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hunter\Desktop\BEP PDFs for WP\8HrOzoneSIP2017\"/>
    </mc:Choice>
  </mc:AlternateContent>
  <xr:revisionPtr revIDLastSave="0" documentId="8_{3EE35A8C-9AB6-4D8E-8CEE-2C3C271981FB}" xr6:coauthVersionLast="45" xr6:coauthVersionMax="45" xr10:uidLastSave="{00000000-0000-0000-0000-000000000000}"/>
  <bookViews>
    <workbookView xWindow="-120" yWindow="-120" windowWidth="23280" windowHeight="12600" tabRatio="854" activeTab="1" xr2:uid="{00000000-000D-0000-FFFF-FFFF00000000}"/>
  </bookViews>
  <sheets>
    <sheet name="Title" sheetId="59" r:id="rId1"/>
    <sheet name="TOTAL LTO GSE CTY SCC NAA 1" sheetId="69" r:id="rId2"/>
    <sheet name="TOTAL LTO GSE CTY SCC NNJ NAA 2" sheetId="60" r:id="rId3"/>
    <sheet name="TOTAL LTO GSE CTY SCC" sheetId="51" r:id="rId4"/>
    <sheet name="TOTAL LTO GSE SCC CTY " sheetId="21" r:id="rId5"/>
    <sheet name="TOTAL GSE SCC CTY" sheetId="43" r:id="rId6"/>
    <sheet name="TOTAL LTO SCC CTY" sheetId="42" r:id="rId7"/>
    <sheet name="2267008005LPG GSE CTY" sheetId="40" r:id="rId8"/>
    <sheet name="2265008005 4 STROKE GAS GSE CTY" sheetId="39" r:id="rId9"/>
    <sheet name="2268008005CNG GSE CTY" sheetId="38" r:id="rId10"/>
    <sheet name="2270008005DIESEL GSE CTY" sheetId="37" r:id="rId11"/>
    <sheet name="2275001000MIL CTY" sheetId="36" r:id="rId12"/>
    <sheet name="227502000COMM CTY" sheetId="35" r:id="rId13"/>
    <sheet name="2275050011GAPISTON CTY" sheetId="41" r:id="rId14"/>
    <sheet name="2275050012 GATURBINE CTY" sheetId="46" r:id="rId15"/>
    <sheet name="2275060011 AT PISTON CTY" sheetId="32" r:id="rId16"/>
    <sheet name="2275060012 AT TURBINE CTY" sheetId="45" r:id="rId17"/>
    <sheet name="2275070000APU CTY" sheetId="58" r:id="rId18"/>
    <sheet name="2265008005 GASOLINE GSE AIRPORT" sheetId="4" r:id="rId19"/>
    <sheet name="2267008005 LPG GSE AIRPORT" sheetId="17" r:id="rId20"/>
    <sheet name="2268008005 CNG GSE AIRPORT" sheetId="16" r:id="rId21"/>
    <sheet name="2270008005 DIESEL GSE AIRPORT" sheetId="15" r:id="rId22"/>
    <sheet name="2275001000 MIL AIRPORT" sheetId="5" r:id="rId23"/>
    <sheet name="2275020000 AC AIRPORT" sheetId="6" r:id="rId24"/>
    <sheet name="2275050011 GA PISTON AIRPORT" sheetId="12" r:id="rId25"/>
    <sheet name="2275050012 GA TURBINE AIRPORT" sheetId="11" r:id="rId26"/>
    <sheet name="2275060011 AT PISTON AIRPORT" sheetId="10" r:id="rId27"/>
    <sheet name=" 2275060012 AT TURBINE AIRPORT" sheetId="9" r:id="rId28"/>
    <sheet name="2275070000 APU COMPILE" sheetId="13" r:id="rId29"/>
    <sheet name="NEI SORT 2" sheetId="3" r:id="rId30"/>
    <sheet name="NEI SORT 1" sheetId="2" r:id="rId31"/>
    <sheet name="AIRPORT EPA 2014 NEI DOWNLOAD " sheetId="1" r:id="rId32"/>
    <sheet name="NJDOT PRIV USE AIRPORTS" sheetId="24" r:id="rId33"/>
    <sheet name="FAA TAF LTO OPS 2011-17 SUMMARY" sheetId="62" r:id="rId34"/>
    <sheet name="FAA TAF LTO OPSDOWNLOAD 2011-17" sheetId="66" r:id="rId35"/>
    <sheet name="WRI NOY USED FOR O3" sheetId="22" r:id="rId36"/>
    <sheet name="LAKEHURST NOT USED FOR O3" sheetId="23" r:id="rId37"/>
    <sheet name="Pb not used ofr O3" sheetId="8" r:id="rId38"/>
    <sheet name="co2 not used for O3" sheetId="7" r:id="rId39"/>
    <sheet name="AIRCRAFT SCC" sheetId="14" r:id="rId40"/>
  </sheets>
  <calcPr calcId="191029"/>
  <pivotCaches>
    <pivotCache cacheId="0" r:id="rId41"/>
    <pivotCache cacheId="1" r:id="rId42"/>
    <pivotCache cacheId="2" r:id="rId43"/>
    <pivotCache cacheId="3" r:id="rId44"/>
    <pivotCache cacheId="4" r:id="rId45"/>
    <pivotCache cacheId="5" r:id="rId46"/>
    <pivotCache cacheId="6" r:id="rId47"/>
    <pivotCache cacheId="7" r:id="rId48"/>
    <pivotCache cacheId="8" r:id="rId49"/>
    <pivotCache cacheId="9" r:id="rId50"/>
    <pivotCache cacheId="10" r:id="rId5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1" i="59" l="1"/>
  <c r="O30" i="69"/>
  <c r="N30" i="69"/>
  <c r="M30" i="69"/>
  <c r="L30" i="69"/>
  <c r="K30" i="69"/>
  <c r="J30" i="69"/>
  <c r="I30" i="69"/>
  <c r="H30" i="69"/>
  <c r="G30" i="69"/>
  <c r="F30" i="69"/>
  <c r="E30" i="69"/>
  <c r="D30" i="69"/>
  <c r="I20" i="69"/>
  <c r="H20" i="69"/>
  <c r="G20" i="69"/>
  <c r="F20" i="69"/>
  <c r="E20" i="69"/>
  <c r="D20" i="69"/>
  <c r="O18" i="69"/>
  <c r="N18" i="69"/>
  <c r="M18" i="69"/>
  <c r="L18" i="69"/>
  <c r="K18" i="69"/>
  <c r="J18" i="69"/>
  <c r="I18" i="69"/>
  <c r="H18" i="69"/>
  <c r="G18" i="69"/>
  <c r="F18" i="69"/>
  <c r="E18" i="69"/>
  <c r="D18" i="69"/>
  <c r="I5" i="69"/>
  <c r="H5" i="69"/>
  <c r="G5" i="69"/>
  <c r="F5" i="69"/>
  <c r="E5" i="69"/>
  <c r="D5" i="69"/>
  <c r="E31" i="69" l="1"/>
  <c r="J31" i="69"/>
  <c r="H31" i="69"/>
  <c r="N31" i="69"/>
  <c r="F31" i="69"/>
  <c r="G31" i="69"/>
  <c r="M31" i="69"/>
  <c r="I31" i="69"/>
  <c r="K31" i="69"/>
  <c r="D31" i="69"/>
  <c r="L31" i="69"/>
  <c r="O31" i="69"/>
  <c r="AK162" i="66"/>
  <c r="AK155" i="66"/>
  <c r="AK113" i="66"/>
  <c r="AK99" i="66"/>
  <c r="AK92" i="66"/>
  <c r="AK64" i="66"/>
  <c r="AK57" i="66"/>
  <c r="AK43" i="66"/>
  <c r="AB176" i="66"/>
  <c r="AA176" i="66"/>
  <c r="Z176" i="66"/>
  <c r="Y176" i="66"/>
  <c r="X176" i="66"/>
  <c r="W176" i="66"/>
  <c r="AB175" i="66"/>
  <c r="AA175" i="66"/>
  <c r="Z175" i="66"/>
  <c r="Y175" i="66"/>
  <c r="X175" i="66"/>
  <c r="W175" i="66"/>
  <c r="AB174" i="66"/>
  <c r="AA174" i="66"/>
  <c r="Z174" i="66"/>
  <c r="Y174" i="66"/>
  <c r="X174" i="66"/>
  <c r="W174" i="66"/>
  <c r="AB173" i="66"/>
  <c r="AA173" i="66"/>
  <c r="Z173" i="66"/>
  <c r="Y173" i="66"/>
  <c r="X173" i="66"/>
  <c r="W173" i="66"/>
  <c r="AB172" i="66"/>
  <c r="AA172" i="66"/>
  <c r="Z172" i="66"/>
  <c r="Y172" i="66"/>
  <c r="X172" i="66"/>
  <c r="W172" i="66"/>
  <c r="AB171" i="66"/>
  <c r="AA171" i="66"/>
  <c r="Z171" i="66"/>
  <c r="Y171" i="66"/>
  <c r="X171" i="66"/>
  <c r="W171" i="66"/>
  <c r="AB170" i="66"/>
  <c r="AA170" i="66"/>
  <c r="Z170" i="66"/>
  <c r="Y170" i="66"/>
  <c r="X170" i="66"/>
  <c r="W170" i="66"/>
  <c r="AB169" i="66"/>
  <c r="AA169" i="66"/>
  <c r="Z169" i="66"/>
  <c r="Y169" i="66"/>
  <c r="X169" i="66"/>
  <c r="W169" i="66"/>
  <c r="AB168" i="66"/>
  <c r="AA168" i="66"/>
  <c r="Z168" i="66"/>
  <c r="Y168" i="66"/>
  <c r="X168" i="66"/>
  <c r="W168" i="66"/>
  <c r="AB167" i="66"/>
  <c r="AA167" i="66"/>
  <c r="Z167" i="66"/>
  <c r="Y167" i="66"/>
  <c r="X167" i="66"/>
  <c r="W167" i="66"/>
  <c r="AB166" i="66"/>
  <c r="AA166" i="66"/>
  <c r="Z166" i="66"/>
  <c r="Y166" i="66"/>
  <c r="X166" i="66"/>
  <c r="W166" i="66"/>
  <c r="AB165" i="66"/>
  <c r="AA165" i="66"/>
  <c r="Z165" i="66"/>
  <c r="Y165" i="66"/>
  <c r="X165" i="66"/>
  <c r="W165" i="66"/>
  <c r="AB164" i="66"/>
  <c r="AA164" i="66"/>
  <c r="Z164" i="66"/>
  <c r="Y164" i="66"/>
  <c r="X164" i="66"/>
  <c r="W164" i="66"/>
  <c r="AB163" i="66"/>
  <c r="AA163" i="66"/>
  <c r="Z163" i="66"/>
  <c r="Y163" i="66"/>
  <c r="X163" i="66"/>
  <c r="W163" i="66"/>
  <c r="AB162" i="66"/>
  <c r="AA162" i="66"/>
  <c r="Z162" i="66"/>
  <c r="Y162" i="66"/>
  <c r="X162" i="66"/>
  <c r="W162" i="66"/>
  <c r="AB161" i="66"/>
  <c r="AA161" i="66"/>
  <c r="Z161" i="66"/>
  <c r="Y161" i="66"/>
  <c r="X161" i="66"/>
  <c r="W161" i="66"/>
  <c r="AB160" i="66"/>
  <c r="AA160" i="66"/>
  <c r="Z160" i="66"/>
  <c r="Y160" i="66"/>
  <c r="X160" i="66"/>
  <c r="W160" i="66"/>
  <c r="AB159" i="66"/>
  <c r="AA159" i="66"/>
  <c r="Z159" i="66"/>
  <c r="Y159" i="66"/>
  <c r="X159" i="66"/>
  <c r="W159" i="66"/>
  <c r="AB158" i="66"/>
  <c r="AA158" i="66"/>
  <c r="Z158" i="66"/>
  <c r="Y158" i="66"/>
  <c r="X158" i="66"/>
  <c r="W158" i="66"/>
  <c r="AB157" i="66"/>
  <c r="AA157" i="66"/>
  <c r="Z157" i="66"/>
  <c r="Y157" i="66"/>
  <c r="X157" i="66"/>
  <c r="W157" i="66"/>
  <c r="AB156" i="66"/>
  <c r="AA156" i="66"/>
  <c r="Z156" i="66"/>
  <c r="Y156" i="66"/>
  <c r="X156" i="66"/>
  <c r="W156" i="66"/>
  <c r="AB155" i="66"/>
  <c r="AA155" i="66"/>
  <c r="Z155" i="66"/>
  <c r="Y155" i="66"/>
  <c r="X155" i="66"/>
  <c r="W155" i="66"/>
  <c r="AB154" i="66"/>
  <c r="AA154" i="66"/>
  <c r="Z154" i="66"/>
  <c r="Y154" i="66"/>
  <c r="X154" i="66"/>
  <c r="W154" i="66"/>
  <c r="AB153" i="66"/>
  <c r="AA153" i="66"/>
  <c r="Z153" i="66"/>
  <c r="Y153" i="66"/>
  <c r="X153" i="66"/>
  <c r="W153" i="66"/>
  <c r="AB152" i="66"/>
  <c r="AA152" i="66"/>
  <c r="Z152" i="66"/>
  <c r="Y152" i="66"/>
  <c r="X152" i="66"/>
  <c r="W152" i="66"/>
  <c r="AB151" i="66"/>
  <c r="AA151" i="66"/>
  <c r="Z151" i="66"/>
  <c r="Y151" i="66"/>
  <c r="X151" i="66"/>
  <c r="W151" i="66"/>
  <c r="AB150" i="66"/>
  <c r="AA150" i="66"/>
  <c r="Z150" i="66"/>
  <c r="Y150" i="66"/>
  <c r="X150" i="66"/>
  <c r="W150" i="66"/>
  <c r="AB149" i="66"/>
  <c r="AA149" i="66"/>
  <c r="Z149" i="66"/>
  <c r="Y149" i="66"/>
  <c r="X149" i="66"/>
  <c r="W149" i="66"/>
  <c r="AB148" i="66"/>
  <c r="AA148" i="66"/>
  <c r="Z148" i="66"/>
  <c r="Y148" i="66"/>
  <c r="X148" i="66"/>
  <c r="W148" i="66"/>
  <c r="AB147" i="66"/>
  <c r="AA147" i="66"/>
  <c r="Z147" i="66"/>
  <c r="Y147" i="66"/>
  <c r="X147" i="66"/>
  <c r="W147" i="66"/>
  <c r="AB146" i="66"/>
  <c r="AA146" i="66"/>
  <c r="Z146" i="66"/>
  <c r="Y146" i="66"/>
  <c r="X146" i="66"/>
  <c r="W146" i="66"/>
  <c r="AB145" i="66"/>
  <c r="AA145" i="66"/>
  <c r="Z145" i="66"/>
  <c r="Y145" i="66"/>
  <c r="X145" i="66"/>
  <c r="W145" i="66"/>
  <c r="AB144" i="66"/>
  <c r="AA144" i="66"/>
  <c r="Z144" i="66"/>
  <c r="Y144" i="66"/>
  <c r="X144" i="66"/>
  <c r="W144" i="66"/>
  <c r="AB143" i="66"/>
  <c r="AA143" i="66"/>
  <c r="Z143" i="66"/>
  <c r="Y143" i="66"/>
  <c r="X143" i="66"/>
  <c r="W143" i="66"/>
  <c r="AB142" i="66"/>
  <c r="AA142" i="66"/>
  <c r="Z142" i="66"/>
  <c r="Y142" i="66"/>
  <c r="X142" i="66"/>
  <c r="W142" i="66"/>
  <c r="AB141" i="66"/>
  <c r="AA141" i="66"/>
  <c r="Z141" i="66"/>
  <c r="Y141" i="66"/>
  <c r="X141" i="66"/>
  <c r="W141" i="66"/>
  <c r="AB140" i="66"/>
  <c r="AA140" i="66"/>
  <c r="Z140" i="66"/>
  <c r="Y140" i="66"/>
  <c r="X140" i="66"/>
  <c r="W140" i="66"/>
  <c r="AB139" i="66"/>
  <c r="AA139" i="66"/>
  <c r="Z139" i="66"/>
  <c r="Y139" i="66"/>
  <c r="X139" i="66"/>
  <c r="W139" i="66"/>
  <c r="AB138" i="66"/>
  <c r="AA138" i="66"/>
  <c r="Z138" i="66"/>
  <c r="Y138" i="66"/>
  <c r="X138" i="66"/>
  <c r="W138" i="66"/>
  <c r="AB137" i="66"/>
  <c r="AA137" i="66"/>
  <c r="Z137" i="66"/>
  <c r="Y137" i="66"/>
  <c r="X137" i="66"/>
  <c r="W137" i="66"/>
  <c r="AB136" i="66"/>
  <c r="AA136" i="66"/>
  <c r="Z136" i="66"/>
  <c r="Y136" i="66"/>
  <c r="X136" i="66"/>
  <c r="W136" i="66"/>
  <c r="AB135" i="66"/>
  <c r="AA135" i="66"/>
  <c r="Z135" i="66"/>
  <c r="Y135" i="66"/>
  <c r="X135" i="66"/>
  <c r="W135" i="66"/>
  <c r="AB134" i="66"/>
  <c r="AA134" i="66"/>
  <c r="Z134" i="66"/>
  <c r="Y134" i="66"/>
  <c r="X134" i="66"/>
  <c r="W134" i="66"/>
  <c r="AB133" i="66"/>
  <c r="AA133" i="66"/>
  <c r="Z133" i="66"/>
  <c r="Y133" i="66"/>
  <c r="X133" i="66"/>
  <c r="W133" i="66"/>
  <c r="AB132" i="66"/>
  <c r="AA132" i="66"/>
  <c r="Z132" i="66"/>
  <c r="Y132" i="66"/>
  <c r="X132" i="66"/>
  <c r="W132" i="66"/>
  <c r="AB131" i="66"/>
  <c r="AA131" i="66"/>
  <c r="Z131" i="66"/>
  <c r="Y131" i="66"/>
  <c r="X131" i="66"/>
  <c r="W131" i="66"/>
  <c r="AB130" i="66"/>
  <c r="AA130" i="66"/>
  <c r="Z130" i="66"/>
  <c r="Y130" i="66"/>
  <c r="X130" i="66"/>
  <c r="W130" i="66"/>
  <c r="AB129" i="66"/>
  <c r="AA129" i="66"/>
  <c r="Z129" i="66"/>
  <c r="Y129" i="66"/>
  <c r="X129" i="66"/>
  <c r="W129" i="66"/>
  <c r="AB128" i="66"/>
  <c r="AA128" i="66"/>
  <c r="Z128" i="66"/>
  <c r="Y128" i="66"/>
  <c r="X128" i="66"/>
  <c r="W128" i="66"/>
  <c r="AB127" i="66"/>
  <c r="AA127" i="66"/>
  <c r="Z127" i="66"/>
  <c r="Y127" i="66"/>
  <c r="X127" i="66"/>
  <c r="W127" i="66"/>
  <c r="AB126" i="66"/>
  <c r="AA126" i="66"/>
  <c r="Z126" i="66"/>
  <c r="Y126" i="66"/>
  <c r="X126" i="66"/>
  <c r="W126" i="66"/>
  <c r="AB125" i="66"/>
  <c r="AA125" i="66"/>
  <c r="Z125" i="66"/>
  <c r="Y125" i="66"/>
  <c r="X125" i="66"/>
  <c r="W125" i="66"/>
  <c r="AB124" i="66"/>
  <c r="AA124" i="66"/>
  <c r="Z124" i="66"/>
  <c r="Y124" i="66"/>
  <c r="X124" i="66"/>
  <c r="W124" i="66"/>
  <c r="AB123" i="66"/>
  <c r="AA123" i="66"/>
  <c r="Z123" i="66"/>
  <c r="Y123" i="66"/>
  <c r="X123" i="66"/>
  <c r="W123" i="66"/>
  <c r="AB122" i="66"/>
  <c r="AA122" i="66"/>
  <c r="Z122" i="66"/>
  <c r="Y122" i="66"/>
  <c r="X122" i="66"/>
  <c r="W122" i="66"/>
  <c r="AB121" i="66"/>
  <c r="AA121" i="66"/>
  <c r="Z121" i="66"/>
  <c r="Y121" i="66"/>
  <c r="X121" i="66"/>
  <c r="W121" i="66"/>
  <c r="AB120" i="66"/>
  <c r="AA120" i="66"/>
  <c r="Z120" i="66"/>
  <c r="Y120" i="66"/>
  <c r="X120" i="66"/>
  <c r="W120" i="66"/>
  <c r="AB119" i="66"/>
  <c r="AA119" i="66"/>
  <c r="Z119" i="66"/>
  <c r="Y119" i="66"/>
  <c r="X119" i="66"/>
  <c r="W119" i="66"/>
  <c r="AB118" i="66"/>
  <c r="AA118" i="66"/>
  <c r="Z118" i="66"/>
  <c r="Y118" i="66"/>
  <c r="X118" i="66"/>
  <c r="W118" i="66"/>
  <c r="AB117" i="66"/>
  <c r="AA117" i="66"/>
  <c r="Z117" i="66"/>
  <c r="Y117" i="66"/>
  <c r="X117" i="66"/>
  <c r="W117" i="66"/>
  <c r="AB116" i="66"/>
  <c r="AA116" i="66"/>
  <c r="Z116" i="66"/>
  <c r="Y116" i="66"/>
  <c r="X116" i="66"/>
  <c r="W116" i="66"/>
  <c r="AB115" i="66"/>
  <c r="AA115" i="66"/>
  <c r="Z115" i="66"/>
  <c r="Y115" i="66"/>
  <c r="X115" i="66"/>
  <c r="W115" i="66"/>
  <c r="AB114" i="66"/>
  <c r="AA114" i="66"/>
  <c r="Z114" i="66"/>
  <c r="Y114" i="66"/>
  <c r="X114" i="66"/>
  <c r="W114" i="66"/>
  <c r="AB113" i="66"/>
  <c r="AA113" i="66"/>
  <c r="Z113" i="66"/>
  <c r="Y113" i="66"/>
  <c r="X113" i="66"/>
  <c r="W113" i="66"/>
  <c r="AB112" i="66"/>
  <c r="AA112" i="66"/>
  <c r="Z112" i="66"/>
  <c r="Y112" i="66"/>
  <c r="X112" i="66"/>
  <c r="W112" i="66"/>
  <c r="AB111" i="66"/>
  <c r="AA111" i="66"/>
  <c r="Z111" i="66"/>
  <c r="Y111" i="66"/>
  <c r="X111" i="66"/>
  <c r="W111" i="66"/>
  <c r="AB110" i="66"/>
  <c r="AA110" i="66"/>
  <c r="Z110" i="66"/>
  <c r="Y110" i="66"/>
  <c r="X110" i="66"/>
  <c r="W110" i="66"/>
  <c r="AB109" i="66"/>
  <c r="AA109" i="66"/>
  <c r="Z109" i="66"/>
  <c r="Y109" i="66"/>
  <c r="X109" i="66"/>
  <c r="W109" i="66"/>
  <c r="AB108" i="66"/>
  <c r="AA108" i="66"/>
  <c r="Z108" i="66"/>
  <c r="Y108" i="66"/>
  <c r="X108" i="66"/>
  <c r="W108" i="66"/>
  <c r="AB107" i="66"/>
  <c r="AA107" i="66"/>
  <c r="Z107" i="66"/>
  <c r="Y107" i="66"/>
  <c r="X107" i="66"/>
  <c r="W107" i="66"/>
  <c r="AB106" i="66"/>
  <c r="AA106" i="66"/>
  <c r="Z106" i="66"/>
  <c r="Y106" i="66"/>
  <c r="X106" i="66"/>
  <c r="W106" i="66"/>
  <c r="AB105" i="66"/>
  <c r="AA105" i="66"/>
  <c r="Z105" i="66"/>
  <c r="Y105" i="66"/>
  <c r="X105" i="66"/>
  <c r="W105" i="66"/>
  <c r="AB104" i="66"/>
  <c r="AA104" i="66"/>
  <c r="Z104" i="66"/>
  <c r="Y104" i="66"/>
  <c r="X104" i="66"/>
  <c r="W104" i="66"/>
  <c r="AB103" i="66"/>
  <c r="AA103" i="66"/>
  <c r="Z103" i="66"/>
  <c r="Y103" i="66"/>
  <c r="X103" i="66"/>
  <c r="W103" i="66"/>
  <c r="AB102" i="66"/>
  <c r="AA102" i="66"/>
  <c r="Z102" i="66"/>
  <c r="Y102" i="66"/>
  <c r="X102" i="66"/>
  <c r="W102" i="66"/>
  <c r="AB101" i="66"/>
  <c r="AA101" i="66"/>
  <c r="Z101" i="66"/>
  <c r="Y101" i="66"/>
  <c r="X101" i="66"/>
  <c r="W101" i="66"/>
  <c r="AB100" i="66"/>
  <c r="AA100" i="66"/>
  <c r="Z100" i="66"/>
  <c r="Y100" i="66"/>
  <c r="X100" i="66"/>
  <c r="W100" i="66"/>
  <c r="AB99" i="66"/>
  <c r="AA99" i="66"/>
  <c r="Z99" i="66"/>
  <c r="Y99" i="66"/>
  <c r="X99" i="66"/>
  <c r="AH99" i="66" s="1"/>
  <c r="W99" i="66"/>
  <c r="AB98" i="66"/>
  <c r="AA98" i="66"/>
  <c r="Z98" i="66"/>
  <c r="Y98" i="66"/>
  <c r="X98" i="66"/>
  <c r="W98" i="66"/>
  <c r="AB97" i="66"/>
  <c r="AA97" i="66"/>
  <c r="Z97" i="66"/>
  <c r="Y97" i="66"/>
  <c r="X97" i="66"/>
  <c r="W97" i="66"/>
  <c r="AB96" i="66"/>
  <c r="AA96" i="66"/>
  <c r="Z96" i="66"/>
  <c r="Y96" i="66"/>
  <c r="X96" i="66"/>
  <c r="W96" i="66"/>
  <c r="AB95" i="66"/>
  <c r="AA95" i="66"/>
  <c r="Z95" i="66"/>
  <c r="Y95" i="66"/>
  <c r="X95" i="66"/>
  <c r="W95" i="66"/>
  <c r="AB94" i="66"/>
  <c r="AA94" i="66"/>
  <c r="Z94" i="66"/>
  <c r="Y94" i="66"/>
  <c r="X94" i="66"/>
  <c r="W94" i="66"/>
  <c r="AB93" i="66"/>
  <c r="AA93" i="66"/>
  <c r="Z93" i="66"/>
  <c r="Y93" i="66"/>
  <c r="X93" i="66"/>
  <c r="W93" i="66"/>
  <c r="AB92" i="66"/>
  <c r="AA92" i="66"/>
  <c r="Z92" i="66"/>
  <c r="Y92" i="66"/>
  <c r="X92" i="66"/>
  <c r="W92" i="66"/>
  <c r="AB91" i="66"/>
  <c r="AA91" i="66"/>
  <c r="Z91" i="66"/>
  <c r="Y91" i="66"/>
  <c r="X91" i="66"/>
  <c r="W91" i="66"/>
  <c r="AB90" i="66"/>
  <c r="AA90" i="66"/>
  <c r="Z90" i="66"/>
  <c r="Y90" i="66"/>
  <c r="X90" i="66"/>
  <c r="W90" i="66"/>
  <c r="AB89" i="66"/>
  <c r="AA89" i="66"/>
  <c r="Z89" i="66"/>
  <c r="Y89" i="66"/>
  <c r="X89" i="66"/>
  <c r="W89" i="66"/>
  <c r="AB88" i="66"/>
  <c r="AA88" i="66"/>
  <c r="Z88" i="66"/>
  <c r="Y88" i="66"/>
  <c r="X88" i="66"/>
  <c r="W88" i="66"/>
  <c r="AB87" i="66"/>
  <c r="AA87" i="66"/>
  <c r="Z87" i="66"/>
  <c r="Y87" i="66"/>
  <c r="X87" i="66"/>
  <c r="W87" i="66"/>
  <c r="AB86" i="66"/>
  <c r="AA86" i="66"/>
  <c r="Z86" i="66"/>
  <c r="Y86" i="66"/>
  <c r="X86" i="66"/>
  <c r="W86" i="66"/>
  <c r="AB85" i="66"/>
  <c r="AA85" i="66"/>
  <c r="Z85" i="66"/>
  <c r="Y85" i="66"/>
  <c r="X85" i="66"/>
  <c r="W85" i="66"/>
  <c r="AB84" i="66"/>
  <c r="AA84" i="66"/>
  <c r="Z84" i="66"/>
  <c r="Y84" i="66"/>
  <c r="X84" i="66"/>
  <c r="W84" i="66"/>
  <c r="AB83" i="66"/>
  <c r="AA83" i="66"/>
  <c r="Z83" i="66"/>
  <c r="Y83" i="66"/>
  <c r="X83" i="66"/>
  <c r="W83" i="66"/>
  <c r="AB82" i="66"/>
  <c r="AA82" i="66"/>
  <c r="Z82" i="66"/>
  <c r="Y82" i="66"/>
  <c r="X82" i="66"/>
  <c r="W82" i="66"/>
  <c r="AB81" i="66"/>
  <c r="AA81" i="66"/>
  <c r="Z81" i="66"/>
  <c r="Y81" i="66"/>
  <c r="X81" i="66"/>
  <c r="W81" i="66"/>
  <c r="AB80" i="66"/>
  <c r="AA80" i="66"/>
  <c r="Z80" i="66"/>
  <c r="Y80" i="66"/>
  <c r="X80" i="66"/>
  <c r="W80" i="66"/>
  <c r="AB79" i="66"/>
  <c r="AA79" i="66"/>
  <c r="Z79" i="66"/>
  <c r="Y79" i="66"/>
  <c r="X79" i="66"/>
  <c r="W79" i="66"/>
  <c r="AB78" i="66"/>
  <c r="AA78" i="66"/>
  <c r="Z78" i="66"/>
  <c r="Y78" i="66"/>
  <c r="X78" i="66"/>
  <c r="W78" i="66"/>
  <c r="AB77" i="66"/>
  <c r="AA77" i="66"/>
  <c r="Z77" i="66"/>
  <c r="Y77" i="66"/>
  <c r="X77" i="66"/>
  <c r="W77" i="66"/>
  <c r="AB76" i="66"/>
  <c r="AA76" i="66"/>
  <c r="Z76" i="66"/>
  <c r="Y76" i="66"/>
  <c r="X76" i="66"/>
  <c r="W76" i="66"/>
  <c r="AB75" i="66"/>
  <c r="AA75" i="66"/>
  <c r="Z75" i="66"/>
  <c r="Y75" i="66"/>
  <c r="X75" i="66"/>
  <c r="W75" i="66"/>
  <c r="AB74" i="66"/>
  <c r="AA74" i="66"/>
  <c r="Z74" i="66"/>
  <c r="Y74" i="66"/>
  <c r="X74" i="66"/>
  <c r="W74" i="66"/>
  <c r="AB73" i="66"/>
  <c r="AA73" i="66"/>
  <c r="Z73" i="66"/>
  <c r="Y73" i="66"/>
  <c r="X73" i="66"/>
  <c r="W73" i="66"/>
  <c r="AB72" i="66"/>
  <c r="AA72" i="66"/>
  <c r="Z72" i="66"/>
  <c r="Y72" i="66"/>
  <c r="X72" i="66"/>
  <c r="W72" i="66"/>
  <c r="AB71" i="66"/>
  <c r="AA71" i="66"/>
  <c r="Z71" i="66"/>
  <c r="Y71" i="66"/>
  <c r="X71" i="66"/>
  <c r="W71" i="66"/>
  <c r="AB70" i="66"/>
  <c r="AA70" i="66"/>
  <c r="Z70" i="66"/>
  <c r="Y70" i="66"/>
  <c r="X70" i="66"/>
  <c r="W70" i="66"/>
  <c r="AB69" i="66"/>
  <c r="AA69" i="66"/>
  <c r="Z69" i="66"/>
  <c r="Y69" i="66"/>
  <c r="X69" i="66"/>
  <c r="W69" i="66"/>
  <c r="AB68" i="66"/>
  <c r="AA68" i="66"/>
  <c r="Z68" i="66"/>
  <c r="Y68" i="66"/>
  <c r="X68" i="66"/>
  <c r="W68" i="66"/>
  <c r="AB67" i="66"/>
  <c r="AA67" i="66"/>
  <c r="Z67" i="66"/>
  <c r="Y67" i="66"/>
  <c r="X67" i="66"/>
  <c r="W67" i="66"/>
  <c r="AB66" i="66"/>
  <c r="AA66" i="66"/>
  <c r="Z66" i="66"/>
  <c r="Y66" i="66"/>
  <c r="X66" i="66"/>
  <c r="W66" i="66"/>
  <c r="AB65" i="66"/>
  <c r="AA65" i="66"/>
  <c r="Z65" i="66"/>
  <c r="Y65" i="66"/>
  <c r="X65" i="66"/>
  <c r="W65" i="66"/>
  <c r="AB64" i="66"/>
  <c r="AA64" i="66"/>
  <c r="Z64" i="66"/>
  <c r="Y64" i="66"/>
  <c r="X64" i="66"/>
  <c r="W64" i="66"/>
  <c r="AB63" i="66"/>
  <c r="AA63" i="66"/>
  <c r="Z63" i="66"/>
  <c r="Y63" i="66"/>
  <c r="X63" i="66"/>
  <c r="W63" i="66"/>
  <c r="AB62" i="66"/>
  <c r="AA62" i="66"/>
  <c r="Z62" i="66"/>
  <c r="Y62" i="66"/>
  <c r="X62" i="66"/>
  <c r="W62" i="66"/>
  <c r="AB61" i="66"/>
  <c r="AA61" i="66"/>
  <c r="Z61" i="66"/>
  <c r="Y61" i="66"/>
  <c r="X61" i="66"/>
  <c r="W61" i="66"/>
  <c r="AB60" i="66"/>
  <c r="AA60" i="66"/>
  <c r="Z60" i="66"/>
  <c r="Y60" i="66"/>
  <c r="X60" i="66"/>
  <c r="W60" i="66"/>
  <c r="AB59" i="66"/>
  <c r="AA59" i="66"/>
  <c r="Z59" i="66"/>
  <c r="Y59" i="66"/>
  <c r="X59" i="66"/>
  <c r="W59" i="66"/>
  <c r="AB58" i="66"/>
  <c r="AA58" i="66"/>
  <c r="Z58" i="66"/>
  <c r="Y58" i="66"/>
  <c r="X58" i="66"/>
  <c r="W58" i="66"/>
  <c r="AB57" i="66"/>
  <c r="AA57" i="66"/>
  <c r="Z57" i="66"/>
  <c r="Y57" i="66"/>
  <c r="X57" i="66"/>
  <c r="W57" i="66"/>
  <c r="AB56" i="66"/>
  <c r="AA56" i="66"/>
  <c r="Z56" i="66"/>
  <c r="Y56" i="66"/>
  <c r="X56" i="66"/>
  <c r="W56" i="66"/>
  <c r="AB55" i="66"/>
  <c r="AA55" i="66"/>
  <c r="Z55" i="66"/>
  <c r="Y55" i="66"/>
  <c r="X55" i="66"/>
  <c r="W55" i="66"/>
  <c r="AB54" i="66"/>
  <c r="AA54" i="66"/>
  <c r="Z54" i="66"/>
  <c r="Y54" i="66"/>
  <c r="X54" i="66"/>
  <c r="W54" i="66"/>
  <c r="AB53" i="66"/>
  <c r="AA53" i="66"/>
  <c r="Z53" i="66"/>
  <c r="Y53" i="66"/>
  <c r="X53" i="66"/>
  <c r="W53" i="66"/>
  <c r="AB52" i="66"/>
  <c r="AA52" i="66"/>
  <c r="Z52" i="66"/>
  <c r="Y52" i="66"/>
  <c r="X52" i="66"/>
  <c r="W52" i="66"/>
  <c r="AB51" i="66"/>
  <c r="AA51" i="66"/>
  <c r="Z51" i="66"/>
  <c r="Y51" i="66"/>
  <c r="X51" i="66"/>
  <c r="W51" i="66"/>
  <c r="AB50" i="66"/>
  <c r="AA50" i="66"/>
  <c r="Z50" i="66"/>
  <c r="Y50" i="66"/>
  <c r="X50" i="66"/>
  <c r="W50" i="66"/>
  <c r="AB49" i="66"/>
  <c r="AA49" i="66"/>
  <c r="Z49" i="66"/>
  <c r="Y49" i="66"/>
  <c r="X49" i="66"/>
  <c r="W49" i="66"/>
  <c r="AB48" i="66"/>
  <c r="AA48" i="66"/>
  <c r="Z48" i="66"/>
  <c r="Y48" i="66"/>
  <c r="X48" i="66"/>
  <c r="W48" i="66"/>
  <c r="AB47" i="66"/>
  <c r="AA47" i="66"/>
  <c r="Z47" i="66"/>
  <c r="Y47" i="66"/>
  <c r="X47" i="66"/>
  <c r="W47" i="66"/>
  <c r="AB46" i="66"/>
  <c r="AA46" i="66"/>
  <c r="Z46" i="66"/>
  <c r="Y46" i="66"/>
  <c r="X46" i="66"/>
  <c r="W46" i="66"/>
  <c r="AB45" i="66"/>
  <c r="AA45" i="66"/>
  <c r="Z45" i="66"/>
  <c r="Y45" i="66"/>
  <c r="X45" i="66"/>
  <c r="W45" i="66"/>
  <c r="AB44" i="66"/>
  <c r="AA44" i="66"/>
  <c r="Z44" i="66"/>
  <c r="Y44" i="66"/>
  <c r="X44" i="66"/>
  <c r="W44" i="66"/>
  <c r="AB43" i="66"/>
  <c r="AA43" i="66"/>
  <c r="Z43" i="66"/>
  <c r="Y43" i="66"/>
  <c r="X43" i="66"/>
  <c r="AH43" i="66" s="1"/>
  <c r="W43" i="66"/>
  <c r="AB42" i="66"/>
  <c r="AA42" i="66"/>
  <c r="Z42" i="66"/>
  <c r="Y42" i="66"/>
  <c r="X42" i="66"/>
  <c r="W42" i="66"/>
  <c r="AB41" i="66"/>
  <c r="AA41" i="66"/>
  <c r="Z41" i="66"/>
  <c r="Y41" i="66"/>
  <c r="X41" i="66"/>
  <c r="W41" i="66"/>
  <c r="AB40" i="66"/>
  <c r="AA40" i="66"/>
  <c r="Z40" i="66"/>
  <c r="Y40" i="66"/>
  <c r="X40" i="66"/>
  <c r="W40" i="66"/>
  <c r="AB39" i="66"/>
  <c r="AA39" i="66"/>
  <c r="Z39" i="66"/>
  <c r="Y39" i="66"/>
  <c r="X39" i="66"/>
  <c r="W39" i="66"/>
  <c r="AB38" i="66"/>
  <c r="AA38" i="66"/>
  <c r="Z38" i="66"/>
  <c r="Y38" i="66"/>
  <c r="X38" i="66"/>
  <c r="W38" i="66"/>
  <c r="AB37" i="66"/>
  <c r="AA37" i="66"/>
  <c r="Z37" i="66"/>
  <c r="Y37" i="66"/>
  <c r="X37" i="66"/>
  <c r="W37" i="66"/>
  <c r="AB36" i="66"/>
  <c r="AA36" i="66"/>
  <c r="Z36" i="66"/>
  <c r="Y36" i="66"/>
  <c r="X36" i="66"/>
  <c r="W36" i="66"/>
  <c r="AB35" i="66"/>
  <c r="AA35" i="66"/>
  <c r="Z35" i="66"/>
  <c r="Y35" i="66"/>
  <c r="X35" i="66"/>
  <c r="W35" i="66"/>
  <c r="AB34" i="66"/>
  <c r="AA34" i="66"/>
  <c r="Z34" i="66"/>
  <c r="Y34" i="66"/>
  <c r="X34" i="66"/>
  <c r="W34" i="66"/>
  <c r="AB33" i="66"/>
  <c r="AA33" i="66"/>
  <c r="Z33" i="66"/>
  <c r="Y33" i="66"/>
  <c r="X33" i="66"/>
  <c r="W33" i="66"/>
  <c r="AB32" i="66"/>
  <c r="AA32" i="66"/>
  <c r="Z32" i="66"/>
  <c r="Y32" i="66"/>
  <c r="X32" i="66"/>
  <c r="W32" i="66"/>
  <c r="AB31" i="66"/>
  <c r="AA31" i="66"/>
  <c r="Z31" i="66"/>
  <c r="Y31" i="66"/>
  <c r="X31" i="66"/>
  <c r="W31" i="66"/>
  <c r="AB30" i="66"/>
  <c r="AA30" i="66"/>
  <c r="Z30" i="66"/>
  <c r="Y30" i="66"/>
  <c r="X30" i="66"/>
  <c r="W30" i="66"/>
  <c r="AB29" i="66"/>
  <c r="AA29" i="66"/>
  <c r="Z29" i="66"/>
  <c r="Y29" i="66"/>
  <c r="X29" i="66"/>
  <c r="W29" i="66"/>
  <c r="AB28" i="66"/>
  <c r="AA28" i="66"/>
  <c r="Z28" i="66"/>
  <c r="Y28" i="66"/>
  <c r="X28" i="66"/>
  <c r="W28" i="66"/>
  <c r="AB27" i="66"/>
  <c r="AA27" i="66"/>
  <c r="Z27" i="66"/>
  <c r="Y27" i="66"/>
  <c r="X27" i="66"/>
  <c r="W27" i="66"/>
  <c r="AB26" i="66"/>
  <c r="AA26" i="66"/>
  <c r="Z26" i="66"/>
  <c r="Y26" i="66"/>
  <c r="X26" i="66"/>
  <c r="W26" i="66"/>
  <c r="AB25" i="66"/>
  <c r="AA25" i="66"/>
  <c r="Z25" i="66"/>
  <c r="Y25" i="66"/>
  <c r="X25" i="66"/>
  <c r="W25" i="66"/>
  <c r="AB24" i="66"/>
  <c r="AA24" i="66"/>
  <c r="Z24" i="66"/>
  <c r="Y24" i="66"/>
  <c r="X24" i="66"/>
  <c r="W24" i="66"/>
  <c r="AB23" i="66"/>
  <c r="AA23" i="66"/>
  <c r="Z23" i="66"/>
  <c r="Y23" i="66"/>
  <c r="X23" i="66"/>
  <c r="W23" i="66"/>
  <c r="AB22" i="66"/>
  <c r="AA22" i="66"/>
  <c r="Z22" i="66"/>
  <c r="Y22" i="66"/>
  <c r="X22" i="66"/>
  <c r="W22" i="66"/>
  <c r="AB21" i="66"/>
  <c r="AA21" i="66"/>
  <c r="Z21" i="66"/>
  <c r="Y21" i="66"/>
  <c r="X21" i="66"/>
  <c r="W21" i="66"/>
  <c r="AB20" i="66"/>
  <c r="AA20" i="66"/>
  <c r="Z20" i="66"/>
  <c r="Y20" i="66"/>
  <c r="X20" i="66"/>
  <c r="W20" i="66"/>
  <c r="AB19" i="66"/>
  <c r="AA19" i="66"/>
  <c r="Z19" i="66"/>
  <c r="Y19" i="66"/>
  <c r="X19" i="66"/>
  <c r="W19" i="66"/>
  <c r="AB18" i="66"/>
  <c r="AA18" i="66"/>
  <c r="Z18" i="66"/>
  <c r="Y18" i="66"/>
  <c r="X18" i="66"/>
  <c r="W18" i="66"/>
  <c r="AB17" i="66"/>
  <c r="AA17" i="66"/>
  <c r="Z17" i="66"/>
  <c r="Y17" i="66"/>
  <c r="X17" i="66"/>
  <c r="W17" i="66"/>
  <c r="AB16" i="66"/>
  <c r="AA16" i="66"/>
  <c r="Z16" i="66"/>
  <c r="Y16" i="66"/>
  <c r="X16" i="66"/>
  <c r="W16" i="66"/>
  <c r="AB15" i="66"/>
  <c r="AA15" i="66"/>
  <c r="Z15" i="66"/>
  <c r="Y15" i="66"/>
  <c r="X15" i="66"/>
  <c r="W15" i="66"/>
  <c r="AB14" i="66"/>
  <c r="AA14" i="66"/>
  <c r="Z14" i="66"/>
  <c r="Y14" i="66"/>
  <c r="X14" i="66"/>
  <c r="W14" i="66"/>
  <c r="AB13" i="66"/>
  <c r="AA13" i="66"/>
  <c r="Z13" i="66"/>
  <c r="Y13" i="66"/>
  <c r="X13" i="66"/>
  <c r="W13" i="66"/>
  <c r="AB12" i="66"/>
  <c r="AA12" i="66"/>
  <c r="Z12" i="66"/>
  <c r="Y12" i="66"/>
  <c r="X12" i="66"/>
  <c r="W12" i="66"/>
  <c r="AB11" i="66"/>
  <c r="AA11" i="66"/>
  <c r="Z11" i="66"/>
  <c r="Y11" i="66"/>
  <c r="X11" i="66"/>
  <c r="W11" i="66"/>
  <c r="AB10" i="66"/>
  <c r="AA10" i="66"/>
  <c r="Z10" i="66"/>
  <c r="Y10" i="66"/>
  <c r="X10" i="66"/>
  <c r="W10" i="66"/>
  <c r="AB9" i="66"/>
  <c r="AA9" i="66"/>
  <c r="Z9" i="66"/>
  <c r="Y9" i="66"/>
  <c r="X9" i="66"/>
  <c r="W9" i="66"/>
  <c r="AG162" i="66" l="1"/>
  <c r="AD43" i="66"/>
  <c r="AI64" i="66"/>
  <c r="AC162" i="66"/>
  <c r="AI22" i="66"/>
  <c r="AE64" i="66"/>
  <c r="AC99" i="66"/>
  <c r="AF162" i="66"/>
  <c r="AF57" i="66"/>
  <c r="AH64" i="66"/>
  <c r="AJ162" i="66"/>
  <c r="AH162" i="66"/>
  <c r="AC155" i="66"/>
  <c r="AJ43" i="66"/>
  <c r="AI57" i="66"/>
  <c r="AE78" i="66"/>
  <c r="AI92" i="66"/>
  <c r="AE92" i="66"/>
  <c r="AJ99" i="66"/>
  <c r="AE113" i="66"/>
  <c r="AE127" i="66"/>
  <c r="AE141" i="66"/>
  <c r="AI155" i="66"/>
  <c r="AG155" i="66"/>
  <c r="AE176" i="66"/>
  <c r="AE50" i="66"/>
  <c r="AC57" i="66"/>
  <c r="AE71" i="66"/>
  <c r="AE85" i="66"/>
  <c r="AD50" i="66"/>
  <c r="AC64" i="66"/>
  <c r="AE106" i="66"/>
  <c r="AE120" i="66"/>
  <c r="AE134" i="66"/>
  <c r="AE148" i="66"/>
  <c r="AE169" i="66"/>
  <c r="AI43" i="66"/>
  <c r="AJ57" i="66"/>
  <c r="AD57" i="66"/>
  <c r="AD92" i="66"/>
  <c r="AG99" i="66"/>
  <c r="AI99" i="66"/>
  <c r="AD155" i="66"/>
  <c r="AI162" i="66"/>
  <c r="AC43" i="66"/>
  <c r="AG43" i="66"/>
  <c r="AE57" i="66"/>
  <c r="AD64" i="66"/>
  <c r="AF99" i="66"/>
  <c r="AI134" i="66"/>
  <c r="AI141" i="66"/>
  <c r="AE155" i="66"/>
  <c r="AE162" i="66"/>
  <c r="AE22" i="66"/>
  <c r="AE43" i="66"/>
  <c r="AH57" i="66"/>
  <c r="AG64" i="66"/>
  <c r="AD99" i="66"/>
  <c r="AH155" i="66"/>
  <c r="AF43" i="66"/>
  <c r="AE99" i="66"/>
  <c r="AD162" i="66"/>
  <c r="Q2" i="21" l="1"/>
  <c r="P134" i="21"/>
  <c r="O134" i="21"/>
  <c r="N134" i="21"/>
  <c r="M134" i="21"/>
  <c r="L134" i="21"/>
  <c r="K134" i="21"/>
  <c r="P133" i="21"/>
  <c r="O133" i="21"/>
  <c r="N133" i="21"/>
  <c r="M133" i="21"/>
  <c r="L133" i="21"/>
  <c r="K133" i="21"/>
  <c r="P132" i="21"/>
  <c r="O132" i="21"/>
  <c r="N132" i="21"/>
  <c r="M132" i="21"/>
  <c r="L132" i="21"/>
  <c r="K132" i="21"/>
  <c r="P131" i="21"/>
  <c r="O131" i="21"/>
  <c r="N131" i="21"/>
  <c r="M131" i="21"/>
  <c r="L131" i="21"/>
  <c r="K131" i="21"/>
  <c r="P130" i="21"/>
  <c r="O130" i="21"/>
  <c r="N130" i="21"/>
  <c r="M130" i="21"/>
  <c r="L130" i="21"/>
  <c r="K130" i="21"/>
  <c r="P129" i="21"/>
  <c r="O129" i="21"/>
  <c r="N129" i="21"/>
  <c r="M129" i="21"/>
  <c r="L129" i="21"/>
  <c r="K129" i="21"/>
  <c r="P128" i="21"/>
  <c r="O128" i="21"/>
  <c r="N128" i="21"/>
  <c r="M128" i="21"/>
  <c r="L128" i="21"/>
  <c r="K128" i="21"/>
  <c r="P127" i="21"/>
  <c r="O127" i="21"/>
  <c r="N127" i="21"/>
  <c r="M127" i="21"/>
  <c r="L127" i="21"/>
  <c r="K127" i="21"/>
  <c r="P126" i="21"/>
  <c r="O126" i="21"/>
  <c r="N126" i="21"/>
  <c r="M126" i="21"/>
  <c r="L126" i="21"/>
  <c r="K126" i="21"/>
  <c r="P125" i="21"/>
  <c r="O125" i="21"/>
  <c r="N125" i="21"/>
  <c r="M125" i="21"/>
  <c r="L125" i="21"/>
  <c r="K125" i="21"/>
  <c r="P124" i="21"/>
  <c r="O124" i="21"/>
  <c r="N124" i="21"/>
  <c r="M124" i="21"/>
  <c r="L124" i="21"/>
  <c r="K124" i="21"/>
  <c r="P123" i="21"/>
  <c r="O123" i="21"/>
  <c r="N123" i="21"/>
  <c r="M123" i="21"/>
  <c r="L123" i="21"/>
  <c r="K123" i="21"/>
  <c r="P122" i="21"/>
  <c r="O122" i="21"/>
  <c r="N122" i="21"/>
  <c r="M122" i="21"/>
  <c r="L122" i="21"/>
  <c r="K122" i="21"/>
  <c r="P121" i="21"/>
  <c r="O121" i="21"/>
  <c r="N121" i="21"/>
  <c r="M121" i="21"/>
  <c r="L121" i="21"/>
  <c r="K121" i="21"/>
  <c r="P120" i="21"/>
  <c r="O120" i="21"/>
  <c r="N120" i="21"/>
  <c r="M120" i="21"/>
  <c r="L120" i="21"/>
  <c r="K120" i="21"/>
  <c r="P119" i="21"/>
  <c r="O119" i="21"/>
  <c r="N119" i="21"/>
  <c r="M119" i="21"/>
  <c r="L119" i="21"/>
  <c r="K119" i="21"/>
  <c r="P118" i="21"/>
  <c r="O118" i="21"/>
  <c r="N118" i="21"/>
  <c r="M118" i="21"/>
  <c r="L118" i="21"/>
  <c r="K118" i="21"/>
  <c r="P117" i="21"/>
  <c r="O117" i="21"/>
  <c r="N117" i="21"/>
  <c r="M117" i="21"/>
  <c r="L117" i="21"/>
  <c r="K117" i="21"/>
  <c r="P116" i="21"/>
  <c r="O116" i="21"/>
  <c r="N116" i="21"/>
  <c r="M116" i="21"/>
  <c r="L116" i="21"/>
  <c r="K116" i="21"/>
  <c r="P115" i="21"/>
  <c r="O115" i="21"/>
  <c r="N115" i="21"/>
  <c r="M115" i="21"/>
  <c r="L115" i="21"/>
  <c r="K115" i="21"/>
  <c r="P114" i="21"/>
  <c r="O114" i="21"/>
  <c r="N114" i="21"/>
  <c r="M114" i="21"/>
  <c r="L114" i="21"/>
  <c r="K114" i="21"/>
  <c r="P113" i="21"/>
  <c r="O113" i="21"/>
  <c r="N113" i="21"/>
  <c r="M113" i="21"/>
  <c r="L113" i="21"/>
  <c r="K113" i="21"/>
  <c r="P112" i="21"/>
  <c r="O112" i="21"/>
  <c r="N112" i="21"/>
  <c r="M112" i="21"/>
  <c r="L112" i="21"/>
  <c r="K112" i="21"/>
  <c r="P111" i="21"/>
  <c r="O111" i="21"/>
  <c r="N111" i="21"/>
  <c r="M111" i="21"/>
  <c r="L111" i="21"/>
  <c r="K111" i="21"/>
  <c r="P110" i="21"/>
  <c r="O110" i="21"/>
  <c r="N110" i="21"/>
  <c r="M110" i="21"/>
  <c r="L110" i="21"/>
  <c r="K110" i="21"/>
  <c r="P109" i="21"/>
  <c r="O109" i="21"/>
  <c r="N109" i="21"/>
  <c r="M109" i="21"/>
  <c r="L109" i="21"/>
  <c r="K109" i="21"/>
  <c r="P108" i="21"/>
  <c r="O108" i="21"/>
  <c r="N108" i="21"/>
  <c r="M108" i="21"/>
  <c r="L108" i="21"/>
  <c r="K108" i="21"/>
  <c r="P107" i="21"/>
  <c r="O107" i="21"/>
  <c r="N107" i="21"/>
  <c r="M107" i="21"/>
  <c r="L107" i="21"/>
  <c r="K107" i="21"/>
  <c r="P106" i="21"/>
  <c r="O106" i="21"/>
  <c r="N106" i="21"/>
  <c r="M106" i="21"/>
  <c r="L106" i="21"/>
  <c r="K106" i="21"/>
  <c r="P105" i="21"/>
  <c r="O105" i="21"/>
  <c r="N105" i="21"/>
  <c r="M105" i="21"/>
  <c r="L105" i="21"/>
  <c r="K105" i="21"/>
  <c r="P104" i="21"/>
  <c r="O104" i="21"/>
  <c r="N104" i="21"/>
  <c r="M104" i="21"/>
  <c r="L104" i="21"/>
  <c r="K104" i="21"/>
  <c r="P103" i="21"/>
  <c r="O103" i="21"/>
  <c r="N103" i="21"/>
  <c r="M103" i="21"/>
  <c r="L103" i="21"/>
  <c r="K103" i="21"/>
  <c r="P102" i="21"/>
  <c r="O102" i="21"/>
  <c r="N102" i="21"/>
  <c r="M102" i="21"/>
  <c r="L102" i="21"/>
  <c r="K102" i="21"/>
  <c r="P101" i="21"/>
  <c r="O101" i="21"/>
  <c r="N101" i="21"/>
  <c r="M101" i="21"/>
  <c r="L101" i="21"/>
  <c r="K101" i="21"/>
  <c r="P100" i="21"/>
  <c r="O100" i="21"/>
  <c r="N100" i="21"/>
  <c r="M100" i="21"/>
  <c r="L100" i="21"/>
  <c r="K100" i="21"/>
  <c r="P99" i="21"/>
  <c r="O99" i="21"/>
  <c r="N99" i="21"/>
  <c r="M99" i="21"/>
  <c r="L99" i="21"/>
  <c r="K99" i="21"/>
  <c r="P98" i="21"/>
  <c r="O98" i="21"/>
  <c r="N98" i="21"/>
  <c r="M98" i="21"/>
  <c r="L98" i="21"/>
  <c r="K98" i="21"/>
  <c r="P97" i="21"/>
  <c r="O97" i="21"/>
  <c r="N97" i="21"/>
  <c r="M97" i="21"/>
  <c r="L97" i="21"/>
  <c r="K97" i="21"/>
  <c r="P96" i="21"/>
  <c r="O96" i="21"/>
  <c r="N96" i="21"/>
  <c r="M96" i="21"/>
  <c r="L96" i="21"/>
  <c r="K96" i="21"/>
  <c r="P95" i="21"/>
  <c r="O95" i="21"/>
  <c r="N95" i="21"/>
  <c r="M95" i="21"/>
  <c r="L95" i="21"/>
  <c r="K95" i="21"/>
  <c r="P94" i="21"/>
  <c r="O94" i="21"/>
  <c r="N94" i="21"/>
  <c r="M94" i="21"/>
  <c r="L94" i="21"/>
  <c r="K94" i="21"/>
  <c r="P93" i="21"/>
  <c r="O93" i="21"/>
  <c r="N93" i="21"/>
  <c r="M93" i="21"/>
  <c r="L93" i="21"/>
  <c r="K93" i="21"/>
  <c r="P92" i="21"/>
  <c r="O92" i="21"/>
  <c r="N92" i="21"/>
  <c r="M92" i="21"/>
  <c r="L92" i="21"/>
  <c r="K92" i="21"/>
  <c r="P91" i="21"/>
  <c r="O91" i="21"/>
  <c r="N91" i="21"/>
  <c r="M91" i="21"/>
  <c r="L91" i="21"/>
  <c r="K91" i="21"/>
  <c r="P90" i="21"/>
  <c r="O90" i="21"/>
  <c r="N90" i="21"/>
  <c r="M90" i="21"/>
  <c r="L90" i="21"/>
  <c r="K90" i="21"/>
  <c r="P89" i="21"/>
  <c r="O89" i="21"/>
  <c r="N89" i="21"/>
  <c r="M89" i="21"/>
  <c r="L89" i="21"/>
  <c r="K89" i="21"/>
  <c r="P88" i="21"/>
  <c r="O88" i="21"/>
  <c r="N88" i="21"/>
  <c r="M88" i="21"/>
  <c r="L88" i="21"/>
  <c r="K88" i="21"/>
  <c r="P87" i="21"/>
  <c r="O87" i="21"/>
  <c r="N87" i="21"/>
  <c r="M87" i="21"/>
  <c r="L87" i="21"/>
  <c r="K87" i="21"/>
  <c r="P86" i="21"/>
  <c r="O86" i="21"/>
  <c r="N86" i="21"/>
  <c r="M86" i="21"/>
  <c r="L86" i="21"/>
  <c r="K86" i="21"/>
  <c r="P85" i="21"/>
  <c r="O85" i="21"/>
  <c r="N85" i="21"/>
  <c r="M85" i="21"/>
  <c r="L85" i="21"/>
  <c r="K85" i="21"/>
  <c r="P84" i="21"/>
  <c r="O84" i="21"/>
  <c r="N84" i="21"/>
  <c r="M84" i="21"/>
  <c r="L84" i="21"/>
  <c r="K84" i="21"/>
  <c r="P83" i="21"/>
  <c r="O83" i="21"/>
  <c r="N83" i="21"/>
  <c r="M83" i="21"/>
  <c r="L83" i="21"/>
  <c r="K83" i="21"/>
  <c r="P82" i="21"/>
  <c r="O82" i="21"/>
  <c r="N82" i="21"/>
  <c r="M82" i="21"/>
  <c r="L82" i="21"/>
  <c r="K82" i="21"/>
  <c r="P81" i="21"/>
  <c r="O81" i="21"/>
  <c r="N81" i="21"/>
  <c r="M81" i="21"/>
  <c r="L81" i="21"/>
  <c r="K81" i="21"/>
  <c r="P80" i="21"/>
  <c r="O80" i="21"/>
  <c r="N80" i="21"/>
  <c r="M80" i="21"/>
  <c r="L80" i="21"/>
  <c r="K80" i="21"/>
  <c r="P79" i="21"/>
  <c r="O79" i="21"/>
  <c r="N79" i="21"/>
  <c r="M79" i="21"/>
  <c r="L79" i="21"/>
  <c r="K79" i="21"/>
  <c r="P78" i="21"/>
  <c r="O78" i="21"/>
  <c r="N78" i="21"/>
  <c r="M78" i="21"/>
  <c r="L78" i="21"/>
  <c r="K78" i="21"/>
  <c r="P77" i="21"/>
  <c r="O77" i="21"/>
  <c r="N77" i="21"/>
  <c r="M77" i="21"/>
  <c r="L77" i="21"/>
  <c r="K77" i="21"/>
  <c r="P76" i="21"/>
  <c r="O76" i="21"/>
  <c r="N76" i="21"/>
  <c r="M76" i="21"/>
  <c r="L76" i="21"/>
  <c r="K76" i="21"/>
  <c r="P75" i="21"/>
  <c r="O75" i="21"/>
  <c r="N75" i="21"/>
  <c r="M75" i="21"/>
  <c r="L75" i="21"/>
  <c r="K75" i="21"/>
  <c r="P74" i="21"/>
  <c r="O74" i="21"/>
  <c r="N74" i="21"/>
  <c r="M74" i="21"/>
  <c r="L74" i="21"/>
  <c r="K74" i="21"/>
  <c r="P73" i="21"/>
  <c r="O73" i="21"/>
  <c r="N73" i="21"/>
  <c r="M73" i="21"/>
  <c r="L73" i="21"/>
  <c r="K73" i="21"/>
  <c r="P72" i="21"/>
  <c r="O72" i="21"/>
  <c r="N72" i="21"/>
  <c r="M72" i="21"/>
  <c r="L72" i="21"/>
  <c r="K72" i="21"/>
  <c r="P71" i="21"/>
  <c r="O71" i="21"/>
  <c r="N71" i="21"/>
  <c r="M71" i="21"/>
  <c r="L71" i="21"/>
  <c r="K71" i="21"/>
  <c r="P70" i="21"/>
  <c r="O70" i="21"/>
  <c r="N70" i="21"/>
  <c r="M70" i="21"/>
  <c r="L70" i="21"/>
  <c r="K70" i="21"/>
  <c r="P69" i="21"/>
  <c r="O69" i="21"/>
  <c r="N69" i="21"/>
  <c r="M69" i="21"/>
  <c r="L69" i="21"/>
  <c r="K69" i="21"/>
  <c r="P68" i="21"/>
  <c r="O68" i="21"/>
  <c r="N68" i="21"/>
  <c r="M68" i="21"/>
  <c r="L68" i="21"/>
  <c r="K68" i="21"/>
  <c r="P67" i="21"/>
  <c r="O67" i="21"/>
  <c r="N67" i="21"/>
  <c r="M67" i="21"/>
  <c r="L67" i="21"/>
  <c r="K67" i="21"/>
  <c r="P66" i="21"/>
  <c r="O66" i="21"/>
  <c r="N66" i="21"/>
  <c r="M66" i="21"/>
  <c r="L66" i="21"/>
  <c r="K66" i="21"/>
  <c r="P65" i="21"/>
  <c r="O65" i="21"/>
  <c r="N65" i="21"/>
  <c r="M65" i="21"/>
  <c r="L65" i="21"/>
  <c r="K65" i="21"/>
  <c r="P64" i="21"/>
  <c r="O64" i="21"/>
  <c r="N64" i="21"/>
  <c r="M64" i="21"/>
  <c r="L64" i="21"/>
  <c r="K64" i="21"/>
  <c r="P63" i="21"/>
  <c r="O63" i="21"/>
  <c r="N63" i="21"/>
  <c r="M63" i="21"/>
  <c r="L63" i="21"/>
  <c r="K63" i="21"/>
  <c r="P62" i="21"/>
  <c r="O62" i="21"/>
  <c r="N62" i="21"/>
  <c r="M62" i="21"/>
  <c r="L62" i="21"/>
  <c r="K62" i="21"/>
  <c r="P61" i="21"/>
  <c r="O61" i="21"/>
  <c r="N61" i="21"/>
  <c r="M61" i="21"/>
  <c r="L61" i="21"/>
  <c r="K61" i="21"/>
  <c r="P60" i="21"/>
  <c r="O60" i="21"/>
  <c r="N60" i="21"/>
  <c r="M60" i="21"/>
  <c r="L60" i="21"/>
  <c r="K60" i="21"/>
  <c r="P59" i="21"/>
  <c r="O59" i="21"/>
  <c r="N59" i="21"/>
  <c r="M59" i="21"/>
  <c r="L59" i="21"/>
  <c r="K59" i="21"/>
  <c r="P58" i="21"/>
  <c r="O58" i="21"/>
  <c r="N58" i="21"/>
  <c r="M58" i="21"/>
  <c r="L58" i="21"/>
  <c r="K58" i="21"/>
  <c r="P57" i="21"/>
  <c r="O57" i="21"/>
  <c r="N57" i="21"/>
  <c r="M57" i="21"/>
  <c r="L57" i="21"/>
  <c r="K57" i="21"/>
  <c r="P56" i="21"/>
  <c r="O56" i="21"/>
  <c r="N56" i="21"/>
  <c r="M56" i="21"/>
  <c r="L56" i="21"/>
  <c r="K56" i="21"/>
  <c r="P55" i="21"/>
  <c r="O55" i="21"/>
  <c r="N55" i="21"/>
  <c r="M55" i="21"/>
  <c r="L55" i="21"/>
  <c r="K55" i="21"/>
  <c r="P54" i="21"/>
  <c r="O54" i="21"/>
  <c r="N54" i="21"/>
  <c r="M54" i="21"/>
  <c r="L54" i="21"/>
  <c r="K54" i="21"/>
  <c r="P53" i="21"/>
  <c r="O53" i="21"/>
  <c r="N53" i="21"/>
  <c r="M53" i="21"/>
  <c r="L53" i="21"/>
  <c r="K53" i="21"/>
  <c r="P52" i="21"/>
  <c r="O52" i="21"/>
  <c r="N52" i="21"/>
  <c r="M52" i="21"/>
  <c r="L52" i="21"/>
  <c r="K52" i="21"/>
  <c r="P51" i="21"/>
  <c r="O51" i="21"/>
  <c r="N51" i="21"/>
  <c r="M51" i="21"/>
  <c r="L51" i="21"/>
  <c r="K51" i="21"/>
  <c r="P50" i="21"/>
  <c r="O50" i="21"/>
  <c r="N50" i="21"/>
  <c r="M50" i="21"/>
  <c r="L50" i="21"/>
  <c r="K50" i="21"/>
  <c r="P49" i="21"/>
  <c r="O49" i="21"/>
  <c r="N49" i="21"/>
  <c r="M49" i="21"/>
  <c r="L49" i="21"/>
  <c r="K49" i="21"/>
  <c r="P48" i="21"/>
  <c r="O48" i="21"/>
  <c r="N48" i="21"/>
  <c r="M48" i="21"/>
  <c r="L48" i="21"/>
  <c r="K48" i="21"/>
  <c r="P47" i="21"/>
  <c r="O47" i="21"/>
  <c r="N47" i="21"/>
  <c r="M47" i="21"/>
  <c r="L47" i="21"/>
  <c r="K47" i="21"/>
  <c r="P46" i="21"/>
  <c r="O46" i="21"/>
  <c r="N46" i="21"/>
  <c r="M46" i="21"/>
  <c r="L46" i="21"/>
  <c r="K46" i="21"/>
  <c r="P45" i="21"/>
  <c r="O45" i="21"/>
  <c r="N45" i="21"/>
  <c r="M45" i="21"/>
  <c r="L45" i="21"/>
  <c r="K45" i="21"/>
  <c r="P44" i="21"/>
  <c r="O44" i="21"/>
  <c r="N44" i="21"/>
  <c r="M44" i="21"/>
  <c r="L44" i="21"/>
  <c r="K44" i="21"/>
  <c r="P43" i="21"/>
  <c r="O43" i="21"/>
  <c r="N43" i="21"/>
  <c r="M43" i="21"/>
  <c r="L43" i="21"/>
  <c r="K43" i="21"/>
  <c r="P42" i="21"/>
  <c r="O42" i="21"/>
  <c r="N42" i="21"/>
  <c r="M42" i="21"/>
  <c r="L42" i="21"/>
  <c r="K42" i="21"/>
  <c r="P41" i="21"/>
  <c r="O41" i="21"/>
  <c r="N41" i="21"/>
  <c r="M41" i="21"/>
  <c r="L41" i="21"/>
  <c r="K41" i="21"/>
  <c r="P40" i="21"/>
  <c r="O40" i="21"/>
  <c r="N40" i="21"/>
  <c r="M40" i="21"/>
  <c r="L40" i="21"/>
  <c r="K40" i="21"/>
  <c r="P39" i="21"/>
  <c r="O39" i="21"/>
  <c r="N39" i="21"/>
  <c r="M39" i="21"/>
  <c r="L39" i="21"/>
  <c r="K39" i="21"/>
  <c r="P38" i="21"/>
  <c r="O38" i="21"/>
  <c r="N38" i="21"/>
  <c r="M38" i="21"/>
  <c r="L38" i="21"/>
  <c r="K38" i="21"/>
  <c r="P37" i="21"/>
  <c r="O37" i="21"/>
  <c r="N37" i="21"/>
  <c r="M37" i="21"/>
  <c r="L37" i="21"/>
  <c r="K37" i="21"/>
  <c r="P36" i="21"/>
  <c r="O36" i="21"/>
  <c r="N36" i="21"/>
  <c r="M36" i="21"/>
  <c r="L36" i="21"/>
  <c r="K36" i="21"/>
  <c r="P35" i="21"/>
  <c r="O35" i="21"/>
  <c r="N35" i="21"/>
  <c r="M35" i="21"/>
  <c r="L35" i="21"/>
  <c r="K35" i="21"/>
  <c r="P34" i="21"/>
  <c r="O34" i="21"/>
  <c r="N34" i="21"/>
  <c r="M34" i="21"/>
  <c r="L34" i="21"/>
  <c r="K34" i="21"/>
  <c r="P33" i="21"/>
  <c r="O33" i="21"/>
  <c r="N33" i="21"/>
  <c r="M33" i="21"/>
  <c r="L33" i="21"/>
  <c r="K33" i="21"/>
  <c r="P32" i="21"/>
  <c r="O32" i="21"/>
  <c r="N32" i="21"/>
  <c r="M32" i="21"/>
  <c r="L32" i="21"/>
  <c r="K32" i="21"/>
  <c r="P31" i="21"/>
  <c r="O31" i="21"/>
  <c r="N31" i="21"/>
  <c r="M31" i="21"/>
  <c r="L31" i="21"/>
  <c r="K31" i="21"/>
  <c r="P30" i="21"/>
  <c r="O30" i="21"/>
  <c r="N30" i="21"/>
  <c r="M30" i="21"/>
  <c r="L30" i="21"/>
  <c r="K30" i="21"/>
  <c r="P29" i="21"/>
  <c r="O29" i="21"/>
  <c r="N29" i="21"/>
  <c r="M29" i="21"/>
  <c r="L29" i="21"/>
  <c r="K29" i="21"/>
  <c r="P28" i="21"/>
  <c r="O28" i="21"/>
  <c r="N28" i="21"/>
  <c r="M28" i="21"/>
  <c r="L28" i="21"/>
  <c r="K28" i="21"/>
  <c r="P27" i="21"/>
  <c r="O27" i="21"/>
  <c r="N27" i="21"/>
  <c r="M27" i="21"/>
  <c r="L27" i="21"/>
  <c r="K27" i="21"/>
  <c r="P26" i="21"/>
  <c r="O26" i="21"/>
  <c r="N26" i="21"/>
  <c r="M26" i="21"/>
  <c r="L26" i="21"/>
  <c r="K26" i="21"/>
  <c r="P25" i="21"/>
  <c r="O25" i="21"/>
  <c r="N25" i="21"/>
  <c r="M25" i="21"/>
  <c r="L25" i="21"/>
  <c r="K25" i="21"/>
  <c r="P24" i="21"/>
  <c r="O24" i="21"/>
  <c r="N24" i="21"/>
  <c r="M24" i="21"/>
  <c r="L24" i="21"/>
  <c r="K24" i="21"/>
  <c r="P23" i="21"/>
  <c r="O23" i="21"/>
  <c r="N23" i="21"/>
  <c r="M23" i="21"/>
  <c r="L23" i="21"/>
  <c r="K23" i="21"/>
  <c r="P22" i="21"/>
  <c r="O22" i="21"/>
  <c r="N22" i="21"/>
  <c r="M22" i="21"/>
  <c r="L22" i="21"/>
  <c r="K22" i="21"/>
  <c r="P21" i="21"/>
  <c r="O21" i="21"/>
  <c r="N21" i="21"/>
  <c r="M21" i="21"/>
  <c r="L21" i="21"/>
  <c r="K21" i="21"/>
  <c r="P20" i="21"/>
  <c r="O20" i="21"/>
  <c r="N20" i="21"/>
  <c r="M20" i="21"/>
  <c r="L20" i="21"/>
  <c r="K20" i="21"/>
  <c r="P19" i="21"/>
  <c r="O19" i="21"/>
  <c r="N19" i="21"/>
  <c r="M19" i="21"/>
  <c r="L19" i="21"/>
  <c r="K19" i="21"/>
  <c r="P18" i="21"/>
  <c r="O18" i="21"/>
  <c r="N18" i="21"/>
  <c r="M18" i="21"/>
  <c r="L18" i="21"/>
  <c r="K18" i="21"/>
  <c r="P17" i="21"/>
  <c r="O17" i="21"/>
  <c r="N17" i="21"/>
  <c r="M17" i="21"/>
  <c r="L17" i="21"/>
  <c r="K17" i="21"/>
  <c r="P16" i="21"/>
  <c r="O16" i="21"/>
  <c r="N16" i="21"/>
  <c r="M16" i="21"/>
  <c r="L16" i="21"/>
  <c r="K16" i="21"/>
  <c r="P15" i="21"/>
  <c r="O15" i="21"/>
  <c r="N15" i="21"/>
  <c r="M15" i="21"/>
  <c r="L15" i="21"/>
  <c r="K15" i="21"/>
  <c r="P14" i="21"/>
  <c r="O14" i="21"/>
  <c r="N14" i="21"/>
  <c r="M14" i="21"/>
  <c r="L14" i="21"/>
  <c r="K14" i="21"/>
  <c r="P13" i="21"/>
  <c r="O13" i="21"/>
  <c r="N13" i="21"/>
  <c r="M13" i="21"/>
  <c r="L13" i="21"/>
  <c r="K13" i="21"/>
  <c r="P12" i="21"/>
  <c r="O12" i="21"/>
  <c r="N12" i="21"/>
  <c r="M12" i="21"/>
  <c r="L12" i="21"/>
  <c r="K12" i="21"/>
  <c r="P11" i="21"/>
  <c r="O11" i="21"/>
  <c r="N11" i="21"/>
  <c r="M11" i="21"/>
  <c r="L11" i="21"/>
  <c r="K11" i="21"/>
  <c r="P10" i="21"/>
  <c r="O10" i="21"/>
  <c r="N10" i="21"/>
  <c r="M10" i="21"/>
  <c r="L10" i="21"/>
  <c r="K10" i="21"/>
  <c r="P9" i="21"/>
  <c r="O9" i="21"/>
  <c r="N9" i="21"/>
  <c r="M9" i="21"/>
  <c r="L9" i="21"/>
  <c r="K9" i="21"/>
  <c r="P8" i="21"/>
  <c r="O8" i="21"/>
  <c r="N8" i="21"/>
  <c r="M8" i="21"/>
  <c r="L8" i="21"/>
  <c r="K8" i="21"/>
  <c r="P7" i="21"/>
  <c r="O7" i="21"/>
  <c r="N7" i="21"/>
  <c r="M7" i="21"/>
  <c r="L7" i="21"/>
  <c r="K7" i="21"/>
  <c r="P6" i="21"/>
  <c r="O6" i="21"/>
  <c r="N6" i="21"/>
  <c r="M6" i="21"/>
  <c r="L6" i="21"/>
  <c r="K6" i="21"/>
  <c r="P5" i="21"/>
  <c r="O5" i="21"/>
  <c r="N5" i="21"/>
  <c r="M5" i="21"/>
  <c r="L5" i="21"/>
  <c r="K5" i="21"/>
  <c r="K135" i="21" l="1"/>
  <c r="P135" i="21"/>
  <c r="L135" i="21"/>
  <c r="M135" i="21"/>
  <c r="N135" i="21"/>
  <c r="O135" i="21"/>
  <c r="L29" i="60"/>
  <c r="M29" i="60"/>
  <c r="N29" i="60"/>
  <c r="O29" i="60"/>
  <c r="P29" i="60"/>
  <c r="Q29" i="60"/>
  <c r="L30" i="60"/>
  <c r="M30" i="60"/>
  <c r="N30" i="60"/>
  <c r="O30" i="60"/>
  <c r="P30" i="60"/>
  <c r="Q30" i="60"/>
  <c r="L31" i="60"/>
  <c r="M31" i="60"/>
  <c r="N31" i="60"/>
  <c r="O31" i="60"/>
  <c r="P31" i="60"/>
  <c r="Q31" i="60"/>
  <c r="L32" i="60"/>
  <c r="M32" i="60"/>
  <c r="N32" i="60"/>
  <c r="O32" i="60"/>
  <c r="P32" i="60"/>
  <c r="Q32" i="60"/>
  <c r="K78" i="60"/>
  <c r="J78" i="60"/>
  <c r="I78" i="60"/>
  <c r="H78" i="60"/>
  <c r="G78" i="60"/>
  <c r="F78" i="60"/>
  <c r="Q77" i="60"/>
  <c r="P77" i="60"/>
  <c r="O77" i="60"/>
  <c r="N77" i="60"/>
  <c r="M77" i="60"/>
  <c r="L77" i="60"/>
  <c r="Q76" i="60"/>
  <c r="P76" i="60"/>
  <c r="O76" i="60"/>
  <c r="N76" i="60"/>
  <c r="M76" i="60"/>
  <c r="L76" i="60"/>
  <c r="Q75" i="60"/>
  <c r="P75" i="60"/>
  <c r="O75" i="60"/>
  <c r="N75" i="60"/>
  <c r="M75" i="60"/>
  <c r="L75" i="60"/>
  <c r="Q74" i="60"/>
  <c r="P74" i="60"/>
  <c r="O74" i="60"/>
  <c r="N74" i="60"/>
  <c r="M74" i="60"/>
  <c r="L74" i="60"/>
  <c r="Q73" i="60"/>
  <c r="P73" i="60"/>
  <c r="O73" i="60"/>
  <c r="N73" i="60"/>
  <c r="M73" i="60"/>
  <c r="L73" i="60"/>
  <c r="Q72" i="60"/>
  <c r="P72" i="60"/>
  <c r="O72" i="60"/>
  <c r="N72" i="60"/>
  <c r="M72" i="60"/>
  <c r="L72" i="60"/>
  <c r="Q71" i="60"/>
  <c r="P71" i="60"/>
  <c r="O71" i="60"/>
  <c r="N71" i="60"/>
  <c r="M71" i="60"/>
  <c r="L71" i="60"/>
  <c r="Q70" i="60"/>
  <c r="P70" i="60"/>
  <c r="O70" i="60"/>
  <c r="N70" i="60"/>
  <c r="M70" i="60"/>
  <c r="L70" i="60"/>
  <c r="Q69" i="60"/>
  <c r="P69" i="60"/>
  <c r="O69" i="60"/>
  <c r="N69" i="60"/>
  <c r="M69" i="60"/>
  <c r="L69" i="60"/>
  <c r="Q68" i="60"/>
  <c r="P68" i="60"/>
  <c r="O68" i="60"/>
  <c r="N68" i="60"/>
  <c r="M68" i="60"/>
  <c r="L68" i="60"/>
  <c r="Q67" i="60"/>
  <c r="P67" i="60"/>
  <c r="O67" i="60"/>
  <c r="N67" i="60"/>
  <c r="M67" i="60"/>
  <c r="L67" i="60"/>
  <c r="Q66" i="60"/>
  <c r="P66" i="60"/>
  <c r="O66" i="60"/>
  <c r="N66" i="60"/>
  <c r="M66" i="60"/>
  <c r="L66" i="60"/>
  <c r="Q65" i="60"/>
  <c r="P65" i="60"/>
  <c r="O65" i="60"/>
  <c r="N65" i="60"/>
  <c r="M65" i="60"/>
  <c r="L65" i="60"/>
  <c r="Q64" i="60"/>
  <c r="P64" i="60"/>
  <c r="O64" i="60"/>
  <c r="N64" i="60"/>
  <c r="M64" i="60"/>
  <c r="L64" i="60"/>
  <c r="Q63" i="60"/>
  <c r="P63" i="60"/>
  <c r="O63" i="60"/>
  <c r="N63" i="60"/>
  <c r="M63" i="60"/>
  <c r="L63" i="60"/>
  <c r="Q62" i="60"/>
  <c r="P62" i="60"/>
  <c r="O62" i="60"/>
  <c r="N62" i="60"/>
  <c r="M62" i="60"/>
  <c r="L62" i="60"/>
  <c r="Q61" i="60"/>
  <c r="P61" i="60"/>
  <c r="O61" i="60"/>
  <c r="N61" i="60"/>
  <c r="M61" i="60"/>
  <c r="L61" i="60"/>
  <c r="Q60" i="60"/>
  <c r="P60" i="60"/>
  <c r="O60" i="60"/>
  <c r="N60" i="60"/>
  <c r="M60" i="60"/>
  <c r="L60" i="60"/>
  <c r="Q59" i="60"/>
  <c r="P59" i="60"/>
  <c r="O59" i="60"/>
  <c r="N59" i="60"/>
  <c r="M59" i="60"/>
  <c r="L59" i="60"/>
  <c r="Q58" i="60"/>
  <c r="P58" i="60"/>
  <c r="O58" i="60"/>
  <c r="N58" i="60"/>
  <c r="M58" i="60"/>
  <c r="L58" i="60"/>
  <c r="Q57" i="60"/>
  <c r="P57" i="60"/>
  <c r="O57" i="60"/>
  <c r="N57" i="60"/>
  <c r="M57" i="60"/>
  <c r="L57" i="60"/>
  <c r="Q56" i="60"/>
  <c r="P56" i="60"/>
  <c r="O56" i="60"/>
  <c r="N56" i="60"/>
  <c r="M56" i="60"/>
  <c r="L56" i="60"/>
  <c r="Q55" i="60"/>
  <c r="P55" i="60"/>
  <c r="O55" i="60"/>
  <c r="N55" i="60"/>
  <c r="M55" i="60"/>
  <c r="L55" i="60"/>
  <c r="Q54" i="60"/>
  <c r="P54" i="60"/>
  <c r="O54" i="60"/>
  <c r="N54" i="60"/>
  <c r="M54" i="60"/>
  <c r="L54" i="60"/>
  <c r="Q53" i="60"/>
  <c r="P53" i="60"/>
  <c r="O53" i="60"/>
  <c r="N53" i="60"/>
  <c r="M53" i="60"/>
  <c r="L53" i="60"/>
  <c r="Q52" i="60"/>
  <c r="P52" i="60"/>
  <c r="O52" i="60"/>
  <c r="N52" i="60"/>
  <c r="M52" i="60"/>
  <c r="L52" i="60"/>
  <c r="Q51" i="60"/>
  <c r="P51" i="60"/>
  <c r="O51" i="60"/>
  <c r="N51" i="60"/>
  <c r="M51" i="60"/>
  <c r="L51" i="60"/>
  <c r="Q50" i="60"/>
  <c r="P50" i="60"/>
  <c r="O50" i="60"/>
  <c r="N50" i="60"/>
  <c r="M50" i="60"/>
  <c r="L50" i="60"/>
  <c r="Q49" i="60"/>
  <c r="P49" i="60"/>
  <c r="O49" i="60"/>
  <c r="N49" i="60"/>
  <c r="M49" i="60"/>
  <c r="L49" i="60"/>
  <c r="Q48" i="60"/>
  <c r="P48" i="60"/>
  <c r="O48" i="60"/>
  <c r="N48" i="60"/>
  <c r="M48" i="60"/>
  <c r="L48" i="60"/>
  <c r="Q47" i="60"/>
  <c r="P47" i="60"/>
  <c r="O47" i="60"/>
  <c r="N47" i="60"/>
  <c r="M47" i="60"/>
  <c r="L47" i="60"/>
  <c r="Q46" i="60"/>
  <c r="P46" i="60"/>
  <c r="O46" i="60"/>
  <c r="N46" i="60"/>
  <c r="M46" i="60"/>
  <c r="L46" i="60"/>
  <c r="Q45" i="60"/>
  <c r="P45" i="60"/>
  <c r="O45" i="60"/>
  <c r="N45" i="60"/>
  <c r="M45" i="60"/>
  <c r="L45" i="60"/>
  <c r="Q44" i="60"/>
  <c r="P44" i="60"/>
  <c r="O44" i="60"/>
  <c r="N44" i="60"/>
  <c r="M44" i="60"/>
  <c r="L44" i="60"/>
  <c r="Q43" i="60"/>
  <c r="P43" i="60"/>
  <c r="O43" i="60"/>
  <c r="N43" i="60"/>
  <c r="M43" i="60"/>
  <c r="L43" i="60"/>
  <c r="Q42" i="60"/>
  <c r="P42" i="60"/>
  <c r="O42" i="60"/>
  <c r="N42" i="60"/>
  <c r="M42" i="60"/>
  <c r="L42" i="60"/>
  <c r="Q41" i="60"/>
  <c r="P41" i="60"/>
  <c r="O41" i="60"/>
  <c r="N41" i="60"/>
  <c r="M41" i="60"/>
  <c r="L41" i="60"/>
  <c r="Q40" i="60"/>
  <c r="P40" i="60"/>
  <c r="O40" i="60"/>
  <c r="N40" i="60"/>
  <c r="M40" i="60"/>
  <c r="L40" i="60"/>
  <c r="Q39" i="60"/>
  <c r="P39" i="60"/>
  <c r="O39" i="60"/>
  <c r="N39" i="60"/>
  <c r="M39" i="60"/>
  <c r="L39" i="60"/>
  <c r="Q38" i="60"/>
  <c r="P38" i="60"/>
  <c r="O38" i="60"/>
  <c r="N38" i="60"/>
  <c r="M38" i="60"/>
  <c r="L38" i="60"/>
  <c r="Q37" i="60"/>
  <c r="P37" i="60"/>
  <c r="O37" i="60"/>
  <c r="N37" i="60"/>
  <c r="M37" i="60"/>
  <c r="L37" i="60"/>
  <c r="Q36" i="60"/>
  <c r="P36" i="60"/>
  <c r="O36" i="60"/>
  <c r="N36" i="60"/>
  <c r="M36" i="60"/>
  <c r="L36" i="60"/>
  <c r="Q35" i="60"/>
  <c r="P35" i="60"/>
  <c r="O35" i="60"/>
  <c r="N35" i="60"/>
  <c r="M35" i="60"/>
  <c r="L35" i="60"/>
  <c r="Q34" i="60"/>
  <c r="P34" i="60"/>
  <c r="O34" i="60"/>
  <c r="N34" i="60"/>
  <c r="M34" i="60"/>
  <c r="L34" i="60"/>
  <c r="Q33" i="60"/>
  <c r="P33" i="60"/>
  <c r="O33" i="60"/>
  <c r="N33" i="60"/>
  <c r="M33" i="60"/>
  <c r="L33" i="60"/>
  <c r="Q28" i="60"/>
  <c r="P28" i="60"/>
  <c r="O28" i="60"/>
  <c r="N28" i="60"/>
  <c r="M28" i="60"/>
  <c r="L28" i="60"/>
  <c r="Q27" i="60"/>
  <c r="P27" i="60"/>
  <c r="O27" i="60"/>
  <c r="N27" i="60"/>
  <c r="M27" i="60"/>
  <c r="L27" i="60"/>
  <c r="Q26" i="60"/>
  <c r="P26" i="60"/>
  <c r="O26" i="60"/>
  <c r="N26" i="60"/>
  <c r="M26" i="60"/>
  <c r="L26" i="60"/>
  <c r="Q25" i="60"/>
  <c r="P25" i="60"/>
  <c r="O25" i="60"/>
  <c r="N25" i="60"/>
  <c r="M25" i="60"/>
  <c r="L25" i="60"/>
  <c r="Q24" i="60"/>
  <c r="P24" i="60"/>
  <c r="O24" i="60"/>
  <c r="N24" i="60"/>
  <c r="M24" i="60"/>
  <c r="L24" i="60"/>
  <c r="Q23" i="60"/>
  <c r="P23" i="60"/>
  <c r="O23" i="60"/>
  <c r="N23" i="60"/>
  <c r="M23" i="60"/>
  <c r="L23" i="60"/>
  <c r="Q22" i="60"/>
  <c r="P22" i="60"/>
  <c r="O22" i="60"/>
  <c r="N22" i="60"/>
  <c r="M22" i="60"/>
  <c r="L22" i="60"/>
  <c r="Q21" i="60"/>
  <c r="P21" i="60"/>
  <c r="O21" i="60"/>
  <c r="N21" i="60"/>
  <c r="M21" i="60"/>
  <c r="L21" i="60"/>
  <c r="Q20" i="60"/>
  <c r="P20" i="60"/>
  <c r="O20" i="60"/>
  <c r="N20" i="60"/>
  <c r="M20" i="60"/>
  <c r="L20" i="60"/>
  <c r="Q19" i="60"/>
  <c r="P19" i="60"/>
  <c r="O19" i="60"/>
  <c r="N19" i="60"/>
  <c r="M19" i="60"/>
  <c r="L19" i="60"/>
  <c r="Q18" i="60"/>
  <c r="P18" i="60"/>
  <c r="O18" i="60"/>
  <c r="N18" i="60"/>
  <c r="M18" i="60"/>
  <c r="L18" i="60"/>
  <c r="Q17" i="60"/>
  <c r="P17" i="60"/>
  <c r="O17" i="60"/>
  <c r="N17" i="60"/>
  <c r="M17" i="60"/>
  <c r="L17" i="60"/>
  <c r="Q16" i="60"/>
  <c r="P16" i="60"/>
  <c r="O16" i="60"/>
  <c r="N16" i="60"/>
  <c r="M16" i="60"/>
  <c r="L16" i="60"/>
  <c r="Q15" i="60"/>
  <c r="P15" i="60"/>
  <c r="O15" i="60"/>
  <c r="N15" i="60"/>
  <c r="M15" i="60"/>
  <c r="L15" i="60"/>
  <c r="Q14" i="60"/>
  <c r="P14" i="60"/>
  <c r="O14" i="60"/>
  <c r="N14" i="60"/>
  <c r="M14" i="60"/>
  <c r="L14" i="60"/>
  <c r="Q13" i="60"/>
  <c r="P13" i="60"/>
  <c r="O13" i="60"/>
  <c r="N13" i="60"/>
  <c r="M13" i="60"/>
  <c r="L13" i="60"/>
  <c r="Q12" i="60"/>
  <c r="P12" i="60"/>
  <c r="O12" i="60"/>
  <c r="N12" i="60"/>
  <c r="M12" i="60"/>
  <c r="L12" i="60"/>
  <c r="Q11" i="60"/>
  <c r="P11" i="60"/>
  <c r="O11" i="60"/>
  <c r="N11" i="60"/>
  <c r="M11" i="60"/>
  <c r="L11" i="60"/>
  <c r="Q10" i="60"/>
  <c r="P10" i="60"/>
  <c r="O10" i="60"/>
  <c r="N10" i="60"/>
  <c r="M10" i="60"/>
  <c r="L10" i="60"/>
  <c r="Q9" i="60"/>
  <c r="P9" i="60"/>
  <c r="O9" i="60"/>
  <c r="N9" i="60"/>
  <c r="M9" i="60"/>
  <c r="L9" i="60"/>
  <c r="Q8" i="60"/>
  <c r="P8" i="60"/>
  <c r="O8" i="60"/>
  <c r="N8" i="60"/>
  <c r="M8" i="60"/>
  <c r="L8" i="60"/>
  <c r="Q7" i="60"/>
  <c r="P7" i="60"/>
  <c r="O7" i="60"/>
  <c r="N7" i="60"/>
  <c r="M7" i="60"/>
  <c r="L7" i="60"/>
  <c r="Q6" i="60"/>
  <c r="P6" i="60"/>
  <c r="O6" i="60"/>
  <c r="N6" i="60"/>
  <c r="M6" i="60"/>
  <c r="L6" i="60"/>
  <c r="Q5" i="60"/>
  <c r="P5" i="60"/>
  <c r="O5" i="60"/>
  <c r="N5" i="60"/>
  <c r="M5" i="60"/>
  <c r="L5" i="60"/>
  <c r="K110" i="51"/>
  <c r="K101" i="51"/>
  <c r="K90" i="51"/>
  <c r="K78" i="51"/>
  <c r="K59" i="51"/>
  <c r="K35" i="51"/>
  <c r="K26" i="51"/>
  <c r="K15" i="51"/>
  <c r="K129" i="51"/>
  <c r="K122" i="51"/>
  <c r="K109" i="51"/>
  <c r="K100" i="51"/>
  <c r="K89" i="51"/>
  <c r="K77" i="51"/>
  <c r="K67" i="51"/>
  <c r="K58" i="51"/>
  <c r="K42" i="51"/>
  <c r="K25" i="51"/>
  <c r="K14" i="51"/>
  <c r="K121" i="51"/>
  <c r="K99" i="51"/>
  <c r="K88" i="51"/>
  <c r="K76" i="51"/>
  <c r="K66" i="51"/>
  <c r="K57" i="51"/>
  <c r="K24" i="51"/>
  <c r="K13" i="51"/>
  <c r="K134" i="51"/>
  <c r="K132" i="51"/>
  <c r="K128" i="51"/>
  <c r="K120" i="51"/>
  <c r="K114" i="51"/>
  <c r="K112" i="51"/>
  <c r="K108" i="51"/>
  <c r="K98" i="51"/>
  <c r="K87" i="51"/>
  <c r="K80" i="51"/>
  <c r="K75" i="51"/>
  <c r="K65" i="51"/>
  <c r="K63" i="51"/>
  <c r="K61" i="51"/>
  <c r="K56" i="51"/>
  <c r="K48" i="51"/>
  <c r="K45" i="51"/>
  <c r="K41" i="51"/>
  <c r="K34" i="51"/>
  <c r="K23" i="51"/>
  <c r="K12" i="51"/>
  <c r="K133" i="51"/>
  <c r="K131" i="51"/>
  <c r="K127" i="51"/>
  <c r="K119" i="51"/>
  <c r="K113" i="51"/>
  <c r="K111" i="51"/>
  <c r="K107" i="51"/>
  <c r="K97" i="51"/>
  <c r="K86" i="51"/>
  <c r="K79" i="51"/>
  <c r="K74" i="51"/>
  <c r="K64" i="51"/>
  <c r="K62" i="51"/>
  <c r="K60" i="51"/>
  <c r="K55" i="51"/>
  <c r="K47" i="51"/>
  <c r="K44" i="51"/>
  <c r="K40" i="51"/>
  <c r="K33" i="51"/>
  <c r="K22" i="51"/>
  <c r="K11" i="51"/>
  <c r="K96" i="51"/>
  <c r="K85" i="51"/>
  <c r="K73" i="51"/>
  <c r="K54" i="51"/>
  <c r="K32" i="51"/>
  <c r="K21" i="51"/>
  <c r="K10" i="51"/>
  <c r="K130" i="51"/>
  <c r="K106" i="51"/>
  <c r="K95" i="51"/>
  <c r="K72" i="51"/>
  <c r="K53" i="51"/>
  <c r="K46" i="51"/>
  <c r="K43" i="51"/>
  <c r="K31" i="51"/>
  <c r="K20" i="51"/>
  <c r="K9" i="51"/>
  <c r="K126" i="51"/>
  <c r="K118" i="51"/>
  <c r="K105" i="51"/>
  <c r="K94" i="51"/>
  <c r="K84" i="51"/>
  <c r="K71" i="51"/>
  <c r="K52" i="51"/>
  <c r="K39" i="51"/>
  <c r="K30" i="51"/>
  <c r="K19" i="51"/>
  <c r="K8" i="51"/>
  <c r="K125" i="51"/>
  <c r="K117" i="51"/>
  <c r="K104" i="51"/>
  <c r="K93" i="51"/>
  <c r="K83" i="51"/>
  <c r="K70" i="51"/>
  <c r="K51" i="51"/>
  <c r="K38" i="51"/>
  <c r="K29" i="51"/>
  <c r="K18" i="51"/>
  <c r="K7" i="51"/>
  <c r="K124" i="51"/>
  <c r="K116" i="51"/>
  <c r="K103" i="51"/>
  <c r="K92" i="51"/>
  <c r="K82" i="51"/>
  <c r="K69" i="51"/>
  <c r="K50" i="51"/>
  <c r="K37" i="51"/>
  <c r="K28" i="51"/>
  <c r="K17" i="51"/>
  <c r="K6" i="51"/>
  <c r="K123" i="51"/>
  <c r="K115" i="51"/>
  <c r="K102" i="51"/>
  <c r="K91" i="51"/>
  <c r="K81" i="51"/>
  <c r="K68" i="51"/>
  <c r="K49" i="51"/>
  <c r="K36" i="51"/>
  <c r="K27" i="51"/>
  <c r="K16" i="51"/>
  <c r="K5" i="51"/>
  <c r="G135" i="51"/>
  <c r="J135" i="51"/>
  <c r="I135" i="51"/>
  <c r="H135" i="51"/>
  <c r="F135" i="51"/>
  <c r="E135" i="51"/>
  <c r="F83" i="42"/>
  <c r="F57" i="43"/>
  <c r="F136" i="21"/>
  <c r="J5" i="69" l="1"/>
  <c r="J20" i="69"/>
  <c r="K21" i="42"/>
  <c r="K42" i="42"/>
  <c r="K63" i="42"/>
  <c r="K71" i="42"/>
  <c r="K82" i="42"/>
  <c r="K14" i="42"/>
  <c r="K56" i="43"/>
  <c r="K48" i="43"/>
  <c r="K37" i="43"/>
  <c r="K26" i="43"/>
  <c r="K15" i="43"/>
  <c r="J135" i="21"/>
  <c r="I135" i="21"/>
  <c r="H135" i="21"/>
  <c r="G135" i="21"/>
  <c r="F135" i="21"/>
  <c r="F136" i="51" s="1"/>
  <c r="E135" i="21"/>
  <c r="AG18" i="4" l="1"/>
  <c r="AG18" i="17"/>
  <c r="AF17" i="16"/>
  <c r="AF18" i="15"/>
  <c r="AF17" i="5"/>
  <c r="AF83" i="6"/>
  <c r="AR316" i="12"/>
  <c r="AF285" i="11"/>
  <c r="AF54" i="9"/>
  <c r="A935" i="3"/>
  <c r="AK62" i="3"/>
  <c r="AK51" i="3"/>
  <c r="AM51" i="3" s="1"/>
  <c r="AK39" i="3"/>
  <c r="AM39" i="3" s="1"/>
  <c r="AK144" i="3"/>
  <c r="AK456" i="3"/>
  <c r="AK734" i="3"/>
  <c r="AK749" i="3"/>
  <c r="AK796" i="3"/>
  <c r="AK891" i="3"/>
  <c r="AK27" i="3"/>
  <c r="AM27" i="3" s="1"/>
  <c r="AK15" i="3"/>
  <c r="AM15" i="3" s="1"/>
  <c r="AG17" i="17"/>
  <c r="AG17" i="4"/>
  <c r="AF17" i="15"/>
  <c r="AF16" i="5"/>
  <c r="AF96" i="6"/>
  <c r="AF374" i="12"/>
  <c r="AM285" i="11"/>
  <c r="AM375" i="12"/>
  <c r="AM54" i="9"/>
  <c r="AM84" i="6"/>
  <c r="AM21" i="10"/>
  <c r="P110" i="51" l="1"/>
  <c r="O110" i="51"/>
  <c r="N110" i="51"/>
  <c r="M110" i="51"/>
  <c r="L110" i="51"/>
  <c r="P101" i="51"/>
  <c r="O101" i="51"/>
  <c r="N101" i="51"/>
  <c r="M101" i="51"/>
  <c r="L101" i="51"/>
  <c r="P90" i="51"/>
  <c r="O90" i="51"/>
  <c r="N90" i="51"/>
  <c r="M90" i="51"/>
  <c r="L90" i="51"/>
  <c r="P78" i="51"/>
  <c r="O78" i="51"/>
  <c r="N78" i="51"/>
  <c r="M78" i="51"/>
  <c r="L78" i="51"/>
  <c r="P59" i="51"/>
  <c r="O59" i="51"/>
  <c r="N59" i="51"/>
  <c r="M59" i="51"/>
  <c r="L59" i="51"/>
  <c r="P35" i="51"/>
  <c r="O35" i="51"/>
  <c r="N35" i="51"/>
  <c r="M35" i="51"/>
  <c r="L35" i="51"/>
  <c r="P26" i="51"/>
  <c r="O26" i="51"/>
  <c r="N26" i="51"/>
  <c r="M26" i="51"/>
  <c r="L26" i="51"/>
  <c r="P15" i="51"/>
  <c r="O15" i="51"/>
  <c r="N15" i="51"/>
  <c r="M15" i="51"/>
  <c r="L15" i="51"/>
  <c r="P129" i="51"/>
  <c r="O129" i="51"/>
  <c r="N129" i="51"/>
  <c r="M129" i="51"/>
  <c r="L129" i="51"/>
  <c r="P122" i="51"/>
  <c r="O122" i="51"/>
  <c r="N122" i="51"/>
  <c r="M122" i="51"/>
  <c r="L122" i="51"/>
  <c r="P109" i="51"/>
  <c r="O109" i="51"/>
  <c r="N109" i="51"/>
  <c r="M109" i="51"/>
  <c r="L109" i="51"/>
  <c r="P100" i="51"/>
  <c r="O100" i="51"/>
  <c r="N100" i="51"/>
  <c r="M100" i="51"/>
  <c r="L100" i="51"/>
  <c r="P89" i="51"/>
  <c r="O89" i="51"/>
  <c r="N89" i="51"/>
  <c r="M89" i="51"/>
  <c r="L89" i="51"/>
  <c r="P77" i="51"/>
  <c r="O77" i="51"/>
  <c r="N77" i="51"/>
  <c r="M77" i="51"/>
  <c r="L77" i="51"/>
  <c r="P67" i="51"/>
  <c r="O67" i="51"/>
  <c r="N67" i="51"/>
  <c r="M67" i="51"/>
  <c r="L67" i="51"/>
  <c r="P58" i="51"/>
  <c r="O58" i="51"/>
  <c r="N58" i="51"/>
  <c r="M58" i="51"/>
  <c r="L58" i="51"/>
  <c r="P42" i="51"/>
  <c r="O42" i="51"/>
  <c r="N42" i="51"/>
  <c r="M42" i="51"/>
  <c r="L42" i="51"/>
  <c r="P25" i="51"/>
  <c r="O25" i="51"/>
  <c r="N25" i="51"/>
  <c r="M25" i="51"/>
  <c r="L25" i="51"/>
  <c r="P14" i="51"/>
  <c r="O14" i="51"/>
  <c r="N14" i="51"/>
  <c r="M14" i="51"/>
  <c r="L14" i="51"/>
  <c r="P121" i="51"/>
  <c r="O121" i="51"/>
  <c r="N121" i="51"/>
  <c r="M121" i="51"/>
  <c r="L121" i="51"/>
  <c r="P99" i="51"/>
  <c r="O99" i="51"/>
  <c r="N99" i="51"/>
  <c r="M99" i="51"/>
  <c r="L99" i="51"/>
  <c r="P88" i="51"/>
  <c r="O88" i="51"/>
  <c r="N88" i="51"/>
  <c r="M88" i="51"/>
  <c r="L88" i="51"/>
  <c r="P76" i="51"/>
  <c r="O76" i="51"/>
  <c r="N76" i="51"/>
  <c r="M76" i="51"/>
  <c r="L76" i="51"/>
  <c r="P66" i="51"/>
  <c r="O66" i="51"/>
  <c r="N66" i="51"/>
  <c r="M66" i="51"/>
  <c r="L66" i="51"/>
  <c r="P57" i="51"/>
  <c r="O57" i="51"/>
  <c r="N57" i="51"/>
  <c r="M57" i="51"/>
  <c r="L57" i="51"/>
  <c r="P24" i="51"/>
  <c r="O24" i="51"/>
  <c r="N24" i="51"/>
  <c r="M24" i="51"/>
  <c r="L24" i="51"/>
  <c r="P13" i="51"/>
  <c r="O13" i="51"/>
  <c r="N13" i="51"/>
  <c r="M13" i="51"/>
  <c r="L13" i="51"/>
  <c r="P134" i="51"/>
  <c r="O134" i="51"/>
  <c r="N134" i="51"/>
  <c r="M134" i="51"/>
  <c r="L134" i="51"/>
  <c r="P132" i="51"/>
  <c r="O132" i="51"/>
  <c r="N132" i="51"/>
  <c r="M132" i="51"/>
  <c r="L132" i="51"/>
  <c r="P128" i="51"/>
  <c r="O128" i="51"/>
  <c r="N128" i="51"/>
  <c r="M128" i="51"/>
  <c r="L128" i="51"/>
  <c r="P120" i="51"/>
  <c r="O120" i="51"/>
  <c r="N120" i="51"/>
  <c r="M120" i="51"/>
  <c r="L120" i="51"/>
  <c r="P114" i="51"/>
  <c r="O114" i="51"/>
  <c r="N114" i="51"/>
  <c r="M114" i="51"/>
  <c r="L114" i="51"/>
  <c r="P112" i="51"/>
  <c r="O112" i="51"/>
  <c r="N112" i="51"/>
  <c r="M112" i="51"/>
  <c r="L112" i="51"/>
  <c r="P108" i="51"/>
  <c r="O108" i="51"/>
  <c r="N108" i="51"/>
  <c r="M108" i="51"/>
  <c r="L108" i="51"/>
  <c r="P98" i="51"/>
  <c r="O98" i="51"/>
  <c r="N98" i="51"/>
  <c r="M98" i="51"/>
  <c r="L98" i="51"/>
  <c r="P87" i="51"/>
  <c r="O87" i="51"/>
  <c r="N87" i="51"/>
  <c r="M87" i="51"/>
  <c r="L87" i="51"/>
  <c r="P80" i="51"/>
  <c r="O80" i="51"/>
  <c r="N80" i="51"/>
  <c r="M80" i="51"/>
  <c r="L80" i="51"/>
  <c r="P75" i="51"/>
  <c r="O75" i="51"/>
  <c r="N75" i="51"/>
  <c r="M75" i="51"/>
  <c r="L75" i="51"/>
  <c r="P65" i="51"/>
  <c r="O65" i="51"/>
  <c r="N65" i="51"/>
  <c r="M65" i="51"/>
  <c r="L65" i="51"/>
  <c r="P63" i="51"/>
  <c r="O63" i="51"/>
  <c r="N63" i="51"/>
  <c r="M63" i="51"/>
  <c r="L63" i="51"/>
  <c r="P61" i="51"/>
  <c r="O61" i="51"/>
  <c r="N61" i="51"/>
  <c r="M61" i="51"/>
  <c r="L61" i="51"/>
  <c r="P56" i="51"/>
  <c r="O56" i="51"/>
  <c r="N56" i="51"/>
  <c r="M56" i="51"/>
  <c r="L56" i="51"/>
  <c r="P48" i="51"/>
  <c r="O48" i="51"/>
  <c r="N48" i="51"/>
  <c r="M48" i="51"/>
  <c r="L48" i="51"/>
  <c r="P45" i="51"/>
  <c r="O45" i="51"/>
  <c r="N45" i="51"/>
  <c r="M45" i="51"/>
  <c r="L45" i="51"/>
  <c r="P41" i="51"/>
  <c r="O41" i="51"/>
  <c r="N41" i="51"/>
  <c r="M41" i="51"/>
  <c r="L41" i="51"/>
  <c r="P34" i="51"/>
  <c r="O34" i="51"/>
  <c r="N34" i="51"/>
  <c r="M34" i="51"/>
  <c r="L34" i="51"/>
  <c r="P23" i="51"/>
  <c r="O23" i="51"/>
  <c r="N23" i="51"/>
  <c r="M23" i="51"/>
  <c r="L23" i="51"/>
  <c r="P12" i="51"/>
  <c r="O12" i="51"/>
  <c r="N12" i="51"/>
  <c r="M12" i="51"/>
  <c r="L12" i="51"/>
  <c r="P133" i="51"/>
  <c r="O133" i="51"/>
  <c r="N133" i="51"/>
  <c r="M133" i="51"/>
  <c r="L133" i="51"/>
  <c r="P131" i="51"/>
  <c r="O131" i="51"/>
  <c r="N131" i="51"/>
  <c r="M131" i="51"/>
  <c r="L131" i="51"/>
  <c r="P127" i="51"/>
  <c r="O127" i="51"/>
  <c r="N127" i="51"/>
  <c r="M127" i="51"/>
  <c r="L127" i="51"/>
  <c r="P119" i="51"/>
  <c r="O119" i="51"/>
  <c r="N119" i="51"/>
  <c r="M119" i="51"/>
  <c r="L119" i="51"/>
  <c r="P113" i="51"/>
  <c r="O113" i="51"/>
  <c r="N113" i="51"/>
  <c r="M113" i="51"/>
  <c r="L113" i="51"/>
  <c r="P111" i="51"/>
  <c r="O111" i="51"/>
  <c r="N111" i="51"/>
  <c r="M111" i="51"/>
  <c r="L111" i="51"/>
  <c r="P107" i="51"/>
  <c r="O107" i="51"/>
  <c r="N107" i="51"/>
  <c r="M107" i="51"/>
  <c r="L107" i="51"/>
  <c r="P97" i="51"/>
  <c r="O97" i="51"/>
  <c r="N97" i="51"/>
  <c r="M97" i="51"/>
  <c r="L97" i="51"/>
  <c r="P86" i="51"/>
  <c r="O86" i="51"/>
  <c r="N86" i="51"/>
  <c r="M86" i="51"/>
  <c r="L86" i="51"/>
  <c r="P79" i="51"/>
  <c r="O79" i="51"/>
  <c r="N79" i="51"/>
  <c r="M79" i="51"/>
  <c r="L79" i="51"/>
  <c r="P74" i="51"/>
  <c r="O74" i="51"/>
  <c r="N74" i="51"/>
  <c r="M74" i="51"/>
  <c r="L74" i="51"/>
  <c r="P64" i="51"/>
  <c r="O64" i="51"/>
  <c r="N64" i="51"/>
  <c r="M64" i="51"/>
  <c r="L64" i="51"/>
  <c r="P62" i="51"/>
  <c r="O62" i="51"/>
  <c r="N62" i="51"/>
  <c r="M62" i="51"/>
  <c r="L62" i="51"/>
  <c r="P60" i="51"/>
  <c r="O60" i="51"/>
  <c r="N60" i="51"/>
  <c r="M60" i="51"/>
  <c r="L60" i="51"/>
  <c r="P55" i="51"/>
  <c r="O55" i="51"/>
  <c r="N55" i="51"/>
  <c r="M55" i="51"/>
  <c r="L55" i="51"/>
  <c r="P47" i="51"/>
  <c r="O47" i="51"/>
  <c r="N47" i="51"/>
  <c r="M47" i="51"/>
  <c r="L47" i="51"/>
  <c r="P44" i="51"/>
  <c r="O44" i="51"/>
  <c r="N44" i="51"/>
  <c r="M44" i="51"/>
  <c r="L44" i="51"/>
  <c r="P40" i="51"/>
  <c r="O40" i="51"/>
  <c r="N40" i="51"/>
  <c r="M40" i="51"/>
  <c r="L40" i="51"/>
  <c r="P33" i="51"/>
  <c r="O33" i="51"/>
  <c r="N33" i="51"/>
  <c r="M33" i="51"/>
  <c r="L33" i="51"/>
  <c r="P22" i="51"/>
  <c r="O22" i="51"/>
  <c r="N22" i="51"/>
  <c r="M22" i="51"/>
  <c r="L22" i="51"/>
  <c r="P11" i="51"/>
  <c r="O11" i="51"/>
  <c r="N11" i="51"/>
  <c r="M11" i="51"/>
  <c r="L11" i="51"/>
  <c r="P96" i="51"/>
  <c r="O96" i="51"/>
  <c r="N96" i="51"/>
  <c r="M96" i="51"/>
  <c r="L96" i="51"/>
  <c r="P85" i="51"/>
  <c r="O85" i="51"/>
  <c r="N85" i="51"/>
  <c r="M85" i="51"/>
  <c r="L85" i="51"/>
  <c r="P73" i="51"/>
  <c r="O73" i="51"/>
  <c r="N73" i="51"/>
  <c r="M73" i="51"/>
  <c r="L73" i="51"/>
  <c r="P54" i="51"/>
  <c r="O54" i="51"/>
  <c r="N54" i="51"/>
  <c r="M54" i="51"/>
  <c r="L54" i="51"/>
  <c r="P32" i="51"/>
  <c r="O32" i="51"/>
  <c r="N32" i="51"/>
  <c r="M32" i="51"/>
  <c r="L32" i="51"/>
  <c r="P21" i="51"/>
  <c r="O21" i="51"/>
  <c r="N21" i="51"/>
  <c r="M21" i="51"/>
  <c r="L21" i="51"/>
  <c r="P10" i="51"/>
  <c r="O10" i="51"/>
  <c r="N10" i="51"/>
  <c r="M10" i="51"/>
  <c r="L10" i="51"/>
  <c r="P130" i="51"/>
  <c r="O130" i="51"/>
  <c r="N130" i="51"/>
  <c r="M130" i="51"/>
  <c r="L130" i="51"/>
  <c r="P106" i="51"/>
  <c r="O106" i="51"/>
  <c r="N106" i="51"/>
  <c r="M106" i="51"/>
  <c r="L106" i="51"/>
  <c r="P95" i="51"/>
  <c r="O95" i="51"/>
  <c r="N95" i="51"/>
  <c r="M95" i="51"/>
  <c r="L95" i="51"/>
  <c r="P72" i="51"/>
  <c r="O72" i="51"/>
  <c r="N72" i="51"/>
  <c r="M72" i="51"/>
  <c r="L72" i="51"/>
  <c r="P53" i="51"/>
  <c r="O53" i="51"/>
  <c r="N53" i="51"/>
  <c r="M53" i="51"/>
  <c r="L53" i="51"/>
  <c r="P46" i="51"/>
  <c r="O46" i="51"/>
  <c r="N46" i="51"/>
  <c r="M46" i="51"/>
  <c r="L46" i="51"/>
  <c r="P43" i="51"/>
  <c r="O43" i="51"/>
  <c r="N43" i="51"/>
  <c r="M43" i="51"/>
  <c r="L43" i="51"/>
  <c r="P31" i="51"/>
  <c r="O31" i="51"/>
  <c r="N31" i="51"/>
  <c r="M31" i="51"/>
  <c r="L31" i="51"/>
  <c r="P20" i="51"/>
  <c r="O20" i="51"/>
  <c r="N20" i="51"/>
  <c r="M20" i="51"/>
  <c r="L20" i="51"/>
  <c r="P9" i="51"/>
  <c r="O9" i="51"/>
  <c r="N9" i="51"/>
  <c r="M9" i="51"/>
  <c r="L9" i="51"/>
  <c r="P126" i="51"/>
  <c r="O126" i="51"/>
  <c r="N126" i="51"/>
  <c r="M126" i="51"/>
  <c r="L126" i="51"/>
  <c r="P118" i="51"/>
  <c r="O118" i="51"/>
  <c r="N118" i="51"/>
  <c r="M118" i="51"/>
  <c r="L118" i="51"/>
  <c r="P105" i="51"/>
  <c r="O105" i="51"/>
  <c r="N105" i="51"/>
  <c r="M105" i="51"/>
  <c r="L105" i="51"/>
  <c r="P94" i="51"/>
  <c r="O94" i="51"/>
  <c r="N94" i="51"/>
  <c r="M94" i="51"/>
  <c r="L94" i="51"/>
  <c r="P84" i="51"/>
  <c r="O84" i="51"/>
  <c r="N84" i="51"/>
  <c r="M84" i="51"/>
  <c r="L84" i="51"/>
  <c r="P71" i="51"/>
  <c r="O71" i="51"/>
  <c r="N71" i="51"/>
  <c r="M71" i="51"/>
  <c r="L71" i="51"/>
  <c r="P52" i="51"/>
  <c r="O52" i="51"/>
  <c r="N52" i="51"/>
  <c r="M52" i="51"/>
  <c r="L52" i="51"/>
  <c r="P39" i="51"/>
  <c r="O39" i="51"/>
  <c r="N39" i="51"/>
  <c r="M39" i="51"/>
  <c r="L39" i="51"/>
  <c r="P30" i="51"/>
  <c r="O30" i="51"/>
  <c r="N30" i="51"/>
  <c r="M30" i="51"/>
  <c r="L30" i="51"/>
  <c r="P19" i="51"/>
  <c r="O19" i="51"/>
  <c r="N19" i="51"/>
  <c r="M19" i="51"/>
  <c r="L19" i="51"/>
  <c r="P8" i="51"/>
  <c r="O8" i="51"/>
  <c r="N8" i="51"/>
  <c r="M8" i="51"/>
  <c r="L8" i="51"/>
  <c r="P125" i="51"/>
  <c r="O125" i="51"/>
  <c r="N125" i="51"/>
  <c r="M125" i="51"/>
  <c r="L125" i="51"/>
  <c r="P117" i="51"/>
  <c r="O117" i="51"/>
  <c r="N117" i="51"/>
  <c r="M117" i="51"/>
  <c r="L117" i="51"/>
  <c r="P104" i="51"/>
  <c r="O104" i="51"/>
  <c r="N104" i="51"/>
  <c r="M104" i="51"/>
  <c r="L104" i="51"/>
  <c r="P93" i="51"/>
  <c r="O93" i="51"/>
  <c r="N93" i="51"/>
  <c r="M93" i="51"/>
  <c r="L93" i="51"/>
  <c r="P83" i="51"/>
  <c r="O83" i="51"/>
  <c r="N83" i="51"/>
  <c r="M83" i="51"/>
  <c r="L83" i="51"/>
  <c r="P70" i="51"/>
  <c r="O70" i="51"/>
  <c r="N70" i="51"/>
  <c r="M70" i="51"/>
  <c r="L70" i="51"/>
  <c r="P51" i="51"/>
  <c r="O51" i="51"/>
  <c r="N51" i="51"/>
  <c r="M51" i="51"/>
  <c r="L51" i="51"/>
  <c r="P38" i="51"/>
  <c r="O38" i="51"/>
  <c r="N38" i="51"/>
  <c r="M38" i="51"/>
  <c r="L38" i="51"/>
  <c r="P29" i="51"/>
  <c r="O29" i="51"/>
  <c r="N29" i="51"/>
  <c r="M29" i="51"/>
  <c r="L29" i="51"/>
  <c r="P18" i="51"/>
  <c r="O18" i="51"/>
  <c r="N18" i="51"/>
  <c r="M18" i="51"/>
  <c r="L18" i="51"/>
  <c r="P7" i="51"/>
  <c r="O7" i="51"/>
  <c r="N7" i="51"/>
  <c r="M7" i="51"/>
  <c r="L7" i="51"/>
  <c r="P124" i="51"/>
  <c r="O124" i="51"/>
  <c r="N124" i="51"/>
  <c r="M124" i="51"/>
  <c r="L124" i="51"/>
  <c r="P116" i="51"/>
  <c r="O116" i="51"/>
  <c r="N116" i="51"/>
  <c r="M116" i="51"/>
  <c r="L116" i="51"/>
  <c r="P103" i="51"/>
  <c r="O103" i="51"/>
  <c r="N103" i="51"/>
  <c r="M103" i="51"/>
  <c r="L103" i="51"/>
  <c r="P92" i="51"/>
  <c r="O92" i="51"/>
  <c r="N92" i="51"/>
  <c r="M92" i="51"/>
  <c r="L92" i="51"/>
  <c r="P82" i="51"/>
  <c r="O82" i="51"/>
  <c r="N82" i="51"/>
  <c r="M82" i="51"/>
  <c r="L82" i="51"/>
  <c r="P69" i="51"/>
  <c r="O69" i="51"/>
  <c r="N69" i="51"/>
  <c r="M69" i="51"/>
  <c r="L69" i="51"/>
  <c r="P50" i="51"/>
  <c r="O50" i="51"/>
  <c r="N50" i="51"/>
  <c r="M50" i="51"/>
  <c r="L50" i="51"/>
  <c r="P37" i="51"/>
  <c r="O37" i="51"/>
  <c r="N37" i="51"/>
  <c r="M37" i="51"/>
  <c r="L37" i="51"/>
  <c r="P28" i="51"/>
  <c r="O28" i="51"/>
  <c r="N28" i="51"/>
  <c r="M28" i="51"/>
  <c r="L28" i="51"/>
  <c r="P17" i="51"/>
  <c r="O17" i="51"/>
  <c r="N17" i="51"/>
  <c r="M17" i="51"/>
  <c r="L17" i="51"/>
  <c r="P6" i="51"/>
  <c r="O6" i="51"/>
  <c r="N6" i="51"/>
  <c r="M6" i="51"/>
  <c r="L6" i="51"/>
  <c r="P123" i="51"/>
  <c r="O123" i="51"/>
  <c r="N123" i="51"/>
  <c r="M123" i="51"/>
  <c r="L123" i="51"/>
  <c r="P115" i="51"/>
  <c r="O115" i="51"/>
  <c r="N115" i="51"/>
  <c r="M115" i="51"/>
  <c r="L115" i="51"/>
  <c r="P102" i="51"/>
  <c r="O102" i="51"/>
  <c r="N102" i="51"/>
  <c r="M102" i="51"/>
  <c r="L102" i="51"/>
  <c r="P91" i="51"/>
  <c r="O91" i="51"/>
  <c r="N91" i="51"/>
  <c r="M91" i="51"/>
  <c r="L91" i="51"/>
  <c r="P81" i="51"/>
  <c r="O81" i="51"/>
  <c r="N81" i="51"/>
  <c r="M81" i="51"/>
  <c r="L81" i="51"/>
  <c r="P68" i="51"/>
  <c r="O68" i="51"/>
  <c r="N68" i="51"/>
  <c r="M68" i="51"/>
  <c r="L68" i="51"/>
  <c r="P49" i="51"/>
  <c r="O49" i="51"/>
  <c r="N49" i="51"/>
  <c r="M49" i="51"/>
  <c r="L49" i="51"/>
  <c r="P36" i="51"/>
  <c r="O36" i="51"/>
  <c r="N36" i="51"/>
  <c r="M36" i="51"/>
  <c r="L36" i="51"/>
  <c r="P27" i="51"/>
  <c r="O27" i="51"/>
  <c r="N27" i="51"/>
  <c r="M27" i="51"/>
  <c r="L27" i="51"/>
  <c r="P16" i="51"/>
  <c r="O16" i="51"/>
  <c r="N16" i="51"/>
  <c r="M16" i="51"/>
  <c r="L16" i="51"/>
  <c r="P5" i="51"/>
  <c r="O5" i="51"/>
  <c r="N5" i="51"/>
  <c r="M5" i="51"/>
  <c r="L5" i="51"/>
  <c r="K20" i="69" l="1"/>
  <c r="K5" i="69"/>
  <c r="O20" i="69"/>
  <c r="O5" i="69"/>
  <c r="L20" i="69"/>
  <c r="L5" i="69"/>
  <c r="M20" i="69"/>
  <c r="M5" i="69"/>
  <c r="N20" i="69"/>
  <c r="N5" i="69"/>
  <c r="AQ283" i="11"/>
  <c r="AQ282" i="11"/>
  <c r="AQ281" i="11"/>
  <c r="AQ280" i="11"/>
  <c r="AQ279" i="11"/>
  <c r="AQ278" i="11"/>
  <c r="AQ277" i="11"/>
  <c r="AQ276" i="11"/>
  <c r="AQ275" i="11"/>
  <c r="AQ274" i="11"/>
  <c r="AQ273" i="11"/>
  <c r="AQ272" i="11"/>
  <c r="AQ271" i="11"/>
  <c r="AQ270" i="11"/>
  <c r="AQ269" i="11"/>
  <c r="AQ268" i="11"/>
  <c r="AQ267" i="11"/>
  <c r="AQ266" i="11"/>
  <c r="AQ265" i="11"/>
  <c r="AQ264" i="11"/>
  <c r="AQ263" i="11"/>
  <c r="AQ262" i="11"/>
  <c r="AQ261" i="11"/>
  <c r="AQ260" i="11"/>
  <c r="AQ259" i="11"/>
  <c r="AQ258" i="11"/>
  <c r="AQ257" i="11"/>
  <c r="AQ256" i="11"/>
  <c r="AQ255" i="11"/>
  <c r="AQ254" i="11"/>
  <c r="AQ253" i="11"/>
  <c r="AQ252" i="11"/>
  <c r="AQ251" i="11"/>
  <c r="AQ250" i="11"/>
  <c r="AQ249" i="11"/>
  <c r="AQ248" i="11"/>
  <c r="AQ247" i="11"/>
  <c r="AQ246" i="11"/>
  <c r="AQ245" i="11"/>
  <c r="AQ244" i="11"/>
  <c r="AQ243" i="11"/>
  <c r="AQ242" i="11"/>
  <c r="AQ241" i="11"/>
  <c r="AQ240" i="11"/>
  <c r="AQ239" i="11"/>
  <c r="AQ238" i="11"/>
  <c r="AQ237" i="11"/>
  <c r="AQ236" i="11"/>
  <c r="AQ235" i="11"/>
  <c r="AQ234" i="11"/>
  <c r="AQ233" i="11"/>
  <c r="AQ232" i="11"/>
  <c r="AQ231" i="11"/>
  <c r="AQ230" i="11"/>
  <c r="AQ229" i="11"/>
  <c r="AQ228" i="11"/>
  <c r="AQ227" i="11"/>
  <c r="AQ226" i="11"/>
  <c r="AQ225" i="11"/>
  <c r="AQ224" i="11"/>
  <c r="AQ223" i="11"/>
  <c r="AQ222" i="11"/>
  <c r="AQ221" i="11"/>
  <c r="AQ220" i="11"/>
  <c r="AQ219" i="11"/>
  <c r="AQ218" i="11"/>
  <c r="AQ217" i="11"/>
  <c r="AQ216" i="11"/>
  <c r="AQ215" i="11"/>
  <c r="AQ214" i="11"/>
  <c r="AQ213" i="11"/>
  <c r="AQ212" i="11"/>
  <c r="AQ211" i="11"/>
  <c r="AQ210" i="11"/>
  <c r="AQ209" i="11"/>
  <c r="AQ208" i="11"/>
  <c r="AQ207" i="11"/>
  <c r="AQ206" i="11"/>
  <c r="AQ205" i="11"/>
  <c r="AQ204" i="11"/>
  <c r="AQ203" i="11"/>
  <c r="AQ202" i="11"/>
  <c r="AQ201" i="11"/>
  <c r="AQ200" i="11"/>
  <c r="AQ199" i="11"/>
  <c r="AQ198" i="11"/>
  <c r="AQ197" i="11"/>
  <c r="AQ196" i="11"/>
  <c r="AQ195" i="11"/>
  <c r="AQ194" i="11"/>
  <c r="AQ193" i="11"/>
  <c r="AQ192" i="11"/>
  <c r="AQ191" i="11"/>
  <c r="AQ190" i="11"/>
  <c r="AQ189" i="11"/>
  <c r="AQ188" i="11"/>
  <c r="AQ187" i="11"/>
  <c r="AQ186" i="11"/>
  <c r="AQ185" i="11"/>
  <c r="AQ184" i="11"/>
  <c r="AQ183" i="11"/>
  <c r="AQ182" i="11"/>
  <c r="AQ181" i="11"/>
  <c r="AQ180" i="11"/>
  <c r="AQ179" i="11"/>
  <c r="AQ178" i="11"/>
  <c r="AQ177" i="11"/>
  <c r="AQ176" i="11"/>
  <c r="AQ175" i="11"/>
  <c r="AQ174" i="11"/>
  <c r="AQ173" i="11"/>
  <c r="AQ172" i="11"/>
  <c r="AQ171" i="11"/>
  <c r="AQ170" i="11"/>
  <c r="AQ169" i="11"/>
  <c r="AQ168" i="11"/>
  <c r="AQ167" i="11"/>
  <c r="AQ166" i="11"/>
  <c r="AQ165" i="11"/>
  <c r="AQ164" i="11"/>
  <c r="AQ163" i="11"/>
  <c r="AQ162" i="11"/>
  <c r="AQ161" i="11"/>
  <c r="AQ160" i="11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AQ144" i="11"/>
  <c r="AQ143" i="11"/>
  <c r="AQ142" i="11"/>
  <c r="AQ141" i="11"/>
  <c r="AQ140" i="11"/>
  <c r="AQ139" i="11"/>
  <c r="AQ138" i="11"/>
  <c r="AQ137" i="11"/>
  <c r="AQ136" i="11"/>
  <c r="AQ135" i="11"/>
  <c r="AQ134" i="11"/>
  <c r="AQ133" i="11"/>
  <c r="AQ132" i="11"/>
  <c r="AQ131" i="11"/>
  <c r="AQ130" i="11"/>
  <c r="AQ129" i="11"/>
  <c r="AQ128" i="11"/>
  <c r="AQ127" i="11"/>
  <c r="AQ126" i="11"/>
  <c r="AQ125" i="11"/>
  <c r="AQ124" i="11"/>
  <c r="AQ123" i="11"/>
  <c r="AQ122" i="11"/>
  <c r="AQ121" i="11"/>
  <c r="AQ120" i="11"/>
  <c r="AQ119" i="11"/>
  <c r="AQ118" i="11"/>
  <c r="AQ117" i="11"/>
  <c r="AQ116" i="11"/>
  <c r="AQ115" i="11"/>
  <c r="AQ114" i="11"/>
  <c r="AQ113" i="11"/>
  <c r="AQ112" i="11"/>
  <c r="AQ111" i="11"/>
  <c r="AQ110" i="11"/>
  <c r="AQ109" i="11"/>
  <c r="AQ108" i="11"/>
  <c r="AQ107" i="11"/>
  <c r="AQ106" i="11"/>
  <c r="AQ105" i="11"/>
  <c r="AQ104" i="11"/>
  <c r="AQ103" i="11"/>
  <c r="AQ102" i="11"/>
  <c r="AQ101" i="11"/>
  <c r="AQ100" i="11"/>
  <c r="AQ99" i="11"/>
  <c r="AQ98" i="11"/>
  <c r="AQ97" i="11"/>
  <c r="AQ96" i="11"/>
  <c r="AQ95" i="11"/>
  <c r="AQ94" i="11"/>
  <c r="AQ93" i="11"/>
  <c r="AQ92" i="11"/>
  <c r="AQ91" i="11"/>
  <c r="AQ90" i="11"/>
  <c r="AQ89" i="11"/>
  <c r="AQ88" i="11"/>
  <c r="AQ87" i="11"/>
  <c r="AQ86" i="11"/>
  <c r="AQ85" i="11"/>
  <c r="AQ84" i="11"/>
  <c r="AQ83" i="11"/>
  <c r="AQ82" i="11"/>
  <c r="AQ81" i="11"/>
  <c r="AQ80" i="11"/>
  <c r="AQ79" i="11"/>
  <c r="AQ78" i="11"/>
  <c r="AQ77" i="11"/>
  <c r="AQ76" i="11"/>
  <c r="AQ75" i="11"/>
  <c r="AQ74" i="11"/>
  <c r="AQ73" i="11"/>
  <c r="AQ72" i="11"/>
  <c r="AQ71" i="11"/>
  <c r="AQ70" i="11"/>
  <c r="AQ69" i="11"/>
  <c r="AQ68" i="11"/>
  <c r="AQ67" i="11"/>
  <c r="AQ66" i="11"/>
  <c r="AQ65" i="11"/>
  <c r="AQ64" i="11"/>
  <c r="AQ63" i="11"/>
  <c r="AQ62" i="11"/>
  <c r="AQ61" i="11"/>
  <c r="AQ60" i="11"/>
  <c r="AQ59" i="11"/>
  <c r="AQ58" i="11"/>
  <c r="AQ57" i="11"/>
  <c r="AQ56" i="11"/>
  <c r="AQ55" i="11"/>
  <c r="AQ54" i="11"/>
  <c r="AQ53" i="11"/>
  <c r="AQ52" i="11"/>
  <c r="AQ51" i="11"/>
  <c r="AQ50" i="11"/>
  <c r="AQ49" i="11"/>
  <c r="AQ48" i="11"/>
  <c r="AQ47" i="11"/>
  <c r="AQ46" i="11"/>
  <c r="AQ45" i="11"/>
  <c r="AQ44" i="11"/>
  <c r="AQ43" i="11"/>
  <c r="AQ42" i="11"/>
  <c r="AQ41" i="11"/>
  <c r="AQ40" i="11"/>
  <c r="AQ39" i="11"/>
  <c r="AQ38" i="11"/>
  <c r="AQ37" i="11"/>
  <c r="AQ36" i="11"/>
  <c r="AQ35" i="11"/>
  <c r="AQ34" i="11"/>
  <c r="AQ33" i="11"/>
  <c r="AQ32" i="11"/>
  <c r="AQ31" i="11"/>
  <c r="AQ30" i="11"/>
  <c r="AQ29" i="11"/>
  <c r="AQ28" i="11"/>
  <c r="AQ27" i="11"/>
  <c r="AQ26" i="11"/>
  <c r="AQ25" i="11"/>
  <c r="AQ24" i="11"/>
  <c r="AQ23" i="11"/>
  <c r="AQ22" i="11"/>
  <c r="AQ21" i="11"/>
  <c r="AQ20" i="11"/>
  <c r="AQ19" i="11"/>
  <c r="AQ18" i="11"/>
  <c r="AQ17" i="11"/>
  <c r="AQ16" i="11"/>
  <c r="AQ15" i="11"/>
  <c r="AQ14" i="11"/>
  <c r="AQ13" i="11"/>
  <c r="AQ12" i="11"/>
  <c r="AQ11" i="11"/>
  <c r="AQ10" i="11"/>
  <c r="AQ9" i="11"/>
  <c r="AQ8" i="11"/>
  <c r="AQ7" i="11"/>
  <c r="AQ6" i="11"/>
  <c r="AP283" i="11"/>
  <c r="AP282" i="11"/>
  <c r="AP281" i="11"/>
  <c r="AP280" i="11"/>
  <c r="AP279" i="11"/>
  <c r="AP278" i="11"/>
  <c r="AP277" i="11"/>
  <c r="AP276" i="11"/>
  <c r="AP275" i="11"/>
  <c r="AP274" i="11"/>
  <c r="AP273" i="11"/>
  <c r="AP272" i="11"/>
  <c r="AP271" i="11"/>
  <c r="AP270" i="11"/>
  <c r="AP269" i="11"/>
  <c r="AP268" i="11"/>
  <c r="AP267" i="11"/>
  <c r="AP266" i="11"/>
  <c r="AP265" i="11"/>
  <c r="AP264" i="11"/>
  <c r="AP263" i="11"/>
  <c r="AP262" i="11"/>
  <c r="AP261" i="11"/>
  <c r="AP260" i="11"/>
  <c r="AP259" i="11"/>
  <c r="AP258" i="11"/>
  <c r="AP257" i="11"/>
  <c r="AP256" i="11"/>
  <c r="AP255" i="11"/>
  <c r="AP254" i="11"/>
  <c r="AP253" i="11"/>
  <c r="AP252" i="11"/>
  <c r="AP251" i="11"/>
  <c r="AP250" i="11"/>
  <c r="AP249" i="11"/>
  <c r="AP248" i="11"/>
  <c r="AP247" i="11"/>
  <c r="AP246" i="11"/>
  <c r="AP245" i="11"/>
  <c r="AP244" i="11"/>
  <c r="AP243" i="11"/>
  <c r="AP242" i="11"/>
  <c r="AP241" i="11"/>
  <c r="AP240" i="11"/>
  <c r="AP239" i="11"/>
  <c r="AP238" i="11"/>
  <c r="AP237" i="11"/>
  <c r="AP236" i="11"/>
  <c r="AP235" i="11"/>
  <c r="AP234" i="11"/>
  <c r="AP233" i="11"/>
  <c r="AP232" i="11"/>
  <c r="AP231" i="11"/>
  <c r="AP230" i="11"/>
  <c r="AP229" i="11"/>
  <c r="AP228" i="11"/>
  <c r="AP227" i="11"/>
  <c r="AP226" i="11"/>
  <c r="AP225" i="11"/>
  <c r="AP224" i="11"/>
  <c r="AP223" i="11"/>
  <c r="AP222" i="11"/>
  <c r="AP221" i="11"/>
  <c r="AP220" i="11"/>
  <c r="AP219" i="11"/>
  <c r="AP218" i="11"/>
  <c r="AP217" i="11"/>
  <c r="AP216" i="11"/>
  <c r="AP215" i="11"/>
  <c r="AP214" i="11"/>
  <c r="AP213" i="11"/>
  <c r="AP212" i="11"/>
  <c r="AP211" i="11"/>
  <c r="AP210" i="11"/>
  <c r="AP209" i="11"/>
  <c r="AP208" i="11"/>
  <c r="AP207" i="11"/>
  <c r="AP206" i="11"/>
  <c r="AP205" i="11"/>
  <c r="AP204" i="11"/>
  <c r="AP203" i="11"/>
  <c r="AP202" i="11"/>
  <c r="AP201" i="11"/>
  <c r="AP200" i="11"/>
  <c r="AP199" i="11"/>
  <c r="AP198" i="11"/>
  <c r="AP197" i="11"/>
  <c r="AP196" i="11"/>
  <c r="AP195" i="11"/>
  <c r="AP194" i="11"/>
  <c r="AP193" i="11"/>
  <c r="AP192" i="11"/>
  <c r="AP191" i="11"/>
  <c r="AP190" i="11"/>
  <c r="AP189" i="11"/>
  <c r="AP188" i="11"/>
  <c r="AP187" i="11"/>
  <c r="AP186" i="11"/>
  <c r="AP185" i="11"/>
  <c r="AP184" i="11"/>
  <c r="AP183" i="11"/>
  <c r="AP182" i="11"/>
  <c r="AP181" i="11"/>
  <c r="AP180" i="11"/>
  <c r="AP179" i="11"/>
  <c r="AP178" i="11"/>
  <c r="AP177" i="11"/>
  <c r="AP176" i="11"/>
  <c r="AP175" i="11"/>
  <c r="AP174" i="11"/>
  <c r="AP173" i="11"/>
  <c r="AP172" i="11"/>
  <c r="AP171" i="11"/>
  <c r="AP170" i="11"/>
  <c r="AP169" i="11"/>
  <c r="AP168" i="11"/>
  <c r="AP167" i="11"/>
  <c r="AP166" i="11"/>
  <c r="AP165" i="11"/>
  <c r="AP164" i="11"/>
  <c r="AP163" i="11"/>
  <c r="AP162" i="11"/>
  <c r="AP161" i="11"/>
  <c r="AP160" i="11"/>
  <c r="AP159" i="11"/>
  <c r="AP158" i="11"/>
  <c r="AP157" i="11"/>
  <c r="AP156" i="11"/>
  <c r="AP155" i="11"/>
  <c r="AP154" i="11"/>
  <c r="AP153" i="11"/>
  <c r="AP152" i="11"/>
  <c r="AP151" i="11"/>
  <c r="AP150" i="11"/>
  <c r="AP149" i="11"/>
  <c r="AP148" i="11"/>
  <c r="AP147" i="11"/>
  <c r="AP146" i="11"/>
  <c r="AP145" i="11"/>
  <c r="AP144" i="11"/>
  <c r="AP143" i="11"/>
  <c r="AP142" i="11"/>
  <c r="AP141" i="11"/>
  <c r="AP140" i="11"/>
  <c r="AP139" i="11"/>
  <c r="AP138" i="11"/>
  <c r="AP137" i="11"/>
  <c r="AP136" i="11"/>
  <c r="AP135" i="11"/>
  <c r="AP134" i="11"/>
  <c r="AP133" i="11"/>
  <c r="AP132" i="11"/>
  <c r="AP131" i="11"/>
  <c r="AP130" i="11"/>
  <c r="AP129" i="11"/>
  <c r="AP128" i="11"/>
  <c r="AP127" i="11"/>
  <c r="AP126" i="11"/>
  <c r="AP125" i="11"/>
  <c r="AP124" i="11"/>
  <c r="AP123" i="11"/>
  <c r="AP122" i="11"/>
  <c r="AP121" i="11"/>
  <c r="AP120" i="11"/>
  <c r="AP119" i="11"/>
  <c r="AP118" i="11"/>
  <c r="AP117" i="11"/>
  <c r="AP116" i="11"/>
  <c r="AP115" i="11"/>
  <c r="AP114" i="11"/>
  <c r="AP113" i="11"/>
  <c r="AP112" i="11"/>
  <c r="AP111" i="11"/>
  <c r="AP110" i="11"/>
  <c r="AP109" i="11"/>
  <c r="AP108" i="11"/>
  <c r="AP107" i="11"/>
  <c r="AP106" i="11"/>
  <c r="AP105" i="11"/>
  <c r="AP104" i="11"/>
  <c r="AP103" i="11"/>
  <c r="AP102" i="11"/>
  <c r="AP101" i="11"/>
  <c r="AP100" i="11"/>
  <c r="AP99" i="11"/>
  <c r="AP98" i="11"/>
  <c r="AP97" i="11"/>
  <c r="AP96" i="11"/>
  <c r="AP95" i="11"/>
  <c r="AP94" i="11"/>
  <c r="AP93" i="11"/>
  <c r="AP92" i="11"/>
  <c r="AP91" i="11"/>
  <c r="AP90" i="11"/>
  <c r="AP89" i="11"/>
  <c r="AP88" i="11"/>
  <c r="AP87" i="11"/>
  <c r="AP86" i="11"/>
  <c r="AP85" i="11"/>
  <c r="AP84" i="11"/>
  <c r="AP83" i="11"/>
  <c r="AP82" i="11"/>
  <c r="AP81" i="11"/>
  <c r="AP80" i="11"/>
  <c r="AP79" i="11"/>
  <c r="AP78" i="11"/>
  <c r="AP77" i="11"/>
  <c r="AP76" i="11"/>
  <c r="AP75" i="11"/>
  <c r="AP74" i="11"/>
  <c r="AP73" i="11"/>
  <c r="AP72" i="11"/>
  <c r="AP71" i="11"/>
  <c r="AP70" i="11"/>
  <c r="AP69" i="11"/>
  <c r="AP68" i="11"/>
  <c r="AP67" i="11"/>
  <c r="AP66" i="11"/>
  <c r="AP65" i="11"/>
  <c r="AP64" i="11"/>
  <c r="AP63" i="11"/>
  <c r="AP62" i="11"/>
  <c r="AP61" i="11"/>
  <c r="AP60" i="11"/>
  <c r="AP59" i="11"/>
  <c r="AP58" i="11"/>
  <c r="AP57" i="11"/>
  <c r="AP56" i="11"/>
  <c r="AP55" i="11"/>
  <c r="AP54" i="11"/>
  <c r="AP53" i="11"/>
  <c r="AP52" i="11"/>
  <c r="AP51" i="11"/>
  <c r="AP50" i="11"/>
  <c r="AP49" i="11"/>
  <c r="AP48" i="11"/>
  <c r="AP47" i="11"/>
  <c r="AP46" i="11"/>
  <c r="AP45" i="11"/>
  <c r="AP44" i="11"/>
  <c r="AP43" i="11"/>
  <c r="AP42" i="11"/>
  <c r="AP41" i="11"/>
  <c r="AP40" i="11"/>
  <c r="AP39" i="11"/>
  <c r="AP38" i="11"/>
  <c r="AP37" i="11"/>
  <c r="AP36" i="11"/>
  <c r="AP35" i="11"/>
  <c r="AP34" i="11"/>
  <c r="AP33" i="11"/>
  <c r="AP32" i="11"/>
  <c r="AP31" i="11"/>
  <c r="AP30" i="11"/>
  <c r="AP29" i="11"/>
  <c r="AP28" i="11"/>
  <c r="AP27" i="11"/>
  <c r="AP26" i="11"/>
  <c r="AP25" i="11"/>
  <c r="AP24" i="11"/>
  <c r="AP23" i="11"/>
  <c r="AP22" i="11"/>
  <c r="AP21" i="11"/>
  <c r="AP20" i="11"/>
  <c r="AP19" i="11"/>
  <c r="AP18" i="11"/>
  <c r="AP17" i="11"/>
  <c r="AP16" i="11"/>
  <c r="AP15" i="11"/>
  <c r="AP14" i="11"/>
  <c r="AP13" i="11"/>
  <c r="AP12" i="11"/>
  <c r="AP11" i="11"/>
  <c r="AP10" i="11"/>
  <c r="AP9" i="11"/>
  <c r="AP8" i="11"/>
  <c r="AP7" i="11"/>
  <c r="AP6" i="11"/>
  <c r="AO283" i="11"/>
  <c r="AO282" i="11"/>
  <c r="AO281" i="11"/>
  <c r="AO280" i="11"/>
  <c r="AO279" i="11"/>
  <c r="AO278" i="11"/>
  <c r="AO277" i="11"/>
  <c r="AO276" i="11"/>
  <c r="AO275" i="11"/>
  <c r="AO274" i="11"/>
  <c r="AO273" i="11"/>
  <c r="AO272" i="11"/>
  <c r="AO271" i="11"/>
  <c r="AO270" i="11"/>
  <c r="AO269" i="11"/>
  <c r="AO268" i="11"/>
  <c r="AO267" i="11"/>
  <c r="AO266" i="11"/>
  <c r="AO265" i="11"/>
  <c r="AO264" i="11"/>
  <c r="AO263" i="11"/>
  <c r="AO262" i="11"/>
  <c r="AO261" i="11"/>
  <c r="AO260" i="11"/>
  <c r="AO259" i="11"/>
  <c r="AO258" i="11"/>
  <c r="AO257" i="11"/>
  <c r="AO256" i="11"/>
  <c r="AO255" i="11"/>
  <c r="AO254" i="11"/>
  <c r="AO253" i="11"/>
  <c r="AO252" i="11"/>
  <c r="AO251" i="11"/>
  <c r="AO250" i="11"/>
  <c r="AO249" i="11"/>
  <c r="AO248" i="11"/>
  <c r="AO247" i="11"/>
  <c r="AO246" i="11"/>
  <c r="AO245" i="11"/>
  <c r="AO244" i="11"/>
  <c r="AO243" i="11"/>
  <c r="AO242" i="11"/>
  <c r="AO241" i="11"/>
  <c r="AO240" i="11"/>
  <c r="AO239" i="11"/>
  <c r="AO238" i="11"/>
  <c r="AO237" i="11"/>
  <c r="AO236" i="11"/>
  <c r="AO235" i="11"/>
  <c r="AO234" i="11"/>
  <c r="AO233" i="11"/>
  <c r="AO232" i="11"/>
  <c r="AO231" i="11"/>
  <c r="AO230" i="11"/>
  <c r="AO229" i="11"/>
  <c r="AO228" i="11"/>
  <c r="AO227" i="11"/>
  <c r="AO226" i="11"/>
  <c r="AO225" i="11"/>
  <c r="AO224" i="11"/>
  <c r="AO223" i="11"/>
  <c r="AO222" i="11"/>
  <c r="AO221" i="11"/>
  <c r="AO220" i="11"/>
  <c r="AO219" i="11"/>
  <c r="AO218" i="11"/>
  <c r="AO217" i="11"/>
  <c r="AO216" i="11"/>
  <c r="AO215" i="11"/>
  <c r="AO214" i="11"/>
  <c r="AO213" i="11"/>
  <c r="AO212" i="11"/>
  <c r="AO211" i="11"/>
  <c r="AO210" i="11"/>
  <c r="AO209" i="11"/>
  <c r="AO208" i="11"/>
  <c r="AO207" i="11"/>
  <c r="AO206" i="11"/>
  <c r="AO205" i="11"/>
  <c r="AO204" i="11"/>
  <c r="AO203" i="11"/>
  <c r="AO202" i="11"/>
  <c r="AO201" i="11"/>
  <c r="AO200" i="11"/>
  <c r="AO199" i="11"/>
  <c r="AO198" i="11"/>
  <c r="AO197" i="11"/>
  <c r="AO196" i="11"/>
  <c r="AO195" i="11"/>
  <c r="AO194" i="11"/>
  <c r="AO193" i="11"/>
  <c r="AO192" i="11"/>
  <c r="AO191" i="11"/>
  <c r="AO190" i="11"/>
  <c r="AO189" i="11"/>
  <c r="AO188" i="11"/>
  <c r="AO187" i="11"/>
  <c r="AO186" i="11"/>
  <c r="AO185" i="11"/>
  <c r="AO184" i="11"/>
  <c r="AO183" i="11"/>
  <c r="AO182" i="11"/>
  <c r="AO181" i="11"/>
  <c r="AO180" i="11"/>
  <c r="AO179" i="11"/>
  <c r="AO178" i="11"/>
  <c r="AO177" i="11"/>
  <c r="AO176" i="11"/>
  <c r="AO175" i="11"/>
  <c r="AO174" i="11"/>
  <c r="AO173" i="11"/>
  <c r="AO172" i="11"/>
  <c r="AO171" i="11"/>
  <c r="AO170" i="11"/>
  <c r="AO169" i="11"/>
  <c r="AO168" i="11"/>
  <c r="AO167" i="11"/>
  <c r="AO166" i="11"/>
  <c r="AO165" i="11"/>
  <c r="AO164" i="11"/>
  <c r="AO163" i="11"/>
  <c r="AO162" i="11"/>
  <c r="AO161" i="11"/>
  <c r="AO160" i="11"/>
  <c r="AO159" i="11"/>
  <c r="AO158" i="11"/>
  <c r="AO157" i="11"/>
  <c r="AO156" i="11"/>
  <c r="AO155" i="11"/>
  <c r="AO154" i="11"/>
  <c r="AO153" i="11"/>
  <c r="AO152" i="11"/>
  <c r="AO151" i="11"/>
  <c r="AO150" i="11"/>
  <c r="AO149" i="11"/>
  <c r="AO148" i="11"/>
  <c r="AO147" i="11"/>
  <c r="AO146" i="11"/>
  <c r="AO145" i="11"/>
  <c r="AO144" i="11"/>
  <c r="AO143" i="11"/>
  <c r="AO142" i="11"/>
  <c r="AO141" i="11"/>
  <c r="AO140" i="11"/>
  <c r="AO139" i="11"/>
  <c r="AO138" i="11"/>
  <c r="AO137" i="11"/>
  <c r="AO136" i="11"/>
  <c r="AO135" i="11"/>
  <c r="AO134" i="11"/>
  <c r="AO133" i="11"/>
  <c r="AO132" i="11"/>
  <c r="AO131" i="11"/>
  <c r="AO130" i="11"/>
  <c r="AO129" i="11"/>
  <c r="AO128" i="11"/>
  <c r="AO127" i="11"/>
  <c r="AO126" i="11"/>
  <c r="AO125" i="11"/>
  <c r="AO124" i="11"/>
  <c r="AO123" i="11"/>
  <c r="AO122" i="11"/>
  <c r="AO121" i="11"/>
  <c r="AO120" i="11"/>
  <c r="AO119" i="11"/>
  <c r="AO118" i="11"/>
  <c r="AO117" i="11"/>
  <c r="AO116" i="11"/>
  <c r="AO115" i="11"/>
  <c r="AO114" i="11"/>
  <c r="AO113" i="11"/>
  <c r="AO112" i="11"/>
  <c r="AO111" i="11"/>
  <c r="AO110" i="11"/>
  <c r="AO109" i="11"/>
  <c r="AO108" i="11"/>
  <c r="AO107" i="11"/>
  <c r="AO106" i="11"/>
  <c r="AO105" i="11"/>
  <c r="AO104" i="11"/>
  <c r="AO103" i="11"/>
  <c r="AO102" i="11"/>
  <c r="AO101" i="11"/>
  <c r="AO100" i="11"/>
  <c r="AO99" i="11"/>
  <c r="AO98" i="11"/>
  <c r="AO97" i="11"/>
  <c r="AO96" i="11"/>
  <c r="AO95" i="11"/>
  <c r="AO94" i="11"/>
  <c r="AO93" i="11"/>
  <c r="AO92" i="11"/>
  <c r="AO91" i="11"/>
  <c r="AO90" i="11"/>
  <c r="AO89" i="11"/>
  <c r="AO88" i="11"/>
  <c r="AO87" i="11"/>
  <c r="AO86" i="11"/>
  <c r="AO85" i="11"/>
  <c r="AO84" i="11"/>
  <c r="AO83" i="11"/>
  <c r="AO82" i="11"/>
  <c r="AO81" i="11"/>
  <c r="AO80" i="11"/>
  <c r="AO79" i="11"/>
  <c r="AO78" i="11"/>
  <c r="AO77" i="11"/>
  <c r="AO76" i="11"/>
  <c r="AO75" i="11"/>
  <c r="AO74" i="11"/>
  <c r="AO73" i="11"/>
  <c r="AO72" i="11"/>
  <c r="AO71" i="11"/>
  <c r="AO70" i="11"/>
  <c r="AO69" i="11"/>
  <c r="AO68" i="11"/>
  <c r="AO67" i="11"/>
  <c r="AO66" i="11"/>
  <c r="AO65" i="11"/>
  <c r="AO64" i="11"/>
  <c r="AO63" i="11"/>
  <c r="AO62" i="11"/>
  <c r="AO61" i="11"/>
  <c r="AO60" i="11"/>
  <c r="AO59" i="11"/>
  <c r="AO58" i="11"/>
  <c r="AO57" i="11"/>
  <c r="AO56" i="11"/>
  <c r="AO55" i="11"/>
  <c r="AO54" i="11"/>
  <c r="AO53" i="11"/>
  <c r="AO52" i="11"/>
  <c r="AO51" i="11"/>
  <c r="AO50" i="11"/>
  <c r="AO49" i="11"/>
  <c r="AO48" i="11"/>
  <c r="AO47" i="11"/>
  <c r="AO46" i="11"/>
  <c r="AO45" i="11"/>
  <c r="AO44" i="11"/>
  <c r="AO43" i="11"/>
  <c r="AO42" i="11"/>
  <c r="AO41" i="11"/>
  <c r="AO40" i="11"/>
  <c r="AO39" i="11"/>
  <c r="AO38" i="11"/>
  <c r="AO37" i="11"/>
  <c r="AO36" i="11"/>
  <c r="AO35" i="11"/>
  <c r="AO34" i="11"/>
  <c r="AO33" i="11"/>
  <c r="AO32" i="11"/>
  <c r="AO31" i="11"/>
  <c r="AO30" i="11"/>
  <c r="AO29" i="11"/>
  <c r="AO28" i="11"/>
  <c r="AO27" i="11"/>
  <c r="AO26" i="11"/>
  <c r="AO25" i="11"/>
  <c r="AO24" i="11"/>
  <c r="AO23" i="11"/>
  <c r="AO22" i="11"/>
  <c r="AO21" i="11"/>
  <c r="AO20" i="11"/>
  <c r="AO19" i="11"/>
  <c r="AO18" i="11"/>
  <c r="AO17" i="11"/>
  <c r="AO16" i="11"/>
  <c r="AO15" i="11"/>
  <c r="AO14" i="11"/>
  <c r="AO13" i="11"/>
  <c r="AO12" i="11"/>
  <c r="AO11" i="11"/>
  <c r="AO10" i="11"/>
  <c r="AO9" i="11"/>
  <c r="AO8" i="11"/>
  <c r="AO7" i="11"/>
  <c r="AO6" i="11"/>
  <c r="AN283" i="11"/>
  <c r="AN282" i="11"/>
  <c r="AN281" i="11"/>
  <c r="AN280" i="11"/>
  <c r="AN279" i="11"/>
  <c r="AN278" i="11"/>
  <c r="AN277" i="11"/>
  <c r="AN276" i="11"/>
  <c r="AN275" i="11"/>
  <c r="AN274" i="11"/>
  <c r="AN273" i="11"/>
  <c r="AN272" i="11"/>
  <c r="AN271" i="11"/>
  <c r="AN270" i="11"/>
  <c r="AN269" i="11"/>
  <c r="AN268" i="11"/>
  <c r="AN267" i="11"/>
  <c r="AN266" i="11"/>
  <c r="AN265" i="11"/>
  <c r="AN264" i="11"/>
  <c r="AN263" i="11"/>
  <c r="AN262" i="11"/>
  <c r="AN261" i="11"/>
  <c r="AN260" i="11"/>
  <c r="AN259" i="11"/>
  <c r="AN258" i="11"/>
  <c r="AN257" i="11"/>
  <c r="AN256" i="11"/>
  <c r="AN255" i="11"/>
  <c r="AN254" i="11"/>
  <c r="AN253" i="11"/>
  <c r="AN252" i="11"/>
  <c r="AN251" i="11"/>
  <c r="AN250" i="11"/>
  <c r="AN249" i="11"/>
  <c r="AN248" i="11"/>
  <c r="AN247" i="11"/>
  <c r="AN246" i="11"/>
  <c r="AN245" i="11"/>
  <c r="AN244" i="11"/>
  <c r="AN243" i="11"/>
  <c r="AN242" i="11"/>
  <c r="AN241" i="11"/>
  <c r="AN240" i="11"/>
  <c r="AN239" i="11"/>
  <c r="AN238" i="11"/>
  <c r="AN237" i="11"/>
  <c r="AN236" i="11"/>
  <c r="AN235" i="11"/>
  <c r="AN234" i="11"/>
  <c r="AN233" i="11"/>
  <c r="AN232" i="11"/>
  <c r="AN231" i="11"/>
  <c r="AN230" i="11"/>
  <c r="AN229" i="11"/>
  <c r="AN228" i="11"/>
  <c r="AN227" i="11"/>
  <c r="AN226" i="11"/>
  <c r="AN225" i="11"/>
  <c r="AN224" i="11"/>
  <c r="AN223" i="11"/>
  <c r="AN222" i="11"/>
  <c r="AN221" i="11"/>
  <c r="AN220" i="11"/>
  <c r="AN219" i="11"/>
  <c r="AN218" i="11"/>
  <c r="AN217" i="11"/>
  <c r="AN216" i="11"/>
  <c r="AN215" i="11"/>
  <c r="AN214" i="11"/>
  <c r="AN213" i="11"/>
  <c r="AN212" i="11"/>
  <c r="AN211" i="11"/>
  <c r="AN210" i="11"/>
  <c r="AN209" i="11"/>
  <c r="AN208" i="11"/>
  <c r="AN207" i="11"/>
  <c r="AN206" i="11"/>
  <c r="AN205" i="11"/>
  <c r="AN204" i="11"/>
  <c r="AN203" i="11"/>
  <c r="AN202" i="11"/>
  <c r="AN201" i="11"/>
  <c r="AN200" i="11"/>
  <c r="AN199" i="11"/>
  <c r="AN198" i="11"/>
  <c r="AN197" i="11"/>
  <c r="AN196" i="11"/>
  <c r="AN195" i="11"/>
  <c r="AN194" i="11"/>
  <c r="AN193" i="11"/>
  <c r="AN192" i="11"/>
  <c r="AN191" i="11"/>
  <c r="AN190" i="11"/>
  <c r="AN189" i="11"/>
  <c r="AN188" i="11"/>
  <c r="AN187" i="11"/>
  <c r="AN186" i="11"/>
  <c r="AN185" i="11"/>
  <c r="AN184" i="11"/>
  <c r="AN183" i="11"/>
  <c r="AN182" i="11"/>
  <c r="AN181" i="11"/>
  <c r="AN180" i="11"/>
  <c r="AN179" i="11"/>
  <c r="AN178" i="11"/>
  <c r="AN177" i="11"/>
  <c r="AN176" i="11"/>
  <c r="AN175" i="11"/>
  <c r="AN174" i="11"/>
  <c r="AN173" i="11"/>
  <c r="AN172" i="11"/>
  <c r="AN171" i="11"/>
  <c r="AN170" i="11"/>
  <c r="AN169" i="11"/>
  <c r="AN168" i="11"/>
  <c r="AN167" i="11"/>
  <c r="AN166" i="11"/>
  <c r="AN165" i="11"/>
  <c r="AN164" i="11"/>
  <c r="AN163" i="11"/>
  <c r="AN162" i="11"/>
  <c r="AN161" i="11"/>
  <c r="AN160" i="11"/>
  <c r="AN159" i="11"/>
  <c r="AN158" i="11"/>
  <c r="AN157" i="11"/>
  <c r="AN156" i="11"/>
  <c r="AN155" i="11"/>
  <c r="AN154" i="11"/>
  <c r="AN153" i="11"/>
  <c r="AN152" i="11"/>
  <c r="AN151" i="11"/>
  <c r="AN150" i="11"/>
  <c r="AN149" i="11"/>
  <c r="AN148" i="11"/>
  <c r="AN147" i="11"/>
  <c r="AN146" i="11"/>
  <c r="AN145" i="11"/>
  <c r="AN144" i="11"/>
  <c r="AN143" i="11"/>
  <c r="AN142" i="11"/>
  <c r="AN141" i="11"/>
  <c r="AN140" i="11"/>
  <c r="AN139" i="11"/>
  <c r="AN138" i="11"/>
  <c r="AN137" i="11"/>
  <c r="AN136" i="11"/>
  <c r="AN135" i="11"/>
  <c r="AN134" i="11"/>
  <c r="AN133" i="11"/>
  <c r="AN132" i="11"/>
  <c r="AN131" i="11"/>
  <c r="AN130" i="11"/>
  <c r="AN129" i="11"/>
  <c r="AN128" i="11"/>
  <c r="AN127" i="11"/>
  <c r="AN126" i="11"/>
  <c r="AN125" i="11"/>
  <c r="AN124" i="11"/>
  <c r="AN123" i="11"/>
  <c r="AN122" i="11"/>
  <c r="AN121" i="11"/>
  <c r="AN120" i="11"/>
  <c r="AN119" i="11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M283" i="11"/>
  <c r="AM282" i="11"/>
  <c r="AM281" i="11"/>
  <c r="AM280" i="11"/>
  <c r="AM279" i="11"/>
  <c r="AM278" i="11"/>
  <c r="AM277" i="11"/>
  <c r="AM276" i="11"/>
  <c r="AM275" i="11"/>
  <c r="AM274" i="11"/>
  <c r="AM273" i="11"/>
  <c r="AM272" i="11"/>
  <c r="AM271" i="11"/>
  <c r="AM270" i="11"/>
  <c r="AM269" i="11"/>
  <c r="AM268" i="11"/>
  <c r="AM267" i="11"/>
  <c r="AM266" i="11"/>
  <c r="AM265" i="11"/>
  <c r="AM264" i="11"/>
  <c r="AM263" i="11"/>
  <c r="AM262" i="11"/>
  <c r="AM261" i="11"/>
  <c r="AM260" i="11"/>
  <c r="AM259" i="11"/>
  <c r="AM258" i="11"/>
  <c r="AM257" i="11"/>
  <c r="AM256" i="11"/>
  <c r="AM255" i="11"/>
  <c r="AM254" i="11"/>
  <c r="AM253" i="11"/>
  <c r="AM252" i="11"/>
  <c r="AM251" i="11"/>
  <c r="AM250" i="11"/>
  <c r="AM249" i="11"/>
  <c r="AM248" i="11"/>
  <c r="AM247" i="11"/>
  <c r="AM246" i="11"/>
  <c r="AM245" i="11"/>
  <c r="AM244" i="11"/>
  <c r="AM243" i="11"/>
  <c r="AM242" i="11"/>
  <c r="AM241" i="11"/>
  <c r="AM240" i="11"/>
  <c r="AM239" i="11"/>
  <c r="AM238" i="11"/>
  <c r="AM237" i="11"/>
  <c r="AM236" i="11"/>
  <c r="AM235" i="11"/>
  <c r="AM234" i="11"/>
  <c r="AM233" i="11"/>
  <c r="AM232" i="11"/>
  <c r="AM231" i="11"/>
  <c r="AM230" i="11"/>
  <c r="AM229" i="11"/>
  <c r="AM228" i="11"/>
  <c r="AM227" i="11"/>
  <c r="AM226" i="11"/>
  <c r="AM225" i="11"/>
  <c r="AM224" i="11"/>
  <c r="AM223" i="11"/>
  <c r="AM222" i="11"/>
  <c r="AM221" i="11"/>
  <c r="AM220" i="11"/>
  <c r="AM219" i="11"/>
  <c r="AM218" i="11"/>
  <c r="AM217" i="11"/>
  <c r="AM216" i="11"/>
  <c r="AM215" i="11"/>
  <c r="AM214" i="11"/>
  <c r="AM213" i="11"/>
  <c r="AM212" i="11"/>
  <c r="AM211" i="11"/>
  <c r="AM210" i="11"/>
  <c r="AM209" i="11"/>
  <c r="AM208" i="11"/>
  <c r="AM207" i="11"/>
  <c r="AM206" i="11"/>
  <c r="AM205" i="11"/>
  <c r="AM204" i="11"/>
  <c r="AM203" i="11"/>
  <c r="AM202" i="11"/>
  <c r="AM201" i="11"/>
  <c r="AM200" i="11"/>
  <c r="AM199" i="11"/>
  <c r="AM198" i="11"/>
  <c r="AM197" i="11"/>
  <c r="AM196" i="11"/>
  <c r="AM195" i="11"/>
  <c r="AM194" i="11"/>
  <c r="AM193" i="11"/>
  <c r="AM192" i="11"/>
  <c r="AM191" i="11"/>
  <c r="AM190" i="11"/>
  <c r="AM189" i="11"/>
  <c r="AM188" i="11"/>
  <c r="AM187" i="11"/>
  <c r="AM186" i="11"/>
  <c r="AM185" i="11"/>
  <c r="AM184" i="11"/>
  <c r="AM183" i="11"/>
  <c r="AM182" i="11"/>
  <c r="AM181" i="11"/>
  <c r="AM180" i="11"/>
  <c r="AM179" i="11"/>
  <c r="AM178" i="11"/>
  <c r="AM177" i="11"/>
  <c r="AM176" i="11"/>
  <c r="AM175" i="11"/>
  <c r="AM174" i="11"/>
  <c r="AM173" i="11"/>
  <c r="AM172" i="11"/>
  <c r="AM171" i="11"/>
  <c r="AM170" i="11"/>
  <c r="AM169" i="11"/>
  <c r="AM168" i="11"/>
  <c r="AM167" i="11"/>
  <c r="AM166" i="11"/>
  <c r="AM165" i="11"/>
  <c r="AM164" i="11"/>
  <c r="AM163" i="11"/>
  <c r="AM162" i="11"/>
  <c r="AM161" i="11"/>
  <c r="AM160" i="11"/>
  <c r="AM159" i="11"/>
  <c r="AM158" i="11"/>
  <c r="AM157" i="11"/>
  <c r="AM156" i="11"/>
  <c r="AM155" i="11"/>
  <c r="AM154" i="11"/>
  <c r="AM153" i="11"/>
  <c r="AM152" i="11"/>
  <c r="AM151" i="11"/>
  <c r="AM150" i="11"/>
  <c r="AM149" i="11"/>
  <c r="AM148" i="11"/>
  <c r="AM147" i="11"/>
  <c r="AM146" i="11"/>
  <c r="AM145" i="11"/>
  <c r="AM144" i="11"/>
  <c r="AM143" i="11"/>
  <c r="AM142" i="11"/>
  <c r="AM141" i="11"/>
  <c r="AM140" i="11"/>
  <c r="AM139" i="11"/>
  <c r="AM138" i="11"/>
  <c r="AM137" i="11"/>
  <c r="AM136" i="11"/>
  <c r="AM135" i="11"/>
  <c r="AM134" i="11"/>
  <c r="AM133" i="11"/>
  <c r="AM132" i="11"/>
  <c r="AM131" i="11"/>
  <c r="AM130" i="11"/>
  <c r="AM129" i="11"/>
  <c r="AM128" i="11"/>
  <c r="AM127" i="11"/>
  <c r="AM126" i="11"/>
  <c r="AM125" i="11"/>
  <c r="AM124" i="11"/>
  <c r="AM123" i="11"/>
  <c r="AM122" i="11"/>
  <c r="AM121" i="11"/>
  <c r="AM120" i="11"/>
  <c r="AM119" i="11"/>
  <c r="AM118" i="11"/>
  <c r="AM117" i="11"/>
  <c r="AM116" i="11"/>
  <c r="AM115" i="11"/>
  <c r="AM114" i="11"/>
  <c r="AM113" i="11"/>
  <c r="AM112" i="11"/>
  <c r="AM111" i="11"/>
  <c r="AM110" i="11"/>
  <c r="AM109" i="11"/>
  <c r="AM108" i="11"/>
  <c r="AM107" i="11"/>
  <c r="AM106" i="11"/>
  <c r="AM105" i="11"/>
  <c r="AM104" i="11"/>
  <c r="AM103" i="11"/>
  <c r="AM102" i="11"/>
  <c r="AM101" i="11"/>
  <c r="AM100" i="11"/>
  <c r="AM99" i="11"/>
  <c r="AM98" i="11"/>
  <c r="AM97" i="11"/>
  <c r="AM96" i="11"/>
  <c r="AM95" i="11"/>
  <c r="AM94" i="11"/>
  <c r="AM93" i="11"/>
  <c r="AM92" i="11"/>
  <c r="AM91" i="11"/>
  <c r="AM90" i="11"/>
  <c r="AM89" i="11"/>
  <c r="AM88" i="11"/>
  <c r="AM87" i="11"/>
  <c r="AM86" i="11"/>
  <c r="AM85" i="11"/>
  <c r="AM84" i="11"/>
  <c r="AM83" i="11"/>
  <c r="AM82" i="11"/>
  <c r="AM81" i="11"/>
  <c r="AM80" i="11"/>
  <c r="AM79" i="11"/>
  <c r="AM78" i="11"/>
  <c r="AM77" i="11"/>
  <c r="AM76" i="11"/>
  <c r="AM75" i="11"/>
  <c r="AM74" i="11"/>
  <c r="AM73" i="11"/>
  <c r="AM72" i="11"/>
  <c r="AM71" i="11"/>
  <c r="AM70" i="11"/>
  <c r="AM69" i="11"/>
  <c r="AM68" i="11"/>
  <c r="AM67" i="11"/>
  <c r="AM66" i="11"/>
  <c r="AM65" i="11"/>
  <c r="AM64" i="11"/>
  <c r="AM63" i="11"/>
  <c r="AM62" i="11"/>
  <c r="AM61" i="11"/>
  <c r="AM60" i="11"/>
  <c r="AM59" i="11"/>
  <c r="AM58" i="11"/>
  <c r="AM57" i="11"/>
  <c r="AM56" i="11"/>
  <c r="AM55" i="11"/>
  <c r="AM54" i="11"/>
  <c r="AM53" i="11"/>
  <c r="AM52" i="11"/>
  <c r="AM51" i="11"/>
  <c r="AM50" i="11"/>
  <c r="AM49" i="11"/>
  <c r="AM48" i="11"/>
  <c r="AM47" i="11"/>
  <c r="AM46" i="11"/>
  <c r="AM45" i="11"/>
  <c r="AM44" i="11"/>
  <c r="AM43" i="11"/>
  <c r="AM42" i="11"/>
  <c r="AM41" i="11"/>
  <c r="AM40" i="11"/>
  <c r="AM39" i="11"/>
  <c r="AM38" i="11"/>
  <c r="AM37" i="11"/>
  <c r="AM36" i="11"/>
  <c r="AM35" i="11"/>
  <c r="AM34" i="11"/>
  <c r="AM33" i="11"/>
  <c r="AM32" i="11"/>
  <c r="AM31" i="11"/>
  <c r="AM30" i="11"/>
  <c r="AM29" i="11"/>
  <c r="AM28" i="11"/>
  <c r="AM27" i="11"/>
  <c r="AM26" i="11"/>
  <c r="AM25" i="11"/>
  <c r="AM24" i="11"/>
  <c r="AM23" i="11"/>
  <c r="AM22" i="11"/>
  <c r="AM21" i="11"/>
  <c r="AM20" i="11"/>
  <c r="AM19" i="11"/>
  <c r="AM18" i="11"/>
  <c r="AM17" i="11"/>
  <c r="AM16" i="11"/>
  <c r="AM15" i="11"/>
  <c r="AM14" i="11"/>
  <c r="AM13" i="11"/>
  <c r="AM12" i="11"/>
  <c r="AM11" i="11"/>
  <c r="AM10" i="11"/>
  <c r="AM9" i="11"/>
  <c r="AM8" i="11"/>
  <c r="AM7" i="11"/>
  <c r="AM6" i="11"/>
  <c r="AL283" i="11"/>
  <c r="AL282" i="11"/>
  <c r="AL281" i="11"/>
  <c r="AL280" i="11"/>
  <c r="AL279" i="11"/>
  <c r="AL278" i="11"/>
  <c r="AL277" i="11"/>
  <c r="AL276" i="11"/>
  <c r="AL275" i="11"/>
  <c r="AL274" i="11"/>
  <c r="AL273" i="11"/>
  <c r="AL272" i="11"/>
  <c r="AL271" i="11"/>
  <c r="AL270" i="11"/>
  <c r="AL269" i="11"/>
  <c r="AL268" i="11"/>
  <c r="AL267" i="11"/>
  <c r="AL266" i="11"/>
  <c r="AL265" i="11"/>
  <c r="AL264" i="11"/>
  <c r="AL263" i="11"/>
  <c r="AL262" i="11"/>
  <c r="AL261" i="11"/>
  <c r="AL260" i="11"/>
  <c r="AL259" i="11"/>
  <c r="AL258" i="11"/>
  <c r="AL257" i="11"/>
  <c r="AL256" i="11"/>
  <c r="AL255" i="11"/>
  <c r="AL254" i="11"/>
  <c r="AL253" i="11"/>
  <c r="AL252" i="11"/>
  <c r="AL251" i="11"/>
  <c r="AL250" i="11"/>
  <c r="AL249" i="11"/>
  <c r="AL248" i="11"/>
  <c r="AL247" i="11"/>
  <c r="AL246" i="11"/>
  <c r="AL245" i="11"/>
  <c r="AL244" i="11"/>
  <c r="AL243" i="11"/>
  <c r="AL242" i="11"/>
  <c r="AL241" i="11"/>
  <c r="AL240" i="11"/>
  <c r="AL239" i="11"/>
  <c r="AL238" i="11"/>
  <c r="AL237" i="11"/>
  <c r="AL236" i="11"/>
  <c r="AL235" i="11"/>
  <c r="AL234" i="11"/>
  <c r="AL233" i="11"/>
  <c r="AL232" i="11"/>
  <c r="AL231" i="11"/>
  <c r="AL230" i="11"/>
  <c r="AL229" i="11"/>
  <c r="AL228" i="11"/>
  <c r="AL227" i="11"/>
  <c r="AL226" i="11"/>
  <c r="AL225" i="11"/>
  <c r="AL224" i="11"/>
  <c r="AL223" i="11"/>
  <c r="AL222" i="11"/>
  <c r="AL221" i="11"/>
  <c r="AL220" i="11"/>
  <c r="AL219" i="11"/>
  <c r="AL218" i="11"/>
  <c r="AL217" i="11"/>
  <c r="AL216" i="11"/>
  <c r="AL215" i="11"/>
  <c r="AL214" i="11"/>
  <c r="AL213" i="11"/>
  <c r="AL212" i="11"/>
  <c r="AL211" i="11"/>
  <c r="AL210" i="11"/>
  <c r="AL209" i="11"/>
  <c r="AL208" i="11"/>
  <c r="AL207" i="11"/>
  <c r="AL206" i="11"/>
  <c r="AL205" i="11"/>
  <c r="AL204" i="11"/>
  <c r="AL203" i="11"/>
  <c r="AL202" i="11"/>
  <c r="AL201" i="11"/>
  <c r="AL200" i="11"/>
  <c r="AL199" i="11"/>
  <c r="AL198" i="11"/>
  <c r="AL197" i="11"/>
  <c r="AL196" i="11"/>
  <c r="AL195" i="11"/>
  <c r="AL194" i="11"/>
  <c r="AL193" i="11"/>
  <c r="AL192" i="11"/>
  <c r="AL191" i="11"/>
  <c r="AL190" i="11"/>
  <c r="AL189" i="11"/>
  <c r="AL188" i="11"/>
  <c r="AL187" i="11"/>
  <c r="AL186" i="11"/>
  <c r="AL185" i="11"/>
  <c r="AL184" i="11"/>
  <c r="AL183" i="11"/>
  <c r="AL182" i="11"/>
  <c r="AL181" i="11"/>
  <c r="AL180" i="11"/>
  <c r="AL179" i="11"/>
  <c r="AL178" i="11"/>
  <c r="AL177" i="11"/>
  <c r="AL176" i="11"/>
  <c r="AL175" i="11"/>
  <c r="AL174" i="11"/>
  <c r="AL173" i="11"/>
  <c r="AL172" i="11"/>
  <c r="AL171" i="11"/>
  <c r="AL170" i="11"/>
  <c r="AL169" i="11"/>
  <c r="AL168" i="11"/>
  <c r="AL167" i="11"/>
  <c r="AL166" i="11"/>
  <c r="AL165" i="11"/>
  <c r="AL164" i="11"/>
  <c r="AL163" i="11"/>
  <c r="AL162" i="11"/>
  <c r="AL161" i="11"/>
  <c r="AL160" i="11"/>
  <c r="AL159" i="11"/>
  <c r="AL158" i="11"/>
  <c r="AL157" i="11"/>
  <c r="AL156" i="11"/>
  <c r="AL155" i="11"/>
  <c r="AL154" i="11"/>
  <c r="AL153" i="11"/>
  <c r="AL152" i="11"/>
  <c r="AL151" i="11"/>
  <c r="AL150" i="11"/>
  <c r="AL149" i="11"/>
  <c r="AL148" i="11"/>
  <c r="AL147" i="11"/>
  <c r="AL146" i="11"/>
  <c r="AL145" i="11"/>
  <c r="AL144" i="11"/>
  <c r="AL143" i="11"/>
  <c r="AL142" i="11"/>
  <c r="AL141" i="11"/>
  <c r="AL140" i="11"/>
  <c r="AL139" i="11"/>
  <c r="AL138" i="11"/>
  <c r="AL137" i="11"/>
  <c r="AL136" i="11"/>
  <c r="AL135" i="11"/>
  <c r="AL134" i="11"/>
  <c r="AL133" i="11"/>
  <c r="AL132" i="11"/>
  <c r="AL131" i="11"/>
  <c r="AL130" i="11"/>
  <c r="AL129" i="11"/>
  <c r="AL128" i="11"/>
  <c r="AL127" i="11"/>
  <c r="AL126" i="11"/>
  <c r="AL125" i="11"/>
  <c r="AL124" i="11"/>
  <c r="AL123" i="11"/>
  <c r="AL122" i="11"/>
  <c r="AL121" i="11"/>
  <c r="AL120" i="11"/>
  <c r="AL119" i="11"/>
  <c r="AL118" i="11"/>
  <c r="AL117" i="11"/>
  <c r="AL116" i="11"/>
  <c r="AL115" i="11"/>
  <c r="AL114" i="11"/>
  <c r="AL113" i="11"/>
  <c r="AL112" i="11"/>
  <c r="AL111" i="11"/>
  <c r="AL110" i="11"/>
  <c r="AL109" i="11"/>
  <c r="AL108" i="11"/>
  <c r="AL107" i="11"/>
  <c r="AL106" i="11"/>
  <c r="AL105" i="11"/>
  <c r="AL104" i="11"/>
  <c r="AL103" i="11"/>
  <c r="AL102" i="11"/>
  <c r="AL101" i="11"/>
  <c r="AL100" i="11"/>
  <c r="AL99" i="11"/>
  <c r="AL98" i="11"/>
  <c r="AL97" i="11"/>
  <c r="AL96" i="11"/>
  <c r="AL95" i="11"/>
  <c r="AL94" i="11"/>
  <c r="AL93" i="11"/>
  <c r="AL92" i="11"/>
  <c r="AL91" i="11"/>
  <c r="AL90" i="11"/>
  <c r="AL89" i="11"/>
  <c r="AL88" i="11"/>
  <c r="AL87" i="11"/>
  <c r="AL86" i="11"/>
  <c r="AL85" i="11"/>
  <c r="AL84" i="11"/>
  <c r="AL83" i="11"/>
  <c r="AL82" i="11"/>
  <c r="AL81" i="11"/>
  <c r="AL80" i="11"/>
  <c r="AL79" i="11"/>
  <c r="AL78" i="11"/>
  <c r="AL77" i="11"/>
  <c r="AL76" i="11"/>
  <c r="AL75" i="11"/>
  <c r="AL74" i="11"/>
  <c r="AL73" i="11"/>
  <c r="AL72" i="11"/>
  <c r="AL71" i="11"/>
  <c r="AL70" i="11"/>
  <c r="AL69" i="11"/>
  <c r="AL68" i="11"/>
  <c r="AL67" i="11"/>
  <c r="AL66" i="11"/>
  <c r="AL65" i="11"/>
  <c r="AL64" i="11"/>
  <c r="AL63" i="11"/>
  <c r="AL62" i="11"/>
  <c r="AL61" i="11"/>
  <c r="AL60" i="11"/>
  <c r="AL59" i="11"/>
  <c r="AL58" i="11"/>
  <c r="AL57" i="11"/>
  <c r="AL56" i="11"/>
  <c r="AL55" i="11"/>
  <c r="AL54" i="11"/>
  <c r="AL53" i="11"/>
  <c r="AL52" i="11"/>
  <c r="AL51" i="11"/>
  <c r="AL50" i="11"/>
  <c r="AL49" i="11"/>
  <c r="AL48" i="11"/>
  <c r="AL47" i="11"/>
  <c r="AL4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9" i="11"/>
  <c r="AL28" i="11"/>
  <c r="AL27" i="11"/>
  <c r="AL26" i="11"/>
  <c r="AL25" i="11"/>
  <c r="AL24" i="11"/>
  <c r="AL23" i="11"/>
  <c r="AL22" i="11"/>
  <c r="AL21" i="11"/>
  <c r="AL20" i="11"/>
  <c r="AL19" i="11"/>
  <c r="AL18" i="11"/>
  <c r="AL17" i="11"/>
  <c r="AL16" i="11"/>
  <c r="AL15" i="11"/>
  <c r="AL14" i="11"/>
  <c r="AL13" i="11"/>
  <c r="AL12" i="11"/>
  <c r="AL11" i="11"/>
  <c r="AL10" i="11"/>
  <c r="AL9" i="11"/>
  <c r="AL8" i="11"/>
  <c r="AL7" i="11"/>
  <c r="AL6" i="11"/>
  <c r="AM5" i="11"/>
  <c r="AQ101" i="13"/>
  <c r="AP101" i="13"/>
  <c r="AO101" i="13"/>
  <c r="AN101" i="13"/>
  <c r="AM101" i="13"/>
  <c r="AQ100" i="13"/>
  <c r="AP100" i="13"/>
  <c r="AO100" i="13"/>
  <c r="AN100" i="13"/>
  <c r="AM100" i="13"/>
  <c r="AQ99" i="13"/>
  <c r="AP99" i="13"/>
  <c r="AO99" i="13"/>
  <c r="AN99" i="13"/>
  <c r="AM99" i="13"/>
  <c r="AQ98" i="13"/>
  <c r="AP98" i="13"/>
  <c r="AO98" i="13"/>
  <c r="AN98" i="13"/>
  <c r="AM98" i="13"/>
  <c r="AQ97" i="13"/>
  <c r="AP97" i="13"/>
  <c r="AO97" i="13"/>
  <c r="AN97" i="13"/>
  <c r="AM97" i="13"/>
  <c r="AQ96" i="13"/>
  <c r="AP96" i="13"/>
  <c r="AO96" i="13"/>
  <c r="AN96" i="13"/>
  <c r="AM96" i="13"/>
  <c r="AQ95" i="13"/>
  <c r="AP95" i="13"/>
  <c r="AO95" i="13"/>
  <c r="AN95" i="13"/>
  <c r="AM95" i="13"/>
  <c r="AQ94" i="13"/>
  <c r="AP94" i="13"/>
  <c r="AO94" i="13"/>
  <c r="AN94" i="13"/>
  <c r="AM94" i="13"/>
  <c r="AQ93" i="13"/>
  <c r="AP93" i="13"/>
  <c r="AO93" i="13"/>
  <c r="AN93" i="13"/>
  <c r="AM93" i="13"/>
  <c r="AQ92" i="13"/>
  <c r="AP92" i="13"/>
  <c r="AO92" i="13"/>
  <c r="AN92" i="13"/>
  <c r="AM92" i="13"/>
  <c r="AQ91" i="13"/>
  <c r="AP91" i="13"/>
  <c r="AO91" i="13"/>
  <c r="AN91" i="13"/>
  <c r="AM91" i="13"/>
  <c r="AQ90" i="13"/>
  <c r="AP90" i="13"/>
  <c r="AO90" i="13"/>
  <c r="AN90" i="13"/>
  <c r="AM90" i="13"/>
  <c r="AQ89" i="13"/>
  <c r="AP89" i="13"/>
  <c r="AO89" i="13"/>
  <c r="AN89" i="13"/>
  <c r="AM89" i="13"/>
  <c r="AQ88" i="13"/>
  <c r="AP88" i="13"/>
  <c r="AO88" i="13"/>
  <c r="AN88" i="13"/>
  <c r="AM88" i="13"/>
  <c r="AQ87" i="13"/>
  <c r="AP87" i="13"/>
  <c r="AO87" i="13"/>
  <c r="AN87" i="13"/>
  <c r="AM87" i="13"/>
  <c r="AQ86" i="13"/>
  <c r="AP86" i="13"/>
  <c r="AO86" i="13"/>
  <c r="AN86" i="13"/>
  <c r="AM86" i="13"/>
  <c r="AQ85" i="13"/>
  <c r="AP85" i="13"/>
  <c r="AO85" i="13"/>
  <c r="AN85" i="13"/>
  <c r="AM85" i="13"/>
  <c r="AQ84" i="13"/>
  <c r="AP84" i="13"/>
  <c r="AO84" i="13"/>
  <c r="AN84" i="13"/>
  <c r="AM84" i="13"/>
  <c r="AQ83" i="13"/>
  <c r="AP83" i="13"/>
  <c r="AO83" i="13"/>
  <c r="AN83" i="13"/>
  <c r="AM83" i="13"/>
  <c r="AQ82" i="13"/>
  <c r="AP82" i="13"/>
  <c r="AO82" i="13"/>
  <c r="AN82" i="13"/>
  <c r="AM82" i="13"/>
  <c r="AQ81" i="13"/>
  <c r="AP81" i="13"/>
  <c r="AO81" i="13"/>
  <c r="AN81" i="13"/>
  <c r="AM81" i="13"/>
  <c r="AQ80" i="13"/>
  <c r="AP80" i="13"/>
  <c r="AO80" i="13"/>
  <c r="AN80" i="13"/>
  <c r="AM80" i="13"/>
  <c r="AQ79" i="13"/>
  <c r="AP79" i="13"/>
  <c r="AO79" i="13"/>
  <c r="AN79" i="13"/>
  <c r="AM79" i="13"/>
  <c r="AQ78" i="13"/>
  <c r="AP78" i="13"/>
  <c r="AO78" i="13"/>
  <c r="AN78" i="13"/>
  <c r="AM78" i="13"/>
  <c r="AQ77" i="13"/>
  <c r="AP77" i="13"/>
  <c r="AO77" i="13"/>
  <c r="AN77" i="13"/>
  <c r="AM77" i="13"/>
  <c r="AQ76" i="13"/>
  <c r="AP76" i="13"/>
  <c r="AO76" i="13"/>
  <c r="AN76" i="13"/>
  <c r="AM76" i="13"/>
  <c r="AQ75" i="13"/>
  <c r="AP75" i="13"/>
  <c r="AO75" i="13"/>
  <c r="AN75" i="13"/>
  <c r="AM75" i="13"/>
  <c r="AQ74" i="13"/>
  <c r="AP74" i="13"/>
  <c r="AO74" i="13"/>
  <c r="AN74" i="13"/>
  <c r="AM74" i="13"/>
  <c r="AQ73" i="13"/>
  <c r="AP73" i="13"/>
  <c r="AO73" i="13"/>
  <c r="AN73" i="13"/>
  <c r="AM73" i="13"/>
  <c r="AQ72" i="13"/>
  <c r="AP72" i="13"/>
  <c r="AO72" i="13"/>
  <c r="AN72" i="13"/>
  <c r="AM72" i="13"/>
  <c r="AQ71" i="13"/>
  <c r="AP71" i="13"/>
  <c r="AO71" i="13"/>
  <c r="AN71" i="13"/>
  <c r="AM71" i="13"/>
  <c r="AQ70" i="13"/>
  <c r="AP70" i="13"/>
  <c r="AO70" i="13"/>
  <c r="AN70" i="13"/>
  <c r="AM70" i="13"/>
  <c r="AQ69" i="13"/>
  <c r="AP69" i="13"/>
  <c r="AO69" i="13"/>
  <c r="AN69" i="13"/>
  <c r="AM69" i="13"/>
  <c r="AQ68" i="13"/>
  <c r="AP68" i="13"/>
  <c r="AO68" i="13"/>
  <c r="AN68" i="13"/>
  <c r="AM68" i="13"/>
  <c r="AQ67" i="13"/>
  <c r="AP67" i="13"/>
  <c r="AO67" i="13"/>
  <c r="AN67" i="13"/>
  <c r="AM67" i="13"/>
  <c r="AQ66" i="13"/>
  <c r="AP66" i="13"/>
  <c r="AO66" i="13"/>
  <c r="AN66" i="13"/>
  <c r="AM66" i="13"/>
  <c r="AQ65" i="13"/>
  <c r="AP65" i="13"/>
  <c r="AO65" i="13"/>
  <c r="AN65" i="13"/>
  <c r="AM65" i="13"/>
  <c r="AQ64" i="13"/>
  <c r="AP64" i="13"/>
  <c r="AO64" i="13"/>
  <c r="AN64" i="13"/>
  <c r="AM64" i="13"/>
  <c r="AQ63" i="13"/>
  <c r="AP63" i="13"/>
  <c r="AO63" i="13"/>
  <c r="AN63" i="13"/>
  <c r="AM63" i="13"/>
  <c r="AQ62" i="13"/>
  <c r="AP62" i="13"/>
  <c r="AO62" i="13"/>
  <c r="AN62" i="13"/>
  <c r="AM62" i="13"/>
  <c r="AQ61" i="13"/>
  <c r="AP61" i="13"/>
  <c r="AO61" i="13"/>
  <c r="AN61" i="13"/>
  <c r="AM61" i="13"/>
  <c r="AQ60" i="13"/>
  <c r="AP60" i="13"/>
  <c r="AO60" i="13"/>
  <c r="AN60" i="13"/>
  <c r="AM60" i="13"/>
  <c r="AQ59" i="13"/>
  <c r="AP59" i="13"/>
  <c r="AO59" i="13"/>
  <c r="AN59" i="13"/>
  <c r="AM59" i="13"/>
  <c r="AQ58" i="13"/>
  <c r="AP58" i="13"/>
  <c r="AO58" i="13"/>
  <c r="AN58" i="13"/>
  <c r="AM58" i="13"/>
  <c r="AQ57" i="13"/>
  <c r="AP57" i="13"/>
  <c r="AO57" i="13"/>
  <c r="AN57" i="13"/>
  <c r="AM57" i="13"/>
  <c r="AQ56" i="13"/>
  <c r="AP56" i="13"/>
  <c r="AO56" i="13"/>
  <c r="AN56" i="13"/>
  <c r="AM56" i="13"/>
  <c r="AQ55" i="13"/>
  <c r="AP55" i="13"/>
  <c r="AO55" i="13"/>
  <c r="AN55" i="13"/>
  <c r="AM55" i="13"/>
  <c r="AQ54" i="13"/>
  <c r="AP54" i="13"/>
  <c r="AO54" i="13"/>
  <c r="AN54" i="13"/>
  <c r="AM54" i="13"/>
  <c r="AQ53" i="13"/>
  <c r="AP53" i="13"/>
  <c r="AO53" i="13"/>
  <c r="AN53" i="13"/>
  <c r="AM53" i="13"/>
  <c r="AQ52" i="13"/>
  <c r="AP52" i="13"/>
  <c r="AO52" i="13"/>
  <c r="AN52" i="13"/>
  <c r="AM52" i="13"/>
  <c r="AQ51" i="13"/>
  <c r="AP51" i="13"/>
  <c r="AO51" i="13"/>
  <c r="AN51" i="13"/>
  <c r="AM51" i="13"/>
  <c r="AQ50" i="13"/>
  <c r="AP50" i="13"/>
  <c r="AO50" i="13"/>
  <c r="AN50" i="13"/>
  <c r="AM50" i="13"/>
  <c r="AQ49" i="13"/>
  <c r="AP49" i="13"/>
  <c r="AO49" i="13"/>
  <c r="AN49" i="13"/>
  <c r="AM49" i="13"/>
  <c r="AQ48" i="13"/>
  <c r="AP48" i="13"/>
  <c r="AO48" i="13"/>
  <c r="AN48" i="13"/>
  <c r="AM48" i="13"/>
  <c r="AQ47" i="13"/>
  <c r="AP47" i="13"/>
  <c r="AO47" i="13"/>
  <c r="AN47" i="13"/>
  <c r="AM47" i="13"/>
  <c r="AQ46" i="13"/>
  <c r="AP46" i="13"/>
  <c r="AO46" i="13"/>
  <c r="AN46" i="13"/>
  <c r="AM46" i="13"/>
  <c r="AQ45" i="13"/>
  <c r="AP45" i="13"/>
  <c r="AO45" i="13"/>
  <c r="AN45" i="13"/>
  <c r="AM45" i="13"/>
  <c r="AQ44" i="13"/>
  <c r="AP44" i="13"/>
  <c r="AO44" i="13"/>
  <c r="AN44" i="13"/>
  <c r="AM44" i="13"/>
  <c r="AQ43" i="13"/>
  <c r="AP43" i="13"/>
  <c r="AO43" i="13"/>
  <c r="AN43" i="13"/>
  <c r="AM43" i="13"/>
  <c r="AQ42" i="13"/>
  <c r="AP42" i="13"/>
  <c r="AO42" i="13"/>
  <c r="AN42" i="13"/>
  <c r="AM42" i="13"/>
  <c r="AQ41" i="13"/>
  <c r="AP41" i="13"/>
  <c r="AO41" i="13"/>
  <c r="AN41" i="13"/>
  <c r="AM41" i="13"/>
  <c r="AQ40" i="13"/>
  <c r="AP40" i="13"/>
  <c r="AO40" i="13"/>
  <c r="AN40" i="13"/>
  <c r="AM40" i="13"/>
  <c r="AQ39" i="13"/>
  <c r="AP39" i="13"/>
  <c r="AO39" i="13"/>
  <c r="AN39" i="13"/>
  <c r="AM39" i="13"/>
  <c r="AQ38" i="13"/>
  <c r="AP38" i="13"/>
  <c r="AO38" i="13"/>
  <c r="AN38" i="13"/>
  <c r="AM38" i="13"/>
  <c r="AQ37" i="13"/>
  <c r="AP37" i="13"/>
  <c r="AO37" i="13"/>
  <c r="AN37" i="13"/>
  <c r="AM37" i="13"/>
  <c r="AQ36" i="13"/>
  <c r="AP36" i="13"/>
  <c r="AO36" i="13"/>
  <c r="AN36" i="13"/>
  <c r="AM36" i="13"/>
  <c r="AQ35" i="13"/>
  <c r="AP35" i="13"/>
  <c r="AO35" i="13"/>
  <c r="AN35" i="13"/>
  <c r="AM35" i="13"/>
  <c r="AQ34" i="13"/>
  <c r="AP34" i="13"/>
  <c r="AO34" i="13"/>
  <c r="AN34" i="13"/>
  <c r="AM34" i="13"/>
  <c r="AQ33" i="13"/>
  <c r="AP33" i="13"/>
  <c r="AO33" i="13"/>
  <c r="AN33" i="13"/>
  <c r="AM33" i="13"/>
  <c r="AQ32" i="13"/>
  <c r="AP32" i="13"/>
  <c r="AO32" i="13"/>
  <c r="AN32" i="13"/>
  <c r="AM32" i="13"/>
  <c r="AQ31" i="13"/>
  <c r="AP31" i="13"/>
  <c r="AO31" i="13"/>
  <c r="AN31" i="13"/>
  <c r="AM31" i="13"/>
  <c r="AQ30" i="13"/>
  <c r="AP30" i="13"/>
  <c r="AO30" i="13"/>
  <c r="AN30" i="13"/>
  <c r="AM30" i="13"/>
  <c r="AQ29" i="13"/>
  <c r="AP29" i="13"/>
  <c r="AO29" i="13"/>
  <c r="AN29" i="13"/>
  <c r="AM29" i="13"/>
  <c r="AQ28" i="13"/>
  <c r="AP28" i="13"/>
  <c r="AO28" i="13"/>
  <c r="AN28" i="13"/>
  <c r="AM28" i="13"/>
  <c r="AQ27" i="13"/>
  <c r="AP27" i="13"/>
  <c r="AO27" i="13"/>
  <c r="AN27" i="13"/>
  <c r="AM27" i="13"/>
  <c r="AQ26" i="13"/>
  <c r="AP26" i="13"/>
  <c r="AO26" i="13"/>
  <c r="AN26" i="13"/>
  <c r="AM26" i="13"/>
  <c r="AQ25" i="13"/>
  <c r="AP25" i="13"/>
  <c r="AO25" i="13"/>
  <c r="AN25" i="13"/>
  <c r="AM25" i="13"/>
  <c r="AQ24" i="13"/>
  <c r="AP24" i="13"/>
  <c r="AO24" i="13"/>
  <c r="AN24" i="13"/>
  <c r="AM24" i="13"/>
  <c r="AQ23" i="13"/>
  <c r="AP23" i="13"/>
  <c r="AO23" i="13"/>
  <c r="AN23" i="13"/>
  <c r="AM23" i="13"/>
  <c r="AQ22" i="13"/>
  <c r="AP22" i="13"/>
  <c r="AO22" i="13"/>
  <c r="AN22" i="13"/>
  <c r="AM22" i="13"/>
  <c r="AQ21" i="13"/>
  <c r="AP21" i="13"/>
  <c r="AO21" i="13"/>
  <c r="AN21" i="13"/>
  <c r="AM21" i="13"/>
  <c r="AQ20" i="13"/>
  <c r="AP20" i="13"/>
  <c r="AO20" i="13"/>
  <c r="AN20" i="13"/>
  <c r="AM20" i="13"/>
  <c r="AQ19" i="13"/>
  <c r="AP19" i="13"/>
  <c r="AO19" i="13"/>
  <c r="AN19" i="13"/>
  <c r="AM19" i="13"/>
  <c r="AQ18" i="13"/>
  <c r="AP18" i="13"/>
  <c r="AO18" i="13"/>
  <c r="AN18" i="13"/>
  <c r="AM18" i="13"/>
  <c r="AQ17" i="13"/>
  <c r="AP17" i="13"/>
  <c r="AO17" i="13"/>
  <c r="AN17" i="13"/>
  <c r="AM17" i="13"/>
  <c r="AQ16" i="13"/>
  <c r="AP16" i="13"/>
  <c r="AO16" i="13"/>
  <c r="AN16" i="13"/>
  <c r="AM16" i="13"/>
  <c r="AQ15" i="13"/>
  <c r="AP15" i="13"/>
  <c r="AO15" i="13"/>
  <c r="AN15" i="13"/>
  <c r="AM15" i="13"/>
  <c r="AQ14" i="13"/>
  <c r="AP14" i="13"/>
  <c r="AO14" i="13"/>
  <c r="AN14" i="13"/>
  <c r="AM14" i="13"/>
  <c r="AQ13" i="13"/>
  <c r="AP13" i="13"/>
  <c r="AO13" i="13"/>
  <c r="AN13" i="13"/>
  <c r="AM13" i="13"/>
  <c r="AQ12" i="13"/>
  <c r="AP12" i="13"/>
  <c r="AO12" i="13"/>
  <c r="AN12" i="13"/>
  <c r="AM12" i="13"/>
  <c r="AQ11" i="13"/>
  <c r="AP11" i="13"/>
  <c r="AO11" i="13"/>
  <c r="AN11" i="13"/>
  <c r="AM11" i="13"/>
  <c r="AQ10" i="13"/>
  <c r="AP10" i="13"/>
  <c r="AO10" i="13"/>
  <c r="AN10" i="13"/>
  <c r="AM10" i="13"/>
  <c r="AQ9" i="13"/>
  <c r="AP9" i="13"/>
  <c r="AO9" i="13"/>
  <c r="AN9" i="13"/>
  <c r="AM9" i="13"/>
  <c r="AQ8" i="13"/>
  <c r="AP8" i="13"/>
  <c r="AO8" i="13"/>
  <c r="AN8" i="13"/>
  <c r="AM8" i="13"/>
  <c r="AQ7" i="13"/>
  <c r="AP7" i="13"/>
  <c r="AO7" i="13"/>
  <c r="AN7" i="13"/>
  <c r="AM7" i="13"/>
  <c r="AQ6" i="13"/>
  <c r="AP6" i="13"/>
  <c r="AO6" i="13"/>
  <c r="AN6" i="13"/>
  <c r="AM6" i="13"/>
  <c r="AQ5" i="13"/>
  <c r="AP5" i="13"/>
  <c r="AO5" i="13"/>
  <c r="AN5" i="13"/>
  <c r="AM5" i="13"/>
  <c r="AL101" i="13"/>
  <c r="AL100" i="13"/>
  <c r="AL99" i="13"/>
  <c r="AL98" i="13"/>
  <c r="AL97" i="13"/>
  <c r="AL96" i="13"/>
  <c r="AL95" i="13"/>
  <c r="AL94" i="13"/>
  <c r="AL93" i="13"/>
  <c r="AL92" i="13"/>
  <c r="AL91" i="13"/>
  <c r="AL90" i="13"/>
  <c r="AL89" i="13"/>
  <c r="AL88" i="13"/>
  <c r="AL87" i="13"/>
  <c r="AL86" i="13"/>
  <c r="AL85" i="13"/>
  <c r="AL84" i="13"/>
  <c r="AL83" i="13"/>
  <c r="AL82" i="13"/>
  <c r="AL81" i="13"/>
  <c r="AL80" i="13"/>
  <c r="AL79" i="13"/>
  <c r="AL78" i="13"/>
  <c r="AL77" i="13"/>
  <c r="AL76" i="13"/>
  <c r="AL75" i="13"/>
  <c r="AL74" i="13"/>
  <c r="AL73" i="13"/>
  <c r="AL72" i="13"/>
  <c r="AL71" i="13"/>
  <c r="AL70" i="13"/>
  <c r="AL69" i="13"/>
  <c r="AL68" i="13"/>
  <c r="AL67" i="13"/>
  <c r="AL66" i="13"/>
  <c r="AL65" i="13"/>
  <c r="AL64" i="13"/>
  <c r="AL63" i="13"/>
  <c r="AL62" i="13"/>
  <c r="AL61" i="13"/>
  <c r="AL60" i="13"/>
  <c r="AL59" i="13"/>
  <c r="AL58" i="13"/>
  <c r="AL57" i="13"/>
  <c r="AL56" i="13"/>
  <c r="AL55" i="13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17" i="13"/>
  <c r="AL16" i="13"/>
  <c r="AL15" i="13"/>
  <c r="AL14" i="13"/>
  <c r="AL13" i="13"/>
  <c r="AL12" i="13"/>
  <c r="AL11" i="13"/>
  <c r="AL10" i="13"/>
  <c r="AL9" i="13"/>
  <c r="AL8" i="13"/>
  <c r="AL7" i="13"/>
  <c r="AL6" i="13"/>
  <c r="AL5" i="13"/>
  <c r="AQ52" i="9"/>
  <c r="AP52" i="9"/>
  <c r="AO52" i="9"/>
  <c r="AN52" i="9"/>
  <c r="AM52" i="9"/>
  <c r="AQ51" i="9"/>
  <c r="AP51" i="9"/>
  <c r="AO51" i="9"/>
  <c r="AN51" i="9"/>
  <c r="AM51" i="9"/>
  <c r="AQ50" i="9"/>
  <c r="AP50" i="9"/>
  <c r="AO50" i="9"/>
  <c r="AN50" i="9"/>
  <c r="AM50" i="9"/>
  <c r="AQ49" i="9"/>
  <c r="AP49" i="9"/>
  <c r="AO49" i="9"/>
  <c r="AN49" i="9"/>
  <c r="AM49" i="9"/>
  <c r="AQ48" i="9"/>
  <c r="AP48" i="9"/>
  <c r="AO48" i="9"/>
  <c r="AN48" i="9"/>
  <c r="AM48" i="9"/>
  <c r="AQ47" i="9"/>
  <c r="AP47" i="9"/>
  <c r="AO47" i="9"/>
  <c r="AN47" i="9"/>
  <c r="AM47" i="9"/>
  <c r="AQ46" i="9"/>
  <c r="AP46" i="9"/>
  <c r="AO46" i="9"/>
  <c r="AN46" i="9"/>
  <c r="AM46" i="9"/>
  <c r="AQ45" i="9"/>
  <c r="AP45" i="9"/>
  <c r="AO45" i="9"/>
  <c r="AN45" i="9"/>
  <c r="AM45" i="9"/>
  <c r="AQ44" i="9"/>
  <c r="AP44" i="9"/>
  <c r="AO44" i="9"/>
  <c r="AN44" i="9"/>
  <c r="AM44" i="9"/>
  <c r="AQ43" i="9"/>
  <c r="AP43" i="9"/>
  <c r="AO43" i="9"/>
  <c r="AN43" i="9"/>
  <c r="AM43" i="9"/>
  <c r="AQ42" i="9"/>
  <c r="AP42" i="9"/>
  <c r="AO42" i="9"/>
  <c r="AN42" i="9"/>
  <c r="AM42" i="9"/>
  <c r="AQ41" i="9"/>
  <c r="AP41" i="9"/>
  <c r="AO41" i="9"/>
  <c r="AN41" i="9"/>
  <c r="AM41" i="9"/>
  <c r="AQ40" i="9"/>
  <c r="AP40" i="9"/>
  <c r="AO40" i="9"/>
  <c r="AN40" i="9"/>
  <c r="AM40" i="9"/>
  <c r="AQ39" i="9"/>
  <c r="AP39" i="9"/>
  <c r="AO39" i="9"/>
  <c r="AN39" i="9"/>
  <c r="AM39" i="9"/>
  <c r="AQ38" i="9"/>
  <c r="AP38" i="9"/>
  <c r="AO38" i="9"/>
  <c r="AN38" i="9"/>
  <c r="AM38" i="9"/>
  <c r="AQ37" i="9"/>
  <c r="AP37" i="9"/>
  <c r="AO37" i="9"/>
  <c r="AN37" i="9"/>
  <c r="AM37" i="9"/>
  <c r="AQ36" i="9"/>
  <c r="AP36" i="9"/>
  <c r="AO36" i="9"/>
  <c r="AN36" i="9"/>
  <c r="AM36" i="9"/>
  <c r="AQ35" i="9"/>
  <c r="AP35" i="9"/>
  <c r="AO35" i="9"/>
  <c r="AN35" i="9"/>
  <c r="AM35" i="9"/>
  <c r="AQ34" i="9"/>
  <c r="AP34" i="9"/>
  <c r="AO34" i="9"/>
  <c r="AN34" i="9"/>
  <c r="AM34" i="9"/>
  <c r="AQ33" i="9"/>
  <c r="AP33" i="9"/>
  <c r="AO33" i="9"/>
  <c r="AN33" i="9"/>
  <c r="AM33" i="9"/>
  <c r="AQ32" i="9"/>
  <c r="AP32" i="9"/>
  <c r="AO32" i="9"/>
  <c r="AN32" i="9"/>
  <c r="AM32" i="9"/>
  <c r="AQ31" i="9"/>
  <c r="AP31" i="9"/>
  <c r="AO31" i="9"/>
  <c r="AN31" i="9"/>
  <c r="AM31" i="9"/>
  <c r="AQ30" i="9"/>
  <c r="AP30" i="9"/>
  <c r="AO30" i="9"/>
  <c r="AN30" i="9"/>
  <c r="AM30" i="9"/>
  <c r="AQ29" i="9"/>
  <c r="AP29" i="9"/>
  <c r="AO29" i="9"/>
  <c r="AN29" i="9"/>
  <c r="AM29" i="9"/>
  <c r="AQ28" i="9"/>
  <c r="AP28" i="9"/>
  <c r="AO28" i="9"/>
  <c r="AN28" i="9"/>
  <c r="AM28" i="9"/>
  <c r="AQ27" i="9"/>
  <c r="AP27" i="9"/>
  <c r="AO27" i="9"/>
  <c r="AN27" i="9"/>
  <c r="AM27" i="9"/>
  <c r="AQ26" i="9"/>
  <c r="AP26" i="9"/>
  <c r="AO26" i="9"/>
  <c r="AN26" i="9"/>
  <c r="AM26" i="9"/>
  <c r="AQ25" i="9"/>
  <c r="AP25" i="9"/>
  <c r="AO25" i="9"/>
  <c r="AN25" i="9"/>
  <c r="AM25" i="9"/>
  <c r="AQ24" i="9"/>
  <c r="AP24" i="9"/>
  <c r="AO24" i="9"/>
  <c r="AN24" i="9"/>
  <c r="AM24" i="9"/>
  <c r="AQ23" i="9"/>
  <c r="AP23" i="9"/>
  <c r="AO23" i="9"/>
  <c r="AN23" i="9"/>
  <c r="AM23" i="9"/>
  <c r="AQ22" i="9"/>
  <c r="AP22" i="9"/>
  <c r="AO22" i="9"/>
  <c r="AN22" i="9"/>
  <c r="AM22" i="9"/>
  <c r="AQ21" i="9"/>
  <c r="AP21" i="9"/>
  <c r="AO21" i="9"/>
  <c r="AN21" i="9"/>
  <c r="AM21" i="9"/>
  <c r="AQ20" i="9"/>
  <c r="AP20" i="9"/>
  <c r="AO20" i="9"/>
  <c r="AN20" i="9"/>
  <c r="AM20" i="9"/>
  <c r="AQ19" i="9"/>
  <c r="AP19" i="9"/>
  <c r="AO19" i="9"/>
  <c r="AN19" i="9"/>
  <c r="AM19" i="9"/>
  <c r="AQ18" i="9"/>
  <c r="AP18" i="9"/>
  <c r="AO18" i="9"/>
  <c r="AN18" i="9"/>
  <c r="AM18" i="9"/>
  <c r="AQ17" i="9"/>
  <c r="AP17" i="9"/>
  <c r="AO17" i="9"/>
  <c r="AN17" i="9"/>
  <c r="AM17" i="9"/>
  <c r="AQ16" i="9"/>
  <c r="AP16" i="9"/>
  <c r="AO16" i="9"/>
  <c r="AN16" i="9"/>
  <c r="AM16" i="9"/>
  <c r="AQ15" i="9"/>
  <c r="AP15" i="9"/>
  <c r="AO15" i="9"/>
  <c r="AN15" i="9"/>
  <c r="AM15" i="9"/>
  <c r="AQ14" i="9"/>
  <c r="AP14" i="9"/>
  <c r="AO14" i="9"/>
  <c r="AN14" i="9"/>
  <c r="AM14" i="9"/>
  <c r="AQ13" i="9"/>
  <c r="AP13" i="9"/>
  <c r="AO13" i="9"/>
  <c r="AN13" i="9"/>
  <c r="AM13" i="9"/>
  <c r="AQ12" i="9"/>
  <c r="AP12" i="9"/>
  <c r="AO12" i="9"/>
  <c r="AN12" i="9"/>
  <c r="AM12" i="9"/>
  <c r="AQ11" i="9"/>
  <c r="AP11" i="9"/>
  <c r="AO11" i="9"/>
  <c r="AN11" i="9"/>
  <c r="AM11" i="9"/>
  <c r="AQ10" i="9"/>
  <c r="AP10" i="9"/>
  <c r="AO10" i="9"/>
  <c r="AN10" i="9"/>
  <c r="AM10" i="9"/>
  <c r="AQ9" i="9"/>
  <c r="AP9" i="9"/>
  <c r="AO9" i="9"/>
  <c r="AN9" i="9"/>
  <c r="AM9" i="9"/>
  <c r="AQ8" i="9"/>
  <c r="AP8" i="9"/>
  <c r="AO8" i="9"/>
  <c r="AN8" i="9"/>
  <c r="AM8" i="9"/>
  <c r="AQ7" i="9"/>
  <c r="AP7" i="9"/>
  <c r="AO7" i="9"/>
  <c r="AN7" i="9"/>
  <c r="AM7" i="9"/>
  <c r="AQ6" i="9"/>
  <c r="AP6" i="9"/>
  <c r="AO6" i="9"/>
  <c r="AN6" i="9"/>
  <c r="AM6" i="9"/>
  <c r="AQ5" i="9"/>
  <c r="AP5" i="9"/>
  <c r="AO5" i="9"/>
  <c r="AN5" i="9"/>
  <c r="AM5" i="9"/>
  <c r="AL52" i="9"/>
  <c r="AL51" i="9"/>
  <c r="AL50" i="9"/>
  <c r="AL49" i="9"/>
  <c r="AL48" i="9"/>
  <c r="AL47" i="9"/>
  <c r="AL46" i="9"/>
  <c r="AL45" i="9"/>
  <c r="AL44" i="9"/>
  <c r="AL43" i="9"/>
  <c r="AL42" i="9"/>
  <c r="AL41" i="9"/>
  <c r="AL40" i="9"/>
  <c r="AL39" i="9"/>
  <c r="AL38" i="9"/>
  <c r="AL37" i="9"/>
  <c r="AL36" i="9"/>
  <c r="AL35" i="9"/>
  <c r="AL34" i="9"/>
  <c r="AL33" i="9"/>
  <c r="AL32" i="9"/>
  <c r="AL31" i="9"/>
  <c r="AL30" i="9"/>
  <c r="AL29" i="9"/>
  <c r="AL28" i="9"/>
  <c r="AL27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4" i="9"/>
  <c r="AL13" i="9"/>
  <c r="AL12" i="9"/>
  <c r="AL11" i="9"/>
  <c r="AL10" i="9"/>
  <c r="AL9" i="9"/>
  <c r="AL8" i="9"/>
  <c r="AL7" i="9"/>
  <c r="AL6" i="9"/>
  <c r="AL5" i="9"/>
  <c r="AF53" i="9"/>
  <c r="AF20" i="10"/>
  <c r="AF284" i="11"/>
  <c r="AM284" i="11" l="1"/>
  <c r="C27" i="46" s="1"/>
  <c r="AM102" i="13"/>
  <c r="C14" i="58" s="1"/>
  <c r="AF892" i="3"/>
  <c r="AF893" i="3" l="1"/>
  <c r="A936" i="3"/>
  <c r="AQ373" i="12"/>
  <c r="AP373" i="12"/>
  <c r="AO373" i="12"/>
  <c r="AN373" i="12"/>
  <c r="AM373" i="12"/>
  <c r="AQ372" i="12"/>
  <c r="AP372" i="12"/>
  <c r="AO372" i="12"/>
  <c r="AN372" i="12"/>
  <c r="AM372" i="12"/>
  <c r="AQ371" i="12"/>
  <c r="AP371" i="12"/>
  <c r="AO371" i="12"/>
  <c r="AN371" i="12"/>
  <c r="AM371" i="12"/>
  <c r="AQ370" i="12"/>
  <c r="AP370" i="12"/>
  <c r="AO370" i="12"/>
  <c r="AN370" i="12"/>
  <c r="AM370" i="12"/>
  <c r="AQ369" i="12"/>
  <c r="AP369" i="12"/>
  <c r="AO369" i="12"/>
  <c r="AN369" i="12"/>
  <c r="AM369" i="12"/>
  <c r="AQ368" i="12"/>
  <c r="AP368" i="12"/>
  <c r="AO368" i="12"/>
  <c r="AN368" i="12"/>
  <c r="AM368" i="12"/>
  <c r="AQ367" i="12"/>
  <c r="AP367" i="12"/>
  <c r="AO367" i="12"/>
  <c r="AN367" i="12"/>
  <c r="AM367" i="12"/>
  <c r="AQ366" i="12"/>
  <c r="AP366" i="12"/>
  <c r="AO366" i="12"/>
  <c r="AN366" i="12"/>
  <c r="AM366" i="12"/>
  <c r="AQ365" i="12"/>
  <c r="AP365" i="12"/>
  <c r="AO365" i="12"/>
  <c r="AN365" i="12"/>
  <c r="AM365" i="12"/>
  <c r="AQ364" i="12"/>
  <c r="AP364" i="12"/>
  <c r="AO364" i="12"/>
  <c r="AN364" i="12"/>
  <c r="AM364" i="12"/>
  <c r="AQ363" i="12"/>
  <c r="AP363" i="12"/>
  <c r="AO363" i="12"/>
  <c r="AN363" i="12"/>
  <c r="AM363" i="12"/>
  <c r="AQ362" i="12"/>
  <c r="AP362" i="12"/>
  <c r="AO362" i="12"/>
  <c r="AN362" i="12"/>
  <c r="AM362" i="12"/>
  <c r="AQ361" i="12"/>
  <c r="AP361" i="12"/>
  <c r="AO361" i="12"/>
  <c r="AN361" i="12"/>
  <c r="AM361" i="12"/>
  <c r="AQ360" i="12"/>
  <c r="AP360" i="12"/>
  <c r="AO360" i="12"/>
  <c r="AN360" i="12"/>
  <c r="AM360" i="12"/>
  <c r="AQ359" i="12"/>
  <c r="AP359" i="12"/>
  <c r="AO359" i="12"/>
  <c r="AN359" i="12"/>
  <c r="AM359" i="12"/>
  <c r="AQ358" i="12"/>
  <c r="AP358" i="12"/>
  <c r="AO358" i="12"/>
  <c r="AN358" i="12"/>
  <c r="AM358" i="12"/>
  <c r="AQ357" i="12"/>
  <c r="AP357" i="12"/>
  <c r="AO357" i="12"/>
  <c r="AN357" i="12"/>
  <c r="AM357" i="12"/>
  <c r="AQ356" i="12"/>
  <c r="AP356" i="12"/>
  <c r="AO356" i="12"/>
  <c r="AN356" i="12"/>
  <c r="AM356" i="12"/>
  <c r="AQ355" i="12"/>
  <c r="AP355" i="12"/>
  <c r="AO355" i="12"/>
  <c r="AN355" i="12"/>
  <c r="AM355" i="12"/>
  <c r="AQ354" i="12"/>
  <c r="AP354" i="12"/>
  <c r="AO354" i="12"/>
  <c r="AN354" i="12"/>
  <c r="AM354" i="12"/>
  <c r="AQ353" i="12"/>
  <c r="AP353" i="12"/>
  <c r="AO353" i="12"/>
  <c r="AN353" i="12"/>
  <c r="AM353" i="12"/>
  <c r="AQ352" i="12"/>
  <c r="AP352" i="12"/>
  <c r="AO352" i="12"/>
  <c r="AN352" i="12"/>
  <c r="AM352" i="12"/>
  <c r="AQ351" i="12"/>
  <c r="AP351" i="12"/>
  <c r="AO351" i="12"/>
  <c r="AN351" i="12"/>
  <c r="AM351" i="12"/>
  <c r="AQ350" i="12"/>
  <c r="AP350" i="12"/>
  <c r="AO350" i="12"/>
  <c r="AN350" i="12"/>
  <c r="AM350" i="12"/>
  <c r="AQ349" i="12"/>
  <c r="AP349" i="12"/>
  <c r="AO349" i="12"/>
  <c r="AN349" i="12"/>
  <c r="AM349" i="12"/>
  <c r="AQ348" i="12"/>
  <c r="AP348" i="12"/>
  <c r="AO348" i="12"/>
  <c r="AN348" i="12"/>
  <c r="AM348" i="12"/>
  <c r="AQ347" i="12"/>
  <c r="AP347" i="12"/>
  <c r="AO347" i="12"/>
  <c r="AN347" i="12"/>
  <c r="AM347" i="12"/>
  <c r="AQ346" i="12"/>
  <c r="AP346" i="12"/>
  <c r="AO346" i="12"/>
  <c r="AN346" i="12"/>
  <c r="AM346" i="12"/>
  <c r="AQ345" i="12"/>
  <c r="AP345" i="12"/>
  <c r="AO345" i="12"/>
  <c r="AN345" i="12"/>
  <c r="AM345" i="12"/>
  <c r="AQ344" i="12"/>
  <c r="AP344" i="12"/>
  <c r="AO344" i="12"/>
  <c r="AN344" i="12"/>
  <c r="AM344" i="12"/>
  <c r="AQ343" i="12"/>
  <c r="AP343" i="12"/>
  <c r="AO343" i="12"/>
  <c r="AN343" i="12"/>
  <c r="AM343" i="12"/>
  <c r="AQ342" i="12"/>
  <c r="AP342" i="12"/>
  <c r="AO342" i="12"/>
  <c r="AN342" i="12"/>
  <c r="AM342" i="12"/>
  <c r="AQ341" i="12"/>
  <c r="AP341" i="12"/>
  <c r="AO341" i="12"/>
  <c r="AN341" i="12"/>
  <c r="AM341" i="12"/>
  <c r="AQ340" i="12"/>
  <c r="AP340" i="12"/>
  <c r="AO340" i="12"/>
  <c r="AN340" i="12"/>
  <c r="AM340" i="12"/>
  <c r="AQ339" i="12"/>
  <c r="AP339" i="12"/>
  <c r="AO339" i="12"/>
  <c r="AN339" i="12"/>
  <c r="AM339" i="12"/>
  <c r="AQ338" i="12"/>
  <c r="AP338" i="12"/>
  <c r="AO338" i="12"/>
  <c r="AN338" i="12"/>
  <c r="AM338" i="12"/>
  <c r="AQ337" i="12"/>
  <c r="AP337" i="12"/>
  <c r="AO337" i="12"/>
  <c r="AN337" i="12"/>
  <c r="AM337" i="12"/>
  <c r="AQ336" i="12"/>
  <c r="AP336" i="12"/>
  <c r="AO336" i="12"/>
  <c r="AN336" i="12"/>
  <c r="AM336" i="12"/>
  <c r="AQ335" i="12"/>
  <c r="AP335" i="12"/>
  <c r="AO335" i="12"/>
  <c r="AN335" i="12"/>
  <c r="AM335" i="12"/>
  <c r="AQ334" i="12"/>
  <c r="AP334" i="12"/>
  <c r="AO334" i="12"/>
  <c r="AN334" i="12"/>
  <c r="AM334" i="12"/>
  <c r="AQ333" i="12"/>
  <c r="AP333" i="12"/>
  <c r="AO333" i="12"/>
  <c r="AN333" i="12"/>
  <c r="AM333" i="12"/>
  <c r="AQ332" i="12"/>
  <c r="AP332" i="12"/>
  <c r="AO332" i="12"/>
  <c r="AN332" i="12"/>
  <c r="AM332" i="12"/>
  <c r="AQ331" i="12"/>
  <c r="AP331" i="12"/>
  <c r="AO331" i="12"/>
  <c r="AN331" i="12"/>
  <c r="AM331" i="12"/>
  <c r="AQ330" i="12"/>
  <c r="AP330" i="12"/>
  <c r="AO330" i="12"/>
  <c r="AN330" i="12"/>
  <c r="AM330" i="12"/>
  <c r="AQ329" i="12"/>
  <c r="AP329" i="12"/>
  <c r="AO329" i="12"/>
  <c r="AN329" i="12"/>
  <c r="AM329" i="12"/>
  <c r="AQ328" i="12"/>
  <c r="AP328" i="12"/>
  <c r="AO328" i="12"/>
  <c r="AN328" i="12"/>
  <c r="AM328" i="12"/>
  <c r="AQ327" i="12"/>
  <c r="AP327" i="12"/>
  <c r="AO327" i="12"/>
  <c r="AN327" i="12"/>
  <c r="AM327" i="12"/>
  <c r="AQ326" i="12"/>
  <c r="AP326" i="12"/>
  <c r="AO326" i="12"/>
  <c r="AN326" i="12"/>
  <c r="AM326" i="12"/>
  <c r="AQ325" i="12"/>
  <c r="AP325" i="12"/>
  <c r="AO325" i="12"/>
  <c r="AN325" i="12"/>
  <c r="AM325" i="12"/>
  <c r="AQ324" i="12"/>
  <c r="AP324" i="12"/>
  <c r="AO324" i="12"/>
  <c r="AN324" i="12"/>
  <c r="AM324" i="12"/>
  <c r="AQ323" i="12"/>
  <c r="AP323" i="12"/>
  <c r="AO323" i="12"/>
  <c r="AN323" i="12"/>
  <c r="AM323" i="12"/>
  <c r="AQ322" i="12"/>
  <c r="AP322" i="12"/>
  <c r="AO322" i="12"/>
  <c r="AN322" i="12"/>
  <c r="AM322" i="12"/>
  <c r="AQ321" i="12"/>
  <c r="AP321" i="12"/>
  <c r="AO321" i="12"/>
  <c r="AN321" i="12"/>
  <c r="AM321" i="12"/>
  <c r="AQ320" i="12"/>
  <c r="AP320" i="12"/>
  <c r="AO320" i="12"/>
  <c r="AN320" i="12"/>
  <c r="AM320" i="12"/>
  <c r="AQ319" i="12"/>
  <c r="AP319" i="12"/>
  <c r="AO319" i="12"/>
  <c r="AN319" i="12"/>
  <c r="AM319" i="12"/>
  <c r="AQ318" i="12"/>
  <c r="AP318" i="12"/>
  <c r="AO318" i="12"/>
  <c r="AN318" i="12"/>
  <c r="AM318" i="12"/>
  <c r="AQ317" i="12"/>
  <c r="AP317" i="12"/>
  <c r="AO317" i="12"/>
  <c r="AN317" i="12"/>
  <c r="AM317" i="12"/>
  <c r="AL373" i="12"/>
  <c r="AL372" i="12"/>
  <c r="AL371" i="12"/>
  <c r="AL370" i="12"/>
  <c r="AL369" i="12"/>
  <c r="AL368" i="12"/>
  <c r="AL367" i="12"/>
  <c r="AL366" i="12"/>
  <c r="AL365" i="12"/>
  <c r="AL364" i="12"/>
  <c r="AL363" i="12"/>
  <c r="AL362" i="12"/>
  <c r="AL361" i="12"/>
  <c r="AL360" i="12"/>
  <c r="AL359" i="12"/>
  <c r="AL358" i="12"/>
  <c r="AL357" i="12"/>
  <c r="AL356" i="12"/>
  <c r="AL355" i="12"/>
  <c r="AL354" i="12"/>
  <c r="AL353" i="12"/>
  <c r="AL352" i="12"/>
  <c r="AL351" i="12"/>
  <c r="AL350" i="12"/>
  <c r="AL349" i="12"/>
  <c r="AL348" i="12"/>
  <c r="AL347" i="12"/>
  <c r="AL346" i="12"/>
  <c r="AL345" i="12"/>
  <c r="AL344" i="12"/>
  <c r="AL343" i="12"/>
  <c r="AL342" i="12"/>
  <c r="AL341" i="12"/>
  <c r="AL340" i="12"/>
  <c r="AL339" i="12"/>
  <c r="AL338" i="12"/>
  <c r="AL337" i="12"/>
  <c r="AL336" i="12"/>
  <c r="AL335" i="12"/>
  <c r="AL334" i="12"/>
  <c r="AL333" i="12"/>
  <c r="AL332" i="12"/>
  <c r="AL331" i="12"/>
  <c r="AL330" i="12"/>
  <c r="AL329" i="12"/>
  <c r="AL328" i="12"/>
  <c r="AL327" i="12"/>
  <c r="AL326" i="12"/>
  <c r="AL325" i="12"/>
  <c r="AL324" i="12"/>
  <c r="AL323" i="12"/>
  <c r="AL322" i="12"/>
  <c r="AL321" i="12"/>
  <c r="AL320" i="12"/>
  <c r="AL319" i="12"/>
  <c r="AL318" i="12"/>
  <c r="AL317" i="12"/>
  <c r="AM16" i="4"/>
  <c r="AN16" i="4"/>
  <c r="AO16" i="4"/>
  <c r="AP16" i="4"/>
  <c r="AQ16" i="4"/>
  <c r="AR16" i="4"/>
  <c r="AM15" i="4"/>
  <c r="AN15" i="4"/>
  <c r="AO15" i="4"/>
  <c r="AP15" i="4"/>
  <c r="AQ15" i="4"/>
  <c r="AR15" i="4"/>
  <c r="AM16" i="17"/>
  <c r="AN16" i="17"/>
  <c r="AO16" i="17"/>
  <c r="AP16" i="17"/>
  <c r="AQ16" i="17"/>
  <c r="AR16" i="17"/>
  <c r="AL16" i="16"/>
  <c r="AM16" i="16"/>
  <c r="AN16" i="16"/>
  <c r="AO16" i="16"/>
  <c r="AP16" i="16"/>
  <c r="AQ16" i="16"/>
  <c r="AL15" i="16"/>
  <c r="AM15" i="16"/>
  <c r="AN15" i="16"/>
  <c r="AO15" i="16"/>
  <c r="AP15" i="16"/>
  <c r="AQ15" i="16"/>
  <c r="AQ16" i="15"/>
  <c r="AP16" i="15"/>
  <c r="AO16" i="15"/>
  <c r="AN16" i="15"/>
  <c r="AM16" i="15"/>
  <c r="AQ15" i="15"/>
  <c r="AP15" i="15"/>
  <c r="AO15" i="15"/>
  <c r="AN15" i="15"/>
  <c r="AM15" i="15"/>
  <c r="AL16" i="15"/>
  <c r="AL15" i="15"/>
  <c r="AQ82" i="6"/>
  <c r="AP82" i="6"/>
  <c r="AO82" i="6"/>
  <c r="AN82" i="6"/>
  <c r="AM82" i="6"/>
  <c r="AL82" i="6"/>
  <c r="AQ15" i="5"/>
  <c r="AP15" i="5"/>
  <c r="AO15" i="5"/>
  <c r="AN15" i="5"/>
  <c r="AM15" i="5"/>
  <c r="AL15" i="5"/>
  <c r="AQ14" i="5"/>
  <c r="AP14" i="5"/>
  <c r="AO14" i="5"/>
  <c r="AN14" i="5"/>
  <c r="AM14" i="5"/>
  <c r="AL14" i="5"/>
  <c r="W62" i="24" l="1"/>
  <c r="V62" i="24"/>
  <c r="U62" i="24"/>
  <c r="T62" i="24"/>
  <c r="S62" i="24"/>
  <c r="R62" i="24"/>
  <c r="Q62" i="24"/>
  <c r="P62" i="24"/>
  <c r="W61" i="24"/>
  <c r="V61" i="24"/>
  <c r="U61" i="24"/>
  <c r="T61" i="24"/>
  <c r="S61" i="24"/>
  <c r="R61" i="24"/>
  <c r="Q61" i="24"/>
  <c r="P61" i="24"/>
  <c r="W60" i="24"/>
  <c r="V60" i="24"/>
  <c r="U60" i="24"/>
  <c r="T60" i="24"/>
  <c r="S60" i="24"/>
  <c r="R60" i="24"/>
  <c r="Q60" i="24"/>
  <c r="P60" i="24"/>
  <c r="W59" i="24"/>
  <c r="V59" i="24"/>
  <c r="U59" i="24"/>
  <c r="T59" i="24"/>
  <c r="S59" i="24"/>
  <c r="R59" i="24"/>
  <c r="Q59" i="24"/>
  <c r="P59" i="24"/>
  <c r="W58" i="24"/>
  <c r="V58" i="24"/>
  <c r="U58" i="24"/>
  <c r="T58" i="24"/>
  <c r="S58" i="24"/>
  <c r="R58" i="24"/>
  <c r="Q58" i="24"/>
  <c r="P58" i="24"/>
  <c r="W57" i="24"/>
  <c r="V57" i="24"/>
  <c r="U57" i="24"/>
  <c r="T57" i="24"/>
  <c r="S57" i="24"/>
  <c r="R57" i="24"/>
  <c r="Q57" i="24"/>
  <c r="P57" i="24"/>
  <c r="W56" i="24"/>
  <c r="V56" i="24"/>
  <c r="U56" i="24"/>
  <c r="T56" i="24"/>
  <c r="S56" i="24"/>
  <c r="R56" i="24"/>
  <c r="Q56" i="24"/>
  <c r="P56" i="24"/>
  <c r="G55" i="24"/>
  <c r="W55" i="24" s="1"/>
  <c r="W54" i="24"/>
  <c r="V54" i="24"/>
  <c r="U54" i="24"/>
  <c r="T54" i="24"/>
  <c r="S54" i="24"/>
  <c r="R54" i="24"/>
  <c r="Q54" i="24"/>
  <c r="P54" i="24"/>
  <c r="W53" i="24"/>
  <c r="V53" i="24"/>
  <c r="U53" i="24"/>
  <c r="T53" i="24"/>
  <c r="S53" i="24"/>
  <c r="R53" i="24"/>
  <c r="Q53" i="24"/>
  <c r="P53" i="24"/>
  <c r="W52" i="24"/>
  <c r="V52" i="24"/>
  <c r="U52" i="24"/>
  <c r="T52" i="24"/>
  <c r="S52" i="24"/>
  <c r="R52" i="24"/>
  <c r="Q52" i="24"/>
  <c r="P52" i="24"/>
  <c r="W51" i="24"/>
  <c r="V51" i="24"/>
  <c r="U51" i="24"/>
  <c r="T51" i="24"/>
  <c r="S51" i="24"/>
  <c r="R51" i="24"/>
  <c r="Q51" i="24"/>
  <c r="P51" i="24"/>
  <c r="W50" i="24"/>
  <c r="V50" i="24"/>
  <c r="U50" i="24"/>
  <c r="T50" i="24"/>
  <c r="S50" i="24"/>
  <c r="R50" i="24"/>
  <c r="Q50" i="24"/>
  <c r="P50" i="24"/>
  <c r="W49" i="24"/>
  <c r="V49" i="24"/>
  <c r="U49" i="24"/>
  <c r="T49" i="24"/>
  <c r="S49" i="24"/>
  <c r="R49" i="24"/>
  <c r="Q49" i="24"/>
  <c r="P49" i="24"/>
  <c r="W48" i="24"/>
  <c r="V48" i="24"/>
  <c r="U48" i="24"/>
  <c r="T48" i="24"/>
  <c r="S48" i="24"/>
  <c r="R48" i="24"/>
  <c r="Q48" i="24"/>
  <c r="P48" i="24"/>
  <c r="W47" i="24"/>
  <c r="V47" i="24"/>
  <c r="U47" i="24"/>
  <c r="T47" i="24"/>
  <c r="S47" i="24"/>
  <c r="R47" i="24"/>
  <c r="Q47" i="24"/>
  <c r="P47" i="24"/>
  <c r="W46" i="24"/>
  <c r="V46" i="24"/>
  <c r="U46" i="24"/>
  <c r="T46" i="24"/>
  <c r="S46" i="24"/>
  <c r="R46" i="24"/>
  <c r="Q46" i="24"/>
  <c r="P46" i="24"/>
  <c r="W45" i="24"/>
  <c r="V45" i="24"/>
  <c r="U45" i="24"/>
  <c r="T45" i="24"/>
  <c r="S45" i="24"/>
  <c r="R45" i="24"/>
  <c r="Q45" i="24"/>
  <c r="P45" i="24"/>
  <c r="W44" i="24"/>
  <c r="V44" i="24"/>
  <c r="U44" i="24"/>
  <c r="T44" i="24"/>
  <c r="S44" i="24"/>
  <c r="R44" i="24"/>
  <c r="Q44" i="24"/>
  <c r="P44" i="24"/>
  <c r="W43" i="24"/>
  <c r="V43" i="24"/>
  <c r="U43" i="24"/>
  <c r="T43" i="24"/>
  <c r="S43" i="24"/>
  <c r="R43" i="24"/>
  <c r="Q43" i="24"/>
  <c r="P43" i="24"/>
  <c r="W42" i="24"/>
  <c r="V42" i="24"/>
  <c r="U42" i="24"/>
  <c r="T42" i="24"/>
  <c r="S42" i="24"/>
  <c r="R42" i="24"/>
  <c r="Q42" i="24"/>
  <c r="P42" i="24"/>
  <c r="W41" i="24"/>
  <c r="V41" i="24"/>
  <c r="U41" i="24"/>
  <c r="T41" i="24"/>
  <c r="S41" i="24"/>
  <c r="R41" i="24"/>
  <c r="Q41" i="24"/>
  <c r="P41" i="24"/>
  <c r="W40" i="24"/>
  <c r="V40" i="24"/>
  <c r="U40" i="24"/>
  <c r="T40" i="24"/>
  <c r="S40" i="24"/>
  <c r="R40" i="24"/>
  <c r="Q40" i="24"/>
  <c r="P40" i="24"/>
  <c r="W39" i="24"/>
  <c r="V39" i="24"/>
  <c r="U39" i="24"/>
  <c r="T39" i="24"/>
  <c r="S39" i="24"/>
  <c r="R39" i="24"/>
  <c r="Q39" i="24"/>
  <c r="P39" i="24"/>
  <c r="W38" i="24"/>
  <c r="V38" i="24"/>
  <c r="U38" i="24"/>
  <c r="T38" i="24"/>
  <c r="S38" i="24"/>
  <c r="R38" i="24"/>
  <c r="Q38" i="24"/>
  <c r="P38" i="24"/>
  <c r="W37" i="24"/>
  <c r="V37" i="24"/>
  <c r="U37" i="24"/>
  <c r="T37" i="24"/>
  <c r="S37" i="24"/>
  <c r="R37" i="24"/>
  <c r="Q37" i="24"/>
  <c r="P37" i="24"/>
  <c r="W36" i="24"/>
  <c r="V36" i="24"/>
  <c r="U36" i="24"/>
  <c r="T36" i="24"/>
  <c r="S36" i="24"/>
  <c r="R36" i="24"/>
  <c r="Q36" i="24"/>
  <c r="P36" i="24"/>
  <c r="G35" i="24"/>
  <c r="T35" i="24" s="1"/>
  <c r="G34" i="24"/>
  <c r="U34" i="24" s="1"/>
  <c r="W33" i="24"/>
  <c r="V33" i="24"/>
  <c r="U33" i="24"/>
  <c r="T33" i="24"/>
  <c r="S33" i="24"/>
  <c r="R33" i="24"/>
  <c r="Q33" i="24"/>
  <c r="P33" i="24"/>
  <c r="W32" i="24"/>
  <c r="V32" i="24"/>
  <c r="U32" i="24"/>
  <c r="T32" i="24"/>
  <c r="S32" i="24"/>
  <c r="R32" i="24"/>
  <c r="Q32" i="24"/>
  <c r="P32" i="24"/>
  <c r="W31" i="24"/>
  <c r="V31" i="24"/>
  <c r="U31" i="24"/>
  <c r="T31" i="24"/>
  <c r="S31" i="24"/>
  <c r="R31" i="24"/>
  <c r="Q31" i="24"/>
  <c r="P31" i="24"/>
  <c r="W30" i="24"/>
  <c r="V30" i="24"/>
  <c r="U30" i="24"/>
  <c r="T30" i="24"/>
  <c r="S30" i="24"/>
  <c r="R30" i="24"/>
  <c r="Q30" i="24"/>
  <c r="P30" i="24"/>
  <c r="W29" i="24"/>
  <c r="V29" i="24"/>
  <c r="U29" i="24"/>
  <c r="T29" i="24"/>
  <c r="S29" i="24"/>
  <c r="R29" i="24"/>
  <c r="Q29" i="24"/>
  <c r="P29" i="24"/>
  <c r="W28" i="24"/>
  <c r="V28" i="24"/>
  <c r="U28" i="24"/>
  <c r="T28" i="24"/>
  <c r="S28" i="24"/>
  <c r="R28" i="24"/>
  <c r="Q28" i="24"/>
  <c r="P28" i="24"/>
  <c r="W27" i="24"/>
  <c r="V27" i="24"/>
  <c r="U27" i="24"/>
  <c r="T27" i="24"/>
  <c r="S27" i="24"/>
  <c r="R27" i="24"/>
  <c r="Q27" i="24"/>
  <c r="P27" i="24"/>
  <c r="W26" i="24"/>
  <c r="V26" i="24"/>
  <c r="U26" i="24"/>
  <c r="T26" i="24"/>
  <c r="S26" i="24"/>
  <c r="R26" i="24"/>
  <c r="Q26" i="24"/>
  <c r="P26" i="24"/>
  <c r="W25" i="24"/>
  <c r="V25" i="24"/>
  <c r="U25" i="24"/>
  <c r="T25" i="24"/>
  <c r="S25" i="24"/>
  <c r="R25" i="24"/>
  <c r="Q25" i="24"/>
  <c r="P25" i="24"/>
  <c r="W24" i="24"/>
  <c r="V24" i="24"/>
  <c r="U24" i="24"/>
  <c r="T24" i="24"/>
  <c r="S24" i="24"/>
  <c r="R24" i="24"/>
  <c r="Q24" i="24"/>
  <c r="P24" i="24"/>
  <c r="W23" i="24"/>
  <c r="V23" i="24"/>
  <c r="U23" i="24"/>
  <c r="T23" i="24"/>
  <c r="S23" i="24"/>
  <c r="R23" i="24"/>
  <c r="Q23" i="24"/>
  <c r="P23" i="24"/>
  <c r="W22" i="24"/>
  <c r="V22" i="24"/>
  <c r="U22" i="24"/>
  <c r="T22" i="24"/>
  <c r="S22" i="24"/>
  <c r="R22" i="24"/>
  <c r="Q22" i="24"/>
  <c r="P22" i="24"/>
  <c r="W21" i="24"/>
  <c r="V21" i="24"/>
  <c r="U21" i="24"/>
  <c r="T21" i="24"/>
  <c r="S21" i="24"/>
  <c r="R21" i="24"/>
  <c r="Q21" i="24"/>
  <c r="P21" i="24"/>
  <c r="W20" i="24"/>
  <c r="V20" i="24"/>
  <c r="U20" i="24"/>
  <c r="T20" i="24"/>
  <c r="S20" i="24"/>
  <c r="R20" i="24"/>
  <c r="Q20" i="24"/>
  <c r="P20" i="24"/>
  <c r="W19" i="24"/>
  <c r="V19" i="24"/>
  <c r="U19" i="24"/>
  <c r="T19" i="24"/>
  <c r="S19" i="24"/>
  <c r="R19" i="24"/>
  <c r="Q19" i="24"/>
  <c r="P19" i="24"/>
  <c r="W18" i="24"/>
  <c r="V18" i="24"/>
  <c r="U18" i="24"/>
  <c r="T18" i="24"/>
  <c r="S18" i="24"/>
  <c r="R18" i="24"/>
  <c r="Q18" i="24"/>
  <c r="P18" i="24"/>
  <c r="W17" i="24"/>
  <c r="V17" i="24"/>
  <c r="U17" i="24"/>
  <c r="T17" i="24"/>
  <c r="S17" i="24"/>
  <c r="R17" i="24"/>
  <c r="Q17" i="24"/>
  <c r="P17" i="24"/>
  <c r="W16" i="24"/>
  <c r="V16" i="24"/>
  <c r="U16" i="24"/>
  <c r="T16" i="24"/>
  <c r="S16" i="24"/>
  <c r="R16" i="24"/>
  <c r="Q16" i="24"/>
  <c r="P16" i="24"/>
  <c r="W15" i="24"/>
  <c r="V15" i="24"/>
  <c r="U15" i="24"/>
  <c r="T15" i="24"/>
  <c r="S15" i="24"/>
  <c r="R15" i="24"/>
  <c r="Q15" i="24"/>
  <c r="P15" i="24"/>
  <c r="W14" i="24"/>
  <c r="V14" i="24"/>
  <c r="U14" i="24"/>
  <c r="T14" i="24"/>
  <c r="S14" i="24"/>
  <c r="R14" i="24"/>
  <c r="Q14" i="24"/>
  <c r="P14" i="24"/>
  <c r="W13" i="24"/>
  <c r="V13" i="24"/>
  <c r="U13" i="24"/>
  <c r="T13" i="24"/>
  <c r="S13" i="24"/>
  <c r="R13" i="24"/>
  <c r="Q13" i="24"/>
  <c r="P13" i="24"/>
  <c r="W12" i="24"/>
  <c r="V12" i="24"/>
  <c r="U12" i="24"/>
  <c r="T12" i="24"/>
  <c r="S12" i="24"/>
  <c r="R12" i="24"/>
  <c r="Q12" i="24"/>
  <c r="P12" i="24"/>
  <c r="W11" i="24"/>
  <c r="V11" i="24"/>
  <c r="U11" i="24"/>
  <c r="T11" i="24"/>
  <c r="S11" i="24"/>
  <c r="R11" i="24"/>
  <c r="Q11" i="24"/>
  <c r="P11" i="24"/>
  <c r="W10" i="24"/>
  <c r="V10" i="24"/>
  <c r="U10" i="24"/>
  <c r="T10" i="24"/>
  <c r="S10" i="24"/>
  <c r="R10" i="24"/>
  <c r="Q10" i="24"/>
  <c r="P10" i="24"/>
  <c r="W9" i="24"/>
  <c r="V9" i="24"/>
  <c r="U9" i="24"/>
  <c r="T9" i="24"/>
  <c r="S9" i="24"/>
  <c r="R9" i="24"/>
  <c r="Q9" i="24"/>
  <c r="P9" i="24"/>
  <c r="W8" i="24"/>
  <c r="V8" i="24"/>
  <c r="U8" i="24"/>
  <c r="T8" i="24"/>
  <c r="S8" i="24"/>
  <c r="R8" i="24"/>
  <c r="Q8" i="24"/>
  <c r="P8" i="24"/>
  <c r="W7" i="24"/>
  <c r="V7" i="24"/>
  <c r="U7" i="24"/>
  <c r="T7" i="24"/>
  <c r="S7" i="24"/>
  <c r="R7" i="24"/>
  <c r="Q7" i="24"/>
  <c r="P7" i="24"/>
  <c r="W6" i="24"/>
  <c r="V6" i="24"/>
  <c r="U6" i="24"/>
  <c r="T6" i="24"/>
  <c r="S6" i="24"/>
  <c r="R6" i="24"/>
  <c r="Q6" i="24"/>
  <c r="P6" i="24"/>
  <c r="W5" i="24"/>
  <c r="V5" i="24"/>
  <c r="U5" i="24"/>
  <c r="T5" i="24"/>
  <c r="S5" i="24"/>
  <c r="R5" i="24"/>
  <c r="Q5" i="24"/>
  <c r="P5" i="24"/>
  <c r="AH154" i="23"/>
  <c r="AG154" i="23"/>
  <c r="AF154" i="23"/>
  <c r="AE154" i="23"/>
  <c r="AD154" i="23"/>
  <c r="AC154" i="23"/>
  <c r="AB154" i="23"/>
  <c r="AA154" i="23"/>
  <c r="Z154" i="23"/>
  <c r="Y154" i="23"/>
  <c r="X154" i="23"/>
  <c r="W154" i="23"/>
  <c r="V154" i="23"/>
  <c r="AH153" i="23"/>
  <c r="AG153" i="23"/>
  <c r="AF153" i="23"/>
  <c r="AE153" i="23"/>
  <c r="AD153" i="23"/>
  <c r="AC153" i="23"/>
  <c r="AB153" i="23"/>
  <c r="AA153" i="23"/>
  <c r="Z153" i="23"/>
  <c r="Y153" i="23"/>
  <c r="X153" i="23"/>
  <c r="W153" i="23"/>
  <c r="V153" i="23"/>
  <c r="AH152" i="23"/>
  <c r="AG152" i="23"/>
  <c r="AF152" i="23"/>
  <c r="AE152" i="23"/>
  <c r="AD152" i="23"/>
  <c r="AC152" i="23"/>
  <c r="AB152" i="23"/>
  <c r="AA152" i="23"/>
  <c r="Z152" i="23"/>
  <c r="Y152" i="23"/>
  <c r="X152" i="23"/>
  <c r="W152" i="23"/>
  <c r="V152" i="23"/>
  <c r="AH151" i="23"/>
  <c r="AG151" i="23"/>
  <c r="AF151" i="23"/>
  <c r="AE151" i="23"/>
  <c r="AD151" i="23"/>
  <c r="AC151" i="23"/>
  <c r="AB151" i="23"/>
  <c r="AA151" i="23"/>
  <c r="Z151" i="23"/>
  <c r="Y151" i="23"/>
  <c r="X151" i="23"/>
  <c r="W151" i="23"/>
  <c r="V151" i="23"/>
  <c r="AH150" i="23"/>
  <c r="AG150" i="23"/>
  <c r="AF150" i="23"/>
  <c r="AE150" i="23"/>
  <c r="AD150" i="23"/>
  <c r="AC150" i="23"/>
  <c r="AB150" i="23"/>
  <c r="AA150" i="23"/>
  <c r="Z150" i="23"/>
  <c r="Y150" i="23"/>
  <c r="X150" i="23"/>
  <c r="W150" i="23"/>
  <c r="V150" i="23"/>
  <c r="AH149" i="23"/>
  <c r="AG149" i="23"/>
  <c r="AF149" i="23"/>
  <c r="AE149" i="23"/>
  <c r="AD149" i="23"/>
  <c r="AC149" i="23"/>
  <c r="AB149" i="23"/>
  <c r="AA149" i="23"/>
  <c r="Z149" i="23"/>
  <c r="Y149" i="23"/>
  <c r="X149" i="23"/>
  <c r="W149" i="23"/>
  <c r="V149" i="23"/>
  <c r="AH148" i="23"/>
  <c r="AG148" i="23"/>
  <c r="AF148" i="23"/>
  <c r="AE148" i="23"/>
  <c r="AD148" i="23"/>
  <c r="AC148" i="23"/>
  <c r="AB148" i="23"/>
  <c r="AA148" i="23"/>
  <c r="Z148" i="23"/>
  <c r="Y148" i="23"/>
  <c r="X148" i="23"/>
  <c r="W148" i="23"/>
  <c r="V148" i="23"/>
  <c r="AH147" i="23"/>
  <c r="AG147" i="23"/>
  <c r="AF147" i="23"/>
  <c r="AE147" i="23"/>
  <c r="AD147" i="23"/>
  <c r="AC147" i="23"/>
  <c r="AB147" i="23"/>
  <c r="AA147" i="23"/>
  <c r="Z147" i="23"/>
  <c r="Y147" i="23"/>
  <c r="X147" i="23"/>
  <c r="W147" i="23"/>
  <c r="V147" i="23"/>
  <c r="AH146" i="23"/>
  <c r="AG146" i="23"/>
  <c r="AF146" i="23"/>
  <c r="AE146" i="23"/>
  <c r="AD146" i="23"/>
  <c r="AC146" i="23"/>
  <c r="AB146" i="23"/>
  <c r="AA146" i="23"/>
  <c r="Z146" i="23"/>
  <c r="Y146" i="23"/>
  <c r="X146" i="23"/>
  <c r="W146" i="23"/>
  <c r="V146" i="23"/>
  <c r="AH145" i="23"/>
  <c r="AG145" i="23"/>
  <c r="AF145" i="23"/>
  <c r="AE145" i="23"/>
  <c r="AD145" i="23"/>
  <c r="AC145" i="23"/>
  <c r="AB145" i="23"/>
  <c r="AA145" i="23"/>
  <c r="Z145" i="23"/>
  <c r="Y145" i="23"/>
  <c r="X145" i="23"/>
  <c r="W145" i="23"/>
  <c r="V145" i="23"/>
  <c r="AH144" i="23"/>
  <c r="AG144" i="23"/>
  <c r="AF144" i="23"/>
  <c r="AE144" i="23"/>
  <c r="AD144" i="23"/>
  <c r="AC144" i="23"/>
  <c r="AB144" i="23"/>
  <c r="AA144" i="23"/>
  <c r="Z144" i="23"/>
  <c r="Y144" i="23"/>
  <c r="X144" i="23"/>
  <c r="W144" i="23"/>
  <c r="V144" i="23"/>
  <c r="AH143" i="23"/>
  <c r="AG143" i="23"/>
  <c r="AF143" i="23"/>
  <c r="AE143" i="23"/>
  <c r="AD143" i="23"/>
  <c r="AC143" i="23"/>
  <c r="AB143" i="23"/>
  <c r="AA143" i="23"/>
  <c r="Z143" i="23"/>
  <c r="Y143" i="23"/>
  <c r="X143" i="23"/>
  <c r="W143" i="23"/>
  <c r="V143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AH141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AH140" i="23"/>
  <c r="AG140" i="23"/>
  <c r="AF140" i="23"/>
  <c r="AE140" i="23"/>
  <c r="AD140" i="23"/>
  <c r="AC140" i="23"/>
  <c r="AB140" i="23"/>
  <c r="AA140" i="23"/>
  <c r="Z140" i="23"/>
  <c r="Y140" i="23"/>
  <c r="X140" i="23"/>
  <c r="W140" i="23"/>
  <c r="V140" i="23"/>
  <c r="AH139" i="23"/>
  <c r="AG139" i="23"/>
  <c r="AF139" i="23"/>
  <c r="AE139" i="23"/>
  <c r="AD139" i="23"/>
  <c r="AC139" i="23"/>
  <c r="AB139" i="23"/>
  <c r="AA139" i="23"/>
  <c r="Z139" i="23"/>
  <c r="Y139" i="23"/>
  <c r="X139" i="23"/>
  <c r="W139" i="23"/>
  <c r="V139" i="23"/>
  <c r="AH138" i="23"/>
  <c r="AG138" i="23"/>
  <c r="AF138" i="23"/>
  <c r="AE138" i="23"/>
  <c r="AD138" i="23"/>
  <c r="AC138" i="23"/>
  <c r="AB138" i="23"/>
  <c r="AA138" i="23"/>
  <c r="Z138" i="23"/>
  <c r="Y138" i="23"/>
  <c r="X138" i="23"/>
  <c r="W138" i="23"/>
  <c r="V138" i="23"/>
  <c r="AH137" i="23"/>
  <c r="AG137" i="23"/>
  <c r="AF137" i="23"/>
  <c r="AE137" i="23"/>
  <c r="AD137" i="23"/>
  <c r="AC137" i="23"/>
  <c r="AB137" i="23"/>
  <c r="AA137" i="23"/>
  <c r="Z137" i="23"/>
  <c r="Y137" i="23"/>
  <c r="X137" i="23"/>
  <c r="W137" i="23"/>
  <c r="V137" i="23"/>
  <c r="AH136" i="23"/>
  <c r="AG136" i="23"/>
  <c r="AF136" i="23"/>
  <c r="AE136" i="23"/>
  <c r="AD136" i="23"/>
  <c r="AC136" i="23"/>
  <c r="AB136" i="23"/>
  <c r="AA136" i="23"/>
  <c r="Z136" i="23"/>
  <c r="Y136" i="23"/>
  <c r="X136" i="23"/>
  <c r="W136" i="23"/>
  <c r="V136" i="23"/>
  <c r="AH135" i="23"/>
  <c r="AG135" i="23"/>
  <c r="AF135" i="23"/>
  <c r="AE135" i="23"/>
  <c r="AD135" i="23"/>
  <c r="AC135" i="23"/>
  <c r="AB135" i="23"/>
  <c r="AA135" i="23"/>
  <c r="Z135" i="23"/>
  <c r="Y135" i="23"/>
  <c r="X135" i="23"/>
  <c r="W135" i="23"/>
  <c r="V135" i="23"/>
  <c r="AH134" i="23"/>
  <c r="AG134" i="23"/>
  <c r="AF134" i="23"/>
  <c r="AE134" i="23"/>
  <c r="AD134" i="23"/>
  <c r="AC134" i="23"/>
  <c r="AB134" i="23"/>
  <c r="AA134" i="23"/>
  <c r="Z134" i="23"/>
  <c r="Y134" i="23"/>
  <c r="X134" i="23"/>
  <c r="W134" i="23"/>
  <c r="V134" i="23"/>
  <c r="AH133" i="23"/>
  <c r="AG133" i="23"/>
  <c r="AF133" i="23"/>
  <c r="AE133" i="23"/>
  <c r="AD133" i="23"/>
  <c r="AC133" i="23"/>
  <c r="AB133" i="23"/>
  <c r="AA133" i="23"/>
  <c r="Z133" i="23"/>
  <c r="Y133" i="23"/>
  <c r="X133" i="23"/>
  <c r="W133" i="23"/>
  <c r="V133" i="23"/>
  <c r="AH132" i="23"/>
  <c r="AG132" i="23"/>
  <c r="AF132" i="23"/>
  <c r="AE132" i="23"/>
  <c r="AD132" i="23"/>
  <c r="AC132" i="23"/>
  <c r="AB132" i="23"/>
  <c r="AA132" i="23"/>
  <c r="Z132" i="23"/>
  <c r="Y132" i="23"/>
  <c r="X132" i="23"/>
  <c r="W132" i="23"/>
  <c r="V132" i="23"/>
  <c r="AH131" i="23"/>
  <c r="AG131" i="23"/>
  <c r="AF131" i="23"/>
  <c r="AE131" i="23"/>
  <c r="AD131" i="23"/>
  <c r="AC131" i="23"/>
  <c r="AB131" i="23"/>
  <c r="AA131" i="23"/>
  <c r="Z131" i="23"/>
  <c r="Y131" i="23"/>
  <c r="X131" i="23"/>
  <c r="W131" i="23"/>
  <c r="V131" i="23"/>
  <c r="AH130" i="23"/>
  <c r="AG130" i="23"/>
  <c r="AF130" i="23"/>
  <c r="AE130" i="23"/>
  <c r="AD130" i="23"/>
  <c r="AC130" i="23"/>
  <c r="AB130" i="23"/>
  <c r="AA130" i="23"/>
  <c r="Z130" i="23"/>
  <c r="Y130" i="23"/>
  <c r="X130" i="23"/>
  <c r="W130" i="23"/>
  <c r="V130" i="23"/>
  <c r="AH129" i="23"/>
  <c r="AG129" i="23"/>
  <c r="AF129" i="23"/>
  <c r="AE129" i="23"/>
  <c r="AD129" i="23"/>
  <c r="AC129" i="23"/>
  <c r="AB129" i="23"/>
  <c r="AA129" i="23"/>
  <c r="Z129" i="23"/>
  <c r="Y129" i="23"/>
  <c r="X129" i="23"/>
  <c r="W129" i="23"/>
  <c r="V129" i="23"/>
  <c r="AH128" i="23"/>
  <c r="AG128" i="23"/>
  <c r="AF128" i="23"/>
  <c r="AE128" i="23"/>
  <c r="AD128" i="23"/>
  <c r="AC128" i="23"/>
  <c r="AB128" i="23"/>
  <c r="AA128" i="23"/>
  <c r="Z128" i="23"/>
  <c r="Y128" i="23"/>
  <c r="X128" i="23"/>
  <c r="W128" i="23"/>
  <c r="V128" i="23"/>
  <c r="AH127" i="23"/>
  <c r="AG127" i="23"/>
  <c r="AF127" i="23"/>
  <c r="AE127" i="23"/>
  <c r="AD127" i="23"/>
  <c r="AC127" i="23"/>
  <c r="AB127" i="23"/>
  <c r="AA127" i="23"/>
  <c r="Z127" i="23"/>
  <c r="Y127" i="23"/>
  <c r="X127" i="23"/>
  <c r="W127" i="23"/>
  <c r="V127" i="23"/>
  <c r="AH125" i="23"/>
  <c r="AG125" i="23"/>
  <c r="AF125" i="23"/>
  <c r="AE125" i="23"/>
  <c r="AD125" i="23"/>
  <c r="AC125" i="23"/>
  <c r="AB125" i="23"/>
  <c r="AA125" i="23"/>
  <c r="Z125" i="23"/>
  <c r="Y125" i="23"/>
  <c r="X125" i="23"/>
  <c r="W125" i="23"/>
  <c r="V125" i="23"/>
  <c r="AH124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AH123" i="23"/>
  <c r="AG123" i="23"/>
  <c r="AF123" i="23"/>
  <c r="AE123" i="23"/>
  <c r="AD123" i="23"/>
  <c r="AC123" i="23"/>
  <c r="AB123" i="23"/>
  <c r="AA123" i="23"/>
  <c r="Z123" i="23"/>
  <c r="Y123" i="23"/>
  <c r="X123" i="23"/>
  <c r="W123" i="23"/>
  <c r="V123" i="23"/>
  <c r="AH122" i="23"/>
  <c r="AG122" i="23"/>
  <c r="AF122" i="23"/>
  <c r="AE122" i="23"/>
  <c r="AD122" i="23"/>
  <c r="AC122" i="23"/>
  <c r="AB122" i="23"/>
  <c r="AA122" i="23"/>
  <c r="Z122" i="23"/>
  <c r="Y122" i="23"/>
  <c r="X122" i="23"/>
  <c r="W122" i="23"/>
  <c r="V122" i="23"/>
  <c r="AH121" i="23"/>
  <c r="AG121" i="23"/>
  <c r="AF121" i="23"/>
  <c r="AE121" i="23"/>
  <c r="AD121" i="23"/>
  <c r="AC121" i="23"/>
  <c r="AB121" i="23"/>
  <c r="AA121" i="23"/>
  <c r="Z121" i="23"/>
  <c r="Y121" i="23"/>
  <c r="X121" i="23"/>
  <c r="W121" i="23"/>
  <c r="V121" i="23"/>
  <c r="AH120" i="23"/>
  <c r="AG120" i="23"/>
  <c r="AF120" i="23"/>
  <c r="AE120" i="23"/>
  <c r="AD120" i="23"/>
  <c r="AC120" i="23"/>
  <c r="AB120" i="23"/>
  <c r="AA120" i="23"/>
  <c r="Z120" i="23"/>
  <c r="Y120" i="23"/>
  <c r="X120" i="23"/>
  <c r="W120" i="23"/>
  <c r="V120" i="23"/>
  <c r="AH119" i="23"/>
  <c r="AG119" i="23"/>
  <c r="AF119" i="23"/>
  <c r="AE119" i="23"/>
  <c r="AD119" i="23"/>
  <c r="AC119" i="23"/>
  <c r="AB119" i="23"/>
  <c r="AA119" i="23"/>
  <c r="Z119" i="23"/>
  <c r="Y119" i="23"/>
  <c r="X119" i="23"/>
  <c r="W119" i="23"/>
  <c r="V119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AH117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AH97" i="23"/>
  <c r="AG97" i="23"/>
  <c r="AF97" i="23"/>
  <c r="AE97" i="23"/>
  <c r="AD97" i="23"/>
  <c r="AC97" i="23"/>
  <c r="AB97" i="23"/>
  <c r="AA97" i="23"/>
  <c r="Z97" i="23"/>
  <c r="Y97" i="23"/>
  <c r="X97" i="23"/>
  <c r="W97" i="23"/>
  <c r="V97" i="23"/>
  <c r="AH96" i="23"/>
  <c r="AG96" i="23"/>
  <c r="AF96" i="23"/>
  <c r="AE96" i="23"/>
  <c r="AD96" i="23"/>
  <c r="AC96" i="23"/>
  <c r="AB96" i="23"/>
  <c r="AA96" i="23"/>
  <c r="Z96" i="23"/>
  <c r="Y96" i="23"/>
  <c r="X96" i="23"/>
  <c r="W96" i="23"/>
  <c r="V96" i="23"/>
  <c r="AH95" i="23"/>
  <c r="AG95" i="23"/>
  <c r="AF95" i="23"/>
  <c r="AE95" i="23"/>
  <c r="AD95" i="23"/>
  <c r="AC95" i="23"/>
  <c r="AB95" i="23"/>
  <c r="AA95" i="23"/>
  <c r="Z95" i="23"/>
  <c r="Y95" i="23"/>
  <c r="X95" i="23"/>
  <c r="W95" i="23"/>
  <c r="V95" i="23"/>
  <c r="AH94" i="23"/>
  <c r="AG94" i="23"/>
  <c r="AF94" i="23"/>
  <c r="AE94" i="23"/>
  <c r="AD94" i="23"/>
  <c r="AC94" i="23"/>
  <c r="AB94" i="23"/>
  <c r="AA94" i="23"/>
  <c r="Z94" i="23"/>
  <c r="Y94" i="23"/>
  <c r="X94" i="23"/>
  <c r="W94" i="23"/>
  <c r="V94" i="23"/>
  <c r="AH93" i="23"/>
  <c r="AG93" i="23"/>
  <c r="AF93" i="23"/>
  <c r="AE93" i="23"/>
  <c r="AD93" i="23"/>
  <c r="AC93" i="23"/>
  <c r="AB93" i="23"/>
  <c r="AA93" i="23"/>
  <c r="Z93" i="23"/>
  <c r="Y93" i="23"/>
  <c r="X93" i="23"/>
  <c r="W93" i="23"/>
  <c r="V93" i="23"/>
  <c r="AH92" i="23"/>
  <c r="AG92" i="23"/>
  <c r="AF92" i="23"/>
  <c r="AE92" i="23"/>
  <c r="AD92" i="23"/>
  <c r="AC92" i="23"/>
  <c r="AB92" i="23"/>
  <c r="AA92" i="23"/>
  <c r="Z92" i="23"/>
  <c r="Y92" i="23"/>
  <c r="X92" i="23"/>
  <c r="W92" i="23"/>
  <c r="V92" i="23"/>
  <c r="AH91" i="23"/>
  <c r="AG91" i="23"/>
  <c r="AF91" i="23"/>
  <c r="AE91" i="23"/>
  <c r="AD91" i="23"/>
  <c r="AC91" i="23"/>
  <c r="AB91" i="23"/>
  <c r="AA91" i="23"/>
  <c r="Z91" i="23"/>
  <c r="Y91" i="23"/>
  <c r="X91" i="23"/>
  <c r="W91" i="23"/>
  <c r="V91" i="23"/>
  <c r="AH90" i="23"/>
  <c r="AG90" i="23"/>
  <c r="AF90" i="23"/>
  <c r="AE90" i="23"/>
  <c r="AD90" i="23"/>
  <c r="AC90" i="23"/>
  <c r="AB90" i="23"/>
  <c r="AA90" i="23"/>
  <c r="Z90" i="23"/>
  <c r="Y90" i="23"/>
  <c r="X90" i="23"/>
  <c r="W90" i="23"/>
  <c r="V90" i="23"/>
  <c r="AH89" i="23"/>
  <c r="AG89" i="23"/>
  <c r="AF89" i="23"/>
  <c r="AE89" i="23"/>
  <c r="AD89" i="23"/>
  <c r="AC89" i="23"/>
  <c r="AB89" i="23"/>
  <c r="AA89" i="23"/>
  <c r="Z89" i="23"/>
  <c r="Y89" i="23"/>
  <c r="X89" i="23"/>
  <c r="W89" i="23"/>
  <c r="V89" i="23"/>
  <c r="AH88" i="23"/>
  <c r="AG88" i="23"/>
  <c r="AF88" i="23"/>
  <c r="AE88" i="23"/>
  <c r="AD88" i="23"/>
  <c r="AC88" i="23"/>
  <c r="AB88" i="23"/>
  <c r="AA88" i="23"/>
  <c r="Z88" i="23"/>
  <c r="Y88" i="23"/>
  <c r="X88" i="23"/>
  <c r="W88" i="23"/>
  <c r="V88" i="23"/>
  <c r="AH87" i="23"/>
  <c r="AG87" i="23"/>
  <c r="AF87" i="23"/>
  <c r="AE87" i="23"/>
  <c r="AD87" i="23"/>
  <c r="AC87" i="23"/>
  <c r="AB87" i="23"/>
  <c r="AA87" i="23"/>
  <c r="Z87" i="23"/>
  <c r="Y87" i="23"/>
  <c r="X87" i="23"/>
  <c r="W87" i="23"/>
  <c r="V87" i="23"/>
  <c r="AH86" i="23"/>
  <c r="AG86" i="23"/>
  <c r="AF86" i="23"/>
  <c r="AE86" i="23"/>
  <c r="AD86" i="23"/>
  <c r="AC86" i="23"/>
  <c r="AB86" i="23"/>
  <c r="AA86" i="23"/>
  <c r="Z86" i="23"/>
  <c r="Y86" i="23"/>
  <c r="X86" i="23"/>
  <c r="W86" i="23"/>
  <c r="V86" i="23"/>
  <c r="AH85" i="23"/>
  <c r="AG85" i="23"/>
  <c r="AF85" i="23"/>
  <c r="AE85" i="23"/>
  <c r="AD85" i="23"/>
  <c r="AC85" i="23"/>
  <c r="AB85" i="23"/>
  <c r="AA85" i="23"/>
  <c r="Z85" i="23"/>
  <c r="Y85" i="23"/>
  <c r="X85" i="23"/>
  <c r="W85" i="23"/>
  <c r="V85" i="23"/>
  <c r="AH84" i="23"/>
  <c r="AG84" i="23"/>
  <c r="AF84" i="23"/>
  <c r="AE84" i="23"/>
  <c r="AD84" i="23"/>
  <c r="AC84" i="23"/>
  <c r="AB84" i="23"/>
  <c r="AA84" i="23"/>
  <c r="Z84" i="23"/>
  <c r="Y84" i="23"/>
  <c r="X84" i="23"/>
  <c r="W84" i="23"/>
  <c r="V84" i="23"/>
  <c r="AH83" i="23"/>
  <c r="AG83" i="23"/>
  <c r="AF83" i="23"/>
  <c r="AE83" i="23"/>
  <c r="AD83" i="23"/>
  <c r="AC83" i="23"/>
  <c r="AB83" i="23"/>
  <c r="AA83" i="23"/>
  <c r="Z83" i="23"/>
  <c r="Y83" i="23"/>
  <c r="X83" i="23"/>
  <c r="W83" i="23"/>
  <c r="V83" i="23"/>
  <c r="AH82" i="23"/>
  <c r="AG82" i="23"/>
  <c r="AF82" i="23"/>
  <c r="AE82" i="23"/>
  <c r="AD82" i="23"/>
  <c r="AC82" i="23"/>
  <c r="AB82" i="23"/>
  <c r="AA82" i="23"/>
  <c r="Z82" i="23"/>
  <c r="Y82" i="23"/>
  <c r="X82" i="23"/>
  <c r="W82" i="23"/>
  <c r="V82" i="23"/>
  <c r="AH81" i="23"/>
  <c r="AG81" i="23"/>
  <c r="AF81" i="23"/>
  <c r="AE81" i="23"/>
  <c r="AD81" i="23"/>
  <c r="AC81" i="23"/>
  <c r="AB81" i="23"/>
  <c r="AA81" i="23"/>
  <c r="Z81" i="23"/>
  <c r="Y81" i="23"/>
  <c r="X81" i="23"/>
  <c r="W81" i="23"/>
  <c r="V81" i="23"/>
  <c r="AH80" i="23"/>
  <c r="AG80" i="23"/>
  <c r="AF80" i="23"/>
  <c r="AE80" i="23"/>
  <c r="AD80" i="23"/>
  <c r="AC80" i="23"/>
  <c r="AB80" i="23"/>
  <c r="AA80" i="23"/>
  <c r="Z80" i="23"/>
  <c r="Y80" i="23"/>
  <c r="X80" i="23"/>
  <c r="W80" i="23"/>
  <c r="V80" i="23"/>
  <c r="AH79" i="23"/>
  <c r="AG79" i="23"/>
  <c r="AF79" i="23"/>
  <c r="AE79" i="23"/>
  <c r="AD79" i="23"/>
  <c r="AC79" i="23"/>
  <c r="AB79" i="23"/>
  <c r="AA79" i="23"/>
  <c r="Z79" i="23"/>
  <c r="Y79" i="23"/>
  <c r="X79" i="23"/>
  <c r="W79" i="23"/>
  <c r="V79" i="23"/>
  <c r="AH78" i="23"/>
  <c r="AG78" i="23"/>
  <c r="AF78" i="23"/>
  <c r="AE78" i="23"/>
  <c r="AD78" i="23"/>
  <c r="AC78" i="23"/>
  <c r="AB78" i="23"/>
  <c r="AA78" i="23"/>
  <c r="Z78" i="23"/>
  <c r="Y78" i="23"/>
  <c r="X78" i="23"/>
  <c r="W78" i="23"/>
  <c r="V78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AH76" i="23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AH75" i="23"/>
  <c r="AG75" i="23"/>
  <c r="AF75" i="23"/>
  <c r="AE75" i="23"/>
  <c r="AD75" i="23"/>
  <c r="AC75" i="23"/>
  <c r="AB75" i="23"/>
  <c r="AA75" i="23"/>
  <c r="Z75" i="23"/>
  <c r="Y75" i="23"/>
  <c r="X75" i="23"/>
  <c r="W75" i="23"/>
  <c r="V75" i="23"/>
  <c r="AH74" i="23"/>
  <c r="AG74" i="23"/>
  <c r="AF74" i="23"/>
  <c r="AE74" i="23"/>
  <c r="AD74" i="23"/>
  <c r="AC74" i="23"/>
  <c r="AB74" i="23"/>
  <c r="AA74" i="23"/>
  <c r="Z74" i="23"/>
  <c r="Y74" i="23"/>
  <c r="X74" i="23"/>
  <c r="W74" i="23"/>
  <c r="V74" i="23"/>
  <c r="AH73" i="23"/>
  <c r="AG73" i="23"/>
  <c r="AF73" i="23"/>
  <c r="AE73" i="23"/>
  <c r="AD73" i="23"/>
  <c r="AC73" i="23"/>
  <c r="AB73" i="23"/>
  <c r="AA73" i="23"/>
  <c r="Z73" i="23"/>
  <c r="Y73" i="23"/>
  <c r="X73" i="23"/>
  <c r="W73" i="23"/>
  <c r="V73" i="23"/>
  <c r="AH72" i="23"/>
  <c r="AG72" i="23"/>
  <c r="AF72" i="23"/>
  <c r="AE72" i="23"/>
  <c r="AD72" i="23"/>
  <c r="AC72" i="23"/>
  <c r="AB72" i="23"/>
  <c r="AA72" i="23"/>
  <c r="Z72" i="23"/>
  <c r="Y72" i="23"/>
  <c r="X72" i="23"/>
  <c r="W72" i="23"/>
  <c r="V72" i="23"/>
  <c r="AH71" i="23"/>
  <c r="AG71" i="23"/>
  <c r="AF71" i="23"/>
  <c r="AE71" i="23"/>
  <c r="AD71" i="23"/>
  <c r="AC71" i="23"/>
  <c r="AB71" i="23"/>
  <c r="AA71" i="23"/>
  <c r="Z71" i="23"/>
  <c r="Y71" i="23"/>
  <c r="X71" i="23"/>
  <c r="W71" i="23"/>
  <c r="V71" i="23"/>
  <c r="AH70" i="23"/>
  <c r="AG70" i="23"/>
  <c r="AF70" i="23"/>
  <c r="AE70" i="23"/>
  <c r="AD70" i="23"/>
  <c r="AC70" i="23"/>
  <c r="AB70" i="23"/>
  <c r="AA70" i="23"/>
  <c r="Z70" i="23"/>
  <c r="Y70" i="23"/>
  <c r="X70" i="23"/>
  <c r="W70" i="23"/>
  <c r="V70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AH68" i="23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AH67" i="23"/>
  <c r="AG67" i="23"/>
  <c r="AF67" i="23"/>
  <c r="AE67" i="23"/>
  <c r="AD67" i="23"/>
  <c r="AC67" i="23"/>
  <c r="AB67" i="23"/>
  <c r="AA67" i="23"/>
  <c r="Z67" i="23"/>
  <c r="Y67" i="23"/>
  <c r="X67" i="23"/>
  <c r="W67" i="23"/>
  <c r="V67" i="23"/>
  <c r="AH66" i="23"/>
  <c r="AG66" i="23"/>
  <c r="AF66" i="23"/>
  <c r="AE66" i="23"/>
  <c r="AD66" i="23"/>
  <c r="AC66" i="23"/>
  <c r="AB66" i="23"/>
  <c r="AA66" i="23"/>
  <c r="Z66" i="23"/>
  <c r="Y66" i="23"/>
  <c r="X66" i="23"/>
  <c r="W66" i="23"/>
  <c r="V66" i="23"/>
  <c r="AH65" i="23"/>
  <c r="AG65" i="23"/>
  <c r="AF65" i="23"/>
  <c r="AE65" i="23"/>
  <c r="AD65" i="23"/>
  <c r="AC65" i="23"/>
  <c r="AB65" i="23"/>
  <c r="AA65" i="23"/>
  <c r="Z65" i="23"/>
  <c r="Y65" i="23"/>
  <c r="X65" i="23"/>
  <c r="W65" i="23"/>
  <c r="V65" i="23"/>
  <c r="AH64" i="23"/>
  <c r="AG64" i="23"/>
  <c r="AF64" i="23"/>
  <c r="AE64" i="23"/>
  <c r="AD64" i="23"/>
  <c r="AC64" i="23"/>
  <c r="AB64" i="23"/>
  <c r="AA64" i="23"/>
  <c r="Z64" i="23"/>
  <c r="Y64" i="23"/>
  <c r="X64" i="23"/>
  <c r="W64" i="23"/>
  <c r="V64" i="23"/>
  <c r="AH63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AH61" i="23"/>
  <c r="AG61" i="23"/>
  <c r="AF61" i="23"/>
  <c r="AE61" i="23"/>
  <c r="AD61" i="23"/>
  <c r="AC61" i="23"/>
  <c r="AB61" i="23"/>
  <c r="AA61" i="23"/>
  <c r="Z61" i="23"/>
  <c r="Y61" i="23"/>
  <c r="X61" i="23"/>
  <c r="W61" i="23"/>
  <c r="V61" i="23"/>
  <c r="AH60" i="23"/>
  <c r="AG60" i="23"/>
  <c r="AF60" i="23"/>
  <c r="AE60" i="23"/>
  <c r="AD60" i="23"/>
  <c r="AC60" i="23"/>
  <c r="AB60" i="23"/>
  <c r="AA60" i="23"/>
  <c r="Z60" i="23"/>
  <c r="Y60" i="23"/>
  <c r="X60" i="23"/>
  <c r="W60" i="23"/>
  <c r="V60" i="23"/>
  <c r="AH59" i="23"/>
  <c r="AG59" i="23"/>
  <c r="AF59" i="23"/>
  <c r="AE59" i="23"/>
  <c r="AD59" i="23"/>
  <c r="AC59" i="23"/>
  <c r="AB59" i="23"/>
  <c r="AA59" i="23"/>
  <c r="Z59" i="23"/>
  <c r="Y59" i="23"/>
  <c r="X59" i="23"/>
  <c r="W59" i="23"/>
  <c r="V59" i="23"/>
  <c r="AH58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AH54" i="23"/>
  <c r="AG54" i="23"/>
  <c r="AF54" i="23"/>
  <c r="AE54" i="23"/>
  <c r="AD54" i="23"/>
  <c r="AC54" i="23"/>
  <c r="AB54" i="23"/>
  <c r="AA54" i="23"/>
  <c r="Z54" i="23"/>
  <c r="Y54" i="23"/>
  <c r="X54" i="23"/>
  <c r="W54" i="23"/>
  <c r="V54" i="23"/>
  <c r="AH53" i="23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AH52" i="23"/>
  <c r="AG52" i="23"/>
  <c r="AF52" i="23"/>
  <c r="AE52" i="23"/>
  <c r="AD52" i="23"/>
  <c r="AC52" i="23"/>
  <c r="AB52" i="23"/>
  <c r="AA52" i="23"/>
  <c r="Z52" i="23"/>
  <c r="Y52" i="23"/>
  <c r="X52" i="23"/>
  <c r="W52" i="23"/>
  <c r="V52" i="23"/>
  <c r="AH51" i="23"/>
  <c r="AG51" i="23"/>
  <c r="AF51" i="23"/>
  <c r="AE51" i="23"/>
  <c r="AD51" i="23"/>
  <c r="AC51" i="23"/>
  <c r="AB51" i="23"/>
  <c r="AA51" i="23"/>
  <c r="Z51" i="23"/>
  <c r="Y51" i="23"/>
  <c r="X51" i="23"/>
  <c r="W51" i="23"/>
  <c r="V51" i="23"/>
  <c r="AH50" i="23"/>
  <c r="AG50" i="23"/>
  <c r="AF50" i="23"/>
  <c r="AE50" i="23"/>
  <c r="AD50" i="23"/>
  <c r="AC50" i="23"/>
  <c r="AB50" i="23"/>
  <c r="AA50" i="23"/>
  <c r="Z50" i="23"/>
  <c r="Y50" i="23"/>
  <c r="X50" i="23"/>
  <c r="W50" i="23"/>
  <c r="V50" i="23"/>
  <c r="AH49" i="23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AH48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AH47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AH46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AH45" i="23"/>
  <c r="AG45" i="23"/>
  <c r="AF45" i="23"/>
  <c r="AE45" i="23"/>
  <c r="AD45" i="23"/>
  <c r="AC45" i="23"/>
  <c r="AB45" i="23"/>
  <c r="AA45" i="23"/>
  <c r="Z45" i="23"/>
  <c r="Y45" i="23"/>
  <c r="X45" i="23"/>
  <c r="W45" i="23"/>
  <c r="V45" i="23"/>
  <c r="AH44" i="23"/>
  <c r="AG44" i="23"/>
  <c r="AF44" i="23"/>
  <c r="AE44" i="23"/>
  <c r="AD44" i="23"/>
  <c r="AC44" i="23"/>
  <c r="AB44" i="23"/>
  <c r="AA44" i="23"/>
  <c r="Z44" i="23"/>
  <c r="Y44" i="23"/>
  <c r="X44" i="23"/>
  <c r="W44" i="23"/>
  <c r="V44" i="23"/>
  <c r="AH43" i="23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AH42" i="23"/>
  <c r="AG42" i="23"/>
  <c r="AF42" i="23"/>
  <c r="AE42" i="23"/>
  <c r="AD42" i="23"/>
  <c r="AC42" i="23"/>
  <c r="AB42" i="23"/>
  <c r="AA42" i="23"/>
  <c r="Z42" i="23"/>
  <c r="Y42" i="23"/>
  <c r="X42" i="23"/>
  <c r="W42" i="23"/>
  <c r="V42" i="23"/>
  <c r="AH41" i="23"/>
  <c r="AG41" i="23"/>
  <c r="AF41" i="23"/>
  <c r="AE41" i="23"/>
  <c r="AD41" i="23"/>
  <c r="AC41" i="23"/>
  <c r="AB41" i="23"/>
  <c r="AA41" i="23"/>
  <c r="Z41" i="23"/>
  <c r="Y41" i="23"/>
  <c r="X41" i="23"/>
  <c r="W41" i="23"/>
  <c r="V41" i="23"/>
  <c r="AH40" i="23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AH39" i="23"/>
  <c r="AG39" i="23"/>
  <c r="AF39" i="23"/>
  <c r="AE39" i="23"/>
  <c r="AD39" i="23"/>
  <c r="AC39" i="23"/>
  <c r="AB39" i="23"/>
  <c r="AA39" i="23"/>
  <c r="Z39" i="23"/>
  <c r="Y39" i="23"/>
  <c r="X39" i="23"/>
  <c r="W39" i="23"/>
  <c r="V39" i="23"/>
  <c r="AH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AH37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AH36" i="23"/>
  <c r="AG36" i="23"/>
  <c r="AF36" i="23"/>
  <c r="AE36" i="23"/>
  <c r="AD36" i="23"/>
  <c r="AC36" i="23"/>
  <c r="AB36" i="23"/>
  <c r="AA36" i="23"/>
  <c r="Z36" i="23"/>
  <c r="Y36" i="23"/>
  <c r="X36" i="23"/>
  <c r="W36" i="23"/>
  <c r="V36" i="23"/>
  <c r="AH35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AH34" i="23"/>
  <c r="AG34" i="23"/>
  <c r="AF34" i="23"/>
  <c r="AE34" i="23"/>
  <c r="AD34" i="23"/>
  <c r="AC34" i="23"/>
  <c r="AB34" i="23"/>
  <c r="AA34" i="23"/>
  <c r="Z34" i="23"/>
  <c r="Y34" i="23"/>
  <c r="X34" i="23"/>
  <c r="W34" i="23"/>
  <c r="V34" i="23"/>
  <c r="AH33" i="23"/>
  <c r="AG33" i="23"/>
  <c r="AF33" i="23"/>
  <c r="AE33" i="23"/>
  <c r="AD33" i="23"/>
  <c r="AC33" i="23"/>
  <c r="AB33" i="23"/>
  <c r="AA33" i="23"/>
  <c r="Z33" i="23"/>
  <c r="Y33" i="23"/>
  <c r="X33" i="23"/>
  <c r="W33" i="23"/>
  <c r="V33" i="23"/>
  <c r="AH32" i="23"/>
  <c r="AG32" i="23"/>
  <c r="AF32" i="23"/>
  <c r="AE32" i="23"/>
  <c r="AD32" i="23"/>
  <c r="AC32" i="23"/>
  <c r="AB32" i="23"/>
  <c r="AA32" i="23"/>
  <c r="Z32" i="23"/>
  <c r="Y32" i="23"/>
  <c r="X32" i="23"/>
  <c r="W32" i="23"/>
  <c r="V32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AH30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AH28" i="23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AH27" i="23"/>
  <c r="AG27" i="23"/>
  <c r="AF27" i="23"/>
  <c r="AE27" i="23"/>
  <c r="AD27" i="23"/>
  <c r="AC27" i="23"/>
  <c r="AB27" i="23"/>
  <c r="AA27" i="23"/>
  <c r="Z27" i="23"/>
  <c r="Y27" i="23"/>
  <c r="X27" i="23"/>
  <c r="W27" i="23"/>
  <c r="V27" i="23"/>
  <c r="AH26" i="23"/>
  <c r="AG26" i="23"/>
  <c r="AF26" i="23"/>
  <c r="AE26" i="23"/>
  <c r="AD26" i="23"/>
  <c r="AC26" i="23"/>
  <c r="AB26" i="23"/>
  <c r="AA26" i="23"/>
  <c r="Z26" i="23"/>
  <c r="Y26" i="23"/>
  <c r="X26" i="23"/>
  <c r="W26" i="23"/>
  <c r="V26" i="23"/>
  <c r="AH25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AH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AH22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AH21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AH20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AH19" i="23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AH18" i="23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AH17" i="23"/>
  <c r="AG17" i="23"/>
  <c r="AF17" i="23"/>
  <c r="AE17" i="23"/>
  <c r="AD17" i="23"/>
  <c r="AC17" i="23"/>
  <c r="AB17" i="23"/>
  <c r="AA17" i="23"/>
  <c r="Z17" i="23"/>
  <c r="Y17" i="23"/>
  <c r="X17" i="23"/>
  <c r="W17" i="23"/>
  <c r="V17" i="23"/>
  <c r="AH16" i="23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AH15" i="23"/>
  <c r="AG15" i="23"/>
  <c r="AF15" i="23"/>
  <c r="AE15" i="23"/>
  <c r="AD15" i="23"/>
  <c r="AC15" i="23"/>
  <c r="AB15" i="23"/>
  <c r="AA15" i="23"/>
  <c r="Z15" i="23"/>
  <c r="Y15" i="23"/>
  <c r="X15" i="23"/>
  <c r="W15" i="23"/>
  <c r="V15" i="23"/>
  <c r="AH14" i="23"/>
  <c r="AG14" i="23"/>
  <c r="AF14" i="23"/>
  <c r="AE14" i="23"/>
  <c r="AD14" i="23"/>
  <c r="AC14" i="23"/>
  <c r="AB14" i="23"/>
  <c r="AA14" i="23"/>
  <c r="Z14" i="23"/>
  <c r="Y14" i="23"/>
  <c r="X14" i="23"/>
  <c r="W14" i="23"/>
  <c r="V14" i="23"/>
  <c r="AH13" i="23"/>
  <c r="AG13" i="23"/>
  <c r="AF13" i="23"/>
  <c r="AE13" i="23"/>
  <c r="AD13" i="23"/>
  <c r="AC13" i="23"/>
  <c r="AB13" i="23"/>
  <c r="AA13" i="23"/>
  <c r="Z13" i="23"/>
  <c r="Y13" i="23"/>
  <c r="X13" i="23"/>
  <c r="W13" i="23"/>
  <c r="V13" i="23"/>
  <c r="AH12" i="23"/>
  <c r="AG12" i="23"/>
  <c r="AF12" i="23"/>
  <c r="AE12" i="23"/>
  <c r="AD12" i="23"/>
  <c r="AC12" i="23"/>
  <c r="AB12" i="23"/>
  <c r="AA12" i="23"/>
  <c r="Z12" i="23"/>
  <c r="Y12" i="23"/>
  <c r="X12" i="23"/>
  <c r="W12" i="23"/>
  <c r="V12" i="23"/>
  <c r="AH11" i="23"/>
  <c r="AG11" i="23"/>
  <c r="AF11" i="23"/>
  <c r="AE11" i="23"/>
  <c r="AD11" i="23"/>
  <c r="AC11" i="23"/>
  <c r="AB11" i="23"/>
  <c r="AA11" i="23"/>
  <c r="Z11" i="23"/>
  <c r="Y11" i="23"/>
  <c r="X11" i="23"/>
  <c r="W11" i="23"/>
  <c r="V11" i="23"/>
  <c r="AH10" i="23"/>
  <c r="AG10" i="23"/>
  <c r="AF10" i="23"/>
  <c r="AE10" i="23"/>
  <c r="AD10" i="23"/>
  <c r="AC10" i="23"/>
  <c r="AB10" i="23"/>
  <c r="AA10" i="23"/>
  <c r="Z10" i="23"/>
  <c r="Y10" i="23"/>
  <c r="X10" i="23"/>
  <c r="W10" i="23"/>
  <c r="V10" i="23"/>
  <c r="AH9" i="23"/>
  <c r="AG9" i="23"/>
  <c r="AF9" i="23"/>
  <c r="AE9" i="23"/>
  <c r="AD9" i="23"/>
  <c r="AC9" i="23"/>
  <c r="AB9" i="23"/>
  <c r="AA9" i="23"/>
  <c r="Z9" i="23"/>
  <c r="Y9" i="23"/>
  <c r="X9" i="23"/>
  <c r="W9" i="23"/>
  <c r="V9" i="23"/>
  <c r="AH8" i="23"/>
  <c r="AG8" i="23"/>
  <c r="AF8" i="23"/>
  <c r="AE8" i="23"/>
  <c r="AD8" i="23"/>
  <c r="AC8" i="23"/>
  <c r="AB8" i="23"/>
  <c r="AA8" i="23"/>
  <c r="Z8" i="23"/>
  <c r="Y8" i="23"/>
  <c r="X8" i="23"/>
  <c r="W8" i="23"/>
  <c r="V8" i="23"/>
  <c r="AH7" i="23"/>
  <c r="AG7" i="23"/>
  <c r="AF7" i="23"/>
  <c r="AE7" i="23"/>
  <c r="AD7" i="23"/>
  <c r="AC7" i="23"/>
  <c r="AB7" i="23"/>
  <c r="AA7" i="23"/>
  <c r="Z7" i="23"/>
  <c r="Y7" i="23"/>
  <c r="X7" i="23"/>
  <c r="W7" i="23"/>
  <c r="V7" i="23"/>
  <c r="AH6" i="23"/>
  <c r="AG6" i="23"/>
  <c r="AF6" i="23"/>
  <c r="AE6" i="23"/>
  <c r="AD6" i="23"/>
  <c r="AC6" i="23"/>
  <c r="AB6" i="23"/>
  <c r="AA6" i="23"/>
  <c r="Z6" i="23"/>
  <c r="Y6" i="23"/>
  <c r="X6" i="23"/>
  <c r="W6" i="23"/>
  <c r="V6" i="23"/>
  <c r="AH5" i="23"/>
  <c r="AG5" i="23"/>
  <c r="AF5" i="23"/>
  <c r="AE5" i="23"/>
  <c r="AD5" i="23"/>
  <c r="AC5" i="23"/>
  <c r="AB5" i="23"/>
  <c r="AA5" i="23"/>
  <c r="Z5" i="23"/>
  <c r="Y5" i="23"/>
  <c r="X5" i="23"/>
  <c r="W5" i="23"/>
  <c r="V5" i="23"/>
  <c r="AH4" i="23"/>
  <c r="AG4" i="23"/>
  <c r="AF4" i="23"/>
  <c r="AE4" i="23"/>
  <c r="AD4" i="23"/>
  <c r="AC4" i="23"/>
  <c r="AB4" i="23"/>
  <c r="AA4" i="23"/>
  <c r="Z4" i="23"/>
  <c r="Y4" i="23"/>
  <c r="X4" i="23"/>
  <c r="W4" i="23"/>
  <c r="V4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AH82" i="22"/>
  <c r="AG82" i="22"/>
  <c r="AF82" i="22"/>
  <c r="AE82" i="22"/>
  <c r="AD82" i="22"/>
  <c r="AC82" i="22"/>
  <c r="AB82" i="22"/>
  <c r="AA82" i="22"/>
  <c r="Z82" i="22"/>
  <c r="Y82" i="22"/>
  <c r="X82" i="22"/>
  <c r="W82" i="22"/>
  <c r="V82" i="22"/>
  <c r="AH81" i="22"/>
  <c r="AG81" i="22"/>
  <c r="AF81" i="22"/>
  <c r="AE81" i="22"/>
  <c r="AD81" i="22"/>
  <c r="AC81" i="22"/>
  <c r="AB81" i="22"/>
  <c r="AA81" i="22"/>
  <c r="Z81" i="22"/>
  <c r="Y81" i="22"/>
  <c r="X81" i="22"/>
  <c r="W81" i="22"/>
  <c r="V81" i="22"/>
  <c r="AH80" i="22"/>
  <c r="AG80" i="22"/>
  <c r="AF80" i="22"/>
  <c r="AE80" i="22"/>
  <c r="AD80" i="22"/>
  <c r="AC80" i="22"/>
  <c r="AB80" i="22"/>
  <c r="AA80" i="22"/>
  <c r="Z80" i="22"/>
  <c r="Y80" i="22"/>
  <c r="X80" i="22"/>
  <c r="W80" i="22"/>
  <c r="V80" i="22"/>
  <c r="AH79" i="22"/>
  <c r="AG79" i="22"/>
  <c r="AF79" i="22"/>
  <c r="AE79" i="22"/>
  <c r="AD79" i="22"/>
  <c r="AC79" i="22"/>
  <c r="AB79" i="22"/>
  <c r="AA79" i="22"/>
  <c r="Z79" i="22"/>
  <c r="Y79" i="22"/>
  <c r="X79" i="22"/>
  <c r="W79" i="22"/>
  <c r="V79" i="22"/>
  <c r="AH78" i="22"/>
  <c r="AG78" i="22"/>
  <c r="AF78" i="22"/>
  <c r="AE78" i="22"/>
  <c r="AD78" i="22"/>
  <c r="AC78" i="22"/>
  <c r="AB78" i="22"/>
  <c r="AA78" i="22"/>
  <c r="Z78" i="22"/>
  <c r="Y78" i="22"/>
  <c r="X78" i="22"/>
  <c r="W78" i="22"/>
  <c r="V78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AH76" i="22"/>
  <c r="AG76" i="22"/>
  <c r="AF76" i="22"/>
  <c r="AE76" i="22"/>
  <c r="AD76" i="22"/>
  <c r="AC76" i="22"/>
  <c r="AB76" i="22"/>
  <c r="AA76" i="22"/>
  <c r="Z76" i="22"/>
  <c r="Y76" i="22"/>
  <c r="X76" i="22"/>
  <c r="W76" i="22"/>
  <c r="V76" i="22"/>
  <c r="AH75" i="22"/>
  <c r="AG75" i="22"/>
  <c r="AF75" i="22"/>
  <c r="AE75" i="22"/>
  <c r="AD75" i="22"/>
  <c r="AC75" i="22"/>
  <c r="AB75" i="22"/>
  <c r="AA75" i="22"/>
  <c r="Z75" i="22"/>
  <c r="Y75" i="22"/>
  <c r="X75" i="22"/>
  <c r="W75" i="22"/>
  <c r="V75" i="22"/>
  <c r="AH74" i="22"/>
  <c r="AG74" i="22"/>
  <c r="AF74" i="22"/>
  <c r="AE74" i="22"/>
  <c r="AD74" i="22"/>
  <c r="AC74" i="22"/>
  <c r="AB74" i="22"/>
  <c r="AA74" i="22"/>
  <c r="Z74" i="22"/>
  <c r="Y74" i="22"/>
  <c r="X74" i="22"/>
  <c r="W74" i="22"/>
  <c r="V74" i="22"/>
  <c r="AH73" i="22"/>
  <c r="AG73" i="22"/>
  <c r="AF73" i="22"/>
  <c r="AE73" i="22"/>
  <c r="AD73" i="22"/>
  <c r="AC73" i="22"/>
  <c r="AB73" i="22"/>
  <c r="AA73" i="22"/>
  <c r="Z73" i="22"/>
  <c r="Y73" i="22"/>
  <c r="X73" i="22"/>
  <c r="W73" i="22"/>
  <c r="V73" i="22"/>
  <c r="AH72" i="22"/>
  <c r="AG72" i="22"/>
  <c r="AF72" i="22"/>
  <c r="AE72" i="22"/>
  <c r="AD72" i="22"/>
  <c r="AC72" i="22"/>
  <c r="AB72" i="22"/>
  <c r="AA72" i="22"/>
  <c r="Z72" i="22"/>
  <c r="Y72" i="22"/>
  <c r="X72" i="22"/>
  <c r="W72" i="22"/>
  <c r="V72" i="22"/>
  <c r="AH71" i="22"/>
  <c r="AG71" i="22"/>
  <c r="AF71" i="22"/>
  <c r="AE71" i="22"/>
  <c r="AD71" i="22"/>
  <c r="AC71" i="22"/>
  <c r="AB71" i="22"/>
  <c r="AA71" i="22"/>
  <c r="Z71" i="22"/>
  <c r="Y71" i="22"/>
  <c r="X71" i="22"/>
  <c r="W71" i="22"/>
  <c r="V71" i="22"/>
  <c r="AH70" i="22"/>
  <c r="AG70" i="22"/>
  <c r="AF70" i="22"/>
  <c r="AE70" i="22"/>
  <c r="AD70" i="22"/>
  <c r="AC70" i="22"/>
  <c r="AB70" i="22"/>
  <c r="AA70" i="22"/>
  <c r="Z70" i="22"/>
  <c r="Y70" i="22"/>
  <c r="X70" i="22"/>
  <c r="W70" i="22"/>
  <c r="V70" i="22"/>
  <c r="AH69" i="22"/>
  <c r="AG69" i="22"/>
  <c r="AF69" i="22"/>
  <c r="AE69" i="22"/>
  <c r="AD69" i="22"/>
  <c r="AC69" i="22"/>
  <c r="AB69" i="22"/>
  <c r="AA69" i="22"/>
  <c r="Z69" i="22"/>
  <c r="Y69" i="22"/>
  <c r="X69" i="22"/>
  <c r="W69" i="22"/>
  <c r="V69" i="22"/>
  <c r="AH68" i="22"/>
  <c r="AG68" i="22"/>
  <c r="AF68" i="22"/>
  <c r="AE68" i="22"/>
  <c r="AD68" i="22"/>
  <c r="AC68" i="22"/>
  <c r="AB68" i="22"/>
  <c r="AA68" i="22"/>
  <c r="Z68" i="22"/>
  <c r="Y68" i="22"/>
  <c r="X68" i="22"/>
  <c r="W68" i="22"/>
  <c r="V68" i="22"/>
  <c r="AH67" i="22"/>
  <c r="AG67" i="22"/>
  <c r="AF67" i="22"/>
  <c r="AE67" i="22"/>
  <c r="AD67" i="22"/>
  <c r="AC67" i="22"/>
  <c r="AB67" i="22"/>
  <c r="AA67" i="22"/>
  <c r="Z67" i="22"/>
  <c r="Y67" i="22"/>
  <c r="X67" i="22"/>
  <c r="W67" i="22"/>
  <c r="V67" i="22"/>
  <c r="AH66" i="22"/>
  <c r="AG66" i="22"/>
  <c r="AF66" i="22"/>
  <c r="AE66" i="22"/>
  <c r="AD66" i="22"/>
  <c r="AC66" i="22"/>
  <c r="AB66" i="22"/>
  <c r="AA66" i="22"/>
  <c r="Z66" i="22"/>
  <c r="Y66" i="22"/>
  <c r="X66" i="22"/>
  <c r="W66" i="22"/>
  <c r="V66" i="22"/>
  <c r="AH65" i="22"/>
  <c r="AG65" i="22"/>
  <c r="AF65" i="22"/>
  <c r="AE65" i="22"/>
  <c r="AD65" i="22"/>
  <c r="AC65" i="22"/>
  <c r="AB65" i="22"/>
  <c r="AA65" i="22"/>
  <c r="Z65" i="22"/>
  <c r="Y65" i="22"/>
  <c r="X65" i="22"/>
  <c r="W65" i="22"/>
  <c r="V65" i="22"/>
  <c r="AH64" i="22"/>
  <c r="AG64" i="22"/>
  <c r="AF64" i="22"/>
  <c r="AE64" i="22"/>
  <c r="AD64" i="22"/>
  <c r="AC64" i="22"/>
  <c r="AB64" i="22"/>
  <c r="AA64" i="22"/>
  <c r="Z64" i="22"/>
  <c r="Y64" i="22"/>
  <c r="X64" i="22"/>
  <c r="W64" i="22"/>
  <c r="V64" i="22"/>
  <c r="AH63" i="22"/>
  <c r="AG63" i="22"/>
  <c r="AF63" i="22"/>
  <c r="AE63" i="22"/>
  <c r="AD63" i="22"/>
  <c r="AC63" i="22"/>
  <c r="AB63" i="22"/>
  <c r="AA63" i="22"/>
  <c r="Z63" i="22"/>
  <c r="Y63" i="22"/>
  <c r="X63" i="22"/>
  <c r="W63" i="22"/>
  <c r="V63" i="22"/>
  <c r="AH62" i="22"/>
  <c r="AG62" i="22"/>
  <c r="AF62" i="22"/>
  <c r="AE62" i="22"/>
  <c r="AD62" i="22"/>
  <c r="AC62" i="22"/>
  <c r="AB62" i="22"/>
  <c r="AA62" i="22"/>
  <c r="Z62" i="22"/>
  <c r="Y62" i="22"/>
  <c r="X62" i="22"/>
  <c r="W62" i="22"/>
  <c r="V62" i="22"/>
  <c r="AH61" i="22"/>
  <c r="AG61" i="22"/>
  <c r="AF61" i="22"/>
  <c r="AE61" i="22"/>
  <c r="AD61" i="22"/>
  <c r="AC61" i="22"/>
  <c r="AB61" i="22"/>
  <c r="AA61" i="22"/>
  <c r="Z61" i="22"/>
  <c r="Y61" i="22"/>
  <c r="X61" i="22"/>
  <c r="W61" i="22"/>
  <c r="V61" i="22"/>
  <c r="AH60" i="22"/>
  <c r="AG60" i="22"/>
  <c r="AF60" i="22"/>
  <c r="AE60" i="22"/>
  <c r="AD60" i="22"/>
  <c r="AC60" i="22"/>
  <c r="AB60" i="22"/>
  <c r="AA60" i="22"/>
  <c r="Z60" i="22"/>
  <c r="Y60" i="22"/>
  <c r="X60" i="22"/>
  <c r="W60" i="22"/>
  <c r="V60" i="22"/>
  <c r="AH59" i="22"/>
  <c r="AG59" i="22"/>
  <c r="AF59" i="22"/>
  <c r="AE59" i="22"/>
  <c r="AD59" i="22"/>
  <c r="AC59" i="22"/>
  <c r="AB59" i="22"/>
  <c r="AA59" i="22"/>
  <c r="Z59" i="22"/>
  <c r="Y59" i="22"/>
  <c r="X59" i="22"/>
  <c r="W59" i="22"/>
  <c r="V59" i="22"/>
  <c r="AH58" i="22"/>
  <c r="AG58" i="22"/>
  <c r="AF58" i="22"/>
  <c r="AE58" i="22"/>
  <c r="AD58" i="22"/>
  <c r="AC58" i="22"/>
  <c r="AB58" i="22"/>
  <c r="AA58" i="22"/>
  <c r="Z58" i="22"/>
  <c r="Y58" i="22"/>
  <c r="X58" i="22"/>
  <c r="W58" i="22"/>
  <c r="V58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AH56" i="22"/>
  <c r="AG56" i="22"/>
  <c r="AF56" i="22"/>
  <c r="AE56" i="22"/>
  <c r="AD56" i="22"/>
  <c r="AC56" i="22"/>
  <c r="AB56" i="22"/>
  <c r="AA56" i="22"/>
  <c r="Z56" i="22"/>
  <c r="Y56" i="22"/>
  <c r="X56" i="22"/>
  <c r="W56" i="22"/>
  <c r="V56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AH54" i="22"/>
  <c r="AG54" i="22"/>
  <c r="AF54" i="22"/>
  <c r="AE54" i="22"/>
  <c r="AD54" i="22"/>
  <c r="AC54" i="22"/>
  <c r="AB54" i="22"/>
  <c r="AA54" i="22"/>
  <c r="Z54" i="22"/>
  <c r="Y54" i="22"/>
  <c r="X54" i="22"/>
  <c r="W54" i="22"/>
  <c r="V54" i="22"/>
  <c r="AH53" i="22"/>
  <c r="AG53" i="22"/>
  <c r="AF53" i="22"/>
  <c r="AE53" i="22"/>
  <c r="AD53" i="22"/>
  <c r="AC53" i="22"/>
  <c r="AB53" i="22"/>
  <c r="AA53" i="22"/>
  <c r="Z53" i="22"/>
  <c r="Y53" i="22"/>
  <c r="X53" i="22"/>
  <c r="W53" i="22"/>
  <c r="V53" i="22"/>
  <c r="AH52" i="22"/>
  <c r="AG52" i="22"/>
  <c r="AF52" i="22"/>
  <c r="AE52" i="22"/>
  <c r="AD52" i="22"/>
  <c r="AC52" i="22"/>
  <c r="AB52" i="22"/>
  <c r="AA52" i="22"/>
  <c r="Z52" i="22"/>
  <c r="Y52" i="22"/>
  <c r="X52" i="22"/>
  <c r="W52" i="22"/>
  <c r="V52" i="22"/>
  <c r="AH51" i="22"/>
  <c r="AG51" i="22"/>
  <c r="AF51" i="22"/>
  <c r="AE51" i="22"/>
  <c r="AD51" i="22"/>
  <c r="AC51" i="22"/>
  <c r="AB51" i="22"/>
  <c r="AA51" i="22"/>
  <c r="Z51" i="22"/>
  <c r="Y51" i="22"/>
  <c r="X51" i="22"/>
  <c r="W51" i="22"/>
  <c r="V51" i="22"/>
  <c r="AH50" i="22"/>
  <c r="AG50" i="22"/>
  <c r="AF50" i="22"/>
  <c r="AE50" i="22"/>
  <c r="AD50" i="22"/>
  <c r="AC50" i="22"/>
  <c r="AB50" i="22"/>
  <c r="AA50" i="22"/>
  <c r="Z50" i="22"/>
  <c r="Y50" i="22"/>
  <c r="X50" i="22"/>
  <c r="W50" i="22"/>
  <c r="V50" i="22"/>
  <c r="AH49" i="22"/>
  <c r="AG49" i="22"/>
  <c r="AF49" i="22"/>
  <c r="AE49" i="22"/>
  <c r="AD49" i="22"/>
  <c r="AC49" i="22"/>
  <c r="AB49" i="22"/>
  <c r="AA49" i="22"/>
  <c r="Z49" i="22"/>
  <c r="Y49" i="22"/>
  <c r="X49" i="22"/>
  <c r="W49" i="22"/>
  <c r="V49" i="22"/>
  <c r="AH48" i="22"/>
  <c r="AG48" i="22"/>
  <c r="AF48" i="22"/>
  <c r="AE48" i="22"/>
  <c r="AD48" i="22"/>
  <c r="AC48" i="22"/>
  <c r="AB48" i="22"/>
  <c r="AA48" i="22"/>
  <c r="Z48" i="22"/>
  <c r="Y48" i="22"/>
  <c r="X48" i="22"/>
  <c r="W48" i="22"/>
  <c r="V48" i="22"/>
  <c r="AH47" i="22"/>
  <c r="AG47" i="22"/>
  <c r="AF47" i="22"/>
  <c r="AE47" i="22"/>
  <c r="AD47" i="22"/>
  <c r="AC47" i="22"/>
  <c r="AB47" i="22"/>
  <c r="AA47" i="22"/>
  <c r="Z47" i="22"/>
  <c r="Y47" i="22"/>
  <c r="X47" i="22"/>
  <c r="W47" i="22"/>
  <c r="V47" i="22"/>
  <c r="AH46" i="22"/>
  <c r="AG46" i="22"/>
  <c r="AF46" i="22"/>
  <c r="AE46" i="22"/>
  <c r="AD46" i="22"/>
  <c r="AC46" i="22"/>
  <c r="AB46" i="22"/>
  <c r="AA46" i="22"/>
  <c r="Z46" i="22"/>
  <c r="Y46" i="22"/>
  <c r="X46" i="22"/>
  <c r="W46" i="22"/>
  <c r="V46" i="22"/>
  <c r="AH45" i="22"/>
  <c r="AG45" i="22"/>
  <c r="AF45" i="22"/>
  <c r="AE45" i="22"/>
  <c r="AD45" i="22"/>
  <c r="AC45" i="22"/>
  <c r="AB45" i="22"/>
  <c r="AA45" i="22"/>
  <c r="Z45" i="22"/>
  <c r="Y45" i="22"/>
  <c r="X45" i="22"/>
  <c r="W45" i="22"/>
  <c r="V45" i="22"/>
  <c r="AH44" i="22"/>
  <c r="AG44" i="22"/>
  <c r="AF44" i="22"/>
  <c r="AE44" i="22"/>
  <c r="AD44" i="22"/>
  <c r="AC44" i="22"/>
  <c r="AB44" i="22"/>
  <c r="AA44" i="22"/>
  <c r="Z44" i="22"/>
  <c r="Y44" i="22"/>
  <c r="X44" i="22"/>
  <c r="W44" i="22"/>
  <c r="V44" i="22"/>
  <c r="AH43" i="22"/>
  <c r="AG43" i="22"/>
  <c r="AF43" i="22"/>
  <c r="AE43" i="22"/>
  <c r="AD43" i="22"/>
  <c r="AC43" i="22"/>
  <c r="AB43" i="22"/>
  <c r="AA43" i="22"/>
  <c r="Z43" i="22"/>
  <c r="Y43" i="22"/>
  <c r="X43" i="22"/>
  <c r="W43" i="22"/>
  <c r="V43" i="22"/>
  <c r="AH42" i="22"/>
  <c r="AG42" i="22"/>
  <c r="AF42" i="22"/>
  <c r="AE42" i="22"/>
  <c r="AD42" i="22"/>
  <c r="AC42" i="22"/>
  <c r="AB42" i="22"/>
  <c r="AA42" i="22"/>
  <c r="Z42" i="22"/>
  <c r="Y42" i="22"/>
  <c r="X42" i="22"/>
  <c r="W42" i="22"/>
  <c r="V42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AH40" i="22"/>
  <c r="AG40" i="22"/>
  <c r="AF40" i="22"/>
  <c r="AE40" i="22"/>
  <c r="AD40" i="22"/>
  <c r="AC40" i="22"/>
  <c r="AB40" i="22"/>
  <c r="AA40" i="22"/>
  <c r="Z40" i="22"/>
  <c r="Y40" i="22"/>
  <c r="X40" i="22"/>
  <c r="W40" i="22"/>
  <c r="V40" i="22"/>
  <c r="AH39" i="22"/>
  <c r="AG39" i="22"/>
  <c r="AF39" i="22"/>
  <c r="AE39" i="22"/>
  <c r="AD39" i="22"/>
  <c r="AC39" i="22"/>
  <c r="AB39" i="22"/>
  <c r="AA39" i="22"/>
  <c r="Z39" i="22"/>
  <c r="Y39" i="22"/>
  <c r="X39" i="22"/>
  <c r="W39" i="22"/>
  <c r="V39" i="22"/>
  <c r="AH38" i="22"/>
  <c r="AG38" i="22"/>
  <c r="AF38" i="22"/>
  <c r="AE38" i="22"/>
  <c r="AD38" i="22"/>
  <c r="AC38" i="22"/>
  <c r="AB38" i="22"/>
  <c r="AA38" i="22"/>
  <c r="Z38" i="22"/>
  <c r="Y38" i="22"/>
  <c r="X38" i="22"/>
  <c r="W38" i="22"/>
  <c r="V38" i="22"/>
  <c r="AH37" i="22"/>
  <c r="AG37" i="22"/>
  <c r="AF37" i="22"/>
  <c r="AE37" i="22"/>
  <c r="AD37" i="22"/>
  <c r="AC37" i="22"/>
  <c r="AB37" i="22"/>
  <c r="AA37" i="22"/>
  <c r="Z37" i="22"/>
  <c r="Y37" i="22"/>
  <c r="X37" i="22"/>
  <c r="W37" i="22"/>
  <c r="V37" i="22"/>
  <c r="AH36" i="22"/>
  <c r="AG36" i="22"/>
  <c r="AF36" i="22"/>
  <c r="AE36" i="22"/>
  <c r="AD36" i="22"/>
  <c r="AC36" i="22"/>
  <c r="AB36" i="22"/>
  <c r="AA36" i="22"/>
  <c r="Z36" i="22"/>
  <c r="Y36" i="22"/>
  <c r="X36" i="22"/>
  <c r="W36" i="22"/>
  <c r="V36" i="22"/>
  <c r="AH35" i="22"/>
  <c r="AG35" i="22"/>
  <c r="AF35" i="22"/>
  <c r="AE35" i="22"/>
  <c r="AD35" i="22"/>
  <c r="AC35" i="22"/>
  <c r="AB35" i="22"/>
  <c r="AA35" i="22"/>
  <c r="Z35" i="22"/>
  <c r="Y35" i="22"/>
  <c r="X35" i="22"/>
  <c r="W35" i="22"/>
  <c r="V35" i="22"/>
  <c r="AH34" i="22"/>
  <c r="AG34" i="22"/>
  <c r="AF34" i="22"/>
  <c r="AE34" i="22"/>
  <c r="AD34" i="22"/>
  <c r="AC34" i="22"/>
  <c r="AB34" i="22"/>
  <c r="AA34" i="22"/>
  <c r="Z34" i="22"/>
  <c r="Y34" i="22"/>
  <c r="X34" i="22"/>
  <c r="W34" i="22"/>
  <c r="V34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AH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AH9" i="22"/>
  <c r="AG9" i="22"/>
  <c r="AF9" i="22"/>
  <c r="AE9" i="22"/>
  <c r="AD9" i="22"/>
  <c r="AC9" i="22"/>
  <c r="AB9" i="22"/>
  <c r="AA9" i="22"/>
  <c r="Z9" i="22"/>
  <c r="Y9" i="22"/>
  <c r="X9" i="22"/>
  <c r="W9" i="22"/>
  <c r="V9" i="22"/>
  <c r="AH8" i="22"/>
  <c r="AG8" i="22"/>
  <c r="AF8" i="22"/>
  <c r="AE8" i="22"/>
  <c r="AD8" i="22"/>
  <c r="AC8" i="22"/>
  <c r="AB8" i="22"/>
  <c r="AA8" i="22"/>
  <c r="Z8" i="22"/>
  <c r="Y8" i="22"/>
  <c r="X8" i="22"/>
  <c r="W8" i="22"/>
  <c r="V8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AH6" i="22"/>
  <c r="AG6" i="22"/>
  <c r="AF6" i="22"/>
  <c r="AE6" i="22"/>
  <c r="AD6" i="22"/>
  <c r="AC6" i="22"/>
  <c r="AB6" i="22"/>
  <c r="AA6" i="22"/>
  <c r="Z6" i="22"/>
  <c r="Y6" i="22"/>
  <c r="X6" i="22"/>
  <c r="W6" i="22"/>
  <c r="V6" i="22"/>
  <c r="AH5" i="22"/>
  <c r="AG5" i="22"/>
  <c r="AF5" i="22"/>
  <c r="AE5" i="22"/>
  <c r="AD5" i="22"/>
  <c r="AC5" i="22"/>
  <c r="AB5" i="22"/>
  <c r="AA5" i="22"/>
  <c r="Z5" i="22"/>
  <c r="Y5" i="22"/>
  <c r="X5" i="22"/>
  <c r="W5" i="22"/>
  <c r="V5" i="22"/>
  <c r="AC173" i="22" l="1"/>
  <c r="X155" i="23"/>
  <c r="AF155" i="23"/>
  <c r="Y173" i="22"/>
  <c r="AG173" i="22"/>
  <c r="AB155" i="23"/>
  <c r="V173" i="22"/>
  <c r="Z173" i="22"/>
  <c r="AD173" i="22"/>
  <c r="AH173" i="22"/>
  <c r="W173" i="22"/>
  <c r="AA173" i="22"/>
  <c r="AE173" i="22"/>
  <c r="V155" i="23"/>
  <c r="Z155" i="23"/>
  <c r="AD155" i="23"/>
  <c r="X173" i="22"/>
  <c r="AB173" i="22"/>
  <c r="AF173" i="22"/>
  <c r="W155" i="23"/>
  <c r="AI87" i="23"/>
  <c r="Y155" i="23"/>
  <c r="AC155" i="23"/>
  <c r="AG155" i="23"/>
  <c r="AH155" i="23"/>
  <c r="AE155" i="23"/>
  <c r="P55" i="24"/>
  <c r="V35" i="24"/>
  <c r="R55" i="24"/>
  <c r="T55" i="24"/>
  <c r="U55" i="24"/>
  <c r="R35" i="24"/>
  <c r="Q55" i="24"/>
  <c r="V55" i="24"/>
  <c r="R34" i="24"/>
  <c r="V34" i="24"/>
  <c r="Q35" i="24"/>
  <c r="U35" i="24"/>
  <c r="S34" i="24"/>
  <c r="W34" i="24"/>
  <c r="P34" i="24"/>
  <c r="T34" i="24"/>
  <c r="S35" i="24"/>
  <c r="W35" i="24"/>
  <c r="Q34" i="24"/>
  <c r="P35" i="24"/>
  <c r="S55" i="24"/>
  <c r="AA155" i="23"/>
  <c r="AQ19" i="10" l="1"/>
  <c r="AP19" i="10"/>
  <c r="AO19" i="10"/>
  <c r="AN19" i="10"/>
  <c r="AM19" i="10"/>
  <c r="AQ18" i="10"/>
  <c r="AP18" i="10"/>
  <c r="AO18" i="10"/>
  <c r="AN18" i="10"/>
  <c r="AM18" i="10"/>
  <c r="AQ17" i="10"/>
  <c r="AP17" i="10"/>
  <c r="AO17" i="10"/>
  <c r="AN17" i="10"/>
  <c r="AM17" i="10"/>
  <c r="AQ16" i="10"/>
  <c r="AP16" i="10"/>
  <c r="AO16" i="10"/>
  <c r="AN16" i="10"/>
  <c r="AM16" i="10"/>
  <c r="AQ15" i="10"/>
  <c r="AP15" i="10"/>
  <c r="AO15" i="10"/>
  <c r="AN15" i="10"/>
  <c r="AM15" i="10"/>
  <c r="AQ14" i="10"/>
  <c r="AP14" i="10"/>
  <c r="AO14" i="10"/>
  <c r="AN14" i="10"/>
  <c r="AM14" i="10"/>
  <c r="AQ13" i="10"/>
  <c r="AP13" i="10"/>
  <c r="AO13" i="10"/>
  <c r="AN13" i="10"/>
  <c r="AM13" i="10"/>
  <c r="AQ12" i="10"/>
  <c r="AP12" i="10"/>
  <c r="AO12" i="10"/>
  <c r="AN12" i="10"/>
  <c r="AM12" i="10"/>
  <c r="AQ11" i="10"/>
  <c r="AP11" i="10"/>
  <c r="AO11" i="10"/>
  <c r="AN11" i="10"/>
  <c r="AM11" i="10"/>
  <c r="AQ10" i="10"/>
  <c r="AP10" i="10"/>
  <c r="AO10" i="10"/>
  <c r="AN10" i="10"/>
  <c r="AM10" i="10"/>
  <c r="AQ9" i="10"/>
  <c r="AP9" i="10"/>
  <c r="AO9" i="10"/>
  <c r="AN9" i="10"/>
  <c r="AM9" i="10"/>
  <c r="AQ8" i="10"/>
  <c r="AP8" i="10"/>
  <c r="AO8" i="10"/>
  <c r="AN8" i="10"/>
  <c r="AM8" i="10"/>
  <c r="AQ7" i="10"/>
  <c r="AP7" i="10"/>
  <c r="AO7" i="10"/>
  <c r="AN7" i="10"/>
  <c r="AM7" i="10"/>
  <c r="AQ6" i="10"/>
  <c r="AP6" i="10"/>
  <c r="AO6" i="10"/>
  <c r="AN6" i="10"/>
  <c r="AM6" i="10"/>
  <c r="AQ5" i="10"/>
  <c r="AP5" i="10"/>
  <c r="AO5" i="10"/>
  <c r="AN5" i="10"/>
  <c r="AM5" i="10"/>
  <c r="AL19" i="10"/>
  <c r="AL18" i="10"/>
  <c r="AL17" i="10"/>
  <c r="AL16" i="10"/>
  <c r="AL15" i="10"/>
  <c r="AL14" i="10"/>
  <c r="AL13" i="10"/>
  <c r="AL12" i="10"/>
  <c r="AL11" i="10"/>
  <c r="AL10" i="10"/>
  <c r="AL9" i="10"/>
  <c r="AL8" i="10"/>
  <c r="AL7" i="10"/>
  <c r="AL6" i="10"/>
  <c r="AL5" i="10"/>
  <c r="AQ5" i="11"/>
  <c r="AP5" i="11"/>
  <c r="AO5" i="11"/>
  <c r="AN5" i="11"/>
  <c r="AL5" i="11"/>
  <c r="AM20" i="10" l="1"/>
  <c r="C14" i="32" s="1"/>
  <c r="AM53" i="9"/>
  <c r="AQ316" i="12"/>
  <c r="AQ315" i="12"/>
  <c r="AQ314" i="12"/>
  <c r="AQ313" i="12"/>
  <c r="AQ312" i="12"/>
  <c r="AQ311" i="12"/>
  <c r="AQ310" i="12"/>
  <c r="AQ309" i="12"/>
  <c r="AQ308" i="12"/>
  <c r="AQ307" i="12"/>
  <c r="AQ306" i="12"/>
  <c r="AQ305" i="12"/>
  <c r="AQ304" i="12"/>
  <c r="AQ303" i="12"/>
  <c r="AQ302" i="12"/>
  <c r="AQ301" i="12"/>
  <c r="AQ300" i="12"/>
  <c r="AQ299" i="12"/>
  <c r="AQ298" i="12"/>
  <c r="AQ297" i="12"/>
  <c r="AQ296" i="12"/>
  <c r="AQ295" i="12"/>
  <c r="AQ294" i="12"/>
  <c r="AQ293" i="12"/>
  <c r="AQ292" i="12"/>
  <c r="AQ291" i="12"/>
  <c r="AQ290" i="12"/>
  <c r="AQ289" i="12"/>
  <c r="AQ288" i="12"/>
  <c r="AQ287" i="12"/>
  <c r="AQ286" i="12"/>
  <c r="AQ285" i="12"/>
  <c r="AQ284" i="12"/>
  <c r="AQ283" i="12"/>
  <c r="AQ282" i="12"/>
  <c r="AQ281" i="12"/>
  <c r="AQ280" i="12"/>
  <c r="AQ279" i="12"/>
  <c r="AQ278" i="12"/>
  <c r="AQ277" i="12"/>
  <c r="AQ276" i="12"/>
  <c r="AQ275" i="12"/>
  <c r="AQ274" i="12"/>
  <c r="AQ273" i="12"/>
  <c r="AQ272" i="12"/>
  <c r="AQ271" i="12"/>
  <c r="AQ270" i="12"/>
  <c r="AQ269" i="12"/>
  <c r="AQ268" i="12"/>
  <c r="AQ267" i="12"/>
  <c r="AQ266" i="12"/>
  <c r="AQ265" i="12"/>
  <c r="AQ264" i="12"/>
  <c r="AQ263" i="12"/>
  <c r="AQ262" i="12"/>
  <c r="AQ261" i="12"/>
  <c r="AQ260" i="12"/>
  <c r="AQ259" i="12"/>
  <c r="AQ258" i="12"/>
  <c r="AQ257" i="12"/>
  <c r="AQ256" i="12"/>
  <c r="AQ255" i="12"/>
  <c r="AQ254" i="12"/>
  <c r="AQ253" i="12"/>
  <c r="AQ252" i="12"/>
  <c r="AQ251" i="12"/>
  <c r="AQ250" i="12"/>
  <c r="AQ249" i="12"/>
  <c r="AQ248" i="12"/>
  <c r="AQ247" i="12"/>
  <c r="AQ246" i="12"/>
  <c r="AQ245" i="12"/>
  <c r="AQ244" i="12"/>
  <c r="AQ243" i="12"/>
  <c r="AQ242" i="12"/>
  <c r="AQ241" i="12"/>
  <c r="AQ240" i="12"/>
  <c r="AQ239" i="12"/>
  <c r="AQ238" i="12"/>
  <c r="AQ237" i="12"/>
  <c r="AQ236" i="12"/>
  <c r="AQ235" i="12"/>
  <c r="AQ234" i="12"/>
  <c r="AQ233" i="12"/>
  <c r="AQ232" i="12"/>
  <c r="AQ231" i="12"/>
  <c r="AQ230" i="12"/>
  <c r="AQ229" i="12"/>
  <c r="AQ228" i="12"/>
  <c r="AQ227" i="12"/>
  <c r="AQ226" i="12"/>
  <c r="AQ225" i="12"/>
  <c r="AQ224" i="12"/>
  <c r="AQ223" i="12"/>
  <c r="AQ222" i="12"/>
  <c r="AQ221" i="12"/>
  <c r="AQ220" i="12"/>
  <c r="AQ219" i="12"/>
  <c r="AQ218" i="12"/>
  <c r="AQ217" i="12"/>
  <c r="AQ216" i="12"/>
  <c r="AQ215" i="12"/>
  <c r="AQ214" i="12"/>
  <c r="AQ213" i="12"/>
  <c r="AQ212" i="12"/>
  <c r="AQ211" i="12"/>
  <c r="AQ210" i="12"/>
  <c r="AQ209" i="12"/>
  <c r="AQ208" i="12"/>
  <c r="AQ207" i="12"/>
  <c r="AQ206" i="12"/>
  <c r="AQ205" i="12"/>
  <c r="AQ204" i="12"/>
  <c r="AQ203" i="12"/>
  <c r="AQ202" i="12"/>
  <c r="AQ201" i="12"/>
  <c r="AQ200" i="12"/>
  <c r="AQ199" i="12"/>
  <c r="AQ198" i="12"/>
  <c r="AQ197" i="12"/>
  <c r="AQ196" i="12"/>
  <c r="AQ195" i="12"/>
  <c r="AQ194" i="12"/>
  <c r="AQ193" i="12"/>
  <c r="AQ192" i="12"/>
  <c r="AQ191" i="12"/>
  <c r="AQ190" i="12"/>
  <c r="AQ189" i="12"/>
  <c r="AQ188" i="12"/>
  <c r="AQ187" i="12"/>
  <c r="AQ186" i="12"/>
  <c r="AQ185" i="12"/>
  <c r="AQ184" i="12"/>
  <c r="AQ183" i="12"/>
  <c r="AQ182" i="12"/>
  <c r="AQ181" i="12"/>
  <c r="AQ180" i="12"/>
  <c r="AQ179" i="12"/>
  <c r="AQ178" i="12"/>
  <c r="AQ177" i="12"/>
  <c r="AQ176" i="12"/>
  <c r="AQ175" i="12"/>
  <c r="AQ174" i="12"/>
  <c r="AQ173" i="12"/>
  <c r="AQ172" i="12"/>
  <c r="AQ171" i="12"/>
  <c r="AQ170" i="12"/>
  <c r="AQ169" i="12"/>
  <c r="AQ168" i="12"/>
  <c r="AQ167" i="12"/>
  <c r="AQ166" i="12"/>
  <c r="AQ165" i="12"/>
  <c r="AQ164" i="12"/>
  <c r="AQ163" i="12"/>
  <c r="AQ162" i="12"/>
  <c r="AQ161" i="12"/>
  <c r="AQ160" i="12"/>
  <c r="AQ159" i="12"/>
  <c r="AQ158" i="12"/>
  <c r="AQ157" i="12"/>
  <c r="AQ156" i="12"/>
  <c r="AQ155" i="12"/>
  <c r="AQ154" i="12"/>
  <c r="AQ153" i="12"/>
  <c r="AQ152" i="12"/>
  <c r="AQ151" i="12"/>
  <c r="AQ150" i="12"/>
  <c r="AQ149" i="12"/>
  <c r="AQ148" i="12"/>
  <c r="AQ147" i="12"/>
  <c r="AQ146" i="12"/>
  <c r="AQ145" i="12"/>
  <c r="AQ144" i="12"/>
  <c r="AQ143" i="12"/>
  <c r="AQ142" i="12"/>
  <c r="AQ141" i="12"/>
  <c r="AQ140" i="12"/>
  <c r="AQ139" i="12"/>
  <c r="AQ138" i="12"/>
  <c r="AQ137" i="12"/>
  <c r="AQ136" i="12"/>
  <c r="AQ135" i="12"/>
  <c r="AQ134" i="12"/>
  <c r="AQ133" i="12"/>
  <c r="AQ132" i="12"/>
  <c r="AQ131" i="12"/>
  <c r="AQ130" i="12"/>
  <c r="AQ129" i="12"/>
  <c r="AQ128" i="12"/>
  <c r="AQ127" i="12"/>
  <c r="AQ126" i="12"/>
  <c r="AQ125" i="12"/>
  <c r="AQ124" i="12"/>
  <c r="AQ123" i="12"/>
  <c r="AQ122" i="12"/>
  <c r="AQ121" i="12"/>
  <c r="AQ120" i="12"/>
  <c r="AQ119" i="12"/>
  <c r="AQ118" i="12"/>
  <c r="AQ117" i="12"/>
  <c r="AQ116" i="12"/>
  <c r="AQ115" i="12"/>
  <c r="AQ114" i="12"/>
  <c r="AQ113" i="12"/>
  <c r="AQ112" i="12"/>
  <c r="AQ111" i="12"/>
  <c r="AQ110" i="12"/>
  <c r="AQ109" i="12"/>
  <c r="AQ108" i="12"/>
  <c r="AQ107" i="12"/>
  <c r="AQ106" i="12"/>
  <c r="AQ105" i="12"/>
  <c r="AQ104" i="12"/>
  <c r="AQ103" i="12"/>
  <c r="AQ102" i="12"/>
  <c r="AQ101" i="12"/>
  <c r="AQ100" i="12"/>
  <c r="AQ99" i="12"/>
  <c r="AQ98" i="12"/>
  <c r="AQ97" i="12"/>
  <c r="AQ96" i="12"/>
  <c r="AQ95" i="12"/>
  <c r="AQ94" i="12"/>
  <c r="AQ93" i="12"/>
  <c r="AQ92" i="12"/>
  <c r="AQ91" i="12"/>
  <c r="AQ90" i="12"/>
  <c r="AQ89" i="12"/>
  <c r="AQ88" i="12"/>
  <c r="AQ87" i="12"/>
  <c r="AQ86" i="12"/>
  <c r="AQ85" i="12"/>
  <c r="AQ84" i="12"/>
  <c r="AQ83" i="12"/>
  <c r="AQ82" i="12"/>
  <c r="AQ81" i="12"/>
  <c r="AQ80" i="12"/>
  <c r="AQ79" i="12"/>
  <c r="AQ78" i="12"/>
  <c r="AQ77" i="12"/>
  <c r="AQ76" i="12"/>
  <c r="AQ75" i="12"/>
  <c r="AQ74" i="12"/>
  <c r="AQ73" i="12"/>
  <c r="AQ72" i="12"/>
  <c r="AQ71" i="12"/>
  <c r="AQ70" i="12"/>
  <c r="AQ69" i="12"/>
  <c r="AQ68" i="12"/>
  <c r="AQ67" i="12"/>
  <c r="AQ66" i="12"/>
  <c r="AQ65" i="12"/>
  <c r="AQ64" i="12"/>
  <c r="AQ63" i="12"/>
  <c r="AQ62" i="12"/>
  <c r="AQ61" i="12"/>
  <c r="AQ60" i="12"/>
  <c r="AQ59" i="12"/>
  <c r="AQ58" i="12"/>
  <c r="AQ57" i="12"/>
  <c r="AQ56" i="12"/>
  <c r="AQ55" i="12"/>
  <c r="AQ54" i="12"/>
  <c r="AQ53" i="12"/>
  <c r="AQ52" i="12"/>
  <c r="AQ51" i="12"/>
  <c r="AQ50" i="12"/>
  <c r="AQ49" i="12"/>
  <c r="AQ48" i="12"/>
  <c r="AQ47" i="12"/>
  <c r="AQ46" i="12"/>
  <c r="AQ45" i="12"/>
  <c r="AQ44" i="12"/>
  <c r="AQ43" i="12"/>
  <c r="AQ42" i="12"/>
  <c r="AQ41" i="12"/>
  <c r="AQ40" i="12"/>
  <c r="AQ39" i="12"/>
  <c r="AQ38" i="12"/>
  <c r="AQ37" i="12"/>
  <c r="AQ36" i="12"/>
  <c r="AQ35" i="12"/>
  <c r="AQ34" i="12"/>
  <c r="AQ33" i="12"/>
  <c r="AQ32" i="12"/>
  <c r="AQ31" i="12"/>
  <c r="AQ30" i="12"/>
  <c r="AQ29" i="12"/>
  <c r="AQ28" i="12"/>
  <c r="AQ27" i="12"/>
  <c r="AQ26" i="12"/>
  <c r="AQ25" i="12"/>
  <c r="AQ24" i="12"/>
  <c r="AQ23" i="12"/>
  <c r="AQ22" i="12"/>
  <c r="AQ21" i="12"/>
  <c r="AQ20" i="12"/>
  <c r="AQ19" i="12"/>
  <c r="AQ18" i="12"/>
  <c r="AQ17" i="12"/>
  <c r="AQ16" i="12"/>
  <c r="AQ15" i="12"/>
  <c r="AQ14" i="12"/>
  <c r="AQ13" i="12"/>
  <c r="AQ12" i="12"/>
  <c r="AQ11" i="12"/>
  <c r="AQ10" i="12"/>
  <c r="AQ9" i="12"/>
  <c r="AQ8" i="12"/>
  <c r="AQ7" i="12"/>
  <c r="AQ6" i="12"/>
  <c r="AQ5" i="12"/>
  <c r="AP316" i="12"/>
  <c r="AO316" i="12"/>
  <c r="AN316" i="12"/>
  <c r="AM316" i="12"/>
  <c r="AP315" i="12"/>
  <c r="AO315" i="12"/>
  <c r="AN315" i="12"/>
  <c r="AM315" i="12"/>
  <c r="AP314" i="12"/>
  <c r="AO314" i="12"/>
  <c r="AN314" i="12"/>
  <c r="AM314" i="12"/>
  <c r="AP313" i="12"/>
  <c r="AO313" i="12"/>
  <c r="AN313" i="12"/>
  <c r="AM313" i="12"/>
  <c r="AP312" i="12"/>
  <c r="AO312" i="12"/>
  <c r="AN312" i="12"/>
  <c r="AM312" i="12"/>
  <c r="AP311" i="12"/>
  <c r="AO311" i="12"/>
  <c r="AN311" i="12"/>
  <c r="AM311" i="12"/>
  <c r="AP310" i="12"/>
  <c r="AO310" i="12"/>
  <c r="AN310" i="12"/>
  <c r="AM310" i="12"/>
  <c r="AP309" i="12"/>
  <c r="AO309" i="12"/>
  <c r="AN309" i="12"/>
  <c r="AM309" i="12"/>
  <c r="AP308" i="12"/>
  <c r="AO308" i="12"/>
  <c r="AN308" i="12"/>
  <c r="AM308" i="12"/>
  <c r="AP307" i="12"/>
  <c r="AO307" i="12"/>
  <c r="AN307" i="12"/>
  <c r="AM307" i="12"/>
  <c r="AP306" i="12"/>
  <c r="AO306" i="12"/>
  <c r="AN306" i="12"/>
  <c r="AM306" i="12"/>
  <c r="AP305" i="12"/>
  <c r="AO305" i="12"/>
  <c r="AN305" i="12"/>
  <c r="AM305" i="12"/>
  <c r="AP304" i="12"/>
  <c r="AO304" i="12"/>
  <c r="AN304" i="12"/>
  <c r="AM304" i="12"/>
  <c r="AP303" i="12"/>
  <c r="AO303" i="12"/>
  <c r="AN303" i="12"/>
  <c r="AM303" i="12"/>
  <c r="AP302" i="12"/>
  <c r="AO302" i="12"/>
  <c r="AN302" i="12"/>
  <c r="AM302" i="12"/>
  <c r="AP301" i="12"/>
  <c r="AO301" i="12"/>
  <c r="AN301" i="12"/>
  <c r="AM301" i="12"/>
  <c r="AP300" i="12"/>
  <c r="AO300" i="12"/>
  <c r="AN300" i="12"/>
  <c r="AM300" i="12"/>
  <c r="AP299" i="12"/>
  <c r="AO299" i="12"/>
  <c r="AN299" i="12"/>
  <c r="AM299" i="12"/>
  <c r="AP298" i="12"/>
  <c r="AO298" i="12"/>
  <c r="AN298" i="12"/>
  <c r="AM298" i="12"/>
  <c r="AP297" i="12"/>
  <c r="AO297" i="12"/>
  <c r="AN297" i="12"/>
  <c r="AM297" i="12"/>
  <c r="AP296" i="12"/>
  <c r="AO296" i="12"/>
  <c r="AN296" i="12"/>
  <c r="AM296" i="12"/>
  <c r="AP295" i="12"/>
  <c r="AO295" i="12"/>
  <c r="AN295" i="12"/>
  <c r="AM295" i="12"/>
  <c r="AP294" i="12"/>
  <c r="AO294" i="12"/>
  <c r="AN294" i="12"/>
  <c r="AM294" i="12"/>
  <c r="AP293" i="12"/>
  <c r="AO293" i="12"/>
  <c r="AN293" i="12"/>
  <c r="AM293" i="12"/>
  <c r="AP292" i="12"/>
  <c r="AO292" i="12"/>
  <c r="AN292" i="12"/>
  <c r="AM292" i="12"/>
  <c r="AP291" i="12"/>
  <c r="AO291" i="12"/>
  <c r="AN291" i="12"/>
  <c r="AM291" i="12"/>
  <c r="AP290" i="12"/>
  <c r="AO290" i="12"/>
  <c r="AN290" i="12"/>
  <c r="AM290" i="12"/>
  <c r="AP289" i="12"/>
  <c r="AO289" i="12"/>
  <c r="AN289" i="12"/>
  <c r="AM289" i="12"/>
  <c r="AP288" i="12"/>
  <c r="AO288" i="12"/>
  <c r="AN288" i="12"/>
  <c r="AM288" i="12"/>
  <c r="AP287" i="12"/>
  <c r="AO287" i="12"/>
  <c r="AN287" i="12"/>
  <c r="AM287" i="12"/>
  <c r="AP286" i="12"/>
  <c r="AO286" i="12"/>
  <c r="AN286" i="12"/>
  <c r="AM286" i="12"/>
  <c r="AP285" i="12"/>
  <c r="AO285" i="12"/>
  <c r="AN285" i="12"/>
  <c r="AM285" i="12"/>
  <c r="AP284" i="12"/>
  <c r="AO284" i="12"/>
  <c r="AN284" i="12"/>
  <c r="AM284" i="12"/>
  <c r="AP283" i="12"/>
  <c r="AO283" i="12"/>
  <c r="AN283" i="12"/>
  <c r="AM283" i="12"/>
  <c r="AP282" i="12"/>
  <c r="AO282" i="12"/>
  <c r="AN282" i="12"/>
  <c r="AM282" i="12"/>
  <c r="AP281" i="12"/>
  <c r="AO281" i="12"/>
  <c r="AN281" i="12"/>
  <c r="AM281" i="12"/>
  <c r="AP280" i="12"/>
  <c r="AO280" i="12"/>
  <c r="AN280" i="12"/>
  <c r="AM280" i="12"/>
  <c r="AP279" i="12"/>
  <c r="AO279" i="12"/>
  <c r="AN279" i="12"/>
  <c r="AM279" i="12"/>
  <c r="AP278" i="12"/>
  <c r="AO278" i="12"/>
  <c r="AN278" i="12"/>
  <c r="AM278" i="12"/>
  <c r="AP277" i="12"/>
  <c r="AO277" i="12"/>
  <c r="AN277" i="12"/>
  <c r="AM277" i="12"/>
  <c r="AP276" i="12"/>
  <c r="AO276" i="12"/>
  <c r="AN276" i="12"/>
  <c r="AM276" i="12"/>
  <c r="AP275" i="12"/>
  <c r="AO275" i="12"/>
  <c r="AN275" i="12"/>
  <c r="AM275" i="12"/>
  <c r="AP274" i="12"/>
  <c r="AO274" i="12"/>
  <c r="AN274" i="12"/>
  <c r="AM274" i="12"/>
  <c r="AP273" i="12"/>
  <c r="AO273" i="12"/>
  <c r="AN273" i="12"/>
  <c r="AM273" i="12"/>
  <c r="AP272" i="12"/>
  <c r="AO272" i="12"/>
  <c r="AN272" i="12"/>
  <c r="AM272" i="12"/>
  <c r="AP271" i="12"/>
  <c r="AO271" i="12"/>
  <c r="AN271" i="12"/>
  <c r="AM271" i="12"/>
  <c r="AP270" i="12"/>
  <c r="AO270" i="12"/>
  <c r="AN270" i="12"/>
  <c r="AM270" i="12"/>
  <c r="AP269" i="12"/>
  <c r="AO269" i="12"/>
  <c r="AN269" i="12"/>
  <c r="AM269" i="12"/>
  <c r="AP268" i="12"/>
  <c r="AO268" i="12"/>
  <c r="AN268" i="12"/>
  <c r="AM268" i="12"/>
  <c r="AP267" i="12"/>
  <c r="AO267" i="12"/>
  <c r="AN267" i="12"/>
  <c r="AM267" i="12"/>
  <c r="AP266" i="12"/>
  <c r="AO266" i="12"/>
  <c r="AN266" i="12"/>
  <c r="AM266" i="12"/>
  <c r="AP265" i="12"/>
  <c r="AO265" i="12"/>
  <c r="AN265" i="12"/>
  <c r="AM265" i="12"/>
  <c r="AP264" i="12"/>
  <c r="AO264" i="12"/>
  <c r="AN264" i="12"/>
  <c r="AM264" i="12"/>
  <c r="AP263" i="12"/>
  <c r="AO263" i="12"/>
  <c r="AN263" i="12"/>
  <c r="AM263" i="12"/>
  <c r="AP262" i="12"/>
  <c r="AO262" i="12"/>
  <c r="AN262" i="12"/>
  <c r="AM262" i="12"/>
  <c r="AP261" i="12"/>
  <c r="AO261" i="12"/>
  <c r="AN261" i="12"/>
  <c r="AM261" i="12"/>
  <c r="AP260" i="12"/>
  <c r="AO260" i="12"/>
  <c r="AN260" i="12"/>
  <c r="AM260" i="12"/>
  <c r="AP259" i="12"/>
  <c r="AO259" i="12"/>
  <c r="AN259" i="12"/>
  <c r="AM259" i="12"/>
  <c r="AP258" i="12"/>
  <c r="AO258" i="12"/>
  <c r="AN258" i="12"/>
  <c r="AM258" i="12"/>
  <c r="AP257" i="12"/>
  <c r="AO257" i="12"/>
  <c r="AN257" i="12"/>
  <c r="AM257" i="12"/>
  <c r="AP256" i="12"/>
  <c r="AO256" i="12"/>
  <c r="AN256" i="12"/>
  <c r="AM256" i="12"/>
  <c r="AP255" i="12"/>
  <c r="AO255" i="12"/>
  <c r="AN255" i="12"/>
  <c r="AM255" i="12"/>
  <c r="AP254" i="12"/>
  <c r="AO254" i="12"/>
  <c r="AN254" i="12"/>
  <c r="AM254" i="12"/>
  <c r="AP253" i="12"/>
  <c r="AO253" i="12"/>
  <c r="AN253" i="12"/>
  <c r="AM253" i="12"/>
  <c r="AP252" i="12"/>
  <c r="AO252" i="12"/>
  <c r="AN252" i="12"/>
  <c r="AM252" i="12"/>
  <c r="AP251" i="12"/>
  <c r="AO251" i="12"/>
  <c r="AN251" i="12"/>
  <c r="AM251" i="12"/>
  <c r="AP250" i="12"/>
  <c r="AO250" i="12"/>
  <c r="AN250" i="12"/>
  <c r="AM250" i="12"/>
  <c r="AP249" i="12"/>
  <c r="AO249" i="12"/>
  <c r="AN249" i="12"/>
  <c r="AM249" i="12"/>
  <c r="AP248" i="12"/>
  <c r="AO248" i="12"/>
  <c r="AN248" i="12"/>
  <c r="AM248" i="12"/>
  <c r="AP247" i="12"/>
  <c r="AO247" i="12"/>
  <c r="AN247" i="12"/>
  <c r="AM247" i="12"/>
  <c r="AP246" i="12"/>
  <c r="AO246" i="12"/>
  <c r="AN246" i="12"/>
  <c r="AM246" i="12"/>
  <c r="AP245" i="12"/>
  <c r="AO245" i="12"/>
  <c r="AN245" i="12"/>
  <c r="AM245" i="12"/>
  <c r="AP244" i="12"/>
  <c r="AO244" i="12"/>
  <c r="AN244" i="12"/>
  <c r="AM244" i="12"/>
  <c r="AP243" i="12"/>
  <c r="AO243" i="12"/>
  <c r="AN243" i="12"/>
  <c r="AM243" i="12"/>
  <c r="AP242" i="12"/>
  <c r="AO242" i="12"/>
  <c r="AN242" i="12"/>
  <c r="AM242" i="12"/>
  <c r="AP241" i="12"/>
  <c r="AO241" i="12"/>
  <c r="AN241" i="12"/>
  <c r="AM241" i="12"/>
  <c r="AP240" i="12"/>
  <c r="AO240" i="12"/>
  <c r="AN240" i="12"/>
  <c r="AM240" i="12"/>
  <c r="AP239" i="12"/>
  <c r="AO239" i="12"/>
  <c r="AN239" i="12"/>
  <c r="AM239" i="12"/>
  <c r="AP238" i="12"/>
  <c r="AO238" i="12"/>
  <c r="AN238" i="12"/>
  <c r="AM238" i="12"/>
  <c r="AP237" i="12"/>
  <c r="AO237" i="12"/>
  <c r="AN237" i="12"/>
  <c r="AM237" i="12"/>
  <c r="AP236" i="12"/>
  <c r="AO236" i="12"/>
  <c r="AN236" i="12"/>
  <c r="AM236" i="12"/>
  <c r="AP235" i="12"/>
  <c r="AO235" i="12"/>
  <c r="AN235" i="12"/>
  <c r="AM235" i="12"/>
  <c r="AP234" i="12"/>
  <c r="AO234" i="12"/>
  <c r="AN234" i="12"/>
  <c r="AM234" i="12"/>
  <c r="AP233" i="12"/>
  <c r="AO233" i="12"/>
  <c r="AN233" i="12"/>
  <c r="AM233" i="12"/>
  <c r="AP232" i="12"/>
  <c r="AO232" i="12"/>
  <c r="AN232" i="12"/>
  <c r="AM232" i="12"/>
  <c r="AP231" i="12"/>
  <c r="AO231" i="12"/>
  <c r="AN231" i="12"/>
  <c r="AM231" i="12"/>
  <c r="AP230" i="12"/>
  <c r="AO230" i="12"/>
  <c r="AN230" i="12"/>
  <c r="AM230" i="12"/>
  <c r="AP229" i="12"/>
  <c r="AO229" i="12"/>
  <c r="AN229" i="12"/>
  <c r="AM229" i="12"/>
  <c r="AP228" i="12"/>
  <c r="AO228" i="12"/>
  <c r="AN228" i="12"/>
  <c r="AM228" i="12"/>
  <c r="AP227" i="12"/>
  <c r="AO227" i="12"/>
  <c r="AN227" i="12"/>
  <c r="AM227" i="12"/>
  <c r="AP226" i="12"/>
  <c r="AO226" i="12"/>
  <c r="AN226" i="12"/>
  <c r="AM226" i="12"/>
  <c r="AP225" i="12"/>
  <c r="AO225" i="12"/>
  <c r="AN225" i="12"/>
  <c r="AM225" i="12"/>
  <c r="AP224" i="12"/>
  <c r="AO224" i="12"/>
  <c r="AN224" i="12"/>
  <c r="AM224" i="12"/>
  <c r="AP223" i="12"/>
  <c r="AO223" i="12"/>
  <c r="AN223" i="12"/>
  <c r="AM223" i="12"/>
  <c r="AP222" i="12"/>
  <c r="AO222" i="12"/>
  <c r="AN222" i="12"/>
  <c r="AM222" i="12"/>
  <c r="AP221" i="12"/>
  <c r="AO221" i="12"/>
  <c r="AN221" i="12"/>
  <c r="AM221" i="12"/>
  <c r="AP220" i="12"/>
  <c r="AO220" i="12"/>
  <c r="AN220" i="12"/>
  <c r="AM220" i="12"/>
  <c r="AP219" i="12"/>
  <c r="AO219" i="12"/>
  <c r="AN219" i="12"/>
  <c r="AM219" i="12"/>
  <c r="AP218" i="12"/>
  <c r="AO218" i="12"/>
  <c r="AN218" i="12"/>
  <c r="AM218" i="12"/>
  <c r="AP217" i="12"/>
  <c r="AO217" i="12"/>
  <c r="AN217" i="12"/>
  <c r="AM217" i="12"/>
  <c r="AP216" i="12"/>
  <c r="AO216" i="12"/>
  <c r="AN216" i="12"/>
  <c r="AM216" i="12"/>
  <c r="AP215" i="12"/>
  <c r="AO215" i="12"/>
  <c r="AN215" i="12"/>
  <c r="AM215" i="12"/>
  <c r="AP214" i="12"/>
  <c r="AO214" i="12"/>
  <c r="AN214" i="12"/>
  <c r="AM214" i="12"/>
  <c r="AP213" i="12"/>
  <c r="AO213" i="12"/>
  <c r="AN213" i="12"/>
  <c r="AM213" i="12"/>
  <c r="AP212" i="12"/>
  <c r="AO212" i="12"/>
  <c r="AN212" i="12"/>
  <c r="AM212" i="12"/>
  <c r="AP211" i="12"/>
  <c r="AO211" i="12"/>
  <c r="AN211" i="12"/>
  <c r="AM211" i="12"/>
  <c r="AP210" i="12"/>
  <c r="AO210" i="12"/>
  <c r="AN210" i="12"/>
  <c r="AM210" i="12"/>
  <c r="AP209" i="12"/>
  <c r="AO209" i="12"/>
  <c r="AN209" i="12"/>
  <c r="AM209" i="12"/>
  <c r="AP208" i="12"/>
  <c r="AO208" i="12"/>
  <c r="AN208" i="12"/>
  <c r="AM208" i="12"/>
  <c r="AP207" i="12"/>
  <c r="AO207" i="12"/>
  <c r="AN207" i="12"/>
  <c r="AM207" i="12"/>
  <c r="AP206" i="12"/>
  <c r="AO206" i="12"/>
  <c r="AN206" i="12"/>
  <c r="AM206" i="12"/>
  <c r="AP205" i="12"/>
  <c r="AO205" i="12"/>
  <c r="AN205" i="12"/>
  <c r="AM205" i="12"/>
  <c r="AP204" i="12"/>
  <c r="AO204" i="12"/>
  <c r="AN204" i="12"/>
  <c r="AM204" i="12"/>
  <c r="AP203" i="12"/>
  <c r="AO203" i="12"/>
  <c r="AN203" i="12"/>
  <c r="AM203" i="12"/>
  <c r="AP202" i="12"/>
  <c r="AO202" i="12"/>
  <c r="AN202" i="12"/>
  <c r="AM202" i="12"/>
  <c r="AP201" i="12"/>
  <c r="AO201" i="12"/>
  <c r="AN201" i="12"/>
  <c r="AM201" i="12"/>
  <c r="AP200" i="12"/>
  <c r="AO200" i="12"/>
  <c r="AN200" i="12"/>
  <c r="AM200" i="12"/>
  <c r="AP199" i="12"/>
  <c r="AO199" i="12"/>
  <c r="AN199" i="12"/>
  <c r="AM199" i="12"/>
  <c r="AP198" i="12"/>
  <c r="AO198" i="12"/>
  <c r="AN198" i="12"/>
  <c r="AM198" i="12"/>
  <c r="AP197" i="12"/>
  <c r="AO197" i="12"/>
  <c r="AN197" i="12"/>
  <c r="AM197" i="12"/>
  <c r="AP196" i="12"/>
  <c r="AO196" i="12"/>
  <c r="AN196" i="12"/>
  <c r="AM196" i="12"/>
  <c r="AP195" i="12"/>
  <c r="AO195" i="12"/>
  <c r="AN195" i="12"/>
  <c r="AM195" i="12"/>
  <c r="AP194" i="12"/>
  <c r="AO194" i="12"/>
  <c r="AN194" i="12"/>
  <c r="AM194" i="12"/>
  <c r="AP193" i="12"/>
  <c r="AO193" i="12"/>
  <c r="AN193" i="12"/>
  <c r="AM193" i="12"/>
  <c r="AP192" i="12"/>
  <c r="AO192" i="12"/>
  <c r="AN192" i="12"/>
  <c r="AM192" i="12"/>
  <c r="AP191" i="12"/>
  <c r="AO191" i="12"/>
  <c r="AN191" i="12"/>
  <c r="AM191" i="12"/>
  <c r="AP190" i="12"/>
  <c r="AO190" i="12"/>
  <c r="AN190" i="12"/>
  <c r="AM190" i="12"/>
  <c r="AP189" i="12"/>
  <c r="AO189" i="12"/>
  <c r="AN189" i="12"/>
  <c r="AM189" i="12"/>
  <c r="AP188" i="12"/>
  <c r="AO188" i="12"/>
  <c r="AN188" i="12"/>
  <c r="AM188" i="12"/>
  <c r="AP187" i="12"/>
  <c r="AO187" i="12"/>
  <c r="AN187" i="12"/>
  <c r="AM187" i="12"/>
  <c r="AP186" i="12"/>
  <c r="AO186" i="12"/>
  <c r="AN186" i="12"/>
  <c r="AM186" i="12"/>
  <c r="AP185" i="12"/>
  <c r="AO185" i="12"/>
  <c r="AN185" i="12"/>
  <c r="AM185" i="12"/>
  <c r="AP184" i="12"/>
  <c r="AO184" i="12"/>
  <c r="AN184" i="12"/>
  <c r="AM184" i="12"/>
  <c r="AP183" i="12"/>
  <c r="AO183" i="12"/>
  <c r="AN183" i="12"/>
  <c r="AM183" i="12"/>
  <c r="AP182" i="12"/>
  <c r="AO182" i="12"/>
  <c r="AN182" i="12"/>
  <c r="AM182" i="12"/>
  <c r="AP181" i="12"/>
  <c r="AO181" i="12"/>
  <c r="AN181" i="12"/>
  <c r="AM181" i="12"/>
  <c r="AP180" i="12"/>
  <c r="AO180" i="12"/>
  <c r="AN180" i="12"/>
  <c r="AM180" i="12"/>
  <c r="AP179" i="12"/>
  <c r="AO179" i="12"/>
  <c r="AN179" i="12"/>
  <c r="AM179" i="12"/>
  <c r="AP178" i="12"/>
  <c r="AO178" i="12"/>
  <c r="AN178" i="12"/>
  <c r="AM178" i="12"/>
  <c r="AP177" i="12"/>
  <c r="AO177" i="12"/>
  <c r="AN177" i="12"/>
  <c r="AM177" i="12"/>
  <c r="AP176" i="12"/>
  <c r="AO176" i="12"/>
  <c r="AN176" i="12"/>
  <c r="AM176" i="12"/>
  <c r="AP175" i="12"/>
  <c r="AO175" i="12"/>
  <c r="AN175" i="12"/>
  <c r="AM175" i="12"/>
  <c r="AP174" i="12"/>
  <c r="AO174" i="12"/>
  <c r="AN174" i="12"/>
  <c r="AM174" i="12"/>
  <c r="AP173" i="12"/>
  <c r="AO173" i="12"/>
  <c r="AN173" i="12"/>
  <c r="AM173" i="12"/>
  <c r="AP172" i="12"/>
  <c r="AO172" i="12"/>
  <c r="AN172" i="12"/>
  <c r="AM172" i="12"/>
  <c r="AP171" i="12"/>
  <c r="AO171" i="12"/>
  <c r="AN171" i="12"/>
  <c r="AM171" i="12"/>
  <c r="AP170" i="12"/>
  <c r="AO170" i="12"/>
  <c r="AN170" i="12"/>
  <c r="AM170" i="12"/>
  <c r="AP169" i="12"/>
  <c r="AO169" i="12"/>
  <c r="AN169" i="12"/>
  <c r="AM169" i="12"/>
  <c r="AP168" i="12"/>
  <c r="AO168" i="12"/>
  <c r="AN168" i="12"/>
  <c r="AM168" i="12"/>
  <c r="AP167" i="12"/>
  <c r="AO167" i="12"/>
  <c r="AN167" i="12"/>
  <c r="AM167" i="12"/>
  <c r="AP166" i="12"/>
  <c r="AO166" i="12"/>
  <c r="AN166" i="12"/>
  <c r="AM166" i="12"/>
  <c r="AP165" i="12"/>
  <c r="AO165" i="12"/>
  <c r="AN165" i="12"/>
  <c r="AM165" i="12"/>
  <c r="AP164" i="12"/>
  <c r="AO164" i="12"/>
  <c r="AN164" i="12"/>
  <c r="AM164" i="12"/>
  <c r="AP163" i="12"/>
  <c r="AO163" i="12"/>
  <c r="AN163" i="12"/>
  <c r="AM163" i="12"/>
  <c r="AP162" i="12"/>
  <c r="AO162" i="12"/>
  <c r="AN162" i="12"/>
  <c r="AM162" i="12"/>
  <c r="AP161" i="12"/>
  <c r="AO161" i="12"/>
  <c r="AN161" i="12"/>
  <c r="AM161" i="12"/>
  <c r="AP160" i="12"/>
  <c r="AO160" i="12"/>
  <c r="AN160" i="12"/>
  <c r="AM160" i="12"/>
  <c r="AP159" i="12"/>
  <c r="AO159" i="12"/>
  <c r="AN159" i="12"/>
  <c r="AM159" i="12"/>
  <c r="AP158" i="12"/>
  <c r="AO158" i="12"/>
  <c r="AN158" i="12"/>
  <c r="AM158" i="12"/>
  <c r="AP157" i="12"/>
  <c r="AO157" i="12"/>
  <c r="AN157" i="12"/>
  <c r="AM157" i="12"/>
  <c r="AP156" i="12"/>
  <c r="AO156" i="12"/>
  <c r="AN156" i="12"/>
  <c r="AM156" i="12"/>
  <c r="AP155" i="12"/>
  <c r="AO155" i="12"/>
  <c r="AN155" i="12"/>
  <c r="AM155" i="12"/>
  <c r="AP154" i="12"/>
  <c r="AO154" i="12"/>
  <c r="AN154" i="12"/>
  <c r="AM154" i="12"/>
  <c r="AP153" i="12"/>
  <c r="AO153" i="12"/>
  <c r="AN153" i="12"/>
  <c r="AM153" i="12"/>
  <c r="AP152" i="12"/>
  <c r="AO152" i="12"/>
  <c r="AN152" i="12"/>
  <c r="AM152" i="12"/>
  <c r="AP151" i="12"/>
  <c r="AO151" i="12"/>
  <c r="AN151" i="12"/>
  <c r="AM151" i="12"/>
  <c r="AP150" i="12"/>
  <c r="AO150" i="12"/>
  <c r="AN150" i="12"/>
  <c r="AM150" i="12"/>
  <c r="AP149" i="12"/>
  <c r="AO149" i="12"/>
  <c r="AN149" i="12"/>
  <c r="AM149" i="12"/>
  <c r="AP148" i="12"/>
  <c r="AO148" i="12"/>
  <c r="AN148" i="12"/>
  <c r="AM148" i="12"/>
  <c r="AP147" i="12"/>
  <c r="AO147" i="12"/>
  <c r="AN147" i="12"/>
  <c r="AM147" i="12"/>
  <c r="AP146" i="12"/>
  <c r="AO146" i="12"/>
  <c r="AN146" i="12"/>
  <c r="AM146" i="12"/>
  <c r="AP145" i="12"/>
  <c r="AO145" i="12"/>
  <c r="AN145" i="12"/>
  <c r="AM145" i="12"/>
  <c r="AP144" i="12"/>
  <c r="AO144" i="12"/>
  <c r="AN144" i="12"/>
  <c r="AM144" i="12"/>
  <c r="AP143" i="12"/>
  <c r="AO143" i="12"/>
  <c r="AN143" i="12"/>
  <c r="AM143" i="12"/>
  <c r="AP142" i="12"/>
  <c r="AO142" i="12"/>
  <c r="AN142" i="12"/>
  <c r="AM142" i="12"/>
  <c r="AP141" i="12"/>
  <c r="AO141" i="12"/>
  <c r="AN141" i="12"/>
  <c r="AM141" i="12"/>
  <c r="AP140" i="12"/>
  <c r="AO140" i="12"/>
  <c r="AN140" i="12"/>
  <c r="AM140" i="12"/>
  <c r="AP139" i="12"/>
  <c r="AO139" i="12"/>
  <c r="AN139" i="12"/>
  <c r="AM139" i="12"/>
  <c r="AP138" i="12"/>
  <c r="AO138" i="12"/>
  <c r="AN138" i="12"/>
  <c r="AM138" i="12"/>
  <c r="AP137" i="12"/>
  <c r="AO137" i="12"/>
  <c r="AN137" i="12"/>
  <c r="AM137" i="12"/>
  <c r="AP136" i="12"/>
  <c r="AO136" i="12"/>
  <c r="AN136" i="12"/>
  <c r="AM136" i="12"/>
  <c r="AP135" i="12"/>
  <c r="AO135" i="12"/>
  <c r="AN135" i="12"/>
  <c r="AM135" i="12"/>
  <c r="AP134" i="12"/>
  <c r="AO134" i="12"/>
  <c r="AN134" i="12"/>
  <c r="AM134" i="12"/>
  <c r="AP133" i="12"/>
  <c r="AO133" i="12"/>
  <c r="AN133" i="12"/>
  <c r="AM133" i="12"/>
  <c r="AP132" i="12"/>
  <c r="AO132" i="12"/>
  <c r="AN132" i="12"/>
  <c r="AM132" i="12"/>
  <c r="AP131" i="12"/>
  <c r="AO131" i="12"/>
  <c r="AN131" i="12"/>
  <c r="AM131" i="12"/>
  <c r="AP130" i="12"/>
  <c r="AO130" i="12"/>
  <c r="AN130" i="12"/>
  <c r="AM130" i="12"/>
  <c r="AP129" i="12"/>
  <c r="AO129" i="12"/>
  <c r="AN129" i="12"/>
  <c r="AM129" i="12"/>
  <c r="AP128" i="12"/>
  <c r="AO128" i="12"/>
  <c r="AN128" i="12"/>
  <c r="AM128" i="12"/>
  <c r="AP127" i="12"/>
  <c r="AO127" i="12"/>
  <c r="AN127" i="12"/>
  <c r="AM127" i="12"/>
  <c r="AP126" i="12"/>
  <c r="AO126" i="12"/>
  <c r="AN126" i="12"/>
  <c r="AM126" i="12"/>
  <c r="AP125" i="12"/>
  <c r="AO125" i="12"/>
  <c r="AN125" i="12"/>
  <c r="AM125" i="12"/>
  <c r="AP124" i="12"/>
  <c r="AO124" i="12"/>
  <c r="AN124" i="12"/>
  <c r="AM124" i="12"/>
  <c r="AP123" i="12"/>
  <c r="AO123" i="12"/>
  <c r="AN123" i="12"/>
  <c r="AM123" i="12"/>
  <c r="AP122" i="12"/>
  <c r="AO122" i="12"/>
  <c r="AN122" i="12"/>
  <c r="AM122" i="12"/>
  <c r="AP121" i="12"/>
  <c r="AO121" i="12"/>
  <c r="AN121" i="12"/>
  <c r="AM121" i="12"/>
  <c r="AP120" i="12"/>
  <c r="AO120" i="12"/>
  <c r="AN120" i="12"/>
  <c r="AM120" i="12"/>
  <c r="AP119" i="12"/>
  <c r="AO119" i="12"/>
  <c r="AN119" i="12"/>
  <c r="AM119" i="12"/>
  <c r="AP118" i="12"/>
  <c r="AO118" i="12"/>
  <c r="AN118" i="12"/>
  <c r="AM118" i="12"/>
  <c r="AP117" i="12"/>
  <c r="AO117" i="12"/>
  <c r="AN117" i="12"/>
  <c r="AM117" i="12"/>
  <c r="AP116" i="12"/>
  <c r="AO116" i="12"/>
  <c r="AN116" i="12"/>
  <c r="AM116" i="12"/>
  <c r="AP115" i="12"/>
  <c r="AO115" i="12"/>
  <c r="AN115" i="12"/>
  <c r="AM115" i="12"/>
  <c r="AP114" i="12"/>
  <c r="AO114" i="12"/>
  <c r="AN114" i="12"/>
  <c r="AM114" i="12"/>
  <c r="AP113" i="12"/>
  <c r="AO113" i="12"/>
  <c r="AN113" i="12"/>
  <c r="AM113" i="12"/>
  <c r="AP112" i="12"/>
  <c r="AO112" i="12"/>
  <c r="AN112" i="12"/>
  <c r="AM112" i="12"/>
  <c r="AP111" i="12"/>
  <c r="AO111" i="12"/>
  <c r="AN111" i="12"/>
  <c r="AM111" i="12"/>
  <c r="AP110" i="12"/>
  <c r="AO110" i="12"/>
  <c r="AN110" i="12"/>
  <c r="AM110" i="12"/>
  <c r="AP109" i="12"/>
  <c r="AO109" i="12"/>
  <c r="AN109" i="12"/>
  <c r="AM109" i="12"/>
  <c r="AP108" i="12"/>
  <c r="AO108" i="12"/>
  <c r="AN108" i="12"/>
  <c r="AM108" i="12"/>
  <c r="AP107" i="12"/>
  <c r="AO107" i="12"/>
  <c r="AN107" i="12"/>
  <c r="AM107" i="12"/>
  <c r="AP106" i="12"/>
  <c r="AO106" i="12"/>
  <c r="AN106" i="12"/>
  <c r="AM106" i="12"/>
  <c r="AP105" i="12"/>
  <c r="AO105" i="12"/>
  <c r="AN105" i="12"/>
  <c r="AM105" i="12"/>
  <c r="AP104" i="12"/>
  <c r="AO104" i="12"/>
  <c r="AN104" i="12"/>
  <c r="AM104" i="12"/>
  <c r="AP103" i="12"/>
  <c r="AO103" i="12"/>
  <c r="AN103" i="12"/>
  <c r="AM103" i="12"/>
  <c r="AP102" i="12"/>
  <c r="AO102" i="12"/>
  <c r="AN102" i="12"/>
  <c r="AM102" i="12"/>
  <c r="AP101" i="12"/>
  <c r="AO101" i="12"/>
  <c r="AN101" i="12"/>
  <c r="AM101" i="12"/>
  <c r="AP100" i="12"/>
  <c r="AO100" i="12"/>
  <c r="AN100" i="12"/>
  <c r="AM100" i="12"/>
  <c r="AP99" i="12"/>
  <c r="AO99" i="12"/>
  <c r="AN99" i="12"/>
  <c r="AM99" i="12"/>
  <c r="AP98" i="12"/>
  <c r="AO98" i="12"/>
  <c r="AN98" i="12"/>
  <c r="AM98" i="12"/>
  <c r="AP97" i="12"/>
  <c r="AO97" i="12"/>
  <c r="AN97" i="12"/>
  <c r="AM97" i="12"/>
  <c r="AP96" i="12"/>
  <c r="AO96" i="12"/>
  <c r="AN96" i="12"/>
  <c r="AM96" i="12"/>
  <c r="AP95" i="12"/>
  <c r="AO95" i="12"/>
  <c r="AN95" i="12"/>
  <c r="AM95" i="12"/>
  <c r="AP94" i="12"/>
  <c r="AO94" i="12"/>
  <c r="AN94" i="12"/>
  <c r="AM94" i="12"/>
  <c r="AP93" i="12"/>
  <c r="AO93" i="12"/>
  <c r="AN93" i="12"/>
  <c r="AM93" i="12"/>
  <c r="AP92" i="12"/>
  <c r="AO92" i="12"/>
  <c r="AN92" i="12"/>
  <c r="AM92" i="12"/>
  <c r="AP91" i="12"/>
  <c r="AO91" i="12"/>
  <c r="AN91" i="12"/>
  <c r="AM91" i="12"/>
  <c r="AP90" i="12"/>
  <c r="AO90" i="12"/>
  <c r="AN90" i="12"/>
  <c r="AM90" i="12"/>
  <c r="AP89" i="12"/>
  <c r="AO89" i="12"/>
  <c r="AN89" i="12"/>
  <c r="AM89" i="12"/>
  <c r="AP88" i="12"/>
  <c r="AO88" i="12"/>
  <c r="AN88" i="12"/>
  <c r="AM88" i="12"/>
  <c r="AP87" i="12"/>
  <c r="AO87" i="12"/>
  <c r="AN87" i="12"/>
  <c r="AM87" i="12"/>
  <c r="AP86" i="12"/>
  <c r="AO86" i="12"/>
  <c r="AN86" i="12"/>
  <c r="AM86" i="12"/>
  <c r="AP85" i="12"/>
  <c r="AO85" i="12"/>
  <c r="AN85" i="12"/>
  <c r="AM85" i="12"/>
  <c r="AP84" i="12"/>
  <c r="AO84" i="12"/>
  <c r="AN84" i="12"/>
  <c r="AM84" i="12"/>
  <c r="AP83" i="12"/>
  <c r="AO83" i="12"/>
  <c r="AN83" i="12"/>
  <c r="AM83" i="12"/>
  <c r="AP82" i="12"/>
  <c r="AO82" i="12"/>
  <c r="AN82" i="12"/>
  <c r="AM82" i="12"/>
  <c r="AP81" i="12"/>
  <c r="AO81" i="12"/>
  <c r="AN81" i="12"/>
  <c r="AM81" i="12"/>
  <c r="AP80" i="12"/>
  <c r="AO80" i="12"/>
  <c r="AN80" i="12"/>
  <c r="AM80" i="12"/>
  <c r="AP79" i="12"/>
  <c r="AO79" i="12"/>
  <c r="AN79" i="12"/>
  <c r="AM79" i="12"/>
  <c r="AP78" i="12"/>
  <c r="AO78" i="12"/>
  <c r="AN78" i="12"/>
  <c r="AM78" i="12"/>
  <c r="AP77" i="12"/>
  <c r="AO77" i="12"/>
  <c r="AN77" i="12"/>
  <c r="AM77" i="12"/>
  <c r="AP76" i="12"/>
  <c r="AO76" i="12"/>
  <c r="AN76" i="12"/>
  <c r="AM76" i="12"/>
  <c r="AP75" i="12"/>
  <c r="AO75" i="12"/>
  <c r="AN75" i="12"/>
  <c r="AM75" i="12"/>
  <c r="AP74" i="12"/>
  <c r="AO74" i="12"/>
  <c r="AN74" i="12"/>
  <c r="AM74" i="12"/>
  <c r="AP73" i="12"/>
  <c r="AO73" i="12"/>
  <c r="AN73" i="12"/>
  <c r="AM73" i="12"/>
  <c r="AP72" i="12"/>
  <c r="AO72" i="12"/>
  <c r="AN72" i="12"/>
  <c r="AM72" i="12"/>
  <c r="AP71" i="12"/>
  <c r="AO71" i="12"/>
  <c r="AN71" i="12"/>
  <c r="AM71" i="12"/>
  <c r="AP70" i="12"/>
  <c r="AO70" i="12"/>
  <c r="AN70" i="12"/>
  <c r="AM70" i="12"/>
  <c r="AP69" i="12"/>
  <c r="AO69" i="12"/>
  <c r="AN69" i="12"/>
  <c r="AM69" i="12"/>
  <c r="AP68" i="12"/>
  <c r="AO68" i="12"/>
  <c r="AN68" i="12"/>
  <c r="AM68" i="12"/>
  <c r="AP67" i="12"/>
  <c r="AO67" i="12"/>
  <c r="AN67" i="12"/>
  <c r="AM67" i="12"/>
  <c r="AP66" i="12"/>
  <c r="AO66" i="12"/>
  <c r="AN66" i="12"/>
  <c r="AM66" i="12"/>
  <c r="AP65" i="12"/>
  <c r="AO65" i="12"/>
  <c r="AN65" i="12"/>
  <c r="AM65" i="12"/>
  <c r="AP64" i="12"/>
  <c r="AO64" i="12"/>
  <c r="AN64" i="12"/>
  <c r="AM64" i="12"/>
  <c r="AP63" i="12"/>
  <c r="AO63" i="12"/>
  <c r="AN63" i="12"/>
  <c r="AM63" i="12"/>
  <c r="AP62" i="12"/>
  <c r="AO62" i="12"/>
  <c r="AN62" i="12"/>
  <c r="AM62" i="12"/>
  <c r="AP61" i="12"/>
  <c r="AO61" i="12"/>
  <c r="AN61" i="12"/>
  <c r="AM61" i="12"/>
  <c r="AP60" i="12"/>
  <c r="AO60" i="12"/>
  <c r="AN60" i="12"/>
  <c r="AM60" i="12"/>
  <c r="AP59" i="12"/>
  <c r="AO59" i="12"/>
  <c r="AN59" i="12"/>
  <c r="AM59" i="12"/>
  <c r="AP58" i="12"/>
  <c r="AO58" i="12"/>
  <c r="AN58" i="12"/>
  <c r="AM58" i="12"/>
  <c r="AP57" i="12"/>
  <c r="AO57" i="12"/>
  <c r="AN57" i="12"/>
  <c r="AM57" i="12"/>
  <c r="AP56" i="12"/>
  <c r="AO56" i="12"/>
  <c r="AN56" i="12"/>
  <c r="AM56" i="12"/>
  <c r="AP55" i="12"/>
  <c r="AO55" i="12"/>
  <c r="AN55" i="12"/>
  <c r="AM55" i="12"/>
  <c r="AP54" i="12"/>
  <c r="AO54" i="12"/>
  <c r="AN54" i="12"/>
  <c r="AM54" i="12"/>
  <c r="AP53" i="12"/>
  <c r="AO53" i="12"/>
  <c r="AN53" i="12"/>
  <c r="AM53" i="12"/>
  <c r="AP52" i="12"/>
  <c r="AO52" i="12"/>
  <c r="AN52" i="12"/>
  <c r="AM52" i="12"/>
  <c r="AP51" i="12"/>
  <c r="AO51" i="12"/>
  <c r="AN51" i="12"/>
  <c r="AM51" i="12"/>
  <c r="AP50" i="12"/>
  <c r="AO50" i="12"/>
  <c r="AN50" i="12"/>
  <c r="AM50" i="12"/>
  <c r="AP49" i="12"/>
  <c r="AO49" i="12"/>
  <c r="AN49" i="12"/>
  <c r="AM49" i="12"/>
  <c r="AP48" i="12"/>
  <c r="AO48" i="12"/>
  <c r="AN48" i="12"/>
  <c r="AM48" i="12"/>
  <c r="AP47" i="12"/>
  <c r="AO47" i="12"/>
  <c r="AN47" i="12"/>
  <c r="AM47" i="12"/>
  <c r="AP46" i="12"/>
  <c r="AO46" i="12"/>
  <c r="AN46" i="12"/>
  <c r="AM46" i="12"/>
  <c r="AP45" i="12"/>
  <c r="AO45" i="12"/>
  <c r="AN45" i="12"/>
  <c r="AM45" i="12"/>
  <c r="AP44" i="12"/>
  <c r="AO44" i="12"/>
  <c r="AN44" i="12"/>
  <c r="AM44" i="12"/>
  <c r="AP43" i="12"/>
  <c r="AO43" i="12"/>
  <c r="AN43" i="12"/>
  <c r="AM43" i="12"/>
  <c r="AP42" i="12"/>
  <c r="AO42" i="12"/>
  <c r="AN42" i="12"/>
  <c r="AM42" i="12"/>
  <c r="AP41" i="12"/>
  <c r="AO41" i="12"/>
  <c r="AN41" i="12"/>
  <c r="AM41" i="12"/>
  <c r="AP40" i="12"/>
  <c r="AO40" i="12"/>
  <c r="AN40" i="12"/>
  <c r="AM40" i="12"/>
  <c r="AP39" i="12"/>
  <c r="AO39" i="12"/>
  <c r="AN39" i="12"/>
  <c r="AM39" i="12"/>
  <c r="AP38" i="12"/>
  <c r="AO38" i="12"/>
  <c r="AN38" i="12"/>
  <c r="AM38" i="12"/>
  <c r="AP37" i="12"/>
  <c r="AO37" i="12"/>
  <c r="AN37" i="12"/>
  <c r="AM37" i="12"/>
  <c r="AP36" i="12"/>
  <c r="AO36" i="12"/>
  <c r="AN36" i="12"/>
  <c r="AM36" i="12"/>
  <c r="AP35" i="12"/>
  <c r="AO35" i="12"/>
  <c r="AN35" i="12"/>
  <c r="AM35" i="12"/>
  <c r="AP34" i="12"/>
  <c r="AO34" i="12"/>
  <c r="AN34" i="12"/>
  <c r="AM34" i="12"/>
  <c r="AP33" i="12"/>
  <c r="AO33" i="12"/>
  <c r="AN33" i="12"/>
  <c r="AM33" i="12"/>
  <c r="AP32" i="12"/>
  <c r="AO32" i="12"/>
  <c r="AN32" i="12"/>
  <c r="AM32" i="12"/>
  <c r="AP31" i="12"/>
  <c r="AO31" i="12"/>
  <c r="AN31" i="12"/>
  <c r="AM31" i="12"/>
  <c r="AP30" i="12"/>
  <c r="AO30" i="12"/>
  <c r="AN30" i="12"/>
  <c r="AM30" i="12"/>
  <c r="AP29" i="12"/>
  <c r="AO29" i="12"/>
  <c r="AN29" i="12"/>
  <c r="AM29" i="12"/>
  <c r="AP28" i="12"/>
  <c r="AO28" i="12"/>
  <c r="AN28" i="12"/>
  <c r="AM28" i="12"/>
  <c r="AP27" i="12"/>
  <c r="AO27" i="12"/>
  <c r="AN27" i="12"/>
  <c r="AM27" i="12"/>
  <c r="AP26" i="12"/>
  <c r="AO26" i="12"/>
  <c r="AN26" i="12"/>
  <c r="AM26" i="12"/>
  <c r="AP25" i="12"/>
  <c r="AO25" i="12"/>
  <c r="AN25" i="12"/>
  <c r="AM25" i="12"/>
  <c r="AP24" i="12"/>
  <c r="AO24" i="12"/>
  <c r="AN24" i="12"/>
  <c r="AM24" i="12"/>
  <c r="AP23" i="12"/>
  <c r="AO23" i="12"/>
  <c r="AN23" i="12"/>
  <c r="AM23" i="12"/>
  <c r="AP22" i="12"/>
  <c r="AO22" i="12"/>
  <c r="AN22" i="12"/>
  <c r="AM22" i="12"/>
  <c r="AP21" i="12"/>
  <c r="AO21" i="12"/>
  <c r="AN21" i="12"/>
  <c r="AM21" i="12"/>
  <c r="AP20" i="12"/>
  <c r="AO20" i="12"/>
  <c r="AN20" i="12"/>
  <c r="AM20" i="12"/>
  <c r="AP19" i="12"/>
  <c r="AO19" i="12"/>
  <c r="AN19" i="12"/>
  <c r="AM19" i="12"/>
  <c r="AP18" i="12"/>
  <c r="AO18" i="12"/>
  <c r="AN18" i="12"/>
  <c r="AM18" i="12"/>
  <c r="AP17" i="12"/>
  <c r="AO17" i="12"/>
  <c r="AN17" i="12"/>
  <c r="AM17" i="12"/>
  <c r="AP16" i="12"/>
  <c r="AO16" i="12"/>
  <c r="AN16" i="12"/>
  <c r="AM16" i="12"/>
  <c r="AP15" i="12"/>
  <c r="AO15" i="12"/>
  <c r="AN15" i="12"/>
  <c r="AM15" i="12"/>
  <c r="AP14" i="12"/>
  <c r="AO14" i="12"/>
  <c r="AN14" i="12"/>
  <c r="AM14" i="12"/>
  <c r="AP13" i="12"/>
  <c r="AO13" i="12"/>
  <c r="AN13" i="12"/>
  <c r="AM13" i="12"/>
  <c r="AP12" i="12"/>
  <c r="AO12" i="12"/>
  <c r="AN12" i="12"/>
  <c r="AM12" i="12"/>
  <c r="AP11" i="12"/>
  <c r="AO11" i="12"/>
  <c r="AN11" i="12"/>
  <c r="AM11" i="12"/>
  <c r="AP10" i="12"/>
  <c r="AO10" i="12"/>
  <c r="AN10" i="12"/>
  <c r="AM10" i="12"/>
  <c r="AP9" i="12"/>
  <c r="AO9" i="12"/>
  <c r="AN9" i="12"/>
  <c r="AM9" i="12"/>
  <c r="AP8" i="12"/>
  <c r="AO8" i="12"/>
  <c r="AN8" i="12"/>
  <c r="AM8" i="12"/>
  <c r="AP7" i="12"/>
  <c r="AO7" i="12"/>
  <c r="AN7" i="12"/>
  <c r="AM7" i="12"/>
  <c r="AP6" i="12"/>
  <c r="AO6" i="12"/>
  <c r="AN6" i="12"/>
  <c r="AM6" i="12"/>
  <c r="AP5" i="12"/>
  <c r="AO5" i="12"/>
  <c r="AN5" i="12"/>
  <c r="AM5" i="12"/>
  <c r="AL316" i="12"/>
  <c r="AL315" i="12"/>
  <c r="AL314" i="12"/>
  <c r="AL313" i="12"/>
  <c r="AL312" i="12"/>
  <c r="AL311" i="12"/>
  <c r="AL310" i="12"/>
  <c r="AL309" i="12"/>
  <c r="AL308" i="12"/>
  <c r="AL307" i="12"/>
  <c r="AL306" i="12"/>
  <c r="AL305" i="12"/>
  <c r="AL304" i="12"/>
  <c r="AL303" i="12"/>
  <c r="AL302" i="12"/>
  <c r="AL301" i="12"/>
  <c r="AL300" i="12"/>
  <c r="AL299" i="12"/>
  <c r="AL298" i="12"/>
  <c r="AL297" i="12"/>
  <c r="AL296" i="12"/>
  <c r="AL295" i="12"/>
  <c r="AL294" i="12"/>
  <c r="AL293" i="12"/>
  <c r="AL292" i="12"/>
  <c r="AL291" i="12"/>
  <c r="AL290" i="12"/>
  <c r="AL289" i="12"/>
  <c r="AL288" i="12"/>
  <c r="AL287" i="12"/>
  <c r="AL286" i="12"/>
  <c r="AL285" i="12"/>
  <c r="AL284" i="12"/>
  <c r="AL283" i="12"/>
  <c r="AL282" i="12"/>
  <c r="AL281" i="12"/>
  <c r="AL280" i="12"/>
  <c r="AL279" i="12"/>
  <c r="AL278" i="12"/>
  <c r="AL277" i="12"/>
  <c r="AL276" i="12"/>
  <c r="AL275" i="12"/>
  <c r="AL274" i="12"/>
  <c r="AL273" i="12"/>
  <c r="AL272" i="12"/>
  <c r="AL271" i="12"/>
  <c r="AL270" i="12"/>
  <c r="AL269" i="12"/>
  <c r="AL268" i="12"/>
  <c r="AL267" i="12"/>
  <c r="AL266" i="12"/>
  <c r="AL265" i="12"/>
  <c r="AL264" i="12"/>
  <c r="AL263" i="12"/>
  <c r="AL262" i="12"/>
  <c r="AL261" i="12"/>
  <c r="AL260" i="12"/>
  <c r="AL259" i="12"/>
  <c r="AL258" i="12"/>
  <c r="AL257" i="12"/>
  <c r="AL256" i="12"/>
  <c r="AL255" i="12"/>
  <c r="AL254" i="12"/>
  <c r="AL253" i="12"/>
  <c r="AL252" i="12"/>
  <c r="AL251" i="12"/>
  <c r="AL250" i="12"/>
  <c r="AL249" i="12"/>
  <c r="AL248" i="12"/>
  <c r="AL247" i="12"/>
  <c r="AL246" i="12"/>
  <c r="AL245" i="12"/>
  <c r="AL244" i="12"/>
  <c r="AL243" i="12"/>
  <c r="AL242" i="12"/>
  <c r="AL241" i="12"/>
  <c r="AL240" i="12"/>
  <c r="AL239" i="12"/>
  <c r="AL238" i="12"/>
  <c r="AL237" i="12"/>
  <c r="AL236" i="12"/>
  <c r="AL235" i="12"/>
  <c r="AL234" i="12"/>
  <c r="AL233" i="12"/>
  <c r="AL232" i="12"/>
  <c r="AL231" i="12"/>
  <c r="AL230" i="12"/>
  <c r="AL229" i="12"/>
  <c r="AL228" i="12"/>
  <c r="AL227" i="12"/>
  <c r="AL226" i="12"/>
  <c r="AL225" i="12"/>
  <c r="AL224" i="12"/>
  <c r="AL223" i="12"/>
  <c r="AL222" i="12"/>
  <c r="AL221" i="12"/>
  <c r="AL220" i="12"/>
  <c r="AL219" i="12"/>
  <c r="AL218" i="12"/>
  <c r="AL217" i="12"/>
  <c r="AL216" i="12"/>
  <c r="AL215" i="12"/>
  <c r="AL214" i="12"/>
  <c r="AL213" i="12"/>
  <c r="AL212" i="12"/>
  <c r="AL211" i="12"/>
  <c r="AL210" i="12"/>
  <c r="AL209" i="12"/>
  <c r="AL208" i="12"/>
  <c r="AL207" i="12"/>
  <c r="AL206" i="12"/>
  <c r="AL205" i="12"/>
  <c r="AL204" i="12"/>
  <c r="AL203" i="12"/>
  <c r="AL202" i="12"/>
  <c r="AL201" i="12"/>
  <c r="AL200" i="12"/>
  <c r="AL199" i="12"/>
  <c r="AL198" i="12"/>
  <c r="AL197" i="12"/>
  <c r="AL196" i="12"/>
  <c r="AL195" i="12"/>
  <c r="AL194" i="12"/>
  <c r="AL193" i="12"/>
  <c r="AL192" i="12"/>
  <c r="AL191" i="12"/>
  <c r="AL190" i="12"/>
  <c r="AL189" i="12"/>
  <c r="AL188" i="12"/>
  <c r="AL187" i="12"/>
  <c r="AL186" i="12"/>
  <c r="AL185" i="12"/>
  <c r="AL184" i="12"/>
  <c r="AL183" i="12"/>
  <c r="AL182" i="12"/>
  <c r="AL181" i="12"/>
  <c r="AL180" i="12"/>
  <c r="AL179" i="12"/>
  <c r="AL178" i="12"/>
  <c r="AL177" i="12"/>
  <c r="AL176" i="12"/>
  <c r="AL175" i="12"/>
  <c r="AL174" i="12"/>
  <c r="AL173" i="12"/>
  <c r="AL172" i="12"/>
  <c r="AL171" i="12"/>
  <c r="AL170" i="12"/>
  <c r="AL169" i="12"/>
  <c r="AL168" i="12"/>
  <c r="AL167" i="12"/>
  <c r="AL166" i="12"/>
  <c r="AL165" i="12"/>
  <c r="AL164" i="12"/>
  <c r="AL163" i="12"/>
  <c r="AL162" i="12"/>
  <c r="AL161" i="12"/>
  <c r="AL160" i="12"/>
  <c r="AL159" i="12"/>
  <c r="AL158" i="12"/>
  <c r="AL157" i="12"/>
  <c r="AL156" i="12"/>
  <c r="AL155" i="12"/>
  <c r="AL154" i="12"/>
  <c r="AL153" i="12"/>
  <c r="AL152" i="12"/>
  <c r="AL151" i="12"/>
  <c r="AL150" i="12"/>
  <c r="AL149" i="12"/>
  <c r="AL148" i="12"/>
  <c r="AL147" i="12"/>
  <c r="AL146" i="12"/>
  <c r="AL145" i="12"/>
  <c r="AL144" i="12"/>
  <c r="AL143" i="12"/>
  <c r="AL142" i="12"/>
  <c r="AL141" i="12"/>
  <c r="AL140" i="12"/>
  <c r="AL139" i="12"/>
  <c r="AL138" i="12"/>
  <c r="AL137" i="12"/>
  <c r="AL136" i="12"/>
  <c r="AL135" i="12"/>
  <c r="AL134" i="12"/>
  <c r="AL133" i="12"/>
  <c r="AL132" i="12"/>
  <c r="AL131" i="12"/>
  <c r="AL130" i="12"/>
  <c r="AL129" i="12"/>
  <c r="AL128" i="12"/>
  <c r="AL127" i="12"/>
  <c r="AL126" i="12"/>
  <c r="AL125" i="12"/>
  <c r="AL124" i="12"/>
  <c r="AL123" i="12"/>
  <c r="AL122" i="12"/>
  <c r="AL121" i="12"/>
  <c r="AL120" i="12"/>
  <c r="AL119" i="12"/>
  <c r="AL118" i="12"/>
  <c r="AL117" i="12"/>
  <c r="AL116" i="12"/>
  <c r="AL115" i="12"/>
  <c r="AL114" i="12"/>
  <c r="AL113" i="12"/>
  <c r="AL112" i="12"/>
  <c r="AL111" i="12"/>
  <c r="AL110" i="12"/>
  <c r="AL109" i="12"/>
  <c r="AL108" i="12"/>
  <c r="AL107" i="12"/>
  <c r="AL106" i="12"/>
  <c r="AL105" i="12"/>
  <c r="AL104" i="12"/>
  <c r="AL103" i="12"/>
  <c r="AL102" i="12"/>
  <c r="AL101" i="12"/>
  <c r="AL100" i="12"/>
  <c r="AL99" i="12"/>
  <c r="AL98" i="12"/>
  <c r="AL97" i="12"/>
  <c r="AL96" i="12"/>
  <c r="AL95" i="12"/>
  <c r="AL94" i="12"/>
  <c r="AL93" i="12"/>
  <c r="AL92" i="12"/>
  <c r="AL91" i="12"/>
  <c r="AL90" i="12"/>
  <c r="AL89" i="12"/>
  <c r="AL88" i="12"/>
  <c r="AL87" i="12"/>
  <c r="AL86" i="12"/>
  <c r="AL85" i="12"/>
  <c r="AL84" i="12"/>
  <c r="AL83" i="12"/>
  <c r="AL82" i="12"/>
  <c r="AL81" i="12"/>
  <c r="AL80" i="12"/>
  <c r="AL79" i="12"/>
  <c r="AL78" i="12"/>
  <c r="AL77" i="12"/>
  <c r="AL76" i="12"/>
  <c r="AL75" i="12"/>
  <c r="AL74" i="12"/>
  <c r="AL73" i="12"/>
  <c r="AL72" i="12"/>
  <c r="AL71" i="12"/>
  <c r="AL70" i="12"/>
  <c r="AL69" i="12"/>
  <c r="AL68" i="12"/>
  <c r="AL67" i="12"/>
  <c r="AL66" i="12"/>
  <c r="AL65" i="12"/>
  <c r="AL64" i="12"/>
  <c r="AL63" i="12"/>
  <c r="AL62" i="12"/>
  <c r="AL61" i="12"/>
  <c r="AL60" i="12"/>
  <c r="AL59" i="12"/>
  <c r="AL58" i="12"/>
  <c r="AL57" i="12"/>
  <c r="AL56" i="12"/>
  <c r="AL55" i="12"/>
  <c r="AL54" i="12"/>
  <c r="AL53" i="12"/>
  <c r="AL52" i="12"/>
  <c r="AL51" i="12"/>
  <c r="AL50" i="12"/>
  <c r="AL49" i="12"/>
  <c r="AL48" i="12"/>
  <c r="AL47" i="12"/>
  <c r="AL46" i="12"/>
  <c r="AL45" i="12"/>
  <c r="AL44" i="12"/>
  <c r="AL43" i="12"/>
  <c r="AL42" i="12"/>
  <c r="AL41" i="12"/>
  <c r="AL40" i="12"/>
  <c r="AL39" i="12"/>
  <c r="AL38" i="12"/>
  <c r="AL37" i="12"/>
  <c r="AL36" i="12"/>
  <c r="AL35" i="12"/>
  <c r="AL34" i="12"/>
  <c r="AL33" i="12"/>
  <c r="AL32" i="12"/>
  <c r="AL31" i="12"/>
  <c r="AL30" i="12"/>
  <c r="AL29" i="12"/>
  <c r="AL28" i="12"/>
  <c r="AL27" i="12"/>
  <c r="AL26" i="12"/>
  <c r="AL25" i="12"/>
  <c r="AL24" i="12"/>
  <c r="AL23" i="12"/>
  <c r="AL22" i="12"/>
  <c r="AL21" i="12"/>
  <c r="AL20" i="12"/>
  <c r="AL19" i="12"/>
  <c r="AL18" i="12"/>
  <c r="AL17" i="12"/>
  <c r="AL16" i="12"/>
  <c r="AL15" i="12"/>
  <c r="AL14" i="12"/>
  <c r="AL13" i="12"/>
  <c r="AL12" i="12"/>
  <c r="AL11" i="12"/>
  <c r="AL10" i="12"/>
  <c r="AL9" i="12"/>
  <c r="AL8" i="12"/>
  <c r="AL7" i="12"/>
  <c r="AL6" i="12"/>
  <c r="AL5" i="12"/>
  <c r="AQ81" i="6"/>
  <c r="AP81" i="6"/>
  <c r="AO81" i="6"/>
  <c r="AN81" i="6"/>
  <c r="AM81" i="6"/>
  <c r="AQ80" i="6"/>
  <c r="AP80" i="6"/>
  <c r="AO80" i="6"/>
  <c r="AN80" i="6"/>
  <c r="AM80" i="6"/>
  <c r="AQ79" i="6"/>
  <c r="AP79" i="6"/>
  <c r="AO79" i="6"/>
  <c r="AN79" i="6"/>
  <c r="AM79" i="6"/>
  <c r="AQ78" i="6"/>
  <c r="AP78" i="6"/>
  <c r="AO78" i="6"/>
  <c r="AN78" i="6"/>
  <c r="AM78" i="6"/>
  <c r="AQ77" i="6"/>
  <c r="AP77" i="6"/>
  <c r="AO77" i="6"/>
  <c r="AN77" i="6"/>
  <c r="AM77" i="6"/>
  <c r="AQ76" i="6"/>
  <c r="AP76" i="6"/>
  <c r="AO76" i="6"/>
  <c r="AN76" i="6"/>
  <c r="AM76" i="6"/>
  <c r="AQ75" i="6"/>
  <c r="AP75" i="6"/>
  <c r="AO75" i="6"/>
  <c r="AN75" i="6"/>
  <c r="AM75" i="6"/>
  <c r="AQ74" i="6"/>
  <c r="AP74" i="6"/>
  <c r="AO74" i="6"/>
  <c r="AN74" i="6"/>
  <c r="AM74" i="6"/>
  <c r="AQ73" i="6"/>
  <c r="AP73" i="6"/>
  <c r="AO73" i="6"/>
  <c r="AN73" i="6"/>
  <c r="AM73" i="6"/>
  <c r="AQ72" i="6"/>
  <c r="AP72" i="6"/>
  <c r="AO72" i="6"/>
  <c r="AN72" i="6"/>
  <c r="AM72" i="6"/>
  <c r="AQ71" i="6"/>
  <c r="AP71" i="6"/>
  <c r="AO71" i="6"/>
  <c r="AN71" i="6"/>
  <c r="AM71" i="6"/>
  <c r="AQ70" i="6"/>
  <c r="AP70" i="6"/>
  <c r="AO70" i="6"/>
  <c r="AN70" i="6"/>
  <c r="AM70" i="6"/>
  <c r="AQ69" i="6"/>
  <c r="AP69" i="6"/>
  <c r="AO69" i="6"/>
  <c r="AN69" i="6"/>
  <c r="AM69" i="6"/>
  <c r="AQ68" i="6"/>
  <c r="AP68" i="6"/>
  <c r="AO68" i="6"/>
  <c r="AN68" i="6"/>
  <c r="AM68" i="6"/>
  <c r="AQ67" i="6"/>
  <c r="AP67" i="6"/>
  <c r="AO67" i="6"/>
  <c r="AN67" i="6"/>
  <c r="AM67" i="6"/>
  <c r="AQ66" i="6"/>
  <c r="AP66" i="6"/>
  <c r="AO66" i="6"/>
  <c r="AN66" i="6"/>
  <c r="AM66" i="6"/>
  <c r="AQ65" i="6"/>
  <c r="AP65" i="6"/>
  <c r="AO65" i="6"/>
  <c r="AN65" i="6"/>
  <c r="AM65" i="6"/>
  <c r="AQ64" i="6"/>
  <c r="AP64" i="6"/>
  <c r="AO64" i="6"/>
  <c r="AN64" i="6"/>
  <c r="AM64" i="6"/>
  <c r="AQ63" i="6"/>
  <c r="AP63" i="6"/>
  <c r="AO63" i="6"/>
  <c r="AN63" i="6"/>
  <c r="AM63" i="6"/>
  <c r="AQ62" i="6"/>
  <c r="AP62" i="6"/>
  <c r="AO62" i="6"/>
  <c r="AN62" i="6"/>
  <c r="AM62" i="6"/>
  <c r="AQ61" i="6"/>
  <c r="AP61" i="6"/>
  <c r="AO61" i="6"/>
  <c r="AN61" i="6"/>
  <c r="AM61" i="6"/>
  <c r="AQ60" i="6"/>
  <c r="AP60" i="6"/>
  <c r="AO60" i="6"/>
  <c r="AN60" i="6"/>
  <c r="AM60" i="6"/>
  <c r="AQ59" i="6"/>
  <c r="AP59" i="6"/>
  <c r="AO59" i="6"/>
  <c r="AN59" i="6"/>
  <c r="AM59" i="6"/>
  <c r="AQ58" i="6"/>
  <c r="AP58" i="6"/>
  <c r="AO58" i="6"/>
  <c r="AN58" i="6"/>
  <c r="AM58" i="6"/>
  <c r="AQ57" i="6"/>
  <c r="AP57" i="6"/>
  <c r="AO57" i="6"/>
  <c r="AN57" i="6"/>
  <c r="AM57" i="6"/>
  <c r="AQ56" i="6"/>
  <c r="AP56" i="6"/>
  <c r="AO56" i="6"/>
  <c r="AN56" i="6"/>
  <c r="AM56" i="6"/>
  <c r="AQ55" i="6"/>
  <c r="AP55" i="6"/>
  <c r="AO55" i="6"/>
  <c r="AN55" i="6"/>
  <c r="AM55" i="6"/>
  <c r="AQ54" i="6"/>
  <c r="AP54" i="6"/>
  <c r="AO54" i="6"/>
  <c r="AN54" i="6"/>
  <c r="AM54" i="6"/>
  <c r="AQ53" i="6"/>
  <c r="AP53" i="6"/>
  <c r="AO53" i="6"/>
  <c r="AN53" i="6"/>
  <c r="AM53" i="6"/>
  <c r="AQ52" i="6"/>
  <c r="AP52" i="6"/>
  <c r="AO52" i="6"/>
  <c r="AN52" i="6"/>
  <c r="AM52" i="6"/>
  <c r="AQ51" i="6"/>
  <c r="AP51" i="6"/>
  <c r="AO51" i="6"/>
  <c r="AN51" i="6"/>
  <c r="AM51" i="6"/>
  <c r="AQ50" i="6"/>
  <c r="AP50" i="6"/>
  <c r="AO50" i="6"/>
  <c r="AN50" i="6"/>
  <c r="AM50" i="6"/>
  <c r="AQ49" i="6"/>
  <c r="AP49" i="6"/>
  <c r="AO49" i="6"/>
  <c r="AN49" i="6"/>
  <c r="AM49" i="6"/>
  <c r="AQ48" i="6"/>
  <c r="AP48" i="6"/>
  <c r="AO48" i="6"/>
  <c r="AN48" i="6"/>
  <c r="AM48" i="6"/>
  <c r="AQ47" i="6"/>
  <c r="AP47" i="6"/>
  <c r="AO47" i="6"/>
  <c r="AN47" i="6"/>
  <c r="AM47" i="6"/>
  <c r="AQ46" i="6"/>
  <c r="AP46" i="6"/>
  <c r="AO46" i="6"/>
  <c r="AN46" i="6"/>
  <c r="AM46" i="6"/>
  <c r="AQ45" i="6"/>
  <c r="AP45" i="6"/>
  <c r="AO45" i="6"/>
  <c r="AN45" i="6"/>
  <c r="AM45" i="6"/>
  <c r="AQ44" i="6"/>
  <c r="AP44" i="6"/>
  <c r="AO44" i="6"/>
  <c r="AN44" i="6"/>
  <c r="AM44" i="6"/>
  <c r="AQ43" i="6"/>
  <c r="AP43" i="6"/>
  <c r="AO43" i="6"/>
  <c r="AN43" i="6"/>
  <c r="AM43" i="6"/>
  <c r="AQ42" i="6"/>
  <c r="AP42" i="6"/>
  <c r="AO42" i="6"/>
  <c r="AN42" i="6"/>
  <c r="AM42" i="6"/>
  <c r="AQ41" i="6"/>
  <c r="AP41" i="6"/>
  <c r="AO41" i="6"/>
  <c r="AN41" i="6"/>
  <c r="AM41" i="6"/>
  <c r="AQ40" i="6"/>
  <c r="AP40" i="6"/>
  <c r="AO40" i="6"/>
  <c r="AN40" i="6"/>
  <c r="AM40" i="6"/>
  <c r="AQ39" i="6"/>
  <c r="AP39" i="6"/>
  <c r="AO39" i="6"/>
  <c r="AN39" i="6"/>
  <c r="AM39" i="6"/>
  <c r="AQ38" i="6"/>
  <c r="AP38" i="6"/>
  <c r="AO38" i="6"/>
  <c r="AN38" i="6"/>
  <c r="AM38" i="6"/>
  <c r="AQ37" i="6"/>
  <c r="AP37" i="6"/>
  <c r="AO37" i="6"/>
  <c r="AN37" i="6"/>
  <c r="AM37" i="6"/>
  <c r="AQ36" i="6"/>
  <c r="AP36" i="6"/>
  <c r="AO36" i="6"/>
  <c r="AN36" i="6"/>
  <c r="AM36" i="6"/>
  <c r="AQ35" i="6"/>
  <c r="AP35" i="6"/>
  <c r="AO35" i="6"/>
  <c r="AN35" i="6"/>
  <c r="AM35" i="6"/>
  <c r="AQ34" i="6"/>
  <c r="AP34" i="6"/>
  <c r="AO34" i="6"/>
  <c r="AN34" i="6"/>
  <c r="AM34" i="6"/>
  <c r="AQ33" i="6"/>
  <c r="AP33" i="6"/>
  <c r="AO33" i="6"/>
  <c r="AN33" i="6"/>
  <c r="AM33" i="6"/>
  <c r="AQ32" i="6"/>
  <c r="AP32" i="6"/>
  <c r="AO32" i="6"/>
  <c r="AN32" i="6"/>
  <c r="AM32" i="6"/>
  <c r="AQ31" i="6"/>
  <c r="AP31" i="6"/>
  <c r="AO31" i="6"/>
  <c r="AN31" i="6"/>
  <c r="AM31" i="6"/>
  <c r="AQ30" i="6"/>
  <c r="AP30" i="6"/>
  <c r="AO30" i="6"/>
  <c r="AN30" i="6"/>
  <c r="AM30" i="6"/>
  <c r="AQ29" i="6"/>
  <c r="AP29" i="6"/>
  <c r="AO29" i="6"/>
  <c r="AN29" i="6"/>
  <c r="AM29" i="6"/>
  <c r="AQ28" i="6"/>
  <c r="AP28" i="6"/>
  <c r="AO28" i="6"/>
  <c r="AN28" i="6"/>
  <c r="AM28" i="6"/>
  <c r="AQ27" i="6"/>
  <c r="AP27" i="6"/>
  <c r="AO27" i="6"/>
  <c r="AN27" i="6"/>
  <c r="AM27" i="6"/>
  <c r="AQ26" i="6"/>
  <c r="AP26" i="6"/>
  <c r="AO26" i="6"/>
  <c r="AN26" i="6"/>
  <c r="AM26" i="6"/>
  <c r="AQ25" i="6"/>
  <c r="AP25" i="6"/>
  <c r="AO25" i="6"/>
  <c r="AN25" i="6"/>
  <c r="AM25" i="6"/>
  <c r="AQ24" i="6"/>
  <c r="AP24" i="6"/>
  <c r="AO24" i="6"/>
  <c r="AN24" i="6"/>
  <c r="AM24" i="6"/>
  <c r="AQ23" i="6"/>
  <c r="AP23" i="6"/>
  <c r="AO23" i="6"/>
  <c r="AN23" i="6"/>
  <c r="AM23" i="6"/>
  <c r="AQ22" i="6"/>
  <c r="AP22" i="6"/>
  <c r="AO22" i="6"/>
  <c r="AN22" i="6"/>
  <c r="AM22" i="6"/>
  <c r="AQ21" i="6"/>
  <c r="AP21" i="6"/>
  <c r="AO21" i="6"/>
  <c r="AN21" i="6"/>
  <c r="AM21" i="6"/>
  <c r="AQ20" i="6"/>
  <c r="AP20" i="6"/>
  <c r="AO20" i="6"/>
  <c r="AN20" i="6"/>
  <c r="AM20" i="6"/>
  <c r="AQ19" i="6"/>
  <c r="AP19" i="6"/>
  <c r="AO19" i="6"/>
  <c r="AN19" i="6"/>
  <c r="AM19" i="6"/>
  <c r="AQ95" i="6"/>
  <c r="AP95" i="6"/>
  <c r="AO95" i="6"/>
  <c r="AN95" i="6"/>
  <c r="AM95" i="6"/>
  <c r="AQ94" i="6"/>
  <c r="AP94" i="6"/>
  <c r="AO94" i="6"/>
  <c r="AN94" i="6"/>
  <c r="AM94" i="6"/>
  <c r="AQ93" i="6"/>
  <c r="AP93" i="6"/>
  <c r="AO93" i="6"/>
  <c r="AN93" i="6"/>
  <c r="AM93" i="6"/>
  <c r="AQ92" i="6"/>
  <c r="AP92" i="6"/>
  <c r="AO92" i="6"/>
  <c r="AN92" i="6"/>
  <c r="AM92" i="6"/>
  <c r="AQ18" i="6"/>
  <c r="AP18" i="6"/>
  <c r="AO18" i="6"/>
  <c r="AN18" i="6"/>
  <c r="AM18" i="6"/>
  <c r="AQ17" i="6"/>
  <c r="AP17" i="6"/>
  <c r="AO17" i="6"/>
  <c r="AN17" i="6"/>
  <c r="AM17" i="6"/>
  <c r="AQ16" i="6"/>
  <c r="AP16" i="6"/>
  <c r="AO16" i="6"/>
  <c r="AN16" i="6"/>
  <c r="AM16" i="6"/>
  <c r="AQ15" i="6"/>
  <c r="AP15" i="6"/>
  <c r="AO15" i="6"/>
  <c r="AN15" i="6"/>
  <c r="AM15" i="6"/>
  <c r="AQ14" i="6"/>
  <c r="AP14" i="6"/>
  <c r="AO14" i="6"/>
  <c r="AN14" i="6"/>
  <c r="AM14" i="6"/>
  <c r="AQ13" i="6"/>
  <c r="AP13" i="6"/>
  <c r="AO13" i="6"/>
  <c r="AN13" i="6"/>
  <c r="AM13" i="6"/>
  <c r="AQ12" i="6"/>
  <c r="AP12" i="6"/>
  <c r="AO12" i="6"/>
  <c r="AN12" i="6"/>
  <c r="AM12" i="6"/>
  <c r="AQ11" i="6"/>
  <c r="AP11" i="6"/>
  <c r="AO11" i="6"/>
  <c r="AN11" i="6"/>
  <c r="AM11" i="6"/>
  <c r="AQ10" i="6"/>
  <c r="AP10" i="6"/>
  <c r="AO10" i="6"/>
  <c r="AN10" i="6"/>
  <c r="AM10" i="6"/>
  <c r="AQ9" i="6"/>
  <c r="AP9" i="6"/>
  <c r="AO9" i="6"/>
  <c r="AN9" i="6"/>
  <c r="AM9" i="6"/>
  <c r="AQ8" i="6"/>
  <c r="AP8" i="6"/>
  <c r="AO8" i="6"/>
  <c r="AN8" i="6"/>
  <c r="AM8" i="6"/>
  <c r="AQ7" i="6"/>
  <c r="AP7" i="6"/>
  <c r="AO7" i="6"/>
  <c r="AN7" i="6"/>
  <c r="AM7" i="6"/>
  <c r="AQ6" i="6"/>
  <c r="AP6" i="6"/>
  <c r="AO6" i="6"/>
  <c r="AN6" i="6"/>
  <c r="AM6" i="6"/>
  <c r="AQ5" i="6"/>
  <c r="AP5" i="6"/>
  <c r="AO5" i="6"/>
  <c r="AN5" i="6"/>
  <c r="AM5" i="6"/>
  <c r="AL81" i="6"/>
  <c r="AL80" i="6"/>
  <c r="AL79" i="6"/>
  <c r="AL78" i="6"/>
  <c r="AL77" i="6"/>
  <c r="AL76" i="6"/>
  <c r="AL75" i="6"/>
  <c r="AL74" i="6"/>
  <c r="AL73" i="6"/>
  <c r="AL72" i="6"/>
  <c r="AL71" i="6"/>
  <c r="AL70" i="6"/>
  <c r="AL69" i="6"/>
  <c r="AL68" i="6"/>
  <c r="AL67" i="6"/>
  <c r="AL66" i="6"/>
  <c r="AL65" i="6"/>
  <c r="AL64" i="6"/>
  <c r="AL63" i="6"/>
  <c r="AL62" i="6"/>
  <c r="AL61" i="6"/>
  <c r="AL60" i="6"/>
  <c r="AL59" i="6"/>
  <c r="AL58" i="6"/>
  <c r="AL57" i="6"/>
  <c r="AL56" i="6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6" i="6"/>
  <c r="AL35" i="6"/>
  <c r="AL34" i="6"/>
  <c r="AL33" i="6"/>
  <c r="AL32" i="6"/>
  <c r="AL31" i="6"/>
  <c r="AL30" i="6"/>
  <c r="AL29" i="6"/>
  <c r="AL28" i="6"/>
  <c r="AL27" i="6"/>
  <c r="AL26" i="6"/>
  <c r="AL25" i="6"/>
  <c r="AL24" i="6"/>
  <c r="AL23" i="6"/>
  <c r="AL22" i="6"/>
  <c r="AL21" i="6"/>
  <c r="AL20" i="6"/>
  <c r="AL19" i="6"/>
  <c r="AL95" i="6"/>
  <c r="AL94" i="6"/>
  <c r="AL93" i="6"/>
  <c r="AL92" i="6"/>
  <c r="AL18" i="6"/>
  <c r="AL17" i="6"/>
  <c r="AL16" i="6"/>
  <c r="AL15" i="6"/>
  <c r="AL14" i="6"/>
  <c r="AL13" i="6"/>
  <c r="AL12" i="6"/>
  <c r="AL11" i="6"/>
  <c r="AL10" i="6"/>
  <c r="AL9" i="6"/>
  <c r="AL8" i="6"/>
  <c r="AL7" i="6"/>
  <c r="AL6" i="6"/>
  <c r="AL5" i="6"/>
  <c r="AQ13" i="5"/>
  <c r="AP13" i="5"/>
  <c r="AO13" i="5"/>
  <c r="AN13" i="5"/>
  <c r="AM13" i="5"/>
  <c r="AQ12" i="5"/>
  <c r="AP12" i="5"/>
  <c r="AO12" i="5"/>
  <c r="AN12" i="5"/>
  <c r="AM12" i="5"/>
  <c r="AQ11" i="5"/>
  <c r="AP11" i="5"/>
  <c r="AO11" i="5"/>
  <c r="AN11" i="5"/>
  <c r="AM11" i="5"/>
  <c r="AQ10" i="5"/>
  <c r="AP10" i="5"/>
  <c r="AO10" i="5"/>
  <c r="AN10" i="5"/>
  <c r="AM10" i="5"/>
  <c r="AQ9" i="5"/>
  <c r="AP9" i="5"/>
  <c r="AO9" i="5"/>
  <c r="AN9" i="5"/>
  <c r="AM9" i="5"/>
  <c r="AQ8" i="5"/>
  <c r="AP8" i="5"/>
  <c r="AO8" i="5"/>
  <c r="AN8" i="5"/>
  <c r="AM8" i="5"/>
  <c r="AQ7" i="5"/>
  <c r="AP7" i="5"/>
  <c r="AO7" i="5"/>
  <c r="AN7" i="5"/>
  <c r="AM7" i="5"/>
  <c r="AQ6" i="5"/>
  <c r="AP6" i="5"/>
  <c r="AO6" i="5"/>
  <c r="AN6" i="5"/>
  <c r="AM6" i="5"/>
  <c r="AQ5" i="5"/>
  <c r="AP5" i="5"/>
  <c r="AO5" i="5"/>
  <c r="AN5" i="5"/>
  <c r="AM5" i="5"/>
  <c r="AL13" i="5"/>
  <c r="AL12" i="5"/>
  <c r="AL11" i="5"/>
  <c r="AL10" i="5"/>
  <c r="AL9" i="5"/>
  <c r="AL8" i="5"/>
  <c r="AL7" i="5"/>
  <c r="AL6" i="5"/>
  <c r="AL5" i="5"/>
  <c r="AQ14" i="16"/>
  <c r="AP14" i="16"/>
  <c r="AO14" i="16"/>
  <c r="AN14" i="16"/>
  <c r="AM14" i="16"/>
  <c r="AQ13" i="16"/>
  <c r="AP13" i="16"/>
  <c r="AO13" i="16"/>
  <c r="AN13" i="16"/>
  <c r="AM13" i="16"/>
  <c r="AQ12" i="16"/>
  <c r="AP12" i="16"/>
  <c r="AO12" i="16"/>
  <c r="AN12" i="16"/>
  <c r="AM12" i="16"/>
  <c r="AQ11" i="16"/>
  <c r="AP11" i="16"/>
  <c r="AO11" i="16"/>
  <c r="AN11" i="16"/>
  <c r="AM11" i="16"/>
  <c r="AQ10" i="16"/>
  <c r="AP10" i="16"/>
  <c r="AO10" i="16"/>
  <c r="AN10" i="16"/>
  <c r="AM10" i="16"/>
  <c r="AQ9" i="16"/>
  <c r="AP9" i="16"/>
  <c r="AO9" i="16"/>
  <c r="AN9" i="16"/>
  <c r="AM9" i="16"/>
  <c r="AQ8" i="16"/>
  <c r="AP8" i="16"/>
  <c r="AO8" i="16"/>
  <c r="AN8" i="16"/>
  <c r="AM8" i="16"/>
  <c r="AQ7" i="16"/>
  <c r="AP7" i="16"/>
  <c r="AO7" i="16"/>
  <c r="AN7" i="16"/>
  <c r="AM7" i="16"/>
  <c r="AQ6" i="16"/>
  <c r="AP6" i="16"/>
  <c r="AO6" i="16"/>
  <c r="AN6" i="16"/>
  <c r="AM6" i="16"/>
  <c r="AQ5" i="16"/>
  <c r="AP5" i="16"/>
  <c r="AO5" i="16"/>
  <c r="AN5" i="16"/>
  <c r="AM5" i="16"/>
  <c r="AL14" i="16"/>
  <c r="AL13" i="16"/>
  <c r="AL12" i="16"/>
  <c r="AL11" i="16"/>
  <c r="AL10" i="16"/>
  <c r="AL9" i="16"/>
  <c r="AL8" i="16"/>
  <c r="AL7" i="16"/>
  <c r="AL6" i="16"/>
  <c r="AR15" i="17"/>
  <c r="AQ15" i="17"/>
  <c r="AP15" i="17"/>
  <c r="AO15" i="17"/>
  <c r="AN15" i="17"/>
  <c r="AR14" i="17"/>
  <c r="AQ14" i="17"/>
  <c r="AP14" i="17"/>
  <c r="AO14" i="17"/>
  <c r="AN14" i="17"/>
  <c r="AR13" i="17"/>
  <c r="AQ13" i="17"/>
  <c r="AP13" i="17"/>
  <c r="AO13" i="17"/>
  <c r="AN13" i="17"/>
  <c r="AR12" i="17"/>
  <c r="AQ12" i="17"/>
  <c r="AP12" i="17"/>
  <c r="AO12" i="17"/>
  <c r="AN12" i="17"/>
  <c r="AR11" i="17"/>
  <c r="AQ11" i="17"/>
  <c r="AP11" i="17"/>
  <c r="AO11" i="17"/>
  <c r="AN11" i="17"/>
  <c r="AR10" i="17"/>
  <c r="AQ10" i="17"/>
  <c r="AP10" i="17"/>
  <c r="AO10" i="17"/>
  <c r="AN10" i="17"/>
  <c r="AR9" i="17"/>
  <c r="AQ9" i="17"/>
  <c r="AP9" i="17"/>
  <c r="AO9" i="17"/>
  <c r="AN9" i="17"/>
  <c r="AR8" i="17"/>
  <c r="AQ8" i="17"/>
  <c r="AP8" i="17"/>
  <c r="AO8" i="17"/>
  <c r="AN8" i="17"/>
  <c r="AR7" i="17"/>
  <c r="AQ7" i="17"/>
  <c r="AP7" i="17"/>
  <c r="AO7" i="17"/>
  <c r="AN7" i="17"/>
  <c r="AR6" i="17"/>
  <c r="AQ6" i="17"/>
  <c r="AP6" i="17"/>
  <c r="AO6" i="17"/>
  <c r="AN6" i="17"/>
  <c r="AR5" i="17"/>
  <c r="AQ5" i="17"/>
  <c r="AP5" i="17"/>
  <c r="AO5" i="17"/>
  <c r="AN5" i="17"/>
  <c r="AM15" i="17"/>
  <c r="AM14" i="17"/>
  <c r="AM13" i="17"/>
  <c r="AM12" i="17"/>
  <c r="AM11" i="17"/>
  <c r="AM10" i="17"/>
  <c r="AM9" i="17"/>
  <c r="AM8" i="17"/>
  <c r="AM7" i="17"/>
  <c r="AM6" i="17"/>
  <c r="AM5" i="17"/>
  <c r="AR14" i="4"/>
  <c r="AQ14" i="4"/>
  <c r="AP14" i="4"/>
  <c r="AO14" i="4"/>
  <c r="AN14" i="4"/>
  <c r="AR13" i="4"/>
  <c r="AQ13" i="4"/>
  <c r="AP13" i="4"/>
  <c r="AO13" i="4"/>
  <c r="AN13" i="4"/>
  <c r="AR12" i="4"/>
  <c r="AQ12" i="4"/>
  <c r="AP12" i="4"/>
  <c r="AO12" i="4"/>
  <c r="AN12" i="4"/>
  <c r="AR11" i="4"/>
  <c r="AQ11" i="4"/>
  <c r="AP11" i="4"/>
  <c r="AO11" i="4"/>
  <c r="AN11" i="4"/>
  <c r="AR10" i="4"/>
  <c r="AQ10" i="4"/>
  <c r="AP10" i="4"/>
  <c r="AO10" i="4"/>
  <c r="AN10" i="4"/>
  <c r="AR9" i="4"/>
  <c r="AQ9" i="4"/>
  <c r="AP9" i="4"/>
  <c r="AO9" i="4"/>
  <c r="AN9" i="4"/>
  <c r="AR8" i="4"/>
  <c r="AQ8" i="4"/>
  <c r="AP8" i="4"/>
  <c r="AO8" i="4"/>
  <c r="AN8" i="4"/>
  <c r="AR7" i="4"/>
  <c r="AQ7" i="4"/>
  <c r="AP7" i="4"/>
  <c r="AO7" i="4"/>
  <c r="AN7" i="4"/>
  <c r="AR6" i="4"/>
  <c r="AQ6" i="4"/>
  <c r="AP6" i="4"/>
  <c r="AO6" i="4"/>
  <c r="AN6" i="4"/>
  <c r="AR5" i="4"/>
  <c r="AQ5" i="4"/>
  <c r="AP5" i="4"/>
  <c r="AO5" i="4"/>
  <c r="AN5" i="4"/>
  <c r="AM14" i="4"/>
  <c r="AM13" i="4"/>
  <c r="AM12" i="4"/>
  <c r="AM11" i="4"/>
  <c r="AM10" i="4"/>
  <c r="AM9" i="4"/>
  <c r="AM8" i="4"/>
  <c r="AM7" i="4"/>
  <c r="AM6" i="4"/>
  <c r="AM5" i="4"/>
  <c r="AL5" i="16"/>
  <c r="AM16" i="5" l="1"/>
  <c r="C16" i="36" s="1"/>
  <c r="AQ96" i="6"/>
  <c r="AN17" i="4"/>
  <c r="C17" i="39" s="1"/>
  <c r="AM374" i="12"/>
  <c r="C27" i="41" s="1"/>
  <c r="AN17" i="17"/>
  <c r="C17" i="40" s="1"/>
  <c r="AM17" i="16"/>
  <c r="C17" i="38" s="1"/>
  <c r="AM83" i="6"/>
  <c r="C13" i="35" s="1"/>
  <c r="AQ14" i="15"/>
  <c r="AP14" i="15"/>
  <c r="AO14" i="15"/>
  <c r="AN14" i="15"/>
  <c r="AM14" i="15"/>
  <c r="AQ13" i="15"/>
  <c r="AP13" i="15"/>
  <c r="AO13" i="15"/>
  <c r="AN13" i="15"/>
  <c r="AM13" i="15"/>
  <c r="AQ12" i="15"/>
  <c r="AP12" i="15"/>
  <c r="AO12" i="15"/>
  <c r="AN12" i="15"/>
  <c r="AM12" i="15"/>
  <c r="AQ11" i="15"/>
  <c r="AP11" i="15"/>
  <c r="AO11" i="15"/>
  <c r="AN11" i="15"/>
  <c r="AM11" i="15"/>
  <c r="AQ10" i="15"/>
  <c r="AP10" i="15"/>
  <c r="AO10" i="15"/>
  <c r="AN10" i="15"/>
  <c r="AM10" i="15"/>
  <c r="AQ9" i="15"/>
  <c r="AP9" i="15"/>
  <c r="AO9" i="15"/>
  <c r="AN9" i="15"/>
  <c r="AM9" i="15"/>
  <c r="AQ8" i="15"/>
  <c r="AP8" i="15"/>
  <c r="AO8" i="15"/>
  <c r="AN8" i="15"/>
  <c r="AM8" i="15"/>
  <c r="AQ7" i="15"/>
  <c r="AP7" i="15"/>
  <c r="AO7" i="15"/>
  <c r="AN7" i="15"/>
  <c r="AM7" i="15"/>
  <c r="AQ6" i="15"/>
  <c r="AP6" i="15"/>
  <c r="AO6" i="15"/>
  <c r="AN6" i="15"/>
  <c r="AM6" i="15"/>
  <c r="AQ5" i="15"/>
  <c r="AP5" i="15"/>
  <c r="AO5" i="15"/>
  <c r="AN5" i="15"/>
  <c r="AM5" i="15"/>
  <c r="AL14" i="15"/>
  <c r="AL13" i="15"/>
  <c r="AL12" i="15"/>
  <c r="AL11" i="15"/>
  <c r="AL10" i="15"/>
  <c r="AL9" i="15"/>
  <c r="AL8" i="15"/>
  <c r="AL7" i="15"/>
  <c r="AL6" i="15"/>
  <c r="AL5" i="15"/>
  <c r="AM17" i="15" l="1"/>
  <c r="C17" i="37" s="1"/>
</calcChain>
</file>

<file path=xl/sharedStrings.xml><?xml version="1.0" encoding="utf-8"?>
<sst xmlns="http://schemas.openxmlformats.org/spreadsheetml/2006/main" count="175190" uniqueCount="1045">
  <si>
    <t>eis_facility_site_id</t>
  </si>
  <si>
    <t>program_system_cd</t>
  </si>
  <si>
    <t>alt_agency_id</t>
  </si>
  <si>
    <t>eis_emissions_unit_id</t>
  </si>
  <si>
    <t>agency_unit_id</t>
  </si>
  <si>
    <t>unit_type_cd</t>
  </si>
  <si>
    <t>eis_emissions_process_id</t>
  </si>
  <si>
    <t>agency_process_id</t>
  </si>
  <si>
    <t>scc</t>
  </si>
  <si>
    <t>region_cd</t>
  </si>
  <si>
    <t>st_usps_cd</t>
  </si>
  <si>
    <t>county_name</t>
  </si>
  <si>
    <t>state_and_county_fips_code</t>
  </si>
  <si>
    <t>tribal_name</t>
  </si>
  <si>
    <t>facility_site_name</t>
  </si>
  <si>
    <t>naics_cd</t>
  </si>
  <si>
    <t>facility_source_description</t>
  </si>
  <si>
    <t>unit_status_code</t>
  </si>
  <si>
    <t>design_capacity</t>
  </si>
  <si>
    <t>dc_unit_of_measure</t>
  </si>
  <si>
    <t>facility_site_status_cd</t>
  </si>
  <si>
    <t>latitude_msr</t>
  </si>
  <si>
    <t>longitude_msr</t>
  </si>
  <si>
    <t>location_address_text</t>
  </si>
  <si>
    <t>locality</t>
  </si>
  <si>
    <t>addr_state_cd</t>
  </si>
  <si>
    <t>address_postal_code</t>
  </si>
  <si>
    <t>emissions_op_type_code</t>
  </si>
  <si>
    <t>emissions_calc_method_desc</t>
  </si>
  <si>
    <t>emissions_comment</t>
  </si>
  <si>
    <t>pollutant_cd</t>
  </si>
  <si>
    <t>description</t>
  </si>
  <si>
    <t>total_emissions</t>
  </si>
  <si>
    <t>uom</t>
  </si>
  <si>
    <t>NJ</t>
  </si>
  <si>
    <t>Monmouth</t>
  </si>
  <si>
    <t>WERNER</t>
  </si>
  <si>
    <t>Airport</t>
  </si>
  <si>
    <t>OP</t>
  </si>
  <si>
    <t>Unknown</t>
  </si>
  <si>
    <t>BELFORD</t>
  </si>
  <si>
    <t>R</t>
  </si>
  <si>
    <t>VOC</t>
  </si>
  <si>
    <t>Volatile Organic Compounds</t>
  </si>
  <si>
    <t>TON</t>
  </si>
  <si>
    <t>SO2</t>
  </si>
  <si>
    <t>Sulfur Dioxide</t>
  </si>
  <si>
    <t>PM25-PRI</t>
  </si>
  <si>
    <t>PM2.5 Primary (Filt + Cond)</t>
  </si>
  <si>
    <t>PM10-PRI</t>
  </si>
  <si>
    <t>PM10 Primary (Filt + Cond)</t>
  </si>
  <si>
    <t>NOX</t>
  </si>
  <si>
    <t>Nitrogen Oxides</t>
  </si>
  <si>
    <t>CO</t>
  </si>
  <si>
    <t>Carbon Monoxide</t>
  </si>
  <si>
    <t>Lead</t>
  </si>
  <si>
    <t>Camden</t>
  </si>
  <si>
    <t>Camden County</t>
  </si>
  <si>
    <t>Berlin</t>
  </si>
  <si>
    <t>CO2</t>
  </si>
  <si>
    <t>Carbon Dioxide</t>
  </si>
  <si>
    <t>Essex</t>
  </si>
  <si>
    <t>SOVEREL PARK</t>
  </si>
  <si>
    <t>EAST ORANGE</t>
  </si>
  <si>
    <t>Hunterdon</t>
  </si>
  <si>
    <t>GOAT HILL</t>
  </si>
  <si>
    <t>LAMBERTVILLE</t>
  </si>
  <si>
    <t>Sussex</t>
  </si>
  <si>
    <t>AEROFLEX-ANDOVER</t>
  </si>
  <si>
    <t>ANDOVER</t>
  </si>
  <si>
    <t>Mercer</t>
  </si>
  <si>
    <t>Trenton-Robbinsville</t>
  </si>
  <si>
    <t>Robbinsville</t>
  </si>
  <si>
    <t>Somerset</t>
  </si>
  <si>
    <t>ATRIUM AT SOMERSET</t>
  </si>
  <si>
    <t>FRANKLIN</t>
  </si>
  <si>
    <t>Somerville</t>
  </si>
  <si>
    <t>Central Jersey Regional</t>
  </si>
  <si>
    <t>Manville</t>
  </si>
  <si>
    <t>Morris</t>
  </si>
  <si>
    <t>CHERRY HILL</t>
  </si>
  <si>
    <t>PARSIPPANY-TROY HILLS</t>
  </si>
  <si>
    <t>Warren</t>
  </si>
  <si>
    <t>Blairstown</t>
  </si>
  <si>
    <t>Ocean</t>
  </si>
  <si>
    <t>OYSTER CREEK GENERATING STATION</t>
  </si>
  <si>
    <t>FORKED RIVER</t>
  </si>
  <si>
    <t>Cumberland</t>
  </si>
  <si>
    <t>B J FARMS</t>
  </si>
  <si>
    <t>SHILOH</t>
  </si>
  <si>
    <t>Burlington</t>
  </si>
  <si>
    <t>INDIAN MILLS</t>
  </si>
  <si>
    <t>MEDFORD</t>
  </si>
  <si>
    <t>Newark Liberty Intl</t>
  </si>
  <si>
    <t>Newark</t>
  </si>
  <si>
    <t>Gloucester</t>
  </si>
  <si>
    <t>KRAEMER</t>
  </si>
  <si>
    <t>RICHWOOD</t>
  </si>
  <si>
    <t>Atlantic</t>
  </si>
  <si>
    <t>STEEL PIER TAJ MAHAL</t>
  </si>
  <si>
    <t>ATLANTIC CITY</t>
  </si>
  <si>
    <t>SOUTHERN CROSS</t>
  </si>
  <si>
    <t>WILLIAMSTOWN</t>
  </si>
  <si>
    <t>Middlesex</t>
  </si>
  <si>
    <t>WYETH-AYERST RESEARCH</t>
  </si>
  <si>
    <t>PRINCETON</t>
  </si>
  <si>
    <t>PARKER</t>
  </si>
  <si>
    <t>ASBURY</t>
  </si>
  <si>
    <t>Bergen</t>
  </si>
  <si>
    <t>MEADOWLANDS #2 NJ SPORTS COMPLEX</t>
  </si>
  <si>
    <t>UNKNOWN</t>
  </si>
  <si>
    <t>EAST RUTHERFORD</t>
  </si>
  <si>
    <t>MALONE</t>
  </si>
  <si>
    <t>FRENCHTOWN</t>
  </si>
  <si>
    <t>TRADE ZONE</t>
  </si>
  <si>
    <t>MOUNT OLIVE</t>
  </si>
  <si>
    <t>Cape May</t>
  </si>
  <si>
    <t>Ocean City Muni</t>
  </si>
  <si>
    <t>Ocean City</t>
  </si>
  <si>
    <t>JET LINE SOUTH</t>
  </si>
  <si>
    <t>CINNAMINSON</t>
  </si>
  <si>
    <t>Trenton Mercer</t>
  </si>
  <si>
    <t>Trenton</t>
  </si>
  <si>
    <t>JUGTOWN MOUNTAIN</t>
  </si>
  <si>
    <t>PATTENBURG</t>
  </si>
  <si>
    <t>Sky Manor</t>
  </si>
  <si>
    <t>Pittstown</t>
  </si>
  <si>
    <t>ELIZABETH GROGAN MEMORIAL</t>
  </si>
  <si>
    <t>TOMS RIVER</t>
  </si>
  <si>
    <t>PIO COSTA SAND &amp; GRAVEL</t>
  </si>
  <si>
    <t>HACKETTSTOWN/GREAT MEADOWS</t>
  </si>
  <si>
    <t>WHITE WILLOW</t>
  </si>
  <si>
    <t>GREAT MEADOWS</t>
  </si>
  <si>
    <t>COOPER MEDICAL CENTER</t>
  </si>
  <si>
    <t>CAMDEN</t>
  </si>
  <si>
    <t>MARKLE</t>
  </si>
  <si>
    <t>PHILLIPSBURG</t>
  </si>
  <si>
    <t>CREAMER</t>
  </si>
  <si>
    <t>HACKENSACK</t>
  </si>
  <si>
    <t>INTL CROSSROADS</t>
  </si>
  <si>
    <t>MAHWAH</t>
  </si>
  <si>
    <t>WARREN GROVE RANGE</t>
  </si>
  <si>
    <t>BURLINGTON COUNTY</t>
  </si>
  <si>
    <t>HERMAN</t>
  </si>
  <si>
    <t>Teterboro</t>
  </si>
  <si>
    <t>PARAMOUNT AIR</t>
  </si>
  <si>
    <t>GREEN CREEK</t>
  </si>
  <si>
    <t>WUERKERS NEW ACRES FARM</t>
  </si>
  <si>
    <t>RIO GRANDE</t>
  </si>
  <si>
    <t>Old Bridge</t>
  </si>
  <si>
    <t>HUNTERDON MEDICAL CENTER</t>
  </si>
  <si>
    <t>FLEMINGTON</t>
  </si>
  <si>
    <t>BERTINO</t>
  </si>
  <si>
    <t>HAMMONTON</t>
  </si>
  <si>
    <t>HESS STATE STREET</t>
  </si>
  <si>
    <t>PERTH AMBOY</t>
  </si>
  <si>
    <t>MONTAGUE</t>
  </si>
  <si>
    <t>DARST</t>
  </si>
  <si>
    <t>BLAIRSTOWN</t>
  </si>
  <si>
    <t>Salem</t>
  </si>
  <si>
    <t>SEABROOK</t>
  </si>
  <si>
    <t>SALEM</t>
  </si>
  <si>
    <t>Alexandria</t>
  </si>
  <si>
    <t>EXPRESS MARINE</t>
  </si>
  <si>
    <t>WRNJ</t>
  </si>
  <si>
    <t>LONG VALLEY</t>
  </si>
  <si>
    <t>COLGATE-PISCATAWAY</t>
  </si>
  <si>
    <t>NEW BRUNSWICK</t>
  </si>
  <si>
    <t>ATLANTIC CITY MEDICAL CENTER</t>
  </si>
  <si>
    <t>POMONA</t>
  </si>
  <si>
    <t>BREEZY ACRES FARM</t>
  </si>
  <si>
    <t>WATERFORD</t>
  </si>
  <si>
    <t>185 MONMOUTH PARKWAY ASSOCIATES HELISTOP</t>
  </si>
  <si>
    <t>WEST LONG BRANCH</t>
  </si>
  <si>
    <t>MIANECKI</t>
  </si>
  <si>
    <t>NEWTON</t>
  </si>
  <si>
    <t>SHORE MEMORIAL HOSPITAL</t>
  </si>
  <si>
    <t>SOMERS POINT</t>
  </si>
  <si>
    <t>Hudson</t>
  </si>
  <si>
    <t>LIBERTY NATIONAL GOLF CLUB</t>
  </si>
  <si>
    <t>JERSEY CITY</t>
  </si>
  <si>
    <t>WARREN COUNTY PUBLIC SAFETY DEPT</t>
  </si>
  <si>
    <t>SONY MUSIC</t>
  </si>
  <si>
    <t>PITMAN</t>
  </si>
  <si>
    <t>IFF R &amp; D</t>
  </si>
  <si>
    <t>UNION BEACH</t>
  </si>
  <si>
    <t>Atlantic City Internati</t>
  </si>
  <si>
    <t>Atlantic City</t>
  </si>
  <si>
    <t>VINELAND VETERANS HOME</t>
  </si>
  <si>
    <t>VINELAND</t>
  </si>
  <si>
    <t>LOURDES MEDICAL CENTER OF BURLINGTON CTY</t>
  </si>
  <si>
    <t>WILLINGBORO</t>
  </si>
  <si>
    <t>EDUCATIONAL TESTING</t>
  </si>
  <si>
    <t>SPORTLAND PIER</t>
  </si>
  <si>
    <t>NORTH WILDWOOD</t>
  </si>
  <si>
    <t>DOW JONES &amp; CO. INC.</t>
  </si>
  <si>
    <t>BINDER WINSLOW</t>
  </si>
  <si>
    <t>WINSLOW</t>
  </si>
  <si>
    <t>EXXON RESEARCH &amp; ENGINEERING CO.</t>
  </si>
  <si>
    <t>ANNANDALE</t>
  </si>
  <si>
    <t>HELO KEARNY</t>
  </si>
  <si>
    <t>SOUTH KEARNY</t>
  </si>
  <si>
    <t>PSE &amp; G TRENTON DISTRIBUTION HELISTOP</t>
  </si>
  <si>
    <t>LAWRENCEVILLE</t>
  </si>
  <si>
    <t>MERRILL CREEK RESERVOIR</t>
  </si>
  <si>
    <t>HESS PLAZA</t>
  </si>
  <si>
    <t>WOODBRIDGE</t>
  </si>
  <si>
    <t>ALEXANDERS-MENLO PARK</t>
  </si>
  <si>
    <t>MENLO PARK</t>
  </si>
  <si>
    <t>JERSEY TURNPIKE</t>
  </si>
  <si>
    <t>HUDSON FARM WEST</t>
  </si>
  <si>
    <t>STALLONE</t>
  </si>
  <si>
    <t>HARRISONVILLE</t>
  </si>
  <si>
    <t>AT&amp;T HELISTOP</t>
  </si>
  <si>
    <t>BASKING RIDGE</t>
  </si>
  <si>
    <t>ALEXANDERS-PARAMUS</t>
  </si>
  <si>
    <t>PARAMUS</t>
  </si>
  <si>
    <t>BERGEN COUNTY POLICE &amp; FIRE ACADEMY</t>
  </si>
  <si>
    <t>Union</t>
  </si>
  <si>
    <t>MERCK &amp; CO</t>
  </si>
  <si>
    <t>RAHWAY</t>
  </si>
  <si>
    <t>ELMER COMMUNITY HOSPITAL</t>
  </si>
  <si>
    <t>ELMER</t>
  </si>
  <si>
    <t>N U I</t>
  </si>
  <si>
    <t>SOMERVILLE</t>
  </si>
  <si>
    <t>HEATON</t>
  </si>
  <si>
    <t>TRENTON</t>
  </si>
  <si>
    <t>LINCOLN TUNNEL</t>
  </si>
  <si>
    <t>WEEHAWKEN</t>
  </si>
  <si>
    <t>NEWBOLD ISLAND</t>
  </si>
  <si>
    <t>BORDENTOWN</t>
  </si>
  <si>
    <t>TAMARACK FLYERS</t>
  </si>
  <si>
    <t>BRANCHVILLE</t>
  </si>
  <si>
    <t>NATIONAL STARCH AND CHEMICAL CO</t>
  </si>
  <si>
    <t>FINDERNE</t>
  </si>
  <si>
    <t>HELI-RAY</t>
  </si>
  <si>
    <t>Passaic</t>
  </si>
  <si>
    <t>Greenwood Lake</t>
  </si>
  <si>
    <t>West Milford</t>
  </si>
  <si>
    <t>WEST JERSEY HOSPITAL</t>
  </si>
  <si>
    <t>GLENDALE/VOORHEES</t>
  </si>
  <si>
    <t>NWS EARLE</t>
  </si>
  <si>
    <t>COLTS NECK</t>
  </si>
  <si>
    <t>BURLINGTON GENERATING STATION</t>
  </si>
  <si>
    <t>BURLINGTON</t>
  </si>
  <si>
    <t>SARNOFF PRINCETON</t>
  </si>
  <si>
    <t>ELMWOOD PARK</t>
  </si>
  <si>
    <t>HACKETTSTOWN</t>
  </si>
  <si>
    <t>CONGOLEUM HELISTOP</t>
  </si>
  <si>
    <t>PEASLEES AIRSTRIP</t>
  </si>
  <si>
    <t>CLARKSBORO</t>
  </si>
  <si>
    <t>C AND T HELISTOP</t>
  </si>
  <si>
    <t>MERCHANTVILLE</t>
  </si>
  <si>
    <t>ST FRANCIS M C HELISTOP</t>
  </si>
  <si>
    <t>ST. JOSEPHS HOSPITAL</t>
  </si>
  <si>
    <t>Hospital Plaza</t>
  </si>
  <si>
    <t>PATERSON</t>
  </si>
  <si>
    <t>PEMBERTON</t>
  </si>
  <si>
    <t>Red Lion</t>
  </si>
  <si>
    <t>Vincentown</t>
  </si>
  <si>
    <t>HERR MOUNTAIN</t>
  </si>
  <si>
    <t>STANTON</t>
  </si>
  <si>
    <t>ST BENEDICTS</t>
  </si>
  <si>
    <t>NEWARK</t>
  </si>
  <si>
    <t>LEBANON TWNSHP MUN BLDG</t>
  </si>
  <si>
    <t>WOODGLEN</t>
  </si>
  <si>
    <t>THE RIDGE AT BACKBROOK</t>
  </si>
  <si>
    <t>RINGOES</t>
  </si>
  <si>
    <t>SOUTHERN TRAINING CENTER</t>
  </si>
  <si>
    <t>CARNEGIE CENTER</t>
  </si>
  <si>
    <t>COLGATE PALMOLIVE</t>
  </si>
  <si>
    <t>WARREN HOPELY</t>
  </si>
  <si>
    <t>VINCENTOWN</t>
  </si>
  <si>
    <t>MEADOWLANDS HOSPITAL MEDICAL CENTER</t>
  </si>
  <si>
    <t>SECAUCUS</t>
  </si>
  <si>
    <t>HOP BROOK FARM</t>
  </si>
  <si>
    <t>HOLMDEL</t>
  </si>
  <si>
    <t>Princeton</t>
  </si>
  <si>
    <t>Princeton/Rocky Hill</t>
  </si>
  <si>
    <t>CHARLES WOOD HELIPAD</t>
  </si>
  <si>
    <t>FORT MONMOUTH</t>
  </si>
  <si>
    <t>LEMBO</t>
  </si>
  <si>
    <t>VINELAND-DOWNSTOWN</t>
  </si>
  <si>
    <t>DEEPWATER</t>
  </si>
  <si>
    <t>Spitfire Aerodrome</t>
  </si>
  <si>
    <t>Pedricktown</t>
  </si>
  <si>
    <t>SOUTHDOWN</t>
  </si>
  <si>
    <t>PLUCKEMIN</t>
  </si>
  <si>
    <t>BAYSIDE STATE PRISON</t>
  </si>
  <si>
    <t>LEESBURG</t>
  </si>
  <si>
    <t>HILLSIDE FARM</t>
  </si>
  <si>
    <t>HOPEWELL</t>
  </si>
  <si>
    <t>FOLEY MACHINERY</t>
  </si>
  <si>
    <t>PISCATAWAY</t>
  </si>
  <si>
    <t>SKYTOP FARMS</t>
  </si>
  <si>
    <t>TOWACO</t>
  </si>
  <si>
    <t>STATE POLICE HOLMDEL HELISPOT</t>
  </si>
  <si>
    <t>Trinca</t>
  </si>
  <si>
    <t>Andover</t>
  </si>
  <si>
    <t>LZ 1 NLDC</t>
  </si>
  <si>
    <t>NEW LISBON</t>
  </si>
  <si>
    <t>Millville Muni</t>
  </si>
  <si>
    <t>Millville</t>
  </si>
  <si>
    <t>DEBORAH HEART &amp; LUNG CENTER</t>
  </si>
  <si>
    <t>BROWNS MILLS</t>
  </si>
  <si>
    <t>J&amp;J NEW BRUNSWICK HELISTOP</t>
  </si>
  <si>
    <t>Hammonton Muni</t>
  </si>
  <si>
    <t>Hammonton</t>
  </si>
  <si>
    <t>Lakewood</t>
  </si>
  <si>
    <t>BAYONNE GOLF CLUB</t>
  </si>
  <si>
    <t>BAYONNE</t>
  </si>
  <si>
    <t>Monmouth Executive</t>
  </si>
  <si>
    <t>Belmar/Farmingdale</t>
  </si>
  <si>
    <t>BRIDGEWATER CROSSING</t>
  </si>
  <si>
    <t>BRIDGEWATER</t>
  </si>
  <si>
    <t>HAMILTON FARM GOLF CLUB</t>
  </si>
  <si>
    <t>BEDMINSTER</t>
  </si>
  <si>
    <t>MERCK WHITEHOUSE STATION</t>
  </si>
  <si>
    <t>READINGTON TOWNSHIP</t>
  </si>
  <si>
    <t>TGP-325</t>
  </si>
  <si>
    <t>SUSSEX</t>
  </si>
  <si>
    <t>LIBERTY HALL</t>
  </si>
  <si>
    <t>ELIZABETH</t>
  </si>
  <si>
    <t>WAYNE OFFICE HELISTOP</t>
  </si>
  <si>
    <t>WAYNE</t>
  </si>
  <si>
    <t>MARTENS STADIUM</t>
  </si>
  <si>
    <t>UNIV OF MEDICINE &amp; DENTISTRY ROOFTOP</t>
  </si>
  <si>
    <t>HOWELL TOWNSHIP POLICE</t>
  </si>
  <si>
    <t>FARMINGDALE</t>
  </si>
  <si>
    <t>Cape May County</t>
  </si>
  <si>
    <t>Wildwood</t>
  </si>
  <si>
    <t>GEORGE HARMS CONST</t>
  </si>
  <si>
    <t>HAZLET TOWNSHIP POLICE</t>
  </si>
  <si>
    <t>KEANSBURG</t>
  </si>
  <si>
    <t>MIDDLE SEDGE ISLAND</t>
  </si>
  <si>
    <t>PRUDENTIAL/FLORHAM PARK</t>
  </si>
  <si>
    <t>FLORHAM PARK</t>
  </si>
  <si>
    <t>NEWPORT HELISTOP</t>
  </si>
  <si>
    <t>STONEBRIDGE FARM HELISTOP</t>
  </si>
  <si>
    <t>Morristown Muni</t>
  </si>
  <si>
    <t>Morristown</t>
  </si>
  <si>
    <t>VAR-SKY</t>
  </si>
  <si>
    <t>WOODSTOWN</t>
  </si>
  <si>
    <t>GREENWOOD LAKE</t>
  </si>
  <si>
    <t>WARWICK</t>
  </si>
  <si>
    <t>REDWING</t>
  </si>
  <si>
    <t>JOBSTOWN</t>
  </si>
  <si>
    <t>AIR TRACTOR</t>
  </si>
  <si>
    <t>AT&amp;T CEDARBROOK</t>
  </si>
  <si>
    <t>ATCO</t>
  </si>
  <si>
    <t>NEW JERSEY BELL CDC 11</t>
  </si>
  <si>
    <t>FREEHOLD TOWNSHIP</t>
  </si>
  <si>
    <t>SOUTH JERSEY HOSPITAL SYSTEM</t>
  </si>
  <si>
    <t>BRIDGETON</t>
  </si>
  <si>
    <t>ESSEX GENERATING STATION</t>
  </si>
  <si>
    <t>SOUTHERN OCEAN COUNTY HOSP.</t>
  </si>
  <si>
    <t>MANAHAWKIN</t>
  </si>
  <si>
    <t>RIDGEFIELD PARK</t>
  </si>
  <si>
    <t>STEEPLECHASE PIER</t>
  </si>
  <si>
    <t>LIBERTY STATE PARK</t>
  </si>
  <si>
    <t>FIDDLERS ELBOW COUNTRY CLUB</t>
  </si>
  <si>
    <t>MOUNT HOLLY</t>
  </si>
  <si>
    <t>NEW JERSEY TURNPIKE</t>
  </si>
  <si>
    <t>JAMESBURG</t>
  </si>
  <si>
    <t>PIO COSTA</t>
  </si>
  <si>
    <t>PEQUANNOCK</t>
  </si>
  <si>
    <t>THE LANDING</t>
  </si>
  <si>
    <t>BOUND BROOK NR 2</t>
  </si>
  <si>
    <t>BOUND BROOK</t>
  </si>
  <si>
    <t>ALLIANCE</t>
  </si>
  <si>
    <t>PITTSGROVE</t>
  </si>
  <si>
    <t>COLLIERS MILLS</t>
  </si>
  <si>
    <t>CASSVILLE</t>
  </si>
  <si>
    <t>PHILIPS LIGHTING CO</t>
  </si>
  <si>
    <t>FRANKLIN TOWNSHIP</t>
  </si>
  <si>
    <t>JERSEY SHORE MEDICAL CENTER</t>
  </si>
  <si>
    <t>NEPTUNE</t>
  </si>
  <si>
    <t>Princeton Airport</t>
  </si>
  <si>
    <t>CUDDIHY LANDING STRIP</t>
  </si>
  <si>
    <t>FREEHOLD</t>
  </si>
  <si>
    <t>GEORGE WASHINGTON BRIDGE</t>
  </si>
  <si>
    <t>FORT LEE</t>
  </si>
  <si>
    <t>DUE PROCESS STABLES</t>
  </si>
  <si>
    <t>MERCK KENILWORTH CAMPUS</t>
  </si>
  <si>
    <t>KENILWORTH</t>
  </si>
  <si>
    <t>KEARNY HELISTOP</t>
  </si>
  <si>
    <t>KEARNY</t>
  </si>
  <si>
    <t>PEDDIE SCHOOL</t>
  </si>
  <si>
    <t>HIGHTSTOWN</t>
  </si>
  <si>
    <t>IDEAL MFG CORP</t>
  </si>
  <si>
    <t>J L GENTILE</t>
  </si>
  <si>
    <t>BUENA</t>
  </si>
  <si>
    <t>HOVTOWN</t>
  </si>
  <si>
    <t>TINTON FALLS</t>
  </si>
  <si>
    <t>STOE CREEK FARM</t>
  </si>
  <si>
    <t>CANTON</t>
  </si>
  <si>
    <t>HQ 78TH DIVISION</t>
  </si>
  <si>
    <t>EDISON</t>
  </si>
  <si>
    <t>CAMPBELL SOUP</t>
  </si>
  <si>
    <t>SALEM AIRFIELD</t>
  </si>
  <si>
    <t>WJRZ RADIO</t>
  </si>
  <si>
    <t>MOREYS</t>
  </si>
  <si>
    <t>WILDWOOD</t>
  </si>
  <si>
    <t>SOMERSET MEDICAL CENTER</t>
  </si>
  <si>
    <t>South Jersey Regional</t>
  </si>
  <si>
    <t>Mount Holly</t>
  </si>
  <si>
    <t>Cross Keys</t>
  </si>
  <si>
    <t>PALISADES GENERAL HOSPITAL</t>
  </si>
  <si>
    <t>NORTH BERGEN</t>
  </si>
  <si>
    <t>Lincoln Park</t>
  </si>
  <si>
    <t>TRUMPS CASTLE</t>
  </si>
  <si>
    <t>JOHN E. ROGERS</t>
  </si>
  <si>
    <t>HESS PORT READING</t>
  </si>
  <si>
    <t>PORT READING</t>
  </si>
  <si>
    <t>Essex County</t>
  </si>
  <si>
    <t>Caldwell</t>
  </si>
  <si>
    <t>EKDAHL</t>
  </si>
  <si>
    <t>PIO COSTA ENTERPRISES</t>
  </si>
  <si>
    <t>FAIRFIELD</t>
  </si>
  <si>
    <t>MORRISTOWN MEMORIAL HOSPITAL</t>
  </si>
  <si>
    <t>MORRISTOWN</t>
  </si>
  <si>
    <t>ALBERT GUIDO MEMORIAL</t>
  </si>
  <si>
    <t>METROPOLITAN ELECTRIC</t>
  </si>
  <si>
    <t>CLIFTON</t>
  </si>
  <si>
    <t>WARREN HOSPITAL</t>
  </si>
  <si>
    <t>NEW JERSEY STEEL HELISTOP</t>
  </si>
  <si>
    <t>SAYREVILLE</t>
  </si>
  <si>
    <t>AVENTIS PHARMACEUTICALS</t>
  </si>
  <si>
    <t>HARRAHS LANDING</t>
  </si>
  <si>
    <t>ATSION HELISTOP</t>
  </si>
  <si>
    <t>TWO CAN SAM</t>
  </si>
  <si>
    <t>ROSENHAYN</t>
  </si>
  <si>
    <t>LIBERTY CROSS LANDING</t>
  </si>
  <si>
    <t>GLADSTONE</t>
  </si>
  <si>
    <t>AT&amp;T BEDMINSTER</t>
  </si>
  <si>
    <t>STATE POLICE BLOOMFIELD</t>
  </si>
  <si>
    <t>BLOOMFIELD</t>
  </si>
  <si>
    <t>JERSEY TPKE NEW BRUNSWICK HELISTOP</t>
  </si>
  <si>
    <t>SCHELLER</t>
  </si>
  <si>
    <t>SCHOOLEYS MOUNTAIN</t>
  </si>
  <si>
    <t>RUTGERS HELISTOP NR 1</t>
  </si>
  <si>
    <t>OUR LADYS</t>
  </si>
  <si>
    <t>NEW BRUNSWICK GAS DISTN</t>
  </si>
  <si>
    <t>OSTERMAN</t>
  </si>
  <si>
    <t>NESHANIC</t>
  </si>
  <si>
    <t>ATLANTIC COUNTY HELISTOP</t>
  </si>
  <si>
    <t>NORTHFIELD</t>
  </si>
  <si>
    <t>CRUZ FARM</t>
  </si>
  <si>
    <t>BOUND BROOK NR 1</t>
  </si>
  <si>
    <t>ROBERT WOOD JOHNSON HOSPITAL</t>
  </si>
  <si>
    <t>WEISS FARM</t>
  </si>
  <si>
    <t>ALLAMUCHY</t>
  </si>
  <si>
    <t>WIDE SKY AIRPARK</t>
  </si>
  <si>
    <t>BAYWAY REFINERY</t>
  </si>
  <si>
    <t>LINDEN</t>
  </si>
  <si>
    <t>PERL ACRES</t>
  </si>
  <si>
    <t>CLARKSBURG</t>
  </si>
  <si>
    <t>JOHNSON &amp; JOHNSON</t>
  </si>
  <si>
    <t>MORRIS PLAINS</t>
  </si>
  <si>
    <t>FLY-N-D LANDING STRIP</t>
  </si>
  <si>
    <t>Robert J. Miller Air Pa</t>
  </si>
  <si>
    <t>Toms River</t>
  </si>
  <si>
    <t>Flying W</t>
  </si>
  <si>
    <t>Lumberton</t>
  </si>
  <si>
    <t>WEICHERT HEADQUARTERS</t>
  </si>
  <si>
    <t>PETERS</t>
  </si>
  <si>
    <t>WINDWARD FARMS</t>
  </si>
  <si>
    <t>ROSEMONT</t>
  </si>
  <si>
    <t>RARITAN CENTER</t>
  </si>
  <si>
    <t>IDYLEASE HELISTOP</t>
  </si>
  <si>
    <t>NEWFOUNDLAND</t>
  </si>
  <si>
    <t>THE FARM</t>
  </si>
  <si>
    <t>LAMINGTON HOUSE</t>
  </si>
  <si>
    <t>PORT NEWARK HELISTOP</t>
  </si>
  <si>
    <t>NEWTON MEMORIAL HOSPITAL</t>
  </si>
  <si>
    <t>HOLMANSVILLE</t>
  </si>
  <si>
    <t>CENTRA STATE MEDICAL CENTER</t>
  </si>
  <si>
    <t>KROELINGER</t>
  </si>
  <si>
    <t>LITTLE FERRY</t>
  </si>
  <si>
    <t>BUCKS</t>
  </si>
  <si>
    <t>BERKELEY TOWNSHIP POLICE</t>
  </si>
  <si>
    <t>BAYVILLE</t>
  </si>
  <si>
    <t>ALLENS</t>
  </si>
  <si>
    <t>BRICK</t>
  </si>
  <si>
    <t>COYLE FIELD</t>
  </si>
  <si>
    <t>CHATSWORTH</t>
  </si>
  <si>
    <t>NEW FREEDOM SWITCHING STATION</t>
  </si>
  <si>
    <t>WINSLOW TOWNSHIP</t>
  </si>
  <si>
    <t>ST BARNABAS MEDICAL CENTER</t>
  </si>
  <si>
    <t>LIVINGSTON</t>
  </si>
  <si>
    <t>WOODCREST FARMS AIRSTRIP</t>
  </si>
  <si>
    <t>HAMILTON HEADQUARTER TROOP C</t>
  </si>
  <si>
    <t>MANALAPAN TOWNSHIP-VILLAGE GREEN</t>
  </si>
  <si>
    <t>RUTGERS HELISTOP SEC. A &amp; B</t>
  </si>
  <si>
    <t>SIX FLAGS GREAT ADVENTURE</t>
  </si>
  <si>
    <t>JACKSON</t>
  </si>
  <si>
    <t>BOWER, SCHMAN &amp; WELCH</t>
  </si>
  <si>
    <t>WASHINGTON</t>
  </si>
  <si>
    <t>WM. B. KESSLER MEMORIAL HOSPITAL</t>
  </si>
  <si>
    <t>MATTHEWS</t>
  </si>
  <si>
    <t>BELVIDERE</t>
  </si>
  <si>
    <t>BRIDGEPORT-CAHILL FIELD</t>
  </si>
  <si>
    <t>BRIDGEPORT</t>
  </si>
  <si>
    <t>BURDETTE TOMLIN MEMORIAL HOSPITAL</t>
  </si>
  <si>
    <t>CAPE MAY COURT HOUSE</t>
  </si>
  <si>
    <t>EAGLES NEST</t>
  </si>
  <si>
    <t>WEST CREEK</t>
  </si>
  <si>
    <t>DAYTON</t>
  </si>
  <si>
    <t>NEW YORK</t>
  </si>
  <si>
    <t>GERMANIA</t>
  </si>
  <si>
    <t>COLOGNE</t>
  </si>
  <si>
    <t>HALKA</t>
  </si>
  <si>
    <t>BALLYMERE</t>
  </si>
  <si>
    <t>GREAT GORGE COUNTRY CLUB INC</t>
  </si>
  <si>
    <t>VERNON</t>
  </si>
  <si>
    <t>HIGH MEADOW FARMS</t>
  </si>
  <si>
    <t>HOPE</t>
  </si>
  <si>
    <t>HIDDEN ACRES FARM</t>
  </si>
  <si>
    <t>HERR BROTHERS</t>
  </si>
  <si>
    <t>MILFORD</t>
  </si>
  <si>
    <t>PAULUS HOOK PIER</t>
  </si>
  <si>
    <t>Solberg-Hunterdon</t>
  </si>
  <si>
    <t>Readington</t>
  </si>
  <si>
    <t>McGuire AFB Airport</t>
  </si>
  <si>
    <t>Wrightstown</t>
  </si>
  <si>
    <t>VLIET</t>
  </si>
  <si>
    <t>COLGATE-PALMOLIVE/MENNEN</t>
  </si>
  <si>
    <t>MORRIS TOWNSHIP</t>
  </si>
  <si>
    <t>COOMBS</t>
  </si>
  <si>
    <t>Linden</t>
  </si>
  <si>
    <t>HACKETTSTOWN COMMUNITY HOSPITAL</t>
  </si>
  <si>
    <t>DAIAGI</t>
  </si>
  <si>
    <t>MOORESTOWN</t>
  </si>
  <si>
    <t>HOFFMANN-LA ROCHE INC</t>
  </si>
  <si>
    <t>SOUTH COUNTY</t>
  </si>
  <si>
    <t>GREELY HELIPAD</t>
  </si>
  <si>
    <t>HACKENSACK MEDICAL CENTER</t>
  </si>
  <si>
    <t>NJ HWY AUTH-ADMIN BLDG HELISPOT</t>
  </si>
  <si>
    <t>FORDS</t>
  </si>
  <si>
    <t>BLUE JAY</t>
  </si>
  <si>
    <t>MOUNT PLEASANT LANDING STRIP</t>
  </si>
  <si>
    <t>HAINESBURG</t>
  </si>
  <si>
    <t>VIRTUA-VOORHEES HOSPITAL</t>
  </si>
  <si>
    <t>VOORHEES</t>
  </si>
  <si>
    <t>STONE HARBOR GOLF CLUB</t>
  </si>
  <si>
    <t>TAILDRAGGER ACRES</t>
  </si>
  <si>
    <t>NJ TURNPIKE AUTHORITY</t>
  </si>
  <si>
    <t>MOUNT LAUREL</t>
  </si>
  <si>
    <t>Woodbine Muni</t>
  </si>
  <si>
    <t>Woodbine</t>
  </si>
  <si>
    <t>HALKA NURSERIES</t>
  </si>
  <si>
    <t>FAIRTON</t>
  </si>
  <si>
    <t>BLEWS</t>
  </si>
  <si>
    <t>HUMMEL</t>
  </si>
  <si>
    <t>ISLAND HEIGHTS</t>
  </si>
  <si>
    <t>ALLEN AIRSTRIP</t>
  </si>
  <si>
    <t>RAINBOWS END</t>
  </si>
  <si>
    <t>THOMAS BROWNE AIRPARK</t>
  </si>
  <si>
    <t>GLASSBORO</t>
  </si>
  <si>
    <t>MAR BAR L FARMS</t>
  </si>
  <si>
    <t>ENGLISHTOWN</t>
  </si>
  <si>
    <t>DAVES AERODROME</t>
  </si>
  <si>
    <t>CEDARVILLE</t>
  </si>
  <si>
    <t>HARGROVE</t>
  </si>
  <si>
    <t>HARTUNG</t>
  </si>
  <si>
    <t>STRAWBERRY FIELDS</t>
  </si>
  <si>
    <t>MAYS LANDING</t>
  </si>
  <si>
    <t>HILL TOP</t>
  </si>
  <si>
    <t>WEST MILFORD</t>
  </si>
  <si>
    <t>EAGLES LAIR</t>
  </si>
  <si>
    <t>TROOP B</t>
  </si>
  <si>
    <t>TOTOWA</t>
  </si>
  <si>
    <t>INDUCTOTHERM</t>
  </si>
  <si>
    <t>RANCOCAS</t>
  </si>
  <si>
    <t>EMMANUEL</t>
  </si>
  <si>
    <t>DIX FIELD</t>
  </si>
  <si>
    <t>LINWOOD</t>
  </si>
  <si>
    <t>WEIDEL/PVT/</t>
  </si>
  <si>
    <t>PENNINGTON</t>
  </si>
  <si>
    <t>ALLOWAY AIRFIELD</t>
  </si>
  <si>
    <t>ALLOWAY</t>
  </si>
  <si>
    <t>LAKEHURST NAES /MAXFIELD FIELD</t>
  </si>
  <si>
    <t>LAKEHURST</t>
  </si>
  <si>
    <t>SOARING SUN</t>
  </si>
  <si>
    <t>HARVEY CEDARS</t>
  </si>
  <si>
    <t>General Aviation</t>
  </si>
  <si>
    <t>Piston</t>
  </si>
  <si>
    <t>34001</t>
  </si>
  <si>
    <t>2265008005</t>
  </si>
  <si>
    <t>Off-highway Vehicle Gasoline, 4-Stroke</t>
  </si>
  <si>
    <t>Airport Ground Support Equipment</t>
  </si>
  <si>
    <t>2267008005</t>
  </si>
  <si>
    <t>LPG</t>
  </si>
  <si>
    <t>2268008005</t>
  </si>
  <si>
    <t>CNG</t>
  </si>
  <si>
    <t>2270008005</t>
  </si>
  <si>
    <t>Off-highway Vehicle Diesel</t>
  </si>
  <si>
    <t>2275001000</t>
  </si>
  <si>
    <t>Military Aircraft</t>
  </si>
  <si>
    <t>2275020000</t>
  </si>
  <si>
    <t>Commercial Aircraft</t>
  </si>
  <si>
    <t>Total: All Types</t>
  </si>
  <si>
    <t>2275050012</t>
  </si>
  <si>
    <t>Turbine</t>
  </si>
  <si>
    <t>Air Taxi</t>
  </si>
  <si>
    <t>2275070000</t>
  </si>
  <si>
    <t>Aircraft Auxiliary Power Units</t>
  </si>
  <si>
    <t>34003</t>
  </si>
  <si>
    <t>34005</t>
  </si>
  <si>
    <t>34009</t>
  </si>
  <si>
    <t>34011</t>
  </si>
  <si>
    <t>34015</t>
  </si>
  <si>
    <t>34019</t>
  </si>
  <si>
    <t>34021</t>
  </si>
  <si>
    <t>34025</t>
  </si>
  <si>
    <t>34029</t>
  </si>
  <si>
    <t>34031</t>
  </si>
  <si>
    <t>34033</t>
  </si>
  <si>
    <t>GF</t>
  </si>
  <si>
    <t>xxx</t>
  </si>
  <si>
    <t>Row Labels</t>
  </si>
  <si>
    <t>P-12</t>
  </si>
  <si>
    <t>special use</t>
  </si>
  <si>
    <t>P-34</t>
  </si>
  <si>
    <t>P-5</t>
  </si>
  <si>
    <t>AR-29</t>
  </si>
  <si>
    <t>restricted use</t>
  </si>
  <si>
    <t>AR-98</t>
  </si>
  <si>
    <t>P-80</t>
  </si>
  <si>
    <t>AR-84</t>
  </si>
  <si>
    <t>AR-15</t>
  </si>
  <si>
    <t>AR-43</t>
  </si>
  <si>
    <t>AR-122</t>
  </si>
  <si>
    <t>AR-1</t>
  </si>
  <si>
    <t>P-15</t>
  </si>
  <si>
    <t>AR-2</t>
  </si>
  <si>
    <t>AR-10</t>
  </si>
  <si>
    <t>AR-37</t>
  </si>
  <si>
    <t>AR-103</t>
  </si>
  <si>
    <t>AR-135</t>
  </si>
  <si>
    <t>P-13</t>
  </si>
  <si>
    <t>AR-9</t>
  </si>
  <si>
    <t>P-1</t>
  </si>
  <si>
    <t>P-11</t>
  </si>
  <si>
    <t>P-24</t>
  </si>
  <si>
    <t>P-25</t>
  </si>
  <si>
    <t>P-10</t>
  </si>
  <si>
    <t>AR-51</t>
  </si>
  <si>
    <t>AR-104</t>
  </si>
  <si>
    <t>AR-120</t>
  </si>
  <si>
    <t>AR-128</t>
  </si>
  <si>
    <t>P-27</t>
  </si>
  <si>
    <t>P-100</t>
  </si>
  <si>
    <t>AR-96</t>
  </si>
  <si>
    <t>AR-102</t>
  </si>
  <si>
    <t>OCEAN</t>
  </si>
  <si>
    <t>NAS LAKEHURST</t>
  </si>
  <si>
    <t>P-18</t>
  </si>
  <si>
    <t>AR-93</t>
  </si>
  <si>
    <t>AR-137</t>
  </si>
  <si>
    <t>AR-99</t>
  </si>
  <si>
    <t>P-14</t>
  </si>
  <si>
    <t>P-106</t>
  </si>
  <si>
    <t>P-110</t>
  </si>
  <si>
    <t>P-111</t>
  </si>
  <si>
    <t>AR-35</t>
  </si>
  <si>
    <t>AR-78</t>
  </si>
  <si>
    <t>AR-82</t>
  </si>
  <si>
    <t>AR-95</t>
  </si>
  <si>
    <t>34041</t>
  </si>
  <si>
    <t>P-3</t>
  </si>
  <si>
    <t>P-7</t>
  </si>
  <si>
    <t>P-16</t>
  </si>
  <si>
    <t>AR-5</t>
  </si>
  <si>
    <t>AR-8</t>
  </si>
  <si>
    <t>AR-40</t>
  </si>
  <si>
    <t>AR-66</t>
  </si>
  <si>
    <t>AR-127</t>
  </si>
  <si>
    <t>McGuire AFB</t>
  </si>
  <si>
    <t>SCEN_APT</t>
  </si>
  <si>
    <t>ANAL_YEAR</t>
  </si>
  <si>
    <t>STUDYAC_ID</t>
  </si>
  <si>
    <t>AC_NAME</t>
  </si>
  <si>
    <t>ENG_NAME</t>
  </si>
  <si>
    <t>USER_ID</t>
  </si>
  <si>
    <t>ACCAT_EURO</t>
  </si>
  <si>
    <t>MODE</t>
  </si>
  <si>
    <t>CO_KG</t>
  </si>
  <si>
    <t>THC_KG</t>
  </si>
  <si>
    <t>NMHC_KG</t>
  </si>
  <si>
    <t>VOC_KG</t>
  </si>
  <si>
    <t>TOG_KG</t>
  </si>
  <si>
    <t>NOX_KG</t>
  </si>
  <si>
    <t>SOX_KG</t>
  </si>
  <si>
    <t>PM10_KG</t>
  </si>
  <si>
    <t>PM25_KG</t>
  </si>
  <si>
    <t>PMNV_KG</t>
  </si>
  <si>
    <t>PMSO_KG</t>
  </si>
  <si>
    <t>PMFO_KG</t>
  </si>
  <si>
    <t>FUEL_KG</t>
  </si>
  <si>
    <t>CO_TONS</t>
  </si>
  <si>
    <t>THC_TONS</t>
  </si>
  <si>
    <t>NMHC_TONS</t>
  </si>
  <si>
    <t>VOC_TONS</t>
  </si>
  <si>
    <t>TOG_TONS</t>
  </si>
  <si>
    <t>NOX_TONS</t>
  </si>
  <si>
    <t>SOX_TONS</t>
  </si>
  <si>
    <t>PM10_TONS</t>
  </si>
  <si>
    <t>PM25_TONS</t>
  </si>
  <si>
    <t>PMNV_TONS</t>
  </si>
  <si>
    <t>PMSO_TONS</t>
  </si>
  <si>
    <t>PMFO_TONS</t>
  </si>
  <si>
    <t>FUEL_TONS</t>
  </si>
  <si>
    <t>1</t>
  </si>
  <si>
    <t>Bell AH-1W SuperCobra</t>
  </si>
  <si>
    <t>T700-GE-401 -401C</t>
  </si>
  <si>
    <t>#1</t>
  </si>
  <si>
    <t>H2</t>
  </si>
  <si>
    <t>A</t>
  </si>
  <si>
    <t>Bell UH-1 Iroquois</t>
  </si>
  <si>
    <t>T400-CP-400</t>
  </si>
  <si>
    <t>Boeing 757-200 Series</t>
  </si>
  <si>
    <t>PW2040 (4PW073)</t>
  </si>
  <si>
    <t>JS</t>
  </si>
  <si>
    <t>Boeing C-17A</t>
  </si>
  <si>
    <t>JM</t>
  </si>
  <si>
    <t>Boeing KC-135 Stratotanker</t>
  </si>
  <si>
    <t>CFM56-2A series</t>
  </si>
  <si>
    <t>Boeing MD-10-30</t>
  </si>
  <si>
    <t>CF6-50C2</t>
  </si>
  <si>
    <t>JL</t>
  </si>
  <si>
    <t>Lockheed C-130 Hercules</t>
  </si>
  <si>
    <t>T56-A-15</t>
  </si>
  <si>
    <t>TP</t>
  </si>
  <si>
    <t>Raytheon C-12 Huron</t>
  </si>
  <si>
    <t>PT6A-42</t>
  </si>
  <si>
    <t>Sikorsky CH-53 Sea Stallion</t>
  </si>
  <si>
    <t>T64-GE-413</t>
  </si>
  <si>
    <t>C</t>
  </si>
  <si>
    <t>I</t>
  </si>
  <si>
    <t>O</t>
  </si>
  <si>
    <t>S</t>
  </si>
  <si>
    <t>T</t>
  </si>
  <si>
    <t>Boeing 737-500 Series</t>
  </si>
  <si>
    <t>CFM56-3C-1</t>
  </si>
  <si>
    <t>Boeing 747-400 Series</t>
  </si>
  <si>
    <t>CF6-80C2B1F 1862M39</t>
  </si>
  <si>
    <t>RB211-535E4 Phase 5</t>
  </si>
  <si>
    <t>Boeing 767-200 Series</t>
  </si>
  <si>
    <t>CF6-80A</t>
  </si>
  <si>
    <t>Boeing DC-10-30 Series</t>
  </si>
  <si>
    <t>Boeing DC-8 Series 70</t>
  </si>
  <si>
    <t>Boeing DC-9-10 Series</t>
  </si>
  <si>
    <t>JT8D-7 series Reduced emissions (8PW085)</t>
  </si>
  <si>
    <t>JR</t>
  </si>
  <si>
    <t>Boeing F/A-18 Hornet</t>
  </si>
  <si>
    <t>F404-GE-400</t>
  </si>
  <si>
    <t>SS</t>
  </si>
  <si>
    <t>T56-A-7</t>
  </si>
  <si>
    <t>#2</t>
  </si>
  <si>
    <t>Lockheed C-5 Galaxy</t>
  </si>
  <si>
    <t>TF39-GE-1</t>
  </si>
  <si>
    <t>E</t>
  </si>
  <si>
    <t>U</t>
  </si>
  <si>
    <t>Agusta A-109</t>
  </si>
  <si>
    <t>250B17B</t>
  </si>
  <si>
    <t>Bell 407</t>
  </si>
  <si>
    <t>H1</t>
  </si>
  <si>
    <t>Boeing DC-10-40 Series</t>
  </si>
  <si>
    <t>JT9D-59A</t>
  </si>
  <si>
    <t>Bombardier Learjet 35A/36A (C-21A)</t>
  </si>
  <si>
    <t>TFE731-2/2A</t>
  </si>
  <si>
    <t>JB</t>
  </si>
  <si>
    <t>Cessna 182</t>
  </si>
  <si>
    <t>IO-360-B</t>
  </si>
  <si>
    <t>PP</t>
  </si>
  <si>
    <t>Cessna 206</t>
  </si>
  <si>
    <t>Cessna 208 Caravan</t>
  </si>
  <si>
    <t>PT6A-114A</t>
  </si>
  <si>
    <t>PT6A-41</t>
  </si>
  <si>
    <t>Shorts 330-200 Series</t>
  </si>
  <si>
    <t>PT6A-45R</t>
  </si>
  <si>
    <t>Sikorsky SH-60 Sea Hawk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</si>
  <si>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EDMS output includes Kilogram emissions from aircraft modes S (start-up), Taxi-out (O), Take-off (T), Climb-out (C ), Approach (A), Taxi-in (T), Auxiliary Power Unit (APU) and Ground Support Equipment (G).  DEP performed a conversion to TONS.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</si>
  <si>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TGO consists of one approach, takeoff and climb out modes.  TGO Inputs to the EDMS specified 0 for taxi-in and out and thus should not have included emissions for S, O, I, U and E modes.  However, whenever the model generated emissions from these modes, NJDEP conducted a hand calculation to zero out these values.</t>
    </r>
  </si>
  <si>
    <t>NJDOT Designator</t>
  </si>
  <si>
    <t>Type of Private AirPort</t>
  </si>
  <si>
    <t>FIPS</t>
  </si>
  <si>
    <t>LTO</t>
  </si>
  <si>
    <t>CO2_TONS</t>
  </si>
  <si>
    <t>NH3_TONS</t>
  </si>
  <si>
    <t>NOx_TONS</t>
  </si>
  <si>
    <t>PM2.5_TONS</t>
  </si>
  <si>
    <t>SOx_TONS</t>
  </si>
  <si>
    <t>bell 206 UH1</t>
  </si>
  <si>
    <t>cessna 182</t>
  </si>
  <si>
    <t>AR-112</t>
  </si>
  <si>
    <t>CHECK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</si>
  <si>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The emission factors are assumed to be the same as for an average single piston engine included in table 13 of this Attachment.</t>
    </r>
  </si>
  <si>
    <t>Grand Total</t>
  </si>
  <si>
    <t>Sum of VOC2</t>
  </si>
  <si>
    <t>Sum of CO2</t>
  </si>
  <si>
    <t>Sum of NOX2</t>
  </si>
  <si>
    <t>Sum of PM10-PRI2</t>
  </si>
  <si>
    <t>Sum of PM25-PRI2</t>
  </si>
  <si>
    <t>Sum of SO22</t>
  </si>
  <si>
    <t>scc_descrp1</t>
  </si>
  <si>
    <t>scc_descrp2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</si>
  <si>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</si>
  <si>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NNJ-NY-Conn</t>
  </si>
  <si>
    <t xml:space="preserve">Middlesex </t>
  </si>
  <si>
    <t>TOT NNJ-NY-Conn O3 AQCR Pop &amp; Emissions</t>
  </si>
  <si>
    <t>VOC_TPY</t>
  </si>
  <si>
    <t>CO_TPY</t>
  </si>
  <si>
    <t>PM10-PRI_TPY</t>
  </si>
  <si>
    <t>PM25-PRI_TPY</t>
  </si>
  <si>
    <t>SO2_TPY</t>
  </si>
  <si>
    <t>VOC_TPD</t>
  </si>
  <si>
    <t>NOX_TPD</t>
  </si>
  <si>
    <t>CO_TPD</t>
  </si>
  <si>
    <t>PM10-PRI_TPD</t>
  </si>
  <si>
    <t>PM25-PRI_TPD</t>
  </si>
  <si>
    <t>SO2_TPD</t>
  </si>
  <si>
    <t>AIRCRAFT LANDING &amp; TAKEOFF (LTO), GROUND SUPPORT EQUIPMENT (GSE) AND AUXILIARY POWER UNIT (APU)</t>
  </si>
  <si>
    <t>apu</t>
  </si>
  <si>
    <t>att</t>
  </si>
  <si>
    <t>atp</t>
  </si>
  <si>
    <t>gat</t>
  </si>
  <si>
    <t>gap</t>
  </si>
  <si>
    <t>ac</t>
  </si>
  <si>
    <t>mil</t>
  </si>
  <si>
    <t>gsed</t>
  </si>
  <si>
    <t>gsecng</t>
  </si>
  <si>
    <t>gselpg</t>
  </si>
  <si>
    <t>gsegas</t>
  </si>
  <si>
    <t>x</t>
  </si>
  <si>
    <t>xx</t>
  </si>
  <si>
    <t>check</t>
  </si>
  <si>
    <t>xxxxx</t>
  </si>
  <si>
    <t>gasoline</t>
  </si>
  <si>
    <t>2268008005CNG</t>
  </si>
  <si>
    <t>227008005DIESEL</t>
  </si>
  <si>
    <t>2275001000MIL</t>
  </si>
  <si>
    <t>227502000COMM</t>
  </si>
  <si>
    <t>2275050011GAPISTON</t>
  </si>
  <si>
    <t>2275050012GATURBINE</t>
  </si>
  <si>
    <t>2275060011ATP</t>
  </si>
  <si>
    <t>2275060012ATT</t>
  </si>
  <si>
    <t>2275070000apu</t>
  </si>
  <si>
    <t>NOX_TPY</t>
  </si>
  <si>
    <t>TABLE 3: 2017 PROJECTED EMISSION INVENTORY</t>
  </si>
  <si>
    <t xml:space="preserve">TOTAL </t>
  </si>
  <si>
    <t>The State of New Jersey</t>
  </si>
  <si>
    <t>Department of Environmental Protection</t>
  </si>
  <si>
    <t>TABLE 1: 2017 PROJECTED EMISSION INVENTORY</t>
  </si>
  <si>
    <t>TABLE 2: 2017 PROJECTED EMISSION INVENTORY</t>
  </si>
  <si>
    <t>TABLE 4: 2017 PROJECTED EMISSION INVENTORY</t>
  </si>
  <si>
    <t>TABLE 5: 2017 PROJECTED EMISSION INVENTORY</t>
  </si>
  <si>
    <t>AIRCRAFT GROUND SUPPORT EQUIPMENT (GSE) AND AUXILIARY POWER UNIT (APU)</t>
  </si>
  <si>
    <t>TABLE 6: 2017 PROJECTED EMISSION INVENTORY</t>
  </si>
  <si>
    <t>LANDING AND TAKEOFF OPERATIONS (LTO)</t>
  </si>
  <si>
    <t>AQCR</t>
  </si>
  <si>
    <t>COUNTY</t>
  </si>
  <si>
    <t>TABLE 7: 2017 PROJECTED EMISSION INVENTORY</t>
  </si>
  <si>
    <t xml:space="preserve">SCC 2267008005 LPG GROUND SUPPORT EQUIPMENT (GSE) </t>
  </si>
  <si>
    <r>
      <t>SUMMER WEEKDAY EMISSIONS BY CTY TONSPERDAY (TPD)</t>
    </r>
    <r>
      <rPr>
        <b/>
        <sz val="11"/>
        <color indexed="8"/>
        <rFont val="Calibri"/>
        <family val="2"/>
      </rPr>
      <t xml:space="preserve"> </t>
    </r>
  </si>
  <si>
    <t>TABLE 8: 2017 PROJECTED EMISSION INVENTORY</t>
  </si>
  <si>
    <t xml:space="preserve">SCC 2265008005 4 STROKE GASOLINE  GROUND SUPPORT EQUIPMENT (GSE) </t>
  </si>
  <si>
    <t>TABLE 9: 2017 PROJECTED EMISSION INVENTORY</t>
  </si>
  <si>
    <t xml:space="preserve">SCC 2268008005 CNG GASOLINE  GROUND SUPPORT EQUIPMENT (GSE) </t>
  </si>
  <si>
    <t>TABLE 10: 2017 PROJECTED EMISSION INVENTORY</t>
  </si>
  <si>
    <t xml:space="preserve">SCC 2270008005 DIESEL GROUND SUPPORT EQUIPMENT (GSE) </t>
  </si>
  <si>
    <t>TABLE 11: 2017 PROJECTED EMISSION INVENTORY</t>
  </si>
  <si>
    <t>SCC 2275001000 MILITARY AIRCRAFT LANDING AND TAKEOFF (LTO)</t>
  </si>
  <si>
    <t>SCC 227502000 COMMERCIAL AIRCRAFT LANDING AND TAKEOFF (LTO)</t>
  </si>
  <si>
    <t>TABLE 12: 2017 PROJECTED EMISSION INVENTORY</t>
  </si>
  <si>
    <t>TABLE 13: 2017 PROJECTED EMISSION INVENTORY</t>
  </si>
  <si>
    <t>SCC 2275050011 GENERAL AVAITION PISTON AIRCRAFT LANDING AND TAKEOFF (LTO)</t>
  </si>
  <si>
    <t>SCC 2275020012 GENERAL AVIATION TURBINE LANDING AND TAKEOFF OPERATIONS (LTO)</t>
  </si>
  <si>
    <t>TABLE 14: 2017 PROJECTED EMISSION INVENTORY</t>
  </si>
  <si>
    <t>TABLE 15: 2017 PROJECTED EMISSION INVENTORY</t>
  </si>
  <si>
    <t>SCC 2275060011 AIR TAXIS PISTON AIRCRAFT LANDING AND TAKEOFF OPERATIONS (LTO)</t>
  </si>
  <si>
    <t>SCC 2275060012 AIR TAXIS TURBINE AIRCRAFT LANDING AND TAKEOFF OPERATIONS (LTO)</t>
  </si>
  <si>
    <t>TABLE 16: 2017 PROJECTED EMISSION INVENTORY</t>
  </si>
  <si>
    <t>TABLE 17: 2017 PROJECTED EMISSION INVENTORY</t>
  </si>
  <si>
    <t>TABLE 18: 2017 PROJECTED EMISSION INVENTORY</t>
  </si>
  <si>
    <r>
      <t>ANNUAL EMISSIONS BY CTY TONSPERYEAR (TPY)</t>
    </r>
    <r>
      <rPr>
        <b/>
        <sz val="11"/>
        <color indexed="8"/>
        <rFont val="Calibri"/>
        <family val="2"/>
      </rPr>
      <t xml:space="preserve"> </t>
    </r>
  </si>
  <si>
    <r>
      <t>ANNUAL EMISSIONS BY AIRPORT AND CTY TONSPERYEAR (TPY)</t>
    </r>
    <r>
      <rPr>
        <b/>
        <sz val="11"/>
        <color indexed="8"/>
        <rFont val="Calibri"/>
        <family val="2"/>
      </rPr>
      <t xml:space="preserve"> </t>
    </r>
  </si>
  <si>
    <t>SCC 2275070000 AUXILIARY POWER UNIT (APU)</t>
  </si>
  <si>
    <t>TABLE 19: 2017 PROJECTED EMISSION INVENTORY</t>
  </si>
  <si>
    <t>TABLE 20: 2017 PROJECTED EMISSION INVENTORY</t>
  </si>
  <si>
    <t>TABLE 21: 2017 PROJECTED EMISSION INVENTORY</t>
  </si>
  <si>
    <t>TABLE 22: 2017 PROJECTED EMISSION INVENTORY</t>
  </si>
  <si>
    <t>TABLE 23: 2017 PROJECTED EMISSION INVENTORY</t>
  </si>
  <si>
    <t>TABLE 24: 2017 PROJECTED EMISSION INVENTORY</t>
  </si>
  <si>
    <t>TABLE 25: 2017 PROJECTED EMISSION INVENTORY</t>
  </si>
  <si>
    <t>TABLE 26: 2017 PROJECTED EMISSION INVENTORY</t>
  </si>
  <si>
    <t>TABLE 27: 2017 PROJECTED EMISSION INVENTORY</t>
  </si>
  <si>
    <t>TABLE 28: 2017 PROJECTED EMISSION INVENTORY</t>
  </si>
  <si>
    <t>2014 USEPA NEI NEW JERSEY AIRPORT DOWNLOAD FROM EIS GATEWAY COMPILATION FOR PIVOT TABLE OPERATION STEP 2</t>
  </si>
  <si>
    <t>SCC 2275070000 AUXILIARY POWER UNIT (APU) GROWN FROM 2014 NEI TO 2017</t>
  </si>
  <si>
    <t>SCC 2275060012 AIR TAXI AIRCRAFT GROWN FROM 2014 NEI TO 2017</t>
  </si>
  <si>
    <t>SCC 2275060011 AIR TAXI PISTON AIRCRAFT GROWN FROM 2014 NEI TO 2017</t>
  </si>
  <si>
    <t>SCC 2275050012 GENERAL AVIATION TURBINE AIRCRAFT GROWN FROM 2014 NEI TO 2017</t>
  </si>
  <si>
    <t>SCC 2275050011 GENERAL AVIATION PISTON AIRCRAFT GROWN FROM 2014 NEI TO 2017</t>
  </si>
  <si>
    <t>SCC 2275020000 COMMERCIAL AIRCRAFT GROWN FROM 2014 NEI TO 2017</t>
  </si>
  <si>
    <t>SCC 2275001000 MILITARY AIRCRAFT GROWN FROM 2014 TO 2017</t>
  </si>
  <si>
    <t>SCC 22670008005 DIESEL GROUND SUPPROT EQUIPMENT (GSE) GROWN FROM 2014 TO 2017</t>
  </si>
  <si>
    <t>SCC 2268008005 CNG GROUND SUPPROT EQUIPMENT (GSE) GROWN FROM 2014 TO 2017</t>
  </si>
  <si>
    <t>SCC 2267008005 LPG GROUND SUPPORT EQUIPMENT (GSE) GROWN FROM 2014 TO 2017</t>
  </si>
  <si>
    <t>SCC 2265008005 GASOLINE GROUND SUPPORT EQUIPMENT (GSE) GROWN FROM 2014 TO 2017</t>
  </si>
  <si>
    <t>TABLE 29: 2017 PROJECTED EMISSION INVENTORY</t>
  </si>
  <si>
    <t>TABLE 30: 2017 PROJECTED EMISSION INVENTORY</t>
  </si>
  <si>
    <t>2014 USEPA NEI NEW JERSEY AIRPORT DOWNLOAD FROM EIS GATEWAY COMPILATION FOR PIVOT TABLE OPERATION STEP 1</t>
  </si>
  <si>
    <t>TABLE 31: 2017 PROJECTED EMISSION INVENTORY</t>
  </si>
  <si>
    <t>2014 USEPA NEI NEW JERSEY AIRPORT DOWNLOAD FROM EIS GATEWAY</t>
  </si>
  <si>
    <t>SCC</t>
  </si>
  <si>
    <t>SCCDESCRIP2</t>
  </si>
  <si>
    <t>TABLE 32: 2017 PROJECTED EMISSION INVENTORY</t>
  </si>
  <si>
    <r>
      <t>NEW JERSEY DEPARTMENT OF TRANSPORTATION (NJDOT) REPORT PRIVATE SPECIAL USE &amp; RESTRICTED AIRPORTS (SINGLE PISTON 4 CYCLE PLANE) 2007 LANDING &amp; TAKEOFF OPERATIONS (LTO)</t>
    </r>
    <r>
      <rPr>
        <b/>
        <vertAlign val="superscript"/>
        <sz val="11"/>
        <color theme="1"/>
        <rFont val="Calibri"/>
        <family val="2"/>
        <scheme val="minor"/>
      </rPr>
      <t>1,2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</si>
  <si>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Assume that the 2007 LTO counts are the same for 2017.</t>
    </r>
  </si>
  <si>
    <t>Year</t>
  </si>
  <si>
    <t>Table 18: Federal Aviation Agency (FAA) 2011 TAF Report</t>
  </si>
  <si>
    <t>AC</t>
  </si>
  <si>
    <t>AT&amp;COMM</t>
  </si>
  <si>
    <t>GA</t>
  </si>
  <si>
    <t>MIL</t>
  </si>
  <si>
    <t>Air</t>
  </si>
  <si>
    <t>Air Taxi &amp;</t>
  </si>
  <si>
    <t>Military</t>
  </si>
  <si>
    <t>TOTAL</t>
  </si>
  <si>
    <t>26N</t>
  </si>
  <si>
    <t>OCEAN CITY</t>
  </si>
  <si>
    <t>OCEAN CITY MUNI</t>
  </si>
  <si>
    <t>2017*</t>
  </si>
  <si>
    <t>ACY</t>
  </si>
  <si>
    <t>AEA</t>
  </si>
  <si>
    <t>ATLANTIC CITY INTL</t>
  </si>
  <si>
    <t>39N</t>
  </si>
  <si>
    <t>PRINCETON/ROCKY HILL</t>
  </si>
  <si>
    <t>MJX</t>
  </si>
  <si>
    <t>ROBERT J. MILLER AIR PARK</t>
  </si>
  <si>
    <t>47N</t>
  </si>
  <si>
    <t>MANVILLE</t>
  </si>
  <si>
    <t>CENTRAL JERSEY RGNL</t>
  </si>
  <si>
    <t>OBI</t>
  </si>
  <si>
    <t>WOODBINE MUNI</t>
  </si>
  <si>
    <t>WOODBINE</t>
  </si>
  <si>
    <t>4N1</t>
  </si>
  <si>
    <t>BLM</t>
  </si>
  <si>
    <t>BELMAR/FARMINGDALE</t>
  </si>
  <si>
    <t>MONMOUTH EXECUTIVE</t>
  </si>
  <si>
    <t>CDW</t>
  </si>
  <si>
    <t>CALDWELL</t>
  </si>
  <si>
    <t>ESSEX COUNTY</t>
  </si>
  <si>
    <t>EWR</t>
  </si>
  <si>
    <t>NEWARK LIBERTY INTL</t>
  </si>
  <si>
    <t>FWN</t>
  </si>
  <si>
    <t>LDJ</t>
  </si>
  <si>
    <t>MIV</t>
  </si>
  <si>
    <t>MILLVILLE</t>
  </si>
  <si>
    <t>MILLVILLE MUNI</t>
  </si>
  <si>
    <t>MMU</t>
  </si>
  <si>
    <t>MORRISTOWN MUNI</t>
  </si>
  <si>
    <t>N07</t>
  </si>
  <si>
    <t>LINCOLN PARK</t>
  </si>
  <si>
    <t>N12</t>
  </si>
  <si>
    <t>LAKEWOOD</t>
  </si>
  <si>
    <t>N51</t>
  </si>
  <si>
    <t>READINGTON</t>
  </si>
  <si>
    <t>SOLBERG-HUNTERDON</t>
  </si>
  <si>
    <t>N81</t>
  </si>
  <si>
    <t>HAMMONTON MUNI</t>
  </si>
  <si>
    <t>N87</t>
  </si>
  <si>
    <t>ROBBINSVILLE</t>
  </si>
  <si>
    <t>TRENTON-ROOBINSVILLE</t>
  </si>
  <si>
    <t>SMQ</t>
  </si>
  <si>
    <t>SOMESET</t>
  </si>
  <si>
    <t>TEB</t>
  </si>
  <si>
    <t>TETERBORO</t>
  </si>
  <si>
    <t>TTN</t>
  </si>
  <si>
    <t>TRENTON MERCER</t>
  </si>
  <si>
    <t>VAY</t>
  </si>
  <si>
    <t>SOUTH JERSEY RGNL</t>
  </si>
  <si>
    <t>WWD</t>
  </si>
  <si>
    <t>CAPE MAY COUNTY</t>
  </si>
  <si>
    <t>TOT</t>
  </si>
  <si>
    <t>AIRCRAFT OPERATIONS</t>
  </si>
  <si>
    <t>Enplanements</t>
  </si>
  <si>
    <t>Itinerant Operations</t>
  </si>
  <si>
    <t>Local Operations</t>
  </si>
  <si>
    <t>Fiscal</t>
  </si>
  <si>
    <t>Commuter</t>
  </si>
  <si>
    <t>Total</t>
  </si>
  <si>
    <t>Civil</t>
  </si>
  <si>
    <t>Based</t>
  </si>
  <si>
    <t>Carrier</t>
  </si>
  <si>
    <t>Ops</t>
  </si>
  <si>
    <t>Tracon</t>
  </si>
  <si>
    <t>Aircraft</t>
  </si>
  <si>
    <t>-</t>
  </si>
  <si>
    <t>2015*</t>
  </si>
  <si>
    <t>2016*</t>
  </si>
  <si>
    <t>TRENTON-ROBBINSVILLE</t>
  </si>
  <si>
    <t>SOMERSET</t>
  </si>
  <si>
    <t>ok</t>
  </si>
  <si>
    <t>vay</t>
  </si>
  <si>
    <t>GROWTH FROM 2014 to 2017</t>
  </si>
  <si>
    <t>GROWTH FROM 2011 TO 2017</t>
  </si>
  <si>
    <t xml:space="preserve"> LANDING TAKEOFF OPERATIONS</t>
  </si>
  <si>
    <t>GROWTH FACTOR FROM 2014 TO 2017</t>
  </si>
  <si>
    <t>YEAR</t>
  </si>
  <si>
    <t>AIRPORT</t>
  </si>
  <si>
    <t>TABLE 33: 2017 PROJECTED EMISSION INVENTORY</t>
  </si>
  <si>
    <t>TABLE 34: 2017 PROJECTED EMISSION INVENTORY</t>
  </si>
  <si>
    <t>FEDERAL AVIATION AGENCY (FAA) TERMINAL AREA FORECAST (TAF) LANDING &amp; TAKEOFF OPERATIONS (LTO) PROJECTION FROM 2011 TO 2017</t>
  </si>
  <si>
    <t>LTO GROWTH FACTORS FROM 2011 TO 2017</t>
  </si>
  <si>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Assume that the 2011 emissions are the same as for 2017.</t>
    </r>
  </si>
  <si>
    <r>
      <t>TABLE 36: LAKEHURST NAS (NEL) AIRPORT 2011 ANNUAL EMISSION OUTPUT MODES FROM FEDERAL AVIATION AGENCY (FAA) EMISSION DISPERSION MODELING SYSTEM (EDMS) IN KILOGRAMS (KGY) AND TONSPERYEAR (TPY)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</si>
  <si>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r>
      <t>TABLE 35: MCGUIRE AFB (WRI) AIRPORT 2011 ANNUAL EMISSION OUTPUT MODES FROM FEDERAL AVIATION AGENCY (FAA) EMISSION DISPERSION MODELING SYSTEM (EDMS) IN KILOGRAMS (KGY) AND TONSPERYEAR (TPY)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</si>
  <si>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Assume that the 2011 emissions are the same as for 2017.</t>
    </r>
  </si>
  <si>
    <t>Aircraft Inventory</t>
  </si>
  <si>
    <t>Attachment 3</t>
  </si>
  <si>
    <t>for Northern New Jersey</t>
  </si>
  <si>
    <t>2017 Projected Year Inventory</t>
  </si>
  <si>
    <r>
      <t>AVERAGE SUMMER WEEKDAY EMISSIONS BY NAA AND CTY TONSPERDAY (TPD)</t>
    </r>
    <r>
      <rPr>
        <b/>
        <sz val="11"/>
        <color indexed="8"/>
        <rFont val="Calibri"/>
        <family val="2"/>
      </rPr>
      <t xml:space="preserve"> </t>
    </r>
  </si>
  <si>
    <t>O3AQCR</t>
  </si>
  <si>
    <r>
      <t>ANNUAL AND AVERAGE SUMMER WEEKDAY EMISSIONS BY NAA, CTY AND SCC TONSPERYEAR (TPY) AND TONSPERDAY (TPD)</t>
    </r>
    <r>
      <rPr>
        <b/>
        <sz val="11"/>
        <color indexed="8"/>
        <rFont val="Calibri"/>
        <family val="2"/>
      </rPr>
      <t xml:space="preserve"> </t>
    </r>
  </si>
  <si>
    <r>
      <t>ANNUAL AND AVERAGE SUMMER WEEKDAY EMISSIONS BY CTY AND SCC TONSPERYEAR (TPY) AND TONSPERDAY (TPD)</t>
    </r>
    <r>
      <rPr>
        <b/>
        <sz val="11"/>
        <color indexed="8"/>
        <rFont val="Calibri"/>
        <family val="2"/>
      </rPr>
      <t xml:space="preserve"> </t>
    </r>
  </si>
  <si>
    <r>
      <t>AVERAGE SUMMER WEEKDAY EMISSIONS BY CTY AND SCC TONSPERDAY (TPD)</t>
    </r>
    <r>
      <rPr>
        <b/>
        <sz val="11"/>
        <color indexed="8"/>
        <rFont val="Calibri"/>
        <family val="2"/>
      </rPr>
      <t xml:space="preserve"> </t>
    </r>
  </si>
  <si>
    <r>
      <t>AVERAGE SUMMER WEEKDAY EMISSIONS BY SCC AND CTY TONSPERDAY (TPD)</t>
    </r>
    <r>
      <rPr>
        <b/>
        <sz val="11"/>
        <color indexed="8"/>
        <rFont val="Calibri"/>
        <family val="2"/>
      </rPr>
      <t xml:space="preserve"> </t>
    </r>
  </si>
  <si>
    <t>Volatile Organic Compouds (VOC), Nitrogen Oxide (NOx) and Carbon Monoxide (CO)</t>
  </si>
  <si>
    <t>O3 AQCR</t>
  </si>
  <si>
    <t>STCNTYFIPS</t>
  </si>
  <si>
    <t>SNJ-Phil</t>
  </si>
  <si>
    <t>ATLANTIC</t>
  </si>
  <si>
    <t>CAPE MAY</t>
  </si>
  <si>
    <t>CUMBERLAND</t>
  </si>
  <si>
    <t>GLOUCESTER</t>
  </si>
  <si>
    <t>MERCER</t>
  </si>
  <si>
    <t>TOTAL SNJ-PHIL O3 AQCR Pop $ Emissions</t>
  </si>
  <si>
    <t>TOTAL NJ EMISSIONS</t>
  </si>
  <si>
    <t>Annual and Average Summer Weekday  Emissions</t>
  </si>
  <si>
    <t>Appendix 4-6: 2017 Nonroad Sources Emission Inventory Calculations</t>
  </si>
  <si>
    <t>Controlled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</si>
</sst>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0.000000"/>
    <numFmt numFmtId="165" formatCode="0.0000"/>
    <numFmt numFmtId="166" formatCode="0.00000000"/>
    <numFmt numFmtId="167" formatCode="#,##0.0"/>
    <numFmt numFmtId="168" formatCode="#,##0.0000"/>
    <numFmt numFmtId="169" formatCode="mmmm\ d\,\ yyyy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0E0E0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56">
    <xf numFmtId="0" fontId="0" fillId="0" borderId="0" xfId="0"/>
    <xf numFmtId="0" fontId="0" fillId="0" borderId="10" xfId="0" applyBorder="1" applyAlignment="1">
      <alignment horizontal="left"/>
    </xf>
    <xf numFmtId="0" fontId="0" fillId="0" borderId="10" xfId="0" applyBorder="1"/>
    <xf numFmtId="0" fontId="0" fillId="0" borderId="0" xfId="0" applyBorder="1"/>
    <xf numFmtId="0" fontId="16" fillId="0" borderId="0" xfId="0" applyFont="1"/>
    <xf numFmtId="0" fontId="16" fillId="0" borderId="0" xfId="0" applyFont="1" applyFill="1" applyBorder="1"/>
    <xf numFmtId="0" fontId="18" fillId="0" borderId="0" xfId="0" applyFont="1" applyBorder="1" applyAlignment="1">
      <alignment horizontal="center" vertical="center"/>
    </xf>
    <xf numFmtId="0" fontId="16" fillId="0" borderId="0" xfId="0" applyFont="1" applyBorder="1"/>
    <xf numFmtId="0" fontId="19" fillId="0" borderId="0" xfId="0" applyFont="1" applyBorder="1" applyAlignment="1">
      <alignment horizontal="center" vertical="center" wrapText="1"/>
    </xf>
    <xf numFmtId="4" fontId="0" fillId="0" borderId="0" xfId="0" applyNumberFormat="1" applyBorder="1"/>
    <xf numFmtId="1" fontId="0" fillId="0" borderId="0" xfId="0" applyNumberFormat="1"/>
    <xf numFmtId="164" fontId="0" fillId="0" borderId="0" xfId="0" applyNumberFormat="1"/>
    <xf numFmtId="165" fontId="0" fillId="0" borderId="11" xfId="0" applyNumberFormat="1" applyBorder="1"/>
    <xf numFmtId="1" fontId="16" fillId="0" borderId="0" xfId="0" applyNumberFormat="1" applyFont="1"/>
    <xf numFmtId="164" fontId="16" fillId="0" borderId="0" xfId="0" applyNumberFormat="1" applyFont="1"/>
    <xf numFmtId="165" fontId="16" fillId="0" borderId="11" xfId="0" applyNumberFormat="1" applyFont="1" applyBorder="1"/>
    <xf numFmtId="165" fontId="0" fillId="0" borderId="0" xfId="0" applyNumberFormat="1"/>
    <xf numFmtId="165" fontId="0" fillId="0" borderId="0" xfId="0" applyNumberFormat="1" applyBorder="1"/>
    <xf numFmtId="164" fontId="0" fillId="0" borderId="0" xfId="0" applyNumberFormat="1" applyBorder="1"/>
    <xf numFmtId="165" fontId="16" fillId="0" borderId="0" xfId="0" applyNumberFormat="1" applyFont="1" applyBorder="1"/>
    <xf numFmtId="164" fontId="0" fillId="0" borderId="11" xfId="0" applyNumberFormat="1" applyBorder="1"/>
    <xf numFmtId="1" fontId="0" fillId="0" borderId="12" xfId="0" applyNumberFormat="1" applyBorder="1"/>
    <xf numFmtId="164" fontId="0" fillId="0" borderId="12" xfId="0" applyNumberFormat="1" applyBorder="1"/>
    <xf numFmtId="164" fontId="16" fillId="0" borderId="0" xfId="0" applyNumberFormat="1" applyFont="1" applyBorder="1"/>
    <xf numFmtId="165" fontId="16" fillId="0" borderId="0" xfId="0" applyNumberFormat="1" applyFont="1"/>
    <xf numFmtId="165" fontId="0" fillId="0" borderId="13" xfId="0" applyNumberFormat="1" applyBorder="1"/>
    <xf numFmtId="0" fontId="0" fillId="0" borderId="15" xfId="0" applyBorder="1"/>
    <xf numFmtId="0" fontId="0" fillId="0" borderId="11" xfId="0" applyBorder="1"/>
    <xf numFmtId="164" fontId="22" fillId="0" borderId="11" xfId="0" applyNumberFormat="1" applyFont="1" applyBorder="1"/>
    <xf numFmtId="164" fontId="0" fillId="0" borderId="16" xfId="0" applyNumberFormat="1" applyBorder="1"/>
    <xf numFmtId="0" fontId="0" fillId="0" borderId="17" xfId="0" applyBorder="1"/>
    <xf numFmtId="0" fontId="0" fillId="0" borderId="10" xfId="0" quotePrefix="1" applyBorder="1"/>
    <xf numFmtId="2" fontId="0" fillId="0" borderId="10" xfId="0" applyNumberFormat="1" applyBorder="1"/>
    <xf numFmtId="166" fontId="0" fillId="0" borderId="10" xfId="0" applyNumberFormat="1" applyBorder="1"/>
    <xf numFmtId="2" fontId="0" fillId="0" borderId="18" xfId="0" applyNumberFormat="1" applyBorder="1"/>
    <xf numFmtId="164" fontId="0" fillId="0" borderId="10" xfId="0" applyNumberFormat="1" applyBorder="1"/>
    <xf numFmtId="0" fontId="22" fillId="0" borderId="0" xfId="0" applyFont="1" applyFill="1" applyBorder="1"/>
    <xf numFmtId="0" fontId="22" fillId="0" borderId="0" xfId="0" applyFont="1" applyBorder="1"/>
    <xf numFmtId="0" fontId="22" fillId="0" borderId="10" xfId="0" applyFont="1" applyFill="1" applyBorder="1"/>
    <xf numFmtId="164" fontId="0" fillId="0" borderId="10" xfId="0" applyNumberFormat="1" applyFill="1" applyBorder="1"/>
    <xf numFmtId="0" fontId="0" fillId="0" borderId="10" xfId="0" applyFill="1" applyBorder="1"/>
    <xf numFmtId="0" fontId="0" fillId="0" borderId="10" xfId="0" quotePrefix="1" applyFill="1" applyBorder="1"/>
    <xf numFmtId="0" fontId="0" fillId="0" borderId="19" xfId="0" applyBorder="1"/>
    <xf numFmtId="0" fontId="0" fillId="0" borderId="20" xfId="0" applyBorder="1"/>
    <xf numFmtId="0" fontId="0" fillId="0" borderId="20" xfId="0" quotePrefix="1" applyBorder="1"/>
    <xf numFmtId="2" fontId="0" fillId="0" borderId="20" xfId="0" applyNumberFormat="1" applyBorder="1"/>
    <xf numFmtId="2" fontId="0" fillId="0" borderId="21" xfId="0" applyNumberFormat="1" applyBorder="1"/>
    <xf numFmtId="0" fontId="0" fillId="0" borderId="0" xfId="0" applyFill="1" applyBorder="1"/>
    <xf numFmtId="166" fontId="0" fillId="0" borderId="0" xfId="0" applyNumberFormat="1"/>
    <xf numFmtId="0" fontId="0" fillId="0" borderId="0" xfId="0" quotePrefix="1"/>
    <xf numFmtId="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22" xfId="0" applyBorder="1"/>
    <xf numFmtId="0" fontId="0" fillId="0" borderId="23" xfId="0" applyBorder="1"/>
    <xf numFmtId="0" fontId="0" fillId="0" borderId="16" xfId="0" applyBorder="1"/>
    <xf numFmtId="0" fontId="0" fillId="0" borderId="18" xfId="0" applyBorder="1"/>
    <xf numFmtId="0" fontId="0" fillId="0" borderId="24" xfId="0" applyBorder="1"/>
    <xf numFmtId="0" fontId="0" fillId="0" borderId="25" xfId="0" applyBorder="1"/>
    <xf numFmtId="0" fontId="0" fillId="0" borderId="23" xfId="0" applyNumberFormat="1" applyBorder="1"/>
    <xf numFmtId="0" fontId="0" fillId="0" borderId="21" xfId="0" applyBorder="1"/>
    <xf numFmtId="0" fontId="0" fillId="0" borderId="27" xfId="0" applyBorder="1"/>
    <xf numFmtId="0" fontId="24" fillId="0" borderId="23" xfId="0" applyFont="1" applyBorder="1"/>
    <xf numFmtId="0" fontId="0" fillId="0" borderId="28" xfId="0" applyBorder="1"/>
    <xf numFmtId="0" fontId="0" fillId="0" borderId="31" xfId="0" applyBorder="1"/>
    <xf numFmtId="165" fontId="0" fillId="0" borderId="23" xfId="0" applyNumberFormat="1" applyBorder="1"/>
    <xf numFmtId="165" fontId="0" fillId="0" borderId="30" xfId="0" applyNumberFormat="1" applyBorder="1"/>
    <xf numFmtId="0" fontId="0" fillId="0" borderId="23" xfId="0" quotePrefix="1" applyBorder="1"/>
    <xf numFmtId="165" fontId="0" fillId="0" borderId="18" xfId="0" applyNumberFormat="1" applyBorder="1"/>
    <xf numFmtId="0" fontId="24" fillId="0" borderId="22" xfId="0" applyFont="1" applyBorder="1"/>
    <xf numFmtId="0" fontId="16" fillId="0" borderId="0" xfId="0" applyFont="1" applyBorder="1" applyAlignment="1"/>
    <xf numFmtId="165" fontId="0" fillId="0" borderId="34" xfId="0" applyNumberFormat="1" applyBorder="1"/>
    <xf numFmtId="0" fontId="25" fillId="0" borderId="0" xfId="0" applyFont="1" applyFill="1" applyAlignment="1"/>
    <xf numFmtId="0" fontId="0" fillId="0" borderId="0" xfId="0" applyFont="1"/>
    <xf numFmtId="0" fontId="0" fillId="0" borderId="23" xfId="0" applyFill="1" applyBorder="1"/>
    <xf numFmtId="0" fontId="16" fillId="0" borderId="22" xfId="0" applyFont="1" applyBorder="1"/>
    <xf numFmtId="0" fontId="16" fillId="0" borderId="23" xfId="0" applyFont="1" applyBorder="1"/>
    <xf numFmtId="0" fontId="16" fillId="0" borderId="18" xfId="0" applyFont="1" applyBorder="1"/>
    <xf numFmtId="0" fontId="16" fillId="0" borderId="19" xfId="0" applyFont="1" applyBorder="1"/>
    <xf numFmtId="0" fontId="16" fillId="0" borderId="20" xfId="0" applyFont="1" applyBorder="1"/>
    <xf numFmtId="0" fontId="16" fillId="0" borderId="21" xfId="0" applyFont="1" applyBorder="1"/>
    <xf numFmtId="0" fontId="0" fillId="0" borderId="35" xfId="0" applyBorder="1"/>
    <xf numFmtId="0" fontId="16" fillId="0" borderId="35" xfId="0" applyFont="1" applyBorder="1"/>
    <xf numFmtId="0" fontId="0" fillId="0" borderId="14" xfId="0" applyBorder="1"/>
    <xf numFmtId="0" fontId="23" fillId="0" borderId="22" xfId="0" applyFont="1" applyBorder="1" applyAlignment="1">
      <alignment wrapText="1"/>
    </xf>
    <xf numFmtId="0" fontId="0" fillId="0" borderId="22" xfId="0" applyFont="1" applyBorder="1"/>
    <xf numFmtId="0" fontId="0" fillId="0" borderId="23" xfId="0" applyFont="1" applyBorder="1"/>
    <xf numFmtId="0" fontId="0" fillId="0" borderId="29" xfId="0" applyFont="1" applyBorder="1"/>
    <xf numFmtId="0" fontId="0" fillId="0" borderId="30" xfId="0" applyFont="1" applyBorder="1"/>
    <xf numFmtId="0" fontId="0" fillId="0" borderId="36" xfId="0" applyBorder="1"/>
    <xf numFmtId="165" fontId="0" fillId="0" borderId="33" xfId="0" applyNumberFormat="1" applyBorder="1"/>
    <xf numFmtId="165" fontId="0" fillId="0" borderId="23" xfId="0" applyNumberFormat="1" applyFont="1" applyBorder="1"/>
    <xf numFmtId="165" fontId="0" fillId="0" borderId="18" xfId="0" applyNumberFormat="1" applyFont="1" applyBorder="1"/>
    <xf numFmtId="165" fontId="0" fillId="0" borderId="33" xfId="0" applyNumberFormat="1" applyFont="1" applyBorder="1"/>
    <xf numFmtId="165" fontId="0" fillId="0" borderId="30" xfId="0" applyNumberFormat="1" applyFont="1" applyBorder="1"/>
    <xf numFmtId="165" fontId="0" fillId="0" borderId="34" xfId="0" applyNumberFormat="1" applyFont="1" applyBorder="1"/>
    <xf numFmtId="165" fontId="0" fillId="0" borderId="37" xfId="0" applyNumberFormat="1" applyBorder="1"/>
    <xf numFmtId="165" fontId="0" fillId="0" borderId="25" xfId="0" applyNumberFormat="1" applyBorder="1"/>
    <xf numFmtId="165" fontId="0" fillId="0" borderId="26" xfId="0" applyNumberFormat="1" applyBorder="1"/>
    <xf numFmtId="165" fontId="0" fillId="0" borderId="32" xfId="0" applyNumberFormat="1" applyBorder="1"/>
    <xf numFmtId="0" fontId="0" fillId="0" borderId="14" xfId="0" applyBorder="1" applyAlignment="1">
      <alignment wrapText="1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wrapText="1"/>
    </xf>
    <xf numFmtId="15" fontId="22" fillId="0" borderId="0" xfId="0" applyNumberFormat="1" applyFont="1" applyAlignment="1">
      <alignment horizontal="center"/>
    </xf>
    <xf numFmtId="0" fontId="16" fillId="0" borderId="14" xfId="0" applyFont="1" applyBorder="1" applyAlignment="1"/>
    <xf numFmtId="0" fontId="18" fillId="0" borderId="0" xfId="0" applyFont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16" fillId="0" borderId="24" xfId="0" applyFont="1" applyBorder="1"/>
    <xf numFmtId="0" fontId="16" fillId="0" borderId="25" xfId="0" applyFont="1" applyBorder="1"/>
    <xf numFmtId="0" fontId="19" fillId="0" borderId="25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3" fontId="16" fillId="0" borderId="24" xfId="0" applyNumberFormat="1" applyFont="1" applyBorder="1"/>
    <xf numFmtId="3" fontId="16" fillId="0" borderId="25" xfId="0" applyNumberFormat="1" applyFont="1" applyBorder="1"/>
    <xf numFmtId="0" fontId="16" fillId="0" borderId="26" xfId="0" applyFont="1" applyBorder="1"/>
    <xf numFmtId="0" fontId="16" fillId="0" borderId="38" xfId="0" applyFont="1" applyBorder="1"/>
    <xf numFmtId="0" fontId="16" fillId="0" borderId="23" xfId="0" applyFont="1" applyFill="1" applyBorder="1"/>
    <xf numFmtId="0" fontId="16" fillId="0" borderId="19" xfId="0" applyFont="1" applyFill="1" applyBorder="1"/>
    <xf numFmtId="0" fontId="16" fillId="0" borderId="20" xfId="0" applyFont="1" applyFill="1" applyBorder="1"/>
    <xf numFmtId="0" fontId="16" fillId="0" borderId="21" xfId="0" applyFont="1" applyFill="1" applyBorder="1"/>
    <xf numFmtId="0" fontId="27" fillId="0" borderId="0" xfId="0" applyFont="1"/>
    <xf numFmtId="0" fontId="28" fillId="0" borderId="0" xfId="0" applyFont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right" vertical="center" wrapText="1"/>
    </xf>
    <xf numFmtId="3" fontId="28" fillId="0" borderId="11" xfId="0" applyNumberFormat="1" applyFont="1" applyBorder="1" applyAlignment="1">
      <alignment horizontal="right" vertical="center" wrapText="1"/>
    </xf>
    <xf numFmtId="0" fontId="28" fillId="0" borderId="27" xfId="0" applyFont="1" applyBorder="1" applyAlignment="1">
      <alignment horizontal="right" vertical="center" wrapText="1"/>
    </xf>
    <xf numFmtId="3" fontId="0" fillId="0" borderId="15" xfId="0" applyNumberFormat="1" applyBorder="1"/>
    <xf numFmtId="3" fontId="0" fillId="0" borderId="11" xfId="0" applyNumberFormat="1" applyBorder="1"/>
    <xf numFmtId="167" fontId="0" fillId="0" borderId="39" xfId="0" applyNumberFormat="1" applyBorder="1"/>
    <xf numFmtId="0" fontId="28" fillId="0" borderId="23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right" vertical="center" wrapText="1"/>
    </xf>
    <xf numFmtId="3" fontId="28" fillId="0" borderId="23" xfId="0" applyNumberFormat="1" applyFont="1" applyBorder="1" applyAlignment="1">
      <alignment horizontal="right" vertical="center" wrapText="1"/>
    </xf>
    <xf numFmtId="0" fontId="28" fillId="0" borderId="28" xfId="0" applyFont="1" applyBorder="1" applyAlignment="1">
      <alignment horizontal="right" vertical="center" wrapText="1"/>
    </xf>
    <xf numFmtId="3" fontId="0" fillId="0" borderId="22" xfId="0" applyNumberFormat="1" applyBorder="1"/>
    <xf numFmtId="3" fontId="0" fillId="0" borderId="23" xfId="0" applyNumberFormat="1" applyBorder="1"/>
    <xf numFmtId="167" fontId="0" fillId="0" borderId="33" xfId="0" applyNumberFormat="1" applyBorder="1"/>
    <xf numFmtId="0" fontId="0" fillId="0" borderId="29" xfId="0" applyBorder="1"/>
    <xf numFmtId="0" fontId="0" fillId="0" borderId="30" xfId="0" applyBorder="1"/>
    <xf numFmtId="0" fontId="28" fillId="0" borderId="30" xfId="0" applyFont="1" applyBorder="1" applyAlignment="1">
      <alignment horizontal="center" vertical="center" wrapText="1"/>
    </xf>
    <xf numFmtId="0" fontId="28" fillId="0" borderId="30" xfId="0" applyFont="1" applyBorder="1" applyAlignment="1">
      <alignment horizontal="right" vertical="center" wrapText="1"/>
    </xf>
    <xf numFmtId="3" fontId="28" fillId="0" borderId="30" xfId="0" applyNumberFormat="1" applyFont="1" applyBorder="1" applyAlignment="1">
      <alignment horizontal="right" vertical="center" wrapText="1"/>
    </xf>
    <xf numFmtId="0" fontId="28" fillId="0" borderId="40" xfId="0" applyFont="1" applyBorder="1" applyAlignment="1">
      <alignment horizontal="right" vertical="center" wrapText="1"/>
    </xf>
    <xf numFmtId="3" fontId="0" fillId="0" borderId="29" xfId="0" applyNumberFormat="1" applyBorder="1"/>
    <xf numFmtId="3" fontId="0" fillId="0" borderId="30" xfId="0" applyNumberFormat="1" applyBorder="1"/>
    <xf numFmtId="0" fontId="0" fillId="0" borderId="34" xfId="0" applyBorder="1"/>
    <xf numFmtId="167" fontId="0" fillId="0" borderId="41" xfId="0" applyNumberFormat="1" applyBorder="1"/>
    <xf numFmtId="0" fontId="19" fillId="0" borderId="25" xfId="0" applyFont="1" applyBorder="1" applyAlignment="1">
      <alignment horizontal="right" vertical="center" wrapText="1"/>
    </xf>
    <xf numFmtId="3" fontId="19" fillId="0" borderId="25" xfId="0" applyNumberFormat="1" applyFont="1" applyBorder="1" applyAlignment="1">
      <alignment horizontal="right" vertical="center" wrapText="1"/>
    </xf>
    <xf numFmtId="0" fontId="19" fillId="0" borderId="38" xfId="0" applyFont="1" applyBorder="1" applyAlignment="1">
      <alignment horizontal="right" vertical="center" wrapText="1"/>
    </xf>
    <xf numFmtId="167" fontId="0" fillId="0" borderId="36" xfId="0" applyNumberFormat="1" applyBorder="1"/>
    <xf numFmtId="0" fontId="0" fillId="0" borderId="42" xfId="0" applyBorder="1"/>
    <xf numFmtId="0" fontId="0" fillId="0" borderId="43" xfId="0" applyBorder="1"/>
    <xf numFmtId="0" fontId="28" fillId="0" borderId="4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right" vertical="center" wrapText="1"/>
    </xf>
    <xf numFmtId="3" fontId="28" fillId="0" borderId="43" xfId="0" applyNumberFormat="1" applyFont="1" applyBorder="1" applyAlignment="1">
      <alignment horizontal="right" vertical="center" wrapText="1"/>
    </xf>
    <xf numFmtId="0" fontId="28" fillId="0" borderId="44" xfId="0" applyFont="1" applyBorder="1" applyAlignment="1">
      <alignment horizontal="right" vertical="center" wrapText="1"/>
    </xf>
    <xf numFmtId="3" fontId="0" fillId="0" borderId="42" xfId="0" applyNumberFormat="1" applyBorder="1"/>
    <xf numFmtId="3" fontId="0" fillId="0" borderId="43" xfId="0" applyNumberFormat="1" applyBorder="1"/>
    <xf numFmtId="0" fontId="0" fillId="0" borderId="45" xfId="0" applyBorder="1"/>
    <xf numFmtId="0" fontId="18" fillId="0" borderId="46" xfId="0" applyFont="1" applyBorder="1" applyAlignment="1">
      <alignment horizontal="center" vertical="center"/>
    </xf>
    <xf numFmtId="0" fontId="18" fillId="0" borderId="47" xfId="0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168" fontId="0" fillId="0" borderId="22" xfId="0" applyNumberFormat="1" applyBorder="1"/>
    <xf numFmtId="168" fontId="0" fillId="0" borderId="29" xfId="0" applyNumberFormat="1" applyBorder="1"/>
    <xf numFmtId="168" fontId="16" fillId="0" borderId="24" xfId="0" applyNumberFormat="1" applyFont="1" applyBorder="1"/>
    <xf numFmtId="0" fontId="0" fillId="0" borderId="33" xfId="0" applyBorder="1"/>
    <xf numFmtId="0" fontId="16" fillId="0" borderId="28" xfId="0" applyFont="1" applyBorder="1"/>
    <xf numFmtId="0" fontId="0" fillId="0" borderId="40" xfId="0" applyBorder="1"/>
    <xf numFmtId="0" fontId="0" fillId="0" borderId="44" xfId="0" applyBorder="1"/>
    <xf numFmtId="0" fontId="16" fillId="0" borderId="33" xfId="0" applyFont="1" applyFill="1" applyBorder="1"/>
    <xf numFmtId="3" fontId="0" fillId="0" borderId="33" xfId="0" applyNumberFormat="1" applyBorder="1"/>
    <xf numFmtId="4" fontId="16" fillId="0" borderId="33" xfId="0" applyNumberFormat="1" applyFont="1" applyBorder="1"/>
    <xf numFmtId="4" fontId="16" fillId="0" borderId="23" xfId="0" applyNumberFormat="1" applyFont="1" applyBorder="1"/>
    <xf numFmtId="165" fontId="16" fillId="0" borderId="23" xfId="0" applyNumberFormat="1" applyFont="1" applyFill="1" applyBorder="1"/>
    <xf numFmtId="0" fontId="0" fillId="0" borderId="41" xfId="0" applyBorder="1"/>
    <xf numFmtId="0" fontId="18" fillId="0" borderId="43" xfId="0" applyFont="1" applyBorder="1" applyAlignment="1">
      <alignment horizontal="center" vertical="center"/>
    </xf>
    <xf numFmtId="0" fontId="0" fillId="0" borderId="26" xfId="0" applyBorder="1"/>
    <xf numFmtId="0" fontId="18" fillId="0" borderId="44" xfId="0" applyFont="1" applyBorder="1" applyAlignment="1">
      <alignment horizontal="center" vertical="center"/>
    </xf>
    <xf numFmtId="0" fontId="16" fillId="0" borderId="28" xfId="0" applyFont="1" applyFill="1" applyBorder="1"/>
    <xf numFmtId="4" fontId="16" fillId="0" borderId="28" xfId="0" applyNumberFormat="1" applyFont="1" applyBorder="1"/>
    <xf numFmtId="0" fontId="16" fillId="0" borderId="35" xfId="0" applyFont="1" applyFill="1" applyBorder="1"/>
    <xf numFmtId="0" fontId="0" fillId="0" borderId="46" xfId="0" applyBorder="1"/>
    <xf numFmtId="0" fontId="0" fillId="0" borderId="47" xfId="0" applyBorder="1"/>
    <xf numFmtId="2" fontId="0" fillId="0" borderId="23" xfId="0" applyNumberFormat="1" applyBorder="1"/>
    <xf numFmtId="2" fontId="16" fillId="0" borderId="23" xfId="0" applyNumberFormat="1" applyFont="1" applyBorder="1"/>
    <xf numFmtId="2" fontId="0" fillId="0" borderId="22" xfId="0" applyNumberFormat="1" applyBorder="1"/>
    <xf numFmtId="2" fontId="16" fillId="0" borderId="22" xfId="0" applyNumberFormat="1" applyFont="1" applyBorder="1"/>
    <xf numFmtId="2" fontId="16" fillId="0" borderId="18" xfId="0" applyNumberFormat="1" applyFont="1" applyBorder="1"/>
    <xf numFmtId="2" fontId="0" fillId="0" borderId="19" xfId="0" applyNumberFormat="1" applyBorder="1"/>
    <xf numFmtId="0" fontId="16" fillId="0" borderId="46" xfId="0" applyFont="1" applyBorder="1"/>
    <xf numFmtId="0" fontId="16" fillId="0" borderId="47" xfId="0" applyFont="1" applyBorder="1"/>
    <xf numFmtId="0" fontId="16" fillId="0" borderId="48" xfId="0" applyFont="1" applyBorder="1"/>
    <xf numFmtId="0" fontId="0" fillId="0" borderId="50" xfId="0" applyBorder="1"/>
    <xf numFmtId="0" fontId="0" fillId="0" borderId="49" xfId="0" applyBorder="1"/>
    <xf numFmtId="0" fontId="16" fillId="0" borderId="49" xfId="0" applyFont="1" applyBorder="1"/>
    <xf numFmtId="0" fontId="0" fillId="0" borderId="51" xfId="0" applyBorder="1"/>
    <xf numFmtId="0" fontId="20" fillId="0" borderId="0" xfId="0" applyFont="1"/>
    <xf numFmtId="169" fontId="22" fillId="0" borderId="0" xfId="0" applyNumberFormat="1" applyFont="1" applyAlignment="1">
      <alignment horizontal="center"/>
    </xf>
    <xf numFmtId="0" fontId="0" fillId="0" borderId="13" xfId="0" applyBorder="1"/>
    <xf numFmtId="0" fontId="24" fillId="0" borderId="11" xfId="0" applyFont="1" applyBorder="1"/>
    <xf numFmtId="0" fontId="24" fillId="0" borderId="30" xfId="0" applyFont="1" applyBorder="1"/>
    <xf numFmtId="0" fontId="0" fillId="0" borderId="52" xfId="0" applyBorder="1"/>
    <xf numFmtId="0" fontId="23" fillId="0" borderId="43" xfId="0" applyFont="1" applyBorder="1" applyAlignment="1">
      <alignment wrapText="1"/>
    </xf>
    <xf numFmtId="0" fontId="24" fillId="0" borderId="53" xfId="0" applyFont="1" applyBorder="1"/>
    <xf numFmtId="0" fontId="0" fillId="0" borderId="54" xfId="0" applyBorder="1"/>
    <xf numFmtId="0" fontId="0" fillId="0" borderId="18" xfId="0" applyBorder="1" applyAlignment="1">
      <alignment wrapText="1"/>
    </xf>
    <xf numFmtId="0" fontId="0" fillId="0" borderId="18" xfId="0" quotePrefix="1" applyBorder="1"/>
    <xf numFmtId="0" fontId="24" fillId="0" borderId="18" xfId="0" quotePrefix="1" applyFont="1" applyBorder="1"/>
    <xf numFmtId="0" fontId="24" fillId="0" borderId="18" xfId="0" applyFont="1" applyBorder="1"/>
    <xf numFmtId="0" fontId="24" fillId="0" borderId="21" xfId="0" applyFont="1" applyBorder="1"/>
    <xf numFmtId="0" fontId="23" fillId="0" borderId="20" xfId="0" applyFont="1" applyBorder="1" applyAlignment="1">
      <alignment wrapText="1"/>
    </xf>
    <xf numFmtId="2" fontId="0" fillId="0" borderId="33" xfId="0" applyNumberFormat="1" applyBorder="1"/>
    <xf numFmtId="2" fontId="0" fillId="0" borderId="37" xfId="0" applyNumberFormat="1" applyBorder="1"/>
    <xf numFmtId="2" fontId="0" fillId="0" borderId="30" xfId="0" applyNumberFormat="1" applyBorder="1"/>
    <xf numFmtId="2" fontId="0" fillId="0" borderId="34" xfId="0" applyNumberFormat="1" applyBorder="1"/>
    <xf numFmtId="2" fontId="0" fillId="0" borderId="36" xfId="0" applyNumberFormat="1" applyBorder="1"/>
    <xf numFmtId="2" fontId="0" fillId="0" borderId="11" xfId="0" applyNumberFormat="1" applyBorder="1"/>
    <xf numFmtId="2" fontId="0" fillId="0" borderId="16" xfId="0" applyNumberFormat="1" applyBorder="1"/>
    <xf numFmtId="2" fontId="0" fillId="0" borderId="41" xfId="0" applyNumberFormat="1" applyBorder="1"/>
    <xf numFmtId="2" fontId="0" fillId="0" borderId="43" xfId="0" applyNumberFormat="1" applyBorder="1"/>
    <xf numFmtId="2" fontId="0" fillId="0" borderId="45" xfId="0" applyNumberFormat="1" applyBorder="1"/>
    <xf numFmtId="2" fontId="0" fillId="0" borderId="54" xfId="0" applyNumberFormat="1" applyBorder="1"/>
    <xf numFmtId="2" fontId="0" fillId="0" borderId="24" xfId="0" applyNumberFormat="1" applyBorder="1"/>
    <xf numFmtId="2" fontId="0" fillId="0" borderId="25" xfId="0" applyNumberFormat="1" applyBorder="1"/>
    <xf numFmtId="2" fontId="0" fillId="0" borderId="26" xfId="0" applyNumberFormat="1" applyBorder="1"/>
    <xf numFmtId="0" fontId="0" fillId="0" borderId="0" xfId="0" applyAlignment="1">
      <alignment wrapText="1"/>
    </xf>
    <xf numFmtId="0" fontId="0" fillId="0" borderId="15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6" xfId="0" applyBorder="1" applyAlignment="1">
      <alignment wrapText="1"/>
    </xf>
    <xf numFmtId="0" fontId="0" fillId="0" borderId="36" xfId="0" applyBorder="1" applyAlignment="1">
      <alignment wrapText="1"/>
    </xf>
    <xf numFmtId="0" fontId="22" fillId="34" borderId="0" xfId="0" applyFont="1" applyFill="1" applyAlignment="1">
      <alignment horizontal="center" wrapText="1"/>
    </xf>
    <xf numFmtId="0" fontId="22" fillId="0" borderId="0" xfId="0" applyFont="1" applyAlignment="1">
      <alignment horizontal="center" wrapText="1"/>
    </xf>
    <xf numFmtId="0" fontId="24" fillId="0" borderId="24" xfId="0" quotePrefix="1" applyFont="1" applyBorder="1" applyAlignment="1">
      <alignment wrapText="1"/>
    </xf>
    <xf numFmtId="0" fontId="0" fillId="0" borderId="25" xfId="0" applyBorder="1" applyAlignment="1">
      <alignment wrapText="1"/>
    </xf>
    <xf numFmtId="0" fontId="0" fillId="0" borderId="38" xfId="0" applyBorder="1" applyAlignment="1">
      <alignment wrapText="1"/>
    </xf>
    <xf numFmtId="0" fontId="16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16" fillId="0" borderId="46" xfId="0" applyFont="1" applyBorder="1" applyAlignment="1">
      <alignment horizontal="center" wrapText="1"/>
    </xf>
    <xf numFmtId="0" fontId="16" fillId="0" borderId="47" xfId="0" applyFont="1" applyBorder="1" applyAlignment="1">
      <alignment horizontal="center" wrapText="1"/>
    </xf>
    <xf numFmtId="0" fontId="16" fillId="0" borderId="48" xfId="0" applyFont="1" applyBorder="1" applyAlignment="1">
      <alignment horizontal="center" wrapText="1"/>
    </xf>
    <xf numFmtId="0" fontId="26" fillId="0" borderId="23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 wrapText="1"/>
    </xf>
    <xf numFmtId="0" fontId="28" fillId="33" borderId="11" xfId="0" applyFont="1" applyFill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0" fontId="28" fillId="33" borderId="23" xfId="0" applyFont="1" applyFill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 wrapText="1"/>
    </xf>
    <xf numFmtId="0" fontId="0" fillId="0" borderId="0" xfId="0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pivotCacheDefinition" Target="pivotCache/pivotCacheDefinition2.xml"/><Relationship Id="rId47" Type="http://schemas.openxmlformats.org/officeDocument/2006/relationships/pivotCacheDefinition" Target="pivotCache/pivotCacheDefinition7.xml"/><Relationship Id="rId50" Type="http://schemas.openxmlformats.org/officeDocument/2006/relationships/pivotCacheDefinition" Target="pivotCache/pivotCacheDefinition1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pivotCacheDefinition" Target="pivotCache/pivotCacheDefinition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pivotCacheDefinition" Target="pivotCache/pivotCacheDefinition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pivotCacheDefinition" Target="pivotCache/pivotCacheDefinition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pivotCacheDefinition" Target="pivotCache/pivotCacheDefinition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pivotCacheDefinition" Target="pivotCache/pivotCacheDefinition3.xml"/><Relationship Id="rId48" Type="http://schemas.openxmlformats.org/officeDocument/2006/relationships/pivotCacheDefinition" Target="pivotCache/pivotCacheDefinition8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11.xml"/><Relationship Id="rId3" Type="http://schemas.openxmlformats.org/officeDocument/2006/relationships/worksheet" Target="worksheets/sheet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roniades, Jim" refreshedDate="42753.813305671298" createdVersion="4" refreshedVersion="4" minRefreshableVersion="3" recordCount="12" xr:uid="{00000000-000A-0000-FFFF-FFFF00000000}">
  <cacheSource type="worksheet">
    <worksheetSource ref="N4:AR16" sheet="2265008005 GASOLINE GSE AIRPORT"/>
  </cacheSource>
  <cacheFields count="31">
    <cacheField name="state_and_county_fips_code" numFmtId="0">
      <sharedItems containsSemiMixedTypes="0" containsString="0" containsNumber="1" containsInteger="1" minValue="34001" maxValue="34037" count="11">
        <n v="34001"/>
        <n v="34007"/>
        <n v="34025"/>
        <n v="34027"/>
        <n v="34013"/>
        <n v="34035"/>
        <n v="34029"/>
        <n v="34037"/>
        <n v="34003"/>
        <n v="34021"/>
        <n v="34005"/>
      </sharedItems>
    </cacheField>
    <cacheField name="tribal_name" numFmtId="0">
      <sharedItems containsNonDate="0" containsString="0" containsBlank="1"/>
    </cacheField>
    <cacheField name="facility_site_name" numFmtId="0">
      <sharedItems containsBlank="1"/>
    </cacheField>
    <cacheField name="naics_cd" numFmtId="0">
      <sharedItems containsString="0" containsBlank="1" containsNumber="1" containsInteger="1" minValue="48811" maxValue="48811"/>
    </cacheField>
    <cacheField name="facility_source_description" numFmtId="0">
      <sharedItems containsBlank="1"/>
    </cacheField>
    <cacheField name="unit_status_code" numFmtId="0">
      <sharedItems containsBlank="1"/>
    </cacheField>
    <cacheField name="design_capacity" numFmtId="0">
      <sharedItems containsNonDate="0" containsString="0" containsBlank="1"/>
    </cacheField>
    <cacheField name="dc_unit_of_measure" numFmtId="0">
      <sharedItems containsNonDate="0" containsString="0" containsBlank="1"/>
    </cacheField>
    <cacheField name="facility_site_status_cd" numFmtId="0">
      <sharedItems containsBlank="1"/>
    </cacheField>
    <cacheField name="latitude_msr" numFmtId="0">
      <sharedItems containsString="0" containsBlank="1" containsNumber="1" minValue="39.456400000000002" maxValue="41.200209999999998"/>
    </cacheField>
    <cacheField name="longitude_msr" numFmtId="0">
      <sharedItems containsString="0" containsBlank="1" containsNumber="1" minValue="-74.947800000000001" maxValue="-74.066100000000006"/>
    </cacheField>
    <cacheField name="location_address_text" numFmtId="0">
      <sharedItems containsBlank="1"/>
    </cacheField>
    <cacheField name="locality" numFmtId="0">
      <sharedItems containsBlank="1"/>
    </cacheField>
    <cacheField name="addr_state_cd" numFmtId="0">
      <sharedItems containsBlank="1"/>
    </cacheField>
    <cacheField name="address_postal_code" numFmtId="0">
      <sharedItems containsString="0" containsBlank="1" containsNumber="1" containsInteger="1" minValue="0" maxValue="0"/>
    </cacheField>
    <cacheField name="emissions_op_type_code" numFmtId="0">
      <sharedItems containsBlank="1"/>
    </cacheField>
    <cacheField name="emissions_calc_method_desc" numFmtId="0">
      <sharedItems containsString="0" containsBlank="1" containsNumber="1" containsInteger="1" minValue="8" maxValue="8"/>
    </cacheField>
    <cacheField name="emissions_comment" numFmtId="0">
      <sharedItems containsNonDate="0" containsString="0" containsBlank="1"/>
    </cacheField>
    <cacheField name="CO" numFmtId="0">
      <sharedItems containsSemiMixedTypes="0" containsString="0" containsNumber="1" minValue="4.7456400000000002E-6" maxValue="156.65100000000001"/>
    </cacheField>
    <cacheField name="NOX" numFmtId="0">
      <sharedItems containsSemiMixedTypes="0" containsString="0" containsNumber="1" minValue="1.7961400000000001E-5" maxValue="16.745100000000001"/>
    </cacheField>
    <cacheField name="PM10-PRI" numFmtId="0">
      <sharedItems containsSemiMixedTypes="0" containsString="0" containsNumber="1" minValue="9.6894200000000005E-7" maxValue="0.63832699999999998"/>
    </cacheField>
    <cacheField name="PM25-PRI" numFmtId="0">
      <sharedItems containsSemiMixedTypes="0" containsString="0" containsNumber="1" minValue="9.0593200000000002E-7" maxValue="0.60792900000000005"/>
    </cacheField>
    <cacheField name="SO2" numFmtId="0">
      <sharedItems containsSemiMixedTypes="0" containsString="0" containsNumber="1" minValue="4.5538199999999998E-8" maxValue="0.51400299999999999"/>
    </cacheField>
    <cacheField name="VOC" numFmtId="0">
      <sharedItems containsSemiMixedTypes="0" containsString="0" containsNumber="1" minValue="1.7079599999999999E-6" maxValue="5.3172499999999996"/>
    </cacheField>
    <cacheField name="GF" numFmtId="0">
      <sharedItems containsSemiMixedTypes="0" containsString="0" containsNumber="1" minValue="0.98234836030111616" maxValue="1.0875007652445721"/>
    </cacheField>
    <cacheField name="CO2" numFmtId="0">
      <sharedItems containsSemiMixedTypes="0" containsString="0" containsNumber="1" minValue="4.7456400000000002E-6" maxValue="170.35808237632747"/>
    </cacheField>
    <cacheField name="NOX2" numFmtId="0">
      <sharedItems containsSemiMixedTypes="0" containsString="0" containsNumber="1" minValue="1.7961400000000001E-5" maxValue="18.210309064096883"/>
    </cacheField>
    <cacheField name="PM10-PRI2" numFmtId="0">
      <sharedItems containsSemiMixedTypes="0" containsString="0" containsNumber="1" minValue="9.6894200000000005E-7" maxValue="0.69418110097627195"/>
    </cacheField>
    <cacheField name="PM25-PRI2" numFmtId="0">
      <sharedItems containsSemiMixedTypes="0" containsString="0" containsNumber="1" minValue="9.0593200000000002E-7" maxValue="0.66112325271436756"/>
    </cacheField>
    <cacheField name="SO22" numFmtId="0">
      <sharedItems containsSemiMixedTypes="0" containsString="0" containsNumber="1" minValue="4.5538199999999998E-8" maxValue="0.55897865583800577"/>
    </cacheField>
    <cacheField name="VOC2" numFmtId="0">
      <sharedItems containsSemiMixedTypes="0" containsString="0" containsNumber="1" minValue="1.7079599999999999E-6" maxValue="5.7825134439967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roniades, Jim" refreshedDate="42832.609659374997" createdVersion="4" refreshedVersion="4" minRefreshableVersion="3" recordCount="279" xr:uid="{00000000-000A-0000-FFFF-FFFF09000000}">
  <cacheSource type="worksheet">
    <worksheetSource ref="M4:AQ283" sheet="2275050012 GA TURBINE AIRPORT"/>
  </cacheSource>
  <cacheFields count="31">
    <cacheField name="state_and_county_fips_code" numFmtId="0">
      <sharedItems containsSemiMixedTypes="0" containsString="0" containsNumber="1" containsInteger="1" minValue="34001" maxValue="34041" count="21">
        <n v="34025"/>
        <n v="34037"/>
        <n v="34017"/>
        <n v="34023"/>
        <n v="34003"/>
        <n v="34019"/>
        <n v="34035"/>
        <n v="34007"/>
        <n v="34001"/>
        <n v="34005"/>
        <n v="34027"/>
        <n v="34011"/>
        <n v="34039"/>
        <n v="34029"/>
        <n v="34041"/>
        <n v="34009"/>
        <n v="34021"/>
        <n v="34015"/>
        <n v="34033"/>
        <n v="34013"/>
        <n v="34031"/>
      </sharedItems>
    </cacheField>
    <cacheField name="tribal_name" numFmtId="0">
      <sharedItems containsNonDate="0" containsString="0" containsBlank="1"/>
    </cacheField>
    <cacheField name="facility_site_name" numFmtId="0">
      <sharedItems/>
    </cacheField>
    <cacheField name="naics_cd" numFmtId="0">
      <sharedItems containsString="0" containsBlank="1" containsNumber="1" containsInteger="1" minValue="48811" maxValue="48811"/>
    </cacheField>
    <cacheField name="facility_source_description" numFmtId="0">
      <sharedItems containsBlank="1"/>
    </cacheField>
    <cacheField name="unit_status_code" numFmtId="0">
      <sharedItems containsBlank="1"/>
    </cacheField>
    <cacheField name="design_capacity" numFmtId="0">
      <sharedItems containsNonDate="0" containsString="0" containsBlank="1"/>
    </cacheField>
    <cacheField name="dc_unit_of_measure" numFmtId="0">
      <sharedItems containsNonDate="0" containsString="0" containsBlank="1"/>
    </cacheField>
    <cacheField name="facility_site_status_cd" numFmtId="0">
      <sharedItems containsBlank="1"/>
    </cacheField>
    <cacheField name="latitude_msr" numFmtId="0">
      <sharedItems containsString="0" containsBlank="1" containsNumber="1" minValue="38.985799999999998" maxValue="41.3125"/>
    </cacheField>
    <cacheField name="longitude_msr" numFmtId="0">
      <sharedItems containsString="0" containsBlank="1" containsNumber="1" minValue="-75.494900000000001" maxValue="-73.966200000000001"/>
    </cacheField>
    <cacheField name="location_address_text" numFmtId="0">
      <sharedItems containsBlank="1"/>
    </cacheField>
    <cacheField name="locality" numFmtId="0">
      <sharedItems containsBlank="1"/>
    </cacheField>
    <cacheField name="addr_state_cd" numFmtId="0">
      <sharedItems containsBlank="1"/>
    </cacheField>
    <cacheField name="address_postal_code" numFmtId="0">
      <sharedItems containsString="0" containsBlank="1" containsNumber="1" containsInteger="1" minValue="0" maxValue="8901"/>
    </cacheField>
    <cacheField name="emissions_op_type_code" numFmtId="0">
      <sharedItems containsBlank="1"/>
    </cacheField>
    <cacheField name="emissions_calc_method_desc" numFmtId="0">
      <sharedItems containsString="0" containsBlank="1" containsNumber="1" containsInteger="1" minValue="8" maxValue="8"/>
    </cacheField>
    <cacheField name="emissions_comment" numFmtId="0">
      <sharedItems containsNonDate="0" containsString="0" containsBlank="1"/>
    </cacheField>
    <cacheField name="CO" numFmtId="0">
      <sharedItems containsSemiMixedTypes="0" containsString="0" containsNumber="1" minValue="3.80277E-3" maxValue="65.746700000000004"/>
    </cacheField>
    <cacheField name="NOX" numFmtId="0">
      <sharedItems containsSemiMixedTypes="0" containsString="0" containsNumber="1" minValue="6.2964499999999997E-4" maxValue="2.2225299999999999"/>
    </cacheField>
    <cacheField name="PM10-PRI" numFmtId="0">
      <sharedItems containsSemiMixedTypes="0" containsString="0" containsNumber="1" minValue="5.3850100000000001E-5" maxValue="1.62496"/>
    </cacheField>
    <cacheField name="PM25-PRI" numFmtId="0">
      <sharedItems containsSemiMixedTypes="0" containsString="0" containsNumber="1" minValue="5.3850100000000001E-5" maxValue="1.58596"/>
    </cacheField>
    <cacheField name="SO2" numFmtId="0">
      <sharedItems containsSemiMixedTypes="0" containsString="0" containsNumber="1" minValue="2.5190800000000001E-4" maxValue="0.50511099999999998"/>
    </cacheField>
    <cacheField name="VOC" numFmtId="0">
      <sharedItems containsSemiMixedTypes="0" containsString="0" containsNumber="1" minValue="2.9770600000000001E-4" maxValue="4.7333800000000004"/>
    </cacheField>
    <cacheField name="CF" numFmtId="0">
      <sharedItems containsSemiMixedTypes="0" containsString="0" containsNumber="1" minValue="0.83574147440379087" maxValue="1.0588200415060778"/>
    </cacheField>
    <cacheField name="CO2" numFmtId="0">
      <sharedItems containsSemiMixedTypes="0" containsString="0" containsNumber="1" minValue="3.9403814072780435E-3" maxValue="68.125885675412235"/>
    </cacheField>
    <cacheField name="NOX2" numFmtId="0">
      <sharedItems containsSemiMixedTypes="0" containsString="0" containsNumber="1" minValue="6.3129899999999999E-4" maxValue="2.3029570258305578"/>
    </cacheField>
    <cacheField name="PM10-PRI2" numFmtId="0">
      <sharedItems containsSemiMixedTypes="0" containsString="0" containsNumber="1" minValue="5.5798781630249365E-5" maxValue="1.6837626707822271"/>
    </cacheField>
    <cacheField name="PM25-PRI2" numFmtId="0">
      <sharedItems containsSemiMixedTypes="0" containsString="0" containsNumber="1" minValue="5.5798781630249365E-5" maxValue="1.64335137194379"/>
    </cacheField>
    <cacheField name="SO22" numFmtId="0">
      <sharedItems containsSemiMixedTypes="0" containsString="0" containsNumber="1" minValue="2.5276399999999999E-4" maxValue="0.52338952737389322"/>
    </cacheField>
    <cacheField name="VOC2" numFmtId="0">
      <sharedItems containsSemiMixedTypes="0" containsString="0" containsNumber="1" minValue="3.0847913158963525E-4" maxValue="4.90466753066363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roniades, Jim" refreshedDate="42874.676428472223" createdVersion="4" refreshedVersion="4" minRefreshableVersion="3" recordCount="97" xr:uid="{00000000-000A-0000-FFFF-FFFF0A000000}">
  <cacheSource type="worksheet">
    <worksheetSource ref="M4:AQ101" sheet="2275070000 APU COMPILE"/>
  </cacheSource>
  <cacheFields count="31">
    <cacheField name="state_and_county_fips_code" numFmtId="0">
      <sharedItems containsSemiMixedTypes="0" containsString="0" containsNumber="1" containsInteger="1" minValue="34001" maxValue="34029" count="8">
        <n v="34001"/>
        <n v="34005"/>
        <n v="34025"/>
        <n v="34027"/>
        <n v="34013"/>
        <n v="34029"/>
        <n v="34003"/>
        <n v="34021"/>
      </sharedItems>
    </cacheField>
    <cacheField name="tribal_name" numFmtId="0">
      <sharedItems containsNonDate="0" containsString="0" containsBlank="1"/>
    </cacheField>
    <cacheField name="facility_site_name" numFmtId="0">
      <sharedItems/>
    </cacheField>
    <cacheField name="naics_cd" numFmtId="0">
      <sharedItems containsString="0" containsBlank="1" containsNumber="1" containsInteger="1" minValue="48811" maxValue="48811"/>
    </cacheField>
    <cacheField name="facility_source_description" numFmtId="0">
      <sharedItems containsBlank="1"/>
    </cacheField>
    <cacheField name="unit_status_code" numFmtId="0">
      <sharedItems containsBlank="1"/>
    </cacheField>
    <cacheField name="design_capacity" numFmtId="0">
      <sharedItems containsNonDate="0" containsString="0" containsBlank="1"/>
    </cacheField>
    <cacheField name="dc_unit_of_measure" numFmtId="0">
      <sharedItems containsNonDate="0" containsString="0" containsBlank="1"/>
    </cacheField>
    <cacheField name="facility_site_status_cd" numFmtId="0">
      <sharedItems containsBlank="1"/>
    </cacheField>
    <cacheField name="latitude_msr" numFmtId="0">
      <sharedItems containsString="0" containsBlank="1" containsNumber="1" minValue="39.456400000000002" maxValue="40.842799999999997"/>
    </cacheField>
    <cacheField name="longitude_msr" numFmtId="0">
      <sharedItems containsString="0" containsBlank="1" containsNumber="1" minValue="-74.820800000000006" maxValue="-74.066100000000006"/>
    </cacheField>
    <cacheField name="location_address_text" numFmtId="0">
      <sharedItems containsBlank="1"/>
    </cacheField>
    <cacheField name="locality" numFmtId="0">
      <sharedItems containsBlank="1"/>
    </cacheField>
    <cacheField name="addr_state_cd" numFmtId="0">
      <sharedItems containsBlank="1"/>
    </cacheField>
    <cacheField name="address_postal_code" numFmtId="0">
      <sharedItems containsString="0" containsBlank="1" containsNumber="1" containsInteger="1" minValue="0" maxValue="0"/>
    </cacheField>
    <cacheField name="emissions_op_type_code" numFmtId="0">
      <sharedItems containsBlank="1"/>
    </cacheField>
    <cacheField name="emissions_calc_method_desc" numFmtId="0">
      <sharedItems containsString="0" containsBlank="1" containsNumber="1" containsInteger="1" minValue="8" maxValue="8"/>
    </cacheField>
    <cacheField name="emissions_comment" numFmtId="0">
      <sharedItems containsNonDate="0" containsString="0" containsBlank="1"/>
    </cacheField>
    <cacheField name="CO" numFmtId="0">
      <sharedItems containsSemiMixedTypes="0" containsString="0" containsNumber="1" minValue="2.0822599999999999E-4" maxValue="8.0583100000000005"/>
    </cacheField>
    <cacheField name="NOX" numFmtId="0">
      <sharedItems containsSemiMixedTypes="0" containsString="0" containsNumber="1" minValue="1.4806800000000001E-4" maxValue="10.886340949383852"/>
    </cacheField>
    <cacheField name="PM10-PRI" numFmtId="0">
      <sharedItems containsSemiMixedTypes="0" containsString="0" containsNumber="1" minValue="2.9615799999999999E-5" maxValue="1.14612"/>
    </cacheField>
    <cacheField name="PM25-PRI" numFmtId="0">
      <sharedItems containsSemiMixedTypes="0" containsString="0" containsNumber="1" minValue="2.9615799999999999E-5" maxValue="1.14612"/>
    </cacheField>
    <cacheField name="SO2" numFmtId="0">
      <sharedItems containsSemiMixedTypes="0" containsString="0" containsNumber="1" minValue="3.1630800000000002E-5" maxValue="1.3043634794911747"/>
    </cacheField>
    <cacheField name="VOC" numFmtId="0">
      <sharedItems containsSemiMixedTypes="0" containsString="0" containsNumber="1" minValue="2.0734499999999999E-5" maxValue="0.87643700000000002"/>
    </cacheField>
    <cacheField name="GF" numFmtId="0">
      <sharedItems containsSemiMixedTypes="0" containsString="0" containsNumber="1" minValue="0.98234836030111616" maxValue="1.290909090909091"/>
    </cacheField>
    <cacheField name="CO2" numFmtId="0">
      <sharedItems containsSemiMixedTypes="0" containsString="0" containsNumber="1" minValue="2.0455046967206021E-4" maxValue="8.7634182915779881"/>
    </cacheField>
    <cacheField name="NOX2" numFmtId="0">
      <sharedItems containsSemiMixedTypes="0" containsString="0" containsNumber="1" minValue="1.4545435701306567E-4" maxValue="10.886340949383852"/>
    </cacheField>
    <cacheField name="PM10-PRI2" numFmtId="0">
      <sharedItems containsSemiMixedTypes="0" containsString="0" containsNumber="1" minValue="2.9093032569005795E-5" maxValue="1.246406377062109"/>
    </cacheField>
    <cacheField name="PM25-PRI2" numFmtId="0">
      <sharedItems containsSemiMixedTypes="0" containsString="0" containsNumber="1" minValue="2.9093032569005795E-5" maxValue="1.246406377062109"/>
    </cacheField>
    <cacheField name="SO22" numFmtId="0">
      <sharedItems containsSemiMixedTypes="0" containsString="0" containsNumber="1" minValue="3.1072464515012545E-5" maxValue="1.3585820809970865"/>
    </cacheField>
    <cacheField name="VOC2" numFmtId="0">
      <sharedItems containsSemiMixedTypes="0" containsString="0" containsNumber="1" minValue="2.0368502076663494E-5" maxValue="0.953125908188657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roniades, Jim" refreshedDate="42753.82577708333" createdVersion="4" refreshedVersion="4" minRefreshableVersion="3" recordCount="15" xr:uid="{00000000-000A-0000-FFFF-FFFF01000000}">
  <cacheSource type="worksheet">
    <worksheetSource ref="M4:AQ19" sheet="2275060011 AT PISTON AIRPORT"/>
  </cacheSource>
  <cacheFields count="31">
    <cacheField name="state_and_county_fips_code" numFmtId="0">
      <sharedItems containsSemiMixedTypes="0" containsString="0" containsNumber="1" containsInteger="1" minValue="34001" maxValue="34035" count="8">
        <n v="34001"/>
        <n v="34013"/>
        <n v="34025"/>
        <n v="34027"/>
        <n v="34035"/>
        <n v="34003"/>
        <n v="34019"/>
        <n v="34021"/>
      </sharedItems>
    </cacheField>
    <cacheField name="tribal_name" numFmtId="0">
      <sharedItems containsNonDate="0" containsString="0" containsBlank="1"/>
    </cacheField>
    <cacheField name="facility_site_name" numFmtId="0">
      <sharedItems/>
    </cacheField>
    <cacheField name="naics_cd" numFmtId="0">
      <sharedItems containsSemiMixedTypes="0" containsString="0" containsNumber="1" containsInteger="1" minValue="48811" maxValue="48811"/>
    </cacheField>
    <cacheField name="facility_source_description" numFmtId="0">
      <sharedItems/>
    </cacheField>
    <cacheField name="unit_status_code" numFmtId="0">
      <sharedItems/>
    </cacheField>
    <cacheField name="design_capacity" numFmtId="0">
      <sharedItems containsNonDate="0" containsString="0" containsBlank="1"/>
    </cacheField>
    <cacheField name="dc_unit_of_measure" numFmtId="0">
      <sharedItems containsNonDate="0" containsString="0" containsBlank="1"/>
    </cacheField>
    <cacheField name="facility_site_status_cd" numFmtId="0">
      <sharedItems/>
    </cacheField>
    <cacheField name="latitude_msr" numFmtId="0">
      <sharedItems containsSemiMixedTypes="0" containsString="0" containsNumber="1" minValue="39.456400000000002" maxValue="40.874099999999999"/>
    </cacheField>
    <cacheField name="longitude_msr" numFmtId="0">
      <sharedItems containsSemiMixedTypes="0" containsString="0" containsNumber="1" minValue="-74.978639999999999" maxValue="-74.028800000000004"/>
    </cacheField>
    <cacheField name="location_address_text" numFmtId="0">
      <sharedItems/>
    </cacheField>
    <cacheField name="locality" numFmtId="0">
      <sharedItems/>
    </cacheField>
    <cacheField name="addr_state_cd" numFmtId="0">
      <sharedItems/>
    </cacheField>
    <cacheField name="address_postal_code" numFmtId="0">
      <sharedItems containsSemiMixedTypes="0" containsString="0" containsNumber="1" containsInteger="1" minValue="0" maxValue="0"/>
    </cacheField>
    <cacheField name="emissions_op_type_code" numFmtId="0">
      <sharedItems/>
    </cacheField>
    <cacheField name="emissions_calc_method_desc" numFmtId="0">
      <sharedItems containsSemiMixedTypes="0" containsString="0" containsNumber="1" containsInteger="1" minValue="8" maxValue="8"/>
    </cacheField>
    <cacheField name="emissions_comment" numFmtId="0">
      <sharedItems containsNonDate="0" containsString="0" containsBlank="1"/>
    </cacheField>
    <cacheField name="CO" numFmtId="0">
      <sharedItems containsSemiMixedTypes="0" containsString="0" containsNumber="1" minValue="3.1377099999999998E-2" maxValue="170.71199999999999"/>
    </cacheField>
    <cacheField name="NOX" numFmtId="0">
      <sharedItems containsSemiMixedTypes="0" containsString="0" containsNumber="1" minValue="3.39754E-5" maxValue="0.95885100000000001"/>
    </cacheField>
    <cacheField name="PM10-PRI" numFmtId="0">
      <sharedItems containsSemiMixedTypes="0" containsString="0" containsNumber="1" minValue="9.6712400000000006E-5" maxValue="3.6614100000000001"/>
    </cacheField>
    <cacheField name="PM25-PRI" numFmtId="0">
      <sharedItems containsSemiMixedTypes="0" containsString="0" containsNumber="1" minValue="9.6712400000000006E-5" maxValue="2.5263800000000001"/>
    </cacheField>
    <cacheField name="SO2" numFmtId="0">
      <sharedItems containsSemiMixedTypes="0" containsString="0" containsNumber="1" minValue="4.6545100000000003E-5" maxValue="9.1030100000000003E-2"/>
    </cacheField>
    <cacheField name="VOC" numFmtId="0">
      <sharedItems containsSemiMixedTypes="0" containsString="0" containsNumber="1" minValue="9.1785499999999997E-4" maxValue="1.02972"/>
    </cacheField>
    <cacheField name="CF" numFmtId="0">
      <sharedItems containsSemiMixedTypes="0" containsString="0" containsNumber="1" minValue="0.88573273079406067" maxValue="1.6839677047289503"/>
    </cacheField>
    <cacheField name="CO2" numFmtId="0">
      <sharedItems containsSemiMixedTypes="0" containsString="0" containsNumber="1" minValue="3.106528133518776E-2" maxValue="170.42946709876435"/>
    </cacheField>
    <cacheField name="NOX2" numFmtId="0">
      <sharedItems containsSemiMixedTypes="0" containsString="0" containsNumber="1" minValue="3.353121535465925E-5" maxValue="0.95726407608789843"/>
    </cacheField>
    <cacheField name="PM10-PRI2" numFmtId="0">
      <sharedItems containsSemiMixedTypes="0" containsString="0" containsNumber="1" minValue="9.5448009791376922E-5" maxValue="3.6553502690501363"/>
    </cacheField>
    <cacheField name="PM25-PRI2" numFmtId="0">
      <sharedItems containsSemiMixedTypes="0" containsString="0" containsNumber="1" minValue="9.5448009791376922E-5" maxValue="2.5221987738939053"/>
    </cacheField>
    <cacheField name="SO22" numFmtId="0">
      <sharedItems containsSemiMixedTypes="0" containsString="0" containsNumber="1" minValue="4.5936582698191939E-5" maxValue="9.087944276294127E-2"/>
    </cacheField>
    <cacheField name="VOC2" numFmtId="0">
      <sharedItems containsSemiMixedTypes="0" containsString="0" containsNumber="1" minValue="9.0585522670375517E-4" maxValue="1.028015786007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roniades, Jim" refreshedDate="42753.836934837964" createdVersion="4" refreshedVersion="4" minRefreshableVersion="3" recordCount="78" xr:uid="{00000000-000A-0000-FFFF-FFFF02000000}">
  <cacheSource type="worksheet">
    <worksheetSource ref="M4:AQ82" sheet="2275020000 AC AIRPORT"/>
  </cacheSource>
  <cacheFields count="31">
    <cacheField name="state_and_county_fips_code" numFmtId="0">
      <sharedItems containsSemiMixedTypes="0" containsString="0" containsNumber="1" containsInteger="1" minValue="34001" maxValue="34027" count="7">
        <n v="34001"/>
        <n v="34013"/>
        <n v="34025"/>
        <n v="34027"/>
        <n v="34003"/>
        <n v="34021"/>
        <n v="34005"/>
      </sharedItems>
    </cacheField>
    <cacheField name="tribal_name" numFmtId="0">
      <sharedItems containsNonDate="0" containsString="0" containsBlank="1"/>
    </cacheField>
    <cacheField name="facility_site_name" numFmtId="0">
      <sharedItems/>
    </cacheField>
    <cacheField name="naics_cd" numFmtId="0">
      <sharedItems containsString="0" containsBlank="1" containsNumber="1" containsInteger="1" minValue="48811" maxValue="48811"/>
    </cacheField>
    <cacheField name="facility_source_description" numFmtId="0">
      <sharedItems containsBlank="1"/>
    </cacheField>
    <cacheField name="unit_status_code" numFmtId="0">
      <sharedItems containsBlank="1"/>
    </cacheField>
    <cacheField name="design_capacity" numFmtId="0">
      <sharedItems containsNonDate="0" containsString="0" containsBlank="1"/>
    </cacheField>
    <cacheField name="dc_unit_of_measure" numFmtId="0">
      <sharedItems containsNonDate="0" containsString="0" containsBlank="1"/>
    </cacheField>
    <cacheField name="facility_site_status_cd" numFmtId="0">
      <sharedItems containsBlank="1"/>
    </cacheField>
    <cacheField name="latitude_msr" numFmtId="0">
      <sharedItems containsString="0" containsBlank="1" containsNumber="1" minValue="39.456400000000002" maxValue="40.874099999999999"/>
    </cacheField>
    <cacheField name="longitude_msr" numFmtId="0">
      <sharedItems containsString="0" containsBlank="1" containsNumber="1" minValue="-74.820800000000006" maxValue="-74.066100000000006"/>
    </cacheField>
    <cacheField name="location_address_text" numFmtId="0">
      <sharedItems containsBlank="1"/>
    </cacheField>
    <cacheField name="locality" numFmtId="0">
      <sharedItems containsBlank="1"/>
    </cacheField>
    <cacheField name="addr_state_cd" numFmtId="0">
      <sharedItems containsBlank="1"/>
    </cacheField>
    <cacheField name="address_postal_code" numFmtId="0">
      <sharedItems containsString="0" containsBlank="1" containsNumber="1" containsInteger="1" minValue="0" maxValue="0"/>
    </cacheField>
    <cacheField name="emissions_op_type_code" numFmtId="0">
      <sharedItems containsBlank="1"/>
    </cacheField>
    <cacheField name="emissions_calc_method_desc" numFmtId="0">
      <sharedItems containsString="0" containsBlank="1" containsNumber="1" containsInteger="1" minValue="8" maxValue="8"/>
    </cacheField>
    <cacheField name="emissions_comment" numFmtId="0">
      <sharedItems containsNonDate="0" containsString="0" containsBlank="1"/>
    </cacheField>
    <cacheField name="CO" numFmtId="0">
      <sharedItems containsSemiMixedTypes="0" containsString="0" containsNumber="1" minValue="7.3778500000000002E-4" maxValue="242.005"/>
    </cacheField>
    <cacheField name="NOX" numFmtId="0">
      <sharedItems containsSemiMixedTypes="0" containsString="0" containsNumber="1" minValue="2.6448399999999999E-3" maxValue="284.68599999999998"/>
    </cacheField>
    <cacheField name="PM10-PRI" numFmtId="0">
      <sharedItems containsSemiMixedTypes="0" containsString="0" containsNumber="1" minValue="8.6164399999999998E-5" maxValue="3.6663999999999999"/>
    </cacheField>
    <cacheField name="PM25-PRI" numFmtId="0">
      <sharedItems containsSemiMixedTypes="0" containsString="0" containsNumber="1" minValue="8.6164399999999998E-5" maxValue="3.6663999999999999"/>
    </cacheField>
    <cacheField name="SO2" numFmtId="0">
      <sharedItems containsSemiMixedTypes="0" containsString="0" containsNumber="1" minValue="5.3609700000000003E-4" maxValue="29.045400000000001"/>
    </cacheField>
    <cacheField name="VOC" numFmtId="0">
      <sharedItems containsSemiMixedTypes="0" containsString="0" containsNumber="1" minValue="5.6751000000000002E-4" maxValue="52.373100000000001"/>
    </cacheField>
    <cacheField name="GF" numFmtId="0">
      <sharedItems containsSemiMixedTypes="0" containsString="0" containsNumber="1" minValue="0.44444444444444442" maxValue="1.290909090909091"/>
    </cacheField>
    <cacheField name="CO2" numFmtId="0">
      <sharedItems containsSemiMixedTypes="0" containsString="0" containsNumber="1" minValue="8.0234175208596667E-4" maxValue="263.18062269301265"/>
    </cacheField>
    <cacheField name="NOX2" numFmtId="0">
      <sharedItems containsSemiMixedTypes="0" containsString="0" containsNumber="1" minValue="2.8762655239494539E-3" maxValue="309.59624285441623"/>
    </cacheField>
    <cacheField name="PM10-PRI2" numFmtId="0">
      <sharedItems containsSemiMixedTypes="0" containsString="0" containsNumber="1" minValue="9.3703850936839404E-5" maxValue="3.9872128056926988"/>
    </cacheField>
    <cacheField name="PM25-PRI2" numFmtId="0">
      <sharedItems containsSemiMixedTypes="0" containsString="0" containsNumber="1" minValue="9.3703850936839404E-5" maxValue="3.9872128056926988"/>
    </cacheField>
    <cacheField name="SO22" numFmtId="0">
      <sharedItems containsSemiMixedTypes="0" containsString="0" containsNumber="1" minValue="5.8300589774531943E-4" maxValue="31.586894726834693"/>
    </cacheField>
    <cacheField name="VOC2" numFmtId="0">
      <sharedItems containsSemiMixedTypes="0" containsString="0" containsNumber="1" minValue="6.1716755928394713E-4" maxValue="56.9557863282304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roniades, Jim" refreshedDate="42753.838277546296" createdVersion="4" refreshedVersion="4" minRefreshableVersion="3" recordCount="11" xr:uid="{00000000-000A-0000-FFFF-FFFF03000000}">
  <cacheSource type="worksheet">
    <worksheetSource ref="A4:AQ15" sheet="2275001000 MIL AIRPORT"/>
  </cacheSource>
  <cacheFields count="43">
    <cacheField name="eis_facility_site_id" numFmtId="0">
      <sharedItems containsSemiMixedTypes="0" containsString="0" containsNumber="1" containsInteger="1" minValue="9367411" maxValue="9388611"/>
    </cacheField>
    <cacheField name="program_system_cd" numFmtId="0">
      <sharedItems/>
    </cacheField>
    <cacheField name="alt_agency_id" numFmtId="0">
      <sharedItems containsNonDate="0" containsString="0" containsBlank="1"/>
    </cacheField>
    <cacheField name="eis_emissions_unit_id" numFmtId="0">
      <sharedItems containsSemiMixedTypes="0" containsString="0" containsNumber="1" containsInteger="1" minValue="55178213" maxValue="103236713"/>
    </cacheField>
    <cacheField name="agency_unit_id" numFmtId="0">
      <sharedItems containsNonDate="0" containsString="0" containsBlank="1"/>
    </cacheField>
    <cacheField name="unit_type_cd" numFmtId="0">
      <sharedItems containsSemiMixedTypes="0" containsString="0" containsNumber="1" containsInteger="1" minValue="300" maxValue="300"/>
    </cacheField>
    <cacheField name="eis_emissions_process_id" numFmtId="0">
      <sharedItems containsSemiMixedTypes="0" containsString="0" containsNumber="1" containsInteger="1" minValue="86950114" maxValue="145756014"/>
    </cacheField>
    <cacheField name="agency_process_id" numFmtId="0">
      <sharedItems containsNonDate="0" containsString="0" containsBlank="1"/>
    </cacheField>
    <cacheField name="scc" numFmtId="0">
      <sharedItems containsSemiMixedTypes="0" containsString="0" containsNumber="1" containsInteger="1" minValue="2275001000" maxValue="2275001000"/>
    </cacheField>
    <cacheField name="region_cd" numFmtId="0">
      <sharedItems containsSemiMixedTypes="0" containsString="0" containsNumber="1" containsInteger="1" minValue="2" maxValue="2"/>
    </cacheField>
    <cacheField name="st_usps_cd" numFmtId="0">
      <sharedItems/>
    </cacheField>
    <cacheField name="county_name" numFmtId="0">
      <sharedItems/>
    </cacheField>
    <cacheField name="state_and_county_fips_code" numFmtId="0">
      <sharedItems containsSemiMixedTypes="0" containsString="0" containsNumber="1" containsInteger="1" minValue="34001" maxValue="34039" count="10">
        <n v="34001"/>
        <n v="34009"/>
        <n v="34013"/>
        <n v="34039"/>
        <n v="34011"/>
        <n v="34027"/>
        <n v="34003"/>
        <n v="34021"/>
        <n v="34005"/>
        <n v="34029"/>
      </sharedItems>
    </cacheField>
    <cacheField name="tribal_name" numFmtId="0">
      <sharedItems containsNonDate="0" containsString="0" containsBlank="1"/>
    </cacheField>
    <cacheField name="facility_site_name" numFmtId="0">
      <sharedItems/>
    </cacheField>
    <cacheField name="naics_cd" numFmtId="0">
      <sharedItems containsString="0" containsBlank="1" containsNumber="1" containsInteger="1" minValue="48811" maxValue="48811"/>
    </cacheField>
    <cacheField name="facility_source_description" numFmtId="0">
      <sharedItems containsBlank="1"/>
    </cacheField>
    <cacheField name="unit_status_code" numFmtId="0">
      <sharedItems containsBlank="1"/>
    </cacheField>
    <cacheField name="design_capacity" numFmtId="0">
      <sharedItems containsNonDate="0" containsString="0" containsBlank="1"/>
    </cacheField>
    <cacheField name="dc_unit_of_measure" numFmtId="0">
      <sharedItems containsNonDate="0" containsString="0" containsBlank="1"/>
    </cacheField>
    <cacheField name="facility_site_status_cd" numFmtId="0">
      <sharedItems containsBlank="1"/>
    </cacheField>
    <cacheField name="latitude_msr" numFmtId="0">
      <sharedItems containsString="0" containsBlank="1" containsNumber="1" minValue="39.008510000000001" maxValue="40.874099999999999"/>
    </cacheField>
    <cacheField name="longitude_msr" numFmtId="0">
      <sharedItems containsString="0" containsBlank="1" containsNumber="1" minValue="-75.072220000000002" maxValue="-74.066100000000006"/>
    </cacheField>
    <cacheField name="location_address_text" numFmtId="0">
      <sharedItems containsBlank="1"/>
    </cacheField>
    <cacheField name="locality" numFmtId="0">
      <sharedItems containsBlank="1"/>
    </cacheField>
    <cacheField name="addr_state_cd" numFmtId="0">
      <sharedItems containsBlank="1"/>
    </cacheField>
    <cacheField name="address_postal_code" numFmtId="0">
      <sharedItems containsString="0" containsBlank="1" containsNumber="1" containsInteger="1" minValue="0" maxValue="0"/>
    </cacheField>
    <cacheField name="emissions_op_type_code" numFmtId="0">
      <sharedItems containsBlank="1"/>
    </cacheField>
    <cacheField name="emissions_calc_method_desc" numFmtId="0">
      <sharedItems containsString="0" containsBlank="1" containsNumber="1" containsInteger="1" minValue="8" maxValue="8"/>
    </cacheField>
    <cacheField name="emissions_comment" numFmtId="0">
      <sharedItems containsNonDate="0" containsString="0" containsBlank="1"/>
    </cacheField>
    <cacheField name="CO" numFmtId="0">
      <sharedItems containsSemiMixedTypes="0" containsString="0" containsNumber="1" minValue="0.49976399999999999" maxValue="537.5247629728367"/>
    </cacheField>
    <cacheField name="NOX" numFmtId="0">
      <sharedItems containsSemiMixedTypes="0" containsString="0" containsNumber="1" minValue="0.42991499999999999" maxValue="1035.6372145701353"/>
    </cacheField>
    <cacheField name="PM10-PRI" numFmtId="0">
      <sharedItems containsSemiMixedTypes="0" containsString="0" containsNumber="1" minValue="2.68165E-2" maxValue="14.0411"/>
    </cacheField>
    <cacheField name="PM25-PRI" numFmtId="0">
      <sharedItems containsSemiMixedTypes="0" containsString="0" containsNumber="1" minValue="2.6172899999999999E-2" maxValue="13.7041"/>
    </cacheField>
    <cacheField name="SO2" numFmtId="0">
      <sharedItems containsSemiMixedTypes="0" containsString="0" containsNumber="1" minValue="4.0599299999999998E-2" maxValue="79.524410471786908"/>
    </cacheField>
    <cacheField name="VOC" numFmtId="0">
      <sharedItems containsSemiMixedTypes="0" containsString="0" containsNumber="1" minValue="0.20916199999999999" maxValue="109.517"/>
    </cacheField>
    <cacheField name="GF" numFmtId="0">
      <sharedItems containsSemiMixedTypes="0" containsString="0" containsNumber="1" minValue="0.61090909090909096" maxValue="2.8571428571428572"/>
    </cacheField>
    <cacheField name="CO2" numFmtId="0">
      <sharedItems containsSemiMixedTypes="0" containsString="0" containsNumber="1" minValue="1.29809" maxValue="537.5247629728367"/>
    </cacheField>
    <cacheField name="NOX2" numFmtId="0">
      <sharedItems containsSemiMixedTypes="0" containsString="0" containsNumber="1" minValue="1.11666" maxValue="1035.6372145701353"/>
    </cacheField>
    <cacheField name="PM10-PRI2" numFmtId="0">
      <sharedItems containsSemiMixedTypes="0" containsString="0" containsNumber="1" minValue="6.9653300000000001E-2" maxValue="15.293374177820708"/>
    </cacheField>
    <cacheField name="PM25-PRI2" numFmtId="0">
      <sharedItems containsSemiMixedTypes="0" containsString="0" containsNumber="1" minValue="6.7981600000000003E-2" maxValue="14.926318384618924"/>
    </cacheField>
    <cacheField name="SO22" numFmtId="0">
      <sharedItems containsSemiMixedTypes="0" containsString="0" containsNumber="1" minValue="0.10545300000000001" maxValue="79.524410471786908"/>
    </cacheField>
    <cacheField name="VOC2" numFmtId="0">
      <sharedItems containsSemiMixedTypes="0" containsString="0" containsNumber="1" minValue="0.54327700000000001" maxValue="119.284419299940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roniades, Jim" refreshedDate="42754.433443402777" createdVersion="4" refreshedVersion="4" minRefreshableVersion="3" recordCount="12" xr:uid="{00000000-000A-0000-FFFF-FFFF04000000}">
  <cacheSource type="worksheet">
    <worksheetSource ref="M4:AQ16" sheet="2268008005 CNG GSE AIRPORT"/>
  </cacheSource>
  <cacheFields count="31">
    <cacheField name="state_and_county_fips_code" numFmtId="0">
      <sharedItems containsSemiMixedTypes="0" containsString="0" containsNumber="1" containsInteger="1" minValue="34001" maxValue="34037" count="11">
        <n v="34001"/>
        <n v="34007"/>
        <n v="34025"/>
        <n v="34027"/>
        <n v="34013"/>
        <n v="34035"/>
        <n v="34029"/>
        <n v="34037"/>
        <n v="34003"/>
        <n v="34021"/>
        <n v="34005"/>
      </sharedItems>
    </cacheField>
    <cacheField name="tribal_name" numFmtId="0">
      <sharedItems containsNonDate="0" containsString="0" containsBlank="1"/>
    </cacheField>
    <cacheField name="facility_site_name" numFmtId="0">
      <sharedItems/>
    </cacheField>
    <cacheField name="naics_cd" numFmtId="0">
      <sharedItems containsString="0" containsBlank="1" containsNumber="1" containsInteger="1" minValue="48811" maxValue="48811"/>
    </cacheField>
    <cacheField name="facility_source_description" numFmtId="0">
      <sharedItems containsBlank="1"/>
    </cacheField>
    <cacheField name="unit_status_code" numFmtId="0">
      <sharedItems containsBlank="1"/>
    </cacheField>
    <cacheField name="design_capacity" numFmtId="0">
      <sharedItems containsNonDate="0" containsString="0" containsBlank="1"/>
    </cacheField>
    <cacheField name="dc_unit_of_measure" numFmtId="0">
      <sharedItems containsNonDate="0" containsString="0" containsBlank="1"/>
    </cacheField>
    <cacheField name="facility_site_status_cd" numFmtId="0">
      <sharedItems containsBlank="1"/>
    </cacheField>
    <cacheField name="latitude_msr" numFmtId="0">
      <sharedItems containsString="0" containsBlank="1" containsNumber="1" minValue="39.456400000000002" maxValue="41.200209999999998"/>
    </cacheField>
    <cacheField name="longitude_msr" numFmtId="0">
      <sharedItems containsString="0" containsBlank="1" containsNumber="1" minValue="-74.947800000000001" maxValue="-74.066100000000006"/>
    </cacheField>
    <cacheField name="location_address_text" numFmtId="0">
      <sharedItems containsBlank="1"/>
    </cacheField>
    <cacheField name="locality" numFmtId="0">
      <sharedItems containsBlank="1"/>
    </cacheField>
    <cacheField name="addr_state_cd" numFmtId="0">
      <sharedItems containsBlank="1"/>
    </cacheField>
    <cacheField name="address_postal_code" numFmtId="0">
      <sharedItems containsString="0" containsBlank="1" containsNumber="1" containsInteger="1" minValue="0" maxValue="0"/>
    </cacheField>
    <cacheField name="emissions_op_type_code" numFmtId="0">
      <sharedItems containsBlank="1"/>
    </cacheField>
    <cacheField name="emissions_calc_method_desc" numFmtId="0">
      <sharedItems containsString="0" containsBlank="1" containsNumber="1" containsInteger="1" minValue="8" maxValue="8"/>
    </cacheField>
    <cacheField name="emissions_comment" numFmtId="0">
      <sharedItems containsNonDate="0" containsString="0" containsBlank="1"/>
    </cacheField>
    <cacheField name="CO" numFmtId="0">
      <sharedItems containsSemiMixedTypes="0" containsString="0" containsNumber="1" minValue="3.6865000000000001E-7" maxValue="12.169"/>
    </cacheField>
    <cacheField name="NOX" numFmtId="0">
      <sharedItems containsSemiMixedTypes="0" containsString="0" containsNumber="1" minValue="1.39527E-6" maxValue="1.3007899999999999"/>
    </cacheField>
    <cacheField name="PM10-PRI" numFmtId="0">
      <sharedItems containsSemiMixedTypes="0" containsString="0" containsNumber="1" minValue="7.5269199999999995E-8" maxValue="4.9586400000000003E-2"/>
    </cacheField>
    <cacheField name="PM25-PRI" numFmtId="0">
      <sharedItems containsSemiMixedTypes="0" containsString="0" containsNumber="1" minValue="7.0374500000000006E-8" maxValue="4.7225000000000003E-2"/>
    </cacheField>
    <cacheField name="SO2" numFmtId="0">
      <sharedItems containsSemiMixedTypes="0" containsString="0" containsNumber="1" minValue="3.5374999999999998E-9" maxValue="3.99288E-2"/>
    </cacheField>
    <cacheField name="VOC" numFmtId="0">
      <sharedItems containsSemiMixedTypes="0" containsString="0" containsNumber="1" minValue="1.3267799999999999E-7" maxValue="0.41305399999999998"/>
    </cacheField>
    <cacheField name="GF" numFmtId="0">
      <sharedItems containsSemiMixedTypes="0" containsString="0" containsNumber="1" minValue="0.98234836030111616" maxValue="1.0875007652445721"/>
    </cacheField>
    <cacheField name="CO2" numFmtId="0">
      <sharedItems containsSemiMixedTypes="0" containsString="0" containsNumber="1" minValue="3.6865000000000001E-7" maxValue="13.233796812261199"/>
    </cacheField>
    <cacheField name="NOX2" numFmtId="0">
      <sharedItems containsSemiMixedTypes="0" containsString="0" containsNumber="1" minValue="1.39527E-6" maxValue="1.4146101204224868"/>
    </cacheField>
    <cacheField name="PM10-PRI2" numFmtId="0">
      <sharedItems containsSemiMixedTypes="0" containsString="0" containsNumber="1" minValue="7.5269199999999995E-8" maxValue="5.3925247945723453E-2"/>
    </cacheField>
    <cacheField name="PM25-PRI2" numFmtId="0">
      <sharedItems containsSemiMixedTypes="0" containsString="0" containsNumber="1" minValue="7.0374500000000006E-8" maxValue="5.1357223638674919E-2"/>
    </cacheField>
    <cacheField name="SO22" numFmtId="0">
      <sharedItems containsSemiMixedTypes="0" containsString="0" containsNumber="1" minValue="3.5374999999999998E-9" maxValue="4.3422600555297466E-2"/>
    </cacheField>
    <cacheField name="VOC2" numFmtId="0">
      <sharedItems containsSemiMixedTypes="0" containsString="0" containsNumber="1" minValue="1.3267799999999999E-7" maxValue="0.449196541087331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roniades, Jim" refreshedDate="42754.443954629627" createdVersion="4" refreshedVersion="4" minRefreshableVersion="3" recordCount="12" xr:uid="{00000000-000A-0000-FFFF-FFFF05000000}">
  <cacheSource type="worksheet">
    <worksheetSource ref="A4:AQ16" sheet="2270008005 DIESEL GSE AIRPORT"/>
  </cacheSource>
  <cacheFields count="43">
    <cacheField name="eis_facility_site_id" numFmtId="0">
      <sharedItems containsSemiMixedTypes="0" containsString="0" containsNumber="1" containsInteger="1" minValue="9367411" maxValue="16131311"/>
    </cacheField>
    <cacheField name="program_system_cd" numFmtId="0">
      <sharedItems/>
    </cacheField>
    <cacheField name="alt_agency_id" numFmtId="0">
      <sharedItems/>
    </cacheField>
    <cacheField name="eis_emissions_unit_id" numFmtId="0">
      <sharedItems containsSemiMixedTypes="0" containsString="0" containsNumber="1" containsInteger="1" minValue="62536413" maxValue="121789113"/>
    </cacheField>
    <cacheField name="agency_unit_id" numFmtId="0">
      <sharedItems containsNonDate="0" containsString="0" containsBlank="1"/>
    </cacheField>
    <cacheField name="unit_type_cd" numFmtId="0">
      <sharedItems containsSemiMixedTypes="0" containsString="0" containsNumber="1" containsInteger="1" minValue="300" maxValue="300"/>
    </cacheField>
    <cacheField name="eis_emissions_process_id" numFmtId="0">
      <sharedItems containsSemiMixedTypes="0" containsString="0" containsNumber="1" containsInteger="1" minValue="84003614" maxValue="173549014"/>
    </cacheField>
    <cacheField name="agency_process_id" numFmtId="0">
      <sharedItems containsNonDate="0" containsString="0" containsBlank="1"/>
    </cacheField>
    <cacheField name="scc" numFmtId="0">
      <sharedItems containsSemiMixedTypes="0" containsString="0" containsNumber="1" containsInteger="1" minValue="2270008005" maxValue="2270008005"/>
    </cacheField>
    <cacheField name="region_cd" numFmtId="0">
      <sharedItems containsString="0" containsBlank="1" containsNumber="1" containsInteger="1" minValue="2" maxValue="2"/>
    </cacheField>
    <cacheField name="st_usps_cd" numFmtId="0">
      <sharedItems containsBlank="1"/>
    </cacheField>
    <cacheField name="county_name" numFmtId="0">
      <sharedItems containsBlank="1"/>
    </cacheField>
    <cacheField name="state_and_county_fips_code" numFmtId="0">
      <sharedItems containsSemiMixedTypes="0" containsString="0" containsNumber="1" containsInteger="1" minValue="34001" maxValue="34037" count="11">
        <n v="34001"/>
        <n v="34007"/>
        <n v="34025"/>
        <n v="34027"/>
        <n v="34013"/>
        <n v="34035"/>
        <n v="34029"/>
        <n v="34037"/>
        <n v="34003"/>
        <n v="34021"/>
        <n v="34005"/>
      </sharedItems>
    </cacheField>
    <cacheField name="tribal_name" numFmtId="0">
      <sharedItems containsNonDate="0" containsString="0" containsBlank="1"/>
    </cacheField>
    <cacheField name="facility_site_name" numFmtId="0">
      <sharedItems/>
    </cacheField>
    <cacheField name="naics_cd" numFmtId="0">
      <sharedItems containsString="0" containsBlank="1" containsNumber="1" containsInteger="1" minValue="48811" maxValue="48811"/>
    </cacheField>
    <cacheField name="facility_source_description" numFmtId="0">
      <sharedItems containsBlank="1"/>
    </cacheField>
    <cacheField name="unit_status_code" numFmtId="0">
      <sharedItems containsBlank="1"/>
    </cacheField>
    <cacheField name="design_capacity" numFmtId="0">
      <sharedItems containsNonDate="0" containsString="0" containsBlank="1"/>
    </cacheField>
    <cacheField name="dc_unit_of_measure" numFmtId="0">
      <sharedItems containsNonDate="0" containsString="0" containsBlank="1"/>
    </cacheField>
    <cacheField name="facility_site_status_cd" numFmtId="0">
      <sharedItems containsBlank="1"/>
    </cacheField>
    <cacheField name="latitude_msr" numFmtId="0">
      <sharedItems containsString="0" containsBlank="1" containsNumber="1" minValue="39.456400000000002" maxValue="41.200209999999998"/>
    </cacheField>
    <cacheField name="longitude_msr" numFmtId="0">
      <sharedItems containsString="0" containsBlank="1" containsNumber="1" minValue="-74.947800000000001" maxValue="-74.066100000000006"/>
    </cacheField>
    <cacheField name="location_address_text" numFmtId="0">
      <sharedItems containsBlank="1"/>
    </cacheField>
    <cacheField name="locality" numFmtId="0">
      <sharedItems containsBlank="1"/>
    </cacheField>
    <cacheField name="addr_state_cd" numFmtId="0">
      <sharedItems containsBlank="1"/>
    </cacheField>
    <cacheField name="address_postal_code" numFmtId="0">
      <sharedItems containsString="0" containsBlank="1" containsNumber="1" containsInteger="1" minValue="0" maxValue="0"/>
    </cacheField>
    <cacheField name="emissions_op_type_code" numFmtId="0">
      <sharedItems containsBlank="1"/>
    </cacheField>
    <cacheField name="emissions_calc_method_desc" numFmtId="0">
      <sharedItems containsString="0" containsBlank="1" containsNumber="1" containsInteger="1" minValue="8" maxValue="8"/>
    </cacheField>
    <cacheField name="emissions_comment" numFmtId="0">
      <sharedItems containsNonDate="0" containsString="0" containsBlank="1"/>
    </cacheField>
    <cacheField name="CO" numFmtId="0">
      <sharedItems containsSemiMixedTypes="0" containsString="0" containsNumber="1" minValue="2.2563699999999999E-5" maxValue="744.81700000000001"/>
    </cacheField>
    <cacheField name="NOX" numFmtId="0">
      <sharedItems containsSemiMixedTypes="0" containsString="0" containsNumber="1" minValue="8.5399699999999995E-5" maxValue="79.616500000000002"/>
    </cacheField>
    <cacheField name="PM10-PRI" numFmtId="0">
      <sharedItems containsSemiMixedTypes="0" containsString="0" containsNumber="1" minValue="4.6069599999999998E-6" maxValue="3.0350000000000001"/>
    </cacheField>
    <cacheField name="PM25-PRI" numFmtId="0">
      <sharedItems containsSemiMixedTypes="0" containsString="0" containsNumber="1" minValue="4.3073700000000001E-6" maxValue="2.8904700000000001"/>
    </cacheField>
    <cacheField name="SO2" numFmtId="0">
      <sharedItems containsSemiMixedTypes="0" containsString="0" containsNumber="1" minValue="2.1651700000000001E-7" maxValue="2.4438900000000001"/>
    </cacheField>
    <cacheField name="VOC" numFmtId="0">
      <sharedItems containsSemiMixedTypes="0" containsString="0" containsNumber="1" minValue="8.1207199999999997E-6" maxValue="25.281500000000001"/>
    </cacheField>
    <cacheField name="GF" numFmtId="0">
      <sharedItems containsSemiMixedTypes="0" containsString="0" containsNumber="1" minValue="0.98234836030111616" maxValue="1.0875007652445721"/>
    </cacheField>
    <cacheField name="CO2" numFmtId="0">
      <sharedItems containsSemiMixedTypes="0" containsString="0" containsNumber="1" minValue="2.2563699999999999E-5" maxValue="809.98905746716639"/>
    </cacheField>
    <cacheField name="NOX2" numFmtId="0">
      <sharedItems containsSemiMixedTypes="0" containsString="0" containsNumber="1" minValue="8.5399699999999995E-5" maxValue="86.583004676094475"/>
    </cacheField>
    <cacheField name="PM10-PRI2" numFmtId="0">
      <sharedItems containsSemiMixedTypes="0" containsString="0" containsNumber="1" minValue="4.6069599999999998E-6" maxValue="3.3005648225172766"/>
    </cacheField>
    <cacheField name="PM25-PRI2" numFmtId="0">
      <sharedItems containsSemiMixedTypes="0" containsString="0" containsNumber="1" minValue="4.3073700000000001E-6" maxValue="3.1433883369164781"/>
    </cacheField>
    <cacheField name="SO22" numFmtId="0">
      <sharedItems containsSemiMixedTypes="0" containsString="0" containsNumber="1" minValue="2.1651700000000001E-7" maxValue="2.6577322451735572"/>
    </cacheField>
    <cacheField name="VOC2" numFmtId="0">
      <sharedItems containsSemiMixedTypes="0" containsString="0" containsNumber="1" minValue="8.1207199999999997E-6" maxValue="27.4936505965306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roniades, Jim" refreshedDate="42755.465980208333" createdVersion="4" refreshedVersion="4" minRefreshableVersion="3" recordCount="12" xr:uid="{00000000-000A-0000-FFFF-FFFF06000000}">
  <cacheSource type="worksheet">
    <worksheetSource ref="N4:AR16" sheet="2267008005 LPG GSE AIRPORT"/>
  </cacheSource>
  <cacheFields count="31">
    <cacheField name="state_and_county_fips_code" numFmtId="0">
      <sharedItems containsSemiMixedTypes="0" containsString="0" containsNumber="1" containsInteger="1" minValue="34001" maxValue="34037" count="11">
        <n v="34001"/>
        <n v="34007"/>
        <n v="34025"/>
        <n v="34027"/>
        <n v="34013"/>
        <n v="34035"/>
        <n v="34029"/>
        <n v="34037"/>
        <n v="34003"/>
        <n v="34021"/>
        <n v="34005"/>
      </sharedItems>
    </cacheField>
    <cacheField name="tribal_name" numFmtId="0">
      <sharedItems containsNonDate="0" containsString="0" containsBlank="1"/>
    </cacheField>
    <cacheField name="facility_site_name" numFmtId="0">
      <sharedItems/>
    </cacheField>
    <cacheField name="naics_cd" numFmtId="0">
      <sharedItems containsString="0" containsBlank="1" containsNumber="1" containsInteger="1" minValue="48811" maxValue="48811"/>
    </cacheField>
    <cacheField name="facility_source_description" numFmtId="0">
      <sharedItems containsBlank="1"/>
    </cacheField>
    <cacheField name="unit_status_code" numFmtId="0">
      <sharedItems containsBlank="1"/>
    </cacheField>
    <cacheField name="design_capacity" numFmtId="0">
      <sharedItems containsNonDate="0" containsString="0" containsBlank="1"/>
    </cacheField>
    <cacheField name="dc_unit_of_measure" numFmtId="0">
      <sharedItems containsNonDate="0" containsString="0" containsBlank="1"/>
    </cacheField>
    <cacheField name="facility_site_status_cd" numFmtId="0">
      <sharedItems containsBlank="1"/>
    </cacheField>
    <cacheField name="latitude_msr" numFmtId="0">
      <sharedItems containsString="0" containsBlank="1" containsNumber="1" minValue="39.456400000000002" maxValue="41.200209999999998"/>
    </cacheField>
    <cacheField name="longitude_msr" numFmtId="0">
      <sharedItems containsString="0" containsBlank="1" containsNumber="1" minValue="-74.947800000000001" maxValue="-74.066100000000006"/>
    </cacheField>
    <cacheField name="location_address_text" numFmtId="0">
      <sharedItems containsBlank="1"/>
    </cacheField>
    <cacheField name="locality" numFmtId="0">
      <sharedItems containsBlank="1"/>
    </cacheField>
    <cacheField name="addr_state_cd" numFmtId="0">
      <sharedItems containsBlank="1"/>
    </cacheField>
    <cacheField name="address_postal_code" numFmtId="0">
      <sharedItems containsString="0" containsBlank="1" containsNumber="1" containsInteger="1" minValue="0" maxValue="0"/>
    </cacheField>
    <cacheField name="emissions_op_type_code" numFmtId="0">
      <sharedItems containsBlank="1"/>
    </cacheField>
    <cacheField name="emissions_calc_method_desc" numFmtId="0">
      <sharedItems containsString="0" containsBlank="1" containsNumber="1" containsInteger="1" minValue="8" maxValue="8"/>
    </cacheField>
    <cacheField name="emissions_comment" numFmtId="0">
      <sharedItems containsNonDate="0" containsString="0" containsBlank="1"/>
    </cacheField>
    <cacheField name="CO" numFmtId="0">
      <sharedItems containsSemiMixedTypes="0" containsString="0" containsNumber="1" minValue="4.6617699999999998E-7" maxValue="15.388299999999999"/>
    </cacheField>
    <cacheField name="NOX" numFmtId="0">
      <sharedItems containsSemiMixedTypes="0" containsString="0" containsNumber="1" minValue="1.7644E-6" maxValue="1.6449100000000001"/>
    </cacheField>
    <cacheField name="PM10-PRI" numFmtId="0">
      <sharedItems containsSemiMixedTypes="0" containsString="0" containsNumber="1" minValue="9.5181699999999995E-8" maxValue="6.2704499999999996E-2"/>
    </cacheField>
    <cacheField name="PM25-PRI" numFmtId="0">
      <sharedItems containsSemiMixedTypes="0" containsString="0" containsNumber="1" minValue="8.8992099999999999E-8" maxValue="5.9718399999999998E-2"/>
    </cacheField>
    <cacheField name="SO2" numFmtId="0">
      <sharedItems containsSemiMixedTypes="0" containsString="0" containsNumber="1" minValue="4.4733399999999998E-9" maxValue="5.0491899999999999E-2"/>
    </cacheField>
    <cacheField name="VOC" numFmtId="0">
      <sharedItems containsSemiMixedTypes="0" containsString="0" containsNumber="1" minValue="1.6777800000000001E-7" maxValue="0.52232800000000001"/>
    </cacheField>
    <cacheField name="GF" numFmtId="0">
      <sharedItems containsSemiMixedTypes="0" containsString="0" containsNumber="1" minValue="0.98234836030111616" maxValue="1.0875007652445721"/>
    </cacheField>
    <cacheField name="CO2" numFmtId="0">
      <sharedItems containsSemiMixedTypes="0" containsString="0" containsNumber="1" minValue="4.6617699999999998E-7" maxValue="16.734788025813046"/>
    </cacheField>
    <cacheField name="NOX2" numFmtId="0">
      <sharedItems containsSemiMixedTypes="0" containsString="0" containsNumber="1" minValue="1.7644E-6" maxValue="1.7888408837584491"/>
    </cacheField>
    <cacheField name="PM10-PRI2" numFmtId="0">
      <sharedItems containsSemiMixedTypes="0" containsString="0" containsNumber="1" minValue="9.5181699999999995E-8" maxValue="6.8191191734278261E-2"/>
    </cacheField>
    <cacheField name="PM25-PRI2" numFmtId="0">
      <sharedItems containsSemiMixedTypes="0" containsString="0" containsNumber="1" minValue="8.8992099999999999E-8" maxValue="6.4943805699181456E-2"/>
    </cacheField>
    <cacheField name="SO22" numFmtId="0">
      <sharedItems containsSemiMixedTypes="0" containsString="0" containsNumber="1" minValue="4.4733399999999998E-9" maxValue="5.4909979888652406E-2"/>
    </cacheField>
    <cacheField name="VOC2" numFmtId="0">
      <sharedItems containsSemiMixedTypes="0" containsString="0" containsNumber="1" minValue="1.6777800000000001E-7" maxValue="0.568032099708666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roniades, Jim" refreshedDate="42755.551131944441" createdVersion="4" refreshedVersion="4" minRefreshableVersion="3" recordCount="369" xr:uid="{00000000-000A-0000-FFFF-FFFF07000000}">
  <cacheSource type="worksheet">
    <worksheetSource ref="M4:AQ373" sheet="2275050011 GA PISTON AIRPORT"/>
  </cacheSource>
  <cacheFields count="31">
    <cacheField name="state_and_county_fips_code" numFmtId="0">
      <sharedItems containsSemiMixedTypes="0" containsString="0" containsNumber="1" containsInteger="1" minValue="34001" maxValue="34041" count="21">
        <n v="34025"/>
        <n v="34037"/>
        <n v="34017"/>
        <n v="34023"/>
        <n v="34003"/>
        <n v="34019"/>
        <n v="34005"/>
        <n v="34029"/>
        <n v="34033"/>
        <n v="34035"/>
        <n v="34007"/>
        <n v="34001"/>
        <n v="34011"/>
        <n v="34027"/>
        <n v="34039"/>
        <n v="34041"/>
        <n v="34015"/>
        <n v="34009"/>
        <n v="34021"/>
        <n v="34013"/>
        <n v="34031"/>
      </sharedItems>
    </cacheField>
    <cacheField name="tribal_name" numFmtId="0">
      <sharedItems containsBlank="1"/>
    </cacheField>
    <cacheField name="facility_site_name" numFmtId="0">
      <sharedItems/>
    </cacheField>
    <cacheField name="naics_cd" numFmtId="0">
      <sharedItems containsString="0" containsBlank="1" containsNumber="1" containsInteger="1" minValue="48811" maxValue="48811"/>
    </cacheField>
    <cacheField name="facility_source_description" numFmtId="0">
      <sharedItems containsBlank="1"/>
    </cacheField>
    <cacheField name="unit_status_code" numFmtId="0">
      <sharedItems containsBlank="1"/>
    </cacheField>
    <cacheField name="design_capacity" numFmtId="0">
      <sharedItems containsBlank="1"/>
    </cacheField>
    <cacheField name="dc_unit_of_measure" numFmtId="0">
      <sharedItems containsNonDate="0" containsString="0" containsBlank="1"/>
    </cacheField>
    <cacheField name="facility_site_status_cd" numFmtId="0">
      <sharedItems containsBlank="1"/>
    </cacheField>
    <cacheField name="latitude_msr" numFmtId="0">
      <sharedItems containsString="0" containsBlank="1" containsNumber="1" minValue="38.985799999999998" maxValue="41.3125"/>
    </cacheField>
    <cacheField name="longitude_msr" numFmtId="0">
      <sharedItems containsString="0" containsBlank="1" containsNumber="1" minValue="-75.494900000000001" maxValue="-73.966200000000001"/>
    </cacheField>
    <cacheField name="location_address_text" numFmtId="0">
      <sharedItems containsBlank="1"/>
    </cacheField>
    <cacheField name="locality" numFmtId="0">
      <sharedItems containsBlank="1" containsMixedTypes="1" containsNumber="1" containsInteger="1" minValue="1" maxValue="1"/>
    </cacheField>
    <cacheField name="addr_state_cd" numFmtId="0">
      <sharedItems containsBlank="1"/>
    </cacheField>
    <cacheField name="address_postal_code" numFmtId="0">
      <sharedItems containsString="0" containsBlank="1" containsNumber="1" containsInteger="1" minValue="0" maxValue="8901"/>
    </cacheField>
    <cacheField name="emissions_op_type_code" numFmtId="0">
      <sharedItems containsBlank="1"/>
    </cacheField>
    <cacheField name="emissions_calc_method_desc" numFmtId="0">
      <sharedItems containsString="0" containsBlank="1" containsNumber="1" containsInteger="1" minValue="8" maxValue="8"/>
    </cacheField>
    <cacheField name="emissions_comment" numFmtId="0">
      <sharedItems containsNonDate="0" containsString="0" containsBlank="1"/>
    </cacheField>
    <cacheField name="CO" numFmtId="0">
      <sharedItems containsSemiMixedTypes="0" containsString="0" containsNumber="1" minValue="0" maxValue="215.732"/>
    </cacheField>
    <cacheField name="NOX" numFmtId="0">
      <sharedItems containsSemiMixedTypes="0" containsString="0" containsNumber="1" minValue="0" maxValue="1.1671800000000001"/>
    </cacheField>
    <cacheField name="PM10-PRI" numFmtId="0">
      <sharedItems containsSemiMixedTypes="0" containsString="0" containsNumber="1" minValue="0" maxValue="4.2503500000000001"/>
    </cacheField>
    <cacheField name="PM25-PRI" numFmtId="0">
      <sharedItems containsSemiMixedTypes="0" containsString="0" containsNumber="1" minValue="0" maxValue="2.9327399999999999"/>
    </cacheField>
    <cacheField name="SO2" numFmtId="0">
      <sharedItems containsSemiMixedTypes="0" containsString="0" containsNumber="1" minValue="0" maxValue="0.179567"/>
    </cacheField>
    <cacheField name="VOC" numFmtId="0">
      <sharedItems containsSemiMixedTypes="0" containsString="0" containsNumber="1" minValue="0" maxValue="2.70201"/>
    </cacheField>
    <cacheField name="GF" numFmtId="0">
      <sharedItems containsSemiMixedTypes="0" containsString="0" containsNumber="1" minValue="0.83574147440379087" maxValue="1.0588200415060778"/>
    </cacheField>
    <cacheField name="CO2" numFmtId="0">
      <sharedItems containsSemiMixedTypes="0" containsString="0" containsNumber="1" minValue="0" maxValue="223.53872617983916"/>
    </cacheField>
    <cacheField name="NOX2" numFmtId="0">
      <sharedItems containsSemiMixedTypes="0" containsString="0" containsNumber="1" minValue="0" maxValue="1.2094169173909513"/>
    </cacheField>
    <cacheField name="PM10-PRI2" numFmtId="0">
      <sharedItems containsSemiMixedTypes="0" containsString="0" containsNumber="1" minValue="0" maxValue="4.4041580517423444"/>
    </cacheField>
    <cacheField name="PM25-PRI2" numFmtId="0">
      <sharedItems containsSemiMixedTypes="0" containsString="0" containsNumber="1" minValue="0" maxValue="3.0388675014214925"/>
    </cacheField>
    <cacheField name="SO22" numFmtId="0">
      <sharedItems containsSemiMixedTypes="0" containsString="0" containsNumber="1" minValue="0" maxValue="0.18606501791081145"/>
    </cacheField>
    <cacheField name="VOC2" numFmtId="0">
      <sharedItems containsSemiMixedTypes="0" containsString="0" containsNumber="1" minValue="0" maxValue="2.7997880403704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roniades, Jim" refreshedDate="42832.598045949075" createdVersion="4" refreshedVersion="4" minRefreshableVersion="3" recordCount="48" xr:uid="{00000000-000A-0000-FFFF-FFFF08000000}">
  <cacheSource type="worksheet">
    <worksheetSource ref="M4:AQ52" sheet=" 2275060012 AT TURBINE AIRPORT"/>
  </cacheSource>
  <cacheFields count="31">
    <cacheField name="state_and_county_fips_code" numFmtId="0">
      <sharedItems containsSemiMixedTypes="0" containsString="0" containsNumber="1" containsInteger="1" minValue="34001" maxValue="34037" count="11">
        <n v="34001"/>
        <n v="34007"/>
        <n v="34013"/>
        <n v="34025"/>
        <n v="34027"/>
        <n v="34035"/>
        <n v="34003"/>
        <n v="34019"/>
        <n v="34037"/>
        <n v="34021"/>
        <n v="34029"/>
      </sharedItems>
    </cacheField>
    <cacheField name="tribal_name" numFmtId="0">
      <sharedItems containsNonDate="0" containsString="0" containsBlank="1"/>
    </cacheField>
    <cacheField name="facility_site_name" numFmtId="0">
      <sharedItems/>
    </cacheField>
    <cacheField name="naics_cd" numFmtId="0">
      <sharedItems containsString="0" containsBlank="1" containsNumber="1" containsInteger="1" minValue="48811" maxValue="48811"/>
    </cacheField>
    <cacheField name="facility_source_description" numFmtId="0">
      <sharedItems containsBlank="1"/>
    </cacheField>
    <cacheField name="unit_status_code" numFmtId="0">
      <sharedItems containsBlank="1"/>
    </cacheField>
    <cacheField name="design_capacity" numFmtId="0">
      <sharedItems containsNonDate="0" containsString="0" containsBlank="1"/>
    </cacheField>
    <cacheField name="dc_unit_of_measure" numFmtId="0">
      <sharedItems containsNonDate="0" containsString="0" containsBlank="1"/>
    </cacheField>
    <cacheField name="facility_site_status_cd" numFmtId="0">
      <sharedItems containsBlank="1"/>
    </cacheField>
    <cacheField name="latitude_msr" numFmtId="0">
      <sharedItems containsString="0" containsBlank="1" containsNumber="1" minValue="39.456400000000002" maxValue="41.200209999999998"/>
    </cacheField>
    <cacheField name="longitude_msr" numFmtId="0">
      <sharedItems containsString="0" containsBlank="1" containsNumber="1" minValue="-74.978639999999999" maxValue="-74.028800000000004"/>
    </cacheField>
    <cacheField name="location_address_text" numFmtId="0">
      <sharedItems containsBlank="1"/>
    </cacheField>
    <cacheField name="locality" numFmtId="0">
      <sharedItems containsBlank="1"/>
    </cacheField>
    <cacheField name="addr_state_cd" numFmtId="0">
      <sharedItems containsBlank="1"/>
    </cacheField>
    <cacheField name="address_postal_code" numFmtId="0">
      <sharedItems containsString="0" containsBlank="1" containsNumber="1" containsInteger="1" minValue="0" maxValue="0"/>
    </cacheField>
    <cacheField name="emissions_op_type_code" numFmtId="0">
      <sharedItems containsBlank="1"/>
    </cacheField>
    <cacheField name="emissions_calc_method_desc" numFmtId="0">
      <sharedItems containsString="0" containsBlank="1" containsNumber="1" containsInteger="1" minValue="8" maxValue="8"/>
    </cacheField>
    <cacheField name="emissions_comment" numFmtId="0">
      <sharedItems containsNonDate="0" containsString="0" containsBlank="1"/>
    </cacheField>
    <cacheField name="CO" numFmtId="0">
      <sharedItems containsSemiMixedTypes="0" containsString="0" containsNumber="1" minValue="3.0864700000000002E-8" maxValue="59.016800000000003"/>
    </cacheField>
    <cacheField name="NOX" numFmtId="0">
      <sharedItems containsSemiMixedTypes="0" containsString="0" containsNumber="1" minValue="3.1355400000000001E-4" maxValue="17.931799999999999"/>
    </cacheField>
    <cacheField name="PM10-PRI" numFmtId="0">
      <sharedItems containsSemiMixedTypes="0" containsString="0" containsNumber="1" minValue="1.33148E-5" maxValue="7.7293200000000004"/>
    </cacheField>
    <cacheField name="PM25-PRI" numFmtId="0">
      <sharedItems containsSemiMixedTypes="0" containsString="0" containsNumber="1" minValue="1.33148E-5" maxValue="7.5438200000000002"/>
    </cacheField>
    <cacheField name="SO2" numFmtId="0">
      <sharedItems containsSemiMixedTypes="0" containsString="0" containsNumber="1" minValue="7.0933700000000002E-5" maxValue="4.9154499999999999"/>
    </cacheField>
    <cacheField name="VOC" numFmtId="0">
      <sharedItems containsSemiMixedTypes="0" containsString="0" containsNumber="1" minValue="1.35529E-5" maxValue="28.677299999999999"/>
    </cacheField>
    <cacheField name="GF" numFmtId="0">
      <sharedItems containsSemiMixedTypes="0" containsString="0" containsNumber="1" minValue="0.88573273079406067" maxValue="1.6839677047289503"/>
    </cacheField>
    <cacheField name="CO2" numFmtId="0">
      <sharedItems containsSemiMixedTypes="0" containsString="0" containsNumber="1" minValue="3.2790964148054756E-8" maxValue="58.919125626050644"/>
    </cacheField>
    <cacheField name="NOX2" numFmtId="0">
      <sharedItems containsSemiMixedTypes="0" containsString="0" containsNumber="1" minValue="3.1239856675607856E-4" maxValue="17.902122393982982"/>
    </cacheField>
    <cacheField name="PM10-PRI2" numFmtId="0">
      <sharedItems containsSemiMixedTypes="0" containsString="0" containsNumber="1" minValue="1.3172898572293847E-5" maxValue="8.2117064157060522"/>
    </cacheField>
    <cacheField name="PM25-PRI2" numFmtId="0">
      <sharedItems containsSemiMixedTypes="0" containsString="0" containsNumber="1" minValue="1.3172898572293847E-5" maxValue="8.0146293713976942"/>
    </cacheField>
    <cacheField name="SO22" numFmtId="0">
      <sharedItems containsSemiMixedTypes="0" containsString="0" containsNumber="1" minValue="7.0349797239768099E-5" maxValue="4.9073147994904947"/>
    </cacheField>
    <cacheField name="VOC2" numFmtId="0">
      <sharedItems containsSemiMixedTypes="0" containsString="0" containsNumber="1" minValue="1.3313669092324998E-5" maxValue="28.6298383056340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"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4.4595399999999996"/>
    <n v="0.45828600000000003"/>
    <n v="1.5488500000000001E-2"/>
    <n v="1.46994E-2"/>
    <n v="1.47624E-2"/>
    <n v="0.14835200000000001"/>
    <n v="1.0011176930814798"/>
    <n v="4.464524397004582"/>
    <n v="0.45879822309153906"/>
    <n v="1.5505811389292501E-2"/>
    <n v="1.4715829417681904E-2"/>
    <n v="1.4778899832346037E-2"/>
    <n v="0.1485178120040237"/>
  </r>
  <r>
    <x v="1"/>
    <m/>
    <s v="Camden County"/>
    <n v="48811"/>
    <s v="Airport"/>
    <s v="OP"/>
    <m/>
    <m/>
    <s v="OP"/>
    <n v="39.778419999999997"/>
    <n v="-74.947800000000001"/>
    <s v="Unknown"/>
    <s v="Berlin"/>
    <s v="NJ"/>
    <n v="0"/>
    <s v="R"/>
    <n v="8"/>
    <m/>
    <n v="5.3178500000000001E-4"/>
    <n v="4.3627100000000001E-5"/>
    <n v="9.6894200000000005E-7"/>
    <n v="9.0593200000000002E-7"/>
    <n v="1.55072E-6"/>
    <n v="1.7394999999999999E-5"/>
    <n v="1"/>
    <n v="5.3178500000000001E-4"/>
    <n v="4.3627100000000001E-5"/>
    <n v="9.6894200000000005E-7"/>
    <n v="9.0593200000000002E-7"/>
    <n v="1.55072E-6"/>
    <n v="1.7394999999999999E-5"/>
  </r>
  <r>
    <x v="2"/>
    <m/>
    <s v="Monmouth Executive"/>
    <n v="48811"/>
    <s v="Airport"/>
    <s v="OP"/>
    <m/>
    <m/>
    <s v="OP"/>
    <n v="40.186920000000001"/>
    <n v="-74.124889999999994"/>
    <s v="Unknown"/>
    <s v="Belmar/Farmingdale"/>
    <s v="NJ"/>
    <n v="0"/>
    <s v="R"/>
    <n v="8"/>
    <m/>
    <n v="2.2683600000000001E-3"/>
    <n v="3.3540099999999998E-4"/>
    <n v="1.5544199999999999E-5"/>
    <n v="1.49287E-5"/>
    <n v="7.1262700000000003E-6"/>
    <n v="8.5764699999999996E-5"/>
    <n v="1"/>
    <n v="2.2683600000000001E-3"/>
    <n v="3.3540099999999998E-4"/>
    <n v="1.5544199999999999E-5"/>
    <n v="1.49287E-5"/>
    <n v="7.1262700000000003E-6"/>
    <n v="8.5764699999999996E-5"/>
  </r>
  <r>
    <x v="3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0.18690499999999999"/>
    <n v="1.40232E-2"/>
    <n v="4.3771100000000002E-4"/>
    <n v="4.1040899999999998E-4"/>
    <n v="6.2956299999999998E-4"/>
    <n v="5.8072200000000001E-3"/>
    <n v="0.98234836030111616"/>
    <n v="0.18360582028208011"/>
    <n v="1.3775667526174611E-2"/>
    <n v="4.2998468313576189E-4"/>
    <n v="4.0316460820282075E-4"/>
    <n v="6.1845018075625154E-4"/>
    <n v="5.7047130449078476E-3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56.65100000000001"/>
    <n v="16.745100000000001"/>
    <n v="0.63832699999999998"/>
    <n v="0.60792900000000005"/>
    <n v="0.51400299999999999"/>
    <n v="5.3172499999999996"/>
    <n v="1.0875007652445721"/>
    <n v="170.35808237632747"/>
    <n v="18.210309064096883"/>
    <n v="0.69418110097627195"/>
    <n v="0.66112325271436756"/>
    <n v="0.55897865583800577"/>
    <n v="5.7825134439967005"/>
  </r>
  <r>
    <x v="5"/>
    <m/>
    <s v="Princeton Airport"/>
    <n v="48811"/>
    <s v="Airport"/>
    <s v="OP"/>
    <m/>
    <m/>
    <s v="OP"/>
    <n v="40.399166999999998"/>
    <n v="-74.658889000000002"/>
    <s v="Unknown"/>
    <s v="Princeton"/>
    <s v="NJ"/>
    <n v="0"/>
    <s v="R"/>
    <n v="8"/>
    <m/>
    <n v="5.4177100000000003E-4"/>
    <n v="8.0824599999999999E-5"/>
    <n v="3.3651799999999999E-6"/>
    <n v="3.2302399999999998E-6"/>
    <n v="1.64886E-6"/>
    <n v="2.10749E-5"/>
    <n v="1.0211208274018768"/>
    <n v="5.5321365178234228E-4"/>
    <n v="8.2531682426425726E-5"/>
    <n v="3.4362553859562476E-6"/>
    <n v="3.2984653415066386E-6"/>
    <n v="1.6836852874698587E-6"/>
    <n v="2.1520019325411816E-5"/>
  </r>
  <r>
    <x v="6"/>
    <m/>
    <s v="Robert J. Miller Air Pa"/>
    <n v="48811"/>
    <s v="Airport"/>
    <s v="OP"/>
    <m/>
    <m/>
    <s v="OP"/>
    <n v="39.927500000000002"/>
    <n v="-74.292379999999994"/>
    <s v="Unknown"/>
    <s v="Toms River"/>
    <s v="NJ"/>
    <n v="0"/>
    <s v="R"/>
    <n v="8"/>
    <m/>
    <n v="5.3178500000000001E-4"/>
    <n v="4.3627100000000001E-5"/>
    <n v="9.6894200000000005E-7"/>
    <n v="9.0593200000000002E-7"/>
    <n v="1.55072E-6"/>
    <n v="1.7394999999999999E-5"/>
    <n v="1.0500869565217392"/>
    <n v="5.5842049217391307E-4"/>
    <n v="4.5812248660869572E-5"/>
    <n v="1.0174733558260871E-6"/>
    <n v="9.5130737669565225E-7"/>
    <n v="1.6283908452173913E-6"/>
    <n v="1.8266262608695651E-5"/>
  </r>
  <r>
    <x v="7"/>
    <m/>
    <s v="Sussex"/>
    <n v="48811"/>
    <s v="Airport"/>
    <s v="OP"/>
    <m/>
    <m/>
    <s v="OP"/>
    <n v="41.200209999999998"/>
    <n v="-74.623050000000006"/>
    <s v="Unknown"/>
    <s v="Sussex"/>
    <s v="NJ"/>
    <n v="0"/>
    <s v="R"/>
    <n v="8"/>
    <m/>
    <n v="4.7456400000000002E-6"/>
    <n v="1.7961400000000001E-5"/>
    <n v="1.1789799999999999E-6"/>
    <n v="1.1436599999999999E-6"/>
    <n v="4.5538199999999998E-8"/>
    <n v="1.7079599999999999E-6"/>
    <n v="1"/>
    <n v="4.7456400000000002E-6"/>
    <n v="1.7961400000000001E-5"/>
    <n v="1.1789799999999999E-6"/>
    <n v="1.1436599999999999E-6"/>
    <n v="4.5538199999999998E-8"/>
    <n v="1.7079599999999999E-6"/>
  </r>
  <r>
    <x v="8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0.36455700000000002"/>
    <n v="3.3641499999999998E-2"/>
    <n v="1.0391599999999999E-3"/>
    <n v="9.8372600000000009E-4"/>
    <n v="1.1131299999999999E-3"/>
    <n v="1.21303E-2"/>
    <n v="1.0624099423631124"/>
    <n v="0.38730898135806918"/>
    <n v="3.574106407600864E-2"/>
    <n v="1.1040139157060518E-3"/>
    <n v="1.0451202829610952E-3"/>
    <n v="1.1826003791426511E-3"/>
    <n v="1.2887351323847262E-2"/>
  </r>
  <r>
    <x v="9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3.1831800000000001"/>
    <n v="0.33486900000000003"/>
    <n v="1.1183E-2"/>
    <n v="1.0617700000000001E-2"/>
    <n v="1.04837E-2"/>
    <n v="0.106478"/>
    <n v="1.0427311779335293"/>
    <n v="3.319201030974452"/>
    <n v="0.34917834682342308"/>
    <n v="1.1660862762830659E-2"/>
    <n v="1.1071406827944835E-2"/>
    <n v="1.0931680850101742E-2"/>
    <n v="0.11102793036400634"/>
  </r>
  <r>
    <x v="10"/>
    <m/>
    <m/>
    <m/>
    <m/>
    <m/>
    <m/>
    <m/>
    <m/>
    <m/>
    <m/>
    <m/>
    <m/>
    <m/>
    <m/>
    <m/>
    <m/>
    <m/>
    <n v="17.77493993028375"/>
    <n v="4.7045453927440697"/>
    <n v="0.2387576269830029"/>
    <n v="0.23088072031991339"/>
    <n v="4.2088543894996402E-2"/>
    <n v="0.82215501938724489"/>
    <n v="1"/>
    <n v="17.77493993028375"/>
    <n v="4.7045453927440697"/>
    <n v="0.2387576269830029"/>
    <n v="0.23088072031991339"/>
    <n v="4.2088543894996402E-2"/>
    <n v="0.82215501938724489"/>
  </r>
  <r>
    <x v="6"/>
    <m/>
    <m/>
    <m/>
    <m/>
    <m/>
    <m/>
    <m/>
    <m/>
    <m/>
    <m/>
    <m/>
    <m/>
    <m/>
    <m/>
    <m/>
    <m/>
    <m/>
    <n v="0.49418783042759973"/>
    <n v="0.5463153253804367"/>
    <n v="3.1675193242436984E-2"/>
    <n v="3.0709409924539639E-2"/>
    <n v="1.8297342136146223E-3"/>
    <n v="5.3259353251177539E-2"/>
    <n v="1"/>
    <n v="0.49418783042759973"/>
    <n v="0.5463153253804367"/>
    <n v="3.1675193242436984E-2"/>
    <n v="3.0709409924539639E-2"/>
    <n v="1.8297342136146223E-3"/>
    <n v="5.3259353251177539E-2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279">
  <r>
    <x v="0"/>
    <m/>
    <s v="185 MONMOUTH PARKWAY ASSOCIATES HELISTOP"/>
    <n v="48811"/>
    <s v="Airport"/>
    <s v="OP"/>
    <m/>
    <m/>
    <s v="OP"/>
    <n v="40.3001"/>
    <n v="-74.025400000000005"/>
    <s v="Unknown"/>
    <s v="WEST LONG BRANCH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"/>
    <m/>
    <s v="AEROFLEX-ANDOVER"/>
    <n v="48811"/>
    <s v="Airport"/>
    <s v="OP"/>
    <m/>
    <m/>
    <s v="OP"/>
    <n v="41.008600000000001"/>
    <n v="-74.738"/>
    <s v="Unknown"/>
    <s v="ANDOVER"/>
    <s v="NJ"/>
    <n v="0"/>
    <s v="R"/>
    <n v="8"/>
    <m/>
    <n v="16.5837"/>
    <n v="0.56060200000000004"/>
    <n v="0.40987299999999999"/>
    <n v="0.400036"/>
    <n v="0.12740699999999999"/>
    <n v="1.1939299999999999"/>
    <n v="1"/>
    <n v="16.5837"/>
    <n v="0.56060200000000004"/>
    <n v="0.40987299999999999"/>
    <n v="0.400036"/>
    <n v="0.12740699999999999"/>
    <n v="1.1939299999999999"/>
  </r>
  <r>
    <x v="1"/>
    <m/>
    <s v="AIR TRACTOR"/>
    <n v="48811"/>
    <s v="Airport"/>
    <s v="OP"/>
    <m/>
    <m/>
    <s v="OP"/>
    <n v="41.291200000000003"/>
    <n v="-74.551000000000002"/>
    <s v="Unknown"/>
    <s v="SUSSEX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2"/>
    <m/>
    <s v="ALBERT GUIDO MEMORIAL"/>
    <n v="48811"/>
    <s v="Airport"/>
    <s v="OP"/>
    <m/>
    <m/>
    <s v="OP"/>
    <n v="40.741799999999998"/>
    <n v="-74.137100000000004"/>
    <s v="Unknown"/>
    <s v="NEWAR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ALEXANDERS-MENLO PARK"/>
    <n v="48811"/>
    <s v="Airport"/>
    <s v="OP"/>
    <m/>
    <m/>
    <s v="OP"/>
    <n v="40.5473"/>
    <n v="-74.341300000000004"/>
    <s v="Unknown"/>
    <s v="MENLO PAR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4"/>
    <m/>
    <s v="ALEXANDERS-PARAMUS"/>
    <n v="48811"/>
    <s v="Airport"/>
    <s v="OP"/>
    <m/>
    <m/>
    <s v="OP"/>
    <n v="40.9251"/>
    <n v="-74.078800000000001"/>
    <s v="Unknown"/>
    <s v="PARAMUS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5"/>
    <m/>
    <s v="Alexandria"/>
    <n v="48811"/>
    <s v="Airport"/>
    <s v="OP"/>
    <m/>
    <m/>
    <s v="OP"/>
    <n v="40.587569999999999"/>
    <n v="-75.019419999999997"/>
    <s v="Unknown"/>
    <s v="Pittstown"/>
    <s v="NJ"/>
    <n v="0"/>
    <s v="R"/>
    <n v="8"/>
    <m/>
    <n v="12.326499999999999"/>
    <n v="0.41669099999999998"/>
    <n v="0.30465599999999998"/>
    <n v="0.297344"/>
    <n v="9.4700699999999999E-2"/>
    <n v="0.88743700000000003"/>
    <n v="1"/>
    <n v="12.326499999999999"/>
    <n v="0.41669099999999998"/>
    <n v="0.30465599999999998"/>
    <n v="0.297344"/>
    <n v="9.4700699999999999E-2"/>
    <n v="0.88743700000000003"/>
  </r>
  <r>
    <x v="6"/>
    <m/>
    <s v="AT&amp;T BEDMINSTER"/>
    <n v="48811"/>
    <s v="Airport"/>
    <s v="OP"/>
    <m/>
    <m/>
    <s v="OP"/>
    <n v="40.666699999999999"/>
    <n v="-74.633300000000006"/>
    <s v="Unknown"/>
    <s v="BEDMINSTER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7"/>
    <m/>
    <s v="AT&amp;T CEDARBROOK"/>
    <n v="48811"/>
    <s v="Airport"/>
    <s v="OP"/>
    <m/>
    <m/>
    <s v="OP"/>
    <n v="39.745899999999999"/>
    <n v="-74.920400000000001"/>
    <s v="Unknown"/>
    <s v="ATCO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6"/>
    <m/>
    <s v="AT&amp;T HELISTOP"/>
    <n v="48811"/>
    <s v="Airport"/>
    <s v="OP"/>
    <m/>
    <m/>
    <s v="OP"/>
    <n v="40.716799999999999"/>
    <n v="-74.549599999999998"/>
    <s v="Unknown"/>
    <s v="BASKING RIDG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8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1.4541999999999999E-2"/>
    <n v="6.3129899999999999E-4"/>
    <n v="1.84305E-4"/>
    <n v="1.84305E-4"/>
    <n v="2.5276399999999999E-4"/>
    <n v="1.21974"/>
    <n v="1"/>
    <n v="1.4541999999999999E-2"/>
    <n v="6.3129899999999999E-4"/>
    <n v="1.84305E-4"/>
    <n v="1.84305E-4"/>
    <n v="2.5276399999999999E-4"/>
    <n v="1.21974"/>
  </r>
  <r>
    <x v="8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16.942299999999999"/>
    <n v="0.57272400000000001"/>
    <n v="0.418736"/>
    <n v="0.40868599999999999"/>
    <n v="0.130162"/>
    <n v="6.3827700000000003E-3"/>
    <n v="1"/>
    <n v="16.942299999999999"/>
    <n v="0.57272400000000001"/>
    <n v="0.418736"/>
    <n v="0.40868599999999999"/>
    <n v="0.130162"/>
    <n v="6.3827700000000003E-3"/>
  </r>
  <r>
    <x v="8"/>
    <m/>
    <s v="ATLANTIC CITY MEDICAL CENTER"/>
    <n v="48811"/>
    <s v="Airport"/>
    <s v="OP"/>
    <m/>
    <m/>
    <s v="OP"/>
    <n v="39.479199999999999"/>
    <n v="-74.539699999999996"/>
    <s v="Unknown"/>
    <s v="POMONA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8"/>
    <m/>
    <s v="ATLANTIC CITY MEDICAL CENTER"/>
    <n v="48811"/>
    <s v="Airport"/>
    <s v="OP"/>
    <m/>
    <m/>
    <s v="OP"/>
    <n v="39.358600000000003"/>
    <n v="-74.434399999999997"/>
    <s v="Unknown"/>
    <s v="Atlantic City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0.83574147440379087"/>
    <n v="0.13206470352676145"/>
    <n v="4.4643638079701698E-3"/>
    <n v="3.2640301153577253E-3"/>
    <n v="3.1856960669618584E-3"/>
    <n v="1.0146068647556902E-3"/>
    <n v="9.5078128835547268E-3"/>
  </r>
  <r>
    <x v="8"/>
    <m/>
    <s v="ATLANTIC COUNTY HELISTOP"/>
    <n v="48811"/>
    <s v="Airport"/>
    <s v="OP"/>
    <m/>
    <m/>
    <s v="OP"/>
    <n v="39.375700000000002"/>
    <n v="-74.535700000000006"/>
    <s v="Unknown"/>
    <s v="NORTHFIELD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6"/>
    <m/>
    <s v="ATRIUM AT SOMERSET"/>
    <n v="48811"/>
    <s v="Airport"/>
    <s v="OP"/>
    <m/>
    <m/>
    <s v="OP"/>
    <n v="40.536799999999999"/>
    <n v="-74.522400000000005"/>
    <s v="Unknown"/>
    <s v="FRANKLI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9"/>
    <m/>
    <s v="ATSION HELISTOP"/>
    <n v="48811"/>
    <s v="Airport"/>
    <s v="OP"/>
    <m/>
    <m/>
    <s v="OP"/>
    <n v="39.743200000000002"/>
    <n v="-74.725399999999993"/>
    <s v="Unknown"/>
    <s v="TREN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6"/>
    <m/>
    <s v="AVENTIS PHARMACEUTICALS"/>
    <n v="48811"/>
    <s v="Airport"/>
    <s v="OP"/>
    <m/>
    <m/>
    <s v="OP"/>
    <n v="40.622599999999998"/>
    <n v="-74.6327"/>
    <s v="Unknown"/>
    <s v="BRIDGEWATER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0"/>
    <m/>
    <s v="BALLYMERE"/>
    <n v="48811"/>
    <s v="Airport"/>
    <s v="OP"/>
    <m/>
    <m/>
    <s v="OP"/>
    <n v="40.752899999999997"/>
    <n v="-74.439899999999994"/>
    <s v="Unknown"/>
    <s v="MORRISTOW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2"/>
    <m/>
    <s v="BAYONNE GOLF CLUB"/>
    <n v="48811"/>
    <s v="Airport"/>
    <s v="OP"/>
    <m/>
    <m/>
    <s v="OP"/>
    <n v="40.664700000000003"/>
    <n v="-74.091099999999997"/>
    <s v="Unknown"/>
    <s v="BAYONN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1"/>
    <m/>
    <s v="BAYSIDE STATE PRISON"/>
    <n v="48811"/>
    <s v="Airport"/>
    <s v="OP"/>
    <m/>
    <m/>
    <s v="OP"/>
    <n v="39.241700000000002"/>
    <n v="-74.951899999999995"/>
    <s v="Unknown"/>
    <s v="LEESBURG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2"/>
    <m/>
    <s v="BAYWAY REFINERY"/>
    <n v="48811"/>
    <s v="Airport"/>
    <s v="OP"/>
    <m/>
    <m/>
    <s v="OP"/>
    <n v="40.636200000000002"/>
    <n v="-74.234300000000005"/>
    <s v="Unknown"/>
    <s v="LINDE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4"/>
    <m/>
    <s v="BERGEN COUNTY POLICE &amp; FIRE ACADEMY"/>
    <n v="48811"/>
    <s v="Airport"/>
    <s v="OP"/>
    <m/>
    <m/>
    <s v="OP"/>
    <n v="41.056800000000003"/>
    <n v="-74.182599999999994"/>
    <s v="Unknown"/>
    <s v="MAHWAH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3"/>
    <m/>
    <s v="BERKELEY TOWNSHIP POLICE"/>
    <n v="48811"/>
    <s v="Airport"/>
    <s v="OP"/>
    <m/>
    <m/>
    <s v="OP"/>
    <n v="39.907299999999999"/>
    <n v="-74.234899999999996"/>
    <s v="Unknown"/>
    <s v="BAYVILL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8"/>
    <m/>
    <s v="BERTINO"/>
    <n v="48811"/>
    <s v="Airport"/>
    <s v="OP"/>
    <m/>
    <m/>
    <s v="OP"/>
    <n v="39.6357"/>
    <n v="-74.748999999999995"/>
    <s v="Unknown"/>
    <s v="HAMMON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7"/>
    <m/>
    <s v="BINDER WINSLOW"/>
    <n v="48811"/>
    <s v="Airport"/>
    <s v="OP"/>
    <m/>
    <m/>
    <s v="OP"/>
    <n v="39.738399999999999"/>
    <n v="-74.910600000000002"/>
    <s v="Unknown"/>
    <s v="WINSLOW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4"/>
    <m/>
    <s v="Blairstown"/>
    <n v="48811"/>
    <s v="Airport"/>
    <s v="OP"/>
    <m/>
    <m/>
    <s v="OP"/>
    <n v="40.971150000000002"/>
    <n v="-74.997479999999996"/>
    <s v="Unknown"/>
    <s v="Blairstown"/>
    <s v="NJ"/>
    <n v="0"/>
    <s v="R"/>
    <n v="8"/>
    <m/>
    <n v="13.2196"/>
    <n v="0.44688299999999997"/>
    <n v="0.32672899999999999"/>
    <n v="0.318888"/>
    <n v="0.101562"/>
    <n v="0.95173600000000003"/>
    <n v="1"/>
    <n v="13.2196"/>
    <n v="0.44688299999999997"/>
    <n v="0.32672899999999999"/>
    <n v="0.318888"/>
    <n v="0.101562"/>
    <n v="0.95173600000000003"/>
  </r>
  <r>
    <x v="9"/>
    <m/>
    <s v="BLUE JAY"/>
    <n v="48811"/>
    <s v="Airport"/>
    <s v="OP"/>
    <m/>
    <m/>
    <s v="OP"/>
    <n v="40.006799999999998"/>
    <n v="-74.863500000000002"/>
    <s v="Unknown"/>
    <s v="MOUNT HOLLY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6"/>
    <m/>
    <s v="BOUND BROOK NR 1"/>
    <n v="48811"/>
    <s v="Airport"/>
    <s v="OP"/>
    <m/>
    <m/>
    <s v="OP"/>
    <n v="40.564500000000002"/>
    <n v="-74.554900000000004"/>
    <s v="Unknown"/>
    <s v="BOUND BROO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6"/>
    <m/>
    <s v="BOUND BROOK NR 2"/>
    <n v="48811"/>
    <s v="Airport"/>
    <s v="OP"/>
    <m/>
    <m/>
    <s v="OP"/>
    <n v="40.5565"/>
    <n v="-74.562399999999997"/>
    <s v="Unknown"/>
    <s v="BOUND BROO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4"/>
    <m/>
    <s v="BOWER, SCHMAN &amp; WELCH"/>
    <n v="48811"/>
    <s v="Airport"/>
    <s v="OP"/>
    <m/>
    <m/>
    <s v="OP"/>
    <n v="40.770800000000001"/>
    <n v="-74.981099999999998"/>
    <s v="Unknown"/>
    <s v="WASHING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7"/>
    <m/>
    <s v="BREEZY ACRES FARM"/>
    <n v="48811"/>
    <s v="Airport"/>
    <s v="OP"/>
    <m/>
    <m/>
    <s v="OP"/>
    <n v="39.7286"/>
    <n v="-74.836600000000004"/>
    <s v="Unknown"/>
    <s v="WATERFORD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6"/>
    <m/>
    <s v="BRIDGEWATER CROSSING"/>
    <n v="48811"/>
    <s v="Airport"/>
    <s v="OP"/>
    <m/>
    <m/>
    <s v="OP"/>
    <n v="40.5822"/>
    <n v="-74.613900000000001"/>
    <s v="Unknown"/>
    <s v="BRIDGEWATER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1"/>
    <m/>
    <s v="BUCKS"/>
    <n v="48811"/>
    <s v="Airport"/>
    <s v="OP"/>
    <m/>
    <m/>
    <s v="OP"/>
    <n v="39.473199999999999"/>
    <n v="-75.185199999999995"/>
    <s v="Unknown"/>
    <s v="BRIDGETON"/>
    <s v="NJ"/>
    <n v="0"/>
    <s v="R"/>
    <n v="8"/>
    <m/>
    <n v="0.80159499999999995"/>
    <n v="2.70975E-2"/>
    <n v="1.9811800000000001E-2"/>
    <n v="1.9336300000000001E-2"/>
    <n v="6.1583899999999997E-3"/>
    <n v="5.77101E-2"/>
    <n v="1"/>
    <n v="0.80159499999999995"/>
    <n v="2.70975E-2"/>
    <n v="1.9811800000000001E-2"/>
    <n v="1.9336300000000001E-2"/>
    <n v="6.1583899999999997E-3"/>
    <n v="5.77101E-2"/>
  </r>
  <r>
    <x v="15"/>
    <m/>
    <s v="BURDETTE TOMLIN MEMORIAL HOSPITAL"/>
    <n v="48811"/>
    <s v="Airport"/>
    <s v="OP"/>
    <m/>
    <m/>
    <s v="OP"/>
    <n v="39.086100000000002"/>
    <n v="-74.816699999999997"/>
    <s v="Unknown"/>
    <s v="CAPE MAY COURT HOUS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9"/>
    <m/>
    <s v="BURLINGTON GENERATING STATION"/>
    <n v="48811"/>
    <s v="Airport"/>
    <s v="OP"/>
    <m/>
    <m/>
    <s v="OP"/>
    <n v="40.073700000000002"/>
    <n v="-74.874600000000001"/>
    <s v="Unknown"/>
    <s v="BURLING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7"/>
    <m/>
    <s v="C AND T HELISTOP"/>
    <n v="48811"/>
    <s v="Airport"/>
    <s v="OP"/>
    <m/>
    <m/>
    <s v="OP"/>
    <n v="39.950099999999999"/>
    <n v="-75.049599999999998"/>
    <s v="Unknown"/>
    <s v="MERCHANTVILL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7"/>
    <m/>
    <s v="Camden County"/>
    <n v="48811"/>
    <s v="Airport"/>
    <s v="OP"/>
    <m/>
    <m/>
    <s v="OP"/>
    <n v="39.778419999999997"/>
    <n v="-74.947800000000001"/>
    <s v="Unknown"/>
    <s v="Berlin"/>
    <s v="NJ"/>
    <n v="0"/>
    <s v="R"/>
    <n v="8"/>
    <m/>
    <n v="3.4936199999999999"/>
    <n v="0.1181"/>
    <n v="8.6346400000000004E-2"/>
    <n v="8.4274100000000005E-2"/>
    <n v="2.6840300000000001E-2"/>
    <n v="0.25152000000000002"/>
    <n v="1"/>
    <n v="3.4936199999999999"/>
    <n v="0.1181"/>
    <n v="8.6346400000000004E-2"/>
    <n v="8.4274100000000005E-2"/>
    <n v="2.6840300000000001E-2"/>
    <n v="0.25152000000000002"/>
  </r>
  <r>
    <x v="7"/>
    <m/>
    <s v="CAMPBELL SOUP"/>
    <n v="48811"/>
    <s v="Airport"/>
    <s v="OP"/>
    <m/>
    <m/>
    <s v="OP"/>
    <n v="39.940443999999999"/>
    <n v="-75.106638000000004"/>
    <s v="Unknown"/>
    <s v="CAMDE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5"/>
    <m/>
    <s v="Cape May County"/>
    <n v="48811"/>
    <s v="Airport"/>
    <s v="OP"/>
    <m/>
    <m/>
    <s v="OP"/>
    <n v="39.008510000000001"/>
    <n v="-74.908270000000002"/>
    <s v="Unknown"/>
    <s v="Wildwood"/>
    <s v="NJ"/>
    <n v="0"/>
    <s v="R"/>
    <n v="8"/>
    <m/>
    <n v="20.039899999999999"/>
    <n v="0.67743699999999996"/>
    <n v="0.49529499999999999"/>
    <n v="0.483408"/>
    <n v="0.15396000000000001"/>
    <n v="1.44275"/>
    <n v="1"/>
    <n v="20.039899999999999"/>
    <n v="0.67743699999999996"/>
    <n v="0.49529499999999999"/>
    <n v="0.483408"/>
    <n v="0.15396000000000001"/>
    <n v="1.44275"/>
  </r>
  <r>
    <x v="16"/>
    <m/>
    <s v="CARNEGIE CENTER"/>
    <n v="48811"/>
    <s v="Airport"/>
    <s v="OP"/>
    <m/>
    <m/>
    <s v="OP"/>
    <n v="40.322099999999999"/>
    <n v="-74.647900000000007"/>
    <s v="Unknown"/>
    <s v="PRINCE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0"/>
    <m/>
    <s v="CENTRA STATE MEDICAL CENTER"/>
    <n v="48811"/>
    <s v="Airport"/>
    <s v="OP"/>
    <m/>
    <m/>
    <s v="OP"/>
    <n v="40.237099999999998"/>
    <n v="-74.311000000000007"/>
    <s v="Unknown"/>
    <s v="FREEHOLD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6"/>
    <m/>
    <s v="Central Jersey Regional"/>
    <n v="48811"/>
    <s v="Airport"/>
    <s v="OP"/>
    <m/>
    <m/>
    <s v="OP"/>
    <n v="40.524380000000001"/>
    <n v="-74.598389999999995"/>
    <s v="Unknown"/>
    <s v="Manville"/>
    <s v="NJ"/>
    <n v="0"/>
    <s v="R"/>
    <n v="8"/>
    <m/>
    <n v="16.232299999999999"/>
    <n v="0.54872399999999999"/>
    <n v="0.40118900000000002"/>
    <n v="0.39156000000000002"/>
    <n v="0.124707"/>
    <n v="1.1686300000000001"/>
    <n v="1"/>
    <n v="16.232299999999999"/>
    <n v="0.54872399999999999"/>
    <n v="0.40118900000000002"/>
    <n v="0.39156000000000002"/>
    <n v="0.124707"/>
    <n v="1.1686300000000001"/>
  </r>
  <r>
    <x v="0"/>
    <m/>
    <s v="CHARLES WOOD HELIPAD"/>
    <n v="48811"/>
    <s v="Airport"/>
    <s v="OP"/>
    <m/>
    <m/>
    <s v="OP"/>
    <n v="40.295699999999997"/>
    <n v="-74.083200000000005"/>
    <s v="Unknown"/>
    <s v="FORT MONMOUTH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0"/>
    <m/>
    <s v="CHERRY HILL"/>
    <n v="48811"/>
    <s v="Airport"/>
    <s v="OP"/>
    <m/>
    <m/>
    <s v="OP"/>
    <n v="40.8705"/>
    <n v="-74.443200000000004"/>
    <s v="Unknown"/>
    <s v="PARSIPPANY-TROY HILLS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9"/>
    <m/>
    <s v="COLGATE PALMOLIVE"/>
    <n v="48811"/>
    <s v="Airport"/>
    <s v="OP"/>
    <m/>
    <m/>
    <s v="OP"/>
    <n v="40.037100000000002"/>
    <n v="-74.843199999999996"/>
    <s v="Unknown"/>
    <s v="WILLINGBORO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0"/>
    <m/>
    <s v="COLGATE-PALMOLIVE/MENNEN"/>
    <n v="48811"/>
    <s v="Airport"/>
    <s v="OP"/>
    <m/>
    <m/>
    <s v="OP"/>
    <n v="40.814"/>
    <n v="-74.473200000000006"/>
    <s v="Unknown"/>
    <s v="MORRIS TOWNSHIP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COLGATE-PISCATAWAY"/>
    <n v="48811"/>
    <s v="Airport"/>
    <s v="OP"/>
    <m/>
    <m/>
    <s v="OP"/>
    <n v="40.520899999999997"/>
    <n v="-74.474599999999995"/>
    <s v="Unknown"/>
    <s v="NEW BRUNSWIC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3"/>
    <m/>
    <s v="COLLIERS MILLS"/>
    <n v="48811"/>
    <s v="Airport"/>
    <s v="OP"/>
    <m/>
    <m/>
    <s v="OP"/>
    <n v="40.063400000000001"/>
    <n v="-74.441299999999998"/>
    <s v="Unknown"/>
    <s v="CASSVILL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6"/>
    <m/>
    <s v="CONGOLEUM HELISTOP"/>
    <n v="48811"/>
    <s v="Airport"/>
    <s v="OP"/>
    <m/>
    <m/>
    <s v="OP"/>
    <n v="40.250100000000003"/>
    <n v="-74.706800000000001"/>
    <s v="Unknown"/>
    <s v="TREN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7"/>
    <m/>
    <s v="COOPER MEDICAL CENTER"/>
    <n v="48811"/>
    <s v="Airport"/>
    <s v="OP"/>
    <m/>
    <m/>
    <s v="OP"/>
    <n v="39.933399999999999"/>
    <n v="-75.099599999999995"/>
    <s v="Unknown"/>
    <s v="CAMDE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4"/>
    <m/>
    <s v="CREAMER"/>
    <n v="48811"/>
    <s v="Airport"/>
    <s v="OP"/>
    <m/>
    <m/>
    <s v="OP"/>
    <n v="40.875399999999999"/>
    <n v="-74.0351"/>
    <s v="Unknown"/>
    <s v="HACKENSAC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7"/>
    <m/>
    <s v="Cross Keys"/>
    <n v="48811"/>
    <s v="Airport"/>
    <s v="OP"/>
    <m/>
    <m/>
    <s v="OP"/>
    <n v="39.705480000000001"/>
    <n v="-75.033000000000001"/>
    <s v="Unknown"/>
    <s v="Cross Keys"/>
    <s v="NJ"/>
    <n v="0"/>
    <s v="R"/>
    <n v="8"/>
    <m/>
    <n v="15.247"/>
    <n v="0.51541700000000001"/>
    <n v="0.37683699999999998"/>
    <n v="0.36779299999999998"/>
    <n v="0.11713800000000001"/>
    <n v="1.0976900000000001"/>
    <n v="1"/>
    <n v="15.247"/>
    <n v="0.51541700000000001"/>
    <n v="0.37683699999999998"/>
    <n v="0.36779299999999998"/>
    <n v="0.11713800000000001"/>
    <n v="1.0976900000000001"/>
  </r>
  <r>
    <x v="0"/>
    <m/>
    <s v="CRUZ FARM"/>
    <n v="48811"/>
    <s v="Airport"/>
    <s v="OP"/>
    <m/>
    <m/>
    <s v="OP"/>
    <n v="40.186799999999998"/>
    <n v="-74.150700000000001"/>
    <s v="Unknown"/>
    <s v="FARMINGDAL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7"/>
    <m/>
    <s v="DAIAGI"/>
    <n v="48811"/>
    <s v="Airport"/>
    <s v="OP"/>
    <m/>
    <m/>
    <s v="OP"/>
    <n v="39.990194000000002"/>
    <n v="-75.044804999999997"/>
    <s v="Unknown"/>
    <s v="MOORESTOW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4"/>
    <m/>
    <s v="DARST"/>
    <n v="48811"/>
    <s v="Airport"/>
    <s v="OP"/>
    <m/>
    <m/>
    <s v="OP"/>
    <n v="40.969799999999999"/>
    <n v="-74.957400000000007"/>
    <s v="Unknown"/>
    <s v="BLAIRSTOW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DAYTON"/>
    <n v="48811"/>
    <s v="Airport"/>
    <s v="OP"/>
    <m/>
    <m/>
    <s v="OP"/>
    <n v="40.372810999999999"/>
    <n v="-74.517375000000001"/>
    <s v="Unknown"/>
    <s v="NEW YOR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9"/>
    <m/>
    <s v="DEBORAH HEART &amp; LUNG CENTER"/>
    <n v="48811"/>
    <s v="Airport"/>
    <s v="OP"/>
    <m/>
    <m/>
    <s v="OP"/>
    <n v="39.978700000000003"/>
    <n v="-74.584000000000003"/>
    <s v="Unknown"/>
    <s v="BROWNS MILLS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8"/>
    <m/>
    <s v="DEEPWATER"/>
    <n v="48811"/>
    <s v="Airport"/>
    <s v="OP"/>
    <m/>
    <m/>
    <s v="OP"/>
    <n v="39.697600000000001"/>
    <n v="-75.494900000000001"/>
    <s v="Unknown"/>
    <s v="DEEPWATER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DOW JONES &amp; CO. INC."/>
    <n v="48811"/>
    <s v="Airport"/>
    <s v="OP"/>
    <m/>
    <m/>
    <s v="OP"/>
    <n v="40.370399999999997"/>
    <n v="-74.585999999999999"/>
    <s v="Unknown"/>
    <s v="PRINCE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0"/>
    <m/>
    <s v="DUE PROCESS STABLES"/>
    <n v="48811"/>
    <s v="Airport"/>
    <s v="OP"/>
    <m/>
    <m/>
    <s v="OP"/>
    <n v="40.304600000000001"/>
    <n v="-74.107900000000001"/>
    <s v="Unknown"/>
    <s v="COLTS NEC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3"/>
    <m/>
    <s v="EAGLES NEST"/>
    <n v="48811"/>
    <s v="Airport"/>
    <s v="OP"/>
    <m/>
    <m/>
    <s v="OP"/>
    <n v="39.665399999999998"/>
    <n v="-74.307900000000004"/>
    <s v="Unknown"/>
    <s v="WEST CREEK"/>
    <s v="NJ"/>
    <n v="0"/>
    <s v="R"/>
    <n v="8"/>
    <m/>
    <n v="0.404138"/>
    <n v="1.3661599999999999E-2"/>
    <n v="9.9884399999999995E-3"/>
    <n v="9.7487200000000006E-3"/>
    <n v="3.1048600000000001E-3"/>
    <n v="2.90955E-2"/>
    <n v="1"/>
    <n v="0.404138"/>
    <n v="1.3661599999999999E-2"/>
    <n v="9.9884399999999995E-3"/>
    <n v="9.7487200000000006E-3"/>
    <n v="3.1048600000000001E-3"/>
    <n v="2.90955E-2"/>
  </r>
  <r>
    <x v="16"/>
    <m/>
    <s v="EDUCATIONAL TESTING"/>
    <n v="48811"/>
    <s v="Airport"/>
    <s v="OP"/>
    <m/>
    <m/>
    <s v="OP"/>
    <n v="40.341799999999999"/>
    <n v="-74.716300000000004"/>
    <s v="Unknown"/>
    <s v="PRINCE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3"/>
    <m/>
    <s v="ELIZABETH GROGAN MEMORIAL"/>
    <n v="48811"/>
    <s v="Airport"/>
    <s v="OP"/>
    <m/>
    <m/>
    <s v="OP"/>
    <n v="39.948349999999998"/>
    <n v="-74.115759999999995"/>
    <s v="Unknown"/>
    <s v="TOMS RIVER"/>
    <s v="NJ"/>
    <n v="8753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8"/>
    <m/>
    <s v="ELMER COMMUNITY HOSPITAL"/>
    <n v="48811"/>
    <s v="Airport"/>
    <s v="OP"/>
    <m/>
    <m/>
    <s v="OP"/>
    <n v="39.5884"/>
    <n v="-75.181299999999993"/>
    <s v="Unknown"/>
    <s v="ELMER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9"/>
    <m/>
    <s v="ELMWOOD PARK"/>
    <n v="48811"/>
    <s v="Airport"/>
    <s v="OP"/>
    <m/>
    <m/>
    <s v="OP"/>
    <n v="40.753399999999999"/>
    <n v="-74.217100000000002"/>
    <s v="Unknown"/>
    <s v="EAST ORANG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9"/>
    <m/>
    <s v="Essex County"/>
    <n v="48811"/>
    <s v="Airport"/>
    <s v="OP"/>
    <m/>
    <m/>
    <s v="OP"/>
    <n v="40.874099999999999"/>
    <n v="-74.286699999999996"/>
    <s v="Unknown"/>
    <s v="Caldwell"/>
    <s v="NJ"/>
    <n v="0"/>
    <s v="R"/>
    <n v="8"/>
    <m/>
    <n v="49.261400000000002"/>
    <n v="1.6652499999999999"/>
    <n v="1.2175199999999999"/>
    <n v="1.1882999999999999"/>
    <n v="0.37845899999999999"/>
    <n v="3.5465300000000002"/>
    <n v="0.86116716227697532"/>
    <n v="42.422300047790991"/>
    <n v="1.4340586169817331"/>
    <n v="1.048488243415463"/>
    <n v="1.0233249389337298"/>
    <n v="0.32591646306818178"/>
    <n v="3.0541551760301613"/>
  </r>
  <r>
    <x v="19"/>
    <m/>
    <s v="ESSEX GENERATING STATION"/>
    <n v="48811"/>
    <s v="Airport"/>
    <s v="OP"/>
    <m/>
    <m/>
    <s v="OP"/>
    <n v="40.7378"/>
    <n v="-74.118899999999996"/>
    <s v="Unknown"/>
    <s v="NEWAR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7"/>
    <m/>
    <s v="EXPRESS MARINE"/>
    <n v="48811"/>
    <s v="Airport"/>
    <s v="OP"/>
    <m/>
    <m/>
    <s v="OP"/>
    <n v="39.952300000000001"/>
    <n v="-75.084100000000007"/>
    <s v="Unknown"/>
    <s v="CAMDE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5"/>
    <m/>
    <s v="EXXON RESEARCH &amp; ENGINEERING CO."/>
    <n v="48811"/>
    <s v="Airport"/>
    <s v="OP"/>
    <m/>
    <m/>
    <s v="OP"/>
    <n v="40.6387"/>
    <n v="-74.868200000000002"/>
    <s v="Unknown"/>
    <s v="ANNANDAL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5"/>
    <m/>
    <s v="FIDDLERS ELBOW COUNTRY CLUB"/>
    <n v="48811"/>
    <s v="Airport"/>
    <s v="OP"/>
    <m/>
    <m/>
    <s v="OP"/>
    <n v="40.633400000000002"/>
    <n v="-74.732900000000001"/>
    <s v="Unknown"/>
    <s v="SOMERVILL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9"/>
    <m/>
    <s v="Flying W"/>
    <n v="48811"/>
    <s v="Airport"/>
    <s v="OP"/>
    <m/>
    <m/>
    <s v="OP"/>
    <n v="39.934280000000001"/>
    <n v="-74.807249999999996"/>
    <s v="Unknown"/>
    <s v="Lumberton"/>
    <s v="NJ"/>
    <n v="0"/>
    <s v="R"/>
    <n v="8"/>
    <m/>
    <n v="37.6676"/>
    <n v="1.2733300000000001"/>
    <n v="0.93097300000000005"/>
    <n v="0.90862900000000002"/>
    <n v="0.28938799999999998"/>
    <n v="2.7118500000000001"/>
    <n v="1"/>
    <n v="37.6676"/>
    <n v="1.2733300000000001"/>
    <n v="0.93097300000000005"/>
    <n v="0.90862900000000002"/>
    <n v="0.28938799999999998"/>
    <n v="2.7118500000000001"/>
  </r>
  <r>
    <x v="3"/>
    <m/>
    <s v="FOLEY MACHINERY"/>
    <n v="48811"/>
    <s v="Airport"/>
    <s v="OP"/>
    <m/>
    <m/>
    <s v="OP"/>
    <n v="40.5501"/>
    <n v="-74.487700000000004"/>
    <s v="Unknown"/>
    <s v="PISCATAWAY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3"/>
    <m/>
    <s v="FORKED RIVER"/>
    <n v="48811"/>
    <s v="Airport"/>
    <s v="OP"/>
    <m/>
    <m/>
    <s v="OP"/>
    <n v="39.839799999999997"/>
    <n v="-74.177599999999998"/>
    <s v="Unknown"/>
    <s v="FORKED RIVER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0"/>
    <m/>
    <s v="GEORGE HARMS CONST"/>
    <n v="48811"/>
    <s v="Airport"/>
    <s v="OP"/>
    <m/>
    <m/>
    <s v="OP"/>
    <n v="40.208399999999997"/>
    <n v="-74.174599999999998"/>
    <s v="Unknown"/>
    <s v="FARMINGDAL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4"/>
    <m/>
    <s v="GEORGE WASHINGTON BRIDGE"/>
    <n v="48811"/>
    <s v="Airport"/>
    <s v="OP"/>
    <m/>
    <m/>
    <s v="OP"/>
    <n v="40.850099999999998"/>
    <n v="-73.966200000000001"/>
    <s v="Unknown"/>
    <s v="FORT LE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8"/>
    <m/>
    <s v="GERMANIA"/>
    <n v="48811"/>
    <s v="Airport"/>
    <s v="OP"/>
    <m/>
    <m/>
    <s v="OP"/>
    <n v="39.490400000000001"/>
    <n v="-74.606800000000007"/>
    <s v="Unknown"/>
    <s v="COLOGN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"/>
    <m/>
    <s v="GREAT GORGE COUNTRY CLUB INC"/>
    <n v="48811"/>
    <s v="Airport"/>
    <s v="OP"/>
    <m/>
    <m/>
    <s v="OP"/>
    <n v="41.191200000000002"/>
    <n v="-74.532399999999996"/>
    <s v="Unknown"/>
    <s v="VERN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0"/>
    <m/>
    <s v="GREELY HELIPAD"/>
    <n v="48811"/>
    <s v="Airport"/>
    <s v="OP"/>
    <m/>
    <m/>
    <s v="OP"/>
    <n v="40.316800000000001"/>
    <n v="-74.032899999999998"/>
    <s v="Unknown"/>
    <s v="FORT MONMOUTH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20"/>
    <m/>
    <s v="Greenwood Lake"/>
    <n v="48811"/>
    <s v="Airport"/>
    <s v="OP"/>
    <m/>
    <m/>
    <s v="OP"/>
    <n v="41.128230000000002"/>
    <n v="-74.346729999999994"/>
    <s v="Unknown"/>
    <s v="West Milford"/>
    <s v="NJ"/>
    <n v="0"/>
    <s v="R"/>
    <n v="8"/>
    <m/>
    <n v="12.0901"/>
    <n v="0.40869800000000001"/>
    <n v="0.29881099999999999"/>
    <n v="0.29164000000000001"/>
    <n v="9.2883999999999994E-2"/>
    <n v="0.87041299999999999"/>
    <n v="1"/>
    <n v="12.0901"/>
    <n v="0.40869800000000001"/>
    <n v="0.29881099999999999"/>
    <n v="0.29164000000000001"/>
    <n v="9.2883999999999994E-2"/>
    <n v="0.87041299999999999"/>
  </r>
  <r>
    <x v="4"/>
    <m/>
    <s v="HACKENSACK MEDICAL CENTER"/>
    <n v="48811"/>
    <s v="Airport"/>
    <s v="OP"/>
    <m/>
    <m/>
    <s v="OP"/>
    <n v="40.884"/>
    <n v="-74.055999999999997"/>
    <s v="Unknown"/>
    <s v="HACKENSAC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4"/>
    <m/>
    <s v="HACKETTSTOWN"/>
    <n v="48811"/>
    <s v="Airport"/>
    <s v="OP"/>
    <m/>
    <m/>
    <s v="OP"/>
    <n v="40.820099999999996"/>
    <n v="-74.855199999999996"/>
    <s v="Unknown"/>
    <s v="HACKETTSTOWN"/>
    <s v="NJ"/>
    <n v="0"/>
    <s v="R"/>
    <n v="8"/>
    <m/>
    <n v="12.6919"/>
    <n v="0.42904300000000001"/>
    <n v="0.31368699999999999"/>
    <n v="0.30615799999999999"/>
    <n v="9.7507899999999995E-2"/>
    <n v="0.91374299999999997"/>
    <n v="1"/>
    <n v="12.6919"/>
    <n v="0.42904300000000001"/>
    <n v="0.31368699999999999"/>
    <n v="0.30615799999999999"/>
    <n v="9.7507899999999995E-2"/>
    <n v="0.91374299999999997"/>
  </r>
  <r>
    <x v="14"/>
    <m/>
    <s v="HACKETTSTOWN COMMUNITY HOSPITAL"/>
    <n v="48811"/>
    <s v="Airport"/>
    <s v="OP"/>
    <m/>
    <m/>
    <s v="OP"/>
    <n v="40.865400000000001"/>
    <n v="-74.816299999999998"/>
    <s v="Unknown"/>
    <s v="HACKETTSTOW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0"/>
    <m/>
    <s v="HALKA"/>
    <n v="48811"/>
    <s v="Airport"/>
    <s v="OP"/>
    <m/>
    <m/>
    <s v="OP"/>
    <n v="40.220799999999997"/>
    <n v="-74.3917"/>
    <s v="Unknown"/>
    <s v="FREEHOLD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6"/>
    <m/>
    <s v="HAMILTON FARM GOLF CLUB"/>
    <n v="48811"/>
    <s v="Airport"/>
    <s v="OP"/>
    <m/>
    <m/>
    <s v="OP"/>
    <n v="40.707799999999999"/>
    <n v="-74.683899999999994"/>
    <s v="Unknown"/>
    <s v="BEDMINSTER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6"/>
    <m/>
    <s v="HAMILTON HEADQUARTER TROOP C"/>
    <n v="48811"/>
    <s v="Airport"/>
    <s v="OP"/>
    <m/>
    <m/>
    <s v="OP"/>
    <n v="40.202199999999998"/>
    <n v="-74.648300000000006"/>
    <s v="Unknown"/>
    <s v="TREN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8"/>
    <m/>
    <s v="Hammonton Muni"/>
    <n v="48811"/>
    <s v="Airport"/>
    <s v="OP"/>
    <m/>
    <m/>
    <s v="OP"/>
    <n v="39.667470000000002"/>
    <n v="-74.757729999999995"/>
    <s v="Unknown"/>
    <s v="Hammonton"/>
    <s v="NJ"/>
    <n v="0"/>
    <s v="R"/>
    <n v="8"/>
    <m/>
    <n v="10.6211"/>
    <n v="0.35904199999999997"/>
    <n v="0.26250600000000002"/>
    <n v="0.25620599999999999"/>
    <n v="8.1598699999999996E-2"/>
    <n v="0.76465899999999998"/>
    <n v="1"/>
    <n v="10.6211"/>
    <n v="0.35904199999999997"/>
    <n v="0.26250600000000002"/>
    <n v="0.25620599999999999"/>
    <n v="8.1598699999999996E-2"/>
    <n v="0.76465899999999998"/>
  </r>
  <r>
    <x v="7"/>
    <m/>
    <s v="HARGROVE"/>
    <n v="48811"/>
    <s v="Airport"/>
    <s v="OP"/>
    <m/>
    <m/>
    <s v="OP"/>
    <n v="39.946399999999997"/>
    <n v="-75.103899999999996"/>
    <s v="Unknown"/>
    <s v="CAMDE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0"/>
    <m/>
    <s v="HAZLET TOWNSHIP POLICE"/>
    <n v="48811"/>
    <s v="Airport"/>
    <s v="OP"/>
    <m/>
    <m/>
    <s v="OP"/>
    <n v="40.426499999999997"/>
    <n v="-74.1404"/>
    <s v="Unknown"/>
    <s v="KEANSBURG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"/>
    <m/>
    <s v="HEATON"/>
    <n v="48811"/>
    <s v="Airport"/>
    <s v="OP"/>
    <m/>
    <m/>
    <s v="OP"/>
    <n v="41.126199999999997"/>
    <n v="-74.822800000000001"/>
    <s v="Unknown"/>
    <s v="NEW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7"/>
    <m/>
    <s v="HELI-RAY"/>
    <n v="48811"/>
    <s v="Airport"/>
    <s v="OP"/>
    <m/>
    <m/>
    <s v="OP"/>
    <n v="39.720199999999998"/>
    <n v="-74.846100000000007"/>
    <s v="Unknown"/>
    <s v="WATERFORD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2"/>
    <m/>
    <s v="HELO KEARNY"/>
    <n v="48811"/>
    <s v="Airport"/>
    <s v="OP"/>
    <m/>
    <m/>
    <s v="OP"/>
    <n v="40.731527999999997"/>
    <n v="-74.116637999999995"/>
    <s v="Unknown"/>
    <s v="SOUTH KEARNY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9"/>
    <m/>
    <s v="HERMAN"/>
    <n v="48811"/>
    <s v="Airport"/>
    <s v="OP"/>
    <m/>
    <m/>
    <s v="OP"/>
    <n v="39.891500000000001"/>
    <n v="-74.811300000000003"/>
    <s v="Unknown"/>
    <s v="MEDFORD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HESS PLAZA"/>
    <n v="48811"/>
    <s v="Airport"/>
    <s v="OP"/>
    <m/>
    <m/>
    <s v="OP"/>
    <n v="40.547199999999997"/>
    <n v="-74.296000000000006"/>
    <s v="Unknown"/>
    <s v="WOODBRIDG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2"/>
    <m/>
    <s v="HESS PORT READING"/>
    <n v="48811"/>
    <s v="Airport"/>
    <s v="OP"/>
    <m/>
    <m/>
    <s v="OP"/>
    <n v="40.644399999999997"/>
    <n v="-74.2453"/>
    <s v="Unknown"/>
    <s v="PORT READING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HESS STATE STREET"/>
    <n v="48811"/>
    <s v="Airport"/>
    <s v="OP"/>
    <m/>
    <m/>
    <s v="OP"/>
    <n v="40.540599999999998"/>
    <n v="-74.256900000000002"/>
    <s v="Unknown"/>
    <s v="PERTH AMBOY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6"/>
    <m/>
    <s v="HILLSIDE FARM"/>
    <n v="48811"/>
    <s v="Airport"/>
    <s v="OP"/>
    <m/>
    <m/>
    <s v="OP"/>
    <n v="40.392299999999999"/>
    <n v="-74.7791"/>
    <s v="Unknown"/>
    <s v="HOPEWELL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20"/>
    <m/>
    <s v="HOFFMANN-LA ROCHE INC"/>
    <n v="48811"/>
    <s v="Airport"/>
    <s v="OP"/>
    <m/>
    <m/>
    <s v="OP"/>
    <n v="40.834800000000001"/>
    <n v="-74.152600000000007"/>
    <s v="Unknown"/>
    <s v="CLIF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3"/>
    <m/>
    <s v="HOLMANSVILLE"/>
    <n v="48811"/>
    <s v="Airport"/>
    <s v="OP"/>
    <m/>
    <m/>
    <s v="OP"/>
    <n v="40.100099999999998"/>
    <n v="-74.317599999999999"/>
    <s v="Unknown"/>
    <s v="HOLMANSVILL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0"/>
    <m/>
    <s v="HOVTOWN"/>
    <n v="48811"/>
    <s v="Airport"/>
    <s v="OP"/>
    <m/>
    <m/>
    <s v="OP"/>
    <n v="40.219299999999997"/>
    <n v="-74.093999999999994"/>
    <s v="Unknown"/>
    <s v="TINTON FALLS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0"/>
    <m/>
    <s v="HOWELL TOWNSHIP POLICE"/>
    <n v="48811"/>
    <s v="Airport"/>
    <s v="OP"/>
    <m/>
    <m/>
    <s v="OP"/>
    <n v="40.171799999999998"/>
    <n v="-74.1785"/>
    <s v="Unknown"/>
    <s v="FARMINGDAL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HQ 78TH DIVISION"/>
    <n v="48811"/>
    <s v="Airport"/>
    <s v="OP"/>
    <m/>
    <m/>
    <s v="OP"/>
    <n v="40.524500000000003"/>
    <n v="-74.425700000000006"/>
    <s v="Unknown"/>
    <s v="EDIS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"/>
    <m/>
    <s v="HUDSON FARM WEST"/>
    <n v="48811"/>
    <s v="Airport"/>
    <s v="OP"/>
    <m/>
    <m/>
    <s v="OP"/>
    <n v="40.987900000000003"/>
    <n v="-74.725200000000001"/>
    <s v="Unknown"/>
    <s v="ANDOVER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5"/>
    <m/>
    <s v="HUNTERDON MEDICAL CENTER"/>
    <n v="48811"/>
    <s v="Airport"/>
    <s v="OP"/>
    <m/>
    <m/>
    <s v="OP"/>
    <n v="40.530700000000003"/>
    <n v="-74.860699999999994"/>
    <s v="Unknown"/>
    <s v="FLEMING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20"/>
    <m/>
    <s v="IDYLEASE HELISTOP"/>
    <n v="48811"/>
    <s v="Airport"/>
    <s v="OP"/>
    <m/>
    <m/>
    <s v="OP"/>
    <n v="41.054299999999998"/>
    <n v="-74.430199999999999"/>
    <s v="Unknown"/>
    <s v="NEWFOUNDLAND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0"/>
    <m/>
    <s v="IFF R &amp; D"/>
    <n v="48811"/>
    <s v="Airport"/>
    <s v="OP"/>
    <m/>
    <m/>
    <s v="OP"/>
    <n v="40.440277999999999"/>
    <n v="-74.156666000000001"/>
    <s v="Unknown"/>
    <s v="UNION BEACH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9"/>
    <m/>
    <s v="INDIAN MILLS"/>
    <n v="48811"/>
    <s v="Airport"/>
    <s v="OP"/>
    <m/>
    <m/>
    <s v="OP"/>
    <n v="39.801499999999997"/>
    <n v="-74.759600000000006"/>
    <s v="Unknown"/>
    <s v="MEDFORD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4"/>
    <m/>
    <s v="INTL CROSSROADS"/>
    <n v="48811"/>
    <s v="Airport"/>
    <s v="OP"/>
    <m/>
    <m/>
    <s v="OP"/>
    <n v="41.104300000000002"/>
    <n v="-74.164000000000001"/>
    <s v="Unknown"/>
    <s v="MAHWAH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8"/>
    <m/>
    <s v="J L GENTILE"/>
    <n v="48811"/>
    <s v="Airport"/>
    <s v="OP"/>
    <m/>
    <m/>
    <s v="OP"/>
    <n v="39.484299999999998"/>
    <n v="-74.881799999999998"/>
    <s v="Unknown"/>
    <s v="BUENA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J&amp;J NEW BRUNSWICK HELISTOP"/>
    <n v="48811"/>
    <s v="Airport"/>
    <s v="OP"/>
    <m/>
    <m/>
    <s v="OP"/>
    <n v="40.501829999999998"/>
    <n v="-74.445729999999998"/>
    <s v="Unknown"/>
    <s v="NEW BRUNSWICK"/>
    <s v="NJ"/>
    <n v="8901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0"/>
    <m/>
    <s v="JERSEY SHORE MEDICAL CENTER"/>
    <n v="48811"/>
    <s v="Airport"/>
    <s v="OP"/>
    <m/>
    <m/>
    <s v="OP"/>
    <n v="40.208399999999997"/>
    <n v="-74.041200000000003"/>
    <s v="Unknown"/>
    <s v="NEPTUN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JERSEY TPKE NEW BRUNSWICK HELISTOP"/>
    <n v="48811"/>
    <s v="Airport"/>
    <s v="OP"/>
    <m/>
    <m/>
    <s v="OP"/>
    <n v="40.4773"/>
    <n v="-74.407899999999998"/>
    <s v="Unknown"/>
    <s v="NEW BRUNSWIC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JERSEY TURNPIKE"/>
    <n v="48811"/>
    <s v="Airport"/>
    <s v="OP"/>
    <m/>
    <m/>
    <s v="OP"/>
    <n v="40.476799999999997"/>
    <n v="-74.408799999999999"/>
    <s v="Unknown"/>
    <s v="NEW BRUNSWIC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9"/>
    <m/>
    <s v="JET LINE SOUTH"/>
    <n v="48811"/>
    <s v="Airport"/>
    <s v="OP"/>
    <m/>
    <m/>
    <s v="OP"/>
    <n v="40.015799999999999"/>
    <n v="-74.975800000000007"/>
    <s v="Unknown"/>
    <s v="CINNAMINS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0"/>
    <m/>
    <s v="JOHNSON &amp; JOHNSON"/>
    <n v="48811"/>
    <s v="Airport"/>
    <s v="OP"/>
    <m/>
    <m/>
    <s v="OP"/>
    <n v="40.83708"/>
    <n v="-74.476690000000005"/>
    <s v="Unknown"/>
    <s v="MORRIS PLAINS"/>
    <s v="NJ"/>
    <n v="795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2"/>
    <m/>
    <s v="KEARNY HELISTOP"/>
    <n v="48811"/>
    <s v="Airport"/>
    <s v="OP"/>
    <m/>
    <m/>
    <s v="OP"/>
    <n v="40.737000000000002"/>
    <n v="-74.096800000000002"/>
    <s v="Unknown"/>
    <s v="KEARNY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7"/>
    <m/>
    <s v="KRAEMER"/>
    <n v="48811"/>
    <s v="Airport"/>
    <s v="OP"/>
    <m/>
    <m/>
    <s v="OP"/>
    <n v="39.744300000000003"/>
    <n v="-75.158799999999999"/>
    <s v="Unknown"/>
    <s v="RICHWOOD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1"/>
    <m/>
    <s v="KROELINGER"/>
    <n v="48811"/>
    <s v="Airport"/>
    <s v="OP"/>
    <m/>
    <m/>
    <s v="OP"/>
    <n v="39.524000000000001"/>
    <n v="-75.046300000000002"/>
    <s v="Unknown"/>
    <s v="VINELAND"/>
    <s v="NJ"/>
    <n v="0"/>
    <s v="R"/>
    <n v="8"/>
    <m/>
    <n v="0.133599"/>
    <n v="4.5162500000000003E-3"/>
    <n v="3.3019600000000001E-3"/>
    <n v="3.2227200000000001E-3"/>
    <n v="1.0264E-3"/>
    <n v="9.6183499999999995E-3"/>
    <n v="1"/>
    <n v="0.133599"/>
    <n v="4.5162500000000003E-3"/>
    <n v="3.3019600000000001E-3"/>
    <n v="3.2227200000000001E-3"/>
    <n v="1.0264E-3"/>
    <n v="9.6183499999999995E-3"/>
  </r>
  <r>
    <x v="13"/>
    <m/>
    <s v="Lakewood"/>
    <n v="48811"/>
    <s v="Airport"/>
    <s v="OP"/>
    <m/>
    <m/>
    <s v="OP"/>
    <n v="40.066780000000001"/>
    <n v="-74.177639999999997"/>
    <s v="Unknown"/>
    <s v="Lakewood"/>
    <s v="NJ"/>
    <n v="0"/>
    <s v="R"/>
    <n v="8"/>
    <m/>
    <n v="10.714700000000001"/>
    <n v="0.362203"/>
    <n v="0.264818"/>
    <n v="0.25846200000000003"/>
    <n v="8.2317199999999993E-2"/>
    <n v="0.77139199999999997"/>
    <n v="1"/>
    <n v="10.714700000000001"/>
    <n v="0.362203"/>
    <n v="0.264818"/>
    <n v="0.25846200000000003"/>
    <n v="8.2317199999999993E-2"/>
    <n v="0.77139199999999997"/>
  </r>
  <r>
    <x v="6"/>
    <m/>
    <s v="LAMINGTON HOUSE"/>
    <n v="48811"/>
    <s v="Airport"/>
    <s v="OP"/>
    <m/>
    <m/>
    <s v="OP"/>
    <n v="40.652299999999997"/>
    <n v="-74.696799999999996"/>
    <s v="Unknown"/>
    <s v="BEDMINSTER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5"/>
    <m/>
    <s v="LEBANON TWNSHP MUN BLDG"/>
    <n v="48811"/>
    <s v="Airport"/>
    <s v="OP"/>
    <m/>
    <m/>
    <s v="OP"/>
    <n v="40.717599999999997"/>
    <n v="-74.892099999999999"/>
    <s v="Unknown"/>
    <s v="WOODGLE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4"/>
    <m/>
    <s v="LEMBO"/>
    <n v="48811"/>
    <s v="Airport"/>
    <s v="OP"/>
    <m/>
    <m/>
    <s v="OP"/>
    <n v="40.902900000000002"/>
    <n v="-74.132900000000006"/>
    <s v="Unknown"/>
    <s v="PATERS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6"/>
    <m/>
    <s v="LIBERTY CROSS LANDING"/>
    <n v="48811"/>
    <s v="Airport"/>
    <s v="OP"/>
    <m/>
    <m/>
    <s v="OP"/>
    <n v="40.723199999999999"/>
    <n v="-74.687899999999999"/>
    <s v="Unknown"/>
    <s v="GLADSTON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2"/>
    <m/>
    <s v="LIBERTY HALL"/>
    <n v="48811"/>
    <s v="Airport"/>
    <s v="OP"/>
    <m/>
    <m/>
    <s v="OP"/>
    <n v="40.6751"/>
    <n v="-74.245400000000004"/>
    <s v="Unknown"/>
    <s v="ELIZABETH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2"/>
    <m/>
    <s v="LIBERTY NATIONAL GOLF CLUB"/>
    <n v="48811"/>
    <s v="Airport"/>
    <s v="OP"/>
    <m/>
    <m/>
    <s v="OP"/>
    <n v="40.698194000000001"/>
    <n v="-74.072416000000004"/>
    <s v="Unknown"/>
    <s v="JERSEY CITY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2"/>
    <m/>
    <s v="LIBERTY STATE PARK"/>
    <n v="48811"/>
    <s v="Airport"/>
    <s v="OP"/>
    <m/>
    <m/>
    <s v="OP"/>
    <n v="40.693199999999997"/>
    <n v="-74.058300000000003"/>
    <s v="Unknown"/>
    <s v="JERSEY CITY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0"/>
    <m/>
    <s v="Lincoln Park"/>
    <n v="48811"/>
    <s v="Airport"/>
    <s v="OP"/>
    <m/>
    <m/>
    <s v="OP"/>
    <n v="40.947519999999997"/>
    <n v="-74.314499999999995"/>
    <s v="Unknown"/>
    <s v="Lincoln Park"/>
    <s v="NJ"/>
    <n v="0"/>
    <s v="R"/>
    <n v="8"/>
    <m/>
    <n v="19.1327"/>
    <n v="0.64677200000000001"/>
    <n v="0.47287400000000002"/>
    <n v="0.46152500000000002"/>
    <n v="0.14699100000000001"/>
    <n v="1.37744"/>
    <n v="1"/>
    <n v="19.1327"/>
    <n v="0.64677200000000001"/>
    <n v="0.47287400000000002"/>
    <n v="0.46152500000000002"/>
    <n v="0.14699100000000001"/>
    <n v="1.37744"/>
  </r>
  <r>
    <x v="2"/>
    <m/>
    <s v="LINCOLN TUNNEL"/>
    <n v="48811"/>
    <s v="Airport"/>
    <s v="OP"/>
    <m/>
    <m/>
    <s v="OP"/>
    <n v="40.764499999999998"/>
    <n v="-74.023799999999994"/>
    <s v="Unknown"/>
    <s v="WEEHAWKE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2"/>
    <m/>
    <s v="Linden"/>
    <n v="48811"/>
    <s v="Airport"/>
    <s v="OP"/>
    <m/>
    <m/>
    <s v="OP"/>
    <n v="40.617449999999998"/>
    <n v="-74.244590000000002"/>
    <s v="Unknown"/>
    <s v="Linden"/>
    <s v="NJ"/>
    <n v="0"/>
    <s v="R"/>
    <n v="8"/>
    <m/>
    <n v="28.340399999999999"/>
    <n v="0.95803099999999997"/>
    <n v="0.70044600000000001"/>
    <n v="0.68363499999999999"/>
    <n v="0.21773000000000001"/>
    <n v="2.04034"/>
    <n v="1"/>
    <n v="28.340399999999999"/>
    <n v="0.95803099999999997"/>
    <n v="0.70044600000000001"/>
    <n v="0.68363499999999999"/>
    <n v="0.21773000000000001"/>
    <n v="2.04034"/>
  </r>
  <r>
    <x v="9"/>
    <m/>
    <s v="LOURDES MEDICAL CENTER OF BURLINGTON CTY"/>
    <n v="48811"/>
    <s v="Airport"/>
    <s v="OP"/>
    <m/>
    <m/>
    <s v="OP"/>
    <n v="40.046799999999998"/>
    <n v="-74.882400000000004"/>
    <s v="Unknown"/>
    <s v="WILLINGBORO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9"/>
    <m/>
    <s v="LZ 1 NLDC"/>
    <n v="48811"/>
    <s v="Airport"/>
    <s v="OP"/>
    <m/>
    <m/>
    <s v="OP"/>
    <n v="39.890099999999997"/>
    <n v="-74.582099999999997"/>
    <s v="Unknown"/>
    <s v="NEW LISB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0"/>
    <m/>
    <s v="MANALAPAN TOWNSHIP-VILLAGE GREEN"/>
    <n v="48811"/>
    <s v="Airport"/>
    <s v="OP"/>
    <m/>
    <m/>
    <s v="OP"/>
    <n v="40.279600000000002"/>
    <n v="-74.329300000000003"/>
    <s v="Unknown"/>
    <s v="FREEHOLD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9"/>
    <m/>
    <s v="MARTENS STADIUM"/>
    <n v="48811"/>
    <s v="Airport"/>
    <s v="OP"/>
    <m/>
    <m/>
    <s v="OP"/>
    <n v="40.774000000000001"/>
    <n v="-74.209299999999999"/>
    <s v="Unknown"/>
    <s v="EAST ORANG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4"/>
    <m/>
    <s v="MEADOWLANDS #2 NJ SPORTS COMPLEX"/>
    <n v="48811"/>
    <s v="Airport"/>
    <s v="OP"/>
    <m/>
    <m/>
    <s v="OP"/>
    <n v="40.815638999999997"/>
    <n v="-74.070554999999999"/>
    <s v="Unknown"/>
    <s v="EAST RUTHERFORD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2"/>
    <m/>
    <s v="MEADOWLANDS HOSPITAL MEDICAL CENTER"/>
    <n v="48811"/>
    <s v="Airport"/>
    <s v="OP"/>
    <m/>
    <m/>
    <s v="OP"/>
    <n v="40.791800000000002"/>
    <n v="-74.072400000000002"/>
    <s v="Unknown"/>
    <s v="SECAUCUS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2"/>
    <m/>
    <s v="MERCK &amp; CO"/>
    <n v="48811"/>
    <s v="Airport"/>
    <s v="OP"/>
    <m/>
    <m/>
    <s v="OP"/>
    <n v="40.609400000000001"/>
    <n v="-74.260000000000005"/>
    <s v="Unknown"/>
    <s v="RAHWAY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2"/>
    <m/>
    <s v="MERCK KENILWORTH CAMPUS"/>
    <n v="48811"/>
    <s v="Airport"/>
    <s v="OP"/>
    <m/>
    <m/>
    <s v="OP"/>
    <n v="40.674610000000001"/>
    <n v="-74.278189999999995"/>
    <s v="Unknown"/>
    <s v="KENILWORTH"/>
    <s v="NJ"/>
    <n v="7033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5"/>
    <m/>
    <s v="MERCK WHITEHOUSE STATION"/>
    <n v="48811"/>
    <s v="Airport"/>
    <s v="OP"/>
    <m/>
    <m/>
    <s v="OP"/>
    <n v="40.639800000000001"/>
    <n v="-74.7654"/>
    <s v="Unknown"/>
    <s v="READINGTON TOWNSHIP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4"/>
    <m/>
    <s v="MERRILL CREEK RESERVOIR"/>
    <n v="48811"/>
    <s v="Airport"/>
    <s v="OP"/>
    <m/>
    <m/>
    <s v="OP"/>
    <n v="40.74"/>
    <n v="-75.090599999999995"/>
    <s v="Unknown"/>
    <s v="PHILLIPSBURG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20"/>
    <m/>
    <s v="METROPOLITAN ELECTRIC"/>
    <n v="48811"/>
    <s v="Airport"/>
    <s v="OP"/>
    <m/>
    <m/>
    <s v="OP"/>
    <n v="40.887300000000003"/>
    <n v="-74.163799999999995"/>
    <s v="Unknown"/>
    <s v="CLIF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"/>
    <m/>
    <s v="MIANECKI"/>
    <n v="48811"/>
    <s v="Airport"/>
    <s v="OP"/>
    <m/>
    <m/>
    <s v="OP"/>
    <n v="41.036700000000003"/>
    <n v="-74.847200000000001"/>
    <s v="Unknown"/>
    <s v="NEW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3"/>
    <m/>
    <s v="MIDDLE SEDGE ISLAND"/>
    <n v="48811"/>
    <s v="Airport"/>
    <s v="OP"/>
    <m/>
    <m/>
    <s v="OP"/>
    <n v="40.000100000000003"/>
    <n v="-74.080100000000002"/>
    <s v="Unknown"/>
    <s v="TOMS RIVER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1"/>
    <m/>
    <s v="Millville Muni"/>
    <n v="48811"/>
    <s v="Airport"/>
    <s v="OP"/>
    <m/>
    <m/>
    <s v="OP"/>
    <n v="39.367809999999999"/>
    <n v="-75.072220000000002"/>
    <s v="Unknown"/>
    <s v="Millville"/>
    <s v="NJ"/>
    <n v="0"/>
    <s v="R"/>
    <n v="8"/>
    <m/>
    <n v="38.075800000000001"/>
    <n v="1.2871300000000001"/>
    <n v="0.94106000000000001"/>
    <n v="0.91847500000000004"/>
    <n v="0.29252400000000001"/>
    <n v="2.7412299999999998"/>
    <n v="1"/>
    <n v="38.075800000000001"/>
    <n v="1.2871300000000001"/>
    <n v="0.94106000000000001"/>
    <n v="0.91847500000000004"/>
    <n v="0.29252400000000001"/>
    <n v="2.7412299999999998"/>
  </r>
  <r>
    <x v="0"/>
    <m/>
    <s v="Monmouth Executive"/>
    <n v="48811"/>
    <s v="Airport"/>
    <s v="OP"/>
    <m/>
    <m/>
    <s v="OP"/>
    <n v="40.186920000000001"/>
    <n v="-74.124889999999994"/>
    <s v="Unknown"/>
    <s v="Belmar/Farmingdale"/>
    <s v="NJ"/>
    <n v="0"/>
    <s v="R"/>
    <n v="8"/>
    <m/>
    <n v="7.4951599999999998E-3"/>
    <n v="1.0772600000000001"/>
    <n v="8.2283100000000005E-5"/>
    <n v="0.76871199999999995"/>
    <n v="0.24482599999999999"/>
    <n v="2.29426"/>
    <n v="1"/>
    <n v="7.4951599999999998E-3"/>
    <n v="1.0772600000000001"/>
    <n v="8.2283100000000005E-5"/>
    <n v="0.76871199999999995"/>
    <n v="0.24482599999999999"/>
    <n v="2.29426"/>
  </r>
  <r>
    <x v="0"/>
    <m/>
    <s v="Monmouth Executive"/>
    <n v="48811"/>
    <s v="Airport"/>
    <s v="OP"/>
    <m/>
    <m/>
    <s v="OP"/>
    <n v="40.186920000000001"/>
    <n v="-74.124889999999994"/>
    <s v="Unknown"/>
    <s v="Belmar/Farmingdale"/>
    <s v="NJ"/>
    <n v="0"/>
    <s v="R"/>
    <n v="8"/>
    <m/>
    <n v="31.8673"/>
    <n v="2.8566899999999998E-3"/>
    <n v="0.78761499999999995"/>
    <n v="8.2283100000000005E-5"/>
    <n v="5.0330899999999996E-4"/>
    <n v="5.7694599999999995E-4"/>
    <n v="1"/>
    <n v="31.8673"/>
    <n v="2.8566899999999998E-3"/>
    <n v="0.78761499999999995"/>
    <n v="8.2283100000000005E-5"/>
    <n v="5.0330899999999996E-4"/>
    <n v="5.7694599999999995E-4"/>
  </r>
  <r>
    <x v="1"/>
    <m/>
    <s v="MONTAGUE"/>
    <n v="48811"/>
    <s v="Airport"/>
    <s v="OP"/>
    <m/>
    <m/>
    <s v="OP"/>
    <n v="41.3125"/>
    <n v="-74.765000000000001"/>
    <s v="Unknown"/>
    <s v="MONTAGU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5"/>
    <m/>
    <s v="MOREYS"/>
    <n v="48811"/>
    <s v="Airport"/>
    <s v="OP"/>
    <m/>
    <m/>
    <s v="OP"/>
    <n v="38.985799999999998"/>
    <n v="-74.81"/>
    <s v="Unknown"/>
    <s v="WILDWOOD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0"/>
    <m/>
    <s v="MORRISTOWN MEMORIAL HOSPITAL"/>
    <n v="48811"/>
    <s v="Airport"/>
    <s v="OP"/>
    <m/>
    <m/>
    <s v="OP"/>
    <n v="40.788400000000003"/>
    <n v="-74.466300000000004"/>
    <s v="Unknown"/>
    <s v="MORRISTOW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0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37.2682"/>
    <n v="7.5010900000000002E-3"/>
    <n v="0.921099"/>
    <n v="2.1158099999999999E-4"/>
    <n v="2.72479E-4"/>
    <n v="6.1523799999999998E-3"/>
    <n v="1.0495249275468652"/>
    <n v="39.113904904802084"/>
    <n v="7.8725809387725151E-3"/>
    <n v="0.96671636123849003"/>
    <n v="2.2205953369529329E-4"/>
    <n v="2.8597350273304228E-4"/>
    <n v="6.4570761737407821E-3"/>
  </r>
  <r>
    <x v="10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2.6646900000000001E-2"/>
    <n v="1.24818E-3"/>
    <n v="3.85831E-4"/>
    <n v="3.85831E-4"/>
    <n v="2.0723400000000002E-3"/>
    <n v="2.7772999999999999E-3"/>
    <n v="1.0495249275468652"/>
    <n v="2.7966585791848565E-2"/>
    <n v="1.3099960240654462E-3"/>
    <n v="4.0493925232033454E-4"/>
    <n v="4.0493925232033454E-4"/>
    <n v="2.1749724883524707E-3"/>
    <n v="2.9148455812759086E-3"/>
  </r>
  <r>
    <x v="10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6.8782799999999996E-3"/>
    <n v="7.8897399999999993E-3"/>
    <n v="2.1158099999999999E-4"/>
    <n v="1.02128E-4"/>
    <n v="2.22237E-3"/>
    <n v="1.73507E-3"/>
    <n v="1.0495249275468652"/>
    <n v="7.218926318647052E-3"/>
    <n v="8.2804788018636041E-3"/>
    <n v="2.2205953369529329E-4"/>
    <n v="1.0718588180050624E-4"/>
    <n v="2.3324327132323267E-3"/>
    <n v="1.8209992160387394E-3"/>
  </r>
  <r>
    <x v="10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3.0584900000000002E-2"/>
    <n v="1.25983"/>
    <n v="1.02128E-4"/>
    <n v="0.89899300000000004"/>
    <n v="0.28631899999999999"/>
    <n v="2.68309"/>
    <n v="1.0495249275468652"/>
    <n v="3.2099614956528119E-2"/>
    <n v="1.3222229894713673"/>
    <n v="1.0718588180050624E-4"/>
    <n v="0.94351556319013907"/>
    <n v="0.30049892773029091"/>
    <n v="2.8159698378517186"/>
  </r>
  <r>
    <x v="9"/>
    <m/>
    <s v="MOUNT HOLLY"/>
    <n v="48811"/>
    <s v="Airport"/>
    <s v="OP"/>
    <m/>
    <m/>
    <s v="OP"/>
    <n v="39.966799999999999"/>
    <n v="-74.799599999999998"/>
    <s v="Unknown"/>
    <s v="MOUNT HOLLY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.0495249275468652"/>
    <n v="0.16584697857588318"/>
    <n v="5.6063522579698445E-3"/>
    <n v="4.0989720807806593E-3"/>
    <n v="4.0006001093216914E-3"/>
    <n v="1.2741442525404452E-3"/>
    <n v="1.1939920338236912E-2"/>
  </r>
  <r>
    <x v="6"/>
    <m/>
    <s v="N U I"/>
    <n v="48811"/>
    <s v="Airport"/>
    <s v="OP"/>
    <m/>
    <m/>
    <s v="OP"/>
    <n v="40.582299999999996"/>
    <n v="-74.6113"/>
    <s v="Unknown"/>
    <s v="SOMERVILL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6"/>
    <m/>
    <s v="NATIONAL STARCH AND CHEMICAL CO"/>
    <n v="48811"/>
    <s v="Airport"/>
    <s v="OP"/>
    <m/>
    <m/>
    <s v="OP"/>
    <n v="40.554299999999998"/>
    <n v="-74.578800000000001"/>
    <s v="Unknown"/>
    <s v="FINDERN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NEW BRUNSWICK GAS DISTN"/>
    <n v="48811"/>
    <s v="Airport"/>
    <s v="OP"/>
    <m/>
    <m/>
    <s v="OP"/>
    <n v="40.473999999999997"/>
    <n v="-74.483999999999995"/>
    <s v="Unknown"/>
    <s v="NEW BRUNSWIC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7"/>
    <m/>
    <s v="NEW FREEDOM SWITCHING STATION"/>
    <n v="48811"/>
    <s v="Airport"/>
    <s v="OP"/>
    <m/>
    <m/>
    <s v="OP"/>
    <n v="39.738999999999997"/>
    <n v="-74.966800000000006"/>
    <s v="Unknown"/>
    <s v="WINSLOW TOWNSHIP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0"/>
    <m/>
    <s v="NEW JERSEY BELL CDC 11"/>
    <n v="48811"/>
    <s v="Airport"/>
    <s v="OP"/>
    <m/>
    <m/>
    <s v="OP"/>
    <n v="40.238199999999999"/>
    <n v="-74.319900000000004"/>
    <s v="Unknown"/>
    <s v="FREEHOLD TOWNSHIP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NEW JERSEY STEEL HELISTOP"/>
    <n v="48811"/>
    <s v="Airport"/>
    <s v="OP"/>
    <m/>
    <m/>
    <s v="OP"/>
    <n v="40.486199999999997"/>
    <n v="-74.322100000000006"/>
    <s v="Unknown"/>
    <s v="SAYREVILL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NEW JERSEY TURNPIKE"/>
    <n v="48811"/>
    <s v="Airport"/>
    <s v="OP"/>
    <m/>
    <m/>
    <s v="OP"/>
    <n v="40.316499999999998"/>
    <n v="-74.490099999999998"/>
    <s v="Unknown"/>
    <s v="JAMESBURG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9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3.0459199999999999E-2"/>
    <n v="0.21900700000000001"/>
    <n v="8.9173700000000003E-5"/>
    <n v="2.7259099999999998E-4"/>
    <n v="1.9238899999999999E-3"/>
    <n v="6.1393899999999998E-3"/>
    <n v="0.97014335145823039"/>
    <n v="2.9549790370736531E-2"/>
    <n v="0.21246818497281267"/>
    <n v="8.6511272179930801E-5"/>
    <n v="2.6445234631735048E-4"/>
    <n v="1.8664490924369748E-3"/>
    <n v="5.956088390509145E-3"/>
  </r>
  <r>
    <x v="19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6.4786599999999996"/>
    <n v="1.1107000000000001E-2"/>
    <n v="3.8771200000000002E-4"/>
    <n v="0.15628"/>
    <n v="4.9773400000000002E-2"/>
    <n v="0.46642499999999998"/>
    <n v="0.97014335145823039"/>
    <n v="6.2852289253583784"/>
    <n v="1.0775382204646565E-2"/>
    <n v="3.7613621908057346E-4"/>
    <n v="0.15161400296589225"/>
    <n v="4.8287333089471085E-2"/>
    <n v="0.45249911270390508"/>
  </r>
  <r>
    <x v="19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4.3727099999999998E-2"/>
    <n v="1.94276E-3"/>
    <n v="0.16012299999999999"/>
    <n v="1.02631E-4"/>
    <n v="4.7308000000000002E-4"/>
    <n v="5.3248000000000002E-3"/>
    <n v="0.97014335145823039"/>
    <n v="4.2421555343549182E-2"/>
    <n v="1.8847556974789916E-3"/>
    <n v="0.1553422638655462"/>
    <n v="9.9566782303509639E-5"/>
    <n v="4.5895541670785966E-4"/>
    <n v="5.1658193178447855E-3"/>
  </r>
  <r>
    <x v="19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6.8758100000000004E-3"/>
    <n v="1.2541500000000001E-3"/>
    <n v="2.0771099999999999E-4"/>
    <n v="2.0771099999999999E-4"/>
    <n v="7.1442100000000002E-4"/>
    <n v="2.7778400000000002E-3"/>
    <n v="0.97014335145823039"/>
    <n v="6.6705213573900156E-3"/>
    <n v="1.2167052842313396E-3"/>
    <n v="2.0150944567474049E-4"/>
    <n v="2.0150944567474049E-4"/>
    <n v="6.930907832921404E-4"/>
    <n v="2.694903007414731E-3"/>
  </r>
  <r>
    <x v="19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9.8397699999999994E-3"/>
    <n v="7.5309000000000001E-3"/>
    <n v="1.02631E-4"/>
    <n v="3.8771200000000002E-4"/>
    <n v="2.7362799999999999E-4"/>
    <n v="1.8843600000000001E-3"/>
    <n v="0.97014335145823039"/>
    <n v="9.5459874453781516E-3"/>
    <n v="7.3060525654967869E-3"/>
    <n v="9.9566782303509639E-5"/>
    <n v="3.7613621908057346E-4"/>
    <n v="2.6545838497281268E-4"/>
    <n v="1.8280993257538312E-3"/>
  </r>
  <r>
    <x v="19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2.0982399999999998E-2"/>
    <n v="1.3415899999999999E-3"/>
    <n v="2.7259099999999998E-4"/>
    <n v="8.9173700000000003E-5"/>
    <n v="2.2308100000000002E-3"/>
    <n v="2.3715400000000001E-3"/>
    <n v="0.97014335145823039"/>
    <n v="2.0355935857637172E-2"/>
    <n v="1.3015346188828473E-3"/>
    <n v="2.6445234631735048E-4"/>
    <n v="8.6511272179930801E-5"/>
    <n v="2.1642054898665351E-3"/>
    <n v="2.3007337637172519E-3"/>
  </r>
  <r>
    <x v="13"/>
    <m/>
    <s v="NEWBOLD ISLAND"/>
    <n v="48811"/>
    <s v="Airport"/>
    <s v="OP"/>
    <m/>
    <m/>
    <s v="OP"/>
    <n v="40.126199999999997"/>
    <n v="-74.264600000000002"/>
    <s v="Unknown"/>
    <s v="BORDENTOW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2"/>
    <m/>
    <s v="NEWPORT HELISTOP"/>
    <n v="48811"/>
    <s v="Airport"/>
    <s v="OP"/>
    <m/>
    <m/>
    <s v="OP"/>
    <n v="40.724499999999999"/>
    <n v="-74.029600000000002"/>
    <s v="Unknown"/>
    <s v="JERSEY CITY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"/>
    <m/>
    <s v="NEWTON MEMORIAL HOSPITAL"/>
    <n v="48811"/>
    <s v="Airport"/>
    <s v="OP"/>
    <m/>
    <m/>
    <s v="OP"/>
    <n v="41.057200000000002"/>
    <n v="-74.77"/>
    <s v="Unknown"/>
    <s v="NEW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NJ HWY AUTH-ADMIN BLDG HELISPOT"/>
    <n v="48811"/>
    <s v="Airport"/>
    <s v="OP"/>
    <m/>
    <m/>
    <s v="OP"/>
    <n v="40.537300000000002"/>
    <n v="-74.298199999999994"/>
    <s v="Unknown"/>
    <s v="FORDS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9"/>
    <m/>
    <s v="NJ TURNPIKE AUTHORITY"/>
    <n v="48811"/>
    <s v="Airport"/>
    <s v="OP"/>
    <m/>
    <m/>
    <s v="OP"/>
    <n v="39.955599999999997"/>
    <n v="-74.919499999999999"/>
    <s v="Unknown"/>
    <s v="MOUNT LAUREL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0"/>
    <m/>
    <s v="NWS EARLE"/>
    <n v="48811"/>
    <s v="Airport"/>
    <s v="OP"/>
    <m/>
    <m/>
    <s v="OP"/>
    <n v="40.254300000000001"/>
    <n v="-74.168999999999997"/>
    <s v="Unknown"/>
    <s v="COLTS NEC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5"/>
    <m/>
    <s v="Ocean City Muni"/>
    <n v="48811"/>
    <s v="Airport"/>
    <s v="OP"/>
    <m/>
    <m/>
    <s v="OP"/>
    <n v="39.263469999999998"/>
    <n v="-74.607470000000006"/>
    <s v="Unknown"/>
    <s v="Ocean City"/>
    <s v="NJ"/>
    <n v="0"/>
    <s v="R"/>
    <n v="8"/>
    <m/>
    <n v="13.4695"/>
    <n v="0.45532800000000001"/>
    <n v="0.33290399999999998"/>
    <n v="0.32491399999999998"/>
    <n v="0.103482"/>
    <n v="0.96972199999999997"/>
    <n v="1"/>
    <n v="13.4695"/>
    <n v="0.45532800000000001"/>
    <n v="0.33290399999999998"/>
    <n v="0.32491399999999998"/>
    <n v="0.103482"/>
    <n v="0.96972199999999997"/>
  </r>
  <r>
    <x v="3"/>
    <m/>
    <s v="Old Bridge"/>
    <n v="48811"/>
    <s v="Airport"/>
    <s v="OP"/>
    <m/>
    <m/>
    <s v="OP"/>
    <n v="40.329889999999999"/>
    <n v="-74.346789999999999"/>
    <s v="Unknown"/>
    <s v="Old Bridge"/>
    <s v="NJ"/>
    <n v="0"/>
    <s v="R"/>
    <n v="8"/>
    <m/>
    <n v="9.5690399999999993"/>
    <n v="0.32347599999999999"/>
    <n v="0.23650299999999999"/>
    <n v="0.230827"/>
    <n v="7.3515800000000006E-2"/>
    <n v="0.68891400000000003"/>
    <n v="1"/>
    <n v="9.5690399999999993"/>
    <n v="0.32347599999999999"/>
    <n v="0.23650299999999999"/>
    <n v="0.230827"/>
    <n v="7.3515800000000006E-2"/>
    <n v="0.68891400000000003"/>
  </r>
  <r>
    <x v="6"/>
    <m/>
    <s v="OSTERMAN"/>
    <n v="48811"/>
    <s v="Airport"/>
    <s v="OP"/>
    <m/>
    <m/>
    <s v="OP"/>
    <n v="40.486199999999997"/>
    <n v="-74.735699999999994"/>
    <s v="Unknown"/>
    <s v="NESHANIC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9"/>
    <m/>
    <s v="OUR LADYS"/>
    <n v="48811"/>
    <s v="Airport"/>
    <s v="OP"/>
    <m/>
    <m/>
    <s v="OP"/>
    <n v="39.982900000000001"/>
    <n v="-74.828500000000005"/>
    <s v="Unknown"/>
    <s v="MOUNT HOLLY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3"/>
    <m/>
    <s v="OYSTER CREEK GENERATING STATION"/>
    <n v="48811"/>
    <s v="Airport"/>
    <s v="OP"/>
    <m/>
    <m/>
    <s v="OP"/>
    <n v="39.815899999999999"/>
    <n v="-74.203900000000004"/>
    <s v="Unknown"/>
    <s v="FORKED RIVER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2"/>
    <m/>
    <s v="PALISADES GENERAL HOSPITAL"/>
    <n v="48811"/>
    <s v="Airport"/>
    <s v="OP"/>
    <m/>
    <m/>
    <s v="OP"/>
    <n v="40.791800000000002"/>
    <n v="-73.995400000000004"/>
    <s v="Unknown"/>
    <s v="NORTH BERGE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2"/>
    <m/>
    <s v="PAULUS HOOK PIER"/>
    <n v="48811"/>
    <s v="Airport"/>
    <s v="OP"/>
    <m/>
    <m/>
    <s v="OP"/>
    <n v="40.713999999999999"/>
    <n v="-74.031499999999994"/>
    <s v="Unknown"/>
    <s v="JERSEY CITY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6"/>
    <m/>
    <s v="PEDDIE SCHOOL"/>
    <n v="48811"/>
    <s v="Airport"/>
    <s v="OP"/>
    <m/>
    <m/>
    <s v="OP"/>
    <n v="40.261800000000001"/>
    <n v="-74.519599999999997"/>
    <s v="Unknown"/>
    <s v="HIGHTSTOW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9"/>
    <m/>
    <s v="PEMBERTON"/>
    <n v="48811"/>
    <s v="Airport"/>
    <s v="OP"/>
    <m/>
    <m/>
    <s v="OP"/>
    <n v="39.982100000000003"/>
    <n v="-74.692700000000002"/>
    <s v="Unknown"/>
    <s v="PEMBERTON"/>
    <s v="NJ"/>
    <n v="0"/>
    <s v="R"/>
    <n v="8"/>
    <m/>
    <n v="8.0159500000000001"/>
    <n v="0.27097500000000002"/>
    <n v="0.19811799999999999"/>
    <n v="0.19336300000000001"/>
    <n v="6.1583899999999997E-2"/>
    <n v="0.57710099999999998"/>
    <n v="1"/>
    <n v="8.0159500000000001"/>
    <n v="0.27097500000000002"/>
    <n v="0.19811799999999999"/>
    <n v="0.19336300000000001"/>
    <n v="6.1583899999999997E-2"/>
    <n v="0.57710099999999998"/>
  </r>
  <r>
    <x v="6"/>
    <m/>
    <s v="PHILIPS LIGHTING CO"/>
    <n v="48811"/>
    <s v="Airport"/>
    <s v="OP"/>
    <m/>
    <m/>
    <s v="OP"/>
    <n v="40.5381"/>
    <n v="-74.526899999999998"/>
    <s v="Unknown"/>
    <s v="FRANKLIN TOWNSHIP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0"/>
    <m/>
    <s v="PIO COSTA"/>
    <n v="48811"/>
    <s v="Airport"/>
    <s v="OP"/>
    <m/>
    <m/>
    <s v="OP"/>
    <n v="40.943100000000001"/>
    <n v="-74.290700000000001"/>
    <s v="Unknown"/>
    <s v="PEQUANNOC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9"/>
    <m/>
    <s v="PIO COSTA ENTERPRISES"/>
    <n v="48811"/>
    <s v="Airport"/>
    <s v="OP"/>
    <m/>
    <m/>
    <s v="OP"/>
    <n v="40.862900000000003"/>
    <n v="-74.317400000000006"/>
    <s v="Unknown"/>
    <s v="FAIRFIELD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4"/>
    <m/>
    <s v="PIO COSTA SAND &amp; GRAVEL"/>
    <n v="48811"/>
    <s v="Airport"/>
    <s v="OP"/>
    <m/>
    <m/>
    <s v="OP"/>
    <n v="40.863999999999997"/>
    <n v="-74.9191"/>
    <s v="Unknown"/>
    <s v="HACKETTSTOWN/GREAT MEADOWS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9"/>
    <m/>
    <s v="PORT NEWARK HELISTOP"/>
    <n v="48811"/>
    <s v="Airport"/>
    <s v="OP"/>
    <m/>
    <m/>
    <s v="OP"/>
    <n v="40.702300000000001"/>
    <n v="-74.150700000000001"/>
    <s v="Unknown"/>
    <s v="NEWAR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6"/>
    <m/>
    <s v="Princeton"/>
    <n v="48811"/>
    <s v="Airport"/>
    <s v="OP"/>
    <m/>
    <m/>
    <s v="OP"/>
    <n v="40.398350000000001"/>
    <n v="-74.657600000000002"/>
    <s v="Unknown"/>
    <s v="Princeton/Rocky Hill"/>
    <s v="NJ"/>
    <n v="0"/>
    <s v="R"/>
    <n v="8"/>
    <m/>
    <n v="23.1541"/>
    <n v="0.78271100000000005"/>
    <n v="0.57226399999999999"/>
    <n v="0.55852900000000005"/>
    <n v="0.17788499999999999"/>
    <n v="1.66696"/>
    <n v="1.0211208274018768"/>
    <n v="23.643133749745797"/>
    <n v="0.7992425039365505"/>
    <n v="0.58435068917230759"/>
    <n v="0.57032559460794297"/>
    <n v="0.18164207838238283"/>
    <n v="1.7021675744458327"/>
  </r>
  <r>
    <x v="10"/>
    <m/>
    <s v="PRUDENTIAL/FLORHAM PARK"/>
    <n v="48811"/>
    <s v="Airport"/>
    <s v="OP"/>
    <m/>
    <m/>
    <s v="OP"/>
    <n v="40.791800000000002"/>
    <n v="-74.382900000000006"/>
    <s v="Unknown"/>
    <s v="FLORHAM PAR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6"/>
    <m/>
    <s v="PSE &amp; G TRENTON DISTRIBUTION HELISTOP"/>
    <n v="48811"/>
    <s v="Airport"/>
    <s v="OP"/>
    <m/>
    <m/>
    <s v="OP"/>
    <n v="40.287599999999998"/>
    <n v="-74.675399999999996"/>
    <s v="Unknown"/>
    <s v="LAWRENCEVILL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6"/>
    <m/>
    <s v="RARITAN CENTER"/>
    <n v="48811"/>
    <s v="Airport"/>
    <s v="OP"/>
    <m/>
    <m/>
    <s v="OP"/>
    <n v="40.492600000000003"/>
    <n v="-74.521299999999997"/>
    <s v="Unknown"/>
    <s v="SAYREVILL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9"/>
    <m/>
    <s v="Red Lion"/>
    <n v="48811"/>
    <s v="Airport"/>
    <s v="OP"/>
    <m/>
    <m/>
    <s v="OP"/>
    <n v="39.904150000000001"/>
    <n v="-74.749549999999999"/>
    <s v="Unknown"/>
    <s v="Vincentown"/>
    <s v="NJ"/>
    <n v="0"/>
    <s v="R"/>
    <n v="8"/>
    <m/>
    <n v="5.0427"/>
    <n v="0.17046600000000001"/>
    <n v="0.12463299999999999"/>
    <n v="0.121641"/>
    <n v="3.8741400000000002E-2"/>
    <n v="0.36304500000000001"/>
    <n v="1"/>
    <n v="5.0427"/>
    <n v="0.17046600000000001"/>
    <n v="0.12463299999999999"/>
    <n v="0.121641"/>
    <n v="3.8741400000000002E-2"/>
    <n v="0.36304500000000001"/>
  </r>
  <r>
    <x v="9"/>
    <m/>
    <s v="REDWING"/>
    <n v="48811"/>
    <s v="Airport"/>
    <s v="OP"/>
    <m/>
    <m/>
    <s v="OP"/>
    <n v="40.026499999999999"/>
    <n v="-74.692700000000002"/>
    <s v="Unknown"/>
    <s v="JOBSTOWN"/>
    <s v="NJ"/>
    <n v="0"/>
    <s v="R"/>
    <n v="8"/>
    <m/>
    <n v="3.0059800000000001"/>
    <n v="0.101616"/>
    <n v="7.4294200000000005E-2"/>
    <n v="7.2511199999999998E-2"/>
    <n v="2.3094E-2"/>
    <n v="0.21641299999999999"/>
    <n v="1"/>
    <n v="3.0059800000000001"/>
    <n v="0.101616"/>
    <n v="7.4294200000000005E-2"/>
    <n v="7.2511199999999998E-2"/>
    <n v="2.3094E-2"/>
    <n v="0.21641299999999999"/>
  </r>
  <r>
    <x v="4"/>
    <m/>
    <s v="RIDGEFIELD PARK"/>
    <n v="48811"/>
    <s v="Airport"/>
    <s v="OP"/>
    <m/>
    <m/>
    <s v="OP"/>
    <n v="40.8459"/>
    <n v="-74.028800000000004"/>
    <s v="Unknown"/>
    <s v="RIDGEFIELD PARK"/>
    <s v="NJ"/>
    <n v="0"/>
    <s v="R"/>
    <n v="8"/>
    <m/>
    <n v="1.2023900000000001"/>
    <n v="4.06462E-2"/>
    <n v="2.97177E-2"/>
    <n v="2.9004499999999999E-2"/>
    <n v="9.2375900000000004E-3"/>
    <n v="8.6565199999999995E-2"/>
    <n v="1"/>
    <n v="1.2023900000000001"/>
    <n v="4.06462E-2"/>
    <n v="2.97177E-2"/>
    <n v="2.9004499999999999E-2"/>
    <n v="9.2375900000000004E-3"/>
    <n v="8.6565199999999995E-2"/>
  </r>
  <r>
    <x v="13"/>
    <m/>
    <s v="Robert J. Miller Air Pa"/>
    <n v="48811"/>
    <s v="Airport"/>
    <s v="OP"/>
    <m/>
    <m/>
    <s v="OP"/>
    <n v="39.927500000000002"/>
    <n v="-74.292379999999994"/>
    <s v="Unknown"/>
    <s v="Toms River"/>
    <s v="NJ"/>
    <n v="0"/>
    <s v="R"/>
    <n v="8"/>
    <m/>
    <n v="22.664300000000001"/>
    <n v="2.0787100000000001E-3"/>
    <n v="6.5408900000000003E-5"/>
    <n v="0.54671499999999995"/>
    <n v="0.174123"/>
    <n v="1.6316999999999999"/>
    <n v="1.0500869565217392"/>
    <n v="23.799485808695653"/>
    <n v="2.1828262573913046E-3"/>
    <n v="6.8685032730434788E-5"/>
    <n v="0.57409829043478255"/>
    <n v="0.18284429113043479"/>
    <n v="1.7134268869565219"/>
  </r>
  <r>
    <x v="13"/>
    <m/>
    <s v="Robert J. Miller Air Pa"/>
    <n v="48811"/>
    <s v="Airport"/>
    <s v="OP"/>
    <m/>
    <m/>
    <s v="OP"/>
    <n v="39.927500000000002"/>
    <n v="-74.292379999999994"/>
    <s v="Unknown"/>
    <s v="Toms River"/>
    <s v="NJ"/>
    <n v="0"/>
    <s v="R"/>
    <n v="8"/>
    <m/>
    <n v="6.0578899999999998E-3"/>
    <n v="0.76615500000000003"/>
    <n v="0.56015899999999996"/>
    <n v="6.5408900000000003E-5"/>
    <n v="3.2399799999999998E-4"/>
    <n v="1.45919E-3"/>
    <n v="1.0500869565217392"/>
    <n v="6.361311273043479E-3"/>
    <n v="0.80452937217391318"/>
    <n v="0.58821565947826093"/>
    <n v="6.8685032730434788E-5"/>
    <n v="3.4022607373913042E-4"/>
    <n v="1.5322763860869566E-3"/>
  </r>
  <r>
    <x v="3"/>
    <m/>
    <s v="ROBERT WOOD JOHNSON HOSPITAL"/>
    <n v="48811"/>
    <s v="Airport"/>
    <s v="OP"/>
    <m/>
    <m/>
    <s v="OP"/>
    <n v="40.495600000000003"/>
    <n v="-74.451700000000002"/>
    <s v="Unknown"/>
    <s v="NEW BRUNSWIC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RUTGERS HELISTOP NR 1"/>
    <n v="48811"/>
    <s v="Airport"/>
    <s v="OP"/>
    <m/>
    <m/>
    <s v="OP"/>
    <n v="40.516800000000003"/>
    <n v="-74.466300000000004"/>
    <s v="Unknown"/>
    <s v="NEW BRUNSWIC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RUTGERS HELISTOP SEC. A &amp; B"/>
    <n v="48811"/>
    <s v="Airport"/>
    <s v="OP"/>
    <m/>
    <m/>
    <s v="OP"/>
    <n v="40.479300000000002"/>
    <n v="-74.434600000000003"/>
    <s v="Unknown"/>
    <s v="NEW BRUNSWIC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6"/>
    <m/>
    <s v="SARNOFF PRINCETON"/>
    <n v="48811"/>
    <s v="Airport"/>
    <s v="OP"/>
    <m/>
    <m/>
    <s v="OP"/>
    <n v="40.333399999999997"/>
    <n v="-74.632900000000006"/>
    <s v="Unknown"/>
    <s v="PRINCE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8"/>
    <m/>
    <s v="SEABROOK"/>
    <n v="48811"/>
    <s v="Airport"/>
    <s v="OP"/>
    <m/>
    <m/>
    <s v="OP"/>
    <n v="39.619599999999998"/>
    <n v="-75.438500000000005"/>
    <s v="Unknown"/>
    <s v="SALEM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8"/>
    <m/>
    <s v="SHORE MEMORIAL HOSPITAL"/>
    <n v="48811"/>
    <s v="Airport"/>
    <s v="OP"/>
    <m/>
    <m/>
    <s v="OP"/>
    <n v="39.314"/>
    <n v="-74.593999999999994"/>
    <s v="Unknown"/>
    <s v="SOMERS POINT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3"/>
    <m/>
    <s v="SIX FLAGS GREAT ADVENTURE"/>
    <n v="48811"/>
    <s v="Airport"/>
    <s v="OP"/>
    <m/>
    <m/>
    <s v="OP"/>
    <n v="40.1462"/>
    <n v="-74.434600000000003"/>
    <s v="Unknown"/>
    <s v="JACKS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5"/>
    <m/>
    <s v="Sky Manor"/>
    <n v="48811"/>
    <s v="Airport"/>
    <s v="OP"/>
    <m/>
    <m/>
    <s v="OP"/>
    <n v="40.566270000000003"/>
    <n v="-74.978639999999999"/>
    <s v="Unknown"/>
    <s v="Pittstown"/>
    <s v="NJ"/>
    <n v="0"/>
    <s v="R"/>
    <n v="8"/>
    <m/>
    <n v="14.7006"/>
    <n v="0.49694500000000003"/>
    <n v="0.36333199999999999"/>
    <n v="0.35461199999999998"/>
    <n v="0.11294"/>
    <n v="1.05836"/>
    <n v="1"/>
    <n v="14.7006"/>
    <n v="0.49694500000000003"/>
    <n v="0.36333199999999999"/>
    <n v="0.35461199999999998"/>
    <n v="0.11294"/>
    <n v="1.05836"/>
  </r>
  <r>
    <x v="10"/>
    <m/>
    <s v="SKYTOP FARMS"/>
    <n v="48811"/>
    <s v="Airport"/>
    <s v="OP"/>
    <m/>
    <m/>
    <s v="OP"/>
    <n v="40.947299999999998"/>
    <n v="-74.354299999999995"/>
    <s v="Unknown"/>
    <s v="TOWACO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5"/>
    <m/>
    <s v="Solberg-Hunterdon"/>
    <n v="48811"/>
    <s v="Airport"/>
    <s v="OP"/>
    <m/>
    <m/>
    <s v="OP"/>
    <n v="40.582859999999997"/>
    <n v="-74.736559999999997"/>
    <s v="Unknown"/>
    <s v="Readington"/>
    <s v="NJ"/>
    <n v="0"/>
    <s v="R"/>
    <n v="8"/>
    <m/>
    <n v="14.352600000000001"/>
    <n v="0.48518"/>
    <n v="0.35472999999999999"/>
    <n v="0.346217"/>
    <n v="0.110266"/>
    <n v="1.0333000000000001"/>
    <n v="1"/>
    <n v="14.352600000000001"/>
    <n v="0.48518"/>
    <n v="0.35472999999999999"/>
    <n v="0.346217"/>
    <n v="0.110266"/>
    <n v="1.0333000000000001"/>
  </r>
  <r>
    <x v="6"/>
    <m/>
    <s v="Somerset"/>
    <n v="48811"/>
    <s v="Airport"/>
    <s v="OP"/>
    <m/>
    <m/>
    <s v="OP"/>
    <n v="40.625990000000002"/>
    <n v="-74.670240000000007"/>
    <s v="Unknown"/>
    <s v="Somerville"/>
    <s v="NJ"/>
    <n v="0"/>
    <s v="R"/>
    <n v="8"/>
    <m/>
    <n v="20.266300000000001"/>
    <n v="0.68509200000000003"/>
    <n v="0.500892"/>
    <n v="0.48887000000000003"/>
    <n v="0.15570000000000001"/>
    <n v="1.45906"/>
    <n v="1"/>
    <n v="20.266300000000001"/>
    <n v="0.68509200000000003"/>
    <n v="0.500892"/>
    <n v="0.48887000000000003"/>
    <n v="0.15570000000000001"/>
    <n v="1.45906"/>
  </r>
  <r>
    <x v="6"/>
    <m/>
    <s v="SOMERSET MEDICAL CENTER"/>
    <n v="48811"/>
    <s v="Airport"/>
    <s v="OP"/>
    <m/>
    <m/>
    <s v="OP"/>
    <n v="40.567900000000002"/>
    <n v="-74.594300000000004"/>
    <s v="Unknown"/>
    <s v="SOMERVILL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7"/>
    <m/>
    <s v="SONY MUSIC"/>
    <n v="48811"/>
    <s v="Airport"/>
    <s v="OP"/>
    <m/>
    <m/>
    <s v="OP"/>
    <n v="39.748199999999997"/>
    <n v="-75.128"/>
    <s v="Unknown"/>
    <s v="PITMA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SOUTH COUNTY"/>
    <n v="48811"/>
    <s v="Airport"/>
    <s v="OP"/>
    <m/>
    <m/>
    <s v="OP"/>
    <n v="40.300108999999999"/>
    <n v="-74.532931000000005"/>
    <s v="Unknown"/>
    <s v="EDIS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1"/>
    <m/>
    <s v="SOUTH JERSEY HOSPITAL SYSTEM"/>
    <n v="48811"/>
    <s v="Airport"/>
    <s v="OP"/>
    <m/>
    <m/>
    <s v="OP"/>
    <n v="39.436799999999998"/>
    <n v="-75.221599999999995"/>
    <s v="Unknown"/>
    <s v="BRIDGE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9"/>
    <m/>
    <s v="South Jersey Regional"/>
    <n v="48811"/>
    <s v="Airport"/>
    <s v="OP"/>
    <m/>
    <m/>
    <s v="OP"/>
    <n v="39.942889999999998"/>
    <n v="-74.84572"/>
    <s v="Unknown"/>
    <s v="Mount Holly"/>
    <s v="NJ"/>
    <n v="0"/>
    <s v="R"/>
    <n v="8"/>
    <m/>
    <n v="16.995799999999999"/>
    <n v="0.57453399999999999"/>
    <n v="0.42005900000000002"/>
    <n v="0.40997800000000001"/>
    <n v="0.13057299999999999"/>
    <n v="1.2236"/>
    <n v="1"/>
    <n v="16.995799999999999"/>
    <n v="0.57453399999999999"/>
    <n v="0.42005900000000002"/>
    <n v="0.40997800000000001"/>
    <n v="0.13057299999999999"/>
    <n v="1.2236"/>
  </r>
  <r>
    <x v="6"/>
    <m/>
    <s v="SOUTHDOWN"/>
    <n v="48811"/>
    <s v="Airport"/>
    <s v="OP"/>
    <m/>
    <m/>
    <s v="OP"/>
    <n v="40.640700000000002"/>
    <n v="-74.664199999999994"/>
    <s v="Unknown"/>
    <s v="PLUCKEMI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7"/>
    <m/>
    <s v="SOUTHERN CROSS"/>
    <n v="48811"/>
    <s v="Airport"/>
    <s v="OP"/>
    <m/>
    <m/>
    <s v="OP"/>
    <n v="39.6556"/>
    <n v="-75.014399999999995"/>
    <s v="Unknown"/>
    <s v="WILLIAMSTOWN"/>
    <s v="NJ"/>
    <n v="0"/>
    <s v="R"/>
    <n v="8"/>
    <m/>
    <n v="0.133599"/>
    <n v="4.5162500000000003E-3"/>
    <n v="3.3019600000000001E-3"/>
    <n v="3.2227200000000001E-3"/>
    <n v="1.0264E-3"/>
    <n v="9.6183499999999995E-3"/>
    <n v="1"/>
    <n v="0.133599"/>
    <n v="4.5162500000000003E-3"/>
    <n v="3.3019600000000001E-3"/>
    <n v="3.2227200000000001E-3"/>
    <n v="1.0264E-3"/>
    <n v="9.6183499999999995E-3"/>
  </r>
  <r>
    <x v="13"/>
    <m/>
    <s v="SOUTHERN OCEAN COUNTY HOSP."/>
    <n v="48811"/>
    <s v="Airport"/>
    <s v="OP"/>
    <m/>
    <m/>
    <s v="OP"/>
    <n v="39.720999999999997"/>
    <n v="-74.284000000000006"/>
    <s v="Unknown"/>
    <s v="MANAHAWKI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8"/>
    <m/>
    <s v="SOUTHERN TRAINING CENTER"/>
    <n v="48811"/>
    <s v="Airport"/>
    <s v="OP"/>
    <m/>
    <m/>
    <s v="OP"/>
    <n v="39.561500000000002"/>
    <n v="-75.479100000000003"/>
    <s v="Unknown"/>
    <s v="SALEM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9"/>
    <m/>
    <s v="SOVEREL PARK"/>
    <n v="48811"/>
    <s v="Airport"/>
    <s v="OP"/>
    <m/>
    <m/>
    <s v="OP"/>
    <n v="40.782899999999998"/>
    <n v="-74.218199999999996"/>
    <s v="Unknown"/>
    <s v="EAST ORANG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8"/>
    <m/>
    <s v="Spitfire Aerodrome"/>
    <n v="48811"/>
    <s v="Airport"/>
    <s v="OP"/>
    <m/>
    <m/>
    <s v="OP"/>
    <n v="39.73556"/>
    <n v="-75.397720000000007"/>
    <s v="Unknown"/>
    <s v="Pedricktown"/>
    <s v="NJ"/>
    <n v="0"/>
    <s v="R"/>
    <n v="8"/>
    <m/>
    <n v="7.6572399999999998"/>
    <n v="0.258849"/>
    <n v="0.189252"/>
    <n v="0.18471000000000001"/>
    <n v="5.8827999999999998E-2"/>
    <n v="0.55127599999999999"/>
    <n v="1"/>
    <n v="7.6572399999999998"/>
    <n v="0.258849"/>
    <n v="0.189252"/>
    <n v="0.18471000000000001"/>
    <n v="5.8827999999999998E-2"/>
    <n v="0.55127599999999999"/>
  </r>
  <r>
    <x v="9"/>
    <m/>
    <s v="SPORTLAND PIER"/>
    <n v="48811"/>
    <s v="Airport"/>
    <s v="OP"/>
    <m/>
    <m/>
    <s v="OP"/>
    <n v="39.99"/>
    <n v="-74.801400000000001"/>
    <s v="Unknown"/>
    <s v="NORTH WILDWOOD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9"/>
    <m/>
    <s v="ST BARNABAS MEDICAL CENTER"/>
    <n v="48811"/>
    <s v="Airport"/>
    <s v="OP"/>
    <m/>
    <m/>
    <s v="OP"/>
    <n v="40.762599999999999"/>
    <n v="-74.304000000000002"/>
    <s v="Unknown"/>
    <s v="LIVINGS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9"/>
    <m/>
    <s v="ST BENEDICTS"/>
    <n v="48811"/>
    <s v="Airport"/>
    <s v="OP"/>
    <m/>
    <m/>
    <s v="OP"/>
    <n v="40.735900000000001"/>
    <n v="-74.177099999999996"/>
    <s v="Unknown"/>
    <s v="NEWAR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6"/>
    <m/>
    <s v="ST FRANCIS M C HELISTOP"/>
    <n v="48811"/>
    <s v="Airport"/>
    <s v="OP"/>
    <m/>
    <m/>
    <s v="OP"/>
    <n v="40.218400000000003"/>
    <n v="-74.738799999999998"/>
    <s v="Unknown"/>
    <s v="TREN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20"/>
    <m/>
    <s v="ST. JOSEPHS HOSPITAL"/>
    <n v="48811"/>
    <s v="Airport"/>
    <s v="OP"/>
    <m/>
    <m/>
    <s v="OP"/>
    <n v="40.903506"/>
    <n v="-74.165229999999994"/>
    <s v="Hospital Plaza"/>
    <s v="PATERSON"/>
    <s v="NJ"/>
    <n v="7513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9"/>
    <m/>
    <s v="STATE POLICE BLOOMFIELD"/>
    <n v="48811"/>
    <s v="Airport"/>
    <s v="OP"/>
    <m/>
    <m/>
    <s v="OP"/>
    <n v="40.838700000000003"/>
    <n v="-74.179000000000002"/>
    <s v="Unknown"/>
    <s v="BLOOMFIELD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0"/>
    <m/>
    <s v="STATE POLICE HOLMDEL HELISPOT"/>
    <n v="48811"/>
    <s v="Airport"/>
    <s v="OP"/>
    <m/>
    <m/>
    <s v="OP"/>
    <n v="40.394300000000001"/>
    <n v="-74.179299999999998"/>
    <s v="Unknown"/>
    <s v="HOLMDEL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8"/>
    <m/>
    <s v="STEEL PIER TAJ MAHAL"/>
    <n v="48811"/>
    <s v="Airport"/>
    <s v="OP"/>
    <m/>
    <m/>
    <s v="OP"/>
    <n v="39.354799999999997"/>
    <n v="-74.417599999999993"/>
    <s v="Unknown"/>
    <s v="ATLANTIC CITY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8"/>
    <m/>
    <s v="STEEPLECHASE PIER"/>
    <n v="48811"/>
    <s v="Airport"/>
    <s v="OP"/>
    <m/>
    <m/>
    <s v="OP"/>
    <n v="39.357100000000003"/>
    <n v="-74.420100000000005"/>
    <s v="Unknown"/>
    <s v="ATLANTIC CITY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5"/>
    <m/>
    <s v="STONE HARBOR GOLF CLUB"/>
    <n v="48811"/>
    <s v="Airport"/>
    <s v="OP"/>
    <m/>
    <m/>
    <s v="OP"/>
    <n v="39.1068"/>
    <n v="-74.807900000000004"/>
    <s v="Unknown"/>
    <s v="CAPE MAY COURT HOUS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6"/>
    <m/>
    <s v="STONEBRIDGE FARM HELISTOP"/>
    <n v="48811"/>
    <s v="Airport"/>
    <s v="OP"/>
    <m/>
    <m/>
    <s v="OP"/>
    <n v="40.653700000000001"/>
    <n v="-74.686499999999995"/>
    <s v="Unknown"/>
    <s v="SOMERVILL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"/>
    <m/>
    <s v="Sussex"/>
    <n v="48811"/>
    <s v="Airport"/>
    <s v="OP"/>
    <m/>
    <m/>
    <s v="OP"/>
    <n v="41.200209999999998"/>
    <n v="-74.623050000000006"/>
    <s v="Unknown"/>
    <s v="Sussex"/>
    <s v="NJ"/>
    <n v="0"/>
    <s v="R"/>
    <n v="8"/>
    <m/>
    <n v="12.8636"/>
    <n v="0.43484699999999998"/>
    <n v="0.31792999999999999"/>
    <n v="0.31029899999999999"/>
    <n v="9.8826800000000006E-2"/>
    <n v="0.92610300000000001"/>
    <n v="1"/>
    <n v="12.8636"/>
    <n v="0.43484699999999998"/>
    <n v="0.31792999999999999"/>
    <n v="0.31029899999999999"/>
    <n v="9.8826800000000006E-2"/>
    <n v="0.92610300000000001"/>
  </r>
  <r>
    <x v="1"/>
    <m/>
    <s v="TAMARACK FLYERS"/>
    <n v="48811"/>
    <s v="Airport"/>
    <s v="OP"/>
    <m/>
    <m/>
    <s v="OP"/>
    <n v="41.154299999999999"/>
    <n v="-74.713200000000001"/>
    <s v="Unknown"/>
    <s v="BRANCHVILL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65.746700000000004"/>
    <n v="7.7835000000000001E-2"/>
    <n v="4.0073900000000004E-3"/>
    <n v="4.0073900000000004E-3"/>
    <n v="7.5952300000000001E-4"/>
    <n v="2.9770600000000001E-4"/>
    <n v="1.0361871497035171"/>
    <n v="68.125885675412235"/>
    <n v="8.0651626797173262E-2"/>
    <n v="4.1524060218503783E-3"/>
    <n v="4.1524060218503783E-3"/>
    <n v="7.8700797250426445E-4"/>
    <n v="3.0847913158963525E-4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9.0859200000000001E-2"/>
    <n v="2.2225299999999999"/>
    <n v="4.7323999999999999E-4"/>
    <n v="2.4453700000000001E-3"/>
    <n v="3.6844500000000001E-3"/>
    <n v="5.6534399999999999E-2"/>
    <n v="1.0361871497035171"/>
    <n v="9.4147135472341797E-2"/>
    <n v="2.3029570258305578"/>
    <n v="4.9036520672569243E-4"/>
    <n v="2.5338609702704896E-3"/>
    <n v="3.8177797437251239E-3"/>
    <n v="5.8580218796198513E-2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5.0713599999999998E-2"/>
    <n v="2.6025699999999998E-3"/>
    <n v="2.4453700000000001E-3"/>
    <n v="5.5406499999999996E-4"/>
    <n v="2.3056299999999998E-2"/>
    <n v="9.3515000000000004E-3"/>
    <n v="1.0361871497035171"/>
    <n v="5.2548780635204281E-2"/>
    <n v="2.6967495902038823E-3"/>
    <n v="2.5338609702704896E-3"/>
    <n v="5.7411503310047921E-4"/>
    <n v="2.3890641779709201E-2"/>
    <n v="9.6899041304524414E-3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5.5832E-2"/>
    <n v="9.1229299999999999E-2"/>
    <n v="5.1382399999999996E-4"/>
    <n v="4.2259000000000003E-3"/>
    <n v="1.42913E-3"/>
    <n v="6.3408300000000001E-2"/>
    <n v="1.0361871497035171"/>
    <n v="5.7852400942246765E-2"/>
    <n v="9.453062833644707E-2"/>
    <n v="5.3241782600925989E-4"/>
    <n v="4.3788232759320936E-3"/>
    <n v="1.4808461412557875E-3"/>
    <n v="6.5702865644545527E-2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0.172486"/>
    <n v="2.68345E-3"/>
    <n v="9.8303400000000003E-4"/>
    <n v="1.5825500000000001E-3"/>
    <n v="2.3956499999999999E-2"/>
    <n v="3.61123E-2"/>
    <n v="1.0361871497035171"/>
    <n v="0.17872777670376086"/>
    <n v="2.7805564068719029E-3"/>
    <n v="1.0186071985216472E-3"/>
    <n v="1.6398179737633011E-3"/>
    <n v="2.4823417451872307E-2"/>
    <n v="3.7419101206238321E-2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8.9383799999999999E-2"/>
    <n v="1.6308099999999999E-2"/>
    <n v="4.1553100000000002E-4"/>
    <n v="1.58596"/>
    <n v="4.8679700000000001E-3"/>
    <n v="7.5372900000000003E-3"/>
    <n v="1.0361871497035171"/>
    <n v="9.2618344951669235E-2"/>
    <n v="1.6898243656079927E-2"/>
    <n v="4.3056788250345218E-4"/>
    <n v="1.64335137194379"/>
    <n v="5.0441279591422299E-3"/>
    <n v="7.8100430415888227E-3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8.7457599999999996E-2"/>
    <n v="1.89628E-3"/>
    <n v="1.5825500000000001E-3"/>
    <n v="4.1553100000000002E-4"/>
    <n v="0.50511099999999998"/>
    <n v="4.7333800000000004"/>
    <n v="1.0361871497035171"/>
    <n v="9.0622441263910308E-2"/>
    <n v="1.9649009682397856E-3"/>
    <n v="1.6398179737633011E-3"/>
    <n v="4.3056788250345218E-4"/>
    <n v="0.52338952737389322"/>
    <n v="4.9046675306636338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0.32523099999999999"/>
    <n v="2.4156099999999999E-3"/>
    <n v="4.2259000000000003E-3"/>
    <n v="5.3850100000000001E-5"/>
    <n v="9.4605899999999996E-4"/>
    <n v="2.1888600000000001E-2"/>
    <n v="1.0361871497035171"/>
    <n v="0.33700018288522454"/>
    <n v="2.503024040695313E-3"/>
    <n v="4.3788232759320936E-3"/>
    <n v="5.5798781630249365E-5"/>
    <n v="9.8029417866135962E-4"/>
    <n v="2.2680686045000405E-2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3.9358200000000003E-2"/>
    <n v="2.5088699999999999E-2"/>
    <n v="1.89919E-3"/>
    <n v="4.7323999999999999E-4"/>
    <n v="1.1624199999999999E-2"/>
    <n v="1.06514E-2"/>
    <n v="1.0361871497035171"/>
    <n v="4.078246107546097E-2"/>
    <n v="2.5996588542766628E-2"/>
    <n v="1.9679162728454226E-3"/>
    <n v="4.9036520672569243E-4"/>
    <n v="1.2044846665583623E-2"/>
    <n v="1.1036843806352042E-2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4.3630000000000002E-2"/>
    <n v="6.6002000000000005E-2"/>
    <n v="1.62496"/>
    <n v="1.89919E-3"/>
    <n v="1.8928E-3"/>
    <n v="1.9947699999999999E-2"/>
    <n v="1.0361871497035171"/>
    <n v="4.5208845341564455E-2"/>
    <n v="6.8390424254731547E-2"/>
    <n v="1.6837626707822271"/>
    <n v="1.9679162728454226E-3"/>
    <n v="1.9612950369588171E-3"/>
    <n v="2.0669550406140848E-2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0.31464700000000001"/>
    <n v="1.83532E-2"/>
    <n v="5.3850100000000001E-5"/>
    <n v="5.1382399999999996E-4"/>
    <n v="3.5579399999999999E-3"/>
    <n v="9.0759199999999995E-3"/>
    <n v="1.0361871497035171"/>
    <n v="0.32603317809276255"/>
    <n v="1.9017349995938591E-2"/>
    <n v="5.5798781630249365E-5"/>
    <n v="5.3241782600925989E-4"/>
    <n v="3.6866917074161315E-3"/>
    <n v="9.4043516757371451E-3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3.80277E-3"/>
    <n v="0.172208"/>
    <n v="5.5406499999999996E-4"/>
    <n v="1.3345500000000001E-3"/>
    <n v="2.98274E-2"/>
    <n v="1.91553E-2"/>
    <n v="1.0361871497035171"/>
    <n v="3.9403814072780435E-3"/>
    <n v="0.17843971667614328"/>
    <n v="5.7411503310047921E-4"/>
    <n v="1.3828435606368288E-3"/>
    <n v="3.0906768589066685E-2"/>
    <n v="1.9848475708715781E-2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0.30633500000000002"/>
    <n v="3.12248E-2"/>
    <n v="3.5678700000000001E-4"/>
    <n v="9.8303400000000003E-4"/>
    <n v="3.2830699999999999E-3"/>
    <n v="3.67602E-2"/>
    <n v="1.0361871497035171"/>
    <n v="0.31742039050442694"/>
    <n v="3.2354736512062381E-2"/>
    <n v="3.6969810458126879E-4"/>
    <n v="1.0186071985216472E-3"/>
    <n v="3.4018749455771258E-3"/>
    <n v="3.809044686053123E-2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5.5527899999999998E-2"/>
    <n v="7.7737199999999996E-3"/>
    <n v="1.3345500000000001E-3"/>
    <n v="3.5678700000000001E-4"/>
    <n v="5.0472400000000001E-4"/>
    <n v="1.32754E-2"/>
    <n v="1.0361871497035171"/>
    <n v="5.7537296430021923E-2"/>
    <n v="8.055028769393225E-3"/>
    <n v="1.3828435606368288E-3"/>
    <n v="3.6969810458126879E-4"/>
    <n v="5.2298852294695804E-4"/>
    <n v="1.375579888717407E-2"/>
  </r>
  <r>
    <x v="1"/>
    <m/>
    <s v="TGP-325"/>
    <n v="48811"/>
    <s v="Airport"/>
    <s v="OP"/>
    <m/>
    <m/>
    <s v="OP"/>
    <n v="41.245899999999999"/>
    <n v="-74.646799999999999"/>
    <s v="Unknown"/>
    <s v="SUSSEX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6"/>
    <m/>
    <s v="THE FARM"/>
    <n v="48811"/>
    <s v="Airport"/>
    <s v="OP"/>
    <m/>
    <m/>
    <s v="OP"/>
    <n v="40.6723"/>
    <n v="-74.694000000000003"/>
    <s v="Unknown"/>
    <s v="BEDMINSTER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5"/>
    <m/>
    <s v="THE RIDGE AT BACKBROOK"/>
    <n v="48811"/>
    <s v="Airport"/>
    <s v="OP"/>
    <m/>
    <m/>
    <s v="OP"/>
    <n v="40.445300000000003"/>
    <n v="-74.824700000000007"/>
    <s v="Unknown"/>
    <s v="RINGOES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0"/>
    <m/>
    <s v="TRADE ZONE"/>
    <n v="48811"/>
    <s v="Airport"/>
    <s v="OP"/>
    <m/>
    <m/>
    <s v="OP"/>
    <n v="40.896799999999999"/>
    <n v="-74.719099999999997"/>
    <s v="Unknown"/>
    <s v="MOUNT OLIV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6"/>
    <m/>
    <s v="TRENTON"/>
    <n v="48811"/>
    <s v="Airport"/>
    <s v="OP"/>
    <m/>
    <m/>
    <s v="OP"/>
    <n v="40.213999999999999"/>
    <n v="-74.767700000000005"/>
    <s v="Unknown"/>
    <s v="TREN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6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45.360300000000002"/>
    <n v="2.4993900000000002E-3"/>
    <n v="1.1211"/>
    <n v="1.83504E-4"/>
    <n v="2.5190800000000001E-4"/>
    <n v="1.1849300000000001E-3"/>
    <n v="1.0588200415060778"/>
    <n v="48.028394728728145"/>
    <n v="2.6464042235398761E-3"/>
    <n v="1.1870431485324637"/>
    <n v="1.9429771289653129E-4"/>
    <n v="2.6672523901571308E-4"/>
    <n v="1.2546276317817967E-3"/>
  </r>
  <r>
    <x v="16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1.0187099999999999E-2"/>
    <n v="3.1193599999999998E-3"/>
    <n v="6.3859100000000007E-5"/>
    <n v="4.1303500000000002E-4"/>
    <n v="9.5704799999999995E-4"/>
    <n v="6.3779700000000002E-3"/>
    <n v="1.0588200415060778"/>
    <n v="1.0786305644826565E-2"/>
    <n v="3.3028408846723987E-3"/>
    <n v="6.7615294912540781E-5"/>
    <n v="4.3732973584346285E-4"/>
    <n v="1.0133416030833086E-3"/>
    <n v="6.7531224601245195E-3"/>
  </r>
  <r>
    <x v="16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6.9764199999999997E-3"/>
    <n v="2.6771099999999999E-3"/>
    <n v="1.3578099999999999E-4"/>
    <n v="1.09419"/>
    <n v="0.34848800000000002"/>
    <n v="1.0631699999999999E-2"/>
    <n v="1.0588200415060778"/>
    <n v="7.3867733139638308E-3"/>
    <n v="2.8345777213163357E-3"/>
    <n v="1.4376764405573674E-4"/>
    <n v="1.1585503012155351"/>
    <n v="0.36898607862437005"/>
    <n v="1.1257057035280167E-2"/>
  </r>
  <r>
    <x v="16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1.45393E-2"/>
    <n v="1.53338"/>
    <n v="4.1303500000000002E-4"/>
    <n v="1.2851299999999999E-4"/>
    <n v="1.4225799999999999E-3"/>
    <n v="1.13429E-3"/>
    <n v="1.0588200415060778"/>
    <n v="1.5394502229469316E-2"/>
    <n v="1.6235734752445896"/>
    <n v="4.3732973584346285E-4"/>
    <n v="1.3607213999407056E-4"/>
    <n v="1.506256214645716E-3"/>
    <n v="1.2010089848799291E-3"/>
  </r>
  <r>
    <x v="16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8.7432599999999999E-2"/>
    <n v="6.2964499999999997E-4"/>
    <n v="1.2851299999999999E-4"/>
    <n v="6.3859100000000007E-5"/>
    <n v="7.4035699999999997E-4"/>
    <n v="2.0432699999999998E-3"/>
    <n v="1.0588200415060778"/>
    <n v="9.2575389160984289E-2"/>
    <n v="6.6668074503409432E-4"/>
    <n v="1.3607213999407056E-4"/>
    <n v="6.7615294912540781E-5"/>
    <n v="7.8390482946931515E-4"/>
    <n v="2.1634552262081233E-3"/>
  </r>
  <r>
    <x v="16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1.04884E-2"/>
    <n v="5.5196300000000002E-3"/>
    <n v="1.83504E-4"/>
    <n v="1.3578099999999999E-4"/>
    <n v="4.5804E-4"/>
    <n v="3.2656700000000001"/>
    <n v="1.0588200415060778"/>
    <n v="1.1105328123332347E-2"/>
    <n v="5.8442948656981927E-3"/>
    <n v="1.9429771289653129E-4"/>
    <n v="1.4376764405573674E-4"/>
    <n v="4.8498193181144387E-4"/>
    <n v="3.4577568449451532"/>
  </r>
  <r>
    <x v="16"/>
    <m/>
    <s v="Trenton-Robbinsville"/>
    <n v="48811"/>
    <s v="Airport"/>
    <s v="OP"/>
    <m/>
    <m/>
    <s v="OP"/>
    <n v="40.213940000000001"/>
    <n v="-74.601799999999997"/>
    <s v="Unknown"/>
    <s v="Robbinsville"/>
    <s v="NJ"/>
    <n v="0"/>
    <s v="R"/>
    <n v="8"/>
    <m/>
    <n v="13.168900000000001"/>
    <n v="0.44516600000000001"/>
    <n v="0.32547500000000001"/>
    <n v="0.31766299999999997"/>
    <n v="0.101172"/>
    <n v="0.94808099999999995"/>
    <n v="1.0152944175375989"/>
    <n v="13.370310655110886"/>
    <n v="0.45197455467754272"/>
    <n v="0.33045295054805002"/>
    <n v="0.32252147055824626"/>
    <n v="0.10271936681111395"/>
    <n v="0.96258134667346418"/>
  </r>
  <r>
    <x v="1"/>
    <m/>
    <s v="Trinca"/>
    <n v="48811"/>
    <s v="Airport"/>
    <s v="OP"/>
    <m/>
    <m/>
    <s v="OP"/>
    <n v="40.966760000000001"/>
    <n v="-74.780169999999998"/>
    <s v="Unknown"/>
    <s v="Andover"/>
    <s v="NJ"/>
    <n v="0"/>
    <s v="R"/>
    <n v="8"/>
    <m/>
    <n v="7.6118100000000002"/>
    <n v="0.25731300000000001"/>
    <n v="0.18812899999999999"/>
    <n v="0.183614"/>
    <n v="5.8479099999999999E-2"/>
    <n v="0.54800599999999999"/>
    <n v="1"/>
    <n v="7.6118100000000002"/>
    <n v="0.25731300000000001"/>
    <n v="0.18812899999999999"/>
    <n v="0.183614"/>
    <n v="5.8479099999999999E-2"/>
    <n v="0.54800599999999999"/>
  </r>
  <r>
    <x v="20"/>
    <m/>
    <s v="TROOP B"/>
    <n v="48811"/>
    <s v="Airport"/>
    <s v="OP"/>
    <m/>
    <m/>
    <s v="OP"/>
    <n v="40.900100000000002"/>
    <n v="-74.227400000000003"/>
    <s v="Unknown"/>
    <s v="TOTOWA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8"/>
    <m/>
    <s v="TRUMPS CASTLE"/>
    <n v="48811"/>
    <s v="Airport"/>
    <s v="OP"/>
    <m/>
    <m/>
    <s v="OP"/>
    <n v="39.379600000000003"/>
    <n v="-74.427599999999998"/>
    <s v="Unknown"/>
    <s v="ATLANTIC CITY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1"/>
    <m/>
    <s v="TWO CAN SAM"/>
    <n v="48811"/>
    <s v="Airport"/>
    <s v="OP"/>
    <m/>
    <m/>
    <s v="OP"/>
    <n v="39.453333000000001"/>
    <n v="-75.125276999999997"/>
    <s v="Unknown"/>
    <s v="ROSENHAY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9"/>
    <m/>
    <s v="UNIV OF MEDICINE &amp; DENTISTRY ROOFTOP"/>
    <n v="48811"/>
    <s v="Airport"/>
    <s v="OP"/>
    <m/>
    <m/>
    <s v="OP"/>
    <n v="40.740699999999997"/>
    <n v="-74.191299999999998"/>
    <s v="Unknown"/>
    <s v="NEWARK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1"/>
    <m/>
    <s v="VINELAND VETERANS HOME"/>
    <n v="48811"/>
    <s v="Airport"/>
    <s v="OP"/>
    <m/>
    <m/>
    <s v="OP"/>
    <n v="39.495100000000001"/>
    <n v="-75.030699999999996"/>
    <s v="Unknown"/>
    <s v="VINELAND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7"/>
    <m/>
    <s v="VINELAND-DOWNSTOWN"/>
    <n v="48811"/>
    <s v="Airport"/>
    <s v="OP"/>
    <m/>
    <m/>
    <s v="OP"/>
    <n v="39.537599999999998"/>
    <n v="-74.966300000000004"/>
    <s v="Unknown"/>
    <s v="VINELAND"/>
    <s v="NJ"/>
    <n v="0"/>
    <s v="R"/>
    <n v="8"/>
    <m/>
    <n v="8.4835499999999993"/>
    <n v="0.28678199999999998"/>
    <n v="0.209675"/>
    <n v="0.20464299999999999"/>
    <n v="6.5176300000000006E-2"/>
    <n v="0.610765"/>
    <n v="1"/>
    <n v="8.4835499999999993"/>
    <n v="0.28678199999999998"/>
    <n v="0.209675"/>
    <n v="0.20464299999999999"/>
    <n v="6.5176300000000006E-2"/>
    <n v="0.610765"/>
  </r>
  <r>
    <x v="7"/>
    <m/>
    <s v="VIRTUA-VOORHEES HOSPITAL"/>
    <n v="48811"/>
    <s v="Airport"/>
    <s v="OP"/>
    <m/>
    <m/>
    <s v="OP"/>
    <n v="39.846919"/>
    <n v="-74.927000000000007"/>
    <s v="Unknown"/>
    <s v="VOORHEES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4"/>
    <m/>
    <s v="WARREN COUNTY PUBLIC SAFETY DEPT"/>
    <n v="48811"/>
    <s v="Airport"/>
    <s v="OP"/>
    <m/>
    <m/>
    <s v="OP"/>
    <n v="40.741"/>
    <n v="-75.021500000000003"/>
    <s v="Unknown"/>
    <s v="FRANKLI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9"/>
    <m/>
    <s v="WARREN HOPELY"/>
    <n v="48811"/>
    <s v="Airport"/>
    <s v="OP"/>
    <m/>
    <m/>
    <s v="OP"/>
    <n v="39.9283"/>
    <n v="-74.762200000000007"/>
    <s v="Unknown"/>
    <s v="VINCENTOW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4"/>
    <m/>
    <s v="WARREN HOSPITAL"/>
    <n v="48811"/>
    <s v="Airport"/>
    <s v="OP"/>
    <m/>
    <m/>
    <s v="OP"/>
    <n v="40.702599999999997"/>
    <n v="-75.177999999999997"/>
    <s v="Unknown"/>
    <s v="PHILLIPSBURG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20"/>
    <m/>
    <s v="WAYNE OFFICE HELISTOP"/>
    <n v="48811"/>
    <s v="Airport"/>
    <s v="OP"/>
    <m/>
    <m/>
    <s v="OP"/>
    <n v="40.979300000000002"/>
    <n v="-74.251000000000005"/>
    <s v="Unknown"/>
    <s v="WAYN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0"/>
    <m/>
    <s v="WEICHERT HEADQUARTERS"/>
    <n v="48811"/>
    <s v="Airport"/>
    <s v="OP"/>
    <m/>
    <m/>
    <s v="OP"/>
    <n v="40.9407"/>
    <n v="-74.461500000000001"/>
    <s v="Unknown"/>
    <s v="MORRIS PLAINS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0"/>
    <m/>
    <s v="WERNER"/>
    <n v="48811"/>
    <s v="Airport"/>
    <s v="OP"/>
    <m/>
    <m/>
    <s v="OP"/>
    <n v="40.4251"/>
    <n v="-74.099599999999995"/>
    <s v="Unknown"/>
    <s v="BELFORD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7"/>
    <m/>
    <s v="WEST JERSEY HOSPITAL"/>
    <n v="48811"/>
    <s v="Airport"/>
    <s v="OP"/>
    <m/>
    <m/>
    <s v="OP"/>
    <n v="39.862900000000003"/>
    <n v="-74.9602"/>
    <s v="Unknown"/>
    <s v="GLENDALE/VOORHEES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4"/>
    <m/>
    <s v="WHITE WILLOW"/>
    <n v="48811"/>
    <s v="Airport"/>
    <s v="OP"/>
    <m/>
    <m/>
    <s v="OP"/>
    <n v="40.928199999999997"/>
    <n v="-74.843999999999994"/>
    <s v="Unknown"/>
    <s v="GREAT MEADOWS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3"/>
    <m/>
    <s v="WJRZ RADIO"/>
    <n v="48811"/>
    <s v="Airport"/>
    <s v="OP"/>
    <m/>
    <m/>
    <s v="OP"/>
    <n v="39.699300000000001"/>
    <n v="-74.234300000000005"/>
    <s v="Unknown"/>
    <s v="MANAHAWKI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8"/>
    <m/>
    <s v="WM. B. KESSLER MEMORIAL HOSPITAL"/>
    <n v="48811"/>
    <s v="Airport"/>
    <s v="OP"/>
    <m/>
    <m/>
    <s v="OP"/>
    <n v="39.631399999999999"/>
    <n v="-74.772800000000004"/>
    <s v="Unknown"/>
    <s v="HAMMON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5"/>
    <m/>
    <s v="Woodbine Muni"/>
    <n v="48811"/>
    <s v="Airport"/>
    <s v="OP"/>
    <m/>
    <m/>
    <s v="OP"/>
    <n v="39.219149999999999"/>
    <n v="-74.79477"/>
    <s v="Unknown"/>
    <s v="Woodbine"/>
    <s v="NJ"/>
    <n v="0"/>
    <s v="R"/>
    <n v="8"/>
    <m/>
    <n v="8.3265700000000002"/>
    <n v="0.28147499999999998"/>
    <n v="0.20579500000000001"/>
    <n v="0.20085600000000001"/>
    <n v="6.3970299999999994E-2"/>
    <n v="0.599464"/>
    <n v="1.0220606060606061"/>
    <n v="8.5102591806060612"/>
    <n v="0.28768450909090909"/>
    <n v="0.21033496242424243"/>
    <n v="0.20528700509090911"/>
    <n v="6.5381523587878784E-2"/>
    <n v="0.61268853915151522"/>
  </r>
  <r>
    <x v="10"/>
    <m/>
    <s v="WRNJ"/>
    <n v="48811"/>
    <s v="Airport"/>
    <s v="OP"/>
    <m/>
    <m/>
    <s v="OP"/>
    <n v="40.846499999999999"/>
    <n v="-74.804100000000005"/>
    <s v="Unknown"/>
    <s v="LONG VALLEY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5"/>
    <m/>
    <s v="WUERKERS NEW ACRES FARM"/>
    <n v="48811"/>
    <s v="Airport"/>
    <s v="OP"/>
    <m/>
    <m/>
    <s v="OP"/>
    <n v="39.009"/>
    <n v="-74.888499999999993"/>
    <s v="Unknown"/>
    <s v="RIO GRANDE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3"/>
    <m/>
    <s v="WYETH-AYERST RESEARCH"/>
    <n v="48811"/>
    <s v="Airport"/>
    <s v="OP"/>
    <m/>
    <m/>
    <s v="OP"/>
    <n v="40.365099999999998"/>
    <n v="-74.582899999999995"/>
    <s v="Unknown"/>
    <s v="PRINCETON"/>
    <s v="NJ"/>
    <n v="0"/>
    <s v="R"/>
    <n v="8"/>
    <m/>
    <n v="0.15802099999999999"/>
    <n v="5.3417999999999998E-3"/>
    <n v="3.9055499999999998E-3"/>
    <n v="3.8118200000000001E-3"/>
    <n v="1.2140199999999999E-3"/>
    <n v="1.1376499999999999E-2"/>
    <n v="1"/>
    <n v="0.15802099999999999"/>
    <n v="5.3417999999999998E-3"/>
    <n v="3.9055499999999998E-3"/>
    <n v="3.8118200000000001E-3"/>
    <n v="1.2140199999999999E-3"/>
    <n v="1.1376499999999999E-2"/>
  </r>
  <r>
    <x v="13"/>
    <m/>
    <s v="NAS LAKEHURST"/>
    <m/>
    <m/>
    <m/>
    <m/>
    <m/>
    <m/>
    <m/>
    <m/>
    <m/>
    <m/>
    <m/>
    <m/>
    <m/>
    <m/>
    <m/>
    <n v="0.24664749520848558"/>
    <n v="3.1630450459227216E-2"/>
    <n v="1.8460870479320201E-3"/>
    <n v="1.8460870479320201E-3"/>
    <n v="9.0733724126547503E-3"/>
    <n v="2.9057062818202438E-2"/>
    <n v="1"/>
    <n v="0.24664749520848558"/>
    <n v="3.1630450459227216E-2"/>
    <n v="1.8460870479320201E-3"/>
    <n v="1.8460870479320201E-3"/>
    <n v="9.0733724126547503E-3"/>
    <n v="2.9057062818202438E-2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97"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7.9333799999999996E-2"/>
    <n v="2.4181200000000002E-3"/>
    <n v="1.0365400000000001E-3"/>
    <n v="5.2937399999999999E-5"/>
    <n v="5.5246700000000001E-5"/>
    <n v="6.0397300000000005E-4"/>
    <n v="1.0011176930814798"/>
    <n v="7.9422470839387499E-2"/>
    <n v="2.420822715994188E-3"/>
    <n v="1.0376985335866771E-3"/>
    <n v="5.299656776573153E-5"/>
    <n v="5.5308448854364592E-5"/>
    <n v="6.0464805644350065E-4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2.6961999999999998E-4"/>
    <n v="7.1812799999999996E-2"/>
    <n v="4.4423099999999998E-5"/>
    <n v="4.4423099999999998E-5"/>
    <n v="6.1671299999999998E-2"/>
    <n v="1.09838E-2"/>
    <n v="1.0011176930814798"/>
    <n v="2.6992135240862854E-4"/>
    <n v="7.1893064669721687E-2"/>
    <n v="4.4472751391527886E-5"/>
    <n v="4.4472751391527886E-5"/>
    <n v="6.1740229585335864E-2"/>
    <n v="1.0996076517268359E-2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2.3974200000000001E-4"/>
    <n v="1.1756899999999999"/>
    <n v="3.8144699999999997E-2"/>
    <n v="7.1995100000000006E-2"/>
    <n v="7.1374100000000005E-4"/>
    <n v="4.1288200000000002E-5"/>
    <n v="1.0011176930814798"/>
    <n v="2.4000995797474013E-4"/>
    <n v="1.1770040605789649"/>
    <n v="3.8187334067285118E-2"/>
    <n v="7.2075568425170447E-2"/>
    <n v="7.1453874337766847E-4"/>
    <n v="4.1334347535486759E-5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1.28404E-2"/>
    <n v="8.8248300000000002E-2"/>
    <n v="1.7650800000000001E-2"/>
    <n v="7.40386E-4"/>
    <n v="1.92394E-2"/>
    <n v="1.0636E-2"/>
    <n v="1.0011176930814798"/>
    <n v="1.2854751626243433E-2"/>
    <n v="8.834693451436236E-2"/>
    <n v="1.7670528177042583E-2"/>
    <n v="7.4121352430982451E-4"/>
    <n v="1.9260903744271824E-2"/>
    <n v="1.0647887783614619E-2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0.100989"/>
    <n v="5.5205499999999997E-4"/>
    <n v="1.43635E-2"/>
    <n v="8.8846300000000003E-5"/>
    <n v="1.2298999999999999E-2"/>
    <n v="2.0074499999999999E-2"/>
    <n v="1.0011176930814798"/>
    <n v="0.10110187470660556"/>
    <n v="5.526720280540963E-4"/>
    <n v="1.4379553984575834E-2"/>
    <n v="8.8945602894825084E-5"/>
    <n v="1.231274650720912E-2"/>
    <n v="2.0096937129764163E-2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2.0822599999999999E-4"/>
    <n v="5.64138E-2"/>
    <n v="1.4807700000000001E-4"/>
    <n v="2.9615799999999999E-5"/>
    <n v="1.1049500000000001E-4"/>
    <n v="1.34976E-2"/>
    <n v="1.0011176930814798"/>
    <n v="2.084587327595842E-4"/>
    <n v="5.6476853313959983E-2"/>
    <n v="1.482425046384263E-4"/>
    <n v="2.9648901374762486E-5"/>
    <n v="1.1061849949703811E-4"/>
    <n v="1.3512686174136581E-2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5.3923999999999997E-4"/>
    <n v="2.4216300000000001E-3"/>
    <n v="8.8846300000000003E-5"/>
    <n v="1.4807700000000001E-4"/>
    <n v="3.2281199999999999E-5"/>
    <n v="5.1931000000000001E-5"/>
    <n v="1.0011176930814798"/>
    <n v="5.3984270481725709E-4"/>
    <n v="2.4243366390969039E-3"/>
    <n v="8.8945602894825084E-5"/>
    <n v="1.482425046384263E-4"/>
    <n v="3.2317280473901864E-5"/>
    <n v="5.1989042919414326E-5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9.1717099999999996E-3"/>
    <n v="7.3372699999999999E-4"/>
    <n v="7.1995100000000006E-2"/>
    <n v="1.12835E-2"/>
    <n v="5.8046600000000001E-5"/>
    <n v="8.6284900000000008E-3"/>
    <n v="1.0011176930814798"/>
    <n v="9.1819611568123381E-3"/>
    <n v="7.3454708159159492E-4"/>
    <n v="7.2075568425170447E-2"/>
    <n v="1.1296111489884877E-2"/>
    <n v="5.8111478283223424E-5"/>
    <n v="8.6381340035766186E-3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0.23862900000000001"/>
    <n v="1.9433899999999999E-3"/>
    <n v="1.05875E-4"/>
    <n v="1.0365400000000001E-3"/>
    <n v="0.1164"/>
    <n v="4.7019099999999998E-5"/>
    <n v="1.0011176930814798"/>
    <n v="0.23889571398234044"/>
    <n v="1.9455621135576169E-3"/>
    <n v="1.0599333575500167E-4"/>
    <n v="1.0376985335866771E-3"/>
    <n v="0.11653009947468425"/>
    <n v="4.7071652922767404E-5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0.124102"/>
    <n v="3.3902899999999998E-3"/>
    <n v="5.2937399999999999E-5"/>
    <n v="1.43635E-2"/>
    <n v="2.3940800000000001E-4"/>
    <n v="8.4556300000000002E-4"/>
    <n v="1.0011176930814798"/>
    <n v="0.12424070794679781"/>
    <n v="3.39407930367721E-3"/>
    <n v="5.299656776573153E-5"/>
    <n v="1.4379553984575834E-2"/>
    <n v="2.3967558466525093E-4"/>
    <n v="8.4650807991505531E-4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4.9080399999999996E-4"/>
    <n v="3.66864E-4"/>
    <n v="1.12835E-2"/>
    <n v="8.8846300000000003E-5"/>
    <n v="1.5656199999999999E-2"/>
    <n v="2.2646999999999998E-5"/>
    <n v="1.0011176930814798"/>
    <n v="4.9135256823516261E-4"/>
    <n v="3.67274041354644E-4"/>
    <n v="1.1296111489884877E-2"/>
    <n v="8.8945602894825084E-5"/>
    <n v="1.5673698826422264E-2"/>
    <n v="2.2672312395216272E-5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0.12643099999999999"/>
    <n v="0.62290900000000005"/>
    <n v="2.9615799999999999E-5"/>
    <n v="3.8144699999999997E-2"/>
    <n v="1.96293E-4"/>
    <n v="2.3509000000000001E-5"/>
    <n v="1.0011176930814798"/>
    <n v="0.12657231105398456"/>
    <n v="0.62360522107969152"/>
    <n v="2.9648901374762486E-5"/>
    <n v="3.8187334067285118E-2"/>
    <n v="1.965123953280429E-4"/>
    <n v="2.3535275846652511E-5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3.6511999999999997E-4"/>
    <n v="1.4806800000000001E-4"/>
    <n v="7.40386E-4"/>
    <n v="1.05875E-4"/>
    <n v="5.0981599999999996E-4"/>
    <n v="4.7019099999999998E-5"/>
    <n v="1.0011176930814798"/>
    <n v="3.6552809209790987E-4"/>
    <n v="1.4823349457918856E-4"/>
    <n v="7.4121352430982451E-4"/>
    <n v="1.0599333575500167E-4"/>
    <n v="5.1038581781602771E-4"/>
    <n v="4.7071652922767404E-5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5.3923999999999997E-4"/>
    <n v="7.3372699999999999E-4"/>
    <n v="8.8846300000000003E-5"/>
    <n v="1.7650800000000001E-2"/>
    <n v="1.1049500000000001E-4"/>
    <n v="2.8707499999999999E-5"/>
    <n v="1.0011176930814798"/>
    <n v="5.3984270481725709E-4"/>
    <n v="7.3454708159159492E-4"/>
    <n v="8.8945602894825084E-5"/>
    <n v="1.7670528177042583E-2"/>
    <n v="1.1061849949703811E-4"/>
    <n v="2.8739586174136581E-5"/>
  </r>
  <r>
    <x v="1"/>
    <m/>
    <s v="McGuire AFB Airport"/>
    <n v="48811"/>
    <s v="Airport"/>
    <s v="OP"/>
    <m/>
    <m/>
    <s v="OP"/>
    <n v="40.01567"/>
    <n v="-74.593490000000003"/>
    <s v="Unknown"/>
    <s v="Wrightstown"/>
    <s v="NJ"/>
    <n v="0"/>
    <s v="R"/>
    <n v="8"/>
    <m/>
    <n v="9.1717000000000003E-4"/>
    <n v="7.3372699999999999E-4"/>
    <n v="8.8846300000000003E-5"/>
    <n v="8.8846300000000003E-5"/>
    <n v="1.66181E-4"/>
    <n v="5.3518299999999999E-5"/>
    <n v="1"/>
    <n v="9.1717000000000003E-4"/>
    <n v="7.3372699999999999E-4"/>
    <n v="8.8846300000000003E-5"/>
    <n v="8.8846300000000003E-5"/>
    <n v="1.66181E-4"/>
    <n v="5.3518299999999999E-5"/>
  </r>
  <r>
    <x v="1"/>
    <m/>
    <s v="McGuire AFB Airport"/>
    <n v="48811"/>
    <s v="Airport"/>
    <s v="OP"/>
    <m/>
    <m/>
    <s v="OP"/>
    <n v="40.01567"/>
    <n v="-74.593490000000003"/>
    <s v="Unknown"/>
    <s v="Wrightstown"/>
    <s v="NJ"/>
    <n v="0"/>
    <s v="R"/>
    <n v="8"/>
    <m/>
    <n v="5.3923999999999997E-4"/>
    <n v="8.8576900000000001E-4"/>
    <n v="7.4038899999999993E-5"/>
    <n v="1.1105800000000001E-4"/>
    <n v="5.0981900000000001E-5"/>
    <n v="6.03978E-5"/>
    <n v="1"/>
    <n v="5.3923999999999997E-4"/>
    <n v="8.8576900000000001E-4"/>
    <n v="7.4038899999999993E-5"/>
    <n v="1.1105800000000001E-4"/>
    <n v="5.0981900000000001E-5"/>
    <n v="6.03978E-5"/>
  </r>
  <r>
    <x v="1"/>
    <m/>
    <s v="McGuire AFB Airport"/>
    <n v="48811"/>
    <s v="Airport"/>
    <s v="OP"/>
    <m/>
    <m/>
    <s v="OP"/>
    <n v="40.01567"/>
    <n v="-74.593490000000003"/>
    <s v="Unknown"/>
    <s v="Wrightstown"/>
    <s v="NJ"/>
    <n v="0"/>
    <s v="R"/>
    <n v="8"/>
    <m/>
    <n v="1.4375E-3"/>
    <n v="2.4216299999999999E-4"/>
    <n v="1.1105800000000001E-4"/>
    <n v="7.4038899999999993E-5"/>
    <n v="1.1049500000000001E-4"/>
    <n v="4.7019099999999998E-5"/>
    <n v="1"/>
    <n v="1.4375E-3"/>
    <n v="2.4216299999999999E-4"/>
    <n v="1.1105800000000001E-4"/>
    <n v="7.4038899999999993E-5"/>
    <n v="1.1049500000000001E-4"/>
    <n v="4.7019099999999998E-5"/>
  </r>
  <r>
    <x v="2"/>
    <m/>
    <s v="Monmouth Executive"/>
    <n v="48811"/>
    <s v="Airport"/>
    <s v="OP"/>
    <m/>
    <m/>
    <s v="OP"/>
    <n v="40.186920000000001"/>
    <n v="-74.124889999999994"/>
    <s v="Unknown"/>
    <s v="Belmar/Farmingdale"/>
    <s v="NJ"/>
    <n v="0"/>
    <s v="R"/>
    <n v="8"/>
    <m/>
    <n v="9.8380499999999992E-4"/>
    <n v="1.6860700000000001E-4"/>
    <n v="2.9615799999999999E-5"/>
    <n v="2.9615799999999999E-5"/>
    <n v="3.1630800000000002E-5"/>
    <n v="2.0734499999999999E-5"/>
    <n v="1"/>
    <n v="9.8380499999999992E-4"/>
    <n v="1.6860700000000001E-4"/>
    <n v="2.9615799999999999E-5"/>
    <n v="2.9615799999999999E-5"/>
    <n v="3.1630800000000002E-5"/>
    <n v="2.0734499999999999E-5"/>
  </r>
  <r>
    <x v="3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2.9514200000000002E-3"/>
    <n v="2.4216299999999999E-4"/>
    <n v="8.8846300000000003E-5"/>
    <n v="7.4038899999999993E-5"/>
    <n v="9.4893600000000002E-5"/>
    <n v="2.0734499999999999E-5"/>
    <n v="0.98234836030111616"/>
    <n v="2.8993225975599206E-3"/>
    <n v="2.3788842597559918E-4"/>
    <n v="8.7278017123821065E-5"/>
    <n v="7.2731992013498302E-5"/>
    <n v="9.3218572363069999E-5"/>
    <n v="2.0368502076663494E-5"/>
  </r>
  <r>
    <x v="3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9.1717000000000003E-4"/>
    <n v="1.6860700000000001E-4"/>
    <n v="2.9615799999999999E-5"/>
    <n v="2.9615799999999999E-5"/>
    <n v="3.2281199999999999E-5"/>
    <n v="2.2646999999999998E-5"/>
    <n v="0.98234836030111616"/>
    <n v="9.0098044561737472E-4"/>
    <n v="1.6563080998529029E-4"/>
    <n v="2.9093032569005795E-5"/>
    <n v="2.9093032569005795E-5"/>
    <n v="3.1711383888552391E-5"/>
    <n v="2.2247243315739375E-5"/>
  </r>
  <r>
    <x v="3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6.9755399999999995E-2"/>
    <n v="3.3721499999999998E-4"/>
    <n v="9.92117E-3"/>
    <n v="2.9615799999999999E-5"/>
    <n v="6.32627E-5"/>
    <n v="7.5867199999999999E-3"/>
    <n v="0.98234836030111616"/>
    <n v="6.8524102812148477E-2"/>
    <n v="3.3126260231894084E-4"/>
    <n v="9.7460450817686249E-3"/>
    <n v="2.9093032569005795E-5"/>
    <n v="6.2146009613221417E-5"/>
    <n v="7.4528019520636842E-3"/>
  </r>
  <r>
    <x v="3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2.0822599999999999E-4"/>
    <n v="4.9602599999999997E-2"/>
    <n v="5.9230500000000002E-5"/>
    <n v="8.8846300000000003E-5"/>
    <n v="1.08141E-2"/>
    <n v="6.2204499999999997E-5"/>
    <n v="0.98234836030111616"/>
    <n v="2.0455046967206021E-4"/>
    <n v="4.872703277667214E-2"/>
    <n v="5.8184984554815263E-5"/>
    <n v="8.7278017123821065E-5"/>
    <n v="1.0623213403132301E-2"/>
    <n v="6.1106488578350772E-5"/>
  </r>
  <r>
    <x v="3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9.8380499999999992E-4"/>
    <n v="1.4806800000000001E-4"/>
    <n v="7.4038899999999993E-5"/>
    <n v="9.92117E-3"/>
    <n v="3.1630800000000002E-5"/>
    <n v="4.1470100000000001E-5"/>
    <n v="0.98234836030111616"/>
    <n v="9.6643922860603952E-4"/>
    <n v="1.4545435701306567E-4"/>
    <n v="7.2731992013498302E-5"/>
    <n v="9.7460450817686249E-3"/>
    <n v="3.1072464515012545E-5"/>
    <n v="4.0738084736523322E-5"/>
  </r>
  <r>
    <x v="3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1.9676099999999998E-3"/>
    <n v="5.0582199999999996E-4"/>
    <n v="2.9615799999999999E-5"/>
    <n v="5.9230500000000002E-5"/>
    <n v="5.0981900000000001E-5"/>
    <n v="6.03978E-5"/>
    <n v="0.98234836030111616"/>
    <n v="1.932878457212079E-3"/>
    <n v="4.9689341230423111E-4"/>
    <n v="2.9093032569005795E-5"/>
    <n v="5.8184984554815263E-5"/>
    <n v="5.0081985870035474E-5"/>
    <n v="5.9331679795794754E-5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4.3319799999999997"/>
    <n v="5.8944000000000001"/>
    <n v="5.7702000000000003E-2"/>
    <n v="5.89195E-2"/>
    <n v="3.4547599999999998E-2"/>
    <n v="4.5293999999999997E-5"/>
    <n v="1.0875007652445721"/>
    <n v="4.7110315650241814"/>
    <n v="6.410164510657606"/>
    <n v="6.2750969156142297E-2"/>
    <n v="6.4075001337827564E-2"/>
    <n v="3.7570541437363374E-2"/>
    <n v="4.9257259660987644E-5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63699399999999995"/>
    <n v="0.60954399999999997"/>
    <n v="0.18146899999999999"/>
    <n v="8.8846300000000003E-5"/>
    <n v="0.25559999999999999"/>
    <n v="3.1950899999999997E-2"/>
    <n v="1.0875007652445721"/>
    <n v="0.69273146245620087"/>
    <n v="0.66287956645023738"/>
    <n v="0.19734767636816725"/>
    <n v="9.6620419239148829E-5"/>
    <n v="0.27796519559651262"/>
    <n v="3.4746628200252795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2.9448199999999999E-4"/>
    <n v="2.1794700000000002E-3"/>
    <n v="1.9923E-2"/>
    <n v="5.9230500000000002E-5"/>
    <n v="1.05532E-2"/>
    <n v="1.0022700000000001E-2"/>
    <n v="1.0875007652445721"/>
    <n v="3.2024940035075205E-4"/>
    <n v="2.3701752928275877E-3"/>
    <n v="2.1666277745967608E-2"/>
    <n v="6.4413214075818631E-5"/>
    <n v="1.1476613075779019E-2"/>
    <n v="1.0899693919816773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22470699999999999"/>
    <n v="1.9873999999999999E-2"/>
    <n v="1.4807700000000001E-4"/>
    <n v="0.26194800000000001"/>
    <n v="1.2492700000000001"/>
    <n v="9.8668599999999999E-3"/>
    <n v="1.0875007652445721"/>
    <n v="0.24436903445581204"/>
    <n v="2.1612990208470625E-2"/>
    <n v="1.6103385081512052E-4"/>
    <n v="0.28486865045428517"/>
    <n v="1.3585820809970865"/>
    <n v="1.0730217800561059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35069800000000001"/>
    <n v="0.249336"/>
    <n v="0.47057399999999999"/>
    <n v="2.01163E-2"/>
    <n v="9.12385E-2"/>
    <n v="3.1290600000000002E-2"/>
    <n v="1.0875007652445721"/>
    <n v="0.38138434336974092"/>
    <n v="0.27115309080302064"/>
    <n v="0.51174958510419921"/>
    <n v="2.1876491643889384E-2"/>
    <n v="9.9221938569766882E-2"/>
    <n v="3.4028551444961808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11300300000000001"/>
    <n v="0.37507499999999999"/>
    <n v="1.14612"/>
    <n v="2.9615799999999999E-5"/>
    <n v="0.288246"/>
    <n v="4.9879600000000003E-2"/>
    <n v="1.0875007652445721"/>
    <n v="0.12289084897493238"/>
    <n v="0.40789434952410786"/>
    <n v="1.246406377062109"/>
    <n v="3.2207205163330198E-5"/>
    <n v="0.3134677455786869"/>
    <n v="5.4244103170093164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5.7499999999999999E-3"/>
    <n v="5.2105600000000001"/>
    <n v="0.18337600000000001"/>
    <n v="1.9923E-2"/>
    <n v="0.124956"/>
    <n v="0.33390599999999998"/>
    <n v="1.0875007652445721"/>
    <n v="6.2531294001562897E-3"/>
    <n v="5.6664879873527578"/>
    <n v="0.19942154032748866"/>
    <n v="2.1666277745967608E-2"/>
    <n v="0.13588974562190073"/>
    <n v="0.36312303051975409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12034499999999999"/>
    <n v="0.36924499999999999"/>
    <n v="2.9615799999999999E-5"/>
    <n v="2.9615799999999999E-5"/>
    <n v="3.2281199999999999E-5"/>
    <n v="2.0734499999999999E-5"/>
    <n v="1.0875007652445721"/>
    <n v="0.13087527959335801"/>
    <n v="0.401554220062732"/>
    <n v="3.2207205163330198E-5"/>
    <n v="3.2207205163330198E-5"/>
    <n v="3.5105829703013078E-5"/>
    <n v="2.2548784616963579E-5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8.0583100000000005"/>
    <n v="0.15668000000000001"/>
    <n v="2.9615799999999999E-5"/>
    <n v="0.71079300000000001"/>
    <n v="0.77938700000000005"/>
    <n v="0.157416"/>
    <n v="1.0875007652445721"/>
    <n v="8.7634182915779881"/>
    <n v="0.17038961989851956"/>
    <n v="3.2207205163330198E-5"/>
    <n v="0.77298793143048516"/>
    <n v="0.84758395892167138"/>
    <n v="0.17119002046173956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59340899999999996"/>
    <n v="0.59354300000000004"/>
    <n v="2.9909700000000001E-2"/>
    <n v="0.23449500000000001"/>
    <n v="3.7884500000000002E-2"/>
    <n v="2.2646999999999998E-5"/>
    <n v="1.0875007652445721"/>
    <n v="0.64533274160301624"/>
    <n v="0.64547846670555908"/>
    <n v="3.252682163823558E-2"/>
    <n v="0.25501349194602596"/>
    <n v="4.1199422740907994E-2"/>
    <n v="2.4628629830493822E-5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2.85608"/>
    <n v="3.88619"/>
    <n v="3.63085E-2"/>
    <n v="7.5371300000000002E-2"/>
    <n v="6.4605499999999996E-2"/>
    <n v="0.15024899999999999"/>
    <n v="1.0875007652445721"/>
    <n v="3.1059891855997175"/>
    <n v="4.2262345988858039"/>
    <n v="3.9485521534882544E-2"/>
    <n v="8.1966346427478215E-2"/>
    <n v="7.0258530689008197E-2"/>
    <n v="0.16339590247723171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482041"/>
    <n v="0.287408"/>
    <n v="6.8559700000000001E-2"/>
    <n v="1.5875400000000001E-2"/>
    <n v="0.87120299999999995"/>
    <n v="0.148034"/>
    <n v="1.0875007652445721"/>
    <n v="0.52421995637925878"/>
    <n v="0.31255641993741196"/>
    <n v="7.4558726214938295E-2"/>
    <n v="1.7264509648563679E-2"/>
    <n v="0.94743392918336689"/>
    <n v="0.16098708828221497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5.7777700000000001E-2"/>
    <n v="5.7302200000000001"/>
    <n v="1.5325999999999999E-2"/>
    <n v="0.47057399999999999"/>
    <n v="0.211565"/>
    <n v="0.38544899999999999"/>
    <n v="1.0875007652445721"/>
    <n v="6.2833292964071308E-2"/>
    <n v="6.2316186350197516"/>
    <n v="1.666703672813831E-2"/>
    <n v="0.51174958510419921"/>
    <n v="0.23007709939896789"/>
    <n v="0.41917608246275506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3.2190099999999999"/>
    <n v="2.96135E-4"/>
    <n v="7.5371300000000002E-2"/>
    <n v="0.18337600000000001"/>
    <n v="7.4730099999999994E-2"/>
    <n v="0.17931800000000001"/>
    <n v="1.0875007652445721"/>
    <n v="3.5006758383299297"/>
    <n v="3.2204703911570135E-4"/>
    <n v="8.1966346427478215E-2"/>
    <n v="0.19942154032748866"/>
    <n v="8.1269040936803386E-2"/>
    <n v="0.19500846222212617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.64873"/>
    <n v="1.74122"/>
    <n v="0.25362400000000002"/>
    <n v="2.4351299999999999E-2"/>
    <n v="3.2281199999999999E-5"/>
    <n v="7.6274499999999995E-2"/>
    <n v="1.0875007652445721"/>
    <n v="1.7929951366816834"/>
    <n v="1.8935780824591537"/>
    <n v="0.27581629408438935"/>
    <n v="2.6482057384700147E-2"/>
    <n v="3.5105829703013078E-5"/>
    <n v="8.2948577118647102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8.6306999999999998E-3"/>
    <n v="1.4806800000000001E-4"/>
    <n v="0.71079300000000001"/>
    <n v="1.5325999999999999E-2"/>
    <n v="3.0295200000000001E-2"/>
    <n v="1.20795E-4"/>
    <n v="1.0875007652445721"/>
    <n v="9.3858928545963276E-3"/>
    <n v="1.6102406330823331E-4"/>
    <n v="0.77298793143048516"/>
    <n v="1.666703672813831E-2"/>
    <n v="3.2946053183237359E-2"/>
    <n v="1.3136465493771807E-4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6.4261100000000002E-2"/>
    <n v="0.59292400000000001"/>
    <n v="2.9615799999999999E-5"/>
    <n v="1.14612"/>
    <n v="1.24905E-2"/>
    <n v="1.4797299999999999E-2"/>
    <n v="1.0875007652445721"/>
    <n v="6.9883995425457965E-2"/>
    <n v="0.64480530373187261"/>
    <n v="3.2207205163330198E-5"/>
    <n v="1.246406377062109"/>
    <n v="1.3583428308287328E-2"/>
    <n v="1.6092075073553504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4.1645000000000001E-4"/>
    <n v="8.79955"/>
    <n v="0.630942"/>
    <n v="6.8559700000000001E-2"/>
    <n v="5.0981900000000001E-5"/>
    <n v="9.9441100000000004E-2"/>
    <n v="1.0875007652445721"/>
    <n v="4.5288969368610204E-4"/>
    <n v="9.5695173588078735"/>
    <n v="0.68614990782494079"/>
    <n v="7.4558726214938295E-2"/>
    <n v="5.5442855263622248E-5"/>
    <n v="0.1081422723467620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100967"/>
    <n v="0.797929"/>
    <n v="4.4423100000000001E-4"/>
    <n v="0.178285"/>
    <n v="1.4364400000000001E-4"/>
    <n v="0.19900899999999999"/>
    <n v="1.0875007652445721"/>
    <n v="0.10980168976444871"/>
    <n v="0.86774839811083615"/>
    <n v="4.8310155244536148E-4"/>
    <n v="0.19388507393162854"/>
    <n v="1.5621295992279132E-4"/>
    <n v="0.21642243979055703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4.1645000000000001E-4"/>
    <n v="1.1724000000000001"/>
    <n v="5.89195E-2"/>
    <n v="5.9230500000000002E-5"/>
    <n v="3.9646800000000001E-5"/>
    <n v="1.22878E-2"/>
    <n v="1.0875007652445721"/>
    <n v="4.5288969368610204E-4"/>
    <n v="1.2749858971727364"/>
    <n v="6.4075001337827564E-2"/>
    <n v="6.4413214075818631E-5"/>
    <n v="4.3115925339498503E-5"/>
    <n v="1.3362991903172252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93367999999999995"/>
    <n v="1.4668099999999999"/>
    <n v="8.8846300000000003E-5"/>
    <n v="0.24395700000000001"/>
    <n v="6.3270400000000004E-2"/>
    <n v="1.46705E-2"/>
    <n v="1.0875007652445721"/>
    <n v="1.0153777144935521"/>
    <n v="1.5951569974683908"/>
    <n v="9.6620419239148829E-5"/>
    <n v="0.26530342418677005"/>
    <n v="6.8806608417330176E-2"/>
    <n v="1.5954179976520495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7.0468199999999995E-2"/>
    <n v="0.54900899999999997"/>
    <n v="0.10169300000000001"/>
    <n v="0.25362400000000002"/>
    <n v="6.4561300000000001E-5"/>
    <n v="4.7019099999999998E-5"/>
    <n v="1.0875007652445721"/>
    <n v="7.6634221425407545E-2"/>
    <n v="0.59704770762615722"/>
    <n v="0.11059121532001627"/>
    <n v="0.27581629408438935"/>
    <n v="7.0210463155184391E-5"/>
    <n v="5.1133307231111055E-5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26131799999999999"/>
    <n v="1.4806800000000001E-4"/>
    <n v="1.8634000000000001E-2"/>
    <n v="2.9909700000000001E-2"/>
    <n v="2.5439799999999999E-2"/>
    <n v="2.4773299999999999E-5"/>
    <n v="1.0875007652445721"/>
    <n v="0.28418352497218108"/>
    <n v="1.6102406330823331E-4"/>
    <n v="2.0264489259567357E-2"/>
    <n v="3.252682163823558E-2"/>
    <n v="2.7665801967668862E-2"/>
    <n v="2.6940982707633356E-5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2.0822599999999999E-4"/>
    <n v="7.3372699999999999E-4"/>
    <n v="2.01163E-2"/>
    <n v="0.53885300000000003"/>
    <n v="0.201072"/>
    <n v="0.12798000000000001"/>
    <n v="1.0875007652445721"/>
    <n v="2.2644593434381627E-4"/>
    <n v="7.9792867398060412E-4"/>
    <n v="2.1876491643889384E-2"/>
    <n v="0.58600304985433338"/>
    <n v="0.21866595386925661"/>
    <n v="0.13917834793600034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3.8294100000000002"/>
    <n v="0.61443800000000004"/>
    <n v="7.4038899999999993E-5"/>
    <n v="3.6945199999999997E-2"/>
    <n v="5.1899199999999999E-2"/>
    <n v="5.2427700000000001E-2"/>
    <n v="1.0875007652445721"/>
    <n v="4.1644863054352168"/>
    <n v="0.66820179519534439"/>
    <n v="8.051736040786634E-5"/>
    <n v="4.0177933272113761E-2"/>
    <n v="5.6440419715581093E-2"/>
    <n v="5.7015163870012854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3.0220799999999999"/>
    <n v="1.4508699999999999E-3"/>
    <n v="2.0433900000000001E-2"/>
    <n v="0.11086500000000001"/>
    <n v="0.585233"/>
    <n v="1.61794E-2"/>
    <n v="1.0875007652445721"/>
    <n v="3.2865143126303162"/>
    <n v="1.5778222352703921E-3"/>
    <n v="2.2221881886931062E-2"/>
    <n v="0.12056577233883949"/>
    <n v="0.6364413353463767"/>
    <n v="1.7595109881198029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.53101"/>
    <n v="1.91232"/>
    <n v="8.8846300000000003E-5"/>
    <n v="6.6634699999999997E-4"/>
    <n v="1.3989100000000001E-2"/>
    <n v="1.25022E-2"/>
    <n v="1.0875007652445721"/>
    <n v="1.6649745465970922"/>
    <n v="2.0796494633925002"/>
    <n v="9.6620419239148829E-5"/>
    <n v="7.2465287241842483E-4"/>
    <n v="1.5213156955082845E-2"/>
    <n v="1.3596152067240689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59092800000000001"/>
    <n v="0.34203699999999998"/>
    <n v="0.23449500000000001"/>
    <n v="0.18146899999999999"/>
    <n v="2.0896600000000001E-3"/>
    <n v="9.0032500000000001E-2"/>
    <n v="1.0875007652445721"/>
    <n v="0.64263465220444449"/>
    <n v="0.37196549924195765"/>
    <n v="0.25501349194602596"/>
    <n v="0.19734767636816725"/>
    <n v="2.2725068491009728E-3"/>
    <n v="9.7910412646881939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26683200000000001"/>
    <n v="0.34277600000000003"/>
    <n v="0.24395700000000001"/>
    <n v="1.2758E-2"/>
    <n v="3.8019400000000002E-2"/>
    <n v="0.87643700000000002"/>
    <n v="1.0875007652445721"/>
    <n v="0.29018000419173967"/>
    <n v="0.37276916230747348"/>
    <n v="0.26530342418677005"/>
    <n v="1.3874334762990251E-2"/>
    <n v="4.1346126594139485E-2"/>
    <n v="0.95312590818865706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6.9372799999999998E-2"/>
    <n v="0.31290899999999999"/>
    <n v="0.178285"/>
    <n v="1.4807700000000001E-4"/>
    <n v="4.5883399999999998E-4"/>
    <n v="1.2892300000000001E-2"/>
    <n v="1.0875007652445721"/>
    <n v="7.5442973087158652E-2"/>
    <n v="0.34028877695191379"/>
    <n v="0.19388507393162854"/>
    <n v="1.6103385081512052E-4"/>
    <n v="4.9898232612022796E-4"/>
    <n v="1.4020386115762597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141815"/>
    <n v="6.3485300000000002"/>
    <n v="0.11086500000000001"/>
    <n v="4.7903000000000001E-2"/>
    <n v="3.2985E-2"/>
    <n v="2.2646999999999998E-5"/>
    <n v="1.0875007652445721"/>
    <n v="0.15422392102315899"/>
    <n v="6.9040312331781237"/>
    <n v="0.12056577233883949"/>
    <n v="5.2094549157510738E-2"/>
    <n v="3.5871212741592211E-2"/>
    <n v="2.4628629830493822E-5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103146"/>
    <n v="0.12084"/>
    <n v="0.53885300000000003"/>
    <n v="1.8139499999999999E-2"/>
    <n v="3.1630800000000002E-5"/>
    <n v="3.9077099999999997E-2"/>
    <n v="1.0875007652445721"/>
    <n v="0.11217135393191663"/>
    <n v="0.13141359247215409"/>
    <n v="0.58600304985433338"/>
    <n v="1.9726720131153914E-2"/>
    <n v="3.4398519205298009E-5"/>
    <n v="4.2496376153538663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8.2545399999999994E-3"/>
    <n v="1.6860700000000001E-4"/>
    <n v="6.6634699999999997E-4"/>
    <n v="0.10169300000000001"/>
    <n v="5.8702699999999997E-2"/>
    <n v="3.01383E-2"/>
    <n v="1.0875007652445721"/>
    <n v="8.9768185667419287E-3"/>
    <n v="1.8336024152559158E-4"/>
    <n v="7.2465287241842483E-4"/>
    <n v="0.11059121532001627"/>
    <n v="6.3839231171922542E-2"/>
    <n v="3.2775424313170487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2.2479900000000002"/>
    <n v="0.133045"/>
    <n v="0.71374700000000002"/>
    <n v="2.9615799999999999E-5"/>
    <n v="0.18853900000000001"/>
    <n v="0.24903600000000001"/>
    <n v="1.0875007652445721"/>
    <n v="2.4446908452621456"/>
    <n v="0.1446865393119641"/>
    <n v="0.77620040869101758"/>
    <n v="3.2207205163330198E-5"/>
    <n v="0.20503630677844639"/>
    <n v="0.27082684057344725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78914899999999999"/>
    <n v="2.0974899999999999E-4"/>
    <n v="4.7903000000000001E-2"/>
    <n v="2.9615799999999999E-5"/>
    <n v="5.3420099999999998E-2"/>
    <n v="2.2345E-5"/>
    <n v="1.0875007652445721"/>
    <n v="0.85820014139198875"/>
    <n v="2.2810219800928374E-4"/>
    <n v="5.2094549157510738E-2"/>
    <n v="3.2207205163330198E-5"/>
    <n v="5.8094399629441559E-2"/>
    <n v="2.4300204599389962E-5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45766800000000002"/>
    <n v="3.5430800000000001E-3"/>
    <n v="2.4351299999999999E-2"/>
    <n v="0.630942"/>
    <n v="0.78467500000000001"/>
    <n v="5.4357600000000004E-4"/>
    <n v="1.0875007652445721"/>
    <n v="0.49771430022795282"/>
    <n v="3.8531022113227386E-3"/>
    <n v="2.6482057384700147E-2"/>
    <n v="0.68614990782494079"/>
    <n v="0.85333466296828464"/>
    <n v="5.9113931596858351E-4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2.0822599999999999E-4"/>
    <n v="0.24652199999999999"/>
    <n v="0.140655"/>
    <n v="3.63085E-2"/>
    <n v="6.6472299999999998E-4"/>
    <n v="6.91839E-3"/>
    <n v="1.0875007652445721"/>
    <n v="2.2644593434381627E-4"/>
    <n v="0.26809286364962237"/>
    <n v="0.15296242013547529"/>
    <n v="3.9485521534882544E-2"/>
    <n v="7.2288677117566765E-4"/>
    <n v="7.5237544192603952E-3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9.8380499999999992E-4"/>
    <n v="2.4216299999999999E-4"/>
    <n v="1.9057499999999999E-3"/>
    <n v="8.8846300000000003E-5"/>
    <n v="3.7295700000000001E-2"/>
    <n v="4.9711499999999999E-2"/>
    <n v="1.0875007652445721"/>
    <n v="1.0698886903514361E-3"/>
    <n v="2.6335244781392132E-4"/>
    <n v="2.0725045833648432E-3"/>
    <n v="9.6620419239148829E-5"/>
    <n v="4.0559102290331987E-2"/>
    <n v="5.4061294291455543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.8343400000000001E-3"/>
    <n v="1.86663"/>
    <n v="3.6945199999999997E-2"/>
    <n v="1.8634000000000001E-2"/>
    <n v="1.1049500000000001E-4"/>
    <n v="4.5293999999999997E-5"/>
    <n v="1.0875007652445721"/>
    <n v="1.9948461537187285E-3"/>
    <n v="2.0299615534284756"/>
    <n v="4.0177933272113761E-2"/>
    <n v="2.0264489259567357E-2"/>
    <n v="1.20163397055699E-4"/>
    <n v="4.9257259660987644E-5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9.1717000000000003E-4"/>
    <n v="5.01278E-2"/>
    <n v="5.9230500000000002E-5"/>
    <n v="0.140655"/>
    <n v="5.5452799999999997E-2"/>
    <n v="2.14074E-4"/>
    <n v="1.0875007652445721"/>
    <n v="9.9742307685936425E-4"/>
    <n v="5.4514020860026859E-2"/>
    <n v="6.4413214075818631E-5"/>
    <n v="0.15296242013547529"/>
    <n v="6.0304962434954201E-2"/>
    <n v="2.3280563881896652E-4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18985399999999999"/>
    <n v="7.4124499999999998"/>
    <n v="0.26194800000000001"/>
    <n v="0.71374700000000002"/>
    <n v="0.154229"/>
    <n v="1.03345E-3"/>
    <n v="1.0875007652445721"/>
    <n v="0.20646637028474299"/>
    <n v="8.061045047337128"/>
    <n v="0.28486865045428517"/>
    <n v="0.77620040869101758"/>
    <n v="0.16772415552290512"/>
    <n v="1.123877665842003E-3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2.87862E-4"/>
    <n v="0.60174099999999997"/>
    <n v="5.9230500000000002E-5"/>
    <n v="5.7702000000000003E-2"/>
    <n v="1.01963E-4"/>
    <n v="9.1398299999999998E-3"/>
    <n v="1.0875007652445721"/>
    <n v="3.1305014528483299E-4"/>
    <n v="0.65439379797903396"/>
    <n v="6.4413214075818631E-5"/>
    <n v="6.2750969156142297E-2"/>
    <n v="1.1088484052663229E-4"/>
    <n v="9.9395721192052974E-3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.7860400000000001"/>
    <n v="2.96135E-4"/>
    <n v="1.8139499999999999E-2"/>
    <n v="4.4423100000000001E-4"/>
    <n v="6.4561300000000001E-5"/>
    <n v="6.1484499999999997E-2"/>
    <n v="1.0875007652445721"/>
    <n v="1.9423198667574155"/>
    <n v="3.2204703911570135E-4"/>
    <n v="1.9726720131153914E-2"/>
    <n v="4.8310155244536148E-4"/>
    <n v="7.0210463155184391E-5"/>
    <n v="6.6864440800679895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.05159"/>
    <n v="4.84327E-4"/>
    <n v="1.5875400000000001E-2"/>
    <n v="7.4038899999999993E-5"/>
    <n v="0.55638200000000004"/>
    <n v="1.0123999999999999E-2"/>
    <n v="1.0875007652445721"/>
    <n v="1.1436049297235396"/>
    <n v="5.2670598312860785E-4"/>
    <n v="1.7264509648563679E-2"/>
    <n v="8.051736040786634E-5"/>
    <n v="0.60506585076830555"/>
    <n v="1.1009857747336047E-2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83046500000000001"/>
    <n v="5.9330000000000001E-2"/>
    <n v="1.2758E-2"/>
    <n v="2.0433900000000001E-2"/>
    <n v="0.88765499999999997"/>
    <n v="0.37772800000000001"/>
    <n v="1.0875007652445721"/>
    <n v="0.90313132300883359"/>
    <n v="6.4521420401960461E-2"/>
    <n v="1.3874334762990251E-2"/>
    <n v="2.2221881886931062E-2"/>
    <n v="0.96532549177317062"/>
    <n v="0.41077948905430173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5.3923999999999997E-4"/>
    <n v="2.9114200000000001"/>
    <n v="2.9615799999999999E-5"/>
    <n v="1.9057499999999999E-3"/>
    <n v="0.16798399999999999"/>
    <n v="6.03978E-5"/>
    <n v="1.0875007652445721"/>
    <n v="5.8642391265048305E-4"/>
    <n v="3.1661714779483523"/>
    <n v="3.2207205163330198E-5"/>
    <n v="2.0725045833648432E-3"/>
    <n v="0.18268272854884418"/>
    <n v="6.5682653719088612E-5"/>
  </r>
  <r>
    <x v="5"/>
    <m/>
    <s v="Robert J. Miller Air Pa"/>
    <n v="48811"/>
    <s v="Airport"/>
    <s v="OP"/>
    <m/>
    <m/>
    <s v="OP"/>
    <n v="39.927500000000002"/>
    <n v="-74.292379999999994"/>
    <s v="Unknown"/>
    <s v="Toms River"/>
    <s v="NJ"/>
    <n v="0"/>
    <s v="R"/>
    <n v="8"/>
    <m/>
    <n v="2.0822599999999999E-4"/>
    <n v="1.4806800000000001E-4"/>
    <n v="2.9615799999999999E-5"/>
    <n v="2.9615799999999999E-5"/>
    <n v="3.2281199999999999E-5"/>
    <n v="2.2646999999999998E-5"/>
    <n v="1"/>
    <n v="2.0822599999999999E-4"/>
    <n v="1.4806800000000001E-4"/>
    <n v="2.9615799999999999E-5"/>
    <n v="2.9615799999999999E-5"/>
    <n v="3.2281199999999999E-5"/>
    <n v="2.2646999999999998E-5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5.9028300000000004E-3"/>
    <n v="2.4216299999999999E-4"/>
    <n v="1.1846200000000001E-4"/>
    <n v="2.3692299999999999E-4"/>
    <n v="1.93685E-4"/>
    <n v="6.7033799999999995E-5"/>
    <n v="1.290909090909091"/>
    <n v="7.6200169090909105E-3"/>
    <n v="3.1261041818181817E-4"/>
    <n v="1.5292367272727275E-4"/>
    <n v="3.0584605454545455E-4"/>
    <n v="2.5002972727272731E-4"/>
    <n v="8.6534541818181814E-5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3.5398299999999999E-3"/>
    <n v="1.16238E-2"/>
    <n v="8.8846300000000003E-5"/>
    <n v="5.9230500000000002E-5"/>
    <n v="7.2751800000000002E-4"/>
    <n v="1.1611600000000001E-3"/>
    <n v="1.290909090909091"/>
    <n v="4.5695987272727275E-3"/>
    <n v="1.5005269090909093E-2"/>
    <n v="1.1469249636363638E-4"/>
    <n v="7.6461190909090916E-5"/>
    <n v="9.3915960000000005E-4"/>
    <n v="1.4989520000000002E-3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6.8866400000000003E-3"/>
    <n v="2.96135E-4"/>
    <n v="3.5538499999999999E-3"/>
    <n v="5.0346199999999999E-4"/>
    <n v="1.1893899999999999E-4"/>
    <n v="2.7176400000000002E-4"/>
    <n v="1.290909090909091"/>
    <n v="8.8900261818181826E-3"/>
    <n v="3.8228336363636367E-4"/>
    <n v="4.587697272727273E-3"/>
    <n v="6.4992367272727271E-4"/>
    <n v="1.5353943636363637E-4"/>
    <n v="3.5082261818181822E-4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2.2627499999999998E-2"/>
    <n v="8.88406E-4"/>
    <n v="5.0346199999999999E-4"/>
    <n v="3.55385E-4"/>
    <n v="2.4471100000000002E-3"/>
    <n v="4.76904E-4"/>
    <n v="1.290909090909091"/>
    <n v="2.9210045454545454E-2"/>
    <n v="1.1468513818181818E-3"/>
    <n v="6.4992367272727271E-4"/>
    <n v="4.5876972727272732E-4"/>
    <n v="3.158996545454546E-3"/>
    <n v="6.1563970909090911E-4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9.1717000000000003E-4"/>
    <n v="1.18454E-3"/>
    <n v="7.4038899999999993E-5"/>
    <n v="1.7769300000000001E-4"/>
    <n v="1.2652400000000001E-4"/>
    <n v="1.3588200000000001E-4"/>
    <n v="1.290909090909091"/>
    <n v="1.183983090909091E-3"/>
    <n v="1.5291334545454547E-3"/>
    <n v="9.5577489090909086E-5"/>
    <n v="2.2938550909090913E-4"/>
    <n v="1.6333098181818185E-4"/>
    <n v="1.7541130909090911E-4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3.9352199999999997E-3"/>
    <n v="8.88406E-4"/>
    <n v="6.8115500000000002E-4"/>
    <n v="1.7769300000000001E-4"/>
    <n v="1.2912399999999999E-4"/>
    <n v="9.05879E-5"/>
    <n v="1.290909090909091"/>
    <n v="5.0800112727272728E-3"/>
    <n v="1.1468513818181818E-3"/>
    <n v="8.7930918181818192E-4"/>
    <n v="2.2938550909090913E-4"/>
    <n v="1.6668734545454545E-4"/>
    <n v="1.1694074363636364E-4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5.5093099999999999E-2"/>
    <n v="3.3721499999999998E-4"/>
    <n v="1.7769300000000001E-4"/>
    <n v="5.9230500000000002E-5"/>
    <n v="6.4561300000000001E-5"/>
    <n v="4.5293999999999997E-5"/>
    <n v="1.290909090909091"/>
    <n v="7.1120183636363646E-2"/>
    <n v="4.353139090909091E-4"/>
    <n v="2.2938550909090913E-4"/>
    <n v="7.6461190909090916E-5"/>
    <n v="8.3342769090909098E-5"/>
    <n v="5.8470436363636367E-5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1.9676099999999998E-3"/>
    <n v="2.2210099999999998E-3"/>
    <n v="2.0730799999999999E-4"/>
    <n v="1.6584600000000001E-3"/>
    <n v="2.21418E-4"/>
    <n v="3.84998E-4"/>
    <n v="1.290909090909091"/>
    <n v="2.5400056363636364E-3"/>
    <n v="2.8671220000000002E-3"/>
    <n v="2.6761578181818183E-4"/>
    <n v="2.1409210909090911E-3"/>
    <n v="2.8583050909090912E-4"/>
    <n v="4.9699741818181827E-4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1.24935E-3"/>
    <n v="6.7442900000000004E-4"/>
    <n v="5.9230500000000002E-5"/>
    <n v="1.1846200000000001E-4"/>
    <n v="1.7713500000000001E-3"/>
    <n v="1.2441000000000001E-4"/>
    <n v="1.290909090909091"/>
    <n v="1.6127972727272729E-3"/>
    <n v="8.7062652727272743E-4"/>
    <n v="7.6461190909090916E-5"/>
    <n v="1.5292367272727275E-4"/>
    <n v="2.2866518181818185E-3"/>
    <n v="1.6060200000000003E-4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4.1645000000000001E-4"/>
    <n v="6.2924699999999999E-4"/>
    <n v="1.6584600000000001E-3"/>
    <n v="7.4038899999999993E-5"/>
    <n v="3.8737E-4"/>
    <n v="4.1470100000000001E-5"/>
    <n v="1.290909090909091"/>
    <n v="5.3759909090909095E-4"/>
    <n v="8.1230067272727283E-4"/>
    <n v="2.1409210909090911E-3"/>
    <n v="9.5577489090909086E-5"/>
    <n v="5.0005945454545462E-4"/>
    <n v="5.3534129090909097E-5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1.6658E-3"/>
    <n v="1.77681E-3"/>
    <n v="3.55385E-4"/>
    <n v="8.8846300000000003E-5"/>
    <n v="1.93685E-4"/>
    <n v="6.03978E-5"/>
    <n v="1.290909090909091"/>
    <n v="2.1503963636363638E-3"/>
    <n v="2.2937001818181821E-3"/>
    <n v="4.5876972727272732E-4"/>
    <n v="1.1469249636363638E-4"/>
    <n v="2.5002972727272731E-4"/>
    <n v="7.7968069090909097E-5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2.4987E-3"/>
    <n v="5.9227100000000001E-4"/>
    <n v="5.9230500000000002E-5"/>
    <n v="1.1846200000000001E-4"/>
    <n v="1.8978699999999999E-4"/>
    <n v="1.4514500000000001E-4"/>
    <n v="1.290909090909091"/>
    <n v="3.2255945454545457E-3"/>
    <n v="7.6456801818181822E-4"/>
    <n v="7.6461190909090916E-5"/>
    <n v="1.5292367272727275E-4"/>
    <n v="2.4499776363636367E-4"/>
    <n v="1.8736900000000003E-4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3.1233799999999998E-3"/>
    <n v="3.8779700000000001E-3"/>
    <n v="1.1846200000000001E-4"/>
    <n v="2.0730799999999999E-4"/>
    <n v="5.0981900000000001E-5"/>
    <n v="2.8990700000000001E-3"/>
    <n v="1.290909090909091"/>
    <n v="4.0319996363636368E-3"/>
    <n v="5.0061067272727279E-3"/>
    <n v="1.5292367272727275E-4"/>
    <n v="2.6761578181818183E-4"/>
    <n v="6.5812998181818193E-5"/>
    <n v="3.7424358181818184E-3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8.3290100000000004E-4"/>
    <n v="2.5171500000000001E-3"/>
    <n v="2.3692299999999999E-4"/>
    <n v="6.8115500000000002E-4"/>
    <n v="6.32627E-5"/>
    <n v="3.3970400000000003E-4"/>
    <n v="1.290909090909091"/>
    <n v="1.0751994727272729E-3"/>
    <n v="3.2494118181818185E-3"/>
    <n v="3.0584605454545455E-4"/>
    <n v="8.7930918181818192E-4"/>
    <n v="8.1666394545454549E-5"/>
    <n v="4.3852698181818189E-4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4.4024199999999999E-2"/>
    <n v="9.4420100000000007E-3"/>
    <n v="4.4423100000000001E-4"/>
    <n v="4.4423100000000001E-4"/>
    <n v="4.8421199999999998E-4"/>
    <n v="1.3588200000000001E-4"/>
    <n v="1.290909090909091"/>
    <n v="5.6831240000000005E-2"/>
    <n v="1.2188776545454548E-2"/>
    <n v="5.7346183636363638E-4"/>
    <n v="5.7346183636363638E-4"/>
    <n v="6.2507367272727273E-4"/>
    <n v="1.7541130909090911E-4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1.24935E-3"/>
    <n v="1.1802500000000001E-3"/>
    <n v="1.7769300000000001E-4"/>
    <n v="1.7769300000000001E-4"/>
    <n v="5.4877400000000003E-4"/>
    <n v="1.8117599999999999E-4"/>
    <n v="1.290909090909091"/>
    <n v="1.6127972727272729E-3"/>
    <n v="1.5235954545454549E-3"/>
    <n v="2.2938550909090913E-4"/>
    <n v="2.2938550909090913E-4"/>
    <n v="7.0841734545454553E-4"/>
    <n v="2.3388174545454547E-4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8.6358599999999995E-4"/>
    <n v="1.0116400000000001E-3"/>
    <n v="1.7769300000000001E-4"/>
    <n v="3.5538499999999999E-3"/>
    <n v="2.5824600000000001E-4"/>
    <n v="8.2940099999999996E-5"/>
    <n v="1.290909090909091"/>
    <n v="1.1148110181818183E-3"/>
    <n v="1.3059352727272729E-3"/>
    <n v="2.2938550909090913E-4"/>
    <n v="4.587697272727273E-3"/>
    <n v="3.3337210909090912E-4"/>
    <n v="1.0706812909090909E-4"/>
  </r>
  <r>
    <x v="7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1.0784799999999999E-3"/>
    <n v="1.4806800000000001E-4"/>
    <n v="1.7769300000000001E-4"/>
    <n v="5.9230500000000002E-5"/>
    <n v="3.2281199999999999E-5"/>
    <n v="2.2646999999999998E-5"/>
    <n v="1.0427311779335293"/>
    <n v="1.1245647207777526E-3"/>
    <n v="1.5439512005426182E-4"/>
    <n v="1.8528603120054264E-4"/>
    <n v="6.1761489034591909E-5"/>
    <n v="3.3660613701107842E-5"/>
    <n v="2.3614732986660637E-5"/>
  </r>
  <r>
    <x v="7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1.8343400000000001E-3"/>
    <n v="1.4508699999999999E-3"/>
    <n v="2.9615799999999999E-5"/>
    <n v="8.8846300000000003E-5"/>
    <n v="3.2281199999999999E-5"/>
    <n v="1.20795E-4"/>
    <n v="1.0427311779335293"/>
    <n v="1.9127235089305902E-3"/>
    <n v="1.5128673841284196E-3"/>
    <n v="3.0881318019443819E-5"/>
    <n v="9.2642807054035727E-5"/>
    <n v="3.3660613701107842E-5"/>
    <n v="1.2595671263848068E-4"/>
  </r>
  <r>
    <x v="7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2.0822599999999999E-4"/>
    <n v="1.4674499999999999E-3"/>
    <n v="2.9615799999999999E-5"/>
    <n v="2.9615799999999999E-5"/>
    <n v="1.01963E-4"/>
    <n v="9.4038199999999997E-5"/>
    <n v="1.0427311779335293"/>
    <n v="2.1712374225638708E-4"/>
    <n v="1.5301558670585576E-3"/>
    <n v="3.0881318019443819E-5"/>
    <n v="3.0881318019443819E-5"/>
    <n v="1.0631999909563645E-4"/>
    <n v="9.805656305674882E-5"/>
  </r>
  <r>
    <x v="7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4.1645000000000001E-4"/>
    <n v="4.84327E-4"/>
    <n v="8.8846300000000003E-5"/>
    <n v="1.7769300000000001E-4"/>
    <n v="0.14766599999999999"/>
    <n v="2.2646999999999998E-5"/>
    <n v="1.0427311779335293"/>
    <n v="4.3424539905041829E-4"/>
    <n v="5.0502286321501243E-4"/>
    <n v="9.2642807054035727E-5"/>
    <n v="1.8528603120054264E-4"/>
    <n v="0.15397594212073254"/>
    <n v="2.3614732986660637E-5"/>
  </r>
  <r>
    <x v="7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2.0822599999999999E-4"/>
    <n v="1.4806800000000001E-4"/>
    <n v="5.9230500000000002E-5"/>
    <n v="9.1333999999999999E-2"/>
    <n v="6.4561300000000001E-5"/>
    <n v="2.5466800000000001E-2"/>
    <n v="1.0427311779335293"/>
    <n v="2.1712374225638708E-4"/>
    <n v="1.5439512005426182E-4"/>
    <n v="6.1761489034591909E-5"/>
    <n v="9.5236809405380971E-2"/>
    <n v="6.7320080397919969E-5"/>
    <n v="2.6555026362197604E-2"/>
  </r>
  <r>
    <x v="7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0.302728"/>
    <n v="2.96135E-4"/>
    <n v="1.4807700000000001E-4"/>
    <n v="1.4807700000000001E-4"/>
    <n v="2.2098800000000001E-4"/>
    <n v="4.5293999999999997E-5"/>
    <n v="1.0427311779335293"/>
    <n v="0.31566392403346144"/>
    <n v="3.0878919737734571E-4"/>
    <n v="1.5440450463486324E-4"/>
    <n v="1.5440450463486324E-4"/>
    <n v="2.3043107754917478E-4"/>
    <n v="4.7229465973321274E-5"/>
  </r>
  <r>
    <x v="7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2.9448199999999999E-4"/>
    <n v="1.4915"/>
    <n v="9.1333999999999999E-2"/>
    <n v="2.9615799999999999E-5"/>
    <n v="1.4364400000000001E-4"/>
    <n v="2.4773299999999999E-5"/>
    <n v="1.0427311779335293"/>
    <n v="3.0706556274022158E-4"/>
    <n v="1.5552335518878591"/>
    <n v="9.5236809405380971E-2"/>
    <n v="3.0881318019443819E-5"/>
    <n v="1.4978207732308389E-4"/>
    <n v="2.5831892290300699E-5"/>
  </r>
  <r>
    <x v="1"/>
    <m/>
    <s v="McGuire AFB"/>
    <m/>
    <m/>
    <m/>
    <m/>
    <m/>
    <m/>
    <m/>
    <m/>
    <m/>
    <m/>
    <m/>
    <m/>
    <m/>
    <m/>
    <m/>
    <n v="4.9125840909346854"/>
    <n v="10.886340949383852"/>
    <n v="0.72931051777300859"/>
    <n v="0.72931051777300859"/>
    <n v="1.3043634794911747"/>
    <n v="0.56322347592787325"/>
    <n v="1"/>
    <n v="4.9125840909346854"/>
    <n v="10.886340949383852"/>
    <n v="0.72931051777300859"/>
    <n v="0.72931051777300859"/>
    <n v="1.3043634794911747"/>
    <n v="0.56322347592787325"/>
  </r>
  <r>
    <x v="5"/>
    <m/>
    <s v="NAS LAKEHURST"/>
    <m/>
    <m/>
    <m/>
    <m/>
    <m/>
    <m/>
    <m/>
    <m/>
    <m/>
    <m/>
    <m/>
    <m/>
    <m/>
    <m/>
    <m/>
    <n v="3.554723371223948E-2"/>
    <n v="7.8433530462969608E-2"/>
    <n v="4.9939023403335198E-3"/>
    <n v="4.9939023403335198E-3"/>
    <n v="9.5299354272097205E-3"/>
    <n v="4.0555168475549302E-3"/>
    <n v="1"/>
    <n v="3.554723371223948E-2"/>
    <n v="7.8433530462969608E-2"/>
    <n v="4.9939023403335198E-3"/>
    <n v="4.9939023403335198E-3"/>
    <n v="9.5299354272097205E-3"/>
    <n v="4.0555168475549302E-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5"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9.6753"/>
    <n v="5.4344000000000003E-2"/>
    <n v="0.20751500000000001"/>
    <n v="0.14318500000000001"/>
    <n v="5.1592399999999998E-3"/>
    <n v="5.8360799999999997E-2"/>
    <n v="0.88573273079406067"/>
    <n v="8.5697298902517751"/>
    <n v="4.8134259522272439E-2"/>
    <n v="0.1838028276307295"/>
    <n v="0.12682364105874758"/>
    <n v="4.5697077340219492E-3"/>
    <n v="5.1692070755326017E-2"/>
  </r>
  <r>
    <x v="1"/>
    <m/>
    <s v="Essex County"/>
    <n v="48811"/>
    <s v="Airport"/>
    <s v="OP"/>
    <m/>
    <m/>
    <s v="OP"/>
    <n v="40.874099999999999"/>
    <n v="-74.286699999999996"/>
    <s v="Unknown"/>
    <s v="Caldwell"/>
    <s v="NJ"/>
    <n v="0"/>
    <s v="R"/>
    <n v="8"/>
    <m/>
    <n v="1.45336"/>
    <n v="8.1632300000000005E-3"/>
    <n v="3.1171600000000001E-2"/>
    <n v="2.15084E-2"/>
    <n v="7.7499000000000003E-4"/>
    <n v="8.7666099999999993E-3"/>
    <n v="1.6839677047289503"/>
    <n v="2.4474113033448672"/>
    <n v="1.374661568627451E-2"/>
    <n v="5.2491967704728949E-2"/>
    <n v="3.6219450980392157E-2"/>
    <n v="1.3050581314878892E-3"/>
    <n v="1.4762688119953862E-2"/>
  </r>
  <r>
    <x v="2"/>
    <m/>
    <s v="Monmouth Executive"/>
    <n v="48811"/>
    <s v="Airport"/>
    <s v="OP"/>
    <m/>
    <m/>
    <s v="OP"/>
    <n v="40.186920000000001"/>
    <n v="-74.124889999999994"/>
    <s v="Unknown"/>
    <s v="Belmar/Farmingdale"/>
    <s v="NJ"/>
    <n v="0"/>
    <s v="R"/>
    <n v="8"/>
    <m/>
    <n v="14.588800000000001"/>
    <n v="8.1942299999999996E-2"/>
    <n v="0.31290000000000001"/>
    <n v="0.21590100000000001"/>
    <n v="7.7793300000000001E-3"/>
    <n v="8.7998999999999994E-2"/>
    <n v="1"/>
    <n v="14.588800000000001"/>
    <n v="8.1942299999999996E-2"/>
    <n v="0.31290000000000001"/>
    <n v="0.21590100000000001"/>
    <n v="7.7793300000000001E-3"/>
    <n v="8.7998999999999994E-2"/>
  </r>
  <r>
    <x v="3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17.406600000000001"/>
    <n v="9.7769300000000003E-2"/>
    <n v="0.373336"/>
    <n v="0.257602"/>
    <n v="9.2818999999999992E-3"/>
    <n v="0.10499600000000001"/>
    <n v="0.98234836030111616"/>
    <n v="17.099344968417409"/>
    <n v="9.6043511542787924E-2"/>
    <n v="0.36674600744137753"/>
    <n v="0.2530549023102881"/>
    <n v="9.1180592454789301E-3"/>
    <n v="0.103142648438176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3.1377099999999998E-2"/>
    <n v="0.95885100000000001"/>
    <n v="9.6821499999999994E-5"/>
    <n v="2.5263800000000001"/>
    <n v="4.6730300000000002E-5"/>
    <n v="1.02972"/>
    <n v="0.99834497339826356"/>
    <n v="3.1325170064814653E-2"/>
    <n v="0.95726407608789843"/>
    <n v="9.6661257841879969E-5"/>
    <n v="2.5221987738939053"/>
    <n v="4.6652960110392875E-5"/>
    <n v="1.02801578600766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70.71199999999999"/>
    <n v="3.4017299999999997E-5"/>
    <n v="3.6614100000000001"/>
    <n v="9.6821499999999994E-5"/>
    <n v="9.1030100000000003E-2"/>
    <n v="9.18215E-4"/>
    <n v="0.99834497339826356"/>
    <n v="170.42946709876435"/>
    <n v="3.3961000463580748E-5"/>
    <n v="3.6553502690501363"/>
    <n v="9.6661257841879969E-5"/>
    <n v="9.087944276294127E-2"/>
    <n v="9.1669532974888654E-4"/>
  </r>
  <r>
    <x v="4"/>
    <m/>
    <s v="Princeton"/>
    <n v="48811"/>
    <s v="Airport"/>
    <s v="OP"/>
    <m/>
    <m/>
    <s v="OP"/>
    <n v="40.398350000000001"/>
    <n v="-74.657600000000002"/>
    <s v="Unknown"/>
    <s v="Princeton/Rocky Hill"/>
    <s v="NJ"/>
    <n v="0"/>
    <s v="R"/>
    <n v="8"/>
    <m/>
    <n v="7.6654200000000001"/>
    <n v="4.3055000000000003E-2"/>
    <n v="0.164407"/>
    <n v="0.113441"/>
    <n v="4.0875E-3"/>
    <n v="4.6237399999999998E-2"/>
    <n v="1"/>
    <n v="7.6654200000000001"/>
    <n v="4.3055000000000003E-2"/>
    <n v="0.164407"/>
    <n v="0.113441"/>
    <n v="4.0875E-3"/>
    <n v="4.6237399999999998E-2"/>
  </r>
  <r>
    <x v="4"/>
    <m/>
    <s v="Princeton Airport"/>
    <n v="48811"/>
    <s v="Airport"/>
    <s v="OP"/>
    <m/>
    <m/>
    <s v="OP"/>
    <n v="40.399166999999998"/>
    <n v="-74.658889000000002"/>
    <s v="Unknown"/>
    <s v="Princeton"/>
    <s v="NJ"/>
    <n v="0"/>
    <s v="R"/>
    <n v="8"/>
    <m/>
    <n v="3.14317E-2"/>
    <n v="3.3994200000000001E-5"/>
    <n v="9.6760899999999997E-5"/>
    <n v="9.6760899999999997E-5"/>
    <n v="4.6628899999999997E-5"/>
    <n v="9.1801800000000005E-4"/>
    <n v="1"/>
    <n v="3.14317E-2"/>
    <n v="3.3994200000000001E-5"/>
    <n v="9.6760899999999997E-5"/>
    <n v="9.6760899999999997E-5"/>
    <n v="4.6628899999999997E-5"/>
    <n v="9.1801800000000005E-4"/>
  </r>
  <r>
    <x v="5"/>
    <m/>
    <s v="RIDGEFIELD PARK"/>
    <n v="48811"/>
    <s v="Airport"/>
    <s v="OP"/>
    <m/>
    <m/>
    <s v="OP"/>
    <n v="40.8459"/>
    <n v="-74.028800000000004"/>
    <s v="Unknown"/>
    <s v="RIDGEFIELD PARK"/>
    <s v="NJ"/>
    <n v="0"/>
    <s v="R"/>
    <n v="8"/>
    <m/>
    <n v="0.76654199999999995"/>
    <n v="4.3055000000000003E-3"/>
    <n v="1.6440699999999999E-2"/>
    <n v="1.1344099999999999E-2"/>
    <n v="4.0874999999999999E-4"/>
    <n v="4.6237400000000003E-3"/>
    <n v="1"/>
    <n v="0.76654199999999995"/>
    <n v="4.3055000000000003E-3"/>
    <n v="1.6440699999999999E-2"/>
    <n v="1.1344099999999999E-2"/>
    <n v="4.0874999999999999E-4"/>
    <n v="4.6237400000000003E-3"/>
  </r>
  <r>
    <x v="6"/>
    <m/>
    <s v="Sky Manor"/>
    <n v="48811"/>
    <s v="Airport"/>
    <s v="OP"/>
    <m/>
    <m/>
    <s v="OP"/>
    <n v="40.566270000000003"/>
    <n v="-74.978639999999999"/>
    <s v="Unknown"/>
    <s v="Pittstown"/>
    <s v="NJ"/>
    <n v="0"/>
    <s v="R"/>
    <n v="8"/>
    <m/>
    <n v="0.153308"/>
    <n v="8.6109999999999995E-4"/>
    <n v="3.2881500000000001E-3"/>
    <n v="2.26882E-3"/>
    <n v="8.1749999999999995E-5"/>
    <n v="9.2474799999999998E-4"/>
    <n v="1"/>
    <n v="0.153308"/>
    <n v="8.6109999999999995E-4"/>
    <n v="3.2881500000000001E-3"/>
    <n v="2.26882E-3"/>
    <n v="8.1749999999999995E-5"/>
    <n v="9.2474799999999998E-4"/>
  </r>
  <r>
    <x v="5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0.12548999999999999"/>
    <n v="9.8369499999999993E-4"/>
    <n v="3.8730699999999998E-4"/>
    <n v="3.8730699999999998E-4"/>
    <n v="1.8695800000000001E-4"/>
    <n v="0.61786700000000006"/>
    <n v="1.0624099423631124"/>
    <n v="0.13332182366714695"/>
    <n v="1.0450873482528817E-3"/>
    <n v="4.1147880754682992E-4"/>
    <n v="4.1147880754682992E-4"/>
    <n v="1.9862603800432276E-4"/>
    <n v="0.65642804385806919"/>
  </r>
  <r>
    <x v="5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3.1618599999999997E-2"/>
    <n v="1.3607800000000001E-4"/>
    <n v="2.1969599999999998"/>
    <n v="3.8850100000000003E-4"/>
    <n v="5.46209E-2"/>
    <n v="3.67293E-3"/>
    <n v="1.0624099423631124"/>
    <n v="3.3591915003602299E-2"/>
    <n v="1.4457062013688762E-4"/>
    <n v="2.3340721469740631"/>
    <n v="4.1274732501801157E-4"/>
    <n v="5.8029787220821326E-2"/>
    <n v="3.9021573496037464E-3"/>
  </r>
  <r>
    <x v="5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102.432"/>
    <n v="0.57534099999999999"/>
    <n v="3.8850100000000003E-4"/>
    <n v="1.5159"/>
    <n v="3.5980499999999999E-4"/>
    <n v="1.3656099999999999E-2"/>
    <n v="1.0624099423631124"/>
    <n v="108.82477521613833"/>
    <n v="0.61124799864913537"/>
    <n v="4.1274732501801157E-4"/>
    <n v="1.6105072316282421"/>
    <n v="3.8226040931195964E-4"/>
    <n v="1.4508376413904898E-2"/>
  </r>
  <r>
    <x v="7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3.1476799999999999E-2"/>
    <n v="3.1833399999999998E-2"/>
    <n v="9.6712400000000006E-5"/>
    <n v="9.6712400000000006E-5"/>
    <n v="4.6545100000000003E-5"/>
    <n v="9.1785499999999997E-4"/>
    <n v="0.98692628650904035"/>
    <n v="3.106528133518776E-2"/>
    <n v="3.1417219248956886E-2"/>
    <n v="9.5448009791376922E-5"/>
    <n v="9.5448009791376922E-5"/>
    <n v="4.5936582698191939E-5"/>
    <n v="9.0585522670375517E-4"/>
  </r>
  <r>
    <x v="7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5.6675500000000003"/>
    <n v="3.39754E-5"/>
    <n v="0.121557"/>
    <n v="8.3874400000000002E-2"/>
    <n v="3.0221599999999999E-3"/>
    <n v="3.4186300000000003E-2"/>
    <n v="0.98692628650904035"/>
    <n v="5.5934540751043116"/>
    <n v="3.353121535465925E-5"/>
    <n v="0.11996779860917942"/>
    <n v="8.2777850125173857E-2"/>
    <n v="2.9826491460361614E-3"/>
    <n v="3.3739358108484011E-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8"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1.6234999999999999E-2"/>
    <n v="2.9895600000000001E-2"/>
    <n v="1.11119E-3"/>
    <n v="0.36230099999999998"/>
    <n v="6.1358100000000002E-3"/>
    <n v="0.65639800000000004"/>
    <n v="1.0011176930814798"/>
    <n v="1.6253145747177823E-2"/>
    <n v="2.9929014105286689E-2"/>
    <n v="1.1124319693752095E-3"/>
    <n v="0.36270594132111322"/>
    <n v="6.142667952386275E-3"/>
    <n v="0.65713165150329722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0.18879599999999999"/>
    <n v="0.16139000000000001"/>
    <n v="9.4556699999999994E-3"/>
    <n v="1.7442799999999999E-4"/>
    <n v="1.36802E-3"/>
    <n v="2.4735199999999999E-2"/>
    <n v="1.0011176930814798"/>
    <n v="0.18900701598301106"/>
    <n v="0.16157038448642003"/>
    <n v="9.4662385369397549E-3"/>
    <n v="1.7462295696881635E-4"/>
    <n v="1.369549026489326E-3"/>
    <n v="2.4762846361909018E-2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11.139799999999999"/>
    <n v="9.1242400000000001E-2"/>
    <n v="3.9568100000000002E-2"/>
    <n v="9.4556699999999994E-3"/>
    <n v="0.29614000000000001"/>
    <n v="1.4834799999999999"/>
    <n v="1.0011176930814798"/>
    <n v="11.152250877389069"/>
    <n v="9.1344380999217614E-2"/>
    <n v="3.96123249916173E-2"/>
    <n v="9.4662385369397549E-3"/>
    <n v="0.29647099362914942"/>
    <n v="1.4851380753325136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7.6322100000000004E-2"/>
    <n v="6.7339700000000002E-2"/>
    <n v="0.48954300000000001"/>
    <n v="1.7821E-3"/>
    <n v="3.0761E-3"/>
    <n v="2.7588400000000002"/>
    <n v="1.0011176930814798"/>
    <n v="7.640740468313402E-2"/>
    <n v="6.7414965116798925E-2"/>
    <n v="0.49009015882418688"/>
    <n v="1.7840918408405051E-3"/>
    <n v="3.0795381356879402E-3"/>
    <n v="2.7619235363809098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4.8318300000000002E-2"/>
    <n v="2.1119499999999999E-2"/>
    <n v="0.36230099999999998"/>
    <n v="3.8636600000000002E-4"/>
    <n v="3.21658"/>
    <n v="5.47409E-3"/>
    <n v="1.0011176930814798"/>
    <n v="4.8372305029618867E-2"/>
    <n v="2.1143105119034313E-2"/>
    <n v="0.36270594132111322"/>
    <n v="3.8679783860511903E-4"/>
    <n v="3.2201751492120261"/>
    <n v="5.4802083525203977E-3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0.32925100000000002"/>
    <n v="2.36016E-2"/>
    <n v="3.8636600000000002E-4"/>
    <n v="2.4909699999999999E-4"/>
    <n v="1.4289E-2"/>
    <n v="9.8476199999999992E-4"/>
    <n v="1.0011176930814798"/>
    <n v="0.32961900156477031"/>
    <n v="2.3627979345031854E-2"/>
    <n v="3.8679783860511903E-4"/>
    <n v="2.4937541399351734E-4"/>
    <n v="1.4304970716441264E-2"/>
    <n v="9.8586266167430422E-4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1.8402499999999999E-2"/>
    <n v="17.505500000000001"/>
    <n v="1.7821E-3"/>
    <n v="0.48954300000000001"/>
    <n v="3.0784100000000002E-3"/>
    <n v="2.8343999999999999E-3"/>
    <n v="1.0011176930814798"/>
    <n v="1.8423068346931932E-2"/>
    <n v="17.525065776237845"/>
    <n v="1.7840918408405051E-3"/>
    <n v="0.49009015882418688"/>
    <n v="3.0818507175589586E-3"/>
    <n v="2.8375679892701463E-3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1.9617800000000001E-2"/>
    <n v="1.1853000000000001E-2"/>
    <n v="1.7442799999999999E-4"/>
    <n v="1.19349E-3"/>
    <n v="7.9131300000000009E-3"/>
    <n v="2.8346299999999999E-3"/>
    <n v="1.0011176930814798"/>
    <n v="1.9639726679333856E-2"/>
    <n v="1.1866248016094781E-2"/>
    <n v="1.7462295696881635E-4"/>
    <n v="1.1948239555158154E-3"/>
    <n v="7.9219744506538511E-3"/>
    <n v="2.837798246339555E-3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3.0331000000000001"/>
    <n v="26.4635"/>
    <n v="1.19349E-3"/>
    <n v="4.70851E-4"/>
    <n v="0.65681800000000001"/>
    <n v="1.89952E-2"/>
    <n v="1.0011176930814798"/>
    <n v="3.0364900748854367"/>
    <n v="26.493078070861742"/>
    <n v="1.1948239555158154E-3"/>
    <n v="4.7137726690510786E-4"/>
    <n v="0.65755212093439142"/>
    <n v="1.9016430803621327E-2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1.0725800000000001E-2"/>
    <n v="0.106589"/>
    <n v="4.70851E-4"/>
    <n v="1.11119E-3"/>
    <n v="2.0314700000000001"/>
    <n v="1.6684200000000001E-3"/>
    <n v="1.0011176930814798"/>
    <n v="1.0737788152453336E-2"/>
    <n v="0.10670813378786186"/>
    <n v="4.7137726690510786E-4"/>
    <n v="1.1124319693752095E-3"/>
    <n v="2.033740559964234"/>
    <n v="1.6702847814910027E-3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9.3409899999999997"/>
    <n v="4.7263900000000003"/>
    <n v="3.8670099999999998E-4"/>
    <n v="9.2643100000000006E-2"/>
    <n v="2.6900499999999998E-3"/>
    <n v="1.23353E-2"/>
    <n v="1.0011176930814798"/>
    <n v="9.3514303598971722"/>
    <n v="4.7316726534033755"/>
    <n v="3.8713321303230128E-4"/>
    <n v="9.2746646551916848E-2"/>
    <n v="2.6930566502738344E-3"/>
    <n v="1.2349087079467979E-2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19.335999999999999"/>
    <n v="1.9455800000000001"/>
    <n v="2.4909699999999999E-4"/>
    <n v="3.9568100000000002E-2"/>
    <n v="2.33417E-3"/>
    <n v="0.109819"/>
    <n v="1.0011176930814798"/>
    <n v="19.357611713423491"/>
    <n v="1.9477545613054656"/>
    <n v="2.4937541399351734E-4"/>
    <n v="3.96123249916173E-2"/>
    <n v="2.3367788856599979E-3"/>
    <n v="0.10994174393651503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1.8405299999999999E-2"/>
    <n v="2.9960899999999999E-2"/>
    <n v="9.2643100000000006E-2"/>
    <n v="3.8670099999999998E-4"/>
    <n v="2.64963E-2"/>
    <n v="0.54962100000000003"/>
    <n v="1.0011176930814798"/>
    <n v="1.8425871476472559E-2"/>
    <n v="2.9994387090644906E-2"/>
    <n v="9.2746646551916848E-2"/>
    <n v="3.8713321303230128E-4"/>
    <n v="2.6525914731194814E-2"/>
    <n v="0.55023530758913608"/>
  </r>
  <r>
    <x v="1"/>
    <m/>
    <s v="Essex County"/>
    <n v="48811"/>
    <s v="Airport"/>
    <s v="OP"/>
    <m/>
    <m/>
    <s v="OP"/>
    <n v="40.874099999999999"/>
    <n v="-74.286699999999996"/>
    <s v="Unknown"/>
    <s v="Caldwell"/>
    <s v="NJ"/>
    <n v="0"/>
    <s v="R"/>
    <n v="8"/>
    <m/>
    <n v="1.6788000000000001E-2"/>
    <n v="1.3932E-2"/>
    <n v="8.0774999999999998E-4"/>
    <n v="7.8836399999999995E-4"/>
    <n v="1.3365E-3"/>
    <n v="4.6230000000000004E-3"/>
    <n v="1"/>
    <n v="1.6788000000000001E-2"/>
    <n v="1.3932E-2"/>
    <n v="8.0774999999999998E-4"/>
    <n v="7.8836399999999995E-4"/>
    <n v="1.3365E-3"/>
    <n v="4.6230000000000004E-3"/>
  </r>
  <r>
    <x v="2"/>
    <m/>
    <s v="Monmouth Executive"/>
    <n v="48811"/>
    <s v="Airport"/>
    <s v="OP"/>
    <m/>
    <m/>
    <s v="OP"/>
    <n v="40.186920000000001"/>
    <n v="-74.124889999999994"/>
    <s v="Unknown"/>
    <s v="Belmar/Farmingdale"/>
    <s v="NJ"/>
    <n v="0"/>
    <s v="R"/>
    <n v="8"/>
    <m/>
    <n v="1.1338900000000001E-2"/>
    <n v="1.20646E-2"/>
    <n v="5.7057500000000003E-4"/>
    <n v="5.7057500000000003E-4"/>
    <n v="1.5060500000000001E-3"/>
    <n v="2.2851799999999999E-3"/>
    <n v="1"/>
    <n v="1.1338900000000001E-2"/>
    <n v="1.20646E-2"/>
    <n v="5.7057500000000003E-4"/>
    <n v="5.7057500000000003E-4"/>
    <n v="1.5060500000000001E-3"/>
    <n v="2.2851799999999999E-3"/>
  </r>
  <r>
    <x v="3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2.2864900000000001"/>
    <n v="3.6138200000000002E-2"/>
    <n v="1.7099800000000001E-3"/>
    <n v="2.45334E-2"/>
    <n v="4.5135499999999999E-3"/>
    <n v="6.8556800000000003E-3"/>
    <n v="0.44444444444444442"/>
    <n v="1.0162177777777779"/>
    <n v="1.6061422222222222E-2"/>
    <n v="7.599911111111111E-4"/>
    <n v="1.0903733333333334E-2"/>
    <n v="2.0060222222222221E-3"/>
    <n v="3.0469688888888889E-3"/>
  </r>
  <r>
    <x v="3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3.4017499999999999E-2"/>
    <n v="1.1806000000000001E-2"/>
    <n v="6.6447900000000005E-4"/>
    <n v="1.7099800000000001E-3"/>
    <n v="1.7849999999999999E-3"/>
    <n v="0.36514600000000003"/>
    <n v="0.44444444444444442"/>
    <n v="1.5118888888888888E-2"/>
    <n v="5.2471111111111112E-3"/>
    <n v="2.9532400000000002E-4"/>
    <n v="7.599911111111111E-4"/>
    <n v="7.9333333333333328E-4"/>
    <n v="0.1622871111111111"/>
  </r>
  <r>
    <x v="3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2.0984599999999999E-2"/>
    <n v="1.6861600000000001"/>
    <n v="2.45334E-2"/>
    <n v="6.6447900000000005E-4"/>
    <n v="0.190772"/>
    <n v="7.1830499999999999E-3"/>
    <n v="0.44444444444444442"/>
    <n v="9.3264888888888887E-3"/>
    <n v="0.74940444444444443"/>
    <n v="1.0903733333333334E-2"/>
    <n v="2.9532400000000002E-4"/>
    <n v="8.4787555555555547E-2"/>
    <n v="3.1924666666666665E-3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24.5398"/>
    <n v="3.5792400000000002E-2"/>
    <n v="0.36025299999999999"/>
    <n v="9.4997999999999999E-2"/>
    <n v="3.8774700000000002"/>
    <n v="20.645800000000001"/>
    <n v="1.0875007652445721"/>
    <n v="26.687051278948751"/>
    <n v="3.8924262389939825E-2"/>
    <n v="0.39177541318165282"/>
    <n v="0.10331039769670386"/>
    <n v="4.2167515922128711"/>
    <n v="22.452323299086387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4.3761200000000002"/>
    <n v="2.3159399999999999"/>
    <n v="3.5358000000000001E-2"/>
    <n v="3.1614200000000001"/>
    <n v="2.5537200000000002"/>
    <n v="2.5901299999999998"/>
    <n v="1.0875007652445721"/>
    <n v="4.7590338488020771"/>
    <n v="2.5185865222605139"/>
    <n v="3.8451852057517583E-2"/>
    <n v="3.4380466692594953"/>
    <n v="2.7771724542203686"/>
    <n v="2.8167683570829234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.01055E-2"/>
    <n v="64.725499999999997"/>
    <n v="0.27095200000000003"/>
    <n v="0.27095200000000003"/>
    <n v="1.25526"/>
    <n v="1.3604000000000001"/>
    <n v="1.0875007652445721"/>
    <n v="1.0989738983179023E-2"/>
    <n v="70.389030780837544"/>
    <n v="0.2946605073445473"/>
    <n v="0.2946605073445473"/>
    <n v="1.3650962105809015"/>
    <n v="1.479436041038716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13.58199999999999"/>
    <n v="0.57181899999999997"/>
    <n v="0.20275499999999999"/>
    <n v="5.9914900000000004E-3"/>
    <n v="3.09992"/>
    <n v="1.3192499999999999E-3"/>
    <n v="1.0875007652445721"/>
    <n v="123.52051191800898"/>
    <n v="0.6218536000813859"/>
    <n v="0.22049621765716321"/>
    <n v="6.5157499599552016E-3"/>
    <n v="3.3711653721969537"/>
    <n v="1.4346853845489016E-3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0.231999999999999"/>
    <n v="6.5739299999999998"/>
    <n v="0.42622199999999999"/>
    <n v="6.1304399999999998E-4"/>
    <n v="0.71371399999999996"/>
    <n v="0.77997899999999998"/>
    <n v="1.0875007652445721"/>
    <n v="11.127307829982461"/>
    <n v="7.1491539056642495"/>
    <n v="0.46351675116407198"/>
    <n v="6.6668581912859338E-4"/>
    <n v="0.77616452116576451"/>
    <n v="0.84822775937469608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42.545900000000003"/>
    <n v="240.435"/>
    <n v="0.349333"/>
    <n v="8.9021400000000001E-2"/>
    <n v="0.22178"/>
    <n v="1.31908"/>
    <n v="1.0875007652445721"/>
    <n v="46.268698808019039"/>
    <n v="261.47324649157866"/>
    <n v="0.3798999048251821"/>
    <n v="9.6810840623143143E-2"/>
    <n v="0.24118591971594119"/>
    <n v="1.4345005094188101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.36398"/>
    <n v="4.0626300000000004"/>
    <n v="1.0222E-2"/>
    <n v="0.38487700000000002"/>
    <n v="9.5082400000000007"/>
    <n v="6.4640000000000003E-2"/>
    <n v="1.0875007652445721"/>
    <n v="1.4833292937782914"/>
    <n v="4.4181132339055562"/>
    <n v="1.1116432822330016E-2"/>
    <n v="0.41855403202503522"/>
    <n v="10.34021827612905"/>
    <n v="7.0296049465409141E-2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3.6597499999999998"/>
    <n v="2.0888399999999998"/>
    <n v="5.9914900000000004E-3"/>
    <n v="0.27903499999999998"/>
    <n v="0.55630299999999999"/>
    <n v="4.0319399999999996"/>
    <n v="1.0875007652445721"/>
    <n v="3.9799809256038223"/>
    <n v="2.2716150984734718"/>
    <n v="6.5157499599552016E-3"/>
    <n v="0.30345077603001913"/>
    <n v="0.60497993820785112"/>
    <n v="4.3847378354201991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4.0602600000000003E-2"/>
    <n v="7.8766700000000005E-3"/>
    <n v="0.140263"/>
    <n v="0.36025299999999999"/>
    <n v="1.2148300000000001E-3"/>
    <n v="8.9391899999999996E-4"/>
    <n v="1.0875007652445721"/>
    <n v="4.4155358570919262E-2"/>
    <n v="8.5658846525789641E-3"/>
    <n v="0.15253611983549942"/>
    <n v="0.39177541318165282"/>
    <n v="1.3211285546420636E-3"/>
    <n v="9.7213759656666259E-4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29.821400000000001"/>
    <n v="87.537899999999993"/>
    <n v="1.9615899999999999E-2"/>
    <n v="0.47993400000000003"/>
    <n v="5.9006600000000002"/>
    <n v="2.6721300000000001"/>
    <n v="1.0875007652445721"/>
    <n v="32.43079532066448"/>
    <n v="95.197533237902817"/>
    <n v="2.1332306260960998E-2"/>
    <n v="0.52192859226688848"/>
    <n v="6.4169722654480372"/>
    <n v="2.9059434198329783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7.169699999999999"/>
    <n v="23.226700000000001"/>
    <n v="1.8492900000000001"/>
    <n v="0.349333"/>
    <n v="1.6106499999999999E-2"/>
    <n v="1.28172"/>
    <n v="1.0875007652445721"/>
    <n v="18.672061889019727"/>
    <n v="25.259054024106103"/>
    <n v="2.0111042901591349"/>
    <n v="0.3798999048251821"/>
    <n v="1.75158310754117E-2"/>
    <n v="1.3938714808292729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1.848599999999999"/>
    <n v="125.685"/>
    <n v="3.4198699999999998E-4"/>
    <n v="0.39215100000000003"/>
    <n v="3.7799000000000001E-3"/>
    <n v="0.33952500000000002"/>
    <n v="1.0875007652445721"/>
    <n v="12.885361567076837"/>
    <n v="136.68253367976405"/>
    <n v="3.7191112420369545E-4"/>
    <n v="0.42646451259142421"/>
    <n v="4.1106441425479579E-3"/>
    <n v="0.36923369731966338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2.790699999999999"/>
    <n v="155.39400000000001"/>
    <n v="0.27269300000000002"/>
    <n v="2.0228200000000002E-2"/>
    <n v="3.4735000000000002E-2"/>
    <n v="3.39303"/>
    <n v="1.0875007652445721"/>
    <n v="13.909896038013747"/>
    <n v="168.99109391441505"/>
    <n v="0.29655384617683811"/>
    <n v="2.1998182979520255E-2"/>
    <n v="3.7774339080770214E-2"/>
    <n v="3.6899227214977905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1.832800000000001"/>
    <n v="3.9383400000000002E-3"/>
    <n v="3.1614200000000001"/>
    <n v="1.9845900000000001E-4"/>
    <n v="0.56289400000000001"/>
    <n v="23.769300000000001"/>
    <n v="1.0875007652445721"/>
    <n v="12.868179054985973"/>
    <n v="4.2829477637933086E-3"/>
    <n v="3.4380466692594953"/>
    <n v="2.1582431436967253E-4"/>
    <n v="0.61214765575157815"/>
    <n v="25.849131939327808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73.339600000000004"/>
    <n v="213.006"/>
    <n v="4.5281599999999998E-4"/>
    <n v="0.43384200000000001"/>
    <n v="10.0129"/>
    <n v="25.333600000000001"/>
    <n v="1.0875007652445721"/>
    <n v="79.756871122730828"/>
    <n v="231.64418800168531"/>
    <n v="4.9243774651498609E-4"/>
    <n v="0.47180350699523566"/>
    <n v="10.889036412317376"/>
    <n v="27.550309386399892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188836"/>
    <n v="2.6448399999999999E-3"/>
    <n v="2.1023399999999999"/>
    <n v="1.6563300000000001"/>
    <n v="23.6571"/>
    <n v="2.59451E-3"/>
    <n v="1.0875007652445721"/>
    <n v="0.20535929450572402"/>
    <n v="2.8762655239494539E-3"/>
    <n v="2.2862963588042735"/>
    <n v="1.8012601424975421"/>
    <n v="25.727114353467364"/>
    <n v="2.8215316104346945E-3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242.005"/>
    <n v="198.214"/>
    <n v="6.4568999999999998E-4"/>
    <n v="1.25807"/>
    <n v="21.884599999999999"/>
    <n v="0.33269500000000002"/>
    <n v="1.0875007652445721"/>
    <n v="263.18062269301265"/>
    <n v="215.55787668218761"/>
    <n v="7.0218836911076774E-4"/>
    <n v="1.3681520877312388"/>
    <n v="23.799519247071359"/>
    <n v="0.36180606709304292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3.60134"/>
    <n v="6.2218900000000001"/>
    <n v="9.9228999999999995E-5"/>
    <n v="0.84567499999999995"/>
    <n v="29.045400000000001"/>
    <n v="52.373100000000001"/>
    <n v="1.0875007652445721"/>
    <n v="3.9164600059058872"/>
    <n v="6.7663101362675508"/>
    <n v="1.0791161343445364E-4"/>
    <n v="0.9196722096482034"/>
    <n v="31.586894726834693"/>
    <n v="56.955786328230495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30.66499999999999"/>
    <n v="33.375599999999999"/>
    <n v="0.113534"/>
    <n v="0.18731"/>
    <n v="3.4511199999999998E-3"/>
    <n v="2.3992800000000001"/>
    <n v="1.0875007652445721"/>
    <n v="142.098287490682"/>
    <n v="36.295990540496739"/>
    <n v="0.12346831188127724"/>
    <n v="0.2036997683379608"/>
    <n v="3.7530956409508472E-3"/>
    <n v="2.6092188360359971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9.4221599999999999"/>
    <n v="18.3718"/>
    <n v="8.9021400000000001E-2"/>
    <n v="5.9663000000000001E-4"/>
    <n v="1.4751099999999999"/>
    <n v="19.221499999999999"/>
    <n v="1.0875007652445721"/>
    <n v="10.246606210256797"/>
    <n v="19.979346558920231"/>
    <n v="9.6810840623143143E-2"/>
    <n v="6.4883558156786901E-4"/>
    <n v="1.6041832538199206"/>
    <n v="20.90339595914854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8.9735300000000002"/>
    <n v="245.10900000000001"/>
    <n v="0.84567499999999995"/>
    <n v="2.7484000000000002"/>
    <n v="6.0741400000000002E-4"/>
    <n v="1.29725E-3"/>
    <n v="1.0875007652445721"/>
    <n v="9.7587207419451243"/>
    <n v="266.5562250683318"/>
    <n v="0.9196722096482034"/>
    <n v="2.9888871031981821"/>
    <n v="6.6056318982026657E-4"/>
    <n v="1.4107603677135211E-3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2.1399899999999999E-2"/>
    <n v="34.120399999999997"/>
    <n v="3.33466"/>
    <n v="3.33466"/>
    <n v="1.66987"/>
    <n v="2.7861899999999999"/>
    <n v="1.0875007652445721"/>
    <n v="2.3272407626157319E-2"/>
    <n v="37.105961110450892"/>
    <n v="3.6264453018304645"/>
    <n v="3.6264453018304645"/>
    <n v="1.8159849028589534"/>
    <n v="3.0299837571167743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43.256100000000004"/>
    <n v="22.365300000000001"/>
    <n v="4.92567E-2"/>
    <n v="0.26368900000000001"/>
    <n v="2.7507999999999999"/>
    <n v="2.5720900000000002"/>
    <n v="1.0875007652445721"/>
    <n v="47.041041851495734"/>
    <n v="24.32228086492443"/>
    <n v="5.3566698943422315E-2"/>
    <n v="0.28676198928657598"/>
    <n v="2.9914971050347687"/>
    <n v="2.7971498432779116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38.785"/>
    <n v="5.3232600000000003"/>
    <n v="0.37712099999999998"/>
    <n v="0.113534"/>
    <n v="17.724"/>
    <n v="8.3049700000000004E-2"/>
    <n v="1.0875007652445721"/>
    <n v="150.92879370446792"/>
    <n v="5.7890493235958207"/>
    <n v="0.41011937608979826"/>
    <n v="0.12346831188127724"/>
    <n v="19.274863563194796"/>
    <n v="9.0316612303332142E-2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7.3778500000000002E-4"/>
    <n v="2.2218100000000001E-2"/>
    <n v="1.6956800000000001"/>
    <n v="0.37712099999999998"/>
    <n v="1.9418800000000001"/>
    <n v="3.2962500000000001E-3"/>
    <n v="1.0875007652445721"/>
    <n v="8.0234175208596667E-4"/>
    <n v="2.4162200752280427E-2"/>
    <n v="1.844053297609916"/>
    <n v="0.41011937608979826"/>
    <n v="2.1117959860131297"/>
    <n v="3.584674397437421E-3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0.861800000000001"/>
    <n v="5.6885500000000002"/>
    <n v="1.9845900000000001E-4"/>
    <n v="0.29518499999999998"/>
    <n v="24.738099999999999"/>
    <n v="0.32986900000000002"/>
    <n v="1.0875007652445721"/>
    <n v="11.812215811933493"/>
    <n v="6.1863024781320108"/>
    <n v="2.1582431436967253E-4"/>
    <n v="0.32101391338871899"/>
    <n v="26.902702680696748"/>
    <n v="0.35873278993046176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8.784600000000001"/>
    <n v="16.246700000000001"/>
    <n v="9.4997999999999999E-2"/>
    <n v="1.1480399999999999"/>
    <n v="4.9444299999999997E-3"/>
    <n v="4.5986900000000004"/>
    <n v="1.0875007652445721"/>
    <n v="20.42826687481319"/>
    <n v="17.668298682698989"/>
    <n v="0.10331039769670386"/>
    <n v="1.2484943785313785"/>
    <n v="5.3770714086982191E-3"/>
    <n v="5.0010788941225615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44.73599999999999"/>
    <n v="125.97799999999999"/>
    <n v="0.18731"/>
    <n v="7.9190800000000006E-2"/>
    <n v="5.3168600000000001"/>
    <n v="5.7599600000000004"/>
    <n v="1.0875007652445721"/>
    <n v="157.40051075843837"/>
    <n v="137.00117140398069"/>
    <n v="0.2036997683379608"/>
    <n v="8.612005560032987E-2"/>
    <n v="5.7820893186982554"/>
    <n v="6.2639609077781255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47.83500000000001"/>
    <n v="2.8097199999999999E-2"/>
    <n v="1.4844200000000001E-4"/>
    <n v="4.92567E-2"/>
    <n v="1.30924"/>
    <n v="7.3270799999999997E-3"/>
    <n v="1.0875007652445721"/>
    <n v="160.77067562993133"/>
    <n v="3.0555726501229789E-2"/>
    <n v="1.6143078859443479E-4"/>
    <n v="5.3566698943422315E-2"/>
    <n v="1.4237995018888034"/>
    <n v="7.9682051070081982E-3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5.4268700000000001"/>
    <n v="2.02226E-2"/>
    <n v="2.0228200000000002E-2"/>
    <n v="0.140263"/>
    <n v="1.6634099999999999E-3"/>
    <n v="8.3704500000000001E-2"/>
    <n v="1.0875007652445721"/>
    <n v="5.9017252778828109"/>
    <n v="2.1992092975234884E-2"/>
    <n v="2.1998182979520255E-2"/>
    <n v="0.15253611983549942"/>
    <n v="1.8089596479154736E-3"/>
    <n v="9.1028707804414286E-2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3.7873799999999999E-2"/>
    <n v="284.68599999999998"/>
    <n v="1.25807"/>
    <n v="0.209232"/>
    <n v="4.64208"/>
    <n v="20.125800000000002"/>
    <n v="1.0875007652445721"/>
    <n v="4.1187786482719875E-2"/>
    <n v="309.59624285441623"/>
    <n v="1.3681520877312388"/>
    <n v="0.2275399601136523"/>
    <n v="5.048265552326523"/>
    <n v="21.88682290115921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8.1439500000000002"/>
    <n v="32.515799999999999"/>
    <n v="3.6663999999999999"/>
    <n v="6.4568999999999998E-4"/>
    <n v="14.5055"/>
    <n v="1.24785E-3"/>
    <n v="1.0875007652445721"/>
    <n v="8.8565518571135335"/>
    <n v="35.360957382539453"/>
    <n v="3.9872128056926988"/>
    <n v="7.0218836911076774E-4"/>
    <n v="15.77474235025514"/>
    <n v="1.3570378299104392E-3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23.9117"/>
    <n v="20.2912"/>
    <n v="0.26368900000000001"/>
    <n v="0.247783"/>
    <n v="2.9512900000000002"/>
    <n v="0.21520700000000001"/>
    <n v="1.0875007652445721"/>
    <n v="26.003992048298635"/>
    <n v="22.066695527730662"/>
    <n v="0.28676198928657598"/>
    <n v="0.26946420211459582"/>
    <n v="3.2095301334586535"/>
    <n v="0.23403777718598864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39.526299999999999"/>
    <n v="119.937"/>
    <n v="2.7484000000000002"/>
    <n v="1.6956800000000001"/>
    <n v="2.8479999999999999"/>
    <n v="22.768899999999999"/>
    <n v="1.0875007652445721"/>
    <n v="42.98488149728653"/>
    <n v="130.43157928113823"/>
    <n v="2.9888871031981821"/>
    <n v="1.844053297609916"/>
    <n v="3.097202179416541"/>
    <n v="24.761196173777137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1.8482"/>
    <n v="26.0288"/>
    <n v="3.1063999999999998"/>
    <n v="1.4844200000000001E-4"/>
    <n v="10.850899999999999"/>
    <n v="1.6363099999999999"/>
    <n v="1.0875007652445721"/>
    <n v="12.884926566770739"/>
    <n v="28.306339918397917"/>
    <n v="3.3782123771557386"/>
    <n v="1.6143078859443479E-4"/>
    <n v="11.800362053592327"/>
    <n v="1.7794883771773455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0.9663"/>
    <n v="1.6974400000000001"/>
    <n v="0.43384200000000001"/>
    <n v="3.6663999999999999"/>
    <n v="2.8512199999999998E-3"/>
    <n v="0.73474700000000004"/>
    <n v="1.0875007652445721"/>
    <n v="11.925859641901551"/>
    <n v="1.8459672989567464"/>
    <n v="0.47180350699523566"/>
    <n v="3.9872128056926988"/>
    <n v="3.1007039318806284E-3"/>
    <n v="0.79903792476115365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9.2964699999999994E-3"/>
    <n v="22.3811"/>
    <n v="0.47993400000000003"/>
    <n v="9.9228999999999995E-5"/>
    <n v="8.2833500000000004"/>
    <n v="8.3803999999999998"/>
    <n v="1.0875007652445721"/>
    <n v="1.0109918239073206E-2"/>
    <n v="24.339463377015292"/>
    <n v="0.52192859226688848"/>
    <n v="1.0791161343445364E-4"/>
    <n v="9.0081494637886266"/>
    <n v="9.1136914130556121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5.05274E-3"/>
    <n v="5.9596900000000002"/>
    <n v="1.1480399999999999"/>
    <n v="1.9615899999999999E-2"/>
    <n v="3.2561399999999998"/>
    <n v="0.56517200000000001"/>
    <n v="1.0875007652445721"/>
    <n v="5.4948586165818594E-3"/>
    <n v="6.4811674356204243"/>
    <n v="1.2484943785313785"/>
    <n v="2.1332306260960998E-2"/>
    <n v="3.5410547417434608"/>
    <n v="0.61462498249480524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203.13800000000001"/>
    <n v="81.903300000000002"/>
    <n v="8.6164399999999998E-5"/>
    <n v="0.42622199999999999"/>
    <n v="1.2010600000000001E-3"/>
    <n v="1.51844"/>
    <n v="1.0875007652445721"/>
    <n v="220.9127304502519"/>
    <n v="89.069901426055765"/>
    <n v="9.3703850936839404E-5"/>
    <n v="0.46351675116407198"/>
    <n v="1.3061536691046458E-3"/>
    <n v="1.6513046619779681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43.671500000000002"/>
    <n v="28.270299999999999"/>
    <n v="0.27903499999999998"/>
    <n v="1.0222E-2"/>
    <n v="1.4133899999999999"/>
    <n v="20.011299999999999"/>
    <n v="1.0875007652445721"/>
    <n v="47.492789669378332"/>
    <n v="30.743972883693626"/>
    <n v="0.30345077603001913"/>
    <n v="1.1116432822330016E-2"/>
    <n v="1.5370627065890257"/>
    <n v="21.762304063538704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3.5563299999999999E-2"/>
    <n v="9.4166100000000006E-3"/>
    <n v="1.6563300000000001"/>
    <n v="2.1023399999999999"/>
    <n v="24.097999999999999"/>
    <n v="1.02437E-2"/>
    <n v="1.0875007652445721"/>
    <n v="3.8675115964622288E-2"/>
    <n v="1.0240570581009691E-2"/>
    <n v="1.8012601424975421"/>
    <n v="2.2862963588042735"/>
    <n v="26.206593440863696"/>
    <n v="1.1140031588935822E-2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79871400000000004"/>
    <n v="15.0496"/>
    <n v="0.209232"/>
    <n v="3.1063999999999998"/>
    <n v="1.26736"/>
    <n v="42.4101"/>
    <n v="1.0875007652445721"/>
    <n v="0.86860208621155321"/>
    <n v="16.366451516624711"/>
    <n v="0.2275399601136523"/>
    <n v="3.3782123771557386"/>
    <n v="1.378254969840361"/>
    <n v="46.121016204098822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.3942E-2"/>
    <n v="3.4948899999999998E-2"/>
    <n v="7.9190800000000006E-2"/>
    <n v="3.4198699999999998E-4"/>
    <n v="0.68952500000000005"/>
    <n v="2.5687899999999999"/>
    <n v="1.0875007652445721"/>
    <n v="1.5161935669039823E-2"/>
    <n v="3.800695549445602E-2"/>
    <n v="8.612005560032987E-2"/>
    <n v="3.7191112420369545E-4"/>
    <n v="0.74985896515526362"/>
    <n v="2.7935610907526041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57.624400000000001"/>
    <n v="0.106443"/>
    <n v="0.247783"/>
    <n v="8.6164399999999998E-5"/>
    <n v="0.86937399999999998"/>
    <n v="5.6751000000000002E-4"/>
    <n v="1.0875007652445721"/>
    <n v="62.666579096759321"/>
    <n v="0.11575684395492798"/>
    <n v="0.26946420211459582"/>
    <n v="9.3703850936839404E-5"/>
    <n v="0.94544489028373457"/>
    <n v="6.1716755928394713E-4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4.7272100000000004"/>
    <n v="0.83709800000000001"/>
    <n v="0.29518499999999998"/>
    <n v="0.27269300000000002"/>
    <n v="0.547539"/>
    <n v="17.6691"/>
    <n v="1.0875007652445721"/>
    <n v="5.1408444924717935"/>
    <n v="0.91034471558470076"/>
    <n v="0.32101391338871899"/>
    <n v="0.29655384617683811"/>
    <n v="0.59544908150124776"/>
    <n v="19.215159771182869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94.506"/>
    <n v="42.702399999999997"/>
    <n v="5.9663000000000001E-4"/>
    <n v="0.20275499999999999"/>
    <n v="5.3609700000000003E-4"/>
    <n v="0.88783299999999998"/>
    <n v="1.0875007652445721"/>
    <n v="102.77534732020352"/>
    <n v="46.438892677779812"/>
    <n v="6.4883558156786901E-4"/>
    <n v="0.22049621765716321"/>
    <n v="5.8300589774531943E-4"/>
    <n v="0.96551906690938416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62.154499999999999"/>
    <n v="27.901199999999999"/>
    <n v="0.38487700000000002"/>
    <n v="2.2482099999999998"/>
    <n v="1.3662399999999999"/>
    <n v="7.6157500000000002"/>
    <n v="1.0875007652445721"/>
    <n v="67.593066313393749"/>
    <n v="30.342576351241853"/>
    <n v="0.41855403202503522"/>
    <n v="2.4449300954304993"/>
    <n v="1.485787045507744"/>
    <n v="8.2821339529113498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21.339300000000001"/>
    <n v="31.9635"/>
    <n v="0.39215100000000003"/>
    <n v="3.5358000000000001E-2"/>
    <n v="0.29475499999999999"/>
    <n v="0.94805300000000003"/>
    <n v="1.0875007652445721"/>
    <n v="23.206505079783497"/>
    <n v="34.76033070989488"/>
    <n v="0.42646451259142421"/>
    <n v="3.8451852057517583E-2"/>
    <n v="0.32054628805966384"/>
    <n v="1.0310083629924123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0.65696299999999996"/>
    <n v="16.4725"/>
    <n v="2.2482099999999998"/>
    <n v="4.5281599999999998E-4"/>
    <n v="9.2896099999999995E-2"/>
    <n v="3.0247999999999999"/>
    <n v="1.0875007652445721"/>
    <n v="0.71444776523736975"/>
    <n v="17.913856355491212"/>
    <n v="2.4449300954304993"/>
    <n v="4.9243774651498609E-4"/>
    <n v="0.10102457983823629"/>
    <n v="3.2894723147117815"/>
  </r>
  <r>
    <x v="1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9.4441400000000009"/>
    <n v="12.5252"/>
    <n v="6.1304399999999998E-4"/>
    <n v="1.8492900000000001"/>
    <n v="2.2724000000000002"/>
    <n v="1.0415000000000001"/>
    <n v="1.0875007652445721"/>
    <n v="10.270509477076875"/>
    <n v="13.621164584841313"/>
    <n v="6.6668581912859338E-4"/>
    <n v="2.0111042901591349"/>
    <n v="2.4712367389417658"/>
    <n v="1.132632047002222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0.267179"/>
    <n v="0.30146099999999998"/>
    <n v="3.6548599999999998E-3"/>
    <n v="4.9024699999999997E-4"/>
    <n v="8.4800500000000001E-2"/>
    <n v="3.7436600000000002E-3"/>
    <n v="1.290909090909091"/>
    <n v="0.34490380000000004"/>
    <n v="0.38915874545454543"/>
    <n v="4.7180920000000001E-3"/>
    <n v="6.3286430909090914E-4"/>
    <n v="0.10946973636363637"/>
    <n v="4.8327247272727282E-3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3.7520199999999997E-2"/>
    <n v="7.9369799999999997E-3"/>
    <n v="3.2127099999999999E-2"/>
    <n v="6.6576999999999999E-4"/>
    <n v="4.06281E-2"/>
    <n v="0.12795899999999999"/>
    <n v="1.290909090909091"/>
    <n v="4.8435167272727273E-2"/>
    <n v="1.0245919636363636E-2"/>
    <n v="4.1473165454545456E-2"/>
    <n v="8.5944854545454553E-4"/>
    <n v="5.2447183636363644E-2"/>
    <n v="0.16518343636363636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2.7890499999999999E-2"/>
    <n v="1.1828E-2"/>
    <n v="4.9024699999999997E-4"/>
    <n v="3.2127099999999999E-2"/>
    <n v="3.6684500000000002E-3"/>
    <n v="7.1819900000000001E-3"/>
    <n v="1.290909090909091"/>
    <n v="3.6004100000000004E-2"/>
    <n v="1.5268872727272729E-2"/>
    <n v="6.3286430909090914E-4"/>
    <n v="4.1473165454545456E-2"/>
    <n v="4.7356354545454553E-3"/>
    <n v="9.2712961818181821E-3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2.0981E-2"/>
    <n v="0.68122000000000005"/>
    <n v="2.5855399999999998E-4"/>
    <n v="2.5855399999999998E-4"/>
    <n v="1.6086799999999999E-3"/>
    <n v="1.5965799999999999E-2"/>
    <n v="1.290909090909091"/>
    <n v="2.7084563636363638E-2"/>
    <n v="0.87939309090909101"/>
    <n v="3.3376970909090907E-4"/>
    <n v="3.3376970909090907E-4"/>
    <n v="2.0766596363636365E-3"/>
    <n v="2.0610396363636364E-2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0.63491399999999998"/>
    <n v="2.4095800000000001E-2"/>
    <n v="6.6576999999999999E-4"/>
    <n v="3.6548599999999998E-3"/>
    <n v="1.7898E-3"/>
    <n v="8.1198599999999996E-3"/>
    <n v="1.290909090909091"/>
    <n v="0.81961625454545461"/>
    <n v="3.1105487272727276E-2"/>
    <n v="8.5944854545454553E-4"/>
    <n v="4.7180920000000001E-3"/>
    <n v="2.3104690909090909E-3"/>
    <n v="1.048200109090909E-2"/>
  </r>
  <r>
    <x v="5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22.3508"/>
    <n v="3.2578000000000003E-2"/>
    <n v="0.86463299999999998"/>
    <n v="0.86463299999999998"/>
    <n v="4.8476600000000003"/>
    <n v="1.3161400000000001"/>
    <n v="1.0427311779335293"/>
    <n v="23.305876011756727"/>
    <n v="3.397009631471852E-2"/>
    <n v="0.90157978657020121"/>
    <n v="0.90157978657020121"/>
    <n v="5.0548062220212531"/>
    <n v="1.3723802125254354"/>
  </r>
  <r>
    <x v="5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3.6814100000000002E-2"/>
    <n v="2.1258099999999999E-2"/>
    <n v="3.55185E-4"/>
    <n v="6.0271399999999996E-4"/>
    <n v="6.1314999999999998E-3"/>
    <n v="3.7997999999999999E-3"/>
    <n v="1.0427311779335293"/>
    <n v="3.8387209857562742E-2"/>
    <n v="2.2166483653628759E-2"/>
    <n v="3.7036247343432061E-4"/>
    <n v="6.2846867917702915E-4"/>
    <n v="6.3935062174994345E-3"/>
    <n v="3.9621699299118244E-3"/>
  </r>
  <r>
    <x v="5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2.3848899999999999E-2"/>
    <n v="41.811900000000001"/>
    <n v="7.7068000000000004E-4"/>
    <n v="7.7068000000000004E-4"/>
    <n v="3.9561199999999996E-3"/>
    <n v="5.6701499999999997E-3"/>
    <n v="1.0427311779335293"/>
    <n v="2.4867991589418947E-2"/>
    <n v="43.598571738638938"/>
    <n v="8.0361206420981237E-4"/>
    <n v="8.0361206420981237E-4"/>
    <n v="4.1251696676463936E-3"/>
    <n v="5.912442188559801E-3"/>
  </r>
  <r>
    <x v="5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3.77585E-2"/>
    <n v="5.95901E-2"/>
    <n v="6.0271399999999996E-4"/>
    <n v="3.55185E-4"/>
    <n v="2.84871E-3"/>
    <n v="3.4041100000000001E-3"/>
    <n v="1.0427311779335293"/>
    <n v="3.9371965182003164E-2"/>
    <n v="6.2136455166176809E-2"/>
    <n v="6.2846867917702915E-4"/>
    <n v="3.7036247343432061E-4"/>
    <n v="2.9704387338910241E-3"/>
    <n v="3.5495716301153068E-3"/>
  </r>
  <r>
    <x v="6"/>
    <m/>
    <s v="McGuire AFB"/>
    <m/>
    <m/>
    <m/>
    <m/>
    <m/>
    <m/>
    <m/>
    <m/>
    <m/>
    <m/>
    <m/>
    <m/>
    <m/>
    <m/>
    <m/>
    <n v="2.299986241226093"/>
    <n v="31.085786359624258"/>
    <n v="0.25242060377687719"/>
    <n v="0.25242060377687719"/>
    <n v="2.1608335677649642"/>
    <n v="0.26368301212760853"/>
    <n v="1"/>
    <n v="2.299986241226093"/>
    <n v="31.085786359624258"/>
    <n v="0.25242060377687719"/>
    <n v="0.25242060377687719"/>
    <n v="2.1608335677649642"/>
    <n v="0.2636830121276085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">
  <r>
    <n v="9388611"/>
    <s v="Military Aircraft"/>
    <m/>
    <n v="63244313"/>
    <m/>
    <n v="300"/>
    <n v="86968314"/>
    <m/>
    <n v="2275001000"/>
    <n v="2"/>
    <s v="NJ"/>
    <s v="Atlantic"/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261.67500000000001"/>
    <n v="225.102"/>
    <n v="14.0411"/>
    <n v="13.7041"/>
    <n v="21.2577"/>
    <n v="109.517"/>
    <n v="1.0891863299756221"/>
    <n v="285.01283289637092"/>
    <n v="245.17802125017249"/>
    <n v="15.293374177820708"/>
    <n v="14.926318384618924"/>
    <n v="23.153596246722781"/>
    <n v="119.28441929994021"/>
  </r>
  <r>
    <n v="9382411"/>
    <s v="Military Aircraft"/>
    <m/>
    <n v="63242813"/>
    <m/>
    <n v="300"/>
    <n v="86966814"/>
    <m/>
    <n v="2275001000"/>
    <n v="2"/>
    <s v="NJ"/>
    <s v="Cape May"/>
    <x v="1"/>
    <m/>
    <s v="Cape May County"/>
    <n v="48811"/>
    <s v="Airport"/>
    <s v="OP"/>
    <m/>
    <m/>
    <s v="OP"/>
    <n v="39.008510000000001"/>
    <n v="-74.908270000000002"/>
    <s v="Unknown"/>
    <s v="Wildwood"/>
    <s v="NJ"/>
    <n v="0"/>
    <s v="R"/>
    <n v="8"/>
    <m/>
    <n v="1.29809"/>
    <n v="1.11666"/>
    <n v="6.9653300000000001E-2"/>
    <n v="6.7981600000000003E-2"/>
    <n v="0.10545300000000001"/>
    <n v="0.54327700000000001"/>
    <n v="1"/>
    <n v="1.29809"/>
    <n v="1.11666"/>
    <n v="6.9653300000000001E-2"/>
    <n v="6.7981600000000003E-2"/>
    <n v="0.10545300000000001"/>
    <n v="0.54327700000000001"/>
  </r>
  <r>
    <n v="9376311"/>
    <s v="Military Aircraft"/>
    <m/>
    <n v="63227413"/>
    <m/>
    <n v="300"/>
    <n v="86951414"/>
    <m/>
    <n v="2275001000"/>
    <n v="2"/>
    <s v="NJ"/>
    <s v="Essex"/>
    <x v="2"/>
    <m/>
    <s v="Essex County"/>
    <n v="48811"/>
    <s v="Airport"/>
    <s v="OP"/>
    <m/>
    <m/>
    <s v="OP"/>
    <n v="40.874099999999999"/>
    <n v="-74.286699999999996"/>
    <s v="Unknown"/>
    <s v="Caldwell"/>
    <s v="NJ"/>
    <n v="0"/>
    <s v="R"/>
    <n v="8"/>
    <m/>
    <n v="3.79691"/>
    <n v="3.2662300000000002"/>
    <n v="0.203736"/>
    <n v="0.19884599999999999"/>
    <n v="0.30844899999999997"/>
    <n v="1.5890899999999999"/>
    <n v="1.5540540540540539"/>
    <n v="5.9006033783783778"/>
    <n v="5.0758979729729727"/>
    <n v="0.31661675675675671"/>
    <n v="0.3090174324324324"/>
    <n v="0.47934641891891883"/>
    <n v="2.4695317567567563"/>
  </r>
  <r>
    <n v="9369811"/>
    <s v="Military Aircraft"/>
    <m/>
    <n v="63226513"/>
    <m/>
    <n v="300"/>
    <n v="86950514"/>
    <m/>
    <n v="2275001000"/>
    <n v="2"/>
    <s v="NJ"/>
    <s v="Union"/>
    <x v="3"/>
    <m/>
    <s v="Linden"/>
    <n v="48811"/>
    <s v="Airport"/>
    <s v="OP"/>
    <m/>
    <m/>
    <s v="OP"/>
    <n v="40.617449999999998"/>
    <n v="-74.244590000000002"/>
    <s v="Unknown"/>
    <s v="Linden"/>
    <s v="NJ"/>
    <n v="0"/>
    <s v="R"/>
    <n v="8"/>
    <m/>
    <n v="3.2387299999999999"/>
    <n v="2.78607"/>
    <n v="0.173785"/>
    <n v="0.16961399999999999"/>
    <n v="0.263104"/>
    <n v="1.35548"/>
    <n v="1"/>
    <n v="3.2387299999999999"/>
    <n v="2.78607"/>
    <n v="0.173785"/>
    <n v="0.16961399999999999"/>
    <n v="0.263104"/>
    <n v="1.35548"/>
  </r>
  <r>
    <n v="9380611"/>
    <s v="Military Aircraft"/>
    <m/>
    <n v="103236713"/>
    <m/>
    <n v="300"/>
    <n v="145756014"/>
    <m/>
    <n v="2275001000"/>
    <n v="2"/>
    <s v="NJ"/>
    <s v="Cumberland"/>
    <x v="4"/>
    <m/>
    <s v="Millville Muni"/>
    <n v="48811"/>
    <s v="Airport"/>
    <s v="OP"/>
    <m/>
    <m/>
    <s v="OP"/>
    <n v="39.367809999999999"/>
    <n v="-75.072220000000002"/>
    <s v="Unknown"/>
    <s v="Millville"/>
    <s v="NJ"/>
    <n v="0"/>
    <s v="R"/>
    <n v="8"/>
    <m/>
    <n v="19.471299999999999"/>
    <n v="16.7499"/>
    <n v="1.0448"/>
    <n v="1.01972"/>
    <n v="1.58179"/>
    <n v="8.1491600000000002"/>
    <n v="1"/>
    <n v="19.471299999999999"/>
    <n v="16.7499"/>
    <n v="1.0448"/>
    <n v="1.01972"/>
    <n v="1.58179"/>
    <n v="8.1491600000000002"/>
  </r>
  <r>
    <n v="9383611"/>
    <s v="Military Aircraft"/>
    <m/>
    <n v="63243113"/>
    <m/>
    <n v="300"/>
    <n v="86967114"/>
    <m/>
    <n v="2275001000"/>
    <n v="2"/>
    <s v="NJ"/>
    <s v="Morris"/>
    <x v="5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0.49976399999999999"/>
    <n v="0.42991499999999999"/>
    <n v="2.68165E-2"/>
    <n v="2.6172899999999999E-2"/>
    <n v="4.0599299999999998E-2"/>
    <n v="0.20916199999999999"/>
    <n v="2.8571428571428572"/>
    <n v="1.4278971428571428"/>
    <n v="1.2283285714285714"/>
    <n v="7.6618571428571425E-2"/>
    <n v="7.4779714285714283E-2"/>
    <n v="0.11599799999999999"/>
    <n v="0.5976057142857143"/>
  </r>
  <r>
    <n v="9376211"/>
    <s v="Military Aircraft"/>
    <m/>
    <n v="55178213"/>
    <m/>
    <n v="300"/>
    <n v="88714314"/>
    <m/>
    <n v="2275001000"/>
    <n v="2"/>
    <s v="NJ"/>
    <s v="Essex"/>
    <x v="2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4.1644253999999998"/>
    <n v="3.57858097"/>
    <n v="0.223128096"/>
    <n v="0.217778096"/>
    <n v="0.33836972799999998"/>
    <n v="1.74499074"/>
    <n v="2"/>
    <n v="8.3288507999999997"/>
    <n v="7.1571619399999999"/>
    <n v="0.446256192"/>
    <n v="0.43555619200000001"/>
    <n v="0.67673945599999996"/>
    <n v="3.48998148"/>
  </r>
  <r>
    <n v="9387111"/>
    <s v="Military Aircraft"/>
    <m/>
    <n v="63243913"/>
    <m/>
    <n v="300"/>
    <n v="86967914"/>
    <m/>
    <n v="2275001000"/>
    <n v="2"/>
    <s v="NJ"/>
    <s v="Bergen"/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3.5567600000000001"/>
    <n v="3.05965"/>
    <n v="0.19084999999999999"/>
    <n v="0.18626999999999999"/>
    <n v="0.28893999999999997"/>
    <n v="1.48858"/>
    <n v="1"/>
    <n v="3.5567600000000001"/>
    <n v="3.05965"/>
    <n v="0.19084999999999999"/>
    <n v="0.18626999999999999"/>
    <n v="0.28893999999999997"/>
    <n v="1.48858"/>
  </r>
  <r>
    <n v="9367411"/>
    <s v="Military Aircraft"/>
    <m/>
    <n v="63226113"/>
    <m/>
    <n v="300"/>
    <n v="86950114"/>
    <m/>
    <n v="2275001000"/>
    <n v="2"/>
    <s v="NJ"/>
    <s v="Mercer"/>
    <x v="7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10.4366"/>
    <n v="8.9779599999999995"/>
    <n v="0.56001199999999995"/>
    <n v="0.54657199999999995"/>
    <n v="0.84783900000000001"/>
    <n v="4.3679500000000004"/>
    <n v="0.61090909090909096"/>
    <n v="6.3758138181818191"/>
    <n v="5.4847173818181822"/>
    <n v="0.3421164218181818"/>
    <n v="0.33390580363636363"/>
    <n v="0.51795255272727281"/>
    <n v="2.6684203636363639"/>
  </r>
  <r>
    <n v="9367411"/>
    <s v="Military Aircraft"/>
    <m/>
    <n v="63226113"/>
    <m/>
    <n v="300"/>
    <n v="86950114"/>
    <m/>
    <n v="2275001000"/>
    <n v="2"/>
    <s v="NJ"/>
    <s v="BURLINGTON"/>
    <x v="8"/>
    <m/>
    <s v="McGuire AFB"/>
    <m/>
    <m/>
    <m/>
    <m/>
    <m/>
    <m/>
    <m/>
    <m/>
    <m/>
    <m/>
    <m/>
    <m/>
    <m/>
    <m/>
    <m/>
    <n v="537.5247629728367"/>
    <n v="1035.6372145701353"/>
    <n v="10.69421438775999"/>
    <n v="10.69421438775999"/>
    <n v="79.524410471786908"/>
    <n v="80.818323891247246"/>
    <n v="1"/>
    <n v="537.5247629728367"/>
    <n v="1035.6372145701353"/>
    <n v="10.69421438775999"/>
    <n v="10.69421438775999"/>
    <n v="79.524410471786908"/>
    <n v="80.818323891247246"/>
  </r>
  <r>
    <n v="9367411"/>
    <s v="Military Aircraft"/>
    <m/>
    <n v="63226113"/>
    <m/>
    <n v="300"/>
    <n v="86950114"/>
    <m/>
    <n v="2275001000"/>
    <n v="2"/>
    <s v="NJ"/>
    <s v="OCEAN"/>
    <x v="9"/>
    <m/>
    <s v="NAS LAKEHURST"/>
    <m/>
    <m/>
    <m/>
    <m/>
    <m/>
    <m/>
    <m/>
    <m/>
    <m/>
    <m/>
    <m/>
    <m/>
    <m/>
    <m/>
    <m/>
    <n v="84.178104488354776"/>
    <n v="392.59070999842214"/>
    <n v="2.9400256686012551"/>
    <n v="2.9400256686012551"/>
    <n v="19.27640541807984"/>
    <n v="29.365373907921001"/>
    <n v="1"/>
    <n v="84.178104488354776"/>
    <n v="392.59070999842214"/>
    <n v="2.9400256686012551"/>
    <n v="2.9400256686012551"/>
    <n v="19.27640541807984"/>
    <n v="29.36537390792100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2"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0.34642499999999998"/>
    <n v="3.5600600000000003E-2"/>
    <n v="1.2031699999999999E-3"/>
    <n v="1.1418699999999999E-3"/>
    <n v="1.1467700000000001E-3"/>
    <n v="1.15242E-2"/>
    <n v="1.0011176930814798"/>
    <n v="0.3468121968257516"/>
    <n v="3.564039054431653E-2"/>
    <n v="1.204514774784844E-3"/>
    <n v="1.1431462601989492E-3"/>
    <n v="1.1480517368950486E-3"/>
    <n v="1.1537080518609589E-2"/>
  </r>
  <r>
    <x v="1"/>
    <m/>
    <s v="Camden County"/>
    <n v="48811"/>
    <s v="Airport"/>
    <s v="OP"/>
    <m/>
    <m/>
    <s v="OP"/>
    <n v="39.778419999999997"/>
    <n v="-74.947800000000001"/>
    <s v="Unknown"/>
    <s v="Berlin"/>
    <s v="NJ"/>
    <n v="0"/>
    <s v="R"/>
    <n v="8"/>
    <m/>
    <n v="4.1310000000000003E-5"/>
    <n v="3.3890399999999999E-6"/>
    <n v="7.5269199999999995E-8"/>
    <n v="7.0374500000000006E-8"/>
    <n v="1.2046300000000001E-7"/>
    <n v="1.35128E-6"/>
    <n v="1"/>
    <n v="4.1310000000000003E-5"/>
    <n v="3.3890399999999999E-6"/>
    <n v="7.5269199999999995E-8"/>
    <n v="7.0374500000000006E-8"/>
    <n v="1.2046300000000001E-7"/>
    <n v="1.35128E-6"/>
  </r>
  <r>
    <x v="2"/>
    <m/>
    <s v="Monmouth Executive"/>
    <n v="48811"/>
    <s v="Airport"/>
    <s v="OP"/>
    <m/>
    <m/>
    <s v="OP"/>
    <n v="40.186920000000001"/>
    <n v="-74.124889999999994"/>
    <s v="Unknown"/>
    <s v="Belmar/Farmingdale"/>
    <s v="NJ"/>
    <n v="0"/>
    <s v="R"/>
    <n v="8"/>
    <m/>
    <n v="1.7621E-4"/>
    <n v="2.60546E-5"/>
    <n v="1.2075000000000001E-6"/>
    <n v="1.15969E-6"/>
    <n v="5.5358200000000001E-7"/>
    <n v="6.6623599999999997E-6"/>
    <n v="1"/>
    <n v="1.7621E-4"/>
    <n v="2.60546E-5"/>
    <n v="1.2075000000000001E-6"/>
    <n v="1.15969E-6"/>
    <n v="5.5358200000000001E-7"/>
    <n v="6.6623599999999997E-6"/>
  </r>
  <r>
    <x v="3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1.45191E-2"/>
    <n v="1.08935E-3"/>
    <n v="3.4002199999999998E-5"/>
    <n v="3.1881400000000003E-5"/>
    <n v="4.8905700000000002E-5"/>
    <n v="4.51116E-4"/>
    <n v="0.98234836030111616"/>
    <n v="1.4262814078047937E-2"/>
    <n v="1.0701211862940208E-3"/>
    <n v="3.3402005416630607E-5"/>
    <n v="3.1318641014104007E-5"/>
    <n v="4.8042434204378295E-5"/>
    <n v="4.4315306290559832E-4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2.169"/>
    <n v="1.3007899999999999"/>
    <n v="4.9586400000000003E-2"/>
    <n v="4.7225000000000003E-2"/>
    <n v="3.99288E-2"/>
    <n v="0.41305399999999998"/>
    <n v="1.0875007652445721"/>
    <n v="13.233796812261199"/>
    <n v="1.4146101204224868"/>
    <n v="5.3925247945723453E-2"/>
    <n v="5.1357223638674919E-2"/>
    <n v="4.3422600555297466E-2"/>
    <n v="0.44919654108733142"/>
  </r>
  <r>
    <x v="5"/>
    <m/>
    <s v="Princeton Airport"/>
    <n v="48811"/>
    <s v="Airport"/>
    <s v="OP"/>
    <m/>
    <m/>
    <s v="OP"/>
    <n v="40.399166999999998"/>
    <n v="-74.658889000000002"/>
    <s v="Unknown"/>
    <s v="Princeton"/>
    <s v="NJ"/>
    <n v="0"/>
    <s v="R"/>
    <n v="8"/>
    <m/>
    <n v="4.2085800000000003E-5"/>
    <n v="6.2786100000000002E-6"/>
    <n v="2.6141400000000001E-7"/>
    <n v="2.5093100000000001E-7"/>
    <n v="1.28086E-7"/>
    <n v="1.63714E-6"/>
    <n v="1.0211208274018768"/>
    <n v="4.2974686917869908E-5"/>
    <n v="6.4112194381336983E-6"/>
    <n v="2.6693527997443423E-7"/>
    <n v="2.5623087034078035E-7"/>
    <n v="1.3079128229859678E-7"/>
    <n v="1.6717177513727086E-6"/>
  </r>
  <r>
    <x v="6"/>
    <m/>
    <s v="Robert J. Miller Air Pa"/>
    <n v="48811"/>
    <s v="Airport"/>
    <s v="OP"/>
    <m/>
    <m/>
    <s v="OP"/>
    <n v="39.927500000000002"/>
    <n v="-74.292379999999994"/>
    <s v="Unknown"/>
    <s v="Toms River"/>
    <s v="NJ"/>
    <n v="0"/>
    <s v="R"/>
    <n v="8"/>
    <m/>
    <n v="4.1310000000000003E-5"/>
    <n v="3.3890399999999999E-6"/>
    <n v="7.5269199999999995E-8"/>
    <n v="7.0374500000000006E-8"/>
    <n v="1.2046300000000001E-7"/>
    <n v="1.35128E-6"/>
    <n v="1.0500869565217392"/>
    <n v="4.3379092173913053E-5"/>
    <n v="3.5587866991304349E-6"/>
    <n v="7.9039205147826082E-8"/>
    <n v="7.3899344521739138E-8"/>
    <n v="1.2649662504347829E-7"/>
    <n v="1.4189615026086957E-6"/>
  </r>
  <r>
    <x v="7"/>
    <m/>
    <s v="Sussex"/>
    <n v="48811"/>
    <s v="Airport"/>
    <s v="OP"/>
    <m/>
    <m/>
    <s v="OP"/>
    <n v="41.200209999999998"/>
    <n v="-74.623050000000006"/>
    <s v="Unknown"/>
    <s v="Sussex"/>
    <s v="NJ"/>
    <n v="0"/>
    <s v="R"/>
    <n v="8"/>
    <m/>
    <n v="3.6865000000000001E-7"/>
    <n v="1.39527E-6"/>
    <n v="9.1584999999999996E-8"/>
    <n v="8.8841700000000006E-8"/>
    <n v="3.5374999999999998E-9"/>
    <n v="1.3267799999999999E-7"/>
    <n v="1"/>
    <n v="3.6865000000000001E-7"/>
    <n v="1.39527E-6"/>
    <n v="9.1584999999999996E-8"/>
    <n v="8.8841700000000006E-8"/>
    <n v="3.5374999999999998E-9"/>
    <n v="1.3267799999999999E-7"/>
  </r>
  <r>
    <x v="8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2.8319500000000001E-2"/>
    <n v="2.6133300000000001E-3"/>
    <n v="8.0724199999999995E-5"/>
    <n v="7.6417700000000005E-5"/>
    <n v="8.6470099999999997E-5"/>
    <n v="9.4230300000000002E-4"/>
    <n v="1.0624099423631124"/>
    <n v="3.0086918362752162E-2"/>
    <n v="2.7764277746757924E-3"/>
    <n v="8.5762192669308347E-5"/>
    <n v="8.1186924252521622E-5"/>
    <n v="9.1866693957132567E-5"/>
    <n v="1.001112075918588E-3"/>
  </r>
  <r>
    <x v="9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0.24727499999999999"/>
    <n v="2.60133E-2"/>
    <n v="8.6872000000000002E-4"/>
    <n v="8.2480599999999998E-4"/>
    <n v="8.1439299999999995E-4"/>
    <n v="8.2714299999999998E-3"/>
    <n v="1.0427311779335293"/>
    <n v="0.25784135202351344"/>
    <n v="2.7124878950938278E-2"/>
    <n v="9.0584142889441565E-4"/>
    <n v="8.6005093194664259E-4"/>
    <n v="8.4919297219082071E-4"/>
    <n v="8.624877947094732E-3"/>
  </r>
  <r>
    <x v="10"/>
    <m/>
    <s v="McGuire AFB"/>
    <m/>
    <m/>
    <m/>
    <m/>
    <m/>
    <m/>
    <m/>
    <m/>
    <m/>
    <m/>
    <m/>
    <m/>
    <m/>
    <m/>
    <m/>
    <n v="1.3807906648660992"/>
    <n v="0.36545790794332828"/>
    <n v="1.8547140175817739E-2"/>
    <n v="1.7935247295668807E-2"/>
    <n v="3.269517013050764E-3"/>
    <n v="6.3866543588628186E-2"/>
    <n v="1"/>
    <n v="1.3807906648660992"/>
    <n v="0.36545790794332828"/>
    <n v="1.8547140175817739E-2"/>
    <n v="1.7935247295668807E-2"/>
    <n v="3.269517013050764E-3"/>
    <n v="6.3866543588628186E-2"/>
  </r>
  <r>
    <x v="6"/>
    <m/>
    <s v="NAS LAKEHURST"/>
    <m/>
    <m/>
    <m/>
    <m/>
    <m/>
    <m/>
    <m/>
    <m/>
    <m/>
    <m/>
    <m/>
    <m/>
    <m/>
    <m/>
    <m/>
    <n v="3.8389437355131902E-2"/>
    <n v="4.2438798911122427E-2"/>
    <n v="2.4605884075293498E-3"/>
    <n v="2.3855645483845962E-3"/>
    <n v="1.4213718478118379E-4"/>
    <n v="4.1372864310353771E-3"/>
    <n v="1"/>
    <n v="3.8389437355131902E-2"/>
    <n v="4.2438798911122427E-2"/>
    <n v="2.4605884075293498E-3"/>
    <n v="2.3855645483845962E-3"/>
    <n v="1.4213718478118379E-4"/>
    <n v="4.1372864310353771E-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2">
  <r>
    <n v="9388611"/>
    <s v="Off-highway Vehicle Diesel"/>
    <s v="Airport Ground Support Equipment"/>
    <n v="62632213"/>
    <m/>
    <n v="300"/>
    <n v="84368514"/>
    <m/>
    <n v="2270008005"/>
    <n v="2"/>
    <s v="NJ"/>
    <s v="Atlantic"/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21.203399999999998"/>
    <n v="2.1789800000000001"/>
    <n v="7.3641799999999993E-2"/>
    <n v="6.9889900000000005E-2"/>
    <n v="7.0189600000000005E-2"/>
    <n v="0.70535700000000001"/>
    <n v="1.0011176930814798"/>
    <n v="21.227098893483848"/>
    <n v="2.181415430870683"/>
    <n v="7.372410893036771E-2"/>
    <n v="6.9968015457695321E-2"/>
    <n v="7.026805043031184E-2"/>
    <n v="0.70614537263887334"/>
  </r>
  <r>
    <n v="9383711"/>
    <s v="Off-highway Vehicle Diesel"/>
    <s v="Airport Ground Support Equipment"/>
    <n v="103236413"/>
    <m/>
    <n v="300"/>
    <n v="145755314"/>
    <m/>
    <n v="2270008005"/>
    <n v="2"/>
    <s v="NJ"/>
    <s v="Camden"/>
    <x v="1"/>
    <m/>
    <s v="Camden County"/>
    <n v="48811"/>
    <s v="Airport"/>
    <s v="OP"/>
    <m/>
    <m/>
    <s v="OP"/>
    <n v="39.778419999999997"/>
    <n v="-74.947800000000001"/>
    <s v="Unknown"/>
    <s v="Berlin"/>
    <s v="NJ"/>
    <n v="0"/>
    <s v="R"/>
    <n v="8"/>
    <m/>
    <n v="2.5284399999999999E-3"/>
    <n v="2.07431E-4"/>
    <n v="4.6069599999999998E-6"/>
    <n v="4.3073700000000001E-6"/>
    <n v="7.3730700000000002E-6"/>
    <n v="8.2706899999999999E-5"/>
    <n v="1"/>
    <n v="2.5284399999999999E-3"/>
    <n v="2.07431E-4"/>
    <n v="4.6069599999999998E-6"/>
    <n v="4.3073700000000001E-6"/>
    <n v="7.3730700000000002E-6"/>
    <n v="8.2706899999999999E-5"/>
  </r>
  <r>
    <n v="9385711"/>
    <s v="Off-highway Vehicle Diesel"/>
    <s v="Airport Ground Support Equipment"/>
    <n v="62629213"/>
    <m/>
    <n v="300"/>
    <n v="84353614"/>
    <m/>
    <n v="2270008005"/>
    <n v="2"/>
    <s v="NJ"/>
    <s v="Monmouth"/>
    <x v="2"/>
    <m/>
    <s v="Monmouth Executive"/>
    <n v="48811"/>
    <s v="Airport"/>
    <s v="OP"/>
    <m/>
    <m/>
    <s v="OP"/>
    <n v="40.186920000000001"/>
    <n v="-74.124889999999994"/>
    <s v="Unknown"/>
    <s v="Belmar/Farmingdale"/>
    <s v="NJ"/>
    <n v="0"/>
    <s v="R"/>
    <n v="8"/>
    <m/>
    <n v="1.07852E-2"/>
    <n v="1.5946999999999999E-3"/>
    <n v="7.3906599999999995E-5"/>
    <n v="7.0980499999999996E-5"/>
    <n v="3.38827E-5"/>
    <n v="4.0777899999999999E-4"/>
    <n v="1"/>
    <n v="1.07852E-2"/>
    <n v="1.5946999999999999E-3"/>
    <n v="7.3906599999999995E-5"/>
    <n v="7.0980499999999996E-5"/>
    <n v="3.38827E-5"/>
    <n v="4.0777899999999999E-4"/>
  </r>
  <r>
    <n v="9383611"/>
    <s v="Off-highway Vehicle Diesel"/>
    <s v="Airport Ground Support Equipment"/>
    <n v="62626013"/>
    <m/>
    <n v="300"/>
    <n v="84342114"/>
    <m/>
    <n v="2270008005"/>
    <n v="2"/>
    <s v="NJ"/>
    <s v="Morris"/>
    <x v="3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0.88866400000000001"/>
    <n v="6.6674999999999998E-2"/>
    <n v="2.0811499999999999E-3"/>
    <n v="1.95134E-3"/>
    <n v="2.9933400000000001E-3"/>
    <n v="2.76111E-2"/>
    <n v="0.98234836030111616"/>
    <n v="0.87297762325863115"/>
    <n v="6.5498076923076923E-2"/>
    <n v="2.0444142900406677E-3"/>
    <n v="1.91689564938998E-3"/>
    <n v="2.9405026408237432E-3"/>
    <n v="2.7123718811110149E-2"/>
  </r>
  <r>
    <n v="9376211"/>
    <s v="Off-highway Vehicle Diesel"/>
    <s v="Airport Ground Support Equipment"/>
    <n v="62589613"/>
    <m/>
    <n v="300"/>
    <n v="84221814"/>
    <m/>
    <n v="2270008005"/>
    <n v="2"/>
    <s v="NJ"/>
    <s v="Essex"/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744.81700000000001"/>
    <n v="79.616500000000002"/>
    <n v="3.0350000000000001"/>
    <n v="2.8904700000000001"/>
    <n v="2.4438900000000001"/>
    <n v="25.281500000000001"/>
    <n v="1.0875007652445721"/>
    <n v="809.98905746716639"/>
    <n v="86.583004676094475"/>
    <n v="3.3005648225172766"/>
    <n v="3.1433883369164781"/>
    <n v="2.6577322451735572"/>
    <n v="27.493650596530649"/>
  </r>
  <r>
    <n v="16131311"/>
    <s v="Off-highway Vehicle Diesel"/>
    <s v="Airport Ground Support Equipment"/>
    <n v="103171913"/>
    <m/>
    <n v="300"/>
    <n v="144815414"/>
    <m/>
    <n v="2270008005"/>
    <n v="2"/>
    <s v="NJ"/>
    <s v="Somerset"/>
    <x v="5"/>
    <m/>
    <s v="Princeton Airport"/>
    <n v="48811"/>
    <s v="Airport"/>
    <s v="OP"/>
    <m/>
    <m/>
    <s v="OP"/>
    <n v="40.399166999999998"/>
    <n v="-74.658889000000002"/>
    <s v="Unknown"/>
    <s v="Princeton"/>
    <s v="NJ"/>
    <n v="0"/>
    <s v="R"/>
    <n v="8"/>
    <m/>
    <n v="2.5759200000000002E-3"/>
    <n v="3.8429099999999998E-4"/>
    <n v="1.60002E-5"/>
    <n v="1.5358599999999999E-5"/>
    <n v="7.8396899999999998E-6"/>
    <n v="1.00203E-4"/>
    <n v="1.0211208274018768"/>
    <n v="2.6303255617210427E-3"/>
    <n v="3.9240754388309465E-4"/>
    <n v="1.6338137462595511E-5"/>
    <n v="1.5682986339734463E-5"/>
    <n v="8.0052707393742201E-6"/>
    <n v="1.0231937026815027E-4"/>
  </r>
  <r>
    <n v="9382211"/>
    <s v="Off-highway Vehicle Diesel"/>
    <s v="Airport Ground Support Equipment"/>
    <n v="62624713"/>
    <m/>
    <n v="300"/>
    <n v="84338614"/>
    <m/>
    <n v="2270008005"/>
    <n v="2"/>
    <s v="NJ"/>
    <s v="Ocean"/>
    <x v="6"/>
    <m/>
    <s v="Robert J. Miller Air Pa"/>
    <n v="48811"/>
    <s v="Airport"/>
    <s v="OP"/>
    <m/>
    <m/>
    <s v="OP"/>
    <n v="39.927500000000002"/>
    <n v="-74.292379999999994"/>
    <s v="Unknown"/>
    <s v="Toms River"/>
    <s v="NJ"/>
    <n v="0"/>
    <s v="R"/>
    <n v="8"/>
    <m/>
    <n v="2.5284399999999999E-3"/>
    <n v="2.07431E-4"/>
    <n v="4.6069599999999998E-6"/>
    <n v="4.3073700000000001E-6"/>
    <n v="7.3730700000000002E-6"/>
    <n v="8.2706899999999999E-5"/>
    <n v="1.0500869565217392"/>
    <n v="2.6550818643478261E-3"/>
    <n v="2.1782058747826089E-4"/>
    <n v="4.8377086052173919E-6"/>
    <n v="4.5231130539130437E-6"/>
    <n v="7.7423646365217399E-6"/>
    <n v="8.6849436904347832E-5"/>
  </r>
  <r>
    <n v="9372311"/>
    <s v="Off-highway Vehicle Diesel"/>
    <s v="Airport Ground Support Equipment"/>
    <n v="121789113"/>
    <m/>
    <n v="300"/>
    <n v="173549014"/>
    <m/>
    <n v="2270008005"/>
    <n v="2"/>
    <s v="NJ"/>
    <s v="Sussex"/>
    <x v="7"/>
    <m/>
    <s v="Sussex"/>
    <n v="48811"/>
    <s v="Airport"/>
    <s v="OP"/>
    <m/>
    <m/>
    <s v="OP"/>
    <n v="41.200209999999998"/>
    <n v="-74.623050000000006"/>
    <s v="Unknown"/>
    <s v="Sussex"/>
    <s v="NJ"/>
    <n v="0"/>
    <s v="R"/>
    <n v="8"/>
    <m/>
    <n v="2.2563699999999999E-5"/>
    <n v="8.5399699999999995E-5"/>
    <n v="5.6055900000000003E-6"/>
    <n v="5.4376700000000001E-6"/>
    <n v="2.1651700000000001E-7"/>
    <n v="8.1207199999999997E-6"/>
    <n v="1"/>
    <n v="2.2563699999999999E-5"/>
    <n v="8.5399699999999995E-5"/>
    <n v="5.6055900000000003E-6"/>
    <n v="5.4376700000000001E-6"/>
    <n v="2.1651700000000001E-7"/>
    <n v="8.1207199999999997E-6"/>
  </r>
  <r>
    <n v="9387111"/>
    <s v="Off-highway Vehicle Diesel"/>
    <s v="Airport Ground Support Equipment"/>
    <n v="62630913"/>
    <m/>
    <n v="300"/>
    <n v="84362114"/>
    <m/>
    <n v="2270008005"/>
    <n v="2"/>
    <s v="NJ"/>
    <s v="Bergen"/>
    <x v="8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1.73333"/>
    <n v="0.15995300000000001"/>
    <n v="4.9408300000000002E-3"/>
    <n v="4.67725E-3"/>
    <n v="5.2925200000000002E-3"/>
    <n v="5.7674900000000001E-2"/>
    <n v="1.0624099423631124"/>
    <n v="1.8415070253962535"/>
    <n v="0.16993565751080691"/>
    <n v="5.2491869155259366E-3"/>
    <n v="4.969156902917867E-3"/>
    <n v="5.62282586815562E-3"/>
    <n v="6.1274387184798274E-2"/>
  </r>
  <r>
    <n v="9367411"/>
    <s v="Off-highway Vehicle Diesel"/>
    <s v="Airport Ground Support Equipment"/>
    <n v="62536413"/>
    <m/>
    <n v="300"/>
    <n v="84003614"/>
    <m/>
    <n v="2270008005"/>
    <n v="2"/>
    <s v="NJ"/>
    <s v="Mercer"/>
    <x v="9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15.1348"/>
    <n v="1.5921799999999999"/>
    <n v="5.3171200000000002E-2"/>
    <n v="5.0483399999999998E-2"/>
    <n v="4.9846000000000001E-2"/>
    <n v="0.50626400000000005"/>
    <n v="1.0427311779335293"/>
    <n v="15.781527831788379"/>
    <n v="1.6602157268822066"/>
    <n v="5.5443268008139278E-2"/>
    <n v="5.2640615148089528E-2"/>
    <n v="5.1975978295274707E-2"/>
    <n v="0.5278972570653403"/>
  </r>
  <r>
    <n v="9367411"/>
    <s v="Off-highway Vehicle Diesel"/>
    <s v="Airport Ground Support Equipment"/>
    <n v="62536413"/>
    <m/>
    <n v="300"/>
    <n v="84003614"/>
    <m/>
    <n v="2270008005"/>
    <m/>
    <m/>
    <m/>
    <x v="10"/>
    <m/>
    <s v="McGuire AFB"/>
    <m/>
    <m/>
    <m/>
    <m/>
    <m/>
    <m/>
    <m/>
    <m/>
    <m/>
    <m/>
    <m/>
    <m/>
    <m/>
    <m/>
    <m/>
    <n v="84.513154555492164"/>
    <n v="22.368344053467702"/>
    <n v="1.1352027241531699"/>
    <n v="1.0977509953232631"/>
    <n v="0.20011519752892151"/>
    <n v="3.9090379204976982"/>
    <n v="1"/>
    <n v="84.513154555492164"/>
    <n v="22.368344053467702"/>
    <n v="1.1352027241531699"/>
    <n v="1.0977509953232631"/>
    <n v="0.20011519752892151"/>
    <n v="3.9090379204976982"/>
  </r>
  <r>
    <n v="9367411"/>
    <s v="Off-highway Vehicle Diesel"/>
    <s v="Airport Ground Support Equipment"/>
    <n v="62536413"/>
    <m/>
    <n v="300"/>
    <n v="84003614"/>
    <m/>
    <n v="2270008005"/>
    <m/>
    <m/>
    <m/>
    <x v="6"/>
    <m/>
    <s v="NAS LAKEHURST"/>
    <m/>
    <m/>
    <m/>
    <m/>
    <m/>
    <m/>
    <m/>
    <m/>
    <m/>
    <m/>
    <m/>
    <m/>
    <m/>
    <m/>
    <m/>
    <n v="2.3496772791459088"/>
    <n v="2.5975239134984687"/>
    <n v="0.15060363143688127"/>
    <n v="0.14601169497280841"/>
    <n v="8.6996980578947E-3"/>
    <n v="0.25322819489103432"/>
    <n v="1"/>
    <n v="2.3496772791459088"/>
    <n v="2.5975239134984687"/>
    <n v="0.15060363143688127"/>
    <n v="0.14601169497280841"/>
    <n v="8.6996980578947E-3"/>
    <n v="0.25322819489103432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12"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0.43807200000000002"/>
    <n v="4.5018700000000002E-2"/>
    <n v="1.52147E-3"/>
    <n v="1.44396E-3"/>
    <n v="1.4501500000000001E-3"/>
    <n v="1.4572999999999999E-2"/>
    <n v="1.0011176930814798"/>
    <n v="0.43856163004359006"/>
    <n v="4.5069017089527215E-2"/>
    <n v="1.5231705364926792E-3"/>
    <n v="1.4455739041019336E-3"/>
    <n v="1.451770822622108E-3"/>
    <n v="1.4589288141276404E-2"/>
  </r>
  <r>
    <x v="1"/>
    <m/>
    <s v="Camden County"/>
    <n v="48811"/>
    <s v="Airport"/>
    <s v="OP"/>
    <m/>
    <m/>
    <s v="OP"/>
    <n v="39.778419999999997"/>
    <n v="-74.947800000000001"/>
    <s v="Unknown"/>
    <s v="Berlin"/>
    <s v="NJ"/>
    <n v="0"/>
    <s v="R"/>
    <n v="8"/>
    <m/>
    <n v="5.2238599999999998E-5"/>
    <n v="4.28561E-6"/>
    <n v="9.5181699999999995E-8"/>
    <n v="8.8992099999999999E-8"/>
    <n v="1.5233099999999999E-7"/>
    <n v="1.70876E-6"/>
    <n v="1"/>
    <n v="5.2238599999999998E-5"/>
    <n v="4.28561E-6"/>
    <n v="9.5181699999999995E-8"/>
    <n v="8.8992099999999999E-8"/>
    <n v="1.5233099999999999E-7"/>
    <n v="1.70876E-6"/>
  </r>
  <r>
    <x v="2"/>
    <m/>
    <s v="Monmouth Executive"/>
    <n v="48811"/>
    <s v="Airport"/>
    <s v="OP"/>
    <m/>
    <m/>
    <s v="OP"/>
    <n v="40.186920000000001"/>
    <n v="-74.124889999999994"/>
    <s v="Unknown"/>
    <s v="Belmar/Farmingdale"/>
    <s v="NJ"/>
    <n v="0"/>
    <s v="R"/>
    <n v="8"/>
    <m/>
    <n v="2.2282700000000001E-4"/>
    <n v="3.2947300000000002E-5"/>
    <n v="1.52694E-6"/>
    <n v="1.46649E-6"/>
    <n v="7.00032E-7"/>
    <n v="8.4248900000000006E-6"/>
    <n v="1"/>
    <n v="2.2282700000000001E-4"/>
    <n v="3.2947300000000002E-5"/>
    <n v="1.52694E-6"/>
    <n v="1.46649E-6"/>
    <n v="7.00032E-7"/>
    <n v="8.4248900000000006E-6"/>
  </r>
  <r>
    <x v="3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1.83602E-2"/>
    <n v="1.3775300000000001E-3"/>
    <n v="4.2997500000000003E-5"/>
    <n v="4.0315599999999997E-5"/>
    <n v="6.1843700000000006E-5"/>
    <n v="5.7045800000000003E-4"/>
    <n v="0.98234836030111616"/>
    <n v="1.8036112364800554E-2"/>
    <n v="1.3532143367655967E-3"/>
    <n v="4.2238523622047242E-5"/>
    <n v="3.9603963554555677E-5"/>
    <n v="6.0752057289954143E-5"/>
    <n v="5.603884809206542E-4"/>
  </r>
  <r>
    <x v="4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5.388299999999999"/>
    <n v="1.6449100000000001"/>
    <n v="6.2704499999999996E-2"/>
    <n v="5.9718399999999998E-2"/>
    <n v="5.0491899999999999E-2"/>
    <n v="0.52232800000000001"/>
    <n v="1.0875007652445721"/>
    <n v="16.734788025813046"/>
    <n v="1.7888408837584491"/>
    <n v="6.8191191734278261E-2"/>
    <n v="6.4943805699181456E-2"/>
    <n v="5.4909979888652406E-2"/>
    <n v="0.56803209970866686"/>
  </r>
  <r>
    <x v="5"/>
    <m/>
    <s v="Princeton Airport"/>
    <n v="48811"/>
    <s v="Airport"/>
    <s v="OP"/>
    <m/>
    <m/>
    <s v="OP"/>
    <n v="40.399166999999998"/>
    <n v="-74.658889000000002"/>
    <s v="Unknown"/>
    <s v="Princeton"/>
    <s v="NJ"/>
    <n v="0"/>
    <s v="R"/>
    <n v="8"/>
    <m/>
    <n v="5.3219600000000001E-5"/>
    <n v="7.93961E-6"/>
    <n v="3.30571E-7"/>
    <n v="3.1731500000000001E-7"/>
    <n v="1.6197099999999999E-7"/>
    <n v="2.0702399999999999E-6"/>
    <n v="1.0211208274018768"/>
    <n v="5.4343641985996927E-5"/>
    <n v="8.1073011324482148E-6"/>
    <n v="3.3755293303506584E-7"/>
    <n v="3.2401695534702657E-7"/>
    <n v="1.6539196153510938E-7"/>
    <n v="2.1139651817204615E-6"/>
  </r>
  <r>
    <x v="6"/>
    <m/>
    <s v="Robert J. Miller Air Pa"/>
    <n v="48811"/>
    <s v="Airport"/>
    <s v="OP"/>
    <m/>
    <m/>
    <s v="OP"/>
    <n v="39.927500000000002"/>
    <n v="-74.292379999999994"/>
    <s v="Unknown"/>
    <s v="Toms River"/>
    <s v="NJ"/>
    <n v="0"/>
    <s v="R"/>
    <n v="8"/>
    <m/>
    <n v="5.2238599999999998E-5"/>
    <n v="4.28561E-6"/>
    <n v="9.5181699999999995E-8"/>
    <n v="8.8992099999999999E-8"/>
    <n v="1.5233099999999999E-7"/>
    <n v="1.70876E-6"/>
    <n v="1.0500869565217392"/>
    <n v="5.4855072486956523E-5"/>
    <n v="4.5002631617391307E-6"/>
    <n v="9.9949061669565225E-8"/>
    <n v="9.3449443443478272E-8"/>
    <n v="1.5996079617391306E-7"/>
    <n v="1.7943465878260871E-6"/>
  </r>
  <r>
    <x v="7"/>
    <m/>
    <s v="Sussex"/>
    <n v="48811"/>
    <s v="Airport"/>
    <s v="OP"/>
    <m/>
    <m/>
    <s v="OP"/>
    <n v="41.200209999999998"/>
    <n v="-74.623050000000006"/>
    <s v="Unknown"/>
    <s v="Sussex"/>
    <s v="NJ"/>
    <n v="0"/>
    <s v="R"/>
    <n v="8"/>
    <m/>
    <n v="4.6617699999999998E-7"/>
    <n v="1.7644E-6"/>
    <n v="1.1581399999999999E-7"/>
    <n v="1.12345E-7"/>
    <n v="4.4733399999999998E-9"/>
    <n v="1.6777800000000001E-7"/>
    <n v="1"/>
    <n v="4.6617699999999998E-7"/>
    <n v="1.7644E-6"/>
    <n v="1.1581399999999999E-7"/>
    <n v="1.12345E-7"/>
    <n v="4.4733399999999998E-9"/>
    <n v="1.6777800000000001E-7"/>
  </r>
  <r>
    <x v="8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3.58114E-2"/>
    <n v="3.3046899999999999E-3"/>
    <n v="1.0208E-4"/>
    <n v="9.6633999999999997E-5"/>
    <n v="1.0934600000000001E-4"/>
    <n v="1.19159E-3"/>
    <n v="1.0624099423631124"/>
    <n v="3.8046387409942366E-2"/>
    <n v="3.5109355124279536E-3"/>
    <n v="1.0845080691642651E-4"/>
    <n v="1.02664922370317E-4"/>
    <n v="1.1617027755763689E-4"/>
    <n v="1.265957063220461E-3"/>
  </r>
  <r>
    <x v="9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0.31269200000000003"/>
    <n v="3.2895099999999997E-2"/>
    <n v="1.0985400000000001E-3"/>
    <n v="1.04301E-3"/>
    <n v="1.02984E-3"/>
    <n v="1.0459599999999999E-2"/>
    <n v="1.0427311779335293"/>
    <n v="0.3260536974903912"/>
    <n v="3.4300746371241239E-2"/>
    <n v="1.1454819082070994E-3"/>
    <n v="1.0875790458964505E-3"/>
    <n v="1.0738462762830657E-3"/>
    <n v="1.0906551028713542E-2"/>
  </r>
  <r>
    <x v="10"/>
    <m/>
    <s v="McGuire AFB"/>
    <m/>
    <m/>
    <m/>
    <m/>
    <m/>
    <m/>
    <m/>
    <m/>
    <m/>
    <m/>
    <m/>
    <m/>
    <m/>
    <m/>
    <m/>
    <n v="1.746079131941572"/>
    <n v="0.4621398760142621"/>
    <n v="2.3453790094482552E-2"/>
    <n v="2.2680020821415167E-2"/>
    <n v="4.1344684413618113E-3"/>
    <n v="8.0762451417756814E-2"/>
    <n v="1"/>
    <n v="1.746079131941572"/>
    <n v="0.4621398760142621"/>
    <n v="2.3453790094482552E-2"/>
    <n v="2.2680020821415167E-2"/>
    <n v="4.1344684413618113E-3"/>
    <n v="8.0762451417756814E-2"/>
  </r>
  <r>
    <x v="6"/>
    <m/>
    <s v="NAS LAKEHURST"/>
    <m/>
    <m/>
    <m/>
    <m/>
    <m/>
    <m/>
    <m/>
    <m/>
    <m/>
    <m/>
    <m/>
    <m/>
    <m/>
    <m/>
    <m/>
    <n v="4.8545371256021881E-2"/>
    <n v="5.3665992281720351E-2"/>
    <n v="3.1115375994383476E-3"/>
    <n v="3.016666162236763E-3"/>
    <n v="1.7973960755551278E-4"/>
    <n v="5.2318064453285105E-3"/>
    <n v="1"/>
    <n v="4.8545371256021881E-2"/>
    <n v="5.3665992281720351E-2"/>
    <n v="3.1115375994383476E-3"/>
    <n v="3.016666162236763E-3"/>
    <n v="1.7973960755551278E-4"/>
    <n v="5.2318064453285105E-3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369">
  <r>
    <x v="0"/>
    <m/>
    <s v="185 MONMOUTH PARKWAY ASSOCIATES HELISTOP"/>
    <n v="48811"/>
    <s v="Airport"/>
    <s v="OP"/>
    <m/>
    <m/>
    <s v="OP"/>
    <n v="40.3001"/>
    <n v="-74.025400000000005"/>
    <s v="Unknown"/>
    <s v="WEST LONG BRANCH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"/>
    <m/>
    <s v="AEROFLEX-ANDOVER"/>
    <n v="48811"/>
    <s v="Airport"/>
    <s v="OP"/>
    <m/>
    <m/>
    <s v="OP"/>
    <n v="41.008600000000001"/>
    <n v="-74.738"/>
    <s v="Unknown"/>
    <s v="ANDOVER"/>
    <s v="NJ"/>
    <n v="0"/>
    <s v="R"/>
    <n v="8"/>
    <m/>
    <n v="53.761299999999999"/>
    <n v="0.29086800000000002"/>
    <n v="1.05921"/>
    <n v="0.73085199999999995"/>
    <n v="4.4748900000000001E-2"/>
    <n v="0.67335400000000001"/>
    <n v="1"/>
    <n v="53.761299999999999"/>
    <n v="0.29086800000000002"/>
    <n v="1.05921"/>
    <n v="0.73085199999999995"/>
    <n v="4.4748900000000001E-2"/>
    <n v="0.67335400000000001"/>
  </r>
  <r>
    <x v="1"/>
    <m/>
    <s v="AIR TRACTOR"/>
    <n v="48811"/>
    <s v="Airport"/>
    <s v="OP"/>
    <m/>
    <m/>
    <s v="OP"/>
    <n v="41.291200000000003"/>
    <n v="-74.551000000000002"/>
    <s v="Unknown"/>
    <s v="SUSSEX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2"/>
    <m/>
    <s v="ALBERT GUIDO MEMORIAL"/>
    <n v="48811"/>
    <s v="Airport"/>
    <s v="OP"/>
    <m/>
    <m/>
    <s v="OP"/>
    <n v="40.741799999999998"/>
    <n v="-74.137100000000004"/>
    <s v="Unknown"/>
    <s v="NEWAR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3"/>
    <m/>
    <s v="ALEXANDERS-MENLO PARK"/>
    <n v="48811"/>
    <s v="Airport"/>
    <s v="OP"/>
    <m/>
    <m/>
    <s v="OP"/>
    <n v="40.5473"/>
    <n v="-74.341300000000004"/>
    <s v="Unknown"/>
    <s v="MENLO PAR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4"/>
    <m/>
    <s v="ALEXANDERS-PARAMUS"/>
    <n v="48811"/>
    <s v="Airport"/>
    <s v="OP"/>
    <m/>
    <m/>
    <s v="OP"/>
    <n v="40.9251"/>
    <n v="-74.078800000000001"/>
    <s v="Unknown"/>
    <s v="PARAMUS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5"/>
    <m/>
    <s v="Alexandria"/>
    <n v="48811"/>
    <s v="Airport"/>
    <s v="OP"/>
    <m/>
    <m/>
    <s v="OP"/>
    <n v="40.587569999999999"/>
    <n v="-75.019419999999997"/>
    <s v="Unknown"/>
    <s v="Pittstown"/>
    <s v="NJ"/>
    <n v="0"/>
    <s v="R"/>
    <n v="8"/>
    <m/>
    <n v="39.9604"/>
    <n v="0.2162"/>
    <n v="0.7873"/>
    <n v="0.54323699999999997"/>
    <n v="3.3261499999999999E-2"/>
    <n v="0.50049999999999994"/>
    <n v="1"/>
    <n v="39.9604"/>
    <n v="0.2162"/>
    <n v="0.7873"/>
    <n v="0.54323699999999997"/>
    <n v="3.3261499999999999E-2"/>
    <n v="0.50049999999999994"/>
  </r>
  <r>
    <x v="6"/>
    <m/>
    <s v="ALLEN AIRSTRIP"/>
    <n v="48811"/>
    <s v="Airport"/>
    <s v="OP"/>
    <m/>
    <m/>
    <s v="OP"/>
    <n v="39.941099999999999"/>
    <n v="-74.770799999999994"/>
    <s v="Unknown"/>
    <s v="VINCENTOWN"/>
    <s v="NJ"/>
    <n v="0"/>
    <s v="R"/>
    <n v="8"/>
    <m/>
    <n v="0.616919"/>
    <n v="3.33775E-3"/>
    <n v="1.21545E-2"/>
    <n v="8.3866300000000008E-3"/>
    <n v="5.1349999999999996E-4"/>
    <n v="7.7268399999999996E-3"/>
    <n v="1"/>
    <n v="0.616919"/>
    <n v="3.33775E-3"/>
    <n v="1.21545E-2"/>
    <n v="8.3866300000000008E-3"/>
    <n v="5.1349999999999996E-4"/>
    <n v="7.7268399999999996E-3"/>
  </r>
  <r>
    <x v="7"/>
    <m/>
    <s v="ALLENS"/>
    <n v="48811"/>
    <s v="Airport"/>
    <s v="OP"/>
    <m/>
    <m/>
    <s v="OP"/>
    <n v="40.0334"/>
    <n v="-74.057900000000004"/>
    <s v="Unknown"/>
    <s v="BRICK"/>
    <s v="NJ"/>
    <n v="0"/>
    <s v="R"/>
    <n v="8"/>
    <m/>
    <n v="0.65532599999999996"/>
    <n v="3.5455399999999998E-3"/>
    <n v="1.2911199999999999E-2"/>
    <n v="8.90875E-3"/>
    <n v="5.4546800000000002E-4"/>
    <n v="8.2078800000000007E-3"/>
    <n v="1"/>
    <n v="0.65532599999999996"/>
    <n v="3.5455399999999998E-3"/>
    <n v="1.2911199999999999E-2"/>
    <n v="8.90875E-3"/>
    <n v="5.4546800000000002E-4"/>
    <n v="8.2078800000000007E-3"/>
  </r>
  <r>
    <x v="8"/>
    <m/>
    <s v="ALLIANCE"/>
    <n v="48811"/>
    <s v="Airport"/>
    <s v="OP"/>
    <m/>
    <m/>
    <s v="OP"/>
    <n v="39.5047"/>
    <n v="-75.093100000000007"/>
    <s v="Unknown"/>
    <s v="PITTSGROVE"/>
    <s v="NJ"/>
    <n v="0"/>
    <s v="R"/>
    <n v="8"/>
    <m/>
    <n v="0.42973800000000001"/>
    <n v="2.3250300000000001E-3"/>
    <n v="8.4667000000000006E-3"/>
    <n v="5.8420199999999999E-3"/>
    <n v="3.5769699999999997E-4"/>
    <n v="5.3824199999999997E-3"/>
    <n v="1"/>
    <n v="0.42973800000000001"/>
    <n v="2.3250300000000001E-3"/>
    <n v="8.4667000000000006E-3"/>
    <n v="5.8420199999999999E-3"/>
    <n v="3.5769699999999997E-4"/>
    <n v="5.3824199999999997E-3"/>
  </r>
  <r>
    <x v="8"/>
    <m/>
    <s v="ALLOWAY AIRFIELD"/>
    <n v="48811"/>
    <s v="Airport"/>
    <s v="OP"/>
    <m/>
    <m/>
    <s v="OP"/>
    <n v="39.541800000000002"/>
    <n v="-75.304400000000001"/>
    <s v="Unknown"/>
    <s v="ALLOWAY"/>
    <s v="NJ"/>
    <n v="0"/>
    <s v="R"/>
    <n v="8"/>
    <m/>
    <n v="0.90501100000000001"/>
    <n v="4.8964300000000002E-3"/>
    <n v="1.7830499999999999E-2"/>
    <n v="1.2303100000000001E-2"/>
    <n v="7.5329699999999999E-4"/>
    <n v="1.13352E-2"/>
    <n v="1"/>
    <n v="0.90501100000000001"/>
    <n v="4.8964300000000002E-3"/>
    <n v="1.7830499999999999E-2"/>
    <n v="1.2303100000000001E-2"/>
    <n v="7.5329699999999999E-4"/>
    <n v="1.13352E-2"/>
  </r>
  <r>
    <x v="9"/>
    <m/>
    <s v="AT&amp;T BEDMINSTER"/>
    <n v="48811"/>
    <s v="Airport"/>
    <s v="OP"/>
    <m/>
    <m/>
    <s v="OP"/>
    <n v="40.666699999999999"/>
    <n v="-74.633300000000006"/>
    <s v="Unknown"/>
    <s v="BEDMINSTER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0"/>
    <m/>
    <s v="AT&amp;T CEDARBROOK"/>
    <n v="48811"/>
    <s v="Airport"/>
    <s v="OP"/>
    <m/>
    <m/>
    <s v="OP"/>
    <n v="39.745899999999999"/>
    <n v="-74.920400000000001"/>
    <s v="Unknown"/>
    <s v="ATCO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9"/>
    <m/>
    <s v="AT&amp;T HELISTOP"/>
    <n v="48811"/>
    <s v="Airport"/>
    <s v="OP"/>
    <m/>
    <m/>
    <s v="OP"/>
    <n v="40.716799999999999"/>
    <n v="-74.549599999999998"/>
    <s v="Unknown"/>
    <s v="BASKING RIDG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1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54.939300000000003"/>
    <n v="0.29724099999999998"/>
    <n v="1.0824199999999999"/>
    <n v="0.74686699999999995"/>
    <n v="4.5729400000000003E-2"/>
    <n v="0.68810899999999997"/>
    <n v="0.83574147440379087"/>
    <n v="45.915051584712188"/>
    <n v="0.24841663159325719"/>
    <n v="0.90462328672415127"/>
    <n v="0.62418772776353604"/>
    <n v="3.8217956179600721E-2"/>
    <n v="0.57508123021051816"/>
  </r>
  <r>
    <x v="11"/>
    <m/>
    <s v="ATLANTIC CITY MEDICAL CENTER"/>
    <n v="48811"/>
    <s v="Airport"/>
    <s v="OP"/>
    <m/>
    <m/>
    <s v="OP"/>
    <n v="39.479199999999999"/>
    <n v="-74.539699999999996"/>
    <s v="Unknown"/>
    <s v="POMONA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1"/>
    <m/>
    <s v="ATLANTIC CITY MEDICAL CENTER"/>
    <n v="48811"/>
    <s v="Airport"/>
    <s v="OP"/>
    <m/>
    <m/>
    <s v="OP"/>
    <n v="39.358600000000003"/>
    <n v="-74.434399999999997"/>
    <s v="Unknown"/>
    <s v="Atlantic City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1"/>
    <m/>
    <s v="ATLANTIC COUNTY HELISTOP"/>
    <n v="48811"/>
    <s v="Airport"/>
    <s v="OP"/>
    <m/>
    <m/>
    <s v="OP"/>
    <n v="39.375700000000002"/>
    <n v="-74.535700000000006"/>
    <s v="Unknown"/>
    <s v="NORTHFIELD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9"/>
    <m/>
    <s v="ATRIUM AT SOMERSET"/>
    <n v="48811"/>
    <s v="Airport"/>
    <s v="OP"/>
    <m/>
    <m/>
    <s v="OP"/>
    <n v="40.536799999999999"/>
    <n v="-74.522400000000005"/>
    <s v="Unknown"/>
    <s v="FRANKLI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6"/>
    <m/>
    <s v="ATSION HELISTOP"/>
    <n v="48811"/>
    <s v="Airport"/>
    <s v="OP"/>
    <m/>
    <m/>
    <s v="OP"/>
    <n v="39.743200000000002"/>
    <n v="-74.725399999999993"/>
    <s v="Unknown"/>
    <s v="TREN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9"/>
    <m/>
    <s v="AVENTIS PHARMACEUTICALS"/>
    <n v="48811"/>
    <s v="Airport"/>
    <s v="OP"/>
    <m/>
    <m/>
    <s v="OP"/>
    <n v="40.622599999999998"/>
    <n v="-74.6327"/>
    <s v="Unknown"/>
    <s v="BRIDGEWATER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2"/>
    <m/>
    <s v="B J FARMS"/>
    <n v="48811"/>
    <s v="Airport"/>
    <s v="OP"/>
    <m/>
    <m/>
    <s v="OP"/>
    <n v="39.457599999999999"/>
    <n v="-75.273200000000003"/>
    <s v="Unknown"/>
    <s v="SHILOH"/>
    <s v="NJ"/>
    <n v="0"/>
    <s v="R"/>
    <n v="8"/>
    <m/>
    <n v="0.46982000000000002"/>
    <n v="2.5418900000000002E-3"/>
    <n v="9.2563899999999998E-3"/>
    <n v="6.38691E-3"/>
    <n v="3.9105999999999999E-4"/>
    <n v="5.8844400000000003E-3"/>
    <n v="1"/>
    <n v="0.46982000000000002"/>
    <n v="2.5418900000000002E-3"/>
    <n v="9.2563899999999998E-3"/>
    <n v="6.38691E-3"/>
    <n v="3.9105999999999999E-4"/>
    <n v="5.8844400000000003E-3"/>
  </r>
  <r>
    <x v="13"/>
    <m/>
    <s v="BALLYMERE"/>
    <n v="48811"/>
    <s v="Airport"/>
    <s v="OP"/>
    <m/>
    <m/>
    <s v="OP"/>
    <n v="40.752899999999997"/>
    <n v="-74.439899999999994"/>
    <s v="Unknown"/>
    <s v="MORRISTOW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2"/>
    <m/>
    <s v="BAYONNE GOLF CLUB"/>
    <n v="48811"/>
    <s v="Airport"/>
    <s v="OP"/>
    <m/>
    <m/>
    <s v="OP"/>
    <n v="40.664700000000003"/>
    <n v="-74.091099999999997"/>
    <s v="Unknown"/>
    <s v="BAYONN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2"/>
    <m/>
    <s v="BAYSIDE STATE PRISON"/>
    <n v="48811"/>
    <s v="Airport"/>
    <s v="OP"/>
    <m/>
    <m/>
    <s v="OP"/>
    <n v="39.241700000000002"/>
    <n v="-74.951899999999995"/>
    <s v="Unknown"/>
    <s v="LEESBURG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4"/>
    <m/>
    <s v="BAYWAY REFINERY"/>
    <n v="48811"/>
    <s v="Airport"/>
    <s v="OP"/>
    <m/>
    <m/>
    <s v="OP"/>
    <n v="40.636200000000002"/>
    <n v="-74.234300000000005"/>
    <s v="Unknown"/>
    <s v="LINDE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4"/>
    <m/>
    <s v="BERGEN COUNTY POLICE &amp; FIRE ACADEMY"/>
    <n v="48811"/>
    <s v="Airport"/>
    <s v="OP"/>
    <m/>
    <m/>
    <s v="OP"/>
    <n v="41.056800000000003"/>
    <n v="-74.182599999999994"/>
    <s v="Unknown"/>
    <s v="MAHWAH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7"/>
    <m/>
    <s v="BERKELEY TOWNSHIP POLICE"/>
    <n v="48811"/>
    <s v="Airport"/>
    <s v="OP"/>
    <m/>
    <m/>
    <s v="OP"/>
    <n v="39.907299999999999"/>
    <n v="-74.234899999999996"/>
    <s v="Unknown"/>
    <s v="BAYVILL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1"/>
    <m/>
    <s v="BERTINO"/>
    <n v="48811"/>
    <s v="Airport"/>
    <s v="OP"/>
    <m/>
    <m/>
    <s v="OP"/>
    <n v="39.6357"/>
    <n v="-74.748999999999995"/>
    <s v="Unknown"/>
    <s v="HAMMON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0"/>
    <m/>
    <s v="BINDER WINSLOW"/>
    <n v="48811"/>
    <s v="Airport"/>
    <s v="OP"/>
    <m/>
    <m/>
    <s v="OP"/>
    <n v="39.738399999999999"/>
    <n v="-74.910600000000002"/>
    <s v="Unknown"/>
    <s v="WINSLOW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5"/>
    <m/>
    <s v="Blairstown"/>
    <n v="48811"/>
    <s v="Airport"/>
    <s v="OP"/>
    <m/>
    <m/>
    <s v="OP"/>
    <n v="40.971150000000002"/>
    <n v="-74.997479999999996"/>
    <s v="Unknown"/>
    <s v="Blairstown"/>
    <s v="NJ"/>
    <n v="0"/>
    <s v="R"/>
    <n v="8"/>
    <m/>
    <n v="42.855699999999999"/>
    <n v="0.23186499999999999"/>
    <n v="0.84434399999999998"/>
    <n v="0.58259700000000003"/>
    <n v="3.5671500000000002E-2"/>
    <n v="0.53676299999999999"/>
    <n v="1"/>
    <n v="42.855699999999999"/>
    <n v="0.23186499999999999"/>
    <n v="0.84434399999999998"/>
    <n v="0.58259700000000003"/>
    <n v="3.5671500000000002E-2"/>
    <n v="0.53676299999999999"/>
  </r>
  <r>
    <x v="12"/>
    <m/>
    <s v="BLEWS"/>
    <n v="48811"/>
    <s v="Airport"/>
    <s v="OP"/>
    <m/>
    <m/>
    <s v="OP"/>
    <n v="39.503056000000001"/>
    <n v="-75.172222000000005"/>
    <s v="Unknown"/>
    <s v="BRIDGETON"/>
    <s v="NJ"/>
    <n v="0"/>
    <s v="R"/>
    <n v="8"/>
    <m/>
    <n v="6.0070000000000002E-3"/>
    <n v="3.2499999999999997E-5"/>
    <n v="1.1835E-4"/>
    <n v="8.1661499999999997E-5"/>
    <n v="5.0000000000000004E-6"/>
    <n v="7.5236999999999998E-5"/>
    <n v="1"/>
    <n v="6.0070000000000002E-3"/>
    <n v="3.2499999999999997E-5"/>
    <n v="1.1835E-4"/>
    <n v="8.1661499999999997E-5"/>
    <n v="5.0000000000000004E-6"/>
    <n v="7.5236999999999998E-5"/>
  </r>
  <r>
    <x v="6"/>
    <m/>
    <s v="BLUE JAY"/>
    <n v="48811"/>
    <s v="Airport"/>
    <s v="OP"/>
    <m/>
    <m/>
    <s v="OP"/>
    <n v="40.006799999999998"/>
    <n v="-74.863500000000002"/>
    <s v="Unknown"/>
    <s v="MOUNT HOLLY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9"/>
    <m/>
    <s v="BOUND BROOK NR 1"/>
    <n v="48811"/>
    <s v="Airport"/>
    <s v="OP"/>
    <m/>
    <m/>
    <s v="OP"/>
    <n v="40.564500000000002"/>
    <n v="-74.554900000000004"/>
    <s v="Unknown"/>
    <s v="BOUND BROO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9"/>
    <m/>
    <s v="BOUND BROOK NR 2"/>
    <n v="48811"/>
    <s v="Airport"/>
    <s v="OP"/>
    <m/>
    <m/>
    <s v="OP"/>
    <n v="40.5565"/>
    <n v="-74.562399999999997"/>
    <s v="Unknown"/>
    <s v="BOUND BROO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5"/>
    <m/>
    <s v="BOWER, SCHMAN &amp; WELCH"/>
    <n v="48811"/>
    <s v="Airport"/>
    <s v="OP"/>
    <m/>
    <m/>
    <s v="OP"/>
    <n v="40.770800000000001"/>
    <n v="-74.981099999999998"/>
    <s v="Unknown"/>
    <s v="WASHING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0"/>
    <m/>
    <s v="BREEZY ACRES FARM"/>
    <n v="48811"/>
    <s v="Airport"/>
    <s v="OP"/>
    <m/>
    <m/>
    <s v="OP"/>
    <n v="39.7286"/>
    <n v="-74.836600000000004"/>
    <s v="Unknown"/>
    <s v="WATERFORD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6"/>
    <m/>
    <s v="BRIDGEPORT-CAHILL FIELD"/>
    <n v="48811"/>
    <s v="Airport"/>
    <s v="OP"/>
    <m/>
    <m/>
    <s v="OP"/>
    <n v="39.791800000000002"/>
    <n v="-75.374600000000001"/>
    <s v="Unknown"/>
    <s v="BRIDGEPORT"/>
    <s v="NJ"/>
    <n v="0"/>
    <s v="R"/>
    <n v="8"/>
    <m/>
    <n v="6.0070000000000002E-3"/>
    <n v="3.2499999999999997E-5"/>
    <n v="1.1835E-4"/>
    <n v="8.1661499999999997E-5"/>
    <n v="5.0000000000000004E-6"/>
    <n v="7.5236999999999998E-5"/>
    <n v="1"/>
    <n v="6.0070000000000002E-3"/>
    <n v="3.2499999999999997E-5"/>
    <n v="1.1835E-4"/>
    <n v="8.1661499999999997E-5"/>
    <n v="5.0000000000000004E-6"/>
    <n v="7.5236999999999998E-5"/>
  </r>
  <r>
    <x v="9"/>
    <m/>
    <s v="BRIDGEWATER CROSSING"/>
    <n v="48811"/>
    <s v="Airport"/>
    <s v="OP"/>
    <m/>
    <m/>
    <s v="OP"/>
    <n v="40.5822"/>
    <n v="-74.613900000000001"/>
    <s v="Unknown"/>
    <s v="BRIDGEWATER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2"/>
    <m/>
    <s v="BUCKS"/>
    <n v="48811"/>
    <s v="Airport"/>
    <s v="OP"/>
    <m/>
    <m/>
    <s v="OP"/>
    <n v="39.473199999999999"/>
    <n v="-75.185199999999995"/>
    <s v="Unknown"/>
    <s v="BRIDGETON"/>
    <s v="NJ"/>
    <n v="0"/>
    <s v="R"/>
    <n v="8"/>
    <m/>
    <n v="2.59863"/>
    <n v="1.4059500000000001E-2"/>
    <n v="5.1198199999999999E-2"/>
    <n v="3.5326799999999998E-2"/>
    <n v="2.163E-3"/>
    <n v="3.25475E-2"/>
    <n v="1"/>
    <n v="2.59863"/>
    <n v="1.4059500000000001E-2"/>
    <n v="5.1198199999999999E-2"/>
    <n v="3.5326799999999998E-2"/>
    <n v="2.163E-3"/>
    <n v="3.25475E-2"/>
  </r>
  <r>
    <x v="17"/>
    <m/>
    <s v="BURDETTE TOMLIN MEMORIAL HOSPITAL"/>
    <n v="48811"/>
    <s v="Airport"/>
    <s v="OP"/>
    <m/>
    <m/>
    <s v="OP"/>
    <n v="39.086100000000002"/>
    <n v="-74.816699999999997"/>
    <s v="Unknown"/>
    <s v="CAPE MAY COURT HOUS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6"/>
    <m/>
    <s v="BURLINGTON GENERATING STATION"/>
    <n v="48811"/>
    <s v="Airport"/>
    <s v="OP"/>
    <m/>
    <m/>
    <s v="OP"/>
    <n v="40.073700000000002"/>
    <n v="-74.874600000000001"/>
    <s v="Unknown"/>
    <s v="BURLING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0"/>
    <m/>
    <s v="C AND T HELISTOP"/>
    <n v="48811"/>
    <s v="Airport"/>
    <s v="OP"/>
    <m/>
    <m/>
    <s v="OP"/>
    <n v="39.950099999999999"/>
    <n v="-75.049599999999998"/>
    <s v="Unknown"/>
    <s v="MERCHANTVILL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0"/>
    <m/>
    <s v="Camden County"/>
    <n v="48811"/>
    <s v="Airport"/>
    <s v="OP"/>
    <m/>
    <m/>
    <s v="OP"/>
    <n v="39.778419999999997"/>
    <n v="-74.947800000000001"/>
    <s v="Unknown"/>
    <s v="Berlin"/>
    <s v="NJ"/>
    <n v="0"/>
    <s v="R"/>
    <n v="8"/>
    <m/>
    <n v="11.325699999999999"/>
    <n v="6.1275999999999997E-2"/>
    <n v="0.223139"/>
    <n v="0.15396599999999999"/>
    <n v="9.4270799999999991E-3"/>
    <n v="0.14185300000000001"/>
    <n v="1"/>
    <n v="11.325699999999999"/>
    <n v="6.1275999999999997E-2"/>
    <n v="0.223139"/>
    <n v="0.15396599999999999"/>
    <n v="9.4270799999999991E-3"/>
    <n v="0.14185300000000001"/>
  </r>
  <r>
    <x v="10"/>
    <m/>
    <s v="CAMPBELL SOUP"/>
    <n v="48811"/>
    <s v="Airport"/>
    <s v="OP"/>
    <m/>
    <m/>
    <s v="OP"/>
    <n v="39.940443999999999"/>
    <n v="-75.106638000000004"/>
    <s v="Unknown"/>
    <s v="CAMDE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7"/>
    <m/>
    <s v="Cape May County"/>
    <n v="48811"/>
    <s v="Airport"/>
    <s v="OP"/>
    <m/>
    <m/>
    <s v="OP"/>
    <n v="39.008510000000001"/>
    <n v="-74.908270000000002"/>
    <s v="Unknown"/>
    <s v="Wildwood"/>
    <s v="NJ"/>
    <n v="0"/>
    <s v="R"/>
    <n v="8"/>
    <m/>
    <n v="64.965699999999998"/>
    <n v="0.35148800000000002"/>
    <n v="1.27996"/>
    <n v="0.88316899999999998"/>
    <n v="5.4074999999999998E-2"/>
    <n v="0.81368799999999997"/>
    <n v="1"/>
    <n v="64.965699999999998"/>
    <n v="0.35148800000000002"/>
    <n v="1.27996"/>
    <n v="0.88316899999999998"/>
    <n v="5.4074999999999998E-2"/>
    <n v="0.81368799999999997"/>
  </r>
  <r>
    <x v="18"/>
    <m/>
    <s v="CARNEGIE CENTER"/>
    <n v="48811"/>
    <s v="Airport"/>
    <s v="OP"/>
    <m/>
    <m/>
    <s v="OP"/>
    <n v="40.322099999999999"/>
    <n v="-74.647900000000007"/>
    <s v="Unknown"/>
    <s v="PRINCE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0"/>
    <m/>
    <s v="CENTRA STATE MEDICAL CENTER"/>
    <n v="48811"/>
    <s v="Airport"/>
    <s v="OP"/>
    <m/>
    <m/>
    <s v="OP"/>
    <n v="40.237099999999998"/>
    <n v="-74.311000000000007"/>
    <s v="Unknown"/>
    <s v="FREEHOLD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9"/>
    <m/>
    <s v="Central Jersey Regional"/>
    <n v="48811"/>
    <s v="Airport"/>
    <s v="OP"/>
    <m/>
    <m/>
    <s v="OP"/>
    <n v="40.524380000000001"/>
    <n v="-74.598389999999995"/>
    <s v="Unknown"/>
    <s v="Manville"/>
    <s v="NJ"/>
    <n v="0"/>
    <s v="R"/>
    <n v="8"/>
    <m/>
    <n v="52.622199999999999"/>
    <n v="0.28470499999999999"/>
    <n v="1.0367599999999999"/>
    <n v="0.71536699999999998"/>
    <n v="4.3800800000000001E-2"/>
    <n v="0.65908699999999998"/>
    <n v="1"/>
    <n v="52.622199999999999"/>
    <n v="0.28470499999999999"/>
    <n v="1.0367599999999999"/>
    <n v="0.71536699999999998"/>
    <n v="4.3800800000000001E-2"/>
    <n v="0.65908699999999998"/>
  </r>
  <r>
    <x v="0"/>
    <m/>
    <s v="CHARLES WOOD HELIPAD"/>
    <n v="48811"/>
    <s v="Airport"/>
    <s v="OP"/>
    <m/>
    <m/>
    <s v="OP"/>
    <n v="40.295699999999997"/>
    <n v="-74.083200000000005"/>
    <s v="Unknown"/>
    <s v="FORT MONMOUTH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3"/>
    <m/>
    <s v="CHERRY HILL"/>
    <n v="48811"/>
    <s v="Airport"/>
    <s v="OP"/>
    <m/>
    <m/>
    <s v="OP"/>
    <n v="40.8705"/>
    <n v="-74.443200000000004"/>
    <s v="Unknown"/>
    <s v="PARSIPPANY-TROY HILLS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6"/>
    <m/>
    <s v="COLGATE PALMOLIVE"/>
    <n v="48811"/>
    <s v="Airport"/>
    <s v="OP"/>
    <m/>
    <m/>
    <s v="OP"/>
    <n v="40.037100000000002"/>
    <n v="-74.843199999999996"/>
    <s v="Unknown"/>
    <s v="WILLINGBORO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3"/>
    <m/>
    <s v="COLGATE-PALMOLIVE/MENNEN"/>
    <n v="48811"/>
    <s v="Airport"/>
    <s v="OP"/>
    <m/>
    <m/>
    <s v="OP"/>
    <n v="40.814"/>
    <n v="-74.473200000000006"/>
    <s v="Unknown"/>
    <s v="MORRIS TOWNSHIP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3"/>
    <m/>
    <s v="COLGATE-PISCATAWAY"/>
    <n v="48811"/>
    <s v="Airport"/>
    <s v="OP"/>
    <m/>
    <m/>
    <s v="OP"/>
    <n v="40.520899999999997"/>
    <n v="-74.474599999999995"/>
    <s v="Unknown"/>
    <s v="NEW BRUNSWIC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7"/>
    <m/>
    <s v="COLLIERS MILLS"/>
    <n v="48811"/>
    <s v="Airport"/>
    <s v="OP"/>
    <m/>
    <m/>
    <s v="OP"/>
    <n v="40.063400000000001"/>
    <n v="-74.441299999999998"/>
    <s v="Unknown"/>
    <s v="CASSVILL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8"/>
    <m/>
    <s v="CONGOLEUM HELISTOP"/>
    <n v="48811"/>
    <s v="Airport"/>
    <s v="OP"/>
    <m/>
    <m/>
    <s v="OP"/>
    <n v="40.250100000000003"/>
    <n v="-74.706800000000001"/>
    <s v="Unknown"/>
    <s v="TREN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8"/>
    <m/>
    <s v="COOMBS"/>
    <n v="48811"/>
    <s v="Airport"/>
    <s v="OP"/>
    <m/>
    <m/>
    <s v="OP"/>
    <n v="39.560600000000001"/>
    <n v="-75.218599999999995"/>
    <s v="Unknown"/>
    <s v="ELMER"/>
    <s v="NJ"/>
    <n v="0"/>
    <s v="R"/>
    <n v="8"/>
    <m/>
    <n v="0.42973800000000001"/>
    <n v="2.3250300000000001E-3"/>
    <n v="8.4667000000000006E-3"/>
    <n v="5.8420199999999999E-3"/>
    <n v="3.5769699999999997E-4"/>
    <n v="5.3824199999999997E-3"/>
    <n v="1"/>
    <n v="0.42973800000000001"/>
    <n v="2.3250300000000001E-3"/>
    <n v="8.4667000000000006E-3"/>
    <n v="5.8420199999999999E-3"/>
    <n v="3.5769699999999997E-4"/>
    <n v="5.3824199999999997E-3"/>
  </r>
  <r>
    <x v="10"/>
    <m/>
    <s v="COOPER MEDICAL CENTER"/>
    <n v="48811"/>
    <s v="Airport"/>
    <s v="OP"/>
    <m/>
    <m/>
    <s v="OP"/>
    <n v="39.933399999999999"/>
    <n v="-75.099599999999995"/>
    <s v="Unknown"/>
    <s v="CAMDE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6"/>
    <m/>
    <s v="COYLE FIELD"/>
    <n v="48811"/>
    <s v="Airport"/>
    <s v="OP"/>
    <m/>
    <m/>
    <s v="OP"/>
    <n v="39.812600000000003"/>
    <n v="-74.424599999999998"/>
    <s v="Unknown"/>
    <s v="CHATSWORTH"/>
    <s v="NJ"/>
    <n v="0"/>
    <s v="R"/>
    <n v="8"/>
    <m/>
    <n v="0.72023899999999996"/>
    <n v="3.89675E-3"/>
    <n v="1.41902E-2"/>
    <n v="9.7912099999999998E-3"/>
    <n v="5.9949999999999999E-4"/>
    <n v="9.02092E-3"/>
    <n v="1"/>
    <n v="0.72023899999999996"/>
    <n v="3.89675E-3"/>
    <n v="1.41902E-2"/>
    <n v="9.7912099999999998E-3"/>
    <n v="5.9949999999999999E-4"/>
    <n v="9.02092E-3"/>
  </r>
  <r>
    <x v="4"/>
    <m/>
    <s v="CREAMER"/>
    <n v="48811"/>
    <s v="Airport"/>
    <s v="OP"/>
    <m/>
    <m/>
    <s v="OP"/>
    <n v="40.875399999999999"/>
    <n v="-74.0351"/>
    <s v="Unknown"/>
    <s v="HACKENSAC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6"/>
    <m/>
    <s v="Cross Keys"/>
    <n v="48811"/>
    <s v="Airport"/>
    <s v="OP"/>
    <m/>
    <m/>
    <s v="OP"/>
    <n v="39.705480000000001"/>
    <n v="-75.033000000000001"/>
    <s v="Unknown"/>
    <s v="Cross Keys"/>
    <s v="NJ"/>
    <n v="0"/>
    <s v="R"/>
    <n v="8"/>
    <m/>
    <n v="49.428100000000001"/>
    <n v="0.26742300000000002"/>
    <n v="0.97383299999999995"/>
    <n v="0.67194500000000001"/>
    <n v="4.1142100000000001E-2"/>
    <n v="0.61908099999999999"/>
    <n v="1"/>
    <n v="49.428100000000001"/>
    <n v="0.26742300000000002"/>
    <n v="0.97383299999999995"/>
    <n v="0.67194500000000001"/>
    <n v="4.1142100000000001E-2"/>
    <n v="0.61908099999999999"/>
  </r>
  <r>
    <x v="0"/>
    <m/>
    <s v="CRUZ FARM"/>
    <n v="48811"/>
    <s v="Airport"/>
    <s v="OP"/>
    <m/>
    <m/>
    <s v="OP"/>
    <n v="40.186799999999998"/>
    <n v="-74.150700000000001"/>
    <s v="Unknown"/>
    <s v="FARMINGDAL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0"/>
    <m/>
    <s v="CUDDIHY LANDING STRIP"/>
    <n v="48811"/>
    <s v="Airport"/>
    <s v="OP"/>
    <m/>
    <m/>
    <s v="OP"/>
    <n v="40.187100000000001"/>
    <n v="-74.267099999999999"/>
    <s v="Unknown"/>
    <s v="FREEHOLD"/>
    <s v="NJ"/>
    <n v="0"/>
    <s v="R"/>
    <n v="8"/>
    <m/>
    <n v="0.69457800000000003"/>
    <n v="3.7579100000000002E-3"/>
    <n v="1.36846E-2"/>
    <n v="9.4423600000000003E-3"/>
    <n v="5.7813999999999999E-4"/>
    <n v="8.6995100000000006E-3"/>
    <n v="1"/>
    <n v="0.69457800000000003"/>
    <n v="3.7579100000000002E-3"/>
    <n v="1.36846E-2"/>
    <n v="9.4423600000000003E-3"/>
    <n v="5.7813999999999999E-4"/>
    <n v="8.6995100000000006E-3"/>
  </r>
  <r>
    <x v="10"/>
    <m/>
    <s v="DAIAGI"/>
    <n v="48811"/>
    <s v="Airport"/>
    <s v="OP"/>
    <m/>
    <m/>
    <s v="OP"/>
    <n v="39.990194000000002"/>
    <n v="-75.044804999999997"/>
    <s v="Unknown"/>
    <s v="MOORESTOW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5"/>
    <m/>
    <s v="DARST"/>
    <n v="48811"/>
    <s v="Airport"/>
    <s v="OP"/>
    <m/>
    <m/>
    <s v="OP"/>
    <n v="40.969799999999999"/>
    <n v="-74.957400000000007"/>
    <s v="Unknown"/>
    <s v="BLAIRSTOW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2"/>
    <m/>
    <s v="DAVES AERODROME"/>
    <n v="48811"/>
    <s v="Airport"/>
    <s v="OP"/>
    <m/>
    <m/>
    <s v="OP"/>
    <n v="39.318199999999997"/>
    <n v="-75.206299999999999"/>
    <s v="Unknown"/>
    <s v="CEDARVILLE"/>
    <s v="NJ"/>
    <n v="0"/>
    <s v="R"/>
    <n v="8"/>
    <m/>
    <n v="0.49048399999999998"/>
    <n v="2.6536900000000002E-3"/>
    <n v="9.6635200000000001E-3"/>
    <n v="6.6678299999999996E-3"/>
    <n v="4.0826000000000002E-4"/>
    <n v="6.1432500000000003E-3"/>
    <n v="1"/>
    <n v="0.49048399999999998"/>
    <n v="2.6536900000000002E-3"/>
    <n v="9.6635200000000001E-3"/>
    <n v="6.6678299999999996E-3"/>
    <n v="4.0826000000000002E-4"/>
    <n v="6.1432500000000003E-3"/>
  </r>
  <r>
    <x v="3"/>
    <m/>
    <s v="DAYTON"/>
    <n v="48811"/>
    <s v="Airport"/>
    <s v="OP"/>
    <m/>
    <m/>
    <s v="OP"/>
    <n v="40.372810999999999"/>
    <n v="-74.517375000000001"/>
    <s v="Unknown"/>
    <s v="NEW YOR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6"/>
    <m/>
    <s v="DEBORAH HEART &amp; LUNG CENTER"/>
    <n v="48811"/>
    <s v="Airport"/>
    <s v="OP"/>
    <m/>
    <m/>
    <s v="OP"/>
    <n v="39.978700000000003"/>
    <n v="-74.584000000000003"/>
    <s v="Unknown"/>
    <s v="BROWNS MILLS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8"/>
    <m/>
    <s v="DEEPWATER"/>
    <n v="48811"/>
    <s v="Airport"/>
    <s v="OP"/>
    <m/>
    <m/>
    <s v="OP"/>
    <n v="39.697600000000001"/>
    <n v="-75.494900000000001"/>
    <s v="Unknown"/>
    <s v="DEEPWATER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1"/>
    <m/>
    <s v="DIX FIELD"/>
    <n v="48811"/>
    <s v="Airport"/>
    <s v="OP"/>
    <m/>
    <m/>
    <s v="OP"/>
    <n v="39.316800000000001"/>
    <n v="-74.632900000000006"/>
    <s v="Unknown"/>
    <s v="LINWOOD"/>
    <s v="NJ"/>
    <n v="0"/>
    <s v="R"/>
    <n v="8"/>
    <m/>
    <n v="0.52077700000000005"/>
    <n v="2.81759E-3"/>
    <n v="1.0260399999999999E-2"/>
    <n v="7.0796499999999998E-3"/>
    <n v="4.3347500000000001E-4"/>
    <n v="6.5226800000000003E-3"/>
    <n v="1"/>
    <n v="0.52077700000000005"/>
    <n v="2.81759E-3"/>
    <n v="1.0260399999999999E-2"/>
    <n v="7.0796499999999998E-3"/>
    <n v="4.3347500000000001E-4"/>
    <n v="6.5226800000000003E-3"/>
  </r>
  <r>
    <x v="3"/>
    <m/>
    <s v="DOW JONES &amp; CO. INC."/>
    <n v="48811"/>
    <s v="Airport"/>
    <s v="OP"/>
    <m/>
    <m/>
    <s v="OP"/>
    <n v="40.370399999999997"/>
    <n v="-74.585999999999999"/>
    <s v="Unknown"/>
    <s v="PRINCE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0"/>
    <m/>
    <s v="DUE PROCESS STABLES"/>
    <n v="48811"/>
    <s v="Airport"/>
    <s v="OP"/>
    <m/>
    <m/>
    <s v="OP"/>
    <n v="40.304600000000001"/>
    <n v="-74.107900000000001"/>
    <s v="Unknown"/>
    <s v="COLTS NEC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5"/>
    <m/>
    <s v="EAGLES LAIR"/>
    <n v="48811"/>
    <s v="Airport"/>
    <s v="OP"/>
    <m/>
    <m/>
    <s v="OP"/>
    <n v="40.4679"/>
    <n v="-75.050399999999996"/>
    <s v="Unknown"/>
    <s v="FRENCHTOWN"/>
    <s v="NJ"/>
    <n v="0"/>
    <s v="R"/>
    <n v="8"/>
    <m/>
    <n v="0.476937"/>
    <n v="2.5804000000000001E-3"/>
    <n v="9.3966099999999997E-3"/>
    <n v="6.4836599999999996E-3"/>
    <n v="3.9698400000000002E-4"/>
    <n v="5.97358E-3"/>
    <n v="1"/>
    <n v="0.476937"/>
    <n v="2.5804000000000001E-3"/>
    <n v="9.3966099999999997E-3"/>
    <n v="6.4836599999999996E-3"/>
    <n v="3.9698400000000002E-4"/>
    <n v="5.97358E-3"/>
  </r>
  <r>
    <x v="7"/>
    <m/>
    <s v="EAGLES NEST"/>
    <n v="48811"/>
    <s v="Airport"/>
    <s v="OP"/>
    <m/>
    <m/>
    <s v="OP"/>
    <n v="39.665399999999998"/>
    <n v="-74.307900000000004"/>
    <s v="Unknown"/>
    <s v="WEST CREEK"/>
    <s v="NJ"/>
    <n v="0"/>
    <s v="R"/>
    <n v="8"/>
    <m/>
    <n v="1.3101400000000001"/>
    <n v="7.0883300000000003E-3"/>
    <n v="2.5812399999999999E-2"/>
    <n v="1.7810599999999999E-2"/>
    <n v="1.09051E-3"/>
    <n v="1.6409400000000001E-2"/>
    <n v="1"/>
    <n v="1.3101400000000001"/>
    <n v="7.0883300000000003E-3"/>
    <n v="2.5812399999999999E-2"/>
    <n v="1.7810599999999999E-2"/>
    <n v="1.09051E-3"/>
    <n v="1.6409400000000001E-2"/>
  </r>
  <r>
    <x v="18"/>
    <m/>
    <s v="EDUCATIONAL TESTING"/>
    <n v="48811"/>
    <s v="Airport"/>
    <s v="OP"/>
    <m/>
    <m/>
    <s v="OP"/>
    <n v="40.341799999999999"/>
    <n v="-74.716300000000004"/>
    <s v="Unknown"/>
    <s v="PRINCE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0"/>
    <m/>
    <s v="EKDAHL"/>
    <n v="48811"/>
    <s v="Airport"/>
    <s v="OP"/>
    <m/>
    <m/>
    <s v="OP"/>
    <n v="40.182899999999997"/>
    <n v="-74.278800000000004"/>
    <s v="Unknown"/>
    <s v="FREEHOLD"/>
    <s v="NJ"/>
    <n v="0"/>
    <s v="R"/>
    <n v="8"/>
    <m/>
    <n v="0.67391400000000001"/>
    <n v="3.6461100000000001E-3"/>
    <n v="1.3277499999999999E-2"/>
    <n v="9.1614499999999998E-3"/>
    <n v="5.6094000000000001E-4"/>
    <n v="8.4407000000000006E-3"/>
    <n v="1"/>
    <n v="0.67391400000000001"/>
    <n v="3.6461100000000001E-3"/>
    <n v="1.3277499999999999E-2"/>
    <n v="9.1614499999999998E-3"/>
    <n v="5.6094000000000001E-4"/>
    <n v="8.4407000000000006E-3"/>
  </r>
  <r>
    <x v="7"/>
    <m/>
    <s v="ELIZABETH GROGAN MEMORIAL"/>
    <n v="48811"/>
    <s v="Airport"/>
    <s v="OP"/>
    <m/>
    <m/>
    <s v="OP"/>
    <n v="39.948349999999998"/>
    <n v="-74.115759999999995"/>
    <s v="Unknown"/>
    <s v="TOMS RIVER"/>
    <s v="NJ"/>
    <n v="8753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8"/>
    <m/>
    <s v="ELMER COMMUNITY HOSPITAL"/>
    <n v="48811"/>
    <s v="Airport"/>
    <s v="OP"/>
    <m/>
    <m/>
    <s v="OP"/>
    <n v="39.5884"/>
    <n v="-75.181299999999993"/>
    <s v="Unknown"/>
    <s v="ELMER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9"/>
    <m/>
    <s v="ELMWOOD PARK"/>
    <n v="48811"/>
    <s v="Airport"/>
    <s v="OP"/>
    <m/>
    <m/>
    <s v="OP"/>
    <n v="40.753399999999999"/>
    <n v="-74.217100000000002"/>
    <s v="Unknown"/>
    <s v="EAST ORANG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8"/>
    <m/>
    <s v="EMMANUEL"/>
    <n v="48811"/>
    <s v="Airport"/>
    <s v="OP"/>
    <m/>
    <m/>
    <s v="OP"/>
    <n v="39.596800000000002"/>
    <n v="-75.233500000000006"/>
    <s v="Unknown"/>
    <s v="ELMER"/>
    <s v="NJ"/>
    <n v="0"/>
    <s v="R"/>
    <n v="8"/>
    <m/>
    <n v="0.45040200000000002"/>
    <n v="2.4368300000000001E-3"/>
    <n v="8.8738199999999993E-3"/>
    <n v="6.1229400000000003E-3"/>
    <n v="3.7489700000000001E-4"/>
    <n v="5.6412299999999997E-3"/>
    <n v="1"/>
    <n v="0.45040200000000002"/>
    <n v="2.4368300000000001E-3"/>
    <n v="8.8738199999999993E-3"/>
    <n v="6.1229400000000003E-3"/>
    <n v="3.7489700000000001E-4"/>
    <n v="5.6412299999999997E-3"/>
  </r>
  <r>
    <x v="19"/>
    <m/>
    <s v="Essex County"/>
    <n v="48811"/>
    <s v="Airport"/>
    <s v="OP"/>
    <m/>
    <m/>
    <s v="OP"/>
    <n v="40.874099999999999"/>
    <n v="-74.286699999999996"/>
    <s v="Unknown"/>
    <s v="Caldwell"/>
    <s v="NJ"/>
    <n v="0"/>
    <s v="R"/>
    <n v="8"/>
    <m/>
    <n v="159.697"/>
    <n v="0.86401499999999998"/>
    <n v="3.1463399999999999"/>
    <n v="2.1709800000000001"/>
    <n v="0.13292499999999999"/>
    <n v="2.0001799999999998"/>
    <n v="0.86116716227697532"/>
    <n v="137.52581231414612"/>
    <n v="0.74406134571474081"/>
    <n v="2.7095246893585383"/>
    <n v="1.869576685960068"/>
    <n v="0.11447064504566694"/>
    <n v="1.7224893346431605"/>
  </r>
  <r>
    <x v="19"/>
    <m/>
    <s v="ESSEX GENERATING STATION"/>
    <n v="48811"/>
    <s v="Airport"/>
    <s v="OP"/>
    <m/>
    <m/>
    <s v="OP"/>
    <n v="40.7378"/>
    <n v="-74.118899999999996"/>
    <s v="Unknown"/>
    <s v="NEWAR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0"/>
    <m/>
    <s v="EXPRESS MARINE"/>
    <n v="48811"/>
    <s v="Airport"/>
    <s v="OP"/>
    <m/>
    <m/>
    <s v="OP"/>
    <n v="39.952300000000001"/>
    <n v="-75.084100000000007"/>
    <s v="Unknown"/>
    <s v="CAMDE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5"/>
    <m/>
    <s v="EXXON RESEARCH &amp; ENGINEERING CO."/>
    <n v="48811"/>
    <s v="Airport"/>
    <s v="OP"/>
    <m/>
    <m/>
    <s v="OP"/>
    <n v="40.6387"/>
    <n v="-74.868200000000002"/>
    <s v="Unknown"/>
    <s v="ANNANDAL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5"/>
    <m/>
    <s v="FIDDLERS ELBOW COUNTRY CLUB"/>
    <n v="48811"/>
    <s v="Airport"/>
    <s v="OP"/>
    <m/>
    <m/>
    <s v="OP"/>
    <n v="40.633400000000002"/>
    <n v="-74.732900000000001"/>
    <s v="Unknown"/>
    <s v="SOMERVILL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6"/>
    <m/>
    <s v="Flying W"/>
    <n v="48811"/>
    <s v="Airport"/>
    <s v="OP"/>
    <m/>
    <m/>
    <s v="OP"/>
    <n v="39.934280000000001"/>
    <n v="-74.807249999999996"/>
    <s v="Unknown"/>
    <s v="Lumberton"/>
    <s v="NJ"/>
    <n v="0"/>
    <s v="R"/>
    <n v="8"/>
    <m/>
    <n v="122.11199999999999"/>
    <n v="0.66066800000000003"/>
    <n v="2.40585"/>
    <n v="1.6600299999999999"/>
    <n v="0.101641"/>
    <n v="1.5294399999999999"/>
    <n v="1"/>
    <n v="122.11199999999999"/>
    <n v="0.66066800000000003"/>
    <n v="2.40585"/>
    <n v="1.6600299999999999"/>
    <n v="0.101641"/>
    <n v="1.5294399999999999"/>
  </r>
  <r>
    <x v="5"/>
    <m/>
    <s v="FLY-N-D LANDING STRIP"/>
    <n v="48811"/>
    <s v="Airport"/>
    <s v="OP"/>
    <m/>
    <m/>
    <s v="OP"/>
    <n v="40.468437000000002"/>
    <n v="-75.002391000000003"/>
    <s v="Unknown"/>
    <n v="1"/>
    <s v="NJ"/>
    <n v="0"/>
    <s v="R"/>
    <n v="8"/>
    <m/>
    <n v="0.476937"/>
    <n v="2.5804000000000001E-3"/>
    <n v="9.3966099999999997E-3"/>
    <n v="6.4836599999999996E-3"/>
    <n v="3.9698400000000002E-4"/>
    <n v="5.97358E-3"/>
    <n v="1"/>
    <n v="0.476937"/>
    <n v="2.5804000000000001E-3"/>
    <n v="9.3966099999999997E-3"/>
    <n v="6.4836599999999996E-3"/>
    <n v="3.9698400000000002E-4"/>
    <n v="5.97358E-3"/>
  </r>
  <r>
    <x v="3"/>
    <m/>
    <s v="FOLEY MACHINERY"/>
    <n v="48811"/>
    <s v="Airport"/>
    <s v="OP"/>
    <m/>
    <m/>
    <s v="OP"/>
    <n v="40.5501"/>
    <n v="-74.487700000000004"/>
    <s v="Unknown"/>
    <s v="PISCATAWAY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7"/>
    <m/>
    <s v="FORKED RIVER"/>
    <n v="48811"/>
    <s v="Airport"/>
    <s v="OP"/>
    <m/>
    <m/>
    <s v="OP"/>
    <n v="39.839799999999997"/>
    <n v="-74.177599999999998"/>
    <s v="Unknown"/>
    <s v="FORKED RIVER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0"/>
    <m/>
    <s v="GEORGE HARMS CONST"/>
    <n v="48811"/>
    <s v="Airport"/>
    <s v="OP"/>
    <m/>
    <m/>
    <s v="OP"/>
    <n v="40.208399999999997"/>
    <n v="-74.174599999999998"/>
    <s v="Unknown"/>
    <s v="FARMINGDAL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4"/>
    <m/>
    <s v="GEORGE WASHINGTON BRIDGE"/>
    <n v="48811"/>
    <s v="Airport"/>
    <s v="OP"/>
    <m/>
    <m/>
    <s v="OP"/>
    <n v="40.850099999999998"/>
    <n v="-73.966200000000001"/>
    <s v="Unknown"/>
    <s v="FORT LE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1"/>
    <m/>
    <s v="GERMANIA"/>
    <n v="48811"/>
    <s v="Airport"/>
    <s v="OP"/>
    <m/>
    <m/>
    <s v="OP"/>
    <n v="39.490400000000001"/>
    <n v="-74.606800000000007"/>
    <s v="Unknown"/>
    <s v="COLOGN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5"/>
    <m/>
    <s v="GOAT HILL"/>
    <n v="48811"/>
    <s v="Airport"/>
    <s v="OP"/>
    <m/>
    <m/>
    <s v="OP"/>
    <n v="40.351500000000001"/>
    <n v="-74.909300000000002"/>
    <s v="Unknown"/>
    <s v="LAMBERTVILLE"/>
    <s v="NJ"/>
    <n v="0"/>
    <s v="R"/>
    <n v="8"/>
    <m/>
    <n v="0.45627299999999998"/>
    <n v="2.4686E-3"/>
    <n v="8.9894899999999993E-3"/>
    <n v="6.2027499999999999E-3"/>
    <n v="3.7978399999999998E-4"/>
    <n v="5.7147600000000002E-3"/>
    <n v="1"/>
    <n v="0.45627299999999998"/>
    <n v="2.4686E-3"/>
    <n v="8.9894899999999993E-3"/>
    <n v="6.2027499999999999E-3"/>
    <n v="3.7978399999999998E-4"/>
    <n v="5.7147600000000002E-3"/>
  </r>
  <r>
    <x v="1"/>
    <m/>
    <s v="GREAT GORGE COUNTRY CLUB INC"/>
    <n v="48811"/>
    <s v="Airport"/>
    <s v="OP"/>
    <m/>
    <m/>
    <s v="OP"/>
    <n v="41.191200000000002"/>
    <n v="-74.532399999999996"/>
    <s v="Unknown"/>
    <s v="VERN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0"/>
    <m/>
    <s v="GREELY HELIPAD"/>
    <n v="48811"/>
    <s v="Airport"/>
    <s v="OP"/>
    <m/>
    <m/>
    <s v="OP"/>
    <n v="40.316800000000001"/>
    <n v="-74.032899999999998"/>
    <s v="Unknown"/>
    <s v="FORT MONMOUTH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20"/>
    <m/>
    <s v="Greenwood Lake"/>
    <n v="48811"/>
    <s v="Airport"/>
    <s v="OP"/>
    <m/>
    <m/>
    <s v="OP"/>
    <n v="41.128230000000002"/>
    <n v="-74.346729999999994"/>
    <s v="Unknown"/>
    <s v="West Milford"/>
    <s v="NJ"/>
    <n v="0"/>
    <s v="R"/>
    <n v="8"/>
    <m/>
    <n v="39.193800000000003"/>
    <n v="0.21205199999999999"/>
    <n v="0.77219700000000002"/>
    <n v="0.53281599999999996"/>
    <n v="3.2623399999999997E-2"/>
    <n v="0.490898"/>
    <n v="1"/>
    <n v="39.193800000000003"/>
    <n v="0.21205199999999999"/>
    <n v="0.77219700000000002"/>
    <n v="0.53281599999999996"/>
    <n v="3.2623399999999997E-2"/>
    <n v="0.490898"/>
  </r>
  <r>
    <x v="20"/>
    <m/>
    <s v="GREENWOOD LAKE"/>
    <n v="48811"/>
    <s v="Airport"/>
    <s v="OP"/>
    <m/>
    <m/>
    <s v="OP"/>
    <n v="41.180095000000001"/>
    <n v="-74.334317999999996"/>
    <s v="Unknown"/>
    <s v="WARWICK"/>
    <s v="NJ"/>
    <n v="0"/>
    <s v="R"/>
    <n v="8"/>
    <m/>
    <n v="0.64249400000000001"/>
    <n v="3.4761200000000001E-3"/>
    <n v="1.26584E-2"/>
    <n v="8.7343200000000003E-3"/>
    <n v="5.3478800000000002E-4"/>
    <n v="8.0471699999999993E-3"/>
    <n v="1"/>
    <n v="0.64249400000000001"/>
    <n v="3.4761200000000001E-3"/>
    <n v="1.26584E-2"/>
    <n v="8.7343200000000003E-3"/>
    <n v="5.3478800000000002E-4"/>
    <n v="8.0471699999999993E-3"/>
  </r>
  <r>
    <x v="4"/>
    <m/>
    <s v="HACKENSACK MEDICAL CENTER"/>
    <n v="48811"/>
    <s v="Airport"/>
    <s v="OP"/>
    <m/>
    <m/>
    <s v="OP"/>
    <n v="40.884"/>
    <n v="-74.055999999999997"/>
    <s v="Unknown"/>
    <s v="HACKENSAC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5"/>
    <m/>
    <s v="HACKETTSTOWN"/>
    <n v="48811"/>
    <s v="Airport"/>
    <s v="OP"/>
    <m/>
    <m/>
    <s v="OP"/>
    <n v="40.820099999999996"/>
    <n v="-74.855199999999996"/>
    <s v="Unknown"/>
    <s v="HACKETTSTOWN"/>
    <s v="NJ"/>
    <n v="0"/>
    <s v="R"/>
    <n v="8"/>
    <m/>
    <n v="41.1449"/>
    <n v="0.222609"/>
    <n v="0.81063799999999997"/>
    <n v="0.55933999999999995"/>
    <n v="3.42475E-2"/>
    <n v="0.51533600000000002"/>
    <n v="1"/>
    <n v="41.1449"/>
    <n v="0.222609"/>
    <n v="0.81063799999999997"/>
    <n v="0.55933999999999995"/>
    <n v="3.42475E-2"/>
    <n v="0.51533600000000002"/>
  </r>
  <r>
    <x v="15"/>
    <m/>
    <s v="HACKETTSTOWN COMMUNITY HOSPITAL"/>
    <n v="48811"/>
    <s v="Airport"/>
    <s v="OP"/>
    <m/>
    <m/>
    <s v="OP"/>
    <n v="40.865400000000001"/>
    <n v="-74.816299999999998"/>
    <s v="Unknown"/>
    <s v="HACKETTSTOW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0"/>
    <m/>
    <s v="HALKA"/>
    <n v="48811"/>
    <s v="Airport"/>
    <s v="OP"/>
    <m/>
    <m/>
    <s v="OP"/>
    <n v="40.220799999999997"/>
    <n v="-74.3917"/>
    <s v="Unknown"/>
    <s v="FREEHOLD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2"/>
    <m/>
    <s v="HALKA NURSERIES"/>
    <n v="48811"/>
    <s v="Airport"/>
    <s v="OP"/>
    <m/>
    <m/>
    <s v="OP"/>
    <n v="39.366399999999999"/>
    <n v="-75.268299999999996"/>
    <s v="Unknown"/>
    <s v="FAIRTON"/>
    <s v="NJ"/>
    <n v="0"/>
    <s v="R"/>
    <n v="8"/>
    <m/>
    <n v="6.0070000000000002E-3"/>
    <n v="3.2499999999999997E-5"/>
    <n v="1.1835E-4"/>
    <n v="8.1661499999999997E-5"/>
    <n v="5.0000000000000004E-6"/>
    <n v="7.5236999999999998E-5"/>
    <n v="1"/>
    <n v="6.0070000000000002E-3"/>
    <n v="3.2499999999999997E-5"/>
    <n v="1.1835E-4"/>
    <n v="8.1661499999999997E-5"/>
    <n v="5.0000000000000004E-6"/>
    <n v="7.5236999999999998E-5"/>
  </r>
  <r>
    <x v="9"/>
    <m/>
    <s v="HAMILTON FARM GOLF CLUB"/>
    <n v="48811"/>
    <s v="Airport"/>
    <s v="OP"/>
    <m/>
    <m/>
    <s v="OP"/>
    <n v="40.707799999999999"/>
    <n v="-74.683899999999994"/>
    <s v="Unknown"/>
    <s v="BEDMINSTER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8"/>
    <m/>
    <s v="HAMILTON HEADQUARTER TROOP C"/>
    <n v="48811"/>
    <s v="Airport"/>
    <s v="OP"/>
    <m/>
    <m/>
    <s v="OP"/>
    <n v="40.202199999999998"/>
    <n v="-74.648300000000006"/>
    <s v="Unknown"/>
    <s v="TREN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1"/>
    <m/>
    <s v="Hammonton Muni"/>
    <n v="48811"/>
    <s v="Airport"/>
    <s v="OP"/>
    <m/>
    <m/>
    <s v="OP"/>
    <n v="39.667470000000002"/>
    <n v="-74.757729999999995"/>
    <s v="Unknown"/>
    <s v="Hammonton"/>
    <s v="NJ"/>
    <n v="0"/>
    <s v="R"/>
    <n v="8"/>
    <m/>
    <n v="34.431800000000003"/>
    <n v="0.18628800000000001"/>
    <n v="0.67837599999999998"/>
    <n v="0.46808"/>
    <n v="2.8659799999999999E-2"/>
    <n v="0.431255"/>
    <n v="1"/>
    <n v="34.431800000000003"/>
    <n v="0.18628800000000001"/>
    <n v="0.67837599999999998"/>
    <n v="0.46808"/>
    <n v="2.8659799999999999E-2"/>
    <n v="0.431255"/>
  </r>
  <r>
    <x v="10"/>
    <m/>
    <s v="HARGROVE"/>
    <n v="48811"/>
    <s v="Airport"/>
    <s v="OP"/>
    <m/>
    <m/>
    <s v="OP"/>
    <n v="39.946399999999997"/>
    <n v="-75.103899999999996"/>
    <s v="Unknown"/>
    <s v="CAMDE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1"/>
    <m/>
    <s v="HARRAHS LANDING"/>
    <n v="48811"/>
    <s v="Airport"/>
    <s v="OP"/>
    <m/>
    <m/>
    <s v="OP"/>
    <n v="39.386200000000002"/>
    <n v="-74.426000000000002"/>
    <s v="Unknown"/>
    <s v="ATLANTIC CITY"/>
    <s v="NJ"/>
    <n v="0"/>
    <s v="R"/>
    <n v="8"/>
    <m/>
    <n v="0.54144099999999995"/>
    <n v="2.92939E-3"/>
    <n v="1.06675E-2"/>
    <n v="7.3605600000000004E-3"/>
    <n v="4.5067499999999999E-4"/>
    <n v="6.7814900000000003E-3"/>
    <n v="1"/>
    <n v="0.54144099999999995"/>
    <n v="2.92939E-3"/>
    <n v="1.06675E-2"/>
    <n v="7.3605600000000004E-3"/>
    <n v="4.5067499999999999E-4"/>
    <n v="6.7814900000000003E-3"/>
  </r>
  <r>
    <x v="15"/>
    <m/>
    <s v="HARTUNG"/>
    <n v="48811"/>
    <s v="Airport"/>
    <s v="OP"/>
    <m/>
    <m/>
    <s v="OP"/>
    <n v="40.652000000000001"/>
    <n v="-75.186000000000007"/>
    <s v="Unknown"/>
    <s v="PHILLIPSBURG"/>
    <s v="NJ"/>
    <n v="0"/>
    <s v="R"/>
    <n v="8"/>
    <m/>
    <n v="0.46865400000000002"/>
    <n v="2.5355899999999999E-3"/>
    <n v="9.2334300000000008E-3"/>
    <n v="6.3710700000000004E-3"/>
    <n v="3.9009E-4"/>
    <n v="5.8698400000000003E-3"/>
    <n v="1"/>
    <n v="0.46865400000000002"/>
    <n v="2.5355899999999999E-3"/>
    <n v="9.2334300000000008E-3"/>
    <n v="6.3710700000000004E-3"/>
    <n v="3.9009E-4"/>
    <n v="5.8698400000000003E-3"/>
  </r>
  <r>
    <x v="0"/>
    <m/>
    <s v="HAZLET TOWNSHIP POLICE"/>
    <n v="48811"/>
    <s v="Airport"/>
    <s v="OP"/>
    <m/>
    <m/>
    <s v="OP"/>
    <n v="40.426499999999997"/>
    <n v="-74.1404"/>
    <s v="Unknown"/>
    <s v="KEANSBURG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"/>
    <m/>
    <s v="HEATON"/>
    <n v="48811"/>
    <s v="Airport"/>
    <s v="OP"/>
    <m/>
    <m/>
    <s v="OP"/>
    <n v="41.126199999999997"/>
    <n v="-74.822800000000001"/>
    <s v="Unknown"/>
    <s v="NEW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0"/>
    <m/>
    <s v="HELI-RAY"/>
    <n v="48811"/>
    <s v="Airport"/>
    <s v="OP"/>
    <m/>
    <m/>
    <s v="OP"/>
    <n v="39.720199999999998"/>
    <n v="-74.846100000000007"/>
    <s v="Unknown"/>
    <s v="WATERFORD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2"/>
    <m/>
    <s v="HELO KEARNY"/>
    <n v="48811"/>
    <s v="Airport"/>
    <s v="OP"/>
    <m/>
    <m/>
    <s v="OP"/>
    <n v="40.731527999999997"/>
    <n v="-74.116637999999995"/>
    <s v="Unknown"/>
    <s v="SOUTH KEARNY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6"/>
    <m/>
    <s v="HERMAN"/>
    <n v="48811"/>
    <s v="Airport"/>
    <s v="OP"/>
    <m/>
    <m/>
    <s v="OP"/>
    <n v="39.891500000000001"/>
    <n v="-74.811300000000003"/>
    <s v="Unknown"/>
    <s v="MEDFORD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5"/>
    <m/>
    <s v="HERR BROTHERS"/>
    <n v="48811"/>
    <s v="Airport"/>
    <s v="OP"/>
    <m/>
    <m/>
    <s v="OP"/>
    <n v="40.555700000000002"/>
    <n v="-75.072400000000002"/>
    <s v="Unknown"/>
    <s v="MILFORD"/>
    <s v="NJ"/>
    <n v="0"/>
    <s v="R"/>
    <n v="8"/>
    <m/>
    <n v="6.0070000000000002E-3"/>
    <n v="3.2499999999999997E-5"/>
    <n v="1.1835E-4"/>
    <n v="8.1661499999999997E-5"/>
    <n v="5.0000000000000004E-6"/>
    <n v="7.5236999999999998E-5"/>
    <n v="1"/>
    <n v="6.0070000000000002E-3"/>
    <n v="3.2499999999999997E-5"/>
    <n v="1.1835E-4"/>
    <n v="8.1661499999999997E-5"/>
    <n v="5.0000000000000004E-6"/>
    <n v="7.5236999999999998E-5"/>
  </r>
  <r>
    <x v="5"/>
    <m/>
    <s v="HERR MOUNTAIN"/>
    <n v="48811"/>
    <s v="Airport"/>
    <s v="OP"/>
    <m/>
    <m/>
    <s v="OP"/>
    <n v="40.591799999999999"/>
    <n v="-74.841300000000004"/>
    <s v="Unknown"/>
    <s v="STANTON"/>
    <s v="NJ"/>
    <n v="0"/>
    <s v="R"/>
    <n v="8"/>
    <m/>
    <n v="6.0070000000000002E-3"/>
    <n v="3.2499999999999997E-5"/>
    <n v="1.1835E-4"/>
    <n v="8.1661499999999997E-5"/>
    <n v="5.0000000000000004E-6"/>
    <n v="7.5236999999999998E-5"/>
    <n v="1"/>
    <n v="6.0070000000000002E-3"/>
    <n v="3.2499999999999997E-5"/>
    <n v="1.1835E-4"/>
    <n v="8.1661499999999997E-5"/>
    <n v="5.0000000000000004E-6"/>
    <n v="7.5236999999999998E-5"/>
  </r>
  <r>
    <x v="3"/>
    <m/>
    <s v="HESS PLAZA"/>
    <n v="48811"/>
    <s v="Airport"/>
    <s v="OP"/>
    <m/>
    <m/>
    <s v="OP"/>
    <n v="40.547199999999997"/>
    <n v="-74.296000000000006"/>
    <s v="Unknown"/>
    <s v="WOODBRIDG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4"/>
    <m/>
    <s v="HESS PORT READING"/>
    <n v="48811"/>
    <s v="Airport"/>
    <s v="OP"/>
    <m/>
    <m/>
    <s v="OP"/>
    <n v="40.644399999999997"/>
    <n v="-74.2453"/>
    <s v="Unknown"/>
    <s v="PORT READING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3"/>
    <m/>
    <s v="HESS STATE STREET"/>
    <n v="48811"/>
    <s v="Airport"/>
    <s v="OP"/>
    <m/>
    <m/>
    <s v="OP"/>
    <n v="40.540599999999998"/>
    <n v="-74.256900000000002"/>
    <s v="Unknown"/>
    <s v="PERTH AMBOY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2"/>
    <m/>
    <s v="HIDDEN ACRES FARM"/>
    <n v="48811"/>
    <s v="Airport"/>
    <s v="OP"/>
    <m/>
    <m/>
    <s v="OP"/>
    <n v="39.433100000000003"/>
    <n v="-75.396699999999996"/>
    <s v="Unknown"/>
    <s v="BRIDGETON"/>
    <s v="NJ"/>
    <n v="0"/>
    <s v="R"/>
    <n v="8"/>
    <m/>
    <n v="0.46982000000000002"/>
    <n v="2.5418900000000002E-3"/>
    <n v="9.2563899999999998E-3"/>
    <n v="6.38691E-3"/>
    <n v="3.9105999999999999E-4"/>
    <n v="5.8844400000000003E-3"/>
    <n v="1"/>
    <n v="0.46982000000000002"/>
    <n v="2.5418900000000002E-3"/>
    <n v="9.2563899999999998E-3"/>
    <n v="6.38691E-3"/>
    <n v="3.9105999999999999E-4"/>
    <n v="5.8844400000000003E-3"/>
  </r>
  <r>
    <x v="15"/>
    <m/>
    <s v="HIGH MEADOW FARMS"/>
    <n v="48811"/>
    <s v="Airport"/>
    <s v="OP"/>
    <m/>
    <m/>
    <s v="OP"/>
    <n v="40.895899999999997"/>
    <n v="-74.999600000000001"/>
    <s v="Unknown"/>
    <s v="HOPE"/>
    <s v="NJ"/>
    <n v="0"/>
    <s v="R"/>
    <n v="8"/>
    <m/>
    <n v="0.44799"/>
    <n v="2.4237899999999999E-3"/>
    <n v="8.8263100000000004E-3"/>
    <n v="6.0901499999999999E-3"/>
    <n v="3.7289000000000002E-4"/>
    <n v="5.6110300000000004E-3"/>
    <n v="1"/>
    <n v="0.44799"/>
    <n v="2.4237899999999999E-3"/>
    <n v="8.8263100000000004E-3"/>
    <n v="6.0901499999999999E-3"/>
    <n v="3.7289000000000002E-4"/>
    <n v="5.6110300000000004E-3"/>
  </r>
  <r>
    <x v="20"/>
    <m/>
    <s v="HILL TOP"/>
    <n v="48811"/>
    <s v="Airport"/>
    <s v="OP"/>
    <m/>
    <m/>
    <s v="OP"/>
    <n v="41.083199999999998"/>
    <n v="-74.3386"/>
    <s v="Unknown"/>
    <s v="WEST MILFORD"/>
    <s v="NJ"/>
    <n v="0"/>
    <s v="R"/>
    <n v="8"/>
    <m/>
    <n v="0.70448699999999997"/>
    <n v="3.8115200000000001E-3"/>
    <n v="1.3879799999999999E-2"/>
    <n v="9.57707E-3"/>
    <n v="5.8638799999999997E-4"/>
    <n v="8.8236200000000008E-3"/>
    <n v="1"/>
    <n v="0.70448699999999997"/>
    <n v="3.8115200000000001E-3"/>
    <n v="1.3879799999999999E-2"/>
    <n v="9.57707E-3"/>
    <n v="5.8638799999999997E-4"/>
    <n v="8.8236200000000008E-3"/>
  </r>
  <r>
    <x v="18"/>
    <m/>
    <s v="HILLSIDE FARM"/>
    <n v="48811"/>
    <s v="Airport"/>
    <s v="OP"/>
    <m/>
    <m/>
    <s v="OP"/>
    <n v="40.392299999999999"/>
    <n v="-74.7791"/>
    <s v="Unknown"/>
    <s v="HOPEWELL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20"/>
    <m/>
    <s v="HOFFMANN-LA ROCHE INC"/>
    <n v="48811"/>
    <s v="Airport"/>
    <s v="OP"/>
    <m/>
    <m/>
    <s v="OP"/>
    <n v="40.834800000000001"/>
    <n v="-74.152600000000007"/>
    <s v="Unknown"/>
    <s v="CLIF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7"/>
    <m/>
    <s v="HOLMANSVILLE"/>
    <n v="48811"/>
    <s v="Airport"/>
    <s v="OP"/>
    <m/>
    <m/>
    <s v="OP"/>
    <n v="40.100099999999998"/>
    <n v="-74.317599999999999"/>
    <s v="Unknown"/>
    <s v="HOLMANSVILL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0"/>
    <m/>
    <s v="HOP BROOK FARM"/>
    <n v="48811"/>
    <s v="Airport"/>
    <s v="OP"/>
    <m/>
    <m/>
    <s v="OP"/>
    <n v="40.351199999999999"/>
    <n v="-74.181299999999993"/>
    <s v="Unknown"/>
    <s v="HOLMDEL"/>
    <s v="NJ"/>
    <n v="0"/>
    <s v="R"/>
    <n v="8"/>
    <m/>
    <n v="0.67391400000000001"/>
    <n v="3.6461100000000001E-3"/>
    <n v="1.3277499999999999E-2"/>
    <n v="9.1614499999999998E-3"/>
    <n v="5.6094000000000001E-4"/>
    <n v="8.4407000000000006E-3"/>
    <n v="1"/>
    <n v="0.67391400000000001"/>
    <n v="3.6461100000000001E-3"/>
    <n v="1.3277499999999999E-2"/>
    <n v="9.1614499999999998E-3"/>
    <n v="5.6094000000000001E-4"/>
    <n v="8.4407000000000006E-3"/>
  </r>
  <r>
    <x v="0"/>
    <m/>
    <s v="HOVTOWN"/>
    <n v="48811"/>
    <s v="Airport"/>
    <s v="OP"/>
    <m/>
    <m/>
    <s v="OP"/>
    <n v="40.219299999999997"/>
    <n v="-74.093999999999994"/>
    <s v="Unknown"/>
    <s v="TINTON FALLS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0"/>
    <m/>
    <s v="HOWELL TOWNSHIP POLICE"/>
    <n v="48811"/>
    <s v="Airport"/>
    <s v="OP"/>
    <m/>
    <m/>
    <s v="OP"/>
    <n v="40.171799999999998"/>
    <n v="-74.1785"/>
    <s v="Unknown"/>
    <s v="FARMINGDAL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3"/>
    <m/>
    <s v="HQ 78TH DIVISION"/>
    <n v="48811"/>
    <s v="Airport"/>
    <s v="OP"/>
    <m/>
    <m/>
    <s v="OP"/>
    <n v="40.524500000000003"/>
    <n v="-74.425700000000006"/>
    <s v="Unknown"/>
    <s v="EDIS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"/>
    <m/>
    <s v="HUDSON FARM WEST"/>
    <n v="48811"/>
    <s v="Airport"/>
    <s v="OP"/>
    <m/>
    <m/>
    <s v="OP"/>
    <n v="40.987900000000003"/>
    <n v="-74.725200000000001"/>
    <s v="Unknown"/>
    <s v="ANDOVER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7"/>
    <m/>
    <s v="HUMMEL"/>
    <n v="48811"/>
    <s v="Airport"/>
    <s v="OP"/>
    <m/>
    <m/>
    <s v="OP"/>
    <n v="39.9373"/>
    <n v="-74.1357"/>
    <s v="Unknown"/>
    <s v="ISLAND HEIGHTS"/>
    <s v="NJ"/>
    <n v="0"/>
    <s v="R"/>
    <n v="8"/>
    <m/>
    <n v="0.65532599999999996"/>
    <n v="3.5455399999999998E-3"/>
    <n v="1.2911199999999999E-2"/>
    <n v="8.90875E-3"/>
    <n v="5.4546800000000002E-4"/>
    <n v="8.2078800000000007E-3"/>
    <n v="1"/>
    <n v="0.65532599999999996"/>
    <n v="3.5455399999999998E-3"/>
    <n v="1.2911199999999999E-2"/>
    <n v="8.90875E-3"/>
    <n v="5.4546800000000002E-4"/>
    <n v="8.2078800000000007E-3"/>
  </r>
  <r>
    <x v="5"/>
    <m/>
    <s v="HUNTERDON MEDICAL CENTER"/>
    <n v="48811"/>
    <s v="Airport"/>
    <s v="OP"/>
    <m/>
    <m/>
    <s v="OP"/>
    <n v="40.530700000000003"/>
    <n v="-74.860699999999994"/>
    <s v="Unknown"/>
    <s v="FLEMING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1"/>
    <m/>
    <s v="IDEAL MFG CORP"/>
    <n v="48811"/>
    <s v="Airport"/>
    <s v="OP"/>
    <m/>
    <m/>
    <s v="OP"/>
    <n v="39.6584"/>
    <n v="-74.802400000000006"/>
    <s v="Unknown"/>
    <s v="HAMMONTON"/>
    <s v="NJ"/>
    <n v="0"/>
    <s v="R"/>
    <n v="8"/>
    <m/>
    <n v="6.0070000000000002E-3"/>
    <n v="3.2499999999999997E-5"/>
    <n v="1.1835E-4"/>
    <n v="8.1661499999999997E-5"/>
    <n v="5.0000000000000004E-6"/>
    <n v="7.5236999999999998E-5"/>
    <n v="1"/>
    <n v="6.0070000000000002E-3"/>
    <n v="3.2499999999999997E-5"/>
    <n v="1.1835E-4"/>
    <n v="8.1661499999999997E-5"/>
    <n v="5.0000000000000004E-6"/>
    <n v="7.5236999999999998E-5"/>
  </r>
  <r>
    <x v="20"/>
    <m/>
    <s v="IDYLEASE HELISTOP"/>
    <n v="48811"/>
    <s v="Airport"/>
    <s v="OP"/>
    <m/>
    <m/>
    <s v="OP"/>
    <n v="41.054299999999998"/>
    <n v="-74.430199999999999"/>
    <s v="Unknown"/>
    <s v="NEWFOUNDLAND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0"/>
    <m/>
    <s v="IFF R &amp; D"/>
    <n v="48811"/>
    <s v="Airport"/>
    <s v="OP"/>
    <m/>
    <m/>
    <s v="OP"/>
    <n v="40.440277999999999"/>
    <n v="-74.156666000000001"/>
    <s v="Unknown"/>
    <s v="UNION BEACH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6"/>
    <m/>
    <s v="INDIAN MILLS"/>
    <n v="48811"/>
    <s v="Airport"/>
    <s v="OP"/>
    <m/>
    <m/>
    <s v="OP"/>
    <n v="39.801499999999997"/>
    <n v="-74.759600000000006"/>
    <s v="Unknown"/>
    <s v="MEDFORD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6"/>
    <m/>
    <s v="INDUCTOTHERM"/>
    <n v="48811"/>
    <s v="Airport"/>
    <s v="OP"/>
    <m/>
    <m/>
    <s v="OP"/>
    <n v="40.015099999999997"/>
    <n v="-74.8429"/>
    <s v="Unknown"/>
    <s v="RANCOCAS"/>
    <s v="NJ"/>
    <n v="0"/>
    <s v="R"/>
    <n v="8"/>
    <m/>
    <n v="0.67891100000000004"/>
    <n v="3.67315E-3"/>
    <n v="1.33759E-2"/>
    <n v="9.2293800000000006E-3"/>
    <n v="5.6510000000000002E-4"/>
    <n v="8.5032800000000002E-3"/>
    <n v="1"/>
    <n v="0.67891100000000004"/>
    <n v="3.67315E-3"/>
    <n v="1.33759E-2"/>
    <n v="9.2293800000000006E-3"/>
    <n v="5.6510000000000002E-4"/>
    <n v="8.5032800000000002E-3"/>
  </r>
  <r>
    <x v="4"/>
    <m/>
    <s v="INTL CROSSROADS"/>
    <n v="48811"/>
    <s v="Airport"/>
    <s v="OP"/>
    <m/>
    <m/>
    <s v="OP"/>
    <n v="41.104300000000002"/>
    <n v="-74.164000000000001"/>
    <s v="Unknown"/>
    <s v="MAHWAH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1"/>
    <m/>
    <s v="J L GENTILE"/>
    <n v="48811"/>
    <s v="Airport"/>
    <s v="OP"/>
    <m/>
    <m/>
    <s v="OP"/>
    <n v="39.484299999999998"/>
    <n v="-74.881799999999998"/>
    <s v="Unknown"/>
    <s v="BUENA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3"/>
    <m/>
    <s v="J&amp;J NEW BRUNSWICK HELISTOP"/>
    <n v="48811"/>
    <s v="Airport"/>
    <s v="OP"/>
    <m/>
    <m/>
    <s v="OP"/>
    <n v="40.501829999999998"/>
    <n v="-74.445729999999998"/>
    <s v="Unknown"/>
    <s v="NEW BRUNSWICK"/>
    <s v="NJ"/>
    <n v="8901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0"/>
    <m/>
    <s v="JERSEY SHORE MEDICAL CENTER"/>
    <n v="48811"/>
    <s v="Airport"/>
    <s v="OP"/>
    <m/>
    <m/>
    <s v="OP"/>
    <n v="40.208399999999997"/>
    <n v="-74.041200000000003"/>
    <s v="Unknown"/>
    <s v="NEPTUN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3"/>
    <m/>
    <s v="JERSEY TPKE NEW BRUNSWICK HELISTOP"/>
    <n v="48811"/>
    <s v="Airport"/>
    <s v="OP"/>
    <m/>
    <m/>
    <s v="OP"/>
    <n v="40.4773"/>
    <n v="-74.407899999999998"/>
    <s v="Unknown"/>
    <s v="NEW BRUNSWIC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3"/>
    <m/>
    <s v="JERSEY TURNPIKE"/>
    <n v="48811"/>
    <s v="Airport"/>
    <s v="OP"/>
    <m/>
    <m/>
    <s v="OP"/>
    <n v="40.476799999999997"/>
    <n v="-74.408799999999999"/>
    <s v="Unknown"/>
    <s v="NEW BRUNSWIC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6"/>
    <m/>
    <s v="JET LINE SOUTH"/>
    <n v="48811"/>
    <s v="Airport"/>
    <s v="OP"/>
    <m/>
    <m/>
    <s v="OP"/>
    <n v="40.015799999999999"/>
    <n v="-74.975800000000007"/>
    <s v="Unknown"/>
    <s v="CINNAMINS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5"/>
    <m/>
    <s v="JOHN E. ROGERS"/>
    <n v="48811"/>
    <s v="Airport"/>
    <s v="OP"/>
    <m/>
    <m/>
    <s v="OP"/>
    <n v="40.853400000000001"/>
    <n v="-74.929599999999994"/>
    <s v="Unknown"/>
    <s v="GREAT MEADOWS"/>
    <s v="NJ"/>
    <n v="0"/>
    <s v="R"/>
    <n v="8"/>
    <m/>
    <n v="0.44799"/>
    <n v="2.4237899999999999E-3"/>
    <n v="8.8263100000000004E-3"/>
    <n v="6.0901499999999999E-3"/>
    <n v="3.7289000000000002E-4"/>
    <n v="5.6110300000000004E-3"/>
    <n v="1"/>
    <n v="0.44799"/>
    <n v="2.4237899999999999E-3"/>
    <n v="8.8263100000000004E-3"/>
    <n v="6.0901499999999999E-3"/>
    <n v="3.7289000000000002E-4"/>
    <n v="5.6110300000000004E-3"/>
  </r>
  <r>
    <x v="13"/>
    <m/>
    <s v="JOHNSON &amp; JOHNSON"/>
    <n v="48811"/>
    <s v="Airport"/>
    <s v="OP"/>
    <m/>
    <m/>
    <s v="OP"/>
    <n v="40.83708"/>
    <n v="-74.476690000000005"/>
    <s v="Unknown"/>
    <s v="MORRIS PLAINS"/>
    <s v="NJ"/>
    <n v="795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5"/>
    <m/>
    <s v="JUGTOWN MOUNTAIN"/>
    <n v="48811"/>
    <s v="Airport"/>
    <s v="OP"/>
    <m/>
    <m/>
    <s v="OP"/>
    <n v="40.633400000000002"/>
    <n v="-75.066299999999998"/>
    <s v="Unknown"/>
    <s v="PATTENBURG"/>
    <s v="NJ"/>
    <n v="0"/>
    <s v="R"/>
    <n v="8"/>
    <m/>
    <n v="0.476937"/>
    <n v="2.5804000000000001E-3"/>
    <n v="9.3966099999999997E-3"/>
    <n v="6.4836599999999996E-3"/>
    <n v="3.9698400000000002E-4"/>
    <n v="5.97358E-3"/>
    <n v="1"/>
    <n v="0.476937"/>
    <n v="2.5804000000000001E-3"/>
    <n v="9.3966099999999997E-3"/>
    <n v="6.4836599999999996E-3"/>
    <n v="3.9698400000000002E-4"/>
    <n v="5.97358E-3"/>
  </r>
  <r>
    <x v="2"/>
    <m/>
    <s v="KEARNY HELISTOP"/>
    <n v="48811"/>
    <s v="Airport"/>
    <s v="OP"/>
    <m/>
    <m/>
    <s v="OP"/>
    <n v="40.737000000000002"/>
    <n v="-74.096800000000002"/>
    <s v="Unknown"/>
    <s v="KEARNY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6"/>
    <m/>
    <s v="KRAEMER"/>
    <n v="48811"/>
    <s v="Airport"/>
    <s v="OP"/>
    <m/>
    <m/>
    <s v="OP"/>
    <n v="39.744300000000003"/>
    <n v="-75.158799999999999"/>
    <s v="Unknown"/>
    <s v="RICHWOOD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2"/>
    <m/>
    <s v="KROELINGER"/>
    <n v="48811"/>
    <s v="Airport"/>
    <s v="OP"/>
    <m/>
    <m/>
    <s v="OP"/>
    <n v="39.524000000000001"/>
    <n v="-75.046300000000002"/>
    <s v="Unknown"/>
    <s v="VINELAND"/>
    <s v="NJ"/>
    <n v="0"/>
    <s v="R"/>
    <n v="8"/>
    <m/>
    <n v="0.43310500000000002"/>
    <n v="2.3432499999999998E-3"/>
    <n v="8.5330400000000004E-3"/>
    <n v="5.8877900000000004E-3"/>
    <n v="3.6049999999999998E-4"/>
    <n v="5.42459E-3"/>
    <n v="1"/>
    <n v="0.43310500000000002"/>
    <n v="2.3432499999999998E-3"/>
    <n v="8.5330400000000004E-3"/>
    <n v="5.8877900000000004E-3"/>
    <n v="3.6049999999999998E-4"/>
    <n v="5.42459E-3"/>
  </r>
  <r>
    <x v="7"/>
    <m/>
    <s v="LAKEHURST NAES /MAXFIELD FIELD"/>
    <n v="48811"/>
    <s v="Airport"/>
    <s v="OP"/>
    <m/>
    <m/>
    <s v="OP"/>
    <n v="40.0351"/>
    <n v="-74.352099999999993"/>
    <s v="Unknown"/>
    <s v="LAKEHURST"/>
    <s v="NJ"/>
    <n v="0"/>
    <s v="R"/>
    <n v="8"/>
    <m/>
    <n v="6.0070000000000002E-3"/>
    <n v="3.2499999999999997E-5"/>
    <n v="1.1835E-4"/>
    <n v="8.1661499999999997E-5"/>
    <n v="5.0000000000000004E-6"/>
    <n v="7.5236999999999998E-5"/>
    <n v="1"/>
    <n v="6.0070000000000002E-3"/>
    <n v="3.2499999999999997E-5"/>
    <n v="1.1835E-4"/>
    <n v="8.1661499999999997E-5"/>
    <n v="5.0000000000000004E-6"/>
    <n v="7.5236999999999998E-5"/>
  </r>
  <r>
    <x v="7"/>
    <m/>
    <s v="Lakewood"/>
    <n v="48811"/>
    <s v="Airport"/>
    <s v="OP"/>
    <m/>
    <m/>
    <s v="OP"/>
    <n v="40.066780000000001"/>
    <n v="-74.177639999999997"/>
    <s v="Unknown"/>
    <s v="Lakewood"/>
    <s v="NJ"/>
    <n v="0"/>
    <s v="R"/>
    <n v="8"/>
    <m/>
    <n v="34.734999999999999"/>
    <n v="0.18792900000000001"/>
    <n v="0.68434899999999999"/>
    <n v="0.47220099999999998"/>
    <n v="2.89121E-2"/>
    <n v="0.43505199999999999"/>
    <n v="1"/>
    <n v="34.734999999999999"/>
    <n v="0.18792900000000001"/>
    <n v="0.68434899999999999"/>
    <n v="0.47220099999999998"/>
    <n v="2.89121E-2"/>
    <n v="0.43505199999999999"/>
  </r>
  <r>
    <x v="9"/>
    <m/>
    <s v="LAMINGTON HOUSE"/>
    <n v="48811"/>
    <s v="Airport"/>
    <s v="OP"/>
    <m/>
    <m/>
    <s v="OP"/>
    <n v="40.652299999999997"/>
    <n v="-74.696799999999996"/>
    <s v="Unknown"/>
    <s v="BEDMINSTER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5"/>
    <m/>
    <s v="LEBANON TWNSHP MUN BLDG"/>
    <n v="48811"/>
    <s v="Airport"/>
    <s v="OP"/>
    <m/>
    <m/>
    <s v="OP"/>
    <n v="40.717599999999997"/>
    <n v="-74.892099999999999"/>
    <s v="Unknown"/>
    <s v="WOODGLE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4"/>
    <m/>
    <s v="LEMBO"/>
    <n v="48811"/>
    <s v="Airport"/>
    <s v="OP"/>
    <m/>
    <m/>
    <s v="OP"/>
    <n v="40.902900000000002"/>
    <n v="-74.132900000000006"/>
    <s v="Unknown"/>
    <s v="PATERS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9"/>
    <m/>
    <s v="LIBERTY CROSS LANDING"/>
    <n v="48811"/>
    <s v="Airport"/>
    <s v="OP"/>
    <m/>
    <m/>
    <s v="OP"/>
    <n v="40.723199999999999"/>
    <n v="-74.687899999999999"/>
    <s v="Unknown"/>
    <s v="GLADSTON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4"/>
    <m/>
    <s v="LIBERTY HALL"/>
    <n v="48811"/>
    <s v="Airport"/>
    <s v="OP"/>
    <m/>
    <m/>
    <s v="OP"/>
    <n v="40.6751"/>
    <n v="-74.245400000000004"/>
    <s v="Unknown"/>
    <s v="ELIZABETH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2"/>
    <m/>
    <s v="LIBERTY NATIONAL GOLF CLUB"/>
    <n v="48811"/>
    <s v="Airport"/>
    <s v="OP"/>
    <m/>
    <m/>
    <s v="OP"/>
    <n v="40.698194000000001"/>
    <n v="-74.072416000000004"/>
    <s v="Unknown"/>
    <s v="JERSEY CITY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2"/>
    <m/>
    <s v="LIBERTY STATE PARK"/>
    <n v="48811"/>
    <s v="Airport"/>
    <s v="OP"/>
    <m/>
    <m/>
    <s v="OP"/>
    <n v="40.693199999999997"/>
    <n v="-74.058300000000003"/>
    <s v="Unknown"/>
    <s v="JERSEY CITY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3"/>
    <m/>
    <s v="Lincoln Park"/>
    <n v="48811"/>
    <s v="Airport"/>
    <s v="OP"/>
    <s v="xxx"/>
    <m/>
    <s v="OP"/>
    <n v="40.947519999999997"/>
    <n v="-74.314499999999995"/>
    <s v="Unknown"/>
    <s v="Lincoln Park"/>
    <s v="NJ"/>
    <n v="0"/>
    <s v="R"/>
    <n v="8"/>
    <m/>
    <n v="62.024900000000002"/>
    <n v="0.33557700000000001"/>
    <n v="1.2220200000000001"/>
    <n v="0.84319100000000002"/>
    <n v="5.1627199999999998E-2"/>
    <n v="0.77685499999999996"/>
    <n v="1"/>
    <n v="62.024900000000002"/>
    <n v="0.33557700000000001"/>
    <n v="1.2220200000000001"/>
    <n v="0.84319100000000002"/>
    <n v="5.1627199999999998E-2"/>
    <n v="0.77685499999999996"/>
  </r>
  <r>
    <x v="2"/>
    <m/>
    <s v="LINCOLN TUNNEL"/>
    <n v="48811"/>
    <s v="Airport"/>
    <s v="OP"/>
    <m/>
    <m/>
    <s v="OP"/>
    <n v="40.764499999999998"/>
    <n v="-74.023799999999994"/>
    <s v="Unknown"/>
    <s v="WEEHAWKE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4"/>
    <m/>
    <s v="Linden"/>
    <n v="48811"/>
    <s v="Airport"/>
    <s v="OP"/>
    <m/>
    <m/>
    <s v="OP"/>
    <n v="40.617449999999998"/>
    <n v="-74.244590000000002"/>
    <s v="Unknown"/>
    <s v="Linden"/>
    <s v="NJ"/>
    <n v="0"/>
    <s v="R"/>
    <n v="8"/>
    <m/>
    <n v="91.874499999999998"/>
    <n v="0.49707400000000002"/>
    <n v="1.8101100000000001"/>
    <n v="1.24898"/>
    <n v="7.6472899999999996E-2"/>
    <n v="1.15072"/>
    <n v="1"/>
    <n v="91.874499999999998"/>
    <n v="0.49707400000000002"/>
    <n v="1.8101100000000001"/>
    <n v="1.24898"/>
    <n v="7.6472899999999996E-2"/>
    <n v="1.15072"/>
  </r>
  <r>
    <x v="4"/>
    <m/>
    <s v="LITTLE FERRY"/>
    <n v="48811"/>
    <s v="Airport"/>
    <s v="OP"/>
    <m/>
    <m/>
    <s v="OP"/>
    <n v="40.850099999999998"/>
    <n v="-74.032899999999998"/>
    <s v="Unknown"/>
    <s v="LITTLE FERRY"/>
    <s v="NJ"/>
    <n v="0"/>
    <s v="R"/>
    <n v="8"/>
    <m/>
    <n v="6.0070000000000002E-3"/>
    <n v="3.2499999999999997E-5"/>
    <n v="1.1835E-4"/>
    <n v="8.1661499999999997E-5"/>
    <n v="5.0000000000000004E-6"/>
    <n v="7.5236999999999998E-5"/>
    <n v="1"/>
    <n v="6.0070000000000002E-3"/>
    <n v="3.2499999999999997E-5"/>
    <n v="1.1835E-4"/>
    <n v="8.1661499999999997E-5"/>
    <n v="5.0000000000000004E-6"/>
    <n v="7.5236999999999998E-5"/>
  </r>
  <r>
    <x v="6"/>
    <m/>
    <s v="LOURDES MEDICAL CENTER OF BURLINGTON CTY"/>
    <n v="48811"/>
    <s v="Airport"/>
    <s v="OP"/>
    <m/>
    <m/>
    <s v="OP"/>
    <n v="40.046799999999998"/>
    <n v="-74.882400000000004"/>
    <s v="Unknown"/>
    <s v="WILLINGBORO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6"/>
    <m/>
    <s v="LZ 1 NLDC"/>
    <n v="48811"/>
    <s v="Airport"/>
    <s v="OP"/>
    <m/>
    <m/>
    <s v="OP"/>
    <n v="39.890099999999997"/>
    <n v="-74.582099999999997"/>
    <s v="Unknown"/>
    <s v="NEW LISB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5"/>
    <m/>
    <s v="MALONE"/>
    <n v="48811"/>
    <s v="Airport"/>
    <s v="OP"/>
    <m/>
    <m/>
    <s v="OP"/>
    <n v="40.5501"/>
    <n v="-75.016300000000001"/>
    <s v="Unknown"/>
    <s v="FRENCHTOWN"/>
    <s v="NJ"/>
    <n v="0"/>
    <s v="R"/>
    <n v="8"/>
    <m/>
    <n v="0.55959300000000001"/>
    <n v="3.0276000000000001E-3"/>
    <n v="1.1025099999999999E-2"/>
    <n v="7.6073299999999998E-3"/>
    <n v="4.6578400000000001E-4"/>
    <n v="7.0088399999999997E-3"/>
    <n v="1"/>
    <n v="0.55959300000000001"/>
    <n v="3.0276000000000001E-3"/>
    <n v="1.1025099999999999E-2"/>
    <n v="7.6073299999999998E-3"/>
    <n v="4.6578400000000001E-4"/>
    <n v="7.0088399999999997E-3"/>
  </r>
  <r>
    <x v="0"/>
    <m/>
    <s v="MANALAPAN TOWNSHIP-VILLAGE GREEN"/>
    <n v="48811"/>
    <s v="Airport"/>
    <s v="OP"/>
    <m/>
    <m/>
    <s v="OP"/>
    <n v="40.279600000000002"/>
    <n v="-74.329300000000003"/>
    <s v="Unknown"/>
    <s v="FREEHOLD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0"/>
    <m/>
    <s v="MAR BAR L FARMS"/>
    <n v="48811"/>
    <s v="Airport"/>
    <s v="OP"/>
    <m/>
    <m/>
    <s v="OP"/>
    <n v="40.276499999999999"/>
    <n v="-74.388499999999993"/>
    <s v="Unknown"/>
    <s v="ENGLISHTOWN"/>
    <s v="NJ"/>
    <n v="0"/>
    <s v="R"/>
    <n v="8"/>
    <m/>
    <n v="0.71524200000000004"/>
    <n v="3.8697100000000002E-3"/>
    <n v="1.40917E-2"/>
    <n v="9.7232800000000008E-3"/>
    <n v="5.9533999999999998E-4"/>
    <n v="8.9583300000000005E-3"/>
    <n v="1"/>
    <n v="0.71524200000000004"/>
    <n v="3.8697100000000002E-3"/>
    <n v="1.40917E-2"/>
    <n v="9.7232800000000008E-3"/>
    <n v="5.9533999999999998E-4"/>
    <n v="8.9583300000000005E-3"/>
  </r>
  <r>
    <x v="15"/>
    <m/>
    <s v="MARKLE"/>
    <n v="48811"/>
    <s v="Airport"/>
    <s v="OP"/>
    <m/>
    <m/>
    <s v="OP"/>
    <n v="40.773699999999998"/>
    <n v="-75.159300000000002"/>
    <s v="Unknown"/>
    <s v="PHILLIPSBURG"/>
    <s v="NJ"/>
    <n v="0"/>
    <s v="R"/>
    <n v="8"/>
    <m/>
    <n v="0.44799"/>
    <n v="2.4237899999999999E-3"/>
    <n v="8.8263100000000004E-3"/>
    <n v="6.0901499999999999E-3"/>
    <n v="3.7289000000000002E-4"/>
    <n v="5.6110300000000004E-3"/>
    <n v="1"/>
    <n v="0.44799"/>
    <n v="2.4237899999999999E-3"/>
    <n v="8.8263100000000004E-3"/>
    <n v="6.0901499999999999E-3"/>
    <n v="3.7289000000000002E-4"/>
    <n v="5.6110300000000004E-3"/>
  </r>
  <r>
    <x v="19"/>
    <m/>
    <s v="MARTENS STADIUM"/>
    <n v="48811"/>
    <s v="Airport"/>
    <s v="OP"/>
    <m/>
    <m/>
    <s v="OP"/>
    <n v="40.774000000000001"/>
    <n v="-74.209299999999999"/>
    <s v="Unknown"/>
    <s v="EAST ORANG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5"/>
    <m/>
    <s v="MATTHEWS"/>
    <n v="48811"/>
    <s v="Airport"/>
    <s v="OP"/>
    <m/>
    <m/>
    <s v="OP"/>
    <n v="40.791800000000002"/>
    <n v="-75.070499999999996"/>
    <s v="Unknown"/>
    <s v="BELVIDERE"/>
    <s v="NJ"/>
    <n v="0"/>
    <s v="R"/>
    <n v="8"/>
    <m/>
    <n v="0.46865400000000002"/>
    <n v="2.5355899999999999E-3"/>
    <n v="9.2334300000000008E-3"/>
    <n v="6.3710700000000004E-3"/>
    <n v="3.9009E-4"/>
    <n v="5.8698400000000003E-3"/>
    <n v="1"/>
    <n v="0.46865400000000002"/>
    <n v="2.5355899999999999E-3"/>
    <n v="9.2334300000000008E-3"/>
    <n v="6.3710700000000004E-3"/>
    <n v="3.9009E-4"/>
    <n v="5.8698400000000003E-3"/>
  </r>
  <r>
    <x v="6"/>
    <m/>
    <s v="McGuire AFB Airport"/>
    <n v="48811"/>
    <s v="Airport"/>
    <s v="OP"/>
    <m/>
    <m/>
    <s v="OP"/>
    <n v="40.01567"/>
    <n v="-74.593490000000003"/>
    <s v="Unknown"/>
    <s v="Wrightstown"/>
    <s v="NJ"/>
    <n v="0"/>
    <s v="R"/>
    <n v="8"/>
    <m/>
    <n v="6.0070000000000002E-3"/>
    <n v="3.2499999999999997E-5"/>
    <n v="1.1835E-4"/>
    <n v="8.1661499999999997E-5"/>
    <n v="5.0000000000000004E-6"/>
    <n v="7.5236999999999998E-5"/>
    <n v="1"/>
    <n v="6.0070000000000002E-3"/>
    <n v="3.2499999999999997E-5"/>
    <n v="1.1835E-4"/>
    <n v="8.1661499999999997E-5"/>
    <n v="5.0000000000000004E-6"/>
    <n v="7.5236999999999998E-5"/>
  </r>
  <r>
    <x v="4"/>
    <m/>
    <s v="MEADOWLANDS #2 NJ SPORTS COMPLEX"/>
    <n v="48811"/>
    <s v="Airport"/>
    <s v="OP"/>
    <m/>
    <m/>
    <s v="OP"/>
    <n v="40.815638999999997"/>
    <n v="-74.070554999999999"/>
    <s v="Unknown"/>
    <s v="EAST RUTHERFORD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2"/>
    <m/>
    <s v="MEADOWLANDS HOSPITAL MEDICAL CENTER"/>
    <n v="48811"/>
    <s v="Airport"/>
    <s v="OP"/>
    <m/>
    <m/>
    <s v="OP"/>
    <n v="40.791800000000002"/>
    <n v="-74.072400000000002"/>
    <s v="Unknown"/>
    <s v="SECAUCUS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4"/>
    <m/>
    <s v="MERCK &amp; CO"/>
    <n v="48811"/>
    <s v="Airport"/>
    <s v="OP"/>
    <m/>
    <m/>
    <s v="OP"/>
    <n v="40.609400000000001"/>
    <n v="-74.260000000000005"/>
    <s v="Unknown"/>
    <s v="RAHWAY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4"/>
    <m/>
    <s v="MERCK KENILWORTH CAMPUS"/>
    <n v="48811"/>
    <s v="Airport"/>
    <s v="OP"/>
    <m/>
    <m/>
    <s v="OP"/>
    <n v="40.674610000000001"/>
    <n v="-74.278189999999995"/>
    <s v="Unknown"/>
    <s v="KENILWORTH"/>
    <s v="NJ"/>
    <n v="7033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5"/>
    <m/>
    <s v="MERCK WHITEHOUSE STATION"/>
    <n v="48811"/>
    <s v="Airport"/>
    <s v="OP"/>
    <m/>
    <m/>
    <s v="OP"/>
    <n v="40.639800000000001"/>
    <n v="-74.7654"/>
    <s v="Unknown"/>
    <s v="READINGTON TOWNSHIP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5"/>
    <m/>
    <s v="MERRILL CREEK RESERVOIR"/>
    <n v="48811"/>
    <s v="Airport"/>
    <s v="OP"/>
    <m/>
    <m/>
    <s v="OP"/>
    <n v="40.74"/>
    <n v="-75.090599999999995"/>
    <s v="Unknown"/>
    <s v="PHILLIPSBURG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20"/>
    <m/>
    <s v="METROPOLITAN ELECTRIC"/>
    <n v="48811"/>
    <s v="Airport"/>
    <s v="OP"/>
    <m/>
    <m/>
    <s v="OP"/>
    <n v="40.887300000000003"/>
    <n v="-74.163799999999995"/>
    <s v="Unknown"/>
    <s v="CLIF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"/>
    <m/>
    <s v="MIANECKI"/>
    <n v="48811"/>
    <s v="Airport"/>
    <s v="OP"/>
    <m/>
    <m/>
    <s v="OP"/>
    <n v="41.036700000000003"/>
    <n v="-74.847200000000001"/>
    <s v="Unknown"/>
    <s v="NEW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7"/>
    <m/>
    <s v="MIDDLE SEDGE ISLAND"/>
    <n v="48811"/>
    <s v="Airport"/>
    <s v="OP"/>
    <m/>
    <m/>
    <s v="OP"/>
    <n v="40.000100000000003"/>
    <n v="-74.080100000000002"/>
    <s v="Unknown"/>
    <s v="TOMS RIVER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2"/>
    <m/>
    <s v="Millville Muni"/>
    <n v="48811"/>
    <s v="Airport"/>
    <s v="OP"/>
    <m/>
    <m/>
    <s v="OP"/>
    <n v="39.367809999999999"/>
    <n v="-75.072220000000002"/>
    <s v="Unknown"/>
    <s v="Millville"/>
    <s v="NJ"/>
    <n v="0"/>
    <s v="R"/>
    <n v="8"/>
    <m/>
    <n v="123.435"/>
    <n v="0.66782600000000003"/>
    <n v="2.4319099999999998"/>
    <n v="1.6780200000000001"/>
    <n v="0.102742"/>
    <n v="1.5460100000000001"/>
    <n v="1"/>
    <n v="123.435"/>
    <n v="0.66782600000000003"/>
    <n v="2.4319099999999998"/>
    <n v="1.6780200000000001"/>
    <n v="0.102742"/>
    <n v="1.5460100000000001"/>
  </r>
  <r>
    <x v="0"/>
    <m/>
    <s v="Monmouth Executive"/>
    <n v="48811"/>
    <s v="Airport"/>
    <s v="OP"/>
    <m/>
    <m/>
    <s v="OP"/>
    <n v="40.186920000000001"/>
    <n v="-74.124889999999994"/>
    <s v="Unknown"/>
    <s v="Belmar/Farmingdale"/>
    <s v="NJ"/>
    <n v="0"/>
    <s v="R"/>
    <n v="8"/>
    <m/>
    <n v="103.324"/>
    <n v="0.55901699999999999"/>
    <n v="2.0356800000000002"/>
    <n v="1.40462"/>
    <n v="8.6002700000000001E-2"/>
    <n v="1.2941199999999999"/>
    <n v="1"/>
    <n v="103.324"/>
    <n v="0.55901699999999999"/>
    <n v="2.0356800000000002"/>
    <n v="1.40462"/>
    <n v="8.6002700000000001E-2"/>
    <n v="1.2941199999999999"/>
  </r>
  <r>
    <x v="1"/>
    <m/>
    <s v="MONTAGUE"/>
    <n v="48811"/>
    <s v="Airport"/>
    <s v="OP"/>
    <m/>
    <m/>
    <s v="OP"/>
    <n v="41.3125"/>
    <n v="-74.765000000000001"/>
    <s v="Unknown"/>
    <s v="MONTAGU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7"/>
    <m/>
    <s v="MOREYS"/>
    <n v="48811"/>
    <s v="Airport"/>
    <s v="OP"/>
    <m/>
    <m/>
    <s v="OP"/>
    <n v="38.985799999999998"/>
    <n v="-74.81"/>
    <s v="Unknown"/>
    <s v="WILDWOOD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3"/>
    <m/>
    <s v="MORRISTOWN MEMORIAL HOSPITAL"/>
    <n v="48811"/>
    <s v="Airport"/>
    <s v="OP"/>
    <m/>
    <m/>
    <s v="OP"/>
    <n v="40.788400000000003"/>
    <n v="-74.466300000000004"/>
    <s v="Unknown"/>
    <s v="MORRISTOW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3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120.91"/>
    <n v="0.654165"/>
    <n v="2.3821699999999999"/>
    <n v="1.6436999999999999"/>
    <n v="0.10064099999999999"/>
    <n v="1.5143800000000001"/>
    <n v="1.0495249275468652"/>
    <n v="126.89805898969146"/>
    <n v="0.6865624742286951"/>
    <n v="2.5001467966543158"/>
    <n v="1.7251041234087823"/>
    <n v="0.10562523823324406"/>
    <n v="1.5893795597784217"/>
  </r>
  <r>
    <x v="6"/>
    <m/>
    <s v="MOUNT HOLLY"/>
    <n v="48811"/>
    <s v="Airport"/>
    <s v="OP"/>
    <m/>
    <m/>
    <s v="OP"/>
    <n v="39.966799999999999"/>
    <n v="-74.799599999999998"/>
    <s v="Unknown"/>
    <s v="MOUNT HOLLY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5"/>
    <m/>
    <s v="MOUNT PLEASANT LANDING STRIP"/>
    <n v="48811"/>
    <s v="Airport"/>
    <s v="OP"/>
    <m/>
    <m/>
    <s v="OP"/>
    <n v="40.969799999999999"/>
    <n v="-75.066800000000001"/>
    <s v="Unknown"/>
    <s v="HAINESBURG"/>
    <s v="NJ"/>
    <n v="0"/>
    <s v="R"/>
    <n v="8"/>
    <m/>
    <n v="0.44799"/>
    <n v="2.4237899999999999E-3"/>
    <n v="8.8263100000000004E-3"/>
    <n v="6.0901499999999999E-3"/>
    <n v="3.7289000000000002E-4"/>
    <n v="5.6110300000000004E-3"/>
    <n v="1"/>
    <n v="0.44799"/>
    <n v="2.4237899999999999E-3"/>
    <n v="8.8263100000000004E-3"/>
    <n v="6.0901499999999999E-3"/>
    <n v="3.7289000000000002E-4"/>
    <n v="5.6110300000000004E-3"/>
  </r>
  <r>
    <x v="9"/>
    <m/>
    <s v="N U I"/>
    <n v="48811"/>
    <s v="Airport"/>
    <s v="OP"/>
    <m/>
    <m/>
    <s v="OP"/>
    <n v="40.582299999999996"/>
    <n v="-74.6113"/>
    <s v="Unknown"/>
    <s v="SOMERVILL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9"/>
    <m/>
    <s v="NATIONAL STARCH AND CHEMICAL CO"/>
    <n v="48811"/>
    <s v="Airport"/>
    <s v="OP"/>
    <m/>
    <m/>
    <s v="OP"/>
    <n v="40.554299999999998"/>
    <n v="-74.578800000000001"/>
    <s v="Unknown"/>
    <s v="FINDERN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3"/>
    <m/>
    <s v="NEW BRUNSWICK GAS DISTN"/>
    <n v="48811"/>
    <s v="Airport"/>
    <s v="OP"/>
    <m/>
    <m/>
    <s v="OP"/>
    <n v="40.473999999999997"/>
    <n v="-74.483999999999995"/>
    <s v="Unknown"/>
    <s v="NEW BRUNSWIC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0"/>
    <m/>
    <s v="NEW FREEDOM SWITCHING STATION"/>
    <n v="48811"/>
    <s v="Airport"/>
    <s v="OP"/>
    <m/>
    <m/>
    <s v="OP"/>
    <n v="39.738999999999997"/>
    <n v="-74.966800000000006"/>
    <s v="Unknown"/>
    <s v="WINSLOW TOWNSHIP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0"/>
    <m/>
    <s v="NEW JERSEY BELL CDC 11"/>
    <n v="48811"/>
    <s v="Airport"/>
    <s v="OP"/>
    <m/>
    <m/>
    <s v="OP"/>
    <n v="40.238199999999999"/>
    <n v="-74.319900000000004"/>
    <s v="Unknown"/>
    <s v="FREEHOLD TOWNSHIP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3"/>
    <m/>
    <s v="NEW JERSEY STEEL HELISTOP"/>
    <n v="48811"/>
    <s v="Airport"/>
    <s v="OP"/>
    <m/>
    <m/>
    <s v="OP"/>
    <n v="40.486199999999997"/>
    <n v="-74.322100000000006"/>
    <s v="Unknown"/>
    <s v="SAYREVILL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3"/>
    <m/>
    <s v="NEW JERSEY TURNPIKE"/>
    <n v="48811"/>
    <s v="Airport"/>
    <s v="OP"/>
    <m/>
    <m/>
    <s v="OP"/>
    <n v="40.316499999999998"/>
    <n v="-74.490099999999998"/>
    <s v="Unknown"/>
    <s v="JAMESBURG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9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21.126799999999999"/>
    <n v="0.114304"/>
    <n v="0.41624100000000003"/>
    <n v="0.28720699999999999"/>
    <n v="1.7585199999999999E-2"/>
    <n v="0.26461099999999999"/>
    <n v="0.97014335145823039"/>
    <n v="20.496024557587742"/>
    <n v="0.11089126564508157"/>
    <n v="0.40381343875432529"/>
    <n v="0.27863196154226394"/>
    <n v="1.7060164864063272E-2"/>
    <n v="0.25671060237271376"/>
  </r>
  <r>
    <x v="7"/>
    <m/>
    <s v="NEWBOLD ISLAND"/>
    <n v="48811"/>
    <s v="Airport"/>
    <s v="OP"/>
    <m/>
    <m/>
    <s v="OP"/>
    <n v="40.126199999999997"/>
    <n v="-74.264600000000002"/>
    <s v="Unknown"/>
    <s v="BORDENTOW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2"/>
    <m/>
    <s v="NEWPORT HELISTOP"/>
    <n v="48811"/>
    <s v="Airport"/>
    <s v="OP"/>
    <m/>
    <m/>
    <s v="OP"/>
    <n v="40.724499999999999"/>
    <n v="-74.029600000000002"/>
    <s v="Unknown"/>
    <s v="JERSEY CITY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"/>
    <m/>
    <s v="NEWTON MEMORIAL HOSPITAL"/>
    <n v="48811"/>
    <s v="Airport"/>
    <s v="OP"/>
    <m/>
    <m/>
    <s v="OP"/>
    <n v="41.057200000000002"/>
    <n v="-74.77"/>
    <s v="Unknown"/>
    <s v="NEW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3"/>
    <m/>
    <s v="NJ HWY AUTH-ADMIN BLDG HELISPOT"/>
    <n v="48811"/>
    <s v="Airport"/>
    <s v="OP"/>
    <m/>
    <m/>
    <s v="OP"/>
    <n v="40.537300000000002"/>
    <n v="-74.298199999999994"/>
    <s v="Unknown"/>
    <s v="FORDS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6"/>
    <m/>
    <s v="NJ TURNPIKE AUTHORITY"/>
    <n v="48811"/>
    <s v="Airport"/>
    <s v="OP"/>
    <m/>
    <m/>
    <s v="OP"/>
    <n v="39.955599999999997"/>
    <n v="-74.919499999999999"/>
    <s v="Unknown"/>
    <s v="MOUNT LAUREL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0"/>
    <m/>
    <s v="NWS EARLE"/>
    <n v="48811"/>
    <s v="Airport"/>
    <s v="OP"/>
    <m/>
    <m/>
    <s v="OP"/>
    <n v="40.254300000000001"/>
    <n v="-74.168999999999997"/>
    <s v="Unknown"/>
    <s v="COLTS NEC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7"/>
    <m/>
    <s v="Ocean City Muni"/>
    <n v="48811"/>
    <s v="Airport"/>
    <s v="OP"/>
    <m/>
    <m/>
    <s v="OP"/>
    <n v="39.263469999999998"/>
    <n v="-74.607470000000006"/>
    <s v="Unknown"/>
    <s v="Ocean City"/>
    <s v="NJ"/>
    <n v="0"/>
    <s v="R"/>
    <n v="8"/>
    <m/>
    <n v="43.665599999999998"/>
    <n v="0.23624600000000001"/>
    <n v="0.86030099999999998"/>
    <n v="0.593607"/>
    <n v="3.6345599999999999E-2"/>
    <n v="0.54690700000000003"/>
    <n v="1"/>
    <n v="43.665599999999998"/>
    <n v="0.23624600000000001"/>
    <n v="0.86030099999999998"/>
    <n v="0.593607"/>
    <n v="3.6345599999999999E-2"/>
    <n v="0.54690700000000003"/>
  </r>
  <r>
    <x v="3"/>
    <m/>
    <s v="Old Bridge"/>
    <n v="48811"/>
    <s v="Airport"/>
    <s v="OP"/>
    <m/>
    <m/>
    <s v="OP"/>
    <n v="40.329889999999999"/>
    <n v="-74.346789999999999"/>
    <s v="Unknown"/>
    <s v="Old Bridge"/>
    <s v="NJ"/>
    <n v="0"/>
    <s v="R"/>
    <n v="8"/>
    <m/>
    <n v="31.021100000000001"/>
    <n v="0.16783500000000001"/>
    <n v="0.61117900000000003"/>
    <n v="0.421713"/>
    <n v="2.5820800000000001E-2"/>
    <n v="0.38853599999999999"/>
    <n v="1"/>
    <n v="31.021100000000001"/>
    <n v="0.16783500000000001"/>
    <n v="0.61117900000000003"/>
    <n v="0.421713"/>
    <n v="2.5820800000000001E-2"/>
    <n v="0.38853599999999999"/>
  </r>
  <r>
    <x v="9"/>
    <m/>
    <s v="OSTERMAN"/>
    <n v="48811"/>
    <s v="Airport"/>
    <s v="OP"/>
    <m/>
    <m/>
    <s v="OP"/>
    <n v="40.486199999999997"/>
    <n v="-74.735699999999994"/>
    <s v="Unknown"/>
    <s v="NESHANIC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6"/>
    <m/>
    <s v="OUR LADYS"/>
    <n v="48811"/>
    <s v="Airport"/>
    <s v="OP"/>
    <m/>
    <m/>
    <s v="OP"/>
    <n v="39.982900000000001"/>
    <n v="-74.828500000000005"/>
    <s v="Unknown"/>
    <s v="MOUNT HOLLY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7"/>
    <m/>
    <s v="OYSTER CREEK GENERATING STATION"/>
    <n v="48811"/>
    <s v="Airport"/>
    <s v="OP"/>
    <m/>
    <m/>
    <s v="OP"/>
    <n v="39.815899999999999"/>
    <n v="-74.203900000000004"/>
    <s v="Unknown"/>
    <s v="FORKED RIVER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2"/>
    <m/>
    <s v="PALISADES GENERAL HOSPITAL"/>
    <n v="48811"/>
    <s v="Airport"/>
    <s v="OP"/>
    <m/>
    <m/>
    <s v="OP"/>
    <n v="40.791800000000002"/>
    <n v="-73.995400000000004"/>
    <s v="Unknown"/>
    <s v="NORTH BERGE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7"/>
    <m/>
    <s v="PARAMOUNT AIR"/>
    <n v="48811"/>
    <s v="Airport"/>
    <s v="OP"/>
    <m/>
    <m/>
    <s v="OP"/>
    <n v="39.065100000000001"/>
    <n v="-74.909599999999998"/>
    <s v="Unknown"/>
    <s v="GREEN CREEK"/>
    <s v="NJ"/>
    <n v="0"/>
    <s v="R"/>
    <n v="8"/>
    <m/>
    <n v="0.67029000000000005"/>
    <n v="3.6264999999999999E-3"/>
    <n v="1.32061E-2"/>
    <n v="9.1121799999999992E-3"/>
    <n v="5.5792400000000001E-4"/>
    <n v="8.3952999999999996E-3"/>
    <n v="1"/>
    <n v="0.67029000000000005"/>
    <n v="3.6264999999999999E-3"/>
    <n v="1.32061E-2"/>
    <n v="9.1121799999999992E-3"/>
    <n v="5.5792400000000001E-4"/>
    <n v="8.3952999999999996E-3"/>
  </r>
  <r>
    <x v="5"/>
    <m/>
    <s v="PARKER"/>
    <n v="48811"/>
    <s v="Airport"/>
    <s v="OP"/>
    <m/>
    <m/>
    <s v="OP"/>
    <n v="40.677"/>
    <n v="-75.024600000000007"/>
    <s v="Unknown"/>
    <s v="ASBURY"/>
    <s v="NJ"/>
    <n v="0"/>
    <s v="R"/>
    <n v="8"/>
    <m/>
    <n v="0.45627299999999998"/>
    <n v="2.4686E-3"/>
    <n v="8.9894899999999993E-3"/>
    <n v="6.2027499999999999E-3"/>
    <n v="3.7978399999999998E-4"/>
    <n v="5.7147600000000002E-3"/>
    <n v="1"/>
    <n v="0.45627299999999998"/>
    <n v="2.4686E-3"/>
    <n v="8.9894899999999993E-3"/>
    <n v="6.2027499999999999E-3"/>
    <n v="3.7978399999999998E-4"/>
    <n v="5.7147600000000002E-3"/>
  </r>
  <r>
    <x v="2"/>
    <m/>
    <s v="PAULUS HOOK PIER"/>
    <n v="48811"/>
    <s v="Airport"/>
    <s v="OP"/>
    <m/>
    <m/>
    <s v="OP"/>
    <n v="40.713999999999999"/>
    <n v="-74.031499999999994"/>
    <s v="Unknown"/>
    <s v="JERSEY CITY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6"/>
    <m/>
    <s v="PEASLEES AIRSTRIP"/>
    <n v="48811"/>
    <s v="Airport"/>
    <s v="OP"/>
    <m/>
    <m/>
    <s v="OP"/>
    <n v="39.789299999999997"/>
    <n v="-75.229100000000003"/>
    <s v="Unknown"/>
    <s v="CLARKSBORO"/>
    <s v="NJ"/>
    <n v="0"/>
    <s v="R"/>
    <n v="8"/>
    <m/>
    <n v="0.69289800000000001"/>
    <n v="3.7488299999999999E-3"/>
    <n v="1.36515E-2"/>
    <n v="9.4195300000000006E-3"/>
    <n v="5.7674199999999999E-4"/>
    <n v="8.6784700000000006E-3"/>
    <n v="1"/>
    <n v="0.69289800000000001"/>
    <n v="3.7488299999999999E-3"/>
    <n v="1.36515E-2"/>
    <n v="9.4195300000000006E-3"/>
    <n v="5.7674199999999999E-4"/>
    <n v="8.6784700000000006E-3"/>
  </r>
  <r>
    <x v="18"/>
    <m/>
    <s v="PEDDIE SCHOOL"/>
    <n v="48811"/>
    <s v="Airport"/>
    <s v="OP"/>
    <m/>
    <m/>
    <s v="OP"/>
    <n v="40.261800000000001"/>
    <n v="-74.519599999999997"/>
    <s v="Unknown"/>
    <s v="HIGHTSTOW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6"/>
    <m/>
    <s v="PEMBERTON"/>
    <n v="48811"/>
    <s v="Airport"/>
    <s v="OP"/>
    <m/>
    <m/>
    <s v="OP"/>
    <n v="39.982100000000003"/>
    <n v="-74.692700000000002"/>
    <s v="Unknown"/>
    <s v="PEMBERTON"/>
    <s v="NJ"/>
    <n v="0"/>
    <s v="R"/>
    <n v="8"/>
    <m/>
    <n v="25.9863"/>
    <n v="0.140595"/>
    <n v="0.51198200000000005"/>
    <n v="0.35326800000000003"/>
    <n v="2.163E-2"/>
    <n v="0.32547500000000001"/>
    <n v="1"/>
    <n v="25.9863"/>
    <n v="0.140595"/>
    <n v="0.51198200000000005"/>
    <n v="0.35326800000000003"/>
    <n v="2.163E-2"/>
    <n v="0.32547500000000001"/>
  </r>
  <r>
    <x v="0"/>
    <m/>
    <s v="PERL ACRES"/>
    <n v="48811"/>
    <s v="Airport"/>
    <s v="OP"/>
    <m/>
    <m/>
    <s v="OP"/>
    <n v="40.152900000000002"/>
    <n v="-74.455200000000005"/>
    <s v="Unknown"/>
    <s v="CLARKSBURG"/>
    <s v="NJ"/>
    <n v="0"/>
    <s v="R"/>
    <n v="8"/>
    <m/>
    <n v="0.92188300000000001"/>
    <n v="4.9877100000000002E-3"/>
    <n v="1.8162899999999999E-2"/>
    <n v="1.2532400000000001E-2"/>
    <n v="7.6734000000000004E-4"/>
    <n v="1.1546499999999999E-2"/>
    <n v="1"/>
    <n v="0.92188300000000001"/>
    <n v="4.9877100000000002E-3"/>
    <n v="1.8162899999999999E-2"/>
    <n v="1.2532400000000001E-2"/>
    <n v="7.6734000000000004E-4"/>
    <n v="1.1546499999999999E-2"/>
  </r>
  <r>
    <x v="5"/>
    <m/>
    <s v="PETERS"/>
    <n v="48811"/>
    <s v="Airport"/>
    <s v="OP"/>
    <m/>
    <m/>
    <s v="OP"/>
    <n v="40.600099999999998"/>
    <n v="-74.732900000000001"/>
    <s v="Unknown"/>
    <s v="SOMERVILLE"/>
    <s v="NJ"/>
    <n v="0"/>
    <s v="R"/>
    <n v="8"/>
    <m/>
    <n v="0.476937"/>
    <n v="2.5804000000000001E-3"/>
    <n v="9.3966099999999997E-3"/>
    <n v="6.4836599999999996E-3"/>
    <n v="3.9698400000000002E-4"/>
    <n v="5.97358E-3"/>
    <n v="1"/>
    <n v="0.476937"/>
    <n v="2.5804000000000001E-3"/>
    <n v="9.3966099999999997E-3"/>
    <n v="6.4836599999999996E-3"/>
    <n v="3.9698400000000002E-4"/>
    <n v="5.97358E-3"/>
  </r>
  <r>
    <x v="9"/>
    <m/>
    <s v="PHILIPS LIGHTING CO"/>
    <n v="48811"/>
    <s v="Airport"/>
    <s v="OP"/>
    <m/>
    <m/>
    <s v="OP"/>
    <n v="40.5381"/>
    <n v="-74.526899999999998"/>
    <s v="Unknown"/>
    <s v="FRANKLIN TOWNSHIP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3"/>
    <m/>
    <s v="PIO COSTA"/>
    <n v="48811"/>
    <s v="Airport"/>
    <s v="OP"/>
    <m/>
    <m/>
    <s v="OP"/>
    <n v="40.943100000000001"/>
    <n v="-74.290700000000001"/>
    <s v="Unknown"/>
    <s v="PEQUANNOC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9"/>
    <m/>
    <s v="PIO COSTA ENTERPRISES"/>
    <n v="48811"/>
    <s v="Airport"/>
    <s v="OP"/>
    <m/>
    <m/>
    <s v="OP"/>
    <n v="40.862900000000003"/>
    <n v="-74.317400000000006"/>
    <s v="Unknown"/>
    <s v="FAIRFIELD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5"/>
    <m/>
    <s v="PIO COSTA SAND &amp; GRAVEL"/>
    <n v="48811"/>
    <s v="Airport"/>
    <s v="OP"/>
    <m/>
    <m/>
    <s v="OP"/>
    <n v="40.863999999999997"/>
    <n v="-74.9191"/>
    <s v="Unknown"/>
    <s v="HACKETTSTOWN/GREAT MEADOWS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9"/>
    <m/>
    <s v="PORT NEWARK HELISTOP"/>
    <n v="48811"/>
    <s v="Airport"/>
    <s v="OP"/>
    <m/>
    <m/>
    <s v="OP"/>
    <n v="40.702300000000001"/>
    <n v="-74.150700000000001"/>
    <s v="Unknown"/>
    <s v="NEWAR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9"/>
    <m/>
    <s v="Princeton"/>
    <n v="48811"/>
    <s v="Airport"/>
    <s v="OP"/>
    <m/>
    <m/>
    <s v="OP"/>
    <n v="40.398350000000001"/>
    <n v="-74.657600000000002"/>
    <s v="Unknown"/>
    <s v="Princeton/Rocky Hill"/>
    <s v="NJ"/>
    <n v="0"/>
    <s v="R"/>
    <n v="8"/>
    <m/>
    <n v="75.061400000000006"/>
    <n v="0.406109"/>
    <n v="1.4788600000000001"/>
    <n v="1.02041"/>
    <n v="6.2478300000000001E-2"/>
    <n v="0.94013500000000005"/>
    <n v="1.0211208274018768"/>
    <n v="76.646758873943241"/>
    <n v="0.41468635809534882"/>
    <n v="1.5100947468115395"/>
    <n v="1.0419619034891492"/>
    <n v="6.3797893390662677E-2"/>
    <n v="0.95999142906946355"/>
  </r>
  <r>
    <x v="13"/>
    <m/>
    <s v="PRUDENTIAL/FLORHAM PARK"/>
    <n v="48811"/>
    <s v="Airport"/>
    <s v="OP"/>
    <m/>
    <m/>
    <s v="OP"/>
    <n v="40.791800000000002"/>
    <n v="-74.382900000000006"/>
    <s v="Unknown"/>
    <s v="FLORHAM PAR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8"/>
    <m/>
    <s v="PSE &amp; G TRENTON DISTRIBUTION HELISTOP"/>
    <n v="48811"/>
    <s v="Airport"/>
    <s v="OP"/>
    <m/>
    <m/>
    <s v="OP"/>
    <n v="40.287599999999998"/>
    <n v="-74.675399999999996"/>
    <s v="Unknown"/>
    <s v="LAWRENCEVILL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8"/>
    <m/>
    <s v="RAINBOWS END"/>
    <n v="48811"/>
    <s v="Airport"/>
    <s v="OP"/>
    <m/>
    <m/>
    <s v="OP"/>
    <n v="39.661099999999998"/>
    <n v="-75.465299999999999"/>
    <s v="Unknown"/>
    <s v="SALEM"/>
    <s v="NJ"/>
    <n v="0"/>
    <s v="R"/>
    <n v="8"/>
    <m/>
    <n v="0.55372200000000005"/>
    <n v="2.9958300000000001E-3"/>
    <n v="1.09094E-2"/>
    <n v="7.5275100000000003E-3"/>
    <n v="4.6089699999999999E-4"/>
    <n v="6.9353100000000001E-3"/>
    <n v="1"/>
    <n v="0.55372200000000005"/>
    <n v="2.9958300000000001E-3"/>
    <n v="1.09094E-2"/>
    <n v="7.5275100000000003E-3"/>
    <n v="4.6089699999999999E-4"/>
    <n v="6.9353100000000001E-3"/>
  </r>
  <r>
    <x v="9"/>
    <m/>
    <s v="RARITAN CENTER"/>
    <n v="48811"/>
    <s v="Airport"/>
    <s v="OP"/>
    <m/>
    <m/>
    <s v="OP"/>
    <n v="40.492600000000003"/>
    <n v="-74.521299999999997"/>
    <s v="Unknown"/>
    <s v="SAYREVILL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6"/>
    <m/>
    <s v="Red Lion"/>
    <n v="48811"/>
    <s v="Airport"/>
    <s v="OP"/>
    <m/>
    <m/>
    <s v="OP"/>
    <n v="39.904150000000001"/>
    <n v="-74.749549999999999"/>
    <s v="Unknown"/>
    <s v="Vincentown"/>
    <s v="NJ"/>
    <n v="0"/>
    <s v="R"/>
    <n v="8"/>
    <m/>
    <n v="16.3475"/>
    <n v="8.8445999999999997E-2"/>
    <n v="0.322079"/>
    <n v="0.22223499999999999"/>
    <n v="1.36071E-2"/>
    <n v="0.20475099999999999"/>
    <n v="1"/>
    <n v="16.3475"/>
    <n v="8.8445999999999997E-2"/>
    <n v="0.322079"/>
    <n v="0.22223499999999999"/>
    <n v="1.36071E-2"/>
    <n v="0.20475099999999999"/>
  </r>
  <r>
    <x v="6"/>
    <m/>
    <s v="REDWING"/>
    <n v="48811"/>
    <s v="Airport"/>
    <s v="OP"/>
    <m/>
    <m/>
    <s v="OP"/>
    <n v="40.026499999999999"/>
    <n v="-74.692700000000002"/>
    <s v="Unknown"/>
    <s v="JOBSTOWN"/>
    <s v="NJ"/>
    <n v="0"/>
    <s v="R"/>
    <n v="8"/>
    <m/>
    <n v="9.7448599999999992"/>
    <n v="5.2723100000000002E-2"/>
    <n v="0.191993"/>
    <n v="0.13247500000000001"/>
    <n v="8.1112500000000004E-3"/>
    <n v="0.12205299999999999"/>
    <n v="1"/>
    <n v="9.7448599999999992"/>
    <n v="5.2723100000000002E-2"/>
    <n v="0.191993"/>
    <n v="0.13247500000000001"/>
    <n v="8.1112500000000004E-3"/>
    <n v="0.12205299999999999"/>
  </r>
  <r>
    <x v="4"/>
    <m/>
    <s v="RIDGEFIELD PARK"/>
    <n v="48811"/>
    <s v="Airport"/>
    <s v="OP"/>
    <m/>
    <m/>
    <s v="OP"/>
    <n v="40.8459"/>
    <n v="-74.028800000000004"/>
    <s v="Unknown"/>
    <s v="RIDGEFIELD PARK"/>
    <s v="NJ"/>
    <n v="0"/>
    <s v="R"/>
    <n v="8"/>
    <m/>
    <n v="3.8979400000000002"/>
    <n v="2.1089199999999999E-2"/>
    <n v="7.6797299999999999E-2"/>
    <n v="5.2990099999999998E-2"/>
    <n v="3.2445E-3"/>
    <n v="4.8821299999999998E-2"/>
    <n v="1"/>
    <n v="3.8979400000000002"/>
    <n v="2.1089199999999999E-2"/>
    <n v="7.6797299999999999E-2"/>
    <n v="5.2990099999999998E-2"/>
    <n v="3.2445E-3"/>
    <n v="4.8821299999999998E-2"/>
  </r>
  <r>
    <x v="7"/>
    <m/>
    <s v="Robert J. Miller Air Pa"/>
    <n v="48811"/>
    <s v="Airport"/>
    <s v="OP"/>
    <m/>
    <m/>
    <s v="OP"/>
    <n v="39.927500000000002"/>
    <n v="-74.292379999999994"/>
    <s v="Unknown"/>
    <s v="Toms River"/>
    <s v="NJ"/>
    <n v="0"/>
    <s v="R"/>
    <n v="8"/>
    <m/>
    <n v="73.489199999999997"/>
    <n v="0.39760299999999998"/>
    <n v="1.4478899999999999"/>
    <n v="0.99904099999999996"/>
    <n v="6.1169599999999998E-2"/>
    <n v="0.92044400000000004"/>
    <n v="1.0500869565217392"/>
    <n v="77.170050365217392"/>
    <n v="0.41751772417391309"/>
    <n v="1.5204104034782608"/>
    <n v="1.0490799231304349"/>
    <n v="6.4233399095652177E-2"/>
    <n v="0.96654623860869582"/>
  </r>
  <r>
    <x v="3"/>
    <m/>
    <s v="ROBERT WOOD JOHNSON HOSPITAL"/>
    <n v="48811"/>
    <s v="Airport"/>
    <s v="OP"/>
    <m/>
    <m/>
    <s v="OP"/>
    <n v="40.495600000000003"/>
    <n v="-74.451700000000002"/>
    <s v="Unknown"/>
    <s v="NEW BRUNSWIC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3"/>
    <m/>
    <s v="RUTGERS HELISTOP NR 1"/>
    <n v="48811"/>
    <s v="Airport"/>
    <s v="OP"/>
    <m/>
    <m/>
    <s v="OP"/>
    <n v="40.516800000000003"/>
    <n v="-74.466300000000004"/>
    <s v="Unknown"/>
    <s v="NEW BRUNSWIC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3"/>
    <m/>
    <s v="RUTGERS HELISTOP SEC. A &amp; B"/>
    <n v="48811"/>
    <s v="Airport"/>
    <s v="OP"/>
    <m/>
    <m/>
    <s v="OP"/>
    <n v="40.479300000000002"/>
    <n v="-74.434600000000003"/>
    <s v="Unknown"/>
    <s v="NEW BRUNSWIC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8"/>
    <m/>
    <s v="SALEM AIRFIELD"/>
    <n v="48811"/>
    <s v="Airport"/>
    <s v="OP"/>
    <m/>
    <m/>
    <s v="OP"/>
    <n v="39.562600000000003"/>
    <n v="-75.449600000000004"/>
    <s v="Unknown"/>
    <s v="SALEM"/>
    <s v="NJ"/>
    <n v="0"/>
    <s v="R"/>
    <n v="8"/>
    <m/>
    <n v="0.45040200000000002"/>
    <n v="2.4368300000000001E-3"/>
    <n v="8.8738199999999993E-3"/>
    <n v="6.1229400000000003E-3"/>
    <n v="3.7489700000000001E-4"/>
    <n v="5.6412299999999997E-3"/>
    <n v="1"/>
    <n v="0.45040200000000002"/>
    <n v="2.4368300000000001E-3"/>
    <n v="8.8738199999999993E-3"/>
    <n v="6.1229400000000003E-3"/>
    <n v="3.7489700000000001E-4"/>
    <n v="5.6412299999999997E-3"/>
  </r>
  <r>
    <x v="18"/>
    <m/>
    <s v="SARNOFF PRINCETON"/>
    <n v="48811"/>
    <s v="Airport"/>
    <s v="OP"/>
    <m/>
    <m/>
    <s v="OP"/>
    <n v="40.333399999999997"/>
    <n v="-74.632900000000006"/>
    <s v="Unknown"/>
    <s v="PRINCE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3"/>
    <m/>
    <s v="SCHELLER"/>
    <n v="48811"/>
    <s v="Airport"/>
    <s v="OP"/>
    <m/>
    <m/>
    <s v="OP"/>
    <n v="40.808300000000003"/>
    <n v="-74.808300000000003"/>
    <s v="Unknown"/>
    <s v="SCHOOLEYS MOUNTAIN"/>
    <s v="NJ"/>
    <n v="0"/>
    <s v="R"/>
    <n v="8"/>
    <m/>
    <n v="0.61788200000000004"/>
    <n v="3.3429599999999999E-3"/>
    <n v="1.21735E-2"/>
    <n v="8.3997299999999993E-3"/>
    <n v="5.1430200000000001E-4"/>
    <n v="7.7388999999999999E-3"/>
    <n v="1"/>
    <n v="0.61788200000000004"/>
    <n v="3.3429599999999999E-3"/>
    <n v="1.21735E-2"/>
    <n v="8.3997299999999993E-3"/>
    <n v="5.1430200000000001E-4"/>
    <n v="7.7388999999999999E-3"/>
  </r>
  <r>
    <x v="8"/>
    <m/>
    <s v="SEABROOK"/>
    <n v="48811"/>
    <s v="Airport"/>
    <s v="OP"/>
    <m/>
    <m/>
    <s v="OP"/>
    <n v="39.619599999999998"/>
    <n v="-75.438500000000005"/>
    <s v="Unknown"/>
    <s v="SALEM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1"/>
    <m/>
    <s v="SHORE MEMORIAL HOSPITAL"/>
    <n v="48811"/>
    <s v="Airport"/>
    <s v="OP"/>
    <m/>
    <m/>
    <s v="OP"/>
    <n v="39.314"/>
    <n v="-74.593999999999994"/>
    <s v="Unknown"/>
    <s v="SOMERS POINT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7"/>
    <m/>
    <s v="SIX FLAGS GREAT ADVENTURE"/>
    <n v="48811"/>
    <s v="Airport"/>
    <s v="OP"/>
    <m/>
    <m/>
    <s v="OP"/>
    <n v="40.1462"/>
    <n v="-74.434600000000003"/>
    <s v="Unknown"/>
    <s v="JACKS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5"/>
    <m/>
    <s v="Sky Manor"/>
    <n v="48811"/>
    <s v="Airport"/>
    <s v="OP"/>
    <m/>
    <m/>
    <s v="OP"/>
    <n v="40.566270000000003"/>
    <n v="-74.978639999999999"/>
    <s v="Unknown"/>
    <s v="Pittstown"/>
    <s v="NJ"/>
    <n v="0"/>
    <s v="R"/>
    <n v="8"/>
    <m/>
    <n v="47.656700000000001"/>
    <n v="0.25784000000000001"/>
    <n v="0.93893300000000002"/>
    <n v="0.64786299999999997"/>
    <n v="3.9667599999999997E-2"/>
    <n v="0.59689499999999995"/>
    <n v="1"/>
    <n v="47.656700000000001"/>
    <n v="0.25784000000000001"/>
    <n v="0.93893300000000002"/>
    <n v="0.64786299999999997"/>
    <n v="3.9667599999999997E-2"/>
    <n v="0.59689499999999995"/>
  </r>
  <r>
    <x v="13"/>
    <m/>
    <s v="SKYTOP FARMS"/>
    <n v="48811"/>
    <s v="Airport"/>
    <s v="OP"/>
    <m/>
    <m/>
    <s v="OP"/>
    <n v="40.947299999999998"/>
    <n v="-74.354299999999995"/>
    <s v="Unknown"/>
    <s v="TOWACO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7"/>
    <m/>
    <s v="SOARING SUN"/>
    <n v="48811"/>
    <s v="Airport"/>
    <s v="OP"/>
    <m/>
    <m/>
    <s v="OP"/>
    <n v="39.700000000000003"/>
    <n v="-74.152799999999999"/>
    <s v="Unknown"/>
    <s v="HARVEY CEDARS"/>
    <s v="NJ"/>
    <n v="0"/>
    <s v="R"/>
    <n v="8"/>
    <m/>
    <n v="6.0070000000000002E-3"/>
    <n v="3.2499999999999997E-5"/>
    <n v="1.1835E-4"/>
    <n v="8.1661499999999997E-5"/>
    <n v="5.0000000000000004E-6"/>
    <n v="7.5236999999999998E-5"/>
    <n v="1"/>
    <n v="6.0070000000000002E-3"/>
    <n v="3.2499999999999997E-5"/>
    <n v="1.1835E-4"/>
    <n v="8.1661499999999997E-5"/>
    <n v="5.0000000000000004E-6"/>
    <n v="7.5236999999999998E-5"/>
  </r>
  <r>
    <x v="5"/>
    <m/>
    <s v="Solberg-Hunterdon"/>
    <n v="48811"/>
    <s v="Airport"/>
    <s v="OP"/>
    <m/>
    <m/>
    <s v="OP"/>
    <n v="40.582859999999997"/>
    <n v="-74.736559999999997"/>
    <s v="Unknown"/>
    <s v="Readington"/>
    <s v="NJ"/>
    <n v="0"/>
    <s v="R"/>
    <n v="8"/>
    <m/>
    <n v="46.528399999999998"/>
    <n v="0.25173499999999999"/>
    <n v="0.91670399999999996"/>
    <n v="0.63252600000000003"/>
    <n v="3.8728499999999999E-2"/>
    <n v="0.58276300000000003"/>
    <n v="1"/>
    <n v="46.528399999999998"/>
    <n v="0.25173499999999999"/>
    <n v="0.91670399999999996"/>
    <n v="0.63252600000000003"/>
    <n v="3.8728499999999999E-2"/>
    <n v="0.58276300000000003"/>
  </r>
  <r>
    <x v="9"/>
    <m/>
    <s v="Somerset"/>
    <n v="48811"/>
    <s v="Airport"/>
    <s v="OP"/>
    <m/>
    <m/>
    <s v="OP"/>
    <n v="40.625990000000002"/>
    <n v="-74.670240000000007"/>
    <s v="Unknown"/>
    <s v="Somerville"/>
    <s v="NJ"/>
    <n v="0"/>
    <s v="R"/>
    <n v="8"/>
    <m/>
    <n v="65.699799999999996"/>
    <n v="0.35545900000000002"/>
    <n v="1.2944199999999999"/>
    <n v="0.89314899999999997"/>
    <n v="5.4685999999999998E-2"/>
    <n v="0.82288300000000003"/>
    <n v="1"/>
    <n v="65.699799999999996"/>
    <n v="0.35545900000000002"/>
    <n v="1.2944199999999999"/>
    <n v="0.89314899999999997"/>
    <n v="5.4685999999999998E-2"/>
    <n v="0.82288300000000003"/>
  </r>
  <r>
    <x v="9"/>
    <m/>
    <s v="SOMERSET MEDICAL CENTER"/>
    <n v="48811"/>
    <s v="Airport"/>
    <s v="OP"/>
    <m/>
    <m/>
    <s v="OP"/>
    <n v="40.567900000000002"/>
    <n v="-74.594300000000004"/>
    <s v="Unknown"/>
    <s v="SOMERVILL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6"/>
    <m/>
    <s v="SONY MUSIC"/>
    <n v="48811"/>
    <s v="Airport"/>
    <s v="OP"/>
    <m/>
    <m/>
    <s v="OP"/>
    <n v="39.748199999999997"/>
    <n v="-75.128"/>
    <s v="Unknown"/>
    <s v="PITMA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3"/>
    <m/>
    <s v="SOUTH COUNTY"/>
    <n v="48811"/>
    <s v="Airport"/>
    <s v="OP"/>
    <m/>
    <m/>
    <s v="OP"/>
    <n v="40.300108999999999"/>
    <n v="-74.532931000000005"/>
    <s v="Unknown"/>
    <s v="EDIS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2"/>
    <m/>
    <s v="SOUTH JERSEY HOSPITAL SYSTEM"/>
    <n v="48811"/>
    <s v="Airport"/>
    <s v="OP"/>
    <m/>
    <m/>
    <s v="OP"/>
    <n v="39.436799999999998"/>
    <n v="-75.221599999999995"/>
    <s v="Unknown"/>
    <s v="BRIDGE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6"/>
    <m/>
    <s v="South Jersey Regional"/>
    <n v="48811"/>
    <s v="Airport"/>
    <s v="OP"/>
    <m/>
    <m/>
    <s v="OP"/>
    <n v="39.942889999999998"/>
    <n v="-74.84572"/>
    <s v="Unknown"/>
    <s v="Mount Holly"/>
    <s v="NJ"/>
    <n v="0"/>
    <s v="R"/>
    <n v="8"/>
    <m/>
    <n v="55.0974"/>
    <n v="0.298097"/>
    <n v="1.0855300000000001"/>
    <n v="0.74901600000000002"/>
    <n v="4.5860999999999999E-2"/>
    <n v="0.69008899999999995"/>
    <n v="1"/>
    <n v="55.0974"/>
    <n v="0.298097"/>
    <n v="1.0855300000000001"/>
    <n v="0.74901600000000002"/>
    <n v="4.5860999999999999E-2"/>
    <n v="0.69008899999999995"/>
  </r>
  <r>
    <x v="9"/>
    <m/>
    <s v="SOUTHDOWN"/>
    <n v="48811"/>
    <s v="Airport"/>
    <s v="OP"/>
    <m/>
    <m/>
    <s v="OP"/>
    <n v="40.640700000000002"/>
    <n v="-74.664199999999994"/>
    <s v="Unknown"/>
    <s v="PLUCKEMI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6"/>
    <m/>
    <s v="SOUTHERN CROSS"/>
    <n v="48811"/>
    <s v="Airport"/>
    <s v="OP"/>
    <m/>
    <m/>
    <s v="OP"/>
    <n v="39.6556"/>
    <n v="-75.014399999999995"/>
    <s v="Unknown"/>
    <s v="WILLIAMSTOWN"/>
    <s v="NJ"/>
    <n v="0"/>
    <s v="R"/>
    <n v="8"/>
    <m/>
    <n v="0.43310500000000002"/>
    <n v="2.3432499999999998E-3"/>
    <n v="8.5330400000000004E-3"/>
    <n v="5.8877900000000004E-3"/>
    <n v="3.6049999999999998E-4"/>
    <n v="5.42459E-3"/>
    <n v="1"/>
    <n v="0.43310500000000002"/>
    <n v="2.3432499999999998E-3"/>
    <n v="8.5330400000000004E-3"/>
    <n v="5.8877900000000004E-3"/>
    <n v="3.6049999999999998E-4"/>
    <n v="5.42459E-3"/>
  </r>
  <r>
    <x v="7"/>
    <m/>
    <s v="SOUTHERN OCEAN COUNTY HOSP."/>
    <n v="48811"/>
    <s v="Airport"/>
    <s v="OP"/>
    <m/>
    <m/>
    <s v="OP"/>
    <n v="39.720999999999997"/>
    <n v="-74.284000000000006"/>
    <s v="Unknown"/>
    <s v="MANAHAWKI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8"/>
    <m/>
    <s v="SOUTHERN TRAINING CENTER"/>
    <n v="48811"/>
    <s v="Airport"/>
    <s v="OP"/>
    <m/>
    <m/>
    <s v="OP"/>
    <n v="39.561500000000002"/>
    <n v="-75.479100000000003"/>
    <s v="Unknown"/>
    <s v="SALEM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9"/>
    <m/>
    <s v="SOVEREL PARK"/>
    <n v="48811"/>
    <s v="Airport"/>
    <s v="OP"/>
    <m/>
    <m/>
    <s v="OP"/>
    <n v="40.782899999999998"/>
    <n v="-74.218199999999996"/>
    <s v="Unknown"/>
    <s v="EAST ORANG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8"/>
    <m/>
    <s v="Spitfire Aerodrome"/>
    <n v="48811"/>
    <s v="Airport"/>
    <s v="OP"/>
    <m/>
    <m/>
    <s v="OP"/>
    <n v="39.73556"/>
    <n v="-75.397720000000007"/>
    <s v="Unknown"/>
    <s v="Pedricktown"/>
    <s v="NJ"/>
    <n v="0"/>
    <s v="R"/>
    <n v="8"/>
    <m/>
    <n v="24.823399999999999"/>
    <n v="0.13430300000000001"/>
    <n v="0.48907099999999998"/>
    <n v="0.33745900000000001"/>
    <n v="2.0662099999999999E-2"/>
    <n v="0.31091000000000002"/>
    <n v="1"/>
    <n v="24.823399999999999"/>
    <n v="0.13430300000000001"/>
    <n v="0.48907099999999998"/>
    <n v="0.33745900000000001"/>
    <n v="2.0662099999999999E-2"/>
    <n v="0.31091000000000002"/>
  </r>
  <r>
    <x v="6"/>
    <m/>
    <s v="SPORTLAND PIER"/>
    <n v="48811"/>
    <s v="Airport"/>
    <s v="OP"/>
    <m/>
    <m/>
    <s v="OP"/>
    <n v="39.99"/>
    <n v="-74.801400000000001"/>
    <s v="Unknown"/>
    <s v="NORTH WILDWOOD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9"/>
    <m/>
    <s v="ST BARNABAS MEDICAL CENTER"/>
    <n v="48811"/>
    <s v="Airport"/>
    <s v="OP"/>
    <m/>
    <m/>
    <s v="OP"/>
    <n v="40.762599999999999"/>
    <n v="-74.304000000000002"/>
    <s v="Unknown"/>
    <s v="LIVINGS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9"/>
    <m/>
    <s v="ST BENEDICTS"/>
    <n v="48811"/>
    <s v="Airport"/>
    <s v="OP"/>
    <m/>
    <m/>
    <s v="OP"/>
    <n v="40.735900000000001"/>
    <n v="-74.177099999999996"/>
    <s v="Unknown"/>
    <s v="NEWAR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8"/>
    <m/>
    <s v="ST FRANCIS M C HELISTOP"/>
    <n v="48811"/>
    <s v="Airport"/>
    <s v="OP"/>
    <m/>
    <m/>
    <s v="OP"/>
    <n v="40.218400000000003"/>
    <n v="-74.738799999999998"/>
    <s v="Unknown"/>
    <s v="TREN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20"/>
    <m/>
    <s v="ST. JOSEPHS HOSPITAL"/>
    <n v="48811"/>
    <s v="Airport"/>
    <s v="OP"/>
    <m/>
    <m/>
    <s v="OP"/>
    <n v="40.903506"/>
    <n v="-74.165229999999994"/>
    <s v="Hospital Plaza"/>
    <s v="PATERSON"/>
    <s v="NJ"/>
    <n v="7513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6"/>
    <m/>
    <s v="STALLONE"/>
    <n v="48811"/>
    <s v="Airport"/>
    <s v="OP"/>
    <m/>
    <m/>
    <s v="OP"/>
    <n v="39.680100000000003"/>
    <n v="-75.252399999999994"/>
    <s v="Unknown"/>
    <s v="HARRISONVILLE"/>
    <s v="NJ"/>
    <n v="0"/>
    <s v="R"/>
    <n v="8"/>
    <m/>
    <n v="0.527586"/>
    <n v="2.8544299999999998E-3"/>
    <n v="1.0394499999999999E-2"/>
    <n v="7.1722000000000001E-3"/>
    <n v="4.39142E-4"/>
    <n v="6.6079499999999996E-3"/>
    <n v="1"/>
    <n v="0.527586"/>
    <n v="2.8544299999999998E-3"/>
    <n v="1.0394499999999999E-2"/>
    <n v="7.1722000000000001E-3"/>
    <n v="4.39142E-4"/>
    <n v="6.6079499999999996E-3"/>
  </r>
  <r>
    <x v="19"/>
    <m/>
    <s v="STATE POLICE BLOOMFIELD"/>
    <n v="48811"/>
    <s v="Airport"/>
    <s v="OP"/>
    <m/>
    <m/>
    <s v="OP"/>
    <n v="40.838700000000003"/>
    <n v="-74.179000000000002"/>
    <s v="Unknown"/>
    <s v="BLOOMFIELD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0"/>
    <m/>
    <s v="STATE POLICE HOLMDEL HELISPOT"/>
    <n v="48811"/>
    <s v="Airport"/>
    <s v="OP"/>
    <m/>
    <m/>
    <s v="OP"/>
    <n v="40.394300000000001"/>
    <n v="-74.179299999999998"/>
    <s v="Unknown"/>
    <s v="HOLMDEL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1"/>
    <m/>
    <s v="STEEL PIER TAJ MAHAL"/>
    <n v="48811"/>
    <s v="Airport"/>
    <s v="OP"/>
    <m/>
    <m/>
    <s v="OP"/>
    <n v="39.354799999999997"/>
    <n v="-74.417599999999993"/>
    <s v="Unknown"/>
    <s v="ATLANTIC CITY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1"/>
    <m/>
    <s v="STEEPLECHASE PIER"/>
    <n v="48811"/>
    <s v="Airport"/>
    <s v="OP"/>
    <m/>
    <m/>
    <s v="OP"/>
    <n v="39.357100000000003"/>
    <n v="-74.420100000000005"/>
    <s v="Unknown"/>
    <s v="ATLANTIC CITY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8"/>
    <m/>
    <s v="STOE CREEK FARM"/>
    <n v="48811"/>
    <s v="Airport"/>
    <s v="OP"/>
    <m/>
    <m/>
    <s v="OP"/>
    <n v="39.481299999999997"/>
    <n v="-75.405299999999997"/>
    <s v="Unknown"/>
    <s v="CANTON"/>
    <s v="NJ"/>
    <n v="0"/>
    <s v="R"/>
    <n v="8"/>
    <m/>
    <n v="0.42973800000000001"/>
    <n v="2.3250300000000001E-3"/>
    <n v="8.4667000000000006E-3"/>
    <n v="5.8420199999999999E-3"/>
    <n v="3.5769699999999997E-4"/>
    <n v="5.3824199999999997E-3"/>
    <n v="1"/>
    <n v="0.42973800000000001"/>
    <n v="2.3250300000000001E-3"/>
    <n v="8.4667000000000006E-3"/>
    <n v="5.8420199999999999E-3"/>
    <n v="3.5769699999999997E-4"/>
    <n v="5.3824199999999997E-3"/>
  </r>
  <r>
    <x v="17"/>
    <m/>
    <s v="STONE HARBOR GOLF CLUB"/>
    <n v="48811"/>
    <s v="Airport"/>
    <s v="OP"/>
    <m/>
    <m/>
    <s v="OP"/>
    <n v="39.1068"/>
    <n v="-74.807900000000004"/>
    <s v="Unknown"/>
    <s v="CAPE MAY COURT HOUS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9"/>
    <m/>
    <s v="STONEBRIDGE FARM HELISTOP"/>
    <n v="48811"/>
    <s v="Airport"/>
    <s v="OP"/>
    <m/>
    <m/>
    <s v="OP"/>
    <n v="40.653700000000001"/>
    <n v="-74.686499999999995"/>
    <s v="Unknown"/>
    <s v="SOMERVILL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1"/>
    <m/>
    <s v="STRAWBERRY FIELDS"/>
    <n v="48811"/>
    <s v="Airport"/>
    <s v="OP"/>
    <m/>
    <m/>
    <s v="OP"/>
    <n v="39.489199999999997"/>
    <n v="-74.723600000000005"/>
    <s v="Unknown"/>
    <s v="MAYS LANDING"/>
    <s v="NJ"/>
    <n v="0"/>
    <s v="R"/>
    <n v="8"/>
    <m/>
    <n v="6.0070000000000002E-3"/>
    <n v="3.2499999999999997E-5"/>
    <n v="1.1835E-4"/>
    <n v="8.1661499999999997E-5"/>
    <n v="5.0000000000000004E-6"/>
    <n v="7.5236999999999998E-5"/>
    <n v="1"/>
    <n v="6.0070000000000002E-3"/>
    <n v="3.2499999999999997E-5"/>
    <n v="1.1835E-4"/>
    <n v="8.1661499999999997E-5"/>
    <n v="5.0000000000000004E-6"/>
    <n v="7.5236999999999998E-5"/>
  </r>
  <r>
    <x v="1"/>
    <m/>
    <s v="Sussex"/>
    <n v="48811"/>
    <s v="Airport"/>
    <s v="OP"/>
    <m/>
    <m/>
    <s v="OP"/>
    <n v="41.200209999999998"/>
    <n v="-74.623050000000006"/>
    <s v="Unknown"/>
    <s v="Sussex"/>
    <s v="NJ"/>
    <n v="0"/>
    <s v="R"/>
    <n v="8"/>
    <m/>
    <n v="41.701500000000003"/>
    <n v="0.22561999999999999"/>
    <n v="0.82160299999999997"/>
    <n v="0.56690600000000002"/>
    <n v="3.4710699999999997E-2"/>
    <n v="0.52230600000000005"/>
    <n v="1"/>
    <n v="41.701500000000003"/>
    <n v="0.22561999999999999"/>
    <n v="0.82160299999999997"/>
    <n v="0.56690600000000002"/>
    <n v="3.4710699999999997E-2"/>
    <n v="0.52230600000000005"/>
  </r>
  <r>
    <x v="8"/>
    <m/>
    <s v="TAILDRAGGER ACRES"/>
    <n v="48811"/>
    <s v="Airport"/>
    <s v="OP"/>
    <m/>
    <m/>
    <s v="OP"/>
    <n v="39.490589999999997"/>
    <n v="-75.433260000000004"/>
    <s v="Unknown"/>
    <s v="SALEM"/>
    <s v="NJ"/>
    <n v="8079"/>
    <s v="R"/>
    <n v="8"/>
    <m/>
    <n v="0.42973800000000001"/>
    <n v="2.3250300000000001E-3"/>
    <n v="8.4667000000000006E-3"/>
    <n v="5.8420199999999999E-3"/>
    <n v="3.5769699999999997E-4"/>
    <n v="5.3824199999999997E-3"/>
    <n v="1"/>
    <n v="0.42973800000000001"/>
    <n v="2.3250300000000001E-3"/>
    <n v="8.4667000000000006E-3"/>
    <n v="5.8420199999999999E-3"/>
    <n v="3.5769699999999997E-4"/>
    <n v="5.3824199999999997E-3"/>
  </r>
  <r>
    <x v="1"/>
    <m/>
    <s v="TAMARACK FLYERS"/>
    <n v="48811"/>
    <s v="Airport"/>
    <s v="OP"/>
    <m/>
    <m/>
    <s v="OP"/>
    <n v="41.154299999999999"/>
    <n v="-74.713200000000001"/>
    <s v="Unknown"/>
    <s v="BRANCHVILL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4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215.732"/>
    <n v="1.1671800000000001"/>
    <n v="4.2503500000000001"/>
    <n v="2.9327399999999999"/>
    <n v="0.179567"/>
    <n v="2.70201"/>
    <n v="1.0361871497035171"/>
    <n v="223.53872617983916"/>
    <n v="1.2094169173909513"/>
    <n v="4.4041580517423444"/>
    <n v="3.0388675014214925"/>
    <n v="0.18606501791081145"/>
    <n v="2.7997880403704003"/>
  </r>
  <r>
    <x v="1"/>
    <m/>
    <s v="TGP-325"/>
    <n v="48811"/>
    <s v="Airport"/>
    <s v="OP"/>
    <m/>
    <m/>
    <s v="OP"/>
    <n v="41.245899999999999"/>
    <n v="-74.646799999999999"/>
    <s v="Unknown"/>
    <s v="SUSSEX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9"/>
    <m/>
    <s v="THE FARM"/>
    <n v="48811"/>
    <s v="Airport"/>
    <s v="OP"/>
    <m/>
    <m/>
    <s v="OP"/>
    <n v="40.6723"/>
    <n v="-74.694000000000003"/>
    <s v="Unknown"/>
    <s v="BEDMINSTER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5"/>
    <m/>
    <s v="THE LANDING"/>
    <n v="48811"/>
    <s v="Airport"/>
    <s v="OP"/>
    <m/>
    <m/>
    <s v="OP"/>
    <n v="40.480699999999999"/>
    <n v="-74.961799999999997"/>
    <s v="Unknown"/>
    <s v="FLEMINGTON"/>
    <s v="NJ"/>
    <n v="0"/>
    <s v="R"/>
    <n v="8"/>
    <m/>
    <n v="0.476937"/>
    <n v="2.5804000000000001E-3"/>
    <n v="9.3966099999999997E-3"/>
    <n v="6.4836599999999996E-3"/>
    <n v="3.9698400000000002E-4"/>
    <n v="5.97358E-3"/>
    <n v="1"/>
    <n v="0.476937"/>
    <n v="2.5804000000000001E-3"/>
    <n v="9.3966099999999997E-3"/>
    <n v="6.4836599999999996E-3"/>
    <n v="3.9698400000000002E-4"/>
    <n v="5.97358E-3"/>
  </r>
  <r>
    <x v="5"/>
    <m/>
    <s v="THE RIDGE AT BACKBROOK"/>
    <n v="48811"/>
    <s v="Airport"/>
    <s v="OP"/>
    <m/>
    <m/>
    <s v="OP"/>
    <n v="40.445300000000003"/>
    <n v="-74.824700000000007"/>
    <s v="Unknown"/>
    <s v="RINGOES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6"/>
    <m/>
    <s v="THOMAS BROWNE AIRPARK"/>
    <n v="48811"/>
    <s v="Airport"/>
    <s v="OP"/>
    <m/>
    <m/>
    <s v="OP"/>
    <n v="39.691499999999998"/>
    <n v="-75.143199999999993"/>
    <s v="Unknown"/>
    <s v="GLASSBORO"/>
    <s v="NJ"/>
    <n v="0"/>
    <s v="R"/>
    <n v="8"/>
    <m/>
    <n v="0.527586"/>
    <n v="2.8544299999999998E-3"/>
    <n v="1.0394499999999999E-2"/>
    <n v="7.1722000000000001E-3"/>
    <n v="4.39142E-4"/>
    <n v="6.6079499999999996E-3"/>
    <n v="1"/>
    <n v="0.527586"/>
    <n v="2.8544299999999998E-3"/>
    <n v="1.0394499999999999E-2"/>
    <n v="7.1722000000000001E-3"/>
    <n v="4.39142E-4"/>
    <n v="6.6079499999999996E-3"/>
  </r>
  <r>
    <x v="13"/>
    <m/>
    <s v="TRADE ZONE"/>
    <n v="48811"/>
    <s v="Airport"/>
    <s v="OP"/>
    <m/>
    <m/>
    <s v="OP"/>
    <n v="40.896799999999999"/>
    <n v="-74.719099999999997"/>
    <s v="Unknown"/>
    <s v="MOUNT OLIV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8"/>
    <m/>
    <s v="TRENTON"/>
    <n v="48811"/>
    <s v="Airport"/>
    <s v="OP"/>
    <m/>
    <m/>
    <s v="OP"/>
    <n v="40.213999999999999"/>
    <n v="-74.767700000000005"/>
    <s v="Unknown"/>
    <s v="TREN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8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147.143"/>
    <n v="0.79609600000000003"/>
    <n v="2.8990100000000001"/>
    <n v="2.0003199999999999"/>
    <n v="0.122476"/>
    <n v="1.8429500000000001"/>
    <n v="1.0588200415060778"/>
    <n v="155.79795736732879"/>
    <n v="0.84292239976282257"/>
    <n v="3.0695298885265347"/>
    <n v="2.1179789054254372"/>
    <n v="0.1296800434034984"/>
    <n v="1.951352395493626"/>
  </r>
  <r>
    <x v="18"/>
    <m/>
    <s v="Trenton-Robbinsville"/>
    <n v="48811"/>
    <s v="Airport"/>
    <s v="OP"/>
    <m/>
    <m/>
    <s v="OP"/>
    <n v="40.213940000000001"/>
    <n v="-74.601799999999997"/>
    <s v="Unknown"/>
    <s v="Robbinsville"/>
    <s v="NJ"/>
    <n v="0"/>
    <s v="R"/>
    <n v="8"/>
    <m/>
    <n v="42.691099999999999"/>
    <n v="0.23097400000000001"/>
    <n v="0.84110099999999999"/>
    <n v="0.58035999999999999"/>
    <n v="3.5534499999999997E-2"/>
    <n v="0.53470200000000001"/>
    <n v="1.0152944175375989"/>
    <n v="43.344035508539385"/>
    <n v="0.23450661279632937"/>
    <n v="0.85396514988529193"/>
    <n v="0.58923626816212082"/>
    <n v="3.6077979479989801E-2"/>
    <n v="0.54287995564618918"/>
  </r>
  <r>
    <x v="1"/>
    <m/>
    <s v="Trinca"/>
    <n v="48811"/>
    <s v="Airport"/>
    <s v="OP"/>
    <m/>
    <m/>
    <s v="OP"/>
    <n v="40.966760000000001"/>
    <n v="-74.780169999999998"/>
    <s v="Unknown"/>
    <s v="Andover"/>
    <s v="NJ"/>
    <n v="0"/>
    <s v="R"/>
    <n v="8"/>
    <m/>
    <n v="24.676100000000002"/>
    <n v="0.13350699999999999"/>
    <n v="0.48616999999999999"/>
    <n v="0.33545700000000001"/>
    <n v="2.0539499999999999E-2"/>
    <n v="0.30906600000000001"/>
    <n v="1"/>
    <n v="24.676100000000002"/>
    <n v="0.13350699999999999"/>
    <n v="0.48616999999999999"/>
    <n v="0.33545700000000001"/>
    <n v="2.0539499999999999E-2"/>
    <n v="0.30906600000000001"/>
  </r>
  <r>
    <x v="20"/>
    <m/>
    <s v="TROOP B"/>
    <n v="48811"/>
    <s v="Airport"/>
    <s v="OP"/>
    <m/>
    <m/>
    <s v="OP"/>
    <n v="40.900100000000002"/>
    <n v="-74.227400000000003"/>
    <s v="Unknown"/>
    <s v="TOTOWA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1"/>
    <m/>
    <s v="TRUMPS CASTLE"/>
    <n v="48811"/>
    <s v="Airport"/>
    <s v="OP"/>
    <m/>
    <m/>
    <s v="OP"/>
    <n v="39.379600000000003"/>
    <n v="-74.427599999999998"/>
    <s v="Unknown"/>
    <s v="ATLANTIC CITY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2"/>
    <m/>
    <s v="TWO CAN SAM"/>
    <n v="48811"/>
    <s v="Airport"/>
    <s v="OP"/>
    <m/>
    <m/>
    <s v="OP"/>
    <n v="39.453333000000001"/>
    <n v="-75.125276999999997"/>
    <s v="Unknown"/>
    <s v="ROSENHAY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9"/>
    <m/>
    <s v="UNIV OF MEDICINE &amp; DENTISTRY ROOFTOP"/>
    <n v="48811"/>
    <s v="Airport"/>
    <s v="OP"/>
    <m/>
    <m/>
    <s v="OP"/>
    <n v="40.740699999999997"/>
    <n v="-74.191299999999998"/>
    <s v="Unknown"/>
    <s v="NEWARK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8"/>
    <m/>
    <s v="VAR-SKY"/>
    <n v="48811"/>
    <s v="Airport"/>
    <s v="OP"/>
    <m/>
    <m/>
    <s v="OP"/>
    <n v="39.650100000000002"/>
    <n v="-75.284099999999995"/>
    <s v="Unknown"/>
    <s v="WOODSTOWN"/>
    <s v="NJ"/>
    <n v="0"/>
    <s v="R"/>
    <n v="8"/>
    <m/>
    <n v="0.42973800000000001"/>
    <n v="2.3250300000000001E-3"/>
    <n v="8.4667000000000006E-3"/>
    <n v="5.8420199999999999E-3"/>
    <n v="3.5769699999999997E-4"/>
    <n v="5.3824199999999997E-3"/>
    <n v="1"/>
    <n v="0.42973800000000001"/>
    <n v="2.3250300000000001E-3"/>
    <n v="8.4667000000000006E-3"/>
    <n v="5.8420199999999999E-3"/>
    <n v="3.5769699999999997E-4"/>
    <n v="5.3824199999999997E-3"/>
  </r>
  <r>
    <x v="12"/>
    <m/>
    <s v="VINELAND VETERANS HOME"/>
    <n v="48811"/>
    <s v="Airport"/>
    <s v="OP"/>
    <m/>
    <m/>
    <s v="OP"/>
    <n v="39.495100000000001"/>
    <n v="-75.030699999999996"/>
    <s v="Unknown"/>
    <s v="VINELAND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6"/>
    <m/>
    <s v="VINELAND-DOWNSTOWN"/>
    <n v="48811"/>
    <s v="Airport"/>
    <s v="OP"/>
    <m/>
    <m/>
    <s v="OP"/>
    <n v="39.537599999999998"/>
    <n v="-74.966300000000004"/>
    <s v="Unknown"/>
    <s v="VINELAND"/>
    <s v="NJ"/>
    <n v="0"/>
    <s v="R"/>
    <n v="8"/>
    <m/>
    <n v="27.502099999999999"/>
    <n v="0.14879600000000001"/>
    <n v="0.541848"/>
    <n v="0.37387500000000001"/>
    <n v="2.28918E-2"/>
    <n v="0.34446100000000002"/>
    <n v="1"/>
    <n v="27.502099999999999"/>
    <n v="0.14879600000000001"/>
    <n v="0.541848"/>
    <n v="0.37387500000000001"/>
    <n v="2.28918E-2"/>
    <n v="0.34446100000000002"/>
  </r>
  <r>
    <x v="10"/>
    <m/>
    <s v="VIRTUA-VOORHEES HOSPITAL"/>
    <n v="48811"/>
    <s v="Airport"/>
    <s v="OP"/>
    <m/>
    <m/>
    <s v="OP"/>
    <n v="39.846919"/>
    <n v="-74.927000000000007"/>
    <s v="Unknown"/>
    <s v="VOORHEES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5"/>
    <m/>
    <s v="VLIET"/>
    <n v="48811"/>
    <s v="Airport"/>
    <s v="OP"/>
    <m/>
    <m/>
    <s v="OP"/>
    <n v="40.740400000000001"/>
    <n v="-74.956800000000001"/>
    <s v="Unknown"/>
    <s v="WASHINGTON"/>
    <s v="NJ"/>
    <n v="0"/>
    <s v="R"/>
    <n v="8"/>
    <m/>
    <n v="0.44799"/>
    <n v="2.4237899999999999E-3"/>
    <n v="8.8263100000000004E-3"/>
    <n v="6.0901499999999999E-3"/>
    <n v="3.7289000000000002E-4"/>
    <n v="5.6110300000000004E-3"/>
    <n v="1"/>
    <n v="0.44799"/>
    <n v="2.4237899999999999E-3"/>
    <n v="8.8263100000000004E-3"/>
    <n v="6.0901499999999999E-3"/>
    <n v="3.7289000000000002E-4"/>
    <n v="5.6110300000000004E-3"/>
  </r>
  <r>
    <x v="15"/>
    <m/>
    <s v="WARREN COUNTY PUBLIC SAFETY DEPT"/>
    <n v="48811"/>
    <s v="Airport"/>
    <s v="OP"/>
    <m/>
    <m/>
    <s v="OP"/>
    <n v="40.741"/>
    <n v="-75.021500000000003"/>
    <s v="Unknown"/>
    <s v="FRANKLI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6"/>
    <m/>
    <s v="WARREN GROVE RANGE"/>
    <n v="48811"/>
    <s v="Airport"/>
    <s v="OP"/>
    <m/>
    <m/>
    <s v="OP"/>
    <n v="39.713299999999997"/>
    <n v="-74.400000000000006"/>
    <s v="Unknown"/>
    <s v="BURLINGTON COUNTY"/>
    <s v="NJ"/>
    <n v="0"/>
    <s v="R"/>
    <n v="8"/>
    <m/>
    <n v="6.0070000000000002E-3"/>
    <n v="3.2499999999999997E-5"/>
    <n v="1.1835E-4"/>
    <n v="8.1661499999999997E-5"/>
    <n v="5.0000000000000004E-6"/>
    <n v="7.5236999999999998E-5"/>
    <n v="1"/>
    <n v="6.0070000000000002E-3"/>
    <n v="3.2499999999999997E-5"/>
    <n v="1.1835E-4"/>
    <n v="8.1661499999999997E-5"/>
    <n v="5.0000000000000004E-6"/>
    <n v="7.5236999999999998E-5"/>
  </r>
  <r>
    <x v="6"/>
    <m/>
    <s v="WARREN HOPELY"/>
    <n v="48811"/>
    <s v="Airport"/>
    <s v="OP"/>
    <m/>
    <m/>
    <s v="OP"/>
    <n v="39.9283"/>
    <n v="-74.762200000000007"/>
    <s v="Unknown"/>
    <s v="VINCENTOW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5"/>
    <m/>
    <s v="WARREN HOSPITAL"/>
    <n v="48811"/>
    <s v="Airport"/>
    <s v="OP"/>
    <m/>
    <m/>
    <s v="OP"/>
    <n v="40.702599999999997"/>
    <n v="-75.177999999999997"/>
    <s v="Unknown"/>
    <s v="PHILLIPSBURG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20"/>
    <m/>
    <s v="WAYNE OFFICE HELISTOP"/>
    <n v="48811"/>
    <s v="Airport"/>
    <s v="OP"/>
    <m/>
    <m/>
    <s v="OP"/>
    <n v="40.979300000000002"/>
    <n v="-74.251000000000005"/>
    <s v="Unknown"/>
    <s v="WAYN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3"/>
    <m/>
    <s v="WEICHERT HEADQUARTERS"/>
    <n v="48811"/>
    <s v="Airport"/>
    <s v="OP"/>
    <m/>
    <m/>
    <s v="OP"/>
    <n v="40.9407"/>
    <n v="-74.461500000000001"/>
    <s v="Unknown"/>
    <s v="MORRIS PLAINS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8"/>
    <m/>
    <s v="WEIDEL/PVT/"/>
    <n v="48811"/>
    <s v="Airport"/>
    <s v="OP"/>
    <m/>
    <m/>
    <s v="OP"/>
    <n v="40.340400000000002"/>
    <n v="-74.854299999999995"/>
    <s v="Unknown"/>
    <s v="PENNINGTON"/>
    <s v="NJ"/>
    <n v="0"/>
    <s v="R"/>
    <n v="8"/>
    <m/>
    <n v="0.56243900000000002"/>
    <n v="3.0430000000000001E-3"/>
    <n v="1.1081199999999999E-2"/>
    <n v="7.6460199999999999E-3"/>
    <n v="4.6815300000000002E-4"/>
    <n v="7.0444899999999996E-3"/>
    <n v="1"/>
    <n v="0.56243900000000002"/>
    <n v="3.0430000000000001E-3"/>
    <n v="1.1081199999999999E-2"/>
    <n v="7.6460199999999999E-3"/>
    <n v="4.6815300000000002E-4"/>
    <n v="7.0444899999999996E-3"/>
  </r>
  <r>
    <x v="15"/>
    <m/>
    <s v="WEISS FARM"/>
    <n v="48811"/>
    <s v="Airport"/>
    <s v="OP"/>
    <m/>
    <m/>
    <s v="OP"/>
    <n v="40.923699999999997"/>
    <n v="-74.870400000000004"/>
    <s v="Unknown"/>
    <s v="ALLAMUCHY"/>
    <s v="NJ"/>
    <n v="0"/>
    <s v="R"/>
    <n v="8"/>
    <m/>
    <n v="0.44799"/>
    <n v="2.4237899999999999E-3"/>
    <n v="8.8263100000000004E-3"/>
    <n v="6.0901499999999999E-3"/>
    <n v="3.7289000000000002E-4"/>
    <n v="5.6110300000000004E-3"/>
    <n v="1"/>
    <n v="0.44799"/>
    <n v="2.4237899999999999E-3"/>
    <n v="8.8263100000000004E-3"/>
    <n v="6.0901499999999999E-3"/>
    <n v="3.7289000000000002E-4"/>
    <n v="5.6110300000000004E-3"/>
  </r>
  <r>
    <x v="0"/>
    <m/>
    <s v="WERNER"/>
    <n v="48811"/>
    <s v="Airport"/>
    <s v="OP"/>
    <m/>
    <m/>
    <s v="OP"/>
    <n v="40.4251"/>
    <n v="-74.099599999999995"/>
    <s v="Unknown"/>
    <s v="BELFORD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0"/>
    <m/>
    <s v="WEST JERSEY HOSPITAL"/>
    <n v="48811"/>
    <s v="Airport"/>
    <s v="OP"/>
    <m/>
    <m/>
    <s v="OP"/>
    <n v="39.862900000000003"/>
    <n v="-74.9602"/>
    <s v="Unknown"/>
    <s v="GLENDALE/VOORHEES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5"/>
    <m/>
    <s v="WHITE WILLOW"/>
    <n v="48811"/>
    <s v="Airport"/>
    <s v="OP"/>
    <m/>
    <m/>
    <s v="OP"/>
    <n v="40.928199999999997"/>
    <n v="-74.843999999999994"/>
    <s v="Unknown"/>
    <s v="GREAT MEADOWS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2"/>
    <m/>
    <s v="WIDE SKY AIRPARK"/>
    <n v="48811"/>
    <s v="Airport"/>
    <s v="OP"/>
    <m/>
    <m/>
    <s v="OP"/>
    <n v="39.446800000000003"/>
    <n v="-75.313199999999995"/>
    <s v="Unknown"/>
    <s v="BRIDGETON"/>
    <s v="NJ"/>
    <n v="0"/>
    <s v="R"/>
    <n v="8"/>
    <m/>
    <n v="0.53181199999999995"/>
    <n v="2.8772899999999998E-3"/>
    <n v="1.0477800000000001E-2"/>
    <n v="7.2296599999999997E-3"/>
    <n v="4.4265999999999999E-4"/>
    <n v="6.6608800000000001E-3"/>
    <n v="1"/>
    <n v="0.53181199999999995"/>
    <n v="2.8772899999999998E-3"/>
    <n v="1.0477800000000001E-2"/>
    <n v="7.2296599999999997E-3"/>
    <n v="4.4265999999999999E-4"/>
    <n v="6.6608800000000001E-3"/>
  </r>
  <r>
    <x v="5"/>
    <m/>
    <s v="WINDWARD FARMS"/>
    <n v="48811"/>
    <s v="Airport"/>
    <s v="OP"/>
    <m/>
    <m/>
    <s v="OP"/>
    <n v="40.449300000000001"/>
    <n v="-75.017700000000005"/>
    <s v="Unknown"/>
    <s v="ROSEMONT"/>
    <s v="NJ"/>
    <n v="0"/>
    <s v="R"/>
    <n v="8"/>
    <m/>
    <n v="0.45627299999999998"/>
    <n v="2.4686E-3"/>
    <n v="8.9894899999999993E-3"/>
    <n v="6.2027499999999999E-3"/>
    <n v="3.7978399999999998E-4"/>
    <n v="5.7147600000000002E-3"/>
    <n v="1"/>
    <n v="0.45627299999999998"/>
    <n v="2.4686E-3"/>
    <n v="8.9894899999999993E-3"/>
    <n v="6.2027499999999999E-3"/>
    <n v="3.7978399999999998E-4"/>
    <n v="5.7147600000000002E-3"/>
  </r>
  <r>
    <x v="7"/>
    <m/>
    <s v="WJRZ RADIO"/>
    <n v="48811"/>
    <s v="Airport"/>
    <s v="OP"/>
    <m/>
    <m/>
    <s v="OP"/>
    <n v="39.699300000000001"/>
    <n v="-74.234300000000005"/>
    <s v="Unknown"/>
    <s v="MANAHAWKI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1"/>
    <m/>
    <s v="WM. B. KESSLER MEMORIAL HOSPITAL"/>
    <n v="48811"/>
    <s v="Airport"/>
    <s v="OP"/>
    <m/>
    <m/>
    <s v="OP"/>
    <n v="39.631399999999999"/>
    <n v="-74.772800000000004"/>
    <s v="Unknown"/>
    <s v="HAMMON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7"/>
    <m/>
    <s v="Woodbine Muni"/>
    <n v="48811"/>
    <s v="Airport"/>
    <s v="OP"/>
    <m/>
    <m/>
    <s v="OP"/>
    <n v="39.219149999999999"/>
    <n v="-74.79477"/>
    <s v="Unknown"/>
    <s v="Woodbine"/>
    <s v="NJ"/>
    <n v="0"/>
    <s v="R"/>
    <n v="8"/>
    <m/>
    <n v="26.993300000000001"/>
    <n v="0.14604300000000001"/>
    <n v="0.53182099999999999"/>
    <n v="0.36695699999999998"/>
    <n v="2.2468200000000001E-2"/>
    <n v="0.33808700000000003"/>
    <n v="1.0220606060606061"/>
    <n v="27.588788557575761"/>
    <n v="0.14926479709090912"/>
    <n v="0.54355329357575755"/>
    <n v="0.37505229381818184"/>
    <n v="2.2963862109090911E-2"/>
    <n v="0.34554540412121215"/>
  </r>
  <r>
    <x v="12"/>
    <m/>
    <s v="WOODCREST FARMS AIRSTRIP"/>
    <n v="48811"/>
    <s v="Airport"/>
    <s v="OP"/>
    <m/>
    <m/>
    <s v="OP"/>
    <n v="39.472200000000001"/>
    <n v="-75.277500000000003"/>
    <s v="Unknown"/>
    <s v="SHILOH"/>
    <s v="NJ"/>
    <n v="0"/>
    <s v="R"/>
    <n v="8"/>
    <m/>
    <n v="0.51114800000000005"/>
    <n v="2.7654899999999998E-3"/>
    <n v="1.0070600000000001E-2"/>
    <n v="6.9487400000000001E-3"/>
    <n v="4.2546000000000001E-4"/>
    <n v="6.4020700000000002E-3"/>
    <n v="1"/>
    <n v="0.51114800000000005"/>
    <n v="2.7654899999999998E-3"/>
    <n v="1.0070600000000001E-2"/>
    <n v="6.9487400000000001E-3"/>
    <n v="4.2546000000000001E-4"/>
    <n v="6.4020700000000002E-3"/>
  </r>
  <r>
    <x v="13"/>
    <m/>
    <s v="WRNJ"/>
    <n v="48811"/>
    <s v="Airport"/>
    <s v="OP"/>
    <m/>
    <m/>
    <s v="OP"/>
    <n v="40.846499999999999"/>
    <n v="-74.804100000000005"/>
    <s v="Unknown"/>
    <s v="LONG VALLEY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17"/>
    <m/>
    <s v="WUERKERS NEW ACRES FARM"/>
    <n v="48811"/>
    <s v="Airport"/>
    <s v="OP"/>
    <m/>
    <m/>
    <s v="OP"/>
    <n v="39.009"/>
    <n v="-74.888499999999993"/>
    <s v="Unknown"/>
    <s v="RIO GRANDE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3"/>
    <m/>
    <s v="WYETH-AYERST RESEARCH"/>
    <n v="48811"/>
    <s v="Airport"/>
    <s v="OP"/>
    <m/>
    <m/>
    <s v="OP"/>
    <n v="40.365099999999998"/>
    <n v="-74.582899999999995"/>
    <s v="Unknown"/>
    <s v="PRINCETON"/>
    <s v="NJ"/>
    <n v="0"/>
    <s v="R"/>
    <n v="8"/>
    <m/>
    <n v="0.108126"/>
    <n v="5.8500000000000002E-4"/>
    <n v="2.1302999999999999E-3"/>
    <n v="1.4699100000000001E-3"/>
    <n v="9.0000000000000006E-5"/>
    <n v="1.3542700000000001E-3"/>
    <n v="1"/>
    <n v="0.108126"/>
    <n v="5.8500000000000002E-4"/>
    <n v="2.1302999999999999E-3"/>
    <n v="1.4699100000000001E-3"/>
    <n v="9.0000000000000006E-5"/>
    <n v="1.3542700000000001E-3"/>
  </r>
  <r>
    <x v="5"/>
    <s v="P-1"/>
    <s v="special use"/>
    <m/>
    <m/>
    <m/>
    <m/>
    <m/>
    <m/>
    <m/>
    <m/>
    <m/>
    <m/>
    <m/>
    <m/>
    <m/>
    <m/>
    <m/>
    <n v="0"/>
    <n v="0"/>
    <n v="0"/>
    <n v="0"/>
    <n v="0"/>
    <n v="0"/>
    <n v="1"/>
    <n v="0"/>
    <n v="0"/>
    <n v="0"/>
    <n v="0"/>
    <n v="0"/>
    <n v="0"/>
  </r>
  <r>
    <x v="15"/>
    <s v="P-3"/>
    <s v="special use"/>
    <m/>
    <m/>
    <m/>
    <m/>
    <m/>
    <m/>
    <m/>
    <m/>
    <m/>
    <m/>
    <m/>
    <m/>
    <m/>
    <m/>
    <m/>
    <n v="0.25977026057455721"/>
    <n v="2.3693177113973986E-3"/>
    <n v="7.1657442121150761E-5"/>
    <n v="6.9156130205354067E-5"/>
    <n v="4.1798334702862244E-4"/>
    <n v="3.9973281979870656E-3"/>
    <n v="1"/>
    <n v="0.25977026057455721"/>
    <n v="2.3693177113973986E-3"/>
    <n v="7.1657442121150761E-5"/>
    <n v="6.9156130205354067E-5"/>
    <n v="4.1798334702862244E-4"/>
    <n v="3.9973281979870656E-3"/>
  </r>
  <r>
    <x v="15"/>
    <s v="P-7"/>
    <s v="special use"/>
    <m/>
    <m/>
    <m/>
    <m/>
    <m/>
    <m/>
    <m/>
    <m/>
    <m/>
    <m/>
    <m/>
    <m/>
    <m/>
    <m/>
    <m/>
    <n v="0.86590086858185744"/>
    <n v="7.8977257046579964E-3"/>
    <n v="2.3885814040383591E-4"/>
    <n v="2.3052043401784687E-4"/>
    <n v="1.3932778234287415E-3"/>
    <n v="1.3324427326623554E-2"/>
    <n v="1"/>
    <n v="0.86590086858185744"/>
    <n v="7.8977257046579964E-3"/>
    <n v="2.3885814040383591E-4"/>
    <n v="2.3052043401784687E-4"/>
    <n v="1.3932778234287415E-3"/>
    <n v="1.3324427326623554E-2"/>
  </r>
  <r>
    <x v="18"/>
    <s v="P-10"/>
    <s v="special use"/>
    <m/>
    <m/>
    <m/>
    <m/>
    <m/>
    <m/>
    <m/>
    <m/>
    <m/>
    <m/>
    <m/>
    <m/>
    <m/>
    <m/>
    <m/>
    <n v="0"/>
    <n v="0"/>
    <n v="0"/>
    <n v="0"/>
    <n v="0"/>
    <n v="0"/>
    <n v="1"/>
    <n v="0"/>
    <n v="0"/>
    <n v="0"/>
    <n v="0"/>
    <n v="0"/>
    <n v="0"/>
  </r>
  <r>
    <x v="5"/>
    <s v="P-11"/>
    <s v="special use"/>
    <m/>
    <m/>
    <m/>
    <m/>
    <m/>
    <m/>
    <m/>
    <m/>
    <m/>
    <m/>
    <m/>
    <m/>
    <m/>
    <m/>
    <m/>
    <n v="0.86590086858185744"/>
    <n v="7.8977257046579964E-3"/>
    <n v="2.3885814040383591E-4"/>
    <n v="2.3052043401784687E-4"/>
    <n v="1.3932778234287415E-3"/>
    <n v="1.3324427326623554E-2"/>
    <n v="1"/>
    <n v="0.86590086858185744"/>
    <n v="7.8977257046579964E-3"/>
    <n v="2.3885814040383591E-4"/>
    <n v="2.3052043401784687E-4"/>
    <n v="1.3932778234287415E-3"/>
    <n v="1.3324427326623554E-2"/>
  </r>
  <r>
    <x v="11"/>
    <s v="P-12"/>
    <s v="special use"/>
    <m/>
    <m/>
    <m/>
    <m/>
    <m/>
    <m/>
    <m/>
    <m/>
    <m/>
    <m/>
    <m/>
    <m/>
    <m/>
    <m/>
    <m/>
    <n v="0"/>
    <n v="0"/>
    <n v="0"/>
    <n v="0"/>
    <n v="0"/>
    <n v="0"/>
    <n v="1"/>
    <n v="0"/>
    <n v="0"/>
    <n v="0"/>
    <n v="0"/>
    <n v="0"/>
    <n v="0"/>
  </r>
  <r>
    <x v="16"/>
    <s v="P-13"/>
    <s v="special use"/>
    <m/>
    <m/>
    <m/>
    <m/>
    <m/>
    <m/>
    <m/>
    <m/>
    <m/>
    <m/>
    <m/>
    <m/>
    <m/>
    <m/>
    <m/>
    <n v="0.17318017371637148"/>
    <n v="1.5795451409315992E-3"/>
    <n v="4.7771628080767178E-5"/>
    <n v="4.6104086803569376E-5"/>
    <n v="2.786555646857483E-4"/>
    <n v="2.6648854653247107E-3"/>
    <n v="1"/>
    <n v="0.17318017371637148"/>
    <n v="1.5795451409315992E-3"/>
    <n v="4.7771628080767178E-5"/>
    <n v="4.6104086803569376E-5"/>
    <n v="2.786555646857483E-4"/>
    <n v="2.6648854653247107E-3"/>
  </r>
  <r>
    <x v="8"/>
    <s v="P-14"/>
    <s v="special use"/>
    <m/>
    <m/>
    <m/>
    <m/>
    <m/>
    <m/>
    <m/>
    <m/>
    <m/>
    <m/>
    <m/>
    <m/>
    <m/>
    <m/>
    <m/>
    <n v="0.54118804286366085"/>
    <n v="4.9360785654112473E-3"/>
    <n v="1.4928633775239744E-4"/>
    <n v="1.4407527126115429E-4"/>
    <n v="8.7079863964296348E-4"/>
    <n v="8.3277670791397206E-3"/>
    <n v="1"/>
    <n v="0.54118804286366085"/>
    <n v="4.9360785654112473E-3"/>
    <n v="1.4928633775239744E-4"/>
    <n v="1.4407527126115429E-4"/>
    <n v="8.7079863964296348E-4"/>
    <n v="8.3277670791397206E-3"/>
  </r>
  <r>
    <x v="12"/>
    <s v="P-15"/>
    <s v="special use"/>
    <m/>
    <m/>
    <m/>
    <m/>
    <m/>
    <m/>
    <m/>
    <m/>
    <m/>
    <m/>
    <m/>
    <m/>
    <m/>
    <m/>
    <m/>
    <n v="0"/>
    <n v="0"/>
    <n v="0"/>
    <n v="0"/>
    <n v="0"/>
    <n v="0"/>
    <n v="1"/>
    <n v="0"/>
    <n v="0"/>
    <n v="0"/>
    <n v="0"/>
    <n v="0"/>
    <n v="0"/>
  </r>
  <r>
    <x v="15"/>
    <s v="P-16"/>
    <s v="special use"/>
    <m/>
    <m/>
    <m/>
    <m/>
    <m/>
    <m/>
    <m/>
    <m/>
    <m/>
    <m/>
    <m/>
    <m/>
    <m/>
    <m/>
    <m/>
    <n v="1.0823760857273217"/>
    <n v="9.8721571308224947E-3"/>
    <n v="2.9857267550479488E-4"/>
    <n v="2.8815054252230858E-4"/>
    <n v="1.741597279285927E-3"/>
    <n v="1.6655534158279441E-2"/>
    <n v="1"/>
    <n v="1.0823760857273217"/>
    <n v="9.8721571308224947E-3"/>
    <n v="2.9857267550479488E-4"/>
    <n v="2.8815054252230858E-4"/>
    <n v="1.741597279285927E-3"/>
    <n v="1.6655534158279441E-2"/>
  </r>
  <r>
    <x v="7"/>
    <s v="P-18"/>
    <s v="special use"/>
    <m/>
    <m/>
    <m/>
    <m/>
    <m/>
    <m/>
    <m/>
    <m/>
    <m/>
    <m/>
    <m/>
    <m/>
    <m/>
    <m/>
    <m/>
    <n v="0"/>
    <n v="0"/>
    <n v="0"/>
    <n v="0"/>
    <n v="0"/>
    <n v="0"/>
    <n v="1"/>
    <n v="0"/>
    <n v="0"/>
    <n v="0"/>
    <n v="0"/>
    <n v="0"/>
    <n v="0"/>
  </r>
  <r>
    <x v="5"/>
    <s v="P-24"/>
    <s v="special use"/>
    <m/>
    <m/>
    <m/>
    <m/>
    <m/>
    <m/>
    <m/>
    <m/>
    <m/>
    <m/>
    <m/>
    <m/>
    <m/>
    <m/>
    <m/>
    <n v="0.12988513028727861"/>
    <n v="1.1846588556986993E-3"/>
    <n v="3.582872106057538E-5"/>
    <n v="3.4578065102677033E-5"/>
    <n v="2.0899167351431122E-4"/>
    <n v="1.9986640989935328E-3"/>
    <n v="1"/>
    <n v="0.12988513028727861"/>
    <n v="1.1846588556986993E-3"/>
    <n v="3.582872106057538E-5"/>
    <n v="3.4578065102677033E-5"/>
    <n v="2.0899167351431122E-4"/>
    <n v="1.9986640989935328E-3"/>
  </r>
  <r>
    <x v="0"/>
    <s v="P-25"/>
    <s v="special use"/>
    <m/>
    <m/>
    <m/>
    <m/>
    <m/>
    <m/>
    <m/>
    <m/>
    <m/>
    <m/>
    <m/>
    <m/>
    <m/>
    <m/>
    <m/>
    <n v="2.1647521714546434"/>
    <n v="1.9744314261644989E-2"/>
    <n v="5.9714535100958976E-4"/>
    <n v="5.7630108504461717E-4"/>
    <n v="3.4831945585718539E-3"/>
    <n v="3.3311068316558883E-2"/>
    <n v="1"/>
    <n v="2.1647521714546434"/>
    <n v="1.9744314261644989E-2"/>
    <n v="5.9714535100958976E-4"/>
    <n v="5.7630108504461717E-4"/>
    <n v="3.4831945585718539E-3"/>
    <n v="3.3311068316558883E-2"/>
  </r>
  <r>
    <x v="0"/>
    <s v="P-27"/>
    <s v="special use"/>
    <m/>
    <m/>
    <m/>
    <m/>
    <m/>
    <m/>
    <m/>
    <m/>
    <m/>
    <m/>
    <m/>
    <m/>
    <m/>
    <m/>
    <m/>
    <n v="10.823760857273218"/>
    <n v="9.8721571308224954E-2"/>
    <n v="2.9857267550479488E-3"/>
    <n v="2.8815054252230858E-3"/>
    <n v="1.741597279285927E-2"/>
    <n v="0.16655534158279442"/>
    <n v="1"/>
    <n v="10.823760857273218"/>
    <n v="9.8721571308224954E-2"/>
    <n v="2.9857267550479488E-3"/>
    <n v="2.8815054252230858E-3"/>
    <n v="1.741597279285927E-2"/>
    <n v="0.16655534158279442"/>
  </r>
  <r>
    <x v="11"/>
    <s v="P-34"/>
    <s v="special use"/>
    <m/>
    <m/>
    <m/>
    <m/>
    <m/>
    <m/>
    <m/>
    <m/>
    <m/>
    <m/>
    <m/>
    <m/>
    <m/>
    <m/>
    <m/>
    <n v="0.86590086858185744"/>
    <n v="7.8977257046579964E-3"/>
    <n v="2.3885814040383591E-4"/>
    <n v="2.3052043401784687E-4"/>
    <n v="1.3932778234287415E-3"/>
    <n v="1.3324427326623554E-2"/>
    <n v="1"/>
    <n v="0.86590086858185744"/>
    <n v="7.8977257046579964E-3"/>
    <n v="2.3885814040383591E-4"/>
    <n v="2.3052043401784687E-4"/>
    <n v="1.3932778234287415E-3"/>
    <n v="1.3324427326623554E-2"/>
  </r>
  <r>
    <x v="4"/>
    <s v="P-80"/>
    <s v="special use"/>
    <m/>
    <m/>
    <m/>
    <m/>
    <m/>
    <m/>
    <m/>
    <m/>
    <m/>
    <m/>
    <m/>
    <m/>
    <m/>
    <m/>
    <m/>
    <n v="1.7318017371637149"/>
    <n v="1.5795451409315993E-2"/>
    <n v="4.7771628080767181E-4"/>
    <n v="4.6104086803569374E-4"/>
    <n v="2.786555646857483E-3"/>
    <n v="2.6648854653247109E-2"/>
    <n v="1"/>
    <n v="1.7318017371637149"/>
    <n v="1.5795451409315993E-2"/>
    <n v="4.7771628080767181E-4"/>
    <n v="4.6104086803569374E-4"/>
    <n v="2.786555646857483E-3"/>
    <n v="2.6648854653247109E-2"/>
  </r>
  <r>
    <x v="11"/>
    <s v="P-5"/>
    <s v="special use"/>
    <m/>
    <m/>
    <m/>
    <m/>
    <m/>
    <m/>
    <m/>
    <m/>
    <m/>
    <m/>
    <m/>
    <m/>
    <m/>
    <m/>
    <m/>
    <n v="0.10823760857273218"/>
    <n v="9.8721571308224955E-4"/>
    <n v="2.9857267550479488E-5"/>
    <n v="2.8815054252230859E-5"/>
    <n v="1.7415972792859269E-4"/>
    <n v="1.6655534158279443E-3"/>
    <n v="1"/>
    <n v="0.10823760857273218"/>
    <n v="9.8721571308224955E-4"/>
    <n v="2.9857267550479488E-5"/>
    <n v="2.8815054252230859E-5"/>
    <n v="1.7415972792859269E-4"/>
    <n v="1.6655534158279443E-3"/>
  </r>
  <r>
    <x v="5"/>
    <s v="P-25"/>
    <s v="special use"/>
    <m/>
    <m/>
    <m/>
    <m/>
    <m/>
    <m/>
    <m/>
    <m/>
    <m/>
    <m/>
    <m/>
    <m/>
    <m/>
    <m/>
    <m/>
    <n v="0.54118804286366085"/>
    <n v="4.9360785654112473E-3"/>
    <n v="1.4928633775239744E-4"/>
    <n v="1.4407527126115429E-4"/>
    <n v="8.7079863964296348E-4"/>
    <n v="8.3277670791397206E-3"/>
    <n v="1"/>
    <n v="0.54118804286366085"/>
    <n v="4.9360785654112473E-3"/>
    <n v="1.4928633775239744E-4"/>
    <n v="1.4407527126115429E-4"/>
    <n v="8.7079863964296348E-4"/>
    <n v="8.3277670791397206E-3"/>
  </r>
  <r>
    <x v="5"/>
    <s v="P-10"/>
    <s v="special use"/>
    <m/>
    <m/>
    <m/>
    <m/>
    <m/>
    <m/>
    <m/>
    <m/>
    <m/>
    <m/>
    <m/>
    <m/>
    <m/>
    <m/>
    <m/>
    <n v="0.21647521714546436"/>
    <n v="1.9744314261644991E-3"/>
    <n v="5.9714535100958976E-5"/>
    <n v="5.7630108504461718E-5"/>
    <n v="3.4831945585718537E-4"/>
    <n v="3.3311068316558886E-3"/>
    <n v="1"/>
    <n v="0.21647521714546436"/>
    <n v="1.9744314261644991E-3"/>
    <n v="5.9714535100958976E-5"/>
    <n v="5.7630108504461718E-5"/>
    <n v="3.4831945585718537E-4"/>
    <n v="3.3311068316558886E-3"/>
  </r>
  <r>
    <x v="0"/>
    <s v="P-100"/>
    <s v="special use"/>
    <m/>
    <m/>
    <m/>
    <m/>
    <m/>
    <m/>
    <m/>
    <m/>
    <m/>
    <m/>
    <m/>
    <m/>
    <m/>
    <m/>
    <m/>
    <n v="2.1647521714546434"/>
    <n v="1.9744314261644989E-2"/>
    <n v="5.9714535100958976E-4"/>
    <n v="5.7630108504461717E-4"/>
    <n v="3.4831945585718539E-3"/>
    <n v="3.3311068316558883E-2"/>
    <n v="1"/>
    <n v="2.1647521714546434"/>
    <n v="1.9744314261644989E-2"/>
    <n v="5.9714535100958976E-4"/>
    <n v="5.7630108504461717E-4"/>
    <n v="3.4831945585718539E-3"/>
    <n v="3.3311068316558883E-2"/>
  </r>
  <r>
    <x v="8"/>
    <s v="P-106"/>
    <s v="special use"/>
    <m/>
    <m/>
    <m/>
    <m/>
    <m/>
    <m/>
    <m/>
    <m/>
    <m/>
    <m/>
    <m/>
    <m/>
    <m/>
    <m/>
    <m/>
    <n v="0.86590086858185744"/>
    <n v="7.8977257046579964E-3"/>
    <n v="2.3885814040383591E-4"/>
    <n v="2.3052043401784687E-4"/>
    <n v="1.3932778234287415E-3"/>
    <n v="1.3324427326623554E-2"/>
    <n v="1"/>
    <n v="0.86590086858185744"/>
    <n v="7.8977257046579964E-3"/>
    <n v="2.3885814040383591E-4"/>
    <n v="2.3052043401784687E-4"/>
    <n v="1.3932778234287415E-3"/>
    <n v="1.3324427326623554E-2"/>
  </r>
  <r>
    <x v="8"/>
    <s v="P-110"/>
    <s v="special use"/>
    <m/>
    <m/>
    <m/>
    <m/>
    <m/>
    <m/>
    <m/>
    <m/>
    <m/>
    <m/>
    <m/>
    <m/>
    <m/>
    <m/>
    <m/>
    <n v="1.0823760857273217"/>
    <n v="9.8721571308224947E-3"/>
    <n v="2.9857267550479488E-4"/>
    <n v="2.8815054252230858E-4"/>
    <n v="1.741597279285927E-3"/>
    <n v="1.6655534158279441E-2"/>
    <n v="1"/>
    <n v="1.0823760857273217"/>
    <n v="9.8721571308224947E-3"/>
    <n v="2.9857267550479488E-4"/>
    <n v="2.8815054252230858E-4"/>
    <n v="1.741597279285927E-3"/>
    <n v="1.6655534158279441E-2"/>
  </r>
  <r>
    <x v="8"/>
    <s v="P-111"/>
    <s v="special use"/>
    <m/>
    <m/>
    <m/>
    <m/>
    <m/>
    <m/>
    <m/>
    <m/>
    <m/>
    <m/>
    <m/>
    <m/>
    <m/>
    <m/>
    <m/>
    <n v="2.1647521714546434"/>
    <n v="1.9744314261644989E-2"/>
    <n v="5.9714535100958976E-4"/>
    <n v="5.7630108504461717E-4"/>
    <n v="3.4831945585718539E-3"/>
    <n v="3.3311068316558883E-2"/>
    <n v="1"/>
    <n v="2.1647521714546434"/>
    <n v="1.9744314261644989E-2"/>
    <n v="5.9714535100958976E-4"/>
    <n v="5.7630108504461717E-4"/>
    <n v="3.4831945585718539E-3"/>
    <n v="3.3311068316558883E-2"/>
  </r>
  <r>
    <x v="17"/>
    <s v="AR-1"/>
    <s v="restricted use"/>
    <m/>
    <m/>
    <m/>
    <m/>
    <m/>
    <m/>
    <m/>
    <m/>
    <m/>
    <m/>
    <m/>
    <m/>
    <m/>
    <m/>
    <m/>
    <n v="30.306530400365009"/>
    <n v="0.27642039966302984"/>
    <n v="8.3600349141342567E-3"/>
    <n v="8.0682151906246412E-3"/>
    <n v="4.8764723820005955E-2"/>
    <n v="0.4663549564318244"/>
    <n v="1"/>
    <n v="30.306530400365009"/>
    <n v="0.27642039966302984"/>
    <n v="8.3600349141342567E-3"/>
    <n v="8.0682151906246412E-3"/>
    <n v="4.8764723820005955E-2"/>
    <n v="0.4663549564318244"/>
  </r>
  <r>
    <x v="12"/>
    <s v="AR-2"/>
    <s v="restricted use"/>
    <m/>
    <m/>
    <m/>
    <m/>
    <m/>
    <m/>
    <m/>
    <m/>
    <m/>
    <m/>
    <m/>
    <m/>
    <m/>
    <m/>
    <m/>
    <n v="3.2471282571819655"/>
    <n v="2.9616471392467484E-2"/>
    <n v="8.9571802651438465E-4"/>
    <n v="8.6445162756692575E-4"/>
    <n v="5.2247918378577809E-3"/>
    <n v="4.9966602474838327E-2"/>
    <n v="1"/>
    <n v="3.2471282571819655"/>
    <n v="2.9616471392467484E-2"/>
    <n v="8.9571802651438465E-4"/>
    <n v="8.6445162756692575E-4"/>
    <n v="5.2247918378577809E-3"/>
    <n v="4.9966602474838327E-2"/>
  </r>
  <r>
    <x v="15"/>
    <s v="AR-5"/>
    <s v="restricted use"/>
    <m/>
    <m/>
    <m/>
    <m/>
    <m/>
    <m/>
    <m/>
    <m/>
    <m/>
    <m/>
    <m/>
    <m/>
    <m/>
    <m/>
    <m/>
    <n v="0.64942565143639308"/>
    <n v="5.9232942784934973E-3"/>
    <n v="1.7914360530287693E-4"/>
    <n v="1.7289032551338516E-4"/>
    <n v="1.044958367571556E-3"/>
    <n v="9.9933204949676658E-3"/>
    <n v="1"/>
    <n v="0.64942565143639308"/>
    <n v="5.9232942784934973E-3"/>
    <n v="1.7914360530287693E-4"/>
    <n v="1.7289032551338516E-4"/>
    <n v="1.044958367571556E-3"/>
    <n v="9.9933204949676658E-3"/>
  </r>
  <r>
    <x v="15"/>
    <s v="AR-8"/>
    <s v="restricted use"/>
    <m/>
    <m/>
    <m/>
    <m/>
    <m/>
    <m/>
    <m/>
    <m/>
    <m/>
    <m/>
    <m/>
    <m/>
    <m/>
    <m/>
    <m/>
    <n v="10.823760857273218"/>
    <n v="9.8721571308224954E-2"/>
    <n v="2.9857267550479488E-3"/>
    <n v="2.8815054252230858E-3"/>
    <n v="1.741597279285927E-2"/>
    <n v="0.16655534158279442"/>
    <n v="1"/>
    <n v="10.823760857273218"/>
    <n v="9.8721571308224954E-2"/>
    <n v="2.9857267550479488E-3"/>
    <n v="2.8815054252230858E-3"/>
    <n v="1.741597279285927E-2"/>
    <n v="0.16655534158279442"/>
  </r>
  <r>
    <x v="16"/>
    <s v="AR-9"/>
    <s v="restricted use"/>
    <m/>
    <m/>
    <m/>
    <m/>
    <m/>
    <m/>
    <m/>
    <m/>
    <m/>
    <m/>
    <m/>
    <m/>
    <m/>
    <m/>
    <m/>
    <n v="3.2471282571819655"/>
    <n v="2.9616471392467484E-2"/>
    <n v="8.9571802651438465E-4"/>
    <n v="8.6445162756692575E-4"/>
    <n v="5.2247918378577809E-3"/>
    <n v="4.9966602474838327E-2"/>
    <n v="1"/>
    <n v="3.2471282571819655"/>
    <n v="2.9616471392467484E-2"/>
    <n v="8.9571802651438465E-4"/>
    <n v="8.6445162756692575E-4"/>
    <n v="5.2247918378577809E-3"/>
    <n v="4.9966602474838327E-2"/>
  </r>
  <r>
    <x v="12"/>
    <s v="AR-10"/>
    <s v="restricted use"/>
    <m/>
    <m/>
    <m/>
    <m/>
    <m/>
    <m/>
    <m/>
    <m/>
    <m/>
    <m/>
    <m/>
    <m/>
    <m/>
    <m/>
    <m/>
    <n v="7.9013454258094491"/>
    <n v="7.206674705500421E-2"/>
    <n v="2.1795805311850026E-3"/>
    <n v="2.1034989604128526E-3"/>
    <n v="1.2713660138787266E-2"/>
    <n v="0.12158539935543992"/>
    <n v="1"/>
    <n v="7.9013454258094491"/>
    <n v="7.206674705500421E-2"/>
    <n v="2.1795805311850026E-3"/>
    <n v="2.1034989604128526E-3"/>
    <n v="1.2713660138787266E-2"/>
    <n v="0.12158539935543992"/>
  </r>
  <r>
    <x v="6"/>
    <s v="AR-15"/>
    <s v="restricted use"/>
    <m/>
    <m/>
    <m/>
    <m/>
    <m/>
    <m/>
    <m/>
    <m/>
    <m/>
    <m/>
    <m/>
    <m/>
    <m/>
    <m/>
    <m/>
    <n v="0.26042178178510761"/>
    <n v="6.0682239870768605E-3"/>
    <n v="0"/>
    <n v="0"/>
    <n v="3.5811034475591685E-3"/>
    <n v="6.0738308715136309E-2"/>
    <n v="1"/>
    <n v="0.26042178178510761"/>
    <n v="6.0682239870768605E-3"/>
    <n v="0"/>
    <n v="0"/>
    <n v="3.5811034475591685E-3"/>
    <n v="6.0738308715136309E-2"/>
  </r>
  <r>
    <x v="6"/>
    <s v="AR-15"/>
    <s v="restricted use"/>
    <m/>
    <m/>
    <m/>
    <m/>
    <m/>
    <m/>
    <m/>
    <m/>
    <m/>
    <m/>
    <m/>
    <m/>
    <m/>
    <m/>
    <m/>
    <n v="1.2988513028727862"/>
    <n v="1.1846588556986995E-2"/>
    <n v="3.5828721060575386E-4"/>
    <n v="3.4578065102677032E-4"/>
    <n v="2.089916735143112E-3"/>
    <n v="1.9986640989935332E-2"/>
    <n v="1"/>
    <n v="1.2988513028727862"/>
    <n v="1.1846588556986995E-2"/>
    <n v="3.5828721060575386E-4"/>
    <n v="3.4578065102677032E-4"/>
    <n v="2.089916735143112E-3"/>
    <n v="1.9986640989935332E-2"/>
  </r>
  <r>
    <x v="11"/>
    <s v="AR-29"/>
    <s v="restricted use"/>
    <m/>
    <m/>
    <m/>
    <m/>
    <m/>
    <m/>
    <m/>
    <m/>
    <m/>
    <m/>
    <m/>
    <m/>
    <m/>
    <m/>
    <m/>
    <n v="11.256711291564146"/>
    <n v="0.10267043416055395"/>
    <n v="3.1051558252498668E-3"/>
    <n v="2.9967656422320095E-3"/>
    <n v="1.811261170457364E-2"/>
    <n v="0.17321755524610619"/>
    <n v="1"/>
    <n v="11.256711291564146"/>
    <n v="0.10267043416055395"/>
    <n v="3.1051558252498668E-3"/>
    <n v="2.9967656422320095E-3"/>
    <n v="1.811261170457364E-2"/>
    <n v="0.17321755524610619"/>
  </r>
  <r>
    <x v="8"/>
    <s v="AR-35"/>
    <s v="restricted use"/>
    <m/>
    <m/>
    <m/>
    <m/>
    <m/>
    <m/>
    <m/>
    <m/>
    <m/>
    <m/>
    <m/>
    <m/>
    <m/>
    <m/>
    <m/>
    <n v="10.823760857273218"/>
    <n v="9.8721571308224954E-2"/>
    <n v="2.9857267550479488E-3"/>
    <n v="2.8815054252230858E-3"/>
    <n v="1.741597279285927E-2"/>
    <n v="0.16655534158279442"/>
    <n v="1"/>
    <n v="10.823760857273218"/>
    <n v="9.8721571308224954E-2"/>
    <n v="2.9857267550479488E-3"/>
    <n v="2.8815054252230858E-3"/>
    <n v="1.741597279285927E-2"/>
    <n v="0.16655534158279442"/>
  </r>
  <r>
    <x v="12"/>
    <s v="AR-37"/>
    <s v="restricted use"/>
    <m/>
    <m/>
    <m/>
    <m/>
    <m/>
    <m/>
    <m/>
    <m/>
    <m/>
    <m/>
    <m/>
    <m/>
    <m/>
    <m/>
    <m/>
    <n v="2.1647521714546434"/>
    <n v="1.9744314261644989E-2"/>
    <n v="5.9714535100958976E-4"/>
    <n v="5.7630108504461717E-4"/>
    <n v="3.4831945585718539E-3"/>
    <n v="3.3311068316558883E-2"/>
    <n v="1"/>
    <n v="2.1647521714546434"/>
    <n v="1.9744314261644989E-2"/>
    <n v="5.9714535100958976E-4"/>
    <n v="5.7630108504461717E-4"/>
    <n v="3.4831945585718539E-3"/>
    <n v="3.3311068316558883E-2"/>
  </r>
  <r>
    <x v="15"/>
    <s v="AR-40"/>
    <s v="restricted use"/>
    <m/>
    <m/>
    <m/>
    <m/>
    <m/>
    <m/>
    <m/>
    <m/>
    <m/>
    <m/>
    <m/>
    <m/>
    <m/>
    <m/>
    <m/>
    <n v="2.1647521714546434"/>
    <n v="1.9744314261644989E-2"/>
    <n v="5.9714535100958976E-4"/>
    <n v="5.7630108504461717E-4"/>
    <n v="3.4831945585718539E-3"/>
    <n v="3.3311068316558883E-2"/>
    <n v="1"/>
    <n v="2.1647521714546434"/>
    <n v="1.9744314261644989E-2"/>
    <n v="5.9714535100958976E-4"/>
    <n v="5.7630108504461717E-4"/>
    <n v="3.4831945585718539E-3"/>
    <n v="3.3311068316558883E-2"/>
  </r>
  <r>
    <x v="6"/>
    <s v="AR-43"/>
    <s v="restricted use"/>
    <m/>
    <m/>
    <m/>
    <m/>
    <m/>
    <m/>
    <m/>
    <m/>
    <m/>
    <m/>
    <m/>
    <m/>
    <m/>
    <m/>
    <m/>
    <n v="2.1647521714546434"/>
    <n v="1.9744314261644989E-2"/>
    <n v="5.9714535100958976E-4"/>
    <n v="5.7630108504461717E-4"/>
    <n v="3.4831945585718539E-3"/>
    <n v="3.3311068316558883E-2"/>
    <n v="1"/>
    <n v="2.1647521714546434"/>
    <n v="1.9744314261644989E-2"/>
    <n v="5.9714535100958976E-4"/>
    <n v="5.7630108504461717E-4"/>
    <n v="3.4831945585718539E-3"/>
    <n v="3.3311068316558883E-2"/>
  </r>
  <r>
    <x v="5"/>
    <s v="AR-51"/>
    <s v="restricted use"/>
    <m/>
    <m/>
    <m/>
    <m/>
    <m/>
    <m/>
    <m/>
    <m/>
    <m/>
    <m/>
    <m/>
    <m/>
    <m/>
    <m/>
    <m/>
    <n v="0.86590086858185744"/>
    <n v="7.8977257046579964E-3"/>
    <n v="2.3885814040383591E-4"/>
    <n v="2.3052043401784687E-4"/>
    <n v="1.3932778234287415E-3"/>
    <n v="1.3324427326623554E-2"/>
    <n v="1"/>
    <n v="0.86590086858185744"/>
    <n v="7.8977257046579964E-3"/>
    <n v="2.3885814040383591E-4"/>
    <n v="2.3052043401784687E-4"/>
    <n v="1.3932778234287415E-3"/>
    <n v="1.3324427326623554E-2"/>
  </r>
  <r>
    <x v="15"/>
    <s v="AR-66"/>
    <s v="restricted use"/>
    <m/>
    <m/>
    <m/>
    <m/>
    <m/>
    <m/>
    <m/>
    <m/>
    <m/>
    <m/>
    <m/>
    <m/>
    <m/>
    <m/>
    <m/>
    <n v="6.494256514363931"/>
    <n v="5.9232942784934968E-2"/>
    <n v="1.7914360530287693E-3"/>
    <n v="1.7289032551338515E-3"/>
    <n v="1.0449583675715562E-2"/>
    <n v="9.9933204949676654E-2"/>
    <n v="1"/>
    <n v="6.494256514363931"/>
    <n v="5.9232942784934968E-2"/>
    <n v="1.7914360530287693E-3"/>
    <n v="1.7289032551338515E-3"/>
    <n v="1.0449583675715562E-2"/>
    <n v="9.9933204949676654E-2"/>
  </r>
  <r>
    <x v="8"/>
    <s v="AR-78"/>
    <s v="restricted use"/>
    <m/>
    <m/>
    <m/>
    <m/>
    <m/>
    <m/>
    <m/>
    <m/>
    <m/>
    <m/>
    <m/>
    <m/>
    <m/>
    <m/>
    <m/>
    <n v="2.1647521714546434"/>
    <n v="1.9744314261644989E-2"/>
    <n v="5.9714535100958976E-4"/>
    <n v="5.7630108504461717E-4"/>
    <n v="3.4831945585718539E-3"/>
    <n v="3.3311068316558883E-2"/>
    <n v="1"/>
    <n v="2.1647521714546434"/>
    <n v="1.9744314261644989E-2"/>
    <n v="5.9714535100958976E-4"/>
    <n v="5.7630108504461717E-4"/>
    <n v="3.4831945585718539E-3"/>
    <n v="3.3311068316558883E-2"/>
  </r>
  <r>
    <x v="8"/>
    <s v="AR-82"/>
    <s v="restricted use"/>
    <m/>
    <m/>
    <m/>
    <m/>
    <m/>
    <m/>
    <m/>
    <m/>
    <m/>
    <m/>
    <m/>
    <m/>
    <m/>
    <m/>
    <m/>
    <n v="4.3295043429092868"/>
    <n v="3.9488628523289979E-2"/>
    <n v="1.1942907020191795E-3"/>
    <n v="1.1526021700892343E-3"/>
    <n v="6.9663891171437078E-3"/>
    <n v="6.6622136633117765E-2"/>
    <n v="1"/>
    <n v="4.3295043429092868"/>
    <n v="3.9488628523289979E-2"/>
    <n v="1.1942907020191795E-3"/>
    <n v="1.1526021700892343E-3"/>
    <n v="6.9663891171437078E-3"/>
    <n v="6.6622136633117765E-2"/>
  </r>
  <r>
    <x v="4"/>
    <s v="AR-84"/>
    <s v="restricted use"/>
    <m/>
    <m/>
    <m/>
    <m/>
    <m/>
    <m/>
    <m/>
    <m/>
    <m/>
    <m/>
    <m/>
    <m/>
    <m/>
    <m/>
    <m/>
    <n v="0"/>
    <n v="0"/>
    <n v="0"/>
    <n v="0"/>
    <n v="0"/>
    <n v="0"/>
    <n v="1"/>
    <n v="0"/>
    <n v="0"/>
    <n v="0"/>
    <n v="0"/>
    <n v="0"/>
    <n v="0"/>
  </r>
  <r>
    <x v="7"/>
    <s v="AR-93"/>
    <s v="restricted use"/>
    <m/>
    <m/>
    <m/>
    <m/>
    <m/>
    <m/>
    <m/>
    <m/>
    <m/>
    <m/>
    <m/>
    <m/>
    <m/>
    <m/>
    <m/>
    <n v="0.10823760857273218"/>
    <n v="9.8721571308224955E-4"/>
    <n v="2.9857267550479488E-5"/>
    <n v="2.8815054252230859E-5"/>
    <n v="1.7415972792859269E-4"/>
    <n v="1.6655534158279443E-3"/>
    <n v="1"/>
    <n v="0.10823760857273218"/>
    <n v="9.8721571308224955E-4"/>
    <n v="2.9857267550479488E-5"/>
    <n v="2.8815054252230859E-5"/>
    <n v="1.7415972792859269E-4"/>
    <n v="1.6655534158279443E-3"/>
  </r>
  <r>
    <x v="7"/>
    <s v="AR-93"/>
    <s v="restricted use"/>
    <m/>
    <m/>
    <m/>
    <m/>
    <m/>
    <m/>
    <m/>
    <m/>
    <m/>
    <m/>
    <m/>
    <m/>
    <m/>
    <m/>
    <m/>
    <n v="9.3007779208966988E-3"/>
    <n v="2.1672228525274501E-4"/>
    <n v="0"/>
    <n v="0"/>
    <n v="1.2789655169854173E-4"/>
    <n v="2.1692253112548681E-3"/>
    <n v="1"/>
    <n v="9.3007779208966988E-3"/>
    <n v="2.1672228525274501E-4"/>
    <n v="0"/>
    <n v="0"/>
    <n v="1.2789655169854173E-4"/>
    <n v="2.1692253112548681E-3"/>
  </r>
  <r>
    <x v="8"/>
    <s v="AR-95"/>
    <s v="restricted use"/>
    <m/>
    <m/>
    <m/>
    <m/>
    <m/>
    <m/>
    <m/>
    <m/>
    <m/>
    <m/>
    <m/>
    <m/>
    <m/>
    <m/>
    <m/>
    <n v="0.64942565143639308"/>
    <n v="5.9232942784934973E-3"/>
    <n v="1.7914360530287693E-4"/>
    <n v="1.7289032551338516E-4"/>
    <n v="1.044958367571556E-3"/>
    <n v="9.9933204949676658E-3"/>
    <n v="1"/>
    <n v="0.64942565143639308"/>
    <n v="5.9232942784934973E-3"/>
    <n v="1.7914360530287693E-4"/>
    <n v="1.7289032551338516E-4"/>
    <n v="1.044958367571556E-3"/>
    <n v="9.9933204949676658E-3"/>
  </r>
  <r>
    <x v="0"/>
    <s v="AR-96"/>
    <s v="restricted use"/>
    <m/>
    <m/>
    <m/>
    <m/>
    <m/>
    <m/>
    <m/>
    <m/>
    <m/>
    <m/>
    <m/>
    <m/>
    <m/>
    <m/>
    <m/>
    <n v="10.823760857273218"/>
    <n v="9.8721571308224954E-2"/>
    <n v="2.9857267550479488E-3"/>
    <n v="2.8815054252230858E-3"/>
    <n v="1.741597279285927E-2"/>
    <n v="0.16655534158279442"/>
    <n v="1"/>
    <n v="10.823760857273218"/>
    <n v="9.8721571308224954E-2"/>
    <n v="2.9857267550479488E-3"/>
    <n v="2.8815054252230858E-3"/>
    <n v="1.741597279285927E-2"/>
    <n v="0.16655534158279442"/>
  </r>
  <r>
    <x v="11"/>
    <s v="AR-98"/>
    <s v="restricted use"/>
    <m/>
    <m/>
    <m/>
    <m/>
    <m/>
    <m/>
    <m/>
    <m/>
    <m/>
    <m/>
    <m/>
    <m/>
    <m/>
    <m/>
    <m/>
    <n v="0.10823760857273218"/>
    <n v="9.8721571308224955E-4"/>
    <n v="2.9857267550479488E-5"/>
    <n v="2.8815054252230859E-5"/>
    <n v="1.7415972792859269E-4"/>
    <n v="1.6655534158279443E-3"/>
    <n v="1"/>
    <n v="0.10823760857273218"/>
    <n v="9.8721571308224955E-4"/>
    <n v="2.9857267550479488E-5"/>
    <n v="2.8815054252230859E-5"/>
    <n v="1.7415972792859269E-4"/>
    <n v="1.6655534158279443E-3"/>
  </r>
  <r>
    <x v="11"/>
    <s v="AR-98"/>
    <s v="restricted use"/>
    <m/>
    <m/>
    <m/>
    <m/>
    <m/>
    <m/>
    <m/>
    <m/>
    <m/>
    <m/>
    <m/>
    <m/>
    <m/>
    <m/>
    <m/>
    <n v="9.3007779208966988E-3"/>
    <n v="2.1672228525274501E-4"/>
    <n v="0"/>
    <n v="0"/>
    <n v="1.2789655169854173E-4"/>
    <n v="2.1692253112548681E-3"/>
    <n v="1"/>
    <n v="9.3007779208966988E-3"/>
    <n v="2.1672228525274501E-4"/>
    <n v="0"/>
    <n v="0"/>
    <n v="1.2789655169854173E-4"/>
    <n v="2.1692253112548681E-3"/>
  </r>
  <r>
    <x v="20"/>
    <s v="AR-99"/>
    <s v="restricted use"/>
    <m/>
    <m/>
    <m/>
    <m/>
    <m/>
    <m/>
    <m/>
    <m/>
    <m/>
    <m/>
    <m/>
    <m/>
    <m/>
    <m/>
    <m/>
    <n v="6.494256514363931"/>
    <n v="5.9232942784934968E-2"/>
    <n v="1.7914360530287693E-3"/>
    <n v="1.7289032551338515E-3"/>
    <n v="1.0449583675715562E-2"/>
    <n v="9.9933204949676654E-2"/>
    <n v="1"/>
    <n v="6.494256514363931"/>
    <n v="5.9232942784934968E-2"/>
    <n v="1.7914360530287693E-3"/>
    <n v="1.7289032551338515E-3"/>
    <n v="1.0449583675715562E-2"/>
    <n v="9.9933204949676654E-2"/>
  </r>
  <r>
    <x v="0"/>
    <s v="AR-102"/>
    <s v="restricted use"/>
    <m/>
    <m/>
    <m/>
    <m/>
    <m/>
    <m/>
    <m/>
    <m/>
    <m/>
    <m/>
    <m/>
    <m/>
    <m/>
    <m/>
    <m/>
    <n v="0.17318017371637148"/>
    <n v="1.5795451409315992E-3"/>
    <n v="4.7771628080767178E-5"/>
    <n v="4.6104086803569376E-5"/>
    <n v="2.786555646857483E-4"/>
    <n v="2.6648854653247107E-3"/>
    <n v="1"/>
    <n v="0.17318017371637148"/>
    <n v="1.5795451409315992E-3"/>
    <n v="4.7771628080767178E-5"/>
    <n v="4.6104086803569376E-5"/>
    <n v="2.786555646857483E-4"/>
    <n v="2.6648854653247107E-3"/>
  </r>
  <r>
    <x v="12"/>
    <s v="AR-103"/>
    <s v="restricted use"/>
    <m/>
    <m/>
    <m/>
    <m/>
    <m/>
    <m/>
    <m/>
    <m/>
    <m/>
    <m/>
    <m/>
    <m/>
    <m/>
    <m/>
    <m/>
    <n v="0.12988513028727861"/>
    <n v="1.1846588556986993E-3"/>
    <n v="3.582872106057538E-5"/>
    <n v="3.4578065102677033E-5"/>
    <n v="2.0899167351431122E-4"/>
    <n v="1.9986640989935328E-3"/>
    <n v="1"/>
    <n v="0.12988513028727861"/>
    <n v="1.1846588556986993E-3"/>
    <n v="3.582872106057538E-5"/>
    <n v="3.4578065102677033E-5"/>
    <n v="2.0899167351431122E-4"/>
    <n v="1.9986640989935328E-3"/>
  </r>
  <r>
    <x v="5"/>
    <s v="AR-104"/>
    <s v="restricted use"/>
    <m/>
    <m/>
    <m/>
    <m/>
    <m/>
    <m/>
    <m/>
    <m/>
    <m/>
    <m/>
    <m/>
    <m/>
    <m/>
    <m/>
    <m/>
    <n v="2.0781620845964577"/>
    <n v="1.8954541691179189E-2"/>
    <n v="5.7325953696920609E-4"/>
    <n v="5.5324904164283254E-4"/>
    <n v="3.3438667762289796E-3"/>
    <n v="3.1978625583896525E-2"/>
    <n v="1"/>
    <n v="2.0781620845964577"/>
    <n v="1.8954541691179189E-2"/>
    <n v="5.7325953696920609E-4"/>
    <n v="5.5324904164283254E-4"/>
    <n v="3.3438667762289796E-3"/>
    <n v="3.1978625583896525E-2"/>
  </r>
  <r>
    <x v="5"/>
    <s v="AR-120"/>
    <s v="restricted use"/>
    <m/>
    <m/>
    <m/>
    <m/>
    <m/>
    <m/>
    <m/>
    <m/>
    <m/>
    <m/>
    <m/>
    <m/>
    <m/>
    <m/>
    <m/>
    <n v="8.6590086858185735"/>
    <n v="7.8977257046579957E-2"/>
    <n v="2.3885814040383591E-3"/>
    <n v="2.3052043401784687E-3"/>
    <n v="1.3932778234287416E-2"/>
    <n v="0.13324427326623553"/>
    <n v="1"/>
    <n v="8.6590086858185735"/>
    <n v="7.8977257046579957E-2"/>
    <n v="2.3885814040383591E-3"/>
    <n v="2.3052043401784687E-3"/>
    <n v="1.3932778234287416E-2"/>
    <n v="0.13324427326623553"/>
  </r>
  <r>
    <x v="6"/>
    <s v="AR-122"/>
    <s v="restricted use"/>
    <m/>
    <m/>
    <m/>
    <m/>
    <m/>
    <m/>
    <m/>
    <m/>
    <m/>
    <m/>
    <m/>
    <m/>
    <m/>
    <m/>
    <m/>
    <n v="32.47128257181965"/>
    <n v="0.29616471392467486"/>
    <n v="8.9571802651438465E-3"/>
    <n v="8.6445162756692579E-3"/>
    <n v="5.2247918378577805E-2"/>
    <n v="0.49966602474838323"/>
    <n v="1"/>
    <n v="32.47128257181965"/>
    <n v="0.29616471392467486"/>
    <n v="8.9571802651438465E-3"/>
    <n v="8.6445162756692579E-3"/>
    <n v="5.2247918378577805E-2"/>
    <n v="0.49966602474838323"/>
  </r>
  <r>
    <x v="15"/>
    <s v="AR-127"/>
    <s v="restricted use"/>
    <m/>
    <m/>
    <m/>
    <m/>
    <m/>
    <m/>
    <m/>
    <m/>
    <m/>
    <m/>
    <m/>
    <m/>
    <m/>
    <m/>
    <m/>
    <n v="2.1647521714546434"/>
    <n v="1.9744314261644989E-2"/>
    <n v="5.9714535100958976E-4"/>
    <n v="5.7630108504461717E-4"/>
    <n v="3.4831945585718539E-3"/>
    <n v="3.3311068316558883E-2"/>
    <n v="1"/>
    <n v="2.1647521714546434"/>
    <n v="1.9744314261644989E-2"/>
    <n v="5.9714535100958976E-4"/>
    <n v="5.7630108504461717E-4"/>
    <n v="3.4831945585718539E-3"/>
    <n v="3.3311068316558883E-2"/>
  </r>
  <r>
    <x v="5"/>
    <s v="AR-128"/>
    <s v="restricted use"/>
    <m/>
    <m/>
    <m/>
    <m/>
    <m/>
    <m/>
    <m/>
    <m/>
    <m/>
    <m/>
    <m/>
    <m/>
    <m/>
    <m/>
    <m/>
    <n v="0.64942565143639308"/>
    <n v="5.9232942784934973E-3"/>
    <n v="1.7914360530287693E-4"/>
    <n v="1.7289032551338516E-4"/>
    <n v="1.044958367571556E-3"/>
    <n v="9.9933204949676658E-3"/>
    <n v="1"/>
    <n v="0.64942565143639308"/>
    <n v="5.9232942784934973E-3"/>
    <n v="1.7914360530287693E-4"/>
    <n v="1.7289032551338516E-4"/>
    <n v="1.044958367571556E-3"/>
    <n v="9.9933204949676658E-3"/>
  </r>
  <r>
    <x v="12"/>
    <s v="AR-135"/>
    <s v="restricted use"/>
    <m/>
    <m/>
    <m/>
    <m/>
    <m/>
    <m/>
    <m/>
    <m/>
    <m/>
    <m/>
    <m/>
    <m/>
    <m/>
    <m/>
    <m/>
    <n v="1.0823760857273217"/>
    <n v="9.8721571308224947E-3"/>
    <n v="2.9857267550479488E-4"/>
    <n v="2.8815054252230858E-4"/>
    <n v="1.741597279285927E-3"/>
    <n v="1.6655534158279441E-2"/>
    <n v="1"/>
    <n v="1.0823760857273217"/>
    <n v="9.8721571308224947E-3"/>
    <n v="2.9857267550479488E-4"/>
    <n v="2.8815054252230858E-4"/>
    <n v="1.741597279285927E-3"/>
    <n v="1.6655534158279441E-2"/>
  </r>
  <r>
    <x v="7"/>
    <s v="AR-137"/>
    <s v="restricted use"/>
    <m/>
    <m/>
    <m/>
    <m/>
    <m/>
    <m/>
    <m/>
    <m/>
    <m/>
    <m/>
    <m/>
    <m/>
    <m/>
    <m/>
    <m/>
    <n v="0.25977026057455721"/>
    <n v="2.3693177113973986E-3"/>
    <n v="7.1657442121150761E-5"/>
    <n v="6.9156130205354067E-5"/>
    <n v="4.1798334702862244E-4"/>
    <n v="3.9973281979870656E-3"/>
    <n v="1"/>
    <n v="0.25977026057455721"/>
    <n v="2.3693177113973986E-3"/>
    <n v="7.1657442121150761E-5"/>
    <n v="6.9156130205354067E-5"/>
    <n v="4.1798334702862244E-4"/>
    <n v="3.9973281979870656E-3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48"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6.0140699999999998E-3"/>
    <n v="1.0144100000000001E-3"/>
    <n v="0.62824800000000003"/>
    <n v="8.1829000000000005E-5"/>
    <n v="5.6485200000000002E-4"/>
    <n v="1.4000099999999999E-3"/>
    <n v="0.88573273079406067"/>
    <n v="5.3268586442866365E-3"/>
    <n v="8.9849613944480318E-4"/>
    <n v="0.55645981665590705"/>
    <n v="7.247862362814719E-5"/>
    <n v="5.0030790445448675E-4"/>
    <n v="1.2400346804389928E-3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1.31795E-2"/>
    <n v="0.80738299999999996"/>
    <n v="8.1829000000000005E-5"/>
    <n v="1.04861E-4"/>
    <n v="0.100033"/>
    <n v="1.5304400000000001E-3"/>
    <n v="0.88573273079406067"/>
    <n v="1.1673514525500323E-2"/>
    <n v="0.71512554938670103"/>
    <n v="7.247862362814719E-5"/>
    <n v="9.2878819883795988E-5"/>
    <n v="8.8602502259522264E-2"/>
    <n v="1.3555608005164624E-3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3.76023"/>
    <n v="3.1580100000000002E-3"/>
    <n v="1.9204199999999999E-4"/>
    <n v="1.9204199999999999E-4"/>
    <n v="3.9906000000000002E-4"/>
    <n v="5.07713E-3"/>
    <n v="0.88573273079406067"/>
    <n v="3.3305587863137509"/>
    <n v="2.7971528211749516E-3"/>
    <n v="1.7009788508715298E-4"/>
    <n v="1.7009788508715298E-4"/>
    <n v="3.5346050355067787E-4"/>
    <n v="4.496980219496449E-3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8.4936600000000001E-3"/>
    <n v="3.48731E-3"/>
    <n v="8.7717200000000002E-3"/>
    <n v="0.61316999999999999"/>
    <n v="0.16919699999999999"/>
    <n v="5.1618699999999998E-3"/>
    <n v="0.88573273079406067"/>
    <n v="7.5231126662362816E-3"/>
    <n v="3.0888246094254359E-3"/>
    <n v="7.7693995093608779E-3"/>
    <n v="0.54310473854099417"/>
    <n v="0.14986332085216267"/>
    <n v="4.5720372111039374E-3"/>
  </r>
  <r>
    <x v="0"/>
    <m/>
    <s v="Atlantic City Internati"/>
    <n v="48811"/>
    <s v="Airport"/>
    <s v="OP"/>
    <m/>
    <m/>
    <s v="OP"/>
    <n v="39.456400000000002"/>
    <n v="-74.5886"/>
    <s v="Unknown"/>
    <s v="Atlantic City"/>
    <s v="NJ"/>
    <n v="0"/>
    <s v="R"/>
    <n v="8"/>
    <m/>
    <n v="1.4037500000000001"/>
    <n v="0.53356599999999998"/>
    <n v="1.04861E-4"/>
    <n v="8.7717200000000002E-3"/>
    <n v="2.5795000000000001E-4"/>
    <n v="1.0474300000000001"/>
    <n v="0.88573273079406067"/>
    <n v="1.2433473208521628"/>
    <n v="0.47259687023886376"/>
    <n v="9.2878819883795988E-5"/>
    <n v="7.7693995093608779E-3"/>
    <n v="2.2847475790832797E-4"/>
    <n v="0.9277430342156231"/>
  </r>
  <r>
    <x v="1"/>
    <m/>
    <s v="Camden County"/>
    <n v="48811"/>
    <s v="Airport"/>
    <s v="OP"/>
    <m/>
    <m/>
    <s v="OP"/>
    <n v="39.778419999999997"/>
    <n v="-74.947800000000001"/>
    <s v="Unknown"/>
    <s v="Berlin"/>
    <s v="NJ"/>
    <n v="0"/>
    <s v="R"/>
    <n v="8"/>
    <m/>
    <n v="6.5898399999999996E-3"/>
    <n v="5.0569000000000005E-4"/>
    <n v="9.5755599999999995E-5"/>
    <n v="9.5755599999999995E-5"/>
    <n v="1.28687E-4"/>
    <n v="2.5386200000000001E-3"/>
    <n v="1"/>
    <n v="6.5898399999999996E-3"/>
    <n v="5.0569000000000005E-4"/>
    <n v="9.5755599999999995E-5"/>
    <n v="9.5755599999999995E-5"/>
    <n v="1.28687E-4"/>
    <n v="2.5386200000000001E-3"/>
  </r>
  <r>
    <x v="2"/>
    <m/>
    <s v="Essex County"/>
    <n v="48811"/>
    <s v="Airport"/>
    <s v="OP"/>
    <m/>
    <m/>
    <s v="OP"/>
    <n v="40.874099999999999"/>
    <n v="-74.286699999999996"/>
    <s v="Unknown"/>
    <s v="Caldwell"/>
    <s v="NJ"/>
    <n v="0"/>
    <s v="R"/>
    <n v="8"/>
    <m/>
    <n v="0.66925800000000002"/>
    <n v="0.143701"/>
    <n v="0.111818"/>
    <n v="0.10913399999999999"/>
    <n v="3.01143E-2"/>
    <n v="0.18642500000000001"/>
    <n v="1.6839677047289503"/>
    <n v="1.1270088581314879"/>
    <n v="0.24198784313725488"/>
    <n v="0.18829790080738176"/>
    <n v="0.18377813148788924"/>
    <n v="5.071150865051903E-2"/>
    <n v="0.31393367935409455"/>
  </r>
  <r>
    <x v="3"/>
    <m/>
    <s v="Monmouth Executive"/>
    <n v="48811"/>
    <s v="Airport"/>
    <s v="OP"/>
    <m/>
    <m/>
    <s v="OP"/>
    <n v="40.186920000000001"/>
    <n v="-74.124889999999994"/>
    <s v="Unknown"/>
    <s v="Belmar/Farmingdale"/>
    <s v="NJ"/>
    <n v="0"/>
    <s v="R"/>
    <n v="8"/>
    <m/>
    <n v="1.3179700000000001E-2"/>
    <n v="1.32368E-3"/>
    <n v="1.12658E-4"/>
    <n v="1.91449E-4"/>
    <n v="3.9157299999999999E-4"/>
    <n v="2.2414800000000001E-3"/>
    <n v="1"/>
    <n v="1.3179700000000001E-2"/>
    <n v="1.32368E-3"/>
    <n v="1.12658E-4"/>
    <n v="1.91449E-4"/>
    <n v="3.9157299999999999E-4"/>
    <n v="2.2414800000000001E-3"/>
  </r>
  <r>
    <x v="3"/>
    <m/>
    <s v="Monmouth Executive"/>
    <n v="48811"/>
    <s v="Airport"/>
    <s v="OP"/>
    <m/>
    <m/>
    <s v="OP"/>
    <n v="40.186920000000001"/>
    <n v="-74.124889999999994"/>
    <s v="Unknown"/>
    <s v="Belmar/Farmingdale"/>
    <s v="NJ"/>
    <n v="0"/>
    <s v="R"/>
    <n v="8"/>
    <m/>
    <n v="3.8000199999999999E-3"/>
    <n v="9.5565199999999998E-4"/>
    <n v="1.1203099999999999"/>
    <n v="1.0934200000000001"/>
    <n v="2.1508599999999999E-4"/>
    <n v="5.0692000000000001E-4"/>
    <n v="1"/>
    <n v="3.8000199999999999E-3"/>
    <n v="9.5565199999999998E-4"/>
    <n v="1.1203099999999999"/>
    <n v="1.0934200000000001"/>
    <n v="2.1508599999999999E-4"/>
    <n v="5.0692000000000001E-4"/>
  </r>
  <r>
    <x v="3"/>
    <m/>
    <s v="Monmouth Executive"/>
    <n v="48811"/>
    <s v="Airport"/>
    <s v="OP"/>
    <m/>
    <m/>
    <s v="OP"/>
    <n v="40.186920000000001"/>
    <n v="-74.124889999999994"/>
    <s v="Unknown"/>
    <s v="Belmar/Farmingdale"/>
    <s v="NJ"/>
    <n v="0"/>
    <s v="R"/>
    <n v="8"/>
    <m/>
    <n v="6.7053599999999998"/>
    <n v="1.4397500000000001"/>
    <n v="1.91449E-4"/>
    <n v="1.12658E-4"/>
    <n v="0.30171799999999999"/>
    <n v="5.0772500000000002E-3"/>
    <n v="1"/>
    <n v="6.7053599999999998"/>
    <n v="1.4397500000000001"/>
    <n v="1.91449E-4"/>
    <n v="1.12658E-4"/>
    <n v="0.30171799999999999"/>
    <n v="5.0772500000000002E-3"/>
  </r>
  <r>
    <x v="3"/>
    <m/>
    <s v="Monmouth Executive"/>
    <n v="48811"/>
    <s v="Airport"/>
    <s v="OP"/>
    <m/>
    <m/>
    <s v="OP"/>
    <n v="40.186920000000001"/>
    <n v="-74.124889999999994"/>
    <s v="Unknown"/>
    <s v="Belmar/Farmingdale"/>
    <s v="NJ"/>
    <n v="0"/>
    <s v="R"/>
    <n v="8"/>
    <m/>
    <n v="4.2963000000000003E-3"/>
    <n v="1.0110200000000001E-3"/>
    <n v="4.0259699999999997E-5"/>
    <n v="4.0259699999999997E-5"/>
    <n v="2.5730499999999999E-4"/>
    <n v="1.8677999999999999"/>
    <n v="1"/>
    <n v="4.2963000000000003E-3"/>
    <n v="1.0110200000000001E-3"/>
    <n v="4.0259699999999997E-5"/>
    <n v="4.0259699999999997E-5"/>
    <n v="2.5730499999999999E-4"/>
    <n v="1.8677999999999999"/>
  </r>
  <r>
    <x v="4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3.6855799999999999E-3"/>
    <n v="1.39511E-3"/>
    <n v="2.29567E-5"/>
    <n v="1.3409599999999999E-5"/>
    <n v="2.6175299999999999E-4"/>
    <n v="2.2206999999999999"/>
    <n v="0.98234836030111616"/>
    <n v="3.6205234697585876E-3"/>
    <n v="1.3704840209396902E-3"/>
    <n v="2.2551476602924632E-5"/>
    <n v="1.3172898572293847E-5"/>
    <n v="2.5713263035389807E-4"/>
    <n v="2.1815010037206886"/>
  </r>
  <r>
    <x v="4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7.9722400000000002"/>
    <n v="3.18012E-4"/>
    <n v="1.3409599999999999E-5"/>
    <n v="8.1772800000000004E-5"/>
    <n v="0.35872300000000001"/>
    <n v="1.35529E-5"/>
    <n v="0.98234836030111616"/>
    <n v="7.8315168919269702"/>
    <n v="3.1239856675607856E-4"/>
    <n v="1.3172898572293847E-5"/>
    <n v="8.0329375997231122E-5"/>
    <n v="0.35239095085229732"/>
    <n v="1.3313669092324998E-5"/>
  </r>
  <r>
    <x v="4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1.4321099999999999E-3"/>
    <n v="1.0603899999999999E-2"/>
    <n v="8.1772800000000004E-5"/>
    <n v="2.29567E-5"/>
    <n v="3.8580899999999998E-4"/>
    <n v="1.6897599999999999E-4"/>
    <n v="0.98234836030111616"/>
    <n v="1.4068309102708313E-3"/>
    <n v="1.0416723777797005E-2"/>
    <n v="8.0329375997231122E-5"/>
    <n v="2.2551476602924632E-5"/>
    <n v="3.7899883853941333E-4"/>
    <n v="1.6599329653024138E-4"/>
  </r>
  <r>
    <x v="4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0.13838800000000001"/>
    <n v="1.71177"/>
    <n v="1.3319799999999999"/>
    <n v="1.3000100000000001"/>
    <n v="2.6994499999999999E-3"/>
    <n v="2.1806299999999998E-3"/>
    <n v="0.98234836030111616"/>
    <n v="0.13594522488535088"/>
    <n v="1.6815544527126416"/>
    <n v="1.3084683689538807"/>
    <n v="1.2770626918750541"/>
    <n v="2.651800281214848E-3"/>
    <n v="2.1421383049234229E-3"/>
  </r>
  <r>
    <x v="4"/>
    <m/>
    <s v="Morristown Muni"/>
    <n v="48811"/>
    <s v="Airport"/>
    <s v="OP"/>
    <m/>
    <m/>
    <s v="OP"/>
    <n v="40.796999999999997"/>
    <n v="-74.422700000000006"/>
    <s v="Unknown"/>
    <s v="Morristown"/>
    <s v="NJ"/>
    <n v="0"/>
    <s v="R"/>
    <n v="8"/>
    <m/>
    <n v="8.7031599999999997E-3"/>
    <n v="1.73094E-3"/>
    <n v="2.0081399999999998E-3"/>
    <n v="2.0081399999999998E-3"/>
    <n v="7.1613900000000002E-5"/>
    <n v="5.3311600000000001E-2"/>
    <n v="0.98234836030111616"/>
    <n v="8.5495349554382625E-3"/>
    <n v="1.7003860707796141E-3"/>
    <n v="1.9726930362550833E-3"/>
    <n v="1.9726930362550833E-3"/>
    <n v="7.0349797239768099E-5"/>
    <n v="5.2370562845028987E-2"/>
  </r>
  <r>
    <x v="2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59.016800000000003"/>
    <n v="2.8063300000000001E-3"/>
    <n v="2.988E-2"/>
    <n v="0.416935"/>
    <n v="0.15986300000000001"/>
    <n v="1.63018"/>
    <n v="0.99834497339826356"/>
    <n v="58.919125626050644"/>
    <n v="2.8016854491967492E-3"/>
    <n v="2.9830547805140117E-2"/>
    <n v="0.41624496148380502"/>
    <n v="0.15959842248236661"/>
    <n v="1.6274820087343813"/>
  </r>
  <r>
    <x v="2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3.17489"/>
    <n v="2.5417999999999999E-3"/>
    <n v="1.21347"/>
    <n v="4.8111300000000003E-4"/>
    <n v="5.2592899999999996E-4"/>
    <n v="2.7089300000000002E-5"/>
    <n v="0.99834497339826356"/>
    <n v="3.1696354725924132"/>
    <n v="2.5375932533837063E-3"/>
    <n v="1.211461674869591"/>
    <n v="4.8031674518655878E-4"/>
    <n v="5.2505857351437533E-4"/>
    <n v="2.7044466487877583E-5"/>
  </r>
  <r>
    <x v="2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5.4913600000000002"/>
    <n v="17.931799999999999"/>
    <n v="0.16056599999999999"/>
    <n v="1.21347"/>
    <n v="0.98078500000000002"/>
    <n v="4.8911200000000002E-2"/>
    <n v="0.99834497339826356"/>
    <n v="5.4822716531202884"/>
    <n v="17.902122393982982"/>
    <n v="0.16030025899866557"/>
    <n v="1.211461674869591"/>
    <n v="0.9791617747344159"/>
    <n v="4.8830250662877148E-2"/>
  </r>
  <r>
    <x v="2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31.7454"/>
    <n v="11.3027"/>
    <n v="4.6112999999999997E-5"/>
    <n v="3.14819E-2"/>
    <n v="6.4597400000000001E-4"/>
    <n v="9.23432E-2"/>
    <n v="0.99834497339826356"/>
    <n v="31.692860518517236"/>
    <n v="11.283993730828554"/>
    <n v="4.6036681758314127E-5"/>
    <n v="3.1429796618026792E-2"/>
    <n v="6.4490489584596996E-4"/>
    <n v="9.2190369547510531E-2"/>
  </r>
  <r>
    <x v="2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1.7446"/>
    <n v="1.83291"/>
    <n v="3.14819E-2"/>
    <n v="2.988E-2"/>
    <n v="1.4284300000000001"/>
    <n v="28.677299999999999"/>
    <n v="0.99834497339826356"/>
    <n v="11.725162374573246"/>
    <n v="1.8298764851914113"/>
    <n v="3.1429796618026792E-2"/>
    <n v="2.9830547805140117E-2"/>
    <n v="1.4260659103512816"/>
    <n v="28.629838305634021"/>
  </r>
  <r>
    <x v="2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8.7194000000000003"/>
    <n v="6.8162500000000001"/>
    <n v="4.8111300000000003E-4"/>
    <n v="0.16056599999999999"/>
    <n v="5.0536699999999997E-2"/>
    <n v="1.26926E-2"/>
    <n v="0.99834497339826356"/>
    <n v="8.7049691610488189"/>
    <n v="6.8049689249259142"/>
    <n v="4.8031674518655878E-4"/>
    <n v="0.16030025899866557"/>
    <n v="5.0453060417136021E-2"/>
    <n v="1.26715934093548E-2"/>
  </r>
  <r>
    <x v="2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3.2948199999999997E-2"/>
    <n v="6.0142699999999998"/>
    <n v="0.416935"/>
    <n v="5.1766300000000003"/>
    <n v="4.9154499999999999"/>
    <n v="1.8287500000000002E-2"/>
    <n v="0.99834497339826356"/>
    <n v="3.2893669852520666E-2"/>
    <n v="6.0043162231599743"/>
    <n v="0.41624496148380502"/>
    <n v="5.1680625396426532"/>
    <n v="4.9073147994904947"/>
    <n v="1.8257233701020746E-2"/>
  </r>
  <r>
    <x v="2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17.1403"/>
    <n v="0.15923799999999999"/>
    <n v="5.3039199999999997"/>
    <n v="8.4718399999999999E-2"/>
    <n v="1.8574900000000001"/>
    <n v="8.8428000000000004"/>
    <n v="0.99834497339826356"/>
    <n v="17.111932347538257"/>
    <n v="0.15897445687399267"/>
    <n v="5.2951418713065177"/>
    <n v="8.4578188794343451E-2"/>
    <n v="1.8544158046375407"/>
    <n v="8.8281649307661656"/>
  </r>
  <r>
    <x v="2"/>
    <m/>
    <s v="Newark Liberty Intl"/>
    <n v="48811"/>
    <s v="Airport"/>
    <s v="OP"/>
    <m/>
    <m/>
    <s v="OP"/>
    <n v="40.690264999999997"/>
    <n v="-74.176412999999997"/>
    <s v="Unknown"/>
    <s v="Newark"/>
    <s v="NJ"/>
    <n v="0"/>
    <s v="R"/>
    <n v="8"/>
    <m/>
    <n v="7.3675499999999996E-3"/>
    <n v="0.71225400000000005"/>
    <n v="8.4718399999999999E-2"/>
    <n v="4.6112999999999997E-5"/>
    <n v="0.359759"/>
    <n v="0.37459100000000001"/>
    <n v="0.99834497339826356"/>
    <n v="7.3553565087603762E-3"/>
    <n v="0.71107520068280683"/>
    <n v="8.4578188794343451E-2"/>
    <n v="4.6036681758314127E-5"/>
    <n v="0.35916358928478592"/>
    <n v="0.37397104193022895"/>
  </r>
  <r>
    <x v="5"/>
    <m/>
    <s v="Princeton"/>
    <n v="48811"/>
    <s v="Airport"/>
    <s v="OP"/>
    <m/>
    <m/>
    <s v="OP"/>
    <n v="40.398350000000001"/>
    <n v="-74.657600000000002"/>
    <s v="Unknown"/>
    <s v="Princeton/Rocky Hill"/>
    <s v="NJ"/>
    <n v="0"/>
    <s v="R"/>
    <n v="8"/>
    <m/>
    <n v="3.5298400000000001"/>
    <n v="0.75791500000000001"/>
    <n v="0.58975500000000003"/>
    <n v="0.57560100000000003"/>
    <n v="0.158831"/>
    <n v="0.98325200000000001"/>
    <n v="1"/>
    <n v="3.5298400000000001"/>
    <n v="0.75791500000000001"/>
    <n v="0.58975500000000003"/>
    <n v="0.57560100000000003"/>
    <n v="0.158831"/>
    <n v="0.98325200000000001"/>
  </r>
  <r>
    <x v="5"/>
    <m/>
    <s v="Princeton Airport"/>
    <n v="48811"/>
    <s v="Airport"/>
    <s v="OP"/>
    <m/>
    <m/>
    <s v="OP"/>
    <n v="40.399166999999998"/>
    <n v="-74.658889000000002"/>
    <s v="Unknown"/>
    <s v="Princeton"/>
    <s v="NJ"/>
    <n v="0"/>
    <s v="R"/>
    <n v="8"/>
    <m/>
    <n v="6.5897999999999998E-3"/>
    <n v="6.3840900000000005E-4"/>
    <n v="9.5844899999999994E-5"/>
    <n v="9.5844899999999994E-5"/>
    <n v="1.4358900000000001E-4"/>
    <n v="3.3794199999999998E-4"/>
    <n v="1"/>
    <n v="6.5897999999999998E-3"/>
    <n v="6.3840900000000005E-4"/>
    <n v="9.5844899999999994E-5"/>
    <n v="9.5844899999999994E-5"/>
    <n v="1.4358900000000001E-4"/>
    <n v="3.3794199999999998E-4"/>
  </r>
  <r>
    <x v="5"/>
    <m/>
    <s v="Princeton Airport"/>
    <n v="48811"/>
    <s v="Airport"/>
    <s v="OP"/>
    <m/>
    <m/>
    <s v="OP"/>
    <n v="40.399166999999998"/>
    <n v="-74.658889000000002"/>
    <s v="Unknown"/>
    <s v="Princeton"/>
    <s v="NJ"/>
    <n v="0"/>
    <s v="R"/>
    <n v="8"/>
    <m/>
    <n v="2.86418E-3"/>
    <n v="5.0619200000000004E-4"/>
    <n v="2.68677E-5"/>
    <n v="2.68677E-5"/>
    <n v="1.28782E-4"/>
    <n v="2.5385999999999998E-3"/>
    <n v="1"/>
    <n v="2.86418E-3"/>
    <n v="5.0619200000000004E-4"/>
    <n v="2.68677E-5"/>
    <n v="2.68677E-5"/>
    <n v="1.28782E-4"/>
    <n v="2.5385999999999998E-3"/>
  </r>
  <r>
    <x v="6"/>
    <m/>
    <s v="RIDGEFIELD PARK"/>
    <n v="48811"/>
    <s v="Airport"/>
    <s v="OP"/>
    <m/>
    <m/>
    <s v="OP"/>
    <n v="40.8459"/>
    <n v="-74.028800000000004"/>
    <s v="Unknown"/>
    <s v="RIDGEFIELD PARK"/>
    <s v="NJ"/>
    <n v="0"/>
    <s v="R"/>
    <n v="8"/>
    <m/>
    <n v="0.35298400000000002"/>
    <n v="7.5791499999999998E-2"/>
    <n v="5.89755E-2"/>
    <n v="5.7560100000000003E-2"/>
    <n v="1.5883100000000001E-2"/>
    <n v="9.8325200000000001E-2"/>
    <n v="1"/>
    <n v="0.35298400000000002"/>
    <n v="7.5791499999999998E-2"/>
    <n v="5.89755E-2"/>
    <n v="5.7560100000000003E-2"/>
    <n v="1.5883100000000001E-2"/>
    <n v="9.8325200000000001E-2"/>
  </r>
  <r>
    <x v="7"/>
    <m/>
    <s v="Sky Manor"/>
    <n v="48811"/>
    <s v="Airport"/>
    <s v="OP"/>
    <m/>
    <m/>
    <s v="OP"/>
    <n v="40.566270000000003"/>
    <n v="-74.978639999999999"/>
    <s v="Unknown"/>
    <s v="Pittstown"/>
    <s v="NJ"/>
    <n v="0"/>
    <s v="R"/>
    <n v="8"/>
    <m/>
    <n v="7.0596900000000004E-2"/>
    <n v="1.51583E-2"/>
    <n v="1.1795099999999999E-2"/>
    <n v="1.1512E-2"/>
    <n v="3.1766099999999999E-3"/>
    <n v="1.9664999999999998E-2"/>
    <n v="1"/>
    <n v="7.0596900000000004E-2"/>
    <n v="1.51583E-2"/>
    <n v="1.1795099999999999E-2"/>
    <n v="1.1512E-2"/>
    <n v="3.1766099999999999E-3"/>
    <n v="1.9664999999999998E-2"/>
  </r>
  <r>
    <x v="8"/>
    <m/>
    <s v="Sussex"/>
    <n v="48811"/>
    <s v="Airport"/>
    <s v="OP"/>
    <m/>
    <m/>
    <s v="OP"/>
    <n v="41.200209999999998"/>
    <n v="-74.623050000000006"/>
    <s v="Unknown"/>
    <s v="Sussex"/>
    <s v="NJ"/>
    <n v="0"/>
    <s v="R"/>
    <n v="8"/>
    <m/>
    <n v="1.43216E-3"/>
    <n v="3.1355400000000001E-4"/>
    <n v="1.33148E-5"/>
    <n v="1.33148E-5"/>
    <n v="7.0933700000000002E-5"/>
    <n v="1.68992E-4"/>
    <n v="1"/>
    <n v="1.43216E-3"/>
    <n v="3.1355400000000001E-4"/>
    <n v="1.33148E-5"/>
    <n v="1.33148E-5"/>
    <n v="7.0933700000000002E-5"/>
    <n v="1.68992E-4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0.14434900000000001"/>
    <n v="8.3972199999999997E-2"/>
    <n v="7.8191800000000004E-4"/>
    <n v="1.37476E-3"/>
    <n v="7.7567900000000004E-4"/>
    <n v="5.5812600000000002E-3"/>
    <n v="1.0624099423631124"/>
    <n v="0.15335781277017291"/>
    <n v="8.9212900162103745E-2"/>
    <n v="8.3071745731268015E-4"/>
    <n v="1.4605586923631124E-3"/>
    <n v="8.2408908168227668E-4"/>
    <n v="5.9295861149135445E-3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0.14672399999999999"/>
    <n v="6.6246600000000001E-4"/>
    <n v="1.2600199999999999E-3"/>
    <n v="1.6445500000000001E-4"/>
    <n v="6.7867600000000002E-3"/>
    <n v="0.99763500000000005"/>
    <n v="1.0624099423631124"/>
    <n v="0.15588103638328529"/>
    <n v="7.0381046487752159E-4"/>
    <n v="1.3386577755763688E-3"/>
    <n v="1.7471862707132567E-4"/>
    <n v="7.2103213004322767E-3"/>
    <n v="1.0598973428494236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2.5897199999999998"/>
    <n v="3.7943999999999999E-2"/>
    <n v="1.6445500000000001E-4"/>
    <n v="1.9690100000000002E-3"/>
    <n v="3.3773499999999999E-3"/>
    <n v="9.7998100000000008E-3"/>
    <n v="1.0624099423631124"/>
    <n v="2.7513442759365994"/>
    <n v="4.0312082853025934E-2"/>
    <n v="1.7471862707132567E-4"/>
    <n v="2.0918958006123922E-3"/>
    <n v="3.5881302188400573E-3"/>
    <n v="1.0411415577269453E-2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5.65779E-2"/>
    <n v="0.19985700000000001"/>
    <n v="5.6495700000000002E-5"/>
    <n v="5.6495700000000002E-5"/>
    <n v="9.60073E-3"/>
    <n v="1.00649E-2"/>
    <n v="1.0624099423631124"/>
    <n v="6.0108923478025933E-2"/>
    <n v="0.21233006385086456"/>
    <n v="6.0021593380763687E-5"/>
    <n v="6.0021593380763687E-5"/>
    <n v="1.0199911005943803E-2"/>
    <n v="1.0693049828890489E-2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8.30597E-2"/>
    <n v="3.5188999999999999E-4"/>
    <n v="1.9690100000000002E-3"/>
    <n v="3.5599500000000001E-4"/>
    <n v="5.0787199999999998E-2"/>
    <n v="4.3372599999999999E-5"/>
    <n v="1.0624099423631124"/>
    <n v="8.8243451089697403E-2"/>
    <n v="3.7385143461815562E-4"/>
    <n v="2.0918958006123922E-3"/>
    <n v="3.782126274315562E-4"/>
    <n v="5.3956826224783858E-2"/>
    <n v="4.6079481466138324E-5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3.0864700000000002E-8"/>
    <n v="9.9332200000000004"/>
    <n v="4.8637799999999998E-4"/>
    <n v="7.5438200000000002"/>
    <n v="6.4562300000000003E-3"/>
    <n v="8.1270100000000006E-5"/>
    <n v="1.0624099423631124"/>
    <n v="3.2790964148054756E-8"/>
    <n v="10.553151687680115"/>
    <n v="5.1673282294668584E-4"/>
    <n v="8.0146293713976942"/>
    <n v="6.8591629421829977E-3"/>
    <n v="8.6342162256844389E-5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2.21021E-2"/>
    <n v="1.48758E-2"/>
    <n v="1.3837100000000001E-4"/>
    <n v="5.34974E-5"/>
    <n v="1.5781700000000001E-3"/>
    <n v="1.83748E-2"/>
    <n v="1.0624099423631124"/>
    <n v="2.3481490787103744E-2"/>
    <n v="1.5804197820605187E-2"/>
    <n v="1.4700672613472622E-4"/>
    <n v="5.6836169650576366E-5"/>
    <n v="1.6766634987391931E-3"/>
    <n v="1.9521570208933716E-2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0.101964"/>
    <n v="8.4215699999999998E-3"/>
    <n v="7.7293200000000004"/>
    <n v="4.8637799999999998E-4"/>
    <n v="2.0816300000000001"/>
    <n v="3.3601300000000001E-2"/>
    <n v="1.0624099423631124"/>
    <n v="0.10832756736311239"/>
    <n v="8.9471596983069154E-3"/>
    <n v="8.2117064157060522"/>
    <n v="5.1673282294668584E-4"/>
    <n v="2.2115444083213256"/>
    <n v="3.5698355196325651E-2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46.262099999999997"/>
    <n v="3.4858799999999998E-3"/>
    <n v="3.5599500000000001E-4"/>
    <n v="1.3837100000000001E-4"/>
    <n v="5.9701800000000005E-4"/>
    <n v="4.3602700000000003E-3"/>
    <n v="1.0624099423631124"/>
    <n v="49.149314994596537"/>
    <n v="3.7034335698847261E-3"/>
    <n v="3.782126274315562E-4"/>
    <n v="1.4700672613472622E-4"/>
    <n v="6.3427785896974064E-4"/>
    <n v="4.6323941993876086E-3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7.2926299999999999E-2"/>
    <n v="2.02717E-2"/>
    <n v="5.34974E-5"/>
    <n v="3.7827899999999998E-2"/>
    <n v="1.9649000000000001E-4"/>
    <n v="1.1199300000000001E-3"/>
    <n v="1.0624099423631124"/>
    <n v="7.7477626179755038E-2"/>
    <n v="2.1536855628602306E-2"/>
    <n v="5.6836169650576366E-5"/>
    <n v="4.0188737058717575E-2"/>
    <n v="2.0875292957492797E-4"/>
    <n v="1.1898247667507206E-3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1.7398299999999998E-2"/>
    <n v="2.8253E-2"/>
    <n v="3.7827899999999998E-2"/>
    <n v="5.6886100000000004E-4"/>
    <n v="1.86863E-3"/>
    <n v="3.6905199999999999E-2"/>
    <n v="1.0624099423631124"/>
    <n v="1.8484126900216138E-2"/>
    <n v="3.0016268101585013E-2"/>
    <n v="4.0188737058717575E-2"/>
    <n v="6.0436358222262256E-4"/>
    <n v="1.9852510905979826E-3"/>
    <n v="3.9208451404899133E-2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2.4095800000000001E-2"/>
    <n v="1.4075600000000001E-2"/>
    <n v="1.37476E-3"/>
    <n v="7.8191800000000004E-4"/>
    <n v="3.00987E-3"/>
    <n v="12.8865"/>
    <n v="1.0624099423631124"/>
    <n v="2.5599617489193083E-2"/>
    <n v="1.4954057384726225E-2"/>
    <n v="1.4605586923631124E-3"/>
    <n v="8.3071745731268015E-4"/>
    <n v="3.1977158132204609E-3"/>
    <n v="13.690745722262248"/>
  </r>
  <r>
    <x v="6"/>
    <m/>
    <s v="Teterboro"/>
    <n v="48811"/>
    <s v="Airport"/>
    <s v="OP"/>
    <m/>
    <m/>
    <s v="OP"/>
    <n v="40.842799999999997"/>
    <n v="-74.066100000000006"/>
    <s v="Unknown"/>
    <s v="Teterboro"/>
    <s v="NJ"/>
    <n v="0"/>
    <s v="R"/>
    <n v="8"/>
    <m/>
    <n v="1.8985499999999999E-3"/>
    <n v="1.8643699999999999E-2"/>
    <n v="5.6886100000000004E-4"/>
    <n v="1.2600199999999999E-3"/>
    <n v="4.1837899999999997E-3"/>
    <n v="7.5852599999999999E-3"/>
    <n v="1.0624099423631124"/>
    <n v="2.017038396073487E-3"/>
    <n v="1.9807252242435156E-2"/>
    <n v="6.0436358222262256E-4"/>
    <n v="1.3386577755763688E-3"/>
    <n v="4.4449000927593652E-3"/>
    <n v="8.0586556394092214E-3"/>
  </r>
  <r>
    <x v="9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3.9539600000000001E-2"/>
    <n v="0.55905300000000002"/>
    <n v="5.7320600000000004E-4"/>
    <n v="2.2940200000000001E-5"/>
    <n v="2.6156900000000002E-4"/>
    <n v="1.3553999999999999E-5"/>
    <n v="0.98692628650904035"/>
    <n v="3.9022670598052853E-2"/>
    <n v="0.55174410125173856"/>
    <n v="5.6571206898470099E-4"/>
    <n v="2.2640286397774687E-5"/>
    <n v="2.5814932183588319E-4"/>
    <n v="1.3376798887343531E-5"/>
  </r>
  <r>
    <x v="9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2.6036800000000002"/>
    <n v="3.0265499999999998E-3"/>
    <n v="0.43501499999999999"/>
    <n v="5.7320600000000004E-4"/>
    <n v="7.7067399999999995E-4"/>
    <n v="0.72526599999999997"/>
    <n v="0.98692628650904035"/>
    <n v="2.5696402336578585"/>
    <n v="2.986981752433936E-3"/>
    <n v="0.4293277385257302"/>
    <n v="5.6571206898470099E-4"/>
    <n v="7.6059842892906807E-4"/>
    <n v="0.7157840801112656"/>
  </r>
  <r>
    <x v="9"/>
    <m/>
    <s v="Trenton Mercer"/>
    <n v="48811"/>
    <s v="Airport"/>
    <s v="OP"/>
    <m/>
    <m/>
    <s v="OP"/>
    <n v="40.276800000000001"/>
    <n v="-74.820800000000006"/>
    <s v="Unknown"/>
    <s v="Trenton"/>
    <s v="NJ"/>
    <n v="0"/>
    <s v="R"/>
    <n v="8"/>
    <m/>
    <n v="3.6858699999999999E-3"/>
    <n v="1.39387E-3"/>
    <n v="2.2940200000000001E-5"/>
    <n v="0.42457400000000001"/>
    <n v="0.117156"/>
    <n v="1.5232000000000001E-2"/>
    <n v="0.98692628650904035"/>
    <n v="3.6376819916550764E-3"/>
    <n v="1.375646942976356E-3"/>
    <n v="2.2640286397774687E-5"/>
    <n v="0.41902324116828932"/>
    <n v="0.11562433602225312"/>
    <n v="1.5032861196105703E-2"/>
  </r>
  <r>
    <x v="10"/>
    <m/>
    <s v="NAS LAKEHURST"/>
    <m/>
    <m/>
    <m/>
    <m/>
    <m/>
    <m/>
    <m/>
    <m/>
    <m/>
    <m/>
    <m/>
    <m/>
    <m/>
    <m/>
    <m/>
    <n v="0.70884252358647848"/>
    <n v="8.4335893850949167E-2"/>
    <n v="4.7789681695531699E-3"/>
    <n v="4.7789681695531699E-3"/>
    <n v="2.4890402125882827E-2"/>
    <n v="0.13891801342945562"/>
    <n v="1"/>
    <n v="0.70884252358647848"/>
    <n v="8.4335893850949167E-2"/>
    <n v="4.7789681695531699E-3"/>
    <n v="4.7789681695531699E-3"/>
    <n v="2.4890402125882827E-2"/>
    <n v="0.1389180134294556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1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G16" firstHeaderRow="0" firstDataRow="1" firstDataCol="1"/>
  <pivotFields count="31">
    <pivotField axis="axisRow" showAll="0">
      <items count="12">
        <item x="0"/>
        <item x="8"/>
        <item x="10"/>
        <item x="1"/>
        <item x="4"/>
        <item x="9"/>
        <item x="2"/>
        <item x="3"/>
        <item x="6"/>
        <item x="5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VOC2" fld="30" baseField="0" baseItem="0"/>
    <dataField name="Sum of NOX2" fld="26" baseField="0" baseItem="0"/>
    <dataField name="Sum of CO2" fld="25" baseField="0" baseItem="0"/>
    <dataField name="Sum of PM10-PRI2" fld="27" baseField="0" baseItem="0"/>
    <dataField name="Sum of PM25-PRI2" fld="28" baseField="0" baseItem="0"/>
    <dataField name="Sum of SO22" fld="2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PivotTable1" cacheId="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G16" firstHeaderRow="0" firstDataRow="1" firstDataCol="1"/>
  <pivotFields count="31">
    <pivotField axis="axisRow" showAll="0">
      <items count="12">
        <item x="0"/>
        <item x="6"/>
        <item x="1"/>
        <item x="2"/>
        <item x="7"/>
        <item x="9"/>
        <item x="3"/>
        <item x="4"/>
        <item x="10"/>
        <item x="5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VOC2" fld="30" baseField="0" baseItem="0"/>
    <dataField name="Sum of NOX2" fld="26" baseField="0" baseItem="0"/>
    <dataField name="Sum of CO2" fld="25" baseField="0" baseItem="0"/>
    <dataField name="Sum of PM10-PRI2" fld="27" baseField="0" baseItem="0"/>
    <dataField name="Sum of PM25-PRI2" fld="28" baseField="0" baseItem="0"/>
    <dataField name="Sum of SO22" fld="2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100-000000000000}" name="PivotTable1" cacheId="1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G13" firstHeaderRow="0" firstDataRow="1" firstDataCol="1"/>
  <pivotFields count="31">
    <pivotField axis="axisRow" showAll="0">
      <items count="9">
        <item x="0"/>
        <item x="6"/>
        <item x="1"/>
        <item x="4"/>
        <item x="7"/>
        <item x="2"/>
        <item x="3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VOC2" fld="30" baseField="0" baseItem="0"/>
    <dataField name="Sum of NOX2" fld="26" baseField="0" baseItem="0"/>
    <dataField name="Sum of CO2" fld="25" baseField="0" baseItem="0"/>
    <dataField name="Sum of PM10-PRI2" fld="27" baseField="0" baseItem="0"/>
    <dataField name="Sum of PM25-PRI2" fld="28" baseField="0" baseItem="0"/>
    <dataField name="Sum of SO22" fld="2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G16" firstHeaderRow="0" firstDataRow="1" firstDataCol="1"/>
  <pivotFields count="31">
    <pivotField axis="axisRow" showAll="0">
      <items count="12">
        <item x="0"/>
        <item x="8"/>
        <item x="10"/>
        <item x="1"/>
        <item x="4"/>
        <item x="9"/>
        <item x="2"/>
        <item x="3"/>
        <item x="6"/>
        <item x="5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VOC2" fld="30" baseField="0" baseItem="0"/>
    <dataField name="Sum of NOX2" fld="26" baseField="0" baseItem="0"/>
    <dataField name="Sum of CO2" fld="25" baseField="0" baseItem="0"/>
    <dataField name="Sum of PM10-PRI2" fld="27" baseField="0" baseItem="0"/>
    <dataField name="Sum of PM25-PRI2" fld="28" baseField="0" baseItem="0"/>
    <dataField name="Sum of SO22" fld="2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9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G16" firstHeaderRow="0" firstDataRow="1" firstDataCol="1"/>
  <pivotFields count="31">
    <pivotField axis="axisRow" showAll="0">
      <items count="12">
        <item x="0"/>
        <item x="8"/>
        <item x="10"/>
        <item x="1"/>
        <item x="4"/>
        <item x="9"/>
        <item x="2"/>
        <item x="3"/>
        <item x="6"/>
        <item x="5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VOC2" fld="30" baseField="0" baseItem="0"/>
    <dataField name="Sum of NOX2" fld="26" baseField="0" baseItem="0"/>
    <dataField name="Sum of CO2" fld="25" baseField="0" baseItem="0"/>
    <dataField name="Sum of PM10-PRI2" fld="27" baseField="0" baseItem="0"/>
    <dataField name="Sum of PM25-PRI2" fld="28" baseField="0" baseItem="0"/>
    <dataField name="Sum of SO22" fld="2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le10" cacheId="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G16" firstHeaderRow="0" firstDataRow="1" firstDataCol="1"/>
  <pivotFields count="4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">
        <item x="0"/>
        <item x="8"/>
        <item x="10"/>
        <item x="1"/>
        <item x="4"/>
        <item x="9"/>
        <item x="2"/>
        <item x="3"/>
        <item x="6"/>
        <item x="5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2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VOC2" fld="42" baseField="0" baseItem="0"/>
    <dataField name="Sum of NOX2" fld="38" baseField="0" baseItem="0"/>
    <dataField name="Sum of CO2" fld="37" baseField="0" baseItem="0"/>
    <dataField name="Sum of PM10-PRI2" fld="39" baseField="0" baseItem="0"/>
    <dataField name="Sum of PM25-PRI2" fld="40" baseField="0" baseItem="0"/>
    <dataField name="Sum of SO22" fld="4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ivotTable8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G15" firstHeaderRow="0" firstDataRow="1" firstDataCol="1"/>
  <pivotFields count="4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">
        <item x="0"/>
        <item x="6"/>
        <item x="8"/>
        <item x="1"/>
        <item x="4"/>
        <item x="2"/>
        <item x="7"/>
        <item x="5"/>
        <item x="9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2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VOC2" fld="42" baseField="0" baseItem="0"/>
    <dataField name="Sum of NOX2" fld="38" baseField="0" baseItem="0"/>
    <dataField name="Sum of CO2" fld="37" baseField="0" baseItem="0"/>
    <dataField name="Sum of PM10-PRI2" fld="39" baseField="0" baseItem="0"/>
    <dataField name="Sum of PM25-PRI2" fld="40" baseField="0" baseItem="0"/>
    <dataField name="Sum of SO22" fld="4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PivotTable7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G12" firstHeaderRow="0" firstDataRow="1" firstDataCol="1"/>
  <pivotFields count="31">
    <pivotField axis="axisRow" showAll="0">
      <items count="8">
        <item x="0"/>
        <item x="4"/>
        <item x="6"/>
        <item x="1"/>
        <item x="5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VOC2" fld="30" baseField="0" baseItem="0"/>
    <dataField name="Sum of NOX2" fld="26" baseField="0" baseItem="0"/>
    <dataField name="Sum of CO2" fld="25" baseField="0" baseItem="0"/>
    <dataField name="Sum of PM10-PRI2" fld="27" baseField="0" baseItem="0"/>
    <dataField name="Sum of PM25-PRI2" fld="28" baseField="0" baseItem="0"/>
    <dataField name="Sum of SO22" fld="2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PivotTable12" cacheId="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G26" firstHeaderRow="0" firstDataRow="1" firstDataCol="1"/>
  <pivotFields count="31">
    <pivotField axis="axisRow" showAll="0">
      <items count="22">
        <item x="11"/>
        <item x="4"/>
        <item x="6"/>
        <item x="10"/>
        <item x="17"/>
        <item x="12"/>
        <item x="19"/>
        <item x="16"/>
        <item x="2"/>
        <item x="5"/>
        <item x="18"/>
        <item x="3"/>
        <item x="0"/>
        <item x="13"/>
        <item x="7"/>
        <item x="20"/>
        <item x="8"/>
        <item x="9"/>
        <item x="1"/>
        <item x="14"/>
        <item x="1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VOC2" fld="30" baseField="0" baseItem="0"/>
    <dataField name="Sum of NOX2" fld="26" baseField="0" baseItem="0"/>
    <dataField name="Sum of CO2" fld="25" baseField="0" baseItem="0"/>
    <dataField name="Sum of PM10-PRI2" fld="27" baseField="0" baseItem="0"/>
    <dataField name="Sum of PM25-PRI2" fld="28" baseField="0" baseItem="0"/>
    <dataField name="Sum of SO22" fld="2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PivotTable2" cacheId="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G26" firstHeaderRow="0" firstDataRow="1" firstDataCol="1"/>
  <pivotFields count="31">
    <pivotField axis="axisRow" showAll="0">
      <items count="22">
        <item x="8"/>
        <item x="4"/>
        <item x="9"/>
        <item x="7"/>
        <item x="15"/>
        <item x="11"/>
        <item x="19"/>
        <item x="17"/>
        <item x="2"/>
        <item x="5"/>
        <item x="16"/>
        <item x="3"/>
        <item x="0"/>
        <item x="10"/>
        <item x="13"/>
        <item x="20"/>
        <item x="18"/>
        <item x="6"/>
        <item x="1"/>
        <item x="12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VOC2" fld="30" baseField="0" baseItem="0"/>
    <dataField name="Sum of NOX2" fld="26" baseField="0" baseItem="0"/>
    <dataField name="Sum of CO2" fld="25" baseField="0" baseItem="0"/>
    <dataField name="Sum of PM10-PRI2" fld="27" baseField="0" baseItem="0"/>
    <dataField name="Sum of PM25-PRI2" fld="28" baseField="0" baseItem="0"/>
    <dataField name="Sum of SO22" fld="2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G13" firstHeaderRow="0" firstDataRow="1" firstDataCol="1"/>
  <pivotFields count="31">
    <pivotField axis="axisRow" showAll="0">
      <items count="9">
        <item x="0"/>
        <item x="5"/>
        <item x="1"/>
        <item x="6"/>
        <item x="7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VOC2" fld="30" baseField="0" baseItem="0"/>
    <dataField name="Sum of NOX2" fld="26" baseField="0" baseItem="0"/>
    <dataField name="Sum of CO2" fld="25" baseField="0" baseItem="0"/>
    <dataField name="Sum of PM10-PRI2" fld="27" baseField="0" baseItem="0"/>
    <dataField name="Sum of PM25-PRI2" fld="28" baseField="0" baseItem="0"/>
    <dataField name="Sum of SO22" fld="2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4"/>
  <sheetViews>
    <sheetView workbookViewId="0">
      <selection activeCell="B9" sqref="B9"/>
    </sheetView>
  </sheetViews>
  <sheetFormatPr defaultRowHeight="15" x14ac:dyDescent="0.25"/>
  <cols>
    <col min="1" max="1" width="75.42578125" customWidth="1"/>
    <col min="3" max="3" width="34" customWidth="1"/>
  </cols>
  <sheetData>
    <row r="1" spans="1:13" x14ac:dyDescent="0.25">
      <c r="A1" s="102" t="s">
        <v>852</v>
      </c>
      <c r="C1" s="102"/>
      <c r="D1" s="102"/>
    </row>
    <row r="2" spans="1:13" ht="32.25" customHeight="1" x14ac:dyDescent="0.25">
      <c r="A2" s="103" t="s">
        <v>853</v>
      </c>
      <c r="C2" s="103"/>
      <c r="D2" s="103"/>
    </row>
    <row r="3" spans="1:13" ht="24" customHeight="1" x14ac:dyDescent="0.25">
      <c r="A3" s="103" t="s">
        <v>1024</v>
      </c>
      <c r="C3" s="103"/>
      <c r="D3" s="103"/>
    </row>
    <row r="4" spans="1:13" ht="17.100000000000001" customHeight="1" x14ac:dyDescent="0.25">
      <c r="A4" s="103" t="s">
        <v>1043</v>
      </c>
      <c r="C4" s="103"/>
      <c r="D4" s="103"/>
    </row>
    <row r="5" spans="1:13" ht="15.75" customHeight="1" x14ac:dyDescent="0.25">
      <c r="A5" s="103" t="s">
        <v>1022</v>
      </c>
      <c r="C5" s="103"/>
      <c r="D5" s="103"/>
    </row>
    <row r="6" spans="1:13" ht="19.5" customHeight="1" x14ac:dyDescent="0.25">
      <c r="A6" s="236" t="s">
        <v>1021</v>
      </c>
      <c r="C6" s="103"/>
      <c r="D6" s="103"/>
    </row>
    <row r="7" spans="1:13" ht="18.600000000000001" customHeight="1" x14ac:dyDescent="0.25">
      <c r="A7" s="103" t="s">
        <v>1031</v>
      </c>
      <c r="C7" s="103"/>
      <c r="D7" s="103"/>
    </row>
    <row r="8" spans="1:13" ht="30" customHeight="1" x14ac:dyDescent="0.25">
      <c r="A8" s="103" t="s">
        <v>1042</v>
      </c>
      <c r="C8" s="103"/>
      <c r="D8" s="103"/>
    </row>
    <row r="9" spans="1:13" ht="18" customHeight="1" x14ac:dyDescent="0.25">
      <c r="A9" s="236" t="s">
        <v>1044</v>
      </c>
      <c r="C9" s="103"/>
      <c r="D9" s="103"/>
    </row>
    <row r="10" spans="1:13" ht="16.5" customHeight="1" x14ac:dyDescent="0.25">
      <c r="A10" s="102" t="s">
        <v>1023</v>
      </c>
      <c r="C10" s="237"/>
      <c r="D10" s="103"/>
    </row>
    <row r="11" spans="1:13" x14ac:dyDescent="0.25">
      <c r="A11" s="104">
        <v>42916</v>
      </c>
      <c r="C11" s="237"/>
      <c r="D11" s="102"/>
      <c r="M11">
        <f>87450*1.0075*1.01*1.02*1.02</f>
        <v>92582.005873500006</v>
      </c>
    </row>
    <row r="12" spans="1:13" x14ac:dyDescent="0.25">
      <c r="C12" s="102"/>
      <c r="D12" s="104"/>
    </row>
    <row r="13" spans="1:13" x14ac:dyDescent="0.25">
      <c r="C13" s="104"/>
      <c r="D13" s="103"/>
    </row>
    <row r="14" spans="1:13" x14ac:dyDescent="0.25">
      <c r="C14" s="203"/>
      <c r="D14" s="102"/>
    </row>
  </sheetData>
  <mergeCells count="1">
    <mergeCell ref="C10:C1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17"/>
  <sheetViews>
    <sheetView workbookViewId="0">
      <selection activeCell="A3" sqref="A3"/>
    </sheetView>
  </sheetViews>
  <sheetFormatPr defaultRowHeight="15" x14ac:dyDescent="0.25"/>
  <cols>
    <col min="1" max="1" width="13.140625" bestFit="1" customWidth="1"/>
    <col min="2" max="2" width="12.42578125" bestFit="1" customWidth="1"/>
    <col min="3" max="3" width="12.5703125" bestFit="1" customWidth="1"/>
    <col min="4" max="4" width="12" bestFit="1" customWidth="1"/>
    <col min="5" max="6" width="17.42578125" bestFit="1" customWidth="1"/>
    <col min="7" max="7" width="12" bestFit="1" customWidth="1"/>
  </cols>
  <sheetData>
    <row r="1" spans="1:8" x14ac:dyDescent="0.25">
      <c r="A1" s="73" t="s">
        <v>868</v>
      </c>
    </row>
    <row r="2" spans="1:8" x14ac:dyDescent="0.25">
      <c r="A2" s="4" t="s">
        <v>869</v>
      </c>
    </row>
    <row r="3" spans="1:8" x14ac:dyDescent="0.25">
      <c r="A3" s="71" t="s">
        <v>886</v>
      </c>
    </row>
    <row r="4" spans="1:8" x14ac:dyDescent="0.25">
      <c r="A4" s="51" t="s">
        <v>620</v>
      </c>
      <c r="B4" t="s">
        <v>800</v>
      </c>
      <c r="C4" t="s">
        <v>802</v>
      </c>
      <c r="D4" t="s">
        <v>801</v>
      </c>
      <c r="E4" t="s">
        <v>803</v>
      </c>
      <c r="F4" t="s">
        <v>804</v>
      </c>
      <c r="G4" t="s">
        <v>805</v>
      </c>
    </row>
    <row r="5" spans="1:8" x14ac:dyDescent="0.25">
      <c r="A5" s="52">
        <v>34001</v>
      </c>
      <c r="B5" s="53">
        <v>1.1537080518609589E-2</v>
      </c>
      <c r="C5" s="53">
        <v>3.564039054431653E-2</v>
      </c>
      <c r="D5" s="53">
        <v>0.3468121968257516</v>
      </c>
      <c r="E5" s="53">
        <v>1.204514774784844E-3</v>
      </c>
      <c r="F5" s="53">
        <v>1.1431462601989492E-3</v>
      </c>
      <c r="G5" s="53">
        <v>1.1480517368950486E-3</v>
      </c>
      <c r="H5" t="s">
        <v>840</v>
      </c>
    </row>
    <row r="6" spans="1:8" x14ac:dyDescent="0.25">
      <c r="A6" s="52">
        <v>34003</v>
      </c>
      <c r="B6" s="53">
        <v>1.001112075918588E-3</v>
      </c>
      <c r="C6" s="53">
        <v>2.7764277746757924E-3</v>
      </c>
      <c r="D6" s="53">
        <v>3.0086918362752162E-2</v>
      </c>
      <c r="E6" s="53">
        <v>8.5762192669308347E-5</v>
      </c>
      <c r="F6" s="53">
        <v>8.1186924252521622E-5</v>
      </c>
      <c r="G6" s="53">
        <v>9.1866693957132567E-5</v>
      </c>
      <c r="H6" t="s">
        <v>840</v>
      </c>
    </row>
    <row r="7" spans="1:8" x14ac:dyDescent="0.25">
      <c r="A7" s="52">
        <v>34005</v>
      </c>
      <c r="B7" s="53">
        <v>6.3866543588628186E-2</v>
      </c>
      <c r="C7" s="53">
        <v>0.36545790794332828</v>
      </c>
      <c r="D7" s="53">
        <v>1.3807906648660992</v>
      </c>
      <c r="E7" s="53">
        <v>1.8547140175817739E-2</v>
      </c>
      <c r="F7" s="53">
        <v>1.7935247295668807E-2</v>
      </c>
      <c r="G7" s="53">
        <v>3.269517013050764E-3</v>
      </c>
      <c r="H7" t="s">
        <v>840</v>
      </c>
    </row>
    <row r="8" spans="1:8" x14ac:dyDescent="0.25">
      <c r="A8" s="52">
        <v>34007</v>
      </c>
      <c r="B8" s="53">
        <v>1.35128E-6</v>
      </c>
      <c r="C8" s="53">
        <v>3.3890399999999999E-6</v>
      </c>
      <c r="D8" s="53">
        <v>4.1310000000000003E-5</v>
      </c>
      <c r="E8" s="53">
        <v>7.5269199999999995E-8</v>
      </c>
      <c r="F8" s="53">
        <v>7.0374500000000006E-8</v>
      </c>
      <c r="G8" s="53">
        <v>1.2046300000000001E-7</v>
      </c>
      <c r="H8" t="s">
        <v>840</v>
      </c>
    </row>
    <row r="9" spans="1:8" x14ac:dyDescent="0.25">
      <c r="A9" s="52">
        <v>34013</v>
      </c>
      <c r="B9" s="53">
        <v>0.44919654108733142</v>
      </c>
      <c r="C9" s="53">
        <v>1.4146101204224868</v>
      </c>
      <c r="D9" s="53">
        <v>13.233796812261199</v>
      </c>
      <c r="E9" s="53">
        <v>5.3925247945723453E-2</v>
      </c>
      <c r="F9" s="53">
        <v>5.1357223638674919E-2</v>
      </c>
      <c r="G9" s="53">
        <v>4.3422600555297466E-2</v>
      </c>
      <c r="H9" t="s">
        <v>840</v>
      </c>
    </row>
    <row r="10" spans="1:8" x14ac:dyDescent="0.25">
      <c r="A10" s="52">
        <v>34021</v>
      </c>
      <c r="B10" s="53">
        <v>8.624877947094732E-3</v>
      </c>
      <c r="C10" s="53">
        <v>2.7124878950938278E-2</v>
      </c>
      <c r="D10" s="53">
        <v>0.25784135202351344</v>
      </c>
      <c r="E10" s="53">
        <v>9.0584142889441565E-4</v>
      </c>
      <c r="F10" s="53">
        <v>8.6005093194664259E-4</v>
      </c>
      <c r="G10" s="53">
        <v>8.4919297219082071E-4</v>
      </c>
      <c r="H10" t="s">
        <v>840</v>
      </c>
    </row>
    <row r="11" spans="1:8" x14ac:dyDescent="0.25">
      <c r="A11" s="52">
        <v>34025</v>
      </c>
      <c r="B11" s="53">
        <v>6.6623599999999997E-6</v>
      </c>
      <c r="C11" s="53">
        <v>2.60546E-5</v>
      </c>
      <c r="D11" s="53">
        <v>1.7621E-4</v>
      </c>
      <c r="E11" s="53">
        <v>1.2075000000000001E-6</v>
      </c>
      <c r="F11" s="53">
        <v>1.15969E-6</v>
      </c>
      <c r="G11" s="53">
        <v>5.5358200000000001E-7</v>
      </c>
      <c r="H11" t="s">
        <v>840</v>
      </c>
    </row>
    <row r="12" spans="1:8" x14ac:dyDescent="0.25">
      <c r="A12" s="52">
        <v>34027</v>
      </c>
      <c r="B12" s="53">
        <v>4.4315306290559832E-4</v>
      </c>
      <c r="C12" s="53">
        <v>1.0701211862940208E-3</v>
      </c>
      <c r="D12" s="53">
        <v>1.4262814078047937E-2</v>
      </c>
      <c r="E12" s="53">
        <v>3.3402005416630607E-5</v>
      </c>
      <c r="F12" s="53">
        <v>3.1318641014104007E-5</v>
      </c>
      <c r="G12" s="53">
        <v>4.8042434204378295E-5</v>
      </c>
      <c r="H12" t="s">
        <v>840</v>
      </c>
    </row>
    <row r="13" spans="1:8" x14ac:dyDescent="0.25">
      <c r="A13" s="52">
        <v>34029</v>
      </c>
      <c r="B13" s="53">
        <v>4.138705392537986E-3</v>
      </c>
      <c r="C13" s="53">
        <v>4.2442357697821557E-2</v>
      </c>
      <c r="D13" s="53">
        <v>3.8432816447305812E-2</v>
      </c>
      <c r="E13" s="53">
        <v>2.4606674467344976E-3</v>
      </c>
      <c r="F13" s="53">
        <v>2.3856384477291179E-3</v>
      </c>
      <c r="G13" s="53">
        <v>1.4226368140622726E-4</v>
      </c>
      <c r="H13" t="s">
        <v>840</v>
      </c>
    </row>
    <row r="14" spans="1:8" x14ac:dyDescent="0.25">
      <c r="A14" s="52">
        <v>34035</v>
      </c>
      <c r="B14" s="53">
        <v>1.6717177513727086E-6</v>
      </c>
      <c r="C14" s="53">
        <v>6.4112194381336983E-6</v>
      </c>
      <c r="D14" s="53">
        <v>4.2974686917869908E-5</v>
      </c>
      <c r="E14" s="53">
        <v>2.6693527997443423E-7</v>
      </c>
      <c r="F14" s="53">
        <v>2.5623087034078035E-7</v>
      </c>
      <c r="G14" s="53">
        <v>1.3079128229859678E-7</v>
      </c>
      <c r="H14" t="s">
        <v>840</v>
      </c>
    </row>
    <row r="15" spans="1:8" x14ac:dyDescent="0.25">
      <c r="A15" s="52">
        <v>34037</v>
      </c>
      <c r="B15" s="53">
        <v>1.3267799999999999E-7</v>
      </c>
      <c r="C15" s="53">
        <v>1.39527E-6</v>
      </c>
      <c r="D15" s="53">
        <v>3.6865000000000001E-7</v>
      </c>
      <c r="E15" s="53">
        <v>9.1584999999999996E-8</v>
      </c>
      <c r="F15" s="53">
        <v>8.8841700000000006E-8</v>
      </c>
      <c r="G15" s="53">
        <v>3.5374999999999998E-9</v>
      </c>
      <c r="H15" t="s">
        <v>840</v>
      </c>
    </row>
    <row r="16" spans="1:8" x14ac:dyDescent="0.25">
      <c r="A16" s="52" t="s">
        <v>799</v>
      </c>
      <c r="B16" s="53">
        <v>0.53881783170877751</v>
      </c>
      <c r="C16" s="53">
        <v>1.8891594546492991</v>
      </c>
      <c r="D16" s="53">
        <v>15.302284438201587</v>
      </c>
      <c r="E16" s="53">
        <v>7.7164217259520856E-2</v>
      </c>
      <c r="F16" s="53">
        <v>7.3795387276555394E-2</v>
      </c>
      <c r="G16" s="53">
        <v>4.8972343460784135E-2</v>
      </c>
    </row>
    <row r="17" spans="3:3" x14ac:dyDescent="0.25">
      <c r="C17">
        <f>'2268008005 CNG GSE AIRPORT'!AM17</f>
        <v>1.8891594546492991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7"/>
  <sheetViews>
    <sheetView workbookViewId="0">
      <selection activeCell="A3" sqref="A3"/>
    </sheetView>
  </sheetViews>
  <sheetFormatPr defaultRowHeight="15" x14ac:dyDescent="0.25"/>
  <cols>
    <col min="1" max="1" width="13.140625" bestFit="1" customWidth="1"/>
    <col min="2" max="2" width="12.42578125" bestFit="1" customWidth="1"/>
    <col min="3" max="3" width="12.5703125" bestFit="1" customWidth="1"/>
    <col min="4" max="4" width="12" bestFit="1" customWidth="1"/>
    <col min="5" max="6" width="17.42578125" bestFit="1" customWidth="1"/>
    <col min="7" max="7" width="12" bestFit="1" customWidth="1"/>
  </cols>
  <sheetData>
    <row r="1" spans="1:8" x14ac:dyDescent="0.25">
      <c r="A1" s="73" t="s">
        <v>870</v>
      </c>
    </row>
    <row r="2" spans="1:8" x14ac:dyDescent="0.25">
      <c r="A2" s="4" t="s">
        <v>871</v>
      </c>
    </row>
    <row r="3" spans="1:8" x14ac:dyDescent="0.25">
      <c r="A3" s="71" t="s">
        <v>886</v>
      </c>
    </row>
    <row r="4" spans="1:8" x14ac:dyDescent="0.25">
      <c r="A4" s="51" t="s">
        <v>620</v>
      </c>
      <c r="B4" t="s">
        <v>800</v>
      </c>
      <c r="C4" t="s">
        <v>802</v>
      </c>
      <c r="D4" t="s">
        <v>801</v>
      </c>
      <c r="E4" t="s">
        <v>803</v>
      </c>
      <c r="F4" t="s">
        <v>804</v>
      </c>
      <c r="G4" t="s">
        <v>805</v>
      </c>
    </row>
    <row r="5" spans="1:8" x14ac:dyDescent="0.25">
      <c r="A5" s="52">
        <v>34001</v>
      </c>
      <c r="B5" s="53">
        <v>0.70614537263887334</v>
      </c>
      <c r="C5" s="53">
        <v>2.181415430870683</v>
      </c>
      <c r="D5" s="53">
        <v>21.227098893483848</v>
      </c>
      <c r="E5" s="53">
        <v>7.372410893036771E-2</v>
      </c>
      <c r="F5" s="53">
        <v>6.9968015457695321E-2</v>
      </c>
      <c r="G5" s="53">
        <v>7.026805043031184E-2</v>
      </c>
      <c r="H5" t="s">
        <v>841</v>
      </c>
    </row>
    <row r="6" spans="1:8" x14ac:dyDescent="0.25">
      <c r="A6" s="52">
        <v>34003</v>
      </c>
      <c r="B6" s="53">
        <v>6.1274387184798274E-2</v>
      </c>
      <c r="C6" s="53">
        <v>0.16993565751080691</v>
      </c>
      <c r="D6" s="53">
        <v>1.8415070253962535</v>
      </c>
      <c r="E6" s="53">
        <v>5.2491869155259366E-3</v>
      </c>
      <c r="F6" s="53">
        <v>4.969156902917867E-3</v>
      </c>
      <c r="G6" s="53">
        <v>5.62282586815562E-3</v>
      </c>
      <c r="H6" t="s">
        <v>841</v>
      </c>
    </row>
    <row r="7" spans="1:8" x14ac:dyDescent="0.25">
      <c r="A7" s="52">
        <v>34005</v>
      </c>
      <c r="B7" s="53">
        <v>3.9090379204976982</v>
      </c>
      <c r="C7" s="53">
        <v>22.368344053467702</v>
      </c>
      <c r="D7" s="53">
        <v>84.513154555492164</v>
      </c>
      <c r="E7" s="53">
        <v>1.1352027241531699</v>
      </c>
      <c r="F7" s="53">
        <v>1.0977509953232631</v>
      </c>
      <c r="G7" s="53">
        <v>0.20011519752892151</v>
      </c>
      <c r="H7" t="s">
        <v>841</v>
      </c>
    </row>
    <row r="8" spans="1:8" x14ac:dyDescent="0.25">
      <c r="A8" s="52">
        <v>34007</v>
      </c>
      <c r="B8" s="53">
        <v>8.2706899999999999E-5</v>
      </c>
      <c r="C8" s="53">
        <v>2.07431E-4</v>
      </c>
      <c r="D8" s="53">
        <v>2.5284399999999999E-3</v>
      </c>
      <c r="E8" s="53">
        <v>4.6069599999999998E-6</v>
      </c>
      <c r="F8" s="53">
        <v>4.3073700000000001E-6</v>
      </c>
      <c r="G8" s="53">
        <v>7.3730700000000002E-6</v>
      </c>
      <c r="H8" t="s">
        <v>841</v>
      </c>
    </row>
    <row r="9" spans="1:8" x14ac:dyDescent="0.25">
      <c r="A9" s="52">
        <v>34013</v>
      </c>
      <c r="B9" s="53">
        <v>27.493650596530649</v>
      </c>
      <c r="C9" s="53">
        <v>86.583004676094475</v>
      </c>
      <c r="D9" s="53">
        <v>809.98905746716639</v>
      </c>
      <c r="E9" s="53">
        <v>3.3005648225172766</v>
      </c>
      <c r="F9" s="53">
        <v>3.1433883369164781</v>
      </c>
      <c r="G9" s="53">
        <v>2.6577322451735572</v>
      </c>
      <c r="H9" t="s">
        <v>841</v>
      </c>
    </row>
    <row r="10" spans="1:8" x14ac:dyDescent="0.25">
      <c r="A10" s="52">
        <v>34021</v>
      </c>
      <c r="B10" s="53">
        <v>0.5278972570653403</v>
      </c>
      <c r="C10" s="53">
        <v>1.6602157268822066</v>
      </c>
      <c r="D10" s="53">
        <v>15.781527831788379</v>
      </c>
      <c r="E10" s="53">
        <v>5.5443268008139278E-2</v>
      </c>
      <c r="F10" s="53">
        <v>5.2640615148089528E-2</v>
      </c>
      <c r="G10" s="53">
        <v>5.1975978295274707E-2</v>
      </c>
      <c r="H10" t="s">
        <v>841</v>
      </c>
    </row>
    <row r="11" spans="1:8" x14ac:dyDescent="0.25">
      <c r="A11" s="52">
        <v>34025</v>
      </c>
      <c r="B11" s="53">
        <v>4.0777899999999999E-4</v>
      </c>
      <c r="C11" s="53">
        <v>1.5946999999999999E-3</v>
      </c>
      <c r="D11" s="53">
        <v>1.07852E-2</v>
      </c>
      <c r="E11" s="53">
        <v>7.3906599999999995E-5</v>
      </c>
      <c r="F11" s="53">
        <v>7.0980499999999996E-5</v>
      </c>
      <c r="G11" s="53">
        <v>3.38827E-5</v>
      </c>
      <c r="H11" t="s">
        <v>841</v>
      </c>
    </row>
    <row r="12" spans="1:8" x14ac:dyDescent="0.25">
      <c r="A12" s="52">
        <v>34027</v>
      </c>
      <c r="B12" s="53">
        <v>2.7123718811110149E-2</v>
      </c>
      <c r="C12" s="53">
        <v>6.5498076923076923E-2</v>
      </c>
      <c r="D12" s="53">
        <v>0.87297762325863115</v>
      </c>
      <c r="E12" s="53">
        <v>2.0444142900406677E-3</v>
      </c>
      <c r="F12" s="53">
        <v>1.91689564938998E-3</v>
      </c>
      <c r="G12" s="53">
        <v>2.9405026408237432E-3</v>
      </c>
      <c r="H12" t="s">
        <v>841</v>
      </c>
    </row>
    <row r="13" spans="1:8" x14ac:dyDescent="0.25">
      <c r="A13" s="52">
        <v>34029</v>
      </c>
      <c r="B13" s="53">
        <v>0.25331504432793867</v>
      </c>
      <c r="C13" s="53">
        <v>2.5977417340859468</v>
      </c>
      <c r="D13" s="53">
        <v>2.3523323610102569</v>
      </c>
      <c r="E13" s="53">
        <v>0.15060846914548648</v>
      </c>
      <c r="F13" s="53">
        <v>0.14601621808586232</v>
      </c>
      <c r="G13" s="53">
        <v>8.7074404225312221E-3</v>
      </c>
      <c r="H13" t="s">
        <v>841</v>
      </c>
    </row>
    <row r="14" spans="1:8" x14ac:dyDescent="0.25">
      <c r="A14" s="52">
        <v>34035</v>
      </c>
      <c r="B14" s="53">
        <v>1.0231937026815027E-4</v>
      </c>
      <c r="C14" s="53">
        <v>3.9240754388309465E-4</v>
      </c>
      <c r="D14" s="53">
        <v>2.6303255617210427E-3</v>
      </c>
      <c r="E14" s="53">
        <v>1.6338137462595511E-5</v>
      </c>
      <c r="F14" s="53">
        <v>1.5682986339734463E-5</v>
      </c>
      <c r="G14" s="53">
        <v>8.0052707393742201E-6</v>
      </c>
      <c r="H14" t="s">
        <v>841</v>
      </c>
    </row>
    <row r="15" spans="1:8" x14ac:dyDescent="0.25">
      <c r="A15" s="52">
        <v>34037</v>
      </c>
      <c r="B15" s="53">
        <v>8.1207199999999997E-6</v>
      </c>
      <c r="C15" s="53">
        <v>8.5399699999999995E-5</v>
      </c>
      <c r="D15" s="53">
        <v>2.2563699999999999E-5</v>
      </c>
      <c r="E15" s="53">
        <v>5.6055900000000003E-6</v>
      </c>
      <c r="F15" s="53">
        <v>5.4376700000000001E-6</v>
      </c>
      <c r="G15" s="53">
        <v>2.1651700000000001E-7</v>
      </c>
      <c r="H15" t="s">
        <v>841</v>
      </c>
    </row>
    <row r="16" spans="1:8" x14ac:dyDescent="0.25">
      <c r="A16" s="52" t="s">
        <v>799</v>
      </c>
      <c r="B16" s="53">
        <v>32.979045223046683</v>
      </c>
      <c r="C16" s="53">
        <v>115.62843529407877</v>
      </c>
      <c r="D16" s="53">
        <v>936.59362228685757</v>
      </c>
      <c r="E16" s="53">
        <v>4.7229374512474696</v>
      </c>
      <c r="F16" s="53">
        <v>4.5167466420100357</v>
      </c>
      <c r="G16" s="53">
        <v>2.997411717917315</v>
      </c>
    </row>
    <row r="17" spans="3:3" x14ac:dyDescent="0.25">
      <c r="C17">
        <f>'2270008005 DIESEL GSE AIRPORT'!AM17</f>
        <v>115.62843529407877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6"/>
  <sheetViews>
    <sheetView workbookViewId="0">
      <selection activeCell="A3" sqref="A3"/>
    </sheetView>
  </sheetViews>
  <sheetFormatPr defaultRowHeight="15" x14ac:dyDescent="0.25"/>
  <cols>
    <col min="1" max="1" width="13.140625" bestFit="1" customWidth="1"/>
    <col min="2" max="2" width="12.42578125" bestFit="1" customWidth="1"/>
    <col min="3" max="3" width="12.5703125" bestFit="1" customWidth="1"/>
    <col min="4" max="4" width="12" bestFit="1" customWidth="1"/>
    <col min="5" max="6" width="17.42578125" bestFit="1" customWidth="1"/>
    <col min="7" max="8" width="12" bestFit="1" customWidth="1"/>
    <col min="9" max="9" width="13.42578125" bestFit="1" customWidth="1"/>
  </cols>
  <sheetData>
    <row r="1" spans="1:8" x14ac:dyDescent="0.25">
      <c r="A1" s="73" t="s">
        <v>872</v>
      </c>
    </row>
    <row r="2" spans="1:8" x14ac:dyDescent="0.25">
      <c r="A2" s="4" t="s">
        <v>873</v>
      </c>
    </row>
    <row r="3" spans="1:8" x14ac:dyDescent="0.25">
      <c r="A3" s="71" t="s">
        <v>886</v>
      </c>
    </row>
    <row r="4" spans="1:8" x14ac:dyDescent="0.25">
      <c r="A4" s="51" t="s">
        <v>620</v>
      </c>
      <c r="B4" t="s">
        <v>800</v>
      </c>
      <c r="C4" t="s">
        <v>802</v>
      </c>
      <c r="D4" t="s">
        <v>801</v>
      </c>
      <c r="E4" t="s">
        <v>803</v>
      </c>
      <c r="F4" t="s">
        <v>804</v>
      </c>
      <c r="G4" t="s">
        <v>805</v>
      </c>
    </row>
    <row r="5" spans="1:8" x14ac:dyDescent="0.25">
      <c r="A5" s="52">
        <v>34001</v>
      </c>
      <c r="B5" s="53">
        <v>119.28441929994021</v>
      </c>
      <c r="C5" s="53">
        <v>245.17802125017249</v>
      </c>
      <c r="D5" s="53">
        <v>285.01283289637092</v>
      </c>
      <c r="E5" s="53">
        <v>15.293374177820708</v>
      </c>
      <c r="F5" s="53">
        <v>14.926318384618924</v>
      </c>
      <c r="G5" s="53">
        <v>23.153596246722781</v>
      </c>
      <c r="H5" t="s">
        <v>842</v>
      </c>
    </row>
    <row r="6" spans="1:8" x14ac:dyDescent="0.25">
      <c r="A6" s="52">
        <v>34003</v>
      </c>
      <c r="B6" s="53">
        <v>1.48858</v>
      </c>
      <c r="C6" s="53">
        <v>3.05965</v>
      </c>
      <c r="D6" s="53">
        <v>3.5567600000000001</v>
      </c>
      <c r="E6" s="53">
        <v>0.19084999999999999</v>
      </c>
      <c r="F6" s="53">
        <v>0.18626999999999999</v>
      </c>
      <c r="G6" s="53">
        <v>0.28893999999999997</v>
      </c>
      <c r="H6" t="s">
        <v>842</v>
      </c>
    </row>
    <row r="7" spans="1:8" x14ac:dyDescent="0.25">
      <c r="A7" s="52">
        <v>34005</v>
      </c>
      <c r="B7" s="53">
        <v>80.818323891247246</v>
      </c>
      <c r="C7" s="53">
        <v>1035.6372145701353</v>
      </c>
      <c r="D7" s="53">
        <v>537.5247629728367</v>
      </c>
      <c r="E7" s="53">
        <v>10.69421438775999</v>
      </c>
      <c r="F7" s="53">
        <v>10.69421438775999</v>
      </c>
      <c r="G7" s="53">
        <v>79.524410471786908</v>
      </c>
      <c r="H7" t="s">
        <v>842</v>
      </c>
    </row>
    <row r="8" spans="1:8" x14ac:dyDescent="0.25">
      <c r="A8" s="52">
        <v>34009</v>
      </c>
      <c r="B8" s="53">
        <v>0.54327700000000001</v>
      </c>
      <c r="C8" s="53">
        <v>1.11666</v>
      </c>
      <c r="D8" s="53">
        <v>1.29809</v>
      </c>
      <c r="E8" s="53">
        <v>6.9653300000000001E-2</v>
      </c>
      <c r="F8" s="53">
        <v>6.7981600000000003E-2</v>
      </c>
      <c r="G8" s="53">
        <v>0.10545300000000001</v>
      </c>
      <c r="H8" t="s">
        <v>842</v>
      </c>
    </row>
    <row r="9" spans="1:8" x14ac:dyDescent="0.25">
      <c r="A9" s="52">
        <v>34011</v>
      </c>
      <c r="B9" s="53">
        <v>8.1491600000000002</v>
      </c>
      <c r="C9" s="53">
        <v>16.7499</v>
      </c>
      <c r="D9" s="53">
        <v>19.471299999999999</v>
      </c>
      <c r="E9" s="53">
        <v>1.0448</v>
      </c>
      <c r="F9" s="53">
        <v>1.01972</v>
      </c>
      <c r="G9" s="53">
        <v>1.58179</v>
      </c>
      <c r="H9" t="s">
        <v>842</v>
      </c>
    </row>
    <row r="10" spans="1:8" x14ac:dyDescent="0.25">
      <c r="A10" s="52">
        <v>34013</v>
      </c>
      <c r="B10" s="53">
        <v>5.9595132367567558</v>
      </c>
      <c r="C10" s="53">
        <v>12.233059912972973</v>
      </c>
      <c r="D10" s="53">
        <v>14.229454178378377</v>
      </c>
      <c r="E10" s="53">
        <v>0.76287294875675671</v>
      </c>
      <c r="F10" s="53">
        <v>0.74457362443243236</v>
      </c>
      <c r="G10" s="53">
        <v>1.1560858749189187</v>
      </c>
      <c r="H10" t="s">
        <v>842</v>
      </c>
    </row>
    <row r="11" spans="1:8" x14ac:dyDescent="0.25">
      <c r="A11" s="52">
        <v>34021</v>
      </c>
      <c r="B11" s="53">
        <v>2.6684203636363639</v>
      </c>
      <c r="C11" s="53">
        <v>5.4847173818181822</v>
      </c>
      <c r="D11" s="53">
        <v>6.3758138181818191</v>
      </c>
      <c r="E11" s="53">
        <v>0.3421164218181818</v>
      </c>
      <c r="F11" s="53">
        <v>0.33390580363636363</v>
      </c>
      <c r="G11" s="53">
        <v>0.51795255272727281</v>
      </c>
      <c r="H11" t="s">
        <v>842</v>
      </c>
    </row>
    <row r="12" spans="1:8" x14ac:dyDescent="0.25">
      <c r="A12" s="52">
        <v>34027</v>
      </c>
      <c r="B12" s="53">
        <v>0.5976057142857143</v>
      </c>
      <c r="C12" s="53">
        <v>1.2283285714285714</v>
      </c>
      <c r="D12" s="53">
        <v>1.4278971428571428</v>
      </c>
      <c r="E12" s="53">
        <v>7.6618571428571425E-2</v>
      </c>
      <c r="F12" s="53">
        <v>7.4779714285714283E-2</v>
      </c>
      <c r="G12" s="53">
        <v>0.11599799999999999</v>
      </c>
      <c r="H12" t="s">
        <v>842</v>
      </c>
    </row>
    <row r="13" spans="1:8" x14ac:dyDescent="0.25">
      <c r="A13" s="52">
        <v>34029</v>
      </c>
      <c r="B13" s="53">
        <v>29.365373907921001</v>
      </c>
      <c r="C13" s="53">
        <v>392.59070999842214</v>
      </c>
      <c r="D13" s="53">
        <v>84.178104488354776</v>
      </c>
      <c r="E13" s="53">
        <v>2.9400256686012551</v>
      </c>
      <c r="F13" s="53">
        <v>2.9400256686012551</v>
      </c>
      <c r="G13" s="53">
        <v>19.27640541807984</v>
      </c>
      <c r="H13" t="s">
        <v>842</v>
      </c>
    </row>
    <row r="14" spans="1:8" x14ac:dyDescent="0.25">
      <c r="A14" s="52">
        <v>34039</v>
      </c>
      <c r="B14" s="53">
        <v>1.35548</v>
      </c>
      <c r="C14" s="53">
        <v>2.78607</v>
      </c>
      <c r="D14" s="53">
        <v>3.2387299999999999</v>
      </c>
      <c r="E14" s="53">
        <v>0.173785</v>
      </c>
      <c r="F14" s="53">
        <v>0.16961399999999999</v>
      </c>
      <c r="G14" s="53">
        <v>0.263104</v>
      </c>
      <c r="H14" t="s">
        <v>842</v>
      </c>
    </row>
    <row r="15" spans="1:8" x14ac:dyDescent="0.25">
      <c r="A15" s="52" t="s">
        <v>799</v>
      </c>
      <c r="B15" s="53">
        <v>250.23015341378726</v>
      </c>
      <c r="C15" s="53">
        <v>1716.0643316849498</v>
      </c>
      <c r="D15" s="53">
        <v>956.31374549697978</v>
      </c>
      <c r="E15" s="53">
        <v>31.588310476185463</v>
      </c>
      <c r="F15" s="53">
        <v>31.157403183334679</v>
      </c>
      <c r="G15" s="53">
        <v>125.9837355642357</v>
      </c>
    </row>
    <row r="16" spans="1:8" x14ac:dyDescent="0.25">
      <c r="C16">
        <f>'2275001000 MIL AIRPORT'!AM16</f>
        <v>1716.0643316849496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3"/>
  <sheetViews>
    <sheetView workbookViewId="0">
      <selection activeCell="A3" sqref="A3"/>
    </sheetView>
  </sheetViews>
  <sheetFormatPr defaultRowHeight="15" x14ac:dyDescent="0.25"/>
  <cols>
    <col min="1" max="1" width="13.140625" bestFit="1" customWidth="1"/>
    <col min="2" max="2" width="12.42578125" bestFit="1" customWidth="1"/>
    <col min="3" max="3" width="12.5703125" bestFit="1" customWidth="1"/>
    <col min="4" max="4" width="12" bestFit="1" customWidth="1"/>
    <col min="5" max="6" width="17.42578125" bestFit="1" customWidth="1"/>
    <col min="7" max="7" width="12" bestFit="1" customWidth="1"/>
  </cols>
  <sheetData>
    <row r="1" spans="1:8" x14ac:dyDescent="0.25">
      <c r="A1" s="73" t="s">
        <v>875</v>
      </c>
    </row>
    <row r="2" spans="1:8" x14ac:dyDescent="0.25">
      <c r="A2" s="4" t="s">
        <v>874</v>
      </c>
    </row>
    <row r="3" spans="1:8" x14ac:dyDescent="0.25">
      <c r="A3" s="71" t="s">
        <v>886</v>
      </c>
    </row>
    <row r="4" spans="1:8" x14ac:dyDescent="0.25">
      <c r="A4" s="51" t="s">
        <v>620</v>
      </c>
      <c r="B4" t="s">
        <v>800</v>
      </c>
      <c r="C4" t="s">
        <v>802</v>
      </c>
      <c r="D4" t="s">
        <v>801</v>
      </c>
      <c r="E4" t="s">
        <v>803</v>
      </c>
      <c r="F4" t="s">
        <v>804</v>
      </c>
      <c r="G4" t="s">
        <v>805</v>
      </c>
    </row>
    <row r="5" spans="1:8" x14ac:dyDescent="0.25">
      <c r="A5" s="52">
        <v>34001</v>
      </c>
      <c r="B5" s="53">
        <v>5.6343104010186655</v>
      </c>
      <c r="C5" s="53">
        <v>51.241169659874828</v>
      </c>
      <c r="D5" s="53">
        <v>43.62466835325808</v>
      </c>
      <c r="E5" s="53">
        <v>1.0003819646810104</v>
      </c>
      <c r="F5" s="53">
        <v>1.0003819646810104</v>
      </c>
      <c r="G5" s="53">
        <v>6.2753951250061473</v>
      </c>
      <c r="H5" t="s">
        <v>843</v>
      </c>
    </row>
    <row r="6" spans="1:8" x14ac:dyDescent="0.25">
      <c r="A6" s="52">
        <v>34003</v>
      </c>
      <c r="B6" s="53">
        <v>0.21037985472727272</v>
      </c>
      <c r="C6" s="53">
        <v>1.3251721160000001</v>
      </c>
      <c r="D6" s="53">
        <v>1.2760438854545455</v>
      </c>
      <c r="E6" s="53">
        <v>4.8017340018181823E-2</v>
      </c>
      <c r="F6" s="53">
        <v>4.8017340018181823E-2</v>
      </c>
      <c r="G6" s="53">
        <v>0.1710396841818182</v>
      </c>
      <c r="H6" t="s">
        <v>843</v>
      </c>
    </row>
    <row r="7" spans="1:8" x14ac:dyDescent="0.25">
      <c r="A7" s="52">
        <v>34005</v>
      </c>
      <c r="B7" s="53">
        <v>0.26368301212760853</v>
      </c>
      <c r="C7" s="53">
        <v>31.085786359624258</v>
      </c>
      <c r="D7" s="53">
        <v>2.299986241226093</v>
      </c>
      <c r="E7" s="53">
        <v>0.25242060377687719</v>
      </c>
      <c r="F7" s="53">
        <v>0.25242060377687719</v>
      </c>
      <c r="G7" s="53">
        <v>2.1608335677649642</v>
      </c>
      <c r="H7" t="s">
        <v>843</v>
      </c>
    </row>
    <row r="8" spans="1:8" x14ac:dyDescent="0.25">
      <c r="A8" s="52">
        <v>34013</v>
      </c>
      <c r="B8" s="53">
        <v>359.17610151606755</v>
      </c>
      <c r="C8" s="53">
        <v>2618.7500153882729</v>
      </c>
      <c r="D8" s="53">
        <v>2016.5426360649492</v>
      </c>
      <c r="E8" s="53">
        <v>37.969966015006648</v>
      </c>
      <c r="F8" s="53">
        <v>37.96994662900665</v>
      </c>
      <c r="G8" s="53">
        <v>271.98054843492707</v>
      </c>
      <c r="H8" t="s">
        <v>843</v>
      </c>
    </row>
    <row r="9" spans="1:8" x14ac:dyDescent="0.25">
      <c r="A9" s="52">
        <v>34021</v>
      </c>
      <c r="B9" s="53">
        <v>1.3858043962740223</v>
      </c>
      <c r="C9" s="53">
        <v>43.71684477377346</v>
      </c>
      <c r="D9" s="53">
        <v>23.408503178385711</v>
      </c>
      <c r="E9" s="53">
        <v>0.90338222978702232</v>
      </c>
      <c r="F9" s="53">
        <v>0.90338222978702232</v>
      </c>
      <c r="G9" s="53">
        <v>5.0682953366402899</v>
      </c>
      <c r="H9" t="s">
        <v>843</v>
      </c>
    </row>
    <row r="10" spans="1:8" x14ac:dyDescent="0.25">
      <c r="A10" s="52">
        <v>34025</v>
      </c>
      <c r="B10" s="53">
        <v>2.2851799999999999E-3</v>
      </c>
      <c r="C10" s="53">
        <v>1.20646E-2</v>
      </c>
      <c r="D10" s="53">
        <v>1.1338900000000001E-2</v>
      </c>
      <c r="E10" s="53">
        <v>5.7057500000000003E-4</v>
      </c>
      <c r="F10" s="53">
        <v>5.7057500000000003E-4</v>
      </c>
      <c r="G10" s="53">
        <v>1.5060500000000001E-3</v>
      </c>
      <c r="H10" t="s">
        <v>843</v>
      </c>
    </row>
    <row r="11" spans="1:8" x14ac:dyDescent="0.25">
      <c r="A11" s="52">
        <v>34027</v>
      </c>
      <c r="B11" s="53">
        <v>0.16852654666666667</v>
      </c>
      <c r="C11" s="53">
        <v>0.77071297777777781</v>
      </c>
      <c r="D11" s="53">
        <v>1.0406631555555557</v>
      </c>
      <c r="E11" s="53">
        <v>1.1959048444444445E-2</v>
      </c>
      <c r="F11" s="53">
        <v>1.1959048444444445E-2</v>
      </c>
      <c r="G11" s="53">
        <v>8.7586911111111096E-2</v>
      </c>
      <c r="H11" t="s">
        <v>843</v>
      </c>
    </row>
    <row r="12" spans="1:8" x14ac:dyDescent="0.25">
      <c r="A12" s="52" t="s">
        <v>799</v>
      </c>
      <c r="B12" s="53">
        <v>366.84109090688179</v>
      </c>
      <c r="C12" s="53">
        <v>2746.9017658753232</v>
      </c>
      <c r="D12" s="53">
        <v>2088.2038397788292</v>
      </c>
      <c r="E12" s="53">
        <v>40.186697776714183</v>
      </c>
      <c r="F12" s="53">
        <v>40.186678390714185</v>
      </c>
      <c r="G12" s="53">
        <v>285.74520510963134</v>
      </c>
    </row>
    <row r="13" spans="1:8" x14ac:dyDescent="0.25">
      <c r="C13">
        <f>'2275020000 AC AIRPORT'!AM83</f>
        <v>2746.9017658753232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27"/>
  <sheetViews>
    <sheetView workbookViewId="0">
      <selection activeCell="A3" sqref="A3"/>
    </sheetView>
  </sheetViews>
  <sheetFormatPr defaultRowHeight="15" x14ac:dyDescent="0.25"/>
  <cols>
    <col min="1" max="1" width="13.140625" bestFit="1" customWidth="1"/>
    <col min="2" max="2" width="12.42578125" bestFit="1" customWidth="1"/>
    <col min="3" max="3" width="12.5703125" bestFit="1" customWidth="1"/>
    <col min="4" max="4" width="12" bestFit="1" customWidth="1"/>
    <col min="5" max="6" width="17.42578125" bestFit="1" customWidth="1"/>
    <col min="7" max="7" width="12" bestFit="1" customWidth="1"/>
  </cols>
  <sheetData>
    <row r="1" spans="1:8" x14ac:dyDescent="0.25">
      <c r="A1" s="73" t="s">
        <v>876</v>
      </c>
    </row>
    <row r="2" spans="1:8" x14ac:dyDescent="0.25">
      <c r="A2" s="4" t="s">
        <v>877</v>
      </c>
    </row>
    <row r="3" spans="1:8" x14ac:dyDescent="0.25">
      <c r="A3" s="71" t="s">
        <v>886</v>
      </c>
    </row>
    <row r="4" spans="1:8" x14ac:dyDescent="0.25">
      <c r="A4" s="51" t="s">
        <v>620</v>
      </c>
      <c r="B4" t="s">
        <v>800</v>
      </c>
      <c r="C4" t="s">
        <v>802</v>
      </c>
      <c r="D4" t="s">
        <v>801</v>
      </c>
      <c r="E4" t="s">
        <v>803</v>
      </c>
      <c r="F4" t="s">
        <v>804</v>
      </c>
      <c r="G4" t="s">
        <v>805</v>
      </c>
    </row>
    <row r="5" spans="1:8" x14ac:dyDescent="0.25">
      <c r="A5" s="52">
        <v>34001</v>
      </c>
      <c r="B5" s="53">
        <v>1.2267301589261581</v>
      </c>
      <c r="C5" s="53">
        <v>0.5597109251698863</v>
      </c>
      <c r="D5" s="53">
        <v>94.958857739924554</v>
      </c>
      <c r="E5" s="53">
        <v>1.6310009152249056</v>
      </c>
      <c r="F5" s="53">
        <v>1.1263251869482902</v>
      </c>
      <c r="G5" s="53">
        <v>8.8744011715158888E-2</v>
      </c>
      <c r="H5" t="s">
        <v>844</v>
      </c>
    </row>
    <row r="6" spans="1:8" x14ac:dyDescent="0.25">
      <c r="A6" s="52">
        <v>34003</v>
      </c>
      <c r="B6" s="53">
        <v>2.8861675920236474</v>
      </c>
      <c r="C6" s="53">
        <v>1.2510140688002671</v>
      </c>
      <c r="D6" s="53">
        <v>230.03948291700289</v>
      </c>
      <c r="E6" s="53">
        <v>4.4985938180231528</v>
      </c>
      <c r="F6" s="53">
        <v>3.1041595837895284</v>
      </c>
      <c r="G6" s="53">
        <v>0.19282107355766892</v>
      </c>
      <c r="H6" t="s">
        <v>844</v>
      </c>
    </row>
    <row r="7" spans="1:8" x14ac:dyDescent="0.25">
      <c r="A7" s="52">
        <v>34005</v>
      </c>
      <c r="B7" s="53">
        <v>3.5312256067700138</v>
      </c>
      <c r="C7" s="53">
        <v>1.5941005907303833</v>
      </c>
      <c r="D7" s="53">
        <v>269.13334082793216</v>
      </c>
      <c r="E7" s="53">
        <v>4.5992584128267611</v>
      </c>
      <c r="F7" s="53">
        <v>3.1762097910117402</v>
      </c>
      <c r="G7" s="53">
        <v>0.25529058311985198</v>
      </c>
      <c r="H7" t="s">
        <v>844</v>
      </c>
    </row>
    <row r="8" spans="1:8" x14ac:dyDescent="0.25">
      <c r="A8" s="52">
        <v>34007</v>
      </c>
      <c r="B8" s="53">
        <v>0.15945850999999991</v>
      </c>
      <c r="C8" s="53">
        <v>6.8881000000000012E-2</v>
      </c>
      <c r="D8" s="53">
        <v>12.731338000000003</v>
      </c>
      <c r="E8" s="53">
        <v>0.25083290000000003</v>
      </c>
      <c r="F8" s="53">
        <v>0.1730748299999999</v>
      </c>
      <c r="G8" s="53">
        <v>1.0597079999999997E-2</v>
      </c>
      <c r="H8" t="s">
        <v>844</v>
      </c>
    </row>
    <row r="9" spans="1:8" x14ac:dyDescent="0.25">
      <c r="A9" s="52">
        <v>34009</v>
      </c>
      <c r="B9" s="53">
        <v>2.1863077405530369</v>
      </c>
      <c r="C9" s="53">
        <v>1.019385696753939</v>
      </c>
      <c r="D9" s="53">
        <v>167.62941295794076</v>
      </c>
      <c r="E9" s="53">
        <v>2.7139016284898925</v>
      </c>
      <c r="F9" s="53">
        <v>1.8748883290088063</v>
      </c>
      <c r="G9" s="53">
        <v>0.1630671099290969</v>
      </c>
      <c r="H9" t="s">
        <v>844</v>
      </c>
    </row>
    <row r="10" spans="1:8" x14ac:dyDescent="0.25">
      <c r="A10" s="52">
        <v>34011</v>
      </c>
      <c r="B10" s="53">
        <v>1.8440419924041105</v>
      </c>
      <c r="C10" s="53">
        <v>0.83249834869563777</v>
      </c>
      <c r="D10" s="53">
        <v>143.90982407046064</v>
      </c>
      <c r="E10" s="53">
        <v>2.5531306853052742</v>
      </c>
      <c r="F10" s="53">
        <v>1.7627645832806493</v>
      </c>
      <c r="G10" s="53">
        <v>0.13106623548801719</v>
      </c>
      <c r="H10" t="s">
        <v>844</v>
      </c>
    </row>
    <row r="11" spans="1:8" x14ac:dyDescent="0.25">
      <c r="A11" s="52">
        <v>34013</v>
      </c>
      <c r="B11" s="53">
        <v>1.9927426370158741</v>
      </c>
      <c r="C11" s="53">
        <v>0.86080261135982183</v>
      </c>
      <c r="D11" s="53">
        <v>159.10309687173384</v>
      </c>
      <c r="E11" s="53">
        <v>3.134641128112865</v>
      </c>
      <c r="F11" s="53">
        <v>2.1629077475023317</v>
      </c>
      <c r="G11" s="53">
        <v>0.13243080990973027</v>
      </c>
      <c r="H11" t="s">
        <v>844</v>
      </c>
    </row>
    <row r="12" spans="1:8" x14ac:dyDescent="0.25">
      <c r="A12" s="52">
        <v>34015</v>
      </c>
      <c r="B12" s="53">
        <v>1.0462762249401631</v>
      </c>
      <c r="C12" s="53">
        <v>0.46041845653339919</v>
      </c>
      <c r="D12" s="53">
        <v>82.753942430898334</v>
      </c>
      <c r="E12" s="53">
        <v>1.5639769796545955</v>
      </c>
      <c r="F12" s="53">
        <v>1.0794037572143702</v>
      </c>
      <c r="G12" s="53">
        <v>7.1537873402543528E-2</v>
      </c>
      <c r="H12" t="s">
        <v>844</v>
      </c>
    </row>
    <row r="13" spans="1:8" x14ac:dyDescent="0.25">
      <c r="A13" s="52">
        <v>34017</v>
      </c>
      <c r="B13" s="53">
        <v>1.4896969999999997E-2</v>
      </c>
      <c r="C13" s="53">
        <v>6.4350000000000015E-3</v>
      </c>
      <c r="D13" s="53">
        <v>1.1893859999999996</v>
      </c>
      <c r="E13" s="53">
        <v>2.3433300000000004E-2</v>
      </c>
      <c r="F13" s="53">
        <v>1.6169009999999998E-2</v>
      </c>
      <c r="G13" s="53">
        <v>9.8999999999999999E-4</v>
      </c>
      <c r="H13" t="s">
        <v>844</v>
      </c>
    </row>
    <row r="14" spans="1:8" x14ac:dyDescent="0.25">
      <c r="A14" s="52">
        <v>34019</v>
      </c>
      <c r="B14" s="53">
        <v>1.9579777260081359</v>
      </c>
      <c r="C14" s="53">
        <v>0.88043111327284296</v>
      </c>
      <c r="D14" s="53">
        <v>153.12531354931156</v>
      </c>
      <c r="E14" s="53">
        <v>2.7447956504210334</v>
      </c>
      <c r="F14" s="53">
        <v>1.8949713310202385</v>
      </c>
      <c r="G14" s="53">
        <v>0.13833392479395992</v>
      </c>
      <c r="H14" t="s">
        <v>844</v>
      </c>
    </row>
    <row r="15" spans="1:8" x14ac:dyDescent="0.25">
      <c r="A15" s="52">
        <v>34021</v>
      </c>
      <c r="B15" s="53">
        <v>2.5148195411398153</v>
      </c>
      <c r="C15" s="53">
        <v>1.086322012559152</v>
      </c>
      <c r="D15" s="53">
        <v>200.78569187586817</v>
      </c>
      <c r="E15" s="53">
        <v>3.9558792384118266</v>
      </c>
      <c r="F15" s="53">
        <v>2.729560293587558</v>
      </c>
      <c r="G15" s="53">
        <v>0.16712617588348821</v>
      </c>
      <c r="H15" t="s">
        <v>844</v>
      </c>
    </row>
    <row r="16" spans="1:8" x14ac:dyDescent="0.25">
      <c r="A16" s="52">
        <v>34023</v>
      </c>
      <c r="B16" s="53">
        <v>0.41562139999999992</v>
      </c>
      <c r="C16" s="53">
        <v>0.17953500000000003</v>
      </c>
      <c r="D16" s="53">
        <v>33.183619999999991</v>
      </c>
      <c r="E16" s="53">
        <v>0.65378500000000017</v>
      </c>
      <c r="F16" s="53">
        <v>0.4511112000000001</v>
      </c>
      <c r="G16" s="53">
        <v>2.7620800000000001E-2</v>
      </c>
      <c r="H16" t="s">
        <v>844</v>
      </c>
    </row>
    <row r="17" spans="1:8" x14ac:dyDescent="0.25">
      <c r="A17" s="52">
        <v>34025</v>
      </c>
      <c r="B17" s="53">
        <v>1.7669803052640314</v>
      </c>
      <c r="C17" s="53">
        <v>0.82796586628067137</v>
      </c>
      <c r="D17" s="53">
        <v>135.10000523117205</v>
      </c>
      <c r="E17" s="53">
        <v>2.1537331158401964</v>
      </c>
      <c r="F17" s="53">
        <v>1.4880610371073388</v>
      </c>
      <c r="G17" s="53">
        <v>0.13276239026754802</v>
      </c>
      <c r="H17" t="s">
        <v>844</v>
      </c>
    </row>
    <row r="18" spans="1:8" x14ac:dyDescent="0.25">
      <c r="A18" s="52">
        <v>34027</v>
      </c>
      <c r="B18" s="53">
        <v>2.3888704297784229</v>
      </c>
      <c r="C18" s="53">
        <v>1.0319174342286954</v>
      </c>
      <c r="D18" s="53">
        <v>190.73022698969146</v>
      </c>
      <c r="E18" s="53">
        <v>3.7577735966543164</v>
      </c>
      <c r="F18" s="53">
        <v>2.5928638634087817</v>
      </c>
      <c r="G18" s="53">
        <v>0.1587567402332441</v>
      </c>
      <c r="H18" t="s">
        <v>844</v>
      </c>
    </row>
    <row r="19" spans="1:8" x14ac:dyDescent="0.25">
      <c r="A19" s="52">
        <v>34029</v>
      </c>
      <c r="B19" s="53">
        <v>1.4573029495337655</v>
      </c>
      <c r="C19" s="53">
        <v>0.62969938988364527</v>
      </c>
      <c r="D19" s="53">
        <v>116.10455101228557</v>
      </c>
      <c r="E19" s="53">
        <v>2.2801657181879333</v>
      </c>
      <c r="F19" s="53">
        <v>1.5733393273148921</v>
      </c>
      <c r="G19" s="53">
        <v>9.7046984722307966E-2</v>
      </c>
      <c r="H19" t="s">
        <v>844</v>
      </c>
    </row>
    <row r="20" spans="1:8" x14ac:dyDescent="0.25">
      <c r="A20" s="52">
        <v>34031</v>
      </c>
      <c r="B20" s="53">
        <v>0.61582761494967653</v>
      </c>
      <c r="C20" s="53">
        <v>0.28208258278493498</v>
      </c>
      <c r="D20" s="53">
        <v>47.683793514363927</v>
      </c>
      <c r="E20" s="53">
        <v>0.81330843605302894</v>
      </c>
      <c r="F20" s="53">
        <v>0.56167575325513353</v>
      </c>
      <c r="G20" s="53">
        <v>4.4734159675715562E-2</v>
      </c>
      <c r="H20" t="s">
        <v>844</v>
      </c>
    </row>
    <row r="21" spans="1:8" x14ac:dyDescent="0.25">
      <c r="A21" s="52">
        <v>34033</v>
      </c>
      <c r="B21" s="53">
        <v>0.72089281390804028</v>
      </c>
      <c r="C21" s="53">
        <v>0.36736215403419015</v>
      </c>
      <c r="D21" s="53">
        <v>52.385791191701031</v>
      </c>
      <c r="E21" s="53">
        <v>0.59265340891805041</v>
      </c>
      <c r="F21" s="53">
        <v>0.41064757633871624</v>
      </c>
      <c r="G21" s="53">
        <v>6.1173956137075859E-2</v>
      </c>
      <c r="H21" t="s">
        <v>844</v>
      </c>
    </row>
    <row r="22" spans="1:8" x14ac:dyDescent="0.25">
      <c r="A22" s="52">
        <v>34035</v>
      </c>
      <c r="B22" s="53">
        <v>2.4676925590694641</v>
      </c>
      <c r="C22" s="53">
        <v>1.065965358095349</v>
      </c>
      <c r="D22" s="53">
        <v>197.02315287394322</v>
      </c>
      <c r="E22" s="53">
        <v>3.8817504468115391</v>
      </c>
      <c r="F22" s="53">
        <v>2.678406193489149</v>
      </c>
      <c r="G22" s="53">
        <v>0.16399469339066269</v>
      </c>
      <c r="H22" t="s">
        <v>844</v>
      </c>
    </row>
    <row r="23" spans="1:8" x14ac:dyDescent="0.25">
      <c r="A23" s="52">
        <v>34037</v>
      </c>
      <c r="B23" s="53">
        <v>1.5169144299999999</v>
      </c>
      <c r="C23" s="53">
        <v>0.65525999999999995</v>
      </c>
      <c r="D23" s="53">
        <v>121.11203399999999</v>
      </c>
      <c r="E23" s="53">
        <v>2.3861556999999993</v>
      </c>
      <c r="F23" s="53">
        <v>1.6464441899999995</v>
      </c>
      <c r="G23" s="53">
        <v>0.10080910000000001</v>
      </c>
      <c r="H23" t="s">
        <v>844</v>
      </c>
    </row>
    <row r="24" spans="1:8" x14ac:dyDescent="0.25">
      <c r="A24" s="52">
        <v>34039</v>
      </c>
      <c r="B24" s="53">
        <v>1.1574913499999999</v>
      </c>
      <c r="C24" s="53">
        <v>0.49999900000000003</v>
      </c>
      <c r="D24" s="53">
        <v>92.415129999999991</v>
      </c>
      <c r="E24" s="53">
        <v>1.8207614999999999</v>
      </c>
      <c r="F24" s="53">
        <v>1.2563295499999998</v>
      </c>
      <c r="G24" s="53">
        <v>7.6922900000000016E-2</v>
      </c>
      <c r="H24" t="s">
        <v>844</v>
      </c>
    </row>
    <row r="25" spans="1:8" x14ac:dyDescent="0.25">
      <c r="A25" s="52">
        <v>34041</v>
      </c>
      <c r="B25" s="53">
        <v>1.4854203133434469</v>
      </c>
      <c r="C25" s="53">
        <v>0.70227355744182129</v>
      </c>
      <c r="D25" s="53">
        <v>112.99585058086654</v>
      </c>
      <c r="E25" s="53">
        <v>1.7502088053734275</v>
      </c>
      <c r="F25" s="53">
        <v>1.2095030482827038</v>
      </c>
      <c r="G25" s="53">
        <v>0.11308628240303341</v>
      </c>
      <c r="H25" t="s">
        <v>844</v>
      </c>
    </row>
    <row r="26" spans="1:8" x14ac:dyDescent="0.25">
      <c r="A26" s="52" t="s">
        <v>799</v>
      </c>
      <c r="B26" s="53">
        <v>33.3536588656278</v>
      </c>
      <c r="C26" s="53">
        <v>14.862060166624637</v>
      </c>
      <c r="D26" s="53">
        <v>2614.0938426350967</v>
      </c>
      <c r="E26" s="53">
        <v>47.759740384308792</v>
      </c>
      <c r="F26" s="53">
        <v>32.968816182560225</v>
      </c>
      <c r="G26" s="53">
        <v>2.3289128846291036</v>
      </c>
    </row>
    <row r="27" spans="1:8" x14ac:dyDescent="0.25">
      <c r="C27">
        <f>'2275050011 GA PISTON AIRPORT'!AM374</f>
        <v>14.862060166624595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27"/>
  <sheetViews>
    <sheetView workbookViewId="0">
      <selection activeCell="B40" sqref="B40"/>
    </sheetView>
  </sheetViews>
  <sheetFormatPr defaultRowHeight="15" x14ac:dyDescent="0.25"/>
  <cols>
    <col min="1" max="1" width="13.140625" bestFit="1" customWidth="1"/>
    <col min="2" max="2" width="12.42578125" bestFit="1" customWidth="1"/>
    <col min="3" max="3" width="12.5703125" bestFit="1" customWidth="1"/>
    <col min="4" max="4" width="12" bestFit="1" customWidth="1"/>
    <col min="5" max="6" width="17.42578125" bestFit="1" customWidth="1"/>
    <col min="7" max="7" width="12" bestFit="1" customWidth="1"/>
  </cols>
  <sheetData>
    <row r="1" spans="1:8" x14ac:dyDescent="0.25">
      <c r="A1" s="73" t="s">
        <v>879</v>
      </c>
    </row>
    <row r="2" spans="1:8" x14ac:dyDescent="0.25">
      <c r="A2" s="4" t="s">
        <v>878</v>
      </c>
    </row>
    <row r="3" spans="1:8" x14ac:dyDescent="0.25">
      <c r="A3" s="71" t="s">
        <v>886</v>
      </c>
    </row>
    <row r="4" spans="1:8" x14ac:dyDescent="0.25">
      <c r="A4" s="51" t="s">
        <v>620</v>
      </c>
      <c r="B4" t="s">
        <v>800</v>
      </c>
      <c r="C4" t="s">
        <v>802</v>
      </c>
      <c r="D4" t="s">
        <v>801</v>
      </c>
      <c r="E4" t="s">
        <v>803</v>
      </c>
      <c r="F4" t="s">
        <v>804</v>
      </c>
      <c r="G4" t="s">
        <v>805</v>
      </c>
    </row>
    <row r="5" spans="1:8" x14ac:dyDescent="0.25">
      <c r="A5" s="52">
        <v>34001</v>
      </c>
      <c r="B5" s="53">
        <v>2.1140545828835537</v>
      </c>
      <c r="C5" s="53">
        <v>0.99027966280796975</v>
      </c>
      <c r="D5" s="53">
        <v>29.290216703526774</v>
      </c>
      <c r="E5" s="53">
        <v>0.72374583511535784</v>
      </c>
      <c r="F5" s="53">
        <v>0.70638020106696198</v>
      </c>
      <c r="G5" s="53">
        <v>0.22516827086475577</v>
      </c>
      <c r="H5" t="s">
        <v>845</v>
      </c>
    </row>
    <row r="6" spans="1:8" x14ac:dyDescent="0.25">
      <c r="A6" s="52">
        <v>34003</v>
      </c>
      <c r="B6" s="53">
        <v>5.3972414960038986</v>
      </c>
      <c r="C6" s="53">
        <v>2.9206172003773045</v>
      </c>
      <c r="D6" s="53">
        <v>72.286883291118116</v>
      </c>
      <c r="E6" s="53">
        <v>1.7642520088905977</v>
      </c>
      <c r="F6" s="53">
        <v>1.7223776700521607</v>
      </c>
      <c r="G6" s="53">
        <v>0.65568785806831287</v>
      </c>
      <c r="H6" t="s">
        <v>845</v>
      </c>
    </row>
    <row r="7" spans="1:8" x14ac:dyDescent="0.25">
      <c r="A7" s="52">
        <v>34005</v>
      </c>
      <c r="B7" s="53">
        <v>5.2632199203382362</v>
      </c>
      <c r="C7" s="53">
        <v>2.4713125522579706</v>
      </c>
      <c r="D7" s="53">
        <v>73.106170978575875</v>
      </c>
      <c r="E7" s="53">
        <v>1.806853872080781</v>
      </c>
      <c r="F7" s="53">
        <v>1.7634882801093219</v>
      </c>
      <c r="G7" s="53">
        <v>0.56165072425254037</v>
      </c>
      <c r="H7" t="s">
        <v>845</v>
      </c>
    </row>
    <row r="8" spans="1:8" x14ac:dyDescent="0.25">
      <c r="A8" s="52">
        <v>34007</v>
      </c>
      <c r="B8" s="53">
        <v>0.39941450000000012</v>
      </c>
      <c r="C8" s="53">
        <v>0.18754340000000005</v>
      </c>
      <c r="D8" s="53">
        <v>5.5478929999999975</v>
      </c>
      <c r="E8" s="53">
        <v>0.13711855000000001</v>
      </c>
      <c r="F8" s="53">
        <v>0.13382775999999996</v>
      </c>
      <c r="G8" s="53">
        <v>4.2622560000000032E-2</v>
      </c>
      <c r="H8" t="s">
        <v>845</v>
      </c>
    </row>
    <row r="9" spans="1:8" x14ac:dyDescent="0.25">
      <c r="A9" s="52">
        <v>34009</v>
      </c>
      <c r="B9" s="53">
        <v>3.0706665391515151</v>
      </c>
      <c r="C9" s="53">
        <v>1.4418167090909091</v>
      </c>
      <c r="D9" s="53">
        <v>42.651743180606061</v>
      </c>
      <c r="E9" s="53">
        <v>1.0541561624242426</v>
      </c>
      <c r="F9" s="53">
        <v>1.0288562850909091</v>
      </c>
      <c r="G9" s="53">
        <v>0.32767960358787879</v>
      </c>
      <c r="H9" t="s">
        <v>845</v>
      </c>
    </row>
    <row r="10" spans="1:8" x14ac:dyDescent="0.25">
      <c r="A10" s="52">
        <v>34011</v>
      </c>
      <c r="B10" s="53">
        <v>2.8540644499999996</v>
      </c>
      <c r="C10" s="53">
        <v>1.3401109500000004</v>
      </c>
      <c r="D10" s="53">
        <v>39.643077999999996</v>
      </c>
      <c r="E10" s="53">
        <v>0.97979596000000013</v>
      </c>
      <c r="F10" s="53">
        <v>0.95628130000000011</v>
      </c>
      <c r="G10" s="53">
        <v>0.30456486999999993</v>
      </c>
      <c r="H10" t="s">
        <v>845</v>
      </c>
    </row>
    <row r="11" spans="1:8" x14ac:dyDescent="0.25">
      <c r="A11" s="52">
        <v>34013</v>
      </c>
      <c r="B11" s="53">
        <v>3.6383649325393055</v>
      </c>
      <c r="C11" s="53">
        <v>1.7224292323252832</v>
      </c>
      <c r="D11" s="53">
        <v>50.396282763524049</v>
      </c>
      <c r="E11" s="53">
        <v>1.2439141833465657</v>
      </c>
      <c r="F11" s="53">
        <v>1.2140853179651774</v>
      </c>
      <c r="G11" s="53">
        <v>0.39179215532492906</v>
      </c>
      <c r="H11" t="s">
        <v>845</v>
      </c>
    </row>
    <row r="12" spans="1:8" x14ac:dyDescent="0.25">
      <c r="A12" s="52">
        <v>34015</v>
      </c>
      <c r="B12" s="53">
        <v>1.7408263499999999</v>
      </c>
      <c r="C12" s="53">
        <v>0.8173988499999999</v>
      </c>
      <c r="D12" s="53">
        <v>24.180191000000001</v>
      </c>
      <c r="E12" s="53">
        <v>0.59762505999999993</v>
      </c>
      <c r="F12" s="53">
        <v>0.58328236</v>
      </c>
      <c r="G12" s="53">
        <v>0.18576873999999999</v>
      </c>
      <c r="H12" t="s">
        <v>845</v>
      </c>
    </row>
    <row r="13" spans="1:8" x14ac:dyDescent="0.25">
      <c r="A13" s="52">
        <v>34017</v>
      </c>
      <c r="B13" s="53">
        <v>0.12514149999999999</v>
      </c>
      <c r="C13" s="53">
        <v>5.8759800000000001E-2</v>
      </c>
      <c r="D13" s="53">
        <v>1.7382309999999999</v>
      </c>
      <c r="E13" s="53">
        <v>4.2961050000000001E-2</v>
      </c>
      <c r="F13" s="53">
        <v>4.1930019999999998E-2</v>
      </c>
      <c r="G13" s="53">
        <v>1.3354219999999998E-2</v>
      </c>
      <c r="H13" t="s">
        <v>845</v>
      </c>
    </row>
    <row r="14" spans="1:8" x14ac:dyDescent="0.25">
      <c r="A14" s="52">
        <v>34019</v>
      </c>
      <c r="B14" s="53">
        <v>3.0473560000000002</v>
      </c>
      <c r="C14" s="53">
        <v>1.4308668</v>
      </c>
      <c r="D14" s="53">
        <v>42.327825999999995</v>
      </c>
      <c r="E14" s="53">
        <v>1.0461512999999998</v>
      </c>
      <c r="F14" s="53">
        <v>1.0210439200000001</v>
      </c>
      <c r="G14" s="53">
        <v>0.32519081999999994</v>
      </c>
      <c r="H14" t="s">
        <v>845</v>
      </c>
    </row>
    <row r="15" spans="1:8" x14ac:dyDescent="0.25">
      <c r="A15" s="52">
        <v>34021</v>
      </c>
      <c r="B15" s="53">
        <v>4.5567324629568917</v>
      </c>
      <c r="C15" s="53">
        <v>2.1442608283623934</v>
      </c>
      <c r="D15" s="53">
        <v>63.116163682311608</v>
      </c>
      <c r="E15" s="53">
        <v>1.5575306816082162</v>
      </c>
      <c r="F15" s="53">
        <v>1.5201690543014836</v>
      </c>
      <c r="G15" s="53">
        <v>0.48790085525350951</v>
      </c>
      <c r="H15" t="s">
        <v>845</v>
      </c>
    </row>
    <row r="16" spans="1:8" x14ac:dyDescent="0.25">
      <c r="A16" s="52">
        <v>34023</v>
      </c>
      <c r="B16" s="53">
        <v>0.91644400000000015</v>
      </c>
      <c r="C16" s="53">
        <v>0.43031199999999997</v>
      </c>
      <c r="D16" s="53">
        <v>12.729459999999998</v>
      </c>
      <c r="E16" s="53">
        <v>0.31461399999999989</v>
      </c>
      <c r="F16" s="53">
        <v>0.3070634000000001</v>
      </c>
      <c r="G16" s="53">
        <v>9.7796199999999986E-2</v>
      </c>
      <c r="H16" t="s">
        <v>845</v>
      </c>
    </row>
    <row r="17" spans="1:8" x14ac:dyDescent="0.25">
      <c r="A17" s="52">
        <v>34025</v>
      </c>
      <c r="B17" s="53">
        <v>2.4996139459999993</v>
      </c>
      <c r="C17" s="53">
        <v>1.1762690900000004</v>
      </c>
      <c r="D17" s="53">
        <v>34.71917315999999</v>
      </c>
      <c r="E17" s="53">
        <v>0.85799718310000006</v>
      </c>
      <c r="F17" s="53">
        <v>0.83740704310000003</v>
      </c>
      <c r="G17" s="53">
        <v>0.2671816689999999</v>
      </c>
      <c r="H17" t="s">
        <v>845</v>
      </c>
    </row>
    <row r="18" spans="1:8" x14ac:dyDescent="0.25">
      <c r="A18" s="52">
        <v>34027</v>
      </c>
      <c r="B18" s="53">
        <v>4.3297442588227737</v>
      </c>
      <c r="C18" s="53">
        <v>2.0452178452360692</v>
      </c>
      <c r="D18" s="53">
        <v>60.052121031869099</v>
      </c>
      <c r="E18" s="53">
        <v>1.4832855959063065</v>
      </c>
      <c r="F18" s="53">
        <v>1.4477047678579547</v>
      </c>
      <c r="G18" s="53">
        <v>0.46563752643460865</v>
      </c>
      <c r="H18" t="s">
        <v>845</v>
      </c>
    </row>
    <row r="19" spans="1:8" x14ac:dyDescent="0.25">
      <c r="A19" s="52">
        <v>34029</v>
      </c>
      <c r="B19" s="53">
        <v>2.669645226160811</v>
      </c>
      <c r="C19" s="53">
        <v>1.272967048890532</v>
      </c>
      <c r="D19" s="53">
        <v>36.909563615177177</v>
      </c>
      <c r="E19" s="53">
        <v>0.90789792155892335</v>
      </c>
      <c r="F19" s="53">
        <v>0.88615380251544507</v>
      </c>
      <c r="G19" s="53">
        <v>0.2910341696168286</v>
      </c>
      <c r="H19" t="s">
        <v>845</v>
      </c>
    </row>
    <row r="20" spans="1:8" x14ac:dyDescent="0.25">
      <c r="A20" s="52">
        <v>34031</v>
      </c>
      <c r="B20" s="53">
        <v>0.93867200000000006</v>
      </c>
      <c r="C20" s="53">
        <v>0.44074880000000005</v>
      </c>
      <c r="D20" s="53">
        <v>13.038225999999998</v>
      </c>
      <c r="E20" s="53">
        <v>0.32224429999999987</v>
      </c>
      <c r="F20" s="53">
        <v>0.31451092000000014</v>
      </c>
      <c r="G20" s="53">
        <v>0.10016811999999997</v>
      </c>
      <c r="H20" t="s">
        <v>845</v>
      </c>
    </row>
    <row r="21" spans="1:8" x14ac:dyDescent="0.25">
      <c r="A21" s="52">
        <v>34033</v>
      </c>
      <c r="B21" s="53">
        <v>0.59678200000000003</v>
      </c>
      <c r="C21" s="53">
        <v>0.28021619999999997</v>
      </c>
      <c r="D21" s="53">
        <v>8.2893240000000006</v>
      </c>
      <c r="E21" s="53">
        <v>0.20487420000000001</v>
      </c>
      <c r="F21" s="53">
        <v>0.19995728000000002</v>
      </c>
      <c r="G21" s="53">
        <v>6.3684080000000004E-2</v>
      </c>
      <c r="H21" t="s">
        <v>845</v>
      </c>
    </row>
    <row r="22" spans="1:8" x14ac:dyDescent="0.25">
      <c r="A22" s="52">
        <v>34035</v>
      </c>
      <c r="B22" s="53">
        <v>4.5460110744458317</v>
      </c>
      <c r="C22" s="53">
        <v>2.1345527039365506</v>
      </c>
      <c r="D22" s="53">
        <v>63.1441327497458</v>
      </c>
      <c r="E22" s="53">
        <v>1.5606371391723077</v>
      </c>
      <c r="F22" s="53">
        <v>1.5231801746079427</v>
      </c>
      <c r="G22" s="53">
        <v>0.48511545838238279</v>
      </c>
      <c r="H22" t="s">
        <v>845</v>
      </c>
    </row>
    <row r="23" spans="1:8" x14ac:dyDescent="0.25">
      <c r="A23" s="52">
        <v>34037</v>
      </c>
      <c r="B23" s="53">
        <v>2.7704274999999989</v>
      </c>
      <c r="C23" s="53">
        <v>1.3008381999999998</v>
      </c>
      <c r="D23" s="53">
        <v>38.481299000000014</v>
      </c>
      <c r="E23" s="53">
        <v>0.95108194999999984</v>
      </c>
      <c r="F23" s="53">
        <v>0.92825538000000019</v>
      </c>
      <c r="G23" s="53">
        <v>0.29563908000000011</v>
      </c>
      <c r="H23" t="s">
        <v>845</v>
      </c>
    </row>
    <row r="24" spans="1:8" x14ac:dyDescent="0.25">
      <c r="A24" s="52">
        <v>34039</v>
      </c>
      <c r="B24" s="53">
        <v>2.0972225</v>
      </c>
      <c r="C24" s="53">
        <v>0.98473999999999984</v>
      </c>
      <c r="D24" s="53">
        <v>29.130505000000003</v>
      </c>
      <c r="E24" s="53">
        <v>0.71997375000000008</v>
      </c>
      <c r="F24" s="53">
        <v>0.70269409999999999</v>
      </c>
      <c r="G24" s="53">
        <v>0.22380010000000003</v>
      </c>
      <c r="H24" t="s">
        <v>845</v>
      </c>
    </row>
    <row r="25" spans="1:8" x14ac:dyDescent="0.25">
      <c r="A25" s="52">
        <v>34041</v>
      </c>
      <c r="B25" s="53">
        <v>1.9564909999999993</v>
      </c>
      <c r="C25" s="53">
        <v>0.91866039999999971</v>
      </c>
      <c r="D25" s="53">
        <v>27.175668000000009</v>
      </c>
      <c r="E25" s="53">
        <v>0.67166040000000016</v>
      </c>
      <c r="F25" s="53">
        <v>0.65554056000000016</v>
      </c>
      <c r="G25" s="53">
        <v>0.20878206000000005</v>
      </c>
      <c r="H25" t="s">
        <v>845</v>
      </c>
    </row>
    <row r="26" spans="1:8" x14ac:dyDescent="0.25">
      <c r="A26" s="52" t="s">
        <v>799</v>
      </c>
      <c r="B26" s="53">
        <v>55.528136239302796</v>
      </c>
      <c r="C26" s="53">
        <v>26.509918273284988</v>
      </c>
      <c r="D26" s="53">
        <v>767.95415215645448</v>
      </c>
      <c r="E26" s="53">
        <v>18.948371103203304</v>
      </c>
      <c r="F26" s="53">
        <v>18.494189596667354</v>
      </c>
      <c r="G26" s="53">
        <v>6.0202191407857466</v>
      </c>
    </row>
    <row r="27" spans="1:8" x14ac:dyDescent="0.25">
      <c r="C27">
        <f>'2275050012 GA TURBINE AIRPORT'!AM284</f>
        <v>26.509918273284992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14"/>
  <sheetViews>
    <sheetView workbookViewId="0">
      <selection activeCell="A3" sqref="A3"/>
    </sheetView>
  </sheetViews>
  <sheetFormatPr defaultRowHeight="15" x14ac:dyDescent="0.25"/>
  <cols>
    <col min="1" max="1" width="13.140625" bestFit="1" customWidth="1"/>
    <col min="2" max="2" width="12.42578125" bestFit="1" customWidth="1"/>
    <col min="3" max="3" width="12.5703125" bestFit="1" customWidth="1"/>
    <col min="4" max="4" width="12" bestFit="1" customWidth="1"/>
    <col min="5" max="5" width="17.42578125" customWidth="1"/>
    <col min="6" max="6" width="17.42578125" bestFit="1" customWidth="1"/>
    <col min="7" max="7" width="12" bestFit="1" customWidth="1"/>
  </cols>
  <sheetData>
    <row r="1" spans="1:8" x14ac:dyDescent="0.25">
      <c r="A1" s="73" t="s">
        <v>880</v>
      </c>
    </row>
    <row r="2" spans="1:8" x14ac:dyDescent="0.25">
      <c r="A2" s="4" t="s">
        <v>881</v>
      </c>
    </row>
    <row r="3" spans="1:8" x14ac:dyDescent="0.25">
      <c r="A3" s="71" t="s">
        <v>886</v>
      </c>
    </row>
    <row r="4" spans="1:8" x14ac:dyDescent="0.25">
      <c r="A4" s="51" t="s">
        <v>620</v>
      </c>
      <c r="B4" t="s">
        <v>800</v>
      </c>
      <c r="C4" t="s">
        <v>802</v>
      </c>
      <c r="D4" t="s">
        <v>801</v>
      </c>
      <c r="E4" t="s">
        <v>803</v>
      </c>
      <c r="F4" t="s">
        <v>804</v>
      </c>
      <c r="G4" t="s">
        <v>805</v>
      </c>
    </row>
    <row r="5" spans="1:8" x14ac:dyDescent="0.25">
      <c r="A5" s="52">
        <v>34001</v>
      </c>
      <c r="B5" s="53">
        <v>5.1692070755326017E-2</v>
      </c>
      <c r="C5" s="53">
        <v>4.8134259522272439E-2</v>
      </c>
      <c r="D5" s="53">
        <v>8.5697298902517751</v>
      </c>
      <c r="E5" s="53">
        <v>0.1838028276307295</v>
      </c>
      <c r="F5" s="53">
        <v>0.12682364105874758</v>
      </c>
      <c r="G5" s="53">
        <v>4.5697077340219492E-3</v>
      </c>
      <c r="H5" t="s">
        <v>846</v>
      </c>
    </row>
    <row r="6" spans="1:8" x14ac:dyDescent="0.25">
      <c r="A6" s="52">
        <v>34003</v>
      </c>
      <c r="B6" s="53">
        <v>0.67946231762157783</v>
      </c>
      <c r="C6" s="53">
        <v>0.6167431566175251</v>
      </c>
      <c r="D6" s="53">
        <v>109.75823095480908</v>
      </c>
      <c r="E6" s="53">
        <v>2.3513370731066279</v>
      </c>
      <c r="F6" s="53">
        <v>1.622675557760807</v>
      </c>
      <c r="G6" s="53">
        <v>5.9019423668137609E-2</v>
      </c>
      <c r="H6" t="s">
        <v>846</v>
      </c>
    </row>
    <row r="7" spans="1:8" x14ac:dyDescent="0.25">
      <c r="A7" s="52">
        <v>34013</v>
      </c>
      <c r="B7" s="53">
        <v>1.0436951694573626</v>
      </c>
      <c r="C7" s="53">
        <v>0.97104465277463659</v>
      </c>
      <c r="D7" s="53">
        <v>172.90820357217402</v>
      </c>
      <c r="E7" s="53">
        <v>3.7079388980127073</v>
      </c>
      <c r="F7" s="53">
        <v>2.5585148861321394</v>
      </c>
      <c r="G7" s="53">
        <v>9.2231153854539547E-2</v>
      </c>
      <c r="H7" t="s">
        <v>846</v>
      </c>
    </row>
    <row r="8" spans="1:8" x14ac:dyDescent="0.25">
      <c r="A8" s="52">
        <v>34019</v>
      </c>
      <c r="B8" s="53">
        <v>9.2474799999999998E-4</v>
      </c>
      <c r="C8" s="53">
        <v>8.6109999999999995E-4</v>
      </c>
      <c r="D8" s="53">
        <v>0.153308</v>
      </c>
      <c r="E8" s="53">
        <v>3.2881500000000001E-3</v>
      </c>
      <c r="F8" s="53">
        <v>2.26882E-3</v>
      </c>
      <c r="G8" s="53">
        <v>8.1749999999999995E-5</v>
      </c>
      <c r="H8" t="s">
        <v>846</v>
      </c>
    </row>
    <row r="9" spans="1:8" x14ac:dyDescent="0.25">
      <c r="A9" s="52">
        <v>34021</v>
      </c>
      <c r="B9" s="53">
        <v>3.4645213335187768E-2</v>
      </c>
      <c r="C9" s="53">
        <v>3.1450750464311547E-2</v>
      </c>
      <c r="D9" s="53">
        <v>5.6245193564394995</v>
      </c>
      <c r="E9" s="53">
        <v>0.12006324661897079</v>
      </c>
      <c r="F9" s="53">
        <v>8.2873298134965231E-2</v>
      </c>
      <c r="G9" s="53">
        <v>3.0285857287343535E-3</v>
      </c>
      <c r="H9" t="s">
        <v>846</v>
      </c>
    </row>
    <row r="10" spans="1:8" x14ac:dyDescent="0.25">
      <c r="A10" s="52">
        <v>34025</v>
      </c>
      <c r="B10" s="53">
        <v>8.7998999999999994E-2</v>
      </c>
      <c r="C10" s="53">
        <v>8.1942299999999996E-2</v>
      </c>
      <c r="D10" s="53">
        <v>14.588800000000001</v>
      </c>
      <c r="E10" s="53">
        <v>0.31290000000000001</v>
      </c>
      <c r="F10" s="53">
        <v>0.21590100000000001</v>
      </c>
      <c r="G10" s="53">
        <v>7.7793300000000001E-3</v>
      </c>
      <c r="H10" t="s">
        <v>846</v>
      </c>
    </row>
    <row r="11" spans="1:8" x14ac:dyDescent="0.25">
      <c r="A11" s="52">
        <v>34027</v>
      </c>
      <c r="B11" s="53">
        <v>0.103142648438176</v>
      </c>
      <c r="C11" s="53">
        <v>9.6043511542787924E-2</v>
      </c>
      <c r="D11" s="53">
        <v>17.099344968417409</v>
      </c>
      <c r="E11" s="53">
        <v>0.36674600744137753</v>
      </c>
      <c r="F11" s="53">
        <v>0.2530549023102881</v>
      </c>
      <c r="G11" s="53">
        <v>9.1180592454789301E-3</v>
      </c>
      <c r="H11" t="s">
        <v>846</v>
      </c>
    </row>
    <row r="12" spans="1:8" x14ac:dyDescent="0.25">
      <c r="A12" s="52">
        <v>34035</v>
      </c>
      <c r="B12" s="53">
        <v>4.7155417999999998E-2</v>
      </c>
      <c r="C12" s="53">
        <v>4.3088994200000001E-2</v>
      </c>
      <c r="D12" s="53">
        <v>7.6968516999999999</v>
      </c>
      <c r="E12" s="53">
        <v>0.16450376089999999</v>
      </c>
      <c r="F12" s="53">
        <v>0.11353776090000001</v>
      </c>
      <c r="G12" s="53">
        <v>4.1341288999999998E-3</v>
      </c>
      <c r="H12" t="s">
        <v>846</v>
      </c>
    </row>
    <row r="13" spans="1:8" x14ac:dyDescent="0.25">
      <c r="A13" s="52" t="s">
        <v>799</v>
      </c>
      <c r="B13" s="53">
        <v>2.0487165856076301</v>
      </c>
      <c r="C13" s="53">
        <v>1.8893087251215335</v>
      </c>
      <c r="D13" s="53">
        <v>336.39898844209182</v>
      </c>
      <c r="E13" s="53">
        <v>7.210579963710412</v>
      </c>
      <c r="F13" s="53">
        <v>4.9756498662969468</v>
      </c>
      <c r="G13" s="53">
        <v>0.17996213913091239</v>
      </c>
    </row>
    <row r="14" spans="1:8" x14ac:dyDescent="0.25">
      <c r="C14">
        <f>'2275060011 AT PISTON AIRPORT'!AM20</f>
        <v>1.8893087251215337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17"/>
  <sheetViews>
    <sheetView workbookViewId="0">
      <selection activeCell="A3" sqref="A3"/>
    </sheetView>
  </sheetViews>
  <sheetFormatPr defaultRowHeight="15" x14ac:dyDescent="0.25"/>
  <cols>
    <col min="1" max="1" width="13.140625" bestFit="1" customWidth="1"/>
    <col min="2" max="2" width="12.42578125" bestFit="1" customWidth="1"/>
    <col min="3" max="3" width="12.5703125" bestFit="1" customWidth="1"/>
    <col min="4" max="4" width="12" bestFit="1" customWidth="1"/>
    <col min="5" max="6" width="17.42578125" bestFit="1" customWidth="1"/>
    <col min="7" max="7" width="12" bestFit="1" customWidth="1"/>
  </cols>
  <sheetData>
    <row r="1" spans="1:8" x14ac:dyDescent="0.25">
      <c r="A1" s="73" t="s">
        <v>883</v>
      </c>
    </row>
    <row r="2" spans="1:8" x14ac:dyDescent="0.25">
      <c r="A2" s="4" t="s">
        <v>882</v>
      </c>
    </row>
    <row r="3" spans="1:8" x14ac:dyDescent="0.25">
      <c r="A3" s="71" t="s">
        <v>886</v>
      </c>
    </row>
    <row r="4" spans="1:8" x14ac:dyDescent="0.25">
      <c r="A4" s="51" t="s">
        <v>620</v>
      </c>
      <c r="B4" t="s">
        <v>800</v>
      </c>
      <c r="C4" t="s">
        <v>802</v>
      </c>
      <c r="D4" t="s">
        <v>801</v>
      </c>
      <c r="E4" t="s">
        <v>803</v>
      </c>
      <c r="F4" t="s">
        <v>804</v>
      </c>
      <c r="G4" t="s">
        <v>805</v>
      </c>
    </row>
    <row r="5" spans="1:8" x14ac:dyDescent="0.25">
      <c r="A5" s="52">
        <v>34001</v>
      </c>
      <c r="B5" s="53">
        <v>0.93940764712717895</v>
      </c>
      <c r="C5" s="53">
        <v>1.19450689319561</v>
      </c>
      <c r="D5" s="53">
        <v>4.5984295930019368</v>
      </c>
      <c r="E5" s="53">
        <v>0.56456467149386702</v>
      </c>
      <c r="F5" s="53">
        <v>0.55120959337895414</v>
      </c>
      <c r="G5" s="53">
        <v>0.23954806627759842</v>
      </c>
      <c r="H5" t="s">
        <v>847</v>
      </c>
    </row>
    <row r="6" spans="1:8" x14ac:dyDescent="0.25">
      <c r="A6" s="52">
        <v>34003</v>
      </c>
      <c r="B6" s="53">
        <v>14.984443989692174</v>
      </c>
      <c r="C6" s="53">
        <v>11.086645120891751</v>
      </c>
      <c r="D6" s="53">
        <v>52.966621994160739</v>
      </c>
      <c r="E6" s="53">
        <v>8.3185303746394723</v>
      </c>
      <c r="F6" s="53">
        <v>8.1200379303311134</v>
      </c>
      <c r="G6" s="53">
        <v>2.3222135103790524</v>
      </c>
      <c r="H6" t="s">
        <v>847</v>
      </c>
    </row>
    <row r="7" spans="1:8" x14ac:dyDescent="0.25">
      <c r="A7" s="52">
        <v>34007</v>
      </c>
      <c r="B7" s="53">
        <v>2.5386200000000001E-3</v>
      </c>
      <c r="C7" s="53">
        <v>5.0569000000000005E-4</v>
      </c>
      <c r="D7" s="53">
        <v>6.5898399999999996E-3</v>
      </c>
      <c r="E7" s="53">
        <v>9.5755599999999995E-5</v>
      </c>
      <c r="F7" s="53">
        <v>9.5755599999999995E-5</v>
      </c>
      <c r="G7" s="53">
        <v>1.28687E-4</v>
      </c>
      <c r="H7" t="s">
        <v>847</v>
      </c>
    </row>
    <row r="8" spans="1:8" x14ac:dyDescent="0.25">
      <c r="A8" s="52">
        <v>34013</v>
      </c>
      <c r="B8" s="53">
        <v>39.945366458206138</v>
      </c>
      <c r="C8" s="53">
        <v>44.942654537485474</v>
      </c>
      <c r="D8" s="53">
        <v>137.97321503793367</v>
      </c>
      <c r="E8" s="53">
        <v>7.4178115541104157</v>
      </c>
      <c r="F8" s="53">
        <v>7.2862124531270593</v>
      </c>
      <c r="G8" s="53">
        <v>9.788054833517899</v>
      </c>
      <c r="H8" t="s">
        <v>847</v>
      </c>
    </row>
    <row r="9" spans="1:8" x14ac:dyDescent="0.25">
      <c r="A9" s="52">
        <v>34019</v>
      </c>
      <c r="B9" s="53">
        <v>1.9664999999999998E-2</v>
      </c>
      <c r="C9" s="53">
        <v>1.51583E-2</v>
      </c>
      <c r="D9" s="53">
        <v>7.0596900000000004E-2</v>
      </c>
      <c r="E9" s="53">
        <v>1.1795099999999999E-2</v>
      </c>
      <c r="F9" s="53">
        <v>1.1512E-2</v>
      </c>
      <c r="G9" s="53">
        <v>3.1766099999999999E-3</v>
      </c>
      <c r="H9" t="s">
        <v>847</v>
      </c>
    </row>
    <row r="10" spans="1:8" x14ac:dyDescent="0.25">
      <c r="A10" s="52">
        <v>34021</v>
      </c>
      <c r="B10" s="53">
        <v>0.73083031810625865</v>
      </c>
      <c r="C10" s="53">
        <v>0.55610672994714883</v>
      </c>
      <c r="D10" s="53">
        <v>2.6123005862475663</v>
      </c>
      <c r="E10" s="53">
        <v>0.42991609088111266</v>
      </c>
      <c r="F10" s="53">
        <v>0.41961159352367178</v>
      </c>
      <c r="G10" s="53">
        <v>0.11664308377301807</v>
      </c>
      <c r="H10" t="s">
        <v>847</v>
      </c>
    </row>
    <row r="11" spans="1:8" x14ac:dyDescent="0.25">
      <c r="A11" s="52">
        <v>34025</v>
      </c>
      <c r="B11" s="53">
        <v>1.8756256499999999</v>
      </c>
      <c r="C11" s="53">
        <v>1.4430403520000001</v>
      </c>
      <c r="D11" s="53">
        <v>6.7266360199999999</v>
      </c>
      <c r="E11" s="53">
        <v>1.1206543666999997</v>
      </c>
      <c r="F11" s="53">
        <v>1.0937643666999999</v>
      </c>
      <c r="G11" s="53">
        <v>0.30258196399999998</v>
      </c>
      <c r="H11" t="s">
        <v>847</v>
      </c>
    </row>
    <row r="12" spans="1:8" x14ac:dyDescent="0.25">
      <c r="A12" s="52">
        <v>34027</v>
      </c>
      <c r="B12" s="53">
        <v>2.2361930118362641</v>
      </c>
      <c r="C12" s="53">
        <v>1.695354445148914</v>
      </c>
      <c r="D12" s="53">
        <v>7.9810390061477889</v>
      </c>
      <c r="E12" s="53">
        <v>1.3105571157413083</v>
      </c>
      <c r="F12" s="53">
        <v>1.2791514386624816</v>
      </c>
      <c r="G12" s="53">
        <v>0.35574923239964523</v>
      </c>
      <c r="H12" t="s">
        <v>847</v>
      </c>
    </row>
    <row r="13" spans="1:8" x14ac:dyDescent="0.25">
      <c r="A13" s="52">
        <v>34029</v>
      </c>
      <c r="B13" s="53">
        <v>0.13891801342945562</v>
      </c>
      <c r="C13" s="53">
        <v>8.4335893850949167E-2</v>
      </c>
      <c r="D13" s="53">
        <v>0.70884252358647848</v>
      </c>
      <c r="E13" s="53">
        <v>4.7789681695531699E-3</v>
      </c>
      <c r="F13" s="53">
        <v>4.7789681695531699E-3</v>
      </c>
      <c r="G13" s="53">
        <v>2.4890402125882827E-2</v>
      </c>
      <c r="H13" t="s">
        <v>847</v>
      </c>
    </row>
    <row r="14" spans="1:8" x14ac:dyDescent="0.25">
      <c r="A14" s="52">
        <v>34035</v>
      </c>
      <c r="B14" s="53">
        <v>0.986128542</v>
      </c>
      <c r="C14" s="53">
        <v>0.75905960100000003</v>
      </c>
      <c r="D14" s="53">
        <v>3.5392939800000001</v>
      </c>
      <c r="E14" s="53">
        <v>0.5898777126000001</v>
      </c>
      <c r="F14" s="53">
        <v>0.5757237126000001</v>
      </c>
      <c r="G14" s="53">
        <v>0.15910337099999999</v>
      </c>
      <c r="H14" t="s">
        <v>847</v>
      </c>
    </row>
    <row r="15" spans="1:8" x14ac:dyDescent="0.25">
      <c r="A15" s="52">
        <v>34037</v>
      </c>
      <c r="B15" s="53">
        <v>1.68992E-4</v>
      </c>
      <c r="C15" s="53">
        <v>3.1355400000000001E-4</v>
      </c>
      <c r="D15" s="53">
        <v>1.43216E-3</v>
      </c>
      <c r="E15" s="53">
        <v>1.33148E-5</v>
      </c>
      <c r="F15" s="53">
        <v>1.33148E-5</v>
      </c>
      <c r="G15" s="53">
        <v>7.0933700000000002E-5</v>
      </c>
      <c r="H15" t="s">
        <v>847</v>
      </c>
    </row>
    <row r="16" spans="1:8" x14ac:dyDescent="0.25">
      <c r="A16" s="52" t="s">
        <v>799</v>
      </c>
      <c r="B16" s="53">
        <v>61.859286242397467</v>
      </c>
      <c r="C16" s="53">
        <v>61.77768111751984</v>
      </c>
      <c r="D16" s="53">
        <v>217.18499764107818</v>
      </c>
      <c r="E16" s="53">
        <v>19.768595024735728</v>
      </c>
      <c r="F16" s="53">
        <v>19.342111126892835</v>
      </c>
      <c r="G16" s="53">
        <v>13.312160694173098</v>
      </c>
    </row>
    <row r="17" spans="3:3" x14ac:dyDescent="0.25">
      <c r="C17">
        <v>61.777681117519847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14"/>
  <sheetViews>
    <sheetView workbookViewId="0">
      <selection activeCell="F18" sqref="F18"/>
    </sheetView>
  </sheetViews>
  <sheetFormatPr defaultRowHeight="15" x14ac:dyDescent="0.25"/>
  <cols>
    <col min="1" max="1" width="13.140625" bestFit="1" customWidth="1"/>
    <col min="2" max="2" width="12.42578125" bestFit="1" customWidth="1"/>
    <col min="3" max="3" width="12.5703125" bestFit="1" customWidth="1"/>
    <col min="4" max="4" width="12" bestFit="1" customWidth="1"/>
    <col min="5" max="6" width="17.42578125" bestFit="1" customWidth="1"/>
    <col min="7" max="7" width="12" bestFit="1" customWidth="1"/>
  </cols>
  <sheetData>
    <row r="1" spans="1:8" x14ac:dyDescent="0.25">
      <c r="A1" s="73" t="s">
        <v>884</v>
      </c>
    </row>
    <row r="2" spans="1:8" x14ac:dyDescent="0.25">
      <c r="A2" s="4" t="s">
        <v>888</v>
      </c>
    </row>
    <row r="3" spans="1:8" x14ac:dyDescent="0.25">
      <c r="A3" s="71" t="s">
        <v>886</v>
      </c>
    </row>
    <row r="4" spans="1:8" x14ac:dyDescent="0.25">
      <c r="A4" s="51" t="s">
        <v>620</v>
      </c>
      <c r="B4" t="s">
        <v>800</v>
      </c>
      <c r="C4" t="s">
        <v>802</v>
      </c>
      <c r="D4" t="s">
        <v>801</v>
      </c>
      <c r="E4" t="s">
        <v>803</v>
      </c>
      <c r="F4" t="s">
        <v>804</v>
      </c>
      <c r="G4" t="s">
        <v>805</v>
      </c>
    </row>
    <row r="5" spans="1:8" x14ac:dyDescent="0.25">
      <c r="A5" s="52">
        <v>34001</v>
      </c>
      <c r="B5" s="53">
        <v>6.5605291615435352E-2</v>
      </c>
      <c r="C5" s="53">
        <v>2.0300482086561975</v>
      </c>
      <c r="D5" s="53">
        <v>0.69492474742528221</v>
      </c>
      <c r="E5" s="53">
        <v>0.15594725346857047</v>
      </c>
      <c r="F5" s="53">
        <v>0.15594725346857047</v>
      </c>
      <c r="G5" s="53">
        <v>0.22754576488571585</v>
      </c>
      <c r="H5" t="s">
        <v>848</v>
      </c>
    </row>
    <row r="6" spans="1:8" x14ac:dyDescent="0.25">
      <c r="A6" s="52">
        <v>34003</v>
      </c>
      <c r="B6" s="53">
        <v>8.5765659581818199E-3</v>
      </c>
      <c r="C6" s="53">
        <v>5.0840456218181826E-2</v>
      </c>
      <c r="D6" s="53">
        <v>0.20240630558181821</v>
      </c>
      <c r="E6" s="53">
        <v>1.1220740858181819E-2</v>
      </c>
      <c r="F6" s="53">
        <v>1.1220740858181819E-2</v>
      </c>
      <c r="G6" s="53">
        <v>1.0296998198181822E-2</v>
      </c>
      <c r="H6" t="s">
        <v>848</v>
      </c>
    </row>
    <row r="7" spans="1:8" x14ac:dyDescent="0.25">
      <c r="A7" s="52">
        <v>34005</v>
      </c>
      <c r="B7" s="53">
        <v>0.5633844111278733</v>
      </c>
      <c r="C7" s="53">
        <v>10.888202608383851</v>
      </c>
      <c r="D7" s="53">
        <v>4.9154780009346855</v>
      </c>
      <c r="E7" s="53">
        <v>0.72958446097300855</v>
      </c>
      <c r="F7" s="53">
        <v>0.72958446097300855</v>
      </c>
      <c r="G7" s="53">
        <v>1.3046911373911747</v>
      </c>
      <c r="H7" t="s">
        <v>848</v>
      </c>
    </row>
    <row r="8" spans="1:8" x14ac:dyDescent="0.25">
      <c r="A8" s="52">
        <v>34013</v>
      </c>
      <c r="B8" s="53">
        <v>4.2715884123362917</v>
      </c>
      <c r="C8" s="53">
        <v>67.193337136027765</v>
      </c>
      <c r="D8" s="53">
        <v>44.652640362305384</v>
      </c>
      <c r="E8" s="53">
        <v>7.2669251932979337</v>
      </c>
      <c r="F8" s="53">
        <v>7.2669251932979355</v>
      </c>
      <c r="G8" s="53">
        <v>8.8051680587624084</v>
      </c>
      <c r="H8" t="s">
        <v>848</v>
      </c>
    </row>
    <row r="9" spans="1:8" x14ac:dyDescent="0.25">
      <c r="A9" s="52">
        <v>34021</v>
      </c>
      <c r="B9" s="53">
        <v>2.6899330462129778E-2</v>
      </c>
      <c r="C9" s="53">
        <v>1.5593991774397469</v>
      </c>
      <c r="D9" s="53">
        <v>0.31987677070947323</v>
      </c>
      <c r="E9" s="53">
        <v>9.5792666873343896E-2</v>
      </c>
      <c r="F9" s="53">
        <v>9.5792666873343882E-2</v>
      </c>
      <c r="G9" s="53">
        <v>0.15459711658250055</v>
      </c>
      <c r="H9" t="s">
        <v>848</v>
      </c>
    </row>
    <row r="10" spans="1:8" x14ac:dyDescent="0.25">
      <c r="A10" s="52">
        <v>34025</v>
      </c>
      <c r="B10" s="53">
        <v>2.0734499999999999E-5</v>
      </c>
      <c r="C10" s="53">
        <v>1.6860700000000001E-4</v>
      </c>
      <c r="D10" s="53">
        <v>9.8380499999999992E-4</v>
      </c>
      <c r="E10" s="53">
        <v>2.9615799999999999E-5</v>
      </c>
      <c r="F10" s="53">
        <v>2.9615799999999999E-5</v>
      </c>
      <c r="G10" s="53">
        <v>3.1630800000000002E-5</v>
      </c>
      <c r="H10" t="s">
        <v>848</v>
      </c>
    </row>
    <row r="11" spans="1:8" x14ac:dyDescent="0.25">
      <c r="A11" s="52">
        <v>34027</v>
      </c>
      <c r="B11" s="53">
        <v>7.6565939505667552E-3</v>
      </c>
      <c r="C11" s="53">
        <v>5.010416238426927E-2</v>
      </c>
      <c r="D11" s="53">
        <v>7.5428274010815949E-2</v>
      </c>
      <c r="E11" s="53">
        <v>1.0022426140598771E-2</v>
      </c>
      <c r="F11" s="53">
        <v>1.0022426140598771E-2</v>
      </c>
      <c r="G11" s="53">
        <v>1.0891443819382193E-2</v>
      </c>
      <c r="H11" t="s">
        <v>848</v>
      </c>
    </row>
    <row r="12" spans="1:8" x14ac:dyDescent="0.25">
      <c r="A12" s="52">
        <v>34029</v>
      </c>
      <c r="B12" s="53">
        <v>4.07816384755493E-3</v>
      </c>
      <c r="C12" s="53">
        <v>7.858159846296961E-2</v>
      </c>
      <c r="D12" s="53">
        <v>3.5755459712239479E-2</v>
      </c>
      <c r="E12" s="53">
        <v>5.0235181403335194E-3</v>
      </c>
      <c r="F12" s="53">
        <v>5.0235181403335194E-3</v>
      </c>
      <c r="G12" s="53">
        <v>9.56221662720972E-3</v>
      </c>
      <c r="H12" t="s">
        <v>848</v>
      </c>
    </row>
    <row r="13" spans="1:8" x14ac:dyDescent="0.25">
      <c r="A13" s="52" t="s">
        <v>799</v>
      </c>
      <c r="B13" s="53">
        <v>4.947809503798033</v>
      </c>
      <c r="C13" s="53">
        <v>81.850681954572991</v>
      </c>
      <c r="D13" s="53">
        <v>50.897493725679695</v>
      </c>
      <c r="E13" s="53">
        <v>8.2745458755519721</v>
      </c>
      <c r="F13" s="53">
        <v>8.2745458755519739</v>
      </c>
      <c r="G13" s="53">
        <v>10.522784367066574</v>
      </c>
    </row>
    <row r="14" spans="1:8" x14ac:dyDescent="0.25">
      <c r="C14">
        <f>'2275070000 APU COMPILE'!AM102</f>
        <v>81.850681954572963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T22"/>
  <sheetViews>
    <sheetView workbookViewId="0">
      <selection activeCell="J5" sqref="J5"/>
    </sheetView>
  </sheetViews>
  <sheetFormatPr defaultRowHeight="15" x14ac:dyDescent="0.25"/>
  <cols>
    <col min="3" max="3" width="40.85546875" customWidth="1"/>
    <col min="4" max="4" width="37.85546875" customWidth="1"/>
    <col min="7" max="7" width="15.5703125" customWidth="1"/>
    <col min="8" max="8" width="15.42578125" customWidth="1"/>
    <col min="10" max="10" width="14.5703125" customWidth="1"/>
    <col min="42" max="42" width="15.42578125" customWidth="1"/>
  </cols>
  <sheetData>
    <row r="1" spans="1:46" x14ac:dyDescent="0.25">
      <c r="A1" s="73" t="s">
        <v>885</v>
      </c>
      <c r="B1" s="74"/>
      <c r="D1" s="74"/>
      <c r="E1" s="74"/>
      <c r="F1" s="74"/>
      <c r="G1" s="74"/>
      <c r="H1" s="74"/>
      <c r="I1" s="74"/>
      <c r="V1" s="73" t="s">
        <v>885</v>
      </c>
    </row>
    <row r="2" spans="1:46" x14ac:dyDescent="0.25">
      <c r="A2" s="4" t="s">
        <v>910</v>
      </c>
      <c r="V2" s="4" t="s">
        <v>867</v>
      </c>
    </row>
    <row r="3" spans="1:46" x14ac:dyDescent="0.25">
      <c r="A3" s="71" t="s">
        <v>887</v>
      </c>
      <c r="V3" s="71" t="s">
        <v>865</v>
      </c>
    </row>
    <row r="4" spans="1:46" x14ac:dyDescent="0.25">
      <c r="A4" t="s">
        <v>0</v>
      </c>
      <c r="B4" t="s">
        <v>1</v>
      </c>
      <c r="C4" t="s">
        <v>2</v>
      </c>
      <c r="E4" t="s">
        <v>3</v>
      </c>
      <c r="F4" t="s">
        <v>4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10</v>
      </c>
      <c r="M4" t="s">
        <v>11</v>
      </c>
      <c r="N4" t="s">
        <v>12</v>
      </c>
      <c r="O4" t="s">
        <v>13</v>
      </c>
      <c r="P4" t="s">
        <v>14</v>
      </c>
      <c r="Q4" t="s">
        <v>15</v>
      </c>
      <c r="R4" t="s">
        <v>16</v>
      </c>
      <c r="S4" t="s">
        <v>17</v>
      </c>
      <c r="T4" t="s">
        <v>18</v>
      </c>
      <c r="U4" t="s">
        <v>19</v>
      </c>
      <c r="V4" t="s">
        <v>20</v>
      </c>
      <c r="W4" t="s">
        <v>21</v>
      </c>
      <c r="X4" t="s">
        <v>22</v>
      </c>
      <c r="Y4" t="s">
        <v>23</v>
      </c>
      <c r="Z4" t="s">
        <v>24</v>
      </c>
      <c r="AA4" t="s">
        <v>25</v>
      </c>
      <c r="AB4" t="s">
        <v>26</v>
      </c>
      <c r="AC4" t="s">
        <v>27</v>
      </c>
      <c r="AD4" t="s">
        <v>28</v>
      </c>
      <c r="AE4" t="s">
        <v>29</v>
      </c>
      <c r="AF4" t="s">
        <v>53</v>
      </c>
      <c r="AG4" t="s">
        <v>51</v>
      </c>
      <c r="AH4" t="s">
        <v>49</v>
      </c>
      <c r="AI4" t="s">
        <v>47</v>
      </c>
      <c r="AJ4" t="s">
        <v>45</v>
      </c>
      <c r="AK4" t="s">
        <v>42</v>
      </c>
      <c r="AL4" t="s">
        <v>618</v>
      </c>
      <c r="AM4" t="s">
        <v>53</v>
      </c>
      <c r="AN4" t="s">
        <v>51</v>
      </c>
      <c r="AO4" t="s">
        <v>49</v>
      </c>
      <c r="AP4" t="s">
        <v>47</v>
      </c>
      <c r="AQ4" t="s">
        <v>45</v>
      </c>
      <c r="AR4" t="s">
        <v>42</v>
      </c>
    </row>
    <row r="5" spans="1:46" x14ac:dyDescent="0.25">
      <c r="A5">
        <v>9388611</v>
      </c>
      <c r="C5" t="s">
        <v>589</v>
      </c>
      <c r="D5" s="2" t="s">
        <v>590</v>
      </c>
      <c r="E5">
        <v>62632213</v>
      </c>
      <c r="F5" s="2"/>
      <c r="G5">
        <v>300</v>
      </c>
      <c r="H5">
        <v>84368314</v>
      </c>
      <c r="J5">
        <v>2265008005</v>
      </c>
      <c r="K5">
        <v>2</v>
      </c>
      <c r="L5" t="s">
        <v>34</v>
      </c>
      <c r="M5" t="s">
        <v>98</v>
      </c>
      <c r="N5">
        <v>34001</v>
      </c>
      <c r="P5" t="s">
        <v>186</v>
      </c>
      <c r="Q5">
        <v>48811</v>
      </c>
      <c r="R5" t="s">
        <v>37</v>
      </c>
      <c r="S5" t="s">
        <v>38</v>
      </c>
      <c r="V5" t="s">
        <v>38</v>
      </c>
      <c r="W5">
        <v>39.456400000000002</v>
      </c>
      <c r="X5">
        <v>-74.5886</v>
      </c>
      <c r="Y5" t="s">
        <v>39</v>
      </c>
      <c r="Z5" t="s">
        <v>187</v>
      </c>
      <c r="AA5" t="s">
        <v>34</v>
      </c>
      <c r="AB5">
        <v>0</v>
      </c>
      <c r="AC5" t="s">
        <v>41</v>
      </c>
      <c r="AD5">
        <v>8</v>
      </c>
      <c r="AF5">
        <v>4.4595399999999996</v>
      </c>
      <c r="AG5">
        <v>0.45828600000000003</v>
      </c>
      <c r="AH5">
        <v>1.5488500000000001E-2</v>
      </c>
      <c r="AI5">
        <v>1.46994E-2</v>
      </c>
      <c r="AJ5">
        <v>1.47624E-2</v>
      </c>
      <c r="AK5">
        <v>0.14835200000000001</v>
      </c>
      <c r="AL5">
        <v>1.0011176930814798</v>
      </c>
      <c r="AM5">
        <f>$AL5*AF5</f>
        <v>4.464524397004582</v>
      </c>
      <c r="AN5">
        <f t="shared" ref="AN5:AR16" si="0">$AL5*AG5</f>
        <v>0.45879822309153906</v>
      </c>
      <c r="AO5">
        <f t="shared" si="0"/>
        <v>1.5505811389292501E-2</v>
      </c>
      <c r="AP5">
        <f t="shared" si="0"/>
        <v>1.4715829417681904E-2</v>
      </c>
      <c r="AQ5">
        <f t="shared" si="0"/>
        <v>1.4778899832346037E-2</v>
      </c>
      <c r="AR5">
        <f t="shared" si="0"/>
        <v>0.1485178120040237</v>
      </c>
      <c r="AS5" t="s">
        <v>589</v>
      </c>
      <c r="AT5" s="2" t="s">
        <v>590</v>
      </c>
    </row>
    <row r="6" spans="1:46" x14ac:dyDescent="0.25">
      <c r="A6">
        <v>9383711</v>
      </c>
      <c r="C6" t="s">
        <v>589</v>
      </c>
      <c r="D6" s="2" t="s">
        <v>590</v>
      </c>
      <c r="E6">
        <v>103236413</v>
      </c>
      <c r="G6">
        <v>300</v>
      </c>
      <c r="H6">
        <v>145755014</v>
      </c>
      <c r="J6">
        <v>2265008005</v>
      </c>
      <c r="K6">
        <v>2</v>
      </c>
      <c r="L6" t="s">
        <v>34</v>
      </c>
      <c r="M6" t="s">
        <v>56</v>
      </c>
      <c r="N6">
        <v>34007</v>
      </c>
      <c r="P6" t="s">
        <v>57</v>
      </c>
      <c r="Q6">
        <v>48811</v>
      </c>
      <c r="R6" t="s">
        <v>37</v>
      </c>
      <c r="S6" t="s">
        <v>38</v>
      </c>
      <c r="V6" t="s">
        <v>38</v>
      </c>
      <c r="W6">
        <v>39.778419999999997</v>
      </c>
      <c r="X6">
        <v>-74.947800000000001</v>
      </c>
      <c r="Y6" t="s">
        <v>39</v>
      </c>
      <c r="Z6" t="s">
        <v>58</v>
      </c>
      <c r="AA6" t="s">
        <v>34</v>
      </c>
      <c r="AB6">
        <v>0</v>
      </c>
      <c r="AC6" t="s">
        <v>41</v>
      </c>
      <c r="AD6">
        <v>8</v>
      </c>
      <c r="AF6">
        <v>5.3178500000000001E-4</v>
      </c>
      <c r="AG6">
        <v>4.3627100000000001E-5</v>
      </c>
      <c r="AH6">
        <v>9.6894200000000005E-7</v>
      </c>
      <c r="AI6">
        <v>9.0593200000000002E-7</v>
      </c>
      <c r="AJ6">
        <v>1.55072E-6</v>
      </c>
      <c r="AK6">
        <v>1.7394999999999999E-5</v>
      </c>
      <c r="AL6">
        <v>1</v>
      </c>
      <c r="AM6">
        <f t="shared" ref="AM6:AM16" si="1">$AL6*AF6</f>
        <v>5.3178500000000001E-4</v>
      </c>
      <c r="AN6">
        <f t="shared" si="0"/>
        <v>4.3627100000000001E-5</v>
      </c>
      <c r="AO6">
        <f t="shared" si="0"/>
        <v>9.6894200000000005E-7</v>
      </c>
      <c r="AP6">
        <f t="shared" si="0"/>
        <v>9.0593200000000002E-7</v>
      </c>
      <c r="AQ6">
        <f t="shared" si="0"/>
        <v>1.55072E-6</v>
      </c>
      <c r="AR6">
        <f t="shared" si="0"/>
        <v>1.7394999999999999E-5</v>
      </c>
      <c r="AS6" t="s">
        <v>589</v>
      </c>
      <c r="AT6" s="2" t="s">
        <v>590</v>
      </c>
    </row>
    <row r="7" spans="1:46" x14ac:dyDescent="0.25">
      <c r="A7">
        <v>9385711</v>
      </c>
      <c r="C7" t="s">
        <v>589</v>
      </c>
      <c r="D7" s="2" t="s">
        <v>590</v>
      </c>
      <c r="E7">
        <v>62629213</v>
      </c>
      <c r="G7">
        <v>300</v>
      </c>
      <c r="H7">
        <v>84353414</v>
      </c>
      <c r="J7">
        <v>2265008005</v>
      </c>
      <c r="K7">
        <v>2</v>
      </c>
      <c r="L7" t="s">
        <v>34</v>
      </c>
      <c r="M7" t="s">
        <v>35</v>
      </c>
      <c r="N7">
        <v>34025</v>
      </c>
      <c r="P7" t="s">
        <v>311</v>
      </c>
      <c r="Q7">
        <v>48811</v>
      </c>
      <c r="R7" t="s">
        <v>37</v>
      </c>
      <c r="S7" t="s">
        <v>38</v>
      </c>
      <c r="V7" t="s">
        <v>38</v>
      </c>
      <c r="W7">
        <v>40.186920000000001</v>
      </c>
      <c r="X7">
        <v>-74.124889999999994</v>
      </c>
      <c r="Y7" t="s">
        <v>39</v>
      </c>
      <c r="Z7" t="s">
        <v>312</v>
      </c>
      <c r="AA7" t="s">
        <v>34</v>
      </c>
      <c r="AB7">
        <v>0</v>
      </c>
      <c r="AC7" t="s">
        <v>41</v>
      </c>
      <c r="AD7">
        <v>8</v>
      </c>
      <c r="AF7">
        <v>2.2683600000000001E-3</v>
      </c>
      <c r="AG7">
        <v>3.3540099999999998E-4</v>
      </c>
      <c r="AH7">
        <v>1.5544199999999999E-5</v>
      </c>
      <c r="AI7">
        <v>1.49287E-5</v>
      </c>
      <c r="AJ7">
        <v>7.1262700000000003E-6</v>
      </c>
      <c r="AK7">
        <v>8.5764699999999996E-5</v>
      </c>
      <c r="AL7">
        <v>1</v>
      </c>
      <c r="AM7">
        <f t="shared" si="1"/>
        <v>2.2683600000000001E-3</v>
      </c>
      <c r="AN7">
        <f t="shared" si="0"/>
        <v>3.3540099999999998E-4</v>
      </c>
      <c r="AO7">
        <f t="shared" si="0"/>
        <v>1.5544199999999999E-5</v>
      </c>
      <c r="AP7">
        <f t="shared" si="0"/>
        <v>1.49287E-5</v>
      </c>
      <c r="AQ7">
        <f t="shared" si="0"/>
        <v>7.1262700000000003E-6</v>
      </c>
      <c r="AR7">
        <f t="shared" si="0"/>
        <v>8.5764699999999996E-5</v>
      </c>
      <c r="AS7" t="s">
        <v>589</v>
      </c>
      <c r="AT7" s="2" t="s">
        <v>590</v>
      </c>
    </row>
    <row r="8" spans="1:46" x14ac:dyDescent="0.25">
      <c r="A8">
        <v>9383611</v>
      </c>
      <c r="C8" t="s">
        <v>589</v>
      </c>
      <c r="D8" s="2" t="s">
        <v>590</v>
      </c>
      <c r="E8">
        <v>62626013</v>
      </c>
      <c r="G8">
        <v>300</v>
      </c>
      <c r="H8">
        <v>84341914</v>
      </c>
      <c r="J8">
        <v>2265008005</v>
      </c>
      <c r="K8">
        <v>2</v>
      </c>
      <c r="L8" t="s">
        <v>34</v>
      </c>
      <c r="M8" t="s">
        <v>79</v>
      </c>
      <c r="N8">
        <v>34027</v>
      </c>
      <c r="P8" t="s">
        <v>339</v>
      </c>
      <c r="Q8">
        <v>48811</v>
      </c>
      <c r="R8" t="s">
        <v>37</v>
      </c>
      <c r="S8" t="s">
        <v>38</v>
      </c>
      <c r="V8" t="s">
        <v>38</v>
      </c>
      <c r="W8">
        <v>40.796999999999997</v>
      </c>
      <c r="X8">
        <v>-74.422700000000006</v>
      </c>
      <c r="Y8" t="s">
        <v>39</v>
      </c>
      <c r="Z8" t="s">
        <v>340</v>
      </c>
      <c r="AA8" t="s">
        <v>34</v>
      </c>
      <c r="AB8">
        <v>0</v>
      </c>
      <c r="AC8" t="s">
        <v>41</v>
      </c>
      <c r="AD8">
        <v>8</v>
      </c>
      <c r="AF8">
        <v>0.18690499999999999</v>
      </c>
      <c r="AG8">
        <v>1.40232E-2</v>
      </c>
      <c r="AH8">
        <v>4.3771100000000002E-4</v>
      </c>
      <c r="AI8">
        <v>4.1040899999999998E-4</v>
      </c>
      <c r="AJ8">
        <v>6.2956299999999998E-4</v>
      </c>
      <c r="AK8">
        <v>5.8072200000000001E-3</v>
      </c>
      <c r="AL8">
        <v>0.98234836030111616</v>
      </c>
      <c r="AM8">
        <f t="shared" si="1"/>
        <v>0.18360582028208011</v>
      </c>
      <c r="AN8">
        <f t="shared" si="0"/>
        <v>1.3775667526174611E-2</v>
      </c>
      <c r="AO8">
        <f t="shared" si="0"/>
        <v>4.2998468313576189E-4</v>
      </c>
      <c r="AP8">
        <f t="shared" si="0"/>
        <v>4.0316460820282075E-4</v>
      </c>
      <c r="AQ8">
        <f t="shared" si="0"/>
        <v>6.1845018075625154E-4</v>
      </c>
      <c r="AR8">
        <f t="shared" si="0"/>
        <v>5.7047130449078476E-3</v>
      </c>
      <c r="AS8" t="s">
        <v>589</v>
      </c>
      <c r="AT8" s="2" t="s">
        <v>590</v>
      </c>
    </row>
    <row r="9" spans="1:46" x14ac:dyDescent="0.25">
      <c r="A9">
        <v>9376211</v>
      </c>
      <c r="C9" t="s">
        <v>589</v>
      </c>
      <c r="D9" s="2" t="s">
        <v>590</v>
      </c>
      <c r="E9">
        <v>62589613</v>
      </c>
      <c r="G9">
        <v>300</v>
      </c>
      <c r="H9">
        <v>84221614</v>
      </c>
      <c r="J9">
        <v>2265008005</v>
      </c>
      <c r="K9">
        <v>2</v>
      </c>
      <c r="L9" t="s">
        <v>34</v>
      </c>
      <c r="M9" t="s">
        <v>61</v>
      </c>
      <c r="N9">
        <v>34013</v>
      </c>
      <c r="P9" t="s">
        <v>93</v>
      </c>
      <c r="Q9">
        <v>48811</v>
      </c>
      <c r="R9" t="s">
        <v>37</v>
      </c>
      <c r="S9" t="s">
        <v>38</v>
      </c>
      <c r="V9" t="s">
        <v>38</v>
      </c>
      <c r="W9">
        <v>40.690264999999997</v>
      </c>
      <c r="X9">
        <v>-74.176412999999997</v>
      </c>
      <c r="Y9" t="s">
        <v>39</v>
      </c>
      <c r="Z9" t="s">
        <v>94</v>
      </c>
      <c r="AA9" t="s">
        <v>34</v>
      </c>
      <c r="AB9">
        <v>0</v>
      </c>
      <c r="AC9" t="s">
        <v>41</v>
      </c>
      <c r="AD9">
        <v>8</v>
      </c>
      <c r="AF9">
        <v>156.65100000000001</v>
      </c>
      <c r="AG9">
        <v>16.745100000000001</v>
      </c>
      <c r="AH9">
        <v>0.63832699999999998</v>
      </c>
      <c r="AI9">
        <v>0.60792900000000005</v>
      </c>
      <c r="AJ9">
        <v>0.51400299999999999</v>
      </c>
      <c r="AK9">
        <v>5.3172499999999996</v>
      </c>
      <c r="AL9">
        <v>1.0875007652445721</v>
      </c>
      <c r="AM9">
        <f t="shared" si="1"/>
        <v>170.35808237632747</v>
      </c>
      <c r="AN9">
        <f t="shared" si="0"/>
        <v>18.210309064096883</v>
      </c>
      <c r="AO9">
        <f t="shared" si="0"/>
        <v>0.69418110097627195</v>
      </c>
      <c r="AP9">
        <f t="shared" si="0"/>
        <v>0.66112325271436756</v>
      </c>
      <c r="AQ9">
        <f t="shared" si="0"/>
        <v>0.55897865583800577</v>
      </c>
      <c r="AR9">
        <f t="shared" si="0"/>
        <v>5.7825134439967005</v>
      </c>
      <c r="AS9" t="s">
        <v>589</v>
      </c>
      <c r="AT9" s="2" t="s">
        <v>590</v>
      </c>
    </row>
    <row r="10" spans="1:46" x14ac:dyDescent="0.25">
      <c r="A10">
        <v>16131311</v>
      </c>
      <c r="C10" t="s">
        <v>589</v>
      </c>
      <c r="D10" s="2" t="s">
        <v>590</v>
      </c>
      <c r="E10">
        <v>103171913</v>
      </c>
      <c r="G10">
        <v>300</v>
      </c>
      <c r="H10">
        <v>144815114</v>
      </c>
      <c r="J10">
        <v>2265008005</v>
      </c>
      <c r="K10">
        <v>2</v>
      </c>
      <c r="L10" t="s">
        <v>34</v>
      </c>
      <c r="M10" t="s">
        <v>73</v>
      </c>
      <c r="N10">
        <v>34035</v>
      </c>
      <c r="P10" t="s">
        <v>377</v>
      </c>
      <c r="Q10">
        <v>48811</v>
      </c>
      <c r="R10" t="s">
        <v>37</v>
      </c>
      <c r="S10" t="s">
        <v>38</v>
      </c>
      <c r="V10" t="s">
        <v>38</v>
      </c>
      <c r="W10">
        <v>40.399166999999998</v>
      </c>
      <c r="X10">
        <v>-74.658889000000002</v>
      </c>
      <c r="Y10" t="s">
        <v>110</v>
      </c>
      <c r="Z10" t="s">
        <v>277</v>
      </c>
      <c r="AA10" t="s">
        <v>34</v>
      </c>
      <c r="AB10">
        <v>0</v>
      </c>
      <c r="AC10" t="s">
        <v>41</v>
      </c>
      <c r="AD10">
        <v>8</v>
      </c>
      <c r="AF10">
        <v>5.4177100000000003E-4</v>
      </c>
      <c r="AG10">
        <v>8.0824599999999999E-5</v>
      </c>
      <c r="AH10">
        <v>3.3651799999999999E-6</v>
      </c>
      <c r="AI10">
        <v>3.2302399999999998E-6</v>
      </c>
      <c r="AJ10">
        <v>1.64886E-6</v>
      </c>
      <c r="AK10">
        <v>2.10749E-5</v>
      </c>
      <c r="AL10">
        <v>1.0211208274018768</v>
      </c>
      <c r="AM10">
        <f t="shared" si="1"/>
        <v>5.5321365178234228E-4</v>
      </c>
      <c r="AN10">
        <f t="shared" si="0"/>
        <v>8.2531682426425726E-5</v>
      </c>
      <c r="AO10">
        <f t="shared" si="0"/>
        <v>3.4362553859562476E-6</v>
      </c>
      <c r="AP10">
        <f t="shared" si="0"/>
        <v>3.2984653415066386E-6</v>
      </c>
      <c r="AQ10">
        <f t="shared" si="0"/>
        <v>1.6836852874698587E-6</v>
      </c>
      <c r="AR10">
        <f t="shared" si="0"/>
        <v>2.1520019325411816E-5</v>
      </c>
      <c r="AS10" t="s">
        <v>589</v>
      </c>
      <c r="AT10" s="2" t="s">
        <v>590</v>
      </c>
    </row>
    <row r="11" spans="1:46" x14ac:dyDescent="0.25">
      <c r="A11">
        <v>9382211</v>
      </c>
      <c r="C11" t="s">
        <v>589</v>
      </c>
      <c r="D11" s="2" t="s">
        <v>590</v>
      </c>
      <c r="E11">
        <v>62624713</v>
      </c>
      <c r="G11">
        <v>300</v>
      </c>
      <c r="H11">
        <v>84338414</v>
      </c>
      <c r="J11">
        <v>2265008005</v>
      </c>
      <c r="K11">
        <v>2</v>
      </c>
      <c r="L11" t="s">
        <v>34</v>
      </c>
      <c r="M11" t="s">
        <v>84</v>
      </c>
      <c r="N11">
        <v>34029</v>
      </c>
      <c r="P11" t="s">
        <v>460</v>
      </c>
      <c r="Q11">
        <v>48811</v>
      </c>
      <c r="R11" t="s">
        <v>37</v>
      </c>
      <c r="S11" t="s">
        <v>38</v>
      </c>
      <c r="V11" t="s">
        <v>38</v>
      </c>
      <c r="W11">
        <v>39.927500000000002</v>
      </c>
      <c r="X11">
        <v>-74.292379999999994</v>
      </c>
      <c r="Y11" t="s">
        <v>39</v>
      </c>
      <c r="Z11" t="s">
        <v>461</v>
      </c>
      <c r="AA11" t="s">
        <v>34</v>
      </c>
      <c r="AB11">
        <v>0</v>
      </c>
      <c r="AC11" t="s">
        <v>41</v>
      </c>
      <c r="AD11">
        <v>8</v>
      </c>
      <c r="AF11">
        <v>5.3178500000000001E-4</v>
      </c>
      <c r="AG11">
        <v>4.3627100000000001E-5</v>
      </c>
      <c r="AH11">
        <v>9.6894200000000005E-7</v>
      </c>
      <c r="AI11">
        <v>9.0593200000000002E-7</v>
      </c>
      <c r="AJ11">
        <v>1.55072E-6</v>
      </c>
      <c r="AK11">
        <v>1.7394999999999999E-5</v>
      </c>
      <c r="AL11">
        <v>1.0500869565217392</v>
      </c>
      <c r="AM11">
        <f t="shared" si="1"/>
        <v>5.5842049217391307E-4</v>
      </c>
      <c r="AN11">
        <f t="shared" si="0"/>
        <v>4.5812248660869572E-5</v>
      </c>
      <c r="AO11">
        <f t="shared" si="0"/>
        <v>1.0174733558260871E-6</v>
      </c>
      <c r="AP11">
        <f t="shared" si="0"/>
        <v>9.5130737669565225E-7</v>
      </c>
      <c r="AQ11">
        <f t="shared" si="0"/>
        <v>1.6283908452173913E-6</v>
      </c>
      <c r="AR11">
        <f t="shared" si="0"/>
        <v>1.8266262608695651E-5</v>
      </c>
      <c r="AS11" t="s">
        <v>589</v>
      </c>
      <c r="AT11" s="2" t="s">
        <v>590</v>
      </c>
    </row>
    <row r="12" spans="1:46" x14ac:dyDescent="0.25">
      <c r="A12">
        <v>9372311</v>
      </c>
      <c r="C12" t="s">
        <v>589</v>
      </c>
      <c r="D12" s="2" t="s">
        <v>590</v>
      </c>
      <c r="E12">
        <v>121789113</v>
      </c>
      <c r="G12">
        <v>300</v>
      </c>
      <c r="H12">
        <v>173548814</v>
      </c>
      <c r="J12">
        <v>2265008005</v>
      </c>
      <c r="K12">
        <v>2</v>
      </c>
      <c r="L12" t="s">
        <v>34</v>
      </c>
      <c r="M12" t="s">
        <v>67</v>
      </c>
      <c r="N12">
        <v>34037</v>
      </c>
      <c r="P12" t="s">
        <v>67</v>
      </c>
      <c r="Q12">
        <v>48811</v>
      </c>
      <c r="R12" t="s">
        <v>37</v>
      </c>
      <c r="S12" t="s">
        <v>38</v>
      </c>
      <c r="V12" t="s">
        <v>38</v>
      </c>
      <c r="W12">
        <v>41.200209999999998</v>
      </c>
      <c r="X12">
        <v>-74.623050000000006</v>
      </c>
      <c r="Y12" t="s">
        <v>39</v>
      </c>
      <c r="Z12" t="s">
        <v>67</v>
      </c>
      <c r="AA12" t="s">
        <v>34</v>
      </c>
      <c r="AB12">
        <v>0</v>
      </c>
      <c r="AC12" t="s">
        <v>41</v>
      </c>
      <c r="AD12">
        <v>8</v>
      </c>
      <c r="AF12">
        <v>4.7456400000000002E-6</v>
      </c>
      <c r="AG12">
        <v>1.7961400000000001E-5</v>
      </c>
      <c r="AH12">
        <v>1.1789799999999999E-6</v>
      </c>
      <c r="AI12">
        <v>1.1436599999999999E-6</v>
      </c>
      <c r="AJ12">
        <v>4.5538199999999998E-8</v>
      </c>
      <c r="AK12">
        <v>1.7079599999999999E-6</v>
      </c>
      <c r="AL12">
        <v>1</v>
      </c>
      <c r="AM12">
        <f t="shared" si="1"/>
        <v>4.7456400000000002E-6</v>
      </c>
      <c r="AN12">
        <f t="shared" si="0"/>
        <v>1.7961400000000001E-5</v>
      </c>
      <c r="AO12">
        <f t="shared" si="0"/>
        <v>1.1789799999999999E-6</v>
      </c>
      <c r="AP12">
        <f t="shared" si="0"/>
        <v>1.1436599999999999E-6</v>
      </c>
      <c r="AQ12">
        <f t="shared" si="0"/>
        <v>4.5538199999999998E-8</v>
      </c>
      <c r="AR12">
        <f t="shared" si="0"/>
        <v>1.7079599999999999E-6</v>
      </c>
      <c r="AS12" t="s">
        <v>589</v>
      </c>
      <c r="AT12" s="2" t="s">
        <v>590</v>
      </c>
    </row>
    <row r="13" spans="1:46" x14ac:dyDescent="0.25">
      <c r="A13">
        <v>9387111</v>
      </c>
      <c r="C13" t="s">
        <v>589</v>
      </c>
      <c r="D13" s="2" t="s">
        <v>590</v>
      </c>
      <c r="E13">
        <v>62630913</v>
      </c>
      <c r="G13">
        <v>300</v>
      </c>
      <c r="H13">
        <v>84361914</v>
      </c>
      <c r="J13">
        <v>2265008005</v>
      </c>
      <c r="K13">
        <v>2</v>
      </c>
      <c r="L13" t="s">
        <v>34</v>
      </c>
      <c r="M13" t="s">
        <v>108</v>
      </c>
      <c r="N13">
        <v>34003</v>
      </c>
      <c r="P13" t="s">
        <v>144</v>
      </c>
      <c r="Q13">
        <v>48811</v>
      </c>
      <c r="R13" t="s">
        <v>37</v>
      </c>
      <c r="S13" t="s">
        <v>38</v>
      </c>
      <c r="V13" t="s">
        <v>38</v>
      </c>
      <c r="W13">
        <v>40.842799999999997</v>
      </c>
      <c r="X13">
        <v>-74.066100000000006</v>
      </c>
      <c r="Y13" t="s">
        <v>39</v>
      </c>
      <c r="Z13" t="s">
        <v>144</v>
      </c>
      <c r="AA13" t="s">
        <v>34</v>
      </c>
      <c r="AB13">
        <v>0</v>
      </c>
      <c r="AC13" t="s">
        <v>41</v>
      </c>
      <c r="AD13">
        <v>8</v>
      </c>
      <c r="AF13">
        <v>0.36455700000000002</v>
      </c>
      <c r="AG13">
        <v>3.3641499999999998E-2</v>
      </c>
      <c r="AH13">
        <v>1.0391599999999999E-3</v>
      </c>
      <c r="AI13">
        <v>9.8372600000000009E-4</v>
      </c>
      <c r="AJ13">
        <v>1.1131299999999999E-3</v>
      </c>
      <c r="AK13">
        <v>1.21303E-2</v>
      </c>
      <c r="AL13">
        <v>1.0624099423631124</v>
      </c>
      <c r="AM13">
        <f t="shared" si="1"/>
        <v>0.38730898135806918</v>
      </c>
      <c r="AN13">
        <f t="shared" si="0"/>
        <v>3.574106407600864E-2</v>
      </c>
      <c r="AO13">
        <f t="shared" si="0"/>
        <v>1.1040139157060518E-3</v>
      </c>
      <c r="AP13">
        <f t="shared" si="0"/>
        <v>1.0451202829610952E-3</v>
      </c>
      <c r="AQ13">
        <f t="shared" si="0"/>
        <v>1.1826003791426511E-3</v>
      </c>
      <c r="AR13">
        <f t="shared" si="0"/>
        <v>1.2887351323847262E-2</v>
      </c>
      <c r="AS13" t="s">
        <v>589</v>
      </c>
      <c r="AT13" s="2" t="s">
        <v>590</v>
      </c>
    </row>
    <row r="14" spans="1:46" x14ac:dyDescent="0.25">
      <c r="A14">
        <v>9367411</v>
      </c>
      <c r="C14" t="s">
        <v>589</v>
      </c>
      <c r="D14" s="2" t="s">
        <v>590</v>
      </c>
      <c r="E14">
        <v>62536413</v>
      </c>
      <c r="G14">
        <v>300</v>
      </c>
      <c r="H14">
        <v>84003414</v>
      </c>
      <c r="J14">
        <v>2265008005</v>
      </c>
      <c r="K14">
        <v>2</v>
      </c>
      <c r="L14" t="s">
        <v>34</v>
      </c>
      <c r="M14" t="s">
        <v>70</v>
      </c>
      <c r="N14">
        <v>34021</v>
      </c>
      <c r="P14" t="s">
        <v>121</v>
      </c>
      <c r="Q14">
        <v>48811</v>
      </c>
      <c r="R14" t="s">
        <v>37</v>
      </c>
      <c r="S14" t="s">
        <v>38</v>
      </c>
      <c r="V14" t="s">
        <v>38</v>
      </c>
      <c r="W14">
        <v>40.276800000000001</v>
      </c>
      <c r="X14">
        <v>-74.820800000000006</v>
      </c>
      <c r="Y14" t="s">
        <v>39</v>
      </c>
      <c r="Z14" t="s">
        <v>122</v>
      </c>
      <c r="AA14" t="s">
        <v>34</v>
      </c>
      <c r="AB14">
        <v>0</v>
      </c>
      <c r="AC14" t="s">
        <v>41</v>
      </c>
      <c r="AD14">
        <v>8</v>
      </c>
      <c r="AF14">
        <v>3.1831800000000001</v>
      </c>
      <c r="AG14">
        <v>0.33486900000000003</v>
      </c>
      <c r="AH14">
        <v>1.1183E-2</v>
      </c>
      <c r="AI14">
        <v>1.0617700000000001E-2</v>
      </c>
      <c r="AJ14">
        <v>1.04837E-2</v>
      </c>
      <c r="AK14">
        <v>0.106478</v>
      </c>
      <c r="AL14">
        <v>1.0427311779335293</v>
      </c>
      <c r="AM14">
        <f t="shared" si="1"/>
        <v>3.319201030974452</v>
      </c>
      <c r="AN14">
        <f t="shared" si="0"/>
        <v>0.34917834682342308</v>
      </c>
      <c r="AO14">
        <f t="shared" si="0"/>
        <v>1.1660862762830659E-2</v>
      </c>
      <c r="AP14">
        <f t="shared" si="0"/>
        <v>1.1071406827944835E-2</v>
      </c>
      <c r="AQ14">
        <f t="shared" si="0"/>
        <v>1.0931680850101742E-2</v>
      </c>
      <c r="AR14">
        <f t="shared" si="0"/>
        <v>0.11102793036400634</v>
      </c>
      <c r="AS14" t="s">
        <v>589</v>
      </c>
      <c r="AT14" s="2" t="s">
        <v>590</v>
      </c>
    </row>
    <row r="15" spans="1:46" x14ac:dyDescent="0.25">
      <c r="A15">
        <v>9367411</v>
      </c>
      <c r="C15" t="s">
        <v>589</v>
      </c>
      <c r="D15" s="2" t="s">
        <v>590</v>
      </c>
      <c r="E15">
        <v>62536413</v>
      </c>
      <c r="G15">
        <v>300</v>
      </c>
      <c r="H15">
        <v>84003414</v>
      </c>
      <c r="J15">
        <v>2265008005</v>
      </c>
      <c r="K15">
        <v>2</v>
      </c>
      <c r="N15">
        <v>34005</v>
      </c>
      <c r="AF15">
        <v>17.77493993028375</v>
      </c>
      <c r="AG15">
        <v>4.7045453927440697</v>
      </c>
      <c r="AH15">
        <v>0.2387576269830029</v>
      </c>
      <c r="AI15">
        <v>0.23088072031991339</v>
      </c>
      <c r="AJ15">
        <v>4.2088543894996402E-2</v>
      </c>
      <c r="AK15">
        <v>0.82215501938724489</v>
      </c>
      <c r="AL15">
        <v>1</v>
      </c>
      <c r="AM15">
        <f t="shared" si="1"/>
        <v>17.77493993028375</v>
      </c>
      <c r="AN15">
        <f t="shared" si="0"/>
        <v>4.7045453927440697</v>
      </c>
      <c r="AO15">
        <f t="shared" si="0"/>
        <v>0.2387576269830029</v>
      </c>
      <c r="AP15">
        <f t="shared" si="0"/>
        <v>0.23088072031991339</v>
      </c>
      <c r="AQ15">
        <f t="shared" si="0"/>
        <v>4.2088543894996402E-2</v>
      </c>
      <c r="AR15">
        <f t="shared" si="0"/>
        <v>0.82215501938724489</v>
      </c>
      <c r="AS15" t="s">
        <v>589</v>
      </c>
      <c r="AT15" s="2" t="s">
        <v>590</v>
      </c>
    </row>
    <row r="16" spans="1:46" x14ac:dyDescent="0.25">
      <c r="A16">
        <v>9367411</v>
      </c>
      <c r="C16" t="s">
        <v>589</v>
      </c>
      <c r="D16" s="2" t="s">
        <v>590</v>
      </c>
      <c r="E16">
        <v>62536413</v>
      </c>
      <c r="G16">
        <v>300</v>
      </c>
      <c r="H16">
        <v>84003414</v>
      </c>
      <c r="J16">
        <v>2265008005</v>
      </c>
      <c r="K16">
        <v>2</v>
      </c>
      <c r="N16" s="49">
        <v>34029</v>
      </c>
      <c r="AF16">
        <v>0.49418783042759973</v>
      </c>
      <c r="AG16">
        <v>0.5463153253804367</v>
      </c>
      <c r="AH16">
        <v>3.1675193242436984E-2</v>
      </c>
      <c r="AI16">
        <v>3.0709409924539639E-2</v>
      </c>
      <c r="AJ16">
        <v>1.8297342136146223E-3</v>
      </c>
      <c r="AK16">
        <v>5.3259353251177539E-2</v>
      </c>
      <c r="AL16">
        <v>1</v>
      </c>
      <c r="AM16">
        <f t="shared" si="1"/>
        <v>0.49418783042759973</v>
      </c>
      <c r="AN16">
        <f t="shared" si="0"/>
        <v>0.5463153253804367</v>
      </c>
      <c r="AO16">
        <f t="shared" si="0"/>
        <v>3.1675193242436984E-2</v>
      </c>
      <c r="AP16">
        <f t="shared" si="0"/>
        <v>3.0709409924539639E-2</v>
      </c>
      <c r="AQ16">
        <f t="shared" si="0"/>
        <v>1.8297342136146223E-3</v>
      </c>
      <c r="AR16">
        <f t="shared" si="0"/>
        <v>5.3259353251177539E-2</v>
      </c>
      <c r="AS16" t="s">
        <v>589</v>
      </c>
      <c r="AT16" s="2" t="s">
        <v>590</v>
      </c>
    </row>
    <row r="17" spans="1:40" x14ac:dyDescent="0.25">
      <c r="AG17">
        <f>SUM(AG5:AG16)</f>
        <v>22.837301859324512</v>
      </c>
      <c r="AN17">
        <f>SUM(AN5:AN16)</f>
        <v>24.319188417169624</v>
      </c>
    </row>
    <row r="18" spans="1:40" x14ac:dyDescent="0.25">
      <c r="AG18">
        <f>SUM(AG5:AG14)</f>
        <v>17.586441141200005</v>
      </c>
    </row>
    <row r="22" spans="1:40" x14ac:dyDescent="0.25">
      <c r="A22" s="4"/>
      <c r="B22" s="4"/>
      <c r="C22" s="4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tabSelected="1" workbookViewId="0">
      <selection activeCell="B15" sqref="B15"/>
    </sheetView>
  </sheetViews>
  <sheetFormatPr defaultRowHeight="15" x14ac:dyDescent="0.25"/>
  <cols>
    <col min="2" max="2" width="12.85546875" bestFit="1" customWidth="1"/>
    <col min="3" max="3" width="10.5703125" bestFit="1" customWidth="1"/>
  </cols>
  <sheetData>
    <row r="1" spans="1:15" x14ac:dyDescent="0.25">
      <c r="A1" s="73" t="s">
        <v>854</v>
      </c>
      <c r="B1" s="74"/>
      <c r="J1" s="74"/>
      <c r="K1" s="74"/>
    </row>
    <row r="2" spans="1:15" x14ac:dyDescent="0.25">
      <c r="A2" s="4" t="s">
        <v>823</v>
      </c>
    </row>
    <row r="3" spans="1:15" ht="15.75" thickBot="1" x14ac:dyDescent="0.3">
      <c r="A3" s="71" t="s">
        <v>1025</v>
      </c>
    </row>
    <row r="4" spans="1:15" x14ac:dyDescent="0.25">
      <c r="A4" s="26" t="s">
        <v>862</v>
      </c>
      <c r="B4" s="27" t="s">
        <v>1026</v>
      </c>
      <c r="C4" s="56" t="s">
        <v>1033</v>
      </c>
      <c r="D4" s="90" t="s">
        <v>812</v>
      </c>
      <c r="E4" s="27" t="s">
        <v>849</v>
      </c>
      <c r="F4" s="27" t="s">
        <v>813</v>
      </c>
      <c r="G4" s="27" t="s">
        <v>814</v>
      </c>
      <c r="H4" s="27" t="s">
        <v>815</v>
      </c>
      <c r="I4" s="27" t="s">
        <v>816</v>
      </c>
      <c r="J4" s="27" t="s">
        <v>817</v>
      </c>
      <c r="K4" s="27" t="s">
        <v>818</v>
      </c>
      <c r="L4" s="27" t="s">
        <v>819</v>
      </c>
      <c r="M4" s="27" t="s">
        <v>820</v>
      </c>
      <c r="N4" s="27" t="s">
        <v>821</v>
      </c>
      <c r="O4" s="56" t="s">
        <v>822</v>
      </c>
    </row>
    <row r="5" spans="1:15" x14ac:dyDescent="0.25">
      <c r="A5" s="85"/>
      <c r="B5" s="55"/>
      <c r="C5" s="211"/>
      <c r="D5" s="171">
        <f>DSUM('TOTAL LTO GSE CTY SCC'!$D$4:$P$134,'TOTAL LTO GSE CTY SCC'!E4,'TOTAL LTO GSE CTY SCC NAA 1'!$C$32:$C$33)</f>
        <v>25.731280623674539</v>
      </c>
      <c r="E5" s="55">
        <f>DSUM('TOTAL LTO GSE CTY SCC'!$D$4:$P$134,'TOTAL LTO GSE CTY SCC'!F4,'TOTAL LTO GSE CTY SCC NAA 1'!$C$32:$C$33)</f>
        <v>20.522646203778951</v>
      </c>
      <c r="F5" s="55">
        <f>DSUM('TOTAL LTO GSE CTY SCC'!$D$4:$P$134,'TOTAL LTO GSE CTY SCC'!G4,'TOTAL LTO GSE CTY SCC NAA 1'!$C$32:$C$33)</f>
        <v>472.38337866065422</v>
      </c>
      <c r="G5" s="55">
        <f>DSUM('TOTAL LTO GSE CTY SCC'!$D$4:$P$134,'TOTAL LTO GSE CTY SCC'!H4,'TOTAL LTO GSE CTY SCC NAA 1'!$C$32:$C$33)</f>
        <v>17.189348769367033</v>
      </c>
      <c r="H5" s="55">
        <f>DSUM('TOTAL LTO GSE CTY SCC'!$D$4:$P$134,'TOTAL LTO GSE CTY SCC'!I4,'TOTAL LTO GSE CTY SCC NAA 1'!$C$32:$C$33)</f>
        <v>14.820956951842476</v>
      </c>
      <c r="I5" s="55">
        <f>DSUM('TOTAL LTO GSE CTY SCC'!$D$4:$P$134,'TOTAL LTO GSE CTY SCC'!J4,'TOTAL LTO GSE CTY SCC NAA 1'!$C$32:$C$33)</f>
        <v>3.7070320112719846</v>
      </c>
      <c r="J5" s="55">
        <f>DSUM('TOTAL LTO GSE CTY SCC'!$D$4:$P$134,'TOTAL LTO GSE CTY SCC'!K4,'TOTAL LTO GSE CTY SCC NAA 1'!$C$32:$C$33)</f>
        <v>7.0496659242943932E-2</v>
      </c>
      <c r="K5" s="55">
        <f>DSUM('TOTAL LTO GSE CTY SCC'!$D$4:$P$134,'TOTAL LTO GSE CTY SCC'!L4,'TOTAL LTO GSE CTY SCC NAA 1'!$C$32:$C$33)</f>
        <v>5.6226427955558766E-2</v>
      </c>
      <c r="L5" s="55">
        <f>DSUM('TOTAL LTO GSE CTY SCC'!$D$4:$P$134,'TOTAL LTO GSE CTY SCC'!M4,'TOTAL LTO GSE CTY SCC NAA 1'!$C$32:$C$33)</f>
        <v>1.2942010374264499</v>
      </c>
      <c r="M5" s="55">
        <f>DSUM('TOTAL LTO GSE CTY SCC'!$D$4:$P$134,'TOTAL LTO GSE CTY SCC'!N4,'TOTAL LTO GSE CTY SCC NAA 1'!$C$32:$C$33)</f>
        <v>4.7094106217443921E-2</v>
      </c>
      <c r="N5" s="55">
        <f>DSUM('TOTAL LTO GSE CTY SCC'!$D$4:$P$134,'TOTAL LTO GSE CTY SCC'!O4,'TOTAL LTO GSE CTY SCC NAA 1'!$C$32:$C$33)</f>
        <v>4.0605361511897191E-2</v>
      </c>
      <c r="O5" s="57">
        <f>DSUM('TOTAL LTO GSE CTY SCC'!$D$4:$P$134,'TOTAL LTO GSE CTY SCC'!P4,'TOTAL LTO GSE CTY SCC NAA 1'!$C$32:$C$33)</f>
        <v>1.015625208567667E-2</v>
      </c>
    </row>
    <row r="6" spans="1:15" x14ac:dyDescent="0.25">
      <c r="A6" s="54" t="s">
        <v>108</v>
      </c>
      <c r="B6" s="63" t="s">
        <v>809</v>
      </c>
      <c r="C6" s="57">
        <v>34003</v>
      </c>
      <c r="D6" s="217">
        <f t="dataTable" ref="D6:O17" dt2D="0" dtr="0" r1="C33" ca="1"/>
        <v>25.731280623674539</v>
      </c>
      <c r="E6" s="189">
        <v>20.522646203778951</v>
      </c>
      <c r="F6" s="189">
        <v>472.38337866065422</v>
      </c>
      <c r="G6" s="189">
        <v>17.189348769367033</v>
      </c>
      <c r="H6" s="189">
        <v>14.820956951842476</v>
      </c>
      <c r="I6" s="189">
        <v>3.7070320112719846</v>
      </c>
      <c r="J6" s="189">
        <v>7.0496659242943932E-2</v>
      </c>
      <c r="K6" s="189">
        <v>5.6226427955558766E-2</v>
      </c>
      <c r="L6" s="189">
        <v>1.2942010374264499</v>
      </c>
      <c r="M6" s="189">
        <v>4.7094106217443921E-2</v>
      </c>
      <c r="N6" s="189">
        <v>4.0605361511897191E-2</v>
      </c>
      <c r="O6" s="34">
        <v>1.015625208567667E-2</v>
      </c>
    </row>
    <row r="7" spans="1:15" x14ac:dyDescent="0.25">
      <c r="A7" s="54" t="s">
        <v>61</v>
      </c>
      <c r="B7" s="63" t="s">
        <v>809</v>
      </c>
      <c r="C7" s="212">
        <v>34013</v>
      </c>
      <c r="D7" s="217">
        <v>450.32076504370264</v>
      </c>
      <c r="E7" s="189">
        <v>2854.6701082155914</v>
      </c>
      <c r="F7" s="189">
        <v>3606.1212535325662</v>
      </c>
      <c r="G7" s="189">
        <v>65.620932283817439</v>
      </c>
      <c r="H7" s="189">
        <v>63.123978470432426</v>
      </c>
      <c r="I7" s="189">
        <v>295.66135480267104</v>
      </c>
      <c r="J7" s="189">
        <v>1.2337555206676782</v>
      </c>
      <c r="K7" s="189">
        <v>7.8210139951112101</v>
      </c>
      <c r="L7" s="189">
        <v>9.8797842562536076</v>
      </c>
      <c r="M7" s="189">
        <v>0.1797833761200478</v>
      </c>
      <c r="N7" s="189">
        <v>0.17294240676830805</v>
      </c>
      <c r="O7" s="34">
        <v>0.81003110904841369</v>
      </c>
    </row>
    <row r="8" spans="1:15" x14ac:dyDescent="0.25">
      <c r="A8" s="54" t="s">
        <v>178</v>
      </c>
      <c r="B8" s="63" t="s">
        <v>809</v>
      </c>
      <c r="C8" s="212">
        <v>34017</v>
      </c>
      <c r="D8" s="217">
        <v>0.14003847</v>
      </c>
      <c r="E8" s="189">
        <v>6.5194799999999997E-2</v>
      </c>
      <c r="F8" s="189">
        <v>2.9276169999999997</v>
      </c>
      <c r="G8" s="189">
        <v>6.6394350000000005E-2</v>
      </c>
      <c r="H8" s="189">
        <v>5.8099029999999996E-2</v>
      </c>
      <c r="I8" s="189">
        <v>1.4344219999999998E-2</v>
      </c>
      <c r="J8" s="189">
        <v>3.8366704109589039E-4</v>
      </c>
      <c r="K8" s="189">
        <v>1.7861589041095891E-4</v>
      </c>
      <c r="L8" s="189">
        <v>8.0208684931506839E-3</v>
      </c>
      <c r="M8" s="189">
        <v>1.8190232876712329E-4</v>
      </c>
      <c r="N8" s="189">
        <v>1.5917542465753424E-4</v>
      </c>
      <c r="O8" s="34">
        <v>3.929923287671233E-5</v>
      </c>
    </row>
    <row r="9" spans="1:15" x14ac:dyDescent="0.25">
      <c r="A9" s="70" t="s">
        <v>64</v>
      </c>
      <c r="B9" s="63" t="s">
        <v>809</v>
      </c>
      <c r="C9" s="213">
        <v>34019</v>
      </c>
      <c r="D9" s="217">
        <v>5.0259234740081355</v>
      </c>
      <c r="E9" s="189">
        <v>2.3273173132728426</v>
      </c>
      <c r="F9" s="189">
        <v>195.67704444931155</v>
      </c>
      <c r="G9" s="189">
        <v>3.8060302004210333</v>
      </c>
      <c r="H9" s="189">
        <v>2.9297960710202386</v>
      </c>
      <c r="I9" s="189">
        <v>0.4667831047939599</v>
      </c>
      <c r="J9" s="189">
        <v>1.3769653353446949E-2</v>
      </c>
      <c r="K9" s="189">
        <v>6.3762118171858707E-3</v>
      </c>
      <c r="L9" s="189">
        <v>0.53610149164194942</v>
      </c>
      <c r="M9" s="189">
        <v>1.0427480001153514E-2</v>
      </c>
      <c r="N9" s="189">
        <v>8.0268385507403801E-3</v>
      </c>
      <c r="O9" s="34">
        <v>1.278857821353315E-3</v>
      </c>
    </row>
    <row r="10" spans="1:15" x14ac:dyDescent="0.25">
      <c r="A10" s="54" t="s">
        <v>810</v>
      </c>
      <c r="B10" s="63" t="s">
        <v>809</v>
      </c>
      <c r="C10" s="57">
        <v>34023</v>
      </c>
      <c r="D10" s="217">
        <v>1.3320654000000001</v>
      </c>
      <c r="E10" s="189">
        <v>0.60984700000000003</v>
      </c>
      <c r="F10" s="189">
        <v>45.913079999999987</v>
      </c>
      <c r="G10" s="189">
        <v>0.96839900000000001</v>
      </c>
      <c r="H10" s="189">
        <v>0.75817460000000025</v>
      </c>
      <c r="I10" s="189">
        <v>0.125417</v>
      </c>
      <c r="J10" s="189">
        <v>3.6494942465753431E-3</v>
      </c>
      <c r="K10" s="189">
        <v>1.670813698630137E-3</v>
      </c>
      <c r="L10" s="189">
        <v>0.12578926027397258</v>
      </c>
      <c r="M10" s="189">
        <v>2.6531479452054797E-3</v>
      </c>
      <c r="N10" s="189">
        <v>2.0771906849315074E-3</v>
      </c>
      <c r="O10" s="34">
        <v>3.4360821917808217E-4</v>
      </c>
    </row>
    <row r="11" spans="1:15" x14ac:dyDescent="0.25">
      <c r="A11" s="54" t="s">
        <v>35</v>
      </c>
      <c r="B11" s="63" t="s">
        <v>809</v>
      </c>
      <c r="C11" s="57">
        <v>34025</v>
      </c>
      <c r="D11" s="217">
        <v>6.23303344671403</v>
      </c>
      <c r="E11" s="189">
        <v>3.5434399181806722</v>
      </c>
      <c r="F11" s="189">
        <v>191.16038971317204</v>
      </c>
      <c r="G11" s="189">
        <v>4.4459770416801963</v>
      </c>
      <c r="H11" s="189">
        <v>3.6358221730873388</v>
      </c>
      <c r="I11" s="189">
        <v>0.71188529665154798</v>
      </c>
      <c r="J11" s="189">
        <v>1.7076803963600083E-2</v>
      </c>
      <c r="K11" s="189">
        <v>9.7080545703580046E-3</v>
      </c>
      <c r="L11" s="189">
        <v>0.52372709510458093</v>
      </c>
      <c r="M11" s="189">
        <v>1.2180759018301908E-2</v>
      </c>
      <c r="N11" s="189">
        <v>9.9611566385954513E-3</v>
      </c>
      <c r="O11" s="34">
        <v>1.9503706757576654E-3</v>
      </c>
    </row>
    <row r="12" spans="1:15" x14ac:dyDescent="0.25">
      <c r="A12" s="54" t="s">
        <v>79</v>
      </c>
      <c r="B12" s="63" t="s">
        <v>809</v>
      </c>
      <c r="C12" s="57">
        <v>34027</v>
      </c>
      <c r="D12" s="217">
        <v>9.8655711771784276</v>
      </c>
      <c r="E12" s="189">
        <v>6.9993760277193964</v>
      </c>
      <c r="F12" s="189">
        <v>279.49560293853278</v>
      </c>
      <c r="G12" s="189">
        <v>7.0195124012591377</v>
      </c>
      <c r="H12" s="189">
        <v>5.6719271439724244</v>
      </c>
      <c r="I12" s="189">
        <v>1.2074056605565444</v>
      </c>
      <c r="J12" s="189">
        <v>2.7028962129255967E-2</v>
      </c>
      <c r="K12" s="189">
        <v>1.9176372678683277E-2</v>
      </c>
      <c r="L12" s="189">
        <v>0.7657413779137886</v>
      </c>
      <c r="M12" s="189">
        <v>1.9231540825367502E-2</v>
      </c>
      <c r="N12" s="189">
        <v>1.553952642184226E-2</v>
      </c>
      <c r="O12" s="34">
        <v>3.3079607138535466E-3</v>
      </c>
    </row>
    <row r="13" spans="1:15" x14ac:dyDescent="0.25">
      <c r="A13" s="54" t="s">
        <v>236</v>
      </c>
      <c r="B13" s="63" t="s">
        <v>809</v>
      </c>
      <c r="C13" s="212">
        <v>34031</v>
      </c>
      <c r="D13" s="217">
        <v>1.5544996149496766</v>
      </c>
      <c r="E13" s="189">
        <v>0.72283138278493508</v>
      </c>
      <c r="F13" s="189">
        <v>60.722019514363922</v>
      </c>
      <c r="G13" s="189">
        <v>1.1355527360530289</v>
      </c>
      <c r="H13" s="189">
        <v>0.87618667325513366</v>
      </c>
      <c r="I13" s="189">
        <v>0.14490227967571553</v>
      </c>
      <c r="J13" s="189">
        <v>4.2589030546566478E-3</v>
      </c>
      <c r="K13" s="189">
        <v>1.9803599528354383E-3</v>
      </c>
      <c r="L13" s="189">
        <v>0.16636169729962719</v>
      </c>
      <c r="M13" s="189">
        <v>3.1111033864466542E-3</v>
      </c>
      <c r="N13" s="189">
        <v>2.4005114335757089E-3</v>
      </c>
      <c r="O13" s="34">
        <v>3.9699254705675486E-4</v>
      </c>
    </row>
    <row r="14" spans="1:15" x14ac:dyDescent="0.25">
      <c r="A14" s="54" t="s">
        <v>73</v>
      </c>
      <c r="B14" s="63" t="s">
        <v>809</v>
      </c>
      <c r="C14" s="212">
        <v>34035</v>
      </c>
      <c r="D14" s="217">
        <v>8.0471152185878232</v>
      </c>
      <c r="E14" s="189">
        <v>4.00315611497878</v>
      </c>
      <c r="F14" s="189">
        <v>271.4067121612315</v>
      </c>
      <c r="G14" s="189">
        <v>6.1967894383649087</v>
      </c>
      <c r="H14" s="189">
        <v>4.8908674032965989</v>
      </c>
      <c r="I14" s="189">
        <v>0.81235763681231621</v>
      </c>
      <c r="J14" s="189">
        <v>2.204689100982965E-2</v>
      </c>
      <c r="K14" s="189">
        <v>1.0967550999941861E-2</v>
      </c>
      <c r="L14" s="189">
        <v>0.74358003331844225</v>
      </c>
      <c r="M14" s="189">
        <v>1.6977505310588791E-2</v>
      </c>
      <c r="N14" s="189">
        <v>1.3399636721360544E-2</v>
      </c>
      <c r="O14" s="34">
        <v>2.2256373611296331E-3</v>
      </c>
    </row>
    <row r="15" spans="1:15" x14ac:dyDescent="0.25">
      <c r="A15" s="54" t="s">
        <v>67</v>
      </c>
      <c r="B15" s="63" t="s">
        <v>809</v>
      </c>
      <c r="C15" s="212">
        <v>34037</v>
      </c>
      <c r="D15" s="217">
        <v>4.2875210511359985</v>
      </c>
      <c r="E15" s="189">
        <v>1.9565182747699998</v>
      </c>
      <c r="F15" s="189">
        <v>159.59479330416701</v>
      </c>
      <c r="G15" s="189">
        <v>3.3372579567689988</v>
      </c>
      <c r="H15" s="189">
        <v>2.5747196673166997</v>
      </c>
      <c r="I15" s="189">
        <v>0.39651938376604012</v>
      </c>
      <c r="J15" s="189">
        <v>1.1746633016810957E-2</v>
      </c>
      <c r="K15" s="189">
        <v>5.3603240404657528E-3</v>
      </c>
      <c r="L15" s="189">
        <v>0.43724600905251237</v>
      </c>
      <c r="M15" s="189">
        <v>9.143172484298627E-3</v>
      </c>
      <c r="N15" s="189">
        <v>7.0540264857991766E-3</v>
      </c>
      <c r="O15" s="34">
        <v>1.0863544760713428E-3</v>
      </c>
    </row>
    <row r="16" spans="1:15" x14ac:dyDescent="0.25">
      <c r="A16" s="54" t="s">
        <v>218</v>
      </c>
      <c r="B16" s="63" t="s">
        <v>809</v>
      </c>
      <c r="C16" s="212">
        <v>34039</v>
      </c>
      <c r="D16" s="217">
        <v>4.6101938499999999</v>
      </c>
      <c r="E16" s="189">
        <v>4.2708089999999999</v>
      </c>
      <c r="F16" s="189">
        <v>124.78436499999999</v>
      </c>
      <c r="G16" s="189">
        <v>2.7145202500000001</v>
      </c>
      <c r="H16" s="189">
        <v>2.1286376499999999</v>
      </c>
      <c r="I16" s="189">
        <v>0.56382700000000008</v>
      </c>
      <c r="J16" s="189">
        <v>1.2630668082191782E-2</v>
      </c>
      <c r="K16" s="189">
        <v>1.1700846575342465E-2</v>
      </c>
      <c r="L16" s="189">
        <v>0.34187497260273969</v>
      </c>
      <c r="M16" s="189">
        <v>7.4370417808219168E-3</v>
      </c>
      <c r="N16" s="189">
        <v>5.8318839726027392E-3</v>
      </c>
      <c r="O16" s="34">
        <v>1.5447315068493153E-3</v>
      </c>
    </row>
    <row r="17" spans="1:15" ht="15.75" thickBot="1" x14ac:dyDescent="0.3">
      <c r="A17" s="138" t="s">
        <v>82</v>
      </c>
      <c r="B17" s="206" t="s">
        <v>809</v>
      </c>
      <c r="C17" s="146">
        <v>34041</v>
      </c>
      <c r="D17" s="218">
        <v>3.4419113133434465</v>
      </c>
      <c r="E17" s="219">
        <v>1.6209339574418209</v>
      </c>
      <c r="F17" s="219">
        <v>140.17151858086655</v>
      </c>
      <c r="G17" s="219">
        <v>2.4218692053734276</v>
      </c>
      <c r="H17" s="219">
        <v>1.865043608282704</v>
      </c>
      <c r="I17" s="219">
        <v>0.32186834240303347</v>
      </c>
      <c r="J17" s="219">
        <v>9.4298940091601269E-3</v>
      </c>
      <c r="K17" s="219">
        <v>4.4409149518954E-3</v>
      </c>
      <c r="L17" s="219">
        <v>0.38403155775579878</v>
      </c>
      <c r="M17" s="219">
        <v>6.6352580969134996E-3</v>
      </c>
      <c r="N17" s="219">
        <v>5.1097085158430247E-3</v>
      </c>
      <c r="O17" s="220">
        <v>8.8183107507680395E-4</v>
      </c>
    </row>
    <row r="18" spans="1:15" x14ac:dyDescent="0.25">
      <c r="A18" s="26" t="s">
        <v>811</v>
      </c>
      <c r="B18" s="205"/>
      <c r="C18" s="56"/>
      <c r="D18" s="221">
        <f>SUM(D6:D17)</f>
        <v>520.58991868329463</v>
      </c>
      <c r="E18" s="222">
        <f t="shared" ref="E18:O18" si="0">SUM(E6:E17)</f>
        <v>2901.31217820852</v>
      </c>
      <c r="F18" s="222">
        <f t="shared" si="0"/>
        <v>5550.357774854866</v>
      </c>
      <c r="G18" s="222">
        <f t="shared" si="0"/>
        <v>114.92258363310519</v>
      </c>
      <c r="H18" s="222">
        <f t="shared" si="0"/>
        <v>103.33420944250604</v>
      </c>
      <c r="I18" s="222">
        <f t="shared" si="0"/>
        <v>304.13369673860211</v>
      </c>
      <c r="J18" s="222">
        <f t="shared" si="0"/>
        <v>1.4262737498172455</v>
      </c>
      <c r="K18" s="222">
        <f t="shared" si="0"/>
        <v>7.9488004882425169</v>
      </c>
      <c r="L18" s="222">
        <f t="shared" si="0"/>
        <v>15.206459657136623</v>
      </c>
      <c r="M18" s="222">
        <f t="shared" si="0"/>
        <v>0.31485639351535677</v>
      </c>
      <c r="N18" s="222">
        <f t="shared" si="0"/>
        <v>0.28310742313015358</v>
      </c>
      <c r="O18" s="223">
        <f t="shared" si="0"/>
        <v>0.83324300476329349</v>
      </c>
    </row>
    <row r="19" spans="1:15" ht="15.75" thickBot="1" x14ac:dyDescent="0.3">
      <c r="A19" s="42" t="s">
        <v>1032</v>
      </c>
      <c r="B19" s="216" t="s">
        <v>862</v>
      </c>
      <c r="C19" s="61" t="s">
        <v>1033</v>
      </c>
      <c r="D19" s="210" t="s">
        <v>812</v>
      </c>
      <c r="E19" s="43" t="s">
        <v>849</v>
      </c>
      <c r="F19" s="43" t="s">
        <v>813</v>
      </c>
      <c r="G19" s="43" t="s">
        <v>814</v>
      </c>
      <c r="H19" s="43" t="s">
        <v>815</v>
      </c>
      <c r="I19" s="43" t="s">
        <v>816</v>
      </c>
      <c r="J19" s="43" t="s">
        <v>817</v>
      </c>
      <c r="K19" s="43" t="s">
        <v>818</v>
      </c>
      <c r="L19" s="43" t="s">
        <v>819</v>
      </c>
      <c r="M19" s="43" t="s">
        <v>820</v>
      </c>
      <c r="N19" s="43" t="s">
        <v>821</v>
      </c>
      <c r="O19" s="61" t="s">
        <v>822</v>
      </c>
    </row>
    <row r="20" spans="1:15" x14ac:dyDescent="0.25">
      <c r="A20" s="152"/>
      <c r="B20" s="208"/>
      <c r="C20" s="160"/>
      <c r="D20" s="224">
        <f>DSUM('TOTAL LTO GSE CTY SCC'!$D$4:$P$134,'TOTAL LTO GSE CTY SCC'!E4,'TOTAL LTO GSE CTY SCC NAA 1'!$C$32:$C$33)</f>
        <v>25.731280623674539</v>
      </c>
      <c r="E20" s="225">
        <f>DSUM('TOTAL LTO GSE CTY SCC'!$D$4:$P$134,'TOTAL LTO GSE CTY SCC'!F4,'TOTAL LTO GSE CTY SCC NAA 1'!$C$32:$C$33)</f>
        <v>20.522646203778951</v>
      </c>
      <c r="F20" s="225">
        <f>DSUM('TOTAL LTO GSE CTY SCC'!$D$4:$P$134,'TOTAL LTO GSE CTY SCC'!G4,'TOTAL LTO GSE CTY SCC NAA 1'!$C$32:$C$33)</f>
        <v>472.38337866065422</v>
      </c>
      <c r="G20" s="225">
        <f>DSUM('TOTAL LTO GSE CTY SCC'!$D$4:$P$134,'TOTAL LTO GSE CTY SCC'!H4,'TOTAL LTO GSE CTY SCC NAA 1'!$C$32:$C$33)</f>
        <v>17.189348769367033</v>
      </c>
      <c r="H20" s="225">
        <f>DSUM('TOTAL LTO GSE CTY SCC'!$D$4:$P$134,'TOTAL LTO GSE CTY SCC'!I4,'TOTAL LTO GSE CTY SCC NAA 1'!$C$32:$C$33)</f>
        <v>14.820956951842476</v>
      </c>
      <c r="I20" s="225">
        <f>DSUM('TOTAL LTO GSE CTY SCC'!$D$4:$P$134,'TOTAL LTO GSE CTY SCC'!J4,'TOTAL LTO GSE CTY SCC NAA 1'!$C$32:$C$33)</f>
        <v>3.7070320112719846</v>
      </c>
      <c r="J20" s="225">
        <f>DSUM('TOTAL LTO GSE CTY SCC'!$D$4:$P$134,'TOTAL LTO GSE CTY SCC'!K4,'TOTAL LTO GSE CTY SCC NAA 1'!$C$32:$C$33)</f>
        <v>7.0496659242943932E-2</v>
      </c>
      <c r="K20" s="225">
        <f>DSUM('TOTAL LTO GSE CTY SCC'!$D$4:$P$134,'TOTAL LTO GSE CTY SCC'!L4,'TOTAL LTO GSE CTY SCC NAA 1'!$C$32:$C$33)</f>
        <v>5.6226427955558766E-2</v>
      </c>
      <c r="L20" s="225">
        <f>DSUM('TOTAL LTO GSE CTY SCC'!$D$4:$P$134,'TOTAL LTO GSE CTY SCC'!M4,'TOTAL LTO GSE CTY SCC NAA 1'!$C$32:$C$33)</f>
        <v>1.2942010374264499</v>
      </c>
      <c r="M20" s="225">
        <f>DSUM('TOTAL LTO GSE CTY SCC'!$D$4:$P$134,'TOTAL LTO GSE CTY SCC'!N4,'TOTAL LTO GSE CTY SCC NAA 1'!$C$32:$C$33)</f>
        <v>4.7094106217443921E-2</v>
      </c>
      <c r="N20" s="225">
        <f>DSUM('TOTAL LTO GSE CTY SCC'!$D$4:$P$134,'TOTAL LTO GSE CTY SCC'!O4,'TOTAL LTO GSE CTY SCC NAA 1'!$C$32:$C$33)</f>
        <v>4.0605361511897191E-2</v>
      </c>
      <c r="O20" s="226">
        <f>DSUM('TOTAL LTO GSE CTY SCC'!$D$4:$P$134,'TOTAL LTO GSE CTY SCC'!P4,'TOTAL LTO GSE CTY SCC NAA 1'!$C$32:$C$33)</f>
        <v>1.015625208567667E-2</v>
      </c>
    </row>
    <row r="21" spans="1:15" x14ac:dyDescent="0.25">
      <c r="A21" s="54" t="s">
        <v>1034</v>
      </c>
      <c r="B21" s="55" t="s">
        <v>1035</v>
      </c>
      <c r="C21" s="214">
        <v>34001</v>
      </c>
      <c r="D21" s="217">
        <f t="dataTable" ref="D21:O29" dt2D="0" dtr="0" r1="C33"/>
        <v>130.19700900556933</v>
      </c>
      <c r="E21" s="189">
        <v>303.9627939209953</v>
      </c>
      <c r="F21" s="189">
        <v>493.22665704111705</v>
      </c>
      <c r="G21" s="189">
        <v>19.644775251066086</v>
      </c>
      <c r="H21" s="189">
        <v>18.680658790261138</v>
      </c>
      <c r="I21" s="189">
        <v>30.302213966028354</v>
      </c>
      <c r="J21" s="189">
        <v>0.35670413426183373</v>
      </c>
      <c r="K21" s="189">
        <v>0.83277477786574061</v>
      </c>
      <c r="L21" s="189">
        <v>1.3513059097016908</v>
      </c>
      <c r="M21" s="189">
        <v>5.3821302057715299E-2</v>
      </c>
      <c r="N21" s="189">
        <v>5.1179887096605849E-2</v>
      </c>
      <c r="O21" s="34">
        <v>8.3019764290488643E-2</v>
      </c>
    </row>
    <row r="22" spans="1:15" x14ac:dyDescent="0.25">
      <c r="A22" s="54" t="s">
        <v>1034</v>
      </c>
      <c r="B22" s="55" t="s">
        <v>244</v>
      </c>
      <c r="C22" s="214">
        <v>34005</v>
      </c>
      <c r="D22" s="217">
        <v>95.315658776502303</v>
      </c>
      <c r="E22" s="189">
        <v>1109.5771039113013</v>
      </c>
      <c r="F22" s="189">
        <v>992.39470330408915</v>
      </c>
      <c r="G22" s="189">
        <v>19.498293018823887</v>
      </c>
      <c r="H22" s="189">
        <v>17.985164507391197</v>
      </c>
      <c r="I22" s="189">
        <v>84.056484211193776</v>
      </c>
      <c r="J22" s="189">
        <v>0.26113879116849947</v>
      </c>
      <c r="K22" s="189">
        <v>3.0399372709898658</v>
      </c>
      <c r="L22" s="189">
        <v>2.7188895980933943</v>
      </c>
      <c r="M22" s="189">
        <v>5.3419980873490112E-2</v>
      </c>
      <c r="N22" s="189">
        <v>4.9274423307921103E-2</v>
      </c>
      <c r="O22" s="34">
        <v>0.23029173756491439</v>
      </c>
    </row>
    <row r="23" spans="1:15" x14ac:dyDescent="0.25">
      <c r="A23" s="54" t="s">
        <v>1034</v>
      </c>
      <c r="B23" s="55" t="s">
        <v>134</v>
      </c>
      <c r="C23" s="214">
        <v>34007</v>
      </c>
      <c r="D23" s="217">
        <v>0.56151479194000009</v>
      </c>
      <c r="E23" s="189">
        <v>0.2571888227500001</v>
      </c>
      <c r="F23" s="189">
        <v>18.288974613600001</v>
      </c>
      <c r="G23" s="189">
        <v>0.38805295195290007</v>
      </c>
      <c r="H23" s="189">
        <v>0.3070037182685999</v>
      </c>
      <c r="I23" s="189">
        <v>5.3357523584000033E-2</v>
      </c>
      <c r="J23" s="189">
        <v>1.5383966902465754E-3</v>
      </c>
      <c r="K23" s="189">
        <v>7.0462691164383591E-4</v>
      </c>
      <c r="L23" s="189">
        <v>5.010677976328768E-2</v>
      </c>
      <c r="M23" s="189">
        <v>1.0631587724736988E-3</v>
      </c>
      <c r="N23" s="189">
        <v>8.4110607744821884E-4</v>
      </c>
      <c r="O23" s="34">
        <v>1.4618499612054802E-4</v>
      </c>
    </row>
    <row r="24" spans="1:15" x14ac:dyDescent="0.25">
      <c r="A24" s="54" t="s">
        <v>1034</v>
      </c>
      <c r="B24" s="55" t="s">
        <v>1036</v>
      </c>
      <c r="C24" s="214">
        <v>34009</v>
      </c>
      <c r="D24" s="217">
        <v>5.8002512797045522</v>
      </c>
      <c r="E24" s="189">
        <v>3.577862405844848</v>
      </c>
      <c r="F24" s="189">
        <v>211.57924613854681</v>
      </c>
      <c r="G24" s="189">
        <v>3.8377110909141354</v>
      </c>
      <c r="H24" s="189">
        <v>2.9717262140997152</v>
      </c>
      <c r="I24" s="189">
        <v>0.59619971351697565</v>
      </c>
      <c r="J24" s="189">
        <v>1.5891099396450826E-2</v>
      </c>
      <c r="K24" s="189">
        <v>9.8023627557393099E-3</v>
      </c>
      <c r="L24" s="189">
        <v>0.57966916750286801</v>
      </c>
      <c r="M24" s="189">
        <v>1.0514276961408588E-2</v>
      </c>
      <c r="N24" s="189">
        <v>8.1417156550677126E-3</v>
      </c>
      <c r="O24" s="34">
        <v>1.6334238726492484E-3</v>
      </c>
    </row>
    <row r="25" spans="1:15" x14ac:dyDescent="0.25">
      <c r="A25" s="54" t="s">
        <v>1034</v>
      </c>
      <c r="B25" s="55" t="s">
        <v>1037</v>
      </c>
      <c r="C25" s="214">
        <v>34011</v>
      </c>
      <c r="D25" s="217">
        <v>12.847266442404109</v>
      </c>
      <c r="E25" s="189">
        <v>18.922509298695637</v>
      </c>
      <c r="F25" s="189">
        <v>203.02420207046066</v>
      </c>
      <c r="G25" s="189">
        <v>4.5777266453052743</v>
      </c>
      <c r="H25" s="189">
        <v>3.7387658832806494</v>
      </c>
      <c r="I25" s="189">
        <v>2.0174211054880171</v>
      </c>
      <c r="J25" s="189">
        <v>3.5197990253161948E-2</v>
      </c>
      <c r="K25" s="189">
        <v>5.1842491229303123E-2</v>
      </c>
      <c r="L25" s="189">
        <v>0.55623069060400165</v>
      </c>
      <c r="M25" s="189">
        <v>1.2541716836452804E-2</v>
      </c>
      <c r="N25" s="189">
        <v>1.0243194200768902E-2</v>
      </c>
      <c r="O25" s="34">
        <v>5.5271811109260738E-3</v>
      </c>
    </row>
    <row r="26" spans="1:15" x14ac:dyDescent="0.25">
      <c r="A26" s="54" t="s">
        <v>1034</v>
      </c>
      <c r="B26" s="55" t="s">
        <v>1038</v>
      </c>
      <c r="C26" s="214">
        <v>34015</v>
      </c>
      <c r="D26" s="217">
        <v>2.787102574940163</v>
      </c>
      <c r="E26" s="189">
        <v>1.2778173065333991</v>
      </c>
      <c r="F26" s="189">
        <v>106.93413343089833</v>
      </c>
      <c r="G26" s="189">
        <v>2.1616020396545954</v>
      </c>
      <c r="H26" s="189">
        <v>1.6626861172143701</v>
      </c>
      <c r="I26" s="189">
        <v>0.25730661340254352</v>
      </c>
      <c r="J26" s="189">
        <v>7.635897465589488E-3</v>
      </c>
      <c r="K26" s="189">
        <v>3.5008693329682166E-3</v>
      </c>
      <c r="L26" s="189">
        <v>0.29297022857780364</v>
      </c>
      <c r="M26" s="189">
        <v>5.9221973689166998E-3</v>
      </c>
      <c r="N26" s="189">
        <v>4.5553044307243022E-3</v>
      </c>
      <c r="O26" s="34">
        <v>7.0494962576039323E-4</v>
      </c>
    </row>
    <row r="27" spans="1:15" x14ac:dyDescent="0.25">
      <c r="A27" s="54" t="s">
        <v>1034</v>
      </c>
      <c r="B27" s="55" t="s">
        <v>1039</v>
      </c>
      <c r="C27" s="214">
        <v>34021</v>
      </c>
      <c r="D27" s="217">
        <v>12.576608242315821</v>
      </c>
      <c r="E27" s="189">
        <v>56.649921353392195</v>
      </c>
      <c r="F27" s="189">
        <v>321.92749318042058</v>
      </c>
      <c r="G27" s="189">
        <v>7.473836030106745</v>
      </c>
      <c r="H27" s="189">
        <v>6.1509545917982846</v>
      </c>
      <c r="I27" s="189">
        <v>6.5803744049826633</v>
      </c>
      <c r="J27" s="189">
        <v>3.4456460937851575E-2</v>
      </c>
      <c r="K27" s="189">
        <v>0.15520526398189644</v>
      </c>
      <c r="L27" s="189">
        <v>0.88199313200115226</v>
      </c>
      <c r="M27" s="189">
        <v>2.0476263096182865E-2</v>
      </c>
      <c r="N27" s="189">
        <v>1.6851930388488454E-2</v>
      </c>
      <c r="O27" s="34">
        <v>1.802842302734976E-2</v>
      </c>
    </row>
    <row r="28" spans="1:15" x14ac:dyDescent="0.25">
      <c r="A28" s="54" t="s">
        <v>1034</v>
      </c>
      <c r="B28" s="55" t="s">
        <v>655</v>
      </c>
      <c r="C28" s="214">
        <v>34029</v>
      </c>
      <c r="D28" s="217">
        <v>33.951283230918762</v>
      </c>
      <c r="E28" s="189">
        <v>397.89650965146791</v>
      </c>
      <c r="F28" s="189">
        <v>240.87092875382208</v>
      </c>
      <c r="G28" s="189">
        <v>6.3257487795145124</v>
      </c>
      <c r="H28" s="189">
        <v>5.5914502621186681</v>
      </c>
      <c r="I28" s="189">
        <v>19.709800157448818</v>
      </c>
      <c r="J28" s="189">
        <v>9.3017214331284306E-2</v>
      </c>
      <c r="K28" s="189">
        <v>1.0901274237026521</v>
      </c>
      <c r="L28" s="189">
        <v>0.65992035275019756</v>
      </c>
      <c r="M28" s="189">
        <v>1.7330818574012363E-2</v>
      </c>
      <c r="N28" s="189">
        <v>1.5319041814023744E-2</v>
      </c>
      <c r="O28" s="34">
        <v>5.3999452486161142E-2</v>
      </c>
    </row>
    <row r="29" spans="1:15" ht="15.75" thickBot="1" x14ac:dyDescent="0.3">
      <c r="A29" s="42" t="s">
        <v>1034</v>
      </c>
      <c r="B29" s="43" t="s">
        <v>161</v>
      </c>
      <c r="C29" s="215">
        <v>34033</v>
      </c>
      <c r="D29" s="227">
        <v>1.3176748139080403</v>
      </c>
      <c r="E29" s="45">
        <v>0.64757835403419017</v>
      </c>
      <c r="F29" s="45">
        <v>60.675115191701032</v>
      </c>
      <c r="G29" s="45">
        <v>0.79752760891805041</v>
      </c>
      <c r="H29" s="45">
        <v>0.61060485633871631</v>
      </c>
      <c r="I29" s="45">
        <v>0.12485803613707586</v>
      </c>
      <c r="J29" s="45">
        <v>3.6100679833096995E-3</v>
      </c>
      <c r="K29" s="45">
        <v>1.7741872713265482E-3</v>
      </c>
      <c r="L29" s="45">
        <v>0.1662331923060302</v>
      </c>
      <c r="M29" s="45">
        <v>2.185007147720686E-3</v>
      </c>
      <c r="N29" s="45">
        <v>1.6728900173663458E-3</v>
      </c>
      <c r="O29" s="46">
        <v>3.4207681133445445E-4</v>
      </c>
    </row>
    <row r="30" spans="1:15" ht="15.75" thickBot="1" x14ac:dyDescent="0.3">
      <c r="A30" s="207" t="s">
        <v>1040</v>
      </c>
      <c r="B30" s="204"/>
      <c r="C30" s="209"/>
      <c r="D30" s="228">
        <f>SUM(D21:D29)</f>
        <v>295.35436915820304</v>
      </c>
      <c r="E30" s="229">
        <f t="shared" ref="E30:O30" si="1">SUM(E21:E29)</f>
        <v>1892.7692850250148</v>
      </c>
      <c r="F30" s="229">
        <f t="shared" si="1"/>
        <v>2648.9214537246557</v>
      </c>
      <c r="G30" s="229">
        <f t="shared" si="1"/>
        <v>64.70527341625619</v>
      </c>
      <c r="H30" s="229">
        <f t="shared" si="1"/>
        <v>57.699014940771342</v>
      </c>
      <c r="I30" s="229">
        <f t="shared" si="1"/>
        <v>143.69801573178222</v>
      </c>
      <c r="J30" s="229">
        <f t="shared" si="1"/>
        <v>0.80919005248822762</v>
      </c>
      <c r="K30" s="229">
        <f t="shared" si="1"/>
        <v>5.1856692740411363</v>
      </c>
      <c r="L30" s="229">
        <f t="shared" si="1"/>
        <v>7.2573190513004242</v>
      </c>
      <c r="M30" s="229">
        <f t="shared" si="1"/>
        <v>0.1772747216883731</v>
      </c>
      <c r="N30" s="229">
        <f t="shared" si="1"/>
        <v>0.15807949298841464</v>
      </c>
      <c r="O30" s="230">
        <f t="shared" si="1"/>
        <v>0.39369319378570466</v>
      </c>
    </row>
    <row r="31" spans="1:15" ht="15.75" thickBot="1" x14ac:dyDescent="0.3">
      <c r="A31" s="238" t="s">
        <v>1041</v>
      </c>
      <c r="B31" s="239"/>
      <c r="C31" s="240"/>
      <c r="D31" s="228">
        <f>D30+D18</f>
        <v>815.94428784149773</v>
      </c>
      <c r="E31" s="229">
        <f t="shared" ref="E31:O31" si="2">E30+E18</f>
        <v>4794.081463233535</v>
      </c>
      <c r="F31" s="229">
        <f t="shared" si="2"/>
        <v>8199.2792285795222</v>
      </c>
      <c r="G31" s="229">
        <f t="shared" si="2"/>
        <v>179.62785704936138</v>
      </c>
      <c r="H31" s="229">
        <f t="shared" si="2"/>
        <v>161.03322438327737</v>
      </c>
      <c r="I31" s="229">
        <f t="shared" si="2"/>
        <v>447.83171247038433</v>
      </c>
      <c r="J31" s="229">
        <f t="shared" si="2"/>
        <v>2.2354638023054729</v>
      </c>
      <c r="K31" s="229">
        <f t="shared" si="2"/>
        <v>13.134469762283654</v>
      </c>
      <c r="L31" s="229">
        <f t="shared" si="2"/>
        <v>22.463778708437047</v>
      </c>
      <c r="M31" s="229">
        <f t="shared" si="2"/>
        <v>0.49213111520372987</v>
      </c>
      <c r="N31" s="229">
        <f t="shared" si="2"/>
        <v>0.4411869161185682</v>
      </c>
      <c r="O31" s="230">
        <f t="shared" si="2"/>
        <v>1.2269361985489982</v>
      </c>
    </row>
    <row r="32" spans="1:15" ht="15.75" thickBot="1" x14ac:dyDescent="0.3">
      <c r="C32" s="59" t="s">
        <v>1033</v>
      </c>
    </row>
    <row r="33" spans="3:3" x14ac:dyDescent="0.25">
      <c r="C33" s="68">
        <v>34003</v>
      </c>
    </row>
  </sheetData>
  <mergeCells count="1">
    <mergeCell ref="A31:C3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R27"/>
  <sheetViews>
    <sheetView workbookViewId="0">
      <selection activeCell="E36" sqref="E36"/>
    </sheetView>
  </sheetViews>
  <sheetFormatPr defaultRowHeight="15" x14ac:dyDescent="0.25"/>
  <cols>
    <col min="6" max="6" width="13.42578125" customWidth="1"/>
    <col min="9" max="9" width="12.42578125" customWidth="1"/>
    <col min="10" max="10" width="12.85546875" customWidth="1"/>
    <col min="16" max="16" width="20.42578125" customWidth="1"/>
    <col min="26" max="26" width="17.5703125" customWidth="1"/>
  </cols>
  <sheetData>
    <row r="1" spans="1:44" x14ac:dyDescent="0.25">
      <c r="A1" s="73" t="s">
        <v>889</v>
      </c>
    </row>
    <row r="2" spans="1:44" x14ac:dyDescent="0.25">
      <c r="A2" s="4" t="s">
        <v>909</v>
      </c>
    </row>
    <row r="3" spans="1:44" x14ac:dyDescent="0.25">
      <c r="A3" s="71" t="s">
        <v>887</v>
      </c>
    </row>
    <row r="4" spans="1:44" x14ac:dyDescent="0.25">
      <c r="A4" t="s">
        <v>0</v>
      </c>
      <c r="B4" t="s">
        <v>1</v>
      </c>
      <c r="C4" t="s">
        <v>2</v>
      </c>
      <c r="E4" t="s">
        <v>3</v>
      </c>
      <c r="F4" t="s">
        <v>4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10</v>
      </c>
      <c r="M4" t="s">
        <v>11</v>
      </c>
      <c r="N4" t="s">
        <v>12</v>
      </c>
      <c r="O4" t="s">
        <v>13</v>
      </c>
      <c r="P4" t="s">
        <v>14</v>
      </c>
      <c r="Q4" t="s">
        <v>15</v>
      </c>
      <c r="R4" t="s">
        <v>16</v>
      </c>
      <c r="S4" t="s">
        <v>17</v>
      </c>
      <c r="T4" t="s">
        <v>18</v>
      </c>
      <c r="U4" t="s">
        <v>19</v>
      </c>
      <c r="V4" t="s">
        <v>20</v>
      </c>
      <c r="W4" t="s">
        <v>21</v>
      </c>
      <c r="X4" t="s">
        <v>22</v>
      </c>
      <c r="Y4" t="s">
        <v>23</v>
      </c>
      <c r="Z4" t="s">
        <v>24</v>
      </c>
      <c r="AA4" t="s">
        <v>25</v>
      </c>
      <c r="AB4" t="s">
        <v>26</v>
      </c>
      <c r="AC4" t="s">
        <v>27</v>
      </c>
      <c r="AD4" t="s">
        <v>28</v>
      </c>
      <c r="AE4" t="s">
        <v>29</v>
      </c>
      <c r="AF4" t="s">
        <v>53</v>
      </c>
      <c r="AG4" t="s">
        <v>51</v>
      </c>
      <c r="AH4" t="s">
        <v>49</v>
      </c>
      <c r="AI4" t="s">
        <v>47</v>
      </c>
      <c r="AJ4" t="s">
        <v>45</v>
      </c>
      <c r="AK4" t="s">
        <v>42</v>
      </c>
      <c r="AL4" t="s">
        <v>618</v>
      </c>
      <c r="AM4" t="s">
        <v>53</v>
      </c>
      <c r="AN4" t="s">
        <v>51</v>
      </c>
      <c r="AO4" t="s">
        <v>49</v>
      </c>
      <c r="AP4" t="s">
        <v>47</v>
      </c>
      <c r="AQ4" t="s">
        <v>45</v>
      </c>
      <c r="AR4" t="s">
        <v>42</v>
      </c>
    </row>
    <row r="5" spans="1:44" x14ac:dyDescent="0.25">
      <c r="A5">
        <v>9388611</v>
      </c>
      <c r="C5" t="s">
        <v>592</v>
      </c>
      <c r="D5" s="2" t="s">
        <v>590</v>
      </c>
      <c r="E5">
        <v>62632213</v>
      </c>
      <c r="G5">
        <v>300</v>
      </c>
      <c r="H5">
        <v>84368614</v>
      </c>
      <c r="J5">
        <v>2267008005</v>
      </c>
      <c r="K5">
        <v>2</v>
      </c>
      <c r="L5" t="s">
        <v>34</v>
      </c>
      <c r="M5" t="s">
        <v>98</v>
      </c>
      <c r="N5">
        <v>34001</v>
      </c>
      <c r="P5" t="s">
        <v>186</v>
      </c>
      <c r="Q5">
        <v>48811</v>
      </c>
      <c r="R5" t="s">
        <v>37</v>
      </c>
      <c r="S5" t="s">
        <v>38</v>
      </c>
      <c r="V5" t="s">
        <v>38</v>
      </c>
      <c r="W5">
        <v>39.456400000000002</v>
      </c>
      <c r="X5">
        <v>-74.5886</v>
      </c>
      <c r="Y5" t="s">
        <v>39</v>
      </c>
      <c r="Z5" t="s">
        <v>187</v>
      </c>
      <c r="AA5" t="s">
        <v>34</v>
      </c>
      <c r="AB5">
        <v>0</v>
      </c>
      <c r="AC5" t="s">
        <v>41</v>
      </c>
      <c r="AD5">
        <v>8</v>
      </c>
      <c r="AF5">
        <v>0.43807200000000002</v>
      </c>
      <c r="AG5">
        <v>4.5018700000000002E-2</v>
      </c>
      <c r="AH5">
        <v>1.52147E-3</v>
      </c>
      <c r="AI5">
        <v>1.44396E-3</v>
      </c>
      <c r="AJ5">
        <v>1.4501500000000001E-3</v>
      </c>
      <c r="AK5">
        <v>1.4572999999999999E-2</v>
      </c>
      <c r="AL5">
        <v>1.0011176930814798</v>
      </c>
      <c r="AM5">
        <f>$AL5*AF5</f>
        <v>0.43856163004359006</v>
      </c>
      <c r="AN5">
        <f t="shared" ref="AN5:AR16" si="0">$AL5*AG5</f>
        <v>4.5069017089527215E-2</v>
      </c>
      <c r="AO5">
        <f t="shared" si="0"/>
        <v>1.5231705364926792E-3</v>
      </c>
      <c r="AP5">
        <f t="shared" si="0"/>
        <v>1.4455739041019336E-3</v>
      </c>
      <c r="AQ5">
        <f t="shared" si="0"/>
        <v>1.451770822622108E-3</v>
      </c>
      <c r="AR5">
        <f t="shared" si="0"/>
        <v>1.4589288141276404E-2</v>
      </c>
    </row>
    <row r="6" spans="1:44" x14ac:dyDescent="0.25">
      <c r="A6">
        <v>9383711</v>
      </c>
      <c r="C6" t="s">
        <v>592</v>
      </c>
      <c r="D6" s="2" t="s">
        <v>590</v>
      </c>
      <c r="E6">
        <v>103236413</v>
      </c>
      <c r="G6">
        <v>300</v>
      </c>
      <c r="H6">
        <v>145755114</v>
      </c>
      <c r="J6">
        <v>2267008005</v>
      </c>
      <c r="K6">
        <v>2</v>
      </c>
      <c r="L6" t="s">
        <v>34</v>
      </c>
      <c r="M6" t="s">
        <v>56</v>
      </c>
      <c r="N6">
        <v>34007</v>
      </c>
      <c r="P6" t="s">
        <v>57</v>
      </c>
      <c r="Q6">
        <v>48811</v>
      </c>
      <c r="R6" t="s">
        <v>37</v>
      </c>
      <c r="S6" t="s">
        <v>38</v>
      </c>
      <c r="V6" t="s">
        <v>38</v>
      </c>
      <c r="W6">
        <v>39.778419999999997</v>
      </c>
      <c r="X6">
        <v>-74.947800000000001</v>
      </c>
      <c r="Y6" t="s">
        <v>39</v>
      </c>
      <c r="Z6" t="s">
        <v>58</v>
      </c>
      <c r="AA6" t="s">
        <v>34</v>
      </c>
      <c r="AB6">
        <v>0</v>
      </c>
      <c r="AC6" t="s">
        <v>41</v>
      </c>
      <c r="AD6">
        <v>8</v>
      </c>
      <c r="AF6">
        <v>5.2238599999999998E-5</v>
      </c>
      <c r="AG6">
        <v>4.28561E-6</v>
      </c>
      <c r="AH6">
        <v>9.5181699999999995E-8</v>
      </c>
      <c r="AI6">
        <v>8.8992099999999999E-8</v>
      </c>
      <c r="AJ6">
        <v>1.5233099999999999E-7</v>
      </c>
      <c r="AK6">
        <v>1.70876E-6</v>
      </c>
      <c r="AL6">
        <v>1</v>
      </c>
      <c r="AM6">
        <f t="shared" ref="AM6:AM16" si="1">$AL6*AF6</f>
        <v>5.2238599999999998E-5</v>
      </c>
      <c r="AN6">
        <f t="shared" si="0"/>
        <v>4.28561E-6</v>
      </c>
      <c r="AO6">
        <f t="shared" si="0"/>
        <v>9.5181699999999995E-8</v>
      </c>
      <c r="AP6">
        <f t="shared" si="0"/>
        <v>8.8992099999999999E-8</v>
      </c>
      <c r="AQ6">
        <f t="shared" si="0"/>
        <v>1.5233099999999999E-7</v>
      </c>
      <c r="AR6">
        <f t="shared" si="0"/>
        <v>1.70876E-6</v>
      </c>
    </row>
    <row r="7" spans="1:44" x14ac:dyDescent="0.25">
      <c r="A7">
        <v>9385711</v>
      </c>
      <c r="C7" t="s">
        <v>592</v>
      </c>
      <c r="D7" s="2" t="s">
        <v>590</v>
      </c>
      <c r="E7">
        <v>62629213</v>
      </c>
      <c r="G7">
        <v>300</v>
      </c>
      <c r="H7">
        <v>84353714</v>
      </c>
      <c r="J7">
        <v>2267008005</v>
      </c>
      <c r="K7">
        <v>2</v>
      </c>
      <c r="L7" t="s">
        <v>34</v>
      </c>
      <c r="M7" t="s">
        <v>35</v>
      </c>
      <c r="N7">
        <v>34025</v>
      </c>
      <c r="P7" t="s">
        <v>311</v>
      </c>
      <c r="Q7">
        <v>48811</v>
      </c>
      <c r="R7" t="s">
        <v>37</v>
      </c>
      <c r="S7" t="s">
        <v>38</v>
      </c>
      <c r="V7" t="s">
        <v>38</v>
      </c>
      <c r="W7">
        <v>40.186920000000001</v>
      </c>
      <c r="X7">
        <v>-74.124889999999994</v>
      </c>
      <c r="Y7" t="s">
        <v>39</v>
      </c>
      <c r="Z7" t="s">
        <v>312</v>
      </c>
      <c r="AA7" t="s">
        <v>34</v>
      </c>
      <c r="AB7">
        <v>0</v>
      </c>
      <c r="AC7" t="s">
        <v>41</v>
      </c>
      <c r="AD7">
        <v>8</v>
      </c>
      <c r="AF7">
        <v>2.2282700000000001E-4</v>
      </c>
      <c r="AG7">
        <v>3.2947300000000002E-5</v>
      </c>
      <c r="AH7">
        <v>1.52694E-6</v>
      </c>
      <c r="AI7">
        <v>1.46649E-6</v>
      </c>
      <c r="AJ7">
        <v>7.00032E-7</v>
      </c>
      <c r="AK7">
        <v>8.4248900000000006E-6</v>
      </c>
      <c r="AL7">
        <v>1</v>
      </c>
      <c r="AM7">
        <f t="shared" si="1"/>
        <v>2.2282700000000001E-4</v>
      </c>
      <c r="AN7">
        <f t="shared" si="0"/>
        <v>3.2947300000000002E-5</v>
      </c>
      <c r="AO7">
        <f t="shared" si="0"/>
        <v>1.52694E-6</v>
      </c>
      <c r="AP7">
        <f t="shared" si="0"/>
        <v>1.46649E-6</v>
      </c>
      <c r="AQ7">
        <f t="shared" si="0"/>
        <v>7.00032E-7</v>
      </c>
      <c r="AR7">
        <f t="shared" si="0"/>
        <v>8.4248900000000006E-6</v>
      </c>
    </row>
    <row r="8" spans="1:44" x14ac:dyDescent="0.25">
      <c r="A8">
        <v>9383611</v>
      </c>
      <c r="C8" t="s">
        <v>592</v>
      </c>
      <c r="D8" s="2" t="s">
        <v>590</v>
      </c>
      <c r="E8">
        <v>62626013</v>
      </c>
      <c r="G8">
        <v>300</v>
      </c>
      <c r="H8">
        <v>84342214</v>
      </c>
      <c r="J8">
        <v>2267008005</v>
      </c>
      <c r="K8">
        <v>2</v>
      </c>
      <c r="L8" t="s">
        <v>34</v>
      </c>
      <c r="M8" t="s">
        <v>79</v>
      </c>
      <c r="N8">
        <v>34027</v>
      </c>
      <c r="P8" t="s">
        <v>339</v>
      </c>
      <c r="Q8">
        <v>48811</v>
      </c>
      <c r="R8" t="s">
        <v>37</v>
      </c>
      <c r="S8" t="s">
        <v>38</v>
      </c>
      <c r="V8" t="s">
        <v>38</v>
      </c>
      <c r="W8">
        <v>40.796999999999997</v>
      </c>
      <c r="X8">
        <v>-74.422700000000006</v>
      </c>
      <c r="Y8" t="s">
        <v>39</v>
      </c>
      <c r="Z8" t="s">
        <v>340</v>
      </c>
      <c r="AA8" t="s">
        <v>34</v>
      </c>
      <c r="AB8">
        <v>0</v>
      </c>
      <c r="AC8" t="s">
        <v>41</v>
      </c>
      <c r="AD8">
        <v>8</v>
      </c>
      <c r="AF8">
        <v>1.83602E-2</v>
      </c>
      <c r="AG8">
        <v>1.3775300000000001E-3</v>
      </c>
      <c r="AH8">
        <v>4.2997500000000003E-5</v>
      </c>
      <c r="AI8">
        <v>4.0315599999999997E-5</v>
      </c>
      <c r="AJ8">
        <v>6.1843700000000006E-5</v>
      </c>
      <c r="AK8">
        <v>5.7045800000000003E-4</v>
      </c>
      <c r="AL8">
        <v>0.98234836030111616</v>
      </c>
      <c r="AM8">
        <f t="shared" si="1"/>
        <v>1.8036112364800554E-2</v>
      </c>
      <c r="AN8">
        <f t="shared" si="0"/>
        <v>1.3532143367655967E-3</v>
      </c>
      <c r="AO8">
        <f t="shared" si="0"/>
        <v>4.2238523622047242E-5</v>
      </c>
      <c r="AP8">
        <f t="shared" si="0"/>
        <v>3.9603963554555677E-5</v>
      </c>
      <c r="AQ8">
        <f t="shared" si="0"/>
        <v>6.0752057289954143E-5</v>
      </c>
      <c r="AR8">
        <f t="shared" si="0"/>
        <v>5.603884809206542E-4</v>
      </c>
    </row>
    <row r="9" spans="1:44" x14ac:dyDescent="0.25">
      <c r="A9">
        <v>9376211</v>
      </c>
      <c r="C9" t="s">
        <v>592</v>
      </c>
      <c r="D9" s="2" t="s">
        <v>590</v>
      </c>
      <c r="E9">
        <v>62589613</v>
      </c>
      <c r="G9">
        <v>300</v>
      </c>
      <c r="H9">
        <v>84221914</v>
      </c>
      <c r="J9">
        <v>2267008005</v>
      </c>
      <c r="K9">
        <v>2</v>
      </c>
      <c r="L9" t="s">
        <v>34</v>
      </c>
      <c r="M9" t="s">
        <v>61</v>
      </c>
      <c r="N9">
        <v>34013</v>
      </c>
      <c r="P9" t="s">
        <v>93</v>
      </c>
      <c r="Q9">
        <v>48811</v>
      </c>
      <c r="R9" t="s">
        <v>37</v>
      </c>
      <c r="S9" t="s">
        <v>38</v>
      </c>
      <c r="V9" t="s">
        <v>38</v>
      </c>
      <c r="W9">
        <v>40.690264999999997</v>
      </c>
      <c r="X9">
        <v>-74.176412999999997</v>
      </c>
      <c r="Y9" t="s">
        <v>39</v>
      </c>
      <c r="Z9" t="s">
        <v>94</v>
      </c>
      <c r="AA9" t="s">
        <v>34</v>
      </c>
      <c r="AB9">
        <v>0</v>
      </c>
      <c r="AC9" t="s">
        <v>41</v>
      </c>
      <c r="AD9">
        <v>8</v>
      </c>
      <c r="AF9">
        <v>15.388299999999999</v>
      </c>
      <c r="AG9">
        <v>1.6449100000000001</v>
      </c>
      <c r="AH9">
        <v>6.2704499999999996E-2</v>
      </c>
      <c r="AI9">
        <v>5.9718399999999998E-2</v>
      </c>
      <c r="AJ9">
        <v>5.0491899999999999E-2</v>
      </c>
      <c r="AK9">
        <v>0.52232800000000001</v>
      </c>
      <c r="AL9">
        <v>1.0875007652445721</v>
      </c>
      <c r="AM9">
        <f t="shared" si="1"/>
        <v>16.734788025813046</v>
      </c>
      <c r="AN9">
        <f t="shared" si="0"/>
        <v>1.7888408837584491</v>
      </c>
      <c r="AO9">
        <f t="shared" si="0"/>
        <v>6.8191191734278261E-2</v>
      </c>
      <c r="AP9">
        <f t="shared" si="0"/>
        <v>6.4943805699181456E-2</v>
      </c>
      <c r="AQ9">
        <f t="shared" si="0"/>
        <v>5.4909979888652406E-2</v>
      </c>
      <c r="AR9">
        <f t="shared" si="0"/>
        <v>0.56803209970866686</v>
      </c>
    </row>
    <row r="10" spans="1:44" x14ac:dyDescent="0.25">
      <c r="A10">
        <v>16131311</v>
      </c>
      <c r="C10" t="s">
        <v>592</v>
      </c>
      <c r="D10" s="2" t="s">
        <v>590</v>
      </c>
      <c r="E10">
        <v>103171913</v>
      </c>
      <c r="G10">
        <v>300</v>
      </c>
      <c r="H10">
        <v>144815214</v>
      </c>
      <c r="J10">
        <v>2267008005</v>
      </c>
      <c r="K10">
        <v>2</v>
      </c>
      <c r="L10" t="s">
        <v>34</v>
      </c>
      <c r="M10" t="s">
        <v>73</v>
      </c>
      <c r="N10">
        <v>34035</v>
      </c>
      <c r="P10" t="s">
        <v>377</v>
      </c>
      <c r="Q10">
        <v>48811</v>
      </c>
      <c r="R10" t="s">
        <v>37</v>
      </c>
      <c r="S10" t="s">
        <v>38</v>
      </c>
      <c r="V10" t="s">
        <v>38</v>
      </c>
      <c r="W10">
        <v>40.399166999999998</v>
      </c>
      <c r="X10">
        <v>-74.658889000000002</v>
      </c>
      <c r="Y10" t="s">
        <v>110</v>
      </c>
      <c r="Z10" t="s">
        <v>277</v>
      </c>
      <c r="AA10" t="s">
        <v>34</v>
      </c>
      <c r="AB10">
        <v>0</v>
      </c>
      <c r="AC10" t="s">
        <v>41</v>
      </c>
      <c r="AD10">
        <v>8</v>
      </c>
      <c r="AF10">
        <v>5.3219600000000001E-5</v>
      </c>
      <c r="AG10">
        <v>7.93961E-6</v>
      </c>
      <c r="AH10">
        <v>3.30571E-7</v>
      </c>
      <c r="AI10">
        <v>3.1731500000000001E-7</v>
      </c>
      <c r="AJ10">
        <v>1.6197099999999999E-7</v>
      </c>
      <c r="AK10">
        <v>2.0702399999999999E-6</v>
      </c>
      <c r="AL10">
        <v>1.0211208274018768</v>
      </c>
      <c r="AM10">
        <f t="shared" si="1"/>
        <v>5.4343641985996927E-5</v>
      </c>
      <c r="AN10">
        <f t="shared" si="0"/>
        <v>8.1073011324482148E-6</v>
      </c>
      <c r="AO10">
        <f t="shared" si="0"/>
        <v>3.3755293303506584E-7</v>
      </c>
      <c r="AP10">
        <f t="shared" si="0"/>
        <v>3.2401695534702657E-7</v>
      </c>
      <c r="AQ10">
        <f t="shared" si="0"/>
        <v>1.6539196153510938E-7</v>
      </c>
      <c r="AR10">
        <f t="shared" si="0"/>
        <v>2.1139651817204615E-6</v>
      </c>
    </row>
    <row r="11" spans="1:44" x14ac:dyDescent="0.25">
      <c r="A11">
        <v>9382211</v>
      </c>
      <c r="C11" t="s">
        <v>592</v>
      </c>
      <c r="D11" s="2" t="s">
        <v>590</v>
      </c>
      <c r="E11">
        <v>62624713</v>
      </c>
      <c r="G11">
        <v>300</v>
      </c>
      <c r="H11">
        <v>84338714</v>
      </c>
      <c r="J11">
        <v>2267008005</v>
      </c>
      <c r="K11">
        <v>2</v>
      </c>
      <c r="L11" t="s">
        <v>34</v>
      </c>
      <c r="M11" t="s">
        <v>84</v>
      </c>
      <c r="N11">
        <v>34029</v>
      </c>
      <c r="P11" t="s">
        <v>460</v>
      </c>
      <c r="Q11">
        <v>48811</v>
      </c>
      <c r="R11" t="s">
        <v>37</v>
      </c>
      <c r="S11" t="s">
        <v>38</v>
      </c>
      <c r="V11" t="s">
        <v>38</v>
      </c>
      <c r="W11">
        <v>39.927500000000002</v>
      </c>
      <c r="X11">
        <v>-74.292379999999994</v>
      </c>
      <c r="Y11" t="s">
        <v>39</v>
      </c>
      <c r="Z11" t="s">
        <v>461</v>
      </c>
      <c r="AA11" t="s">
        <v>34</v>
      </c>
      <c r="AB11">
        <v>0</v>
      </c>
      <c r="AC11" t="s">
        <v>41</v>
      </c>
      <c r="AD11">
        <v>8</v>
      </c>
      <c r="AF11">
        <v>5.2238599999999998E-5</v>
      </c>
      <c r="AG11">
        <v>4.28561E-6</v>
      </c>
      <c r="AH11">
        <v>9.5181699999999995E-8</v>
      </c>
      <c r="AI11">
        <v>8.8992099999999999E-8</v>
      </c>
      <c r="AJ11">
        <v>1.5233099999999999E-7</v>
      </c>
      <c r="AK11">
        <v>1.70876E-6</v>
      </c>
      <c r="AL11">
        <v>1.0500869565217392</v>
      </c>
      <c r="AM11">
        <f t="shared" si="1"/>
        <v>5.4855072486956523E-5</v>
      </c>
      <c r="AN11">
        <f t="shared" si="0"/>
        <v>4.5002631617391307E-6</v>
      </c>
      <c r="AO11">
        <f t="shared" si="0"/>
        <v>9.9949061669565225E-8</v>
      </c>
      <c r="AP11">
        <f t="shared" si="0"/>
        <v>9.3449443443478272E-8</v>
      </c>
      <c r="AQ11">
        <f t="shared" si="0"/>
        <v>1.5996079617391306E-7</v>
      </c>
      <c r="AR11">
        <f t="shared" si="0"/>
        <v>1.7943465878260871E-6</v>
      </c>
    </row>
    <row r="12" spans="1:44" x14ac:dyDescent="0.25">
      <c r="A12">
        <v>9372311</v>
      </c>
      <c r="C12" t="s">
        <v>592</v>
      </c>
      <c r="D12" s="2" t="s">
        <v>590</v>
      </c>
      <c r="E12">
        <v>121789113</v>
      </c>
      <c r="G12">
        <v>300</v>
      </c>
      <c r="H12">
        <v>173549114</v>
      </c>
      <c r="J12">
        <v>2267008005</v>
      </c>
      <c r="K12">
        <v>2</v>
      </c>
      <c r="L12" t="s">
        <v>34</v>
      </c>
      <c r="M12" t="s">
        <v>67</v>
      </c>
      <c r="N12">
        <v>34037</v>
      </c>
      <c r="P12" t="s">
        <v>67</v>
      </c>
      <c r="Q12">
        <v>48811</v>
      </c>
      <c r="R12" t="s">
        <v>37</v>
      </c>
      <c r="S12" t="s">
        <v>38</v>
      </c>
      <c r="V12" t="s">
        <v>38</v>
      </c>
      <c r="W12">
        <v>41.200209999999998</v>
      </c>
      <c r="X12">
        <v>-74.623050000000006</v>
      </c>
      <c r="Y12" t="s">
        <v>39</v>
      </c>
      <c r="Z12" t="s">
        <v>67</v>
      </c>
      <c r="AA12" t="s">
        <v>34</v>
      </c>
      <c r="AB12">
        <v>0</v>
      </c>
      <c r="AC12" t="s">
        <v>41</v>
      </c>
      <c r="AD12">
        <v>8</v>
      </c>
      <c r="AF12">
        <v>4.6617699999999998E-7</v>
      </c>
      <c r="AG12">
        <v>1.7644E-6</v>
      </c>
      <c r="AH12">
        <v>1.1581399999999999E-7</v>
      </c>
      <c r="AI12">
        <v>1.12345E-7</v>
      </c>
      <c r="AJ12">
        <v>4.4733399999999998E-9</v>
      </c>
      <c r="AK12">
        <v>1.6777800000000001E-7</v>
      </c>
      <c r="AL12">
        <v>1</v>
      </c>
      <c r="AM12">
        <f t="shared" si="1"/>
        <v>4.6617699999999998E-7</v>
      </c>
      <c r="AN12">
        <f t="shared" si="0"/>
        <v>1.7644E-6</v>
      </c>
      <c r="AO12">
        <f t="shared" si="0"/>
        <v>1.1581399999999999E-7</v>
      </c>
      <c r="AP12">
        <f t="shared" si="0"/>
        <v>1.12345E-7</v>
      </c>
      <c r="AQ12">
        <f t="shared" si="0"/>
        <v>4.4733399999999998E-9</v>
      </c>
      <c r="AR12">
        <f t="shared" si="0"/>
        <v>1.6777800000000001E-7</v>
      </c>
    </row>
    <row r="13" spans="1:44" x14ac:dyDescent="0.25">
      <c r="A13">
        <v>9387111</v>
      </c>
      <c r="C13" t="s">
        <v>592</v>
      </c>
      <c r="D13" s="2" t="s">
        <v>590</v>
      </c>
      <c r="E13">
        <v>62630913</v>
      </c>
      <c r="G13">
        <v>300</v>
      </c>
      <c r="H13">
        <v>84362214</v>
      </c>
      <c r="J13">
        <v>2267008005</v>
      </c>
      <c r="K13">
        <v>2</v>
      </c>
      <c r="L13" t="s">
        <v>34</v>
      </c>
      <c r="M13" t="s">
        <v>108</v>
      </c>
      <c r="N13">
        <v>34003</v>
      </c>
      <c r="P13" t="s">
        <v>144</v>
      </c>
      <c r="Q13">
        <v>48811</v>
      </c>
      <c r="R13" t="s">
        <v>37</v>
      </c>
      <c r="S13" t="s">
        <v>38</v>
      </c>
      <c r="V13" t="s">
        <v>38</v>
      </c>
      <c r="W13">
        <v>40.842799999999997</v>
      </c>
      <c r="X13">
        <v>-74.066100000000006</v>
      </c>
      <c r="Y13" t="s">
        <v>39</v>
      </c>
      <c r="Z13" t="s">
        <v>144</v>
      </c>
      <c r="AA13" t="s">
        <v>34</v>
      </c>
      <c r="AB13">
        <v>0</v>
      </c>
      <c r="AC13" t="s">
        <v>41</v>
      </c>
      <c r="AD13">
        <v>8</v>
      </c>
      <c r="AF13">
        <v>3.58114E-2</v>
      </c>
      <c r="AG13">
        <v>3.3046899999999999E-3</v>
      </c>
      <c r="AH13">
        <v>1.0208E-4</v>
      </c>
      <c r="AI13">
        <v>9.6633999999999997E-5</v>
      </c>
      <c r="AJ13">
        <v>1.0934600000000001E-4</v>
      </c>
      <c r="AK13">
        <v>1.19159E-3</v>
      </c>
      <c r="AL13">
        <v>1.0624099423631124</v>
      </c>
      <c r="AM13">
        <f t="shared" si="1"/>
        <v>3.8046387409942366E-2</v>
      </c>
      <c r="AN13">
        <f t="shared" si="0"/>
        <v>3.5109355124279536E-3</v>
      </c>
      <c r="AO13">
        <f t="shared" si="0"/>
        <v>1.0845080691642651E-4</v>
      </c>
      <c r="AP13">
        <f t="shared" si="0"/>
        <v>1.02664922370317E-4</v>
      </c>
      <c r="AQ13">
        <f t="shared" si="0"/>
        <v>1.1617027755763689E-4</v>
      </c>
      <c r="AR13">
        <f t="shared" si="0"/>
        <v>1.265957063220461E-3</v>
      </c>
    </row>
    <row r="14" spans="1:44" x14ac:dyDescent="0.25">
      <c r="A14">
        <v>9367411</v>
      </c>
      <c r="C14" t="s">
        <v>592</v>
      </c>
      <c r="D14" s="2" t="s">
        <v>590</v>
      </c>
      <c r="E14">
        <v>62536413</v>
      </c>
      <c r="G14">
        <v>300</v>
      </c>
      <c r="H14">
        <v>84003714</v>
      </c>
      <c r="J14">
        <v>2267008005</v>
      </c>
      <c r="K14">
        <v>2</v>
      </c>
      <c r="L14" t="s">
        <v>34</v>
      </c>
      <c r="M14" t="s">
        <v>70</v>
      </c>
      <c r="N14">
        <v>34021</v>
      </c>
      <c r="P14" t="s">
        <v>121</v>
      </c>
      <c r="Q14">
        <v>48811</v>
      </c>
      <c r="R14" t="s">
        <v>37</v>
      </c>
      <c r="S14" t="s">
        <v>38</v>
      </c>
      <c r="V14" t="s">
        <v>38</v>
      </c>
      <c r="W14">
        <v>40.276800000000001</v>
      </c>
      <c r="X14">
        <v>-74.820800000000006</v>
      </c>
      <c r="Y14" t="s">
        <v>39</v>
      </c>
      <c r="Z14" t="s">
        <v>122</v>
      </c>
      <c r="AA14" t="s">
        <v>34</v>
      </c>
      <c r="AB14">
        <v>0</v>
      </c>
      <c r="AC14" t="s">
        <v>41</v>
      </c>
      <c r="AD14">
        <v>8</v>
      </c>
      <c r="AF14">
        <v>0.31269200000000003</v>
      </c>
      <c r="AG14">
        <v>3.2895099999999997E-2</v>
      </c>
      <c r="AH14">
        <v>1.0985400000000001E-3</v>
      </c>
      <c r="AI14">
        <v>1.04301E-3</v>
      </c>
      <c r="AJ14">
        <v>1.02984E-3</v>
      </c>
      <c r="AK14">
        <v>1.0459599999999999E-2</v>
      </c>
      <c r="AL14">
        <v>1.0427311779335293</v>
      </c>
      <c r="AM14">
        <f t="shared" si="1"/>
        <v>0.3260536974903912</v>
      </c>
      <c r="AN14">
        <f t="shared" si="0"/>
        <v>3.4300746371241239E-2</v>
      </c>
      <c r="AO14">
        <f t="shared" si="0"/>
        <v>1.1454819082070994E-3</v>
      </c>
      <c r="AP14">
        <f t="shared" si="0"/>
        <v>1.0875790458964505E-3</v>
      </c>
      <c r="AQ14">
        <f t="shared" si="0"/>
        <v>1.0738462762830657E-3</v>
      </c>
      <c r="AR14">
        <f t="shared" si="0"/>
        <v>1.0906551028713542E-2</v>
      </c>
    </row>
    <row r="15" spans="1:44" x14ac:dyDescent="0.25">
      <c r="A15">
        <v>9367411</v>
      </c>
      <c r="C15" t="s">
        <v>592</v>
      </c>
      <c r="D15" s="2" t="s">
        <v>590</v>
      </c>
      <c r="E15">
        <v>62536413</v>
      </c>
      <c r="G15">
        <v>300</v>
      </c>
      <c r="H15">
        <v>84003714</v>
      </c>
      <c r="J15">
        <v>2267008005</v>
      </c>
      <c r="K15">
        <v>2</v>
      </c>
      <c r="N15">
        <v>34005</v>
      </c>
      <c r="P15" t="s">
        <v>678</v>
      </c>
      <c r="AF15">
        <v>1.746079131941572</v>
      </c>
      <c r="AG15">
        <v>0.4621398760142621</v>
      </c>
      <c r="AH15">
        <v>2.3453790094482552E-2</v>
      </c>
      <c r="AI15">
        <v>2.2680020821415167E-2</v>
      </c>
      <c r="AJ15">
        <v>4.1344684413618113E-3</v>
      </c>
      <c r="AK15">
        <v>8.0762451417756814E-2</v>
      </c>
      <c r="AL15">
        <v>1</v>
      </c>
      <c r="AM15">
        <f t="shared" si="1"/>
        <v>1.746079131941572</v>
      </c>
      <c r="AN15">
        <f t="shared" si="0"/>
        <v>0.4621398760142621</v>
      </c>
      <c r="AO15">
        <f t="shared" si="0"/>
        <v>2.3453790094482552E-2</v>
      </c>
      <c r="AP15">
        <f t="shared" si="0"/>
        <v>2.2680020821415167E-2</v>
      </c>
      <c r="AQ15">
        <f t="shared" si="0"/>
        <v>4.1344684413618113E-3</v>
      </c>
      <c r="AR15">
        <f t="shared" si="0"/>
        <v>8.0762451417756814E-2</v>
      </c>
    </row>
    <row r="16" spans="1:44" x14ac:dyDescent="0.25">
      <c r="A16">
        <v>9367411</v>
      </c>
      <c r="C16" t="s">
        <v>592</v>
      </c>
      <c r="D16" s="2" t="s">
        <v>590</v>
      </c>
      <c r="E16">
        <v>62536413</v>
      </c>
      <c r="G16">
        <v>300</v>
      </c>
      <c r="H16">
        <v>84003714</v>
      </c>
      <c r="J16">
        <v>2267008005</v>
      </c>
      <c r="K16">
        <v>2</v>
      </c>
      <c r="N16">
        <v>34029</v>
      </c>
      <c r="P16" t="s">
        <v>656</v>
      </c>
      <c r="AF16">
        <v>4.8545371256021881E-2</v>
      </c>
      <c r="AG16">
        <v>5.3665992281720351E-2</v>
      </c>
      <c r="AH16">
        <v>3.1115375994383476E-3</v>
      </c>
      <c r="AI16">
        <v>3.016666162236763E-3</v>
      </c>
      <c r="AJ16">
        <v>1.7973960755551278E-4</v>
      </c>
      <c r="AK16">
        <v>5.2318064453285105E-3</v>
      </c>
      <c r="AL16">
        <v>1</v>
      </c>
      <c r="AM16">
        <f t="shared" si="1"/>
        <v>4.8545371256021881E-2</v>
      </c>
      <c r="AN16">
        <f t="shared" si="0"/>
        <v>5.3665992281720351E-2</v>
      </c>
      <c r="AO16">
        <f t="shared" si="0"/>
        <v>3.1115375994383476E-3</v>
      </c>
      <c r="AP16">
        <f t="shared" si="0"/>
        <v>3.016666162236763E-3</v>
      </c>
      <c r="AQ16">
        <f t="shared" si="0"/>
        <v>1.7973960755551278E-4</v>
      </c>
      <c r="AR16">
        <f t="shared" si="0"/>
        <v>5.2318064453285105E-3</v>
      </c>
    </row>
    <row r="17" spans="4:40" x14ac:dyDescent="0.25">
      <c r="AG17">
        <f>SUM(AG5:AG16)</f>
        <v>2.2433631108259826</v>
      </c>
      <c r="AN17">
        <f>SUM(AN5:AN16)</f>
        <v>2.3889322702386879</v>
      </c>
    </row>
    <row r="18" spans="4:40" x14ac:dyDescent="0.25">
      <c r="AG18">
        <f>SUM(AG5:AG14)</f>
        <v>1.7275572425300001</v>
      </c>
    </row>
    <row r="27" spans="4:40" x14ac:dyDescent="0.25">
      <c r="D27" s="3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Q25"/>
  <sheetViews>
    <sheetView workbookViewId="0">
      <selection activeCell="A3" sqref="A3"/>
    </sheetView>
  </sheetViews>
  <sheetFormatPr defaultRowHeight="15" x14ac:dyDescent="0.25"/>
  <cols>
    <col min="3" max="3" width="17" customWidth="1"/>
    <col min="9" max="9" width="14.5703125" customWidth="1"/>
    <col min="15" max="15" width="17.5703125" customWidth="1"/>
  </cols>
  <sheetData>
    <row r="1" spans="1:43" x14ac:dyDescent="0.25">
      <c r="A1" s="73" t="s">
        <v>890</v>
      </c>
    </row>
    <row r="2" spans="1:43" x14ac:dyDescent="0.25">
      <c r="A2" s="4" t="s">
        <v>908</v>
      </c>
    </row>
    <row r="3" spans="1:43" x14ac:dyDescent="0.25">
      <c r="A3" s="71" t="s">
        <v>887</v>
      </c>
    </row>
    <row r="4" spans="1:43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12</v>
      </c>
      <c r="N4" t="s">
        <v>13</v>
      </c>
      <c r="O4" t="s">
        <v>14</v>
      </c>
      <c r="P4" t="s">
        <v>15</v>
      </c>
      <c r="Q4" t="s">
        <v>16</v>
      </c>
      <c r="R4" t="s">
        <v>17</v>
      </c>
      <c r="S4" t="s">
        <v>18</v>
      </c>
      <c r="T4" t="s">
        <v>19</v>
      </c>
      <c r="U4" t="s">
        <v>20</v>
      </c>
      <c r="V4" t="s">
        <v>21</v>
      </c>
      <c r="W4" t="s">
        <v>22</v>
      </c>
      <c r="X4" t="s">
        <v>23</v>
      </c>
      <c r="Y4" t="s">
        <v>24</v>
      </c>
      <c r="Z4" t="s">
        <v>25</v>
      </c>
      <c r="AA4" t="s">
        <v>26</v>
      </c>
      <c r="AB4" t="s">
        <v>27</v>
      </c>
      <c r="AC4" t="s">
        <v>28</v>
      </c>
      <c r="AD4" t="s">
        <v>29</v>
      </c>
      <c r="AE4" t="s">
        <v>53</v>
      </c>
      <c r="AF4" t="s">
        <v>51</v>
      </c>
      <c r="AG4" t="s">
        <v>49</v>
      </c>
      <c r="AH4" t="s">
        <v>47</v>
      </c>
      <c r="AI4" t="s">
        <v>45</v>
      </c>
      <c r="AJ4" t="s">
        <v>42</v>
      </c>
      <c r="AK4" t="s">
        <v>618</v>
      </c>
      <c r="AL4" t="s">
        <v>53</v>
      </c>
      <c r="AM4" t="s">
        <v>51</v>
      </c>
      <c r="AN4" t="s">
        <v>49</v>
      </c>
      <c r="AO4" t="s">
        <v>47</v>
      </c>
      <c r="AP4" t="s">
        <v>45</v>
      </c>
      <c r="AQ4" t="s">
        <v>42</v>
      </c>
    </row>
    <row r="5" spans="1:43" x14ac:dyDescent="0.25">
      <c r="A5">
        <v>9388611</v>
      </c>
      <c r="B5" t="s">
        <v>594</v>
      </c>
      <c r="C5" s="2" t="s">
        <v>590</v>
      </c>
      <c r="D5">
        <v>62632213</v>
      </c>
      <c r="F5">
        <v>300</v>
      </c>
      <c r="G5">
        <v>84368414</v>
      </c>
      <c r="I5">
        <v>2268008005</v>
      </c>
      <c r="J5">
        <v>2</v>
      </c>
      <c r="K5" t="s">
        <v>34</v>
      </c>
      <c r="L5" t="s">
        <v>98</v>
      </c>
      <c r="M5">
        <v>34001</v>
      </c>
      <c r="O5" t="s">
        <v>186</v>
      </c>
      <c r="P5">
        <v>48811</v>
      </c>
      <c r="Q5" t="s">
        <v>37</v>
      </c>
      <c r="R5" t="s">
        <v>38</v>
      </c>
      <c r="U5" t="s">
        <v>38</v>
      </c>
      <c r="V5">
        <v>39.456400000000002</v>
      </c>
      <c r="W5">
        <v>-74.5886</v>
      </c>
      <c r="X5" t="s">
        <v>39</v>
      </c>
      <c r="Y5" t="s">
        <v>187</v>
      </c>
      <c r="Z5" t="s">
        <v>34</v>
      </c>
      <c r="AA5">
        <v>0</v>
      </c>
      <c r="AB5" t="s">
        <v>41</v>
      </c>
      <c r="AC5">
        <v>8</v>
      </c>
      <c r="AE5">
        <v>0.34642499999999998</v>
      </c>
      <c r="AF5">
        <v>3.5600600000000003E-2</v>
      </c>
      <c r="AG5">
        <v>1.2031699999999999E-3</v>
      </c>
      <c r="AH5">
        <v>1.1418699999999999E-3</v>
      </c>
      <c r="AI5">
        <v>1.1467700000000001E-3</v>
      </c>
      <c r="AJ5">
        <v>1.15242E-2</v>
      </c>
      <c r="AK5">
        <v>1.0011176930814798</v>
      </c>
      <c r="AL5">
        <f>$AK5*AE5</f>
        <v>0.3468121968257516</v>
      </c>
      <c r="AM5">
        <f t="shared" ref="AM5:AQ16" si="0">$AK5*AF5</f>
        <v>3.564039054431653E-2</v>
      </c>
      <c r="AN5">
        <f t="shared" si="0"/>
        <v>1.204514774784844E-3</v>
      </c>
      <c r="AO5">
        <f t="shared" si="0"/>
        <v>1.1431462601989492E-3</v>
      </c>
      <c r="AP5">
        <f t="shared" si="0"/>
        <v>1.1480517368950486E-3</v>
      </c>
      <c r="AQ5">
        <f t="shared" si="0"/>
        <v>1.1537080518609589E-2</v>
      </c>
    </row>
    <row r="6" spans="1:43" x14ac:dyDescent="0.25">
      <c r="A6">
        <v>9383711</v>
      </c>
      <c r="B6" t="s">
        <v>594</v>
      </c>
      <c r="C6" s="2" t="s">
        <v>590</v>
      </c>
      <c r="D6">
        <v>103236413</v>
      </c>
      <c r="F6">
        <v>300</v>
      </c>
      <c r="G6">
        <v>145755214</v>
      </c>
      <c r="I6">
        <v>2268008005</v>
      </c>
      <c r="J6">
        <v>2</v>
      </c>
      <c r="K6" t="s">
        <v>34</v>
      </c>
      <c r="L6" t="s">
        <v>56</v>
      </c>
      <c r="M6">
        <v>34007</v>
      </c>
      <c r="O6" t="s">
        <v>57</v>
      </c>
      <c r="P6">
        <v>48811</v>
      </c>
      <c r="Q6" t="s">
        <v>37</v>
      </c>
      <c r="R6" t="s">
        <v>38</v>
      </c>
      <c r="U6" t="s">
        <v>38</v>
      </c>
      <c r="V6">
        <v>39.778419999999997</v>
      </c>
      <c r="W6">
        <v>-74.947800000000001</v>
      </c>
      <c r="X6" t="s">
        <v>39</v>
      </c>
      <c r="Y6" t="s">
        <v>58</v>
      </c>
      <c r="Z6" t="s">
        <v>34</v>
      </c>
      <c r="AA6">
        <v>0</v>
      </c>
      <c r="AB6" t="s">
        <v>41</v>
      </c>
      <c r="AC6">
        <v>8</v>
      </c>
      <c r="AE6">
        <v>4.1310000000000003E-5</v>
      </c>
      <c r="AF6">
        <v>3.3890399999999999E-6</v>
      </c>
      <c r="AG6">
        <v>7.5269199999999995E-8</v>
      </c>
      <c r="AH6">
        <v>7.0374500000000006E-8</v>
      </c>
      <c r="AI6">
        <v>1.2046300000000001E-7</v>
      </c>
      <c r="AJ6">
        <v>1.35128E-6</v>
      </c>
      <c r="AK6">
        <v>1</v>
      </c>
      <c r="AL6">
        <f t="shared" ref="AL6:AL16" si="1">$AK6*AE6</f>
        <v>4.1310000000000003E-5</v>
      </c>
      <c r="AM6">
        <f t="shared" si="0"/>
        <v>3.3890399999999999E-6</v>
      </c>
      <c r="AN6">
        <f t="shared" si="0"/>
        <v>7.5269199999999995E-8</v>
      </c>
      <c r="AO6">
        <f t="shared" si="0"/>
        <v>7.0374500000000006E-8</v>
      </c>
      <c r="AP6">
        <f t="shared" si="0"/>
        <v>1.2046300000000001E-7</v>
      </c>
      <c r="AQ6">
        <f t="shared" si="0"/>
        <v>1.35128E-6</v>
      </c>
    </row>
    <row r="7" spans="1:43" x14ac:dyDescent="0.25">
      <c r="A7">
        <v>9385711</v>
      </c>
      <c r="B7" t="s">
        <v>594</v>
      </c>
      <c r="C7" s="2" t="s">
        <v>590</v>
      </c>
      <c r="D7">
        <v>62629213</v>
      </c>
      <c r="F7">
        <v>300</v>
      </c>
      <c r="G7">
        <v>84353514</v>
      </c>
      <c r="I7">
        <v>2268008005</v>
      </c>
      <c r="J7">
        <v>2</v>
      </c>
      <c r="K7" t="s">
        <v>34</v>
      </c>
      <c r="L7" t="s">
        <v>35</v>
      </c>
      <c r="M7">
        <v>34025</v>
      </c>
      <c r="O7" t="s">
        <v>311</v>
      </c>
      <c r="P7">
        <v>48811</v>
      </c>
      <c r="Q7" t="s">
        <v>37</v>
      </c>
      <c r="R7" t="s">
        <v>38</v>
      </c>
      <c r="U7" t="s">
        <v>38</v>
      </c>
      <c r="V7">
        <v>40.186920000000001</v>
      </c>
      <c r="W7">
        <v>-74.124889999999994</v>
      </c>
      <c r="X7" t="s">
        <v>39</v>
      </c>
      <c r="Y7" t="s">
        <v>312</v>
      </c>
      <c r="Z7" t="s">
        <v>34</v>
      </c>
      <c r="AA7">
        <v>0</v>
      </c>
      <c r="AB7" t="s">
        <v>41</v>
      </c>
      <c r="AC7">
        <v>8</v>
      </c>
      <c r="AE7">
        <v>1.7621E-4</v>
      </c>
      <c r="AF7">
        <v>2.60546E-5</v>
      </c>
      <c r="AG7">
        <v>1.2075000000000001E-6</v>
      </c>
      <c r="AH7">
        <v>1.15969E-6</v>
      </c>
      <c r="AI7">
        <v>5.5358200000000001E-7</v>
      </c>
      <c r="AJ7">
        <v>6.6623599999999997E-6</v>
      </c>
      <c r="AK7">
        <v>1</v>
      </c>
      <c r="AL7">
        <f t="shared" si="1"/>
        <v>1.7621E-4</v>
      </c>
      <c r="AM7">
        <f t="shared" si="0"/>
        <v>2.60546E-5</v>
      </c>
      <c r="AN7">
        <f t="shared" si="0"/>
        <v>1.2075000000000001E-6</v>
      </c>
      <c r="AO7">
        <f t="shared" si="0"/>
        <v>1.15969E-6</v>
      </c>
      <c r="AP7">
        <f t="shared" si="0"/>
        <v>5.5358200000000001E-7</v>
      </c>
      <c r="AQ7">
        <f t="shared" si="0"/>
        <v>6.6623599999999997E-6</v>
      </c>
    </row>
    <row r="8" spans="1:43" x14ac:dyDescent="0.25">
      <c r="A8">
        <v>9383611</v>
      </c>
      <c r="B8" t="s">
        <v>594</v>
      </c>
      <c r="C8" s="2" t="s">
        <v>590</v>
      </c>
      <c r="D8">
        <v>62626013</v>
      </c>
      <c r="F8">
        <v>300</v>
      </c>
      <c r="G8">
        <v>84342014</v>
      </c>
      <c r="I8">
        <v>2268008005</v>
      </c>
      <c r="J8">
        <v>2</v>
      </c>
      <c r="K8" t="s">
        <v>34</v>
      </c>
      <c r="L8" t="s">
        <v>79</v>
      </c>
      <c r="M8">
        <v>34027</v>
      </c>
      <c r="O8" t="s">
        <v>339</v>
      </c>
      <c r="P8">
        <v>48811</v>
      </c>
      <c r="Q8" t="s">
        <v>37</v>
      </c>
      <c r="R8" t="s">
        <v>38</v>
      </c>
      <c r="U8" t="s">
        <v>38</v>
      </c>
      <c r="V8">
        <v>40.796999999999997</v>
      </c>
      <c r="W8">
        <v>-74.422700000000006</v>
      </c>
      <c r="X8" t="s">
        <v>39</v>
      </c>
      <c r="Y8" t="s">
        <v>340</v>
      </c>
      <c r="Z8" t="s">
        <v>34</v>
      </c>
      <c r="AA8">
        <v>0</v>
      </c>
      <c r="AB8" t="s">
        <v>41</v>
      </c>
      <c r="AC8">
        <v>8</v>
      </c>
      <c r="AE8">
        <v>1.45191E-2</v>
      </c>
      <c r="AF8">
        <v>1.08935E-3</v>
      </c>
      <c r="AG8">
        <v>3.4002199999999998E-5</v>
      </c>
      <c r="AH8">
        <v>3.1881400000000003E-5</v>
      </c>
      <c r="AI8">
        <v>4.8905700000000002E-5</v>
      </c>
      <c r="AJ8">
        <v>4.51116E-4</v>
      </c>
      <c r="AK8">
        <v>0.98234836030111616</v>
      </c>
      <c r="AL8">
        <f t="shared" si="1"/>
        <v>1.4262814078047937E-2</v>
      </c>
      <c r="AM8">
        <f t="shared" si="0"/>
        <v>1.0701211862940208E-3</v>
      </c>
      <c r="AN8">
        <f t="shared" si="0"/>
        <v>3.3402005416630607E-5</v>
      </c>
      <c r="AO8">
        <f t="shared" si="0"/>
        <v>3.1318641014104007E-5</v>
      </c>
      <c r="AP8">
        <f t="shared" si="0"/>
        <v>4.8042434204378295E-5</v>
      </c>
      <c r="AQ8">
        <f t="shared" si="0"/>
        <v>4.4315306290559832E-4</v>
      </c>
    </row>
    <row r="9" spans="1:43" x14ac:dyDescent="0.25">
      <c r="A9">
        <v>9376211</v>
      </c>
      <c r="B9" t="s">
        <v>594</v>
      </c>
      <c r="C9" s="2" t="s">
        <v>590</v>
      </c>
      <c r="D9">
        <v>62589613</v>
      </c>
      <c r="F9">
        <v>300</v>
      </c>
      <c r="G9">
        <v>84221714</v>
      </c>
      <c r="I9">
        <v>2268008005</v>
      </c>
      <c r="J9">
        <v>2</v>
      </c>
      <c r="K9" t="s">
        <v>34</v>
      </c>
      <c r="L9" t="s">
        <v>61</v>
      </c>
      <c r="M9">
        <v>34013</v>
      </c>
      <c r="O9" t="s">
        <v>93</v>
      </c>
      <c r="P9">
        <v>48811</v>
      </c>
      <c r="Q9" t="s">
        <v>37</v>
      </c>
      <c r="R9" t="s">
        <v>38</v>
      </c>
      <c r="U9" t="s">
        <v>38</v>
      </c>
      <c r="V9">
        <v>40.690264999999997</v>
      </c>
      <c r="W9">
        <v>-74.176412999999997</v>
      </c>
      <c r="X9" t="s">
        <v>39</v>
      </c>
      <c r="Y9" t="s">
        <v>94</v>
      </c>
      <c r="Z9" t="s">
        <v>34</v>
      </c>
      <c r="AA9">
        <v>0</v>
      </c>
      <c r="AB9" t="s">
        <v>41</v>
      </c>
      <c r="AC9">
        <v>8</v>
      </c>
      <c r="AE9">
        <v>12.169</v>
      </c>
      <c r="AF9">
        <v>1.3007899999999999</v>
      </c>
      <c r="AG9">
        <v>4.9586400000000003E-2</v>
      </c>
      <c r="AH9">
        <v>4.7225000000000003E-2</v>
      </c>
      <c r="AI9">
        <v>3.99288E-2</v>
      </c>
      <c r="AJ9">
        <v>0.41305399999999998</v>
      </c>
      <c r="AK9">
        <v>1.0875007652445721</v>
      </c>
      <c r="AL9">
        <f t="shared" si="1"/>
        <v>13.233796812261199</v>
      </c>
      <c r="AM9">
        <f t="shared" si="0"/>
        <v>1.4146101204224868</v>
      </c>
      <c r="AN9">
        <f t="shared" si="0"/>
        <v>5.3925247945723453E-2</v>
      </c>
      <c r="AO9">
        <f t="shared" si="0"/>
        <v>5.1357223638674919E-2</v>
      </c>
      <c r="AP9">
        <f t="shared" si="0"/>
        <v>4.3422600555297466E-2</v>
      </c>
      <c r="AQ9">
        <f t="shared" si="0"/>
        <v>0.44919654108733142</v>
      </c>
    </row>
    <row r="10" spans="1:43" x14ac:dyDescent="0.25">
      <c r="A10">
        <v>16131311</v>
      </c>
      <c r="B10" t="s">
        <v>594</v>
      </c>
      <c r="C10" s="2" t="s">
        <v>590</v>
      </c>
      <c r="D10">
        <v>103171913</v>
      </c>
      <c r="F10">
        <v>300</v>
      </c>
      <c r="G10">
        <v>144815314</v>
      </c>
      <c r="I10">
        <v>2268008005</v>
      </c>
      <c r="J10">
        <v>2</v>
      </c>
      <c r="K10" t="s">
        <v>34</v>
      </c>
      <c r="L10" t="s">
        <v>73</v>
      </c>
      <c r="M10">
        <v>34035</v>
      </c>
      <c r="O10" t="s">
        <v>377</v>
      </c>
      <c r="P10">
        <v>48811</v>
      </c>
      <c r="Q10" t="s">
        <v>37</v>
      </c>
      <c r="R10" t="s">
        <v>38</v>
      </c>
      <c r="U10" t="s">
        <v>38</v>
      </c>
      <c r="V10">
        <v>40.399166999999998</v>
      </c>
      <c r="W10">
        <v>-74.658889000000002</v>
      </c>
      <c r="X10" t="s">
        <v>110</v>
      </c>
      <c r="Y10" t="s">
        <v>277</v>
      </c>
      <c r="Z10" t="s">
        <v>34</v>
      </c>
      <c r="AA10">
        <v>0</v>
      </c>
      <c r="AB10" t="s">
        <v>41</v>
      </c>
      <c r="AC10">
        <v>8</v>
      </c>
      <c r="AE10">
        <v>4.2085800000000003E-5</v>
      </c>
      <c r="AF10">
        <v>6.2786100000000002E-6</v>
      </c>
      <c r="AG10">
        <v>2.6141400000000001E-7</v>
      </c>
      <c r="AH10">
        <v>2.5093100000000001E-7</v>
      </c>
      <c r="AI10">
        <v>1.28086E-7</v>
      </c>
      <c r="AJ10">
        <v>1.63714E-6</v>
      </c>
      <c r="AK10">
        <v>1.0211208274018768</v>
      </c>
      <c r="AL10">
        <f t="shared" si="1"/>
        <v>4.2974686917869908E-5</v>
      </c>
      <c r="AM10">
        <f t="shared" si="0"/>
        <v>6.4112194381336983E-6</v>
      </c>
      <c r="AN10">
        <f t="shared" si="0"/>
        <v>2.6693527997443423E-7</v>
      </c>
      <c r="AO10">
        <f t="shared" si="0"/>
        <v>2.5623087034078035E-7</v>
      </c>
      <c r="AP10">
        <f t="shared" si="0"/>
        <v>1.3079128229859678E-7</v>
      </c>
      <c r="AQ10">
        <f t="shared" si="0"/>
        <v>1.6717177513727086E-6</v>
      </c>
    </row>
    <row r="11" spans="1:43" x14ac:dyDescent="0.25">
      <c r="A11">
        <v>9382211</v>
      </c>
      <c r="B11" t="s">
        <v>594</v>
      </c>
      <c r="C11" s="2" t="s">
        <v>590</v>
      </c>
      <c r="D11">
        <v>62624713</v>
      </c>
      <c r="F11">
        <v>300</v>
      </c>
      <c r="G11">
        <v>84338514</v>
      </c>
      <c r="I11">
        <v>2268008005</v>
      </c>
      <c r="J11">
        <v>2</v>
      </c>
      <c r="K11" t="s">
        <v>34</v>
      </c>
      <c r="L11" t="s">
        <v>84</v>
      </c>
      <c r="M11">
        <v>34029</v>
      </c>
      <c r="O11" t="s">
        <v>460</v>
      </c>
      <c r="P11">
        <v>48811</v>
      </c>
      <c r="Q11" t="s">
        <v>37</v>
      </c>
      <c r="R11" t="s">
        <v>38</v>
      </c>
      <c r="U11" t="s">
        <v>38</v>
      </c>
      <c r="V11">
        <v>39.927500000000002</v>
      </c>
      <c r="W11">
        <v>-74.292379999999994</v>
      </c>
      <c r="X11" t="s">
        <v>39</v>
      </c>
      <c r="Y11" t="s">
        <v>461</v>
      </c>
      <c r="Z11" t="s">
        <v>34</v>
      </c>
      <c r="AA11">
        <v>0</v>
      </c>
      <c r="AB11" t="s">
        <v>41</v>
      </c>
      <c r="AC11">
        <v>8</v>
      </c>
      <c r="AE11">
        <v>4.1310000000000003E-5</v>
      </c>
      <c r="AF11">
        <v>3.3890399999999999E-6</v>
      </c>
      <c r="AG11">
        <v>7.5269199999999995E-8</v>
      </c>
      <c r="AH11">
        <v>7.0374500000000006E-8</v>
      </c>
      <c r="AI11">
        <v>1.2046300000000001E-7</v>
      </c>
      <c r="AJ11">
        <v>1.35128E-6</v>
      </c>
      <c r="AK11">
        <v>1.0500869565217392</v>
      </c>
      <c r="AL11">
        <f t="shared" si="1"/>
        <v>4.3379092173913053E-5</v>
      </c>
      <c r="AM11">
        <f t="shared" si="0"/>
        <v>3.5587866991304349E-6</v>
      </c>
      <c r="AN11">
        <f t="shared" si="0"/>
        <v>7.9039205147826082E-8</v>
      </c>
      <c r="AO11">
        <f t="shared" si="0"/>
        <v>7.3899344521739138E-8</v>
      </c>
      <c r="AP11">
        <f t="shared" si="0"/>
        <v>1.2649662504347829E-7</v>
      </c>
      <c r="AQ11">
        <f t="shared" si="0"/>
        <v>1.4189615026086957E-6</v>
      </c>
    </row>
    <row r="12" spans="1:43" x14ac:dyDescent="0.25">
      <c r="A12">
        <v>9372311</v>
      </c>
      <c r="B12" t="s">
        <v>594</v>
      </c>
      <c r="C12" s="2" t="s">
        <v>590</v>
      </c>
      <c r="D12">
        <v>121789113</v>
      </c>
      <c r="F12">
        <v>300</v>
      </c>
      <c r="G12">
        <v>173548914</v>
      </c>
      <c r="I12">
        <v>2268008005</v>
      </c>
      <c r="J12">
        <v>2</v>
      </c>
      <c r="K12" t="s">
        <v>34</v>
      </c>
      <c r="L12" t="s">
        <v>67</v>
      </c>
      <c r="M12">
        <v>34037</v>
      </c>
      <c r="O12" t="s">
        <v>67</v>
      </c>
      <c r="P12">
        <v>48811</v>
      </c>
      <c r="Q12" t="s">
        <v>37</v>
      </c>
      <c r="R12" t="s">
        <v>38</v>
      </c>
      <c r="U12" t="s">
        <v>38</v>
      </c>
      <c r="V12">
        <v>41.200209999999998</v>
      </c>
      <c r="W12">
        <v>-74.623050000000006</v>
      </c>
      <c r="X12" t="s">
        <v>39</v>
      </c>
      <c r="Y12" t="s">
        <v>67</v>
      </c>
      <c r="Z12" t="s">
        <v>34</v>
      </c>
      <c r="AA12">
        <v>0</v>
      </c>
      <c r="AB12" t="s">
        <v>41</v>
      </c>
      <c r="AC12">
        <v>8</v>
      </c>
      <c r="AE12">
        <v>3.6865000000000001E-7</v>
      </c>
      <c r="AF12">
        <v>1.39527E-6</v>
      </c>
      <c r="AG12">
        <v>9.1584999999999996E-8</v>
      </c>
      <c r="AH12">
        <v>8.8841700000000006E-8</v>
      </c>
      <c r="AI12">
        <v>3.5374999999999998E-9</v>
      </c>
      <c r="AJ12">
        <v>1.3267799999999999E-7</v>
      </c>
      <c r="AK12">
        <v>1</v>
      </c>
      <c r="AL12">
        <f t="shared" si="1"/>
        <v>3.6865000000000001E-7</v>
      </c>
      <c r="AM12">
        <f t="shared" si="0"/>
        <v>1.39527E-6</v>
      </c>
      <c r="AN12">
        <f t="shared" si="0"/>
        <v>9.1584999999999996E-8</v>
      </c>
      <c r="AO12">
        <f t="shared" si="0"/>
        <v>8.8841700000000006E-8</v>
      </c>
      <c r="AP12">
        <f t="shared" si="0"/>
        <v>3.5374999999999998E-9</v>
      </c>
      <c r="AQ12">
        <f t="shared" si="0"/>
        <v>1.3267799999999999E-7</v>
      </c>
    </row>
    <row r="13" spans="1:43" x14ac:dyDescent="0.25">
      <c r="A13">
        <v>9387111</v>
      </c>
      <c r="B13" t="s">
        <v>594</v>
      </c>
      <c r="C13" s="2" t="s">
        <v>590</v>
      </c>
      <c r="D13">
        <v>62630913</v>
      </c>
      <c r="F13">
        <v>300</v>
      </c>
      <c r="G13">
        <v>84362014</v>
      </c>
      <c r="I13">
        <v>2268008005</v>
      </c>
      <c r="J13">
        <v>2</v>
      </c>
      <c r="K13" t="s">
        <v>34</v>
      </c>
      <c r="L13" t="s">
        <v>108</v>
      </c>
      <c r="M13">
        <v>34003</v>
      </c>
      <c r="O13" t="s">
        <v>144</v>
      </c>
      <c r="P13">
        <v>48811</v>
      </c>
      <c r="Q13" t="s">
        <v>37</v>
      </c>
      <c r="R13" t="s">
        <v>38</v>
      </c>
      <c r="U13" t="s">
        <v>38</v>
      </c>
      <c r="V13">
        <v>40.842799999999997</v>
      </c>
      <c r="W13">
        <v>-74.066100000000006</v>
      </c>
      <c r="X13" t="s">
        <v>39</v>
      </c>
      <c r="Y13" t="s">
        <v>144</v>
      </c>
      <c r="Z13" t="s">
        <v>34</v>
      </c>
      <c r="AA13">
        <v>0</v>
      </c>
      <c r="AB13" t="s">
        <v>41</v>
      </c>
      <c r="AC13">
        <v>8</v>
      </c>
      <c r="AE13">
        <v>2.8319500000000001E-2</v>
      </c>
      <c r="AF13">
        <v>2.6133300000000001E-3</v>
      </c>
      <c r="AG13">
        <v>8.0724199999999995E-5</v>
      </c>
      <c r="AH13">
        <v>7.6417700000000005E-5</v>
      </c>
      <c r="AI13">
        <v>8.6470099999999997E-5</v>
      </c>
      <c r="AJ13">
        <v>9.4230300000000002E-4</v>
      </c>
      <c r="AK13">
        <v>1.0624099423631124</v>
      </c>
      <c r="AL13">
        <f t="shared" si="1"/>
        <v>3.0086918362752162E-2</v>
      </c>
      <c r="AM13">
        <f t="shared" si="0"/>
        <v>2.7764277746757924E-3</v>
      </c>
      <c r="AN13">
        <f t="shared" si="0"/>
        <v>8.5762192669308347E-5</v>
      </c>
      <c r="AO13">
        <f t="shared" si="0"/>
        <v>8.1186924252521622E-5</v>
      </c>
      <c r="AP13">
        <f t="shared" si="0"/>
        <v>9.1866693957132567E-5</v>
      </c>
      <c r="AQ13">
        <f t="shared" si="0"/>
        <v>1.001112075918588E-3</v>
      </c>
    </row>
    <row r="14" spans="1:43" x14ac:dyDescent="0.25">
      <c r="A14">
        <v>9367411</v>
      </c>
      <c r="B14" t="s">
        <v>594</v>
      </c>
      <c r="C14" s="2" t="s">
        <v>590</v>
      </c>
      <c r="D14">
        <v>62536413</v>
      </c>
      <c r="F14">
        <v>300</v>
      </c>
      <c r="G14">
        <v>84003514</v>
      </c>
      <c r="I14">
        <v>2268008005</v>
      </c>
      <c r="J14">
        <v>2</v>
      </c>
      <c r="K14" t="s">
        <v>34</v>
      </c>
      <c r="L14" t="s">
        <v>70</v>
      </c>
      <c r="M14">
        <v>34021</v>
      </c>
      <c r="O14" t="s">
        <v>121</v>
      </c>
      <c r="P14">
        <v>48811</v>
      </c>
      <c r="Q14" t="s">
        <v>37</v>
      </c>
      <c r="R14" t="s">
        <v>38</v>
      </c>
      <c r="U14" t="s">
        <v>38</v>
      </c>
      <c r="V14">
        <v>40.276800000000001</v>
      </c>
      <c r="W14">
        <v>-74.820800000000006</v>
      </c>
      <c r="X14" t="s">
        <v>39</v>
      </c>
      <c r="Y14" t="s">
        <v>122</v>
      </c>
      <c r="Z14" t="s">
        <v>34</v>
      </c>
      <c r="AA14">
        <v>0</v>
      </c>
      <c r="AB14" t="s">
        <v>41</v>
      </c>
      <c r="AC14">
        <v>8</v>
      </c>
      <c r="AE14">
        <v>0.24727499999999999</v>
      </c>
      <c r="AF14">
        <v>2.60133E-2</v>
      </c>
      <c r="AG14">
        <v>8.6872000000000002E-4</v>
      </c>
      <c r="AH14">
        <v>8.2480599999999998E-4</v>
      </c>
      <c r="AI14">
        <v>8.1439299999999995E-4</v>
      </c>
      <c r="AJ14">
        <v>8.2714299999999998E-3</v>
      </c>
      <c r="AK14">
        <v>1.0427311779335293</v>
      </c>
      <c r="AL14">
        <f t="shared" si="1"/>
        <v>0.25784135202351344</v>
      </c>
      <c r="AM14">
        <f t="shared" si="0"/>
        <v>2.7124878950938278E-2</v>
      </c>
      <c r="AN14">
        <f t="shared" si="0"/>
        <v>9.0584142889441565E-4</v>
      </c>
      <c r="AO14">
        <f t="shared" si="0"/>
        <v>8.6005093194664259E-4</v>
      </c>
      <c r="AP14">
        <f t="shared" si="0"/>
        <v>8.4919297219082071E-4</v>
      </c>
      <c r="AQ14">
        <f t="shared" si="0"/>
        <v>8.624877947094732E-3</v>
      </c>
    </row>
    <row r="15" spans="1:43" x14ac:dyDescent="0.25">
      <c r="A15">
        <v>9367411</v>
      </c>
      <c r="B15" t="s">
        <v>594</v>
      </c>
      <c r="C15" s="2" t="s">
        <v>590</v>
      </c>
      <c r="D15">
        <v>62536413</v>
      </c>
      <c r="F15">
        <v>300</v>
      </c>
      <c r="G15">
        <v>84003514</v>
      </c>
      <c r="I15">
        <v>2268008005</v>
      </c>
      <c r="J15">
        <v>2</v>
      </c>
      <c r="K15" t="s">
        <v>34</v>
      </c>
      <c r="M15">
        <v>34005</v>
      </c>
      <c r="O15" t="s">
        <v>678</v>
      </c>
      <c r="AE15">
        <v>1.3807906648660992</v>
      </c>
      <c r="AF15">
        <v>0.36545790794332828</v>
      </c>
      <c r="AG15">
        <v>1.8547140175817739E-2</v>
      </c>
      <c r="AH15">
        <v>1.7935247295668807E-2</v>
      </c>
      <c r="AI15">
        <v>3.269517013050764E-3</v>
      </c>
      <c r="AJ15">
        <v>6.3866543588628186E-2</v>
      </c>
      <c r="AK15">
        <v>1</v>
      </c>
      <c r="AL15">
        <f t="shared" si="1"/>
        <v>1.3807906648660992</v>
      </c>
      <c r="AM15">
        <f t="shared" si="0"/>
        <v>0.36545790794332828</v>
      </c>
      <c r="AN15">
        <f t="shared" si="0"/>
        <v>1.8547140175817739E-2</v>
      </c>
      <c r="AO15">
        <f t="shared" si="0"/>
        <v>1.7935247295668807E-2</v>
      </c>
      <c r="AP15">
        <f t="shared" si="0"/>
        <v>3.269517013050764E-3</v>
      </c>
      <c r="AQ15">
        <f t="shared" si="0"/>
        <v>6.3866543588628186E-2</v>
      </c>
    </row>
    <row r="16" spans="1:43" x14ac:dyDescent="0.25">
      <c r="A16">
        <v>9367411</v>
      </c>
      <c r="B16" t="s">
        <v>594</v>
      </c>
      <c r="C16" s="2" t="s">
        <v>590</v>
      </c>
      <c r="D16">
        <v>62536413</v>
      </c>
      <c r="F16">
        <v>300</v>
      </c>
      <c r="G16">
        <v>84003514</v>
      </c>
      <c r="I16">
        <v>2268008005</v>
      </c>
      <c r="J16">
        <v>2</v>
      </c>
      <c r="K16" t="s">
        <v>34</v>
      </c>
      <c r="M16">
        <v>34029</v>
      </c>
      <c r="O16" t="s">
        <v>656</v>
      </c>
      <c r="AE16">
        <v>3.8389437355131902E-2</v>
      </c>
      <c r="AF16">
        <v>4.2438798911122427E-2</v>
      </c>
      <c r="AG16">
        <v>2.4605884075293498E-3</v>
      </c>
      <c r="AH16">
        <v>2.3855645483845962E-3</v>
      </c>
      <c r="AI16">
        <v>1.4213718478118379E-4</v>
      </c>
      <c r="AJ16">
        <v>4.1372864310353771E-3</v>
      </c>
      <c r="AK16">
        <v>1</v>
      </c>
      <c r="AL16">
        <f t="shared" si="1"/>
        <v>3.8389437355131902E-2</v>
      </c>
      <c r="AM16">
        <f t="shared" si="0"/>
        <v>4.2438798911122427E-2</v>
      </c>
      <c r="AN16">
        <f t="shared" si="0"/>
        <v>2.4605884075293498E-3</v>
      </c>
      <c r="AO16">
        <f t="shared" si="0"/>
        <v>2.3855645483845962E-3</v>
      </c>
      <c r="AP16">
        <f t="shared" si="0"/>
        <v>1.4213718478118379E-4</v>
      </c>
      <c r="AQ16">
        <f t="shared" si="0"/>
        <v>4.1372864310353771E-3</v>
      </c>
    </row>
    <row r="17" spans="3:39" x14ac:dyDescent="0.25">
      <c r="AF17">
        <f>SUM(AF5:AF14)</f>
        <v>1.3661470865599998</v>
      </c>
      <c r="AM17">
        <f>SUM(AM5:AM16)</f>
        <v>1.8891594546492991</v>
      </c>
    </row>
    <row r="25" spans="3:39" x14ac:dyDescent="0.25">
      <c r="C25" s="3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S23"/>
  <sheetViews>
    <sheetView workbookViewId="0">
      <selection activeCell="I20" sqref="I20"/>
    </sheetView>
  </sheetViews>
  <sheetFormatPr defaultRowHeight="15" x14ac:dyDescent="0.25"/>
  <cols>
    <col min="7" max="7" width="12.85546875" customWidth="1"/>
    <col min="9" max="9" width="13.42578125" customWidth="1"/>
    <col min="30" max="30" width="13.42578125" customWidth="1"/>
  </cols>
  <sheetData>
    <row r="1" spans="1:43" x14ac:dyDescent="0.25">
      <c r="A1" s="73" t="s">
        <v>891</v>
      </c>
    </row>
    <row r="2" spans="1:43" x14ac:dyDescent="0.25">
      <c r="A2" s="4" t="s">
        <v>907</v>
      </c>
    </row>
    <row r="3" spans="1:43" x14ac:dyDescent="0.25">
      <c r="A3" s="71" t="s">
        <v>887</v>
      </c>
    </row>
    <row r="4" spans="1:43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12</v>
      </c>
      <c r="N4" t="s">
        <v>13</v>
      </c>
      <c r="O4" t="s">
        <v>14</v>
      </c>
      <c r="P4" t="s">
        <v>15</v>
      </c>
      <c r="Q4" t="s">
        <v>16</v>
      </c>
      <c r="R4" t="s">
        <v>17</v>
      </c>
      <c r="S4" t="s">
        <v>18</v>
      </c>
      <c r="T4" t="s">
        <v>19</v>
      </c>
      <c r="U4" t="s">
        <v>20</v>
      </c>
      <c r="V4" t="s">
        <v>21</v>
      </c>
      <c r="W4" t="s">
        <v>22</v>
      </c>
      <c r="X4" t="s">
        <v>23</v>
      </c>
      <c r="Y4" t="s">
        <v>24</v>
      </c>
      <c r="Z4" t="s">
        <v>25</v>
      </c>
      <c r="AA4" t="s">
        <v>26</v>
      </c>
      <c r="AB4" t="s">
        <v>27</v>
      </c>
      <c r="AC4" t="s">
        <v>28</v>
      </c>
      <c r="AD4" t="s">
        <v>29</v>
      </c>
      <c r="AE4" t="s">
        <v>53</v>
      </c>
      <c r="AF4" t="s">
        <v>51</v>
      </c>
      <c r="AG4" t="s">
        <v>49</v>
      </c>
      <c r="AH4" t="s">
        <v>47</v>
      </c>
      <c r="AI4" t="s">
        <v>45</v>
      </c>
      <c r="AJ4" t="s">
        <v>42</v>
      </c>
      <c r="AK4" t="s">
        <v>618</v>
      </c>
      <c r="AL4" t="s">
        <v>53</v>
      </c>
      <c r="AM4" t="s">
        <v>51</v>
      </c>
      <c r="AN4" t="s">
        <v>49</v>
      </c>
      <c r="AO4" t="s">
        <v>47</v>
      </c>
      <c r="AP4" t="s">
        <v>45</v>
      </c>
      <c r="AQ4" t="s">
        <v>42</v>
      </c>
    </row>
    <row r="5" spans="1:43" x14ac:dyDescent="0.25">
      <c r="A5">
        <v>9388611</v>
      </c>
      <c r="B5" s="2" t="s">
        <v>596</v>
      </c>
      <c r="C5" s="2" t="s">
        <v>590</v>
      </c>
      <c r="D5">
        <v>62632213</v>
      </c>
      <c r="F5">
        <v>300</v>
      </c>
      <c r="G5">
        <v>84368514</v>
      </c>
      <c r="I5">
        <v>2270008005</v>
      </c>
      <c r="J5">
        <v>2</v>
      </c>
      <c r="K5" t="s">
        <v>34</v>
      </c>
      <c r="L5" t="s">
        <v>98</v>
      </c>
      <c r="M5">
        <v>34001</v>
      </c>
      <c r="O5" t="s">
        <v>186</v>
      </c>
      <c r="P5">
        <v>48811</v>
      </c>
      <c r="Q5" t="s">
        <v>37</v>
      </c>
      <c r="R5" t="s">
        <v>38</v>
      </c>
      <c r="U5" t="s">
        <v>38</v>
      </c>
      <c r="V5">
        <v>39.456400000000002</v>
      </c>
      <c r="W5">
        <v>-74.5886</v>
      </c>
      <c r="X5" t="s">
        <v>39</v>
      </c>
      <c r="Y5" t="s">
        <v>187</v>
      </c>
      <c r="Z5" t="s">
        <v>34</v>
      </c>
      <c r="AA5">
        <v>0</v>
      </c>
      <c r="AB5" t="s">
        <v>41</v>
      </c>
      <c r="AC5">
        <v>8</v>
      </c>
      <c r="AE5">
        <v>21.203399999999998</v>
      </c>
      <c r="AF5">
        <v>2.1789800000000001</v>
      </c>
      <c r="AG5">
        <v>7.3641799999999993E-2</v>
      </c>
      <c r="AH5">
        <v>6.9889900000000005E-2</v>
      </c>
      <c r="AI5">
        <v>7.0189600000000005E-2</v>
      </c>
      <c r="AJ5">
        <v>0.70535700000000001</v>
      </c>
      <c r="AK5">
        <v>1.0011176930814798</v>
      </c>
      <c r="AL5">
        <f>$AK5*AE5</f>
        <v>21.227098893483848</v>
      </c>
      <c r="AM5">
        <f t="shared" ref="AM5:AQ16" si="0">$AK5*AF5</f>
        <v>2.181415430870683</v>
      </c>
      <c r="AN5">
        <f t="shared" si="0"/>
        <v>7.372410893036771E-2</v>
      </c>
      <c r="AO5">
        <f t="shared" si="0"/>
        <v>6.9968015457695321E-2</v>
      </c>
      <c r="AP5">
        <f t="shared" si="0"/>
        <v>7.026805043031184E-2</v>
      </c>
      <c r="AQ5">
        <f t="shared" si="0"/>
        <v>0.70614537263887334</v>
      </c>
    </row>
    <row r="6" spans="1:43" x14ac:dyDescent="0.25">
      <c r="A6">
        <v>9383711</v>
      </c>
      <c r="B6" s="2" t="s">
        <v>596</v>
      </c>
      <c r="C6" s="2" t="s">
        <v>590</v>
      </c>
      <c r="D6">
        <v>103236413</v>
      </c>
      <c r="F6">
        <v>300</v>
      </c>
      <c r="G6">
        <v>145755314</v>
      </c>
      <c r="I6">
        <v>2270008005</v>
      </c>
      <c r="J6">
        <v>2</v>
      </c>
      <c r="K6" t="s">
        <v>34</v>
      </c>
      <c r="L6" t="s">
        <v>56</v>
      </c>
      <c r="M6">
        <v>34007</v>
      </c>
      <c r="O6" t="s">
        <v>57</v>
      </c>
      <c r="P6">
        <v>48811</v>
      </c>
      <c r="Q6" t="s">
        <v>37</v>
      </c>
      <c r="R6" t="s">
        <v>38</v>
      </c>
      <c r="U6" t="s">
        <v>38</v>
      </c>
      <c r="V6">
        <v>39.778419999999997</v>
      </c>
      <c r="W6">
        <v>-74.947800000000001</v>
      </c>
      <c r="X6" t="s">
        <v>39</v>
      </c>
      <c r="Y6" t="s">
        <v>58</v>
      </c>
      <c r="Z6" t="s">
        <v>34</v>
      </c>
      <c r="AA6">
        <v>0</v>
      </c>
      <c r="AB6" t="s">
        <v>41</v>
      </c>
      <c r="AC6">
        <v>8</v>
      </c>
      <c r="AE6">
        <v>2.5284399999999999E-3</v>
      </c>
      <c r="AF6">
        <v>2.07431E-4</v>
      </c>
      <c r="AG6">
        <v>4.6069599999999998E-6</v>
      </c>
      <c r="AH6">
        <v>4.3073700000000001E-6</v>
      </c>
      <c r="AI6">
        <v>7.3730700000000002E-6</v>
      </c>
      <c r="AJ6">
        <v>8.2706899999999999E-5</v>
      </c>
      <c r="AK6">
        <v>1</v>
      </c>
      <c r="AL6">
        <f t="shared" ref="AL6:AL16" si="1">$AK6*AE6</f>
        <v>2.5284399999999999E-3</v>
      </c>
      <c r="AM6">
        <f t="shared" si="0"/>
        <v>2.07431E-4</v>
      </c>
      <c r="AN6">
        <f t="shared" si="0"/>
        <v>4.6069599999999998E-6</v>
      </c>
      <c r="AO6">
        <f t="shared" si="0"/>
        <v>4.3073700000000001E-6</v>
      </c>
      <c r="AP6">
        <f t="shared" si="0"/>
        <v>7.3730700000000002E-6</v>
      </c>
      <c r="AQ6">
        <f t="shared" si="0"/>
        <v>8.2706899999999999E-5</v>
      </c>
    </row>
    <row r="7" spans="1:43" x14ac:dyDescent="0.25">
      <c r="A7">
        <v>9385711</v>
      </c>
      <c r="B7" s="2" t="s">
        <v>596</v>
      </c>
      <c r="C7" s="2" t="s">
        <v>590</v>
      </c>
      <c r="D7">
        <v>62629213</v>
      </c>
      <c r="F7">
        <v>300</v>
      </c>
      <c r="G7">
        <v>84353614</v>
      </c>
      <c r="I7">
        <v>2270008005</v>
      </c>
      <c r="J7">
        <v>2</v>
      </c>
      <c r="K7" t="s">
        <v>34</v>
      </c>
      <c r="L7" t="s">
        <v>35</v>
      </c>
      <c r="M7">
        <v>34025</v>
      </c>
      <c r="O7" t="s">
        <v>311</v>
      </c>
      <c r="P7">
        <v>48811</v>
      </c>
      <c r="Q7" t="s">
        <v>37</v>
      </c>
      <c r="R7" t="s">
        <v>38</v>
      </c>
      <c r="U7" t="s">
        <v>38</v>
      </c>
      <c r="V7">
        <v>40.186920000000001</v>
      </c>
      <c r="W7">
        <v>-74.124889999999994</v>
      </c>
      <c r="X7" t="s">
        <v>39</v>
      </c>
      <c r="Y7" t="s">
        <v>312</v>
      </c>
      <c r="Z7" t="s">
        <v>34</v>
      </c>
      <c r="AA7">
        <v>0</v>
      </c>
      <c r="AB7" t="s">
        <v>41</v>
      </c>
      <c r="AC7">
        <v>8</v>
      </c>
      <c r="AE7">
        <v>1.07852E-2</v>
      </c>
      <c r="AF7">
        <v>1.5946999999999999E-3</v>
      </c>
      <c r="AG7">
        <v>7.3906599999999995E-5</v>
      </c>
      <c r="AH7">
        <v>7.0980499999999996E-5</v>
      </c>
      <c r="AI7">
        <v>3.38827E-5</v>
      </c>
      <c r="AJ7">
        <v>4.0777899999999999E-4</v>
      </c>
      <c r="AK7">
        <v>1</v>
      </c>
      <c r="AL7">
        <f t="shared" si="1"/>
        <v>1.07852E-2</v>
      </c>
      <c r="AM7">
        <f t="shared" si="0"/>
        <v>1.5946999999999999E-3</v>
      </c>
      <c r="AN7">
        <f t="shared" si="0"/>
        <v>7.3906599999999995E-5</v>
      </c>
      <c r="AO7">
        <f t="shared" si="0"/>
        <v>7.0980499999999996E-5</v>
      </c>
      <c r="AP7">
        <f t="shared" si="0"/>
        <v>3.38827E-5</v>
      </c>
      <c r="AQ7">
        <f t="shared" si="0"/>
        <v>4.0777899999999999E-4</v>
      </c>
    </row>
    <row r="8" spans="1:43" x14ac:dyDescent="0.25">
      <c r="A8">
        <v>9383611</v>
      </c>
      <c r="B8" s="2" t="s">
        <v>596</v>
      </c>
      <c r="C8" s="2" t="s">
        <v>590</v>
      </c>
      <c r="D8">
        <v>62626013</v>
      </c>
      <c r="F8">
        <v>300</v>
      </c>
      <c r="G8">
        <v>84342114</v>
      </c>
      <c r="I8">
        <v>2270008005</v>
      </c>
      <c r="J8">
        <v>2</v>
      </c>
      <c r="K8" t="s">
        <v>34</v>
      </c>
      <c r="L8" t="s">
        <v>79</v>
      </c>
      <c r="M8">
        <v>34027</v>
      </c>
      <c r="O8" t="s">
        <v>339</v>
      </c>
      <c r="P8">
        <v>48811</v>
      </c>
      <c r="Q8" t="s">
        <v>37</v>
      </c>
      <c r="R8" t="s">
        <v>38</v>
      </c>
      <c r="U8" t="s">
        <v>38</v>
      </c>
      <c r="V8">
        <v>40.796999999999997</v>
      </c>
      <c r="W8">
        <v>-74.422700000000006</v>
      </c>
      <c r="X8" t="s">
        <v>39</v>
      </c>
      <c r="Y8" t="s">
        <v>340</v>
      </c>
      <c r="Z8" t="s">
        <v>34</v>
      </c>
      <c r="AA8">
        <v>0</v>
      </c>
      <c r="AB8" t="s">
        <v>41</v>
      </c>
      <c r="AC8">
        <v>8</v>
      </c>
      <c r="AE8">
        <v>0.88866400000000001</v>
      </c>
      <c r="AF8">
        <v>6.6674999999999998E-2</v>
      </c>
      <c r="AG8">
        <v>2.0811499999999999E-3</v>
      </c>
      <c r="AH8">
        <v>1.95134E-3</v>
      </c>
      <c r="AI8">
        <v>2.9933400000000001E-3</v>
      </c>
      <c r="AJ8">
        <v>2.76111E-2</v>
      </c>
      <c r="AK8">
        <v>0.98234836030111616</v>
      </c>
      <c r="AL8">
        <f t="shared" si="1"/>
        <v>0.87297762325863115</v>
      </c>
      <c r="AM8">
        <f t="shared" si="0"/>
        <v>6.5498076923076923E-2</v>
      </c>
      <c r="AN8">
        <f t="shared" si="0"/>
        <v>2.0444142900406677E-3</v>
      </c>
      <c r="AO8">
        <f t="shared" si="0"/>
        <v>1.91689564938998E-3</v>
      </c>
      <c r="AP8">
        <f t="shared" si="0"/>
        <v>2.9405026408237432E-3</v>
      </c>
      <c r="AQ8">
        <f t="shared" si="0"/>
        <v>2.7123718811110149E-2</v>
      </c>
    </row>
    <row r="9" spans="1:43" x14ac:dyDescent="0.25">
      <c r="A9">
        <v>9376211</v>
      </c>
      <c r="B9" s="2" t="s">
        <v>596</v>
      </c>
      <c r="C9" s="2" t="s">
        <v>590</v>
      </c>
      <c r="D9">
        <v>62589613</v>
      </c>
      <c r="F9">
        <v>300</v>
      </c>
      <c r="G9">
        <v>84221814</v>
      </c>
      <c r="I9">
        <v>2270008005</v>
      </c>
      <c r="J9">
        <v>2</v>
      </c>
      <c r="K9" t="s">
        <v>34</v>
      </c>
      <c r="L9" t="s">
        <v>61</v>
      </c>
      <c r="M9">
        <v>34013</v>
      </c>
      <c r="O9" t="s">
        <v>93</v>
      </c>
      <c r="P9">
        <v>48811</v>
      </c>
      <c r="Q9" t="s">
        <v>37</v>
      </c>
      <c r="R9" t="s">
        <v>38</v>
      </c>
      <c r="U9" t="s">
        <v>38</v>
      </c>
      <c r="V9">
        <v>40.690264999999997</v>
      </c>
      <c r="W9">
        <v>-74.176412999999997</v>
      </c>
      <c r="X9" t="s">
        <v>39</v>
      </c>
      <c r="Y9" t="s">
        <v>94</v>
      </c>
      <c r="Z9" t="s">
        <v>34</v>
      </c>
      <c r="AA9">
        <v>0</v>
      </c>
      <c r="AB9" t="s">
        <v>41</v>
      </c>
      <c r="AC9">
        <v>8</v>
      </c>
      <c r="AE9">
        <v>744.81700000000001</v>
      </c>
      <c r="AF9">
        <v>79.616500000000002</v>
      </c>
      <c r="AG9">
        <v>3.0350000000000001</v>
      </c>
      <c r="AH9">
        <v>2.8904700000000001</v>
      </c>
      <c r="AI9">
        <v>2.4438900000000001</v>
      </c>
      <c r="AJ9">
        <v>25.281500000000001</v>
      </c>
      <c r="AK9">
        <v>1.0875007652445721</v>
      </c>
      <c r="AL9">
        <f t="shared" si="1"/>
        <v>809.98905746716639</v>
      </c>
      <c r="AM9">
        <f t="shared" si="0"/>
        <v>86.583004676094475</v>
      </c>
      <c r="AN9">
        <f t="shared" si="0"/>
        <v>3.3005648225172766</v>
      </c>
      <c r="AO9">
        <f t="shared" si="0"/>
        <v>3.1433883369164781</v>
      </c>
      <c r="AP9">
        <f t="shared" si="0"/>
        <v>2.6577322451735572</v>
      </c>
      <c r="AQ9">
        <f t="shared" si="0"/>
        <v>27.493650596530649</v>
      </c>
    </row>
    <row r="10" spans="1:43" x14ac:dyDescent="0.25">
      <c r="A10">
        <v>16131311</v>
      </c>
      <c r="B10" s="2" t="s">
        <v>596</v>
      </c>
      <c r="C10" s="2" t="s">
        <v>590</v>
      </c>
      <c r="D10">
        <v>103171913</v>
      </c>
      <c r="F10">
        <v>300</v>
      </c>
      <c r="G10">
        <v>144815414</v>
      </c>
      <c r="I10">
        <v>2270008005</v>
      </c>
      <c r="J10">
        <v>2</v>
      </c>
      <c r="K10" t="s">
        <v>34</v>
      </c>
      <c r="L10" t="s">
        <v>73</v>
      </c>
      <c r="M10">
        <v>34035</v>
      </c>
      <c r="O10" t="s">
        <v>377</v>
      </c>
      <c r="P10">
        <v>48811</v>
      </c>
      <c r="Q10" t="s">
        <v>37</v>
      </c>
      <c r="R10" t="s">
        <v>38</v>
      </c>
      <c r="U10" t="s">
        <v>38</v>
      </c>
      <c r="V10">
        <v>40.399166999999998</v>
      </c>
      <c r="W10">
        <v>-74.658889000000002</v>
      </c>
      <c r="X10" t="s">
        <v>110</v>
      </c>
      <c r="Y10" t="s">
        <v>277</v>
      </c>
      <c r="Z10" t="s">
        <v>34</v>
      </c>
      <c r="AA10">
        <v>0</v>
      </c>
      <c r="AB10" t="s">
        <v>41</v>
      </c>
      <c r="AC10">
        <v>8</v>
      </c>
      <c r="AE10">
        <v>2.5759200000000002E-3</v>
      </c>
      <c r="AF10">
        <v>3.8429099999999998E-4</v>
      </c>
      <c r="AG10">
        <v>1.60002E-5</v>
      </c>
      <c r="AH10">
        <v>1.5358599999999999E-5</v>
      </c>
      <c r="AI10">
        <v>7.8396899999999998E-6</v>
      </c>
      <c r="AJ10">
        <v>1.00203E-4</v>
      </c>
      <c r="AK10">
        <v>1.0211208274018768</v>
      </c>
      <c r="AL10">
        <f t="shared" si="1"/>
        <v>2.6303255617210427E-3</v>
      </c>
      <c r="AM10">
        <f t="shared" si="0"/>
        <v>3.9240754388309465E-4</v>
      </c>
      <c r="AN10">
        <f t="shared" si="0"/>
        <v>1.6338137462595511E-5</v>
      </c>
      <c r="AO10">
        <f t="shared" si="0"/>
        <v>1.5682986339734463E-5</v>
      </c>
      <c r="AP10">
        <f t="shared" si="0"/>
        <v>8.0052707393742201E-6</v>
      </c>
      <c r="AQ10">
        <f t="shared" si="0"/>
        <v>1.0231937026815027E-4</v>
      </c>
    </row>
    <row r="11" spans="1:43" x14ac:dyDescent="0.25">
      <c r="A11">
        <v>9382211</v>
      </c>
      <c r="B11" s="2" t="s">
        <v>596</v>
      </c>
      <c r="C11" s="2" t="s">
        <v>590</v>
      </c>
      <c r="D11">
        <v>62624713</v>
      </c>
      <c r="F11">
        <v>300</v>
      </c>
      <c r="G11">
        <v>84338614</v>
      </c>
      <c r="I11">
        <v>2270008005</v>
      </c>
      <c r="J11">
        <v>2</v>
      </c>
      <c r="K11" t="s">
        <v>34</v>
      </c>
      <c r="L11" t="s">
        <v>84</v>
      </c>
      <c r="M11">
        <v>34029</v>
      </c>
      <c r="O11" t="s">
        <v>460</v>
      </c>
      <c r="P11">
        <v>48811</v>
      </c>
      <c r="Q11" t="s">
        <v>37</v>
      </c>
      <c r="R11" t="s">
        <v>38</v>
      </c>
      <c r="U11" t="s">
        <v>38</v>
      </c>
      <c r="V11">
        <v>39.927500000000002</v>
      </c>
      <c r="W11">
        <v>-74.292379999999994</v>
      </c>
      <c r="X11" t="s">
        <v>39</v>
      </c>
      <c r="Y11" t="s">
        <v>461</v>
      </c>
      <c r="Z11" t="s">
        <v>34</v>
      </c>
      <c r="AA11">
        <v>0</v>
      </c>
      <c r="AB11" t="s">
        <v>41</v>
      </c>
      <c r="AC11">
        <v>8</v>
      </c>
      <c r="AE11">
        <v>2.5284399999999999E-3</v>
      </c>
      <c r="AF11">
        <v>2.07431E-4</v>
      </c>
      <c r="AG11">
        <v>4.6069599999999998E-6</v>
      </c>
      <c r="AH11">
        <v>4.3073700000000001E-6</v>
      </c>
      <c r="AI11">
        <v>7.3730700000000002E-6</v>
      </c>
      <c r="AJ11">
        <v>8.2706899999999999E-5</v>
      </c>
      <c r="AK11">
        <v>1.0500869565217392</v>
      </c>
      <c r="AL11">
        <f t="shared" si="1"/>
        <v>2.6550818643478261E-3</v>
      </c>
      <c r="AM11">
        <f t="shared" si="0"/>
        <v>2.1782058747826089E-4</v>
      </c>
      <c r="AN11">
        <f t="shared" si="0"/>
        <v>4.8377086052173919E-6</v>
      </c>
      <c r="AO11">
        <f t="shared" si="0"/>
        <v>4.5231130539130437E-6</v>
      </c>
      <c r="AP11">
        <f t="shared" si="0"/>
        <v>7.7423646365217399E-6</v>
      </c>
      <c r="AQ11">
        <f t="shared" si="0"/>
        <v>8.6849436904347832E-5</v>
      </c>
    </row>
    <row r="12" spans="1:43" x14ac:dyDescent="0.25">
      <c r="A12">
        <v>9372311</v>
      </c>
      <c r="B12" s="2" t="s">
        <v>596</v>
      </c>
      <c r="C12" s="2" t="s">
        <v>590</v>
      </c>
      <c r="D12">
        <v>121789113</v>
      </c>
      <c r="F12">
        <v>300</v>
      </c>
      <c r="G12">
        <v>173549014</v>
      </c>
      <c r="I12">
        <v>2270008005</v>
      </c>
      <c r="J12">
        <v>2</v>
      </c>
      <c r="K12" t="s">
        <v>34</v>
      </c>
      <c r="L12" t="s">
        <v>67</v>
      </c>
      <c r="M12">
        <v>34037</v>
      </c>
      <c r="O12" t="s">
        <v>67</v>
      </c>
      <c r="P12">
        <v>48811</v>
      </c>
      <c r="Q12" t="s">
        <v>37</v>
      </c>
      <c r="R12" t="s">
        <v>38</v>
      </c>
      <c r="U12" t="s">
        <v>38</v>
      </c>
      <c r="V12">
        <v>41.200209999999998</v>
      </c>
      <c r="W12">
        <v>-74.623050000000006</v>
      </c>
      <c r="X12" t="s">
        <v>39</v>
      </c>
      <c r="Y12" t="s">
        <v>67</v>
      </c>
      <c r="Z12" t="s">
        <v>34</v>
      </c>
      <c r="AA12">
        <v>0</v>
      </c>
      <c r="AB12" t="s">
        <v>41</v>
      </c>
      <c r="AC12">
        <v>8</v>
      </c>
      <c r="AE12">
        <v>2.2563699999999999E-5</v>
      </c>
      <c r="AF12">
        <v>8.5399699999999995E-5</v>
      </c>
      <c r="AG12">
        <v>5.6055900000000003E-6</v>
      </c>
      <c r="AH12">
        <v>5.4376700000000001E-6</v>
      </c>
      <c r="AI12">
        <v>2.1651700000000001E-7</v>
      </c>
      <c r="AJ12">
        <v>8.1207199999999997E-6</v>
      </c>
      <c r="AK12">
        <v>1</v>
      </c>
      <c r="AL12">
        <f t="shared" si="1"/>
        <v>2.2563699999999999E-5</v>
      </c>
      <c r="AM12">
        <f t="shared" si="0"/>
        <v>8.5399699999999995E-5</v>
      </c>
      <c r="AN12">
        <f t="shared" si="0"/>
        <v>5.6055900000000003E-6</v>
      </c>
      <c r="AO12">
        <f t="shared" si="0"/>
        <v>5.4376700000000001E-6</v>
      </c>
      <c r="AP12">
        <f t="shared" si="0"/>
        <v>2.1651700000000001E-7</v>
      </c>
      <c r="AQ12">
        <f t="shared" si="0"/>
        <v>8.1207199999999997E-6</v>
      </c>
    </row>
    <row r="13" spans="1:43" x14ac:dyDescent="0.25">
      <c r="A13">
        <v>9387111</v>
      </c>
      <c r="B13" s="2" t="s">
        <v>596</v>
      </c>
      <c r="C13" s="2" t="s">
        <v>590</v>
      </c>
      <c r="D13">
        <v>62630913</v>
      </c>
      <c r="F13">
        <v>300</v>
      </c>
      <c r="G13">
        <v>84362114</v>
      </c>
      <c r="I13">
        <v>2270008005</v>
      </c>
      <c r="J13">
        <v>2</v>
      </c>
      <c r="K13" t="s">
        <v>34</v>
      </c>
      <c r="L13" t="s">
        <v>108</v>
      </c>
      <c r="M13">
        <v>34003</v>
      </c>
      <c r="O13" t="s">
        <v>144</v>
      </c>
      <c r="P13">
        <v>48811</v>
      </c>
      <c r="Q13" t="s">
        <v>37</v>
      </c>
      <c r="R13" t="s">
        <v>38</v>
      </c>
      <c r="U13" t="s">
        <v>38</v>
      </c>
      <c r="V13">
        <v>40.842799999999997</v>
      </c>
      <c r="W13">
        <v>-74.066100000000006</v>
      </c>
      <c r="X13" t="s">
        <v>39</v>
      </c>
      <c r="Y13" t="s">
        <v>144</v>
      </c>
      <c r="Z13" t="s">
        <v>34</v>
      </c>
      <c r="AA13">
        <v>0</v>
      </c>
      <c r="AB13" t="s">
        <v>41</v>
      </c>
      <c r="AC13">
        <v>8</v>
      </c>
      <c r="AE13">
        <v>1.73333</v>
      </c>
      <c r="AF13">
        <v>0.15995300000000001</v>
      </c>
      <c r="AG13">
        <v>4.9408300000000002E-3</v>
      </c>
      <c r="AH13">
        <v>4.67725E-3</v>
      </c>
      <c r="AI13">
        <v>5.2925200000000002E-3</v>
      </c>
      <c r="AJ13">
        <v>5.7674900000000001E-2</v>
      </c>
      <c r="AK13">
        <v>1.0624099423631124</v>
      </c>
      <c r="AL13">
        <f t="shared" si="1"/>
        <v>1.8415070253962535</v>
      </c>
      <c r="AM13">
        <f t="shared" si="0"/>
        <v>0.16993565751080691</v>
      </c>
      <c r="AN13">
        <f t="shared" si="0"/>
        <v>5.2491869155259366E-3</v>
      </c>
      <c r="AO13">
        <f t="shared" si="0"/>
        <v>4.969156902917867E-3</v>
      </c>
      <c r="AP13">
        <f t="shared" si="0"/>
        <v>5.62282586815562E-3</v>
      </c>
      <c r="AQ13">
        <f t="shared" si="0"/>
        <v>6.1274387184798274E-2</v>
      </c>
    </row>
    <row r="14" spans="1:43" x14ac:dyDescent="0.25">
      <c r="A14">
        <v>9367411</v>
      </c>
      <c r="B14" s="2" t="s">
        <v>596</v>
      </c>
      <c r="C14" s="2" t="s">
        <v>590</v>
      </c>
      <c r="D14">
        <v>62536413</v>
      </c>
      <c r="F14">
        <v>300</v>
      </c>
      <c r="G14">
        <v>84003614</v>
      </c>
      <c r="I14">
        <v>2270008005</v>
      </c>
      <c r="J14">
        <v>2</v>
      </c>
      <c r="K14" t="s">
        <v>34</v>
      </c>
      <c r="L14" t="s">
        <v>70</v>
      </c>
      <c r="M14">
        <v>34021</v>
      </c>
      <c r="O14" t="s">
        <v>121</v>
      </c>
      <c r="P14">
        <v>48811</v>
      </c>
      <c r="Q14" t="s">
        <v>37</v>
      </c>
      <c r="R14" t="s">
        <v>38</v>
      </c>
      <c r="U14" t="s">
        <v>38</v>
      </c>
      <c r="V14">
        <v>40.276800000000001</v>
      </c>
      <c r="W14">
        <v>-74.820800000000006</v>
      </c>
      <c r="X14" t="s">
        <v>39</v>
      </c>
      <c r="Y14" t="s">
        <v>122</v>
      </c>
      <c r="Z14" t="s">
        <v>34</v>
      </c>
      <c r="AA14">
        <v>0</v>
      </c>
      <c r="AB14" t="s">
        <v>41</v>
      </c>
      <c r="AC14">
        <v>8</v>
      </c>
      <c r="AE14">
        <v>15.1348</v>
      </c>
      <c r="AF14">
        <v>1.5921799999999999</v>
      </c>
      <c r="AG14">
        <v>5.3171200000000002E-2</v>
      </c>
      <c r="AH14">
        <v>5.0483399999999998E-2</v>
      </c>
      <c r="AI14">
        <v>4.9846000000000001E-2</v>
      </c>
      <c r="AJ14">
        <v>0.50626400000000005</v>
      </c>
      <c r="AK14">
        <v>1.0427311779335293</v>
      </c>
      <c r="AL14">
        <f t="shared" si="1"/>
        <v>15.781527831788379</v>
      </c>
      <c r="AM14">
        <f t="shared" si="0"/>
        <v>1.6602157268822066</v>
      </c>
      <c r="AN14">
        <f t="shared" si="0"/>
        <v>5.5443268008139278E-2</v>
      </c>
      <c r="AO14">
        <f t="shared" si="0"/>
        <v>5.2640615148089528E-2</v>
      </c>
      <c r="AP14">
        <f t="shared" si="0"/>
        <v>5.1975978295274707E-2</v>
      </c>
      <c r="AQ14">
        <f t="shared" si="0"/>
        <v>0.5278972570653403</v>
      </c>
    </row>
    <row r="15" spans="1:43" x14ac:dyDescent="0.25">
      <c r="A15">
        <v>9367411</v>
      </c>
      <c r="B15" s="2" t="s">
        <v>596</v>
      </c>
      <c r="C15" s="2" t="s">
        <v>590</v>
      </c>
      <c r="D15">
        <v>62536413</v>
      </c>
      <c r="F15">
        <v>300</v>
      </c>
      <c r="G15">
        <v>84003614</v>
      </c>
      <c r="I15">
        <v>2270008005</v>
      </c>
      <c r="M15">
        <v>34005</v>
      </c>
      <c r="O15" t="s">
        <v>678</v>
      </c>
      <c r="AE15">
        <v>84.513154555492164</v>
      </c>
      <c r="AF15">
        <v>22.368344053467702</v>
      </c>
      <c r="AG15">
        <v>1.1352027241531699</v>
      </c>
      <c r="AH15">
        <v>1.0977509953232631</v>
      </c>
      <c r="AI15">
        <v>0.20011519752892151</v>
      </c>
      <c r="AJ15">
        <v>3.9090379204976982</v>
      </c>
      <c r="AK15">
        <v>1</v>
      </c>
      <c r="AL15">
        <f t="shared" si="1"/>
        <v>84.513154555492164</v>
      </c>
      <c r="AM15">
        <f t="shared" si="0"/>
        <v>22.368344053467702</v>
      </c>
      <c r="AN15">
        <f t="shared" si="0"/>
        <v>1.1352027241531699</v>
      </c>
      <c r="AO15">
        <f t="shared" si="0"/>
        <v>1.0977509953232631</v>
      </c>
      <c r="AP15">
        <f t="shared" si="0"/>
        <v>0.20011519752892151</v>
      </c>
      <c r="AQ15">
        <f t="shared" si="0"/>
        <v>3.9090379204976982</v>
      </c>
    </row>
    <row r="16" spans="1:43" x14ac:dyDescent="0.25">
      <c r="A16">
        <v>9367411</v>
      </c>
      <c r="B16" s="2" t="s">
        <v>596</v>
      </c>
      <c r="C16" s="2" t="s">
        <v>590</v>
      </c>
      <c r="D16">
        <v>62536413</v>
      </c>
      <c r="F16">
        <v>300</v>
      </c>
      <c r="G16">
        <v>84003614</v>
      </c>
      <c r="I16">
        <v>2270008005</v>
      </c>
      <c r="M16">
        <v>34029</v>
      </c>
      <c r="O16" t="s">
        <v>656</v>
      </c>
      <c r="AE16">
        <v>2.3496772791459088</v>
      </c>
      <c r="AF16">
        <v>2.5975239134984687</v>
      </c>
      <c r="AG16">
        <v>0.15060363143688127</v>
      </c>
      <c r="AH16">
        <v>0.14601169497280841</v>
      </c>
      <c r="AI16">
        <v>8.6996980578947E-3</v>
      </c>
      <c r="AJ16">
        <v>0.25322819489103432</v>
      </c>
      <c r="AK16">
        <v>1</v>
      </c>
      <c r="AL16">
        <f t="shared" si="1"/>
        <v>2.3496772791459088</v>
      </c>
      <c r="AM16">
        <f t="shared" si="0"/>
        <v>2.5975239134984687</v>
      </c>
      <c r="AN16">
        <f t="shared" si="0"/>
        <v>0.15060363143688127</v>
      </c>
      <c r="AO16">
        <f t="shared" si="0"/>
        <v>0.14601169497280841</v>
      </c>
      <c r="AP16">
        <f t="shared" si="0"/>
        <v>8.6996980578947E-3</v>
      </c>
      <c r="AQ16">
        <f t="shared" si="0"/>
        <v>0.25322819489103432</v>
      </c>
    </row>
    <row r="17" spans="1:45" x14ac:dyDescent="0.25">
      <c r="AF17">
        <f>SUM(AF5:AF16)</f>
        <v>108.58263521966617</v>
      </c>
      <c r="AM17">
        <f>SUM(AM5:AM16)</f>
        <v>115.62843529407877</v>
      </c>
    </row>
    <row r="18" spans="1:45" x14ac:dyDescent="0.25">
      <c r="AF18">
        <f>SUM(AF5:AF14)</f>
        <v>83.616767252700015</v>
      </c>
    </row>
    <row r="23" spans="1:45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Q17"/>
  <sheetViews>
    <sheetView workbookViewId="0">
      <selection activeCell="A2" sqref="A2"/>
    </sheetView>
  </sheetViews>
  <sheetFormatPr defaultRowHeight="15" x14ac:dyDescent="0.25"/>
  <cols>
    <col min="7" max="7" width="15.42578125" customWidth="1"/>
    <col min="9" max="9" width="18.42578125" customWidth="1"/>
  </cols>
  <sheetData>
    <row r="1" spans="1:43" x14ac:dyDescent="0.25">
      <c r="A1" s="73" t="s">
        <v>892</v>
      </c>
    </row>
    <row r="2" spans="1:43" x14ac:dyDescent="0.25">
      <c r="A2" s="4" t="s">
        <v>906</v>
      </c>
    </row>
    <row r="3" spans="1:43" x14ac:dyDescent="0.25">
      <c r="A3" s="71" t="s">
        <v>887</v>
      </c>
    </row>
    <row r="4" spans="1:43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12</v>
      </c>
      <c r="N4" t="s">
        <v>13</v>
      </c>
      <c r="O4" t="s">
        <v>14</v>
      </c>
      <c r="P4" t="s">
        <v>15</v>
      </c>
      <c r="Q4" t="s">
        <v>16</v>
      </c>
      <c r="R4" t="s">
        <v>17</v>
      </c>
      <c r="S4" t="s">
        <v>18</v>
      </c>
      <c r="T4" t="s">
        <v>19</v>
      </c>
      <c r="U4" t="s">
        <v>20</v>
      </c>
      <c r="V4" t="s">
        <v>21</v>
      </c>
      <c r="W4" t="s">
        <v>22</v>
      </c>
      <c r="X4" t="s">
        <v>23</v>
      </c>
      <c r="Y4" t="s">
        <v>24</v>
      </c>
      <c r="Z4" t="s">
        <v>25</v>
      </c>
      <c r="AA4" t="s">
        <v>26</v>
      </c>
      <c r="AB4" t="s">
        <v>27</v>
      </c>
      <c r="AC4" t="s">
        <v>28</v>
      </c>
      <c r="AD4" t="s">
        <v>29</v>
      </c>
      <c r="AE4" t="s">
        <v>53</v>
      </c>
      <c r="AF4" t="s">
        <v>51</v>
      </c>
      <c r="AG4" t="s">
        <v>49</v>
      </c>
      <c r="AH4" t="s">
        <v>47</v>
      </c>
      <c r="AI4" t="s">
        <v>45</v>
      </c>
      <c r="AJ4" t="s">
        <v>42</v>
      </c>
      <c r="AK4" t="s">
        <v>618</v>
      </c>
      <c r="AL4" t="s">
        <v>53</v>
      </c>
      <c r="AM4" t="s">
        <v>51</v>
      </c>
      <c r="AN4" t="s">
        <v>49</v>
      </c>
      <c r="AO4" t="s">
        <v>47</v>
      </c>
      <c r="AP4" t="s">
        <v>45</v>
      </c>
      <c r="AQ4" t="s">
        <v>42</v>
      </c>
    </row>
    <row r="5" spans="1:43" x14ac:dyDescent="0.25">
      <c r="A5">
        <v>9388611</v>
      </c>
      <c r="B5" s="2" t="s">
        <v>598</v>
      </c>
      <c r="D5">
        <v>63244313</v>
      </c>
      <c r="F5">
        <v>300</v>
      </c>
      <c r="G5">
        <v>86968314</v>
      </c>
      <c r="I5">
        <v>2275001000</v>
      </c>
      <c r="J5">
        <v>2</v>
      </c>
      <c r="K5" t="s">
        <v>34</v>
      </c>
      <c r="L5" t="s">
        <v>98</v>
      </c>
      <c r="M5">
        <v>34001</v>
      </c>
      <c r="O5" t="s">
        <v>186</v>
      </c>
      <c r="P5">
        <v>48811</v>
      </c>
      <c r="Q5" t="s">
        <v>37</v>
      </c>
      <c r="R5" t="s">
        <v>38</v>
      </c>
      <c r="U5" t="s">
        <v>38</v>
      </c>
      <c r="V5">
        <v>39.456400000000002</v>
      </c>
      <c r="W5">
        <v>-74.5886</v>
      </c>
      <c r="X5" t="s">
        <v>39</v>
      </c>
      <c r="Y5" t="s">
        <v>187</v>
      </c>
      <c r="Z5" t="s">
        <v>34</v>
      </c>
      <c r="AA5">
        <v>0</v>
      </c>
      <c r="AB5" t="s">
        <v>41</v>
      </c>
      <c r="AC5">
        <v>8</v>
      </c>
      <c r="AE5">
        <v>261.67500000000001</v>
      </c>
      <c r="AF5">
        <v>225.102</v>
      </c>
      <c r="AG5">
        <v>14.0411</v>
      </c>
      <c r="AH5">
        <v>13.7041</v>
      </c>
      <c r="AI5">
        <v>21.2577</v>
      </c>
      <c r="AJ5">
        <v>109.517</v>
      </c>
      <c r="AK5">
        <v>1.0891863299756221</v>
      </c>
      <c r="AL5">
        <f>$AK5*AE5</f>
        <v>285.01283289637092</v>
      </c>
      <c r="AM5">
        <f t="shared" ref="AM5:AQ13" si="0">$AK5*AF5</f>
        <v>245.17802125017249</v>
      </c>
      <c r="AN5">
        <f t="shared" si="0"/>
        <v>15.293374177820708</v>
      </c>
      <c r="AO5">
        <f t="shared" si="0"/>
        <v>14.926318384618924</v>
      </c>
      <c r="AP5">
        <f t="shared" si="0"/>
        <v>23.153596246722781</v>
      </c>
      <c r="AQ5">
        <f t="shared" si="0"/>
        <v>119.28441929994021</v>
      </c>
    </row>
    <row r="6" spans="1:43" x14ac:dyDescent="0.25">
      <c r="A6">
        <v>9382411</v>
      </c>
      <c r="B6" s="2" t="s">
        <v>598</v>
      </c>
      <c r="D6">
        <v>63242813</v>
      </c>
      <c r="F6">
        <v>300</v>
      </c>
      <c r="G6">
        <v>86966814</v>
      </c>
      <c r="I6">
        <v>2275001000</v>
      </c>
      <c r="J6">
        <v>2</v>
      </c>
      <c r="K6" t="s">
        <v>34</v>
      </c>
      <c r="L6" t="s">
        <v>116</v>
      </c>
      <c r="M6">
        <v>34009</v>
      </c>
      <c r="O6" t="s">
        <v>329</v>
      </c>
      <c r="P6">
        <v>48811</v>
      </c>
      <c r="Q6" t="s">
        <v>37</v>
      </c>
      <c r="R6" t="s">
        <v>38</v>
      </c>
      <c r="U6" t="s">
        <v>38</v>
      </c>
      <c r="V6">
        <v>39.008510000000001</v>
      </c>
      <c r="W6">
        <v>-74.908270000000002</v>
      </c>
      <c r="X6" t="s">
        <v>39</v>
      </c>
      <c r="Y6" t="s">
        <v>330</v>
      </c>
      <c r="Z6" t="s">
        <v>34</v>
      </c>
      <c r="AA6">
        <v>0</v>
      </c>
      <c r="AB6" t="s">
        <v>41</v>
      </c>
      <c r="AC6">
        <v>8</v>
      </c>
      <c r="AE6">
        <v>1.29809</v>
      </c>
      <c r="AF6">
        <v>1.11666</v>
      </c>
      <c r="AG6">
        <v>6.9653300000000001E-2</v>
      </c>
      <c r="AH6">
        <v>6.7981600000000003E-2</v>
      </c>
      <c r="AI6">
        <v>0.10545300000000001</v>
      </c>
      <c r="AJ6">
        <v>0.54327700000000001</v>
      </c>
      <c r="AK6">
        <v>1</v>
      </c>
      <c r="AL6">
        <f t="shared" ref="AL6:AL13" si="1">$AK6*AE6</f>
        <v>1.29809</v>
      </c>
      <c r="AM6">
        <f t="shared" si="0"/>
        <v>1.11666</v>
      </c>
      <c r="AN6">
        <f t="shared" si="0"/>
        <v>6.9653300000000001E-2</v>
      </c>
      <c r="AO6">
        <f t="shared" si="0"/>
        <v>6.7981600000000003E-2</v>
      </c>
      <c r="AP6">
        <f t="shared" si="0"/>
        <v>0.10545300000000001</v>
      </c>
      <c r="AQ6">
        <f t="shared" si="0"/>
        <v>0.54327700000000001</v>
      </c>
    </row>
    <row r="7" spans="1:43" x14ac:dyDescent="0.25">
      <c r="A7">
        <v>9376311</v>
      </c>
      <c r="B7" s="2" t="s">
        <v>598</v>
      </c>
      <c r="D7">
        <v>63227413</v>
      </c>
      <c r="F7">
        <v>300</v>
      </c>
      <c r="G7">
        <v>86951414</v>
      </c>
      <c r="I7">
        <v>2275001000</v>
      </c>
      <c r="J7">
        <v>2</v>
      </c>
      <c r="K7" t="s">
        <v>34</v>
      </c>
      <c r="L7" t="s">
        <v>61</v>
      </c>
      <c r="M7">
        <v>34013</v>
      </c>
      <c r="O7" t="s">
        <v>414</v>
      </c>
      <c r="P7">
        <v>48811</v>
      </c>
      <c r="Q7" t="s">
        <v>37</v>
      </c>
      <c r="R7" t="s">
        <v>38</v>
      </c>
      <c r="U7" t="s">
        <v>38</v>
      </c>
      <c r="V7">
        <v>40.874099999999999</v>
      </c>
      <c r="W7">
        <v>-74.286699999999996</v>
      </c>
      <c r="X7" t="s">
        <v>39</v>
      </c>
      <c r="Y7" t="s">
        <v>415</v>
      </c>
      <c r="Z7" t="s">
        <v>34</v>
      </c>
      <c r="AA7">
        <v>0</v>
      </c>
      <c r="AB7" t="s">
        <v>41</v>
      </c>
      <c r="AC7">
        <v>8</v>
      </c>
      <c r="AE7">
        <v>3.79691</v>
      </c>
      <c r="AF7">
        <v>3.2662300000000002</v>
      </c>
      <c r="AG7">
        <v>0.203736</v>
      </c>
      <c r="AH7">
        <v>0.19884599999999999</v>
      </c>
      <c r="AI7">
        <v>0.30844899999999997</v>
      </c>
      <c r="AJ7">
        <v>1.5890899999999999</v>
      </c>
      <c r="AK7">
        <v>1.5540540540540539</v>
      </c>
      <c r="AL7">
        <f t="shared" si="1"/>
        <v>5.9006033783783778</v>
      </c>
      <c r="AM7">
        <f t="shared" si="0"/>
        <v>5.0758979729729727</v>
      </c>
      <c r="AN7">
        <f t="shared" si="0"/>
        <v>0.31661675675675671</v>
      </c>
      <c r="AO7">
        <f t="shared" si="0"/>
        <v>0.3090174324324324</v>
      </c>
      <c r="AP7">
        <f t="shared" si="0"/>
        <v>0.47934641891891883</v>
      </c>
      <c r="AQ7">
        <f t="shared" si="0"/>
        <v>2.4695317567567563</v>
      </c>
    </row>
    <row r="8" spans="1:43" x14ac:dyDescent="0.25">
      <c r="A8">
        <v>9369811</v>
      </c>
      <c r="B8" s="2" t="s">
        <v>598</v>
      </c>
      <c r="D8">
        <v>63226513</v>
      </c>
      <c r="F8">
        <v>300</v>
      </c>
      <c r="G8">
        <v>86950514</v>
      </c>
      <c r="I8">
        <v>2275001000</v>
      </c>
      <c r="J8">
        <v>2</v>
      </c>
      <c r="K8" t="s">
        <v>34</v>
      </c>
      <c r="L8" t="s">
        <v>218</v>
      </c>
      <c r="M8">
        <v>34039</v>
      </c>
      <c r="O8" t="s">
        <v>529</v>
      </c>
      <c r="P8">
        <v>48811</v>
      </c>
      <c r="Q8" t="s">
        <v>37</v>
      </c>
      <c r="R8" t="s">
        <v>38</v>
      </c>
      <c r="U8" t="s">
        <v>38</v>
      </c>
      <c r="V8">
        <v>40.617449999999998</v>
      </c>
      <c r="W8">
        <v>-74.244590000000002</v>
      </c>
      <c r="X8" t="s">
        <v>39</v>
      </c>
      <c r="Y8" t="s">
        <v>529</v>
      </c>
      <c r="Z8" t="s">
        <v>34</v>
      </c>
      <c r="AA8">
        <v>0</v>
      </c>
      <c r="AB8" t="s">
        <v>41</v>
      </c>
      <c r="AC8">
        <v>8</v>
      </c>
      <c r="AE8">
        <v>3.2387299999999999</v>
      </c>
      <c r="AF8">
        <v>2.78607</v>
      </c>
      <c r="AG8">
        <v>0.173785</v>
      </c>
      <c r="AH8">
        <v>0.16961399999999999</v>
      </c>
      <c r="AI8">
        <v>0.263104</v>
      </c>
      <c r="AJ8">
        <v>1.35548</v>
      </c>
      <c r="AK8">
        <v>1</v>
      </c>
      <c r="AL8">
        <f t="shared" si="1"/>
        <v>3.2387299999999999</v>
      </c>
      <c r="AM8">
        <f t="shared" si="0"/>
        <v>2.78607</v>
      </c>
      <c r="AN8">
        <f t="shared" si="0"/>
        <v>0.173785</v>
      </c>
      <c r="AO8">
        <f t="shared" si="0"/>
        <v>0.16961399999999999</v>
      </c>
      <c r="AP8">
        <f t="shared" si="0"/>
        <v>0.263104</v>
      </c>
      <c r="AQ8">
        <f t="shared" si="0"/>
        <v>1.35548</v>
      </c>
    </row>
    <row r="9" spans="1:43" x14ac:dyDescent="0.25">
      <c r="A9">
        <v>9380611</v>
      </c>
      <c r="B9" s="2" t="s">
        <v>598</v>
      </c>
      <c r="D9">
        <v>103236713</v>
      </c>
      <c r="F9">
        <v>300</v>
      </c>
      <c r="G9">
        <v>145756014</v>
      </c>
      <c r="I9">
        <v>2275001000</v>
      </c>
      <c r="J9">
        <v>2</v>
      </c>
      <c r="K9" t="s">
        <v>34</v>
      </c>
      <c r="L9" t="s">
        <v>87</v>
      </c>
      <c r="M9">
        <v>34011</v>
      </c>
      <c r="O9" t="s">
        <v>301</v>
      </c>
      <c r="P9">
        <v>48811</v>
      </c>
      <c r="Q9" t="s">
        <v>37</v>
      </c>
      <c r="R9" t="s">
        <v>38</v>
      </c>
      <c r="U9" t="s">
        <v>38</v>
      </c>
      <c r="V9">
        <v>39.367809999999999</v>
      </c>
      <c r="W9">
        <v>-75.072220000000002</v>
      </c>
      <c r="X9" t="s">
        <v>39</v>
      </c>
      <c r="Y9" t="s">
        <v>302</v>
      </c>
      <c r="Z9" t="s">
        <v>34</v>
      </c>
      <c r="AA9">
        <v>0</v>
      </c>
      <c r="AB9" t="s">
        <v>41</v>
      </c>
      <c r="AC9">
        <v>8</v>
      </c>
      <c r="AE9">
        <v>19.471299999999999</v>
      </c>
      <c r="AF9">
        <v>16.7499</v>
      </c>
      <c r="AG9">
        <v>1.0448</v>
      </c>
      <c r="AH9">
        <v>1.01972</v>
      </c>
      <c r="AI9">
        <v>1.58179</v>
      </c>
      <c r="AJ9">
        <v>8.1491600000000002</v>
      </c>
      <c r="AK9">
        <v>1</v>
      </c>
      <c r="AL9">
        <f t="shared" si="1"/>
        <v>19.471299999999999</v>
      </c>
      <c r="AM9">
        <f t="shared" si="0"/>
        <v>16.7499</v>
      </c>
      <c r="AN9">
        <f t="shared" si="0"/>
        <v>1.0448</v>
      </c>
      <c r="AO9">
        <f t="shared" si="0"/>
        <v>1.01972</v>
      </c>
      <c r="AP9">
        <f t="shared" si="0"/>
        <v>1.58179</v>
      </c>
      <c r="AQ9">
        <f t="shared" si="0"/>
        <v>8.1491600000000002</v>
      </c>
    </row>
    <row r="10" spans="1:43" x14ac:dyDescent="0.25">
      <c r="A10">
        <v>9383611</v>
      </c>
      <c r="B10" s="2" t="s">
        <v>598</v>
      </c>
      <c r="D10">
        <v>63243113</v>
      </c>
      <c r="F10">
        <v>300</v>
      </c>
      <c r="G10">
        <v>86967114</v>
      </c>
      <c r="I10">
        <v>2275001000</v>
      </c>
      <c r="J10">
        <v>2</v>
      </c>
      <c r="K10" t="s">
        <v>34</v>
      </c>
      <c r="L10" t="s">
        <v>79</v>
      </c>
      <c r="M10">
        <v>34027</v>
      </c>
      <c r="O10" t="s">
        <v>339</v>
      </c>
      <c r="P10">
        <v>48811</v>
      </c>
      <c r="Q10" t="s">
        <v>37</v>
      </c>
      <c r="R10" t="s">
        <v>38</v>
      </c>
      <c r="U10" t="s">
        <v>38</v>
      </c>
      <c r="V10">
        <v>40.796999999999997</v>
      </c>
      <c r="W10">
        <v>-74.422700000000006</v>
      </c>
      <c r="X10" t="s">
        <v>39</v>
      </c>
      <c r="Y10" t="s">
        <v>340</v>
      </c>
      <c r="Z10" t="s">
        <v>34</v>
      </c>
      <c r="AA10">
        <v>0</v>
      </c>
      <c r="AB10" t="s">
        <v>41</v>
      </c>
      <c r="AC10">
        <v>8</v>
      </c>
      <c r="AE10">
        <v>0.49976399999999999</v>
      </c>
      <c r="AF10">
        <v>0.42991499999999999</v>
      </c>
      <c r="AG10">
        <v>2.68165E-2</v>
      </c>
      <c r="AH10">
        <v>2.6172899999999999E-2</v>
      </c>
      <c r="AI10">
        <v>4.0599299999999998E-2</v>
      </c>
      <c r="AJ10">
        <v>0.20916199999999999</v>
      </c>
      <c r="AK10">
        <v>2.8571428571428572</v>
      </c>
      <c r="AL10">
        <f t="shared" si="1"/>
        <v>1.4278971428571428</v>
      </c>
      <c r="AM10">
        <f t="shared" si="0"/>
        <v>1.2283285714285714</v>
      </c>
      <c r="AN10">
        <f t="shared" si="0"/>
        <v>7.6618571428571425E-2</v>
      </c>
      <c r="AO10">
        <f t="shared" si="0"/>
        <v>7.4779714285714283E-2</v>
      </c>
      <c r="AP10">
        <f t="shared" si="0"/>
        <v>0.11599799999999999</v>
      </c>
      <c r="AQ10">
        <f t="shared" si="0"/>
        <v>0.5976057142857143</v>
      </c>
    </row>
    <row r="11" spans="1:43" x14ac:dyDescent="0.25">
      <c r="A11">
        <v>9376211</v>
      </c>
      <c r="B11" s="2" t="s">
        <v>598</v>
      </c>
      <c r="D11">
        <v>55178213</v>
      </c>
      <c r="F11">
        <v>300</v>
      </c>
      <c r="G11">
        <v>88714314</v>
      </c>
      <c r="I11">
        <v>2275001000</v>
      </c>
      <c r="J11">
        <v>2</v>
      </c>
      <c r="K11" t="s">
        <v>34</v>
      </c>
      <c r="L11" t="s">
        <v>61</v>
      </c>
      <c r="M11">
        <v>34013</v>
      </c>
      <c r="O11" t="s">
        <v>93</v>
      </c>
      <c r="P11">
        <v>48811</v>
      </c>
      <c r="Q11" t="s">
        <v>37</v>
      </c>
      <c r="R11" t="s">
        <v>38</v>
      </c>
      <c r="U11" t="s">
        <v>38</v>
      </c>
      <c r="V11">
        <v>40.690264999999997</v>
      </c>
      <c r="W11">
        <v>-74.176412999999997</v>
      </c>
      <c r="X11" t="s">
        <v>39</v>
      </c>
      <c r="Y11" t="s">
        <v>94</v>
      </c>
      <c r="Z11" t="s">
        <v>34</v>
      </c>
      <c r="AA11">
        <v>0</v>
      </c>
      <c r="AB11" t="s">
        <v>41</v>
      </c>
      <c r="AC11">
        <v>8</v>
      </c>
      <c r="AE11">
        <v>4.1644253999999998</v>
      </c>
      <c r="AF11">
        <v>3.57858097</v>
      </c>
      <c r="AG11">
        <v>0.223128096</v>
      </c>
      <c r="AH11">
        <v>0.217778096</v>
      </c>
      <c r="AI11">
        <v>0.33836972799999998</v>
      </c>
      <c r="AJ11">
        <v>1.74499074</v>
      </c>
      <c r="AK11">
        <v>2</v>
      </c>
      <c r="AL11">
        <f t="shared" si="1"/>
        <v>8.3288507999999997</v>
      </c>
      <c r="AM11">
        <f t="shared" si="0"/>
        <v>7.1571619399999999</v>
      </c>
      <c r="AN11">
        <f t="shared" si="0"/>
        <v>0.446256192</v>
      </c>
      <c r="AO11">
        <f t="shared" si="0"/>
        <v>0.43555619200000001</v>
      </c>
      <c r="AP11">
        <f t="shared" si="0"/>
        <v>0.67673945599999996</v>
      </c>
      <c r="AQ11">
        <f t="shared" si="0"/>
        <v>3.48998148</v>
      </c>
    </row>
    <row r="12" spans="1:43" x14ac:dyDescent="0.25">
      <c r="A12">
        <v>9387111</v>
      </c>
      <c r="B12" s="2" t="s">
        <v>598</v>
      </c>
      <c r="D12">
        <v>63243913</v>
      </c>
      <c r="F12">
        <v>300</v>
      </c>
      <c r="G12">
        <v>86967914</v>
      </c>
      <c r="I12">
        <v>2275001000</v>
      </c>
      <c r="J12">
        <v>2</v>
      </c>
      <c r="K12" t="s">
        <v>34</v>
      </c>
      <c r="L12" t="s">
        <v>108</v>
      </c>
      <c r="M12">
        <v>34003</v>
      </c>
      <c r="O12" t="s">
        <v>144</v>
      </c>
      <c r="P12">
        <v>48811</v>
      </c>
      <c r="Q12" t="s">
        <v>37</v>
      </c>
      <c r="R12" t="s">
        <v>38</v>
      </c>
      <c r="U12" t="s">
        <v>38</v>
      </c>
      <c r="V12">
        <v>40.842799999999997</v>
      </c>
      <c r="W12">
        <v>-74.066100000000006</v>
      </c>
      <c r="X12" t="s">
        <v>39</v>
      </c>
      <c r="Y12" t="s">
        <v>144</v>
      </c>
      <c r="Z12" t="s">
        <v>34</v>
      </c>
      <c r="AA12">
        <v>0</v>
      </c>
      <c r="AB12" t="s">
        <v>41</v>
      </c>
      <c r="AC12">
        <v>8</v>
      </c>
      <c r="AE12">
        <v>3.5567600000000001</v>
      </c>
      <c r="AF12">
        <v>3.05965</v>
      </c>
      <c r="AG12">
        <v>0.19084999999999999</v>
      </c>
      <c r="AH12">
        <v>0.18626999999999999</v>
      </c>
      <c r="AI12">
        <v>0.28893999999999997</v>
      </c>
      <c r="AJ12">
        <v>1.48858</v>
      </c>
      <c r="AK12">
        <v>1</v>
      </c>
      <c r="AL12">
        <f t="shared" si="1"/>
        <v>3.5567600000000001</v>
      </c>
      <c r="AM12">
        <f t="shared" si="0"/>
        <v>3.05965</v>
      </c>
      <c r="AN12">
        <f t="shared" si="0"/>
        <v>0.19084999999999999</v>
      </c>
      <c r="AO12">
        <f t="shared" si="0"/>
        <v>0.18626999999999999</v>
      </c>
      <c r="AP12">
        <f t="shared" si="0"/>
        <v>0.28893999999999997</v>
      </c>
      <c r="AQ12">
        <f t="shared" si="0"/>
        <v>1.48858</v>
      </c>
    </row>
    <row r="13" spans="1:43" x14ac:dyDescent="0.25">
      <c r="A13">
        <v>9367411</v>
      </c>
      <c r="B13" s="2" t="s">
        <v>598</v>
      </c>
      <c r="D13">
        <v>63226113</v>
      </c>
      <c r="F13">
        <v>300</v>
      </c>
      <c r="G13">
        <v>86950114</v>
      </c>
      <c r="I13">
        <v>2275001000</v>
      </c>
      <c r="J13">
        <v>2</v>
      </c>
      <c r="K13" t="s">
        <v>34</v>
      </c>
      <c r="L13" t="s">
        <v>70</v>
      </c>
      <c r="M13">
        <v>34021</v>
      </c>
      <c r="O13" t="s">
        <v>121</v>
      </c>
      <c r="P13">
        <v>48811</v>
      </c>
      <c r="Q13" t="s">
        <v>37</v>
      </c>
      <c r="R13" t="s">
        <v>38</v>
      </c>
      <c r="U13" t="s">
        <v>38</v>
      </c>
      <c r="V13">
        <v>40.276800000000001</v>
      </c>
      <c r="W13">
        <v>-74.820800000000006</v>
      </c>
      <c r="X13" t="s">
        <v>39</v>
      </c>
      <c r="Y13" t="s">
        <v>122</v>
      </c>
      <c r="Z13" t="s">
        <v>34</v>
      </c>
      <c r="AA13">
        <v>0</v>
      </c>
      <c r="AB13" t="s">
        <v>41</v>
      </c>
      <c r="AC13">
        <v>8</v>
      </c>
      <c r="AE13">
        <v>10.4366</v>
      </c>
      <c r="AF13">
        <v>8.9779599999999995</v>
      </c>
      <c r="AG13">
        <v>0.56001199999999995</v>
      </c>
      <c r="AH13">
        <v>0.54657199999999995</v>
      </c>
      <c r="AI13">
        <v>0.84783900000000001</v>
      </c>
      <c r="AJ13">
        <v>4.3679500000000004</v>
      </c>
      <c r="AK13">
        <v>0.61090909090909096</v>
      </c>
      <c r="AL13">
        <f t="shared" si="1"/>
        <v>6.3758138181818191</v>
      </c>
      <c r="AM13">
        <f t="shared" si="0"/>
        <v>5.4847173818181822</v>
      </c>
      <c r="AN13">
        <f t="shared" si="0"/>
        <v>0.3421164218181818</v>
      </c>
      <c r="AO13">
        <f t="shared" si="0"/>
        <v>0.33390580363636363</v>
      </c>
      <c r="AP13">
        <f t="shared" si="0"/>
        <v>0.51795255272727281</v>
      </c>
      <c r="AQ13">
        <f t="shared" si="0"/>
        <v>2.6684203636363639</v>
      </c>
    </row>
    <row r="14" spans="1:43" x14ac:dyDescent="0.25">
      <c r="A14">
        <v>9367411</v>
      </c>
      <c r="B14" s="2" t="s">
        <v>598</v>
      </c>
      <c r="D14">
        <v>63226113</v>
      </c>
      <c r="F14">
        <v>300</v>
      </c>
      <c r="G14">
        <v>86950114</v>
      </c>
      <c r="I14">
        <v>2275001000</v>
      </c>
      <c r="J14">
        <v>2</v>
      </c>
      <c r="K14" t="s">
        <v>34</v>
      </c>
      <c r="L14" t="s">
        <v>244</v>
      </c>
      <c r="M14">
        <v>34005</v>
      </c>
      <c r="O14" t="s">
        <v>678</v>
      </c>
      <c r="AE14">
        <v>537.5247629728367</v>
      </c>
      <c r="AF14">
        <v>1035.6372145701353</v>
      </c>
      <c r="AG14">
        <v>10.69421438775999</v>
      </c>
      <c r="AH14">
        <v>10.69421438775999</v>
      </c>
      <c r="AI14">
        <v>79.524410471786908</v>
      </c>
      <c r="AJ14">
        <v>80.818323891247246</v>
      </c>
      <c r="AK14">
        <v>1</v>
      </c>
      <c r="AL14">
        <f t="shared" ref="AL14:AQ15" si="2">$AK14*AE14</f>
        <v>537.5247629728367</v>
      </c>
      <c r="AM14">
        <f t="shared" si="2"/>
        <v>1035.6372145701353</v>
      </c>
      <c r="AN14">
        <f t="shared" si="2"/>
        <v>10.69421438775999</v>
      </c>
      <c r="AO14">
        <f t="shared" si="2"/>
        <v>10.69421438775999</v>
      </c>
      <c r="AP14">
        <f t="shared" si="2"/>
        <v>79.524410471786908</v>
      </c>
      <c r="AQ14">
        <f t="shared" si="2"/>
        <v>80.818323891247246</v>
      </c>
    </row>
    <row r="15" spans="1:43" x14ac:dyDescent="0.25">
      <c r="A15">
        <v>9367411</v>
      </c>
      <c r="B15" s="2" t="s">
        <v>598</v>
      </c>
      <c r="D15">
        <v>63226113</v>
      </c>
      <c r="F15">
        <v>300</v>
      </c>
      <c r="G15">
        <v>86950114</v>
      </c>
      <c r="I15">
        <v>2275001000</v>
      </c>
      <c r="J15">
        <v>2</v>
      </c>
      <c r="K15" t="s">
        <v>34</v>
      </c>
      <c r="L15" t="s">
        <v>655</v>
      </c>
      <c r="M15">
        <v>34029</v>
      </c>
      <c r="O15" t="s">
        <v>656</v>
      </c>
      <c r="AE15">
        <v>84.178104488354776</v>
      </c>
      <c r="AF15">
        <v>392.59070999842214</v>
      </c>
      <c r="AG15">
        <v>2.9400256686012551</v>
      </c>
      <c r="AH15">
        <v>2.9400256686012551</v>
      </c>
      <c r="AI15">
        <v>19.27640541807984</v>
      </c>
      <c r="AJ15">
        <v>29.365373907921001</v>
      </c>
      <c r="AK15">
        <v>1</v>
      </c>
      <c r="AL15">
        <f t="shared" si="2"/>
        <v>84.178104488354776</v>
      </c>
      <c r="AM15">
        <f t="shared" si="2"/>
        <v>392.59070999842214</v>
      </c>
      <c r="AN15">
        <f t="shared" si="2"/>
        <v>2.9400256686012551</v>
      </c>
      <c r="AO15">
        <f t="shared" si="2"/>
        <v>2.9400256686012551</v>
      </c>
      <c r="AP15">
        <f t="shared" si="2"/>
        <v>19.27640541807984</v>
      </c>
      <c r="AQ15">
        <f t="shared" si="2"/>
        <v>29.365373907921001</v>
      </c>
    </row>
    <row r="16" spans="1:43" x14ac:dyDescent="0.25">
      <c r="AF16">
        <f>SUM(AF5:AF15)</f>
        <v>1693.2948905385574</v>
      </c>
      <c r="AM16">
        <f>SUM(AM5:AM15)</f>
        <v>1716.0643316849496</v>
      </c>
    </row>
    <row r="17" spans="32:32" x14ac:dyDescent="0.25">
      <c r="AF17">
        <f>SUM(AF5:AF13)</f>
        <v>265.06696596999996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Q96"/>
  <sheetViews>
    <sheetView workbookViewId="0"/>
  </sheetViews>
  <sheetFormatPr defaultRowHeight="15" x14ac:dyDescent="0.25"/>
  <cols>
    <col min="7" max="7" width="16.5703125" customWidth="1"/>
    <col min="9" max="9" width="13.140625" customWidth="1"/>
  </cols>
  <sheetData>
    <row r="1" spans="1:43" x14ac:dyDescent="0.25">
      <c r="A1" s="73" t="s">
        <v>893</v>
      </c>
    </row>
    <row r="2" spans="1:43" x14ac:dyDescent="0.25">
      <c r="A2" s="4" t="s">
        <v>905</v>
      </c>
    </row>
    <row r="3" spans="1:43" x14ac:dyDescent="0.25">
      <c r="A3" s="71" t="s">
        <v>887</v>
      </c>
    </row>
    <row r="4" spans="1:43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12</v>
      </c>
      <c r="N4" t="s">
        <v>13</v>
      </c>
      <c r="O4" t="s">
        <v>14</v>
      </c>
      <c r="P4" t="s">
        <v>15</v>
      </c>
      <c r="Q4" t="s">
        <v>16</v>
      </c>
      <c r="R4" t="s">
        <v>17</v>
      </c>
      <c r="S4" t="s">
        <v>18</v>
      </c>
      <c r="T4" t="s">
        <v>19</v>
      </c>
      <c r="U4" t="s">
        <v>20</v>
      </c>
      <c r="V4" t="s">
        <v>21</v>
      </c>
      <c r="W4" t="s">
        <v>22</v>
      </c>
      <c r="X4" t="s">
        <v>23</v>
      </c>
      <c r="Y4" t="s">
        <v>24</v>
      </c>
      <c r="Z4" t="s">
        <v>25</v>
      </c>
      <c r="AA4" t="s">
        <v>26</v>
      </c>
      <c r="AB4" t="s">
        <v>27</v>
      </c>
      <c r="AC4" t="s">
        <v>28</v>
      </c>
      <c r="AD4" t="s">
        <v>29</v>
      </c>
      <c r="AE4" t="s">
        <v>53</v>
      </c>
      <c r="AF4" t="s">
        <v>51</v>
      </c>
      <c r="AG4" t="s">
        <v>49</v>
      </c>
      <c r="AH4" t="s">
        <v>47</v>
      </c>
      <c r="AI4" t="s">
        <v>45</v>
      </c>
      <c r="AJ4" t="s">
        <v>42</v>
      </c>
      <c r="AK4" t="s">
        <v>618</v>
      </c>
      <c r="AL4" t="s">
        <v>53</v>
      </c>
      <c r="AM4" t="s">
        <v>51</v>
      </c>
      <c r="AN4" t="s">
        <v>49</v>
      </c>
      <c r="AO4" t="s">
        <v>47</v>
      </c>
      <c r="AP4" t="s">
        <v>45</v>
      </c>
      <c r="AQ4" t="s">
        <v>42</v>
      </c>
    </row>
    <row r="5" spans="1:43" x14ac:dyDescent="0.25">
      <c r="A5">
        <v>9388611</v>
      </c>
      <c r="B5" s="2" t="s">
        <v>600</v>
      </c>
      <c r="C5" s="2" t="s">
        <v>601</v>
      </c>
      <c r="D5">
        <v>55789813</v>
      </c>
      <c r="F5">
        <v>300</v>
      </c>
      <c r="G5">
        <v>166467214</v>
      </c>
      <c r="I5">
        <v>2275020000</v>
      </c>
      <c r="J5">
        <v>2</v>
      </c>
      <c r="K5" t="s">
        <v>34</v>
      </c>
      <c r="L5" t="s">
        <v>98</v>
      </c>
      <c r="M5">
        <v>34001</v>
      </c>
      <c r="O5" t="s">
        <v>186</v>
      </c>
      <c r="P5">
        <v>48811</v>
      </c>
      <c r="Q5" t="s">
        <v>37</v>
      </c>
      <c r="R5" t="s">
        <v>38</v>
      </c>
      <c r="U5" t="s">
        <v>38</v>
      </c>
      <c r="V5">
        <v>39.456400000000002</v>
      </c>
      <c r="W5">
        <v>-74.5886</v>
      </c>
      <c r="X5" t="s">
        <v>39</v>
      </c>
      <c r="Y5" t="s">
        <v>187</v>
      </c>
      <c r="Z5" t="s">
        <v>34</v>
      </c>
      <c r="AA5">
        <v>0</v>
      </c>
      <c r="AB5" t="s">
        <v>41</v>
      </c>
      <c r="AC5">
        <v>8</v>
      </c>
      <c r="AE5">
        <v>1.6234999999999999E-2</v>
      </c>
      <c r="AF5">
        <v>2.9895600000000001E-2</v>
      </c>
      <c r="AG5">
        <v>1.11119E-3</v>
      </c>
      <c r="AH5">
        <v>0.36230099999999998</v>
      </c>
      <c r="AI5">
        <v>6.1358100000000002E-3</v>
      </c>
      <c r="AJ5">
        <v>0.65639800000000004</v>
      </c>
      <c r="AK5">
        <v>1.0011176930814798</v>
      </c>
      <c r="AL5">
        <f>$AK5*AE5</f>
        <v>1.6253145747177823E-2</v>
      </c>
      <c r="AM5">
        <f t="shared" ref="AM5:AQ18" si="0">$AK5*AF5</f>
        <v>2.9929014105286689E-2</v>
      </c>
      <c r="AN5">
        <f t="shared" si="0"/>
        <v>1.1124319693752095E-3</v>
      </c>
      <c r="AO5">
        <f t="shared" si="0"/>
        <v>0.36270594132111322</v>
      </c>
      <c r="AP5">
        <f t="shared" si="0"/>
        <v>6.142667952386275E-3</v>
      </c>
      <c r="AQ5">
        <f t="shared" si="0"/>
        <v>0.65713165150329722</v>
      </c>
    </row>
    <row r="6" spans="1:43" x14ac:dyDescent="0.25">
      <c r="A6">
        <v>9388611</v>
      </c>
      <c r="B6" s="2" t="s">
        <v>600</v>
      </c>
      <c r="C6" s="2" t="s">
        <v>601</v>
      </c>
      <c r="D6">
        <v>55789813</v>
      </c>
      <c r="F6">
        <v>300</v>
      </c>
      <c r="G6">
        <v>166467514</v>
      </c>
      <c r="I6">
        <v>2275020000</v>
      </c>
      <c r="J6">
        <v>2</v>
      </c>
      <c r="K6" t="s">
        <v>34</v>
      </c>
      <c r="L6" t="s">
        <v>98</v>
      </c>
      <c r="M6">
        <v>34001</v>
      </c>
      <c r="O6" t="s">
        <v>186</v>
      </c>
      <c r="P6">
        <v>48811</v>
      </c>
      <c r="Q6" t="s">
        <v>37</v>
      </c>
      <c r="R6" t="s">
        <v>38</v>
      </c>
      <c r="U6" t="s">
        <v>38</v>
      </c>
      <c r="V6">
        <v>39.456400000000002</v>
      </c>
      <c r="W6">
        <v>-74.5886</v>
      </c>
      <c r="X6" t="s">
        <v>39</v>
      </c>
      <c r="Y6" t="s">
        <v>187</v>
      </c>
      <c r="Z6" t="s">
        <v>34</v>
      </c>
      <c r="AA6">
        <v>0</v>
      </c>
      <c r="AB6" t="s">
        <v>41</v>
      </c>
      <c r="AC6">
        <v>8</v>
      </c>
      <c r="AE6">
        <v>0.18879599999999999</v>
      </c>
      <c r="AF6">
        <v>0.16139000000000001</v>
      </c>
      <c r="AG6">
        <v>9.4556699999999994E-3</v>
      </c>
      <c r="AH6">
        <v>1.7442799999999999E-4</v>
      </c>
      <c r="AI6">
        <v>1.36802E-3</v>
      </c>
      <c r="AJ6">
        <v>2.4735199999999999E-2</v>
      </c>
      <c r="AK6">
        <v>1.0011176930814798</v>
      </c>
      <c r="AL6">
        <f t="shared" ref="AL6:AL65" si="1">$AK6*AE6</f>
        <v>0.18900701598301106</v>
      </c>
      <c r="AM6">
        <f t="shared" si="0"/>
        <v>0.16157038448642003</v>
      </c>
      <c r="AN6">
        <f t="shared" si="0"/>
        <v>9.4662385369397549E-3</v>
      </c>
      <c r="AO6">
        <f t="shared" si="0"/>
        <v>1.7462295696881635E-4</v>
      </c>
      <c r="AP6">
        <f t="shared" si="0"/>
        <v>1.369549026489326E-3</v>
      </c>
      <c r="AQ6">
        <f t="shared" si="0"/>
        <v>2.4762846361909018E-2</v>
      </c>
    </row>
    <row r="7" spans="1:43" x14ac:dyDescent="0.25">
      <c r="A7">
        <v>9388611</v>
      </c>
      <c r="B7" s="2" t="s">
        <v>600</v>
      </c>
      <c r="C7" s="2" t="s">
        <v>601</v>
      </c>
      <c r="D7">
        <v>55789813</v>
      </c>
      <c r="F7">
        <v>300</v>
      </c>
      <c r="G7">
        <v>166466914</v>
      </c>
      <c r="I7">
        <v>2275020000</v>
      </c>
      <c r="J7">
        <v>2</v>
      </c>
      <c r="K7" t="s">
        <v>34</v>
      </c>
      <c r="L7" t="s">
        <v>98</v>
      </c>
      <c r="M7">
        <v>34001</v>
      </c>
      <c r="O7" t="s">
        <v>186</v>
      </c>
      <c r="P7">
        <v>48811</v>
      </c>
      <c r="Q7" t="s">
        <v>37</v>
      </c>
      <c r="R7" t="s">
        <v>38</v>
      </c>
      <c r="U7" t="s">
        <v>38</v>
      </c>
      <c r="V7">
        <v>39.456400000000002</v>
      </c>
      <c r="W7">
        <v>-74.5886</v>
      </c>
      <c r="X7" t="s">
        <v>39</v>
      </c>
      <c r="Y7" t="s">
        <v>187</v>
      </c>
      <c r="Z7" t="s">
        <v>34</v>
      </c>
      <c r="AA7">
        <v>0</v>
      </c>
      <c r="AB7" t="s">
        <v>41</v>
      </c>
      <c r="AC7">
        <v>8</v>
      </c>
      <c r="AE7">
        <v>11.139799999999999</v>
      </c>
      <c r="AF7">
        <v>9.1242400000000001E-2</v>
      </c>
      <c r="AG7">
        <v>3.9568100000000002E-2</v>
      </c>
      <c r="AH7">
        <v>9.4556699999999994E-3</v>
      </c>
      <c r="AI7">
        <v>0.29614000000000001</v>
      </c>
      <c r="AJ7">
        <v>1.4834799999999999</v>
      </c>
      <c r="AK7">
        <v>1.0011176930814798</v>
      </c>
      <c r="AL7">
        <f t="shared" si="1"/>
        <v>11.152250877389069</v>
      </c>
      <c r="AM7">
        <f t="shared" si="0"/>
        <v>9.1344380999217614E-2</v>
      </c>
      <c r="AN7">
        <f t="shared" si="0"/>
        <v>3.96123249916173E-2</v>
      </c>
      <c r="AO7">
        <f t="shared" si="0"/>
        <v>9.4662385369397549E-3</v>
      </c>
      <c r="AP7">
        <f t="shared" si="0"/>
        <v>0.29647099362914942</v>
      </c>
      <c r="AQ7">
        <f t="shared" si="0"/>
        <v>1.4851380753325136</v>
      </c>
    </row>
    <row r="8" spans="1:43" x14ac:dyDescent="0.25">
      <c r="A8">
        <v>9388611</v>
      </c>
      <c r="B8" s="2" t="s">
        <v>600</v>
      </c>
      <c r="C8" s="2" t="s">
        <v>601</v>
      </c>
      <c r="D8">
        <v>55789813</v>
      </c>
      <c r="F8">
        <v>300</v>
      </c>
      <c r="G8">
        <v>166467414</v>
      </c>
      <c r="I8">
        <v>2275020000</v>
      </c>
      <c r="J8">
        <v>2</v>
      </c>
      <c r="K8" t="s">
        <v>34</v>
      </c>
      <c r="L8" t="s">
        <v>98</v>
      </c>
      <c r="M8">
        <v>34001</v>
      </c>
      <c r="O8" t="s">
        <v>186</v>
      </c>
      <c r="P8">
        <v>48811</v>
      </c>
      <c r="Q8" t="s">
        <v>37</v>
      </c>
      <c r="R8" t="s">
        <v>38</v>
      </c>
      <c r="U8" t="s">
        <v>38</v>
      </c>
      <c r="V8">
        <v>39.456400000000002</v>
      </c>
      <c r="W8">
        <v>-74.5886</v>
      </c>
      <c r="X8" t="s">
        <v>39</v>
      </c>
      <c r="Y8" t="s">
        <v>187</v>
      </c>
      <c r="Z8" t="s">
        <v>34</v>
      </c>
      <c r="AA8">
        <v>0</v>
      </c>
      <c r="AB8" t="s">
        <v>41</v>
      </c>
      <c r="AC8">
        <v>8</v>
      </c>
      <c r="AE8">
        <v>7.6322100000000004E-2</v>
      </c>
      <c r="AF8">
        <v>6.7339700000000002E-2</v>
      </c>
      <c r="AG8">
        <v>0.48954300000000001</v>
      </c>
      <c r="AH8">
        <v>1.7821E-3</v>
      </c>
      <c r="AI8">
        <v>3.0761E-3</v>
      </c>
      <c r="AJ8">
        <v>2.7588400000000002</v>
      </c>
      <c r="AK8">
        <v>1.0011176930814798</v>
      </c>
      <c r="AL8">
        <f t="shared" si="1"/>
        <v>7.640740468313402E-2</v>
      </c>
      <c r="AM8">
        <f t="shared" si="0"/>
        <v>6.7414965116798925E-2</v>
      </c>
      <c r="AN8">
        <f t="shared" si="0"/>
        <v>0.49009015882418688</v>
      </c>
      <c r="AO8">
        <f t="shared" si="0"/>
        <v>1.7840918408405051E-3</v>
      </c>
      <c r="AP8">
        <f t="shared" si="0"/>
        <v>3.0795381356879402E-3</v>
      </c>
      <c r="AQ8">
        <f t="shared" si="0"/>
        <v>2.7619235363809098</v>
      </c>
    </row>
    <row r="9" spans="1:43" x14ac:dyDescent="0.25">
      <c r="A9">
        <v>9388611</v>
      </c>
      <c r="B9" s="2" t="s">
        <v>600</v>
      </c>
      <c r="C9" s="2" t="s">
        <v>601</v>
      </c>
      <c r="D9">
        <v>55789813</v>
      </c>
      <c r="F9">
        <v>300</v>
      </c>
      <c r="G9">
        <v>166467314</v>
      </c>
      <c r="I9">
        <v>2275020000</v>
      </c>
      <c r="J9">
        <v>2</v>
      </c>
      <c r="K9" t="s">
        <v>34</v>
      </c>
      <c r="L9" t="s">
        <v>98</v>
      </c>
      <c r="M9">
        <v>34001</v>
      </c>
      <c r="O9" t="s">
        <v>186</v>
      </c>
      <c r="P9">
        <v>48811</v>
      </c>
      <c r="Q9" t="s">
        <v>37</v>
      </c>
      <c r="R9" t="s">
        <v>38</v>
      </c>
      <c r="U9" t="s">
        <v>38</v>
      </c>
      <c r="V9">
        <v>39.456400000000002</v>
      </c>
      <c r="W9">
        <v>-74.5886</v>
      </c>
      <c r="X9" t="s">
        <v>39</v>
      </c>
      <c r="Y9" t="s">
        <v>187</v>
      </c>
      <c r="Z9" t="s">
        <v>34</v>
      </c>
      <c r="AA9">
        <v>0</v>
      </c>
      <c r="AB9" t="s">
        <v>41</v>
      </c>
      <c r="AC9">
        <v>8</v>
      </c>
      <c r="AE9">
        <v>4.8318300000000002E-2</v>
      </c>
      <c r="AF9">
        <v>2.1119499999999999E-2</v>
      </c>
      <c r="AG9">
        <v>0.36230099999999998</v>
      </c>
      <c r="AH9">
        <v>3.8636600000000002E-4</v>
      </c>
      <c r="AI9">
        <v>3.21658</v>
      </c>
      <c r="AJ9">
        <v>5.47409E-3</v>
      </c>
      <c r="AK9">
        <v>1.0011176930814798</v>
      </c>
      <c r="AL9">
        <f t="shared" si="1"/>
        <v>4.8372305029618867E-2</v>
      </c>
      <c r="AM9">
        <f t="shared" si="0"/>
        <v>2.1143105119034313E-2</v>
      </c>
      <c r="AN9">
        <f t="shared" si="0"/>
        <v>0.36270594132111322</v>
      </c>
      <c r="AO9">
        <f t="shared" si="0"/>
        <v>3.8679783860511903E-4</v>
      </c>
      <c r="AP9">
        <f t="shared" si="0"/>
        <v>3.2201751492120261</v>
      </c>
      <c r="AQ9">
        <f t="shared" si="0"/>
        <v>5.4802083525203977E-3</v>
      </c>
    </row>
    <row r="10" spans="1:43" x14ac:dyDescent="0.25">
      <c r="A10">
        <v>9388611</v>
      </c>
      <c r="B10" s="2" t="s">
        <v>600</v>
      </c>
      <c r="C10" s="2" t="s">
        <v>601</v>
      </c>
      <c r="D10">
        <v>55789813</v>
      </c>
      <c r="F10">
        <v>300</v>
      </c>
      <c r="G10">
        <v>166466514</v>
      </c>
      <c r="I10">
        <v>2275020000</v>
      </c>
      <c r="J10">
        <v>2</v>
      </c>
      <c r="K10" t="s">
        <v>34</v>
      </c>
      <c r="L10" t="s">
        <v>98</v>
      </c>
      <c r="M10">
        <v>34001</v>
      </c>
      <c r="O10" t="s">
        <v>186</v>
      </c>
      <c r="P10">
        <v>48811</v>
      </c>
      <c r="Q10" t="s">
        <v>37</v>
      </c>
      <c r="R10" t="s">
        <v>38</v>
      </c>
      <c r="U10" t="s">
        <v>38</v>
      </c>
      <c r="V10">
        <v>39.456400000000002</v>
      </c>
      <c r="W10">
        <v>-74.5886</v>
      </c>
      <c r="X10" t="s">
        <v>39</v>
      </c>
      <c r="Y10" t="s">
        <v>187</v>
      </c>
      <c r="Z10" t="s">
        <v>34</v>
      </c>
      <c r="AA10">
        <v>0</v>
      </c>
      <c r="AB10" t="s">
        <v>41</v>
      </c>
      <c r="AC10">
        <v>8</v>
      </c>
      <c r="AE10">
        <v>0.32925100000000002</v>
      </c>
      <c r="AF10">
        <v>2.36016E-2</v>
      </c>
      <c r="AG10">
        <v>3.8636600000000002E-4</v>
      </c>
      <c r="AH10">
        <v>2.4909699999999999E-4</v>
      </c>
      <c r="AI10">
        <v>1.4289E-2</v>
      </c>
      <c r="AJ10">
        <v>9.8476199999999992E-4</v>
      </c>
      <c r="AK10">
        <v>1.0011176930814798</v>
      </c>
      <c r="AL10">
        <f t="shared" si="1"/>
        <v>0.32961900156477031</v>
      </c>
      <c r="AM10">
        <f t="shared" si="0"/>
        <v>2.3627979345031854E-2</v>
      </c>
      <c r="AN10">
        <f t="shared" si="0"/>
        <v>3.8679783860511903E-4</v>
      </c>
      <c r="AO10">
        <f t="shared" si="0"/>
        <v>2.4937541399351734E-4</v>
      </c>
      <c r="AP10">
        <f t="shared" si="0"/>
        <v>1.4304970716441264E-2</v>
      </c>
      <c r="AQ10">
        <f t="shared" si="0"/>
        <v>9.8586266167430422E-4</v>
      </c>
    </row>
    <row r="11" spans="1:43" x14ac:dyDescent="0.25">
      <c r="A11">
        <v>9388611</v>
      </c>
      <c r="B11" s="2" t="s">
        <v>600</v>
      </c>
      <c r="C11" s="2" t="s">
        <v>601</v>
      </c>
      <c r="D11">
        <v>55789813</v>
      </c>
      <c r="F11">
        <v>300</v>
      </c>
      <c r="G11">
        <v>166466814</v>
      </c>
      <c r="I11">
        <v>2275020000</v>
      </c>
      <c r="J11">
        <v>2</v>
      </c>
      <c r="K11" t="s">
        <v>34</v>
      </c>
      <c r="L11" t="s">
        <v>98</v>
      </c>
      <c r="M11">
        <v>34001</v>
      </c>
      <c r="O11" t="s">
        <v>186</v>
      </c>
      <c r="P11">
        <v>48811</v>
      </c>
      <c r="Q11" t="s">
        <v>37</v>
      </c>
      <c r="R11" t="s">
        <v>38</v>
      </c>
      <c r="U11" t="s">
        <v>38</v>
      </c>
      <c r="V11">
        <v>39.456400000000002</v>
      </c>
      <c r="W11">
        <v>-74.5886</v>
      </c>
      <c r="X11" t="s">
        <v>39</v>
      </c>
      <c r="Y11" t="s">
        <v>187</v>
      </c>
      <c r="Z11" t="s">
        <v>34</v>
      </c>
      <c r="AA11">
        <v>0</v>
      </c>
      <c r="AB11" t="s">
        <v>41</v>
      </c>
      <c r="AC11">
        <v>8</v>
      </c>
      <c r="AE11">
        <v>1.8402499999999999E-2</v>
      </c>
      <c r="AF11">
        <v>17.505500000000001</v>
      </c>
      <c r="AG11">
        <v>1.7821E-3</v>
      </c>
      <c r="AH11">
        <v>0.48954300000000001</v>
      </c>
      <c r="AI11">
        <v>3.0784100000000002E-3</v>
      </c>
      <c r="AJ11">
        <v>2.8343999999999999E-3</v>
      </c>
      <c r="AK11">
        <v>1.0011176930814798</v>
      </c>
      <c r="AL11">
        <f t="shared" si="1"/>
        <v>1.8423068346931932E-2</v>
      </c>
      <c r="AM11">
        <f t="shared" si="0"/>
        <v>17.525065776237845</v>
      </c>
      <c r="AN11">
        <f t="shared" si="0"/>
        <v>1.7840918408405051E-3</v>
      </c>
      <c r="AO11">
        <f t="shared" si="0"/>
        <v>0.49009015882418688</v>
      </c>
      <c r="AP11">
        <f t="shared" si="0"/>
        <v>3.0818507175589586E-3</v>
      </c>
      <c r="AQ11">
        <f t="shared" si="0"/>
        <v>2.8375679892701463E-3</v>
      </c>
    </row>
    <row r="12" spans="1:43" x14ac:dyDescent="0.25">
      <c r="A12">
        <v>9388611</v>
      </c>
      <c r="B12" s="2" t="s">
        <v>600</v>
      </c>
      <c r="C12" s="2" t="s">
        <v>601</v>
      </c>
      <c r="D12">
        <v>55789813</v>
      </c>
      <c r="F12">
        <v>300</v>
      </c>
      <c r="G12">
        <v>166467614</v>
      </c>
      <c r="I12">
        <v>2275020000</v>
      </c>
      <c r="J12">
        <v>2</v>
      </c>
      <c r="K12" t="s">
        <v>34</v>
      </c>
      <c r="L12" t="s">
        <v>98</v>
      </c>
      <c r="M12">
        <v>34001</v>
      </c>
      <c r="O12" t="s">
        <v>186</v>
      </c>
      <c r="P12">
        <v>48811</v>
      </c>
      <c r="Q12" t="s">
        <v>37</v>
      </c>
      <c r="R12" t="s">
        <v>38</v>
      </c>
      <c r="U12" t="s">
        <v>38</v>
      </c>
      <c r="V12">
        <v>39.456400000000002</v>
      </c>
      <c r="W12">
        <v>-74.5886</v>
      </c>
      <c r="X12" t="s">
        <v>39</v>
      </c>
      <c r="Y12" t="s">
        <v>187</v>
      </c>
      <c r="Z12" t="s">
        <v>34</v>
      </c>
      <c r="AA12">
        <v>0</v>
      </c>
      <c r="AB12" t="s">
        <v>41</v>
      </c>
      <c r="AC12">
        <v>8</v>
      </c>
      <c r="AE12">
        <v>1.9617800000000001E-2</v>
      </c>
      <c r="AF12">
        <v>1.1853000000000001E-2</v>
      </c>
      <c r="AG12">
        <v>1.7442799999999999E-4</v>
      </c>
      <c r="AH12">
        <v>1.19349E-3</v>
      </c>
      <c r="AI12">
        <v>7.9131300000000009E-3</v>
      </c>
      <c r="AJ12">
        <v>2.8346299999999999E-3</v>
      </c>
      <c r="AK12">
        <v>1.0011176930814798</v>
      </c>
      <c r="AL12">
        <f t="shared" si="1"/>
        <v>1.9639726679333856E-2</v>
      </c>
      <c r="AM12">
        <f t="shared" si="0"/>
        <v>1.1866248016094781E-2</v>
      </c>
      <c r="AN12">
        <f t="shared" si="0"/>
        <v>1.7462295696881635E-4</v>
      </c>
      <c r="AO12">
        <f t="shared" si="0"/>
        <v>1.1948239555158154E-3</v>
      </c>
      <c r="AP12">
        <f t="shared" si="0"/>
        <v>7.9219744506538511E-3</v>
      </c>
      <c r="AQ12">
        <f t="shared" si="0"/>
        <v>2.837798246339555E-3</v>
      </c>
    </row>
    <row r="13" spans="1:43" x14ac:dyDescent="0.25">
      <c r="A13">
        <v>9388611</v>
      </c>
      <c r="B13" s="2" t="s">
        <v>600</v>
      </c>
      <c r="C13" s="2" t="s">
        <v>601</v>
      </c>
      <c r="D13">
        <v>55789813</v>
      </c>
      <c r="F13">
        <v>300</v>
      </c>
      <c r="G13">
        <v>166466614</v>
      </c>
      <c r="I13">
        <v>2275020000</v>
      </c>
      <c r="J13">
        <v>2</v>
      </c>
      <c r="K13" t="s">
        <v>34</v>
      </c>
      <c r="L13" t="s">
        <v>98</v>
      </c>
      <c r="M13">
        <v>34001</v>
      </c>
      <c r="O13" t="s">
        <v>186</v>
      </c>
      <c r="P13">
        <v>48811</v>
      </c>
      <c r="Q13" t="s">
        <v>37</v>
      </c>
      <c r="R13" t="s">
        <v>38</v>
      </c>
      <c r="U13" t="s">
        <v>38</v>
      </c>
      <c r="V13">
        <v>39.456400000000002</v>
      </c>
      <c r="W13">
        <v>-74.5886</v>
      </c>
      <c r="X13" t="s">
        <v>39</v>
      </c>
      <c r="Y13" t="s">
        <v>187</v>
      </c>
      <c r="Z13" t="s">
        <v>34</v>
      </c>
      <c r="AA13">
        <v>0</v>
      </c>
      <c r="AB13" t="s">
        <v>41</v>
      </c>
      <c r="AC13">
        <v>8</v>
      </c>
      <c r="AE13">
        <v>3.0331000000000001</v>
      </c>
      <c r="AF13">
        <v>26.4635</v>
      </c>
      <c r="AG13">
        <v>1.19349E-3</v>
      </c>
      <c r="AH13">
        <v>4.70851E-4</v>
      </c>
      <c r="AI13">
        <v>0.65681800000000001</v>
      </c>
      <c r="AJ13">
        <v>1.89952E-2</v>
      </c>
      <c r="AK13">
        <v>1.0011176930814798</v>
      </c>
      <c r="AL13">
        <f t="shared" si="1"/>
        <v>3.0364900748854367</v>
      </c>
      <c r="AM13">
        <f t="shared" si="0"/>
        <v>26.493078070861742</v>
      </c>
      <c r="AN13">
        <f t="shared" si="0"/>
        <v>1.1948239555158154E-3</v>
      </c>
      <c r="AO13">
        <f t="shared" si="0"/>
        <v>4.7137726690510786E-4</v>
      </c>
      <c r="AP13">
        <f t="shared" si="0"/>
        <v>0.65755212093439142</v>
      </c>
      <c r="AQ13">
        <f t="shared" si="0"/>
        <v>1.9016430803621327E-2</v>
      </c>
    </row>
    <row r="14" spans="1:43" x14ac:dyDescent="0.25">
      <c r="A14">
        <v>9388611</v>
      </c>
      <c r="B14" s="2" t="s">
        <v>600</v>
      </c>
      <c r="C14" s="2" t="s">
        <v>601</v>
      </c>
      <c r="D14">
        <v>55789813</v>
      </c>
      <c r="F14">
        <v>300</v>
      </c>
      <c r="G14">
        <v>81802014</v>
      </c>
      <c r="I14">
        <v>2275020000</v>
      </c>
      <c r="J14">
        <v>2</v>
      </c>
      <c r="K14" t="s">
        <v>34</v>
      </c>
      <c r="L14" t="s">
        <v>98</v>
      </c>
      <c r="M14">
        <v>34001</v>
      </c>
      <c r="O14" t="s">
        <v>186</v>
      </c>
      <c r="P14">
        <v>48811</v>
      </c>
      <c r="Q14" t="s">
        <v>37</v>
      </c>
      <c r="R14" t="s">
        <v>38</v>
      </c>
      <c r="U14" t="s">
        <v>38</v>
      </c>
      <c r="V14">
        <v>39.456400000000002</v>
      </c>
      <c r="W14">
        <v>-74.5886</v>
      </c>
      <c r="X14" t="s">
        <v>39</v>
      </c>
      <c r="Y14" t="s">
        <v>187</v>
      </c>
      <c r="Z14" t="s">
        <v>34</v>
      </c>
      <c r="AA14">
        <v>0</v>
      </c>
      <c r="AB14" t="s">
        <v>41</v>
      </c>
      <c r="AC14">
        <v>8</v>
      </c>
      <c r="AE14">
        <v>1.0725800000000001E-2</v>
      </c>
      <c r="AF14">
        <v>0.106589</v>
      </c>
      <c r="AG14">
        <v>4.70851E-4</v>
      </c>
      <c r="AH14">
        <v>1.11119E-3</v>
      </c>
      <c r="AI14">
        <v>2.0314700000000001</v>
      </c>
      <c r="AJ14">
        <v>1.6684200000000001E-3</v>
      </c>
      <c r="AK14">
        <v>1.0011176930814798</v>
      </c>
      <c r="AL14">
        <f t="shared" si="1"/>
        <v>1.0737788152453336E-2</v>
      </c>
      <c r="AM14">
        <f t="shared" si="0"/>
        <v>0.10670813378786186</v>
      </c>
      <c r="AN14">
        <f t="shared" si="0"/>
        <v>4.7137726690510786E-4</v>
      </c>
      <c r="AO14">
        <f t="shared" si="0"/>
        <v>1.1124319693752095E-3</v>
      </c>
      <c r="AP14">
        <f t="shared" si="0"/>
        <v>2.033740559964234</v>
      </c>
      <c r="AQ14">
        <f t="shared" si="0"/>
        <v>1.6702847814910027E-3</v>
      </c>
    </row>
    <row r="15" spans="1:43" x14ac:dyDescent="0.25">
      <c r="A15">
        <v>9388611</v>
      </c>
      <c r="B15" s="2" t="s">
        <v>600</v>
      </c>
      <c r="C15" s="2" t="s">
        <v>601</v>
      </c>
      <c r="D15">
        <v>55789813</v>
      </c>
      <c r="F15">
        <v>300</v>
      </c>
      <c r="G15">
        <v>166467014</v>
      </c>
      <c r="I15">
        <v>2275020000</v>
      </c>
      <c r="J15">
        <v>2</v>
      </c>
      <c r="K15" t="s">
        <v>34</v>
      </c>
      <c r="L15" t="s">
        <v>98</v>
      </c>
      <c r="M15">
        <v>34001</v>
      </c>
      <c r="O15" t="s">
        <v>186</v>
      </c>
      <c r="P15">
        <v>48811</v>
      </c>
      <c r="Q15" t="s">
        <v>37</v>
      </c>
      <c r="R15" t="s">
        <v>38</v>
      </c>
      <c r="U15" t="s">
        <v>38</v>
      </c>
      <c r="V15">
        <v>39.456400000000002</v>
      </c>
      <c r="W15">
        <v>-74.5886</v>
      </c>
      <c r="X15" t="s">
        <v>39</v>
      </c>
      <c r="Y15" t="s">
        <v>187</v>
      </c>
      <c r="Z15" t="s">
        <v>34</v>
      </c>
      <c r="AA15">
        <v>0</v>
      </c>
      <c r="AB15" t="s">
        <v>41</v>
      </c>
      <c r="AC15">
        <v>8</v>
      </c>
      <c r="AE15">
        <v>9.3409899999999997</v>
      </c>
      <c r="AF15">
        <v>4.7263900000000003</v>
      </c>
      <c r="AG15">
        <v>3.8670099999999998E-4</v>
      </c>
      <c r="AH15">
        <v>9.2643100000000006E-2</v>
      </c>
      <c r="AI15">
        <v>2.6900499999999998E-3</v>
      </c>
      <c r="AJ15">
        <v>1.23353E-2</v>
      </c>
      <c r="AK15">
        <v>1.0011176930814798</v>
      </c>
      <c r="AL15">
        <f t="shared" si="1"/>
        <v>9.3514303598971722</v>
      </c>
      <c r="AM15">
        <f t="shared" si="0"/>
        <v>4.7316726534033755</v>
      </c>
      <c r="AN15">
        <f t="shared" si="0"/>
        <v>3.8713321303230128E-4</v>
      </c>
      <c r="AO15">
        <f t="shared" si="0"/>
        <v>9.2746646551916848E-2</v>
      </c>
      <c r="AP15">
        <f t="shared" si="0"/>
        <v>2.6930566502738344E-3</v>
      </c>
      <c r="AQ15">
        <f t="shared" si="0"/>
        <v>1.2349087079467979E-2</v>
      </c>
    </row>
    <row r="16" spans="1:43" x14ac:dyDescent="0.25">
      <c r="A16">
        <v>9388611</v>
      </c>
      <c r="B16" s="2" t="s">
        <v>600</v>
      </c>
      <c r="C16" s="2" t="s">
        <v>601</v>
      </c>
      <c r="D16">
        <v>55789813</v>
      </c>
      <c r="F16">
        <v>300</v>
      </c>
      <c r="G16">
        <v>166467114</v>
      </c>
      <c r="I16">
        <v>2275020000</v>
      </c>
      <c r="J16">
        <v>2</v>
      </c>
      <c r="K16" t="s">
        <v>34</v>
      </c>
      <c r="L16" t="s">
        <v>98</v>
      </c>
      <c r="M16">
        <v>34001</v>
      </c>
      <c r="O16" t="s">
        <v>186</v>
      </c>
      <c r="P16">
        <v>48811</v>
      </c>
      <c r="Q16" t="s">
        <v>37</v>
      </c>
      <c r="R16" t="s">
        <v>38</v>
      </c>
      <c r="U16" t="s">
        <v>38</v>
      </c>
      <c r="V16">
        <v>39.456400000000002</v>
      </c>
      <c r="W16">
        <v>-74.5886</v>
      </c>
      <c r="X16" t="s">
        <v>39</v>
      </c>
      <c r="Y16" t="s">
        <v>187</v>
      </c>
      <c r="Z16" t="s">
        <v>34</v>
      </c>
      <c r="AA16">
        <v>0</v>
      </c>
      <c r="AB16" t="s">
        <v>41</v>
      </c>
      <c r="AC16">
        <v>8</v>
      </c>
      <c r="AE16">
        <v>19.335999999999999</v>
      </c>
      <c r="AF16">
        <v>1.9455800000000001</v>
      </c>
      <c r="AG16">
        <v>2.4909699999999999E-4</v>
      </c>
      <c r="AH16">
        <v>3.9568100000000002E-2</v>
      </c>
      <c r="AI16">
        <v>2.33417E-3</v>
      </c>
      <c r="AJ16">
        <v>0.109819</v>
      </c>
      <c r="AK16">
        <v>1.0011176930814798</v>
      </c>
      <c r="AL16">
        <f t="shared" si="1"/>
        <v>19.357611713423491</v>
      </c>
      <c r="AM16">
        <f t="shared" si="0"/>
        <v>1.9477545613054656</v>
      </c>
      <c r="AN16">
        <f t="shared" si="0"/>
        <v>2.4937541399351734E-4</v>
      </c>
      <c r="AO16">
        <f t="shared" si="0"/>
        <v>3.96123249916173E-2</v>
      </c>
      <c r="AP16">
        <f t="shared" si="0"/>
        <v>2.3367788856599979E-3</v>
      </c>
      <c r="AQ16">
        <f t="shared" si="0"/>
        <v>0.10994174393651503</v>
      </c>
    </row>
    <row r="17" spans="1:43" x14ac:dyDescent="0.25">
      <c r="A17">
        <v>9388611</v>
      </c>
      <c r="B17" s="2" t="s">
        <v>600</v>
      </c>
      <c r="C17" s="2" t="s">
        <v>601</v>
      </c>
      <c r="D17">
        <v>55789813</v>
      </c>
      <c r="F17">
        <v>300</v>
      </c>
      <c r="G17">
        <v>166466714</v>
      </c>
      <c r="I17">
        <v>2275020000</v>
      </c>
      <c r="J17">
        <v>2</v>
      </c>
      <c r="K17" t="s">
        <v>34</v>
      </c>
      <c r="L17" t="s">
        <v>98</v>
      </c>
      <c r="M17">
        <v>34001</v>
      </c>
      <c r="O17" t="s">
        <v>186</v>
      </c>
      <c r="P17">
        <v>48811</v>
      </c>
      <c r="Q17" t="s">
        <v>37</v>
      </c>
      <c r="R17" t="s">
        <v>38</v>
      </c>
      <c r="U17" t="s">
        <v>38</v>
      </c>
      <c r="V17">
        <v>39.456400000000002</v>
      </c>
      <c r="W17">
        <v>-74.5886</v>
      </c>
      <c r="X17" t="s">
        <v>39</v>
      </c>
      <c r="Y17" t="s">
        <v>187</v>
      </c>
      <c r="Z17" t="s">
        <v>34</v>
      </c>
      <c r="AA17">
        <v>0</v>
      </c>
      <c r="AB17" t="s">
        <v>41</v>
      </c>
      <c r="AC17">
        <v>8</v>
      </c>
      <c r="AE17">
        <v>1.8405299999999999E-2</v>
      </c>
      <c r="AF17">
        <v>2.9960899999999999E-2</v>
      </c>
      <c r="AG17">
        <v>9.2643100000000006E-2</v>
      </c>
      <c r="AH17">
        <v>3.8670099999999998E-4</v>
      </c>
      <c r="AI17">
        <v>2.64963E-2</v>
      </c>
      <c r="AJ17">
        <v>0.54962100000000003</v>
      </c>
      <c r="AK17">
        <v>1.0011176930814798</v>
      </c>
      <c r="AL17">
        <f t="shared" si="1"/>
        <v>1.8425871476472559E-2</v>
      </c>
      <c r="AM17">
        <f t="shared" si="0"/>
        <v>2.9994387090644906E-2</v>
      </c>
      <c r="AN17">
        <f t="shared" si="0"/>
        <v>9.2746646551916848E-2</v>
      </c>
      <c r="AO17">
        <f t="shared" si="0"/>
        <v>3.8713321303230128E-4</v>
      </c>
      <c r="AP17">
        <f t="shared" si="0"/>
        <v>2.6525914731194814E-2</v>
      </c>
      <c r="AQ17">
        <f t="shared" si="0"/>
        <v>0.55023530758913608</v>
      </c>
    </row>
    <row r="18" spans="1:43" x14ac:dyDescent="0.25">
      <c r="A18">
        <v>9376311</v>
      </c>
      <c r="B18" s="2" t="s">
        <v>600</v>
      </c>
      <c r="C18" s="2" t="s">
        <v>601</v>
      </c>
      <c r="D18">
        <v>89342813</v>
      </c>
      <c r="F18">
        <v>300</v>
      </c>
      <c r="G18">
        <v>121016414</v>
      </c>
      <c r="I18">
        <v>2275020000</v>
      </c>
      <c r="J18">
        <v>2</v>
      </c>
      <c r="K18" t="s">
        <v>34</v>
      </c>
      <c r="L18" t="s">
        <v>61</v>
      </c>
      <c r="M18">
        <v>34013</v>
      </c>
      <c r="O18" t="s">
        <v>414</v>
      </c>
      <c r="P18">
        <v>48811</v>
      </c>
      <c r="Q18" t="s">
        <v>37</v>
      </c>
      <c r="R18" t="s">
        <v>38</v>
      </c>
      <c r="U18" t="s">
        <v>38</v>
      </c>
      <c r="V18">
        <v>40.874099999999999</v>
      </c>
      <c r="W18">
        <v>-74.286699999999996</v>
      </c>
      <c r="X18" t="s">
        <v>39</v>
      </c>
      <c r="Y18" t="s">
        <v>415</v>
      </c>
      <c r="Z18" t="s">
        <v>34</v>
      </c>
      <c r="AA18">
        <v>0</v>
      </c>
      <c r="AB18" t="s">
        <v>41</v>
      </c>
      <c r="AC18">
        <v>8</v>
      </c>
      <c r="AE18">
        <v>1.6788000000000001E-2</v>
      </c>
      <c r="AF18">
        <v>1.3932E-2</v>
      </c>
      <c r="AG18">
        <v>8.0774999999999998E-4</v>
      </c>
      <c r="AH18">
        <v>7.8836399999999995E-4</v>
      </c>
      <c r="AI18">
        <v>1.3365E-3</v>
      </c>
      <c r="AJ18">
        <v>4.6230000000000004E-3</v>
      </c>
      <c r="AK18">
        <v>1</v>
      </c>
      <c r="AL18">
        <f t="shared" si="1"/>
        <v>1.6788000000000001E-2</v>
      </c>
      <c r="AM18">
        <f t="shared" si="0"/>
        <v>1.3932E-2</v>
      </c>
      <c r="AN18">
        <f t="shared" si="0"/>
        <v>8.0774999999999998E-4</v>
      </c>
      <c r="AO18">
        <f t="shared" si="0"/>
        <v>7.8836399999999995E-4</v>
      </c>
      <c r="AP18">
        <f t="shared" si="0"/>
        <v>1.3365E-3</v>
      </c>
      <c r="AQ18">
        <f t="shared" si="0"/>
        <v>4.6230000000000004E-3</v>
      </c>
    </row>
    <row r="19" spans="1:43" x14ac:dyDescent="0.25">
      <c r="A19">
        <v>9385711</v>
      </c>
      <c r="B19" s="2" t="s">
        <v>600</v>
      </c>
      <c r="C19" s="2" t="s">
        <v>601</v>
      </c>
      <c r="D19">
        <v>62629013</v>
      </c>
      <c r="F19">
        <v>300</v>
      </c>
      <c r="G19">
        <v>166476214</v>
      </c>
      <c r="I19">
        <v>2275020000</v>
      </c>
      <c r="J19">
        <v>2</v>
      </c>
      <c r="K19" t="s">
        <v>34</v>
      </c>
      <c r="L19" t="s">
        <v>35</v>
      </c>
      <c r="M19">
        <v>34025</v>
      </c>
      <c r="O19" t="s">
        <v>311</v>
      </c>
      <c r="P19">
        <v>48811</v>
      </c>
      <c r="Q19" t="s">
        <v>37</v>
      </c>
      <c r="R19" t="s">
        <v>38</v>
      </c>
      <c r="U19" t="s">
        <v>38</v>
      </c>
      <c r="V19">
        <v>40.186920000000001</v>
      </c>
      <c r="W19">
        <v>-74.124889999999994</v>
      </c>
      <c r="X19" t="s">
        <v>39</v>
      </c>
      <c r="Y19" t="s">
        <v>312</v>
      </c>
      <c r="Z19" t="s">
        <v>34</v>
      </c>
      <c r="AA19">
        <v>0</v>
      </c>
      <c r="AB19" t="s">
        <v>41</v>
      </c>
      <c r="AC19">
        <v>8</v>
      </c>
      <c r="AE19">
        <v>1.1338900000000001E-2</v>
      </c>
      <c r="AF19">
        <v>1.20646E-2</v>
      </c>
      <c r="AG19">
        <v>5.7057500000000003E-4</v>
      </c>
      <c r="AH19">
        <v>5.7057500000000003E-4</v>
      </c>
      <c r="AI19">
        <v>1.5060500000000001E-3</v>
      </c>
      <c r="AJ19">
        <v>2.2851799999999999E-3</v>
      </c>
      <c r="AK19">
        <v>1</v>
      </c>
      <c r="AL19">
        <f t="shared" si="1"/>
        <v>1.1338900000000001E-2</v>
      </c>
      <c r="AM19">
        <f t="shared" ref="AM19:AM80" si="2">$AK19*AF19</f>
        <v>1.20646E-2</v>
      </c>
      <c r="AN19">
        <f t="shared" ref="AN19:AN80" si="3">$AK19*AG19</f>
        <v>5.7057500000000003E-4</v>
      </c>
      <c r="AO19">
        <f t="shared" ref="AO19:AO80" si="4">$AK19*AH19</f>
        <v>5.7057500000000003E-4</v>
      </c>
      <c r="AP19">
        <f t="shared" ref="AP19:AP80" si="5">$AK19*AI19</f>
        <v>1.5060500000000001E-3</v>
      </c>
      <c r="AQ19">
        <f t="shared" ref="AQ19:AQ80" si="6">$AK19*AJ19</f>
        <v>2.2851799999999999E-3</v>
      </c>
    </row>
    <row r="20" spans="1:43" x14ac:dyDescent="0.25">
      <c r="A20">
        <v>9383611</v>
      </c>
      <c r="B20" s="2" t="s">
        <v>600</v>
      </c>
      <c r="C20" s="2" t="s">
        <v>601</v>
      </c>
      <c r="D20">
        <v>55372913</v>
      </c>
      <c r="F20">
        <v>300</v>
      </c>
      <c r="G20">
        <v>145764914</v>
      </c>
      <c r="I20">
        <v>2275020000</v>
      </c>
      <c r="J20">
        <v>2</v>
      </c>
      <c r="K20" t="s">
        <v>34</v>
      </c>
      <c r="L20" t="s">
        <v>79</v>
      </c>
      <c r="M20">
        <v>34027</v>
      </c>
      <c r="O20" t="s">
        <v>339</v>
      </c>
      <c r="P20">
        <v>48811</v>
      </c>
      <c r="Q20" t="s">
        <v>37</v>
      </c>
      <c r="R20" t="s">
        <v>38</v>
      </c>
      <c r="U20" t="s">
        <v>38</v>
      </c>
      <c r="V20">
        <v>40.796999999999997</v>
      </c>
      <c r="W20">
        <v>-74.422700000000006</v>
      </c>
      <c r="X20" t="s">
        <v>39</v>
      </c>
      <c r="Y20" t="s">
        <v>340</v>
      </c>
      <c r="Z20" t="s">
        <v>34</v>
      </c>
      <c r="AA20">
        <v>0</v>
      </c>
      <c r="AB20" t="s">
        <v>41</v>
      </c>
      <c r="AC20">
        <v>8</v>
      </c>
      <c r="AE20">
        <v>2.2864900000000001</v>
      </c>
      <c r="AF20">
        <v>3.6138200000000002E-2</v>
      </c>
      <c r="AG20">
        <v>1.7099800000000001E-3</v>
      </c>
      <c r="AH20">
        <v>2.45334E-2</v>
      </c>
      <c r="AI20">
        <v>4.5135499999999999E-3</v>
      </c>
      <c r="AJ20">
        <v>6.8556800000000003E-3</v>
      </c>
      <c r="AK20">
        <v>0.44444444444444442</v>
      </c>
      <c r="AL20">
        <f t="shared" si="1"/>
        <v>1.0162177777777779</v>
      </c>
      <c r="AM20">
        <f t="shared" si="2"/>
        <v>1.6061422222222222E-2</v>
      </c>
      <c r="AN20">
        <f t="shared" si="3"/>
        <v>7.599911111111111E-4</v>
      </c>
      <c r="AO20">
        <f t="shared" si="4"/>
        <v>1.0903733333333334E-2</v>
      </c>
      <c r="AP20">
        <f t="shared" si="5"/>
        <v>2.0060222222222221E-3</v>
      </c>
      <c r="AQ20">
        <f t="shared" si="6"/>
        <v>3.0469688888888889E-3</v>
      </c>
    </row>
    <row r="21" spans="1:43" x14ac:dyDescent="0.25">
      <c r="A21">
        <v>9383611</v>
      </c>
      <c r="B21" s="2" t="s">
        <v>600</v>
      </c>
      <c r="C21" s="2" t="s">
        <v>601</v>
      </c>
      <c r="D21">
        <v>55372913</v>
      </c>
      <c r="F21">
        <v>300</v>
      </c>
      <c r="G21">
        <v>166476714</v>
      </c>
      <c r="I21">
        <v>2275020000</v>
      </c>
      <c r="J21">
        <v>2</v>
      </c>
      <c r="K21" t="s">
        <v>34</v>
      </c>
      <c r="L21" t="s">
        <v>79</v>
      </c>
      <c r="M21">
        <v>34027</v>
      </c>
      <c r="O21" t="s">
        <v>339</v>
      </c>
      <c r="P21">
        <v>48811</v>
      </c>
      <c r="Q21" t="s">
        <v>37</v>
      </c>
      <c r="R21" t="s">
        <v>38</v>
      </c>
      <c r="U21" t="s">
        <v>38</v>
      </c>
      <c r="V21">
        <v>40.796999999999997</v>
      </c>
      <c r="W21">
        <v>-74.422700000000006</v>
      </c>
      <c r="X21" t="s">
        <v>39</v>
      </c>
      <c r="Y21" t="s">
        <v>340</v>
      </c>
      <c r="Z21" t="s">
        <v>34</v>
      </c>
      <c r="AA21">
        <v>0</v>
      </c>
      <c r="AB21" t="s">
        <v>41</v>
      </c>
      <c r="AC21">
        <v>8</v>
      </c>
      <c r="AE21">
        <v>3.4017499999999999E-2</v>
      </c>
      <c r="AF21">
        <v>1.1806000000000001E-2</v>
      </c>
      <c r="AG21">
        <v>6.6447900000000005E-4</v>
      </c>
      <c r="AH21">
        <v>1.7099800000000001E-3</v>
      </c>
      <c r="AI21">
        <v>1.7849999999999999E-3</v>
      </c>
      <c r="AJ21">
        <v>0.36514600000000003</v>
      </c>
      <c r="AK21">
        <v>0.44444444444444442</v>
      </c>
      <c r="AL21">
        <f t="shared" si="1"/>
        <v>1.5118888888888888E-2</v>
      </c>
      <c r="AM21">
        <f t="shared" si="2"/>
        <v>5.2471111111111112E-3</v>
      </c>
      <c r="AN21">
        <f t="shared" si="3"/>
        <v>2.9532400000000002E-4</v>
      </c>
      <c r="AO21">
        <f t="shared" si="4"/>
        <v>7.599911111111111E-4</v>
      </c>
      <c r="AP21">
        <f t="shared" si="5"/>
        <v>7.9333333333333328E-4</v>
      </c>
      <c r="AQ21">
        <f t="shared" si="6"/>
        <v>0.1622871111111111</v>
      </c>
    </row>
    <row r="22" spans="1:43" x14ac:dyDescent="0.25">
      <c r="A22">
        <v>9383611</v>
      </c>
      <c r="B22" s="2" t="s">
        <v>600</v>
      </c>
      <c r="C22" s="2" t="s">
        <v>601</v>
      </c>
      <c r="D22">
        <v>55372913</v>
      </c>
      <c r="F22">
        <v>300</v>
      </c>
      <c r="G22">
        <v>166476614</v>
      </c>
      <c r="I22">
        <v>2275020000</v>
      </c>
      <c r="J22">
        <v>2</v>
      </c>
      <c r="K22" t="s">
        <v>34</v>
      </c>
      <c r="L22" t="s">
        <v>79</v>
      </c>
      <c r="M22">
        <v>34027</v>
      </c>
      <c r="O22" t="s">
        <v>339</v>
      </c>
      <c r="P22">
        <v>48811</v>
      </c>
      <c r="Q22" t="s">
        <v>37</v>
      </c>
      <c r="R22" t="s">
        <v>38</v>
      </c>
      <c r="U22" t="s">
        <v>38</v>
      </c>
      <c r="V22">
        <v>40.796999999999997</v>
      </c>
      <c r="W22">
        <v>-74.422700000000006</v>
      </c>
      <c r="X22" t="s">
        <v>39</v>
      </c>
      <c r="Y22" t="s">
        <v>340</v>
      </c>
      <c r="Z22" t="s">
        <v>34</v>
      </c>
      <c r="AA22">
        <v>0</v>
      </c>
      <c r="AB22" t="s">
        <v>41</v>
      </c>
      <c r="AC22">
        <v>8</v>
      </c>
      <c r="AE22">
        <v>2.0984599999999999E-2</v>
      </c>
      <c r="AF22">
        <v>1.6861600000000001</v>
      </c>
      <c r="AG22">
        <v>2.45334E-2</v>
      </c>
      <c r="AH22">
        <v>6.6447900000000005E-4</v>
      </c>
      <c r="AI22">
        <v>0.190772</v>
      </c>
      <c r="AJ22">
        <v>7.1830499999999999E-3</v>
      </c>
      <c r="AK22">
        <v>0.44444444444444442</v>
      </c>
      <c r="AL22">
        <f t="shared" si="1"/>
        <v>9.3264888888888887E-3</v>
      </c>
      <c r="AM22">
        <f t="shared" si="2"/>
        <v>0.74940444444444443</v>
      </c>
      <c r="AN22">
        <f t="shared" si="3"/>
        <v>1.0903733333333334E-2</v>
      </c>
      <c r="AO22">
        <f t="shared" si="4"/>
        <v>2.9532400000000002E-4</v>
      </c>
      <c r="AP22">
        <f t="shared" si="5"/>
        <v>8.4787555555555547E-2</v>
      </c>
      <c r="AQ22">
        <f t="shared" si="6"/>
        <v>3.1924666666666665E-3</v>
      </c>
    </row>
    <row r="23" spans="1:43" x14ac:dyDescent="0.25">
      <c r="A23">
        <v>9376211</v>
      </c>
      <c r="B23" s="2" t="s">
        <v>600</v>
      </c>
      <c r="C23" s="2" t="s">
        <v>601</v>
      </c>
      <c r="D23">
        <v>55178313</v>
      </c>
      <c r="F23">
        <v>300</v>
      </c>
      <c r="G23">
        <v>166471214</v>
      </c>
      <c r="I23">
        <v>2275020000</v>
      </c>
      <c r="J23">
        <v>2</v>
      </c>
      <c r="K23" t="s">
        <v>34</v>
      </c>
      <c r="L23" t="s">
        <v>61</v>
      </c>
      <c r="M23">
        <v>34013</v>
      </c>
      <c r="O23" t="s">
        <v>93</v>
      </c>
      <c r="P23">
        <v>48811</v>
      </c>
      <c r="Q23" t="s">
        <v>37</v>
      </c>
      <c r="R23" t="s">
        <v>38</v>
      </c>
      <c r="U23" t="s">
        <v>38</v>
      </c>
      <c r="V23">
        <v>40.690264999999997</v>
      </c>
      <c r="W23">
        <v>-74.176412999999997</v>
      </c>
      <c r="X23" t="s">
        <v>39</v>
      </c>
      <c r="Y23" t="s">
        <v>94</v>
      </c>
      <c r="Z23" t="s">
        <v>34</v>
      </c>
      <c r="AA23">
        <v>0</v>
      </c>
      <c r="AB23" t="s">
        <v>41</v>
      </c>
      <c r="AC23">
        <v>8</v>
      </c>
      <c r="AE23">
        <v>24.5398</v>
      </c>
      <c r="AF23">
        <v>3.5792400000000002E-2</v>
      </c>
      <c r="AG23">
        <v>0.36025299999999999</v>
      </c>
      <c r="AH23">
        <v>9.4997999999999999E-2</v>
      </c>
      <c r="AI23">
        <v>3.8774700000000002</v>
      </c>
      <c r="AJ23">
        <v>20.645800000000001</v>
      </c>
      <c r="AK23">
        <v>1.0875007652445721</v>
      </c>
      <c r="AL23">
        <f t="shared" si="1"/>
        <v>26.687051278948751</v>
      </c>
      <c r="AM23">
        <f t="shared" si="2"/>
        <v>3.8924262389939825E-2</v>
      </c>
      <c r="AN23">
        <f t="shared" si="3"/>
        <v>0.39177541318165282</v>
      </c>
      <c r="AO23">
        <f t="shared" si="4"/>
        <v>0.10331039769670386</v>
      </c>
      <c r="AP23">
        <f t="shared" si="5"/>
        <v>4.2167515922128711</v>
      </c>
      <c r="AQ23">
        <f t="shared" si="6"/>
        <v>22.452323299086387</v>
      </c>
    </row>
    <row r="24" spans="1:43" x14ac:dyDescent="0.25">
      <c r="A24">
        <v>9376211</v>
      </c>
      <c r="B24" s="2" t="s">
        <v>600</v>
      </c>
      <c r="C24" s="2" t="s">
        <v>601</v>
      </c>
      <c r="D24">
        <v>55178313</v>
      </c>
      <c r="F24">
        <v>300</v>
      </c>
      <c r="G24">
        <v>166473314</v>
      </c>
      <c r="I24">
        <v>2275020000</v>
      </c>
      <c r="J24">
        <v>2</v>
      </c>
      <c r="K24" t="s">
        <v>34</v>
      </c>
      <c r="L24" t="s">
        <v>61</v>
      </c>
      <c r="M24">
        <v>34013</v>
      </c>
      <c r="O24" t="s">
        <v>93</v>
      </c>
      <c r="P24">
        <v>48811</v>
      </c>
      <c r="Q24" t="s">
        <v>37</v>
      </c>
      <c r="R24" t="s">
        <v>38</v>
      </c>
      <c r="U24" t="s">
        <v>38</v>
      </c>
      <c r="V24">
        <v>40.690264999999997</v>
      </c>
      <c r="W24">
        <v>-74.176412999999997</v>
      </c>
      <c r="X24" t="s">
        <v>39</v>
      </c>
      <c r="Y24" t="s">
        <v>94</v>
      </c>
      <c r="Z24" t="s">
        <v>34</v>
      </c>
      <c r="AA24">
        <v>0</v>
      </c>
      <c r="AB24" t="s">
        <v>41</v>
      </c>
      <c r="AC24">
        <v>8</v>
      </c>
      <c r="AE24">
        <v>4.3761200000000002</v>
      </c>
      <c r="AF24">
        <v>2.3159399999999999</v>
      </c>
      <c r="AG24">
        <v>3.5358000000000001E-2</v>
      </c>
      <c r="AH24">
        <v>3.1614200000000001</v>
      </c>
      <c r="AI24">
        <v>2.5537200000000002</v>
      </c>
      <c r="AJ24">
        <v>2.5901299999999998</v>
      </c>
      <c r="AK24">
        <v>1.0875007652445721</v>
      </c>
      <c r="AL24">
        <f t="shared" si="1"/>
        <v>4.7590338488020771</v>
      </c>
      <c r="AM24">
        <f t="shared" si="2"/>
        <v>2.5185865222605139</v>
      </c>
      <c r="AN24">
        <f t="shared" si="3"/>
        <v>3.8451852057517583E-2</v>
      </c>
      <c r="AO24">
        <f t="shared" si="4"/>
        <v>3.4380466692594953</v>
      </c>
      <c r="AP24">
        <f t="shared" si="5"/>
        <v>2.7771724542203686</v>
      </c>
      <c r="AQ24">
        <f t="shared" si="6"/>
        <v>2.8167683570829234</v>
      </c>
    </row>
    <row r="25" spans="1:43" x14ac:dyDescent="0.25">
      <c r="A25">
        <v>9376211</v>
      </c>
      <c r="B25" s="2" t="s">
        <v>600</v>
      </c>
      <c r="C25" s="2" t="s">
        <v>601</v>
      </c>
      <c r="D25">
        <v>55178313</v>
      </c>
      <c r="F25">
        <v>300</v>
      </c>
      <c r="G25">
        <v>81777714</v>
      </c>
      <c r="I25">
        <v>2275020000</v>
      </c>
      <c r="J25">
        <v>2</v>
      </c>
      <c r="K25" t="s">
        <v>34</v>
      </c>
      <c r="L25" t="s">
        <v>61</v>
      </c>
      <c r="M25">
        <v>34013</v>
      </c>
      <c r="O25" t="s">
        <v>93</v>
      </c>
      <c r="P25">
        <v>48811</v>
      </c>
      <c r="Q25" t="s">
        <v>37</v>
      </c>
      <c r="R25" t="s">
        <v>38</v>
      </c>
      <c r="U25" t="s">
        <v>38</v>
      </c>
      <c r="V25">
        <v>40.690264999999997</v>
      </c>
      <c r="W25">
        <v>-74.176412999999997</v>
      </c>
      <c r="X25" t="s">
        <v>39</v>
      </c>
      <c r="Y25" t="s">
        <v>94</v>
      </c>
      <c r="Z25" t="s">
        <v>34</v>
      </c>
      <c r="AA25">
        <v>0</v>
      </c>
      <c r="AB25" t="s">
        <v>41</v>
      </c>
      <c r="AC25">
        <v>8</v>
      </c>
      <c r="AE25">
        <v>1.01055E-2</v>
      </c>
      <c r="AF25">
        <v>64.725499999999997</v>
      </c>
      <c r="AG25">
        <v>0.27095200000000003</v>
      </c>
      <c r="AH25">
        <v>0.27095200000000003</v>
      </c>
      <c r="AI25">
        <v>1.25526</v>
      </c>
      <c r="AJ25">
        <v>1.3604000000000001</v>
      </c>
      <c r="AK25">
        <v>1.0875007652445721</v>
      </c>
      <c r="AL25">
        <f t="shared" si="1"/>
        <v>1.0989738983179023E-2</v>
      </c>
      <c r="AM25">
        <f t="shared" si="2"/>
        <v>70.389030780837544</v>
      </c>
      <c r="AN25">
        <f t="shared" si="3"/>
        <v>0.2946605073445473</v>
      </c>
      <c r="AO25">
        <f t="shared" si="4"/>
        <v>0.2946605073445473</v>
      </c>
      <c r="AP25">
        <f t="shared" si="5"/>
        <v>1.3650962105809015</v>
      </c>
      <c r="AQ25">
        <f t="shared" si="6"/>
        <v>1.479436041038716</v>
      </c>
    </row>
    <row r="26" spans="1:43" x14ac:dyDescent="0.25">
      <c r="A26">
        <v>9376211</v>
      </c>
      <c r="B26" s="2" t="s">
        <v>600</v>
      </c>
      <c r="C26" s="2" t="s">
        <v>601</v>
      </c>
      <c r="D26">
        <v>55178313</v>
      </c>
      <c r="F26">
        <v>300</v>
      </c>
      <c r="G26">
        <v>81784014</v>
      </c>
      <c r="I26">
        <v>2275020000</v>
      </c>
      <c r="J26">
        <v>2</v>
      </c>
      <c r="K26" t="s">
        <v>34</v>
      </c>
      <c r="L26" t="s">
        <v>61</v>
      </c>
      <c r="M26">
        <v>34013</v>
      </c>
      <c r="O26" t="s">
        <v>93</v>
      </c>
      <c r="P26">
        <v>48811</v>
      </c>
      <c r="Q26" t="s">
        <v>37</v>
      </c>
      <c r="R26" t="s">
        <v>38</v>
      </c>
      <c r="U26" t="s">
        <v>38</v>
      </c>
      <c r="V26">
        <v>40.690264999999997</v>
      </c>
      <c r="W26">
        <v>-74.176412999999997</v>
      </c>
      <c r="X26" t="s">
        <v>39</v>
      </c>
      <c r="Y26" t="s">
        <v>94</v>
      </c>
      <c r="Z26" t="s">
        <v>34</v>
      </c>
      <c r="AA26">
        <v>0</v>
      </c>
      <c r="AB26" t="s">
        <v>41</v>
      </c>
      <c r="AC26">
        <v>8</v>
      </c>
      <c r="AE26">
        <v>113.58199999999999</v>
      </c>
      <c r="AF26">
        <v>0.57181899999999997</v>
      </c>
      <c r="AG26">
        <v>0.20275499999999999</v>
      </c>
      <c r="AH26">
        <v>5.9914900000000004E-3</v>
      </c>
      <c r="AI26">
        <v>3.09992</v>
      </c>
      <c r="AJ26">
        <v>1.3192499999999999E-3</v>
      </c>
      <c r="AK26">
        <v>1.0875007652445721</v>
      </c>
      <c r="AL26">
        <f t="shared" si="1"/>
        <v>123.52051191800898</v>
      </c>
      <c r="AM26">
        <f t="shared" si="2"/>
        <v>0.6218536000813859</v>
      </c>
      <c r="AN26">
        <f t="shared" si="3"/>
        <v>0.22049621765716321</v>
      </c>
      <c r="AO26">
        <f t="shared" si="4"/>
        <v>6.5157499599552016E-3</v>
      </c>
      <c r="AP26">
        <f t="shared" si="5"/>
        <v>3.3711653721969537</v>
      </c>
      <c r="AQ26">
        <f t="shared" si="6"/>
        <v>1.4346853845489016E-3</v>
      </c>
    </row>
    <row r="27" spans="1:43" x14ac:dyDescent="0.25">
      <c r="A27">
        <v>9376211</v>
      </c>
      <c r="B27" s="2" t="s">
        <v>600</v>
      </c>
      <c r="C27" s="2" t="s">
        <v>601</v>
      </c>
      <c r="D27">
        <v>55178313</v>
      </c>
      <c r="F27">
        <v>300</v>
      </c>
      <c r="G27">
        <v>81775714</v>
      </c>
      <c r="I27">
        <v>2275020000</v>
      </c>
      <c r="J27">
        <v>2</v>
      </c>
      <c r="K27" t="s">
        <v>34</v>
      </c>
      <c r="L27" t="s">
        <v>61</v>
      </c>
      <c r="M27">
        <v>34013</v>
      </c>
      <c r="O27" t="s">
        <v>93</v>
      </c>
      <c r="P27">
        <v>48811</v>
      </c>
      <c r="Q27" t="s">
        <v>37</v>
      </c>
      <c r="R27" t="s">
        <v>38</v>
      </c>
      <c r="U27" t="s">
        <v>38</v>
      </c>
      <c r="V27">
        <v>40.690264999999997</v>
      </c>
      <c r="W27">
        <v>-74.176412999999997</v>
      </c>
      <c r="X27" t="s">
        <v>39</v>
      </c>
      <c r="Y27" t="s">
        <v>94</v>
      </c>
      <c r="Z27" t="s">
        <v>34</v>
      </c>
      <c r="AA27">
        <v>0</v>
      </c>
      <c r="AB27" t="s">
        <v>41</v>
      </c>
      <c r="AC27">
        <v>8</v>
      </c>
      <c r="AE27">
        <v>10.231999999999999</v>
      </c>
      <c r="AF27">
        <v>6.5739299999999998</v>
      </c>
      <c r="AG27">
        <v>0.42622199999999999</v>
      </c>
      <c r="AH27">
        <v>6.1304399999999998E-4</v>
      </c>
      <c r="AI27">
        <v>0.71371399999999996</v>
      </c>
      <c r="AJ27">
        <v>0.77997899999999998</v>
      </c>
      <c r="AK27">
        <v>1.0875007652445721</v>
      </c>
      <c r="AL27">
        <f t="shared" si="1"/>
        <v>11.127307829982461</v>
      </c>
      <c r="AM27">
        <f t="shared" si="2"/>
        <v>7.1491539056642495</v>
      </c>
      <c r="AN27">
        <f t="shared" si="3"/>
        <v>0.46351675116407198</v>
      </c>
      <c r="AO27">
        <f t="shared" si="4"/>
        <v>6.6668581912859338E-4</v>
      </c>
      <c r="AP27">
        <f t="shared" si="5"/>
        <v>0.77616452116576451</v>
      </c>
      <c r="AQ27">
        <f t="shared" si="6"/>
        <v>0.84822775937469608</v>
      </c>
    </row>
    <row r="28" spans="1:43" x14ac:dyDescent="0.25">
      <c r="A28">
        <v>9376211</v>
      </c>
      <c r="B28" s="2" t="s">
        <v>600</v>
      </c>
      <c r="C28" s="2" t="s">
        <v>601</v>
      </c>
      <c r="D28">
        <v>55178313</v>
      </c>
      <c r="F28">
        <v>300</v>
      </c>
      <c r="G28">
        <v>166472114</v>
      </c>
      <c r="I28">
        <v>2275020000</v>
      </c>
      <c r="J28">
        <v>2</v>
      </c>
      <c r="K28" t="s">
        <v>34</v>
      </c>
      <c r="L28" t="s">
        <v>61</v>
      </c>
      <c r="M28">
        <v>34013</v>
      </c>
      <c r="O28" t="s">
        <v>93</v>
      </c>
      <c r="P28">
        <v>48811</v>
      </c>
      <c r="Q28" t="s">
        <v>37</v>
      </c>
      <c r="R28" t="s">
        <v>38</v>
      </c>
      <c r="U28" t="s">
        <v>38</v>
      </c>
      <c r="V28">
        <v>40.690264999999997</v>
      </c>
      <c r="W28">
        <v>-74.176412999999997</v>
      </c>
      <c r="X28" t="s">
        <v>39</v>
      </c>
      <c r="Y28" t="s">
        <v>94</v>
      </c>
      <c r="Z28" t="s">
        <v>34</v>
      </c>
      <c r="AA28">
        <v>0</v>
      </c>
      <c r="AB28" t="s">
        <v>41</v>
      </c>
      <c r="AC28">
        <v>8</v>
      </c>
      <c r="AE28">
        <v>42.545900000000003</v>
      </c>
      <c r="AF28">
        <v>240.435</v>
      </c>
      <c r="AG28">
        <v>0.349333</v>
      </c>
      <c r="AH28">
        <v>8.9021400000000001E-2</v>
      </c>
      <c r="AI28">
        <v>0.22178</v>
      </c>
      <c r="AJ28">
        <v>1.31908</v>
      </c>
      <c r="AK28">
        <v>1.0875007652445721</v>
      </c>
      <c r="AL28">
        <f t="shared" si="1"/>
        <v>46.268698808019039</v>
      </c>
      <c r="AM28">
        <f t="shared" si="2"/>
        <v>261.47324649157866</v>
      </c>
      <c r="AN28">
        <f t="shared" si="3"/>
        <v>0.3798999048251821</v>
      </c>
      <c r="AO28">
        <f t="shared" si="4"/>
        <v>9.6810840623143143E-2</v>
      </c>
      <c r="AP28">
        <f t="shared" si="5"/>
        <v>0.24118591971594119</v>
      </c>
      <c r="AQ28">
        <f t="shared" si="6"/>
        <v>1.4345005094188101</v>
      </c>
    </row>
    <row r="29" spans="1:43" x14ac:dyDescent="0.25">
      <c r="A29">
        <v>9376211</v>
      </c>
      <c r="B29" s="2" t="s">
        <v>600</v>
      </c>
      <c r="C29" s="2" t="s">
        <v>601</v>
      </c>
      <c r="D29">
        <v>55178313</v>
      </c>
      <c r="F29">
        <v>300</v>
      </c>
      <c r="G29">
        <v>166471914</v>
      </c>
      <c r="I29">
        <v>2275020000</v>
      </c>
      <c r="J29">
        <v>2</v>
      </c>
      <c r="K29" t="s">
        <v>34</v>
      </c>
      <c r="L29" t="s">
        <v>61</v>
      </c>
      <c r="M29">
        <v>34013</v>
      </c>
      <c r="O29" t="s">
        <v>93</v>
      </c>
      <c r="P29">
        <v>48811</v>
      </c>
      <c r="Q29" t="s">
        <v>37</v>
      </c>
      <c r="R29" t="s">
        <v>38</v>
      </c>
      <c r="U29" t="s">
        <v>38</v>
      </c>
      <c r="V29">
        <v>40.690264999999997</v>
      </c>
      <c r="W29">
        <v>-74.176412999999997</v>
      </c>
      <c r="X29" t="s">
        <v>39</v>
      </c>
      <c r="Y29" t="s">
        <v>94</v>
      </c>
      <c r="Z29" t="s">
        <v>34</v>
      </c>
      <c r="AA29">
        <v>0</v>
      </c>
      <c r="AB29" t="s">
        <v>41</v>
      </c>
      <c r="AC29">
        <v>8</v>
      </c>
      <c r="AE29">
        <v>1.36398</v>
      </c>
      <c r="AF29">
        <v>4.0626300000000004</v>
      </c>
      <c r="AG29">
        <v>1.0222E-2</v>
      </c>
      <c r="AH29">
        <v>0.38487700000000002</v>
      </c>
      <c r="AI29">
        <v>9.5082400000000007</v>
      </c>
      <c r="AJ29">
        <v>6.4640000000000003E-2</v>
      </c>
      <c r="AK29">
        <v>1.0875007652445721</v>
      </c>
      <c r="AL29">
        <f t="shared" si="1"/>
        <v>1.4833292937782914</v>
      </c>
      <c r="AM29">
        <f t="shared" si="2"/>
        <v>4.4181132339055562</v>
      </c>
      <c r="AN29">
        <f t="shared" si="3"/>
        <v>1.1116432822330016E-2</v>
      </c>
      <c r="AO29">
        <f t="shared" si="4"/>
        <v>0.41855403202503522</v>
      </c>
      <c r="AP29">
        <f t="shared" si="5"/>
        <v>10.34021827612905</v>
      </c>
      <c r="AQ29">
        <f t="shared" si="6"/>
        <v>7.0296049465409141E-2</v>
      </c>
    </row>
    <row r="30" spans="1:43" x14ac:dyDescent="0.25">
      <c r="A30">
        <v>9376211</v>
      </c>
      <c r="B30" s="2" t="s">
        <v>600</v>
      </c>
      <c r="C30" s="2" t="s">
        <v>601</v>
      </c>
      <c r="D30">
        <v>55178313</v>
      </c>
      <c r="F30">
        <v>300</v>
      </c>
      <c r="G30">
        <v>81783214</v>
      </c>
      <c r="I30">
        <v>2275020000</v>
      </c>
      <c r="J30">
        <v>2</v>
      </c>
      <c r="K30" t="s">
        <v>34</v>
      </c>
      <c r="L30" t="s">
        <v>61</v>
      </c>
      <c r="M30">
        <v>34013</v>
      </c>
      <c r="O30" t="s">
        <v>93</v>
      </c>
      <c r="P30">
        <v>48811</v>
      </c>
      <c r="Q30" t="s">
        <v>37</v>
      </c>
      <c r="R30" t="s">
        <v>38</v>
      </c>
      <c r="U30" t="s">
        <v>38</v>
      </c>
      <c r="V30">
        <v>40.690264999999997</v>
      </c>
      <c r="W30">
        <v>-74.176412999999997</v>
      </c>
      <c r="X30" t="s">
        <v>39</v>
      </c>
      <c r="Y30" t="s">
        <v>94</v>
      </c>
      <c r="Z30" t="s">
        <v>34</v>
      </c>
      <c r="AA30">
        <v>0</v>
      </c>
      <c r="AB30" t="s">
        <v>41</v>
      </c>
      <c r="AC30">
        <v>8</v>
      </c>
      <c r="AE30">
        <v>3.6597499999999998</v>
      </c>
      <c r="AF30">
        <v>2.0888399999999998</v>
      </c>
      <c r="AG30">
        <v>5.9914900000000004E-3</v>
      </c>
      <c r="AH30">
        <v>0.27903499999999998</v>
      </c>
      <c r="AI30">
        <v>0.55630299999999999</v>
      </c>
      <c r="AJ30">
        <v>4.0319399999999996</v>
      </c>
      <c r="AK30">
        <v>1.0875007652445721</v>
      </c>
      <c r="AL30">
        <f t="shared" si="1"/>
        <v>3.9799809256038223</v>
      </c>
      <c r="AM30">
        <f t="shared" si="2"/>
        <v>2.2716150984734718</v>
      </c>
      <c r="AN30">
        <f t="shared" si="3"/>
        <v>6.5157499599552016E-3</v>
      </c>
      <c r="AO30">
        <f t="shared" si="4"/>
        <v>0.30345077603001913</v>
      </c>
      <c r="AP30">
        <f t="shared" si="5"/>
        <v>0.60497993820785112</v>
      </c>
      <c r="AQ30">
        <f t="shared" si="6"/>
        <v>4.3847378354201991</v>
      </c>
    </row>
    <row r="31" spans="1:43" x14ac:dyDescent="0.25">
      <c r="A31">
        <v>9376211</v>
      </c>
      <c r="B31" s="2" t="s">
        <v>600</v>
      </c>
      <c r="C31" s="2" t="s">
        <v>601</v>
      </c>
      <c r="D31">
        <v>55178313</v>
      </c>
      <c r="F31">
        <v>300</v>
      </c>
      <c r="G31">
        <v>81778614</v>
      </c>
      <c r="I31">
        <v>2275020000</v>
      </c>
      <c r="J31">
        <v>2</v>
      </c>
      <c r="K31" t="s">
        <v>34</v>
      </c>
      <c r="L31" t="s">
        <v>61</v>
      </c>
      <c r="M31">
        <v>34013</v>
      </c>
      <c r="O31" t="s">
        <v>93</v>
      </c>
      <c r="P31">
        <v>48811</v>
      </c>
      <c r="Q31" t="s">
        <v>37</v>
      </c>
      <c r="R31" t="s">
        <v>38</v>
      </c>
      <c r="U31" t="s">
        <v>38</v>
      </c>
      <c r="V31">
        <v>40.690264999999997</v>
      </c>
      <c r="W31">
        <v>-74.176412999999997</v>
      </c>
      <c r="X31" t="s">
        <v>39</v>
      </c>
      <c r="Y31" t="s">
        <v>94</v>
      </c>
      <c r="Z31" t="s">
        <v>34</v>
      </c>
      <c r="AA31">
        <v>0</v>
      </c>
      <c r="AB31" t="s">
        <v>41</v>
      </c>
      <c r="AC31">
        <v>8</v>
      </c>
      <c r="AE31">
        <v>4.0602600000000003E-2</v>
      </c>
      <c r="AF31">
        <v>7.8766700000000005E-3</v>
      </c>
      <c r="AG31">
        <v>0.140263</v>
      </c>
      <c r="AH31">
        <v>0.36025299999999999</v>
      </c>
      <c r="AI31">
        <v>1.2148300000000001E-3</v>
      </c>
      <c r="AJ31">
        <v>8.9391899999999996E-4</v>
      </c>
      <c r="AK31">
        <v>1.0875007652445721</v>
      </c>
      <c r="AL31">
        <f t="shared" si="1"/>
        <v>4.4155358570919262E-2</v>
      </c>
      <c r="AM31">
        <f t="shared" si="2"/>
        <v>8.5658846525789641E-3</v>
      </c>
      <c r="AN31">
        <f t="shared" si="3"/>
        <v>0.15253611983549942</v>
      </c>
      <c r="AO31">
        <f t="shared" si="4"/>
        <v>0.39177541318165282</v>
      </c>
      <c r="AP31">
        <f t="shared" si="5"/>
        <v>1.3211285546420636E-3</v>
      </c>
      <c r="AQ31">
        <f t="shared" si="6"/>
        <v>9.7213759656666259E-4</v>
      </c>
    </row>
    <row r="32" spans="1:43" x14ac:dyDescent="0.25">
      <c r="A32">
        <v>9376211</v>
      </c>
      <c r="B32" s="2" t="s">
        <v>600</v>
      </c>
      <c r="C32" s="2" t="s">
        <v>601</v>
      </c>
      <c r="D32">
        <v>55178313</v>
      </c>
      <c r="F32">
        <v>300</v>
      </c>
      <c r="G32">
        <v>166470814</v>
      </c>
      <c r="I32">
        <v>2275020000</v>
      </c>
      <c r="J32">
        <v>2</v>
      </c>
      <c r="K32" t="s">
        <v>34</v>
      </c>
      <c r="L32" t="s">
        <v>61</v>
      </c>
      <c r="M32">
        <v>34013</v>
      </c>
      <c r="O32" t="s">
        <v>93</v>
      </c>
      <c r="P32">
        <v>48811</v>
      </c>
      <c r="Q32" t="s">
        <v>37</v>
      </c>
      <c r="R32" t="s">
        <v>38</v>
      </c>
      <c r="U32" t="s">
        <v>38</v>
      </c>
      <c r="V32">
        <v>40.690264999999997</v>
      </c>
      <c r="W32">
        <v>-74.176412999999997</v>
      </c>
      <c r="X32" t="s">
        <v>39</v>
      </c>
      <c r="Y32" t="s">
        <v>94</v>
      </c>
      <c r="Z32" t="s">
        <v>34</v>
      </c>
      <c r="AA32">
        <v>0</v>
      </c>
      <c r="AB32" t="s">
        <v>41</v>
      </c>
      <c r="AC32">
        <v>8</v>
      </c>
      <c r="AE32">
        <v>29.821400000000001</v>
      </c>
      <c r="AF32">
        <v>87.537899999999993</v>
      </c>
      <c r="AG32">
        <v>1.9615899999999999E-2</v>
      </c>
      <c r="AH32">
        <v>0.47993400000000003</v>
      </c>
      <c r="AI32">
        <v>5.9006600000000002</v>
      </c>
      <c r="AJ32">
        <v>2.6721300000000001</v>
      </c>
      <c r="AK32">
        <v>1.0875007652445721</v>
      </c>
      <c r="AL32">
        <f t="shared" si="1"/>
        <v>32.43079532066448</v>
      </c>
      <c r="AM32">
        <f t="shared" si="2"/>
        <v>95.197533237902817</v>
      </c>
      <c r="AN32">
        <f t="shared" si="3"/>
        <v>2.1332306260960998E-2</v>
      </c>
      <c r="AO32">
        <f t="shared" si="4"/>
        <v>0.52192859226688848</v>
      </c>
      <c r="AP32">
        <f t="shared" si="5"/>
        <v>6.4169722654480372</v>
      </c>
      <c r="AQ32">
        <f t="shared" si="6"/>
        <v>2.9059434198329783</v>
      </c>
    </row>
    <row r="33" spans="1:43" x14ac:dyDescent="0.25">
      <c r="A33">
        <v>9376211</v>
      </c>
      <c r="B33" s="2" t="s">
        <v>600</v>
      </c>
      <c r="C33" s="2" t="s">
        <v>601</v>
      </c>
      <c r="D33">
        <v>55178313</v>
      </c>
      <c r="F33">
        <v>300</v>
      </c>
      <c r="G33">
        <v>166473014</v>
      </c>
      <c r="I33">
        <v>2275020000</v>
      </c>
      <c r="J33">
        <v>2</v>
      </c>
      <c r="K33" t="s">
        <v>34</v>
      </c>
      <c r="L33" t="s">
        <v>61</v>
      </c>
      <c r="M33">
        <v>34013</v>
      </c>
      <c r="O33" t="s">
        <v>93</v>
      </c>
      <c r="P33">
        <v>48811</v>
      </c>
      <c r="Q33" t="s">
        <v>37</v>
      </c>
      <c r="R33" t="s">
        <v>38</v>
      </c>
      <c r="U33" t="s">
        <v>38</v>
      </c>
      <c r="V33">
        <v>40.690264999999997</v>
      </c>
      <c r="W33">
        <v>-74.176412999999997</v>
      </c>
      <c r="X33" t="s">
        <v>39</v>
      </c>
      <c r="Y33" t="s">
        <v>94</v>
      </c>
      <c r="Z33" t="s">
        <v>34</v>
      </c>
      <c r="AA33">
        <v>0</v>
      </c>
      <c r="AB33" t="s">
        <v>41</v>
      </c>
      <c r="AC33">
        <v>8</v>
      </c>
      <c r="AE33">
        <v>17.169699999999999</v>
      </c>
      <c r="AF33">
        <v>23.226700000000001</v>
      </c>
      <c r="AG33">
        <v>1.8492900000000001</v>
      </c>
      <c r="AH33">
        <v>0.349333</v>
      </c>
      <c r="AI33">
        <v>1.6106499999999999E-2</v>
      </c>
      <c r="AJ33">
        <v>1.28172</v>
      </c>
      <c r="AK33">
        <v>1.0875007652445721</v>
      </c>
      <c r="AL33">
        <f t="shared" si="1"/>
        <v>18.672061889019727</v>
      </c>
      <c r="AM33">
        <f t="shared" si="2"/>
        <v>25.259054024106103</v>
      </c>
      <c r="AN33">
        <f t="shared" si="3"/>
        <v>2.0111042901591349</v>
      </c>
      <c r="AO33">
        <f t="shared" si="4"/>
        <v>0.3798999048251821</v>
      </c>
      <c r="AP33">
        <f t="shared" si="5"/>
        <v>1.75158310754117E-2</v>
      </c>
      <c r="AQ33">
        <f t="shared" si="6"/>
        <v>1.3938714808292729</v>
      </c>
    </row>
    <row r="34" spans="1:43" x14ac:dyDescent="0.25">
      <c r="A34">
        <v>9376211</v>
      </c>
      <c r="B34" s="2" t="s">
        <v>600</v>
      </c>
      <c r="C34" s="2" t="s">
        <v>601</v>
      </c>
      <c r="D34">
        <v>55178313</v>
      </c>
      <c r="F34">
        <v>300</v>
      </c>
      <c r="G34">
        <v>166473114</v>
      </c>
      <c r="I34">
        <v>2275020000</v>
      </c>
      <c r="J34">
        <v>2</v>
      </c>
      <c r="K34" t="s">
        <v>34</v>
      </c>
      <c r="L34" t="s">
        <v>61</v>
      </c>
      <c r="M34">
        <v>34013</v>
      </c>
      <c r="O34" t="s">
        <v>93</v>
      </c>
      <c r="P34">
        <v>48811</v>
      </c>
      <c r="Q34" t="s">
        <v>37</v>
      </c>
      <c r="R34" t="s">
        <v>38</v>
      </c>
      <c r="U34" t="s">
        <v>38</v>
      </c>
      <c r="V34">
        <v>40.690264999999997</v>
      </c>
      <c r="W34">
        <v>-74.176412999999997</v>
      </c>
      <c r="X34" t="s">
        <v>39</v>
      </c>
      <c r="Y34" t="s">
        <v>94</v>
      </c>
      <c r="Z34" t="s">
        <v>34</v>
      </c>
      <c r="AA34">
        <v>0</v>
      </c>
      <c r="AB34" t="s">
        <v>41</v>
      </c>
      <c r="AC34">
        <v>8</v>
      </c>
      <c r="AE34">
        <v>11.848599999999999</v>
      </c>
      <c r="AF34">
        <v>125.685</v>
      </c>
      <c r="AG34">
        <v>3.4198699999999998E-4</v>
      </c>
      <c r="AH34">
        <v>0.39215100000000003</v>
      </c>
      <c r="AI34">
        <v>3.7799000000000001E-3</v>
      </c>
      <c r="AJ34">
        <v>0.33952500000000002</v>
      </c>
      <c r="AK34">
        <v>1.0875007652445721</v>
      </c>
      <c r="AL34">
        <f t="shared" si="1"/>
        <v>12.885361567076837</v>
      </c>
      <c r="AM34">
        <f t="shared" si="2"/>
        <v>136.68253367976405</v>
      </c>
      <c r="AN34">
        <f t="shared" si="3"/>
        <v>3.7191112420369545E-4</v>
      </c>
      <c r="AO34">
        <f t="shared" si="4"/>
        <v>0.42646451259142421</v>
      </c>
      <c r="AP34">
        <f t="shared" si="5"/>
        <v>4.1106441425479579E-3</v>
      </c>
      <c r="AQ34">
        <f t="shared" si="6"/>
        <v>0.36923369731966338</v>
      </c>
    </row>
    <row r="35" spans="1:43" x14ac:dyDescent="0.25">
      <c r="A35">
        <v>9376211</v>
      </c>
      <c r="B35" s="2" t="s">
        <v>600</v>
      </c>
      <c r="C35" s="2" t="s">
        <v>601</v>
      </c>
      <c r="D35">
        <v>55178313</v>
      </c>
      <c r="F35">
        <v>300</v>
      </c>
      <c r="G35">
        <v>81781414</v>
      </c>
      <c r="I35">
        <v>2275020000</v>
      </c>
      <c r="J35">
        <v>2</v>
      </c>
      <c r="K35" t="s">
        <v>34</v>
      </c>
      <c r="L35" t="s">
        <v>61</v>
      </c>
      <c r="M35">
        <v>34013</v>
      </c>
      <c r="O35" t="s">
        <v>93</v>
      </c>
      <c r="P35">
        <v>48811</v>
      </c>
      <c r="Q35" t="s">
        <v>37</v>
      </c>
      <c r="R35" t="s">
        <v>38</v>
      </c>
      <c r="U35" t="s">
        <v>38</v>
      </c>
      <c r="V35">
        <v>40.690264999999997</v>
      </c>
      <c r="W35">
        <v>-74.176412999999997</v>
      </c>
      <c r="X35" t="s">
        <v>39</v>
      </c>
      <c r="Y35" t="s">
        <v>94</v>
      </c>
      <c r="Z35" t="s">
        <v>34</v>
      </c>
      <c r="AA35">
        <v>0</v>
      </c>
      <c r="AB35" t="s">
        <v>41</v>
      </c>
      <c r="AC35">
        <v>8</v>
      </c>
      <c r="AE35">
        <v>12.790699999999999</v>
      </c>
      <c r="AF35">
        <v>155.39400000000001</v>
      </c>
      <c r="AG35">
        <v>0.27269300000000002</v>
      </c>
      <c r="AH35">
        <v>2.0228200000000002E-2</v>
      </c>
      <c r="AI35">
        <v>3.4735000000000002E-2</v>
      </c>
      <c r="AJ35">
        <v>3.39303</v>
      </c>
      <c r="AK35">
        <v>1.0875007652445721</v>
      </c>
      <c r="AL35">
        <f t="shared" si="1"/>
        <v>13.909896038013747</v>
      </c>
      <c r="AM35">
        <f t="shared" si="2"/>
        <v>168.99109391441505</v>
      </c>
      <c r="AN35">
        <f t="shared" si="3"/>
        <v>0.29655384617683811</v>
      </c>
      <c r="AO35">
        <f t="shared" si="4"/>
        <v>2.1998182979520255E-2</v>
      </c>
      <c r="AP35">
        <f t="shared" si="5"/>
        <v>3.7774339080770214E-2</v>
      </c>
      <c r="AQ35">
        <f t="shared" si="6"/>
        <v>3.6899227214977905</v>
      </c>
    </row>
    <row r="36" spans="1:43" x14ac:dyDescent="0.25">
      <c r="A36">
        <v>9376211</v>
      </c>
      <c r="B36" s="2" t="s">
        <v>600</v>
      </c>
      <c r="C36" s="2" t="s">
        <v>601</v>
      </c>
      <c r="D36">
        <v>55178313</v>
      </c>
      <c r="F36">
        <v>300</v>
      </c>
      <c r="G36">
        <v>81781614</v>
      </c>
      <c r="I36">
        <v>2275020000</v>
      </c>
      <c r="J36">
        <v>2</v>
      </c>
      <c r="K36" t="s">
        <v>34</v>
      </c>
      <c r="L36" t="s">
        <v>61</v>
      </c>
      <c r="M36">
        <v>34013</v>
      </c>
      <c r="O36" t="s">
        <v>93</v>
      </c>
      <c r="P36">
        <v>48811</v>
      </c>
      <c r="Q36" t="s">
        <v>37</v>
      </c>
      <c r="R36" t="s">
        <v>38</v>
      </c>
      <c r="U36" t="s">
        <v>38</v>
      </c>
      <c r="V36">
        <v>40.690264999999997</v>
      </c>
      <c r="W36">
        <v>-74.176412999999997</v>
      </c>
      <c r="X36" t="s">
        <v>39</v>
      </c>
      <c r="Y36" t="s">
        <v>94</v>
      </c>
      <c r="Z36" t="s">
        <v>34</v>
      </c>
      <c r="AA36">
        <v>0</v>
      </c>
      <c r="AB36" t="s">
        <v>41</v>
      </c>
      <c r="AC36">
        <v>8</v>
      </c>
      <c r="AE36">
        <v>11.832800000000001</v>
      </c>
      <c r="AF36">
        <v>3.9383400000000002E-3</v>
      </c>
      <c r="AG36">
        <v>3.1614200000000001</v>
      </c>
      <c r="AH36">
        <v>1.9845900000000001E-4</v>
      </c>
      <c r="AI36">
        <v>0.56289400000000001</v>
      </c>
      <c r="AJ36">
        <v>23.769300000000001</v>
      </c>
      <c r="AK36">
        <v>1.0875007652445721</v>
      </c>
      <c r="AL36">
        <f t="shared" si="1"/>
        <v>12.868179054985973</v>
      </c>
      <c r="AM36">
        <f t="shared" si="2"/>
        <v>4.2829477637933086E-3</v>
      </c>
      <c r="AN36">
        <f t="shared" si="3"/>
        <v>3.4380466692594953</v>
      </c>
      <c r="AO36">
        <f t="shared" si="4"/>
        <v>2.1582431436967253E-4</v>
      </c>
      <c r="AP36">
        <f t="shared" si="5"/>
        <v>0.61214765575157815</v>
      </c>
      <c r="AQ36">
        <f t="shared" si="6"/>
        <v>25.849131939327808</v>
      </c>
    </row>
    <row r="37" spans="1:43" x14ac:dyDescent="0.25">
      <c r="A37">
        <v>9376211</v>
      </c>
      <c r="B37" s="2" t="s">
        <v>600</v>
      </c>
      <c r="C37" s="2" t="s">
        <v>601</v>
      </c>
      <c r="D37">
        <v>55178313</v>
      </c>
      <c r="F37">
        <v>300</v>
      </c>
      <c r="G37">
        <v>166473214</v>
      </c>
      <c r="I37">
        <v>2275020000</v>
      </c>
      <c r="J37">
        <v>2</v>
      </c>
      <c r="K37" t="s">
        <v>34</v>
      </c>
      <c r="L37" t="s">
        <v>61</v>
      </c>
      <c r="M37">
        <v>34013</v>
      </c>
      <c r="O37" t="s">
        <v>93</v>
      </c>
      <c r="P37">
        <v>48811</v>
      </c>
      <c r="Q37" t="s">
        <v>37</v>
      </c>
      <c r="R37" t="s">
        <v>38</v>
      </c>
      <c r="U37" t="s">
        <v>38</v>
      </c>
      <c r="V37">
        <v>40.690264999999997</v>
      </c>
      <c r="W37">
        <v>-74.176412999999997</v>
      </c>
      <c r="X37" t="s">
        <v>39</v>
      </c>
      <c r="Y37" t="s">
        <v>94</v>
      </c>
      <c r="Z37" t="s">
        <v>34</v>
      </c>
      <c r="AA37">
        <v>0</v>
      </c>
      <c r="AB37" t="s">
        <v>41</v>
      </c>
      <c r="AC37">
        <v>8</v>
      </c>
      <c r="AE37">
        <v>73.339600000000004</v>
      </c>
      <c r="AF37">
        <v>213.006</v>
      </c>
      <c r="AG37">
        <v>4.5281599999999998E-4</v>
      </c>
      <c r="AH37">
        <v>0.43384200000000001</v>
      </c>
      <c r="AI37">
        <v>10.0129</v>
      </c>
      <c r="AJ37">
        <v>25.333600000000001</v>
      </c>
      <c r="AK37">
        <v>1.0875007652445721</v>
      </c>
      <c r="AL37">
        <f t="shared" si="1"/>
        <v>79.756871122730828</v>
      </c>
      <c r="AM37">
        <f t="shared" si="2"/>
        <v>231.64418800168531</v>
      </c>
      <c r="AN37">
        <f t="shared" si="3"/>
        <v>4.9243774651498609E-4</v>
      </c>
      <c r="AO37">
        <f t="shared" si="4"/>
        <v>0.47180350699523566</v>
      </c>
      <c r="AP37">
        <f t="shared" si="5"/>
        <v>10.889036412317376</v>
      </c>
      <c r="AQ37">
        <f t="shared" si="6"/>
        <v>27.550309386399892</v>
      </c>
    </row>
    <row r="38" spans="1:43" x14ac:dyDescent="0.25">
      <c r="A38">
        <v>9376211</v>
      </c>
      <c r="B38" s="2" t="s">
        <v>600</v>
      </c>
      <c r="C38" s="2" t="s">
        <v>601</v>
      </c>
      <c r="D38">
        <v>55178313</v>
      </c>
      <c r="F38">
        <v>300</v>
      </c>
      <c r="G38">
        <v>166470914</v>
      </c>
      <c r="I38">
        <v>2275020000</v>
      </c>
      <c r="J38">
        <v>2</v>
      </c>
      <c r="K38" t="s">
        <v>34</v>
      </c>
      <c r="L38" t="s">
        <v>61</v>
      </c>
      <c r="M38">
        <v>34013</v>
      </c>
      <c r="O38" t="s">
        <v>93</v>
      </c>
      <c r="P38">
        <v>48811</v>
      </c>
      <c r="Q38" t="s">
        <v>37</v>
      </c>
      <c r="R38" t="s">
        <v>38</v>
      </c>
      <c r="U38" t="s">
        <v>38</v>
      </c>
      <c r="V38">
        <v>40.690264999999997</v>
      </c>
      <c r="W38">
        <v>-74.176412999999997</v>
      </c>
      <c r="X38" t="s">
        <v>39</v>
      </c>
      <c r="Y38" t="s">
        <v>94</v>
      </c>
      <c r="Z38" t="s">
        <v>34</v>
      </c>
      <c r="AA38">
        <v>0</v>
      </c>
      <c r="AB38" t="s">
        <v>41</v>
      </c>
      <c r="AC38">
        <v>8</v>
      </c>
      <c r="AE38">
        <v>0.188836</v>
      </c>
      <c r="AF38">
        <v>2.6448399999999999E-3</v>
      </c>
      <c r="AG38">
        <v>2.1023399999999999</v>
      </c>
      <c r="AH38">
        <v>1.6563300000000001</v>
      </c>
      <c r="AI38">
        <v>23.6571</v>
      </c>
      <c r="AJ38">
        <v>2.59451E-3</v>
      </c>
      <c r="AK38">
        <v>1.0875007652445721</v>
      </c>
      <c r="AL38">
        <f t="shared" si="1"/>
        <v>0.20535929450572402</v>
      </c>
      <c r="AM38">
        <f t="shared" si="2"/>
        <v>2.8762655239494539E-3</v>
      </c>
      <c r="AN38">
        <f t="shared" si="3"/>
        <v>2.2862963588042735</v>
      </c>
      <c r="AO38">
        <f t="shared" si="4"/>
        <v>1.8012601424975421</v>
      </c>
      <c r="AP38">
        <f t="shared" si="5"/>
        <v>25.727114353467364</v>
      </c>
      <c r="AQ38">
        <f t="shared" si="6"/>
        <v>2.8215316104346945E-3</v>
      </c>
    </row>
    <row r="39" spans="1:43" x14ac:dyDescent="0.25">
      <c r="A39">
        <v>9376211</v>
      </c>
      <c r="B39" s="2" t="s">
        <v>600</v>
      </c>
      <c r="C39" s="2" t="s">
        <v>601</v>
      </c>
      <c r="D39">
        <v>55178313</v>
      </c>
      <c r="F39">
        <v>300</v>
      </c>
      <c r="G39">
        <v>166471314</v>
      </c>
      <c r="I39">
        <v>2275020000</v>
      </c>
      <c r="J39">
        <v>2</v>
      </c>
      <c r="K39" t="s">
        <v>34</v>
      </c>
      <c r="L39" t="s">
        <v>61</v>
      </c>
      <c r="M39">
        <v>34013</v>
      </c>
      <c r="O39" t="s">
        <v>93</v>
      </c>
      <c r="P39">
        <v>48811</v>
      </c>
      <c r="Q39" t="s">
        <v>37</v>
      </c>
      <c r="R39" t="s">
        <v>38</v>
      </c>
      <c r="U39" t="s">
        <v>38</v>
      </c>
      <c r="V39">
        <v>40.690264999999997</v>
      </c>
      <c r="W39">
        <v>-74.176412999999997</v>
      </c>
      <c r="X39" t="s">
        <v>39</v>
      </c>
      <c r="Y39" t="s">
        <v>94</v>
      </c>
      <c r="Z39" t="s">
        <v>34</v>
      </c>
      <c r="AA39">
        <v>0</v>
      </c>
      <c r="AB39" t="s">
        <v>41</v>
      </c>
      <c r="AC39">
        <v>8</v>
      </c>
      <c r="AE39">
        <v>242.005</v>
      </c>
      <c r="AF39">
        <v>198.214</v>
      </c>
      <c r="AG39">
        <v>6.4568999999999998E-4</v>
      </c>
      <c r="AH39">
        <v>1.25807</v>
      </c>
      <c r="AI39">
        <v>21.884599999999999</v>
      </c>
      <c r="AJ39">
        <v>0.33269500000000002</v>
      </c>
      <c r="AK39">
        <v>1.0875007652445721</v>
      </c>
      <c r="AL39">
        <f t="shared" si="1"/>
        <v>263.18062269301265</v>
      </c>
      <c r="AM39">
        <f t="shared" si="2"/>
        <v>215.55787668218761</v>
      </c>
      <c r="AN39">
        <f t="shared" si="3"/>
        <v>7.0218836911076774E-4</v>
      </c>
      <c r="AO39">
        <f t="shared" si="4"/>
        <v>1.3681520877312388</v>
      </c>
      <c r="AP39">
        <f t="shared" si="5"/>
        <v>23.799519247071359</v>
      </c>
      <c r="AQ39">
        <f t="shared" si="6"/>
        <v>0.36180606709304292</v>
      </c>
    </row>
    <row r="40" spans="1:43" x14ac:dyDescent="0.25">
      <c r="A40">
        <v>9376211</v>
      </c>
      <c r="B40" s="2" t="s">
        <v>600</v>
      </c>
      <c r="C40" s="2" t="s">
        <v>601</v>
      </c>
      <c r="D40">
        <v>55178313</v>
      </c>
      <c r="F40">
        <v>300</v>
      </c>
      <c r="G40">
        <v>166471814</v>
      </c>
      <c r="I40">
        <v>2275020000</v>
      </c>
      <c r="J40">
        <v>2</v>
      </c>
      <c r="K40" t="s">
        <v>34</v>
      </c>
      <c r="L40" t="s">
        <v>61</v>
      </c>
      <c r="M40">
        <v>34013</v>
      </c>
      <c r="O40" t="s">
        <v>93</v>
      </c>
      <c r="P40">
        <v>48811</v>
      </c>
      <c r="Q40" t="s">
        <v>37</v>
      </c>
      <c r="R40" t="s">
        <v>38</v>
      </c>
      <c r="U40" t="s">
        <v>38</v>
      </c>
      <c r="V40">
        <v>40.690264999999997</v>
      </c>
      <c r="W40">
        <v>-74.176412999999997</v>
      </c>
      <c r="X40" t="s">
        <v>39</v>
      </c>
      <c r="Y40" t="s">
        <v>94</v>
      </c>
      <c r="Z40" t="s">
        <v>34</v>
      </c>
      <c r="AA40">
        <v>0</v>
      </c>
      <c r="AB40" t="s">
        <v>41</v>
      </c>
      <c r="AC40">
        <v>8</v>
      </c>
      <c r="AE40">
        <v>3.60134</v>
      </c>
      <c r="AF40">
        <v>6.2218900000000001</v>
      </c>
      <c r="AG40">
        <v>9.9228999999999995E-5</v>
      </c>
      <c r="AH40">
        <v>0.84567499999999995</v>
      </c>
      <c r="AI40">
        <v>29.045400000000001</v>
      </c>
      <c r="AJ40">
        <v>52.373100000000001</v>
      </c>
      <c r="AK40">
        <v>1.0875007652445721</v>
      </c>
      <c r="AL40">
        <f t="shared" si="1"/>
        <v>3.9164600059058872</v>
      </c>
      <c r="AM40">
        <f t="shared" si="2"/>
        <v>6.7663101362675508</v>
      </c>
      <c r="AN40">
        <f t="shared" si="3"/>
        <v>1.0791161343445364E-4</v>
      </c>
      <c r="AO40">
        <f t="shared" si="4"/>
        <v>0.9196722096482034</v>
      </c>
      <c r="AP40">
        <f t="shared" si="5"/>
        <v>31.586894726834693</v>
      </c>
      <c r="AQ40">
        <f t="shared" si="6"/>
        <v>56.955786328230495</v>
      </c>
    </row>
    <row r="41" spans="1:43" x14ac:dyDescent="0.25">
      <c r="A41">
        <v>9376211</v>
      </c>
      <c r="B41" s="2" t="s">
        <v>600</v>
      </c>
      <c r="C41" s="2" t="s">
        <v>601</v>
      </c>
      <c r="D41">
        <v>55178313</v>
      </c>
      <c r="F41">
        <v>300</v>
      </c>
      <c r="G41">
        <v>166471614</v>
      </c>
      <c r="I41">
        <v>2275020000</v>
      </c>
      <c r="J41">
        <v>2</v>
      </c>
      <c r="K41" t="s">
        <v>34</v>
      </c>
      <c r="L41" t="s">
        <v>61</v>
      </c>
      <c r="M41">
        <v>34013</v>
      </c>
      <c r="O41" t="s">
        <v>93</v>
      </c>
      <c r="P41">
        <v>48811</v>
      </c>
      <c r="Q41" t="s">
        <v>37</v>
      </c>
      <c r="R41" t="s">
        <v>38</v>
      </c>
      <c r="U41" t="s">
        <v>38</v>
      </c>
      <c r="V41">
        <v>40.690264999999997</v>
      </c>
      <c r="W41">
        <v>-74.176412999999997</v>
      </c>
      <c r="X41" t="s">
        <v>39</v>
      </c>
      <c r="Y41" t="s">
        <v>94</v>
      </c>
      <c r="Z41" t="s">
        <v>34</v>
      </c>
      <c r="AA41">
        <v>0</v>
      </c>
      <c r="AB41" t="s">
        <v>41</v>
      </c>
      <c r="AC41">
        <v>8</v>
      </c>
      <c r="AE41">
        <v>130.66499999999999</v>
      </c>
      <c r="AF41">
        <v>33.375599999999999</v>
      </c>
      <c r="AG41">
        <v>0.113534</v>
      </c>
      <c r="AH41">
        <v>0.18731</v>
      </c>
      <c r="AI41">
        <v>3.4511199999999998E-3</v>
      </c>
      <c r="AJ41">
        <v>2.3992800000000001</v>
      </c>
      <c r="AK41">
        <v>1.0875007652445721</v>
      </c>
      <c r="AL41">
        <f t="shared" si="1"/>
        <v>142.098287490682</v>
      </c>
      <c r="AM41">
        <f t="shared" si="2"/>
        <v>36.295990540496739</v>
      </c>
      <c r="AN41">
        <f t="shared" si="3"/>
        <v>0.12346831188127724</v>
      </c>
      <c r="AO41">
        <f t="shared" si="4"/>
        <v>0.2036997683379608</v>
      </c>
      <c r="AP41">
        <f t="shared" si="5"/>
        <v>3.7530956409508472E-3</v>
      </c>
      <c r="AQ41">
        <f t="shared" si="6"/>
        <v>2.6092188360359971</v>
      </c>
    </row>
    <row r="42" spans="1:43" x14ac:dyDescent="0.25">
      <c r="A42">
        <v>9376211</v>
      </c>
      <c r="B42" s="2" t="s">
        <v>600</v>
      </c>
      <c r="C42" s="2" t="s">
        <v>601</v>
      </c>
      <c r="D42">
        <v>55178313</v>
      </c>
      <c r="F42">
        <v>300</v>
      </c>
      <c r="G42">
        <v>166473814</v>
      </c>
      <c r="I42">
        <v>2275020000</v>
      </c>
      <c r="J42">
        <v>2</v>
      </c>
      <c r="K42" t="s">
        <v>34</v>
      </c>
      <c r="L42" t="s">
        <v>61</v>
      </c>
      <c r="M42">
        <v>34013</v>
      </c>
      <c r="O42" t="s">
        <v>93</v>
      </c>
      <c r="P42">
        <v>48811</v>
      </c>
      <c r="Q42" t="s">
        <v>37</v>
      </c>
      <c r="R42" t="s">
        <v>38</v>
      </c>
      <c r="U42" t="s">
        <v>38</v>
      </c>
      <c r="V42">
        <v>40.690264999999997</v>
      </c>
      <c r="W42">
        <v>-74.176412999999997</v>
      </c>
      <c r="X42" t="s">
        <v>39</v>
      </c>
      <c r="Y42" t="s">
        <v>94</v>
      </c>
      <c r="Z42" t="s">
        <v>34</v>
      </c>
      <c r="AA42">
        <v>0</v>
      </c>
      <c r="AB42" t="s">
        <v>41</v>
      </c>
      <c r="AC42">
        <v>8</v>
      </c>
      <c r="AE42">
        <v>9.4221599999999999</v>
      </c>
      <c r="AF42">
        <v>18.3718</v>
      </c>
      <c r="AG42">
        <v>8.9021400000000001E-2</v>
      </c>
      <c r="AH42">
        <v>5.9663000000000001E-4</v>
      </c>
      <c r="AI42">
        <v>1.4751099999999999</v>
      </c>
      <c r="AJ42">
        <v>19.221499999999999</v>
      </c>
      <c r="AK42">
        <v>1.0875007652445721</v>
      </c>
      <c r="AL42">
        <f t="shared" si="1"/>
        <v>10.246606210256797</v>
      </c>
      <c r="AM42">
        <f t="shared" si="2"/>
        <v>19.979346558920231</v>
      </c>
      <c r="AN42">
        <f t="shared" si="3"/>
        <v>9.6810840623143143E-2</v>
      </c>
      <c r="AO42">
        <f t="shared" si="4"/>
        <v>6.4883558156786901E-4</v>
      </c>
      <c r="AP42">
        <f t="shared" si="5"/>
        <v>1.6041832538199206</v>
      </c>
      <c r="AQ42">
        <f t="shared" si="6"/>
        <v>20.90339595914854</v>
      </c>
    </row>
    <row r="43" spans="1:43" x14ac:dyDescent="0.25">
      <c r="A43">
        <v>9376211</v>
      </c>
      <c r="B43" s="2" t="s">
        <v>600</v>
      </c>
      <c r="C43" s="2" t="s">
        <v>601</v>
      </c>
      <c r="D43">
        <v>55178313</v>
      </c>
      <c r="F43">
        <v>300</v>
      </c>
      <c r="G43">
        <v>166472714</v>
      </c>
      <c r="I43">
        <v>2275020000</v>
      </c>
      <c r="J43">
        <v>2</v>
      </c>
      <c r="K43" t="s">
        <v>34</v>
      </c>
      <c r="L43" t="s">
        <v>61</v>
      </c>
      <c r="M43">
        <v>34013</v>
      </c>
      <c r="O43" t="s">
        <v>93</v>
      </c>
      <c r="P43">
        <v>48811</v>
      </c>
      <c r="Q43" t="s">
        <v>37</v>
      </c>
      <c r="R43" t="s">
        <v>38</v>
      </c>
      <c r="U43" t="s">
        <v>38</v>
      </c>
      <c r="V43">
        <v>40.690264999999997</v>
      </c>
      <c r="W43">
        <v>-74.176412999999997</v>
      </c>
      <c r="X43" t="s">
        <v>39</v>
      </c>
      <c r="Y43" t="s">
        <v>94</v>
      </c>
      <c r="Z43" t="s">
        <v>34</v>
      </c>
      <c r="AA43">
        <v>0</v>
      </c>
      <c r="AB43" t="s">
        <v>41</v>
      </c>
      <c r="AC43">
        <v>8</v>
      </c>
      <c r="AE43">
        <v>8.9735300000000002</v>
      </c>
      <c r="AF43">
        <v>245.10900000000001</v>
      </c>
      <c r="AG43">
        <v>0.84567499999999995</v>
      </c>
      <c r="AH43">
        <v>2.7484000000000002</v>
      </c>
      <c r="AI43">
        <v>6.0741400000000002E-4</v>
      </c>
      <c r="AJ43">
        <v>1.29725E-3</v>
      </c>
      <c r="AK43">
        <v>1.0875007652445721</v>
      </c>
      <c r="AL43">
        <f t="shared" si="1"/>
        <v>9.7587207419451243</v>
      </c>
      <c r="AM43">
        <f t="shared" si="2"/>
        <v>266.5562250683318</v>
      </c>
      <c r="AN43">
        <f t="shared" si="3"/>
        <v>0.9196722096482034</v>
      </c>
      <c r="AO43">
        <f t="shared" si="4"/>
        <v>2.9888871031981821</v>
      </c>
      <c r="AP43">
        <f t="shared" si="5"/>
        <v>6.6056318982026657E-4</v>
      </c>
      <c r="AQ43">
        <f t="shared" si="6"/>
        <v>1.4107603677135211E-3</v>
      </c>
    </row>
    <row r="44" spans="1:43" x14ac:dyDescent="0.25">
      <c r="A44">
        <v>9376211</v>
      </c>
      <c r="B44" s="2" t="s">
        <v>600</v>
      </c>
      <c r="C44" s="2" t="s">
        <v>601</v>
      </c>
      <c r="D44">
        <v>55178313</v>
      </c>
      <c r="F44">
        <v>300</v>
      </c>
      <c r="G44">
        <v>166473714</v>
      </c>
      <c r="I44">
        <v>2275020000</v>
      </c>
      <c r="J44">
        <v>2</v>
      </c>
      <c r="K44" t="s">
        <v>34</v>
      </c>
      <c r="L44" t="s">
        <v>61</v>
      </c>
      <c r="M44">
        <v>34013</v>
      </c>
      <c r="O44" t="s">
        <v>93</v>
      </c>
      <c r="P44">
        <v>48811</v>
      </c>
      <c r="Q44" t="s">
        <v>37</v>
      </c>
      <c r="R44" t="s">
        <v>38</v>
      </c>
      <c r="U44" t="s">
        <v>38</v>
      </c>
      <c r="V44">
        <v>40.690264999999997</v>
      </c>
      <c r="W44">
        <v>-74.176412999999997</v>
      </c>
      <c r="X44" t="s">
        <v>39</v>
      </c>
      <c r="Y44" t="s">
        <v>94</v>
      </c>
      <c r="Z44" t="s">
        <v>34</v>
      </c>
      <c r="AA44">
        <v>0</v>
      </c>
      <c r="AB44" t="s">
        <v>41</v>
      </c>
      <c r="AC44">
        <v>8</v>
      </c>
      <c r="AE44">
        <v>2.1399899999999999E-2</v>
      </c>
      <c r="AF44">
        <v>34.120399999999997</v>
      </c>
      <c r="AG44">
        <v>3.33466</v>
      </c>
      <c r="AH44">
        <v>3.33466</v>
      </c>
      <c r="AI44">
        <v>1.66987</v>
      </c>
      <c r="AJ44">
        <v>2.7861899999999999</v>
      </c>
      <c r="AK44">
        <v>1.0875007652445721</v>
      </c>
      <c r="AL44">
        <f t="shared" si="1"/>
        <v>2.3272407626157319E-2</v>
      </c>
      <c r="AM44">
        <f t="shared" si="2"/>
        <v>37.105961110450892</v>
      </c>
      <c r="AN44">
        <f t="shared" si="3"/>
        <v>3.6264453018304645</v>
      </c>
      <c r="AO44">
        <f t="shared" si="4"/>
        <v>3.6264453018304645</v>
      </c>
      <c r="AP44">
        <f t="shared" si="5"/>
        <v>1.8159849028589534</v>
      </c>
      <c r="AQ44">
        <f t="shared" si="6"/>
        <v>3.0299837571167743</v>
      </c>
    </row>
    <row r="45" spans="1:43" x14ac:dyDescent="0.25">
      <c r="A45">
        <v>9376211</v>
      </c>
      <c r="B45" s="2" t="s">
        <v>600</v>
      </c>
      <c r="C45" s="2" t="s">
        <v>601</v>
      </c>
      <c r="D45">
        <v>55178313</v>
      </c>
      <c r="F45">
        <v>300</v>
      </c>
      <c r="G45">
        <v>166472214</v>
      </c>
      <c r="I45">
        <v>2275020000</v>
      </c>
      <c r="J45">
        <v>2</v>
      </c>
      <c r="K45" t="s">
        <v>34</v>
      </c>
      <c r="L45" t="s">
        <v>61</v>
      </c>
      <c r="M45">
        <v>34013</v>
      </c>
      <c r="O45" t="s">
        <v>93</v>
      </c>
      <c r="P45">
        <v>48811</v>
      </c>
      <c r="Q45" t="s">
        <v>37</v>
      </c>
      <c r="R45" t="s">
        <v>38</v>
      </c>
      <c r="U45" t="s">
        <v>38</v>
      </c>
      <c r="V45">
        <v>40.690264999999997</v>
      </c>
      <c r="W45">
        <v>-74.176412999999997</v>
      </c>
      <c r="X45" t="s">
        <v>39</v>
      </c>
      <c r="Y45" t="s">
        <v>94</v>
      </c>
      <c r="Z45" t="s">
        <v>34</v>
      </c>
      <c r="AA45">
        <v>0</v>
      </c>
      <c r="AB45" t="s">
        <v>41</v>
      </c>
      <c r="AC45">
        <v>8</v>
      </c>
      <c r="AE45">
        <v>43.256100000000004</v>
      </c>
      <c r="AF45">
        <v>22.365300000000001</v>
      </c>
      <c r="AG45">
        <v>4.92567E-2</v>
      </c>
      <c r="AH45">
        <v>0.26368900000000001</v>
      </c>
      <c r="AI45">
        <v>2.7507999999999999</v>
      </c>
      <c r="AJ45">
        <v>2.5720900000000002</v>
      </c>
      <c r="AK45">
        <v>1.0875007652445721</v>
      </c>
      <c r="AL45">
        <f t="shared" si="1"/>
        <v>47.041041851495734</v>
      </c>
      <c r="AM45">
        <f t="shared" si="2"/>
        <v>24.32228086492443</v>
      </c>
      <c r="AN45">
        <f t="shared" si="3"/>
        <v>5.3566698943422315E-2</v>
      </c>
      <c r="AO45">
        <f t="shared" si="4"/>
        <v>0.28676198928657598</v>
      </c>
      <c r="AP45">
        <f t="shared" si="5"/>
        <v>2.9914971050347687</v>
      </c>
      <c r="AQ45">
        <f t="shared" si="6"/>
        <v>2.7971498432779116</v>
      </c>
    </row>
    <row r="46" spans="1:43" x14ac:dyDescent="0.25">
      <c r="A46">
        <v>9376211</v>
      </c>
      <c r="B46" s="2" t="s">
        <v>600</v>
      </c>
      <c r="C46" s="2" t="s">
        <v>601</v>
      </c>
      <c r="D46">
        <v>55178313</v>
      </c>
      <c r="F46">
        <v>300</v>
      </c>
      <c r="G46">
        <v>166472414</v>
      </c>
      <c r="I46">
        <v>2275020000</v>
      </c>
      <c r="J46">
        <v>2</v>
      </c>
      <c r="K46" t="s">
        <v>34</v>
      </c>
      <c r="L46" t="s">
        <v>61</v>
      </c>
      <c r="M46">
        <v>34013</v>
      </c>
      <c r="O46" t="s">
        <v>93</v>
      </c>
      <c r="P46">
        <v>48811</v>
      </c>
      <c r="Q46" t="s">
        <v>37</v>
      </c>
      <c r="R46" t="s">
        <v>38</v>
      </c>
      <c r="U46" t="s">
        <v>38</v>
      </c>
      <c r="V46">
        <v>40.690264999999997</v>
      </c>
      <c r="W46">
        <v>-74.176412999999997</v>
      </c>
      <c r="X46" t="s">
        <v>39</v>
      </c>
      <c r="Y46" t="s">
        <v>94</v>
      </c>
      <c r="Z46" t="s">
        <v>34</v>
      </c>
      <c r="AA46">
        <v>0</v>
      </c>
      <c r="AB46" t="s">
        <v>41</v>
      </c>
      <c r="AC46">
        <v>8</v>
      </c>
      <c r="AE46">
        <v>138.785</v>
      </c>
      <c r="AF46">
        <v>5.3232600000000003</v>
      </c>
      <c r="AG46">
        <v>0.37712099999999998</v>
      </c>
      <c r="AH46">
        <v>0.113534</v>
      </c>
      <c r="AI46">
        <v>17.724</v>
      </c>
      <c r="AJ46">
        <v>8.3049700000000004E-2</v>
      </c>
      <c r="AK46">
        <v>1.0875007652445721</v>
      </c>
      <c r="AL46">
        <f t="shared" si="1"/>
        <v>150.92879370446792</v>
      </c>
      <c r="AM46">
        <f t="shared" si="2"/>
        <v>5.7890493235958207</v>
      </c>
      <c r="AN46">
        <f t="shared" si="3"/>
        <v>0.41011937608979826</v>
      </c>
      <c r="AO46">
        <f t="shared" si="4"/>
        <v>0.12346831188127724</v>
      </c>
      <c r="AP46">
        <f t="shared" si="5"/>
        <v>19.274863563194796</v>
      </c>
      <c r="AQ46">
        <f t="shared" si="6"/>
        <v>9.0316612303332142E-2</v>
      </c>
    </row>
    <row r="47" spans="1:43" x14ac:dyDescent="0.25">
      <c r="A47">
        <v>9376211</v>
      </c>
      <c r="B47" s="2" t="s">
        <v>600</v>
      </c>
      <c r="C47" s="2" t="s">
        <v>601</v>
      </c>
      <c r="D47">
        <v>55178313</v>
      </c>
      <c r="F47">
        <v>300</v>
      </c>
      <c r="G47">
        <v>166473414</v>
      </c>
      <c r="I47">
        <v>2275020000</v>
      </c>
      <c r="J47">
        <v>2</v>
      </c>
      <c r="K47" t="s">
        <v>34</v>
      </c>
      <c r="L47" t="s">
        <v>61</v>
      </c>
      <c r="M47">
        <v>34013</v>
      </c>
      <c r="O47" t="s">
        <v>93</v>
      </c>
      <c r="P47">
        <v>48811</v>
      </c>
      <c r="Q47" t="s">
        <v>37</v>
      </c>
      <c r="R47" t="s">
        <v>38</v>
      </c>
      <c r="U47" t="s">
        <v>38</v>
      </c>
      <c r="V47">
        <v>40.690264999999997</v>
      </c>
      <c r="W47">
        <v>-74.176412999999997</v>
      </c>
      <c r="X47" t="s">
        <v>39</v>
      </c>
      <c r="Y47" t="s">
        <v>94</v>
      </c>
      <c r="Z47" t="s">
        <v>34</v>
      </c>
      <c r="AA47">
        <v>0</v>
      </c>
      <c r="AB47" t="s">
        <v>41</v>
      </c>
      <c r="AC47">
        <v>8</v>
      </c>
      <c r="AE47">
        <v>7.3778500000000002E-4</v>
      </c>
      <c r="AF47">
        <v>2.2218100000000001E-2</v>
      </c>
      <c r="AG47">
        <v>1.6956800000000001</v>
      </c>
      <c r="AH47">
        <v>0.37712099999999998</v>
      </c>
      <c r="AI47">
        <v>1.9418800000000001</v>
      </c>
      <c r="AJ47">
        <v>3.2962500000000001E-3</v>
      </c>
      <c r="AK47">
        <v>1.0875007652445721</v>
      </c>
      <c r="AL47">
        <f t="shared" si="1"/>
        <v>8.0234175208596667E-4</v>
      </c>
      <c r="AM47">
        <f t="shared" si="2"/>
        <v>2.4162200752280427E-2</v>
      </c>
      <c r="AN47">
        <f t="shared" si="3"/>
        <v>1.844053297609916</v>
      </c>
      <c r="AO47">
        <f t="shared" si="4"/>
        <v>0.41011937608979826</v>
      </c>
      <c r="AP47">
        <f t="shared" si="5"/>
        <v>2.1117959860131297</v>
      </c>
      <c r="AQ47">
        <f t="shared" si="6"/>
        <v>3.584674397437421E-3</v>
      </c>
    </row>
    <row r="48" spans="1:43" x14ac:dyDescent="0.25">
      <c r="A48">
        <v>9376211</v>
      </c>
      <c r="B48" s="2" t="s">
        <v>600</v>
      </c>
      <c r="C48" s="2" t="s">
        <v>601</v>
      </c>
      <c r="D48">
        <v>55178313</v>
      </c>
      <c r="F48">
        <v>300</v>
      </c>
      <c r="G48">
        <v>166474014</v>
      </c>
      <c r="I48">
        <v>2275020000</v>
      </c>
      <c r="J48">
        <v>2</v>
      </c>
      <c r="K48" t="s">
        <v>34</v>
      </c>
      <c r="L48" t="s">
        <v>61</v>
      </c>
      <c r="M48">
        <v>34013</v>
      </c>
      <c r="O48" t="s">
        <v>93</v>
      </c>
      <c r="P48">
        <v>48811</v>
      </c>
      <c r="Q48" t="s">
        <v>37</v>
      </c>
      <c r="R48" t="s">
        <v>38</v>
      </c>
      <c r="U48" t="s">
        <v>38</v>
      </c>
      <c r="V48">
        <v>40.690264999999997</v>
      </c>
      <c r="W48">
        <v>-74.176412999999997</v>
      </c>
      <c r="X48" t="s">
        <v>39</v>
      </c>
      <c r="Y48" t="s">
        <v>94</v>
      </c>
      <c r="Z48" t="s">
        <v>34</v>
      </c>
      <c r="AA48">
        <v>0</v>
      </c>
      <c r="AB48" t="s">
        <v>41</v>
      </c>
      <c r="AC48">
        <v>8</v>
      </c>
      <c r="AE48">
        <v>10.861800000000001</v>
      </c>
      <c r="AF48">
        <v>5.6885500000000002</v>
      </c>
      <c r="AG48">
        <v>1.9845900000000001E-4</v>
      </c>
      <c r="AH48">
        <v>0.29518499999999998</v>
      </c>
      <c r="AI48">
        <v>24.738099999999999</v>
      </c>
      <c r="AJ48">
        <v>0.32986900000000002</v>
      </c>
      <c r="AK48">
        <v>1.0875007652445721</v>
      </c>
      <c r="AL48">
        <f t="shared" si="1"/>
        <v>11.812215811933493</v>
      </c>
      <c r="AM48">
        <f t="shared" si="2"/>
        <v>6.1863024781320108</v>
      </c>
      <c r="AN48">
        <f t="shared" si="3"/>
        <v>2.1582431436967253E-4</v>
      </c>
      <c r="AO48">
        <f t="shared" si="4"/>
        <v>0.32101391338871899</v>
      </c>
      <c r="AP48">
        <f t="shared" si="5"/>
        <v>26.902702680696748</v>
      </c>
      <c r="AQ48">
        <f t="shared" si="6"/>
        <v>0.35873278993046176</v>
      </c>
    </row>
    <row r="49" spans="1:43" x14ac:dyDescent="0.25">
      <c r="A49">
        <v>9376211</v>
      </c>
      <c r="B49" s="2" t="s">
        <v>600</v>
      </c>
      <c r="C49" s="2" t="s">
        <v>601</v>
      </c>
      <c r="D49">
        <v>55178313</v>
      </c>
      <c r="F49">
        <v>300</v>
      </c>
      <c r="G49">
        <v>81775614</v>
      </c>
      <c r="I49">
        <v>2275020000</v>
      </c>
      <c r="J49">
        <v>2</v>
      </c>
      <c r="K49" t="s">
        <v>34</v>
      </c>
      <c r="L49" t="s">
        <v>61</v>
      </c>
      <c r="M49">
        <v>34013</v>
      </c>
      <c r="O49" t="s">
        <v>93</v>
      </c>
      <c r="P49">
        <v>48811</v>
      </c>
      <c r="Q49" t="s">
        <v>37</v>
      </c>
      <c r="R49" t="s">
        <v>38</v>
      </c>
      <c r="U49" t="s">
        <v>38</v>
      </c>
      <c r="V49">
        <v>40.690264999999997</v>
      </c>
      <c r="W49">
        <v>-74.176412999999997</v>
      </c>
      <c r="X49" t="s">
        <v>39</v>
      </c>
      <c r="Y49" t="s">
        <v>94</v>
      </c>
      <c r="Z49" t="s">
        <v>34</v>
      </c>
      <c r="AA49">
        <v>0</v>
      </c>
      <c r="AB49" t="s">
        <v>41</v>
      </c>
      <c r="AC49">
        <v>8</v>
      </c>
      <c r="AE49">
        <v>18.784600000000001</v>
      </c>
      <c r="AF49">
        <v>16.246700000000001</v>
      </c>
      <c r="AG49">
        <v>9.4997999999999999E-2</v>
      </c>
      <c r="AH49">
        <v>1.1480399999999999</v>
      </c>
      <c r="AI49">
        <v>4.9444299999999997E-3</v>
      </c>
      <c r="AJ49">
        <v>4.5986900000000004</v>
      </c>
      <c r="AK49">
        <v>1.0875007652445721</v>
      </c>
      <c r="AL49">
        <f t="shared" si="1"/>
        <v>20.42826687481319</v>
      </c>
      <c r="AM49">
        <f t="shared" si="2"/>
        <v>17.668298682698989</v>
      </c>
      <c r="AN49">
        <f t="shared" si="3"/>
        <v>0.10331039769670386</v>
      </c>
      <c r="AO49">
        <f t="shared" si="4"/>
        <v>1.2484943785313785</v>
      </c>
      <c r="AP49">
        <f t="shared" si="5"/>
        <v>5.3770714086982191E-3</v>
      </c>
      <c r="AQ49">
        <f t="shared" si="6"/>
        <v>5.0010788941225615</v>
      </c>
    </row>
    <row r="50" spans="1:43" x14ac:dyDescent="0.25">
      <c r="A50">
        <v>9376211</v>
      </c>
      <c r="B50" s="2" t="s">
        <v>600</v>
      </c>
      <c r="C50" s="2" t="s">
        <v>601</v>
      </c>
      <c r="D50">
        <v>55178313</v>
      </c>
      <c r="F50">
        <v>300</v>
      </c>
      <c r="G50">
        <v>166472814</v>
      </c>
      <c r="I50">
        <v>2275020000</v>
      </c>
      <c r="J50">
        <v>2</v>
      </c>
      <c r="K50" t="s">
        <v>34</v>
      </c>
      <c r="L50" t="s">
        <v>61</v>
      </c>
      <c r="M50">
        <v>34013</v>
      </c>
      <c r="O50" t="s">
        <v>93</v>
      </c>
      <c r="P50">
        <v>48811</v>
      </c>
      <c r="Q50" t="s">
        <v>37</v>
      </c>
      <c r="R50" t="s">
        <v>38</v>
      </c>
      <c r="U50" t="s">
        <v>38</v>
      </c>
      <c r="V50">
        <v>40.690264999999997</v>
      </c>
      <c r="W50">
        <v>-74.176412999999997</v>
      </c>
      <c r="X50" t="s">
        <v>39</v>
      </c>
      <c r="Y50" t="s">
        <v>94</v>
      </c>
      <c r="Z50" t="s">
        <v>34</v>
      </c>
      <c r="AA50">
        <v>0</v>
      </c>
      <c r="AB50" t="s">
        <v>41</v>
      </c>
      <c r="AC50">
        <v>8</v>
      </c>
      <c r="AE50">
        <v>144.73599999999999</v>
      </c>
      <c r="AF50">
        <v>125.97799999999999</v>
      </c>
      <c r="AG50">
        <v>0.18731</v>
      </c>
      <c r="AH50">
        <v>7.9190800000000006E-2</v>
      </c>
      <c r="AI50">
        <v>5.3168600000000001</v>
      </c>
      <c r="AJ50">
        <v>5.7599600000000004</v>
      </c>
      <c r="AK50">
        <v>1.0875007652445721</v>
      </c>
      <c r="AL50">
        <f t="shared" si="1"/>
        <v>157.40051075843837</v>
      </c>
      <c r="AM50">
        <f t="shared" si="2"/>
        <v>137.00117140398069</v>
      </c>
      <c r="AN50">
        <f t="shared" si="3"/>
        <v>0.2036997683379608</v>
      </c>
      <c r="AO50">
        <f t="shared" si="4"/>
        <v>8.612005560032987E-2</v>
      </c>
      <c r="AP50">
        <f t="shared" si="5"/>
        <v>5.7820893186982554</v>
      </c>
      <c r="AQ50">
        <f t="shared" si="6"/>
        <v>6.2639609077781255</v>
      </c>
    </row>
    <row r="51" spans="1:43" x14ac:dyDescent="0.25">
      <c r="A51">
        <v>9376211</v>
      </c>
      <c r="B51" s="2" t="s">
        <v>600</v>
      </c>
      <c r="C51" s="2" t="s">
        <v>601</v>
      </c>
      <c r="D51">
        <v>55178313</v>
      </c>
      <c r="F51">
        <v>300</v>
      </c>
      <c r="G51">
        <v>166471514</v>
      </c>
      <c r="I51">
        <v>2275020000</v>
      </c>
      <c r="J51">
        <v>2</v>
      </c>
      <c r="K51" t="s">
        <v>34</v>
      </c>
      <c r="L51" t="s">
        <v>61</v>
      </c>
      <c r="M51">
        <v>34013</v>
      </c>
      <c r="O51" t="s">
        <v>93</v>
      </c>
      <c r="P51">
        <v>48811</v>
      </c>
      <c r="Q51" t="s">
        <v>37</v>
      </c>
      <c r="R51" t="s">
        <v>38</v>
      </c>
      <c r="U51" t="s">
        <v>38</v>
      </c>
      <c r="V51">
        <v>40.690264999999997</v>
      </c>
      <c r="W51">
        <v>-74.176412999999997</v>
      </c>
      <c r="X51" t="s">
        <v>39</v>
      </c>
      <c r="Y51" t="s">
        <v>94</v>
      </c>
      <c r="Z51" t="s">
        <v>34</v>
      </c>
      <c r="AA51">
        <v>0</v>
      </c>
      <c r="AB51" t="s">
        <v>41</v>
      </c>
      <c r="AC51">
        <v>8</v>
      </c>
      <c r="AE51">
        <v>147.83500000000001</v>
      </c>
      <c r="AF51">
        <v>2.8097199999999999E-2</v>
      </c>
      <c r="AG51">
        <v>1.4844200000000001E-4</v>
      </c>
      <c r="AH51">
        <v>4.92567E-2</v>
      </c>
      <c r="AI51">
        <v>1.30924</v>
      </c>
      <c r="AJ51">
        <v>7.3270799999999997E-3</v>
      </c>
      <c r="AK51">
        <v>1.0875007652445721</v>
      </c>
      <c r="AL51">
        <f t="shared" si="1"/>
        <v>160.77067562993133</v>
      </c>
      <c r="AM51">
        <f t="shared" si="2"/>
        <v>3.0555726501229789E-2</v>
      </c>
      <c r="AN51">
        <f t="shared" si="3"/>
        <v>1.6143078859443479E-4</v>
      </c>
      <c r="AO51">
        <f t="shared" si="4"/>
        <v>5.3566698943422315E-2</v>
      </c>
      <c r="AP51">
        <f t="shared" si="5"/>
        <v>1.4237995018888034</v>
      </c>
      <c r="AQ51">
        <f t="shared" si="6"/>
        <v>7.9682051070081982E-3</v>
      </c>
    </row>
    <row r="52" spans="1:43" x14ac:dyDescent="0.25">
      <c r="A52">
        <v>9376211</v>
      </c>
      <c r="B52" s="2" t="s">
        <v>600</v>
      </c>
      <c r="C52" s="2" t="s">
        <v>601</v>
      </c>
      <c r="D52">
        <v>55178313</v>
      </c>
      <c r="F52">
        <v>300</v>
      </c>
      <c r="G52">
        <v>166472014</v>
      </c>
      <c r="I52">
        <v>2275020000</v>
      </c>
      <c r="J52">
        <v>2</v>
      </c>
      <c r="K52" t="s">
        <v>34</v>
      </c>
      <c r="L52" t="s">
        <v>61</v>
      </c>
      <c r="M52">
        <v>34013</v>
      </c>
      <c r="O52" t="s">
        <v>93</v>
      </c>
      <c r="P52">
        <v>48811</v>
      </c>
      <c r="Q52" t="s">
        <v>37</v>
      </c>
      <c r="R52" t="s">
        <v>38</v>
      </c>
      <c r="U52" t="s">
        <v>38</v>
      </c>
      <c r="V52">
        <v>40.690264999999997</v>
      </c>
      <c r="W52">
        <v>-74.176412999999997</v>
      </c>
      <c r="X52" t="s">
        <v>39</v>
      </c>
      <c r="Y52" t="s">
        <v>94</v>
      </c>
      <c r="Z52" t="s">
        <v>34</v>
      </c>
      <c r="AA52">
        <v>0</v>
      </c>
      <c r="AB52" t="s">
        <v>41</v>
      </c>
      <c r="AC52">
        <v>8</v>
      </c>
      <c r="AE52">
        <v>5.4268700000000001</v>
      </c>
      <c r="AF52">
        <v>2.02226E-2</v>
      </c>
      <c r="AG52">
        <v>2.0228200000000002E-2</v>
      </c>
      <c r="AH52">
        <v>0.140263</v>
      </c>
      <c r="AI52">
        <v>1.6634099999999999E-3</v>
      </c>
      <c r="AJ52">
        <v>8.3704500000000001E-2</v>
      </c>
      <c r="AK52">
        <v>1.0875007652445721</v>
      </c>
      <c r="AL52">
        <f t="shared" si="1"/>
        <v>5.9017252778828109</v>
      </c>
      <c r="AM52">
        <f t="shared" si="2"/>
        <v>2.1992092975234884E-2</v>
      </c>
      <c r="AN52">
        <f t="shared" si="3"/>
        <v>2.1998182979520255E-2</v>
      </c>
      <c r="AO52">
        <f t="shared" si="4"/>
        <v>0.15253611983549942</v>
      </c>
      <c r="AP52">
        <f t="shared" si="5"/>
        <v>1.8089596479154736E-3</v>
      </c>
      <c r="AQ52">
        <f t="shared" si="6"/>
        <v>9.1028707804414286E-2</v>
      </c>
    </row>
    <row r="53" spans="1:43" x14ac:dyDescent="0.25">
      <c r="A53">
        <v>9376211</v>
      </c>
      <c r="B53" s="2" t="s">
        <v>600</v>
      </c>
      <c r="C53" s="2" t="s">
        <v>601</v>
      </c>
      <c r="D53">
        <v>55178313</v>
      </c>
      <c r="F53">
        <v>300</v>
      </c>
      <c r="G53">
        <v>166472314</v>
      </c>
      <c r="I53">
        <v>2275020000</v>
      </c>
      <c r="J53">
        <v>2</v>
      </c>
      <c r="K53" t="s">
        <v>34</v>
      </c>
      <c r="L53" t="s">
        <v>61</v>
      </c>
      <c r="M53">
        <v>34013</v>
      </c>
      <c r="O53" t="s">
        <v>93</v>
      </c>
      <c r="P53">
        <v>48811</v>
      </c>
      <c r="Q53" t="s">
        <v>37</v>
      </c>
      <c r="R53" t="s">
        <v>38</v>
      </c>
      <c r="U53" t="s">
        <v>38</v>
      </c>
      <c r="V53">
        <v>40.690264999999997</v>
      </c>
      <c r="W53">
        <v>-74.176412999999997</v>
      </c>
      <c r="X53" t="s">
        <v>39</v>
      </c>
      <c r="Y53" t="s">
        <v>94</v>
      </c>
      <c r="Z53" t="s">
        <v>34</v>
      </c>
      <c r="AA53">
        <v>0</v>
      </c>
      <c r="AB53" t="s">
        <v>41</v>
      </c>
      <c r="AC53">
        <v>8</v>
      </c>
      <c r="AE53">
        <v>3.7873799999999999E-2</v>
      </c>
      <c r="AF53">
        <v>284.68599999999998</v>
      </c>
      <c r="AG53">
        <v>1.25807</v>
      </c>
      <c r="AH53">
        <v>0.209232</v>
      </c>
      <c r="AI53">
        <v>4.64208</v>
      </c>
      <c r="AJ53">
        <v>20.125800000000002</v>
      </c>
      <c r="AK53">
        <v>1.0875007652445721</v>
      </c>
      <c r="AL53">
        <f t="shared" si="1"/>
        <v>4.1187786482719875E-2</v>
      </c>
      <c r="AM53">
        <f t="shared" si="2"/>
        <v>309.59624285441623</v>
      </c>
      <c r="AN53">
        <f t="shared" si="3"/>
        <v>1.3681520877312388</v>
      </c>
      <c r="AO53">
        <f t="shared" si="4"/>
        <v>0.2275399601136523</v>
      </c>
      <c r="AP53">
        <f t="shared" si="5"/>
        <v>5.048265552326523</v>
      </c>
      <c r="AQ53">
        <f t="shared" si="6"/>
        <v>21.88682290115921</v>
      </c>
    </row>
    <row r="54" spans="1:43" x14ac:dyDescent="0.25">
      <c r="A54">
        <v>9376211</v>
      </c>
      <c r="B54" s="2" t="s">
        <v>600</v>
      </c>
      <c r="C54" s="2" t="s">
        <v>601</v>
      </c>
      <c r="D54">
        <v>55178313</v>
      </c>
      <c r="F54">
        <v>300</v>
      </c>
      <c r="G54">
        <v>166473614</v>
      </c>
      <c r="I54">
        <v>2275020000</v>
      </c>
      <c r="J54">
        <v>2</v>
      </c>
      <c r="K54" t="s">
        <v>34</v>
      </c>
      <c r="L54" t="s">
        <v>61</v>
      </c>
      <c r="M54">
        <v>34013</v>
      </c>
      <c r="O54" t="s">
        <v>93</v>
      </c>
      <c r="P54">
        <v>48811</v>
      </c>
      <c r="Q54" t="s">
        <v>37</v>
      </c>
      <c r="R54" t="s">
        <v>38</v>
      </c>
      <c r="U54" t="s">
        <v>38</v>
      </c>
      <c r="V54">
        <v>40.690264999999997</v>
      </c>
      <c r="W54">
        <v>-74.176412999999997</v>
      </c>
      <c r="X54" t="s">
        <v>39</v>
      </c>
      <c r="Y54" t="s">
        <v>94</v>
      </c>
      <c r="Z54" t="s">
        <v>34</v>
      </c>
      <c r="AA54">
        <v>0</v>
      </c>
      <c r="AB54" t="s">
        <v>41</v>
      </c>
      <c r="AC54">
        <v>8</v>
      </c>
      <c r="AE54">
        <v>8.1439500000000002</v>
      </c>
      <c r="AF54">
        <v>32.515799999999999</v>
      </c>
      <c r="AG54">
        <v>3.6663999999999999</v>
      </c>
      <c r="AH54">
        <v>6.4568999999999998E-4</v>
      </c>
      <c r="AI54">
        <v>14.5055</v>
      </c>
      <c r="AJ54">
        <v>1.24785E-3</v>
      </c>
      <c r="AK54">
        <v>1.0875007652445721</v>
      </c>
      <c r="AL54">
        <f t="shared" si="1"/>
        <v>8.8565518571135335</v>
      </c>
      <c r="AM54">
        <f t="shared" si="2"/>
        <v>35.360957382539453</v>
      </c>
      <c r="AN54">
        <f t="shared" si="3"/>
        <v>3.9872128056926988</v>
      </c>
      <c r="AO54">
        <f t="shared" si="4"/>
        <v>7.0218836911076774E-4</v>
      </c>
      <c r="AP54">
        <f t="shared" si="5"/>
        <v>15.77474235025514</v>
      </c>
      <c r="AQ54">
        <f t="shared" si="6"/>
        <v>1.3570378299104392E-3</v>
      </c>
    </row>
    <row r="55" spans="1:43" x14ac:dyDescent="0.25">
      <c r="A55">
        <v>9376211</v>
      </c>
      <c r="B55" s="2" t="s">
        <v>600</v>
      </c>
      <c r="C55" s="2" t="s">
        <v>601</v>
      </c>
      <c r="D55">
        <v>55178313</v>
      </c>
      <c r="F55">
        <v>300</v>
      </c>
      <c r="G55">
        <v>166473514</v>
      </c>
      <c r="I55">
        <v>2275020000</v>
      </c>
      <c r="J55">
        <v>2</v>
      </c>
      <c r="K55" t="s">
        <v>34</v>
      </c>
      <c r="L55" t="s">
        <v>61</v>
      </c>
      <c r="M55">
        <v>34013</v>
      </c>
      <c r="O55" t="s">
        <v>93</v>
      </c>
      <c r="P55">
        <v>48811</v>
      </c>
      <c r="Q55" t="s">
        <v>37</v>
      </c>
      <c r="R55" t="s">
        <v>38</v>
      </c>
      <c r="U55" t="s">
        <v>38</v>
      </c>
      <c r="V55">
        <v>40.690264999999997</v>
      </c>
      <c r="W55">
        <v>-74.176412999999997</v>
      </c>
      <c r="X55" t="s">
        <v>39</v>
      </c>
      <c r="Y55" t="s">
        <v>94</v>
      </c>
      <c r="Z55" t="s">
        <v>34</v>
      </c>
      <c r="AA55">
        <v>0</v>
      </c>
      <c r="AB55" t="s">
        <v>41</v>
      </c>
      <c r="AC55">
        <v>8</v>
      </c>
      <c r="AE55">
        <v>23.9117</v>
      </c>
      <c r="AF55">
        <v>20.2912</v>
      </c>
      <c r="AG55">
        <v>0.26368900000000001</v>
      </c>
      <c r="AH55">
        <v>0.247783</v>
      </c>
      <c r="AI55">
        <v>2.9512900000000002</v>
      </c>
      <c r="AJ55">
        <v>0.21520700000000001</v>
      </c>
      <c r="AK55">
        <v>1.0875007652445721</v>
      </c>
      <c r="AL55">
        <f t="shared" si="1"/>
        <v>26.003992048298635</v>
      </c>
      <c r="AM55">
        <f t="shared" si="2"/>
        <v>22.066695527730662</v>
      </c>
      <c r="AN55">
        <f t="shared" si="3"/>
        <v>0.28676198928657598</v>
      </c>
      <c r="AO55">
        <f t="shared" si="4"/>
        <v>0.26946420211459582</v>
      </c>
      <c r="AP55">
        <f t="shared" si="5"/>
        <v>3.2095301334586535</v>
      </c>
      <c r="AQ55">
        <f t="shared" si="6"/>
        <v>0.23403777718598864</v>
      </c>
    </row>
    <row r="56" spans="1:43" x14ac:dyDescent="0.25">
      <c r="A56">
        <v>9376211</v>
      </c>
      <c r="B56" s="2" t="s">
        <v>600</v>
      </c>
      <c r="C56" s="2" t="s">
        <v>601</v>
      </c>
      <c r="D56">
        <v>55178313</v>
      </c>
      <c r="F56">
        <v>300</v>
      </c>
      <c r="G56">
        <v>166471714</v>
      </c>
      <c r="I56">
        <v>2275020000</v>
      </c>
      <c r="J56">
        <v>2</v>
      </c>
      <c r="K56" t="s">
        <v>34</v>
      </c>
      <c r="L56" t="s">
        <v>61</v>
      </c>
      <c r="M56">
        <v>34013</v>
      </c>
      <c r="O56" t="s">
        <v>93</v>
      </c>
      <c r="P56">
        <v>48811</v>
      </c>
      <c r="Q56" t="s">
        <v>37</v>
      </c>
      <c r="R56" t="s">
        <v>38</v>
      </c>
      <c r="U56" t="s">
        <v>38</v>
      </c>
      <c r="V56">
        <v>40.690264999999997</v>
      </c>
      <c r="W56">
        <v>-74.176412999999997</v>
      </c>
      <c r="X56" t="s">
        <v>39</v>
      </c>
      <c r="Y56" t="s">
        <v>94</v>
      </c>
      <c r="Z56" t="s">
        <v>34</v>
      </c>
      <c r="AA56">
        <v>0</v>
      </c>
      <c r="AB56" t="s">
        <v>41</v>
      </c>
      <c r="AC56">
        <v>8</v>
      </c>
      <c r="AE56">
        <v>39.526299999999999</v>
      </c>
      <c r="AF56">
        <v>119.937</v>
      </c>
      <c r="AG56">
        <v>2.7484000000000002</v>
      </c>
      <c r="AH56">
        <v>1.6956800000000001</v>
      </c>
      <c r="AI56">
        <v>2.8479999999999999</v>
      </c>
      <c r="AJ56">
        <v>22.768899999999999</v>
      </c>
      <c r="AK56">
        <v>1.0875007652445721</v>
      </c>
      <c r="AL56">
        <f t="shared" si="1"/>
        <v>42.98488149728653</v>
      </c>
      <c r="AM56">
        <f t="shared" si="2"/>
        <v>130.43157928113823</v>
      </c>
      <c r="AN56">
        <f t="shared" si="3"/>
        <v>2.9888871031981821</v>
      </c>
      <c r="AO56">
        <f t="shared" si="4"/>
        <v>1.844053297609916</v>
      </c>
      <c r="AP56">
        <f t="shared" si="5"/>
        <v>3.097202179416541</v>
      </c>
      <c r="AQ56">
        <f t="shared" si="6"/>
        <v>24.761196173777137</v>
      </c>
    </row>
    <row r="57" spans="1:43" x14ac:dyDescent="0.25">
      <c r="A57">
        <v>9376211</v>
      </c>
      <c r="B57" s="2" t="s">
        <v>600</v>
      </c>
      <c r="C57" s="2" t="s">
        <v>601</v>
      </c>
      <c r="D57">
        <v>55178313</v>
      </c>
      <c r="F57">
        <v>300</v>
      </c>
      <c r="G57">
        <v>81781314</v>
      </c>
      <c r="I57">
        <v>2275020000</v>
      </c>
      <c r="J57">
        <v>2</v>
      </c>
      <c r="K57" t="s">
        <v>34</v>
      </c>
      <c r="L57" t="s">
        <v>61</v>
      </c>
      <c r="M57">
        <v>34013</v>
      </c>
      <c r="O57" t="s">
        <v>93</v>
      </c>
      <c r="P57">
        <v>48811</v>
      </c>
      <c r="Q57" t="s">
        <v>37</v>
      </c>
      <c r="R57" t="s">
        <v>38</v>
      </c>
      <c r="U57" t="s">
        <v>38</v>
      </c>
      <c r="V57">
        <v>40.690264999999997</v>
      </c>
      <c r="W57">
        <v>-74.176412999999997</v>
      </c>
      <c r="X57" t="s">
        <v>39</v>
      </c>
      <c r="Y57" t="s">
        <v>94</v>
      </c>
      <c r="Z57" t="s">
        <v>34</v>
      </c>
      <c r="AA57">
        <v>0</v>
      </c>
      <c r="AB57" t="s">
        <v>41</v>
      </c>
      <c r="AC57">
        <v>8</v>
      </c>
      <c r="AE57">
        <v>11.8482</v>
      </c>
      <c r="AF57">
        <v>26.0288</v>
      </c>
      <c r="AG57">
        <v>3.1063999999999998</v>
      </c>
      <c r="AH57">
        <v>1.4844200000000001E-4</v>
      </c>
      <c r="AI57">
        <v>10.850899999999999</v>
      </c>
      <c r="AJ57">
        <v>1.6363099999999999</v>
      </c>
      <c r="AK57">
        <v>1.0875007652445721</v>
      </c>
      <c r="AL57">
        <f t="shared" si="1"/>
        <v>12.884926566770739</v>
      </c>
      <c r="AM57">
        <f t="shared" si="2"/>
        <v>28.306339918397917</v>
      </c>
      <c r="AN57">
        <f t="shared" si="3"/>
        <v>3.3782123771557386</v>
      </c>
      <c r="AO57">
        <f t="shared" si="4"/>
        <v>1.6143078859443479E-4</v>
      </c>
      <c r="AP57">
        <f t="shared" si="5"/>
        <v>11.800362053592327</v>
      </c>
      <c r="AQ57">
        <f t="shared" si="6"/>
        <v>1.7794883771773455</v>
      </c>
    </row>
    <row r="58" spans="1:43" x14ac:dyDescent="0.25">
      <c r="A58">
        <v>9376211</v>
      </c>
      <c r="B58" s="2" t="s">
        <v>600</v>
      </c>
      <c r="C58" s="2" t="s">
        <v>601</v>
      </c>
      <c r="D58">
        <v>55178313</v>
      </c>
      <c r="F58">
        <v>300</v>
      </c>
      <c r="G58">
        <v>166472514</v>
      </c>
      <c r="I58">
        <v>2275020000</v>
      </c>
      <c r="J58">
        <v>2</v>
      </c>
      <c r="K58" t="s">
        <v>34</v>
      </c>
      <c r="L58" t="s">
        <v>61</v>
      </c>
      <c r="M58">
        <v>34013</v>
      </c>
      <c r="O58" t="s">
        <v>93</v>
      </c>
      <c r="P58">
        <v>48811</v>
      </c>
      <c r="Q58" t="s">
        <v>37</v>
      </c>
      <c r="R58" t="s">
        <v>38</v>
      </c>
      <c r="U58" t="s">
        <v>38</v>
      </c>
      <c r="V58">
        <v>40.690264999999997</v>
      </c>
      <c r="W58">
        <v>-74.176412999999997</v>
      </c>
      <c r="X58" t="s">
        <v>39</v>
      </c>
      <c r="Y58" t="s">
        <v>94</v>
      </c>
      <c r="Z58" t="s">
        <v>34</v>
      </c>
      <c r="AA58">
        <v>0</v>
      </c>
      <c r="AB58" t="s">
        <v>41</v>
      </c>
      <c r="AC58">
        <v>8</v>
      </c>
      <c r="AE58">
        <v>10.9663</v>
      </c>
      <c r="AF58">
        <v>1.6974400000000001</v>
      </c>
      <c r="AG58">
        <v>0.43384200000000001</v>
      </c>
      <c r="AH58">
        <v>3.6663999999999999</v>
      </c>
      <c r="AI58">
        <v>2.8512199999999998E-3</v>
      </c>
      <c r="AJ58">
        <v>0.73474700000000004</v>
      </c>
      <c r="AK58">
        <v>1.0875007652445721</v>
      </c>
      <c r="AL58">
        <f t="shared" si="1"/>
        <v>11.925859641901551</v>
      </c>
      <c r="AM58">
        <f t="shared" si="2"/>
        <v>1.8459672989567464</v>
      </c>
      <c r="AN58">
        <f t="shared" si="3"/>
        <v>0.47180350699523566</v>
      </c>
      <c r="AO58">
        <f t="shared" si="4"/>
        <v>3.9872128056926988</v>
      </c>
      <c r="AP58">
        <f t="shared" si="5"/>
        <v>3.1007039318806284E-3</v>
      </c>
      <c r="AQ58">
        <f t="shared" si="6"/>
        <v>0.79903792476115365</v>
      </c>
    </row>
    <row r="59" spans="1:43" x14ac:dyDescent="0.25">
      <c r="A59">
        <v>9376211</v>
      </c>
      <c r="B59" s="2" t="s">
        <v>600</v>
      </c>
      <c r="C59" s="2" t="s">
        <v>601</v>
      </c>
      <c r="D59">
        <v>55178313</v>
      </c>
      <c r="F59">
        <v>300</v>
      </c>
      <c r="G59">
        <v>81777114</v>
      </c>
      <c r="I59">
        <v>2275020000</v>
      </c>
      <c r="J59">
        <v>2</v>
      </c>
      <c r="K59" t="s">
        <v>34</v>
      </c>
      <c r="L59" t="s">
        <v>61</v>
      </c>
      <c r="M59">
        <v>34013</v>
      </c>
      <c r="O59" t="s">
        <v>93</v>
      </c>
      <c r="P59">
        <v>48811</v>
      </c>
      <c r="Q59" t="s">
        <v>37</v>
      </c>
      <c r="R59" t="s">
        <v>38</v>
      </c>
      <c r="U59" t="s">
        <v>38</v>
      </c>
      <c r="V59">
        <v>40.690264999999997</v>
      </c>
      <c r="W59">
        <v>-74.176412999999997</v>
      </c>
      <c r="X59" t="s">
        <v>39</v>
      </c>
      <c r="Y59" t="s">
        <v>94</v>
      </c>
      <c r="Z59" t="s">
        <v>34</v>
      </c>
      <c r="AA59">
        <v>0</v>
      </c>
      <c r="AB59" t="s">
        <v>41</v>
      </c>
      <c r="AC59">
        <v>8</v>
      </c>
      <c r="AE59">
        <v>9.2964699999999994E-3</v>
      </c>
      <c r="AF59">
        <v>22.3811</v>
      </c>
      <c r="AG59">
        <v>0.47993400000000003</v>
      </c>
      <c r="AH59">
        <v>9.9228999999999995E-5</v>
      </c>
      <c r="AI59">
        <v>8.2833500000000004</v>
      </c>
      <c r="AJ59">
        <v>8.3803999999999998</v>
      </c>
      <c r="AK59">
        <v>1.0875007652445721</v>
      </c>
      <c r="AL59">
        <f t="shared" si="1"/>
        <v>1.0109918239073206E-2</v>
      </c>
      <c r="AM59">
        <f t="shared" si="2"/>
        <v>24.339463377015292</v>
      </c>
      <c r="AN59">
        <f t="shared" si="3"/>
        <v>0.52192859226688848</v>
      </c>
      <c r="AO59">
        <f t="shared" si="4"/>
        <v>1.0791161343445364E-4</v>
      </c>
      <c r="AP59">
        <f t="shared" si="5"/>
        <v>9.0081494637886266</v>
      </c>
      <c r="AQ59">
        <f t="shared" si="6"/>
        <v>9.1136914130556121</v>
      </c>
    </row>
    <row r="60" spans="1:43" x14ac:dyDescent="0.25">
      <c r="A60">
        <v>9376211</v>
      </c>
      <c r="B60" s="2" t="s">
        <v>600</v>
      </c>
      <c r="C60" s="2" t="s">
        <v>601</v>
      </c>
      <c r="D60">
        <v>55178313</v>
      </c>
      <c r="F60">
        <v>300</v>
      </c>
      <c r="G60">
        <v>166472914</v>
      </c>
      <c r="I60">
        <v>2275020000</v>
      </c>
      <c r="J60">
        <v>2</v>
      </c>
      <c r="K60" t="s">
        <v>34</v>
      </c>
      <c r="L60" t="s">
        <v>61</v>
      </c>
      <c r="M60">
        <v>34013</v>
      </c>
      <c r="O60" t="s">
        <v>93</v>
      </c>
      <c r="P60">
        <v>48811</v>
      </c>
      <c r="Q60" t="s">
        <v>37</v>
      </c>
      <c r="R60" t="s">
        <v>38</v>
      </c>
      <c r="U60" t="s">
        <v>38</v>
      </c>
      <c r="V60">
        <v>40.690264999999997</v>
      </c>
      <c r="W60">
        <v>-74.176412999999997</v>
      </c>
      <c r="X60" t="s">
        <v>39</v>
      </c>
      <c r="Y60" t="s">
        <v>94</v>
      </c>
      <c r="Z60" t="s">
        <v>34</v>
      </c>
      <c r="AA60">
        <v>0</v>
      </c>
      <c r="AB60" t="s">
        <v>41</v>
      </c>
      <c r="AC60">
        <v>8</v>
      </c>
      <c r="AE60">
        <v>5.05274E-3</v>
      </c>
      <c r="AF60">
        <v>5.9596900000000002</v>
      </c>
      <c r="AG60">
        <v>1.1480399999999999</v>
      </c>
      <c r="AH60">
        <v>1.9615899999999999E-2</v>
      </c>
      <c r="AI60">
        <v>3.2561399999999998</v>
      </c>
      <c r="AJ60">
        <v>0.56517200000000001</v>
      </c>
      <c r="AK60">
        <v>1.0875007652445721</v>
      </c>
      <c r="AL60">
        <f t="shared" si="1"/>
        <v>5.4948586165818594E-3</v>
      </c>
      <c r="AM60">
        <f t="shared" si="2"/>
        <v>6.4811674356204243</v>
      </c>
      <c r="AN60">
        <f t="shared" si="3"/>
        <v>1.2484943785313785</v>
      </c>
      <c r="AO60">
        <f t="shared" si="4"/>
        <v>2.1332306260960998E-2</v>
      </c>
      <c r="AP60">
        <f t="shared" si="5"/>
        <v>3.5410547417434608</v>
      </c>
      <c r="AQ60">
        <f t="shared" si="6"/>
        <v>0.61462498249480524</v>
      </c>
    </row>
    <row r="61" spans="1:43" x14ac:dyDescent="0.25">
      <c r="A61">
        <v>9376211</v>
      </c>
      <c r="B61" s="2" t="s">
        <v>600</v>
      </c>
      <c r="C61" s="2" t="s">
        <v>601</v>
      </c>
      <c r="D61">
        <v>55178313</v>
      </c>
      <c r="F61">
        <v>300</v>
      </c>
      <c r="G61">
        <v>81786114</v>
      </c>
      <c r="I61">
        <v>2275020000</v>
      </c>
      <c r="J61">
        <v>2</v>
      </c>
      <c r="K61" t="s">
        <v>34</v>
      </c>
      <c r="L61" t="s">
        <v>61</v>
      </c>
      <c r="M61">
        <v>34013</v>
      </c>
      <c r="O61" t="s">
        <v>93</v>
      </c>
      <c r="P61">
        <v>48811</v>
      </c>
      <c r="Q61" t="s">
        <v>37</v>
      </c>
      <c r="R61" t="s">
        <v>38</v>
      </c>
      <c r="U61" t="s">
        <v>38</v>
      </c>
      <c r="V61">
        <v>40.690264999999997</v>
      </c>
      <c r="W61">
        <v>-74.176412999999997</v>
      </c>
      <c r="X61" t="s">
        <v>39</v>
      </c>
      <c r="Y61" t="s">
        <v>94</v>
      </c>
      <c r="Z61" t="s">
        <v>34</v>
      </c>
      <c r="AA61">
        <v>0</v>
      </c>
      <c r="AB61" t="s">
        <v>41</v>
      </c>
      <c r="AC61">
        <v>8</v>
      </c>
      <c r="AE61">
        <v>203.13800000000001</v>
      </c>
      <c r="AF61">
        <v>81.903300000000002</v>
      </c>
      <c r="AG61">
        <v>8.6164399999999998E-5</v>
      </c>
      <c r="AH61">
        <v>0.42622199999999999</v>
      </c>
      <c r="AI61">
        <v>1.2010600000000001E-3</v>
      </c>
      <c r="AJ61">
        <v>1.51844</v>
      </c>
      <c r="AK61">
        <v>1.0875007652445721</v>
      </c>
      <c r="AL61">
        <f t="shared" si="1"/>
        <v>220.9127304502519</v>
      </c>
      <c r="AM61">
        <f t="shared" si="2"/>
        <v>89.069901426055765</v>
      </c>
      <c r="AN61">
        <f t="shared" si="3"/>
        <v>9.3703850936839404E-5</v>
      </c>
      <c r="AO61">
        <f t="shared" si="4"/>
        <v>0.46351675116407198</v>
      </c>
      <c r="AP61">
        <f t="shared" si="5"/>
        <v>1.3061536691046458E-3</v>
      </c>
      <c r="AQ61">
        <f t="shared" si="6"/>
        <v>1.6513046619779681</v>
      </c>
    </row>
    <row r="62" spans="1:43" x14ac:dyDescent="0.25">
      <c r="A62">
        <v>9376211</v>
      </c>
      <c r="B62" s="2" t="s">
        <v>600</v>
      </c>
      <c r="C62" s="2" t="s">
        <v>601</v>
      </c>
      <c r="D62">
        <v>55178313</v>
      </c>
      <c r="F62">
        <v>300</v>
      </c>
      <c r="G62">
        <v>166472614</v>
      </c>
      <c r="I62">
        <v>2275020000</v>
      </c>
      <c r="J62">
        <v>2</v>
      </c>
      <c r="K62" t="s">
        <v>34</v>
      </c>
      <c r="L62" t="s">
        <v>61</v>
      </c>
      <c r="M62">
        <v>34013</v>
      </c>
      <c r="O62" t="s">
        <v>93</v>
      </c>
      <c r="P62">
        <v>48811</v>
      </c>
      <c r="Q62" t="s">
        <v>37</v>
      </c>
      <c r="R62" t="s">
        <v>38</v>
      </c>
      <c r="U62" t="s">
        <v>38</v>
      </c>
      <c r="V62">
        <v>40.690264999999997</v>
      </c>
      <c r="W62">
        <v>-74.176412999999997</v>
      </c>
      <c r="X62" t="s">
        <v>39</v>
      </c>
      <c r="Y62" t="s">
        <v>94</v>
      </c>
      <c r="Z62" t="s">
        <v>34</v>
      </c>
      <c r="AA62">
        <v>0</v>
      </c>
      <c r="AB62" t="s">
        <v>41</v>
      </c>
      <c r="AC62">
        <v>8</v>
      </c>
      <c r="AE62">
        <v>43.671500000000002</v>
      </c>
      <c r="AF62">
        <v>28.270299999999999</v>
      </c>
      <c r="AG62">
        <v>0.27903499999999998</v>
      </c>
      <c r="AH62">
        <v>1.0222E-2</v>
      </c>
      <c r="AI62">
        <v>1.4133899999999999</v>
      </c>
      <c r="AJ62">
        <v>20.011299999999999</v>
      </c>
      <c r="AK62">
        <v>1.0875007652445721</v>
      </c>
      <c r="AL62">
        <f t="shared" si="1"/>
        <v>47.492789669378332</v>
      </c>
      <c r="AM62">
        <f t="shared" si="2"/>
        <v>30.743972883693626</v>
      </c>
      <c r="AN62">
        <f t="shared" si="3"/>
        <v>0.30345077603001913</v>
      </c>
      <c r="AO62">
        <f t="shared" si="4"/>
        <v>1.1116432822330016E-2</v>
      </c>
      <c r="AP62">
        <f t="shared" si="5"/>
        <v>1.5370627065890257</v>
      </c>
      <c r="AQ62">
        <f t="shared" si="6"/>
        <v>21.762304063538704</v>
      </c>
    </row>
    <row r="63" spans="1:43" x14ac:dyDescent="0.25">
      <c r="A63">
        <v>9376211</v>
      </c>
      <c r="B63" s="2" t="s">
        <v>600</v>
      </c>
      <c r="C63" s="2" t="s">
        <v>601</v>
      </c>
      <c r="D63">
        <v>55178313</v>
      </c>
      <c r="F63">
        <v>300</v>
      </c>
      <c r="G63">
        <v>81783614</v>
      </c>
      <c r="I63">
        <v>2275020000</v>
      </c>
      <c r="J63">
        <v>2</v>
      </c>
      <c r="K63" t="s">
        <v>34</v>
      </c>
      <c r="L63" t="s">
        <v>61</v>
      </c>
      <c r="M63">
        <v>34013</v>
      </c>
      <c r="O63" t="s">
        <v>93</v>
      </c>
      <c r="P63">
        <v>48811</v>
      </c>
      <c r="Q63" t="s">
        <v>37</v>
      </c>
      <c r="R63" t="s">
        <v>38</v>
      </c>
      <c r="U63" t="s">
        <v>38</v>
      </c>
      <c r="V63">
        <v>40.690264999999997</v>
      </c>
      <c r="W63">
        <v>-74.176412999999997</v>
      </c>
      <c r="X63" t="s">
        <v>39</v>
      </c>
      <c r="Y63" t="s">
        <v>94</v>
      </c>
      <c r="Z63" t="s">
        <v>34</v>
      </c>
      <c r="AA63">
        <v>0</v>
      </c>
      <c r="AB63" t="s">
        <v>41</v>
      </c>
      <c r="AC63">
        <v>8</v>
      </c>
      <c r="AE63">
        <v>3.5563299999999999E-2</v>
      </c>
      <c r="AF63">
        <v>9.4166100000000006E-3</v>
      </c>
      <c r="AG63">
        <v>1.6563300000000001</v>
      </c>
      <c r="AH63">
        <v>2.1023399999999999</v>
      </c>
      <c r="AI63">
        <v>24.097999999999999</v>
      </c>
      <c r="AJ63">
        <v>1.02437E-2</v>
      </c>
      <c r="AK63">
        <v>1.0875007652445721</v>
      </c>
      <c r="AL63">
        <f t="shared" si="1"/>
        <v>3.8675115964622288E-2</v>
      </c>
      <c r="AM63">
        <f t="shared" si="2"/>
        <v>1.0240570581009691E-2</v>
      </c>
      <c r="AN63">
        <f t="shared" si="3"/>
        <v>1.8012601424975421</v>
      </c>
      <c r="AO63">
        <f t="shared" si="4"/>
        <v>2.2862963588042735</v>
      </c>
      <c r="AP63">
        <f t="shared" si="5"/>
        <v>26.206593440863696</v>
      </c>
      <c r="AQ63">
        <f t="shared" si="6"/>
        <v>1.1140031588935822E-2</v>
      </c>
    </row>
    <row r="64" spans="1:43" x14ac:dyDescent="0.25">
      <c r="A64">
        <v>9376211</v>
      </c>
      <c r="B64" s="2" t="s">
        <v>600</v>
      </c>
      <c r="C64" s="2" t="s">
        <v>601</v>
      </c>
      <c r="D64">
        <v>55178313</v>
      </c>
      <c r="F64">
        <v>300</v>
      </c>
      <c r="G64">
        <v>166473914</v>
      </c>
      <c r="I64">
        <v>2275020000</v>
      </c>
      <c r="J64">
        <v>2</v>
      </c>
      <c r="K64" t="s">
        <v>34</v>
      </c>
      <c r="L64" t="s">
        <v>61</v>
      </c>
      <c r="M64">
        <v>34013</v>
      </c>
      <c r="O64" t="s">
        <v>93</v>
      </c>
      <c r="P64">
        <v>48811</v>
      </c>
      <c r="Q64" t="s">
        <v>37</v>
      </c>
      <c r="R64" t="s">
        <v>38</v>
      </c>
      <c r="U64" t="s">
        <v>38</v>
      </c>
      <c r="V64">
        <v>40.690264999999997</v>
      </c>
      <c r="W64">
        <v>-74.176412999999997</v>
      </c>
      <c r="X64" t="s">
        <v>39</v>
      </c>
      <c r="Y64" t="s">
        <v>94</v>
      </c>
      <c r="Z64" t="s">
        <v>34</v>
      </c>
      <c r="AA64">
        <v>0</v>
      </c>
      <c r="AB64" t="s">
        <v>41</v>
      </c>
      <c r="AC64">
        <v>8</v>
      </c>
      <c r="AE64">
        <v>0.79871400000000004</v>
      </c>
      <c r="AF64">
        <v>15.0496</v>
      </c>
      <c r="AG64">
        <v>0.209232</v>
      </c>
      <c r="AH64">
        <v>3.1063999999999998</v>
      </c>
      <c r="AI64">
        <v>1.26736</v>
      </c>
      <c r="AJ64">
        <v>42.4101</v>
      </c>
      <c r="AK64">
        <v>1.0875007652445721</v>
      </c>
      <c r="AL64">
        <f t="shared" si="1"/>
        <v>0.86860208621155321</v>
      </c>
      <c r="AM64">
        <f t="shared" si="2"/>
        <v>16.366451516624711</v>
      </c>
      <c r="AN64">
        <f t="shared" si="3"/>
        <v>0.2275399601136523</v>
      </c>
      <c r="AO64">
        <f t="shared" si="4"/>
        <v>3.3782123771557386</v>
      </c>
      <c r="AP64">
        <f t="shared" si="5"/>
        <v>1.378254969840361</v>
      </c>
      <c r="AQ64">
        <f t="shared" si="6"/>
        <v>46.121016204098822</v>
      </c>
    </row>
    <row r="65" spans="1:43" x14ac:dyDescent="0.25">
      <c r="A65">
        <v>9376211</v>
      </c>
      <c r="B65" s="2" t="s">
        <v>600</v>
      </c>
      <c r="C65" s="2" t="s">
        <v>601</v>
      </c>
      <c r="D65">
        <v>55178313</v>
      </c>
      <c r="F65">
        <v>300</v>
      </c>
      <c r="G65">
        <v>81777014</v>
      </c>
      <c r="I65">
        <v>2275020000</v>
      </c>
      <c r="J65">
        <v>2</v>
      </c>
      <c r="K65" t="s">
        <v>34</v>
      </c>
      <c r="L65" t="s">
        <v>61</v>
      </c>
      <c r="M65">
        <v>34013</v>
      </c>
      <c r="O65" t="s">
        <v>93</v>
      </c>
      <c r="P65">
        <v>48811</v>
      </c>
      <c r="Q65" t="s">
        <v>37</v>
      </c>
      <c r="R65" t="s">
        <v>38</v>
      </c>
      <c r="U65" t="s">
        <v>38</v>
      </c>
      <c r="V65">
        <v>40.690264999999997</v>
      </c>
      <c r="W65">
        <v>-74.176412999999997</v>
      </c>
      <c r="X65" t="s">
        <v>39</v>
      </c>
      <c r="Y65" t="s">
        <v>94</v>
      </c>
      <c r="Z65" t="s">
        <v>34</v>
      </c>
      <c r="AA65">
        <v>0</v>
      </c>
      <c r="AB65" t="s">
        <v>41</v>
      </c>
      <c r="AC65">
        <v>8</v>
      </c>
      <c r="AE65">
        <v>1.3942E-2</v>
      </c>
      <c r="AF65">
        <v>3.4948899999999998E-2</v>
      </c>
      <c r="AG65">
        <v>7.9190800000000006E-2</v>
      </c>
      <c r="AH65">
        <v>3.4198699999999998E-4</v>
      </c>
      <c r="AI65">
        <v>0.68952500000000005</v>
      </c>
      <c r="AJ65">
        <v>2.5687899999999999</v>
      </c>
      <c r="AK65">
        <v>1.0875007652445721</v>
      </c>
      <c r="AL65">
        <f t="shared" si="1"/>
        <v>1.5161935669039823E-2</v>
      </c>
      <c r="AM65">
        <f t="shared" si="2"/>
        <v>3.800695549445602E-2</v>
      </c>
      <c r="AN65">
        <f t="shared" si="3"/>
        <v>8.612005560032987E-2</v>
      </c>
      <c r="AO65">
        <f t="shared" si="4"/>
        <v>3.7191112420369545E-4</v>
      </c>
      <c r="AP65">
        <f t="shared" si="5"/>
        <v>0.74985896515526362</v>
      </c>
      <c r="AQ65">
        <f t="shared" si="6"/>
        <v>2.7935610907526041</v>
      </c>
    </row>
    <row r="66" spans="1:43" x14ac:dyDescent="0.25">
      <c r="A66">
        <v>9376211</v>
      </c>
      <c r="B66" s="2" t="s">
        <v>600</v>
      </c>
      <c r="C66" s="2" t="s">
        <v>601</v>
      </c>
      <c r="D66">
        <v>55178313</v>
      </c>
      <c r="F66">
        <v>300</v>
      </c>
      <c r="G66">
        <v>145756314</v>
      </c>
      <c r="I66">
        <v>2275020000</v>
      </c>
      <c r="J66">
        <v>2</v>
      </c>
      <c r="K66" t="s">
        <v>34</v>
      </c>
      <c r="L66" t="s">
        <v>61</v>
      </c>
      <c r="M66">
        <v>34013</v>
      </c>
      <c r="O66" t="s">
        <v>93</v>
      </c>
      <c r="P66">
        <v>48811</v>
      </c>
      <c r="Q66" t="s">
        <v>37</v>
      </c>
      <c r="R66" t="s">
        <v>38</v>
      </c>
      <c r="U66" t="s">
        <v>38</v>
      </c>
      <c r="V66">
        <v>40.690264999999997</v>
      </c>
      <c r="W66">
        <v>-74.176412999999997</v>
      </c>
      <c r="X66" t="s">
        <v>39</v>
      </c>
      <c r="Y66" t="s">
        <v>94</v>
      </c>
      <c r="Z66" t="s">
        <v>34</v>
      </c>
      <c r="AA66">
        <v>0</v>
      </c>
      <c r="AB66" t="s">
        <v>41</v>
      </c>
      <c r="AC66">
        <v>8</v>
      </c>
      <c r="AE66">
        <v>57.624400000000001</v>
      </c>
      <c r="AF66">
        <v>0.106443</v>
      </c>
      <c r="AG66">
        <v>0.247783</v>
      </c>
      <c r="AH66">
        <v>8.6164399999999998E-5</v>
      </c>
      <c r="AI66">
        <v>0.86937399999999998</v>
      </c>
      <c r="AJ66">
        <v>5.6751000000000002E-4</v>
      </c>
      <c r="AK66">
        <v>1.0875007652445721</v>
      </c>
      <c r="AL66">
        <f t="shared" ref="AL66:AL81" si="7">$AK66*AE66</f>
        <v>62.666579096759321</v>
      </c>
      <c r="AM66">
        <f t="shared" si="2"/>
        <v>0.11575684395492798</v>
      </c>
      <c r="AN66">
        <f t="shared" si="3"/>
        <v>0.26946420211459582</v>
      </c>
      <c r="AO66">
        <f t="shared" si="4"/>
        <v>9.3703850936839404E-5</v>
      </c>
      <c r="AP66">
        <f t="shared" si="5"/>
        <v>0.94544489028373457</v>
      </c>
      <c r="AQ66">
        <f t="shared" si="6"/>
        <v>6.1716755928394713E-4</v>
      </c>
    </row>
    <row r="67" spans="1:43" x14ac:dyDescent="0.25">
      <c r="A67">
        <v>9376211</v>
      </c>
      <c r="B67" s="2" t="s">
        <v>600</v>
      </c>
      <c r="C67" s="2" t="s">
        <v>601</v>
      </c>
      <c r="D67">
        <v>55178313</v>
      </c>
      <c r="F67">
        <v>300</v>
      </c>
      <c r="G67">
        <v>81786714</v>
      </c>
      <c r="I67">
        <v>2275020000</v>
      </c>
      <c r="J67">
        <v>2</v>
      </c>
      <c r="K67" t="s">
        <v>34</v>
      </c>
      <c r="L67" t="s">
        <v>61</v>
      </c>
      <c r="M67">
        <v>34013</v>
      </c>
      <c r="O67" t="s">
        <v>93</v>
      </c>
      <c r="P67">
        <v>48811</v>
      </c>
      <c r="Q67" t="s">
        <v>37</v>
      </c>
      <c r="R67" t="s">
        <v>38</v>
      </c>
      <c r="U67" t="s">
        <v>38</v>
      </c>
      <c r="V67">
        <v>40.690264999999997</v>
      </c>
      <c r="W67">
        <v>-74.176412999999997</v>
      </c>
      <c r="X67" t="s">
        <v>39</v>
      </c>
      <c r="Y67" t="s">
        <v>94</v>
      </c>
      <c r="Z67" t="s">
        <v>34</v>
      </c>
      <c r="AA67">
        <v>0</v>
      </c>
      <c r="AB67" t="s">
        <v>41</v>
      </c>
      <c r="AC67">
        <v>8</v>
      </c>
      <c r="AE67">
        <v>4.7272100000000004</v>
      </c>
      <c r="AF67">
        <v>0.83709800000000001</v>
      </c>
      <c r="AG67">
        <v>0.29518499999999998</v>
      </c>
      <c r="AH67">
        <v>0.27269300000000002</v>
      </c>
      <c r="AI67">
        <v>0.547539</v>
      </c>
      <c r="AJ67">
        <v>17.6691</v>
      </c>
      <c r="AK67">
        <v>1.0875007652445721</v>
      </c>
      <c r="AL67">
        <f t="shared" si="7"/>
        <v>5.1408444924717935</v>
      </c>
      <c r="AM67">
        <f t="shared" si="2"/>
        <v>0.91034471558470076</v>
      </c>
      <c r="AN67">
        <f t="shared" si="3"/>
        <v>0.32101391338871899</v>
      </c>
      <c r="AO67">
        <f t="shared" si="4"/>
        <v>0.29655384617683811</v>
      </c>
      <c r="AP67">
        <f t="shared" si="5"/>
        <v>0.59544908150124776</v>
      </c>
      <c r="AQ67">
        <f t="shared" si="6"/>
        <v>19.215159771182869</v>
      </c>
    </row>
    <row r="68" spans="1:43" x14ac:dyDescent="0.25">
      <c r="A68">
        <v>9376211</v>
      </c>
      <c r="B68" s="2" t="s">
        <v>600</v>
      </c>
      <c r="C68" s="2" t="s">
        <v>601</v>
      </c>
      <c r="D68">
        <v>55178313</v>
      </c>
      <c r="F68">
        <v>300</v>
      </c>
      <c r="G68">
        <v>81774814</v>
      </c>
      <c r="I68">
        <v>2275020000</v>
      </c>
      <c r="J68">
        <v>2</v>
      </c>
      <c r="K68" t="s">
        <v>34</v>
      </c>
      <c r="L68" t="s">
        <v>61</v>
      </c>
      <c r="M68">
        <v>34013</v>
      </c>
      <c r="O68" t="s">
        <v>93</v>
      </c>
      <c r="P68">
        <v>48811</v>
      </c>
      <c r="Q68" t="s">
        <v>37</v>
      </c>
      <c r="R68" t="s">
        <v>38</v>
      </c>
      <c r="U68" t="s">
        <v>38</v>
      </c>
      <c r="V68">
        <v>40.690264999999997</v>
      </c>
      <c r="W68">
        <v>-74.176412999999997</v>
      </c>
      <c r="X68" t="s">
        <v>39</v>
      </c>
      <c r="Y68" t="s">
        <v>94</v>
      </c>
      <c r="Z68" t="s">
        <v>34</v>
      </c>
      <c r="AA68">
        <v>0</v>
      </c>
      <c r="AB68" t="s">
        <v>41</v>
      </c>
      <c r="AC68">
        <v>8</v>
      </c>
      <c r="AE68">
        <v>94.506</v>
      </c>
      <c r="AF68">
        <v>42.702399999999997</v>
      </c>
      <c r="AG68">
        <v>5.9663000000000001E-4</v>
      </c>
      <c r="AH68">
        <v>0.20275499999999999</v>
      </c>
      <c r="AI68">
        <v>5.3609700000000003E-4</v>
      </c>
      <c r="AJ68">
        <v>0.88783299999999998</v>
      </c>
      <c r="AK68">
        <v>1.0875007652445721</v>
      </c>
      <c r="AL68">
        <f t="shared" si="7"/>
        <v>102.77534732020352</v>
      </c>
      <c r="AM68">
        <f t="shared" si="2"/>
        <v>46.438892677779812</v>
      </c>
      <c r="AN68">
        <f t="shared" si="3"/>
        <v>6.4883558156786901E-4</v>
      </c>
      <c r="AO68">
        <f t="shared" si="4"/>
        <v>0.22049621765716321</v>
      </c>
      <c r="AP68">
        <f t="shared" si="5"/>
        <v>5.8300589774531943E-4</v>
      </c>
      <c r="AQ68">
        <f t="shared" si="6"/>
        <v>0.96551906690938416</v>
      </c>
    </row>
    <row r="69" spans="1:43" x14ac:dyDescent="0.25">
      <c r="A69">
        <v>9376211</v>
      </c>
      <c r="B69" s="2" t="s">
        <v>600</v>
      </c>
      <c r="C69" s="2" t="s">
        <v>601</v>
      </c>
      <c r="D69">
        <v>55178313</v>
      </c>
      <c r="F69">
        <v>300</v>
      </c>
      <c r="G69">
        <v>166471014</v>
      </c>
      <c r="I69">
        <v>2275020000</v>
      </c>
      <c r="J69">
        <v>2</v>
      </c>
      <c r="K69" t="s">
        <v>34</v>
      </c>
      <c r="L69" t="s">
        <v>61</v>
      </c>
      <c r="M69">
        <v>34013</v>
      </c>
      <c r="O69" t="s">
        <v>93</v>
      </c>
      <c r="P69">
        <v>48811</v>
      </c>
      <c r="Q69" t="s">
        <v>37</v>
      </c>
      <c r="R69" t="s">
        <v>38</v>
      </c>
      <c r="U69" t="s">
        <v>38</v>
      </c>
      <c r="V69">
        <v>40.690264999999997</v>
      </c>
      <c r="W69">
        <v>-74.176412999999997</v>
      </c>
      <c r="X69" t="s">
        <v>39</v>
      </c>
      <c r="Y69" t="s">
        <v>94</v>
      </c>
      <c r="Z69" t="s">
        <v>34</v>
      </c>
      <c r="AA69">
        <v>0</v>
      </c>
      <c r="AB69" t="s">
        <v>41</v>
      </c>
      <c r="AC69">
        <v>8</v>
      </c>
      <c r="AE69">
        <v>62.154499999999999</v>
      </c>
      <c r="AF69">
        <v>27.901199999999999</v>
      </c>
      <c r="AG69">
        <v>0.38487700000000002</v>
      </c>
      <c r="AH69">
        <v>2.2482099999999998</v>
      </c>
      <c r="AI69">
        <v>1.3662399999999999</v>
      </c>
      <c r="AJ69">
        <v>7.6157500000000002</v>
      </c>
      <c r="AK69">
        <v>1.0875007652445721</v>
      </c>
      <c r="AL69">
        <f t="shared" si="7"/>
        <v>67.593066313393749</v>
      </c>
      <c r="AM69">
        <f t="shared" si="2"/>
        <v>30.342576351241853</v>
      </c>
      <c r="AN69">
        <f t="shared" si="3"/>
        <v>0.41855403202503522</v>
      </c>
      <c r="AO69">
        <f t="shared" si="4"/>
        <v>2.4449300954304993</v>
      </c>
      <c r="AP69">
        <f t="shared" si="5"/>
        <v>1.485787045507744</v>
      </c>
      <c r="AQ69">
        <f t="shared" si="6"/>
        <v>8.2821339529113498</v>
      </c>
    </row>
    <row r="70" spans="1:43" x14ac:dyDescent="0.25">
      <c r="A70">
        <v>9376211</v>
      </c>
      <c r="B70" s="2" t="s">
        <v>600</v>
      </c>
      <c r="C70" s="2" t="s">
        <v>601</v>
      </c>
      <c r="D70">
        <v>55178313</v>
      </c>
      <c r="F70">
        <v>300</v>
      </c>
      <c r="G70">
        <v>166471114</v>
      </c>
      <c r="I70">
        <v>2275020000</v>
      </c>
      <c r="J70">
        <v>2</v>
      </c>
      <c r="K70" t="s">
        <v>34</v>
      </c>
      <c r="L70" t="s">
        <v>61</v>
      </c>
      <c r="M70">
        <v>34013</v>
      </c>
      <c r="O70" t="s">
        <v>93</v>
      </c>
      <c r="P70">
        <v>48811</v>
      </c>
      <c r="Q70" t="s">
        <v>37</v>
      </c>
      <c r="R70" t="s">
        <v>38</v>
      </c>
      <c r="U70" t="s">
        <v>38</v>
      </c>
      <c r="V70">
        <v>40.690264999999997</v>
      </c>
      <c r="W70">
        <v>-74.176412999999997</v>
      </c>
      <c r="X70" t="s">
        <v>39</v>
      </c>
      <c r="Y70" t="s">
        <v>94</v>
      </c>
      <c r="Z70" t="s">
        <v>34</v>
      </c>
      <c r="AA70">
        <v>0</v>
      </c>
      <c r="AB70" t="s">
        <v>41</v>
      </c>
      <c r="AC70">
        <v>8</v>
      </c>
      <c r="AE70">
        <v>21.339300000000001</v>
      </c>
      <c r="AF70">
        <v>31.9635</v>
      </c>
      <c r="AG70">
        <v>0.39215100000000003</v>
      </c>
      <c r="AH70">
        <v>3.5358000000000001E-2</v>
      </c>
      <c r="AI70">
        <v>0.29475499999999999</v>
      </c>
      <c r="AJ70">
        <v>0.94805300000000003</v>
      </c>
      <c r="AK70">
        <v>1.0875007652445721</v>
      </c>
      <c r="AL70">
        <f t="shared" si="7"/>
        <v>23.206505079783497</v>
      </c>
      <c r="AM70">
        <f t="shared" si="2"/>
        <v>34.76033070989488</v>
      </c>
      <c r="AN70">
        <f t="shared" si="3"/>
        <v>0.42646451259142421</v>
      </c>
      <c r="AO70">
        <f t="shared" si="4"/>
        <v>3.8451852057517583E-2</v>
      </c>
      <c r="AP70">
        <f t="shared" si="5"/>
        <v>0.32054628805966384</v>
      </c>
      <c r="AQ70">
        <f t="shared" si="6"/>
        <v>1.0310083629924123</v>
      </c>
    </row>
    <row r="71" spans="1:43" x14ac:dyDescent="0.25">
      <c r="A71">
        <v>9376211</v>
      </c>
      <c r="B71" s="2" t="s">
        <v>600</v>
      </c>
      <c r="C71" s="2" t="s">
        <v>601</v>
      </c>
      <c r="D71">
        <v>55178313</v>
      </c>
      <c r="F71">
        <v>300</v>
      </c>
      <c r="G71">
        <v>166471414</v>
      </c>
      <c r="I71">
        <v>2275020000</v>
      </c>
      <c r="J71">
        <v>2</v>
      </c>
      <c r="K71" t="s">
        <v>34</v>
      </c>
      <c r="L71" t="s">
        <v>61</v>
      </c>
      <c r="M71">
        <v>34013</v>
      </c>
      <c r="O71" t="s">
        <v>93</v>
      </c>
      <c r="P71">
        <v>48811</v>
      </c>
      <c r="Q71" t="s">
        <v>37</v>
      </c>
      <c r="R71" t="s">
        <v>38</v>
      </c>
      <c r="U71" t="s">
        <v>38</v>
      </c>
      <c r="V71">
        <v>40.690264999999997</v>
      </c>
      <c r="W71">
        <v>-74.176412999999997</v>
      </c>
      <c r="X71" t="s">
        <v>39</v>
      </c>
      <c r="Y71" t="s">
        <v>94</v>
      </c>
      <c r="Z71" t="s">
        <v>34</v>
      </c>
      <c r="AA71">
        <v>0</v>
      </c>
      <c r="AB71" t="s">
        <v>41</v>
      </c>
      <c r="AC71">
        <v>8</v>
      </c>
      <c r="AE71">
        <v>0.65696299999999996</v>
      </c>
      <c r="AF71">
        <v>16.4725</v>
      </c>
      <c r="AG71">
        <v>2.2482099999999998</v>
      </c>
      <c r="AH71">
        <v>4.5281599999999998E-4</v>
      </c>
      <c r="AI71">
        <v>9.2896099999999995E-2</v>
      </c>
      <c r="AJ71">
        <v>3.0247999999999999</v>
      </c>
      <c r="AK71">
        <v>1.0875007652445721</v>
      </c>
      <c r="AL71">
        <f t="shared" si="7"/>
        <v>0.71444776523736975</v>
      </c>
      <c r="AM71">
        <f t="shared" si="2"/>
        <v>17.913856355491212</v>
      </c>
      <c r="AN71">
        <f t="shared" si="3"/>
        <v>2.4449300954304993</v>
      </c>
      <c r="AO71">
        <f t="shared" si="4"/>
        <v>4.9243774651498609E-4</v>
      </c>
      <c r="AP71">
        <f t="shared" si="5"/>
        <v>0.10102457983823629</v>
      </c>
      <c r="AQ71">
        <f t="shared" si="6"/>
        <v>3.2894723147117815</v>
      </c>
    </row>
    <row r="72" spans="1:43" x14ac:dyDescent="0.25">
      <c r="A72">
        <v>9376211</v>
      </c>
      <c r="B72" s="2" t="s">
        <v>600</v>
      </c>
      <c r="C72" s="2" t="s">
        <v>601</v>
      </c>
      <c r="D72">
        <v>55178313</v>
      </c>
      <c r="F72">
        <v>300</v>
      </c>
      <c r="G72">
        <v>81785914</v>
      </c>
      <c r="I72">
        <v>2275020000</v>
      </c>
      <c r="J72">
        <v>2</v>
      </c>
      <c r="K72" t="s">
        <v>34</v>
      </c>
      <c r="L72" t="s">
        <v>61</v>
      </c>
      <c r="M72">
        <v>34013</v>
      </c>
      <c r="O72" t="s">
        <v>93</v>
      </c>
      <c r="P72">
        <v>48811</v>
      </c>
      <c r="Q72" t="s">
        <v>37</v>
      </c>
      <c r="R72" t="s">
        <v>38</v>
      </c>
      <c r="U72" t="s">
        <v>38</v>
      </c>
      <c r="V72">
        <v>40.690264999999997</v>
      </c>
      <c r="W72">
        <v>-74.176412999999997</v>
      </c>
      <c r="X72" t="s">
        <v>39</v>
      </c>
      <c r="Y72" t="s">
        <v>94</v>
      </c>
      <c r="Z72" t="s">
        <v>34</v>
      </c>
      <c r="AA72">
        <v>0</v>
      </c>
      <c r="AB72" t="s">
        <v>41</v>
      </c>
      <c r="AC72">
        <v>8</v>
      </c>
      <c r="AE72">
        <v>9.4441400000000009</v>
      </c>
      <c r="AF72">
        <v>12.5252</v>
      </c>
      <c r="AG72">
        <v>6.1304399999999998E-4</v>
      </c>
      <c r="AH72">
        <v>1.8492900000000001</v>
      </c>
      <c r="AI72">
        <v>2.2724000000000002</v>
      </c>
      <c r="AJ72">
        <v>1.0415000000000001</v>
      </c>
      <c r="AK72">
        <v>1.0875007652445721</v>
      </c>
      <c r="AL72">
        <f t="shared" si="7"/>
        <v>10.270509477076875</v>
      </c>
      <c r="AM72">
        <f t="shared" si="2"/>
        <v>13.621164584841313</v>
      </c>
      <c r="AN72">
        <f t="shared" si="3"/>
        <v>6.6668581912859338E-4</v>
      </c>
      <c r="AO72">
        <f t="shared" si="4"/>
        <v>2.0111042901591349</v>
      </c>
      <c r="AP72">
        <f t="shared" si="5"/>
        <v>2.4712367389417658</v>
      </c>
      <c r="AQ72">
        <f t="shared" si="6"/>
        <v>1.132632047002222</v>
      </c>
    </row>
    <row r="73" spans="1:43" x14ac:dyDescent="0.25">
      <c r="A73">
        <v>9387111</v>
      </c>
      <c r="B73" s="2" t="s">
        <v>600</v>
      </c>
      <c r="C73" s="2" t="s">
        <v>601</v>
      </c>
      <c r="D73">
        <v>55183313</v>
      </c>
      <c r="F73">
        <v>300</v>
      </c>
      <c r="G73">
        <v>166468314</v>
      </c>
      <c r="I73">
        <v>2275020000</v>
      </c>
      <c r="J73">
        <v>2</v>
      </c>
      <c r="K73" t="s">
        <v>34</v>
      </c>
      <c r="L73" t="s">
        <v>108</v>
      </c>
      <c r="M73">
        <v>34003</v>
      </c>
      <c r="O73" t="s">
        <v>144</v>
      </c>
      <c r="P73">
        <v>48811</v>
      </c>
      <c r="Q73" t="s">
        <v>37</v>
      </c>
      <c r="R73" t="s">
        <v>38</v>
      </c>
      <c r="U73" t="s">
        <v>38</v>
      </c>
      <c r="V73">
        <v>40.842799999999997</v>
      </c>
      <c r="W73">
        <v>-74.066100000000006</v>
      </c>
      <c r="X73" t="s">
        <v>39</v>
      </c>
      <c r="Y73" t="s">
        <v>144</v>
      </c>
      <c r="Z73" t="s">
        <v>34</v>
      </c>
      <c r="AA73">
        <v>0</v>
      </c>
      <c r="AB73" t="s">
        <v>41</v>
      </c>
      <c r="AC73">
        <v>8</v>
      </c>
      <c r="AE73">
        <v>0.267179</v>
      </c>
      <c r="AF73">
        <v>0.30146099999999998</v>
      </c>
      <c r="AG73">
        <v>3.6548599999999998E-3</v>
      </c>
      <c r="AH73">
        <v>4.9024699999999997E-4</v>
      </c>
      <c r="AI73">
        <v>8.4800500000000001E-2</v>
      </c>
      <c r="AJ73">
        <v>3.7436600000000002E-3</v>
      </c>
      <c r="AK73">
        <v>1.290909090909091</v>
      </c>
      <c r="AL73">
        <f t="shared" si="7"/>
        <v>0.34490380000000004</v>
      </c>
      <c r="AM73">
        <f t="shared" si="2"/>
        <v>0.38915874545454543</v>
      </c>
      <c r="AN73">
        <f t="shared" si="3"/>
        <v>4.7180920000000001E-3</v>
      </c>
      <c r="AO73">
        <f t="shared" si="4"/>
        <v>6.3286430909090914E-4</v>
      </c>
      <c r="AP73">
        <f t="shared" si="5"/>
        <v>0.10946973636363637</v>
      </c>
      <c r="AQ73">
        <f t="shared" si="6"/>
        <v>4.8327247272727282E-3</v>
      </c>
    </row>
    <row r="74" spans="1:43" x14ac:dyDescent="0.25">
      <c r="A74">
        <v>9387111</v>
      </c>
      <c r="B74" s="2" t="s">
        <v>600</v>
      </c>
      <c r="C74" s="2" t="s">
        <v>601</v>
      </c>
      <c r="D74">
        <v>55183313</v>
      </c>
      <c r="F74">
        <v>300</v>
      </c>
      <c r="G74">
        <v>166468114</v>
      </c>
      <c r="I74">
        <v>2275020000</v>
      </c>
      <c r="J74">
        <v>2</v>
      </c>
      <c r="K74" t="s">
        <v>34</v>
      </c>
      <c r="L74" t="s">
        <v>108</v>
      </c>
      <c r="M74">
        <v>34003</v>
      </c>
      <c r="O74" t="s">
        <v>144</v>
      </c>
      <c r="P74">
        <v>48811</v>
      </c>
      <c r="Q74" t="s">
        <v>37</v>
      </c>
      <c r="R74" t="s">
        <v>38</v>
      </c>
      <c r="U74" t="s">
        <v>38</v>
      </c>
      <c r="V74">
        <v>40.842799999999997</v>
      </c>
      <c r="W74">
        <v>-74.066100000000006</v>
      </c>
      <c r="X74" t="s">
        <v>39</v>
      </c>
      <c r="Y74" t="s">
        <v>144</v>
      </c>
      <c r="Z74" t="s">
        <v>34</v>
      </c>
      <c r="AA74">
        <v>0</v>
      </c>
      <c r="AB74" t="s">
        <v>41</v>
      </c>
      <c r="AC74">
        <v>8</v>
      </c>
      <c r="AE74">
        <v>3.7520199999999997E-2</v>
      </c>
      <c r="AF74">
        <v>7.9369799999999997E-3</v>
      </c>
      <c r="AG74">
        <v>3.2127099999999999E-2</v>
      </c>
      <c r="AH74">
        <v>6.6576999999999999E-4</v>
      </c>
      <c r="AI74">
        <v>4.06281E-2</v>
      </c>
      <c r="AJ74">
        <v>0.12795899999999999</v>
      </c>
      <c r="AK74">
        <v>1.290909090909091</v>
      </c>
      <c r="AL74">
        <f t="shared" si="7"/>
        <v>4.8435167272727273E-2</v>
      </c>
      <c r="AM74">
        <f t="shared" si="2"/>
        <v>1.0245919636363636E-2</v>
      </c>
      <c r="AN74">
        <f t="shared" si="3"/>
        <v>4.1473165454545456E-2</v>
      </c>
      <c r="AO74">
        <f t="shared" si="4"/>
        <v>8.5944854545454553E-4</v>
      </c>
      <c r="AP74">
        <f t="shared" si="5"/>
        <v>5.2447183636363644E-2</v>
      </c>
      <c r="AQ74">
        <f t="shared" si="6"/>
        <v>0.16518343636363636</v>
      </c>
    </row>
    <row r="75" spans="1:43" x14ac:dyDescent="0.25">
      <c r="A75">
        <v>9387111</v>
      </c>
      <c r="B75" s="2" t="s">
        <v>600</v>
      </c>
      <c r="C75" s="2" t="s">
        <v>601</v>
      </c>
      <c r="D75">
        <v>55183313</v>
      </c>
      <c r="F75">
        <v>300</v>
      </c>
      <c r="G75">
        <v>145748314</v>
      </c>
      <c r="I75">
        <v>2275020000</v>
      </c>
      <c r="J75">
        <v>2</v>
      </c>
      <c r="K75" t="s">
        <v>34</v>
      </c>
      <c r="L75" t="s">
        <v>108</v>
      </c>
      <c r="M75">
        <v>34003</v>
      </c>
      <c r="O75" t="s">
        <v>144</v>
      </c>
      <c r="P75">
        <v>48811</v>
      </c>
      <c r="Q75" t="s">
        <v>37</v>
      </c>
      <c r="R75" t="s">
        <v>38</v>
      </c>
      <c r="U75" t="s">
        <v>38</v>
      </c>
      <c r="V75">
        <v>40.842799999999997</v>
      </c>
      <c r="W75">
        <v>-74.066100000000006</v>
      </c>
      <c r="X75" t="s">
        <v>39</v>
      </c>
      <c r="Y75" t="s">
        <v>144</v>
      </c>
      <c r="Z75" t="s">
        <v>34</v>
      </c>
      <c r="AA75">
        <v>0</v>
      </c>
      <c r="AB75" t="s">
        <v>41</v>
      </c>
      <c r="AC75">
        <v>8</v>
      </c>
      <c r="AE75">
        <v>2.7890499999999999E-2</v>
      </c>
      <c r="AF75">
        <v>1.1828E-2</v>
      </c>
      <c r="AG75">
        <v>4.9024699999999997E-4</v>
      </c>
      <c r="AH75">
        <v>3.2127099999999999E-2</v>
      </c>
      <c r="AI75">
        <v>3.6684500000000002E-3</v>
      </c>
      <c r="AJ75">
        <v>7.1819900000000001E-3</v>
      </c>
      <c r="AK75">
        <v>1.290909090909091</v>
      </c>
      <c r="AL75">
        <f t="shared" si="7"/>
        <v>3.6004100000000004E-2</v>
      </c>
      <c r="AM75">
        <f t="shared" si="2"/>
        <v>1.5268872727272729E-2</v>
      </c>
      <c r="AN75">
        <f t="shared" si="3"/>
        <v>6.3286430909090914E-4</v>
      </c>
      <c r="AO75">
        <f t="shared" si="4"/>
        <v>4.1473165454545456E-2</v>
      </c>
      <c r="AP75">
        <f t="shared" si="5"/>
        <v>4.7356354545454553E-3</v>
      </c>
      <c r="AQ75">
        <f t="shared" si="6"/>
        <v>9.2712961818181821E-3</v>
      </c>
    </row>
    <row r="76" spans="1:43" x14ac:dyDescent="0.25">
      <c r="A76">
        <v>9387111</v>
      </c>
      <c r="B76" s="2" t="s">
        <v>600</v>
      </c>
      <c r="C76" s="2" t="s">
        <v>601</v>
      </c>
      <c r="D76">
        <v>55183313</v>
      </c>
      <c r="F76">
        <v>300</v>
      </c>
      <c r="G76">
        <v>166468014</v>
      </c>
      <c r="I76">
        <v>2275020000</v>
      </c>
      <c r="J76">
        <v>2</v>
      </c>
      <c r="K76" t="s">
        <v>34</v>
      </c>
      <c r="L76" t="s">
        <v>108</v>
      </c>
      <c r="M76">
        <v>34003</v>
      </c>
      <c r="O76" t="s">
        <v>144</v>
      </c>
      <c r="P76">
        <v>48811</v>
      </c>
      <c r="Q76" t="s">
        <v>37</v>
      </c>
      <c r="R76" t="s">
        <v>38</v>
      </c>
      <c r="U76" t="s">
        <v>38</v>
      </c>
      <c r="V76">
        <v>40.842799999999997</v>
      </c>
      <c r="W76">
        <v>-74.066100000000006</v>
      </c>
      <c r="X76" t="s">
        <v>39</v>
      </c>
      <c r="Y76" t="s">
        <v>144</v>
      </c>
      <c r="Z76" t="s">
        <v>34</v>
      </c>
      <c r="AA76">
        <v>0</v>
      </c>
      <c r="AB76" t="s">
        <v>41</v>
      </c>
      <c r="AC76">
        <v>8</v>
      </c>
      <c r="AE76">
        <v>2.0981E-2</v>
      </c>
      <c r="AF76">
        <v>0.68122000000000005</v>
      </c>
      <c r="AG76">
        <v>2.5855399999999998E-4</v>
      </c>
      <c r="AH76">
        <v>2.5855399999999998E-4</v>
      </c>
      <c r="AI76">
        <v>1.6086799999999999E-3</v>
      </c>
      <c r="AJ76">
        <v>1.5965799999999999E-2</v>
      </c>
      <c r="AK76">
        <v>1.290909090909091</v>
      </c>
      <c r="AL76">
        <f t="shared" si="7"/>
        <v>2.7084563636363638E-2</v>
      </c>
      <c r="AM76">
        <f t="shared" si="2"/>
        <v>0.87939309090909101</v>
      </c>
      <c r="AN76">
        <f t="shared" si="3"/>
        <v>3.3376970909090907E-4</v>
      </c>
      <c r="AO76">
        <f t="shared" si="4"/>
        <v>3.3376970909090907E-4</v>
      </c>
      <c r="AP76">
        <f t="shared" si="5"/>
        <v>2.0766596363636365E-3</v>
      </c>
      <c r="AQ76">
        <f t="shared" si="6"/>
        <v>2.0610396363636364E-2</v>
      </c>
    </row>
    <row r="77" spans="1:43" x14ac:dyDescent="0.25">
      <c r="A77">
        <v>9387111</v>
      </c>
      <c r="B77" s="2" t="s">
        <v>600</v>
      </c>
      <c r="C77" s="2" t="s">
        <v>601</v>
      </c>
      <c r="D77">
        <v>55183313</v>
      </c>
      <c r="F77">
        <v>300</v>
      </c>
      <c r="G77">
        <v>166468214</v>
      </c>
      <c r="I77">
        <v>2275020000</v>
      </c>
      <c r="J77">
        <v>2</v>
      </c>
      <c r="K77" t="s">
        <v>34</v>
      </c>
      <c r="L77" t="s">
        <v>108</v>
      </c>
      <c r="M77">
        <v>34003</v>
      </c>
      <c r="O77" t="s">
        <v>144</v>
      </c>
      <c r="P77">
        <v>48811</v>
      </c>
      <c r="Q77" t="s">
        <v>37</v>
      </c>
      <c r="R77" t="s">
        <v>38</v>
      </c>
      <c r="U77" t="s">
        <v>38</v>
      </c>
      <c r="V77">
        <v>40.842799999999997</v>
      </c>
      <c r="W77">
        <v>-74.066100000000006</v>
      </c>
      <c r="X77" t="s">
        <v>39</v>
      </c>
      <c r="Y77" t="s">
        <v>144</v>
      </c>
      <c r="Z77" t="s">
        <v>34</v>
      </c>
      <c r="AA77">
        <v>0</v>
      </c>
      <c r="AB77" t="s">
        <v>41</v>
      </c>
      <c r="AC77">
        <v>8</v>
      </c>
      <c r="AE77">
        <v>0.63491399999999998</v>
      </c>
      <c r="AF77">
        <v>2.4095800000000001E-2</v>
      </c>
      <c r="AG77">
        <v>6.6576999999999999E-4</v>
      </c>
      <c r="AH77">
        <v>3.6548599999999998E-3</v>
      </c>
      <c r="AI77">
        <v>1.7898E-3</v>
      </c>
      <c r="AJ77">
        <v>8.1198599999999996E-3</v>
      </c>
      <c r="AK77">
        <v>1.290909090909091</v>
      </c>
      <c r="AL77">
        <f t="shared" si="7"/>
        <v>0.81961625454545461</v>
      </c>
      <c r="AM77">
        <f t="shared" si="2"/>
        <v>3.1105487272727276E-2</v>
      </c>
      <c r="AN77">
        <f t="shared" si="3"/>
        <v>8.5944854545454553E-4</v>
      </c>
      <c r="AO77">
        <f t="shared" si="4"/>
        <v>4.7180920000000001E-3</v>
      </c>
      <c r="AP77">
        <f t="shared" si="5"/>
        <v>2.3104690909090909E-3</v>
      </c>
      <c r="AQ77">
        <f t="shared" si="6"/>
        <v>1.048200109090909E-2</v>
      </c>
    </row>
    <row r="78" spans="1:43" x14ac:dyDescent="0.25">
      <c r="A78">
        <v>9367411</v>
      </c>
      <c r="B78" s="2" t="s">
        <v>600</v>
      </c>
      <c r="C78" s="2" t="s">
        <v>601</v>
      </c>
      <c r="D78">
        <v>55218913</v>
      </c>
      <c r="F78">
        <v>300</v>
      </c>
      <c r="G78">
        <v>166475214</v>
      </c>
      <c r="I78">
        <v>2275020000</v>
      </c>
      <c r="J78">
        <v>2</v>
      </c>
      <c r="K78" t="s">
        <v>34</v>
      </c>
      <c r="L78" t="s">
        <v>70</v>
      </c>
      <c r="M78">
        <v>34021</v>
      </c>
      <c r="O78" t="s">
        <v>121</v>
      </c>
      <c r="P78">
        <v>48811</v>
      </c>
      <c r="Q78" t="s">
        <v>37</v>
      </c>
      <c r="R78" t="s">
        <v>38</v>
      </c>
      <c r="U78" t="s">
        <v>38</v>
      </c>
      <c r="V78">
        <v>40.276800000000001</v>
      </c>
      <c r="W78">
        <v>-74.820800000000006</v>
      </c>
      <c r="X78" t="s">
        <v>39</v>
      </c>
      <c r="Y78" t="s">
        <v>122</v>
      </c>
      <c r="Z78" t="s">
        <v>34</v>
      </c>
      <c r="AA78">
        <v>0</v>
      </c>
      <c r="AB78" t="s">
        <v>41</v>
      </c>
      <c r="AC78">
        <v>8</v>
      </c>
      <c r="AE78">
        <v>22.3508</v>
      </c>
      <c r="AF78">
        <v>3.2578000000000003E-2</v>
      </c>
      <c r="AG78">
        <v>0.86463299999999998</v>
      </c>
      <c r="AH78">
        <v>0.86463299999999998</v>
      </c>
      <c r="AI78">
        <v>4.8476600000000003</v>
      </c>
      <c r="AJ78">
        <v>1.3161400000000001</v>
      </c>
      <c r="AK78">
        <v>1.0427311779335293</v>
      </c>
      <c r="AL78">
        <f t="shared" si="7"/>
        <v>23.305876011756727</v>
      </c>
      <c r="AM78">
        <f t="shared" si="2"/>
        <v>3.397009631471852E-2</v>
      </c>
      <c r="AN78">
        <f t="shared" si="3"/>
        <v>0.90157978657020121</v>
      </c>
      <c r="AO78">
        <f t="shared" si="4"/>
        <v>0.90157978657020121</v>
      </c>
      <c r="AP78">
        <f t="shared" si="5"/>
        <v>5.0548062220212531</v>
      </c>
      <c r="AQ78">
        <f t="shared" si="6"/>
        <v>1.3723802125254354</v>
      </c>
    </row>
    <row r="79" spans="1:43" x14ac:dyDescent="0.25">
      <c r="A79">
        <v>9367411</v>
      </c>
      <c r="B79" s="2" t="s">
        <v>600</v>
      </c>
      <c r="C79" s="2" t="s">
        <v>601</v>
      </c>
      <c r="D79">
        <v>55218913</v>
      </c>
      <c r="F79">
        <v>300</v>
      </c>
      <c r="G79">
        <v>166475114</v>
      </c>
      <c r="I79">
        <v>2275020000</v>
      </c>
      <c r="J79">
        <v>2</v>
      </c>
      <c r="K79" t="s">
        <v>34</v>
      </c>
      <c r="L79" t="s">
        <v>70</v>
      </c>
      <c r="M79">
        <v>34021</v>
      </c>
      <c r="O79" t="s">
        <v>121</v>
      </c>
      <c r="P79">
        <v>48811</v>
      </c>
      <c r="Q79" t="s">
        <v>37</v>
      </c>
      <c r="R79" t="s">
        <v>38</v>
      </c>
      <c r="U79" t="s">
        <v>38</v>
      </c>
      <c r="V79">
        <v>40.276800000000001</v>
      </c>
      <c r="W79">
        <v>-74.820800000000006</v>
      </c>
      <c r="X79" t="s">
        <v>39</v>
      </c>
      <c r="Y79" t="s">
        <v>122</v>
      </c>
      <c r="Z79" t="s">
        <v>34</v>
      </c>
      <c r="AA79">
        <v>0</v>
      </c>
      <c r="AB79" t="s">
        <v>41</v>
      </c>
      <c r="AC79">
        <v>8</v>
      </c>
      <c r="AE79">
        <v>3.6814100000000002E-2</v>
      </c>
      <c r="AF79">
        <v>2.1258099999999999E-2</v>
      </c>
      <c r="AG79">
        <v>3.55185E-4</v>
      </c>
      <c r="AH79">
        <v>6.0271399999999996E-4</v>
      </c>
      <c r="AI79">
        <v>6.1314999999999998E-3</v>
      </c>
      <c r="AJ79">
        <v>3.7997999999999999E-3</v>
      </c>
      <c r="AK79">
        <v>1.0427311779335293</v>
      </c>
      <c r="AL79">
        <f t="shared" si="7"/>
        <v>3.8387209857562742E-2</v>
      </c>
      <c r="AM79">
        <f t="shared" si="2"/>
        <v>2.2166483653628759E-2</v>
      </c>
      <c r="AN79">
        <f t="shared" si="3"/>
        <v>3.7036247343432061E-4</v>
      </c>
      <c r="AO79">
        <f t="shared" si="4"/>
        <v>6.2846867917702915E-4</v>
      </c>
      <c r="AP79">
        <f t="shared" si="5"/>
        <v>6.3935062174994345E-3</v>
      </c>
      <c r="AQ79">
        <f t="shared" si="6"/>
        <v>3.9621699299118244E-3</v>
      </c>
    </row>
    <row r="80" spans="1:43" x14ac:dyDescent="0.25">
      <c r="A80">
        <v>9367411</v>
      </c>
      <c r="B80" s="2" t="s">
        <v>600</v>
      </c>
      <c r="C80" s="2" t="s">
        <v>601</v>
      </c>
      <c r="D80">
        <v>55218913</v>
      </c>
      <c r="F80">
        <v>300</v>
      </c>
      <c r="G80">
        <v>166475314</v>
      </c>
      <c r="I80">
        <v>2275020000</v>
      </c>
      <c r="J80">
        <v>2</v>
      </c>
      <c r="K80" t="s">
        <v>34</v>
      </c>
      <c r="L80" t="s">
        <v>70</v>
      </c>
      <c r="M80">
        <v>34021</v>
      </c>
      <c r="O80" t="s">
        <v>121</v>
      </c>
      <c r="P80">
        <v>48811</v>
      </c>
      <c r="Q80" t="s">
        <v>37</v>
      </c>
      <c r="R80" t="s">
        <v>38</v>
      </c>
      <c r="U80" t="s">
        <v>38</v>
      </c>
      <c r="V80">
        <v>40.276800000000001</v>
      </c>
      <c r="W80">
        <v>-74.820800000000006</v>
      </c>
      <c r="X80" t="s">
        <v>39</v>
      </c>
      <c r="Y80" t="s">
        <v>122</v>
      </c>
      <c r="Z80" t="s">
        <v>34</v>
      </c>
      <c r="AA80">
        <v>0</v>
      </c>
      <c r="AB80" t="s">
        <v>41</v>
      </c>
      <c r="AC80">
        <v>8</v>
      </c>
      <c r="AE80">
        <v>2.3848899999999999E-2</v>
      </c>
      <c r="AF80">
        <v>41.811900000000001</v>
      </c>
      <c r="AG80">
        <v>7.7068000000000004E-4</v>
      </c>
      <c r="AH80">
        <v>7.7068000000000004E-4</v>
      </c>
      <c r="AI80">
        <v>3.9561199999999996E-3</v>
      </c>
      <c r="AJ80">
        <v>5.6701499999999997E-3</v>
      </c>
      <c r="AK80">
        <v>1.0427311779335293</v>
      </c>
      <c r="AL80">
        <f t="shared" si="7"/>
        <v>2.4867991589418947E-2</v>
      </c>
      <c r="AM80">
        <f t="shared" si="2"/>
        <v>43.598571738638938</v>
      </c>
      <c r="AN80">
        <f t="shared" si="3"/>
        <v>8.0361206420981237E-4</v>
      </c>
      <c r="AO80">
        <f t="shared" si="4"/>
        <v>8.0361206420981237E-4</v>
      </c>
      <c r="AP80">
        <f t="shared" si="5"/>
        <v>4.1251696676463936E-3</v>
      </c>
      <c r="AQ80">
        <f t="shared" si="6"/>
        <v>5.912442188559801E-3</v>
      </c>
    </row>
    <row r="81" spans="1:43" x14ac:dyDescent="0.25">
      <c r="A81">
        <v>9367411</v>
      </c>
      <c r="B81" s="2" t="s">
        <v>600</v>
      </c>
      <c r="C81" s="2" t="s">
        <v>601</v>
      </c>
      <c r="D81">
        <v>55218913</v>
      </c>
      <c r="F81">
        <v>300</v>
      </c>
      <c r="G81">
        <v>166475414</v>
      </c>
      <c r="I81">
        <v>2275020000</v>
      </c>
      <c r="J81">
        <v>2</v>
      </c>
      <c r="K81" t="s">
        <v>34</v>
      </c>
      <c r="L81" t="s">
        <v>70</v>
      </c>
      <c r="M81">
        <v>34021</v>
      </c>
      <c r="O81" t="s">
        <v>121</v>
      </c>
      <c r="P81">
        <v>48811</v>
      </c>
      <c r="Q81" t="s">
        <v>37</v>
      </c>
      <c r="R81" t="s">
        <v>38</v>
      </c>
      <c r="U81" t="s">
        <v>38</v>
      </c>
      <c r="V81">
        <v>40.276800000000001</v>
      </c>
      <c r="W81">
        <v>-74.820800000000006</v>
      </c>
      <c r="X81" t="s">
        <v>39</v>
      </c>
      <c r="Y81" t="s">
        <v>122</v>
      </c>
      <c r="Z81" t="s">
        <v>34</v>
      </c>
      <c r="AA81">
        <v>0</v>
      </c>
      <c r="AB81" t="s">
        <v>41</v>
      </c>
      <c r="AC81">
        <v>8</v>
      </c>
      <c r="AE81">
        <v>3.77585E-2</v>
      </c>
      <c r="AF81">
        <v>5.95901E-2</v>
      </c>
      <c r="AG81">
        <v>6.0271399999999996E-4</v>
      </c>
      <c r="AH81">
        <v>3.55185E-4</v>
      </c>
      <c r="AI81">
        <v>2.84871E-3</v>
      </c>
      <c r="AJ81">
        <v>3.4041100000000001E-3</v>
      </c>
      <c r="AK81">
        <v>1.0427311779335293</v>
      </c>
      <c r="AL81">
        <f t="shared" si="7"/>
        <v>3.9371965182003164E-2</v>
      </c>
      <c r="AM81">
        <f t="shared" ref="AM81:AQ82" si="8">$AK81*AF81</f>
        <v>6.2136455166176809E-2</v>
      </c>
      <c r="AN81">
        <f t="shared" si="8"/>
        <v>6.2846867917702915E-4</v>
      </c>
      <c r="AO81">
        <f t="shared" si="8"/>
        <v>3.7036247343432061E-4</v>
      </c>
      <c r="AP81">
        <f t="shared" si="8"/>
        <v>2.9704387338910241E-3</v>
      </c>
      <c r="AQ81">
        <f t="shared" si="8"/>
        <v>3.5495716301153068E-3</v>
      </c>
    </row>
    <row r="82" spans="1:43" x14ac:dyDescent="0.25">
      <c r="A82">
        <v>9367411</v>
      </c>
      <c r="B82" s="2" t="s">
        <v>600</v>
      </c>
      <c r="C82" s="2" t="s">
        <v>601</v>
      </c>
      <c r="D82">
        <v>55218913</v>
      </c>
      <c r="F82">
        <v>300</v>
      </c>
      <c r="G82">
        <v>166475414</v>
      </c>
      <c r="I82">
        <v>2275020000</v>
      </c>
      <c r="M82">
        <v>34005</v>
      </c>
      <c r="O82" t="s">
        <v>678</v>
      </c>
      <c r="AE82">
        <v>2.299986241226093</v>
      </c>
      <c r="AF82">
        <v>31.085786359624258</v>
      </c>
      <c r="AG82">
        <v>0.25242060377687719</v>
      </c>
      <c r="AH82">
        <v>0.25242060377687719</v>
      </c>
      <c r="AI82">
        <v>2.1608335677649642</v>
      </c>
      <c r="AJ82">
        <v>0.26368301212760853</v>
      </c>
      <c r="AK82">
        <v>1</v>
      </c>
      <c r="AL82">
        <f>$AK82*AE82</f>
        <v>2.299986241226093</v>
      </c>
      <c r="AM82">
        <f t="shared" si="8"/>
        <v>31.085786359624258</v>
      </c>
      <c r="AN82">
        <f t="shared" si="8"/>
        <v>0.25242060377687719</v>
      </c>
      <c r="AO82">
        <f t="shared" si="8"/>
        <v>0.25242060377687719</v>
      </c>
      <c r="AP82">
        <f t="shared" si="8"/>
        <v>2.1608335677649642</v>
      </c>
      <c r="AQ82">
        <f t="shared" si="8"/>
        <v>0.26368301212760853</v>
      </c>
    </row>
    <row r="83" spans="1:43" x14ac:dyDescent="0.25">
      <c r="AF83">
        <f>SUM(AF5:AF81)</f>
        <v>2503.9274161399994</v>
      </c>
      <c r="AM83">
        <f>SUM(AM5:AM82)</f>
        <v>2746.9017658753232</v>
      </c>
    </row>
    <row r="84" spans="1:43" x14ac:dyDescent="0.25">
      <c r="AM84">
        <f>GETPIVOTDATA("Sum of NOX2",'227502000COMM CTY'!$A$4)</f>
        <v>2746.9017658753232</v>
      </c>
    </row>
    <row r="92" spans="1:43" x14ac:dyDescent="0.25">
      <c r="A92">
        <v>9384011</v>
      </c>
      <c r="B92" s="2" t="s">
        <v>600</v>
      </c>
      <c r="C92" s="2" t="s">
        <v>601</v>
      </c>
      <c r="D92">
        <v>55791213</v>
      </c>
      <c r="F92">
        <v>300</v>
      </c>
      <c r="G92">
        <v>166469514</v>
      </c>
      <c r="I92">
        <v>2275020000</v>
      </c>
      <c r="J92">
        <v>2</v>
      </c>
      <c r="K92" t="s">
        <v>34</v>
      </c>
      <c r="L92" t="s">
        <v>90</v>
      </c>
      <c r="M92">
        <v>34005</v>
      </c>
      <c r="O92" t="s">
        <v>523</v>
      </c>
      <c r="P92">
        <v>48811</v>
      </c>
      <c r="Q92" t="s">
        <v>37</v>
      </c>
      <c r="R92" t="s">
        <v>38</v>
      </c>
      <c r="U92" t="s">
        <v>38</v>
      </c>
      <c r="V92">
        <v>40.01567</v>
      </c>
      <c r="W92">
        <v>-74.593490000000003</v>
      </c>
      <c r="X92" t="s">
        <v>39</v>
      </c>
      <c r="Y92" t="s">
        <v>524</v>
      </c>
      <c r="Z92" t="s">
        <v>34</v>
      </c>
      <c r="AA92">
        <v>0</v>
      </c>
      <c r="AB92" t="s">
        <v>41</v>
      </c>
      <c r="AC92">
        <v>8</v>
      </c>
      <c r="AE92">
        <v>1.8405700000000001E-2</v>
      </c>
      <c r="AF92">
        <v>1.06465E-2</v>
      </c>
      <c r="AG92">
        <v>4.88288E-3</v>
      </c>
      <c r="AH92">
        <v>1.77949E-4</v>
      </c>
      <c r="AI92">
        <v>8.6517E-3</v>
      </c>
      <c r="AJ92">
        <v>2.8347799999999999E-3</v>
      </c>
      <c r="AK92">
        <v>1</v>
      </c>
      <c r="AL92">
        <f t="shared" ref="AL92:AQ95" si="9">$AK92*AE92</f>
        <v>1.8405700000000001E-2</v>
      </c>
      <c r="AM92">
        <f t="shared" si="9"/>
        <v>1.06465E-2</v>
      </c>
      <c r="AN92">
        <f t="shared" si="9"/>
        <v>4.88288E-3</v>
      </c>
      <c r="AO92">
        <f t="shared" si="9"/>
        <v>1.77949E-4</v>
      </c>
      <c r="AP92">
        <f t="shared" si="9"/>
        <v>8.6517E-3</v>
      </c>
      <c r="AQ92">
        <f t="shared" si="9"/>
        <v>2.8347799999999999E-3</v>
      </c>
    </row>
    <row r="93" spans="1:43" x14ac:dyDescent="0.25">
      <c r="A93">
        <v>9384011</v>
      </c>
      <c r="B93" s="2" t="s">
        <v>600</v>
      </c>
      <c r="C93" s="2" t="s">
        <v>601</v>
      </c>
      <c r="D93">
        <v>55791213</v>
      </c>
      <c r="F93">
        <v>300</v>
      </c>
      <c r="G93">
        <v>166469714</v>
      </c>
      <c r="I93">
        <v>2275020000</v>
      </c>
      <c r="J93">
        <v>2</v>
      </c>
      <c r="K93" t="s">
        <v>34</v>
      </c>
      <c r="L93" t="s">
        <v>90</v>
      </c>
      <c r="M93">
        <v>34005</v>
      </c>
      <c r="O93" t="s">
        <v>523</v>
      </c>
      <c r="P93">
        <v>48811</v>
      </c>
      <c r="Q93" t="s">
        <v>37</v>
      </c>
      <c r="R93" t="s">
        <v>38</v>
      </c>
      <c r="U93" t="s">
        <v>38</v>
      </c>
      <c r="V93">
        <v>40.01567</v>
      </c>
      <c r="W93">
        <v>-74.593490000000003</v>
      </c>
      <c r="X93" t="s">
        <v>39</v>
      </c>
      <c r="Y93" t="s">
        <v>524</v>
      </c>
      <c r="Z93" t="s">
        <v>34</v>
      </c>
      <c r="AA93">
        <v>0</v>
      </c>
      <c r="AB93" t="s">
        <v>41</v>
      </c>
      <c r="AC93">
        <v>8</v>
      </c>
      <c r="AE93">
        <v>1.8877100000000001E-2</v>
      </c>
      <c r="AF93">
        <v>7.3817300000000002E-2</v>
      </c>
      <c r="AG93">
        <v>1.1270900000000001E-3</v>
      </c>
      <c r="AH93">
        <v>3.8593500000000001E-4</v>
      </c>
      <c r="AI93">
        <v>8.1826699999999995E-3</v>
      </c>
      <c r="AJ93">
        <v>1.8079100000000001E-2</v>
      </c>
      <c r="AK93">
        <v>1</v>
      </c>
      <c r="AL93">
        <f t="shared" si="9"/>
        <v>1.8877100000000001E-2</v>
      </c>
      <c r="AM93">
        <f t="shared" si="9"/>
        <v>7.3817300000000002E-2</v>
      </c>
      <c r="AN93">
        <f t="shared" si="9"/>
        <v>1.1270900000000001E-3</v>
      </c>
      <c r="AO93">
        <f t="shared" si="9"/>
        <v>3.8593500000000001E-4</v>
      </c>
      <c r="AP93">
        <f t="shared" si="9"/>
        <v>8.1826699999999995E-3</v>
      </c>
      <c r="AQ93">
        <f t="shared" si="9"/>
        <v>1.8079100000000001E-2</v>
      </c>
    </row>
    <row r="94" spans="1:43" x14ac:dyDescent="0.25">
      <c r="A94">
        <v>9384011</v>
      </c>
      <c r="B94" s="2" t="s">
        <v>600</v>
      </c>
      <c r="C94" s="2" t="s">
        <v>601</v>
      </c>
      <c r="D94">
        <v>55791213</v>
      </c>
      <c r="F94">
        <v>300</v>
      </c>
      <c r="G94">
        <v>166469814</v>
      </c>
      <c r="I94">
        <v>2275020000</v>
      </c>
      <c r="J94">
        <v>2</v>
      </c>
      <c r="K94" t="s">
        <v>34</v>
      </c>
      <c r="L94" t="s">
        <v>90</v>
      </c>
      <c r="M94">
        <v>34005</v>
      </c>
      <c r="O94" t="s">
        <v>523</v>
      </c>
      <c r="P94">
        <v>48811</v>
      </c>
      <c r="Q94" t="s">
        <v>37</v>
      </c>
      <c r="R94" t="s">
        <v>38</v>
      </c>
      <c r="U94" t="s">
        <v>38</v>
      </c>
      <c r="V94">
        <v>40.01567</v>
      </c>
      <c r="W94">
        <v>-74.593490000000003</v>
      </c>
      <c r="X94" t="s">
        <v>39</v>
      </c>
      <c r="Y94" t="s">
        <v>524</v>
      </c>
      <c r="Z94" t="s">
        <v>34</v>
      </c>
      <c r="AA94">
        <v>0</v>
      </c>
      <c r="AB94" t="s">
        <v>41</v>
      </c>
      <c r="AC94">
        <v>8</v>
      </c>
      <c r="AE94">
        <v>0.19955600000000001</v>
      </c>
      <c r="AF94">
        <v>2.98538E-2</v>
      </c>
      <c r="AG94">
        <v>1.77949E-4</v>
      </c>
      <c r="AH94">
        <v>1.1270900000000001E-3</v>
      </c>
      <c r="AI94">
        <v>1.4269899999999999E-3</v>
      </c>
      <c r="AJ94">
        <v>1.8994000000000001E-3</v>
      </c>
      <c r="AK94">
        <v>1</v>
      </c>
      <c r="AL94">
        <f t="shared" si="9"/>
        <v>0.19955600000000001</v>
      </c>
      <c r="AM94">
        <f t="shared" si="9"/>
        <v>2.98538E-2</v>
      </c>
      <c r="AN94">
        <f t="shared" si="9"/>
        <v>1.77949E-4</v>
      </c>
      <c r="AO94">
        <f t="shared" si="9"/>
        <v>1.1270900000000001E-3</v>
      </c>
      <c r="AP94">
        <f t="shared" si="9"/>
        <v>1.4269899999999999E-3</v>
      </c>
      <c r="AQ94">
        <f t="shared" si="9"/>
        <v>1.8994000000000001E-3</v>
      </c>
    </row>
    <row r="95" spans="1:43" x14ac:dyDescent="0.25">
      <c r="A95">
        <v>9384011</v>
      </c>
      <c r="B95" s="2" t="s">
        <v>600</v>
      </c>
      <c r="C95" s="2" t="s">
        <v>601</v>
      </c>
      <c r="D95">
        <v>55791213</v>
      </c>
      <c r="F95">
        <v>300</v>
      </c>
      <c r="G95">
        <v>166469614</v>
      </c>
      <c r="I95">
        <v>2275020000</v>
      </c>
      <c r="J95">
        <v>2</v>
      </c>
      <c r="K95" t="s">
        <v>34</v>
      </c>
      <c r="L95" t="s">
        <v>90</v>
      </c>
      <c r="M95">
        <v>34005</v>
      </c>
      <c r="O95" t="s">
        <v>523</v>
      </c>
      <c r="P95">
        <v>48811</v>
      </c>
      <c r="Q95" t="s">
        <v>37</v>
      </c>
      <c r="R95" t="s">
        <v>38</v>
      </c>
      <c r="U95" t="s">
        <v>38</v>
      </c>
      <c r="V95">
        <v>40.01567</v>
      </c>
      <c r="W95">
        <v>-74.593490000000003</v>
      </c>
      <c r="X95" t="s">
        <v>39</v>
      </c>
      <c r="Y95" t="s">
        <v>524</v>
      </c>
      <c r="Z95" t="s">
        <v>34</v>
      </c>
      <c r="AA95">
        <v>0</v>
      </c>
      <c r="AB95" t="s">
        <v>41</v>
      </c>
      <c r="AC95">
        <v>8</v>
      </c>
      <c r="AE95">
        <v>0.13056999999999999</v>
      </c>
      <c r="AF95">
        <v>0.142817</v>
      </c>
      <c r="AG95">
        <v>3.8593500000000001E-4</v>
      </c>
      <c r="AH95">
        <v>4.88288E-3</v>
      </c>
      <c r="AI95">
        <v>3.0717499999999998E-3</v>
      </c>
      <c r="AJ95">
        <v>0.14115900000000001</v>
      </c>
      <c r="AK95">
        <v>1</v>
      </c>
      <c r="AL95">
        <f t="shared" si="9"/>
        <v>0.13056999999999999</v>
      </c>
      <c r="AM95">
        <f t="shared" si="9"/>
        <v>0.142817</v>
      </c>
      <c r="AN95">
        <f t="shared" si="9"/>
        <v>3.8593500000000001E-4</v>
      </c>
      <c r="AO95">
        <f t="shared" si="9"/>
        <v>4.88288E-3</v>
      </c>
      <c r="AP95">
        <f t="shared" si="9"/>
        <v>3.0717499999999998E-3</v>
      </c>
      <c r="AQ95">
        <f t="shared" si="9"/>
        <v>0.14115900000000001</v>
      </c>
    </row>
    <row r="96" spans="1:43" x14ac:dyDescent="0.25">
      <c r="AF96">
        <f>SUM(AF5:AF81)+SUM(AF92:AF95)</f>
        <v>2504.1845507399994</v>
      </c>
      <c r="AQ96">
        <f>SUM(AQ92:AQ95)</f>
        <v>0.16397228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R375"/>
  <sheetViews>
    <sheetView workbookViewId="0">
      <selection activeCell="A2" sqref="A2"/>
    </sheetView>
  </sheetViews>
  <sheetFormatPr defaultRowHeight="15" x14ac:dyDescent="0.25"/>
  <cols>
    <col min="1" max="1" width="12.42578125" customWidth="1"/>
    <col min="9" max="9" width="12.5703125" customWidth="1"/>
    <col min="11" max="11" width="14.42578125" customWidth="1"/>
  </cols>
  <sheetData>
    <row r="1" spans="1:43" x14ac:dyDescent="0.25">
      <c r="A1" s="73" t="s">
        <v>894</v>
      </c>
    </row>
    <row r="2" spans="1:43" x14ac:dyDescent="0.25">
      <c r="A2" s="4" t="s">
        <v>904</v>
      </c>
    </row>
    <row r="3" spans="1:43" x14ac:dyDescent="0.25">
      <c r="A3" s="71" t="s">
        <v>887</v>
      </c>
    </row>
    <row r="4" spans="1:43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12</v>
      </c>
      <c r="N4" t="s">
        <v>13</v>
      </c>
      <c r="O4" t="s">
        <v>14</v>
      </c>
      <c r="P4" t="s">
        <v>15</v>
      </c>
      <c r="Q4" t="s">
        <v>16</v>
      </c>
      <c r="R4" t="s">
        <v>17</v>
      </c>
      <c r="S4" t="s">
        <v>18</v>
      </c>
      <c r="T4" t="s">
        <v>19</v>
      </c>
      <c r="U4" t="s">
        <v>20</v>
      </c>
      <c r="V4" t="s">
        <v>21</v>
      </c>
      <c r="W4" t="s">
        <v>22</v>
      </c>
      <c r="X4" t="s">
        <v>23</v>
      </c>
      <c r="Y4" t="s">
        <v>24</v>
      </c>
      <c r="Z4" t="s">
        <v>25</v>
      </c>
      <c r="AA4" t="s">
        <v>26</v>
      </c>
      <c r="AB4" t="s">
        <v>27</v>
      </c>
      <c r="AC4" t="s">
        <v>28</v>
      </c>
      <c r="AD4" t="s">
        <v>29</v>
      </c>
      <c r="AE4" t="s">
        <v>53</v>
      </c>
      <c r="AF4" t="s">
        <v>51</v>
      </c>
      <c r="AG4" t="s">
        <v>49</v>
      </c>
      <c r="AH4" t="s">
        <v>47</v>
      </c>
      <c r="AI4" t="s">
        <v>45</v>
      </c>
      <c r="AJ4" t="s">
        <v>42</v>
      </c>
      <c r="AK4" t="s">
        <v>618</v>
      </c>
      <c r="AL4" t="s">
        <v>53</v>
      </c>
      <c r="AM4" t="s">
        <v>51</v>
      </c>
      <c r="AN4" t="s">
        <v>49</v>
      </c>
      <c r="AO4" t="s">
        <v>47</v>
      </c>
      <c r="AP4" t="s">
        <v>45</v>
      </c>
      <c r="AQ4" t="s">
        <v>42</v>
      </c>
    </row>
    <row r="5" spans="1:43" x14ac:dyDescent="0.25">
      <c r="A5">
        <v>11724911</v>
      </c>
      <c r="B5" s="2" t="s">
        <v>585</v>
      </c>
      <c r="C5" s="2" t="s">
        <v>586</v>
      </c>
      <c r="D5">
        <v>61142113</v>
      </c>
      <c r="F5">
        <v>300</v>
      </c>
      <c r="G5">
        <v>78822914</v>
      </c>
      <c r="I5">
        <v>2275050011</v>
      </c>
      <c r="J5">
        <v>2</v>
      </c>
      <c r="K5" t="s">
        <v>34</v>
      </c>
      <c r="L5" t="s">
        <v>35</v>
      </c>
      <c r="M5">
        <v>34025</v>
      </c>
      <c r="O5" t="s">
        <v>172</v>
      </c>
      <c r="P5">
        <v>48811</v>
      </c>
      <c r="Q5" t="s">
        <v>37</v>
      </c>
      <c r="R5" t="s">
        <v>38</v>
      </c>
      <c r="U5" t="s">
        <v>38</v>
      </c>
      <c r="V5">
        <v>40.3001</v>
      </c>
      <c r="W5">
        <v>-74.025400000000005</v>
      </c>
      <c r="X5" t="s">
        <v>39</v>
      </c>
      <c r="Y5" t="s">
        <v>173</v>
      </c>
      <c r="Z5" t="s">
        <v>34</v>
      </c>
      <c r="AA5">
        <v>0</v>
      </c>
      <c r="AB5" t="s">
        <v>41</v>
      </c>
      <c r="AC5">
        <v>8</v>
      </c>
      <c r="AE5">
        <v>0.108126</v>
      </c>
      <c r="AF5">
        <v>5.8500000000000002E-4</v>
      </c>
      <c r="AG5">
        <v>2.1302999999999999E-3</v>
      </c>
      <c r="AH5">
        <v>1.4699100000000001E-3</v>
      </c>
      <c r="AI5">
        <v>9.0000000000000006E-5</v>
      </c>
      <c r="AJ5">
        <v>1.3542700000000001E-3</v>
      </c>
      <c r="AK5">
        <v>1</v>
      </c>
      <c r="AL5">
        <f>$AK5*AE5</f>
        <v>0.108126</v>
      </c>
      <c r="AM5">
        <f t="shared" ref="AM5:AQ20" si="0">$AK5*AF5</f>
        <v>5.8500000000000002E-4</v>
      </c>
      <c r="AN5">
        <f t="shared" si="0"/>
        <v>2.1302999999999999E-3</v>
      </c>
      <c r="AO5">
        <f t="shared" si="0"/>
        <v>1.4699100000000001E-3</v>
      </c>
      <c r="AP5">
        <f t="shared" si="0"/>
        <v>9.0000000000000006E-5</v>
      </c>
      <c r="AQ5">
        <f t="shared" si="0"/>
        <v>1.3542700000000001E-3</v>
      </c>
    </row>
    <row r="6" spans="1:43" x14ac:dyDescent="0.25">
      <c r="A6">
        <v>11556611</v>
      </c>
      <c r="B6" s="2" t="s">
        <v>585</v>
      </c>
      <c r="C6" s="2" t="s">
        <v>586</v>
      </c>
      <c r="D6">
        <v>60550513</v>
      </c>
      <c r="F6">
        <v>300</v>
      </c>
      <c r="G6">
        <v>77642514</v>
      </c>
      <c r="I6">
        <v>2275050011</v>
      </c>
      <c r="J6">
        <v>2</v>
      </c>
      <c r="K6" t="s">
        <v>34</v>
      </c>
      <c r="L6" t="s">
        <v>67</v>
      </c>
      <c r="M6">
        <v>34037</v>
      </c>
      <c r="O6" t="s">
        <v>68</v>
      </c>
      <c r="P6">
        <v>48811</v>
      </c>
      <c r="Q6" t="s">
        <v>37</v>
      </c>
      <c r="R6" t="s">
        <v>38</v>
      </c>
      <c r="U6" t="s">
        <v>38</v>
      </c>
      <c r="V6">
        <v>41.008600000000001</v>
      </c>
      <c r="W6">
        <v>-74.738</v>
      </c>
      <c r="X6" t="s">
        <v>39</v>
      </c>
      <c r="Y6" t="s">
        <v>69</v>
      </c>
      <c r="Z6" t="s">
        <v>34</v>
      </c>
      <c r="AA6">
        <v>0</v>
      </c>
      <c r="AB6" t="s">
        <v>41</v>
      </c>
      <c r="AC6">
        <v>8</v>
      </c>
      <c r="AE6">
        <v>53.761299999999999</v>
      </c>
      <c r="AF6">
        <v>0.29086800000000002</v>
      </c>
      <c r="AG6">
        <v>1.05921</v>
      </c>
      <c r="AH6">
        <v>0.73085199999999995</v>
      </c>
      <c r="AI6">
        <v>4.4748900000000001E-2</v>
      </c>
      <c r="AJ6">
        <v>0.67335400000000001</v>
      </c>
      <c r="AK6">
        <v>1</v>
      </c>
      <c r="AL6">
        <f t="shared" ref="AL6:AL69" si="1">$AK6*AE6</f>
        <v>53.761299999999999</v>
      </c>
      <c r="AM6">
        <f t="shared" si="0"/>
        <v>0.29086800000000002</v>
      </c>
      <c r="AN6">
        <f t="shared" si="0"/>
        <v>1.05921</v>
      </c>
      <c r="AO6">
        <f t="shared" si="0"/>
        <v>0.73085199999999995</v>
      </c>
      <c r="AP6">
        <f t="shared" si="0"/>
        <v>4.4748900000000001E-2</v>
      </c>
      <c r="AQ6">
        <f t="shared" si="0"/>
        <v>0.67335400000000001</v>
      </c>
    </row>
    <row r="7" spans="1:43" x14ac:dyDescent="0.25">
      <c r="A7">
        <v>11048711</v>
      </c>
      <c r="B7" s="2" t="s">
        <v>585</v>
      </c>
      <c r="C7" s="2" t="s">
        <v>586</v>
      </c>
      <c r="D7">
        <v>60642013</v>
      </c>
      <c r="F7">
        <v>300</v>
      </c>
      <c r="G7">
        <v>77824314</v>
      </c>
      <c r="I7">
        <v>2275050011</v>
      </c>
      <c r="J7">
        <v>2</v>
      </c>
      <c r="K7" t="s">
        <v>34</v>
      </c>
      <c r="L7" t="s">
        <v>67</v>
      </c>
      <c r="M7">
        <v>34037</v>
      </c>
      <c r="O7" t="s">
        <v>347</v>
      </c>
      <c r="P7">
        <v>48811</v>
      </c>
      <c r="Q7" t="s">
        <v>37</v>
      </c>
      <c r="R7" t="s">
        <v>38</v>
      </c>
      <c r="U7" t="s">
        <v>38</v>
      </c>
      <c r="V7">
        <v>41.291200000000003</v>
      </c>
      <c r="W7">
        <v>-74.551000000000002</v>
      </c>
      <c r="X7" t="s">
        <v>39</v>
      </c>
      <c r="Y7" t="s">
        <v>320</v>
      </c>
      <c r="Z7" t="s">
        <v>34</v>
      </c>
      <c r="AA7">
        <v>0</v>
      </c>
      <c r="AB7" t="s">
        <v>41</v>
      </c>
      <c r="AC7">
        <v>8</v>
      </c>
      <c r="AE7">
        <v>0.108126</v>
      </c>
      <c r="AF7">
        <v>5.8500000000000002E-4</v>
      </c>
      <c r="AG7">
        <v>2.1302999999999999E-3</v>
      </c>
      <c r="AH7">
        <v>1.4699100000000001E-3</v>
      </c>
      <c r="AI7">
        <v>9.0000000000000006E-5</v>
      </c>
      <c r="AJ7">
        <v>1.3542700000000001E-3</v>
      </c>
      <c r="AK7">
        <v>1</v>
      </c>
      <c r="AL7">
        <f t="shared" si="1"/>
        <v>0.108126</v>
      </c>
      <c r="AM7">
        <f t="shared" si="0"/>
        <v>5.8500000000000002E-4</v>
      </c>
      <c r="AN7">
        <f t="shared" si="0"/>
        <v>2.1302999999999999E-3</v>
      </c>
      <c r="AO7">
        <f t="shared" si="0"/>
        <v>1.4699100000000001E-3</v>
      </c>
      <c r="AP7">
        <f t="shared" si="0"/>
        <v>9.0000000000000006E-5</v>
      </c>
      <c r="AQ7">
        <f t="shared" si="0"/>
        <v>1.3542700000000001E-3</v>
      </c>
    </row>
    <row r="8" spans="1:43" x14ac:dyDescent="0.25">
      <c r="A8">
        <v>10938811</v>
      </c>
      <c r="B8" s="2" t="s">
        <v>585</v>
      </c>
      <c r="C8" s="2" t="s">
        <v>586</v>
      </c>
      <c r="D8">
        <v>60447013</v>
      </c>
      <c r="F8">
        <v>300</v>
      </c>
      <c r="G8">
        <v>77435714</v>
      </c>
      <c r="I8">
        <v>2275050011</v>
      </c>
      <c r="J8">
        <v>2</v>
      </c>
      <c r="K8" t="s">
        <v>34</v>
      </c>
      <c r="L8" t="s">
        <v>178</v>
      </c>
      <c r="M8">
        <v>34017</v>
      </c>
      <c r="O8" t="s">
        <v>421</v>
      </c>
      <c r="P8">
        <v>48811</v>
      </c>
      <c r="Q8" t="s">
        <v>37</v>
      </c>
      <c r="R8" t="s">
        <v>38</v>
      </c>
      <c r="U8" t="s">
        <v>38</v>
      </c>
      <c r="V8">
        <v>40.741799999999998</v>
      </c>
      <c r="W8">
        <v>-74.137100000000004</v>
      </c>
      <c r="X8" t="s">
        <v>39</v>
      </c>
      <c r="Y8" t="s">
        <v>263</v>
      </c>
      <c r="Z8" t="s">
        <v>34</v>
      </c>
      <c r="AA8">
        <v>0</v>
      </c>
      <c r="AB8" t="s">
        <v>41</v>
      </c>
      <c r="AC8">
        <v>8</v>
      </c>
      <c r="AE8">
        <v>0.108126</v>
      </c>
      <c r="AF8">
        <v>5.8500000000000002E-4</v>
      </c>
      <c r="AG8">
        <v>2.1302999999999999E-3</v>
      </c>
      <c r="AH8">
        <v>1.4699100000000001E-3</v>
      </c>
      <c r="AI8">
        <v>9.0000000000000006E-5</v>
      </c>
      <c r="AJ8">
        <v>1.3542700000000001E-3</v>
      </c>
      <c r="AK8">
        <v>1</v>
      </c>
      <c r="AL8">
        <f t="shared" si="1"/>
        <v>0.108126</v>
      </c>
      <c r="AM8">
        <f t="shared" si="0"/>
        <v>5.8500000000000002E-4</v>
      </c>
      <c r="AN8">
        <f t="shared" si="0"/>
        <v>2.1302999999999999E-3</v>
      </c>
      <c r="AO8">
        <f t="shared" si="0"/>
        <v>1.4699100000000001E-3</v>
      </c>
      <c r="AP8">
        <f t="shared" si="0"/>
        <v>9.0000000000000006E-5</v>
      </c>
      <c r="AQ8">
        <f t="shared" si="0"/>
        <v>1.3542700000000001E-3</v>
      </c>
    </row>
    <row r="9" spans="1:43" x14ac:dyDescent="0.25">
      <c r="A9">
        <v>12335311</v>
      </c>
      <c r="B9" s="2" t="s">
        <v>585</v>
      </c>
      <c r="C9" s="2" t="s">
        <v>586</v>
      </c>
      <c r="D9">
        <v>61754213</v>
      </c>
      <c r="F9">
        <v>300</v>
      </c>
      <c r="G9">
        <v>80034514</v>
      </c>
      <c r="I9">
        <v>2275050011</v>
      </c>
      <c r="J9">
        <v>2</v>
      </c>
      <c r="K9" t="s">
        <v>34</v>
      </c>
      <c r="L9" t="s">
        <v>103</v>
      </c>
      <c r="M9">
        <v>34023</v>
      </c>
      <c r="O9" t="s">
        <v>207</v>
      </c>
      <c r="P9">
        <v>48811</v>
      </c>
      <c r="Q9" t="s">
        <v>37</v>
      </c>
      <c r="R9" t="s">
        <v>38</v>
      </c>
      <c r="U9" t="s">
        <v>38</v>
      </c>
      <c r="V9">
        <v>40.5473</v>
      </c>
      <c r="W9">
        <v>-74.341300000000004</v>
      </c>
      <c r="X9" t="s">
        <v>39</v>
      </c>
      <c r="Y9" t="s">
        <v>208</v>
      </c>
      <c r="Z9" t="s">
        <v>34</v>
      </c>
      <c r="AA9">
        <v>0</v>
      </c>
      <c r="AB9" t="s">
        <v>41</v>
      </c>
      <c r="AC9">
        <v>8</v>
      </c>
      <c r="AE9">
        <v>0.108126</v>
      </c>
      <c r="AF9">
        <v>5.8500000000000002E-4</v>
      </c>
      <c r="AG9">
        <v>2.1302999999999999E-3</v>
      </c>
      <c r="AH9">
        <v>1.4699100000000001E-3</v>
      </c>
      <c r="AI9">
        <v>9.0000000000000006E-5</v>
      </c>
      <c r="AJ9">
        <v>1.3542700000000001E-3</v>
      </c>
      <c r="AK9">
        <v>1</v>
      </c>
      <c r="AL9">
        <f t="shared" si="1"/>
        <v>0.108126</v>
      </c>
      <c r="AM9">
        <f t="shared" si="0"/>
        <v>5.8500000000000002E-4</v>
      </c>
      <c r="AN9">
        <f t="shared" si="0"/>
        <v>2.1302999999999999E-3</v>
      </c>
      <c r="AO9">
        <f t="shared" si="0"/>
        <v>1.4699100000000001E-3</v>
      </c>
      <c r="AP9">
        <f t="shared" si="0"/>
        <v>9.0000000000000006E-5</v>
      </c>
      <c r="AQ9">
        <f t="shared" si="0"/>
        <v>1.3542700000000001E-3</v>
      </c>
    </row>
    <row r="10" spans="1:43" x14ac:dyDescent="0.25">
      <c r="A10">
        <v>11941711</v>
      </c>
      <c r="B10" s="2" t="s">
        <v>585</v>
      </c>
      <c r="C10" s="2" t="s">
        <v>586</v>
      </c>
      <c r="D10">
        <v>60693313</v>
      </c>
      <c r="F10">
        <v>300</v>
      </c>
      <c r="G10">
        <v>77928314</v>
      </c>
      <c r="I10">
        <v>2275050011</v>
      </c>
      <c r="J10">
        <v>2</v>
      </c>
      <c r="K10" t="s">
        <v>34</v>
      </c>
      <c r="L10" t="s">
        <v>108</v>
      </c>
      <c r="M10">
        <v>34003</v>
      </c>
      <c r="O10" t="s">
        <v>215</v>
      </c>
      <c r="P10">
        <v>48811</v>
      </c>
      <c r="Q10" t="s">
        <v>37</v>
      </c>
      <c r="R10" t="s">
        <v>38</v>
      </c>
      <c r="U10" t="s">
        <v>38</v>
      </c>
      <c r="V10">
        <v>40.9251</v>
      </c>
      <c r="W10">
        <v>-74.078800000000001</v>
      </c>
      <c r="X10" t="s">
        <v>39</v>
      </c>
      <c r="Y10" t="s">
        <v>216</v>
      </c>
      <c r="Z10" t="s">
        <v>34</v>
      </c>
      <c r="AA10">
        <v>0</v>
      </c>
      <c r="AB10" t="s">
        <v>41</v>
      </c>
      <c r="AC10">
        <v>8</v>
      </c>
      <c r="AE10">
        <v>0.108126</v>
      </c>
      <c r="AF10">
        <v>5.8500000000000002E-4</v>
      </c>
      <c r="AG10">
        <v>2.1302999999999999E-3</v>
      </c>
      <c r="AH10">
        <v>1.4699100000000001E-3</v>
      </c>
      <c r="AI10">
        <v>9.0000000000000006E-5</v>
      </c>
      <c r="AJ10">
        <v>1.3542700000000001E-3</v>
      </c>
      <c r="AK10">
        <v>1</v>
      </c>
      <c r="AL10">
        <f t="shared" si="1"/>
        <v>0.108126</v>
      </c>
      <c r="AM10">
        <f t="shared" si="0"/>
        <v>5.8500000000000002E-4</v>
      </c>
      <c r="AN10">
        <f t="shared" si="0"/>
        <v>2.1302999999999999E-3</v>
      </c>
      <c r="AO10">
        <f t="shared" si="0"/>
        <v>1.4699100000000001E-3</v>
      </c>
      <c r="AP10">
        <f t="shared" si="0"/>
        <v>9.0000000000000006E-5</v>
      </c>
      <c r="AQ10">
        <f t="shared" si="0"/>
        <v>1.3542700000000001E-3</v>
      </c>
    </row>
    <row r="11" spans="1:43" x14ac:dyDescent="0.25">
      <c r="A11">
        <v>9368811</v>
      </c>
      <c r="B11" s="2" t="s">
        <v>585</v>
      </c>
      <c r="C11" s="2" t="s">
        <v>586</v>
      </c>
      <c r="D11">
        <v>62537213</v>
      </c>
      <c r="F11">
        <v>300</v>
      </c>
      <c r="G11">
        <v>84006514</v>
      </c>
      <c r="I11">
        <v>2275050011</v>
      </c>
      <c r="J11">
        <v>2</v>
      </c>
      <c r="K11" t="s">
        <v>34</v>
      </c>
      <c r="L11" t="s">
        <v>64</v>
      </c>
      <c r="M11">
        <v>34019</v>
      </c>
      <c r="O11" t="s">
        <v>162</v>
      </c>
      <c r="P11">
        <v>48811</v>
      </c>
      <c r="Q11" t="s">
        <v>37</v>
      </c>
      <c r="R11" t="s">
        <v>38</v>
      </c>
      <c r="U11" t="s">
        <v>38</v>
      </c>
      <c r="V11">
        <v>40.587569999999999</v>
      </c>
      <c r="W11">
        <v>-75.019419999999997</v>
      </c>
      <c r="X11" t="s">
        <v>39</v>
      </c>
      <c r="Y11" t="s">
        <v>126</v>
      </c>
      <c r="Z11" t="s">
        <v>34</v>
      </c>
      <c r="AA11">
        <v>0</v>
      </c>
      <c r="AB11" t="s">
        <v>41</v>
      </c>
      <c r="AC11">
        <v>8</v>
      </c>
      <c r="AE11">
        <v>39.9604</v>
      </c>
      <c r="AF11">
        <v>0.2162</v>
      </c>
      <c r="AG11">
        <v>0.7873</v>
      </c>
      <c r="AH11">
        <v>0.54323699999999997</v>
      </c>
      <c r="AI11">
        <v>3.3261499999999999E-2</v>
      </c>
      <c r="AJ11">
        <v>0.50049999999999994</v>
      </c>
      <c r="AK11">
        <v>1</v>
      </c>
      <c r="AL11">
        <f t="shared" si="1"/>
        <v>39.9604</v>
      </c>
      <c r="AM11">
        <f t="shared" si="0"/>
        <v>0.2162</v>
      </c>
      <c r="AN11">
        <f t="shared" si="0"/>
        <v>0.7873</v>
      </c>
      <c r="AO11">
        <f t="shared" si="0"/>
        <v>0.54323699999999997</v>
      </c>
      <c r="AP11">
        <f t="shared" si="0"/>
        <v>3.3261499999999999E-2</v>
      </c>
      <c r="AQ11">
        <f t="shared" si="0"/>
        <v>0.50049999999999994</v>
      </c>
    </row>
    <row r="12" spans="1:43" x14ac:dyDescent="0.25">
      <c r="A12">
        <v>11978411</v>
      </c>
      <c r="B12" s="2" t="s">
        <v>585</v>
      </c>
      <c r="C12" s="2" t="s">
        <v>586</v>
      </c>
      <c r="D12">
        <v>60842013</v>
      </c>
      <c r="F12">
        <v>300</v>
      </c>
      <c r="G12">
        <v>78224914</v>
      </c>
      <c r="I12">
        <v>2275050011</v>
      </c>
      <c r="J12">
        <v>2</v>
      </c>
      <c r="K12" t="s">
        <v>34</v>
      </c>
      <c r="L12" t="s">
        <v>90</v>
      </c>
      <c r="M12">
        <v>34005</v>
      </c>
      <c r="O12" t="s">
        <v>555</v>
      </c>
      <c r="P12">
        <v>48811</v>
      </c>
      <c r="Q12" t="s">
        <v>37</v>
      </c>
      <c r="R12" t="s">
        <v>38</v>
      </c>
      <c r="U12" t="s">
        <v>38</v>
      </c>
      <c r="V12">
        <v>39.941099999999999</v>
      </c>
      <c r="W12">
        <v>-74.770799999999994</v>
      </c>
      <c r="X12" t="s">
        <v>39</v>
      </c>
      <c r="Y12" t="s">
        <v>272</v>
      </c>
      <c r="Z12" t="s">
        <v>34</v>
      </c>
      <c r="AA12">
        <v>0</v>
      </c>
      <c r="AB12" t="s">
        <v>41</v>
      </c>
      <c r="AC12">
        <v>8</v>
      </c>
      <c r="AE12">
        <v>0.616919</v>
      </c>
      <c r="AF12">
        <v>3.33775E-3</v>
      </c>
      <c r="AG12">
        <v>1.21545E-2</v>
      </c>
      <c r="AH12">
        <v>8.3866300000000008E-3</v>
      </c>
      <c r="AI12">
        <v>5.1349999999999996E-4</v>
      </c>
      <c r="AJ12">
        <v>7.7268399999999996E-3</v>
      </c>
      <c r="AK12">
        <v>1</v>
      </c>
      <c r="AL12">
        <f t="shared" si="1"/>
        <v>0.616919</v>
      </c>
      <c r="AM12">
        <f t="shared" si="0"/>
        <v>3.33775E-3</v>
      </c>
      <c r="AN12">
        <f t="shared" si="0"/>
        <v>1.21545E-2</v>
      </c>
      <c r="AO12">
        <f t="shared" si="0"/>
        <v>8.3866300000000008E-3</v>
      </c>
      <c r="AP12">
        <f t="shared" si="0"/>
        <v>5.1349999999999996E-4</v>
      </c>
      <c r="AQ12">
        <f t="shared" si="0"/>
        <v>7.7268399999999996E-3</v>
      </c>
    </row>
    <row r="13" spans="1:43" x14ac:dyDescent="0.25">
      <c r="A13">
        <v>12397011</v>
      </c>
      <c r="B13" s="2" t="s">
        <v>585</v>
      </c>
      <c r="C13" s="2" t="s">
        <v>586</v>
      </c>
      <c r="D13">
        <v>61584013</v>
      </c>
      <c r="F13">
        <v>300</v>
      </c>
      <c r="G13">
        <v>79698314</v>
      </c>
      <c r="I13">
        <v>2275050011</v>
      </c>
      <c r="J13">
        <v>2</v>
      </c>
      <c r="K13" t="s">
        <v>34</v>
      </c>
      <c r="L13" t="s">
        <v>84</v>
      </c>
      <c r="M13">
        <v>34029</v>
      </c>
      <c r="O13" t="s">
        <v>482</v>
      </c>
      <c r="P13">
        <v>48811</v>
      </c>
      <c r="Q13" t="s">
        <v>37</v>
      </c>
      <c r="R13" t="s">
        <v>38</v>
      </c>
      <c r="U13" t="s">
        <v>38</v>
      </c>
      <c r="V13">
        <v>40.0334</v>
      </c>
      <c r="W13">
        <v>-74.057900000000004</v>
      </c>
      <c r="X13" t="s">
        <v>39</v>
      </c>
      <c r="Y13" t="s">
        <v>483</v>
      </c>
      <c r="Z13" t="s">
        <v>34</v>
      </c>
      <c r="AA13">
        <v>0</v>
      </c>
      <c r="AB13" t="s">
        <v>41</v>
      </c>
      <c r="AC13">
        <v>8</v>
      </c>
      <c r="AE13">
        <v>0.65532599999999996</v>
      </c>
      <c r="AF13">
        <v>3.5455399999999998E-3</v>
      </c>
      <c r="AG13">
        <v>1.2911199999999999E-2</v>
      </c>
      <c r="AH13">
        <v>8.90875E-3</v>
      </c>
      <c r="AI13">
        <v>5.4546800000000002E-4</v>
      </c>
      <c r="AJ13">
        <v>8.2078800000000007E-3</v>
      </c>
      <c r="AK13">
        <v>1</v>
      </c>
      <c r="AL13">
        <f t="shared" si="1"/>
        <v>0.65532599999999996</v>
      </c>
      <c r="AM13">
        <f t="shared" si="0"/>
        <v>3.5455399999999998E-3</v>
      </c>
      <c r="AN13">
        <f t="shared" si="0"/>
        <v>1.2911199999999999E-2</v>
      </c>
      <c r="AO13">
        <f t="shared" si="0"/>
        <v>8.90875E-3</v>
      </c>
      <c r="AP13">
        <f t="shared" si="0"/>
        <v>5.4546800000000002E-4</v>
      </c>
      <c r="AQ13">
        <f t="shared" si="0"/>
        <v>8.2078800000000007E-3</v>
      </c>
    </row>
    <row r="14" spans="1:43" x14ac:dyDescent="0.25">
      <c r="A14">
        <v>11060411</v>
      </c>
      <c r="B14" s="2" t="s">
        <v>585</v>
      </c>
      <c r="C14" s="2" t="s">
        <v>586</v>
      </c>
      <c r="D14">
        <v>60669313</v>
      </c>
      <c r="F14">
        <v>300</v>
      </c>
      <c r="G14">
        <v>77878914</v>
      </c>
      <c r="I14">
        <v>2275050011</v>
      </c>
      <c r="J14">
        <v>2</v>
      </c>
      <c r="K14" t="s">
        <v>34</v>
      </c>
      <c r="L14" t="s">
        <v>159</v>
      </c>
      <c r="M14">
        <v>34033</v>
      </c>
      <c r="O14" t="s">
        <v>369</v>
      </c>
      <c r="P14">
        <v>48811</v>
      </c>
      <c r="Q14" t="s">
        <v>37</v>
      </c>
      <c r="R14" t="s">
        <v>38</v>
      </c>
      <c r="U14" t="s">
        <v>38</v>
      </c>
      <c r="V14">
        <v>39.5047</v>
      </c>
      <c r="W14">
        <v>-75.093100000000007</v>
      </c>
      <c r="X14" t="s">
        <v>39</v>
      </c>
      <c r="Y14" t="s">
        <v>370</v>
      </c>
      <c r="Z14" t="s">
        <v>34</v>
      </c>
      <c r="AA14">
        <v>0</v>
      </c>
      <c r="AB14" t="s">
        <v>41</v>
      </c>
      <c r="AC14">
        <v>8</v>
      </c>
      <c r="AE14">
        <v>0.42973800000000001</v>
      </c>
      <c r="AF14">
        <v>2.3250300000000001E-3</v>
      </c>
      <c r="AG14">
        <v>8.4667000000000006E-3</v>
      </c>
      <c r="AH14">
        <v>5.8420199999999999E-3</v>
      </c>
      <c r="AI14">
        <v>3.5769699999999997E-4</v>
      </c>
      <c r="AJ14">
        <v>5.3824199999999997E-3</v>
      </c>
      <c r="AK14">
        <v>1</v>
      </c>
      <c r="AL14">
        <f t="shared" si="1"/>
        <v>0.42973800000000001</v>
      </c>
      <c r="AM14">
        <f t="shared" si="0"/>
        <v>2.3250300000000001E-3</v>
      </c>
      <c r="AN14">
        <f t="shared" si="0"/>
        <v>8.4667000000000006E-3</v>
      </c>
      <c r="AO14">
        <f t="shared" si="0"/>
        <v>5.8420199999999999E-3</v>
      </c>
      <c r="AP14">
        <f t="shared" si="0"/>
        <v>3.5769699999999997E-4</v>
      </c>
      <c r="AQ14">
        <f t="shared" si="0"/>
        <v>5.3824199999999997E-3</v>
      </c>
    </row>
    <row r="15" spans="1:43" x14ac:dyDescent="0.25">
      <c r="A15">
        <v>12304511</v>
      </c>
      <c r="B15" s="2" t="s">
        <v>585</v>
      </c>
      <c r="C15" s="2" t="s">
        <v>586</v>
      </c>
      <c r="D15">
        <v>61748113</v>
      </c>
      <c r="F15">
        <v>300</v>
      </c>
      <c r="G15">
        <v>80022314</v>
      </c>
      <c r="I15">
        <v>2275050011</v>
      </c>
      <c r="J15">
        <v>2</v>
      </c>
      <c r="K15" t="s">
        <v>34</v>
      </c>
      <c r="L15" t="s">
        <v>159</v>
      </c>
      <c r="M15">
        <v>34033</v>
      </c>
      <c r="O15" t="s">
        <v>579</v>
      </c>
      <c r="P15">
        <v>48811</v>
      </c>
      <c r="Q15" t="s">
        <v>37</v>
      </c>
      <c r="R15" t="s">
        <v>38</v>
      </c>
      <c r="U15" t="s">
        <v>38</v>
      </c>
      <c r="V15">
        <v>39.541800000000002</v>
      </c>
      <c r="W15">
        <v>-75.304400000000001</v>
      </c>
      <c r="X15" t="s">
        <v>39</v>
      </c>
      <c r="Y15" t="s">
        <v>580</v>
      </c>
      <c r="Z15" t="s">
        <v>34</v>
      </c>
      <c r="AA15">
        <v>0</v>
      </c>
      <c r="AB15" t="s">
        <v>41</v>
      </c>
      <c r="AC15">
        <v>8</v>
      </c>
      <c r="AE15">
        <v>0.90501100000000001</v>
      </c>
      <c r="AF15">
        <v>4.8964300000000002E-3</v>
      </c>
      <c r="AG15">
        <v>1.7830499999999999E-2</v>
      </c>
      <c r="AH15">
        <v>1.2303100000000001E-2</v>
      </c>
      <c r="AI15">
        <v>7.5329699999999999E-4</v>
      </c>
      <c r="AJ15">
        <v>1.13352E-2</v>
      </c>
      <c r="AK15">
        <v>1</v>
      </c>
      <c r="AL15">
        <f t="shared" si="1"/>
        <v>0.90501100000000001</v>
      </c>
      <c r="AM15">
        <f t="shared" si="0"/>
        <v>4.8964300000000002E-3</v>
      </c>
      <c r="AN15">
        <f t="shared" si="0"/>
        <v>1.7830499999999999E-2</v>
      </c>
      <c r="AO15">
        <f t="shared" si="0"/>
        <v>1.2303100000000001E-2</v>
      </c>
      <c r="AP15">
        <f t="shared" si="0"/>
        <v>7.5329699999999999E-4</v>
      </c>
      <c r="AQ15">
        <f t="shared" si="0"/>
        <v>1.13352E-2</v>
      </c>
    </row>
    <row r="16" spans="1:43" x14ac:dyDescent="0.25">
      <c r="A16">
        <v>12396911</v>
      </c>
      <c r="B16" s="2" t="s">
        <v>585</v>
      </c>
      <c r="C16" s="2" t="s">
        <v>586</v>
      </c>
      <c r="D16">
        <v>61583913</v>
      </c>
      <c r="F16">
        <v>300</v>
      </c>
      <c r="G16">
        <v>79698114</v>
      </c>
      <c r="I16">
        <v>2275050011</v>
      </c>
      <c r="J16">
        <v>2</v>
      </c>
      <c r="K16" t="s">
        <v>34</v>
      </c>
      <c r="L16" t="s">
        <v>73</v>
      </c>
      <c r="M16">
        <v>34035</v>
      </c>
      <c r="O16" t="s">
        <v>434</v>
      </c>
      <c r="P16">
        <v>48811</v>
      </c>
      <c r="Q16" t="s">
        <v>37</v>
      </c>
      <c r="R16" t="s">
        <v>38</v>
      </c>
      <c r="U16" t="s">
        <v>38</v>
      </c>
      <c r="V16">
        <v>40.666699999999999</v>
      </c>
      <c r="W16">
        <v>-74.633300000000006</v>
      </c>
      <c r="X16" t="s">
        <v>39</v>
      </c>
      <c r="Y16" t="s">
        <v>316</v>
      </c>
      <c r="Z16" t="s">
        <v>34</v>
      </c>
      <c r="AA16">
        <v>0</v>
      </c>
      <c r="AB16" t="s">
        <v>41</v>
      </c>
      <c r="AC16">
        <v>8</v>
      </c>
      <c r="AE16">
        <v>0.108126</v>
      </c>
      <c r="AF16">
        <v>5.8500000000000002E-4</v>
      </c>
      <c r="AG16">
        <v>2.1302999999999999E-3</v>
      </c>
      <c r="AH16">
        <v>1.4699100000000001E-3</v>
      </c>
      <c r="AI16">
        <v>9.0000000000000006E-5</v>
      </c>
      <c r="AJ16">
        <v>1.3542700000000001E-3</v>
      </c>
      <c r="AK16">
        <v>1</v>
      </c>
      <c r="AL16">
        <f t="shared" si="1"/>
        <v>0.108126</v>
      </c>
      <c r="AM16">
        <f t="shared" si="0"/>
        <v>5.8500000000000002E-4</v>
      </c>
      <c r="AN16">
        <f t="shared" si="0"/>
        <v>2.1302999999999999E-3</v>
      </c>
      <c r="AO16">
        <f t="shared" si="0"/>
        <v>1.4699100000000001E-3</v>
      </c>
      <c r="AP16">
        <f t="shared" si="0"/>
        <v>9.0000000000000006E-5</v>
      </c>
      <c r="AQ16">
        <f t="shared" si="0"/>
        <v>1.3542700000000001E-3</v>
      </c>
    </row>
    <row r="17" spans="1:43" x14ac:dyDescent="0.25">
      <c r="A17">
        <v>12304611</v>
      </c>
      <c r="B17" s="2" t="s">
        <v>585</v>
      </c>
      <c r="C17" s="2" t="s">
        <v>586</v>
      </c>
      <c r="D17">
        <v>61748213</v>
      </c>
      <c r="F17">
        <v>300</v>
      </c>
      <c r="G17">
        <v>80022514</v>
      </c>
      <c r="I17">
        <v>2275050011</v>
      </c>
      <c r="J17">
        <v>2</v>
      </c>
      <c r="K17" t="s">
        <v>34</v>
      </c>
      <c r="L17" t="s">
        <v>56</v>
      </c>
      <c r="M17">
        <v>34007</v>
      </c>
      <c r="O17" t="s">
        <v>348</v>
      </c>
      <c r="P17">
        <v>48811</v>
      </c>
      <c r="Q17" t="s">
        <v>37</v>
      </c>
      <c r="R17" t="s">
        <v>38</v>
      </c>
      <c r="U17" t="s">
        <v>38</v>
      </c>
      <c r="V17">
        <v>39.745899999999999</v>
      </c>
      <c r="W17">
        <v>-74.920400000000001</v>
      </c>
      <c r="X17" t="s">
        <v>39</v>
      </c>
      <c r="Y17" t="s">
        <v>349</v>
      </c>
      <c r="Z17" t="s">
        <v>34</v>
      </c>
      <c r="AA17">
        <v>0</v>
      </c>
      <c r="AB17" t="s">
        <v>41</v>
      </c>
      <c r="AC17">
        <v>8</v>
      </c>
      <c r="AE17">
        <v>0.108126</v>
      </c>
      <c r="AF17">
        <v>5.8500000000000002E-4</v>
      </c>
      <c r="AG17">
        <v>2.1302999999999999E-3</v>
      </c>
      <c r="AH17">
        <v>1.4699100000000001E-3</v>
      </c>
      <c r="AI17">
        <v>9.0000000000000006E-5</v>
      </c>
      <c r="AJ17">
        <v>1.3542700000000001E-3</v>
      </c>
      <c r="AK17">
        <v>1</v>
      </c>
      <c r="AL17">
        <f t="shared" si="1"/>
        <v>0.108126</v>
      </c>
      <c r="AM17">
        <f t="shared" si="0"/>
        <v>5.8500000000000002E-4</v>
      </c>
      <c r="AN17">
        <f t="shared" si="0"/>
        <v>2.1302999999999999E-3</v>
      </c>
      <c r="AO17">
        <f t="shared" si="0"/>
        <v>1.4699100000000001E-3</v>
      </c>
      <c r="AP17">
        <f t="shared" si="0"/>
        <v>9.0000000000000006E-5</v>
      </c>
      <c r="AQ17">
        <f t="shared" si="0"/>
        <v>1.3542700000000001E-3</v>
      </c>
    </row>
    <row r="18" spans="1:43" x14ac:dyDescent="0.25">
      <c r="A18">
        <v>11819411</v>
      </c>
      <c r="B18" s="2" t="s">
        <v>585</v>
      </c>
      <c r="C18" s="2" t="s">
        <v>586</v>
      </c>
      <c r="D18">
        <v>61348013</v>
      </c>
      <c r="F18">
        <v>300</v>
      </c>
      <c r="G18">
        <v>79233914</v>
      </c>
      <c r="I18">
        <v>2275050011</v>
      </c>
      <c r="J18">
        <v>2</v>
      </c>
      <c r="K18" t="s">
        <v>34</v>
      </c>
      <c r="L18" t="s">
        <v>73</v>
      </c>
      <c r="M18">
        <v>34035</v>
      </c>
      <c r="O18" t="s">
        <v>213</v>
      </c>
      <c r="P18">
        <v>48811</v>
      </c>
      <c r="Q18" t="s">
        <v>37</v>
      </c>
      <c r="R18" t="s">
        <v>38</v>
      </c>
      <c r="U18" t="s">
        <v>38</v>
      </c>
      <c r="V18">
        <v>40.716799999999999</v>
      </c>
      <c r="W18">
        <v>-74.549599999999998</v>
      </c>
      <c r="X18" t="s">
        <v>39</v>
      </c>
      <c r="Y18" t="s">
        <v>214</v>
      </c>
      <c r="Z18" t="s">
        <v>34</v>
      </c>
      <c r="AA18">
        <v>0</v>
      </c>
      <c r="AB18" t="s">
        <v>41</v>
      </c>
      <c r="AC18">
        <v>8</v>
      </c>
      <c r="AE18">
        <v>0.108126</v>
      </c>
      <c r="AF18">
        <v>5.8500000000000002E-4</v>
      </c>
      <c r="AG18">
        <v>2.1302999999999999E-3</v>
      </c>
      <c r="AH18">
        <v>1.4699100000000001E-3</v>
      </c>
      <c r="AI18">
        <v>9.0000000000000006E-5</v>
      </c>
      <c r="AJ18">
        <v>1.3542700000000001E-3</v>
      </c>
      <c r="AK18">
        <v>1</v>
      </c>
      <c r="AL18">
        <f t="shared" si="1"/>
        <v>0.108126</v>
      </c>
      <c r="AM18">
        <f t="shared" si="0"/>
        <v>5.8500000000000002E-4</v>
      </c>
      <c r="AN18">
        <f t="shared" si="0"/>
        <v>2.1302999999999999E-3</v>
      </c>
      <c r="AO18">
        <f t="shared" si="0"/>
        <v>1.4699100000000001E-3</v>
      </c>
      <c r="AP18">
        <f t="shared" si="0"/>
        <v>9.0000000000000006E-5</v>
      </c>
      <c r="AQ18">
        <f t="shared" si="0"/>
        <v>1.3542700000000001E-3</v>
      </c>
    </row>
    <row r="19" spans="1:43" x14ac:dyDescent="0.25">
      <c r="A19">
        <v>9388611</v>
      </c>
      <c r="B19" s="2" t="s">
        <v>585</v>
      </c>
      <c r="C19" s="2" t="s">
        <v>586</v>
      </c>
      <c r="D19">
        <v>98309513</v>
      </c>
      <c r="F19">
        <v>300</v>
      </c>
      <c r="G19">
        <v>137934814</v>
      </c>
      <c r="I19">
        <v>2275050011</v>
      </c>
      <c r="J19">
        <v>2</v>
      </c>
      <c r="K19" t="s">
        <v>34</v>
      </c>
      <c r="L19" t="s">
        <v>98</v>
      </c>
      <c r="M19">
        <v>34001</v>
      </c>
      <c r="O19" t="s">
        <v>186</v>
      </c>
      <c r="P19">
        <v>48811</v>
      </c>
      <c r="Q19" t="s">
        <v>37</v>
      </c>
      <c r="R19" t="s">
        <v>38</v>
      </c>
      <c r="U19" t="s">
        <v>38</v>
      </c>
      <c r="V19">
        <v>39.456400000000002</v>
      </c>
      <c r="W19">
        <v>-74.5886</v>
      </c>
      <c r="X19" t="s">
        <v>39</v>
      </c>
      <c r="Y19" t="s">
        <v>187</v>
      </c>
      <c r="Z19" t="s">
        <v>34</v>
      </c>
      <c r="AA19">
        <v>0</v>
      </c>
      <c r="AB19" t="s">
        <v>41</v>
      </c>
      <c r="AC19">
        <v>8</v>
      </c>
      <c r="AE19">
        <v>54.939300000000003</v>
      </c>
      <c r="AF19">
        <v>0.29724099999999998</v>
      </c>
      <c r="AG19">
        <v>1.0824199999999999</v>
      </c>
      <c r="AH19">
        <v>0.74686699999999995</v>
      </c>
      <c r="AI19">
        <v>4.5729400000000003E-2</v>
      </c>
      <c r="AJ19">
        <v>0.68810899999999997</v>
      </c>
      <c r="AK19">
        <v>0.83574147440379087</v>
      </c>
      <c r="AL19">
        <f t="shared" si="1"/>
        <v>45.915051584712188</v>
      </c>
      <c r="AM19">
        <f t="shared" si="0"/>
        <v>0.24841663159325719</v>
      </c>
      <c r="AN19">
        <f t="shared" si="0"/>
        <v>0.90462328672415127</v>
      </c>
      <c r="AO19">
        <f t="shared" si="0"/>
        <v>0.62418772776353604</v>
      </c>
      <c r="AP19">
        <f t="shared" si="0"/>
        <v>3.8217956179600721E-2</v>
      </c>
      <c r="AQ19">
        <f t="shared" si="0"/>
        <v>0.57508123021051816</v>
      </c>
    </row>
    <row r="20" spans="1:43" x14ac:dyDescent="0.25">
      <c r="A20">
        <v>12396711</v>
      </c>
      <c r="B20" s="2" t="s">
        <v>585</v>
      </c>
      <c r="C20" s="2" t="s">
        <v>586</v>
      </c>
      <c r="D20">
        <v>61583513</v>
      </c>
      <c r="F20">
        <v>300</v>
      </c>
      <c r="G20">
        <v>79697314</v>
      </c>
      <c r="I20">
        <v>2275050011</v>
      </c>
      <c r="J20">
        <v>2</v>
      </c>
      <c r="K20" t="s">
        <v>34</v>
      </c>
      <c r="L20" t="s">
        <v>98</v>
      </c>
      <c r="M20">
        <v>34001</v>
      </c>
      <c r="O20" t="s">
        <v>168</v>
      </c>
      <c r="P20">
        <v>48811</v>
      </c>
      <c r="Q20" t="s">
        <v>37</v>
      </c>
      <c r="R20" t="s">
        <v>38</v>
      </c>
      <c r="U20" t="s">
        <v>38</v>
      </c>
      <c r="V20">
        <v>39.479199999999999</v>
      </c>
      <c r="W20">
        <v>-74.539699999999996</v>
      </c>
      <c r="X20" t="s">
        <v>39</v>
      </c>
      <c r="Y20" t="s">
        <v>169</v>
      </c>
      <c r="Z20" t="s">
        <v>34</v>
      </c>
      <c r="AA20">
        <v>0</v>
      </c>
      <c r="AB20" t="s">
        <v>41</v>
      </c>
      <c r="AC20">
        <v>8</v>
      </c>
      <c r="AE20">
        <v>0.108126</v>
      </c>
      <c r="AF20">
        <v>5.8500000000000002E-4</v>
      </c>
      <c r="AG20">
        <v>2.1302999999999999E-3</v>
      </c>
      <c r="AH20">
        <v>1.4699100000000001E-3</v>
      </c>
      <c r="AI20">
        <v>9.0000000000000006E-5</v>
      </c>
      <c r="AJ20">
        <v>1.3542700000000001E-3</v>
      </c>
      <c r="AK20">
        <v>1</v>
      </c>
      <c r="AL20">
        <f t="shared" si="1"/>
        <v>0.108126</v>
      </c>
      <c r="AM20">
        <f t="shared" si="0"/>
        <v>5.8500000000000002E-4</v>
      </c>
      <c r="AN20">
        <f t="shared" si="0"/>
        <v>2.1302999999999999E-3</v>
      </c>
      <c r="AO20">
        <f t="shared" si="0"/>
        <v>1.4699100000000001E-3</v>
      </c>
      <c r="AP20">
        <f t="shared" si="0"/>
        <v>9.0000000000000006E-5</v>
      </c>
      <c r="AQ20">
        <f t="shared" si="0"/>
        <v>1.3542700000000001E-3</v>
      </c>
    </row>
    <row r="21" spans="1:43" x14ac:dyDescent="0.25">
      <c r="A21">
        <v>11533611</v>
      </c>
      <c r="B21" s="2" t="s">
        <v>585</v>
      </c>
      <c r="C21" s="2" t="s">
        <v>586</v>
      </c>
      <c r="D21">
        <v>60519213</v>
      </c>
      <c r="F21">
        <v>300</v>
      </c>
      <c r="G21">
        <v>77580114</v>
      </c>
      <c r="I21">
        <v>2275050011</v>
      </c>
      <c r="J21">
        <v>2</v>
      </c>
      <c r="K21" t="s">
        <v>34</v>
      </c>
      <c r="L21" t="s">
        <v>98</v>
      </c>
      <c r="M21">
        <v>34001</v>
      </c>
      <c r="O21" t="s">
        <v>168</v>
      </c>
      <c r="P21">
        <v>48811</v>
      </c>
      <c r="Q21" t="s">
        <v>37</v>
      </c>
      <c r="R21" t="s">
        <v>38</v>
      </c>
      <c r="U21" t="s">
        <v>38</v>
      </c>
      <c r="V21">
        <v>39.358600000000003</v>
      </c>
      <c r="W21">
        <v>-74.434399999999997</v>
      </c>
      <c r="X21" t="s">
        <v>39</v>
      </c>
      <c r="Y21" t="s">
        <v>100</v>
      </c>
      <c r="Z21" t="s">
        <v>34</v>
      </c>
      <c r="AA21">
        <v>0</v>
      </c>
      <c r="AB21" t="s">
        <v>41</v>
      </c>
      <c r="AC21">
        <v>8</v>
      </c>
      <c r="AE21">
        <v>0.108126</v>
      </c>
      <c r="AF21">
        <v>5.8500000000000002E-4</v>
      </c>
      <c r="AG21">
        <v>2.1302999999999999E-3</v>
      </c>
      <c r="AH21">
        <v>1.4699100000000001E-3</v>
      </c>
      <c r="AI21">
        <v>9.0000000000000006E-5</v>
      </c>
      <c r="AJ21">
        <v>1.3542700000000001E-3</v>
      </c>
      <c r="AK21">
        <v>1</v>
      </c>
      <c r="AL21">
        <f t="shared" si="1"/>
        <v>0.108126</v>
      </c>
      <c r="AM21">
        <f t="shared" ref="AM21:AM84" si="2">$AK21*AF21</f>
        <v>5.8500000000000002E-4</v>
      </c>
      <c r="AN21">
        <f t="shared" ref="AN21:AN84" si="3">$AK21*AG21</f>
        <v>2.1302999999999999E-3</v>
      </c>
      <c r="AO21">
        <f t="shared" ref="AO21:AO84" si="4">$AK21*AH21</f>
        <v>1.4699100000000001E-3</v>
      </c>
      <c r="AP21">
        <f t="shared" ref="AP21:AQ84" si="5">$AK21*AI21</f>
        <v>9.0000000000000006E-5</v>
      </c>
      <c r="AQ21">
        <f t="shared" si="5"/>
        <v>1.3542700000000001E-3</v>
      </c>
    </row>
    <row r="22" spans="1:43" x14ac:dyDescent="0.25">
      <c r="A22">
        <v>11751511</v>
      </c>
      <c r="B22" s="2" t="s">
        <v>585</v>
      </c>
      <c r="C22" s="2" t="s">
        <v>586</v>
      </c>
      <c r="D22">
        <v>61323913</v>
      </c>
      <c r="F22">
        <v>300</v>
      </c>
      <c r="G22">
        <v>79185914</v>
      </c>
      <c r="I22">
        <v>2275050011</v>
      </c>
      <c r="J22">
        <v>2</v>
      </c>
      <c r="K22" t="s">
        <v>34</v>
      </c>
      <c r="L22" t="s">
        <v>98</v>
      </c>
      <c r="M22">
        <v>34001</v>
      </c>
      <c r="O22" t="s">
        <v>445</v>
      </c>
      <c r="P22">
        <v>48811</v>
      </c>
      <c r="Q22" t="s">
        <v>37</v>
      </c>
      <c r="R22" t="s">
        <v>38</v>
      </c>
      <c r="U22" t="s">
        <v>38</v>
      </c>
      <c r="V22">
        <v>39.375700000000002</v>
      </c>
      <c r="W22">
        <v>-74.535700000000006</v>
      </c>
      <c r="X22" t="s">
        <v>39</v>
      </c>
      <c r="Y22" t="s">
        <v>446</v>
      </c>
      <c r="Z22" t="s">
        <v>34</v>
      </c>
      <c r="AA22">
        <v>0</v>
      </c>
      <c r="AB22" t="s">
        <v>41</v>
      </c>
      <c r="AC22">
        <v>8</v>
      </c>
      <c r="AE22">
        <v>0.108126</v>
      </c>
      <c r="AF22">
        <v>5.8500000000000002E-4</v>
      </c>
      <c r="AG22">
        <v>2.1302999999999999E-3</v>
      </c>
      <c r="AH22">
        <v>1.4699100000000001E-3</v>
      </c>
      <c r="AI22">
        <v>9.0000000000000006E-5</v>
      </c>
      <c r="AJ22">
        <v>1.3542700000000001E-3</v>
      </c>
      <c r="AK22">
        <v>1</v>
      </c>
      <c r="AL22">
        <f t="shared" si="1"/>
        <v>0.108126</v>
      </c>
      <c r="AM22">
        <f t="shared" si="2"/>
        <v>5.8500000000000002E-4</v>
      </c>
      <c r="AN22">
        <f t="shared" si="3"/>
        <v>2.1302999999999999E-3</v>
      </c>
      <c r="AO22">
        <f t="shared" si="4"/>
        <v>1.4699100000000001E-3</v>
      </c>
      <c r="AP22">
        <f t="shared" si="5"/>
        <v>9.0000000000000006E-5</v>
      </c>
      <c r="AQ22">
        <f t="shared" si="5"/>
        <v>1.3542700000000001E-3</v>
      </c>
    </row>
    <row r="23" spans="1:43" x14ac:dyDescent="0.25">
      <c r="A23">
        <v>12323311</v>
      </c>
      <c r="B23" s="2" t="s">
        <v>585</v>
      </c>
      <c r="C23" s="2" t="s">
        <v>586</v>
      </c>
      <c r="D23">
        <v>61753613</v>
      </c>
      <c r="F23">
        <v>300</v>
      </c>
      <c r="G23">
        <v>80033314</v>
      </c>
      <c r="I23">
        <v>2275050011</v>
      </c>
      <c r="J23">
        <v>2</v>
      </c>
      <c r="K23" t="s">
        <v>34</v>
      </c>
      <c r="L23" t="s">
        <v>73</v>
      </c>
      <c r="M23">
        <v>34035</v>
      </c>
      <c r="O23" t="s">
        <v>74</v>
      </c>
      <c r="P23">
        <v>48811</v>
      </c>
      <c r="Q23" t="s">
        <v>37</v>
      </c>
      <c r="R23" t="s">
        <v>38</v>
      </c>
      <c r="U23" t="s">
        <v>38</v>
      </c>
      <c r="V23">
        <v>40.536799999999999</v>
      </c>
      <c r="W23">
        <v>-74.522400000000005</v>
      </c>
      <c r="X23" t="s">
        <v>39</v>
      </c>
      <c r="Y23" t="s">
        <v>75</v>
      </c>
      <c r="Z23" t="s">
        <v>34</v>
      </c>
      <c r="AA23">
        <v>0</v>
      </c>
      <c r="AB23" t="s">
        <v>41</v>
      </c>
      <c r="AC23">
        <v>8</v>
      </c>
      <c r="AE23">
        <v>0.108126</v>
      </c>
      <c r="AF23">
        <v>5.8500000000000002E-4</v>
      </c>
      <c r="AG23">
        <v>2.1302999999999999E-3</v>
      </c>
      <c r="AH23">
        <v>1.4699100000000001E-3</v>
      </c>
      <c r="AI23">
        <v>9.0000000000000006E-5</v>
      </c>
      <c r="AJ23">
        <v>1.3542700000000001E-3</v>
      </c>
      <c r="AK23">
        <v>1</v>
      </c>
      <c r="AL23">
        <f t="shared" si="1"/>
        <v>0.108126</v>
      </c>
      <c r="AM23">
        <f t="shared" si="2"/>
        <v>5.8500000000000002E-4</v>
      </c>
      <c r="AN23">
        <f t="shared" si="3"/>
        <v>2.1302999999999999E-3</v>
      </c>
      <c r="AO23">
        <f t="shared" si="4"/>
        <v>1.4699100000000001E-3</v>
      </c>
      <c r="AP23">
        <f t="shared" si="5"/>
        <v>9.0000000000000006E-5</v>
      </c>
      <c r="AQ23">
        <f t="shared" si="5"/>
        <v>1.3542700000000001E-3</v>
      </c>
    </row>
    <row r="24" spans="1:43" x14ac:dyDescent="0.25">
      <c r="A24">
        <v>11210311</v>
      </c>
      <c r="B24" s="2" t="s">
        <v>585</v>
      </c>
      <c r="C24" s="2" t="s">
        <v>586</v>
      </c>
      <c r="D24">
        <v>61055413</v>
      </c>
      <c r="F24">
        <v>300</v>
      </c>
      <c r="G24">
        <v>78650114</v>
      </c>
      <c r="I24">
        <v>2275050011</v>
      </c>
      <c r="J24">
        <v>2</v>
      </c>
      <c r="K24" t="s">
        <v>34</v>
      </c>
      <c r="L24" t="s">
        <v>90</v>
      </c>
      <c r="M24">
        <v>34005</v>
      </c>
      <c r="O24" t="s">
        <v>429</v>
      </c>
      <c r="P24">
        <v>48811</v>
      </c>
      <c r="Q24" t="s">
        <v>37</v>
      </c>
      <c r="R24" t="s">
        <v>38</v>
      </c>
      <c r="U24" t="s">
        <v>38</v>
      </c>
      <c r="V24">
        <v>39.743200000000002</v>
      </c>
      <c r="W24">
        <v>-74.725399999999993</v>
      </c>
      <c r="X24" t="s">
        <v>39</v>
      </c>
      <c r="Y24" t="s">
        <v>226</v>
      </c>
      <c r="Z24" t="s">
        <v>34</v>
      </c>
      <c r="AA24">
        <v>0</v>
      </c>
      <c r="AB24" t="s">
        <v>41</v>
      </c>
      <c r="AC24">
        <v>8</v>
      </c>
      <c r="AE24">
        <v>0.108126</v>
      </c>
      <c r="AF24">
        <v>5.8500000000000002E-4</v>
      </c>
      <c r="AG24">
        <v>2.1302999999999999E-3</v>
      </c>
      <c r="AH24">
        <v>1.4699100000000001E-3</v>
      </c>
      <c r="AI24">
        <v>9.0000000000000006E-5</v>
      </c>
      <c r="AJ24">
        <v>1.3542700000000001E-3</v>
      </c>
      <c r="AK24">
        <v>1</v>
      </c>
      <c r="AL24">
        <f t="shared" si="1"/>
        <v>0.108126</v>
      </c>
      <c r="AM24">
        <f t="shared" si="2"/>
        <v>5.8500000000000002E-4</v>
      </c>
      <c r="AN24">
        <f t="shared" si="3"/>
        <v>2.1302999999999999E-3</v>
      </c>
      <c r="AO24">
        <f t="shared" si="4"/>
        <v>1.4699100000000001E-3</v>
      </c>
      <c r="AP24">
        <f t="shared" si="5"/>
        <v>9.0000000000000006E-5</v>
      </c>
      <c r="AQ24">
        <f t="shared" si="5"/>
        <v>1.3542700000000001E-3</v>
      </c>
    </row>
    <row r="25" spans="1:43" x14ac:dyDescent="0.25">
      <c r="A25">
        <v>11978311</v>
      </c>
      <c r="B25" s="2" t="s">
        <v>585</v>
      </c>
      <c r="C25" s="2" t="s">
        <v>586</v>
      </c>
      <c r="D25">
        <v>60841913</v>
      </c>
      <c r="F25">
        <v>300</v>
      </c>
      <c r="G25">
        <v>78224714</v>
      </c>
      <c r="I25">
        <v>2275050011</v>
      </c>
      <c r="J25">
        <v>2</v>
      </c>
      <c r="K25" t="s">
        <v>34</v>
      </c>
      <c r="L25" t="s">
        <v>73</v>
      </c>
      <c r="M25">
        <v>34035</v>
      </c>
      <c r="O25" t="s">
        <v>427</v>
      </c>
      <c r="P25">
        <v>48811</v>
      </c>
      <c r="Q25" t="s">
        <v>37</v>
      </c>
      <c r="R25" t="s">
        <v>38</v>
      </c>
      <c r="U25" t="s">
        <v>38</v>
      </c>
      <c r="V25">
        <v>40.622599999999998</v>
      </c>
      <c r="W25">
        <v>-74.6327</v>
      </c>
      <c r="X25" t="s">
        <v>39</v>
      </c>
      <c r="Y25" t="s">
        <v>314</v>
      </c>
      <c r="Z25" t="s">
        <v>34</v>
      </c>
      <c r="AA25">
        <v>0</v>
      </c>
      <c r="AB25" t="s">
        <v>41</v>
      </c>
      <c r="AC25">
        <v>8</v>
      </c>
      <c r="AE25">
        <v>0.108126</v>
      </c>
      <c r="AF25">
        <v>5.8500000000000002E-4</v>
      </c>
      <c r="AG25">
        <v>2.1302999999999999E-3</v>
      </c>
      <c r="AH25">
        <v>1.4699100000000001E-3</v>
      </c>
      <c r="AI25">
        <v>9.0000000000000006E-5</v>
      </c>
      <c r="AJ25">
        <v>1.3542700000000001E-3</v>
      </c>
      <c r="AK25">
        <v>1</v>
      </c>
      <c r="AL25">
        <f t="shared" si="1"/>
        <v>0.108126</v>
      </c>
      <c r="AM25">
        <f t="shared" si="2"/>
        <v>5.8500000000000002E-4</v>
      </c>
      <c r="AN25">
        <f t="shared" si="3"/>
        <v>2.1302999999999999E-3</v>
      </c>
      <c r="AO25">
        <f t="shared" si="4"/>
        <v>1.4699100000000001E-3</v>
      </c>
      <c r="AP25">
        <f t="shared" si="5"/>
        <v>9.0000000000000006E-5</v>
      </c>
      <c r="AQ25">
        <f t="shared" si="5"/>
        <v>1.3542700000000001E-3</v>
      </c>
    </row>
    <row r="26" spans="1:43" x14ac:dyDescent="0.25">
      <c r="A26">
        <v>11395811</v>
      </c>
      <c r="B26" s="2" t="s">
        <v>585</v>
      </c>
      <c r="C26" s="2" t="s">
        <v>586</v>
      </c>
      <c r="D26">
        <v>61748413</v>
      </c>
      <c r="F26">
        <v>300</v>
      </c>
      <c r="G26">
        <v>80022914</v>
      </c>
      <c r="I26">
        <v>2275050011</v>
      </c>
      <c r="J26">
        <v>2</v>
      </c>
      <c r="K26" t="s">
        <v>34</v>
      </c>
      <c r="L26" t="s">
        <v>87</v>
      </c>
      <c r="M26">
        <v>34011</v>
      </c>
      <c r="O26" t="s">
        <v>88</v>
      </c>
      <c r="P26">
        <v>48811</v>
      </c>
      <c r="Q26" t="s">
        <v>37</v>
      </c>
      <c r="R26" t="s">
        <v>38</v>
      </c>
      <c r="U26" t="s">
        <v>38</v>
      </c>
      <c r="V26">
        <v>39.457599999999999</v>
      </c>
      <c r="W26">
        <v>-75.273200000000003</v>
      </c>
      <c r="X26" t="s">
        <v>39</v>
      </c>
      <c r="Y26" t="s">
        <v>89</v>
      </c>
      <c r="Z26" t="s">
        <v>34</v>
      </c>
      <c r="AA26">
        <v>0</v>
      </c>
      <c r="AB26" t="s">
        <v>41</v>
      </c>
      <c r="AC26">
        <v>8</v>
      </c>
      <c r="AE26">
        <v>0.46982000000000002</v>
      </c>
      <c r="AF26">
        <v>2.5418900000000002E-3</v>
      </c>
      <c r="AG26">
        <v>9.2563899999999998E-3</v>
      </c>
      <c r="AH26">
        <v>6.38691E-3</v>
      </c>
      <c r="AI26">
        <v>3.9105999999999999E-4</v>
      </c>
      <c r="AJ26">
        <v>5.8844400000000003E-3</v>
      </c>
      <c r="AK26">
        <v>1</v>
      </c>
      <c r="AL26">
        <f t="shared" si="1"/>
        <v>0.46982000000000002</v>
      </c>
      <c r="AM26">
        <f t="shared" si="2"/>
        <v>2.5418900000000002E-3</v>
      </c>
      <c r="AN26">
        <f t="shared" si="3"/>
        <v>9.2563899999999998E-3</v>
      </c>
      <c r="AO26">
        <f t="shared" si="4"/>
        <v>6.38691E-3</v>
      </c>
      <c r="AP26">
        <f t="shared" si="5"/>
        <v>3.9105999999999999E-4</v>
      </c>
      <c r="AQ26">
        <f t="shared" si="5"/>
        <v>5.8844400000000003E-3</v>
      </c>
    </row>
    <row r="27" spans="1:43" x14ac:dyDescent="0.25">
      <c r="A27">
        <v>10983511</v>
      </c>
      <c r="B27" s="2" t="s">
        <v>585</v>
      </c>
      <c r="C27" s="2" t="s">
        <v>586</v>
      </c>
      <c r="D27">
        <v>60519413</v>
      </c>
      <c r="F27">
        <v>300</v>
      </c>
      <c r="G27">
        <v>77580514</v>
      </c>
      <c r="I27">
        <v>2275050011</v>
      </c>
      <c r="J27">
        <v>2</v>
      </c>
      <c r="K27" t="s">
        <v>34</v>
      </c>
      <c r="L27" t="s">
        <v>79</v>
      </c>
      <c r="M27">
        <v>34027</v>
      </c>
      <c r="O27" t="s">
        <v>512</v>
      </c>
      <c r="P27">
        <v>48811</v>
      </c>
      <c r="Q27" t="s">
        <v>37</v>
      </c>
      <c r="R27" t="s">
        <v>38</v>
      </c>
      <c r="U27" t="s">
        <v>38</v>
      </c>
      <c r="V27">
        <v>40.752899999999997</v>
      </c>
      <c r="W27">
        <v>-74.439899999999994</v>
      </c>
      <c r="X27" t="s">
        <v>39</v>
      </c>
      <c r="Y27" t="s">
        <v>420</v>
      </c>
      <c r="Z27" t="s">
        <v>34</v>
      </c>
      <c r="AA27">
        <v>0</v>
      </c>
      <c r="AB27" t="s">
        <v>41</v>
      </c>
      <c r="AC27">
        <v>8</v>
      </c>
      <c r="AE27">
        <v>0.108126</v>
      </c>
      <c r="AF27">
        <v>5.8500000000000002E-4</v>
      </c>
      <c r="AG27">
        <v>2.1302999999999999E-3</v>
      </c>
      <c r="AH27">
        <v>1.4699100000000001E-3</v>
      </c>
      <c r="AI27">
        <v>9.0000000000000006E-5</v>
      </c>
      <c r="AJ27">
        <v>1.3542700000000001E-3</v>
      </c>
      <c r="AK27">
        <v>1</v>
      </c>
      <c r="AL27">
        <f t="shared" si="1"/>
        <v>0.108126</v>
      </c>
      <c r="AM27">
        <f t="shared" si="2"/>
        <v>5.8500000000000002E-4</v>
      </c>
      <c r="AN27">
        <f t="shared" si="3"/>
        <v>2.1302999999999999E-3</v>
      </c>
      <c r="AO27">
        <f t="shared" si="4"/>
        <v>1.4699100000000001E-3</v>
      </c>
      <c r="AP27">
        <f t="shared" si="5"/>
        <v>9.0000000000000006E-5</v>
      </c>
      <c r="AQ27">
        <f t="shared" si="5"/>
        <v>1.3542700000000001E-3</v>
      </c>
    </row>
    <row r="28" spans="1:43" x14ac:dyDescent="0.25">
      <c r="A28">
        <v>11071311</v>
      </c>
      <c r="B28" s="2" t="s">
        <v>585</v>
      </c>
      <c r="C28" s="2" t="s">
        <v>586</v>
      </c>
      <c r="D28">
        <v>60694213</v>
      </c>
      <c r="F28">
        <v>300</v>
      </c>
      <c r="G28">
        <v>77930114</v>
      </c>
      <c r="I28">
        <v>2275050011</v>
      </c>
      <c r="J28">
        <v>2</v>
      </c>
      <c r="K28" t="s">
        <v>34</v>
      </c>
      <c r="L28" t="s">
        <v>178</v>
      </c>
      <c r="M28">
        <v>34017</v>
      </c>
      <c r="O28" t="s">
        <v>309</v>
      </c>
      <c r="P28">
        <v>48811</v>
      </c>
      <c r="Q28" t="s">
        <v>37</v>
      </c>
      <c r="R28" t="s">
        <v>38</v>
      </c>
      <c r="U28" t="s">
        <v>38</v>
      </c>
      <c r="V28">
        <v>40.664700000000003</v>
      </c>
      <c r="W28">
        <v>-74.091099999999997</v>
      </c>
      <c r="X28" t="s">
        <v>39</v>
      </c>
      <c r="Y28" t="s">
        <v>310</v>
      </c>
      <c r="Z28" t="s">
        <v>34</v>
      </c>
      <c r="AA28">
        <v>0</v>
      </c>
      <c r="AB28" t="s">
        <v>41</v>
      </c>
      <c r="AC28">
        <v>8</v>
      </c>
      <c r="AE28">
        <v>0.108126</v>
      </c>
      <c r="AF28">
        <v>5.8500000000000002E-4</v>
      </c>
      <c r="AG28">
        <v>2.1302999999999999E-3</v>
      </c>
      <c r="AH28">
        <v>1.4699100000000001E-3</v>
      </c>
      <c r="AI28">
        <v>9.0000000000000006E-5</v>
      </c>
      <c r="AJ28">
        <v>1.3542700000000001E-3</v>
      </c>
      <c r="AK28">
        <v>1</v>
      </c>
      <c r="AL28">
        <f t="shared" si="1"/>
        <v>0.108126</v>
      </c>
      <c r="AM28">
        <f t="shared" si="2"/>
        <v>5.8500000000000002E-4</v>
      </c>
      <c r="AN28">
        <f t="shared" si="3"/>
        <v>2.1302999999999999E-3</v>
      </c>
      <c r="AO28">
        <f t="shared" si="4"/>
        <v>1.4699100000000001E-3</v>
      </c>
      <c r="AP28">
        <f t="shared" si="5"/>
        <v>9.0000000000000006E-5</v>
      </c>
      <c r="AQ28">
        <f t="shared" si="5"/>
        <v>1.3542700000000001E-3</v>
      </c>
    </row>
    <row r="29" spans="1:43" x14ac:dyDescent="0.25">
      <c r="A29">
        <v>12396811</v>
      </c>
      <c r="B29" s="2" t="s">
        <v>585</v>
      </c>
      <c r="C29" s="2" t="s">
        <v>586</v>
      </c>
      <c r="D29">
        <v>61583813</v>
      </c>
      <c r="F29">
        <v>300</v>
      </c>
      <c r="G29">
        <v>79697914</v>
      </c>
      <c r="I29">
        <v>2275050011</v>
      </c>
      <c r="J29">
        <v>2</v>
      </c>
      <c r="K29" t="s">
        <v>34</v>
      </c>
      <c r="L29" t="s">
        <v>87</v>
      </c>
      <c r="M29">
        <v>34011</v>
      </c>
      <c r="O29" t="s">
        <v>288</v>
      </c>
      <c r="P29">
        <v>48811</v>
      </c>
      <c r="Q29" t="s">
        <v>37</v>
      </c>
      <c r="R29" t="s">
        <v>38</v>
      </c>
      <c r="U29" t="s">
        <v>38</v>
      </c>
      <c r="V29">
        <v>39.241700000000002</v>
      </c>
      <c r="W29">
        <v>-74.951899999999995</v>
      </c>
      <c r="X29" t="s">
        <v>39</v>
      </c>
      <c r="Y29" t="s">
        <v>289</v>
      </c>
      <c r="Z29" t="s">
        <v>34</v>
      </c>
      <c r="AA29">
        <v>0</v>
      </c>
      <c r="AB29" t="s">
        <v>41</v>
      </c>
      <c r="AC29">
        <v>8</v>
      </c>
      <c r="AE29">
        <v>0.108126</v>
      </c>
      <c r="AF29">
        <v>5.8500000000000002E-4</v>
      </c>
      <c r="AG29">
        <v>2.1302999999999999E-3</v>
      </c>
      <c r="AH29">
        <v>1.4699100000000001E-3</v>
      </c>
      <c r="AI29">
        <v>9.0000000000000006E-5</v>
      </c>
      <c r="AJ29">
        <v>1.3542700000000001E-3</v>
      </c>
      <c r="AK29">
        <v>1</v>
      </c>
      <c r="AL29">
        <f t="shared" si="1"/>
        <v>0.108126</v>
      </c>
      <c r="AM29">
        <f t="shared" si="2"/>
        <v>5.8500000000000002E-4</v>
      </c>
      <c r="AN29">
        <f t="shared" si="3"/>
        <v>2.1302999999999999E-3</v>
      </c>
      <c r="AO29">
        <f t="shared" si="4"/>
        <v>1.4699100000000001E-3</v>
      </c>
      <c r="AP29">
        <f t="shared" si="5"/>
        <v>9.0000000000000006E-5</v>
      </c>
      <c r="AQ29">
        <f t="shared" si="5"/>
        <v>1.3542700000000001E-3</v>
      </c>
    </row>
    <row r="30" spans="1:43" x14ac:dyDescent="0.25">
      <c r="A30">
        <v>12323111</v>
      </c>
      <c r="B30" s="2" t="s">
        <v>585</v>
      </c>
      <c r="C30" s="2" t="s">
        <v>586</v>
      </c>
      <c r="D30">
        <v>61753413</v>
      </c>
      <c r="F30">
        <v>300</v>
      </c>
      <c r="G30">
        <v>80032914</v>
      </c>
      <c r="I30">
        <v>2275050011</v>
      </c>
      <c r="J30">
        <v>2</v>
      </c>
      <c r="K30" t="s">
        <v>34</v>
      </c>
      <c r="L30" t="s">
        <v>218</v>
      </c>
      <c r="M30">
        <v>34039</v>
      </c>
      <c r="O30" t="s">
        <v>453</v>
      </c>
      <c r="P30">
        <v>48811</v>
      </c>
      <c r="Q30" t="s">
        <v>37</v>
      </c>
      <c r="R30" t="s">
        <v>38</v>
      </c>
      <c r="U30" t="s">
        <v>38</v>
      </c>
      <c r="V30">
        <v>40.636200000000002</v>
      </c>
      <c r="W30">
        <v>-74.234300000000005</v>
      </c>
      <c r="X30" t="s">
        <v>39</v>
      </c>
      <c r="Y30" t="s">
        <v>454</v>
      </c>
      <c r="Z30" t="s">
        <v>34</v>
      </c>
      <c r="AA30">
        <v>0</v>
      </c>
      <c r="AB30" t="s">
        <v>41</v>
      </c>
      <c r="AC30">
        <v>8</v>
      </c>
      <c r="AE30">
        <v>0.108126</v>
      </c>
      <c r="AF30">
        <v>5.8500000000000002E-4</v>
      </c>
      <c r="AG30">
        <v>2.1302999999999999E-3</v>
      </c>
      <c r="AH30">
        <v>1.4699100000000001E-3</v>
      </c>
      <c r="AI30">
        <v>9.0000000000000006E-5</v>
      </c>
      <c r="AJ30">
        <v>1.3542700000000001E-3</v>
      </c>
      <c r="AK30">
        <v>1</v>
      </c>
      <c r="AL30">
        <f t="shared" si="1"/>
        <v>0.108126</v>
      </c>
      <c r="AM30">
        <f t="shared" si="2"/>
        <v>5.8500000000000002E-4</v>
      </c>
      <c r="AN30">
        <f t="shared" si="3"/>
        <v>2.1302999999999999E-3</v>
      </c>
      <c r="AO30">
        <f t="shared" si="4"/>
        <v>1.4699100000000001E-3</v>
      </c>
      <c r="AP30">
        <f t="shared" si="5"/>
        <v>9.0000000000000006E-5</v>
      </c>
      <c r="AQ30">
        <f t="shared" si="5"/>
        <v>1.3542700000000001E-3</v>
      </c>
    </row>
    <row r="31" spans="1:43" x14ac:dyDescent="0.25">
      <c r="A31">
        <v>11922611</v>
      </c>
      <c r="B31" s="2" t="s">
        <v>585</v>
      </c>
      <c r="C31" s="2" t="s">
        <v>586</v>
      </c>
      <c r="D31">
        <v>60657913</v>
      </c>
      <c r="F31">
        <v>300</v>
      </c>
      <c r="G31">
        <v>77856114</v>
      </c>
      <c r="I31">
        <v>2275050011</v>
      </c>
      <c r="J31">
        <v>2</v>
      </c>
      <c r="K31" t="s">
        <v>34</v>
      </c>
      <c r="L31" t="s">
        <v>108</v>
      </c>
      <c r="M31">
        <v>34003</v>
      </c>
      <c r="O31" t="s">
        <v>217</v>
      </c>
      <c r="P31">
        <v>48811</v>
      </c>
      <c r="Q31" t="s">
        <v>37</v>
      </c>
      <c r="R31" t="s">
        <v>38</v>
      </c>
      <c r="U31" t="s">
        <v>38</v>
      </c>
      <c r="V31">
        <v>41.056800000000003</v>
      </c>
      <c r="W31">
        <v>-74.182599999999994</v>
      </c>
      <c r="X31" t="s">
        <v>39</v>
      </c>
      <c r="Y31" t="s">
        <v>140</v>
      </c>
      <c r="Z31" t="s">
        <v>34</v>
      </c>
      <c r="AA31">
        <v>0</v>
      </c>
      <c r="AB31" t="s">
        <v>41</v>
      </c>
      <c r="AC31">
        <v>8</v>
      </c>
      <c r="AE31">
        <v>0.108126</v>
      </c>
      <c r="AF31">
        <v>5.8500000000000002E-4</v>
      </c>
      <c r="AG31">
        <v>2.1302999999999999E-3</v>
      </c>
      <c r="AH31">
        <v>1.4699100000000001E-3</v>
      </c>
      <c r="AI31">
        <v>9.0000000000000006E-5</v>
      </c>
      <c r="AJ31">
        <v>1.3542700000000001E-3</v>
      </c>
      <c r="AK31">
        <v>1</v>
      </c>
      <c r="AL31">
        <f t="shared" si="1"/>
        <v>0.108126</v>
      </c>
      <c r="AM31">
        <f t="shared" si="2"/>
        <v>5.8500000000000002E-4</v>
      </c>
      <c r="AN31">
        <f t="shared" si="3"/>
        <v>2.1302999999999999E-3</v>
      </c>
      <c r="AO31">
        <f t="shared" si="4"/>
        <v>1.4699100000000001E-3</v>
      </c>
      <c r="AP31">
        <f t="shared" si="5"/>
        <v>9.0000000000000006E-5</v>
      </c>
      <c r="AQ31">
        <f t="shared" si="5"/>
        <v>1.3542700000000001E-3</v>
      </c>
    </row>
    <row r="32" spans="1:43" x14ac:dyDescent="0.25">
      <c r="A32">
        <v>11533711</v>
      </c>
      <c r="B32" s="2" t="s">
        <v>585</v>
      </c>
      <c r="C32" s="2" t="s">
        <v>586</v>
      </c>
      <c r="D32">
        <v>60519313</v>
      </c>
      <c r="F32">
        <v>300</v>
      </c>
      <c r="G32">
        <v>77580314</v>
      </c>
      <c r="I32">
        <v>2275050011</v>
      </c>
      <c r="J32">
        <v>2</v>
      </c>
      <c r="K32" t="s">
        <v>34</v>
      </c>
      <c r="L32" t="s">
        <v>84</v>
      </c>
      <c r="M32">
        <v>34029</v>
      </c>
      <c r="O32" t="s">
        <v>480</v>
      </c>
      <c r="P32">
        <v>48811</v>
      </c>
      <c r="Q32" t="s">
        <v>37</v>
      </c>
      <c r="R32" t="s">
        <v>38</v>
      </c>
      <c r="U32" t="s">
        <v>38</v>
      </c>
      <c r="V32">
        <v>39.907299999999999</v>
      </c>
      <c r="W32">
        <v>-74.234899999999996</v>
      </c>
      <c r="X32" t="s">
        <v>39</v>
      </c>
      <c r="Y32" t="s">
        <v>481</v>
      </c>
      <c r="Z32" t="s">
        <v>34</v>
      </c>
      <c r="AA32">
        <v>0</v>
      </c>
      <c r="AB32" t="s">
        <v>41</v>
      </c>
      <c r="AC32">
        <v>8</v>
      </c>
      <c r="AE32">
        <v>0.108126</v>
      </c>
      <c r="AF32">
        <v>5.8500000000000002E-4</v>
      </c>
      <c r="AG32">
        <v>2.1302999999999999E-3</v>
      </c>
      <c r="AH32">
        <v>1.4699100000000001E-3</v>
      </c>
      <c r="AI32">
        <v>9.0000000000000006E-5</v>
      </c>
      <c r="AJ32">
        <v>1.3542700000000001E-3</v>
      </c>
      <c r="AK32">
        <v>1</v>
      </c>
      <c r="AL32">
        <f t="shared" si="1"/>
        <v>0.108126</v>
      </c>
      <c r="AM32">
        <f t="shared" si="2"/>
        <v>5.8500000000000002E-4</v>
      </c>
      <c r="AN32">
        <f t="shared" si="3"/>
        <v>2.1302999999999999E-3</v>
      </c>
      <c r="AO32">
        <f t="shared" si="4"/>
        <v>1.4699100000000001E-3</v>
      </c>
      <c r="AP32">
        <f t="shared" si="5"/>
        <v>9.0000000000000006E-5</v>
      </c>
      <c r="AQ32">
        <f t="shared" si="5"/>
        <v>1.3542700000000001E-3</v>
      </c>
    </row>
    <row r="33" spans="1:43" x14ac:dyDescent="0.25">
      <c r="A33">
        <v>11842811</v>
      </c>
      <c r="B33" s="2" t="s">
        <v>585</v>
      </c>
      <c r="C33" s="2" t="s">
        <v>586</v>
      </c>
      <c r="D33">
        <v>60907913</v>
      </c>
      <c r="F33">
        <v>300</v>
      </c>
      <c r="G33">
        <v>78355914</v>
      </c>
      <c r="I33">
        <v>2275050011</v>
      </c>
      <c r="J33">
        <v>2</v>
      </c>
      <c r="K33" t="s">
        <v>34</v>
      </c>
      <c r="L33" t="s">
        <v>98</v>
      </c>
      <c r="M33">
        <v>34001</v>
      </c>
      <c r="O33" t="s">
        <v>152</v>
      </c>
      <c r="P33">
        <v>48811</v>
      </c>
      <c r="Q33" t="s">
        <v>37</v>
      </c>
      <c r="R33" t="s">
        <v>38</v>
      </c>
      <c r="U33" t="s">
        <v>38</v>
      </c>
      <c r="V33">
        <v>39.6357</v>
      </c>
      <c r="W33">
        <v>-74.748999999999995</v>
      </c>
      <c r="X33" t="s">
        <v>39</v>
      </c>
      <c r="Y33" t="s">
        <v>153</v>
      </c>
      <c r="Z33" t="s">
        <v>34</v>
      </c>
      <c r="AA33">
        <v>0</v>
      </c>
      <c r="AB33" t="s">
        <v>41</v>
      </c>
      <c r="AC33">
        <v>8</v>
      </c>
      <c r="AE33">
        <v>0.108126</v>
      </c>
      <c r="AF33">
        <v>5.8500000000000002E-4</v>
      </c>
      <c r="AG33">
        <v>2.1302999999999999E-3</v>
      </c>
      <c r="AH33">
        <v>1.4699100000000001E-3</v>
      </c>
      <c r="AI33">
        <v>9.0000000000000006E-5</v>
      </c>
      <c r="AJ33">
        <v>1.3542700000000001E-3</v>
      </c>
      <c r="AK33">
        <v>1</v>
      </c>
      <c r="AL33">
        <f t="shared" si="1"/>
        <v>0.108126</v>
      </c>
      <c r="AM33">
        <f t="shared" si="2"/>
        <v>5.8500000000000002E-4</v>
      </c>
      <c r="AN33">
        <f t="shared" si="3"/>
        <v>2.1302999999999999E-3</v>
      </c>
      <c r="AO33">
        <f t="shared" si="4"/>
        <v>1.4699100000000001E-3</v>
      </c>
      <c r="AP33">
        <f t="shared" si="5"/>
        <v>9.0000000000000006E-5</v>
      </c>
      <c r="AQ33">
        <f t="shared" si="5"/>
        <v>1.3542700000000001E-3</v>
      </c>
    </row>
    <row r="34" spans="1:43" x14ac:dyDescent="0.25">
      <c r="A34">
        <v>11914911</v>
      </c>
      <c r="B34" s="2" t="s">
        <v>585</v>
      </c>
      <c r="C34" s="2" t="s">
        <v>586</v>
      </c>
      <c r="D34">
        <v>60684113</v>
      </c>
      <c r="F34">
        <v>300</v>
      </c>
      <c r="G34">
        <v>77909914</v>
      </c>
      <c r="I34">
        <v>2275050011</v>
      </c>
      <c r="J34">
        <v>2</v>
      </c>
      <c r="K34" t="s">
        <v>34</v>
      </c>
      <c r="L34" t="s">
        <v>56</v>
      </c>
      <c r="M34">
        <v>34007</v>
      </c>
      <c r="O34" t="s">
        <v>196</v>
      </c>
      <c r="P34">
        <v>48811</v>
      </c>
      <c r="Q34" t="s">
        <v>37</v>
      </c>
      <c r="R34" t="s">
        <v>38</v>
      </c>
      <c r="U34" t="s">
        <v>38</v>
      </c>
      <c r="V34">
        <v>39.738399999999999</v>
      </c>
      <c r="W34">
        <v>-74.910600000000002</v>
      </c>
      <c r="X34" t="s">
        <v>39</v>
      </c>
      <c r="Y34" t="s">
        <v>197</v>
      </c>
      <c r="Z34" t="s">
        <v>34</v>
      </c>
      <c r="AA34">
        <v>0</v>
      </c>
      <c r="AB34" t="s">
        <v>41</v>
      </c>
      <c r="AC34">
        <v>8</v>
      </c>
      <c r="AE34">
        <v>0.108126</v>
      </c>
      <c r="AF34">
        <v>5.8500000000000002E-4</v>
      </c>
      <c r="AG34">
        <v>2.1302999999999999E-3</v>
      </c>
      <c r="AH34">
        <v>1.4699100000000001E-3</v>
      </c>
      <c r="AI34">
        <v>9.0000000000000006E-5</v>
      </c>
      <c r="AJ34">
        <v>1.3542700000000001E-3</v>
      </c>
      <c r="AK34">
        <v>1</v>
      </c>
      <c r="AL34">
        <f t="shared" si="1"/>
        <v>0.108126</v>
      </c>
      <c r="AM34">
        <f t="shared" si="2"/>
        <v>5.8500000000000002E-4</v>
      </c>
      <c r="AN34">
        <f t="shared" si="3"/>
        <v>2.1302999999999999E-3</v>
      </c>
      <c r="AO34">
        <f t="shared" si="4"/>
        <v>1.4699100000000001E-3</v>
      </c>
      <c r="AP34">
        <f t="shared" si="5"/>
        <v>9.0000000000000006E-5</v>
      </c>
      <c r="AQ34">
        <f t="shared" si="5"/>
        <v>1.3542700000000001E-3</v>
      </c>
    </row>
    <row r="35" spans="1:43" x14ac:dyDescent="0.25">
      <c r="A35">
        <v>9369611</v>
      </c>
      <c r="B35" s="2" t="s">
        <v>585</v>
      </c>
      <c r="C35" s="2" t="s">
        <v>586</v>
      </c>
      <c r="D35">
        <v>62538113</v>
      </c>
      <c r="F35">
        <v>300</v>
      </c>
      <c r="G35">
        <v>84015514</v>
      </c>
      <c r="I35">
        <v>2275050011</v>
      </c>
      <c r="J35">
        <v>2</v>
      </c>
      <c r="K35" t="s">
        <v>34</v>
      </c>
      <c r="L35" t="s">
        <v>82</v>
      </c>
      <c r="M35">
        <v>34041</v>
      </c>
      <c r="O35" t="s">
        <v>83</v>
      </c>
      <c r="P35">
        <v>48811</v>
      </c>
      <c r="Q35" t="s">
        <v>37</v>
      </c>
      <c r="R35" t="s">
        <v>38</v>
      </c>
      <c r="U35" t="s">
        <v>38</v>
      </c>
      <c r="V35">
        <v>40.971150000000002</v>
      </c>
      <c r="W35">
        <v>-74.997479999999996</v>
      </c>
      <c r="X35" t="s">
        <v>39</v>
      </c>
      <c r="Y35" t="s">
        <v>83</v>
      </c>
      <c r="Z35" t="s">
        <v>34</v>
      </c>
      <c r="AA35">
        <v>0</v>
      </c>
      <c r="AB35" t="s">
        <v>41</v>
      </c>
      <c r="AC35">
        <v>8</v>
      </c>
      <c r="AE35">
        <v>42.855699999999999</v>
      </c>
      <c r="AF35">
        <v>0.23186499999999999</v>
      </c>
      <c r="AG35">
        <v>0.84434399999999998</v>
      </c>
      <c r="AH35">
        <v>0.58259700000000003</v>
      </c>
      <c r="AI35">
        <v>3.5671500000000002E-2</v>
      </c>
      <c r="AJ35">
        <v>0.53676299999999999</v>
      </c>
      <c r="AK35">
        <v>1</v>
      </c>
      <c r="AL35">
        <f t="shared" si="1"/>
        <v>42.855699999999999</v>
      </c>
      <c r="AM35">
        <f t="shared" si="2"/>
        <v>0.23186499999999999</v>
      </c>
      <c r="AN35">
        <f t="shared" si="3"/>
        <v>0.84434399999999998</v>
      </c>
      <c r="AO35">
        <f t="shared" si="4"/>
        <v>0.58259700000000003</v>
      </c>
      <c r="AP35">
        <f t="shared" si="5"/>
        <v>3.5671500000000002E-2</v>
      </c>
      <c r="AQ35">
        <f t="shared" si="5"/>
        <v>0.53676299999999999</v>
      </c>
    </row>
    <row r="36" spans="1:43" x14ac:dyDescent="0.25">
      <c r="A36">
        <v>16130211</v>
      </c>
      <c r="B36" s="2" t="s">
        <v>585</v>
      </c>
      <c r="C36" s="2" t="s">
        <v>586</v>
      </c>
      <c r="D36">
        <v>103116213</v>
      </c>
      <c r="F36">
        <v>300</v>
      </c>
      <c r="G36">
        <v>144719114</v>
      </c>
      <c r="I36">
        <v>2275050011</v>
      </c>
      <c r="J36">
        <v>2</v>
      </c>
      <c r="K36" t="s">
        <v>34</v>
      </c>
      <c r="L36" t="s">
        <v>87</v>
      </c>
      <c r="M36">
        <v>34011</v>
      </c>
      <c r="O36" t="s">
        <v>552</v>
      </c>
      <c r="P36">
        <v>48811</v>
      </c>
      <c r="Q36" t="s">
        <v>37</v>
      </c>
      <c r="R36" t="s">
        <v>38</v>
      </c>
      <c r="U36" t="s">
        <v>38</v>
      </c>
      <c r="V36">
        <v>39.503056000000001</v>
      </c>
      <c r="W36">
        <v>-75.172222000000005</v>
      </c>
      <c r="X36" t="s">
        <v>110</v>
      </c>
      <c r="Y36" t="s">
        <v>353</v>
      </c>
      <c r="Z36" t="s">
        <v>34</v>
      </c>
      <c r="AA36">
        <v>0</v>
      </c>
      <c r="AB36" t="s">
        <v>41</v>
      </c>
      <c r="AC36">
        <v>8</v>
      </c>
      <c r="AE36">
        <v>6.0070000000000002E-3</v>
      </c>
      <c r="AF36">
        <v>3.2499999999999997E-5</v>
      </c>
      <c r="AG36">
        <v>1.1835E-4</v>
      </c>
      <c r="AH36">
        <v>8.1661499999999997E-5</v>
      </c>
      <c r="AI36">
        <v>5.0000000000000004E-6</v>
      </c>
      <c r="AJ36">
        <v>7.5236999999999998E-5</v>
      </c>
      <c r="AK36">
        <v>1</v>
      </c>
      <c r="AL36">
        <f t="shared" si="1"/>
        <v>6.0070000000000002E-3</v>
      </c>
      <c r="AM36">
        <f t="shared" si="2"/>
        <v>3.2499999999999997E-5</v>
      </c>
      <c r="AN36">
        <f t="shared" si="3"/>
        <v>1.1835E-4</v>
      </c>
      <c r="AO36">
        <f t="shared" si="4"/>
        <v>8.1661499999999997E-5</v>
      </c>
      <c r="AP36">
        <f t="shared" si="5"/>
        <v>5.0000000000000004E-6</v>
      </c>
      <c r="AQ36">
        <f t="shared" si="5"/>
        <v>7.5236999999999998E-5</v>
      </c>
    </row>
    <row r="37" spans="1:43" x14ac:dyDescent="0.25">
      <c r="A37">
        <v>11188111</v>
      </c>
      <c r="B37" s="2" t="s">
        <v>585</v>
      </c>
      <c r="C37" s="2" t="s">
        <v>586</v>
      </c>
      <c r="D37">
        <v>60984713</v>
      </c>
      <c r="F37">
        <v>300</v>
      </c>
      <c r="G37">
        <v>78509114</v>
      </c>
      <c r="I37">
        <v>2275050011</v>
      </c>
      <c r="J37">
        <v>2</v>
      </c>
      <c r="K37" t="s">
        <v>34</v>
      </c>
      <c r="L37" t="s">
        <v>90</v>
      </c>
      <c r="M37">
        <v>34005</v>
      </c>
      <c r="O37" t="s">
        <v>539</v>
      </c>
      <c r="P37">
        <v>48811</v>
      </c>
      <c r="Q37" t="s">
        <v>37</v>
      </c>
      <c r="R37" t="s">
        <v>38</v>
      </c>
      <c r="U37" t="s">
        <v>38</v>
      </c>
      <c r="V37">
        <v>40.006799999999998</v>
      </c>
      <c r="W37">
        <v>-74.863500000000002</v>
      </c>
      <c r="X37" t="s">
        <v>39</v>
      </c>
      <c r="Y37" t="s">
        <v>361</v>
      </c>
      <c r="Z37" t="s">
        <v>34</v>
      </c>
      <c r="AA37">
        <v>0</v>
      </c>
      <c r="AB37" t="s">
        <v>41</v>
      </c>
      <c r="AC37">
        <v>8</v>
      </c>
      <c r="AE37">
        <v>0.108126</v>
      </c>
      <c r="AF37">
        <v>5.8500000000000002E-4</v>
      </c>
      <c r="AG37">
        <v>2.1302999999999999E-3</v>
      </c>
      <c r="AH37">
        <v>1.4699100000000001E-3</v>
      </c>
      <c r="AI37">
        <v>9.0000000000000006E-5</v>
      </c>
      <c r="AJ37">
        <v>1.3542700000000001E-3</v>
      </c>
      <c r="AK37">
        <v>1</v>
      </c>
      <c r="AL37">
        <f t="shared" si="1"/>
        <v>0.108126</v>
      </c>
      <c r="AM37">
        <f t="shared" si="2"/>
        <v>5.8500000000000002E-4</v>
      </c>
      <c r="AN37">
        <f t="shared" si="3"/>
        <v>2.1302999999999999E-3</v>
      </c>
      <c r="AO37">
        <f t="shared" si="4"/>
        <v>1.4699100000000001E-3</v>
      </c>
      <c r="AP37">
        <f t="shared" si="5"/>
        <v>9.0000000000000006E-5</v>
      </c>
      <c r="AQ37">
        <f t="shared" si="5"/>
        <v>1.3542700000000001E-3</v>
      </c>
    </row>
    <row r="38" spans="1:43" x14ac:dyDescent="0.25">
      <c r="A38">
        <v>11819311</v>
      </c>
      <c r="B38" s="2" t="s">
        <v>585</v>
      </c>
      <c r="C38" s="2" t="s">
        <v>586</v>
      </c>
      <c r="D38">
        <v>61347813</v>
      </c>
      <c r="F38">
        <v>300</v>
      </c>
      <c r="G38">
        <v>79233514</v>
      </c>
      <c r="I38">
        <v>2275050011</v>
      </c>
      <c r="J38">
        <v>2</v>
      </c>
      <c r="K38" t="s">
        <v>34</v>
      </c>
      <c r="L38" t="s">
        <v>73</v>
      </c>
      <c r="M38">
        <v>34035</v>
      </c>
      <c r="O38" t="s">
        <v>448</v>
      </c>
      <c r="P38">
        <v>48811</v>
      </c>
      <c r="Q38" t="s">
        <v>37</v>
      </c>
      <c r="R38" t="s">
        <v>38</v>
      </c>
      <c r="U38" t="s">
        <v>38</v>
      </c>
      <c r="V38">
        <v>40.564500000000002</v>
      </c>
      <c r="W38">
        <v>-74.554900000000004</v>
      </c>
      <c r="X38" t="s">
        <v>39</v>
      </c>
      <c r="Y38" t="s">
        <v>368</v>
      </c>
      <c r="Z38" t="s">
        <v>34</v>
      </c>
      <c r="AA38">
        <v>0</v>
      </c>
      <c r="AB38" t="s">
        <v>41</v>
      </c>
      <c r="AC38">
        <v>8</v>
      </c>
      <c r="AE38">
        <v>0.108126</v>
      </c>
      <c r="AF38">
        <v>5.8500000000000002E-4</v>
      </c>
      <c r="AG38">
        <v>2.1302999999999999E-3</v>
      </c>
      <c r="AH38">
        <v>1.4699100000000001E-3</v>
      </c>
      <c r="AI38">
        <v>9.0000000000000006E-5</v>
      </c>
      <c r="AJ38">
        <v>1.3542700000000001E-3</v>
      </c>
      <c r="AK38">
        <v>1</v>
      </c>
      <c r="AL38">
        <f t="shared" si="1"/>
        <v>0.108126</v>
      </c>
      <c r="AM38">
        <f t="shared" si="2"/>
        <v>5.8500000000000002E-4</v>
      </c>
      <c r="AN38">
        <f t="shared" si="3"/>
        <v>2.1302999999999999E-3</v>
      </c>
      <c r="AO38">
        <f t="shared" si="4"/>
        <v>1.4699100000000001E-3</v>
      </c>
      <c r="AP38">
        <f t="shared" si="5"/>
        <v>9.0000000000000006E-5</v>
      </c>
      <c r="AQ38">
        <f t="shared" si="5"/>
        <v>1.3542700000000001E-3</v>
      </c>
    </row>
    <row r="39" spans="1:43" x14ac:dyDescent="0.25">
      <c r="A39">
        <v>11290411</v>
      </c>
      <c r="B39" s="2" t="s">
        <v>585</v>
      </c>
      <c r="C39" s="2" t="s">
        <v>586</v>
      </c>
      <c r="D39">
        <v>61347913</v>
      </c>
      <c r="F39">
        <v>300</v>
      </c>
      <c r="G39">
        <v>79233714</v>
      </c>
      <c r="I39">
        <v>2275050011</v>
      </c>
      <c r="J39">
        <v>2</v>
      </c>
      <c r="K39" t="s">
        <v>34</v>
      </c>
      <c r="L39" t="s">
        <v>73</v>
      </c>
      <c r="M39">
        <v>34035</v>
      </c>
      <c r="O39" t="s">
        <v>367</v>
      </c>
      <c r="P39">
        <v>48811</v>
      </c>
      <c r="Q39" t="s">
        <v>37</v>
      </c>
      <c r="R39" t="s">
        <v>38</v>
      </c>
      <c r="U39" t="s">
        <v>38</v>
      </c>
      <c r="V39">
        <v>40.5565</v>
      </c>
      <c r="W39">
        <v>-74.562399999999997</v>
      </c>
      <c r="X39" t="s">
        <v>39</v>
      </c>
      <c r="Y39" t="s">
        <v>368</v>
      </c>
      <c r="Z39" t="s">
        <v>34</v>
      </c>
      <c r="AA39">
        <v>0</v>
      </c>
      <c r="AB39" t="s">
        <v>41</v>
      </c>
      <c r="AC39">
        <v>8</v>
      </c>
      <c r="AE39">
        <v>0.108126</v>
      </c>
      <c r="AF39">
        <v>5.8500000000000002E-4</v>
      </c>
      <c r="AG39">
        <v>2.1302999999999999E-3</v>
      </c>
      <c r="AH39">
        <v>1.4699100000000001E-3</v>
      </c>
      <c r="AI39">
        <v>9.0000000000000006E-5</v>
      </c>
      <c r="AJ39">
        <v>1.3542700000000001E-3</v>
      </c>
      <c r="AK39">
        <v>1</v>
      </c>
      <c r="AL39">
        <f t="shared" si="1"/>
        <v>0.108126</v>
      </c>
      <c r="AM39">
        <f t="shared" si="2"/>
        <v>5.8500000000000002E-4</v>
      </c>
      <c r="AN39">
        <f t="shared" si="3"/>
        <v>2.1302999999999999E-3</v>
      </c>
      <c r="AO39">
        <f t="shared" si="4"/>
        <v>1.4699100000000001E-3</v>
      </c>
      <c r="AP39">
        <f t="shared" si="5"/>
        <v>9.0000000000000006E-5</v>
      </c>
      <c r="AQ39">
        <f t="shared" si="5"/>
        <v>1.3542700000000001E-3</v>
      </c>
    </row>
    <row r="40" spans="1:43" x14ac:dyDescent="0.25">
      <c r="A40">
        <v>12396211</v>
      </c>
      <c r="B40" s="2" t="s">
        <v>585</v>
      </c>
      <c r="C40" s="2" t="s">
        <v>586</v>
      </c>
      <c r="D40">
        <v>61582913</v>
      </c>
      <c r="F40">
        <v>300</v>
      </c>
      <c r="G40">
        <v>79696114</v>
      </c>
      <c r="I40">
        <v>2275050011</v>
      </c>
      <c r="J40">
        <v>2</v>
      </c>
      <c r="K40" t="s">
        <v>34</v>
      </c>
      <c r="L40" t="s">
        <v>82</v>
      </c>
      <c r="M40">
        <v>34041</v>
      </c>
      <c r="O40" t="s">
        <v>496</v>
      </c>
      <c r="P40">
        <v>48811</v>
      </c>
      <c r="Q40" t="s">
        <v>37</v>
      </c>
      <c r="R40" t="s">
        <v>38</v>
      </c>
      <c r="U40" t="s">
        <v>38</v>
      </c>
      <c r="V40">
        <v>40.770800000000001</v>
      </c>
      <c r="W40">
        <v>-74.981099999999998</v>
      </c>
      <c r="X40" t="s">
        <v>39</v>
      </c>
      <c r="Y40" t="s">
        <v>497</v>
      </c>
      <c r="Z40" t="s">
        <v>34</v>
      </c>
      <c r="AA40">
        <v>0</v>
      </c>
      <c r="AB40" t="s">
        <v>41</v>
      </c>
      <c r="AC40">
        <v>8</v>
      </c>
      <c r="AE40">
        <v>0.108126</v>
      </c>
      <c r="AF40">
        <v>5.8500000000000002E-4</v>
      </c>
      <c r="AG40">
        <v>2.1302999999999999E-3</v>
      </c>
      <c r="AH40">
        <v>1.4699100000000001E-3</v>
      </c>
      <c r="AI40">
        <v>9.0000000000000006E-5</v>
      </c>
      <c r="AJ40">
        <v>1.3542700000000001E-3</v>
      </c>
      <c r="AK40">
        <v>1</v>
      </c>
      <c r="AL40">
        <f t="shared" si="1"/>
        <v>0.108126</v>
      </c>
      <c r="AM40">
        <f t="shared" si="2"/>
        <v>5.8500000000000002E-4</v>
      </c>
      <c r="AN40">
        <f t="shared" si="3"/>
        <v>2.1302999999999999E-3</v>
      </c>
      <c r="AO40">
        <f t="shared" si="4"/>
        <v>1.4699100000000001E-3</v>
      </c>
      <c r="AP40">
        <f t="shared" si="5"/>
        <v>9.0000000000000006E-5</v>
      </c>
      <c r="AQ40">
        <f t="shared" si="5"/>
        <v>1.3542700000000001E-3</v>
      </c>
    </row>
    <row r="41" spans="1:43" x14ac:dyDescent="0.25">
      <c r="A41">
        <v>11347511</v>
      </c>
      <c r="B41" s="2" t="s">
        <v>585</v>
      </c>
      <c r="C41" s="2" t="s">
        <v>586</v>
      </c>
      <c r="D41">
        <v>61583613</v>
      </c>
      <c r="F41">
        <v>300</v>
      </c>
      <c r="G41">
        <v>79697514</v>
      </c>
      <c r="I41">
        <v>2275050011</v>
      </c>
      <c r="J41">
        <v>2</v>
      </c>
      <c r="K41" t="s">
        <v>34</v>
      </c>
      <c r="L41" t="s">
        <v>56</v>
      </c>
      <c r="M41">
        <v>34007</v>
      </c>
      <c r="O41" t="s">
        <v>170</v>
      </c>
      <c r="P41">
        <v>48811</v>
      </c>
      <c r="Q41" t="s">
        <v>37</v>
      </c>
      <c r="R41" t="s">
        <v>38</v>
      </c>
      <c r="U41" t="s">
        <v>38</v>
      </c>
      <c r="V41">
        <v>39.7286</v>
      </c>
      <c r="W41">
        <v>-74.836600000000004</v>
      </c>
      <c r="X41" t="s">
        <v>39</v>
      </c>
      <c r="Y41" t="s">
        <v>171</v>
      </c>
      <c r="Z41" t="s">
        <v>34</v>
      </c>
      <c r="AA41">
        <v>0</v>
      </c>
      <c r="AB41" t="s">
        <v>41</v>
      </c>
      <c r="AC41">
        <v>8</v>
      </c>
      <c r="AE41">
        <v>0.108126</v>
      </c>
      <c r="AF41">
        <v>5.8500000000000002E-4</v>
      </c>
      <c r="AG41">
        <v>2.1302999999999999E-3</v>
      </c>
      <c r="AH41">
        <v>1.4699100000000001E-3</v>
      </c>
      <c r="AI41">
        <v>9.0000000000000006E-5</v>
      </c>
      <c r="AJ41">
        <v>1.3542700000000001E-3</v>
      </c>
      <c r="AK41">
        <v>1</v>
      </c>
      <c r="AL41">
        <f t="shared" si="1"/>
        <v>0.108126</v>
      </c>
      <c r="AM41">
        <f t="shared" si="2"/>
        <v>5.8500000000000002E-4</v>
      </c>
      <c r="AN41">
        <f t="shared" si="3"/>
        <v>2.1302999999999999E-3</v>
      </c>
      <c r="AO41">
        <f t="shared" si="4"/>
        <v>1.4699100000000001E-3</v>
      </c>
      <c r="AP41">
        <f t="shared" si="5"/>
        <v>9.0000000000000006E-5</v>
      </c>
      <c r="AQ41">
        <f t="shared" si="5"/>
        <v>1.3542700000000001E-3</v>
      </c>
    </row>
    <row r="42" spans="1:43" x14ac:dyDescent="0.25">
      <c r="A42">
        <v>11237511</v>
      </c>
      <c r="B42" s="2" t="s">
        <v>585</v>
      </c>
      <c r="C42" s="2" t="s">
        <v>586</v>
      </c>
      <c r="D42">
        <v>61142213</v>
      </c>
      <c r="F42">
        <v>300</v>
      </c>
      <c r="G42">
        <v>78823114</v>
      </c>
      <c r="I42">
        <v>2275050011</v>
      </c>
      <c r="J42">
        <v>2</v>
      </c>
      <c r="K42" t="s">
        <v>34</v>
      </c>
      <c r="L42" t="s">
        <v>95</v>
      </c>
      <c r="M42">
        <v>34015</v>
      </c>
      <c r="O42" t="s">
        <v>501</v>
      </c>
      <c r="P42">
        <v>48811</v>
      </c>
      <c r="Q42" t="s">
        <v>37</v>
      </c>
      <c r="R42" t="s">
        <v>38</v>
      </c>
      <c r="U42" t="s">
        <v>38</v>
      </c>
      <c r="V42">
        <v>39.791800000000002</v>
      </c>
      <c r="W42">
        <v>-75.374600000000001</v>
      </c>
      <c r="X42" t="s">
        <v>39</v>
      </c>
      <c r="Y42" t="s">
        <v>502</v>
      </c>
      <c r="Z42" t="s">
        <v>34</v>
      </c>
      <c r="AA42">
        <v>0</v>
      </c>
      <c r="AB42" t="s">
        <v>41</v>
      </c>
      <c r="AC42">
        <v>8</v>
      </c>
      <c r="AE42">
        <v>6.0070000000000002E-3</v>
      </c>
      <c r="AF42">
        <v>3.2499999999999997E-5</v>
      </c>
      <c r="AG42">
        <v>1.1835E-4</v>
      </c>
      <c r="AH42">
        <v>8.1661499999999997E-5</v>
      </c>
      <c r="AI42">
        <v>5.0000000000000004E-6</v>
      </c>
      <c r="AJ42">
        <v>7.5236999999999998E-5</v>
      </c>
      <c r="AK42">
        <v>1</v>
      </c>
      <c r="AL42">
        <f t="shared" si="1"/>
        <v>6.0070000000000002E-3</v>
      </c>
      <c r="AM42">
        <f t="shared" si="2"/>
        <v>3.2499999999999997E-5</v>
      </c>
      <c r="AN42">
        <f t="shared" si="3"/>
        <v>1.1835E-4</v>
      </c>
      <c r="AO42">
        <f t="shared" si="4"/>
        <v>8.1661499999999997E-5</v>
      </c>
      <c r="AP42">
        <f t="shared" si="5"/>
        <v>5.0000000000000004E-6</v>
      </c>
      <c r="AQ42">
        <f t="shared" si="5"/>
        <v>7.5236999999999998E-5</v>
      </c>
    </row>
    <row r="43" spans="1:43" x14ac:dyDescent="0.25">
      <c r="A43">
        <v>11659111</v>
      </c>
      <c r="B43" s="2" t="s">
        <v>585</v>
      </c>
      <c r="C43" s="2" t="s">
        <v>586</v>
      </c>
      <c r="D43">
        <v>61029413</v>
      </c>
      <c r="F43">
        <v>300</v>
      </c>
      <c r="G43">
        <v>78598114</v>
      </c>
      <c r="I43">
        <v>2275050011</v>
      </c>
      <c r="J43">
        <v>2</v>
      </c>
      <c r="K43" t="s">
        <v>34</v>
      </c>
      <c r="L43" t="s">
        <v>73</v>
      </c>
      <c r="M43">
        <v>34035</v>
      </c>
      <c r="O43" t="s">
        <v>313</v>
      </c>
      <c r="P43">
        <v>48811</v>
      </c>
      <c r="Q43" t="s">
        <v>37</v>
      </c>
      <c r="R43" t="s">
        <v>38</v>
      </c>
      <c r="U43" t="s">
        <v>38</v>
      </c>
      <c r="V43">
        <v>40.5822</v>
      </c>
      <c r="W43">
        <v>-74.613900000000001</v>
      </c>
      <c r="X43" t="s">
        <v>39</v>
      </c>
      <c r="Y43" t="s">
        <v>314</v>
      </c>
      <c r="Z43" t="s">
        <v>34</v>
      </c>
      <c r="AA43">
        <v>0</v>
      </c>
      <c r="AB43" t="s">
        <v>41</v>
      </c>
      <c r="AC43">
        <v>8</v>
      </c>
      <c r="AE43">
        <v>0.108126</v>
      </c>
      <c r="AF43">
        <v>5.8500000000000002E-4</v>
      </c>
      <c r="AG43">
        <v>2.1302999999999999E-3</v>
      </c>
      <c r="AH43">
        <v>1.4699100000000001E-3</v>
      </c>
      <c r="AI43">
        <v>9.0000000000000006E-5</v>
      </c>
      <c r="AJ43">
        <v>1.3542700000000001E-3</v>
      </c>
      <c r="AK43">
        <v>1</v>
      </c>
      <c r="AL43">
        <f t="shared" si="1"/>
        <v>0.108126</v>
      </c>
      <c r="AM43">
        <f t="shared" si="2"/>
        <v>5.8500000000000002E-4</v>
      </c>
      <c r="AN43">
        <f t="shared" si="3"/>
        <v>2.1302999999999999E-3</v>
      </c>
      <c r="AO43">
        <f t="shared" si="4"/>
        <v>1.4699100000000001E-3</v>
      </c>
      <c r="AP43">
        <f t="shared" si="5"/>
        <v>9.0000000000000006E-5</v>
      </c>
      <c r="AQ43">
        <f t="shared" si="5"/>
        <v>1.3542700000000001E-3</v>
      </c>
    </row>
    <row r="44" spans="1:43" x14ac:dyDescent="0.25">
      <c r="A44">
        <v>10935411</v>
      </c>
      <c r="B44" s="2" t="s">
        <v>585</v>
      </c>
      <c r="C44" s="2" t="s">
        <v>586</v>
      </c>
      <c r="D44">
        <v>60440613</v>
      </c>
      <c r="F44">
        <v>300</v>
      </c>
      <c r="G44">
        <v>77422914</v>
      </c>
      <c r="I44">
        <v>2275050011</v>
      </c>
      <c r="J44">
        <v>2</v>
      </c>
      <c r="K44" t="s">
        <v>34</v>
      </c>
      <c r="L44" t="s">
        <v>87</v>
      </c>
      <c r="M44">
        <v>34011</v>
      </c>
      <c r="O44" t="s">
        <v>479</v>
      </c>
      <c r="P44">
        <v>48811</v>
      </c>
      <c r="Q44" t="s">
        <v>37</v>
      </c>
      <c r="R44" t="s">
        <v>38</v>
      </c>
      <c r="U44" t="s">
        <v>38</v>
      </c>
      <c r="V44">
        <v>39.473199999999999</v>
      </c>
      <c r="W44">
        <v>-75.185199999999995</v>
      </c>
      <c r="X44" t="s">
        <v>39</v>
      </c>
      <c r="Y44" t="s">
        <v>353</v>
      </c>
      <c r="Z44" t="s">
        <v>34</v>
      </c>
      <c r="AA44">
        <v>0</v>
      </c>
      <c r="AB44" t="s">
        <v>41</v>
      </c>
      <c r="AC44">
        <v>8</v>
      </c>
      <c r="AE44">
        <v>2.59863</v>
      </c>
      <c r="AF44">
        <v>1.4059500000000001E-2</v>
      </c>
      <c r="AG44">
        <v>5.1198199999999999E-2</v>
      </c>
      <c r="AH44">
        <v>3.5326799999999998E-2</v>
      </c>
      <c r="AI44">
        <v>2.163E-3</v>
      </c>
      <c r="AJ44">
        <v>3.25475E-2</v>
      </c>
      <c r="AK44">
        <v>1</v>
      </c>
      <c r="AL44">
        <f t="shared" si="1"/>
        <v>2.59863</v>
      </c>
      <c r="AM44">
        <f t="shared" si="2"/>
        <v>1.4059500000000001E-2</v>
      </c>
      <c r="AN44">
        <f t="shared" si="3"/>
        <v>5.1198199999999999E-2</v>
      </c>
      <c r="AO44">
        <f t="shared" si="4"/>
        <v>3.5326799999999998E-2</v>
      </c>
      <c r="AP44">
        <f t="shared" si="5"/>
        <v>2.163E-3</v>
      </c>
      <c r="AQ44">
        <f t="shared" si="5"/>
        <v>3.25475E-2</v>
      </c>
    </row>
    <row r="45" spans="1:43" x14ac:dyDescent="0.25">
      <c r="A45">
        <v>11067811</v>
      </c>
      <c r="B45" s="2" t="s">
        <v>585</v>
      </c>
      <c r="C45" s="2" t="s">
        <v>586</v>
      </c>
      <c r="D45">
        <v>60685413</v>
      </c>
      <c r="F45">
        <v>300</v>
      </c>
      <c r="G45">
        <v>77912514</v>
      </c>
      <c r="I45">
        <v>2275050011</v>
      </c>
      <c r="J45">
        <v>2</v>
      </c>
      <c r="K45" t="s">
        <v>34</v>
      </c>
      <c r="L45" t="s">
        <v>116</v>
      </c>
      <c r="M45">
        <v>34009</v>
      </c>
      <c r="O45" t="s">
        <v>503</v>
      </c>
      <c r="P45">
        <v>48811</v>
      </c>
      <c r="Q45" t="s">
        <v>37</v>
      </c>
      <c r="R45" t="s">
        <v>38</v>
      </c>
      <c r="U45" t="s">
        <v>38</v>
      </c>
      <c r="V45">
        <v>39.086100000000002</v>
      </c>
      <c r="W45">
        <v>-74.816699999999997</v>
      </c>
      <c r="X45" t="s">
        <v>39</v>
      </c>
      <c r="Y45" t="s">
        <v>504</v>
      </c>
      <c r="Z45" t="s">
        <v>34</v>
      </c>
      <c r="AA45">
        <v>0</v>
      </c>
      <c r="AB45" t="s">
        <v>41</v>
      </c>
      <c r="AC45">
        <v>8</v>
      </c>
      <c r="AE45">
        <v>0.108126</v>
      </c>
      <c r="AF45">
        <v>5.8500000000000002E-4</v>
      </c>
      <c r="AG45">
        <v>2.1302999999999999E-3</v>
      </c>
      <c r="AH45">
        <v>1.4699100000000001E-3</v>
      </c>
      <c r="AI45">
        <v>9.0000000000000006E-5</v>
      </c>
      <c r="AJ45">
        <v>1.3542700000000001E-3</v>
      </c>
      <c r="AK45">
        <v>1</v>
      </c>
      <c r="AL45">
        <f t="shared" si="1"/>
        <v>0.108126</v>
      </c>
      <c r="AM45">
        <f t="shared" si="2"/>
        <v>5.8500000000000002E-4</v>
      </c>
      <c r="AN45">
        <f t="shared" si="3"/>
        <v>2.1302999999999999E-3</v>
      </c>
      <c r="AO45">
        <f t="shared" si="4"/>
        <v>1.4699100000000001E-3</v>
      </c>
      <c r="AP45">
        <f t="shared" si="5"/>
        <v>9.0000000000000006E-5</v>
      </c>
      <c r="AQ45">
        <f t="shared" si="5"/>
        <v>1.3542700000000001E-3</v>
      </c>
    </row>
    <row r="46" spans="1:43" x14ac:dyDescent="0.25">
      <c r="A46">
        <v>12318911</v>
      </c>
      <c r="B46" s="2" t="s">
        <v>585</v>
      </c>
      <c r="C46" s="2" t="s">
        <v>586</v>
      </c>
      <c r="D46">
        <v>61748913</v>
      </c>
      <c r="F46">
        <v>300</v>
      </c>
      <c r="G46">
        <v>80023914</v>
      </c>
      <c r="I46">
        <v>2275050011</v>
      </c>
      <c r="J46">
        <v>2</v>
      </c>
      <c r="K46" t="s">
        <v>34</v>
      </c>
      <c r="L46" t="s">
        <v>90</v>
      </c>
      <c r="M46">
        <v>34005</v>
      </c>
      <c r="O46" t="s">
        <v>243</v>
      </c>
      <c r="P46">
        <v>48811</v>
      </c>
      <c r="Q46" t="s">
        <v>37</v>
      </c>
      <c r="R46" t="s">
        <v>38</v>
      </c>
      <c r="U46" t="s">
        <v>38</v>
      </c>
      <c r="V46">
        <v>40.073700000000002</v>
      </c>
      <c r="W46">
        <v>-74.874600000000001</v>
      </c>
      <c r="X46" t="s">
        <v>39</v>
      </c>
      <c r="Y46" t="s">
        <v>244</v>
      </c>
      <c r="Z46" t="s">
        <v>34</v>
      </c>
      <c r="AA46">
        <v>0</v>
      </c>
      <c r="AB46" t="s">
        <v>41</v>
      </c>
      <c r="AC46">
        <v>8</v>
      </c>
      <c r="AE46">
        <v>0.108126</v>
      </c>
      <c r="AF46">
        <v>5.8500000000000002E-4</v>
      </c>
      <c r="AG46">
        <v>2.1302999999999999E-3</v>
      </c>
      <c r="AH46">
        <v>1.4699100000000001E-3</v>
      </c>
      <c r="AI46">
        <v>9.0000000000000006E-5</v>
      </c>
      <c r="AJ46">
        <v>1.3542700000000001E-3</v>
      </c>
      <c r="AK46">
        <v>1</v>
      </c>
      <c r="AL46">
        <f t="shared" si="1"/>
        <v>0.108126</v>
      </c>
      <c r="AM46">
        <f t="shared" si="2"/>
        <v>5.8500000000000002E-4</v>
      </c>
      <c r="AN46">
        <f t="shared" si="3"/>
        <v>2.1302999999999999E-3</v>
      </c>
      <c r="AO46">
        <f t="shared" si="4"/>
        <v>1.4699100000000001E-3</v>
      </c>
      <c r="AP46">
        <f t="shared" si="5"/>
        <v>9.0000000000000006E-5</v>
      </c>
      <c r="AQ46">
        <f t="shared" si="5"/>
        <v>1.3542700000000001E-3</v>
      </c>
    </row>
    <row r="47" spans="1:43" x14ac:dyDescent="0.25">
      <c r="A47">
        <v>12335411</v>
      </c>
      <c r="B47" s="2" t="s">
        <v>585</v>
      </c>
      <c r="C47" s="2" t="s">
        <v>586</v>
      </c>
      <c r="D47">
        <v>61754313</v>
      </c>
      <c r="F47">
        <v>300</v>
      </c>
      <c r="G47">
        <v>80034714</v>
      </c>
      <c r="I47">
        <v>2275050011</v>
      </c>
      <c r="J47">
        <v>2</v>
      </c>
      <c r="K47" t="s">
        <v>34</v>
      </c>
      <c r="L47" t="s">
        <v>56</v>
      </c>
      <c r="M47">
        <v>34007</v>
      </c>
      <c r="O47" t="s">
        <v>251</v>
      </c>
      <c r="P47">
        <v>48811</v>
      </c>
      <c r="Q47" t="s">
        <v>37</v>
      </c>
      <c r="R47" t="s">
        <v>38</v>
      </c>
      <c r="U47" t="s">
        <v>38</v>
      </c>
      <c r="V47">
        <v>39.950099999999999</v>
      </c>
      <c r="W47">
        <v>-75.049599999999998</v>
      </c>
      <c r="X47" t="s">
        <v>39</v>
      </c>
      <c r="Y47" t="s">
        <v>252</v>
      </c>
      <c r="Z47" t="s">
        <v>34</v>
      </c>
      <c r="AA47">
        <v>0</v>
      </c>
      <c r="AB47" t="s">
        <v>41</v>
      </c>
      <c r="AC47">
        <v>8</v>
      </c>
      <c r="AE47">
        <v>0.108126</v>
      </c>
      <c r="AF47">
        <v>5.8500000000000002E-4</v>
      </c>
      <c r="AG47">
        <v>2.1302999999999999E-3</v>
      </c>
      <c r="AH47">
        <v>1.4699100000000001E-3</v>
      </c>
      <c r="AI47">
        <v>9.0000000000000006E-5</v>
      </c>
      <c r="AJ47">
        <v>1.3542700000000001E-3</v>
      </c>
      <c r="AK47">
        <v>1</v>
      </c>
      <c r="AL47">
        <f t="shared" si="1"/>
        <v>0.108126</v>
      </c>
      <c r="AM47">
        <f t="shared" si="2"/>
        <v>5.8500000000000002E-4</v>
      </c>
      <c r="AN47">
        <f t="shared" si="3"/>
        <v>2.1302999999999999E-3</v>
      </c>
      <c r="AO47">
        <f t="shared" si="4"/>
        <v>1.4699100000000001E-3</v>
      </c>
      <c r="AP47">
        <f t="shared" si="5"/>
        <v>9.0000000000000006E-5</v>
      </c>
      <c r="AQ47">
        <f t="shared" si="5"/>
        <v>1.3542700000000001E-3</v>
      </c>
    </row>
    <row r="48" spans="1:43" x14ac:dyDescent="0.25">
      <c r="A48">
        <v>9383711</v>
      </c>
      <c r="B48" s="2" t="s">
        <v>585</v>
      </c>
      <c r="C48" s="2" t="s">
        <v>586</v>
      </c>
      <c r="D48">
        <v>62626113</v>
      </c>
      <c r="F48">
        <v>300</v>
      </c>
      <c r="G48">
        <v>84342314</v>
      </c>
      <c r="I48">
        <v>2275050011</v>
      </c>
      <c r="J48">
        <v>2</v>
      </c>
      <c r="K48" t="s">
        <v>34</v>
      </c>
      <c r="L48" t="s">
        <v>56</v>
      </c>
      <c r="M48">
        <v>34007</v>
      </c>
      <c r="O48" t="s">
        <v>57</v>
      </c>
      <c r="P48">
        <v>48811</v>
      </c>
      <c r="Q48" t="s">
        <v>37</v>
      </c>
      <c r="R48" t="s">
        <v>38</v>
      </c>
      <c r="U48" t="s">
        <v>38</v>
      </c>
      <c r="V48">
        <v>39.778419999999997</v>
      </c>
      <c r="W48">
        <v>-74.947800000000001</v>
      </c>
      <c r="X48" t="s">
        <v>39</v>
      </c>
      <c r="Y48" t="s">
        <v>58</v>
      </c>
      <c r="Z48" t="s">
        <v>34</v>
      </c>
      <c r="AA48">
        <v>0</v>
      </c>
      <c r="AB48" t="s">
        <v>41</v>
      </c>
      <c r="AC48">
        <v>8</v>
      </c>
      <c r="AE48">
        <v>11.325699999999999</v>
      </c>
      <c r="AF48">
        <v>6.1275999999999997E-2</v>
      </c>
      <c r="AG48">
        <v>0.223139</v>
      </c>
      <c r="AH48">
        <v>0.15396599999999999</v>
      </c>
      <c r="AI48">
        <v>9.4270799999999991E-3</v>
      </c>
      <c r="AJ48">
        <v>0.14185300000000001</v>
      </c>
      <c r="AK48">
        <v>1</v>
      </c>
      <c r="AL48">
        <f t="shared" si="1"/>
        <v>11.325699999999999</v>
      </c>
      <c r="AM48">
        <f t="shared" si="2"/>
        <v>6.1275999999999997E-2</v>
      </c>
      <c r="AN48">
        <f t="shared" si="3"/>
        <v>0.223139</v>
      </c>
      <c r="AO48">
        <f t="shared" si="4"/>
        <v>0.15396599999999999</v>
      </c>
      <c r="AP48">
        <f t="shared" si="5"/>
        <v>9.4270799999999991E-3</v>
      </c>
      <c r="AQ48">
        <f t="shared" si="5"/>
        <v>0.14185300000000001</v>
      </c>
    </row>
    <row r="49" spans="1:43" x14ac:dyDescent="0.25">
      <c r="A49">
        <v>16130311</v>
      </c>
      <c r="B49" s="2" t="s">
        <v>585</v>
      </c>
      <c r="C49" s="2" t="s">
        <v>586</v>
      </c>
      <c r="D49">
        <v>103167313</v>
      </c>
      <c r="F49">
        <v>300</v>
      </c>
      <c r="G49">
        <v>144806714</v>
      </c>
      <c r="I49">
        <v>2275050011</v>
      </c>
      <c r="J49">
        <v>2</v>
      </c>
      <c r="K49" t="s">
        <v>34</v>
      </c>
      <c r="L49" t="s">
        <v>56</v>
      </c>
      <c r="M49">
        <v>34007</v>
      </c>
      <c r="O49" t="s">
        <v>398</v>
      </c>
      <c r="P49">
        <v>48811</v>
      </c>
      <c r="Q49" t="s">
        <v>37</v>
      </c>
      <c r="R49" t="s">
        <v>38</v>
      </c>
      <c r="U49" t="s">
        <v>38</v>
      </c>
      <c r="V49">
        <v>39.940443999999999</v>
      </c>
      <c r="W49">
        <v>-75.106638000000004</v>
      </c>
      <c r="X49" t="s">
        <v>110</v>
      </c>
      <c r="Y49" t="s">
        <v>134</v>
      </c>
      <c r="Z49" t="s">
        <v>34</v>
      </c>
      <c r="AA49">
        <v>0</v>
      </c>
      <c r="AB49" t="s">
        <v>41</v>
      </c>
      <c r="AC49">
        <v>8</v>
      </c>
      <c r="AE49">
        <v>0.108126</v>
      </c>
      <c r="AF49">
        <v>5.8500000000000002E-4</v>
      </c>
      <c r="AG49">
        <v>2.1302999999999999E-3</v>
      </c>
      <c r="AH49">
        <v>1.4699100000000001E-3</v>
      </c>
      <c r="AI49">
        <v>9.0000000000000006E-5</v>
      </c>
      <c r="AJ49">
        <v>1.3542700000000001E-3</v>
      </c>
      <c r="AK49">
        <v>1</v>
      </c>
      <c r="AL49">
        <f t="shared" si="1"/>
        <v>0.108126</v>
      </c>
      <c r="AM49">
        <f t="shared" si="2"/>
        <v>5.8500000000000002E-4</v>
      </c>
      <c r="AN49">
        <f t="shared" si="3"/>
        <v>2.1302999999999999E-3</v>
      </c>
      <c r="AO49">
        <f t="shared" si="4"/>
        <v>1.4699100000000001E-3</v>
      </c>
      <c r="AP49">
        <f t="shared" si="5"/>
        <v>9.0000000000000006E-5</v>
      </c>
      <c r="AQ49">
        <f t="shared" si="5"/>
        <v>1.3542700000000001E-3</v>
      </c>
    </row>
    <row r="50" spans="1:43" x14ac:dyDescent="0.25">
      <c r="A50">
        <v>9382411</v>
      </c>
      <c r="B50" s="2" t="s">
        <v>585</v>
      </c>
      <c r="C50" s="2" t="s">
        <v>586</v>
      </c>
      <c r="D50">
        <v>62624813</v>
      </c>
      <c r="F50">
        <v>300</v>
      </c>
      <c r="G50">
        <v>84338814</v>
      </c>
      <c r="I50">
        <v>2275050011</v>
      </c>
      <c r="J50">
        <v>2</v>
      </c>
      <c r="K50" t="s">
        <v>34</v>
      </c>
      <c r="L50" t="s">
        <v>116</v>
      </c>
      <c r="M50">
        <v>34009</v>
      </c>
      <c r="O50" t="s">
        <v>329</v>
      </c>
      <c r="P50">
        <v>48811</v>
      </c>
      <c r="Q50" t="s">
        <v>37</v>
      </c>
      <c r="R50" t="s">
        <v>38</v>
      </c>
      <c r="U50" t="s">
        <v>38</v>
      </c>
      <c r="V50">
        <v>39.008510000000001</v>
      </c>
      <c r="W50">
        <v>-74.908270000000002</v>
      </c>
      <c r="X50" t="s">
        <v>39</v>
      </c>
      <c r="Y50" t="s">
        <v>330</v>
      </c>
      <c r="Z50" t="s">
        <v>34</v>
      </c>
      <c r="AA50">
        <v>0</v>
      </c>
      <c r="AB50" t="s">
        <v>41</v>
      </c>
      <c r="AC50">
        <v>8</v>
      </c>
      <c r="AE50">
        <v>64.965699999999998</v>
      </c>
      <c r="AF50">
        <v>0.35148800000000002</v>
      </c>
      <c r="AG50">
        <v>1.27996</v>
      </c>
      <c r="AH50">
        <v>0.88316899999999998</v>
      </c>
      <c r="AI50">
        <v>5.4074999999999998E-2</v>
      </c>
      <c r="AJ50">
        <v>0.81368799999999997</v>
      </c>
      <c r="AK50">
        <v>1</v>
      </c>
      <c r="AL50">
        <f t="shared" si="1"/>
        <v>64.965699999999998</v>
      </c>
      <c r="AM50">
        <f t="shared" si="2"/>
        <v>0.35148800000000002</v>
      </c>
      <c r="AN50">
        <f t="shared" si="3"/>
        <v>1.27996</v>
      </c>
      <c r="AO50">
        <f t="shared" si="4"/>
        <v>0.88316899999999998</v>
      </c>
      <c r="AP50">
        <f t="shared" si="5"/>
        <v>5.4074999999999998E-2</v>
      </c>
      <c r="AQ50">
        <f t="shared" si="5"/>
        <v>0.81368799999999997</v>
      </c>
    </row>
    <row r="51" spans="1:43" x14ac:dyDescent="0.25">
      <c r="A51">
        <v>11862111</v>
      </c>
      <c r="B51" s="2" t="s">
        <v>585</v>
      </c>
      <c r="C51" s="2" t="s">
        <v>586</v>
      </c>
      <c r="D51">
        <v>61009113</v>
      </c>
      <c r="F51">
        <v>300</v>
      </c>
      <c r="G51">
        <v>78557514</v>
      </c>
      <c r="I51">
        <v>2275050011</v>
      </c>
      <c r="J51">
        <v>2</v>
      </c>
      <c r="K51" t="s">
        <v>34</v>
      </c>
      <c r="L51" t="s">
        <v>70</v>
      </c>
      <c r="M51">
        <v>34021</v>
      </c>
      <c r="O51" t="s">
        <v>269</v>
      </c>
      <c r="P51">
        <v>48811</v>
      </c>
      <c r="Q51" t="s">
        <v>37</v>
      </c>
      <c r="R51" t="s">
        <v>38</v>
      </c>
      <c r="U51" t="s">
        <v>38</v>
      </c>
      <c r="V51">
        <v>40.322099999999999</v>
      </c>
      <c r="W51">
        <v>-74.647900000000007</v>
      </c>
      <c r="X51" t="s">
        <v>39</v>
      </c>
      <c r="Y51" t="s">
        <v>105</v>
      </c>
      <c r="Z51" t="s">
        <v>34</v>
      </c>
      <c r="AA51">
        <v>0</v>
      </c>
      <c r="AB51" t="s">
        <v>41</v>
      </c>
      <c r="AC51">
        <v>8</v>
      </c>
      <c r="AE51">
        <v>0.108126</v>
      </c>
      <c r="AF51">
        <v>5.8500000000000002E-4</v>
      </c>
      <c r="AG51">
        <v>2.1302999999999999E-3</v>
      </c>
      <c r="AH51">
        <v>1.4699100000000001E-3</v>
      </c>
      <c r="AI51">
        <v>9.0000000000000006E-5</v>
      </c>
      <c r="AJ51">
        <v>1.3542700000000001E-3</v>
      </c>
      <c r="AK51">
        <v>1</v>
      </c>
      <c r="AL51">
        <f t="shared" si="1"/>
        <v>0.108126</v>
      </c>
      <c r="AM51">
        <f t="shared" si="2"/>
        <v>5.8500000000000002E-4</v>
      </c>
      <c r="AN51">
        <f t="shared" si="3"/>
        <v>2.1302999999999999E-3</v>
      </c>
      <c r="AO51">
        <f t="shared" si="4"/>
        <v>1.4699100000000001E-3</v>
      </c>
      <c r="AP51">
        <f t="shared" si="5"/>
        <v>9.0000000000000006E-5</v>
      </c>
      <c r="AQ51">
        <f t="shared" si="5"/>
        <v>1.3542700000000001E-3</v>
      </c>
    </row>
    <row r="52" spans="1:43" x14ac:dyDescent="0.25">
      <c r="A52">
        <v>11869211</v>
      </c>
      <c r="B52" s="2" t="s">
        <v>585</v>
      </c>
      <c r="C52" s="2" t="s">
        <v>586</v>
      </c>
      <c r="D52">
        <v>60796413</v>
      </c>
      <c r="F52">
        <v>300</v>
      </c>
      <c r="G52">
        <v>78134114</v>
      </c>
      <c r="I52">
        <v>2275050011</v>
      </c>
      <c r="J52">
        <v>2</v>
      </c>
      <c r="K52" t="s">
        <v>34</v>
      </c>
      <c r="L52" t="s">
        <v>35</v>
      </c>
      <c r="M52">
        <v>34025</v>
      </c>
      <c r="O52" t="s">
        <v>476</v>
      </c>
      <c r="P52">
        <v>48811</v>
      </c>
      <c r="Q52" t="s">
        <v>37</v>
      </c>
      <c r="R52" t="s">
        <v>38</v>
      </c>
      <c r="U52" t="s">
        <v>38</v>
      </c>
      <c r="V52">
        <v>40.237099999999998</v>
      </c>
      <c r="W52">
        <v>-74.311000000000007</v>
      </c>
      <c r="X52" t="s">
        <v>39</v>
      </c>
      <c r="Y52" t="s">
        <v>379</v>
      </c>
      <c r="Z52" t="s">
        <v>34</v>
      </c>
      <c r="AA52">
        <v>0</v>
      </c>
      <c r="AB52" t="s">
        <v>41</v>
      </c>
      <c r="AC52">
        <v>8</v>
      </c>
      <c r="AE52">
        <v>0.108126</v>
      </c>
      <c r="AF52">
        <v>5.8500000000000002E-4</v>
      </c>
      <c r="AG52">
        <v>2.1302999999999999E-3</v>
      </c>
      <c r="AH52">
        <v>1.4699100000000001E-3</v>
      </c>
      <c r="AI52">
        <v>9.0000000000000006E-5</v>
      </c>
      <c r="AJ52">
        <v>1.3542700000000001E-3</v>
      </c>
      <c r="AK52">
        <v>1</v>
      </c>
      <c r="AL52">
        <f t="shared" si="1"/>
        <v>0.108126</v>
      </c>
      <c r="AM52">
        <f t="shared" si="2"/>
        <v>5.8500000000000002E-4</v>
      </c>
      <c r="AN52">
        <f t="shared" si="3"/>
        <v>2.1302999999999999E-3</v>
      </c>
      <c r="AO52">
        <f t="shared" si="4"/>
        <v>1.4699100000000001E-3</v>
      </c>
      <c r="AP52">
        <f t="shared" si="5"/>
        <v>9.0000000000000006E-5</v>
      </c>
      <c r="AQ52">
        <f t="shared" si="5"/>
        <v>1.3542700000000001E-3</v>
      </c>
    </row>
    <row r="53" spans="1:43" x14ac:dyDescent="0.25">
      <c r="A53">
        <v>9375511</v>
      </c>
      <c r="B53" s="2" t="s">
        <v>585</v>
      </c>
      <c r="C53" s="2" t="s">
        <v>586</v>
      </c>
      <c r="D53">
        <v>62589013</v>
      </c>
      <c r="F53">
        <v>300</v>
      </c>
      <c r="G53">
        <v>84203314</v>
      </c>
      <c r="I53">
        <v>2275050011</v>
      </c>
      <c r="J53">
        <v>2</v>
      </c>
      <c r="K53" t="s">
        <v>34</v>
      </c>
      <c r="L53" t="s">
        <v>73</v>
      </c>
      <c r="M53">
        <v>34035</v>
      </c>
      <c r="O53" t="s">
        <v>77</v>
      </c>
      <c r="P53">
        <v>48811</v>
      </c>
      <c r="Q53" t="s">
        <v>37</v>
      </c>
      <c r="R53" t="s">
        <v>38</v>
      </c>
      <c r="U53" t="s">
        <v>38</v>
      </c>
      <c r="V53">
        <v>40.524380000000001</v>
      </c>
      <c r="W53">
        <v>-74.598389999999995</v>
      </c>
      <c r="X53" t="s">
        <v>39</v>
      </c>
      <c r="Y53" t="s">
        <v>78</v>
      </c>
      <c r="Z53" t="s">
        <v>34</v>
      </c>
      <c r="AA53">
        <v>0</v>
      </c>
      <c r="AB53" t="s">
        <v>41</v>
      </c>
      <c r="AC53">
        <v>8</v>
      </c>
      <c r="AE53">
        <v>52.622199999999999</v>
      </c>
      <c r="AF53">
        <v>0.28470499999999999</v>
      </c>
      <c r="AG53">
        <v>1.0367599999999999</v>
      </c>
      <c r="AH53">
        <v>0.71536699999999998</v>
      </c>
      <c r="AI53">
        <v>4.3800800000000001E-2</v>
      </c>
      <c r="AJ53">
        <v>0.65908699999999998</v>
      </c>
      <c r="AK53">
        <v>1</v>
      </c>
      <c r="AL53">
        <f t="shared" si="1"/>
        <v>52.622199999999999</v>
      </c>
      <c r="AM53">
        <f t="shared" si="2"/>
        <v>0.28470499999999999</v>
      </c>
      <c r="AN53">
        <f t="shared" si="3"/>
        <v>1.0367599999999999</v>
      </c>
      <c r="AO53">
        <f t="shared" si="4"/>
        <v>0.71536699999999998</v>
      </c>
      <c r="AP53">
        <f t="shared" si="5"/>
        <v>4.3800800000000001E-2</v>
      </c>
      <c r="AQ53">
        <f t="shared" si="5"/>
        <v>0.65908699999999998</v>
      </c>
    </row>
    <row r="54" spans="1:43" x14ac:dyDescent="0.25">
      <c r="A54">
        <v>12321311</v>
      </c>
      <c r="B54" s="2" t="s">
        <v>585</v>
      </c>
      <c r="C54" s="2" t="s">
        <v>586</v>
      </c>
      <c r="D54">
        <v>61751513</v>
      </c>
      <c r="F54">
        <v>300</v>
      </c>
      <c r="G54">
        <v>80029114</v>
      </c>
      <c r="I54">
        <v>2275050011</v>
      </c>
      <c r="J54">
        <v>2</v>
      </c>
      <c r="K54" t="s">
        <v>34</v>
      </c>
      <c r="L54" t="s">
        <v>35</v>
      </c>
      <c r="M54">
        <v>34025</v>
      </c>
      <c r="O54" t="s">
        <v>279</v>
      </c>
      <c r="P54">
        <v>48811</v>
      </c>
      <c r="Q54" t="s">
        <v>37</v>
      </c>
      <c r="R54" t="s">
        <v>38</v>
      </c>
      <c r="U54" t="s">
        <v>38</v>
      </c>
      <c r="V54">
        <v>40.295699999999997</v>
      </c>
      <c r="W54">
        <v>-74.083200000000005</v>
      </c>
      <c r="X54" t="s">
        <v>39</v>
      </c>
      <c r="Y54" t="s">
        <v>280</v>
      </c>
      <c r="Z54" t="s">
        <v>34</v>
      </c>
      <c r="AA54">
        <v>0</v>
      </c>
      <c r="AB54" t="s">
        <v>41</v>
      </c>
      <c r="AC54">
        <v>8</v>
      </c>
      <c r="AE54">
        <v>0.108126</v>
      </c>
      <c r="AF54">
        <v>5.8500000000000002E-4</v>
      </c>
      <c r="AG54">
        <v>2.1302999999999999E-3</v>
      </c>
      <c r="AH54">
        <v>1.4699100000000001E-3</v>
      </c>
      <c r="AI54">
        <v>9.0000000000000006E-5</v>
      </c>
      <c r="AJ54">
        <v>1.3542700000000001E-3</v>
      </c>
      <c r="AK54">
        <v>1</v>
      </c>
      <c r="AL54">
        <f t="shared" si="1"/>
        <v>0.108126</v>
      </c>
      <c r="AM54">
        <f t="shared" si="2"/>
        <v>5.8500000000000002E-4</v>
      </c>
      <c r="AN54">
        <f t="shared" si="3"/>
        <v>2.1302999999999999E-3</v>
      </c>
      <c r="AO54">
        <f t="shared" si="4"/>
        <v>1.4699100000000001E-3</v>
      </c>
      <c r="AP54">
        <f t="shared" si="5"/>
        <v>9.0000000000000006E-5</v>
      </c>
      <c r="AQ54">
        <f t="shared" si="5"/>
        <v>1.3542700000000001E-3</v>
      </c>
    </row>
    <row r="55" spans="1:43" x14ac:dyDescent="0.25">
      <c r="A55">
        <v>11953211</v>
      </c>
      <c r="B55" s="2" t="s">
        <v>585</v>
      </c>
      <c r="C55" s="2" t="s">
        <v>586</v>
      </c>
      <c r="D55">
        <v>60829113</v>
      </c>
      <c r="F55">
        <v>300</v>
      </c>
      <c r="G55">
        <v>78199114</v>
      </c>
      <c r="I55">
        <v>2275050011</v>
      </c>
      <c r="J55">
        <v>2</v>
      </c>
      <c r="K55" t="s">
        <v>34</v>
      </c>
      <c r="L55" t="s">
        <v>79</v>
      </c>
      <c r="M55">
        <v>34027</v>
      </c>
      <c r="O55" t="s">
        <v>80</v>
      </c>
      <c r="P55">
        <v>48811</v>
      </c>
      <c r="Q55" t="s">
        <v>37</v>
      </c>
      <c r="R55" t="s">
        <v>38</v>
      </c>
      <c r="U55" t="s">
        <v>38</v>
      </c>
      <c r="V55">
        <v>40.8705</v>
      </c>
      <c r="W55">
        <v>-74.443200000000004</v>
      </c>
      <c r="X55" t="s">
        <v>39</v>
      </c>
      <c r="Y55" t="s">
        <v>81</v>
      </c>
      <c r="Z55" t="s">
        <v>34</v>
      </c>
      <c r="AA55">
        <v>0</v>
      </c>
      <c r="AB55" t="s">
        <v>41</v>
      </c>
      <c r="AC55">
        <v>8</v>
      </c>
      <c r="AE55">
        <v>0.108126</v>
      </c>
      <c r="AF55">
        <v>5.8500000000000002E-4</v>
      </c>
      <c r="AG55">
        <v>2.1302999999999999E-3</v>
      </c>
      <c r="AH55">
        <v>1.4699100000000001E-3</v>
      </c>
      <c r="AI55">
        <v>9.0000000000000006E-5</v>
      </c>
      <c r="AJ55">
        <v>1.3542700000000001E-3</v>
      </c>
      <c r="AK55">
        <v>1</v>
      </c>
      <c r="AL55">
        <f t="shared" si="1"/>
        <v>0.108126</v>
      </c>
      <c r="AM55">
        <f t="shared" si="2"/>
        <v>5.8500000000000002E-4</v>
      </c>
      <c r="AN55">
        <f t="shared" si="3"/>
        <v>2.1302999999999999E-3</v>
      </c>
      <c r="AO55">
        <f t="shared" si="4"/>
        <v>1.4699100000000001E-3</v>
      </c>
      <c r="AP55">
        <f t="shared" si="5"/>
        <v>9.0000000000000006E-5</v>
      </c>
      <c r="AQ55">
        <f t="shared" si="5"/>
        <v>1.3542700000000001E-3</v>
      </c>
    </row>
    <row r="56" spans="1:43" x14ac:dyDescent="0.25">
      <c r="A56">
        <v>12319411</v>
      </c>
      <c r="B56" s="2" t="s">
        <v>585</v>
      </c>
      <c r="C56" s="2" t="s">
        <v>586</v>
      </c>
      <c r="D56">
        <v>61749413</v>
      </c>
      <c r="F56">
        <v>300</v>
      </c>
      <c r="G56">
        <v>80024914</v>
      </c>
      <c r="I56">
        <v>2275050011</v>
      </c>
      <c r="J56">
        <v>2</v>
      </c>
      <c r="K56" t="s">
        <v>34</v>
      </c>
      <c r="L56" t="s">
        <v>90</v>
      </c>
      <c r="M56">
        <v>34005</v>
      </c>
      <c r="O56" t="s">
        <v>270</v>
      </c>
      <c r="P56">
        <v>48811</v>
      </c>
      <c r="Q56" t="s">
        <v>37</v>
      </c>
      <c r="R56" t="s">
        <v>38</v>
      </c>
      <c r="U56" t="s">
        <v>38</v>
      </c>
      <c r="V56">
        <v>40.037100000000002</v>
      </c>
      <c r="W56">
        <v>-74.843199999999996</v>
      </c>
      <c r="X56" t="s">
        <v>39</v>
      </c>
      <c r="Y56" t="s">
        <v>191</v>
      </c>
      <c r="Z56" t="s">
        <v>34</v>
      </c>
      <c r="AA56">
        <v>0</v>
      </c>
      <c r="AB56" t="s">
        <v>41</v>
      </c>
      <c r="AC56">
        <v>8</v>
      </c>
      <c r="AE56">
        <v>0.108126</v>
      </c>
      <c r="AF56">
        <v>5.8500000000000002E-4</v>
      </c>
      <c r="AG56">
        <v>2.1302999999999999E-3</v>
      </c>
      <c r="AH56">
        <v>1.4699100000000001E-3</v>
      </c>
      <c r="AI56">
        <v>9.0000000000000006E-5</v>
      </c>
      <c r="AJ56">
        <v>1.3542700000000001E-3</v>
      </c>
      <c r="AK56">
        <v>1</v>
      </c>
      <c r="AL56">
        <f t="shared" si="1"/>
        <v>0.108126</v>
      </c>
      <c r="AM56">
        <f t="shared" si="2"/>
        <v>5.8500000000000002E-4</v>
      </c>
      <c r="AN56">
        <f t="shared" si="3"/>
        <v>2.1302999999999999E-3</v>
      </c>
      <c r="AO56">
        <f t="shared" si="4"/>
        <v>1.4699100000000001E-3</v>
      </c>
      <c r="AP56">
        <f t="shared" si="5"/>
        <v>9.0000000000000006E-5</v>
      </c>
      <c r="AQ56">
        <f t="shared" si="5"/>
        <v>1.3542700000000001E-3</v>
      </c>
    </row>
    <row r="57" spans="1:43" x14ac:dyDescent="0.25">
      <c r="A57">
        <v>11347211</v>
      </c>
      <c r="B57" s="2" t="s">
        <v>585</v>
      </c>
      <c r="C57" s="2" t="s">
        <v>586</v>
      </c>
      <c r="D57">
        <v>61582213</v>
      </c>
      <c r="F57">
        <v>300</v>
      </c>
      <c r="G57">
        <v>79694714</v>
      </c>
      <c r="I57">
        <v>2275050011</v>
      </c>
      <c r="J57">
        <v>2</v>
      </c>
      <c r="K57" t="s">
        <v>34</v>
      </c>
      <c r="L57" t="s">
        <v>79</v>
      </c>
      <c r="M57">
        <v>34027</v>
      </c>
      <c r="O57" t="s">
        <v>526</v>
      </c>
      <c r="P57">
        <v>48811</v>
      </c>
      <c r="Q57" t="s">
        <v>37</v>
      </c>
      <c r="R57" t="s">
        <v>38</v>
      </c>
      <c r="U57" t="s">
        <v>38</v>
      </c>
      <c r="V57">
        <v>40.814</v>
      </c>
      <c r="W57">
        <v>-74.473200000000006</v>
      </c>
      <c r="X57" t="s">
        <v>39</v>
      </c>
      <c r="Y57" t="s">
        <v>527</v>
      </c>
      <c r="Z57" t="s">
        <v>34</v>
      </c>
      <c r="AA57">
        <v>0</v>
      </c>
      <c r="AB57" t="s">
        <v>41</v>
      </c>
      <c r="AC57">
        <v>8</v>
      </c>
      <c r="AE57">
        <v>0.108126</v>
      </c>
      <c r="AF57">
        <v>5.8500000000000002E-4</v>
      </c>
      <c r="AG57">
        <v>2.1302999999999999E-3</v>
      </c>
      <c r="AH57">
        <v>1.4699100000000001E-3</v>
      </c>
      <c r="AI57">
        <v>9.0000000000000006E-5</v>
      </c>
      <c r="AJ57">
        <v>1.3542700000000001E-3</v>
      </c>
      <c r="AK57">
        <v>1</v>
      </c>
      <c r="AL57">
        <f t="shared" si="1"/>
        <v>0.108126</v>
      </c>
      <c r="AM57">
        <f t="shared" si="2"/>
        <v>5.8500000000000002E-4</v>
      </c>
      <c r="AN57">
        <f t="shared" si="3"/>
        <v>2.1302999999999999E-3</v>
      </c>
      <c r="AO57">
        <f t="shared" si="4"/>
        <v>1.4699100000000001E-3</v>
      </c>
      <c r="AP57">
        <f t="shared" si="5"/>
        <v>9.0000000000000006E-5</v>
      </c>
      <c r="AQ57">
        <f t="shared" si="5"/>
        <v>1.3542700000000001E-3</v>
      </c>
    </row>
    <row r="58" spans="1:43" x14ac:dyDescent="0.25">
      <c r="A58">
        <v>11541911</v>
      </c>
      <c r="B58" s="2" t="s">
        <v>585</v>
      </c>
      <c r="C58" s="2" t="s">
        <v>586</v>
      </c>
      <c r="D58">
        <v>60440813</v>
      </c>
      <c r="F58">
        <v>300</v>
      </c>
      <c r="G58">
        <v>77423314</v>
      </c>
      <c r="I58">
        <v>2275050011</v>
      </c>
      <c r="J58">
        <v>2</v>
      </c>
      <c r="K58" t="s">
        <v>34</v>
      </c>
      <c r="L58" t="s">
        <v>103</v>
      </c>
      <c r="M58">
        <v>34023</v>
      </c>
      <c r="O58" t="s">
        <v>166</v>
      </c>
      <c r="P58">
        <v>48811</v>
      </c>
      <c r="Q58" t="s">
        <v>37</v>
      </c>
      <c r="R58" t="s">
        <v>38</v>
      </c>
      <c r="U58" t="s">
        <v>38</v>
      </c>
      <c r="V58">
        <v>40.520899999999997</v>
      </c>
      <c r="W58">
        <v>-74.474599999999995</v>
      </c>
      <c r="X58" t="s">
        <v>39</v>
      </c>
      <c r="Y58" t="s">
        <v>167</v>
      </c>
      <c r="Z58" t="s">
        <v>34</v>
      </c>
      <c r="AA58">
        <v>0</v>
      </c>
      <c r="AB58" t="s">
        <v>41</v>
      </c>
      <c r="AC58">
        <v>8</v>
      </c>
      <c r="AE58">
        <v>0.108126</v>
      </c>
      <c r="AF58">
        <v>5.8500000000000002E-4</v>
      </c>
      <c r="AG58">
        <v>2.1302999999999999E-3</v>
      </c>
      <c r="AH58">
        <v>1.4699100000000001E-3</v>
      </c>
      <c r="AI58">
        <v>9.0000000000000006E-5</v>
      </c>
      <c r="AJ58">
        <v>1.3542700000000001E-3</v>
      </c>
      <c r="AK58">
        <v>1</v>
      </c>
      <c r="AL58">
        <f t="shared" si="1"/>
        <v>0.108126</v>
      </c>
      <c r="AM58">
        <f t="shared" si="2"/>
        <v>5.8500000000000002E-4</v>
      </c>
      <c r="AN58">
        <f t="shared" si="3"/>
        <v>2.1302999999999999E-3</v>
      </c>
      <c r="AO58">
        <f t="shared" si="4"/>
        <v>1.4699100000000001E-3</v>
      </c>
      <c r="AP58">
        <f t="shared" si="5"/>
        <v>9.0000000000000006E-5</v>
      </c>
      <c r="AQ58">
        <f t="shared" si="5"/>
        <v>1.3542700000000001E-3</v>
      </c>
    </row>
    <row r="59" spans="1:43" x14ac:dyDescent="0.25">
      <c r="A59">
        <v>11909711</v>
      </c>
      <c r="B59" s="2" t="s">
        <v>585</v>
      </c>
      <c r="C59" s="2" t="s">
        <v>586</v>
      </c>
      <c r="D59">
        <v>60810013</v>
      </c>
      <c r="F59">
        <v>300</v>
      </c>
      <c r="G59">
        <v>78161314</v>
      </c>
      <c r="I59">
        <v>2275050011</v>
      </c>
      <c r="J59">
        <v>2</v>
      </c>
      <c r="K59" t="s">
        <v>34</v>
      </c>
      <c r="L59" t="s">
        <v>84</v>
      </c>
      <c r="M59">
        <v>34029</v>
      </c>
      <c r="O59" t="s">
        <v>371</v>
      </c>
      <c r="P59">
        <v>48811</v>
      </c>
      <c r="Q59" t="s">
        <v>37</v>
      </c>
      <c r="R59" t="s">
        <v>38</v>
      </c>
      <c r="U59" t="s">
        <v>38</v>
      </c>
      <c r="V59">
        <v>40.063400000000001</v>
      </c>
      <c r="W59">
        <v>-74.441299999999998</v>
      </c>
      <c r="X59" t="s">
        <v>39</v>
      </c>
      <c r="Y59" t="s">
        <v>372</v>
      </c>
      <c r="Z59" t="s">
        <v>34</v>
      </c>
      <c r="AA59">
        <v>0</v>
      </c>
      <c r="AB59" t="s">
        <v>41</v>
      </c>
      <c r="AC59">
        <v>8</v>
      </c>
      <c r="AE59">
        <v>0.108126</v>
      </c>
      <c r="AF59">
        <v>5.8500000000000002E-4</v>
      </c>
      <c r="AG59">
        <v>2.1302999999999999E-3</v>
      </c>
      <c r="AH59">
        <v>1.4699100000000001E-3</v>
      </c>
      <c r="AI59">
        <v>9.0000000000000006E-5</v>
      </c>
      <c r="AJ59">
        <v>1.3542700000000001E-3</v>
      </c>
      <c r="AK59">
        <v>1</v>
      </c>
      <c r="AL59">
        <f t="shared" si="1"/>
        <v>0.108126</v>
      </c>
      <c r="AM59">
        <f t="shared" si="2"/>
        <v>5.8500000000000002E-4</v>
      </c>
      <c r="AN59">
        <f t="shared" si="3"/>
        <v>2.1302999999999999E-3</v>
      </c>
      <c r="AO59">
        <f t="shared" si="4"/>
        <v>1.4699100000000001E-3</v>
      </c>
      <c r="AP59">
        <f t="shared" si="5"/>
        <v>9.0000000000000006E-5</v>
      </c>
      <c r="AQ59">
        <f t="shared" si="5"/>
        <v>1.3542700000000001E-3</v>
      </c>
    </row>
    <row r="60" spans="1:43" x14ac:dyDescent="0.25">
      <c r="A60">
        <v>11210411</v>
      </c>
      <c r="B60" s="2" t="s">
        <v>585</v>
      </c>
      <c r="C60" s="2" t="s">
        <v>586</v>
      </c>
      <c r="D60">
        <v>61055513</v>
      </c>
      <c r="F60">
        <v>300</v>
      </c>
      <c r="G60">
        <v>78650314</v>
      </c>
      <c r="I60">
        <v>2275050011</v>
      </c>
      <c r="J60">
        <v>2</v>
      </c>
      <c r="K60" t="s">
        <v>34</v>
      </c>
      <c r="L60" t="s">
        <v>70</v>
      </c>
      <c r="M60">
        <v>34021</v>
      </c>
      <c r="O60" t="s">
        <v>248</v>
      </c>
      <c r="P60">
        <v>48811</v>
      </c>
      <c r="Q60" t="s">
        <v>37</v>
      </c>
      <c r="R60" t="s">
        <v>38</v>
      </c>
      <c r="U60" t="s">
        <v>38</v>
      </c>
      <c r="V60">
        <v>40.250100000000003</v>
      </c>
      <c r="W60">
        <v>-74.706800000000001</v>
      </c>
      <c r="X60" t="s">
        <v>39</v>
      </c>
      <c r="Y60" t="s">
        <v>226</v>
      </c>
      <c r="Z60" t="s">
        <v>34</v>
      </c>
      <c r="AA60">
        <v>0</v>
      </c>
      <c r="AB60" t="s">
        <v>41</v>
      </c>
      <c r="AC60">
        <v>8</v>
      </c>
      <c r="AE60">
        <v>0.108126</v>
      </c>
      <c r="AF60">
        <v>5.8500000000000002E-4</v>
      </c>
      <c r="AG60">
        <v>2.1302999999999999E-3</v>
      </c>
      <c r="AH60">
        <v>1.4699100000000001E-3</v>
      </c>
      <c r="AI60">
        <v>9.0000000000000006E-5</v>
      </c>
      <c r="AJ60">
        <v>1.3542700000000001E-3</v>
      </c>
      <c r="AK60">
        <v>1</v>
      </c>
      <c r="AL60">
        <f t="shared" si="1"/>
        <v>0.108126</v>
      </c>
      <c r="AM60">
        <f t="shared" si="2"/>
        <v>5.8500000000000002E-4</v>
      </c>
      <c r="AN60">
        <f t="shared" si="3"/>
        <v>2.1302999999999999E-3</v>
      </c>
      <c r="AO60">
        <f t="shared" si="4"/>
        <v>1.4699100000000001E-3</v>
      </c>
      <c r="AP60">
        <f t="shared" si="5"/>
        <v>9.0000000000000006E-5</v>
      </c>
      <c r="AQ60">
        <f t="shared" si="5"/>
        <v>1.3542700000000001E-3</v>
      </c>
    </row>
    <row r="61" spans="1:43" x14ac:dyDescent="0.25">
      <c r="A61">
        <v>11711611</v>
      </c>
      <c r="B61" s="2" t="s">
        <v>585</v>
      </c>
      <c r="C61" s="2" t="s">
        <v>586</v>
      </c>
      <c r="D61">
        <v>61223613</v>
      </c>
      <c r="F61">
        <v>300</v>
      </c>
      <c r="G61">
        <v>78985314</v>
      </c>
      <c r="I61">
        <v>2275050011</v>
      </c>
      <c r="J61">
        <v>2</v>
      </c>
      <c r="K61" t="s">
        <v>34</v>
      </c>
      <c r="L61" t="s">
        <v>159</v>
      </c>
      <c r="M61">
        <v>34033</v>
      </c>
      <c r="O61" t="s">
        <v>528</v>
      </c>
      <c r="P61">
        <v>48811</v>
      </c>
      <c r="Q61" t="s">
        <v>37</v>
      </c>
      <c r="R61" t="s">
        <v>38</v>
      </c>
      <c r="U61" t="s">
        <v>38</v>
      </c>
      <c r="V61">
        <v>39.560600000000001</v>
      </c>
      <c r="W61">
        <v>-75.218599999999995</v>
      </c>
      <c r="X61" t="s">
        <v>39</v>
      </c>
      <c r="Y61" t="s">
        <v>222</v>
      </c>
      <c r="Z61" t="s">
        <v>34</v>
      </c>
      <c r="AA61">
        <v>0</v>
      </c>
      <c r="AB61" t="s">
        <v>41</v>
      </c>
      <c r="AC61">
        <v>8</v>
      </c>
      <c r="AE61">
        <v>0.42973800000000001</v>
      </c>
      <c r="AF61">
        <v>2.3250300000000001E-3</v>
      </c>
      <c r="AG61">
        <v>8.4667000000000006E-3</v>
      </c>
      <c r="AH61">
        <v>5.8420199999999999E-3</v>
      </c>
      <c r="AI61">
        <v>3.5769699999999997E-4</v>
      </c>
      <c r="AJ61">
        <v>5.3824199999999997E-3</v>
      </c>
      <c r="AK61">
        <v>1</v>
      </c>
      <c r="AL61">
        <f t="shared" si="1"/>
        <v>0.42973800000000001</v>
      </c>
      <c r="AM61">
        <f t="shared" si="2"/>
        <v>2.3250300000000001E-3</v>
      </c>
      <c r="AN61">
        <f t="shared" si="3"/>
        <v>8.4667000000000006E-3</v>
      </c>
      <c r="AO61">
        <f t="shared" si="4"/>
        <v>5.8420199999999999E-3</v>
      </c>
      <c r="AP61">
        <f t="shared" si="5"/>
        <v>3.5769699999999997E-4</v>
      </c>
      <c r="AQ61">
        <f t="shared" si="5"/>
        <v>5.3824199999999997E-3</v>
      </c>
    </row>
    <row r="62" spans="1:43" x14ac:dyDescent="0.25">
      <c r="A62">
        <v>12319011</v>
      </c>
      <c r="B62" s="2" t="s">
        <v>585</v>
      </c>
      <c r="C62" s="2" t="s">
        <v>586</v>
      </c>
      <c r="D62">
        <v>61749013</v>
      </c>
      <c r="F62">
        <v>300</v>
      </c>
      <c r="G62">
        <v>80024114</v>
      </c>
      <c r="I62">
        <v>2275050011</v>
      </c>
      <c r="J62">
        <v>2</v>
      </c>
      <c r="K62" t="s">
        <v>34</v>
      </c>
      <c r="L62" t="s">
        <v>56</v>
      </c>
      <c r="M62">
        <v>34007</v>
      </c>
      <c r="O62" t="s">
        <v>133</v>
      </c>
      <c r="P62">
        <v>48811</v>
      </c>
      <c r="Q62" t="s">
        <v>37</v>
      </c>
      <c r="R62" t="s">
        <v>38</v>
      </c>
      <c r="U62" t="s">
        <v>38</v>
      </c>
      <c r="V62">
        <v>39.933399999999999</v>
      </c>
      <c r="W62">
        <v>-75.099599999999995</v>
      </c>
      <c r="X62" t="s">
        <v>39</v>
      </c>
      <c r="Y62" t="s">
        <v>134</v>
      </c>
      <c r="Z62" t="s">
        <v>34</v>
      </c>
      <c r="AA62">
        <v>0</v>
      </c>
      <c r="AB62" t="s">
        <v>41</v>
      </c>
      <c r="AC62">
        <v>8</v>
      </c>
      <c r="AE62">
        <v>0.108126</v>
      </c>
      <c r="AF62">
        <v>5.8500000000000002E-4</v>
      </c>
      <c r="AG62">
        <v>2.1302999999999999E-3</v>
      </c>
      <c r="AH62">
        <v>1.4699100000000001E-3</v>
      </c>
      <c r="AI62">
        <v>9.0000000000000006E-5</v>
      </c>
      <c r="AJ62">
        <v>1.3542700000000001E-3</v>
      </c>
      <c r="AK62">
        <v>1</v>
      </c>
      <c r="AL62">
        <f t="shared" si="1"/>
        <v>0.108126</v>
      </c>
      <c r="AM62">
        <f t="shared" si="2"/>
        <v>5.8500000000000002E-4</v>
      </c>
      <c r="AN62">
        <f t="shared" si="3"/>
        <v>2.1302999999999999E-3</v>
      </c>
      <c r="AO62">
        <f t="shared" si="4"/>
        <v>1.4699100000000001E-3</v>
      </c>
      <c r="AP62">
        <f t="shared" si="5"/>
        <v>9.0000000000000006E-5</v>
      </c>
      <c r="AQ62">
        <f t="shared" si="5"/>
        <v>1.3542700000000001E-3</v>
      </c>
    </row>
    <row r="63" spans="1:43" x14ac:dyDescent="0.25">
      <c r="A63">
        <v>12319211</v>
      </c>
      <c r="B63" s="2" t="s">
        <v>585</v>
      </c>
      <c r="C63" s="2" t="s">
        <v>586</v>
      </c>
      <c r="D63">
        <v>61749213</v>
      </c>
      <c r="F63">
        <v>300</v>
      </c>
      <c r="G63">
        <v>80024514</v>
      </c>
      <c r="I63">
        <v>2275050011</v>
      </c>
      <c r="J63">
        <v>2</v>
      </c>
      <c r="K63" t="s">
        <v>34</v>
      </c>
      <c r="L63" t="s">
        <v>90</v>
      </c>
      <c r="M63">
        <v>34005</v>
      </c>
      <c r="O63" t="s">
        <v>484</v>
      </c>
      <c r="P63">
        <v>48811</v>
      </c>
      <c r="Q63" t="s">
        <v>37</v>
      </c>
      <c r="R63" t="s">
        <v>38</v>
      </c>
      <c r="U63" t="s">
        <v>38</v>
      </c>
      <c r="V63">
        <v>39.812600000000003</v>
      </c>
      <c r="W63">
        <v>-74.424599999999998</v>
      </c>
      <c r="X63" t="s">
        <v>39</v>
      </c>
      <c r="Y63" t="s">
        <v>485</v>
      </c>
      <c r="Z63" t="s">
        <v>34</v>
      </c>
      <c r="AA63">
        <v>0</v>
      </c>
      <c r="AB63" t="s">
        <v>41</v>
      </c>
      <c r="AC63">
        <v>8</v>
      </c>
      <c r="AE63">
        <v>0.72023899999999996</v>
      </c>
      <c r="AF63">
        <v>3.89675E-3</v>
      </c>
      <c r="AG63">
        <v>1.41902E-2</v>
      </c>
      <c r="AH63">
        <v>9.7912099999999998E-3</v>
      </c>
      <c r="AI63">
        <v>5.9949999999999999E-4</v>
      </c>
      <c r="AJ63">
        <v>9.02092E-3</v>
      </c>
      <c r="AK63">
        <v>1</v>
      </c>
      <c r="AL63">
        <f t="shared" si="1"/>
        <v>0.72023899999999996</v>
      </c>
      <c r="AM63">
        <f t="shared" si="2"/>
        <v>3.89675E-3</v>
      </c>
      <c r="AN63">
        <f t="shared" si="3"/>
        <v>1.41902E-2</v>
      </c>
      <c r="AO63">
        <f t="shared" si="4"/>
        <v>9.7912099999999998E-3</v>
      </c>
      <c r="AP63">
        <f t="shared" si="5"/>
        <v>5.9949999999999999E-4</v>
      </c>
      <c r="AQ63">
        <f t="shared" si="5"/>
        <v>9.02092E-3</v>
      </c>
    </row>
    <row r="64" spans="1:43" x14ac:dyDescent="0.25">
      <c r="A64">
        <v>11734711</v>
      </c>
      <c r="B64" s="2" t="s">
        <v>585</v>
      </c>
      <c r="C64" s="2" t="s">
        <v>586</v>
      </c>
      <c r="D64">
        <v>61319513</v>
      </c>
      <c r="F64">
        <v>300</v>
      </c>
      <c r="G64">
        <v>79177114</v>
      </c>
      <c r="I64">
        <v>2275050011</v>
      </c>
      <c r="J64">
        <v>2</v>
      </c>
      <c r="K64" t="s">
        <v>34</v>
      </c>
      <c r="L64" t="s">
        <v>108</v>
      </c>
      <c r="M64">
        <v>34003</v>
      </c>
      <c r="O64" t="s">
        <v>137</v>
      </c>
      <c r="P64">
        <v>48811</v>
      </c>
      <c r="Q64" t="s">
        <v>37</v>
      </c>
      <c r="R64" t="s">
        <v>38</v>
      </c>
      <c r="U64" t="s">
        <v>38</v>
      </c>
      <c r="V64">
        <v>40.875399999999999</v>
      </c>
      <c r="W64">
        <v>-74.0351</v>
      </c>
      <c r="X64" t="s">
        <v>39</v>
      </c>
      <c r="Y64" t="s">
        <v>138</v>
      </c>
      <c r="Z64" t="s">
        <v>34</v>
      </c>
      <c r="AA64">
        <v>0</v>
      </c>
      <c r="AB64" t="s">
        <v>41</v>
      </c>
      <c r="AC64">
        <v>8</v>
      </c>
      <c r="AE64">
        <v>0.108126</v>
      </c>
      <c r="AF64">
        <v>5.8500000000000002E-4</v>
      </c>
      <c r="AG64">
        <v>2.1302999999999999E-3</v>
      </c>
      <c r="AH64">
        <v>1.4699100000000001E-3</v>
      </c>
      <c r="AI64">
        <v>9.0000000000000006E-5</v>
      </c>
      <c r="AJ64">
        <v>1.3542700000000001E-3</v>
      </c>
      <c r="AK64">
        <v>1</v>
      </c>
      <c r="AL64">
        <f t="shared" si="1"/>
        <v>0.108126</v>
      </c>
      <c r="AM64">
        <f t="shared" si="2"/>
        <v>5.8500000000000002E-4</v>
      </c>
      <c r="AN64">
        <f t="shared" si="3"/>
        <v>2.1302999999999999E-3</v>
      </c>
      <c r="AO64">
        <f t="shared" si="4"/>
        <v>1.4699100000000001E-3</v>
      </c>
      <c r="AP64">
        <f t="shared" si="5"/>
        <v>9.0000000000000006E-5</v>
      </c>
      <c r="AQ64">
        <f t="shared" si="5"/>
        <v>1.3542700000000001E-3</v>
      </c>
    </row>
    <row r="65" spans="1:43" x14ac:dyDescent="0.25">
      <c r="A65">
        <v>9372911</v>
      </c>
      <c r="B65" s="2" t="s">
        <v>585</v>
      </c>
      <c r="C65" s="2" t="s">
        <v>586</v>
      </c>
      <c r="D65">
        <v>62588613</v>
      </c>
      <c r="F65">
        <v>300</v>
      </c>
      <c r="G65">
        <v>84202514</v>
      </c>
      <c r="I65">
        <v>2275050011</v>
      </c>
      <c r="J65">
        <v>2</v>
      </c>
      <c r="K65" t="s">
        <v>34</v>
      </c>
      <c r="L65" t="s">
        <v>95</v>
      </c>
      <c r="M65">
        <v>34015</v>
      </c>
      <c r="O65" t="s">
        <v>406</v>
      </c>
      <c r="P65">
        <v>48811</v>
      </c>
      <c r="Q65" t="s">
        <v>37</v>
      </c>
      <c r="R65" t="s">
        <v>38</v>
      </c>
      <c r="U65" t="s">
        <v>38</v>
      </c>
      <c r="V65">
        <v>39.705480000000001</v>
      </c>
      <c r="W65">
        <v>-75.033000000000001</v>
      </c>
      <c r="X65" t="s">
        <v>39</v>
      </c>
      <c r="Y65" t="s">
        <v>406</v>
      </c>
      <c r="Z65" t="s">
        <v>34</v>
      </c>
      <c r="AA65">
        <v>0</v>
      </c>
      <c r="AB65" t="s">
        <v>41</v>
      </c>
      <c r="AC65">
        <v>8</v>
      </c>
      <c r="AE65">
        <v>49.428100000000001</v>
      </c>
      <c r="AF65">
        <v>0.26742300000000002</v>
      </c>
      <c r="AG65">
        <v>0.97383299999999995</v>
      </c>
      <c r="AH65">
        <v>0.67194500000000001</v>
      </c>
      <c r="AI65">
        <v>4.1142100000000001E-2</v>
      </c>
      <c r="AJ65">
        <v>0.61908099999999999</v>
      </c>
      <c r="AK65">
        <v>1</v>
      </c>
      <c r="AL65">
        <f t="shared" si="1"/>
        <v>49.428100000000001</v>
      </c>
      <c r="AM65">
        <f t="shared" si="2"/>
        <v>0.26742300000000002</v>
      </c>
      <c r="AN65">
        <f t="shared" si="3"/>
        <v>0.97383299999999995</v>
      </c>
      <c r="AO65">
        <f t="shared" si="4"/>
        <v>0.67194500000000001</v>
      </c>
      <c r="AP65">
        <f t="shared" si="5"/>
        <v>4.1142100000000001E-2</v>
      </c>
      <c r="AQ65">
        <f t="shared" si="5"/>
        <v>0.61908099999999999</v>
      </c>
    </row>
    <row r="66" spans="1:43" x14ac:dyDescent="0.25">
      <c r="A66">
        <v>11582811</v>
      </c>
      <c r="B66" s="2" t="s">
        <v>585</v>
      </c>
      <c r="C66" s="2" t="s">
        <v>586</v>
      </c>
      <c r="D66">
        <v>61177513</v>
      </c>
      <c r="F66">
        <v>300</v>
      </c>
      <c r="G66">
        <v>78893314</v>
      </c>
      <c r="I66">
        <v>2275050011</v>
      </c>
      <c r="J66">
        <v>2</v>
      </c>
      <c r="K66" t="s">
        <v>34</v>
      </c>
      <c r="L66" t="s">
        <v>35</v>
      </c>
      <c r="M66">
        <v>34025</v>
      </c>
      <c r="O66" t="s">
        <v>447</v>
      </c>
      <c r="P66">
        <v>48811</v>
      </c>
      <c r="Q66" t="s">
        <v>37</v>
      </c>
      <c r="R66" t="s">
        <v>38</v>
      </c>
      <c r="U66" t="s">
        <v>38</v>
      </c>
      <c r="V66">
        <v>40.186799999999998</v>
      </c>
      <c r="W66">
        <v>-74.150700000000001</v>
      </c>
      <c r="X66" t="s">
        <v>39</v>
      </c>
      <c r="Y66" t="s">
        <v>328</v>
      </c>
      <c r="Z66" t="s">
        <v>34</v>
      </c>
      <c r="AA66">
        <v>0</v>
      </c>
      <c r="AB66" t="s">
        <v>41</v>
      </c>
      <c r="AC66">
        <v>8</v>
      </c>
      <c r="AE66">
        <v>0.108126</v>
      </c>
      <c r="AF66">
        <v>5.8500000000000002E-4</v>
      </c>
      <c r="AG66">
        <v>2.1302999999999999E-3</v>
      </c>
      <c r="AH66">
        <v>1.4699100000000001E-3</v>
      </c>
      <c r="AI66">
        <v>9.0000000000000006E-5</v>
      </c>
      <c r="AJ66">
        <v>1.3542700000000001E-3</v>
      </c>
      <c r="AK66">
        <v>1</v>
      </c>
      <c r="AL66">
        <f t="shared" si="1"/>
        <v>0.108126</v>
      </c>
      <c r="AM66">
        <f t="shared" si="2"/>
        <v>5.8500000000000002E-4</v>
      </c>
      <c r="AN66">
        <f t="shared" si="3"/>
        <v>2.1302999999999999E-3</v>
      </c>
      <c r="AO66">
        <f t="shared" si="4"/>
        <v>1.4699100000000001E-3</v>
      </c>
      <c r="AP66">
        <f t="shared" si="5"/>
        <v>9.0000000000000006E-5</v>
      </c>
      <c r="AQ66">
        <f t="shared" si="5"/>
        <v>1.3542700000000001E-3</v>
      </c>
    </row>
    <row r="67" spans="1:43" x14ac:dyDescent="0.25">
      <c r="A67">
        <v>12321611</v>
      </c>
      <c r="B67" s="2" t="s">
        <v>585</v>
      </c>
      <c r="C67" s="2" t="s">
        <v>586</v>
      </c>
      <c r="D67">
        <v>61751813</v>
      </c>
      <c r="F67">
        <v>300</v>
      </c>
      <c r="G67">
        <v>80029714</v>
      </c>
      <c r="I67">
        <v>2275050011</v>
      </c>
      <c r="J67">
        <v>2</v>
      </c>
      <c r="K67" t="s">
        <v>34</v>
      </c>
      <c r="L67" t="s">
        <v>35</v>
      </c>
      <c r="M67">
        <v>34025</v>
      </c>
      <c r="O67" t="s">
        <v>378</v>
      </c>
      <c r="P67">
        <v>48811</v>
      </c>
      <c r="Q67" t="s">
        <v>37</v>
      </c>
      <c r="R67" t="s">
        <v>38</v>
      </c>
      <c r="U67" t="s">
        <v>38</v>
      </c>
      <c r="V67">
        <v>40.187100000000001</v>
      </c>
      <c r="W67">
        <v>-74.267099999999999</v>
      </c>
      <c r="X67" t="s">
        <v>39</v>
      </c>
      <c r="Y67" t="s">
        <v>379</v>
      </c>
      <c r="Z67" t="s">
        <v>34</v>
      </c>
      <c r="AA67">
        <v>0</v>
      </c>
      <c r="AB67" t="s">
        <v>41</v>
      </c>
      <c r="AC67">
        <v>8</v>
      </c>
      <c r="AE67">
        <v>0.69457800000000003</v>
      </c>
      <c r="AF67">
        <v>3.7579100000000002E-3</v>
      </c>
      <c r="AG67">
        <v>1.36846E-2</v>
      </c>
      <c r="AH67">
        <v>9.4423600000000003E-3</v>
      </c>
      <c r="AI67">
        <v>5.7813999999999999E-4</v>
      </c>
      <c r="AJ67">
        <v>8.6995100000000006E-3</v>
      </c>
      <c r="AK67">
        <v>1</v>
      </c>
      <c r="AL67">
        <f t="shared" si="1"/>
        <v>0.69457800000000003</v>
      </c>
      <c r="AM67">
        <f t="shared" si="2"/>
        <v>3.7579100000000002E-3</v>
      </c>
      <c r="AN67">
        <f t="shared" si="3"/>
        <v>1.36846E-2</v>
      </c>
      <c r="AO67">
        <f t="shared" si="4"/>
        <v>9.4423600000000003E-3</v>
      </c>
      <c r="AP67">
        <f t="shared" si="5"/>
        <v>5.7813999999999999E-4</v>
      </c>
      <c r="AQ67">
        <f t="shared" si="5"/>
        <v>8.6995100000000006E-3</v>
      </c>
    </row>
    <row r="68" spans="1:43" x14ac:dyDescent="0.25">
      <c r="A68">
        <v>16130411</v>
      </c>
      <c r="B68" s="2" t="s">
        <v>585</v>
      </c>
      <c r="C68" s="2" t="s">
        <v>586</v>
      </c>
      <c r="D68">
        <v>103106013</v>
      </c>
      <c r="F68">
        <v>300</v>
      </c>
      <c r="G68">
        <v>144703714</v>
      </c>
      <c r="I68">
        <v>2275050011</v>
      </c>
      <c r="J68">
        <v>2</v>
      </c>
      <c r="K68" t="s">
        <v>34</v>
      </c>
      <c r="L68" t="s">
        <v>56</v>
      </c>
      <c r="M68">
        <v>34007</v>
      </c>
      <c r="O68" t="s">
        <v>531</v>
      </c>
      <c r="P68">
        <v>48811</v>
      </c>
      <c r="Q68" t="s">
        <v>37</v>
      </c>
      <c r="R68" t="s">
        <v>38</v>
      </c>
      <c r="U68" t="s">
        <v>38</v>
      </c>
      <c r="V68">
        <v>39.990194000000002</v>
      </c>
      <c r="W68">
        <v>-75.044804999999997</v>
      </c>
      <c r="X68" t="s">
        <v>110</v>
      </c>
      <c r="Y68" t="s">
        <v>532</v>
      </c>
      <c r="Z68" t="s">
        <v>34</v>
      </c>
      <c r="AA68">
        <v>0</v>
      </c>
      <c r="AB68" t="s">
        <v>41</v>
      </c>
      <c r="AC68">
        <v>8</v>
      </c>
      <c r="AE68">
        <v>0.108126</v>
      </c>
      <c r="AF68">
        <v>5.8500000000000002E-4</v>
      </c>
      <c r="AG68">
        <v>2.1302999999999999E-3</v>
      </c>
      <c r="AH68">
        <v>1.4699100000000001E-3</v>
      </c>
      <c r="AI68">
        <v>9.0000000000000006E-5</v>
      </c>
      <c r="AJ68">
        <v>1.3542700000000001E-3</v>
      </c>
      <c r="AK68">
        <v>1</v>
      </c>
      <c r="AL68">
        <f t="shared" si="1"/>
        <v>0.108126</v>
      </c>
      <c r="AM68">
        <f t="shared" si="2"/>
        <v>5.8500000000000002E-4</v>
      </c>
      <c r="AN68">
        <f t="shared" si="3"/>
        <v>2.1302999999999999E-3</v>
      </c>
      <c r="AO68">
        <f t="shared" si="4"/>
        <v>1.4699100000000001E-3</v>
      </c>
      <c r="AP68">
        <f t="shared" si="5"/>
        <v>9.0000000000000006E-5</v>
      </c>
      <c r="AQ68">
        <f t="shared" si="5"/>
        <v>1.3542700000000001E-3</v>
      </c>
    </row>
    <row r="69" spans="1:43" x14ac:dyDescent="0.25">
      <c r="A69">
        <v>12319911</v>
      </c>
      <c r="B69" s="2" t="s">
        <v>585</v>
      </c>
      <c r="C69" s="2" t="s">
        <v>586</v>
      </c>
      <c r="D69">
        <v>61750013</v>
      </c>
      <c r="F69">
        <v>300</v>
      </c>
      <c r="G69">
        <v>80026114</v>
      </c>
      <c r="I69">
        <v>2275050011</v>
      </c>
      <c r="J69">
        <v>2</v>
      </c>
      <c r="K69" t="s">
        <v>34</v>
      </c>
      <c r="L69" t="s">
        <v>82</v>
      </c>
      <c r="M69">
        <v>34041</v>
      </c>
      <c r="O69" t="s">
        <v>157</v>
      </c>
      <c r="P69">
        <v>48811</v>
      </c>
      <c r="Q69" t="s">
        <v>37</v>
      </c>
      <c r="R69" t="s">
        <v>38</v>
      </c>
      <c r="U69" t="s">
        <v>38</v>
      </c>
      <c r="V69">
        <v>40.969799999999999</v>
      </c>
      <c r="W69">
        <v>-74.957400000000007</v>
      </c>
      <c r="X69" t="s">
        <v>39</v>
      </c>
      <c r="Y69" t="s">
        <v>158</v>
      </c>
      <c r="Z69" t="s">
        <v>34</v>
      </c>
      <c r="AA69">
        <v>0</v>
      </c>
      <c r="AB69" t="s">
        <v>41</v>
      </c>
      <c r="AC69">
        <v>8</v>
      </c>
      <c r="AE69">
        <v>0.108126</v>
      </c>
      <c r="AF69">
        <v>5.8500000000000002E-4</v>
      </c>
      <c r="AG69">
        <v>2.1302999999999999E-3</v>
      </c>
      <c r="AH69">
        <v>1.4699100000000001E-3</v>
      </c>
      <c r="AI69">
        <v>9.0000000000000006E-5</v>
      </c>
      <c r="AJ69">
        <v>1.3542700000000001E-3</v>
      </c>
      <c r="AK69">
        <v>1</v>
      </c>
      <c r="AL69">
        <f t="shared" si="1"/>
        <v>0.108126</v>
      </c>
      <c r="AM69">
        <f t="shared" si="2"/>
        <v>5.8500000000000002E-4</v>
      </c>
      <c r="AN69">
        <f t="shared" si="3"/>
        <v>2.1302999999999999E-3</v>
      </c>
      <c r="AO69">
        <f t="shared" si="4"/>
        <v>1.4699100000000001E-3</v>
      </c>
      <c r="AP69">
        <f t="shared" si="5"/>
        <v>9.0000000000000006E-5</v>
      </c>
      <c r="AQ69">
        <f t="shared" si="5"/>
        <v>1.3542700000000001E-3</v>
      </c>
    </row>
    <row r="70" spans="1:43" x14ac:dyDescent="0.25">
      <c r="A70">
        <v>11711711</v>
      </c>
      <c r="B70" s="2" t="s">
        <v>585</v>
      </c>
      <c r="C70" s="2" t="s">
        <v>586</v>
      </c>
      <c r="D70">
        <v>61223813</v>
      </c>
      <c r="F70">
        <v>300</v>
      </c>
      <c r="G70">
        <v>78985714</v>
      </c>
      <c r="I70">
        <v>2275050011</v>
      </c>
      <c r="J70">
        <v>2</v>
      </c>
      <c r="K70" t="s">
        <v>34</v>
      </c>
      <c r="L70" t="s">
        <v>87</v>
      </c>
      <c r="M70">
        <v>34011</v>
      </c>
      <c r="O70" t="s">
        <v>561</v>
      </c>
      <c r="P70">
        <v>48811</v>
      </c>
      <c r="Q70" t="s">
        <v>37</v>
      </c>
      <c r="R70" t="s">
        <v>38</v>
      </c>
      <c r="U70" t="s">
        <v>38</v>
      </c>
      <c r="V70">
        <v>39.318199999999997</v>
      </c>
      <c r="W70">
        <v>-75.206299999999999</v>
      </c>
      <c r="X70" t="s">
        <v>39</v>
      </c>
      <c r="Y70" t="s">
        <v>562</v>
      </c>
      <c r="Z70" t="s">
        <v>34</v>
      </c>
      <c r="AA70">
        <v>0</v>
      </c>
      <c r="AB70" t="s">
        <v>41</v>
      </c>
      <c r="AC70">
        <v>8</v>
      </c>
      <c r="AE70">
        <v>0.49048399999999998</v>
      </c>
      <c r="AF70">
        <v>2.6536900000000002E-3</v>
      </c>
      <c r="AG70">
        <v>9.6635200000000001E-3</v>
      </c>
      <c r="AH70">
        <v>6.6678299999999996E-3</v>
      </c>
      <c r="AI70">
        <v>4.0826000000000002E-4</v>
      </c>
      <c r="AJ70">
        <v>6.1432500000000003E-3</v>
      </c>
      <c r="AK70">
        <v>1</v>
      </c>
      <c r="AL70">
        <f t="shared" ref="AL70:AL133" si="6">$AK70*AE70</f>
        <v>0.49048399999999998</v>
      </c>
      <c r="AM70">
        <f t="shared" si="2"/>
        <v>2.6536900000000002E-3</v>
      </c>
      <c r="AN70">
        <f t="shared" si="3"/>
        <v>9.6635200000000001E-3</v>
      </c>
      <c r="AO70">
        <f t="shared" si="4"/>
        <v>6.6678299999999996E-3</v>
      </c>
      <c r="AP70">
        <f t="shared" si="5"/>
        <v>4.0826000000000002E-4</v>
      </c>
      <c r="AQ70">
        <f t="shared" si="5"/>
        <v>6.1432500000000003E-3</v>
      </c>
    </row>
    <row r="71" spans="1:43" x14ac:dyDescent="0.25">
      <c r="A71">
        <v>16130511</v>
      </c>
      <c r="B71" s="2" t="s">
        <v>585</v>
      </c>
      <c r="C71" s="2" t="s">
        <v>586</v>
      </c>
      <c r="D71">
        <v>103167413</v>
      </c>
      <c r="F71">
        <v>300</v>
      </c>
      <c r="G71">
        <v>144806914</v>
      </c>
      <c r="I71">
        <v>2275050011</v>
      </c>
      <c r="J71">
        <v>2</v>
      </c>
      <c r="K71" t="s">
        <v>34</v>
      </c>
      <c r="L71" t="s">
        <v>103</v>
      </c>
      <c r="M71">
        <v>34023</v>
      </c>
      <c r="O71" t="s">
        <v>507</v>
      </c>
      <c r="P71">
        <v>48811</v>
      </c>
      <c r="Q71" t="s">
        <v>37</v>
      </c>
      <c r="R71" t="s">
        <v>38</v>
      </c>
      <c r="U71" t="s">
        <v>38</v>
      </c>
      <c r="V71">
        <v>40.372810999999999</v>
      </c>
      <c r="W71">
        <v>-74.517375000000001</v>
      </c>
      <c r="X71" t="s">
        <v>110</v>
      </c>
      <c r="Y71" t="s">
        <v>508</v>
      </c>
      <c r="Z71" t="s">
        <v>34</v>
      </c>
      <c r="AA71">
        <v>0</v>
      </c>
      <c r="AB71" t="s">
        <v>41</v>
      </c>
      <c r="AC71">
        <v>8</v>
      </c>
      <c r="AE71">
        <v>0.108126</v>
      </c>
      <c r="AF71">
        <v>5.8500000000000002E-4</v>
      </c>
      <c r="AG71">
        <v>2.1302999999999999E-3</v>
      </c>
      <c r="AH71">
        <v>1.4699100000000001E-3</v>
      </c>
      <c r="AI71">
        <v>9.0000000000000006E-5</v>
      </c>
      <c r="AJ71">
        <v>1.3542700000000001E-3</v>
      </c>
      <c r="AK71">
        <v>1</v>
      </c>
      <c r="AL71">
        <f t="shared" si="6"/>
        <v>0.108126</v>
      </c>
      <c r="AM71">
        <f t="shared" si="2"/>
        <v>5.8500000000000002E-4</v>
      </c>
      <c r="AN71">
        <f t="shared" si="3"/>
        <v>2.1302999999999999E-3</v>
      </c>
      <c r="AO71">
        <f t="shared" si="4"/>
        <v>1.4699100000000001E-3</v>
      </c>
      <c r="AP71">
        <f t="shared" si="5"/>
        <v>9.0000000000000006E-5</v>
      </c>
      <c r="AQ71">
        <f t="shared" si="5"/>
        <v>1.3542700000000001E-3</v>
      </c>
    </row>
    <row r="72" spans="1:43" x14ac:dyDescent="0.25">
      <c r="A72">
        <v>12319111</v>
      </c>
      <c r="B72" s="2" t="s">
        <v>585</v>
      </c>
      <c r="C72" s="2" t="s">
        <v>586</v>
      </c>
      <c r="D72">
        <v>61749113</v>
      </c>
      <c r="F72">
        <v>300</v>
      </c>
      <c r="G72">
        <v>80024314</v>
      </c>
      <c r="I72">
        <v>2275050011</v>
      </c>
      <c r="J72">
        <v>2</v>
      </c>
      <c r="K72" t="s">
        <v>34</v>
      </c>
      <c r="L72" t="s">
        <v>90</v>
      </c>
      <c r="M72">
        <v>34005</v>
      </c>
      <c r="O72" t="s">
        <v>303</v>
      </c>
      <c r="P72">
        <v>48811</v>
      </c>
      <c r="Q72" t="s">
        <v>37</v>
      </c>
      <c r="R72" t="s">
        <v>38</v>
      </c>
      <c r="U72" t="s">
        <v>38</v>
      </c>
      <c r="V72">
        <v>39.978700000000003</v>
      </c>
      <c r="W72">
        <v>-74.584000000000003</v>
      </c>
      <c r="X72" t="s">
        <v>39</v>
      </c>
      <c r="Y72" t="s">
        <v>304</v>
      </c>
      <c r="Z72" t="s">
        <v>34</v>
      </c>
      <c r="AA72">
        <v>0</v>
      </c>
      <c r="AB72" t="s">
        <v>41</v>
      </c>
      <c r="AC72">
        <v>8</v>
      </c>
      <c r="AE72">
        <v>0.108126</v>
      </c>
      <c r="AF72">
        <v>5.8500000000000002E-4</v>
      </c>
      <c r="AG72">
        <v>2.1302999999999999E-3</v>
      </c>
      <c r="AH72">
        <v>1.4699100000000001E-3</v>
      </c>
      <c r="AI72">
        <v>9.0000000000000006E-5</v>
      </c>
      <c r="AJ72">
        <v>1.3542700000000001E-3</v>
      </c>
      <c r="AK72">
        <v>1</v>
      </c>
      <c r="AL72">
        <f t="shared" si="6"/>
        <v>0.108126</v>
      </c>
      <c r="AM72">
        <f t="shared" si="2"/>
        <v>5.8500000000000002E-4</v>
      </c>
      <c r="AN72">
        <f t="shared" si="3"/>
        <v>2.1302999999999999E-3</v>
      </c>
      <c r="AO72">
        <f t="shared" si="4"/>
        <v>1.4699100000000001E-3</v>
      </c>
      <c r="AP72">
        <f t="shared" si="5"/>
        <v>9.0000000000000006E-5</v>
      </c>
      <c r="AQ72">
        <f t="shared" si="5"/>
        <v>1.3542700000000001E-3</v>
      </c>
    </row>
    <row r="73" spans="1:43" x14ac:dyDescent="0.25">
      <c r="A73">
        <v>11922911</v>
      </c>
      <c r="B73" s="2" t="s">
        <v>585</v>
      </c>
      <c r="C73" s="2" t="s">
        <v>586</v>
      </c>
      <c r="D73">
        <v>60814513</v>
      </c>
      <c r="F73">
        <v>300</v>
      </c>
      <c r="G73">
        <v>78170314</v>
      </c>
      <c r="I73">
        <v>2275050011</v>
      </c>
      <c r="J73">
        <v>2</v>
      </c>
      <c r="K73" t="s">
        <v>34</v>
      </c>
      <c r="L73" t="s">
        <v>159</v>
      </c>
      <c r="M73">
        <v>34033</v>
      </c>
      <c r="O73" t="s">
        <v>283</v>
      </c>
      <c r="P73">
        <v>48811</v>
      </c>
      <c r="Q73" t="s">
        <v>37</v>
      </c>
      <c r="R73" t="s">
        <v>38</v>
      </c>
      <c r="U73" t="s">
        <v>38</v>
      </c>
      <c r="V73">
        <v>39.697600000000001</v>
      </c>
      <c r="W73">
        <v>-75.494900000000001</v>
      </c>
      <c r="X73" t="s">
        <v>39</v>
      </c>
      <c r="Y73" t="s">
        <v>283</v>
      </c>
      <c r="Z73" t="s">
        <v>34</v>
      </c>
      <c r="AA73">
        <v>0</v>
      </c>
      <c r="AB73" t="s">
        <v>41</v>
      </c>
      <c r="AC73">
        <v>8</v>
      </c>
      <c r="AE73">
        <v>0.108126</v>
      </c>
      <c r="AF73">
        <v>5.8500000000000002E-4</v>
      </c>
      <c r="AG73">
        <v>2.1302999999999999E-3</v>
      </c>
      <c r="AH73">
        <v>1.4699100000000001E-3</v>
      </c>
      <c r="AI73">
        <v>9.0000000000000006E-5</v>
      </c>
      <c r="AJ73">
        <v>1.3542700000000001E-3</v>
      </c>
      <c r="AK73">
        <v>1</v>
      </c>
      <c r="AL73">
        <f t="shared" si="6"/>
        <v>0.108126</v>
      </c>
      <c r="AM73">
        <f t="shared" si="2"/>
        <v>5.8500000000000002E-4</v>
      </c>
      <c r="AN73">
        <f t="shared" si="3"/>
        <v>2.1302999999999999E-3</v>
      </c>
      <c r="AO73">
        <f t="shared" si="4"/>
        <v>1.4699100000000001E-3</v>
      </c>
      <c r="AP73">
        <f t="shared" si="5"/>
        <v>9.0000000000000006E-5</v>
      </c>
      <c r="AQ73">
        <f t="shared" si="5"/>
        <v>1.3542700000000001E-3</v>
      </c>
    </row>
    <row r="74" spans="1:43" x14ac:dyDescent="0.25">
      <c r="A74">
        <v>10983711</v>
      </c>
      <c r="B74" s="2" t="s">
        <v>585</v>
      </c>
      <c r="C74" s="2" t="s">
        <v>586</v>
      </c>
      <c r="D74">
        <v>60519713</v>
      </c>
      <c r="F74">
        <v>300</v>
      </c>
      <c r="G74">
        <v>77581114</v>
      </c>
      <c r="I74">
        <v>2275050011</v>
      </c>
      <c r="J74">
        <v>2</v>
      </c>
      <c r="K74" t="s">
        <v>34</v>
      </c>
      <c r="L74" t="s">
        <v>98</v>
      </c>
      <c r="M74">
        <v>34001</v>
      </c>
      <c r="O74" t="s">
        <v>575</v>
      </c>
      <c r="P74">
        <v>48811</v>
      </c>
      <c r="Q74" t="s">
        <v>37</v>
      </c>
      <c r="R74" t="s">
        <v>38</v>
      </c>
      <c r="U74" t="s">
        <v>38</v>
      </c>
      <c r="V74">
        <v>39.316800000000001</v>
      </c>
      <c r="W74">
        <v>-74.632900000000006</v>
      </c>
      <c r="X74" t="s">
        <v>39</v>
      </c>
      <c r="Y74" t="s">
        <v>576</v>
      </c>
      <c r="Z74" t="s">
        <v>34</v>
      </c>
      <c r="AA74">
        <v>0</v>
      </c>
      <c r="AB74" t="s">
        <v>41</v>
      </c>
      <c r="AC74">
        <v>8</v>
      </c>
      <c r="AE74">
        <v>0.52077700000000005</v>
      </c>
      <c r="AF74">
        <v>2.81759E-3</v>
      </c>
      <c r="AG74">
        <v>1.0260399999999999E-2</v>
      </c>
      <c r="AH74">
        <v>7.0796499999999998E-3</v>
      </c>
      <c r="AI74">
        <v>4.3347500000000001E-4</v>
      </c>
      <c r="AJ74">
        <v>6.5226800000000003E-3</v>
      </c>
      <c r="AK74">
        <v>1</v>
      </c>
      <c r="AL74">
        <f t="shared" si="6"/>
        <v>0.52077700000000005</v>
      </c>
      <c r="AM74">
        <f t="shared" si="2"/>
        <v>2.81759E-3</v>
      </c>
      <c r="AN74">
        <f t="shared" si="3"/>
        <v>1.0260399999999999E-2</v>
      </c>
      <c r="AO74">
        <f t="shared" si="4"/>
        <v>7.0796499999999998E-3</v>
      </c>
      <c r="AP74">
        <f t="shared" si="5"/>
        <v>4.3347500000000001E-4</v>
      </c>
      <c r="AQ74">
        <f t="shared" si="5"/>
        <v>6.5226800000000003E-3</v>
      </c>
    </row>
    <row r="75" spans="1:43" x14ac:dyDescent="0.25">
      <c r="A75">
        <v>11978011</v>
      </c>
      <c r="B75" s="2" t="s">
        <v>585</v>
      </c>
      <c r="C75" s="2" t="s">
        <v>586</v>
      </c>
      <c r="D75">
        <v>60841613</v>
      </c>
      <c r="F75">
        <v>300</v>
      </c>
      <c r="G75">
        <v>78224114</v>
      </c>
      <c r="I75">
        <v>2275050011</v>
      </c>
      <c r="J75">
        <v>2</v>
      </c>
      <c r="K75" t="s">
        <v>34</v>
      </c>
      <c r="L75" t="s">
        <v>103</v>
      </c>
      <c r="M75">
        <v>34023</v>
      </c>
      <c r="O75" t="s">
        <v>195</v>
      </c>
      <c r="P75">
        <v>48811</v>
      </c>
      <c r="Q75" t="s">
        <v>37</v>
      </c>
      <c r="R75" t="s">
        <v>38</v>
      </c>
      <c r="U75" t="s">
        <v>38</v>
      </c>
      <c r="V75">
        <v>40.370399999999997</v>
      </c>
      <c r="W75">
        <v>-74.585999999999999</v>
      </c>
      <c r="X75" t="s">
        <v>39</v>
      </c>
      <c r="Y75" t="s">
        <v>105</v>
      </c>
      <c r="Z75" t="s">
        <v>34</v>
      </c>
      <c r="AA75">
        <v>0</v>
      </c>
      <c r="AB75" t="s">
        <v>41</v>
      </c>
      <c r="AC75">
        <v>8</v>
      </c>
      <c r="AE75">
        <v>0.108126</v>
      </c>
      <c r="AF75">
        <v>5.8500000000000002E-4</v>
      </c>
      <c r="AG75">
        <v>2.1302999999999999E-3</v>
      </c>
      <c r="AH75">
        <v>1.4699100000000001E-3</v>
      </c>
      <c r="AI75">
        <v>9.0000000000000006E-5</v>
      </c>
      <c r="AJ75">
        <v>1.3542700000000001E-3</v>
      </c>
      <c r="AK75">
        <v>1</v>
      </c>
      <c r="AL75">
        <f t="shared" si="6"/>
        <v>0.108126</v>
      </c>
      <c r="AM75">
        <f t="shared" si="2"/>
        <v>5.8500000000000002E-4</v>
      </c>
      <c r="AN75">
        <f t="shared" si="3"/>
        <v>2.1302999999999999E-3</v>
      </c>
      <c r="AO75">
        <f t="shared" si="4"/>
        <v>1.4699100000000001E-3</v>
      </c>
      <c r="AP75">
        <f t="shared" si="5"/>
        <v>9.0000000000000006E-5</v>
      </c>
      <c r="AQ75">
        <f t="shared" si="5"/>
        <v>1.3542700000000001E-3</v>
      </c>
    </row>
    <row r="76" spans="1:43" x14ac:dyDescent="0.25">
      <c r="A76">
        <v>11191811</v>
      </c>
      <c r="B76" s="2" t="s">
        <v>585</v>
      </c>
      <c r="C76" s="2" t="s">
        <v>586</v>
      </c>
      <c r="D76">
        <v>60996913</v>
      </c>
      <c r="F76">
        <v>300</v>
      </c>
      <c r="G76">
        <v>78533514</v>
      </c>
      <c r="I76">
        <v>2275050011</v>
      </c>
      <c r="J76">
        <v>2</v>
      </c>
      <c r="K76" t="s">
        <v>34</v>
      </c>
      <c r="L76" t="s">
        <v>35</v>
      </c>
      <c r="M76">
        <v>34025</v>
      </c>
      <c r="O76" t="s">
        <v>382</v>
      </c>
      <c r="P76">
        <v>48811</v>
      </c>
      <c r="Q76" t="s">
        <v>37</v>
      </c>
      <c r="R76" t="s">
        <v>38</v>
      </c>
      <c r="U76" t="s">
        <v>38</v>
      </c>
      <c r="V76">
        <v>40.304600000000001</v>
      </c>
      <c r="W76">
        <v>-74.107900000000001</v>
      </c>
      <c r="X76" t="s">
        <v>39</v>
      </c>
      <c r="Y76" t="s">
        <v>242</v>
      </c>
      <c r="Z76" t="s">
        <v>34</v>
      </c>
      <c r="AA76">
        <v>0</v>
      </c>
      <c r="AB76" t="s">
        <v>41</v>
      </c>
      <c r="AC76">
        <v>8</v>
      </c>
      <c r="AE76">
        <v>0.108126</v>
      </c>
      <c r="AF76">
        <v>5.8500000000000002E-4</v>
      </c>
      <c r="AG76">
        <v>2.1302999999999999E-3</v>
      </c>
      <c r="AH76">
        <v>1.4699100000000001E-3</v>
      </c>
      <c r="AI76">
        <v>9.0000000000000006E-5</v>
      </c>
      <c r="AJ76">
        <v>1.3542700000000001E-3</v>
      </c>
      <c r="AK76">
        <v>1</v>
      </c>
      <c r="AL76">
        <f t="shared" si="6"/>
        <v>0.108126</v>
      </c>
      <c r="AM76">
        <f t="shared" si="2"/>
        <v>5.8500000000000002E-4</v>
      </c>
      <c r="AN76">
        <f t="shared" si="3"/>
        <v>2.1302999999999999E-3</v>
      </c>
      <c r="AO76">
        <f t="shared" si="4"/>
        <v>1.4699100000000001E-3</v>
      </c>
      <c r="AP76">
        <f t="shared" si="5"/>
        <v>9.0000000000000006E-5</v>
      </c>
      <c r="AQ76">
        <f t="shared" si="5"/>
        <v>1.3542700000000001E-3</v>
      </c>
    </row>
    <row r="77" spans="1:43" x14ac:dyDescent="0.25">
      <c r="A77">
        <v>12321911</v>
      </c>
      <c r="B77" s="2" t="s">
        <v>585</v>
      </c>
      <c r="C77" s="2" t="s">
        <v>586</v>
      </c>
      <c r="D77">
        <v>61752113</v>
      </c>
      <c r="F77">
        <v>300</v>
      </c>
      <c r="G77">
        <v>80030314</v>
      </c>
      <c r="I77">
        <v>2275050011</v>
      </c>
      <c r="J77">
        <v>2</v>
      </c>
      <c r="K77" t="s">
        <v>34</v>
      </c>
      <c r="L77" t="s">
        <v>64</v>
      </c>
      <c r="M77">
        <v>34019</v>
      </c>
      <c r="O77" t="s">
        <v>569</v>
      </c>
      <c r="P77">
        <v>48811</v>
      </c>
      <c r="Q77" t="s">
        <v>37</v>
      </c>
      <c r="R77" t="s">
        <v>38</v>
      </c>
      <c r="U77" t="s">
        <v>38</v>
      </c>
      <c r="V77">
        <v>40.4679</v>
      </c>
      <c r="W77">
        <v>-75.050399999999996</v>
      </c>
      <c r="X77" t="s">
        <v>39</v>
      </c>
      <c r="Y77" t="s">
        <v>113</v>
      </c>
      <c r="Z77" t="s">
        <v>34</v>
      </c>
      <c r="AA77">
        <v>0</v>
      </c>
      <c r="AB77" t="s">
        <v>41</v>
      </c>
      <c r="AC77">
        <v>8</v>
      </c>
      <c r="AE77">
        <v>0.476937</v>
      </c>
      <c r="AF77">
        <v>2.5804000000000001E-3</v>
      </c>
      <c r="AG77">
        <v>9.3966099999999997E-3</v>
      </c>
      <c r="AH77">
        <v>6.4836599999999996E-3</v>
      </c>
      <c r="AI77">
        <v>3.9698400000000002E-4</v>
      </c>
      <c r="AJ77">
        <v>5.97358E-3</v>
      </c>
      <c r="AK77">
        <v>1</v>
      </c>
      <c r="AL77">
        <f t="shared" si="6"/>
        <v>0.476937</v>
      </c>
      <c r="AM77">
        <f t="shared" si="2"/>
        <v>2.5804000000000001E-3</v>
      </c>
      <c r="AN77">
        <f t="shared" si="3"/>
        <v>9.3966099999999997E-3</v>
      </c>
      <c r="AO77">
        <f t="shared" si="4"/>
        <v>6.4836599999999996E-3</v>
      </c>
      <c r="AP77">
        <f t="shared" si="5"/>
        <v>3.9698400000000002E-4</v>
      </c>
      <c r="AQ77">
        <f t="shared" si="5"/>
        <v>5.97358E-3</v>
      </c>
    </row>
    <row r="78" spans="1:43" x14ac:dyDescent="0.25">
      <c r="A78">
        <v>11850711</v>
      </c>
      <c r="B78" s="2" t="s">
        <v>585</v>
      </c>
      <c r="C78" s="2" t="s">
        <v>586</v>
      </c>
      <c r="D78">
        <v>60786213</v>
      </c>
      <c r="F78">
        <v>300</v>
      </c>
      <c r="G78">
        <v>78113714</v>
      </c>
      <c r="I78">
        <v>2275050011</v>
      </c>
      <c r="J78">
        <v>2</v>
      </c>
      <c r="K78" t="s">
        <v>34</v>
      </c>
      <c r="L78" t="s">
        <v>84</v>
      </c>
      <c r="M78">
        <v>34029</v>
      </c>
      <c r="O78" t="s">
        <v>505</v>
      </c>
      <c r="P78">
        <v>48811</v>
      </c>
      <c r="Q78" t="s">
        <v>37</v>
      </c>
      <c r="R78" t="s">
        <v>38</v>
      </c>
      <c r="U78" t="s">
        <v>38</v>
      </c>
      <c r="V78">
        <v>39.665399999999998</v>
      </c>
      <c r="W78">
        <v>-74.307900000000004</v>
      </c>
      <c r="X78" t="s">
        <v>39</v>
      </c>
      <c r="Y78" t="s">
        <v>506</v>
      </c>
      <c r="Z78" t="s">
        <v>34</v>
      </c>
      <c r="AA78">
        <v>0</v>
      </c>
      <c r="AB78" t="s">
        <v>41</v>
      </c>
      <c r="AC78">
        <v>8</v>
      </c>
      <c r="AE78">
        <v>1.3101400000000001</v>
      </c>
      <c r="AF78">
        <v>7.0883300000000003E-3</v>
      </c>
      <c r="AG78">
        <v>2.5812399999999999E-2</v>
      </c>
      <c r="AH78">
        <v>1.7810599999999999E-2</v>
      </c>
      <c r="AI78">
        <v>1.09051E-3</v>
      </c>
      <c r="AJ78">
        <v>1.6409400000000001E-2</v>
      </c>
      <c r="AK78">
        <v>1</v>
      </c>
      <c r="AL78">
        <f t="shared" si="6"/>
        <v>1.3101400000000001</v>
      </c>
      <c r="AM78">
        <f t="shared" si="2"/>
        <v>7.0883300000000003E-3</v>
      </c>
      <c r="AN78">
        <f t="shared" si="3"/>
        <v>2.5812399999999999E-2</v>
      </c>
      <c r="AO78">
        <f t="shared" si="4"/>
        <v>1.7810599999999999E-2</v>
      </c>
      <c r="AP78">
        <f t="shared" si="5"/>
        <v>1.09051E-3</v>
      </c>
      <c r="AQ78">
        <f t="shared" si="5"/>
        <v>1.6409400000000001E-2</v>
      </c>
    </row>
    <row r="79" spans="1:43" x14ac:dyDescent="0.25">
      <c r="A79">
        <v>11977911</v>
      </c>
      <c r="B79" s="2" t="s">
        <v>585</v>
      </c>
      <c r="C79" s="2" t="s">
        <v>586</v>
      </c>
      <c r="D79">
        <v>60841513</v>
      </c>
      <c r="F79">
        <v>300</v>
      </c>
      <c r="G79">
        <v>78223914</v>
      </c>
      <c r="I79">
        <v>2275050011</v>
      </c>
      <c r="J79">
        <v>2</v>
      </c>
      <c r="K79" t="s">
        <v>34</v>
      </c>
      <c r="L79" t="s">
        <v>70</v>
      </c>
      <c r="M79">
        <v>34021</v>
      </c>
      <c r="O79" t="s">
        <v>192</v>
      </c>
      <c r="P79">
        <v>48811</v>
      </c>
      <c r="Q79" t="s">
        <v>37</v>
      </c>
      <c r="R79" t="s">
        <v>38</v>
      </c>
      <c r="U79" t="s">
        <v>38</v>
      </c>
      <c r="V79">
        <v>40.341799999999999</v>
      </c>
      <c r="W79">
        <v>-74.716300000000004</v>
      </c>
      <c r="X79" t="s">
        <v>39</v>
      </c>
      <c r="Y79" t="s">
        <v>105</v>
      </c>
      <c r="Z79" t="s">
        <v>34</v>
      </c>
      <c r="AA79">
        <v>0</v>
      </c>
      <c r="AB79" t="s">
        <v>41</v>
      </c>
      <c r="AC79">
        <v>8</v>
      </c>
      <c r="AE79">
        <v>0.108126</v>
      </c>
      <c r="AF79">
        <v>5.8500000000000002E-4</v>
      </c>
      <c r="AG79">
        <v>2.1302999999999999E-3</v>
      </c>
      <c r="AH79">
        <v>1.4699100000000001E-3</v>
      </c>
      <c r="AI79">
        <v>9.0000000000000006E-5</v>
      </c>
      <c r="AJ79">
        <v>1.3542700000000001E-3</v>
      </c>
      <c r="AK79">
        <v>1</v>
      </c>
      <c r="AL79">
        <f t="shared" si="6"/>
        <v>0.108126</v>
      </c>
      <c r="AM79">
        <f t="shared" si="2"/>
        <v>5.8500000000000002E-4</v>
      </c>
      <c r="AN79">
        <f t="shared" si="3"/>
        <v>2.1302999999999999E-3</v>
      </c>
      <c r="AO79">
        <f t="shared" si="4"/>
        <v>1.4699100000000001E-3</v>
      </c>
      <c r="AP79">
        <f t="shared" si="5"/>
        <v>9.0000000000000006E-5</v>
      </c>
      <c r="AQ79">
        <f t="shared" si="5"/>
        <v>1.3542700000000001E-3</v>
      </c>
    </row>
    <row r="80" spans="1:43" x14ac:dyDescent="0.25">
      <c r="A80">
        <v>12321511</v>
      </c>
      <c r="B80" s="2" t="s">
        <v>585</v>
      </c>
      <c r="C80" s="2" t="s">
        <v>586</v>
      </c>
      <c r="D80">
        <v>61751713</v>
      </c>
      <c r="F80">
        <v>300</v>
      </c>
      <c r="G80">
        <v>80029514</v>
      </c>
      <c r="I80">
        <v>2275050011</v>
      </c>
      <c r="J80">
        <v>2</v>
      </c>
      <c r="K80" t="s">
        <v>34</v>
      </c>
      <c r="L80" t="s">
        <v>35</v>
      </c>
      <c r="M80">
        <v>34025</v>
      </c>
      <c r="O80" t="s">
        <v>416</v>
      </c>
      <c r="P80">
        <v>48811</v>
      </c>
      <c r="Q80" t="s">
        <v>37</v>
      </c>
      <c r="R80" t="s">
        <v>38</v>
      </c>
      <c r="U80" t="s">
        <v>38</v>
      </c>
      <c r="V80">
        <v>40.182899999999997</v>
      </c>
      <c r="W80">
        <v>-74.278800000000004</v>
      </c>
      <c r="X80" t="s">
        <v>39</v>
      </c>
      <c r="Y80" t="s">
        <v>379</v>
      </c>
      <c r="Z80" t="s">
        <v>34</v>
      </c>
      <c r="AA80">
        <v>0</v>
      </c>
      <c r="AB80" t="s">
        <v>41</v>
      </c>
      <c r="AC80">
        <v>8</v>
      </c>
      <c r="AE80">
        <v>0.67391400000000001</v>
      </c>
      <c r="AF80">
        <v>3.6461100000000001E-3</v>
      </c>
      <c r="AG80">
        <v>1.3277499999999999E-2</v>
      </c>
      <c r="AH80">
        <v>9.1614499999999998E-3</v>
      </c>
      <c r="AI80">
        <v>5.6094000000000001E-4</v>
      </c>
      <c r="AJ80">
        <v>8.4407000000000006E-3</v>
      </c>
      <c r="AK80">
        <v>1</v>
      </c>
      <c r="AL80">
        <f t="shared" si="6"/>
        <v>0.67391400000000001</v>
      </c>
      <c r="AM80">
        <f t="shared" si="2"/>
        <v>3.6461100000000001E-3</v>
      </c>
      <c r="AN80">
        <f t="shared" si="3"/>
        <v>1.3277499999999999E-2</v>
      </c>
      <c r="AO80">
        <f t="shared" si="4"/>
        <v>9.1614499999999998E-3</v>
      </c>
      <c r="AP80">
        <f t="shared" si="5"/>
        <v>5.6094000000000001E-4</v>
      </c>
      <c r="AQ80">
        <f t="shared" si="5"/>
        <v>8.4407000000000006E-3</v>
      </c>
    </row>
    <row r="81" spans="1:43" x14ac:dyDescent="0.25">
      <c r="A81">
        <v>17143511</v>
      </c>
      <c r="B81" s="2" t="s">
        <v>585</v>
      </c>
      <c r="C81" s="2" t="s">
        <v>586</v>
      </c>
      <c r="D81">
        <v>114292913</v>
      </c>
      <c r="F81">
        <v>300</v>
      </c>
      <c r="G81">
        <v>160515414</v>
      </c>
      <c r="I81">
        <v>2275050011</v>
      </c>
      <c r="J81">
        <v>2</v>
      </c>
      <c r="K81" t="s">
        <v>34</v>
      </c>
      <c r="L81" t="s">
        <v>84</v>
      </c>
      <c r="M81">
        <v>34029</v>
      </c>
      <c r="O81" t="s">
        <v>127</v>
      </c>
      <c r="P81">
        <v>48811</v>
      </c>
      <c r="Q81" t="s">
        <v>37</v>
      </c>
      <c r="R81" t="s">
        <v>38</v>
      </c>
      <c r="U81" t="s">
        <v>38</v>
      </c>
      <c r="V81">
        <v>39.948349999999998</v>
      </c>
      <c r="W81">
        <v>-74.115759999999995</v>
      </c>
      <c r="X81" t="s">
        <v>39</v>
      </c>
      <c r="Y81" t="s">
        <v>128</v>
      </c>
      <c r="Z81" t="s">
        <v>34</v>
      </c>
      <c r="AA81">
        <v>8753</v>
      </c>
      <c r="AB81" t="s">
        <v>41</v>
      </c>
      <c r="AC81">
        <v>8</v>
      </c>
      <c r="AE81">
        <v>0.108126</v>
      </c>
      <c r="AF81">
        <v>5.8500000000000002E-4</v>
      </c>
      <c r="AG81">
        <v>2.1302999999999999E-3</v>
      </c>
      <c r="AH81">
        <v>1.4699100000000001E-3</v>
      </c>
      <c r="AI81">
        <v>9.0000000000000006E-5</v>
      </c>
      <c r="AJ81">
        <v>1.3542700000000001E-3</v>
      </c>
      <c r="AK81">
        <v>1</v>
      </c>
      <c r="AL81">
        <f t="shared" si="6"/>
        <v>0.108126</v>
      </c>
      <c r="AM81">
        <f t="shared" si="2"/>
        <v>5.8500000000000002E-4</v>
      </c>
      <c r="AN81">
        <f t="shared" si="3"/>
        <v>2.1302999999999999E-3</v>
      </c>
      <c r="AO81">
        <f t="shared" si="4"/>
        <v>1.4699100000000001E-3</v>
      </c>
      <c r="AP81">
        <f t="shared" si="5"/>
        <v>9.0000000000000006E-5</v>
      </c>
      <c r="AQ81">
        <f t="shared" si="5"/>
        <v>1.3542700000000001E-3</v>
      </c>
    </row>
    <row r="82" spans="1:43" x14ac:dyDescent="0.25">
      <c r="A82">
        <v>11840511</v>
      </c>
      <c r="B82" s="2" t="s">
        <v>585</v>
      </c>
      <c r="C82" s="2" t="s">
        <v>586</v>
      </c>
      <c r="D82">
        <v>60875413</v>
      </c>
      <c r="F82">
        <v>300</v>
      </c>
      <c r="G82">
        <v>78291314</v>
      </c>
      <c r="I82">
        <v>2275050011</v>
      </c>
      <c r="J82">
        <v>2</v>
      </c>
      <c r="K82" t="s">
        <v>34</v>
      </c>
      <c r="L82" t="s">
        <v>159</v>
      </c>
      <c r="M82">
        <v>34033</v>
      </c>
      <c r="O82" t="s">
        <v>221</v>
      </c>
      <c r="P82">
        <v>48811</v>
      </c>
      <c r="Q82" t="s">
        <v>37</v>
      </c>
      <c r="R82" t="s">
        <v>38</v>
      </c>
      <c r="U82" t="s">
        <v>38</v>
      </c>
      <c r="V82">
        <v>39.5884</v>
      </c>
      <c r="W82">
        <v>-75.181299999999993</v>
      </c>
      <c r="X82" t="s">
        <v>39</v>
      </c>
      <c r="Y82" t="s">
        <v>222</v>
      </c>
      <c r="Z82" t="s">
        <v>34</v>
      </c>
      <c r="AA82">
        <v>0</v>
      </c>
      <c r="AB82" t="s">
        <v>41</v>
      </c>
      <c r="AC82">
        <v>8</v>
      </c>
      <c r="AE82">
        <v>0.108126</v>
      </c>
      <c r="AF82">
        <v>5.8500000000000002E-4</v>
      </c>
      <c r="AG82">
        <v>2.1302999999999999E-3</v>
      </c>
      <c r="AH82">
        <v>1.4699100000000001E-3</v>
      </c>
      <c r="AI82">
        <v>9.0000000000000006E-5</v>
      </c>
      <c r="AJ82">
        <v>1.3542700000000001E-3</v>
      </c>
      <c r="AK82">
        <v>1</v>
      </c>
      <c r="AL82">
        <f t="shared" si="6"/>
        <v>0.108126</v>
      </c>
      <c r="AM82">
        <f t="shared" si="2"/>
        <v>5.8500000000000002E-4</v>
      </c>
      <c r="AN82">
        <f t="shared" si="3"/>
        <v>2.1302999999999999E-3</v>
      </c>
      <c r="AO82">
        <f t="shared" si="4"/>
        <v>1.4699100000000001E-3</v>
      </c>
      <c r="AP82">
        <f t="shared" si="5"/>
        <v>9.0000000000000006E-5</v>
      </c>
      <c r="AQ82">
        <f t="shared" si="5"/>
        <v>1.3542700000000001E-3</v>
      </c>
    </row>
    <row r="83" spans="1:43" x14ac:dyDescent="0.25">
      <c r="A83">
        <v>12320011</v>
      </c>
      <c r="B83" s="2" t="s">
        <v>585</v>
      </c>
      <c r="C83" s="2" t="s">
        <v>586</v>
      </c>
      <c r="D83">
        <v>61750213</v>
      </c>
      <c r="F83">
        <v>300</v>
      </c>
      <c r="G83">
        <v>80026514</v>
      </c>
      <c r="I83">
        <v>2275050011</v>
      </c>
      <c r="J83">
        <v>2</v>
      </c>
      <c r="K83" t="s">
        <v>34</v>
      </c>
      <c r="L83" t="s">
        <v>61</v>
      </c>
      <c r="M83">
        <v>34013</v>
      </c>
      <c r="O83" t="s">
        <v>246</v>
      </c>
      <c r="P83">
        <v>48811</v>
      </c>
      <c r="Q83" t="s">
        <v>37</v>
      </c>
      <c r="R83" t="s">
        <v>38</v>
      </c>
      <c r="U83" t="s">
        <v>38</v>
      </c>
      <c r="V83">
        <v>40.753399999999999</v>
      </c>
      <c r="W83">
        <v>-74.217100000000002</v>
      </c>
      <c r="X83" t="s">
        <v>39</v>
      </c>
      <c r="Y83" t="s">
        <v>63</v>
      </c>
      <c r="Z83" t="s">
        <v>34</v>
      </c>
      <c r="AA83">
        <v>0</v>
      </c>
      <c r="AB83" t="s">
        <v>41</v>
      </c>
      <c r="AC83">
        <v>8</v>
      </c>
      <c r="AE83">
        <v>0.108126</v>
      </c>
      <c r="AF83">
        <v>5.8500000000000002E-4</v>
      </c>
      <c r="AG83">
        <v>2.1302999999999999E-3</v>
      </c>
      <c r="AH83">
        <v>1.4699100000000001E-3</v>
      </c>
      <c r="AI83">
        <v>9.0000000000000006E-5</v>
      </c>
      <c r="AJ83">
        <v>1.3542700000000001E-3</v>
      </c>
      <c r="AK83">
        <v>1</v>
      </c>
      <c r="AL83">
        <f t="shared" si="6"/>
        <v>0.108126</v>
      </c>
      <c r="AM83">
        <f t="shared" si="2"/>
        <v>5.8500000000000002E-4</v>
      </c>
      <c r="AN83">
        <f t="shared" si="3"/>
        <v>2.1302999999999999E-3</v>
      </c>
      <c r="AO83">
        <f t="shared" si="4"/>
        <v>1.4699100000000001E-3</v>
      </c>
      <c r="AP83">
        <f t="shared" si="5"/>
        <v>9.0000000000000006E-5</v>
      </c>
      <c r="AQ83">
        <f t="shared" si="5"/>
        <v>1.3542700000000001E-3</v>
      </c>
    </row>
    <row r="84" spans="1:43" x14ac:dyDescent="0.25">
      <c r="A84">
        <v>10948411</v>
      </c>
      <c r="B84" s="2" t="s">
        <v>585</v>
      </c>
      <c r="C84" s="2" t="s">
        <v>586</v>
      </c>
      <c r="D84">
        <v>60462613</v>
      </c>
      <c r="F84">
        <v>300</v>
      </c>
      <c r="G84">
        <v>77466914</v>
      </c>
      <c r="I84">
        <v>2275050011</v>
      </c>
      <c r="J84">
        <v>2</v>
      </c>
      <c r="K84" t="s">
        <v>34</v>
      </c>
      <c r="L84" t="s">
        <v>159</v>
      </c>
      <c r="M84">
        <v>34033</v>
      </c>
      <c r="O84" t="s">
        <v>574</v>
      </c>
      <c r="P84">
        <v>48811</v>
      </c>
      <c r="Q84" t="s">
        <v>37</v>
      </c>
      <c r="R84" t="s">
        <v>38</v>
      </c>
      <c r="U84" t="s">
        <v>38</v>
      </c>
      <c r="V84">
        <v>39.596800000000002</v>
      </c>
      <c r="W84">
        <v>-75.233500000000006</v>
      </c>
      <c r="X84" t="s">
        <v>39</v>
      </c>
      <c r="Y84" t="s">
        <v>222</v>
      </c>
      <c r="Z84" t="s">
        <v>34</v>
      </c>
      <c r="AA84">
        <v>0</v>
      </c>
      <c r="AB84" t="s">
        <v>41</v>
      </c>
      <c r="AC84">
        <v>8</v>
      </c>
      <c r="AE84">
        <v>0.45040200000000002</v>
      </c>
      <c r="AF84">
        <v>2.4368300000000001E-3</v>
      </c>
      <c r="AG84">
        <v>8.8738199999999993E-3</v>
      </c>
      <c r="AH84">
        <v>6.1229400000000003E-3</v>
      </c>
      <c r="AI84">
        <v>3.7489700000000001E-4</v>
      </c>
      <c r="AJ84">
        <v>5.6412299999999997E-3</v>
      </c>
      <c r="AK84">
        <v>1</v>
      </c>
      <c r="AL84">
        <f t="shared" si="6"/>
        <v>0.45040200000000002</v>
      </c>
      <c r="AM84">
        <f t="shared" si="2"/>
        <v>2.4368300000000001E-3</v>
      </c>
      <c r="AN84">
        <f t="shared" si="3"/>
        <v>8.8738199999999993E-3</v>
      </c>
      <c r="AO84">
        <f t="shared" si="4"/>
        <v>6.1229400000000003E-3</v>
      </c>
      <c r="AP84">
        <f t="shared" si="5"/>
        <v>3.7489700000000001E-4</v>
      </c>
      <c r="AQ84">
        <f t="shared" si="5"/>
        <v>5.6412299999999997E-3</v>
      </c>
    </row>
    <row r="85" spans="1:43" x14ac:dyDescent="0.25">
      <c r="A85">
        <v>9376311</v>
      </c>
      <c r="B85" s="2" t="s">
        <v>585</v>
      </c>
      <c r="C85" s="2" t="s">
        <v>586</v>
      </c>
      <c r="D85">
        <v>62589813</v>
      </c>
      <c r="F85">
        <v>300</v>
      </c>
      <c r="G85">
        <v>84222214</v>
      </c>
      <c r="I85">
        <v>2275050011</v>
      </c>
      <c r="J85">
        <v>2</v>
      </c>
      <c r="K85" t="s">
        <v>34</v>
      </c>
      <c r="L85" t="s">
        <v>61</v>
      </c>
      <c r="M85">
        <v>34013</v>
      </c>
      <c r="O85" t="s">
        <v>414</v>
      </c>
      <c r="P85">
        <v>48811</v>
      </c>
      <c r="Q85" t="s">
        <v>37</v>
      </c>
      <c r="R85" t="s">
        <v>38</v>
      </c>
      <c r="U85" t="s">
        <v>38</v>
      </c>
      <c r="V85">
        <v>40.874099999999999</v>
      </c>
      <c r="W85">
        <v>-74.286699999999996</v>
      </c>
      <c r="X85" t="s">
        <v>39</v>
      </c>
      <c r="Y85" t="s">
        <v>415</v>
      </c>
      <c r="Z85" t="s">
        <v>34</v>
      </c>
      <c r="AA85">
        <v>0</v>
      </c>
      <c r="AB85" t="s">
        <v>41</v>
      </c>
      <c r="AC85">
        <v>8</v>
      </c>
      <c r="AE85">
        <v>159.697</v>
      </c>
      <c r="AF85">
        <v>0.86401499999999998</v>
      </c>
      <c r="AG85">
        <v>3.1463399999999999</v>
      </c>
      <c r="AH85">
        <v>2.1709800000000001</v>
      </c>
      <c r="AI85">
        <v>0.13292499999999999</v>
      </c>
      <c r="AJ85">
        <v>2.0001799999999998</v>
      </c>
      <c r="AK85">
        <v>0.86116716227697532</v>
      </c>
      <c r="AL85">
        <f t="shared" si="6"/>
        <v>137.52581231414612</v>
      </c>
      <c r="AM85">
        <f t="shared" ref="AM85:AM148" si="7">$AK85*AF85</f>
        <v>0.74406134571474081</v>
      </c>
      <c r="AN85">
        <f t="shared" ref="AN85:AN148" si="8">$AK85*AG85</f>
        <v>2.7095246893585383</v>
      </c>
      <c r="AO85">
        <f t="shared" ref="AO85:AO148" si="9">$AK85*AH85</f>
        <v>1.869576685960068</v>
      </c>
      <c r="AP85">
        <f t="shared" ref="AP85:AQ148" si="10">$AK85*AI85</f>
        <v>0.11447064504566694</v>
      </c>
      <c r="AQ85">
        <f t="shared" si="10"/>
        <v>1.7224893346431605</v>
      </c>
    </row>
    <row r="86" spans="1:43" x14ac:dyDescent="0.25">
      <c r="A86">
        <v>11533911</v>
      </c>
      <c r="B86" s="2" t="s">
        <v>585</v>
      </c>
      <c r="C86" s="2" t="s">
        <v>586</v>
      </c>
      <c r="D86">
        <v>60519813</v>
      </c>
      <c r="F86">
        <v>300</v>
      </c>
      <c r="G86">
        <v>77581314</v>
      </c>
      <c r="I86">
        <v>2275050011</v>
      </c>
      <c r="J86">
        <v>2</v>
      </c>
      <c r="K86" t="s">
        <v>34</v>
      </c>
      <c r="L86" t="s">
        <v>61</v>
      </c>
      <c r="M86">
        <v>34013</v>
      </c>
      <c r="O86" t="s">
        <v>354</v>
      </c>
      <c r="P86">
        <v>48811</v>
      </c>
      <c r="Q86" t="s">
        <v>37</v>
      </c>
      <c r="R86" t="s">
        <v>38</v>
      </c>
      <c r="U86" t="s">
        <v>38</v>
      </c>
      <c r="V86">
        <v>40.7378</v>
      </c>
      <c r="W86">
        <v>-74.118899999999996</v>
      </c>
      <c r="X86" t="s">
        <v>39</v>
      </c>
      <c r="Y86" t="s">
        <v>263</v>
      </c>
      <c r="Z86" t="s">
        <v>34</v>
      </c>
      <c r="AA86">
        <v>0</v>
      </c>
      <c r="AB86" t="s">
        <v>41</v>
      </c>
      <c r="AC86">
        <v>8</v>
      </c>
      <c r="AE86">
        <v>0.108126</v>
      </c>
      <c r="AF86">
        <v>5.8500000000000002E-4</v>
      </c>
      <c r="AG86">
        <v>2.1302999999999999E-3</v>
      </c>
      <c r="AH86">
        <v>1.4699100000000001E-3</v>
      </c>
      <c r="AI86">
        <v>9.0000000000000006E-5</v>
      </c>
      <c r="AJ86">
        <v>1.3542700000000001E-3</v>
      </c>
      <c r="AK86">
        <v>1</v>
      </c>
      <c r="AL86">
        <f t="shared" si="6"/>
        <v>0.108126</v>
      </c>
      <c r="AM86">
        <f t="shared" si="7"/>
        <v>5.8500000000000002E-4</v>
      </c>
      <c r="AN86">
        <f t="shared" si="8"/>
        <v>2.1302999999999999E-3</v>
      </c>
      <c r="AO86">
        <f t="shared" si="9"/>
        <v>1.4699100000000001E-3</v>
      </c>
      <c r="AP86">
        <f t="shared" si="10"/>
        <v>9.0000000000000006E-5</v>
      </c>
      <c r="AQ86">
        <f t="shared" si="10"/>
        <v>1.3542700000000001E-3</v>
      </c>
    </row>
    <row r="87" spans="1:43" x14ac:dyDescent="0.25">
      <c r="A87">
        <v>11179211</v>
      </c>
      <c r="B87" s="2" t="s">
        <v>585</v>
      </c>
      <c r="C87" s="2" t="s">
        <v>586</v>
      </c>
      <c r="D87">
        <v>60960813</v>
      </c>
      <c r="F87">
        <v>300</v>
      </c>
      <c r="G87">
        <v>78461314</v>
      </c>
      <c r="I87">
        <v>2275050011</v>
      </c>
      <c r="J87">
        <v>2</v>
      </c>
      <c r="K87" t="s">
        <v>34</v>
      </c>
      <c r="L87" t="s">
        <v>56</v>
      </c>
      <c r="M87">
        <v>34007</v>
      </c>
      <c r="O87" t="s">
        <v>163</v>
      </c>
      <c r="P87">
        <v>48811</v>
      </c>
      <c r="Q87" t="s">
        <v>37</v>
      </c>
      <c r="R87" t="s">
        <v>38</v>
      </c>
      <c r="U87" t="s">
        <v>38</v>
      </c>
      <c r="V87">
        <v>39.952300000000001</v>
      </c>
      <c r="W87">
        <v>-75.084100000000007</v>
      </c>
      <c r="X87" t="s">
        <v>39</v>
      </c>
      <c r="Y87" t="s">
        <v>134</v>
      </c>
      <c r="Z87" t="s">
        <v>34</v>
      </c>
      <c r="AA87">
        <v>0</v>
      </c>
      <c r="AB87" t="s">
        <v>41</v>
      </c>
      <c r="AC87">
        <v>8</v>
      </c>
      <c r="AE87">
        <v>0.108126</v>
      </c>
      <c r="AF87">
        <v>5.8500000000000002E-4</v>
      </c>
      <c r="AG87">
        <v>2.1302999999999999E-3</v>
      </c>
      <c r="AH87">
        <v>1.4699100000000001E-3</v>
      </c>
      <c r="AI87">
        <v>9.0000000000000006E-5</v>
      </c>
      <c r="AJ87">
        <v>1.3542700000000001E-3</v>
      </c>
      <c r="AK87">
        <v>1</v>
      </c>
      <c r="AL87">
        <f t="shared" si="6"/>
        <v>0.108126</v>
      </c>
      <c r="AM87">
        <f t="shared" si="7"/>
        <v>5.8500000000000002E-4</v>
      </c>
      <c r="AN87">
        <f t="shared" si="8"/>
        <v>2.1302999999999999E-3</v>
      </c>
      <c r="AO87">
        <f t="shared" si="9"/>
        <v>1.4699100000000001E-3</v>
      </c>
      <c r="AP87">
        <f t="shared" si="10"/>
        <v>9.0000000000000006E-5</v>
      </c>
      <c r="AQ87">
        <f t="shared" si="10"/>
        <v>1.3542700000000001E-3</v>
      </c>
    </row>
    <row r="88" spans="1:43" x14ac:dyDescent="0.25">
      <c r="A88">
        <v>11983711</v>
      </c>
      <c r="B88" s="2" t="s">
        <v>585</v>
      </c>
      <c r="C88" s="2" t="s">
        <v>586</v>
      </c>
      <c r="D88">
        <v>60968413</v>
      </c>
      <c r="F88">
        <v>300</v>
      </c>
      <c r="G88">
        <v>78476514</v>
      </c>
      <c r="I88">
        <v>2275050011</v>
      </c>
      <c r="J88">
        <v>2</v>
      </c>
      <c r="K88" t="s">
        <v>34</v>
      </c>
      <c r="L88" t="s">
        <v>64</v>
      </c>
      <c r="M88">
        <v>34019</v>
      </c>
      <c r="O88" t="s">
        <v>198</v>
      </c>
      <c r="P88">
        <v>48811</v>
      </c>
      <c r="Q88" t="s">
        <v>37</v>
      </c>
      <c r="R88" t="s">
        <v>38</v>
      </c>
      <c r="U88" t="s">
        <v>38</v>
      </c>
      <c r="V88">
        <v>40.6387</v>
      </c>
      <c r="W88">
        <v>-74.868200000000002</v>
      </c>
      <c r="X88" t="s">
        <v>39</v>
      </c>
      <c r="Y88" t="s">
        <v>199</v>
      </c>
      <c r="Z88" t="s">
        <v>34</v>
      </c>
      <c r="AA88">
        <v>0</v>
      </c>
      <c r="AB88" t="s">
        <v>41</v>
      </c>
      <c r="AC88">
        <v>8</v>
      </c>
      <c r="AE88">
        <v>0.108126</v>
      </c>
      <c r="AF88">
        <v>5.8500000000000002E-4</v>
      </c>
      <c r="AG88">
        <v>2.1302999999999999E-3</v>
      </c>
      <c r="AH88">
        <v>1.4699100000000001E-3</v>
      </c>
      <c r="AI88">
        <v>9.0000000000000006E-5</v>
      </c>
      <c r="AJ88">
        <v>1.3542700000000001E-3</v>
      </c>
      <c r="AK88">
        <v>1</v>
      </c>
      <c r="AL88">
        <f t="shared" si="6"/>
        <v>0.108126</v>
      </c>
      <c r="AM88">
        <f t="shared" si="7"/>
        <v>5.8500000000000002E-4</v>
      </c>
      <c r="AN88">
        <f t="shared" si="8"/>
        <v>2.1302999999999999E-3</v>
      </c>
      <c r="AO88">
        <f t="shared" si="9"/>
        <v>1.4699100000000001E-3</v>
      </c>
      <c r="AP88">
        <f t="shared" si="10"/>
        <v>9.0000000000000006E-5</v>
      </c>
      <c r="AQ88">
        <f t="shared" si="10"/>
        <v>1.3542700000000001E-3</v>
      </c>
    </row>
    <row r="89" spans="1:43" x14ac:dyDescent="0.25">
      <c r="A89">
        <v>11738511</v>
      </c>
      <c r="B89" s="2" t="s">
        <v>585</v>
      </c>
      <c r="C89" s="2" t="s">
        <v>586</v>
      </c>
      <c r="D89">
        <v>61055013</v>
      </c>
      <c r="F89">
        <v>300</v>
      </c>
      <c r="G89">
        <v>78649314</v>
      </c>
      <c r="I89">
        <v>2275050011</v>
      </c>
      <c r="J89">
        <v>2</v>
      </c>
      <c r="K89" t="s">
        <v>34</v>
      </c>
      <c r="L89" t="s">
        <v>64</v>
      </c>
      <c r="M89">
        <v>34019</v>
      </c>
      <c r="O89" t="s">
        <v>360</v>
      </c>
      <c r="P89">
        <v>48811</v>
      </c>
      <c r="Q89" t="s">
        <v>37</v>
      </c>
      <c r="R89" t="s">
        <v>38</v>
      </c>
      <c r="U89" t="s">
        <v>38</v>
      </c>
      <c r="V89">
        <v>40.633400000000002</v>
      </c>
      <c r="W89">
        <v>-74.732900000000001</v>
      </c>
      <c r="X89" t="s">
        <v>39</v>
      </c>
      <c r="Y89" t="s">
        <v>224</v>
      </c>
      <c r="Z89" t="s">
        <v>34</v>
      </c>
      <c r="AA89">
        <v>0</v>
      </c>
      <c r="AB89" t="s">
        <v>41</v>
      </c>
      <c r="AC89">
        <v>8</v>
      </c>
      <c r="AE89">
        <v>0.108126</v>
      </c>
      <c r="AF89">
        <v>5.8500000000000002E-4</v>
      </c>
      <c r="AG89">
        <v>2.1302999999999999E-3</v>
      </c>
      <c r="AH89">
        <v>1.4699100000000001E-3</v>
      </c>
      <c r="AI89">
        <v>9.0000000000000006E-5</v>
      </c>
      <c r="AJ89">
        <v>1.3542700000000001E-3</v>
      </c>
      <c r="AK89">
        <v>1</v>
      </c>
      <c r="AL89">
        <f t="shared" si="6"/>
        <v>0.108126</v>
      </c>
      <c r="AM89">
        <f t="shared" si="7"/>
        <v>5.8500000000000002E-4</v>
      </c>
      <c r="AN89">
        <f t="shared" si="8"/>
        <v>2.1302999999999999E-3</v>
      </c>
      <c r="AO89">
        <f t="shared" si="9"/>
        <v>1.4699100000000001E-3</v>
      </c>
      <c r="AP89">
        <f t="shared" si="10"/>
        <v>9.0000000000000006E-5</v>
      </c>
      <c r="AQ89">
        <f t="shared" si="10"/>
        <v>1.3542700000000001E-3</v>
      </c>
    </row>
    <row r="90" spans="1:43" x14ac:dyDescent="0.25">
      <c r="A90">
        <v>9384311</v>
      </c>
      <c r="B90" s="2" t="s">
        <v>585</v>
      </c>
      <c r="C90" s="2" t="s">
        <v>586</v>
      </c>
      <c r="D90">
        <v>62626813</v>
      </c>
      <c r="F90">
        <v>300</v>
      </c>
      <c r="G90">
        <v>84345214</v>
      </c>
      <c r="I90">
        <v>2275050011</v>
      </c>
      <c r="J90">
        <v>2</v>
      </c>
      <c r="K90" t="s">
        <v>34</v>
      </c>
      <c r="L90" t="s">
        <v>90</v>
      </c>
      <c r="M90">
        <v>34005</v>
      </c>
      <c r="O90" t="s">
        <v>462</v>
      </c>
      <c r="P90">
        <v>48811</v>
      </c>
      <c r="Q90" t="s">
        <v>37</v>
      </c>
      <c r="R90" t="s">
        <v>38</v>
      </c>
      <c r="U90" t="s">
        <v>38</v>
      </c>
      <c r="V90">
        <v>39.934280000000001</v>
      </c>
      <c r="W90">
        <v>-74.807249999999996</v>
      </c>
      <c r="X90" t="s">
        <v>39</v>
      </c>
      <c r="Y90" t="s">
        <v>463</v>
      </c>
      <c r="Z90" t="s">
        <v>34</v>
      </c>
      <c r="AA90">
        <v>0</v>
      </c>
      <c r="AB90" t="s">
        <v>41</v>
      </c>
      <c r="AC90">
        <v>8</v>
      </c>
      <c r="AE90">
        <v>122.11199999999999</v>
      </c>
      <c r="AF90">
        <v>0.66066800000000003</v>
      </c>
      <c r="AG90">
        <v>2.40585</v>
      </c>
      <c r="AH90">
        <v>1.6600299999999999</v>
      </c>
      <c r="AI90">
        <v>0.101641</v>
      </c>
      <c r="AJ90">
        <v>1.5294399999999999</v>
      </c>
      <c r="AK90">
        <v>1</v>
      </c>
      <c r="AL90">
        <f t="shared" si="6"/>
        <v>122.11199999999999</v>
      </c>
      <c r="AM90">
        <f t="shared" si="7"/>
        <v>0.66066800000000003</v>
      </c>
      <c r="AN90">
        <f t="shared" si="8"/>
        <v>2.40585</v>
      </c>
      <c r="AO90">
        <f t="shared" si="9"/>
        <v>1.6600299999999999</v>
      </c>
      <c r="AP90">
        <f t="shared" si="10"/>
        <v>0.101641</v>
      </c>
      <c r="AQ90">
        <f t="shared" si="10"/>
        <v>1.5294399999999999</v>
      </c>
    </row>
    <row r="91" spans="1:43" x14ac:dyDescent="0.25">
      <c r="A91">
        <v>16130611</v>
      </c>
      <c r="B91" s="2" t="s">
        <v>585</v>
      </c>
      <c r="C91" s="2" t="s">
        <v>586</v>
      </c>
      <c r="D91">
        <v>103144113</v>
      </c>
      <c r="F91">
        <v>300</v>
      </c>
      <c r="G91">
        <v>144762614</v>
      </c>
      <c r="I91">
        <v>2275050011</v>
      </c>
      <c r="J91">
        <v>2</v>
      </c>
      <c r="K91" t="s">
        <v>34</v>
      </c>
      <c r="L91" t="s">
        <v>64</v>
      </c>
      <c r="M91">
        <v>34019</v>
      </c>
      <c r="O91" t="s">
        <v>459</v>
      </c>
      <c r="P91">
        <v>48811</v>
      </c>
      <c r="Q91" t="s">
        <v>37</v>
      </c>
      <c r="R91" t="s">
        <v>38</v>
      </c>
      <c r="U91" t="s">
        <v>38</v>
      </c>
      <c r="V91">
        <v>40.468437000000002</v>
      </c>
      <c r="W91">
        <v>-75.002391000000003</v>
      </c>
      <c r="X91" t="s">
        <v>110</v>
      </c>
      <c r="Y91">
        <v>1</v>
      </c>
      <c r="Z91" t="s">
        <v>34</v>
      </c>
      <c r="AA91">
        <v>0</v>
      </c>
      <c r="AB91" t="s">
        <v>41</v>
      </c>
      <c r="AC91">
        <v>8</v>
      </c>
      <c r="AE91">
        <v>0.476937</v>
      </c>
      <c r="AF91">
        <v>2.5804000000000001E-3</v>
      </c>
      <c r="AG91">
        <v>9.3966099999999997E-3</v>
      </c>
      <c r="AH91">
        <v>6.4836599999999996E-3</v>
      </c>
      <c r="AI91">
        <v>3.9698400000000002E-4</v>
      </c>
      <c r="AJ91">
        <v>5.97358E-3</v>
      </c>
      <c r="AK91">
        <v>1</v>
      </c>
      <c r="AL91">
        <f t="shared" si="6"/>
        <v>0.476937</v>
      </c>
      <c r="AM91">
        <f t="shared" si="7"/>
        <v>2.5804000000000001E-3</v>
      </c>
      <c r="AN91">
        <f t="shared" si="8"/>
        <v>9.3966099999999997E-3</v>
      </c>
      <c r="AO91">
        <f t="shared" si="9"/>
        <v>6.4836599999999996E-3</v>
      </c>
      <c r="AP91">
        <f t="shared" si="10"/>
        <v>3.9698400000000002E-4</v>
      </c>
      <c r="AQ91">
        <f t="shared" si="10"/>
        <v>5.97358E-3</v>
      </c>
    </row>
    <row r="92" spans="1:43" x14ac:dyDescent="0.25">
      <c r="A92">
        <v>11942011</v>
      </c>
      <c r="B92" s="2" t="s">
        <v>585</v>
      </c>
      <c r="C92" s="2" t="s">
        <v>586</v>
      </c>
      <c r="D92">
        <v>60694013</v>
      </c>
      <c r="F92">
        <v>300</v>
      </c>
      <c r="G92">
        <v>77929714</v>
      </c>
      <c r="I92">
        <v>2275050011</v>
      </c>
      <c r="J92">
        <v>2</v>
      </c>
      <c r="K92" t="s">
        <v>34</v>
      </c>
      <c r="L92" t="s">
        <v>103</v>
      </c>
      <c r="M92">
        <v>34023</v>
      </c>
      <c r="O92" t="s">
        <v>292</v>
      </c>
      <c r="P92">
        <v>48811</v>
      </c>
      <c r="Q92" t="s">
        <v>37</v>
      </c>
      <c r="R92" t="s">
        <v>38</v>
      </c>
      <c r="U92" t="s">
        <v>38</v>
      </c>
      <c r="V92">
        <v>40.5501</v>
      </c>
      <c r="W92">
        <v>-74.487700000000004</v>
      </c>
      <c r="X92" t="s">
        <v>39</v>
      </c>
      <c r="Y92" t="s">
        <v>293</v>
      </c>
      <c r="Z92" t="s">
        <v>34</v>
      </c>
      <c r="AA92">
        <v>0</v>
      </c>
      <c r="AB92" t="s">
        <v>41</v>
      </c>
      <c r="AC92">
        <v>8</v>
      </c>
      <c r="AE92">
        <v>0.108126</v>
      </c>
      <c r="AF92">
        <v>5.8500000000000002E-4</v>
      </c>
      <c r="AG92">
        <v>2.1302999999999999E-3</v>
      </c>
      <c r="AH92">
        <v>1.4699100000000001E-3</v>
      </c>
      <c r="AI92">
        <v>9.0000000000000006E-5</v>
      </c>
      <c r="AJ92">
        <v>1.3542700000000001E-3</v>
      </c>
      <c r="AK92">
        <v>1</v>
      </c>
      <c r="AL92">
        <f t="shared" si="6"/>
        <v>0.108126</v>
      </c>
      <c r="AM92">
        <f t="shared" si="7"/>
        <v>5.8500000000000002E-4</v>
      </c>
      <c r="AN92">
        <f t="shared" si="8"/>
        <v>2.1302999999999999E-3</v>
      </c>
      <c r="AO92">
        <f t="shared" si="9"/>
        <v>1.4699100000000001E-3</v>
      </c>
      <c r="AP92">
        <f t="shared" si="10"/>
        <v>9.0000000000000006E-5</v>
      </c>
      <c r="AQ92">
        <f t="shared" si="10"/>
        <v>1.3542700000000001E-3</v>
      </c>
    </row>
    <row r="93" spans="1:43" x14ac:dyDescent="0.25">
      <c r="A93">
        <v>11611411</v>
      </c>
      <c r="B93" s="2" t="s">
        <v>585</v>
      </c>
      <c r="C93" s="2" t="s">
        <v>586</v>
      </c>
      <c r="D93">
        <v>61102213</v>
      </c>
      <c r="F93">
        <v>300</v>
      </c>
      <c r="G93">
        <v>78743714</v>
      </c>
      <c r="I93">
        <v>2275050011</v>
      </c>
      <c r="J93">
        <v>2</v>
      </c>
      <c r="K93" t="s">
        <v>34</v>
      </c>
      <c r="L93" t="s">
        <v>84</v>
      </c>
      <c r="M93">
        <v>34029</v>
      </c>
      <c r="O93" t="s">
        <v>86</v>
      </c>
      <c r="P93">
        <v>48811</v>
      </c>
      <c r="Q93" t="s">
        <v>37</v>
      </c>
      <c r="R93" t="s">
        <v>38</v>
      </c>
      <c r="U93" t="s">
        <v>38</v>
      </c>
      <c r="V93">
        <v>39.839799999999997</v>
      </c>
      <c r="W93">
        <v>-74.177599999999998</v>
      </c>
      <c r="X93" t="s">
        <v>39</v>
      </c>
      <c r="Y93" t="s">
        <v>86</v>
      </c>
      <c r="Z93" t="s">
        <v>34</v>
      </c>
      <c r="AA93">
        <v>0</v>
      </c>
      <c r="AB93" t="s">
        <v>41</v>
      </c>
      <c r="AC93">
        <v>8</v>
      </c>
      <c r="AE93">
        <v>0.108126</v>
      </c>
      <c r="AF93">
        <v>5.8500000000000002E-4</v>
      </c>
      <c r="AG93">
        <v>2.1302999999999999E-3</v>
      </c>
      <c r="AH93">
        <v>1.4699100000000001E-3</v>
      </c>
      <c r="AI93">
        <v>9.0000000000000006E-5</v>
      </c>
      <c r="AJ93">
        <v>1.3542700000000001E-3</v>
      </c>
      <c r="AK93">
        <v>1</v>
      </c>
      <c r="AL93">
        <f t="shared" si="6"/>
        <v>0.108126</v>
      </c>
      <c r="AM93">
        <f t="shared" si="7"/>
        <v>5.8500000000000002E-4</v>
      </c>
      <c r="AN93">
        <f t="shared" si="8"/>
        <v>2.1302999999999999E-3</v>
      </c>
      <c r="AO93">
        <f t="shared" si="9"/>
        <v>1.4699100000000001E-3</v>
      </c>
      <c r="AP93">
        <f t="shared" si="10"/>
        <v>9.0000000000000006E-5</v>
      </c>
      <c r="AQ93">
        <f t="shared" si="10"/>
        <v>1.3542700000000001E-3</v>
      </c>
    </row>
    <row r="94" spans="1:43" x14ac:dyDescent="0.25">
      <c r="A94">
        <v>11866511</v>
      </c>
      <c r="B94" s="2" t="s">
        <v>585</v>
      </c>
      <c r="C94" s="2" t="s">
        <v>586</v>
      </c>
      <c r="D94">
        <v>60792213</v>
      </c>
      <c r="F94">
        <v>300</v>
      </c>
      <c r="G94">
        <v>78125714</v>
      </c>
      <c r="I94">
        <v>2275050011</v>
      </c>
      <c r="J94">
        <v>2</v>
      </c>
      <c r="K94" t="s">
        <v>34</v>
      </c>
      <c r="L94" t="s">
        <v>35</v>
      </c>
      <c r="M94">
        <v>34025</v>
      </c>
      <c r="O94" t="s">
        <v>331</v>
      </c>
      <c r="P94">
        <v>48811</v>
      </c>
      <c r="Q94" t="s">
        <v>37</v>
      </c>
      <c r="R94" t="s">
        <v>38</v>
      </c>
      <c r="U94" t="s">
        <v>38</v>
      </c>
      <c r="V94">
        <v>40.208399999999997</v>
      </c>
      <c r="W94">
        <v>-74.174599999999998</v>
      </c>
      <c r="X94" t="s">
        <v>39</v>
      </c>
      <c r="Y94" t="s">
        <v>328</v>
      </c>
      <c r="Z94" t="s">
        <v>34</v>
      </c>
      <c r="AA94">
        <v>0</v>
      </c>
      <c r="AB94" t="s">
        <v>41</v>
      </c>
      <c r="AC94">
        <v>8</v>
      </c>
      <c r="AE94">
        <v>0.108126</v>
      </c>
      <c r="AF94">
        <v>5.8500000000000002E-4</v>
      </c>
      <c r="AG94">
        <v>2.1302999999999999E-3</v>
      </c>
      <c r="AH94">
        <v>1.4699100000000001E-3</v>
      </c>
      <c r="AI94">
        <v>9.0000000000000006E-5</v>
      </c>
      <c r="AJ94">
        <v>1.3542700000000001E-3</v>
      </c>
      <c r="AK94">
        <v>1</v>
      </c>
      <c r="AL94">
        <f t="shared" si="6"/>
        <v>0.108126</v>
      </c>
      <c r="AM94">
        <f t="shared" si="7"/>
        <v>5.8500000000000002E-4</v>
      </c>
      <c r="AN94">
        <f t="shared" si="8"/>
        <v>2.1302999999999999E-3</v>
      </c>
      <c r="AO94">
        <f t="shared" si="9"/>
        <v>1.4699100000000001E-3</v>
      </c>
      <c r="AP94">
        <f t="shared" si="10"/>
        <v>9.0000000000000006E-5</v>
      </c>
      <c r="AQ94">
        <f t="shared" si="10"/>
        <v>1.3542700000000001E-3</v>
      </c>
    </row>
    <row r="95" spans="1:43" x14ac:dyDescent="0.25">
      <c r="A95">
        <v>12321111</v>
      </c>
      <c r="B95" s="2" t="s">
        <v>585</v>
      </c>
      <c r="C95" s="2" t="s">
        <v>586</v>
      </c>
      <c r="D95">
        <v>61751313</v>
      </c>
      <c r="F95">
        <v>300</v>
      </c>
      <c r="G95">
        <v>80028714</v>
      </c>
      <c r="I95">
        <v>2275050011</v>
      </c>
      <c r="J95">
        <v>2</v>
      </c>
      <c r="K95" t="s">
        <v>34</v>
      </c>
      <c r="L95" t="s">
        <v>108</v>
      </c>
      <c r="M95">
        <v>34003</v>
      </c>
      <c r="O95" t="s">
        <v>380</v>
      </c>
      <c r="P95">
        <v>48811</v>
      </c>
      <c r="Q95" t="s">
        <v>37</v>
      </c>
      <c r="R95" t="s">
        <v>38</v>
      </c>
      <c r="U95" t="s">
        <v>38</v>
      </c>
      <c r="V95">
        <v>40.850099999999998</v>
      </c>
      <c r="W95">
        <v>-73.966200000000001</v>
      </c>
      <c r="X95" t="s">
        <v>39</v>
      </c>
      <c r="Y95" t="s">
        <v>381</v>
      </c>
      <c r="Z95" t="s">
        <v>34</v>
      </c>
      <c r="AA95">
        <v>0</v>
      </c>
      <c r="AB95" t="s">
        <v>41</v>
      </c>
      <c r="AC95">
        <v>8</v>
      </c>
      <c r="AE95">
        <v>0.108126</v>
      </c>
      <c r="AF95">
        <v>5.8500000000000002E-4</v>
      </c>
      <c r="AG95">
        <v>2.1302999999999999E-3</v>
      </c>
      <c r="AH95">
        <v>1.4699100000000001E-3</v>
      </c>
      <c r="AI95">
        <v>9.0000000000000006E-5</v>
      </c>
      <c r="AJ95">
        <v>1.3542700000000001E-3</v>
      </c>
      <c r="AK95">
        <v>1</v>
      </c>
      <c r="AL95">
        <f t="shared" si="6"/>
        <v>0.108126</v>
      </c>
      <c r="AM95">
        <f t="shared" si="7"/>
        <v>5.8500000000000002E-4</v>
      </c>
      <c r="AN95">
        <f t="shared" si="8"/>
        <v>2.1302999999999999E-3</v>
      </c>
      <c r="AO95">
        <f t="shared" si="9"/>
        <v>1.4699100000000001E-3</v>
      </c>
      <c r="AP95">
        <f t="shared" si="10"/>
        <v>9.0000000000000006E-5</v>
      </c>
      <c r="AQ95">
        <f t="shared" si="10"/>
        <v>1.3542700000000001E-3</v>
      </c>
    </row>
    <row r="96" spans="1:43" x14ac:dyDescent="0.25">
      <c r="A96">
        <v>11971111</v>
      </c>
      <c r="B96" s="2" t="s">
        <v>585</v>
      </c>
      <c r="C96" s="2" t="s">
        <v>586</v>
      </c>
      <c r="D96">
        <v>60964313</v>
      </c>
      <c r="F96">
        <v>300</v>
      </c>
      <c r="G96">
        <v>78468314</v>
      </c>
      <c r="I96">
        <v>2275050011</v>
      </c>
      <c r="J96">
        <v>2</v>
      </c>
      <c r="K96" t="s">
        <v>34</v>
      </c>
      <c r="L96" t="s">
        <v>98</v>
      </c>
      <c r="M96">
        <v>34001</v>
      </c>
      <c r="O96" t="s">
        <v>509</v>
      </c>
      <c r="P96">
        <v>48811</v>
      </c>
      <c r="Q96" t="s">
        <v>37</v>
      </c>
      <c r="R96" t="s">
        <v>38</v>
      </c>
      <c r="U96" t="s">
        <v>38</v>
      </c>
      <c r="V96">
        <v>39.490400000000001</v>
      </c>
      <c r="W96">
        <v>-74.606800000000007</v>
      </c>
      <c r="X96" t="s">
        <v>39</v>
      </c>
      <c r="Y96" t="s">
        <v>510</v>
      </c>
      <c r="Z96" t="s">
        <v>34</v>
      </c>
      <c r="AA96">
        <v>0</v>
      </c>
      <c r="AB96" t="s">
        <v>41</v>
      </c>
      <c r="AC96">
        <v>8</v>
      </c>
      <c r="AE96">
        <v>0.108126</v>
      </c>
      <c r="AF96">
        <v>5.8500000000000002E-4</v>
      </c>
      <c r="AG96">
        <v>2.1302999999999999E-3</v>
      </c>
      <c r="AH96">
        <v>1.4699100000000001E-3</v>
      </c>
      <c r="AI96">
        <v>9.0000000000000006E-5</v>
      </c>
      <c r="AJ96">
        <v>1.3542700000000001E-3</v>
      </c>
      <c r="AK96">
        <v>1</v>
      </c>
      <c r="AL96">
        <f t="shared" si="6"/>
        <v>0.108126</v>
      </c>
      <c r="AM96">
        <f t="shared" si="7"/>
        <v>5.8500000000000002E-4</v>
      </c>
      <c r="AN96">
        <f t="shared" si="8"/>
        <v>2.1302999999999999E-3</v>
      </c>
      <c r="AO96">
        <f t="shared" si="9"/>
        <v>1.4699100000000001E-3</v>
      </c>
      <c r="AP96">
        <f t="shared" si="10"/>
        <v>9.0000000000000006E-5</v>
      </c>
      <c r="AQ96">
        <f t="shared" si="10"/>
        <v>1.3542700000000001E-3</v>
      </c>
    </row>
    <row r="97" spans="1:43" x14ac:dyDescent="0.25">
      <c r="A97">
        <v>12323011</v>
      </c>
      <c r="B97" s="2" t="s">
        <v>585</v>
      </c>
      <c r="C97" s="2" t="s">
        <v>586</v>
      </c>
      <c r="D97">
        <v>61753313</v>
      </c>
      <c r="F97">
        <v>300</v>
      </c>
      <c r="G97">
        <v>80032714</v>
      </c>
      <c r="I97">
        <v>2275050011</v>
      </c>
      <c r="J97">
        <v>2</v>
      </c>
      <c r="K97" t="s">
        <v>34</v>
      </c>
      <c r="L97" t="s">
        <v>64</v>
      </c>
      <c r="M97">
        <v>34019</v>
      </c>
      <c r="O97" t="s">
        <v>65</v>
      </c>
      <c r="P97">
        <v>48811</v>
      </c>
      <c r="Q97" t="s">
        <v>37</v>
      </c>
      <c r="R97" t="s">
        <v>38</v>
      </c>
      <c r="U97" t="s">
        <v>38</v>
      </c>
      <c r="V97">
        <v>40.351500000000001</v>
      </c>
      <c r="W97">
        <v>-74.909300000000002</v>
      </c>
      <c r="X97" t="s">
        <v>39</v>
      </c>
      <c r="Y97" t="s">
        <v>66</v>
      </c>
      <c r="Z97" t="s">
        <v>34</v>
      </c>
      <c r="AA97">
        <v>0</v>
      </c>
      <c r="AB97" t="s">
        <v>41</v>
      </c>
      <c r="AC97">
        <v>8</v>
      </c>
      <c r="AE97">
        <v>0.45627299999999998</v>
      </c>
      <c r="AF97">
        <v>2.4686E-3</v>
      </c>
      <c r="AG97">
        <v>8.9894899999999993E-3</v>
      </c>
      <c r="AH97">
        <v>6.2027499999999999E-3</v>
      </c>
      <c r="AI97">
        <v>3.7978399999999998E-4</v>
      </c>
      <c r="AJ97">
        <v>5.7147600000000002E-3</v>
      </c>
      <c r="AK97">
        <v>1</v>
      </c>
      <c r="AL97">
        <f t="shared" si="6"/>
        <v>0.45627299999999998</v>
      </c>
      <c r="AM97">
        <f t="shared" si="7"/>
        <v>2.4686E-3</v>
      </c>
      <c r="AN97">
        <f t="shared" si="8"/>
        <v>8.9894899999999993E-3</v>
      </c>
      <c r="AO97">
        <f t="shared" si="9"/>
        <v>6.2027499999999999E-3</v>
      </c>
      <c r="AP97">
        <f t="shared" si="10"/>
        <v>3.7978399999999998E-4</v>
      </c>
      <c r="AQ97">
        <f t="shared" si="10"/>
        <v>5.7147600000000002E-3</v>
      </c>
    </row>
    <row r="98" spans="1:43" x14ac:dyDescent="0.25">
      <c r="A98">
        <v>11210211</v>
      </c>
      <c r="B98" s="2" t="s">
        <v>585</v>
      </c>
      <c r="C98" s="2" t="s">
        <v>586</v>
      </c>
      <c r="D98">
        <v>61055213</v>
      </c>
      <c r="F98">
        <v>300</v>
      </c>
      <c r="G98">
        <v>78649714</v>
      </c>
      <c r="I98">
        <v>2275050011</v>
      </c>
      <c r="J98">
        <v>2</v>
      </c>
      <c r="K98" t="s">
        <v>34</v>
      </c>
      <c r="L98" t="s">
        <v>67</v>
      </c>
      <c r="M98">
        <v>34037</v>
      </c>
      <c r="O98" t="s">
        <v>513</v>
      </c>
      <c r="P98">
        <v>48811</v>
      </c>
      <c r="Q98" t="s">
        <v>37</v>
      </c>
      <c r="R98" t="s">
        <v>38</v>
      </c>
      <c r="U98" t="s">
        <v>38</v>
      </c>
      <c r="V98">
        <v>41.191200000000002</v>
      </c>
      <c r="W98">
        <v>-74.532399999999996</v>
      </c>
      <c r="X98" t="s">
        <v>39</v>
      </c>
      <c r="Y98" t="s">
        <v>514</v>
      </c>
      <c r="Z98" t="s">
        <v>34</v>
      </c>
      <c r="AA98">
        <v>0</v>
      </c>
      <c r="AB98" t="s">
        <v>41</v>
      </c>
      <c r="AC98">
        <v>8</v>
      </c>
      <c r="AE98">
        <v>0.108126</v>
      </c>
      <c r="AF98">
        <v>5.8500000000000002E-4</v>
      </c>
      <c r="AG98">
        <v>2.1302999999999999E-3</v>
      </c>
      <c r="AH98">
        <v>1.4699100000000001E-3</v>
      </c>
      <c r="AI98">
        <v>9.0000000000000006E-5</v>
      </c>
      <c r="AJ98">
        <v>1.3542700000000001E-3</v>
      </c>
      <c r="AK98">
        <v>1</v>
      </c>
      <c r="AL98">
        <f t="shared" si="6"/>
        <v>0.108126</v>
      </c>
      <c r="AM98">
        <f t="shared" si="7"/>
        <v>5.8500000000000002E-4</v>
      </c>
      <c r="AN98">
        <f t="shared" si="8"/>
        <v>2.1302999999999999E-3</v>
      </c>
      <c r="AO98">
        <f t="shared" si="9"/>
        <v>1.4699100000000001E-3</v>
      </c>
      <c r="AP98">
        <f t="shared" si="10"/>
        <v>9.0000000000000006E-5</v>
      </c>
      <c r="AQ98">
        <f t="shared" si="10"/>
        <v>1.3542700000000001E-3</v>
      </c>
    </row>
    <row r="99" spans="1:43" x14ac:dyDescent="0.25">
      <c r="A99">
        <v>12321211</v>
      </c>
      <c r="B99" s="2" t="s">
        <v>585</v>
      </c>
      <c r="C99" s="2" t="s">
        <v>586</v>
      </c>
      <c r="D99">
        <v>61751413</v>
      </c>
      <c r="F99">
        <v>300</v>
      </c>
      <c r="G99">
        <v>80028914</v>
      </c>
      <c r="I99">
        <v>2275050011</v>
      </c>
      <c r="J99">
        <v>2</v>
      </c>
      <c r="K99" t="s">
        <v>34</v>
      </c>
      <c r="L99" t="s">
        <v>35</v>
      </c>
      <c r="M99">
        <v>34025</v>
      </c>
      <c r="O99" t="s">
        <v>535</v>
      </c>
      <c r="P99">
        <v>48811</v>
      </c>
      <c r="Q99" t="s">
        <v>37</v>
      </c>
      <c r="R99" t="s">
        <v>38</v>
      </c>
      <c r="U99" t="s">
        <v>38</v>
      </c>
      <c r="V99">
        <v>40.316800000000001</v>
      </c>
      <c r="W99">
        <v>-74.032899999999998</v>
      </c>
      <c r="X99" t="s">
        <v>39</v>
      </c>
      <c r="Y99" t="s">
        <v>280</v>
      </c>
      <c r="Z99" t="s">
        <v>34</v>
      </c>
      <c r="AA99">
        <v>0</v>
      </c>
      <c r="AB99" t="s">
        <v>41</v>
      </c>
      <c r="AC99">
        <v>8</v>
      </c>
      <c r="AE99">
        <v>0.108126</v>
      </c>
      <c r="AF99">
        <v>5.8500000000000002E-4</v>
      </c>
      <c r="AG99">
        <v>2.1302999999999999E-3</v>
      </c>
      <c r="AH99">
        <v>1.4699100000000001E-3</v>
      </c>
      <c r="AI99">
        <v>9.0000000000000006E-5</v>
      </c>
      <c r="AJ99">
        <v>1.3542700000000001E-3</v>
      </c>
      <c r="AK99">
        <v>1</v>
      </c>
      <c r="AL99">
        <f t="shared" si="6"/>
        <v>0.108126</v>
      </c>
      <c r="AM99">
        <f t="shared" si="7"/>
        <v>5.8500000000000002E-4</v>
      </c>
      <c r="AN99">
        <f t="shared" si="8"/>
        <v>2.1302999999999999E-3</v>
      </c>
      <c r="AO99">
        <f t="shared" si="9"/>
        <v>1.4699100000000001E-3</v>
      </c>
      <c r="AP99">
        <f t="shared" si="10"/>
        <v>9.0000000000000006E-5</v>
      </c>
      <c r="AQ99">
        <f t="shared" si="10"/>
        <v>1.3542700000000001E-3</v>
      </c>
    </row>
    <row r="100" spans="1:43" x14ac:dyDescent="0.25">
      <c r="A100">
        <v>9380111</v>
      </c>
      <c r="B100" s="2" t="s">
        <v>585</v>
      </c>
      <c r="C100" s="2" t="s">
        <v>586</v>
      </c>
      <c r="D100">
        <v>62624013</v>
      </c>
      <c r="F100">
        <v>300</v>
      </c>
      <c r="G100">
        <v>84337014</v>
      </c>
      <c r="I100">
        <v>2275050011</v>
      </c>
      <c r="J100">
        <v>2</v>
      </c>
      <c r="K100" t="s">
        <v>34</v>
      </c>
      <c r="L100" t="s">
        <v>236</v>
      </c>
      <c r="M100">
        <v>34031</v>
      </c>
      <c r="O100" t="s">
        <v>237</v>
      </c>
      <c r="P100">
        <v>48811</v>
      </c>
      <c r="Q100" t="s">
        <v>37</v>
      </c>
      <c r="R100" t="s">
        <v>38</v>
      </c>
      <c r="U100" t="s">
        <v>38</v>
      </c>
      <c r="V100">
        <v>41.128230000000002</v>
      </c>
      <c r="W100">
        <v>-74.346729999999994</v>
      </c>
      <c r="X100" t="s">
        <v>39</v>
      </c>
      <c r="Y100" t="s">
        <v>238</v>
      </c>
      <c r="Z100" t="s">
        <v>34</v>
      </c>
      <c r="AA100">
        <v>0</v>
      </c>
      <c r="AB100" t="s">
        <v>41</v>
      </c>
      <c r="AC100">
        <v>8</v>
      </c>
      <c r="AE100">
        <v>39.193800000000003</v>
      </c>
      <c r="AF100">
        <v>0.21205199999999999</v>
      </c>
      <c r="AG100">
        <v>0.77219700000000002</v>
      </c>
      <c r="AH100">
        <v>0.53281599999999996</v>
      </c>
      <c r="AI100">
        <v>3.2623399999999997E-2</v>
      </c>
      <c r="AJ100">
        <v>0.490898</v>
      </c>
      <c r="AK100">
        <v>1</v>
      </c>
      <c r="AL100">
        <f t="shared" si="6"/>
        <v>39.193800000000003</v>
      </c>
      <c r="AM100">
        <f t="shared" si="7"/>
        <v>0.21205199999999999</v>
      </c>
      <c r="AN100">
        <f t="shared" si="8"/>
        <v>0.77219700000000002</v>
      </c>
      <c r="AO100">
        <f t="shared" si="9"/>
        <v>0.53281599999999996</v>
      </c>
      <c r="AP100">
        <f t="shared" si="10"/>
        <v>3.2623399999999997E-2</v>
      </c>
      <c r="AQ100">
        <f t="shared" si="10"/>
        <v>0.490898</v>
      </c>
    </row>
    <row r="101" spans="1:43" x14ac:dyDescent="0.25">
      <c r="A101">
        <v>16130711</v>
      </c>
      <c r="B101" s="2" t="s">
        <v>585</v>
      </c>
      <c r="C101" s="2" t="s">
        <v>586</v>
      </c>
      <c r="D101">
        <v>103104713</v>
      </c>
      <c r="F101">
        <v>300</v>
      </c>
      <c r="G101">
        <v>144702014</v>
      </c>
      <c r="I101">
        <v>2275050011</v>
      </c>
      <c r="J101">
        <v>2</v>
      </c>
      <c r="K101" t="s">
        <v>34</v>
      </c>
      <c r="L101" t="s">
        <v>236</v>
      </c>
      <c r="M101">
        <v>34031</v>
      </c>
      <c r="O101" t="s">
        <v>343</v>
      </c>
      <c r="P101">
        <v>48811</v>
      </c>
      <c r="Q101" t="s">
        <v>37</v>
      </c>
      <c r="R101" t="s">
        <v>38</v>
      </c>
      <c r="U101" t="s">
        <v>38</v>
      </c>
      <c r="V101">
        <v>41.180095000000001</v>
      </c>
      <c r="W101">
        <v>-74.334317999999996</v>
      </c>
      <c r="X101" t="s">
        <v>110</v>
      </c>
      <c r="Y101" t="s">
        <v>344</v>
      </c>
      <c r="Z101" t="s">
        <v>34</v>
      </c>
      <c r="AA101">
        <v>0</v>
      </c>
      <c r="AB101" t="s">
        <v>41</v>
      </c>
      <c r="AC101">
        <v>8</v>
      </c>
      <c r="AE101">
        <v>0.64249400000000001</v>
      </c>
      <c r="AF101">
        <v>3.4761200000000001E-3</v>
      </c>
      <c r="AG101">
        <v>1.26584E-2</v>
      </c>
      <c r="AH101">
        <v>8.7343200000000003E-3</v>
      </c>
      <c r="AI101">
        <v>5.3478800000000002E-4</v>
      </c>
      <c r="AJ101">
        <v>8.0471699999999993E-3</v>
      </c>
      <c r="AK101">
        <v>1</v>
      </c>
      <c r="AL101">
        <f t="shared" si="6"/>
        <v>0.64249400000000001</v>
      </c>
      <c r="AM101">
        <f t="shared" si="7"/>
        <v>3.4761200000000001E-3</v>
      </c>
      <c r="AN101">
        <f t="shared" si="8"/>
        <v>1.26584E-2</v>
      </c>
      <c r="AO101">
        <f t="shared" si="9"/>
        <v>8.7343200000000003E-3</v>
      </c>
      <c r="AP101">
        <f t="shared" si="10"/>
        <v>5.3478800000000002E-4</v>
      </c>
      <c r="AQ101">
        <f t="shared" si="10"/>
        <v>8.0471699999999993E-3</v>
      </c>
    </row>
    <row r="102" spans="1:43" x14ac:dyDescent="0.25">
      <c r="A102">
        <v>12319311</v>
      </c>
      <c r="B102" s="2" t="s">
        <v>585</v>
      </c>
      <c r="C102" s="2" t="s">
        <v>586</v>
      </c>
      <c r="D102">
        <v>61749313</v>
      </c>
      <c r="F102">
        <v>300</v>
      </c>
      <c r="G102">
        <v>80024714</v>
      </c>
      <c r="I102">
        <v>2275050011</v>
      </c>
      <c r="J102">
        <v>2</v>
      </c>
      <c r="K102" t="s">
        <v>34</v>
      </c>
      <c r="L102" t="s">
        <v>108</v>
      </c>
      <c r="M102">
        <v>34003</v>
      </c>
      <c r="O102" t="s">
        <v>536</v>
      </c>
      <c r="P102">
        <v>48811</v>
      </c>
      <c r="Q102" t="s">
        <v>37</v>
      </c>
      <c r="R102" t="s">
        <v>38</v>
      </c>
      <c r="U102" t="s">
        <v>38</v>
      </c>
      <c r="V102">
        <v>40.884</v>
      </c>
      <c r="W102">
        <v>-74.055999999999997</v>
      </c>
      <c r="X102" t="s">
        <v>39</v>
      </c>
      <c r="Y102" t="s">
        <v>138</v>
      </c>
      <c r="Z102" t="s">
        <v>34</v>
      </c>
      <c r="AA102">
        <v>0</v>
      </c>
      <c r="AB102" t="s">
        <v>41</v>
      </c>
      <c r="AC102">
        <v>8</v>
      </c>
      <c r="AE102">
        <v>0.108126</v>
      </c>
      <c r="AF102">
        <v>5.8500000000000002E-4</v>
      </c>
      <c r="AG102">
        <v>2.1302999999999999E-3</v>
      </c>
      <c r="AH102">
        <v>1.4699100000000001E-3</v>
      </c>
      <c r="AI102">
        <v>9.0000000000000006E-5</v>
      </c>
      <c r="AJ102">
        <v>1.3542700000000001E-3</v>
      </c>
      <c r="AK102">
        <v>1</v>
      </c>
      <c r="AL102">
        <f t="shared" si="6"/>
        <v>0.108126</v>
      </c>
      <c r="AM102">
        <f t="shared" si="7"/>
        <v>5.8500000000000002E-4</v>
      </c>
      <c r="AN102">
        <f t="shared" si="8"/>
        <v>2.1302999999999999E-3</v>
      </c>
      <c r="AO102">
        <f t="shared" si="9"/>
        <v>1.4699100000000001E-3</v>
      </c>
      <c r="AP102">
        <f t="shared" si="10"/>
        <v>9.0000000000000006E-5</v>
      </c>
      <c r="AQ102">
        <f t="shared" si="10"/>
        <v>1.3542700000000001E-3</v>
      </c>
    </row>
    <row r="103" spans="1:43" x14ac:dyDescent="0.25">
      <c r="A103">
        <v>12468911</v>
      </c>
      <c r="B103" s="2" t="s">
        <v>585</v>
      </c>
      <c r="C103" s="2" t="s">
        <v>586</v>
      </c>
      <c r="D103">
        <v>61706913</v>
      </c>
      <c r="F103">
        <v>300</v>
      </c>
      <c r="G103">
        <v>79941314</v>
      </c>
      <c r="I103">
        <v>2275050011</v>
      </c>
      <c r="J103">
        <v>2</v>
      </c>
      <c r="K103" t="s">
        <v>34</v>
      </c>
      <c r="L103" t="s">
        <v>82</v>
      </c>
      <c r="M103">
        <v>34041</v>
      </c>
      <c r="O103" t="s">
        <v>247</v>
      </c>
      <c r="P103">
        <v>48811</v>
      </c>
      <c r="Q103" t="s">
        <v>37</v>
      </c>
      <c r="R103" t="s">
        <v>38</v>
      </c>
      <c r="U103" t="s">
        <v>38</v>
      </c>
      <c r="V103">
        <v>40.820099999999996</v>
      </c>
      <c r="W103">
        <v>-74.855199999999996</v>
      </c>
      <c r="X103" t="s">
        <v>39</v>
      </c>
      <c r="Y103" t="s">
        <v>247</v>
      </c>
      <c r="Z103" t="s">
        <v>34</v>
      </c>
      <c r="AA103">
        <v>0</v>
      </c>
      <c r="AB103" t="s">
        <v>41</v>
      </c>
      <c r="AC103">
        <v>8</v>
      </c>
      <c r="AE103">
        <v>41.1449</v>
      </c>
      <c r="AF103">
        <v>0.222609</v>
      </c>
      <c r="AG103">
        <v>0.81063799999999997</v>
      </c>
      <c r="AH103">
        <v>0.55933999999999995</v>
      </c>
      <c r="AI103">
        <v>3.42475E-2</v>
      </c>
      <c r="AJ103">
        <v>0.51533600000000002</v>
      </c>
      <c r="AK103">
        <v>1</v>
      </c>
      <c r="AL103">
        <f t="shared" si="6"/>
        <v>41.1449</v>
      </c>
      <c r="AM103">
        <f t="shared" si="7"/>
        <v>0.222609</v>
      </c>
      <c r="AN103">
        <f t="shared" si="8"/>
        <v>0.81063799999999997</v>
      </c>
      <c r="AO103">
        <f t="shared" si="9"/>
        <v>0.55933999999999995</v>
      </c>
      <c r="AP103">
        <f t="shared" si="10"/>
        <v>3.42475E-2</v>
      </c>
      <c r="AQ103">
        <f t="shared" si="10"/>
        <v>0.51533600000000002</v>
      </c>
    </row>
    <row r="104" spans="1:43" x14ac:dyDescent="0.25">
      <c r="A104">
        <v>12322011</v>
      </c>
      <c r="B104" s="2" t="s">
        <v>585</v>
      </c>
      <c r="C104" s="2" t="s">
        <v>586</v>
      </c>
      <c r="D104">
        <v>61752313</v>
      </c>
      <c r="F104">
        <v>300</v>
      </c>
      <c r="G104">
        <v>80030714</v>
      </c>
      <c r="I104">
        <v>2275050011</v>
      </c>
      <c r="J104">
        <v>2</v>
      </c>
      <c r="K104" t="s">
        <v>34</v>
      </c>
      <c r="L104" t="s">
        <v>82</v>
      </c>
      <c r="M104">
        <v>34041</v>
      </c>
      <c r="O104" t="s">
        <v>530</v>
      </c>
      <c r="P104">
        <v>48811</v>
      </c>
      <c r="Q104" t="s">
        <v>37</v>
      </c>
      <c r="R104" t="s">
        <v>38</v>
      </c>
      <c r="U104" t="s">
        <v>38</v>
      </c>
      <c r="V104">
        <v>40.865400000000001</v>
      </c>
      <c r="W104">
        <v>-74.816299999999998</v>
      </c>
      <c r="X104" t="s">
        <v>39</v>
      </c>
      <c r="Y104" t="s">
        <v>247</v>
      </c>
      <c r="Z104" t="s">
        <v>34</v>
      </c>
      <c r="AA104">
        <v>0</v>
      </c>
      <c r="AB104" t="s">
        <v>41</v>
      </c>
      <c r="AC104">
        <v>8</v>
      </c>
      <c r="AE104">
        <v>0.108126</v>
      </c>
      <c r="AF104">
        <v>5.8500000000000002E-4</v>
      </c>
      <c r="AG104">
        <v>2.1302999999999999E-3</v>
      </c>
      <c r="AH104">
        <v>1.4699100000000001E-3</v>
      </c>
      <c r="AI104">
        <v>9.0000000000000006E-5</v>
      </c>
      <c r="AJ104">
        <v>1.3542700000000001E-3</v>
      </c>
      <c r="AK104">
        <v>1</v>
      </c>
      <c r="AL104">
        <f t="shared" si="6"/>
        <v>0.108126</v>
      </c>
      <c r="AM104">
        <f t="shared" si="7"/>
        <v>5.8500000000000002E-4</v>
      </c>
      <c r="AN104">
        <f t="shared" si="8"/>
        <v>2.1302999999999999E-3</v>
      </c>
      <c r="AO104">
        <f t="shared" si="9"/>
        <v>1.4699100000000001E-3</v>
      </c>
      <c r="AP104">
        <f t="shared" si="10"/>
        <v>9.0000000000000006E-5</v>
      </c>
      <c r="AQ104">
        <f t="shared" si="10"/>
        <v>1.3542700000000001E-3</v>
      </c>
    </row>
    <row r="105" spans="1:43" x14ac:dyDescent="0.25">
      <c r="A105">
        <v>11347311</v>
      </c>
      <c r="B105" s="2" t="s">
        <v>585</v>
      </c>
      <c r="C105" s="2" t="s">
        <v>586</v>
      </c>
      <c r="D105">
        <v>61582313</v>
      </c>
      <c r="F105">
        <v>300</v>
      </c>
      <c r="G105">
        <v>79694914</v>
      </c>
      <c r="I105">
        <v>2275050011</v>
      </c>
      <c r="J105">
        <v>2</v>
      </c>
      <c r="K105" t="s">
        <v>34</v>
      </c>
      <c r="L105" t="s">
        <v>35</v>
      </c>
      <c r="M105">
        <v>34025</v>
      </c>
      <c r="O105" t="s">
        <v>511</v>
      </c>
      <c r="P105">
        <v>48811</v>
      </c>
      <c r="Q105" t="s">
        <v>37</v>
      </c>
      <c r="R105" t="s">
        <v>38</v>
      </c>
      <c r="U105" t="s">
        <v>38</v>
      </c>
      <c r="V105">
        <v>40.220799999999997</v>
      </c>
      <c r="W105">
        <v>-74.3917</v>
      </c>
      <c r="X105" t="s">
        <v>39</v>
      </c>
      <c r="Y105" t="s">
        <v>379</v>
      </c>
      <c r="Z105" t="s">
        <v>34</v>
      </c>
      <c r="AA105">
        <v>0</v>
      </c>
      <c r="AB105" t="s">
        <v>41</v>
      </c>
      <c r="AC105">
        <v>8</v>
      </c>
      <c r="AE105">
        <v>0.108126</v>
      </c>
      <c r="AF105">
        <v>5.8500000000000002E-4</v>
      </c>
      <c r="AG105">
        <v>2.1302999999999999E-3</v>
      </c>
      <c r="AH105">
        <v>1.4699100000000001E-3</v>
      </c>
      <c r="AI105">
        <v>9.0000000000000006E-5</v>
      </c>
      <c r="AJ105">
        <v>1.3542700000000001E-3</v>
      </c>
      <c r="AK105">
        <v>1</v>
      </c>
      <c r="AL105">
        <f t="shared" si="6"/>
        <v>0.108126</v>
      </c>
      <c r="AM105">
        <f t="shared" si="7"/>
        <v>5.8500000000000002E-4</v>
      </c>
      <c r="AN105">
        <f t="shared" si="8"/>
        <v>2.1302999999999999E-3</v>
      </c>
      <c r="AO105">
        <f t="shared" si="9"/>
        <v>1.4699100000000001E-3</v>
      </c>
      <c r="AP105">
        <f t="shared" si="10"/>
        <v>9.0000000000000006E-5</v>
      </c>
      <c r="AQ105">
        <f t="shared" si="10"/>
        <v>1.3542700000000001E-3</v>
      </c>
    </row>
    <row r="106" spans="1:43" x14ac:dyDescent="0.25">
      <c r="A106">
        <v>11819611</v>
      </c>
      <c r="B106" s="2" t="s">
        <v>585</v>
      </c>
      <c r="C106" s="2" t="s">
        <v>586</v>
      </c>
      <c r="D106">
        <v>61348313</v>
      </c>
      <c r="F106">
        <v>300</v>
      </c>
      <c r="G106">
        <v>79234514</v>
      </c>
      <c r="I106">
        <v>2275050011</v>
      </c>
      <c r="J106">
        <v>2</v>
      </c>
      <c r="K106" t="s">
        <v>34</v>
      </c>
      <c r="L106" t="s">
        <v>87</v>
      </c>
      <c r="M106">
        <v>34011</v>
      </c>
      <c r="O106" t="s">
        <v>550</v>
      </c>
      <c r="P106">
        <v>48811</v>
      </c>
      <c r="Q106" t="s">
        <v>37</v>
      </c>
      <c r="R106" t="s">
        <v>38</v>
      </c>
      <c r="U106" t="s">
        <v>38</v>
      </c>
      <c r="V106">
        <v>39.366399999999999</v>
      </c>
      <c r="W106">
        <v>-75.268299999999996</v>
      </c>
      <c r="X106" t="s">
        <v>39</v>
      </c>
      <c r="Y106" t="s">
        <v>551</v>
      </c>
      <c r="Z106" t="s">
        <v>34</v>
      </c>
      <c r="AA106">
        <v>0</v>
      </c>
      <c r="AB106" t="s">
        <v>41</v>
      </c>
      <c r="AC106">
        <v>8</v>
      </c>
      <c r="AE106">
        <v>6.0070000000000002E-3</v>
      </c>
      <c r="AF106">
        <v>3.2499999999999997E-5</v>
      </c>
      <c r="AG106">
        <v>1.1835E-4</v>
      </c>
      <c r="AH106">
        <v>8.1661499999999997E-5</v>
      </c>
      <c r="AI106">
        <v>5.0000000000000004E-6</v>
      </c>
      <c r="AJ106">
        <v>7.5236999999999998E-5</v>
      </c>
      <c r="AK106">
        <v>1</v>
      </c>
      <c r="AL106">
        <f t="shared" si="6"/>
        <v>6.0070000000000002E-3</v>
      </c>
      <c r="AM106">
        <f t="shared" si="7"/>
        <v>3.2499999999999997E-5</v>
      </c>
      <c r="AN106">
        <f t="shared" si="8"/>
        <v>1.1835E-4</v>
      </c>
      <c r="AO106">
        <f t="shared" si="9"/>
        <v>8.1661499999999997E-5</v>
      </c>
      <c r="AP106">
        <f t="shared" si="10"/>
        <v>5.0000000000000004E-6</v>
      </c>
      <c r="AQ106">
        <f t="shared" si="10"/>
        <v>7.5236999999999998E-5</v>
      </c>
    </row>
    <row r="107" spans="1:43" x14ac:dyDescent="0.25">
      <c r="A107">
        <v>11977711</v>
      </c>
      <c r="B107" s="2" t="s">
        <v>585</v>
      </c>
      <c r="C107" s="2" t="s">
        <v>586</v>
      </c>
      <c r="D107">
        <v>60841313</v>
      </c>
      <c r="F107">
        <v>300</v>
      </c>
      <c r="G107">
        <v>78223514</v>
      </c>
      <c r="I107">
        <v>2275050011</v>
      </c>
      <c r="J107">
        <v>2</v>
      </c>
      <c r="K107" t="s">
        <v>34</v>
      </c>
      <c r="L107" t="s">
        <v>73</v>
      </c>
      <c r="M107">
        <v>34035</v>
      </c>
      <c r="O107" t="s">
        <v>315</v>
      </c>
      <c r="P107">
        <v>48811</v>
      </c>
      <c r="Q107" t="s">
        <v>37</v>
      </c>
      <c r="R107" t="s">
        <v>38</v>
      </c>
      <c r="U107" t="s">
        <v>38</v>
      </c>
      <c r="V107">
        <v>40.707799999999999</v>
      </c>
      <c r="W107">
        <v>-74.683899999999994</v>
      </c>
      <c r="X107" t="s">
        <v>39</v>
      </c>
      <c r="Y107" t="s">
        <v>316</v>
      </c>
      <c r="Z107" t="s">
        <v>34</v>
      </c>
      <c r="AA107">
        <v>0</v>
      </c>
      <c r="AB107" t="s">
        <v>41</v>
      </c>
      <c r="AC107">
        <v>8</v>
      </c>
      <c r="AE107">
        <v>0.108126</v>
      </c>
      <c r="AF107">
        <v>5.8500000000000002E-4</v>
      </c>
      <c r="AG107">
        <v>2.1302999999999999E-3</v>
      </c>
      <c r="AH107">
        <v>1.4699100000000001E-3</v>
      </c>
      <c r="AI107">
        <v>9.0000000000000006E-5</v>
      </c>
      <c r="AJ107">
        <v>1.3542700000000001E-3</v>
      </c>
      <c r="AK107">
        <v>1</v>
      </c>
      <c r="AL107">
        <f t="shared" si="6"/>
        <v>0.108126</v>
      </c>
      <c r="AM107">
        <f t="shared" si="7"/>
        <v>5.8500000000000002E-4</v>
      </c>
      <c r="AN107">
        <f t="shared" si="8"/>
        <v>2.1302999999999999E-3</v>
      </c>
      <c r="AO107">
        <f t="shared" si="9"/>
        <v>1.4699100000000001E-3</v>
      </c>
      <c r="AP107">
        <f t="shared" si="10"/>
        <v>9.0000000000000006E-5</v>
      </c>
      <c r="AQ107">
        <f t="shared" si="10"/>
        <v>1.3542700000000001E-3</v>
      </c>
    </row>
    <row r="108" spans="1:43" x14ac:dyDescent="0.25">
      <c r="A108">
        <v>11037311</v>
      </c>
      <c r="B108" s="2" t="s">
        <v>585</v>
      </c>
      <c r="C108" s="2" t="s">
        <v>586</v>
      </c>
      <c r="D108">
        <v>60619513</v>
      </c>
      <c r="F108">
        <v>300</v>
      </c>
      <c r="G108">
        <v>77779314</v>
      </c>
      <c r="I108">
        <v>2275050011</v>
      </c>
      <c r="J108">
        <v>2</v>
      </c>
      <c r="K108" t="s">
        <v>34</v>
      </c>
      <c r="L108" t="s">
        <v>70</v>
      </c>
      <c r="M108">
        <v>34021</v>
      </c>
      <c r="O108" t="s">
        <v>491</v>
      </c>
      <c r="P108">
        <v>48811</v>
      </c>
      <c r="Q108" t="s">
        <v>37</v>
      </c>
      <c r="R108" t="s">
        <v>38</v>
      </c>
      <c r="U108" t="s">
        <v>38</v>
      </c>
      <c r="V108">
        <v>40.202199999999998</v>
      </c>
      <c r="W108">
        <v>-74.648300000000006</v>
      </c>
      <c r="X108" t="s">
        <v>39</v>
      </c>
      <c r="Y108" t="s">
        <v>226</v>
      </c>
      <c r="Z108" t="s">
        <v>34</v>
      </c>
      <c r="AA108">
        <v>0</v>
      </c>
      <c r="AB108" t="s">
        <v>41</v>
      </c>
      <c r="AC108">
        <v>8</v>
      </c>
      <c r="AE108">
        <v>0.108126</v>
      </c>
      <c r="AF108">
        <v>5.8500000000000002E-4</v>
      </c>
      <c r="AG108">
        <v>2.1302999999999999E-3</v>
      </c>
      <c r="AH108">
        <v>1.4699100000000001E-3</v>
      </c>
      <c r="AI108">
        <v>9.0000000000000006E-5</v>
      </c>
      <c r="AJ108">
        <v>1.3542700000000001E-3</v>
      </c>
      <c r="AK108">
        <v>1</v>
      </c>
      <c r="AL108">
        <f t="shared" si="6"/>
        <v>0.108126</v>
      </c>
      <c r="AM108">
        <f t="shared" si="7"/>
        <v>5.8500000000000002E-4</v>
      </c>
      <c r="AN108">
        <f t="shared" si="8"/>
        <v>2.1302999999999999E-3</v>
      </c>
      <c r="AO108">
        <f t="shared" si="9"/>
        <v>1.4699100000000001E-3</v>
      </c>
      <c r="AP108">
        <f t="shared" si="10"/>
        <v>9.0000000000000006E-5</v>
      </c>
      <c r="AQ108">
        <f t="shared" si="10"/>
        <v>1.3542700000000001E-3</v>
      </c>
    </row>
    <row r="109" spans="1:43" x14ac:dyDescent="0.25">
      <c r="A109">
        <v>9388411</v>
      </c>
      <c r="B109" s="2" t="s">
        <v>585</v>
      </c>
      <c r="C109" s="2" t="s">
        <v>586</v>
      </c>
      <c r="D109">
        <v>62631813</v>
      </c>
      <c r="F109">
        <v>300</v>
      </c>
      <c r="G109">
        <v>84364514</v>
      </c>
      <c r="I109">
        <v>2275050011</v>
      </c>
      <c r="J109">
        <v>2</v>
      </c>
      <c r="K109" t="s">
        <v>34</v>
      </c>
      <c r="L109" t="s">
        <v>98</v>
      </c>
      <c r="M109">
        <v>34001</v>
      </c>
      <c r="O109" t="s">
        <v>306</v>
      </c>
      <c r="P109">
        <v>48811</v>
      </c>
      <c r="Q109" t="s">
        <v>37</v>
      </c>
      <c r="R109" t="s">
        <v>38</v>
      </c>
      <c r="U109" t="s">
        <v>38</v>
      </c>
      <c r="V109">
        <v>39.667470000000002</v>
      </c>
      <c r="W109">
        <v>-74.757729999999995</v>
      </c>
      <c r="X109" t="s">
        <v>39</v>
      </c>
      <c r="Y109" t="s">
        <v>307</v>
      </c>
      <c r="Z109" t="s">
        <v>34</v>
      </c>
      <c r="AA109">
        <v>0</v>
      </c>
      <c r="AB109" t="s">
        <v>41</v>
      </c>
      <c r="AC109">
        <v>8</v>
      </c>
      <c r="AE109">
        <v>34.431800000000003</v>
      </c>
      <c r="AF109">
        <v>0.18628800000000001</v>
      </c>
      <c r="AG109">
        <v>0.67837599999999998</v>
      </c>
      <c r="AH109">
        <v>0.46808</v>
      </c>
      <c r="AI109">
        <v>2.8659799999999999E-2</v>
      </c>
      <c r="AJ109">
        <v>0.431255</v>
      </c>
      <c r="AK109">
        <v>1</v>
      </c>
      <c r="AL109">
        <f t="shared" si="6"/>
        <v>34.431800000000003</v>
      </c>
      <c r="AM109">
        <f t="shared" si="7"/>
        <v>0.18628800000000001</v>
      </c>
      <c r="AN109">
        <f t="shared" si="8"/>
        <v>0.67837599999999998</v>
      </c>
      <c r="AO109">
        <f t="shared" si="9"/>
        <v>0.46808</v>
      </c>
      <c r="AP109">
        <f t="shared" si="10"/>
        <v>2.8659799999999999E-2</v>
      </c>
      <c r="AQ109">
        <f t="shared" si="10"/>
        <v>0.431255</v>
      </c>
    </row>
    <row r="110" spans="1:43" x14ac:dyDescent="0.25">
      <c r="A110">
        <v>12024011</v>
      </c>
      <c r="B110" s="2" t="s">
        <v>585</v>
      </c>
      <c r="C110" s="2" t="s">
        <v>586</v>
      </c>
      <c r="D110">
        <v>60733013</v>
      </c>
      <c r="F110">
        <v>300</v>
      </c>
      <c r="G110">
        <v>78007314</v>
      </c>
      <c r="I110">
        <v>2275050011</v>
      </c>
      <c r="J110">
        <v>2</v>
      </c>
      <c r="K110" t="s">
        <v>34</v>
      </c>
      <c r="L110" t="s">
        <v>56</v>
      </c>
      <c r="M110">
        <v>34007</v>
      </c>
      <c r="O110" t="s">
        <v>563</v>
      </c>
      <c r="P110">
        <v>48811</v>
      </c>
      <c r="Q110" t="s">
        <v>37</v>
      </c>
      <c r="R110" t="s">
        <v>38</v>
      </c>
      <c r="U110" t="s">
        <v>38</v>
      </c>
      <c r="V110">
        <v>39.946399999999997</v>
      </c>
      <c r="W110">
        <v>-75.103899999999996</v>
      </c>
      <c r="X110" t="s">
        <v>39</v>
      </c>
      <c r="Y110" t="s">
        <v>134</v>
      </c>
      <c r="Z110" t="s">
        <v>34</v>
      </c>
      <c r="AA110">
        <v>0</v>
      </c>
      <c r="AB110" t="s">
        <v>41</v>
      </c>
      <c r="AC110">
        <v>8</v>
      </c>
      <c r="AE110">
        <v>0.108126</v>
      </c>
      <c r="AF110">
        <v>5.8500000000000002E-4</v>
      </c>
      <c r="AG110">
        <v>2.1302999999999999E-3</v>
      </c>
      <c r="AH110">
        <v>1.4699100000000001E-3</v>
      </c>
      <c r="AI110">
        <v>9.0000000000000006E-5</v>
      </c>
      <c r="AJ110">
        <v>1.3542700000000001E-3</v>
      </c>
      <c r="AK110">
        <v>1</v>
      </c>
      <c r="AL110">
        <f t="shared" si="6"/>
        <v>0.108126</v>
      </c>
      <c r="AM110">
        <f t="shared" si="7"/>
        <v>5.8500000000000002E-4</v>
      </c>
      <c r="AN110">
        <f t="shared" si="8"/>
        <v>2.1302999999999999E-3</v>
      </c>
      <c r="AO110">
        <f t="shared" si="9"/>
        <v>1.4699100000000001E-3</v>
      </c>
      <c r="AP110">
        <f t="shared" si="10"/>
        <v>9.0000000000000006E-5</v>
      </c>
      <c r="AQ110">
        <f t="shared" si="10"/>
        <v>1.3542700000000001E-3</v>
      </c>
    </row>
    <row r="111" spans="1:43" x14ac:dyDescent="0.25">
      <c r="A111">
        <v>12040711</v>
      </c>
      <c r="B111" s="2" t="s">
        <v>585</v>
      </c>
      <c r="C111" s="2" t="s">
        <v>586</v>
      </c>
      <c r="D111">
        <v>60992913</v>
      </c>
      <c r="F111">
        <v>300</v>
      </c>
      <c r="G111">
        <v>78525514</v>
      </c>
      <c r="I111">
        <v>2275050011</v>
      </c>
      <c r="J111">
        <v>2</v>
      </c>
      <c r="K111" t="s">
        <v>34</v>
      </c>
      <c r="L111" t="s">
        <v>98</v>
      </c>
      <c r="M111">
        <v>34001</v>
      </c>
      <c r="O111" t="s">
        <v>428</v>
      </c>
      <c r="P111">
        <v>48811</v>
      </c>
      <c r="Q111" t="s">
        <v>37</v>
      </c>
      <c r="R111" t="s">
        <v>38</v>
      </c>
      <c r="U111" t="s">
        <v>38</v>
      </c>
      <c r="V111">
        <v>39.386200000000002</v>
      </c>
      <c r="W111">
        <v>-74.426000000000002</v>
      </c>
      <c r="X111" t="s">
        <v>39</v>
      </c>
      <c r="Y111" t="s">
        <v>100</v>
      </c>
      <c r="Z111" t="s">
        <v>34</v>
      </c>
      <c r="AA111">
        <v>0</v>
      </c>
      <c r="AB111" t="s">
        <v>41</v>
      </c>
      <c r="AC111">
        <v>8</v>
      </c>
      <c r="AE111">
        <v>0.54144099999999995</v>
      </c>
      <c r="AF111">
        <v>2.92939E-3</v>
      </c>
      <c r="AG111">
        <v>1.06675E-2</v>
      </c>
      <c r="AH111">
        <v>7.3605600000000004E-3</v>
      </c>
      <c r="AI111">
        <v>4.5067499999999999E-4</v>
      </c>
      <c r="AJ111">
        <v>6.7814900000000003E-3</v>
      </c>
      <c r="AK111">
        <v>1</v>
      </c>
      <c r="AL111">
        <f t="shared" si="6"/>
        <v>0.54144099999999995</v>
      </c>
      <c r="AM111">
        <f t="shared" si="7"/>
        <v>2.92939E-3</v>
      </c>
      <c r="AN111">
        <f t="shared" si="8"/>
        <v>1.06675E-2</v>
      </c>
      <c r="AO111">
        <f t="shared" si="9"/>
        <v>7.3605600000000004E-3</v>
      </c>
      <c r="AP111">
        <f t="shared" si="10"/>
        <v>4.5067499999999999E-4</v>
      </c>
      <c r="AQ111">
        <f t="shared" si="10"/>
        <v>6.7814900000000003E-3</v>
      </c>
    </row>
    <row r="112" spans="1:43" x14ac:dyDescent="0.25">
      <c r="A112">
        <v>11941911</v>
      </c>
      <c r="B112" s="2" t="s">
        <v>585</v>
      </c>
      <c r="C112" s="2" t="s">
        <v>586</v>
      </c>
      <c r="D112">
        <v>60693813</v>
      </c>
      <c r="F112">
        <v>300</v>
      </c>
      <c r="G112">
        <v>77929314</v>
      </c>
      <c r="I112">
        <v>2275050011</v>
      </c>
      <c r="J112">
        <v>2</v>
      </c>
      <c r="K112" t="s">
        <v>34</v>
      </c>
      <c r="L112" t="s">
        <v>82</v>
      </c>
      <c r="M112">
        <v>34041</v>
      </c>
      <c r="O112" t="s">
        <v>564</v>
      </c>
      <c r="P112">
        <v>48811</v>
      </c>
      <c r="Q112" t="s">
        <v>37</v>
      </c>
      <c r="R112" t="s">
        <v>38</v>
      </c>
      <c r="U112" t="s">
        <v>38</v>
      </c>
      <c r="V112">
        <v>40.652000000000001</v>
      </c>
      <c r="W112">
        <v>-75.186000000000007</v>
      </c>
      <c r="X112" t="s">
        <v>39</v>
      </c>
      <c r="Y112" t="s">
        <v>136</v>
      </c>
      <c r="Z112" t="s">
        <v>34</v>
      </c>
      <c r="AA112">
        <v>0</v>
      </c>
      <c r="AB112" t="s">
        <v>41</v>
      </c>
      <c r="AC112">
        <v>8</v>
      </c>
      <c r="AE112">
        <v>0.46865400000000002</v>
      </c>
      <c r="AF112">
        <v>2.5355899999999999E-3</v>
      </c>
      <c r="AG112">
        <v>9.2334300000000008E-3</v>
      </c>
      <c r="AH112">
        <v>6.3710700000000004E-3</v>
      </c>
      <c r="AI112">
        <v>3.9009E-4</v>
      </c>
      <c r="AJ112">
        <v>5.8698400000000003E-3</v>
      </c>
      <c r="AK112">
        <v>1</v>
      </c>
      <c r="AL112">
        <f t="shared" si="6"/>
        <v>0.46865400000000002</v>
      </c>
      <c r="AM112">
        <f t="shared" si="7"/>
        <v>2.5355899999999999E-3</v>
      </c>
      <c r="AN112">
        <f t="shared" si="8"/>
        <v>9.2334300000000008E-3</v>
      </c>
      <c r="AO112">
        <f t="shared" si="9"/>
        <v>6.3710700000000004E-3</v>
      </c>
      <c r="AP112">
        <f t="shared" si="10"/>
        <v>3.9009E-4</v>
      </c>
      <c r="AQ112">
        <f t="shared" si="10"/>
        <v>5.8698400000000003E-3</v>
      </c>
    </row>
    <row r="113" spans="1:43" x14ac:dyDescent="0.25">
      <c r="A113">
        <v>11630811</v>
      </c>
      <c r="B113" s="2" t="s">
        <v>585</v>
      </c>
      <c r="C113" s="2" t="s">
        <v>586</v>
      </c>
      <c r="D113">
        <v>61194113</v>
      </c>
      <c r="F113">
        <v>300</v>
      </c>
      <c r="G113">
        <v>78926514</v>
      </c>
      <c r="I113">
        <v>2275050011</v>
      </c>
      <c r="J113">
        <v>2</v>
      </c>
      <c r="K113" t="s">
        <v>34</v>
      </c>
      <c r="L113" t="s">
        <v>35</v>
      </c>
      <c r="M113">
        <v>34025</v>
      </c>
      <c r="O113" t="s">
        <v>332</v>
      </c>
      <c r="P113">
        <v>48811</v>
      </c>
      <c r="Q113" t="s">
        <v>37</v>
      </c>
      <c r="R113" t="s">
        <v>38</v>
      </c>
      <c r="U113" t="s">
        <v>38</v>
      </c>
      <c r="V113">
        <v>40.426499999999997</v>
      </c>
      <c r="W113">
        <v>-74.1404</v>
      </c>
      <c r="X113" t="s">
        <v>39</v>
      </c>
      <c r="Y113" t="s">
        <v>333</v>
      </c>
      <c r="Z113" t="s">
        <v>34</v>
      </c>
      <c r="AA113">
        <v>0</v>
      </c>
      <c r="AB113" t="s">
        <v>41</v>
      </c>
      <c r="AC113">
        <v>8</v>
      </c>
      <c r="AE113">
        <v>0.108126</v>
      </c>
      <c r="AF113">
        <v>5.8500000000000002E-4</v>
      </c>
      <c r="AG113">
        <v>2.1302999999999999E-3</v>
      </c>
      <c r="AH113">
        <v>1.4699100000000001E-3</v>
      </c>
      <c r="AI113">
        <v>9.0000000000000006E-5</v>
      </c>
      <c r="AJ113">
        <v>1.3542700000000001E-3</v>
      </c>
      <c r="AK113">
        <v>1</v>
      </c>
      <c r="AL113">
        <f t="shared" si="6"/>
        <v>0.108126</v>
      </c>
      <c r="AM113">
        <f t="shared" si="7"/>
        <v>5.8500000000000002E-4</v>
      </c>
      <c r="AN113">
        <f t="shared" si="8"/>
        <v>2.1302999999999999E-3</v>
      </c>
      <c r="AO113">
        <f t="shared" si="9"/>
        <v>1.4699100000000001E-3</v>
      </c>
      <c r="AP113">
        <f t="shared" si="10"/>
        <v>9.0000000000000006E-5</v>
      </c>
      <c r="AQ113">
        <f t="shared" si="10"/>
        <v>1.3542700000000001E-3</v>
      </c>
    </row>
    <row r="114" spans="1:43" x14ac:dyDescent="0.25">
      <c r="A114">
        <v>11928611</v>
      </c>
      <c r="B114" s="2" t="s">
        <v>585</v>
      </c>
      <c r="C114" s="2" t="s">
        <v>586</v>
      </c>
      <c r="D114">
        <v>60689013</v>
      </c>
      <c r="F114">
        <v>300</v>
      </c>
      <c r="G114">
        <v>77919714</v>
      </c>
      <c r="I114">
        <v>2275050011</v>
      </c>
      <c r="J114">
        <v>2</v>
      </c>
      <c r="K114" t="s">
        <v>34</v>
      </c>
      <c r="L114" t="s">
        <v>67</v>
      </c>
      <c r="M114">
        <v>34037</v>
      </c>
      <c r="O114" t="s">
        <v>225</v>
      </c>
      <c r="P114">
        <v>48811</v>
      </c>
      <c r="Q114" t="s">
        <v>37</v>
      </c>
      <c r="R114" t="s">
        <v>38</v>
      </c>
      <c r="U114" t="s">
        <v>38</v>
      </c>
      <c r="V114">
        <v>41.126199999999997</v>
      </c>
      <c r="W114">
        <v>-74.822800000000001</v>
      </c>
      <c r="X114" t="s">
        <v>39</v>
      </c>
      <c r="Y114" t="s">
        <v>175</v>
      </c>
      <c r="Z114" t="s">
        <v>34</v>
      </c>
      <c r="AA114">
        <v>0</v>
      </c>
      <c r="AB114" t="s">
        <v>41</v>
      </c>
      <c r="AC114">
        <v>8</v>
      </c>
      <c r="AE114">
        <v>0.108126</v>
      </c>
      <c r="AF114">
        <v>5.8500000000000002E-4</v>
      </c>
      <c r="AG114">
        <v>2.1302999999999999E-3</v>
      </c>
      <c r="AH114">
        <v>1.4699100000000001E-3</v>
      </c>
      <c r="AI114">
        <v>9.0000000000000006E-5</v>
      </c>
      <c r="AJ114">
        <v>1.3542700000000001E-3</v>
      </c>
      <c r="AK114">
        <v>1</v>
      </c>
      <c r="AL114">
        <f t="shared" si="6"/>
        <v>0.108126</v>
      </c>
      <c r="AM114">
        <f t="shared" si="7"/>
        <v>5.8500000000000002E-4</v>
      </c>
      <c r="AN114">
        <f t="shared" si="8"/>
        <v>2.1302999999999999E-3</v>
      </c>
      <c r="AO114">
        <f t="shared" si="9"/>
        <v>1.4699100000000001E-3</v>
      </c>
      <c r="AP114">
        <f t="shared" si="10"/>
        <v>9.0000000000000006E-5</v>
      </c>
      <c r="AQ114">
        <f t="shared" si="10"/>
        <v>1.3542700000000001E-3</v>
      </c>
    </row>
    <row r="115" spans="1:43" x14ac:dyDescent="0.25">
      <c r="A115">
        <v>11974411</v>
      </c>
      <c r="B115" s="2" t="s">
        <v>585</v>
      </c>
      <c r="C115" s="2" t="s">
        <v>586</v>
      </c>
      <c r="D115">
        <v>60678813</v>
      </c>
      <c r="F115">
        <v>300</v>
      </c>
      <c r="G115">
        <v>77897914</v>
      </c>
      <c r="I115">
        <v>2275050011</v>
      </c>
      <c r="J115">
        <v>2</v>
      </c>
      <c r="K115" t="s">
        <v>34</v>
      </c>
      <c r="L115" t="s">
        <v>56</v>
      </c>
      <c r="M115">
        <v>34007</v>
      </c>
      <c r="O115" t="s">
        <v>235</v>
      </c>
      <c r="P115">
        <v>48811</v>
      </c>
      <c r="Q115" t="s">
        <v>37</v>
      </c>
      <c r="R115" t="s">
        <v>38</v>
      </c>
      <c r="U115" t="s">
        <v>38</v>
      </c>
      <c r="V115">
        <v>39.720199999999998</v>
      </c>
      <c r="W115">
        <v>-74.846100000000007</v>
      </c>
      <c r="X115" t="s">
        <v>39</v>
      </c>
      <c r="Y115" t="s">
        <v>171</v>
      </c>
      <c r="Z115" t="s">
        <v>34</v>
      </c>
      <c r="AA115">
        <v>0</v>
      </c>
      <c r="AB115" t="s">
        <v>41</v>
      </c>
      <c r="AC115">
        <v>8</v>
      </c>
      <c r="AE115">
        <v>0.108126</v>
      </c>
      <c r="AF115">
        <v>5.8500000000000002E-4</v>
      </c>
      <c r="AG115">
        <v>2.1302999999999999E-3</v>
      </c>
      <c r="AH115">
        <v>1.4699100000000001E-3</v>
      </c>
      <c r="AI115">
        <v>9.0000000000000006E-5</v>
      </c>
      <c r="AJ115">
        <v>1.3542700000000001E-3</v>
      </c>
      <c r="AK115">
        <v>1</v>
      </c>
      <c r="AL115">
        <f t="shared" si="6"/>
        <v>0.108126</v>
      </c>
      <c r="AM115">
        <f t="shared" si="7"/>
        <v>5.8500000000000002E-4</v>
      </c>
      <c r="AN115">
        <f t="shared" si="8"/>
        <v>2.1302999999999999E-3</v>
      </c>
      <c r="AO115">
        <f t="shared" si="9"/>
        <v>1.4699100000000001E-3</v>
      </c>
      <c r="AP115">
        <f t="shared" si="10"/>
        <v>9.0000000000000006E-5</v>
      </c>
      <c r="AQ115">
        <f t="shared" si="10"/>
        <v>1.3542700000000001E-3</v>
      </c>
    </row>
    <row r="116" spans="1:43" x14ac:dyDescent="0.25">
      <c r="A116">
        <v>16130811</v>
      </c>
      <c r="B116" s="2" t="s">
        <v>585</v>
      </c>
      <c r="C116" s="2" t="s">
        <v>586</v>
      </c>
      <c r="D116">
        <v>103101613</v>
      </c>
      <c r="F116">
        <v>300</v>
      </c>
      <c r="G116">
        <v>144697114</v>
      </c>
      <c r="I116">
        <v>2275050011</v>
      </c>
      <c r="J116">
        <v>2</v>
      </c>
      <c r="K116" t="s">
        <v>34</v>
      </c>
      <c r="L116" t="s">
        <v>178</v>
      </c>
      <c r="M116">
        <v>34017</v>
      </c>
      <c r="O116" t="s">
        <v>200</v>
      </c>
      <c r="P116">
        <v>48811</v>
      </c>
      <c r="Q116" t="s">
        <v>37</v>
      </c>
      <c r="R116" t="s">
        <v>38</v>
      </c>
      <c r="U116" t="s">
        <v>38</v>
      </c>
      <c r="V116">
        <v>40.731527999999997</v>
      </c>
      <c r="W116">
        <v>-74.116637999999995</v>
      </c>
      <c r="X116" t="s">
        <v>110</v>
      </c>
      <c r="Y116" t="s">
        <v>201</v>
      </c>
      <c r="Z116" t="s">
        <v>34</v>
      </c>
      <c r="AA116">
        <v>0</v>
      </c>
      <c r="AB116" t="s">
        <v>41</v>
      </c>
      <c r="AC116">
        <v>8</v>
      </c>
      <c r="AE116">
        <v>0.108126</v>
      </c>
      <c r="AF116">
        <v>5.8500000000000002E-4</v>
      </c>
      <c r="AG116">
        <v>2.1302999999999999E-3</v>
      </c>
      <c r="AH116">
        <v>1.4699100000000001E-3</v>
      </c>
      <c r="AI116">
        <v>9.0000000000000006E-5</v>
      </c>
      <c r="AJ116">
        <v>1.3542700000000001E-3</v>
      </c>
      <c r="AK116">
        <v>1</v>
      </c>
      <c r="AL116">
        <f t="shared" si="6"/>
        <v>0.108126</v>
      </c>
      <c r="AM116">
        <f t="shared" si="7"/>
        <v>5.8500000000000002E-4</v>
      </c>
      <c r="AN116">
        <f t="shared" si="8"/>
        <v>2.1302999999999999E-3</v>
      </c>
      <c r="AO116">
        <f t="shared" si="9"/>
        <v>1.4699100000000001E-3</v>
      </c>
      <c r="AP116">
        <f t="shared" si="10"/>
        <v>9.0000000000000006E-5</v>
      </c>
      <c r="AQ116">
        <f t="shared" si="10"/>
        <v>1.3542700000000001E-3</v>
      </c>
    </row>
    <row r="117" spans="1:43" x14ac:dyDescent="0.25">
      <c r="A117">
        <v>12395711</v>
      </c>
      <c r="B117" s="2" t="s">
        <v>585</v>
      </c>
      <c r="C117" s="2" t="s">
        <v>586</v>
      </c>
      <c r="D117">
        <v>61582413</v>
      </c>
      <c r="F117">
        <v>300</v>
      </c>
      <c r="G117">
        <v>79695114</v>
      </c>
      <c r="I117">
        <v>2275050011</v>
      </c>
      <c r="J117">
        <v>2</v>
      </c>
      <c r="K117" t="s">
        <v>34</v>
      </c>
      <c r="L117" t="s">
        <v>90</v>
      </c>
      <c r="M117">
        <v>34005</v>
      </c>
      <c r="O117" t="s">
        <v>143</v>
      </c>
      <c r="P117">
        <v>48811</v>
      </c>
      <c r="Q117" t="s">
        <v>37</v>
      </c>
      <c r="R117" t="s">
        <v>38</v>
      </c>
      <c r="U117" t="s">
        <v>38</v>
      </c>
      <c r="V117">
        <v>39.891500000000001</v>
      </c>
      <c r="W117">
        <v>-74.811300000000003</v>
      </c>
      <c r="X117" t="s">
        <v>39</v>
      </c>
      <c r="Y117" t="s">
        <v>92</v>
      </c>
      <c r="Z117" t="s">
        <v>34</v>
      </c>
      <c r="AA117">
        <v>0</v>
      </c>
      <c r="AB117" t="s">
        <v>41</v>
      </c>
      <c r="AC117">
        <v>8</v>
      </c>
      <c r="AE117">
        <v>0.108126</v>
      </c>
      <c r="AF117">
        <v>5.8500000000000002E-4</v>
      </c>
      <c r="AG117">
        <v>2.1302999999999999E-3</v>
      </c>
      <c r="AH117">
        <v>1.4699100000000001E-3</v>
      </c>
      <c r="AI117">
        <v>9.0000000000000006E-5</v>
      </c>
      <c r="AJ117">
        <v>1.3542700000000001E-3</v>
      </c>
      <c r="AK117">
        <v>1</v>
      </c>
      <c r="AL117">
        <f t="shared" si="6"/>
        <v>0.108126</v>
      </c>
      <c r="AM117">
        <f t="shared" si="7"/>
        <v>5.8500000000000002E-4</v>
      </c>
      <c r="AN117">
        <f t="shared" si="8"/>
        <v>2.1302999999999999E-3</v>
      </c>
      <c r="AO117">
        <f t="shared" si="9"/>
        <v>1.4699100000000001E-3</v>
      </c>
      <c r="AP117">
        <f t="shared" si="10"/>
        <v>9.0000000000000006E-5</v>
      </c>
      <c r="AQ117">
        <f t="shared" si="10"/>
        <v>1.3542700000000001E-3</v>
      </c>
    </row>
    <row r="118" spans="1:43" x14ac:dyDescent="0.25">
      <c r="A118">
        <v>12335511</v>
      </c>
      <c r="B118" s="2" t="s">
        <v>585</v>
      </c>
      <c r="C118" s="2" t="s">
        <v>586</v>
      </c>
      <c r="D118">
        <v>61754413</v>
      </c>
      <c r="F118">
        <v>300</v>
      </c>
      <c r="G118">
        <v>80034914</v>
      </c>
      <c r="I118">
        <v>2275050011</v>
      </c>
      <c r="J118">
        <v>2</v>
      </c>
      <c r="K118" t="s">
        <v>34</v>
      </c>
      <c r="L118" t="s">
        <v>64</v>
      </c>
      <c r="M118">
        <v>34019</v>
      </c>
      <c r="O118" t="s">
        <v>518</v>
      </c>
      <c r="P118">
        <v>48811</v>
      </c>
      <c r="Q118" t="s">
        <v>37</v>
      </c>
      <c r="R118" t="s">
        <v>38</v>
      </c>
      <c r="U118" t="s">
        <v>38</v>
      </c>
      <c r="V118">
        <v>40.555700000000002</v>
      </c>
      <c r="W118">
        <v>-75.072400000000002</v>
      </c>
      <c r="X118" t="s">
        <v>39</v>
      </c>
      <c r="Y118" t="s">
        <v>519</v>
      </c>
      <c r="Z118" t="s">
        <v>34</v>
      </c>
      <c r="AA118">
        <v>0</v>
      </c>
      <c r="AB118" t="s">
        <v>41</v>
      </c>
      <c r="AC118">
        <v>8</v>
      </c>
      <c r="AE118">
        <v>6.0070000000000002E-3</v>
      </c>
      <c r="AF118">
        <v>3.2499999999999997E-5</v>
      </c>
      <c r="AG118">
        <v>1.1835E-4</v>
      </c>
      <c r="AH118">
        <v>8.1661499999999997E-5</v>
      </c>
      <c r="AI118">
        <v>5.0000000000000004E-6</v>
      </c>
      <c r="AJ118">
        <v>7.5236999999999998E-5</v>
      </c>
      <c r="AK118">
        <v>1</v>
      </c>
      <c r="AL118">
        <f t="shared" si="6"/>
        <v>6.0070000000000002E-3</v>
      </c>
      <c r="AM118">
        <f t="shared" si="7"/>
        <v>3.2499999999999997E-5</v>
      </c>
      <c r="AN118">
        <f t="shared" si="8"/>
        <v>1.1835E-4</v>
      </c>
      <c r="AO118">
        <f t="shared" si="9"/>
        <v>8.1661499999999997E-5</v>
      </c>
      <c r="AP118">
        <f t="shared" si="10"/>
        <v>5.0000000000000004E-6</v>
      </c>
      <c r="AQ118">
        <f t="shared" si="10"/>
        <v>7.5236999999999998E-5</v>
      </c>
    </row>
    <row r="119" spans="1:43" x14ac:dyDescent="0.25">
      <c r="A119">
        <v>11738611</v>
      </c>
      <c r="B119" s="2" t="s">
        <v>585</v>
      </c>
      <c r="C119" s="2" t="s">
        <v>586</v>
      </c>
      <c r="D119">
        <v>61055113</v>
      </c>
      <c r="F119">
        <v>300</v>
      </c>
      <c r="G119">
        <v>78649514</v>
      </c>
      <c r="I119">
        <v>2275050011</v>
      </c>
      <c r="J119">
        <v>2</v>
      </c>
      <c r="K119" t="s">
        <v>34</v>
      </c>
      <c r="L119" t="s">
        <v>64</v>
      </c>
      <c r="M119">
        <v>34019</v>
      </c>
      <c r="O119" t="s">
        <v>260</v>
      </c>
      <c r="P119">
        <v>48811</v>
      </c>
      <c r="Q119" t="s">
        <v>37</v>
      </c>
      <c r="R119" t="s">
        <v>38</v>
      </c>
      <c r="U119" t="s">
        <v>38</v>
      </c>
      <c r="V119">
        <v>40.591799999999999</v>
      </c>
      <c r="W119">
        <v>-74.841300000000004</v>
      </c>
      <c r="X119" t="s">
        <v>39</v>
      </c>
      <c r="Y119" t="s">
        <v>261</v>
      </c>
      <c r="Z119" t="s">
        <v>34</v>
      </c>
      <c r="AA119">
        <v>0</v>
      </c>
      <c r="AB119" t="s">
        <v>41</v>
      </c>
      <c r="AC119">
        <v>8</v>
      </c>
      <c r="AE119">
        <v>6.0070000000000002E-3</v>
      </c>
      <c r="AF119">
        <v>3.2499999999999997E-5</v>
      </c>
      <c r="AG119">
        <v>1.1835E-4</v>
      </c>
      <c r="AH119">
        <v>8.1661499999999997E-5</v>
      </c>
      <c r="AI119">
        <v>5.0000000000000004E-6</v>
      </c>
      <c r="AJ119">
        <v>7.5236999999999998E-5</v>
      </c>
      <c r="AK119">
        <v>1</v>
      </c>
      <c r="AL119">
        <f t="shared" si="6"/>
        <v>6.0070000000000002E-3</v>
      </c>
      <c r="AM119">
        <f t="shared" si="7"/>
        <v>3.2499999999999997E-5</v>
      </c>
      <c r="AN119">
        <f t="shared" si="8"/>
        <v>1.1835E-4</v>
      </c>
      <c r="AO119">
        <f t="shared" si="9"/>
        <v>8.1661499999999997E-5</v>
      </c>
      <c r="AP119">
        <f t="shared" si="10"/>
        <v>5.0000000000000004E-6</v>
      </c>
      <c r="AQ119">
        <f t="shared" si="10"/>
        <v>7.5236999999999998E-5</v>
      </c>
    </row>
    <row r="120" spans="1:43" x14ac:dyDescent="0.25">
      <c r="A120">
        <v>12397211</v>
      </c>
      <c r="B120" s="2" t="s">
        <v>585</v>
      </c>
      <c r="C120" s="2" t="s">
        <v>586</v>
      </c>
      <c r="D120">
        <v>61584313</v>
      </c>
      <c r="F120">
        <v>300</v>
      </c>
      <c r="G120">
        <v>79698914</v>
      </c>
      <c r="I120">
        <v>2275050011</v>
      </c>
      <c r="J120">
        <v>2</v>
      </c>
      <c r="K120" t="s">
        <v>34</v>
      </c>
      <c r="L120" t="s">
        <v>103</v>
      </c>
      <c r="M120">
        <v>34023</v>
      </c>
      <c r="O120" t="s">
        <v>205</v>
      </c>
      <c r="P120">
        <v>48811</v>
      </c>
      <c r="Q120" t="s">
        <v>37</v>
      </c>
      <c r="R120" t="s">
        <v>38</v>
      </c>
      <c r="U120" t="s">
        <v>38</v>
      </c>
      <c r="V120">
        <v>40.547199999999997</v>
      </c>
      <c r="W120">
        <v>-74.296000000000006</v>
      </c>
      <c r="X120" t="s">
        <v>39</v>
      </c>
      <c r="Y120" t="s">
        <v>206</v>
      </c>
      <c r="Z120" t="s">
        <v>34</v>
      </c>
      <c r="AA120">
        <v>0</v>
      </c>
      <c r="AB120" t="s">
        <v>41</v>
      </c>
      <c r="AC120">
        <v>8</v>
      </c>
      <c r="AE120">
        <v>0.108126</v>
      </c>
      <c r="AF120">
        <v>5.8500000000000002E-4</v>
      </c>
      <c r="AG120">
        <v>2.1302999999999999E-3</v>
      </c>
      <c r="AH120">
        <v>1.4699100000000001E-3</v>
      </c>
      <c r="AI120">
        <v>9.0000000000000006E-5</v>
      </c>
      <c r="AJ120">
        <v>1.3542700000000001E-3</v>
      </c>
      <c r="AK120">
        <v>1</v>
      </c>
      <c r="AL120">
        <f t="shared" si="6"/>
        <v>0.108126</v>
      </c>
      <c r="AM120">
        <f t="shared" si="7"/>
        <v>5.8500000000000002E-4</v>
      </c>
      <c r="AN120">
        <f t="shared" si="8"/>
        <v>2.1302999999999999E-3</v>
      </c>
      <c r="AO120">
        <f t="shared" si="9"/>
        <v>1.4699100000000001E-3</v>
      </c>
      <c r="AP120">
        <f t="shared" si="10"/>
        <v>9.0000000000000006E-5</v>
      </c>
      <c r="AQ120">
        <f t="shared" si="10"/>
        <v>1.3542700000000001E-3</v>
      </c>
    </row>
    <row r="121" spans="1:43" x14ac:dyDescent="0.25">
      <c r="A121">
        <v>11560511</v>
      </c>
      <c r="B121" s="2" t="s">
        <v>585</v>
      </c>
      <c r="C121" s="2" t="s">
        <v>586</v>
      </c>
      <c r="D121">
        <v>60554613</v>
      </c>
      <c r="F121">
        <v>300</v>
      </c>
      <c r="G121">
        <v>77650714</v>
      </c>
      <c r="I121">
        <v>2275050011</v>
      </c>
      <c r="J121">
        <v>2</v>
      </c>
      <c r="K121" t="s">
        <v>34</v>
      </c>
      <c r="L121" t="s">
        <v>218</v>
      </c>
      <c r="M121">
        <v>34039</v>
      </c>
      <c r="O121" t="s">
        <v>412</v>
      </c>
      <c r="P121">
        <v>48811</v>
      </c>
      <c r="Q121" t="s">
        <v>37</v>
      </c>
      <c r="R121" t="s">
        <v>38</v>
      </c>
      <c r="U121" t="s">
        <v>38</v>
      </c>
      <c r="V121">
        <v>40.644399999999997</v>
      </c>
      <c r="W121">
        <v>-74.2453</v>
      </c>
      <c r="X121" t="s">
        <v>39</v>
      </c>
      <c r="Y121" t="s">
        <v>413</v>
      </c>
      <c r="Z121" t="s">
        <v>34</v>
      </c>
      <c r="AA121">
        <v>0</v>
      </c>
      <c r="AB121" t="s">
        <v>41</v>
      </c>
      <c r="AC121">
        <v>8</v>
      </c>
      <c r="AE121">
        <v>0.108126</v>
      </c>
      <c r="AF121">
        <v>5.8500000000000002E-4</v>
      </c>
      <c r="AG121">
        <v>2.1302999999999999E-3</v>
      </c>
      <c r="AH121">
        <v>1.4699100000000001E-3</v>
      </c>
      <c r="AI121">
        <v>9.0000000000000006E-5</v>
      </c>
      <c r="AJ121">
        <v>1.3542700000000001E-3</v>
      </c>
      <c r="AK121">
        <v>1</v>
      </c>
      <c r="AL121">
        <f t="shared" si="6"/>
        <v>0.108126</v>
      </c>
      <c r="AM121">
        <f t="shared" si="7"/>
        <v>5.8500000000000002E-4</v>
      </c>
      <c r="AN121">
        <f t="shared" si="8"/>
        <v>2.1302999999999999E-3</v>
      </c>
      <c r="AO121">
        <f t="shared" si="9"/>
        <v>1.4699100000000001E-3</v>
      </c>
      <c r="AP121">
        <f t="shared" si="10"/>
        <v>9.0000000000000006E-5</v>
      </c>
      <c r="AQ121">
        <f t="shared" si="10"/>
        <v>1.3542700000000001E-3</v>
      </c>
    </row>
    <row r="122" spans="1:43" x14ac:dyDescent="0.25">
      <c r="A122">
        <v>11936111</v>
      </c>
      <c r="B122" s="2" t="s">
        <v>585</v>
      </c>
      <c r="C122" s="2" t="s">
        <v>586</v>
      </c>
      <c r="D122">
        <v>60662013</v>
      </c>
      <c r="F122">
        <v>300</v>
      </c>
      <c r="G122">
        <v>77864314</v>
      </c>
      <c r="I122">
        <v>2275050011</v>
      </c>
      <c r="J122">
        <v>2</v>
      </c>
      <c r="K122" t="s">
        <v>34</v>
      </c>
      <c r="L122" t="s">
        <v>103</v>
      </c>
      <c r="M122">
        <v>34023</v>
      </c>
      <c r="O122" t="s">
        <v>154</v>
      </c>
      <c r="P122">
        <v>48811</v>
      </c>
      <c r="Q122" t="s">
        <v>37</v>
      </c>
      <c r="R122" t="s">
        <v>38</v>
      </c>
      <c r="U122" t="s">
        <v>38</v>
      </c>
      <c r="V122">
        <v>40.540599999999998</v>
      </c>
      <c r="W122">
        <v>-74.256900000000002</v>
      </c>
      <c r="X122" t="s">
        <v>39</v>
      </c>
      <c r="Y122" t="s">
        <v>155</v>
      </c>
      <c r="Z122" t="s">
        <v>34</v>
      </c>
      <c r="AA122">
        <v>0</v>
      </c>
      <c r="AB122" t="s">
        <v>41</v>
      </c>
      <c r="AC122">
        <v>8</v>
      </c>
      <c r="AE122">
        <v>0.108126</v>
      </c>
      <c r="AF122">
        <v>5.8500000000000002E-4</v>
      </c>
      <c r="AG122">
        <v>2.1302999999999999E-3</v>
      </c>
      <c r="AH122">
        <v>1.4699100000000001E-3</v>
      </c>
      <c r="AI122">
        <v>9.0000000000000006E-5</v>
      </c>
      <c r="AJ122">
        <v>1.3542700000000001E-3</v>
      </c>
      <c r="AK122">
        <v>1</v>
      </c>
      <c r="AL122">
        <f t="shared" si="6"/>
        <v>0.108126</v>
      </c>
      <c r="AM122">
        <f t="shared" si="7"/>
        <v>5.8500000000000002E-4</v>
      </c>
      <c r="AN122">
        <f t="shared" si="8"/>
        <v>2.1302999999999999E-3</v>
      </c>
      <c r="AO122">
        <f t="shared" si="9"/>
        <v>1.4699100000000001E-3</v>
      </c>
      <c r="AP122">
        <f t="shared" si="10"/>
        <v>9.0000000000000006E-5</v>
      </c>
      <c r="AQ122">
        <f t="shared" si="10"/>
        <v>1.3542700000000001E-3</v>
      </c>
    </row>
    <row r="123" spans="1:43" x14ac:dyDescent="0.25">
      <c r="A123">
        <v>12323211</v>
      </c>
      <c r="B123" s="2" t="s">
        <v>585</v>
      </c>
      <c r="C123" s="2" t="s">
        <v>586</v>
      </c>
      <c r="D123">
        <v>61753513</v>
      </c>
      <c r="F123">
        <v>300</v>
      </c>
      <c r="G123">
        <v>80033114</v>
      </c>
      <c r="I123">
        <v>2275050011</v>
      </c>
      <c r="J123">
        <v>2</v>
      </c>
      <c r="K123" t="s">
        <v>34</v>
      </c>
      <c r="L123" t="s">
        <v>87</v>
      </c>
      <c r="M123">
        <v>34011</v>
      </c>
      <c r="O123" t="s">
        <v>517</v>
      </c>
      <c r="P123">
        <v>48811</v>
      </c>
      <c r="Q123" t="s">
        <v>37</v>
      </c>
      <c r="R123" t="s">
        <v>38</v>
      </c>
      <c r="U123" t="s">
        <v>38</v>
      </c>
      <c r="V123">
        <v>39.433100000000003</v>
      </c>
      <c r="W123">
        <v>-75.396699999999996</v>
      </c>
      <c r="X123" t="s">
        <v>39</v>
      </c>
      <c r="Y123" t="s">
        <v>353</v>
      </c>
      <c r="Z123" t="s">
        <v>34</v>
      </c>
      <c r="AA123">
        <v>0</v>
      </c>
      <c r="AB123" t="s">
        <v>41</v>
      </c>
      <c r="AC123">
        <v>8</v>
      </c>
      <c r="AE123">
        <v>0.46982000000000002</v>
      </c>
      <c r="AF123">
        <v>2.5418900000000002E-3</v>
      </c>
      <c r="AG123">
        <v>9.2563899999999998E-3</v>
      </c>
      <c r="AH123">
        <v>6.38691E-3</v>
      </c>
      <c r="AI123">
        <v>3.9105999999999999E-4</v>
      </c>
      <c r="AJ123">
        <v>5.8844400000000003E-3</v>
      </c>
      <c r="AK123">
        <v>1</v>
      </c>
      <c r="AL123">
        <f t="shared" si="6"/>
        <v>0.46982000000000002</v>
      </c>
      <c r="AM123">
        <f t="shared" si="7"/>
        <v>2.5418900000000002E-3</v>
      </c>
      <c r="AN123">
        <f t="shared" si="8"/>
        <v>9.2563899999999998E-3</v>
      </c>
      <c r="AO123">
        <f t="shared" si="9"/>
        <v>6.38691E-3</v>
      </c>
      <c r="AP123">
        <f t="shared" si="10"/>
        <v>3.9105999999999999E-4</v>
      </c>
      <c r="AQ123">
        <f t="shared" si="10"/>
        <v>5.8844400000000003E-3</v>
      </c>
    </row>
    <row r="124" spans="1:43" x14ac:dyDescent="0.25">
      <c r="A124">
        <v>11819711</v>
      </c>
      <c r="B124" s="2" t="s">
        <v>585</v>
      </c>
      <c r="C124" s="2" t="s">
        <v>586</v>
      </c>
      <c r="D124">
        <v>61348413</v>
      </c>
      <c r="F124">
        <v>300</v>
      </c>
      <c r="G124">
        <v>79234714</v>
      </c>
      <c r="I124">
        <v>2275050011</v>
      </c>
      <c r="J124">
        <v>2</v>
      </c>
      <c r="K124" t="s">
        <v>34</v>
      </c>
      <c r="L124" t="s">
        <v>82</v>
      </c>
      <c r="M124">
        <v>34041</v>
      </c>
      <c r="O124" t="s">
        <v>515</v>
      </c>
      <c r="P124">
        <v>48811</v>
      </c>
      <c r="Q124" t="s">
        <v>37</v>
      </c>
      <c r="R124" t="s">
        <v>38</v>
      </c>
      <c r="U124" t="s">
        <v>38</v>
      </c>
      <c r="V124">
        <v>40.895899999999997</v>
      </c>
      <c r="W124">
        <v>-74.999600000000001</v>
      </c>
      <c r="X124" t="s">
        <v>39</v>
      </c>
      <c r="Y124" t="s">
        <v>516</v>
      </c>
      <c r="Z124" t="s">
        <v>34</v>
      </c>
      <c r="AA124">
        <v>0</v>
      </c>
      <c r="AB124" t="s">
        <v>41</v>
      </c>
      <c r="AC124">
        <v>8</v>
      </c>
      <c r="AE124">
        <v>0.44799</v>
      </c>
      <c r="AF124">
        <v>2.4237899999999999E-3</v>
      </c>
      <c r="AG124">
        <v>8.8263100000000004E-3</v>
      </c>
      <c r="AH124">
        <v>6.0901499999999999E-3</v>
      </c>
      <c r="AI124">
        <v>3.7289000000000002E-4</v>
      </c>
      <c r="AJ124">
        <v>5.6110300000000004E-3</v>
      </c>
      <c r="AK124">
        <v>1</v>
      </c>
      <c r="AL124">
        <f t="shared" si="6"/>
        <v>0.44799</v>
      </c>
      <c r="AM124">
        <f t="shared" si="7"/>
        <v>2.4237899999999999E-3</v>
      </c>
      <c r="AN124">
        <f t="shared" si="8"/>
        <v>8.8263100000000004E-3</v>
      </c>
      <c r="AO124">
        <f t="shared" si="9"/>
        <v>6.0901499999999999E-3</v>
      </c>
      <c r="AP124">
        <f t="shared" si="10"/>
        <v>3.7289000000000002E-4</v>
      </c>
      <c r="AQ124">
        <f t="shared" si="10"/>
        <v>5.6110300000000004E-3</v>
      </c>
    </row>
    <row r="125" spans="1:43" x14ac:dyDescent="0.25">
      <c r="A125">
        <v>11347811</v>
      </c>
      <c r="B125" s="2" t="s">
        <v>585</v>
      </c>
      <c r="C125" s="2" t="s">
        <v>586</v>
      </c>
      <c r="D125">
        <v>61584413</v>
      </c>
      <c r="F125">
        <v>300</v>
      </c>
      <c r="G125">
        <v>79699114</v>
      </c>
      <c r="I125">
        <v>2275050011</v>
      </c>
      <c r="J125">
        <v>2</v>
      </c>
      <c r="K125" t="s">
        <v>34</v>
      </c>
      <c r="L125" t="s">
        <v>236</v>
      </c>
      <c r="M125">
        <v>34031</v>
      </c>
      <c r="O125" t="s">
        <v>567</v>
      </c>
      <c r="P125">
        <v>48811</v>
      </c>
      <c r="Q125" t="s">
        <v>37</v>
      </c>
      <c r="R125" t="s">
        <v>38</v>
      </c>
      <c r="U125" t="s">
        <v>38</v>
      </c>
      <c r="V125">
        <v>41.083199999999998</v>
      </c>
      <c r="W125">
        <v>-74.3386</v>
      </c>
      <c r="X125" t="s">
        <v>39</v>
      </c>
      <c r="Y125" t="s">
        <v>568</v>
      </c>
      <c r="Z125" t="s">
        <v>34</v>
      </c>
      <c r="AA125">
        <v>0</v>
      </c>
      <c r="AB125" t="s">
        <v>41</v>
      </c>
      <c r="AC125">
        <v>8</v>
      </c>
      <c r="AE125">
        <v>0.70448699999999997</v>
      </c>
      <c r="AF125">
        <v>3.8115200000000001E-3</v>
      </c>
      <c r="AG125">
        <v>1.3879799999999999E-2</v>
      </c>
      <c r="AH125">
        <v>9.57707E-3</v>
      </c>
      <c r="AI125">
        <v>5.8638799999999997E-4</v>
      </c>
      <c r="AJ125">
        <v>8.8236200000000008E-3</v>
      </c>
      <c r="AK125">
        <v>1</v>
      </c>
      <c r="AL125">
        <f t="shared" si="6"/>
        <v>0.70448699999999997</v>
      </c>
      <c r="AM125">
        <f t="shared" si="7"/>
        <v>3.8115200000000001E-3</v>
      </c>
      <c r="AN125">
        <f t="shared" si="8"/>
        <v>1.3879799999999999E-2</v>
      </c>
      <c r="AO125">
        <f t="shared" si="9"/>
        <v>9.57707E-3</v>
      </c>
      <c r="AP125">
        <f t="shared" si="10"/>
        <v>5.8638799999999997E-4</v>
      </c>
      <c r="AQ125">
        <f t="shared" si="10"/>
        <v>8.8236200000000008E-3</v>
      </c>
    </row>
    <row r="126" spans="1:43" x14ac:dyDescent="0.25">
      <c r="A126">
        <v>11838611</v>
      </c>
      <c r="B126" s="2" t="s">
        <v>585</v>
      </c>
      <c r="C126" s="2" t="s">
        <v>586</v>
      </c>
      <c r="D126">
        <v>60784113</v>
      </c>
      <c r="F126">
        <v>300</v>
      </c>
      <c r="G126">
        <v>78109514</v>
      </c>
      <c r="I126">
        <v>2275050011</v>
      </c>
      <c r="J126">
        <v>2</v>
      </c>
      <c r="K126" t="s">
        <v>34</v>
      </c>
      <c r="L126" t="s">
        <v>70</v>
      </c>
      <c r="M126">
        <v>34021</v>
      </c>
      <c r="O126" t="s">
        <v>290</v>
      </c>
      <c r="P126">
        <v>48811</v>
      </c>
      <c r="Q126" t="s">
        <v>37</v>
      </c>
      <c r="R126" t="s">
        <v>38</v>
      </c>
      <c r="U126" t="s">
        <v>38</v>
      </c>
      <c r="V126">
        <v>40.392299999999999</v>
      </c>
      <c r="W126">
        <v>-74.7791</v>
      </c>
      <c r="X126" t="s">
        <v>39</v>
      </c>
      <c r="Y126" t="s">
        <v>291</v>
      </c>
      <c r="Z126" t="s">
        <v>34</v>
      </c>
      <c r="AA126">
        <v>0</v>
      </c>
      <c r="AB126" t="s">
        <v>41</v>
      </c>
      <c r="AC126">
        <v>8</v>
      </c>
      <c r="AE126">
        <v>0.108126</v>
      </c>
      <c r="AF126">
        <v>5.8500000000000002E-4</v>
      </c>
      <c r="AG126">
        <v>2.1302999999999999E-3</v>
      </c>
      <c r="AH126">
        <v>1.4699100000000001E-3</v>
      </c>
      <c r="AI126">
        <v>9.0000000000000006E-5</v>
      </c>
      <c r="AJ126">
        <v>1.3542700000000001E-3</v>
      </c>
      <c r="AK126">
        <v>1</v>
      </c>
      <c r="AL126">
        <f t="shared" si="6"/>
        <v>0.108126</v>
      </c>
      <c r="AM126">
        <f t="shared" si="7"/>
        <v>5.8500000000000002E-4</v>
      </c>
      <c r="AN126">
        <f t="shared" si="8"/>
        <v>2.1302999999999999E-3</v>
      </c>
      <c r="AO126">
        <f t="shared" si="9"/>
        <v>1.4699100000000001E-3</v>
      </c>
      <c r="AP126">
        <f t="shared" si="10"/>
        <v>9.0000000000000006E-5</v>
      </c>
      <c r="AQ126">
        <f t="shared" si="10"/>
        <v>1.3542700000000001E-3</v>
      </c>
    </row>
    <row r="127" spans="1:43" x14ac:dyDescent="0.25">
      <c r="A127">
        <v>12319611</v>
      </c>
      <c r="B127" s="2" t="s">
        <v>585</v>
      </c>
      <c r="C127" s="2" t="s">
        <v>586</v>
      </c>
      <c r="D127">
        <v>61749713</v>
      </c>
      <c r="F127">
        <v>300</v>
      </c>
      <c r="G127">
        <v>80025514</v>
      </c>
      <c r="I127">
        <v>2275050011</v>
      </c>
      <c r="J127">
        <v>2</v>
      </c>
      <c r="K127" t="s">
        <v>34</v>
      </c>
      <c r="L127" t="s">
        <v>236</v>
      </c>
      <c r="M127">
        <v>34031</v>
      </c>
      <c r="O127" t="s">
        <v>533</v>
      </c>
      <c r="P127">
        <v>48811</v>
      </c>
      <c r="Q127" t="s">
        <v>37</v>
      </c>
      <c r="R127" t="s">
        <v>38</v>
      </c>
      <c r="U127" t="s">
        <v>38</v>
      </c>
      <c r="V127">
        <v>40.834800000000001</v>
      </c>
      <c r="W127">
        <v>-74.152600000000007</v>
      </c>
      <c r="X127" t="s">
        <v>39</v>
      </c>
      <c r="Y127" t="s">
        <v>423</v>
      </c>
      <c r="Z127" t="s">
        <v>34</v>
      </c>
      <c r="AA127">
        <v>0</v>
      </c>
      <c r="AB127" t="s">
        <v>41</v>
      </c>
      <c r="AC127">
        <v>8</v>
      </c>
      <c r="AE127">
        <v>0.108126</v>
      </c>
      <c r="AF127">
        <v>5.8500000000000002E-4</v>
      </c>
      <c r="AG127">
        <v>2.1302999999999999E-3</v>
      </c>
      <c r="AH127">
        <v>1.4699100000000001E-3</v>
      </c>
      <c r="AI127">
        <v>9.0000000000000006E-5</v>
      </c>
      <c r="AJ127">
        <v>1.3542700000000001E-3</v>
      </c>
      <c r="AK127">
        <v>1</v>
      </c>
      <c r="AL127">
        <f t="shared" si="6"/>
        <v>0.108126</v>
      </c>
      <c r="AM127">
        <f t="shared" si="7"/>
        <v>5.8500000000000002E-4</v>
      </c>
      <c r="AN127">
        <f t="shared" si="8"/>
        <v>2.1302999999999999E-3</v>
      </c>
      <c r="AO127">
        <f t="shared" si="9"/>
        <v>1.4699100000000001E-3</v>
      </c>
      <c r="AP127">
        <f t="shared" si="10"/>
        <v>9.0000000000000006E-5</v>
      </c>
      <c r="AQ127">
        <f t="shared" si="10"/>
        <v>1.3542700000000001E-3</v>
      </c>
    </row>
    <row r="128" spans="1:43" x14ac:dyDescent="0.25">
      <c r="A128">
        <v>12322311</v>
      </c>
      <c r="B128" s="2" t="s">
        <v>585</v>
      </c>
      <c r="C128" s="2" t="s">
        <v>586</v>
      </c>
      <c r="D128">
        <v>61752613</v>
      </c>
      <c r="F128">
        <v>300</v>
      </c>
      <c r="G128">
        <v>80031314</v>
      </c>
      <c r="I128">
        <v>2275050011</v>
      </c>
      <c r="J128">
        <v>2</v>
      </c>
      <c r="K128" t="s">
        <v>34</v>
      </c>
      <c r="L128" t="s">
        <v>84</v>
      </c>
      <c r="M128">
        <v>34029</v>
      </c>
      <c r="O128" t="s">
        <v>475</v>
      </c>
      <c r="P128">
        <v>48811</v>
      </c>
      <c r="Q128" t="s">
        <v>37</v>
      </c>
      <c r="R128" t="s">
        <v>38</v>
      </c>
      <c r="U128" t="s">
        <v>38</v>
      </c>
      <c r="V128">
        <v>40.100099999999998</v>
      </c>
      <c r="W128">
        <v>-74.317599999999999</v>
      </c>
      <c r="X128" t="s">
        <v>39</v>
      </c>
      <c r="Y128" t="s">
        <v>475</v>
      </c>
      <c r="Z128" t="s">
        <v>34</v>
      </c>
      <c r="AA128">
        <v>0</v>
      </c>
      <c r="AB128" t="s">
        <v>41</v>
      </c>
      <c r="AC128">
        <v>8</v>
      </c>
      <c r="AE128">
        <v>0.108126</v>
      </c>
      <c r="AF128">
        <v>5.8500000000000002E-4</v>
      </c>
      <c r="AG128">
        <v>2.1302999999999999E-3</v>
      </c>
      <c r="AH128">
        <v>1.4699100000000001E-3</v>
      </c>
      <c r="AI128">
        <v>9.0000000000000006E-5</v>
      </c>
      <c r="AJ128">
        <v>1.3542700000000001E-3</v>
      </c>
      <c r="AK128">
        <v>1</v>
      </c>
      <c r="AL128">
        <f t="shared" si="6"/>
        <v>0.108126</v>
      </c>
      <c r="AM128">
        <f t="shared" si="7"/>
        <v>5.8500000000000002E-4</v>
      </c>
      <c r="AN128">
        <f t="shared" si="8"/>
        <v>2.1302999999999999E-3</v>
      </c>
      <c r="AO128">
        <f t="shared" si="9"/>
        <v>1.4699100000000001E-3</v>
      </c>
      <c r="AP128">
        <f t="shared" si="10"/>
        <v>9.0000000000000006E-5</v>
      </c>
      <c r="AQ128">
        <f t="shared" si="10"/>
        <v>1.3542700000000001E-3</v>
      </c>
    </row>
    <row r="129" spans="1:43" x14ac:dyDescent="0.25">
      <c r="A129">
        <v>12322411</v>
      </c>
      <c r="B129" s="2" t="s">
        <v>585</v>
      </c>
      <c r="C129" s="2" t="s">
        <v>586</v>
      </c>
      <c r="D129">
        <v>61752713</v>
      </c>
      <c r="F129">
        <v>300</v>
      </c>
      <c r="G129">
        <v>80031514</v>
      </c>
      <c r="I129">
        <v>2275050011</v>
      </c>
      <c r="J129">
        <v>2</v>
      </c>
      <c r="K129" t="s">
        <v>34</v>
      </c>
      <c r="L129" t="s">
        <v>35</v>
      </c>
      <c r="M129">
        <v>34025</v>
      </c>
      <c r="O129" t="s">
        <v>275</v>
      </c>
      <c r="P129">
        <v>48811</v>
      </c>
      <c r="Q129" t="s">
        <v>37</v>
      </c>
      <c r="R129" t="s">
        <v>38</v>
      </c>
      <c r="U129" t="s">
        <v>38</v>
      </c>
      <c r="V129">
        <v>40.351199999999999</v>
      </c>
      <c r="W129">
        <v>-74.181299999999993</v>
      </c>
      <c r="X129" t="s">
        <v>39</v>
      </c>
      <c r="Y129" t="s">
        <v>276</v>
      </c>
      <c r="Z129" t="s">
        <v>34</v>
      </c>
      <c r="AA129">
        <v>0</v>
      </c>
      <c r="AB129" t="s">
        <v>41</v>
      </c>
      <c r="AC129">
        <v>8</v>
      </c>
      <c r="AE129">
        <v>0.67391400000000001</v>
      </c>
      <c r="AF129">
        <v>3.6461100000000001E-3</v>
      </c>
      <c r="AG129">
        <v>1.3277499999999999E-2</v>
      </c>
      <c r="AH129">
        <v>9.1614499999999998E-3</v>
      </c>
      <c r="AI129">
        <v>5.6094000000000001E-4</v>
      </c>
      <c r="AJ129">
        <v>8.4407000000000006E-3</v>
      </c>
      <c r="AK129">
        <v>1</v>
      </c>
      <c r="AL129">
        <f t="shared" si="6"/>
        <v>0.67391400000000001</v>
      </c>
      <c r="AM129">
        <f t="shared" si="7"/>
        <v>3.6461100000000001E-3</v>
      </c>
      <c r="AN129">
        <f t="shared" si="8"/>
        <v>1.3277499999999999E-2</v>
      </c>
      <c r="AO129">
        <f t="shared" si="9"/>
        <v>9.1614499999999998E-3</v>
      </c>
      <c r="AP129">
        <f t="shared" si="10"/>
        <v>5.6094000000000001E-4</v>
      </c>
      <c r="AQ129">
        <f t="shared" si="10"/>
        <v>8.4407000000000006E-3</v>
      </c>
    </row>
    <row r="130" spans="1:43" x14ac:dyDescent="0.25">
      <c r="A130">
        <v>12320211</v>
      </c>
      <c r="B130" s="2" t="s">
        <v>585</v>
      </c>
      <c r="C130" s="2" t="s">
        <v>586</v>
      </c>
      <c r="D130">
        <v>61750413</v>
      </c>
      <c r="F130">
        <v>300</v>
      </c>
      <c r="G130">
        <v>80026914</v>
      </c>
      <c r="I130">
        <v>2275050011</v>
      </c>
      <c r="J130">
        <v>2</v>
      </c>
      <c r="K130" t="s">
        <v>34</v>
      </c>
      <c r="L130" t="s">
        <v>35</v>
      </c>
      <c r="M130">
        <v>34025</v>
      </c>
      <c r="O130" t="s">
        <v>392</v>
      </c>
      <c r="P130">
        <v>48811</v>
      </c>
      <c r="Q130" t="s">
        <v>37</v>
      </c>
      <c r="R130" t="s">
        <v>38</v>
      </c>
      <c r="U130" t="s">
        <v>38</v>
      </c>
      <c r="V130">
        <v>40.219299999999997</v>
      </c>
      <c r="W130">
        <v>-74.093999999999994</v>
      </c>
      <c r="X130" t="s">
        <v>39</v>
      </c>
      <c r="Y130" t="s">
        <v>393</v>
      </c>
      <c r="Z130" t="s">
        <v>34</v>
      </c>
      <c r="AA130">
        <v>0</v>
      </c>
      <c r="AB130" t="s">
        <v>41</v>
      </c>
      <c r="AC130">
        <v>8</v>
      </c>
      <c r="AE130">
        <v>0.108126</v>
      </c>
      <c r="AF130">
        <v>5.8500000000000002E-4</v>
      </c>
      <c r="AG130">
        <v>2.1302999999999999E-3</v>
      </c>
      <c r="AH130">
        <v>1.4699100000000001E-3</v>
      </c>
      <c r="AI130">
        <v>9.0000000000000006E-5</v>
      </c>
      <c r="AJ130">
        <v>1.3542700000000001E-3</v>
      </c>
      <c r="AK130">
        <v>1</v>
      </c>
      <c r="AL130">
        <f t="shared" si="6"/>
        <v>0.108126</v>
      </c>
      <c r="AM130">
        <f t="shared" si="7"/>
        <v>5.8500000000000002E-4</v>
      </c>
      <c r="AN130">
        <f t="shared" si="8"/>
        <v>2.1302999999999999E-3</v>
      </c>
      <c r="AO130">
        <f t="shared" si="9"/>
        <v>1.4699100000000001E-3</v>
      </c>
      <c r="AP130">
        <f t="shared" si="10"/>
        <v>9.0000000000000006E-5</v>
      </c>
      <c r="AQ130">
        <f t="shared" si="10"/>
        <v>1.3542700000000001E-3</v>
      </c>
    </row>
    <row r="131" spans="1:43" x14ac:dyDescent="0.25">
      <c r="A131">
        <v>11578711</v>
      </c>
      <c r="B131" s="2" t="s">
        <v>585</v>
      </c>
      <c r="C131" s="2" t="s">
        <v>586</v>
      </c>
      <c r="D131">
        <v>61090813</v>
      </c>
      <c r="F131">
        <v>300</v>
      </c>
      <c r="G131">
        <v>78720914</v>
      </c>
      <c r="I131">
        <v>2275050011</v>
      </c>
      <c r="J131">
        <v>2</v>
      </c>
      <c r="K131" t="s">
        <v>34</v>
      </c>
      <c r="L131" t="s">
        <v>35</v>
      </c>
      <c r="M131">
        <v>34025</v>
      </c>
      <c r="O131" t="s">
        <v>327</v>
      </c>
      <c r="P131">
        <v>48811</v>
      </c>
      <c r="Q131" t="s">
        <v>37</v>
      </c>
      <c r="R131" t="s">
        <v>38</v>
      </c>
      <c r="U131" t="s">
        <v>38</v>
      </c>
      <c r="V131">
        <v>40.171799999999998</v>
      </c>
      <c r="W131">
        <v>-74.1785</v>
      </c>
      <c r="X131" t="s">
        <v>39</v>
      </c>
      <c r="Y131" t="s">
        <v>328</v>
      </c>
      <c r="Z131" t="s">
        <v>34</v>
      </c>
      <c r="AA131">
        <v>0</v>
      </c>
      <c r="AB131" t="s">
        <v>41</v>
      </c>
      <c r="AC131">
        <v>8</v>
      </c>
      <c r="AE131">
        <v>0.108126</v>
      </c>
      <c r="AF131">
        <v>5.8500000000000002E-4</v>
      </c>
      <c r="AG131">
        <v>2.1302999999999999E-3</v>
      </c>
      <c r="AH131">
        <v>1.4699100000000001E-3</v>
      </c>
      <c r="AI131">
        <v>9.0000000000000006E-5</v>
      </c>
      <c r="AJ131">
        <v>1.3542700000000001E-3</v>
      </c>
      <c r="AK131">
        <v>1</v>
      </c>
      <c r="AL131">
        <f t="shared" si="6"/>
        <v>0.108126</v>
      </c>
      <c r="AM131">
        <f t="shared" si="7"/>
        <v>5.8500000000000002E-4</v>
      </c>
      <c r="AN131">
        <f t="shared" si="8"/>
        <v>2.1302999999999999E-3</v>
      </c>
      <c r="AO131">
        <f t="shared" si="9"/>
        <v>1.4699100000000001E-3</v>
      </c>
      <c r="AP131">
        <f t="shared" si="10"/>
        <v>9.0000000000000006E-5</v>
      </c>
      <c r="AQ131">
        <f t="shared" si="10"/>
        <v>1.3542700000000001E-3</v>
      </c>
    </row>
    <row r="132" spans="1:43" x14ac:dyDescent="0.25">
      <c r="A132">
        <v>12322711</v>
      </c>
      <c r="B132" s="2" t="s">
        <v>585</v>
      </c>
      <c r="C132" s="2" t="s">
        <v>586</v>
      </c>
      <c r="D132">
        <v>61753013</v>
      </c>
      <c r="F132">
        <v>300</v>
      </c>
      <c r="G132">
        <v>80032114</v>
      </c>
      <c r="I132">
        <v>2275050011</v>
      </c>
      <c r="J132">
        <v>2</v>
      </c>
      <c r="K132" t="s">
        <v>34</v>
      </c>
      <c r="L132" t="s">
        <v>103</v>
      </c>
      <c r="M132">
        <v>34023</v>
      </c>
      <c r="O132" t="s">
        <v>396</v>
      </c>
      <c r="P132">
        <v>48811</v>
      </c>
      <c r="Q132" t="s">
        <v>37</v>
      </c>
      <c r="R132" t="s">
        <v>38</v>
      </c>
      <c r="U132" t="s">
        <v>38</v>
      </c>
      <c r="V132">
        <v>40.524500000000003</v>
      </c>
      <c r="W132">
        <v>-74.425700000000006</v>
      </c>
      <c r="X132" t="s">
        <v>39</v>
      </c>
      <c r="Y132" t="s">
        <v>397</v>
      </c>
      <c r="Z132" t="s">
        <v>34</v>
      </c>
      <c r="AA132">
        <v>0</v>
      </c>
      <c r="AB132" t="s">
        <v>41</v>
      </c>
      <c r="AC132">
        <v>8</v>
      </c>
      <c r="AE132">
        <v>0.108126</v>
      </c>
      <c r="AF132">
        <v>5.8500000000000002E-4</v>
      </c>
      <c r="AG132">
        <v>2.1302999999999999E-3</v>
      </c>
      <c r="AH132">
        <v>1.4699100000000001E-3</v>
      </c>
      <c r="AI132">
        <v>9.0000000000000006E-5</v>
      </c>
      <c r="AJ132">
        <v>1.3542700000000001E-3</v>
      </c>
      <c r="AK132">
        <v>1</v>
      </c>
      <c r="AL132">
        <f t="shared" si="6"/>
        <v>0.108126</v>
      </c>
      <c r="AM132">
        <f t="shared" si="7"/>
        <v>5.8500000000000002E-4</v>
      </c>
      <c r="AN132">
        <f t="shared" si="8"/>
        <v>2.1302999999999999E-3</v>
      </c>
      <c r="AO132">
        <f t="shared" si="9"/>
        <v>1.4699100000000001E-3</v>
      </c>
      <c r="AP132">
        <f t="shared" si="10"/>
        <v>9.0000000000000006E-5</v>
      </c>
      <c r="AQ132">
        <f t="shared" si="10"/>
        <v>1.3542700000000001E-3</v>
      </c>
    </row>
    <row r="133" spans="1:43" x14ac:dyDescent="0.25">
      <c r="A133">
        <v>12320311</v>
      </c>
      <c r="B133" s="2" t="s">
        <v>585</v>
      </c>
      <c r="C133" s="2" t="s">
        <v>586</v>
      </c>
      <c r="D133">
        <v>61750513</v>
      </c>
      <c r="F133">
        <v>300</v>
      </c>
      <c r="G133">
        <v>80027114</v>
      </c>
      <c r="I133">
        <v>2275050011</v>
      </c>
      <c r="J133">
        <v>2</v>
      </c>
      <c r="K133" t="s">
        <v>34</v>
      </c>
      <c r="L133" t="s">
        <v>67</v>
      </c>
      <c r="M133">
        <v>34037</v>
      </c>
      <c r="O133" t="s">
        <v>210</v>
      </c>
      <c r="P133">
        <v>48811</v>
      </c>
      <c r="Q133" t="s">
        <v>37</v>
      </c>
      <c r="R133" t="s">
        <v>38</v>
      </c>
      <c r="U133" t="s">
        <v>38</v>
      </c>
      <c r="V133">
        <v>40.987900000000003</v>
      </c>
      <c r="W133">
        <v>-74.725200000000001</v>
      </c>
      <c r="X133" t="s">
        <v>39</v>
      </c>
      <c r="Y133" t="s">
        <v>69</v>
      </c>
      <c r="Z133" t="s">
        <v>34</v>
      </c>
      <c r="AA133">
        <v>0</v>
      </c>
      <c r="AB133" t="s">
        <v>41</v>
      </c>
      <c r="AC133">
        <v>8</v>
      </c>
      <c r="AE133">
        <v>0.108126</v>
      </c>
      <c r="AF133">
        <v>5.8500000000000002E-4</v>
      </c>
      <c r="AG133">
        <v>2.1302999999999999E-3</v>
      </c>
      <c r="AH133">
        <v>1.4699100000000001E-3</v>
      </c>
      <c r="AI133">
        <v>9.0000000000000006E-5</v>
      </c>
      <c r="AJ133">
        <v>1.3542700000000001E-3</v>
      </c>
      <c r="AK133">
        <v>1</v>
      </c>
      <c r="AL133">
        <f t="shared" si="6"/>
        <v>0.108126</v>
      </c>
      <c r="AM133">
        <f t="shared" si="7"/>
        <v>5.8500000000000002E-4</v>
      </c>
      <c r="AN133">
        <f t="shared" si="8"/>
        <v>2.1302999999999999E-3</v>
      </c>
      <c r="AO133">
        <f t="shared" si="9"/>
        <v>1.4699100000000001E-3</v>
      </c>
      <c r="AP133">
        <f t="shared" si="10"/>
        <v>9.0000000000000006E-5</v>
      </c>
      <c r="AQ133">
        <f t="shared" si="10"/>
        <v>1.3542700000000001E-3</v>
      </c>
    </row>
    <row r="134" spans="1:43" x14ac:dyDescent="0.25">
      <c r="A134">
        <v>11511211</v>
      </c>
      <c r="B134" s="2" t="s">
        <v>585</v>
      </c>
      <c r="C134" s="2" t="s">
        <v>586</v>
      </c>
      <c r="D134">
        <v>60571513</v>
      </c>
      <c r="F134">
        <v>300</v>
      </c>
      <c r="G134">
        <v>77684514</v>
      </c>
      <c r="I134">
        <v>2275050011</v>
      </c>
      <c r="J134">
        <v>2</v>
      </c>
      <c r="K134" t="s">
        <v>34</v>
      </c>
      <c r="L134" t="s">
        <v>84</v>
      </c>
      <c r="M134">
        <v>34029</v>
      </c>
      <c r="O134" t="s">
        <v>553</v>
      </c>
      <c r="P134">
        <v>48811</v>
      </c>
      <c r="Q134" t="s">
        <v>37</v>
      </c>
      <c r="R134" t="s">
        <v>38</v>
      </c>
      <c r="U134" t="s">
        <v>38</v>
      </c>
      <c r="V134">
        <v>39.9373</v>
      </c>
      <c r="W134">
        <v>-74.1357</v>
      </c>
      <c r="X134" t="s">
        <v>39</v>
      </c>
      <c r="Y134" t="s">
        <v>554</v>
      </c>
      <c r="Z134" t="s">
        <v>34</v>
      </c>
      <c r="AA134">
        <v>0</v>
      </c>
      <c r="AB134" t="s">
        <v>41</v>
      </c>
      <c r="AC134">
        <v>8</v>
      </c>
      <c r="AE134">
        <v>0.65532599999999996</v>
      </c>
      <c r="AF134">
        <v>3.5455399999999998E-3</v>
      </c>
      <c r="AG134">
        <v>1.2911199999999999E-2</v>
      </c>
      <c r="AH134">
        <v>8.90875E-3</v>
      </c>
      <c r="AI134">
        <v>5.4546800000000002E-4</v>
      </c>
      <c r="AJ134">
        <v>8.2078800000000007E-3</v>
      </c>
      <c r="AK134">
        <v>1</v>
      </c>
      <c r="AL134">
        <f t="shared" ref="AL134:AL197" si="11">$AK134*AE134</f>
        <v>0.65532599999999996</v>
      </c>
      <c r="AM134">
        <f t="shared" si="7"/>
        <v>3.5455399999999998E-3</v>
      </c>
      <c r="AN134">
        <f t="shared" si="8"/>
        <v>1.2911199999999999E-2</v>
      </c>
      <c r="AO134">
        <f t="shared" si="9"/>
        <v>8.90875E-3</v>
      </c>
      <c r="AP134">
        <f t="shared" si="10"/>
        <v>5.4546800000000002E-4</v>
      </c>
      <c r="AQ134">
        <f t="shared" si="10"/>
        <v>8.2078800000000007E-3</v>
      </c>
    </row>
    <row r="135" spans="1:43" x14ac:dyDescent="0.25">
      <c r="A135">
        <v>12395211</v>
      </c>
      <c r="B135" s="2" t="s">
        <v>585</v>
      </c>
      <c r="C135" s="2" t="s">
        <v>586</v>
      </c>
      <c r="D135">
        <v>61581613</v>
      </c>
      <c r="F135">
        <v>300</v>
      </c>
      <c r="G135">
        <v>79693514</v>
      </c>
      <c r="I135">
        <v>2275050011</v>
      </c>
      <c r="J135">
        <v>2</v>
      </c>
      <c r="K135" t="s">
        <v>34</v>
      </c>
      <c r="L135" t="s">
        <v>64</v>
      </c>
      <c r="M135">
        <v>34019</v>
      </c>
      <c r="O135" t="s">
        <v>150</v>
      </c>
      <c r="P135">
        <v>48811</v>
      </c>
      <c r="Q135" t="s">
        <v>37</v>
      </c>
      <c r="R135" t="s">
        <v>38</v>
      </c>
      <c r="U135" t="s">
        <v>38</v>
      </c>
      <c r="V135">
        <v>40.530700000000003</v>
      </c>
      <c r="W135">
        <v>-74.860699999999994</v>
      </c>
      <c r="X135" t="s">
        <v>39</v>
      </c>
      <c r="Y135" t="s">
        <v>151</v>
      </c>
      <c r="Z135" t="s">
        <v>34</v>
      </c>
      <c r="AA135">
        <v>0</v>
      </c>
      <c r="AB135" t="s">
        <v>41</v>
      </c>
      <c r="AC135">
        <v>8</v>
      </c>
      <c r="AE135">
        <v>0.108126</v>
      </c>
      <c r="AF135">
        <v>5.8500000000000002E-4</v>
      </c>
      <c r="AG135">
        <v>2.1302999999999999E-3</v>
      </c>
      <c r="AH135">
        <v>1.4699100000000001E-3</v>
      </c>
      <c r="AI135">
        <v>9.0000000000000006E-5</v>
      </c>
      <c r="AJ135">
        <v>1.3542700000000001E-3</v>
      </c>
      <c r="AK135">
        <v>1</v>
      </c>
      <c r="AL135">
        <f t="shared" si="11"/>
        <v>0.108126</v>
      </c>
      <c r="AM135">
        <f t="shared" si="7"/>
        <v>5.8500000000000002E-4</v>
      </c>
      <c r="AN135">
        <f t="shared" si="8"/>
        <v>2.1302999999999999E-3</v>
      </c>
      <c r="AO135">
        <f t="shared" si="9"/>
        <v>1.4699100000000001E-3</v>
      </c>
      <c r="AP135">
        <f t="shared" si="10"/>
        <v>9.0000000000000006E-5</v>
      </c>
      <c r="AQ135">
        <f t="shared" si="10"/>
        <v>1.3542700000000001E-3</v>
      </c>
    </row>
    <row r="136" spans="1:43" x14ac:dyDescent="0.25">
      <c r="A136">
        <v>12322211</v>
      </c>
      <c r="B136" s="2" t="s">
        <v>585</v>
      </c>
      <c r="C136" s="2" t="s">
        <v>586</v>
      </c>
      <c r="D136">
        <v>61752513</v>
      </c>
      <c r="F136">
        <v>300</v>
      </c>
      <c r="G136">
        <v>80031114</v>
      </c>
      <c r="I136">
        <v>2275050011</v>
      </c>
      <c r="J136">
        <v>2</v>
      </c>
      <c r="K136" t="s">
        <v>34</v>
      </c>
      <c r="L136" t="s">
        <v>98</v>
      </c>
      <c r="M136">
        <v>34001</v>
      </c>
      <c r="O136" t="s">
        <v>389</v>
      </c>
      <c r="P136">
        <v>48811</v>
      </c>
      <c r="Q136" t="s">
        <v>37</v>
      </c>
      <c r="R136" t="s">
        <v>38</v>
      </c>
      <c r="U136" t="s">
        <v>38</v>
      </c>
      <c r="V136">
        <v>39.6584</v>
      </c>
      <c r="W136">
        <v>-74.802400000000006</v>
      </c>
      <c r="X136" t="s">
        <v>39</v>
      </c>
      <c r="Y136" t="s">
        <v>153</v>
      </c>
      <c r="Z136" t="s">
        <v>34</v>
      </c>
      <c r="AA136">
        <v>0</v>
      </c>
      <c r="AB136" t="s">
        <v>41</v>
      </c>
      <c r="AC136">
        <v>8</v>
      </c>
      <c r="AE136">
        <v>6.0070000000000002E-3</v>
      </c>
      <c r="AF136">
        <v>3.2499999999999997E-5</v>
      </c>
      <c r="AG136">
        <v>1.1835E-4</v>
      </c>
      <c r="AH136">
        <v>8.1661499999999997E-5</v>
      </c>
      <c r="AI136">
        <v>5.0000000000000004E-6</v>
      </c>
      <c r="AJ136">
        <v>7.5236999999999998E-5</v>
      </c>
      <c r="AK136">
        <v>1</v>
      </c>
      <c r="AL136">
        <f t="shared" si="11"/>
        <v>6.0070000000000002E-3</v>
      </c>
      <c r="AM136">
        <f t="shared" si="7"/>
        <v>3.2499999999999997E-5</v>
      </c>
      <c r="AN136">
        <f t="shared" si="8"/>
        <v>1.1835E-4</v>
      </c>
      <c r="AO136">
        <f t="shared" si="9"/>
        <v>8.1661499999999997E-5</v>
      </c>
      <c r="AP136">
        <f t="shared" si="10"/>
        <v>5.0000000000000004E-6</v>
      </c>
      <c r="AQ136">
        <f t="shared" si="10"/>
        <v>7.5236999999999998E-5</v>
      </c>
    </row>
    <row r="137" spans="1:43" x14ac:dyDescent="0.25">
      <c r="A137">
        <v>11048611</v>
      </c>
      <c r="B137" s="2" t="s">
        <v>585</v>
      </c>
      <c r="C137" s="2" t="s">
        <v>586</v>
      </c>
      <c r="D137">
        <v>60641813</v>
      </c>
      <c r="F137">
        <v>300</v>
      </c>
      <c r="G137">
        <v>77823914</v>
      </c>
      <c r="I137">
        <v>2275050011</v>
      </c>
      <c r="J137">
        <v>2</v>
      </c>
      <c r="K137" t="s">
        <v>34</v>
      </c>
      <c r="L137" t="s">
        <v>236</v>
      </c>
      <c r="M137">
        <v>34031</v>
      </c>
      <c r="O137" t="s">
        <v>469</v>
      </c>
      <c r="P137">
        <v>48811</v>
      </c>
      <c r="Q137" t="s">
        <v>37</v>
      </c>
      <c r="R137" t="s">
        <v>38</v>
      </c>
      <c r="U137" t="s">
        <v>38</v>
      </c>
      <c r="V137">
        <v>41.054299999999998</v>
      </c>
      <c r="W137">
        <v>-74.430199999999999</v>
      </c>
      <c r="X137" t="s">
        <v>39</v>
      </c>
      <c r="Y137" t="s">
        <v>470</v>
      </c>
      <c r="Z137" t="s">
        <v>34</v>
      </c>
      <c r="AA137">
        <v>0</v>
      </c>
      <c r="AB137" t="s">
        <v>41</v>
      </c>
      <c r="AC137">
        <v>8</v>
      </c>
      <c r="AE137">
        <v>0.108126</v>
      </c>
      <c r="AF137">
        <v>5.8500000000000002E-4</v>
      </c>
      <c r="AG137">
        <v>2.1302999999999999E-3</v>
      </c>
      <c r="AH137">
        <v>1.4699100000000001E-3</v>
      </c>
      <c r="AI137">
        <v>9.0000000000000006E-5</v>
      </c>
      <c r="AJ137">
        <v>1.3542700000000001E-3</v>
      </c>
      <c r="AK137">
        <v>1</v>
      </c>
      <c r="AL137">
        <f t="shared" si="11"/>
        <v>0.108126</v>
      </c>
      <c r="AM137">
        <f t="shared" si="7"/>
        <v>5.8500000000000002E-4</v>
      </c>
      <c r="AN137">
        <f t="shared" si="8"/>
        <v>2.1302999999999999E-3</v>
      </c>
      <c r="AO137">
        <f t="shared" si="9"/>
        <v>1.4699100000000001E-3</v>
      </c>
      <c r="AP137">
        <f t="shared" si="10"/>
        <v>9.0000000000000006E-5</v>
      </c>
      <c r="AQ137">
        <f t="shared" si="10"/>
        <v>1.3542700000000001E-3</v>
      </c>
    </row>
    <row r="138" spans="1:43" x14ac:dyDescent="0.25">
      <c r="A138">
        <v>16130911</v>
      </c>
      <c r="B138" s="2" t="s">
        <v>585</v>
      </c>
      <c r="C138" s="2" t="s">
        <v>586</v>
      </c>
      <c r="D138">
        <v>103167613</v>
      </c>
      <c r="F138">
        <v>300</v>
      </c>
      <c r="G138">
        <v>144807314</v>
      </c>
      <c r="I138">
        <v>2275050011</v>
      </c>
      <c r="J138">
        <v>2</v>
      </c>
      <c r="K138" t="s">
        <v>34</v>
      </c>
      <c r="L138" t="s">
        <v>35</v>
      </c>
      <c r="M138">
        <v>34025</v>
      </c>
      <c r="O138" t="s">
        <v>184</v>
      </c>
      <c r="P138">
        <v>48811</v>
      </c>
      <c r="Q138" t="s">
        <v>37</v>
      </c>
      <c r="R138" t="s">
        <v>38</v>
      </c>
      <c r="U138" t="s">
        <v>38</v>
      </c>
      <c r="V138">
        <v>40.440277999999999</v>
      </c>
      <c r="W138">
        <v>-74.156666000000001</v>
      </c>
      <c r="X138" t="s">
        <v>110</v>
      </c>
      <c r="Y138" t="s">
        <v>185</v>
      </c>
      <c r="Z138" t="s">
        <v>34</v>
      </c>
      <c r="AA138">
        <v>0</v>
      </c>
      <c r="AB138" t="s">
        <v>41</v>
      </c>
      <c r="AC138">
        <v>8</v>
      </c>
      <c r="AE138">
        <v>0.108126</v>
      </c>
      <c r="AF138">
        <v>5.8500000000000002E-4</v>
      </c>
      <c r="AG138">
        <v>2.1302999999999999E-3</v>
      </c>
      <c r="AH138">
        <v>1.4699100000000001E-3</v>
      </c>
      <c r="AI138">
        <v>9.0000000000000006E-5</v>
      </c>
      <c r="AJ138">
        <v>1.3542700000000001E-3</v>
      </c>
      <c r="AK138">
        <v>1</v>
      </c>
      <c r="AL138">
        <f t="shared" si="11"/>
        <v>0.108126</v>
      </c>
      <c r="AM138">
        <f t="shared" si="7"/>
        <v>5.8500000000000002E-4</v>
      </c>
      <c r="AN138">
        <f t="shared" si="8"/>
        <v>2.1302999999999999E-3</v>
      </c>
      <c r="AO138">
        <f t="shared" si="9"/>
        <v>1.4699100000000001E-3</v>
      </c>
      <c r="AP138">
        <f t="shared" si="10"/>
        <v>9.0000000000000006E-5</v>
      </c>
      <c r="AQ138">
        <f t="shared" si="10"/>
        <v>1.3542700000000001E-3</v>
      </c>
    </row>
    <row r="139" spans="1:43" x14ac:dyDescent="0.25">
      <c r="A139">
        <v>11700411</v>
      </c>
      <c r="B139" s="2" t="s">
        <v>585</v>
      </c>
      <c r="C139" s="2" t="s">
        <v>586</v>
      </c>
      <c r="D139">
        <v>61223013</v>
      </c>
      <c r="F139">
        <v>300</v>
      </c>
      <c r="G139">
        <v>78984114</v>
      </c>
      <c r="I139">
        <v>2275050011</v>
      </c>
      <c r="J139">
        <v>2</v>
      </c>
      <c r="K139" t="s">
        <v>34</v>
      </c>
      <c r="L139" t="s">
        <v>90</v>
      </c>
      <c r="M139">
        <v>34005</v>
      </c>
      <c r="O139" t="s">
        <v>91</v>
      </c>
      <c r="P139">
        <v>48811</v>
      </c>
      <c r="Q139" t="s">
        <v>37</v>
      </c>
      <c r="R139" t="s">
        <v>38</v>
      </c>
      <c r="U139" t="s">
        <v>38</v>
      </c>
      <c r="V139">
        <v>39.801499999999997</v>
      </c>
      <c r="W139">
        <v>-74.759600000000006</v>
      </c>
      <c r="X139" t="s">
        <v>39</v>
      </c>
      <c r="Y139" t="s">
        <v>92</v>
      </c>
      <c r="Z139" t="s">
        <v>34</v>
      </c>
      <c r="AA139">
        <v>0</v>
      </c>
      <c r="AB139" t="s">
        <v>41</v>
      </c>
      <c r="AC139">
        <v>8</v>
      </c>
      <c r="AE139">
        <v>0.108126</v>
      </c>
      <c r="AF139">
        <v>5.8500000000000002E-4</v>
      </c>
      <c r="AG139">
        <v>2.1302999999999999E-3</v>
      </c>
      <c r="AH139">
        <v>1.4699100000000001E-3</v>
      </c>
      <c r="AI139">
        <v>9.0000000000000006E-5</v>
      </c>
      <c r="AJ139">
        <v>1.3542700000000001E-3</v>
      </c>
      <c r="AK139">
        <v>1</v>
      </c>
      <c r="AL139">
        <f t="shared" si="11"/>
        <v>0.108126</v>
      </c>
      <c r="AM139">
        <f t="shared" si="7"/>
        <v>5.8500000000000002E-4</v>
      </c>
      <c r="AN139">
        <f t="shared" si="8"/>
        <v>2.1302999999999999E-3</v>
      </c>
      <c r="AO139">
        <f t="shared" si="9"/>
        <v>1.4699100000000001E-3</v>
      </c>
      <c r="AP139">
        <f t="shared" si="10"/>
        <v>9.0000000000000006E-5</v>
      </c>
      <c r="AQ139">
        <f t="shared" si="10"/>
        <v>1.3542700000000001E-3</v>
      </c>
    </row>
    <row r="140" spans="1:43" x14ac:dyDescent="0.25">
      <c r="A140">
        <v>11978211</v>
      </c>
      <c r="B140" s="2" t="s">
        <v>585</v>
      </c>
      <c r="C140" s="2" t="s">
        <v>586</v>
      </c>
      <c r="D140">
        <v>60841813</v>
      </c>
      <c r="F140">
        <v>300</v>
      </c>
      <c r="G140">
        <v>78224514</v>
      </c>
      <c r="I140">
        <v>2275050011</v>
      </c>
      <c r="J140">
        <v>2</v>
      </c>
      <c r="K140" t="s">
        <v>34</v>
      </c>
      <c r="L140" t="s">
        <v>90</v>
      </c>
      <c r="M140">
        <v>34005</v>
      </c>
      <c r="O140" t="s">
        <v>572</v>
      </c>
      <c r="P140">
        <v>48811</v>
      </c>
      <c r="Q140" t="s">
        <v>37</v>
      </c>
      <c r="R140" t="s">
        <v>38</v>
      </c>
      <c r="U140" t="s">
        <v>38</v>
      </c>
      <c r="V140">
        <v>40.015099999999997</v>
      </c>
      <c r="W140">
        <v>-74.8429</v>
      </c>
      <c r="X140" t="s">
        <v>39</v>
      </c>
      <c r="Y140" t="s">
        <v>573</v>
      </c>
      <c r="Z140" t="s">
        <v>34</v>
      </c>
      <c r="AA140">
        <v>0</v>
      </c>
      <c r="AB140" t="s">
        <v>41</v>
      </c>
      <c r="AC140">
        <v>8</v>
      </c>
      <c r="AE140">
        <v>0.67891100000000004</v>
      </c>
      <c r="AF140">
        <v>3.67315E-3</v>
      </c>
      <c r="AG140">
        <v>1.33759E-2</v>
      </c>
      <c r="AH140">
        <v>9.2293800000000006E-3</v>
      </c>
      <c r="AI140">
        <v>5.6510000000000002E-4</v>
      </c>
      <c r="AJ140">
        <v>8.5032800000000002E-3</v>
      </c>
      <c r="AK140">
        <v>1</v>
      </c>
      <c r="AL140">
        <f t="shared" si="11"/>
        <v>0.67891100000000004</v>
      </c>
      <c r="AM140">
        <f t="shared" si="7"/>
        <v>3.67315E-3</v>
      </c>
      <c r="AN140">
        <f t="shared" si="8"/>
        <v>1.33759E-2</v>
      </c>
      <c r="AO140">
        <f t="shared" si="9"/>
        <v>9.2293800000000006E-3</v>
      </c>
      <c r="AP140">
        <f t="shared" si="10"/>
        <v>5.6510000000000002E-4</v>
      </c>
      <c r="AQ140">
        <f t="shared" si="10"/>
        <v>8.5032800000000002E-3</v>
      </c>
    </row>
    <row r="141" spans="1:43" x14ac:dyDescent="0.25">
      <c r="A141">
        <v>12395611</v>
      </c>
      <c r="B141" s="2" t="s">
        <v>585</v>
      </c>
      <c r="C141" s="2" t="s">
        <v>586</v>
      </c>
      <c r="D141">
        <v>61582113</v>
      </c>
      <c r="F141">
        <v>300</v>
      </c>
      <c r="G141">
        <v>79694514</v>
      </c>
      <c r="I141">
        <v>2275050011</v>
      </c>
      <c r="J141">
        <v>2</v>
      </c>
      <c r="K141" t="s">
        <v>34</v>
      </c>
      <c r="L141" t="s">
        <v>108</v>
      </c>
      <c r="M141">
        <v>34003</v>
      </c>
      <c r="O141" t="s">
        <v>139</v>
      </c>
      <c r="P141">
        <v>48811</v>
      </c>
      <c r="Q141" t="s">
        <v>37</v>
      </c>
      <c r="R141" t="s">
        <v>38</v>
      </c>
      <c r="U141" t="s">
        <v>38</v>
      </c>
      <c r="V141">
        <v>41.104300000000002</v>
      </c>
      <c r="W141">
        <v>-74.164000000000001</v>
      </c>
      <c r="X141" t="s">
        <v>39</v>
      </c>
      <c r="Y141" t="s">
        <v>140</v>
      </c>
      <c r="Z141" t="s">
        <v>34</v>
      </c>
      <c r="AA141">
        <v>0</v>
      </c>
      <c r="AB141" t="s">
        <v>41</v>
      </c>
      <c r="AC141">
        <v>8</v>
      </c>
      <c r="AE141">
        <v>0.108126</v>
      </c>
      <c r="AF141">
        <v>5.8500000000000002E-4</v>
      </c>
      <c r="AG141">
        <v>2.1302999999999999E-3</v>
      </c>
      <c r="AH141">
        <v>1.4699100000000001E-3</v>
      </c>
      <c r="AI141">
        <v>9.0000000000000006E-5</v>
      </c>
      <c r="AJ141">
        <v>1.3542700000000001E-3</v>
      </c>
      <c r="AK141">
        <v>1</v>
      </c>
      <c r="AL141">
        <f t="shared" si="11"/>
        <v>0.108126</v>
      </c>
      <c r="AM141">
        <f t="shared" si="7"/>
        <v>5.8500000000000002E-4</v>
      </c>
      <c r="AN141">
        <f t="shared" si="8"/>
        <v>2.1302999999999999E-3</v>
      </c>
      <c r="AO141">
        <f t="shared" si="9"/>
        <v>1.4699100000000001E-3</v>
      </c>
      <c r="AP141">
        <f t="shared" si="10"/>
        <v>9.0000000000000006E-5</v>
      </c>
      <c r="AQ141">
        <f t="shared" si="10"/>
        <v>1.3542700000000001E-3</v>
      </c>
    </row>
    <row r="142" spans="1:43" x14ac:dyDescent="0.25">
      <c r="A142">
        <v>11079111</v>
      </c>
      <c r="B142" s="2" t="s">
        <v>585</v>
      </c>
      <c r="C142" s="2" t="s">
        <v>586</v>
      </c>
      <c r="D142">
        <v>60709913</v>
      </c>
      <c r="F142">
        <v>300</v>
      </c>
      <c r="G142">
        <v>77961514</v>
      </c>
      <c r="I142">
        <v>2275050011</v>
      </c>
      <c r="J142">
        <v>2</v>
      </c>
      <c r="K142" t="s">
        <v>34</v>
      </c>
      <c r="L142" t="s">
        <v>98</v>
      </c>
      <c r="M142">
        <v>34001</v>
      </c>
      <c r="O142" t="s">
        <v>390</v>
      </c>
      <c r="P142">
        <v>48811</v>
      </c>
      <c r="Q142" t="s">
        <v>37</v>
      </c>
      <c r="R142" t="s">
        <v>38</v>
      </c>
      <c r="U142" t="s">
        <v>38</v>
      </c>
      <c r="V142">
        <v>39.484299999999998</v>
      </c>
      <c r="W142">
        <v>-74.881799999999998</v>
      </c>
      <c r="X142" t="s">
        <v>39</v>
      </c>
      <c r="Y142" t="s">
        <v>391</v>
      </c>
      <c r="Z142" t="s">
        <v>34</v>
      </c>
      <c r="AA142">
        <v>0</v>
      </c>
      <c r="AB142" t="s">
        <v>41</v>
      </c>
      <c r="AC142">
        <v>8</v>
      </c>
      <c r="AE142">
        <v>0.108126</v>
      </c>
      <c r="AF142">
        <v>5.8500000000000002E-4</v>
      </c>
      <c r="AG142">
        <v>2.1302999999999999E-3</v>
      </c>
      <c r="AH142">
        <v>1.4699100000000001E-3</v>
      </c>
      <c r="AI142">
        <v>9.0000000000000006E-5</v>
      </c>
      <c r="AJ142">
        <v>1.3542700000000001E-3</v>
      </c>
      <c r="AK142">
        <v>1</v>
      </c>
      <c r="AL142">
        <f t="shared" si="11"/>
        <v>0.108126</v>
      </c>
      <c r="AM142">
        <f t="shared" si="7"/>
        <v>5.8500000000000002E-4</v>
      </c>
      <c r="AN142">
        <f t="shared" si="8"/>
        <v>2.1302999999999999E-3</v>
      </c>
      <c r="AO142">
        <f t="shared" si="9"/>
        <v>1.4699100000000001E-3</v>
      </c>
      <c r="AP142">
        <f t="shared" si="10"/>
        <v>9.0000000000000006E-5</v>
      </c>
      <c r="AQ142">
        <f t="shared" si="10"/>
        <v>1.3542700000000001E-3</v>
      </c>
    </row>
    <row r="143" spans="1:43" x14ac:dyDescent="0.25">
      <c r="A143">
        <v>17135411</v>
      </c>
      <c r="B143" s="2" t="s">
        <v>585</v>
      </c>
      <c r="C143" s="2" t="s">
        <v>586</v>
      </c>
      <c r="D143">
        <v>114258413</v>
      </c>
      <c r="F143">
        <v>300</v>
      </c>
      <c r="G143">
        <v>160463714</v>
      </c>
      <c r="I143">
        <v>2275050011</v>
      </c>
      <c r="J143">
        <v>2</v>
      </c>
      <c r="K143" t="s">
        <v>34</v>
      </c>
      <c r="L143" t="s">
        <v>103</v>
      </c>
      <c r="M143">
        <v>34023</v>
      </c>
      <c r="O143" t="s">
        <v>305</v>
      </c>
      <c r="P143">
        <v>48811</v>
      </c>
      <c r="Q143" t="s">
        <v>37</v>
      </c>
      <c r="R143" t="s">
        <v>38</v>
      </c>
      <c r="U143" t="s">
        <v>38</v>
      </c>
      <c r="V143">
        <v>40.501829999999998</v>
      </c>
      <c r="W143">
        <v>-74.445729999999998</v>
      </c>
      <c r="X143" t="s">
        <v>39</v>
      </c>
      <c r="Y143" t="s">
        <v>167</v>
      </c>
      <c r="Z143" t="s">
        <v>34</v>
      </c>
      <c r="AA143">
        <v>8901</v>
      </c>
      <c r="AB143" t="s">
        <v>41</v>
      </c>
      <c r="AC143">
        <v>8</v>
      </c>
      <c r="AE143">
        <v>0.108126</v>
      </c>
      <c r="AF143">
        <v>5.8500000000000002E-4</v>
      </c>
      <c r="AG143">
        <v>2.1302999999999999E-3</v>
      </c>
      <c r="AH143">
        <v>1.4699100000000001E-3</v>
      </c>
      <c r="AI143">
        <v>9.0000000000000006E-5</v>
      </c>
      <c r="AJ143">
        <v>1.3542700000000001E-3</v>
      </c>
      <c r="AK143">
        <v>1</v>
      </c>
      <c r="AL143">
        <f t="shared" si="11"/>
        <v>0.108126</v>
      </c>
      <c r="AM143">
        <f t="shared" si="7"/>
        <v>5.8500000000000002E-4</v>
      </c>
      <c r="AN143">
        <f t="shared" si="8"/>
        <v>2.1302999999999999E-3</v>
      </c>
      <c r="AO143">
        <f t="shared" si="9"/>
        <v>1.4699100000000001E-3</v>
      </c>
      <c r="AP143">
        <f t="shared" si="10"/>
        <v>9.0000000000000006E-5</v>
      </c>
      <c r="AQ143">
        <f t="shared" si="10"/>
        <v>1.3542700000000001E-3</v>
      </c>
    </row>
    <row r="144" spans="1:43" x14ac:dyDescent="0.25">
      <c r="A144">
        <v>11395711</v>
      </c>
      <c r="B144" s="2" t="s">
        <v>585</v>
      </c>
      <c r="C144" s="2" t="s">
        <v>586</v>
      </c>
      <c r="D144">
        <v>61748313</v>
      </c>
      <c r="F144">
        <v>300</v>
      </c>
      <c r="G144">
        <v>80022714</v>
      </c>
      <c r="I144">
        <v>2275050011</v>
      </c>
      <c r="J144">
        <v>2</v>
      </c>
      <c r="K144" t="s">
        <v>34</v>
      </c>
      <c r="L144" t="s">
        <v>35</v>
      </c>
      <c r="M144">
        <v>34025</v>
      </c>
      <c r="O144" t="s">
        <v>375</v>
      </c>
      <c r="P144">
        <v>48811</v>
      </c>
      <c r="Q144" t="s">
        <v>37</v>
      </c>
      <c r="R144" t="s">
        <v>38</v>
      </c>
      <c r="U144" t="s">
        <v>38</v>
      </c>
      <c r="V144">
        <v>40.208399999999997</v>
      </c>
      <c r="W144">
        <v>-74.041200000000003</v>
      </c>
      <c r="X144" t="s">
        <v>39</v>
      </c>
      <c r="Y144" t="s">
        <v>376</v>
      </c>
      <c r="Z144" t="s">
        <v>34</v>
      </c>
      <c r="AA144">
        <v>0</v>
      </c>
      <c r="AB144" t="s">
        <v>41</v>
      </c>
      <c r="AC144">
        <v>8</v>
      </c>
      <c r="AE144">
        <v>0.108126</v>
      </c>
      <c r="AF144">
        <v>5.8500000000000002E-4</v>
      </c>
      <c r="AG144">
        <v>2.1302999999999999E-3</v>
      </c>
      <c r="AH144">
        <v>1.4699100000000001E-3</v>
      </c>
      <c r="AI144">
        <v>9.0000000000000006E-5</v>
      </c>
      <c r="AJ144">
        <v>1.3542700000000001E-3</v>
      </c>
      <c r="AK144">
        <v>1</v>
      </c>
      <c r="AL144">
        <f t="shared" si="11"/>
        <v>0.108126</v>
      </c>
      <c r="AM144">
        <f t="shared" si="7"/>
        <v>5.8500000000000002E-4</v>
      </c>
      <c r="AN144">
        <f t="shared" si="8"/>
        <v>2.1302999999999999E-3</v>
      </c>
      <c r="AO144">
        <f t="shared" si="9"/>
        <v>1.4699100000000001E-3</v>
      </c>
      <c r="AP144">
        <f t="shared" si="10"/>
        <v>9.0000000000000006E-5</v>
      </c>
      <c r="AQ144">
        <f t="shared" si="10"/>
        <v>1.3542700000000001E-3</v>
      </c>
    </row>
    <row r="145" spans="1:43" x14ac:dyDescent="0.25">
      <c r="A145">
        <v>10983911</v>
      </c>
      <c r="B145" s="2" t="s">
        <v>585</v>
      </c>
      <c r="C145" s="2" t="s">
        <v>586</v>
      </c>
      <c r="D145">
        <v>60520013</v>
      </c>
      <c r="F145">
        <v>300</v>
      </c>
      <c r="G145">
        <v>77581714</v>
      </c>
      <c r="I145">
        <v>2275050011</v>
      </c>
      <c r="J145">
        <v>2</v>
      </c>
      <c r="K145" t="s">
        <v>34</v>
      </c>
      <c r="L145" t="s">
        <v>103</v>
      </c>
      <c r="M145">
        <v>34023</v>
      </c>
      <c r="O145" t="s">
        <v>437</v>
      </c>
      <c r="P145">
        <v>48811</v>
      </c>
      <c r="Q145" t="s">
        <v>37</v>
      </c>
      <c r="R145" t="s">
        <v>38</v>
      </c>
      <c r="U145" t="s">
        <v>38</v>
      </c>
      <c r="V145">
        <v>40.4773</v>
      </c>
      <c r="W145">
        <v>-74.407899999999998</v>
      </c>
      <c r="X145" t="s">
        <v>39</v>
      </c>
      <c r="Y145" t="s">
        <v>167</v>
      </c>
      <c r="Z145" t="s">
        <v>34</v>
      </c>
      <c r="AA145">
        <v>0</v>
      </c>
      <c r="AB145" t="s">
        <v>41</v>
      </c>
      <c r="AC145">
        <v>8</v>
      </c>
      <c r="AE145">
        <v>0.108126</v>
      </c>
      <c r="AF145">
        <v>5.8500000000000002E-4</v>
      </c>
      <c r="AG145">
        <v>2.1302999999999999E-3</v>
      </c>
      <c r="AH145">
        <v>1.4699100000000001E-3</v>
      </c>
      <c r="AI145">
        <v>9.0000000000000006E-5</v>
      </c>
      <c r="AJ145">
        <v>1.3542700000000001E-3</v>
      </c>
      <c r="AK145">
        <v>1</v>
      </c>
      <c r="AL145">
        <f t="shared" si="11"/>
        <v>0.108126</v>
      </c>
      <c r="AM145">
        <f t="shared" si="7"/>
        <v>5.8500000000000002E-4</v>
      </c>
      <c r="AN145">
        <f t="shared" si="8"/>
        <v>2.1302999999999999E-3</v>
      </c>
      <c r="AO145">
        <f t="shared" si="9"/>
        <v>1.4699100000000001E-3</v>
      </c>
      <c r="AP145">
        <f t="shared" si="10"/>
        <v>9.0000000000000006E-5</v>
      </c>
      <c r="AQ145">
        <f t="shared" si="10"/>
        <v>1.3542700000000001E-3</v>
      </c>
    </row>
    <row r="146" spans="1:43" x14ac:dyDescent="0.25">
      <c r="A146">
        <v>11489011</v>
      </c>
      <c r="B146" s="2" t="s">
        <v>585</v>
      </c>
      <c r="C146" s="2" t="s">
        <v>586</v>
      </c>
      <c r="D146">
        <v>60641313</v>
      </c>
      <c r="F146">
        <v>300</v>
      </c>
      <c r="G146">
        <v>77822914</v>
      </c>
      <c r="I146">
        <v>2275050011</v>
      </c>
      <c r="J146">
        <v>2</v>
      </c>
      <c r="K146" t="s">
        <v>34</v>
      </c>
      <c r="L146" t="s">
        <v>103</v>
      </c>
      <c r="M146">
        <v>34023</v>
      </c>
      <c r="O146" t="s">
        <v>209</v>
      </c>
      <c r="P146">
        <v>48811</v>
      </c>
      <c r="Q146" t="s">
        <v>37</v>
      </c>
      <c r="R146" t="s">
        <v>38</v>
      </c>
      <c r="U146" t="s">
        <v>38</v>
      </c>
      <c r="V146">
        <v>40.476799999999997</v>
      </c>
      <c r="W146">
        <v>-74.408799999999999</v>
      </c>
      <c r="X146" t="s">
        <v>39</v>
      </c>
      <c r="Y146" t="s">
        <v>167</v>
      </c>
      <c r="Z146" t="s">
        <v>34</v>
      </c>
      <c r="AA146">
        <v>0</v>
      </c>
      <c r="AB146" t="s">
        <v>41</v>
      </c>
      <c r="AC146">
        <v>8</v>
      </c>
      <c r="AE146">
        <v>0.108126</v>
      </c>
      <c r="AF146">
        <v>5.8500000000000002E-4</v>
      </c>
      <c r="AG146">
        <v>2.1302999999999999E-3</v>
      </c>
      <c r="AH146">
        <v>1.4699100000000001E-3</v>
      </c>
      <c r="AI146">
        <v>9.0000000000000006E-5</v>
      </c>
      <c r="AJ146">
        <v>1.3542700000000001E-3</v>
      </c>
      <c r="AK146">
        <v>1</v>
      </c>
      <c r="AL146">
        <f t="shared" si="11"/>
        <v>0.108126</v>
      </c>
      <c r="AM146">
        <f t="shared" si="7"/>
        <v>5.8500000000000002E-4</v>
      </c>
      <c r="AN146">
        <f t="shared" si="8"/>
        <v>2.1302999999999999E-3</v>
      </c>
      <c r="AO146">
        <f t="shared" si="9"/>
        <v>1.4699100000000001E-3</v>
      </c>
      <c r="AP146">
        <f t="shared" si="10"/>
        <v>9.0000000000000006E-5</v>
      </c>
      <c r="AQ146">
        <f t="shared" si="10"/>
        <v>1.3542700000000001E-3</v>
      </c>
    </row>
    <row r="147" spans="1:43" x14ac:dyDescent="0.25">
      <c r="A147">
        <v>12023811</v>
      </c>
      <c r="B147" s="2" t="s">
        <v>585</v>
      </c>
      <c r="C147" s="2" t="s">
        <v>586</v>
      </c>
      <c r="D147">
        <v>60732813</v>
      </c>
      <c r="F147">
        <v>300</v>
      </c>
      <c r="G147">
        <v>78006914</v>
      </c>
      <c r="I147">
        <v>2275050011</v>
      </c>
      <c r="J147">
        <v>2</v>
      </c>
      <c r="K147" t="s">
        <v>34</v>
      </c>
      <c r="L147" t="s">
        <v>90</v>
      </c>
      <c r="M147">
        <v>34005</v>
      </c>
      <c r="O147" t="s">
        <v>119</v>
      </c>
      <c r="P147">
        <v>48811</v>
      </c>
      <c r="Q147" t="s">
        <v>37</v>
      </c>
      <c r="R147" t="s">
        <v>38</v>
      </c>
      <c r="U147" t="s">
        <v>38</v>
      </c>
      <c r="V147">
        <v>40.015799999999999</v>
      </c>
      <c r="W147">
        <v>-74.975800000000007</v>
      </c>
      <c r="X147" t="s">
        <v>39</v>
      </c>
      <c r="Y147" t="s">
        <v>120</v>
      </c>
      <c r="Z147" t="s">
        <v>34</v>
      </c>
      <c r="AA147">
        <v>0</v>
      </c>
      <c r="AB147" t="s">
        <v>41</v>
      </c>
      <c r="AC147">
        <v>8</v>
      </c>
      <c r="AE147">
        <v>0.108126</v>
      </c>
      <c r="AF147">
        <v>5.8500000000000002E-4</v>
      </c>
      <c r="AG147">
        <v>2.1302999999999999E-3</v>
      </c>
      <c r="AH147">
        <v>1.4699100000000001E-3</v>
      </c>
      <c r="AI147">
        <v>9.0000000000000006E-5</v>
      </c>
      <c r="AJ147">
        <v>1.3542700000000001E-3</v>
      </c>
      <c r="AK147">
        <v>1</v>
      </c>
      <c r="AL147">
        <f t="shared" si="11"/>
        <v>0.108126</v>
      </c>
      <c r="AM147">
        <f t="shared" si="7"/>
        <v>5.8500000000000002E-4</v>
      </c>
      <c r="AN147">
        <f t="shared" si="8"/>
        <v>2.1302999999999999E-3</v>
      </c>
      <c r="AO147">
        <f t="shared" si="9"/>
        <v>1.4699100000000001E-3</v>
      </c>
      <c r="AP147">
        <f t="shared" si="10"/>
        <v>9.0000000000000006E-5</v>
      </c>
      <c r="AQ147">
        <f t="shared" si="10"/>
        <v>1.3542700000000001E-3</v>
      </c>
    </row>
    <row r="148" spans="1:43" x14ac:dyDescent="0.25">
      <c r="A148">
        <v>11396111</v>
      </c>
      <c r="B148" s="2" t="s">
        <v>585</v>
      </c>
      <c r="C148" s="2" t="s">
        <v>586</v>
      </c>
      <c r="D148">
        <v>61752213</v>
      </c>
      <c r="F148">
        <v>300</v>
      </c>
      <c r="G148">
        <v>80030514</v>
      </c>
      <c r="I148">
        <v>2275050011</v>
      </c>
      <c r="J148">
        <v>2</v>
      </c>
      <c r="K148" t="s">
        <v>34</v>
      </c>
      <c r="L148" t="s">
        <v>82</v>
      </c>
      <c r="M148">
        <v>34041</v>
      </c>
      <c r="O148" t="s">
        <v>411</v>
      </c>
      <c r="P148">
        <v>48811</v>
      </c>
      <c r="Q148" t="s">
        <v>37</v>
      </c>
      <c r="R148" t="s">
        <v>38</v>
      </c>
      <c r="U148" t="s">
        <v>38</v>
      </c>
      <c r="V148">
        <v>40.853400000000001</v>
      </c>
      <c r="W148">
        <v>-74.929599999999994</v>
      </c>
      <c r="X148" t="s">
        <v>39</v>
      </c>
      <c r="Y148" t="s">
        <v>132</v>
      </c>
      <c r="Z148" t="s">
        <v>34</v>
      </c>
      <c r="AA148">
        <v>0</v>
      </c>
      <c r="AB148" t="s">
        <v>41</v>
      </c>
      <c r="AC148">
        <v>8</v>
      </c>
      <c r="AE148">
        <v>0.44799</v>
      </c>
      <c r="AF148">
        <v>2.4237899999999999E-3</v>
      </c>
      <c r="AG148">
        <v>8.8263100000000004E-3</v>
      </c>
      <c r="AH148">
        <v>6.0901499999999999E-3</v>
      </c>
      <c r="AI148">
        <v>3.7289000000000002E-4</v>
      </c>
      <c r="AJ148">
        <v>5.6110300000000004E-3</v>
      </c>
      <c r="AK148">
        <v>1</v>
      </c>
      <c r="AL148">
        <f t="shared" si="11"/>
        <v>0.44799</v>
      </c>
      <c r="AM148">
        <f t="shared" si="7"/>
        <v>2.4237899999999999E-3</v>
      </c>
      <c r="AN148">
        <f t="shared" si="8"/>
        <v>8.8263100000000004E-3</v>
      </c>
      <c r="AO148">
        <f t="shared" si="9"/>
        <v>6.0901499999999999E-3</v>
      </c>
      <c r="AP148">
        <f t="shared" si="10"/>
        <v>3.7289000000000002E-4</v>
      </c>
      <c r="AQ148">
        <f t="shared" si="10"/>
        <v>5.6110300000000004E-3</v>
      </c>
    </row>
    <row r="149" spans="1:43" x14ac:dyDescent="0.25">
      <c r="A149">
        <v>17137411</v>
      </c>
      <c r="B149" s="2" t="s">
        <v>585</v>
      </c>
      <c r="C149" s="2" t="s">
        <v>586</v>
      </c>
      <c r="D149">
        <v>114266513</v>
      </c>
      <c r="F149">
        <v>300</v>
      </c>
      <c r="G149">
        <v>160475814</v>
      </c>
      <c r="I149">
        <v>2275050011</v>
      </c>
      <c r="J149">
        <v>2</v>
      </c>
      <c r="K149" t="s">
        <v>34</v>
      </c>
      <c r="L149" t="s">
        <v>79</v>
      </c>
      <c r="M149">
        <v>34027</v>
      </c>
      <c r="O149" t="s">
        <v>457</v>
      </c>
      <c r="P149">
        <v>48811</v>
      </c>
      <c r="Q149" t="s">
        <v>37</v>
      </c>
      <c r="R149" t="s">
        <v>38</v>
      </c>
      <c r="U149" t="s">
        <v>38</v>
      </c>
      <c r="V149">
        <v>40.83708</v>
      </c>
      <c r="W149">
        <v>-74.476690000000005</v>
      </c>
      <c r="X149" t="s">
        <v>39</v>
      </c>
      <c r="Y149" t="s">
        <v>458</v>
      </c>
      <c r="Z149" t="s">
        <v>34</v>
      </c>
      <c r="AA149">
        <v>7950</v>
      </c>
      <c r="AB149" t="s">
        <v>41</v>
      </c>
      <c r="AC149">
        <v>8</v>
      </c>
      <c r="AE149">
        <v>0.108126</v>
      </c>
      <c r="AF149">
        <v>5.8500000000000002E-4</v>
      </c>
      <c r="AG149">
        <v>2.1302999999999999E-3</v>
      </c>
      <c r="AH149">
        <v>1.4699100000000001E-3</v>
      </c>
      <c r="AI149">
        <v>9.0000000000000006E-5</v>
      </c>
      <c r="AJ149">
        <v>1.3542700000000001E-3</v>
      </c>
      <c r="AK149">
        <v>1</v>
      </c>
      <c r="AL149">
        <f t="shared" si="11"/>
        <v>0.108126</v>
      </c>
      <c r="AM149">
        <f t="shared" ref="AM149:AM212" si="12">$AK149*AF149</f>
        <v>5.8500000000000002E-4</v>
      </c>
      <c r="AN149">
        <f t="shared" ref="AN149:AN212" si="13">$AK149*AG149</f>
        <v>2.1302999999999999E-3</v>
      </c>
      <c r="AO149">
        <f t="shared" ref="AO149:AO212" si="14">$AK149*AH149</f>
        <v>1.4699100000000001E-3</v>
      </c>
      <c r="AP149">
        <f t="shared" ref="AP149:AQ212" si="15">$AK149*AI149</f>
        <v>9.0000000000000006E-5</v>
      </c>
      <c r="AQ149">
        <f t="shared" si="15"/>
        <v>1.3542700000000001E-3</v>
      </c>
    </row>
    <row r="150" spans="1:43" x14ac:dyDescent="0.25">
      <c r="A150">
        <v>11070811</v>
      </c>
      <c r="B150" s="2" t="s">
        <v>585</v>
      </c>
      <c r="C150" s="2" t="s">
        <v>586</v>
      </c>
      <c r="D150">
        <v>60693413</v>
      </c>
      <c r="F150">
        <v>300</v>
      </c>
      <c r="G150">
        <v>77928514</v>
      </c>
      <c r="I150">
        <v>2275050011</v>
      </c>
      <c r="J150">
        <v>2</v>
      </c>
      <c r="K150" t="s">
        <v>34</v>
      </c>
      <c r="L150" t="s">
        <v>64</v>
      </c>
      <c r="M150">
        <v>34019</v>
      </c>
      <c r="O150" t="s">
        <v>123</v>
      </c>
      <c r="P150">
        <v>48811</v>
      </c>
      <c r="Q150" t="s">
        <v>37</v>
      </c>
      <c r="R150" t="s">
        <v>38</v>
      </c>
      <c r="U150" t="s">
        <v>38</v>
      </c>
      <c r="V150">
        <v>40.633400000000002</v>
      </c>
      <c r="W150">
        <v>-75.066299999999998</v>
      </c>
      <c r="X150" t="s">
        <v>39</v>
      </c>
      <c r="Y150" t="s">
        <v>124</v>
      </c>
      <c r="Z150" t="s">
        <v>34</v>
      </c>
      <c r="AA150">
        <v>0</v>
      </c>
      <c r="AB150" t="s">
        <v>41</v>
      </c>
      <c r="AC150">
        <v>8</v>
      </c>
      <c r="AE150">
        <v>0.476937</v>
      </c>
      <c r="AF150">
        <v>2.5804000000000001E-3</v>
      </c>
      <c r="AG150">
        <v>9.3966099999999997E-3</v>
      </c>
      <c r="AH150">
        <v>6.4836599999999996E-3</v>
      </c>
      <c r="AI150">
        <v>3.9698400000000002E-4</v>
      </c>
      <c r="AJ150">
        <v>5.97358E-3</v>
      </c>
      <c r="AK150">
        <v>1</v>
      </c>
      <c r="AL150">
        <f t="shared" si="11"/>
        <v>0.476937</v>
      </c>
      <c r="AM150">
        <f t="shared" si="12"/>
        <v>2.5804000000000001E-3</v>
      </c>
      <c r="AN150">
        <f t="shared" si="13"/>
        <v>9.3966099999999997E-3</v>
      </c>
      <c r="AO150">
        <f t="shared" si="14"/>
        <v>6.4836599999999996E-3</v>
      </c>
      <c r="AP150">
        <f t="shared" si="15"/>
        <v>3.9698400000000002E-4</v>
      </c>
      <c r="AQ150">
        <f t="shared" si="15"/>
        <v>5.97358E-3</v>
      </c>
    </row>
    <row r="151" spans="1:43" x14ac:dyDescent="0.25">
      <c r="A151">
        <v>12322911</v>
      </c>
      <c r="B151" s="2" t="s">
        <v>585</v>
      </c>
      <c r="C151" s="2" t="s">
        <v>586</v>
      </c>
      <c r="D151">
        <v>61753213</v>
      </c>
      <c r="F151">
        <v>300</v>
      </c>
      <c r="G151">
        <v>80032514</v>
      </c>
      <c r="I151">
        <v>2275050011</v>
      </c>
      <c r="J151">
        <v>2</v>
      </c>
      <c r="K151" t="s">
        <v>34</v>
      </c>
      <c r="L151" t="s">
        <v>178</v>
      </c>
      <c r="M151">
        <v>34017</v>
      </c>
      <c r="O151" t="s">
        <v>385</v>
      </c>
      <c r="P151">
        <v>48811</v>
      </c>
      <c r="Q151" t="s">
        <v>37</v>
      </c>
      <c r="R151" t="s">
        <v>38</v>
      </c>
      <c r="U151" t="s">
        <v>38</v>
      </c>
      <c r="V151">
        <v>40.737000000000002</v>
      </c>
      <c r="W151">
        <v>-74.096800000000002</v>
      </c>
      <c r="X151" t="s">
        <v>39</v>
      </c>
      <c r="Y151" t="s">
        <v>386</v>
      </c>
      <c r="Z151" t="s">
        <v>34</v>
      </c>
      <c r="AA151">
        <v>0</v>
      </c>
      <c r="AB151" t="s">
        <v>41</v>
      </c>
      <c r="AC151">
        <v>8</v>
      </c>
      <c r="AE151">
        <v>0.108126</v>
      </c>
      <c r="AF151">
        <v>5.8500000000000002E-4</v>
      </c>
      <c r="AG151">
        <v>2.1302999999999999E-3</v>
      </c>
      <c r="AH151">
        <v>1.4699100000000001E-3</v>
      </c>
      <c r="AI151">
        <v>9.0000000000000006E-5</v>
      </c>
      <c r="AJ151">
        <v>1.3542700000000001E-3</v>
      </c>
      <c r="AK151">
        <v>1</v>
      </c>
      <c r="AL151">
        <f t="shared" si="11"/>
        <v>0.108126</v>
      </c>
      <c r="AM151">
        <f t="shared" si="12"/>
        <v>5.8500000000000002E-4</v>
      </c>
      <c r="AN151">
        <f t="shared" si="13"/>
        <v>2.1302999999999999E-3</v>
      </c>
      <c r="AO151">
        <f t="shared" si="14"/>
        <v>1.4699100000000001E-3</v>
      </c>
      <c r="AP151">
        <f t="shared" si="15"/>
        <v>9.0000000000000006E-5</v>
      </c>
      <c r="AQ151">
        <f t="shared" si="15"/>
        <v>1.3542700000000001E-3</v>
      </c>
    </row>
    <row r="152" spans="1:43" x14ac:dyDescent="0.25">
      <c r="A152">
        <v>11862611</v>
      </c>
      <c r="B152" s="2" t="s">
        <v>585</v>
      </c>
      <c r="C152" s="2" t="s">
        <v>586</v>
      </c>
      <c r="D152">
        <v>61009613</v>
      </c>
      <c r="F152">
        <v>300</v>
      </c>
      <c r="G152">
        <v>78558514</v>
      </c>
      <c r="I152">
        <v>2275050011</v>
      </c>
      <c r="J152">
        <v>2</v>
      </c>
      <c r="K152" t="s">
        <v>34</v>
      </c>
      <c r="L152" t="s">
        <v>95</v>
      </c>
      <c r="M152">
        <v>34015</v>
      </c>
      <c r="O152" t="s">
        <v>96</v>
      </c>
      <c r="P152">
        <v>48811</v>
      </c>
      <c r="Q152" t="s">
        <v>37</v>
      </c>
      <c r="R152" t="s">
        <v>38</v>
      </c>
      <c r="U152" t="s">
        <v>38</v>
      </c>
      <c r="V152">
        <v>39.744300000000003</v>
      </c>
      <c r="W152">
        <v>-75.158799999999999</v>
      </c>
      <c r="X152" t="s">
        <v>39</v>
      </c>
      <c r="Y152" t="s">
        <v>97</v>
      </c>
      <c r="Z152" t="s">
        <v>34</v>
      </c>
      <c r="AA152">
        <v>0</v>
      </c>
      <c r="AB152" t="s">
        <v>41</v>
      </c>
      <c r="AC152">
        <v>8</v>
      </c>
      <c r="AE152">
        <v>0.108126</v>
      </c>
      <c r="AF152">
        <v>5.8500000000000002E-4</v>
      </c>
      <c r="AG152">
        <v>2.1302999999999999E-3</v>
      </c>
      <c r="AH152">
        <v>1.4699100000000001E-3</v>
      </c>
      <c r="AI152">
        <v>9.0000000000000006E-5</v>
      </c>
      <c r="AJ152">
        <v>1.3542700000000001E-3</v>
      </c>
      <c r="AK152">
        <v>1</v>
      </c>
      <c r="AL152">
        <f t="shared" si="11"/>
        <v>0.108126</v>
      </c>
      <c r="AM152">
        <f t="shared" si="12"/>
        <v>5.8500000000000002E-4</v>
      </c>
      <c r="AN152">
        <f t="shared" si="13"/>
        <v>2.1302999999999999E-3</v>
      </c>
      <c r="AO152">
        <f t="shared" si="14"/>
        <v>1.4699100000000001E-3</v>
      </c>
      <c r="AP152">
        <f t="shared" si="15"/>
        <v>9.0000000000000006E-5</v>
      </c>
      <c r="AQ152">
        <f t="shared" si="15"/>
        <v>1.3542700000000001E-3</v>
      </c>
    </row>
    <row r="153" spans="1:43" x14ac:dyDescent="0.25">
      <c r="A153">
        <v>11078711</v>
      </c>
      <c r="B153" s="2" t="s">
        <v>585</v>
      </c>
      <c r="C153" s="2" t="s">
        <v>586</v>
      </c>
      <c r="D153">
        <v>60709513</v>
      </c>
      <c r="F153">
        <v>300</v>
      </c>
      <c r="G153">
        <v>77960714</v>
      </c>
      <c r="I153">
        <v>2275050011</v>
      </c>
      <c r="J153">
        <v>2</v>
      </c>
      <c r="K153" t="s">
        <v>34</v>
      </c>
      <c r="L153" t="s">
        <v>87</v>
      </c>
      <c r="M153">
        <v>34011</v>
      </c>
      <c r="O153" t="s">
        <v>477</v>
      </c>
      <c r="P153">
        <v>48811</v>
      </c>
      <c r="Q153" t="s">
        <v>37</v>
      </c>
      <c r="R153" t="s">
        <v>38</v>
      </c>
      <c r="U153" t="s">
        <v>38</v>
      </c>
      <c r="V153">
        <v>39.524000000000001</v>
      </c>
      <c r="W153">
        <v>-75.046300000000002</v>
      </c>
      <c r="X153" t="s">
        <v>39</v>
      </c>
      <c r="Y153" t="s">
        <v>189</v>
      </c>
      <c r="Z153" t="s">
        <v>34</v>
      </c>
      <c r="AA153">
        <v>0</v>
      </c>
      <c r="AB153" t="s">
        <v>41</v>
      </c>
      <c r="AC153">
        <v>8</v>
      </c>
      <c r="AE153">
        <v>0.43310500000000002</v>
      </c>
      <c r="AF153">
        <v>2.3432499999999998E-3</v>
      </c>
      <c r="AG153">
        <v>8.5330400000000004E-3</v>
      </c>
      <c r="AH153">
        <v>5.8877900000000004E-3</v>
      </c>
      <c r="AI153">
        <v>3.6049999999999998E-4</v>
      </c>
      <c r="AJ153">
        <v>5.42459E-3</v>
      </c>
      <c r="AK153">
        <v>1</v>
      </c>
      <c r="AL153">
        <f t="shared" si="11"/>
        <v>0.43310500000000002</v>
      </c>
      <c r="AM153">
        <f t="shared" si="12"/>
        <v>2.3432499999999998E-3</v>
      </c>
      <c r="AN153">
        <f t="shared" si="13"/>
        <v>8.5330400000000004E-3</v>
      </c>
      <c r="AO153">
        <f t="shared" si="14"/>
        <v>5.8877900000000004E-3</v>
      </c>
      <c r="AP153">
        <f t="shared" si="15"/>
        <v>3.6049999999999998E-4</v>
      </c>
      <c r="AQ153">
        <f t="shared" si="15"/>
        <v>5.42459E-3</v>
      </c>
    </row>
    <row r="154" spans="1:43" x14ac:dyDescent="0.25">
      <c r="A154">
        <v>11392811</v>
      </c>
      <c r="B154" s="2" t="s">
        <v>585</v>
      </c>
      <c r="C154" s="2" t="s">
        <v>586</v>
      </c>
      <c r="D154">
        <v>61738313</v>
      </c>
      <c r="F154">
        <v>300</v>
      </c>
      <c r="G154">
        <v>80003114</v>
      </c>
      <c r="I154">
        <v>2275050011</v>
      </c>
      <c r="J154">
        <v>2</v>
      </c>
      <c r="K154" t="s">
        <v>34</v>
      </c>
      <c r="L154" t="s">
        <v>84</v>
      </c>
      <c r="M154">
        <v>34029</v>
      </c>
      <c r="O154" t="s">
        <v>581</v>
      </c>
      <c r="P154">
        <v>48811</v>
      </c>
      <c r="Q154" t="s">
        <v>37</v>
      </c>
      <c r="R154" t="s">
        <v>38</v>
      </c>
      <c r="U154" t="s">
        <v>38</v>
      </c>
      <c r="V154">
        <v>40.0351</v>
      </c>
      <c r="W154">
        <v>-74.352099999999993</v>
      </c>
      <c r="X154" t="s">
        <v>39</v>
      </c>
      <c r="Y154" t="s">
        <v>582</v>
      </c>
      <c r="Z154" t="s">
        <v>34</v>
      </c>
      <c r="AA154">
        <v>0</v>
      </c>
      <c r="AB154" t="s">
        <v>41</v>
      </c>
      <c r="AC154">
        <v>8</v>
      </c>
      <c r="AE154">
        <v>6.0070000000000002E-3</v>
      </c>
      <c r="AF154">
        <v>3.2499999999999997E-5</v>
      </c>
      <c r="AG154">
        <v>1.1835E-4</v>
      </c>
      <c r="AH154">
        <v>8.1661499999999997E-5</v>
      </c>
      <c r="AI154">
        <v>5.0000000000000004E-6</v>
      </c>
      <c r="AJ154">
        <v>7.5236999999999998E-5</v>
      </c>
      <c r="AK154">
        <v>1</v>
      </c>
      <c r="AL154">
        <f t="shared" si="11"/>
        <v>6.0070000000000002E-3</v>
      </c>
      <c r="AM154">
        <f t="shared" si="12"/>
        <v>3.2499999999999997E-5</v>
      </c>
      <c r="AN154">
        <f t="shared" si="13"/>
        <v>1.1835E-4</v>
      </c>
      <c r="AO154">
        <f t="shared" si="14"/>
        <v>8.1661499999999997E-5</v>
      </c>
      <c r="AP154">
        <f t="shared" si="15"/>
        <v>5.0000000000000004E-6</v>
      </c>
      <c r="AQ154">
        <f t="shared" si="15"/>
        <v>7.5236999999999998E-5</v>
      </c>
    </row>
    <row r="155" spans="1:43" x14ac:dyDescent="0.25">
      <c r="A155">
        <v>9382111</v>
      </c>
      <c r="B155" s="2" t="s">
        <v>585</v>
      </c>
      <c r="C155" s="2" t="s">
        <v>586</v>
      </c>
      <c r="D155">
        <v>62624313</v>
      </c>
      <c r="F155">
        <v>300</v>
      </c>
      <c r="G155">
        <v>84337614</v>
      </c>
      <c r="I155">
        <v>2275050011</v>
      </c>
      <c r="J155">
        <v>2</v>
      </c>
      <c r="K155" t="s">
        <v>34</v>
      </c>
      <c r="L155" t="s">
        <v>84</v>
      </c>
      <c r="M155">
        <v>34029</v>
      </c>
      <c r="O155" t="s">
        <v>308</v>
      </c>
      <c r="P155">
        <v>48811</v>
      </c>
      <c r="Q155" t="s">
        <v>37</v>
      </c>
      <c r="R155" t="s">
        <v>38</v>
      </c>
      <c r="U155" t="s">
        <v>38</v>
      </c>
      <c r="V155">
        <v>40.066780000000001</v>
      </c>
      <c r="W155">
        <v>-74.177639999999997</v>
      </c>
      <c r="X155" t="s">
        <v>39</v>
      </c>
      <c r="Y155" t="s">
        <v>308</v>
      </c>
      <c r="Z155" t="s">
        <v>34</v>
      </c>
      <c r="AA155">
        <v>0</v>
      </c>
      <c r="AB155" t="s">
        <v>41</v>
      </c>
      <c r="AC155">
        <v>8</v>
      </c>
      <c r="AE155">
        <v>34.734999999999999</v>
      </c>
      <c r="AF155">
        <v>0.18792900000000001</v>
      </c>
      <c r="AG155">
        <v>0.68434899999999999</v>
      </c>
      <c r="AH155">
        <v>0.47220099999999998</v>
      </c>
      <c r="AI155">
        <v>2.89121E-2</v>
      </c>
      <c r="AJ155">
        <v>0.43505199999999999</v>
      </c>
      <c r="AK155">
        <v>1</v>
      </c>
      <c r="AL155">
        <f t="shared" si="11"/>
        <v>34.734999999999999</v>
      </c>
      <c r="AM155">
        <f t="shared" si="12"/>
        <v>0.18792900000000001</v>
      </c>
      <c r="AN155">
        <f t="shared" si="13"/>
        <v>0.68434899999999999</v>
      </c>
      <c r="AO155">
        <f t="shared" si="14"/>
        <v>0.47220099999999998</v>
      </c>
      <c r="AP155">
        <f t="shared" si="15"/>
        <v>2.89121E-2</v>
      </c>
      <c r="AQ155">
        <f t="shared" si="15"/>
        <v>0.43505199999999999</v>
      </c>
    </row>
    <row r="156" spans="1:43" x14ac:dyDescent="0.25">
      <c r="A156">
        <v>11862411</v>
      </c>
      <c r="B156" s="2" t="s">
        <v>585</v>
      </c>
      <c r="C156" s="2" t="s">
        <v>586</v>
      </c>
      <c r="D156">
        <v>61009413</v>
      </c>
      <c r="F156">
        <v>300</v>
      </c>
      <c r="G156">
        <v>78558114</v>
      </c>
      <c r="I156">
        <v>2275050011</v>
      </c>
      <c r="J156">
        <v>2</v>
      </c>
      <c r="K156" t="s">
        <v>34</v>
      </c>
      <c r="L156" t="s">
        <v>73</v>
      </c>
      <c r="M156">
        <v>34035</v>
      </c>
      <c r="O156" t="s">
        <v>472</v>
      </c>
      <c r="P156">
        <v>48811</v>
      </c>
      <c r="Q156" t="s">
        <v>37</v>
      </c>
      <c r="R156" t="s">
        <v>38</v>
      </c>
      <c r="U156" t="s">
        <v>38</v>
      </c>
      <c r="V156">
        <v>40.652299999999997</v>
      </c>
      <c r="W156">
        <v>-74.696799999999996</v>
      </c>
      <c r="X156" t="s">
        <v>39</v>
      </c>
      <c r="Y156" t="s">
        <v>316</v>
      </c>
      <c r="Z156" t="s">
        <v>34</v>
      </c>
      <c r="AA156">
        <v>0</v>
      </c>
      <c r="AB156" t="s">
        <v>41</v>
      </c>
      <c r="AC156">
        <v>8</v>
      </c>
      <c r="AE156">
        <v>0.108126</v>
      </c>
      <c r="AF156">
        <v>5.8500000000000002E-4</v>
      </c>
      <c r="AG156">
        <v>2.1302999999999999E-3</v>
      </c>
      <c r="AH156">
        <v>1.4699100000000001E-3</v>
      </c>
      <c r="AI156">
        <v>9.0000000000000006E-5</v>
      </c>
      <c r="AJ156">
        <v>1.3542700000000001E-3</v>
      </c>
      <c r="AK156">
        <v>1</v>
      </c>
      <c r="AL156">
        <f t="shared" si="11"/>
        <v>0.108126</v>
      </c>
      <c r="AM156">
        <f t="shared" si="12"/>
        <v>5.8500000000000002E-4</v>
      </c>
      <c r="AN156">
        <f t="shared" si="13"/>
        <v>2.1302999999999999E-3</v>
      </c>
      <c r="AO156">
        <f t="shared" si="14"/>
        <v>1.4699100000000001E-3</v>
      </c>
      <c r="AP156">
        <f t="shared" si="15"/>
        <v>9.0000000000000006E-5</v>
      </c>
      <c r="AQ156">
        <f t="shared" si="15"/>
        <v>1.3542700000000001E-3</v>
      </c>
    </row>
    <row r="157" spans="1:43" x14ac:dyDescent="0.25">
      <c r="A157">
        <v>11711511</v>
      </c>
      <c r="B157" s="2" t="s">
        <v>585</v>
      </c>
      <c r="C157" s="2" t="s">
        <v>586</v>
      </c>
      <c r="D157">
        <v>61223513</v>
      </c>
      <c r="F157">
        <v>300</v>
      </c>
      <c r="G157">
        <v>78985114</v>
      </c>
      <c r="I157">
        <v>2275050011</v>
      </c>
      <c r="J157">
        <v>2</v>
      </c>
      <c r="K157" t="s">
        <v>34</v>
      </c>
      <c r="L157" t="s">
        <v>64</v>
      </c>
      <c r="M157">
        <v>34019</v>
      </c>
      <c r="O157" t="s">
        <v>264</v>
      </c>
      <c r="P157">
        <v>48811</v>
      </c>
      <c r="Q157" t="s">
        <v>37</v>
      </c>
      <c r="R157" t="s">
        <v>38</v>
      </c>
      <c r="U157" t="s">
        <v>38</v>
      </c>
      <c r="V157">
        <v>40.717599999999997</v>
      </c>
      <c r="W157">
        <v>-74.892099999999999</v>
      </c>
      <c r="X157" t="s">
        <v>39</v>
      </c>
      <c r="Y157" t="s">
        <v>265</v>
      </c>
      <c r="Z157" t="s">
        <v>34</v>
      </c>
      <c r="AA157">
        <v>0</v>
      </c>
      <c r="AB157" t="s">
        <v>41</v>
      </c>
      <c r="AC157">
        <v>8</v>
      </c>
      <c r="AE157">
        <v>0.108126</v>
      </c>
      <c r="AF157">
        <v>5.8500000000000002E-4</v>
      </c>
      <c r="AG157">
        <v>2.1302999999999999E-3</v>
      </c>
      <c r="AH157">
        <v>1.4699100000000001E-3</v>
      </c>
      <c r="AI157">
        <v>9.0000000000000006E-5</v>
      </c>
      <c r="AJ157">
        <v>1.3542700000000001E-3</v>
      </c>
      <c r="AK157">
        <v>1</v>
      </c>
      <c r="AL157">
        <f t="shared" si="11"/>
        <v>0.108126</v>
      </c>
      <c r="AM157">
        <f t="shared" si="12"/>
        <v>5.8500000000000002E-4</v>
      </c>
      <c r="AN157">
        <f t="shared" si="13"/>
        <v>2.1302999999999999E-3</v>
      </c>
      <c r="AO157">
        <f t="shared" si="14"/>
        <v>1.4699100000000001E-3</v>
      </c>
      <c r="AP157">
        <f t="shared" si="15"/>
        <v>9.0000000000000006E-5</v>
      </c>
      <c r="AQ157">
        <f t="shared" si="15"/>
        <v>1.3542700000000001E-3</v>
      </c>
    </row>
    <row r="158" spans="1:43" x14ac:dyDescent="0.25">
      <c r="A158">
        <v>11862211</v>
      </c>
      <c r="B158" s="2" t="s">
        <v>585</v>
      </c>
      <c r="C158" s="2" t="s">
        <v>586</v>
      </c>
      <c r="D158">
        <v>61009213</v>
      </c>
      <c r="F158">
        <v>300</v>
      </c>
      <c r="G158">
        <v>78557714</v>
      </c>
      <c r="I158">
        <v>2275050011</v>
      </c>
      <c r="J158">
        <v>2</v>
      </c>
      <c r="K158" t="s">
        <v>34</v>
      </c>
      <c r="L158" t="s">
        <v>108</v>
      </c>
      <c r="M158">
        <v>34003</v>
      </c>
      <c r="O158" t="s">
        <v>281</v>
      </c>
      <c r="P158">
        <v>48811</v>
      </c>
      <c r="Q158" t="s">
        <v>37</v>
      </c>
      <c r="R158" t="s">
        <v>38</v>
      </c>
      <c r="U158" t="s">
        <v>38</v>
      </c>
      <c r="V158">
        <v>40.902900000000002</v>
      </c>
      <c r="W158">
        <v>-74.132900000000006</v>
      </c>
      <c r="X158" t="s">
        <v>39</v>
      </c>
      <c r="Y158" t="s">
        <v>256</v>
      </c>
      <c r="Z158" t="s">
        <v>34</v>
      </c>
      <c r="AA158">
        <v>0</v>
      </c>
      <c r="AB158" t="s">
        <v>41</v>
      </c>
      <c r="AC158">
        <v>8</v>
      </c>
      <c r="AE158">
        <v>0.108126</v>
      </c>
      <c r="AF158">
        <v>5.8500000000000002E-4</v>
      </c>
      <c r="AG158">
        <v>2.1302999999999999E-3</v>
      </c>
      <c r="AH158">
        <v>1.4699100000000001E-3</v>
      </c>
      <c r="AI158">
        <v>9.0000000000000006E-5</v>
      </c>
      <c r="AJ158">
        <v>1.3542700000000001E-3</v>
      </c>
      <c r="AK158">
        <v>1</v>
      </c>
      <c r="AL158">
        <f t="shared" si="11"/>
        <v>0.108126</v>
      </c>
      <c r="AM158">
        <f t="shared" si="12"/>
        <v>5.8500000000000002E-4</v>
      </c>
      <c r="AN158">
        <f t="shared" si="13"/>
        <v>2.1302999999999999E-3</v>
      </c>
      <c r="AO158">
        <f t="shared" si="14"/>
        <v>1.4699100000000001E-3</v>
      </c>
      <c r="AP158">
        <f t="shared" si="15"/>
        <v>9.0000000000000006E-5</v>
      </c>
      <c r="AQ158">
        <f t="shared" si="15"/>
        <v>1.3542700000000001E-3</v>
      </c>
    </row>
    <row r="159" spans="1:43" x14ac:dyDescent="0.25">
      <c r="A159">
        <v>12396411</v>
      </c>
      <c r="B159" s="2" t="s">
        <v>585</v>
      </c>
      <c r="C159" s="2" t="s">
        <v>586</v>
      </c>
      <c r="D159">
        <v>61583213</v>
      </c>
      <c r="F159">
        <v>300</v>
      </c>
      <c r="G159">
        <v>79696714</v>
      </c>
      <c r="I159">
        <v>2275050011</v>
      </c>
      <c r="J159">
        <v>2</v>
      </c>
      <c r="K159" t="s">
        <v>34</v>
      </c>
      <c r="L159" t="s">
        <v>73</v>
      </c>
      <c r="M159">
        <v>34035</v>
      </c>
      <c r="O159" t="s">
        <v>432</v>
      </c>
      <c r="P159">
        <v>48811</v>
      </c>
      <c r="Q159" t="s">
        <v>37</v>
      </c>
      <c r="R159" t="s">
        <v>38</v>
      </c>
      <c r="U159" t="s">
        <v>38</v>
      </c>
      <c r="V159">
        <v>40.723199999999999</v>
      </c>
      <c r="W159">
        <v>-74.687899999999999</v>
      </c>
      <c r="X159" t="s">
        <v>39</v>
      </c>
      <c r="Y159" t="s">
        <v>433</v>
      </c>
      <c r="Z159" t="s">
        <v>34</v>
      </c>
      <c r="AA159">
        <v>0</v>
      </c>
      <c r="AB159" t="s">
        <v>41</v>
      </c>
      <c r="AC159">
        <v>8</v>
      </c>
      <c r="AE159">
        <v>0.108126</v>
      </c>
      <c r="AF159">
        <v>5.8500000000000002E-4</v>
      </c>
      <c r="AG159">
        <v>2.1302999999999999E-3</v>
      </c>
      <c r="AH159">
        <v>1.4699100000000001E-3</v>
      </c>
      <c r="AI159">
        <v>9.0000000000000006E-5</v>
      </c>
      <c r="AJ159">
        <v>1.3542700000000001E-3</v>
      </c>
      <c r="AK159">
        <v>1</v>
      </c>
      <c r="AL159">
        <f t="shared" si="11"/>
        <v>0.108126</v>
      </c>
      <c r="AM159">
        <f t="shared" si="12"/>
        <v>5.8500000000000002E-4</v>
      </c>
      <c r="AN159">
        <f t="shared" si="13"/>
        <v>2.1302999999999999E-3</v>
      </c>
      <c r="AO159">
        <f t="shared" si="14"/>
        <v>1.4699100000000001E-3</v>
      </c>
      <c r="AP159">
        <f t="shared" si="15"/>
        <v>9.0000000000000006E-5</v>
      </c>
      <c r="AQ159">
        <f t="shared" si="15"/>
        <v>1.3542700000000001E-3</v>
      </c>
    </row>
    <row r="160" spans="1:43" x14ac:dyDescent="0.25">
      <c r="A160">
        <v>12320411</v>
      </c>
      <c r="B160" s="2" t="s">
        <v>585</v>
      </c>
      <c r="C160" s="2" t="s">
        <v>586</v>
      </c>
      <c r="D160">
        <v>61750613</v>
      </c>
      <c r="F160">
        <v>300</v>
      </c>
      <c r="G160">
        <v>80027314</v>
      </c>
      <c r="I160">
        <v>2275050011</v>
      </c>
      <c r="J160">
        <v>2</v>
      </c>
      <c r="K160" t="s">
        <v>34</v>
      </c>
      <c r="L160" t="s">
        <v>218</v>
      </c>
      <c r="M160">
        <v>34039</v>
      </c>
      <c r="O160" t="s">
        <v>321</v>
      </c>
      <c r="P160">
        <v>48811</v>
      </c>
      <c r="Q160" t="s">
        <v>37</v>
      </c>
      <c r="R160" t="s">
        <v>38</v>
      </c>
      <c r="U160" t="s">
        <v>38</v>
      </c>
      <c r="V160">
        <v>40.6751</v>
      </c>
      <c r="W160">
        <v>-74.245400000000004</v>
      </c>
      <c r="X160" t="s">
        <v>39</v>
      </c>
      <c r="Y160" t="s">
        <v>322</v>
      </c>
      <c r="Z160" t="s">
        <v>34</v>
      </c>
      <c r="AA160">
        <v>0</v>
      </c>
      <c r="AB160" t="s">
        <v>41</v>
      </c>
      <c r="AC160">
        <v>8</v>
      </c>
      <c r="AE160">
        <v>0.108126</v>
      </c>
      <c r="AF160">
        <v>5.8500000000000002E-4</v>
      </c>
      <c r="AG160">
        <v>2.1302999999999999E-3</v>
      </c>
      <c r="AH160">
        <v>1.4699100000000001E-3</v>
      </c>
      <c r="AI160">
        <v>9.0000000000000006E-5</v>
      </c>
      <c r="AJ160">
        <v>1.3542700000000001E-3</v>
      </c>
      <c r="AK160">
        <v>1</v>
      </c>
      <c r="AL160">
        <f t="shared" si="11"/>
        <v>0.108126</v>
      </c>
      <c r="AM160">
        <f t="shared" si="12"/>
        <v>5.8500000000000002E-4</v>
      </c>
      <c r="AN160">
        <f t="shared" si="13"/>
        <v>2.1302999999999999E-3</v>
      </c>
      <c r="AO160">
        <f t="shared" si="14"/>
        <v>1.4699100000000001E-3</v>
      </c>
      <c r="AP160">
        <f t="shared" si="15"/>
        <v>9.0000000000000006E-5</v>
      </c>
      <c r="AQ160">
        <f t="shared" si="15"/>
        <v>1.3542700000000001E-3</v>
      </c>
    </row>
    <row r="161" spans="1:43" x14ac:dyDescent="0.25">
      <c r="A161">
        <v>16131011</v>
      </c>
      <c r="B161" s="2" t="s">
        <v>585</v>
      </c>
      <c r="C161" s="2" t="s">
        <v>586</v>
      </c>
      <c r="D161">
        <v>103131313</v>
      </c>
      <c r="F161">
        <v>300</v>
      </c>
      <c r="G161">
        <v>144743014</v>
      </c>
      <c r="I161">
        <v>2275050011</v>
      </c>
      <c r="J161">
        <v>2</v>
      </c>
      <c r="K161" t="s">
        <v>34</v>
      </c>
      <c r="L161" t="s">
        <v>178</v>
      </c>
      <c r="M161">
        <v>34017</v>
      </c>
      <c r="O161" t="s">
        <v>179</v>
      </c>
      <c r="P161">
        <v>48811</v>
      </c>
      <c r="Q161" t="s">
        <v>37</v>
      </c>
      <c r="R161" t="s">
        <v>38</v>
      </c>
      <c r="U161" t="s">
        <v>38</v>
      </c>
      <c r="V161">
        <v>40.698194000000001</v>
      </c>
      <c r="W161">
        <v>-74.072416000000004</v>
      </c>
      <c r="X161" t="s">
        <v>110</v>
      </c>
      <c r="Y161" t="s">
        <v>180</v>
      </c>
      <c r="Z161" t="s">
        <v>34</v>
      </c>
      <c r="AA161">
        <v>0</v>
      </c>
      <c r="AB161" t="s">
        <v>41</v>
      </c>
      <c r="AC161">
        <v>8</v>
      </c>
      <c r="AE161">
        <v>0.108126</v>
      </c>
      <c r="AF161">
        <v>5.8500000000000002E-4</v>
      </c>
      <c r="AG161">
        <v>2.1302999999999999E-3</v>
      </c>
      <c r="AH161">
        <v>1.4699100000000001E-3</v>
      </c>
      <c r="AI161">
        <v>9.0000000000000006E-5</v>
      </c>
      <c r="AJ161">
        <v>1.3542700000000001E-3</v>
      </c>
      <c r="AK161">
        <v>1</v>
      </c>
      <c r="AL161">
        <f t="shared" si="11"/>
        <v>0.108126</v>
      </c>
      <c r="AM161">
        <f t="shared" si="12"/>
        <v>5.8500000000000002E-4</v>
      </c>
      <c r="AN161">
        <f t="shared" si="13"/>
        <v>2.1302999999999999E-3</v>
      </c>
      <c r="AO161">
        <f t="shared" si="14"/>
        <v>1.4699100000000001E-3</v>
      </c>
      <c r="AP161">
        <f t="shared" si="15"/>
        <v>9.0000000000000006E-5</v>
      </c>
      <c r="AQ161">
        <f t="shared" si="15"/>
        <v>1.3542700000000001E-3</v>
      </c>
    </row>
    <row r="162" spans="1:43" x14ac:dyDescent="0.25">
      <c r="A162">
        <v>11251011</v>
      </c>
      <c r="B162" s="2" t="s">
        <v>585</v>
      </c>
      <c r="C162" s="2" t="s">
        <v>586</v>
      </c>
      <c r="D162">
        <v>61190113</v>
      </c>
      <c r="F162">
        <v>300</v>
      </c>
      <c r="G162">
        <v>78918514</v>
      </c>
      <c r="I162">
        <v>2275050011</v>
      </c>
      <c r="J162">
        <v>2</v>
      </c>
      <c r="K162" t="s">
        <v>34</v>
      </c>
      <c r="L162" t="s">
        <v>178</v>
      </c>
      <c r="M162">
        <v>34017</v>
      </c>
      <c r="O162" t="s">
        <v>359</v>
      </c>
      <c r="P162">
        <v>48811</v>
      </c>
      <c r="Q162" t="s">
        <v>37</v>
      </c>
      <c r="R162" t="s">
        <v>38</v>
      </c>
      <c r="U162" t="s">
        <v>38</v>
      </c>
      <c r="V162">
        <v>40.693199999999997</v>
      </c>
      <c r="W162">
        <v>-74.058300000000003</v>
      </c>
      <c r="X162" t="s">
        <v>39</v>
      </c>
      <c r="Y162" t="s">
        <v>180</v>
      </c>
      <c r="Z162" t="s">
        <v>34</v>
      </c>
      <c r="AA162">
        <v>0</v>
      </c>
      <c r="AB162" t="s">
        <v>41</v>
      </c>
      <c r="AC162">
        <v>8</v>
      </c>
      <c r="AE162">
        <v>0.108126</v>
      </c>
      <c r="AF162">
        <v>5.8500000000000002E-4</v>
      </c>
      <c r="AG162">
        <v>2.1302999999999999E-3</v>
      </c>
      <c r="AH162">
        <v>1.4699100000000001E-3</v>
      </c>
      <c r="AI162">
        <v>9.0000000000000006E-5</v>
      </c>
      <c r="AJ162">
        <v>1.3542700000000001E-3</v>
      </c>
      <c r="AK162">
        <v>1</v>
      </c>
      <c r="AL162">
        <f t="shared" si="11"/>
        <v>0.108126</v>
      </c>
      <c r="AM162">
        <f t="shared" si="12"/>
        <v>5.8500000000000002E-4</v>
      </c>
      <c r="AN162">
        <f t="shared" si="13"/>
        <v>2.1302999999999999E-3</v>
      </c>
      <c r="AO162">
        <f t="shared" si="14"/>
        <v>1.4699100000000001E-3</v>
      </c>
      <c r="AP162">
        <f t="shared" si="15"/>
        <v>9.0000000000000006E-5</v>
      </c>
      <c r="AQ162">
        <f t="shared" si="15"/>
        <v>1.3542700000000001E-3</v>
      </c>
    </row>
    <row r="163" spans="1:43" x14ac:dyDescent="0.25">
      <c r="A163">
        <v>9383511</v>
      </c>
      <c r="B163" s="2" t="s">
        <v>585</v>
      </c>
      <c r="C163" s="2" t="s">
        <v>586</v>
      </c>
      <c r="D163">
        <v>62625613</v>
      </c>
      <c r="F163">
        <v>300</v>
      </c>
      <c r="G163">
        <v>84340414</v>
      </c>
      <c r="I163">
        <v>2275050011</v>
      </c>
      <c r="J163">
        <v>2</v>
      </c>
      <c r="K163" t="s">
        <v>34</v>
      </c>
      <c r="L163" t="s">
        <v>79</v>
      </c>
      <c r="M163">
        <v>34027</v>
      </c>
      <c r="O163" t="s">
        <v>409</v>
      </c>
      <c r="P163">
        <v>48811</v>
      </c>
      <c r="Q163" t="s">
        <v>37</v>
      </c>
      <c r="R163" t="s">
        <v>38</v>
      </c>
      <c r="S163" t="s">
        <v>619</v>
      </c>
      <c r="U163" t="s">
        <v>38</v>
      </c>
      <c r="V163">
        <v>40.947519999999997</v>
      </c>
      <c r="W163">
        <v>-74.314499999999995</v>
      </c>
      <c r="X163" t="s">
        <v>39</v>
      </c>
      <c r="Y163" t="s">
        <v>409</v>
      </c>
      <c r="Z163" t="s">
        <v>34</v>
      </c>
      <c r="AA163">
        <v>0</v>
      </c>
      <c r="AB163" t="s">
        <v>41</v>
      </c>
      <c r="AC163">
        <v>8</v>
      </c>
      <c r="AE163">
        <v>62.024900000000002</v>
      </c>
      <c r="AF163">
        <v>0.33557700000000001</v>
      </c>
      <c r="AG163">
        <v>1.2220200000000001</v>
      </c>
      <c r="AH163">
        <v>0.84319100000000002</v>
      </c>
      <c r="AI163">
        <v>5.1627199999999998E-2</v>
      </c>
      <c r="AJ163">
        <v>0.77685499999999996</v>
      </c>
      <c r="AK163">
        <v>1</v>
      </c>
      <c r="AL163">
        <f t="shared" si="11"/>
        <v>62.024900000000002</v>
      </c>
      <c r="AM163">
        <f t="shared" si="12"/>
        <v>0.33557700000000001</v>
      </c>
      <c r="AN163">
        <f t="shared" si="13"/>
        <v>1.2220200000000001</v>
      </c>
      <c r="AO163">
        <f t="shared" si="14"/>
        <v>0.84319100000000002</v>
      </c>
      <c r="AP163">
        <f t="shared" si="15"/>
        <v>5.1627199999999998E-2</v>
      </c>
      <c r="AQ163">
        <f t="shared" si="15"/>
        <v>0.77685499999999996</v>
      </c>
    </row>
    <row r="164" spans="1:43" x14ac:dyDescent="0.25">
      <c r="A164">
        <v>11724811</v>
      </c>
      <c r="B164" s="2" t="s">
        <v>585</v>
      </c>
      <c r="C164" s="2" t="s">
        <v>586</v>
      </c>
      <c r="D164">
        <v>61142013</v>
      </c>
      <c r="F164">
        <v>300</v>
      </c>
      <c r="G164">
        <v>78822714</v>
      </c>
      <c r="I164">
        <v>2275050011</v>
      </c>
      <c r="J164">
        <v>2</v>
      </c>
      <c r="K164" t="s">
        <v>34</v>
      </c>
      <c r="L164" t="s">
        <v>178</v>
      </c>
      <c r="M164">
        <v>34017</v>
      </c>
      <c r="O164" t="s">
        <v>227</v>
      </c>
      <c r="P164">
        <v>48811</v>
      </c>
      <c r="Q164" t="s">
        <v>37</v>
      </c>
      <c r="R164" t="s">
        <v>38</v>
      </c>
      <c r="U164" t="s">
        <v>38</v>
      </c>
      <c r="V164">
        <v>40.764499999999998</v>
      </c>
      <c r="W164">
        <v>-74.023799999999994</v>
      </c>
      <c r="X164" t="s">
        <v>39</v>
      </c>
      <c r="Y164" t="s">
        <v>228</v>
      </c>
      <c r="Z164" t="s">
        <v>34</v>
      </c>
      <c r="AA164">
        <v>0</v>
      </c>
      <c r="AB164" t="s">
        <v>41</v>
      </c>
      <c r="AC164">
        <v>8</v>
      </c>
      <c r="AE164">
        <v>0.108126</v>
      </c>
      <c r="AF164">
        <v>5.8500000000000002E-4</v>
      </c>
      <c r="AG164">
        <v>2.1302999999999999E-3</v>
      </c>
      <c r="AH164">
        <v>1.4699100000000001E-3</v>
      </c>
      <c r="AI164">
        <v>9.0000000000000006E-5</v>
      </c>
      <c r="AJ164">
        <v>1.3542700000000001E-3</v>
      </c>
      <c r="AK164">
        <v>1</v>
      </c>
      <c r="AL164">
        <f t="shared" si="11"/>
        <v>0.108126</v>
      </c>
      <c r="AM164">
        <f t="shared" si="12"/>
        <v>5.8500000000000002E-4</v>
      </c>
      <c r="AN164">
        <f t="shared" si="13"/>
        <v>2.1302999999999999E-3</v>
      </c>
      <c r="AO164">
        <f t="shared" si="14"/>
        <v>1.4699100000000001E-3</v>
      </c>
      <c r="AP164">
        <f t="shared" si="15"/>
        <v>9.0000000000000006E-5</v>
      </c>
      <c r="AQ164">
        <f t="shared" si="15"/>
        <v>1.3542700000000001E-3</v>
      </c>
    </row>
    <row r="165" spans="1:43" x14ac:dyDescent="0.25">
      <c r="A165">
        <v>9369811</v>
      </c>
      <c r="B165" s="2" t="s">
        <v>585</v>
      </c>
      <c r="C165" s="2" t="s">
        <v>586</v>
      </c>
      <c r="D165">
        <v>62538213</v>
      </c>
      <c r="F165">
        <v>300</v>
      </c>
      <c r="G165">
        <v>84015714</v>
      </c>
      <c r="I165">
        <v>2275050011</v>
      </c>
      <c r="J165">
        <v>2</v>
      </c>
      <c r="K165" t="s">
        <v>34</v>
      </c>
      <c r="L165" t="s">
        <v>218</v>
      </c>
      <c r="M165">
        <v>34039</v>
      </c>
      <c r="O165" t="s">
        <v>529</v>
      </c>
      <c r="P165">
        <v>48811</v>
      </c>
      <c r="Q165" t="s">
        <v>37</v>
      </c>
      <c r="R165" t="s">
        <v>38</v>
      </c>
      <c r="U165" t="s">
        <v>38</v>
      </c>
      <c r="V165">
        <v>40.617449999999998</v>
      </c>
      <c r="W165">
        <v>-74.244590000000002</v>
      </c>
      <c r="X165" t="s">
        <v>39</v>
      </c>
      <c r="Y165" t="s">
        <v>529</v>
      </c>
      <c r="Z165" t="s">
        <v>34</v>
      </c>
      <c r="AA165">
        <v>0</v>
      </c>
      <c r="AB165" t="s">
        <v>41</v>
      </c>
      <c r="AC165">
        <v>8</v>
      </c>
      <c r="AE165">
        <v>91.874499999999998</v>
      </c>
      <c r="AF165">
        <v>0.49707400000000002</v>
      </c>
      <c r="AG165">
        <v>1.8101100000000001</v>
      </c>
      <c r="AH165">
        <v>1.24898</v>
      </c>
      <c r="AI165">
        <v>7.6472899999999996E-2</v>
      </c>
      <c r="AJ165">
        <v>1.15072</v>
      </c>
      <c r="AK165">
        <v>1</v>
      </c>
      <c r="AL165">
        <f t="shared" si="11"/>
        <v>91.874499999999998</v>
      </c>
      <c r="AM165">
        <f t="shared" si="12"/>
        <v>0.49707400000000002</v>
      </c>
      <c r="AN165">
        <f t="shared" si="13"/>
        <v>1.8101100000000001</v>
      </c>
      <c r="AO165">
        <f t="shared" si="14"/>
        <v>1.24898</v>
      </c>
      <c r="AP165">
        <f t="shared" si="15"/>
        <v>7.6472899999999996E-2</v>
      </c>
      <c r="AQ165">
        <f t="shared" si="15"/>
        <v>1.15072</v>
      </c>
    </row>
    <row r="166" spans="1:43" x14ac:dyDescent="0.25">
      <c r="A166">
        <v>11827611</v>
      </c>
      <c r="B166" s="2" t="s">
        <v>585</v>
      </c>
      <c r="C166" s="2" t="s">
        <v>586</v>
      </c>
      <c r="D166">
        <v>60745713</v>
      </c>
      <c r="F166">
        <v>300</v>
      </c>
      <c r="G166">
        <v>78032714</v>
      </c>
      <c r="I166">
        <v>2275050011</v>
      </c>
      <c r="J166">
        <v>2</v>
      </c>
      <c r="K166" t="s">
        <v>34</v>
      </c>
      <c r="L166" t="s">
        <v>108</v>
      </c>
      <c r="M166">
        <v>34003</v>
      </c>
      <c r="O166" t="s">
        <v>478</v>
      </c>
      <c r="P166">
        <v>48811</v>
      </c>
      <c r="Q166" t="s">
        <v>37</v>
      </c>
      <c r="R166" t="s">
        <v>38</v>
      </c>
      <c r="U166" t="s">
        <v>38</v>
      </c>
      <c r="V166">
        <v>40.850099999999998</v>
      </c>
      <c r="W166">
        <v>-74.032899999999998</v>
      </c>
      <c r="X166" t="s">
        <v>39</v>
      </c>
      <c r="Y166" t="s">
        <v>478</v>
      </c>
      <c r="Z166" t="s">
        <v>34</v>
      </c>
      <c r="AA166">
        <v>0</v>
      </c>
      <c r="AB166" t="s">
        <v>41</v>
      </c>
      <c r="AC166">
        <v>8</v>
      </c>
      <c r="AE166">
        <v>6.0070000000000002E-3</v>
      </c>
      <c r="AF166">
        <v>3.2499999999999997E-5</v>
      </c>
      <c r="AG166">
        <v>1.1835E-4</v>
      </c>
      <c r="AH166">
        <v>8.1661499999999997E-5</v>
      </c>
      <c r="AI166">
        <v>5.0000000000000004E-6</v>
      </c>
      <c r="AJ166">
        <v>7.5236999999999998E-5</v>
      </c>
      <c r="AK166">
        <v>1</v>
      </c>
      <c r="AL166">
        <f t="shared" si="11"/>
        <v>6.0070000000000002E-3</v>
      </c>
      <c r="AM166">
        <f t="shared" si="12"/>
        <v>3.2499999999999997E-5</v>
      </c>
      <c r="AN166">
        <f t="shared" si="13"/>
        <v>1.1835E-4</v>
      </c>
      <c r="AO166">
        <f t="shared" si="14"/>
        <v>8.1661499999999997E-5</v>
      </c>
      <c r="AP166">
        <f t="shared" si="15"/>
        <v>5.0000000000000004E-6</v>
      </c>
      <c r="AQ166">
        <f t="shared" si="15"/>
        <v>7.5236999999999998E-5</v>
      </c>
    </row>
    <row r="167" spans="1:43" x14ac:dyDescent="0.25">
      <c r="A167">
        <v>11704111</v>
      </c>
      <c r="B167" s="2" t="s">
        <v>585</v>
      </c>
      <c r="C167" s="2" t="s">
        <v>586</v>
      </c>
      <c r="D167">
        <v>61311813</v>
      </c>
      <c r="F167">
        <v>300</v>
      </c>
      <c r="G167">
        <v>79161714</v>
      </c>
      <c r="I167">
        <v>2275050011</v>
      </c>
      <c r="J167">
        <v>2</v>
      </c>
      <c r="K167" t="s">
        <v>34</v>
      </c>
      <c r="L167" t="s">
        <v>90</v>
      </c>
      <c r="M167">
        <v>34005</v>
      </c>
      <c r="O167" t="s">
        <v>190</v>
      </c>
      <c r="P167">
        <v>48811</v>
      </c>
      <c r="Q167" t="s">
        <v>37</v>
      </c>
      <c r="R167" t="s">
        <v>38</v>
      </c>
      <c r="U167" t="s">
        <v>38</v>
      </c>
      <c r="V167">
        <v>40.046799999999998</v>
      </c>
      <c r="W167">
        <v>-74.882400000000004</v>
      </c>
      <c r="X167" t="s">
        <v>39</v>
      </c>
      <c r="Y167" t="s">
        <v>191</v>
      </c>
      <c r="Z167" t="s">
        <v>34</v>
      </c>
      <c r="AA167">
        <v>0</v>
      </c>
      <c r="AB167" t="s">
        <v>41</v>
      </c>
      <c r="AC167">
        <v>8</v>
      </c>
      <c r="AE167">
        <v>0.108126</v>
      </c>
      <c r="AF167">
        <v>5.8500000000000002E-4</v>
      </c>
      <c r="AG167">
        <v>2.1302999999999999E-3</v>
      </c>
      <c r="AH167">
        <v>1.4699100000000001E-3</v>
      </c>
      <c r="AI167">
        <v>9.0000000000000006E-5</v>
      </c>
      <c r="AJ167">
        <v>1.3542700000000001E-3</v>
      </c>
      <c r="AK167">
        <v>1</v>
      </c>
      <c r="AL167">
        <f t="shared" si="11"/>
        <v>0.108126</v>
      </c>
      <c r="AM167">
        <f t="shared" si="12"/>
        <v>5.8500000000000002E-4</v>
      </c>
      <c r="AN167">
        <f t="shared" si="13"/>
        <v>2.1302999999999999E-3</v>
      </c>
      <c r="AO167">
        <f t="shared" si="14"/>
        <v>1.4699100000000001E-3</v>
      </c>
      <c r="AP167">
        <f t="shared" si="15"/>
        <v>9.0000000000000006E-5</v>
      </c>
      <c r="AQ167">
        <f t="shared" si="15"/>
        <v>1.3542700000000001E-3</v>
      </c>
    </row>
    <row r="168" spans="1:43" x14ac:dyDescent="0.25">
      <c r="A168">
        <v>12321811</v>
      </c>
      <c r="B168" s="2" t="s">
        <v>585</v>
      </c>
      <c r="C168" s="2" t="s">
        <v>586</v>
      </c>
      <c r="D168">
        <v>61752013</v>
      </c>
      <c r="F168">
        <v>300</v>
      </c>
      <c r="G168">
        <v>80030114</v>
      </c>
      <c r="I168">
        <v>2275050011</v>
      </c>
      <c r="J168">
        <v>2</v>
      </c>
      <c r="K168" t="s">
        <v>34</v>
      </c>
      <c r="L168" t="s">
        <v>90</v>
      </c>
      <c r="M168">
        <v>34005</v>
      </c>
      <c r="O168" t="s">
        <v>299</v>
      </c>
      <c r="P168">
        <v>48811</v>
      </c>
      <c r="Q168" t="s">
        <v>37</v>
      </c>
      <c r="R168" t="s">
        <v>38</v>
      </c>
      <c r="U168" t="s">
        <v>38</v>
      </c>
      <c r="V168">
        <v>39.890099999999997</v>
      </c>
      <c r="W168">
        <v>-74.582099999999997</v>
      </c>
      <c r="X168" t="s">
        <v>39</v>
      </c>
      <c r="Y168" t="s">
        <v>300</v>
      </c>
      <c r="Z168" t="s">
        <v>34</v>
      </c>
      <c r="AA168">
        <v>0</v>
      </c>
      <c r="AB168" t="s">
        <v>41</v>
      </c>
      <c r="AC168">
        <v>8</v>
      </c>
      <c r="AE168">
        <v>0.108126</v>
      </c>
      <c r="AF168">
        <v>5.8500000000000002E-4</v>
      </c>
      <c r="AG168">
        <v>2.1302999999999999E-3</v>
      </c>
      <c r="AH168">
        <v>1.4699100000000001E-3</v>
      </c>
      <c r="AI168">
        <v>9.0000000000000006E-5</v>
      </c>
      <c r="AJ168">
        <v>1.3542700000000001E-3</v>
      </c>
      <c r="AK168">
        <v>1</v>
      </c>
      <c r="AL168">
        <f t="shared" si="11"/>
        <v>0.108126</v>
      </c>
      <c r="AM168">
        <f t="shared" si="12"/>
        <v>5.8500000000000002E-4</v>
      </c>
      <c r="AN168">
        <f t="shared" si="13"/>
        <v>2.1302999999999999E-3</v>
      </c>
      <c r="AO168">
        <f t="shared" si="14"/>
        <v>1.4699100000000001E-3</v>
      </c>
      <c r="AP168">
        <f t="shared" si="15"/>
        <v>9.0000000000000006E-5</v>
      </c>
      <c r="AQ168">
        <f t="shared" si="15"/>
        <v>1.3542700000000001E-3</v>
      </c>
    </row>
    <row r="169" spans="1:43" x14ac:dyDescent="0.25">
      <c r="A169">
        <v>12321711</v>
      </c>
      <c r="B169" s="2" t="s">
        <v>585</v>
      </c>
      <c r="C169" s="2" t="s">
        <v>586</v>
      </c>
      <c r="D169">
        <v>61751913</v>
      </c>
      <c r="F169">
        <v>300</v>
      </c>
      <c r="G169">
        <v>80029914</v>
      </c>
      <c r="I169">
        <v>2275050011</v>
      </c>
      <c r="J169">
        <v>2</v>
      </c>
      <c r="K169" t="s">
        <v>34</v>
      </c>
      <c r="L169" t="s">
        <v>64</v>
      </c>
      <c r="M169">
        <v>34019</v>
      </c>
      <c r="O169" t="s">
        <v>112</v>
      </c>
      <c r="P169">
        <v>48811</v>
      </c>
      <c r="Q169" t="s">
        <v>37</v>
      </c>
      <c r="R169" t="s">
        <v>38</v>
      </c>
      <c r="U169" t="s">
        <v>38</v>
      </c>
      <c r="V169">
        <v>40.5501</v>
      </c>
      <c r="W169">
        <v>-75.016300000000001</v>
      </c>
      <c r="X169" t="s">
        <v>39</v>
      </c>
      <c r="Y169" t="s">
        <v>113</v>
      </c>
      <c r="Z169" t="s">
        <v>34</v>
      </c>
      <c r="AA169">
        <v>0</v>
      </c>
      <c r="AB169" t="s">
        <v>41</v>
      </c>
      <c r="AC169">
        <v>8</v>
      </c>
      <c r="AE169">
        <v>0.55959300000000001</v>
      </c>
      <c r="AF169">
        <v>3.0276000000000001E-3</v>
      </c>
      <c r="AG169">
        <v>1.1025099999999999E-2</v>
      </c>
      <c r="AH169">
        <v>7.6073299999999998E-3</v>
      </c>
      <c r="AI169">
        <v>4.6578400000000001E-4</v>
      </c>
      <c r="AJ169">
        <v>7.0088399999999997E-3</v>
      </c>
      <c r="AK169">
        <v>1</v>
      </c>
      <c r="AL169">
        <f t="shared" si="11"/>
        <v>0.55959300000000001</v>
      </c>
      <c r="AM169">
        <f t="shared" si="12"/>
        <v>3.0276000000000001E-3</v>
      </c>
      <c r="AN169">
        <f t="shared" si="13"/>
        <v>1.1025099999999999E-2</v>
      </c>
      <c r="AO169">
        <f t="shared" si="14"/>
        <v>7.6073299999999998E-3</v>
      </c>
      <c r="AP169">
        <f t="shared" si="15"/>
        <v>4.6578400000000001E-4</v>
      </c>
      <c r="AQ169">
        <f t="shared" si="15"/>
        <v>7.0088399999999997E-3</v>
      </c>
    </row>
    <row r="170" spans="1:43" x14ac:dyDescent="0.25">
      <c r="A170">
        <v>11024711</v>
      </c>
      <c r="B170" s="2" t="s">
        <v>585</v>
      </c>
      <c r="C170" s="2" t="s">
        <v>586</v>
      </c>
      <c r="D170">
        <v>60599413</v>
      </c>
      <c r="F170">
        <v>300</v>
      </c>
      <c r="G170">
        <v>77739514</v>
      </c>
      <c r="I170">
        <v>2275050011</v>
      </c>
      <c r="J170">
        <v>2</v>
      </c>
      <c r="K170" t="s">
        <v>34</v>
      </c>
      <c r="L170" t="s">
        <v>35</v>
      </c>
      <c r="M170">
        <v>34025</v>
      </c>
      <c r="O170" t="s">
        <v>492</v>
      </c>
      <c r="P170">
        <v>48811</v>
      </c>
      <c r="Q170" t="s">
        <v>37</v>
      </c>
      <c r="R170" t="s">
        <v>38</v>
      </c>
      <c r="U170" t="s">
        <v>38</v>
      </c>
      <c r="V170">
        <v>40.279600000000002</v>
      </c>
      <c r="W170">
        <v>-74.329300000000003</v>
      </c>
      <c r="X170" t="s">
        <v>39</v>
      </c>
      <c r="Y170" t="s">
        <v>379</v>
      </c>
      <c r="Z170" t="s">
        <v>34</v>
      </c>
      <c r="AA170">
        <v>0</v>
      </c>
      <c r="AB170" t="s">
        <v>41</v>
      </c>
      <c r="AC170">
        <v>8</v>
      </c>
      <c r="AE170">
        <v>0.108126</v>
      </c>
      <c r="AF170">
        <v>5.8500000000000002E-4</v>
      </c>
      <c r="AG170">
        <v>2.1302999999999999E-3</v>
      </c>
      <c r="AH170">
        <v>1.4699100000000001E-3</v>
      </c>
      <c r="AI170">
        <v>9.0000000000000006E-5</v>
      </c>
      <c r="AJ170">
        <v>1.3542700000000001E-3</v>
      </c>
      <c r="AK170">
        <v>1</v>
      </c>
      <c r="AL170">
        <f t="shared" si="11"/>
        <v>0.108126</v>
      </c>
      <c r="AM170">
        <f t="shared" si="12"/>
        <v>5.8500000000000002E-4</v>
      </c>
      <c r="AN170">
        <f t="shared" si="13"/>
        <v>2.1302999999999999E-3</v>
      </c>
      <c r="AO170">
        <f t="shared" si="14"/>
        <v>1.4699100000000001E-3</v>
      </c>
      <c r="AP170">
        <f t="shared" si="15"/>
        <v>9.0000000000000006E-5</v>
      </c>
      <c r="AQ170">
        <f t="shared" si="15"/>
        <v>1.3542700000000001E-3</v>
      </c>
    </row>
    <row r="171" spans="1:43" x14ac:dyDescent="0.25">
      <c r="A171">
        <v>12320511</v>
      </c>
      <c r="B171" s="2" t="s">
        <v>585</v>
      </c>
      <c r="C171" s="2" t="s">
        <v>586</v>
      </c>
      <c r="D171">
        <v>61750713</v>
      </c>
      <c r="F171">
        <v>300</v>
      </c>
      <c r="G171">
        <v>80027514</v>
      </c>
      <c r="I171">
        <v>2275050011</v>
      </c>
      <c r="J171">
        <v>2</v>
      </c>
      <c r="K171" t="s">
        <v>34</v>
      </c>
      <c r="L171" t="s">
        <v>35</v>
      </c>
      <c r="M171">
        <v>34025</v>
      </c>
      <c r="O171" t="s">
        <v>559</v>
      </c>
      <c r="P171">
        <v>48811</v>
      </c>
      <c r="Q171" t="s">
        <v>37</v>
      </c>
      <c r="R171" t="s">
        <v>38</v>
      </c>
      <c r="U171" t="s">
        <v>38</v>
      </c>
      <c r="V171">
        <v>40.276499999999999</v>
      </c>
      <c r="W171">
        <v>-74.388499999999993</v>
      </c>
      <c r="X171" t="s">
        <v>39</v>
      </c>
      <c r="Y171" t="s">
        <v>560</v>
      </c>
      <c r="Z171" t="s">
        <v>34</v>
      </c>
      <c r="AA171">
        <v>0</v>
      </c>
      <c r="AB171" t="s">
        <v>41</v>
      </c>
      <c r="AC171">
        <v>8</v>
      </c>
      <c r="AE171">
        <v>0.71524200000000004</v>
      </c>
      <c r="AF171">
        <v>3.8697100000000002E-3</v>
      </c>
      <c r="AG171">
        <v>1.40917E-2</v>
      </c>
      <c r="AH171">
        <v>9.7232800000000008E-3</v>
      </c>
      <c r="AI171">
        <v>5.9533999999999998E-4</v>
      </c>
      <c r="AJ171">
        <v>8.9583300000000005E-3</v>
      </c>
      <c r="AK171">
        <v>1</v>
      </c>
      <c r="AL171">
        <f t="shared" si="11"/>
        <v>0.71524200000000004</v>
      </c>
      <c r="AM171">
        <f t="shared" si="12"/>
        <v>3.8697100000000002E-3</v>
      </c>
      <c r="AN171">
        <f t="shared" si="13"/>
        <v>1.40917E-2</v>
      </c>
      <c r="AO171">
        <f t="shared" si="14"/>
        <v>9.7232800000000008E-3</v>
      </c>
      <c r="AP171">
        <f t="shared" si="15"/>
        <v>5.9533999999999998E-4</v>
      </c>
      <c r="AQ171">
        <f t="shared" si="15"/>
        <v>8.9583300000000005E-3</v>
      </c>
    </row>
    <row r="172" spans="1:43" x14ac:dyDescent="0.25">
      <c r="A172">
        <v>11071111</v>
      </c>
      <c r="B172" s="2" t="s">
        <v>585</v>
      </c>
      <c r="C172" s="2" t="s">
        <v>586</v>
      </c>
      <c r="D172">
        <v>60693913</v>
      </c>
      <c r="F172">
        <v>300</v>
      </c>
      <c r="G172">
        <v>77929514</v>
      </c>
      <c r="I172">
        <v>2275050011</v>
      </c>
      <c r="J172">
        <v>2</v>
      </c>
      <c r="K172" t="s">
        <v>34</v>
      </c>
      <c r="L172" t="s">
        <v>82</v>
      </c>
      <c r="M172">
        <v>34041</v>
      </c>
      <c r="O172" t="s">
        <v>135</v>
      </c>
      <c r="P172">
        <v>48811</v>
      </c>
      <c r="Q172" t="s">
        <v>37</v>
      </c>
      <c r="R172" t="s">
        <v>38</v>
      </c>
      <c r="U172" t="s">
        <v>38</v>
      </c>
      <c r="V172">
        <v>40.773699999999998</v>
      </c>
      <c r="W172">
        <v>-75.159300000000002</v>
      </c>
      <c r="X172" t="s">
        <v>39</v>
      </c>
      <c r="Y172" t="s">
        <v>136</v>
      </c>
      <c r="Z172" t="s">
        <v>34</v>
      </c>
      <c r="AA172">
        <v>0</v>
      </c>
      <c r="AB172" t="s">
        <v>41</v>
      </c>
      <c r="AC172">
        <v>8</v>
      </c>
      <c r="AE172">
        <v>0.44799</v>
      </c>
      <c r="AF172">
        <v>2.4237899999999999E-3</v>
      </c>
      <c r="AG172">
        <v>8.8263100000000004E-3</v>
      </c>
      <c r="AH172">
        <v>6.0901499999999999E-3</v>
      </c>
      <c r="AI172">
        <v>3.7289000000000002E-4</v>
      </c>
      <c r="AJ172">
        <v>5.6110300000000004E-3</v>
      </c>
      <c r="AK172">
        <v>1</v>
      </c>
      <c r="AL172">
        <f t="shared" si="11"/>
        <v>0.44799</v>
      </c>
      <c r="AM172">
        <f t="shared" si="12"/>
        <v>2.4237899999999999E-3</v>
      </c>
      <c r="AN172">
        <f t="shared" si="13"/>
        <v>8.8263100000000004E-3</v>
      </c>
      <c r="AO172">
        <f t="shared" si="14"/>
        <v>6.0901499999999999E-3</v>
      </c>
      <c r="AP172">
        <f t="shared" si="15"/>
        <v>3.7289000000000002E-4</v>
      </c>
      <c r="AQ172">
        <f t="shared" si="15"/>
        <v>5.6110300000000004E-3</v>
      </c>
    </row>
    <row r="173" spans="1:43" x14ac:dyDescent="0.25">
      <c r="A173">
        <v>12320111</v>
      </c>
      <c r="B173" s="2" t="s">
        <v>585</v>
      </c>
      <c r="C173" s="2" t="s">
        <v>586</v>
      </c>
      <c r="D173">
        <v>61750313</v>
      </c>
      <c r="F173">
        <v>300</v>
      </c>
      <c r="G173">
        <v>80026714</v>
      </c>
      <c r="I173">
        <v>2275050011</v>
      </c>
      <c r="J173">
        <v>2</v>
      </c>
      <c r="K173" t="s">
        <v>34</v>
      </c>
      <c r="L173" t="s">
        <v>61</v>
      </c>
      <c r="M173">
        <v>34013</v>
      </c>
      <c r="O173" t="s">
        <v>325</v>
      </c>
      <c r="P173">
        <v>48811</v>
      </c>
      <c r="Q173" t="s">
        <v>37</v>
      </c>
      <c r="R173" t="s">
        <v>38</v>
      </c>
      <c r="U173" t="s">
        <v>38</v>
      </c>
      <c r="V173">
        <v>40.774000000000001</v>
      </c>
      <c r="W173">
        <v>-74.209299999999999</v>
      </c>
      <c r="X173" t="s">
        <v>39</v>
      </c>
      <c r="Y173" t="s">
        <v>63</v>
      </c>
      <c r="Z173" t="s">
        <v>34</v>
      </c>
      <c r="AA173">
        <v>0</v>
      </c>
      <c r="AB173" t="s">
        <v>41</v>
      </c>
      <c r="AC173">
        <v>8</v>
      </c>
      <c r="AE173">
        <v>0.108126</v>
      </c>
      <c r="AF173">
        <v>5.8500000000000002E-4</v>
      </c>
      <c r="AG173">
        <v>2.1302999999999999E-3</v>
      </c>
      <c r="AH173">
        <v>1.4699100000000001E-3</v>
      </c>
      <c r="AI173">
        <v>9.0000000000000006E-5</v>
      </c>
      <c r="AJ173">
        <v>1.3542700000000001E-3</v>
      </c>
      <c r="AK173">
        <v>1</v>
      </c>
      <c r="AL173">
        <f t="shared" si="11"/>
        <v>0.108126</v>
      </c>
      <c r="AM173">
        <f t="shared" si="12"/>
        <v>5.8500000000000002E-4</v>
      </c>
      <c r="AN173">
        <f t="shared" si="13"/>
        <v>2.1302999999999999E-3</v>
      </c>
      <c r="AO173">
        <f t="shared" si="14"/>
        <v>1.4699100000000001E-3</v>
      </c>
      <c r="AP173">
        <f t="shared" si="15"/>
        <v>9.0000000000000006E-5</v>
      </c>
      <c r="AQ173">
        <f t="shared" si="15"/>
        <v>1.3542700000000001E-3</v>
      </c>
    </row>
    <row r="174" spans="1:43" x14ac:dyDescent="0.25">
      <c r="A174">
        <v>12318611</v>
      </c>
      <c r="B174" s="2" t="s">
        <v>585</v>
      </c>
      <c r="C174" s="2" t="s">
        <v>586</v>
      </c>
      <c r="D174">
        <v>61748613</v>
      </c>
      <c r="F174">
        <v>300</v>
      </c>
      <c r="G174">
        <v>80023314</v>
      </c>
      <c r="I174">
        <v>2275050011</v>
      </c>
      <c r="J174">
        <v>2</v>
      </c>
      <c r="K174" t="s">
        <v>34</v>
      </c>
      <c r="L174" t="s">
        <v>82</v>
      </c>
      <c r="M174">
        <v>34041</v>
      </c>
      <c r="O174" t="s">
        <v>499</v>
      </c>
      <c r="P174">
        <v>48811</v>
      </c>
      <c r="Q174" t="s">
        <v>37</v>
      </c>
      <c r="R174" t="s">
        <v>38</v>
      </c>
      <c r="U174" t="s">
        <v>38</v>
      </c>
      <c r="V174">
        <v>40.791800000000002</v>
      </c>
      <c r="W174">
        <v>-75.070499999999996</v>
      </c>
      <c r="X174" t="s">
        <v>39</v>
      </c>
      <c r="Y174" t="s">
        <v>500</v>
      </c>
      <c r="Z174" t="s">
        <v>34</v>
      </c>
      <c r="AA174">
        <v>0</v>
      </c>
      <c r="AB174" t="s">
        <v>41</v>
      </c>
      <c r="AC174">
        <v>8</v>
      </c>
      <c r="AE174">
        <v>0.46865400000000002</v>
      </c>
      <c r="AF174">
        <v>2.5355899999999999E-3</v>
      </c>
      <c r="AG174">
        <v>9.2334300000000008E-3</v>
      </c>
      <c r="AH174">
        <v>6.3710700000000004E-3</v>
      </c>
      <c r="AI174">
        <v>3.9009E-4</v>
      </c>
      <c r="AJ174">
        <v>5.8698400000000003E-3</v>
      </c>
      <c r="AK174">
        <v>1</v>
      </c>
      <c r="AL174">
        <f t="shared" si="11"/>
        <v>0.46865400000000002</v>
      </c>
      <c r="AM174">
        <f t="shared" si="12"/>
        <v>2.5355899999999999E-3</v>
      </c>
      <c r="AN174">
        <f t="shared" si="13"/>
        <v>9.2334300000000008E-3</v>
      </c>
      <c r="AO174">
        <f t="shared" si="14"/>
        <v>6.3710700000000004E-3</v>
      </c>
      <c r="AP174">
        <f t="shared" si="15"/>
        <v>3.9009E-4</v>
      </c>
      <c r="AQ174">
        <f t="shared" si="15"/>
        <v>5.8698400000000003E-3</v>
      </c>
    </row>
    <row r="175" spans="1:43" x14ac:dyDescent="0.25">
      <c r="A175">
        <v>9384011</v>
      </c>
      <c r="B175" s="2" t="s">
        <v>585</v>
      </c>
      <c r="C175" s="2" t="s">
        <v>586</v>
      </c>
      <c r="D175">
        <v>62626313</v>
      </c>
      <c r="F175">
        <v>300</v>
      </c>
      <c r="G175">
        <v>84344014</v>
      </c>
      <c r="I175">
        <v>2275050011</v>
      </c>
      <c r="J175">
        <v>2</v>
      </c>
      <c r="K175" t="s">
        <v>34</v>
      </c>
      <c r="L175" t="s">
        <v>90</v>
      </c>
      <c r="M175">
        <v>34005</v>
      </c>
      <c r="O175" t="s">
        <v>523</v>
      </c>
      <c r="P175">
        <v>48811</v>
      </c>
      <c r="Q175" t="s">
        <v>37</v>
      </c>
      <c r="R175" t="s">
        <v>38</v>
      </c>
      <c r="U175" t="s">
        <v>38</v>
      </c>
      <c r="V175">
        <v>40.01567</v>
      </c>
      <c r="W175">
        <v>-74.593490000000003</v>
      </c>
      <c r="X175" t="s">
        <v>39</v>
      </c>
      <c r="Y175" t="s">
        <v>524</v>
      </c>
      <c r="Z175" t="s">
        <v>34</v>
      </c>
      <c r="AA175">
        <v>0</v>
      </c>
      <c r="AB175" t="s">
        <v>41</v>
      </c>
      <c r="AC175">
        <v>8</v>
      </c>
      <c r="AE175">
        <v>6.0070000000000002E-3</v>
      </c>
      <c r="AF175">
        <v>3.2499999999999997E-5</v>
      </c>
      <c r="AG175">
        <v>1.1835E-4</v>
      </c>
      <c r="AH175">
        <v>8.1661499999999997E-5</v>
      </c>
      <c r="AI175">
        <v>5.0000000000000004E-6</v>
      </c>
      <c r="AJ175">
        <v>7.5236999999999998E-5</v>
      </c>
      <c r="AK175">
        <v>1</v>
      </c>
      <c r="AL175">
        <f t="shared" si="11"/>
        <v>6.0070000000000002E-3</v>
      </c>
      <c r="AM175">
        <f t="shared" si="12"/>
        <v>3.2499999999999997E-5</v>
      </c>
      <c r="AN175">
        <f t="shared" si="13"/>
        <v>1.1835E-4</v>
      </c>
      <c r="AO175">
        <f t="shared" si="14"/>
        <v>8.1661499999999997E-5</v>
      </c>
      <c r="AP175">
        <f t="shared" si="15"/>
        <v>5.0000000000000004E-6</v>
      </c>
      <c r="AQ175">
        <f t="shared" si="15"/>
        <v>7.5236999999999998E-5</v>
      </c>
    </row>
    <row r="176" spans="1:43" x14ac:dyDescent="0.25">
      <c r="A176">
        <v>16131111</v>
      </c>
      <c r="B176" s="2" t="s">
        <v>585</v>
      </c>
      <c r="C176" s="2" t="s">
        <v>586</v>
      </c>
      <c r="D176">
        <v>103126413</v>
      </c>
      <c r="F176">
        <v>300</v>
      </c>
      <c r="G176">
        <v>144735114</v>
      </c>
      <c r="I176">
        <v>2275050011</v>
      </c>
      <c r="J176">
        <v>2</v>
      </c>
      <c r="K176" t="s">
        <v>34</v>
      </c>
      <c r="L176" t="s">
        <v>108</v>
      </c>
      <c r="M176">
        <v>34003</v>
      </c>
      <c r="O176" t="s">
        <v>109</v>
      </c>
      <c r="P176">
        <v>48811</v>
      </c>
      <c r="Q176" t="s">
        <v>37</v>
      </c>
      <c r="R176" t="s">
        <v>38</v>
      </c>
      <c r="U176" t="s">
        <v>38</v>
      </c>
      <c r="V176">
        <v>40.815638999999997</v>
      </c>
      <c r="W176">
        <v>-74.070554999999999</v>
      </c>
      <c r="X176" t="s">
        <v>110</v>
      </c>
      <c r="Y176" t="s">
        <v>111</v>
      </c>
      <c r="Z176" t="s">
        <v>34</v>
      </c>
      <c r="AA176">
        <v>0</v>
      </c>
      <c r="AB176" t="s">
        <v>41</v>
      </c>
      <c r="AC176">
        <v>8</v>
      </c>
      <c r="AE176">
        <v>0.108126</v>
      </c>
      <c r="AF176">
        <v>5.8500000000000002E-4</v>
      </c>
      <c r="AG176">
        <v>2.1302999999999999E-3</v>
      </c>
      <c r="AH176">
        <v>1.4699100000000001E-3</v>
      </c>
      <c r="AI176">
        <v>9.0000000000000006E-5</v>
      </c>
      <c r="AJ176">
        <v>1.3542700000000001E-3</v>
      </c>
      <c r="AK176">
        <v>1</v>
      </c>
      <c r="AL176">
        <f t="shared" si="11"/>
        <v>0.108126</v>
      </c>
      <c r="AM176">
        <f t="shared" si="12"/>
        <v>5.8500000000000002E-4</v>
      </c>
      <c r="AN176">
        <f t="shared" si="13"/>
        <v>2.1302999999999999E-3</v>
      </c>
      <c r="AO176">
        <f t="shared" si="14"/>
        <v>1.4699100000000001E-3</v>
      </c>
      <c r="AP176">
        <f t="shared" si="15"/>
        <v>9.0000000000000006E-5</v>
      </c>
      <c r="AQ176">
        <f t="shared" si="15"/>
        <v>1.3542700000000001E-3</v>
      </c>
    </row>
    <row r="177" spans="1:43" x14ac:dyDescent="0.25">
      <c r="A177">
        <v>12048511</v>
      </c>
      <c r="B177" s="2" t="s">
        <v>585</v>
      </c>
      <c r="C177" s="2" t="s">
        <v>586</v>
      </c>
      <c r="D177">
        <v>60871213</v>
      </c>
      <c r="F177">
        <v>300</v>
      </c>
      <c r="G177">
        <v>78282914</v>
      </c>
      <c r="I177">
        <v>2275050011</v>
      </c>
      <c r="J177">
        <v>2</v>
      </c>
      <c r="K177" t="s">
        <v>34</v>
      </c>
      <c r="L177" t="s">
        <v>178</v>
      </c>
      <c r="M177">
        <v>34017</v>
      </c>
      <c r="O177" t="s">
        <v>273</v>
      </c>
      <c r="P177">
        <v>48811</v>
      </c>
      <c r="Q177" t="s">
        <v>37</v>
      </c>
      <c r="R177" t="s">
        <v>38</v>
      </c>
      <c r="U177" t="s">
        <v>38</v>
      </c>
      <c r="V177">
        <v>40.791800000000002</v>
      </c>
      <c r="W177">
        <v>-74.072400000000002</v>
      </c>
      <c r="X177" t="s">
        <v>39</v>
      </c>
      <c r="Y177" t="s">
        <v>274</v>
      </c>
      <c r="Z177" t="s">
        <v>34</v>
      </c>
      <c r="AA177">
        <v>0</v>
      </c>
      <c r="AB177" t="s">
        <v>41</v>
      </c>
      <c r="AC177">
        <v>8</v>
      </c>
      <c r="AE177">
        <v>0.108126</v>
      </c>
      <c r="AF177">
        <v>5.8500000000000002E-4</v>
      </c>
      <c r="AG177">
        <v>2.1302999999999999E-3</v>
      </c>
      <c r="AH177">
        <v>1.4699100000000001E-3</v>
      </c>
      <c r="AI177">
        <v>9.0000000000000006E-5</v>
      </c>
      <c r="AJ177">
        <v>1.3542700000000001E-3</v>
      </c>
      <c r="AK177">
        <v>1</v>
      </c>
      <c r="AL177">
        <f t="shared" si="11"/>
        <v>0.108126</v>
      </c>
      <c r="AM177">
        <f t="shared" si="12"/>
        <v>5.8500000000000002E-4</v>
      </c>
      <c r="AN177">
        <f t="shared" si="13"/>
        <v>2.1302999999999999E-3</v>
      </c>
      <c r="AO177">
        <f t="shared" si="14"/>
        <v>1.4699100000000001E-3</v>
      </c>
      <c r="AP177">
        <f t="shared" si="15"/>
        <v>9.0000000000000006E-5</v>
      </c>
      <c r="AQ177">
        <f t="shared" si="15"/>
        <v>1.3542700000000001E-3</v>
      </c>
    </row>
    <row r="178" spans="1:43" x14ac:dyDescent="0.25">
      <c r="A178">
        <v>11259911</v>
      </c>
      <c r="B178" s="2" t="s">
        <v>585</v>
      </c>
      <c r="C178" s="2" t="s">
        <v>586</v>
      </c>
      <c r="D178">
        <v>61223713</v>
      </c>
      <c r="F178">
        <v>300</v>
      </c>
      <c r="G178">
        <v>78985514</v>
      </c>
      <c r="I178">
        <v>2275050011</v>
      </c>
      <c r="J178">
        <v>2</v>
      </c>
      <c r="K178" t="s">
        <v>34</v>
      </c>
      <c r="L178" t="s">
        <v>218</v>
      </c>
      <c r="M178">
        <v>34039</v>
      </c>
      <c r="O178" t="s">
        <v>219</v>
      </c>
      <c r="P178">
        <v>48811</v>
      </c>
      <c r="Q178" t="s">
        <v>37</v>
      </c>
      <c r="R178" t="s">
        <v>38</v>
      </c>
      <c r="U178" t="s">
        <v>38</v>
      </c>
      <c r="V178">
        <v>40.609400000000001</v>
      </c>
      <c r="W178">
        <v>-74.260000000000005</v>
      </c>
      <c r="X178" t="s">
        <v>39</v>
      </c>
      <c r="Y178" t="s">
        <v>220</v>
      </c>
      <c r="Z178" t="s">
        <v>34</v>
      </c>
      <c r="AA178">
        <v>0</v>
      </c>
      <c r="AB178" t="s">
        <v>41</v>
      </c>
      <c r="AC178">
        <v>8</v>
      </c>
      <c r="AE178">
        <v>0.108126</v>
      </c>
      <c r="AF178">
        <v>5.8500000000000002E-4</v>
      </c>
      <c r="AG178">
        <v>2.1302999999999999E-3</v>
      </c>
      <c r="AH178">
        <v>1.4699100000000001E-3</v>
      </c>
      <c r="AI178">
        <v>9.0000000000000006E-5</v>
      </c>
      <c r="AJ178">
        <v>1.3542700000000001E-3</v>
      </c>
      <c r="AK178">
        <v>1</v>
      </c>
      <c r="AL178">
        <f t="shared" si="11"/>
        <v>0.108126</v>
      </c>
      <c r="AM178">
        <f t="shared" si="12"/>
        <v>5.8500000000000002E-4</v>
      </c>
      <c r="AN178">
        <f t="shared" si="13"/>
        <v>2.1302999999999999E-3</v>
      </c>
      <c r="AO178">
        <f t="shared" si="14"/>
        <v>1.4699100000000001E-3</v>
      </c>
      <c r="AP178">
        <f t="shared" si="15"/>
        <v>9.0000000000000006E-5</v>
      </c>
      <c r="AQ178">
        <f t="shared" si="15"/>
        <v>1.3542700000000001E-3</v>
      </c>
    </row>
    <row r="179" spans="1:43" x14ac:dyDescent="0.25">
      <c r="A179">
        <v>17135011</v>
      </c>
      <c r="B179" s="2" t="s">
        <v>585</v>
      </c>
      <c r="C179" s="2" t="s">
        <v>586</v>
      </c>
      <c r="D179">
        <v>114257013</v>
      </c>
      <c r="F179">
        <v>300</v>
      </c>
      <c r="G179">
        <v>160461614</v>
      </c>
      <c r="I179">
        <v>2275050011</v>
      </c>
      <c r="J179">
        <v>2</v>
      </c>
      <c r="K179" t="s">
        <v>34</v>
      </c>
      <c r="L179" t="s">
        <v>218</v>
      </c>
      <c r="M179">
        <v>34039</v>
      </c>
      <c r="O179" t="s">
        <v>383</v>
      </c>
      <c r="P179">
        <v>48811</v>
      </c>
      <c r="Q179" t="s">
        <v>37</v>
      </c>
      <c r="R179" t="s">
        <v>38</v>
      </c>
      <c r="U179" t="s">
        <v>38</v>
      </c>
      <c r="V179">
        <v>40.674610000000001</v>
      </c>
      <c r="W179">
        <v>-74.278189999999995</v>
      </c>
      <c r="X179" t="s">
        <v>39</v>
      </c>
      <c r="Y179" t="s">
        <v>384</v>
      </c>
      <c r="Z179" t="s">
        <v>34</v>
      </c>
      <c r="AA179">
        <v>7033</v>
      </c>
      <c r="AB179" t="s">
        <v>41</v>
      </c>
      <c r="AC179">
        <v>8</v>
      </c>
      <c r="AE179">
        <v>0.108126</v>
      </c>
      <c r="AF179">
        <v>5.8500000000000002E-4</v>
      </c>
      <c r="AG179">
        <v>2.1302999999999999E-3</v>
      </c>
      <c r="AH179">
        <v>1.4699100000000001E-3</v>
      </c>
      <c r="AI179">
        <v>9.0000000000000006E-5</v>
      </c>
      <c r="AJ179">
        <v>1.3542700000000001E-3</v>
      </c>
      <c r="AK179">
        <v>1</v>
      </c>
      <c r="AL179">
        <f t="shared" si="11"/>
        <v>0.108126</v>
      </c>
      <c r="AM179">
        <f t="shared" si="12"/>
        <v>5.8500000000000002E-4</v>
      </c>
      <c r="AN179">
        <f t="shared" si="13"/>
        <v>2.1302999999999999E-3</v>
      </c>
      <c r="AO179">
        <f t="shared" si="14"/>
        <v>1.4699100000000001E-3</v>
      </c>
      <c r="AP179">
        <f t="shared" si="15"/>
        <v>9.0000000000000006E-5</v>
      </c>
      <c r="AQ179">
        <f t="shared" si="15"/>
        <v>1.3542700000000001E-3</v>
      </c>
    </row>
    <row r="180" spans="1:43" x14ac:dyDescent="0.25">
      <c r="A180">
        <v>11862011</v>
      </c>
      <c r="B180" s="2" t="s">
        <v>585</v>
      </c>
      <c r="C180" s="2" t="s">
        <v>586</v>
      </c>
      <c r="D180">
        <v>61009013</v>
      </c>
      <c r="F180">
        <v>300</v>
      </c>
      <c r="G180">
        <v>78557314</v>
      </c>
      <c r="I180">
        <v>2275050011</v>
      </c>
      <c r="J180">
        <v>2</v>
      </c>
      <c r="K180" t="s">
        <v>34</v>
      </c>
      <c r="L180" t="s">
        <v>64</v>
      </c>
      <c r="M180">
        <v>34019</v>
      </c>
      <c r="O180" t="s">
        <v>317</v>
      </c>
      <c r="P180">
        <v>48811</v>
      </c>
      <c r="Q180" t="s">
        <v>37</v>
      </c>
      <c r="R180" t="s">
        <v>38</v>
      </c>
      <c r="U180" t="s">
        <v>38</v>
      </c>
      <c r="V180">
        <v>40.639800000000001</v>
      </c>
      <c r="W180">
        <v>-74.7654</v>
      </c>
      <c r="X180" t="s">
        <v>39</v>
      </c>
      <c r="Y180" t="s">
        <v>318</v>
      </c>
      <c r="Z180" t="s">
        <v>34</v>
      </c>
      <c r="AA180">
        <v>0</v>
      </c>
      <c r="AB180" t="s">
        <v>41</v>
      </c>
      <c r="AC180">
        <v>8</v>
      </c>
      <c r="AE180">
        <v>0.108126</v>
      </c>
      <c r="AF180">
        <v>5.8500000000000002E-4</v>
      </c>
      <c r="AG180">
        <v>2.1302999999999999E-3</v>
      </c>
      <c r="AH180">
        <v>1.4699100000000001E-3</v>
      </c>
      <c r="AI180">
        <v>9.0000000000000006E-5</v>
      </c>
      <c r="AJ180">
        <v>1.3542700000000001E-3</v>
      </c>
      <c r="AK180">
        <v>1</v>
      </c>
      <c r="AL180">
        <f t="shared" si="11"/>
        <v>0.108126</v>
      </c>
      <c r="AM180">
        <f t="shared" si="12"/>
        <v>5.8500000000000002E-4</v>
      </c>
      <c r="AN180">
        <f t="shared" si="13"/>
        <v>2.1302999999999999E-3</v>
      </c>
      <c r="AO180">
        <f t="shared" si="14"/>
        <v>1.4699100000000001E-3</v>
      </c>
      <c r="AP180">
        <f t="shared" si="15"/>
        <v>9.0000000000000006E-5</v>
      </c>
      <c r="AQ180">
        <f t="shared" si="15"/>
        <v>1.3542700000000001E-3</v>
      </c>
    </row>
    <row r="181" spans="1:43" x14ac:dyDescent="0.25">
      <c r="A181">
        <v>12395811</v>
      </c>
      <c r="B181" s="2" t="s">
        <v>585</v>
      </c>
      <c r="C181" s="2" t="s">
        <v>586</v>
      </c>
      <c r="D181">
        <v>61582513</v>
      </c>
      <c r="F181">
        <v>300</v>
      </c>
      <c r="G181">
        <v>79695314</v>
      </c>
      <c r="I181">
        <v>2275050011</v>
      </c>
      <c r="J181">
        <v>2</v>
      </c>
      <c r="K181" t="s">
        <v>34</v>
      </c>
      <c r="L181" t="s">
        <v>82</v>
      </c>
      <c r="M181">
        <v>34041</v>
      </c>
      <c r="O181" t="s">
        <v>204</v>
      </c>
      <c r="P181">
        <v>48811</v>
      </c>
      <c r="Q181" t="s">
        <v>37</v>
      </c>
      <c r="R181" t="s">
        <v>38</v>
      </c>
      <c r="U181" t="s">
        <v>38</v>
      </c>
      <c r="V181">
        <v>40.74</v>
      </c>
      <c r="W181">
        <v>-75.090599999999995</v>
      </c>
      <c r="X181" t="s">
        <v>39</v>
      </c>
      <c r="Y181" t="s">
        <v>136</v>
      </c>
      <c r="Z181" t="s">
        <v>34</v>
      </c>
      <c r="AA181">
        <v>0</v>
      </c>
      <c r="AB181" t="s">
        <v>41</v>
      </c>
      <c r="AC181">
        <v>8</v>
      </c>
      <c r="AE181">
        <v>0.108126</v>
      </c>
      <c r="AF181">
        <v>5.8500000000000002E-4</v>
      </c>
      <c r="AG181">
        <v>2.1302999999999999E-3</v>
      </c>
      <c r="AH181">
        <v>1.4699100000000001E-3</v>
      </c>
      <c r="AI181">
        <v>9.0000000000000006E-5</v>
      </c>
      <c r="AJ181">
        <v>1.3542700000000001E-3</v>
      </c>
      <c r="AK181">
        <v>1</v>
      </c>
      <c r="AL181">
        <f t="shared" si="11"/>
        <v>0.108126</v>
      </c>
      <c r="AM181">
        <f t="shared" si="12"/>
        <v>5.8500000000000002E-4</v>
      </c>
      <c r="AN181">
        <f t="shared" si="13"/>
        <v>2.1302999999999999E-3</v>
      </c>
      <c r="AO181">
        <f t="shared" si="14"/>
        <v>1.4699100000000001E-3</v>
      </c>
      <c r="AP181">
        <f t="shared" si="15"/>
        <v>9.0000000000000006E-5</v>
      </c>
      <c r="AQ181">
        <f t="shared" si="15"/>
        <v>1.3542700000000001E-3</v>
      </c>
    </row>
    <row r="182" spans="1:43" x14ac:dyDescent="0.25">
      <c r="A182">
        <v>11155611</v>
      </c>
      <c r="B182" s="2" t="s">
        <v>585</v>
      </c>
      <c r="C182" s="2" t="s">
        <v>586</v>
      </c>
      <c r="D182">
        <v>60899513</v>
      </c>
      <c r="F182">
        <v>300</v>
      </c>
      <c r="G182">
        <v>78339114</v>
      </c>
      <c r="I182">
        <v>2275050011</v>
      </c>
      <c r="J182">
        <v>2</v>
      </c>
      <c r="K182" t="s">
        <v>34</v>
      </c>
      <c r="L182" t="s">
        <v>236</v>
      </c>
      <c r="M182">
        <v>34031</v>
      </c>
      <c r="O182" t="s">
        <v>422</v>
      </c>
      <c r="P182">
        <v>48811</v>
      </c>
      <c r="Q182" t="s">
        <v>37</v>
      </c>
      <c r="R182" t="s">
        <v>38</v>
      </c>
      <c r="U182" t="s">
        <v>38</v>
      </c>
      <c r="V182">
        <v>40.887300000000003</v>
      </c>
      <c r="W182">
        <v>-74.163799999999995</v>
      </c>
      <c r="X182" t="s">
        <v>39</v>
      </c>
      <c r="Y182" t="s">
        <v>423</v>
      </c>
      <c r="Z182" t="s">
        <v>34</v>
      </c>
      <c r="AA182">
        <v>0</v>
      </c>
      <c r="AB182" t="s">
        <v>41</v>
      </c>
      <c r="AC182">
        <v>8</v>
      </c>
      <c r="AE182">
        <v>0.108126</v>
      </c>
      <c r="AF182">
        <v>5.8500000000000002E-4</v>
      </c>
      <c r="AG182">
        <v>2.1302999999999999E-3</v>
      </c>
      <c r="AH182">
        <v>1.4699100000000001E-3</v>
      </c>
      <c r="AI182">
        <v>9.0000000000000006E-5</v>
      </c>
      <c r="AJ182">
        <v>1.3542700000000001E-3</v>
      </c>
      <c r="AK182">
        <v>1</v>
      </c>
      <c r="AL182">
        <f t="shared" si="11"/>
        <v>0.108126</v>
      </c>
      <c r="AM182">
        <f t="shared" si="12"/>
        <v>5.8500000000000002E-4</v>
      </c>
      <c r="AN182">
        <f t="shared" si="13"/>
        <v>2.1302999999999999E-3</v>
      </c>
      <c r="AO182">
        <f t="shared" si="14"/>
        <v>1.4699100000000001E-3</v>
      </c>
      <c r="AP182">
        <f t="shared" si="15"/>
        <v>9.0000000000000006E-5</v>
      </c>
      <c r="AQ182">
        <f t="shared" si="15"/>
        <v>1.3542700000000001E-3</v>
      </c>
    </row>
    <row r="183" spans="1:43" x14ac:dyDescent="0.25">
      <c r="A183">
        <v>12397111</v>
      </c>
      <c r="B183" s="2" t="s">
        <v>585</v>
      </c>
      <c r="C183" s="2" t="s">
        <v>586</v>
      </c>
      <c r="D183">
        <v>61584113</v>
      </c>
      <c r="F183">
        <v>300</v>
      </c>
      <c r="G183">
        <v>79698514</v>
      </c>
      <c r="I183">
        <v>2275050011</v>
      </c>
      <c r="J183">
        <v>2</v>
      </c>
      <c r="K183" t="s">
        <v>34</v>
      </c>
      <c r="L183" t="s">
        <v>67</v>
      </c>
      <c r="M183">
        <v>34037</v>
      </c>
      <c r="O183" t="s">
        <v>174</v>
      </c>
      <c r="P183">
        <v>48811</v>
      </c>
      <c r="Q183" t="s">
        <v>37</v>
      </c>
      <c r="R183" t="s">
        <v>38</v>
      </c>
      <c r="U183" t="s">
        <v>38</v>
      </c>
      <c r="V183">
        <v>41.036700000000003</v>
      </c>
      <c r="W183">
        <v>-74.847200000000001</v>
      </c>
      <c r="X183" t="s">
        <v>39</v>
      </c>
      <c r="Y183" t="s">
        <v>175</v>
      </c>
      <c r="Z183" t="s">
        <v>34</v>
      </c>
      <c r="AA183">
        <v>0</v>
      </c>
      <c r="AB183" t="s">
        <v>41</v>
      </c>
      <c r="AC183">
        <v>8</v>
      </c>
      <c r="AE183">
        <v>0.108126</v>
      </c>
      <c r="AF183">
        <v>5.8500000000000002E-4</v>
      </c>
      <c r="AG183">
        <v>2.1302999999999999E-3</v>
      </c>
      <c r="AH183">
        <v>1.4699100000000001E-3</v>
      </c>
      <c r="AI183">
        <v>9.0000000000000006E-5</v>
      </c>
      <c r="AJ183">
        <v>1.3542700000000001E-3</v>
      </c>
      <c r="AK183">
        <v>1</v>
      </c>
      <c r="AL183">
        <f t="shared" si="11"/>
        <v>0.108126</v>
      </c>
      <c r="AM183">
        <f t="shared" si="12"/>
        <v>5.8500000000000002E-4</v>
      </c>
      <c r="AN183">
        <f t="shared" si="13"/>
        <v>2.1302999999999999E-3</v>
      </c>
      <c r="AO183">
        <f t="shared" si="14"/>
        <v>1.4699100000000001E-3</v>
      </c>
      <c r="AP183">
        <f t="shared" si="15"/>
        <v>9.0000000000000006E-5</v>
      </c>
      <c r="AQ183">
        <f t="shared" si="15"/>
        <v>1.3542700000000001E-3</v>
      </c>
    </row>
    <row r="184" spans="1:43" x14ac:dyDescent="0.25">
      <c r="A184">
        <v>11281611</v>
      </c>
      <c r="B184" s="2" t="s">
        <v>585</v>
      </c>
      <c r="C184" s="2" t="s">
        <v>586</v>
      </c>
      <c r="D184">
        <v>61308213</v>
      </c>
      <c r="F184">
        <v>300</v>
      </c>
      <c r="G184">
        <v>79154514</v>
      </c>
      <c r="I184">
        <v>2275050011</v>
      </c>
      <c r="J184">
        <v>2</v>
      </c>
      <c r="K184" t="s">
        <v>34</v>
      </c>
      <c r="L184" t="s">
        <v>84</v>
      </c>
      <c r="M184">
        <v>34029</v>
      </c>
      <c r="O184" t="s">
        <v>334</v>
      </c>
      <c r="P184">
        <v>48811</v>
      </c>
      <c r="Q184" t="s">
        <v>37</v>
      </c>
      <c r="R184" t="s">
        <v>38</v>
      </c>
      <c r="U184" t="s">
        <v>38</v>
      </c>
      <c r="V184">
        <v>40.000100000000003</v>
      </c>
      <c r="W184">
        <v>-74.080100000000002</v>
      </c>
      <c r="X184" t="s">
        <v>39</v>
      </c>
      <c r="Y184" t="s">
        <v>128</v>
      </c>
      <c r="Z184" t="s">
        <v>34</v>
      </c>
      <c r="AA184">
        <v>0</v>
      </c>
      <c r="AB184" t="s">
        <v>41</v>
      </c>
      <c r="AC184">
        <v>8</v>
      </c>
      <c r="AE184">
        <v>0.108126</v>
      </c>
      <c r="AF184">
        <v>5.8500000000000002E-4</v>
      </c>
      <c r="AG184">
        <v>2.1302999999999999E-3</v>
      </c>
      <c r="AH184">
        <v>1.4699100000000001E-3</v>
      </c>
      <c r="AI184">
        <v>9.0000000000000006E-5</v>
      </c>
      <c r="AJ184">
        <v>1.3542700000000001E-3</v>
      </c>
      <c r="AK184">
        <v>1</v>
      </c>
      <c r="AL184">
        <f t="shared" si="11"/>
        <v>0.108126</v>
      </c>
      <c r="AM184">
        <f t="shared" si="12"/>
        <v>5.8500000000000002E-4</v>
      </c>
      <c r="AN184">
        <f t="shared" si="13"/>
        <v>2.1302999999999999E-3</v>
      </c>
      <c r="AO184">
        <f t="shared" si="14"/>
        <v>1.4699100000000001E-3</v>
      </c>
      <c r="AP184">
        <f t="shared" si="15"/>
        <v>9.0000000000000006E-5</v>
      </c>
      <c r="AQ184">
        <f t="shared" si="15"/>
        <v>1.3542700000000001E-3</v>
      </c>
    </row>
    <row r="185" spans="1:43" x14ac:dyDescent="0.25">
      <c r="A185">
        <v>9380611</v>
      </c>
      <c r="B185" s="2" t="s">
        <v>585</v>
      </c>
      <c r="C185" s="2" t="s">
        <v>586</v>
      </c>
      <c r="D185">
        <v>62624213</v>
      </c>
      <c r="F185">
        <v>300</v>
      </c>
      <c r="G185">
        <v>84337414</v>
      </c>
      <c r="I185">
        <v>2275050011</v>
      </c>
      <c r="J185">
        <v>2</v>
      </c>
      <c r="K185" t="s">
        <v>34</v>
      </c>
      <c r="L185" t="s">
        <v>87</v>
      </c>
      <c r="M185">
        <v>34011</v>
      </c>
      <c r="O185" t="s">
        <v>301</v>
      </c>
      <c r="P185">
        <v>48811</v>
      </c>
      <c r="Q185" t="s">
        <v>37</v>
      </c>
      <c r="R185" t="s">
        <v>38</v>
      </c>
      <c r="U185" t="s">
        <v>38</v>
      </c>
      <c r="V185">
        <v>39.367809999999999</v>
      </c>
      <c r="W185">
        <v>-75.072220000000002</v>
      </c>
      <c r="X185" t="s">
        <v>39</v>
      </c>
      <c r="Y185" t="s">
        <v>302</v>
      </c>
      <c r="Z185" t="s">
        <v>34</v>
      </c>
      <c r="AA185">
        <v>0</v>
      </c>
      <c r="AB185" t="s">
        <v>41</v>
      </c>
      <c r="AC185">
        <v>8</v>
      </c>
      <c r="AE185">
        <v>123.435</v>
      </c>
      <c r="AF185">
        <v>0.66782600000000003</v>
      </c>
      <c r="AG185">
        <v>2.4319099999999998</v>
      </c>
      <c r="AH185">
        <v>1.6780200000000001</v>
      </c>
      <c r="AI185">
        <v>0.102742</v>
      </c>
      <c r="AJ185">
        <v>1.5460100000000001</v>
      </c>
      <c r="AK185">
        <v>1</v>
      </c>
      <c r="AL185">
        <f t="shared" si="11"/>
        <v>123.435</v>
      </c>
      <c r="AM185">
        <f t="shared" si="12"/>
        <v>0.66782600000000003</v>
      </c>
      <c r="AN185">
        <f t="shared" si="13"/>
        <v>2.4319099999999998</v>
      </c>
      <c r="AO185">
        <f t="shared" si="14"/>
        <v>1.6780200000000001</v>
      </c>
      <c r="AP185">
        <f t="shared" si="15"/>
        <v>0.102742</v>
      </c>
      <c r="AQ185">
        <f t="shared" si="15"/>
        <v>1.5460100000000001</v>
      </c>
    </row>
    <row r="186" spans="1:43" x14ac:dyDescent="0.25">
      <c r="A186">
        <v>9385711</v>
      </c>
      <c r="B186" s="2" t="s">
        <v>585</v>
      </c>
      <c r="C186" s="2" t="s">
        <v>586</v>
      </c>
      <c r="D186">
        <v>98310313</v>
      </c>
      <c r="F186">
        <v>300</v>
      </c>
      <c r="G186">
        <v>137940214</v>
      </c>
      <c r="I186">
        <v>2275050011</v>
      </c>
      <c r="J186">
        <v>2</v>
      </c>
      <c r="K186" t="s">
        <v>34</v>
      </c>
      <c r="L186" t="s">
        <v>35</v>
      </c>
      <c r="M186">
        <v>34025</v>
      </c>
      <c r="O186" t="s">
        <v>311</v>
      </c>
      <c r="P186">
        <v>48811</v>
      </c>
      <c r="Q186" t="s">
        <v>37</v>
      </c>
      <c r="R186" t="s">
        <v>38</v>
      </c>
      <c r="U186" t="s">
        <v>38</v>
      </c>
      <c r="V186">
        <v>40.186920000000001</v>
      </c>
      <c r="W186">
        <v>-74.124889999999994</v>
      </c>
      <c r="X186" t="s">
        <v>39</v>
      </c>
      <c r="Y186" t="s">
        <v>312</v>
      </c>
      <c r="Z186" t="s">
        <v>34</v>
      </c>
      <c r="AA186">
        <v>0</v>
      </c>
      <c r="AB186" t="s">
        <v>41</v>
      </c>
      <c r="AC186">
        <v>8</v>
      </c>
      <c r="AE186">
        <v>103.324</v>
      </c>
      <c r="AF186">
        <v>0.55901699999999999</v>
      </c>
      <c r="AG186">
        <v>2.0356800000000002</v>
      </c>
      <c r="AH186">
        <v>1.40462</v>
      </c>
      <c r="AI186">
        <v>8.6002700000000001E-2</v>
      </c>
      <c r="AJ186">
        <v>1.2941199999999999</v>
      </c>
      <c r="AK186">
        <v>1</v>
      </c>
      <c r="AL186">
        <f t="shared" si="11"/>
        <v>103.324</v>
      </c>
      <c r="AM186">
        <f t="shared" si="12"/>
        <v>0.55901699999999999</v>
      </c>
      <c r="AN186">
        <f t="shared" si="13"/>
        <v>2.0356800000000002</v>
      </c>
      <c r="AO186">
        <f t="shared" si="14"/>
        <v>1.40462</v>
      </c>
      <c r="AP186">
        <f t="shared" si="15"/>
        <v>8.6002700000000001E-2</v>
      </c>
      <c r="AQ186">
        <f t="shared" si="15"/>
        <v>1.2941199999999999</v>
      </c>
    </row>
    <row r="187" spans="1:43" x14ac:dyDescent="0.25">
      <c r="A187">
        <v>16131211</v>
      </c>
      <c r="B187" s="2" t="s">
        <v>585</v>
      </c>
      <c r="C187" s="2" t="s">
        <v>586</v>
      </c>
      <c r="D187">
        <v>103106113</v>
      </c>
      <c r="F187">
        <v>300</v>
      </c>
      <c r="G187">
        <v>144703914</v>
      </c>
      <c r="I187">
        <v>2275050011</v>
      </c>
      <c r="J187">
        <v>2</v>
      </c>
      <c r="K187" t="s">
        <v>34</v>
      </c>
      <c r="L187" t="s">
        <v>67</v>
      </c>
      <c r="M187">
        <v>34037</v>
      </c>
      <c r="O187" t="s">
        <v>156</v>
      </c>
      <c r="P187">
        <v>48811</v>
      </c>
      <c r="Q187" t="s">
        <v>37</v>
      </c>
      <c r="R187" t="s">
        <v>38</v>
      </c>
      <c r="U187" t="s">
        <v>38</v>
      </c>
      <c r="V187">
        <v>41.3125</v>
      </c>
      <c r="W187">
        <v>-74.765000000000001</v>
      </c>
      <c r="X187" t="s">
        <v>110</v>
      </c>
      <c r="Y187" t="s">
        <v>156</v>
      </c>
      <c r="Z187" t="s">
        <v>34</v>
      </c>
      <c r="AA187">
        <v>0</v>
      </c>
      <c r="AB187" t="s">
        <v>41</v>
      </c>
      <c r="AC187">
        <v>8</v>
      </c>
      <c r="AE187">
        <v>0.108126</v>
      </c>
      <c r="AF187">
        <v>5.8500000000000002E-4</v>
      </c>
      <c r="AG187">
        <v>2.1302999999999999E-3</v>
      </c>
      <c r="AH187">
        <v>1.4699100000000001E-3</v>
      </c>
      <c r="AI187">
        <v>9.0000000000000006E-5</v>
      </c>
      <c r="AJ187">
        <v>1.3542700000000001E-3</v>
      </c>
      <c r="AK187">
        <v>1</v>
      </c>
      <c r="AL187">
        <f t="shared" si="11"/>
        <v>0.108126</v>
      </c>
      <c r="AM187">
        <f t="shared" si="12"/>
        <v>5.8500000000000002E-4</v>
      </c>
      <c r="AN187">
        <f t="shared" si="13"/>
        <v>2.1302999999999999E-3</v>
      </c>
      <c r="AO187">
        <f t="shared" si="14"/>
        <v>1.4699100000000001E-3</v>
      </c>
      <c r="AP187">
        <f t="shared" si="15"/>
        <v>9.0000000000000006E-5</v>
      </c>
      <c r="AQ187">
        <f t="shared" si="15"/>
        <v>1.3542700000000001E-3</v>
      </c>
    </row>
    <row r="188" spans="1:43" x14ac:dyDescent="0.25">
      <c r="A188">
        <v>11486711</v>
      </c>
      <c r="B188" s="2" t="s">
        <v>585</v>
      </c>
      <c r="C188" s="2" t="s">
        <v>586</v>
      </c>
      <c r="D188">
        <v>60619613</v>
      </c>
      <c r="F188">
        <v>300</v>
      </c>
      <c r="G188">
        <v>77779514</v>
      </c>
      <c r="I188">
        <v>2275050011</v>
      </c>
      <c r="J188">
        <v>2</v>
      </c>
      <c r="K188" t="s">
        <v>34</v>
      </c>
      <c r="L188" t="s">
        <v>116</v>
      </c>
      <c r="M188">
        <v>34009</v>
      </c>
      <c r="O188" t="s">
        <v>401</v>
      </c>
      <c r="P188">
        <v>48811</v>
      </c>
      <c r="Q188" t="s">
        <v>37</v>
      </c>
      <c r="R188" t="s">
        <v>38</v>
      </c>
      <c r="U188" t="s">
        <v>38</v>
      </c>
      <c r="V188">
        <v>38.985799999999998</v>
      </c>
      <c r="W188">
        <v>-74.81</v>
      </c>
      <c r="X188" t="s">
        <v>39</v>
      </c>
      <c r="Y188" t="s">
        <v>402</v>
      </c>
      <c r="Z188" t="s">
        <v>34</v>
      </c>
      <c r="AA188">
        <v>0</v>
      </c>
      <c r="AB188" t="s">
        <v>41</v>
      </c>
      <c r="AC188">
        <v>8</v>
      </c>
      <c r="AE188">
        <v>0.108126</v>
      </c>
      <c r="AF188">
        <v>5.8500000000000002E-4</v>
      </c>
      <c r="AG188">
        <v>2.1302999999999999E-3</v>
      </c>
      <c r="AH188">
        <v>1.4699100000000001E-3</v>
      </c>
      <c r="AI188">
        <v>9.0000000000000006E-5</v>
      </c>
      <c r="AJ188">
        <v>1.3542700000000001E-3</v>
      </c>
      <c r="AK188">
        <v>1</v>
      </c>
      <c r="AL188">
        <f t="shared" si="11"/>
        <v>0.108126</v>
      </c>
      <c r="AM188">
        <f t="shared" si="12"/>
        <v>5.8500000000000002E-4</v>
      </c>
      <c r="AN188">
        <f t="shared" si="13"/>
        <v>2.1302999999999999E-3</v>
      </c>
      <c r="AO188">
        <f t="shared" si="14"/>
        <v>1.4699100000000001E-3</v>
      </c>
      <c r="AP188">
        <f t="shared" si="15"/>
        <v>9.0000000000000006E-5</v>
      </c>
      <c r="AQ188">
        <f t="shared" si="15"/>
        <v>1.3542700000000001E-3</v>
      </c>
    </row>
    <row r="189" spans="1:43" x14ac:dyDescent="0.25">
      <c r="A189">
        <v>11711411</v>
      </c>
      <c r="B189" s="2" t="s">
        <v>585</v>
      </c>
      <c r="C189" s="2" t="s">
        <v>586</v>
      </c>
      <c r="D189">
        <v>61223413</v>
      </c>
      <c r="F189">
        <v>300</v>
      </c>
      <c r="G189">
        <v>78984914</v>
      </c>
      <c r="I189">
        <v>2275050011</v>
      </c>
      <c r="J189">
        <v>2</v>
      </c>
      <c r="K189" t="s">
        <v>34</v>
      </c>
      <c r="L189" t="s">
        <v>79</v>
      </c>
      <c r="M189">
        <v>34027</v>
      </c>
      <c r="O189" t="s">
        <v>419</v>
      </c>
      <c r="P189">
        <v>48811</v>
      </c>
      <c r="Q189" t="s">
        <v>37</v>
      </c>
      <c r="R189" t="s">
        <v>38</v>
      </c>
      <c r="U189" t="s">
        <v>38</v>
      </c>
      <c r="V189">
        <v>40.788400000000003</v>
      </c>
      <c r="W189">
        <v>-74.466300000000004</v>
      </c>
      <c r="X189" t="s">
        <v>39</v>
      </c>
      <c r="Y189" t="s">
        <v>420</v>
      </c>
      <c r="Z189" t="s">
        <v>34</v>
      </c>
      <c r="AA189">
        <v>0</v>
      </c>
      <c r="AB189" t="s">
        <v>41</v>
      </c>
      <c r="AC189">
        <v>8</v>
      </c>
      <c r="AE189">
        <v>0.108126</v>
      </c>
      <c r="AF189">
        <v>5.8500000000000002E-4</v>
      </c>
      <c r="AG189">
        <v>2.1302999999999999E-3</v>
      </c>
      <c r="AH189">
        <v>1.4699100000000001E-3</v>
      </c>
      <c r="AI189">
        <v>9.0000000000000006E-5</v>
      </c>
      <c r="AJ189">
        <v>1.3542700000000001E-3</v>
      </c>
      <c r="AK189">
        <v>1</v>
      </c>
      <c r="AL189">
        <f t="shared" si="11"/>
        <v>0.108126</v>
      </c>
      <c r="AM189">
        <f t="shared" si="12"/>
        <v>5.8500000000000002E-4</v>
      </c>
      <c r="AN189">
        <f t="shared" si="13"/>
        <v>2.1302999999999999E-3</v>
      </c>
      <c r="AO189">
        <f t="shared" si="14"/>
        <v>1.4699100000000001E-3</v>
      </c>
      <c r="AP189">
        <f t="shared" si="15"/>
        <v>9.0000000000000006E-5</v>
      </c>
      <c r="AQ189">
        <f t="shared" si="15"/>
        <v>1.3542700000000001E-3</v>
      </c>
    </row>
    <row r="190" spans="1:43" x14ac:dyDescent="0.25">
      <c r="A190">
        <v>9383611</v>
      </c>
      <c r="B190" s="2" t="s">
        <v>585</v>
      </c>
      <c r="C190" s="2" t="s">
        <v>586</v>
      </c>
      <c r="D190">
        <v>98310513</v>
      </c>
      <c r="F190">
        <v>300</v>
      </c>
      <c r="G190">
        <v>137941114</v>
      </c>
      <c r="I190">
        <v>2275050011</v>
      </c>
      <c r="J190">
        <v>2</v>
      </c>
      <c r="K190" t="s">
        <v>34</v>
      </c>
      <c r="L190" t="s">
        <v>79</v>
      </c>
      <c r="M190">
        <v>34027</v>
      </c>
      <c r="O190" t="s">
        <v>339</v>
      </c>
      <c r="P190">
        <v>48811</v>
      </c>
      <c r="Q190" t="s">
        <v>37</v>
      </c>
      <c r="R190" t="s">
        <v>38</v>
      </c>
      <c r="U190" t="s">
        <v>38</v>
      </c>
      <c r="V190">
        <v>40.796999999999997</v>
      </c>
      <c r="W190">
        <v>-74.422700000000006</v>
      </c>
      <c r="X190" t="s">
        <v>39</v>
      </c>
      <c r="Y190" t="s">
        <v>340</v>
      </c>
      <c r="Z190" t="s">
        <v>34</v>
      </c>
      <c r="AA190">
        <v>0</v>
      </c>
      <c r="AB190" t="s">
        <v>41</v>
      </c>
      <c r="AC190">
        <v>8</v>
      </c>
      <c r="AE190">
        <v>120.91</v>
      </c>
      <c r="AF190">
        <v>0.654165</v>
      </c>
      <c r="AG190">
        <v>2.3821699999999999</v>
      </c>
      <c r="AH190">
        <v>1.6436999999999999</v>
      </c>
      <c r="AI190">
        <v>0.10064099999999999</v>
      </c>
      <c r="AJ190">
        <v>1.5143800000000001</v>
      </c>
      <c r="AK190">
        <v>1.0495249275468652</v>
      </c>
      <c r="AL190">
        <f t="shared" si="11"/>
        <v>126.89805898969146</v>
      </c>
      <c r="AM190">
        <f t="shared" si="12"/>
        <v>0.6865624742286951</v>
      </c>
      <c r="AN190">
        <f t="shared" si="13"/>
        <v>2.5001467966543158</v>
      </c>
      <c r="AO190">
        <f t="shared" si="14"/>
        <v>1.7251041234087823</v>
      </c>
      <c r="AP190">
        <f t="shared" si="15"/>
        <v>0.10562523823324406</v>
      </c>
      <c r="AQ190">
        <f t="shared" si="15"/>
        <v>1.5893795597784217</v>
      </c>
    </row>
    <row r="191" spans="1:43" x14ac:dyDescent="0.25">
      <c r="A191">
        <v>11533811</v>
      </c>
      <c r="B191" s="2" t="s">
        <v>585</v>
      </c>
      <c r="C191" s="2" t="s">
        <v>586</v>
      </c>
      <c r="D191">
        <v>60519513</v>
      </c>
      <c r="F191">
        <v>300</v>
      </c>
      <c r="G191">
        <v>77580714</v>
      </c>
      <c r="I191">
        <v>2275050011</v>
      </c>
      <c r="J191">
        <v>2</v>
      </c>
      <c r="K191" t="s">
        <v>34</v>
      </c>
      <c r="L191" t="s">
        <v>90</v>
      </c>
      <c r="M191">
        <v>34005</v>
      </c>
      <c r="O191" t="s">
        <v>361</v>
      </c>
      <c r="P191">
        <v>48811</v>
      </c>
      <c r="Q191" t="s">
        <v>37</v>
      </c>
      <c r="R191" t="s">
        <v>38</v>
      </c>
      <c r="U191" t="s">
        <v>38</v>
      </c>
      <c r="V191">
        <v>39.966799999999999</v>
      </c>
      <c r="W191">
        <v>-74.799599999999998</v>
      </c>
      <c r="X191" t="s">
        <v>39</v>
      </c>
      <c r="Y191" t="s">
        <v>361</v>
      </c>
      <c r="Z191" t="s">
        <v>34</v>
      </c>
      <c r="AA191">
        <v>0</v>
      </c>
      <c r="AB191" t="s">
        <v>41</v>
      </c>
      <c r="AC191">
        <v>8</v>
      </c>
      <c r="AE191">
        <v>0.108126</v>
      </c>
      <c r="AF191">
        <v>5.8500000000000002E-4</v>
      </c>
      <c r="AG191">
        <v>2.1302999999999999E-3</v>
      </c>
      <c r="AH191">
        <v>1.4699100000000001E-3</v>
      </c>
      <c r="AI191">
        <v>9.0000000000000006E-5</v>
      </c>
      <c r="AJ191">
        <v>1.3542700000000001E-3</v>
      </c>
      <c r="AK191">
        <v>1</v>
      </c>
      <c r="AL191">
        <f t="shared" si="11"/>
        <v>0.108126</v>
      </c>
      <c r="AM191">
        <f t="shared" si="12"/>
        <v>5.8500000000000002E-4</v>
      </c>
      <c r="AN191">
        <f t="shared" si="13"/>
        <v>2.1302999999999999E-3</v>
      </c>
      <c r="AO191">
        <f t="shared" si="14"/>
        <v>1.4699100000000001E-3</v>
      </c>
      <c r="AP191">
        <f t="shared" si="15"/>
        <v>9.0000000000000006E-5</v>
      </c>
      <c r="AQ191">
        <f t="shared" si="15"/>
        <v>1.3542700000000001E-3</v>
      </c>
    </row>
    <row r="192" spans="1:43" x14ac:dyDescent="0.25">
      <c r="A192">
        <v>11614111</v>
      </c>
      <c r="B192" s="2" t="s">
        <v>585</v>
      </c>
      <c r="C192" s="2" t="s">
        <v>586</v>
      </c>
      <c r="D192">
        <v>61106413</v>
      </c>
      <c r="F192">
        <v>300</v>
      </c>
      <c r="G192">
        <v>78752114</v>
      </c>
      <c r="I192">
        <v>2275050011</v>
      </c>
      <c r="J192">
        <v>2</v>
      </c>
      <c r="K192" t="s">
        <v>34</v>
      </c>
      <c r="L192" t="s">
        <v>82</v>
      </c>
      <c r="M192">
        <v>34041</v>
      </c>
      <c r="O192" t="s">
        <v>540</v>
      </c>
      <c r="P192">
        <v>48811</v>
      </c>
      <c r="Q192" t="s">
        <v>37</v>
      </c>
      <c r="R192" t="s">
        <v>38</v>
      </c>
      <c r="U192" t="s">
        <v>38</v>
      </c>
      <c r="V192">
        <v>40.969799999999999</v>
      </c>
      <c r="W192">
        <v>-75.066800000000001</v>
      </c>
      <c r="X192" t="s">
        <v>39</v>
      </c>
      <c r="Y192" t="s">
        <v>541</v>
      </c>
      <c r="Z192" t="s">
        <v>34</v>
      </c>
      <c r="AA192">
        <v>0</v>
      </c>
      <c r="AB192" t="s">
        <v>41</v>
      </c>
      <c r="AC192">
        <v>8</v>
      </c>
      <c r="AE192">
        <v>0.44799</v>
      </c>
      <c r="AF192">
        <v>2.4237899999999999E-3</v>
      </c>
      <c r="AG192">
        <v>8.8263100000000004E-3</v>
      </c>
      <c r="AH192">
        <v>6.0901499999999999E-3</v>
      </c>
      <c r="AI192">
        <v>3.7289000000000002E-4</v>
      </c>
      <c r="AJ192">
        <v>5.6110300000000004E-3</v>
      </c>
      <c r="AK192">
        <v>1</v>
      </c>
      <c r="AL192">
        <f t="shared" si="11"/>
        <v>0.44799</v>
      </c>
      <c r="AM192">
        <f t="shared" si="12"/>
        <v>2.4237899999999999E-3</v>
      </c>
      <c r="AN192">
        <f t="shared" si="13"/>
        <v>8.8263100000000004E-3</v>
      </c>
      <c r="AO192">
        <f t="shared" si="14"/>
        <v>6.0901499999999999E-3</v>
      </c>
      <c r="AP192">
        <f t="shared" si="15"/>
        <v>3.7289000000000002E-4</v>
      </c>
      <c r="AQ192">
        <f t="shared" si="15"/>
        <v>5.6110300000000004E-3</v>
      </c>
    </row>
    <row r="193" spans="1:43" x14ac:dyDescent="0.25">
      <c r="A193">
        <v>11629311</v>
      </c>
      <c r="B193" s="2" t="s">
        <v>585</v>
      </c>
      <c r="C193" s="2" t="s">
        <v>586</v>
      </c>
      <c r="D193">
        <v>61110513</v>
      </c>
      <c r="F193">
        <v>300</v>
      </c>
      <c r="G193">
        <v>78760314</v>
      </c>
      <c r="I193">
        <v>2275050011</v>
      </c>
      <c r="J193">
        <v>2</v>
      </c>
      <c r="K193" t="s">
        <v>34</v>
      </c>
      <c r="L193" t="s">
        <v>73</v>
      </c>
      <c r="M193">
        <v>34035</v>
      </c>
      <c r="O193" t="s">
        <v>223</v>
      </c>
      <c r="P193">
        <v>48811</v>
      </c>
      <c r="Q193" t="s">
        <v>37</v>
      </c>
      <c r="R193" t="s">
        <v>38</v>
      </c>
      <c r="U193" t="s">
        <v>38</v>
      </c>
      <c r="V193">
        <v>40.582299999999996</v>
      </c>
      <c r="W193">
        <v>-74.6113</v>
      </c>
      <c r="X193" t="s">
        <v>39</v>
      </c>
      <c r="Y193" t="s">
        <v>224</v>
      </c>
      <c r="Z193" t="s">
        <v>34</v>
      </c>
      <c r="AA193">
        <v>0</v>
      </c>
      <c r="AB193" t="s">
        <v>41</v>
      </c>
      <c r="AC193">
        <v>8</v>
      </c>
      <c r="AE193">
        <v>0.108126</v>
      </c>
      <c r="AF193">
        <v>5.8500000000000002E-4</v>
      </c>
      <c r="AG193">
        <v>2.1302999999999999E-3</v>
      </c>
      <c r="AH193">
        <v>1.4699100000000001E-3</v>
      </c>
      <c r="AI193">
        <v>9.0000000000000006E-5</v>
      </c>
      <c r="AJ193">
        <v>1.3542700000000001E-3</v>
      </c>
      <c r="AK193">
        <v>1</v>
      </c>
      <c r="AL193">
        <f t="shared" si="11"/>
        <v>0.108126</v>
      </c>
      <c r="AM193">
        <f t="shared" si="12"/>
        <v>5.8500000000000002E-4</v>
      </c>
      <c r="AN193">
        <f t="shared" si="13"/>
        <v>2.1302999999999999E-3</v>
      </c>
      <c r="AO193">
        <f t="shared" si="14"/>
        <v>1.4699100000000001E-3</v>
      </c>
      <c r="AP193">
        <f t="shared" si="15"/>
        <v>9.0000000000000006E-5</v>
      </c>
      <c r="AQ193">
        <f t="shared" si="15"/>
        <v>1.3542700000000001E-3</v>
      </c>
    </row>
    <row r="194" spans="1:43" x14ac:dyDescent="0.25">
      <c r="A194">
        <v>12323711</v>
      </c>
      <c r="B194" s="2" t="s">
        <v>585</v>
      </c>
      <c r="C194" s="2" t="s">
        <v>586</v>
      </c>
      <c r="D194">
        <v>61754013</v>
      </c>
      <c r="F194">
        <v>300</v>
      </c>
      <c r="G194">
        <v>80034114</v>
      </c>
      <c r="I194">
        <v>2275050011</v>
      </c>
      <c r="J194">
        <v>2</v>
      </c>
      <c r="K194" t="s">
        <v>34</v>
      </c>
      <c r="L194" t="s">
        <v>73</v>
      </c>
      <c r="M194">
        <v>34035</v>
      </c>
      <c r="O194" t="s">
        <v>233</v>
      </c>
      <c r="P194">
        <v>48811</v>
      </c>
      <c r="Q194" t="s">
        <v>37</v>
      </c>
      <c r="R194" t="s">
        <v>38</v>
      </c>
      <c r="U194" t="s">
        <v>38</v>
      </c>
      <c r="V194">
        <v>40.554299999999998</v>
      </c>
      <c r="W194">
        <v>-74.578800000000001</v>
      </c>
      <c r="X194" t="s">
        <v>39</v>
      </c>
      <c r="Y194" t="s">
        <v>234</v>
      </c>
      <c r="Z194" t="s">
        <v>34</v>
      </c>
      <c r="AA194">
        <v>0</v>
      </c>
      <c r="AB194" t="s">
        <v>41</v>
      </c>
      <c r="AC194">
        <v>8</v>
      </c>
      <c r="AE194">
        <v>0.108126</v>
      </c>
      <c r="AF194">
        <v>5.8500000000000002E-4</v>
      </c>
      <c r="AG194">
        <v>2.1302999999999999E-3</v>
      </c>
      <c r="AH194">
        <v>1.4699100000000001E-3</v>
      </c>
      <c r="AI194">
        <v>9.0000000000000006E-5</v>
      </c>
      <c r="AJ194">
        <v>1.3542700000000001E-3</v>
      </c>
      <c r="AK194">
        <v>1</v>
      </c>
      <c r="AL194">
        <f t="shared" si="11"/>
        <v>0.108126</v>
      </c>
      <c r="AM194">
        <f t="shared" si="12"/>
        <v>5.8500000000000002E-4</v>
      </c>
      <c r="AN194">
        <f t="shared" si="13"/>
        <v>2.1302999999999999E-3</v>
      </c>
      <c r="AO194">
        <f t="shared" si="14"/>
        <v>1.4699100000000001E-3</v>
      </c>
      <c r="AP194">
        <f t="shared" si="15"/>
        <v>9.0000000000000006E-5</v>
      </c>
      <c r="AQ194">
        <f t="shared" si="15"/>
        <v>1.3542700000000001E-3</v>
      </c>
    </row>
    <row r="195" spans="1:43" x14ac:dyDescent="0.25">
      <c r="A195">
        <v>11489211</v>
      </c>
      <c r="B195" s="2" t="s">
        <v>585</v>
      </c>
      <c r="C195" s="2" t="s">
        <v>586</v>
      </c>
      <c r="D195">
        <v>60641513</v>
      </c>
      <c r="F195">
        <v>300</v>
      </c>
      <c r="G195">
        <v>77823314</v>
      </c>
      <c r="I195">
        <v>2275050011</v>
      </c>
      <c r="J195">
        <v>2</v>
      </c>
      <c r="K195" t="s">
        <v>34</v>
      </c>
      <c r="L195" t="s">
        <v>103</v>
      </c>
      <c r="M195">
        <v>34023</v>
      </c>
      <c r="O195" t="s">
        <v>442</v>
      </c>
      <c r="P195">
        <v>48811</v>
      </c>
      <c r="Q195" t="s">
        <v>37</v>
      </c>
      <c r="R195" t="s">
        <v>38</v>
      </c>
      <c r="U195" t="s">
        <v>38</v>
      </c>
      <c r="V195">
        <v>40.473999999999997</v>
      </c>
      <c r="W195">
        <v>-74.483999999999995</v>
      </c>
      <c r="X195" t="s">
        <v>39</v>
      </c>
      <c r="Y195" t="s">
        <v>167</v>
      </c>
      <c r="Z195" t="s">
        <v>34</v>
      </c>
      <c r="AA195">
        <v>0</v>
      </c>
      <c r="AB195" t="s">
        <v>41</v>
      </c>
      <c r="AC195">
        <v>8</v>
      </c>
      <c r="AE195">
        <v>0.108126</v>
      </c>
      <c r="AF195">
        <v>5.8500000000000002E-4</v>
      </c>
      <c r="AG195">
        <v>2.1302999999999999E-3</v>
      </c>
      <c r="AH195">
        <v>1.4699100000000001E-3</v>
      </c>
      <c r="AI195">
        <v>9.0000000000000006E-5</v>
      </c>
      <c r="AJ195">
        <v>1.3542700000000001E-3</v>
      </c>
      <c r="AK195">
        <v>1</v>
      </c>
      <c r="AL195">
        <f t="shared" si="11"/>
        <v>0.108126</v>
      </c>
      <c r="AM195">
        <f t="shared" si="12"/>
        <v>5.8500000000000002E-4</v>
      </c>
      <c r="AN195">
        <f t="shared" si="13"/>
        <v>2.1302999999999999E-3</v>
      </c>
      <c r="AO195">
        <f t="shared" si="14"/>
        <v>1.4699100000000001E-3</v>
      </c>
      <c r="AP195">
        <f t="shared" si="15"/>
        <v>9.0000000000000006E-5</v>
      </c>
      <c r="AQ195">
        <f t="shared" si="15"/>
        <v>1.3542700000000001E-3</v>
      </c>
    </row>
    <row r="196" spans="1:43" x14ac:dyDescent="0.25">
      <c r="A196">
        <v>11711111</v>
      </c>
      <c r="B196" s="2" t="s">
        <v>585</v>
      </c>
      <c r="C196" s="2" t="s">
        <v>586</v>
      </c>
      <c r="D196">
        <v>61223113</v>
      </c>
      <c r="F196">
        <v>300</v>
      </c>
      <c r="G196">
        <v>78984314</v>
      </c>
      <c r="I196">
        <v>2275050011</v>
      </c>
      <c r="J196">
        <v>2</v>
      </c>
      <c r="K196" t="s">
        <v>34</v>
      </c>
      <c r="L196" t="s">
        <v>56</v>
      </c>
      <c r="M196">
        <v>34007</v>
      </c>
      <c r="O196" t="s">
        <v>486</v>
      </c>
      <c r="P196">
        <v>48811</v>
      </c>
      <c r="Q196" t="s">
        <v>37</v>
      </c>
      <c r="R196" t="s">
        <v>38</v>
      </c>
      <c r="U196" t="s">
        <v>38</v>
      </c>
      <c r="V196">
        <v>39.738999999999997</v>
      </c>
      <c r="W196">
        <v>-74.966800000000006</v>
      </c>
      <c r="X196" t="s">
        <v>39</v>
      </c>
      <c r="Y196" t="s">
        <v>487</v>
      </c>
      <c r="Z196" t="s">
        <v>34</v>
      </c>
      <c r="AA196">
        <v>0</v>
      </c>
      <c r="AB196" t="s">
        <v>41</v>
      </c>
      <c r="AC196">
        <v>8</v>
      </c>
      <c r="AE196">
        <v>0.108126</v>
      </c>
      <c r="AF196">
        <v>5.8500000000000002E-4</v>
      </c>
      <c r="AG196">
        <v>2.1302999999999999E-3</v>
      </c>
      <c r="AH196">
        <v>1.4699100000000001E-3</v>
      </c>
      <c r="AI196">
        <v>9.0000000000000006E-5</v>
      </c>
      <c r="AJ196">
        <v>1.3542700000000001E-3</v>
      </c>
      <c r="AK196">
        <v>1</v>
      </c>
      <c r="AL196">
        <f t="shared" si="11"/>
        <v>0.108126</v>
      </c>
      <c r="AM196">
        <f t="shared" si="12"/>
        <v>5.8500000000000002E-4</v>
      </c>
      <c r="AN196">
        <f t="shared" si="13"/>
        <v>2.1302999999999999E-3</v>
      </c>
      <c r="AO196">
        <f t="shared" si="14"/>
        <v>1.4699100000000001E-3</v>
      </c>
      <c r="AP196">
        <f t="shared" si="15"/>
        <v>9.0000000000000006E-5</v>
      </c>
      <c r="AQ196">
        <f t="shared" si="15"/>
        <v>1.3542700000000001E-3</v>
      </c>
    </row>
    <row r="197" spans="1:43" x14ac:dyDescent="0.25">
      <c r="A197">
        <v>11581811</v>
      </c>
      <c r="B197" s="2" t="s">
        <v>585</v>
      </c>
      <c r="C197" s="2" t="s">
        <v>586</v>
      </c>
      <c r="D197">
        <v>61095113</v>
      </c>
      <c r="F197">
        <v>300</v>
      </c>
      <c r="G197">
        <v>78729514</v>
      </c>
      <c r="I197">
        <v>2275050011</v>
      </c>
      <c r="J197">
        <v>2</v>
      </c>
      <c r="K197" t="s">
        <v>34</v>
      </c>
      <c r="L197" t="s">
        <v>35</v>
      </c>
      <c r="M197">
        <v>34025</v>
      </c>
      <c r="O197" t="s">
        <v>350</v>
      </c>
      <c r="P197">
        <v>48811</v>
      </c>
      <c r="Q197" t="s">
        <v>37</v>
      </c>
      <c r="R197" t="s">
        <v>38</v>
      </c>
      <c r="U197" t="s">
        <v>38</v>
      </c>
      <c r="V197">
        <v>40.238199999999999</v>
      </c>
      <c r="W197">
        <v>-74.319900000000004</v>
      </c>
      <c r="X197" t="s">
        <v>39</v>
      </c>
      <c r="Y197" t="s">
        <v>351</v>
      </c>
      <c r="Z197" t="s">
        <v>34</v>
      </c>
      <c r="AA197">
        <v>0</v>
      </c>
      <c r="AB197" t="s">
        <v>41</v>
      </c>
      <c r="AC197">
        <v>8</v>
      </c>
      <c r="AE197">
        <v>0.108126</v>
      </c>
      <c r="AF197">
        <v>5.8500000000000002E-4</v>
      </c>
      <c r="AG197">
        <v>2.1302999999999999E-3</v>
      </c>
      <c r="AH197">
        <v>1.4699100000000001E-3</v>
      </c>
      <c r="AI197">
        <v>9.0000000000000006E-5</v>
      </c>
      <c r="AJ197">
        <v>1.3542700000000001E-3</v>
      </c>
      <c r="AK197">
        <v>1</v>
      </c>
      <c r="AL197">
        <f t="shared" si="11"/>
        <v>0.108126</v>
      </c>
      <c r="AM197">
        <f t="shared" si="12"/>
        <v>5.8500000000000002E-4</v>
      </c>
      <c r="AN197">
        <f t="shared" si="13"/>
        <v>2.1302999999999999E-3</v>
      </c>
      <c r="AO197">
        <f t="shared" si="14"/>
        <v>1.4699100000000001E-3</v>
      </c>
      <c r="AP197">
        <f t="shared" si="15"/>
        <v>9.0000000000000006E-5</v>
      </c>
      <c r="AQ197">
        <f t="shared" si="15"/>
        <v>1.3542700000000001E-3</v>
      </c>
    </row>
    <row r="198" spans="1:43" x14ac:dyDescent="0.25">
      <c r="A198">
        <v>11012711</v>
      </c>
      <c r="B198" s="2" t="s">
        <v>585</v>
      </c>
      <c r="C198" s="2" t="s">
        <v>586</v>
      </c>
      <c r="D198">
        <v>60576213</v>
      </c>
      <c r="F198">
        <v>300</v>
      </c>
      <c r="G198">
        <v>77693914</v>
      </c>
      <c r="I198">
        <v>2275050011</v>
      </c>
      <c r="J198">
        <v>2</v>
      </c>
      <c r="K198" t="s">
        <v>34</v>
      </c>
      <c r="L198" t="s">
        <v>103</v>
      </c>
      <c r="M198">
        <v>34023</v>
      </c>
      <c r="O198" t="s">
        <v>425</v>
      </c>
      <c r="P198">
        <v>48811</v>
      </c>
      <c r="Q198" t="s">
        <v>37</v>
      </c>
      <c r="R198" t="s">
        <v>38</v>
      </c>
      <c r="U198" t="s">
        <v>38</v>
      </c>
      <c r="V198">
        <v>40.486199999999997</v>
      </c>
      <c r="W198">
        <v>-74.322100000000006</v>
      </c>
      <c r="X198" t="s">
        <v>39</v>
      </c>
      <c r="Y198" t="s">
        <v>426</v>
      </c>
      <c r="Z198" t="s">
        <v>34</v>
      </c>
      <c r="AA198">
        <v>0</v>
      </c>
      <c r="AB198" t="s">
        <v>41</v>
      </c>
      <c r="AC198">
        <v>8</v>
      </c>
      <c r="AE198">
        <v>0.108126</v>
      </c>
      <c r="AF198">
        <v>5.8500000000000002E-4</v>
      </c>
      <c r="AG198">
        <v>2.1302999999999999E-3</v>
      </c>
      <c r="AH198">
        <v>1.4699100000000001E-3</v>
      </c>
      <c r="AI198">
        <v>9.0000000000000006E-5</v>
      </c>
      <c r="AJ198">
        <v>1.3542700000000001E-3</v>
      </c>
      <c r="AK198">
        <v>1</v>
      </c>
      <c r="AL198">
        <f t="shared" ref="AL198:AL261" si="16">$AK198*AE198</f>
        <v>0.108126</v>
      </c>
      <c r="AM198">
        <f t="shared" si="12"/>
        <v>5.8500000000000002E-4</v>
      </c>
      <c r="AN198">
        <f t="shared" si="13"/>
        <v>2.1302999999999999E-3</v>
      </c>
      <c r="AO198">
        <f t="shared" si="14"/>
        <v>1.4699100000000001E-3</v>
      </c>
      <c r="AP198">
        <f t="shared" si="15"/>
        <v>9.0000000000000006E-5</v>
      </c>
      <c r="AQ198">
        <f t="shared" si="15"/>
        <v>1.3542700000000001E-3</v>
      </c>
    </row>
    <row r="199" spans="1:43" x14ac:dyDescent="0.25">
      <c r="A199">
        <v>12396311</v>
      </c>
      <c r="B199" s="2" t="s">
        <v>585</v>
      </c>
      <c r="C199" s="2" t="s">
        <v>586</v>
      </c>
      <c r="D199">
        <v>61583013</v>
      </c>
      <c r="F199">
        <v>300</v>
      </c>
      <c r="G199">
        <v>79696314</v>
      </c>
      <c r="I199">
        <v>2275050011</v>
      </c>
      <c r="J199">
        <v>2</v>
      </c>
      <c r="K199" t="s">
        <v>34</v>
      </c>
      <c r="L199" t="s">
        <v>103</v>
      </c>
      <c r="M199">
        <v>34023</v>
      </c>
      <c r="O199" t="s">
        <v>362</v>
      </c>
      <c r="P199">
        <v>48811</v>
      </c>
      <c r="Q199" t="s">
        <v>37</v>
      </c>
      <c r="R199" t="s">
        <v>38</v>
      </c>
      <c r="U199" t="s">
        <v>38</v>
      </c>
      <c r="V199">
        <v>40.316499999999998</v>
      </c>
      <c r="W199">
        <v>-74.490099999999998</v>
      </c>
      <c r="X199" t="s">
        <v>39</v>
      </c>
      <c r="Y199" t="s">
        <v>363</v>
      </c>
      <c r="Z199" t="s">
        <v>34</v>
      </c>
      <c r="AA199">
        <v>0</v>
      </c>
      <c r="AB199" t="s">
        <v>41</v>
      </c>
      <c r="AC199">
        <v>8</v>
      </c>
      <c r="AE199">
        <v>0.108126</v>
      </c>
      <c r="AF199">
        <v>5.8500000000000002E-4</v>
      </c>
      <c r="AG199">
        <v>2.1302999999999999E-3</v>
      </c>
      <c r="AH199">
        <v>1.4699100000000001E-3</v>
      </c>
      <c r="AI199">
        <v>9.0000000000000006E-5</v>
      </c>
      <c r="AJ199">
        <v>1.3542700000000001E-3</v>
      </c>
      <c r="AK199">
        <v>1</v>
      </c>
      <c r="AL199">
        <f t="shared" si="16"/>
        <v>0.108126</v>
      </c>
      <c r="AM199">
        <f t="shared" si="12"/>
        <v>5.8500000000000002E-4</v>
      </c>
      <c r="AN199">
        <f t="shared" si="13"/>
        <v>2.1302999999999999E-3</v>
      </c>
      <c r="AO199">
        <f t="shared" si="14"/>
        <v>1.4699100000000001E-3</v>
      </c>
      <c r="AP199">
        <f t="shared" si="15"/>
        <v>9.0000000000000006E-5</v>
      </c>
      <c r="AQ199">
        <f t="shared" si="15"/>
        <v>1.3542700000000001E-3</v>
      </c>
    </row>
    <row r="200" spans="1:43" x14ac:dyDescent="0.25">
      <c r="A200">
        <v>9376211</v>
      </c>
      <c r="B200" s="2" t="s">
        <v>585</v>
      </c>
      <c r="C200" s="2" t="s">
        <v>586</v>
      </c>
      <c r="D200">
        <v>98310013</v>
      </c>
      <c r="F200">
        <v>300</v>
      </c>
      <c r="G200">
        <v>137937814</v>
      </c>
      <c r="I200">
        <v>2275050011</v>
      </c>
      <c r="J200">
        <v>2</v>
      </c>
      <c r="K200" t="s">
        <v>34</v>
      </c>
      <c r="L200" t="s">
        <v>61</v>
      </c>
      <c r="M200">
        <v>34013</v>
      </c>
      <c r="O200" t="s">
        <v>93</v>
      </c>
      <c r="P200">
        <v>48811</v>
      </c>
      <c r="Q200" t="s">
        <v>37</v>
      </c>
      <c r="R200" t="s">
        <v>38</v>
      </c>
      <c r="U200" t="s">
        <v>38</v>
      </c>
      <c r="V200">
        <v>40.690264999999997</v>
      </c>
      <c r="W200">
        <v>-74.176412999999997</v>
      </c>
      <c r="X200" t="s">
        <v>39</v>
      </c>
      <c r="Y200" t="s">
        <v>94</v>
      </c>
      <c r="Z200" t="s">
        <v>34</v>
      </c>
      <c r="AA200">
        <v>0</v>
      </c>
      <c r="AB200" t="s">
        <v>41</v>
      </c>
      <c r="AC200">
        <v>8</v>
      </c>
      <c r="AE200">
        <v>21.126799999999999</v>
      </c>
      <c r="AF200">
        <v>0.114304</v>
      </c>
      <c r="AG200">
        <v>0.41624100000000003</v>
      </c>
      <c r="AH200">
        <v>0.28720699999999999</v>
      </c>
      <c r="AI200">
        <v>1.7585199999999999E-2</v>
      </c>
      <c r="AJ200">
        <v>0.26461099999999999</v>
      </c>
      <c r="AK200">
        <v>0.97014335145823039</v>
      </c>
      <c r="AL200">
        <f t="shared" si="16"/>
        <v>20.496024557587742</v>
      </c>
      <c r="AM200">
        <f t="shared" si="12"/>
        <v>0.11089126564508157</v>
      </c>
      <c r="AN200">
        <f t="shared" si="13"/>
        <v>0.40381343875432529</v>
      </c>
      <c r="AO200">
        <f t="shared" si="14"/>
        <v>0.27863196154226394</v>
      </c>
      <c r="AP200">
        <f t="shared" si="15"/>
        <v>1.7060164864063272E-2</v>
      </c>
      <c r="AQ200">
        <f t="shared" si="15"/>
        <v>0.25671060237271376</v>
      </c>
    </row>
    <row r="201" spans="1:43" x14ac:dyDescent="0.25">
      <c r="A201">
        <v>12318811</v>
      </c>
      <c r="B201" s="2" t="s">
        <v>585</v>
      </c>
      <c r="C201" s="2" t="s">
        <v>586</v>
      </c>
      <c r="D201">
        <v>61748813</v>
      </c>
      <c r="F201">
        <v>300</v>
      </c>
      <c r="G201">
        <v>80023714</v>
      </c>
      <c r="I201">
        <v>2275050011</v>
      </c>
      <c r="J201">
        <v>2</v>
      </c>
      <c r="K201" t="s">
        <v>34</v>
      </c>
      <c r="L201" t="s">
        <v>84</v>
      </c>
      <c r="M201">
        <v>34029</v>
      </c>
      <c r="O201" t="s">
        <v>229</v>
      </c>
      <c r="P201">
        <v>48811</v>
      </c>
      <c r="Q201" t="s">
        <v>37</v>
      </c>
      <c r="R201" t="s">
        <v>38</v>
      </c>
      <c r="U201" t="s">
        <v>38</v>
      </c>
      <c r="V201">
        <v>40.126199999999997</v>
      </c>
      <c r="W201">
        <v>-74.264600000000002</v>
      </c>
      <c r="X201" t="s">
        <v>39</v>
      </c>
      <c r="Y201" t="s">
        <v>230</v>
      </c>
      <c r="Z201" t="s">
        <v>34</v>
      </c>
      <c r="AA201">
        <v>0</v>
      </c>
      <c r="AB201" t="s">
        <v>41</v>
      </c>
      <c r="AC201">
        <v>8</v>
      </c>
      <c r="AE201">
        <v>0.108126</v>
      </c>
      <c r="AF201">
        <v>5.8500000000000002E-4</v>
      </c>
      <c r="AG201">
        <v>2.1302999999999999E-3</v>
      </c>
      <c r="AH201">
        <v>1.4699100000000001E-3</v>
      </c>
      <c r="AI201">
        <v>9.0000000000000006E-5</v>
      </c>
      <c r="AJ201">
        <v>1.3542700000000001E-3</v>
      </c>
      <c r="AK201">
        <v>1</v>
      </c>
      <c r="AL201">
        <f t="shared" si="16"/>
        <v>0.108126</v>
      </c>
      <c r="AM201">
        <f t="shared" si="12"/>
        <v>5.8500000000000002E-4</v>
      </c>
      <c r="AN201">
        <f t="shared" si="13"/>
        <v>2.1302999999999999E-3</v>
      </c>
      <c r="AO201">
        <f t="shared" si="14"/>
        <v>1.4699100000000001E-3</v>
      </c>
      <c r="AP201">
        <f t="shared" si="15"/>
        <v>9.0000000000000006E-5</v>
      </c>
      <c r="AQ201">
        <f t="shared" si="15"/>
        <v>1.3542700000000001E-3</v>
      </c>
    </row>
    <row r="202" spans="1:43" x14ac:dyDescent="0.25">
      <c r="A202">
        <v>11674011</v>
      </c>
      <c r="B202" s="2" t="s">
        <v>585</v>
      </c>
      <c r="C202" s="2" t="s">
        <v>586</v>
      </c>
      <c r="D202">
        <v>61032613</v>
      </c>
      <c r="F202">
        <v>300</v>
      </c>
      <c r="G202">
        <v>78604514</v>
      </c>
      <c r="I202">
        <v>2275050011</v>
      </c>
      <c r="J202">
        <v>2</v>
      </c>
      <c r="K202" t="s">
        <v>34</v>
      </c>
      <c r="L202" t="s">
        <v>178</v>
      </c>
      <c r="M202">
        <v>34017</v>
      </c>
      <c r="O202" t="s">
        <v>337</v>
      </c>
      <c r="P202">
        <v>48811</v>
      </c>
      <c r="Q202" t="s">
        <v>37</v>
      </c>
      <c r="R202" t="s">
        <v>38</v>
      </c>
      <c r="U202" t="s">
        <v>38</v>
      </c>
      <c r="V202">
        <v>40.724499999999999</v>
      </c>
      <c r="W202">
        <v>-74.029600000000002</v>
      </c>
      <c r="X202" t="s">
        <v>39</v>
      </c>
      <c r="Y202" t="s">
        <v>180</v>
      </c>
      <c r="Z202" t="s">
        <v>34</v>
      </c>
      <c r="AA202">
        <v>0</v>
      </c>
      <c r="AB202" t="s">
        <v>41</v>
      </c>
      <c r="AC202">
        <v>8</v>
      </c>
      <c r="AE202">
        <v>0.108126</v>
      </c>
      <c r="AF202">
        <v>5.8500000000000002E-4</v>
      </c>
      <c r="AG202">
        <v>2.1302999999999999E-3</v>
      </c>
      <c r="AH202">
        <v>1.4699100000000001E-3</v>
      </c>
      <c r="AI202">
        <v>9.0000000000000006E-5</v>
      </c>
      <c r="AJ202">
        <v>1.3542700000000001E-3</v>
      </c>
      <c r="AK202">
        <v>1</v>
      </c>
      <c r="AL202">
        <f t="shared" si="16"/>
        <v>0.108126</v>
      </c>
      <c r="AM202">
        <f t="shared" si="12"/>
        <v>5.8500000000000002E-4</v>
      </c>
      <c r="AN202">
        <f t="shared" si="13"/>
        <v>2.1302999999999999E-3</v>
      </c>
      <c r="AO202">
        <f t="shared" si="14"/>
        <v>1.4699100000000001E-3</v>
      </c>
      <c r="AP202">
        <f t="shared" si="15"/>
        <v>9.0000000000000006E-5</v>
      </c>
      <c r="AQ202">
        <f t="shared" si="15"/>
        <v>1.3542700000000001E-3</v>
      </c>
    </row>
    <row r="203" spans="1:43" x14ac:dyDescent="0.25">
      <c r="A203">
        <v>11711311</v>
      </c>
      <c r="B203" s="2" t="s">
        <v>585</v>
      </c>
      <c r="C203" s="2" t="s">
        <v>586</v>
      </c>
      <c r="D203">
        <v>61223313</v>
      </c>
      <c r="F203">
        <v>300</v>
      </c>
      <c r="G203">
        <v>78984714</v>
      </c>
      <c r="I203">
        <v>2275050011</v>
      </c>
      <c r="J203">
        <v>2</v>
      </c>
      <c r="K203" t="s">
        <v>34</v>
      </c>
      <c r="L203" t="s">
        <v>67</v>
      </c>
      <c r="M203">
        <v>34037</v>
      </c>
      <c r="O203" t="s">
        <v>474</v>
      </c>
      <c r="P203">
        <v>48811</v>
      </c>
      <c r="Q203" t="s">
        <v>37</v>
      </c>
      <c r="R203" t="s">
        <v>38</v>
      </c>
      <c r="U203" t="s">
        <v>38</v>
      </c>
      <c r="V203">
        <v>41.057200000000002</v>
      </c>
      <c r="W203">
        <v>-74.77</v>
      </c>
      <c r="X203" t="s">
        <v>39</v>
      </c>
      <c r="Y203" t="s">
        <v>175</v>
      </c>
      <c r="Z203" t="s">
        <v>34</v>
      </c>
      <c r="AA203">
        <v>0</v>
      </c>
      <c r="AB203" t="s">
        <v>41</v>
      </c>
      <c r="AC203">
        <v>8</v>
      </c>
      <c r="AE203">
        <v>0.108126</v>
      </c>
      <c r="AF203">
        <v>5.8500000000000002E-4</v>
      </c>
      <c r="AG203">
        <v>2.1302999999999999E-3</v>
      </c>
      <c r="AH203">
        <v>1.4699100000000001E-3</v>
      </c>
      <c r="AI203">
        <v>9.0000000000000006E-5</v>
      </c>
      <c r="AJ203">
        <v>1.3542700000000001E-3</v>
      </c>
      <c r="AK203">
        <v>1</v>
      </c>
      <c r="AL203">
        <f t="shared" si="16"/>
        <v>0.108126</v>
      </c>
      <c r="AM203">
        <f t="shared" si="12"/>
        <v>5.8500000000000002E-4</v>
      </c>
      <c r="AN203">
        <f t="shared" si="13"/>
        <v>2.1302999999999999E-3</v>
      </c>
      <c r="AO203">
        <f t="shared" si="14"/>
        <v>1.4699100000000001E-3</v>
      </c>
      <c r="AP203">
        <f t="shared" si="15"/>
        <v>9.0000000000000006E-5</v>
      </c>
      <c r="AQ203">
        <f t="shared" si="15"/>
        <v>1.3542700000000001E-3</v>
      </c>
    </row>
    <row r="204" spans="1:43" x14ac:dyDescent="0.25">
      <c r="A204">
        <v>12321011</v>
      </c>
      <c r="B204" s="2" t="s">
        <v>585</v>
      </c>
      <c r="C204" s="2" t="s">
        <v>586</v>
      </c>
      <c r="D204">
        <v>61751213</v>
      </c>
      <c r="F204">
        <v>300</v>
      </c>
      <c r="G204">
        <v>80028514</v>
      </c>
      <c r="I204">
        <v>2275050011</v>
      </c>
      <c r="J204">
        <v>2</v>
      </c>
      <c r="K204" t="s">
        <v>34</v>
      </c>
      <c r="L204" t="s">
        <v>103</v>
      </c>
      <c r="M204">
        <v>34023</v>
      </c>
      <c r="O204" t="s">
        <v>537</v>
      </c>
      <c r="P204">
        <v>48811</v>
      </c>
      <c r="Q204" t="s">
        <v>37</v>
      </c>
      <c r="R204" t="s">
        <v>38</v>
      </c>
      <c r="U204" t="s">
        <v>38</v>
      </c>
      <c r="V204">
        <v>40.537300000000002</v>
      </c>
      <c r="W204">
        <v>-74.298199999999994</v>
      </c>
      <c r="X204" t="s">
        <v>39</v>
      </c>
      <c r="Y204" t="s">
        <v>538</v>
      </c>
      <c r="Z204" t="s">
        <v>34</v>
      </c>
      <c r="AA204">
        <v>0</v>
      </c>
      <c r="AB204" t="s">
        <v>41</v>
      </c>
      <c r="AC204">
        <v>8</v>
      </c>
      <c r="AE204">
        <v>0.108126</v>
      </c>
      <c r="AF204">
        <v>5.8500000000000002E-4</v>
      </c>
      <c r="AG204">
        <v>2.1302999999999999E-3</v>
      </c>
      <c r="AH204">
        <v>1.4699100000000001E-3</v>
      </c>
      <c r="AI204">
        <v>9.0000000000000006E-5</v>
      </c>
      <c r="AJ204">
        <v>1.3542700000000001E-3</v>
      </c>
      <c r="AK204">
        <v>1</v>
      </c>
      <c r="AL204">
        <f t="shared" si="16"/>
        <v>0.108126</v>
      </c>
      <c r="AM204">
        <f t="shared" si="12"/>
        <v>5.8500000000000002E-4</v>
      </c>
      <c r="AN204">
        <f t="shared" si="13"/>
        <v>2.1302999999999999E-3</v>
      </c>
      <c r="AO204">
        <f t="shared" si="14"/>
        <v>1.4699100000000001E-3</v>
      </c>
      <c r="AP204">
        <f t="shared" si="15"/>
        <v>9.0000000000000006E-5</v>
      </c>
      <c r="AQ204">
        <f t="shared" si="15"/>
        <v>1.3542700000000001E-3</v>
      </c>
    </row>
    <row r="205" spans="1:43" x14ac:dyDescent="0.25">
      <c r="A205">
        <v>12335711</v>
      </c>
      <c r="B205" s="2" t="s">
        <v>585</v>
      </c>
      <c r="C205" s="2" t="s">
        <v>586</v>
      </c>
      <c r="D205">
        <v>61754613</v>
      </c>
      <c r="F205">
        <v>300</v>
      </c>
      <c r="G205">
        <v>80035314</v>
      </c>
      <c r="I205">
        <v>2275050011</v>
      </c>
      <c r="J205">
        <v>2</v>
      </c>
      <c r="K205" t="s">
        <v>34</v>
      </c>
      <c r="L205" t="s">
        <v>90</v>
      </c>
      <c r="M205">
        <v>34005</v>
      </c>
      <c r="O205" t="s">
        <v>546</v>
      </c>
      <c r="P205">
        <v>48811</v>
      </c>
      <c r="Q205" t="s">
        <v>37</v>
      </c>
      <c r="R205" t="s">
        <v>38</v>
      </c>
      <c r="U205" t="s">
        <v>38</v>
      </c>
      <c r="V205">
        <v>39.955599999999997</v>
      </c>
      <c r="W205">
        <v>-74.919499999999999</v>
      </c>
      <c r="X205" t="s">
        <v>39</v>
      </c>
      <c r="Y205" t="s">
        <v>547</v>
      </c>
      <c r="Z205" t="s">
        <v>34</v>
      </c>
      <c r="AA205">
        <v>0</v>
      </c>
      <c r="AB205" t="s">
        <v>41</v>
      </c>
      <c r="AC205">
        <v>8</v>
      </c>
      <c r="AE205">
        <v>0.108126</v>
      </c>
      <c r="AF205">
        <v>5.8500000000000002E-4</v>
      </c>
      <c r="AG205">
        <v>2.1302999999999999E-3</v>
      </c>
      <c r="AH205">
        <v>1.4699100000000001E-3</v>
      </c>
      <c r="AI205">
        <v>9.0000000000000006E-5</v>
      </c>
      <c r="AJ205">
        <v>1.3542700000000001E-3</v>
      </c>
      <c r="AK205">
        <v>1</v>
      </c>
      <c r="AL205">
        <f t="shared" si="16"/>
        <v>0.108126</v>
      </c>
      <c r="AM205">
        <f t="shared" si="12"/>
        <v>5.8500000000000002E-4</v>
      </c>
      <c r="AN205">
        <f t="shared" si="13"/>
        <v>2.1302999999999999E-3</v>
      </c>
      <c r="AO205">
        <f t="shared" si="14"/>
        <v>1.4699100000000001E-3</v>
      </c>
      <c r="AP205">
        <f t="shared" si="15"/>
        <v>9.0000000000000006E-5</v>
      </c>
      <c r="AQ205">
        <f t="shared" si="15"/>
        <v>1.3542700000000001E-3</v>
      </c>
    </row>
    <row r="206" spans="1:43" x14ac:dyDescent="0.25">
      <c r="A206">
        <v>12319811</v>
      </c>
      <c r="B206" s="2" t="s">
        <v>585</v>
      </c>
      <c r="C206" s="2" t="s">
        <v>586</v>
      </c>
      <c r="D206">
        <v>61749913</v>
      </c>
      <c r="F206">
        <v>300</v>
      </c>
      <c r="G206">
        <v>80025914</v>
      </c>
      <c r="I206">
        <v>2275050011</v>
      </c>
      <c r="J206">
        <v>2</v>
      </c>
      <c r="K206" t="s">
        <v>34</v>
      </c>
      <c r="L206" t="s">
        <v>35</v>
      </c>
      <c r="M206">
        <v>34025</v>
      </c>
      <c r="O206" t="s">
        <v>241</v>
      </c>
      <c r="P206">
        <v>48811</v>
      </c>
      <c r="Q206" t="s">
        <v>37</v>
      </c>
      <c r="R206" t="s">
        <v>38</v>
      </c>
      <c r="U206" t="s">
        <v>38</v>
      </c>
      <c r="V206">
        <v>40.254300000000001</v>
      </c>
      <c r="W206">
        <v>-74.168999999999997</v>
      </c>
      <c r="X206" t="s">
        <v>39</v>
      </c>
      <c r="Y206" t="s">
        <v>242</v>
      </c>
      <c r="Z206" t="s">
        <v>34</v>
      </c>
      <c r="AA206">
        <v>0</v>
      </c>
      <c r="AB206" t="s">
        <v>41</v>
      </c>
      <c r="AC206">
        <v>8</v>
      </c>
      <c r="AE206">
        <v>0.108126</v>
      </c>
      <c r="AF206">
        <v>5.8500000000000002E-4</v>
      </c>
      <c r="AG206">
        <v>2.1302999999999999E-3</v>
      </c>
      <c r="AH206">
        <v>1.4699100000000001E-3</v>
      </c>
      <c r="AI206">
        <v>9.0000000000000006E-5</v>
      </c>
      <c r="AJ206">
        <v>1.3542700000000001E-3</v>
      </c>
      <c r="AK206">
        <v>1</v>
      </c>
      <c r="AL206">
        <f t="shared" si="16"/>
        <v>0.108126</v>
      </c>
      <c r="AM206">
        <f t="shared" si="12"/>
        <v>5.8500000000000002E-4</v>
      </c>
      <c r="AN206">
        <f t="shared" si="13"/>
        <v>2.1302999999999999E-3</v>
      </c>
      <c r="AO206">
        <f t="shared" si="14"/>
        <v>1.4699100000000001E-3</v>
      </c>
      <c r="AP206">
        <f t="shared" si="15"/>
        <v>9.0000000000000006E-5</v>
      </c>
      <c r="AQ206">
        <f t="shared" si="15"/>
        <v>1.3542700000000001E-3</v>
      </c>
    </row>
    <row r="207" spans="1:43" x14ac:dyDescent="0.25">
      <c r="A207">
        <v>9382511</v>
      </c>
      <c r="B207" s="2" t="s">
        <v>585</v>
      </c>
      <c r="C207" s="2" t="s">
        <v>586</v>
      </c>
      <c r="D207">
        <v>62624913</v>
      </c>
      <c r="F207">
        <v>300</v>
      </c>
      <c r="G207">
        <v>84339014</v>
      </c>
      <c r="I207">
        <v>2275050011</v>
      </c>
      <c r="J207">
        <v>2</v>
      </c>
      <c r="K207" t="s">
        <v>34</v>
      </c>
      <c r="L207" t="s">
        <v>116</v>
      </c>
      <c r="M207">
        <v>34009</v>
      </c>
      <c r="O207" t="s">
        <v>117</v>
      </c>
      <c r="P207">
        <v>48811</v>
      </c>
      <c r="Q207" t="s">
        <v>37</v>
      </c>
      <c r="R207" t="s">
        <v>38</v>
      </c>
      <c r="U207" t="s">
        <v>38</v>
      </c>
      <c r="V207">
        <v>39.263469999999998</v>
      </c>
      <c r="W207">
        <v>-74.607470000000006</v>
      </c>
      <c r="X207" t="s">
        <v>39</v>
      </c>
      <c r="Y207" t="s">
        <v>118</v>
      </c>
      <c r="Z207" t="s">
        <v>34</v>
      </c>
      <c r="AA207">
        <v>0</v>
      </c>
      <c r="AB207" t="s">
        <v>41</v>
      </c>
      <c r="AC207">
        <v>8</v>
      </c>
      <c r="AE207">
        <v>43.665599999999998</v>
      </c>
      <c r="AF207">
        <v>0.23624600000000001</v>
      </c>
      <c r="AG207">
        <v>0.86030099999999998</v>
      </c>
      <c r="AH207">
        <v>0.593607</v>
      </c>
      <c r="AI207">
        <v>3.6345599999999999E-2</v>
      </c>
      <c r="AJ207">
        <v>0.54690700000000003</v>
      </c>
      <c r="AK207">
        <v>1</v>
      </c>
      <c r="AL207">
        <f t="shared" si="16"/>
        <v>43.665599999999998</v>
      </c>
      <c r="AM207">
        <f t="shared" si="12"/>
        <v>0.23624600000000001</v>
      </c>
      <c r="AN207">
        <f t="shared" si="13"/>
        <v>0.86030099999999998</v>
      </c>
      <c r="AO207">
        <f t="shared" si="14"/>
        <v>0.593607</v>
      </c>
      <c r="AP207">
        <f t="shared" si="15"/>
        <v>3.6345599999999999E-2</v>
      </c>
      <c r="AQ207">
        <f t="shared" si="15"/>
        <v>0.54690700000000003</v>
      </c>
    </row>
    <row r="208" spans="1:43" x14ac:dyDescent="0.25">
      <c r="A208">
        <v>9388211</v>
      </c>
      <c r="B208" s="2" t="s">
        <v>585</v>
      </c>
      <c r="C208" s="2" t="s">
        <v>586</v>
      </c>
      <c r="D208">
        <v>62631713</v>
      </c>
      <c r="F208">
        <v>300</v>
      </c>
      <c r="G208">
        <v>84364314</v>
      </c>
      <c r="I208">
        <v>2275050011</v>
      </c>
      <c r="J208">
        <v>2</v>
      </c>
      <c r="K208" t="s">
        <v>34</v>
      </c>
      <c r="L208" t="s">
        <v>103</v>
      </c>
      <c r="M208">
        <v>34023</v>
      </c>
      <c r="O208" t="s">
        <v>149</v>
      </c>
      <c r="P208">
        <v>48811</v>
      </c>
      <c r="Q208" t="s">
        <v>37</v>
      </c>
      <c r="R208" t="s">
        <v>38</v>
      </c>
      <c r="U208" t="s">
        <v>38</v>
      </c>
      <c r="V208">
        <v>40.329889999999999</v>
      </c>
      <c r="W208">
        <v>-74.346789999999999</v>
      </c>
      <c r="X208" t="s">
        <v>39</v>
      </c>
      <c r="Y208" t="s">
        <v>149</v>
      </c>
      <c r="Z208" t="s">
        <v>34</v>
      </c>
      <c r="AA208">
        <v>0</v>
      </c>
      <c r="AB208" t="s">
        <v>41</v>
      </c>
      <c r="AC208">
        <v>8</v>
      </c>
      <c r="AE208">
        <v>31.021100000000001</v>
      </c>
      <c r="AF208">
        <v>0.16783500000000001</v>
      </c>
      <c r="AG208">
        <v>0.61117900000000003</v>
      </c>
      <c r="AH208">
        <v>0.421713</v>
      </c>
      <c r="AI208">
        <v>2.5820800000000001E-2</v>
      </c>
      <c r="AJ208">
        <v>0.38853599999999999</v>
      </c>
      <c r="AK208">
        <v>1</v>
      </c>
      <c r="AL208">
        <f t="shared" si="16"/>
        <v>31.021100000000001</v>
      </c>
      <c r="AM208">
        <f t="shared" si="12"/>
        <v>0.16783500000000001</v>
      </c>
      <c r="AN208">
        <f t="shared" si="13"/>
        <v>0.61117900000000003</v>
      </c>
      <c r="AO208">
        <f t="shared" si="14"/>
        <v>0.421713</v>
      </c>
      <c r="AP208">
        <f t="shared" si="15"/>
        <v>2.5820800000000001E-2</v>
      </c>
      <c r="AQ208">
        <f t="shared" si="15"/>
        <v>0.38853599999999999</v>
      </c>
    </row>
    <row r="209" spans="1:43" x14ac:dyDescent="0.25">
      <c r="A209">
        <v>12046211</v>
      </c>
      <c r="B209" s="2" t="s">
        <v>585</v>
      </c>
      <c r="C209" s="2" t="s">
        <v>586</v>
      </c>
      <c r="D209">
        <v>60868113</v>
      </c>
      <c r="F209">
        <v>300</v>
      </c>
      <c r="G209">
        <v>78276714</v>
      </c>
      <c r="I209">
        <v>2275050011</v>
      </c>
      <c r="J209">
        <v>2</v>
      </c>
      <c r="K209" t="s">
        <v>34</v>
      </c>
      <c r="L209" t="s">
        <v>73</v>
      </c>
      <c r="M209">
        <v>34035</v>
      </c>
      <c r="O209" t="s">
        <v>443</v>
      </c>
      <c r="P209">
        <v>48811</v>
      </c>
      <c r="Q209" t="s">
        <v>37</v>
      </c>
      <c r="R209" t="s">
        <v>38</v>
      </c>
      <c r="U209" t="s">
        <v>38</v>
      </c>
      <c r="V209">
        <v>40.486199999999997</v>
      </c>
      <c r="W209">
        <v>-74.735699999999994</v>
      </c>
      <c r="X209" t="s">
        <v>39</v>
      </c>
      <c r="Y209" t="s">
        <v>444</v>
      </c>
      <c r="Z209" t="s">
        <v>34</v>
      </c>
      <c r="AA209">
        <v>0</v>
      </c>
      <c r="AB209" t="s">
        <v>41</v>
      </c>
      <c r="AC209">
        <v>8</v>
      </c>
      <c r="AE209">
        <v>0.108126</v>
      </c>
      <c r="AF209">
        <v>5.8500000000000002E-4</v>
      </c>
      <c r="AG209">
        <v>2.1302999999999999E-3</v>
      </c>
      <c r="AH209">
        <v>1.4699100000000001E-3</v>
      </c>
      <c r="AI209">
        <v>9.0000000000000006E-5</v>
      </c>
      <c r="AJ209">
        <v>1.3542700000000001E-3</v>
      </c>
      <c r="AK209">
        <v>1</v>
      </c>
      <c r="AL209">
        <f t="shared" si="16"/>
        <v>0.108126</v>
      </c>
      <c r="AM209">
        <f t="shared" si="12"/>
        <v>5.8500000000000002E-4</v>
      </c>
      <c r="AN209">
        <f t="shared" si="13"/>
        <v>2.1302999999999999E-3</v>
      </c>
      <c r="AO209">
        <f t="shared" si="14"/>
        <v>1.4699100000000001E-3</v>
      </c>
      <c r="AP209">
        <f t="shared" si="15"/>
        <v>9.0000000000000006E-5</v>
      </c>
      <c r="AQ209">
        <f t="shared" si="15"/>
        <v>1.3542700000000001E-3</v>
      </c>
    </row>
    <row r="210" spans="1:43" x14ac:dyDescent="0.25">
      <c r="A210">
        <v>11057711</v>
      </c>
      <c r="B210" s="2" t="s">
        <v>585</v>
      </c>
      <c r="C210" s="2" t="s">
        <v>586</v>
      </c>
      <c r="D210">
        <v>60663213</v>
      </c>
      <c r="F210">
        <v>300</v>
      </c>
      <c r="G210">
        <v>77866714</v>
      </c>
      <c r="I210">
        <v>2275050011</v>
      </c>
      <c r="J210">
        <v>2</v>
      </c>
      <c r="K210" t="s">
        <v>34</v>
      </c>
      <c r="L210" t="s">
        <v>90</v>
      </c>
      <c r="M210">
        <v>34005</v>
      </c>
      <c r="O210" t="s">
        <v>441</v>
      </c>
      <c r="P210">
        <v>48811</v>
      </c>
      <c r="Q210" t="s">
        <v>37</v>
      </c>
      <c r="R210" t="s">
        <v>38</v>
      </c>
      <c r="U210" t="s">
        <v>38</v>
      </c>
      <c r="V210">
        <v>39.982900000000001</v>
      </c>
      <c r="W210">
        <v>-74.828500000000005</v>
      </c>
      <c r="X210" t="s">
        <v>39</v>
      </c>
      <c r="Y210" t="s">
        <v>361</v>
      </c>
      <c r="Z210" t="s">
        <v>34</v>
      </c>
      <c r="AA210">
        <v>0</v>
      </c>
      <c r="AB210" t="s">
        <v>41</v>
      </c>
      <c r="AC210">
        <v>8</v>
      </c>
      <c r="AE210">
        <v>0.108126</v>
      </c>
      <c r="AF210">
        <v>5.8500000000000002E-4</v>
      </c>
      <c r="AG210">
        <v>2.1302999999999999E-3</v>
      </c>
      <c r="AH210">
        <v>1.4699100000000001E-3</v>
      </c>
      <c r="AI210">
        <v>9.0000000000000006E-5</v>
      </c>
      <c r="AJ210">
        <v>1.3542700000000001E-3</v>
      </c>
      <c r="AK210">
        <v>1</v>
      </c>
      <c r="AL210">
        <f t="shared" si="16"/>
        <v>0.108126</v>
      </c>
      <c r="AM210">
        <f t="shared" si="12"/>
        <v>5.8500000000000002E-4</v>
      </c>
      <c r="AN210">
        <f t="shared" si="13"/>
        <v>2.1302999999999999E-3</v>
      </c>
      <c r="AO210">
        <f t="shared" si="14"/>
        <v>1.4699100000000001E-3</v>
      </c>
      <c r="AP210">
        <f t="shared" si="15"/>
        <v>9.0000000000000006E-5</v>
      </c>
      <c r="AQ210">
        <f t="shared" si="15"/>
        <v>1.3542700000000001E-3</v>
      </c>
    </row>
    <row r="211" spans="1:43" x14ac:dyDescent="0.25">
      <c r="A211">
        <v>11210511</v>
      </c>
      <c r="B211" s="2" t="s">
        <v>585</v>
      </c>
      <c r="C211" s="2" t="s">
        <v>586</v>
      </c>
      <c r="D211">
        <v>61055713</v>
      </c>
      <c r="F211">
        <v>300</v>
      </c>
      <c r="G211">
        <v>78650714</v>
      </c>
      <c r="I211">
        <v>2275050011</v>
      </c>
      <c r="J211">
        <v>2</v>
      </c>
      <c r="K211" t="s">
        <v>34</v>
      </c>
      <c r="L211" t="s">
        <v>84</v>
      </c>
      <c r="M211">
        <v>34029</v>
      </c>
      <c r="O211" t="s">
        <v>85</v>
      </c>
      <c r="P211">
        <v>48811</v>
      </c>
      <c r="Q211" t="s">
        <v>37</v>
      </c>
      <c r="R211" t="s">
        <v>38</v>
      </c>
      <c r="U211" t="s">
        <v>38</v>
      </c>
      <c r="V211">
        <v>39.815899999999999</v>
      </c>
      <c r="W211">
        <v>-74.203900000000004</v>
      </c>
      <c r="X211" t="s">
        <v>39</v>
      </c>
      <c r="Y211" t="s">
        <v>86</v>
      </c>
      <c r="Z211" t="s">
        <v>34</v>
      </c>
      <c r="AA211">
        <v>0</v>
      </c>
      <c r="AB211" t="s">
        <v>41</v>
      </c>
      <c r="AC211">
        <v>8</v>
      </c>
      <c r="AE211">
        <v>0.108126</v>
      </c>
      <c r="AF211">
        <v>5.8500000000000002E-4</v>
      </c>
      <c r="AG211">
        <v>2.1302999999999999E-3</v>
      </c>
      <c r="AH211">
        <v>1.4699100000000001E-3</v>
      </c>
      <c r="AI211">
        <v>9.0000000000000006E-5</v>
      </c>
      <c r="AJ211">
        <v>1.3542700000000001E-3</v>
      </c>
      <c r="AK211">
        <v>1</v>
      </c>
      <c r="AL211">
        <f t="shared" si="16"/>
        <v>0.108126</v>
      </c>
      <c r="AM211">
        <f t="shared" si="12"/>
        <v>5.8500000000000002E-4</v>
      </c>
      <c r="AN211">
        <f t="shared" si="13"/>
        <v>2.1302999999999999E-3</v>
      </c>
      <c r="AO211">
        <f t="shared" si="14"/>
        <v>1.4699100000000001E-3</v>
      </c>
      <c r="AP211">
        <f t="shared" si="15"/>
        <v>9.0000000000000006E-5</v>
      </c>
      <c r="AQ211">
        <f t="shared" si="15"/>
        <v>1.3542700000000001E-3</v>
      </c>
    </row>
    <row r="212" spans="1:43" x14ac:dyDescent="0.25">
      <c r="A212">
        <v>10957211</v>
      </c>
      <c r="B212" s="2" t="s">
        <v>585</v>
      </c>
      <c r="C212" s="2" t="s">
        <v>586</v>
      </c>
      <c r="D212">
        <v>60478413</v>
      </c>
      <c r="F212">
        <v>300</v>
      </c>
      <c r="G212">
        <v>77498514</v>
      </c>
      <c r="I212">
        <v>2275050011</v>
      </c>
      <c r="J212">
        <v>2</v>
      </c>
      <c r="K212" t="s">
        <v>34</v>
      </c>
      <c r="L212" t="s">
        <v>178</v>
      </c>
      <c r="M212">
        <v>34017</v>
      </c>
      <c r="O212" t="s">
        <v>407</v>
      </c>
      <c r="P212">
        <v>48811</v>
      </c>
      <c r="Q212" t="s">
        <v>37</v>
      </c>
      <c r="R212" t="s">
        <v>38</v>
      </c>
      <c r="U212" t="s">
        <v>38</v>
      </c>
      <c r="V212">
        <v>40.791800000000002</v>
      </c>
      <c r="W212">
        <v>-73.995400000000004</v>
      </c>
      <c r="X212" t="s">
        <v>39</v>
      </c>
      <c r="Y212" t="s">
        <v>408</v>
      </c>
      <c r="Z212" t="s">
        <v>34</v>
      </c>
      <c r="AA212">
        <v>0</v>
      </c>
      <c r="AB212" t="s">
        <v>41</v>
      </c>
      <c r="AC212">
        <v>8</v>
      </c>
      <c r="AE212">
        <v>0.108126</v>
      </c>
      <c r="AF212">
        <v>5.8500000000000002E-4</v>
      </c>
      <c r="AG212">
        <v>2.1302999999999999E-3</v>
      </c>
      <c r="AH212">
        <v>1.4699100000000001E-3</v>
      </c>
      <c r="AI212">
        <v>9.0000000000000006E-5</v>
      </c>
      <c r="AJ212">
        <v>1.3542700000000001E-3</v>
      </c>
      <c r="AK212">
        <v>1</v>
      </c>
      <c r="AL212">
        <f t="shared" si="16"/>
        <v>0.108126</v>
      </c>
      <c r="AM212">
        <f t="shared" si="12"/>
        <v>5.8500000000000002E-4</v>
      </c>
      <c r="AN212">
        <f t="shared" si="13"/>
        <v>2.1302999999999999E-3</v>
      </c>
      <c r="AO212">
        <f t="shared" si="14"/>
        <v>1.4699100000000001E-3</v>
      </c>
      <c r="AP212">
        <f t="shared" si="15"/>
        <v>9.0000000000000006E-5</v>
      </c>
      <c r="AQ212">
        <f t="shared" si="15"/>
        <v>1.3542700000000001E-3</v>
      </c>
    </row>
    <row r="213" spans="1:43" x14ac:dyDescent="0.25">
      <c r="A213">
        <v>12395411</v>
      </c>
      <c r="B213" s="2" t="s">
        <v>585</v>
      </c>
      <c r="C213" s="2" t="s">
        <v>586</v>
      </c>
      <c r="D213">
        <v>61581813</v>
      </c>
      <c r="F213">
        <v>300</v>
      </c>
      <c r="G213">
        <v>79693914</v>
      </c>
      <c r="I213">
        <v>2275050011</v>
      </c>
      <c r="J213">
        <v>2</v>
      </c>
      <c r="K213" t="s">
        <v>34</v>
      </c>
      <c r="L213" t="s">
        <v>116</v>
      </c>
      <c r="M213">
        <v>34009</v>
      </c>
      <c r="O213" t="s">
        <v>145</v>
      </c>
      <c r="P213">
        <v>48811</v>
      </c>
      <c r="Q213" t="s">
        <v>37</v>
      </c>
      <c r="R213" t="s">
        <v>38</v>
      </c>
      <c r="U213" t="s">
        <v>38</v>
      </c>
      <c r="V213">
        <v>39.065100000000001</v>
      </c>
      <c r="W213">
        <v>-74.909599999999998</v>
      </c>
      <c r="X213" t="s">
        <v>39</v>
      </c>
      <c r="Y213" t="s">
        <v>146</v>
      </c>
      <c r="Z213" t="s">
        <v>34</v>
      </c>
      <c r="AA213">
        <v>0</v>
      </c>
      <c r="AB213" t="s">
        <v>41</v>
      </c>
      <c r="AC213">
        <v>8</v>
      </c>
      <c r="AE213">
        <v>0.67029000000000005</v>
      </c>
      <c r="AF213">
        <v>3.6264999999999999E-3</v>
      </c>
      <c r="AG213">
        <v>1.32061E-2</v>
      </c>
      <c r="AH213">
        <v>9.1121799999999992E-3</v>
      </c>
      <c r="AI213">
        <v>5.5792400000000001E-4</v>
      </c>
      <c r="AJ213">
        <v>8.3952999999999996E-3</v>
      </c>
      <c r="AK213">
        <v>1</v>
      </c>
      <c r="AL213">
        <f t="shared" si="16"/>
        <v>0.67029000000000005</v>
      </c>
      <c r="AM213">
        <f t="shared" ref="AM213:AM276" si="17">$AK213*AF213</f>
        <v>3.6264999999999999E-3</v>
      </c>
      <c r="AN213">
        <f t="shared" ref="AN213:AN276" si="18">$AK213*AG213</f>
        <v>1.32061E-2</v>
      </c>
      <c r="AO213">
        <f t="shared" ref="AO213:AO276" si="19">$AK213*AH213</f>
        <v>9.1121799999999992E-3</v>
      </c>
      <c r="AP213">
        <f t="shared" ref="AP213:AQ276" si="20">$AK213*AI213</f>
        <v>5.5792400000000001E-4</v>
      </c>
      <c r="AQ213">
        <f t="shared" si="20"/>
        <v>8.3952999999999996E-3</v>
      </c>
    </row>
    <row r="214" spans="1:43" x14ac:dyDescent="0.25">
      <c r="A214">
        <v>11781011</v>
      </c>
      <c r="B214" s="2" t="s">
        <v>585</v>
      </c>
      <c r="C214" s="2" t="s">
        <v>586</v>
      </c>
      <c r="D214">
        <v>61163613</v>
      </c>
      <c r="F214">
        <v>300</v>
      </c>
      <c r="G214">
        <v>78865514</v>
      </c>
      <c r="I214">
        <v>2275050011</v>
      </c>
      <c r="J214">
        <v>2</v>
      </c>
      <c r="K214" t="s">
        <v>34</v>
      </c>
      <c r="L214" t="s">
        <v>64</v>
      </c>
      <c r="M214">
        <v>34019</v>
      </c>
      <c r="O214" t="s">
        <v>106</v>
      </c>
      <c r="P214">
        <v>48811</v>
      </c>
      <c r="Q214" t="s">
        <v>37</v>
      </c>
      <c r="R214" t="s">
        <v>38</v>
      </c>
      <c r="U214" t="s">
        <v>38</v>
      </c>
      <c r="V214">
        <v>40.677</v>
      </c>
      <c r="W214">
        <v>-75.024600000000007</v>
      </c>
      <c r="X214" t="s">
        <v>39</v>
      </c>
      <c r="Y214" t="s">
        <v>107</v>
      </c>
      <c r="Z214" t="s">
        <v>34</v>
      </c>
      <c r="AA214">
        <v>0</v>
      </c>
      <c r="AB214" t="s">
        <v>41</v>
      </c>
      <c r="AC214">
        <v>8</v>
      </c>
      <c r="AE214">
        <v>0.45627299999999998</v>
      </c>
      <c r="AF214">
        <v>2.4686E-3</v>
      </c>
      <c r="AG214">
        <v>8.9894899999999993E-3</v>
      </c>
      <c r="AH214">
        <v>6.2027499999999999E-3</v>
      </c>
      <c r="AI214">
        <v>3.7978399999999998E-4</v>
      </c>
      <c r="AJ214">
        <v>5.7147600000000002E-3</v>
      </c>
      <c r="AK214">
        <v>1</v>
      </c>
      <c r="AL214">
        <f t="shared" si="16"/>
        <v>0.45627299999999998</v>
      </c>
      <c r="AM214">
        <f t="shared" si="17"/>
        <v>2.4686E-3</v>
      </c>
      <c r="AN214">
        <f t="shared" si="18"/>
        <v>8.9894899999999993E-3</v>
      </c>
      <c r="AO214">
        <f t="shared" si="19"/>
        <v>6.2027499999999999E-3</v>
      </c>
      <c r="AP214">
        <f t="shared" si="20"/>
        <v>3.7978399999999998E-4</v>
      </c>
      <c r="AQ214">
        <f t="shared" si="20"/>
        <v>5.7147600000000002E-3</v>
      </c>
    </row>
    <row r="215" spans="1:43" x14ac:dyDescent="0.25">
      <c r="A215">
        <v>10951811</v>
      </c>
      <c r="B215" s="2" t="s">
        <v>585</v>
      </c>
      <c r="C215" s="2" t="s">
        <v>586</v>
      </c>
      <c r="D215">
        <v>60468213</v>
      </c>
      <c r="F215">
        <v>300</v>
      </c>
      <c r="G215">
        <v>77478114</v>
      </c>
      <c r="I215">
        <v>2275050011</v>
      </c>
      <c r="J215">
        <v>2</v>
      </c>
      <c r="K215" t="s">
        <v>34</v>
      </c>
      <c r="L215" t="s">
        <v>178</v>
      </c>
      <c r="M215">
        <v>34017</v>
      </c>
      <c r="O215" t="s">
        <v>520</v>
      </c>
      <c r="P215">
        <v>48811</v>
      </c>
      <c r="Q215" t="s">
        <v>37</v>
      </c>
      <c r="R215" t="s">
        <v>38</v>
      </c>
      <c r="U215" t="s">
        <v>38</v>
      </c>
      <c r="V215">
        <v>40.713999999999999</v>
      </c>
      <c r="W215">
        <v>-74.031499999999994</v>
      </c>
      <c r="X215" t="s">
        <v>39</v>
      </c>
      <c r="Y215" t="s">
        <v>180</v>
      </c>
      <c r="Z215" t="s">
        <v>34</v>
      </c>
      <c r="AA215">
        <v>0</v>
      </c>
      <c r="AB215" t="s">
        <v>41</v>
      </c>
      <c r="AC215">
        <v>8</v>
      </c>
      <c r="AE215">
        <v>0.108126</v>
      </c>
      <c r="AF215">
        <v>5.8500000000000002E-4</v>
      </c>
      <c r="AG215">
        <v>2.1302999999999999E-3</v>
      </c>
      <c r="AH215">
        <v>1.4699100000000001E-3</v>
      </c>
      <c r="AI215">
        <v>9.0000000000000006E-5</v>
      </c>
      <c r="AJ215">
        <v>1.3542700000000001E-3</v>
      </c>
      <c r="AK215">
        <v>1</v>
      </c>
      <c r="AL215">
        <f t="shared" si="16"/>
        <v>0.108126</v>
      </c>
      <c r="AM215">
        <f t="shared" si="17"/>
        <v>5.8500000000000002E-4</v>
      </c>
      <c r="AN215">
        <f t="shared" si="18"/>
        <v>2.1302999999999999E-3</v>
      </c>
      <c r="AO215">
        <f t="shared" si="19"/>
        <v>1.4699100000000001E-3</v>
      </c>
      <c r="AP215">
        <f t="shared" si="20"/>
        <v>9.0000000000000006E-5</v>
      </c>
      <c r="AQ215">
        <f t="shared" si="20"/>
        <v>1.3542700000000001E-3</v>
      </c>
    </row>
    <row r="216" spans="1:43" x14ac:dyDescent="0.25">
      <c r="A216">
        <v>12319511</v>
      </c>
      <c r="B216" s="2" t="s">
        <v>585</v>
      </c>
      <c r="C216" s="2" t="s">
        <v>586</v>
      </c>
      <c r="D216">
        <v>61749613</v>
      </c>
      <c r="F216">
        <v>300</v>
      </c>
      <c r="G216">
        <v>80025314</v>
      </c>
      <c r="I216">
        <v>2275050011</v>
      </c>
      <c r="J216">
        <v>2</v>
      </c>
      <c r="K216" t="s">
        <v>34</v>
      </c>
      <c r="L216" t="s">
        <v>95</v>
      </c>
      <c r="M216">
        <v>34015</v>
      </c>
      <c r="O216" t="s">
        <v>249</v>
      </c>
      <c r="P216">
        <v>48811</v>
      </c>
      <c r="Q216" t="s">
        <v>37</v>
      </c>
      <c r="R216" t="s">
        <v>38</v>
      </c>
      <c r="U216" t="s">
        <v>38</v>
      </c>
      <c r="V216">
        <v>39.789299999999997</v>
      </c>
      <c r="W216">
        <v>-75.229100000000003</v>
      </c>
      <c r="X216" t="s">
        <v>39</v>
      </c>
      <c r="Y216" t="s">
        <v>250</v>
      </c>
      <c r="Z216" t="s">
        <v>34</v>
      </c>
      <c r="AA216">
        <v>0</v>
      </c>
      <c r="AB216" t="s">
        <v>41</v>
      </c>
      <c r="AC216">
        <v>8</v>
      </c>
      <c r="AE216">
        <v>0.69289800000000001</v>
      </c>
      <c r="AF216">
        <v>3.7488299999999999E-3</v>
      </c>
      <c r="AG216">
        <v>1.36515E-2</v>
      </c>
      <c r="AH216">
        <v>9.4195300000000006E-3</v>
      </c>
      <c r="AI216">
        <v>5.7674199999999999E-4</v>
      </c>
      <c r="AJ216">
        <v>8.6784700000000006E-3</v>
      </c>
      <c r="AK216">
        <v>1</v>
      </c>
      <c r="AL216">
        <f t="shared" si="16"/>
        <v>0.69289800000000001</v>
      </c>
      <c r="AM216">
        <f t="shared" si="17"/>
        <v>3.7488299999999999E-3</v>
      </c>
      <c r="AN216">
        <f t="shared" si="18"/>
        <v>1.36515E-2</v>
      </c>
      <c r="AO216">
        <f t="shared" si="19"/>
        <v>9.4195300000000006E-3</v>
      </c>
      <c r="AP216">
        <f t="shared" si="20"/>
        <v>5.7674199999999999E-4</v>
      </c>
      <c r="AQ216">
        <f t="shared" si="20"/>
        <v>8.6784700000000006E-3</v>
      </c>
    </row>
    <row r="217" spans="1:43" x14ac:dyDescent="0.25">
      <c r="A217">
        <v>11071211</v>
      </c>
      <c r="B217" s="2" t="s">
        <v>585</v>
      </c>
      <c r="C217" s="2" t="s">
        <v>586</v>
      </c>
      <c r="D217">
        <v>60694113</v>
      </c>
      <c r="F217">
        <v>300</v>
      </c>
      <c r="G217">
        <v>77929914</v>
      </c>
      <c r="I217">
        <v>2275050011</v>
      </c>
      <c r="J217">
        <v>2</v>
      </c>
      <c r="K217" t="s">
        <v>34</v>
      </c>
      <c r="L217" t="s">
        <v>70</v>
      </c>
      <c r="M217">
        <v>34021</v>
      </c>
      <c r="O217" t="s">
        <v>387</v>
      </c>
      <c r="P217">
        <v>48811</v>
      </c>
      <c r="Q217" t="s">
        <v>37</v>
      </c>
      <c r="R217" t="s">
        <v>38</v>
      </c>
      <c r="U217" t="s">
        <v>38</v>
      </c>
      <c r="V217">
        <v>40.261800000000001</v>
      </c>
      <c r="W217">
        <v>-74.519599999999997</v>
      </c>
      <c r="X217" t="s">
        <v>39</v>
      </c>
      <c r="Y217" t="s">
        <v>388</v>
      </c>
      <c r="Z217" t="s">
        <v>34</v>
      </c>
      <c r="AA217">
        <v>0</v>
      </c>
      <c r="AB217" t="s">
        <v>41</v>
      </c>
      <c r="AC217">
        <v>8</v>
      </c>
      <c r="AE217">
        <v>0.108126</v>
      </c>
      <c r="AF217">
        <v>5.8500000000000002E-4</v>
      </c>
      <c r="AG217">
        <v>2.1302999999999999E-3</v>
      </c>
      <c r="AH217">
        <v>1.4699100000000001E-3</v>
      </c>
      <c r="AI217">
        <v>9.0000000000000006E-5</v>
      </c>
      <c r="AJ217">
        <v>1.3542700000000001E-3</v>
      </c>
      <c r="AK217">
        <v>1</v>
      </c>
      <c r="AL217">
        <f t="shared" si="16"/>
        <v>0.108126</v>
      </c>
      <c r="AM217">
        <f t="shared" si="17"/>
        <v>5.8500000000000002E-4</v>
      </c>
      <c r="AN217">
        <f t="shared" si="18"/>
        <v>2.1302999999999999E-3</v>
      </c>
      <c r="AO217">
        <f t="shared" si="19"/>
        <v>1.4699100000000001E-3</v>
      </c>
      <c r="AP217">
        <f t="shared" si="20"/>
        <v>9.0000000000000006E-5</v>
      </c>
      <c r="AQ217">
        <f t="shared" si="20"/>
        <v>1.3542700000000001E-3</v>
      </c>
    </row>
    <row r="218" spans="1:43" x14ac:dyDescent="0.25">
      <c r="A218">
        <v>11977811</v>
      </c>
      <c r="B218" s="2" t="s">
        <v>585</v>
      </c>
      <c r="C218" s="2" t="s">
        <v>586</v>
      </c>
      <c r="D218">
        <v>60841413</v>
      </c>
      <c r="F218">
        <v>300</v>
      </c>
      <c r="G218">
        <v>78223714</v>
      </c>
      <c r="I218">
        <v>2275050011</v>
      </c>
      <c r="J218">
        <v>2</v>
      </c>
      <c r="K218" t="s">
        <v>34</v>
      </c>
      <c r="L218" t="s">
        <v>90</v>
      </c>
      <c r="M218">
        <v>34005</v>
      </c>
      <c r="O218" t="s">
        <v>257</v>
      </c>
      <c r="P218">
        <v>48811</v>
      </c>
      <c r="Q218" t="s">
        <v>37</v>
      </c>
      <c r="R218" t="s">
        <v>38</v>
      </c>
      <c r="U218" t="s">
        <v>38</v>
      </c>
      <c r="V218">
        <v>39.982100000000003</v>
      </c>
      <c r="W218">
        <v>-74.692700000000002</v>
      </c>
      <c r="X218" t="s">
        <v>39</v>
      </c>
      <c r="Y218" t="s">
        <v>257</v>
      </c>
      <c r="Z218" t="s">
        <v>34</v>
      </c>
      <c r="AA218">
        <v>0</v>
      </c>
      <c r="AB218" t="s">
        <v>41</v>
      </c>
      <c r="AC218">
        <v>8</v>
      </c>
      <c r="AE218">
        <v>25.9863</v>
      </c>
      <c r="AF218">
        <v>0.140595</v>
      </c>
      <c r="AG218">
        <v>0.51198200000000005</v>
      </c>
      <c r="AH218">
        <v>0.35326800000000003</v>
      </c>
      <c r="AI218">
        <v>2.163E-2</v>
      </c>
      <c r="AJ218">
        <v>0.32547500000000001</v>
      </c>
      <c r="AK218">
        <v>1</v>
      </c>
      <c r="AL218">
        <f t="shared" si="16"/>
        <v>25.9863</v>
      </c>
      <c r="AM218">
        <f t="shared" si="17"/>
        <v>0.140595</v>
      </c>
      <c r="AN218">
        <f t="shared" si="18"/>
        <v>0.51198200000000005</v>
      </c>
      <c r="AO218">
        <f t="shared" si="19"/>
        <v>0.35326800000000003</v>
      </c>
      <c r="AP218">
        <f t="shared" si="20"/>
        <v>2.163E-2</v>
      </c>
      <c r="AQ218">
        <f t="shared" si="20"/>
        <v>0.32547500000000001</v>
      </c>
    </row>
    <row r="219" spans="1:43" x14ac:dyDescent="0.25">
      <c r="A219">
        <v>11885111</v>
      </c>
      <c r="B219" s="2" t="s">
        <v>585</v>
      </c>
      <c r="C219" s="2" t="s">
        <v>586</v>
      </c>
      <c r="D219">
        <v>60892513</v>
      </c>
      <c r="F219">
        <v>300</v>
      </c>
      <c r="G219">
        <v>78325514</v>
      </c>
      <c r="I219">
        <v>2275050011</v>
      </c>
      <c r="J219">
        <v>2</v>
      </c>
      <c r="K219" t="s">
        <v>34</v>
      </c>
      <c r="L219" t="s">
        <v>35</v>
      </c>
      <c r="M219">
        <v>34025</v>
      </c>
      <c r="O219" t="s">
        <v>455</v>
      </c>
      <c r="P219">
        <v>48811</v>
      </c>
      <c r="Q219" t="s">
        <v>37</v>
      </c>
      <c r="R219" t="s">
        <v>38</v>
      </c>
      <c r="U219" t="s">
        <v>38</v>
      </c>
      <c r="V219">
        <v>40.152900000000002</v>
      </c>
      <c r="W219">
        <v>-74.455200000000005</v>
      </c>
      <c r="X219" t="s">
        <v>39</v>
      </c>
      <c r="Y219" t="s">
        <v>456</v>
      </c>
      <c r="Z219" t="s">
        <v>34</v>
      </c>
      <c r="AA219">
        <v>0</v>
      </c>
      <c r="AB219" t="s">
        <v>41</v>
      </c>
      <c r="AC219">
        <v>8</v>
      </c>
      <c r="AE219">
        <v>0.92188300000000001</v>
      </c>
      <c r="AF219">
        <v>4.9877100000000002E-3</v>
      </c>
      <c r="AG219">
        <v>1.8162899999999999E-2</v>
      </c>
      <c r="AH219">
        <v>1.2532400000000001E-2</v>
      </c>
      <c r="AI219">
        <v>7.6734000000000004E-4</v>
      </c>
      <c r="AJ219">
        <v>1.1546499999999999E-2</v>
      </c>
      <c r="AK219">
        <v>1</v>
      </c>
      <c r="AL219">
        <f t="shared" si="16"/>
        <v>0.92188300000000001</v>
      </c>
      <c r="AM219">
        <f t="shared" si="17"/>
        <v>4.9877100000000002E-3</v>
      </c>
      <c r="AN219">
        <f t="shared" si="18"/>
        <v>1.8162899999999999E-2</v>
      </c>
      <c r="AO219">
        <f t="shared" si="19"/>
        <v>1.2532400000000001E-2</v>
      </c>
      <c r="AP219">
        <f t="shared" si="20"/>
        <v>7.6734000000000004E-4</v>
      </c>
      <c r="AQ219">
        <f t="shared" si="20"/>
        <v>1.1546499999999999E-2</v>
      </c>
    </row>
    <row r="220" spans="1:43" x14ac:dyDescent="0.25">
      <c r="A220">
        <v>11916111</v>
      </c>
      <c r="B220" s="2" t="s">
        <v>585</v>
      </c>
      <c r="C220" s="2" t="s">
        <v>586</v>
      </c>
      <c r="D220">
        <v>60937513</v>
      </c>
      <c r="F220">
        <v>300</v>
      </c>
      <c r="G220">
        <v>78414714</v>
      </c>
      <c r="I220">
        <v>2275050011</v>
      </c>
      <c r="J220">
        <v>2</v>
      </c>
      <c r="K220" t="s">
        <v>34</v>
      </c>
      <c r="L220" t="s">
        <v>64</v>
      </c>
      <c r="M220">
        <v>34019</v>
      </c>
      <c r="O220" t="s">
        <v>465</v>
      </c>
      <c r="P220">
        <v>48811</v>
      </c>
      <c r="Q220" t="s">
        <v>37</v>
      </c>
      <c r="R220" t="s">
        <v>38</v>
      </c>
      <c r="U220" t="s">
        <v>38</v>
      </c>
      <c r="V220">
        <v>40.600099999999998</v>
      </c>
      <c r="W220">
        <v>-74.732900000000001</v>
      </c>
      <c r="X220" t="s">
        <v>39</v>
      </c>
      <c r="Y220" t="s">
        <v>224</v>
      </c>
      <c r="Z220" t="s">
        <v>34</v>
      </c>
      <c r="AA220">
        <v>0</v>
      </c>
      <c r="AB220" t="s">
        <v>41</v>
      </c>
      <c r="AC220">
        <v>8</v>
      </c>
      <c r="AE220">
        <v>0.476937</v>
      </c>
      <c r="AF220">
        <v>2.5804000000000001E-3</v>
      </c>
      <c r="AG220">
        <v>9.3966099999999997E-3</v>
      </c>
      <c r="AH220">
        <v>6.4836599999999996E-3</v>
      </c>
      <c r="AI220">
        <v>3.9698400000000002E-4</v>
      </c>
      <c r="AJ220">
        <v>5.97358E-3</v>
      </c>
      <c r="AK220">
        <v>1</v>
      </c>
      <c r="AL220">
        <f t="shared" si="16"/>
        <v>0.476937</v>
      </c>
      <c r="AM220">
        <f t="shared" si="17"/>
        <v>2.5804000000000001E-3</v>
      </c>
      <c r="AN220">
        <f t="shared" si="18"/>
        <v>9.3966099999999997E-3</v>
      </c>
      <c r="AO220">
        <f t="shared" si="19"/>
        <v>6.4836599999999996E-3</v>
      </c>
      <c r="AP220">
        <f t="shared" si="20"/>
        <v>3.9698400000000002E-4</v>
      </c>
      <c r="AQ220">
        <f t="shared" si="20"/>
        <v>5.97358E-3</v>
      </c>
    </row>
    <row r="221" spans="1:43" x14ac:dyDescent="0.25">
      <c r="A221">
        <v>11253011</v>
      </c>
      <c r="B221" s="2" t="s">
        <v>585</v>
      </c>
      <c r="C221" s="2" t="s">
        <v>586</v>
      </c>
      <c r="D221">
        <v>61198313</v>
      </c>
      <c r="F221">
        <v>300</v>
      </c>
      <c r="G221">
        <v>78934914</v>
      </c>
      <c r="I221">
        <v>2275050011</v>
      </c>
      <c r="J221">
        <v>2</v>
      </c>
      <c r="K221" t="s">
        <v>34</v>
      </c>
      <c r="L221" t="s">
        <v>73</v>
      </c>
      <c r="M221">
        <v>34035</v>
      </c>
      <c r="O221" t="s">
        <v>373</v>
      </c>
      <c r="P221">
        <v>48811</v>
      </c>
      <c r="Q221" t="s">
        <v>37</v>
      </c>
      <c r="R221" t="s">
        <v>38</v>
      </c>
      <c r="U221" t="s">
        <v>38</v>
      </c>
      <c r="V221">
        <v>40.5381</v>
      </c>
      <c r="W221">
        <v>-74.526899999999998</v>
      </c>
      <c r="X221" t="s">
        <v>39</v>
      </c>
      <c r="Y221" t="s">
        <v>374</v>
      </c>
      <c r="Z221" t="s">
        <v>34</v>
      </c>
      <c r="AA221">
        <v>0</v>
      </c>
      <c r="AB221" t="s">
        <v>41</v>
      </c>
      <c r="AC221">
        <v>8</v>
      </c>
      <c r="AE221">
        <v>0.108126</v>
      </c>
      <c r="AF221">
        <v>5.8500000000000002E-4</v>
      </c>
      <c r="AG221">
        <v>2.1302999999999999E-3</v>
      </c>
      <c r="AH221">
        <v>1.4699100000000001E-3</v>
      </c>
      <c r="AI221">
        <v>9.0000000000000006E-5</v>
      </c>
      <c r="AJ221">
        <v>1.3542700000000001E-3</v>
      </c>
      <c r="AK221">
        <v>1</v>
      </c>
      <c r="AL221">
        <f t="shared" si="16"/>
        <v>0.108126</v>
      </c>
      <c r="AM221">
        <f t="shared" si="17"/>
        <v>5.8500000000000002E-4</v>
      </c>
      <c r="AN221">
        <f t="shared" si="18"/>
        <v>2.1302999999999999E-3</v>
      </c>
      <c r="AO221">
        <f t="shared" si="19"/>
        <v>1.4699100000000001E-3</v>
      </c>
      <c r="AP221">
        <f t="shared" si="20"/>
        <v>9.0000000000000006E-5</v>
      </c>
      <c r="AQ221">
        <f t="shared" si="20"/>
        <v>1.3542700000000001E-3</v>
      </c>
    </row>
    <row r="222" spans="1:43" x14ac:dyDescent="0.25">
      <c r="A222">
        <v>11862511</v>
      </c>
      <c r="B222" s="2" t="s">
        <v>585</v>
      </c>
      <c r="C222" s="2" t="s">
        <v>586</v>
      </c>
      <c r="D222">
        <v>61009513</v>
      </c>
      <c r="F222">
        <v>300</v>
      </c>
      <c r="G222">
        <v>78558314</v>
      </c>
      <c r="I222">
        <v>2275050011</v>
      </c>
      <c r="J222">
        <v>2</v>
      </c>
      <c r="K222" t="s">
        <v>34</v>
      </c>
      <c r="L222" t="s">
        <v>79</v>
      </c>
      <c r="M222">
        <v>34027</v>
      </c>
      <c r="O222" t="s">
        <v>364</v>
      </c>
      <c r="P222">
        <v>48811</v>
      </c>
      <c r="Q222" t="s">
        <v>37</v>
      </c>
      <c r="R222" t="s">
        <v>38</v>
      </c>
      <c r="U222" t="s">
        <v>38</v>
      </c>
      <c r="V222">
        <v>40.943100000000001</v>
      </c>
      <c r="W222">
        <v>-74.290700000000001</v>
      </c>
      <c r="X222" t="s">
        <v>39</v>
      </c>
      <c r="Y222" t="s">
        <v>365</v>
      </c>
      <c r="Z222" t="s">
        <v>34</v>
      </c>
      <c r="AA222">
        <v>0</v>
      </c>
      <c r="AB222" t="s">
        <v>41</v>
      </c>
      <c r="AC222">
        <v>8</v>
      </c>
      <c r="AE222">
        <v>0.108126</v>
      </c>
      <c r="AF222">
        <v>5.8500000000000002E-4</v>
      </c>
      <c r="AG222">
        <v>2.1302999999999999E-3</v>
      </c>
      <c r="AH222">
        <v>1.4699100000000001E-3</v>
      </c>
      <c r="AI222">
        <v>9.0000000000000006E-5</v>
      </c>
      <c r="AJ222">
        <v>1.3542700000000001E-3</v>
      </c>
      <c r="AK222">
        <v>1</v>
      </c>
      <c r="AL222">
        <f t="shared" si="16"/>
        <v>0.108126</v>
      </c>
      <c r="AM222">
        <f t="shared" si="17"/>
        <v>5.8500000000000002E-4</v>
      </c>
      <c r="AN222">
        <f t="shared" si="18"/>
        <v>2.1302999999999999E-3</v>
      </c>
      <c r="AO222">
        <f t="shared" si="19"/>
        <v>1.4699100000000001E-3</v>
      </c>
      <c r="AP222">
        <f t="shared" si="20"/>
        <v>9.0000000000000006E-5</v>
      </c>
      <c r="AQ222">
        <f t="shared" si="20"/>
        <v>1.3542700000000001E-3</v>
      </c>
    </row>
    <row r="223" spans="1:43" x14ac:dyDescent="0.25">
      <c r="A223">
        <v>12395111</v>
      </c>
      <c r="B223" s="2" t="s">
        <v>585</v>
      </c>
      <c r="C223" s="2" t="s">
        <v>586</v>
      </c>
      <c r="D223">
        <v>61581513</v>
      </c>
      <c r="F223">
        <v>300</v>
      </c>
      <c r="G223">
        <v>79693314</v>
      </c>
      <c r="I223">
        <v>2275050011</v>
      </c>
      <c r="J223">
        <v>2</v>
      </c>
      <c r="K223" t="s">
        <v>34</v>
      </c>
      <c r="L223" t="s">
        <v>61</v>
      </c>
      <c r="M223">
        <v>34013</v>
      </c>
      <c r="O223" t="s">
        <v>417</v>
      </c>
      <c r="P223">
        <v>48811</v>
      </c>
      <c r="Q223" t="s">
        <v>37</v>
      </c>
      <c r="R223" t="s">
        <v>38</v>
      </c>
      <c r="U223" t="s">
        <v>38</v>
      </c>
      <c r="V223">
        <v>40.862900000000003</v>
      </c>
      <c r="W223">
        <v>-74.317400000000006</v>
      </c>
      <c r="X223" t="s">
        <v>39</v>
      </c>
      <c r="Y223" t="s">
        <v>418</v>
      </c>
      <c r="Z223" t="s">
        <v>34</v>
      </c>
      <c r="AA223">
        <v>0</v>
      </c>
      <c r="AB223" t="s">
        <v>41</v>
      </c>
      <c r="AC223">
        <v>8</v>
      </c>
      <c r="AE223">
        <v>0.108126</v>
      </c>
      <c r="AF223">
        <v>5.8500000000000002E-4</v>
      </c>
      <c r="AG223">
        <v>2.1302999999999999E-3</v>
      </c>
      <c r="AH223">
        <v>1.4699100000000001E-3</v>
      </c>
      <c r="AI223">
        <v>9.0000000000000006E-5</v>
      </c>
      <c r="AJ223">
        <v>1.3542700000000001E-3</v>
      </c>
      <c r="AK223">
        <v>1</v>
      </c>
      <c r="AL223">
        <f t="shared" si="16"/>
        <v>0.108126</v>
      </c>
      <c r="AM223">
        <f t="shared" si="17"/>
        <v>5.8500000000000002E-4</v>
      </c>
      <c r="AN223">
        <f t="shared" si="18"/>
        <v>2.1302999999999999E-3</v>
      </c>
      <c r="AO223">
        <f t="shared" si="19"/>
        <v>1.4699100000000001E-3</v>
      </c>
      <c r="AP223">
        <f t="shared" si="20"/>
        <v>9.0000000000000006E-5</v>
      </c>
      <c r="AQ223">
        <f t="shared" si="20"/>
        <v>1.3542700000000001E-3</v>
      </c>
    </row>
    <row r="224" spans="1:43" x14ac:dyDescent="0.25">
      <c r="A224">
        <v>11687811</v>
      </c>
      <c r="B224" s="2" t="s">
        <v>585</v>
      </c>
      <c r="C224" s="2" t="s">
        <v>586</v>
      </c>
      <c r="D224">
        <v>61304913</v>
      </c>
      <c r="F224">
        <v>300</v>
      </c>
      <c r="G224">
        <v>79147914</v>
      </c>
      <c r="I224">
        <v>2275050011</v>
      </c>
      <c r="J224">
        <v>2</v>
      </c>
      <c r="K224" t="s">
        <v>34</v>
      </c>
      <c r="L224" t="s">
        <v>82</v>
      </c>
      <c r="M224">
        <v>34041</v>
      </c>
      <c r="O224" t="s">
        <v>129</v>
      </c>
      <c r="P224">
        <v>48811</v>
      </c>
      <c r="Q224" t="s">
        <v>37</v>
      </c>
      <c r="R224" t="s">
        <v>38</v>
      </c>
      <c r="U224" t="s">
        <v>38</v>
      </c>
      <c r="V224">
        <v>40.863999999999997</v>
      </c>
      <c r="W224">
        <v>-74.9191</v>
      </c>
      <c r="X224" t="s">
        <v>39</v>
      </c>
      <c r="Y224" t="s">
        <v>130</v>
      </c>
      <c r="Z224" t="s">
        <v>34</v>
      </c>
      <c r="AA224">
        <v>0</v>
      </c>
      <c r="AB224" t="s">
        <v>41</v>
      </c>
      <c r="AC224">
        <v>8</v>
      </c>
      <c r="AE224">
        <v>0.108126</v>
      </c>
      <c r="AF224">
        <v>5.8500000000000002E-4</v>
      </c>
      <c r="AG224">
        <v>2.1302999999999999E-3</v>
      </c>
      <c r="AH224">
        <v>1.4699100000000001E-3</v>
      </c>
      <c r="AI224">
        <v>9.0000000000000006E-5</v>
      </c>
      <c r="AJ224">
        <v>1.3542700000000001E-3</v>
      </c>
      <c r="AK224">
        <v>1</v>
      </c>
      <c r="AL224">
        <f t="shared" si="16"/>
        <v>0.108126</v>
      </c>
      <c r="AM224">
        <f t="shared" si="17"/>
        <v>5.8500000000000002E-4</v>
      </c>
      <c r="AN224">
        <f t="shared" si="18"/>
        <v>2.1302999999999999E-3</v>
      </c>
      <c r="AO224">
        <f t="shared" si="19"/>
        <v>1.4699100000000001E-3</v>
      </c>
      <c r="AP224">
        <f t="shared" si="20"/>
        <v>9.0000000000000006E-5</v>
      </c>
      <c r="AQ224">
        <f t="shared" si="20"/>
        <v>1.3542700000000001E-3</v>
      </c>
    </row>
    <row r="225" spans="1:43" x14ac:dyDescent="0.25">
      <c r="A225">
        <v>10983811</v>
      </c>
      <c r="B225" s="2" t="s">
        <v>585</v>
      </c>
      <c r="C225" s="2" t="s">
        <v>586</v>
      </c>
      <c r="D225">
        <v>60519913</v>
      </c>
      <c r="F225">
        <v>300</v>
      </c>
      <c r="G225">
        <v>77581514</v>
      </c>
      <c r="I225">
        <v>2275050011</v>
      </c>
      <c r="J225">
        <v>2</v>
      </c>
      <c r="K225" t="s">
        <v>34</v>
      </c>
      <c r="L225" t="s">
        <v>61</v>
      </c>
      <c r="M225">
        <v>34013</v>
      </c>
      <c r="O225" t="s">
        <v>473</v>
      </c>
      <c r="P225">
        <v>48811</v>
      </c>
      <c r="Q225" t="s">
        <v>37</v>
      </c>
      <c r="R225" t="s">
        <v>38</v>
      </c>
      <c r="U225" t="s">
        <v>38</v>
      </c>
      <c r="V225">
        <v>40.702300000000001</v>
      </c>
      <c r="W225">
        <v>-74.150700000000001</v>
      </c>
      <c r="X225" t="s">
        <v>39</v>
      </c>
      <c r="Y225" t="s">
        <v>263</v>
      </c>
      <c r="Z225" t="s">
        <v>34</v>
      </c>
      <c r="AA225">
        <v>0</v>
      </c>
      <c r="AB225" t="s">
        <v>41</v>
      </c>
      <c r="AC225">
        <v>8</v>
      </c>
      <c r="AE225">
        <v>0.108126</v>
      </c>
      <c r="AF225">
        <v>5.8500000000000002E-4</v>
      </c>
      <c r="AG225">
        <v>2.1302999999999999E-3</v>
      </c>
      <c r="AH225">
        <v>1.4699100000000001E-3</v>
      </c>
      <c r="AI225">
        <v>9.0000000000000006E-5</v>
      </c>
      <c r="AJ225">
        <v>1.3542700000000001E-3</v>
      </c>
      <c r="AK225">
        <v>1</v>
      </c>
      <c r="AL225">
        <f t="shared" si="16"/>
        <v>0.108126</v>
      </c>
      <c r="AM225">
        <f t="shared" si="17"/>
        <v>5.8500000000000002E-4</v>
      </c>
      <c r="AN225">
        <f t="shared" si="18"/>
        <v>2.1302999999999999E-3</v>
      </c>
      <c r="AO225">
        <f t="shared" si="19"/>
        <v>1.4699100000000001E-3</v>
      </c>
      <c r="AP225">
        <f t="shared" si="20"/>
        <v>9.0000000000000006E-5</v>
      </c>
      <c r="AQ225">
        <f t="shared" si="20"/>
        <v>1.3542700000000001E-3</v>
      </c>
    </row>
    <row r="226" spans="1:43" x14ac:dyDescent="0.25">
      <c r="A226">
        <v>9375611</v>
      </c>
      <c r="B226" s="2" t="s">
        <v>585</v>
      </c>
      <c r="C226" s="2" t="s">
        <v>586</v>
      </c>
      <c r="D226">
        <v>62589213</v>
      </c>
      <c r="F226">
        <v>300</v>
      </c>
      <c r="G226">
        <v>84203714</v>
      </c>
      <c r="I226">
        <v>2275050011</v>
      </c>
      <c r="J226">
        <v>2</v>
      </c>
      <c r="K226" t="s">
        <v>34</v>
      </c>
      <c r="L226" t="s">
        <v>73</v>
      </c>
      <c r="M226">
        <v>34035</v>
      </c>
      <c r="O226" t="s">
        <v>277</v>
      </c>
      <c r="P226">
        <v>48811</v>
      </c>
      <c r="Q226" t="s">
        <v>37</v>
      </c>
      <c r="R226" t="s">
        <v>38</v>
      </c>
      <c r="U226" t="s">
        <v>38</v>
      </c>
      <c r="V226">
        <v>40.398350000000001</v>
      </c>
      <c r="W226">
        <v>-74.657600000000002</v>
      </c>
      <c r="X226" t="s">
        <v>39</v>
      </c>
      <c r="Y226" t="s">
        <v>278</v>
      </c>
      <c r="Z226" t="s">
        <v>34</v>
      </c>
      <c r="AA226">
        <v>0</v>
      </c>
      <c r="AB226" t="s">
        <v>41</v>
      </c>
      <c r="AC226">
        <v>8</v>
      </c>
      <c r="AE226">
        <v>75.061400000000006</v>
      </c>
      <c r="AF226">
        <v>0.406109</v>
      </c>
      <c r="AG226">
        <v>1.4788600000000001</v>
      </c>
      <c r="AH226">
        <v>1.02041</v>
      </c>
      <c r="AI226">
        <v>6.2478300000000001E-2</v>
      </c>
      <c r="AJ226">
        <v>0.94013500000000005</v>
      </c>
      <c r="AK226">
        <v>1.0211208274018768</v>
      </c>
      <c r="AL226">
        <f t="shared" si="16"/>
        <v>76.646758873943241</v>
      </c>
      <c r="AM226">
        <f t="shared" si="17"/>
        <v>0.41468635809534882</v>
      </c>
      <c r="AN226">
        <f t="shared" si="18"/>
        <v>1.5100947468115395</v>
      </c>
      <c r="AO226">
        <f t="shared" si="19"/>
        <v>1.0419619034891492</v>
      </c>
      <c r="AP226">
        <f t="shared" si="20"/>
        <v>6.3797893390662677E-2</v>
      </c>
      <c r="AQ226">
        <f t="shared" si="20"/>
        <v>0.95999142906946355</v>
      </c>
    </row>
    <row r="227" spans="1:43" x14ac:dyDescent="0.25">
      <c r="A227">
        <v>12320911</v>
      </c>
      <c r="B227" s="2" t="s">
        <v>585</v>
      </c>
      <c r="C227" s="2" t="s">
        <v>586</v>
      </c>
      <c r="D227">
        <v>61751113</v>
      </c>
      <c r="F227">
        <v>300</v>
      </c>
      <c r="G227">
        <v>80028314</v>
      </c>
      <c r="I227">
        <v>2275050011</v>
      </c>
      <c r="J227">
        <v>2</v>
      </c>
      <c r="K227" t="s">
        <v>34</v>
      </c>
      <c r="L227" t="s">
        <v>79</v>
      </c>
      <c r="M227">
        <v>34027</v>
      </c>
      <c r="O227" t="s">
        <v>335</v>
      </c>
      <c r="P227">
        <v>48811</v>
      </c>
      <c r="Q227" t="s">
        <v>37</v>
      </c>
      <c r="R227" t="s">
        <v>38</v>
      </c>
      <c r="U227" t="s">
        <v>38</v>
      </c>
      <c r="V227">
        <v>40.791800000000002</v>
      </c>
      <c r="W227">
        <v>-74.382900000000006</v>
      </c>
      <c r="X227" t="s">
        <v>39</v>
      </c>
      <c r="Y227" t="s">
        <v>336</v>
      </c>
      <c r="Z227" t="s">
        <v>34</v>
      </c>
      <c r="AA227">
        <v>0</v>
      </c>
      <c r="AB227" t="s">
        <v>41</v>
      </c>
      <c r="AC227">
        <v>8</v>
      </c>
      <c r="AE227">
        <v>0.108126</v>
      </c>
      <c r="AF227">
        <v>5.8500000000000002E-4</v>
      </c>
      <c r="AG227">
        <v>2.1302999999999999E-3</v>
      </c>
      <c r="AH227">
        <v>1.4699100000000001E-3</v>
      </c>
      <c r="AI227">
        <v>9.0000000000000006E-5</v>
      </c>
      <c r="AJ227">
        <v>1.3542700000000001E-3</v>
      </c>
      <c r="AK227">
        <v>1</v>
      </c>
      <c r="AL227">
        <f t="shared" si="16"/>
        <v>0.108126</v>
      </c>
      <c r="AM227">
        <f t="shared" si="17"/>
        <v>5.8500000000000002E-4</v>
      </c>
      <c r="AN227">
        <f t="shared" si="18"/>
        <v>2.1302999999999999E-3</v>
      </c>
      <c r="AO227">
        <f t="shared" si="19"/>
        <v>1.4699100000000001E-3</v>
      </c>
      <c r="AP227">
        <f t="shared" si="20"/>
        <v>9.0000000000000006E-5</v>
      </c>
      <c r="AQ227">
        <f t="shared" si="20"/>
        <v>1.3542700000000001E-3</v>
      </c>
    </row>
    <row r="228" spans="1:43" x14ac:dyDescent="0.25">
      <c r="A228">
        <v>11171311</v>
      </c>
      <c r="B228" s="2" t="s">
        <v>585</v>
      </c>
      <c r="C228" s="2" t="s">
        <v>586</v>
      </c>
      <c r="D228">
        <v>60937213</v>
      </c>
      <c r="F228">
        <v>300</v>
      </c>
      <c r="G228">
        <v>78414114</v>
      </c>
      <c r="I228">
        <v>2275050011</v>
      </c>
      <c r="J228">
        <v>2</v>
      </c>
      <c r="K228" t="s">
        <v>34</v>
      </c>
      <c r="L228" t="s">
        <v>70</v>
      </c>
      <c r="M228">
        <v>34021</v>
      </c>
      <c r="O228" t="s">
        <v>202</v>
      </c>
      <c r="P228">
        <v>48811</v>
      </c>
      <c r="Q228" t="s">
        <v>37</v>
      </c>
      <c r="R228" t="s">
        <v>38</v>
      </c>
      <c r="U228" t="s">
        <v>38</v>
      </c>
      <c r="V228">
        <v>40.287599999999998</v>
      </c>
      <c r="W228">
        <v>-74.675399999999996</v>
      </c>
      <c r="X228" t="s">
        <v>39</v>
      </c>
      <c r="Y228" t="s">
        <v>203</v>
      </c>
      <c r="Z228" t="s">
        <v>34</v>
      </c>
      <c r="AA228">
        <v>0</v>
      </c>
      <c r="AB228" t="s">
        <v>41</v>
      </c>
      <c r="AC228">
        <v>8</v>
      </c>
      <c r="AE228">
        <v>0.108126</v>
      </c>
      <c r="AF228">
        <v>5.8500000000000002E-4</v>
      </c>
      <c r="AG228">
        <v>2.1302999999999999E-3</v>
      </c>
      <c r="AH228">
        <v>1.4699100000000001E-3</v>
      </c>
      <c r="AI228">
        <v>9.0000000000000006E-5</v>
      </c>
      <c r="AJ228">
        <v>1.3542700000000001E-3</v>
      </c>
      <c r="AK228">
        <v>1</v>
      </c>
      <c r="AL228">
        <f t="shared" si="16"/>
        <v>0.108126</v>
      </c>
      <c r="AM228">
        <f t="shared" si="17"/>
        <v>5.8500000000000002E-4</v>
      </c>
      <c r="AN228">
        <f t="shared" si="18"/>
        <v>2.1302999999999999E-3</v>
      </c>
      <c r="AO228">
        <f t="shared" si="19"/>
        <v>1.4699100000000001E-3</v>
      </c>
      <c r="AP228">
        <f t="shared" si="20"/>
        <v>9.0000000000000006E-5</v>
      </c>
      <c r="AQ228">
        <f t="shared" si="20"/>
        <v>1.3542700000000001E-3</v>
      </c>
    </row>
    <row r="229" spans="1:43" x14ac:dyDescent="0.25">
      <c r="A229">
        <v>11347711</v>
      </c>
      <c r="B229" s="2" t="s">
        <v>585</v>
      </c>
      <c r="C229" s="2" t="s">
        <v>586</v>
      </c>
      <c r="D229">
        <v>61584213</v>
      </c>
      <c r="F229">
        <v>300</v>
      </c>
      <c r="G229">
        <v>79698714</v>
      </c>
      <c r="I229">
        <v>2275050011</v>
      </c>
      <c r="J229">
        <v>2</v>
      </c>
      <c r="K229" t="s">
        <v>34</v>
      </c>
      <c r="L229" t="s">
        <v>159</v>
      </c>
      <c r="M229">
        <v>34033</v>
      </c>
      <c r="O229" t="s">
        <v>556</v>
      </c>
      <c r="P229">
        <v>48811</v>
      </c>
      <c r="Q229" t="s">
        <v>37</v>
      </c>
      <c r="R229" t="s">
        <v>38</v>
      </c>
      <c r="U229" t="s">
        <v>38</v>
      </c>
      <c r="V229">
        <v>39.661099999999998</v>
      </c>
      <c r="W229">
        <v>-75.465299999999999</v>
      </c>
      <c r="X229" t="s">
        <v>39</v>
      </c>
      <c r="Y229" t="s">
        <v>161</v>
      </c>
      <c r="Z229" t="s">
        <v>34</v>
      </c>
      <c r="AA229">
        <v>0</v>
      </c>
      <c r="AB229" t="s">
        <v>41</v>
      </c>
      <c r="AC229">
        <v>8</v>
      </c>
      <c r="AE229">
        <v>0.55372200000000005</v>
      </c>
      <c r="AF229">
        <v>2.9958300000000001E-3</v>
      </c>
      <c r="AG229">
        <v>1.09094E-2</v>
      </c>
      <c r="AH229">
        <v>7.5275100000000003E-3</v>
      </c>
      <c r="AI229">
        <v>4.6089699999999999E-4</v>
      </c>
      <c r="AJ229">
        <v>6.9353100000000001E-3</v>
      </c>
      <c r="AK229">
        <v>1</v>
      </c>
      <c r="AL229">
        <f t="shared" si="16"/>
        <v>0.55372200000000005</v>
      </c>
      <c r="AM229">
        <f t="shared" si="17"/>
        <v>2.9958300000000001E-3</v>
      </c>
      <c r="AN229">
        <f t="shared" si="18"/>
        <v>1.09094E-2</v>
      </c>
      <c r="AO229">
        <f t="shared" si="19"/>
        <v>7.5275100000000003E-3</v>
      </c>
      <c r="AP229">
        <f t="shared" si="20"/>
        <v>4.6089699999999999E-4</v>
      </c>
      <c r="AQ229">
        <f t="shared" si="20"/>
        <v>6.9353100000000001E-3</v>
      </c>
    </row>
    <row r="230" spans="1:43" x14ac:dyDescent="0.25">
      <c r="A230">
        <v>11905011</v>
      </c>
      <c r="B230" s="2" t="s">
        <v>585</v>
      </c>
      <c r="C230" s="2" t="s">
        <v>586</v>
      </c>
      <c r="D230">
        <v>60937313</v>
      </c>
      <c r="F230">
        <v>300</v>
      </c>
      <c r="G230">
        <v>78414314</v>
      </c>
      <c r="I230">
        <v>2275050011</v>
      </c>
      <c r="J230">
        <v>2</v>
      </c>
      <c r="K230" t="s">
        <v>34</v>
      </c>
      <c r="L230" t="s">
        <v>73</v>
      </c>
      <c r="M230">
        <v>34035</v>
      </c>
      <c r="O230" t="s">
        <v>468</v>
      </c>
      <c r="P230">
        <v>48811</v>
      </c>
      <c r="Q230" t="s">
        <v>37</v>
      </c>
      <c r="R230" t="s">
        <v>38</v>
      </c>
      <c r="U230" t="s">
        <v>38</v>
      </c>
      <c r="V230">
        <v>40.492600000000003</v>
      </c>
      <c r="W230">
        <v>-74.521299999999997</v>
      </c>
      <c r="X230" t="s">
        <v>39</v>
      </c>
      <c r="Y230" t="s">
        <v>426</v>
      </c>
      <c r="Z230" t="s">
        <v>34</v>
      </c>
      <c r="AA230">
        <v>0</v>
      </c>
      <c r="AB230" t="s">
        <v>41</v>
      </c>
      <c r="AC230">
        <v>8</v>
      </c>
      <c r="AE230">
        <v>0.108126</v>
      </c>
      <c r="AF230">
        <v>5.8500000000000002E-4</v>
      </c>
      <c r="AG230">
        <v>2.1302999999999999E-3</v>
      </c>
      <c r="AH230">
        <v>1.4699100000000001E-3</v>
      </c>
      <c r="AI230">
        <v>9.0000000000000006E-5</v>
      </c>
      <c r="AJ230">
        <v>1.3542700000000001E-3</v>
      </c>
      <c r="AK230">
        <v>1</v>
      </c>
      <c r="AL230">
        <f t="shared" si="16"/>
        <v>0.108126</v>
      </c>
      <c r="AM230">
        <f t="shared" si="17"/>
        <v>5.8500000000000002E-4</v>
      </c>
      <c r="AN230">
        <f t="shared" si="18"/>
        <v>2.1302999999999999E-3</v>
      </c>
      <c r="AO230">
        <f t="shared" si="19"/>
        <v>1.4699100000000001E-3</v>
      </c>
      <c r="AP230">
        <f t="shared" si="20"/>
        <v>9.0000000000000006E-5</v>
      </c>
      <c r="AQ230">
        <f t="shared" si="20"/>
        <v>1.3542700000000001E-3</v>
      </c>
    </row>
    <row r="231" spans="1:43" x14ac:dyDescent="0.25">
      <c r="A231">
        <v>9384211</v>
      </c>
      <c r="B231" s="2" t="s">
        <v>585</v>
      </c>
      <c r="C231" s="2" t="s">
        <v>586</v>
      </c>
      <c r="D231">
        <v>62626713</v>
      </c>
      <c r="F231">
        <v>300</v>
      </c>
      <c r="G231">
        <v>84345014</v>
      </c>
      <c r="I231">
        <v>2275050011</v>
      </c>
      <c r="J231">
        <v>2</v>
      </c>
      <c r="K231" t="s">
        <v>34</v>
      </c>
      <c r="L231" t="s">
        <v>90</v>
      </c>
      <c r="M231">
        <v>34005</v>
      </c>
      <c r="O231" t="s">
        <v>258</v>
      </c>
      <c r="P231">
        <v>48811</v>
      </c>
      <c r="Q231" t="s">
        <v>37</v>
      </c>
      <c r="R231" t="s">
        <v>38</v>
      </c>
      <c r="U231" t="s">
        <v>38</v>
      </c>
      <c r="V231">
        <v>39.904150000000001</v>
      </c>
      <c r="W231">
        <v>-74.749549999999999</v>
      </c>
      <c r="X231" t="s">
        <v>39</v>
      </c>
      <c r="Y231" t="s">
        <v>259</v>
      </c>
      <c r="Z231" t="s">
        <v>34</v>
      </c>
      <c r="AA231">
        <v>0</v>
      </c>
      <c r="AB231" t="s">
        <v>41</v>
      </c>
      <c r="AC231">
        <v>8</v>
      </c>
      <c r="AE231">
        <v>16.3475</v>
      </c>
      <c r="AF231">
        <v>8.8445999999999997E-2</v>
      </c>
      <c r="AG231">
        <v>0.322079</v>
      </c>
      <c r="AH231">
        <v>0.22223499999999999</v>
      </c>
      <c r="AI231">
        <v>1.36071E-2</v>
      </c>
      <c r="AJ231">
        <v>0.20475099999999999</v>
      </c>
      <c r="AK231">
        <v>1</v>
      </c>
      <c r="AL231">
        <f t="shared" si="16"/>
        <v>16.3475</v>
      </c>
      <c r="AM231">
        <f t="shared" si="17"/>
        <v>8.8445999999999997E-2</v>
      </c>
      <c r="AN231">
        <f t="shared" si="18"/>
        <v>0.322079</v>
      </c>
      <c r="AO231">
        <f t="shared" si="19"/>
        <v>0.22223499999999999</v>
      </c>
      <c r="AP231">
        <f t="shared" si="20"/>
        <v>1.36071E-2</v>
      </c>
      <c r="AQ231">
        <f t="shared" si="20"/>
        <v>0.20475099999999999</v>
      </c>
    </row>
    <row r="232" spans="1:43" x14ac:dyDescent="0.25">
      <c r="A232">
        <v>11096011</v>
      </c>
      <c r="B232" s="2" t="s">
        <v>585</v>
      </c>
      <c r="C232" s="2" t="s">
        <v>586</v>
      </c>
      <c r="D232">
        <v>60745613</v>
      </c>
      <c r="F232">
        <v>300</v>
      </c>
      <c r="G232">
        <v>78032514</v>
      </c>
      <c r="I232">
        <v>2275050011</v>
      </c>
      <c r="J232">
        <v>2</v>
      </c>
      <c r="K232" t="s">
        <v>34</v>
      </c>
      <c r="L232" t="s">
        <v>90</v>
      </c>
      <c r="M232">
        <v>34005</v>
      </c>
      <c r="O232" t="s">
        <v>345</v>
      </c>
      <c r="P232">
        <v>48811</v>
      </c>
      <c r="Q232" t="s">
        <v>37</v>
      </c>
      <c r="R232" t="s">
        <v>38</v>
      </c>
      <c r="U232" t="s">
        <v>38</v>
      </c>
      <c r="V232">
        <v>40.026499999999999</v>
      </c>
      <c r="W232">
        <v>-74.692700000000002</v>
      </c>
      <c r="X232" t="s">
        <v>39</v>
      </c>
      <c r="Y232" t="s">
        <v>346</v>
      </c>
      <c r="Z232" t="s">
        <v>34</v>
      </c>
      <c r="AA232">
        <v>0</v>
      </c>
      <c r="AB232" t="s">
        <v>41</v>
      </c>
      <c r="AC232">
        <v>8</v>
      </c>
      <c r="AE232">
        <v>9.7448599999999992</v>
      </c>
      <c r="AF232">
        <v>5.2723100000000002E-2</v>
      </c>
      <c r="AG232">
        <v>0.191993</v>
      </c>
      <c r="AH232">
        <v>0.13247500000000001</v>
      </c>
      <c r="AI232">
        <v>8.1112500000000004E-3</v>
      </c>
      <c r="AJ232">
        <v>0.12205299999999999</v>
      </c>
      <c r="AK232">
        <v>1</v>
      </c>
      <c r="AL232">
        <f t="shared" si="16"/>
        <v>9.7448599999999992</v>
      </c>
      <c r="AM232">
        <f t="shared" si="17"/>
        <v>5.2723100000000002E-2</v>
      </c>
      <c r="AN232">
        <f t="shared" si="18"/>
        <v>0.191993</v>
      </c>
      <c r="AO232">
        <f t="shared" si="19"/>
        <v>0.13247500000000001</v>
      </c>
      <c r="AP232">
        <f t="shared" si="20"/>
        <v>8.1112500000000004E-3</v>
      </c>
      <c r="AQ232">
        <f t="shared" si="20"/>
        <v>0.12205299999999999</v>
      </c>
    </row>
    <row r="233" spans="1:43" x14ac:dyDescent="0.25">
      <c r="A233">
        <v>12304411</v>
      </c>
      <c r="B233" s="2" t="s">
        <v>585</v>
      </c>
      <c r="C233" s="2" t="s">
        <v>586</v>
      </c>
      <c r="D233">
        <v>61748013</v>
      </c>
      <c r="F233">
        <v>300</v>
      </c>
      <c r="G233">
        <v>80022114</v>
      </c>
      <c r="I233">
        <v>2275050011</v>
      </c>
      <c r="J233">
        <v>2</v>
      </c>
      <c r="K233" t="s">
        <v>34</v>
      </c>
      <c r="L233" t="s">
        <v>108</v>
      </c>
      <c r="M233">
        <v>34003</v>
      </c>
      <c r="O233" t="s">
        <v>357</v>
      </c>
      <c r="P233">
        <v>48811</v>
      </c>
      <c r="Q233" t="s">
        <v>37</v>
      </c>
      <c r="R233" t="s">
        <v>38</v>
      </c>
      <c r="U233" t="s">
        <v>38</v>
      </c>
      <c r="V233">
        <v>40.8459</v>
      </c>
      <c r="W233">
        <v>-74.028800000000004</v>
      </c>
      <c r="X233" t="s">
        <v>39</v>
      </c>
      <c r="Y233" t="s">
        <v>357</v>
      </c>
      <c r="Z233" t="s">
        <v>34</v>
      </c>
      <c r="AA233">
        <v>0</v>
      </c>
      <c r="AB233" t="s">
        <v>41</v>
      </c>
      <c r="AC233">
        <v>8</v>
      </c>
      <c r="AE233">
        <v>3.8979400000000002</v>
      </c>
      <c r="AF233">
        <v>2.1089199999999999E-2</v>
      </c>
      <c r="AG233">
        <v>7.6797299999999999E-2</v>
      </c>
      <c r="AH233">
        <v>5.2990099999999998E-2</v>
      </c>
      <c r="AI233">
        <v>3.2445E-3</v>
      </c>
      <c r="AJ233">
        <v>4.8821299999999998E-2</v>
      </c>
      <c r="AK233">
        <v>1</v>
      </c>
      <c r="AL233">
        <f t="shared" si="16"/>
        <v>3.8979400000000002</v>
      </c>
      <c r="AM233">
        <f t="shared" si="17"/>
        <v>2.1089199999999999E-2</v>
      </c>
      <c r="AN233">
        <f t="shared" si="18"/>
        <v>7.6797299999999999E-2</v>
      </c>
      <c r="AO233">
        <f t="shared" si="19"/>
        <v>5.2990099999999998E-2</v>
      </c>
      <c r="AP233">
        <f t="shared" si="20"/>
        <v>3.2445E-3</v>
      </c>
      <c r="AQ233">
        <f t="shared" si="20"/>
        <v>4.8821299999999998E-2</v>
      </c>
    </row>
    <row r="234" spans="1:43" x14ac:dyDescent="0.25">
      <c r="A234">
        <v>9382211</v>
      </c>
      <c r="B234" s="2" t="s">
        <v>585</v>
      </c>
      <c r="C234" s="2" t="s">
        <v>586</v>
      </c>
      <c r="D234">
        <v>98310713</v>
      </c>
      <c r="F234">
        <v>300</v>
      </c>
      <c r="G234">
        <v>137941914</v>
      </c>
      <c r="I234">
        <v>2275050011</v>
      </c>
      <c r="J234">
        <v>2</v>
      </c>
      <c r="K234" t="s">
        <v>34</v>
      </c>
      <c r="L234" t="s">
        <v>84</v>
      </c>
      <c r="M234">
        <v>34029</v>
      </c>
      <c r="O234" t="s">
        <v>460</v>
      </c>
      <c r="P234">
        <v>48811</v>
      </c>
      <c r="Q234" t="s">
        <v>37</v>
      </c>
      <c r="R234" t="s">
        <v>38</v>
      </c>
      <c r="U234" t="s">
        <v>38</v>
      </c>
      <c r="V234">
        <v>39.927500000000002</v>
      </c>
      <c r="W234">
        <v>-74.292379999999994</v>
      </c>
      <c r="X234" t="s">
        <v>39</v>
      </c>
      <c r="Y234" t="s">
        <v>461</v>
      </c>
      <c r="Z234" t="s">
        <v>34</v>
      </c>
      <c r="AA234">
        <v>0</v>
      </c>
      <c r="AB234" t="s">
        <v>41</v>
      </c>
      <c r="AC234">
        <v>8</v>
      </c>
      <c r="AE234">
        <v>73.489199999999997</v>
      </c>
      <c r="AF234">
        <v>0.39760299999999998</v>
      </c>
      <c r="AG234">
        <v>1.4478899999999999</v>
      </c>
      <c r="AH234">
        <v>0.99904099999999996</v>
      </c>
      <c r="AI234">
        <v>6.1169599999999998E-2</v>
      </c>
      <c r="AJ234">
        <v>0.92044400000000004</v>
      </c>
      <c r="AK234">
        <v>1.0500869565217392</v>
      </c>
      <c r="AL234">
        <f t="shared" si="16"/>
        <v>77.170050365217392</v>
      </c>
      <c r="AM234">
        <f t="shared" si="17"/>
        <v>0.41751772417391309</v>
      </c>
      <c r="AN234">
        <f t="shared" si="18"/>
        <v>1.5204104034782608</v>
      </c>
      <c r="AO234">
        <f t="shared" si="19"/>
        <v>1.0490799231304349</v>
      </c>
      <c r="AP234">
        <f t="shared" si="20"/>
        <v>6.4233399095652177E-2</v>
      </c>
      <c r="AQ234">
        <f t="shared" si="20"/>
        <v>0.96654623860869582</v>
      </c>
    </row>
    <row r="235" spans="1:43" x14ac:dyDescent="0.25">
      <c r="A235">
        <v>11819511</v>
      </c>
      <c r="B235" s="2" t="s">
        <v>585</v>
      </c>
      <c r="C235" s="2" t="s">
        <v>586</v>
      </c>
      <c r="D235">
        <v>61348113</v>
      </c>
      <c r="F235">
        <v>300</v>
      </c>
      <c r="G235">
        <v>79234114</v>
      </c>
      <c r="I235">
        <v>2275050011</v>
      </c>
      <c r="J235">
        <v>2</v>
      </c>
      <c r="K235" t="s">
        <v>34</v>
      </c>
      <c r="L235" t="s">
        <v>103</v>
      </c>
      <c r="M235">
        <v>34023</v>
      </c>
      <c r="O235" t="s">
        <v>449</v>
      </c>
      <c r="P235">
        <v>48811</v>
      </c>
      <c r="Q235" t="s">
        <v>37</v>
      </c>
      <c r="R235" t="s">
        <v>38</v>
      </c>
      <c r="U235" t="s">
        <v>38</v>
      </c>
      <c r="V235">
        <v>40.495600000000003</v>
      </c>
      <c r="W235">
        <v>-74.451700000000002</v>
      </c>
      <c r="X235" t="s">
        <v>39</v>
      </c>
      <c r="Y235" t="s">
        <v>167</v>
      </c>
      <c r="Z235" t="s">
        <v>34</v>
      </c>
      <c r="AA235">
        <v>0</v>
      </c>
      <c r="AB235" t="s">
        <v>41</v>
      </c>
      <c r="AC235">
        <v>8</v>
      </c>
      <c r="AE235">
        <v>0.108126</v>
      </c>
      <c r="AF235">
        <v>5.8500000000000002E-4</v>
      </c>
      <c r="AG235">
        <v>2.1302999999999999E-3</v>
      </c>
      <c r="AH235">
        <v>1.4699100000000001E-3</v>
      </c>
      <c r="AI235">
        <v>9.0000000000000006E-5</v>
      </c>
      <c r="AJ235">
        <v>1.3542700000000001E-3</v>
      </c>
      <c r="AK235">
        <v>1</v>
      </c>
      <c r="AL235">
        <f t="shared" si="16"/>
        <v>0.108126</v>
      </c>
      <c r="AM235">
        <f t="shared" si="17"/>
        <v>5.8500000000000002E-4</v>
      </c>
      <c r="AN235">
        <f t="shared" si="18"/>
        <v>2.1302999999999999E-3</v>
      </c>
      <c r="AO235">
        <f t="shared" si="19"/>
        <v>1.4699100000000001E-3</v>
      </c>
      <c r="AP235">
        <f t="shared" si="20"/>
        <v>9.0000000000000006E-5</v>
      </c>
      <c r="AQ235">
        <f t="shared" si="20"/>
        <v>1.3542700000000001E-3</v>
      </c>
    </row>
    <row r="236" spans="1:43" x14ac:dyDescent="0.25">
      <c r="A236">
        <v>11489311</v>
      </c>
      <c r="B236" s="2" t="s">
        <v>585</v>
      </c>
      <c r="C236" s="2" t="s">
        <v>586</v>
      </c>
      <c r="D236">
        <v>60641613</v>
      </c>
      <c r="F236">
        <v>300</v>
      </c>
      <c r="G236">
        <v>77823514</v>
      </c>
      <c r="I236">
        <v>2275050011</v>
      </c>
      <c r="J236">
        <v>2</v>
      </c>
      <c r="K236" t="s">
        <v>34</v>
      </c>
      <c r="L236" t="s">
        <v>103</v>
      </c>
      <c r="M236">
        <v>34023</v>
      </c>
      <c r="O236" t="s">
        <v>440</v>
      </c>
      <c r="P236">
        <v>48811</v>
      </c>
      <c r="Q236" t="s">
        <v>37</v>
      </c>
      <c r="R236" t="s">
        <v>38</v>
      </c>
      <c r="U236" t="s">
        <v>38</v>
      </c>
      <c r="V236">
        <v>40.516800000000003</v>
      </c>
      <c r="W236">
        <v>-74.466300000000004</v>
      </c>
      <c r="X236" t="s">
        <v>39</v>
      </c>
      <c r="Y236" t="s">
        <v>167</v>
      </c>
      <c r="Z236" t="s">
        <v>34</v>
      </c>
      <c r="AA236">
        <v>0</v>
      </c>
      <c r="AB236" t="s">
        <v>41</v>
      </c>
      <c r="AC236">
        <v>8</v>
      </c>
      <c r="AE236">
        <v>0.108126</v>
      </c>
      <c r="AF236">
        <v>5.8500000000000002E-4</v>
      </c>
      <c r="AG236">
        <v>2.1302999999999999E-3</v>
      </c>
      <c r="AH236">
        <v>1.4699100000000001E-3</v>
      </c>
      <c r="AI236">
        <v>9.0000000000000006E-5</v>
      </c>
      <c r="AJ236">
        <v>1.3542700000000001E-3</v>
      </c>
      <c r="AK236">
        <v>1</v>
      </c>
      <c r="AL236">
        <f t="shared" si="16"/>
        <v>0.108126</v>
      </c>
      <c r="AM236">
        <f t="shared" si="17"/>
        <v>5.8500000000000002E-4</v>
      </c>
      <c r="AN236">
        <f t="shared" si="18"/>
        <v>2.1302999999999999E-3</v>
      </c>
      <c r="AO236">
        <f t="shared" si="19"/>
        <v>1.4699100000000001E-3</v>
      </c>
      <c r="AP236">
        <f t="shared" si="20"/>
        <v>9.0000000000000006E-5</v>
      </c>
      <c r="AQ236">
        <f t="shared" si="20"/>
        <v>1.3542700000000001E-3</v>
      </c>
    </row>
    <row r="237" spans="1:43" x14ac:dyDescent="0.25">
      <c r="A237">
        <v>11489111</v>
      </c>
      <c r="B237" s="2" t="s">
        <v>585</v>
      </c>
      <c r="C237" s="2" t="s">
        <v>586</v>
      </c>
      <c r="D237">
        <v>60641413</v>
      </c>
      <c r="F237">
        <v>300</v>
      </c>
      <c r="G237">
        <v>77823114</v>
      </c>
      <c r="I237">
        <v>2275050011</v>
      </c>
      <c r="J237">
        <v>2</v>
      </c>
      <c r="K237" t="s">
        <v>34</v>
      </c>
      <c r="L237" t="s">
        <v>103</v>
      </c>
      <c r="M237">
        <v>34023</v>
      </c>
      <c r="O237" t="s">
        <v>493</v>
      </c>
      <c r="P237">
        <v>48811</v>
      </c>
      <c r="Q237" t="s">
        <v>37</v>
      </c>
      <c r="R237" t="s">
        <v>38</v>
      </c>
      <c r="U237" t="s">
        <v>38</v>
      </c>
      <c r="V237">
        <v>40.479300000000002</v>
      </c>
      <c r="W237">
        <v>-74.434600000000003</v>
      </c>
      <c r="X237" t="s">
        <v>39</v>
      </c>
      <c r="Y237" t="s">
        <v>167</v>
      </c>
      <c r="Z237" t="s">
        <v>34</v>
      </c>
      <c r="AA237">
        <v>0</v>
      </c>
      <c r="AB237" t="s">
        <v>41</v>
      </c>
      <c r="AC237">
        <v>8</v>
      </c>
      <c r="AE237">
        <v>0.108126</v>
      </c>
      <c r="AF237">
        <v>5.8500000000000002E-4</v>
      </c>
      <c r="AG237">
        <v>2.1302999999999999E-3</v>
      </c>
      <c r="AH237">
        <v>1.4699100000000001E-3</v>
      </c>
      <c r="AI237">
        <v>9.0000000000000006E-5</v>
      </c>
      <c r="AJ237">
        <v>1.3542700000000001E-3</v>
      </c>
      <c r="AK237">
        <v>1</v>
      </c>
      <c r="AL237">
        <f t="shared" si="16"/>
        <v>0.108126</v>
      </c>
      <c r="AM237">
        <f t="shared" si="17"/>
        <v>5.8500000000000002E-4</v>
      </c>
      <c r="AN237">
        <f t="shared" si="18"/>
        <v>2.1302999999999999E-3</v>
      </c>
      <c r="AO237">
        <f t="shared" si="19"/>
        <v>1.4699100000000001E-3</v>
      </c>
      <c r="AP237">
        <f t="shared" si="20"/>
        <v>9.0000000000000006E-5</v>
      </c>
      <c r="AQ237">
        <f t="shared" si="20"/>
        <v>1.3542700000000001E-3</v>
      </c>
    </row>
    <row r="238" spans="1:43" x14ac:dyDescent="0.25">
      <c r="A238">
        <v>12322611</v>
      </c>
      <c r="B238" s="2" t="s">
        <v>585</v>
      </c>
      <c r="C238" s="2" t="s">
        <v>586</v>
      </c>
      <c r="D238">
        <v>61752913</v>
      </c>
      <c r="F238">
        <v>300</v>
      </c>
      <c r="G238">
        <v>80031914</v>
      </c>
      <c r="I238">
        <v>2275050011</v>
      </c>
      <c r="J238">
        <v>2</v>
      </c>
      <c r="K238" t="s">
        <v>34</v>
      </c>
      <c r="L238" t="s">
        <v>159</v>
      </c>
      <c r="M238">
        <v>34033</v>
      </c>
      <c r="O238" t="s">
        <v>399</v>
      </c>
      <c r="P238">
        <v>48811</v>
      </c>
      <c r="Q238" t="s">
        <v>37</v>
      </c>
      <c r="R238" t="s">
        <v>38</v>
      </c>
      <c r="U238" t="s">
        <v>38</v>
      </c>
      <c r="V238">
        <v>39.562600000000003</v>
      </c>
      <c r="W238">
        <v>-75.449600000000004</v>
      </c>
      <c r="X238" t="s">
        <v>39</v>
      </c>
      <c r="Y238" t="s">
        <v>161</v>
      </c>
      <c r="Z238" t="s">
        <v>34</v>
      </c>
      <c r="AA238">
        <v>0</v>
      </c>
      <c r="AB238" t="s">
        <v>41</v>
      </c>
      <c r="AC238">
        <v>8</v>
      </c>
      <c r="AE238">
        <v>0.45040200000000002</v>
      </c>
      <c r="AF238">
        <v>2.4368300000000001E-3</v>
      </c>
      <c r="AG238">
        <v>8.8738199999999993E-3</v>
      </c>
      <c r="AH238">
        <v>6.1229400000000003E-3</v>
      </c>
      <c r="AI238">
        <v>3.7489700000000001E-4</v>
      </c>
      <c r="AJ238">
        <v>5.6412299999999997E-3</v>
      </c>
      <c r="AK238">
        <v>1</v>
      </c>
      <c r="AL238">
        <f t="shared" si="16"/>
        <v>0.45040200000000002</v>
      </c>
      <c r="AM238">
        <f t="shared" si="17"/>
        <v>2.4368300000000001E-3</v>
      </c>
      <c r="AN238">
        <f t="shared" si="18"/>
        <v>8.8738199999999993E-3</v>
      </c>
      <c r="AO238">
        <f t="shared" si="19"/>
        <v>6.1229400000000003E-3</v>
      </c>
      <c r="AP238">
        <f t="shared" si="20"/>
        <v>3.7489700000000001E-4</v>
      </c>
      <c r="AQ238">
        <f t="shared" si="20"/>
        <v>5.6412299999999997E-3</v>
      </c>
    </row>
    <row r="239" spans="1:43" x14ac:dyDescent="0.25">
      <c r="A239">
        <v>11978111</v>
      </c>
      <c r="B239" s="2" t="s">
        <v>585</v>
      </c>
      <c r="C239" s="2" t="s">
        <v>586</v>
      </c>
      <c r="D239">
        <v>60841713</v>
      </c>
      <c r="F239">
        <v>300</v>
      </c>
      <c r="G239">
        <v>78224314</v>
      </c>
      <c r="I239">
        <v>2275050011</v>
      </c>
      <c r="J239">
        <v>2</v>
      </c>
      <c r="K239" t="s">
        <v>34</v>
      </c>
      <c r="L239" t="s">
        <v>70</v>
      </c>
      <c r="M239">
        <v>34021</v>
      </c>
      <c r="O239" t="s">
        <v>245</v>
      </c>
      <c r="P239">
        <v>48811</v>
      </c>
      <c r="Q239" t="s">
        <v>37</v>
      </c>
      <c r="R239" t="s">
        <v>38</v>
      </c>
      <c r="U239" t="s">
        <v>38</v>
      </c>
      <c r="V239">
        <v>40.333399999999997</v>
      </c>
      <c r="W239">
        <v>-74.632900000000006</v>
      </c>
      <c r="X239" t="s">
        <v>39</v>
      </c>
      <c r="Y239" t="s">
        <v>105</v>
      </c>
      <c r="Z239" t="s">
        <v>34</v>
      </c>
      <c r="AA239">
        <v>0</v>
      </c>
      <c r="AB239" t="s">
        <v>41</v>
      </c>
      <c r="AC239">
        <v>8</v>
      </c>
      <c r="AE239">
        <v>0.108126</v>
      </c>
      <c r="AF239">
        <v>5.8500000000000002E-4</v>
      </c>
      <c r="AG239">
        <v>2.1302999999999999E-3</v>
      </c>
      <c r="AH239">
        <v>1.4699100000000001E-3</v>
      </c>
      <c r="AI239">
        <v>9.0000000000000006E-5</v>
      </c>
      <c r="AJ239">
        <v>1.3542700000000001E-3</v>
      </c>
      <c r="AK239">
        <v>1</v>
      </c>
      <c r="AL239">
        <f t="shared" si="16"/>
        <v>0.108126</v>
      </c>
      <c r="AM239">
        <f t="shared" si="17"/>
        <v>5.8500000000000002E-4</v>
      </c>
      <c r="AN239">
        <f t="shared" si="18"/>
        <v>2.1302999999999999E-3</v>
      </c>
      <c r="AO239">
        <f t="shared" si="19"/>
        <v>1.4699100000000001E-3</v>
      </c>
      <c r="AP239">
        <f t="shared" si="20"/>
        <v>9.0000000000000006E-5</v>
      </c>
      <c r="AQ239">
        <f t="shared" si="20"/>
        <v>1.3542700000000001E-3</v>
      </c>
    </row>
    <row r="240" spans="1:43" x14ac:dyDescent="0.25">
      <c r="A240">
        <v>11825511</v>
      </c>
      <c r="B240" s="2" t="s">
        <v>585</v>
      </c>
      <c r="C240" s="2" t="s">
        <v>586</v>
      </c>
      <c r="D240">
        <v>61086713</v>
      </c>
      <c r="F240">
        <v>300</v>
      </c>
      <c r="G240">
        <v>78712714</v>
      </c>
      <c r="I240">
        <v>2275050011</v>
      </c>
      <c r="J240">
        <v>2</v>
      </c>
      <c r="K240" t="s">
        <v>34</v>
      </c>
      <c r="L240" t="s">
        <v>79</v>
      </c>
      <c r="M240">
        <v>34027</v>
      </c>
      <c r="O240" t="s">
        <v>438</v>
      </c>
      <c r="P240">
        <v>48811</v>
      </c>
      <c r="Q240" t="s">
        <v>37</v>
      </c>
      <c r="R240" t="s">
        <v>38</v>
      </c>
      <c r="U240" t="s">
        <v>38</v>
      </c>
      <c r="V240">
        <v>40.808300000000003</v>
      </c>
      <c r="W240">
        <v>-74.808300000000003</v>
      </c>
      <c r="X240" t="s">
        <v>39</v>
      </c>
      <c r="Y240" t="s">
        <v>439</v>
      </c>
      <c r="Z240" t="s">
        <v>34</v>
      </c>
      <c r="AA240">
        <v>0</v>
      </c>
      <c r="AB240" t="s">
        <v>41</v>
      </c>
      <c r="AC240">
        <v>8</v>
      </c>
      <c r="AE240">
        <v>0.61788200000000004</v>
      </c>
      <c r="AF240">
        <v>3.3429599999999999E-3</v>
      </c>
      <c r="AG240">
        <v>1.21735E-2</v>
      </c>
      <c r="AH240">
        <v>8.3997299999999993E-3</v>
      </c>
      <c r="AI240">
        <v>5.1430200000000001E-4</v>
      </c>
      <c r="AJ240">
        <v>7.7388999999999999E-3</v>
      </c>
      <c r="AK240">
        <v>1</v>
      </c>
      <c r="AL240">
        <f t="shared" si="16"/>
        <v>0.61788200000000004</v>
      </c>
      <c r="AM240">
        <f t="shared" si="17"/>
        <v>3.3429599999999999E-3</v>
      </c>
      <c r="AN240">
        <f t="shared" si="18"/>
        <v>1.21735E-2</v>
      </c>
      <c r="AO240">
        <f t="shared" si="19"/>
        <v>8.3997299999999993E-3</v>
      </c>
      <c r="AP240">
        <f t="shared" si="20"/>
        <v>5.1430200000000001E-4</v>
      </c>
      <c r="AQ240">
        <f t="shared" si="20"/>
        <v>7.7388999999999999E-3</v>
      </c>
    </row>
    <row r="241" spans="1:43" x14ac:dyDescent="0.25">
      <c r="A241">
        <v>11171211</v>
      </c>
      <c r="B241" s="2" t="s">
        <v>585</v>
      </c>
      <c r="C241" s="2" t="s">
        <v>586</v>
      </c>
      <c r="D241">
        <v>60937113</v>
      </c>
      <c r="F241">
        <v>300</v>
      </c>
      <c r="G241">
        <v>78413914</v>
      </c>
      <c r="I241">
        <v>2275050011</v>
      </c>
      <c r="J241">
        <v>2</v>
      </c>
      <c r="K241" t="s">
        <v>34</v>
      </c>
      <c r="L241" t="s">
        <v>159</v>
      </c>
      <c r="M241">
        <v>34033</v>
      </c>
      <c r="O241" t="s">
        <v>160</v>
      </c>
      <c r="P241">
        <v>48811</v>
      </c>
      <c r="Q241" t="s">
        <v>37</v>
      </c>
      <c r="R241" t="s">
        <v>38</v>
      </c>
      <c r="U241" t="s">
        <v>38</v>
      </c>
      <c r="V241">
        <v>39.619599999999998</v>
      </c>
      <c r="W241">
        <v>-75.438500000000005</v>
      </c>
      <c r="X241" t="s">
        <v>39</v>
      </c>
      <c r="Y241" t="s">
        <v>161</v>
      </c>
      <c r="Z241" t="s">
        <v>34</v>
      </c>
      <c r="AA241">
        <v>0</v>
      </c>
      <c r="AB241" t="s">
        <v>41</v>
      </c>
      <c r="AC241">
        <v>8</v>
      </c>
      <c r="AE241">
        <v>0.108126</v>
      </c>
      <c r="AF241">
        <v>5.8500000000000002E-4</v>
      </c>
      <c r="AG241">
        <v>2.1302999999999999E-3</v>
      </c>
      <c r="AH241">
        <v>1.4699100000000001E-3</v>
      </c>
      <c r="AI241">
        <v>9.0000000000000006E-5</v>
      </c>
      <c r="AJ241">
        <v>1.3542700000000001E-3</v>
      </c>
      <c r="AK241">
        <v>1</v>
      </c>
      <c r="AL241">
        <f t="shared" si="16"/>
        <v>0.108126</v>
      </c>
      <c r="AM241">
        <f t="shared" si="17"/>
        <v>5.8500000000000002E-4</v>
      </c>
      <c r="AN241">
        <f t="shared" si="18"/>
        <v>2.1302999999999999E-3</v>
      </c>
      <c r="AO241">
        <f t="shared" si="19"/>
        <v>1.4699100000000001E-3</v>
      </c>
      <c r="AP241">
        <f t="shared" si="20"/>
        <v>9.0000000000000006E-5</v>
      </c>
      <c r="AQ241">
        <f t="shared" si="20"/>
        <v>1.3542700000000001E-3</v>
      </c>
    </row>
    <row r="242" spans="1:43" x14ac:dyDescent="0.25">
      <c r="A242">
        <v>11572311</v>
      </c>
      <c r="B242" s="2" t="s">
        <v>585</v>
      </c>
      <c r="C242" s="2" t="s">
        <v>586</v>
      </c>
      <c r="D242">
        <v>61268113</v>
      </c>
      <c r="F242">
        <v>300</v>
      </c>
      <c r="G242">
        <v>79074314</v>
      </c>
      <c r="I242">
        <v>2275050011</v>
      </c>
      <c r="J242">
        <v>2</v>
      </c>
      <c r="K242" t="s">
        <v>34</v>
      </c>
      <c r="L242" t="s">
        <v>98</v>
      </c>
      <c r="M242">
        <v>34001</v>
      </c>
      <c r="O242" t="s">
        <v>176</v>
      </c>
      <c r="P242">
        <v>48811</v>
      </c>
      <c r="Q242" t="s">
        <v>37</v>
      </c>
      <c r="R242" t="s">
        <v>38</v>
      </c>
      <c r="U242" t="s">
        <v>38</v>
      </c>
      <c r="V242">
        <v>39.314</v>
      </c>
      <c r="W242">
        <v>-74.593999999999994</v>
      </c>
      <c r="X242" t="s">
        <v>39</v>
      </c>
      <c r="Y242" t="s">
        <v>177</v>
      </c>
      <c r="Z242" t="s">
        <v>34</v>
      </c>
      <c r="AA242">
        <v>0</v>
      </c>
      <c r="AB242" t="s">
        <v>41</v>
      </c>
      <c r="AC242">
        <v>8</v>
      </c>
      <c r="AE242">
        <v>0.108126</v>
      </c>
      <c r="AF242">
        <v>5.8500000000000002E-4</v>
      </c>
      <c r="AG242">
        <v>2.1302999999999999E-3</v>
      </c>
      <c r="AH242">
        <v>1.4699100000000001E-3</v>
      </c>
      <c r="AI242">
        <v>9.0000000000000006E-5</v>
      </c>
      <c r="AJ242">
        <v>1.3542700000000001E-3</v>
      </c>
      <c r="AK242">
        <v>1</v>
      </c>
      <c r="AL242">
        <f t="shared" si="16"/>
        <v>0.108126</v>
      </c>
      <c r="AM242">
        <f t="shared" si="17"/>
        <v>5.8500000000000002E-4</v>
      </c>
      <c r="AN242">
        <f t="shared" si="18"/>
        <v>2.1302999999999999E-3</v>
      </c>
      <c r="AO242">
        <f t="shared" si="19"/>
        <v>1.4699100000000001E-3</v>
      </c>
      <c r="AP242">
        <f t="shared" si="20"/>
        <v>9.0000000000000006E-5</v>
      </c>
      <c r="AQ242">
        <f t="shared" si="20"/>
        <v>1.3542700000000001E-3</v>
      </c>
    </row>
    <row r="243" spans="1:43" x14ac:dyDescent="0.25">
      <c r="A243">
        <v>11941811</v>
      </c>
      <c r="B243" s="2" t="s">
        <v>585</v>
      </c>
      <c r="C243" s="2" t="s">
        <v>586</v>
      </c>
      <c r="D243">
        <v>60693713</v>
      </c>
      <c r="F243">
        <v>300</v>
      </c>
      <c r="G243">
        <v>77929114</v>
      </c>
      <c r="I243">
        <v>2275050011</v>
      </c>
      <c r="J243">
        <v>2</v>
      </c>
      <c r="K243" t="s">
        <v>34</v>
      </c>
      <c r="L243" t="s">
        <v>84</v>
      </c>
      <c r="M243">
        <v>34029</v>
      </c>
      <c r="O243" t="s">
        <v>494</v>
      </c>
      <c r="P243">
        <v>48811</v>
      </c>
      <c r="Q243" t="s">
        <v>37</v>
      </c>
      <c r="R243" t="s">
        <v>38</v>
      </c>
      <c r="U243" t="s">
        <v>38</v>
      </c>
      <c r="V243">
        <v>40.1462</v>
      </c>
      <c r="W243">
        <v>-74.434600000000003</v>
      </c>
      <c r="X243" t="s">
        <v>39</v>
      </c>
      <c r="Y243" t="s">
        <v>495</v>
      </c>
      <c r="Z243" t="s">
        <v>34</v>
      </c>
      <c r="AA243">
        <v>0</v>
      </c>
      <c r="AB243" t="s">
        <v>41</v>
      </c>
      <c r="AC243">
        <v>8</v>
      </c>
      <c r="AE243">
        <v>0.108126</v>
      </c>
      <c r="AF243">
        <v>5.8500000000000002E-4</v>
      </c>
      <c r="AG243">
        <v>2.1302999999999999E-3</v>
      </c>
      <c r="AH243">
        <v>1.4699100000000001E-3</v>
      </c>
      <c r="AI243">
        <v>9.0000000000000006E-5</v>
      </c>
      <c r="AJ243">
        <v>1.3542700000000001E-3</v>
      </c>
      <c r="AK243">
        <v>1</v>
      </c>
      <c r="AL243">
        <f t="shared" si="16"/>
        <v>0.108126</v>
      </c>
      <c r="AM243">
        <f t="shared" si="17"/>
        <v>5.8500000000000002E-4</v>
      </c>
      <c r="AN243">
        <f t="shared" si="18"/>
        <v>2.1302999999999999E-3</v>
      </c>
      <c r="AO243">
        <f t="shared" si="19"/>
        <v>1.4699100000000001E-3</v>
      </c>
      <c r="AP243">
        <f t="shared" si="20"/>
        <v>9.0000000000000006E-5</v>
      </c>
      <c r="AQ243">
        <f t="shared" si="20"/>
        <v>1.3542700000000001E-3</v>
      </c>
    </row>
    <row r="244" spans="1:43" x14ac:dyDescent="0.25">
      <c r="A244">
        <v>9369011</v>
      </c>
      <c r="B244" s="2" t="s">
        <v>585</v>
      </c>
      <c r="C244" s="2" t="s">
        <v>586</v>
      </c>
      <c r="D244">
        <v>62537413</v>
      </c>
      <c r="F244">
        <v>300</v>
      </c>
      <c r="G244">
        <v>84006914</v>
      </c>
      <c r="I244">
        <v>2275050011</v>
      </c>
      <c r="J244">
        <v>2</v>
      </c>
      <c r="K244" t="s">
        <v>34</v>
      </c>
      <c r="L244" t="s">
        <v>64</v>
      </c>
      <c r="M244">
        <v>34019</v>
      </c>
      <c r="O244" t="s">
        <v>125</v>
      </c>
      <c r="P244">
        <v>48811</v>
      </c>
      <c r="Q244" t="s">
        <v>37</v>
      </c>
      <c r="R244" t="s">
        <v>38</v>
      </c>
      <c r="U244" t="s">
        <v>38</v>
      </c>
      <c r="V244">
        <v>40.566270000000003</v>
      </c>
      <c r="W244">
        <v>-74.978639999999999</v>
      </c>
      <c r="X244" t="s">
        <v>39</v>
      </c>
      <c r="Y244" t="s">
        <v>126</v>
      </c>
      <c r="Z244" t="s">
        <v>34</v>
      </c>
      <c r="AA244">
        <v>0</v>
      </c>
      <c r="AB244" t="s">
        <v>41</v>
      </c>
      <c r="AC244">
        <v>8</v>
      </c>
      <c r="AE244">
        <v>47.656700000000001</v>
      </c>
      <c r="AF244">
        <v>0.25784000000000001</v>
      </c>
      <c r="AG244">
        <v>0.93893300000000002</v>
      </c>
      <c r="AH244">
        <v>0.64786299999999997</v>
      </c>
      <c r="AI244">
        <v>3.9667599999999997E-2</v>
      </c>
      <c r="AJ244">
        <v>0.59689499999999995</v>
      </c>
      <c r="AK244">
        <v>1</v>
      </c>
      <c r="AL244">
        <f t="shared" si="16"/>
        <v>47.656700000000001</v>
      </c>
      <c r="AM244">
        <f t="shared" si="17"/>
        <v>0.25784000000000001</v>
      </c>
      <c r="AN244">
        <f t="shared" si="18"/>
        <v>0.93893300000000002</v>
      </c>
      <c r="AO244">
        <f t="shared" si="19"/>
        <v>0.64786299999999997</v>
      </c>
      <c r="AP244">
        <f t="shared" si="20"/>
        <v>3.9667599999999997E-2</v>
      </c>
      <c r="AQ244">
        <f t="shared" si="20"/>
        <v>0.59689499999999995</v>
      </c>
    </row>
    <row r="245" spans="1:43" x14ac:dyDescent="0.25">
      <c r="A245">
        <v>11489411</v>
      </c>
      <c r="B245" s="2" t="s">
        <v>585</v>
      </c>
      <c r="C245" s="2" t="s">
        <v>586</v>
      </c>
      <c r="D245">
        <v>60641913</v>
      </c>
      <c r="F245">
        <v>300</v>
      </c>
      <c r="G245">
        <v>77824114</v>
      </c>
      <c r="I245">
        <v>2275050011</v>
      </c>
      <c r="J245">
        <v>2</v>
      </c>
      <c r="K245" t="s">
        <v>34</v>
      </c>
      <c r="L245" t="s">
        <v>79</v>
      </c>
      <c r="M245">
        <v>34027</v>
      </c>
      <c r="O245" t="s">
        <v>294</v>
      </c>
      <c r="P245">
        <v>48811</v>
      </c>
      <c r="Q245" t="s">
        <v>37</v>
      </c>
      <c r="R245" t="s">
        <v>38</v>
      </c>
      <c r="U245" t="s">
        <v>38</v>
      </c>
      <c r="V245">
        <v>40.947299999999998</v>
      </c>
      <c r="W245">
        <v>-74.354299999999995</v>
      </c>
      <c r="X245" t="s">
        <v>39</v>
      </c>
      <c r="Y245" t="s">
        <v>295</v>
      </c>
      <c r="Z245" t="s">
        <v>34</v>
      </c>
      <c r="AA245">
        <v>0</v>
      </c>
      <c r="AB245" t="s">
        <v>41</v>
      </c>
      <c r="AC245">
        <v>8</v>
      </c>
      <c r="AE245">
        <v>0.108126</v>
      </c>
      <c r="AF245">
        <v>5.8500000000000002E-4</v>
      </c>
      <c r="AG245">
        <v>2.1302999999999999E-3</v>
      </c>
      <c r="AH245">
        <v>1.4699100000000001E-3</v>
      </c>
      <c r="AI245">
        <v>9.0000000000000006E-5</v>
      </c>
      <c r="AJ245">
        <v>1.3542700000000001E-3</v>
      </c>
      <c r="AK245">
        <v>1</v>
      </c>
      <c r="AL245">
        <f t="shared" si="16"/>
        <v>0.108126</v>
      </c>
      <c r="AM245">
        <f t="shared" si="17"/>
        <v>5.8500000000000002E-4</v>
      </c>
      <c r="AN245">
        <f t="shared" si="18"/>
        <v>2.1302999999999999E-3</v>
      </c>
      <c r="AO245">
        <f t="shared" si="19"/>
        <v>1.4699100000000001E-3</v>
      </c>
      <c r="AP245">
        <f t="shared" si="20"/>
        <v>9.0000000000000006E-5</v>
      </c>
      <c r="AQ245">
        <f t="shared" si="20"/>
        <v>1.3542700000000001E-3</v>
      </c>
    </row>
    <row r="246" spans="1:43" x14ac:dyDescent="0.25">
      <c r="A246">
        <v>11921911</v>
      </c>
      <c r="B246" s="2" t="s">
        <v>585</v>
      </c>
      <c r="C246" s="2" t="s">
        <v>586</v>
      </c>
      <c r="D246">
        <v>60656413</v>
      </c>
      <c r="F246">
        <v>300</v>
      </c>
      <c r="G246">
        <v>77853114</v>
      </c>
      <c r="I246">
        <v>2275050011</v>
      </c>
      <c r="J246">
        <v>2</v>
      </c>
      <c r="K246" t="s">
        <v>34</v>
      </c>
      <c r="L246" t="s">
        <v>84</v>
      </c>
      <c r="M246">
        <v>34029</v>
      </c>
      <c r="O246" t="s">
        <v>583</v>
      </c>
      <c r="P246">
        <v>48811</v>
      </c>
      <c r="Q246" t="s">
        <v>37</v>
      </c>
      <c r="R246" t="s">
        <v>38</v>
      </c>
      <c r="U246" t="s">
        <v>38</v>
      </c>
      <c r="V246">
        <v>39.700000000000003</v>
      </c>
      <c r="W246">
        <v>-74.152799999999999</v>
      </c>
      <c r="X246" t="s">
        <v>39</v>
      </c>
      <c r="Y246" t="s">
        <v>584</v>
      </c>
      <c r="Z246" t="s">
        <v>34</v>
      </c>
      <c r="AA246">
        <v>0</v>
      </c>
      <c r="AB246" t="s">
        <v>41</v>
      </c>
      <c r="AC246">
        <v>8</v>
      </c>
      <c r="AE246">
        <v>6.0070000000000002E-3</v>
      </c>
      <c r="AF246">
        <v>3.2499999999999997E-5</v>
      </c>
      <c r="AG246">
        <v>1.1835E-4</v>
      </c>
      <c r="AH246">
        <v>8.1661499999999997E-5</v>
      </c>
      <c r="AI246">
        <v>5.0000000000000004E-6</v>
      </c>
      <c r="AJ246">
        <v>7.5236999999999998E-5</v>
      </c>
      <c r="AK246">
        <v>1</v>
      </c>
      <c r="AL246">
        <f t="shared" si="16"/>
        <v>6.0070000000000002E-3</v>
      </c>
      <c r="AM246">
        <f t="shared" si="17"/>
        <v>3.2499999999999997E-5</v>
      </c>
      <c r="AN246">
        <f t="shared" si="18"/>
        <v>1.1835E-4</v>
      </c>
      <c r="AO246">
        <f t="shared" si="19"/>
        <v>8.1661499999999997E-5</v>
      </c>
      <c r="AP246">
        <f t="shared" si="20"/>
        <v>5.0000000000000004E-6</v>
      </c>
      <c r="AQ246">
        <f t="shared" si="20"/>
        <v>7.5236999999999998E-5</v>
      </c>
    </row>
    <row r="247" spans="1:43" x14ac:dyDescent="0.25">
      <c r="A247">
        <v>9368911</v>
      </c>
      <c r="B247" s="2" t="s">
        <v>585</v>
      </c>
      <c r="C247" s="2" t="s">
        <v>586</v>
      </c>
      <c r="D247">
        <v>62537313</v>
      </c>
      <c r="F247">
        <v>300</v>
      </c>
      <c r="G247">
        <v>84006714</v>
      </c>
      <c r="I247">
        <v>2275050011</v>
      </c>
      <c r="J247">
        <v>2</v>
      </c>
      <c r="K247" t="s">
        <v>34</v>
      </c>
      <c r="L247" t="s">
        <v>64</v>
      </c>
      <c r="M247">
        <v>34019</v>
      </c>
      <c r="O247" t="s">
        <v>521</v>
      </c>
      <c r="P247">
        <v>48811</v>
      </c>
      <c r="Q247" t="s">
        <v>37</v>
      </c>
      <c r="R247" t="s">
        <v>38</v>
      </c>
      <c r="U247" t="s">
        <v>38</v>
      </c>
      <c r="V247">
        <v>40.582859999999997</v>
      </c>
      <c r="W247">
        <v>-74.736559999999997</v>
      </c>
      <c r="X247" t="s">
        <v>39</v>
      </c>
      <c r="Y247" t="s">
        <v>522</v>
      </c>
      <c r="Z247" t="s">
        <v>34</v>
      </c>
      <c r="AA247">
        <v>0</v>
      </c>
      <c r="AB247" t="s">
        <v>41</v>
      </c>
      <c r="AC247">
        <v>8</v>
      </c>
      <c r="AE247">
        <v>46.528399999999998</v>
      </c>
      <c r="AF247">
        <v>0.25173499999999999</v>
      </c>
      <c r="AG247">
        <v>0.91670399999999996</v>
      </c>
      <c r="AH247">
        <v>0.63252600000000003</v>
      </c>
      <c r="AI247">
        <v>3.8728499999999999E-2</v>
      </c>
      <c r="AJ247">
        <v>0.58276300000000003</v>
      </c>
      <c r="AK247">
        <v>1</v>
      </c>
      <c r="AL247">
        <f t="shared" si="16"/>
        <v>46.528399999999998</v>
      </c>
      <c r="AM247">
        <f t="shared" si="17"/>
        <v>0.25173499999999999</v>
      </c>
      <c r="AN247">
        <f t="shared" si="18"/>
        <v>0.91670399999999996</v>
      </c>
      <c r="AO247">
        <f t="shared" si="19"/>
        <v>0.63252600000000003</v>
      </c>
      <c r="AP247">
        <f t="shared" si="20"/>
        <v>3.8728499999999999E-2</v>
      </c>
      <c r="AQ247">
        <f t="shared" si="20"/>
        <v>0.58276300000000003</v>
      </c>
    </row>
    <row r="248" spans="1:43" x14ac:dyDescent="0.25">
      <c r="A248">
        <v>9375411</v>
      </c>
      <c r="B248" s="2" t="s">
        <v>585</v>
      </c>
      <c r="C248" s="2" t="s">
        <v>586</v>
      </c>
      <c r="D248">
        <v>62588913</v>
      </c>
      <c r="F248">
        <v>300</v>
      </c>
      <c r="G248">
        <v>84203114</v>
      </c>
      <c r="I248">
        <v>2275050011</v>
      </c>
      <c r="J248">
        <v>2</v>
      </c>
      <c r="K248" t="s">
        <v>34</v>
      </c>
      <c r="L248" t="s">
        <v>73</v>
      </c>
      <c r="M248">
        <v>34035</v>
      </c>
      <c r="O248" t="s">
        <v>73</v>
      </c>
      <c r="P248">
        <v>48811</v>
      </c>
      <c r="Q248" t="s">
        <v>37</v>
      </c>
      <c r="R248" t="s">
        <v>38</v>
      </c>
      <c r="U248" t="s">
        <v>38</v>
      </c>
      <c r="V248">
        <v>40.625990000000002</v>
      </c>
      <c r="W248">
        <v>-74.670240000000007</v>
      </c>
      <c r="X248" t="s">
        <v>39</v>
      </c>
      <c r="Y248" t="s">
        <v>76</v>
      </c>
      <c r="Z248" t="s">
        <v>34</v>
      </c>
      <c r="AA248">
        <v>0</v>
      </c>
      <c r="AB248" t="s">
        <v>41</v>
      </c>
      <c r="AC248">
        <v>8</v>
      </c>
      <c r="AE248">
        <v>65.699799999999996</v>
      </c>
      <c r="AF248">
        <v>0.35545900000000002</v>
      </c>
      <c r="AG248">
        <v>1.2944199999999999</v>
      </c>
      <c r="AH248">
        <v>0.89314899999999997</v>
      </c>
      <c r="AI248">
        <v>5.4685999999999998E-2</v>
      </c>
      <c r="AJ248">
        <v>0.82288300000000003</v>
      </c>
      <c r="AK248">
        <v>1</v>
      </c>
      <c r="AL248">
        <f t="shared" si="16"/>
        <v>65.699799999999996</v>
      </c>
      <c r="AM248">
        <f t="shared" si="17"/>
        <v>0.35545900000000002</v>
      </c>
      <c r="AN248">
        <f t="shared" si="18"/>
        <v>1.2944199999999999</v>
      </c>
      <c r="AO248">
        <f t="shared" si="19"/>
        <v>0.89314899999999997</v>
      </c>
      <c r="AP248">
        <f t="shared" si="20"/>
        <v>5.4685999999999998E-2</v>
      </c>
      <c r="AQ248">
        <f t="shared" si="20"/>
        <v>0.82288300000000003</v>
      </c>
    </row>
    <row r="249" spans="1:43" x14ac:dyDescent="0.25">
      <c r="A249">
        <v>11904911</v>
      </c>
      <c r="B249" s="2" t="s">
        <v>585</v>
      </c>
      <c r="C249" s="2" t="s">
        <v>586</v>
      </c>
      <c r="D249">
        <v>60937013</v>
      </c>
      <c r="F249">
        <v>300</v>
      </c>
      <c r="G249">
        <v>78413714</v>
      </c>
      <c r="I249">
        <v>2275050011</v>
      </c>
      <c r="J249">
        <v>2</v>
      </c>
      <c r="K249" t="s">
        <v>34</v>
      </c>
      <c r="L249" t="s">
        <v>73</v>
      </c>
      <c r="M249">
        <v>34035</v>
      </c>
      <c r="O249" t="s">
        <v>403</v>
      </c>
      <c r="P249">
        <v>48811</v>
      </c>
      <c r="Q249" t="s">
        <v>37</v>
      </c>
      <c r="R249" t="s">
        <v>38</v>
      </c>
      <c r="U249" t="s">
        <v>38</v>
      </c>
      <c r="V249">
        <v>40.567900000000002</v>
      </c>
      <c r="W249">
        <v>-74.594300000000004</v>
      </c>
      <c r="X249" t="s">
        <v>39</v>
      </c>
      <c r="Y249" t="s">
        <v>224</v>
      </c>
      <c r="Z249" t="s">
        <v>34</v>
      </c>
      <c r="AA249">
        <v>0</v>
      </c>
      <c r="AB249" t="s">
        <v>41</v>
      </c>
      <c r="AC249">
        <v>8</v>
      </c>
      <c r="AE249">
        <v>0.108126</v>
      </c>
      <c r="AF249">
        <v>5.8500000000000002E-4</v>
      </c>
      <c r="AG249">
        <v>2.1302999999999999E-3</v>
      </c>
      <c r="AH249">
        <v>1.4699100000000001E-3</v>
      </c>
      <c r="AI249">
        <v>9.0000000000000006E-5</v>
      </c>
      <c r="AJ249">
        <v>1.3542700000000001E-3</v>
      </c>
      <c r="AK249">
        <v>1</v>
      </c>
      <c r="AL249">
        <f t="shared" si="16"/>
        <v>0.108126</v>
      </c>
      <c r="AM249">
        <f t="shared" si="17"/>
        <v>5.8500000000000002E-4</v>
      </c>
      <c r="AN249">
        <f t="shared" si="18"/>
        <v>2.1302999999999999E-3</v>
      </c>
      <c r="AO249">
        <f t="shared" si="19"/>
        <v>1.4699100000000001E-3</v>
      </c>
      <c r="AP249">
        <f t="shared" si="20"/>
        <v>9.0000000000000006E-5</v>
      </c>
      <c r="AQ249">
        <f t="shared" si="20"/>
        <v>1.3542700000000001E-3</v>
      </c>
    </row>
    <row r="250" spans="1:43" x14ac:dyDescent="0.25">
      <c r="A250">
        <v>11069911</v>
      </c>
      <c r="B250" s="2" t="s">
        <v>585</v>
      </c>
      <c r="C250" s="2" t="s">
        <v>586</v>
      </c>
      <c r="D250">
        <v>60690413</v>
      </c>
      <c r="F250">
        <v>300</v>
      </c>
      <c r="G250">
        <v>77922514</v>
      </c>
      <c r="I250">
        <v>2275050011</v>
      </c>
      <c r="J250">
        <v>2</v>
      </c>
      <c r="K250" t="s">
        <v>34</v>
      </c>
      <c r="L250" t="s">
        <v>95</v>
      </c>
      <c r="M250">
        <v>34015</v>
      </c>
      <c r="O250" t="s">
        <v>182</v>
      </c>
      <c r="P250">
        <v>48811</v>
      </c>
      <c r="Q250" t="s">
        <v>37</v>
      </c>
      <c r="R250" t="s">
        <v>38</v>
      </c>
      <c r="U250" t="s">
        <v>38</v>
      </c>
      <c r="V250">
        <v>39.748199999999997</v>
      </c>
      <c r="W250">
        <v>-75.128</v>
      </c>
      <c r="X250" t="s">
        <v>39</v>
      </c>
      <c r="Y250" t="s">
        <v>183</v>
      </c>
      <c r="Z250" t="s">
        <v>34</v>
      </c>
      <c r="AA250">
        <v>0</v>
      </c>
      <c r="AB250" t="s">
        <v>41</v>
      </c>
      <c r="AC250">
        <v>8</v>
      </c>
      <c r="AE250">
        <v>0.108126</v>
      </c>
      <c r="AF250">
        <v>5.8500000000000002E-4</v>
      </c>
      <c r="AG250">
        <v>2.1302999999999999E-3</v>
      </c>
      <c r="AH250">
        <v>1.4699100000000001E-3</v>
      </c>
      <c r="AI250">
        <v>9.0000000000000006E-5</v>
      </c>
      <c r="AJ250">
        <v>1.3542700000000001E-3</v>
      </c>
      <c r="AK250">
        <v>1</v>
      </c>
      <c r="AL250">
        <f t="shared" si="16"/>
        <v>0.108126</v>
      </c>
      <c r="AM250">
        <f t="shared" si="17"/>
        <v>5.8500000000000002E-4</v>
      </c>
      <c r="AN250">
        <f t="shared" si="18"/>
        <v>2.1302999999999999E-3</v>
      </c>
      <c r="AO250">
        <f t="shared" si="19"/>
        <v>1.4699100000000001E-3</v>
      </c>
      <c r="AP250">
        <f t="shared" si="20"/>
        <v>9.0000000000000006E-5</v>
      </c>
      <c r="AQ250">
        <f t="shared" si="20"/>
        <v>1.3542700000000001E-3</v>
      </c>
    </row>
    <row r="251" spans="1:43" x14ac:dyDescent="0.25">
      <c r="A251">
        <v>16131411</v>
      </c>
      <c r="B251" s="2" t="s">
        <v>585</v>
      </c>
      <c r="C251" s="2" t="s">
        <v>586</v>
      </c>
      <c r="D251">
        <v>103167513</v>
      </c>
      <c r="F251">
        <v>300</v>
      </c>
      <c r="G251">
        <v>144807114</v>
      </c>
      <c r="I251">
        <v>2275050011</v>
      </c>
      <c r="J251">
        <v>2</v>
      </c>
      <c r="K251" t="s">
        <v>34</v>
      </c>
      <c r="L251" t="s">
        <v>103</v>
      </c>
      <c r="M251">
        <v>34023</v>
      </c>
      <c r="O251" t="s">
        <v>534</v>
      </c>
      <c r="P251">
        <v>48811</v>
      </c>
      <c r="Q251" t="s">
        <v>37</v>
      </c>
      <c r="R251" t="s">
        <v>38</v>
      </c>
      <c r="U251" t="s">
        <v>38</v>
      </c>
      <c r="V251">
        <v>40.300108999999999</v>
      </c>
      <c r="W251">
        <v>-74.532931000000005</v>
      </c>
      <c r="X251" t="s">
        <v>110</v>
      </c>
      <c r="Y251" t="s">
        <v>397</v>
      </c>
      <c r="Z251" t="s">
        <v>34</v>
      </c>
      <c r="AA251">
        <v>0</v>
      </c>
      <c r="AB251" t="s">
        <v>41</v>
      </c>
      <c r="AC251">
        <v>8</v>
      </c>
      <c r="AE251">
        <v>0.108126</v>
      </c>
      <c r="AF251">
        <v>5.8500000000000002E-4</v>
      </c>
      <c r="AG251">
        <v>2.1302999999999999E-3</v>
      </c>
      <c r="AH251">
        <v>1.4699100000000001E-3</v>
      </c>
      <c r="AI251">
        <v>9.0000000000000006E-5</v>
      </c>
      <c r="AJ251">
        <v>1.3542700000000001E-3</v>
      </c>
      <c r="AK251">
        <v>1</v>
      </c>
      <c r="AL251">
        <f t="shared" si="16"/>
        <v>0.108126</v>
      </c>
      <c r="AM251">
        <f t="shared" si="17"/>
        <v>5.8500000000000002E-4</v>
      </c>
      <c r="AN251">
        <f t="shared" si="18"/>
        <v>2.1302999999999999E-3</v>
      </c>
      <c r="AO251">
        <f t="shared" si="19"/>
        <v>1.4699100000000001E-3</v>
      </c>
      <c r="AP251">
        <f t="shared" si="20"/>
        <v>9.0000000000000006E-5</v>
      </c>
      <c r="AQ251">
        <f t="shared" si="20"/>
        <v>1.3542700000000001E-3</v>
      </c>
    </row>
    <row r="252" spans="1:43" x14ac:dyDescent="0.25">
      <c r="A252">
        <v>11862311</v>
      </c>
      <c r="B252" s="2" t="s">
        <v>585</v>
      </c>
      <c r="C252" s="2" t="s">
        <v>586</v>
      </c>
      <c r="D252">
        <v>61009313</v>
      </c>
      <c r="F252">
        <v>300</v>
      </c>
      <c r="G252">
        <v>78557914</v>
      </c>
      <c r="I252">
        <v>2275050011</v>
      </c>
      <c r="J252">
        <v>2</v>
      </c>
      <c r="K252" t="s">
        <v>34</v>
      </c>
      <c r="L252" t="s">
        <v>87</v>
      </c>
      <c r="M252">
        <v>34011</v>
      </c>
      <c r="O252" t="s">
        <v>352</v>
      </c>
      <c r="P252">
        <v>48811</v>
      </c>
      <c r="Q252" t="s">
        <v>37</v>
      </c>
      <c r="R252" t="s">
        <v>38</v>
      </c>
      <c r="U252" t="s">
        <v>38</v>
      </c>
      <c r="V252">
        <v>39.436799999999998</v>
      </c>
      <c r="W252">
        <v>-75.221599999999995</v>
      </c>
      <c r="X252" t="s">
        <v>39</v>
      </c>
      <c r="Y252" t="s">
        <v>353</v>
      </c>
      <c r="Z252" t="s">
        <v>34</v>
      </c>
      <c r="AA252">
        <v>0</v>
      </c>
      <c r="AB252" t="s">
        <v>41</v>
      </c>
      <c r="AC252">
        <v>8</v>
      </c>
      <c r="AE252">
        <v>0.108126</v>
      </c>
      <c r="AF252">
        <v>5.8500000000000002E-4</v>
      </c>
      <c r="AG252">
        <v>2.1302999999999999E-3</v>
      </c>
      <c r="AH252">
        <v>1.4699100000000001E-3</v>
      </c>
      <c r="AI252">
        <v>9.0000000000000006E-5</v>
      </c>
      <c r="AJ252">
        <v>1.3542700000000001E-3</v>
      </c>
      <c r="AK252">
        <v>1</v>
      </c>
      <c r="AL252">
        <f t="shared" si="16"/>
        <v>0.108126</v>
      </c>
      <c r="AM252">
        <f t="shared" si="17"/>
        <v>5.8500000000000002E-4</v>
      </c>
      <c r="AN252">
        <f t="shared" si="18"/>
        <v>2.1302999999999999E-3</v>
      </c>
      <c r="AO252">
        <f t="shared" si="19"/>
        <v>1.4699100000000001E-3</v>
      </c>
      <c r="AP252">
        <f t="shared" si="20"/>
        <v>9.0000000000000006E-5</v>
      </c>
      <c r="AQ252">
        <f t="shared" si="20"/>
        <v>1.3542700000000001E-3</v>
      </c>
    </row>
    <row r="253" spans="1:43" x14ac:dyDescent="0.25">
      <c r="A253">
        <v>9384111</v>
      </c>
      <c r="B253" s="2" t="s">
        <v>585</v>
      </c>
      <c r="C253" s="2" t="s">
        <v>586</v>
      </c>
      <c r="D253">
        <v>62626613</v>
      </c>
      <c r="F253">
        <v>300</v>
      </c>
      <c r="G253">
        <v>84344814</v>
      </c>
      <c r="I253">
        <v>2275050011</v>
      </c>
      <c r="J253">
        <v>2</v>
      </c>
      <c r="K253" t="s">
        <v>34</v>
      </c>
      <c r="L253" t="s">
        <v>90</v>
      </c>
      <c r="M253">
        <v>34005</v>
      </c>
      <c r="O253" t="s">
        <v>404</v>
      </c>
      <c r="P253">
        <v>48811</v>
      </c>
      <c r="Q253" t="s">
        <v>37</v>
      </c>
      <c r="R253" t="s">
        <v>38</v>
      </c>
      <c r="U253" t="s">
        <v>38</v>
      </c>
      <c r="V253">
        <v>39.942889999999998</v>
      </c>
      <c r="W253">
        <v>-74.84572</v>
      </c>
      <c r="X253" t="s">
        <v>39</v>
      </c>
      <c r="Y253" t="s">
        <v>405</v>
      </c>
      <c r="Z253" t="s">
        <v>34</v>
      </c>
      <c r="AA253">
        <v>0</v>
      </c>
      <c r="AB253" t="s">
        <v>41</v>
      </c>
      <c r="AC253">
        <v>8</v>
      </c>
      <c r="AE253">
        <v>55.0974</v>
      </c>
      <c r="AF253">
        <v>0.298097</v>
      </c>
      <c r="AG253">
        <v>1.0855300000000001</v>
      </c>
      <c r="AH253">
        <v>0.74901600000000002</v>
      </c>
      <c r="AI253">
        <v>4.5860999999999999E-2</v>
      </c>
      <c r="AJ253">
        <v>0.69008899999999995</v>
      </c>
      <c r="AK253">
        <v>1</v>
      </c>
      <c r="AL253">
        <f t="shared" si="16"/>
        <v>55.0974</v>
      </c>
      <c r="AM253">
        <f t="shared" si="17"/>
        <v>0.298097</v>
      </c>
      <c r="AN253">
        <f t="shared" si="18"/>
        <v>1.0855300000000001</v>
      </c>
      <c r="AO253">
        <f t="shared" si="19"/>
        <v>0.74901600000000002</v>
      </c>
      <c r="AP253">
        <f t="shared" si="20"/>
        <v>4.5860999999999999E-2</v>
      </c>
      <c r="AQ253">
        <f t="shared" si="20"/>
        <v>0.69008899999999995</v>
      </c>
    </row>
    <row r="254" spans="1:43" x14ac:dyDescent="0.25">
      <c r="A254">
        <v>10996011</v>
      </c>
      <c r="B254" s="2" t="s">
        <v>585</v>
      </c>
      <c r="C254" s="2" t="s">
        <v>586</v>
      </c>
      <c r="D254">
        <v>60545613</v>
      </c>
      <c r="F254">
        <v>300</v>
      </c>
      <c r="G254">
        <v>77632714</v>
      </c>
      <c r="I254">
        <v>2275050011</v>
      </c>
      <c r="J254">
        <v>2</v>
      </c>
      <c r="K254" t="s">
        <v>34</v>
      </c>
      <c r="L254" t="s">
        <v>73</v>
      </c>
      <c r="M254">
        <v>34035</v>
      </c>
      <c r="O254" t="s">
        <v>286</v>
      </c>
      <c r="P254">
        <v>48811</v>
      </c>
      <c r="Q254" t="s">
        <v>37</v>
      </c>
      <c r="R254" t="s">
        <v>38</v>
      </c>
      <c r="U254" t="s">
        <v>38</v>
      </c>
      <c r="V254">
        <v>40.640700000000002</v>
      </c>
      <c r="W254">
        <v>-74.664199999999994</v>
      </c>
      <c r="X254" t="s">
        <v>39</v>
      </c>
      <c r="Y254" t="s">
        <v>287</v>
      </c>
      <c r="Z254" t="s">
        <v>34</v>
      </c>
      <c r="AA254">
        <v>0</v>
      </c>
      <c r="AB254" t="s">
        <v>41</v>
      </c>
      <c r="AC254">
        <v>8</v>
      </c>
      <c r="AE254">
        <v>0.108126</v>
      </c>
      <c r="AF254">
        <v>5.8500000000000002E-4</v>
      </c>
      <c r="AG254">
        <v>2.1302999999999999E-3</v>
      </c>
      <c r="AH254">
        <v>1.4699100000000001E-3</v>
      </c>
      <c r="AI254">
        <v>9.0000000000000006E-5</v>
      </c>
      <c r="AJ254">
        <v>1.3542700000000001E-3</v>
      </c>
      <c r="AK254">
        <v>1</v>
      </c>
      <c r="AL254">
        <f t="shared" si="16"/>
        <v>0.108126</v>
      </c>
      <c r="AM254">
        <f t="shared" si="17"/>
        <v>5.8500000000000002E-4</v>
      </c>
      <c r="AN254">
        <f t="shared" si="18"/>
        <v>2.1302999999999999E-3</v>
      </c>
      <c r="AO254">
        <f t="shared" si="19"/>
        <v>1.4699100000000001E-3</v>
      </c>
      <c r="AP254">
        <f t="shared" si="20"/>
        <v>9.0000000000000006E-5</v>
      </c>
      <c r="AQ254">
        <f t="shared" si="20"/>
        <v>1.3542700000000001E-3</v>
      </c>
    </row>
    <row r="255" spans="1:43" x14ac:dyDescent="0.25">
      <c r="A255">
        <v>12420811</v>
      </c>
      <c r="B255" s="2" t="s">
        <v>585</v>
      </c>
      <c r="C255" s="2" t="s">
        <v>586</v>
      </c>
      <c r="D255">
        <v>61406713</v>
      </c>
      <c r="F255">
        <v>300</v>
      </c>
      <c r="G255">
        <v>79347714</v>
      </c>
      <c r="I255">
        <v>2275050011</v>
      </c>
      <c r="J255">
        <v>2</v>
      </c>
      <c r="K255" t="s">
        <v>34</v>
      </c>
      <c r="L255" t="s">
        <v>95</v>
      </c>
      <c r="M255">
        <v>34015</v>
      </c>
      <c r="O255" t="s">
        <v>101</v>
      </c>
      <c r="P255">
        <v>48811</v>
      </c>
      <c r="Q255" t="s">
        <v>37</v>
      </c>
      <c r="R255" t="s">
        <v>38</v>
      </c>
      <c r="U255" t="s">
        <v>38</v>
      </c>
      <c r="V255">
        <v>39.6556</v>
      </c>
      <c r="W255">
        <v>-75.014399999999995</v>
      </c>
      <c r="X255" t="s">
        <v>39</v>
      </c>
      <c r="Y255" t="s">
        <v>102</v>
      </c>
      <c r="Z255" t="s">
        <v>34</v>
      </c>
      <c r="AA255">
        <v>0</v>
      </c>
      <c r="AB255" t="s">
        <v>41</v>
      </c>
      <c r="AC255">
        <v>8</v>
      </c>
      <c r="AE255">
        <v>0.43310500000000002</v>
      </c>
      <c r="AF255">
        <v>2.3432499999999998E-3</v>
      </c>
      <c r="AG255">
        <v>8.5330400000000004E-3</v>
      </c>
      <c r="AH255">
        <v>5.8877900000000004E-3</v>
      </c>
      <c r="AI255">
        <v>3.6049999999999998E-4</v>
      </c>
      <c r="AJ255">
        <v>5.42459E-3</v>
      </c>
      <c r="AK255">
        <v>1</v>
      </c>
      <c r="AL255">
        <f t="shared" si="16"/>
        <v>0.43310500000000002</v>
      </c>
      <c r="AM255">
        <f t="shared" si="17"/>
        <v>2.3432499999999998E-3</v>
      </c>
      <c r="AN255">
        <f t="shared" si="18"/>
        <v>8.5330400000000004E-3</v>
      </c>
      <c r="AO255">
        <f t="shared" si="19"/>
        <v>5.8877900000000004E-3</v>
      </c>
      <c r="AP255">
        <f t="shared" si="20"/>
        <v>3.6049999999999998E-4</v>
      </c>
      <c r="AQ255">
        <f t="shared" si="20"/>
        <v>5.42459E-3</v>
      </c>
    </row>
    <row r="256" spans="1:43" x14ac:dyDescent="0.25">
      <c r="A256">
        <v>12323611</v>
      </c>
      <c r="B256" s="2" t="s">
        <v>585</v>
      </c>
      <c r="C256" s="2" t="s">
        <v>586</v>
      </c>
      <c r="D256">
        <v>61753913</v>
      </c>
      <c r="F256">
        <v>300</v>
      </c>
      <c r="G256">
        <v>80033914</v>
      </c>
      <c r="I256">
        <v>2275050011</v>
      </c>
      <c r="J256">
        <v>2</v>
      </c>
      <c r="K256" t="s">
        <v>34</v>
      </c>
      <c r="L256" t="s">
        <v>84</v>
      </c>
      <c r="M256">
        <v>34029</v>
      </c>
      <c r="O256" t="s">
        <v>355</v>
      </c>
      <c r="P256">
        <v>48811</v>
      </c>
      <c r="Q256" t="s">
        <v>37</v>
      </c>
      <c r="R256" t="s">
        <v>38</v>
      </c>
      <c r="U256" t="s">
        <v>38</v>
      </c>
      <c r="V256">
        <v>39.720999999999997</v>
      </c>
      <c r="W256">
        <v>-74.284000000000006</v>
      </c>
      <c r="X256" t="s">
        <v>39</v>
      </c>
      <c r="Y256" t="s">
        <v>356</v>
      </c>
      <c r="Z256" t="s">
        <v>34</v>
      </c>
      <c r="AA256">
        <v>0</v>
      </c>
      <c r="AB256" t="s">
        <v>41</v>
      </c>
      <c r="AC256">
        <v>8</v>
      </c>
      <c r="AE256">
        <v>0.108126</v>
      </c>
      <c r="AF256">
        <v>5.8500000000000002E-4</v>
      </c>
      <c r="AG256">
        <v>2.1302999999999999E-3</v>
      </c>
      <c r="AH256">
        <v>1.4699100000000001E-3</v>
      </c>
      <c r="AI256">
        <v>9.0000000000000006E-5</v>
      </c>
      <c r="AJ256">
        <v>1.3542700000000001E-3</v>
      </c>
      <c r="AK256">
        <v>1</v>
      </c>
      <c r="AL256">
        <f t="shared" si="16"/>
        <v>0.108126</v>
      </c>
      <c r="AM256">
        <f t="shared" si="17"/>
        <v>5.8500000000000002E-4</v>
      </c>
      <c r="AN256">
        <f t="shared" si="18"/>
        <v>2.1302999999999999E-3</v>
      </c>
      <c r="AO256">
        <f t="shared" si="19"/>
        <v>1.4699100000000001E-3</v>
      </c>
      <c r="AP256">
        <f t="shared" si="20"/>
        <v>9.0000000000000006E-5</v>
      </c>
      <c r="AQ256">
        <f t="shared" si="20"/>
        <v>1.3542700000000001E-3</v>
      </c>
    </row>
    <row r="257" spans="1:43" x14ac:dyDescent="0.25">
      <c r="A257">
        <v>11157211</v>
      </c>
      <c r="B257" s="2" t="s">
        <v>585</v>
      </c>
      <c r="C257" s="2" t="s">
        <v>586</v>
      </c>
      <c r="D257">
        <v>60903613</v>
      </c>
      <c r="F257">
        <v>300</v>
      </c>
      <c r="G257">
        <v>78347314</v>
      </c>
      <c r="I257">
        <v>2275050011</v>
      </c>
      <c r="J257">
        <v>2</v>
      </c>
      <c r="K257" t="s">
        <v>34</v>
      </c>
      <c r="L257" t="s">
        <v>159</v>
      </c>
      <c r="M257">
        <v>34033</v>
      </c>
      <c r="O257" t="s">
        <v>268</v>
      </c>
      <c r="P257">
        <v>48811</v>
      </c>
      <c r="Q257" t="s">
        <v>37</v>
      </c>
      <c r="R257" t="s">
        <v>38</v>
      </c>
      <c r="U257" t="s">
        <v>38</v>
      </c>
      <c r="V257">
        <v>39.561500000000002</v>
      </c>
      <c r="W257">
        <v>-75.479100000000003</v>
      </c>
      <c r="X257" t="s">
        <v>39</v>
      </c>
      <c r="Y257" t="s">
        <v>161</v>
      </c>
      <c r="Z257" t="s">
        <v>34</v>
      </c>
      <c r="AA257">
        <v>0</v>
      </c>
      <c r="AB257" t="s">
        <v>41</v>
      </c>
      <c r="AC257">
        <v>8</v>
      </c>
      <c r="AE257">
        <v>0.108126</v>
      </c>
      <c r="AF257">
        <v>5.8500000000000002E-4</v>
      </c>
      <c r="AG257">
        <v>2.1302999999999999E-3</v>
      </c>
      <c r="AH257">
        <v>1.4699100000000001E-3</v>
      </c>
      <c r="AI257">
        <v>9.0000000000000006E-5</v>
      </c>
      <c r="AJ257">
        <v>1.3542700000000001E-3</v>
      </c>
      <c r="AK257">
        <v>1</v>
      </c>
      <c r="AL257">
        <f t="shared" si="16"/>
        <v>0.108126</v>
      </c>
      <c r="AM257">
        <f t="shared" si="17"/>
        <v>5.8500000000000002E-4</v>
      </c>
      <c r="AN257">
        <f t="shared" si="18"/>
        <v>2.1302999999999999E-3</v>
      </c>
      <c r="AO257">
        <f t="shared" si="19"/>
        <v>1.4699100000000001E-3</v>
      </c>
      <c r="AP257">
        <f t="shared" si="20"/>
        <v>9.0000000000000006E-5</v>
      </c>
      <c r="AQ257">
        <f t="shared" si="20"/>
        <v>1.3542700000000001E-3</v>
      </c>
    </row>
    <row r="258" spans="1:43" x14ac:dyDescent="0.25">
      <c r="A258">
        <v>11396011</v>
      </c>
      <c r="B258" s="2" t="s">
        <v>585</v>
      </c>
      <c r="C258" s="2" t="s">
        <v>586</v>
      </c>
      <c r="D258">
        <v>61750113</v>
      </c>
      <c r="F258">
        <v>300</v>
      </c>
      <c r="G258">
        <v>80026314</v>
      </c>
      <c r="I258">
        <v>2275050011</v>
      </c>
      <c r="J258">
        <v>2</v>
      </c>
      <c r="K258" t="s">
        <v>34</v>
      </c>
      <c r="L258" t="s">
        <v>61</v>
      </c>
      <c r="M258">
        <v>34013</v>
      </c>
      <c r="O258" t="s">
        <v>62</v>
      </c>
      <c r="P258">
        <v>48811</v>
      </c>
      <c r="Q258" t="s">
        <v>37</v>
      </c>
      <c r="R258" t="s">
        <v>38</v>
      </c>
      <c r="U258" t="s">
        <v>38</v>
      </c>
      <c r="V258">
        <v>40.782899999999998</v>
      </c>
      <c r="W258">
        <v>-74.218199999999996</v>
      </c>
      <c r="X258" t="s">
        <v>39</v>
      </c>
      <c r="Y258" t="s">
        <v>63</v>
      </c>
      <c r="Z258" t="s">
        <v>34</v>
      </c>
      <c r="AA258">
        <v>0</v>
      </c>
      <c r="AB258" t="s">
        <v>41</v>
      </c>
      <c r="AC258">
        <v>8</v>
      </c>
      <c r="AE258">
        <v>0.108126</v>
      </c>
      <c r="AF258">
        <v>5.8500000000000002E-4</v>
      </c>
      <c r="AG258">
        <v>2.1302999999999999E-3</v>
      </c>
      <c r="AH258">
        <v>1.4699100000000001E-3</v>
      </c>
      <c r="AI258">
        <v>9.0000000000000006E-5</v>
      </c>
      <c r="AJ258">
        <v>1.3542700000000001E-3</v>
      </c>
      <c r="AK258">
        <v>1</v>
      </c>
      <c r="AL258">
        <f t="shared" si="16"/>
        <v>0.108126</v>
      </c>
      <c r="AM258">
        <f t="shared" si="17"/>
        <v>5.8500000000000002E-4</v>
      </c>
      <c r="AN258">
        <f t="shared" si="18"/>
        <v>2.1302999999999999E-3</v>
      </c>
      <c r="AO258">
        <f t="shared" si="19"/>
        <v>1.4699100000000001E-3</v>
      </c>
      <c r="AP258">
        <f t="shared" si="20"/>
        <v>9.0000000000000006E-5</v>
      </c>
      <c r="AQ258">
        <f t="shared" si="20"/>
        <v>1.3542700000000001E-3</v>
      </c>
    </row>
    <row r="259" spans="1:43" x14ac:dyDescent="0.25">
      <c r="A259">
        <v>9377711</v>
      </c>
      <c r="B259" s="2" t="s">
        <v>585</v>
      </c>
      <c r="C259" s="2" t="s">
        <v>586</v>
      </c>
      <c r="D259">
        <v>62591313</v>
      </c>
      <c r="F259">
        <v>300</v>
      </c>
      <c r="G259">
        <v>84231214</v>
      </c>
      <c r="I259">
        <v>2275050011</v>
      </c>
      <c r="J259">
        <v>2</v>
      </c>
      <c r="K259" t="s">
        <v>34</v>
      </c>
      <c r="L259" t="s">
        <v>159</v>
      </c>
      <c r="M259">
        <v>34033</v>
      </c>
      <c r="O259" t="s">
        <v>284</v>
      </c>
      <c r="P259">
        <v>48811</v>
      </c>
      <c r="Q259" t="s">
        <v>37</v>
      </c>
      <c r="R259" t="s">
        <v>38</v>
      </c>
      <c r="U259" t="s">
        <v>38</v>
      </c>
      <c r="V259">
        <v>39.73556</v>
      </c>
      <c r="W259">
        <v>-75.397720000000007</v>
      </c>
      <c r="X259" t="s">
        <v>39</v>
      </c>
      <c r="Y259" t="s">
        <v>285</v>
      </c>
      <c r="Z259" t="s">
        <v>34</v>
      </c>
      <c r="AA259">
        <v>0</v>
      </c>
      <c r="AB259" t="s">
        <v>41</v>
      </c>
      <c r="AC259">
        <v>8</v>
      </c>
      <c r="AE259">
        <v>24.823399999999999</v>
      </c>
      <c r="AF259">
        <v>0.13430300000000001</v>
      </c>
      <c r="AG259">
        <v>0.48907099999999998</v>
      </c>
      <c r="AH259">
        <v>0.33745900000000001</v>
      </c>
      <c r="AI259">
        <v>2.0662099999999999E-2</v>
      </c>
      <c r="AJ259">
        <v>0.31091000000000002</v>
      </c>
      <c r="AK259">
        <v>1</v>
      </c>
      <c r="AL259">
        <f t="shared" si="16"/>
        <v>24.823399999999999</v>
      </c>
      <c r="AM259">
        <f t="shared" si="17"/>
        <v>0.13430300000000001</v>
      </c>
      <c r="AN259">
        <f t="shared" si="18"/>
        <v>0.48907099999999998</v>
      </c>
      <c r="AO259">
        <f t="shared" si="19"/>
        <v>0.33745900000000001</v>
      </c>
      <c r="AP259">
        <f t="shared" si="20"/>
        <v>2.0662099999999999E-2</v>
      </c>
      <c r="AQ259">
        <f t="shared" si="20"/>
        <v>0.31091000000000002</v>
      </c>
    </row>
    <row r="260" spans="1:43" x14ac:dyDescent="0.25">
      <c r="A260">
        <v>11070911</v>
      </c>
      <c r="B260" s="2" t="s">
        <v>585</v>
      </c>
      <c r="C260" s="2" t="s">
        <v>586</v>
      </c>
      <c r="D260">
        <v>60693513</v>
      </c>
      <c r="F260">
        <v>300</v>
      </c>
      <c r="G260">
        <v>77928714</v>
      </c>
      <c r="I260">
        <v>2275050011</v>
      </c>
      <c r="J260">
        <v>2</v>
      </c>
      <c r="K260" t="s">
        <v>34</v>
      </c>
      <c r="L260" t="s">
        <v>90</v>
      </c>
      <c r="M260">
        <v>34005</v>
      </c>
      <c r="O260" t="s">
        <v>193</v>
      </c>
      <c r="P260">
        <v>48811</v>
      </c>
      <c r="Q260" t="s">
        <v>37</v>
      </c>
      <c r="R260" t="s">
        <v>38</v>
      </c>
      <c r="U260" t="s">
        <v>38</v>
      </c>
      <c r="V260">
        <v>39.99</v>
      </c>
      <c r="W260">
        <v>-74.801400000000001</v>
      </c>
      <c r="X260" t="s">
        <v>39</v>
      </c>
      <c r="Y260" t="s">
        <v>194</v>
      </c>
      <c r="Z260" t="s">
        <v>34</v>
      </c>
      <c r="AA260">
        <v>0</v>
      </c>
      <c r="AB260" t="s">
        <v>41</v>
      </c>
      <c r="AC260">
        <v>8</v>
      </c>
      <c r="AE260">
        <v>0.108126</v>
      </c>
      <c r="AF260">
        <v>5.8500000000000002E-4</v>
      </c>
      <c r="AG260">
        <v>2.1302999999999999E-3</v>
      </c>
      <c r="AH260">
        <v>1.4699100000000001E-3</v>
      </c>
      <c r="AI260">
        <v>9.0000000000000006E-5</v>
      </c>
      <c r="AJ260">
        <v>1.3542700000000001E-3</v>
      </c>
      <c r="AK260">
        <v>1</v>
      </c>
      <c r="AL260">
        <f t="shared" si="16"/>
        <v>0.108126</v>
      </c>
      <c r="AM260">
        <f t="shared" si="17"/>
        <v>5.8500000000000002E-4</v>
      </c>
      <c r="AN260">
        <f t="shared" si="18"/>
        <v>2.1302999999999999E-3</v>
      </c>
      <c r="AO260">
        <f t="shared" si="19"/>
        <v>1.4699100000000001E-3</v>
      </c>
      <c r="AP260">
        <f t="shared" si="20"/>
        <v>9.0000000000000006E-5</v>
      </c>
      <c r="AQ260">
        <f t="shared" si="20"/>
        <v>1.3542700000000001E-3</v>
      </c>
    </row>
    <row r="261" spans="1:43" x14ac:dyDescent="0.25">
      <c r="A261">
        <v>10961111</v>
      </c>
      <c r="B261" s="2" t="s">
        <v>585</v>
      </c>
      <c r="C261" s="2" t="s">
        <v>586</v>
      </c>
      <c r="D261">
        <v>60483913</v>
      </c>
      <c r="F261">
        <v>300</v>
      </c>
      <c r="G261">
        <v>77509514</v>
      </c>
      <c r="I261">
        <v>2275050011</v>
      </c>
      <c r="J261">
        <v>2</v>
      </c>
      <c r="K261" t="s">
        <v>34</v>
      </c>
      <c r="L261" t="s">
        <v>61</v>
      </c>
      <c r="M261">
        <v>34013</v>
      </c>
      <c r="O261" t="s">
        <v>488</v>
      </c>
      <c r="P261">
        <v>48811</v>
      </c>
      <c r="Q261" t="s">
        <v>37</v>
      </c>
      <c r="R261" t="s">
        <v>38</v>
      </c>
      <c r="U261" t="s">
        <v>38</v>
      </c>
      <c r="V261">
        <v>40.762599999999999</v>
      </c>
      <c r="W261">
        <v>-74.304000000000002</v>
      </c>
      <c r="X261" t="s">
        <v>39</v>
      </c>
      <c r="Y261" t="s">
        <v>489</v>
      </c>
      <c r="Z261" t="s">
        <v>34</v>
      </c>
      <c r="AA261">
        <v>0</v>
      </c>
      <c r="AB261" t="s">
        <v>41</v>
      </c>
      <c r="AC261">
        <v>8</v>
      </c>
      <c r="AE261">
        <v>0.108126</v>
      </c>
      <c r="AF261">
        <v>5.8500000000000002E-4</v>
      </c>
      <c r="AG261">
        <v>2.1302999999999999E-3</v>
      </c>
      <c r="AH261">
        <v>1.4699100000000001E-3</v>
      </c>
      <c r="AI261">
        <v>9.0000000000000006E-5</v>
      </c>
      <c r="AJ261">
        <v>1.3542700000000001E-3</v>
      </c>
      <c r="AK261">
        <v>1</v>
      </c>
      <c r="AL261">
        <f t="shared" si="16"/>
        <v>0.108126</v>
      </c>
      <c r="AM261">
        <f t="shared" si="17"/>
        <v>5.8500000000000002E-4</v>
      </c>
      <c r="AN261">
        <f t="shared" si="18"/>
        <v>2.1302999999999999E-3</v>
      </c>
      <c r="AO261">
        <f t="shared" si="19"/>
        <v>1.4699100000000001E-3</v>
      </c>
      <c r="AP261">
        <f t="shared" si="20"/>
        <v>9.0000000000000006E-5</v>
      </c>
      <c r="AQ261">
        <f t="shared" si="20"/>
        <v>1.3542700000000001E-3</v>
      </c>
    </row>
    <row r="262" spans="1:43" x14ac:dyDescent="0.25">
      <c r="A262">
        <v>12323811</v>
      </c>
      <c r="B262" s="2" t="s">
        <v>585</v>
      </c>
      <c r="C262" s="2" t="s">
        <v>586</v>
      </c>
      <c r="D262">
        <v>61754113</v>
      </c>
      <c r="F262">
        <v>300</v>
      </c>
      <c r="G262">
        <v>80034314</v>
      </c>
      <c r="I262">
        <v>2275050011</v>
      </c>
      <c r="J262">
        <v>2</v>
      </c>
      <c r="K262" t="s">
        <v>34</v>
      </c>
      <c r="L262" t="s">
        <v>61</v>
      </c>
      <c r="M262">
        <v>34013</v>
      </c>
      <c r="O262" t="s">
        <v>262</v>
      </c>
      <c r="P262">
        <v>48811</v>
      </c>
      <c r="Q262" t="s">
        <v>37</v>
      </c>
      <c r="R262" t="s">
        <v>38</v>
      </c>
      <c r="U262" t="s">
        <v>38</v>
      </c>
      <c r="V262">
        <v>40.735900000000001</v>
      </c>
      <c r="W262">
        <v>-74.177099999999996</v>
      </c>
      <c r="X262" t="s">
        <v>39</v>
      </c>
      <c r="Y262" t="s">
        <v>263</v>
      </c>
      <c r="Z262" t="s">
        <v>34</v>
      </c>
      <c r="AA262">
        <v>0</v>
      </c>
      <c r="AB262" t="s">
        <v>41</v>
      </c>
      <c r="AC262">
        <v>8</v>
      </c>
      <c r="AE262">
        <v>0.108126</v>
      </c>
      <c r="AF262">
        <v>5.8500000000000002E-4</v>
      </c>
      <c r="AG262">
        <v>2.1302999999999999E-3</v>
      </c>
      <c r="AH262">
        <v>1.4699100000000001E-3</v>
      </c>
      <c r="AI262">
        <v>9.0000000000000006E-5</v>
      </c>
      <c r="AJ262">
        <v>1.3542700000000001E-3</v>
      </c>
      <c r="AK262">
        <v>1</v>
      </c>
      <c r="AL262">
        <f t="shared" ref="AL262:AL316" si="21">$AK262*AE262</f>
        <v>0.108126</v>
      </c>
      <c r="AM262">
        <f t="shared" si="17"/>
        <v>5.8500000000000002E-4</v>
      </c>
      <c r="AN262">
        <f t="shared" si="18"/>
        <v>2.1302999999999999E-3</v>
      </c>
      <c r="AO262">
        <f t="shared" si="19"/>
        <v>1.4699100000000001E-3</v>
      </c>
      <c r="AP262">
        <f t="shared" si="20"/>
        <v>9.0000000000000006E-5</v>
      </c>
      <c r="AQ262">
        <f t="shared" si="20"/>
        <v>1.3542700000000001E-3</v>
      </c>
    </row>
    <row r="263" spans="1:43" x14ac:dyDescent="0.25">
      <c r="A263">
        <v>11549611</v>
      </c>
      <c r="B263" s="2" t="s">
        <v>585</v>
      </c>
      <c r="C263" s="2" t="s">
        <v>586</v>
      </c>
      <c r="D263">
        <v>60541313</v>
      </c>
      <c r="F263">
        <v>300</v>
      </c>
      <c r="G263">
        <v>77624114</v>
      </c>
      <c r="I263">
        <v>2275050011</v>
      </c>
      <c r="J263">
        <v>2</v>
      </c>
      <c r="K263" t="s">
        <v>34</v>
      </c>
      <c r="L263" t="s">
        <v>70</v>
      </c>
      <c r="M263">
        <v>34021</v>
      </c>
      <c r="O263" t="s">
        <v>253</v>
      </c>
      <c r="P263">
        <v>48811</v>
      </c>
      <c r="Q263" t="s">
        <v>37</v>
      </c>
      <c r="R263" t="s">
        <v>38</v>
      </c>
      <c r="U263" t="s">
        <v>38</v>
      </c>
      <c r="V263">
        <v>40.218400000000003</v>
      </c>
      <c r="W263">
        <v>-74.738799999999998</v>
      </c>
      <c r="X263" t="s">
        <v>39</v>
      </c>
      <c r="Y263" t="s">
        <v>226</v>
      </c>
      <c r="Z263" t="s">
        <v>34</v>
      </c>
      <c r="AA263">
        <v>0</v>
      </c>
      <c r="AB263" t="s">
        <v>41</v>
      </c>
      <c r="AC263">
        <v>8</v>
      </c>
      <c r="AE263">
        <v>0.108126</v>
      </c>
      <c r="AF263">
        <v>5.8500000000000002E-4</v>
      </c>
      <c r="AG263">
        <v>2.1302999999999999E-3</v>
      </c>
      <c r="AH263">
        <v>1.4699100000000001E-3</v>
      </c>
      <c r="AI263">
        <v>9.0000000000000006E-5</v>
      </c>
      <c r="AJ263">
        <v>1.3542700000000001E-3</v>
      </c>
      <c r="AK263">
        <v>1</v>
      </c>
      <c r="AL263">
        <f t="shared" si="21"/>
        <v>0.108126</v>
      </c>
      <c r="AM263">
        <f t="shared" si="17"/>
        <v>5.8500000000000002E-4</v>
      </c>
      <c r="AN263">
        <f t="shared" si="18"/>
        <v>2.1302999999999999E-3</v>
      </c>
      <c r="AO263">
        <f t="shared" si="19"/>
        <v>1.4699100000000001E-3</v>
      </c>
      <c r="AP263">
        <f t="shared" si="20"/>
        <v>9.0000000000000006E-5</v>
      </c>
      <c r="AQ263">
        <f t="shared" si="20"/>
        <v>1.3542700000000001E-3</v>
      </c>
    </row>
    <row r="264" spans="1:43" x14ac:dyDescent="0.25">
      <c r="A264">
        <v>16131511</v>
      </c>
      <c r="B264" s="2" t="s">
        <v>585</v>
      </c>
      <c r="C264" s="2" t="s">
        <v>586</v>
      </c>
      <c r="D264">
        <v>103099613</v>
      </c>
      <c r="F264">
        <v>300</v>
      </c>
      <c r="G264">
        <v>144693814</v>
      </c>
      <c r="I264">
        <v>2275050011</v>
      </c>
      <c r="J264">
        <v>2</v>
      </c>
      <c r="K264" t="s">
        <v>34</v>
      </c>
      <c r="L264" t="s">
        <v>236</v>
      </c>
      <c r="M264">
        <v>34031</v>
      </c>
      <c r="O264" t="s">
        <v>254</v>
      </c>
      <c r="P264">
        <v>48811</v>
      </c>
      <c r="Q264" t="s">
        <v>37</v>
      </c>
      <c r="R264" t="s">
        <v>38</v>
      </c>
      <c r="U264" t="s">
        <v>38</v>
      </c>
      <c r="V264">
        <v>40.903506</v>
      </c>
      <c r="W264">
        <v>-74.165229999999994</v>
      </c>
      <c r="X264" t="s">
        <v>255</v>
      </c>
      <c r="Y264" t="s">
        <v>256</v>
      </c>
      <c r="Z264" t="s">
        <v>34</v>
      </c>
      <c r="AA264">
        <v>7513</v>
      </c>
      <c r="AB264" t="s">
        <v>41</v>
      </c>
      <c r="AC264">
        <v>8</v>
      </c>
      <c r="AE264">
        <v>0.108126</v>
      </c>
      <c r="AF264">
        <v>5.8500000000000002E-4</v>
      </c>
      <c r="AG264">
        <v>2.1302999999999999E-3</v>
      </c>
      <c r="AH264">
        <v>1.4699100000000001E-3</v>
      </c>
      <c r="AI264">
        <v>9.0000000000000006E-5</v>
      </c>
      <c r="AJ264">
        <v>1.3542700000000001E-3</v>
      </c>
      <c r="AK264">
        <v>1</v>
      </c>
      <c r="AL264">
        <f t="shared" si="21"/>
        <v>0.108126</v>
      </c>
      <c r="AM264">
        <f t="shared" si="17"/>
        <v>5.8500000000000002E-4</v>
      </c>
      <c r="AN264">
        <f t="shared" si="18"/>
        <v>2.1302999999999999E-3</v>
      </c>
      <c r="AO264">
        <f t="shared" si="19"/>
        <v>1.4699100000000001E-3</v>
      </c>
      <c r="AP264">
        <f t="shared" si="20"/>
        <v>9.0000000000000006E-5</v>
      </c>
      <c r="AQ264">
        <f t="shared" si="20"/>
        <v>1.3542700000000001E-3</v>
      </c>
    </row>
    <row r="265" spans="1:43" x14ac:dyDescent="0.25">
      <c r="A265">
        <v>11290511</v>
      </c>
      <c r="B265" s="2" t="s">
        <v>585</v>
      </c>
      <c r="C265" s="2" t="s">
        <v>586</v>
      </c>
      <c r="D265">
        <v>61348213</v>
      </c>
      <c r="F265">
        <v>300</v>
      </c>
      <c r="G265">
        <v>79234314</v>
      </c>
      <c r="I265">
        <v>2275050011</v>
      </c>
      <c r="J265">
        <v>2</v>
      </c>
      <c r="K265" t="s">
        <v>34</v>
      </c>
      <c r="L265" t="s">
        <v>95</v>
      </c>
      <c r="M265">
        <v>34015</v>
      </c>
      <c r="O265" t="s">
        <v>211</v>
      </c>
      <c r="P265">
        <v>48811</v>
      </c>
      <c r="Q265" t="s">
        <v>37</v>
      </c>
      <c r="R265" t="s">
        <v>38</v>
      </c>
      <c r="U265" t="s">
        <v>38</v>
      </c>
      <c r="V265">
        <v>39.680100000000003</v>
      </c>
      <c r="W265">
        <v>-75.252399999999994</v>
      </c>
      <c r="X265" t="s">
        <v>39</v>
      </c>
      <c r="Y265" t="s">
        <v>212</v>
      </c>
      <c r="Z265" t="s">
        <v>34</v>
      </c>
      <c r="AA265">
        <v>0</v>
      </c>
      <c r="AB265" t="s">
        <v>41</v>
      </c>
      <c r="AC265">
        <v>8</v>
      </c>
      <c r="AE265">
        <v>0.527586</v>
      </c>
      <c r="AF265">
        <v>2.8544299999999998E-3</v>
      </c>
      <c r="AG265">
        <v>1.0394499999999999E-2</v>
      </c>
      <c r="AH265">
        <v>7.1722000000000001E-3</v>
      </c>
      <c r="AI265">
        <v>4.39142E-4</v>
      </c>
      <c r="AJ265">
        <v>6.6079499999999996E-3</v>
      </c>
      <c r="AK265">
        <v>1</v>
      </c>
      <c r="AL265">
        <f t="shared" si="21"/>
        <v>0.527586</v>
      </c>
      <c r="AM265">
        <f t="shared" si="17"/>
        <v>2.8544299999999998E-3</v>
      </c>
      <c r="AN265">
        <f t="shared" si="18"/>
        <v>1.0394499999999999E-2</v>
      </c>
      <c r="AO265">
        <f t="shared" si="19"/>
        <v>7.1722000000000001E-3</v>
      </c>
      <c r="AP265">
        <f t="shared" si="20"/>
        <v>4.39142E-4</v>
      </c>
      <c r="AQ265">
        <f t="shared" si="20"/>
        <v>6.6079499999999996E-3</v>
      </c>
    </row>
    <row r="266" spans="1:43" x14ac:dyDescent="0.25">
      <c r="A266">
        <v>12318711</v>
      </c>
      <c r="B266" s="2" t="s">
        <v>585</v>
      </c>
      <c r="C266" s="2" t="s">
        <v>586</v>
      </c>
      <c r="D266">
        <v>61748713</v>
      </c>
      <c r="F266">
        <v>300</v>
      </c>
      <c r="G266">
        <v>80023514</v>
      </c>
      <c r="I266">
        <v>2275050011</v>
      </c>
      <c r="J266">
        <v>2</v>
      </c>
      <c r="K266" t="s">
        <v>34</v>
      </c>
      <c r="L266" t="s">
        <v>61</v>
      </c>
      <c r="M266">
        <v>34013</v>
      </c>
      <c r="O266" t="s">
        <v>435</v>
      </c>
      <c r="P266">
        <v>48811</v>
      </c>
      <c r="Q266" t="s">
        <v>37</v>
      </c>
      <c r="R266" t="s">
        <v>38</v>
      </c>
      <c r="U266" t="s">
        <v>38</v>
      </c>
      <c r="V266">
        <v>40.838700000000003</v>
      </c>
      <c r="W266">
        <v>-74.179000000000002</v>
      </c>
      <c r="X266" t="s">
        <v>39</v>
      </c>
      <c r="Y266" t="s">
        <v>436</v>
      </c>
      <c r="Z266" t="s">
        <v>34</v>
      </c>
      <c r="AA266">
        <v>0</v>
      </c>
      <c r="AB266" t="s">
        <v>41</v>
      </c>
      <c r="AC266">
        <v>8</v>
      </c>
      <c r="AE266">
        <v>0.108126</v>
      </c>
      <c r="AF266">
        <v>5.8500000000000002E-4</v>
      </c>
      <c r="AG266">
        <v>2.1302999999999999E-3</v>
      </c>
      <c r="AH266">
        <v>1.4699100000000001E-3</v>
      </c>
      <c r="AI266">
        <v>9.0000000000000006E-5</v>
      </c>
      <c r="AJ266">
        <v>1.3542700000000001E-3</v>
      </c>
      <c r="AK266">
        <v>1</v>
      </c>
      <c r="AL266">
        <f t="shared" si="21"/>
        <v>0.108126</v>
      </c>
      <c r="AM266">
        <f t="shared" si="17"/>
        <v>5.8500000000000002E-4</v>
      </c>
      <c r="AN266">
        <f t="shared" si="18"/>
        <v>2.1302999999999999E-3</v>
      </c>
      <c r="AO266">
        <f t="shared" si="19"/>
        <v>1.4699100000000001E-3</v>
      </c>
      <c r="AP266">
        <f t="shared" si="20"/>
        <v>9.0000000000000006E-5</v>
      </c>
      <c r="AQ266">
        <f t="shared" si="20"/>
        <v>1.3542700000000001E-3</v>
      </c>
    </row>
    <row r="267" spans="1:43" x14ac:dyDescent="0.25">
      <c r="A267">
        <v>12322511</v>
      </c>
      <c r="B267" s="2" t="s">
        <v>585</v>
      </c>
      <c r="C267" s="2" t="s">
        <v>586</v>
      </c>
      <c r="D267">
        <v>61752813</v>
      </c>
      <c r="F267">
        <v>300</v>
      </c>
      <c r="G267">
        <v>80031714</v>
      </c>
      <c r="I267">
        <v>2275050011</v>
      </c>
      <c r="J267">
        <v>2</v>
      </c>
      <c r="K267" t="s">
        <v>34</v>
      </c>
      <c r="L267" t="s">
        <v>35</v>
      </c>
      <c r="M267">
        <v>34025</v>
      </c>
      <c r="O267" t="s">
        <v>296</v>
      </c>
      <c r="P267">
        <v>48811</v>
      </c>
      <c r="Q267" t="s">
        <v>37</v>
      </c>
      <c r="R267" t="s">
        <v>38</v>
      </c>
      <c r="U267" t="s">
        <v>38</v>
      </c>
      <c r="V267">
        <v>40.394300000000001</v>
      </c>
      <c r="W267">
        <v>-74.179299999999998</v>
      </c>
      <c r="X267" t="s">
        <v>39</v>
      </c>
      <c r="Y267" t="s">
        <v>276</v>
      </c>
      <c r="Z267" t="s">
        <v>34</v>
      </c>
      <c r="AA267">
        <v>0</v>
      </c>
      <c r="AB267" t="s">
        <v>41</v>
      </c>
      <c r="AC267">
        <v>8</v>
      </c>
      <c r="AE267">
        <v>0.108126</v>
      </c>
      <c r="AF267">
        <v>5.8500000000000002E-4</v>
      </c>
      <c r="AG267">
        <v>2.1302999999999999E-3</v>
      </c>
      <c r="AH267">
        <v>1.4699100000000001E-3</v>
      </c>
      <c r="AI267">
        <v>9.0000000000000006E-5</v>
      </c>
      <c r="AJ267">
        <v>1.3542700000000001E-3</v>
      </c>
      <c r="AK267">
        <v>1</v>
      </c>
      <c r="AL267">
        <f t="shared" si="21"/>
        <v>0.108126</v>
      </c>
      <c r="AM267">
        <f t="shared" si="17"/>
        <v>5.8500000000000002E-4</v>
      </c>
      <c r="AN267">
        <f t="shared" si="18"/>
        <v>2.1302999999999999E-3</v>
      </c>
      <c r="AO267">
        <f t="shared" si="19"/>
        <v>1.4699100000000001E-3</v>
      </c>
      <c r="AP267">
        <f t="shared" si="20"/>
        <v>9.0000000000000006E-5</v>
      </c>
      <c r="AQ267">
        <f t="shared" si="20"/>
        <v>1.3542700000000001E-3</v>
      </c>
    </row>
    <row r="268" spans="1:43" x14ac:dyDescent="0.25">
      <c r="A268">
        <v>11076011</v>
      </c>
      <c r="B268" s="2" t="s">
        <v>585</v>
      </c>
      <c r="C268" s="2" t="s">
        <v>586</v>
      </c>
      <c r="D268">
        <v>60704613</v>
      </c>
      <c r="F268">
        <v>300</v>
      </c>
      <c r="G268">
        <v>77950914</v>
      </c>
      <c r="I268">
        <v>2275050011</v>
      </c>
      <c r="J268">
        <v>2</v>
      </c>
      <c r="K268" t="s">
        <v>34</v>
      </c>
      <c r="L268" t="s">
        <v>98</v>
      </c>
      <c r="M268">
        <v>34001</v>
      </c>
      <c r="O268" t="s">
        <v>99</v>
      </c>
      <c r="P268">
        <v>48811</v>
      </c>
      <c r="Q268" t="s">
        <v>37</v>
      </c>
      <c r="R268" t="s">
        <v>38</v>
      </c>
      <c r="U268" t="s">
        <v>38</v>
      </c>
      <c r="V268">
        <v>39.354799999999997</v>
      </c>
      <c r="W268">
        <v>-74.417599999999993</v>
      </c>
      <c r="X268" t="s">
        <v>39</v>
      </c>
      <c r="Y268" t="s">
        <v>100</v>
      </c>
      <c r="Z268" t="s">
        <v>34</v>
      </c>
      <c r="AA268">
        <v>0</v>
      </c>
      <c r="AB268" t="s">
        <v>41</v>
      </c>
      <c r="AC268">
        <v>8</v>
      </c>
      <c r="AE268">
        <v>0.108126</v>
      </c>
      <c r="AF268">
        <v>5.8500000000000002E-4</v>
      </c>
      <c r="AG268">
        <v>2.1302999999999999E-3</v>
      </c>
      <c r="AH268">
        <v>1.4699100000000001E-3</v>
      </c>
      <c r="AI268">
        <v>9.0000000000000006E-5</v>
      </c>
      <c r="AJ268">
        <v>1.3542700000000001E-3</v>
      </c>
      <c r="AK268">
        <v>1</v>
      </c>
      <c r="AL268">
        <f t="shared" si="21"/>
        <v>0.108126</v>
      </c>
      <c r="AM268">
        <f t="shared" si="17"/>
        <v>5.8500000000000002E-4</v>
      </c>
      <c r="AN268">
        <f t="shared" si="18"/>
        <v>2.1302999999999999E-3</v>
      </c>
      <c r="AO268">
        <f t="shared" si="19"/>
        <v>1.4699100000000001E-3</v>
      </c>
      <c r="AP268">
        <f t="shared" si="20"/>
        <v>9.0000000000000006E-5</v>
      </c>
      <c r="AQ268">
        <f t="shared" si="20"/>
        <v>1.3542700000000001E-3</v>
      </c>
    </row>
    <row r="269" spans="1:43" x14ac:dyDescent="0.25">
      <c r="A269">
        <v>12321411</v>
      </c>
      <c r="B269" s="2" t="s">
        <v>585</v>
      </c>
      <c r="C269" s="2" t="s">
        <v>586</v>
      </c>
      <c r="D269">
        <v>61751613</v>
      </c>
      <c r="F269">
        <v>300</v>
      </c>
      <c r="G269">
        <v>80029314</v>
      </c>
      <c r="I269">
        <v>2275050011</v>
      </c>
      <c r="J269">
        <v>2</v>
      </c>
      <c r="K269" t="s">
        <v>34</v>
      </c>
      <c r="L269" t="s">
        <v>98</v>
      </c>
      <c r="M269">
        <v>34001</v>
      </c>
      <c r="O269" t="s">
        <v>358</v>
      </c>
      <c r="P269">
        <v>48811</v>
      </c>
      <c r="Q269" t="s">
        <v>37</v>
      </c>
      <c r="R269" t="s">
        <v>38</v>
      </c>
      <c r="U269" t="s">
        <v>38</v>
      </c>
      <c r="V269">
        <v>39.357100000000003</v>
      </c>
      <c r="W269">
        <v>-74.420100000000005</v>
      </c>
      <c r="X269" t="s">
        <v>39</v>
      </c>
      <c r="Y269" t="s">
        <v>100</v>
      </c>
      <c r="Z269" t="s">
        <v>34</v>
      </c>
      <c r="AA269">
        <v>0</v>
      </c>
      <c r="AB269" t="s">
        <v>41</v>
      </c>
      <c r="AC269">
        <v>8</v>
      </c>
      <c r="AE269">
        <v>0.108126</v>
      </c>
      <c r="AF269">
        <v>5.8500000000000002E-4</v>
      </c>
      <c r="AG269">
        <v>2.1302999999999999E-3</v>
      </c>
      <c r="AH269">
        <v>1.4699100000000001E-3</v>
      </c>
      <c r="AI269">
        <v>9.0000000000000006E-5</v>
      </c>
      <c r="AJ269">
        <v>1.3542700000000001E-3</v>
      </c>
      <c r="AK269">
        <v>1</v>
      </c>
      <c r="AL269">
        <f t="shared" si="21"/>
        <v>0.108126</v>
      </c>
      <c r="AM269">
        <f t="shared" si="17"/>
        <v>5.8500000000000002E-4</v>
      </c>
      <c r="AN269">
        <f t="shared" si="18"/>
        <v>2.1302999999999999E-3</v>
      </c>
      <c r="AO269">
        <f t="shared" si="19"/>
        <v>1.4699100000000001E-3</v>
      </c>
      <c r="AP269">
        <f t="shared" si="20"/>
        <v>9.0000000000000006E-5</v>
      </c>
      <c r="AQ269">
        <f t="shared" si="20"/>
        <v>1.3542700000000001E-3</v>
      </c>
    </row>
    <row r="270" spans="1:43" x14ac:dyDescent="0.25">
      <c r="A270">
        <v>11711211</v>
      </c>
      <c r="B270" s="2" t="s">
        <v>585</v>
      </c>
      <c r="C270" s="2" t="s">
        <v>586</v>
      </c>
      <c r="D270">
        <v>61223213</v>
      </c>
      <c r="F270">
        <v>300</v>
      </c>
      <c r="G270">
        <v>78984514</v>
      </c>
      <c r="I270">
        <v>2275050011</v>
      </c>
      <c r="J270">
        <v>2</v>
      </c>
      <c r="K270" t="s">
        <v>34</v>
      </c>
      <c r="L270" t="s">
        <v>159</v>
      </c>
      <c r="M270">
        <v>34033</v>
      </c>
      <c r="O270" t="s">
        <v>394</v>
      </c>
      <c r="P270">
        <v>48811</v>
      </c>
      <c r="Q270" t="s">
        <v>37</v>
      </c>
      <c r="R270" t="s">
        <v>38</v>
      </c>
      <c r="U270" t="s">
        <v>38</v>
      </c>
      <c r="V270">
        <v>39.481299999999997</v>
      </c>
      <c r="W270">
        <v>-75.405299999999997</v>
      </c>
      <c r="X270" t="s">
        <v>39</v>
      </c>
      <c r="Y270" t="s">
        <v>395</v>
      </c>
      <c r="Z270" t="s">
        <v>34</v>
      </c>
      <c r="AA270">
        <v>0</v>
      </c>
      <c r="AB270" t="s">
        <v>41</v>
      </c>
      <c r="AC270">
        <v>8</v>
      </c>
      <c r="AE270">
        <v>0.42973800000000001</v>
      </c>
      <c r="AF270">
        <v>2.3250300000000001E-3</v>
      </c>
      <c r="AG270">
        <v>8.4667000000000006E-3</v>
      </c>
      <c r="AH270">
        <v>5.8420199999999999E-3</v>
      </c>
      <c r="AI270">
        <v>3.5769699999999997E-4</v>
      </c>
      <c r="AJ270">
        <v>5.3824199999999997E-3</v>
      </c>
      <c r="AK270">
        <v>1</v>
      </c>
      <c r="AL270">
        <f t="shared" si="21"/>
        <v>0.42973800000000001</v>
      </c>
      <c r="AM270">
        <f t="shared" si="17"/>
        <v>2.3250300000000001E-3</v>
      </c>
      <c r="AN270">
        <f t="shared" si="18"/>
        <v>8.4667000000000006E-3</v>
      </c>
      <c r="AO270">
        <f t="shared" si="19"/>
        <v>5.8420199999999999E-3</v>
      </c>
      <c r="AP270">
        <f t="shared" si="20"/>
        <v>3.5769699999999997E-4</v>
      </c>
      <c r="AQ270">
        <f t="shared" si="20"/>
        <v>5.3824199999999997E-3</v>
      </c>
    </row>
    <row r="271" spans="1:43" x14ac:dyDescent="0.25">
      <c r="A271">
        <v>12318511</v>
      </c>
      <c r="B271" s="2" t="s">
        <v>585</v>
      </c>
      <c r="C271" s="2" t="s">
        <v>586</v>
      </c>
      <c r="D271">
        <v>61748513</v>
      </c>
      <c r="F271">
        <v>300</v>
      </c>
      <c r="G271">
        <v>80023114</v>
      </c>
      <c r="I271">
        <v>2275050011</v>
      </c>
      <c r="J271">
        <v>2</v>
      </c>
      <c r="K271" t="s">
        <v>34</v>
      </c>
      <c r="L271" t="s">
        <v>116</v>
      </c>
      <c r="M271">
        <v>34009</v>
      </c>
      <c r="O271" t="s">
        <v>544</v>
      </c>
      <c r="P271">
        <v>48811</v>
      </c>
      <c r="Q271" t="s">
        <v>37</v>
      </c>
      <c r="R271" t="s">
        <v>38</v>
      </c>
      <c r="U271" t="s">
        <v>38</v>
      </c>
      <c r="V271">
        <v>39.1068</v>
      </c>
      <c r="W271">
        <v>-74.807900000000004</v>
      </c>
      <c r="X271" t="s">
        <v>39</v>
      </c>
      <c r="Y271" t="s">
        <v>504</v>
      </c>
      <c r="Z271" t="s">
        <v>34</v>
      </c>
      <c r="AA271">
        <v>0</v>
      </c>
      <c r="AB271" t="s">
        <v>41</v>
      </c>
      <c r="AC271">
        <v>8</v>
      </c>
      <c r="AE271">
        <v>0.108126</v>
      </c>
      <c r="AF271">
        <v>5.8500000000000002E-4</v>
      </c>
      <c r="AG271">
        <v>2.1302999999999999E-3</v>
      </c>
      <c r="AH271">
        <v>1.4699100000000001E-3</v>
      </c>
      <c r="AI271">
        <v>9.0000000000000006E-5</v>
      </c>
      <c r="AJ271">
        <v>1.3542700000000001E-3</v>
      </c>
      <c r="AK271">
        <v>1</v>
      </c>
      <c r="AL271">
        <f t="shared" si="21"/>
        <v>0.108126</v>
      </c>
      <c r="AM271">
        <f t="shared" si="17"/>
        <v>5.8500000000000002E-4</v>
      </c>
      <c r="AN271">
        <f t="shared" si="18"/>
        <v>2.1302999999999999E-3</v>
      </c>
      <c r="AO271">
        <f t="shared" si="19"/>
        <v>1.4699100000000001E-3</v>
      </c>
      <c r="AP271">
        <f t="shared" si="20"/>
        <v>9.0000000000000006E-5</v>
      </c>
      <c r="AQ271">
        <f t="shared" si="20"/>
        <v>1.3542700000000001E-3</v>
      </c>
    </row>
    <row r="272" spans="1:43" x14ac:dyDescent="0.25">
      <c r="A272">
        <v>10963911</v>
      </c>
      <c r="B272" s="2" t="s">
        <v>585</v>
      </c>
      <c r="C272" s="2" t="s">
        <v>586</v>
      </c>
      <c r="D272">
        <v>60488413</v>
      </c>
      <c r="F272">
        <v>300</v>
      </c>
      <c r="G272">
        <v>77518514</v>
      </c>
      <c r="I272">
        <v>2275050011</v>
      </c>
      <c r="J272">
        <v>2</v>
      </c>
      <c r="K272" t="s">
        <v>34</v>
      </c>
      <c r="L272" t="s">
        <v>73</v>
      </c>
      <c r="M272">
        <v>34035</v>
      </c>
      <c r="O272" t="s">
        <v>338</v>
      </c>
      <c r="P272">
        <v>48811</v>
      </c>
      <c r="Q272" t="s">
        <v>37</v>
      </c>
      <c r="R272" t="s">
        <v>38</v>
      </c>
      <c r="U272" t="s">
        <v>38</v>
      </c>
      <c r="V272">
        <v>40.653700000000001</v>
      </c>
      <c r="W272">
        <v>-74.686499999999995</v>
      </c>
      <c r="X272" t="s">
        <v>39</v>
      </c>
      <c r="Y272" t="s">
        <v>224</v>
      </c>
      <c r="Z272" t="s">
        <v>34</v>
      </c>
      <c r="AA272">
        <v>0</v>
      </c>
      <c r="AB272" t="s">
        <v>41</v>
      </c>
      <c r="AC272">
        <v>8</v>
      </c>
      <c r="AE272">
        <v>0.108126</v>
      </c>
      <c r="AF272">
        <v>5.8500000000000002E-4</v>
      </c>
      <c r="AG272">
        <v>2.1302999999999999E-3</v>
      </c>
      <c r="AH272">
        <v>1.4699100000000001E-3</v>
      </c>
      <c r="AI272">
        <v>9.0000000000000006E-5</v>
      </c>
      <c r="AJ272">
        <v>1.3542700000000001E-3</v>
      </c>
      <c r="AK272">
        <v>1</v>
      </c>
      <c r="AL272">
        <f t="shared" si="21"/>
        <v>0.108126</v>
      </c>
      <c r="AM272">
        <f t="shared" si="17"/>
        <v>5.8500000000000002E-4</v>
      </c>
      <c r="AN272">
        <f t="shared" si="18"/>
        <v>2.1302999999999999E-3</v>
      </c>
      <c r="AO272">
        <f t="shared" si="19"/>
        <v>1.4699100000000001E-3</v>
      </c>
      <c r="AP272">
        <f t="shared" si="20"/>
        <v>9.0000000000000006E-5</v>
      </c>
      <c r="AQ272">
        <f t="shared" si="20"/>
        <v>1.3542700000000001E-3</v>
      </c>
    </row>
    <row r="273" spans="1:43" x14ac:dyDescent="0.25">
      <c r="A273">
        <v>11602811</v>
      </c>
      <c r="B273" s="2" t="s">
        <v>585</v>
      </c>
      <c r="C273" s="2" t="s">
        <v>586</v>
      </c>
      <c r="D273">
        <v>61274713</v>
      </c>
      <c r="F273">
        <v>300</v>
      </c>
      <c r="G273">
        <v>79087514</v>
      </c>
      <c r="I273">
        <v>2275050011</v>
      </c>
      <c r="J273">
        <v>2</v>
      </c>
      <c r="K273" t="s">
        <v>34</v>
      </c>
      <c r="L273" t="s">
        <v>98</v>
      </c>
      <c r="M273">
        <v>34001</v>
      </c>
      <c r="O273" t="s">
        <v>565</v>
      </c>
      <c r="P273">
        <v>48811</v>
      </c>
      <c r="Q273" t="s">
        <v>37</v>
      </c>
      <c r="R273" t="s">
        <v>38</v>
      </c>
      <c r="U273" t="s">
        <v>38</v>
      </c>
      <c r="V273">
        <v>39.489199999999997</v>
      </c>
      <c r="W273">
        <v>-74.723600000000005</v>
      </c>
      <c r="X273" t="s">
        <v>39</v>
      </c>
      <c r="Y273" t="s">
        <v>566</v>
      </c>
      <c r="Z273" t="s">
        <v>34</v>
      </c>
      <c r="AA273">
        <v>0</v>
      </c>
      <c r="AB273" t="s">
        <v>41</v>
      </c>
      <c r="AC273">
        <v>8</v>
      </c>
      <c r="AE273">
        <v>6.0070000000000002E-3</v>
      </c>
      <c r="AF273">
        <v>3.2499999999999997E-5</v>
      </c>
      <c r="AG273">
        <v>1.1835E-4</v>
      </c>
      <c r="AH273">
        <v>8.1661499999999997E-5</v>
      </c>
      <c r="AI273">
        <v>5.0000000000000004E-6</v>
      </c>
      <c r="AJ273">
        <v>7.5236999999999998E-5</v>
      </c>
      <c r="AK273">
        <v>1</v>
      </c>
      <c r="AL273">
        <f t="shared" si="21"/>
        <v>6.0070000000000002E-3</v>
      </c>
      <c r="AM273">
        <f t="shared" si="17"/>
        <v>3.2499999999999997E-5</v>
      </c>
      <c r="AN273">
        <f t="shared" si="18"/>
        <v>1.1835E-4</v>
      </c>
      <c r="AO273">
        <f t="shared" si="19"/>
        <v>8.1661499999999997E-5</v>
      </c>
      <c r="AP273">
        <f t="shared" si="20"/>
        <v>5.0000000000000004E-6</v>
      </c>
      <c r="AQ273">
        <f t="shared" si="20"/>
        <v>7.5236999999999998E-5</v>
      </c>
    </row>
    <row r="274" spans="1:43" x14ac:dyDescent="0.25">
      <c r="A274">
        <v>9372311</v>
      </c>
      <c r="B274" s="2" t="s">
        <v>585</v>
      </c>
      <c r="C274" s="2" t="s">
        <v>586</v>
      </c>
      <c r="D274">
        <v>62588313</v>
      </c>
      <c r="F274">
        <v>300</v>
      </c>
      <c r="G274">
        <v>84201914</v>
      </c>
      <c r="I274">
        <v>2275050011</v>
      </c>
      <c r="J274">
        <v>2</v>
      </c>
      <c r="K274" t="s">
        <v>34</v>
      </c>
      <c r="L274" t="s">
        <v>67</v>
      </c>
      <c r="M274">
        <v>34037</v>
      </c>
      <c r="O274" t="s">
        <v>67</v>
      </c>
      <c r="P274">
        <v>48811</v>
      </c>
      <c r="Q274" t="s">
        <v>37</v>
      </c>
      <c r="R274" t="s">
        <v>38</v>
      </c>
      <c r="U274" t="s">
        <v>38</v>
      </c>
      <c r="V274">
        <v>41.200209999999998</v>
      </c>
      <c r="W274">
        <v>-74.623050000000006</v>
      </c>
      <c r="X274" t="s">
        <v>39</v>
      </c>
      <c r="Y274" t="s">
        <v>67</v>
      </c>
      <c r="Z274" t="s">
        <v>34</v>
      </c>
      <c r="AA274">
        <v>0</v>
      </c>
      <c r="AB274" t="s">
        <v>41</v>
      </c>
      <c r="AC274">
        <v>8</v>
      </c>
      <c r="AE274">
        <v>41.701500000000003</v>
      </c>
      <c r="AF274">
        <v>0.22561999999999999</v>
      </c>
      <c r="AG274">
        <v>0.82160299999999997</v>
      </c>
      <c r="AH274">
        <v>0.56690600000000002</v>
      </c>
      <c r="AI274">
        <v>3.4710699999999997E-2</v>
      </c>
      <c r="AJ274">
        <v>0.52230600000000005</v>
      </c>
      <c r="AK274">
        <v>1</v>
      </c>
      <c r="AL274">
        <f t="shared" si="21"/>
        <v>41.701500000000003</v>
      </c>
      <c r="AM274">
        <f t="shared" si="17"/>
        <v>0.22561999999999999</v>
      </c>
      <c r="AN274">
        <f t="shared" si="18"/>
        <v>0.82160299999999997</v>
      </c>
      <c r="AO274">
        <f t="shared" si="19"/>
        <v>0.56690600000000002</v>
      </c>
      <c r="AP274">
        <f t="shared" si="20"/>
        <v>3.4710699999999997E-2</v>
      </c>
      <c r="AQ274">
        <f t="shared" si="20"/>
        <v>0.52230600000000005</v>
      </c>
    </row>
    <row r="275" spans="1:43" x14ac:dyDescent="0.25">
      <c r="A275">
        <v>17139611</v>
      </c>
      <c r="B275" s="2" t="s">
        <v>585</v>
      </c>
      <c r="C275" s="2" t="s">
        <v>586</v>
      </c>
      <c r="D275">
        <v>114276113</v>
      </c>
      <c r="F275">
        <v>300</v>
      </c>
      <c r="G275">
        <v>160490214</v>
      </c>
      <c r="I275">
        <v>2275050011</v>
      </c>
      <c r="J275">
        <v>2</v>
      </c>
      <c r="K275" t="s">
        <v>34</v>
      </c>
      <c r="L275" t="s">
        <v>159</v>
      </c>
      <c r="M275">
        <v>34033</v>
      </c>
      <c r="O275" t="s">
        <v>545</v>
      </c>
      <c r="P275">
        <v>48811</v>
      </c>
      <c r="Q275" t="s">
        <v>37</v>
      </c>
      <c r="R275" t="s">
        <v>38</v>
      </c>
      <c r="U275" t="s">
        <v>38</v>
      </c>
      <c r="V275">
        <v>39.490589999999997</v>
      </c>
      <c r="W275">
        <v>-75.433260000000004</v>
      </c>
      <c r="X275" t="s">
        <v>39</v>
      </c>
      <c r="Y275" t="s">
        <v>161</v>
      </c>
      <c r="Z275" t="s">
        <v>34</v>
      </c>
      <c r="AA275">
        <v>8079</v>
      </c>
      <c r="AB275" t="s">
        <v>41</v>
      </c>
      <c r="AC275">
        <v>8</v>
      </c>
      <c r="AE275">
        <v>0.42973800000000001</v>
      </c>
      <c r="AF275">
        <v>2.3250300000000001E-3</v>
      </c>
      <c r="AG275">
        <v>8.4667000000000006E-3</v>
      </c>
      <c r="AH275">
        <v>5.8420199999999999E-3</v>
      </c>
      <c r="AI275">
        <v>3.5769699999999997E-4</v>
      </c>
      <c r="AJ275">
        <v>5.3824199999999997E-3</v>
      </c>
      <c r="AK275">
        <v>1</v>
      </c>
      <c r="AL275">
        <f t="shared" si="21"/>
        <v>0.42973800000000001</v>
      </c>
      <c r="AM275">
        <f t="shared" si="17"/>
        <v>2.3250300000000001E-3</v>
      </c>
      <c r="AN275">
        <f t="shared" si="18"/>
        <v>8.4667000000000006E-3</v>
      </c>
      <c r="AO275">
        <f t="shared" si="19"/>
        <v>5.8420199999999999E-3</v>
      </c>
      <c r="AP275">
        <f t="shared" si="20"/>
        <v>3.5769699999999997E-4</v>
      </c>
      <c r="AQ275">
        <f t="shared" si="20"/>
        <v>5.3824199999999997E-3</v>
      </c>
    </row>
    <row r="276" spans="1:43" x14ac:dyDescent="0.25">
      <c r="A276">
        <v>11237411</v>
      </c>
      <c r="B276" s="2" t="s">
        <v>585</v>
      </c>
      <c r="C276" s="2" t="s">
        <v>586</v>
      </c>
      <c r="D276">
        <v>61141813</v>
      </c>
      <c r="F276">
        <v>300</v>
      </c>
      <c r="G276">
        <v>78822314</v>
      </c>
      <c r="I276">
        <v>2275050011</v>
      </c>
      <c r="J276">
        <v>2</v>
      </c>
      <c r="K276" t="s">
        <v>34</v>
      </c>
      <c r="L276" t="s">
        <v>67</v>
      </c>
      <c r="M276">
        <v>34037</v>
      </c>
      <c r="O276" t="s">
        <v>231</v>
      </c>
      <c r="P276">
        <v>48811</v>
      </c>
      <c r="Q276" t="s">
        <v>37</v>
      </c>
      <c r="R276" t="s">
        <v>38</v>
      </c>
      <c r="U276" t="s">
        <v>38</v>
      </c>
      <c r="V276">
        <v>41.154299999999999</v>
      </c>
      <c r="W276">
        <v>-74.713200000000001</v>
      </c>
      <c r="X276" t="s">
        <v>39</v>
      </c>
      <c r="Y276" t="s">
        <v>232</v>
      </c>
      <c r="Z276" t="s">
        <v>34</v>
      </c>
      <c r="AA276">
        <v>0</v>
      </c>
      <c r="AB276" t="s">
        <v>41</v>
      </c>
      <c r="AC276">
        <v>8</v>
      </c>
      <c r="AE276">
        <v>0.108126</v>
      </c>
      <c r="AF276">
        <v>5.8500000000000002E-4</v>
      </c>
      <c r="AG276">
        <v>2.1302999999999999E-3</v>
      </c>
      <c r="AH276">
        <v>1.4699100000000001E-3</v>
      </c>
      <c r="AI276">
        <v>9.0000000000000006E-5</v>
      </c>
      <c r="AJ276">
        <v>1.3542700000000001E-3</v>
      </c>
      <c r="AK276">
        <v>1</v>
      </c>
      <c r="AL276">
        <f t="shared" si="21"/>
        <v>0.108126</v>
      </c>
      <c r="AM276">
        <f t="shared" si="17"/>
        <v>5.8500000000000002E-4</v>
      </c>
      <c r="AN276">
        <f t="shared" si="18"/>
        <v>2.1302999999999999E-3</v>
      </c>
      <c r="AO276">
        <f t="shared" si="19"/>
        <v>1.4699100000000001E-3</v>
      </c>
      <c r="AP276">
        <f t="shared" si="20"/>
        <v>9.0000000000000006E-5</v>
      </c>
      <c r="AQ276">
        <f t="shared" si="20"/>
        <v>1.3542700000000001E-3</v>
      </c>
    </row>
    <row r="277" spans="1:43" x14ac:dyDescent="0.25">
      <c r="A277">
        <v>9387111</v>
      </c>
      <c r="B277" s="2" t="s">
        <v>585</v>
      </c>
      <c r="C277" s="2" t="s">
        <v>586</v>
      </c>
      <c r="D277">
        <v>98309613</v>
      </c>
      <c r="F277">
        <v>300</v>
      </c>
      <c r="G277">
        <v>137935414</v>
      </c>
      <c r="I277">
        <v>2275050011</v>
      </c>
      <c r="J277">
        <v>2</v>
      </c>
      <c r="K277" t="s">
        <v>34</v>
      </c>
      <c r="L277" t="s">
        <v>108</v>
      </c>
      <c r="M277">
        <v>34003</v>
      </c>
      <c r="O277" t="s">
        <v>144</v>
      </c>
      <c r="P277">
        <v>48811</v>
      </c>
      <c r="Q277" t="s">
        <v>37</v>
      </c>
      <c r="R277" t="s">
        <v>38</v>
      </c>
      <c r="U277" t="s">
        <v>38</v>
      </c>
      <c r="V277">
        <v>40.842799999999997</v>
      </c>
      <c r="W277">
        <v>-74.066100000000006</v>
      </c>
      <c r="X277" t="s">
        <v>39</v>
      </c>
      <c r="Y277" t="s">
        <v>144</v>
      </c>
      <c r="Z277" t="s">
        <v>34</v>
      </c>
      <c r="AA277">
        <v>0</v>
      </c>
      <c r="AB277" t="s">
        <v>41</v>
      </c>
      <c r="AC277">
        <v>8</v>
      </c>
      <c r="AE277">
        <v>215.732</v>
      </c>
      <c r="AF277">
        <v>1.1671800000000001</v>
      </c>
      <c r="AG277">
        <v>4.2503500000000001</v>
      </c>
      <c r="AH277">
        <v>2.9327399999999999</v>
      </c>
      <c r="AI277">
        <v>0.179567</v>
      </c>
      <c r="AJ277">
        <v>2.70201</v>
      </c>
      <c r="AK277">
        <v>1.0361871497035171</v>
      </c>
      <c r="AL277">
        <f t="shared" si="21"/>
        <v>223.53872617983916</v>
      </c>
      <c r="AM277">
        <f t="shared" ref="AM277:AM316" si="22">$AK277*AF277</f>
        <v>1.2094169173909513</v>
      </c>
      <c r="AN277">
        <f t="shared" ref="AN277:AN316" si="23">$AK277*AG277</f>
        <v>4.4041580517423444</v>
      </c>
      <c r="AO277">
        <f t="shared" ref="AO277:AO316" si="24">$AK277*AH277</f>
        <v>3.0388675014214925</v>
      </c>
      <c r="AP277">
        <f t="shared" ref="AP277:AQ316" si="25">$AK277*AI277</f>
        <v>0.18606501791081145</v>
      </c>
      <c r="AQ277">
        <f t="shared" si="25"/>
        <v>2.7997880403704003</v>
      </c>
    </row>
    <row r="278" spans="1:43" x14ac:dyDescent="0.25">
      <c r="A278">
        <v>12323511</v>
      </c>
      <c r="B278" s="2" t="s">
        <v>585</v>
      </c>
      <c r="C278" s="2" t="s">
        <v>586</v>
      </c>
      <c r="D278">
        <v>61753813</v>
      </c>
      <c r="F278">
        <v>300</v>
      </c>
      <c r="G278">
        <v>80033714</v>
      </c>
      <c r="I278">
        <v>2275050011</v>
      </c>
      <c r="J278">
        <v>2</v>
      </c>
      <c r="K278" t="s">
        <v>34</v>
      </c>
      <c r="L278" t="s">
        <v>67</v>
      </c>
      <c r="M278">
        <v>34037</v>
      </c>
      <c r="O278" t="s">
        <v>319</v>
      </c>
      <c r="P278">
        <v>48811</v>
      </c>
      <c r="Q278" t="s">
        <v>37</v>
      </c>
      <c r="R278" t="s">
        <v>38</v>
      </c>
      <c r="U278" t="s">
        <v>38</v>
      </c>
      <c r="V278">
        <v>41.245899999999999</v>
      </c>
      <c r="W278">
        <v>-74.646799999999999</v>
      </c>
      <c r="X278" t="s">
        <v>39</v>
      </c>
      <c r="Y278" t="s">
        <v>320</v>
      </c>
      <c r="Z278" t="s">
        <v>34</v>
      </c>
      <c r="AA278">
        <v>0</v>
      </c>
      <c r="AB278" t="s">
        <v>41</v>
      </c>
      <c r="AC278">
        <v>8</v>
      </c>
      <c r="AE278">
        <v>0.108126</v>
      </c>
      <c r="AF278">
        <v>5.8500000000000002E-4</v>
      </c>
      <c r="AG278">
        <v>2.1302999999999999E-3</v>
      </c>
      <c r="AH278">
        <v>1.4699100000000001E-3</v>
      </c>
      <c r="AI278">
        <v>9.0000000000000006E-5</v>
      </c>
      <c r="AJ278">
        <v>1.3542700000000001E-3</v>
      </c>
      <c r="AK278">
        <v>1</v>
      </c>
      <c r="AL278">
        <f t="shared" si="21"/>
        <v>0.108126</v>
      </c>
      <c r="AM278">
        <f t="shared" si="22"/>
        <v>5.8500000000000002E-4</v>
      </c>
      <c r="AN278">
        <f t="shared" si="23"/>
        <v>2.1302999999999999E-3</v>
      </c>
      <c r="AO278">
        <f t="shared" si="24"/>
        <v>1.4699100000000001E-3</v>
      </c>
      <c r="AP278">
        <f t="shared" si="25"/>
        <v>9.0000000000000006E-5</v>
      </c>
      <c r="AQ278">
        <f t="shared" si="25"/>
        <v>1.3542700000000001E-3</v>
      </c>
    </row>
    <row r="279" spans="1:43" x14ac:dyDescent="0.25">
      <c r="A279">
        <v>12395511</v>
      </c>
      <c r="B279" s="2" t="s">
        <v>585</v>
      </c>
      <c r="C279" s="2" t="s">
        <v>586</v>
      </c>
      <c r="D279">
        <v>61581913</v>
      </c>
      <c r="F279">
        <v>300</v>
      </c>
      <c r="G279">
        <v>79694114</v>
      </c>
      <c r="I279">
        <v>2275050011</v>
      </c>
      <c r="J279">
        <v>2</v>
      </c>
      <c r="K279" t="s">
        <v>34</v>
      </c>
      <c r="L279" t="s">
        <v>73</v>
      </c>
      <c r="M279">
        <v>34035</v>
      </c>
      <c r="O279" t="s">
        <v>471</v>
      </c>
      <c r="P279">
        <v>48811</v>
      </c>
      <c r="Q279" t="s">
        <v>37</v>
      </c>
      <c r="R279" t="s">
        <v>38</v>
      </c>
      <c r="U279" t="s">
        <v>38</v>
      </c>
      <c r="V279">
        <v>40.6723</v>
      </c>
      <c r="W279">
        <v>-74.694000000000003</v>
      </c>
      <c r="X279" t="s">
        <v>39</v>
      </c>
      <c r="Y279" t="s">
        <v>316</v>
      </c>
      <c r="Z279" t="s">
        <v>34</v>
      </c>
      <c r="AA279">
        <v>0</v>
      </c>
      <c r="AB279" t="s">
        <v>41</v>
      </c>
      <c r="AC279">
        <v>8</v>
      </c>
      <c r="AE279">
        <v>0.108126</v>
      </c>
      <c r="AF279">
        <v>5.8500000000000002E-4</v>
      </c>
      <c r="AG279">
        <v>2.1302999999999999E-3</v>
      </c>
      <c r="AH279">
        <v>1.4699100000000001E-3</v>
      </c>
      <c r="AI279">
        <v>9.0000000000000006E-5</v>
      </c>
      <c r="AJ279">
        <v>1.3542700000000001E-3</v>
      </c>
      <c r="AK279">
        <v>1</v>
      </c>
      <c r="AL279">
        <f t="shared" si="21"/>
        <v>0.108126</v>
      </c>
      <c r="AM279">
        <f t="shared" si="22"/>
        <v>5.8500000000000002E-4</v>
      </c>
      <c r="AN279">
        <f t="shared" si="23"/>
        <v>2.1302999999999999E-3</v>
      </c>
      <c r="AO279">
        <f t="shared" si="24"/>
        <v>1.4699100000000001E-3</v>
      </c>
      <c r="AP279">
        <f t="shared" si="25"/>
        <v>9.0000000000000006E-5</v>
      </c>
      <c r="AQ279">
        <f t="shared" si="25"/>
        <v>1.3542700000000001E-3</v>
      </c>
    </row>
    <row r="280" spans="1:43" x14ac:dyDescent="0.25">
      <c r="A280">
        <v>12320811</v>
      </c>
      <c r="B280" s="2" t="s">
        <v>585</v>
      </c>
      <c r="C280" s="2" t="s">
        <v>586</v>
      </c>
      <c r="D280">
        <v>61751013</v>
      </c>
      <c r="F280">
        <v>300</v>
      </c>
      <c r="G280">
        <v>80028114</v>
      </c>
      <c r="I280">
        <v>2275050011</v>
      </c>
      <c r="J280">
        <v>2</v>
      </c>
      <c r="K280" t="s">
        <v>34</v>
      </c>
      <c r="L280" t="s">
        <v>64</v>
      </c>
      <c r="M280">
        <v>34019</v>
      </c>
      <c r="O280" t="s">
        <v>366</v>
      </c>
      <c r="P280">
        <v>48811</v>
      </c>
      <c r="Q280" t="s">
        <v>37</v>
      </c>
      <c r="R280" t="s">
        <v>38</v>
      </c>
      <c r="U280" t="s">
        <v>38</v>
      </c>
      <c r="V280">
        <v>40.480699999999999</v>
      </c>
      <c r="W280">
        <v>-74.961799999999997</v>
      </c>
      <c r="X280" t="s">
        <v>39</v>
      </c>
      <c r="Y280" t="s">
        <v>151</v>
      </c>
      <c r="Z280" t="s">
        <v>34</v>
      </c>
      <c r="AA280">
        <v>0</v>
      </c>
      <c r="AB280" t="s">
        <v>41</v>
      </c>
      <c r="AC280">
        <v>8</v>
      </c>
      <c r="AE280">
        <v>0.476937</v>
      </c>
      <c r="AF280">
        <v>2.5804000000000001E-3</v>
      </c>
      <c r="AG280">
        <v>9.3966099999999997E-3</v>
      </c>
      <c r="AH280">
        <v>6.4836599999999996E-3</v>
      </c>
      <c r="AI280">
        <v>3.9698400000000002E-4</v>
      </c>
      <c r="AJ280">
        <v>5.97358E-3</v>
      </c>
      <c r="AK280">
        <v>1</v>
      </c>
      <c r="AL280">
        <f t="shared" si="21"/>
        <v>0.476937</v>
      </c>
      <c r="AM280">
        <f t="shared" si="22"/>
        <v>2.5804000000000001E-3</v>
      </c>
      <c r="AN280">
        <f t="shared" si="23"/>
        <v>9.3966099999999997E-3</v>
      </c>
      <c r="AO280">
        <f t="shared" si="24"/>
        <v>6.4836599999999996E-3</v>
      </c>
      <c r="AP280">
        <f t="shared" si="25"/>
        <v>3.9698400000000002E-4</v>
      </c>
      <c r="AQ280">
        <f t="shared" si="25"/>
        <v>5.97358E-3</v>
      </c>
    </row>
    <row r="281" spans="1:43" x14ac:dyDescent="0.25">
      <c r="A281">
        <v>12023911</v>
      </c>
      <c r="B281" s="2" t="s">
        <v>585</v>
      </c>
      <c r="C281" s="2" t="s">
        <v>586</v>
      </c>
      <c r="D281">
        <v>60732913</v>
      </c>
      <c r="F281">
        <v>300</v>
      </c>
      <c r="G281">
        <v>78007114</v>
      </c>
      <c r="I281">
        <v>2275050011</v>
      </c>
      <c r="J281">
        <v>2</v>
      </c>
      <c r="K281" t="s">
        <v>34</v>
      </c>
      <c r="L281" t="s">
        <v>64</v>
      </c>
      <c r="M281">
        <v>34019</v>
      </c>
      <c r="O281" t="s">
        <v>266</v>
      </c>
      <c r="P281">
        <v>48811</v>
      </c>
      <c r="Q281" t="s">
        <v>37</v>
      </c>
      <c r="R281" t="s">
        <v>38</v>
      </c>
      <c r="U281" t="s">
        <v>38</v>
      </c>
      <c r="V281">
        <v>40.445300000000003</v>
      </c>
      <c r="W281">
        <v>-74.824700000000007</v>
      </c>
      <c r="X281" t="s">
        <v>39</v>
      </c>
      <c r="Y281" t="s">
        <v>267</v>
      </c>
      <c r="Z281" t="s">
        <v>34</v>
      </c>
      <c r="AA281">
        <v>0</v>
      </c>
      <c r="AB281" t="s">
        <v>41</v>
      </c>
      <c r="AC281">
        <v>8</v>
      </c>
      <c r="AE281">
        <v>0.108126</v>
      </c>
      <c r="AF281">
        <v>5.8500000000000002E-4</v>
      </c>
      <c r="AG281">
        <v>2.1302999999999999E-3</v>
      </c>
      <c r="AH281">
        <v>1.4699100000000001E-3</v>
      </c>
      <c r="AI281">
        <v>9.0000000000000006E-5</v>
      </c>
      <c r="AJ281">
        <v>1.3542700000000001E-3</v>
      </c>
      <c r="AK281">
        <v>1</v>
      </c>
      <c r="AL281">
        <f t="shared" si="21"/>
        <v>0.108126</v>
      </c>
      <c r="AM281">
        <f t="shared" si="22"/>
        <v>5.8500000000000002E-4</v>
      </c>
      <c r="AN281">
        <f t="shared" si="23"/>
        <v>2.1302999999999999E-3</v>
      </c>
      <c r="AO281">
        <f t="shared" si="24"/>
        <v>1.4699100000000001E-3</v>
      </c>
      <c r="AP281">
        <f t="shared" si="25"/>
        <v>9.0000000000000006E-5</v>
      </c>
      <c r="AQ281">
        <f t="shared" si="25"/>
        <v>1.3542700000000001E-3</v>
      </c>
    </row>
    <row r="282" spans="1:43" x14ac:dyDescent="0.25">
      <c r="A282">
        <v>11217511</v>
      </c>
      <c r="B282" s="2" t="s">
        <v>585</v>
      </c>
      <c r="C282" s="2" t="s">
        <v>586</v>
      </c>
      <c r="D282">
        <v>61082413</v>
      </c>
      <c r="F282">
        <v>300</v>
      </c>
      <c r="G282">
        <v>78704114</v>
      </c>
      <c r="I282">
        <v>2275050011</v>
      </c>
      <c r="J282">
        <v>2</v>
      </c>
      <c r="K282" t="s">
        <v>34</v>
      </c>
      <c r="L282" t="s">
        <v>95</v>
      </c>
      <c r="M282">
        <v>34015</v>
      </c>
      <c r="O282" t="s">
        <v>557</v>
      </c>
      <c r="P282">
        <v>48811</v>
      </c>
      <c r="Q282" t="s">
        <v>37</v>
      </c>
      <c r="R282" t="s">
        <v>38</v>
      </c>
      <c r="U282" t="s">
        <v>38</v>
      </c>
      <c r="V282">
        <v>39.691499999999998</v>
      </c>
      <c r="W282">
        <v>-75.143199999999993</v>
      </c>
      <c r="X282" t="s">
        <v>39</v>
      </c>
      <c r="Y282" t="s">
        <v>558</v>
      </c>
      <c r="Z282" t="s">
        <v>34</v>
      </c>
      <c r="AA282">
        <v>0</v>
      </c>
      <c r="AB282" t="s">
        <v>41</v>
      </c>
      <c r="AC282">
        <v>8</v>
      </c>
      <c r="AE282">
        <v>0.527586</v>
      </c>
      <c r="AF282">
        <v>2.8544299999999998E-3</v>
      </c>
      <c r="AG282">
        <v>1.0394499999999999E-2</v>
      </c>
      <c r="AH282">
        <v>7.1722000000000001E-3</v>
      </c>
      <c r="AI282">
        <v>4.39142E-4</v>
      </c>
      <c r="AJ282">
        <v>6.6079499999999996E-3</v>
      </c>
      <c r="AK282">
        <v>1</v>
      </c>
      <c r="AL282">
        <f t="shared" si="21"/>
        <v>0.527586</v>
      </c>
      <c r="AM282">
        <f t="shared" si="22"/>
        <v>2.8544299999999998E-3</v>
      </c>
      <c r="AN282">
        <f t="shared" si="23"/>
        <v>1.0394499999999999E-2</v>
      </c>
      <c r="AO282">
        <f t="shared" si="24"/>
        <v>7.1722000000000001E-3</v>
      </c>
      <c r="AP282">
        <f t="shared" si="25"/>
        <v>4.39142E-4</v>
      </c>
      <c r="AQ282">
        <f t="shared" si="25"/>
        <v>6.6079499999999996E-3</v>
      </c>
    </row>
    <row r="283" spans="1:43" x14ac:dyDescent="0.25">
      <c r="A283">
        <v>12395311</v>
      </c>
      <c r="B283" s="2" t="s">
        <v>585</v>
      </c>
      <c r="C283" s="2" t="s">
        <v>586</v>
      </c>
      <c r="D283">
        <v>61581713</v>
      </c>
      <c r="F283">
        <v>300</v>
      </c>
      <c r="G283">
        <v>79693714</v>
      </c>
      <c r="I283">
        <v>2275050011</v>
      </c>
      <c r="J283">
        <v>2</v>
      </c>
      <c r="K283" t="s">
        <v>34</v>
      </c>
      <c r="L283" t="s">
        <v>79</v>
      </c>
      <c r="M283">
        <v>34027</v>
      </c>
      <c r="O283" t="s">
        <v>114</v>
      </c>
      <c r="P283">
        <v>48811</v>
      </c>
      <c r="Q283" t="s">
        <v>37</v>
      </c>
      <c r="R283" t="s">
        <v>38</v>
      </c>
      <c r="U283" t="s">
        <v>38</v>
      </c>
      <c r="V283">
        <v>40.896799999999999</v>
      </c>
      <c r="W283">
        <v>-74.719099999999997</v>
      </c>
      <c r="X283" t="s">
        <v>39</v>
      </c>
      <c r="Y283" t="s">
        <v>115</v>
      </c>
      <c r="Z283" t="s">
        <v>34</v>
      </c>
      <c r="AA283">
        <v>0</v>
      </c>
      <c r="AB283" t="s">
        <v>41</v>
      </c>
      <c r="AC283">
        <v>8</v>
      </c>
      <c r="AE283">
        <v>0.108126</v>
      </c>
      <c r="AF283">
        <v>5.8500000000000002E-4</v>
      </c>
      <c r="AG283">
        <v>2.1302999999999999E-3</v>
      </c>
      <c r="AH283">
        <v>1.4699100000000001E-3</v>
      </c>
      <c r="AI283">
        <v>9.0000000000000006E-5</v>
      </c>
      <c r="AJ283">
        <v>1.3542700000000001E-3</v>
      </c>
      <c r="AK283">
        <v>1</v>
      </c>
      <c r="AL283">
        <f t="shared" si="21"/>
        <v>0.108126</v>
      </c>
      <c r="AM283">
        <f t="shared" si="22"/>
        <v>5.8500000000000002E-4</v>
      </c>
      <c r="AN283">
        <f t="shared" si="23"/>
        <v>2.1302999999999999E-3</v>
      </c>
      <c r="AO283">
        <f t="shared" si="24"/>
        <v>1.4699100000000001E-3</v>
      </c>
      <c r="AP283">
        <f t="shared" si="25"/>
        <v>9.0000000000000006E-5</v>
      </c>
      <c r="AQ283">
        <f t="shared" si="25"/>
        <v>1.3542700000000001E-3</v>
      </c>
    </row>
    <row r="284" spans="1:43" x14ac:dyDescent="0.25">
      <c r="A284">
        <v>11738711</v>
      </c>
      <c r="B284" s="2" t="s">
        <v>585</v>
      </c>
      <c r="C284" s="2" t="s">
        <v>586</v>
      </c>
      <c r="D284">
        <v>61055313</v>
      </c>
      <c r="F284">
        <v>300</v>
      </c>
      <c r="G284">
        <v>78649914</v>
      </c>
      <c r="I284">
        <v>2275050011</v>
      </c>
      <c r="J284">
        <v>2</v>
      </c>
      <c r="K284" t="s">
        <v>34</v>
      </c>
      <c r="L284" t="s">
        <v>70</v>
      </c>
      <c r="M284">
        <v>34021</v>
      </c>
      <c r="O284" t="s">
        <v>226</v>
      </c>
      <c r="P284">
        <v>48811</v>
      </c>
      <c r="Q284" t="s">
        <v>37</v>
      </c>
      <c r="R284" t="s">
        <v>38</v>
      </c>
      <c r="U284" t="s">
        <v>38</v>
      </c>
      <c r="V284">
        <v>40.213999999999999</v>
      </c>
      <c r="W284">
        <v>-74.767700000000005</v>
      </c>
      <c r="X284" t="s">
        <v>39</v>
      </c>
      <c r="Y284" t="s">
        <v>226</v>
      </c>
      <c r="Z284" t="s">
        <v>34</v>
      </c>
      <c r="AA284">
        <v>0</v>
      </c>
      <c r="AB284" t="s">
        <v>41</v>
      </c>
      <c r="AC284">
        <v>8</v>
      </c>
      <c r="AE284">
        <v>0.108126</v>
      </c>
      <c r="AF284">
        <v>5.8500000000000002E-4</v>
      </c>
      <c r="AG284">
        <v>2.1302999999999999E-3</v>
      </c>
      <c r="AH284">
        <v>1.4699100000000001E-3</v>
      </c>
      <c r="AI284">
        <v>9.0000000000000006E-5</v>
      </c>
      <c r="AJ284">
        <v>1.3542700000000001E-3</v>
      </c>
      <c r="AK284">
        <v>1</v>
      </c>
      <c r="AL284">
        <f t="shared" si="21"/>
        <v>0.108126</v>
      </c>
      <c r="AM284">
        <f t="shared" si="22"/>
        <v>5.8500000000000002E-4</v>
      </c>
      <c r="AN284">
        <f t="shared" si="23"/>
        <v>2.1302999999999999E-3</v>
      </c>
      <c r="AO284">
        <f t="shared" si="24"/>
        <v>1.4699100000000001E-3</v>
      </c>
      <c r="AP284">
        <f t="shared" si="25"/>
        <v>9.0000000000000006E-5</v>
      </c>
      <c r="AQ284">
        <f t="shared" si="25"/>
        <v>1.3542700000000001E-3</v>
      </c>
    </row>
    <row r="285" spans="1:43" x14ac:dyDescent="0.25">
      <c r="A285">
        <v>9367411</v>
      </c>
      <c r="B285" s="2" t="s">
        <v>585</v>
      </c>
      <c r="C285" s="2" t="s">
        <v>586</v>
      </c>
      <c r="D285">
        <v>98310213</v>
      </c>
      <c r="F285">
        <v>300</v>
      </c>
      <c r="G285">
        <v>137939414</v>
      </c>
      <c r="I285">
        <v>2275050011</v>
      </c>
      <c r="J285">
        <v>2</v>
      </c>
      <c r="K285" t="s">
        <v>34</v>
      </c>
      <c r="L285" t="s">
        <v>70</v>
      </c>
      <c r="M285">
        <v>34021</v>
      </c>
      <c r="O285" t="s">
        <v>121</v>
      </c>
      <c r="P285">
        <v>48811</v>
      </c>
      <c r="Q285" t="s">
        <v>37</v>
      </c>
      <c r="R285" t="s">
        <v>38</v>
      </c>
      <c r="U285" t="s">
        <v>38</v>
      </c>
      <c r="V285">
        <v>40.276800000000001</v>
      </c>
      <c r="W285">
        <v>-74.820800000000006</v>
      </c>
      <c r="X285" t="s">
        <v>39</v>
      </c>
      <c r="Y285" t="s">
        <v>122</v>
      </c>
      <c r="Z285" t="s">
        <v>34</v>
      </c>
      <c r="AA285">
        <v>0</v>
      </c>
      <c r="AB285" t="s">
        <v>41</v>
      </c>
      <c r="AC285">
        <v>8</v>
      </c>
      <c r="AE285">
        <v>147.143</v>
      </c>
      <c r="AF285">
        <v>0.79609600000000003</v>
      </c>
      <c r="AG285">
        <v>2.8990100000000001</v>
      </c>
      <c r="AH285">
        <v>2.0003199999999999</v>
      </c>
      <c r="AI285">
        <v>0.122476</v>
      </c>
      <c r="AJ285">
        <v>1.8429500000000001</v>
      </c>
      <c r="AK285">
        <v>1.0588200415060778</v>
      </c>
      <c r="AL285">
        <f t="shared" si="21"/>
        <v>155.79795736732879</v>
      </c>
      <c r="AM285">
        <f t="shared" si="22"/>
        <v>0.84292239976282257</v>
      </c>
      <c r="AN285">
        <f t="shared" si="23"/>
        <v>3.0695298885265347</v>
      </c>
      <c r="AO285">
        <f t="shared" si="24"/>
        <v>2.1179789054254372</v>
      </c>
      <c r="AP285">
        <f t="shared" si="25"/>
        <v>0.1296800434034984</v>
      </c>
      <c r="AQ285">
        <f t="shared" si="25"/>
        <v>1.951352395493626</v>
      </c>
    </row>
    <row r="286" spans="1:43" x14ac:dyDescent="0.25">
      <c r="A286">
        <v>9367511</v>
      </c>
      <c r="B286" s="2" t="s">
        <v>585</v>
      </c>
      <c r="C286" s="2" t="s">
        <v>586</v>
      </c>
      <c r="D286">
        <v>62536513</v>
      </c>
      <c r="F286">
        <v>300</v>
      </c>
      <c r="G286">
        <v>84003814</v>
      </c>
      <c r="I286">
        <v>2275050011</v>
      </c>
      <c r="J286">
        <v>2</v>
      </c>
      <c r="K286" t="s">
        <v>34</v>
      </c>
      <c r="L286" t="s">
        <v>70</v>
      </c>
      <c r="M286">
        <v>34021</v>
      </c>
      <c r="O286" t="s">
        <v>71</v>
      </c>
      <c r="P286">
        <v>48811</v>
      </c>
      <c r="Q286" t="s">
        <v>37</v>
      </c>
      <c r="R286" t="s">
        <v>38</v>
      </c>
      <c r="U286" t="s">
        <v>38</v>
      </c>
      <c r="V286">
        <v>40.213940000000001</v>
      </c>
      <c r="W286">
        <v>-74.601799999999997</v>
      </c>
      <c r="X286" t="s">
        <v>39</v>
      </c>
      <c r="Y286" t="s">
        <v>72</v>
      </c>
      <c r="Z286" t="s">
        <v>34</v>
      </c>
      <c r="AA286">
        <v>0</v>
      </c>
      <c r="AB286" t="s">
        <v>41</v>
      </c>
      <c r="AC286">
        <v>8</v>
      </c>
      <c r="AE286">
        <v>42.691099999999999</v>
      </c>
      <c r="AF286">
        <v>0.23097400000000001</v>
      </c>
      <c r="AG286">
        <v>0.84110099999999999</v>
      </c>
      <c r="AH286">
        <v>0.58035999999999999</v>
      </c>
      <c r="AI286">
        <v>3.5534499999999997E-2</v>
      </c>
      <c r="AJ286">
        <v>0.53470200000000001</v>
      </c>
      <c r="AK286">
        <v>1.0152944175375989</v>
      </c>
      <c r="AL286">
        <f t="shared" si="21"/>
        <v>43.344035508539385</v>
      </c>
      <c r="AM286">
        <f t="shared" si="22"/>
        <v>0.23450661279632937</v>
      </c>
      <c r="AN286">
        <f t="shared" si="23"/>
        <v>0.85396514988529193</v>
      </c>
      <c r="AO286">
        <f t="shared" si="24"/>
        <v>0.58923626816212082</v>
      </c>
      <c r="AP286">
        <f t="shared" si="25"/>
        <v>3.6077979479989801E-2</v>
      </c>
      <c r="AQ286">
        <f t="shared" si="25"/>
        <v>0.54287995564618918</v>
      </c>
    </row>
    <row r="287" spans="1:43" x14ac:dyDescent="0.25">
      <c r="A287">
        <v>9372811</v>
      </c>
      <c r="B287" s="2" t="s">
        <v>585</v>
      </c>
      <c r="C287" s="2" t="s">
        <v>586</v>
      </c>
      <c r="D287">
        <v>62588513</v>
      </c>
      <c r="F287">
        <v>300</v>
      </c>
      <c r="G287">
        <v>84202314</v>
      </c>
      <c r="I287">
        <v>2275050011</v>
      </c>
      <c r="J287">
        <v>2</v>
      </c>
      <c r="K287" t="s">
        <v>34</v>
      </c>
      <c r="L287" t="s">
        <v>67</v>
      </c>
      <c r="M287">
        <v>34037</v>
      </c>
      <c r="O287" t="s">
        <v>297</v>
      </c>
      <c r="P287">
        <v>48811</v>
      </c>
      <c r="Q287" t="s">
        <v>37</v>
      </c>
      <c r="R287" t="s">
        <v>38</v>
      </c>
      <c r="U287" t="s">
        <v>38</v>
      </c>
      <c r="V287">
        <v>40.966760000000001</v>
      </c>
      <c r="W287">
        <v>-74.780169999999998</v>
      </c>
      <c r="X287" t="s">
        <v>39</v>
      </c>
      <c r="Y287" t="s">
        <v>298</v>
      </c>
      <c r="Z287" t="s">
        <v>34</v>
      </c>
      <c r="AA287">
        <v>0</v>
      </c>
      <c r="AB287" t="s">
        <v>41</v>
      </c>
      <c r="AC287">
        <v>8</v>
      </c>
      <c r="AE287">
        <v>24.676100000000002</v>
      </c>
      <c r="AF287">
        <v>0.13350699999999999</v>
      </c>
      <c r="AG287">
        <v>0.48616999999999999</v>
      </c>
      <c r="AH287">
        <v>0.33545700000000001</v>
      </c>
      <c r="AI287">
        <v>2.0539499999999999E-2</v>
      </c>
      <c r="AJ287">
        <v>0.30906600000000001</v>
      </c>
      <c r="AK287">
        <v>1</v>
      </c>
      <c r="AL287">
        <f t="shared" si="21"/>
        <v>24.676100000000002</v>
      </c>
      <c r="AM287">
        <f t="shared" si="22"/>
        <v>0.13350699999999999</v>
      </c>
      <c r="AN287">
        <f t="shared" si="23"/>
        <v>0.48616999999999999</v>
      </c>
      <c r="AO287">
        <f t="shared" si="24"/>
        <v>0.33545700000000001</v>
      </c>
      <c r="AP287">
        <f t="shared" si="25"/>
        <v>2.0539499999999999E-2</v>
      </c>
      <c r="AQ287">
        <f t="shared" si="25"/>
        <v>0.30906600000000001</v>
      </c>
    </row>
    <row r="288" spans="1:43" x14ac:dyDescent="0.25">
      <c r="A288">
        <v>11108811</v>
      </c>
      <c r="B288" s="2" t="s">
        <v>585</v>
      </c>
      <c r="C288" s="2" t="s">
        <v>586</v>
      </c>
      <c r="D288">
        <v>60775013</v>
      </c>
      <c r="F288">
        <v>300</v>
      </c>
      <c r="G288">
        <v>78091314</v>
      </c>
      <c r="I288">
        <v>2275050011</v>
      </c>
      <c r="J288">
        <v>2</v>
      </c>
      <c r="K288" t="s">
        <v>34</v>
      </c>
      <c r="L288" t="s">
        <v>236</v>
      </c>
      <c r="M288">
        <v>34031</v>
      </c>
      <c r="O288" t="s">
        <v>570</v>
      </c>
      <c r="P288">
        <v>48811</v>
      </c>
      <c r="Q288" t="s">
        <v>37</v>
      </c>
      <c r="R288" t="s">
        <v>38</v>
      </c>
      <c r="U288" t="s">
        <v>38</v>
      </c>
      <c r="V288">
        <v>40.900100000000002</v>
      </c>
      <c r="W288">
        <v>-74.227400000000003</v>
      </c>
      <c r="X288" t="s">
        <v>39</v>
      </c>
      <c r="Y288" t="s">
        <v>571</v>
      </c>
      <c r="Z288" t="s">
        <v>34</v>
      </c>
      <c r="AA288">
        <v>0</v>
      </c>
      <c r="AB288" t="s">
        <v>41</v>
      </c>
      <c r="AC288">
        <v>8</v>
      </c>
      <c r="AE288">
        <v>0.108126</v>
      </c>
      <c r="AF288">
        <v>5.8500000000000002E-4</v>
      </c>
      <c r="AG288">
        <v>2.1302999999999999E-3</v>
      </c>
      <c r="AH288">
        <v>1.4699100000000001E-3</v>
      </c>
      <c r="AI288">
        <v>9.0000000000000006E-5</v>
      </c>
      <c r="AJ288">
        <v>1.3542700000000001E-3</v>
      </c>
      <c r="AK288">
        <v>1</v>
      </c>
      <c r="AL288">
        <f t="shared" si="21"/>
        <v>0.108126</v>
      </c>
      <c r="AM288">
        <f t="shared" si="22"/>
        <v>5.8500000000000002E-4</v>
      </c>
      <c r="AN288">
        <f t="shared" si="23"/>
        <v>2.1302999999999999E-3</v>
      </c>
      <c r="AO288">
        <f t="shared" si="24"/>
        <v>1.4699100000000001E-3</v>
      </c>
      <c r="AP288">
        <f t="shared" si="25"/>
        <v>9.0000000000000006E-5</v>
      </c>
      <c r="AQ288">
        <f t="shared" si="25"/>
        <v>1.3542700000000001E-3</v>
      </c>
    </row>
    <row r="289" spans="1:43" x14ac:dyDescent="0.25">
      <c r="A289">
        <v>12320611</v>
      </c>
      <c r="B289" s="2" t="s">
        <v>585</v>
      </c>
      <c r="C289" s="2" t="s">
        <v>586</v>
      </c>
      <c r="D289">
        <v>61750813</v>
      </c>
      <c r="F289">
        <v>300</v>
      </c>
      <c r="G289">
        <v>80027714</v>
      </c>
      <c r="I289">
        <v>2275050011</v>
      </c>
      <c r="J289">
        <v>2</v>
      </c>
      <c r="K289" t="s">
        <v>34</v>
      </c>
      <c r="L289" t="s">
        <v>98</v>
      </c>
      <c r="M289">
        <v>34001</v>
      </c>
      <c r="O289" t="s">
        <v>410</v>
      </c>
      <c r="P289">
        <v>48811</v>
      </c>
      <c r="Q289" t="s">
        <v>37</v>
      </c>
      <c r="R289" t="s">
        <v>38</v>
      </c>
      <c r="U289" t="s">
        <v>38</v>
      </c>
      <c r="V289">
        <v>39.379600000000003</v>
      </c>
      <c r="W289">
        <v>-74.427599999999998</v>
      </c>
      <c r="X289" t="s">
        <v>39</v>
      </c>
      <c r="Y289" t="s">
        <v>100</v>
      </c>
      <c r="Z289" t="s">
        <v>34</v>
      </c>
      <c r="AA289">
        <v>0</v>
      </c>
      <c r="AB289" t="s">
        <v>41</v>
      </c>
      <c r="AC289">
        <v>8</v>
      </c>
      <c r="AE289">
        <v>0.108126</v>
      </c>
      <c r="AF289">
        <v>5.8500000000000002E-4</v>
      </c>
      <c r="AG289">
        <v>2.1302999999999999E-3</v>
      </c>
      <c r="AH289">
        <v>1.4699100000000001E-3</v>
      </c>
      <c r="AI289">
        <v>9.0000000000000006E-5</v>
      </c>
      <c r="AJ289">
        <v>1.3542700000000001E-3</v>
      </c>
      <c r="AK289">
        <v>1</v>
      </c>
      <c r="AL289">
        <f t="shared" si="21"/>
        <v>0.108126</v>
      </c>
      <c r="AM289">
        <f t="shared" si="22"/>
        <v>5.8500000000000002E-4</v>
      </c>
      <c r="AN289">
        <f t="shared" si="23"/>
        <v>2.1302999999999999E-3</v>
      </c>
      <c r="AO289">
        <f t="shared" si="24"/>
        <v>1.4699100000000001E-3</v>
      </c>
      <c r="AP289">
        <f t="shared" si="25"/>
        <v>9.0000000000000006E-5</v>
      </c>
      <c r="AQ289">
        <f t="shared" si="25"/>
        <v>1.3542700000000001E-3</v>
      </c>
    </row>
    <row r="290" spans="1:43" x14ac:dyDescent="0.25">
      <c r="A290">
        <v>16131611</v>
      </c>
      <c r="B290" s="2" t="s">
        <v>585</v>
      </c>
      <c r="C290" s="2" t="s">
        <v>586</v>
      </c>
      <c r="D290">
        <v>103139713</v>
      </c>
      <c r="F290">
        <v>300</v>
      </c>
      <c r="G290">
        <v>144755814</v>
      </c>
      <c r="I290">
        <v>2275050011</v>
      </c>
      <c r="J290">
        <v>2</v>
      </c>
      <c r="K290" t="s">
        <v>34</v>
      </c>
      <c r="L290" t="s">
        <v>87</v>
      </c>
      <c r="M290">
        <v>34011</v>
      </c>
      <c r="O290" t="s">
        <v>430</v>
      </c>
      <c r="P290">
        <v>48811</v>
      </c>
      <c r="Q290" t="s">
        <v>37</v>
      </c>
      <c r="R290" t="s">
        <v>38</v>
      </c>
      <c r="U290" t="s">
        <v>38</v>
      </c>
      <c r="V290">
        <v>39.453333000000001</v>
      </c>
      <c r="W290">
        <v>-75.125276999999997</v>
      </c>
      <c r="X290" t="s">
        <v>110</v>
      </c>
      <c r="Y290" t="s">
        <v>431</v>
      </c>
      <c r="Z290" t="s">
        <v>34</v>
      </c>
      <c r="AA290">
        <v>0</v>
      </c>
      <c r="AB290" t="s">
        <v>41</v>
      </c>
      <c r="AC290">
        <v>8</v>
      </c>
      <c r="AE290">
        <v>0.108126</v>
      </c>
      <c r="AF290">
        <v>5.8500000000000002E-4</v>
      </c>
      <c r="AG290">
        <v>2.1302999999999999E-3</v>
      </c>
      <c r="AH290">
        <v>1.4699100000000001E-3</v>
      </c>
      <c r="AI290">
        <v>9.0000000000000006E-5</v>
      </c>
      <c r="AJ290">
        <v>1.3542700000000001E-3</v>
      </c>
      <c r="AK290">
        <v>1</v>
      </c>
      <c r="AL290">
        <f t="shared" si="21"/>
        <v>0.108126</v>
      </c>
      <c r="AM290">
        <f t="shared" si="22"/>
        <v>5.8500000000000002E-4</v>
      </c>
      <c r="AN290">
        <f t="shared" si="23"/>
        <v>2.1302999999999999E-3</v>
      </c>
      <c r="AO290">
        <f t="shared" si="24"/>
        <v>1.4699100000000001E-3</v>
      </c>
      <c r="AP290">
        <f t="shared" si="25"/>
        <v>9.0000000000000006E-5</v>
      </c>
      <c r="AQ290">
        <f t="shared" si="25"/>
        <v>1.3542700000000001E-3</v>
      </c>
    </row>
    <row r="291" spans="1:43" x14ac:dyDescent="0.25">
      <c r="A291">
        <v>12323411</v>
      </c>
      <c r="B291" s="2" t="s">
        <v>585</v>
      </c>
      <c r="C291" s="2" t="s">
        <v>586</v>
      </c>
      <c r="D291">
        <v>61753713</v>
      </c>
      <c r="F291">
        <v>300</v>
      </c>
      <c r="G291">
        <v>80033514</v>
      </c>
      <c r="I291">
        <v>2275050011</v>
      </c>
      <c r="J291">
        <v>2</v>
      </c>
      <c r="K291" t="s">
        <v>34</v>
      </c>
      <c r="L291" t="s">
        <v>61</v>
      </c>
      <c r="M291">
        <v>34013</v>
      </c>
      <c r="O291" t="s">
        <v>326</v>
      </c>
      <c r="P291">
        <v>48811</v>
      </c>
      <c r="Q291" t="s">
        <v>37</v>
      </c>
      <c r="R291" t="s">
        <v>38</v>
      </c>
      <c r="U291" t="s">
        <v>38</v>
      </c>
      <c r="V291">
        <v>40.740699999999997</v>
      </c>
      <c r="W291">
        <v>-74.191299999999998</v>
      </c>
      <c r="X291" t="s">
        <v>39</v>
      </c>
      <c r="Y291" t="s">
        <v>263</v>
      </c>
      <c r="Z291" t="s">
        <v>34</v>
      </c>
      <c r="AA291">
        <v>0</v>
      </c>
      <c r="AB291" t="s">
        <v>41</v>
      </c>
      <c r="AC291">
        <v>8</v>
      </c>
      <c r="AE291">
        <v>0.108126</v>
      </c>
      <c r="AF291">
        <v>5.8500000000000002E-4</v>
      </c>
      <c r="AG291">
        <v>2.1302999999999999E-3</v>
      </c>
      <c r="AH291">
        <v>1.4699100000000001E-3</v>
      </c>
      <c r="AI291">
        <v>9.0000000000000006E-5</v>
      </c>
      <c r="AJ291">
        <v>1.3542700000000001E-3</v>
      </c>
      <c r="AK291">
        <v>1</v>
      </c>
      <c r="AL291">
        <f t="shared" si="21"/>
        <v>0.108126</v>
      </c>
      <c r="AM291">
        <f t="shared" si="22"/>
        <v>5.8500000000000002E-4</v>
      </c>
      <c r="AN291">
        <f t="shared" si="23"/>
        <v>2.1302999999999999E-3</v>
      </c>
      <c r="AO291">
        <f t="shared" si="24"/>
        <v>1.4699100000000001E-3</v>
      </c>
      <c r="AP291">
        <f t="shared" si="25"/>
        <v>9.0000000000000006E-5</v>
      </c>
      <c r="AQ291">
        <f t="shared" si="25"/>
        <v>1.3542700000000001E-3</v>
      </c>
    </row>
    <row r="292" spans="1:43" x14ac:dyDescent="0.25">
      <c r="A292">
        <v>11347111</v>
      </c>
      <c r="B292" s="2" t="s">
        <v>585</v>
      </c>
      <c r="C292" s="2" t="s">
        <v>586</v>
      </c>
      <c r="D292">
        <v>61582013</v>
      </c>
      <c r="F292">
        <v>300</v>
      </c>
      <c r="G292">
        <v>79694314</v>
      </c>
      <c r="I292">
        <v>2275050011</v>
      </c>
      <c r="J292">
        <v>2</v>
      </c>
      <c r="K292" t="s">
        <v>34</v>
      </c>
      <c r="L292" t="s">
        <v>159</v>
      </c>
      <c r="M292">
        <v>34033</v>
      </c>
      <c r="O292" t="s">
        <v>341</v>
      </c>
      <c r="P292">
        <v>48811</v>
      </c>
      <c r="Q292" t="s">
        <v>37</v>
      </c>
      <c r="R292" t="s">
        <v>38</v>
      </c>
      <c r="U292" t="s">
        <v>38</v>
      </c>
      <c r="V292">
        <v>39.650100000000002</v>
      </c>
      <c r="W292">
        <v>-75.284099999999995</v>
      </c>
      <c r="X292" t="s">
        <v>39</v>
      </c>
      <c r="Y292" t="s">
        <v>342</v>
      </c>
      <c r="Z292" t="s">
        <v>34</v>
      </c>
      <c r="AA292">
        <v>0</v>
      </c>
      <c r="AB292" t="s">
        <v>41</v>
      </c>
      <c r="AC292">
        <v>8</v>
      </c>
      <c r="AE292">
        <v>0.42973800000000001</v>
      </c>
      <c r="AF292">
        <v>2.3250300000000001E-3</v>
      </c>
      <c r="AG292">
        <v>8.4667000000000006E-3</v>
      </c>
      <c r="AH292">
        <v>5.8420199999999999E-3</v>
      </c>
      <c r="AI292">
        <v>3.5769699999999997E-4</v>
      </c>
      <c r="AJ292">
        <v>5.3824199999999997E-3</v>
      </c>
      <c r="AK292">
        <v>1</v>
      </c>
      <c r="AL292">
        <f t="shared" si="21"/>
        <v>0.42973800000000001</v>
      </c>
      <c r="AM292">
        <f t="shared" si="22"/>
        <v>2.3250300000000001E-3</v>
      </c>
      <c r="AN292">
        <f t="shared" si="23"/>
        <v>8.4667000000000006E-3</v>
      </c>
      <c r="AO292">
        <f t="shared" si="24"/>
        <v>5.8420199999999999E-3</v>
      </c>
      <c r="AP292">
        <f t="shared" si="25"/>
        <v>3.5769699999999997E-4</v>
      </c>
      <c r="AQ292">
        <f t="shared" si="25"/>
        <v>5.3824199999999997E-3</v>
      </c>
    </row>
    <row r="293" spans="1:43" x14ac:dyDescent="0.25">
      <c r="A293">
        <v>11916011</v>
      </c>
      <c r="B293" s="2" t="s">
        <v>585</v>
      </c>
      <c r="C293" s="2" t="s">
        <v>586</v>
      </c>
      <c r="D293">
        <v>60937413</v>
      </c>
      <c r="F293">
        <v>300</v>
      </c>
      <c r="G293">
        <v>78414514</v>
      </c>
      <c r="I293">
        <v>2275050011</v>
      </c>
      <c r="J293">
        <v>2</v>
      </c>
      <c r="K293" t="s">
        <v>34</v>
      </c>
      <c r="L293" t="s">
        <v>87</v>
      </c>
      <c r="M293">
        <v>34011</v>
      </c>
      <c r="O293" t="s">
        <v>188</v>
      </c>
      <c r="P293">
        <v>48811</v>
      </c>
      <c r="Q293" t="s">
        <v>37</v>
      </c>
      <c r="R293" t="s">
        <v>38</v>
      </c>
      <c r="U293" t="s">
        <v>38</v>
      </c>
      <c r="V293">
        <v>39.495100000000001</v>
      </c>
      <c r="W293">
        <v>-75.030699999999996</v>
      </c>
      <c r="X293" t="s">
        <v>39</v>
      </c>
      <c r="Y293" t="s">
        <v>189</v>
      </c>
      <c r="Z293" t="s">
        <v>34</v>
      </c>
      <c r="AA293">
        <v>0</v>
      </c>
      <c r="AB293" t="s">
        <v>41</v>
      </c>
      <c r="AC293">
        <v>8</v>
      </c>
      <c r="AE293">
        <v>0.108126</v>
      </c>
      <c r="AF293">
        <v>5.8500000000000002E-4</v>
      </c>
      <c r="AG293">
        <v>2.1302999999999999E-3</v>
      </c>
      <c r="AH293">
        <v>1.4699100000000001E-3</v>
      </c>
      <c r="AI293">
        <v>9.0000000000000006E-5</v>
      </c>
      <c r="AJ293">
        <v>1.3542700000000001E-3</v>
      </c>
      <c r="AK293">
        <v>1</v>
      </c>
      <c r="AL293">
        <f t="shared" si="21"/>
        <v>0.108126</v>
      </c>
      <c r="AM293">
        <f t="shared" si="22"/>
        <v>5.8500000000000002E-4</v>
      </c>
      <c r="AN293">
        <f t="shared" si="23"/>
        <v>2.1302999999999999E-3</v>
      </c>
      <c r="AO293">
        <f t="shared" si="24"/>
        <v>1.4699100000000001E-3</v>
      </c>
      <c r="AP293">
        <f t="shared" si="25"/>
        <v>9.0000000000000006E-5</v>
      </c>
      <c r="AQ293">
        <f t="shared" si="25"/>
        <v>1.3542700000000001E-3</v>
      </c>
    </row>
    <row r="294" spans="1:43" x14ac:dyDescent="0.25">
      <c r="A294">
        <v>11075811</v>
      </c>
      <c r="B294" s="2" t="s">
        <v>585</v>
      </c>
      <c r="C294" s="2" t="s">
        <v>586</v>
      </c>
      <c r="D294">
        <v>60704413</v>
      </c>
      <c r="F294">
        <v>300</v>
      </c>
      <c r="G294">
        <v>77950514</v>
      </c>
      <c r="I294">
        <v>2275050011</v>
      </c>
      <c r="J294">
        <v>2</v>
      </c>
      <c r="K294" t="s">
        <v>34</v>
      </c>
      <c r="L294" t="s">
        <v>95</v>
      </c>
      <c r="M294">
        <v>34015</v>
      </c>
      <c r="O294" t="s">
        <v>282</v>
      </c>
      <c r="P294">
        <v>48811</v>
      </c>
      <c r="Q294" t="s">
        <v>37</v>
      </c>
      <c r="R294" t="s">
        <v>38</v>
      </c>
      <c r="U294" t="s">
        <v>38</v>
      </c>
      <c r="V294">
        <v>39.537599999999998</v>
      </c>
      <c r="W294">
        <v>-74.966300000000004</v>
      </c>
      <c r="X294" t="s">
        <v>39</v>
      </c>
      <c r="Y294" t="s">
        <v>189</v>
      </c>
      <c r="Z294" t="s">
        <v>34</v>
      </c>
      <c r="AA294">
        <v>0</v>
      </c>
      <c r="AB294" t="s">
        <v>41</v>
      </c>
      <c r="AC294">
        <v>8</v>
      </c>
      <c r="AE294">
        <v>27.502099999999999</v>
      </c>
      <c r="AF294">
        <v>0.14879600000000001</v>
      </c>
      <c r="AG294">
        <v>0.541848</v>
      </c>
      <c r="AH294">
        <v>0.37387500000000001</v>
      </c>
      <c r="AI294">
        <v>2.28918E-2</v>
      </c>
      <c r="AJ294">
        <v>0.34446100000000002</v>
      </c>
      <c r="AK294">
        <v>1</v>
      </c>
      <c r="AL294">
        <f t="shared" si="21"/>
        <v>27.502099999999999</v>
      </c>
      <c r="AM294">
        <f t="shared" si="22"/>
        <v>0.14879600000000001</v>
      </c>
      <c r="AN294">
        <f t="shared" si="23"/>
        <v>0.541848</v>
      </c>
      <c r="AO294">
        <f t="shared" si="24"/>
        <v>0.37387500000000001</v>
      </c>
      <c r="AP294">
        <f t="shared" si="25"/>
        <v>2.28918E-2</v>
      </c>
      <c r="AQ294">
        <f t="shared" si="25"/>
        <v>0.34446100000000002</v>
      </c>
    </row>
    <row r="295" spans="1:43" x14ac:dyDescent="0.25">
      <c r="A295">
        <v>16131711</v>
      </c>
      <c r="B295" s="2" t="s">
        <v>585</v>
      </c>
      <c r="C295" s="2" t="s">
        <v>586</v>
      </c>
      <c r="D295">
        <v>103139013</v>
      </c>
      <c r="F295">
        <v>300</v>
      </c>
      <c r="G295">
        <v>144754814</v>
      </c>
      <c r="I295">
        <v>2275050011</v>
      </c>
      <c r="J295">
        <v>2</v>
      </c>
      <c r="K295" t="s">
        <v>34</v>
      </c>
      <c r="L295" t="s">
        <v>56</v>
      </c>
      <c r="M295">
        <v>34007</v>
      </c>
      <c r="O295" t="s">
        <v>542</v>
      </c>
      <c r="P295">
        <v>48811</v>
      </c>
      <c r="Q295" t="s">
        <v>37</v>
      </c>
      <c r="R295" t="s">
        <v>38</v>
      </c>
      <c r="U295" t="s">
        <v>38</v>
      </c>
      <c r="V295">
        <v>39.846919</v>
      </c>
      <c r="W295">
        <v>-74.927000000000007</v>
      </c>
      <c r="X295" t="s">
        <v>110</v>
      </c>
      <c r="Y295" t="s">
        <v>543</v>
      </c>
      <c r="Z295" t="s">
        <v>34</v>
      </c>
      <c r="AA295">
        <v>0</v>
      </c>
      <c r="AB295" t="s">
        <v>41</v>
      </c>
      <c r="AC295">
        <v>8</v>
      </c>
      <c r="AE295">
        <v>0.108126</v>
      </c>
      <c r="AF295">
        <v>5.8500000000000002E-4</v>
      </c>
      <c r="AG295">
        <v>2.1302999999999999E-3</v>
      </c>
      <c r="AH295">
        <v>1.4699100000000001E-3</v>
      </c>
      <c r="AI295">
        <v>9.0000000000000006E-5</v>
      </c>
      <c r="AJ295">
        <v>1.3542700000000001E-3</v>
      </c>
      <c r="AK295">
        <v>1</v>
      </c>
      <c r="AL295">
        <f t="shared" si="21"/>
        <v>0.108126</v>
      </c>
      <c r="AM295">
        <f t="shared" si="22"/>
        <v>5.8500000000000002E-4</v>
      </c>
      <c r="AN295">
        <f t="shared" si="23"/>
        <v>2.1302999999999999E-3</v>
      </c>
      <c r="AO295">
        <f t="shared" si="24"/>
        <v>1.4699100000000001E-3</v>
      </c>
      <c r="AP295">
        <f t="shared" si="25"/>
        <v>9.0000000000000006E-5</v>
      </c>
      <c r="AQ295">
        <f t="shared" si="25"/>
        <v>1.3542700000000001E-3</v>
      </c>
    </row>
    <row r="296" spans="1:43" x14ac:dyDescent="0.25">
      <c r="A296">
        <v>11724611</v>
      </c>
      <c r="B296" s="2" t="s">
        <v>585</v>
      </c>
      <c r="C296" s="2" t="s">
        <v>586</v>
      </c>
      <c r="D296">
        <v>61141713</v>
      </c>
      <c r="F296">
        <v>300</v>
      </c>
      <c r="G296">
        <v>78822114</v>
      </c>
      <c r="I296">
        <v>2275050011</v>
      </c>
      <c r="J296">
        <v>2</v>
      </c>
      <c r="K296" t="s">
        <v>34</v>
      </c>
      <c r="L296" t="s">
        <v>82</v>
      </c>
      <c r="M296">
        <v>34041</v>
      </c>
      <c r="O296" t="s">
        <v>525</v>
      </c>
      <c r="P296">
        <v>48811</v>
      </c>
      <c r="Q296" t="s">
        <v>37</v>
      </c>
      <c r="R296" t="s">
        <v>38</v>
      </c>
      <c r="U296" t="s">
        <v>38</v>
      </c>
      <c r="V296">
        <v>40.740400000000001</v>
      </c>
      <c r="W296">
        <v>-74.956800000000001</v>
      </c>
      <c r="X296" t="s">
        <v>39</v>
      </c>
      <c r="Y296" t="s">
        <v>497</v>
      </c>
      <c r="Z296" t="s">
        <v>34</v>
      </c>
      <c r="AA296">
        <v>0</v>
      </c>
      <c r="AB296" t="s">
        <v>41</v>
      </c>
      <c r="AC296">
        <v>8</v>
      </c>
      <c r="AE296">
        <v>0.44799</v>
      </c>
      <c r="AF296">
        <v>2.4237899999999999E-3</v>
      </c>
      <c r="AG296">
        <v>8.8263100000000004E-3</v>
      </c>
      <c r="AH296">
        <v>6.0901499999999999E-3</v>
      </c>
      <c r="AI296">
        <v>3.7289000000000002E-4</v>
      </c>
      <c r="AJ296">
        <v>5.6110300000000004E-3</v>
      </c>
      <c r="AK296">
        <v>1</v>
      </c>
      <c r="AL296">
        <f t="shared" si="21"/>
        <v>0.44799</v>
      </c>
      <c r="AM296">
        <f t="shared" si="22"/>
        <v>2.4237899999999999E-3</v>
      </c>
      <c r="AN296">
        <f t="shared" si="23"/>
        <v>8.8263100000000004E-3</v>
      </c>
      <c r="AO296">
        <f t="shared" si="24"/>
        <v>6.0901499999999999E-3</v>
      </c>
      <c r="AP296">
        <f t="shared" si="25"/>
        <v>3.7289000000000002E-4</v>
      </c>
      <c r="AQ296">
        <f t="shared" si="25"/>
        <v>5.6110300000000004E-3</v>
      </c>
    </row>
    <row r="297" spans="1:43" x14ac:dyDescent="0.25">
      <c r="A297">
        <v>12322811</v>
      </c>
      <c r="B297" s="2" t="s">
        <v>585</v>
      </c>
      <c r="C297" s="2" t="s">
        <v>586</v>
      </c>
      <c r="D297">
        <v>61753113</v>
      </c>
      <c r="F297">
        <v>300</v>
      </c>
      <c r="G297">
        <v>80032314</v>
      </c>
      <c r="I297">
        <v>2275050011</v>
      </c>
      <c r="J297">
        <v>2</v>
      </c>
      <c r="K297" t="s">
        <v>34</v>
      </c>
      <c r="L297" t="s">
        <v>82</v>
      </c>
      <c r="M297">
        <v>34041</v>
      </c>
      <c r="O297" t="s">
        <v>181</v>
      </c>
      <c r="P297">
        <v>48811</v>
      </c>
      <c r="Q297" t="s">
        <v>37</v>
      </c>
      <c r="R297" t="s">
        <v>38</v>
      </c>
      <c r="U297" t="s">
        <v>38</v>
      </c>
      <c r="V297">
        <v>40.741</v>
      </c>
      <c r="W297">
        <v>-75.021500000000003</v>
      </c>
      <c r="X297" t="s">
        <v>39</v>
      </c>
      <c r="Y297" t="s">
        <v>75</v>
      </c>
      <c r="Z297" t="s">
        <v>34</v>
      </c>
      <c r="AA297">
        <v>0</v>
      </c>
      <c r="AB297" t="s">
        <v>41</v>
      </c>
      <c r="AC297">
        <v>8</v>
      </c>
      <c r="AE297">
        <v>0.108126</v>
      </c>
      <c r="AF297">
        <v>5.8500000000000002E-4</v>
      </c>
      <c r="AG297">
        <v>2.1302999999999999E-3</v>
      </c>
      <c r="AH297">
        <v>1.4699100000000001E-3</v>
      </c>
      <c r="AI297">
        <v>9.0000000000000006E-5</v>
      </c>
      <c r="AJ297">
        <v>1.3542700000000001E-3</v>
      </c>
      <c r="AK297">
        <v>1</v>
      </c>
      <c r="AL297">
        <f t="shared" si="21"/>
        <v>0.108126</v>
      </c>
      <c r="AM297">
        <f t="shared" si="22"/>
        <v>5.8500000000000002E-4</v>
      </c>
      <c r="AN297">
        <f t="shared" si="23"/>
        <v>2.1302999999999999E-3</v>
      </c>
      <c r="AO297">
        <f t="shared" si="24"/>
        <v>1.4699100000000001E-3</v>
      </c>
      <c r="AP297">
        <f t="shared" si="25"/>
        <v>9.0000000000000006E-5</v>
      </c>
      <c r="AQ297">
        <f t="shared" si="25"/>
        <v>1.3542700000000001E-3</v>
      </c>
    </row>
    <row r="298" spans="1:43" x14ac:dyDescent="0.25">
      <c r="A298">
        <v>11395911</v>
      </c>
      <c r="B298" s="2" t="s">
        <v>585</v>
      </c>
      <c r="C298" s="2" t="s">
        <v>586</v>
      </c>
      <c r="D298">
        <v>61749513</v>
      </c>
      <c r="F298">
        <v>300</v>
      </c>
      <c r="G298">
        <v>80025114</v>
      </c>
      <c r="I298">
        <v>2275050011</v>
      </c>
      <c r="J298">
        <v>2</v>
      </c>
      <c r="K298" t="s">
        <v>34</v>
      </c>
      <c r="L298" t="s">
        <v>90</v>
      </c>
      <c r="M298">
        <v>34005</v>
      </c>
      <c r="O298" t="s">
        <v>141</v>
      </c>
      <c r="P298">
        <v>48811</v>
      </c>
      <c r="Q298" t="s">
        <v>37</v>
      </c>
      <c r="R298" t="s">
        <v>38</v>
      </c>
      <c r="U298" t="s">
        <v>38</v>
      </c>
      <c r="V298">
        <v>39.713299999999997</v>
      </c>
      <c r="W298">
        <v>-74.400000000000006</v>
      </c>
      <c r="X298" t="s">
        <v>39</v>
      </c>
      <c r="Y298" t="s">
        <v>142</v>
      </c>
      <c r="Z298" t="s">
        <v>34</v>
      </c>
      <c r="AA298">
        <v>0</v>
      </c>
      <c r="AB298" t="s">
        <v>41</v>
      </c>
      <c r="AC298">
        <v>8</v>
      </c>
      <c r="AE298">
        <v>6.0070000000000002E-3</v>
      </c>
      <c r="AF298">
        <v>3.2499999999999997E-5</v>
      </c>
      <c r="AG298">
        <v>1.1835E-4</v>
      </c>
      <c r="AH298">
        <v>8.1661499999999997E-5</v>
      </c>
      <c r="AI298">
        <v>5.0000000000000004E-6</v>
      </c>
      <c r="AJ298">
        <v>7.5236999999999998E-5</v>
      </c>
      <c r="AK298">
        <v>1</v>
      </c>
      <c r="AL298">
        <f t="shared" si="21"/>
        <v>6.0070000000000002E-3</v>
      </c>
      <c r="AM298">
        <f t="shared" si="22"/>
        <v>3.2499999999999997E-5</v>
      </c>
      <c r="AN298">
        <f t="shared" si="23"/>
        <v>1.1835E-4</v>
      </c>
      <c r="AO298">
        <f t="shared" si="24"/>
        <v>8.1661499999999997E-5</v>
      </c>
      <c r="AP298">
        <f t="shared" si="25"/>
        <v>5.0000000000000004E-6</v>
      </c>
      <c r="AQ298">
        <f t="shared" si="25"/>
        <v>7.5236999999999998E-5</v>
      </c>
    </row>
    <row r="299" spans="1:43" x14ac:dyDescent="0.25">
      <c r="A299">
        <v>12396011</v>
      </c>
      <c r="B299" s="2" t="s">
        <v>585</v>
      </c>
      <c r="C299" s="2" t="s">
        <v>586</v>
      </c>
      <c r="D299">
        <v>61582713</v>
      </c>
      <c r="F299">
        <v>300</v>
      </c>
      <c r="G299">
        <v>79695714</v>
      </c>
      <c r="I299">
        <v>2275050011</v>
      </c>
      <c r="J299">
        <v>2</v>
      </c>
      <c r="K299" t="s">
        <v>34</v>
      </c>
      <c r="L299" t="s">
        <v>90</v>
      </c>
      <c r="M299">
        <v>34005</v>
      </c>
      <c r="O299" t="s">
        <v>271</v>
      </c>
      <c r="P299">
        <v>48811</v>
      </c>
      <c r="Q299" t="s">
        <v>37</v>
      </c>
      <c r="R299" t="s">
        <v>38</v>
      </c>
      <c r="U299" t="s">
        <v>38</v>
      </c>
      <c r="V299">
        <v>39.9283</v>
      </c>
      <c r="W299">
        <v>-74.762200000000007</v>
      </c>
      <c r="X299" t="s">
        <v>39</v>
      </c>
      <c r="Y299" t="s">
        <v>272</v>
      </c>
      <c r="Z299" t="s">
        <v>34</v>
      </c>
      <c r="AA299">
        <v>0</v>
      </c>
      <c r="AB299" t="s">
        <v>41</v>
      </c>
      <c r="AC299">
        <v>8</v>
      </c>
      <c r="AE299">
        <v>0.108126</v>
      </c>
      <c r="AF299">
        <v>5.8500000000000002E-4</v>
      </c>
      <c r="AG299">
        <v>2.1302999999999999E-3</v>
      </c>
      <c r="AH299">
        <v>1.4699100000000001E-3</v>
      </c>
      <c r="AI299">
        <v>9.0000000000000006E-5</v>
      </c>
      <c r="AJ299">
        <v>1.3542700000000001E-3</v>
      </c>
      <c r="AK299">
        <v>1</v>
      </c>
      <c r="AL299">
        <f t="shared" si="21"/>
        <v>0.108126</v>
      </c>
      <c r="AM299">
        <f t="shared" si="22"/>
        <v>5.8500000000000002E-4</v>
      </c>
      <c r="AN299">
        <f t="shared" si="23"/>
        <v>2.1302999999999999E-3</v>
      </c>
      <c r="AO299">
        <f t="shared" si="24"/>
        <v>1.4699100000000001E-3</v>
      </c>
      <c r="AP299">
        <f t="shared" si="25"/>
        <v>9.0000000000000006E-5</v>
      </c>
      <c r="AQ299">
        <f t="shared" si="25"/>
        <v>1.3542700000000001E-3</v>
      </c>
    </row>
    <row r="300" spans="1:43" x14ac:dyDescent="0.25">
      <c r="A300">
        <v>11738811</v>
      </c>
      <c r="B300" s="2" t="s">
        <v>585</v>
      </c>
      <c r="C300" s="2" t="s">
        <v>586</v>
      </c>
      <c r="D300">
        <v>61055613</v>
      </c>
      <c r="F300">
        <v>300</v>
      </c>
      <c r="G300">
        <v>78650514</v>
      </c>
      <c r="I300">
        <v>2275050011</v>
      </c>
      <c r="J300">
        <v>2</v>
      </c>
      <c r="K300" t="s">
        <v>34</v>
      </c>
      <c r="L300" t="s">
        <v>82</v>
      </c>
      <c r="M300">
        <v>34041</v>
      </c>
      <c r="O300" t="s">
        <v>424</v>
      </c>
      <c r="P300">
        <v>48811</v>
      </c>
      <c r="Q300" t="s">
        <v>37</v>
      </c>
      <c r="R300" t="s">
        <v>38</v>
      </c>
      <c r="U300" t="s">
        <v>38</v>
      </c>
      <c r="V300">
        <v>40.702599999999997</v>
      </c>
      <c r="W300">
        <v>-75.177999999999997</v>
      </c>
      <c r="X300" t="s">
        <v>39</v>
      </c>
      <c r="Y300" t="s">
        <v>136</v>
      </c>
      <c r="Z300" t="s">
        <v>34</v>
      </c>
      <c r="AA300">
        <v>0</v>
      </c>
      <c r="AB300" t="s">
        <v>41</v>
      </c>
      <c r="AC300">
        <v>8</v>
      </c>
      <c r="AE300">
        <v>0.108126</v>
      </c>
      <c r="AF300">
        <v>5.8500000000000002E-4</v>
      </c>
      <c r="AG300">
        <v>2.1302999999999999E-3</v>
      </c>
      <c r="AH300">
        <v>1.4699100000000001E-3</v>
      </c>
      <c r="AI300">
        <v>9.0000000000000006E-5</v>
      </c>
      <c r="AJ300">
        <v>1.3542700000000001E-3</v>
      </c>
      <c r="AK300">
        <v>1</v>
      </c>
      <c r="AL300">
        <f t="shared" si="21"/>
        <v>0.108126</v>
      </c>
      <c r="AM300">
        <f t="shared" si="22"/>
        <v>5.8500000000000002E-4</v>
      </c>
      <c r="AN300">
        <f t="shared" si="23"/>
        <v>2.1302999999999999E-3</v>
      </c>
      <c r="AO300">
        <f t="shared" si="24"/>
        <v>1.4699100000000001E-3</v>
      </c>
      <c r="AP300">
        <f t="shared" si="25"/>
        <v>9.0000000000000006E-5</v>
      </c>
      <c r="AQ300">
        <f t="shared" si="25"/>
        <v>1.3542700000000001E-3</v>
      </c>
    </row>
    <row r="301" spans="1:43" x14ac:dyDescent="0.25">
      <c r="A301">
        <v>11724711</v>
      </c>
      <c r="B301" s="2" t="s">
        <v>585</v>
      </c>
      <c r="C301" s="2" t="s">
        <v>586</v>
      </c>
      <c r="D301">
        <v>61141913</v>
      </c>
      <c r="F301">
        <v>300</v>
      </c>
      <c r="G301">
        <v>78822514</v>
      </c>
      <c r="I301">
        <v>2275050011</v>
      </c>
      <c r="J301">
        <v>2</v>
      </c>
      <c r="K301" t="s">
        <v>34</v>
      </c>
      <c r="L301" t="s">
        <v>236</v>
      </c>
      <c r="M301">
        <v>34031</v>
      </c>
      <c r="O301" t="s">
        <v>323</v>
      </c>
      <c r="P301">
        <v>48811</v>
      </c>
      <c r="Q301" t="s">
        <v>37</v>
      </c>
      <c r="R301" t="s">
        <v>38</v>
      </c>
      <c r="U301" t="s">
        <v>38</v>
      </c>
      <c r="V301">
        <v>40.979300000000002</v>
      </c>
      <c r="W301">
        <v>-74.251000000000005</v>
      </c>
      <c r="X301" t="s">
        <v>39</v>
      </c>
      <c r="Y301" t="s">
        <v>324</v>
      </c>
      <c r="Z301" t="s">
        <v>34</v>
      </c>
      <c r="AA301">
        <v>0</v>
      </c>
      <c r="AB301" t="s">
        <v>41</v>
      </c>
      <c r="AC301">
        <v>8</v>
      </c>
      <c r="AE301">
        <v>0.108126</v>
      </c>
      <c r="AF301">
        <v>5.8500000000000002E-4</v>
      </c>
      <c r="AG301">
        <v>2.1302999999999999E-3</v>
      </c>
      <c r="AH301">
        <v>1.4699100000000001E-3</v>
      </c>
      <c r="AI301">
        <v>9.0000000000000006E-5</v>
      </c>
      <c r="AJ301">
        <v>1.3542700000000001E-3</v>
      </c>
      <c r="AK301">
        <v>1</v>
      </c>
      <c r="AL301">
        <f t="shared" si="21"/>
        <v>0.108126</v>
      </c>
      <c r="AM301">
        <f t="shared" si="22"/>
        <v>5.8500000000000002E-4</v>
      </c>
      <c r="AN301">
        <f t="shared" si="23"/>
        <v>2.1302999999999999E-3</v>
      </c>
      <c r="AO301">
        <f t="shared" si="24"/>
        <v>1.4699100000000001E-3</v>
      </c>
      <c r="AP301">
        <f t="shared" si="25"/>
        <v>9.0000000000000006E-5</v>
      </c>
      <c r="AQ301">
        <f t="shared" si="25"/>
        <v>1.3542700000000001E-3</v>
      </c>
    </row>
    <row r="302" spans="1:43" x14ac:dyDescent="0.25">
      <c r="A302">
        <v>10983611</v>
      </c>
      <c r="B302" s="2" t="s">
        <v>585</v>
      </c>
      <c r="C302" s="2" t="s">
        <v>586</v>
      </c>
      <c r="D302">
        <v>60519613</v>
      </c>
      <c r="F302">
        <v>300</v>
      </c>
      <c r="G302">
        <v>77580914</v>
      </c>
      <c r="I302">
        <v>2275050011</v>
      </c>
      <c r="J302">
        <v>2</v>
      </c>
      <c r="K302" t="s">
        <v>34</v>
      </c>
      <c r="L302" t="s">
        <v>79</v>
      </c>
      <c r="M302">
        <v>34027</v>
      </c>
      <c r="O302" t="s">
        <v>464</v>
      </c>
      <c r="P302">
        <v>48811</v>
      </c>
      <c r="Q302" t="s">
        <v>37</v>
      </c>
      <c r="R302" t="s">
        <v>38</v>
      </c>
      <c r="U302" t="s">
        <v>38</v>
      </c>
      <c r="V302">
        <v>40.9407</v>
      </c>
      <c r="W302">
        <v>-74.461500000000001</v>
      </c>
      <c r="X302" t="s">
        <v>39</v>
      </c>
      <c r="Y302" t="s">
        <v>458</v>
      </c>
      <c r="Z302" t="s">
        <v>34</v>
      </c>
      <c r="AA302">
        <v>0</v>
      </c>
      <c r="AB302" t="s">
        <v>41</v>
      </c>
      <c r="AC302">
        <v>8</v>
      </c>
      <c r="AE302">
        <v>0.108126</v>
      </c>
      <c r="AF302">
        <v>5.8500000000000002E-4</v>
      </c>
      <c r="AG302">
        <v>2.1302999999999999E-3</v>
      </c>
      <c r="AH302">
        <v>1.4699100000000001E-3</v>
      </c>
      <c r="AI302">
        <v>9.0000000000000006E-5</v>
      </c>
      <c r="AJ302">
        <v>1.3542700000000001E-3</v>
      </c>
      <c r="AK302">
        <v>1</v>
      </c>
      <c r="AL302">
        <f t="shared" si="21"/>
        <v>0.108126</v>
      </c>
      <c r="AM302">
        <f t="shared" si="22"/>
        <v>5.8500000000000002E-4</v>
      </c>
      <c r="AN302">
        <f t="shared" si="23"/>
        <v>2.1302999999999999E-3</v>
      </c>
      <c r="AO302">
        <f t="shared" si="24"/>
        <v>1.4699100000000001E-3</v>
      </c>
      <c r="AP302">
        <f t="shared" si="25"/>
        <v>9.0000000000000006E-5</v>
      </c>
      <c r="AQ302">
        <f t="shared" si="25"/>
        <v>1.3542700000000001E-3</v>
      </c>
    </row>
    <row r="303" spans="1:43" x14ac:dyDescent="0.25">
      <c r="A303">
        <v>11071011</v>
      </c>
      <c r="B303" s="2" t="s">
        <v>585</v>
      </c>
      <c r="C303" s="2" t="s">
        <v>586</v>
      </c>
      <c r="D303">
        <v>60693613</v>
      </c>
      <c r="F303">
        <v>300</v>
      </c>
      <c r="G303">
        <v>77928914</v>
      </c>
      <c r="I303">
        <v>2275050011</v>
      </c>
      <c r="J303">
        <v>2</v>
      </c>
      <c r="K303" t="s">
        <v>34</v>
      </c>
      <c r="L303" t="s">
        <v>70</v>
      </c>
      <c r="M303">
        <v>34021</v>
      </c>
      <c r="O303" t="s">
        <v>577</v>
      </c>
      <c r="P303">
        <v>48811</v>
      </c>
      <c r="Q303" t="s">
        <v>37</v>
      </c>
      <c r="R303" t="s">
        <v>38</v>
      </c>
      <c r="U303" t="s">
        <v>38</v>
      </c>
      <c r="V303">
        <v>40.340400000000002</v>
      </c>
      <c r="W303">
        <v>-74.854299999999995</v>
      </c>
      <c r="X303" t="s">
        <v>39</v>
      </c>
      <c r="Y303" t="s">
        <v>578</v>
      </c>
      <c r="Z303" t="s">
        <v>34</v>
      </c>
      <c r="AA303">
        <v>0</v>
      </c>
      <c r="AB303" t="s">
        <v>41</v>
      </c>
      <c r="AC303">
        <v>8</v>
      </c>
      <c r="AE303">
        <v>0.56243900000000002</v>
      </c>
      <c r="AF303">
        <v>3.0430000000000001E-3</v>
      </c>
      <c r="AG303">
        <v>1.1081199999999999E-2</v>
      </c>
      <c r="AH303">
        <v>7.6460199999999999E-3</v>
      </c>
      <c r="AI303">
        <v>4.6815300000000002E-4</v>
      </c>
      <c r="AJ303">
        <v>7.0444899999999996E-3</v>
      </c>
      <c r="AK303">
        <v>1</v>
      </c>
      <c r="AL303">
        <f t="shared" si="21"/>
        <v>0.56243900000000002</v>
      </c>
      <c r="AM303">
        <f t="shared" si="22"/>
        <v>3.0430000000000001E-3</v>
      </c>
      <c r="AN303">
        <f t="shared" si="23"/>
        <v>1.1081199999999999E-2</v>
      </c>
      <c r="AO303">
        <f t="shared" si="24"/>
        <v>7.6460199999999999E-3</v>
      </c>
      <c r="AP303">
        <f t="shared" si="25"/>
        <v>4.6815300000000002E-4</v>
      </c>
      <c r="AQ303">
        <f t="shared" si="25"/>
        <v>7.0444899999999996E-3</v>
      </c>
    </row>
    <row r="304" spans="1:43" x14ac:dyDescent="0.25">
      <c r="A304">
        <v>11347411</v>
      </c>
      <c r="B304" s="2" t="s">
        <v>585</v>
      </c>
      <c r="C304" s="2" t="s">
        <v>586</v>
      </c>
      <c r="D304">
        <v>61583113</v>
      </c>
      <c r="F304">
        <v>300</v>
      </c>
      <c r="G304">
        <v>79696514</v>
      </c>
      <c r="I304">
        <v>2275050011</v>
      </c>
      <c r="J304">
        <v>2</v>
      </c>
      <c r="K304" t="s">
        <v>34</v>
      </c>
      <c r="L304" t="s">
        <v>82</v>
      </c>
      <c r="M304">
        <v>34041</v>
      </c>
      <c r="O304" t="s">
        <v>450</v>
      </c>
      <c r="P304">
        <v>48811</v>
      </c>
      <c r="Q304" t="s">
        <v>37</v>
      </c>
      <c r="R304" t="s">
        <v>38</v>
      </c>
      <c r="U304" t="s">
        <v>38</v>
      </c>
      <c r="V304">
        <v>40.923699999999997</v>
      </c>
      <c r="W304">
        <v>-74.870400000000004</v>
      </c>
      <c r="X304" t="s">
        <v>39</v>
      </c>
      <c r="Y304" t="s">
        <v>451</v>
      </c>
      <c r="Z304" t="s">
        <v>34</v>
      </c>
      <c r="AA304">
        <v>0</v>
      </c>
      <c r="AB304" t="s">
        <v>41</v>
      </c>
      <c r="AC304">
        <v>8</v>
      </c>
      <c r="AE304">
        <v>0.44799</v>
      </c>
      <c r="AF304">
        <v>2.4237899999999999E-3</v>
      </c>
      <c r="AG304">
        <v>8.8263100000000004E-3</v>
      </c>
      <c r="AH304">
        <v>6.0901499999999999E-3</v>
      </c>
      <c r="AI304">
        <v>3.7289000000000002E-4</v>
      </c>
      <c r="AJ304">
        <v>5.6110300000000004E-3</v>
      </c>
      <c r="AK304">
        <v>1</v>
      </c>
      <c r="AL304">
        <f t="shared" si="21"/>
        <v>0.44799</v>
      </c>
      <c r="AM304">
        <f t="shared" si="22"/>
        <v>2.4237899999999999E-3</v>
      </c>
      <c r="AN304">
        <f t="shared" si="23"/>
        <v>8.8263100000000004E-3</v>
      </c>
      <c r="AO304">
        <f t="shared" si="24"/>
        <v>6.0901499999999999E-3</v>
      </c>
      <c r="AP304">
        <f t="shared" si="25"/>
        <v>3.7289000000000002E-4</v>
      </c>
      <c r="AQ304">
        <f t="shared" si="25"/>
        <v>5.6110300000000004E-3</v>
      </c>
    </row>
    <row r="305" spans="1:44" x14ac:dyDescent="0.25">
      <c r="A305">
        <v>11007711</v>
      </c>
      <c r="B305" s="2" t="s">
        <v>585</v>
      </c>
      <c r="C305" s="2" t="s">
        <v>586</v>
      </c>
      <c r="D305">
        <v>60566513</v>
      </c>
      <c r="F305">
        <v>300</v>
      </c>
      <c r="G305">
        <v>77674514</v>
      </c>
      <c r="I305">
        <v>2275050011</v>
      </c>
      <c r="J305">
        <v>2</v>
      </c>
      <c r="K305" t="s">
        <v>34</v>
      </c>
      <c r="L305" t="s">
        <v>35</v>
      </c>
      <c r="M305">
        <v>34025</v>
      </c>
      <c r="O305" t="s">
        <v>36</v>
      </c>
      <c r="P305">
        <v>48811</v>
      </c>
      <c r="Q305" t="s">
        <v>37</v>
      </c>
      <c r="R305" t="s">
        <v>38</v>
      </c>
      <c r="U305" t="s">
        <v>38</v>
      </c>
      <c r="V305">
        <v>40.4251</v>
      </c>
      <c r="W305">
        <v>-74.099599999999995</v>
      </c>
      <c r="X305" t="s">
        <v>39</v>
      </c>
      <c r="Y305" t="s">
        <v>40</v>
      </c>
      <c r="Z305" t="s">
        <v>34</v>
      </c>
      <c r="AA305">
        <v>0</v>
      </c>
      <c r="AB305" t="s">
        <v>41</v>
      </c>
      <c r="AC305">
        <v>8</v>
      </c>
      <c r="AE305">
        <v>0.108126</v>
      </c>
      <c r="AF305">
        <v>5.8500000000000002E-4</v>
      </c>
      <c r="AG305">
        <v>2.1302999999999999E-3</v>
      </c>
      <c r="AH305">
        <v>1.4699100000000001E-3</v>
      </c>
      <c r="AI305">
        <v>9.0000000000000006E-5</v>
      </c>
      <c r="AJ305">
        <v>1.3542700000000001E-3</v>
      </c>
      <c r="AK305">
        <v>1</v>
      </c>
      <c r="AL305">
        <f t="shared" si="21"/>
        <v>0.108126</v>
      </c>
      <c r="AM305">
        <f t="shared" si="22"/>
        <v>5.8500000000000002E-4</v>
      </c>
      <c r="AN305">
        <f t="shared" si="23"/>
        <v>2.1302999999999999E-3</v>
      </c>
      <c r="AO305">
        <f t="shared" si="24"/>
        <v>1.4699100000000001E-3</v>
      </c>
      <c r="AP305">
        <f t="shared" si="25"/>
        <v>9.0000000000000006E-5</v>
      </c>
      <c r="AQ305">
        <f t="shared" si="25"/>
        <v>1.3542700000000001E-3</v>
      </c>
    </row>
    <row r="306" spans="1:44" x14ac:dyDescent="0.25">
      <c r="A306">
        <v>11210611</v>
      </c>
      <c r="B306" s="2" t="s">
        <v>585</v>
      </c>
      <c r="C306" s="2" t="s">
        <v>586</v>
      </c>
      <c r="D306">
        <v>61055813</v>
      </c>
      <c r="F306">
        <v>300</v>
      </c>
      <c r="G306">
        <v>78650914</v>
      </c>
      <c r="I306">
        <v>2275050011</v>
      </c>
      <c r="J306">
        <v>2</v>
      </c>
      <c r="K306" t="s">
        <v>34</v>
      </c>
      <c r="L306" t="s">
        <v>56</v>
      </c>
      <c r="M306">
        <v>34007</v>
      </c>
      <c r="O306" t="s">
        <v>239</v>
      </c>
      <c r="P306">
        <v>48811</v>
      </c>
      <c r="Q306" t="s">
        <v>37</v>
      </c>
      <c r="R306" t="s">
        <v>38</v>
      </c>
      <c r="U306" t="s">
        <v>38</v>
      </c>
      <c r="V306">
        <v>39.862900000000003</v>
      </c>
      <c r="W306">
        <v>-74.9602</v>
      </c>
      <c r="X306" t="s">
        <v>39</v>
      </c>
      <c r="Y306" t="s">
        <v>240</v>
      </c>
      <c r="Z306" t="s">
        <v>34</v>
      </c>
      <c r="AA306">
        <v>0</v>
      </c>
      <c r="AB306" t="s">
        <v>41</v>
      </c>
      <c r="AC306">
        <v>8</v>
      </c>
      <c r="AE306">
        <v>0.108126</v>
      </c>
      <c r="AF306">
        <v>5.8500000000000002E-4</v>
      </c>
      <c r="AG306">
        <v>2.1302999999999999E-3</v>
      </c>
      <c r="AH306">
        <v>1.4699100000000001E-3</v>
      </c>
      <c r="AI306">
        <v>9.0000000000000006E-5</v>
      </c>
      <c r="AJ306">
        <v>1.3542700000000001E-3</v>
      </c>
      <c r="AK306">
        <v>1</v>
      </c>
      <c r="AL306">
        <f t="shared" si="21"/>
        <v>0.108126</v>
      </c>
      <c r="AM306">
        <f t="shared" si="22"/>
        <v>5.8500000000000002E-4</v>
      </c>
      <c r="AN306">
        <f t="shared" si="23"/>
        <v>2.1302999999999999E-3</v>
      </c>
      <c r="AO306">
        <f t="shared" si="24"/>
        <v>1.4699100000000001E-3</v>
      </c>
      <c r="AP306">
        <f t="shared" si="25"/>
        <v>9.0000000000000006E-5</v>
      </c>
      <c r="AQ306">
        <f t="shared" si="25"/>
        <v>1.3542700000000001E-3</v>
      </c>
    </row>
    <row r="307" spans="1:44" x14ac:dyDescent="0.25">
      <c r="A307">
        <v>12396611</v>
      </c>
      <c r="B307" s="2" t="s">
        <v>585</v>
      </c>
      <c r="C307" s="2" t="s">
        <v>586</v>
      </c>
      <c r="D307">
        <v>61583413</v>
      </c>
      <c r="F307">
        <v>300</v>
      </c>
      <c r="G307">
        <v>79697114</v>
      </c>
      <c r="I307">
        <v>2275050011</v>
      </c>
      <c r="J307">
        <v>2</v>
      </c>
      <c r="K307" t="s">
        <v>34</v>
      </c>
      <c r="L307" t="s">
        <v>82</v>
      </c>
      <c r="M307">
        <v>34041</v>
      </c>
      <c r="O307" t="s">
        <v>131</v>
      </c>
      <c r="P307">
        <v>48811</v>
      </c>
      <c r="Q307" t="s">
        <v>37</v>
      </c>
      <c r="R307" t="s">
        <v>38</v>
      </c>
      <c r="U307" t="s">
        <v>38</v>
      </c>
      <c r="V307">
        <v>40.928199999999997</v>
      </c>
      <c r="W307">
        <v>-74.843999999999994</v>
      </c>
      <c r="X307" t="s">
        <v>39</v>
      </c>
      <c r="Y307" t="s">
        <v>132</v>
      </c>
      <c r="Z307" t="s">
        <v>34</v>
      </c>
      <c r="AA307">
        <v>0</v>
      </c>
      <c r="AB307" t="s">
        <v>41</v>
      </c>
      <c r="AC307">
        <v>8</v>
      </c>
      <c r="AE307">
        <v>0.108126</v>
      </c>
      <c r="AF307">
        <v>5.8500000000000002E-4</v>
      </c>
      <c r="AG307">
        <v>2.1302999999999999E-3</v>
      </c>
      <c r="AH307">
        <v>1.4699100000000001E-3</v>
      </c>
      <c r="AI307">
        <v>9.0000000000000006E-5</v>
      </c>
      <c r="AJ307">
        <v>1.3542700000000001E-3</v>
      </c>
      <c r="AK307">
        <v>1</v>
      </c>
      <c r="AL307">
        <f t="shared" si="21"/>
        <v>0.108126</v>
      </c>
      <c r="AM307">
        <f t="shared" si="22"/>
        <v>5.8500000000000002E-4</v>
      </c>
      <c r="AN307">
        <f t="shared" si="23"/>
        <v>2.1302999999999999E-3</v>
      </c>
      <c r="AO307">
        <f t="shared" si="24"/>
        <v>1.4699100000000001E-3</v>
      </c>
      <c r="AP307">
        <f t="shared" si="25"/>
        <v>9.0000000000000006E-5</v>
      </c>
      <c r="AQ307">
        <f t="shared" si="25"/>
        <v>1.3542700000000001E-3</v>
      </c>
    </row>
    <row r="308" spans="1:44" x14ac:dyDescent="0.25">
      <c r="A308">
        <v>11347611</v>
      </c>
      <c r="B308" s="2" t="s">
        <v>585</v>
      </c>
      <c r="C308" s="2" t="s">
        <v>586</v>
      </c>
      <c r="D308">
        <v>61583713</v>
      </c>
      <c r="F308">
        <v>300</v>
      </c>
      <c r="G308">
        <v>79697714</v>
      </c>
      <c r="I308">
        <v>2275050011</v>
      </c>
      <c r="J308">
        <v>2</v>
      </c>
      <c r="K308" t="s">
        <v>34</v>
      </c>
      <c r="L308" t="s">
        <v>87</v>
      </c>
      <c r="M308">
        <v>34011</v>
      </c>
      <c r="O308" t="s">
        <v>452</v>
      </c>
      <c r="P308">
        <v>48811</v>
      </c>
      <c r="Q308" t="s">
        <v>37</v>
      </c>
      <c r="R308" t="s">
        <v>38</v>
      </c>
      <c r="U308" t="s">
        <v>38</v>
      </c>
      <c r="V308">
        <v>39.446800000000003</v>
      </c>
      <c r="W308">
        <v>-75.313199999999995</v>
      </c>
      <c r="X308" t="s">
        <v>39</v>
      </c>
      <c r="Y308" t="s">
        <v>353</v>
      </c>
      <c r="Z308" t="s">
        <v>34</v>
      </c>
      <c r="AA308">
        <v>0</v>
      </c>
      <c r="AB308" t="s">
        <v>41</v>
      </c>
      <c r="AC308">
        <v>8</v>
      </c>
      <c r="AE308">
        <v>0.53181199999999995</v>
      </c>
      <c r="AF308">
        <v>2.8772899999999998E-3</v>
      </c>
      <c r="AG308">
        <v>1.0477800000000001E-2</v>
      </c>
      <c r="AH308">
        <v>7.2296599999999997E-3</v>
      </c>
      <c r="AI308">
        <v>4.4265999999999999E-4</v>
      </c>
      <c r="AJ308">
        <v>6.6608800000000001E-3</v>
      </c>
      <c r="AK308">
        <v>1</v>
      </c>
      <c r="AL308">
        <f t="shared" si="21"/>
        <v>0.53181199999999995</v>
      </c>
      <c r="AM308">
        <f t="shared" si="22"/>
        <v>2.8772899999999998E-3</v>
      </c>
      <c r="AN308">
        <f t="shared" si="23"/>
        <v>1.0477800000000001E-2</v>
      </c>
      <c r="AO308">
        <f t="shared" si="24"/>
        <v>7.2296599999999997E-3</v>
      </c>
      <c r="AP308">
        <f t="shared" si="25"/>
        <v>4.4265999999999999E-4</v>
      </c>
      <c r="AQ308">
        <f t="shared" si="25"/>
        <v>6.6608800000000001E-3</v>
      </c>
    </row>
    <row r="309" spans="1:44" x14ac:dyDescent="0.25">
      <c r="A309">
        <v>11904811</v>
      </c>
      <c r="B309" s="2" t="s">
        <v>585</v>
      </c>
      <c r="C309" s="2" t="s">
        <v>586</v>
      </c>
      <c r="D309">
        <v>60936913</v>
      </c>
      <c r="F309">
        <v>300</v>
      </c>
      <c r="G309">
        <v>78413514</v>
      </c>
      <c r="I309">
        <v>2275050011</v>
      </c>
      <c r="J309">
        <v>2</v>
      </c>
      <c r="K309" t="s">
        <v>34</v>
      </c>
      <c r="L309" t="s">
        <v>64</v>
      </c>
      <c r="M309">
        <v>34019</v>
      </c>
      <c r="O309" t="s">
        <v>466</v>
      </c>
      <c r="P309">
        <v>48811</v>
      </c>
      <c r="Q309" t="s">
        <v>37</v>
      </c>
      <c r="R309" t="s">
        <v>38</v>
      </c>
      <c r="U309" t="s">
        <v>38</v>
      </c>
      <c r="V309">
        <v>40.449300000000001</v>
      </c>
      <c r="W309">
        <v>-75.017700000000005</v>
      </c>
      <c r="X309" t="s">
        <v>39</v>
      </c>
      <c r="Y309" t="s">
        <v>467</v>
      </c>
      <c r="Z309" t="s">
        <v>34</v>
      </c>
      <c r="AA309">
        <v>0</v>
      </c>
      <c r="AB309" t="s">
        <v>41</v>
      </c>
      <c r="AC309">
        <v>8</v>
      </c>
      <c r="AE309">
        <v>0.45627299999999998</v>
      </c>
      <c r="AF309">
        <v>2.4686E-3</v>
      </c>
      <c r="AG309">
        <v>8.9894899999999993E-3</v>
      </c>
      <c r="AH309">
        <v>6.2027499999999999E-3</v>
      </c>
      <c r="AI309">
        <v>3.7978399999999998E-4</v>
      </c>
      <c r="AJ309">
        <v>5.7147600000000002E-3</v>
      </c>
      <c r="AK309">
        <v>1</v>
      </c>
      <c r="AL309">
        <f t="shared" si="21"/>
        <v>0.45627299999999998</v>
      </c>
      <c r="AM309">
        <f t="shared" si="22"/>
        <v>2.4686E-3</v>
      </c>
      <c r="AN309">
        <f t="shared" si="23"/>
        <v>8.9894899999999993E-3</v>
      </c>
      <c r="AO309">
        <f t="shared" si="24"/>
        <v>6.2027499999999999E-3</v>
      </c>
      <c r="AP309">
        <f t="shared" si="25"/>
        <v>3.7978399999999998E-4</v>
      </c>
      <c r="AQ309">
        <f t="shared" si="25"/>
        <v>5.7147600000000002E-3</v>
      </c>
    </row>
    <row r="310" spans="1:44" x14ac:dyDescent="0.25">
      <c r="A310">
        <v>11107411</v>
      </c>
      <c r="B310" s="2" t="s">
        <v>585</v>
      </c>
      <c r="C310" s="2" t="s">
        <v>586</v>
      </c>
      <c r="D310">
        <v>60770913</v>
      </c>
      <c r="F310">
        <v>300</v>
      </c>
      <c r="G310">
        <v>78083114</v>
      </c>
      <c r="I310">
        <v>2275050011</v>
      </c>
      <c r="J310">
        <v>2</v>
      </c>
      <c r="K310" t="s">
        <v>34</v>
      </c>
      <c r="L310" t="s">
        <v>84</v>
      </c>
      <c r="M310">
        <v>34029</v>
      </c>
      <c r="O310" t="s">
        <v>400</v>
      </c>
      <c r="P310">
        <v>48811</v>
      </c>
      <c r="Q310" t="s">
        <v>37</v>
      </c>
      <c r="R310" t="s">
        <v>38</v>
      </c>
      <c r="U310" t="s">
        <v>38</v>
      </c>
      <c r="V310">
        <v>39.699300000000001</v>
      </c>
      <c r="W310">
        <v>-74.234300000000005</v>
      </c>
      <c r="X310" t="s">
        <v>39</v>
      </c>
      <c r="Y310" t="s">
        <v>356</v>
      </c>
      <c r="Z310" t="s">
        <v>34</v>
      </c>
      <c r="AA310">
        <v>0</v>
      </c>
      <c r="AB310" t="s">
        <v>41</v>
      </c>
      <c r="AC310">
        <v>8</v>
      </c>
      <c r="AE310">
        <v>0.108126</v>
      </c>
      <c r="AF310">
        <v>5.8500000000000002E-4</v>
      </c>
      <c r="AG310">
        <v>2.1302999999999999E-3</v>
      </c>
      <c r="AH310">
        <v>1.4699100000000001E-3</v>
      </c>
      <c r="AI310">
        <v>9.0000000000000006E-5</v>
      </c>
      <c r="AJ310">
        <v>1.3542700000000001E-3</v>
      </c>
      <c r="AK310">
        <v>1</v>
      </c>
      <c r="AL310">
        <f t="shared" si="21"/>
        <v>0.108126</v>
      </c>
      <c r="AM310">
        <f t="shared" si="22"/>
        <v>5.8500000000000002E-4</v>
      </c>
      <c r="AN310">
        <f t="shared" si="23"/>
        <v>2.1302999999999999E-3</v>
      </c>
      <c r="AO310">
        <f t="shared" si="24"/>
        <v>1.4699100000000001E-3</v>
      </c>
      <c r="AP310">
        <f t="shared" si="25"/>
        <v>9.0000000000000006E-5</v>
      </c>
      <c r="AQ310">
        <f t="shared" si="25"/>
        <v>1.3542700000000001E-3</v>
      </c>
    </row>
    <row r="311" spans="1:44" x14ac:dyDescent="0.25">
      <c r="A311">
        <v>11089811</v>
      </c>
      <c r="B311" s="2" t="s">
        <v>585</v>
      </c>
      <c r="C311" s="2" t="s">
        <v>586</v>
      </c>
      <c r="D311">
        <v>60732613</v>
      </c>
      <c r="F311">
        <v>300</v>
      </c>
      <c r="G311">
        <v>78006514</v>
      </c>
      <c r="I311">
        <v>2275050011</v>
      </c>
      <c r="J311">
        <v>2</v>
      </c>
      <c r="K311" t="s">
        <v>34</v>
      </c>
      <c r="L311" t="s">
        <v>98</v>
      </c>
      <c r="M311">
        <v>34001</v>
      </c>
      <c r="O311" t="s">
        <v>498</v>
      </c>
      <c r="P311">
        <v>48811</v>
      </c>
      <c r="Q311" t="s">
        <v>37</v>
      </c>
      <c r="R311" t="s">
        <v>38</v>
      </c>
      <c r="U311" t="s">
        <v>38</v>
      </c>
      <c r="V311">
        <v>39.631399999999999</v>
      </c>
      <c r="W311">
        <v>-74.772800000000004</v>
      </c>
      <c r="X311" t="s">
        <v>39</v>
      </c>
      <c r="Y311" t="s">
        <v>153</v>
      </c>
      <c r="Z311" t="s">
        <v>34</v>
      </c>
      <c r="AA311">
        <v>0</v>
      </c>
      <c r="AB311" t="s">
        <v>41</v>
      </c>
      <c r="AC311">
        <v>8</v>
      </c>
      <c r="AE311">
        <v>0.108126</v>
      </c>
      <c r="AF311">
        <v>5.8500000000000002E-4</v>
      </c>
      <c r="AG311">
        <v>2.1302999999999999E-3</v>
      </c>
      <c r="AH311">
        <v>1.4699100000000001E-3</v>
      </c>
      <c r="AI311">
        <v>9.0000000000000006E-5</v>
      </c>
      <c r="AJ311">
        <v>1.3542700000000001E-3</v>
      </c>
      <c r="AK311">
        <v>1</v>
      </c>
      <c r="AL311">
        <f t="shared" si="21"/>
        <v>0.108126</v>
      </c>
      <c r="AM311">
        <f t="shared" si="22"/>
        <v>5.8500000000000002E-4</v>
      </c>
      <c r="AN311">
        <f t="shared" si="23"/>
        <v>2.1302999999999999E-3</v>
      </c>
      <c r="AO311">
        <f t="shared" si="24"/>
        <v>1.4699100000000001E-3</v>
      </c>
      <c r="AP311">
        <f t="shared" si="25"/>
        <v>9.0000000000000006E-5</v>
      </c>
      <c r="AQ311">
        <f t="shared" si="25"/>
        <v>1.3542700000000001E-3</v>
      </c>
    </row>
    <row r="312" spans="1:44" x14ac:dyDescent="0.25">
      <c r="A312">
        <v>9382611</v>
      </c>
      <c r="B312" s="2" t="s">
        <v>585</v>
      </c>
      <c r="C312" s="2" t="s">
        <v>586</v>
      </c>
      <c r="D312">
        <v>62625013</v>
      </c>
      <c r="F312">
        <v>300</v>
      </c>
      <c r="G312">
        <v>84339214</v>
      </c>
      <c r="I312">
        <v>2275050011</v>
      </c>
      <c r="J312">
        <v>2</v>
      </c>
      <c r="K312" t="s">
        <v>34</v>
      </c>
      <c r="L312" t="s">
        <v>116</v>
      </c>
      <c r="M312">
        <v>34009</v>
      </c>
      <c r="O312" t="s">
        <v>548</v>
      </c>
      <c r="P312">
        <v>48811</v>
      </c>
      <c r="Q312" t="s">
        <v>37</v>
      </c>
      <c r="R312" t="s">
        <v>38</v>
      </c>
      <c r="U312" t="s">
        <v>38</v>
      </c>
      <c r="V312">
        <v>39.219149999999999</v>
      </c>
      <c r="W312">
        <v>-74.79477</v>
      </c>
      <c r="X312" t="s">
        <v>39</v>
      </c>
      <c r="Y312" t="s">
        <v>549</v>
      </c>
      <c r="Z312" t="s">
        <v>34</v>
      </c>
      <c r="AA312">
        <v>0</v>
      </c>
      <c r="AB312" t="s">
        <v>41</v>
      </c>
      <c r="AC312">
        <v>8</v>
      </c>
      <c r="AE312">
        <v>26.993300000000001</v>
      </c>
      <c r="AF312">
        <v>0.14604300000000001</v>
      </c>
      <c r="AG312">
        <v>0.53182099999999999</v>
      </c>
      <c r="AH312">
        <v>0.36695699999999998</v>
      </c>
      <c r="AI312">
        <v>2.2468200000000001E-2</v>
      </c>
      <c r="AJ312">
        <v>0.33808700000000003</v>
      </c>
      <c r="AK312">
        <v>1.0220606060606061</v>
      </c>
      <c r="AL312">
        <f t="shared" si="21"/>
        <v>27.588788557575761</v>
      </c>
      <c r="AM312">
        <f t="shared" si="22"/>
        <v>0.14926479709090912</v>
      </c>
      <c r="AN312">
        <f t="shared" si="23"/>
        <v>0.54355329357575755</v>
      </c>
      <c r="AO312">
        <f t="shared" si="24"/>
        <v>0.37505229381818184</v>
      </c>
      <c r="AP312">
        <f t="shared" si="25"/>
        <v>2.2963862109090911E-2</v>
      </c>
      <c r="AQ312">
        <f t="shared" si="25"/>
        <v>0.34554540412121215</v>
      </c>
    </row>
    <row r="313" spans="1:44" x14ac:dyDescent="0.25">
      <c r="A313">
        <v>12395911</v>
      </c>
      <c r="B313" s="2" t="s">
        <v>585</v>
      </c>
      <c r="C313" s="2" t="s">
        <v>586</v>
      </c>
      <c r="D313">
        <v>61582613</v>
      </c>
      <c r="F313">
        <v>300</v>
      </c>
      <c r="G313">
        <v>79695514</v>
      </c>
      <c r="I313">
        <v>2275050011</v>
      </c>
      <c r="J313">
        <v>2</v>
      </c>
      <c r="K313" t="s">
        <v>34</v>
      </c>
      <c r="L313" t="s">
        <v>87</v>
      </c>
      <c r="M313">
        <v>34011</v>
      </c>
      <c r="O313" t="s">
        <v>490</v>
      </c>
      <c r="P313">
        <v>48811</v>
      </c>
      <c r="Q313" t="s">
        <v>37</v>
      </c>
      <c r="R313" t="s">
        <v>38</v>
      </c>
      <c r="U313" t="s">
        <v>38</v>
      </c>
      <c r="V313">
        <v>39.472200000000001</v>
      </c>
      <c r="W313">
        <v>-75.277500000000003</v>
      </c>
      <c r="X313" t="s">
        <v>39</v>
      </c>
      <c r="Y313" t="s">
        <v>89</v>
      </c>
      <c r="Z313" t="s">
        <v>34</v>
      </c>
      <c r="AA313">
        <v>0</v>
      </c>
      <c r="AB313" t="s">
        <v>41</v>
      </c>
      <c r="AC313">
        <v>8</v>
      </c>
      <c r="AE313">
        <v>0.51114800000000005</v>
      </c>
      <c r="AF313">
        <v>2.7654899999999998E-3</v>
      </c>
      <c r="AG313">
        <v>1.0070600000000001E-2</v>
      </c>
      <c r="AH313">
        <v>6.9487400000000001E-3</v>
      </c>
      <c r="AI313">
        <v>4.2546000000000001E-4</v>
      </c>
      <c r="AJ313">
        <v>6.4020700000000002E-3</v>
      </c>
      <c r="AK313">
        <v>1</v>
      </c>
      <c r="AL313">
        <f t="shared" si="21"/>
        <v>0.51114800000000005</v>
      </c>
      <c r="AM313">
        <f t="shared" si="22"/>
        <v>2.7654899999999998E-3</v>
      </c>
      <c r="AN313">
        <f t="shared" si="23"/>
        <v>1.0070600000000001E-2</v>
      </c>
      <c r="AO313">
        <f t="shared" si="24"/>
        <v>6.9487400000000001E-3</v>
      </c>
      <c r="AP313">
        <f t="shared" si="25"/>
        <v>4.2546000000000001E-4</v>
      </c>
      <c r="AQ313">
        <f t="shared" si="25"/>
        <v>6.4020700000000002E-3</v>
      </c>
    </row>
    <row r="314" spans="1:44" x14ac:dyDescent="0.25">
      <c r="A314">
        <v>12319711</v>
      </c>
      <c r="B314" s="2" t="s">
        <v>585</v>
      </c>
      <c r="C314" s="2" t="s">
        <v>586</v>
      </c>
      <c r="D314">
        <v>61749813</v>
      </c>
      <c r="F314">
        <v>300</v>
      </c>
      <c r="G314">
        <v>80025714</v>
      </c>
      <c r="I314">
        <v>2275050011</v>
      </c>
      <c r="J314">
        <v>2</v>
      </c>
      <c r="K314" t="s">
        <v>34</v>
      </c>
      <c r="L314" t="s">
        <v>79</v>
      </c>
      <c r="M314">
        <v>34027</v>
      </c>
      <c r="O314" t="s">
        <v>164</v>
      </c>
      <c r="P314">
        <v>48811</v>
      </c>
      <c r="Q314" t="s">
        <v>37</v>
      </c>
      <c r="R314" t="s">
        <v>38</v>
      </c>
      <c r="U314" t="s">
        <v>38</v>
      </c>
      <c r="V314">
        <v>40.846499999999999</v>
      </c>
      <c r="W314">
        <v>-74.804100000000005</v>
      </c>
      <c r="X314" t="s">
        <v>39</v>
      </c>
      <c r="Y314" t="s">
        <v>165</v>
      </c>
      <c r="Z314" t="s">
        <v>34</v>
      </c>
      <c r="AA314">
        <v>0</v>
      </c>
      <c r="AB314" t="s">
        <v>41</v>
      </c>
      <c r="AC314">
        <v>8</v>
      </c>
      <c r="AE314">
        <v>0.108126</v>
      </c>
      <c r="AF314">
        <v>5.8500000000000002E-4</v>
      </c>
      <c r="AG314">
        <v>2.1302999999999999E-3</v>
      </c>
      <c r="AH314">
        <v>1.4699100000000001E-3</v>
      </c>
      <c r="AI314">
        <v>9.0000000000000006E-5</v>
      </c>
      <c r="AJ314">
        <v>1.3542700000000001E-3</v>
      </c>
      <c r="AK314">
        <v>1</v>
      </c>
      <c r="AL314">
        <f t="shared" si="21"/>
        <v>0.108126</v>
      </c>
      <c r="AM314">
        <f t="shared" si="22"/>
        <v>5.8500000000000002E-4</v>
      </c>
      <c r="AN314">
        <f t="shared" si="23"/>
        <v>2.1302999999999999E-3</v>
      </c>
      <c r="AO314">
        <f t="shared" si="24"/>
        <v>1.4699100000000001E-3</v>
      </c>
      <c r="AP314">
        <f t="shared" si="25"/>
        <v>9.0000000000000006E-5</v>
      </c>
      <c r="AQ314">
        <f t="shared" si="25"/>
        <v>1.3542700000000001E-3</v>
      </c>
    </row>
    <row r="315" spans="1:44" x14ac:dyDescent="0.25">
      <c r="A315">
        <v>11565411</v>
      </c>
      <c r="B315" s="2" t="s">
        <v>585</v>
      </c>
      <c r="C315" s="2" t="s">
        <v>586</v>
      </c>
      <c r="D315">
        <v>60561613</v>
      </c>
      <c r="F315">
        <v>300</v>
      </c>
      <c r="G315">
        <v>77664714</v>
      </c>
      <c r="I315">
        <v>2275050011</v>
      </c>
      <c r="J315">
        <v>2</v>
      </c>
      <c r="K315" t="s">
        <v>34</v>
      </c>
      <c r="L315" t="s">
        <v>116</v>
      </c>
      <c r="M315">
        <v>34009</v>
      </c>
      <c r="O315" t="s">
        <v>147</v>
      </c>
      <c r="P315">
        <v>48811</v>
      </c>
      <c r="Q315" t="s">
        <v>37</v>
      </c>
      <c r="R315" t="s">
        <v>38</v>
      </c>
      <c r="U315" t="s">
        <v>38</v>
      </c>
      <c r="V315">
        <v>39.009</v>
      </c>
      <c r="W315">
        <v>-74.888499999999993</v>
      </c>
      <c r="X315" t="s">
        <v>39</v>
      </c>
      <c r="Y315" t="s">
        <v>148</v>
      </c>
      <c r="Z315" t="s">
        <v>34</v>
      </c>
      <c r="AA315">
        <v>0</v>
      </c>
      <c r="AB315" t="s">
        <v>41</v>
      </c>
      <c r="AC315">
        <v>8</v>
      </c>
      <c r="AE315">
        <v>0.108126</v>
      </c>
      <c r="AF315">
        <v>5.8500000000000002E-4</v>
      </c>
      <c r="AG315">
        <v>2.1302999999999999E-3</v>
      </c>
      <c r="AH315">
        <v>1.4699100000000001E-3</v>
      </c>
      <c r="AI315">
        <v>9.0000000000000006E-5</v>
      </c>
      <c r="AJ315">
        <v>1.3542700000000001E-3</v>
      </c>
      <c r="AK315">
        <v>1</v>
      </c>
      <c r="AL315">
        <f t="shared" si="21"/>
        <v>0.108126</v>
      </c>
      <c r="AM315">
        <f t="shared" si="22"/>
        <v>5.8500000000000002E-4</v>
      </c>
      <c r="AN315">
        <f t="shared" si="23"/>
        <v>2.1302999999999999E-3</v>
      </c>
      <c r="AO315">
        <f t="shared" si="24"/>
        <v>1.4699100000000001E-3</v>
      </c>
      <c r="AP315">
        <f t="shared" si="25"/>
        <v>9.0000000000000006E-5</v>
      </c>
      <c r="AQ315">
        <f t="shared" si="25"/>
        <v>1.3542700000000001E-3</v>
      </c>
    </row>
    <row r="316" spans="1:44" x14ac:dyDescent="0.25">
      <c r="A316">
        <v>11001411</v>
      </c>
      <c r="B316" s="2" t="s">
        <v>585</v>
      </c>
      <c r="C316" s="2" t="s">
        <v>586</v>
      </c>
      <c r="D316">
        <v>60556013</v>
      </c>
      <c r="F316">
        <v>300</v>
      </c>
      <c r="G316">
        <v>77653514</v>
      </c>
      <c r="I316">
        <v>2275050011</v>
      </c>
      <c r="J316">
        <v>2</v>
      </c>
      <c r="K316" t="s">
        <v>34</v>
      </c>
      <c r="L316" t="s">
        <v>103</v>
      </c>
      <c r="M316">
        <v>34023</v>
      </c>
      <c r="O316" t="s">
        <v>104</v>
      </c>
      <c r="P316">
        <v>48811</v>
      </c>
      <c r="Q316" t="s">
        <v>37</v>
      </c>
      <c r="R316" t="s">
        <v>38</v>
      </c>
      <c r="U316" t="s">
        <v>38</v>
      </c>
      <c r="V316">
        <v>40.365099999999998</v>
      </c>
      <c r="W316">
        <v>-74.582899999999995</v>
      </c>
      <c r="X316" t="s">
        <v>39</v>
      </c>
      <c r="Y316" t="s">
        <v>105</v>
      </c>
      <c r="Z316" t="s">
        <v>34</v>
      </c>
      <c r="AA316">
        <v>0</v>
      </c>
      <c r="AB316" t="s">
        <v>41</v>
      </c>
      <c r="AC316">
        <v>8</v>
      </c>
      <c r="AE316">
        <v>0.108126</v>
      </c>
      <c r="AF316">
        <v>5.8500000000000002E-4</v>
      </c>
      <c r="AG316">
        <v>2.1302999999999999E-3</v>
      </c>
      <c r="AH316">
        <v>1.4699100000000001E-3</v>
      </c>
      <c r="AI316">
        <v>9.0000000000000006E-5</v>
      </c>
      <c r="AJ316">
        <v>1.3542700000000001E-3</v>
      </c>
      <c r="AK316">
        <v>1</v>
      </c>
      <c r="AL316">
        <f t="shared" si="21"/>
        <v>0.108126</v>
      </c>
      <c r="AM316">
        <f t="shared" si="22"/>
        <v>5.8500000000000002E-4</v>
      </c>
      <c r="AN316">
        <f t="shared" si="23"/>
        <v>2.1302999999999999E-3</v>
      </c>
      <c r="AO316">
        <f t="shared" si="24"/>
        <v>1.4699100000000001E-3</v>
      </c>
      <c r="AP316">
        <f t="shared" si="25"/>
        <v>9.0000000000000006E-5</v>
      </c>
      <c r="AQ316">
        <f t="shared" si="25"/>
        <v>1.3542700000000001E-3</v>
      </c>
      <c r="AR316">
        <f>SUM(AF5:AF316)</f>
        <v>13.116167319999956</v>
      </c>
    </row>
    <row r="317" spans="1:44" x14ac:dyDescent="0.25">
      <c r="B317" t="s">
        <v>585</v>
      </c>
      <c r="C317" t="s">
        <v>586</v>
      </c>
      <c r="I317">
        <v>2275050011</v>
      </c>
      <c r="M317" s="31">
        <v>34019</v>
      </c>
      <c r="N317" s="30" t="s">
        <v>642</v>
      </c>
      <c r="O317" s="2" t="s">
        <v>622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1</v>
      </c>
      <c r="AL317">
        <f t="shared" ref="AL317:AL348" si="26">AE317*$AK317</f>
        <v>0</v>
      </c>
      <c r="AM317">
        <f t="shared" ref="AM317:AM348" si="27">AF317*$AK317</f>
        <v>0</v>
      </c>
      <c r="AN317">
        <f t="shared" ref="AN317:AN348" si="28">AG317*$AK317</f>
        <v>0</v>
      </c>
      <c r="AO317">
        <f t="shared" ref="AO317:AO348" si="29">AH317*$AK317</f>
        <v>0</v>
      </c>
      <c r="AP317">
        <f t="shared" ref="AP317:AP348" si="30">AI317*$AK317</f>
        <v>0</v>
      </c>
      <c r="AQ317">
        <f t="shared" ref="AQ317:AQ348" si="31">AJ317*$AK317</f>
        <v>0</v>
      </c>
    </row>
    <row r="318" spans="1:44" x14ac:dyDescent="0.25">
      <c r="B318" t="s">
        <v>585</v>
      </c>
      <c r="C318" t="s">
        <v>586</v>
      </c>
      <c r="I318">
        <v>2275050011</v>
      </c>
      <c r="M318" s="31">
        <v>34041</v>
      </c>
      <c r="N318" s="30" t="s">
        <v>670</v>
      </c>
      <c r="O318" s="2" t="s">
        <v>622</v>
      </c>
      <c r="AE318">
        <v>0.25977026057455721</v>
      </c>
      <c r="AF318">
        <v>2.3693177113973986E-3</v>
      </c>
      <c r="AG318">
        <v>7.1657442121150761E-5</v>
      </c>
      <c r="AH318">
        <v>6.9156130205354067E-5</v>
      </c>
      <c r="AI318">
        <v>4.1798334702862244E-4</v>
      </c>
      <c r="AJ318">
        <v>3.9973281979870656E-3</v>
      </c>
      <c r="AK318">
        <v>1</v>
      </c>
      <c r="AL318">
        <f t="shared" si="26"/>
        <v>0.25977026057455721</v>
      </c>
      <c r="AM318">
        <f t="shared" si="27"/>
        <v>2.3693177113973986E-3</v>
      </c>
      <c r="AN318">
        <f t="shared" si="28"/>
        <v>7.1657442121150761E-5</v>
      </c>
      <c r="AO318">
        <f t="shared" si="29"/>
        <v>6.9156130205354067E-5</v>
      </c>
      <c r="AP318">
        <f t="shared" si="30"/>
        <v>4.1798334702862244E-4</v>
      </c>
      <c r="AQ318">
        <f t="shared" si="31"/>
        <v>3.9973281979870656E-3</v>
      </c>
    </row>
    <row r="319" spans="1:44" x14ac:dyDescent="0.25">
      <c r="B319" t="s">
        <v>585</v>
      </c>
      <c r="C319" t="s">
        <v>586</v>
      </c>
      <c r="I319">
        <v>2275050011</v>
      </c>
      <c r="M319" s="31">
        <v>34041</v>
      </c>
      <c r="N319" s="30" t="s">
        <v>671</v>
      </c>
      <c r="O319" s="2" t="s">
        <v>622</v>
      </c>
      <c r="AE319">
        <v>0.86590086858185744</v>
      </c>
      <c r="AF319">
        <v>7.8977257046579964E-3</v>
      </c>
      <c r="AG319">
        <v>2.3885814040383591E-4</v>
      </c>
      <c r="AH319">
        <v>2.3052043401784687E-4</v>
      </c>
      <c r="AI319">
        <v>1.3932778234287415E-3</v>
      </c>
      <c r="AJ319">
        <v>1.3324427326623554E-2</v>
      </c>
      <c r="AK319">
        <v>1</v>
      </c>
      <c r="AL319">
        <f t="shared" si="26"/>
        <v>0.86590086858185744</v>
      </c>
      <c r="AM319">
        <f t="shared" si="27"/>
        <v>7.8977257046579964E-3</v>
      </c>
      <c r="AN319">
        <f t="shared" si="28"/>
        <v>2.3885814040383591E-4</v>
      </c>
      <c r="AO319">
        <f t="shared" si="29"/>
        <v>2.3052043401784687E-4</v>
      </c>
      <c r="AP319">
        <f t="shared" si="30"/>
        <v>1.3932778234287415E-3</v>
      </c>
      <c r="AQ319">
        <f t="shared" si="31"/>
        <v>1.3324427326623554E-2</v>
      </c>
    </row>
    <row r="320" spans="1:44" x14ac:dyDescent="0.25">
      <c r="B320" t="s">
        <v>585</v>
      </c>
      <c r="C320" t="s">
        <v>586</v>
      </c>
      <c r="I320">
        <v>2275050011</v>
      </c>
      <c r="M320" s="31">
        <v>34021</v>
      </c>
      <c r="N320" s="30" t="s">
        <v>646</v>
      </c>
      <c r="O320" s="2" t="s">
        <v>622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1</v>
      </c>
      <c r="AL320">
        <f t="shared" si="26"/>
        <v>0</v>
      </c>
      <c r="AM320">
        <f t="shared" si="27"/>
        <v>0</v>
      </c>
      <c r="AN320">
        <f t="shared" si="28"/>
        <v>0</v>
      </c>
      <c r="AO320">
        <f t="shared" si="29"/>
        <v>0</v>
      </c>
      <c r="AP320">
        <f t="shared" si="30"/>
        <v>0</v>
      </c>
      <c r="AQ320">
        <f t="shared" si="31"/>
        <v>0</v>
      </c>
    </row>
    <row r="321" spans="2:43" x14ac:dyDescent="0.25">
      <c r="B321" t="s">
        <v>585</v>
      </c>
      <c r="C321" t="s">
        <v>586</v>
      </c>
      <c r="I321">
        <v>2275050011</v>
      </c>
      <c r="M321" s="31">
        <v>34019</v>
      </c>
      <c r="N321" s="30" t="s">
        <v>643</v>
      </c>
      <c r="O321" s="2" t="s">
        <v>622</v>
      </c>
      <c r="AE321">
        <v>0.86590086858185744</v>
      </c>
      <c r="AF321">
        <v>7.8977257046579964E-3</v>
      </c>
      <c r="AG321">
        <v>2.3885814040383591E-4</v>
      </c>
      <c r="AH321">
        <v>2.3052043401784687E-4</v>
      </c>
      <c r="AI321">
        <v>1.3932778234287415E-3</v>
      </c>
      <c r="AJ321">
        <v>1.3324427326623554E-2</v>
      </c>
      <c r="AK321">
        <v>1</v>
      </c>
      <c r="AL321">
        <f t="shared" si="26"/>
        <v>0.86590086858185744</v>
      </c>
      <c r="AM321">
        <f t="shared" si="27"/>
        <v>7.8977257046579964E-3</v>
      </c>
      <c r="AN321">
        <f t="shared" si="28"/>
        <v>2.3885814040383591E-4</v>
      </c>
      <c r="AO321">
        <f t="shared" si="29"/>
        <v>2.3052043401784687E-4</v>
      </c>
      <c r="AP321">
        <f t="shared" si="30"/>
        <v>1.3932778234287415E-3</v>
      </c>
      <c r="AQ321">
        <f t="shared" si="31"/>
        <v>1.3324427326623554E-2</v>
      </c>
    </row>
    <row r="322" spans="2:43" x14ac:dyDescent="0.25">
      <c r="B322" t="s">
        <v>585</v>
      </c>
      <c r="C322" t="s">
        <v>586</v>
      </c>
      <c r="I322">
        <v>2275050011</v>
      </c>
      <c r="M322" s="31">
        <v>34001</v>
      </c>
      <c r="N322" s="30" t="s">
        <v>621</v>
      </c>
      <c r="O322" s="2" t="s">
        <v>622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1</v>
      </c>
      <c r="AL322">
        <f t="shared" si="26"/>
        <v>0</v>
      </c>
      <c r="AM322">
        <f t="shared" si="27"/>
        <v>0</v>
      </c>
      <c r="AN322">
        <f t="shared" si="28"/>
        <v>0</v>
      </c>
      <c r="AO322">
        <f t="shared" si="29"/>
        <v>0</v>
      </c>
      <c r="AP322">
        <f t="shared" si="30"/>
        <v>0</v>
      </c>
      <c r="AQ322">
        <f t="shared" si="31"/>
        <v>0</v>
      </c>
    </row>
    <row r="323" spans="2:43" x14ac:dyDescent="0.25">
      <c r="B323" t="s">
        <v>585</v>
      </c>
      <c r="C323" t="s">
        <v>586</v>
      </c>
      <c r="I323">
        <v>2275050011</v>
      </c>
      <c r="M323" s="31">
        <v>34015</v>
      </c>
      <c r="N323" s="30" t="s">
        <v>640</v>
      </c>
      <c r="O323" s="2" t="s">
        <v>622</v>
      </c>
      <c r="AE323">
        <v>0.17318017371637148</v>
      </c>
      <c r="AF323">
        <v>1.5795451409315992E-3</v>
      </c>
      <c r="AG323">
        <v>4.7771628080767178E-5</v>
      </c>
      <c r="AH323">
        <v>4.6104086803569376E-5</v>
      </c>
      <c r="AI323">
        <v>2.786555646857483E-4</v>
      </c>
      <c r="AJ323">
        <v>2.6648854653247107E-3</v>
      </c>
      <c r="AK323">
        <v>1</v>
      </c>
      <c r="AL323">
        <f t="shared" si="26"/>
        <v>0.17318017371637148</v>
      </c>
      <c r="AM323">
        <f t="shared" si="27"/>
        <v>1.5795451409315992E-3</v>
      </c>
      <c r="AN323">
        <f t="shared" si="28"/>
        <v>4.7771628080767178E-5</v>
      </c>
      <c r="AO323">
        <f t="shared" si="29"/>
        <v>4.6104086803569376E-5</v>
      </c>
      <c r="AP323">
        <f t="shared" si="30"/>
        <v>2.786555646857483E-4</v>
      </c>
      <c r="AQ323">
        <f t="shared" si="31"/>
        <v>2.6648854653247107E-3</v>
      </c>
    </row>
    <row r="324" spans="2:43" x14ac:dyDescent="0.25">
      <c r="B324" t="s">
        <v>585</v>
      </c>
      <c r="C324" t="s">
        <v>586</v>
      </c>
      <c r="I324">
        <v>2275050011</v>
      </c>
      <c r="M324" s="31">
        <v>34033</v>
      </c>
      <c r="N324" s="30" t="s">
        <v>661</v>
      </c>
      <c r="O324" s="2" t="s">
        <v>622</v>
      </c>
      <c r="AE324">
        <v>0.54118804286366085</v>
      </c>
      <c r="AF324">
        <v>4.9360785654112473E-3</v>
      </c>
      <c r="AG324">
        <v>1.4928633775239744E-4</v>
      </c>
      <c r="AH324">
        <v>1.4407527126115429E-4</v>
      </c>
      <c r="AI324">
        <v>8.7079863964296348E-4</v>
      </c>
      <c r="AJ324">
        <v>8.3277670791397206E-3</v>
      </c>
      <c r="AK324">
        <v>1</v>
      </c>
      <c r="AL324">
        <f t="shared" si="26"/>
        <v>0.54118804286366085</v>
      </c>
      <c r="AM324">
        <f t="shared" si="27"/>
        <v>4.9360785654112473E-3</v>
      </c>
      <c r="AN324">
        <f t="shared" si="28"/>
        <v>1.4928633775239744E-4</v>
      </c>
      <c r="AO324">
        <f t="shared" si="29"/>
        <v>1.4407527126115429E-4</v>
      </c>
      <c r="AP324">
        <f t="shared" si="30"/>
        <v>8.7079863964296348E-4</v>
      </c>
      <c r="AQ324">
        <f t="shared" si="31"/>
        <v>8.3277670791397206E-3</v>
      </c>
    </row>
    <row r="325" spans="2:43" x14ac:dyDescent="0.25">
      <c r="B325" t="s">
        <v>585</v>
      </c>
      <c r="C325" t="s">
        <v>586</v>
      </c>
      <c r="I325">
        <v>2275050011</v>
      </c>
      <c r="M325" s="31">
        <v>34011</v>
      </c>
      <c r="N325" s="30" t="s">
        <v>634</v>
      </c>
      <c r="O325" s="2" t="s">
        <v>622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1</v>
      </c>
      <c r="AL325">
        <f t="shared" si="26"/>
        <v>0</v>
      </c>
      <c r="AM325">
        <f t="shared" si="27"/>
        <v>0</v>
      </c>
      <c r="AN325">
        <f t="shared" si="28"/>
        <v>0</v>
      </c>
      <c r="AO325">
        <f t="shared" si="29"/>
        <v>0</v>
      </c>
      <c r="AP325">
        <f t="shared" si="30"/>
        <v>0</v>
      </c>
      <c r="AQ325">
        <f t="shared" si="31"/>
        <v>0</v>
      </c>
    </row>
    <row r="326" spans="2:43" x14ac:dyDescent="0.25">
      <c r="B326" t="s">
        <v>585</v>
      </c>
      <c r="C326" t="s">
        <v>586</v>
      </c>
      <c r="I326">
        <v>2275050011</v>
      </c>
      <c r="M326" s="31">
        <v>34041</v>
      </c>
      <c r="N326" s="30" t="s">
        <v>672</v>
      </c>
      <c r="O326" s="2" t="s">
        <v>622</v>
      </c>
      <c r="AE326">
        <v>1.0823760857273217</v>
      </c>
      <c r="AF326">
        <v>9.8721571308224947E-3</v>
      </c>
      <c r="AG326">
        <v>2.9857267550479488E-4</v>
      </c>
      <c r="AH326">
        <v>2.8815054252230858E-4</v>
      </c>
      <c r="AI326">
        <v>1.741597279285927E-3</v>
      </c>
      <c r="AJ326">
        <v>1.6655534158279441E-2</v>
      </c>
      <c r="AK326">
        <v>1</v>
      </c>
      <c r="AL326">
        <f t="shared" si="26"/>
        <v>1.0823760857273217</v>
      </c>
      <c r="AM326">
        <f t="shared" si="27"/>
        <v>9.8721571308224947E-3</v>
      </c>
      <c r="AN326">
        <f t="shared" si="28"/>
        <v>2.9857267550479488E-4</v>
      </c>
      <c r="AO326">
        <f t="shared" si="29"/>
        <v>2.8815054252230858E-4</v>
      </c>
      <c r="AP326">
        <f t="shared" si="30"/>
        <v>1.741597279285927E-3</v>
      </c>
      <c r="AQ326">
        <f t="shared" si="31"/>
        <v>1.6655534158279441E-2</v>
      </c>
    </row>
    <row r="327" spans="2:43" x14ac:dyDescent="0.25">
      <c r="B327" t="s">
        <v>585</v>
      </c>
      <c r="C327" t="s">
        <v>586</v>
      </c>
      <c r="I327">
        <v>2275050011</v>
      </c>
      <c r="M327" s="31">
        <v>34029</v>
      </c>
      <c r="N327" s="30" t="s">
        <v>657</v>
      </c>
      <c r="O327" s="2" t="s">
        <v>622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1</v>
      </c>
      <c r="AL327">
        <f t="shared" si="26"/>
        <v>0</v>
      </c>
      <c r="AM327">
        <f t="shared" si="27"/>
        <v>0</v>
      </c>
      <c r="AN327">
        <f t="shared" si="28"/>
        <v>0</v>
      </c>
      <c r="AO327">
        <f t="shared" si="29"/>
        <v>0</v>
      </c>
      <c r="AP327">
        <f t="shared" si="30"/>
        <v>0</v>
      </c>
      <c r="AQ327">
        <f t="shared" si="31"/>
        <v>0</v>
      </c>
    </row>
    <row r="328" spans="2:43" x14ac:dyDescent="0.25">
      <c r="B328" t="s">
        <v>585</v>
      </c>
      <c r="C328" t="s">
        <v>586</v>
      </c>
      <c r="I328">
        <v>2275050011</v>
      </c>
      <c r="M328" s="31">
        <v>34019</v>
      </c>
      <c r="N328" s="30" t="s">
        <v>644</v>
      </c>
      <c r="O328" s="2" t="s">
        <v>622</v>
      </c>
      <c r="AE328">
        <v>0.12988513028727861</v>
      </c>
      <c r="AF328">
        <v>1.1846588556986993E-3</v>
      </c>
      <c r="AG328">
        <v>3.582872106057538E-5</v>
      </c>
      <c r="AH328">
        <v>3.4578065102677033E-5</v>
      </c>
      <c r="AI328">
        <v>2.0899167351431122E-4</v>
      </c>
      <c r="AJ328">
        <v>1.9986640989935328E-3</v>
      </c>
      <c r="AK328">
        <v>1</v>
      </c>
      <c r="AL328">
        <f t="shared" si="26"/>
        <v>0.12988513028727861</v>
      </c>
      <c r="AM328">
        <f t="shared" si="27"/>
        <v>1.1846588556986993E-3</v>
      </c>
      <c r="AN328">
        <f t="shared" si="28"/>
        <v>3.582872106057538E-5</v>
      </c>
      <c r="AO328">
        <f t="shared" si="29"/>
        <v>3.4578065102677033E-5</v>
      </c>
      <c r="AP328">
        <f t="shared" si="30"/>
        <v>2.0899167351431122E-4</v>
      </c>
      <c r="AQ328">
        <f t="shared" si="31"/>
        <v>1.9986640989935328E-3</v>
      </c>
    </row>
    <row r="329" spans="2:43" x14ac:dyDescent="0.25">
      <c r="B329" t="s">
        <v>585</v>
      </c>
      <c r="C329" t="s">
        <v>586</v>
      </c>
      <c r="I329">
        <v>2275050011</v>
      </c>
      <c r="M329" s="31">
        <v>34025</v>
      </c>
      <c r="N329" s="30" t="s">
        <v>645</v>
      </c>
      <c r="O329" s="2" t="s">
        <v>622</v>
      </c>
      <c r="AE329">
        <v>2.1647521714546434</v>
      </c>
      <c r="AF329">
        <v>1.9744314261644989E-2</v>
      </c>
      <c r="AG329">
        <v>5.9714535100958976E-4</v>
      </c>
      <c r="AH329">
        <v>5.7630108504461717E-4</v>
      </c>
      <c r="AI329">
        <v>3.4831945585718539E-3</v>
      </c>
      <c r="AJ329">
        <v>3.3311068316558883E-2</v>
      </c>
      <c r="AK329">
        <v>1</v>
      </c>
      <c r="AL329">
        <f t="shared" si="26"/>
        <v>2.1647521714546434</v>
      </c>
      <c r="AM329">
        <f t="shared" si="27"/>
        <v>1.9744314261644989E-2</v>
      </c>
      <c r="AN329">
        <f t="shared" si="28"/>
        <v>5.9714535100958976E-4</v>
      </c>
      <c r="AO329">
        <f t="shared" si="29"/>
        <v>5.7630108504461717E-4</v>
      </c>
      <c r="AP329">
        <f t="shared" si="30"/>
        <v>3.4831945585718539E-3</v>
      </c>
      <c r="AQ329">
        <f t="shared" si="31"/>
        <v>3.3311068316558883E-2</v>
      </c>
    </row>
    <row r="330" spans="2:43" x14ac:dyDescent="0.25">
      <c r="B330" t="s">
        <v>585</v>
      </c>
      <c r="C330" t="s">
        <v>586</v>
      </c>
      <c r="I330">
        <v>2275050011</v>
      </c>
      <c r="M330" s="31">
        <v>34025</v>
      </c>
      <c r="N330" s="30" t="s">
        <v>651</v>
      </c>
      <c r="O330" s="2" t="s">
        <v>622</v>
      </c>
      <c r="AE330">
        <v>10.823760857273218</v>
      </c>
      <c r="AF330">
        <v>9.8721571308224954E-2</v>
      </c>
      <c r="AG330">
        <v>2.9857267550479488E-3</v>
      </c>
      <c r="AH330">
        <v>2.8815054252230858E-3</v>
      </c>
      <c r="AI330">
        <v>1.741597279285927E-2</v>
      </c>
      <c r="AJ330">
        <v>0.16655534158279442</v>
      </c>
      <c r="AK330">
        <v>1</v>
      </c>
      <c r="AL330">
        <f t="shared" si="26"/>
        <v>10.823760857273218</v>
      </c>
      <c r="AM330">
        <f t="shared" si="27"/>
        <v>9.8721571308224954E-2</v>
      </c>
      <c r="AN330">
        <f t="shared" si="28"/>
        <v>2.9857267550479488E-3</v>
      </c>
      <c r="AO330">
        <f t="shared" si="29"/>
        <v>2.8815054252230858E-3</v>
      </c>
      <c r="AP330">
        <f t="shared" si="30"/>
        <v>1.741597279285927E-2</v>
      </c>
      <c r="AQ330">
        <f t="shared" si="31"/>
        <v>0.16655534158279442</v>
      </c>
    </row>
    <row r="331" spans="2:43" x14ac:dyDescent="0.25">
      <c r="B331" t="s">
        <v>585</v>
      </c>
      <c r="C331" t="s">
        <v>586</v>
      </c>
      <c r="I331">
        <v>2275050011</v>
      </c>
      <c r="M331" s="31">
        <v>34001</v>
      </c>
      <c r="N331" s="30" t="s">
        <v>623</v>
      </c>
      <c r="O331" s="2" t="s">
        <v>622</v>
      </c>
      <c r="AE331">
        <v>0.86590086858185744</v>
      </c>
      <c r="AF331">
        <v>7.8977257046579964E-3</v>
      </c>
      <c r="AG331">
        <v>2.3885814040383591E-4</v>
      </c>
      <c r="AH331">
        <v>2.3052043401784687E-4</v>
      </c>
      <c r="AI331">
        <v>1.3932778234287415E-3</v>
      </c>
      <c r="AJ331">
        <v>1.3324427326623554E-2</v>
      </c>
      <c r="AK331">
        <v>1</v>
      </c>
      <c r="AL331">
        <f t="shared" si="26"/>
        <v>0.86590086858185744</v>
      </c>
      <c r="AM331">
        <f t="shared" si="27"/>
        <v>7.8977257046579964E-3</v>
      </c>
      <c r="AN331">
        <f t="shared" si="28"/>
        <v>2.3885814040383591E-4</v>
      </c>
      <c r="AO331">
        <f t="shared" si="29"/>
        <v>2.3052043401784687E-4</v>
      </c>
      <c r="AP331">
        <f t="shared" si="30"/>
        <v>1.3932778234287415E-3</v>
      </c>
      <c r="AQ331">
        <f t="shared" si="31"/>
        <v>1.3324427326623554E-2</v>
      </c>
    </row>
    <row r="332" spans="2:43" x14ac:dyDescent="0.25">
      <c r="B332" t="s">
        <v>585</v>
      </c>
      <c r="C332" t="s">
        <v>586</v>
      </c>
      <c r="I332">
        <v>2275050011</v>
      </c>
      <c r="M332" s="31">
        <v>34003</v>
      </c>
      <c r="N332" s="30" t="s">
        <v>628</v>
      </c>
      <c r="O332" s="2" t="s">
        <v>622</v>
      </c>
      <c r="AE332">
        <v>1.7318017371637149</v>
      </c>
      <c r="AF332">
        <v>1.5795451409315993E-2</v>
      </c>
      <c r="AG332">
        <v>4.7771628080767181E-4</v>
      </c>
      <c r="AH332">
        <v>4.6104086803569374E-4</v>
      </c>
      <c r="AI332">
        <v>2.786555646857483E-3</v>
      </c>
      <c r="AJ332">
        <v>2.6648854653247109E-2</v>
      </c>
      <c r="AK332">
        <v>1</v>
      </c>
      <c r="AL332">
        <f t="shared" si="26"/>
        <v>1.7318017371637149</v>
      </c>
      <c r="AM332">
        <f t="shared" si="27"/>
        <v>1.5795451409315993E-2</v>
      </c>
      <c r="AN332">
        <f t="shared" si="28"/>
        <v>4.7771628080767181E-4</v>
      </c>
      <c r="AO332">
        <f t="shared" si="29"/>
        <v>4.6104086803569374E-4</v>
      </c>
      <c r="AP332">
        <f t="shared" si="30"/>
        <v>2.786555646857483E-3</v>
      </c>
      <c r="AQ332">
        <f t="shared" si="31"/>
        <v>2.6648854653247109E-2</v>
      </c>
    </row>
    <row r="333" spans="2:43" x14ac:dyDescent="0.25">
      <c r="B333" t="s">
        <v>585</v>
      </c>
      <c r="C333" t="s">
        <v>586</v>
      </c>
      <c r="I333">
        <v>2275050011</v>
      </c>
      <c r="M333" s="31">
        <v>34001</v>
      </c>
      <c r="N333" s="30" t="s">
        <v>624</v>
      </c>
      <c r="O333" s="2" t="s">
        <v>622</v>
      </c>
      <c r="AE333">
        <v>0.10823760857273218</v>
      </c>
      <c r="AF333">
        <v>9.8721571308224955E-4</v>
      </c>
      <c r="AG333">
        <v>2.9857267550479488E-5</v>
      </c>
      <c r="AH333">
        <v>2.8815054252230859E-5</v>
      </c>
      <c r="AI333">
        <v>1.7415972792859269E-4</v>
      </c>
      <c r="AJ333">
        <v>1.6655534158279443E-3</v>
      </c>
      <c r="AK333">
        <v>1</v>
      </c>
      <c r="AL333">
        <f t="shared" si="26"/>
        <v>0.10823760857273218</v>
      </c>
      <c r="AM333">
        <f t="shared" si="27"/>
        <v>9.8721571308224955E-4</v>
      </c>
      <c r="AN333">
        <f t="shared" si="28"/>
        <v>2.9857267550479488E-5</v>
      </c>
      <c r="AO333">
        <f t="shared" si="29"/>
        <v>2.8815054252230859E-5</v>
      </c>
      <c r="AP333">
        <f t="shared" si="30"/>
        <v>1.7415972792859269E-4</v>
      </c>
      <c r="AQ333">
        <f t="shared" si="31"/>
        <v>1.6655534158279443E-3</v>
      </c>
    </row>
    <row r="334" spans="2:43" x14ac:dyDescent="0.25">
      <c r="B334" t="s">
        <v>585</v>
      </c>
      <c r="C334" t="s">
        <v>586</v>
      </c>
      <c r="I334">
        <v>2275050011</v>
      </c>
      <c r="M334" s="31">
        <v>34019</v>
      </c>
      <c r="N334" s="30" t="s">
        <v>645</v>
      </c>
      <c r="O334" s="2" t="s">
        <v>622</v>
      </c>
      <c r="AE334">
        <v>0.54118804286366085</v>
      </c>
      <c r="AF334">
        <v>4.9360785654112473E-3</v>
      </c>
      <c r="AG334">
        <v>1.4928633775239744E-4</v>
      </c>
      <c r="AH334">
        <v>1.4407527126115429E-4</v>
      </c>
      <c r="AI334">
        <v>8.7079863964296348E-4</v>
      </c>
      <c r="AJ334">
        <v>8.3277670791397206E-3</v>
      </c>
      <c r="AK334">
        <v>1</v>
      </c>
      <c r="AL334">
        <f t="shared" si="26"/>
        <v>0.54118804286366085</v>
      </c>
      <c r="AM334">
        <f t="shared" si="27"/>
        <v>4.9360785654112473E-3</v>
      </c>
      <c r="AN334">
        <f t="shared" si="28"/>
        <v>1.4928633775239744E-4</v>
      </c>
      <c r="AO334">
        <f t="shared" si="29"/>
        <v>1.4407527126115429E-4</v>
      </c>
      <c r="AP334">
        <f t="shared" si="30"/>
        <v>8.7079863964296348E-4</v>
      </c>
      <c r="AQ334">
        <f t="shared" si="31"/>
        <v>8.3277670791397206E-3</v>
      </c>
    </row>
    <row r="335" spans="2:43" x14ac:dyDescent="0.25">
      <c r="B335" t="s">
        <v>585</v>
      </c>
      <c r="C335" t="s">
        <v>586</v>
      </c>
      <c r="I335">
        <v>2275050011</v>
      </c>
      <c r="M335" s="31">
        <v>34019</v>
      </c>
      <c r="N335" s="30" t="s">
        <v>646</v>
      </c>
      <c r="O335" s="2" t="s">
        <v>622</v>
      </c>
      <c r="AE335">
        <v>0.21647521714546436</v>
      </c>
      <c r="AF335">
        <v>1.9744314261644991E-3</v>
      </c>
      <c r="AG335">
        <v>5.9714535100958976E-5</v>
      </c>
      <c r="AH335">
        <v>5.7630108504461718E-5</v>
      </c>
      <c r="AI335">
        <v>3.4831945585718537E-4</v>
      </c>
      <c r="AJ335">
        <v>3.3311068316558886E-3</v>
      </c>
      <c r="AK335">
        <v>1</v>
      </c>
      <c r="AL335">
        <f t="shared" si="26"/>
        <v>0.21647521714546436</v>
      </c>
      <c r="AM335">
        <f t="shared" si="27"/>
        <v>1.9744314261644991E-3</v>
      </c>
      <c r="AN335">
        <f t="shared" si="28"/>
        <v>5.9714535100958976E-5</v>
      </c>
      <c r="AO335">
        <f t="shared" si="29"/>
        <v>5.7630108504461718E-5</v>
      </c>
      <c r="AP335">
        <f t="shared" si="30"/>
        <v>3.4831945585718537E-4</v>
      </c>
      <c r="AQ335">
        <f t="shared" si="31"/>
        <v>3.3311068316558886E-3</v>
      </c>
    </row>
    <row r="336" spans="2:43" x14ac:dyDescent="0.25">
      <c r="B336" t="s">
        <v>585</v>
      </c>
      <c r="C336" t="s">
        <v>586</v>
      </c>
      <c r="I336">
        <v>2275050011</v>
      </c>
      <c r="M336" s="31">
        <v>34025</v>
      </c>
      <c r="N336" s="30" t="s">
        <v>652</v>
      </c>
      <c r="O336" s="2" t="s">
        <v>622</v>
      </c>
      <c r="AE336">
        <v>2.1647521714546434</v>
      </c>
      <c r="AF336">
        <v>1.9744314261644989E-2</v>
      </c>
      <c r="AG336">
        <v>5.9714535100958976E-4</v>
      </c>
      <c r="AH336">
        <v>5.7630108504461717E-4</v>
      </c>
      <c r="AI336">
        <v>3.4831945585718539E-3</v>
      </c>
      <c r="AJ336">
        <v>3.3311068316558883E-2</v>
      </c>
      <c r="AK336">
        <v>1</v>
      </c>
      <c r="AL336">
        <f t="shared" si="26"/>
        <v>2.1647521714546434</v>
      </c>
      <c r="AM336">
        <f t="shared" si="27"/>
        <v>1.9744314261644989E-2</v>
      </c>
      <c r="AN336">
        <f t="shared" si="28"/>
        <v>5.9714535100958976E-4</v>
      </c>
      <c r="AO336">
        <f t="shared" si="29"/>
        <v>5.7630108504461717E-4</v>
      </c>
      <c r="AP336">
        <f t="shared" si="30"/>
        <v>3.4831945585718539E-3</v>
      </c>
      <c r="AQ336">
        <f t="shared" si="31"/>
        <v>3.3311068316558883E-2</v>
      </c>
    </row>
    <row r="337" spans="2:43" x14ac:dyDescent="0.25">
      <c r="B337" t="s">
        <v>585</v>
      </c>
      <c r="C337" t="s">
        <v>586</v>
      </c>
      <c r="I337">
        <v>2275050011</v>
      </c>
      <c r="M337" s="31">
        <v>34033</v>
      </c>
      <c r="N337" s="30" t="s">
        <v>662</v>
      </c>
      <c r="O337" s="2" t="s">
        <v>622</v>
      </c>
      <c r="AE337">
        <v>0.86590086858185744</v>
      </c>
      <c r="AF337">
        <v>7.8977257046579964E-3</v>
      </c>
      <c r="AG337">
        <v>2.3885814040383591E-4</v>
      </c>
      <c r="AH337">
        <v>2.3052043401784687E-4</v>
      </c>
      <c r="AI337">
        <v>1.3932778234287415E-3</v>
      </c>
      <c r="AJ337">
        <v>1.3324427326623554E-2</v>
      </c>
      <c r="AK337">
        <v>1</v>
      </c>
      <c r="AL337">
        <f t="shared" si="26"/>
        <v>0.86590086858185744</v>
      </c>
      <c r="AM337">
        <f t="shared" si="27"/>
        <v>7.8977257046579964E-3</v>
      </c>
      <c r="AN337">
        <f t="shared" si="28"/>
        <v>2.3885814040383591E-4</v>
      </c>
      <c r="AO337">
        <f t="shared" si="29"/>
        <v>2.3052043401784687E-4</v>
      </c>
      <c r="AP337">
        <f t="shared" si="30"/>
        <v>1.3932778234287415E-3</v>
      </c>
      <c r="AQ337">
        <f t="shared" si="31"/>
        <v>1.3324427326623554E-2</v>
      </c>
    </row>
    <row r="338" spans="2:43" x14ac:dyDescent="0.25">
      <c r="B338" t="s">
        <v>585</v>
      </c>
      <c r="C338" t="s">
        <v>586</v>
      </c>
      <c r="I338">
        <v>2275050011</v>
      </c>
      <c r="M338" s="31">
        <v>34033</v>
      </c>
      <c r="N338" s="30" t="s">
        <v>663</v>
      </c>
      <c r="O338" s="2" t="s">
        <v>622</v>
      </c>
      <c r="AE338">
        <v>1.0823760857273217</v>
      </c>
      <c r="AF338">
        <v>9.8721571308224947E-3</v>
      </c>
      <c r="AG338">
        <v>2.9857267550479488E-4</v>
      </c>
      <c r="AH338">
        <v>2.8815054252230858E-4</v>
      </c>
      <c r="AI338">
        <v>1.741597279285927E-3</v>
      </c>
      <c r="AJ338">
        <v>1.6655534158279441E-2</v>
      </c>
      <c r="AK338">
        <v>1</v>
      </c>
      <c r="AL338">
        <f t="shared" si="26"/>
        <v>1.0823760857273217</v>
      </c>
      <c r="AM338">
        <f t="shared" si="27"/>
        <v>9.8721571308224947E-3</v>
      </c>
      <c r="AN338">
        <f t="shared" si="28"/>
        <v>2.9857267550479488E-4</v>
      </c>
      <c r="AO338">
        <f t="shared" si="29"/>
        <v>2.8815054252230858E-4</v>
      </c>
      <c r="AP338">
        <f t="shared" si="30"/>
        <v>1.741597279285927E-3</v>
      </c>
      <c r="AQ338">
        <f t="shared" si="31"/>
        <v>1.6655534158279441E-2</v>
      </c>
    </row>
    <row r="339" spans="2:43" x14ac:dyDescent="0.25">
      <c r="B339" t="s">
        <v>585</v>
      </c>
      <c r="C339" t="s">
        <v>586</v>
      </c>
      <c r="I339">
        <v>2275050011</v>
      </c>
      <c r="M339" s="31">
        <v>34033</v>
      </c>
      <c r="N339" s="30" t="s">
        <v>664</v>
      </c>
      <c r="O339" s="2" t="s">
        <v>622</v>
      </c>
      <c r="AE339">
        <v>2.1647521714546434</v>
      </c>
      <c r="AF339">
        <v>1.9744314261644989E-2</v>
      </c>
      <c r="AG339">
        <v>5.9714535100958976E-4</v>
      </c>
      <c r="AH339">
        <v>5.7630108504461717E-4</v>
      </c>
      <c r="AI339">
        <v>3.4831945585718539E-3</v>
      </c>
      <c r="AJ339">
        <v>3.3311068316558883E-2</v>
      </c>
      <c r="AK339">
        <v>1</v>
      </c>
      <c r="AL339">
        <f t="shared" si="26"/>
        <v>2.1647521714546434</v>
      </c>
      <c r="AM339">
        <f t="shared" si="27"/>
        <v>1.9744314261644989E-2</v>
      </c>
      <c r="AN339">
        <f t="shared" si="28"/>
        <v>5.9714535100958976E-4</v>
      </c>
      <c r="AO339">
        <f t="shared" si="29"/>
        <v>5.7630108504461717E-4</v>
      </c>
      <c r="AP339">
        <f t="shared" si="30"/>
        <v>3.4831945585718539E-3</v>
      </c>
      <c r="AQ339">
        <f t="shared" si="31"/>
        <v>3.3311068316558883E-2</v>
      </c>
    </row>
    <row r="340" spans="2:43" x14ac:dyDescent="0.25">
      <c r="B340" t="s">
        <v>585</v>
      </c>
      <c r="C340" t="s">
        <v>586</v>
      </c>
      <c r="I340">
        <v>2275050011</v>
      </c>
      <c r="M340" s="31">
        <v>34009</v>
      </c>
      <c r="N340" s="30" t="s">
        <v>633</v>
      </c>
      <c r="O340" s="2" t="s">
        <v>626</v>
      </c>
      <c r="AE340">
        <v>30.306530400365009</v>
      </c>
      <c r="AF340">
        <v>0.27642039966302984</v>
      </c>
      <c r="AG340">
        <v>8.3600349141342567E-3</v>
      </c>
      <c r="AH340">
        <v>8.0682151906246412E-3</v>
      </c>
      <c r="AI340">
        <v>4.8764723820005955E-2</v>
      </c>
      <c r="AJ340">
        <v>0.4663549564318244</v>
      </c>
      <c r="AK340">
        <v>1</v>
      </c>
      <c r="AL340">
        <f t="shared" si="26"/>
        <v>30.306530400365009</v>
      </c>
      <c r="AM340">
        <f t="shared" si="27"/>
        <v>0.27642039966302984</v>
      </c>
      <c r="AN340">
        <f t="shared" si="28"/>
        <v>8.3600349141342567E-3</v>
      </c>
      <c r="AO340">
        <f t="shared" si="29"/>
        <v>8.0682151906246412E-3</v>
      </c>
      <c r="AP340">
        <f t="shared" si="30"/>
        <v>4.8764723820005955E-2</v>
      </c>
      <c r="AQ340">
        <f t="shared" si="31"/>
        <v>0.4663549564318244</v>
      </c>
    </row>
    <row r="341" spans="2:43" x14ac:dyDescent="0.25">
      <c r="B341" t="s">
        <v>585</v>
      </c>
      <c r="C341" t="s">
        <v>586</v>
      </c>
      <c r="I341">
        <v>2275050011</v>
      </c>
      <c r="M341" s="31">
        <v>34011</v>
      </c>
      <c r="N341" s="30" t="s">
        <v>635</v>
      </c>
      <c r="O341" s="2" t="s">
        <v>626</v>
      </c>
      <c r="AE341">
        <v>3.2471282571819655</v>
      </c>
      <c r="AF341">
        <v>2.9616471392467484E-2</v>
      </c>
      <c r="AG341">
        <v>8.9571802651438465E-4</v>
      </c>
      <c r="AH341">
        <v>8.6445162756692575E-4</v>
      </c>
      <c r="AI341">
        <v>5.2247918378577809E-3</v>
      </c>
      <c r="AJ341">
        <v>4.9966602474838327E-2</v>
      </c>
      <c r="AK341">
        <v>1</v>
      </c>
      <c r="AL341">
        <f t="shared" si="26"/>
        <v>3.2471282571819655</v>
      </c>
      <c r="AM341">
        <f t="shared" si="27"/>
        <v>2.9616471392467484E-2</v>
      </c>
      <c r="AN341">
        <f t="shared" si="28"/>
        <v>8.9571802651438465E-4</v>
      </c>
      <c r="AO341">
        <f t="shared" si="29"/>
        <v>8.6445162756692575E-4</v>
      </c>
      <c r="AP341">
        <f t="shared" si="30"/>
        <v>5.2247918378577809E-3</v>
      </c>
      <c r="AQ341">
        <f t="shared" si="31"/>
        <v>4.9966602474838327E-2</v>
      </c>
    </row>
    <row r="342" spans="2:43" x14ac:dyDescent="0.25">
      <c r="B342" t="s">
        <v>585</v>
      </c>
      <c r="C342" t="s">
        <v>586</v>
      </c>
      <c r="I342">
        <v>2275050011</v>
      </c>
      <c r="M342" s="31">
        <v>34041</v>
      </c>
      <c r="N342" s="30" t="s">
        <v>673</v>
      </c>
      <c r="O342" s="2" t="s">
        <v>626</v>
      </c>
      <c r="AE342">
        <v>0.64942565143639308</v>
      </c>
      <c r="AF342">
        <v>5.9232942784934973E-3</v>
      </c>
      <c r="AG342">
        <v>1.7914360530287693E-4</v>
      </c>
      <c r="AH342">
        <v>1.7289032551338516E-4</v>
      </c>
      <c r="AI342">
        <v>1.044958367571556E-3</v>
      </c>
      <c r="AJ342">
        <v>9.9933204949676658E-3</v>
      </c>
      <c r="AK342">
        <v>1</v>
      </c>
      <c r="AL342">
        <f t="shared" si="26"/>
        <v>0.64942565143639308</v>
      </c>
      <c r="AM342">
        <f t="shared" si="27"/>
        <v>5.9232942784934973E-3</v>
      </c>
      <c r="AN342">
        <f t="shared" si="28"/>
        <v>1.7914360530287693E-4</v>
      </c>
      <c r="AO342">
        <f t="shared" si="29"/>
        <v>1.7289032551338516E-4</v>
      </c>
      <c r="AP342">
        <f t="shared" si="30"/>
        <v>1.044958367571556E-3</v>
      </c>
      <c r="AQ342">
        <f t="shared" si="31"/>
        <v>9.9933204949676658E-3</v>
      </c>
    </row>
    <row r="343" spans="2:43" x14ac:dyDescent="0.25">
      <c r="B343" t="s">
        <v>585</v>
      </c>
      <c r="C343" t="s">
        <v>586</v>
      </c>
      <c r="I343">
        <v>2275050011</v>
      </c>
      <c r="M343" s="31">
        <v>34041</v>
      </c>
      <c r="N343" s="30" t="s">
        <v>674</v>
      </c>
      <c r="O343" s="2" t="s">
        <v>626</v>
      </c>
      <c r="AE343">
        <v>10.823760857273218</v>
      </c>
      <c r="AF343">
        <v>9.8721571308224954E-2</v>
      </c>
      <c r="AG343">
        <v>2.9857267550479488E-3</v>
      </c>
      <c r="AH343">
        <v>2.8815054252230858E-3</v>
      </c>
      <c r="AI343">
        <v>1.741597279285927E-2</v>
      </c>
      <c r="AJ343">
        <v>0.16655534158279442</v>
      </c>
      <c r="AK343">
        <v>1</v>
      </c>
      <c r="AL343">
        <f t="shared" si="26"/>
        <v>10.823760857273218</v>
      </c>
      <c r="AM343">
        <f t="shared" si="27"/>
        <v>9.8721571308224954E-2</v>
      </c>
      <c r="AN343">
        <f t="shared" si="28"/>
        <v>2.9857267550479488E-3</v>
      </c>
      <c r="AO343">
        <f t="shared" si="29"/>
        <v>2.8815054252230858E-3</v>
      </c>
      <c r="AP343">
        <f t="shared" si="30"/>
        <v>1.741597279285927E-2</v>
      </c>
      <c r="AQ343">
        <f t="shared" si="31"/>
        <v>0.16655534158279442</v>
      </c>
    </row>
    <row r="344" spans="2:43" x14ac:dyDescent="0.25">
      <c r="B344" t="s">
        <v>585</v>
      </c>
      <c r="C344" t="s">
        <v>586</v>
      </c>
      <c r="I344">
        <v>2275050011</v>
      </c>
      <c r="M344" s="31">
        <v>34015</v>
      </c>
      <c r="N344" s="30" t="s">
        <v>641</v>
      </c>
      <c r="O344" s="2" t="s">
        <v>626</v>
      </c>
      <c r="AE344">
        <v>3.2471282571819655</v>
      </c>
      <c r="AF344">
        <v>2.9616471392467484E-2</v>
      </c>
      <c r="AG344">
        <v>8.9571802651438465E-4</v>
      </c>
      <c r="AH344">
        <v>8.6445162756692575E-4</v>
      </c>
      <c r="AI344">
        <v>5.2247918378577809E-3</v>
      </c>
      <c r="AJ344">
        <v>4.9966602474838327E-2</v>
      </c>
      <c r="AK344">
        <v>1</v>
      </c>
      <c r="AL344">
        <f t="shared" si="26"/>
        <v>3.2471282571819655</v>
      </c>
      <c r="AM344">
        <f t="shared" si="27"/>
        <v>2.9616471392467484E-2</v>
      </c>
      <c r="AN344">
        <f t="shared" si="28"/>
        <v>8.9571802651438465E-4</v>
      </c>
      <c r="AO344">
        <f t="shared" si="29"/>
        <v>8.6445162756692575E-4</v>
      </c>
      <c r="AP344">
        <f t="shared" si="30"/>
        <v>5.2247918378577809E-3</v>
      </c>
      <c r="AQ344">
        <f t="shared" si="31"/>
        <v>4.9966602474838327E-2</v>
      </c>
    </row>
    <row r="345" spans="2:43" x14ac:dyDescent="0.25">
      <c r="B345" t="s">
        <v>585</v>
      </c>
      <c r="C345" t="s">
        <v>586</v>
      </c>
      <c r="I345">
        <v>2275050011</v>
      </c>
      <c r="M345" s="31">
        <v>34011</v>
      </c>
      <c r="N345" s="30" t="s">
        <v>636</v>
      </c>
      <c r="O345" s="2" t="s">
        <v>626</v>
      </c>
      <c r="AE345">
        <v>7.9013454258094491</v>
      </c>
      <c r="AF345">
        <v>7.206674705500421E-2</v>
      </c>
      <c r="AG345">
        <v>2.1795805311850026E-3</v>
      </c>
      <c r="AH345">
        <v>2.1034989604128526E-3</v>
      </c>
      <c r="AI345">
        <v>1.2713660138787266E-2</v>
      </c>
      <c r="AJ345">
        <v>0.12158539935543992</v>
      </c>
      <c r="AK345">
        <v>1</v>
      </c>
      <c r="AL345">
        <f t="shared" si="26"/>
        <v>7.9013454258094491</v>
      </c>
      <c r="AM345">
        <f t="shared" si="27"/>
        <v>7.206674705500421E-2</v>
      </c>
      <c r="AN345">
        <f t="shared" si="28"/>
        <v>2.1795805311850026E-3</v>
      </c>
      <c r="AO345">
        <f t="shared" si="29"/>
        <v>2.1034989604128526E-3</v>
      </c>
      <c r="AP345">
        <f t="shared" si="30"/>
        <v>1.2713660138787266E-2</v>
      </c>
      <c r="AQ345">
        <f t="shared" si="31"/>
        <v>0.12158539935543992</v>
      </c>
    </row>
    <row r="346" spans="2:43" x14ac:dyDescent="0.25">
      <c r="B346" t="s">
        <v>585</v>
      </c>
      <c r="C346" t="s">
        <v>586</v>
      </c>
      <c r="I346">
        <v>2275050011</v>
      </c>
      <c r="M346" s="31">
        <v>34005</v>
      </c>
      <c r="N346" s="30" t="s">
        <v>630</v>
      </c>
      <c r="O346" s="2" t="s">
        <v>626</v>
      </c>
      <c r="AE346">
        <v>0.26042178178510761</v>
      </c>
      <c r="AF346">
        <v>6.0682239870768605E-3</v>
      </c>
      <c r="AG346">
        <v>0</v>
      </c>
      <c r="AH346">
        <v>0</v>
      </c>
      <c r="AI346">
        <v>3.5811034475591685E-3</v>
      </c>
      <c r="AJ346">
        <v>6.0738308715136309E-2</v>
      </c>
      <c r="AK346">
        <v>1</v>
      </c>
      <c r="AL346">
        <f t="shared" si="26"/>
        <v>0.26042178178510761</v>
      </c>
      <c r="AM346">
        <f t="shared" si="27"/>
        <v>6.0682239870768605E-3</v>
      </c>
      <c r="AN346">
        <f t="shared" si="28"/>
        <v>0</v>
      </c>
      <c r="AO346">
        <f t="shared" si="29"/>
        <v>0</v>
      </c>
      <c r="AP346">
        <f t="shared" si="30"/>
        <v>3.5811034475591685E-3</v>
      </c>
      <c r="AQ346">
        <f t="shared" si="31"/>
        <v>6.0738308715136309E-2</v>
      </c>
    </row>
    <row r="347" spans="2:43" x14ac:dyDescent="0.25">
      <c r="B347" t="s">
        <v>585</v>
      </c>
      <c r="C347" t="s">
        <v>586</v>
      </c>
      <c r="I347">
        <v>2275050011</v>
      </c>
      <c r="M347" s="31">
        <v>34005</v>
      </c>
      <c r="N347" s="30" t="s">
        <v>630</v>
      </c>
      <c r="O347" s="2" t="s">
        <v>626</v>
      </c>
      <c r="AE347">
        <v>1.2988513028727862</v>
      </c>
      <c r="AF347">
        <v>1.1846588556986995E-2</v>
      </c>
      <c r="AG347">
        <v>3.5828721060575386E-4</v>
      </c>
      <c r="AH347">
        <v>3.4578065102677032E-4</v>
      </c>
      <c r="AI347">
        <v>2.089916735143112E-3</v>
      </c>
      <c r="AJ347">
        <v>1.9986640989935332E-2</v>
      </c>
      <c r="AK347">
        <v>1</v>
      </c>
      <c r="AL347">
        <f t="shared" si="26"/>
        <v>1.2988513028727862</v>
      </c>
      <c r="AM347">
        <f t="shared" si="27"/>
        <v>1.1846588556986995E-2</v>
      </c>
      <c r="AN347">
        <f t="shared" si="28"/>
        <v>3.5828721060575386E-4</v>
      </c>
      <c r="AO347">
        <f t="shared" si="29"/>
        <v>3.4578065102677032E-4</v>
      </c>
      <c r="AP347">
        <f t="shared" si="30"/>
        <v>2.089916735143112E-3</v>
      </c>
      <c r="AQ347">
        <f t="shared" si="31"/>
        <v>1.9986640989935332E-2</v>
      </c>
    </row>
    <row r="348" spans="2:43" x14ac:dyDescent="0.25">
      <c r="B348" t="s">
        <v>585</v>
      </c>
      <c r="C348" t="s">
        <v>586</v>
      </c>
      <c r="I348">
        <v>2275050011</v>
      </c>
      <c r="M348" s="31">
        <v>34001</v>
      </c>
      <c r="N348" s="30" t="s">
        <v>625</v>
      </c>
      <c r="O348" s="2" t="s">
        <v>626</v>
      </c>
      <c r="AE348">
        <v>11.256711291564146</v>
      </c>
      <c r="AF348">
        <v>0.10267043416055395</v>
      </c>
      <c r="AG348">
        <v>3.1051558252498668E-3</v>
      </c>
      <c r="AH348">
        <v>2.9967656422320095E-3</v>
      </c>
      <c r="AI348">
        <v>1.811261170457364E-2</v>
      </c>
      <c r="AJ348">
        <v>0.17321755524610619</v>
      </c>
      <c r="AK348">
        <v>1</v>
      </c>
      <c r="AL348">
        <f t="shared" si="26"/>
        <v>11.256711291564146</v>
      </c>
      <c r="AM348">
        <f t="shared" si="27"/>
        <v>0.10267043416055395</v>
      </c>
      <c r="AN348">
        <f t="shared" si="28"/>
        <v>3.1051558252498668E-3</v>
      </c>
      <c r="AO348">
        <f t="shared" si="29"/>
        <v>2.9967656422320095E-3</v>
      </c>
      <c r="AP348">
        <f t="shared" si="30"/>
        <v>1.811261170457364E-2</v>
      </c>
      <c r="AQ348">
        <f t="shared" si="31"/>
        <v>0.17321755524610619</v>
      </c>
    </row>
    <row r="349" spans="2:43" x14ac:dyDescent="0.25">
      <c r="B349" t="s">
        <v>585</v>
      </c>
      <c r="C349" t="s">
        <v>586</v>
      </c>
      <c r="I349">
        <v>2275050011</v>
      </c>
      <c r="M349" s="31">
        <v>34033</v>
      </c>
      <c r="N349" s="30" t="s">
        <v>665</v>
      </c>
      <c r="O349" s="2" t="s">
        <v>626</v>
      </c>
      <c r="AE349">
        <v>10.823760857273218</v>
      </c>
      <c r="AF349">
        <v>9.8721571308224954E-2</v>
      </c>
      <c r="AG349">
        <v>2.9857267550479488E-3</v>
      </c>
      <c r="AH349">
        <v>2.8815054252230858E-3</v>
      </c>
      <c r="AI349">
        <v>1.741597279285927E-2</v>
      </c>
      <c r="AJ349">
        <v>0.16655534158279442</v>
      </c>
      <c r="AK349">
        <v>1</v>
      </c>
      <c r="AL349">
        <f t="shared" ref="AL349:AL373" si="32">AE349*$AK349</f>
        <v>10.823760857273218</v>
      </c>
      <c r="AM349">
        <f t="shared" ref="AM349:AM373" si="33">AF349*$AK349</f>
        <v>9.8721571308224954E-2</v>
      </c>
      <c r="AN349">
        <f t="shared" ref="AN349:AN373" si="34">AG349*$AK349</f>
        <v>2.9857267550479488E-3</v>
      </c>
      <c r="AO349">
        <f t="shared" ref="AO349:AO373" si="35">AH349*$AK349</f>
        <v>2.8815054252230858E-3</v>
      </c>
      <c r="AP349">
        <f t="shared" ref="AP349:AP373" si="36">AI349*$AK349</f>
        <v>1.741597279285927E-2</v>
      </c>
      <c r="AQ349">
        <f t="shared" ref="AQ349:AQ373" si="37">AJ349*$AK349</f>
        <v>0.16655534158279442</v>
      </c>
    </row>
    <row r="350" spans="2:43" x14ac:dyDescent="0.25">
      <c r="B350" t="s">
        <v>585</v>
      </c>
      <c r="C350" t="s">
        <v>586</v>
      </c>
      <c r="I350">
        <v>2275050011</v>
      </c>
      <c r="M350" s="31">
        <v>34011</v>
      </c>
      <c r="N350" s="30" t="s">
        <v>637</v>
      </c>
      <c r="O350" s="2" t="s">
        <v>626</v>
      </c>
      <c r="AE350">
        <v>2.1647521714546434</v>
      </c>
      <c r="AF350">
        <v>1.9744314261644989E-2</v>
      </c>
      <c r="AG350">
        <v>5.9714535100958976E-4</v>
      </c>
      <c r="AH350">
        <v>5.7630108504461717E-4</v>
      </c>
      <c r="AI350">
        <v>3.4831945585718539E-3</v>
      </c>
      <c r="AJ350">
        <v>3.3311068316558883E-2</v>
      </c>
      <c r="AK350">
        <v>1</v>
      </c>
      <c r="AL350">
        <f t="shared" si="32"/>
        <v>2.1647521714546434</v>
      </c>
      <c r="AM350">
        <f t="shared" si="33"/>
        <v>1.9744314261644989E-2</v>
      </c>
      <c r="AN350">
        <f t="shared" si="34"/>
        <v>5.9714535100958976E-4</v>
      </c>
      <c r="AO350">
        <f t="shared" si="35"/>
        <v>5.7630108504461717E-4</v>
      </c>
      <c r="AP350">
        <f t="shared" si="36"/>
        <v>3.4831945585718539E-3</v>
      </c>
      <c r="AQ350">
        <f t="shared" si="37"/>
        <v>3.3311068316558883E-2</v>
      </c>
    </row>
    <row r="351" spans="2:43" x14ac:dyDescent="0.25">
      <c r="B351" t="s">
        <v>585</v>
      </c>
      <c r="C351" t="s">
        <v>586</v>
      </c>
      <c r="I351">
        <v>2275050011</v>
      </c>
      <c r="M351" s="31">
        <v>34041</v>
      </c>
      <c r="N351" s="30" t="s">
        <v>675</v>
      </c>
      <c r="O351" s="2" t="s">
        <v>626</v>
      </c>
      <c r="AE351">
        <v>2.1647521714546434</v>
      </c>
      <c r="AF351">
        <v>1.9744314261644989E-2</v>
      </c>
      <c r="AG351">
        <v>5.9714535100958976E-4</v>
      </c>
      <c r="AH351">
        <v>5.7630108504461717E-4</v>
      </c>
      <c r="AI351">
        <v>3.4831945585718539E-3</v>
      </c>
      <c r="AJ351">
        <v>3.3311068316558883E-2</v>
      </c>
      <c r="AK351">
        <v>1</v>
      </c>
      <c r="AL351">
        <f t="shared" si="32"/>
        <v>2.1647521714546434</v>
      </c>
      <c r="AM351">
        <f t="shared" si="33"/>
        <v>1.9744314261644989E-2</v>
      </c>
      <c r="AN351">
        <f t="shared" si="34"/>
        <v>5.9714535100958976E-4</v>
      </c>
      <c r="AO351">
        <f t="shared" si="35"/>
        <v>5.7630108504461717E-4</v>
      </c>
      <c r="AP351">
        <f t="shared" si="36"/>
        <v>3.4831945585718539E-3</v>
      </c>
      <c r="AQ351">
        <f t="shared" si="37"/>
        <v>3.3311068316558883E-2</v>
      </c>
    </row>
    <row r="352" spans="2:43" x14ac:dyDescent="0.25">
      <c r="B352" t="s">
        <v>585</v>
      </c>
      <c r="C352" t="s">
        <v>586</v>
      </c>
      <c r="I352">
        <v>2275050011</v>
      </c>
      <c r="M352" s="31">
        <v>34005</v>
      </c>
      <c r="N352" s="30" t="s">
        <v>631</v>
      </c>
      <c r="O352" s="2" t="s">
        <v>626</v>
      </c>
      <c r="AE352">
        <v>2.1647521714546434</v>
      </c>
      <c r="AF352">
        <v>1.9744314261644989E-2</v>
      </c>
      <c r="AG352">
        <v>5.9714535100958976E-4</v>
      </c>
      <c r="AH352">
        <v>5.7630108504461717E-4</v>
      </c>
      <c r="AI352">
        <v>3.4831945585718539E-3</v>
      </c>
      <c r="AJ352">
        <v>3.3311068316558883E-2</v>
      </c>
      <c r="AK352">
        <v>1</v>
      </c>
      <c r="AL352">
        <f t="shared" si="32"/>
        <v>2.1647521714546434</v>
      </c>
      <c r="AM352">
        <f t="shared" si="33"/>
        <v>1.9744314261644989E-2</v>
      </c>
      <c r="AN352">
        <f t="shared" si="34"/>
        <v>5.9714535100958976E-4</v>
      </c>
      <c r="AO352">
        <f t="shared" si="35"/>
        <v>5.7630108504461717E-4</v>
      </c>
      <c r="AP352">
        <f t="shared" si="36"/>
        <v>3.4831945585718539E-3</v>
      </c>
      <c r="AQ352">
        <f t="shared" si="37"/>
        <v>3.3311068316558883E-2</v>
      </c>
    </row>
    <row r="353" spans="2:43" x14ac:dyDescent="0.25">
      <c r="B353" t="s">
        <v>585</v>
      </c>
      <c r="C353" t="s">
        <v>586</v>
      </c>
      <c r="I353">
        <v>2275050011</v>
      </c>
      <c r="M353" s="31">
        <v>34019</v>
      </c>
      <c r="N353" s="30" t="s">
        <v>647</v>
      </c>
      <c r="O353" s="2" t="s">
        <v>626</v>
      </c>
      <c r="AE353">
        <v>0.86590086858185744</v>
      </c>
      <c r="AF353">
        <v>7.8977257046579964E-3</v>
      </c>
      <c r="AG353">
        <v>2.3885814040383591E-4</v>
      </c>
      <c r="AH353">
        <v>2.3052043401784687E-4</v>
      </c>
      <c r="AI353">
        <v>1.3932778234287415E-3</v>
      </c>
      <c r="AJ353">
        <v>1.3324427326623554E-2</v>
      </c>
      <c r="AK353">
        <v>1</v>
      </c>
      <c r="AL353">
        <f t="shared" si="32"/>
        <v>0.86590086858185744</v>
      </c>
      <c r="AM353">
        <f t="shared" si="33"/>
        <v>7.8977257046579964E-3</v>
      </c>
      <c r="AN353">
        <f t="shared" si="34"/>
        <v>2.3885814040383591E-4</v>
      </c>
      <c r="AO353">
        <f t="shared" si="35"/>
        <v>2.3052043401784687E-4</v>
      </c>
      <c r="AP353">
        <f t="shared" si="36"/>
        <v>1.3932778234287415E-3</v>
      </c>
      <c r="AQ353">
        <f t="shared" si="37"/>
        <v>1.3324427326623554E-2</v>
      </c>
    </row>
    <row r="354" spans="2:43" x14ac:dyDescent="0.25">
      <c r="B354" t="s">
        <v>585</v>
      </c>
      <c r="C354" t="s">
        <v>586</v>
      </c>
      <c r="I354">
        <v>2275050011</v>
      </c>
      <c r="M354" s="31">
        <v>34041</v>
      </c>
      <c r="N354" s="30" t="s">
        <v>676</v>
      </c>
      <c r="O354" s="2" t="s">
        <v>626</v>
      </c>
      <c r="AE354">
        <v>6.494256514363931</v>
      </c>
      <c r="AF354">
        <v>5.9232942784934968E-2</v>
      </c>
      <c r="AG354">
        <v>1.7914360530287693E-3</v>
      </c>
      <c r="AH354">
        <v>1.7289032551338515E-3</v>
      </c>
      <c r="AI354">
        <v>1.0449583675715562E-2</v>
      </c>
      <c r="AJ354">
        <v>9.9933204949676654E-2</v>
      </c>
      <c r="AK354">
        <v>1</v>
      </c>
      <c r="AL354">
        <f t="shared" si="32"/>
        <v>6.494256514363931</v>
      </c>
      <c r="AM354">
        <f t="shared" si="33"/>
        <v>5.9232942784934968E-2</v>
      </c>
      <c r="AN354">
        <f t="shared" si="34"/>
        <v>1.7914360530287693E-3</v>
      </c>
      <c r="AO354">
        <f t="shared" si="35"/>
        <v>1.7289032551338515E-3</v>
      </c>
      <c r="AP354">
        <f t="shared" si="36"/>
        <v>1.0449583675715562E-2</v>
      </c>
      <c r="AQ354">
        <f t="shared" si="37"/>
        <v>9.9933204949676654E-2</v>
      </c>
    </row>
    <row r="355" spans="2:43" x14ac:dyDescent="0.25">
      <c r="B355" t="s">
        <v>585</v>
      </c>
      <c r="C355" t="s">
        <v>586</v>
      </c>
      <c r="I355">
        <v>2275050011</v>
      </c>
      <c r="M355" s="31">
        <v>34033</v>
      </c>
      <c r="N355" s="30" t="s">
        <v>666</v>
      </c>
      <c r="O355" s="2" t="s">
        <v>626</v>
      </c>
      <c r="AE355">
        <v>2.1647521714546434</v>
      </c>
      <c r="AF355">
        <v>1.9744314261644989E-2</v>
      </c>
      <c r="AG355">
        <v>5.9714535100958976E-4</v>
      </c>
      <c r="AH355">
        <v>5.7630108504461717E-4</v>
      </c>
      <c r="AI355">
        <v>3.4831945585718539E-3</v>
      </c>
      <c r="AJ355">
        <v>3.3311068316558883E-2</v>
      </c>
      <c r="AK355">
        <v>1</v>
      </c>
      <c r="AL355">
        <f t="shared" si="32"/>
        <v>2.1647521714546434</v>
      </c>
      <c r="AM355">
        <f t="shared" si="33"/>
        <v>1.9744314261644989E-2</v>
      </c>
      <c r="AN355">
        <f t="shared" si="34"/>
        <v>5.9714535100958976E-4</v>
      </c>
      <c r="AO355">
        <f t="shared" si="35"/>
        <v>5.7630108504461717E-4</v>
      </c>
      <c r="AP355">
        <f t="shared" si="36"/>
        <v>3.4831945585718539E-3</v>
      </c>
      <c r="AQ355">
        <f t="shared" si="37"/>
        <v>3.3311068316558883E-2</v>
      </c>
    </row>
    <row r="356" spans="2:43" x14ac:dyDescent="0.25">
      <c r="B356" t="s">
        <v>585</v>
      </c>
      <c r="C356" t="s">
        <v>586</v>
      </c>
      <c r="I356">
        <v>2275050011</v>
      </c>
      <c r="M356" s="31">
        <v>34033</v>
      </c>
      <c r="N356" s="30" t="s">
        <v>667</v>
      </c>
      <c r="O356" s="2" t="s">
        <v>626</v>
      </c>
      <c r="AE356">
        <v>4.3295043429092868</v>
      </c>
      <c r="AF356">
        <v>3.9488628523289979E-2</v>
      </c>
      <c r="AG356">
        <v>1.1942907020191795E-3</v>
      </c>
      <c r="AH356">
        <v>1.1526021700892343E-3</v>
      </c>
      <c r="AI356">
        <v>6.9663891171437078E-3</v>
      </c>
      <c r="AJ356">
        <v>6.6622136633117765E-2</v>
      </c>
      <c r="AK356">
        <v>1</v>
      </c>
      <c r="AL356">
        <f t="shared" si="32"/>
        <v>4.3295043429092868</v>
      </c>
      <c r="AM356">
        <f t="shared" si="33"/>
        <v>3.9488628523289979E-2</v>
      </c>
      <c r="AN356">
        <f t="shared" si="34"/>
        <v>1.1942907020191795E-3</v>
      </c>
      <c r="AO356">
        <f t="shared" si="35"/>
        <v>1.1526021700892343E-3</v>
      </c>
      <c r="AP356">
        <f t="shared" si="36"/>
        <v>6.9663891171437078E-3</v>
      </c>
      <c r="AQ356">
        <f t="shared" si="37"/>
        <v>6.6622136633117765E-2</v>
      </c>
    </row>
    <row r="357" spans="2:43" x14ac:dyDescent="0.25">
      <c r="B357" t="s">
        <v>585</v>
      </c>
      <c r="C357" t="s">
        <v>586</v>
      </c>
      <c r="I357">
        <v>2275050011</v>
      </c>
      <c r="M357" s="31">
        <v>34003</v>
      </c>
      <c r="N357" s="30" t="s">
        <v>629</v>
      </c>
      <c r="O357" s="2" t="s">
        <v>626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1</v>
      </c>
      <c r="AL357">
        <f t="shared" si="32"/>
        <v>0</v>
      </c>
      <c r="AM357">
        <f t="shared" si="33"/>
        <v>0</v>
      </c>
      <c r="AN357">
        <f t="shared" si="34"/>
        <v>0</v>
      </c>
      <c r="AO357">
        <f t="shared" si="35"/>
        <v>0</v>
      </c>
      <c r="AP357">
        <f t="shared" si="36"/>
        <v>0</v>
      </c>
      <c r="AQ357">
        <f t="shared" si="37"/>
        <v>0</v>
      </c>
    </row>
    <row r="358" spans="2:43" x14ac:dyDescent="0.25">
      <c r="B358" t="s">
        <v>585</v>
      </c>
      <c r="C358" t="s">
        <v>586</v>
      </c>
      <c r="I358">
        <v>2275050011</v>
      </c>
      <c r="M358" s="31">
        <v>34029</v>
      </c>
      <c r="N358" s="30" t="s">
        <v>658</v>
      </c>
      <c r="O358" s="2" t="s">
        <v>626</v>
      </c>
      <c r="AE358">
        <v>0.10823760857273218</v>
      </c>
      <c r="AF358">
        <v>9.8721571308224955E-4</v>
      </c>
      <c r="AG358">
        <v>2.9857267550479488E-5</v>
      </c>
      <c r="AH358">
        <v>2.8815054252230859E-5</v>
      </c>
      <c r="AI358">
        <v>1.7415972792859269E-4</v>
      </c>
      <c r="AJ358">
        <v>1.6655534158279443E-3</v>
      </c>
      <c r="AK358">
        <v>1</v>
      </c>
      <c r="AL358">
        <f t="shared" si="32"/>
        <v>0.10823760857273218</v>
      </c>
      <c r="AM358">
        <f t="shared" si="33"/>
        <v>9.8721571308224955E-4</v>
      </c>
      <c r="AN358">
        <f t="shared" si="34"/>
        <v>2.9857267550479488E-5</v>
      </c>
      <c r="AO358">
        <f t="shared" si="35"/>
        <v>2.8815054252230859E-5</v>
      </c>
      <c r="AP358">
        <f t="shared" si="36"/>
        <v>1.7415972792859269E-4</v>
      </c>
      <c r="AQ358">
        <f t="shared" si="37"/>
        <v>1.6655534158279443E-3</v>
      </c>
    </row>
    <row r="359" spans="2:43" x14ac:dyDescent="0.25">
      <c r="B359" t="s">
        <v>585</v>
      </c>
      <c r="C359" t="s">
        <v>586</v>
      </c>
      <c r="I359">
        <v>2275050011</v>
      </c>
      <c r="M359" s="31">
        <v>34029</v>
      </c>
      <c r="N359" s="30" t="s">
        <v>658</v>
      </c>
      <c r="O359" s="2" t="s">
        <v>626</v>
      </c>
      <c r="AE359">
        <v>9.3007779208966988E-3</v>
      </c>
      <c r="AF359">
        <v>2.1672228525274501E-4</v>
      </c>
      <c r="AG359">
        <v>0</v>
      </c>
      <c r="AH359">
        <v>0</v>
      </c>
      <c r="AI359">
        <v>1.2789655169854173E-4</v>
      </c>
      <c r="AJ359">
        <v>2.1692253112548681E-3</v>
      </c>
      <c r="AK359">
        <v>1</v>
      </c>
      <c r="AL359">
        <f t="shared" si="32"/>
        <v>9.3007779208966988E-3</v>
      </c>
      <c r="AM359">
        <f t="shared" si="33"/>
        <v>2.1672228525274501E-4</v>
      </c>
      <c r="AN359">
        <f t="shared" si="34"/>
        <v>0</v>
      </c>
      <c r="AO359">
        <f t="shared" si="35"/>
        <v>0</v>
      </c>
      <c r="AP359">
        <f t="shared" si="36"/>
        <v>1.2789655169854173E-4</v>
      </c>
      <c r="AQ359">
        <f t="shared" si="37"/>
        <v>2.1692253112548681E-3</v>
      </c>
    </row>
    <row r="360" spans="2:43" x14ac:dyDescent="0.25">
      <c r="B360" t="s">
        <v>585</v>
      </c>
      <c r="C360" t="s">
        <v>586</v>
      </c>
      <c r="I360">
        <v>2275050011</v>
      </c>
      <c r="M360" s="31">
        <v>34033</v>
      </c>
      <c r="N360" s="30" t="s">
        <v>668</v>
      </c>
      <c r="O360" s="2" t="s">
        <v>626</v>
      </c>
      <c r="AE360">
        <v>0.64942565143639308</v>
      </c>
      <c r="AF360">
        <v>5.9232942784934973E-3</v>
      </c>
      <c r="AG360">
        <v>1.7914360530287693E-4</v>
      </c>
      <c r="AH360">
        <v>1.7289032551338516E-4</v>
      </c>
      <c r="AI360">
        <v>1.044958367571556E-3</v>
      </c>
      <c r="AJ360">
        <v>9.9933204949676658E-3</v>
      </c>
      <c r="AK360">
        <v>1</v>
      </c>
      <c r="AL360">
        <f t="shared" si="32"/>
        <v>0.64942565143639308</v>
      </c>
      <c r="AM360">
        <f t="shared" si="33"/>
        <v>5.9232942784934973E-3</v>
      </c>
      <c r="AN360">
        <f t="shared" si="34"/>
        <v>1.7914360530287693E-4</v>
      </c>
      <c r="AO360">
        <f t="shared" si="35"/>
        <v>1.7289032551338516E-4</v>
      </c>
      <c r="AP360">
        <f t="shared" si="36"/>
        <v>1.044958367571556E-3</v>
      </c>
      <c r="AQ360">
        <f t="shared" si="37"/>
        <v>9.9933204949676658E-3</v>
      </c>
    </row>
    <row r="361" spans="2:43" x14ac:dyDescent="0.25">
      <c r="B361" t="s">
        <v>585</v>
      </c>
      <c r="C361" t="s">
        <v>586</v>
      </c>
      <c r="I361">
        <v>2275050011</v>
      </c>
      <c r="M361" s="31">
        <v>34025</v>
      </c>
      <c r="N361" s="30" t="s">
        <v>653</v>
      </c>
      <c r="O361" s="2" t="s">
        <v>626</v>
      </c>
      <c r="AE361">
        <v>10.823760857273218</v>
      </c>
      <c r="AF361">
        <v>9.8721571308224954E-2</v>
      </c>
      <c r="AG361">
        <v>2.9857267550479488E-3</v>
      </c>
      <c r="AH361">
        <v>2.8815054252230858E-3</v>
      </c>
      <c r="AI361">
        <v>1.741597279285927E-2</v>
      </c>
      <c r="AJ361">
        <v>0.16655534158279442</v>
      </c>
      <c r="AK361">
        <v>1</v>
      </c>
      <c r="AL361">
        <f t="shared" si="32"/>
        <v>10.823760857273218</v>
      </c>
      <c r="AM361">
        <f t="shared" si="33"/>
        <v>9.8721571308224954E-2</v>
      </c>
      <c r="AN361">
        <f t="shared" si="34"/>
        <v>2.9857267550479488E-3</v>
      </c>
      <c r="AO361">
        <f t="shared" si="35"/>
        <v>2.8815054252230858E-3</v>
      </c>
      <c r="AP361">
        <f t="shared" si="36"/>
        <v>1.741597279285927E-2</v>
      </c>
      <c r="AQ361">
        <f t="shared" si="37"/>
        <v>0.16655534158279442</v>
      </c>
    </row>
    <row r="362" spans="2:43" x14ac:dyDescent="0.25">
      <c r="B362" t="s">
        <v>585</v>
      </c>
      <c r="C362" t="s">
        <v>586</v>
      </c>
      <c r="I362">
        <v>2275050011</v>
      </c>
      <c r="M362" s="31">
        <v>34001</v>
      </c>
      <c r="N362" s="30" t="s">
        <v>627</v>
      </c>
      <c r="O362" s="2" t="s">
        <v>626</v>
      </c>
      <c r="AE362">
        <v>0.10823760857273218</v>
      </c>
      <c r="AF362">
        <v>9.8721571308224955E-4</v>
      </c>
      <c r="AG362">
        <v>2.9857267550479488E-5</v>
      </c>
      <c r="AH362">
        <v>2.8815054252230859E-5</v>
      </c>
      <c r="AI362">
        <v>1.7415972792859269E-4</v>
      </c>
      <c r="AJ362">
        <v>1.6655534158279443E-3</v>
      </c>
      <c r="AK362">
        <v>1</v>
      </c>
      <c r="AL362">
        <f t="shared" si="32"/>
        <v>0.10823760857273218</v>
      </c>
      <c r="AM362">
        <f t="shared" si="33"/>
        <v>9.8721571308224955E-4</v>
      </c>
      <c r="AN362">
        <f t="shared" si="34"/>
        <v>2.9857267550479488E-5</v>
      </c>
      <c r="AO362">
        <f t="shared" si="35"/>
        <v>2.8815054252230859E-5</v>
      </c>
      <c r="AP362">
        <f t="shared" si="36"/>
        <v>1.7415972792859269E-4</v>
      </c>
      <c r="AQ362">
        <f t="shared" si="37"/>
        <v>1.6655534158279443E-3</v>
      </c>
    </row>
    <row r="363" spans="2:43" x14ac:dyDescent="0.25">
      <c r="B363" t="s">
        <v>585</v>
      </c>
      <c r="C363" t="s">
        <v>586</v>
      </c>
      <c r="I363">
        <v>2275050011</v>
      </c>
      <c r="M363" s="41">
        <v>34001</v>
      </c>
      <c r="N363" s="30" t="s">
        <v>627</v>
      </c>
      <c r="O363" s="2" t="s">
        <v>626</v>
      </c>
      <c r="AE363">
        <v>9.3007779208966988E-3</v>
      </c>
      <c r="AF363">
        <v>2.1672228525274501E-4</v>
      </c>
      <c r="AG363">
        <v>0</v>
      </c>
      <c r="AH363">
        <v>0</v>
      </c>
      <c r="AI363">
        <v>1.2789655169854173E-4</v>
      </c>
      <c r="AJ363">
        <v>2.1692253112548681E-3</v>
      </c>
      <c r="AK363">
        <v>1</v>
      </c>
      <c r="AL363">
        <f t="shared" si="32"/>
        <v>9.3007779208966988E-3</v>
      </c>
      <c r="AM363">
        <f t="shared" si="33"/>
        <v>2.1672228525274501E-4</v>
      </c>
      <c r="AN363">
        <f t="shared" si="34"/>
        <v>0</v>
      </c>
      <c r="AO363">
        <f t="shared" si="35"/>
        <v>0</v>
      </c>
      <c r="AP363">
        <f t="shared" si="36"/>
        <v>1.2789655169854173E-4</v>
      </c>
      <c r="AQ363">
        <f t="shared" si="37"/>
        <v>2.1692253112548681E-3</v>
      </c>
    </row>
    <row r="364" spans="2:43" x14ac:dyDescent="0.25">
      <c r="B364" t="s">
        <v>585</v>
      </c>
      <c r="C364" t="s">
        <v>586</v>
      </c>
      <c r="I364">
        <v>2275050011</v>
      </c>
      <c r="M364" s="31">
        <v>34031</v>
      </c>
      <c r="N364" s="30" t="s">
        <v>660</v>
      </c>
      <c r="O364" s="2" t="s">
        <v>626</v>
      </c>
      <c r="AE364">
        <v>6.494256514363931</v>
      </c>
      <c r="AF364">
        <v>5.9232942784934968E-2</v>
      </c>
      <c r="AG364">
        <v>1.7914360530287693E-3</v>
      </c>
      <c r="AH364">
        <v>1.7289032551338515E-3</v>
      </c>
      <c r="AI364">
        <v>1.0449583675715562E-2</v>
      </c>
      <c r="AJ364">
        <v>9.9933204949676654E-2</v>
      </c>
      <c r="AK364">
        <v>1</v>
      </c>
      <c r="AL364">
        <f t="shared" si="32"/>
        <v>6.494256514363931</v>
      </c>
      <c r="AM364">
        <f t="shared" si="33"/>
        <v>5.9232942784934968E-2</v>
      </c>
      <c r="AN364">
        <f t="shared" si="34"/>
        <v>1.7914360530287693E-3</v>
      </c>
      <c r="AO364">
        <f t="shared" si="35"/>
        <v>1.7289032551338515E-3</v>
      </c>
      <c r="AP364">
        <f t="shared" si="36"/>
        <v>1.0449583675715562E-2</v>
      </c>
      <c r="AQ364">
        <f t="shared" si="37"/>
        <v>9.9933204949676654E-2</v>
      </c>
    </row>
    <row r="365" spans="2:43" x14ac:dyDescent="0.25">
      <c r="B365" t="s">
        <v>585</v>
      </c>
      <c r="C365" t="s">
        <v>586</v>
      </c>
      <c r="I365">
        <v>2275050011</v>
      </c>
      <c r="M365" s="31">
        <v>34025</v>
      </c>
      <c r="N365" s="30" t="s">
        <v>654</v>
      </c>
      <c r="O365" s="2" t="s">
        <v>626</v>
      </c>
      <c r="AE365">
        <v>0.17318017371637148</v>
      </c>
      <c r="AF365">
        <v>1.5795451409315992E-3</v>
      </c>
      <c r="AG365">
        <v>4.7771628080767178E-5</v>
      </c>
      <c r="AH365">
        <v>4.6104086803569376E-5</v>
      </c>
      <c r="AI365">
        <v>2.786555646857483E-4</v>
      </c>
      <c r="AJ365">
        <v>2.6648854653247107E-3</v>
      </c>
      <c r="AK365">
        <v>1</v>
      </c>
      <c r="AL365">
        <f t="shared" si="32"/>
        <v>0.17318017371637148</v>
      </c>
      <c r="AM365">
        <f t="shared" si="33"/>
        <v>1.5795451409315992E-3</v>
      </c>
      <c r="AN365">
        <f t="shared" si="34"/>
        <v>4.7771628080767178E-5</v>
      </c>
      <c r="AO365">
        <f t="shared" si="35"/>
        <v>4.6104086803569376E-5</v>
      </c>
      <c r="AP365">
        <f t="shared" si="36"/>
        <v>2.786555646857483E-4</v>
      </c>
      <c r="AQ365">
        <f t="shared" si="37"/>
        <v>2.6648854653247107E-3</v>
      </c>
    </row>
    <row r="366" spans="2:43" x14ac:dyDescent="0.25">
      <c r="B366" t="s">
        <v>585</v>
      </c>
      <c r="C366" t="s">
        <v>586</v>
      </c>
      <c r="I366">
        <v>2275050011</v>
      </c>
      <c r="M366" s="31">
        <v>34011</v>
      </c>
      <c r="N366" s="30" t="s">
        <v>638</v>
      </c>
      <c r="O366" s="2" t="s">
        <v>626</v>
      </c>
      <c r="AE366">
        <v>0.12988513028727861</v>
      </c>
      <c r="AF366">
        <v>1.1846588556986993E-3</v>
      </c>
      <c r="AG366">
        <v>3.582872106057538E-5</v>
      </c>
      <c r="AH366">
        <v>3.4578065102677033E-5</v>
      </c>
      <c r="AI366">
        <v>2.0899167351431122E-4</v>
      </c>
      <c r="AJ366">
        <v>1.9986640989935328E-3</v>
      </c>
      <c r="AK366">
        <v>1</v>
      </c>
      <c r="AL366">
        <f t="shared" si="32"/>
        <v>0.12988513028727861</v>
      </c>
      <c r="AM366">
        <f t="shared" si="33"/>
        <v>1.1846588556986993E-3</v>
      </c>
      <c r="AN366">
        <f t="shared" si="34"/>
        <v>3.582872106057538E-5</v>
      </c>
      <c r="AO366">
        <f t="shared" si="35"/>
        <v>3.4578065102677033E-5</v>
      </c>
      <c r="AP366">
        <f t="shared" si="36"/>
        <v>2.0899167351431122E-4</v>
      </c>
      <c r="AQ366">
        <f t="shared" si="37"/>
        <v>1.9986640989935328E-3</v>
      </c>
    </row>
    <row r="367" spans="2:43" x14ac:dyDescent="0.25">
      <c r="B367" t="s">
        <v>585</v>
      </c>
      <c r="C367" t="s">
        <v>586</v>
      </c>
      <c r="I367">
        <v>2275050011</v>
      </c>
      <c r="M367" s="31">
        <v>34019</v>
      </c>
      <c r="N367" s="30" t="s">
        <v>648</v>
      </c>
      <c r="O367" s="2" t="s">
        <v>626</v>
      </c>
      <c r="AE367">
        <v>2.0781620845964577</v>
      </c>
      <c r="AF367">
        <v>1.8954541691179189E-2</v>
      </c>
      <c r="AG367">
        <v>5.7325953696920609E-4</v>
      </c>
      <c r="AH367">
        <v>5.5324904164283254E-4</v>
      </c>
      <c r="AI367">
        <v>3.3438667762289796E-3</v>
      </c>
      <c r="AJ367">
        <v>3.1978625583896525E-2</v>
      </c>
      <c r="AK367">
        <v>1</v>
      </c>
      <c r="AL367">
        <f t="shared" si="32"/>
        <v>2.0781620845964577</v>
      </c>
      <c r="AM367">
        <f t="shared" si="33"/>
        <v>1.8954541691179189E-2</v>
      </c>
      <c r="AN367">
        <f t="shared" si="34"/>
        <v>5.7325953696920609E-4</v>
      </c>
      <c r="AO367">
        <f t="shared" si="35"/>
        <v>5.5324904164283254E-4</v>
      </c>
      <c r="AP367">
        <f t="shared" si="36"/>
        <v>3.3438667762289796E-3</v>
      </c>
      <c r="AQ367">
        <f t="shared" si="37"/>
        <v>3.1978625583896525E-2</v>
      </c>
    </row>
    <row r="368" spans="2:43" x14ac:dyDescent="0.25">
      <c r="B368" t="s">
        <v>585</v>
      </c>
      <c r="C368" t="s">
        <v>586</v>
      </c>
      <c r="I368">
        <v>2275050011</v>
      </c>
      <c r="M368" s="31">
        <v>34019</v>
      </c>
      <c r="N368" s="30" t="s">
        <v>649</v>
      </c>
      <c r="O368" s="2" t="s">
        <v>626</v>
      </c>
      <c r="AE368">
        <v>8.6590086858185735</v>
      </c>
      <c r="AF368">
        <v>7.8977257046579957E-2</v>
      </c>
      <c r="AG368">
        <v>2.3885814040383591E-3</v>
      </c>
      <c r="AH368">
        <v>2.3052043401784687E-3</v>
      </c>
      <c r="AI368">
        <v>1.3932778234287416E-2</v>
      </c>
      <c r="AJ368">
        <v>0.13324427326623553</v>
      </c>
      <c r="AK368">
        <v>1</v>
      </c>
      <c r="AL368">
        <f t="shared" si="32"/>
        <v>8.6590086858185735</v>
      </c>
      <c r="AM368">
        <f t="shared" si="33"/>
        <v>7.8977257046579957E-2</v>
      </c>
      <c r="AN368">
        <f t="shared" si="34"/>
        <v>2.3885814040383591E-3</v>
      </c>
      <c r="AO368">
        <f t="shared" si="35"/>
        <v>2.3052043401784687E-3</v>
      </c>
      <c r="AP368">
        <f t="shared" si="36"/>
        <v>1.3932778234287416E-2</v>
      </c>
      <c r="AQ368">
        <f t="shared" si="37"/>
        <v>0.13324427326623553</v>
      </c>
    </row>
    <row r="369" spans="2:43" x14ac:dyDescent="0.25">
      <c r="B369" t="s">
        <v>585</v>
      </c>
      <c r="C369" t="s">
        <v>586</v>
      </c>
      <c r="I369">
        <v>2275050011</v>
      </c>
      <c r="M369" s="31">
        <v>34005</v>
      </c>
      <c r="N369" s="30" t="s">
        <v>632</v>
      </c>
      <c r="O369" s="2" t="s">
        <v>626</v>
      </c>
      <c r="AE369">
        <v>32.47128257181965</v>
      </c>
      <c r="AF369">
        <v>0.29616471392467486</v>
      </c>
      <c r="AG369">
        <v>8.9571802651438465E-3</v>
      </c>
      <c r="AH369">
        <v>8.6445162756692579E-3</v>
      </c>
      <c r="AI369">
        <v>5.2247918378577805E-2</v>
      </c>
      <c r="AJ369">
        <v>0.49966602474838323</v>
      </c>
      <c r="AK369">
        <v>1</v>
      </c>
      <c r="AL369">
        <f t="shared" si="32"/>
        <v>32.47128257181965</v>
      </c>
      <c r="AM369">
        <f t="shared" si="33"/>
        <v>0.29616471392467486</v>
      </c>
      <c r="AN369">
        <f t="shared" si="34"/>
        <v>8.9571802651438465E-3</v>
      </c>
      <c r="AO369">
        <f t="shared" si="35"/>
        <v>8.6445162756692579E-3</v>
      </c>
      <c r="AP369">
        <f t="shared" si="36"/>
        <v>5.2247918378577805E-2</v>
      </c>
      <c r="AQ369">
        <f t="shared" si="37"/>
        <v>0.49966602474838323</v>
      </c>
    </row>
    <row r="370" spans="2:43" x14ac:dyDescent="0.25">
      <c r="B370" t="s">
        <v>585</v>
      </c>
      <c r="C370" t="s">
        <v>586</v>
      </c>
      <c r="I370">
        <v>2275050011</v>
      </c>
      <c r="M370" s="31">
        <v>34041</v>
      </c>
      <c r="N370" s="30" t="s">
        <v>677</v>
      </c>
      <c r="O370" s="2" t="s">
        <v>626</v>
      </c>
      <c r="AE370">
        <v>2.1647521714546434</v>
      </c>
      <c r="AF370">
        <v>1.9744314261644989E-2</v>
      </c>
      <c r="AG370">
        <v>5.9714535100958976E-4</v>
      </c>
      <c r="AH370">
        <v>5.7630108504461717E-4</v>
      </c>
      <c r="AI370">
        <v>3.4831945585718539E-3</v>
      </c>
      <c r="AJ370">
        <v>3.3311068316558883E-2</v>
      </c>
      <c r="AK370">
        <v>1</v>
      </c>
      <c r="AL370">
        <f t="shared" si="32"/>
        <v>2.1647521714546434</v>
      </c>
      <c r="AM370">
        <f t="shared" si="33"/>
        <v>1.9744314261644989E-2</v>
      </c>
      <c r="AN370">
        <f t="shared" si="34"/>
        <v>5.9714535100958976E-4</v>
      </c>
      <c r="AO370">
        <f t="shared" si="35"/>
        <v>5.7630108504461717E-4</v>
      </c>
      <c r="AP370">
        <f t="shared" si="36"/>
        <v>3.4831945585718539E-3</v>
      </c>
      <c r="AQ370">
        <f t="shared" si="37"/>
        <v>3.3311068316558883E-2</v>
      </c>
    </row>
    <row r="371" spans="2:43" x14ac:dyDescent="0.25">
      <c r="B371" t="s">
        <v>585</v>
      </c>
      <c r="C371" t="s">
        <v>586</v>
      </c>
      <c r="I371">
        <v>2275050011</v>
      </c>
      <c r="M371" s="31">
        <v>34019</v>
      </c>
      <c r="N371" s="30" t="s">
        <v>650</v>
      </c>
      <c r="O371" s="2" t="s">
        <v>626</v>
      </c>
      <c r="AE371">
        <v>0.64942565143639308</v>
      </c>
      <c r="AF371">
        <v>5.9232942784934973E-3</v>
      </c>
      <c r="AG371">
        <v>1.7914360530287693E-4</v>
      </c>
      <c r="AH371">
        <v>1.7289032551338516E-4</v>
      </c>
      <c r="AI371">
        <v>1.044958367571556E-3</v>
      </c>
      <c r="AJ371">
        <v>9.9933204949676658E-3</v>
      </c>
      <c r="AK371">
        <v>1</v>
      </c>
      <c r="AL371">
        <f t="shared" si="32"/>
        <v>0.64942565143639308</v>
      </c>
      <c r="AM371">
        <f t="shared" si="33"/>
        <v>5.9232942784934973E-3</v>
      </c>
      <c r="AN371">
        <f t="shared" si="34"/>
        <v>1.7914360530287693E-4</v>
      </c>
      <c r="AO371">
        <f t="shared" si="35"/>
        <v>1.7289032551338516E-4</v>
      </c>
      <c r="AP371">
        <f t="shared" si="36"/>
        <v>1.044958367571556E-3</v>
      </c>
      <c r="AQ371">
        <f t="shared" si="37"/>
        <v>9.9933204949676658E-3</v>
      </c>
    </row>
    <row r="372" spans="2:43" x14ac:dyDescent="0.25">
      <c r="B372" t="s">
        <v>585</v>
      </c>
      <c r="C372" t="s">
        <v>586</v>
      </c>
      <c r="I372">
        <v>2275050011</v>
      </c>
      <c r="M372" s="31">
        <v>34011</v>
      </c>
      <c r="N372" s="30" t="s">
        <v>639</v>
      </c>
      <c r="O372" s="2" t="s">
        <v>626</v>
      </c>
      <c r="AE372">
        <v>1.0823760857273217</v>
      </c>
      <c r="AF372">
        <v>9.8721571308224947E-3</v>
      </c>
      <c r="AG372">
        <v>2.9857267550479488E-4</v>
      </c>
      <c r="AH372">
        <v>2.8815054252230858E-4</v>
      </c>
      <c r="AI372">
        <v>1.741597279285927E-3</v>
      </c>
      <c r="AJ372">
        <v>1.6655534158279441E-2</v>
      </c>
      <c r="AK372">
        <v>1</v>
      </c>
      <c r="AL372">
        <f t="shared" si="32"/>
        <v>1.0823760857273217</v>
      </c>
      <c r="AM372">
        <f t="shared" si="33"/>
        <v>9.8721571308224947E-3</v>
      </c>
      <c r="AN372">
        <f t="shared" si="34"/>
        <v>2.9857267550479488E-4</v>
      </c>
      <c r="AO372">
        <f t="shared" si="35"/>
        <v>2.8815054252230858E-4</v>
      </c>
      <c r="AP372">
        <f t="shared" si="36"/>
        <v>1.741597279285927E-3</v>
      </c>
      <c r="AQ372">
        <f t="shared" si="37"/>
        <v>1.6655534158279441E-2</v>
      </c>
    </row>
    <row r="373" spans="2:43" ht="15.75" thickBot="1" x14ac:dyDescent="0.3">
      <c r="B373" t="s">
        <v>585</v>
      </c>
      <c r="C373" t="s">
        <v>586</v>
      </c>
      <c r="I373">
        <v>2275050011</v>
      </c>
      <c r="M373" s="44">
        <v>34029</v>
      </c>
      <c r="N373" s="42" t="s">
        <v>659</v>
      </c>
      <c r="O373" s="43" t="s">
        <v>626</v>
      </c>
      <c r="AE373">
        <v>0.25977026057455721</v>
      </c>
      <c r="AF373">
        <v>2.3693177113973986E-3</v>
      </c>
      <c r="AG373">
        <v>7.1657442121150761E-5</v>
      </c>
      <c r="AH373">
        <v>6.9156130205354067E-5</v>
      </c>
      <c r="AI373">
        <v>4.1798334702862244E-4</v>
      </c>
      <c r="AJ373">
        <v>3.9973281979870656E-3</v>
      </c>
      <c r="AK373">
        <v>1</v>
      </c>
      <c r="AL373">
        <f t="shared" si="32"/>
        <v>0.25977026057455721</v>
      </c>
      <c r="AM373">
        <f t="shared" si="33"/>
        <v>2.3693177113973986E-3</v>
      </c>
      <c r="AN373">
        <f t="shared" si="34"/>
        <v>7.1657442121150761E-5</v>
      </c>
      <c r="AO373">
        <f t="shared" si="35"/>
        <v>6.9156130205354067E-5</v>
      </c>
      <c r="AP373">
        <f t="shared" si="36"/>
        <v>4.1798334702862244E-4</v>
      </c>
      <c r="AQ373">
        <f t="shared" si="37"/>
        <v>3.9973281979870656E-3</v>
      </c>
    </row>
    <row r="374" spans="2:43" x14ac:dyDescent="0.25">
      <c r="AF374">
        <f>SUM(AF5:AF373)</f>
        <v>14.877543640132545</v>
      </c>
      <c r="AM374">
        <f>SUM(AM5:AM373)</f>
        <v>14.862060166624595</v>
      </c>
    </row>
    <row r="375" spans="2:43" x14ac:dyDescent="0.25">
      <c r="AM375">
        <f>GETPIVOTDATA("Sum of NOX2",'2275050011GAPISTON CTY'!$A$4)</f>
        <v>14.862060166624637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Q285"/>
  <sheetViews>
    <sheetView workbookViewId="0"/>
  </sheetViews>
  <sheetFormatPr defaultRowHeight="15" x14ac:dyDescent="0.25"/>
  <cols>
    <col min="9" max="9" width="22.42578125" customWidth="1"/>
  </cols>
  <sheetData>
    <row r="1" spans="1:43" x14ac:dyDescent="0.25">
      <c r="A1" s="73" t="s">
        <v>895</v>
      </c>
    </row>
    <row r="2" spans="1:43" x14ac:dyDescent="0.25">
      <c r="A2" s="4" t="s">
        <v>903</v>
      </c>
    </row>
    <row r="3" spans="1:43" x14ac:dyDescent="0.25">
      <c r="A3" s="71" t="s">
        <v>887</v>
      </c>
    </row>
    <row r="4" spans="1:43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12</v>
      </c>
      <c r="N4" t="s">
        <v>13</v>
      </c>
      <c r="O4" t="s">
        <v>14</v>
      </c>
      <c r="P4" t="s">
        <v>15</v>
      </c>
      <c r="Q4" t="s">
        <v>16</v>
      </c>
      <c r="R4" t="s">
        <v>17</v>
      </c>
      <c r="S4" t="s">
        <v>18</v>
      </c>
      <c r="T4" t="s">
        <v>19</v>
      </c>
      <c r="U4" t="s">
        <v>20</v>
      </c>
      <c r="V4" t="s">
        <v>21</v>
      </c>
      <c r="W4" t="s">
        <v>22</v>
      </c>
      <c r="X4" t="s">
        <v>23</v>
      </c>
      <c r="Y4" t="s">
        <v>24</v>
      </c>
      <c r="Z4" t="s">
        <v>25</v>
      </c>
      <c r="AA4" t="s">
        <v>26</v>
      </c>
      <c r="AB4" t="s">
        <v>27</v>
      </c>
      <c r="AC4" t="s">
        <v>28</v>
      </c>
      <c r="AD4" t="s">
        <v>29</v>
      </c>
      <c r="AE4" t="s">
        <v>53</v>
      </c>
      <c r="AF4" t="s">
        <v>51</v>
      </c>
      <c r="AG4" t="s">
        <v>49</v>
      </c>
      <c r="AH4" t="s">
        <v>47</v>
      </c>
      <c r="AI4" t="s">
        <v>45</v>
      </c>
      <c r="AJ4" t="s">
        <v>42</v>
      </c>
      <c r="AK4" t="s">
        <v>618</v>
      </c>
      <c r="AL4" t="s">
        <v>53</v>
      </c>
      <c r="AM4" t="s">
        <v>51</v>
      </c>
      <c r="AN4" t="s">
        <v>49</v>
      </c>
      <c r="AO4" t="s">
        <v>47</v>
      </c>
      <c r="AP4" t="s">
        <v>45</v>
      </c>
      <c r="AQ4" t="s">
        <v>42</v>
      </c>
    </row>
    <row r="5" spans="1:43" x14ac:dyDescent="0.25">
      <c r="A5">
        <v>11724911</v>
      </c>
      <c r="B5" s="2" t="s">
        <v>585</v>
      </c>
      <c r="C5" s="2" t="s">
        <v>603</v>
      </c>
      <c r="D5">
        <v>61142113</v>
      </c>
      <c r="F5">
        <v>300</v>
      </c>
      <c r="G5">
        <v>78823014</v>
      </c>
      <c r="I5">
        <v>2275050012</v>
      </c>
      <c r="J5">
        <v>2</v>
      </c>
      <c r="K5" t="s">
        <v>34</v>
      </c>
      <c r="L5" t="s">
        <v>35</v>
      </c>
      <c r="M5">
        <v>34025</v>
      </c>
      <c r="O5" t="s">
        <v>172</v>
      </c>
      <c r="P5">
        <v>48811</v>
      </c>
      <c r="Q5" t="s">
        <v>37</v>
      </c>
      <c r="R5" t="s">
        <v>38</v>
      </c>
      <c r="U5" t="s">
        <v>38</v>
      </c>
      <c r="V5">
        <v>40.3001</v>
      </c>
      <c r="W5">
        <v>-74.025400000000005</v>
      </c>
      <c r="X5" t="s">
        <v>39</v>
      </c>
      <c r="Y5" t="s">
        <v>173</v>
      </c>
      <c r="Z5" t="s">
        <v>34</v>
      </c>
      <c r="AA5">
        <v>0</v>
      </c>
      <c r="AB5" t="s">
        <v>41</v>
      </c>
      <c r="AC5">
        <v>8</v>
      </c>
      <c r="AE5">
        <v>0.15802099999999999</v>
      </c>
      <c r="AF5">
        <v>5.3417999999999998E-3</v>
      </c>
      <c r="AG5">
        <v>3.9055499999999998E-3</v>
      </c>
      <c r="AH5">
        <v>3.8118200000000001E-3</v>
      </c>
      <c r="AI5">
        <v>1.2140199999999999E-3</v>
      </c>
      <c r="AJ5">
        <v>1.1376499999999999E-2</v>
      </c>
      <c r="AK5">
        <v>1</v>
      </c>
      <c r="AL5">
        <f>$AK5*AE5</f>
        <v>0.15802099999999999</v>
      </c>
      <c r="AM5">
        <f t="shared" ref="AM5:AQ20" si="0">$AK5*AF5</f>
        <v>5.3417999999999998E-3</v>
      </c>
      <c r="AN5">
        <f t="shared" si="0"/>
        <v>3.9055499999999998E-3</v>
      </c>
      <c r="AO5">
        <f t="shared" si="0"/>
        <v>3.8118200000000001E-3</v>
      </c>
      <c r="AP5">
        <f t="shared" si="0"/>
        <v>1.2140199999999999E-3</v>
      </c>
      <c r="AQ5">
        <f t="shared" si="0"/>
        <v>1.1376499999999999E-2</v>
      </c>
    </row>
    <row r="6" spans="1:43" x14ac:dyDescent="0.25">
      <c r="A6">
        <v>11556611</v>
      </c>
      <c r="B6" s="2" t="s">
        <v>585</v>
      </c>
      <c r="C6" s="2" t="s">
        <v>603</v>
      </c>
      <c r="D6">
        <v>60550513</v>
      </c>
      <c r="F6">
        <v>300</v>
      </c>
      <c r="G6">
        <v>77642614</v>
      </c>
      <c r="I6">
        <v>2275050012</v>
      </c>
      <c r="J6">
        <v>2</v>
      </c>
      <c r="K6" t="s">
        <v>34</v>
      </c>
      <c r="L6" t="s">
        <v>67</v>
      </c>
      <c r="M6">
        <v>34037</v>
      </c>
      <c r="O6" t="s">
        <v>68</v>
      </c>
      <c r="P6">
        <v>48811</v>
      </c>
      <c r="Q6" t="s">
        <v>37</v>
      </c>
      <c r="R6" t="s">
        <v>38</v>
      </c>
      <c r="U6" t="s">
        <v>38</v>
      </c>
      <c r="V6">
        <v>41.008600000000001</v>
      </c>
      <c r="W6">
        <v>-74.738</v>
      </c>
      <c r="X6" t="s">
        <v>39</v>
      </c>
      <c r="Y6" t="s">
        <v>69</v>
      </c>
      <c r="Z6" t="s">
        <v>34</v>
      </c>
      <c r="AA6">
        <v>0</v>
      </c>
      <c r="AB6" t="s">
        <v>41</v>
      </c>
      <c r="AC6">
        <v>8</v>
      </c>
      <c r="AE6">
        <v>16.5837</v>
      </c>
      <c r="AF6">
        <v>0.56060200000000004</v>
      </c>
      <c r="AG6">
        <v>0.40987299999999999</v>
      </c>
      <c r="AH6">
        <v>0.400036</v>
      </c>
      <c r="AI6">
        <v>0.12740699999999999</v>
      </c>
      <c r="AJ6">
        <v>1.1939299999999999</v>
      </c>
      <c r="AK6">
        <v>1</v>
      </c>
      <c r="AL6">
        <f t="shared" ref="AL6:AP69" si="1">$AK6*AE6</f>
        <v>16.5837</v>
      </c>
      <c r="AM6">
        <f t="shared" si="0"/>
        <v>0.56060200000000004</v>
      </c>
      <c r="AN6">
        <f t="shared" si="0"/>
        <v>0.40987299999999999</v>
      </c>
      <c r="AO6">
        <f t="shared" si="0"/>
        <v>0.400036</v>
      </c>
      <c r="AP6">
        <f t="shared" si="0"/>
        <v>0.12740699999999999</v>
      </c>
      <c r="AQ6">
        <f t="shared" si="0"/>
        <v>1.1939299999999999</v>
      </c>
    </row>
    <row r="7" spans="1:43" x14ac:dyDescent="0.25">
      <c r="A7">
        <v>11048711</v>
      </c>
      <c r="B7" s="2" t="s">
        <v>585</v>
      </c>
      <c r="C7" s="2" t="s">
        <v>603</v>
      </c>
      <c r="D7">
        <v>60642013</v>
      </c>
      <c r="F7">
        <v>300</v>
      </c>
      <c r="G7">
        <v>77824414</v>
      </c>
      <c r="I7">
        <v>2275050012</v>
      </c>
      <c r="J7">
        <v>2</v>
      </c>
      <c r="K7" t="s">
        <v>34</v>
      </c>
      <c r="L7" t="s">
        <v>67</v>
      </c>
      <c r="M7">
        <v>34037</v>
      </c>
      <c r="O7" t="s">
        <v>347</v>
      </c>
      <c r="P7">
        <v>48811</v>
      </c>
      <c r="Q7" t="s">
        <v>37</v>
      </c>
      <c r="R7" t="s">
        <v>38</v>
      </c>
      <c r="U7" t="s">
        <v>38</v>
      </c>
      <c r="V7">
        <v>41.291200000000003</v>
      </c>
      <c r="W7">
        <v>-74.551000000000002</v>
      </c>
      <c r="X7" t="s">
        <v>39</v>
      </c>
      <c r="Y7" t="s">
        <v>320</v>
      </c>
      <c r="Z7" t="s">
        <v>34</v>
      </c>
      <c r="AA7">
        <v>0</v>
      </c>
      <c r="AB7" t="s">
        <v>41</v>
      </c>
      <c r="AC7">
        <v>8</v>
      </c>
      <c r="AE7">
        <v>0.15802099999999999</v>
      </c>
      <c r="AF7">
        <v>5.3417999999999998E-3</v>
      </c>
      <c r="AG7">
        <v>3.9055499999999998E-3</v>
      </c>
      <c r="AH7">
        <v>3.8118200000000001E-3</v>
      </c>
      <c r="AI7">
        <v>1.2140199999999999E-3</v>
      </c>
      <c r="AJ7">
        <v>1.1376499999999999E-2</v>
      </c>
      <c r="AK7">
        <v>1</v>
      </c>
      <c r="AL7">
        <f t="shared" si="1"/>
        <v>0.15802099999999999</v>
      </c>
      <c r="AM7">
        <f t="shared" si="0"/>
        <v>5.3417999999999998E-3</v>
      </c>
      <c r="AN7">
        <f t="shared" si="0"/>
        <v>3.9055499999999998E-3</v>
      </c>
      <c r="AO7">
        <f t="shared" si="0"/>
        <v>3.8118200000000001E-3</v>
      </c>
      <c r="AP7">
        <f t="shared" si="0"/>
        <v>1.2140199999999999E-3</v>
      </c>
      <c r="AQ7">
        <f t="shared" si="0"/>
        <v>1.1376499999999999E-2</v>
      </c>
    </row>
    <row r="8" spans="1:43" x14ac:dyDescent="0.25">
      <c r="A8">
        <v>10938811</v>
      </c>
      <c r="B8" s="2" t="s">
        <v>585</v>
      </c>
      <c r="C8" s="2" t="s">
        <v>603</v>
      </c>
      <c r="D8">
        <v>60447013</v>
      </c>
      <c r="F8">
        <v>300</v>
      </c>
      <c r="G8">
        <v>77435814</v>
      </c>
      <c r="I8">
        <v>2275050012</v>
      </c>
      <c r="J8">
        <v>2</v>
      </c>
      <c r="K8" t="s">
        <v>34</v>
      </c>
      <c r="L8" t="s">
        <v>178</v>
      </c>
      <c r="M8">
        <v>34017</v>
      </c>
      <c r="O8" t="s">
        <v>421</v>
      </c>
      <c r="P8">
        <v>48811</v>
      </c>
      <c r="Q8" t="s">
        <v>37</v>
      </c>
      <c r="R8" t="s">
        <v>38</v>
      </c>
      <c r="U8" t="s">
        <v>38</v>
      </c>
      <c r="V8">
        <v>40.741799999999998</v>
      </c>
      <c r="W8">
        <v>-74.137100000000004</v>
      </c>
      <c r="X8" t="s">
        <v>39</v>
      </c>
      <c r="Y8" t="s">
        <v>263</v>
      </c>
      <c r="Z8" t="s">
        <v>34</v>
      </c>
      <c r="AA8">
        <v>0</v>
      </c>
      <c r="AB8" t="s">
        <v>41</v>
      </c>
      <c r="AC8">
        <v>8</v>
      </c>
      <c r="AE8">
        <v>0.15802099999999999</v>
      </c>
      <c r="AF8">
        <v>5.3417999999999998E-3</v>
      </c>
      <c r="AG8">
        <v>3.9055499999999998E-3</v>
      </c>
      <c r="AH8">
        <v>3.8118200000000001E-3</v>
      </c>
      <c r="AI8">
        <v>1.2140199999999999E-3</v>
      </c>
      <c r="AJ8">
        <v>1.1376499999999999E-2</v>
      </c>
      <c r="AK8">
        <v>1</v>
      </c>
      <c r="AL8">
        <f t="shared" si="1"/>
        <v>0.15802099999999999</v>
      </c>
      <c r="AM8">
        <f t="shared" si="0"/>
        <v>5.3417999999999998E-3</v>
      </c>
      <c r="AN8">
        <f t="shared" si="0"/>
        <v>3.9055499999999998E-3</v>
      </c>
      <c r="AO8">
        <f t="shared" si="0"/>
        <v>3.8118200000000001E-3</v>
      </c>
      <c r="AP8">
        <f t="shared" si="0"/>
        <v>1.2140199999999999E-3</v>
      </c>
      <c r="AQ8">
        <f t="shared" si="0"/>
        <v>1.1376499999999999E-2</v>
      </c>
    </row>
    <row r="9" spans="1:43" x14ac:dyDescent="0.25">
      <c r="A9">
        <v>12335311</v>
      </c>
      <c r="B9" s="2" t="s">
        <v>585</v>
      </c>
      <c r="C9" s="2" t="s">
        <v>603</v>
      </c>
      <c r="D9">
        <v>61754213</v>
      </c>
      <c r="F9">
        <v>300</v>
      </c>
      <c r="G9">
        <v>80034614</v>
      </c>
      <c r="I9">
        <v>2275050012</v>
      </c>
      <c r="J9">
        <v>2</v>
      </c>
      <c r="K9" t="s">
        <v>34</v>
      </c>
      <c r="L9" t="s">
        <v>103</v>
      </c>
      <c r="M9">
        <v>34023</v>
      </c>
      <c r="O9" t="s">
        <v>207</v>
      </c>
      <c r="P9">
        <v>48811</v>
      </c>
      <c r="Q9" t="s">
        <v>37</v>
      </c>
      <c r="R9" t="s">
        <v>38</v>
      </c>
      <c r="U9" t="s">
        <v>38</v>
      </c>
      <c r="V9">
        <v>40.5473</v>
      </c>
      <c r="W9">
        <v>-74.341300000000004</v>
      </c>
      <c r="X9" t="s">
        <v>39</v>
      </c>
      <c r="Y9" t="s">
        <v>208</v>
      </c>
      <c r="Z9" t="s">
        <v>34</v>
      </c>
      <c r="AA9">
        <v>0</v>
      </c>
      <c r="AB9" t="s">
        <v>41</v>
      </c>
      <c r="AC9">
        <v>8</v>
      </c>
      <c r="AE9">
        <v>0.15802099999999999</v>
      </c>
      <c r="AF9">
        <v>5.3417999999999998E-3</v>
      </c>
      <c r="AG9">
        <v>3.9055499999999998E-3</v>
      </c>
      <c r="AH9">
        <v>3.8118200000000001E-3</v>
      </c>
      <c r="AI9">
        <v>1.2140199999999999E-3</v>
      </c>
      <c r="AJ9">
        <v>1.1376499999999999E-2</v>
      </c>
      <c r="AK9">
        <v>1</v>
      </c>
      <c r="AL9">
        <f t="shared" si="1"/>
        <v>0.15802099999999999</v>
      </c>
      <c r="AM9">
        <f t="shared" si="0"/>
        <v>5.3417999999999998E-3</v>
      </c>
      <c r="AN9">
        <f t="shared" si="0"/>
        <v>3.9055499999999998E-3</v>
      </c>
      <c r="AO9">
        <f t="shared" si="0"/>
        <v>3.8118200000000001E-3</v>
      </c>
      <c r="AP9">
        <f t="shared" si="0"/>
        <v>1.2140199999999999E-3</v>
      </c>
      <c r="AQ9">
        <f t="shared" si="0"/>
        <v>1.1376499999999999E-2</v>
      </c>
    </row>
    <row r="10" spans="1:43" x14ac:dyDescent="0.25">
      <c r="A10">
        <v>11941711</v>
      </c>
      <c r="B10" s="2" t="s">
        <v>585</v>
      </c>
      <c r="C10" s="2" t="s">
        <v>603</v>
      </c>
      <c r="D10">
        <v>60693313</v>
      </c>
      <c r="F10">
        <v>300</v>
      </c>
      <c r="G10">
        <v>77928414</v>
      </c>
      <c r="I10">
        <v>2275050012</v>
      </c>
      <c r="J10">
        <v>2</v>
      </c>
      <c r="K10" t="s">
        <v>34</v>
      </c>
      <c r="L10" t="s">
        <v>108</v>
      </c>
      <c r="M10">
        <v>34003</v>
      </c>
      <c r="O10" t="s">
        <v>215</v>
      </c>
      <c r="P10">
        <v>48811</v>
      </c>
      <c r="Q10" t="s">
        <v>37</v>
      </c>
      <c r="R10" t="s">
        <v>38</v>
      </c>
      <c r="U10" t="s">
        <v>38</v>
      </c>
      <c r="V10">
        <v>40.9251</v>
      </c>
      <c r="W10">
        <v>-74.078800000000001</v>
      </c>
      <c r="X10" t="s">
        <v>39</v>
      </c>
      <c r="Y10" t="s">
        <v>216</v>
      </c>
      <c r="Z10" t="s">
        <v>34</v>
      </c>
      <c r="AA10">
        <v>0</v>
      </c>
      <c r="AB10" t="s">
        <v>41</v>
      </c>
      <c r="AC10">
        <v>8</v>
      </c>
      <c r="AE10">
        <v>0.15802099999999999</v>
      </c>
      <c r="AF10">
        <v>5.3417999999999998E-3</v>
      </c>
      <c r="AG10">
        <v>3.9055499999999998E-3</v>
      </c>
      <c r="AH10">
        <v>3.8118200000000001E-3</v>
      </c>
      <c r="AI10">
        <v>1.2140199999999999E-3</v>
      </c>
      <c r="AJ10">
        <v>1.1376499999999999E-2</v>
      </c>
      <c r="AK10">
        <v>1</v>
      </c>
      <c r="AL10">
        <f t="shared" si="1"/>
        <v>0.15802099999999999</v>
      </c>
      <c r="AM10">
        <f t="shared" si="0"/>
        <v>5.3417999999999998E-3</v>
      </c>
      <c r="AN10">
        <f t="shared" si="0"/>
        <v>3.9055499999999998E-3</v>
      </c>
      <c r="AO10">
        <f t="shared" si="0"/>
        <v>3.8118200000000001E-3</v>
      </c>
      <c r="AP10">
        <f t="shared" si="0"/>
        <v>1.2140199999999999E-3</v>
      </c>
      <c r="AQ10">
        <f t="shared" si="0"/>
        <v>1.1376499999999999E-2</v>
      </c>
    </row>
    <row r="11" spans="1:43" x14ac:dyDescent="0.25">
      <c r="A11">
        <v>9368811</v>
      </c>
      <c r="B11" s="2" t="s">
        <v>585</v>
      </c>
      <c r="C11" s="2" t="s">
        <v>603</v>
      </c>
      <c r="D11">
        <v>62537213</v>
      </c>
      <c r="F11">
        <v>300</v>
      </c>
      <c r="G11">
        <v>84006614</v>
      </c>
      <c r="I11">
        <v>2275050012</v>
      </c>
      <c r="J11">
        <v>2</v>
      </c>
      <c r="K11" t="s">
        <v>34</v>
      </c>
      <c r="L11" t="s">
        <v>64</v>
      </c>
      <c r="M11">
        <v>34019</v>
      </c>
      <c r="O11" t="s">
        <v>162</v>
      </c>
      <c r="P11">
        <v>48811</v>
      </c>
      <c r="Q11" t="s">
        <v>37</v>
      </c>
      <c r="R11" t="s">
        <v>38</v>
      </c>
      <c r="U11" t="s">
        <v>38</v>
      </c>
      <c r="V11">
        <v>40.587569999999999</v>
      </c>
      <c r="W11">
        <v>-75.019419999999997</v>
      </c>
      <c r="X11" t="s">
        <v>39</v>
      </c>
      <c r="Y11" t="s">
        <v>126</v>
      </c>
      <c r="Z11" t="s">
        <v>34</v>
      </c>
      <c r="AA11">
        <v>0</v>
      </c>
      <c r="AB11" t="s">
        <v>41</v>
      </c>
      <c r="AC11">
        <v>8</v>
      </c>
      <c r="AE11">
        <v>12.326499999999999</v>
      </c>
      <c r="AF11">
        <v>0.41669099999999998</v>
      </c>
      <c r="AG11">
        <v>0.30465599999999998</v>
      </c>
      <c r="AH11">
        <v>0.297344</v>
      </c>
      <c r="AI11">
        <v>9.4700699999999999E-2</v>
      </c>
      <c r="AJ11">
        <v>0.88743700000000003</v>
      </c>
      <c r="AK11">
        <v>1</v>
      </c>
      <c r="AL11">
        <f t="shared" si="1"/>
        <v>12.326499999999999</v>
      </c>
      <c r="AM11">
        <f t="shared" si="0"/>
        <v>0.41669099999999998</v>
      </c>
      <c r="AN11">
        <f t="shared" si="0"/>
        <v>0.30465599999999998</v>
      </c>
      <c r="AO11">
        <f t="shared" si="0"/>
        <v>0.297344</v>
      </c>
      <c r="AP11">
        <f t="shared" si="0"/>
        <v>9.4700699999999999E-2</v>
      </c>
      <c r="AQ11">
        <f t="shared" si="0"/>
        <v>0.88743700000000003</v>
      </c>
    </row>
    <row r="12" spans="1:43" x14ac:dyDescent="0.25">
      <c r="A12">
        <v>12396911</v>
      </c>
      <c r="B12" s="2" t="s">
        <v>585</v>
      </c>
      <c r="C12" s="2" t="s">
        <v>603</v>
      </c>
      <c r="D12">
        <v>61583913</v>
      </c>
      <c r="F12">
        <v>300</v>
      </c>
      <c r="G12">
        <v>79698214</v>
      </c>
      <c r="I12">
        <v>2275050012</v>
      </c>
      <c r="J12">
        <v>2</v>
      </c>
      <c r="K12" t="s">
        <v>34</v>
      </c>
      <c r="L12" t="s">
        <v>73</v>
      </c>
      <c r="M12">
        <v>34035</v>
      </c>
      <c r="O12" t="s">
        <v>434</v>
      </c>
      <c r="P12">
        <v>48811</v>
      </c>
      <c r="Q12" t="s">
        <v>37</v>
      </c>
      <c r="R12" t="s">
        <v>38</v>
      </c>
      <c r="U12" t="s">
        <v>38</v>
      </c>
      <c r="V12">
        <v>40.666699999999999</v>
      </c>
      <c r="W12">
        <v>-74.633300000000006</v>
      </c>
      <c r="X12" t="s">
        <v>39</v>
      </c>
      <c r="Y12" t="s">
        <v>316</v>
      </c>
      <c r="Z12" t="s">
        <v>34</v>
      </c>
      <c r="AA12">
        <v>0</v>
      </c>
      <c r="AB12" t="s">
        <v>41</v>
      </c>
      <c r="AC12">
        <v>8</v>
      </c>
      <c r="AE12">
        <v>0.15802099999999999</v>
      </c>
      <c r="AF12">
        <v>5.3417999999999998E-3</v>
      </c>
      <c r="AG12">
        <v>3.9055499999999998E-3</v>
      </c>
      <c r="AH12">
        <v>3.8118200000000001E-3</v>
      </c>
      <c r="AI12">
        <v>1.2140199999999999E-3</v>
      </c>
      <c r="AJ12">
        <v>1.1376499999999999E-2</v>
      </c>
      <c r="AK12">
        <v>1</v>
      </c>
      <c r="AL12">
        <f t="shared" si="1"/>
        <v>0.15802099999999999</v>
      </c>
      <c r="AM12">
        <f t="shared" si="0"/>
        <v>5.3417999999999998E-3</v>
      </c>
      <c r="AN12">
        <f t="shared" si="0"/>
        <v>3.9055499999999998E-3</v>
      </c>
      <c r="AO12">
        <f t="shared" si="0"/>
        <v>3.8118200000000001E-3</v>
      </c>
      <c r="AP12">
        <f t="shared" si="0"/>
        <v>1.2140199999999999E-3</v>
      </c>
      <c r="AQ12">
        <f t="shared" si="0"/>
        <v>1.1376499999999999E-2</v>
      </c>
    </row>
    <row r="13" spans="1:43" x14ac:dyDescent="0.25">
      <c r="A13">
        <v>12304611</v>
      </c>
      <c r="B13" s="2" t="s">
        <v>585</v>
      </c>
      <c r="C13" s="2" t="s">
        <v>603</v>
      </c>
      <c r="D13">
        <v>61748213</v>
      </c>
      <c r="F13">
        <v>300</v>
      </c>
      <c r="G13">
        <v>80022614</v>
      </c>
      <c r="I13">
        <v>2275050012</v>
      </c>
      <c r="J13">
        <v>2</v>
      </c>
      <c r="K13" t="s">
        <v>34</v>
      </c>
      <c r="L13" t="s">
        <v>56</v>
      </c>
      <c r="M13">
        <v>34007</v>
      </c>
      <c r="O13" t="s">
        <v>348</v>
      </c>
      <c r="P13">
        <v>48811</v>
      </c>
      <c r="Q13" t="s">
        <v>37</v>
      </c>
      <c r="R13" t="s">
        <v>38</v>
      </c>
      <c r="U13" t="s">
        <v>38</v>
      </c>
      <c r="V13">
        <v>39.745899999999999</v>
      </c>
      <c r="W13">
        <v>-74.920400000000001</v>
      </c>
      <c r="X13" t="s">
        <v>39</v>
      </c>
      <c r="Y13" t="s">
        <v>349</v>
      </c>
      <c r="Z13" t="s">
        <v>34</v>
      </c>
      <c r="AA13">
        <v>0</v>
      </c>
      <c r="AB13" t="s">
        <v>41</v>
      </c>
      <c r="AC13">
        <v>8</v>
      </c>
      <c r="AE13">
        <v>0.15802099999999999</v>
      </c>
      <c r="AF13">
        <v>5.3417999999999998E-3</v>
      </c>
      <c r="AG13">
        <v>3.9055499999999998E-3</v>
      </c>
      <c r="AH13">
        <v>3.8118200000000001E-3</v>
      </c>
      <c r="AI13">
        <v>1.2140199999999999E-3</v>
      </c>
      <c r="AJ13">
        <v>1.1376499999999999E-2</v>
      </c>
      <c r="AK13">
        <v>1</v>
      </c>
      <c r="AL13">
        <f t="shared" si="1"/>
        <v>0.15802099999999999</v>
      </c>
      <c r="AM13">
        <f t="shared" si="0"/>
        <v>5.3417999999999998E-3</v>
      </c>
      <c r="AN13">
        <f t="shared" si="0"/>
        <v>3.9055499999999998E-3</v>
      </c>
      <c r="AO13">
        <f t="shared" si="0"/>
        <v>3.8118200000000001E-3</v>
      </c>
      <c r="AP13">
        <f t="shared" si="0"/>
        <v>1.2140199999999999E-3</v>
      </c>
      <c r="AQ13">
        <f t="shared" si="0"/>
        <v>1.1376499999999999E-2</v>
      </c>
    </row>
    <row r="14" spans="1:43" x14ac:dyDescent="0.25">
      <c r="A14">
        <v>11819411</v>
      </c>
      <c r="B14" s="2" t="s">
        <v>585</v>
      </c>
      <c r="C14" s="2" t="s">
        <v>603</v>
      </c>
      <c r="D14">
        <v>61348013</v>
      </c>
      <c r="F14">
        <v>300</v>
      </c>
      <c r="G14">
        <v>79234014</v>
      </c>
      <c r="I14">
        <v>2275050012</v>
      </c>
      <c r="J14">
        <v>2</v>
      </c>
      <c r="K14" t="s">
        <v>34</v>
      </c>
      <c r="L14" t="s">
        <v>73</v>
      </c>
      <c r="M14">
        <v>34035</v>
      </c>
      <c r="O14" t="s">
        <v>213</v>
      </c>
      <c r="P14">
        <v>48811</v>
      </c>
      <c r="Q14" t="s">
        <v>37</v>
      </c>
      <c r="R14" t="s">
        <v>38</v>
      </c>
      <c r="U14" t="s">
        <v>38</v>
      </c>
      <c r="V14">
        <v>40.716799999999999</v>
      </c>
      <c r="W14">
        <v>-74.549599999999998</v>
      </c>
      <c r="X14" t="s">
        <v>39</v>
      </c>
      <c r="Y14" t="s">
        <v>214</v>
      </c>
      <c r="Z14" t="s">
        <v>34</v>
      </c>
      <c r="AA14">
        <v>0</v>
      </c>
      <c r="AB14" t="s">
        <v>41</v>
      </c>
      <c r="AC14">
        <v>8</v>
      </c>
      <c r="AE14">
        <v>0.15802099999999999</v>
      </c>
      <c r="AF14">
        <v>5.3417999999999998E-3</v>
      </c>
      <c r="AG14">
        <v>3.9055499999999998E-3</v>
      </c>
      <c r="AH14">
        <v>3.8118200000000001E-3</v>
      </c>
      <c r="AI14">
        <v>1.2140199999999999E-3</v>
      </c>
      <c r="AJ14">
        <v>1.1376499999999999E-2</v>
      </c>
      <c r="AK14">
        <v>1</v>
      </c>
      <c r="AL14">
        <f t="shared" si="1"/>
        <v>0.15802099999999999</v>
      </c>
      <c r="AM14">
        <f t="shared" si="0"/>
        <v>5.3417999999999998E-3</v>
      </c>
      <c r="AN14">
        <f t="shared" si="0"/>
        <v>3.9055499999999998E-3</v>
      </c>
      <c r="AO14">
        <f t="shared" si="0"/>
        <v>3.8118200000000001E-3</v>
      </c>
      <c r="AP14">
        <f t="shared" si="0"/>
        <v>1.2140199999999999E-3</v>
      </c>
      <c r="AQ14">
        <f t="shared" si="0"/>
        <v>1.1376499999999999E-2</v>
      </c>
    </row>
    <row r="15" spans="1:43" x14ac:dyDescent="0.25">
      <c r="A15">
        <v>9388611</v>
      </c>
      <c r="B15" s="2" t="s">
        <v>585</v>
      </c>
      <c r="C15" s="2" t="s">
        <v>603</v>
      </c>
      <c r="D15">
        <v>98309513</v>
      </c>
      <c r="F15">
        <v>300</v>
      </c>
      <c r="G15">
        <v>166467914</v>
      </c>
      <c r="I15">
        <v>2275050012</v>
      </c>
      <c r="J15">
        <v>2</v>
      </c>
      <c r="K15" t="s">
        <v>34</v>
      </c>
      <c r="L15" t="s">
        <v>98</v>
      </c>
      <c r="M15">
        <v>34001</v>
      </c>
      <c r="O15" t="s">
        <v>186</v>
      </c>
      <c r="P15">
        <v>48811</v>
      </c>
      <c r="Q15" t="s">
        <v>37</v>
      </c>
      <c r="R15" t="s">
        <v>38</v>
      </c>
      <c r="U15" t="s">
        <v>38</v>
      </c>
      <c r="V15">
        <v>39.456400000000002</v>
      </c>
      <c r="W15">
        <v>-74.5886</v>
      </c>
      <c r="X15" t="s">
        <v>39</v>
      </c>
      <c r="Y15" t="s">
        <v>187</v>
      </c>
      <c r="Z15" t="s">
        <v>34</v>
      </c>
      <c r="AA15">
        <v>0</v>
      </c>
      <c r="AB15" t="s">
        <v>41</v>
      </c>
      <c r="AC15">
        <v>8</v>
      </c>
      <c r="AE15">
        <v>1.4541999999999999E-2</v>
      </c>
      <c r="AF15">
        <v>6.3129899999999999E-4</v>
      </c>
      <c r="AG15">
        <v>1.84305E-4</v>
      </c>
      <c r="AH15">
        <v>1.84305E-4</v>
      </c>
      <c r="AI15">
        <v>2.5276399999999999E-4</v>
      </c>
      <c r="AJ15">
        <v>1.21974</v>
      </c>
      <c r="AK15">
        <v>1</v>
      </c>
      <c r="AL15">
        <f t="shared" si="1"/>
        <v>1.4541999999999999E-2</v>
      </c>
      <c r="AM15">
        <f t="shared" si="0"/>
        <v>6.3129899999999999E-4</v>
      </c>
      <c r="AN15">
        <f t="shared" si="0"/>
        <v>1.84305E-4</v>
      </c>
      <c r="AO15">
        <f t="shared" si="0"/>
        <v>1.84305E-4</v>
      </c>
      <c r="AP15">
        <f t="shared" si="0"/>
        <v>2.5276399999999999E-4</v>
      </c>
      <c r="AQ15">
        <f t="shared" si="0"/>
        <v>1.21974</v>
      </c>
    </row>
    <row r="16" spans="1:43" x14ac:dyDescent="0.25">
      <c r="A16">
        <v>9388611</v>
      </c>
      <c r="B16" s="2" t="s">
        <v>585</v>
      </c>
      <c r="C16" s="2" t="s">
        <v>603</v>
      </c>
      <c r="D16">
        <v>98309513</v>
      </c>
      <c r="F16">
        <v>300</v>
      </c>
      <c r="G16">
        <v>137934914</v>
      </c>
      <c r="I16">
        <v>2275050012</v>
      </c>
      <c r="J16">
        <v>2</v>
      </c>
      <c r="K16" t="s">
        <v>34</v>
      </c>
      <c r="L16" t="s">
        <v>98</v>
      </c>
      <c r="M16">
        <v>34001</v>
      </c>
      <c r="O16" t="s">
        <v>186</v>
      </c>
      <c r="P16">
        <v>48811</v>
      </c>
      <c r="Q16" t="s">
        <v>37</v>
      </c>
      <c r="R16" t="s">
        <v>38</v>
      </c>
      <c r="U16" t="s">
        <v>38</v>
      </c>
      <c r="V16">
        <v>39.456400000000002</v>
      </c>
      <c r="W16">
        <v>-74.5886</v>
      </c>
      <c r="X16" t="s">
        <v>39</v>
      </c>
      <c r="Y16" t="s">
        <v>187</v>
      </c>
      <c r="Z16" t="s">
        <v>34</v>
      </c>
      <c r="AA16">
        <v>0</v>
      </c>
      <c r="AB16" t="s">
        <v>41</v>
      </c>
      <c r="AC16">
        <v>8</v>
      </c>
      <c r="AE16">
        <v>16.942299999999999</v>
      </c>
      <c r="AF16">
        <v>0.57272400000000001</v>
      </c>
      <c r="AG16">
        <v>0.418736</v>
      </c>
      <c r="AH16">
        <v>0.40868599999999999</v>
      </c>
      <c r="AI16">
        <v>0.130162</v>
      </c>
      <c r="AJ16">
        <v>6.3827700000000003E-3</v>
      </c>
      <c r="AK16">
        <v>1</v>
      </c>
      <c r="AL16">
        <f t="shared" si="1"/>
        <v>16.942299999999999</v>
      </c>
      <c r="AM16">
        <f t="shared" si="0"/>
        <v>0.57272400000000001</v>
      </c>
      <c r="AN16">
        <f t="shared" si="0"/>
        <v>0.418736</v>
      </c>
      <c r="AO16">
        <f t="shared" si="0"/>
        <v>0.40868599999999999</v>
      </c>
      <c r="AP16">
        <f t="shared" si="0"/>
        <v>0.130162</v>
      </c>
      <c r="AQ16">
        <f t="shared" si="0"/>
        <v>6.3827700000000003E-3</v>
      </c>
    </row>
    <row r="17" spans="1:43" x14ac:dyDescent="0.25">
      <c r="A17">
        <v>12396711</v>
      </c>
      <c r="B17" s="2" t="s">
        <v>585</v>
      </c>
      <c r="C17" s="2" t="s">
        <v>603</v>
      </c>
      <c r="D17">
        <v>61583513</v>
      </c>
      <c r="F17">
        <v>300</v>
      </c>
      <c r="G17">
        <v>79697414</v>
      </c>
      <c r="I17">
        <v>2275050012</v>
      </c>
      <c r="J17">
        <v>2</v>
      </c>
      <c r="K17" t="s">
        <v>34</v>
      </c>
      <c r="L17" t="s">
        <v>98</v>
      </c>
      <c r="M17">
        <v>34001</v>
      </c>
      <c r="O17" t="s">
        <v>168</v>
      </c>
      <c r="P17">
        <v>48811</v>
      </c>
      <c r="Q17" t="s">
        <v>37</v>
      </c>
      <c r="R17" t="s">
        <v>38</v>
      </c>
      <c r="U17" t="s">
        <v>38</v>
      </c>
      <c r="V17">
        <v>39.479199999999999</v>
      </c>
      <c r="W17">
        <v>-74.539699999999996</v>
      </c>
      <c r="X17" t="s">
        <v>39</v>
      </c>
      <c r="Y17" t="s">
        <v>169</v>
      </c>
      <c r="Z17" t="s">
        <v>34</v>
      </c>
      <c r="AA17">
        <v>0</v>
      </c>
      <c r="AB17" t="s">
        <v>41</v>
      </c>
      <c r="AC17">
        <v>8</v>
      </c>
      <c r="AE17">
        <v>0.15802099999999999</v>
      </c>
      <c r="AF17">
        <v>5.3417999999999998E-3</v>
      </c>
      <c r="AG17">
        <v>3.9055499999999998E-3</v>
      </c>
      <c r="AH17">
        <v>3.8118200000000001E-3</v>
      </c>
      <c r="AI17">
        <v>1.2140199999999999E-3</v>
      </c>
      <c r="AJ17">
        <v>1.1376499999999999E-2</v>
      </c>
      <c r="AK17">
        <v>1</v>
      </c>
      <c r="AL17">
        <f t="shared" si="1"/>
        <v>0.15802099999999999</v>
      </c>
      <c r="AM17">
        <f t="shared" si="0"/>
        <v>5.3417999999999998E-3</v>
      </c>
      <c r="AN17">
        <f t="shared" si="0"/>
        <v>3.9055499999999998E-3</v>
      </c>
      <c r="AO17">
        <f t="shared" si="0"/>
        <v>3.8118200000000001E-3</v>
      </c>
      <c r="AP17">
        <f t="shared" si="0"/>
        <v>1.2140199999999999E-3</v>
      </c>
      <c r="AQ17">
        <f t="shared" si="0"/>
        <v>1.1376499999999999E-2</v>
      </c>
    </row>
    <row r="18" spans="1:43" x14ac:dyDescent="0.25">
      <c r="A18">
        <v>11533611</v>
      </c>
      <c r="B18" s="2" t="s">
        <v>585</v>
      </c>
      <c r="C18" s="2" t="s">
        <v>603</v>
      </c>
      <c r="D18">
        <v>60519213</v>
      </c>
      <c r="F18">
        <v>300</v>
      </c>
      <c r="G18">
        <v>77580214</v>
      </c>
      <c r="I18">
        <v>2275050012</v>
      </c>
      <c r="J18">
        <v>2</v>
      </c>
      <c r="K18" t="s">
        <v>34</v>
      </c>
      <c r="L18" t="s">
        <v>98</v>
      </c>
      <c r="M18">
        <v>34001</v>
      </c>
      <c r="O18" t="s">
        <v>168</v>
      </c>
      <c r="P18">
        <v>48811</v>
      </c>
      <c r="Q18" t="s">
        <v>37</v>
      </c>
      <c r="R18" t="s">
        <v>38</v>
      </c>
      <c r="U18" t="s">
        <v>38</v>
      </c>
      <c r="V18">
        <v>39.358600000000003</v>
      </c>
      <c r="W18">
        <v>-74.434399999999997</v>
      </c>
      <c r="X18" t="s">
        <v>39</v>
      </c>
      <c r="Y18" t="s">
        <v>100</v>
      </c>
      <c r="Z18" t="s">
        <v>34</v>
      </c>
      <c r="AA18">
        <v>0</v>
      </c>
      <c r="AB18" t="s">
        <v>41</v>
      </c>
      <c r="AC18">
        <v>8</v>
      </c>
      <c r="AE18">
        <v>0.15802099999999999</v>
      </c>
      <c r="AF18">
        <v>5.3417999999999998E-3</v>
      </c>
      <c r="AG18">
        <v>3.9055499999999998E-3</v>
      </c>
      <c r="AH18">
        <v>3.8118200000000001E-3</v>
      </c>
      <c r="AI18">
        <v>1.2140199999999999E-3</v>
      </c>
      <c r="AJ18">
        <v>1.1376499999999999E-2</v>
      </c>
      <c r="AK18">
        <v>0.83574147440379087</v>
      </c>
      <c r="AL18">
        <f t="shared" si="1"/>
        <v>0.13206470352676145</v>
      </c>
      <c r="AM18">
        <f t="shared" si="0"/>
        <v>4.4643638079701698E-3</v>
      </c>
      <c r="AN18">
        <f t="shared" si="0"/>
        <v>3.2640301153577253E-3</v>
      </c>
      <c r="AO18">
        <f t="shared" si="0"/>
        <v>3.1856960669618584E-3</v>
      </c>
      <c r="AP18">
        <f t="shared" si="0"/>
        <v>1.0146068647556902E-3</v>
      </c>
      <c r="AQ18">
        <f t="shared" si="0"/>
        <v>9.5078128835547268E-3</v>
      </c>
    </row>
    <row r="19" spans="1:43" x14ac:dyDescent="0.25">
      <c r="A19">
        <v>11751511</v>
      </c>
      <c r="B19" s="2" t="s">
        <v>585</v>
      </c>
      <c r="C19" s="2" t="s">
        <v>603</v>
      </c>
      <c r="D19">
        <v>61323913</v>
      </c>
      <c r="F19">
        <v>300</v>
      </c>
      <c r="G19">
        <v>79186014</v>
      </c>
      <c r="I19">
        <v>2275050012</v>
      </c>
      <c r="J19">
        <v>2</v>
      </c>
      <c r="K19" t="s">
        <v>34</v>
      </c>
      <c r="L19" t="s">
        <v>98</v>
      </c>
      <c r="M19">
        <v>34001</v>
      </c>
      <c r="O19" t="s">
        <v>445</v>
      </c>
      <c r="P19">
        <v>48811</v>
      </c>
      <c r="Q19" t="s">
        <v>37</v>
      </c>
      <c r="R19" t="s">
        <v>38</v>
      </c>
      <c r="U19" t="s">
        <v>38</v>
      </c>
      <c r="V19">
        <v>39.375700000000002</v>
      </c>
      <c r="W19">
        <v>-74.535700000000006</v>
      </c>
      <c r="X19" t="s">
        <v>39</v>
      </c>
      <c r="Y19" t="s">
        <v>446</v>
      </c>
      <c r="Z19" t="s">
        <v>34</v>
      </c>
      <c r="AA19">
        <v>0</v>
      </c>
      <c r="AB19" t="s">
        <v>41</v>
      </c>
      <c r="AC19">
        <v>8</v>
      </c>
      <c r="AE19">
        <v>0.15802099999999999</v>
      </c>
      <c r="AF19">
        <v>5.3417999999999998E-3</v>
      </c>
      <c r="AG19">
        <v>3.9055499999999998E-3</v>
      </c>
      <c r="AH19">
        <v>3.8118200000000001E-3</v>
      </c>
      <c r="AI19">
        <v>1.2140199999999999E-3</v>
      </c>
      <c r="AJ19">
        <v>1.1376499999999999E-2</v>
      </c>
      <c r="AK19">
        <v>1</v>
      </c>
      <c r="AL19">
        <f t="shared" si="1"/>
        <v>0.15802099999999999</v>
      </c>
      <c r="AM19">
        <f t="shared" si="0"/>
        <v>5.3417999999999998E-3</v>
      </c>
      <c r="AN19">
        <f t="shared" si="0"/>
        <v>3.9055499999999998E-3</v>
      </c>
      <c r="AO19">
        <f t="shared" si="0"/>
        <v>3.8118200000000001E-3</v>
      </c>
      <c r="AP19">
        <f t="shared" si="0"/>
        <v>1.2140199999999999E-3</v>
      </c>
      <c r="AQ19">
        <f t="shared" si="0"/>
        <v>1.1376499999999999E-2</v>
      </c>
    </row>
    <row r="20" spans="1:43" x14ac:dyDescent="0.25">
      <c r="A20">
        <v>12323311</v>
      </c>
      <c r="B20" s="2" t="s">
        <v>585</v>
      </c>
      <c r="C20" s="2" t="s">
        <v>603</v>
      </c>
      <c r="D20">
        <v>61753613</v>
      </c>
      <c r="F20">
        <v>300</v>
      </c>
      <c r="G20">
        <v>80033414</v>
      </c>
      <c r="I20">
        <v>2275050012</v>
      </c>
      <c r="J20">
        <v>2</v>
      </c>
      <c r="K20" t="s">
        <v>34</v>
      </c>
      <c r="L20" t="s">
        <v>73</v>
      </c>
      <c r="M20">
        <v>34035</v>
      </c>
      <c r="O20" t="s">
        <v>74</v>
      </c>
      <c r="P20">
        <v>48811</v>
      </c>
      <c r="Q20" t="s">
        <v>37</v>
      </c>
      <c r="R20" t="s">
        <v>38</v>
      </c>
      <c r="U20" t="s">
        <v>38</v>
      </c>
      <c r="V20">
        <v>40.536799999999999</v>
      </c>
      <c r="W20">
        <v>-74.522400000000005</v>
      </c>
      <c r="X20" t="s">
        <v>39</v>
      </c>
      <c r="Y20" t="s">
        <v>75</v>
      </c>
      <c r="Z20" t="s">
        <v>34</v>
      </c>
      <c r="AA20">
        <v>0</v>
      </c>
      <c r="AB20" t="s">
        <v>41</v>
      </c>
      <c r="AC20">
        <v>8</v>
      </c>
      <c r="AE20">
        <v>0.15802099999999999</v>
      </c>
      <c r="AF20">
        <v>5.3417999999999998E-3</v>
      </c>
      <c r="AG20">
        <v>3.9055499999999998E-3</v>
      </c>
      <c r="AH20">
        <v>3.8118200000000001E-3</v>
      </c>
      <c r="AI20">
        <v>1.2140199999999999E-3</v>
      </c>
      <c r="AJ20">
        <v>1.1376499999999999E-2</v>
      </c>
      <c r="AK20">
        <v>1</v>
      </c>
      <c r="AL20">
        <f t="shared" si="1"/>
        <v>0.15802099999999999</v>
      </c>
      <c r="AM20">
        <f t="shared" si="0"/>
        <v>5.3417999999999998E-3</v>
      </c>
      <c r="AN20">
        <f t="shared" si="0"/>
        <v>3.9055499999999998E-3</v>
      </c>
      <c r="AO20">
        <f t="shared" si="0"/>
        <v>3.8118200000000001E-3</v>
      </c>
      <c r="AP20">
        <f t="shared" si="0"/>
        <v>1.2140199999999999E-3</v>
      </c>
      <c r="AQ20">
        <f t="shared" si="0"/>
        <v>1.1376499999999999E-2</v>
      </c>
    </row>
    <row r="21" spans="1:43" x14ac:dyDescent="0.25">
      <c r="A21">
        <v>11210311</v>
      </c>
      <c r="B21" s="2" t="s">
        <v>585</v>
      </c>
      <c r="C21" s="2" t="s">
        <v>603</v>
      </c>
      <c r="D21">
        <v>61055413</v>
      </c>
      <c r="F21">
        <v>300</v>
      </c>
      <c r="G21">
        <v>78650214</v>
      </c>
      <c r="I21">
        <v>2275050012</v>
      </c>
      <c r="J21">
        <v>2</v>
      </c>
      <c r="K21" t="s">
        <v>34</v>
      </c>
      <c r="L21" t="s">
        <v>90</v>
      </c>
      <c r="M21">
        <v>34005</v>
      </c>
      <c r="O21" t="s">
        <v>429</v>
      </c>
      <c r="P21">
        <v>48811</v>
      </c>
      <c r="Q21" t="s">
        <v>37</v>
      </c>
      <c r="R21" t="s">
        <v>38</v>
      </c>
      <c r="U21" t="s">
        <v>38</v>
      </c>
      <c r="V21">
        <v>39.743200000000002</v>
      </c>
      <c r="W21">
        <v>-74.725399999999993</v>
      </c>
      <c r="X21" t="s">
        <v>39</v>
      </c>
      <c r="Y21" t="s">
        <v>226</v>
      </c>
      <c r="Z21" t="s">
        <v>34</v>
      </c>
      <c r="AA21">
        <v>0</v>
      </c>
      <c r="AB21" t="s">
        <v>41</v>
      </c>
      <c r="AC21">
        <v>8</v>
      </c>
      <c r="AE21">
        <v>0.15802099999999999</v>
      </c>
      <c r="AF21">
        <v>5.3417999999999998E-3</v>
      </c>
      <c r="AG21">
        <v>3.9055499999999998E-3</v>
      </c>
      <c r="AH21">
        <v>3.8118200000000001E-3</v>
      </c>
      <c r="AI21">
        <v>1.2140199999999999E-3</v>
      </c>
      <c r="AJ21">
        <v>1.1376499999999999E-2</v>
      </c>
      <c r="AK21">
        <v>1</v>
      </c>
      <c r="AL21">
        <f t="shared" si="1"/>
        <v>0.15802099999999999</v>
      </c>
      <c r="AM21">
        <f t="shared" si="1"/>
        <v>5.3417999999999998E-3</v>
      </c>
      <c r="AN21">
        <f t="shared" si="1"/>
        <v>3.9055499999999998E-3</v>
      </c>
      <c r="AO21">
        <f t="shared" si="1"/>
        <v>3.8118200000000001E-3</v>
      </c>
      <c r="AP21">
        <f t="shared" si="1"/>
        <v>1.2140199999999999E-3</v>
      </c>
      <c r="AQ21">
        <f t="shared" ref="AQ21:AQ84" si="2">$AK21*AJ21</f>
        <v>1.1376499999999999E-2</v>
      </c>
    </row>
    <row r="22" spans="1:43" x14ac:dyDescent="0.25">
      <c r="A22">
        <v>11978311</v>
      </c>
      <c r="B22" s="2" t="s">
        <v>585</v>
      </c>
      <c r="C22" s="2" t="s">
        <v>603</v>
      </c>
      <c r="D22">
        <v>60841913</v>
      </c>
      <c r="F22">
        <v>300</v>
      </c>
      <c r="G22">
        <v>78224814</v>
      </c>
      <c r="I22">
        <v>2275050012</v>
      </c>
      <c r="J22">
        <v>2</v>
      </c>
      <c r="K22" t="s">
        <v>34</v>
      </c>
      <c r="L22" t="s">
        <v>73</v>
      </c>
      <c r="M22">
        <v>34035</v>
      </c>
      <c r="O22" t="s">
        <v>427</v>
      </c>
      <c r="P22">
        <v>48811</v>
      </c>
      <c r="Q22" t="s">
        <v>37</v>
      </c>
      <c r="R22" t="s">
        <v>38</v>
      </c>
      <c r="U22" t="s">
        <v>38</v>
      </c>
      <c r="V22">
        <v>40.622599999999998</v>
      </c>
      <c r="W22">
        <v>-74.6327</v>
      </c>
      <c r="X22" t="s">
        <v>39</v>
      </c>
      <c r="Y22" t="s">
        <v>314</v>
      </c>
      <c r="Z22" t="s">
        <v>34</v>
      </c>
      <c r="AA22">
        <v>0</v>
      </c>
      <c r="AB22" t="s">
        <v>41</v>
      </c>
      <c r="AC22">
        <v>8</v>
      </c>
      <c r="AE22">
        <v>0.15802099999999999</v>
      </c>
      <c r="AF22">
        <v>5.3417999999999998E-3</v>
      </c>
      <c r="AG22">
        <v>3.9055499999999998E-3</v>
      </c>
      <c r="AH22">
        <v>3.8118200000000001E-3</v>
      </c>
      <c r="AI22">
        <v>1.2140199999999999E-3</v>
      </c>
      <c r="AJ22">
        <v>1.1376499999999999E-2</v>
      </c>
      <c r="AK22">
        <v>1</v>
      </c>
      <c r="AL22">
        <f t="shared" si="1"/>
        <v>0.15802099999999999</v>
      </c>
      <c r="AM22">
        <f t="shared" si="1"/>
        <v>5.3417999999999998E-3</v>
      </c>
      <c r="AN22">
        <f t="shared" si="1"/>
        <v>3.9055499999999998E-3</v>
      </c>
      <c r="AO22">
        <f t="shared" si="1"/>
        <v>3.8118200000000001E-3</v>
      </c>
      <c r="AP22">
        <f t="shared" si="1"/>
        <v>1.2140199999999999E-3</v>
      </c>
      <c r="AQ22">
        <f t="shared" si="2"/>
        <v>1.1376499999999999E-2</v>
      </c>
    </row>
    <row r="23" spans="1:43" x14ac:dyDescent="0.25">
      <c r="A23">
        <v>10983511</v>
      </c>
      <c r="B23" s="2" t="s">
        <v>585</v>
      </c>
      <c r="C23" s="2" t="s">
        <v>603</v>
      </c>
      <c r="D23">
        <v>60519413</v>
      </c>
      <c r="F23">
        <v>300</v>
      </c>
      <c r="G23">
        <v>77580614</v>
      </c>
      <c r="I23">
        <v>2275050012</v>
      </c>
      <c r="J23">
        <v>2</v>
      </c>
      <c r="K23" t="s">
        <v>34</v>
      </c>
      <c r="L23" t="s">
        <v>79</v>
      </c>
      <c r="M23">
        <v>34027</v>
      </c>
      <c r="O23" t="s">
        <v>512</v>
      </c>
      <c r="P23">
        <v>48811</v>
      </c>
      <c r="Q23" t="s">
        <v>37</v>
      </c>
      <c r="R23" t="s">
        <v>38</v>
      </c>
      <c r="U23" t="s">
        <v>38</v>
      </c>
      <c r="V23">
        <v>40.752899999999997</v>
      </c>
      <c r="W23">
        <v>-74.439899999999994</v>
      </c>
      <c r="X23" t="s">
        <v>39</v>
      </c>
      <c r="Y23" t="s">
        <v>420</v>
      </c>
      <c r="Z23" t="s">
        <v>34</v>
      </c>
      <c r="AA23">
        <v>0</v>
      </c>
      <c r="AB23" t="s">
        <v>41</v>
      </c>
      <c r="AC23">
        <v>8</v>
      </c>
      <c r="AE23">
        <v>0.15802099999999999</v>
      </c>
      <c r="AF23">
        <v>5.3417999999999998E-3</v>
      </c>
      <c r="AG23">
        <v>3.9055499999999998E-3</v>
      </c>
      <c r="AH23">
        <v>3.8118200000000001E-3</v>
      </c>
      <c r="AI23">
        <v>1.2140199999999999E-3</v>
      </c>
      <c r="AJ23">
        <v>1.1376499999999999E-2</v>
      </c>
      <c r="AK23">
        <v>1</v>
      </c>
      <c r="AL23">
        <f t="shared" si="1"/>
        <v>0.15802099999999999</v>
      </c>
      <c r="AM23">
        <f t="shared" si="1"/>
        <v>5.3417999999999998E-3</v>
      </c>
      <c r="AN23">
        <f t="shared" si="1"/>
        <v>3.9055499999999998E-3</v>
      </c>
      <c r="AO23">
        <f t="shared" si="1"/>
        <v>3.8118200000000001E-3</v>
      </c>
      <c r="AP23">
        <f t="shared" si="1"/>
        <v>1.2140199999999999E-3</v>
      </c>
      <c r="AQ23">
        <f t="shared" si="2"/>
        <v>1.1376499999999999E-2</v>
      </c>
    </row>
    <row r="24" spans="1:43" x14ac:dyDescent="0.25">
      <c r="A24">
        <v>11071311</v>
      </c>
      <c r="B24" s="2" t="s">
        <v>585</v>
      </c>
      <c r="C24" s="2" t="s">
        <v>603</v>
      </c>
      <c r="D24">
        <v>60694213</v>
      </c>
      <c r="F24">
        <v>300</v>
      </c>
      <c r="G24">
        <v>77930214</v>
      </c>
      <c r="I24">
        <v>2275050012</v>
      </c>
      <c r="J24">
        <v>2</v>
      </c>
      <c r="K24" t="s">
        <v>34</v>
      </c>
      <c r="L24" t="s">
        <v>178</v>
      </c>
      <c r="M24">
        <v>34017</v>
      </c>
      <c r="O24" t="s">
        <v>309</v>
      </c>
      <c r="P24">
        <v>48811</v>
      </c>
      <c r="Q24" t="s">
        <v>37</v>
      </c>
      <c r="R24" t="s">
        <v>38</v>
      </c>
      <c r="U24" t="s">
        <v>38</v>
      </c>
      <c r="V24">
        <v>40.664700000000003</v>
      </c>
      <c r="W24">
        <v>-74.091099999999997</v>
      </c>
      <c r="X24" t="s">
        <v>39</v>
      </c>
      <c r="Y24" t="s">
        <v>310</v>
      </c>
      <c r="Z24" t="s">
        <v>34</v>
      </c>
      <c r="AA24">
        <v>0</v>
      </c>
      <c r="AB24" t="s">
        <v>41</v>
      </c>
      <c r="AC24">
        <v>8</v>
      </c>
      <c r="AE24">
        <v>0.15802099999999999</v>
      </c>
      <c r="AF24">
        <v>5.3417999999999998E-3</v>
      </c>
      <c r="AG24">
        <v>3.9055499999999998E-3</v>
      </c>
      <c r="AH24">
        <v>3.8118200000000001E-3</v>
      </c>
      <c r="AI24">
        <v>1.2140199999999999E-3</v>
      </c>
      <c r="AJ24">
        <v>1.1376499999999999E-2</v>
      </c>
      <c r="AK24">
        <v>1</v>
      </c>
      <c r="AL24">
        <f t="shared" si="1"/>
        <v>0.15802099999999999</v>
      </c>
      <c r="AM24">
        <f t="shared" si="1"/>
        <v>5.3417999999999998E-3</v>
      </c>
      <c r="AN24">
        <f t="shared" si="1"/>
        <v>3.9055499999999998E-3</v>
      </c>
      <c r="AO24">
        <f t="shared" si="1"/>
        <v>3.8118200000000001E-3</v>
      </c>
      <c r="AP24">
        <f t="shared" si="1"/>
        <v>1.2140199999999999E-3</v>
      </c>
      <c r="AQ24">
        <f t="shared" si="2"/>
        <v>1.1376499999999999E-2</v>
      </c>
    </row>
    <row r="25" spans="1:43" x14ac:dyDescent="0.25">
      <c r="A25">
        <v>12396811</v>
      </c>
      <c r="B25" s="2" t="s">
        <v>585</v>
      </c>
      <c r="C25" s="2" t="s">
        <v>603</v>
      </c>
      <c r="D25">
        <v>61583813</v>
      </c>
      <c r="F25">
        <v>300</v>
      </c>
      <c r="G25">
        <v>79698014</v>
      </c>
      <c r="I25">
        <v>2275050012</v>
      </c>
      <c r="J25">
        <v>2</v>
      </c>
      <c r="K25" t="s">
        <v>34</v>
      </c>
      <c r="L25" t="s">
        <v>87</v>
      </c>
      <c r="M25">
        <v>34011</v>
      </c>
      <c r="O25" t="s">
        <v>288</v>
      </c>
      <c r="P25">
        <v>48811</v>
      </c>
      <c r="Q25" t="s">
        <v>37</v>
      </c>
      <c r="R25" t="s">
        <v>38</v>
      </c>
      <c r="U25" t="s">
        <v>38</v>
      </c>
      <c r="V25">
        <v>39.241700000000002</v>
      </c>
      <c r="W25">
        <v>-74.951899999999995</v>
      </c>
      <c r="X25" t="s">
        <v>39</v>
      </c>
      <c r="Y25" t="s">
        <v>289</v>
      </c>
      <c r="Z25" t="s">
        <v>34</v>
      </c>
      <c r="AA25">
        <v>0</v>
      </c>
      <c r="AB25" t="s">
        <v>41</v>
      </c>
      <c r="AC25">
        <v>8</v>
      </c>
      <c r="AE25">
        <v>0.15802099999999999</v>
      </c>
      <c r="AF25">
        <v>5.3417999999999998E-3</v>
      </c>
      <c r="AG25">
        <v>3.9055499999999998E-3</v>
      </c>
      <c r="AH25">
        <v>3.8118200000000001E-3</v>
      </c>
      <c r="AI25">
        <v>1.2140199999999999E-3</v>
      </c>
      <c r="AJ25">
        <v>1.1376499999999999E-2</v>
      </c>
      <c r="AK25">
        <v>1</v>
      </c>
      <c r="AL25">
        <f t="shared" si="1"/>
        <v>0.15802099999999999</v>
      </c>
      <c r="AM25">
        <f t="shared" si="1"/>
        <v>5.3417999999999998E-3</v>
      </c>
      <c r="AN25">
        <f t="shared" si="1"/>
        <v>3.9055499999999998E-3</v>
      </c>
      <c r="AO25">
        <f t="shared" si="1"/>
        <v>3.8118200000000001E-3</v>
      </c>
      <c r="AP25">
        <f t="shared" si="1"/>
        <v>1.2140199999999999E-3</v>
      </c>
      <c r="AQ25">
        <f t="shared" si="2"/>
        <v>1.1376499999999999E-2</v>
      </c>
    </row>
    <row r="26" spans="1:43" x14ac:dyDescent="0.25">
      <c r="A26">
        <v>12323111</v>
      </c>
      <c r="B26" s="2" t="s">
        <v>585</v>
      </c>
      <c r="C26" s="2" t="s">
        <v>603</v>
      </c>
      <c r="D26">
        <v>61753413</v>
      </c>
      <c r="F26">
        <v>300</v>
      </c>
      <c r="G26">
        <v>80033014</v>
      </c>
      <c r="I26">
        <v>2275050012</v>
      </c>
      <c r="J26">
        <v>2</v>
      </c>
      <c r="K26" t="s">
        <v>34</v>
      </c>
      <c r="L26" t="s">
        <v>218</v>
      </c>
      <c r="M26">
        <v>34039</v>
      </c>
      <c r="O26" t="s">
        <v>453</v>
      </c>
      <c r="P26">
        <v>48811</v>
      </c>
      <c r="Q26" t="s">
        <v>37</v>
      </c>
      <c r="R26" t="s">
        <v>38</v>
      </c>
      <c r="U26" t="s">
        <v>38</v>
      </c>
      <c r="V26">
        <v>40.636200000000002</v>
      </c>
      <c r="W26">
        <v>-74.234300000000005</v>
      </c>
      <c r="X26" t="s">
        <v>39</v>
      </c>
      <c r="Y26" t="s">
        <v>454</v>
      </c>
      <c r="Z26" t="s">
        <v>34</v>
      </c>
      <c r="AA26">
        <v>0</v>
      </c>
      <c r="AB26" t="s">
        <v>41</v>
      </c>
      <c r="AC26">
        <v>8</v>
      </c>
      <c r="AE26">
        <v>0.15802099999999999</v>
      </c>
      <c r="AF26">
        <v>5.3417999999999998E-3</v>
      </c>
      <c r="AG26">
        <v>3.9055499999999998E-3</v>
      </c>
      <c r="AH26">
        <v>3.8118200000000001E-3</v>
      </c>
      <c r="AI26">
        <v>1.2140199999999999E-3</v>
      </c>
      <c r="AJ26">
        <v>1.1376499999999999E-2</v>
      </c>
      <c r="AK26">
        <v>1</v>
      </c>
      <c r="AL26">
        <f t="shared" si="1"/>
        <v>0.15802099999999999</v>
      </c>
      <c r="AM26">
        <f t="shared" si="1"/>
        <v>5.3417999999999998E-3</v>
      </c>
      <c r="AN26">
        <f t="shared" si="1"/>
        <v>3.9055499999999998E-3</v>
      </c>
      <c r="AO26">
        <f t="shared" si="1"/>
        <v>3.8118200000000001E-3</v>
      </c>
      <c r="AP26">
        <f t="shared" si="1"/>
        <v>1.2140199999999999E-3</v>
      </c>
      <c r="AQ26">
        <f t="shared" si="2"/>
        <v>1.1376499999999999E-2</v>
      </c>
    </row>
    <row r="27" spans="1:43" x14ac:dyDescent="0.25">
      <c r="A27">
        <v>11922611</v>
      </c>
      <c r="B27" s="2" t="s">
        <v>585</v>
      </c>
      <c r="C27" s="2" t="s">
        <v>603</v>
      </c>
      <c r="D27">
        <v>60657913</v>
      </c>
      <c r="F27">
        <v>300</v>
      </c>
      <c r="G27">
        <v>77856214</v>
      </c>
      <c r="I27">
        <v>2275050012</v>
      </c>
      <c r="J27">
        <v>2</v>
      </c>
      <c r="K27" t="s">
        <v>34</v>
      </c>
      <c r="L27" t="s">
        <v>108</v>
      </c>
      <c r="M27">
        <v>34003</v>
      </c>
      <c r="O27" t="s">
        <v>217</v>
      </c>
      <c r="P27">
        <v>48811</v>
      </c>
      <c r="Q27" t="s">
        <v>37</v>
      </c>
      <c r="R27" t="s">
        <v>38</v>
      </c>
      <c r="U27" t="s">
        <v>38</v>
      </c>
      <c r="V27">
        <v>41.056800000000003</v>
      </c>
      <c r="W27">
        <v>-74.182599999999994</v>
      </c>
      <c r="X27" t="s">
        <v>39</v>
      </c>
      <c r="Y27" t="s">
        <v>140</v>
      </c>
      <c r="Z27" t="s">
        <v>34</v>
      </c>
      <c r="AA27">
        <v>0</v>
      </c>
      <c r="AB27" t="s">
        <v>41</v>
      </c>
      <c r="AC27">
        <v>8</v>
      </c>
      <c r="AE27">
        <v>0.15802099999999999</v>
      </c>
      <c r="AF27">
        <v>5.3417999999999998E-3</v>
      </c>
      <c r="AG27">
        <v>3.9055499999999998E-3</v>
      </c>
      <c r="AH27">
        <v>3.8118200000000001E-3</v>
      </c>
      <c r="AI27">
        <v>1.2140199999999999E-3</v>
      </c>
      <c r="AJ27">
        <v>1.1376499999999999E-2</v>
      </c>
      <c r="AK27">
        <v>1</v>
      </c>
      <c r="AL27">
        <f t="shared" si="1"/>
        <v>0.15802099999999999</v>
      </c>
      <c r="AM27">
        <f t="shared" si="1"/>
        <v>5.3417999999999998E-3</v>
      </c>
      <c r="AN27">
        <f t="shared" si="1"/>
        <v>3.9055499999999998E-3</v>
      </c>
      <c r="AO27">
        <f t="shared" si="1"/>
        <v>3.8118200000000001E-3</v>
      </c>
      <c r="AP27">
        <f t="shared" si="1"/>
        <v>1.2140199999999999E-3</v>
      </c>
      <c r="AQ27">
        <f t="shared" si="2"/>
        <v>1.1376499999999999E-2</v>
      </c>
    </row>
    <row r="28" spans="1:43" x14ac:dyDescent="0.25">
      <c r="A28">
        <v>11533711</v>
      </c>
      <c r="B28" s="2" t="s">
        <v>585</v>
      </c>
      <c r="C28" s="2" t="s">
        <v>603</v>
      </c>
      <c r="D28">
        <v>60519313</v>
      </c>
      <c r="F28">
        <v>300</v>
      </c>
      <c r="G28">
        <v>77580414</v>
      </c>
      <c r="I28">
        <v>2275050012</v>
      </c>
      <c r="J28">
        <v>2</v>
      </c>
      <c r="K28" t="s">
        <v>34</v>
      </c>
      <c r="L28" t="s">
        <v>84</v>
      </c>
      <c r="M28">
        <v>34029</v>
      </c>
      <c r="O28" t="s">
        <v>480</v>
      </c>
      <c r="P28">
        <v>48811</v>
      </c>
      <c r="Q28" t="s">
        <v>37</v>
      </c>
      <c r="R28" t="s">
        <v>38</v>
      </c>
      <c r="U28" t="s">
        <v>38</v>
      </c>
      <c r="V28">
        <v>39.907299999999999</v>
      </c>
      <c r="W28">
        <v>-74.234899999999996</v>
      </c>
      <c r="X28" t="s">
        <v>39</v>
      </c>
      <c r="Y28" t="s">
        <v>481</v>
      </c>
      <c r="Z28" t="s">
        <v>34</v>
      </c>
      <c r="AA28">
        <v>0</v>
      </c>
      <c r="AB28" t="s">
        <v>41</v>
      </c>
      <c r="AC28">
        <v>8</v>
      </c>
      <c r="AE28">
        <v>0.15802099999999999</v>
      </c>
      <c r="AF28">
        <v>5.3417999999999998E-3</v>
      </c>
      <c r="AG28">
        <v>3.9055499999999998E-3</v>
      </c>
      <c r="AH28">
        <v>3.8118200000000001E-3</v>
      </c>
      <c r="AI28">
        <v>1.2140199999999999E-3</v>
      </c>
      <c r="AJ28">
        <v>1.1376499999999999E-2</v>
      </c>
      <c r="AK28">
        <v>1</v>
      </c>
      <c r="AL28">
        <f t="shared" si="1"/>
        <v>0.15802099999999999</v>
      </c>
      <c r="AM28">
        <f t="shared" si="1"/>
        <v>5.3417999999999998E-3</v>
      </c>
      <c r="AN28">
        <f t="shared" si="1"/>
        <v>3.9055499999999998E-3</v>
      </c>
      <c r="AO28">
        <f t="shared" si="1"/>
        <v>3.8118200000000001E-3</v>
      </c>
      <c r="AP28">
        <f t="shared" si="1"/>
        <v>1.2140199999999999E-3</v>
      </c>
      <c r="AQ28">
        <f t="shared" si="2"/>
        <v>1.1376499999999999E-2</v>
      </c>
    </row>
    <row r="29" spans="1:43" x14ac:dyDescent="0.25">
      <c r="A29">
        <v>11842811</v>
      </c>
      <c r="B29" s="2" t="s">
        <v>585</v>
      </c>
      <c r="C29" s="2" t="s">
        <v>603</v>
      </c>
      <c r="D29">
        <v>60907913</v>
      </c>
      <c r="F29">
        <v>300</v>
      </c>
      <c r="G29">
        <v>78356014</v>
      </c>
      <c r="I29">
        <v>2275050012</v>
      </c>
      <c r="J29">
        <v>2</v>
      </c>
      <c r="K29" t="s">
        <v>34</v>
      </c>
      <c r="L29" t="s">
        <v>98</v>
      </c>
      <c r="M29">
        <v>34001</v>
      </c>
      <c r="O29" t="s">
        <v>152</v>
      </c>
      <c r="P29">
        <v>48811</v>
      </c>
      <c r="Q29" t="s">
        <v>37</v>
      </c>
      <c r="R29" t="s">
        <v>38</v>
      </c>
      <c r="U29" t="s">
        <v>38</v>
      </c>
      <c r="V29">
        <v>39.6357</v>
      </c>
      <c r="W29">
        <v>-74.748999999999995</v>
      </c>
      <c r="X29" t="s">
        <v>39</v>
      </c>
      <c r="Y29" t="s">
        <v>153</v>
      </c>
      <c r="Z29" t="s">
        <v>34</v>
      </c>
      <c r="AA29">
        <v>0</v>
      </c>
      <c r="AB29" t="s">
        <v>41</v>
      </c>
      <c r="AC29">
        <v>8</v>
      </c>
      <c r="AE29">
        <v>0.15802099999999999</v>
      </c>
      <c r="AF29">
        <v>5.3417999999999998E-3</v>
      </c>
      <c r="AG29">
        <v>3.9055499999999998E-3</v>
      </c>
      <c r="AH29">
        <v>3.8118200000000001E-3</v>
      </c>
      <c r="AI29">
        <v>1.2140199999999999E-3</v>
      </c>
      <c r="AJ29">
        <v>1.1376499999999999E-2</v>
      </c>
      <c r="AK29">
        <v>1</v>
      </c>
      <c r="AL29">
        <f t="shared" si="1"/>
        <v>0.15802099999999999</v>
      </c>
      <c r="AM29">
        <f t="shared" si="1"/>
        <v>5.3417999999999998E-3</v>
      </c>
      <c r="AN29">
        <f t="shared" si="1"/>
        <v>3.9055499999999998E-3</v>
      </c>
      <c r="AO29">
        <f t="shared" si="1"/>
        <v>3.8118200000000001E-3</v>
      </c>
      <c r="AP29">
        <f t="shared" si="1"/>
        <v>1.2140199999999999E-3</v>
      </c>
      <c r="AQ29">
        <f t="shared" si="2"/>
        <v>1.1376499999999999E-2</v>
      </c>
    </row>
    <row r="30" spans="1:43" x14ac:dyDescent="0.25">
      <c r="A30">
        <v>11914911</v>
      </c>
      <c r="B30" s="2" t="s">
        <v>585</v>
      </c>
      <c r="C30" s="2" t="s">
        <v>603</v>
      </c>
      <c r="D30">
        <v>60684113</v>
      </c>
      <c r="F30">
        <v>300</v>
      </c>
      <c r="G30">
        <v>77910014</v>
      </c>
      <c r="I30">
        <v>2275050012</v>
      </c>
      <c r="J30">
        <v>2</v>
      </c>
      <c r="K30" t="s">
        <v>34</v>
      </c>
      <c r="L30" t="s">
        <v>56</v>
      </c>
      <c r="M30">
        <v>34007</v>
      </c>
      <c r="O30" t="s">
        <v>196</v>
      </c>
      <c r="P30">
        <v>48811</v>
      </c>
      <c r="Q30" t="s">
        <v>37</v>
      </c>
      <c r="R30" t="s">
        <v>38</v>
      </c>
      <c r="U30" t="s">
        <v>38</v>
      </c>
      <c r="V30">
        <v>39.738399999999999</v>
      </c>
      <c r="W30">
        <v>-74.910600000000002</v>
      </c>
      <c r="X30" t="s">
        <v>39</v>
      </c>
      <c r="Y30" t="s">
        <v>197</v>
      </c>
      <c r="Z30" t="s">
        <v>34</v>
      </c>
      <c r="AA30">
        <v>0</v>
      </c>
      <c r="AB30" t="s">
        <v>41</v>
      </c>
      <c r="AC30">
        <v>8</v>
      </c>
      <c r="AE30">
        <v>0.15802099999999999</v>
      </c>
      <c r="AF30">
        <v>5.3417999999999998E-3</v>
      </c>
      <c r="AG30">
        <v>3.9055499999999998E-3</v>
      </c>
      <c r="AH30">
        <v>3.8118200000000001E-3</v>
      </c>
      <c r="AI30">
        <v>1.2140199999999999E-3</v>
      </c>
      <c r="AJ30">
        <v>1.1376499999999999E-2</v>
      </c>
      <c r="AK30">
        <v>1</v>
      </c>
      <c r="AL30">
        <f t="shared" si="1"/>
        <v>0.15802099999999999</v>
      </c>
      <c r="AM30">
        <f t="shared" si="1"/>
        <v>5.3417999999999998E-3</v>
      </c>
      <c r="AN30">
        <f t="shared" si="1"/>
        <v>3.9055499999999998E-3</v>
      </c>
      <c r="AO30">
        <f t="shared" si="1"/>
        <v>3.8118200000000001E-3</v>
      </c>
      <c r="AP30">
        <f t="shared" si="1"/>
        <v>1.2140199999999999E-3</v>
      </c>
      <c r="AQ30">
        <f t="shared" si="2"/>
        <v>1.1376499999999999E-2</v>
      </c>
    </row>
    <row r="31" spans="1:43" x14ac:dyDescent="0.25">
      <c r="A31">
        <v>9369611</v>
      </c>
      <c r="B31" s="2" t="s">
        <v>585</v>
      </c>
      <c r="C31" s="2" t="s">
        <v>603</v>
      </c>
      <c r="D31">
        <v>62538113</v>
      </c>
      <c r="F31">
        <v>300</v>
      </c>
      <c r="G31">
        <v>84015614</v>
      </c>
      <c r="I31">
        <v>2275050012</v>
      </c>
      <c r="J31">
        <v>2</v>
      </c>
      <c r="K31" t="s">
        <v>34</v>
      </c>
      <c r="L31" t="s">
        <v>82</v>
      </c>
      <c r="M31">
        <v>34041</v>
      </c>
      <c r="O31" t="s">
        <v>83</v>
      </c>
      <c r="P31">
        <v>48811</v>
      </c>
      <c r="Q31" t="s">
        <v>37</v>
      </c>
      <c r="R31" t="s">
        <v>38</v>
      </c>
      <c r="U31" t="s">
        <v>38</v>
      </c>
      <c r="V31">
        <v>40.971150000000002</v>
      </c>
      <c r="W31">
        <v>-74.997479999999996</v>
      </c>
      <c r="X31" t="s">
        <v>39</v>
      </c>
      <c r="Y31" t="s">
        <v>83</v>
      </c>
      <c r="Z31" t="s">
        <v>34</v>
      </c>
      <c r="AA31">
        <v>0</v>
      </c>
      <c r="AB31" t="s">
        <v>41</v>
      </c>
      <c r="AC31">
        <v>8</v>
      </c>
      <c r="AE31">
        <v>13.2196</v>
      </c>
      <c r="AF31">
        <v>0.44688299999999997</v>
      </c>
      <c r="AG31">
        <v>0.32672899999999999</v>
      </c>
      <c r="AH31">
        <v>0.318888</v>
      </c>
      <c r="AI31">
        <v>0.101562</v>
      </c>
      <c r="AJ31">
        <v>0.95173600000000003</v>
      </c>
      <c r="AK31">
        <v>1</v>
      </c>
      <c r="AL31">
        <f t="shared" si="1"/>
        <v>13.2196</v>
      </c>
      <c r="AM31">
        <f t="shared" si="1"/>
        <v>0.44688299999999997</v>
      </c>
      <c r="AN31">
        <f t="shared" si="1"/>
        <v>0.32672899999999999</v>
      </c>
      <c r="AO31">
        <f t="shared" si="1"/>
        <v>0.318888</v>
      </c>
      <c r="AP31">
        <f t="shared" si="1"/>
        <v>0.101562</v>
      </c>
      <c r="AQ31">
        <f t="shared" si="2"/>
        <v>0.95173600000000003</v>
      </c>
    </row>
    <row r="32" spans="1:43" x14ac:dyDescent="0.25">
      <c r="A32">
        <v>11188111</v>
      </c>
      <c r="B32" s="2" t="s">
        <v>585</v>
      </c>
      <c r="C32" s="2" t="s">
        <v>603</v>
      </c>
      <c r="D32">
        <v>60984713</v>
      </c>
      <c r="F32">
        <v>300</v>
      </c>
      <c r="G32">
        <v>78509214</v>
      </c>
      <c r="I32">
        <v>2275050012</v>
      </c>
      <c r="J32">
        <v>2</v>
      </c>
      <c r="K32" t="s">
        <v>34</v>
      </c>
      <c r="L32" t="s">
        <v>90</v>
      </c>
      <c r="M32">
        <v>34005</v>
      </c>
      <c r="O32" t="s">
        <v>539</v>
      </c>
      <c r="P32">
        <v>48811</v>
      </c>
      <c r="Q32" t="s">
        <v>37</v>
      </c>
      <c r="R32" t="s">
        <v>38</v>
      </c>
      <c r="U32" t="s">
        <v>38</v>
      </c>
      <c r="V32">
        <v>40.006799999999998</v>
      </c>
      <c r="W32">
        <v>-74.863500000000002</v>
      </c>
      <c r="X32" t="s">
        <v>39</v>
      </c>
      <c r="Y32" t="s">
        <v>361</v>
      </c>
      <c r="Z32" t="s">
        <v>34</v>
      </c>
      <c r="AA32">
        <v>0</v>
      </c>
      <c r="AB32" t="s">
        <v>41</v>
      </c>
      <c r="AC32">
        <v>8</v>
      </c>
      <c r="AE32">
        <v>0.15802099999999999</v>
      </c>
      <c r="AF32">
        <v>5.3417999999999998E-3</v>
      </c>
      <c r="AG32">
        <v>3.9055499999999998E-3</v>
      </c>
      <c r="AH32">
        <v>3.8118200000000001E-3</v>
      </c>
      <c r="AI32">
        <v>1.2140199999999999E-3</v>
      </c>
      <c r="AJ32">
        <v>1.1376499999999999E-2</v>
      </c>
      <c r="AK32">
        <v>1</v>
      </c>
      <c r="AL32">
        <f t="shared" si="1"/>
        <v>0.15802099999999999</v>
      </c>
      <c r="AM32">
        <f t="shared" si="1"/>
        <v>5.3417999999999998E-3</v>
      </c>
      <c r="AN32">
        <f t="shared" si="1"/>
        <v>3.9055499999999998E-3</v>
      </c>
      <c r="AO32">
        <f t="shared" si="1"/>
        <v>3.8118200000000001E-3</v>
      </c>
      <c r="AP32">
        <f t="shared" si="1"/>
        <v>1.2140199999999999E-3</v>
      </c>
      <c r="AQ32">
        <f t="shared" si="2"/>
        <v>1.1376499999999999E-2</v>
      </c>
    </row>
    <row r="33" spans="1:43" x14ac:dyDescent="0.25">
      <c r="A33">
        <v>11819311</v>
      </c>
      <c r="B33" s="2" t="s">
        <v>585</v>
      </c>
      <c r="C33" s="2" t="s">
        <v>603</v>
      </c>
      <c r="D33">
        <v>61347813</v>
      </c>
      <c r="F33">
        <v>300</v>
      </c>
      <c r="G33">
        <v>79233614</v>
      </c>
      <c r="I33">
        <v>2275050012</v>
      </c>
      <c r="J33">
        <v>2</v>
      </c>
      <c r="K33" t="s">
        <v>34</v>
      </c>
      <c r="L33" t="s">
        <v>73</v>
      </c>
      <c r="M33">
        <v>34035</v>
      </c>
      <c r="O33" t="s">
        <v>448</v>
      </c>
      <c r="P33">
        <v>48811</v>
      </c>
      <c r="Q33" t="s">
        <v>37</v>
      </c>
      <c r="R33" t="s">
        <v>38</v>
      </c>
      <c r="U33" t="s">
        <v>38</v>
      </c>
      <c r="V33">
        <v>40.564500000000002</v>
      </c>
      <c r="W33">
        <v>-74.554900000000004</v>
      </c>
      <c r="X33" t="s">
        <v>39</v>
      </c>
      <c r="Y33" t="s">
        <v>368</v>
      </c>
      <c r="Z33" t="s">
        <v>34</v>
      </c>
      <c r="AA33">
        <v>0</v>
      </c>
      <c r="AB33" t="s">
        <v>41</v>
      </c>
      <c r="AC33">
        <v>8</v>
      </c>
      <c r="AE33">
        <v>0.15802099999999999</v>
      </c>
      <c r="AF33">
        <v>5.3417999999999998E-3</v>
      </c>
      <c r="AG33">
        <v>3.9055499999999998E-3</v>
      </c>
      <c r="AH33">
        <v>3.8118200000000001E-3</v>
      </c>
      <c r="AI33">
        <v>1.2140199999999999E-3</v>
      </c>
      <c r="AJ33">
        <v>1.1376499999999999E-2</v>
      </c>
      <c r="AK33">
        <v>1</v>
      </c>
      <c r="AL33">
        <f t="shared" si="1"/>
        <v>0.15802099999999999</v>
      </c>
      <c r="AM33">
        <f t="shared" si="1"/>
        <v>5.3417999999999998E-3</v>
      </c>
      <c r="AN33">
        <f t="shared" si="1"/>
        <v>3.9055499999999998E-3</v>
      </c>
      <c r="AO33">
        <f t="shared" si="1"/>
        <v>3.8118200000000001E-3</v>
      </c>
      <c r="AP33">
        <f t="shared" si="1"/>
        <v>1.2140199999999999E-3</v>
      </c>
      <c r="AQ33">
        <f t="shared" si="2"/>
        <v>1.1376499999999999E-2</v>
      </c>
    </row>
    <row r="34" spans="1:43" x14ac:dyDescent="0.25">
      <c r="A34">
        <v>11290411</v>
      </c>
      <c r="B34" s="2" t="s">
        <v>585</v>
      </c>
      <c r="C34" s="2" t="s">
        <v>603</v>
      </c>
      <c r="D34">
        <v>61347913</v>
      </c>
      <c r="F34">
        <v>300</v>
      </c>
      <c r="G34">
        <v>79233814</v>
      </c>
      <c r="I34">
        <v>2275050012</v>
      </c>
      <c r="J34">
        <v>2</v>
      </c>
      <c r="K34" t="s">
        <v>34</v>
      </c>
      <c r="L34" t="s">
        <v>73</v>
      </c>
      <c r="M34">
        <v>34035</v>
      </c>
      <c r="O34" t="s">
        <v>367</v>
      </c>
      <c r="P34">
        <v>48811</v>
      </c>
      <c r="Q34" t="s">
        <v>37</v>
      </c>
      <c r="R34" t="s">
        <v>38</v>
      </c>
      <c r="U34" t="s">
        <v>38</v>
      </c>
      <c r="V34">
        <v>40.5565</v>
      </c>
      <c r="W34">
        <v>-74.562399999999997</v>
      </c>
      <c r="X34" t="s">
        <v>39</v>
      </c>
      <c r="Y34" t="s">
        <v>368</v>
      </c>
      <c r="Z34" t="s">
        <v>34</v>
      </c>
      <c r="AA34">
        <v>0</v>
      </c>
      <c r="AB34" t="s">
        <v>41</v>
      </c>
      <c r="AC34">
        <v>8</v>
      </c>
      <c r="AE34">
        <v>0.15802099999999999</v>
      </c>
      <c r="AF34">
        <v>5.3417999999999998E-3</v>
      </c>
      <c r="AG34">
        <v>3.9055499999999998E-3</v>
      </c>
      <c r="AH34">
        <v>3.8118200000000001E-3</v>
      </c>
      <c r="AI34">
        <v>1.2140199999999999E-3</v>
      </c>
      <c r="AJ34">
        <v>1.1376499999999999E-2</v>
      </c>
      <c r="AK34">
        <v>1</v>
      </c>
      <c r="AL34">
        <f t="shared" si="1"/>
        <v>0.15802099999999999</v>
      </c>
      <c r="AM34">
        <f t="shared" si="1"/>
        <v>5.3417999999999998E-3</v>
      </c>
      <c r="AN34">
        <f t="shared" si="1"/>
        <v>3.9055499999999998E-3</v>
      </c>
      <c r="AO34">
        <f t="shared" si="1"/>
        <v>3.8118200000000001E-3</v>
      </c>
      <c r="AP34">
        <f t="shared" si="1"/>
        <v>1.2140199999999999E-3</v>
      </c>
      <c r="AQ34">
        <f t="shared" si="2"/>
        <v>1.1376499999999999E-2</v>
      </c>
    </row>
    <row r="35" spans="1:43" x14ac:dyDescent="0.25">
      <c r="A35">
        <v>12396211</v>
      </c>
      <c r="B35" s="2" t="s">
        <v>585</v>
      </c>
      <c r="C35" s="2" t="s">
        <v>603</v>
      </c>
      <c r="D35">
        <v>61582913</v>
      </c>
      <c r="F35">
        <v>300</v>
      </c>
      <c r="G35">
        <v>79696214</v>
      </c>
      <c r="I35">
        <v>2275050012</v>
      </c>
      <c r="J35">
        <v>2</v>
      </c>
      <c r="K35" t="s">
        <v>34</v>
      </c>
      <c r="L35" t="s">
        <v>82</v>
      </c>
      <c r="M35">
        <v>34041</v>
      </c>
      <c r="O35" t="s">
        <v>496</v>
      </c>
      <c r="P35">
        <v>48811</v>
      </c>
      <c r="Q35" t="s">
        <v>37</v>
      </c>
      <c r="R35" t="s">
        <v>38</v>
      </c>
      <c r="U35" t="s">
        <v>38</v>
      </c>
      <c r="V35">
        <v>40.770800000000001</v>
      </c>
      <c r="W35">
        <v>-74.981099999999998</v>
      </c>
      <c r="X35" t="s">
        <v>39</v>
      </c>
      <c r="Y35" t="s">
        <v>497</v>
      </c>
      <c r="Z35" t="s">
        <v>34</v>
      </c>
      <c r="AA35">
        <v>0</v>
      </c>
      <c r="AB35" t="s">
        <v>41</v>
      </c>
      <c r="AC35">
        <v>8</v>
      </c>
      <c r="AE35">
        <v>0.15802099999999999</v>
      </c>
      <c r="AF35">
        <v>5.3417999999999998E-3</v>
      </c>
      <c r="AG35">
        <v>3.9055499999999998E-3</v>
      </c>
      <c r="AH35">
        <v>3.8118200000000001E-3</v>
      </c>
      <c r="AI35">
        <v>1.2140199999999999E-3</v>
      </c>
      <c r="AJ35">
        <v>1.1376499999999999E-2</v>
      </c>
      <c r="AK35">
        <v>1</v>
      </c>
      <c r="AL35">
        <f t="shared" si="1"/>
        <v>0.15802099999999999</v>
      </c>
      <c r="AM35">
        <f t="shared" si="1"/>
        <v>5.3417999999999998E-3</v>
      </c>
      <c r="AN35">
        <f t="shared" si="1"/>
        <v>3.9055499999999998E-3</v>
      </c>
      <c r="AO35">
        <f t="shared" si="1"/>
        <v>3.8118200000000001E-3</v>
      </c>
      <c r="AP35">
        <f t="shared" si="1"/>
        <v>1.2140199999999999E-3</v>
      </c>
      <c r="AQ35">
        <f t="shared" si="2"/>
        <v>1.1376499999999999E-2</v>
      </c>
    </row>
    <row r="36" spans="1:43" x14ac:dyDescent="0.25">
      <c r="A36">
        <v>11347511</v>
      </c>
      <c r="B36" s="2" t="s">
        <v>585</v>
      </c>
      <c r="C36" s="2" t="s">
        <v>603</v>
      </c>
      <c r="D36">
        <v>61583613</v>
      </c>
      <c r="F36">
        <v>300</v>
      </c>
      <c r="G36">
        <v>79697614</v>
      </c>
      <c r="I36">
        <v>2275050012</v>
      </c>
      <c r="J36">
        <v>2</v>
      </c>
      <c r="K36" t="s">
        <v>34</v>
      </c>
      <c r="L36" t="s">
        <v>56</v>
      </c>
      <c r="M36">
        <v>34007</v>
      </c>
      <c r="O36" t="s">
        <v>170</v>
      </c>
      <c r="P36">
        <v>48811</v>
      </c>
      <c r="Q36" t="s">
        <v>37</v>
      </c>
      <c r="R36" t="s">
        <v>38</v>
      </c>
      <c r="U36" t="s">
        <v>38</v>
      </c>
      <c r="V36">
        <v>39.7286</v>
      </c>
      <c r="W36">
        <v>-74.836600000000004</v>
      </c>
      <c r="X36" t="s">
        <v>39</v>
      </c>
      <c r="Y36" t="s">
        <v>171</v>
      </c>
      <c r="Z36" t="s">
        <v>34</v>
      </c>
      <c r="AA36">
        <v>0</v>
      </c>
      <c r="AB36" t="s">
        <v>41</v>
      </c>
      <c r="AC36">
        <v>8</v>
      </c>
      <c r="AE36">
        <v>0.15802099999999999</v>
      </c>
      <c r="AF36">
        <v>5.3417999999999998E-3</v>
      </c>
      <c r="AG36">
        <v>3.9055499999999998E-3</v>
      </c>
      <c r="AH36">
        <v>3.8118200000000001E-3</v>
      </c>
      <c r="AI36">
        <v>1.2140199999999999E-3</v>
      </c>
      <c r="AJ36">
        <v>1.1376499999999999E-2</v>
      </c>
      <c r="AK36">
        <v>1</v>
      </c>
      <c r="AL36">
        <f t="shared" si="1"/>
        <v>0.15802099999999999</v>
      </c>
      <c r="AM36">
        <f t="shared" si="1"/>
        <v>5.3417999999999998E-3</v>
      </c>
      <c r="AN36">
        <f t="shared" si="1"/>
        <v>3.9055499999999998E-3</v>
      </c>
      <c r="AO36">
        <f t="shared" si="1"/>
        <v>3.8118200000000001E-3</v>
      </c>
      <c r="AP36">
        <f t="shared" si="1"/>
        <v>1.2140199999999999E-3</v>
      </c>
      <c r="AQ36">
        <f t="shared" si="2"/>
        <v>1.1376499999999999E-2</v>
      </c>
    </row>
    <row r="37" spans="1:43" x14ac:dyDescent="0.25">
      <c r="A37">
        <v>11659111</v>
      </c>
      <c r="B37" s="2" t="s">
        <v>585</v>
      </c>
      <c r="C37" s="2" t="s">
        <v>603</v>
      </c>
      <c r="D37">
        <v>61029413</v>
      </c>
      <c r="F37">
        <v>300</v>
      </c>
      <c r="G37">
        <v>78598214</v>
      </c>
      <c r="I37">
        <v>2275050012</v>
      </c>
      <c r="J37">
        <v>2</v>
      </c>
      <c r="K37" t="s">
        <v>34</v>
      </c>
      <c r="L37" t="s">
        <v>73</v>
      </c>
      <c r="M37">
        <v>34035</v>
      </c>
      <c r="O37" t="s">
        <v>313</v>
      </c>
      <c r="P37">
        <v>48811</v>
      </c>
      <c r="Q37" t="s">
        <v>37</v>
      </c>
      <c r="R37" t="s">
        <v>38</v>
      </c>
      <c r="U37" t="s">
        <v>38</v>
      </c>
      <c r="V37">
        <v>40.5822</v>
      </c>
      <c r="W37">
        <v>-74.613900000000001</v>
      </c>
      <c r="X37" t="s">
        <v>39</v>
      </c>
      <c r="Y37" t="s">
        <v>314</v>
      </c>
      <c r="Z37" t="s">
        <v>34</v>
      </c>
      <c r="AA37">
        <v>0</v>
      </c>
      <c r="AB37" t="s">
        <v>41</v>
      </c>
      <c r="AC37">
        <v>8</v>
      </c>
      <c r="AE37">
        <v>0.15802099999999999</v>
      </c>
      <c r="AF37">
        <v>5.3417999999999998E-3</v>
      </c>
      <c r="AG37">
        <v>3.9055499999999998E-3</v>
      </c>
      <c r="AH37">
        <v>3.8118200000000001E-3</v>
      </c>
      <c r="AI37">
        <v>1.2140199999999999E-3</v>
      </c>
      <c r="AJ37">
        <v>1.1376499999999999E-2</v>
      </c>
      <c r="AK37">
        <v>1</v>
      </c>
      <c r="AL37">
        <f t="shared" si="1"/>
        <v>0.15802099999999999</v>
      </c>
      <c r="AM37">
        <f t="shared" si="1"/>
        <v>5.3417999999999998E-3</v>
      </c>
      <c r="AN37">
        <f t="shared" si="1"/>
        <v>3.9055499999999998E-3</v>
      </c>
      <c r="AO37">
        <f t="shared" si="1"/>
        <v>3.8118200000000001E-3</v>
      </c>
      <c r="AP37">
        <f t="shared" si="1"/>
        <v>1.2140199999999999E-3</v>
      </c>
      <c r="AQ37">
        <f t="shared" si="2"/>
        <v>1.1376499999999999E-2</v>
      </c>
    </row>
    <row r="38" spans="1:43" x14ac:dyDescent="0.25">
      <c r="A38">
        <v>10935411</v>
      </c>
      <c r="B38" s="2" t="s">
        <v>585</v>
      </c>
      <c r="C38" s="2" t="s">
        <v>603</v>
      </c>
      <c r="D38">
        <v>60440613</v>
      </c>
      <c r="F38">
        <v>300</v>
      </c>
      <c r="G38">
        <v>77423014</v>
      </c>
      <c r="I38">
        <v>2275050012</v>
      </c>
      <c r="J38">
        <v>2</v>
      </c>
      <c r="K38" t="s">
        <v>34</v>
      </c>
      <c r="L38" t="s">
        <v>87</v>
      </c>
      <c r="M38">
        <v>34011</v>
      </c>
      <c r="O38" t="s">
        <v>479</v>
      </c>
      <c r="P38">
        <v>48811</v>
      </c>
      <c r="Q38" t="s">
        <v>37</v>
      </c>
      <c r="R38" t="s">
        <v>38</v>
      </c>
      <c r="U38" t="s">
        <v>38</v>
      </c>
      <c r="V38">
        <v>39.473199999999999</v>
      </c>
      <c r="W38">
        <v>-75.185199999999995</v>
      </c>
      <c r="X38" t="s">
        <v>39</v>
      </c>
      <c r="Y38" t="s">
        <v>353</v>
      </c>
      <c r="Z38" t="s">
        <v>34</v>
      </c>
      <c r="AA38">
        <v>0</v>
      </c>
      <c r="AB38" t="s">
        <v>41</v>
      </c>
      <c r="AC38">
        <v>8</v>
      </c>
      <c r="AE38">
        <v>0.80159499999999995</v>
      </c>
      <c r="AF38">
        <v>2.70975E-2</v>
      </c>
      <c r="AG38">
        <v>1.9811800000000001E-2</v>
      </c>
      <c r="AH38">
        <v>1.9336300000000001E-2</v>
      </c>
      <c r="AI38">
        <v>6.1583899999999997E-3</v>
      </c>
      <c r="AJ38">
        <v>5.77101E-2</v>
      </c>
      <c r="AK38">
        <v>1</v>
      </c>
      <c r="AL38">
        <f t="shared" si="1"/>
        <v>0.80159499999999995</v>
      </c>
      <c r="AM38">
        <f t="shared" si="1"/>
        <v>2.70975E-2</v>
      </c>
      <c r="AN38">
        <f t="shared" si="1"/>
        <v>1.9811800000000001E-2</v>
      </c>
      <c r="AO38">
        <f t="shared" si="1"/>
        <v>1.9336300000000001E-2</v>
      </c>
      <c r="AP38">
        <f t="shared" si="1"/>
        <v>6.1583899999999997E-3</v>
      </c>
      <c r="AQ38">
        <f t="shared" si="2"/>
        <v>5.77101E-2</v>
      </c>
    </row>
    <row r="39" spans="1:43" x14ac:dyDescent="0.25">
      <c r="A39">
        <v>11067811</v>
      </c>
      <c r="B39" s="2" t="s">
        <v>585</v>
      </c>
      <c r="C39" s="2" t="s">
        <v>603</v>
      </c>
      <c r="D39">
        <v>60685413</v>
      </c>
      <c r="F39">
        <v>300</v>
      </c>
      <c r="G39">
        <v>77912614</v>
      </c>
      <c r="I39">
        <v>2275050012</v>
      </c>
      <c r="J39">
        <v>2</v>
      </c>
      <c r="K39" t="s">
        <v>34</v>
      </c>
      <c r="L39" t="s">
        <v>116</v>
      </c>
      <c r="M39">
        <v>34009</v>
      </c>
      <c r="O39" t="s">
        <v>503</v>
      </c>
      <c r="P39">
        <v>48811</v>
      </c>
      <c r="Q39" t="s">
        <v>37</v>
      </c>
      <c r="R39" t="s">
        <v>38</v>
      </c>
      <c r="U39" t="s">
        <v>38</v>
      </c>
      <c r="V39">
        <v>39.086100000000002</v>
      </c>
      <c r="W39">
        <v>-74.816699999999997</v>
      </c>
      <c r="X39" t="s">
        <v>39</v>
      </c>
      <c r="Y39" t="s">
        <v>504</v>
      </c>
      <c r="Z39" t="s">
        <v>34</v>
      </c>
      <c r="AA39">
        <v>0</v>
      </c>
      <c r="AB39" t="s">
        <v>41</v>
      </c>
      <c r="AC39">
        <v>8</v>
      </c>
      <c r="AE39">
        <v>0.15802099999999999</v>
      </c>
      <c r="AF39">
        <v>5.3417999999999998E-3</v>
      </c>
      <c r="AG39">
        <v>3.9055499999999998E-3</v>
      </c>
      <c r="AH39">
        <v>3.8118200000000001E-3</v>
      </c>
      <c r="AI39">
        <v>1.2140199999999999E-3</v>
      </c>
      <c r="AJ39">
        <v>1.1376499999999999E-2</v>
      </c>
      <c r="AK39">
        <v>1</v>
      </c>
      <c r="AL39">
        <f t="shared" si="1"/>
        <v>0.15802099999999999</v>
      </c>
      <c r="AM39">
        <f t="shared" si="1"/>
        <v>5.3417999999999998E-3</v>
      </c>
      <c r="AN39">
        <f t="shared" si="1"/>
        <v>3.9055499999999998E-3</v>
      </c>
      <c r="AO39">
        <f t="shared" si="1"/>
        <v>3.8118200000000001E-3</v>
      </c>
      <c r="AP39">
        <f t="shared" si="1"/>
        <v>1.2140199999999999E-3</v>
      </c>
      <c r="AQ39">
        <f t="shared" si="2"/>
        <v>1.1376499999999999E-2</v>
      </c>
    </row>
    <row r="40" spans="1:43" x14ac:dyDescent="0.25">
      <c r="A40">
        <v>12318911</v>
      </c>
      <c r="B40" s="2" t="s">
        <v>585</v>
      </c>
      <c r="C40" s="2" t="s">
        <v>603</v>
      </c>
      <c r="D40">
        <v>61748913</v>
      </c>
      <c r="F40">
        <v>300</v>
      </c>
      <c r="G40">
        <v>80024014</v>
      </c>
      <c r="I40">
        <v>2275050012</v>
      </c>
      <c r="J40">
        <v>2</v>
      </c>
      <c r="K40" t="s">
        <v>34</v>
      </c>
      <c r="L40" t="s">
        <v>90</v>
      </c>
      <c r="M40">
        <v>34005</v>
      </c>
      <c r="O40" t="s">
        <v>243</v>
      </c>
      <c r="P40">
        <v>48811</v>
      </c>
      <c r="Q40" t="s">
        <v>37</v>
      </c>
      <c r="R40" t="s">
        <v>38</v>
      </c>
      <c r="U40" t="s">
        <v>38</v>
      </c>
      <c r="V40">
        <v>40.073700000000002</v>
      </c>
      <c r="W40">
        <v>-74.874600000000001</v>
      </c>
      <c r="X40" t="s">
        <v>39</v>
      </c>
      <c r="Y40" t="s">
        <v>244</v>
      </c>
      <c r="Z40" t="s">
        <v>34</v>
      </c>
      <c r="AA40">
        <v>0</v>
      </c>
      <c r="AB40" t="s">
        <v>41</v>
      </c>
      <c r="AC40">
        <v>8</v>
      </c>
      <c r="AE40">
        <v>0.15802099999999999</v>
      </c>
      <c r="AF40">
        <v>5.3417999999999998E-3</v>
      </c>
      <c r="AG40">
        <v>3.9055499999999998E-3</v>
      </c>
      <c r="AH40">
        <v>3.8118200000000001E-3</v>
      </c>
      <c r="AI40">
        <v>1.2140199999999999E-3</v>
      </c>
      <c r="AJ40">
        <v>1.1376499999999999E-2</v>
      </c>
      <c r="AK40">
        <v>1</v>
      </c>
      <c r="AL40">
        <f t="shared" si="1"/>
        <v>0.15802099999999999</v>
      </c>
      <c r="AM40">
        <f t="shared" si="1"/>
        <v>5.3417999999999998E-3</v>
      </c>
      <c r="AN40">
        <f t="shared" si="1"/>
        <v>3.9055499999999998E-3</v>
      </c>
      <c r="AO40">
        <f t="shared" si="1"/>
        <v>3.8118200000000001E-3</v>
      </c>
      <c r="AP40">
        <f t="shared" si="1"/>
        <v>1.2140199999999999E-3</v>
      </c>
      <c r="AQ40">
        <f t="shared" si="2"/>
        <v>1.1376499999999999E-2</v>
      </c>
    </row>
    <row r="41" spans="1:43" x14ac:dyDescent="0.25">
      <c r="A41">
        <v>12335411</v>
      </c>
      <c r="B41" s="2" t="s">
        <v>585</v>
      </c>
      <c r="C41" s="2" t="s">
        <v>603</v>
      </c>
      <c r="D41">
        <v>61754313</v>
      </c>
      <c r="F41">
        <v>300</v>
      </c>
      <c r="G41">
        <v>80034814</v>
      </c>
      <c r="I41">
        <v>2275050012</v>
      </c>
      <c r="J41">
        <v>2</v>
      </c>
      <c r="K41" t="s">
        <v>34</v>
      </c>
      <c r="L41" t="s">
        <v>56</v>
      </c>
      <c r="M41">
        <v>34007</v>
      </c>
      <c r="O41" t="s">
        <v>251</v>
      </c>
      <c r="P41">
        <v>48811</v>
      </c>
      <c r="Q41" t="s">
        <v>37</v>
      </c>
      <c r="R41" t="s">
        <v>38</v>
      </c>
      <c r="U41" t="s">
        <v>38</v>
      </c>
      <c r="V41">
        <v>39.950099999999999</v>
      </c>
      <c r="W41">
        <v>-75.049599999999998</v>
      </c>
      <c r="X41" t="s">
        <v>39</v>
      </c>
      <c r="Y41" t="s">
        <v>252</v>
      </c>
      <c r="Z41" t="s">
        <v>34</v>
      </c>
      <c r="AA41">
        <v>0</v>
      </c>
      <c r="AB41" t="s">
        <v>41</v>
      </c>
      <c r="AC41">
        <v>8</v>
      </c>
      <c r="AE41">
        <v>0.15802099999999999</v>
      </c>
      <c r="AF41">
        <v>5.3417999999999998E-3</v>
      </c>
      <c r="AG41">
        <v>3.9055499999999998E-3</v>
      </c>
      <c r="AH41">
        <v>3.8118200000000001E-3</v>
      </c>
      <c r="AI41">
        <v>1.2140199999999999E-3</v>
      </c>
      <c r="AJ41">
        <v>1.1376499999999999E-2</v>
      </c>
      <c r="AK41">
        <v>1</v>
      </c>
      <c r="AL41">
        <f t="shared" si="1"/>
        <v>0.15802099999999999</v>
      </c>
      <c r="AM41">
        <f t="shared" si="1"/>
        <v>5.3417999999999998E-3</v>
      </c>
      <c r="AN41">
        <f t="shared" si="1"/>
        <v>3.9055499999999998E-3</v>
      </c>
      <c r="AO41">
        <f t="shared" si="1"/>
        <v>3.8118200000000001E-3</v>
      </c>
      <c r="AP41">
        <f t="shared" si="1"/>
        <v>1.2140199999999999E-3</v>
      </c>
      <c r="AQ41">
        <f t="shared" si="2"/>
        <v>1.1376499999999999E-2</v>
      </c>
    </row>
    <row r="42" spans="1:43" x14ac:dyDescent="0.25">
      <c r="A42">
        <v>9383711</v>
      </c>
      <c r="B42" s="2" t="s">
        <v>585</v>
      </c>
      <c r="C42" s="2" t="s">
        <v>603</v>
      </c>
      <c r="D42">
        <v>62626113</v>
      </c>
      <c r="F42">
        <v>300</v>
      </c>
      <c r="G42">
        <v>84342414</v>
      </c>
      <c r="I42">
        <v>2275050012</v>
      </c>
      <c r="J42">
        <v>2</v>
      </c>
      <c r="K42" t="s">
        <v>34</v>
      </c>
      <c r="L42" t="s">
        <v>56</v>
      </c>
      <c r="M42">
        <v>34007</v>
      </c>
      <c r="O42" t="s">
        <v>57</v>
      </c>
      <c r="P42">
        <v>48811</v>
      </c>
      <c r="Q42" t="s">
        <v>37</v>
      </c>
      <c r="R42" t="s">
        <v>38</v>
      </c>
      <c r="U42" t="s">
        <v>38</v>
      </c>
      <c r="V42">
        <v>39.778419999999997</v>
      </c>
      <c r="W42">
        <v>-74.947800000000001</v>
      </c>
      <c r="X42" t="s">
        <v>39</v>
      </c>
      <c r="Y42" t="s">
        <v>58</v>
      </c>
      <c r="Z42" t="s">
        <v>34</v>
      </c>
      <c r="AA42">
        <v>0</v>
      </c>
      <c r="AB42" t="s">
        <v>41</v>
      </c>
      <c r="AC42">
        <v>8</v>
      </c>
      <c r="AE42">
        <v>3.4936199999999999</v>
      </c>
      <c r="AF42">
        <v>0.1181</v>
      </c>
      <c r="AG42">
        <v>8.6346400000000004E-2</v>
      </c>
      <c r="AH42">
        <v>8.4274100000000005E-2</v>
      </c>
      <c r="AI42">
        <v>2.6840300000000001E-2</v>
      </c>
      <c r="AJ42">
        <v>0.25152000000000002</v>
      </c>
      <c r="AK42">
        <v>1</v>
      </c>
      <c r="AL42">
        <f t="shared" si="1"/>
        <v>3.4936199999999999</v>
      </c>
      <c r="AM42">
        <f t="shared" si="1"/>
        <v>0.1181</v>
      </c>
      <c r="AN42">
        <f t="shared" si="1"/>
        <v>8.6346400000000004E-2</v>
      </c>
      <c r="AO42">
        <f t="shared" si="1"/>
        <v>8.4274100000000005E-2</v>
      </c>
      <c r="AP42">
        <f t="shared" si="1"/>
        <v>2.6840300000000001E-2</v>
      </c>
      <c r="AQ42">
        <f t="shared" si="2"/>
        <v>0.25152000000000002</v>
      </c>
    </row>
    <row r="43" spans="1:43" x14ac:dyDescent="0.25">
      <c r="A43">
        <v>16130311</v>
      </c>
      <c r="B43" s="2" t="s">
        <v>585</v>
      </c>
      <c r="C43" s="2" t="s">
        <v>603</v>
      </c>
      <c r="D43">
        <v>103167313</v>
      </c>
      <c r="F43">
        <v>300</v>
      </c>
      <c r="G43">
        <v>144806814</v>
      </c>
      <c r="I43">
        <v>2275050012</v>
      </c>
      <c r="J43">
        <v>2</v>
      </c>
      <c r="K43" t="s">
        <v>34</v>
      </c>
      <c r="L43" t="s">
        <v>56</v>
      </c>
      <c r="M43">
        <v>34007</v>
      </c>
      <c r="O43" t="s">
        <v>398</v>
      </c>
      <c r="P43">
        <v>48811</v>
      </c>
      <c r="Q43" t="s">
        <v>37</v>
      </c>
      <c r="R43" t="s">
        <v>38</v>
      </c>
      <c r="U43" t="s">
        <v>38</v>
      </c>
      <c r="V43">
        <v>39.940443999999999</v>
      </c>
      <c r="W43">
        <v>-75.106638000000004</v>
      </c>
      <c r="X43" t="s">
        <v>110</v>
      </c>
      <c r="Y43" t="s">
        <v>134</v>
      </c>
      <c r="Z43" t="s">
        <v>34</v>
      </c>
      <c r="AA43">
        <v>0</v>
      </c>
      <c r="AB43" t="s">
        <v>41</v>
      </c>
      <c r="AC43">
        <v>8</v>
      </c>
      <c r="AE43">
        <v>0.15802099999999999</v>
      </c>
      <c r="AF43">
        <v>5.3417999999999998E-3</v>
      </c>
      <c r="AG43">
        <v>3.9055499999999998E-3</v>
      </c>
      <c r="AH43">
        <v>3.8118200000000001E-3</v>
      </c>
      <c r="AI43">
        <v>1.2140199999999999E-3</v>
      </c>
      <c r="AJ43">
        <v>1.1376499999999999E-2</v>
      </c>
      <c r="AK43">
        <v>1</v>
      </c>
      <c r="AL43">
        <f t="shared" si="1"/>
        <v>0.15802099999999999</v>
      </c>
      <c r="AM43">
        <f t="shared" si="1"/>
        <v>5.3417999999999998E-3</v>
      </c>
      <c r="AN43">
        <f t="shared" si="1"/>
        <v>3.9055499999999998E-3</v>
      </c>
      <c r="AO43">
        <f t="shared" si="1"/>
        <v>3.8118200000000001E-3</v>
      </c>
      <c r="AP43">
        <f t="shared" si="1"/>
        <v>1.2140199999999999E-3</v>
      </c>
      <c r="AQ43">
        <f t="shared" si="2"/>
        <v>1.1376499999999999E-2</v>
      </c>
    </row>
    <row r="44" spans="1:43" x14ac:dyDescent="0.25">
      <c r="A44">
        <v>9382411</v>
      </c>
      <c r="B44" s="2" t="s">
        <v>585</v>
      </c>
      <c r="C44" s="2" t="s">
        <v>603</v>
      </c>
      <c r="D44">
        <v>62624813</v>
      </c>
      <c r="F44">
        <v>300</v>
      </c>
      <c r="G44">
        <v>84338914</v>
      </c>
      <c r="I44">
        <v>2275050012</v>
      </c>
      <c r="J44">
        <v>2</v>
      </c>
      <c r="K44" t="s">
        <v>34</v>
      </c>
      <c r="L44" t="s">
        <v>116</v>
      </c>
      <c r="M44">
        <v>34009</v>
      </c>
      <c r="O44" t="s">
        <v>329</v>
      </c>
      <c r="P44">
        <v>48811</v>
      </c>
      <c r="Q44" t="s">
        <v>37</v>
      </c>
      <c r="R44" t="s">
        <v>38</v>
      </c>
      <c r="U44" t="s">
        <v>38</v>
      </c>
      <c r="V44">
        <v>39.008510000000001</v>
      </c>
      <c r="W44">
        <v>-74.908270000000002</v>
      </c>
      <c r="X44" t="s">
        <v>39</v>
      </c>
      <c r="Y44" t="s">
        <v>330</v>
      </c>
      <c r="Z44" t="s">
        <v>34</v>
      </c>
      <c r="AA44">
        <v>0</v>
      </c>
      <c r="AB44" t="s">
        <v>41</v>
      </c>
      <c r="AC44">
        <v>8</v>
      </c>
      <c r="AE44">
        <v>20.039899999999999</v>
      </c>
      <c r="AF44">
        <v>0.67743699999999996</v>
      </c>
      <c r="AG44">
        <v>0.49529499999999999</v>
      </c>
      <c r="AH44">
        <v>0.483408</v>
      </c>
      <c r="AI44">
        <v>0.15396000000000001</v>
      </c>
      <c r="AJ44">
        <v>1.44275</v>
      </c>
      <c r="AK44">
        <v>1</v>
      </c>
      <c r="AL44">
        <f t="shared" si="1"/>
        <v>20.039899999999999</v>
      </c>
      <c r="AM44">
        <f t="shared" si="1"/>
        <v>0.67743699999999996</v>
      </c>
      <c r="AN44">
        <f t="shared" si="1"/>
        <v>0.49529499999999999</v>
      </c>
      <c r="AO44">
        <f t="shared" si="1"/>
        <v>0.483408</v>
      </c>
      <c r="AP44">
        <f t="shared" si="1"/>
        <v>0.15396000000000001</v>
      </c>
      <c r="AQ44">
        <f t="shared" si="2"/>
        <v>1.44275</v>
      </c>
    </row>
    <row r="45" spans="1:43" x14ac:dyDescent="0.25">
      <c r="A45">
        <v>11862111</v>
      </c>
      <c r="B45" s="2" t="s">
        <v>585</v>
      </c>
      <c r="C45" s="2" t="s">
        <v>603</v>
      </c>
      <c r="D45">
        <v>61009113</v>
      </c>
      <c r="F45">
        <v>300</v>
      </c>
      <c r="G45">
        <v>78557614</v>
      </c>
      <c r="I45">
        <v>2275050012</v>
      </c>
      <c r="J45">
        <v>2</v>
      </c>
      <c r="K45" t="s">
        <v>34</v>
      </c>
      <c r="L45" t="s">
        <v>70</v>
      </c>
      <c r="M45">
        <v>34021</v>
      </c>
      <c r="O45" t="s">
        <v>269</v>
      </c>
      <c r="P45">
        <v>48811</v>
      </c>
      <c r="Q45" t="s">
        <v>37</v>
      </c>
      <c r="R45" t="s">
        <v>38</v>
      </c>
      <c r="U45" t="s">
        <v>38</v>
      </c>
      <c r="V45">
        <v>40.322099999999999</v>
      </c>
      <c r="W45">
        <v>-74.647900000000007</v>
      </c>
      <c r="X45" t="s">
        <v>39</v>
      </c>
      <c r="Y45" t="s">
        <v>105</v>
      </c>
      <c r="Z45" t="s">
        <v>34</v>
      </c>
      <c r="AA45">
        <v>0</v>
      </c>
      <c r="AB45" t="s">
        <v>41</v>
      </c>
      <c r="AC45">
        <v>8</v>
      </c>
      <c r="AE45">
        <v>0.15802099999999999</v>
      </c>
      <c r="AF45">
        <v>5.3417999999999998E-3</v>
      </c>
      <c r="AG45">
        <v>3.9055499999999998E-3</v>
      </c>
      <c r="AH45">
        <v>3.8118200000000001E-3</v>
      </c>
      <c r="AI45">
        <v>1.2140199999999999E-3</v>
      </c>
      <c r="AJ45">
        <v>1.1376499999999999E-2</v>
      </c>
      <c r="AK45">
        <v>1</v>
      </c>
      <c r="AL45">
        <f t="shared" si="1"/>
        <v>0.15802099999999999</v>
      </c>
      <c r="AM45">
        <f t="shared" si="1"/>
        <v>5.3417999999999998E-3</v>
      </c>
      <c r="AN45">
        <f t="shared" si="1"/>
        <v>3.9055499999999998E-3</v>
      </c>
      <c r="AO45">
        <f t="shared" si="1"/>
        <v>3.8118200000000001E-3</v>
      </c>
      <c r="AP45">
        <f t="shared" si="1"/>
        <v>1.2140199999999999E-3</v>
      </c>
      <c r="AQ45">
        <f t="shared" si="2"/>
        <v>1.1376499999999999E-2</v>
      </c>
    </row>
    <row r="46" spans="1:43" x14ac:dyDescent="0.25">
      <c r="A46">
        <v>11869211</v>
      </c>
      <c r="B46" s="2" t="s">
        <v>585</v>
      </c>
      <c r="C46" s="2" t="s">
        <v>603</v>
      </c>
      <c r="D46">
        <v>60796413</v>
      </c>
      <c r="F46">
        <v>300</v>
      </c>
      <c r="G46">
        <v>78134214</v>
      </c>
      <c r="I46">
        <v>2275050012</v>
      </c>
      <c r="J46">
        <v>2</v>
      </c>
      <c r="K46" t="s">
        <v>34</v>
      </c>
      <c r="L46" t="s">
        <v>35</v>
      </c>
      <c r="M46">
        <v>34025</v>
      </c>
      <c r="O46" t="s">
        <v>476</v>
      </c>
      <c r="P46">
        <v>48811</v>
      </c>
      <c r="Q46" t="s">
        <v>37</v>
      </c>
      <c r="R46" t="s">
        <v>38</v>
      </c>
      <c r="U46" t="s">
        <v>38</v>
      </c>
      <c r="V46">
        <v>40.237099999999998</v>
      </c>
      <c r="W46">
        <v>-74.311000000000007</v>
      </c>
      <c r="X46" t="s">
        <v>39</v>
      </c>
      <c r="Y46" t="s">
        <v>379</v>
      </c>
      <c r="Z46" t="s">
        <v>34</v>
      </c>
      <c r="AA46">
        <v>0</v>
      </c>
      <c r="AB46" t="s">
        <v>41</v>
      </c>
      <c r="AC46">
        <v>8</v>
      </c>
      <c r="AE46">
        <v>0.15802099999999999</v>
      </c>
      <c r="AF46">
        <v>5.3417999999999998E-3</v>
      </c>
      <c r="AG46">
        <v>3.9055499999999998E-3</v>
      </c>
      <c r="AH46">
        <v>3.8118200000000001E-3</v>
      </c>
      <c r="AI46">
        <v>1.2140199999999999E-3</v>
      </c>
      <c r="AJ46">
        <v>1.1376499999999999E-2</v>
      </c>
      <c r="AK46">
        <v>1</v>
      </c>
      <c r="AL46">
        <f t="shared" si="1"/>
        <v>0.15802099999999999</v>
      </c>
      <c r="AM46">
        <f t="shared" si="1"/>
        <v>5.3417999999999998E-3</v>
      </c>
      <c r="AN46">
        <f t="shared" si="1"/>
        <v>3.9055499999999998E-3</v>
      </c>
      <c r="AO46">
        <f t="shared" si="1"/>
        <v>3.8118200000000001E-3</v>
      </c>
      <c r="AP46">
        <f t="shared" si="1"/>
        <v>1.2140199999999999E-3</v>
      </c>
      <c r="AQ46">
        <f t="shared" si="2"/>
        <v>1.1376499999999999E-2</v>
      </c>
    </row>
    <row r="47" spans="1:43" x14ac:dyDescent="0.25">
      <c r="A47">
        <v>9375511</v>
      </c>
      <c r="B47" s="2" t="s">
        <v>585</v>
      </c>
      <c r="C47" s="2" t="s">
        <v>603</v>
      </c>
      <c r="D47">
        <v>62589013</v>
      </c>
      <c r="F47">
        <v>300</v>
      </c>
      <c r="G47">
        <v>84203414</v>
      </c>
      <c r="I47">
        <v>2275050012</v>
      </c>
      <c r="J47">
        <v>2</v>
      </c>
      <c r="K47" t="s">
        <v>34</v>
      </c>
      <c r="L47" t="s">
        <v>73</v>
      </c>
      <c r="M47">
        <v>34035</v>
      </c>
      <c r="O47" t="s">
        <v>77</v>
      </c>
      <c r="P47">
        <v>48811</v>
      </c>
      <c r="Q47" t="s">
        <v>37</v>
      </c>
      <c r="R47" t="s">
        <v>38</v>
      </c>
      <c r="U47" t="s">
        <v>38</v>
      </c>
      <c r="V47">
        <v>40.524380000000001</v>
      </c>
      <c r="W47">
        <v>-74.598389999999995</v>
      </c>
      <c r="X47" t="s">
        <v>39</v>
      </c>
      <c r="Y47" t="s">
        <v>78</v>
      </c>
      <c r="Z47" t="s">
        <v>34</v>
      </c>
      <c r="AA47">
        <v>0</v>
      </c>
      <c r="AB47" t="s">
        <v>41</v>
      </c>
      <c r="AC47">
        <v>8</v>
      </c>
      <c r="AE47">
        <v>16.232299999999999</v>
      </c>
      <c r="AF47">
        <v>0.54872399999999999</v>
      </c>
      <c r="AG47">
        <v>0.40118900000000002</v>
      </c>
      <c r="AH47">
        <v>0.39156000000000002</v>
      </c>
      <c r="AI47">
        <v>0.124707</v>
      </c>
      <c r="AJ47">
        <v>1.1686300000000001</v>
      </c>
      <c r="AK47">
        <v>1</v>
      </c>
      <c r="AL47">
        <f t="shared" si="1"/>
        <v>16.232299999999999</v>
      </c>
      <c r="AM47">
        <f t="shared" si="1"/>
        <v>0.54872399999999999</v>
      </c>
      <c r="AN47">
        <f t="shared" si="1"/>
        <v>0.40118900000000002</v>
      </c>
      <c r="AO47">
        <f t="shared" si="1"/>
        <v>0.39156000000000002</v>
      </c>
      <c r="AP47">
        <f t="shared" si="1"/>
        <v>0.124707</v>
      </c>
      <c r="AQ47">
        <f t="shared" si="2"/>
        <v>1.1686300000000001</v>
      </c>
    </row>
    <row r="48" spans="1:43" x14ac:dyDescent="0.25">
      <c r="A48">
        <v>12321311</v>
      </c>
      <c r="B48" s="2" t="s">
        <v>585</v>
      </c>
      <c r="C48" s="2" t="s">
        <v>603</v>
      </c>
      <c r="D48">
        <v>61751513</v>
      </c>
      <c r="F48">
        <v>300</v>
      </c>
      <c r="G48">
        <v>80029214</v>
      </c>
      <c r="I48">
        <v>2275050012</v>
      </c>
      <c r="J48">
        <v>2</v>
      </c>
      <c r="K48" t="s">
        <v>34</v>
      </c>
      <c r="L48" t="s">
        <v>35</v>
      </c>
      <c r="M48">
        <v>34025</v>
      </c>
      <c r="O48" t="s">
        <v>279</v>
      </c>
      <c r="P48">
        <v>48811</v>
      </c>
      <c r="Q48" t="s">
        <v>37</v>
      </c>
      <c r="R48" t="s">
        <v>38</v>
      </c>
      <c r="U48" t="s">
        <v>38</v>
      </c>
      <c r="V48">
        <v>40.295699999999997</v>
      </c>
      <c r="W48">
        <v>-74.083200000000005</v>
      </c>
      <c r="X48" t="s">
        <v>39</v>
      </c>
      <c r="Y48" t="s">
        <v>280</v>
      </c>
      <c r="Z48" t="s">
        <v>34</v>
      </c>
      <c r="AA48">
        <v>0</v>
      </c>
      <c r="AB48" t="s">
        <v>41</v>
      </c>
      <c r="AC48">
        <v>8</v>
      </c>
      <c r="AE48">
        <v>0.15802099999999999</v>
      </c>
      <c r="AF48">
        <v>5.3417999999999998E-3</v>
      </c>
      <c r="AG48">
        <v>3.9055499999999998E-3</v>
      </c>
      <c r="AH48">
        <v>3.8118200000000001E-3</v>
      </c>
      <c r="AI48">
        <v>1.2140199999999999E-3</v>
      </c>
      <c r="AJ48">
        <v>1.1376499999999999E-2</v>
      </c>
      <c r="AK48">
        <v>1</v>
      </c>
      <c r="AL48">
        <f t="shared" si="1"/>
        <v>0.15802099999999999</v>
      </c>
      <c r="AM48">
        <f t="shared" si="1"/>
        <v>5.3417999999999998E-3</v>
      </c>
      <c r="AN48">
        <f t="shared" si="1"/>
        <v>3.9055499999999998E-3</v>
      </c>
      <c r="AO48">
        <f t="shared" si="1"/>
        <v>3.8118200000000001E-3</v>
      </c>
      <c r="AP48">
        <f t="shared" si="1"/>
        <v>1.2140199999999999E-3</v>
      </c>
      <c r="AQ48">
        <f t="shared" si="2"/>
        <v>1.1376499999999999E-2</v>
      </c>
    </row>
    <row r="49" spans="1:43" x14ac:dyDescent="0.25">
      <c r="A49">
        <v>11953211</v>
      </c>
      <c r="B49" s="2" t="s">
        <v>585</v>
      </c>
      <c r="C49" s="2" t="s">
        <v>603</v>
      </c>
      <c r="D49">
        <v>60829113</v>
      </c>
      <c r="F49">
        <v>300</v>
      </c>
      <c r="G49">
        <v>78199214</v>
      </c>
      <c r="I49">
        <v>2275050012</v>
      </c>
      <c r="J49">
        <v>2</v>
      </c>
      <c r="K49" t="s">
        <v>34</v>
      </c>
      <c r="L49" t="s">
        <v>79</v>
      </c>
      <c r="M49">
        <v>34027</v>
      </c>
      <c r="O49" t="s">
        <v>80</v>
      </c>
      <c r="P49">
        <v>48811</v>
      </c>
      <c r="Q49" t="s">
        <v>37</v>
      </c>
      <c r="R49" t="s">
        <v>38</v>
      </c>
      <c r="U49" t="s">
        <v>38</v>
      </c>
      <c r="V49">
        <v>40.8705</v>
      </c>
      <c r="W49">
        <v>-74.443200000000004</v>
      </c>
      <c r="X49" t="s">
        <v>39</v>
      </c>
      <c r="Y49" t="s">
        <v>81</v>
      </c>
      <c r="Z49" t="s">
        <v>34</v>
      </c>
      <c r="AA49">
        <v>0</v>
      </c>
      <c r="AB49" t="s">
        <v>41</v>
      </c>
      <c r="AC49">
        <v>8</v>
      </c>
      <c r="AE49">
        <v>0.15802099999999999</v>
      </c>
      <c r="AF49">
        <v>5.3417999999999998E-3</v>
      </c>
      <c r="AG49">
        <v>3.9055499999999998E-3</v>
      </c>
      <c r="AH49">
        <v>3.8118200000000001E-3</v>
      </c>
      <c r="AI49">
        <v>1.2140199999999999E-3</v>
      </c>
      <c r="AJ49">
        <v>1.1376499999999999E-2</v>
      </c>
      <c r="AK49">
        <v>1</v>
      </c>
      <c r="AL49">
        <f t="shared" si="1"/>
        <v>0.15802099999999999</v>
      </c>
      <c r="AM49">
        <f t="shared" si="1"/>
        <v>5.3417999999999998E-3</v>
      </c>
      <c r="AN49">
        <f t="shared" si="1"/>
        <v>3.9055499999999998E-3</v>
      </c>
      <c r="AO49">
        <f t="shared" si="1"/>
        <v>3.8118200000000001E-3</v>
      </c>
      <c r="AP49">
        <f t="shared" si="1"/>
        <v>1.2140199999999999E-3</v>
      </c>
      <c r="AQ49">
        <f t="shared" si="2"/>
        <v>1.1376499999999999E-2</v>
      </c>
    </row>
    <row r="50" spans="1:43" x14ac:dyDescent="0.25">
      <c r="A50">
        <v>12319411</v>
      </c>
      <c r="B50" s="2" t="s">
        <v>585</v>
      </c>
      <c r="C50" s="2" t="s">
        <v>603</v>
      </c>
      <c r="D50">
        <v>61749413</v>
      </c>
      <c r="F50">
        <v>300</v>
      </c>
      <c r="G50">
        <v>80025014</v>
      </c>
      <c r="I50">
        <v>2275050012</v>
      </c>
      <c r="J50">
        <v>2</v>
      </c>
      <c r="K50" t="s">
        <v>34</v>
      </c>
      <c r="L50" t="s">
        <v>90</v>
      </c>
      <c r="M50">
        <v>34005</v>
      </c>
      <c r="O50" t="s">
        <v>270</v>
      </c>
      <c r="P50">
        <v>48811</v>
      </c>
      <c r="Q50" t="s">
        <v>37</v>
      </c>
      <c r="R50" t="s">
        <v>38</v>
      </c>
      <c r="U50" t="s">
        <v>38</v>
      </c>
      <c r="V50">
        <v>40.037100000000002</v>
      </c>
      <c r="W50">
        <v>-74.843199999999996</v>
      </c>
      <c r="X50" t="s">
        <v>39</v>
      </c>
      <c r="Y50" t="s">
        <v>191</v>
      </c>
      <c r="Z50" t="s">
        <v>34</v>
      </c>
      <c r="AA50">
        <v>0</v>
      </c>
      <c r="AB50" t="s">
        <v>41</v>
      </c>
      <c r="AC50">
        <v>8</v>
      </c>
      <c r="AE50">
        <v>0.15802099999999999</v>
      </c>
      <c r="AF50">
        <v>5.3417999999999998E-3</v>
      </c>
      <c r="AG50">
        <v>3.9055499999999998E-3</v>
      </c>
      <c r="AH50">
        <v>3.8118200000000001E-3</v>
      </c>
      <c r="AI50">
        <v>1.2140199999999999E-3</v>
      </c>
      <c r="AJ50">
        <v>1.1376499999999999E-2</v>
      </c>
      <c r="AK50">
        <v>1</v>
      </c>
      <c r="AL50">
        <f t="shared" si="1"/>
        <v>0.15802099999999999</v>
      </c>
      <c r="AM50">
        <f t="shared" si="1"/>
        <v>5.3417999999999998E-3</v>
      </c>
      <c r="AN50">
        <f t="shared" si="1"/>
        <v>3.9055499999999998E-3</v>
      </c>
      <c r="AO50">
        <f t="shared" si="1"/>
        <v>3.8118200000000001E-3</v>
      </c>
      <c r="AP50">
        <f t="shared" si="1"/>
        <v>1.2140199999999999E-3</v>
      </c>
      <c r="AQ50">
        <f t="shared" si="2"/>
        <v>1.1376499999999999E-2</v>
      </c>
    </row>
    <row r="51" spans="1:43" x14ac:dyDescent="0.25">
      <c r="A51">
        <v>11347211</v>
      </c>
      <c r="B51" s="2" t="s">
        <v>585</v>
      </c>
      <c r="C51" s="2" t="s">
        <v>603</v>
      </c>
      <c r="D51">
        <v>61582213</v>
      </c>
      <c r="F51">
        <v>300</v>
      </c>
      <c r="G51">
        <v>79694814</v>
      </c>
      <c r="I51">
        <v>2275050012</v>
      </c>
      <c r="J51">
        <v>2</v>
      </c>
      <c r="K51" t="s">
        <v>34</v>
      </c>
      <c r="L51" t="s">
        <v>79</v>
      </c>
      <c r="M51">
        <v>34027</v>
      </c>
      <c r="O51" t="s">
        <v>526</v>
      </c>
      <c r="P51">
        <v>48811</v>
      </c>
      <c r="Q51" t="s">
        <v>37</v>
      </c>
      <c r="R51" t="s">
        <v>38</v>
      </c>
      <c r="U51" t="s">
        <v>38</v>
      </c>
      <c r="V51">
        <v>40.814</v>
      </c>
      <c r="W51">
        <v>-74.473200000000006</v>
      </c>
      <c r="X51" t="s">
        <v>39</v>
      </c>
      <c r="Y51" t="s">
        <v>527</v>
      </c>
      <c r="Z51" t="s">
        <v>34</v>
      </c>
      <c r="AA51">
        <v>0</v>
      </c>
      <c r="AB51" t="s">
        <v>41</v>
      </c>
      <c r="AC51">
        <v>8</v>
      </c>
      <c r="AE51">
        <v>0.15802099999999999</v>
      </c>
      <c r="AF51">
        <v>5.3417999999999998E-3</v>
      </c>
      <c r="AG51">
        <v>3.9055499999999998E-3</v>
      </c>
      <c r="AH51">
        <v>3.8118200000000001E-3</v>
      </c>
      <c r="AI51">
        <v>1.2140199999999999E-3</v>
      </c>
      <c r="AJ51">
        <v>1.1376499999999999E-2</v>
      </c>
      <c r="AK51">
        <v>1</v>
      </c>
      <c r="AL51">
        <f t="shared" si="1"/>
        <v>0.15802099999999999</v>
      </c>
      <c r="AM51">
        <f t="shared" si="1"/>
        <v>5.3417999999999998E-3</v>
      </c>
      <c r="AN51">
        <f t="shared" si="1"/>
        <v>3.9055499999999998E-3</v>
      </c>
      <c r="AO51">
        <f t="shared" si="1"/>
        <v>3.8118200000000001E-3</v>
      </c>
      <c r="AP51">
        <f t="shared" si="1"/>
        <v>1.2140199999999999E-3</v>
      </c>
      <c r="AQ51">
        <f t="shared" si="2"/>
        <v>1.1376499999999999E-2</v>
      </c>
    </row>
    <row r="52" spans="1:43" x14ac:dyDescent="0.25">
      <c r="A52">
        <v>11541911</v>
      </c>
      <c r="B52" s="2" t="s">
        <v>585</v>
      </c>
      <c r="C52" s="2" t="s">
        <v>603</v>
      </c>
      <c r="D52">
        <v>60440813</v>
      </c>
      <c r="F52">
        <v>300</v>
      </c>
      <c r="G52">
        <v>77423414</v>
      </c>
      <c r="I52">
        <v>2275050012</v>
      </c>
      <c r="J52">
        <v>2</v>
      </c>
      <c r="K52" t="s">
        <v>34</v>
      </c>
      <c r="L52" t="s">
        <v>103</v>
      </c>
      <c r="M52">
        <v>34023</v>
      </c>
      <c r="O52" t="s">
        <v>166</v>
      </c>
      <c r="P52">
        <v>48811</v>
      </c>
      <c r="Q52" t="s">
        <v>37</v>
      </c>
      <c r="R52" t="s">
        <v>38</v>
      </c>
      <c r="U52" t="s">
        <v>38</v>
      </c>
      <c r="V52">
        <v>40.520899999999997</v>
      </c>
      <c r="W52">
        <v>-74.474599999999995</v>
      </c>
      <c r="X52" t="s">
        <v>39</v>
      </c>
      <c r="Y52" t="s">
        <v>167</v>
      </c>
      <c r="Z52" t="s">
        <v>34</v>
      </c>
      <c r="AA52">
        <v>0</v>
      </c>
      <c r="AB52" t="s">
        <v>41</v>
      </c>
      <c r="AC52">
        <v>8</v>
      </c>
      <c r="AE52">
        <v>0.15802099999999999</v>
      </c>
      <c r="AF52">
        <v>5.3417999999999998E-3</v>
      </c>
      <c r="AG52">
        <v>3.9055499999999998E-3</v>
      </c>
      <c r="AH52">
        <v>3.8118200000000001E-3</v>
      </c>
      <c r="AI52">
        <v>1.2140199999999999E-3</v>
      </c>
      <c r="AJ52">
        <v>1.1376499999999999E-2</v>
      </c>
      <c r="AK52">
        <v>1</v>
      </c>
      <c r="AL52">
        <f t="shared" si="1"/>
        <v>0.15802099999999999</v>
      </c>
      <c r="AM52">
        <f t="shared" si="1"/>
        <v>5.3417999999999998E-3</v>
      </c>
      <c r="AN52">
        <f t="shared" si="1"/>
        <v>3.9055499999999998E-3</v>
      </c>
      <c r="AO52">
        <f t="shared" si="1"/>
        <v>3.8118200000000001E-3</v>
      </c>
      <c r="AP52">
        <f t="shared" si="1"/>
        <v>1.2140199999999999E-3</v>
      </c>
      <c r="AQ52">
        <f t="shared" si="2"/>
        <v>1.1376499999999999E-2</v>
      </c>
    </row>
    <row r="53" spans="1:43" x14ac:dyDescent="0.25">
      <c r="A53">
        <v>11909711</v>
      </c>
      <c r="B53" s="2" t="s">
        <v>585</v>
      </c>
      <c r="C53" s="2" t="s">
        <v>603</v>
      </c>
      <c r="D53">
        <v>60810013</v>
      </c>
      <c r="F53">
        <v>300</v>
      </c>
      <c r="G53">
        <v>78161414</v>
      </c>
      <c r="I53">
        <v>2275050012</v>
      </c>
      <c r="J53">
        <v>2</v>
      </c>
      <c r="K53" t="s">
        <v>34</v>
      </c>
      <c r="L53" t="s">
        <v>84</v>
      </c>
      <c r="M53">
        <v>34029</v>
      </c>
      <c r="O53" t="s">
        <v>371</v>
      </c>
      <c r="P53">
        <v>48811</v>
      </c>
      <c r="Q53" t="s">
        <v>37</v>
      </c>
      <c r="R53" t="s">
        <v>38</v>
      </c>
      <c r="U53" t="s">
        <v>38</v>
      </c>
      <c r="V53">
        <v>40.063400000000001</v>
      </c>
      <c r="W53">
        <v>-74.441299999999998</v>
      </c>
      <c r="X53" t="s">
        <v>39</v>
      </c>
      <c r="Y53" t="s">
        <v>372</v>
      </c>
      <c r="Z53" t="s">
        <v>34</v>
      </c>
      <c r="AA53">
        <v>0</v>
      </c>
      <c r="AB53" t="s">
        <v>41</v>
      </c>
      <c r="AC53">
        <v>8</v>
      </c>
      <c r="AE53">
        <v>0.15802099999999999</v>
      </c>
      <c r="AF53">
        <v>5.3417999999999998E-3</v>
      </c>
      <c r="AG53">
        <v>3.9055499999999998E-3</v>
      </c>
      <c r="AH53">
        <v>3.8118200000000001E-3</v>
      </c>
      <c r="AI53">
        <v>1.2140199999999999E-3</v>
      </c>
      <c r="AJ53">
        <v>1.1376499999999999E-2</v>
      </c>
      <c r="AK53">
        <v>1</v>
      </c>
      <c r="AL53">
        <f t="shared" si="1"/>
        <v>0.15802099999999999</v>
      </c>
      <c r="AM53">
        <f t="shared" si="1"/>
        <v>5.3417999999999998E-3</v>
      </c>
      <c r="AN53">
        <f t="shared" si="1"/>
        <v>3.9055499999999998E-3</v>
      </c>
      <c r="AO53">
        <f t="shared" si="1"/>
        <v>3.8118200000000001E-3</v>
      </c>
      <c r="AP53">
        <f t="shared" si="1"/>
        <v>1.2140199999999999E-3</v>
      </c>
      <c r="AQ53">
        <f t="shared" si="2"/>
        <v>1.1376499999999999E-2</v>
      </c>
    </row>
    <row r="54" spans="1:43" x14ac:dyDescent="0.25">
      <c r="A54">
        <v>11210411</v>
      </c>
      <c r="B54" s="2" t="s">
        <v>585</v>
      </c>
      <c r="C54" s="2" t="s">
        <v>603</v>
      </c>
      <c r="D54">
        <v>61055513</v>
      </c>
      <c r="F54">
        <v>300</v>
      </c>
      <c r="G54">
        <v>78650414</v>
      </c>
      <c r="I54">
        <v>2275050012</v>
      </c>
      <c r="J54">
        <v>2</v>
      </c>
      <c r="K54" t="s">
        <v>34</v>
      </c>
      <c r="L54" t="s">
        <v>70</v>
      </c>
      <c r="M54">
        <v>34021</v>
      </c>
      <c r="O54" t="s">
        <v>248</v>
      </c>
      <c r="P54">
        <v>48811</v>
      </c>
      <c r="Q54" t="s">
        <v>37</v>
      </c>
      <c r="R54" t="s">
        <v>38</v>
      </c>
      <c r="U54" t="s">
        <v>38</v>
      </c>
      <c r="V54">
        <v>40.250100000000003</v>
      </c>
      <c r="W54">
        <v>-74.706800000000001</v>
      </c>
      <c r="X54" t="s">
        <v>39</v>
      </c>
      <c r="Y54" t="s">
        <v>226</v>
      </c>
      <c r="Z54" t="s">
        <v>34</v>
      </c>
      <c r="AA54">
        <v>0</v>
      </c>
      <c r="AB54" t="s">
        <v>41</v>
      </c>
      <c r="AC54">
        <v>8</v>
      </c>
      <c r="AE54">
        <v>0.15802099999999999</v>
      </c>
      <c r="AF54">
        <v>5.3417999999999998E-3</v>
      </c>
      <c r="AG54">
        <v>3.9055499999999998E-3</v>
      </c>
      <c r="AH54">
        <v>3.8118200000000001E-3</v>
      </c>
      <c r="AI54">
        <v>1.2140199999999999E-3</v>
      </c>
      <c r="AJ54">
        <v>1.1376499999999999E-2</v>
      </c>
      <c r="AK54">
        <v>1</v>
      </c>
      <c r="AL54">
        <f t="shared" si="1"/>
        <v>0.15802099999999999</v>
      </c>
      <c r="AM54">
        <f t="shared" si="1"/>
        <v>5.3417999999999998E-3</v>
      </c>
      <c r="AN54">
        <f t="shared" si="1"/>
        <v>3.9055499999999998E-3</v>
      </c>
      <c r="AO54">
        <f t="shared" si="1"/>
        <v>3.8118200000000001E-3</v>
      </c>
      <c r="AP54">
        <f t="shared" si="1"/>
        <v>1.2140199999999999E-3</v>
      </c>
      <c r="AQ54">
        <f t="shared" si="2"/>
        <v>1.1376499999999999E-2</v>
      </c>
    </row>
    <row r="55" spans="1:43" x14ac:dyDescent="0.25">
      <c r="A55">
        <v>12319011</v>
      </c>
      <c r="B55" s="2" t="s">
        <v>585</v>
      </c>
      <c r="C55" s="2" t="s">
        <v>603</v>
      </c>
      <c r="D55">
        <v>61749013</v>
      </c>
      <c r="F55">
        <v>300</v>
      </c>
      <c r="G55">
        <v>80024214</v>
      </c>
      <c r="I55">
        <v>2275050012</v>
      </c>
      <c r="J55">
        <v>2</v>
      </c>
      <c r="K55" t="s">
        <v>34</v>
      </c>
      <c r="L55" t="s">
        <v>56</v>
      </c>
      <c r="M55">
        <v>34007</v>
      </c>
      <c r="O55" t="s">
        <v>133</v>
      </c>
      <c r="P55">
        <v>48811</v>
      </c>
      <c r="Q55" t="s">
        <v>37</v>
      </c>
      <c r="R55" t="s">
        <v>38</v>
      </c>
      <c r="U55" t="s">
        <v>38</v>
      </c>
      <c r="V55">
        <v>39.933399999999999</v>
      </c>
      <c r="W55">
        <v>-75.099599999999995</v>
      </c>
      <c r="X55" t="s">
        <v>39</v>
      </c>
      <c r="Y55" t="s">
        <v>134</v>
      </c>
      <c r="Z55" t="s">
        <v>34</v>
      </c>
      <c r="AA55">
        <v>0</v>
      </c>
      <c r="AB55" t="s">
        <v>41</v>
      </c>
      <c r="AC55">
        <v>8</v>
      </c>
      <c r="AE55">
        <v>0.15802099999999999</v>
      </c>
      <c r="AF55">
        <v>5.3417999999999998E-3</v>
      </c>
      <c r="AG55">
        <v>3.9055499999999998E-3</v>
      </c>
      <c r="AH55">
        <v>3.8118200000000001E-3</v>
      </c>
      <c r="AI55">
        <v>1.2140199999999999E-3</v>
      </c>
      <c r="AJ55">
        <v>1.1376499999999999E-2</v>
      </c>
      <c r="AK55">
        <v>1</v>
      </c>
      <c r="AL55">
        <f t="shared" si="1"/>
        <v>0.15802099999999999</v>
      </c>
      <c r="AM55">
        <f t="shared" si="1"/>
        <v>5.3417999999999998E-3</v>
      </c>
      <c r="AN55">
        <f t="shared" si="1"/>
        <v>3.9055499999999998E-3</v>
      </c>
      <c r="AO55">
        <f t="shared" si="1"/>
        <v>3.8118200000000001E-3</v>
      </c>
      <c r="AP55">
        <f t="shared" si="1"/>
        <v>1.2140199999999999E-3</v>
      </c>
      <c r="AQ55">
        <f t="shared" si="2"/>
        <v>1.1376499999999999E-2</v>
      </c>
    </row>
    <row r="56" spans="1:43" x14ac:dyDescent="0.25">
      <c r="A56">
        <v>11734711</v>
      </c>
      <c r="B56" s="2" t="s">
        <v>585</v>
      </c>
      <c r="C56" s="2" t="s">
        <v>603</v>
      </c>
      <c r="D56">
        <v>61319513</v>
      </c>
      <c r="F56">
        <v>300</v>
      </c>
      <c r="G56">
        <v>79177214</v>
      </c>
      <c r="I56">
        <v>2275050012</v>
      </c>
      <c r="J56">
        <v>2</v>
      </c>
      <c r="K56" t="s">
        <v>34</v>
      </c>
      <c r="L56" t="s">
        <v>108</v>
      </c>
      <c r="M56">
        <v>34003</v>
      </c>
      <c r="O56" t="s">
        <v>137</v>
      </c>
      <c r="P56">
        <v>48811</v>
      </c>
      <c r="Q56" t="s">
        <v>37</v>
      </c>
      <c r="R56" t="s">
        <v>38</v>
      </c>
      <c r="U56" t="s">
        <v>38</v>
      </c>
      <c r="V56">
        <v>40.875399999999999</v>
      </c>
      <c r="W56">
        <v>-74.0351</v>
      </c>
      <c r="X56" t="s">
        <v>39</v>
      </c>
      <c r="Y56" t="s">
        <v>138</v>
      </c>
      <c r="Z56" t="s">
        <v>34</v>
      </c>
      <c r="AA56">
        <v>0</v>
      </c>
      <c r="AB56" t="s">
        <v>41</v>
      </c>
      <c r="AC56">
        <v>8</v>
      </c>
      <c r="AE56">
        <v>0.15802099999999999</v>
      </c>
      <c r="AF56">
        <v>5.3417999999999998E-3</v>
      </c>
      <c r="AG56">
        <v>3.9055499999999998E-3</v>
      </c>
      <c r="AH56">
        <v>3.8118200000000001E-3</v>
      </c>
      <c r="AI56">
        <v>1.2140199999999999E-3</v>
      </c>
      <c r="AJ56">
        <v>1.1376499999999999E-2</v>
      </c>
      <c r="AK56">
        <v>1</v>
      </c>
      <c r="AL56">
        <f t="shared" si="1"/>
        <v>0.15802099999999999</v>
      </c>
      <c r="AM56">
        <f t="shared" si="1"/>
        <v>5.3417999999999998E-3</v>
      </c>
      <c r="AN56">
        <f t="shared" si="1"/>
        <v>3.9055499999999998E-3</v>
      </c>
      <c r="AO56">
        <f t="shared" si="1"/>
        <v>3.8118200000000001E-3</v>
      </c>
      <c r="AP56">
        <f t="shared" si="1"/>
        <v>1.2140199999999999E-3</v>
      </c>
      <c r="AQ56">
        <f t="shared" si="2"/>
        <v>1.1376499999999999E-2</v>
      </c>
    </row>
    <row r="57" spans="1:43" x14ac:dyDescent="0.25">
      <c r="A57">
        <v>9372911</v>
      </c>
      <c r="B57" s="2" t="s">
        <v>585</v>
      </c>
      <c r="C57" s="2" t="s">
        <v>603</v>
      </c>
      <c r="D57">
        <v>62588613</v>
      </c>
      <c r="F57">
        <v>300</v>
      </c>
      <c r="G57">
        <v>84202614</v>
      </c>
      <c r="I57">
        <v>2275050012</v>
      </c>
      <c r="J57">
        <v>2</v>
      </c>
      <c r="K57" t="s">
        <v>34</v>
      </c>
      <c r="L57" t="s">
        <v>95</v>
      </c>
      <c r="M57">
        <v>34015</v>
      </c>
      <c r="O57" t="s">
        <v>406</v>
      </c>
      <c r="P57">
        <v>48811</v>
      </c>
      <c r="Q57" t="s">
        <v>37</v>
      </c>
      <c r="R57" t="s">
        <v>38</v>
      </c>
      <c r="U57" t="s">
        <v>38</v>
      </c>
      <c r="V57">
        <v>39.705480000000001</v>
      </c>
      <c r="W57">
        <v>-75.033000000000001</v>
      </c>
      <c r="X57" t="s">
        <v>39</v>
      </c>
      <c r="Y57" t="s">
        <v>406</v>
      </c>
      <c r="Z57" t="s">
        <v>34</v>
      </c>
      <c r="AA57">
        <v>0</v>
      </c>
      <c r="AB57" t="s">
        <v>41</v>
      </c>
      <c r="AC57">
        <v>8</v>
      </c>
      <c r="AE57">
        <v>15.247</v>
      </c>
      <c r="AF57">
        <v>0.51541700000000001</v>
      </c>
      <c r="AG57">
        <v>0.37683699999999998</v>
      </c>
      <c r="AH57">
        <v>0.36779299999999998</v>
      </c>
      <c r="AI57">
        <v>0.11713800000000001</v>
      </c>
      <c r="AJ57">
        <v>1.0976900000000001</v>
      </c>
      <c r="AK57">
        <v>1</v>
      </c>
      <c r="AL57">
        <f t="shared" si="1"/>
        <v>15.247</v>
      </c>
      <c r="AM57">
        <f t="shared" si="1"/>
        <v>0.51541700000000001</v>
      </c>
      <c r="AN57">
        <f t="shared" si="1"/>
        <v>0.37683699999999998</v>
      </c>
      <c r="AO57">
        <f t="shared" si="1"/>
        <v>0.36779299999999998</v>
      </c>
      <c r="AP57">
        <f t="shared" si="1"/>
        <v>0.11713800000000001</v>
      </c>
      <c r="AQ57">
        <f t="shared" si="2"/>
        <v>1.0976900000000001</v>
      </c>
    </row>
    <row r="58" spans="1:43" x14ac:dyDescent="0.25">
      <c r="A58">
        <v>11582811</v>
      </c>
      <c r="B58" s="2" t="s">
        <v>585</v>
      </c>
      <c r="C58" s="2" t="s">
        <v>603</v>
      </c>
      <c r="D58">
        <v>61177513</v>
      </c>
      <c r="F58">
        <v>300</v>
      </c>
      <c r="G58">
        <v>78893414</v>
      </c>
      <c r="I58">
        <v>2275050012</v>
      </c>
      <c r="J58">
        <v>2</v>
      </c>
      <c r="K58" t="s">
        <v>34</v>
      </c>
      <c r="L58" t="s">
        <v>35</v>
      </c>
      <c r="M58">
        <v>34025</v>
      </c>
      <c r="O58" t="s">
        <v>447</v>
      </c>
      <c r="P58">
        <v>48811</v>
      </c>
      <c r="Q58" t="s">
        <v>37</v>
      </c>
      <c r="R58" t="s">
        <v>38</v>
      </c>
      <c r="U58" t="s">
        <v>38</v>
      </c>
      <c r="V58">
        <v>40.186799999999998</v>
      </c>
      <c r="W58">
        <v>-74.150700000000001</v>
      </c>
      <c r="X58" t="s">
        <v>39</v>
      </c>
      <c r="Y58" t="s">
        <v>328</v>
      </c>
      <c r="Z58" t="s">
        <v>34</v>
      </c>
      <c r="AA58">
        <v>0</v>
      </c>
      <c r="AB58" t="s">
        <v>41</v>
      </c>
      <c r="AC58">
        <v>8</v>
      </c>
      <c r="AE58">
        <v>0.15802099999999999</v>
      </c>
      <c r="AF58">
        <v>5.3417999999999998E-3</v>
      </c>
      <c r="AG58">
        <v>3.9055499999999998E-3</v>
      </c>
      <c r="AH58">
        <v>3.8118200000000001E-3</v>
      </c>
      <c r="AI58">
        <v>1.2140199999999999E-3</v>
      </c>
      <c r="AJ58">
        <v>1.1376499999999999E-2</v>
      </c>
      <c r="AK58">
        <v>1</v>
      </c>
      <c r="AL58">
        <f t="shared" si="1"/>
        <v>0.15802099999999999</v>
      </c>
      <c r="AM58">
        <f t="shared" si="1"/>
        <v>5.3417999999999998E-3</v>
      </c>
      <c r="AN58">
        <f t="shared" si="1"/>
        <v>3.9055499999999998E-3</v>
      </c>
      <c r="AO58">
        <f t="shared" si="1"/>
        <v>3.8118200000000001E-3</v>
      </c>
      <c r="AP58">
        <f t="shared" si="1"/>
        <v>1.2140199999999999E-3</v>
      </c>
      <c r="AQ58">
        <f t="shared" si="2"/>
        <v>1.1376499999999999E-2</v>
      </c>
    </row>
    <row r="59" spans="1:43" x14ac:dyDescent="0.25">
      <c r="A59">
        <v>16130411</v>
      </c>
      <c r="B59" s="2" t="s">
        <v>585</v>
      </c>
      <c r="C59" s="2" t="s">
        <v>603</v>
      </c>
      <c r="D59">
        <v>103106013</v>
      </c>
      <c r="F59">
        <v>300</v>
      </c>
      <c r="G59">
        <v>144703814</v>
      </c>
      <c r="I59">
        <v>2275050012</v>
      </c>
      <c r="J59">
        <v>2</v>
      </c>
      <c r="K59" t="s">
        <v>34</v>
      </c>
      <c r="L59" t="s">
        <v>56</v>
      </c>
      <c r="M59">
        <v>34007</v>
      </c>
      <c r="O59" t="s">
        <v>531</v>
      </c>
      <c r="P59">
        <v>48811</v>
      </c>
      <c r="Q59" t="s">
        <v>37</v>
      </c>
      <c r="R59" t="s">
        <v>38</v>
      </c>
      <c r="U59" t="s">
        <v>38</v>
      </c>
      <c r="V59">
        <v>39.990194000000002</v>
      </c>
      <c r="W59">
        <v>-75.044804999999997</v>
      </c>
      <c r="X59" t="s">
        <v>110</v>
      </c>
      <c r="Y59" t="s">
        <v>532</v>
      </c>
      <c r="Z59" t="s">
        <v>34</v>
      </c>
      <c r="AA59">
        <v>0</v>
      </c>
      <c r="AB59" t="s">
        <v>41</v>
      </c>
      <c r="AC59">
        <v>8</v>
      </c>
      <c r="AE59">
        <v>0.15802099999999999</v>
      </c>
      <c r="AF59">
        <v>5.3417999999999998E-3</v>
      </c>
      <c r="AG59">
        <v>3.9055499999999998E-3</v>
      </c>
      <c r="AH59">
        <v>3.8118200000000001E-3</v>
      </c>
      <c r="AI59">
        <v>1.2140199999999999E-3</v>
      </c>
      <c r="AJ59">
        <v>1.1376499999999999E-2</v>
      </c>
      <c r="AK59">
        <v>1</v>
      </c>
      <c r="AL59">
        <f t="shared" si="1"/>
        <v>0.15802099999999999</v>
      </c>
      <c r="AM59">
        <f t="shared" si="1"/>
        <v>5.3417999999999998E-3</v>
      </c>
      <c r="AN59">
        <f t="shared" si="1"/>
        <v>3.9055499999999998E-3</v>
      </c>
      <c r="AO59">
        <f t="shared" si="1"/>
        <v>3.8118200000000001E-3</v>
      </c>
      <c r="AP59">
        <f t="shared" si="1"/>
        <v>1.2140199999999999E-3</v>
      </c>
      <c r="AQ59">
        <f t="shared" si="2"/>
        <v>1.1376499999999999E-2</v>
      </c>
    </row>
    <row r="60" spans="1:43" x14ac:dyDescent="0.25">
      <c r="A60">
        <v>12319911</v>
      </c>
      <c r="B60" s="2" t="s">
        <v>585</v>
      </c>
      <c r="C60" s="2" t="s">
        <v>603</v>
      </c>
      <c r="D60">
        <v>61750013</v>
      </c>
      <c r="F60">
        <v>300</v>
      </c>
      <c r="G60">
        <v>80026214</v>
      </c>
      <c r="I60">
        <v>2275050012</v>
      </c>
      <c r="J60">
        <v>2</v>
      </c>
      <c r="K60" t="s">
        <v>34</v>
      </c>
      <c r="L60" t="s">
        <v>82</v>
      </c>
      <c r="M60">
        <v>34041</v>
      </c>
      <c r="O60" t="s">
        <v>157</v>
      </c>
      <c r="P60">
        <v>48811</v>
      </c>
      <c r="Q60" t="s">
        <v>37</v>
      </c>
      <c r="R60" t="s">
        <v>38</v>
      </c>
      <c r="U60" t="s">
        <v>38</v>
      </c>
      <c r="V60">
        <v>40.969799999999999</v>
      </c>
      <c r="W60">
        <v>-74.957400000000007</v>
      </c>
      <c r="X60" t="s">
        <v>39</v>
      </c>
      <c r="Y60" t="s">
        <v>158</v>
      </c>
      <c r="Z60" t="s">
        <v>34</v>
      </c>
      <c r="AA60">
        <v>0</v>
      </c>
      <c r="AB60" t="s">
        <v>41</v>
      </c>
      <c r="AC60">
        <v>8</v>
      </c>
      <c r="AE60">
        <v>0.15802099999999999</v>
      </c>
      <c r="AF60">
        <v>5.3417999999999998E-3</v>
      </c>
      <c r="AG60">
        <v>3.9055499999999998E-3</v>
      </c>
      <c r="AH60">
        <v>3.8118200000000001E-3</v>
      </c>
      <c r="AI60">
        <v>1.2140199999999999E-3</v>
      </c>
      <c r="AJ60">
        <v>1.1376499999999999E-2</v>
      </c>
      <c r="AK60">
        <v>1</v>
      </c>
      <c r="AL60">
        <f t="shared" si="1"/>
        <v>0.15802099999999999</v>
      </c>
      <c r="AM60">
        <f t="shared" si="1"/>
        <v>5.3417999999999998E-3</v>
      </c>
      <c r="AN60">
        <f t="shared" si="1"/>
        <v>3.9055499999999998E-3</v>
      </c>
      <c r="AO60">
        <f t="shared" si="1"/>
        <v>3.8118200000000001E-3</v>
      </c>
      <c r="AP60">
        <f t="shared" si="1"/>
        <v>1.2140199999999999E-3</v>
      </c>
      <c r="AQ60">
        <f t="shared" si="2"/>
        <v>1.1376499999999999E-2</v>
      </c>
    </row>
    <row r="61" spans="1:43" x14ac:dyDescent="0.25">
      <c r="A61">
        <v>16130511</v>
      </c>
      <c r="B61" s="2" t="s">
        <v>585</v>
      </c>
      <c r="C61" s="2" t="s">
        <v>603</v>
      </c>
      <c r="D61">
        <v>103167413</v>
      </c>
      <c r="F61">
        <v>300</v>
      </c>
      <c r="G61">
        <v>144807014</v>
      </c>
      <c r="I61">
        <v>2275050012</v>
      </c>
      <c r="J61">
        <v>2</v>
      </c>
      <c r="K61" t="s">
        <v>34</v>
      </c>
      <c r="L61" t="s">
        <v>103</v>
      </c>
      <c r="M61">
        <v>34023</v>
      </c>
      <c r="O61" t="s">
        <v>507</v>
      </c>
      <c r="P61">
        <v>48811</v>
      </c>
      <c r="Q61" t="s">
        <v>37</v>
      </c>
      <c r="R61" t="s">
        <v>38</v>
      </c>
      <c r="U61" t="s">
        <v>38</v>
      </c>
      <c r="V61">
        <v>40.372810999999999</v>
      </c>
      <c r="W61">
        <v>-74.517375000000001</v>
      </c>
      <c r="X61" t="s">
        <v>110</v>
      </c>
      <c r="Y61" t="s">
        <v>508</v>
      </c>
      <c r="Z61" t="s">
        <v>34</v>
      </c>
      <c r="AA61">
        <v>0</v>
      </c>
      <c r="AB61" t="s">
        <v>41</v>
      </c>
      <c r="AC61">
        <v>8</v>
      </c>
      <c r="AE61">
        <v>0.15802099999999999</v>
      </c>
      <c r="AF61">
        <v>5.3417999999999998E-3</v>
      </c>
      <c r="AG61">
        <v>3.9055499999999998E-3</v>
      </c>
      <c r="AH61">
        <v>3.8118200000000001E-3</v>
      </c>
      <c r="AI61">
        <v>1.2140199999999999E-3</v>
      </c>
      <c r="AJ61">
        <v>1.1376499999999999E-2</v>
      </c>
      <c r="AK61">
        <v>1</v>
      </c>
      <c r="AL61">
        <f t="shared" si="1"/>
        <v>0.15802099999999999</v>
      </c>
      <c r="AM61">
        <f t="shared" si="1"/>
        <v>5.3417999999999998E-3</v>
      </c>
      <c r="AN61">
        <f t="shared" si="1"/>
        <v>3.9055499999999998E-3</v>
      </c>
      <c r="AO61">
        <f t="shared" si="1"/>
        <v>3.8118200000000001E-3</v>
      </c>
      <c r="AP61">
        <f t="shared" si="1"/>
        <v>1.2140199999999999E-3</v>
      </c>
      <c r="AQ61">
        <f t="shared" si="2"/>
        <v>1.1376499999999999E-2</v>
      </c>
    </row>
    <row r="62" spans="1:43" x14ac:dyDescent="0.25">
      <c r="A62">
        <v>12319111</v>
      </c>
      <c r="B62" s="2" t="s">
        <v>585</v>
      </c>
      <c r="C62" s="2" t="s">
        <v>603</v>
      </c>
      <c r="D62">
        <v>61749113</v>
      </c>
      <c r="F62">
        <v>300</v>
      </c>
      <c r="G62">
        <v>80024414</v>
      </c>
      <c r="I62">
        <v>2275050012</v>
      </c>
      <c r="J62">
        <v>2</v>
      </c>
      <c r="K62" t="s">
        <v>34</v>
      </c>
      <c r="L62" t="s">
        <v>90</v>
      </c>
      <c r="M62">
        <v>34005</v>
      </c>
      <c r="O62" t="s">
        <v>303</v>
      </c>
      <c r="P62">
        <v>48811</v>
      </c>
      <c r="Q62" t="s">
        <v>37</v>
      </c>
      <c r="R62" t="s">
        <v>38</v>
      </c>
      <c r="U62" t="s">
        <v>38</v>
      </c>
      <c r="V62">
        <v>39.978700000000003</v>
      </c>
      <c r="W62">
        <v>-74.584000000000003</v>
      </c>
      <c r="X62" t="s">
        <v>39</v>
      </c>
      <c r="Y62" t="s">
        <v>304</v>
      </c>
      <c r="Z62" t="s">
        <v>34</v>
      </c>
      <c r="AA62">
        <v>0</v>
      </c>
      <c r="AB62" t="s">
        <v>41</v>
      </c>
      <c r="AC62">
        <v>8</v>
      </c>
      <c r="AE62">
        <v>0.15802099999999999</v>
      </c>
      <c r="AF62">
        <v>5.3417999999999998E-3</v>
      </c>
      <c r="AG62">
        <v>3.9055499999999998E-3</v>
      </c>
      <c r="AH62">
        <v>3.8118200000000001E-3</v>
      </c>
      <c r="AI62">
        <v>1.2140199999999999E-3</v>
      </c>
      <c r="AJ62">
        <v>1.1376499999999999E-2</v>
      </c>
      <c r="AK62">
        <v>1</v>
      </c>
      <c r="AL62">
        <f t="shared" si="1"/>
        <v>0.15802099999999999</v>
      </c>
      <c r="AM62">
        <f t="shared" si="1"/>
        <v>5.3417999999999998E-3</v>
      </c>
      <c r="AN62">
        <f t="shared" si="1"/>
        <v>3.9055499999999998E-3</v>
      </c>
      <c r="AO62">
        <f t="shared" si="1"/>
        <v>3.8118200000000001E-3</v>
      </c>
      <c r="AP62">
        <f t="shared" si="1"/>
        <v>1.2140199999999999E-3</v>
      </c>
      <c r="AQ62">
        <f t="shared" si="2"/>
        <v>1.1376499999999999E-2</v>
      </c>
    </row>
    <row r="63" spans="1:43" x14ac:dyDescent="0.25">
      <c r="A63">
        <v>11922911</v>
      </c>
      <c r="B63" s="2" t="s">
        <v>585</v>
      </c>
      <c r="C63" s="2" t="s">
        <v>603</v>
      </c>
      <c r="D63">
        <v>60814513</v>
      </c>
      <c r="F63">
        <v>300</v>
      </c>
      <c r="G63">
        <v>78170414</v>
      </c>
      <c r="I63">
        <v>2275050012</v>
      </c>
      <c r="J63">
        <v>2</v>
      </c>
      <c r="K63" t="s">
        <v>34</v>
      </c>
      <c r="L63" t="s">
        <v>159</v>
      </c>
      <c r="M63">
        <v>34033</v>
      </c>
      <c r="O63" t="s">
        <v>283</v>
      </c>
      <c r="P63">
        <v>48811</v>
      </c>
      <c r="Q63" t="s">
        <v>37</v>
      </c>
      <c r="R63" t="s">
        <v>38</v>
      </c>
      <c r="U63" t="s">
        <v>38</v>
      </c>
      <c r="V63">
        <v>39.697600000000001</v>
      </c>
      <c r="W63">
        <v>-75.494900000000001</v>
      </c>
      <c r="X63" t="s">
        <v>39</v>
      </c>
      <c r="Y63" t="s">
        <v>283</v>
      </c>
      <c r="Z63" t="s">
        <v>34</v>
      </c>
      <c r="AA63">
        <v>0</v>
      </c>
      <c r="AB63" t="s">
        <v>41</v>
      </c>
      <c r="AC63">
        <v>8</v>
      </c>
      <c r="AE63">
        <v>0.15802099999999999</v>
      </c>
      <c r="AF63">
        <v>5.3417999999999998E-3</v>
      </c>
      <c r="AG63">
        <v>3.9055499999999998E-3</v>
      </c>
      <c r="AH63">
        <v>3.8118200000000001E-3</v>
      </c>
      <c r="AI63">
        <v>1.2140199999999999E-3</v>
      </c>
      <c r="AJ63">
        <v>1.1376499999999999E-2</v>
      </c>
      <c r="AK63">
        <v>1</v>
      </c>
      <c r="AL63">
        <f t="shared" si="1"/>
        <v>0.15802099999999999</v>
      </c>
      <c r="AM63">
        <f t="shared" si="1"/>
        <v>5.3417999999999998E-3</v>
      </c>
      <c r="AN63">
        <f t="shared" si="1"/>
        <v>3.9055499999999998E-3</v>
      </c>
      <c r="AO63">
        <f t="shared" si="1"/>
        <v>3.8118200000000001E-3</v>
      </c>
      <c r="AP63">
        <f t="shared" si="1"/>
        <v>1.2140199999999999E-3</v>
      </c>
      <c r="AQ63">
        <f t="shared" si="2"/>
        <v>1.1376499999999999E-2</v>
      </c>
    </row>
    <row r="64" spans="1:43" x14ac:dyDescent="0.25">
      <c r="A64">
        <v>11978011</v>
      </c>
      <c r="B64" s="2" t="s">
        <v>585</v>
      </c>
      <c r="C64" s="2" t="s">
        <v>603</v>
      </c>
      <c r="D64">
        <v>60841613</v>
      </c>
      <c r="F64">
        <v>300</v>
      </c>
      <c r="G64">
        <v>78224214</v>
      </c>
      <c r="I64">
        <v>2275050012</v>
      </c>
      <c r="J64">
        <v>2</v>
      </c>
      <c r="K64" t="s">
        <v>34</v>
      </c>
      <c r="L64" t="s">
        <v>103</v>
      </c>
      <c r="M64">
        <v>34023</v>
      </c>
      <c r="O64" t="s">
        <v>195</v>
      </c>
      <c r="P64">
        <v>48811</v>
      </c>
      <c r="Q64" t="s">
        <v>37</v>
      </c>
      <c r="R64" t="s">
        <v>38</v>
      </c>
      <c r="U64" t="s">
        <v>38</v>
      </c>
      <c r="V64">
        <v>40.370399999999997</v>
      </c>
      <c r="W64">
        <v>-74.585999999999999</v>
      </c>
      <c r="X64" t="s">
        <v>39</v>
      </c>
      <c r="Y64" t="s">
        <v>105</v>
      </c>
      <c r="Z64" t="s">
        <v>34</v>
      </c>
      <c r="AA64">
        <v>0</v>
      </c>
      <c r="AB64" t="s">
        <v>41</v>
      </c>
      <c r="AC64">
        <v>8</v>
      </c>
      <c r="AE64">
        <v>0.15802099999999999</v>
      </c>
      <c r="AF64">
        <v>5.3417999999999998E-3</v>
      </c>
      <c r="AG64">
        <v>3.9055499999999998E-3</v>
      </c>
      <c r="AH64">
        <v>3.8118200000000001E-3</v>
      </c>
      <c r="AI64">
        <v>1.2140199999999999E-3</v>
      </c>
      <c r="AJ64">
        <v>1.1376499999999999E-2</v>
      </c>
      <c r="AK64">
        <v>1</v>
      </c>
      <c r="AL64">
        <f t="shared" si="1"/>
        <v>0.15802099999999999</v>
      </c>
      <c r="AM64">
        <f t="shared" si="1"/>
        <v>5.3417999999999998E-3</v>
      </c>
      <c r="AN64">
        <f t="shared" si="1"/>
        <v>3.9055499999999998E-3</v>
      </c>
      <c r="AO64">
        <f t="shared" si="1"/>
        <v>3.8118200000000001E-3</v>
      </c>
      <c r="AP64">
        <f t="shared" si="1"/>
        <v>1.2140199999999999E-3</v>
      </c>
      <c r="AQ64">
        <f t="shared" si="2"/>
        <v>1.1376499999999999E-2</v>
      </c>
    </row>
    <row r="65" spans="1:43" x14ac:dyDescent="0.25">
      <c r="A65">
        <v>11191811</v>
      </c>
      <c r="B65" s="2" t="s">
        <v>585</v>
      </c>
      <c r="C65" s="2" t="s">
        <v>603</v>
      </c>
      <c r="D65">
        <v>60996913</v>
      </c>
      <c r="F65">
        <v>300</v>
      </c>
      <c r="G65">
        <v>78533614</v>
      </c>
      <c r="I65">
        <v>2275050012</v>
      </c>
      <c r="J65">
        <v>2</v>
      </c>
      <c r="K65" t="s">
        <v>34</v>
      </c>
      <c r="L65" t="s">
        <v>35</v>
      </c>
      <c r="M65">
        <v>34025</v>
      </c>
      <c r="O65" t="s">
        <v>382</v>
      </c>
      <c r="P65">
        <v>48811</v>
      </c>
      <c r="Q65" t="s">
        <v>37</v>
      </c>
      <c r="R65" t="s">
        <v>38</v>
      </c>
      <c r="U65" t="s">
        <v>38</v>
      </c>
      <c r="V65">
        <v>40.304600000000001</v>
      </c>
      <c r="W65">
        <v>-74.107900000000001</v>
      </c>
      <c r="X65" t="s">
        <v>39</v>
      </c>
      <c r="Y65" t="s">
        <v>242</v>
      </c>
      <c r="Z65" t="s">
        <v>34</v>
      </c>
      <c r="AA65">
        <v>0</v>
      </c>
      <c r="AB65" t="s">
        <v>41</v>
      </c>
      <c r="AC65">
        <v>8</v>
      </c>
      <c r="AE65">
        <v>0.15802099999999999</v>
      </c>
      <c r="AF65">
        <v>5.3417999999999998E-3</v>
      </c>
      <c r="AG65">
        <v>3.9055499999999998E-3</v>
      </c>
      <c r="AH65">
        <v>3.8118200000000001E-3</v>
      </c>
      <c r="AI65">
        <v>1.2140199999999999E-3</v>
      </c>
      <c r="AJ65">
        <v>1.1376499999999999E-2</v>
      </c>
      <c r="AK65">
        <v>1</v>
      </c>
      <c r="AL65">
        <f t="shared" si="1"/>
        <v>0.15802099999999999</v>
      </c>
      <c r="AM65">
        <f t="shared" si="1"/>
        <v>5.3417999999999998E-3</v>
      </c>
      <c r="AN65">
        <f t="shared" si="1"/>
        <v>3.9055499999999998E-3</v>
      </c>
      <c r="AO65">
        <f t="shared" si="1"/>
        <v>3.8118200000000001E-3</v>
      </c>
      <c r="AP65">
        <f t="shared" ref="AP65:AQ128" si="3">$AK65*AI65</f>
        <v>1.2140199999999999E-3</v>
      </c>
      <c r="AQ65">
        <f t="shared" si="2"/>
        <v>1.1376499999999999E-2</v>
      </c>
    </row>
    <row r="66" spans="1:43" x14ac:dyDescent="0.25">
      <c r="A66">
        <v>11850711</v>
      </c>
      <c r="B66" s="2" t="s">
        <v>585</v>
      </c>
      <c r="C66" s="2" t="s">
        <v>603</v>
      </c>
      <c r="D66">
        <v>60786213</v>
      </c>
      <c r="F66">
        <v>300</v>
      </c>
      <c r="G66">
        <v>78113814</v>
      </c>
      <c r="I66">
        <v>2275050012</v>
      </c>
      <c r="J66">
        <v>2</v>
      </c>
      <c r="K66" t="s">
        <v>34</v>
      </c>
      <c r="L66" t="s">
        <v>84</v>
      </c>
      <c r="M66">
        <v>34029</v>
      </c>
      <c r="O66" t="s">
        <v>505</v>
      </c>
      <c r="P66">
        <v>48811</v>
      </c>
      <c r="Q66" t="s">
        <v>37</v>
      </c>
      <c r="R66" t="s">
        <v>38</v>
      </c>
      <c r="U66" t="s">
        <v>38</v>
      </c>
      <c r="V66">
        <v>39.665399999999998</v>
      </c>
      <c r="W66">
        <v>-74.307900000000004</v>
      </c>
      <c r="X66" t="s">
        <v>39</v>
      </c>
      <c r="Y66" t="s">
        <v>506</v>
      </c>
      <c r="Z66" t="s">
        <v>34</v>
      </c>
      <c r="AA66">
        <v>0</v>
      </c>
      <c r="AB66" t="s">
        <v>41</v>
      </c>
      <c r="AC66">
        <v>8</v>
      </c>
      <c r="AE66">
        <v>0.404138</v>
      </c>
      <c r="AF66">
        <v>1.3661599999999999E-2</v>
      </c>
      <c r="AG66">
        <v>9.9884399999999995E-3</v>
      </c>
      <c r="AH66">
        <v>9.7487200000000006E-3</v>
      </c>
      <c r="AI66">
        <v>3.1048600000000001E-3</v>
      </c>
      <c r="AJ66">
        <v>2.90955E-2</v>
      </c>
      <c r="AK66">
        <v>1</v>
      </c>
      <c r="AL66">
        <f t="shared" si="1"/>
        <v>0.404138</v>
      </c>
      <c r="AM66">
        <f t="shared" si="1"/>
        <v>1.3661599999999999E-2</v>
      </c>
      <c r="AN66">
        <f t="shared" si="1"/>
        <v>9.9884399999999995E-3</v>
      </c>
      <c r="AO66">
        <f t="shared" si="1"/>
        <v>9.7487200000000006E-3</v>
      </c>
      <c r="AP66">
        <f t="shared" si="3"/>
        <v>3.1048600000000001E-3</v>
      </c>
      <c r="AQ66">
        <f t="shared" si="2"/>
        <v>2.90955E-2</v>
      </c>
    </row>
    <row r="67" spans="1:43" x14ac:dyDescent="0.25">
      <c r="A67">
        <v>11977911</v>
      </c>
      <c r="B67" s="2" t="s">
        <v>585</v>
      </c>
      <c r="C67" s="2" t="s">
        <v>603</v>
      </c>
      <c r="D67">
        <v>60841513</v>
      </c>
      <c r="F67">
        <v>300</v>
      </c>
      <c r="G67">
        <v>78224014</v>
      </c>
      <c r="I67">
        <v>2275050012</v>
      </c>
      <c r="J67">
        <v>2</v>
      </c>
      <c r="K67" t="s">
        <v>34</v>
      </c>
      <c r="L67" t="s">
        <v>70</v>
      </c>
      <c r="M67">
        <v>34021</v>
      </c>
      <c r="O67" t="s">
        <v>192</v>
      </c>
      <c r="P67">
        <v>48811</v>
      </c>
      <c r="Q67" t="s">
        <v>37</v>
      </c>
      <c r="R67" t="s">
        <v>38</v>
      </c>
      <c r="U67" t="s">
        <v>38</v>
      </c>
      <c r="V67">
        <v>40.341799999999999</v>
      </c>
      <c r="W67">
        <v>-74.716300000000004</v>
      </c>
      <c r="X67" t="s">
        <v>39</v>
      </c>
      <c r="Y67" t="s">
        <v>105</v>
      </c>
      <c r="Z67" t="s">
        <v>34</v>
      </c>
      <c r="AA67">
        <v>0</v>
      </c>
      <c r="AB67" t="s">
        <v>41</v>
      </c>
      <c r="AC67">
        <v>8</v>
      </c>
      <c r="AE67">
        <v>0.15802099999999999</v>
      </c>
      <c r="AF67">
        <v>5.3417999999999998E-3</v>
      </c>
      <c r="AG67">
        <v>3.9055499999999998E-3</v>
      </c>
      <c r="AH67">
        <v>3.8118200000000001E-3</v>
      </c>
      <c r="AI67">
        <v>1.2140199999999999E-3</v>
      </c>
      <c r="AJ67">
        <v>1.1376499999999999E-2</v>
      </c>
      <c r="AK67">
        <v>1</v>
      </c>
      <c r="AL67">
        <f t="shared" si="1"/>
        <v>0.15802099999999999</v>
      </c>
      <c r="AM67">
        <f t="shared" si="1"/>
        <v>5.3417999999999998E-3</v>
      </c>
      <c r="AN67">
        <f t="shared" si="1"/>
        <v>3.9055499999999998E-3</v>
      </c>
      <c r="AO67">
        <f t="shared" si="1"/>
        <v>3.8118200000000001E-3</v>
      </c>
      <c r="AP67">
        <f t="shared" si="3"/>
        <v>1.2140199999999999E-3</v>
      </c>
      <c r="AQ67">
        <f t="shared" si="2"/>
        <v>1.1376499999999999E-2</v>
      </c>
    </row>
    <row r="68" spans="1:43" x14ac:dyDescent="0.25">
      <c r="A68">
        <v>17143511</v>
      </c>
      <c r="B68" s="2" t="s">
        <v>585</v>
      </c>
      <c r="C68" s="2" t="s">
        <v>603</v>
      </c>
      <c r="D68">
        <v>114292913</v>
      </c>
      <c r="F68">
        <v>300</v>
      </c>
      <c r="G68">
        <v>160515514</v>
      </c>
      <c r="I68">
        <v>2275050012</v>
      </c>
      <c r="J68">
        <v>2</v>
      </c>
      <c r="K68" t="s">
        <v>34</v>
      </c>
      <c r="L68" t="s">
        <v>84</v>
      </c>
      <c r="M68">
        <v>34029</v>
      </c>
      <c r="O68" t="s">
        <v>127</v>
      </c>
      <c r="P68">
        <v>48811</v>
      </c>
      <c r="Q68" t="s">
        <v>37</v>
      </c>
      <c r="R68" t="s">
        <v>38</v>
      </c>
      <c r="U68" t="s">
        <v>38</v>
      </c>
      <c r="V68">
        <v>39.948349999999998</v>
      </c>
      <c r="W68">
        <v>-74.115759999999995</v>
      </c>
      <c r="X68" t="s">
        <v>39</v>
      </c>
      <c r="Y68" t="s">
        <v>128</v>
      </c>
      <c r="Z68" t="s">
        <v>34</v>
      </c>
      <c r="AA68">
        <v>8753</v>
      </c>
      <c r="AB68" t="s">
        <v>41</v>
      </c>
      <c r="AC68">
        <v>8</v>
      </c>
      <c r="AE68">
        <v>0.15802099999999999</v>
      </c>
      <c r="AF68">
        <v>5.3417999999999998E-3</v>
      </c>
      <c r="AG68">
        <v>3.9055499999999998E-3</v>
      </c>
      <c r="AH68">
        <v>3.8118200000000001E-3</v>
      </c>
      <c r="AI68">
        <v>1.2140199999999999E-3</v>
      </c>
      <c r="AJ68">
        <v>1.1376499999999999E-2</v>
      </c>
      <c r="AK68">
        <v>1</v>
      </c>
      <c r="AL68">
        <f t="shared" si="1"/>
        <v>0.15802099999999999</v>
      </c>
      <c r="AM68">
        <f t="shared" si="1"/>
        <v>5.3417999999999998E-3</v>
      </c>
      <c r="AN68">
        <f t="shared" si="1"/>
        <v>3.9055499999999998E-3</v>
      </c>
      <c r="AO68">
        <f t="shared" si="1"/>
        <v>3.8118200000000001E-3</v>
      </c>
      <c r="AP68">
        <f t="shared" si="3"/>
        <v>1.2140199999999999E-3</v>
      </c>
      <c r="AQ68">
        <f t="shared" si="2"/>
        <v>1.1376499999999999E-2</v>
      </c>
    </row>
    <row r="69" spans="1:43" x14ac:dyDescent="0.25">
      <c r="A69">
        <v>11840511</v>
      </c>
      <c r="B69" s="2" t="s">
        <v>585</v>
      </c>
      <c r="C69" s="2" t="s">
        <v>603</v>
      </c>
      <c r="D69">
        <v>60875413</v>
      </c>
      <c r="F69">
        <v>300</v>
      </c>
      <c r="G69">
        <v>78291414</v>
      </c>
      <c r="I69">
        <v>2275050012</v>
      </c>
      <c r="J69">
        <v>2</v>
      </c>
      <c r="K69" t="s">
        <v>34</v>
      </c>
      <c r="L69" t="s">
        <v>159</v>
      </c>
      <c r="M69">
        <v>34033</v>
      </c>
      <c r="O69" t="s">
        <v>221</v>
      </c>
      <c r="P69">
        <v>48811</v>
      </c>
      <c r="Q69" t="s">
        <v>37</v>
      </c>
      <c r="R69" t="s">
        <v>38</v>
      </c>
      <c r="U69" t="s">
        <v>38</v>
      </c>
      <c r="V69">
        <v>39.5884</v>
      </c>
      <c r="W69">
        <v>-75.181299999999993</v>
      </c>
      <c r="X69" t="s">
        <v>39</v>
      </c>
      <c r="Y69" t="s">
        <v>222</v>
      </c>
      <c r="Z69" t="s">
        <v>34</v>
      </c>
      <c r="AA69">
        <v>0</v>
      </c>
      <c r="AB69" t="s">
        <v>41</v>
      </c>
      <c r="AC69">
        <v>8</v>
      </c>
      <c r="AE69">
        <v>0.15802099999999999</v>
      </c>
      <c r="AF69">
        <v>5.3417999999999998E-3</v>
      </c>
      <c r="AG69">
        <v>3.9055499999999998E-3</v>
      </c>
      <c r="AH69">
        <v>3.8118200000000001E-3</v>
      </c>
      <c r="AI69">
        <v>1.2140199999999999E-3</v>
      </c>
      <c r="AJ69">
        <v>1.1376499999999999E-2</v>
      </c>
      <c r="AK69">
        <v>1</v>
      </c>
      <c r="AL69">
        <f t="shared" si="1"/>
        <v>0.15802099999999999</v>
      </c>
      <c r="AM69">
        <f t="shared" si="1"/>
        <v>5.3417999999999998E-3</v>
      </c>
      <c r="AN69">
        <f t="shared" si="1"/>
        <v>3.9055499999999998E-3</v>
      </c>
      <c r="AO69">
        <f t="shared" si="1"/>
        <v>3.8118200000000001E-3</v>
      </c>
      <c r="AP69">
        <f t="shared" si="3"/>
        <v>1.2140199999999999E-3</v>
      </c>
      <c r="AQ69">
        <f t="shared" si="2"/>
        <v>1.1376499999999999E-2</v>
      </c>
    </row>
    <row r="70" spans="1:43" x14ac:dyDescent="0.25">
      <c r="A70">
        <v>12320011</v>
      </c>
      <c r="B70" s="2" t="s">
        <v>585</v>
      </c>
      <c r="C70" s="2" t="s">
        <v>603</v>
      </c>
      <c r="D70">
        <v>61750213</v>
      </c>
      <c r="F70">
        <v>300</v>
      </c>
      <c r="G70">
        <v>80026614</v>
      </c>
      <c r="I70">
        <v>2275050012</v>
      </c>
      <c r="J70">
        <v>2</v>
      </c>
      <c r="K70" t="s">
        <v>34</v>
      </c>
      <c r="L70" t="s">
        <v>61</v>
      </c>
      <c r="M70">
        <v>34013</v>
      </c>
      <c r="O70" t="s">
        <v>246</v>
      </c>
      <c r="P70">
        <v>48811</v>
      </c>
      <c r="Q70" t="s">
        <v>37</v>
      </c>
      <c r="R70" t="s">
        <v>38</v>
      </c>
      <c r="U70" t="s">
        <v>38</v>
      </c>
      <c r="V70">
        <v>40.753399999999999</v>
      </c>
      <c r="W70">
        <v>-74.217100000000002</v>
      </c>
      <c r="X70" t="s">
        <v>39</v>
      </c>
      <c r="Y70" t="s">
        <v>63</v>
      </c>
      <c r="Z70" t="s">
        <v>34</v>
      </c>
      <c r="AA70">
        <v>0</v>
      </c>
      <c r="AB70" t="s">
        <v>41</v>
      </c>
      <c r="AC70">
        <v>8</v>
      </c>
      <c r="AE70">
        <v>0.15802099999999999</v>
      </c>
      <c r="AF70">
        <v>5.3417999999999998E-3</v>
      </c>
      <c r="AG70">
        <v>3.9055499999999998E-3</v>
      </c>
      <c r="AH70">
        <v>3.8118200000000001E-3</v>
      </c>
      <c r="AI70">
        <v>1.2140199999999999E-3</v>
      </c>
      <c r="AJ70">
        <v>1.1376499999999999E-2</v>
      </c>
      <c r="AK70">
        <v>1</v>
      </c>
      <c r="AL70">
        <f t="shared" ref="AL70:AO133" si="4">$AK70*AE70</f>
        <v>0.15802099999999999</v>
      </c>
      <c r="AM70">
        <f t="shared" si="4"/>
        <v>5.3417999999999998E-3</v>
      </c>
      <c r="AN70">
        <f t="shared" si="4"/>
        <v>3.9055499999999998E-3</v>
      </c>
      <c r="AO70">
        <f t="shared" si="4"/>
        <v>3.8118200000000001E-3</v>
      </c>
      <c r="AP70">
        <f t="shared" si="3"/>
        <v>1.2140199999999999E-3</v>
      </c>
      <c r="AQ70">
        <f t="shared" si="2"/>
        <v>1.1376499999999999E-2</v>
      </c>
    </row>
    <row r="71" spans="1:43" x14ac:dyDescent="0.25">
      <c r="A71">
        <v>9376311</v>
      </c>
      <c r="B71" s="2" t="s">
        <v>585</v>
      </c>
      <c r="C71" s="2" t="s">
        <v>603</v>
      </c>
      <c r="D71">
        <v>62589813</v>
      </c>
      <c r="F71">
        <v>300</v>
      </c>
      <c r="G71">
        <v>84222314</v>
      </c>
      <c r="I71">
        <v>2275050012</v>
      </c>
      <c r="J71">
        <v>2</v>
      </c>
      <c r="K71" t="s">
        <v>34</v>
      </c>
      <c r="L71" t="s">
        <v>61</v>
      </c>
      <c r="M71">
        <v>34013</v>
      </c>
      <c r="O71" t="s">
        <v>414</v>
      </c>
      <c r="P71">
        <v>48811</v>
      </c>
      <c r="Q71" t="s">
        <v>37</v>
      </c>
      <c r="R71" t="s">
        <v>38</v>
      </c>
      <c r="U71" t="s">
        <v>38</v>
      </c>
      <c r="V71">
        <v>40.874099999999999</v>
      </c>
      <c r="W71">
        <v>-74.286699999999996</v>
      </c>
      <c r="X71" t="s">
        <v>39</v>
      </c>
      <c r="Y71" t="s">
        <v>415</v>
      </c>
      <c r="Z71" t="s">
        <v>34</v>
      </c>
      <c r="AA71">
        <v>0</v>
      </c>
      <c r="AB71" t="s">
        <v>41</v>
      </c>
      <c r="AC71">
        <v>8</v>
      </c>
      <c r="AE71">
        <v>49.261400000000002</v>
      </c>
      <c r="AF71">
        <v>1.6652499999999999</v>
      </c>
      <c r="AG71">
        <v>1.2175199999999999</v>
      </c>
      <c r="AH71">
        <v>1.1882999999999999</v>
      </c>
      <c r="AI71">
        <v>0.37845899999999999</v>
      </c>
      <c r="AJ71">
        <v>3.5465300000000002</v>
      </c>
      <c r="AK71">
        <v>0.86116716227697532</v>
      </c>
      <c r="AL71">
        <f t="shared" si="4"/>
        <v>42.422300047790991</v>
      </c>
      <c r="AM71">
        <f t="shared" si="4"/>
        <v>1.4340586169817331</v>
      </c>
      <c r="AN71">
        <f t="shared" si="4"/>
        <v>1.048488243415463</v>
      </c>
      <c r="AO71">
        <f t="shared" si="4"/>
        <v>1.0233249389337298</v>
      </c>
      <c r="AP71">
        <f t="shared" si="3"/>
        <v>0.32591646306818178</v>
      </c>
      <c r="AQ71">
        <f t="shared" si="2"/>
        <v>3.0541551760301613</v>
      </c>
    </row>
    <row r="72" spans="1:43" x14ac:dyDescent="0.25">
      <c r="A72">
        <v>11533911</v>
      </c>
      <c r="B72" s="2" t="s">
        <v>585</v>
      </c>
      <c r="C72" s="2" t="s">
        <v>603</v>
      </c>
      <c r="D72">
        <v>60519813</v>
      </c>
      <c r="F72">
        <v>300</v>
      </c>
      <c r="G72">
        <v>77581414</v>
      </c>
      <c r="I72">
        <v>2275050012</v>
      </c>
      <c r="J72">
        <v>2</v>
      </c>
      <c r="K72" t="s">
        <v>34</v>
      </c>
      <c r="L72" t="s">
        <v>61</v>
      </c>
      <c r="M72">
        <v>34013</v>
      </c>
      <c r="O72" t="s">
        <v>354</v>
      </c>
      <c r="P72">
        <v>48811</v>
      </c>
      <c r="Q72" t="s">
        <v>37</v>
      </c>
      <c r="R72" t="s">
        <v>38</v>
      </c>
      <c r="U72" t="s">
        <v>38</v>
      </c>
      <c r="V72">
        <v>40.7378</v>
      </c>
      <c r="W72">
        <v>-74.118899999999996</v>
      </c>
      <c r="X72" t="s">
        <v>39</v>
      </c>
      <c r="Y72" t="s">
        <v>263</v>
      </c>
      <c r="Z72" t="s">
        <v>34</v>
      </c>
      <c r="AA72">
        <v>0</v>
      </c>
      <c r="AB72" t="s">
        <v>41</v>
      </c>
      <c r="AC72">
        <v>8</v>
      </c>
      <c r="AE72">
        <v>0.15802099999999999</v>
      </c>
      <c r="AF72">
        <v>5.3417999999999998E-3</v>
      </c>
      <c r="AG72">
        <v>3.9055499999999998E-3</v>
      </c>
      <c r="AH72">
        <v>3.8118200000000001E-3</v>
      </c>
      <c r="AI72">
        <v>1.2140199999999999E-3</v>
      </c>
      <c r="AJ72">
        <v>1.1376499999999999E-2</v>
      </c>
      <c r="AK72">
        <v>1</v>
      </c>
      <c r="AL72">
        <f t="shared" si="4"/>
        <v>0.15802099999999999</v>
      </c>
      <c r="AM72">
        <f t="shared" si="4"/>
        <v>5.3417999999999998E-3</v>
      </c>
      <c r="AN72">
        <f t="shared" si="4"/>
        <v>3.9055499999999998E-3</v>
      </c>
      <c r="AO72">
        <f t="shared" si="4"/>
        <v>3.8118200000000001E-3</v>
      </c>
      <c r="AP72">
        <f t="shared" si="3"/>
        <v>1.2140199999999999E-3</v>
      </c>
      <c r="AQ72">
        <f t="shared" si="2"/>
        <v>1.1376499999999999E-2</v>
      </c>
    </row>
    <row r="73" spans="1:43" x14ac:dyDescent="0.25">
      <c r="A73">
        <v>11179211</v>
      </c>
      <c r="B73" s="2" t="s">
        <v>585</v>
      </c>
      <c r="C73" s="2" t="s">
        <v>603</v>
      </c>
      <c r="D73">
        <v>60960813</v>
      </c>
      <c r="F73">
        <v>300</v>
      </c>
      <c r="G73">
        <v>78461414</v>
      </c>
      <c r="I73">
        <v>2275050012</v>
      </c>
      <c r="J73">
        <v>2</v>
      </c>
      <c r="K73" t="s">
        <v>34</v>
      </c>
      <c r="L73" t="s">
        <v>56</v>
      </c>
      <c r="M73">
        <v>34007</v>
      </c>
      <c r="O73" t="s">
        <v>163</v>
      </c>
      <c r="P73">
        <v>48811</v>
      </c>
      <c r="Q73" t="s">
        <v>37</v>
      </c>
      <c r="R73" t="s">
        <v>38</v>
      </c>
      <c r="U73" t="s">
        <v>38</v>
      </c>
      <c r="V73">
        <v>39.952300000000001</v>
      </c>
      <c r="W73">
        <v>-75.084100000000007</v>
      </c>
      <c r="X73" t="s">
        <v>39</v>
      </c>
      <c r="Y73" t="s">
        <v>134</v>
      </c>
      <c r="Z73" t="s">
        <v>34</v>
      </c>
      <c r="AA73">
        <v>0</v>
      </c>
      <c r="AB73" t="s">
        <v>41</v>
      </c>
      <c r="AC73">
        <v>8</v>
      </c>
      <c r="AE73">
        <v>0.15802099999999999</v>
      </c>
      <c r="AF73">
        <v>5.3417999999999998E-3</v>
      </c>
      <c r="AG73">
        <v>3.9055499999999998E-3</v>
      </c>
      <c r="AH73">
        <v>3.8118200000000001E-3</v>
      </c>
      <c r="AI73">
        <v>1.2140199999999999E-3</v>
      </c>
      <c r="AJ73">
        <v>1.1376499999999999E-2</v>
      </c>
      <c r="AK73">
        <v>1</v>
      </c>
      <c r="AL73">
        <f t="shared" si="4"/>
        <v>0.15802099999999999</v>
      </c>
      <c r="AM73">
        <f t="shared" si="4"/>
        <v>5.3417999999999998E-3</v>
      </c>
      <c r="AN73">
        <f t="shared" si="4"/>
        <v>3.9055499999999998E-3</v>
      </c>
      <c r="AO73">
        <f t="shared" si="4"/>
        <v>3.8118200000000001E-3</v>
      </c>
      <c r="AP73">
        <f t="shared" si="3"/>
        <v>1.2140199999999999E-3</v>
      </c>
      <c r="AQ73">
        <f t="shared" si="2"/>
        <v>1.1376499999999999E-2</v>
      </c>
    </row>
    <row r="74" spans="1:43" x14ac:dyDescent="0.25">
      <c r="A74">
        <v>11983711</v>
      </c>
      <c r="B74" s="2" t="s">
        <v>585</v>
      </c>
      <c r="C74" s="2" t="s">
        <v>603</v>
      </c>
      <c r="D74">
        <v>60968413</v>
      </c>
      <c r="F74">
        <v>300</v>
      </c>
      <c r="G74">
        <v>78476614</v>
      </c>
      <c r="I74">
        <v>2275050012</v>
      </c>
      <c r="J74">
        <v>2</v>
      </c>
      <c r="K74" t="s">
        <v>34</v>
      </c>
      <c r="L74" t="s">
        <v>64</v>
      </c>
      <c r="M74">
        <v>34019</v>
      </c>
      <c r="O74" t="s">
        <v>198</v>
      </c>
      <c r="P74">
        <v>48811</v>
      </c>
      <c r="Q74" t="s">
        <v>37</v>
      </c>
      <c r="R74" t="s">
        <v>38</v>
      </c>
      <c r="U74" t="s">
        <v>38</v>
      </c>
      <c r="V74">
        <v>40.6387</v>
      </c>
      <c r="W74">
        <v>-74.868200000000002</v>
      </c>
      <c r="X74" t="s">
        <v>39</v>
      </c>
      <c r="Y74" t="s">
        <v>199</v>
      </c>
      <c r="Z74" t="s">
        <v>34</v>
      </c>
      <c r="AA74">
        <v>0</v>
      </c>
      <c r="AB74" t="s">
        <v>41</v>
      </c>
      <c r="AC74">
        <v>8</v>
      </c>
      <c r="AE74">
        <v>0.15802099999999999</v>
      </c>
      <c r="AF74">
        <v>5.3417999999999998E-3</v>
      </c>
      <c r="AG74">
        <v>3.9055499999999998E-3</v>
      </c>
      <c r="AH74">
        <v>3.8118200000000001E-3</v>
      </c>
      <c r="AI74">
        <v>1.2140199999999999E-3</v>
      </c>
      <c r="AJ74">
        <v>1.1376499999999999E-2</v>
      </c>
      <c r="AK74">
        <v>1</v>
      </c>
      <c r="AL74">
        <f t="shared" si="4"/>
        <v>0.15802099999999999</v>
      </c>
      <c r="AM74">
        <f t="shared" si="4"/>
        <v>5.3417999999999998E-3</v>
      </c>
      <c r="AN74">
        <f t="shared" si="4"/>
        <v>3.9055499999999998E-3</v>
      </c>
      <c r="AO74">
        <f t="shared" si="4"/>
        <v>3.8118200000000001E-3</v>
      </c>
      <c r="AP74">
        <f t="shared" si="3"/>
        <v>1.2140199999999999E-3</v>
      </c>
      <c r="AQ74">
        <f t="shared" si="2"/>
        <v>1.1376499999999999E-2</v>
      </c>
    </row>
    <row r="75" spans="1:43" x14ac:dyDescent="0.25">
      <c r="A75">
        <v>11738511</v>
      </c>
      <c r="B75" s="2" t="s">
        <v>585</v>
      </c>
      <c r="C75" s="2" t="s">
        <v>603</v>
      </c>
      <c r="D75">
        <v>61055013</v>
      </c>
      <c r="F75">
        <v>300</v>
      </c>
      <c r="G75">
        <v>78649414</v>
      </c>
      <c r="I75">
        <v>2275050012</v>
      </c>
      <c r="J75">
        <v>2</v>
      </c>
      <c r="K75" t="s">
        <v>34</v>
      </c>
      <c r="L75" t="s">
        <v>64</v>
      </c>
      <c r="M75">
        <v>34019</v>
      </c>
      <c r="O75" t="s">
        <v>360</v>
      </c>
      <c r="P75">
        <v>48811</v>
      </c>
      <c r="Q75" t="s">
        <v>37</v>
      </c>
      <c r="R75" t="s">
        <v>38</v>
      </c>
      <c r="U75" t="s">
        <v>38</v>
      </c>
      <c r="V75">
        <v>40.633400000000002</v>
      </c>
      <c r="W75">
        <v>-74.732900000000001</v>
      </c>
      <c r="X75" t="s">
        <v>39</v>
      </c>
      <c r="Y75" t="s">
        <v>224</v>
      </c>
      <c r="Z75" t="s">
        <v>34</v>
      </c>
      <c r="AA75">
        <v>0</v>
      </c>
      <c r="AB75" t="s">
        <v>41</v>
      </c>
      <c r="AC75">
        <v>8</v>
      </c>
      <c r="AE75">
        <v>0.15802099999999999</v>
      </c>
      <c r="AF75">
        <v>5.3417999999999998E-3</v>
      </c>
      <c r="AG75">
        <v>3.9055499999999998E-3</v>
      </c>
      <c r="AH75">
        <v>3.8118200000000001E-3</v>
      </c>
      <c r="AI75">
        <v>1.2140199999999999E-3</v>
      </c>
      <c r="AJ75">
        <v>1.1376499999999999E-2</v>
      </c>
      <c r="AK75">
        <v>1</v>
      </c>
      <c r="AL75">
        <f t="shared" si="4"/>
        <v>0.15802099999999999</v>
      </c>
      <c r="AM75">
        <f t="shared" si="4"/>
        <v>5.3417999999999998E-3</v>
      </c>
      <c r="AN75">
        <f t="shared" si="4"/>
        <v>3.9055499999999998E-3</v>
      </c>
      <c r="AO75">
        <f t="shared" si="4"/>
        <v>3.8118200000000001E-3</v>
      </c>
      <c r="AP75">
        <f t="shared" si="3"/>
        <v>1.2140199999999999E-3</v>
      </c>
      <c r="AQ75">
        <f t="shared" si="2"/>
        <v>1.1376499999999999E-2</v>
      </c>
    </row>
    <row r="76" spans="1:43" x14ac:dyDescent="0.25">
      <c r="A76">
        <v>9384311</v>
      </c>
      <c r="B76" s="2" t="s">
        <v>585</v>
      </c>
      <c r="C76" s="2" t="s">
        <v>603</v>
      </c>
      <c r="D76">
        <v>62626813</v>
      </c>
      <c r="F76">
        <v>300</v>
      </c>
      <c r="G76">
        <v>84345314</v>
      </c>
      <c r="I76">
        <v>2275050012</v>
      </c>
      <c r="J76">
        <v>2</v>
      </c>
      <c r="K76" t="s">
        <v>34</v>
      </c>
      <c r="L76" t="s">
        <v>90</v>
      </c>
      <c r="M76">
        <v>34005</v>
      </c>
      <c r="O76" t="s">
        <v>462</v>
      </c>
      <c r="P76">
        <v>48811</v>
      </c>
      <c r="Q76" t="s">
        <v>37</v>
      </c>
      <c r="R76" t="s">
        <v>38</v>
      </c>
      <c r="U76" t="s">
        <v>38</v>
      </c>
      <c r="V76">
        <v>39.934280000000001</v>
      </c>
      <c r="W76">
        <v>-74.807249999999996</v>
      </c>
      <c r="X76" t="s">
        <v>39</v>
      </c>
      <c r="Y76" t="s">
        <v>463</v>
      </c>
      <c r="Z76" t="s">
        <v>34</v>
      </c>
      <c r="AA76">
        <v>0</v>
      </c>
      <c r="AB76" t="s">
        <v>41</v>
      </c>
      <c r="AC76">
        <v>8</v>
      </c>
      <c r="AE76">
        <v>37.6676</v>
      </c>
      <c r="AF76">
        <v>1.2733300000000001</v>
      </c>
      <c r="AG76">
        <v>0.93097300000000005</v>
      </c>
      <c r="AH76">
        <v>0.90862900000000002</v>
      </c>
      <c r="AI76">
        <v>0.28938799999999998</v>
      </c>
      <c r="AJ76">
        <v>2.7118500000000001</v>
      </c>
      <c r="AK76">
        <v>1</v>
      </c>
      <c r="AL76">
        <f t="shared" si="4"/>
        <v>37.6676</v>
      </c>
      <c r="AM76">
        <f t="shared" si="4"/>
        <v>1.2733300000000001</v>
      </c>
      <c r="AN76">
        <f t="shared" si="4"/>
        <v>0.93097300000000005</v>
      </c>
      <c r="AO76">
        <f t="shared" si="4"/>
        <v>0.90862900000000002</v>
      </c>
      <c r="AP76">
        <f t="shared" si="3"/>
        <v>0.28938799999999998</v>
      </c>
      <c r="AQ76">
        <f t="shared" si="2"/>
        <v>2.7118500000000001</v>
      </c>
    </row>
    <row r="77" spans="1:43" x14ac:dyDescent="0.25">
      <c r="A77">
        <v>11942011</v>
      </c>
      <c r="B77" s="2" t="s">
        <v>585</v>
      </c>
      <c r="C77" s="2" t="s">
        <v>603</v>
      </c>
      <c r="D77">
        <v>60694013</v>
      </c>
      <c r="F77">
        <v>300</v>
      </c>
      <c r="G77">
        <v>77929814</v>
      </c>
      <c r="I77">
        <v>2275050012</v>
      </c>
      <c r="J77">
        <v>2</v>
      </c>
      <c r="K77" t="s">
        <v>34</v>
      </c>
      <c r="L77" t="s">
        <v>103</v>
      </c>
      <c r="M77">
        <v>34023</v>
      </c>
      <c r="O77" t="s">
        <v>292</v>
      </c>
      <c r="P77">
        <v>48811</v>
      </c>
      <c r="Q77" t="s">
        <v>37</v>
      </c>
      <c r="R77" t="s">
        <v>38</v>
      </c>
      <c r="U77" t="s">
        <v>38</v>
      </c>
      <c r="V77">
        <v>40.5501</v>
      </c>
      <c r="W77">
        <v>-74.487700000000004</v>
      </c>
      <c r="X77" t="s">
        <v>39</v>
      </c>
      <c r="Y77" t="s">
        <v>293</v>
      </c>
      <c r="Z77" t="s">
        <v>34</v>
      </c>
      <c r="AA77">
        <v>0</v>
      </c>
      <c r="AB77" t="s">
        <v>41</v>
      </c>
      <c r="AC77">
        <v>8</v>
      </c>
      <c r="AE77">
        <v>0.15802099999999999</v>
      </c>
      <c r="AF77">
        <v>5.3417999999999998E-3</v>
      </c>
      <c r="AG77">
        <v>3.9055499999999998E-3</v>
      </c>
      <c r="AH77">
        <v>3.8118200000000001E-3</v>
      </c>
      <c r="AI77">
        <v>1.2140199999999999E-3</v>
      </c>
      <c r="AJ77">
        <v>1.1376499999999999E-2</v>
      </c>
      <c r="AK77">
        <v>1</v>
      </c>
      <c r="AL77">
        <f t="shared" si="4"/>
        <v>0.15802099999999999</v>
      </c>
      <c r="AM77">
        <f t="shared" si="4"/>
        <v>5.3417999999999998E-3</v>
      </c>
      <c r="AN77">
        <f t="shared" si="4"/>
        <v>3.9055499999999998E-3</v>
      </c>
      <c r="AO77">
        <f t="shared" si="4"/>
        <v>3.8118200000000001E-3</v>
      </c>
      <c r="AP77">
        <f t="shared" si="3"/>
        <v>1.2140199999999999E-3</v>
      </c>
      <c r="AQ77">
        <f t="shared" si="2"/>
        <v>1.1376499999999999E-2</v>
      </c>
    </row>
    <row r="78" spans="1:43" x14ac:dyDescent="0.25">
      <c r="A78">
        <v>11611411</v>
      </c>
      <c r="B78" s="2" t="s">
        <v>585</v>
      </c>
      <c r="C78" s="2" t="s">
        <v>603</v>
      </c>
      <c r="D78">
        <v>61102213</v>
      </c>
      <c r="F78">
        <v>300</v>
      </c>
      <c r="G78">
        <v>78743814</v>
      </c>
      <c r="I78">
        <v>2275050012</v>
      </c>
      <c r="J78">
        <v>2</v>
      </c>
      <c r="K78" t="s">
        <v>34</v>
      </c>
      <c r="L78" t="s">
        <v>84</v>
      </c>
      <c r="M78">
        <v>34029</v>
      </c>
      <c r="O78" t="s">
        <v>86</v>
      </c>
      <c r="P78">
        <v>48811</v>
      </c>
      <c r="Q78" t="s">
        <v>37</v>
      </c>
      <c r="R78" t="s">
        <v>38</v>
      </c>
      <c r="U78" t="s">
        <v>38</v>
      </c>
      <c r="V78">
        <v>39.839799999999997</v>
      </c>
      <c r="W78">
        <v>-74.177599999999998</v>
      </c>
      <c r="X78" t="s">
        <v>39</v>
      </c>
      <c r="Y78" t="s">
        <v>86</v>
      </c>
      <c r="Z78" t="s">
        <v>34</v>
      </c>
      <c r="AA78">
        <v>0</v>
      </c>
      <c r="AB78" t="s">
        <v>41</v>
      </c>
      <c r="AC78">
        <v>8</v>
      </c>
      <c r="AE78">
        <v>0.15802099999999999</v>
      </c>
      <c r="AF78">
        <v>5.3417999999999998E-3</v>
      </c>
      <c r="AG78">
        <v>3.9055499999999998E-3</v>
      </c>
      <c r="AH78">
        <v>3.8118200000000001E-3</v>
      </c>
      <c r="AI78">
        <v>1.2140199999999999E-3</v>
      </c>
      <c r="AJ78">
        <v>1.1376499999999999E-2</v>
      </c>
      <c r="AK78">
        <v>1</v>
      </c>
      <c r="AL78">
        <f t="shared" si="4"/>
        <v>0.15802099999999999</v>
      </c>
      <c r="AM78">
        <f t="shared" si="4"/>
        <v>5.3417999999999998E-3</v>
      </c>
      <c r="AN78">
        <f t="shared" si="4"/>
        <v>3.9055499999999998E-3</v>
      </c>
      <c r="AO78">
        <f t="shared" si="4"/>
        <v>3.8118200000000001E-3</v>
      </c>
      <c r="AP78">
        <f t="shared" si="3"/>
        <v>1.2140199999999999E-3</v>
      </c>
      <c r="AQ78">
        <f t="shared" si="2"/>
        <v>1.1376499999999999E-2</v>
      </c>
    </row>
    <row r="79" spans="1:43" x14ac:dyDescent="0.25">
      <c r="A79">
        <v>11866511</v>
      </c>
      <c r="B79" s="2" t="s">
        <v>585</v>
      </c>
      <c r="C79" s="2" t="s">
        <v>603</v>
      </c>
      <c r="D79">
        <v>60792213</v>
      </c>
      <c r="F79">
        <v>300</v>
      </c>
      <c r="G79">
        <v>78125814</v>
      </c>
      <c r="I79">
        <v>2275050012</v>
      </c>
      <c r="J79">
        <v>2</v>
      </c>
      <c r="K79" t="s">
        <v>34</v>
      </c>
      <c r="L79" t="s">
        <v>35</v>
      </c>
      <c r="M79">
        <v>34025</v>
      </c>
      <c r="O79" t="s">
        <v>331</v>
      </c>
      <c r="P79">
        <v>48811</v>
      </c>
      <c r="Q79" t="s">
        <v>37</v>
      </c>
      <c r="R79" t="s">
        <v>38</v>
      </c>
      <c r="U79" t="s">
        <v>38</v>
      </c>
      <c r="V79">
        <v>40.208399999999997</v>
      </c>
      <c r="W79">
        <v>-74.174599999999998</v>
      </c>
      <c r="X79" t="s">
        <v>39</v>
      </c>
      <c r="Y79" t="s">
        <v>328</v>
      </c>
      <c r="Z79" t="s">
        <v>34</v>
      </c>
      <c r="AA79">
        <v>0</v>
      </c>
      <c r="AB79" t="s">
        <v>41</v>
      </c>
      <c r="AC79">
        <v>8</v>
      </c>
      <c r="AE79">
        <v>0.15802099999999999</v>
      </c>
      <c r="AF79">
        <v>5.3417999999999998E-3</v>
      </c>
      <c r="AG79">
        <v>3.9055499999999998E-3</v>
      </c>
      <c r="AH79">
        <v>3.8118200000000001E-3</v>
      </c>
      <c r="AI79">
        <v>1.2140199999999999E-3</v>
      </c>
      <c r="AJ79">
        <v>1.1376499999999999E-2</v>
      </c>
      <c r="AK79">
        <v>1</v>
      </c>
      <c r="AL79">
        <f t="shared" si="4"/>
        <v>0.15802099999999999</v>
      </c>
      <c r="AM79">
        <f t="shared" si="4"/>
        <v>5.3417999999999998E-3</v>
      </c>
      <c r="AN79">
        <f t="shared" si="4"/>
        <v>3.9055499999999998E-3</v>
      </c>
      <c r="AO79">
        <f t="shared" si="4"/>
        <v>3.8118200000000001E-3</v>
      </c>
      <c r="AP79">
        <f t="shared" si="3"/>
        <v>1.2140199999999999E-3</v>
      </c>
      <c r="AQ79">
        <f t="shared" si="2"/>
        <v>1.1376499999999999E-2</v>
      </c>
    </row>
    <row r="80" spans="1:43" x14ac:dyDescent="0.25">
      <c r="A80">
        <v>12321111</v>
      </c>
      <c r="B80" s="2" t="s">
        <v>585</v>
      </c>
      <c r="C80" s="2" t="s">
        <v>603</v>
      </c>
      <c r="D80">
        <v>61751313</v>
      </c>
      <c r="F80">
        <v>300</v>
      </c>
      <c r="G80">
        <v>80028814</v>
      </c>
      <c r="I80">
        <v>2275050012</v>
      </c>
      <c r="J80">
        <v>2</v>
      </c>
      <c r="K80" t="s">
        <v>34</v>
      </c>
      <c r="L80" t="s">
        <v>108</v>
      </c>
      <c r="M80">
        <v>34003</v>
      </c>
      <c r="O80" t="s">
        <v>380</v>
      </c>
      <c r="P80">
        <v>48811</v>
      </c>
      <c r="Q80" t="s">
        <v>37</v>
      </c>
      <c r="R80" t="s">
        <v>38</v>
      </c>
      <c r="U80" t="s">
        <v>38</v>
      </c>
      <c r="V80">
        <v>40.850099999999998</v>
      </c>
      <c r="W80">
        <v>-73.966200000000001</v>
      </c>
      <c r="X80" t="s">
        <v>39</v>
      </c>
      <c r="Y80" t="s">
        <v>381</v>
      </c>
      <c r="Z80" t="s">
        <v>34</v>
      </c>
      <c r="AA80">
        <v>0</v>
      </c>
      <c r="AB80" t="s">
        <v>41</v>
      </c>
      <c r="AC80">
        <v>8</v>
      </c>
      <c r="AE80">
        <v>0.15802099999999999</v>
      </c>
      <c r="AF80">
        <v>5.3417999999999998E-3</v>
      </c>
      <c r="AG80">
        <v>3.9055499999999998E-3</v>
      </c>
      <c r="AH80">
        <v>3.8118200000000001E-3</v>
      </c>
      <c r="AI80">
        <v>1.2140199999999999E-3</v>
      </c>
      <c r="AJ80">
        <v>1.1376499999999999E-2</v>
      </c>
      <c r="AK80">
        <v>1</v>
      </c>
      <c r="AL80">
        <f t="shared" si="4"/>
        <v>0.15802099999999999</v>
      </c>
      <c r="AM80">
        <f t="shared" si="4"/>
        <v>5.3417999999999998E-3</v>
      </c>
      <c r="AN80">
        <f t="shared" si="4"/>
        <v>3.9055499999999998E-3</v>
      </c>
      <c r="AO80">
        <f t="shared" si="4"/>
        <v>3.8118200000000001E-3</v>
      </c>
      <c r="AP80">
        <f t="shared" si="3"/>
        <v>1.2140199999999999E-3</v>
      </c>
      <c r="AQ80">
        <f t="shared" si="2"/>
        <v>1.1376499999999999E-2</v>
      </c>
    </row>
    <row r="81" spans="1:43" x14ac:dyDescent="0.25">
      <c r="A81">
        <v>11971111</v>
      </c>
      <c r="B81" s="2" t="s">
        <v>585</v>
      </c>
      <c r="C81" s="2" t="s">
        <v>603</v>
      </c>
      <c r="D81">
        <v>60964313</v>
      </c>
      <c r="F81">
        <v>300</v>
      </c>
      <c r="G81">
        <v>78468414</v>
      </c>
      <c r="I81">
        <v>2275050012</v>
      </c>
      <c r="J81">
        <v>2</v>
      </c>
      <c r="K81" t="s">
        <v>34</v>
      </c>
      <c r="L81" t="s">
        <v>98</v>
      </c>
      <c r="M81">
        <v>34001</v>
      </c>
      <c r="O81" t="s">
        <v>509</v>
      </c>
      <c r="P81">
        <v>48811</v>
      </c>
      <c r="Q81" t="s">
        <v>37</v>
      </c>
      <c r="R81" t="s">
        <v>38</v>
      </c>
      <c r="U81" t="s">
        <v>38</v>
      </c>
      <c r="V81">
        <v>39.490400000000001</v>
      </c>
      <c r="W81">
        <v>-74.606800000000007</v>
      </c>
      <c r="X81" t="s">
        <v>39</v>
      </c>
      <c r="Y81" t="s">
        <v>510</v>
      </c>
      <c r="Z81" t="s">
        <v>34</v>
      </c>
      <c r="AA81">
        <v>0</v>
      </c>
      <c r="AB81" t="s">
        <v>41</v>
      </c>
      <c r="AC81">
        <v>8</v>
      </c>
      <c r="AE81">
        <v>0.15802099999999999</v>
      </c>
      <c r="AF81">
        <v>5.3417999999999998E-3</v>
      </c>
      <c r="AG81">
        <v>3.9055499999999998E-3</v>
      </c>
      <c r="AH81">
        <v>3.8118200000000001E-3</v>
      </c>
      <c r="AI81">
        <v>1.2140199999999999E-3</v>
      </c>
      <c r="AJ81">
        <v>1.1376499999999999E-2</v>
      </c>
      <c r="AK81">
        <v>1</v>
      </c>
      <c r="AL81">
        <f t="shared" si="4"/>
        <v>0.15802099999999999</v>
      </c>
      <c r="AM81">
        <f t="shared" si="4"/>
        <v>5.3417999999999998E-3</v>
      </c>
      <c r="AN81">
        <f t="shared" si="4"/>
        <v>3.9055499999999998E-3</v>
      </c>
      <c r="AO81">
        <f t="shared" si="4"/>
        <v>3.8118200000000001E-3</v>
      </c>
      <c r="AP81">
        <f t="shared" si="3"/>
        <v>1.2140199999999999E-3</v>
      </c>
      <c r="AQ81">
        <f t="shared" si="2"/>
        <v>1.1376499999999999E-2</v>
      </c>
    </row>
    <row r="82" spans="1:43" x14ac:dyDescent="0.25">
      <c r="A82">
        <v>11210211</v>
      </c>
      <c r="B82" s="2" t="s">
        <v>585</v>
      </c>
      <c r="C82" s="2" t="s">
        <v>603</v>
      </c>
      <c r="D82">
        <v>61055213</v>
      </c>
      <c r="F82">
        <v>300</v>
      </c>
      <c r="G82">
        <v>78649814</v>
      </c>
      <c r="I82">
        <v>2275050012</v>
      </c>
      <c r="J82">
        <v>2</v>
      </c>
      <c r="K82" t="s">
        <v>34</v>
      </c>
      <c r="L82" t="s">
        <v>67</v>
      </c>
      <c r="M82">
        <v>34037</v>
      </c>
      <c r="O82" t="s">
        <v>513</v>
      </c>
      <c r="P82">
        <v>48811</v>
      </c>
      <c r="Q82" t="s">
        <v>37</v>
      </c>
      <c r="R82" t="s">
        <v>38</v>
      </c>
      <c r="U82" t="s">
        <v>38</v>
      </c>
      <c r="V82">
        <v>41.191200000000002</v>
      </c>
      <c r="W82">
        <v>-74.532399999999996</v>
      </c>
      <c r="X82" t="s">
        <v>39</v>
      </c>
      <c r="Y82" t="s">
        <v>514</v>
      </c>
      <c r="Z82" t="s">
        <v>34</v>
      </c>
      <c r="AA82">
        <v>0</v>
      </c>
      <c r="AB82" t="s">
        <v>41</v>
      </c>
      <c r="AC82">
        <v>8</v>
      </c>
      <c r="AE82">
        <v>0.15802099999999999</v>
      </c>
      <c r="AF82">
        <v>5.3417999999999998E-3</v>
      </c>
      <c r="AG82">
        <v>3.9055499999999998E-3</v>
      </c>
      <c r="AH82">
        <v>3.8118200000000001E-3</v>
      </c>
      <c r="AI82">
        <v>1.2140199999999999E-3</v>
      </c>
      <c r="AJ82">
        <v>1.1376499999999999E-2</v>
      </c>
      <c r="AK82">
        <v>1</v>
      </c>
      <c r="AL82">
        <f t="shared" si="4"/>
        <v>0.15802099999999999</v>
      </c>
      <c r="AM82">
        <f t="shared" si="4"/>
        <v>5.3417999999999998E-3</v>
      </c>
      <c r="AN82">
        <f t="shared" si="4"/>
        <v>3.9055499999999998E-3</v>
      </c>
      <c r="AO82">
        <f t="shared" si="4"/>
        <v>3.8118200000000001E-3</v>
      </c>
      <c r="AP82">
        <f t="shared" si="3"/>
        <v>1.2140199999999999E-3</v>
      </c>
      <c r="AQ82">
        <f t="shared" si="2"/>
        <v>1.1376499999999999E-2</v>
      </c>
    </row>
    <row r="83" spans="1:43" x14ac:dyDescent="0.25">
      <c r="A83">
        <v>12321211</v>
      </c>
      <c r="B83" s="2" t="s">
        <v>585</v>
      </c>
      <c r="C83" s="2" t="s">
        <v>603</v>
      </c>
      <c r="D83">
        <v>61751413</v>
      </c>
      <c r="F83">
        <v>300</v>
      </c>
      <c r="G83">
        <v>80029014</v>
      </c>
      <c r="I83">
        <v>2275050012</v>
      </c>
      <c r="J83">
        <v>2</v>
      </c>
      <c r="K83" t="s">
        <v>34</v>
      </c>
      <c r="L83" t="s">
        <v>35</v>
      </c>
      <c r="M83">
        <v>34025</v>
      </c>
      <c r="O83" t="s">
        <v>535</v>
      </c>
      <c r="P83">
        <v>48811</v>
      </c>
      <c r="Q83" t="s">
        <v>37</v>
      </c>
      <c r="R83" t="s">
        <v>38</v>
      </c>
      <c r="U83" t="s">
        <v>38</v>
      </c>
      <c r="V83">
        <v>40.316800000000001</v>
      </c>
      <c r="W83">
        <v>-74.032899999999998</v>
      </c>
      <c r="X83" t="s">
        <v>39</v>
      </c>
      <c r="Y83" t="s">
        <v>280</v>
      </c>
      <c r="Z83" t="s">
        <v>34</v>
      </c>
      <c r="AA83">
        <v>0</v>
      </c>
      <c r="AB83" t="s">
        <v>41</v>
      </c>
      <c r="AC83">
        <v>8</v>
      </c>
      <c r="AE83">
        <v>0.15802099999999999</v>
      </c>
      <c r="AF83">
        <v>5.3417999999999998E-3</v>
      </c>
      <c r="AG83">
        <v>3.9055499999999998E-3</v>
      </c>
      <c r="AH83">
        <v>3.8118200000000001E-3</v>
      </c>
      <c r="AI83">
        <v>1.2140199999999999E-3</v>
      </c>
      <c r="AJ83">
        <v>1.1376499999999999E-2</v>
      </c>
      <c r="AK83">
        <v>1</v>
      </c>
      <c r="AL83">
        <f t="shared" si="4"/>
        <v>0.15802099999999999</v>
      </c>
      <c r="AM83">
        <f t="shared" si="4"/>
        <v>5.3417999999999998E-3</v>
      </c>
      <c r="AN83">
        <f t="shared" si="4"/>
        <v>3.9055499999999998E-3</v>
      </c>
      <c r="AO83">
        <f t="shared" si="4"/>
        <v>3.8118200000000001E-3</v>
      </c>
      <c r="AP83">
        <f t="shared" si="3"/>
        <v>1.2140199999999999E-3</v>
      </c>
      <c r="AQ83">
        <f t="shared" si="2"/>
        <v>1.1376499999999999E-2</v>
      </c>
    </row>
    <row r="84" spans="1:43" x14ac:dyDescent="0.25">
      <c r="A84">
        <v>9380111</v>
      </c>
      <c r="B84" s="2" t="s">
        <v>585</v>
      </c>
      <c r="C84" s="2" t="s">
        <v>603</v>
      </c>
      <c r="D84">
        <v>62624013</v>
      </c>
      <c r="F84">
        <v>300</v>
      </c>
      <c r="G84">
        <v>84337114</v>
      </c>
      <c r="I84">
        <v>2275050012</v>
      </c>
      <c r="J84">
        <v>2</v>
      </c>
      <c r="K84" t="s">
        <v>34</v>
      </c>
      <c r="L84" t="s">
        <v>236</v>
      </c>
      <c r="M84">
        <v>34031</v>
      </c>
      <c r="O84" t="s">
        <v>237</v>
      </c>
      <c r="P84">
        <v>48811</v>
      </c>
      <c r="Q84" t="s">
        <v>37</v>
      </c>
      <c r="R84" t="s">
        <v>38</v>
      </c>
      <c r="U84" t="s">
        <v>38</v>
      </c>
      <c r="V84">
        <v>41.128230000000002</v>
      </c>
      <c r="W84">
        <v>-74.346729999999994</v>
      </c>
      <c r="X84" t="s">
        <v>39</v>
      </c>
      <c r="Y84" t="s">
        <v>238</v>
      </c>
      <c r="Z84" t="s">
        <v>34</v>
      </c>
      <c r="AA84">
        <v>0</v>
      </c>
      <c r="AB84" t="s">
        <v>41</v>
      </c>
      <c r="AC84">
        <v>8</v>
      </c>
      <c r="AE84">
        <v>12.0901</v>
      </c>
      <c r="AF84">
        <v>0.40869800000000001</v>
      </c>
      <c r="AG84">
        <v>0.29881099999999999</v>
      </c>
      <c r="AH84">
        <v>0.29164000000000001</v>
      </c>
      <c r="AI84">
        <v>9.2883999999999994E-2</v>
      </c>
      <c r="AJ84">
        <v>0.87041299999999999</v>
      </c>
      <c r="AK84">
        <v>1</v>
      </c>
      <c r="AL84">
        <f t="shared" si="4"/>
        <v>12.0901</v>
      </c>
      <c r="AM84">
        <f t="shared" si="4"/>
        <v>0.40869800000000001</v>
      </c>
      <c r="AN84">
        <f t="shared" si="4"/>
        <v>0.29881099999999999</v>
      </c>
      <c r="AO84">
        <f t="shared" si="4"/>
        <v>0.29164000000000001</v>
      </c>
      <c r="AP84">
        <f t="shared" si="3"/>
        <v>9.2883999999999994E-2</v>
      </c>
      <c r="AQ84">
        <f t="shared" si="2"/>
        <v>0.87041299999999999</v>
      </c>
    </row>
    <row r="85" spans="1:43" x14ac:dyDescent="0.25">
      <c r="A85">
        <v>12319311</v>
      </c>
      <c r="B85" s="2" t="s">
        <v>585</v>
      </c>
      <c r="C85" s="2" t="s">
        <v>603</v>
      </c>
      <c r="D85">
        <v>61749313</v>
      </c>
      <c r="F85">
        <v>300</v>
      </c>
      <c r="G85">
        <v>80024814</v>
      </c>
      <c r="I85">
        <v>2275050012</v>
      </c>
      <c r="J85">
        <v>2</v>
      </c>
      <c r="K85" t="s">
        <v>34</v>
      </c>
      <c r="L85" t="s">
        <v>108</v>
      </c>
      <c r="M85">
        <v>34003</v>
      </c>
      <c r="O85" t="s">
        <v>536</v>
      </c>
      <c r="P85">
        <v>48811</v>
      </c>
      <c r="Q85" t="s">
        <v>37</v>
      </c>
      <c r="R85" t="s">
        <v>38</v>
      </c>
      <c r="U85" t="s">
        <v>38</v>
      </c>
      <c r="V85">
        <v>40.884</v>
      </c>
      <c r="W85">
        <v>-74.055999999999997</v>
      </c>
      <c r="X85" t="s">
        <v>39</v>
      </c>
      <c r="Y85" t="s">
        <v>138</v>
      </c>
      <c r="Z85" t="s">
        <v>34</v>
      </c>
      <c r="AA85">
        <v>0</v>
      </c>
      <c r="AB85" t="s">
        <v>41</v>
      </c>
      <c r="AC85">
        <v>8</v>
      </c>
      <c r="AE85">
        <v>0.15802099999999999</v>
      </c>
      <c r="AF85">
        <v>5.3417999999999998E-3</v>
      </c>
      <c r="AG85">
        <v>3.9055499999999998E-3</v>
      </c>
      <c r="AH85">
        <v>3.8118200000000001E-3</v>
      </c>
      <c r="AI85">
        <v>1.2140199999999999E-3</v>
      </c>
      <c r="AJ85">
        <v>1.1376499999999999E-2</v>
      </c>
      <c r="AK85">
        <v>1</v>
      </c>
      <c r="AL85">
        <f t="shared" si="4"/>
        <v>0.15802099999999999</v>
      </c>
      <c r="AM85">
        <f t="shared" si="4"/>
        <v>5.3417999999999998E-3</v>
      </c>
      <c r="AN85">
        <f t="shared" si="4"/>
        <v>3.9055499999999998E-3</v>
      </c>
      <c r="AO85">
        <f t="shared" si="4"/>
        <v>3.8118200000000001E-3</v>
      </c>
      <c r="AP85">
        <f t="shared" si="3"/>
        <v>1.2140199999999999E-3</v>
      </c>
      <c r="AQ85">
        <f t="shared" si="3"/>
        <v>1.1376499999999999E-2</v>
      </c>
    </row>
    <row r="86" spans="1:43" x14ac:dyDescent="0.25">
      <c r="A86">
        <v>12468911</v>
      </c>
      <c r="B86" s="2" t="s">
        <v>585</v>
      </c>
      <c r="C86" s="2" t="s">
        <v>603</v>
      </c>
      <c r="D86">
        <v>61706913</v>
      </c>
      <c r="F86">
        <v>300</v>
      </c>
      <c r="G86">
        <v>79941414</v>
      </c>
      <c r="I86">
        <v>2275050012</v>
      </c>
      <c r="J86">
        <v>2</v>
      </c>
      <c r="K86" t="s">
        <v>34</v>
      </c>
      <c r="L86" t="s">
        <v>82</v>
      </c>
      <c r="M86">
        <v>34041</v>
      </c>
      <c r="O86" t="s">
        <v>247</v>
      </c>
      <c r="P86">
        <v>48811</v>
      </c>
      <c r="Q86" t="s">
        <v>37</v>
      </c>
      <c r="R86" t="s">
        <v>38</v>
      </c>
      <c r="U86" t="s">
        <v>38</v>
      </c>
      <c r="V86">
        <v>40.820099999999996</v>
      </c>
      <c r="W86">
        <v>-74.855199999999996</v>
      </c>
      <c r="X86" t="s">
        <v>39</v>
      </c>
      <c r="Y86" t="s">
        <v>247</v>
      </c>
      <c r="Z86" t="s">
        <v>34</v>
      </c>
      <c r="AA86">
        <v>0</v>
      </c>
      <c r="AB86" t="s">
        <v>41</v>
      </c>
      <c r="AC86">
        <v>8</v>
      </c>
      <c r="AE86">
        <v>12.6919</v>
      </c>
      <c r="AF86">
        <v>0.42904300000000001</v>
      </c>
      <c r="AG86">
        <v>0.31368699999999999</v>
      </c>
      <c r="AH86">
        <v>0.30615799999999999</v>
      </c>
      <c r="AI86">
        <v>9.7507899999999995E-2</v>
      </c>
      <c r="AJ86">
        <v>0.91374299999999997</v>
      </c>
      <c r="AK86">
        <v>1</v>
      </c>
      <c r="AL86">
        <f t="shared" si="4"/>
        <v>12.6919</v>
      </c>
      <c r="AM86">
        <f t="shared" si="4"/>
        <v>0.42904300000000001</v>
      </c>
      <c r="AN86">
        <f t="shared" si="4"/>
        <v>0.31368699999999999</v>
      </c>
      <c r="AO86">
        <f t="shared" si="4"/>
        <v>0.30615799999999999</v>
      </c>
      <c r="AP86">
        <f t="shared" si="3"/>
        <v>9.7507899999999995E-2</v>
      </c>
      <c r="AQ86">
        <f t="shared" si="3"/>
        <v>0.91374299999999997</v>
      </c>
    </row>
    <row r="87" spans="1:43" x14ac:dyDescent="0.25">
      <c r="A87">
        <v>12322011</v>
      </c>
      <c r="B87" s="2" t="s">
        <v>585</v>
      </c>
      <c r="C87" s="2" t="s">
        <v>603</v>
      </c>
      <c r="D87">
        <v>61752313</v>
      </c>
      <c r="F87">
        <v>300</v>
      </c>
      <c r="G87">
        <v>80030814</v>
      </c>
      <c r="I87">
        <v>2275050012</v>
      </c>
      <c r="J87">
        <v>2</v>
      </c>
      <c r="K87" t="s">
        <v>34</v>
      </c>
      <c r="L87" t="s">
        <v>82</v>
      </c>
      <c r="M87">
        <v>34041</v>
      </c>
      <c r="O87" t="s">
        <v>530</v>
      </c>
      <c r="P87">
        <v>48811</v>
      </c>
      <c r="Q87" t="s">
        <v>37</v>
      </c>
      <c r="R87" t="s">
        <v>38</v>
      </c>
      <c r="U87" t="s">
        <v>38</v>
      </c>
      <c r="V87">
        <v>40.865400000000001</v>
      </c>
      <c r="W87">
        <v>-74.816299999999998</v>
      </c>
      <c r="X87" t="s">
        <v>39</v>
      </c>
      <c r="Y87" t="s">
        <v>247</v>
      </c>
      <c r="Z87" t="s">
        <v>34</v>
      </c>
      <c r="AA87">
        <v>0</v>
      </c>
      <c r="AB87" t="s">
        <v>41</v>
      </c>
      <c r="AC87">
        <v>8</v>
      </c>
      <c r="AE87">
        <v>0.15802099999999999</v>
      </c>
      <c r="AF87">
        <v>5.3417999999999998E-3</v>
      </c>
      <c r="AG87">
        <v>3.9055499999999998E-3</v>
      </c>
      <c r="AH87">
        <v>3.8118200000000001E-3</v>
      </c>
      <c r="AI87">
        <v>1.2140199999999999E-3</v>
      </c>
      <c r="AJ87">
        <v>1.1376499999999999E-2</v>
      </c>
      <c r="AK87">
        <v>1</v>
      </c>
      <c r="AL87">
        <f t="shared" si="4"/>
        <v>0.15802099999999999</v>
      </c>
      <c r="AM87">
        <f t="shared" si="4"/>
        <v>5.3417999999999998E-3</v>
      </c>
      <c r="AN87">
        <f t="shared" si="4"/>
        <v>3.9055499999999998E-3</v>
      </c>
      <c r="AO87">
        <f t="shared" si="4"/>
        <v>3.8118200000000001E-3</v>
      </c>
      <c r="AP87">
        <f t="shared" si="3"/>
        <v>1.2140199999999999E-3</v>
      </c>
      <c r="AQ87">
        <f t="shared" si="3"/>
        <v>1.1376499999999999E-2</v>
      </c>
    </row>
    <row r="88" spans="1:43" x14ac:dyDescent="0.25">
      <c r="A88">
        <v>11347311</v>
      </c>
      <c r="B88" s="2" t="s">
        <v>585</v>
      </c>
      <c r="C88" s="2" t="s">
        <v>603</v>
      </c>
      <c r="D88">
        <v>61582313</v>
      </c>
      <c r="F88">
        <v>300</v>
      </c>
      <c r="G88">
        <v>79695014</v>
      </c>
      <c r="I88">
        <v>2275050012</v>
      </c>
      <c r="J88">
        <v>2</v>
      </c>
      <c r="K88" t="s">
        <v>34</v>
      </c>
      <c r="L88" t="s">
        <v>35</v>
      </c>
      <c r="M88">
        <v>34025</v>
      </c>
      <c r="O88" t="s">
        <v>511</v>
      </c>
      <c r="P88">
        <v>48811</v>
      </c>
      <c r="Q88" t="s">
        <v>37</v>
      </c>
      <c r="R88" t="s">
        <v>38</v>
      </c>
      <c r="U88" t="s">
        <v>38</v>
      </c>
      <c r="V88">
        <v>40.220799999999997</v>
      </c>
      <c r="W88">
        <v>-74.3917</v>
      </c>
      <c r="X88" t="s">
        <v>39</v>
      </c>
      <c r="Y88" t="s">
        <v>379</v>
      </c>
      <c r="Z88" t="s">
        <v>34</v>
      </c>
      <c r="AA88">
        <v>0</v>
      </c>
      <c r="AB88" t="s">
        <v>41</v>
      </c>
      <c r="AC88">
        <v>8</v>
      </c>
      <c r="AE88">
        <v>0.15802099999999999</v>
      </c>
      <c r="AF88">
        <v>5.3417999999999998E-3</v>
      </c>
      <c r="AG88">
        <v>3.9055499999999998E-3</v>
      </c>
      <c r="AH88">
        <v>3.8118200000000001E-3</v>
      </c>
      <c r="AI88">
        <v>1.2140199999999999E-3</v>
      </c>
      <c r="AJ88">
        <v>1.1376499999999999E-2</v>
      </c>
      <c r="AK88">
        <v>1</v>
      </c>
      <c r="AL88">
        <f t="shared" si="4"/>
        <v>0.15802099999999999</v>
      </c>
      <c r="AM88">
        <f t="shared" si="4"/>
        <v>5.3417999999999998E-3</v>
      </c>
      <c r="AN88">
        <f t="shared" si="4"/>
        <v>3.9055499999999998E-3</v>
      </c>
      <c r="AO88">
        <f t="shared" si="4"/>
        <v>3.8118200000000001E-3</v>
      </c>
      <c r="AP88">
        <f t="shared" si="3"/>
        <v>1.2140199999999999E-3</v>
      </c>
      <c r="AQ88">
        <f t="shared" si="3"/>
        <v>1.1376499999999999E-2</v>
      </c>
    </row>
    <row r="89" spans="1:43" x14ac:dyDescent="0.25">
      <c r="A89">
        <v>11977711</v>
      </c>
      <c r="B89" s="2" t="s">
        <v>585</v>
      </c>
      <c r="C89" s="2" t="s">
        <v>603</v>
      </c>
      <c r="D89">
        <v>60841313</v>
      </c>
      <c r="F89">
        <v>300</v>
      </c>
      <c r="G89">
        <v>78223614</v>
      </c>
      <c r="I89">
        <v>2275050012</v>
      </c>
      <c r="J89">
        <v>2</v>
      </c>
      <c r="K89" t="s">
        <v>34</v>
      </c>
      <c r="L89" t="s">
        <v>73</v>
      </c>
      <c r="M89">
        <v>34035</v>
      </c>
      <c r="O89" t="s">
        <v>315</v>
      </c>
      <c r="P89">
        <v>48811</v>
      </c>
      <c r="Q89" t="s">
        <v>37</v>
      </c>
      <c r="R89" t="s">
        <v>38</v>
      </c>
      <c r="U89" t="s">
        <v>38</v>
      </c>
      <c r="V89">
        <v>40.707799999999999</v>
      </c>
      <c r="W89">
        <v>-74.683899999999994</v>
      </c>
      <c r="X89" t="s">
        <v>39</v>
      </c>
      <c r="Y89" t="s">
        <v>316</v>
      </c>
      <c r="Z89" t="s">
        <v>34</v>
      </c>
      <c r="AA89">
        <v>0</v>
      </c>
      <c r="AB89" t="s">
        <v>41</v>
      </c>
      <c r="AC89">
        <v>8</v>
      </c>
      <c r="AE89">
        <v>0.15802099999999999</v>
      </c>
      <c r="AF89">
        <v>5.3417999999999998E-3</v>
      </c>
      <c r="AG89">
        <v>3.9055499999999998E-3</v>
      </c>
      <c r="AH89">
        <v>3.8118200000000001E-3</v>
      </c>
      <c r="AI89">
        <v>1.2140199999999999E-3</v>
      </c>
      <c r="AJ89">
        <v>1.1376499999999999E-2</v>
      </c>
      <c r="AK89">
        <v>1</v>
      </c>
      <c r="AL89">
        <f t="shared" si="4"/>
        <v>0.15802099999999999</v>
      </c>
      <c r="AM89">
        <f t="shared" si="4"/>
        <v>5.3417999999999998E-3</v>
      </c>
      <c r="AN89">
        <f t="shared" si="4"/>
        <v>3.9055499999999998E-3</v>
      </c>
      <c r="AO89">
        <f t="shared" si="4"/>
        <v>3.8118200000000001E-3</v>
      </c>
      <c r="AP89">
        <f t="shared" si="3"/>
        <v>1.2140199999999999E-3</v>
      </c>
      <c r="AQ89">
        <f t="shared" si="3"/>
        <v>1.1376499999999999E-2</v>
      </c>
    </row>
    <row r="90" spans="1:43" x14ac:dyDescent="0.25">
      <c r="A90">
        <v>11037311</v>
      </c>
      <c r="B90" s="2" t="s">
        <v>585</v>
      </c>
      <c r="C90" s="2" t="s">
        <v>603</v>
      </c>
      <c r="D90">
        <v>60619513</v>
      </c>
      <c r="F90">
        <v>300</v>
      </c>
      <c r="G90">
        <v>77779414</v>
      </c>
      <c r="I90">
        <v>2275050012</v>
      </c>
      <c r="J90">
        <v>2</v>
      </c>
      <c r="K90" t="s">
        <v>34</v>
      </c>
      <c r="L90" t="s">
        <v>70</v>
      </c>
      <c r="M90">
        <v>34021</v>
      </c>
      <c r="O90" t="s">
        <v>491</v>
      </c>
      <c r="P90">
        <v>48811</v>
      </c>
      <c r="Q90" t="s">
        <v>37</v>
      </c>
      <c r="R90" t="s">
        <v>38</v>
      </c>
      <c r="U90" t="s">
        <v>38</v>
      </c>
      <c r="V90">
        <v>40.202199999999998</v>
      </c>
      <c r="W90">
        <v>-74.648300000000006</v>
      </c>
      <c r="X90" t="s">
        <v>39</v>
      </c>
      <c r="Y90" t="s">
        <v>226</v>
      </c>
      <c r="Z90" t="s">
        <v>34</v>
      </c>
      <c r="AA90">
        <v>0</v>
      </c>
      <c r="AB90" t="s">
        <v>41</v>
      </c>
      <c r="AC90">
        <v>8</v>
      </c>
      <c r="AE90">
        <v>0.15802099999999999</v>
      </c>
      <c r="AF90">
        <v>5.3417999999999998E-3</v>
      </c>
      <c r="AG90">
        <v>3.9055499999999998E-3</v>
      </c>
      <c r="AH90">
        <v>3.8118200000000001E-3</v>
      </c>
      <c r="AI90">
        <v>1.2140199999999999E-3</v>
      </c>
      <c r="AJ90">
        <v>1.1376499999999999E-2</v>
      </c>
      <c r="AK90">
        <v>1</v>
      </c>
      <c r="AL90">
        <f t="shared" si="4"/>
        <v>0.15802099999999999</v>
      </c>
      <c r="AM90">
        <f t="shared" si="4"/>
        <v>5.3417999999999998E-3</v>
      </c>
      <c r="AN90">
        <f t="shared" si="4"/>
        <v>3.9055499999999998E-3</v>
      </c>
      <c r="AO90">
        <f t="shared" si="4"/>
        <v>3.8118200000000001E-3</v>
      </c>
      <c r="AP90">
        <f t="shared" si="3"/>
        <v>1.2140199999999999E-3</v>
      </c>
      <c r="AQ90">
        <f t="shared" si="3"/>
        <v>1.1376499999999999E-2</v>
      </c>
    </row>
    <row r="91" spans="1:43" x14ac:dyDescent="0.25">
      <c r="A91">
        <v>9388411</v>
      </c>
      <c r="B91" s="2" t="s">
        <v>585</v>
      </c>
      <c r="C91" s="2" t="s">
        <v>603</v>
      </c>
      <c r="D91">
        <v>62631813</v>
      </c>
      <c r="F91">
        <v>300</v>
      </c>
      <c r="G91">
        <v>84364614</v>
      </c>
      <c r="I91">
        <v>2275050012</v>
      </c>
      <c r="J91">
        <v>2</v>
      </c>
      <c r="K91" t="s">
        <v>34</v>
      </c>
      <c r="L91" t="s">
        <v>98</v>
      </c>
      <c r="M91">
        <v>34001</v>
      </c>
      <c r="O91" t="s">
        <v>306</v>
      </c>
      <c r="P91">
        <v>48811</v>
      </c>
      <c r="Q91" t="s">
        <v>37</v>
      </c>
      <c r="R91" t="s">
        <v>38</v>
      </c>
      <c r="U91" t="s">
        <v>38</v>
      </c>
      <c r="V91">
        <v>39.667470000000002</v>
      </c>
      <c r="W91">
        <v>-74.757729999999995</v>
      </c>
      <c r="X91" t="s">
        <v>39</v>
      </c>
      <c r="Y91" t="s">
        <v>307</v>
      </c>
      <c r="Z91" t="s">
        <v>34</v>
      </c>
      <c r="AA91">
        <v>0</v>
      </c>
      <c r="AB91" t="s">
        <v>41</v>
      </c>
      <c r="AC91">
        <v>8</v>
      </c>
      <c r="AE91">
        <v>10.6211</v>
      </c>
      <c r="AF91">
        <v>0.35904199999999997</v>
      </c>
      <c r="AG91">
        <v>0.26250600000000002</v>
      </c>
      <c r="AH91">
        <v>0.25620599999999999</v>
      </c>
      <c r="AI91">
        <v>8.1598699999999996E-2</v>
      </c>
      <c r="AJ91">
        <v>0.76465899999999998</v>
      </c>
      <c r="AK91">
        <v>1</v>
      </c>
      <c r="AL91">
        <f t="shared" si="4"/>
        <v>10.6211</v>
      </c>
      <c r="AM91">
        <f t="shared" si="4"/>
        <v>0.35904199999999997</v>
      </c>
      <c r="AN91">
        <f t="shared" si="4"/>
        <v>0.26250600000000002</v>
      </c>
      <c r="AO91">
        <f t="shared" si="4"/>
        <v>0.25620599999999999</v>
      </c>
      <c r="AP91">
        <f t="shared" si="3"/>
        <v>8.1598699999999996E-2</v>
      </c>
      <c r="AQ91">
        <f t="shared" si="3"/>
        <v>0.76465899999999998</v>
      </c>
    </row>
    <row r="92" spans="1:43" x14ac:dyDescent="0.25">
      <c r="A92">
        <v>12024011</v>
      </c>
      <c r="B92" s="2" t="s">
        <v>585</v>
      </c>
      <c r="C92" s="2" t="s">
        <v>603</v>
      </c>
      <c r="D92">
        <v>60733013</v>
      </c>
      <c r="F92">
        <v>300</v>
      </c>
      <c r="G92">
        <v>78007414</v>
      </c>
      <c r="I92">
        <v>2275050012</v>
      </c>
      <c r="J92">
        <v>2</v>
      </c>
      <c r="K92" t="s">
        <v>34</v>
      </c>
      <c r="L92" t="s">
        <v>56</v>
      </c>
      <c r="M92">
        <v>34007</v>
      </c>
      <c r="O92" t="s">
        <v>563</v>
      </c>
      <c r="P92">
        <v>48811</v>
      </c>
      <c r="Q92" t="s">
        <v>37</v>
      </c>
      <c r="R92" t="s">
        <v>38</v>
      </c>
      <c r="U92" t="s">
        <v>38</v>
      </c>
      <c r="V92">
        <v>39.946399999999997</v>
      </c>
      <c r="W92">
        <v>-75.103899999999996</v>
      </c>
      <c r="X92" t="s">
        <v>39</v>
      </c>
      <c r="Y92" t="s">
        <v>134</v>
      </c>
      <c r="Z92" t="s">
        <v>34</v>
      </c>
      <c r="AA92">
        <v>0</v>
      </c>
      <c r="AB92" t="s">
        <v>41</v>
      </c>
      <c r="AC92">
        <v>8</v>
      </c>
      <c r="AE92">
        <v>0.15802099999999999</v>
      </c>
      <c r="AF92">
        <v>5.3417999999999998E-3</v>
      </c>
      <c r="AG92">
        <v>3.9055499999999998E-3</v>
      </c>
      <c r="AH92">
        <v>3.8118200000000001E-3</v>
      </c>
      <c r="AI92">
        <v>1.2140199999999999E-3</v>
      </c>
      <c r="AJ92">
        <v>1.1376499999999999E-2</v>
      </c>
      <c r="AK92">
        <v>1</v>
      </c>
      <c r="AL92">
        <f t="shared" si="4"/>
        <v>0.15802099999999999</v>
      </c>
      <c r="AM92">
        <f t="shared" si="4"/>
        <v>5.3417999999999998E-3</v>
      </c>
      <c r="AN92">
        <f t="shared" si="4"/>
        <v>3.9055499999999998E-3</v>
      </c>
      <c r="AO92">
        <f t="shared" si="4"/>
        <v>3.8118200000000001E-3</v>
      </c>
      <c r="AP92">
        <f t="shared" si="3"/>
        <v>1.2140199999999999E-3</v>
      </c>
      <c r="AQ92">
        <f t="shared" si="3"/>
        <v>1.1376499999999999E-2</v>
      </c>
    </row>
    <row r="93" spans="1:43" x14ac:dyDescent="0.25">
      <c r="A93">
        <v>11630811</v>
      </c>
      <c r="B93" s="2" t="s">
        <v>585</v>
      </c>
      <c r="C93" s="2" t="s">
        <v>603</v>
      </c>
      <c r="D93">
        <v>61194113</v>
      </c>
      <c r="F93">
        <v>300</v>
      </c>
      <c r="G93">
        <v>78926614</v>
      </c>
      <c r="I93">
        <v>2275050012</v>
      </c>
      <c r="J93">
        <v>2</v>
      </c>
      <c r="K93" t="s">
        <v>34</v>
      </c>
      <c r="L93" t="s">
        <v>35</v>
      </c>
      <c r="M93">
        <v>34025</v>
      </c>
      <c r="O93" t="s">
        <v>332</v>
      </c>
      <c r="P93">
        <v>48811</v>
      </c>
      <c r="Q93" t="s">
        <v>37</v>
      </c>
      <c r="R93" t="s">
        <v>38</v>
      </c>
      <c r="U93" t="s">
        <v>38</v>
      </c>
      <c r="V93">
        <v>40.426499999999997</v>
      </c>
      <c r="W93">
        <v>-74.1404</v>
      </c>
      <c r="X93" t="s">
        <v>39</v>
      </c>
      <c r="Y93" t="s">
        <v>333</v>
      </c>
      <c r="Z93" t="s">
        <v>34</v>
      </c>
      <c r="AA93">
        <v>0</v>
      </c>
      <c r="AB93" t="s">
        <v>41</v>
      </c>
      <c r="AC93">
        <v>8</v>
      </c>
      <c r="AE93">
        <v>0.15802099999999999</v>
      </c>
      <c r="AF93">
        <v>5.3417999999999998E-3</v>
      </c>
      <c r="AG93">
        <v>3.9055499999999998E-3</v>
      </c>
      <c r="AH93">
        <v>3.8118200000000001E-3</v>
      </c>
      <c r="AI93">
        <v>1.2140199999999999E-3</v>
      </c>
      <c r="AJ93">
        <v>1.1376499999999999E-2</v>
      </c>
      <c r="AK93">
        <v>1</v>
      </c>
      <c r="AL93">
        <f t="shared" si="4"/>
        <v>0.15802099999999999</v>
      </c>
      <c r="AM93">
        <f t="shared" si="4"/>
        <v>5.3417999999999998E-3</v>
      </c>
      <c r="AN93">
        <f t="shared" si="4"/>
        <v>3.9055499999999998E-3</v>
      </c>
      <c r="AO93">
        <f t="shared" si="4"/>
        <v>3.8118200000000001E-3</v>
      </c>
      <c r="AP93">
        <f t="shared" si="3"/>
        <v>1.2140199999999999E-3</v>
      </c>
      <c r="AQ93">
        <f t="shared" si="3"/>
        <v>1.1376499999999999E-2</v>
      </c>
    </row>
    <row r="94" spans="1:43" x14ac:dyDescent="0.25">
      <c r="A94">
        <v>11928611</v>
      </c>
      <c r="B94" s="2" t="s">
        <v>585</v>
      </c>
      <c r="C94" s="2" t="s">
        <v>603</v>
      </c>
      <c r="D94">
        <v>60689013</v>
      </c>
      <c r="F94">
        <v>300</v>
      </c>
      <c r="G94">
        <v>77919814</v>
      </c>
      <c r="I94">
        <v>2275050012</v>
      </c>
      <c r="J94">
        <v>2</v>
      </c>
      <c r="K94" t="s">
        <v>34</v>
      </c>
      <c r="L94" t="s">
        <v>67</v>
      </c>
      <c r="M94">
        <v>34037</v>
      </c>
      <c r="O94" t="s">
        <v>225</v>
      </c>
      <c r="P94">
        <v>48811</v>
      </c>
      <c r="Q94" t="s">
        <v>37</v>
      </c>
      <c r="R94" t="s">
        <v>38</v>
      </c>
      <c r="U94" t="s">
        <v>38</v>
      </c>
      <c r="V94">
        <v>41.126199999999997</v>
      </c>
      <c r="W94">
        <v>-74.822800000000001</v>
      </c>
      <c r="X94" t="s">
        <v>39</v>
      </c>
      <c r="Y94" t="s">
        <v>175</v>
      </c>
      <c r="Z94" t="s">
        <v>34</v>
      </c>
      <c r="AA94">
        <v>0</v>
      </c>
      <c r="AB94" t="s">
        <v>41</v>
      </c>
      <c r="AC94">
        <v>8</v>
      </c>
      <c r="AE94">
        <v>0.15802099999999999</v>
      </c>
      <c r="AF94">
        <v>5.3417999999999998E-3</v>
      </c>
      <c r="AG94">
        <v>3.9055499999999998E-3</v>
      </c>
      <c r="AH94">
        <v>3.8118200000000001E-3</v>
      </c>
      <c r="AI94">
        <v>1.2140199999999999E-3</v>
      </c>
      <c r="AJ94">
        <v>1.1376499999999999E-2</v>
      </c>
      <c r="AK94">
        <v>1</v>
      </c>
      <c r="AL94">
        <f t="shared" si="4"/>
        <v>0.15802099999999999</v>
      </c>
      <c r="AM94">
        <f t="shared" si="4"/>
        <v>5.3417999999999998E-3</v>
      </c>
      <c r="AN94">
        <f t="shared" si="4"/>
        <v>3.9055499999999998E-3</v>
      </c>
      <c r="AO94">
        <f t="shared" si="4"/>
        <v>3.8118200000000001E-3</v>
      </c>
      <c r="AP94">
        <f t="shared" si="3"/>
        <v>1.2140199999999999E-3</v>
      </c>
      <c r="AQ94">
        <f t="shared" si="3"/>
        <v>1.1376499999999999E-2</v>
      </c>
    </row>
    <row r="95" spans="1:43" x14ac:dyDescent="0.25">
      <c r="A95">
        <v>11974411</v>
      </c>
      <c r="B95" s="2" t="s">
        <v>585</v>
      </c>
      <c r="C95" s="2" t="s">
        <v>603</v>
      </c>
      <c r="D95">
        <v>60678813</v>
      </c>
      <c r="F95">
        <v>300</v>
      </c>
      <c r="G95">
        <v>77898014</v>
      </c>
      <c r="I95">
        <v>2275050012</v>
      </c>
      <c r="J95">
        <v>2</v>
      </c>
      <c r="K95" t="s">
        <v>34</v>
      </c>
      <c r="L95" t="s">
        <v>56</v>
      </c>
      <c r="M95">
        <v>34007</v>
      </c>
      <c r="O95" t="s">
        <v>235</v>
      </c>
      <c r="P95">
        <v>48811</v>
      </c>
      <c r="Q95" t="s">
        <v>37</v>
      </c>
      <c r="R95" t="s">
        <v>38</v>
      </c>
      <c r="U95" t="s">
        <v>38</v>
      </c>
      <c r="V95">
        <v>39.720199999999998</v>
      </c>
      <c r="W95">
        <v>-74.846100000000007</v>
      </c>
      <c r="X95" t="s">
        <v>39</v>
      </c>
      <c r="Y95" t="s">
        <v>171</v>
      </c>
      <c r="Z95" t="s">
        <v>34</v>
      </c>
      <c r="AA95">
        <v>0</v>
      </c>
      <c r="AB95" t="s">
        <v>41</v>
      </c>
      <c r="AC95">
        <v>8</v>
      </c>
      <c r="AE95">
        <v>0.15802099999999999</v>
      </c>
      <c r="AF95">
        <v>5.3417999999999998E-3</v>
      </c>
      <c r="AG95">
        <v>3.9055499999999998E-3</v>
      </c>
      <c r="AH95">
        <v>3.8118200000000001E-3</v>
      </c>
      <c r="AI95">
        <v>1.2140199999999999E-3</v>
      </c>
      <c r="AJ95">
        <v>1.1376499999999999E-2</v>
      </c>
      <c r="AK95">
        <v>1</v>
      </c>
      <c r="AL95">
        <f t="shared" si="4"/>
        <v>0.15802099999999999</v>
      </c>
      <c r="AM95">
        <f t="shared" si="4"/>
        <v>5.3417999999999998E-3</v>
      </c>
      <c r="AN95">
        <f t="shared" si="4"/>
        <v>3.9055499999999998E-3</v>
      </c>
      <c r="AO95">
        <f t="shared" si="4"/>
        <v>3.8118200000000001E-3</v>
      </c>
      <c r="AP95">
        <f t="shared" si="3"/>
        <v>1.2140199999999999E-3</v>
      </c>
      <c r="AQ95">
        <f t="shared" si="3"/>
        <v>1.1376499999999999E-2</v>
      </c>
    </row>
    <row r="96" spans="1:43" x14ac:dyDescent="0.25">
      <c r="A96">
        <v>16130811</v>
      </c>
      <c r="B96" s="2" t="s">
        <v>585</v>
      </c>
      <c r="C96" s="2" t="s">
        <v>603</v>
      </c>
      <c r="D96">
        <v>103101613</v>
      </c>
      <c r="F96">
        <v>300</v>
      </c>
      <c r="G96">
        <v>144697214</v>
      </c>
      <c r="I96">
        <v>2275050012</v>
      </c>
      <c r="J96">
        <v>2</v>
      </c>
      <c r="K96" t="s">
        <v>34</v>
      </c>
      <c r="L96" t="s">
        <v>178</v>
      </c>
      <c r="M96">
        <v>34017</v>
      </c>
      <c r="O96" t="s">
        <v>200</v>
      </c>
      <c r="P96">
        <v>48811</v>
      </c>
      <c r="Q96" t="s">
        <v>37</v>
      </c>
      <c r="R96" t="s">
        <v>38</v>
      </c>
      <c r="U96" t="s">
        <v>38</v>
      </c>
      <c r="V96">
        <v>40.731527999999997</v>
      </c>
      <c r="W96">
        <v>-74.116637999999995</v>
      </c>
      <c r="X96" t="s">
        <v>110</v>
      </c>
      <c r="Y96" t="s">
        <v>201</v>
      </c>
      <c r="Z96" t="s">
        <v>34</v>
      </c>
      <c r="AA96">
        <v>0</v>
      </c>
      <c r="AB96" t="s">
        <v>41</v>
      </c>
      <c r="AC96">
        <v>8</v>
      </c>
      <c r="AE96">
        <v>0.15802099999999999</v>
      </c>
      <c r="AF96">
        <v>5.3417999999999998E-3</v>
      </c>
      <c r="AG96">
        <v>3.9055499999999998E-3</v>
      </c>
      <c r="AH96">
        <v>3.8118200000000001E-3</v>
      </c>
      <c r="AI96">
        <v>1.2140199999999999E-3</v>
      </c>
      <c r="AJ96">
        <v>1.1376499999999999E-2</v>
      </c>
      <c r="AK96">
        <v>1</v>
      </c>
      <c r="AL96">
        <f t="shared" si="4"/>
        <v>0.15802099999999999</v>
      </c>
      <c r="AM96">
        <f t="shared" si="4"/>
        <v>5.3417999999999998E-3</v>
      </c>
      <c r="AN96">
        <f t="shared" si="4"/>
        <v>3.9055499999999998E-3</v>
      </c>
      <c r="AO96">
        <f t="shared" si="4"/>
        <v>3.8118200000000001E-3</v>
      </c>
      <c r="AP96">
        <f t="shared" si="3"/>
        <v>1.2140199999999999E-3</v>
      </c>
      <c r="AQ96">
        <f t="shared" si="3"/>
        <v>1.1376499999999999E-2</v>
      </c>
    </row>
    <row r="97" spans="1:43" x14ac:dyDescent="0.25">
      <c r="A97">
        <v>12395711</v>
      </c>
      <c r="B97" s="2" t="s">
        <v>585</v>
      </c>
      <c r="C97" s="2" t="s">
        <v>603</v>
      </c>
      <c r="D97">
        <v>61582413</v>
      </c>
      <c r="F97">
        <v>300</v>
      </c>
      <c r="G97">
        <v>79695214</v>
      </c>
      <c r="I97">
        <v>2275050012</v>
      </c>
      <c r="J97">
        <v>2</v>
      </c>
      <c r="K97" t="s">
        <v>34</v>
      </c>
      <c r="L97" t="s">
        <v>90</v>
      </c>
      <c r="M97">
        <v>34005</v>
      </c>
      <c r="O97" t="s">
        <v>143</v>
      </c>
      <c r="P97">
        <v>48811</v>
      </c>
      <c r="Q97" t="s">
        <v>37</v>
      </c>
      <c r="R97" t="s">
        <v>38</v>
      </c>
      <c r="U97" t="s">
        <v>38</v>
      </c>
      <c r="V97">
        <v>39.891500000000001</v>
      </c>
      <c r="W97">
        <v>-74.811300000000003</v>
      </c>
      <c r="X97" t="s">
        <v>39</v>
      </c>
      <c r="Y97" t="s">
        <v>92</v>
      </c>
      <c r="Z97" t="s">
        <v>34</v>
      </c>
      <c r="AA97">
        <v>0</v>
      </c>
      <c r="AB97" t="s">
        <v>41</v>
      </c>
      <c r="AC97">
        <v>8</v>
      </c>
      <c r="AE97">
        <v>0.15802099999999999</v>
      </c>
      <c r="AF97">
        <v>5.3417999999999998E-3</v>
      </c>
      <c r="AG97">
        <v>3.9055499999999998E-3</v>
      </c>
      <c r="AH97">
        <v>3.8118200000000001E-3</v>
      </c>
      <c r="AI97">
        <v>1.2140199999999999E-3</v>
      </c>
      <c r="AJ97">
        <v>1.1376499999999999E-2</v>
      </c>
      <c r="AK97">
        <v>1</v>
      </c>
      <c r="AL97">
        <f t="shared" si="4"/>
        <v>0.15802099999999999</v>
      </c>
      <c r="AM97">
        <f t="shared" si="4"/>
        <v>5.3417999999999998E-3</v>
      </c>
      <c r="AN97">
        <f t="shared" si="4"/>
        <v>3.9055499999999998E-3</v>
      </c>
      <c r="AO97">
        <f t="shared" si="4"/>
        <v>3.8118200000000001E-3</v>
      </c>
      <c r="AP97">
        <f t="shared" si="3"/>
        <v>1.2140199999999999E-3</v>
      </c>
      <c r="AQ97">
        <f t="shared" si="3"/>
        <v>1.1376499999999999E-2</v>
      </c>
    </row>
    <row r="98" spans="1:43" x14ac:dyDescent="0.25">
      <c r="A98">
        <v>12397211</v>
      </c>
      <c r="B98" s="2" t="s">
        <v>585</v>
      </c>
      <c r="C98" s="2" t="s">
        <v>603</v>
      </c>
      <c r="D98">
        <v>61584313</v>
      </c>
      <c r="F98">
        <v>300</v>
      </c>
      <c r="G98">
        <v>79699014</v>
      </c>
      <c r="I98">
        <v>2275050012</v>
      </c>
      <c r="J98">
        <v>2</v>
      </c>
      <c r="K98" t="s">
        <v>34</v>
      </c>
      <c r="L98" t="s">
        <v>103</v>
      </c>
      <c r="M98">
        <v>34023</v>
      </c>
      <c r="O98" t="s">
        <v>205</v>
      </c>
      <c r="P98">
        <v>48811</v>
      </c>
      <c r="Q98" t="s">
        <v>37</v>
      </c>
      <c r="R98" t="s">
        <v>38</v>
      </c>
      <c r="U98" t="s">
        <v>38</v>
      </c>
      <c r="V98">
        <v>40.547199999999997</v>
      </c>
      <c r="W98">
        <v>-74.296000000000006</v>
      </c>
      <c r="X98" t="s">
        <v>39</v>
      </c>
      <c r="Y98" t="s">
        <v>206</v>
      </c>
      <c r="Z98" t="s">
        <v>34</v>
      </c>
      <c r="AA98">
        <v>0</v>
      </c>
      <c r="AB98" t="s">
        <v>41</v>
      </c>
      <c r="AC98">
        <v>8</v>
      </c>
      <c r="AE98">
        <v>0.15802099999999999</v>
      </c>
      <c r="AF98">
        <v>5.3417999999999998E-3</v>
      </c>
      <c r="AG98">
        <v>3.9055499999999998E-3</v>
      </c>
      <c r="AH98">
        <v>3.8118200000000001E-3</v>
      </c>
      <c r="AI98">
        <v>1.2140199999999999E-3</v>
      </c>
      <c r="AJ98">
        <v>1.1376499999999999E-2</v>
      </c>
      <c r="AK98">
        <v>1</v>
      </c>
      <c r="AL98">
        <f t="shared" si="4"/>
        <v>0.15802099999999999</v>
      </c>
      <c r="AM98">
        <f t="shared" si="4"/>
        <v>5.3417999999999998E-3</v>
      </c>
      <c r="AN98">
        <f t="shared" si="4"/>
        <v>3.9055499999999998E-3</v>
      </c>
      <c r="AO98">
        <f t="shared" si="4"/>
        <v>3.8118200000000001E-3</v>
      </c>
      <c r="AP98">
        <f t="shared" si="3"/>
        <v>1.2140199999999999E-3</v>
      </c>
      <c r="AQ98">
        <f t="shared" si="3"/>
        <v>1.1376499999999999E-2</v>
      </c>
    </row>
    <row r="99" spans="1:43" x14ac:dyDescent="0.25">
      <c r="A99">
        <v>11560511</v>
      </c>
      <c r="B99" s="2" t="s">
        <v>585</v>
      </c>
      <c r="C99" s="2" t="s">
        <v>603</v>
      </c>
      <c r="D99">
        <v>60554613</v>
      </c>
      <c r="F99">
        <v>300</v>
      </c>
      <c r="G99">
        <v>77650814</v>
      </c>
      <c r="I99">
        <v>2275050012</v>
      </c>
      <c r="J99">
        <v>2</v>
      </c>
      <c r="K99" t="s">
        <v>34</v>
      </c>
      <c r="L99" t="s">
        <v>218</v>
      </c>
      <c r="M99">
        <v>34039</v>
      </c>
      <c r="O99" t="s">
        <v>412</v>
      </c>
      <c r="P99">
        <v>48811</v>
      </c>
      <c r="Q99" t="s">
        <v>37</v>
      </c>
      <c r="R99" t="s">
        <v>38</v>
      </c>
      <c r="U99" t="s">
        <v>38</v>
      </c>
      <c r="V99">
        <v>40.644399999999997</v>
      </c>
      <c r="W99">
        <v>-74.2453</v>
      </c>
      <c r="X99" t="s">
        <v>39</v>
      </c>
      <c r="Y99" t="s">
        <v>413</v>
      </c>
      <c r="Z99" t="s">
        <v>34</v>
      </c>
      <c r="AA99">
        <v>0</v>
      </c>
      <c r="AB99" t="s">
        <v>41</v>
      </c>
      <c r="AC99">
        <v>8</v>
      </c>
      <c r="AE99">
        <v>0.15802099999999999</v>
      </c>
      <c r="AF99">
        <v>5.3417999999999998E-3</v>
      </c>
      <c r="AG99">
        <v>3.9055499999999998E-3</v>
      </c>
      <c r="AH99">
        <v>3.8118200000000001E-3</v>
      </c>
      <c r="AI99">
        <v>1.2140199999999999E-3</v>
      </c>
      <c r="AJ99">
        <v>1.1376499999999999E-2</v>
      </c>
      <c r="AK99">
        <v>1</v>
      </c>
      <c r="AL99">
        <f t="shared" si="4"/>
        <v>0.15802099999999999</v>
      </c>
      <c r="AM99">
        <f t="shared" si="4"/>
        <v>5.3417999999999998E-3</v>
      </c>
      <c r="AN99">
        <f t="shared" si="4"/>
        <v>3.9055499999999998E-3</v>
      </c>
      <c r="AO99">
        <f t="shared" si="4"/>
        <v>3.8118200000000001E-3</v>
      </c>
      <c r="AP99">
        <f t="shared" si="3"/>
        <v>1.2140199999999999E-3</v>
      </c>
      <c r="AQ99">
        <f t="shared" si="3"/>
        <v>1.1376499999999999E-2</v>
      </c>
    </row>
    <row r="100" spans="1:43" x14ac:dyDescent="0.25">
      <c r="A100">
        <v>11936111</v>
      </c>
      <c r="B100" s="2" t="s">
        <v>585</v>
      </c>
      <c r="C100" s="2" t="s">
        <v>603</v>
      </c>
      <c r="D100">
        <v>60662013</v>
      </c>
      <c r="F100">
        <v>300</v>
      </c>
      <c r="G100">
        <v>77864414</v>
      </c>
      <c r="I100">
        <v>2275050012</v>
      </c>
      <c r="J100">
        <v>2</v>
      </c>
      <c r="K100" t="s">
        <v>34</v>
      </c>
      <c r="L100" t="s">
        <v>103</v>
      </c>
      <c r="M100">
        <v>34023</v>
      </c>
      <c r="O100" t="s">
        <v>154</v>
      </c>
      <c r="P100">
        <v>48811</v>
      </c>
      <c r="Q100" t="s">
        <v>37</v>
      </c>
      <c r="R100" t="s">
        <v>38</v>
      </c>
      <c r="U100" t="s">
        <v>38</v>
      </c>
      <c r="V100">
        <v>40.540599999999998</v>
      </c>
      <c r="W100">
        <v>-74.256900000000002</v>
      </c>
      <c r="X100" t="s">
        <v>39</v>
      </c>
      <c r="Y100" t="s">
        <v>155</v>
      </c>
      <c r="Z100" t="s">
        <v>34</v>
      </c>
      <c r="AA100">
        <v>0</v>
      </c>
      <c r="AB100" t="s">
        <v>41</v>
      </c>
      <c r="AC100">
        <v>8</v>
      </c>
      <c r="AE100">
        <v>0.15802099999999999</v>
      </c>
      <c r="AF100">
        <v>5.3417999999999998E-3</v>
      </c>
      <c r="AG100">
        <v>3.9055499999999998E-3</v>
      </c>
      <c r="AH100">
        <v>3.8118200000000001E-3</v>
      </c>
      <c r="AI100">
        <v>1.2140199999999999E-3</v>
      </c>
      <c r="AJ100">
        <v>1.1376499999999999E-2</v>
      </c>
      <c r="AK100">
        <v>1</v>
      </c>
      <c r="AL100">
        <f t="shared" si="4"/>
        <v>0.15802099999999999</v>
      </c>
      <c r="AM100">
        <f t="shared" si="4"/>
        <v>5.3417999999999998E-3</v>
      </c>
      <c r="AN100">
        <f t="shared" si="4"/>
        <v>3.9055499999999998E-3</v>
      </c>
      <c r="AO100">
        <f t="shared" si="4"/>
        <v>3.8118200000000001E-3</v>
      </c>
      <c r="AP100">
        <f t="shared" si="3"/>
        <v>1.2140199999999999E-3</v>
      </c>
      <c r="AQ100">
        <f t="shared" si="3"/>
        <v>1.1376499999999999E-2</v>
      </c>
    </row>
    <row r="101" spans="1:43" x14ac:dyDescent="0.25">
      <c r="A101">
        <v>11838611</v>
      </c>
      <c r="B101" s="2" t="s">
        <v>585</v>
      </c>
      <c r="C101" s="2" t="s">
        <v>603</v>
      </c>
      <c r="D101">
        <v>60784113</v>
      </c>
      <c r="F101">
        <v>300</v>
      </c>
      <c r="G101">
        <v>78109614</v>
      </c>
      <c r="I101">
        <v>2275050012</v>
      </c>
      <c r="J101">
        <v>2</v>
      </c>
      <c r="K101" t="s">
        <v>34</v>
      </c>
      <c r="L101" t="s">
        <v>70</v>
      </c>
      <c r="M101">
        <v>34021</v>
      </c>
      <c r="O101" t="s">
        <v>290</v>
      </c>
      <c r="P101">
        <v>48811</v>
      </c>
      <c r="Q101" t="s">
        <v>37</v>
      </c>
      <c r="R101" t="s">
        <v>38</v>
      </c>
      <c r="U101" t="s">
        <v>38</v>
      </c>
      <c r="V101">
        <v>40.392299999999999</v>
      </c>
      <c r="W101">
        <v>-74.7791</v>
      </c>
      <c r="X101" t="s">
        <v>39</v>
      </c>
      <c r="Y101" t="s">
        <v>291</v>
      </c>
      <c r="Z101" t="s">
        <v>34</v>
      </c>
      <c r="AA101">
        <v>0</v>
      </c>
      <c r="AB101" t="s">
        <v>41</v>
      </c>
      <c r="AC101">
        <v>8</v>
      </c>
      <c r="AE101">
        <v>0.15802099999999999</v>
      </c>
      <c r="AF101">
        <v>5.3417999999999998E-3</v>
      </c>
      <c r="AG101">
        <v>3.9055499999999998E-3</v>
      </c>
      <c r="AH101">
        <v>3.8118200000000001E-3</v>
      </c>
      <c r="AI101">
        <v>1.2140199999999999E-3</v>
      </c>
      <c r="AJ101">
        <v>1.1376499999999999E-2</v>
      </c>
      <c r="AK101">
        <v>1</v>
      </c>
      <c r="AL101">
        <f t="shared" si="4"/>
        <v>0.15802099999999999</v>
      </c>
      <c r="AM101">
        <f t="shared" si="4"/>
        <v>5.3417999999999998E-3</v>
      </c>
      <c r="AN101">
        <f t="shared" si="4"/>
        <v>3.9055499999999998E-3</v>
      </c>
      <c r="AO101">
        <f t="shared" si="4"/>
        <v>3.8118200000000001E-3</v>
      </c>
      <c r="AP101">
        <f t="shared" si="3"/>
        <v>1.2140199999999999E-3</v>
      </c>
      <c r="AQ101">
        <f t="shared" si="3"/>
        <v>1.1376499999999999E-2</v>
      </c>
    </row>
    <row r="102" spans="1:43" x14ac:dyDescent="0.25">
      <c r="A102">
        <v>12319611</v>
      </c>
      <c r="B102" s="2" t="s">
        <v>585</v>
      </c>
      <c r="C102" s="2" t="s">
        <v>603</v>
      </c>
      <c r="D102">
        <v>61749713</v>
      </c>
      <c r="F102">
        <v>300</v>
      </c>
      <c r="G102">
        <v>80025614</v>
      </c>
      <c r="I102">
        <v>2275050012</v>
      </c>
      <c r="J102">
        <v>2</v>
      </c>
      <c r="K102" t="s">
        <v>34</v>
      </c>
      <c r="L102" t="s">
        <v>236</v>
      </c>
      <c r="M102">
        <v>34031</v>
      </c>
      <c r="O102" t="s">
        <v>533</v>
      </c>
      <c r="P102">
        <v>48811</v>
      </c>
      <c r="Q102" t="s">
        <v>37</v>
      </c>
      <c r="R102" t="s">
        <v>38</v>
      </c>
      <c r="U102" t="s">
        <v>38</v>
      </c>
      <c r="V102">
        <v>40.834800000000001</v>
      </c>
      <c r="W102">
        <v>-74.152600000000007</v>
      </c>
      <c r="X102" t="s">
        <v>39</v>
      </c>
      <c r="Y102" t="s">
        <v>423</v>
      </c>
      <c r="Z102" t="s">
        <v>34</v>
      </c>
      <c r="AA102">
        <v>0</v>
      </c>
      <c r="AB102" t="s">
        <v>41</v>
      </c>
      <c r="AC102">
        <v>8</v>
      </c>
      <c r="AE102">
        <v>0.15802099999999999</v>
      </c>
      <c r="AF102">
        <v>5.3417999999999998E-3</v>
      </c>
      <c r="AG102">
        <v>3.9055499999999998E-3</v>
      </c>
      <c r="AH102">
        <v>3.8118200000000001E-3</v>
      </c>
      <c r="AI102">
        <v>1.2140199999999999E-3</v>
      </c>
      <c r="AJ102">
        <v>1.1376499999999999E-2</v>
      </c>
      <c r="AK102">
        <v>1</v>
      </c>
      <c r="AL102">
        <f t="shared" si="4"/>
        <v>0.15802099999999999</v>
      </c>
      <c r="AM102">
        <f t="shared" si="4"/>
        <v>5.3417999999999998E-3</v>
      </c>
      <c r="AN102">
        <f t="shared" si="4"/>
        <v>3.9055499999999998E-3</v>
      </c>
      <c r="AO102">
        <f t="shared" si="4"/>
        <v>3.8118200000000001E-3</v>
      </c>
      <c r="AP102">
        <f t="shared" si="3"/>
        <v>1.2140199999999999E-3</v>
      </c>
      <c r="AQ102">
        <f t="shared" si="3"/>
        <v>1.1376499999999999E-2</v>
      </c>
    </row>
    <row r="103" spans="1:43" x14ac:dyDescent="0.25">
      <c r="A103">
        <v>12322311</v>
      </c>
      <c r="B103" s="2" t="s">
        <v>585</v>
      </c>
      <c r="C103" s="2" t="s">
        <v>603</v>
      </c>
      <c r="D103">
        <v>61752613</v>
      </c>
      <c r="F103">
        <v>300</v>
      </c>
      <c r="G103">
        <v>80031414</v>
      </c>
      <c r="I103">
        <v>2275050012</v>
      </c>
      <c r="J103">
        <v>2</v>
      </c>
      <c r="K103" t="s">
        <v>34</v>
      </c>
      <c r="L103" t="s">
        <v>84</v>
      </c>
      <c r="M103">
        <v>34029</v>
      </c>
      <c r="O103" t="s">
        <v>475</v>
      </c>
      <c r="P103">
        <v>48811</v>
      </c>
      <c r="Q103" t="s">
        <v>37</v>
      </c>
      <c r="R103" t="s">
        <v>38</v>
      </c>
      <c r="U103" t="s">
        <v>38</v>
      </c>
      <c r="V103">
        <v>40.100099999999998</v>
      </c>
      <c r="W103">
        <v>-74.317599999999999</v>
      </c>
      <c r="X103" t="s">
        <v>39</v>
      </c>
      <c r="Y103" t="s">
        <v>475</v>
      </c>
      <c r="Z103" t="s">
        <v>34</v>
      </c>
      <c r="AA103">
        <v>0</v>
      </c>
      <c r="AB103" t="s">
        <v>41</v>
      </c>
      <c r="AC103">
        <v>8</v>
      </c>
      <c r="AE103">
        <v>0.15802099999999999</v>
      </c>
      <c r="AF103">
        <v>5.3417999999999998E-3</v>
      </c>
      <c r="AG103">
        <v>3.9055499999999998E-3</v>
      </c>
      <c r="AH103">
        <v>3.8118200000000001E-3</v>
      </c>
      <c r="AI103">
        <v>1.2140199999999999E-3</v>
      </c>
      <c r="AJ103">
        <v>1.1376499999999999E-2</v>
      </c>
      <c r="AK103">
        <v>1</v>
      </c>
      <c r="AL103">
        <f t="shared" si="4"/>
        <v>0.15802099999999999</v>
      </c>
      <c r="AM103">
        <f t="shared" si="4"/>
        <v>5.3417999999999998E-3</v>
      </c>
      <c r="AN103">
        <f t="shared" si="4"/>
        <v>3.9055499999999998E-3</v>
      </c>
      <c r="AO103">
        <f t="shared" si="4"/>
        <v>3.8118200000000001E-3</v>
      </c>
      <c r="AP103">
        <f t="shared" si="3"/>
        <v>1.2140199999999999E-3</v>
      </c>
      <c r="AQ103">
        <f t="shared" si="3"/>
        <v>1.1376499999999999E-2</v>
      </c>
    </row>
    <row r="104" spans="1:43" x14ac:dyDescent="0.25">
      <c r="A104">
        <v>12320211</v>
      </c>
      <c r="B104" s="2" t="s">
        <v>585</v>
      </c>
      <c r="C104" s="2" t="s">
        <v>603</v>
      </c>
      <c r="D104">
        <v>61750413</v>
      </c>
      <c r="F104">
        <v>300</v>
      </c>
      <c r="G104">
        <v>80027014</v>
      </c>
      <c r="I104">
        <v>2275050012</v>
      </c>
      <c r="J104">
        <v>2</v>
      </c>
      <c r="K104" t="s">
        <v>34</v>
      </c>
      <c r="L104" t="s">
        <v>35</v>
      </c>
      <c r="M104">
        <v>34025</v>
      </c>
      <c r="O104" t="s">
        <v>392</v>
      </c>
      <c r="P104">
        <v>48811</v>
      </c>
      <c r="Q104" t="s">
        <v>37</v>
      </c>
      <c r="R104" t="s">
        <v>38</v>
      </c>
      <c r="U104" t="s">
        <v>38</v>
      </c>
      <c r="V104">
        <v>40.219299999999997</v>
      </c>
      <c r="W104">
        <v>-74.093999999999994</v>
      </c>
      <c r="X104" t="s">
        <v>39</v>
      </c>
      <c r="Y104" t="s">
        <v>393</v>
      </c>
      <c r="Z104" t="s">
        <v>34</v>
      </c>
      <c r="AA104">
        <v>0</v>
      </c>
      <c r="AB104" t="s">
        <v>41</v>
      </c>
      <c r="AC104">
        <v>8</v>
      </c>
      <c r="AE104">
        <v>0.15802099999999999</v>
      </c>
      <c r="AF104">
        <v>5.3417999999999998E-3</v>
      </c>
      <c r="AG104">
        <v>3.9055499999999998E-3</v>
      </c>
      <c r="AH104">
        <v>3.8118200000000001E-3</v>
      </c>
      <c r="AI104">
        <v>1.2140199999999999E-3</v>
      </c>
      <c r="AJ104">
        <v>1.1376499999999999E-2</v>
      </c>
      <c r="AK104">
        <v>1</v>
      </c>
      <c r="AL104">
        <f t="shared" si="4"/>
        <v>0.15802099999999999</v>
      </c>
      <c r="AM104">
        <f t="shared" si="4"/>
        <v>5.3417999999999998E-3</v>
      </c>
      <c r="AN104">
        <f t="shared" si="4"/>
        <v>3.9055499999999998E-3</v>
      </c>
      <c r="AO104">
        <f t="shared" si="4"/>
        <v>3.8118200000000001E-3</v>
      </c>
      <c r="AP104">
        <f t="shared" si="3"/>
        <v>1.2140199999999999E-3</v>
      </c>
      <c r="AQ104">
        <f t="shared" si="3"/>
        <v>1.1376499999999999E-2</v>
      </c>
    </row>
    <row r="105" spans="1:43" x14ac:dyDescent="0.25">
      <c r="A105">
        <v>11578711</v>
      </c>
      <c r="B105" s="2" t="s">
        <v>585</v>
      </c>
      <c r="C105" s="2" t="s">
        <v>603</v>
      </c>
      <c r="D105">
        <v>61090813</v>
      </c>
      <c r="F105">
        <v>300</v>
      </c>
      <c r="G105">
        <v>78721014</v>
      </c>
      <c r="I105">
        <v>2275050012</v>
      </c>
      <c r="J105">
        <v>2</v>
      </c>
      <c r="K105" t="s">
        <v>34</v>
      </c>
      <c r="L105" t="s">
        <v>35</v>
      </c>
      <c r="M105">
        <v>34025</v>
      </c>
      <c r="O105" t="s">
        <v>327</v>
      </c>
      <c r="P105">
        <v>48811</v>
      </c>
      <c r="Q105" t="s">
        <v>37</v>
      </c>
      <c r="R105" t="s">
        <v>38</v>
      </c>
      <c r="U105" t="s">
        <v>38</v>
      </c>
      <c r="V105">
        <v>40.171799999999998</v>
      </c>
      <c r="W105">
        <v>-74.1785</v>
      </c>
      <c r="X105" t="s">
        <v>39</v>
      </c>
      <c r="Y105" t="s">
        <v>328</v>
      </c>
      <c r="Z105" t="s">
        <v>34</v>
      </c>
      <c r="AA105">
        <v>0</v>
      </c>
      <c r="AB105" t="s">
        <v>41</v>
      </c>
      <c r="AC105">
        <v>8</v>
      </c>
      <c r="AE105">
        <v>0.15802099999999999</v>
      </c>
      <c r="AF105">
        <v>5.3417999999999998E-3</v>
      </c>
      <c r="AG105">
        <v>3.9055499999999998E-3</v>
      </c>
      <c r="AH105">
        <v>3.8118200000000001E-3</v>
      </c>
      <c r="AI105">
        <v>1.2140199999999999E-3</v>
      </c>
      <c r="AJ105">
        <v>1.1376499999999999E-2</v>
      </c>
      <c r="AK105">
        <v>1</v>
      </c>
      <c r="AL105">
        <f t="shared" si="4"/>
        <v>0.15802099999999999</v>
      </c>
      <c r="AM105">
        <f t="shared" si="4"/>
        <v>5.3417999999999998E-3</v>
      </c>
      <c r="AN105">
        <f t="shared" si="4"/>
        <v>3.9055499999999998E-3</v>
      </c>
      <c r="AO105">
        <f t="shared" si="4"/>
        <v>3.8118200000000001E-3</v>
      </c>
      <c r="AP105">
        <f t="shared" si="3"/>
        <v>1.2140199999999999E-3</v>
      </c>
      <c r="AQ105">
        <f t="shared" si="3"/>
        <v>1.1376499999999999E-2</v>
      </c>
    </row>
    <row r="106" spans="1:43" x14ac:dyDescent="0.25">
      <c r="A106">
        <v>12322711</v>
      </c>
      <c r="B106" s="2" t="s">
        <v>585</v>
      </c>
      <c r="C106" s="2" t="s">
        <v>603</v>
      </c>
      <c r="D106">
        <v>61753013</v>
      </c>
      <c r="F106">
        <v>300</v>
      </c>
      <c r="G106">
        <v>80032214</v>
      </c>
      <c r="I106">
        <v>2275050012</v>
      </c>
      <c r="J106">
        <v>2</v>
      </c>
      <c r="K106" t="s">
        <v>34</v>
      </c>
      <c r="L106" t="s">
        <v>103</v>
      </c>
      <c r="M106">
        <v>34023</v>
      </c>
      <c r="O106" t="s">
        <v>396</v>
      </c>
      <c r="P106">
        <v>48811</v>
      </c>
      <c r="Q106" t="s">
        <v>37</v>
      </c>
      <c r="R106" t="s">
        <v>38</v>
      </c>
      <c r="U106" t="s">
        <v>38</v>
      </c>
      <c r="V106">
        <v>40.524500000000003</v>
      </c>
      <c r="W106">
        <v>-74.425700000000006</v>
      </c>
      <c r="X106" t="s">
        <v>39</v>
      </c>
      <c r="Y106" t="s">
        <v>397</v>
      </c>
      <c r="Z106" t="s">
        <v>34</v>
      </c>
      <c r="AA106">
        <v>0</v>
      </c>
      <c r="AB106" t="s">
        <v>41</v>
      </c>
      <c r="AC106">
        <v>8</v>
      </c>
      <c r="AE106">
        <v>0.15802099999999999</v>
      </c>
      <c r="AF106">
        <v>5.3417999999999998E-3</v>
      </c>
      <c r="AG106">
        <v>3.9055499999999998E-3</v>
      </c>
      <c r="AH106">
        <v>3.8118200000000001E-3</v>
      </c>
      <c r="AI106">
        <v>1.2140199999999999E-3</v>
      </c>
      <c r="AJ106">
        <v>1.1376499999999999E-2</v>
      </c>
      <c r="AK106">
        <v>1</v>
      </c>
      <c r="AL106">
        <f t="shared" si="4"/>
        <v>0.15802099999999999</v>
      </c>
      <c r="AM106">
        <f t="shared" si="4"/>
        <v>5.3417999999999998E-3</v>
      </c>
      <c r="AN106">
        <f t="shared" si="4"/>
        <v>3.9055499999999998E-3</v>
      </c>
      <c r="AO106">
        <f t="shared" si="4"/>
        <v>3.8118200000000001E-3</v>
      </c>
      <c r="AP106">
        <f t="shared" si="3"/>
        <v>1.2140199999999999E-3</v>
      </c>
      <c r="AQ106">
        <f t="shared" si="3"/>
        <v>1.1376499999999999E-2</v>
      </c>
    </row>
    <row r="107" spans="1:43" x14ac:dyDescent="0.25">
      <c r="A107">
        <v>12320311</v>
      </c>
      <c r="B107" s="2" t="s">
        <v>585</v>
      </c>
      <c r="C107" s="2" t="s">
        <v>603</v>
      </c>
      <c r="D107">
        <v>61750513</v>
      </c>
      <c r="F107">
        <v>300</v>
      </c>
      <c r="G107">
        <v>80027214</v>
      </c>
      <c r="I107">
        <v>2275050012</v>
      </c>
      <c r="J107">
        <v>2</v>
      </c>
      <c r="K107" t="s">
        <v>34</v>
      </c>
      <c r="L107" t="s">
        <v>67</v>
      </c>
      <c r="M107">
        <v>34037</v>
      </c>
      <c r="O107" t="s">
        <v>210</v>
      </c>
      <c r="P107">
        <v>48811</v>
      </c>
      <c r="Q107" t="s">
        <v>37</v>
      </c>
      <c r="R107" t="s">
        <v>38</v>
      </c>
      <c r="U107" t="s">
        <v>38</v>
      </c>
      <c r="V107">
        <v>40.987900000000003</v>
      </c>
      <c r="W107">
        <v>-74.725200000000001</v>
      </c>
      <c r="X107" t="s">
        <v>39</v>
      </c>
      <c r="Y107" t="s">
        <v>69</v>
      </c>
      <c r="Z107" t="s">
        <v>34</v>
      </c>
      <c r="AA107">
        <v>0</v>
      </c>
      <c r="AB107" t="s">
        <v>41</v>
      </c>
      <c r="AC107">
        <v>8</v>
      </c>
      <c r="AE107">
        <v>0.15802099999999999</v>
      </c>
      <c r="AF107">
        <v>5.3417999999999998E-3</v>
      </c>
      <c r="AG107">
        <v>3.9055499999999998E-3</v>
      </c>
      <c r="AH107">
        <v>3.8118200000000001E-3</v>
      </c>
      <c r="AI107">
        <v>1.2140199999999999E-3</v>
      </c>
      <c r="AJ107">
        <v>1.1376499999999999E-2</v>
      </c>
      <c r="AK107">
        <v>1</v>
      </c>
      <c r="AL107">
        <f t="shared" si="4"/>
        <v>0.15802099999999999</v>
      </c>
      <c r="AM107">
        <f t="shared" si="4"/>
        <v>5.3417999999999998E-3</v>
      </c>
      <c r="AN107">
        <f t="shared" si="4"/>
        <v>3.9055499999999998E-3</v>
      </c>
      <c r="AO107">
        <f t="shared" si="4"/>
        <v>3.8118200000000001E-3</v>
      </c>
      <c r="AP107">
        <f t="shared" si="3"/>
        <v>1.2140199999999999E-3</v>
      </c>
      <c r="AQ107">
        <f t="shared" si="3"/>
        <v>1.1376499999999999E-2</v>
      </c>
    </row>
    <row r="108" spans="1:43" x14ac:dyDescent="0.25">
      <c r="A108">
        <v>12395211</v>
      </c>
      <c r="B108" s="2" t="s">
        <v>585</v>
      </c>
      <c r="C108" s="2" t="s">
        <v>603</v>
      </c>
      <c r="D108">
        <v>61581613</v>
      </c>
      <c r="F108">
        <v>300</v>
      </c>
      <c r="G108">
        <v>79693614</v>
      </c>
      <c r="I108">
        <v>2275050012</v>
      </c>
      <c r="J108">
        <v>2</v>
      </c>
      <c r="K108" t="s">
        <v>34</v>
      </c>
      <c r="L108" t="s">
        <v>64</v>
      </c>
      <c r="M108">
        <v>34019</v>
      </c>
      <c r="O108" t="s">
        <v>150</v>
      </c>
      <c r="P108">
        <v>48811</v>
      </c>
      <c r="Q108" t="s">
        <v>37</v>
      </c>
      <c r="R108" t="s">
        <v>38</v>
      </c>
      <c r="U108" t="s">
        <v>38</v>
      </c>
      <c r="V108">
        <v>40.530700000000003</v>
      </c>
      <c r="W108">
        <v>-74.860699999999994</v>
      </c>
      <c r="X108" t="s">
        <v>39</v>
      </c>
      <c r="Y108" t="s">
        <v>151</v>
      </c>
      <c r="Z108" t="s">
        <v>34</v>
      </c>
      <c r="AA108">
        <v>0</v>
      </c>
      <c r="AB108" t="s">
        <v>41</v>
      </c>
      <c r="AC108">
        <v>8</v>
      </c>
      <c r="AE108">
        <v>0.15802099999999999</v>
      </c>
      <c r="AF108">
        <v>5.3417999999999998E-3</v>
      </c>
      <c r="AG108">
        <v>3.9055499999999998E-3</v>
      </c>
      <c r="AH108">
        <v>3.8118200000000001E-3</v>
      </c>
      <c r="AI108">
        <v>1.2140199999999999E-3</v>
      </c>
      <c r="AJ108">
        <v>1.1376499999999999E-2</v>
      </c>
      <c r="AK108">
        <v>1</v>
      </c>
      <c r="AL108">
        <f t="shared" si="4"/>
        <v>0.15802099999999999</v>
      </c>
      <c r="AM108">
        <f t="shared" si="4"/>
        <v>5.3417999999999998E-3</v>
      </c>
      <c r="AN108">
        <f t="shared" si="4"/>
        <v>3.9055499999999998E-3</v>
      </c>
      <c r="AO108">
        <f t="shared" si="4"/>
        <v>3.8118200000000001E-3</v>
      </c>
      <c r="AP108">
        <f t="shared" si="3"/>
        <v>1.2140199999999999E-3</v>
      </c>
      <c r="AQ108">
        <f t="shared" si="3"/>
        <v>1.1376499999999999E-2</v>
      </c>
    </row>
    <row r="109" spans="1:43" x14ac:dyDescent="0.25">
      <c r="A109">
        <v>11048611</v>
      </c>
      <c r="B109" s="2" t="s">
        <v>585</v>
      </c>
      <c r="C109" s="2" t="s">
        <v>603</v>
      </c>
      <c r="D109">
        <v>60641813</v>
      </c>
      <c r="F109">
        <v>300</v>
      </c>
      <c r="G109">
        <v>77824014</v>
      </c>
      <c r="I109">
        <v>2275050012</v>
      </c>
      <c r="J109">
        <v>2</v>
      </c>
      <c r="K109" t="s">
        <v>34</v>
      </c>
      <c r="L109" t="s">
        <v>236</v>
      </c>
      <c r="M109">
        <v>34031</v>
      </c>
      <c r="O109" t="s">
        <v>469</v>
      </c>
      <c r="P109">
        <v>48811</v>
      </c>
      <c r="Q109" t="s">
        <v>37</v>
      </c>
      <c r="R109" t="s">
        <v>38</v>
      </c>
      <c r="U109" t="s">
        <v>38</v>
      </c>
      <c r="V109">
        <v>41.054299999999998</v>
      </c>
      <c r="W109">
        <v>-74.430199999999999</v>
      </c>
      <c r="X109" t="s">
        <v>39</v>
      </c>
      <c r="Y109" t="s">
        <v>470</v>
      </c>
      <c r="Z109" t="s">
        <v>34</v>
      </c>
      <c r="AA109">
        <v>0</v>
      </c>
      <c r="AB109" t="s">
        <v>41</v>
      </c>
      <c r="AC109">
        <v>8</v>
      </c>
      <c r="AE109">
        <v>0.15802099999999999</v>
      </c>
      <c r="AF109">
        <v>5.3417999999999998E-3</v>
      </c>
      <c r="AG109">
        <v>3.9055499999999998E-3</v>
      </c>
      <c r="AH109">
        <v>3.8118200000000001E-3</v>
      </c>
      <c r="AI109">
        <v>1.2140199999999999E-3</v>
      </c>
      <c r="AJ109">
        <v>1.1376499999999999E-2</v>
      </c>
      <c r="AK109">
        <v>1</v>
      </c>
      <c r="AL109">
        <f t="shared" si="4"/>
        <v>0.15802099999999999</v>
      </c>
      <c r="AM109">
        <f t="shared" si="4"/>
        <v>5.3417999999999998E-3</v>
      </c>
      <c r="AN109">
        <f t="shared" si="4"/>
        <v>3.9055499999999998E-3</v>
      </c>
      <c r="AO109">
        <f t="shared" si="4"/>
        <v>3.8118200000000001E-3</v>
      </c>
      <c r="AP109">
        <f t="shared" si="3"/>
        <v>1.2140199999999999E-3</v>
      </c>
      <c r="AQ109">
        <f t="shared" si="3"/>
        <v>1.1376499999999999E-2</v>
      </c>
    </row>
    <row r="110" spans="1:43" x14ac:dyDescent="0.25">
      <c r="A110">
        <v>16130911</v>
      </c>
      <c r="B110" s="2" t="s">
        <v>585</v>
      </c>
      <c r="C110" s="2" t="s">
        <v>603</v>
      </c>
      <c r="D110">
        <v>103167613</v>
      </c>
      <c r="F110">
        <v>300</v>
      </c>
      <c r="G110">
        <v>144807414</v>
      </c>
      <c r="I110">
        <v>2275050012</v>
      </c>
      <c r="J110">
        <v>2</v>
      </c>
      <c r="K110" t="s">
        <v>34</v>
      </c>
      <c r="L110" t="s">
        <v>35</v>
      </c>
      <c r="M110">
        <v>34025</v>
      </c>
      <c r="O110" t="s">
        <v>184</v>
      </c>
      <c r="P110">
        <v>48811</v>
      </c>
      <c r="Q110" t="s">
        <v>37</v>
      </c>
      <c r="R110" t="s">
        <v>38</v>
      </c>
      <c r="U110" t="s">
        <v>38</v>
      </c>
      <c r="V110">
        <v>40.440277999999999</v>
      </c>
      <c r="W110">
        <v>-74.156666000000001</v>
      </c>
      <c r="X110" t="s">
        <v>110</v>
      </c>
      <c r="Y110" t="s">
        <v>185</v>
      </c>
      <c r="Z110" t="s">
        <v>34</v>
      </c>
      <c r="AA110">
        <v>0</v>
      </c>
      <c r="AB110" t="s">
        <v>41</v>
      </c>
      <c r="AC110">
        <v>8</v>
      </c>
      <c r="AE110">
        <v>0.15802099999999999</v>
      </c>
      <c r="AF110">
        <v>5.3417999999999998E-3</v>
      </c>
      <c r="AG110">
        <v>3.9055499999999998E-3</v>
      </c>
      <c r="AH110">
        <v>3.8118200000000001E-3</v>
      </c>
      <c r="AI110">
        <v>1.2140199999999999E-3</v>
      </c>
      <c r="AJ110">
        <v>1.1376499999999999E-2</v>
      </c>
      <c r="AK110">
        <v>1</v>
      </c>
      <c r="AL110">
        <f t="shared" si="4"/>
        <v>0.15802099999999999</v>
      </c>
      <c r="AM110">
        <f t="shared" si="4"/>
        <v>5.3417999999999998E-3</v>
      </c>
      <c r="AN110">
        <f t="shared" si="4"/>
        <v>3.9055499999999998E-3</v>
      </c>
      <c r="AO110">
        <f t="shared" si="4"/>
        <v>3.8118200000000001E-3</v>
      </c>
      <c r="AP110">
        <f t="shared" si="3"/>
        <v>1.2140199999999999E-3</v>
      </c>
      <c r="AQ110">
        <f t="shared" si="3"/>
        <v>1.1376499999999999E-2</v>
      </c>
    </row>
    <row r="111" spans="1:43" x14ac:dyDescent="0.25">
      <c r="A111">
        <v>11700411</v>
      </c>
      <c r="B111" s="2" t="s">
        <v>585</v>
      </c>
      <c r="C111" s="2" t="s">
        <v>603</v>
      </c>
      <c r="D111">
        <v>61223013</v>
      </c>
      <c r="F111">
        <v>300</v>
      </c>
      <c r="G111">
        <v>78984214</v>
      </c>
      <c r="I111">
        <v>2275050012</v>
      </c>
      <c r="J111">
        <v>2</v>
      </c>
      <c r="K111" t="s">
        <v>34</v>
      </c>
      <c r="L111" t="s">
        <v>90</v>
      </c>
      <c r="M111">
        <v>34005</v>
      </c>
      <c r="O111" t="s">
        <v>91</v>
      </c>
      <c r="P111">
        <v>48811</v>
      </c>
      <c r="Q111" t="s">
        <v>37</v>
      </c>
      <c r="R111" t="s">
        <v>38</v>
      </c>
      <c r="U111" t="s">
        <v>38</v>
      </c>
      <c r="V111">
        <v>39.801499999999997</v>
      </c>
      <c r="W111">
        <v>-74.759600000000006</v>
      </c>
      <c r="X111" t="s">
        <v>39</v>
      </c>
      <c r="Y111" t="s">
        <v>92</v>
      </c>
      <c r="Z111" t="s">
        <v>34</v>
      </c>
      <c r="AA111">
        <v>0</v>
      </c>
      <c r="AB111" t="s">
        <v>41</v>
      </c>
      <c r="AC111">
        <v>8</v>
      </c>
      <c r="AE111">
        <v>0.15802099999999999</v>
      </c>
      <c r="AF111">
        <v>5.3417999999999998E-3</v>
      </c>
      <c r="AG111">
        <v>3.9055499999999998E-3</v>
      </c>
      <c r="AH111">
        <v>3.8118200000000001E-3</v>
      </c>
      <c r="AI111">
        <v>1.2140199999999999E-3</v>
      </c>
      <c r="AJ111">
        <v>1.1376499999999999E-2</v>
      </c>
      <c r="AK111">
        <v>1</v>
      </c>
      <c r="AL111">
        <f t="shared" si="4"/>
        <v>0.15802099999999999</v>
      </c>
      <c r="AM111">
        <f t="shared" si="4"/>
        <v>5.3417999999999998E-3</v>
      </c>
      <c r="AN111">
        <f t="shared" si="4"/>
        <v>3.9055499999999998E-3</v>
      </c>
      <c r="AO111">
        <f t="shared" si="4"/>
        <v>3.8118200000000001E-3</v>
      </c>
      <c r="AP111">
        <f t="shared" si="3"/>
        <v>1.2140199999999999E-3</v>
      </c>
      <c r="AQ111">
        <f t="shared" si="3"/>
        <v>1.1376499999999999E-2</v>
      </c>
    </row>
    <row r="112" spans="1:43" x14ac:dyDescent="0.25">
      <c r="A112">
        <v>12395611</v>
      </c>
      <c r="B112" s="2" t="s">
        <v>585</v>
      </c>
      <c r="C112" s="2" t="s">
        <v>603</v>
      </c>
      <c r="D112">
        <v>61582113</v>
      </c>
      <c r="F112">
        <v>300</v>
      </c>
      <c r="G112">
        <v>79694614</v>
      </c>
      <c r="I112">
        <v>2275050012</v>
      </c>
      <c r="J112">
        <v>2</v>
      </c>
      <c r="K112" t="s">
        <v>34</v>
      </c>
      <c r="L112" t="s">
        <v>108</v>
      </c>
      <c r="M112">
        <v>34003</v>
      </c>
      <c r="O112" t="s">
        <v>139</v>
      </c>
      <c r="P112">
        <v>48811</v>
      </c>
      <c r="Q112" t="s">
        <v>37</v>
      </c>
      <c r="R112" t="s">
        <v>38</v>
      </c>
      <c r="U112" t="s">
        <v>38</v>
      </c>
      <c r="V112">
        <v>41.104300000000002</v>
      </c>
      <c r="W112">
        <v>-74.164000000000001</v>
      </c>
      <c r="X112" t="s">
        <v>39</v>
      </c>
      <c r="Y112" t="s">
        <v>140</v>
      </c>
      <c r="Z112" t="s">
        <v>34</v>
      </c>
      <c r="AA112">
        <v>0</v>
      </c>
      <c r="AB112" t="s">
        <v>41</v>
      </c>
      <c r="AC112">
        <v>8</v>
      </c>
      <c r="AE112">
        <v>0.15802099999999999</v>
      </c>
      <c r="AF112">
        <v>5.3417999999999998E-3</v>
      </c>
      <c r="AG112">
        <v>3.9055499999999998E-3</v>
      </c>
      <c r="AH112">
        <v>3.8118200000000001E-3</v>
      </c>
      <c r="AI112">
        <v>1.2140199999999999E-3</v>
      </c>
      <c r="AJ112">
        <v>1.1376499999999999E-2</v>
      </c>
      <c r="AK112">
        <v>1</v>
      </c>
      <c r="AL112">
        <f t="shared" si="4"/>
        <v>0.15802099999999999</v>
      </c>
      <c r="AM112">
        <f t="shared" si="4"/>
        <v>5.3417999999999998E-3</v>
      </c>
      <c r="AN112">
        <f t="shared" si="4"/>
        <v>3.9055499999999998E-3</v>
      </c>
      <c r="AO112">
        <f t="shared" si="4"/>
        <v>3.8118200000000001E-3</v>
      </c>
      <c r="AP112">
        <f t="shared" si="3"/>
        <v>1.2140199999999999E-3</v>
      </c>
      <c r="AQ112">
        <f t="shared" si="3"/>
        <v>1.1376499999999999E-2</v>
      </c>
    </row>
    <row r="113" spans="1:43" x14ac:dyDescent="0.25">
      <c r="A113">
        <v>11079111</v>
      </c>
      <c r="B113" s="2" t="s">
        <v>585</v>
      </c>
      <c r="C113" s="2" t="s">
        <v>603</v>
      </c>
      <c r="D113">
        <v>60709913</v>
      </c>
      <c r="F113">
        <v>300</v>
      </c>
      <c r="G113">
        <v>77961614</v>
      </c>
      <c r="I113">
        <v>2275050012</v>
      </c>
      <c r="J113">
        <v>2</v>
      </c>
      <c r="K113" t="s">
        <v>34</v>
      </c>
      <c r="L113" t="s">
        <v>98</v>
      </c>
      <c r="M113">
        <v>34001</v>
      </c>
      <c r="O113" t="s">
        <v>390</v>
      </c>
      <c r="P113">
        <v>48811</v>
      </c>
      <c r="Q113" t="s">
        <v>37</v>
      </c>
      <c r="R113" t="s">
        <v>38</v>
      </c>
      <c r="U113" t="s">
        <v>38</v>
      </c>
      <c r="V113">
        <v>39.484299999999998</v>
      </c>
      <c r="W113">
        <v>-74.881799999999998</v>
      </c>
      <c r="X113" t="s">
        <v>39</v>
      </c>
      <c r="Y113" t="s">
        <v>391</v>
      </c>
      <c r="Z113" t="s">
        <v>34</v>
      </c>
      <c r="AA113">
        <v>0</v>
      </c>
      <c r="AB113" t="s">
        <v>41</v>
      </c>
      <c r="AC113">
        <v>8</v>
      </c>
      <c r="AE113">
        <v>0.15802099999999999</v>
      </c>
      <c r="AF113">
        <v>5.3417999999999998E-3</v>
      </c>
      <c r="AG113">
        <v>3.9055499999999998E-3</v>
      </c>
      <c r="AH113">
        <v>3.8118200000000001E-3</v>
      </c>
      <c r="AI113">
        <v>1.2140199999999999E-3</v>
      </c>
      <c r="AJ113">
        <v>1.1376499999999999E-2</v>
      </c>
      <c r="AK113">
        <v>1</v>
      </c>
      <c r="AL113">
        <f t="shared" si="4"/>
        <v>0.15802099999999999</v>
      </c>
      <c r="AM113">
        <f t="shared" si="4"/>
        <v>5.3417999999999998E-3</v>
      </c>
      <c r="AN113">
        <f t="shared" si="4"/>
        <v>3.9055499999999998E-3</v>
      </c>
      <c r="AO113">
        <f t="shared" si="4"/>
        <v>3.8118200000000001E-3</v>
      </c>
      <c r="AP113">
        <f t="shared" si="3"/>
        <v>1.2140199999999999E-3</v>
      </c>
      <c r="AQ113">
        <f t="shared" si="3"/>
        <v>1.1376499999999999E-2</v>
      </c>
    </row>
    <row r="114" spans="1:43" x14ac:dyDescent="0.25">
      <c r="A114">
        <v>17135411</v>
      </c>
      <c r="B114" s="2" t="s">
        <v>585</v>
      </c>
      <c r="C114" s="2" t="s">
        <v>603</v>
      </c>
      <c r="D114">
        <v>114258413</v>
      </c>
      <c r="F114">
        <v>300</v>
      </c>
      <c r="G114">
        <v>160463814</v>
      </c>
      <c r="I114">
        <v>2275050012</v>
      </c>
      <c r="J114">
        <v>2</v>
      </c>
      <c r="K114" t="s">
        <v>34</v>
      </c>
      <c r="L114" t="s">
        <v>103</v>
      </c>
      <c r="M114">
        <v>34023</v>
      </c>
      <c r="O114" t="s">
        <v>305</v>
      </c>
      <c r="P114">
        <v>48811</v>
      </c>
      <c r="Q114" t="s">
        <v>37</v>
      </c>
      <c r="R114" t="s">
        <v>38</v>
      </c>
      <c r="U114" t="s">
        <v>38</v>
      </c>
      <c r="V114">
        <v>40.501829999999998</v>
      </c>
      <c r="W114">
        <v>-74.445729999999998</v>
      </c>
      <c r="X114" t="s">
        <v>39</v>
      </c>
      <c r="Y114" t="s">
        <v>167</v>
      </c>
      <c r="Z114" t="s">
        <v>34</v>
      </c>
      <c r="AA114">
        <v>8901</v>
      </c>
      <c r="AB114" t="s">
        <v>41</v>
      </c>
      <c r="AC114">
        <v>8</v>
      </c>
      <c r="AE114">
        <v>0.15802099999999999</v>
      </c>
      <c r="AF114">
        <v>5.3417999999999998E-3</v>
      </c>
      <c r="AG114">
        <v>3.9055499999999998E-3</v>
      </c>
      <c r="AH114">
        <v>3.8118200000000001E-3</v>
      </c>
      <c r="AI114">
        <v>1.2140199999999999E-3</v>
      </c>
      <c r="AJ114">
        <v>1.1376499999999999E-2</v>
      </c>
      <c r="AK114">
        <v>1</v>
      </c>
      <c r="AL114">
        <f t="shared" si="4"/>
        <v>0.15802099999999999</v>
      </c>
      <c r="AM114">
        <f t="shared" si="4"/>
        <v>5.3417999999999998E-3</v>
      </c>
      <c r="AN114">
        <f t="shared" si="4"/>
        <v>3.9055499999999998E-3</v>
      </c>
      <c r="AO114">
        <f t="shared" si="4"/>
        <v>3.8118200000000001E-3</v>
      </c>
      <c r="AP114">
        <f t="shared" si="3"/>
        <v>1.2140199999999999E-3</v>
      </c>
      <c r="AQ114">
        <f t="shared" si="3"/>
        <v>1.1376499999999999E-2</v>
      </c>
    </row>
    <row r="115" spans="1:43" x14ac:dyDescent="0.25">
      <c r="A115">
        <v>11395711</v>
      </c>
      <c r="B115" s="2" t="s">
        <v>585</v>
      </c>
      <c r="C115" s="2" t="s">
        <v>603</v>
      </c>
      <c r="D115">
        <v>61748313</v>
      </c>
      <c r="F115">
        <v>300</v>
      </c>
      <c r="G115">
        <v>80022814</v>
      </c>
      <c r="I115">
        <v>2275050012</v>
      </c>
      <c r="J115">
        <v>2</v>
      </c>
      <c r="K115" t="s">
        <v>34</v>
      </c>
      <c r="L115" t="s">
        <v>35</v>
      </c>
      <c r="M115">
        <v>34025</v>
      </c>
      <c r="O115" t="s">
        <v>375</v>
      </c>
      <c r="P115">
        <v>48811</v>
      </c>
      <c r="Q115" t="s">
        <v>37</v>
      </c>
      <c r="R115" t="s">
        <v>38</v>
      </c>
      <c r="U115" t="s">
        <v>38</v>
      </c>
      <c r="V115">
        <v>40.208399999999997</v>
      </c>
      <c r="W115">
        <v>-74.041200000000003</v>
      </c>
      <c r="X115" t="s">
        <v>39</v>
      </c>
      <c r="Y115" t="s">
        <v>376</v>
      </c>
      <c r="Z115" t="s">
        <v>34</v>
      </c>
      <c r="AA115">
        <v>0</v>
      </c>
      <c r="AB115" t="s">
        <v>41</v>
      </c>
      <c r="AC115">
        <v>8</v>
      </c>
      <c r="AE115">
        <v>0.15802099999999999</v>
      </c>
      <c r="AF115">
        <v>5.3417999999999998E-3</v>
      </c>
      <c r="AG115">
        <v>3.9055499999999998E-3</v>
      </c>
      <c r="AH115">
        <v>3.8118200000000001E-3</v>
      </c>
      <c r="AI115">
        <v>1.2140199999999999E-3</v>
      </c>
      <c r="AJ115">
        <v>1.1376499999999999E-2</v>
      </c>
      <c r="AK115">
        <v>1</v>
      </c>
      <c r="AL115">
        <f t="shared" si="4"/>
        <v>0.15802099999999999</v>
      </c>
      <c r="AM115">
        <f t="shared" si="4"/>
        <v>5.3417999999999998E-3</v>
      </c>
      <c r="AN115">
        <f t="shared" si="4"/>
        <v>3.9055499999999998E-3</v>
      </c>
      <c r="AO115">
        <f t="shared" si="4"/>
        <v>3.8118200000000001E-3</v>
      </c>
      <c r="AP115">
        <f t="shared" si="3"/>
        <v>1.2140199999999999E-3</v>
      </c>
      <c r="AQ115">
        <f t="shared" si="3"/>
        <v>1.1376499999999999E-2</v>
      </c>
    </row>
    <row r="116" spans="1:43" x14ac:dyDescent="0.25">
      <c r="A116">
        <v>10983911</v>
      </c>
      <c r="B116" s="2" t="s">
        <v>585</v>
      </c>
      <c r="C116" s="2" t="s">
        <v>603</v>
      </c>
      <c r="D116">
        <v>60520013</v>
      </c>
      <c r="F116">
        <v>300</v>
      </c>
      <c r="G116">
        <v>77581814</v>
      </c>
      <c r="I116">
        <v>2275050012</v>
      </c>
      <c r="J116">
        <v>2</v>
      </c>
      <c r="K116" t="s">
        <v>34</v>
      </c>
      <c r="L116" t="s">
        <v>103</v>
      </c>
      <c r="M116">
        <v>34023</v>
      </c>
      <c r="O116" t="s">
        <v>437</v>
      </c>
      <c r="P116">
        <v>48811</v>
      </c>
      <c r="Q116" t="s">
        <v>37</v>
      </c>
      <c r="R116" t="s">
        <v>38</v>
      </c>
      <c r="U116" t="s">
        <v>38</v>
      </c>
      <c r="V116">
        <v>40.4773</v>
      </c>
      <c r="W116">
        <v>-74.407899999999998</v>
      </c>
      <c r="X116" t="s">
        <v>39</v>
      </c>
      <c r="Y116" t="s">
        <v>167</v>
      </c>
      <c r="Z116" t="s">
        <v>34</v>
      </c>
      <c r="AA116">
        <v>0</v>
      </c>
      <c r="AB116" t="s">
        <v>41</v>
      </c>
      <c r="AC116">
        <v>8</v>
      </c>
      <c r="AE116">
        <v>0.15802099999999999</v>
      </c>
      <c r="AF116">
        <v>5.3417999999999998E-3</v>
      </c>
      <c r="AG116">
        <v>3.9055499999999998E-3</v>
      </c>
      <c r="AH116">
        <v>3.8118200000000001E-3</v>
      </c>
      <c r="AI116">
        <v>1.2140199999999999E-3</v>
      </c>
      <c r="AJ116">
        <v>1.1376499999999999E-2</v>
      </c>
      <c r="AK116">
        <v>1</v>
      </c>
      <c r="AL116">
        <f t="shared" si="4"/>
        <v>0.15802099999999999</v>
      </c>
      <c r="AM116">
        <f t="shared" si="4"/>
        <v>5.3417999999999998E-3</v>
      </c>
      <c r="AN116">
        <f t="shared" si="4"/>
        <v>3.9055499999999998E-3</v>
      </c>
      <c r="AO116">
        <f t="shared" si="4"/>
        <v>3.8118200000000001E-3</v>
      </c>
      <c r="AP116">
        <f t="shared" si="3"/>
        <v>1.2140199999999999E-3</v>
      </c>
      <c r="AQ116">
        <f t="shared" si="3"/>
        <v>1.1376499999999999E-2</v>
      </c>
    </row>
    <row r="117" spans="1:43" x14ac:dyDescent="0.25">
      <c r="A117">
        <v>11489011</v>
      </c>
      <c r="B117" s="2" t="s">
        <v>585</v>
      </c>
      <c r="C117" s="2" t="s">
        <v>603</v>
      </c>
      <c r="D117">
        <v>60641313</v>
      </c>
      <c r="F117">
        <v>300</v>
      </c>
      <c r="G117">
        <v>77823014</v>
      </c>
      <c r="I117">
        <v>2275050012</v>
      </c>
      <c r="J117">
        <v>2</v>
      </c>
      <c r="K117" t="s">
        <v>34</v>
      </c>
      <c r="L117" t="s">
        <v>103</v>
      </c>
      <c r="M117">
        <v>34023</v>
      </c>
      <c r="O117" t="s">
        <v>209</v>
      </c>
      <c r="P117">
        <v>48811</v>
      </c>
      <c r="Q117" t="s">
        <v>37</v>
      </c>
      <c r="R117" t="s">
        <v>38</v>
      </c>
      <c r="U117" t="s">
        <v>38</v>
      </c>
      <c r="V117">
        <v>40.476799999999997</v>
      </c>
      <c r="W117">
        <v>-74.408799999999999</v>
      </c>
      <c r="X117" t="s">
        <v>39</v>
      </c>
      <c r="Y117" t="s">
        <v>167</v>
      </c>
      <c r="Z117" t="s">
        <v>34</v>
      </c>
      <c r="AA117">
        <v>0</v>
      </c>
      <c r="AB117" t="s">
        <v>41</v>
      </c>
      <c r="AC117">
        <v>8</v>
      </c>
      <c r="AE117">
        <v>0.15802099999999999</v>
      </c>
      <c r="AF117">
        <v>5.3417999999999998E-3</v>
      </c>
      <c r="AG117">
        <v>3.9055499999999998E-3</v>
      </c>
      <c r="AH117">
        <v>3.8118200000000001E-3</v>
      </c>
      <c r="AI117">
        <v>1.2140199999999999E-3</v>
      </c>
      <c r="AJ117">
        <v>1.1376499999999999E-2</v>
      </c>
      <c r="AK117">
        <v>1</v>
      </c>
      <c r="AL117">
        <f t="shared" si="4"/>
        <v>0.15802099999999999</v>
      </c>
      <c r="AM117">
        <f t="shared" si="4"/>
        <v>5.3417999999999998E-3</v>
      </c>
      <c r="AN117">
        <f t="shared" si="4"/>
        <v>3.9055499999999998E-3</v>
      </c>
      <c r="AO117">
        <f t="shared" si="4"/>
        <v>3.8118200000000001E-3</v>
      </c>
      <c r="AP117">
        <f t="shared" si="3"/>
        <v>1.2140199999999999E-3</v>
      </c>
      <c r="AQ117">
        <f t="shared" si="3"/>
        <v>1.1376499999999999E-2</v>
      </c>
    </row>
    <row r="118" spans="1:43" x14ac:dyDescent="0.25">
      <c r="A118">
        <v>12023811</v>
      </c>
      <c r="B118" s="2" t="s">
        <v>585</v>
      </c>
      <c r="C118" s="2" t="s">
        <v>603</v>
      </c>
      <c r="D118">
        <v>60732813</v>
      </c>
      <c r="F118">
        <v>300</v>
      </c>
      <c r="G118">
        <v>78007014</v>
      </c>
      <c r="I118">
        <v>2275050012</v>
      </c>
      <c r="J118">
        <v>2</v>
      </c>
      <c r="K118" t="s">
        <v>34</v>
      </c>
      <c r="L118" t="s">
        <v>90</v>
      </c>
      <c r="M118">
        <v>34005</v>
      </c>
      <c r="O118" t="s">
        <v>119</v>
      </c>
      <c r="P118">
        <v>48811</v>
      </c>
      <c r="Q118" t="s">
        <v>37</v>
      </c>
      <c r="R118" t="s">
        <v>38</v>
      </c>
      <c r="U118" t="s">
        <v>38</v>
      </c>
      <c r="V118">
        <v>40.015799999999999</v>
      </c>
      <c r="W118">
        <v>-74.975800000000007</v>
      </c>
      <c r="X118" t="s">
        <v>39</v>
      </c>
      <c r="Y118" t="s">
        <v>120</v>
      </c>
      <c r="Z118" t="s">
        <v>34</v>
      </c>
      <c r="AA118">
        <v>0</v>
      </c>
      <c r="AB118" t="s">
        <v>41</v>
      </c>
      <c r="AC118">
        <v>8</v>
      </c>
      <c r="AE118">
        <v>0.15802099999999999</v>
      </c>
      <c r="AF118">
        <v>5.3417999999999998E-3</v>
      </c>
      <c r="AG118">
        <v>3.9055499999999998E-3</v>
      </c>
      <c r="AH118">
        <v>3.8118200000000001E-3</v>
      </c>
      <c r="AI118">
        <v>1.2140199999999999E-3</v>
      </c>
      <c r="AJ118">
        <v>1.1376499999999999E-2</v>
      </c>
      <c r="AK118">
        <v>1</v>
      </c>
      <c r="AL118">
        <f t="shared" si="4"/>
        <v>0.15802099999999999</v>
      </c>
      <c r="AM118">
        <f t="shared" si="4"/>
        <v>5.3417999999999998E-3</v>
      </c>
      <c r="AN118">
        <f t="shared" si="4"/>
        <v>3.9055499999999998E-3</v>
      </c>
      <c r="AO118">
        <f t="shared" si="4"/>
        <v>3.8118200000000001E-3</v>
      </c>
      <c r="AP118">
        <f t="shared" si="3"/>
        <v>1.2140199999999999E-3</v>
      </c>
      <c r="AQ118">
        <f t="shared" si="3"/>
        <v>1.1376499999999999E-2</v>
      </c>
    </row>
    <row r="119" spans="1:43" x14ac:dyDescent="0.25">
      <c r="A119">
        <v>17137411</v>
      </c>
      <c r="B119" s="2" t="s">
        <v>585</v>
      </c>
      <c r="C119" s="2" t="s">
        <v>603</v>
      </c>
      <c r="D119">
        <v>114266513</v>
      </c>
      <c r="F119">
        <v>300</v>
      </c>
      <c r="G119">
        <v>160475914</v>
      </c>
      <c r="I119">
        <v>2275050012</v>
      </c>
      <c r="J119">
        <v>2</v>
      </c>
      <c r="K119" t="s">
        <v>34</v>
      </c>
      <c r="L119" t="s">
        <v>79</v>
      </c>
      <c r="M119">
        <v>34027</v>
      </c>
      <c r="O119" t="s">
        <v>457</v>
      </c>
      <c r="P119">
        <v>48811</v>
      </c>
      <c r="Q119" t="s">
        <v>37</v>
      </c>
      <c r="R119" t="s">
        <v>38</v>
      </c>
      <c r="U119" t="s">
        <v>38</v>
      </c>
      <c r="V119">
        <v>40.83708</v>
      </c>
      <c r="W119">
        <v>-74.476690000000005</v>
      </c>
      <c r="X119" t="s">
        <v>39</v>
      </c>
      <c r="Y119" t="s">
        <v>458</v>
      </c>
      <c r="Z119" t="s">
        <v>34</v>
      </c>
      <c r="AA119">
        <v>7950</v>
      </c>
      <c r="AB119" t="s">
        <v>41</v>
      </c>
      <c r="AC119">
        <v>8</v>
      </c>
      <c r="AE119">
        <v>0.15802099999999999</v>
      </c>
      <c r="AF119">
        <v>5.3417999999999998E-3</v>
      </c>
      <c r="AG119">
        <v>3.9055499999999998E-3</v>
      </c>
      <c r="AH119">
        <v>3.8118200000000001E-3</v>
      </c>
      <c r="AI119">
        <v>1.2140199999999999E-3</v>
      </c>
      <c r="AJ119">
        <v>1.1376499999999999E-2</v>
      </c>
      <c r="AK119">
        <v>1</v>
      </c>
      <c r="AL119">
        <f t="shared" si="4"/>
        <v>0.15802099999999999</v>
      </c>
      <c r="AM119">
        <f t="shared" si="4"/>
        <v>5.3417999999999998E-3</v>
      </c>
      <c r="AN119">
        <f t="shared" si="4"/>
        <v>3.9055499999999998E-3</v>
      </c>
      <c r="AO119">
        <f t="shared" si="4"/>
        <v>3.8118200000000001E-3</v>
      </c>
      <c r="AP119">
        <f t="shared" si="3"/>
        <v>1.2140199999999999E-3</v>
      </c>
      <c r="AQ119">
        <f t="shared" si="3"/>
        <v>1.1376499999999999E-2</v>
      </c>
    </row>
    <row r="120" spans="1:43" x14ac:dyDescent="0.25">
      <c r="A120">
        <v>12322911</v>
      </c>
      <c r="B120" s="2" t="s">
        <v>585</v>
      </c>
      <c r="C120" s="2" t="s">
        <v>603</v>
      </c>
      <c r="D120">
        <v>61753213</v>
      </c>
      <c r="F120">
        <v>300</v>
      </c>
      <c r="G120">
        <v>80032614</v>
      </c>
      <c r="I120">
        <v>2275050012</v>
      </c>
      <c r="J120">
        <v>2</v>
      </c>
      <c r="K120" t="s">
        <v>34</v>
      </c>
      <c r="L120" t="s">
        <v>178</v>
      </c>
      <c r="M120">
        <v>34017</v>
      </c>
      <c r="O120" t="s">
        <v>385</v>
      </c>
      <c r="P120">
        <v>48811</v>
      </c>
      <c r="Q120" t="s">
        <v>37</v>
      </c>
      <c r="R120" t="s">
        <v>38</v>
      </c>
      <c r="U120" t="s">
        <v>38</v>
      </c>
      <c r="V120">
        <v>40.737000000000002</v>
      </c>
      <c r="W120">
        <v>-74.096800000000002</v>
      </c>
      <c r="X120" t="s">
        <v>39</v>
      </c>
      <c r="Y120" t="s">
        <v>386</v>
      </c>
      <c r="Z120" t="s">
        <v>34</v>
      </c>
      <c r="AA120">
        <v>0</v>
      </c>
      <c r="AB120" t="s">
        <v>41</v>
      </c>
      <c r="AC120">
        <v>8</v>
      </c>
      <c r="AE120">
        <v>0.15802099999999999</v>
      </c>
      <c r="AF120">
        <v>5.3417999999999998E-3</v>
      </c>
      <c r="AG120">
        <v>3.9055499999999998E-3</v>
      </c>
      <c r="AH120">
        <v>3.8118200000000001E-3</v>
      </c>
      <c r="AI120">
        <v>1.2140199999999999E-3</v>
      </c>
      <c r="AJ120">
        <v>1.1376499999999999E-2</v>
      </c>
      <c r="AK120">
        <v>1</v>
      </c>
      <c r="AL120">
        <f t="shared" si="4"/>
        <v>0.15802099999999999</v>
      </c>
      <c r="AM120">
        <f t="shared" si="4"/>
        <v>5.3417999999999998E-3</v>
      </c>
      <c r="AN120">
        <f t="shared" si="4"/>
        <v>3.9055499999999998E-3</v>
      </c>
      <c r="AO120">
        <f t="shared" si="4"/>
        <v>3.8118200000000001E-3</v>
      </c>
      <c r="AP120">
        <f t="shared" si="3"/>
        <v>1.2140199999999999E-3</v>
      </c>
      <c r="AQ120">
        <f t="shared" si="3"/>
        <v>1.1376499999999999E-2</v>
      </c>
    </row>
    <row r="121" spans="1:43" x14ac:dyDescent="0.25">
      <c r="A121">
        <v>11862611</v>
      </c>
      <c r="B121" s="2" t="s">
        <v>585</v>
      </c>
      <c r="C121" s="2" t="s">
        <v>603</v>
      </c>
      <c r="D121">
        <v>61009613</v>
      </c>
      <c r="F121">
        <v>300</v>
      </c>
      <c r="G121">
        <v>78558614</v>
      </c>
      <c r="I121">
        <v>2275050012</v>
      </c>
      <c r="J121">
        <v>2</v>
      </c>
      <c r="K121" t="s">
        <v>34</v>
      </c>
      <c r="L121" t="s">
        <v>95</v>
      </c>
      <c r="M121">
        <v>34015</v>
      </c>
      <c r="O121" t="s">
        <v>96</v>
      </c>
      <c r="P121">
        <v>48811</v>
      </c>
      <c r="Q121" t="s">
        <v>37</v>
      </c>
      <c r="R121" t="s">
        <v>38</v>
      </c>
      <c r="U121" t="s">
        <v>38</v>
      </c>
      <c r="V121">
        <v>39.744300000000003</v>
      </c>
      <c r="W121">
        <v>-75.158799999999999</v>
      </c>
      <c r="X121" t="s">
        <v>39</v>
      </c>
      <c r="Y121" t="s">
        <v>97</v>
      </c>
      <c r="Z121" t="s">
        <v>34</v>
      </c>
      <c r="AA121">
        <v>0</v>
      </c>
      <c r="AB121" t="s">
        <v>41</v>
      </c>
      <c r="AC121">
        <v>8</v>
      </c>
      <c r="AE121">
        <v>0.15802099999999999</v>
      </c>
      <c r="AF121">
        <v>5.3417999999999998E-3</v>
      </c>
      <c r="AG121">
        <v>3.9055499999999998E-3</v>
      </c>
      <c r="AH121">
        <v>3.8118200000000001E-3</v>
      </c>
      <c r="AI121">
        <v>1.2140199999999999E-3</v>
      </c>
      <c r="AJ121">
        <v>1.1376499999999999E-2</v>
      </c>
      <c r="AK121">
        <v>1</v>
      </c>
      <c r="AL121">
        <f t="shared" si="4"/>
        <v>0.15802099999999999</v>
      </c>
      <c r="AM121">
        <f t="shared" si="4"/>
        <v>5.3417999999999998E-3</v>
      </c>
      <c r="AN121">
        <f t="shared" si="4"/>
        <v>3.9055499999999998E-3</v>
      </c>
      <c r="AO121">
        <f t="shared" si="4"/>
        <v>3.8118200000000001E-3</v>
      </c>
      <c r="AP121">
        <f t="shared" si="3"/>
        <v>1.2140199999999999E-3</v>
      </c>
      <c r="AQ121">
        <f t="shared" si="3"/>
        <v>1.1376499999999999E-2</v>
      </c>
    </row>
    <row r="122" spans="1:43" x14ac:dyDescent="0.25">
      <c r="A122">
        <v>11078711</v>
      </c>
      <c r="B122" s="2" t="s">
        <v>585</v>
      </c>
      <c r="C122" s="2" t="s">
        <v>603</v>
      </c>
      <c r="D122">
        <v>60709513</v>
      </c>
      <c r="F122">
        <v>300</v>
      </c>
      <c r="G122">
        <v>77960814</v>
      </c>
      <c r="I122">
        <v>2275050012</v>
      </c>
      <c r="J122">
        <v>2</v>
      </c>
      <c r="K122" t="s">
        <v>34</v>
      </c>
      <c r="L122" t="s">
        <v>87</v>
      </c>
      <c r="M122">
        <v>34011</v>
      </c>
      <c r="O122" t="s">
        <v>477</v>
      </c>
      <c r="P122">
        <v>48811</v>
      </c>
      <c r="Q122" t="s">
        <v>37</v>
      </c>
      <c r="R122" t="s">
        <v>38</v>
      </c>
      <c r="U122" t="s">
        <v>38</v>
      </c>
      <c r="V122">
        <v>39.524000000000001</v>
      </c>
      <c r="W122">
        <v>-75.046300000000002</v>
      </c>
      <c r="X122" t="s">
        <v>39</v>
      </c>
      <c r="Y122" t="s">
        <v>189</v>
      </c>
      <c r="Z122" t="s">
        <v>34</v>
      </c>
      <c r="AA122">
        <v>0</v>
      </c>
      <c r="AB122" t="s">
        <v>41</v>
      </c>
      <c r="AC122">
        <v>8</v>
      </c>
      <c r="AE122">
        <v>0.133599</v>
      </c>
      <c r="AF122">
        <v>4.5162500000000003E-3</v>
      </c>
      <c r="AG122">
        <v>3.3019600000000001E-3</v>
      </c>
      <c r="AH122">
        <v>3.2227200000000001E-3</v>
      </c>
      <c r="AI122">
        <v>1.0264E-3</v>
      </c>
      <c r="AJ122">
        <v>9.6183499999999995E-3</v>
      </c>
      <c r="AK122">
        <v>1</v>
      </c>
      <c r="AL122">
        <f t="shared" si="4"/>
        <v>0.133599</v>
      </c>
      <c r="AM122">
        <f t="shared" si="4"/>
        <v>4.5162500000000003E-3</v>
      </c>
      <c r="AN122">
        <f t="shared" si="4"/>
        <v>3.3019600000000001E-3</v>
      </c>
      <c r="AO122">
        <f t="shared" si="4"/>
        <v>3.2227200000000001E-3</v>
      </c>
      <c r="AP122">
        <f t="shared" si="3"/>
        <v>1.0264E-3</v>
      </c>
      <c r="AQ122">
        <f t="shared" si="3"/>
        <v>9.6183499999999995E-3</v>
      </c>
    </row>
    <row r="123" spans="1:43" x14ac:dyDescent="0.25">
      <c r="A123">
        <v>9382111</v>
      </c>
      <c r="B123" s="2" t="s">
        <v>585</v>
      </c>
      <c r="C123" s="2" t="s">
        <v>603</v>
      </c>
      <c r="D123">
        <v>62624313</v>
      </c>
      <c r="F123">
        <v>300</v>
      </c>
      <c r="G123">
        <v>84337714</v>
      </c>
      <c r="I123">
        <v>2275050012</v>
      </c>
      <c r="J123">
        <v>2</v>
      </c>
      <c r="K123" t="s">
        <v>34</v>
      </c>
      <c r="L123" t="s">
        <v>84</v>
      </c>
      <c r="M123">
        <v>34029</v>
      </c>
      <c r="O123" t="s">
        <v>308</v>
      </c>
      <c r="P123">
        <v>48811</v>
      </c>
      <c r="Q123" t="s">
        <v>37</v>
      </c>
      <c r="R123" t="s">
        <v>38</v>
      </c>
      <c r="U123" t="s">
        <v>38</v>
      </c>
      <c r="V123">
        <v>40.066780000000001</v>
      </c>
      <c r="W123">
        <v>-74.177639999999997</v>
      </c>
      <c r="X123" t="s">
        <v>39</v>
      </c>
      <c r="Y123" t="s">
        <v>308</v>
      </c>
      <c r="Z123" t="s">
        <v>34</v>
      </c>
      <c r="AA123">
        <v>0</v>
      </c>
      <c r="AB123" t="s">
        <v>41</v>
      </c>
      <c r="AC123">
        <v>8</v>
      </c>
      <c r="AE123">
        <v>10.714700000000001</v>
      </c>
      <c r="AF123">
        <v>0.362203</v>
      </c>
      <c r="AG123">
        <v>0.264818</v>
      </c>
      <c r="AH123">
        <v>0.25846200000000003</v>
      </c>
      <c r="AI123">
        <v>8.2317199999999993E-2</v>
      </c>
      <c r="AJ123">
        <v>0.77139199999999997</v>
      </c>
      <c r="AK123">
        <v>1</v>
      </c>
      <c r="AL123">
        <f t="shared" si="4"/>
        <v>10.714700000000001</v>
      </c>
      <c r="AM123">
        <f t="shared" si="4"/>
        <v>0.362203</v>
      </c>
      <c r="AN123">
        <f t="shared" si="4"/>
        <v>0.264818</v>
      </c>
      <c r="AO123">
        <f t="shared" si="4"/>
        <v>0.25846200000000003</v>
      </c>
      <c r="AP123">
        <f t="shared" si="3"/>
        <v>8.2317199999999993E-2</v>
      </c>
      <c r="AQ123">
        <f t="shared" si="3"/>
        <v>0.77139199999999997</v>
      </c>
    </row>
    <row r="124" spans="1:43" x14ac:dyDescent="0.25">
      <c r="A124">
        <v>11862411</v>
      </c>
      <c r="B124" s="2" t="s">
        <v>585</v>
      </c>
      <c r="C124" s="2" t="s">
        <v>603</v>
      </c>
      <c r="D124">
        <v>61009413</v>
      </c>
      <c r="F124">
        <v>300</v>
      </c>
      <c r="G124">
        <v>78558214</v>
      </c>
      <c r="I124">
        <v>2275050012</v>
      </c>
      <c r="J124">
        <v>2</v>
      </c>
      <c r="K124" t="s">
        <v>34</v>
      </c>
      <c r="L124" t="s">
        <v>73</v>
      </c>
      <c r="M124">
        <v>34035</v>
      </c>
      <c r="O124" t="s">
        <v>472</v>
      </c>
      <c r="P124">
        <v>48811</v>
      </c>
      <c r="Q124" t="s">
        <v>37</v>
      </c>
      <c r="R124" t="s">
        <v>38</v>
      </c>
      <c r="U124" t="s">
        <v>38</v>
      </c>
      <c r="V124">
        <v>40.652299999999997</v>
      </c>
      <c r="W124">
        <v>-74.696799999999996</v>
      </c>
      <c r="X124" t="s">
        <v>39</v>
      </c>
      <c r="Y124" t="s">
        <v>316</v>
      </c>
      <c r="Z124" t="s">
        <v>34</v>
      </c>
      <c r="AA124">
        <v>0</v>
      </c>
      <c r="AB124" t="s">
        <v>41</v>
      </c>
      <c r="AC124">
        <v>8</v>
      </c>
      <c r="AE124">
        <v>0.15802099999999999</v>
      </c>
      <c r="AF124">
        <v>5.3417999999999998E-3</v>
      </c>
      <c r="AG124">
        <v>3.9055499999999998E-3</v>
      </c>
      <c r="AH124">
        <v>3.8118200000000001E-3</v>
      </c>
      <c r="AI124">
        <v>1.2140199999999999E-3</v>
      </c>
      <c r="AJ124">
        <v>1.1376499999999999E-2</v>
      </c>
      <c r="AK124">
        <v>1</v>
      </c>
      <c r="AL124">
        <f t="shared" si="4"/>
        <v>0.15802099999999999</v>
      </c>
      <c r="AM124">
        <f t="shared" si="4"/>
        <v>5.3417999999999998E-3</v>
      </c>
      <c r="AN124">
        <f t="shared" si="4"/>
        <v>3.9055499999999998E-3</v>
      </c>
      <c r="AO124">
        <f t="shared" si="4"/>
        <v>3.8118200000000001E-3</v>
      </c>
      <c r="AP124">
        <f t="shared" si="3"/>
        <v>1.2140199999999999E-3</v>
      </c>
      <c r="AQ124">
        <f t="shared" si="3"/>
        <v>1.1376499999999999E-2</v>
      </c>
    </row>
    <row r="125" spans="1:43" x14ac:dyDescent="0.25">
      <c r="A125">
        <v>11711511</v>
      </c>
      <c r="B125" s="2" t="s">
        <v>585</v>
      </c>
      <c r="C125" s="2" t="s">
        <v>603</v>
      </c>
      <c r="D125">
        <v>61223513</v>
      </c>
      <c r="F125">
        <v>300</v>
      </c>
      <c r="G125">
        <v>78985214</v>
      </c>
      <c r="I125">
        <v>2275050012</v>
      </c>
      <c r="J125">
        <v>2</v>
      </c>
      <c r="K125" t="s">
        <v>34</v>
      </c>
      <c r="L125" t="s">
        <v>64</v>
      </c>
      <c r="M125">
        <v>34019</v>
      </c>
      <c r="O125" t="s">
        <v>264</v>
      </c>
      <c r="P125">
        <v>48811</v>
      </c>
      <c r="Q125" t="s">
        <v>37</v>
      </c>
      <c r="R125" t="s">
        <v>38</v>
      </c>
      <c r="U125" t="s">
        <v>38</v>
      </c>
      <c r="V125">
        <v>40.717599999999997</v>
      </c>
      <c r="W125">
        <v>-74.892099999999999</v>
      </c>
      <c r="X125" t="s">
        <v>39</v>
      </c>
      <c r="Y125" t="s">
        <v>265</v>
      </c>
      <c r="Z125" t="s">
        <v>34</v>
      </c>
      <c r="AA125">
        <v>0</v>
      </c>
      <c r="AB125" t="s">
        <v>41</v>
      </c>
      <c r="AC125">
        <v>8</v>
      </c>
      <c r="AE125">
        <v>0.15802099999999999</v>
      </c>
      <c r="AF125">
        <v>5.3417999999999998E-3</v>
      </c>
      <c r="AG125">
        <v>3.9055499999999998E-3</v>
      </c>
      <c r="AH125">
        <v>3.8118200000000001E-3</v>
      </c>
      <c r="AI125">
        <v>1.2140199999999999E-3</v>
      </c>
      <c r="AJ125">
        <v>1.1376499999999999E-2</v>
      </c>
      <c r="AK125">
        <v>1</v>
      </c>
      <c r="AL125">
        <f t="shared" si="4"/>
        <v>0.15802099999999999</v>
      </c>
      <c r="AM125">
        <f t="shared" si="4"/>
        <v>5.3417999999999998E-3</v>
      </c>
      <c r="AN125">
        <f t="shared" si="4"/>
        <v>3.9055499999999998E-3</v>
      </c>
      <c r="AO125">
        <f t="shared" si="4"/>
        <v>3.8118200000000001E-3</v>
      </c>
      <c r="AP125">
        <f t="shared" si="3"/>
        <v>1.2140199999999999E-3</v>
      </c>
      <c r="AQ125">
        <f t="shared" si="3"/>
        <v>1.1376499999999999E-2</v>
      </c>
    </row>
    <row r="126" spans="1:43" x14ac:dyDescent="0.25">
      <c r="A126">
        <v>11862211</v>
      </c>
      <c r="B126" s="2" t="s">
        <v>585</v>
      </c>
      <c r="C126" s="2" t="s">
        <v>603</v>
      </c>
      <c r="D126">
        <v>61009213</v>
      </c>
      <c r="F126">
        <v>300</v>
      </c>
      <c r="G126">
        <v>78557814</v>
      </c>
      <c r="I126">
        <v>2275050012</v>
      </c>
      <c r="J126">
        <v>2</v>
      </c>
      <c r="K126" t="s">
        <v>34</v>
      </c>
      <c r="L126" t="s">
        <v>108</v>
      </c>
      <c r="M126">
        <v>34003</v>
      </c>
      <c r="O126" t="s">
        <v>281</v>
      </c>
      <c r="P126">
        <v>48811</v>
      </c>
      <c r="Q126" t="s">
        <v>37</v>
      </c>
      <c r="R126" t="s">
        <v>38</v>
      </c>
      <c r="U126" t="s">
        <v>38</v>
      </c>
      <c r="V126">
        <v>40.902900000000002</v>
      </c>
      <c r="W126">
        <v>-74.132900000000006</v>
      </c>
      <c r="X126" t="s">
        <v>39</v>
      </c>
      <c r="Y126" t="s">
        <v>256</v>
      </c>
      <c r="Z126" t="s">
        <v>34</v>
      </c>
      <c r="AA126">
        <v>0</v>
      </c>
      <c r="AB126" t="s">
        <v>41</v>
      </c>
      <c r="AC126">
        <v>8</v>
      </c>
      <c r="AE126">
        <v>0.15802099999999999</v>
      </c>
      <c r="AF126">
        <v>5.3417999999999998E-3</v>
      </c>
      <c r="AG126">
        <v>3.9055499999999998E-3</v>
      </c>
      <c r="AH126">
        <v>3.8118200000000001E-3</v>
      </c>
      <c r="AI126">
        <v>1.2140199999999999E-3</v>
      </c>
      <c r="AJ126">
        <v>1.1376499999999999E-2</v>
      </c>
      <c r="AK126">
        <v>1</v>
      </c>
      <c r="AL126">
        <f t="shared" si="4"/>
        <v>0.15802099999999999</v>
      </c>
      <c r="AM126">
        <f t="shared" si="4"/>
        <v>5.3417999999999998E-3</v>
      </c>
      <c r="AN126">
        <f t="shared" si="4"/>
        <v>3.9055499999999998E-3</v>
      </c>
      <c r="AO126">
        <f t="shared" si="4"/>
        <v>3.8118200000000001E-3</v>
      </c>
      <c r="AP126">
        <f t="shared" si="3"/>
        <v>1.2140199999999999E-3</v>
      </c>
      <c r="AQ126">
        <f t="shared" si="3"/>
        <v>1.1376499999999999E-2</v>
      </c>
    </row>
    <row r="127" spans="1:43" x14ac:dyDescent="0.25">
      <c r="A127">
        <v>12396411</v>
      </c>
      <c r="B127" s="2" t="s">
        <v>585</v>
      </c>
      <c r="C127" s="2" t="s">
        <v>603</v>
      </c>
      <c r="D127">
        <v>61583213</v>
      </c>
      <c r="F127">
        <v>300</v>
      </c>
      <c r="G127">
        <v>79696814</v>
      </c>
      <c r="I127">
        <v>2275050012</v>
      </c>
      <c r="J127">
        <v>2</v>
      </c>
      <c r="K127" t="s">
        <v>34</v>
      </c>
      <c r="L127" t="s">
        <v>73</v>
      </c>
      <c r="M127">
        <v>34035</v>
      </c>
      <c r="O127" t="s">
        <v>432</v>
      </c>
      <c r="P127">
        <v>48811</v>
      </c>
      <c r="Q127" t="s">
        <v>37</v>
      </c>
      <c r="R127" t="s">
        <v>38</v>
      </c>
      <c r="U127" t="s">
        <v>38</v>
      </c>
      <c r="V127">
        <v>40.723199999999999</v>
      </c>
      <c r="W127">
        <v>-74.687899999999999</v>
      </c>
      <c r="X127" t="s">
        <v>39</v>
      </c>
      <c r="Y127" t="s">
        <v>433</v>
      </c>
      <c r="Z127" t="s">
        <v>34</v>
      </c>
      <c r="AA127">
        <v>0</v>
      </c>
      <c r="AB127" t="s">
        <v>41</v>
      </c>
      <c r="AC127">
        <v>8</v>
      </c>
      <c r="AE127">
        <v>0.15802099999999999</v>
      </c>
      <c r="AF127">
        <v>5.3417999999999998E-3</v>
      </c>
      <c r="AG127">
        <v>3.9055499999999998E-3</v>
      </c>
      <c r="AH127">
        <v>3.8118200000000001E-3</v>
      </c>
      <c r="AI127">
        <v>1.2140199999999999E-3</v>
      </c>
      <c r="AJ127">
        <v>1.1376499999999999E-2</v>
      </c>
      <c r="AK127">
        <v>1</v>
      </c>
      <c r="AL127">
        <f t="shared" si="4"/>
        <v>0.15802099999999999</v>
      </c>
      <c r="AM127">
        <f t="shared" si="4"/>
        <v>5.3417999999999998E-3</v>
      </c>
      <c r="AN127">
        <f t="shared" si="4"/>
        <v>3.9055499999999998E-3</v>
      </c>
      <c r="AO127">
        <f t="shared" si="4"/>
        <v>3.8118200000000001E-3</v>
      </c>
      <c r="AP127">
        <f t="shared" si="3"/>
        <v>1.2140199999999999E-3</v>
      </c>
      <c r="AQ127">
        <f t="shared" si="3"/>
        <v>1.1376499999999999E-2</v>
      </c>
    </row>
    <row r="128" spans="1:43" x14ac:dyDescent="0.25">
      <c r="A128">
        <v>12320411</v>
      </c>
      <c r="B128" s="2" t="s">
        <v>585</v>
      </c>
      <c r="C128" s="2" t="s">
        <v>603</v>
      </c>
      <c r="D128">
        <v>61750613</v>
      </c>
      <c r="F128">
        <v>300</v>
      </c>
      <c r="G128">
        <v>80027414</v>
      </c>
      <c r="I128">
        <v>2275050012</v>
      </c>
      <c r="J128">
        <v>2</v>
      </c>
      <c r="K128" t="s">
        <v>34</v>
      </c>
      <c r="L128" t="s">
        <v>218</v>
      </c>
      <c r="M128">
        <v>34039</v>
      </c>
      <c r="O128" t="s">
        <v>321</v>
      </c>
      <c r="P128">
        <v>48811</v>
      </c>
      <c r="Q128" t="s">
        <v>37</v>
      </c>
      <c r="R128" t="s">
        <v>38</v>
      </c>
      <c r="U128" t="s">
        <v>38</v>
      </c>
      <c r="V128">
        <v>40.6751</v>
      </c>
      <c r="W128">
        <v>-74.245400000000004</v>
      </c>
      <c r="X128" t="s">
        <v>39</v>
      </c>
      <c r="Y128" t="s">
        <v>322</v>
      </c>
      <c r="Z128" t="s">
        <v>34</v>
      </c>
      <c r="AA128">
        <v>0</v>
      </c>
      <c r="AB128" t="s">
        <v>41</v>
      </c>
      <c r="AC128">
        <v>8</v>
      </c>
      <c r="AE128">
        <v>0.15802099999999999</v>
      </c>
      <c r="AF128">
        <v>5.3417999999999998E-3</v>
      </c>
      <c r="AG128">
        <v>3.9055499999999998E-3</v>
      </c>
      <c r="AH128">
        <v>3.8118200000000001E-3</v>
      </c>
      <c r="AI128">
        <v>1.2140199999999999E-3</v>
      </c>
      <c r="AJ128">
        <v>1.1376499999999999E-2</v>
      </c>
      <c r="AK128">
        <v>1</v>
      </c>
      <c r="AL128">
        <f t="shared" si="4"/>
        <v>0.15802099999999999</v>
      </c>
      <c r="AM128">
        <f t="shared" si="4"/>
        <v>5.3417999999999998E-3</v>
      </c>
      <c r="AN128">
        <f t="shared" si="4"/>
        <v>3.9055499999999998E-3</v>
      </c>
      <c r="AO128">
        <f t="shared" si="4"/>
        <v>3.8118200000000001E-3</v>
      </c>
      <c r="AP128">
        <f t="shared" si="3"/>
        <v>1.2140199999999999E-3</v>
      </c>
      <c r="AQ128">
        <f t="shared" si="3"/>
        <v>1.1376499999999999E-2</v>
      </c>
    </row>
    <row r="129" spans="1:43" x14ac:dyDescent="0.25">
      <c r="A129">
        <v>16131011</v>
      </c>
      <c r="B129" s="2" t="s">
        <v>585</v>
      </c>
      <c r="C129" s="2" t="s">
        <v>603</v>
      </c>
      <c r="D129">
        <v>103131313</v>
      </c>
      <c r="F129">
        <v>300</v>
      </c>
      <c r="G129">
        <v>144743114</v>
      </c>
      <c r="I129">
        <v>2275050012</v>
      </c>
      <c r="J129">
        <v>2</v>
      </c>
      <c r="K129" t="s">
        <v>34</v>
      </c>
      <c r="L129" t="s">
        <v>178</v>
      </c>
      <c r="M129">
        <v>34017</v>
      </c>
      <c r="O129" t="s">
        <v>179</v>
      </c>
      <c r="P129">
        <v>48811</v>
      </c>
      <c r="Q129" t="s">
        <v>37</v>
      </c>
      <c r="R129" t="s">
        <v>38</v>
      </c>
      <c r="U129" t="s">
        <v>38</v>
      </c>
      <c r="V129">
        <v>40.698194000000001</v>
      </c>
      <c r="W129">
        <v>-74.072416000000004</v>
      </c>
      <c r="X129" t="s">
        <v>110</v>
      </c>
      <c r="Y129" t="s">
        <v>180</v>
      </c>
      <c r="Z129" t="s">
        <v>34</v>
      </c>
      <c r="AA129">
        <v>0</v>
      </c>
      <c r="AB129" t="s">
        <v>41</v>
      </c>
      <c r="AC129">
        <v>8</v>
      </c>
      <c r="AE129">
        <v>0.15802099999999999</v>
      </c>
      <c r="AF129">
        <v>5.3417999999999998E-3</v>
      </c>
      <c r="AG129">
        <v>3.9055499999999998E-3</v>
      </c>
      <c r="AH129">
        <v>3.8118200000000001E-3</v>
      </c>
      <c r="AI129">
        <v>1.2140199999999999E-3</v>
      </c>
      <c r="AJ129">
        <v>1.1376499999999999E-2</v>
      </c>
      <c r="AK129">
        <v>1</v>
      </c>
      <c r="AL129">
        <f t="shared" si="4"/>
        <v>0.15802099999999999</v>
      </c>
      <c r="AM129">
        <f t="shared" si="4"/>
        <v>5.3417999999999998E-3</v>
      </c>
      <c r="AN129">
        <f t="shared" si="4"/>
        <v>3.9055499999999998E-3</v>
      </c>
      <c r="AO129">
        <f t="shared" si="4"/>
        <v>3.8118200000000001E-3</v>
      </c>
      <c r="AP129">
        <f t="shared" ref="AP129:AQ192" si="5">$AK129*AI129</f>
        <v>1.2140199999999999E-3</v>
      </c>
      <c r="AQ129">
        <f t="shared" si="5"/>
        <v>1.1376499999999999E-2</v>
      </c>
    </row>
    <row r="130" spans="1:43" x14ac:dyDescent="0.25">
      <c r="A130">
        <v>11251011</v>
      </c>
      <c r="B130" s="2" t="s">
        <v>585</v>
      </c>
      <c r="C130" s="2" t="s">
        <v>603</v>
      </c>
      <c r="D130">
        <v>61190113</v>
      </c>
      <c r="F130">
        <v>300</v>
      </c>
      <c r="G130">
        <v>78918614</v>
      </c>
      <c r="I130">
        <v>2275050012</v>
      </c>
      <c r="J130">
        <v>2</v>
      </c>
      <c r="K130" t="s">
        <v>34</v>
      </c>
      <c r="L130" t="s">
        <v>178</v>
      </c>
      <c r="M130">
        <v>34017</v>
      </c>
      <c r="O130" t="s">
        <v>359</v>
      </c>
      <c r="P130">
        <v>48811</v>
      </c>
      <c r="Q130" t="s">
        <v>37</v>
      </c>
      <c r="R130" t="s">
        <v>38</v>
      </c>
      <c r="U130" t="s">
        <v>38</v>
      </c>
      <c r="V130">
        <v>40.693199999999997</v>
      </c>
      <c r="W130">
        <v>-74.058300000000003</v>
      </c>
      <c r="X130" t="s">
        <v>39</v>
      </c>
      <c r="Y130" t="s">
        <v>180</v>
      </c>
      <c r="Z130" t="s">
        <v>34</v>
      </c>
      <c r="AA130">
        <v>0</v>
      </c>
      <c r="AB130" t="s">
        <v>41</v>
      </c>
      <c r="AC130">
        <v>8</v>
      </c>
      <c r="AE130">
        <v>0.15802099999999999</v>
      </c>
      <c r="AF130">
        <v>5.3417999999999998E-3</v>
      </c>
      <c r="AG130">
        <v>3.9055499999999998E-3</v>
      </c>
      <c r="AH130">
        <v>3.8118200000000001E-3</v>
      </c>
      <c r="AI130">
        <v>1.2140199999999999E-3</v>
      </c>
      <c r="AJ130">
        <v>1.1376499999999999E-2</v>
      </c>
      <c r="AK130">
        <v>1</v>
      </c>
      <c r="AL130">
        <f t="shared" si="4"/>
        <v>0.15802099999999999</v>
      </c>
      <c r="AM130">
        <f t="shared" si="4"/>
        <v>5.3417999999999998E-3</v>
      </c>
      <c r="AN130">
        <f t="shared" si="4"/>
        <v>3.9055499999999998E-3</v>
      </c>
      <c r="AO130">
        <f t="shared" si="4"/>
        <v>3.8118200000000001E-3</v>
      </c>
      <c r="AP130">
        <f t="shared" si="5"/>
        <v>1.2140199999999999E-3</v>
      </c>
      <c r="AQ130">
        <f t="shared" si="5"/>
        <v>1.1376499999999999E-2</v>
      </c>
    </row>
    <row r="131" spans="1:43" x14ac:dyDescent="0.25">
      <c r="A131">
        <v>9383511</v>
      </c>
      <c r="B131" s="2" t="s">
        <v>585</v>
      </c>
      <c r="C131" s="2" t="s">
        <v>603</v>
      </c>
      <c r="D131">
        <v>62625613</v>
      </c>
      <c r="F131">
        <v>300</v>
      </c>
      <c r="G131">
        <v>84340514</v>
      </c>
      <c r="I131">
        <v>2275050012</v>
      </c>
      <c r="J131">
        <v>2</v>
      </c>
      <c r="K131" t="s">
        <v>34</v>
      </c>
      <c r="L131" t="s">
        <v>79</v>
      </c>
      <c r="M131">
        <v>34027</v>
      </c>
      <c r="O131" t="s">
        <v>409</v>
      </c>
      <c r="P131">
        <v>48811</v>
      </c>
      <c r="Q131" t="s">
        <v>37</v>
      </c>
      <c r="R131" t="s">
        <v>38</v>
      </c>
      <c r="U131" t="s">
        <v>38</v>
      </c>
      <c r="V131">
        <v>40.947519999999997</v>
      </c>
      <c r="W131">
        <v>-74.314499999999995</v>
      </c>
      <c r="X131" t="s">
        <v>39</v>
      </c>
      <c r="Y131" t="s">
        <v>409</v>
      </c>
      <c r="Z131" t="s">
        <v>34</v>
      </c>
      <c r="AA131">
        <v>0</v>
      </c>
      <c r="AB131" t="s">
        <v>41</v>
      </c>
      <c r="AC131">
        <v>8</v>
      </c>
      <c r="AE131">
        <v>19.1327</v>
      </c>
      <c r="AF131">
        <v>0.64677200000000001</v>
      </c>
      <c r="AG131">
        <v>0.47287400000000002</v>
      </c>
      <c r="AH131">
        <v>0.46152500000000002</v>
      </c>
      <c r="AI131">
        <v>0.14699100000000001</v>
      </c>
      <c r="AJ131">
        <v>1.37744</v>
      </c>
      <c r="AK131">
        <v>1</v>
      </c>
      <c r="AL131">
        <f t="shared" si="4"/>
        <v>19.1327</v>
      </c>
      <c r="AM131">
        <f t="shared" si="4"/>
        <v>0.64677200000000001</v>
      </c>
      <c r="AN131">
        <f t="shared" si="4"/>
        <v>0.47287400000000002</v>
      </c>
      <c r="AO131">
        <f t="shared" si="4"/>
        <v>0.46152500000000002</v>
      </c>
      <c r="AP131">
        <f t="shared" si="5"/>
        <v>0.14699100000000001</v>
      </c>
      <c r="AQ131">
        <f t="shared" si="5"/>
        <v>1.37744</v>
      </c>
    </row>
    <row r="132" spans="1:43" x14ac:dyDescent="0.25">
      <c r="A132">
        <v>11724811</v>
      </c>
      <c r="B132" s="2" t="s">
        <v>585</v>
      </c>
      <c r="C132" s="2" t="s">
        <v>603</v>
      </c>
      <c r="D132">
        <v>61142013</v>
      </c>
      <c r="F132">
        <v>300</v>
      </c>
      <c r="G132">
        <v>78822814</v>
      </c>
      <c r="I132">
        <v>2275050012</v>
      </c>
      <c r="J132">
        <v>2</v>
      </c>
      <c r="K132" t="s">
        <v>34</v>
      </c>
      <c r="L132" t="s">
        <v>178</v>
      </c>
      <c r="M132">
        <v>34017</v>
      </c>
      <c r="O132" t="s">
        <v>227</v>
      </c>
      <c r="P132">
        <v>48811</v>
      </c>
      <c r="Q132" t="s">
        <v>37</v>
      </c>
      <c r="R132" t="s">
        <v>38</v>
      </c>
      <c r="U132" t="s">
        <v>38</v>
      </c>
      <c r="V132">
        <v>40.764499999999998</v>
      </c>
      <c r="W132">
        <v>-74.023799999999994</v>
      </c>
      <c r="X132" t="s">
        <v>39</v>
      </c>
      <c r="Y132" t="s">
        <v>228</v>
      </c>
      <c r="Z132" t="s">
        <v>34</v>
      </c>
      <c r="AA132">
        <v>0</v>
      </c>
      <c r="AB132" t="s">
        <v>41</v>
      </c>
      <c r="AC132">
        <v>8</v>
      </c>
      <c r="AE132">
        <v>0.15802099999999999</v>
      </c>
      <c r="AF132">
        <v>5.3417999999999998E-3</v>
      </c>
      <c r="AG132">
        <v>3.9055499999999998E-3</v>
      </c>
      <c r="AH132">
        <v>3.8118200000000001E-3</v>
      </c>
      <c r="AI132">
        <v>1.2140199999999999E-3</v>
      </c>
      <c r="AJ132">
        <v>1.1376499999999999E-2</v>
      </c>
      <c r="AK132">
        <v>1</v>
      </c>
      <c r="AL132">
        <f t="shared" si="4"/>
        <v>0.15802099999999999</v>
      </c>
      <c r="AM132">
        <f t="shared" si="4"/>
        <v>5.3417999999999998E-3</v>
      </c>
      <c r="AN132">
        <f t="shared" si="4"/>
        <v>3.9055499999999998E-3</v>
      </c>
      <c r="AO132">
        <f t="shared" si="4"/>
        <v>3.8118200000000001E-3</v>
      </c>
      <c r="AP132">
        <f t="shared" si="5"/>
        <v>1.2140199999999999E-3</v>
      </c>
      <c r="AQ132">
        <f t="shared" si="5"/>
        <v>1.1376499999999999E-2</v>
      </c>
    </row>
    <row r="133" spans="1:43" x14ac:dyDescent="0.25">
      <c r="A133">
        <v>9369811</v>
      </c>
      <c r="B133" s="2" t="s">
        <v>585</v>
      </c>
      <c r="C133" s="2" t="s">
        <v>603</v>
      </c>
      <c r="D133">
        <v>62538213</v>
      </c>
      <c r="F133">
        <v>300</v>
      </c>
      <c r="G133">
        <v>84015814</v>
      </c>
      <c r="I133">
        <v>2275050012</v>
      </c>
      <c r="J133">
        <v>2</v>
      </c>
      <c r="K133" t="s">
        <v>34</v>
      </c>
      <c r="L133" t="s">
        <v>218</v>
      </c>
      <c r="M133">
        <v>34039</v>
      </c>
      <c r="O133" t="s">
        <v>529</v>
      </c>
      <c r="P133">
        <v>48811</v>
      </c>
      <c r="Q133" t="s">
        <v>37</v>
      </c>
      <c r="R133" t="s">
        <v>38</v>
      </c>
      <c r="U133" t="s">
        <v>38</v>
      </c>
      <c r="V133">
        <v>40.617449999999998</v>
      </c>
      <c r="W133">
        <v>-74.244590000000002</v>
      </c>
      <c r="X133" t="s">
        <v>39</v>
      </c>
      <c r="Y133" t="s">
        <v>529</v>
      </c>
      <c r="Z133" t="s">
        <v>34</v>
      </c>
      <c r="AA133">
        <v>0</v>
      </c>
      <c r="AB133" t="s">
        <v>41</v>
      </c>
      <c r="AC133">
        <v>8</v>
      </c>
      <c r="AE133">
        <v>28.340399999999999</v>
      </c>
      <c r="AF133">
        <v>0.95803099999999997</v>
      </c>
      <c r="AG133">
        <v>0.70044600000000001</v>
      </c>
      <c r="AH133">
        <v>0.68363499999999999</v>
      </c>
      <c r="AI133">
        <v>0.21773000000000001</v>
      </c>
      <c r="AJ133">
        <v>2.04034</v>
      </c>
      <c r="AK133">
        <v>1</v>
      </c>
      <c r="AL133">
        <f t="shared" si="4"/>
        <v>28.340399999999999</v>
      </c>
      <c r="AM133">
        <f t="shared" si="4"/>
        <v>0.95803099999999997</v>
      </c>
      <c r="AN133">
        <f t="shared" si="4"/>
        <v>0.70044600000000001</v>
      </c>
      <c r="AO133">
        <f t="shared" ref="AO133:AO164" si="6">$AK133*AH133</f>
        <v>0.68363499999999999</v>
      </c>
      <c r="AP133">
        <f t="shared" si="5"/>
        <v>0.21773000000000001</v>
      </c>
      <c r="AQ133">
        <f t="shared" si="5"/>
        <v>2.04034</v>
      </c>
    </row>
    <row r="134" spans="1:43" x14ac:dyDescent="0.25">
      <c r="A134">
        <v>11704111</v>
      </c>
      <c r="B134" s="2" t="s">
        <v>585</v>
      </c>
      <c r="C134" s="2" t="s">
        <v>603</v>
      </c>
      <c r="D134">
        <v>61311813</v>
      </c>
      <c r="F134">
        <v>300</v>
      </c>
      <c r="G134">
        <v>79161814</v>
      </c>
      <c r="I134">
        <v>2275050012</v>
      </c>
      <c r="J134">
        <v>2</v>
      </c>
      <c r="K134" t="s">
        <v>34</v>
      </c>
      <c r="L134" t="s">
        <v>90</v>
      </c>
      <c r="M134">
        <v>34005</v>
      </c>
      <c r="O134" t="s">
        <v>190</v>
      </c>
      <c r="P134">
        <v>48811</v>
      </c>
      <c r="Q134" t="s">
        <v>37</v>
      </c>
      <c r="R134" t="s">
        <v>38</v>
      </c>
      <c r="U134" t="s">
        <v>38</v>
      </c>
      <c r="V134">
        <v>40.046799999999998</v>
      </c>
      <c r="W134">
        <v>-74.882400000000004</v>
      </c>
      <c r="X134" t="s">
        <v>39</v>
      </c>
      <c r="Y134" t="s">
        <v>191</v>
      </c>
      <c r="Z134" t="s">
        <v>34</v>
      </c>
      <c r="AA134">
        <v>0</v>
      </c>
      <c r="AB134" t="s">
        <v>41</v>
      </c>
      <c r="AC134">
        <v>8</v>
      </c>
      <c r="AE134">
        <v>0.15802099999999999</v>
      </c>
      <c r="AF134">
        <v>5.3417999999999998E-3</v>
      </c>
      <c r="AG134">
        <v>3.9055499999999998E-3</v>
      </c>
      <c r="AH134">
        <v>3.8118200000000001E-3</v>
      </c>
      <c r="AI134">
        <v>1.2140199999999999E-3</v>
      </c>
      <c r="AJ134">
        <v>1.1376499999999999E-2</v>
      </c>
      <c r="AK134">
        <v>1</v>
      </c>
      <c r="AL134">
        <f t="shared" ref="AL134:AQ197" si="7">$AK134*AE134</f>
        <v>0.15802099999999999</v>
      </c>
      <c r="AM134">
        <f t="shared" si="7"/>
        <v>5.3417999999999998E-3</v>
      </c>
      <c r="AN134">
        <f t="shared" si="7"/>
        <v>3.9055499999999998E-3</v>
      </c>
      <c r="AO134">
        <f t="shared" si="6"/>
        <v>3.8118200000000001E-3</v>
      </c>
      <c r="AP134">
        <f t="shared" si="5"/>
        <v>1.2140199999999999E-3</v>
      </c>
      <c r="AQ134">
        <f t="shared" si="5"/>
        <v>1.1376499999999999E-2</v>
      </c>
    </row>
    <row r="135" spans="1:43" x14ac:dyDescent="0.25">
      <c r="A135">
        <v>12321811</v>
      </c>
      <c r="B135" s="2" t="s">
        <v>585</v>
      </c>
      <c r="C135" s="2" t="s">
        <v>603</v>
      </c>
      <c r="D135">
        <v>61752013</v>
      </c>
      <c r="F135">
        <v>300</v>
      </c>
      <c r="G135">
        <v>80030214</v>
      </c>
      <c r="I135">
        <v>2275050012</v>
      </c>
      <c r="J135">
        <v>2</v>
      </c>
      <c r="K135" t="s">
        <v>34</v>
      </c>
      <c r="L135" t="s">
        <v>90</v>
      </c>
      <c r="M135">
        <v>34005</v>
      </c>
      <c r="O135" t="s">
        <v>299</v>
      </c>
      <c r="P135">
        <v>48811</v>
      </c>
      <c r="Q135" t="s">
        <v>37</v>
      </c>
      <c r="R135" t="s">
        <v>38</v>
      </c>
      <c r="U135" t="s">
        <v>38</v>
      </c>
      <c r="V135">
        <v>39.890099999999997</v>
      </c>
      <c r="W135">
        <v>-74.582099999999997</v>
      </c>
      <c r="X135" t="s">
        <v>39</v>
      </c>
      <c r="Y135" t="s">
        <v>300</v>
      </c>
      <c r="Z135" t="s">
        <v>34</v>
      </c>
      <c r="AA135">
        <v>0</v>
      </c>
      <c r="AB135" t="s">
        <v>41</v>
      </c>
      <c r="AC135">
        <v>8</v>
      </c>
      <c r="AE135">
        <v>0.15802099999999999</v>
      </c>
      <c r="AF135">
        <v>5.3417999999999998E-3</v>
      </c>
      <c r="AG135">
        <v>3.9055499999999998E-3</v>
      </c>
      <c r="AH135">
        <v>3.8118200000000001E-3</v>
      </c>
      <c r="AI135">
        <v>1.2140199999999999E-3</v>
      </c>
      <c r="AJ135">
        <v>1.1376499999999999E-2</v>
      </c>
      <c r="AK135">
        <v>1</v>
      </c>
      <c r="AL135">
        <f t="shared" si="7"/>
        <v>0.15802099999999999</v>
      </c>
      <c r="AM135">
        <f t="shared" si="7"/>
        <v>5.3417999999999998E-3</v>
      </c>
      <c r="AN135">
        <f t="shared" si="7"/>
        <v>3.9055499999999998E-3</v>
      </c>
      <c r="AO135">
        <f t="shared" si="6"/>
        <v>3.8118200000000001E-3</v>
      </c>
      <c r="AP135">
        <f t="shared" si="5"/>
        <v>1.2140199999999999E-3</v>
      </c>
      <c r="AQ135">
        <f t="shared" si="5"/>
        <v>1.1376499999999999E-2</v>
      </c>
    </row>
    <row r="136" spans="1:43" x14ac:dyDescent="0.25">
      <c r="A136">
        <v>11024711</v>
      </c>
      <c r="B136" s="2" t="s">
        <v>585</v>
      </c>
      <c r="C136" s="2" t="s">
        <v>603</v>
      </c>
      <c r="D136">
        <v>60599413</v>
      </c>
      <c r="F136">
        <v>300</v>
      </c>
      <c r="G136">
        <v>77739614</v>
      </c>
      <c r="I136">
        <v>2275050012</v>
      </c>
      <c r="J136">
        <v>2</v>
      </c>
      <c r="K136" t="s">
        <v>34</v>
      </c>
      <c r="L136" t="s">
        <v>35</v>
      </c>
      <c r="M136">
        <v>34025</v>
      </c>
      <c r="O136" t="s">
        <v>492</v>
      </c>
      <c r="P136">
        <v>48811</v>
      </c>
      <c r="Q136" t="s">
        <v>37</v>
      </c>
      <c r="R136" t="s">
        <v>38</v>
      </c>
      <c r="U136" t="s">
        <v>38</v>
      </c>
      <c r="V136">
        <v>40.279600000000002</v>
      </c>
      <c r="W136">
        <v>-74.329300000000003</v>
      </c>
      <c r="X136" t="s">
        <v>39</v>
      </c>
      <c r="Y136" t="s">
        <v>379</v>
      </c>
      <c r="Z136" t="s">
        <v>34</v>
      </c>
      <c r="AA136">
        <v>0</v>
      </c>
      <c r="AB136" t="s">
        <v>41</v>
      </c>
      <c r="AC136">
        <v>8</v>
      </c>
      <c r="AE136">
        <v>0.15802099999999999</v>
      </c>
      <c r="AF136">
        <v>5.3417999999999998E-3</v>
      </c>
      <c r="AG136">
        <v>3.9055499999999998E-3</v>
      </c>
      <c r="AH136">
        <v>3.8118200000000001E-3</v>
      </c>
      <c r="AI136">
        <v>1.2140199999999999E-3</v>
      </c>
      <c r="AJ136">
        <v>1.1376499999999999E-2</v>
      </c>
      <c r="AK136">
        <v>1</v>
      </c>
      <c r="AL136">
        <f t="shared" si="7"/>
        <v>0.15802099999999999</v>
      </c>
      <c r="AM136">
        <f t="shared" si="7"/>
        <v>5.3417999999999998E-3</v>
      </c>
      <c r="AN136">
        <f t="shared" si="7"/>
        <v>3.9055499999999998E-3</v>
      </c>
      <c r="AO136">
        <f t="shared" si="6"/>
        <v>3.8118200000000001E-3</v>
      </c>
      <c r="AP136">
        <f t="shared" si="5"/>
        <v>1.2140199999999999E-3</v>
      </c>
      <c r="AQ136">
        <f t="shared" si="5"/>
        <v>1.1376499999999999E-2</v>
      </c>
    </row>
    <row r="137" spans="1:43" x14ac:dyDescent="0.25">
      <c r="A137">
        <v>12320111</v>
      </c>
      <c r="B137" s="2" t="s">
        <v>585</v>
      </c>
      <c r="C137" s="2" t="s">
        <v>603</v>
      </c>
      <c r="D137">
        <v>61750313</v>
      </c>
      <c r="F137">
        <v>300</v>
      </c>
      <c r="G137">
        <v>80026814</v>
      </c>
      <c r="I137">
        <v>2275050012</v>
      </c>
      <c r="J137">
        <v>2</v>
      </c>
      <c r="K137" t="s">
        <v>34</v>
      </c>
      <c r="L137" t="s">
        <v>61</v>
      </c>
      <c r="M137">
        <v>34013</v>
      </c>
      <c r="O137" t="s">
        <v>325</v>
      </c>
      <c r="P137">
        <v>48811</v>
      </c>
      <c r="Q137" t="s">
        <v>37</v>
      </c>
      <c r="R137" t="s">
        <v>38</v>
      </c>
      <c r="U137" t="s">
        <v>38</v>
      </c>
      <c r="V137">
        <v>40.774000000000001</v>
      </c>
      <c r="W137">
        <v>-74.209299999999999</v>
      </c>
      <c r="X137" t="s">
        <v>39</v>
      </c>
      <c r="Y137" t="s">
        <v>63</v>
      </c>
      <c r="Z137" t="s">
        <v>34</v>
      </c>
      <c r="AA137">
        <v>0</v>
      </c>
      <c r="AB137" t="s">
        <v>41</v>
      </c>
      <c r="AC137">
        <v>8</v>
      </c>
      <c r="AE137">
        <v>0.15802099999999999</v>
      </c>
      <c r="AF137">
        <v>5.3417999999999998E-3</v>
      </c>
      <c r="AG137">
        <v>3.9055499999999998E-3</v>
      </c>
      <c r="AH137">
        <v>3.8118200000000001E-3</v>
      </c>
      <c r="AI137">
        <v>1.2140199999999999E-3</v>
      </c>
      <c r="AJ137">
        <v>1.1376499999999999E-2</v>
      </c>
      <c r="AK137">
        <v>1</v>
      </c>
      <c r="AL137">
        <f t="shared" si="7"/>
        <v>0.15802099999999999</v>
      </c>
      <c r="AM137">
        <f t="shared" si="7"/>
        <v>5.3417999999999998E-3</v>
      </c>
      <c r="AN137">
        <f t="shared" si="7"/>
        <v>3.9055499999999998E-3</v>
      </c>
      <c r="AO137">
        <f t="shared" si="6"/>
        <v>3.8118200000000001E-3</v>
      </c>
      <c r="AP137">
        <f t="shared" si="5"/>
        <v>1.2140199999999999E-3</v>
      </c>
      <c r="AQ137">
        <f t="shared" si="5"/>
        <v>1.1376499999999999E-2</v>
      </c>
    </row>
    <row r="138" spans="1:43" x14ac:dyDescent="0.25">
      <c r="A138">
        <v>16131111</v>
      </c>
      <c r="B138" s="2" t="s">
        <v>585</v>
      </c>
      <c r="C138" s="2" t="s">
        <v>603</v>
      </c>
      <c r="D138">
        <v>103126413</v>
      </c>
      <c r="F138">
        <v>300</v>
      </c>
      <c r="G138">
        <v>144735214</v>
      </c>
      <c r="I138">
        <v>2275050012</v>
      </c>
      <c r="J138">
        <v>2</v>
      </c>
      <c r="K138" t="s">
        <v>34</v>
      </c>
      <c r="L138" t="s">
        <v>108</v>
      </c>
      <c r="M138">
        <v>34003</v>
      </c>
      <c r="O138" t="s">
        <v>109</v>
      </c>
      <c r="P138">
        <v>48811</v>
      </c>
      <c r="Q138" t="s">
        <v>37</v>
      </c>
      <c r="R138" t="s">
        <v>38</v>
      </c>
      <c r="U138" t="s">
        <v>38</v>
      </c>
      <c r="V138">
        <v>40.815638999999997</v>
      </c>
      <c r="W138">
        <v>-74.070554999999999</v>
      </c>
      <c r="X138" t="s">
        <v>110</v>
      </c>
      <c r="Y138" t="s">
        <v>111</v>
      </c>
      <c r="Z138" t="s">
        <v>34</v>
      </c>
      <c r="AA138">
        <v>0</v>
      </c>
      <c r="AB138" t="s">
        <v>41</v>
      </c>
      <c r="AC138">
        <v>8</v>
      </c>
      <c r="AE138">
        <v>0.15802099999999999</v>
      </c>
      <c r="AF138">
        <v>5.3417999999999998E-3</v>
      </c>
      <c r="AG138">
        <v>3.9055499999999998E-3</v>
      </c>
      <c r="AH138">
        <v>3.8118200000000001E-3</v>
      </c>
      <c r="AI138">
        <v>1.2140199999999999E-3</v>
      </c>
      <c r="AJ138">
        <v>1.1376499999999999E-2</v>
      </c>
      <c r="AK138">
        <v>1</v>
      </c>
      <c r="AL138">
        <f t="shared" si="7"/>
        <v>0.15802099999999999</v>
      </c>
      <c r="AM138">
        <f t="shared" si="7"/>
        <v>5.3417999999999998E-3</v>
      </c>
      <c r="AN138">
        <f t="shared" si="7"/>
        <v>3.9055499999999998E-3</v>
      </c>
      <c r="AO138">
        <f t="shared" si="6"/>
        <v>3.8118200000000001E-3</v>
      </c>
      <c r="AP138">
        <f t="shared" si="5"/>
        <v>1.2140199999999999E-3</v>
      </c>
      <c r="AQ138">
        <f t="shared" si="5"/>
        <v>1.1376499999999999E-2</v>
      </c>
    </row>
    <row r="139" spans="1:43" x14ac:dyDescent="0.25">
      <c r="A139">
        <v>12048511</v>
      </c>
      <c r="B139" s="2" t="s">
        <v>585</v>
      </c>
      <c r="C139" s="2" t="s">
        <v>603</v>
      </c>
      <c r="D139">
        <v>60871213</v>
      </c>
      <c r="F139">
        <v>300</v>
      </c>
      <c r="G139">
        <v>78283014</v>
      </c>
      <c r="I139">
        <v>2275050012</v>
      </c>
      <c r="J139">
        <v>2</v>
      </c>
      <c r="K139" t="s">
        <v>34</v>
      </c>
      <c r="L139" t="s">
        <v>178</v>
      </c>
      <c r="M139">
        <v>34017</v>
      </c>
      <c r="O139" t="s">
        <v>273</v>
      </c>
      <c r="P139">
        <v>48811</v>
      </c>
      <c r="Q139" t="s">
        <v>37</v>
      </c>
      <c r="R139" t="s">
        <v>38</v>
      </c>
      <c r="U139" t="s">
        <v>38</v>
      </c>
      <c r="V139">
        <v>40.791800000000002</v>
      </c>
      <c r="W139">
        <v>-74.072400000000002</v>
      </c>
      <c r="X139" t="s">
        <v>39</v>
      </c>
      <c r="Y139" t="s">
        <v>274</v>
      </c>
      <c r="Z139" t="s">
        <v>34</v>
      </c>
      <c r="AA139">
        <v>0</v>
      </c>
      <c r="AB139" t="s">
        <v>41</v>
      </c>
      <c r="AC139">
        <v>8</v>
      </c>
      <c r="AE139">
        <v>0.15802099999999999</v>
      </c>
      <c r="AF139">
        <v>5.3417999999999998E-3</v>
      </c>
      <c r="AG139">
        <v>3.9055499999999998E-3</v>
      </c>
      <c r="AH139">
        <v>3.8118200000000001E-3</v>
      </c>
      <c r="AI139">
        <v>1.2140199999999999E-3</v>
      </c>
      <c r="AJ139">
        <v>1.1376499999999999E-2</v>
      </c>
      <c r="AK139">
        <v>1</v>
      </c>
      <c r="AL139">
        <f t="shared" si="7"/>
        <v>0.15802099999999999</v>
      </c>
      <c r="AM139">
        <f t="shared" si="7"/>
        <v>5.3417999999999998E-3</v>
      </c>
      <c r="AN139">
        <f t="shared" si="7"/>
        <v>3.9055499999999998E-3</v>
      </c>
      <c r="AO139">
        <f t="shared" si="6"/>
        <v>3.8118200000000001E-3</v>
      </c>
      <c r="AP139">
        <f t="shared" si="5"/>
        <v>1.2140199999999999E-3</v>
      </c>
      <c r="AQ139">
        <f t="shared" si="5"/>
        <v>1.1376499999999999E-2</v>
      </c>
    </row>
    <row r="140" spans="1:43" x14ac:dyDescent="0.25">
      <c r="A140">
        <v>11259911</v>
      </c>
      <c r="B140" s="2" t="s">
        <v>585</v>
      </c>
      <c r="C140" s="2" t="s">
        <v>603</v>
      </c>
      <c r="D140">
        <v>61223713</v>
      </c>
      <c r="F140">
        <v>300</v>
      </c>
      <c r="G140">
        <v>78985614</v>
      </c>
      <c r="I140">
        <v>2275050012</v>
      </c>
      <c r="J140">
        <v>2</v>
      </c>
      <c r="K140" t="s">
        <v>34</v>
      </c>
      <c r="L140" t="s">
        <v>218</v>
      </c>
      <c r="M140">
        <v>34039</v>
      </c>
      <c r="O140" t="s">
        <v>219</v>
      </c>
      <c r="P140">
        <v>48811</v>
      </c>
      <c r="Q140" t="s">
        <v>37</v>
      </c>
      <c r="R140" t="s">
        <v>38</v>
      </c>
      <c r="U140" t="s">
        <v>38</v>
      </c>
      <c r="V140">
        <v>40.609400000000001</v>
      </c>
      <c r="W140">
        <v>-74.260000000000005</v>
      </c>
      <c r="X140" t="s">
        <v>39</v>
      </c>
      <c r="Y140" t="s">
        <v>220</v>
      </c>
      <c r="Z140" t="s">
        <v>34</v>
      </c>
      <c r="AA140">
        <v>0</v>
      </c>
      <c r="AB140" t="s">
        <v>41</v>
      </c>
      <c r="AC140">
        <v>8</v>
      </c>
      <c r="AE140">
        <v>0.15802099999999999</v>
      </c>
      <c r="AF140">
        <v>5.3417999999999998E-3</v>
      </c>
      <c r="AG140">
        <v>3.9055499999999998E-3</v>
      </c>
      <c r="AH140">
        <v>3.8118200000000001E-3</v>
      </c>
      <c r="AI140">
        <v>1.2140199999999999E-3</v>
      </c>
      <c r="AJ140">
        <v>1.1376499999999999E-2</v>
      </c>
      <c r="AK140">
        <v>1</v>
      </c>
      <c r="AL140">
        <f t="shared" si="7"/>
        <v>0.15802099999999999</v>
      </c>
      <c r="AM140">
        <f t="shared" si="7"/>
        <v>5.3417999999999998E-3</v>
      </c>
      <c r="AN140">
        <f t="shared" si="7"/>
        <v>3.9055499999999998E-3</v>
      </c>
      <c r="AO140">
        <f t="shared" si="6"/>
        <v>3.8118200000000001E-3</v>
      </c>
      <c r="AP140">
        <f t="shared" si="5"/>
        <v>1.2140199999999999E-3</v>
      </c>
      <c r="AQ140">
        <f t="shared" si="5"/>
        <v>1.1376499999999999E-2</v>
      </c>
    </row>
    <row r="141" spans="1:43" x14ac:dyDescent="0.25">
      <c r="A141">
        <v>17135011</v>
      </c>
      <c r="B141" s="2" t="s">
        <v>585</v>
      </c>
      <c r="C141" s="2" t="s">
        <v>603</v>
      </c>
      <c r="D141">
        <v>114257013</v>
      </c>
      <c r="F141">
        <v>300</v>
      </c>
      <c r="G141">
        <v>160461714</v>
      </c>
      <c r="I141">
        <v>2275050012</v>
      </c>
      <c r="J141">
        <v>2</v>
      </c>
      <c r="K141" t="s">
        <v>34</v>
      </c>
      <c r="L141" t="s">
        <v>218</v>
      </c>
      <c r="M141">
        <v>34039</v>
      </c>
      <c r="O141" t="s">
        <v>383</v>
      </c>
      <c r="P141">
        <v>48811</v>
      </c>
      <c r="Q141" t="s">
        <v>37</v>
      </c>
      <c r="R141" t="s">
        <v>38</v>
      </c>
      <c r="U141" t="s">
        <v>38</v>
      </c>
      <c r="V141">
        <v>40.674610000000001</v>
      </c>
      <c r="W141">
        <v>-74.278189999999995</v>
      </c>
      <c r="X141" t="s">
        <v>39</v>
      </c>
      <c r="Y141" t="s">
        <v>384</v>
      </c>
      <c r="Z141" t="s">
        <v>34</v>
      </c>
      <c r="AA141">
        <v>7033</v>
      </c>
      <c r="AB141" t="s">
        <v>41</v>
      </c>
      <c r="AC141">
        <v>8</v>
      </c>
      <c r="AE141">
        <v>0.15802099999999999</v>
      </c>
      <c r="AF141">
        <v>5.3417999999999998E-3</v>
      </c>
      <c r="AG141">
        <v>3.9055499999999998E-3</v>
      </c>
      <c r="AH141">
        <v>3.8118200000000001E-3</v>
      </c>
      <c r="AI141">
        <v>1.2140199999999999E-3</v>
      </c>
      <c r="AJ141">
        <v>1.1376499999999999E-2</v>
      </c>
      <c r="AK141">
        <v>1</v>
      </c>
      <c r="AL141">
        <f t="shared" si="7"/>
        <v>0.15802099999999999</v>
      </c>
      <c r="AM141">
        <f t="shared" si="7"/>
        <v>5.3417999999999998E-3</v>
      </c>
      <c r="AN141">
        <f t="shared" si="7"/>
        <v>3.9055499999999998E-3</v>
      </c>
      <c r="AO141">
        <f t="shared" si="6"/>
        <v>3.8118200000000001E-3</v>
      </c>
      <c r="AP141">
        <f t="shared" si="5"/>
        <v>1.2140199999999999E-3</v>
      </c>
      <c r="AQ141">
        <f t="shared" si="5"/>
        <v>1.1376499999999999E-2</v>
      </c>
    </row>
    <row r="142" spans="1:43" x14ac:dyDescent="0.25">
      <c r="A142">
        <v>11862011</v>
      </c>
      <c r="B142" s="2" t="s">
        <v>585</v>
      </c>
      <c r="C142" s="2" t="s">
        <v>603</v>
      </c>
      <c r="D142">
        <v>61009013</v>
      </c>
      <c r="F142">
        <v>300</v>
      </c>
      <c r="G142">
        <v>78557414</v>
      </c>
      <c r="I142">
        <v>2275050012</v>
      </c>
      <c r="J142">
        <v>2</v>
      </c>
      <c r="K142" t="s">
        <v>34</v>
      </c>
      <c r="L142" t="s">
        <v>64</v>
      </c>
      <c r="M142">
        <v>34019</v>
      </c>
      <c r="O142" t="s">
        <v>317</v>
      </c>
      <c r="P142">
        <v>48811</v>
      </c>
      <c r="Q142" t="s">
        <v>37</v>
      </c>
      <c r="R142" t="s">
        <v>38</v>
      </c>
      <c r="U142" t="s">
        <v>38</v>
      </c>
      <c r="V142">
        <v>40.639800000000001</v>
      </c>
      <c r="W142">
        <v>-74.7654</v>
      </c>
      <c r="X142" t="s">
        <v>39</v>
      </c>
      <c r="Y142" t="s">
        <v>318</v>
      </c>
      <c r="Z142" t="s">
        <v>34</v>
      </c>
      <c r="AA142">
        <v>0</v>
      </c>
      <c r="AB142" t="s">
        <v>41</v>
      </c>
      <c r="AC142">
        <v>8</v>
      </c>
      <c r="AE142">
        <v>0.15802099999999999</v>
      </c>
      <c r="AF142">
        <v>5.3417999999999998E-3</v>
      </c>
      <c r="AG142">
        <v>3.9055499999999998E-3</v>
      </c>
      <c r="AH142">
        <v>3.8118200000000001E-3</v>
      </c>
      <c r="AI142">
        <v>1.2140199999999999E-3</v>
      </c>
      <c r="AJ142">
        <v>1.1376499999999999E-2</v>
      </c>
      <c r="AK142">
        <v>1</v>
      </c>
      <c r="AL142">
        <f t="shared" si="7"/>
        <v>0.15802099999999999</v>
      </c>
      <c r="AM142">
        <f t="shared" si="7"/>
        <v>5.3417999999999998E-3</v>
      </c>
      <c r="AN142">
        <f t="shared" si="7"/>
        <v>3.9055499999999998E-3</v>
      </c>
      <c r="AO142">
        <f t="shared" si="6"/>
        <v>3.8118200000000001E-3</v>
      </c>
      <c r="AP142">
        <f t="shared" si="5"/>
        <v>1.2140199999999999E-3</v>
      </c>
      <c r="AQ142">
        <f t="shared" si="5"/>
        <v>1.1376499999999999E-2</v>
      </c>
    </row>
    <row r="143" spans="1:43" x14ac:dyDescent="0.25">
      <c r="A143">
        <v>12395811</v>
      </c>
      <c r="B143" s="2" t="s">
        <v>585</v>
      </c>
      <c r="C143" s="2" t="s">
        <v>603</v>
      </c>
      <c r="D143">
        <v>61582513</v>
      </c>
      <c r="F143">
        <v>300</v>
      </c>
      <c r="G143">
        <v>79695414</v>
      </c>
      <c r="I143">
        <v>2275050012</v>
      </c>
      <c r="J143">
        <v>2</v>
      </c>
      <c r="K143" t="s">
        <v>34</v>
      </c>
      <c r="L143" t="s">
        <v>82</v>
      </c>
      <c r="M143">
        <v>34041</v>
      </c>
      <c r="O143" t="s">
        <v>204</v>
      </c>
      <c r="P143">
        <v>48811</v>
      </c>
      <c r="Q143" t="s">
        <v>37</v>
      </c>
      <c r="R143" t="s">
        <v>38</v>
      </c>
      <c r="U143" t="s">
        <v>38</v>
      </c>
      <c r="V143">
        <v>40.74</v>
      </c>
      <c r="W143">
        <v>-75.090599999999995</v>
      </c>
      <c r="X143" t="s">
        <v>39</v>
      </c>
      <c r="Y143" t="s">
        <v>136</v>
      </c>
      <c r="Z143" t="s">
        <v>34</v>
      </c>
      <c r="AA143">
        <v>0</v>
      </c>
      <c r="AB143" t="s">
        <v>41</v>
      </c>
      <c r="AC143">
        <v>8</v>
      </c>
      <c r="AE143">
        <v>0.15802099999999999</v>
      </c>
      <c r="AF143">
        <v>5.3417999999999998E-3</v>
      </c>
      <c r="AG143">
        <v>3.9055499999999998E-3</v>
      </c>
      <c r="AH143">
        <v>3.8118200000000001E-3</v>
      </c>
      <c r="AI143">
        <v>1.2140199999999999E-3</v>
      </c>
      <c r="AJ143">
        <v>1.1376499999999999E-2</v>
      </c>
      <c r="AK143">
        <v>1</v>
      </c>
      <c r="AL143">
        <f t="shared" si="7"/>
        <v>0.15802099999999999</v>
      </c>
      <c r="AM143">
        <f t="shared" si="7"/>
        <v>5.3417999999999998E-3</v>
      </c>
      <c r="AN143">
        <f t="shared" si="7"/>
        <v>3.9055499999999998E-3</v>
      </c>
      <c r="AO143">
        <f t="shared" si="6"/>
        <v>3.8118200000000001E-3</v>
      </c>
      <c r="AP143">
        <f t="shared" si="5"/>
        <v>1.2140199999999999E-3</v>
      </c>
      <c r="AQ143">
        <f t="shared" si="5"/>
        <v>1.1376499999999999E-2</v>
      </c>
    </row>
    <row r="144" spans="1:43" x14ac:dyDescent="0.25">
      <c r="A144">
        <v>11155611</v>
      </c>
      <c r="B144" s="2" t="s">
        <v>585</v>
      </c>
      <c r="C144" s="2" t="s">
        <v>603</v>
      </c>
      <c r="D144">
        <v>60899513</v>
      </c>
      <c r="F144">
        <v>300</v>
      </c>
      <c r="G144">
        <v>78339214</v>
      </c>
      <c r="I144">
        <v>2275050012</v>
      </c>
      <c r="J144">
        <v>2</v>
      </c>
      <c r="K144" t="s">
        <v>34</v>
      </c>
      <c r="L144" t="s">
        <v>236</v>
      </c>
      <c r="M144">
        <v>34031</v>
      </c>
      <c r="O144" t="s">
        <v>422</v>
      </c>
      <c r="P144">
        <v>48811</v>
      </c>
      <c r="Q144" t="s">
        <v>37</v>
      </c>
      <c r="R144" t="s">
        <v>38</v>
      </c>
      <c r="U144" t="s">
        <v>38</v>
      </c>
      <c r="V144">
        <v>40.887300000000003</v>
      </c>
      <c r="W144">
        <v>-74.163799999999995</v>
      </c>
      <c r="X144" t="s">
        <v>39</v>
      </c>
      <c r="Y144" t="s">
        <v>423</v>
      </c>
      <c r="Z144" t="s">
        <v>34</v>
      </c>
      <c r="AA144">
        <v>0</v>
      </c>
      <c r="AB144" t="s">
        <v>41</v>
      </c>
      <c r="AC144">
        <v>8</v>
      </c>
      <c r="AE144">
        <v>0.15802099999999999</v>
      </c>
      <c r="AF144">
        <v>5.3417999999999998E-3</v>
      </c>
      <c r="AG144">
        <v>3.9055499999999998E-3</v>
      </c>
      <c r="AH144">
        <v>3.8118200000000001E-3</v>
      </c>
      <c r="AI144">
        <v>1.2140199999999999E-3</v>
      </c>
      <c r="AJ144">
        <v>1.1376499999999999E-2</v>
      </c>
      <c r="AK144">
        <v>1</v>
      </c>
      <c r="AL144">
        <f t="shared" si="7"/>
        <v>0.15802099999999999</v>
      </c>
      <c r="AM144">
        <f t="shared" si="7"/>
        <v>5.3417999999999998E-3</v>
      </c>
      <c r="AN144">
        <f t="shared" si="7"/>
        <v>3.9055499999999998E-3</v>
      </c>
      <c r="AO144">
        <f t="shared" si="6"/>
        <v>3.8118200000000001E-3</v>
      </c>
      <c r="AP144">
        <f t="shared" si="5"/>
        <v>1.2140199999999999E-3</v>
      </c>
      <c r="AQ144">
        <f t="shared" si="5"/>
        <v>1.1376499999999999E-2</v>
      </c>
    </row>
    <row r="145" spans="1:43" x14ac:dyDescent="0.25">
      <c r="A145">
        <v>12397111</v>
      </c>
      <c r="B145" s="2" t="s">
        <v>585</v>
      </c>
      <c r="C145" s="2" t="s">
        <v>603</v>
      </c>
      <c r="D145">
        <v>61584113</v>
      </c>
      <c r="F145">
        <v>300</v>
      </c>
      <c r="G145">
        <v>79698614</v>
      </c>
      <c r="I145">
        <v>2275050012</v>
      </c>
      <c r="J145">
        <v>2</v>
      </c>
      <c r="K145" t="s">
        <v>34</v>
      </c>
      <c r="L145" t="s">
        <v>67</v>
      </c>
      <c r="M145">
        <v>34037</v>
      </c>
      <c r="O145" t="s">
        <v>174</v>
      </c>
      <c r="P145">
        <v>48811</v>
      </c>
      <c r="Q145" t="s">
        <v>37</v>
      </c>
      <c r="R145" t="s">
        <v>38</v>
      </c>
      <c r="U145" t="s">
        <v>38</v>
      </c>
      <c r="V145">
        <v>41.036700000000003</v>
      </c>
      <c r="W145">
        <v>-74.847200000000001</v>
      </c>
      <c r="X145" t="s">
        <v>39</v>
      </c>
      <c r="Y145" t="s">
        <v>175</v>
      </c>
      <c r="Z145" t="s">
        <v>34</v>
      </c>
      <c r="AA145">
        <v>0</v>
      </c>
      <c r="AB145" t="s">
        <v>41</v>
      </c>
      <c r="AC145">
        <v>8</v>
      </c>
      <c r="AE145">
        <v>0.15802099999999999</v>
      </c>
      <c r="AF145">
        <v>5.3417999999999998E-3</v>
      </c>
      <c r="AG145">
        <v>3.9055499999999998E-3</v>
      </c>
      <c r="AH145">
        <v>3.8118200000000001E-3</v>
      </c>
      <c r="AI145">
        <v>1.2140199999999999E-3</v>
      </c>
      <c r="AJ145">
        <v>1.1376499999999999E-2</v>
      </c>
      <c r="AK145">
        <v>1</v>
      </c>
      <c r="AL145">
        <f t="shared" si="7"/>
        <v>0.15802099999999999</v>
      </c>
      <c r="AM145">
        <f t="shared" si="7"/>
        <v>5.3417999999999998E-3</v>
      </c>
      <c r="AN145">
        <f t="shared" si="7"/>
        <v>3.9055499999999998E-3</v>
      </c>
      <c r="AO145">
        <f t="shared" si="6"/>
        <v>3.8118200000000001E-3</v>
      </c>
      <c r="AP145">
        <f t="shared" si="5"/>
        <v>1.2140199999999999E-3</v>
      </c>
      <c r="AQ145">
        <f t="shared" si="5"/>
        <v>1.1376499999999999E-2</v>
      </c>
    </row>
    <row r="146" spans="1:43" x14ac:dyDescent="0.25">
      <c r="A146">
        <v>11281611</v>
      </c>
      <c r="B146" s="2" t="s">
        <v>585</v>
      </c>
      <c r="C146" s="2" t="s">
        <v>603</v>
      </c>
      <c r="D146">
        <v>61308213</v>
      </c>
      <c r="F146">
        <v>300</v>
      </c>
      <c r="G146">
        <v>79154614</v>
      </c>
      <c r="I146">
        <v>2275050012</v>
      </c>
      <c r="J146">
        <v>2</v>
      </c>
      <c r="K146" t="s">
        <v>34</v>
      </c>
      <c r="L146" t="s">
        <v>84</v>
      </c>
      <c r="M146">
        <v>34029</v>
      </c>
      <c r="O146" t="s">
        <v>334</v>
      </c>
      <c r="P146">
        <v>48811</v>
      </c>
      <c r="Q146" t="s">
        <v>37</v>
      </c>
      <c r="R146" t="s">
        <v>38</v>
      </c>
      <c r="U146" t="s">
        <v>38</v>
      </c>
      <c r="V146">
        <v>40.000100000000003</v>
      </c>
      <c r="W146">
        <v>-74.080100000000002</v>
      </c>
      <c r="X146" t="s">
        <v>39</v>
      </c>
      <c r="Y146" t="s">
        <v>128</v>
      </c>
      <c r="Z146" t="s">
        <v>34</v>
      </c>
      <c r="AA146">
        <v>0</v>
      </c>
      <c r="AB146" t="s">
        <v>41</v>
      </c>
      <c r="AC146">
        <v>8</v>
      </c>
      <c r="AE146">
        <v>0.15802099999999999</v>
      </c>
      <c r="AF146">
        <v>5.3417999999999998E-3</v>
      </c>
      <c r="AG146">
        <v>3.9055499999999998E-3</v>
      </c>
      <c r="AH146">
        <v>3.8118200000000001E-3</v>
      </c>
      <c r="AI146">
        <v>1.2140199999999999E-3</v>
      </c>
      <c r="AJ146">
        <v>1.1376499999999999E-2</v>
      </c>
      <c r="AK146">
        <v>1</v>
      </c>
      <c r="AL146">
        <f t="shared" si="7"/>
        <v>0.15802099999999999</v>
      </c>
      <c r="AM146">
        <f t="shared" si="7"/>
        <v>5.3417999999999998E-3</v>
      </c>
      <c r="AN146">
        <f t="shared" si="7"/>
        <v>3.9055499999999998E-3</v>
      </c>
      <c r="AO146">
        <f t="shared" si="6"/>
        <v>3.8118200000000001E-3</v>
      </c>
      <c r="AP146">
        <f t="shared" si="5"/>
        <v>1.2140199999999999E-3</v>
      </c>
      <c r="AQ146">
        <f t="shared" si="5"/>
        <v>1.1376499999999999E-2</v>
      </c>
    </row>
    <row r="147" spans="1:43" x14ac:dyDescent="0.25">
      <c r="A147">
        <v>9380611</v>
      </c>
      <c r="B147" s="2" t="s">
        <v>585</v>
      </c>
      <c r="C147" s="2" t="s">
        <v>603</v>
      </c>
      <c r="D147">
        <v>62624213</v>
      </c>
      <c r="F147">
        <v>300</v>
      </c>
      <c r="G147">
        <v>84337514</v>
      </c>
      <c r="I147">
        <v>2275050012</v>
      </c>
      <c r="J147">
        <v>2</v>
      </c>
      <c r="K147" t="s">
        <v>34</v>
      </c>
      <c r="L147" t="s">
        <v>87</v>
      </c>
      <c r="M147">
        <v>34011</v>
      </c>
      <c r="O147" t="s">
        <v>301</v>
      </c>
      <c r="P147">
        <v>48811</v>
      </c>
      <c r="Q147" t="s">
        <v>37</v>
      </c>
      <c r="R147" t="s">
        <v>38</v>
      </c>
      <c r="U147" t="s">
        <v>38</v>
      </c>
      <c r="V147">
        <v>39.367809999999999</v>
      </c>
      <c r="W147">
        <v>-75.072220000000002</v>
      </c>
      <c r="X147" t="s">
        <v>39</v>
      </c>
      <c r="Y147" t="s">
        <v>302</v>
      </c>
      <c r="Z147" t="s">
        <v>34</v>
      </c>
      <c r="AA147">
        <v>0</v>
      </c>
      <c r="AB147" t="s">
        <v>41</v>
      </c>
      <c r="AC147">
        <v>8</v>
      </c>
      <c r="AE147">
        <v>38.075800000000001</v>
      </c>
      <c r="AF147">
        <v>1.2871300000000001</v>
      </c>
      <c r="AG147">
        <v>0.94106000000000001</v>
      </c>
      <c r="AH147">
        <v>0.91847500000000004</v>
      </c>
      <c r="AI147">
        <v>0.29252400000000001</v>
      </c>
      <c r="AJ147">
        <v>2.7412299999999998</v>
      </c>
      <c r="AK147">
        <v>1</v>
      </c>
      <c r="AL147">
        <f t="shared" si="7"/>
        <v>38.075800000000001</v>
      </c>
      <c r="AM147">
        <f t="shared" si="7"/>
        <v>1.2871300000000001</v>
      </c>
      <c r="AN147">
        <f t="shared" si="7"/>
        <v>0.94106000000000001</v>
      </c>
      <c r="AO147">
        <f t="shared" si="6"/>
        <v>0.91847500000000004</v>
      </c>
      <c r="AP147">
        <f t="shared" si="5"/>
        <v>0.29252400000000001</v>
      </c>
      <c r="AQ147">
        <f t="shared" si="5"/>
        <v>2.7412299999999998</v>
      </c>
    </row>
    <row r="148" spans="1:43" x14ac:dyDescent="0.25">
      <c r="A148">
        <v>9385711</v>
      </c>
      <c r="B148" s="2" t="s">
        <v>585</v>
      </c>
      <c r="C148" s="2" t="s">
        <v>603</v>
      </c>
      <c r="D148">
        <v>98310313</v>
      </c>
      <c r="F148">
        <v>300</v>
      </c>
      <c r="G148">
        <v>166476514</v>
      </c>
      <c r="I148">
        <v>2275050012</v>
      </c>
      <c r="J148">
        <v>2</v>
      </c>
      <c r="K148" t="s">
        <v>34</v>
      </c>
      <c r="L148" t="s">
        <v>35</v>
      </c>
      <c r="M148">
        <v>34025</v>
      </c>
      <c r="O148" t="s">
        <v>311</v>
      </c>
      <c r="P148">
        <v>48811</v>
      </c>
      <c r="Q148" t="s">
        <v>37</v>
      </c>
      <c r="R148" t="s">
        <v>38</v>
      </c>
      <c r="U148" t="s">
        <v>38</v>
      </c>
      <c r="V148">
        <v>40.186920000000001</v>
      </c>
      <c r="W148">
        <v>-74.124889999999994</v>
      </c>
      <c r="X148" t="s">
        <v>39</v>
      </c>
      <c r="Y148" t="s">
        <v>312</v>
      </c>
      <c r="Z148" t="s">
        <v>34</v>
      </c>
      <c r="AA148">
        <v>0</v>
      </c>
      <c r="AB148" t="s">
        <v>41</v>
      </c>
      <c r="AC148">
        <v>8</v>
      </c>
      <c r="AE148">
        <v>7.4951599999999998E-3</v>
      </c>
      <c r="AF148">
        <v>1.0772600000000001</v>
      </c>
      <c r="AG148">
        <v>8.2283100000000005E-5</v>
      </c>
      <c r="AH148">
        <v>0.76871199999999995</v>
      </c>
      <c r="AI148">
        <v>0.24482599999999999</v>
      </c>
      <c r="AJ148">
        <v>2.29426</v>
      </c>
      <c r="AK148">
        <v>1</v>
      </c>
      <c r="AL148">
        <f t="shared" si="7"/>
        <v>7.4951599999999998E-3</v>
      </c>
      <c r="AM148">
        <f t="shared" si="7"/>
        <v>1.0772600000000001</v>
      </c>
      <c r="AN148">
        <f t="shared" si="7"/>
        <v>8.2283100000000005E-5</v>
      </c>
      <c r="AO148">
        <f t="shared" si="6"/>
        <v>0.76871199999999995</v>
      </c>
      <c r="AP148">
        <f t="shared" si="5"/>
        <v>0.24482599999999999</v>
      </c>
      <c r="AQ148">
        <f t="shared" si="5"/>
        <v>2.29426</v>
      </c>
    </row>
    <row r="149" spans="1:43" x14ac:dyDescent="0.25">
      <c r="A149">
        <v>9385711</v>
      </c>
      <c r="B149" s="2" t="s">
        <v>585</v>
      </c>
      <c r="C149" s="2" t="s">
        <v>603</v>
      </c>
      <c r="D149">
        <v>98310313</v>
      </c>
      <c r="F149">
        <v>300</v>
      </c>
      <c r="G149">
        <v>137940314</v>
      </c>
      <c r="I149">
        <v>2275050012</v>
      </c>
      <c r="J149">
        <v>2</v>
      </c>
      <c r="K149" t="s">
        <v>34</v>
      </c>
      <c r="L149" t="s">
        <v>35</v>
      </c>
      <c r="M149">
        <v>34025</v>
      </c>
      <c r="O149" t="s">
        <v>311</v>
      </c>
      <c r="P149">
        <v>48811</v>
      </c>
      <c r="Q149" t="s">
        <v>37</v>
      </c>
      <c r="R149" t="s">
        <v>38</v>
      </c>
      <c r="U149" t="s">
        <v>38</v>
      </c>
      <c r="V149">
        <v>40.186920000000001</v>
      </c>
      <c r="W149">
        <v>-74.124889999999994</v>
      </c>
      <c r="X149" t="s">
        <v>39</v>
      </c>
      <c r="Y149" t="s">
        <v>312</v>
      </c>
      <c r="Z149" t="s">
        <v>34</v>
      </c>
      <c r="AA149">
        <v>0</v>
      </c>
      <c r="AB149" t="s">
        <v>41</v>
      </c>
      <c r="AC149">
        <v>8</v>
      </c>
      <c r="AE149">
        <v>31.8673</v>
      </c>
      <c r="AF149">
        <v>2.8566899999999998E-3</v>
      </c>
      <c r="AG149">
        <v>0.78761499999999995</v>
      </c>
      <c r="AH149">
        <v>8.2283100000000005E-5</v>
      </c>
      <c r="AI149">
        <v>5.0330899999999996E-4</v>
      </c>
      <c r="AJ149">
        <v>5.7694599999999995E-4</v>
      </c>
      <c r="AK149">
        <v>1</v>
      </c>
      <c r="AL149">
        <f t="shared" si="7"/>
        <v>31.8673</v>
      </c>
      <c r="AM149">
        <f t="shared" si="7"/>
        <v>2.8566899999999998E-3</v>
      </c>
      <c r="AN149">
        <f t="shared" si="7"/>
        <v>0.78761499999999995</v>
      </c>
      <c r="AO149">
        <f t="shared" si="6"/>
        <v>8.2283100000000005E-5</v>
      </c>
      <c r="AP149">
        <f t="shared" si="5"/>
        <v>5.0330899999999996E-4</v>
      </c>
      <c r="AQ149">
        <f t="shared" si="5"/>
        <v>5.7694599999999995E-4</v>
      </c>
    </row>
    <row r="150" spans="1:43" x14ac:dyDescent="0.25">
      <c r="A150">
        <v>16131211</v>
      </c>
      <c r="B150" s="2" t="s">
        <v>585</v>
      </c>
      <c r="C150" s="2" t="s">
        <v>603</v>
      </c>
      <c r="D150">
        <v>103106113</v>
      </c>
      <c r="F150">
        <v>300</v>
      </c>
      <c r="G150">
        <v>144704014</v>
      </c>
      <c r="I150">
        <v>2275050012</v>
      </c>
      <c r="J150">
        <v>2</v>
      </c>
      <c r="K150" t="s">
        <v>34</v>
      </c>
      <c r="L150" t="s">
        <v>67</v>
      </c>
      <c r="M150">
        <v>34037</v>
      </c>
      <c r="O150" t="s">
        <v>156</v>
      </c>
      <c r="P150">
        <v>48811</v>
      </c>
      <c r="Q150" t="s">
        <v>37</v>
      </c>
      <c r="R150" t="s">
        <v>38</v>
      </c>
      <c r="U150" t="s">
        <v>38</v>
      </c>
      <c r="V150">
        <v>41.3125</v>
      </c>
      <c r="W150">
        <v>-74.765000000000001</v>
      </c>
      <c r="X150" t="s">
        <v>110</v>
      </c>
      <c r="Y150" t="s">
        <v>156</v>
      </c>
      <c r="Z150" t="s">
        <v>34</v>
      </c>
      <c r="AA150">
        <v>0</v>
      </c>
      <c r="AB150" t="s">
        <v>41</v>
      </c>
      <c r="AC150">
        <v>8</v>
      </c>
      <c r="AE150">
        <v>0.15802099999999999</v>
      </c>
      <c r="AF150">
        <v>5.3417999999999998E-3</v>
      </c>
      <c r="AG150">
        <v>3.9055499999999998E-3</v>
      </c>
      <c r="AH150">
        <v>3.8118200000000001E-3</v>
      </c>
      <c r="AI150">
        <v>1.2140199999999999E-3</v>
      </c>
      <c r="AJ150">
        <v>1.1376499999999999E-2</v>
      </c>
      <c r="AK150">
        <v>1</v>
      </c>
      <c r="AL150">
        <f t="shared" si="7"/>
        <v>0.15802099999999999</v>
      </c>
      <c r="AM150">
        <f t="shared" si="7"/>
        <v>5.3417999999999998E-3</v>
      </c>
      <c r="AN150">
        <f t="shared" si="7"/>
        <v>3.9055499999999998E-3</v>
      </c>
      <c r="AO150">
        <f t="shared" si="6"/>
        <v>3.8118200000000001E-3</v>
      </c>
      <c r="AP150">
        <f t="shared" si="5"/>
        <v>1.2140199999999999E-3</v>
      </c>
      <c r="AQ150">
        <f t="shared" si="5"/>
        <v>1.1376499999999999E-2</v>
      </c>
    </row>
    <row r="151" spans="1:43" x14ac:dyDescent="0.25">
      <c r="A151">
        <v>11486711</v>
      </c>
      <c r="B151" s="2" t="s">
        <v>585</v>
      </c>
      <c r="C151" s="2" t="s">
        <v>603</v>
      </c>
      <c r="D151">
        <v>60619613</v>
      </c>
      <c r="F151">
        <v>300</v>
      </c>
      <c r="G151">
        <v>77779614</v>
      </c>
      <c r="I151">
        <v>2275050012</v>
      </c>
      <c r="J151">
        <v>2</v>
      </c>
      <c r="K151" t="s">
        <v>34</v>
      </c>
      <c r="L151" t="s">
        <v>116</v>
      </c>
      <c r="M151">
        <v>34009</v>
      </c>
      <c r="O151" t="s">
        <v>401</v>
      </c>
      <c r="P151">
        <v>48811</v>
      </c>
      <c r="Q151" t="s">
        <v>37</v>
      </c>
      <c r="R151" t="s">
        <v>38</v>
      </c>
      <c r="U151" t="s">
        <v>38</v>
      </c>
      <c r="V151">
        <v>38.985799999999998</v>
      </c>
      <c r="W151">
        <v>-74.81</v>
      </c>
      <c r="X151" t="s">
        <v>39</v>
      </c>
      <c r="Y151" t="s">
        <v>402</v>
      </c>
      <c r="Z151" t="s">
        <v>34</v>
      </c>
      <c r="AA151">
        <v>0</v>
      </c>
      <c r="AB151" t="s">
        <v>41</v>
      </c>
      <c r="AC151">
        <v>8</v>
      </c>
      <c r="AE151">
        <v>0.15802099999999999</v>
      </c>
      <c r="AF151">
        <v>5.3417999999999998E-3</v>
      </c>
      <c r="AG151">
        <v>3.9055499999999998E-3</v>
      </c>
      <c r="AH151">
        <v>3.8118200000000001E-3</v>
      </c>
      <c r="AI151">
        <v>1.2140199999999999E-3</v>
      </c>
      <c r="AJ151">
        <v>1.1376499999999999E-2</v>
      </c>
      <c r="AK151">
        <v>1</v>
      </c>
      <c r="AL151">
        <f t="shared" si="7"/>
        <v>0.15802099999999999</v>
      </c>
      <c r="AM151">
        <f t="shared" si="7"/>
        <v>5.3417999999999998E-3</v>
      </c>
      <c r="AN151">
        <f t="shared" si="7"/>
        <v>3.9055499999999998E-3</v>
      </c>
      <c r="AO151">
        <f t="shared" si="6"/>
        <v>3.8118200000000001E-3</v>
      </c>
      <c r="AP151">
        <f t="shared" si="5"/>
        <v>1.2140199999999999E-3</v>
      </c>
      <c r="AQ151">
        <f t="shared" si="5"/>
        <v>1.1376499999999999E-2</v>
      </c>
    </row>
    <row r="152" spans="1:43" x14ac:dyDescent="0.25">
      <c r="A152">
        <v>11711411</v>
      </c>
      <c r="B152" s="2" t="s">
        <v>585</v>
      </c>
      <c r="C152" s="2" t="s">
        <v>603</v>
      </c>
      <c r="D152">
        <v>61223413</v>
      </c>
      <c r="F152">
        <v>300</v>
      </c>
      <c r="G152">
        <v>78985014</v>
      </c>
      <c r="I152">
        <v>2275050012</v>
      </c>
      <c r="J152">
        <v>2</v>
      </c>
      <c r="K152" t="s">
        <v>34</v>
      </c>
      <c r="L152" t="s">
        <v>79</v>
      </c>
      <c r="M152">
        <v>34027</v>
      </c>
      <c r="O152" t="s">
        <v>419</v>
      </c>
      <c r="P152">
        <v>48811</v>
      </c>
      <c r="Q152" t="s">
        <v>37</v>
      </c>
      <c r="R152" t="s">
        <v>38</v>
      </c>
      <c r="U152" t="s">
        <v>38</v>
      </c>
      <c r="V152">
        <v>40.788400000000003</v>
      </c>
      <c r="W152">
        <v>-74.466300000000004</v>
      </c>
      <c r="X152" t="s">
        <v>39</v>
      </c>
      <c r="Y152" t="s">
        <v>420</v>
      </c>
      <c r="Z152" t="s">
        <v>34</v>
      </c>
      <c r="AA152">
        <v>0</v>
      </c>
      <c r="AB152" t="s">
        <v>41</v>
      </c>
      <c r="AC152">
        <v>8</v>
      </c>
      <c r="AE152">
        <v>0.15802099999999999</v>
      </c>
      <c r="AF152">
        <v>5.3417999999999998E-3</v>
      </c>
      <c r="AG152">
        <v>3.9055499999999998E-3</v>
      </c>
      <c r="AH152">
        <v>3.8118200000000001E-3</v>
      </c>
      <c r="AI152">
        <v>1.2140199999999999E-3</v>
      </c>
      <c r="AJ152">
        <v>1.1376499999999999E-2</v>
      </c>
      <c r="AK152">
        <v>1</v>
      </c>
      <c r="AL152">
        <f t="shared" si="7"/>
        <v>0.15802099999999999</v>
      </c>
      <c r="AM152">
        <f t="shared" si="7"/>
        <v>5.3417999999999998E-3</v>
      </c>
      <c r="AN152">
        <f t="shared" si="7"/>
        <v>3.9055499999999998E-3</v>
      </c>
      <c r="AO152">
        <f t="shared" si="6"/>
        <v>3.8118200000000001E-3</v>
      </c>
      <c r="AP152">
        <f t="shared" si="5"/>
        <v>1.2140199999999999E-3</v>
      </c>
      <c r="AQ152">
        <f t="shared" si="5"/>
        <v>1.1376499999999999E-2</v>
      </c>
    </row>
    <row r="153" spans="1:43" x14ac:dyDescent="0.25">
      <c r="A153">
        <v>9383611</v>
      </c>
      <c r="B153" s="2" t="s">
        <v>585</v>
      </c>
      <c r="C153" s="2" t="s">
        <v>603</v>
      </c>
      <c r="D153">
        <v>98310513</v>
      </c>
      <c r="F153">
        <v>300</v>
      </c>
      <c r="G153">
        <v>137941214</v>
      </c>
      <c r="I153">
        <v>2275050012</v>
      </c>
      <c r="J153">
        <v>2</v>
      </c>
      <c r="K153" t="s">
        <v>34</v>
      </c>
      <c r="L153" t="s">
        <v>79</v>
      </c>
      <c r="M153">
        <v>34027</v>
      </c>
      <c r="O153" t="s">
        <v>339</v>
      </c>
      <c r="P153">
        <v>48811</v>
      </c>
      <c r="Q153" t="s">
        <v>37</v>
      </c>
      <c r="R153" t="s">
        <v>38</v>
      </c>
      <c r="U153" t="s">
        <v>38</v>
      </c>
      <c r="V153">
        <v>40.796999999999997</v>
      </c>
      <c r="W153">
        <v>-74.422700000000006</v>
      </c>
      <c r="X153" t="s">
        <v>39</v>
      </c>
      <c r="Y153" t="s">
        <v>340</v>
      </c>
      <c r="Z153" t="s">
        <v>34</v>
      </c>
      <c r="AA153">
        <v>0</v>
      </c>
      <c r="AB153" t="s">
        <v>41</v>
      </c>
      <c r="AC153">
        <v>8</v>
      </c>
      <c r="AE153">
        <v>37.2682</v>
      </c>
      <c r="AF153">
        <v>7.5010900000000002E-3</v>
      </c>
      <c r="AG153">
        <v>0.921099</v>
      </c>
      <c r="AH153">
        <v>2.1158099999999999E-4</v>
      </c>
      <c r="AI153">
        <v>2.72479E-4</v>
      </c>
      <c r="AJ153">
        <v>6.1523799999999998E-3</v>
      </c>
      <c r="AK153">
        <v>1.0495249275468652</v>
      </c>
      <c r="AL153">
        <f t="shared" si="7"/>
        <v>39.113904904802084</v>
      </c>
      <c r="AM153">
        <f t="shared" si="7"/>
        <v>7.8725809387725151E-3</v>
      </c>
      <c r="AN153">
        <f t="shared" si="7"/>
        <v>0.96671636123849003</v>
      </c>
      <c r="AO153">
        <f t="shared" si="6"/>
        <v>2.2205953369529329E-4</v>
      </c>
      <c r="AP153">
        <f t="shared" si="5"/>
        <v>2.8597350273304228E-4</v>
      </c>
      <c r="AQ153">
        <f t="shared" si="5"/>
        <v>6.4570761737407821E-3</v>
      </c>
    </row>
    <row r="154" spans="1:43" x14ac:dyDescent="0.25">
      <c r="A154">
        <v>9383611</v>
      </c>
      <c r="B154" s="2" t="s">
        <v>585</v>
      </c>
      <c r="C154" s="2" t="s">
        <v>603</v>
      </c>
      <c r="D154">
        <v>98310513</v>
      </c>
      <c r="F154">
        <v>300</v>
      </c>
      <c r="G154">
        <v>166477014</v>
      </c>
      <c r="I154">
        <v>2275050012</v>
      </c>
      <c r="J154">
        <v>2</v>
      </c>
      <c r="K154" t="s">
        <v>34</v>
      </c>
      <c r="L154" t="s">
        <v>79</v>
      </c>
      <c r="M154">
        <v>34027</v>
      </c>
      <c r="O154" t="s">
        <v>339</v>
      </c>
      <c r="P154">
        <v>48811</v>
      </c>
      <c r="Q154" t="s">
        <v>37</v>
      </c>
      <c r="R154" t="s">
        <v>38</v>
      </c>
      <c r="U154" t="s">
        <v>38</v>
      </c>
      <c r="V154">
        <v>40.796999999999997</v>
      </c>
      <c r="W154">
        <v>-74.422700000000006</v>
      </c>
      <c r="X154" t="s">
        <v>39</v>
      </c>
      <c r="Y154" t="s">
        <v>340</v>
      </c>
      <c r="Z154" t="s">
        <v>34</v>
      </c>
      <c r="AA154">
        <v>0</v>
      </c>
      <c r="AB154" t="s">
        <v>41</v>
      </c>
      <c r="AC154">
        <v>8</v>
      </c>
      <c r="AE154">
        <v>2.6646900000000001E-2</v>
      </c>
      <c r="AF154">
        <v>1.24818E-3</v>
      </c>
      <c r="AG154">
        <v>3.85831E-4</v>
      </c>
      <c r="AH154">
        <v>3.85831E-4</v>
      </c>
      <c r="AI154">
        <v>2.0723400000000002E-3</v>
      </c>
      <c r="AJ154">
        <v>2.7772999999999999E-3</v>
      </c>
      <c r="AK154">
        <v>1.0495249275468652</v>
      </c>
      <c r="AL154">
        <f t="shared" si="7"/>
        <v>2.7966585791848565E-2</v>
      </c>
      <c r="AM154">
        <f t="shared" si="7"/>
        <v>1.3099960240654462E-3</v>
      </c>
      <c r="AN154">
        <f t="shared" si="7"/>
        <v>4.0493925232033454E-4</v>
      </c>
      <c r="AO154">
        <f t="shared" si="6"/>
        <v>4.0493925232033454E-4</v>
      </c>
      <c r="AP154">
        <f t="shared" si="5"/>
        <v>2.1749724883524707E-3</v>
      </c>
      <c r="AQ154">
        <f t="shared" si="5"/>
        <v>2.9148455812759086E-3</v>
      </c>
    </row>
    <row r="155" spans="1:43" x14ac:dyDescent="0.25">
      <c r="A155">
        <v>9383611</v>
      </c>
      <c r="B155" s="2" t="s">
        <v>585</v>
      </c>
      <c r="C155" s="2" t="s">
        <v>603</v>
      </c>
      <c r="D155">
        <v>98310513</v>
      </c>
      <c r="F155">
        <v>300</v>
      </c>
      <c r="G155">
        <v>166476814</v>
      </c>
      <c r="I155">
        <v>2275050012</v>
      </c>
      <c r="J155">
        <v>2</v>
      </c>
      <c r="K155" t="s">
        <v>34</v>
      </c>
      <c r="L155" t="s">
        <v>79</v>
      </c>
      <c r="M155">
        <v>34027</v>
      </c>
      <c r="O155" t="s">
        <v>339</v>
      </c>
      <c r="P155">
        <v>48811</v>
      </c>
      <c r="Q155" t="s">
        <v>37</v>
      </c>
      <c r="R155" t="s">
        <v>38</v>
      </c>
      <c r="U155" t="s">
        <v>38</v>
      </c>
      <c r="V155">
        <v>40.796999999999997</v>
      </c>
      <c r="W155">
        <v>-74.422700000000006</v>
      </c>
      <c r="X155" t="s">
        <v>39</v>
      </c>
      <c r="Y155" t="s">
        <v>340</v>
      </c>
      <c r="Z155" t="s">
        <v>34</v>
      </c>
      <c r="AA155">
        <v>0</v>
      </c>
      <c r="AB155" t="s">
        <v>41</v>
      </c>
      <c r="AC155">
        <v>8</v>
      </c>
      <c r="AE155">
        <v>6.8782799999999996E-3</v>
      </c>
      <c r="AF155">
        <v>7.8897399999999993E-3</v>
      </c>
      <c r="AG155">
        <v>2.1158099999999999E-4</v>
      </c>
      <c r="AH155">
        <v>1.02128E-4</v>
      </c>
      <c r="AI155">
        <v>2.22237E-3</v>
      </c>
      <c r="AJ155">
        <v>1.73507E-3</v>
      </c>
      <c r="AK155">
        <v>1.0495249275468652</v>
      </c>
      <c r="AL155">
        <f t="shared" si="7"/>
        <v>7.218926318647052E-3</v>
      </c>
      <c r="AM155">
        <f t="shared" si="7"/>
        <v>8.2804788018636041E-3</v>
      </c>
      <c r="AN155">
        <f t="shared" si="7"/>
        <v>2.2205953369529329E-4</v>
      </c>
      <c r="AO155">
        <f t="shared" si="6"/>
        <v>1.0718588180050624E-4</v>
      </c>
      <c r="AP155">
        <f t="shared" si="5"/>
        <v>2.3324327132323267E-3</v>
      </c>
      <c r="AQ155">
        <f t="shared" si="5"/>
        <v>1.8209992160387394E-3</v>
      </c>
    </row>
    <row r="156" spans="1:43" x14ac:dyDescent="0.25">
      <c r="A156">
        <v>9383611</v>
      </c>
      <c r="B156" s="2" t="s">
        <v>585</v>
      </c>
      <c r="C156" s="2" t="s">
        <v>603</v>
      </c>
      <c r="D156">
        <v>98310513</v>
      </c>
      <c r="F156">
        <v>300</v>
      </c>
      <c r="G156">
        <v>166476914</v>
      </c>
      <c r="I156">
        <v>2275050012</v>
      </c>
      <c r="J156">
        <v>2</v>
      </c>
      <c r="K156" t="s">
        <v>34</v>
      </c>
      <c r="L156" t="s">
        <v>79</v>
      </c>
      <c r="M156">
        <v>34027</v>
      </c>
      <c r="O156" t="s">
        <v>339</v>
      </c>
      <c r="P156">
        <v>48811</v>
      </c>
      <c r="Q156" t="s">
        <v>37</v>
      </c>
      <c r="R156" t="s">
        <v>38</v>
      </c>
      <c r="U156" t="s">
        <v>38</v>
      </c>
      <c r="V156">
        <v>40.796999999999997</v>
      </c>
      <c r="W156">
        <v>-74.422700000000006</v>
      </c>
      <c r="X156" t="s">
        <v>39</v>
      </c>
      <c r="Y156" t="s">
        <v>340</v>
      </c>
      <c r="Z156" t="s">
        <v>34</v>
      </c>
      <c r="AA156">
        <v>0</v>
      </c>
      <c r="AB156" t="s">
        <v>41</v>
      </c>
      <c r="AC156">
        <v>8</v>
      </c>
      <c r="AE156">
        <v>3.0584900000000002E-2</v>
      </c>
      <c r="AF156">
        <v>1.25983</v>
      </c>
      <c r="AG156">
        <v>1.02128E-4</v>
      </c>
      <c r="AH156">
        <v>0.89899300000000004</v>
      </c>
      <c r="AI156">
        <v>0.28631899999999999</v>
      </c>
      <c r="AJ156">
        <v>2.68309</v>
      </c>
      <c r="AK156">
        <v>1.0495249275468652</v>
      </c>
      <c r="AL156">
        <f t="shared" si="7"/>
        <v>3.2099614956528119E-2</v>
      </c>
      <c r="AM156">
        <f t="shared" si="7"/>
        <v>1.3222229894713673</v>
      </c>
      <c r="AN156">
        <f t="shared" si="7"/>
        <v>1.0718588180050624E-4</v>
      </c>
      <c r="AO156">
        <f t="shared" si="6"/>
        <v>0.94351556319013907</v>
      </c>
      <c r="AP156">
        <f t="shared" si="5"/>
        <v>0.30049892773029091</v>
      </c>
      <c r="AQ156">
        <f t="shared" si="5"/>
        <v>2.8159698378517186</v>
      </c>
    </row>
    <row r="157" spans="1:43" x14ac:dyDescent="0.25">
      <c r="A157">
        <v>11533811</v>
      </c>
      <c r="B157" s="2" t="s">
        <v>585</v>
      </c>
      <c r="C157" s="2" t="s">
        <v>603</v>
      </c>
      <c r="D157">
        <v>60519513</v>
      </c>
      <c r="F157">
        <v>300</v>
      </c>
      <c r="G157">
        <v>77580814</v>
      </c>
      <c r="I157">
        <v>2275050012</v>
      </c>
      <c r="J157">
        <v>2</v>
      </c>
      <c r="K157" t="s">
        <v>34</v>
      </c>
      <c r="L157" t="s">
        <v>90</v>
      </c>
      <c r="M157">
        <v>34005</v>
      </c>
      <c r="O157" t="s">
        <v>361</v>
      </c>
      <c r="P157">
        <v>48811</v>
      </c>
      <c r="Q157" t="s">
        <v>37</v>
      </c>
      <c r="R157" t="s">
        <v>38</v>
      </c>
      <c r="U157" t="s">
        <v>38</v>
      </c>
      <c r="V157">
        <v>39.966799999999999</v>
      </c>
      <c r="W157">
        <v>-74.799599999999998</v>
      </c>
      <c r="X157" t="s">
        <v>39</v>
      </c>
      <c r="Y157" t="s">
        <v>361</v>
      </c>
      <c r="Z157" t="s">
        <v>34</v>
      </c>
      <c r="AA157">
        <v>0</v>
      </c>
      <c r="AB157" t="s">
        <v>41</v>
      </c>
      <c r="AC157">
        <v>8</v>
      </c>
      <c r="AE157">
        <v>0.15802099999999999</v>
      </c>
      <c r="AF157">
        <v>5.3417999999999998E-3</v>
      </c>
      <c r="AG157">
        <v>3.9055499999999998E-3</v>
      </c>
      <c r="AH157">
        <v>3.8118200000000001E-3</v>
      </c>
      <c r="AI157">
        <v>1.2140199999999999E-3</v>
      </c>
      <c r="AJ157">
        <v>1.1376499999999999E-2</v>
      </c>
      <c r="AK157">
        <v>1.0495249275468652</v>
      </c>
      <c r="AL157">
        <f t="shared" si="7"/>
        <v>0.16584697857588318</v>
      </c>
      <c r="AM157">
        <f t="shared" si="7"/>
        <v>5.6063522579698445E-3</v>
      </c>
      <c r="AN157">
        <f t="shared" si="7"/>
        <v>4.0989720807806593E-3</v>
      </c>
      <c r="AO157">
        <f t="shared" si="6"/>
        <v>4.0006001093216914E-3</v>
      </c>
      <c r="AP157">
        <f t="shared" si="5"/>
        <v>1.2741442525404452E-3</v>
      </c>
      <c r="AQ157">
        <f t="shared" si="5"/>
        <v>1.1939920338236912E-2</v>
      </c>
    </row>
    <row r="158" spans="1:43" x14ac:dyDescent="0.25">
      <c r="A158">
        <v>11629311</v>
      </c>
      <c r="B158" s="2" t="s">
        <v>585</v>
      </c>
      <c r="C158" s="2" t="s">
        <v>603</v>
      </c>
      <c r="D158">
        <v>61110513</v>
      </c>
      <c r="F158">
        <v>300</v>
      </c>
      <c r="G158">
        <v>78760414</v>
      </c>
      <c r="I158">
        <v>2275050012</v>
      </c>
      <c r="J158">
        <v>2</v>
      </c>
      <c r="K158" t="s">
        <v>34</v>
      </c>
      <c r="L158" t="s">
        <v>73</v>
      </c>
      <c r="M158">
        <v>34035</v>
      </c>
      <c r="O158" t="s">
        <v>223</v>
      </c>
      <c r="P158">
        <v>48811</v>
      </c>
      <c r="Q158" t="s">
        <v>37</v>
      </c>
      <c r="R158" t="s">
        <v>38</v>
      </c>
      <c r="U158" t="s">
        <v>38</v>
      </c>
      <c r="V158">
        <v>40.582299999999996</v>
      </c>
      <c r="W158">
        <v>-74.6113</v>
      </c>
      <c r="X158" t="s">
        <v>39</v>
      </c>
      <c r="Y158" t="s">
        <v>224</v>
      </c>
      <c r="Z158" t="s">
        <v>34</v>
      </c>
      <c r="AA158">
        <v>0</v>
      </c>
      <c r="AB158" t="s">
        <v>41</v>
      </c>
      <c r="AC158">
        <v>8</v>
      </c>
      <c r="AE158">
        <v>0.15802099999999999</v>
      </c>
      <c r="AF158">
        <v>5.3417999999999998E-3</v>
      </c>
      <c r="AG158">
        <v>3.9055499999999998E-3</v>
      </c>
      <c r="AH158">
        <v>3.8118200000000001E-3</v>
      </c>
      <c r="AI158">
        <v>1.2140199999999999E-3</v>
      </c>
      <c r="AJ158">
        <v>1.1376499999999999E-2</v>
      </c>
      <c r="AK158">
        <v>1</v>
      </c>
      <c r="AL158">
        <f t="shared" si="7"/>
        <v>0.15802099999999999</v>
      </c>
      <c r="AM158">
        <f t="shared" si="7"/>
        <v>5.3417999999999998E-3</v>
      </c>
      <c r="AN158">
        <f t="shared" si="7"/>
        <v>3.9055499999999998E-3</v>
      </c>
      <c r="AO158">
        <f t="shared" si="6"/>
        <v>3.8118200000000001E-3</v>
      </c>
      <c r="AP158">
        <f t="shared" si="5"/>
        <v>1.2140199999999999E-3</v>
      </c>
      <c r="AQ158">
        <f t="shared" si="5"/>
        <v>1.1376499999999999E-2</v>
      </c>
    </row>
    <row r="159" spans="1:43" x14ac:dyDescent="0.25">
      <c r="A159">
        <v>12323711</v>
      </c>
      <c r="B159" s="2" t="s">
        <v>585</v>
      </c>
      <c r="C159" s="2" t="s">
        <v>603</v>
      </c>
      <c r="D159">
        <v>61754013</v>
      </c>
      <c r="F159">
        <v>300</v>
      </c>
      <c r="G159">
        <v>80034214</v>
      </c>
      <c r="I159">
        <v>2275050012</v>
      </c>
      <c r="J159">
        <v>2</v>
      </c>
      <c r="K159" t="s">
        <v>34</v>
      </c>
      <c r="L159" t="s">
        <v>73</v>
      </c>
      <c r="M159">
        <v>34035</v>
      </c>
      <c r="O159" t="s">
        <v>233</v>
      </c>
      <c r="P159">
        <v>48811</v>
      </c>
      <c r="Q159" t="s">
        <v>37</v>
      </c>
      <c r="R159" t="s">
        <v>38</v>
      </c>
      <c r="U159" t="s">
        <v>38</v>
      </c>
      <c r="V159">
        <v>40.554299999999998</v>
      </c>
      <c r="W159">
        <v>-74.578800000000001</v>
      </c>
      <c r="X159" t="s">
        <v>39</v>
      </c>
      <c r="Y159" t="s">
        <v>234</v>
      </c>
      <c r="Z159" t="s">
        <v>34</v>
      </c>
      <c r="AA159">
        <v>0</v>
      </c>
      <c r="AB159" t="s">
        <v>41</v>
      </c>
      <c r="AC159">
        <v>8</v>
      </c>
      <c r="AE159">
        <v>0.15802099999999999</v>
      </c>
      <c r="AF159">
        <v>5.3417999999999998E-3</v>
      </c>
      <c r="AG159">
        <v>3.9055499999999998E-3</v>
      </c>
      <c r="AH159">
        <v>3.8118200000000001E-3</v>
      </c>
      <c r="AI159">
        <v>1.2140199999999999E-3</v>
      </c>
      <c r="AJ159">
        <v>1.1376499999999999E-2</v>
      </c>
      <c r="AK159">
        <v>1</v>
      </c>
      <c r="AL159">
        <f t="shared" si="7"/>
        <v>0.15802099999999999</v>
      </c>
      <c r="AM159">
        <f t="shared" si="7"/>
        <v>5.3417999999999998E-3</v>
      </c>
      <c r="AN159">
        <f t="shared" si="7"/>
        <v>3.9055499999999998E-3</v>
      </c>
      <c r="AO159">
        <f t="shared" si="6"/>
        <v>3.8118200000000001E-3</v>
      </c>
      <c r="AP159">
        <f t="shared" si="5"/>
        <v>1.2140199999999999E-3</v>
      </c>
      <c r="AQ159">
        <f t="shared" si="5"/>
        <v>1.1376499999999999E-2</v>
      </c>
    </row>
    <row r="160" spans="1:43" x14ac:dyDescent="0.25">
      <c r="A160">
        <v>11489211</v>
      </c>
      <c r="B160" s="2" t="s">
        <v>585</v>
      </c>
      <c r="C160" s="2" t="s">
        <v>603</v>
      </c>
      <c r="D160">
        <v>60641513</v>
      </c>
      <c r="F160">
        <v>300</v>
      </c>
      <c r="G160">
        <v>77823414</v>
      </c>
      <c r="I160">
        <v>2275050012</v>
      </c>
      <c r="J160">
        <v>2</v>
      </c>
      <c r="K160" t="s">
        <v>34</v>
      </c>
      <c r="L160" t="s">
        <v>103</v>
      </c>
      <c r="M160">
        <v>34023</v>
      </c>
      <c r="O160" t="s">
        <v>442</v>
      </c>
      <c r="P160">
        <v>48811</v>
      </c>
      <c r="Q160" t="s">
        <v>37</v>
      </c>
      <c r="R160" t="s">
        <v>38</v>
      </c>
      <c r="U160" t="s">
        <v>38</v>
      </c>
      <c r="V160">
        <v>40.473999999999997</v>
      </c>
      <c r="W160">
        <v>-74.483999999999995</v>
      </c>
      <c r="X160" t="s">
        <v>39</v>
      </c>
      <c r="Y160" t="s">
        <v>167</v>
      </c>
      <c r="Z160" t="s">
        <v>34</v>
      </c>
      <c r="AA160">
        <v>0</v>
      </c>
      <c r="AB160" t="s">
        <v>41</v>
      </c>
      <c r="AC160">
        <v>8</v>
      </c>
      <c r="AE160">
        <v>0.15802099999999999</v>
      </c>
      <c r="AF160">
        <v>5.3417999999999998E-3</v>
      </c>
      <c r="AG160">
        <v>3.9055499999999998E-3</v>
      </c>
      <c r="AH160">
        <v>3.8118200000000001E-3</v>
      </c>
      <c r="AI160">
        <v>1.2140199999999999E-3</v>
      </c>
      <c r="AJ160">
        <v>1.1376499999999999E-2</v>
      </c>
      <c r="AK160">
        <v>1</v>
      </c>
      <c r="AL160">
        <f t="shared" si="7"/>
        <v>0.15802099999999999</v>
      </c>
      <c r="AM160">
        <f t="shared" si="7"/>
        <v>5.3417999999999998E-3</v>
      </c>
      <c r="AN160">
        <f t="shared" si="7"/>
        <v>3.9055499999999998E-3</v>
      </c>
      <c r="AO160">
        <f t="shared" si="6"/>
        <v>3.8118200000000001E-3</v>
      </c>
      <c r="AP160">
        <f t="shared" si="5"/>
        <v>1.2140199999999999E-3</v>
      </c>
      <c r="AQ160">
        <f t="shared" si="5"/>
        <v>1.1376499999999999E-2</v>
      </c>
    </row>
    <row r="161" spans="1:43" x14ac:dyDescent="0.25">
      <c r="A161">
        <v>11711111</v>
      </c>
      <c r="B161" s="2" t="s">
        <v>585</v>
      </c>
      <c r="C161" s="2" t="s">
        <v>603</v>
      </c>
      <c r="D161">
        <v>61223113</v>
      </c>
      <c r="F161">
        <v>300</v>
      </c>
      <c r="G161">
        <v>78984414</v>
      </c>
      <c r="I161">
        <v>2275050012</v>
      </c>
      <c r="J161">
        <v>2</v>
      </c>
      <c r="K161" t="s">
        <v>34</v>
      </c>
      <c r="L161" t="s">
        <v>56</v>
      </c>
      <c r="M161">
        <v>34007</v>
      </c>
      <c r="O161" t="s">
        <v>486</v>
      </c>
      <c r="P161">
        <v>48811</v>
      </c>
      <c r="Q161" t="s">
        <v>37</v>
      </c>
      <c r="R161" t="s">
        <v>38</v>
      </c>
      <c r="U161" t="s">
        <v>38</v>
      </c>
      <c r="V161">
        <v>39.738999999999997</v>
      </c>
      <c r="W161">
        <v>-74.966800000000006</v>
      </c>
      <c r="X161" t="s">
        <v>39</v>
      </c>
      <c r="Y161" t="s">
        <v>487</v>
      </c>
      <c r="Z161" t="s">
        <v>34</v>
      </c>
      <c r="AA161">
        <v>0</v>
      </c>
      <c r="AB161" t="s">
        <v>41</v>
      </c>
      <c r="AC161">
        <v>8</v>
      </c>
      <c r="AE161">
        <v>0.15802099999999999</v>
      </c>
      <c r="AF161">
        <v>5.3417999999999998E-3</v>
      </c>
      <c r="AG161">
        <v>3.9055499999999998E-3</v>
      </c>
      <c r="AH161">
        <v>3.8118200000000001E-3</v>
      </c>
      <c r="AI161">
        <v>1.2140199999999999E-3</v>
      </c>
      <c r="AJ161">
        <v>1.1376499999999999E-2</v>
      </c>
      <c r="AK161">
        <v>1</v>
      </c>
      <c r="AL161">
        <f t="shared" si="7"/>
        <v>0.15802099999999999</v>
      </c>
      <c r="AM161">
        <f t="shared" si="7"/>
        <v>5.3417999999999998E-3</v>
      </c>
      <c r="AN161">
        <f t="shared" si="7"/>
        <v>3.9055499999999998E-3</v>
      </c>
      <c r="AO161">
        <f t="shared" si="6"/>
        <v>3.8118200000000001E-3</v>
      </c>
      <c r="AP161">
        <f t="shared" si="5"/>
        <v>1.2140199999999999E-3</v>
      </c>
      <c r="AQ161">
        <f t="shared" si="5"/>
        <v>1.1376499999999999E-2</v>
      </c>
    </row>
    <row r="162" spans="1:43" x14ac:dyDescent="0.25">
      <c r="A162">
        <v>11581811</v>
      </c>
      <c r="B162" s="2" t="s">
        <v>585</v>
      </c>
      <c r="C162" s="2" t="s">
        <v>603</v>
      </c>
      <c r="D162">
        <v>61095113</v>
      </c>
      <c r="F162">
        <v>300</v>
      </c>
      <c r="G162">
        <v>78729614</v>
      </c>
      <c r="I162">
        <v>2275050012</v>
      </c>
      <c r="J162">
        <v>2</v>
      </c>
      <c r="K162" t="s">
        <v>34</v>
      </c>
      <c r="L162" t="s">
        <v>35</v>
      </c>
      <c r="M162">
        <v>34025</v>
      </c>
      <c r="O162" t="s">
        <v>350</v>
      </c>
      <c r="P162">
        <v>48811</v>
      </c>
      <c r="Q162" t="s">
        <v>37</v>
      </c>
      <c r="R162" t="s">
        <v>38</v>
      </c>
      <c r="U162" t="s">
        <v>38</v>
      </c>
      <c r="V162">
        <v>40.238199999999999</v>
      </c>
      <c r="W162">
        <v>-74.319900000000004</v>
      </c>
      <c r="X162" t="s">
        <v>39</v>
      </c>
      <c r="Y162" t="s">
        <v>351</v>
      </c>
      <c r="Z162" t="s">
        <v>34</v>
      </c>
      <c r="AA162">
        <v>0</v>
      </c>
      <c r="AB162" t="s">
        <v>41</v>
      </c>
      <c r="AC162">
        <v>8</v>
      </c>
      <c r="AE162">
        <v>0.15802099999999999</v>
      </c>
      <c r="AF162">
        <v>5.3417999999999998E-3</v>
      </c>
      <c r="AG162">
        <v>3.9055499999999998E-3</v>
      </c>
      <c r="AH162">
        <v>3.8118200000000001E-3</v>
      </c>
      <c r="AI162">
        <v>1.2140199999999999E-3</v>
      </c>
      <c r="AJ162">
        <v>1.1376499999999999E-2</v>
      </c>
      <c r="AK162">
        <v>1</v>
      </c>
      <c r="AL162">
        <f t="shared" si="7"/>
        <v>0.15802099999999999</v>
      </c>
      <c r="AM162">
        <f t="shared" si="7"/>
        <v>5.3417999999999998E-3</v>
      </c>
      <c r="AN162">
        <f t="shared" si="7"/>
        <v>3.9055499999999998E-3</v>
      </c>
      <c r="AO162">
        <f t="shared" si="6"/>
        <v>3.8118200000000001E-3</v>
      </c>
      <c r="AP162">
        <f t="shared" si="5"/>
        <v>1.2140199999999999E-3</v>
      </c>
      <c r="AQ162">
        <f t="shared" si="5"/>
        <v>1.1376499999999999E-2</v>
      </c>
    </row>
    <row r="163" spans="1:43" x14ac:dyDescent="0.25">
      <c r="A163">
        <v>11012711</v>
      </c>
      <c r="B163" s="2" t="s">
        <v>585</v>
      </c>
      <c r="C163" s="2" t="s">
        <v>603</v>
      </c>
      <c r="D163">
        <v>60576213</v>
      </c>
      <c r="F163">
        <v>300</v>
      </c>
      <c r="G163">
        <v>77694014</v>
      </c>
      <c r="I163">
        <v>2275050012</v>
      </c>
      <c r="J163">
        <v>2</v>
      </c>
      <c r="K163" t="s">
        <v>34</v>
      </c>
      <c r="L163" t="s">
        <v>103</v>
      </c>
      <c r="M163">
        <v>34023</v>
      </c>
      <c r="O163" t="s">
        <v>425</v>
      </c>
      <c r="P163">
        <v>48811</v>
      </c>
      <c r="Q163" t="s">
        <v>37</v>
      </c>
      <c r="R163" t="s">
        <v>38</v>
      </c>
      <c r="U163" t="s">
        <v>38</v>
      </c>
      <c r="V163">
        <v>40.486199999999997</v>
      </c>
      <c r="W163">
        <v>-74.322100000000006</v>
      </c>
      <c r="X163" t="s">
        <v>39</v>
      </c>
      <c r="Y163" t="s">
        <v>426</v>
      </c>
      <c r="Z163" t="s">
        <v>34</v>
      </c>
      <c r="AA163">
        <v>0</v>
      </c>
      <c r="AB163" t="s">
        <v>41</v>
      </c>
      <c r="AC163">
        <v>8</v>
      </c>
      <c r="AE163">
        <v>0.15802099999999999</v>
      </c>
      <c r="AF163">
        <v>5.3417999999999998E-3</v>
      </c>
      <c r="AG163">
        <v>3.9055499999999998E-3</v>
      </c>
      <c r="AH163">
        <v>3.8118200000000001E-3</v>
      </c>
      <c r="AI163">
        <v>1.2140199999999999E-3</v>
      </c>
      <c r="AJ163">
        <v>1.1376499999999999E-2</v>
      </c>
      <c r="AK163">
        <v>1</v>
      </c>
      <c r="AL163">
        <f t="shared" si="7"/>
        <v>0.15802099999999999</v>
      </c>
      <c r="AM163">
        <f t="shared" si="7"/>
        <v>5.3417999999999998E-3</v>
      </c>
      <c r="AN163">
        <f t="shared" si="7"/>
        <v>3.9055499999999998E-3</v>
      </c>
      <c r="AO163">
        <f t="shared" si="6"/>
        <v>3.8118200000000001E-3</v>
      </c>
      <c r="AP163">
        <f t="shared" si="5"/>
        <v>1.2140199999999999E-3</v>
      </c>
      <c r="AQ163">
        <f t="shared" si="5"/>
        <v>1.1376499999999999E-2</v>
      </c>
    </row>
    <row r="164" spans="1:43" x14ac:dyDescent="0.25">
      <c r="A164">
        <v>12396311</v>
      </c>
      <c r="B164" s="2" t="s">
        <v>585</v>
      </c>
      <c r="C164" s="2" t="s">
        <v>603</v>
      </c>
      <c r="D164">
        <v>61583013</v>
      </c>
      <c r="F164">
        <v>300</v>
      </c>
      <c r="G164">
        <v>79696414</v>
      </c>
      <c r="I164">
        <v>2275050012</v>
      </c>
      <c r="J164">
        <v>2</v>
      </c>
      <c r="K164" t="s">
        <v>34</v>
      </c>
      <c r="L164" t="s">
        <v>103</v>
      </c>
      <c r="M164">
        <v>34023</v>
      </c>
      <c r="O164" t="s">
        <v>362</v>
      </c>
      <c r="P164">
        <v>48811</v>
      </c>
      <c r="Q164" t="s">
        <v>37</v>
      </c>
      <c r="R164" t="s">
        <v>38</v>
      </c>
      <c r="U164" t="s">
        <v>38</v>
      </c>
      <c r="V164">
        <v>40.316499999999998</v>
      </c>
      <c r="W164">
        <v>-74.490099999999998</v>
      </c>
      <c r="X164" t="s">
        <v>39</v>
      </c>
      <c r="Y164" t="s">
        <v>363</v>
      </c>
      <c r="Z164" t="s">
        <v>34</v>
      </c>
      <c r="AA164">
        <v>0</v>
      </c>
      <c r="AB164" t="s">
        <v>41</v>
      </c>
      <c r="AC164">
        <v>8</v>
      </c>
      <c r="AE164">
        <v>0.15802099999999999</v>
      </c>
      <c r="AF164">
        <v>5.3417999999999998E-3</v>
      </c>
      <c r="AG164">
        <v>3.9055499999999998E-3</v>
      </c>
      <c r="AH164">
        <v>3.8118200000000001E-3</v>
      </c>
      <c r="AI164">
        <v>1.2140199999999999E-3</v>
      </c>
      <c r="AJ164">
        <v>1.1376499999999999E-2</v>
      </c>
      <c r="AK164">
        <v>1</v>
      </c>
      <c r="AL164">
        <f t="shared" si="7"/>
        <v>0.15802099999999999</v>
      </c>
      <c r="AM164">
        <f t="shared" si="7"/>
        <v>5.3417999999999998E-3</v>
      </c>
      <c r="AN164">
        <f t="shared" si="7"/>
        <v>3.9055499999999998E-3</v>
      </c>
      <c r="AO164">
        <f t="shared" si="6"/>
        <v>3.8118200000000001E-3</v>
      </c>
      <c r="AP164">
        <f t="shared" si="5"/>
        <v>1.2140199999999999E-3</v>
      </c>
      <c r="AQ164">
        <f t="shared" si="5"/>
        <v>1.1376499999999999E-2</v>
      </c>
    </row>
    <row r="165" spans="1:43" x14ac:dyDescent="0.25">
      <c r="A165">
        <v>9376211</v>
      </c>
      <c r="B165" s="2" t="s">
        <v>585</v>
      </c>
      <c r="C165" s="2" t="s">
        <v>603</v>
      </c>
      <c r="D165">
        <v>98310013</v>
      </c>
      <c r="F165">
        <v>300</v>
      </c>
      <c r="G165">
        <v>166474514</v>
      </c>
      <c r="I165">
        <v>2275050012</v>
      </c>
      <c r="J165">
        <v>2</v>
      </c>
      <c r="K165" t="s">
        <v>34</v>
      </c>
      <c r="L165" t="s">
        <v>61</v>
      </c>
      <c r="M165">
        <v>34013</v>
      </c>
      <c r="O165" t="s">
        <v>93</v>
      </c>
      <c r="P165">
        <v>48811</v>
      </c>
      <c r="Q165" t="s">
        <v>37</v>
      </c>
      <c r="R165" t="s">
        <v>38</v>
      </c>
      <c r="U165" t="s">
        <v>38</v>
      </c>
      <c r="V165">
        <v>40.690264999999997</v>
      </c>
      <c r="W165">
        <v>-74.176412999999997</v>
      </c>
      <c r="X165" t="s">
        <v>39</v>
      </c>
      <c r="Y165" t="s">
        <v>94</v>
      </c>
      <c r="Z165" t="s">
        <v>34</v>
      </c>
      <c r="AA165">
        <v>0</v>
      </c>
      <c r="AB165" t="s">
        <v>41</v>
      </c>
      <c r="AC165">
        <v>8</v>
      </c>
      <c r="AE165">
        <v>3.0459199999999999E-2</v>
      </c>
      <c r="AF165">
        <v>0.21900700000000001</v>
      </c>
      <c r="AG165">
        <v>8.9173700000000003E-5</v>
      </c>
      <c r="AH165">
        <v>2.7259099999999998E-4</v>
      </c>
      <c r="AI165">
        <v>1.9238899999999999E-3</v>
      </c>
      <c r="AJ165">
        <v>6.1393899999999998E-3</v>
      </c>
      <c r="AK165">
        <v>0.97014335145823039</v>
      </c>
      <c r="AL165">
        <f t="shared" si="7"/>
        <v>2.9549790370736531E-2</v>
      </c>
      <c r="AM165">
        <f t="shared" si="7"/>
        <v>0.21246818497281267</v>
      </c>
      <c r="AN165">
        <f t="shared" si="7"/>
        <v>8.6511272179930801E-5</v>
      </c>
      <c r="AO165">
        <f t="shared" si="7"/>
        <v>2.6445234631735048E-4</v>
      </c>
      <c r="AP165">
        <f t="shared" si="5"/>
        <v>1.8664490924369748E-3</v>
      </c>
      <c r="AQ165">
        <f t="shared" si="5"/>
        <v>5.956088390509145E-3</v>
      </c>
    </row>
    <row r="166" spans="1:43" x14ac:dyDescent="0.25">
      <c r="A166">
        <v>9376211</v>
      </c>
      <c r="B166" s="2" t="s">
        <v>585</v>
      </c>
      <c r="C166" s="2" t="s">
        <v>603</v>
      </c>
      <c r="D166">
        <v>98310013</v>
      </c>
      <c r="F166">
        <v>300</v>
      </c>
      <c r="G166">
        <v>137937914</v>
      </c>
      <c r="I166">
        <v>2275050012</v>
      </c>
      <c r="J166">
        <v>2</v>
      </c>
      <c r="K166" t="s">
        <v>34</v>
      </c>
      <c r="L166" t="s">
        <v>61</v>
      </c>
      <c r="M166">
        <v>34013</v>
      </c>
      <c r="O166" t="s">
        <v>93</v>
      </c>
      <c r="P166">
        <v>48811</v>
      </c>
      <c r="Q166" t="s">
        <v>37</v>
      </c>
      <c r="R166" t="s">
        <v>38</v>
      </c>
      <c r="U166" t="s">
        <v>38</v>
      </c>
      <c r="V166">
        <v>40.690264999999997</v>
      </c>
      <c r="W166">
        <v>-74.176412999999997</v>
      </c>
      <c r="X166" t="s">
        <v>39</v>
      </c>
      <c r="Y166" t="s">
        <v>94</v>
      </c>
      <c r="Z166" t="s">
        <v>34</v>
      </c>
      <c r="AA166">
        <v>0</v>
      </c>
      <c r="AB166" t="s">
        <v>41</v>
      </c>
      <c r="AC166">
        <v>8</v>
      </c>
      <c r="AE166">
        <v>6.4786599999999996</v>
      </c>
      <c r="AF166">
        <v>1.1107000000000001E-2</v>
      </c>
      <c r="AG166">
        <v>3.8771200000000002E-4</v>
      </c>
      <c r="AH166">
        <v>0.15628</v>
      </c>
      <c r="AI166">
        <v>4.9773400000000002E-2</v>
      </c>
      <c r="AJ166">
        <v>0.46642499999999998</v>
      </c>
      <c r="AK166">
        <v>0.97014335145823039</v>
      </c>
      <c r="AL166">
        <f t="shared" si="7"/>
        <v>6.2852289253583784</v>
      </c>
      <c r="AM166">
        <f t="shared" si="7"/>
        <v>1.0775382204646565E-2</v>
      </c>
      <c r="AN166">
        <f t="shared" si="7"/>
        <v>3.7613621908057346E-4</v>
      </c>
      <c r="AO166">
        <f t="shared" si="7"/>
        <v>0.15161400296589225</v>
      </c>
      <c r="AP166">
        <f t="shared" si="5"/>
        <v>4.8287333089471085E-2</v>
      </c>
      <c r="AQ166">
        <f t="shared" si="5"/>
        <v>0.45249911270390508</v>
      </c>
    </row>
    <row r="167" spans="1:43" x14ac:dyDescent="0.25">
      <c r="A167">
        <v>9376211</v>
      </c>
      <c r="B167" s="2" t="s">
        <v>585</v>
      </c>
      <c r="C167" s="2" t="s">
        <v>603</v>
      </c>
      <c r="D167">
        <v>98310013</v>
      </c>
      <c r="F167">
        <v>300</v>
      </c>
      <c r="G167">
        <v>148198714</v>
      </c>
      <c r="I167">
        <v>2275050012</v>
      </c>
      <c r="J167">
        <v>2</v>
      </c>
      <c r="K167" t="s">
        <v>34</v>
      </c>
      <c r="L167" t="s">
        <v>61</v>
      </c>
      <c r="M167">
        <v>34013</v>
      </c>
      <c r="O167" t="s">
        <v>93</v>
      </c>
      <c r="P167">
        <v>48811</v>
      </c>
      <c r="Q167" t="s">
        <v>37</v>
      </c>
      <c r="R167" t="s">
        <v>38</v>
      </c>
      <c r="U167" t="s">
        <v>38</v>
      </c>
      <c r="V167">
        <v>40.690264999999997</v>
      </c>
      <c r="W167">
        <v>-74.176412999999997</v>
      </c>
      <c r="X167" t="s">
        <v>39</v>
      </c>
      <c r="Y167" t="s">
        <v>94</v>
      </c>
      <c r="Z167" t="s">
        <v>34</v>
      </c>
      <c r="AA167">
        <v>0</v>
      </c>
      <c r="AB167" t="s">
        <v>41</v>
      </c>
      <c r="AC167">
        <v>8</v>
      </c>
      <c r="AE167">
        <v>4.3727099999999998E-2</v>
      </c>
      <c r="AF167">
        <v>1.94276E-3</v>
      </c>
      <c r="AG167">
        <v>0.16012299999999999</v>
      </c>
      <c r="AH167">
        <v>1.02631E-4</v>
      </c>
      <c r="AI167">
        <v>4.7308000000000002E-4</v>
      </c>
      <c r="AJ167">
        <v>5.3248000000000002E-3</v>
      </c>
      <c r="AK167">
        <v>0.97014335145823039</v>
      </c>
      <c r="AL167">
        <f t="shared" si="7"/>
        <v>4.2421555343549182E-2</v>
      </c>
      <c r="AM167">
        <f t="shared" si="7"/>
        <v>1.8847556974789916E-3</v>
      </c>
      <c r="AN167">
        <f t="shared" si="7"/>
        <v>0.1553422638655462</v>
      </c>
      <c r="AO167">
        <f t="shared" si="7"/>
        <v>9.9566782303509639E-5</v>
      </c>
      <c r="AP167">
        <f t="shared" si="5"/>
        <v>4.5895541670785966E-4</v>
      </c>
      <c r="AQ167">
        <f t="shared" si="5"/>
        <v>5.1658193178447855E-3</v>
      </c>
    </row>
    <row r="168" spans="1:43" x14ac:dyDescent="0.25">
      <c r="A168">
        <v>9376211</v>
      </c>
      <c r="B168" s="2" t="s">
        <v>585</v>
      </c>
      <c r="C168" s="2" t="s">
        <v>603</v>
      </c>
      <c r="D168">
        <v>98310013</v>
      </c>
      <c r="F168">
        <v>300</v>
      </c>
      <c r="G168">
        <v>148197914</v>
      </c>
      <c r="I168">
        <v>2275050012</v>
      </c>
      <c r="J168">
        <v>2</v>
      </c>
      <c r="K168" t="s">
        <v>34</v>
      </c>
      <c r="L168" t="s">
        <v>61</v>
      </c>
      <c r="M168">
        <v>34013</v>
      </c>
      <c r="O168" t="s">
        <v>93</v>
      </c>
      <c r="P168">
        <v>48811</v>
      </c>
      <c r="Q168" t="s">
        <v>37</v>
      </c>
      <c r="R168" t="s">
        <v>38</v>
      </c>
      <c r="U168" t="s">
        <v>38</v>
      </c>
      <c r="V168">
        <v>40.690264999999997</v>
      </c>
      <c r="W168">
        <v>-74.176412999999997</v>
      </c>
      <c r="X168" t="s">
        <v>39</v>
      </c>
      <c r="Y168" t="s">
        <v>94</v>
      </c>
      <c r="Z168" t="s">
        <v>34</v>
      </c>
      <c r="AA168">
        <v>0</v>
      </c>
      <c r="AB168" t="s">
        <v>41</v>
      </c>
      <c r="AC168">
        <v>8</v>
      </c>
      <c r="AE168">
        <v>6.8758100000000004E-3</v>
      </c>
      <c r="AF168">
        <v>1.2541500000000001E-3</v>
      </c>
      <c r="AG168">
        <v>2.0771099999999999E-4</v>
      </c>
      <c r="AH168">
        <v>2.0771099999999999E-4</v>
      </c>
      <c r="AI168">
        <v>7.1442100000000002E-4</v>
      </c>
      <c r="AJ168">
        <v>2.7778400000000002E-3</v>
      </c>
      <c r="AK168">
        <v>0.97014335145823039</v>
      </c>
      <c r="AL168">
        <f t="shared" si="7"/>
        <v>6.6705213573900156E-3</v>
      </c>
      <c r="AM168">
        <f t="shared" si="7"/>
        <v>1.2167052842313396E-3</v>
      </c>
      <c r="AN168">
        <f t="shared" si="7"/>
        <v>2.0150944567474049E-4</v>
      </c>
      <c r="AO168">
        <f t="shared" si="7"/>
        <v>2.0150944567474049E-4</v>
      </c>
      <c r="AP168">
        <f t="shared" si="5"/>
        <v>6.930907832921404E-4</v>
      </c>
      <c r="AQ168">
        <f t="shared" si="5"/>
        <v>2.694903007414731E-3</v>
      </c>
    </row>
    <row r="169" spans="1:43" x14ac:dyDescent="0.25">
      <c r="A169">
        <v>9376211</v>
      </c>
      <c r="B169" s="2" t="s">
        <v>585</v>
      </c>
      <c r="C169" s="2" t="s">
        <v>603</v>
      </c>
      <c r="D169">
        <v>98310013</v>
      </c>
      <c r="F169">
        <v>300</v>
      </c>
      <c r="G169">
        <v>148197414</v>
      </c>
      <c r="I169">
        <v>2275050012</v>
      </c>
      <c r="J169">
        <v>2</v>
      </c>
      <c r="K169" t="s">
        <v>34</v>
      </c>
      <c r="L169" t="s">
        <v>61</v>
      </c>
      <c r="M169">
        <v>34013</v>
      </c>
      <c r="O169" t="s">
        <v>93</v>
      </c>
      <c r="P169">
        <v>48811</v>
      </c>
      <c r="Q169" t="s">
        <v>37</v>
      </c>
      <c r="R169" t="s">
        <v>38</v>
      </c>
      <c r="U169" t="s">
        <v>38</v>
      </c>
      <c r="V169">
        <v>40.690264999999997</v>
      </c>
      <c r="W169">
        <v>-74.176412999999997</v>
      </c>
      <c r="X169" t="s">
        <v>39</v>
      </c>
      <c r="Y169" t="s">
        <v>94</v>
      </c>
      <c r="Z169" t="s">
        <v>34</v>
      </c>
      <c r="AA169">
        <v>0</v>
      </c>
      <c r="AB169" t="s">
        <v>41</v>
      </c>
      <c r="AC169">
        <v>8</v>
      </c>
      <c r="AE169">
        <v>9.8397699999999994E-3</v>
      </c>
      <c r="AF169">
        <v>7.5309000000000001E-3</v>
      </c>
      <c r="AG169">
        <v>1.02631E-4</v>
      </c>
      <c r="AH169">
        <v>3.8771200000000002E-4</v>
      </c>
      <c r="AI169">
        <v>2.7362799999999999E-4</v>
      </c>
      <c r="AJ169">
        <v>1.8843600000000001E-3</v>
      </c>
      <c r="AK169">
        <v>0.97014335145823039</v>
      </c>
      <c r="AL169">
        <f t="shared" si="7"/>
        <v>9.5459874453781516E-3</v>
      </c>
      <c r="AM169">
        <f t="shared" si="7"/>
        <v>7.3060525654967869E-3</v>
      </c>
      <c r="AN169">
        <f t="shared" si="7"/>
        <v>9.9566782303509639E-5</v>
      </c>
      <c r="AO169">
        <f t="shared" si="7"/>
        <v>3.7613621908057346E-4</v>
      </c>
      <c r="AP169">
        <f t="shared" si="5"/>
        <v>2.6545838497281268E-4</v>
      </c>
      <c r="AQ169">
        <f t="shared" si="5"/>
        <v>1.8280993257538312E-3</v>
      </c>
    </row>
    <row r="170" spans="1:43" x14ac:dyDescent="0.25">
      <c r="A170">
        <v>9376211</v>
      </c>
      <c r="B170" s="2" t="s">
        <v>585</v>
      </c>
      <c r="C170" s="2" t="s">
        <v>603</v>
      </c>
      <c r="D170">
        <v>98310013</v>
      </c>
      <c r="F170">
        <v>300</v>
      </c>
      <c r="G170">
        <v>148199314</v>
      </c>
      <c r="I170">
        <v>2275050012</v>
      </c>
      <c r="J170">
        <v>2</v>
      </c>
      <c r="K170" t="s">
        <v>34</v>
      </c>
      <c r="L170" t="s">
        <v>61</v>
      </c>
      <c r="M170">
        <v>34013</v>
      </c>
      <c r="O170" t="s">
        <v>93</v>
      </c>
      <c r="P170">
        <v>48811</v>
      </c>
      <c r="Q170" t="s">
        <v>37</v>
      </c>
      <c r="R170" t="s">
        <v>38</v>
      </c>
      <c r="U170" t="s">
        <v>38</v>
      </c>
      <c r="V170">
        <v>40.690264999999997</v>
      </c>
      <c r="W170">
        <v>-74.176412999999997</v>
      </c>
      <c r="X170" t="s">
        <v>39</v>
      </c>
      <c r="Y170" t="s">
        <v>94</v>
      </c>
      <c r="Z170" t="s">
        <v>34</v>
      </c>
      <c r="AA170">
        <v>0</v>
      </c>
      <c r="AB170" t="s">
        <v>41</v>
      </c>
      <c r="AC170">
        <v>8</v>
      </c>
      <c r="AE170">
        <v>2.0982399999999998E-2</v>
      </c>
      <c r="AF170">
        <v>1.3415899999999999E-3</v>
      </c>
      <c r="AG170">
        <v>2.7259099999999998E-4</v>
      </c>
      <c r="AH170">
        <v>8.9173700000000003E-5</v>
      </c>
      <c r="AI170">
        <v>2.2308100000000002E-3</v>
      </c>
      <c r="AJ170">
        <v>2.3715400000000001E-3</v>
      </c>
      <c r="AK170">
        <v>0.97014335145823039</v>
      </c>
      <c r="AL170">
        <f t="shared" si="7"/>
        <v>2.0355935857637172E-2</v>
      </c>
      <c r="AM170">
        <f t="shared" si="7"/>
        <v>1.3015346188828473E-3</v>
      </c>
      <c r="AN170">
        <f t="shared" si="7"/>
        <v>2.6445234631735048E-4</v>
      </c>
      <c r="AO170">
        <f t="shared" si="7"/>
        <v>8.6511272179930801E-5</v>
      </c>
      <c r="AP170">
        <f t="shared" si="5"/>
        <v>2.1642054898665351E-3</v>
      </c>
      <c r="AQ170">
        <f t="shared" si="5"/>
        <v>2.3007337637172519E-3</v>
      </c>
    </row>
    <row r="171" spans="1:43" x14ac:dyDescent="0.25">
      <c r="A171">
        <v>12318811</v>
      </c>
      <c r="B171" s="2" t="s">
        <v>585</v>
      </c>
      <c r="C171" s="2" t="s">
        <v>603</v>
      </c>
      <c r="D171">
        <v>61748813</v>
      </c>
      <c r="F171">
        <v>300</v>
      </c>
      <c r="G171">
        <v>80023814</v>
      </c>
      <c r="I171">
        <v>2275050012</v>
      </c>
      <c r="J171">
        <v>2</v>
      </c>
      <c r="K171" t="s">
        <v>34</v>
      </c>
      <c r="L171" t="s">
        <v>84</v>
      </c>
      <c r="M171">
        <v>34029</v>
      </c>
      <c r="O171" t="s">
        <v>229</v>
      </c>
      <c r="P171">
        <v>48811</v>
      </c>
      <c r="Q171" t="s">
        <v>37</v>
      </c>
      <c r="R171" t="s">
        <v>38</v>
      </c>
      <c r="U171" t="s">
        <v>38</v>
      </c>
      <c r="V171">
        <v>40.126199999999997</v>
      </c>
      <c r="W171">
        <v>-74.264600000000002</v>
      </c>
      <c r="X171" t="s">
        <v>39</v>
      </c>
      <c r="Y171" t="s">
        <v>230</v>
      </c>
      <c r="Z171" t="s">
        <v>34</v>
      </c>
      <c r="AA171">
        <v>0</v>
      </c>
      <c r="AB171" t="s">
        <v>41</v>
      </c>
      <c r="AC171">
        <v>8</v>
      </c>
      <c r="AE171">
        <v>0.15802099999999999</v>
      </c>
      <c r="AF171">
        <v>5.3417999999999998E-3</v>
      </c>
      <c r="AG171">
        <v>3.9055499999999998E-3</v>
      </c>
      <c r="AH171">
        <v>3.8118200000000001E-3</v>
      </c>
      <c r="AI171">
        <v>1.2140199999999999E-3</v>
      </c>
      <c r="AJ171">
        <v>1.1376499999999999E-2</v>
      </c>
      <c r="AK171">
        <v>1</v>
      </c>
      <c r="AL171">
        <f t="shared" si="7"/>
        <v>0.15802099999999999</v>
      </c>
      <c r="AM171">
        <f t="shared" si="7"/>
        <v>5.3417999999999998E-3</v>
      </c>
      <c r="AN171">
        <f t="shared" si="7"/>
        <v>3.9055499999999998E-3</v>
      </c>
      <c r="AO171">
        <f t="shared" si="7"/>
        <v>3.8118200000000001E-3</v>
      </c>
      <c r="AP171">
        <f t="shared" si="5"/>
        <v>1.2140199999999999E-3</v>
      </c>
      <c r="AQ171">
        <f t="shared" si="5"/>
        <v>1.1376499999999999E-2</v>
      </c>
    </row>
    <row r="172" spans="1:43" x14ac:dyDescent="0.25">
      <c r="A172">
        <v>11674011</v>
      </c>
      <c r="B172" s="2" t="s">
        <v>585</v>
      </c>
      <c r="C172" s="2" t="s">
        <v>603</v>
      </c>
      <c r="D172">
        <v>61032613</v>
      </c>
      <c r="F172">
        <v>300</v>
      </c>
      <c r="G172">
        <v>78604614</v>
      </c>
      <c r="I172">
        <v>2275050012</v>
      </c>
      <c r="J172">
        <v>2</v>
      </c>
      <c r="K172" t="s">
        <v>34</v>
      </c>
      <c r="L172" t="s">
        <v>178</v>
      </c>
      <c r="M172">
        <v>34017</v>
      </c>
      <c r="O172" t="s">
        <v>337</v>
      </c>
      <c r="P172">
        <v>48811</v>
      </c>
      <c r="Q172" t="s">
        <v>37</v>
      </c>
      <c r="R172" t="s">
        <v>38</v>
      </c>
      <c r="U172" t="s">
        <v>38</v>
      </c>
      <c r="V172">
        <v>40.724499999999999</v>
      </c>
      <c r="W172">
        <v>-74.029600000000002</v>
      </c>
      <c r="X172" t="s">
        <v>39</v>
      </c>
      <c r="Y172" t="s">
        <v>180</v>
      </c>
      <c r="Z172" t="s">
        <v>34</v>
      </c>
      <c r="AA172">
        <v>0</v>
      </c>
      <c r="AB172" t="s">
        <v>41</v>
      </c>
      <c r="AC172">
        <v>8</v>
      </c>
      <c r="AE172">
        <v>0.15802099999999999</v>
      </c>
      <c r="AF172">
        <v>5.3417999999999998E-3</v>
      </c>
      <c r="AG172">
        <v>3.9055499999999998E-3</v>
      </c>
      <c r="AH172">
        <v>3.8118200000000001E-3</v>
      </c>
      <c r="AI172">
        <v>1.2140199999999999E-3</v>
      </c>
      <c r="AJ172">
        <v>1.1376499999999999E-2</v>
      </c>
      <c r="AK172">
        <v>1</v>
      </c>
      <c r="AL172">
        <f t="shared" si="7"/>
        <v>0.15802099999999999</v>
      </c>
      <c r="AM172">
        <f t="shared" si="7"/>
        <v>5.3417999999999998E-3</v>
      </c>
      <c r="AN172">
        <f t="shared" si="7"/>
        <v>3.9055499999999998E-3</v>
      </c>
      <c r="AO172">
        <f t="shared" si="7"/>
        <v>3.8118200000000001E-3</v>
      </c>
      <c r="AP172">
        <f t="shared" si="5"/>
        <v>1.2140199999999999E-3</v>
      </c>
      <c r="AQ172">
        <f t="shared" si="5"/>
        <v>1.1376499999999999E-2</v>
      </c>
    </row>
    <row r="173" spans="1:43" x14ac:dyDescent="0.25">
      <c r="A173">
        <v>11711311</v>
      </c>
      <c r="B173" s="2" t="s">
        <v>585</v>
      </c>
      <c r="C173" s="2" t="s">
        <v>603</v>
      </c>
      <c r="D173">
        <v>61223313</v>
      </c>
      <c r="F173">
        <v>300</v>
      </c>
      <c r="G173">
        <v>78984814</v>
      </c>
      <c r="I173">
        <v>2275050012</v>
      </c>
      <c r="J173">
        <v>2</v>
      </c>
      <c r="K173" t="s">
        <v>34</v>
      </c>
      <c r="L173" t="s">
        <v>67</v>
      </c>
      <c r="M173">
        <v>34037</v>
      </c>
      <c r="O173" t="s">
        <v>474</v>
      </c>
      <c r="P173">
        <v>48811</v>
      </c>
      <c r="Q173" t="s">
        <v>37</v>
      </c>
      <c r="R173" t="s">
        <v>38</v>
      </c>
      <c r="U173" t="s">
        <v>38</v>
      </c>
      <c r="V173">
        <v>41.057200000000002</v>
      </c>
      <c r="W173">
        <v>-74.77</v>
      </c>
      <c r="X173" t="s">
        <v>39</v>
      </c>
      <c r="Y173" t="s">
        <v>175</v>
      </c>
      <c r="Z173" t="s">
        <v>34</v>
      </c>
      <c r="AA173">
        <v>0</v>
      </c>
      <c r="AB173" t="s">
        <v>41</v>
      </c>
      <c r="AC173">
        <v>8</v>
      </c>
      <c r="AE173">
        <v>0.15802099999999999</v>
      </c>
      <c r="AF173">
        <v>5.3417999999999998E-3</v>
      </c>
      <c r="AG173">
        <v>3.9055499999999998E-3</v>
      </c>
      <c r="AH173">
        <v>3.8118200000000001E-3</v>
      </c>
      <c r="AI173">
        <v>1.2140199999999999E-3</v>
      </c>
      <c r="AJ173">
        <v>1.1376499999999999E-2</v>
      </c>
      <c r="AK173">
        <v>1</v>
      </c>
      <c r="AL173">
        <f t="shared" si="7"/>
        <v>0.15802099999999999</v>
      </c>
      <c r="AM173">
        <f t="shared" si="7"/>
        <v>5.3417999999999998E-3</v>
      </c>
      <c r="AN173">
        <f t="shared" si="7"/>
        <v>3.9055499999999998E-3</v>
      </c>
      <c r="AO173">
        <f t="shared" si="7"/>
        <v>3.8118200000000001E-3</v>
      </c>
      <c r="AP173">
        <f t="shared" si="5"/>
        <v>1.2140199999999999E-3</v>
      </c>
      <c r="AQ173">
        <f t="shared" si="5"/>
        <v>1.1376499999999999E-2</v>
      </c>
    </row>
    <row r="174" spans="1:43" x14ac:dyDescent="0.25">
      <c r="A174">
        <v>12321011</v>
      </c>
      <c r="B174" s="2" t="s">
        <v>585</v>
      </c>
      <c r="C174" s="2" t="s">
        <v>603</v>
      </c>
      <c r="D174">
        <v>61751213</v>
      </c>
      <c r="F174">
        <v>300</v>
      </c>
      <c r="G174">
        <v>80028614</v>
      </c>
      <c r="I174">
        <v>2275050012</v>
      </c>
      <c r="J174">
        <v>2</v>
      </c>
      <c r="K174" t="s">
        <v>34</v>
      </c>
      <c r="L174" t="s">
        <v>103</v>
      </c>
      <c r="M174">
        <v>34023</v>
      </c>
      <c r="O174" t="s">
        <v>537</v>
      </c>
      <c r="P174">
        <v>48811</v>
      </c>
      <c r="Q174" t="s">
        <v>37</v>
      </c>
      <c r="R174" t="s">
        <v>38</v>
      </c>
      <c r="U174" t="s">
        <v>38</v>
      </c>
      <c r="V174">
        <v>40.537300000000002</v>
      </c>
      <c r="W174">
        <v>-74.298199999999994</v>
      </c>
      <c r="X174" t="s">
        <v>39</v>
      </c>
      <c r="Y174" t="s">
        <v>538</v>
      </c>
      <c r="Z174" t="s">
        <v>34</v>
      </c>
      <c r="AA174">
        <v>0</v>
      </c>
      <c r="AB174" t="s">
        <v>41</v>
      </c>
      <c r="AC174">
        <v>8</v>
      </c>
      <c r="AE174">
        <v>0.15802099999999999</v>
      </c>
      <c r="AF174">
        <v>5.3417999999999998E-3</v>
      </c>
      <c r="AG174">
        <v>3.9055499999999998E-3</v>
      </c>
      <c r="AH174">
        <v>3.8118200000000001E-3</v>
      </c>
      <c r="AI174">
        <v>1.2140199999999999E-3</v>
      </c>
      <c r="AJ174">
        <v>1.1376499999999999E-2</v>
      </c>
      <c r="AK174">
        <v>1</v>
      </c>
      <c r="AL174">
        <f t="shared" si="7"/>
        <v>0.15802099999999999</v>
      </c>
      <c r="AM174">
        <f t="shared" si="7"/>
        <v>5.3417999999999998E-3</v>
      </c>
      <c r="AN174">
        <f t="shared" si="7"/>
        <v>3.9055499999999998E-3</v>
      </c>
      <c r="AO174">
        <f t="shared" si="7"/>
        <v>3.8118200000000001E-3</v>
      </c>
      <c r="AP174">
        <f t="shared" si="5"/>
        <v>1.2140199999999999E-3</v>
      </c>
      <c r="AQ174">
        <f t="shared" si="5"/>
        <v>1.1376499999999999E-2</v>
      </c>
    </row>
    <row r="175" spans="1:43" x14ac:dyDescent="0.25">
      <c r="A175">
        <v>12335711</v>
      </c>
      <c r="B175" s="2" t="s">
        <v>585</v>
      </c>
      <c r="C175" s="2" t="s">
        <v>603</v>
      </c>
      <c r="D175">
        <v>61754613</v>
      </c>
      <c r="F175">
        <v>300</v>
      </c>
      <c r="G175">
        <v>80035414</v>
      </c>
      <c r="I175">
        <v>2275050012</v>
      </c>
      <c r="J175">
        <v>2</v>
      </c>
      <c r="K175" t="s">
        <v>34</v>
      </c>
      <c r="L175" t="s">
        <v>90</v>
      </c>
      <c r="M175">
        <v>34005</v>
      </c>
      <c r="O175" t="s">
        <v>546</v>
      </c>
      <c r="P175">
        <v>48811</v>
      </c>
      <c r="Q175" t="s">
        <v>37</v>
      </c>
      <c r="R175" t="s">
        <v>38</v>
      </c>
      <c r="U175" t="s">
        <v>38</v>
      </c>
      <c r="V175">
        <v>39.955599999999997</v>
      </c>
      <c r="W175">
        <v>-74.919499999999999</v>
      </c>
      <c r="X175" t="s">
        <v>39</v>
      </c>
      <c r="Y175" t="s">
        <v>547</v>
      </c>
      <c r="Z175" t="s">
        <v>34</v>
      </c>
      <c r="AA175">
        <v>0</v>
      </c>
      <c r="AB175" t="s">
        <v>41</v>
      </c>
      <c r="AC175">
        <v>8</v>
      </c>
      <c r="AE175">
        <v>0.15802099999999999</v>
      </c>
      <c r="AF175">
        <v>5.3417999999999998E-3</v>
      </c>
      <c r="AG175">
        <v>3.9055499999999998E-3</v>
      </c>
      <c r="AH175">
        <v>3.8118200000000001E-3</v>
      </c>
      <c r="AI175">
        <v>1.2140199999999999E-3</v>
      </c>
      <c r="AJ175">
        <v>1.1376499999999999E-2</v>
      </c>
      <c r="AK175">
        <v>1</v>
      </c>
      <c r="AL175">
        <f t="shared" si="7"/>
        <v>0.15802099999999999</v>
      </c>
      <c r="AM175">
        <f t="shared" si="7"/>
        <v>5.3417999999999998E-3</v>
      </c>
      <c r="AN175">
        <f t="shared" si="7"/>
        <v>3.9055499999999998E-3</v>
      </c>
      <c r="AO175">
        <f t="shared" si="7"/>
        <v>3.8118200000000001E-3</v>
      </c>
      <c r="AP175">
        <f t="shared" si="5"/>
        <v>1.2140199999999999E-3</v>
      </c>
      <c r="AQ175">
        <f t="shared" si="5"/>
        <v>1.1376499999999999E-2</v>
      </c>
    </row>
    <row r="176" spans="1:43" x14ac:dyDescent="0.25">
      <c r="A176">
        <v>12319811</v>
      </c>
      <c r="B176" s="2" t="s">
        <v>585</v>
      </c>
      <c r="C176" s="2" t="s">
        <v>603</v>
      </c>
      <c r="D176">
        <v>61749913</v>
      </c>
      <c r="F176">
        <v>300</v>
      </c>
      <c r="G176">
        <v>80026014</v>
      </c>
      <c r="I176">
        <v>2275050012</v>
      </c>
      <c r="J176">
        <v>2</v>
      </c>
      <c r="K176" t="s">
        <v>34</v>
      </c>
      <c r="L176" t="s">
        <v>35</v>
      </c>
      <c r="M176">
        <v>34025</v>
      </c>
      <c r="O176" t="s">
        <v>241</v>
      </c>
      <c r="P176">
        <v>48811</v>
      </c>
      <c r="Q176" t="s">
        <v>37</v>
      </c>
      <c r="R176" t="s">
        <v>38</v>
      </c>
      <c r="U176" t="s">
        <v>38</v>
      </c>
      <c r="V176">
        <v>40.254300000000001</v>
      </c>
      <c r="W176">
        <v>-74.168999999999997</v>
      </c>
      <c r="X176" t="s">
        <v>39</v>
      </c>
      <c r="Y176" t="s">
        <v>242</v>
      </c>
      <c r="Z176" t="s">
        <v>34</v>
      </c>
      <c r="AA176">
        <v>0</v>
      </c>
      <c r="AB176" t="s">
        <v>41</v>
      </c>
      <c r="AC176">
        <v>8</v>
      </c>
      <c r="AE176">
        <v>0.15802099999999999</v>
      </c>
      <c r="AF176">
        <v>5.3417999999999998E-3</v>
      </c>
      <c r="AG176">
        <v>3.9055499999999998E-3</v>
      </c>
      <c r="AH176">
        <v>3.8118200000000001E-3</v>
      </c>
      <c r="AI176">
        <v>1.2140199999999999E-3</v>
      </c>
      <c r="AJ176">
        <v>1.1376499999999999E-2</v>
      </c>
      <c r="AK176">
        <v>1</v>
      </c>
      <c r="AL176">
        <f t="shared" si="7"/>
        <v>0.15802099999999999</v>
      </c>
      <c r="AM176">
        <f t="shared" si="7"/>
        <v>5.3417999999999998E-3</v>
      </c>
      <c r="AN176">
        <f t="shared" si="7"/>
        <v>3.9055499999999998E-3</v>
      </c>
      <c r="AO176">
        <f t="shared" si="7"/>
        <v>3.8118200000000001E-3</v>
      </c>
      <c r="AP176">
        <f t="shared" si="5"/>
        <v>1.2140199999999999E-3</v>
      </c>
      <c r="AQ176">
        <f t="shared" si="5"/>
        <v>1.1376499999999999E-2</v>
      </c>
    </row>
    <row r="177" spans="1:43" x14ac:dyDescent="0.25">
      <c r="A177">
        <v>9382511</v>
      </c>
      <c r="B177" s="2" t="s">
        <v>585</v>
      </c>
      <c r="C177" s="2" t="s">
        <v>603</v>
      </c>
      <c r="D177">
        <v>62624913</v>
      </c>
      <c r="F177">
        <v>300</v>
      </c>
      <c r="G177">
        <v>84339114</v>
      </c>
      <c r="I177">
        <v>2275050012</v>
      </c>
      <c r="J177">
        <v>2</v>
      </c>
      <c r="K177" t="s">
        <v>34</v>
      </c>
      <c r="L177" t="s">
        <v>116</v>
      </c>
      <c r="M177">
        <v>34009</v>
      </c>
      <c r="O177" t="s">
        <v>117</v>
      </c>
      <c r="P177">
        <v>48811</v>
      </c>
      <c r="Q177" t="s">
        <v>37</v>
      </c>
      <c r="R177" t="s">
        <v>38</v>
      </c>
      <c r="U177" t="s">
        <v>38</v>
      </c>
      <c r="V177">
        <v>39.263469999999998</v>
      </c>
      <c r="W177">
        <v>-74.607470000000006</v>
      </c>
      <c r="X177" t="s">
        <v>39</v>
      </c>
      <c r="Y177" t="s">
        <v>118</v>
      </c>
      <c r="Z177" t="s">
        <v>34</v>
      </c>
      <c r="AA177">
        <v>0</v>
      </c>
      <c r="AB177" t="s">
        <v>41</v>
      </c>
      <c r="AC177">
        <v>8</v>
      </c>
      <c r="AE177">
        <v>13.4695</v>
      </c>
      <c r="AF177">
        <v>0.45532800000000001</v>
      </c>
      <c r="AG177">
        <v>0.33290399999999998</v>
      </c>
      <c r="AH177">
        <v>0.32491399999999998</v>
      </c>
      <c r="AI177">
        <v>0.103482</v>
      </c>
      <c r="AJ177">
        <v>0.96972199999999997</v>
      </c>
      <c r="AK177">
        <v>1</v>
      </c>
      <c r="AL177">
        <f t="shared" si="7"/>
        <v>13.4695</v>
      </c>
      <c r="AM177">
        <f t="shared" si="7"/>
        <v>0.45532800000000001</v>
      </c>
      <c r="AN177">
        <f t="shared" si="7"/>
        <v>0.33290399999999998</v>
      </c>
      <c r="AO177">
        <f t="shared" si="7"/>
        <v>0.32491399999999998</v>
      </c>
      <c r="AP177">
        <f t="shared" si="5"/>
        <v>0.103482</v>
      </c>
      <c r="AQ177">
        <f t="shared" si="5"/>
        <v>0.96972199999999997</v>
      </c>
    </row>
    <row r="178" spans="1:43" x14ac:dyDescent="0.25">
      <c r="A178">
        <v>9388211</v>
      </c>
      <c r="B178" s="2" t="s">
        <v>585</v>
      </c>
      <c r="C178" s="2" t="s">
        <v>603</v>
      </c>
      <c r="D178">
        <v>62631713</v>
      </c>
      <c r="F178">
        <v>300</v>
      </c>
      <c r="G178">
        <v>84364414</v>
      </c>
      <c r="I178">
        <v>2275050012</v>
      </c>
      <c r="J178">
        <v>2</v>
      </c>
      <c r="K178" t="s">
        <v>34</v>
      </c>
      <c r="L178" t="s">
        <v>103</v>
      </c>
      <c r="M178">
        <v>34023</v>
      </c>
      <c r="O178" t="s">
        <v>149</v>
      </c>
      <c r="P178">
        <v>48811</v>
      </c>
      <c r="Q178" t="s">
        <v>37</v>
      </c>
      <c r="R178" t="s">
        <v>38</v>
      </c>
      <c r="U178" t="s">
        <v>38</v>
      </c>
      <c r="V178">
        <v>40.329889999999999</v>
      </c>
      <c r="W178">
        <v>-74.346789999999999</v>
      </c>
      <c r="X178" t="s">
        <v>39</v>
      </c>
      <c r="Y178" t="s">
        <v>149</v>
      </c>
      <c r="Z178" t="s">
        <v>34</v>
      </c>
      <c r="AA178">
        <v>0</v>
      </c>
      <c r="AB178" t="s">
        <v>41</v>
      </c>
      <c r="AC178">
        <v>8</v>
      </c>
      <c r="AE178">
        <v>9.5690399999999993</v>
      </c>
      <c r="AF178">
        <v>0.32347599999999999</v>
      </c>
      <c r="AG178">
        <v>0.23650299999999999</v>
      </c>
      <c r="AH178">
        <v>0.230827</v>
      </c>
      <c r="AI178">
        <v>7.3515800000000006E-2</v>
      </c>
      <c r="AJ178">
        <v>0.68891400000000003</v>
      </c>
      <c r="AK178">
        <v>1</v>
      </c>
      <c r="AL178">
        <f t="shared" si="7"/>
        <v>9.5690399999999993</v>
      </c>
      <c r="AM178">
        <f t="shared" si="7"/>
        <v>0.32347599999999999</v>
      </c>
      <c r="AN178">
        <f t="shared" si="7"/>
        <v>0.23650299999999999</v>
      </c>
      <c r="AO178">
        <f t="shared" si="7"/>
        <v>0.230827</v>
      </c>
      <c r="AP178">
        <f t="shared" si="5"/>
        <v>7.3515800000000006E-2</v>
      </c>
      <c r="AQ178">
        <f t="shared" si="5"/>
        <v>0.68891400000000003</v>
      </c>
    </row>
    <row r="179" spans="1:43" x14ac:dyDescent="0.25">
      <c r="A179">
        <v>12046211</v>
      </c>
      <c r="B179" s="2" t="s">
        <v>585</v>
      </c>
      <c r="C179" s="2" t="s">
        <v>603</v>
      </c>
      <c r="D179">
        <v>60868113</v>
      </c>
      <c r="F179">
        <v>300</v>
      </c>
      <c r="G179">
        <v>78276814</v>
      </c>
      <c r="I179">
        <v>2275050012</v>
      </c>
      <c r="J179">
        <v>2</v>
      </c>
      <c r="K179" t="s">
        <v>34</v>
      </c>
      <c r="L179" t="s">
        <v>73</v>
      </c>
      <c r="M179">
        <v>34035</v>
      </c>
      <c r="O179" t="s">
        <v>443</v>
      </c>
      <c r="P179">
        <v>48811</v>
      </c>
      <c r="Q179" t="s">
        <v>37</v>
      </c>
      <c r="R179" t="s">
        <v>38</v>
      </c>
      <c r="U179" t="s">
        <v>38</v>
      </c>
      <c r="V179">
        <v>40.486199999999997</v>
      </c>
      <c r="W179">
        <v>-74.735699999999994</v>
      </c>
      <c r="X179" t="s">
        <v>39</v>
      </c>
      <c r="Y179" t="s">
        <v>444</v>
      </c>
      <c r="Z179" t="s">
        <v>34</v>
      </c>
      <c r="AA179">
        <v>0</v>
      </c>
      <c r="AB179" t="s">
        <v>41</v>
      </c>
      <c r="AC179">
        <v>8</v>
      </c>
      <c r="AE179">
        <v>0.15802099999999999</v>
      </c>
      <c r="AF179">
        <v>5.3417999999999998E-3</v>
      </c>
      <c r="AG179">
        <v>3.9055499999999998E-3</v>
      </c>
      <c r="AH179">
        <v>3.8118200000000001E-3</v>
      </c>
      <c r="AI179">
        <v>1.2140199999999999E-3</v>
      </c>
      <c r="AJ179">
        <v>1.1376499999999999E-2</v>
      </c>
      <c r="AK179">
        <v>1</v>
      </c>
      <c r="AL179">
        <f t="shared" si="7"/>
        <v>0.15802099999999999</v>
      </c>
      <c r="AM179">
        <f t="shared" si="7"/>
        <v>5.3417999999999998E-3</v>
      </c>
      <c r="AN179">
        <f t="shared" si="7"/>
        <v>3.9055499999999998E-3</v>
      </c>
      <c r="AO179">
        <f t="shared" si="7"/>
        <v>3.8118200000000001E-3</v>
      </c>
      <c r="AP179">
        <f t="shared" si="5"/>
        <v>1.2140199999999999E-3</v>
      </c>
      <c r="AQ179">
        <f t="shared" si="5"/>
        <v>1.1376499999999999E-2</v>
      </c>
    </row>
    <row r="180" spans="1:43" x14ac:dyDescent="0.25">
      <c r="A180">
        <v>11057711</v>
      </c>
      <c r="B180" s="2" t="s">
        <v>585</v>
      </c>
      <c r="C180" s="2" t="s">
        <v>603</v>
      </c>
      <c r="D180">
        <v>60663213</v>
      </c>
      <c r="F180">
        <v>300</v>
      </c>
      <c r="G180">
        <v>77866814</v>
      </c>
      <c r="I180">
        <v>2275050012</v>
      </c>
      <c r="J180">
        <v>2</v>
      </c>
      <c r="K180" t="s">
        <v>34</v>
      </c>
      <c r="L180" t="s">
        <v>90</v>
      </c>
      <c r="M180">
        <v>34005</v>
      </c>
      <c r="O180" t="s">
        <v>441</v>
      </c>
      <c r="P180">
        <v>48811</v>
      </c>
      <c r="Q180" t="s">
        <v>37</v>
      </c>
      <c r="R180" t="s">
        <v>38</v>
      </c>
      <c r="U180" t="s">
        <v>38</v>
      </c>
      <c r="V180">
        <v>39.982900000000001</v>
      </c>
      <c r="W180">
        <v>-74.828500000000005</v>
      </c>
      <c r="X180" t="s">
        <v>39</v>
      </c>
      <c r="Y180" t="s">
        <v>361</v>
      </c>
      <c r="Z180" t="s">
        <v>34</v>
      </c>
      <c r="AA180">
        <v>0</v>
      </c>
      <c r="AB180" t="s">
        <v>41</v>
      </c>
      <c r="AC180">
        <v>8</v>
      </c>
      <c r="AE180">
        <v>0.15802099999999999</v>
      </c>
      <c r="AF180">
        <v>5.3417999999999998E-3</v>
      </c>
      <c r="AG180">
        <v>3.9055499999999998E-3</v>
      </c>
      <c r="AH180">
        <v>3.8118200000000001E-3</v>
      </c>
      <c r="AI180">
        <v>1.2140199999999999E-3</v>
      </c>
      <c r="AJ180">
        <v>1.1376499999999999E-2</v>
      </c>
      <c r="AK180">
        <v>1</v>
      </c>
      <c r="AL180">
        <f t="shared" si="7"/>
        <v>0.15802099999999999</v>
      </c>
      <c r="AM180">
        <f t="shared" si="7"/>
        <v>5.3417999999999998E-3</v>
      </c>
      <c r="AN180">
        <f t="shared" si="7"/>
        <v>3.9055499999999998E-3</v>
      </c>
      <c r="AO180">
        <f t="shared" si="7"/>
        <v>3.8118200000000001E-3</v>
      </c>
      <c r="AP180">
        <f t="shared" si="5"/>
        <v>1.2140199999999999E-3</v>
      </c>
      <c r="AQ180">
        <f t="shared" si="5"/>
        <v>1.1376499999999999E-2</v>
      </c>
    </row>
    <row r="181" spans="1:43" x14ac:dyDescent="0.25">
      <c r="A181">
        <v>11210511</v>
      </c>
      <c r="B181" s="2" t="s">
        <v>585</v>
      </c>
      <c r="C181" s="2" t="s">
        <v>603</v>
      </c>
      <c r="D181">
        <v>61055713</v>
      </c>
      <c r="F181">
        <v>300</v>
      </c>
      <c r="G181">
        <v>78650814</v>
      </c>
      <c r="I181">
        <v>2275050012</v>
      </c>
      <c r="J181">
        <v>2</v>
      </c>
      <c r="K181" t="s">
        <v>34</v>
      </c>
      <c r="L181" t="s">
        <v>84</v>
      </c>
      <c r="M181">
        <v>34029</v>
      </c>
      <c r="O181" t="s">
        <v>85</v>
      </c>
      <c r="P181">
        <v>48811</v>
      </c>
      <c r="Q181" t="s">
        <v>37</v>
      </c>
      <c r="R181" t="s">
        <v>38</v>
      </c>
      <c r="U181" t="s">
        <v>38</v>
      </c>
      <c r="V181">
        <v>39.815899999999999</v>
      </c>
      <c r="W181">
        <v>-74.203900000000004</v>
      </c>
      <c r="X181" t="s">
        <v>39</v>
      </c>
      <c r="Y181" t="s">
        <v>86</v>
      </c>
      <c r="Z181" t="s">
        <v>34</v>
      </c>
      <c r="AA181">
        <v>0</v>
      </c>
      <c r="AB181" t="s">
        <v>41</v>
      </c>
      <c r="AC181">
        <v>8</v>
      </c>
      <c r="AE181">
        <v>0.15802099999999999</v>
      </c>
      <c r="AF181">
        <v>5.3417999999999998E-3</v>
      </c>
      <c r="AG181">
        <v>3.9055499999999998E-3</v>
      </c>
      <c r="AH181">
        <v>3.8118200000000001E-3</v>
      </c>
      <c r="AI181">
        <v>1.2140199999999999E-3</v>
      </c>
      <c r="AJ181">
        <v>1.1376499999999999E-2</v>
      </c>
      <c r="AK181">
        <v>1</v>
      </c>
      <c r="AL181">
        <f t="shared" si="7"/>
        <v>0.15802099999999999</v>
      </c>
      <c r="AM181">
        <f t="shared" si="7"/>
        <v>5.3417999999999998E-3</v>
      </c>
      <c r="AN181">
        <f t="shared" si="7"/>
        <v>3.9055499999999998E-3</v>
      </c>
      <c r="AO181">
        <f t="shared" si="7"/>
        <v>3.8118200000000001E-3</v>
      </c>
      <c r="AP181">
        <f t="shared" si="5"/>
        <v>1.2140199999999999E-3</v>
      </c>
      <c r="AQ181">
        <f t="shared" si="5"/>
        <v>1.1376499999999999E-2</v>
      </c>
    </row>
    <row r="182" spans="1:43" x14ac:dyDescent="0.25">
      <c r="A182">
        <v>10957211</v>
      </c>
      <c r="B182" s="2" t="s">
        <v>585</v>
      </c>
      <c r="C182" s="2" t="s">
        <v>603</v>
      </c>
      <c r="D182">
        <v>60478413</v>
      </c>
      <c r="F182">
        <v>300</v>
      </c>
      <c r="G182">
        <v>77498614</v>
      </c>
      <c r="I182">
        <v>2275050012</v>
      </c>
      <c r="J182">
        <v>2</v>
      </c>
      <c r="K182" t="s">
        <v>34</v>
      </c>
      <c r="L182" t="s">
        <v>178</v>
      </c>
      <c r="M182">
        <v>34017</v>
      </c>
      <c r="O182" t="s">
        <v>407</v>
      </c>
      <c r="P182">
        <v>48811</v>
      </c>
      <c r="Q182" t="s">
        <v>37</v>
      </c>
      <c r="R182" t="s">
        <v>38</v>
      </c>
      <c r="U182" t="s">
        <v>38</v>
      </c>
      <c r="V182">
        <v>40.791800000000002</v>
      </c>
      <c r="W182">
        <v>-73.995400000000004</v>
      </c>
      <c r="X182" t="s">
        <v>39</v>
      </c>
      <c r="Y182" t="s">
        <v>408</v>
      </c>
      <c r="Z182" t="s">
        <v>34</v>
      </c>
      <c r="AA182">
        <v>0</v>
      </c>
      <c r="AB182" t="s">
        <v>41</v>
      </c>
      <c r="AC182">
        <v>8</v>
      </c>
      <c r="AE182">
        <v>0.15802099999999999</v>
      </c>
      <c r="AF182">
        <v>5.3417999999999998E-3</v>
      </c>
      <c r="AG182">
        <v>3.9055499999999998E-3</v>
      </c>
      <c r="AH182">
        <v>3.8118200000000001E-3</v>
      </c>
      <c r="AI182">
        <v>1.2140199999999999E-3</v>
      </c>
      <c r="AJ182">
        <v>1.1376499999999999E-2</v>
      </c>
      <c r="AK182">
        <v>1</v>
      </c>
      <c r="AL182">
        <f t="shared" si="7"/>
        <v>0.15802099999999999</v>
      </c>
      <c r="AM182">
        <f t="shared" si="7"/>
        <v>5.3417999999999998E-3</v>
      </c>
      <c r="AN182">
        <f t="shared" si="7"/>
        <v>3.9055499999999998E-3</v>
      </c>
      <c r="AO182">
        <f t="shared" si="7"/>
        <v>3.8118200000000001E-3</v>
      </c>
      <c r="AP182">
        <f t="shared" si="5"/>
        <v>1.2140199999999999E-3</v>
      </c>
      <c r="AQ182">
        <f t="shared" si="5"/>
        <v>1.1376499999999999E-2</v>
      </c>
    </row>
    <row r="183" spans="1:43" x14ac:dyDescent="0.25">
      <c r="A183">
        <v>10951811</v>
      </c>
      <c r="B183" s="2" t="s">
        <v>585</v>
      </c>
      <c r="C183" s="2" t="s">
        <v>603</v>
      </c>
      <c r="D183">
        <v>60468213</v>
      </c>
      <c r="F183">
        <v>300</v>
      </c>
      <c r="G183">
        <v>77478214</v>
      </c>
      <c r="I183">
        <v>2275050012</v>
      </c>
      <c r="J183">
        <v>2</v>
      </c>
      <c r="K183" t="s">
        <v>34</v>
      </c>
      <c r="L183" t="s">
        <v>178</v>
      </c>
      <c r="M183">
        <v>34017</v>
      </c>
      <c r="O183" t="s">
        <v>520</v>
      </c>
      <c r="P183">
        <v>48811</v>
      </c>
      <c r="Q183" t="s">
        <v>37</v>
      </c>
      <c r="R183" t="s">
        <v>38</v>
      </c>
      <c r="U183" t="s">
        <v>38</v>
      </c>
      <c r="V183">
        <v>40.713999999999999</v>
      </c>
      <c r="W183">
        <v>-74.031499999999994</v>
      </c>
      <c r="X183" t="s">
        <v>39</v>
      </c>
      <c r="Y183" t="s">
        <v>180</v>
      </c>
      <c r="Z183" t="s">
        <v>34</v>
      </c>
      <c r="AA183">
        <v>0</v>
      </c>
      <c r="AB183" t="s">
        <v>41</v>
      </c>
      <c r="AC183">
        <v>8</v>
      </c>
      <c r="AE183">
        <v>0.15802099999999999</v>
      </c>
      <c r="AF183">
        <v>5.3417999999999998E-3</v>
      </c>
      <c r="AG183">
        <v>3.9055499999999998E-3</v>
      </c>
      <c r="AH183">
        <v>3.8118200000000001E-3</v>
      </c>
      <c r="AI183">
        <v>1.2140199999999999E-3</v>
      </c>
      <c r="AJ183">
        <v>1.1376499999999999E-2</v>
      </c>
      <c r="AK183">
        <v>1</v>
      </c>
      <c r="AL183">
        <f t="shared" si="7"/>
        <v>0.15802099999999999</v>
      </c>
      <c r="AM183">
        <f t="shared" si="7"/>
        <v>5.3417999999999998E-3</v>
      </c>
      <c r="AN183">
        <f t="shared" si="7"/>
        <v>3.9055499999999998E-3</v>
      </c>
      <c r="AO183">
        <f t="shared" si="7"/>
        <v>3.8118200000000001E-3</v>
      </c>
      <c r="AP183">
        <f t="shared" si="5"/>
        <v>1.2140199999999999E-3</v>
      </c>
      <c r="AQ183">
        <f t="shared" si="5"/>
        <v>1.1376499999999999E-2</v>
      </c>
    </row>
    <row r="184" spans="1:43" x14ac:dyDescent="0.25">
      <c r="A184">
        <v>11071211</v>
      </c>
      <c r="B184" s="2" t="s">
        <v>585</v>
      </c>
      <c r="C184" s="2" t="s">
        <v>603</v>
      </c>
      <c r="D184">
        <v>60694113</v>
      </c>
      <c r="F184">
        <v>300</v>
      </c>
      <c r="G184">
        <v>77930014</v>
      </c>
      <c r="I184">
        <v>2275050012</v>
      </c>
      <c r="J184">
        <v>2</v>
      </c>
      <c r="K184" t="s">
        <v>34</v>
      </c>
      <c r="L184" t="s">
        <v>70</v>
      </c>
      <c r="M184">
        <v>34021</v>
      </c>
      <c r="O184" t="s">
        <v>387</v>
      </c>
      <c r="P184">
        <v>48811</v>
      </c>
      <c r="Q184" t="s">
        <v>37</v>
      </c>
      <c r="R184" t="s">
        <v>38</v>
      </c>
      <c r="U184" t="s">
        <v>38</v>
      </c>
      <c r="V184">
        <v>40.261800000000001</v>
      </c>
      <c r="W184">
        <v>-74.519599999999997</v>
      </c>
      <c r="X184" t="s">
        <v>39</v>
      </c>
      <c r="Y184" t="s">
        <v>388</v>
      </c>
      <c r="Z184" t="s">
        <v>34</v>
      </c>
      <c r="AA184">
        <v>0</v>
      </c>
      <c r="AB184" t="s">
        <v>41</v>
      </c>
      <c r="AC184">
        <v>8</v>
      </c>
      <c r="AE184">
        <v>0.15802099999999999</v>
      </c>
      <c r="AF184">
        <v>5.3417999999999998E-3</v>
      </c>
      <c r="AG184">
        <v>3.9055499999999998E-3</v>
      </c>
      <c r="AH184">
        <v>3.8118200000000001E-3</v>
      </c>
      <c r="AI184">
        <v>1.2140199999999999E-3</v>
      </c>
      <c r="AJ184">
        <v>1.1376499999999999E-2</v>
      </c>
      <c r="AK184">
        <v>1</v>
      </c>
      <c r="AL184">
        <f t="shared" si="7"/>
        <v>0.15802099999999999</v>
      </c>
      <c r="AM184">
        <f t="shared" si="7"/>
        <v>5.3417999999999998E-3</v>
      </c>
      <c r="AN184">
        <f t="shared" si="7"/>
        <v>3.9055499999999998E-3</v>
      </c>
      <c r="AO184">
        <f t="shared" si="7"/>
        <v>3.8118200000000001E-3</v>
      </c>
      <c r="AP184">
        <f t="shared" si="5"/>
        <v>1.2140199999999999E-3</v>
      </c>
      <c r="AQ184">
        <f t="shared" si="5"/>
        <v>1.1376499999999999E-2</v>
      </c>
    </row>
    <row r="185" spans="1:43" x14ac:dyDescent="0.25">
      <c r="A185">
        <v>11977811</v>
      </c>
      <c r="B185" s="2" t="s">
        <v>585</v>
      </c>
      <c r="C185" s="2" t="s">
        <v>603</v>
      </c>
      <c r="D185">
        <v>60841413</v>
      </c>
      <c r="F185">
        <v>300</v>
      </c>
      <c r="G185">
        <v>78223814</v>
      </c>
      <c r="I185">
        <v>2275050012</v>
      </c>
      <c r="J185">
        <v>2</v>
      </c>
      <c r="K185" t="s">
        <v>34</v>
      </c>
      <c r="L185" t="s">
        <v>90</v>
      </c>
      <c r="M185">
        <v>34005</v>
      </c>
      <c r="O185" t="s">
        <v>257</v>
      </c>
      <c r="P185">
        <v>48811</v>
      </c>
      <c r="Q185" t="s">
        <v>37</v>
      </c>
      <c r="R185" t="s">
        <v>38</v>
      </c>
      <c r="U185" t="s">
        <v>38</v>
      </c>
      <c r="V185">
        <v>39.982100000000003</v>
      </c>
      <c r="W185">
        <v>-74.692700000000002</v>
      </c>
      <c r="X185" t="s">
        <v>39</v>
      </c>
      <c r="Y185" t="s">
        <v>257</v>
      </c>
      <c r="Z185" t="s">
        <v>34</v>
      </c>
      <c r="AA185">
        <v>0</v>
      </c>
      <c r="AB185" t="s">
        <v>41</v>
      </c>
      <c r="AC185">
        <v>8</v>
      </c>
      <c r="AE185">
        <v>8.0159500000000001</v>
      </c>
      <c r="AF185">
        <v>0.27097500000000002</v>
      </c>
      <c r="AG185">
        <v>0.19811799999999999</v>
      </c>
      <c r="AH185">
        <v>0.19336300000000001</v>
      </c>
      <c r="AI185">
        <v>6.1583899999999997E-2</v>
      </c>
      <c r="AJ185">
        <v>0.57710099999999998</v>
      </c>
      <c r="AK185">
        <v>1</v>
      </c>
      <c r="AL185">
        <f t="shared" si="7"/>
        <v>8.0159500000000001</v>
      </c>
      <c r="AM185">
        <f t="shared" si="7"/>
        <v>0.27097500000000002</v>
      </c>
      <c r="AN185">
        <f t="shared" si="7"/>
        <v>0.19811799999999999</v>
      </c>
      <c r="AO185">
        <f t="shared" si="7"/>
        <v>0.19336300000000001</v>
      </c>
      <c r="AP185">
        <f t="shared" si="5"/>
        <v>6.1583899999999997E-2</v>
      </c>
      <c r="AQ185">
        <f t="shared" si="5"/>
        <v>0.57710099999999998</v>
      </c>
    </row>
    <row r="186" spans="1:43" x14ac:dyDescent="0.25">
      <c r="A186">
        <v>11253011</v>
      </c>
      <c r="B186" s="2" t="s">
        <v>585</v>
      </c>
      <c r="C186" s="2" t="s">
        <v>603</v>
      </c>
      <c r="D186">
        <v>61198313</v>
      </c>
      <c r="F186">
        <v>300</v>
      </c>
      <c r="G186">
        <v>78935014</v>
      </c>
      <c r="I186">
        <v>2275050012</v>
      </c>
      <c r="J186">
        <v>2</v>
      </c>
      <c r="K186" t="s">
        <v>34</v>
      </c>
      <c r="L186" t="s">
        <v>73</v>
      </c>
      <c r="M186">
        <v>34035</v>
      </c>
      <c r="O186" t="s">
        <v>373</v>
      </c>
      <c r="P186">
        <v>48811</v>
      </c>
      <c r="Q186" t="s">
        <v>37</v>
      </c>
      <c r="R186" t="s">
        <v>38</v>
      </c>
      <c r="U186" t="s">
        <v>38</v>
      </c>
      <c r="V186">
        <v>40.5381</v>
      </c>
      <c r="W186">
        <v>-74.526899999999998</v>
      </c>
      <c r="X186" t="s">
        <v>39</v>
      </c>
      <c r="Y186" t="s">
        <v>374</v>
      </c>
      <c r="Z186" t="s">
        <v>34</v>
      </c>
      <c r="AA186">
        <v>0</v>
      </c>
      <c r="AB186" t="s">
        <v>41</v>
      </c>
      <c r="AC186">
        <v>8</v>
      </c>
      <c r="AE186">
        <v>0.15802099999999999</v>
      </c>
      <c r="AF186">
        <v>5.3417999999999998E-3</v>
      </c>
      <c r="AG186">
        <v>3.9055499999999998E-3</v>
      </c>
      <c r="AH186">
        <v>3.8118200000000001E-3</v>
      </c>
      <c r="AI186">
        <v>1.2140199999999999E-3</v>
      </c>
      <c r="AJ186">
        <v>1.1376499999999999E-2</v>
      </c>
      <c r="AK186">
        <v>1</v>
      </c>
      <c r="AL186">
        <f t="shared" si="7"/>
        <v>0.15802099999999999</v>
      </c>
      <c r="AM186">
        <f t="shared" si="7"/>
        <v>5.3417999999999998E-3</v>
      </c>
      <c r="AN186">
        <f t="shared" si="7"/>
        <v>3.9055499999999998E-3</v>
      </c>
      <c r="AO186">
        <f t="shared" si="7"/>
        <v>3.8118200000000001E-3</v>
      </c>
      <c r="AP186">
        <f t="shared" si="5"/>
        <v>1.2140199999999999E-3</v>
      </c>
      <c r="AQ186">
        <f t="shared" si="5"/>
        <v>1.1376499999999999E-2</v>
      </c>
    </row>
    <row r="187" spans="1:43" x14ac:dyDescent="0.25">
      <c r="A187">
        <v>11862511</v>
      </c>
      <c r="B187" s="2" t="s">
        <v>585</v>
      </c>
      <c r="C187" s="2" t="s">
        <v>603</v>
      </c>
      <c r="D187">
        <v>61009513</v>
      </c>
      <c r="F187">
        <v>300</v>
      </c>
      <c r="G187">
        <v>78558414</v>
      </c>
      <c r="I187">
        <v>2275050012</v>
      </c>
      <c r="J187">
        <v>2</v>
      </c>
      <c r="K187" t="s">
        <v>34</v>
      </c>
      <c r="L187" t="s">
        <v>79</v>
      </c>
      <c r="M187">
        <v>34027</v>
      </c>
      <c r="O187" t="s">
        <v>364</v>
      </c>
      <c r="P187">
        <v>48811</v>
      </c>
      <c r="Q187" t="s">
        <v>37</v>
      </c>
      <c r="R187" t="s">
        <v>38</v>
      </c>
      <c r="U187" t="s">
        <v>38</v>
      </c>
      <c r="V187">
        <v>40.943100000000001</v>
      </c>
      <c r="W187">
        <v>-74.290700000000001</v>
      </c>
      <c r="X187" t="s">
        <v>39</v>
      </c>
      <c r="Y187" t="s">
        <v>365</v>
      </c>
      <c r="Z187" t="s">
        <v>34</v>
      </c>
      <c r="AA187">
        <v>0</v>
      </c>
      <c r="AB187" t="s">
        <v>41</v>
      </c>
      <c r="AC187">
        <v>8</v>
      </c>
      <c r="AE187">
        <v>0.15802099999999999</v>
      </c>
      <c r="AF187">
        <v>5.3417999999999998E-3</v>
      </c>
      <c r="AG187">
        <v>3.9055499999999998E-3</v>
      </c>
      <c r="AH187">
        <v>3.8118200000000001E-3</v>
      </c>
      <c r="AI187">
        <v>1.2140199999999999E-3</v>
      </c>
      <c r="AJ187">
        <v>1.1376499999999999E-2</v>
      </c>
      <c r="AK187">
        <v>1</v>
      </c>
      <c r="AL187">
        <f t="shared" si="7"/>
        <v>0.15802099999999999</v>
      </c>
      <c r="AM187">
        <f t="shared" si="7"/>
        <v>5.3417999999999998E-3</v>
      </c>
      <c r="AN187">
        <f t="shared" si="7"/>
        <v>3.9055499999999998E-3</v>
      </c>
      <c r="AO187">
        <f t="shared" si="7"/>
        <v>3.8118200000000001E-3</v>
      </c>
      <c r="AP187">
        <f t="shared" si="5"/>
        <v>1.2140199999999999E-3</v>
      </c>
      <c r="AQ187">
        <f t="shared" si="5"/>
        <v>1.1376499999999999E-2</v>
      </c>
    </row>
    <row r="188" spans="1:43" x14ac:dyDescent="0.25">
      <c r="A188">
        <v>12395111</v>
      </c>
      <c r="B188" s="2" t="s">
        <v>585</v>
      </c>
      <c r="C188" s="2" t="s">
        <v>603</v>
      </c>
      <c r="D188">
        <v>61581513</v>
      </c>
      <c r="F188">
        <v>300</v>
      </c>
      <c r="G188">
        <v>79693414</v>
      </c>
      <c r="I188">
        <v>2275050012</v>
      </c>
      <c r="J188">
        <v>2</v>
      </c>
      <c r="K188" t="s">
        <v>34</v>
      </c>
      <c r="L188" t="s">
        <v>61</v>
      </c>
      <c r="M188">
        <v>34013</v>
      </c>
      <c r="O188" t="s">
        <v>417</v>
      </c>
      <c r="P188">
        <v>48811</v>
      </c>
      <c r="Q188" t="s">
        <v>37</v>
      </c>
      <c r="R188" t="s">
        <v>38</v>
      </c>
      <c r="U188" t="s">
        <v>38</v>
      </c>
      <c r="V188">
        <v>40.862900000000003</v>
      </c>
      <c r="W188">
        <v>-74.317400000000006</v>
      </c>
      <c r="X188" t="s">
        <v>39</v>
      </c>
      <c r="Y188" t="s">
        <v>418</v>
      </c>
      <c r="Z188" t="s">
        <v>34</v>
      </c>
      <c r="AA188">
        <v>0</v>
      </c>
      <c r="AB188" t="s">
        <v>41</v>
      </c>
      <c r="AC188">
        <v>8</v>
      </c>
      <c r="AE188">
        <v>0.15802099999999999</v>
      </c>
      <c r="AF188">
        <v>5.3417999999999998E-3</v>
      </c>
      <c r="AG188">
        <v>3.9055499999999998E-3</v>
      </c>
      <c r="AH188">
        <v>3.8118200000000001E-3</v>
      </c>
      <c r="AI188">
        <v>1.2140199999999999E-3</v>
      </c>
      <c r="AJ188">
        <v>1.1376499999999999E-2</v>
      </c>
      <c r="AK188">
        <v>1</v>
      </c>
      <c r="AL188">
        <f t="shared" si="7"/>
        <v>0.15802099999999999</v>
      </c>
      <c r="AM188">
        <f t="shared" si="7"/>
        <v>5.3417999999999998E-3</v>
      </c>
      <c r="AN188">
        <f t="shared" si="7"/>
        <v>3.9055499999999998E-3</v>
      </c>
      <c r="AO188">
        <f t="shared" si="7"/>
        <v>3.8118200000000001E-3</v>
      </c>
      <c r="AP188">
        <f t="shared" si="5"/>
        <v>1.2140199999999999E-3</v>
      </c>
      <c r="AQ188">
        <f t="shared" si="5"/>
        <v>1.1376499999999999E-2</v>
      </c>
    </row>
    <row r="189" spans="1:43" x14ac:dyDescent="0.25">
      <c r="A189">
        <v>11687811</v>
      </c>
      <c r="B189" s="2" t="s">
        <v>585</v>
      </c>
      <c r="C189" s="2" t="s">
        <v>603</v>
      </c>
      <c r="D189">
        <v>61304913</v>
      </c>
      <c r="F189">
        <v>300</v>
      </c>
      <c r="G189">
        <v>79148014</v>
      </c>
      <c r="I189">
        <v>2275050012</v>
      </c>
      <c r="J189">
        <v>2</v>
      </c>
      <c r="K189" t="s">
        <v>34</v>
      </c>
      <c r="L189" t="s">
        <v>82</v>
      </c>
      <c r="M189">
        <v>34041</v>
      </c>
      <c r="O189" t="s">
        <v>129</v>
      </c>
      <c r="P189">
        <v>48811</v>
      </c>
      <c r="Q189" t="s">
        <v>37</v>
      </c>
      <c r="R189" t="s">
        <v>38</v>
      </c>
      <c r="U189" t="s">
        <v>38</v>
      </c>
      <c r="V189">
        <v>40.863999999999997</v>
      </c>
      <c r="W189">
        <v>-74.9191</v>
      </c>
      <c r="X189" t="s">
        <v>39</v>
      </c>
      <c r="Y189" t="s">
        <v>130</v>
      </c>
      <c r="Z189" t="s">
        <v>34</v>
      </c>
      <c r="AA189">
        <v>0</v>
      </c>
      <c r="AB189" t="s">
        <v>41</v>
      </c>
      <c r="AC189">
        <v>8</v>
      </c>
      <c r="AE189">
        <v>0.15802099999999999</v>
      </c>
      <c r="AF189">
        <v>5.3417999999999998E-3</v>
      </c>
      <c r="AG189">
        <v>3.9055499999999998E-3</v>
      </c>
      <c r="AH189">
        <v>3.8118200000000001E-3</v>
      </c>
      <c r="AI189">
        <v>1.2140199999999999E-3</v>
      </c>
      <c r="AJ189">
        <v>1.1376499999999999E-2</v>
      </c>
      <c r="AK189">
        <v>1</v>
      </c>
      <c r="AL189">
        <f t="shared" si="7"/>
        <v>0.15802099999999999</v>
      </c>
      <c r="AM189">
        <f t="shared" si="7"/>
        <v>5.3417999999999998E-3</v>
      </c>
      <c r="AN189">
        <f t="shared" si="7"/>
        <v>3.9055499999999998E-3</v>
      </c>
      <c r="AO189">
        <f t="shared" si="7"/>
        <v>3.8118200000000001E-3</v>
      </c>
      <c r="AP189">
        <f t="shared" si="5"/>
        <v>1.2140199999999999E-3</v>
      </c>
      <c r="AQ189">
        <f t="shared" si="5"/>
        <v>1.1376499999999999E-2</v>
      </c>
    </row>
    <row r="190" spans="1:43" x14ac:dyDescent="0.25">
      <c r="A190">
        <v>10983811</v>
      </c>
      <c r="B190" s="2" t="s">
        <v>585</v>
      </c>
      <c r="C190" s="2" t="s">
        <v>603</v>
      </c>
      <c r="D190">
        <v>60519913</v>
      </c>
      <c r="F190">
        <v>300</v>
      </c>
      <c r="G190">
        <v>77581614</v>
      </c>
      <c r="I190">
        <v>2275050012</v>
      </c>
      <c r="J190">
        <v>2</v>
      </c>
      <c r="K190" t="s">
        <v>34</v>
      </c>
      <c r="L190" t="s">
        <v>61</v>
      </c>
      <c r="M190">
        <v>34013</v>
      </c>
      <c r="O190" t="s">
        <v>473</v>
      </c>
      <c r="P190">
        <v>48811</v>
      </c>
      <c r="Q190" t="s">
        <v>37</v>
      </c>
      <c r="R190" t="s">
        <v>38</v>
      </c>
      <c r="U190" t="s">
        <v>38</v>
      </c>
      <c r="V190">
        <v>40.702300000000001</v>
      </c>
      <c r="W190">
        <v>-74.150700000000001</v>
      </c>
      <c r="X190" t="s">
        <v>39</v>
      </c>
      <c r="Y190" t="s">
        <v>263</v>
      </c>
      <c r="Z190" t="s">
        <v>34</v>
      </c>
      <c r="AA190">
        <v>0</v>
      </c>
      <c r="AB190" t="s">
        <v>41</v>
      </c>
      <c r="AC190">
        <v>8</v>
      </c>
      <c r="AE190">
        <v>0.15802099999999999</v>
      </c>
      <c r="AF190">
        <v>5.3417999999999998E-3</v>
      </c>
      <c r="AG190">
        <v>3.9055499999999998E-3</v>
      </c>
      <c r="AH190">
        <v>3.8118200000000001E-3</v>
      </c>
      <c r="AI190">
        <v>1.2140199999999999E-3</v>
      </c>
      <c r="AJ190">
        <v>1.1376499999999999E-2</v>
      </c>
      <c r="AK190">
        <v>1</v>
      </c>
      <c r="AL190">
        <f t="shared" si="7"/>
        <v>0.15802099999999999</v>
      </c>
      <c r="AM190">
        <f t="shared" si="7"/>
        <v>5.3417999999999998E-3</v>
      </c>
      <c r="AN190">
        <f t="shared" si="7"/>
        <v>3.9055499999999998E-3</v>
      </c>
      <c r="AO190">
        <f t="shared" si="7"/>
        <v>3.8118200000000001E-3</v>
      </c>
      <c r="AP190">
        <f t="shared" si="5"/>
        <v>1.2140199999999999E-3</v>
      </c>
      <c r="AQ190">
        <f t="shared" si="5"/>
        <v>1.1376499999999999E-2</v>
      </c>
    </row>
    <row r="191" spans="1:43" x14ac:dyDescent="0.25">
      <c r="A191">
        <v>9375611</v>
      </c>
      <c r="B191" s="2" t="s">
        <v>585</v>
      </c>
      <c r="C191" s="2" t="s">
        <v>603</v>
      </c>
      <c r="D191">
        <v>62589213</v>
      </c>
      <c r="F191">
        <v>300</v>
      </c>
      <c r="G191">
        <v>84203814</v>
      </c>
      <c r="I191">
        <v>2275050012</v>
      </c>
      <c r="J191">
        <v>2</v>
      </c>
      <c r="K191" t="s">
        <v>34</v>
      </c>
      <c r="L191" t="s">
        <v>73</v>
      </c>
      <c r="M191">
        <v>34035</v>
      </c>
      <c r="O191" t="s">
        <v>277</v>
      </c>
      <c r="P191">
        <v>48811</v>
      </c>
      <c r="Q191" t="s">
        <v>37</v>
      </c>
      <c r="R191" t="s">
        <v>38</v>
      </c>
      <c r="U191" t="s">
        <v>38</v>
      </c>
      <c r="V191">
        <v>40.398350000000001</v>
      </c>
      <c r="W191">
        <v>-74.657600000000002</v>
      </c>
      <c r="X191" t="s">
        <v>39</v>
      </c>
      <c r="Y191" t="s">
        <v>278</v>
      </c>
      <c r="Z191" t="s">
        <v>34</v>
      </c>
      <c r="AA191">
        <v>0</v>
      </c>
      <c r="AB191" t="s">
        <v>41</v>
      </c>
      <c r="AC191">
        <v>8</v>
      </c>
      <c r="AE191">
        <v>23.1541</v>
      </c>
      <c r="AF191">
        <v>0.78271100000000005</v>
      </c>
      <c r="AG191">
        <v>0.57226399999999999</v>
      </c>
      <c r="AH191">
        <v>0.55852900000000005</v>
      </c>
      <c r="AI191">
        <v>0.17788499999999999</v>
      </c>
      <c r="AJ191">
        <v>1.66696</v>
      </c>
      <c r="AK191">
        <v>1.0211208274018768</v>
      </c>
      <c r="AL191">
        <f t="shared" si="7"/>
        <v>23.643133749745797</v>
      </c>
      <c r="AM191">
        <f t="shared" si="7"/>
        <v>0.7992425039365505</v>
      </c>
      <c r="AN191">
        <f t="shared" si="7"/>
        <v>0.58435068917230759</v>
      </c>
      <c r="AO191">
        <f t="shared" si="7"/>
        <v>0.57032559460794297</v>
      </c>
      <c r="AP191">
        <f t="shared" si="5"/>
        <v>0.18164207838238283</v>
      </c>
      <c r="AQ191">
        <f t="shared" si="5"/>
        <v>1.7021675744458327</v>
      </c>
    </row>
    <row r="192" spans="1:43" x14ac:dyDescent="0.25">
      <c r="A192">
        <v>12320911</v>
      </c>
      <c r="B192" s="2" t="s">
        <v>585</v>
      </c>
      <c r="C192" s="2" t="s">
        <v>603</v>
      </c>
      <c r="D192">
        <v>61751113</v>
      </c>
      <c r="F192">
        <v>300</v>
      </c>
      <c r="G192">
        <v>80028414</v>
      </c>
      <c r="I192">
        <v>2275050012</v>
      </c>
      <c r="J192">
        <v>2</v>
      </c>
      <c r="K192" t="s">
        <v>34</v>
      </c>
      <c r="L192" t="s">
        <v>79</v>
      </c>
      <c r="M192">
        <v>34027</v>
      </c>
      <c r="O192" t="s">
        <v>335</v>
      </c>
      <c r="P192">
        <v>48811</v>
      </c>
      <c r="Q192" t="s">
        <v>37</v>
      </c>
      <c r="R192" t="s">
        <v>38</v>
      </c>
      <c r="U192" t="s">
        <v>38</v>
      </c>
      <c r="V192">
        <v>40.791800000000002</v>
      </c>
      <c r="W192">
        <v>-74.382900000000006</v>
      </c>
      <c r="X192" t="s">
        <v>39</v>
      </c>
      <c r="Y192" t="s">
        <v>336</v>
      </c>
      <c r="Z192" t="s">
        <v>34</v>
      </c>
      <c r="AA192">
        <v>0</v>
      </c>
      <c r="AB192" t="s">
        <v>41</v>
      </c>
      <c r="AC192">
        <v>8</v>
      </c>
      <c r="AE192">
        <v>0.15802099999999999</v>
      </c>
      <c r="AF192">
        <v>5.3417999999999998E-3</v>
      </c>
      <c r="AG192">
        <v>3.9055499999999998E-3</v>
      </c>
      <c r="AH192">
        <v>3.8118200000000001E-3</v>
      </c>
      <c r="AI192">
        <v>1.2140199999999999E-3</v>
      </c>
      <c r="AJ192">
        <v>1.1376499999999999E-2</v>
      </c>
      <c r="AK192">
        <v>1</v>
      </c>
      <c r="AL192">
        <f t="shared" si="7"/>
        <v>0.15802099999999999</v>
      </c>
      <c r="AM192">
        <f t="shared" si="7"/>
        <v>5.3417999999999998E-3</v>
      </c>
      <c r="AN192">
        <f t="shared" si="7"/>
        <v>3.9055499999999998E-3</v>
      </c>
      <c r="AO192">
        <f t="shared" si="7"/>
        <v>3.8118200000000001E-3</v>
      </c>
      <c r="AP192">
        <f t="shared" si="5"/>
        <v>1.2140199999999999E-3</v>
      </c>
      <c r="AQ192">
        <f t="shared" si="5"/>
        <v>1.1376499999999999E-2</v>
      </c>
    </row>
    <row r="193" spans="1:43" x14ac:dyDescent="0.25">
      <c r="A193">
        <v>11171311</v>
      </c>
      <c r="B193" s="2" t="s">
        <v>585</v>
      </c>
      <c r="C193" s="2" t="s">
        <v>603</v>
      </c>
      <c r="D193">
        <v>60937213</v>
      </c>
      <c r="F193">
        <v>300</v>
      </c>
      <c r="G193">
        <v>78414214</v>
      </c>
      <c r="I193">
        <v>2275050012</v>
      </c>
      <c r="J193">
        <v>2</v>
      </c>
      <c r="K193" t="s">
        <v>34</v>
      </c>
      <c r="L193" t="s">
        <v>70</v>
      </c>
      <c r="M193">
        <v>34021</v>
      </c>
      <c r="O193" t="s">
        <v>202</v>
      </c>
      <c r="P193">
        <v>48811</v>
      </c>
      <c r="Q193" t="s">
        <v>37</v>
      </c>
      <c r="R193" t="s">
        <v>38</v>
      </c>
      <c r="U193" t="s">
        <v>38</v>
      </c>
      <c r="V193">
        <v>40.287599999999998</v>
      </c>
      <c r="W193">
        <v>-74.675399999999996</v>
      </c>
      <c r="X193" t="s">
        <v>39</v>
      </c>
      <c r="Y193" t="s">
        <v>203</v>
      </c>
      <c r="Z193" t="s">
        <v>34</v>
      </c>
      <c r="AA193">
        <v>0</v>
      </c>
      <c r="AB193" t="s">
        <v>41</v>
      </c>
      <c r="AC193">
        <v>8</v>
      </c>
      <c r="AE193">
        <v>0.15802099999999999</v>
      </c>
      <c r="AF193">
        <v>5.3417999999999998E-3</v>
      </c>
      <c r="AG193">
        <v>3.9055499999999998E-3</v>
      </c>
      <c r="AH193">
        <v>3.8118200000000001E-3</v>
      </c>
      <c r="AI193">
        <v>1.2140199999999999E-3</v>
      </c>
      <c r="AJ193">
        <v>1.1376499999999999E-2</v>
      </c>
      <c r="AK193">
        <v>1</v>
      </c>
      <c r="AL193">
        <f t="shared" si="7"/>
        <v>0.15802099999999999</v>
      </c>
      <c r="AM193">
        <f t="shared" si="7"/>
        <v>5.3417999999999998E-3</v>
      </c>
      <c r="AN193">
        <f t="shared" si="7"/>
        <v>3.9055499999999998E-3</v>
      </c>
      <c r="AO193">
        <f t="shared" si="7"/>
        <v>3.8118200000000001E-3</v>
      </c>
      <c r="AP193">
        <f t="shared" ref="AP193:AQ196" si="8">$AK193*AI193</f>
        <v>1.2140199999999999E-3</v>
      </c>
      <c r="AQ193">
        <f t="shared" si="8"/>
        <v>1.1376499999999999E-2</v>
      </c>
    </row>
    <row r="194" spans="1:43" x14ac:dyDescent="0.25">
      <c r="A194">
        <v>11905011</v>
      </c>
      <c r="B194" s="2" t="s">
        <v>585</v>
      </c>
      <c r="C194" s="2" t="s">
        <v>603</v>
      </c>
      <c r="D194">
        <v>60937313</v>
      </c>
      <c r="F194">
        <v>300</v>
      </c>
      <c r="G194">
        <v>78414414</v>
      </c>
      <c r="I194">
        <v>2275050012</v>
      </c>
      <c r="J194">
        <v>2</v>
      </c>
      <c r="K194" t="s">
        <v>34</v>
      </c>
      <c r="L194" t="s">
        <v>73</v>
      </c>
      <c r="M194">
        <v>34035</v>
      </c>
      <c r="O194" t="s">
        <v>468</v>
      </c>
      <c r="P194">
        <v>48811</v>
      </c>
      <c r="Q194" t="s">
        <v>37</v>
      </c>
      <c r="R194" t="s">
        <v>38</v>
      </c>
      <c r="U194" t="s">
        <v>38</v>
      </c>
      <c r="V194">
        <v>40.492600000000003</v>
      </c>
      <c r="W194">
        <v>-74.521299999999997</v>
      </c>
      <c r="X194" t="s">
        <v>39</v>
      </c>
      <c r="Y194" t="s">
        <v>426</v>
      </c>
      <c r="Z194" t="s">
        <v>34</v>
      </c>
      <c r="AA194">
        <v>0</v>
      </c>
      <c r="AB194" t="s">
        <v>41</v>
      </c>
      <c r="AC194">
        <v>8</v>
      </c>
      <c r="AE194">
        <v>0.15802099999999999</v>
      </c>
      <c r="AF194">
        <v>5.3417999999999998E-3</v>
      </c>
      <c r="AG194">
        <v>3.9055499999999998E-3</v>
      </c>
      <c r="AH194">
        <v>3.8118200000000001E-3</v>
      </c>
      <c r="AI194">
        <v>1.2140199999999999E-3</v>
      </c>
      <c r="AJ194">
        <v>1.1376499999999999E-2</v>
      </c>
      <c r="AK194">
        <v>1</v>
      </c>
      <c r="AL194">
        <f t="shared" si="7"/>
        <v>0.15802099999999999</v>
      </c>
      <c r="AM194">
        <f t="shared" si="7"/>
        <v>5.3417999999999998E-3</v>
      </c>
      <c r="AN194">
        <f t="shared" si="7"/>
        <v>3.9055499999999998E-3</v>
      </c>
      <c r="AO194">
        <f t="shared" si="7"/>
        <v>3.8118200000000001E-3</v>
      </c>
      <c r="AP194">
        <f t="shared" si="8"/>
        <v>1.2140199999999999E-3</v>
      </c>
      <c r="AQ194">
        <f t="shared" si="8"/>
        <v>1.1376499999999999E-2</v>
      </c>
    </row>
    <row r="195" spans="1:43" x14ac:dyDescent="0.25">
      <c r="A195">
        <v>9384211</v>
      </c>
      <c r="B195" s="2" t="s">
        <v>585</v>
      </c>
      <c r="C195" s="2" t="s">
        <v>603</v>
      </c>
      <c r="D195">
        <v>62626713</v>
      </c>
      <c r="F195">
        <v>300</v>
      </c>
      <c r="G195">
        <v>84345114</v>
      </c>
      <c r="I195">
        <v>2275050012</v>
      </c>
      <c r="J195">
        <v>2</v>
      </c>
      <c r="K195" t="s">
        <v>34</v>
      </c>
      <c r="L195" t="s">
        <v>90</v>
      </c>
      <c r="M195">
        <v>34005</v>
      </c>
      <c r="O195" t="s">
        <v>258</v>
      </c>
      <c r="P195">
        <v>48811</v>
      </c>
      <c r="Q195" t="s">
        <v>37</v>
      </c>
      <c r="R195" t="s">
        <v>38</v>
      </c>
      <c r="U195" t="s">
        <v>38</v>
      </c>
      <c r="V195">
        <v>39.904150000000001</v>
      </c>
      <c r="W195">
        <v>-74.749549999999999</v>
      </c>
      <c r="X195" t="s">
        <v>39</v>
      </c>
      <c r="Y195" t="s">
        <v>259</v>
      </c>
      <c r="Z195" t="s">
        <v>34</v>
      </c>
      <c r="AA195">
        <v>0</v>
      </c>
      <c r="AB195" t="s">
        <v>41</v>
      </c>
      <c r="AC195">
        <v>8</v>
      </c>
      <c r="AE195">
        <v>5.0427</v>
      </c>
      <c r="AF195">
        <v>0.17046600000000001</v>
      </c>
      <c r="AG195">
        <v>0.12463299999999999</v>
      </c>
      <c r="AH195">
        <v>0.121641</v>
      </c>
      <c r="AI195">
        <v>3.8741400000000002E-2</v>
      </c>
      <c r="AJ195">
        <v>0.36304500000000001</v>
      </c>
      <c r="AK195">
        <v>1</v>
      </c>
      <c r="AL195">
        <f t="shared" si="7"/>
        <v>5.0427</v>
      </c>
      <c r="AM195">
        <f t="shared" si="7"/>
        <v>0.17046600000000001</v>
      </c>
      <c r="AN195">
        <f t="shared" si="7"/>
        <v>0.12463299999999999</v>
      </c>
      <c r="AO195">
        <f t="shared" si="7"/>
        <v>0.121641</v>
      </c>
      <c r="AP195">
        <f t="shared" si="8"/>
        <v>3.8741400000000002E-2</v>
      </c>
      <c r="AQ195">
        <f t="shared" si="8"/>
        <v>0.36304500000000001</v>
      </c>
    </row>
    <row r="196" spans="1:43" x14ac:dyDescent="0.25">
      <c r="A196">
        <v>11096011</v>
      </c>
      <c r="B196" s="2" t="s">
        <v>585</v>
      </c>
      <c r="C196" s="2" t="s">
        <v>603</v>
      </c>
      <c r="D196">
        <v>60745613</v>
      </c>
      <c r="F196">
        <v>300</v>
      </c>
      <c r="G196">
        <v>78032614</v>
      </c>
      <c r="I196">
        <v>2275050012</v>
      </c>
      <c r="J196">
        <v>2</v>
      </c>
      <c r="K196" t="s">
        <v>34</v>
      </c>
      <c r="L196" t="s">
        <v>90</v>
      </c>
      <c r="M196">
        <v>34005</v>
      </c>
      <c r="O196" t="s">
        <v>345</v>
      </c>
      <c r="P196">
        <v>48811</v>
      </c>
      <c r="Q196" t="s">
        <v>37</v>
      </c>
      <c r="R196" t="s">
        <v>38</v>
      </c>
      <c r="U196" t="s">
        <v>38</v>
      </c>
      <c r="V196">
        <v>40.026499999999999</v>
      </c>
      <c r="W196">
        <v>-74.692700000000002</v>
      </c>
      <c r="X196" t="s">
        <v>39</v>
      </c>
      <c r="Y196" t="s">
        <v>346</v>
      </c>
      <c r="Z196" t="s">
        <v>34</v>
      </c>
      <c r="AA196">
        <v>0</v>
      </c>
      <c r="AB196" t="s">
        <v>41</v>
      </c>
      <c r="AC196">
        <v>8</v>
      </c>
      <c r="AE196">
        <v>3.0059800000000001</v>
      </c>
      <c r="AF196">
        <v>0.101616</v>
      </c>
      <c r="AG196">
        <v>7.4294200000000005E-2</v>
      </c>
      <c r="AH196">
        <v>7.2511199999999998E-2</v>
      </c>
      <c r="AI196">
        <v>2.3094E-2</v>
      </c>
      <c r="AJ196">
        <v>0.21641299999999999</v>
      </c>
      <c r="AK196">
        <v>1</v>
      </c>
      <c r="AL196">
        <f t="shared" si="7"/>
        <v>3.0059800000000001</v>
      </c>
      <c r="AM196">
        <f t="shared" si="7"/>
        <v>0.101616</v>
      </c>
      <c r="AN196">
        <f t="shared" si="7"/>
        <v>7.4294200000000005E-2</v>
      </c>
      <c r="AO196">
        <f t="shared" si="7"/>
        <v>7.2511199999999998E-2</v>
      </c>
      <c r="AP196">
        <f t="shared" si="8"/>
        <v>2.3094E-2</v>
      </c>
      <c r="AQ196">
        <f t="shared" si="8"/>
        <v>0.21641299999999999</v>
      </c>
    </row>
    <row r="197" spans="1:43" x14ac:dyDescent="0.25">
      <c r="A197">
        <v>12304411</v>
      </c>
      <c r="B197" s="2" t="s">
        <v>585</v>
      </c>
      <c r="C197" s="2" t="s">
        <v>603</v>
      </c>
      <c r="D197">
        <v>61748013</v>
      </c>
      <c r="F197">
        <v>300</v>
      </c>
      <c r="G197">
        <v>80022214</v>
      </c>
      <c r="I197">
        <v>2275050012</v>
      </c>
      <c r="J197">
        <v>2</v>
      </c>
      <c r="K197" t="s">
        <v>34</v>
      </c>
      <c r="L197" t="s">
        <v>108</v>
      </c>
      <c r="M197">
        <v>34003</v>
      </c>
      <c r="O197" t="s">
        <v>357</v>
      </c>
      <c r="P197">
        <v>48811</v>
      </c>
      <c r="Q197" t="s">
        <v>37</v>
      </c>
      <c r="R197" t="s">
        <v>38</v>
      </c>
      <c r="U197" t="s">
        <v>38</v>
      </c>
      <c r="V197">
        <v>40.8459</v>
      </c>
      <c r="W197">
        <v>-74.028800000000004</v>
      </c>
      <c r="X197" t="s">
        <v>39</v>
      </c>
      <c r="Y197" t="s">
        <v>357</v>
      </c>
      <c r="Z197" t="s">
        <v>34</v>
      </c>
      <c r="AA197">
        <v>0</v>
      </c>
      <c r="AB197" t="s">
        <v>41</v>
      </c>
      <c r="AC197">
        <v>8</v>
      </c>
      <c r="AE197">
        <v>1.2023900000000001</v>
      </c>
      <c r="AF197">
        <v>4.06462E-2</v>
      </c>
      <c r="AG197">
        <v>2.97177E-2</v>
      </c>
      <c r="AH197">
        <v>2.9004499999999999E-2</v>
      </c>
      <c r="AI197">
        <v>9.2375900000000004E-3</v>
      </c>
      <c r="AJ197">
        <v>8.6565199999999995E-2</v>
      </c>
      <c r="AK197">
        <v>1</v>
      </c>
      <c r="AL197">
        <f t="shared" si="7"/>
        <v>1.2023900000000001</v>
      </c>
      <c r="AM197">
        <f t="shared" si="7"/>
        <v>4.06462E-2</v>
      </c>
      <c r="AN197">
        <f t="shared" si="7"/>
        <v>2.97177E-2</v>
      </c>
      <c r="AO197">
        <f t="shared" si="7"/>
        <v>2.9004499999999999E-2</v>
      </c>
      <c r="AP197">
        <f t="shared" si="7"/>
        <v>9.2375900000000004E-3</v>
      </c>
      <c r="AQ197">
        <f t="shared" si="7"/>
        <v>8.6565199999999995E-2</v>
      </c>
    </row>
    <row r="198" spans="1:43" x14ac:dyDescent="0.25">
      <c r="A198">
        <v>9382211</v>
      </c>
      <c r="B198" s="2" t="s">
        <v>585</v>
      </c>
      <c r="C198" s="2" t="s">
        <v>603</v>
      </c>
      <c r="D198">
        <v>98310713</v>
      </c>
      <c r="F198">
        <v>300</v>
      </c>
      <c r="G198">
        <v>137942014</v>
      </c>
      <c r="I198">
        <v>2275050012</v>
      </c>
      <c r="J198">
        <v>2</v>
      </c>
      <c r="K198" t="s">
        <v>34</v>
      </c>
      <c r="L198" t="s">
        <v>84</v>
      </c>
      <c r="M198">
        <v>34029</v>
      </c>
      <c r="O198" t="s">
        <v>460</v>
      </c>
      <c r="P198">
        <v>48811</v>
      </c>
      <c r="Q198" t="s">
        <v>37</v>
      </c>
      <c r="R198" t="s">
        <v>38</v>
      </c>
      <c r="U198" t="s">
        <v>38</v>
      </c>
      <c r="V198">
        <v>39.927500000000002</v>
      </c>
      <c r="W198">
        <v>-74.292379999999994</v>
      </c>
      <c r="X198" t="s">
        <v>39</v>
      </c>
      <c r="Y198" t="s">
        <v>461</v>
      </c>
      <c r="Z198" t="s">
        <v>34</v>
      </c>
      <c r="AA198">
        <v>0</v>
      </c>
      <c r="AB198" t="s">
        <v>41</v>
      </c>
      <c r="AC198">
        <v>8</v>
      </c>
      <c r="AE198">
        <v>22.664300000000001</v>
      </c>
      <c r="AF198">
        <v>2.0787100000000001E-3</v>
      </c>
      <c r="AG198">
        <v>6.5408900000000003E-5</v>
      </c>
      <c r="AH198">
        <v>0.54671499999999995</v>
      </c>
      <c r="AI198">
        <v>0.174123</v>
      </c>
      <c r="AJ198">
        <v>1.6316999999999999</v>
      </c>
      <c r="AK198">
        <v>1.0500869565217392</v>
      </c>
      <c r="AL198">
        <f t="shared" ref="AL198:AO261" si="9">$AK198*AE198</f>
        <v>23.799485808695653</v>
      </c>
      <c r="AM198">
        <f t="shared" si="9"/>
        <v>2.1828262573913046E-3</v>
      </c>
      <c r="AN198">
        <f t="shared" si="9"/>
        <v>6.8685032730434788E-5</v>
      </c>
      <c r="AO198">
        <f t="shared" si="9"/>
        <v>0.57409829043478255</v>
      </c>
      <c r="AP198">
        <f t="shared" ref="AP198:AQ261" si="10">$AK198*AI198</f>
        <v>0.18284429113043479</v>
      </c>
      <c r="AQ198">
        <f t="shared" si="10"/>
        <v>1.7134268869565219</v>
      </c>
    </row>
    <row r="199" spans="1:43" x14ac:dyDescent="0.25">
      <c r="A199">
        <v>9382211</v>
      </c>
      <c r="B199" s="2" t="s">
        <v>585</v>
      </c>
      <c r="C199" s="2" t="s">
        <v>603</v>
      </c>
      <c r="D199">
        <v>98310713</v>
      </c>
      <c r="F199">
        <v>300</v>
      </c>
      <c r="G199">
        <v>166477114</v>
      </c>
      <c r="I199">
        <v>2275050012</v>
      </c>
      <c r="J199">
        <v>2</v>
      </c>
      <c r="K199" t="s">
        <v>34</v>
      </c>
      <c r="L199" t="s">
        <v>84</v>
      </c>
      <c r="M199">
        <v>34029</v>
      </c>
      <c r="O199" t="s">
        <v>460</v>
      </c>
      <c r="P199">
        <v>48811</v>
      </c>
      <c r="Q199" t="s">
        <v>37</v>
      </c>
      <c r="R199" t="s">
        <v>38</v>
      </c>
      <c r="U199" t="s">
        <v>38</v>
      </c>
      <c r="V199">
        <v>39.927500000000002</v>
      </c>
      <c r="W199">
        <v>-74.292379999999994</v>
      </c>
      <c r="X199" t="s">
        <v>39</v>
      </c>
      <c r="Y199" t="s">
        <v>461</v>
      </c>
      <c r="Z199" t="s">
        <v>34</v>
      </c>
      <c r="AA199">
        <v>0</v>
      </c>
      <c r="AB199" t="s">
        <v>41</v>
      </c>
      <c r="AC199">
        <v>8</v>
      </c>
      <c r="AE199">
        <v>6.0578899999999998E-3</v>
      </c>
      <c r="AF199">
        <v>0.76615500000000003</v>
      </c>
      <c r="AG199">
        <v>0.56015899999999996</v>
      </c>
      <c r="AH199">
        <v>6.5408900000000003E-5</v>
      </c>
      <c r="AI199">
        <v>3.2399799999999998E-4</v>
      </c>
      <c r="AJ199">
        <v>1.45919E-3</v>
      </c>
      <c r="AK199">
        <v>1.0500869565217392</v>
      </c>
      <c r="AL199">
        <f t="shared" si="9"/>
        <v>6.361311273043479E-3</v>
      </c>
      <c r="AM199">
        <f t="shared" si="9"/>
        <v>0.80452937217391318</v>
      </c>
      <c r="AN199">
        <f t="shared" si="9"/>
        <v>0.58821565947826093</v>
      </c>
      <c r="AO199">
        <f t="shared" si="9"/>
        <v>6.8685032730434788E-5</v>
      </c>
      <c r="AP199">
        <f t="shared" si="10"/>
        <v>3.4022607373913042E-4</v>
      </c>
      <c r="AQ199">
        <f t="shared" si="10"/>
        <v>1.5322763860869566E-3</v>
      </c>
    </row>
    <row r="200" spans="1:43" x14ac:dyDescent="0.25">
      <c r="A200">
        <v>11819511</v>
      </c>
      <c r="B200" s="2" t="s">
        <v>585</v>
      </c>
      <c r="C200" s="2" t="s">
        <v>603</v>
      </c>
      <c r="D200">
        <v>61348113</v>
      </c>
      <c r="F200">
        <v>300</v>
      </c>
      <c r="G200">
        <v>79234214</v>
      </c>
      <c r="I200">
        <v>2275050012</v>
      </c>
      <c r="J200">
        <v>2</v>
      </c>
      <c r="K200" t="s">
        <v>34</v>
      </c>
      <c r="L200" t="s">
        <v>103</v>
      </c>
      <c r="M200">
        <v>34023</v>
      </c>
      <c r="O200" t="s">
        <v>449</v>
      </c>
      <c r="P200">
        <v>48811</v>
      </c>
      <c r="Q200" t="s">
        <v>37</v>
      </c>
      <c r="R200" t="s">
        <v>38</v>
      </c>
      <c r="U200" t="s">
        <v>38</v>
      </c>
      <c r="V200">
        <v>40.495600000000003</v>
      </c>
      <c r="W200">
        <v>-74.451700000000002</v>
      </c>
      <c r="X200" t="s">
        <v>39</v>
      </c>
      <c r="Y200" t="s">
        <v>167</v>
      </c>
      <c r="Z200" t="s">
        <v>34</v>
      </c>
      <c r="AA200">
        <v>0</v>
      </c>
      <c r="AB200" t="s">
        <v>41</v>
      </c>
      <c r="AC200">
        <v>8</v>
      </c>
      <c r="AE200">
        <v>0.15802099999999999</v>
      </c>
      <c r="AF200">
        <v>5.3417999999999998E-3</v>
      </c>
      <c r="AG200">
        <v>3.9055499999999998E-3</v>
      </c>
      <c r="AH200">
        <v>3.8118200000000001E-3</v>
      </c>
      <c r="AI200">
        <v>1.2140199999999999E-3</v>
      </c>
      <c r="AJ200">
        <v>1.1376499999999999E-2</v>
      </c>
      <c r="AK200">
        <v>1</v>
      </c>
      <c r="AL200">
        <f t="shared" si="9"/>
        <v>0.15802099999999999</v>
      </c>
      <c r="AM200">
        <f t="shared" si="9"/>
        <v>5.3417999999999998E-3</v>
      </c>
      <c r="AN200">
        <f t="shared" si="9"/>
        <v>3.9055499999999998E-3</v>
      </c>
      <c r="AO200">
        <f t="shared" si="9"/>
        <v>3.8118200000000001E-3</v>
      </c>
      <c r="AP200">
        <f t="shared" si="10"/>
        <v>1.2140199999999999E-3</v>
      </c>
      <c r="AQ200">
        <f t="shared" si="10"/>
        <v>1.1376499999999999E-2</v>
      </c>
    </row>
    <row r="201" spans="1:43" x14ac:dyDescent="0.25">
      <c r="A201">
        <v>11489311</v>
      </c>
      <c r="B201" s="2" t="s">
        <v>585</v>
      </c>
      <c r="C201" s="2" t="s">
        <v>603</v>
      </c>
      <c r="D201">
        <v>60641613</v>
      </c>
      <c r="F201">
        <v>300</v>
      </c>
      <c r="G201">
        <v>77823614</v>
      </c>
      <c r="I201">
        <v>2275050012</v>
      </c>
      <c r="J201">
        <v>2</v>
      </c>
      <c r="K201" t="s">
        <v>34</v>
      </c>
      <c r="L201" t="s">
        <v>103</v>
      </c>
      <c r="M201">
        <v>34023</v>
      </c>
      <c r="O201" t="s">
        <v>440</v>
      </c>
      <c r="P201">
        <v>48811</v>
      </c>
      <c r="Q201" t="s">
        <v>37</v>
      </c>
      <c r="R201" t="s">
        <v>38</v>
      </c>
      <c r="U201" t="s">
        <v>38</v>
      </c>
      <c r="V201">
        <v>40.516800000000003</v>
      </c>
      <c r="W201">
        <v>-74.466300000000004</v>
      </c>
      <c r="X201" t="s">
        <v>39</v>
      </c>
      <c r="Y201" t="s">
        <v>167</v>
      </c>
      <c r="Z201" t="s">
        <v>34</v>
      </c>
      <c r="AA201">
        <v>0</v>
      </c>
      <c r="AB201" t="s">
        <v>41</v>
      </c>
      <c r="AC201">
        <v>8</v>
      </c>
      <c r="AE201">
        <v>0.15802099999999999</v>
      </c>
      <c r="AF201">
        <v>5.3417999999999998E-3</v>
      </c>
      <c r="AG201">
        <v>3.9055499999999998E-3</v>
      </c>
      <c r="AH201">
        <v>3.8118200000000001E-3</v>
      </c>
      <c r="AI201">
        <v>1.2140199999999999E-3</v>
      </c>
      <c r="AJ201">
        <v>1.1376499999999999E-2</v>
      </c>
      <c r="AK201">
        <v>1</v>
      </c>
      <c r="AL201">
        <f t="shared" si="9"/>
        <v>0.15802099999999999</v>
      </c>
      <c r="AM201">
        <f t="shared" si="9"/>
        <v>5.3417999999999998E-3</v>
      </c>
      <c r="AN201">
        <f t="shared" si="9"/>
        <v>3.9055499999999998E-3</v>
      </c>
      <c r="AO201">
        <f t="shared" si="9"/>
        <v>3.8118200000000001E-3</v>
      </c>
      <c r="AP201">
        <f t="shared" si="10"/>
        <v>1.2140199999999999E-3</v>
      </c>
      <c r="AQ201">
        <f t="shared" si="10"/>
        <v>1.1376499999999999E-2</v>
      </c>
    </row>
    <row r="202" spans="1:43" x14ac:dyDescent="0.25">
      <c r="A202">
        <v>11489111</v>
      </c>
      <c r="B202" s="2" t="s">
        <v>585</v>
      </c>
      <c r="C202" s="2" t="s">
        <v>603</v>
      </c>
      <c r="D202">
        <v>60641413</v>
      </c>
      <c r="F202">
        <v>300</v>
      </c>
      <c r="G202">
        <v>77823214</v>
      </c>
      <c r="I202">
        <v>2275050012</v>
      </c>
      <c r="J202">
        <v>2</v>
      </c>
      <c r="K202" t="s">
        <v>34</v>
      </c>
      <c r="L202" t="s">
        <v>103</v>
      </c>
      <c r="M202">
        <v>34023</v>
      </c>
      <c r="O202" t="s">
        <v>493</v>
      </c>
      <c r="P202">
        <v>48811</v>
      </c>
      <c r="Q202" t="s">
        <v>37</v>
      </c>
      <c r="R202" t="s">
        <v>38</v>
      </c>
      <c r="U202" t="s">
        <v>38</v>
      </c>
      <c r="V202">
        <v>40.479300000000002</v>
      </c>
      <c r="W202">
        <v>-74.434600000000003</v>
      </c>
      <c r="X202" t="s">
        <v>39</v>
      </c>
      <c r="Y202" t="s">
        <v>167</v>
      </c>
      <c r="Z202" t="s">
        <v>34</v>
      </c>
      <c r="AA202">
        <v>0</v>
      </c>
      <c r="AB202" t="s">
        <v>41</v>
      </c>
      <c r="AC202">
        <v>8</v>
      </c>
      <c r="AE202">
        <v>0.15802099999999999</v>
      </c>
      <c r="AF202">
        <v>5.3417999999999998E-3</v>
      </c>
      <c r="AG202">
        <v>3.9055499999999998E-3</v>
      </c>
      <c r="AH202">
        <v>3.8118200000000001E-3</v>
      </c>
      <c r="AI202">
        <v>1.2140199999999999E-3</v>
      </c>
      <c r="AJ202">
        <v>1.1376499999999999E-2</v>
      </c>
      <c r="AK202">
        <v>1</v>
      </c>
      <c r="AL202">
        <f t="shared" si="9"/>
        <v>0.15802099999999999</v>
      </c>
      <c r="AM202">
        <f t="shared" si="9"/>
        <v>5.3417999999999998E-3</v>
      </c>
      <c r="AN202">
        <f t="shared" si="9"/>
        <v>3.9055499999999998E-3</v>
      </c>
      <c r="AO202">
        <f t="shared" si="9"/>
        <v>3.8118200000000001E-3</v>
      </c>
      <c r="AP202">
        <f t="shared" si="10"/>
        <v>1.2140199999999999E-3</v>
      </c>
      <c r="AQ202">
        <f t="shared" si="10"/>
        <v>1.1376499999999999E-2</v>
      </c>
    </row>
    <row r="203" spans="1:43" x14ac:dyDescent="0.25">
      <c r="A203">
        <v>11978111</v>
      </c>
      <c r="B203" s="2" t="s">
        <v>585</v>
      </c>
      <c r="C203" s="2" t="s">
        <v>603</v>
      </c>
      <c r="D203">
        <v>60841713</v>
      </c>
      <c r="F203">
        <v>300</v>
      </c>
      <c r="G203">
        <v>78224414</v>
      </c>
      <c r="I203">
        <v>2275050012</v>
      </c>
      <c r="J203">
        <v>2</v>
      </c>
      <c r="K203" t="s">
        <v>34</v>
      </c>
      <c r="L203" t="s">
        <v>70</v>
      </c>
      <c r="M203">
        <v>34021</v>
      </c>
      <c r="O203" t="s">
        <v>245</v>
      </c>
      <c r="P203">
        <v>48811</v>
      </c>
      <c r="Q203" t="s">
        <v>37</v>
      </c>
      <c r="R203" t="s">
        <v>38</v>
      </c>
      <c r="U203" t="s">
        <v>38</v>
      </c>
      <c r="V203">
        <v>40.333399999999997</v>
      </c>
      <c r="W203">
        <v>-74.632900000000006</v>
      </c>
      <c r="X203" t="s">
        <v>39</v>
      </c>
      <c r="Y203" t="s">
        <v>105</v>
      </c>
      <c r="Z203" t="s">
        <v>34</v>
      </c>
      <c r="AA203">
        <v>0</v>
      </c>
      <c r="AB203" t="s">
        <v>41</v>
      </c>
      <c r="AC203">
        <v>8</v>
      </c>
      <c r="AE203">
        <v>0.15802099999999999</v>
      </c>
      <c r="AF203">
        <v>5.3417999999999998E-3</v>
      </c>
      <c r="AG203">
        <v>3.9055499999999998E-3</v>
      </c>
      <c r="AH203">
        <v>3.8118200000000001E-3</v>
      </c>
      <c r="AI203">
        <v>1.2140199999999999E-3</v>
      </c>
      <c r="AJ203">
        <v>1.1376499999999999E-2</v>
      </c>
      <c r="AK203">
        <v>1</v>
      </c>
      <c r="AL203">
        <f t="shared" si="9"/>
        <v>0.15802099999999999</v>
      </c>
      <c r="AM203">
        <f t="shared" si="9"/>
        <v>5.3417999999999998E-3</v>
      </c>
      <c r="AN203">
        <f t="shared" si="9"/>
        <v>3.9055499999999998E-3</v>
      </c>
      <c r="AO203">
        <f t="shared" si="9"/>
        <v>3.8118200000000001E-3</v>
      </c>
      <c r="AP203">
        <f t="shared" si="10"/>
        <v>1.2140199999999999E-3</v>
      </c>
      <c r="AQ203">
        <f t="shared" si="10"/>
        <v>1.1376499999999999E-2</v>
      </c>
    </row>
    <row r="204" spans="1:43" x14ac:dyDescent="0.25">
      <c r="A204">
        <v>11171211</v>
      </c>
      <c r="B204" s="2" t="s">
        <v>585</v>
      </c>
      <c r="C204" s="2" t="s">
        <v>603</v>
      </c>
      <c r="D204">
        <v>60937113</v>
      </c>
      <c r="F204">
        <v>300</v>
      </c>
      <c r="G204">
        <v>78414014</v>
      </c>
      <c r="I204">
        <v>2275050012</v>
      </c>
      <c r="J204">
        <v>2</v>
      </c>
      <c r="K204" t="s">
        <v>34</v>
      </c>
      <c r="L204" t="s">
        <v>159</v>
      </c>
      <c r="M204">
        <v>34033</v>
      </c>
      <c r="O204" t="s">
        <v>160</v>
      </c>
      <c r="P204">
        <v>48811</v>
      </c>
      <c r="Q204" t="s">
        <v>37</v>
      </c>
      <c r="R204" t="s">
        <v>38</v>
      </c>
      <c r="U204" t="s">
        <v>38</v>
      </c>
      <c r="V204">
        <v>39.619599999999998</v>
      </c>
      <c r="W204">
        <v>-75.438500000000005</v>
      </c>
      <c r="X204" t="s">
        <v>39</v>
      </c>
      <c r="Y204" t="s">
        <v>161</v>
      </c>
      <c r="Z204" t="s">
        <v>34</v>
      </c>
      <c r="AA204">
        <v>0</v>
      </c>
      <c r="AB204" t="s">
        <v>41</v>
      </c>
      <c r="AC204">
        <v>8</v>
      </c>
      <c r="AE204">
        <v>0.15802099999999999</v>
      </c>
      <c r="AF204">
        <v>5.3417999999999998E-3</v>
      </c>
      <c r="AG204">
        <v>3.9055499999999998E-3</v>
      </c>
      <c r="AH204">
        <v>3.8118200000000001E-3</v>
      </c>
      <c r="AI204">
        <v>1.2140199999999999E-3</v>
      </c>
      <c r="AJ204">
        <v>1.1376499999999999E-2</v>
      </c>
      <c r="AK204">
        <v>1</v>
      </c>
      <c r="AL204">
        <f t="shared" si="9"/>
        <v>0.15802099999999999</v>
      </c>
      <c r="AM204">
        <f t="shared" si="9"/>
        <v>5.3417999999999998E-3</v>
      </c>
      <c r="AN204">
        <f t="shared" si="9"/>
        <v>3.9055499999999998E-3</v>
      </c>
      <c r="AO204">
        <f t="shared" si="9"/>
        <v>3.8118200000000001E-3</v>
      </c>
      <c r="AP204">
        <f t="shared" si="10"/>
        <v>1.2140199999999999E-3</v>
      </c>
      <c r="AQ204">
        <f t="shared" si="10"/>
        <v>1.1376499999999999E-2</v>
      </c>
    </row>
    <row r="205" spans="1:43" x14ac:dyDescent="0.25">
      <c r="A205">
        <v>11572311</v>
      </c>
      <c r="B205" s="2" t="s">
        <v>585</v>
      </c>
      <c r="C205" s="2" t="s">
        <v>603</v>
      </c>
      <c r="D205">
        <v>61268113</v>
      </c>
      <c r="F205">
        <v>300</v>
      </c>
      <c r="G205">
        <v>79074414</v>
      </c>
      <c r="I205">
        <v>2275050012</v>
      </c>
      <c r="J205">
        <v>2</v>
      </c>
      <c r="K205" t="s">
        <v>34</v>
      </c>
      <c r="L205" t="s">
        <v>98</v>
      </c>
      <c r="M205">
        <v>34001</v>
      </c>
      <c r="O205" t="s">
        <v>176</v>
      </c>
      <c r="P205">
        <v>48811</v>
      </c>
      <c r="Q205" t="s">
        <v>37</v>
      </c>
      <c r="R205" t="s">
        <v>38</v>
      </c>
      <c r="U205" t="s">
        <v>38</v>
      </c>
      <c r="V205">
        <v>39.314</v>
      </c>
      <c r="W205">
        <v>-74.593999999999994</v>
      </c>
      <c r="X205" t="s">
        <v>39</v>
      </c>
      <c r="Y205" t="s">
        <v>177</v>
      </c>
      <c r="Z205" t="s">
        <v>34</v>
      </c>
      <c r="AA205">
        <v>0</v>
      </c>
      <c r="AB205" t="s">
        <v>41</v>
      </c>
      <c r="AC205">
        <v>8</v>
      </c>
      <c r="AE205">
        <v>0.15802099999999999</v>
      </c>
      <c r="AF205">
        <v>5.3417999999999998E-3</v>
      </c>
      <c r="AG205">
        <v>3.9055499999999998E-3</v>
      </c>
      <c r="AH205">
        <v>3.8118200000000001E-3</v>
      </c>
      <c r="AI205">
        <v>1.2140199999999999E-3</v>
      </c>
      <c r="AJ205">
        <v>1.1376499999999999E-2</v>
      </c>
      <c r="AK205">
        <v>1</v>
      </c>
      <c r="AL205">
        <f t="shared" si="9"/>
        <v>0.15802099999999999</v>
      </c>
      <c r="AM205">
        <f t="shared" si="9"/>
        <v>5.3417999999999998E-3</v>
      </c>
      <c r="AN205">
        <f t="shared" si="9"/>
        <v>3.9055499999999998E-3</v>
      </c>
      <c r="AO205">
        <f t="shared" si="9"/>
        <v>3.8118200000000001E-3</v>
      </c>
      <c r="AP205">
        <f t="shared" si="10"/>
        <v>1.2140199999999999E-3</v>
      </c>
      <c r="AQ205">
        <f t="shared" si="10"/>
        <v>1.1376499999999999E-2</v>
      </c>
    </row>
    <row r="206" spans="1:43" x14ac:dyDescent="0.25">
      <c r="A206">
        <v>11941811</v>
      </c>
      <c r="B206" s="2" t="s">
        <v>585</v>
      </c>
      <c r="C206" s="2" t="s">
        <v>603</v>
      </c>
      <c r="D206">
        <v>60693713</v>
      </c>
      <c r="F206">
        <v>300</v>
      </c>
      <c r="G206">
        <v>77929214</v>
      </c>
      <c r="I206">
        <v>2275050012</v>
      </c>
      <c r="J206">
        <v>2</v>
      </c>
      <c r="K206" t="s">
        <v>34</v>
      </c>
      <c r="L206" t="s">
        <v>84</v>
      </c>
      <c r="M206">
        <v>34029</v>
      </c>
      <c r="O206" t="s">
        <v>494</v>
      </c>
      <c r="P206">
        <v>48811</v>
      </c>
      <c r="Q206" t="s">
        <v>37</v>
      </c>
      <c r="R206" t="s">
        <v>38</v>
      </c>
      <c r="U206" t="s">
        <v>38</v>
      </c>
      <c r="V206">
        <v>40.1462</v>
      </c>
      <c r="W206">
        <v>-74.434600000000003</v>
      </c>
      <c r="X206" t="s">
        <v>39</v>
      </c>
      <c r="Y206" t="s">
        <v>495</v>
      </c>
      <c r="Z206" t="s">
        <v>34</v>
      </c>
      <c r="AA206">
        <v>0</v>
      </c>
      <c r="AB206" t="s">
        <v>41</v>
      </c>
      <c r="AC206">
        <v>8</v>
      </c>
      <c r="AE206">
        <v>0.15802099999999999</v>
      </c>
      <c r="AF206">
        <v>5.3417999999999998E-3</v>
      </c>
      <c r="AG206">
        <v>3.9055499999999998E-3</v>
      </c>
      <c r="AH206">
        <v>3.8118200000000001E-3</v>
      </c>
      <c r="AI206">
        <v>1.2140199999999999E-3</v>
      </c>
      <c r="AJ206">
        <v>1.1376499999999999E-2</v>
      </c>
      <c r="AK206">
        <v>1</v>
      </c>
      <c r="AL206">
        <f t="shared" si="9"/>
        <v>0.15802099999999999</v>
      </c>
      <c r="AM206">
        <f t="shared" si="9"/>
        <v>5.3417999999999998E-3</v>
      </c>
      <c r="AN206">
        <f t="shared" si="9"/>
        <v>3.9055499999999998E-3</v>
      </c>
      <c r="AO206">
        <f t="shared" si="9"/>
        <v>3.8118200000000001E-3</v>
      </c>
      <c r="AP206">
        <f t="shared" si="10"/>
        <v>1.2140199999999999E-3</v>
      </c>
      <c r="AQ206">
        <f t="shared" si="10"/>
        <v>1.1376499999999999E-2</v>
      </c>
    </row>
    <row r="207" spans="1:43" x14ac:dyDescent="0.25">
      <c r="A207">
        <v>9369011</v>
      </c>
      <c r="B207" s="2" t="s">
        <v>585</v>
      </c>
      <c r="C207" s="2" t="s">
        <v>603</v>
      </c>
      <c r="D207">
        <v>62537413</v>
      </c>
      <c r="F207">
        <v>300</v>
      </c>
      <c r="G207">
        <v>84007014</v>
      </c>
      <c r="I207">
        <v>2275050012</v>
      </c>
      <c r="J207">
        <v>2</v>
      </c>
      <c r="K207" t="s">
        <v>34</v>
      </c>
      <c r="L207" t="s">
        <v>64</v>
      </c>
      <c r="M207">
        <v>34019</v>
      </c>
      <c r="O207" t="s">
        <v>125</v>
      </c>
      <c r="P207">
        <v>48811</v>
      </c>
      <c r="Q207" t="s">
        <v>37</v>
      </c>
      <c r="R207" t="s">
        <v>38</v>
      </c>
      <c r="U207" t="s">
        <v>38</v>
      </c>
      <c r="V207">
        <v>40.566270000000003</v>
      </c>
      <c r="W207">
        <v>-74.978639999999999</v>
      </c>
      <c r="X207" t="s">
        <v>39</v>
      </c>
      <c r="Y207" t="s">
        <v>126</v>
      </c>
      <c r="Z207" t="s">
        <v>34</v>
      </c>
      <c r="AA207">
        <v>0</v>
      </c>
      <c r="AB207" t="s">
        <v>41</v>
      </c>
      <c r="AC207">
        <v>8</v>
      </c>
      <c r="AE207">
        <v>14.7006</v>
      </c>
      <c r="AF207">
        <v>0.49694500000000003</v>
      </c>
      <c r="AG207">
        <v>0.36333199999999999</v>
      </c>
      <c r="AH207">
        <v>0.35461199999999998</v>
      </c>
      <c r="AI207">
        <v>0.11294</v>
      </c>
      <c r="AJ207">
        <v>1.05836</v>
      </c>
      <c r="AK207">
        <v>1</v>
      </c>
      <c r="AL207">
        <f t="shared" si="9"/>
        <v>14.7006</v>
      </c>
      <c r="AM207">
        <f t="shared" si="9"/>
        <v>0.49694500000000003</v>
      </c>
      <c r="AN207">
        <f t="shared" si="9"/>
        <v>0.36333199999999999</v>
      </c>
      <c r="AO207">
        <f t="shared" si="9"/>
        <v>0.35461199999999998</v>
      </c>
      <c r="AP207">
        <f t="shared" si="10"/>
        <v>0.11294</v>
      </c>
      <c r="AQ207">
        <f t="shared" si="10"/>
        <v>1.05836</v>
      </c>
    </row>
    <row r="208" spans="1:43" x14ac:dyDescent="0.25">
      <c r="A208">
        <v>11489411</v>
      </c>
      <c r="B208" s="2" t="s">
        <v>585</v>
      </c>
      <c r="C208" s="2" t="s">
        <v>603</v>
      </c>
      <c r="D208">
        <v>60641913</v>
      </c>
      <c r="F208">
        <v>300</v>
      </c>
      <c r="G208">
        <v>77824214</v>
      </c>
      <c r="I208">
        <v>2275050012</v>
      </c>
      <c r="J208">
        <v>2</v>
      </c>
      <c r="K208" t="s">
        <v>34</v>
      </c>
      <c r="L208" t="s">
        <v>79</v>
      </c>
      <c r="M208">
        <v>34027</v>
      </c>
      <c r="O208" t="s">
        <v>294</v>
      </c>
      <c r="P208">
        <v>48811</v>
      </c>
      <c r="Q208" t="s">
        <v>37</v>
      </c>
      <c r="R208" t="s">
        <v>38</v>
      </c>
      <c r="U208" t="s">
        <v>38</v>
      </c>
      <c r="V208">
        <v>40.947299999999998</v>
      </c>
      <c r="W208">
        <v>-74.354299999999995</v>
      </c>
      <c r="X208" t="s">
        <v>39</v>
      </c>
      <c r="Y208" t="s">
        <v>295</v>
      </c>
      <c r="Z208" t="s">
        <v>34</v>
      </c>
      <c r="AA208">
        <v>0</v>
      </c>
      <c r="AB208" t="s">
        <v>41</v>
      </c>
      <c r="AC208">
        <v>8</v>
      </c>
      <c r="AE208">
        <v>0.15802099999999999</v>
      </c>
      <c r="AF208">
        <v>5.3417999999999998E-3</v>
      </c>
      <c r="AG208">
        <v>3.9055499999999998E-3</v>
      </c>
      <c r="AH208">
        <v>3.8118200000000001E-3</v>
      </c>
      <c r="AI208">
        <v>1.2140199999999999E-3</v>
      </c>
      <c r="AJ208">
        <v>1.1376499999999999E-2</v>
      </c>
      <c r="AK208">
        <v>1</v>
      </c>
      <c r="AL208">
        <f t="shared" si="9"/>
        <v>0.15802099999999999</v>
      </c>
      <c r="AM208">
        <f t="shared" si="9"/>
        <v>5.3417999999999998E-3</v>
      </c>
      <c r="AN208">
        <f t="shared" si="9"/>
        <v>3.9055499999999998E-3</v>
      </c>
      <c r="AO208">
        <f t="shared" si="9"/>
        <v>3.8118200000000001E-3</v>
      </c>
      <c r="AP208">
        <f t="shared" si="10"/>
        <v>1.2140199999999999E-3</v>
      </c>
      <c r="AQ208">
        <f t="shared" si="10"/>
        <v>1.1376499999999999E-2</v>
      </c>
    </row>
    <row r="209" spans="1:43" x14ac:dyDescent="0.25">
      <c r="A209">
        <v>9368911</v>
      </c>
      <c r="B209" s="2" t="s">
        <v>585</v>
      </c>
      <c r="C209" s="2" t="s">
        <v>603</v>
      </c>
      <c r="D209">
        <v>62537313</v>
      </c>
      <c r="F209">
        <v>300</v>
      </c>
      <c r="G209">
        <v>84006814</v>
      </c>
      <c r="I209">
        <v>2275050012</v>
      </c>
      <c r="J209">
        <v>2</v>
      </c>
      <c r="K209" t="s">
        <v>34</v>
      </c>
      <c r="L209" t="s">
        <v>64</v>
      </c>
      <c r="M209">
        <v>34019</v>
      </c>
      <c r="O209" t="s">
        <v>521</v>
      </c>
      <c r="P209">
        <v>48811</v>
      </c>
      <c r="Q209" t="s">
        <v>37</v>
      </c>
      <c r="R209" t="s">
        <v>38</v>
      </c>
      <c r="U209" t="s">
        <v>38</v>
      </c>
      <c r="V209">
        <v>40.582859999999997</v>
      </c>
      <c r="W209">
        <v>-74.736559999999997</v>
      </c>
      <c r="X209" t="s">
        <v>39</v>
      </c>
      <c r="Y209" t="s">
        <v>522</v>
      </c>
      <c r="Z209" t="s">
        <v>34</v>
      </c>
      <c r="AA209">
        <v>0</v>
      </c>
      <c r="AB209" t="s">
        <v>41</v>
      </c>
      <c r="AC209">
        <v>8</v>
      </c>
      <c r="AE209">
        <v>14.352600000000001</v>
      </c>
      <c r="AF209">
        <v>0.48518</v>
      </c>
      <c r="AG209">
        <v>0.35472999999999999</v>
      </c>
      <c r="AH209">
        <v>0.346217</v>
      </c>
      <c r="AI209">
        <v>0.110266</v>
      </c>
      <c r="AJ209">
        <v>1.0333000000000001</v>
      </c>
      <c r="AK209">
        <v>1</v>
      </c>
      <c r="AL209">
        <f t="shared" si="9"/>
        <v>14.352600000000001</v>
      </c>
      <c r="AM209">
        <f t="shared" si="9"/>
        <v>0.48518</v>
      </c>
      <c r="AN209">
        <f t="shared" si="9"/>
        <v>0.35472999999999999</v>
      </c>
      <c r="AO209">
        <f t="shared" si="9"/>
        <v>0.346217</v>
      </c>
      <c r="AP209">
        <f t="shared" si="10"/>
        <v>0.110266</v>
      </c>
      <c r="AQ209">
        <f t="shared" si="10"/>
        <v>1.0333000000000001</v>
      </c>
    </row>
    <row r="210" spans="1:43" x14ac:dyDescent="0.25">
      <c r="A210">
        <v>9375411</v>
      </c>
      <c r="B210" s="2" t="s">
        <v>585</v>
      </c>
      <c r="C210" s="2" t="s">
        <v>603</v>
      </c>
      <c r="D210">
        <v>62588913</v>
      </c>
      <c r="F210">
        <v>300</v>
      </c>
      <c r="G210">
        <v>84203214</v>
      </c>
      <c r="I210">
        <v>2275050012</v>
      </c>
      <c r="J210">
        <v>2</v>
      </c>
      <c r="K210" t="s">
        <v>34</v>
      </c>
      <c r="L210" t="s">
        <v>73</v>
      </c>
      <c r="M210">
        <v>34035</v>
      </c>
      <c r="O210" t="s">
        <v>73</v>
      </c>
      <c r="P210">
        <v>48811</v>
      </c>
      <c r="Q210" t="s">
        <v>37</v>
      </c>
      <c r="R210" t="s">
        <v>38</v>
      </c>
      <c r="U210" t="s">
        <v>38</v>
      </c>
      <c r="V210">
        <v>40.625990000000002</v>
      </c>
      <c r="W210">
        <v>-74.670240000000007</v>
      </c>
      <c r="X210" t="s">
        <v>39</v>
      </c>
      <c r="Y210" t="s">
        <v>76</v>
      </c>
      <c r="Z210" t="s">
        <v>34</v>
      </c>
      <c r="AA210">
        <v>0</v>
      </c>
      <c r="AB210" t="s">
        <v>41</v>
      </c>
      <c r="AC210">
        <v>8</v>
      </c>
      <c r="AE210">
        <v>20.266300000000001</v>
      </c>
      <c r="AF210">
        <v>0.68509200000000003</v>
      </c>
      <c r="AG210">
        <v>0.500892</v>
      </c>
      <c r="AH210">
        <v>0.48887000000000003</v>
      </c>
      <c r="AI210">
        <v>0.15570000000000001</v>
      </c>
      <c r="AJ210">
        <v>1.45906</v>
      </c>
      <c r="AK210">
        <v>1</v>
      </c>
      <c r="AL210">
        <f t="shared" si="9"/>
        <v>20.266300000000001</v>
      </c>
      <c r="AM210">
        <f t="shared" si="9"/>
        <v>0.68509200000000003</v>
      </c>
      <c r="AN210">
        <f t="shared" si="9"/>
        <v>0.500892</v>
      </c>
      <c r="AO210">
        <f t="shared" si="9"/>
        <v>0.48887000000000003</v>
      </c>
      <c r="AP210">
        <f t="shared" si="10"/>
        <v>0.15570000000000001</v>
      </c>
      <c r="AQ210">
        <f t="shared" si="10"/>
        <v>1.45906</v>
      </c>
    </row>
    <row r="211" spans="1:43" x14ac:dyDescent="0.25">
      <c r="A211">
        <v>11904911</v>
      </c>
      <c r="B211" s="2" t="s">
        <v>585</v>
      </c>
      <c r="C211" s="2" t="s">
        <v>603</v>
      </c>
      <c r="D211">
        <v>60937013</v>
      </c>
      <c r="F211">
        <v>300</v>
      </c>
      <c r="G211">
        <v>78413814</v>
      </c>
      <c r="I211">
        <v>2275050012</v>
      </c>
      <c r="J211">
        <v>2</v>
      </c>
      <c r="K211" t="s">
        <v>34</v>
      </c>
      <c r="L211" t="s">
        <v>73</v>
      </c>
      <c r="M211">
        <v>34035</v>
      </c>
      <c r="O211" t="s">
        <v>403</v>
      </c>
      <c r="P211">
        <v>48811</v>
      </c>
      <c r="Q211" t="s">
        <v>37</v>
      </c>
      <c r="R211" t="s">
        <v>38</v>
      </c>
      <c r="U211" t="s">
        <v>38</v>
      </c>
      <c r="V211">
        <v>40.567900000000002</v>
      </c>
      <c r="W211">
        <v>-74.594300000000004</v>
      </c>
      <c r="X211" t="s">
        <v>39</v>
      </c>
      <c r="Y211" t="s">
        <v>224</v>
      </c>
      <c r="Z211" t="s">
        <v>34</v>
      </c>
      <c r="AA211">
        <v>0</v>
      </c>
      <c r="AB211" t="s">
        <v>41</v>
      </c>
      <c r="AC211">
        <v>8</v>
      </c>
      <c r="AE211">
        <v>0.15802099999999999</v>
      </c>
      <c r="AF211">
        <v>5.3417999999999998E-3</v>
      </c>
      <c r="AG211">
        <v>3.9055499999999998E-3</v>
      </c>
      <c r="AH211">
        <v>3.8118200000000001E-3</v>
      </c>
      <c r="AI211">
        <v>1.2140199999999999E-3</v>
      </c>
      <c r="AJ211">
        <v>1.1376499999999999E-2</v>
      </c>
      <c r="AK211">
        <v>1</v>
      </c>
      <c r="AL211">
        <f t="shared" si="9"/>
        <v>0.15802099999999999</v>
      </c>
      <c r="AM211">
        <f t="shared" si="9"/>
        <v>5.3417999999999998E-3</v>
      </c>
      <c r="AN211">
        <f t="shared" si="9"/>
        <v>3.9055499999999998E-3</v>
      </c>
      <c r="AO211">
        <f t="shared" si="9"/>
        <v>3.8118200000000001E-3</v>
      </c>
      <c r="AP211">
        <f t="shared" si="10"/>
        <v>1.2140199999999999E-3</v>
      </c>
      <c r="AQ211">
        <f t="shared" si="10"/>
        <v>1.1376499999999999E-2</v>
      </c>
    </row>
    <row r="212" spans="1:43" x14ac:dyDescent="0.25">
      <c r="A212">
        <v>11069911</v>
      </c>
      <c r="B212" s="2" t="s">
        <v>585</v>
      </c>
      <c r="C212" s="2" t="s">
        <v>603</v>
      </c>
      <c r="D212">
        <v>60690413</v>
      </c>
      <c r="F212">
        <v>300</v>
      </c>
      <c r="G212">
        <v>77922614</v>
      </c>
      <c r="I212">
        <v>2275050012</v>
      </c>
      <c r="J212">
        <v>2</v>
      </c>
      <c r="K212" t="s">
        <v>34</v>
      </c>
      <c r="L212" t="s">
        <v>95</v>
      </c>
      <c r="M212">
        <v>34015</v>
      </c>
      <c r="O212" t="s">
        <v>182</v>
      </c>
      <c r="P212">
        <v>48811</v>
      </c>
      <c r="Q212" t="s">
        <v>37</v>
      </c>
      <c r="R212" t="s">
        <v>38</v>
      </c>
      <c r="U212" t="s">
        <v>38</v>
      </c>
      <c r="V212">
        <v>39.748199999999997</v>
      </c>
      <c r="W212">
        <v>-75.128</v>
      </c>
      <c r="X212" t="s">
        <v>39</v>
      </c>
      <c r="Y212" t="s">
        <v>183</v>
      </c>
      <c r="Z212" t="s">
        <v>34</v>
      </c>
      <c r="AA212">
        <v>0</v>
      </c>
      <c r="AB212" t="s">
        <v>41</v>
      </c>
      <c r="AC212">
        <v>8</v>
      </c>
      <c r="AE212">
        <v>0.15802099999999999</v>
      </c>
      <c r="AF212">
        <v>5.3417999999999998E-3</v>
      </c>
      <c r="AG212">
        <v>3.9055499999999998E-3</v>
      </c>
      <c r="AH212">
        <v>3.8118200000000001E-3</v>
      </c>
      <c r="AI212">
        <v>1.2140199999999999E-3</v>
      </c>
      <c r="AJ212">
        <v>1.1376499999999999E-2</v>
      </c>
      <c r="AK212">
        <v>1</v>
      </c>
      <c r="AL212">
        <f t="shared" si="9"/>
        <v>0.15802099999999999</v>
      </c>
      <c r="AM212">
        <f t="shared" si="9"/>
        <v>5.3417999999999998E-3</v>
      </c>
      <c r="AN212">
        <f t="shared" si="9"/>
        <v>3.9055499999999998E-3</v>
      </c>
      <c r="AO212">
        <f t="shared" si="9"/>
        <v>3.8118200000000001E-3</v>
      </c>
      <c r="AP212">
        <f t="shared" si="10"/>
        <v>1.2140199999999999E-3</v>
      </c>
      <c r="AQ212">
        <f t="shared" si="10"/>
        <v>1.1376499999999999E-2</v>
      </c>
    </row>
    <row r="213" spans="1:43" x14ac:dyDescent="0.25">
      <c r="A213">
        <v>16131411</v>
      </c>
      <c r="B213" s="2" t="s">
        <v>585</v>
      </c>
      <c r="C213" s="2" t="s">
        <v>603</v>
      </c>
      <c r="D213">
        <v>103167513</v>
      </c>
      <c r="F213">
        <v>300</v>
      </c>
      <c r="G213">
        <v>144807214</v>
      </c>
      <c r="I213">
        <v>2275050012</v>
      </c>
      <c r="J213">
        <v>2</v>
      </c>
      <c r="K213" t="s">
        <v>34</v>
      </c>
      <c r="L213" t="s">
        <v>103</v>
      </c>
      <c r="M213">
        <v>34023</v>
      </c>
      <c r="O213" t="s">
        <v>534</v>
      </c>
      <c r="P213">
        <v>48811</v>
      </c>
      <c r="Q213" t="s">
        <v>37</v>
      </c>
      <c r="R213" t="s">
        <v>38</v>
      </c>
      <c r="U213" t="s">
        <v>38</v>
      </c>
      <c r="V213">
        <v>40.300108999999999</v>
      </c>
      <c r="W213">
        <v>-74.532931000000005</v>
      </c>
      <c r="X213" t="s">
        <v>110</v>
      </c>
      <c r="Y213" t="s">
        <v>397</v>
      </c>
      <c r="Z213" t="s">
        <v>34</v>
      </c>
      <c r="AA213">
        <v>0</v>
      </c>
      <c r="AB213" t="s">
        <v>41</v>
      </c>
      <c r="AC213">
        <v>8</v>
      </c>
      <c r="AE213">
        <v>0.15802099999999999</v>
      </c>
      <c r="AF213">
        <v>5.3417999999999998E-3</v>
      </c>
      <c r="AG213">
        <v>3.9055499999999998E-3</v>
      </c>
      <c r="AH213">
        <v>3.8118200000000001E-3</v>
      </c>
      <c r="AI213">
        <v>1.2140199999999999E-3</v>
      </c>
      <c r="AJ213">
        <v>1.1376499999999999E-2</v>
      </c>
      <c r="AK213">
        <v>1</v>
      </c>
      <c r="AL213">
        <f t="shared" si="9"/>
        <v>0.15802099999999999</v>
      </c>
      <c r="AM213">
        <f t="shared" si="9"/>
        <v>5.3417999999999998E-3</v>
      </c>
      <c r="AN213">
        <f t="shared" si="9"/>
        <v>3.9055499999999998E-3</v>
      </c>
      <c r="AO213">
        <f t="shared" si="9"/>
        <v>3.8118200000000001E-3</v>
      </c>
      <c r="AP213">
        <f t="shared" si="10"/>
        <v>1.2140199999999999E-3</v>
      </c>
      <c r="AQ213">
        <f t="shared" si="10"/>
        <v>1.1376499999999999E-2</v>
      </c>
    </row>
    <row r="214" spans="1:43" x14ac:dyDescent="0.25">
      <c r="A214">
        <v>11862311</v>
      </c>
      <c r="B214" s="2" t="s">
        <v>585</v>
      </c>
      <c r="C214" s="2" t="s">
        <v>603</v>
      </c>
      <c r="D214">
        <v>61009313</v>
      </c>
      <c r="F214">
        <v>300</v>
      </c>
      <c r="G214">
        <v>78558014</v>
      </c>
      <c r="I214">
        <v>2275050012</v>
      </c>
      <c r="J214">
        <v>2</v>
      </c>
      <c r="K214" t="s">
        <v>34</v>
      </c>
      <c r="L214" t="s">
        <v>87</v>
      </c>
      <c r="M214">
        <v>34011</v>
      </c>
      <c r="O214" t="s">
        <v>352</v>
      </c>
      <c r="P214">
        <v>48811</v>
      </c>
      <c r="Q214" t="s">
        <v>37</v>
      </c>
      <c r="R214" t="s">
        <v>38</v>
      </c>
      <c r="U214" t="s">
        <v>38</v>
      </c>
      <c r="V214">
        <v>39.436799999999998</v>
      </c>
      <c r="W214">
        <v>-75.221599999999995</v>
      </c>
      <c r="X214" t="s">
        <v>39</v>
      </c>
      <c r="Y214" t="s">
        <v>353</v>
      </c>
      <c r="Z214" t="s">
        <v>34</v>
      </c>
      <c r="AA214">
        <v>0</v>
      </c>
      <c r="AB214" t="s">
        <v>41</v>
      </c>
      <c r="AC214">
        <v>8</v>
      </c>
      <c r="AE214">
        <v>0.15802099999999999</v>
      </c>
      <c r="AF214">
        <v>5.3417999999999998E-3</v>
      </c>
      <c r="AG214">
        <v>3.9055499999999998E-3</v>
      </c>
      <c r="AH214">
        <v>3.8118200000000001E-3</v>
      </c>
      <c r="AI214">
        <v>1.2140199999999999E-3</v>
      </c>
      <c r="AJ214">
        <v>1.1376499999999999E-2</v>
      </c>
      <c r="AK214">
        <v>1</v>
      </c>
      <c r="AL214">
        <f t="shared" si="9"/>
        <v>0.15802099999999999</v>
      </c>
      <c r="AM214">
        <f t="shared" si="9"/>
        <v>5.3417999999999998E-3</v>
      </c>
      <c r="AN214">
        <f t="shared" si="9"/>
        <v>3.9055499999999998E-3</v>
      </c>
      <c r="AO214">
        <f t="shared" si="9"/>
        <v>3.8118200000000001E-3</v>
      </c>
      <c r="AP214">
        <f t="shared" si="10"/>
        <v>1.2140199999999999E-3</v>
      </c>
      <c r="AQ214">
        <f t="shared" si="10"/>
        <v>1.1376499999999999E-2</v>
      </c>
    </row>
    <row r="215" spans="1:43" x14ac:dyDescent="0.25">
      <c r="A215">
        <v>9384111</v>
      </c>
      <c r="B215" s="2" t="s">
        <v>585</v>
      </c>
      <c r="C215" s="2" t="s">
        <v>603</v>
      </c>
      <c r="D215">
        <v>62626613</v>
      </c>
      <c r="F215">
        <v>300</v>
      </c>
      <c r="G215">
        <v>84344914</v>
      </c>
      <c r="I215">
        <v>2275050012</v>
      </c>
      <c r="J215">
        <v>2</v>
      </c>
      <c r="K215" t="s">
        <v>34</v>
      </c>
      <c r="L215" t="s">
        <v>90</v>
      </c>
      <c r="M215">
        <v>34005</v>
      </c>
      <c r="O215" t="s">
        <v>404</v>
      </c>
      <c r="P215">
        <v>48811</v>
      </c>
      <c r="Q215" t="s">
        <v>37</v>
      </c>
      <c r="R215" t="s">
        <v>38</v>
      </c>
      <c r="U215" t="s">
        <v>38</v>
      </c>
      <c r="V215">
        <v>39.942889999999998</v>
      </c>
      <c r="W215">
        <v>-74.84572</v>
      </c>
      <c r="X215" t="s">
        <v>39</v>
      </c>
      <c r="Y215" t="s">
        <v>405</v>
      </c>
      <c r="Z215" t="s">
        <v>34</v>
      </c>
      <c r="AA215">
        <v>0</v>
      </c>
      <c r="AB215" t="s">
        <v>41</v>
      </c>
      <c r="AC215">
        <v>8</v>
      </c>
      <c r="AE215">
        <v>16.995799999999999</v>
      </c>
      <c r="AF215">
        <v>0.57453399999999999</v>
      </c>
      <c r="AG215">
        <v>0.42005900000000002</v>
      </c>
      <c r="AH215">
        <v>0.40997800000000001</v>
      </c>
      <c r="AI215">
        <v>0.13057299999999999</v>
      </c>
      <c r="AJ215">
        <v>1.2236</v>
      </c>
      <c r="AK215">
        <v>1</v>
      </c>
      <c r="AL215">
        <f t="shared" si="9"/>
        <v>16.995799999999999</v>
      </c>
      <c r="AM215">
        <f t="shared" si="9"/>
        <v>0.57453399999999999</v>
      </c>
      <c r="AN215">
        <f t="shared" si="9"/>
        <v>0.42005900000000002</v>
      </c>
      <c r="AO215">
        <f t="shared" si="9"/>
        <v>0.40997800000000001</v>
      </c>
      <c r="AP215">
        <f t="shared" si="10"/>
        <v>0.13057299999999999</v>
      </c>
      <c r="AQ215">
        <f t="shared" si="10"/>
        <v>1.2236</v>
      </c>
    </row>
    <row r="216" spans="1:43" x14ac:dyDescent="0.25">
      <c r="A216">
        <v>10996011</v>
      </c>
      <c r="B216" s="2" t="s">
        <v>585</v>
      </c>
      <c r="C216" s="2" t="s">
        <v>603</v>
      </c>
      <c r="D216">
        <v>60545613</v>
      </c>
      <c r="F216">
        <v>300</v>
      </c>
      <c r="G216">
        <v>77632814</v>
      </c>
      <c r="I216">
        <v>2275050012</v>
      </c>
      <c r="J216">
        <v>2</v>
      </c>
      <c r="K216" t="s">
        <v>34</v>
      </c>
      <c r="L216" t="s">
        <v>73</v>
      </c>
      <c r="M216">
        <v>34035</v>
      </c>
      <c r="O216" t="s">
        <v>286</v>
      </c>
      <c r="P216">
        <v>48811</v>
      </c>
      <c r="Q216" t="s">
        <v>37</v>
      </c>
      <c r="R216" t="s">
        <v>38</v>
      </c>
      <c r="U216" t="s">
        <v>38</v>
      </c>
      <c r="V216">
        <v>40.640700000000002</v>
      </c>
      <c r="W216">
        <v>-74.664199999999994</v>
      </c>
      <c r="X216" t="s">
        <v>39</v>
      </c>
      <c r="Y216" t="s">
        <v>287</v>
      </c>
      <c r="Z216" t="s">
        <v>34</v>
      </c>
      <c r="AA216">
        <v>0</v>
      </c>
      <c r="AB216" t="s">
        <v>41</v>
      </c>
      <c r="AC216">
        <v>8</v>
      </c>
      <c r="AE216">
        <v>0.15802099999999999</v>
      </c>
      <c r="AF216">
        <v>5.3417999999999998E-3</v>
      </c>
      <c r="AG216">
        <v>3.9055499999999998E-3</v>
      </c>
      <c r="AH216">
        <v>3.8118200000000001E-3</v>
      </c>
      <c r="AI216">
        <v>1.2140199999999999E-3</v>
      </c>
      <c r="AJ216">
        <v>1.1376499999999999E-2</v>
      </c>
      <c r="AK216">
        <v>1</v>
      </c>
      <c r="AL216">
        <f t="shared" si="9"/>
        <v>0.15802099999999999</v>
      </c>
      <c r="AM216">
        <f t="shared" si="9"/>
        <v>5.3417999999999998E-3</v>
      </c>
      <c r="AN216">
        <f t="shared" si="9"/>
        <v>3.9055499999999998E-3</v>
      </c>
      <c r="AO216">
        <f t="shared" si="9"/>
        <v>3.8118200000000001E-3</v>
      </c>
      <c r="AP216">
        <f t="shared" si="10"/>
        <v>1.2140199999999999E-3</v>
      </c>
      <c r="AQ216">
        <f t="shared" si="10"/>
        <v>1.1376499999999999E-2</v>
      </c>
    </row>
    <row r="217" spans="1:43" x14ac:dyDescent="0.25">
      <c r="A217">
        <v>12420811</v>
      </c>
      <c r="B217" s="2" t="s">
        <v>585</v>
      </c>
      <c r="C217" s="2" t="s">
        <v>603</v>
      </c>
      <c r="D217">
        <v>61406713</v>
      </c>
      <c r="F217">
        <v>300</v>
      </c>
      <c r="G217">
        <v>79347814</v>
      </c>
      <c r="I217">
        <v>2275050012</v>
      </c>
      <c r="J217">
        <v>2</v>
      </c>
      <c r="K217" t="s">
        <v>34</v>
      </c>
      <c r="L217" t="s">
        <v>95</v>
      </c>
      <c r="M217">
        <v>34015</v>
      </c>
      <c r="O217" t="s">
        <v>101</v>
      </c>
      <c r="P217">
        <v>48811</v>
      </c>
      <c r="Q217" t="s">
        <v>37</v>
      </c>
      <c r="R217" t="s">
        <v>38</v>
      </c>
      <c r="U217" t="s">
        <v>38</v>
      </c>
      <c r="V217">
        <v>39.6556</v>
      </c>
      <c r="W217">
        <v>-75.014399999999995</v>
      </c>
      <c r="X217" t="s">
        <v>39</v>
      </c>
      <c r="Y217" t="s">
        <v>102</v>
      </c>
      <c r="Z217" t="s">
        <v>34</v>
      </c>
      <c r="AA217">
        <v>0</v>
      </c>
      <c r="AB217" t="s">
        <v>41</v>
      </c>
      <c r="AC217">
        <v>8</v>
      </c>
      <c r="AE217">
        <v>0.133599</v>
      </c>
      <c r="AF217">
        <v>4.5162500000000003E-3</v>
      </c>
      <c r="AG217">
        <v>3.3019600000000001E-3</v>
      </c>
      <c r="AH217">
        <v>3.2227200000000001E-3</v>
      </c>
      <c r="AI217">
        <v>1.0264E-3</v>
      </c>
      <c r="AJ217">
        <v>9.6183499999999995E-3</v>
      </c>
      <c r="AK217">
        <v>1</v>
      </c>
      <c r="AL217">
        <f t="shared" si="9"/>
        <v>0.133599</v>
      </c>
      <c r="AM217">
        <f t="shared" si="9"/>
        <v>4.5162500000000003E-3</v>
      </c>
      <c r="AN217">
        <f t="shared" si="9"/>
        <v>3.3019600000000001E-3</v>
      </c>
      <c r="AO217">
        <f t="shared" si="9"/>
        <v>3.2227200000000001E-3</v>
      </c>
      <c r="AP217">
        <f t="shared" si="10"/>
        <v>1.0264E-3</v>
      </c>
      <c r="AQ217">
        <f t="shared" si="10"/>
        <v>9.6183499999999995E-3</v>
      </c>
    </row>
    <row r="218" spans="1:43" x14ac:dyDescent="0.25">
      <c r="A218">
        <v>12323611</v>
      </c>
      <c r="B218" s="2" t="s">
        <v>585</v>
      </c>
      <c r="C218" s="2" t="s">
        <v>603</v>
      </c>
      <c r="D218">
        <v>61753913</v>
      </c>
      <c r="F218">
        <v>300</v>
      </c>
      <c r="G218">
        <v>80034014</v>
      </c>
      <c r="I218">
        <v>2275050012</v>
      </c>
      <c r="J218">
        <v>2</v>
      </c>
      <c r="K218" t="s">
        <v>34</v>
      </c>
      <c r="L218" t="s">
        <v>84</v>
      </c>
      <c r="M218">
        <v>34029</v>
      </c>
      <c r="O218" t="s">
        <v>355</v>
      </c>
      <c r="P218">
        <v>48811</v>
      </c>
      <c r="Q218" t="s">
        <v>37</v>
      </c>
      <c r="R218" t="s">
        <v>38</v>
      </c>
      <c r="U218" t="s">
        <v>38</v>
      </c>
      <c r="V218">
        <v>39.720999999999997</v>
      </c>
      <c r="W218">
        <v>-74.284000000000006</v>
      </c>
      <c r="X218" t="s">
        <v>39</v>
      </c>
      <c r="Y218" t="s">
        <v>356</v>
      </c>
      <c r="Z218" t="s">
        <v>34</v>
      </c>
      <c r="AA218">
        <v>0</v>
      </c>
      <c r="AB218" t="s">
        <v>41</v>
      </c>
      <c r="AC218">
        <v>8</v>
      </c>
      <c r="AE218">
        <v>0.15802099999999999</v>
      </c>
      <c r="AF218">
        <v>5.3417999999999998E-3</v>
      </c>
      <c r="AG218">
        <v>3.9055499999999998E-3</v>
      </c>
      <c r="AH218">
        <v>3.8118200000000001E-3</v>
      </c>
      <c r="AI218">
        <v>1.2140199999999999E-3</v>
      </c>
      <c r="AJ218">
        <v>1.1376499999999999E-2</v>
      </c>
      <c r="AK218">
        <v>1</v>
      </c>
      <c r="AL218">
        <f t="shared" si="9"/>
        <v>0.15802099999999999</v>
      </c>
      <c r="AM218">
        <f t="shared" si="9"/>
        <v>5.3417999999999998E-3</v>
      </c>
      <c r="AN218">
        <f t="shared" si="9"/>
        <v>3.9055499999999998E-3</v>
      </c>
      <c r="AO218">
        <f t="shared" si="9"/>
        <v>3.8118200000000001E-3</v>
      </c>
      <c r="AP218">
        <f t="shared" si="10"/>
        <v>1.2140199999999999E-3</v>
      </c>
      <c r="AQ218">
        <f t="shared" si="10"/>
        <v>1.1376499999999999E-2</v>
      </c>
    </row>
    <row r="219" spans="1:43" x14ac:dyDescent="0.25">
      <c r="A219">
        <v>11157211</v>
      </c>
      <c r="B219" s="2" t="s">
        <v>585</v>
      </c>
      <c r="C219" s="2" t="s">
        <v>603</v>
      </c>
      <c r="D219">
        <v>60903613</v>
      </c>
      <c r="F219">
        <v>300</v>
      </c>
      <c r="G219">
        <v>78347414</v>
      </c>
      <c r="I219">
        <v>2275050012</v>
      </c>
      <c r="J219">
        <v>2</v>
      </c>
      <c r="K219" t="s">
        <v>34</v>
      </c>
      <c r="L219" t="s">
        <v>159</v>
      </c>
      <c r="M219">
        <v>34033</v>
      </c>
      <c r="O219" t="s">
        <v>268</v>
      </c>
      <c r="P219">
        <v>48811</v>
      </c>
      <c r="Q219" t="s">
        <v>37</v>
      </c>
      <c r="R219" t="s">
        <v>38</v>
      </c>
      <c r="U219" t="s">
        <v>38</v>
      </c>
      <c r="V219">
        <v>39.561500000000002</v>
      </c>
      <c r="W219">
        <v>-75.479100000000003</v>
      </c>
      <c r="X219" t="s">
        <v>39</v>
      </c>
      <c r="Y219" t="s">
        <v>161</v>
      </c>
      <c r="Z219" t="s">
        <v>34</v>
      </c>
      <c r="AA219">
        <v>0</v>
      </c>
      <c r="AB219" t="s">
        <v>41</v>
      </c>
      <c r="AC219">
        <v>8</v>
      </c>
      <c r="AE219">
        <v>0.15802099999999999</v>
      </c>
      <c r="AF219">
        <v>5.3417999999999998E-3</v>
      </c>
      <c r="AG219">
        <v>3.9055499999999998E-3</v>
      </c>
      <c r="AH219">
        <v>3.8118200000000001E-3</v>
      </c>
      <c r="AI219">
        <v>1.2140199999999999E-3</v>
      </c>
      <c r="AJ219">
        <v>1.1376499999999999E-2</v>
      </c>
      <c r="AK219">
        <v>1</v>
      </c>
      <c r="AL219">
        <f t="shared" si="9"/>
        <v>0.15802099999999999</v>
      </c>
      <c r="AM219">
        <f t="shared" si="9"/>
        <v>5.3417999999999998E-3</v>
      </c>
      <c r="AN219">
        <f t="shared" si="9"/>
        <v>3.9055499999999998E-3</v>
      </c>
      <c r="AO219">
        <f t="shared" si="9"/>
        <v>3.8118200000000001E-3</v>
      </c>
      <c r="AP219">
        <f t="shared" si="10"/>
        <v>1.2140199999999999E-3</v>
      </c>
      <c r="AQ219">
        <f t="shared" si="10"/>
        <v>1.1376499999999999E-2</v>
      </c>
    </row>
    <row r="220" spans="1:43" x14ac:dyDescent="0.25">
      <c r="A220">
        <v>11396011</v>
      </c>
      <c r="B220" s="2" t="s">
        <v>585</v>
      </c>
      <c r="C220" s="2" t="s">
        <v>603</v>
      </c>
      <c r="D220">
        <v>61750113</v>
      </c>
      <c r="F220">
        <v>300</v>
      </c>
      <c r="G220">
        <v>80026414</v>
      </c>
      <c r="I220">
        <v>2275050012</v>
      </c>
      <c r="J220">
        <v>2</v>
      </c>
      <c r="K220" t="s">
        <v>34</v>
      </c>
      <c r="L220" t="s">
        <v>61</v>
      </c>
      <c r="M220">
        <v>34013</v>
      </c>
      <c r="O220" t="s">
        <v>62</v>
      </c>
      <c r="P220">
        <v>48811</v>
      </c>
      <c r="Q220" t="s">
        <v>37</v>
      </c>
      <c r="R220" t="s">
        <v>38</v>
      </c>
      <c r="U220" t="s">
        <v>38</v>
      </c>
      <c r="V220">
        <v>40.782899999999998</v>
      </c>
      <c r="W220">
        <v>-74.218199999999996</v>
      </c>
      <c r="X220" t="s">
        <v>39</v>
      </c>
      <c r="Y220" t="s">
        <v>63</v>
      </c>
      <c r="Z220" t="s">
        <v>34</v>
      </c>
      <c r="AA220">
        <v>0</v>
      </c>
      <c r="AB220" t="s">
        <v>41</v>
      </c>
      <c r="AC220">
        <v>8</v>
      </c>
      <c r="AE220">
        <v>0.15802099999999999</v>
      </c>
      <c r="AF220">
        <v>5.3417999999999998E-3</v>
      </c>
      <c r="AG220">
        <v>3.9055499999999998E-3</v>
      </c>
      <c r="AH220">
        <v>3.8118200000000001E-3</v>
      </c>
      <c r="AI220">
        <v>1.2140199999999999E-3</v>
      </c>
      <c r="AJ220">
        <v>1.1376499999999999E-2</v>
      </c>
      <c r="AK220">
        <v>1</v>
      </c>
      <c r="AL220">
        <f t="shared" si="9"/>
        <v>0.15802099999999999</v>
      </c>
      <c r="AM220">
        <f t="shared" si="9"/>
        <v>5.3417999999999998E-3</v>
      </c>
      <c r="AN220">
        <f t="shared" si="9"/>
        <v>3.9055499999999998E-3</v>
      </c>
      <c r="AO220">
        <f t="shared" si="9"/>
        <v>3.8118200000000001E-3</v>
      </c>
      <c r="AP220">
        <f t="shared" si="10"/>
        <v>1.2140199999999999E-3</v>
      </c>
      <c r="AQ220">
        <f t="shared" si="10"/>
        <v>1.1376499999999999E-2</v>
      </c>
    </row>
    <row r="221" spans="1:43" x14ac:dyDescent="0.25">
      <c r="A221">
        <v>9377711</v>
      </c>
      <c r="B221" s="2" t="s">
        <v>585</v>
      </c>
      <c r="C221" s="2" t="s">
        <v>603</v>
      </c>
      <c r="D221">
        <v>62591313</v>
      </c>
      <c r="F221">
        <v>300</v>
      </c>
      <c r="G221">
        <v>84231314</v>
      </c>
      <c r="I221">
        <v>2275050012</v>
      </c>
      <c r="J221">
        <v>2</v>
      </c>
      <c r="K221" t="s">
        <v>34</v>
      </c>
      <c r="L221" t="s">
        <v>159</v>
      </c>
      <c r="M221">
        <v>34033</v>
      </c>
      <c r="O221" t="s">
        <v>284</v>
      </c>
      <c r="P221">
        <v>48811</v>
      </c>
      <c r="Q221" t="s">
        <v>37</v>
      </c>
      <c r="R221" t="s">
        <v>38</v>
      </c>
      <c r="U221" t="s">
        <v>38</v>
      </c>
      <c r="V221">
        <v>39.73556</v>
      </c>
      <c r="W221">
        <v>-75.397720000000007</v>
      </c>
      <c r="X221" t="s">
        <v>39</v>
      </c>
      <c r="Y221" t="s">
        <v>285</v>
      </c>
      <c r="Z221" t="s">
        <v>34</v>
      </c>
      <c r="AA221">
        <v>0</v>
      </c>
      <c r="AB221" t="s">
        <v>41</v>
      </c>
      <c r="AC221">
        <v>8</v>
      </c>
      <c r="AE221">
        <v>7.6572399999999998</v>
      </c>
      <c r="AF221">
        <v>0.258849</v>
      </c>
      <c r="AG221">
        <v>0.189252</v>
      </c>
      <c r="AH221">
        <v>0.18471000000000001</v>
      </c>
      <c r="AI221">
        <v>5.8827999999999998E-2</v>
      </c>
      <c r="AJ221">
        <v>0.55127599999999999</v>
      </c>
      <c r="AK221">
        <v>1</v>
      </c>
      <c r="AL221">
        <f t="shared" si="9"/>
        <v>7.6572399999999998</v>
      </c>
      <c r="AM221">
        <f t="shared" si="9"/>
        <v>0.258849</v>
      </c>
      <c r="AN221">
        <f t="shared" si="9"/>
        <v>0.189252</v>
      </c>
      <c r="AO221">
        <f t="shared" si="9"/>
        <v>0.18471000000000001</v>
      </c>
      <c r="AP221">
        <f t="shared" si="10"/>
        <v>5.8827999999999998E-2</v>
      </c>
      <c r="AQ221">
        <f t="shared" si="10"/>
        <v>0.55127599999999999</v>
      </c>
    </row>
    <row r="222" spans="1:43" x14ac:dyDescent="0.25">
      <c r="A222">
        <v>11070911</v>
      </c>
      <c r="B222" s="2" t="s">
        <v>585</v>
      </c>
      <c r="C222" s="2" t="s">
        <v>603</v>
      </c>
      <c r="D222">
        <v>60693513</v>
      </c>
      <c r="F222">
        <v>300</v>
      </c>
      <c r="G222">
        <v>77928814</v>
      </c>
      <c r="I222">
        <v>2275050012</v>
      </c>
      <c r="J222">
        <v>2</v>
      </c>
      <c r="K222" t="s">
        <v>34</v>
      </c>
      <c r="L222" t="s">
        <v>90</v>
      </c>
      <c r="M222">
        <v>34005</v>
      </c>
      <c r="O222" t="s">
        <v>193</v>
      </c>
      <c r="P222">
        <v>48811</v>
      </c>
      <c r="Q222" t="s">
        <v>37</v>
      </c>
      <c r="R222" t="s">
        <v>38</v>
      </c>
      <c r="U222" t="s">
        <v>38</v>
      </c>
      <c r="V222">
        <v>39.99</v>
      </c>
      <c r="W222">
        <v>-74.801400000000001</v>
      </c>
      <c r="X222" t="s">
        <v>39</v>
      </c>
      <c r="Y222" t="s">
        <v>194</v>
      </c>
      <c r="Z222" t="s">
        <v>34</v>
      </c>
      <c r="AA222">
        <v>0</v>
      </c>
      <c r="AB222" t="s">
        <v>41</v>
      </c>
      <c r="AC222">
        <v>8</v>
      </c>
      <c r="AE222">
        <v>0.15802099999999999</v>
      </c>
      <c r="AF222">
        <v>5.3417999999999998E-3</v>
      </c>
      <c r="AG222">
        <v>3.9055499999999998E-3</v>
      </c>
      <c r="AH222">
        <v>3.8118200000000001E-3</v>
      </c>
      <c r="AI222">
        <v>1.2140199999999999E-3</v>
      </c>
      <c r="AJ222">
        <v>1.1376499999999999E-2</v>
      </c>
      <c r="AK222">
        <v>1</v>
      </c>
      <c r="AL222">
        <f t="shared" si="9"/>
        <v>0.15802099999999999</v>
      </c>
      <c r="AM222">
        <f t="shared" si="9"/>
        <v>5.3417999999999998E-3</v>
      </c>
      <c r="AN222">
        <f t="shared" si="9"/>
        <v>3.9055499999999998E-3</v>
      </c>
      <c r="AO222">
        <f t="shared" si="9"/>
        <v>3.8118200000000001E-3</v>
      </c>
      <c r="AP222">
        <f t="shared" si="10"/>
        <v>1.2140199999999999E-3</v>
      </c>
      <c r="AQ222">
        <f t="shared" si="10"/>
        <v>1.1376499999999999E-2</v>
      </c>
    </row>
    <row r="223" spans="1:43" x14ac:dyDescent="0.25">
      <c r="A223">
        <v>10961111</v>
      </c>
      <c r="B223" s="2" t="s">
        <v>585</v>
      </c>
      <c r="C223" s="2" t="s">
        <v>603</v>
      </c>
      <c r="D223">
        <v>60483913</v>
      </c>
      <c r="F223">
        <v>300</v>
      </c>
      <c r="G223">
        <v>77509614</v>
      </c>
      <c r="I223">
        <v>2275050012</v>
      </c>
      <c r="J223">
        <v>2</v>
      </c>
      <c r="K223" t="s">
        <v>34</v>
      </c>
      <c r="L223" t="s">
        <v>61</v>
      </c>
      <c r="M223">
        <v>34013</v>
      </c>
      <c r="O223" t="s">
        <v>488</v>
      </c>
      <c r="P223">
        <v>48811</v>
      </c>
      <c r="Q223" t="s">
        <v>37</v>
      </c>
      <c r="R223" t="s">
        <v>38</v>
      </c>
      <c r="U223" t="s">
        <v>38</v>
      </c>
      <c r="V223">
        <v>40.762599999999999</v>
      </c>
      <c r="W223">
        <v>-74.304000000000002</v>
      </c>
      <c r="X223" t="s">
        <v>39</v>
      </c>
      <c r="Y223" t="s">
        <v>489</v>
      </c>
      <c r="Z223" t="s">
        <v>34</v>
      </c>
      <c r="AA223">
        <v>0</v>
      </c>
      <c r="AB223" t="s">
        <v>41</v>
      </c>
      <c r="AC223">
        <v>8</v>
      </c>
      <c r="AE223">
        <v>0.15802099999999999</v>
      </c>
      <c r="AF223">
        <v>5.3417999999999998E-3</v>
      </c>
      <c r="AG223">
        <v>3.9055499999999998E-3</v>
      </c>
      <c r="AH223">
        <v>3.8118200000000001E-3</v>
      </c>
      <c r="AI223">
        <v>1.2140199999999999E-3</v>
      </c>
      <c r="AJ223">
        <v>1.1376499999999999E-2</v>
      </c>
      <c r="AK223">
        <v>1</v>
      </c>
      <c r="AL223">
        <f t="shared" si="9"/>
        <v>0.15802099999999999</v>
      </c>
      <c r="AM223">
        <f t="shared" si="9"/>
        <v>5.3417999999999998E-3</v>
      </c>
      <c r="AN223">
        <f t="shared" si="9"/>
        <v>3.9055499999999998E-3</v>
      </c>
      <c r="AO223">
        <f t="shared" si="9"/>
        <v>3.8118200000000001E-3</v>
      </c>
      <c r="AP223">
        <f t="shared" si="10"/>
        <v>1.2140199999999999E-3</v>
      </c>
      <c r="AQ223">
        <f t="shared" si="10"/>
        <v>1.1376499999999999E-2</v>
      </c>
    </row>
    <row r="224" spans="1:43" x14ac:dyDescent="0.25">
      <c r="A224">
        <v>12323811</v>
      </c>
      <c r="B224" s="2" t="s">
        <v>585</v>
      </c>
      <c r="C224" s="2" t="s">
        <v>603</v>
      </c>
      <c r="D224">
        <v>61754113</v>
      </c>
      <c r="F224">
        <v>300</v>
      </c>
      <c r="G224">
        <v>80034414</v>
      </c>
      <c r="I224">
        <v>2275050012</v>
      </c>
      <c r="J224">
        <v>2</v>
      </c>
      <c r="K224" t="s">
        <v>34</v>
      </c>
      <c r="L224" t="s">
        <v>61</v>
      </c>
      <c r="M224">
        <v>34013</v>
      </c>
      <c r="O224" t="s">
        <v>262</v>
      </c>
      <c r="P224">
        <v>48811</v>
      </c>
      <c r="Q224" t="s">
        <v>37</v>
      </c>
      <c r="R224" t="s">
        <v>38</v>
      </c>
      <c r="U224" t="s">
        <v>38</v>
      </c>
      <c r="V224">
        <v>40.735900000000001</v>
      </c>
      <c r="W224">
        <v>-74.177099999999996</v>
      </c>
      <c r="X224" t="s">
        <v>39</v>
      </c>
      <c r="Y224" t="s">
        <v>263</v>
      </c>
      <c r="Z224" t="s">
        <v>34</v>
      </c>
      <c r="AA224">
        <v>0</v>
      </c>
      <c r="AB224" t="s">
        <v>41</v>
      </c>
      <c r="AC224">
        <v>8</v>
      </c>
      <c r="AE224">
        <v>0.15802099999999999</v>
      </c>
      <c r="AF224">
        <v>5.3417999999999998E-3</v>
      </c>
      <c r="AG224">
        <v>3.9055499999999998E-3</v>
      </c>
      <c r="AH224">
        <v>3.8118200000000001E-3</v>
      </c>
      <c r="AI224">
        <v>1.2140199999999999E-3</v>
      </c>
      <c r="AJ224">
        <v>1.1376499999999999E-2</v>
      </c>
      <c r="AK224">
        <v>1</v>
      </c>
      <c r="AL224">
        <f t="shared" si="9"/>
        <v>0.15802099999999999</v>
      </c>
      <c r="AM224">
        <f t="shared" si="9"/>
        <v>5.3417999999999998E-3</v>
      </c>
      <c r="AN224">
        <f t="shared" si="9"/>
        <v>3.9055499999999998E-3</v>
      </c>
      <c r="AO224">
        <f t="shared" si="9"/>
        <v>3.8118200000000001E-3</v>
      </c>
      <c r="AP224">
        <f t="shared" si="10"/>
        <v>1.2140199999999999E-3</v>
      </c>
      <c r="AQ224">
        <f t="shared" si="10"/>
        <v>1.1376499999999999E-2</v>
      </c>
    </row>
    <row r="225" spans="1:43" x14ac:dyDescent="0.25">
      <c r="A225">
        <v>11549611</v>
      </c>
      <c r="B225" s="2" t="s">
        <v>585</v>
      </c>
      <c r="C225" s="2" t="s">
        <v>603</v>
      </c>
      <c r="D225">
        <v>60541313</v>
      </c>
      <c r="F225">
        <v>300</v>
      </c>
      <c r="G225">
        <v>77624214</v>
      </c>
      <c r="I225">
        <v>2275050012</v>
      </c>
      <c r="J225">
        <v>2</v>
      </c>
      <c r="K225" t="s">
        <v>34</v>
      </c>
      <c r="L225" t="s">
        <v>70</v>
      </c>
      <c r="M225">
        <v>34021</v>
      </c>
      <c r="O225" t="s">
        <v>253</v>
      </c>
      <c r="P225">
        <v>48811</v>
      </c>
      <c r="Q225" t="s">
        <v>37</v>
      </c>
      <c r="R225" t="s">
        <v>38</v>
      </c>
      <c r="U225" t="s">
        <v>38</v>
      </c>
      <c r="V225">
        <v>40.218400000000003</v>
      </c>
      <c r="W225">
        <v>-74.738799999999998</v>
      </c>
      <c r="X225" t="s">
        <v>39</v>
      </c>
      <c r="Y225" t="s">
        <v>226</v>
      </c>
      <c r="Z225" t="s">
        <v>34</v>
      </c>
      <c r="AA225">
        <v>0</v>
      </c>
      <c r="AB225" t="s">
        <v>41</v>
      </c>
      <c r="AC225">
        <v>8</v>
      </c>
      <c r="AE225">
        <v>0.15802099999999999</v>
      </c>
      <c r="AF225">
        <v>5.3417999999999998E-3</v>
      </c>
      <c r="AG225">
        <v>3.9055499999999998E-3</v>
      </c>
      <c r="AH225">
        <v>3.8118200000000001E-3</v>
      </c>
      <c r="AI225">
        <v>1.2140199999999999E-3</v>
      </c>
      <c r="AJ225">
        <v>1.1376499999999999E-2</v>
      </c>
      <c r="AK225">
        <v>1</v>
      </c>
      <c r="AL225">
        <f t="shared" si="9"/>
        <v>0.15802099999999999</v>
      </c>
      <c r="AM225">
        <f t="shared" si="9"/>
        <v>5.3417999999999998E-3</v>
      </c>
      <c r="AN225">
        <f t="shared" si="9"/>
        <v>3.9055499999999998E-3</v>
      </c>
      <c r="AO225">
        <f t="shared" si="9"/>
        <v>3.8118200000000001E-3</v>
      </c>
      <c r="AP225">
        <f t="shared" si="10"/>
        <v>1.2140199999999999E-3</v>
      </c>
      <c r="AQ225">
        <f t="shared" si="10"/>
        <v>1.1376499999999999E-2</v>
      </c>
    </row>
    <row r="226" spans="1:43" x14ac:dyDescent="0.25">
      <c r="A226">
        <v>16131511</v>
      </c>
      <c r="B226" s="2" t="s">
        <v>585</v>
      </c>
      <c r="C226" s="2" t="s">
        <v>603</v>
      </c>
      <c r="D226">
        <v>103099613</v>
      </c>
      <c r="F226">
        <v>300</v>
      </c>
      <c r="G226">
        <v>144693914</v>
      </c>
      <c r="I226">
        <v>2275050012</v>
      </c>
      <c r="J226">
        <v>2</v>
      </c>
      <c r="K226" t="s">
        <v>34</v>
      </c>
      <c r="L226" t="s">
        <v>236</v>
      </c>
      <c r="M226">
        <v>34031</v>
      </c>
      <c r="O226" t="s">
        <v>254</v>
      </c>
      <c r="P226">
        <v>48811</v>
      </c>
      <c r="Q226" t="s">
        <v>37</v>
      </c>
      <c r="R226" t="s">
        <v>38</v>
      </c>
      <c r="U226" t="s">
        <v>38</v>
      </c>
      <c r="V226">
        <v>40.903506</v>
      </c>
      <c r="W226">
        <v>-74.165229999999994</v>
      </c>
      <c r="X226" t="s">
        <v>255</v>
      </c>
      <c r="Y226" t="s">
        <v>256</v>
      </c>
      <c r="Z226" t="s">
        <v>34</v>
      </c>
      <c r="AA226">
        <v>7513</v>
      </c>
      <c r="AB226" t="s">
        <v>41</v>
      </c>
      <c r="AC226">
        <v>8</v>
      </c>
      <c r="AE226">
        <v>0.15802099999999999</v>
      </c>
      <c r="AF226">
        <v>5.3417999999999998E-3</v>
      </c>
      <c r="AG226">
        <v>3.9055499999999998E-3</v>
      </c>
      <c r="AH226">
        <v>3.8118200000000001E-3</v>
      </c>
      <c r="AI226">
        <v>1.2140199999999999E-3</v>
      </c>
      <c r="AJ226">
        <v>1.1376499999999999E-2</v>
      </c>
      <c r="AK226">
        <v>1</v>
      </c>
      <c r="AL226">
        <f t="shared" si="9"/>
        <v>0.15802099999999999</v>
      </c>
      <c r="AM226">
        <f t="shared" si="9"/>
        <v>5.3417999999999998E-3</v>
      </c>
      <c r="AN226">
        <f t="shared" si="9"/>
        <v>3.9055499999999998E-3</v>
      </c>
      <c r="AO226">
        <f t="shared" si="9"/>
        <v>3.8118200000000001E-3</v>
      </c>
      <c r="AP226">
        <f t="shared" si="10"/>
        <v>1.2140199999999999E-3</v>
      </c>
      <c r="AQ226">
        <f t="shared" si="10"/>
        <v>1.1376499999999999E-2</v>
      </c>
    </row>
    <row r="227" spans="1:43" x14ac:dyDescent="0.25">
      <c r="A227">
        <v>12318711</v>
      </c>
      <c r="B227" s="2" t="s">
        <v>585</v>
      </c>
      <c r="C227" s="2" t="s">
        <v>603</v>
      </c>
      <c r="D227">
        <v>61748713</v>
      </c>
      <c r="F227">
        <v>300</v>
      </c>
      <c r="G227">
        <v>80023614</v>
      </c>
      <c r="I227">
        <v>2275050012</v>
      </c>
      <c r="J227">
        <v>2</v>
      </c>
      <c r="K227" t="s">
        <v>34</v>
      </c>
      <c r="L227" t="s">
        <v>61</v>
      </c>
      <c r="M227">
        <v>34013</v>
      </c>
      <c r="O227" t="s">
        <v>435</v>
      </c>
      <c r="P227">
        <v>48811</v>
      </c>
      <c r="Q227" t="s">
        <v>37</v>
      </c>
      <c r="R227" t="s">
        <v>38</v>
      </c>
      <c r="U227" t="s">
        <v>38</v>
      </c>
      <c r="V227">
        <v>40.838700000000003</v>
      </c>
      <c r="W227">
        <v>-74.179000000000002</v>
      </c>
      <c r="X227" t="s">
        <v>39</v>
      </c>
      <c r="Y227" t="s">
        <v>436</v>
      </c>
      <c r="Z227" t="s">
        <v>34</v>
      </c>
      <c r="AA227">
        <v>0</v>
      </c>
      <c r="AB227" t="s">
        <v>41</v>
      </c>
      <c r="AC227">
        <v>8</v>
      </c>
      <c r="AE227">
        <v>0.15802099999999999</v>
      </c>
      <c r="AF227">
        <v>5.3417999999999998E-3</v>
      </c>
      <c r="AG227">
        <v>3.9055499999999998E-3</v>
      </c>
      <c r="AH227">
        <v>3.8118200000000001E-3</v>
      </c>
      <c r="AI227">
        <v>1.2140199999999999E-3</v>
      </c>
      <c r="AJ227">
        <v>1.1376499999999999E-2</v>
      </c>
      <c r="AK227">
        <v>1</v>
      </c>
      <c r="AL227">
        <f t="shared" si="9"/>
        <v>0.15802099999999999</v>
      </c>
      <c r="AM227">
        <f t="shared" si="9"/>
        <v>5.3417999999999998E-3</v>
      </c>
      <c r="AN227">
        <f t="shared" si="9"/>
        <v>3.9055499999999998E-3</v>
      </c>
      <c r="AO227">
        <f t="shared" si="9"/>
        <v>3.8118200000000001E-3</v>
      </c>
      <c r="AP227">
        <f t="shared" si="10"/>
        <v>1.2140199999999999E-3</v>
      </c>
      <c r="AQ227">
        <f t="shared" si="10"/>
        <v>1.1376499999999999E-2</v>
      </c>
    </row>
    <row r="228" spans="1:43" x14ac:dyDescent="0.25">
      <c r="A228">
        <v>12322511</v>
      </c>
      <c r="B228" s="2" t="s">
        <v>585</v>
      </c>
      <c r="C228" s="2" t="s">
        <v>603</v>
      </c>
      <c r="D228">
        <v>61752813</v>
      </c>
      <c r="F228">
        <v>300</v>
      </c>
      <c r="G228">
        <v>80031814</v>
      </c>
      <c r="I228">
        <v>2275050012</v>
      </c>
      <c r="J228">
        <v>2</v>
      </c>
      <c r="K228" t="s">
        <v>34</v>
      </c>
      <c r="L228" t="s">
        <v>35</v>
      </c>
      <c r="M228">
        <v>34025</v>
      </c>
      <c r="O228" t="s">
        <v>296</v>
      </c>
      <c r="P228">
        <v>48811</v>
      </c>
      <c r="Q228" t="s">
        <v>37</v>
      </c>
      <c r="R228" t="s">
        <v>38</v>
      </c>
      <c r="U228" t="s">
        <v>38</v>
      </c>
      <c r="V228">
        <v>40.394300000000001</v>
      </c>
      <c r="W228">
        <v>-74.179299999999998</v>
      </c>
      <c r="X228" t="s">
        <v>39</v>
      </c>
      <c r="Y228" t="s">
        <v>276</v>
      </c>
      <c r="Z228" t="s">
        <v>34</v>
      </c>
      <c r="AA228">
        <v>0</v>
      </c>
      <c r="AB228" t="s">
        <v>41</v>
      </c>
      <c r="AC228">
        <v>8</v>
      </c>
      <c r="AE228">
        <v>0.15802099999999999</v>
      </c>
      <c r="AF228">
        <v>5.3417999999999998E-3</v>
      </c>
      <c r="AG228">
        <v>3.9055499999999998E-3</v>
      </c>
      <c r="AH228">
        <v>3.8118200000000001E-3</v>
      </c>
      <c r="AI228">
        <v>1.2140199999999999E-3</v>
      </c>
      <c r="AJ228">
        <v>1.1376499999999999E-2</v>
      </c>
      <c r="AK228">
        <v>1</v>
      </c>
      <c r="AL228">
        <f t="shared" si="9"/>
        <v>0.15802099999999999</v>
      </c>
      <c r="AM228">
        <f t="shared" si="9"/>
        <v>5.3417999999999998E-3</v>
      </c>
      <c r="AN228">
        <f t="shared" si="9"/>
        <v>3.9055499999999998E-3</v>
      </c>
      <c r="AO228">
        <f t="shared" si="9"/>
        <v>3.8118200000000001E-3</v>
      </c>
      <c r="AP228">
        <f t="shared" si="10"/>
        <v>1.2140199999999999E-3</v>
      </c>
      <c r="AQ228">
        <f t="shared" si="10"/>
        <v>1.1376499999999999E-2</v>
      </c>
    </row>
    <row r="229" spans="1:43" x14ac:dyDescent="0.25">
      <c r="A229">
        <v>11076011</v>
      </c>
      <c r="B229" s="2" t="s">
        <v>585</v>
      </c>
      <c r="C229" s="2" t="s">
        <v>603</v>
      </c>
      <c r="D229">
        <v>60704613</v>
      </c>
      <c r="F229">
        <v>300</v>
      </c>
      <c r="G229">
        <v>77951014</v>
      </c>
      <c r="I229">
        <v>2275050012</v>
      </c>
      <c r="J229">
        <v>2</v>
      </c>
      <c r="K229" t="s">
        <v>34</v>
      </c>
      <c r="L229" t="s">
        <v>98</v>
      </c>
      <c r="M229">
        <v>34001</v>
      </c>
      <c r="O229" t="s">
        <v>99</v>
      </c>
      <c r="P229">
        <v>48811</v>
      </c>
      <c r="Q229" t="s">
        <v>37</v>
      </c>
      <c r="R229" t="s">
        <v>38</v>
      </c>
      <c r="U229" t="s">
        <v>38</v>
      </c>
      <c r="V229">
        <v>39.354799999999997</v>
      </c>
      <c r="W229">
        <v>-74.417599999999993</v>
      </c>
      <c r="X229" t="s">
        <v>39</v>
      </c>
      <c r="Y229" t="s">
        <v>100</v>
      </c>
      <c r="Z229" t="s">
        <v>34</v>
      </c>
      <c r="AA229">
        <v>0</v>
      </c>
      <c r="AB229" t="s">
        <v>41</v>
      </c>
      <c r="AC229">
        <v>8</v>
      </c>
      <c r="AE229">
        <v>0.15802099999999999</v>
      </c>
      <c r="AF229">
        <v>5.3417999999999998E-3</v>
      </c>
      <c r="AG229">
        <v>3.9055499999999998E-3</v>
      </c>
      <c r="AH229">
        <v>3.8118200000000001E-3</v>
      </c>
      <c r="AI229">
        <v>1.2140199999999999E-3</v>
      </c>
      <c r="AJ229">
        <v>1.1376499999999999E-2</v>
      </c>
      <c r="AK229">
        <v>1</v>
      </c>
      <c r="AL229">
        <f t="shared" si="9"/>
        <v>0.15802099999999999</v>
      </c>
      <c r="AM229">
        <f t="shared" si="9"/>
        <v>5.3417999999999998E-3</v>
      </c>
      <c r="AN229">
        <f t="shared" si="9"/>
        <v>3.9055499999999998E-3</v>
      </c>
      <c r="AO229">
        <f t="shared" si="9"/>
        <v>3.8118200000000001E-3</v>
      </c>
      <c r="AP229">
        <f t="shared" si="10"/>
        <v>1.2140199999999999E-3</v>
      </c>
      <c r="AQ229">
        <f t="shared" si="10"/>
        <v>1.1376499999999999E-2</v>
      </c>
    </row>
    <row r="230" spans="1:43" x14ac:dyDescent="0.25">
      <c r="A230">
        <v>12321411</v>
      </c>
      <c r="B230" s="2" t="s">
        <v>585</v>
      </c>
      <c r="C230" s="2" t="s">
        <v>603</v>
      </c>
      <c r="D230">
        <v>61751613</v>
      </c>
      <c r="F230">
        <v>300</v>
      </c>
      <c r="G230">
        <v>80029414</v>
      </c>
      <c r="I230">
        <v>2275050012</v>
      </c>
      <c r="J230">
        <v>2</v>
      </c>
      <c r="K230" t="s">
        <v>34</v>
      </c>
      <c r="L230" t="s">
        <v>98</v>
      </c>
      <c r="M230">
        <v>34001</v>
      </c>
      <c r="O230" t="s">
        <v>358</v>
      </c>
      <c r="P230">
        <v>48811</v>
      </c>
      <c r="Q230" t="s">
        <v>37</v>
      </c>
      <c r="R230" t="s">
        <v>38</v>
      </c>
      <c r="U230" t="s">
        <v>38</v>
      </c>
      <c r="V230">
        <v>39.357100000000003</v>
      </c>
      <c r="W230">
        <v>-74.420100000000005</v>
      </c>
      <c r="X230" t="s">
        <v>39</v>
      </c>
      <c r="Y230" t="s">
        <v>100</v>
      </c>
      <c r="Z230" t="s">
        <v>34</v>
      </c>
      <c r="AA230">
        <v>0</v>
      </c>
      <c r="AB230" t="s">
        <v>41</v>
      </c>
      <c r="AC230">
        <v>8</v>
      </c>
      <c r="AE230">
        <v>0.15802099999999999</v>
      </c>
      <c r="AF230">
        <v>5.3417999999999998E-3</v>
      </c>
      <c r="AG230">
        <v>3.9055499999999998E-3</v>
      </c>
      <c r="AH230">
        <v>3.8118200000000001E-3</v>
      </c>
      <c r="AI230">
        <v>1.2140199999999999E-3</v>
      </c>
      <c r="AJ230">
        <v>1.1376499999999999E-2</v>
      </c>
      <c r="AK230">
        <v>1</v>
      </c>
      <c r="AL230">
        <f t="shared" si="9"/>
        <v>0.15802099999999999</v>
      </c>
      <c r="AM230">
        <f t="shared" si="9"/>
        <v>5.3417999999999998E-3</v>
      </c>
      <c r="AN230">
        <f t="shared" si="9"/>
        <v>3.9055499999999998E-3</v>
      </c>
      <c r="AO230">
        <f t="shared" si="9"/>
        <v>3.8118200000000001E-3</v>
      </c>
      <c r="AP230">
        <f t="shared" si="10"/>
        <v>1.2140199999999999E-3</v>
      </c>
      <c r="AQ230">
        <f t="shared" si="10"/>
        <v>1.1376499999999999E-2</v>
      </c>
    </row>
    <row r="231" spans="1:43" x14ac:dyDescent="0.25">
      <c r="A231">
        <v>12318511</v>
      </c>
      <c r="B231" s="2" t="s">
        <v>585</v>
      </c>
      <c r="C231" s="2" t="s">
        <v>603</v>
      </c>
      <c r="D231">
        <v>61748513</v>
      </c>
      <c r="F231">
        <v>300</v>
      </c>
      <c r="G231">
        <v>80023214</v>
      </c>
      <c r="I231">
        <v>2275050012</v>
      </c>
      <c r="J231">
        <v>2</v>
      </c>
      <c r="K231" t="s">
        <v>34</v>
      </c>
      <c r="L231" t="s">
        <v>116</v>
      </c>
      <c r="M231">
        <v>34009</v>
      </c>
      <c r="O231" t="s">
        <v>544</v>
      </c>
      <c r="P231">
        <v>48811</v>
      </c>
      <c r="Q231" t="s">
        <v>37</v>
      </c>
      <c r="R231" t="s">
        <v>38</v>
      </c>
      <c r="U231" t="s">
        <v>38</v>
      </c>
      <c r="V231">
        <v>39.1068</v>
      </c>
      <c r="W231">
        <v>-74.807900000000004</v>
      </c>
      <c r="X231" t="s">
        <v>39</v>
      </c>
      <c r="Y231" t="s">
        <v>504</v>
      </c>
      <c r="Z231" t="s">
        <v>34</v>
      </c>
      <c r="AA231">
        <v>0</v>
      </c>
      <c r="AB231" t="s">
        <v>41</v>
      </c>
      <c r="AC231">
        <v>8</v>
      </c>
      <c r="AE231">
        <v>0.15802099999999999</v>
      </c>
      <c r="AF231">
        <v>5.3417999999999998E-3</v>
      </c>
      <c r="AG231">
        <v>3.9055499999999998E-3</v>
      </c>
      <c r="AH231">
        <v>3.8118200000000001E-3</v>
      </c>
      <c r="AI231">
        <v>1.2140199999999999E-3</v>
      </c>
      <c r="AJ231">
        <v>1.1376499999999999E-2</v>
      </c>
      <c r="AK231">
        <v>1</v>
      </c>
      <c r="AL231">
        <f t="shared" si="9"/>
        <v>0.15802099999999999</v>
      </c>
      <c r="AM231">
        <f t="shared" si="9"/>
        <v>5.3417999999999998E-3</v>
      </c>
      <c r="AN231">
        <f t="shared" si="9"/>
        <v>3.9055499999999998E-3</v>
      </c>
      <c r="AO231">
        <f t="shared" si="9"/>
        <v>3.8118200000000001E-3</v>
      </c>
      <c r="AP231">
        <f t="shared" si="10"/>
        <v>1.2140199999999999E-3</v>
      </c>
      <c r="AQ231">
        <f t="shared" si="10"/>
        <v>1.1376499999999999E-2</v>
      </c>
    </row>
    <row r="232" spans="1:43" x14ac:dyDescent="0.25">
      <c r="A232">
        <v>10963911</v>
      </c>
      <c r="B232" s="2" t="s">
        <v>585</v>
      </c>
      <c r="C232" s="2" t="s">
        <v>603</v>
      </c>
      <c r="D232">
        <v>60488413</v>
      </c>
      <c r="F232">
        <v>300</v>
      </c>
      <c r="G232">
        <v>77518614</v>
      </c>
      <c r="I232">
        <v>2275050012</v>
      </c>
      <c r="J232">
        <v>2</v>
      </c>
      <c r="K232" t="s">
        <v>34</v>
      </c>
      <c r="L232" t="s">
        <v>73</v>
      </c>
      <c r="M232">
        <v>34035</v>
      </c>
      <c r="O232" t="s">
        <v>338</v>
      </c>
      <c r="P232">
        <v>48811</v>
      </c>
      <c r="Q232" t="s">
        <v>37</v>
      </c>
      <c r="R232" t="s">
        <v>38</v>
      </c>
      <c r="U232" t="s">
        <v>38</v>
      </c>
      <c r="V232">
        <v>40.653700000000001</v>
      </c>
      <c r="W232">
        <v>-74.686499999999995</v>
      </c>
      <c r="X232" t="s">
        <v>39</v>
      </c>
      <c r="Y232" t="s">
        <v>224</v>
      </c>
      <c r="Z232" t="s">
        <v>34</v>
      </c>
      <c r="AA232">
        <v>0</v>
      </c>
      <c r="AB232" t="s">
        <v>41</v>
      </c>
      <c r="AC232">
        <v>8</v>
      </c>
      <c r="AE232">
        <v>0.15802099999999999</v>
      </c>
      <c r="AF232">
        <v>5.3417999999999998E-3</v>
      </c>
      <c r="AG232">
        <v>3.9055499999999998E-3</v>
      </c>
      <c r="AH232">
        <v>3.8118200000000001E-3</v>
      </c>
      <c r="AI232">
        <v>1.2140199999999999E-3</v>
      </c>
      <c r="AJ232">
        <v>1.1376499999999999E-2</v>
      </c>
      <c r="AK232">
        <v>1</v>
      </c>
      <c r="AL232">
        <f t="shared" si="9"/>
        <v>0.15802099999999999</v>
      </c>
      <c r="AM232">
        <f t="shared" si="9"/>
        <v>5.3417999999999998E-3</v>
      </c>
      <c r="AN232">
        <f t="shared" si="9"/>
        <v>3.9055499999999998E-3</v>
      </c>
      <c r="AO232">
        <f t="shared" si="9"/>
        <v>3.8118200000000001E-3</v>
      </c>
      <c r="AP232">
        <f t="shared" si="10"/>
        <v>1.2140199999999999E-3</v>
      </c>
      <c r="AQ232">
        <f t="shared" si="10"/>
        <v>1.1376499999999999E-2</v>
      </c>
    </row>
    <row r="233" spans="1:43" x14ac:dyDescent="0.25">
      <c r="A233">
        <v>9372311</v>
      </c>
      <c r="B233" s="2" t="s">
        <v>585</v>
      </c>
      <c r="C233" s="2" t="s">
        <v>603</v>
      </c>
      <c r="D233">
        <v>62588313</v>
      </c>
      <c r="F233">
        <v>300</v>
      </c>
      <c r="G233">
        <v>84202014</v>
      </c>
      <c r="I233">
        <v>2275050012</v>
      </c>
      <c r="J233">
        <v>2</v>
      </c>
      <c r="K233" t="s">
        <v>34</v>
      </c>
      <c r="L233" t="s">
        <v>67</v>
      </c>
      <c r="M233">
        <v>34037</v>
      </c>
      <c r="O233" t="s">
        <v>67</v>
      </c>
      <c r="P233">
        <v>48811</v>
      </c>
      <c r="Q233" t="s">
        <v>37</v>
      </c>
      <c r="R233" t="s">
        <v>38</v>
      </c>
      <c r="U233" t="s">
        <v>38</v>
      </c>
      <c r="V233">
        <v>41.200209999999998</v>
      </c>
      <c r="W233">
        <v>-74.623050000000006</v>
      </c>
      <c r="X233" t="s">
        <v>39</v>
      </c>
      <c r="Y233" t="s">
        <v>67</v>
      </c>
      <c r="Z233" t="s">
        <v>34</v>
      </c>
      <c r="AA233">
        <v>0</v>
      </c>
      <c r="AB233" t="s">
        <v>41</v>
      </c>
      <c r="AC233">
        <v>8</v>
      </c>
      <c r="AE233">
        <v>12.8636</v>
      </c>
      <c r="AF233">
        <v>0.43484699999999998</v>
      </c>
      <c r="AG233">
        <v>0.31792999999999999</v>
      </c>
      <c r="AH233">
        <v>0.31029899999999999</v>
      </c>
      <c r="AI233">
        <v>9.8826800000000006E-2</v>
      </c>
      <c r="AJ233">
        <v>0.92610300000000001</v>
      </c>
      <c r="AK233">
        <v>1</v>
      </c>
      <c r="AL233">
        <f t="shared" si="9"/>
        <v>12.8636</v>
      </c>
      <c r="AM233">
        <f t="shared" si="9"/>
        <v>0.43484699999999998</v>
      </c>
      <c r="AN233">
        <f t="shared" si="9"/>
        <v>0.31792999999999999</v>
      </c>
      <c r="AO233">
        <f t="shared" si="9"/>
        <v>0.31029899999999999</v>
      </c>
      <c r="AP233">
        <f t="shared" si="10"/>
        <v>9.8826800000000006E-2</v>
      </c>
      <c r="AQ233">
        <f t="shared" si="10"/>
        <v>0.92610300000000001</v>
      </c>
    </row>
    <row r="234" spans="1:43" x14ac:dyDescent="0.25">
      <c r="A234">
        <v>11237411</v>
      </c>
      <c r="B234" s="2" t="s">
        <v>585</v>
      </c>
      <c r="C234" s="2" t="s">
        <v>603</v>
      </c>
      <c r="D234">
        <v>61141813</v>
      </c>
      <c r="F234">
        <v>300</v>
      </c>
      <c r="G234">
        <v>78822414</v>
      </c>
      <c r="I234">
        <v>2275050012</v>
      </c>
      <c r="J234">
        <v>2</v>
      </c>
      <c r="K234" t="s">
        <v>34</v>
      </c>
      <c r="L234" t="s">
        <v>67</v>
      </c>
      <c r="M234">
        <v>34037</v>
      </c>
      <c r="O234" t="s">
        <v>231</v>
      </c>
      <c r="P234">
        <v>48811</v>
      </c>
      <c r="Q234" t="s">
        <v>37</v>
      </c>
      <c r="R234" t="s">
        <v>38</v>
      </c>
      <c r="U234" t="s">
        <v>38</v>
      </c>
      <c r="V234">
        <v>41.154299999999999</v>
      </c>
      <c r="W234">
        <v>-74.713200000000001</v>
      </c>
      <c r="X234" t="s">
        <v>39</v>
      </c>
      <c r="Y234" t="s">
        <v>232</v>
      </c>
      <c r="Z234" t="s">
        <v>34</v>
      </c>
      <c r="AA234">
        <v>0</v>
      </c>
      <c r="AB234" t="s">
        <v>41</v>
      </c>
      <c r="AC234">
        <v>8</v>
      </c>
      <c r="AE234">
        <v>0.15802099999999999</v>
      </c>
      <c r="AF234">
        <v>5.3417999999999998E-3</v>
      </c>
      <c r="AG234">
        <v>3.9055499999999998E-3</v>
      </c>
      <c r="AH234">
        <v>3.8118200000000001E-3</v>
      </c>
      <c r="AI234">
        <v>1.2140199999999999E-3</v>
      </c>
      <c r="AJ234">
        <v>1.1376499999999999E-2</v>
      </c>
      <c r="AK234">
        <v>1</v>
      </c>
      <c r="AL234">
        <f t="shared" si="9"/>
        <v>0.15802099999999999</v>
      </c>
      <c r="AM234">
        <f t="shared" si="9"/>
        <v>5.3417999999999998E-3</v>
      </c>
      <c r="AN234">
        <f t="shared" si="9"/>
        <v>3.9055499999999998E-3</v>
      </c>
      <c r="AO234">
        <f t="shared" si="9"/>
        <v>3.8118200000000001E-3</v>
      </c>
      <c r="AP234">
        <f t="shared" si="10"/>
        <v>1.2140199999999999E-3</v>
      </c>
      <c r="AQ234">
        <f t="shared" si="10"/>
        <v>1.1376499999999999E-2</v>
      </c>
    </row>
    <row r="235" spans="1:43" x14ac:dyDescent="0.25">
      <c r="A235">
        <v>9387111</v>
      </c>
      <c r="B235" s="2" t="s">
        <v>585</v>
      </c>
      <c r="C235" s="2" t="s">
        <v>603</v>
      </c>
      <c r="D235">
        <v>98309613</v>
      </c>
      <c r="F235">
        <v>300</v>
      </c>
      <c r="G235">
        <v>137935514</v>
      </c>
      <c r="I235">
        <v>2275050012</v>
      </c>
      <c r="J235">
        <v>2</v>
      </c>
      <c r="K235" t="s">
        <v>34</v>
      </c>
      <c r="L235" t="s">
        <v>108</v>
      </c>
      <c r="M235">
        <v>34003</v>
      </c>
      <c r="O235" t="s">
        <v>144</v>
      </c>
      <c r="P235">
        <v>48811</v>
      </c>
      <c r="Q235" t="s">
        <v>37</v>
      </c>
      <c r="R235" t="s">
        <v>38</v>
      </c>
      <c r="U235" t="s">
        <v>38</v>
      </c>
      <c r="V235">
        <v>40.842799999999997</v>
      </c>
      <c r="W235">
        <v>-74.066100000000006</v>
      </c>
      <c r="X235" t="s">
        <v>39</v>
      </c>
      <c r="Y235" t="s">
        <v>144</v>
      </c>
      <c r="Z235" t="s">
        <v>34</v>
      </c>
      <c r="AA235">
        <v>0</v>
      </c>
      <c r="AB235" t="s">
        <v>41</v>
      </c>
      <c r="AC235">
        <v>8</v>
      </c>
      <c r="AE235">
        <v>65.746700000000004</v>
      </c>
      <c r="AF235">
        <v>7.7835000000000001E-2</v>
      </c>
      <c r="AG235">
        <v>4.0073900000000004E-3</v>
      </c>
      <c r="AH235">
        <v>4.0073900000000004E-3</v>
      </c>
      <c r="AI235">
        <v>7.5952300000000001E-4</v>
      </c>
      <c r="AJ235">
        <v>2.9770600000000001E-4</v>
      </c>
      <c r="AK235">
        <v>1.0361871497035171</v>
      </c>
      <c r="AL235">
        <f t="shared" si="9"/>
        <v>68.125885675412235</v>
      </c>
      <c r="AM235">
        <f t="shared" si="9"/>
        <v>8.0651626797173262E-2</v>
      </c>
      <c r="AN235">
        <f t="shared" si="9"/>
        <v>4.1524060218503783E-3</v>
      </c>
      <c r="AO235">
        <f t="shared" si="9"/>
        <v>4.1524060218503783E-3</v>
      </c>
      <c r="AP235">
        <f t="shared" si="10"/>
        <v>7.8700797250426445E-4</v>
      </c>
      <c r="AQ235">
        <f t="shared" si="10"/>
        <v>3.0847913158963525E-4</v>
      </c>
    </row>
    <row r="236" spans="1:43" x14ac:dyDescent="0.25">
      <c r="A236">
        <v>9387111</v>
      </c>
      <c r="B236" s="2" t="s">
        <v>585</v>
      </c>
      <c r="C236" s="2" t="s">
        <v>603</v>
      </c>
      <c r="D236">
        <v>98309613</v>
      </c>
      <c r="F236">
        <v>300</v>
      </c>
      <c r="G236">
        <v>145753414</v>
      </c>
      <c r="I236">
        <v>2275050012</v>
      </c>
      <c r="J236">
        <v>2</v>
      </c>
      <c r="K236" t="s">
        <v>34</v>
      </c>
      <c r="L236" t="s">
        <v>108</v>
      </c>
      <c r="M236">
        <v>34003</v>
      </c>
      <c r="O236" t="s">
        <v>144</v>
      </c>
      <c r="P236">
        <v>48811</v>
      </c>
      <c r="Q236" t="s">
        <v>37</v>
      </c>
      <c r="R236" t="s">
        <v>38</v>
      </c>
      <c r="U236" t="s">
        <v>38</v>
      </c>
      <c r="V236">
        <v>40.842799999999997</v>
      </c>
      <c r="W236">
        <v>-74.066100000000006</v>
      </c>
      <c r="X236" t="s">
        <v>39</v>
      </c>
      <c r="Y236" t="s">
        <v>144</v>
      </c>
      <c r="Z236" t="s">
        <v>34</v>
      </c>
      <c r="AA236">
        <v>0</v>
      </c>
      <c r="AB236" t="s">
        <v>41</v>
      </c>
      <c r="AC236">
        <v>8</v>
      </c>
      <c r="AE236">
        <v>9.0859200000000001E-2</v>
      </c>
      <c r="AF236">
        <v>2.2225299999999999</v>
      </c>
      <c r="AG236">
        <v>4.7323999999999999E-4</v>
      </c>
      <c r="AH236">
        <v>2.4453700000000001E-3</v>
      </c>
      <c r="AI236">
        <v>3.6844500000000001E-3</v>
      </c>
      <c r="AJ236">
        <v>5.6534399999999999E-2</v>
      </c>
      <c r="AK236">
        <v>1.0361871497035171</v>
      </c>
      <c r="AL236">
        <f t="shared" si="9"/>
        <v>9.4147135472341797E-2</v>
      </c>
      <c r="AM236">
        <f t="shared" si="9"/>
        <v>2.3029570258305578</v>
      </c>
      <c r="AN236">
        <f t="shared" si="9"/>
        <v>4.9036520672569243E-4</v>
      </c>
      <c r="AO236">
        <f t="shared" si="9"/>
        <v>2.5338609702704896E-3</v>
      </c>
      <c r="AP236">
        <f t="shared" si="10"/>
        <v>3.8177797437251239E-3</v>
      </c>
      <c r="AQ236">
        <f t="shared" si="10"/>
        <v>5.8580218796198513E-2</v>
      </c>
    </row>
    <row r="237" spans="1:43" x14ac:dyDescent="0.25">
      <c r="A237">
        <v>9387111</v>
      </c>
      <c r="B237" s="2" t="s">
        <v>585</v>
      </c>
      <c r="C237" s="2" t="s">
        <v>603</v>
      </c>
      <c r="D237">
        <v>98309613</v>
      </c>
      <c r="F237">
        <v>300</v>
      </c>
      <c r="G237">
        <v>145753214</v>
      </c>
      <c r="I237">
        <v>2275050012</v>
      </c>
      <c r="J237">
        <v>2</v>
      </c>
      <c r="K237" t="s">
        <v>34</v>
      </c>
      <c r="L237" t="s">
        <v>108</v>
      </c>
      <c r="M237">
        <v>34003</v>
      </c>
      <c r="O237" t="s">
        <v>144</v>
      </c>
      <c r="P237">
        <v>48811</v>
      </c>
      <c r="Q237" t="s">
        <v>37</v>
      </c>
      <c r="R237" t="s">
        <v>38</v>
      </c>
      <c r="U237" t="s">
        <v>38</v>
      </c>
      <c r="V237">
        <v>40.842799999999997</v>
      </c>
      <c r="W237">
        <v>-74.066100000000006</v>
      </c>
      <c r="X237" t="s">
        <v>39</v>
      </c>
      <c r="Y237" t="s">
        <v>144</v>
      </c>
      <c r="Z237" t="s">
        <v>34</v>
      </c>
      <c r="AA237">
        <v>0</v>
      </c>
      <c r="AB237" t="s">
        <v>41</v>
      </c>
      <c r="AC237">
        <v>8</v>
      </c>
      <c r="AE237">
        <v>5.0713599999999998E-2</v>
      </c>
      <c r="AF237">
        <v>2.6025699999999998E-3</v>
      </c>
      <c r="AG237">
        <v>2.4453700000000001E-3</v>
      </c>
      <c r="AH237">
        <v>5.5406499999999996E-4</v>
      </c>
      <c r="AI237">
        <v>2.3056299999999998E-2</v>
      </c>
      <c r="AJ237">
        <v>9.3515000000000004E-3</v>
      </c>
      <c r="AK237">
        <v>1.0361871497035171</v>
      </c>
      <c r="AL237">
        <f t="shared" si="9"/>
        <v>5.2548780635204281E-2</v>
      </c>
      <c r="AM237">
        <f t="shared" si="9"/>
        <v>2.6967495902038823E-3</v>
      </c>
      <c r="AN237">
        <f t="shared" si="9"/>
        <v>2.5338609702704896E-3</v>
      </c>
      <c r="AO237">
        <f t="shared" si="9"/>
        <v>5.7411503310047921E-4</v>
      </c>
      <c r="AP237">
        <f t="shared" si="10"/>
        <v>2.3890641779709201E-2</v>
      </c>
      <c r="AQ237">
        <f t="shared" si="10"/>
        <v>9.6899041304524414E-3</v>
      </c>
    </row>
    <row r="238" spans="1:43" x14ac:dyDescent="0.25">
      <c r="A238">
        <v>9387111</v>
      </c>
      <c r="B238" s="2" t="s">
        <v>585</v>
      </c>
      <c r="C238" s="2" t="s">
        <v>603</v>
      </c>
      <c r="D238">
        <v>98309613</v>
      </c>
      <c r="F238">
        <v>300</v>
      </c>
      <c r="G238">
        <v>145753514</v>
      </c>
      <c r="I238">
        <v>2275050012</v>
      </c>
      <c r="J238">
        <v>2</v>
      </c>
      <c r="K238" t="s">
        <v>34</v>
      </c>
      <c r="L238" t="s">
        <v>108</v>
      </c>
      <c r="M238">
        <v>34003</v>
      </c>
      <c r="O238" t="s">
        <v>144</v>
      </c>
      <c r="P238">
        <v>48811</v>
      </c>
      <c r="Q238" t="s">
        <v>37</v>
      </c>
      <c r="R238" t="s">
        <v>38</v>
      </c>
      <c r="U238" t="s">
        <v>38</v>
      </c>
      <c r="V238">
        <v>40.842799999999997</v>
      </c>
      <c r="W238">
        <v>-74.066100000000006</v>
      </c>
      <c r="X238" t="s">
        <v>39</v>
      </c>
      <c r="Y238" t="s">
        <v>144</v>
      </c>
      <c r="Z238" t="s">
        <v>34</v>
      </c>
      <c r="AA238">
        <v>0</v>
      </c>
      <c r="AB238" t="s">
        <v>41</v>
      </c>
      <c r="AC238">
        <v>8</v>
      </c>
      <c r="AE238">
        <v>5.5832E-2</v>
      </c>
      <c r="AF238">
        <v>9.1229299999999999E-2</v>
      </c>
      <c r="AG238">
        <v>5.1382399999999996E-4</v>
      </c>
      <c r="AH238">
        <v>4.2259000000000003E-3</v>
      </c>
      <c r="AI238">
        <v>1.42913E-3</v>
      </c>
      <c r="AJ238">
        <v>6.3408300000000001E-2</v>
      </c>
      <c r="AK238">
        <v>1.0361871497035171</v>
      </c>
      <c r="AL238">
        <f t="shared" si="9"/>
        <v>5.7852400942246765E-2</v>
      </c>
      <c r="AM238">
        <f t="shared" si="9"/>
        <v>9.453062833644707E-2</v>
      </c>
      <c r="AN238">
        <f t="shared" si="9"/>
        <v>5.3241782600925989E-4</v>
      </c>
      <c r="AO238">
        <f t="shared" si="9"/>
        <v>4.3788232759320936E-3</v>
      </c>
      <c r="AP238">
        <f t="shared" si="10"/>
        <v>1.4808461412557875E-3</v>
      </c>
      <c r="AQ238">
        <f t="shared" si="10"/>
        <v>6.5702865644545527E-2</v>
      </c>
    </row>
    <row r="239" spans="1:43" x14ac:dyDescent="0.25">
      <c r="A239">
        <v>9387111</v>
      </c>
      <c r="B239" s="2" t="s">
        <v>585</v>
      </c>
      <c r="C239" s="2" t="s">
        <v>603</v>
      </c>
      <c r="D239">
        <v>98309613</v>
      </c>
      <c r="F239">
        <v>300</v>
      </c>
      <c r="G239">
        <v>166469314</v>
      </c>
      <c r="I239">
        <v>2275050012</v>
      </c>
      <c r="J239">
        <v>2</v>
      </c>
      <c r="K239" t="s">
        <v>34</v>
      </c>
      <c r="L239" t="s">
        <v>108</v>
      </c>
      <c r="M239">
        <v>34003</v>
      </c>
      <c r="O239" t="s">
        <v>144</v>
      </c>
      <c r="P239">
        <v>48811</v>
      </c>
      <c r="Q239" t="s">
        <v>37</v>
      </c>
      <c r="R239" t="s">
        <v>38</v>
      </c>
      <c r="U239" t="s">
        <v>38</v>
      </c>
      <c r="V239">
        <v>40.842799999999997</v>
      </c>
      <c r="W239">
        <v>-74.066100000000006</v>
      </c>
      <c r="X239" t="s">
        <v>39</v>
      </c>
      <c r="Y239" t="s">
        <v>144</v>
      </c>
      <c r="Z239" t="s">
        <v>34</v>
      </c>
      <c r="AA239">
        <v>0</v>
      </c>
      <c r="AB239" t="s">
        <v>41</v>
      </c>
      <c r="AC239">
        <v>8</v>
      </c>
      <c r="AE239">
        <v>0.172486</v>
      </c>
      <c r="AF239">
        <v>2.68345E-3</v>
      </c>
      <c r="AG239">
        <v>9.8303400000000003E-4</v>
      </c>
      <c r="AH239">
        <v>1.5825500000000001E-3</v>
      </c>
      <c r="AI239">
        <v>2.3956499999999999E-2</v>
      </c>
      <c r="AJ239">
        <v>3.61123E-2</v>
      </c>
      <c r="AK239">
        <v>1.0361871497035171</v>
      </c>
      <c r="AL239">
        <f t="shared" si="9"/>
        <v>0.17872777670376086</v>
      </c>
      <c r="AM239">
        <f t="shared" si="9"/>
        <v>2.7805564068719029E-3</v>
      </c>
      <c r="AN239">
        <f t="shared" si="9"/>
        <v>1.0186071985216472E-3</v>
      </c>
      <c r="AO239">
        <f t="shared" si="9"/>
        <v>1.6398179737633011E-3</v>
      </c>
      <c r="AP239">
        <f t="shared" si="10"/>
        <v>2.4823417451872307E-2</v>
      </c>
      <c r="AQ239">
        <f t="shared" si="10"/>
        <v>3.7419101206238321E-2</v>
      </c>
    </row>
    <row r="240" spans="1:43" x14ac:dyDescent="0.25">
      <c r="A240">
        <v>9387111</v>
      </c>
      <c r="B240" s="2" t="s">
        <v>585</v>
      </c>
      <c r="C240" s="2" t="s">
        <v>603</v>
      </c>
      <c r="D240">
        <v>98309613</v>
      </c>
      <c r="F240">
        <v>300</v>
      </c>
      <c r="G240">
        <v>145753114</v>
      </c>
      <c r="I240">
        <v>2275050012</v>
      </c>
      <c r="J240">
        <v>2</v>
      </c>
      <c r="K240" t="s">
        <v>34</v>
      </c>
      <c r="L240" t="s">
        <v>108</v>
      </c>
      <c r="M240">
        <v>34003</v>
      </c>
      <c r="O240" t="s">
        <v>144</v>
      </c>
      <c r="P240">
        <v>48811</v>
      </c>
      <c r="Q240" t="s">
        <v>37</v>
      </c>
      <c r="R240" t="s">
        <v>38</v>
      </c>
      <c r="U240" t="s">
        <v>38</v>
      </c>
      <c r="V240">
        <v>40.842799999999997</v>
      </c>
      <c r="W240">
        <v>-74.066100000000006</v>
      </c>
      <c r="X240" t="s">
        <v>39</v>
      </c>
      <c r="Y240" t="s">
        <v>144</v>
      </c>
      <c r="Z240" t="s">
        <v>34</v>
      </c>
      <c r="AA240">
        <v>0</v>
      </c>
      <c r="AB240" t="s">
        <v>41</v>
      </c>
      <c r="AC240">
        <v>8</v>
      </c>
      <c r="AE240">
        <v>8.9383799999999999E-2</v>
      </c>
      <c r="AF240">
        <v>1.6308099999999999E-2</v>
      </c>
      <c r="AG240">
        <v>4.1553100000000002E-4</v>
      </c>
      <c r="AH240">
        <v>1.58596</v>
      </c>
      <c r="AI240">
        <v>4.8679700000000001E-3</v>
      </c>
      <c r="AJ240">
        <v>7.5372900000000003E-3</v>
      </c>
      <c r="AK240">
        <v>1.0361871497035171</v>
      </c>
      <c r="AL240">
        <f t="shared" si="9"/>
        <v>9.2618344951669235E-2</v>
      </c>
      <c r="AM240">
        <f t="shared" si="9"/>
        <v>1.6898243656079927E-2</v>
      </c>
      <c r="AN240">
        <f t="shared" si="9"/>
        <v>4.3056788250345218E-4</v>
      </c>
      <c r="AO240">
        <f t="shared" si="9"/>
        <v>1.64335137194379</v>
      </c>
      <c r="AP240">
        <f t="shared" si="10"/>
        <v>5.0441279591422299E-3</v>
      </c>
      <c r="AQ240">
        <f t="shared" si="10"/>
        <v>7.8100430415888227E-3</v>
      </c>
    </row>
    <row r="241" spans="1:43" x14ac:dyDescent="0.25">
      <c r="A241">
        <v>9387111</v>
      </c>
      <c r="B241" s="2" t="s">
        <v>585</v>
      </c>
      <c r="C241" s="2" t="s">
        <v>603</v>
      </c>
      <c r="D241">
        <v>98309613</v>
      </c>
      <c r="F241">
        <v>300</v>
      </c>
      <c r="G241">
        <v>166468814</v>
      </c>
      <c r="I241">
        <v>2275050012</v>
      </c>
      <c r="J241">
        <v>2</v>
      </c>
      <c r="K241" t="s">
        <v>34</v>
      </c>
      <c r="L241" t="s">
        <v>108</v>
      </c>
      <c r="M241">
        <v>34003</v>
      </c>
      <c r="O241" t="s">
        <v>144</v>
      </c>
      <c r="P241">
        <v>48811</v>
      </c>
      <c r="Q241" t="s">
        <v>37</v>
      </c>
      <c r="R241" t="s">
        <v>38</v>
      </c>
      <c r="U241" t="s">
        <v>38</v>
      </c>
      <c r="V241">
        <v>40.842799999999997</v>
      </c>
      <c r="W241">
        <v>-74.066100000000006</v>
      </c>
      <c r="X241" t="s">
        <v>39</v>
      </c>
      <c r="Y241" t="s">
        <v>144</v>
      </c>
      <c r="Z241" t="s">
        <v>34</v>
      </c>
      <c r="AA241">
        <v>0</v>
      </c>
      <c r="AB241" t="s">
        <v>41</v>
      </c>
      <c r="AC241">
        <v>8</v>
      </c>
      <c r="AE241">
        <v>8.7457599999999996E-2</v>
      </c>
      <c r="AF241">
        <v>1.89628E-3</v>
      </c>
      <c r="AG241">
        <v>1.5825500000000001E-3</v>
      </c>
      <c r="AH241">
        <v>4.1553100000000002E-4</v>
      </c>
      <c r="AI241">
        <v>0.50511099999999998</v>
      </c>
      <c r="AJ241">
        <v>4.7333800000000004</v>
      </c>
      <c r="AK241">
        <v>1.0361871497035171</v>
      </c>
      <c r="AL241">
        <f t="shared" si="9"/>
        <v>9.0622441263910308E-2</v>
      </c>
      <c r="AM241">
        <f t="shared" si="9"/>
        <v>1.9649009682397856E-3</v>
      </c>
      <c r="AN241">
        <f t="shared" si="9"/>
        <v>1.6398179737633011E-3</v>
      </c>
      <c r="AO241">
        <f t="shared" si="9"/>
        <v>4.3056788250345218E-4</v>
      </c>
      <c r="AP241">
        <f t="shared" si="10"/>
        <v>0.52338952737389322</v>
      </c>
      <c r="AQ241">
        <f t="shared" si="10"/>
        <v>4.9046675306636338</v>
      </c>
    </row>
    <row r="242" spans="1:43" x14ac:dyDescent="0.25">
      <c r="A242">
        <v>9387111</v>
      </c>
      <c r="B242" s="2" t="s">
        <v>585</v>
      </c>
      <c r="C242" s="2" t="s">
        <v>603</v>
      </c>
      <c r="D242">
        <v>98309613</v>
      </c>
      <c r="F242">
        <v>300</v>
      </c>
      <c r="G242">
        <v>166469014</v>
      </c>
      <c r="I242">
        <v>2275050012</v>
      </c>
      <c r="J242">
        <v>2</v>
      </c>
      <c r="K242" t="s">
        <v>34</v>
      </c>
      <c r="L242" t="s">
        <v>108</v>
      </c>
      <c r="M242">
        <v>34003</v>
      </c>
      <c r="O242" t="s">
        <v>144</v>
      </c>
      <c r="P242">
        <v>48811</v>
      </c>
      <c r="Q242" t="s">
        <v>37</v>
      </c>
      <c r="R242" t="s">
        <v>38</v>
      </c>
      <c r="U242" t="s">
        <v>38</v>
      </c>
      <c r="V242">
        <v>40.842799999999997</v>
      </c>
      <c r="W242">
        <v>-74.066100000000006</v>
      </c>
      <c r="X242" t="s">
        <v>39</v>
      </c>
      <c r="Y242" t="s">
        <v>144</v>
      </c>
      <c r="Z242" t="s">
        <v>34</v>
      </c>
      <c r="AA242">
        <v>0</v>
      </c>
      <c r="AB242" t="s">
        <v>41</v>
      </c>
      <c r="AC242">
        <v>8</v>
      </c>
      <c r="AE242">
        <v>0.32523099999999999</v>
      </c>
      <c r="AF242">
        <v>2.4156099999999999E-3</v>
      </c>
      <c r="AG242">
        <v>4.2259000000000003E-3</v>
      </c>
      <c r="AH242">
        <v>5.3850100000000001E-5</v>
      </c>
      <c r="AI242">
        <v>9.4605899999999996E-4</v>
      </c>
      <c r="AJ242">
        <v>2.1888600000000001E-2</v>
      </c>
      <c r="AK242">
        <v>1.0361871497035171</v>
      </c>
      <c r="AL242">
        <f t="shared" si="9"/>
        <v>0.33700018288522454</v>
      </c>
      <c r="AM242">
        <f t="shared" si="9"/>
        <v>2.503024040695313E-3</v>
      </c>
      <c r="AN242">
        <f t="shared" si="9"/>
        <v>4.3788232759320936E-3</v>
      </c>
      <c r="AO242">
        <f t="shared" si="9"/>
        <v>5.5798781630249365E-5</v>
      </c>
      <c r="AP242">
        <f t="shared" si="10"/>
        <v>9.8029417866135962E-4</v>
      </c>
      <c r="AQ242">
        <f t="shared" si="10"/>
        <v>2.2680686045000405E-2</v>
      </c>
    </row>
    <row r="243" spans="1:43" x14ac:dyDescent="0.25">
      <c r="A243">
        <v>9387111</v>
      </c>
      <c r="B243" s="2" t="s">
        <v>585</v>
      </c>
      <c r="C243" s="2" t="s">
        <v>603</v>
      </c>
      <c r="D243">
        <v>98309613</v>
      </c>
      <c r="F243">
        <v>300</v>
      </c>
      <c r="G243">
        <v>145753014</v>
      </c>
      <c r="I243">
        <v>2275050012</v>
      </c>
      <c r="J243">
        <v>2</v>
      </c>
      <c r="K243" t="s">
        <v>34</v>
      </c>
      <c r="L243" t="s">
        <v>108</v>
      </c>
      <c r="M243">
        <v>34003</v>
      </c>
      <c r="O243" t="s">
        <v>144</v>
      </c>
      <c r="P243">
        <v>48811</v>
      </c>
      <c r="Q243" t="s">
        <v>37</v>
      </c>
      <c r="R243" t="s">
        <v>38</v>
      </c>
      <c r="U243" t="s">
        <v>38</v>
      </c>
      <c r="V243">
        <v>40.842799999999997</v>
      </c>
      <c r="W243">
        <v>-74.066100000000006</v>
      </c>
      <c r="X243" t="s">
        <v>39</v>
      </c>
      <c r="Y243" t="s">
        <v>144</v>
      </c>
      <c r="Z243" t="s">
        <v>34</v>
      </c>
      <c r="AA243">
        <v>0</v>
      </c>
      <c r="AB243" t="s">
        <v>41</v>
      </c>
      <c r="AC243">
        <v>8</v>
      </c>
      <c r="AE243">
        <v>3.9358200000000003E-2</v>
      </c>
      <c r="AF243">
        <v>2.5088699999999999E-2</v>
      </c>
      <c r="AG243">
        <v>1.89919E-3</v>
      </c>
      <c r="AH243">
        <v>4.7323999999999999E-4</v>
      </c>
      <c r="AI243">
        <v>1.1624199999999999E-2</v>
      </c>
      <c r="AJ243">
        <v>1.06514E-2</v>
      </c>
      <c r="AK243">
        <v>1.0361871497035171</v>
      </c>
      <c r="AL243">
        <f t="shared" si="9"/>
        <v>4.078246107546097E-2</v>
      </c>
      <c r="AM243">
        <f t="shared" si="9"/>
        <v>2.5996588542766628E-2</v>
      </c>
      <c r="AN243">
        <f t="shared" si="9"/>
        <v>1.9679162728454226E-3</v>
      </c>
      <c r="AO243">
        <f t="shared" si="9"/>
        <v>4.9036520672569243E-4</v>
      </c>
      <c r="AP243">
        <f t="shared" si="10"/>
        <v>1.2044846665583623E-2</v>
      </c>
      <c r="AQ243">
        <f t="shared" si="10"/>
        <v>1.1036843806352042E-2</v>
      </c>
    </row>
    <row r="244" spans="1:43" x14ac:dyDescent="0.25">
      <c r="A244">
        <v>9387111</v>
      </c>
      <c r="B244" s="2" t="s">
        <v>585</v>
      </c>
      <c r="C244" s="2" t="s">
        <v>603</v>
      </c>
      <c r="D244">
        <v>98309613</v>
      </c>
      <c r="F244">
        <v>300</v>
      </c>
      <c r="G244">
        <v>166468714</v>
      </c>
      <c r="I244">
        <v>2275050012</v>
      </c>
      <c r="J244">
        <v>2</v>
      </c>
      <c r="K244" t="s">
        <v>34</v>
      </c>
      <c r="L244" t="s">
        <v>108</v>
      </c>
      <c r="M244">
        <v>34003</v>
      </c>
      <c r="O244" t="s">
        <v>144</v>
      </c>
      <c r="P244">
        <v>48811</v>
      </c>
      <c r="Q244" t="s">
        <v>37</v>
      </c>
      <c r="R244" t="s">
        <v>38</v>
      </c>
      <c r="U244" t="s">
        <v>38</v>
      </c>
      <c r="V244">
        <v>40.842799999999997</v>
      </c>
      <c r="W244">
        <v>-74.066100000000006</v>
      </c>
      <c r="X244" t="s">
        <v>39</v>
      </c>
      <c r="Y244" t="s">
        <v>144</v>
      </c>
      <c r="Z244" t="s">
        <v>34</v>
      </c>
      <c r="AA244">
        <v>0</v>
      </c>
      <c r="AB244" t="s">
        <v>41</v>
      </c>
      <c r="AC244">
        <v>8</v>
      </c>
      <c r="AE244">
        <v>4.3630000000000002E-2</v>
      </c>
      <c r="AF244">
        <v>6.6002000000000005E-2</v>
      </c>
      <c r="AG244">
        <v>1.62496</v>
      </c>
      <c r="AH244">
        <v>1.89919E-3</v>
      </c>
      <c r="AI244">
        <v>1.8928E-3</v>
      </c>
      <c r="AJ244">
        <v>1.9947699999999999E-2</v>
      </c>
      <c r="AK244">
        <v>1.0361871497035171</v>
      </c>
      <c r="AL244">
        <f t="shared" si="9"/>
        <v>4.5208845341564455E-2</v>
      </c>
      <c r="AM244">
        <f t="shared" si="9"/>
        <v>6.8390424254731547E-2</v>
      </c>
      <c r="AN244">
        <f t="shared" si="9"/>
        <v>1.6837626707822271</v>
      </c>
      <c r="AO244">
        <f t="shared" si="9"/>
        <v>1.9679162728454226E-3</v>
      </c>
      <c r="AP244">
        <f t="shared" si="10"/>
        <v>1.9612950369588171E-3</v>
      </c>
      <c r="AQ244">
        <f t="shared" si="10"/>
        <v>2.0669550406140848E-2</v>
      </c>
    </row>
    <row r="245" spans="1:43" x14ac:dyDescent="0.25">
      <c r="A245">
        <v>9387111</v>
      </c>
      <c r="B245" s="2" t="s">
        <v>585</v>
      </c>
      <c r="C245" s="2" t="s">
        <v>603</v>
      </c>
      <c r="D245">
        <v>98309613</v>
      </c>
      <c r="F245">
        <v>300</v>
      </c>
      <c r="G245">
        <v>166468914</v>
      </c>
      <c r="I245">
        <v>2275050012</v>
      </c>
      <c r="J245">
        <v>2</v>
      </c>
      <c r="K245" t="s">
        <v>34</v>
      </c>
      <c r="L245" t="s">
        <v>108</v>
      </c>
      <c r="M245">
        <v>34003</v>
      </c>
      <c r="O245" t="s">
        <v>144</v>
      </c>
      <c r="P245">
        <v>48811</v>
      </c>
      <c r="Q245" t="s">
        <v>37</v>
      </c>
      <c r="R245" t="s">
        <v>38</v>
      </c>
      <c r="U245" t="s">
        <v>38</v>
      </c>
      <c r="V245">
        <v>40.842799999999997</v>
      </c>
      <c r="W245">
        <v>-74.066100000000006</v>
      </c>
      <c r="X245" t="s">
        <v>39</v>
      </c>
      <c r="Y245" t="s">
        <v>144</v>
      </c>
      <c r="Z245" t="s">
        <v>34</v>
      </c>
      <c r="AA245">
        <v>0</v>
      </c>
      <c r="AB245" t="s">
        <v>41</v>
      </c>
      <c r="AC245">
        <v>8</v>
      </c>
      <c r="AE245">
        <v>0.31464700000000001</v>
      </c>
      <c r="AF245">
        <v>1.83532E-2</v>
      </c>
      <c r="AG245">
        <v>5.3850100000000001E-5</v>
      </c>
      <c r="AH245">
        <v>5.1382399999999996E-4</v>
      </c>
      <c r="AI245">
        <v>3.5579399999999999E-3</v>
      </c>
      <c r="AJ245">
        <v>9.0759199999999995E-3</v>
      </c>
      <c r="AK245">
        <v>1.0361871497035171</v>
      </c>
      <c r="AL245">
        <f t="shared" si="9"/>
        <v>0.32603317809276255</v>
      </c>
      <c r="AM245">
        <f t="shared" si="9"/>
        <v>1.9017349995938591E-2</v>
      </c>
      <c r="AN245">
        <f t="shared" si="9"/>
        <v>5.5798781630249365E-5</v>
      </c>
      <c r="AO245">
        <f t="shared" si="9"/>
        <v>5.3241782600925989E-4</v>
      </c>
      <c r="AP245">
        <f t="shared" si="10"/>
        <v>3.6866917074161315E-3</v>
      </c>
      <c r="AQ245">
        <f t="shared" si="10"/>
        <v>9.4043516757371451E-3</v>
      </c>
    </row>
    <row r="246" spans="1:43" x14ac:dyDescent="0.25">
      <c r="A246">
        <v>9387111</v>
      </c>
      <c r="B246" s="2" t="s">
        <v>585</v>
      </c>
      <c r="C246" s="2" t="s">
        <v>603</v>
      </c>
      <c r="D246">
        <v>98309613</v>
      </c>
      <c r="F246">
        <v>300</v>
      </c>
      <c r="G246">
        <v>166469114</v>
      </c>
      <c r="I246">
        <v>2275050012</v>
      </c>
      <c r="J246">
        <v>2</v>
      </c>
      <c r="K246" t="s">
        <v>34</v>
      </c>
      <c r="L246" t="s">
        <v>108</v>
      </c>
      <c r="M246">
        <v>34003</v>
      </c>
      <c r="O246" t="s">
        <v>144</v>
      </c>
      <c r="P246">
        <v>48811</v>
      </c>
      <c r="Q246" t="s">
        <v>37</v>
      </c>
      <c r="R246" t="s">
        <v>38</v>
      </c>
      <c r="U246" t="s">
        <v>38</v>
      </c>
      <c r="V246">
        <v>40.842799999999997</v>
      </c>
      <c r="W246">
        <v>-74.066100000000006</v>
      </c>
      <c r="X246" t="s">
        <v>39</v>
      </c>
      <c r="Y246" t="s">
        <v>144</v>
      </c>
      <c r="Z246" t="s">
        <v>34</v>
      </c>
      <c r="AA246">
        <v>0</v>
      </c>
      <c r="AB246" t="s">
        <v>41</v>
      </c>
      <c r="AC246">
        <v>8</v>
      </c>
      <c r="AE246">
        <v>3.80277E-3</v>
      </c>
      <c r="AF246">
        <v>0.172208</v>
      </c>
      <c r="AG246">
        <v>5.5406499999999996E-4</v>
      </c>
      <c r="AH246">
        <v>1.3345500000000001E-3</v>
      </c>
      <c r="AI246">
        <v>2.98274E-2</v>
      </c>
      <c r="AJ246">
        <v>1.91553E-2</v>
      </c>
      <c r="AK246">
        <v>1.0361871497035171</v>
      </c>
      <c r="AL246">
        <f t="shared" si="9"/>
        <v>3.9403814072780435E-3</v>
      </c>
      <c r="AM246">
        <f t="shared" si="9"/>
        <v>0.17843971667614328</v>
      </c>
      <c r="AN246">
        <f t="shared" si="9"/>
        <v>5.7411503310047921E-4</v>
      </c>
      <c r="AO246">
        <f t="shared" si="9"/>
        <v>1.3828435606368288E-3</v>
      </c>
      <c r="AP246">
        <f t="shared" si="10"/>
        <v>3.0906768589066685E-2</v>
      </c>
      <c r="AQ246">
        <f t="shared" si="10"/>
        <v>1.9848475708715781E-2</v>
      </c>
    </row>
    <row r="247" spans="1:43" x14ac:dyDescent="0.25">
      <c r="A247">
        <v>9387111</v>
      </c>
      <c r="B247" s="2" t="s">
        <v>585</v>
      </c>
      <c r="C247" s="2" t="s">
        <v>603</v>
      </c>
      <c r="D247">
        <v>98309613</v>
      </c>
      <c r="F247">
        <v>300</v>
      </c>
      <c r="G247">
        <v>145753614</v>
      </c>
      <c r="I247">
        <v>2275050012</v>
      </c>
      <c r="J247">
        <v>2</v>
      </c>
      <c r="K247" t="s">
        <v>34</v>
      </c>
      <c r="L247" t="s">
        <v>108</v>
      </c>
      <c r="M247">
        <v>34003</v>
      </c>
      <c r="O247" t="s">
        <v>144</v>
      </c>
      <c r="P247">
        <v>48811</v>
      </c>
      <c r="Q247" t="s">
        <v>37</v>
      </c>
      <c r="R247" t="s">
        <v>38</v>
      </c>
      <c r="U247" t="s">
        <v>38</v>
      </c>
      <c r="V247">
        <v>40.842799999999997</v>
      </c>
      <c r="W247">
        <v>-74.066100000000006</v>
      </c>
      <c r="X247" t="s">
        <v>39</v>
      </c>
      <c r="Y247" t="s">
        <v>144</v>
      </c>
      <c r="Z247" t="s">
        <v>34</v>
      </c>
      <c r="AA247">
        <v>0</v>
      </c>
      <c r="AB247" t="s">
        <v>41</v>
      </c>
      <c r="AC247">
        <v>8</v>
      </c>
      <c r="AE247">
        <v>0.30633500000000002</v>
      </c>
      <c r="AF247">
        <v>3.12248E-2</v>
      </c>
      <c r="AG247">
        <v>3.5678700000000001E-4</v>
      </c>
      <c r="AH247">
        <v>9.8303400000000003E-4</v>
      </c>
      <c r="AI247">
        <v>3.2830699999999999E-3</v>
      </c>
      <c r="AJ247">
        <v>3.67602E-2</v>
      </c>
      <c r="AK247">
        <v>1.0361871497035171</v>
      </c>
      <c r="AL247">
        <f t="shared" si="9"/>
        <v>0.31742039050442694</v>
      </c>
      <c r="AM247">
        <f t="shared" si="9"/>
        <v>3.2354736512062381E-2</v>
      </c>
      <c r="AN247">
        <f t="shared" si="9"/>
        <v>3.6969810458126879E-4</v>
      </c>
      <c r="AO247">
        <f t="shared" si="9"/>
        <v>1.0186071985216472E-3</v>
      </c>
      <c r="AP247">
        <f t="shared" si="10"/>
        <v>3.4018749455771258E-3</v>
      </c>
      <c r="AQ247">
        <f t="shared" si="10"/>
        <v>3.809044686053123E-2</v>
      </c>
    </row>
    <row r="248" spans="1:43" x14ac:dyDescent="0.25">
      <c r="A248">
        <v>9387111</v>
      </c>
      <c r="B248" s="2" t="s">
        <v>585</v>
      </c>
      <c r="C248" s="2" t="s">
        <v>603</v>
      </c>
      <c r="D248">
        <v>98309613</v>
      </c>
      <c r="F248">
        <v>300</v>
      </c>
      <c r="G248">
        <v>166469214</v>
      </c>
      <c r="I248">
        <v>2275050012</v>
      </c>
      <c r="J248">
        <v>2</v>
      </c>
      <c r="K248" t="s">
        <v>34</v>
      </c>
      <c r="L248" t="s">
        <v>108</v>
      </c>
      <c r="M248">
        <v>34003</v>
      </c>
      <c r="O248" t="s">
        <v>144</v>
      </c>
      <c r="P248">
        <v>48811</v>
      </c>
      <c r="Q248" t="s">
        <v>37</v>
      </c>
      <c r="R248" t="s">
        <v>38</v>
      </c>
      <c r="U248" t="s">
        <v>38</v>
      </c>
      <c r="V248">
        <v>40.842799999999997</v>
      </c>
      <c r="W248">
        <v>-74.066100000000006</v>
      </c>
      <c r="X248" t="s">
        <v>39</v>
      </c>
      <c r="Y248" t="s">
        <v>144</v>
      </c>
      <c r="Z248" t="s">
        <v>34</v>
      </c>
      <c r="AA248">
        <v>0</v>
      </c>
      <c r="AB248" t="s">
        <v>41</v>
      </c>
      <c r="AC248">
        <v>8</v>
      </c>
      <c r="AE248">
        <v>5.5527899999999998E-2</v>
      </c>
      <c r="AF248">
        <v>7.7737199999999996E-3</v>
      </c>
      <c r="AG248">
        <v>1.3345500000000001E-3</v>
      </c>
      <c r="AH248">
        <v>3.5678700000000001E-4</v>
      </c>
      <c r="AI248">
        <v>5.0472400000000001E-4</v>
      </c>
      <c r="AJ248">
        <v>1.32754E-2</v>
      </c>
      <c r="AK248">
        <v>1.0361871497035171</v>
      </c>
      <c r="AL248">
        <f t="shared" si="9"/>
        <v>5.7537296430021923E-2</v>
      </c>
      <c r="AM248">
        <f t="shared" si="9"/>
        <v>8.055028769393225E-3</v>
      </c>
      <c r="AN248">
        <f t="shared" si="9"/>
        <v>1.3828435606368288E-3</v>
      </c>
      <c r="AO248">
        <f t="shared" si="9"/>
        <v>3.6969810458126879E-4</v>
      </c>
      <c r="AP248">
        <f t="shared" si="10"/>
        <v>5.2298852294695804E-4</v>
      </c>
      <c r="AQ248">
        <f t="shared" si="10"/>
        <v>1.375579888717407E-2</v>
      </c>
    </row>
    <row r="249" spans="1:43" x14ac:dyDescent="0.25">
      <c r="A249">
        <v>12323511</v>
      </c>
      <c r="B249" s="2" t="s">
        <v>585</v>
      </c>
      <c r="C249" s="2" t="s">
        <v>603</v>
      </c>
      <c r="D249">
        <v>61753813</v>
      </c>
      <c r="F249">
        <v>300</v>
      </c>
      <c r="G249">
        <v>80033814</v>
      </c>
      <c r="I249">
        <v>2275050012</v>
      </c>
      <c r="J249">
        <v>2</v>
      </c>
      <c r="K249" t="s">
        <v>34</v>
      </c>
      <c r="L249" t="s">
        <v>67</v>
      </c>
      <c r="M249">
        <v>34037</v>
      </c>
      <c r="O249" t="s">
        <v>319</v>
      </c>
      <c r="P249">
        <v>48811</v>
      </c>
      <c r="Q249" t="s">
        <v>37</v>
      </c>
      <c r="R249" t="s">
        <v>38</v>
      </c>
      <c r="U249" t="s">
        <v>38</v>
      </c>
      <c r="V249">
        <v>41.245899999999999</v>
      </c>
      <c r="W249">
        <v>-74.646799999999999</v>
      </c>
      <c r="X249" t="s">
        <v>39</v>
      </c>
      <c r="Y249" t="s">
        <v>320</v>
      </c>
      <c r="Z249" t="s">
        <v>34</v>
      </c>
      <c r="AA249">
        <v>0</v>
      </c>
      <c r="AB249" t="s">
        <v>41</v>
      </c>
      <c r="AC249">
        <v>8</v>
      </c>
      <c r="AE249">
        <v>0.15802099999999999</v>
      </c>
      <c r="AF249">
        <v>5.3417999999999998E-3</v>
      </c>
      <c r="AG249">
        <v>3.9055499999999998E-3</v>
      </c>
      <c r="AH249">
        <v>3.8118200000000001E-3</v>
      </c>
      <c r="AI249">
        <v>1.2140199999999999E-3</v>
      </c>
      <c r="AJ249">
        <v>1.1376499999999999E-2</v>
      </c>
      <c r="AK249">
        <v>1</v>
      </c>
      <c r="AL249">
        <f t="shared" si="9"/>
        <v>0.15802099999999999</v>
      </c>
      <c r="AM249">
        <f t="shared" si="9"/>
        <v>5.3417999999999998E-3</v>
      </c>
      <c r="AN249">
        <f t="shared" si="9"/>
        <v>3.9055499999999998E-3</v>
      </c>
      <c r="AO249">
        <f t="shared" si="9"/>
        <v>3.8118200000000001E-3</v>
      </c>
      <c r="AP249">
        <f t="shared" si="10"/>
        <v>1.2140199999999999E-3</v>
      </c>
      <c r="AQ249">
        <f t="shared" si="10"/>
        <v>1.1376499999999999E-2</v>
      </c>
    </row>
    <row r="250" spans="1:43" x14ac:dyDescent="0.25">
      <c r="A250">
        <v>12395511</v>
      </c>
      <c r="B250" s="2" t="s">
        <v>585</v>
      </c>
      <c r="C250" s="2" t="s">
        <v>603</v>
      </c>
      <c r="D250">
        <v>61581913</v>
      </c>
      <c r="F250">
        <v>300</v>
      </c>
      <c r="G250">
        <v>79694214</v>
      </c>
      <c r="I250">
        <v>2275050012</v>
      </c>
      <c r="J250">
        <v>2</v>
      </c>
      <c r="K250" t="s">
        <v>34</v>
      </c>
      <c r="L250" t="s">
        <v>73</v>
      </c>
      <c r="M250">
        <v>34035</v>
      </c>
      <c r="O250" t="s">
        <v>471</v>
      </c>
      <c r="P250">
        <v>48811</v>
      </c>
      <c r="Q250" t="s">
        <v>37</v>
      </c>
      <c r="R250" t="s">
        <v>38</v>
      </c>
      <c r="U250" t="s">
        <v>38</v>
      </c>
      <c r="V250">
        <v>40.6723</v>
      </c>
      <c r="W250">
        <v>-74.694000000000003</v>
      </c>
      <c r="X250" t="s">
        <v>39</v>
      </c>
      <c r="Y250" t="s">
        <v>316</v>
      </c>
      <c r="Z250" t="s">
        <v>34</v>
      </c>
      <c r="AA250">
        <v>0</v>
      </c>
      <c r="AB250" t="s">
        <v>41</v>
      </c>
      <c r="AC250">
        <v>8</v>
      </c>
      <c r="AE250">
        <v>0.15802099999999999</v>
      </c>
      <c r="AF250">
        <v>5.3417999999999998E-3</v>
      </c>
      <c r="AG250">
        <v>3.9055499999999998E-3</v>
      </c>
      <c r="AH250">
        <v>3.8118200000000001E-3</v>
      </c>
      <c r="AI250">
        <v>1.2140199999999999E-3</v>
      </c>
      <c r="AJ250">
        <v>1.1376499999999999E-2</v>
      </c>
      <c r="AK250">
        <v>1</v>
      </c>
      <c r="AL250">
        <f t="shared" si="9"/>
        <v>0.15802099999999999</v>
      </c>
      <c r="AM250">
        <f t="shared" si="9"/>
        <v>5.3417999999999998E-3</v>
      </c>
      <c r="AN250">
        <f t="shared" si="9"/>
        <v>3.9055499999999998E-3</v>
      </c>
      <c r="AO250">
        <f t="shared" si="9"/>
        <v>3.8118200000000001E-3</v>
      </c>
      <c r="AP250">
        <f t="shared" si="10"/>
        <v>1.2140199999999999E-3</v>
      </c>
      <c r="AQ250">
        <f t="shared" si="10"/>
        <v>1.1376499999999999E-2</v>
      </c>
    </row>
    <row r="251" spans="1:43" x14ac:dyDescent="0.25">
      <c r="A251">
        <v>12023911</v>
      </c>
      <c r="B251" s="2" t="s">
        <v>585</v>
      </c>
      <c r="C251" s="2" t="s">
        <v>603</v>
      </c>
      <c r="D251">
        <v>60732913</v>
      </c>
      <c r="F251">
        <v>300</v>
      </c>
      <c r="G251">
        <v>78007214</v>
      </c>
      <c r="I251">
        <v>2275050012</v>
      </c>
      <c r="J251">
        <v>2</v>
      </c>
      <c r="K251" t="s">
        <v>34</v>
      </c>
      <c r="L251" t="s">
        <v>64</v>
      </c>
      <c r="M251">
        <v>34019</v>
      </c>
      <c r="O251" t="s">
        <v>266</v>
      </c>
      <c r="P251">
        <v>48811</v>
      </c>
      <c r="Q251" t="s">
        <v>37</v>
      </c>
      <c r="R251" t="s">
        <v>38</v>
      </c>
      <c r="U251" t="s">
        <v>38</v>
      </c>
      <c r="V251">
        <v>40.445300000000003</v>
      </c>
      <c r="W251">
        <v>-74.824700000000007</v>
      </c>
      <c r="X251" t="s">
        <v>39</v>
      </c>
      <c r="Y251" t="s">
        <v>267</v>
      </c>
      <c r="Z251" t="s">
        <v>34</v>
      </c>
      <c r="AA251">
        <v>0</v>
      </c>
      <c r="AB251" t="s">
        <v>41</v>
      </c>
      <c r="AC251">
        <v>8</v>
      </c>
      <c r="AE251">
        <v>0.15802099999999999</v>
      </c>
      <c r="AF251">
        <v>5.3417999999999998E-3</v>
      </c>
      <c r="AG251">
        <v>3.9055499999999998E-3</v>
      </c>
      <c r="AH251">
        <v>3.8118200000000001E-3</v>
      </c>
      <c r="AI251">
        <v>1.2140199999999999E-3</v>
      </c>
      <c r="AJ251">
        <v>1.1376499999999999E-2</v>
      </c>
      <c r="AK251">
        <v>1</v>
      </c>
      <c r="AL251">
        <f t="shared" si="9"/>
        <v>0.15802099999999999</v>
      </c>
      <c r="AM251">
        <f t="shared" si="9"/>
        <v>5.3417999999999998E-3</v>
      </c>
      <c r="AN251">
        <f t="shared" si="9"/>
        <v>3.9055499999999998E-3</v>
      </c>
      <c r="AO251">
        <f t="shared" si="9"/>
        <v>3.8118200000000001E-3</v>
      </c>
      <c r="AP251">
        <f t="shared" si="10"/>
        <v>1.2140199999999999E-3</v>
      </c>
      <c r="AQ251">
        <f t="shared" si="10"/>
        <v>1.1376499999999999E-2</v>
      </c>
    </row>
    <row r="252" spans="1:43" x14ac:dyDescent="0.25">
      <c r="A252">
        <v>12395311</v>
      </c>
      <c r="B252" s="2" t="s">
        <v>585</v>
      </c>
      <c r="C252" s="2" t="s">
        <v>603</v>
      </c>
      <c r="D252">
        <v>61581713</v>
      </c>
      <c r="F252">
        <v>300</v>
      </c>
      <c r="G252">
        <v>79693814</v>
      </c>
      <c r="I252">
        <v>2275050012</v>
      </c>
      <c r="J252">
        <v>2</v>
      </c>
      <c r="K252" t="s">
        <v>34</v>
      </c>
      <c r="L252" t="s">
        <v>79</v>
      </c>
      <c r="M252">
        <v>34027</v>
      </c>
      <c r="O252" t="s">
        <v>114</v>
      </c>
      <c r="P252">
        <v>48811</v>
      </c>
      <c r="Q252" t="s">
        <v>37</v>
      </c>
      <c r="R252" t="s">
        <v>38</v>
      </c>
      <c r="U252" t="s">
        <v>38</v>
      </c>
      <c r="V252">
        <v>40.896799999999999</v>
      </c>
      <c r="W252">
        <v>-74.719099999999997</v>
      </c>
      <c r="X252" t="s">
        <v>39</v>
      </c>
      <c r="Y252" t="s">
        <v>115</v>
      </c>
      <c r="Z252" t="s">
        <v>34</v>
      </c>
      <c r="AA252">
        <v>0</v>
      </c>
      <c r="AB252" t="s">
        <v>41</v>
      </c>
      <c r="AC252">
        <v>8</v>
      </c>
      <c r="AE252">
        <v>0.15802099999999999</v>
      </c>
      <c r="AF252">
        <v>5.3417999999999998E-3</v>
      </c>
      <c r="AG252">
        <v>3.9055499999999998E-3</v>
      </c>
      <c r="AH252">
        <v>3.8118200000000001E-3</v>
      </c>
      <c r="AI252">
        <v>1.2140199999999999E-3</v>
      </c>
      <c r="AJ252">
        <v>1.1376499999999999E-2</v>
      </c>
      <c r="AK252">
        <v>1</v>
      </c>
      <c r="AL252">
        <f t="shared" si="9"/>
        <v>0.15802099999999999</v>
      </c>
      <c r="AM252">
        <f t="shared" si="9"/>
        <v>5.3417999999999998E-3</v>
      </c>
      <c r="AN252">
        <f t="shared" si="9"/>
        <v>3.9055499999999998E-3</v>
      </c>
      <c r="AO252">
        <f t="shared" si="9"/>
        <v>3.8118200000000001E-3</v>
      </c>
      <c r="AP252">
        <f t="shared" si="10"/>
        <v>1.2140199999999999E-3</v>
      </c>
      <c r="AQ252">
        <f t="shared" si="10"/>
        <v>1.1376499999999999E-2</v>
      </c>
    </row>
    <row r="253" spans="1:43" x14ac:dyDescent="0.25">
      <c r="A253">
        <v>11738711</v>
      </c>
      <c r="B253" s="2" t="s">
        <v>585</v>
      </c>
      <c r="C253" s="2" t="s">
        <v>603</v>
      </c>
      <c r="D253">
        <v>61055313</v>
      </c>
      <c r="F253">
        <v>300</v>
      </c>
      <c r="G253">
        <v>78650014</v>
      </c>
      <c r="I253">
        <v>2275050012</v>
      </c>
      <c r="J253">
        <v>2</v>
      </c>
      <c r="K253" t="s">
        <v>34</v>
      </c>
      <c r="L253" t="s">
        <v>70</v>
      </c>
      <c r="M253">
        <v>34021</v>
      </c>
      <c r="O253" t="s">
        <v>226</v>
      </c>
      <c r="P253">
        <v>48811</v>
      </c>
      <c r="Q253" t="s">
        <v>37</v>
      </c>
      <c r="R253" t="s">
        <v>38</v>
      </c>
      <c r="U253" t="s">
        <v>38</v>
      </c>
      <c r="V253">
        <v>40.213999999999999</v>
      </c>
      <c r="W253">
        <v>-74.767700000000005</v>
      </c>
      <c r="X253" t="s">
        <v>39</v>
      </c>
      <c r="Y253" t="s">
        <v>226</v>
      </c>
      <c r="Z253" t="s">
        <v>34</v>
      </c>
      <c r="AA253">
        <v>0</v>
      </c>
      <c r="AB253" t="s">
        <v>41</v>
      </c>
      <c r="AC253">
        <v>8</v>
      </c>
      <c r="AE253">
        <v>0.15802099999999999</v>
      </c>
      <c r="AF253">
        <v>5.3417999999999998E-3</v>
      </c>
      <c r="AG253">
        <v>3.9055499999999998E-3</v>
      </c>
      <c r="AH253">
        <v>3.8118200000000001E-3</v>
      </c>
      <c r="AI253">
        <v>1.2140199999999999E-3</v>
      </c>
      <c r="AJ253">
        <v>1.1376499999999999E-2</v>
      </c>
      <c r="AK253">
        <v>1</v>
      </c>
      <c r="AL253">
        <f t="shared" si="9"/>
        <v>0.15802099999999999</v>
      </c>
      <c r="AM253">
        <f t="shared" si="9"/>
        <v>5.3417999999999998E-3</v>
      </c>
      <c r="AN253">
        <f t="shared" si="9"/>
        <v>3.9055499999999998E-3</v>
      </c>
      <c r="AO253">
        <f t="shared" si="9"/>
        <v>3.8118200000000001E-3</v>
      </c>
      <c r="AP253">
        <f t="shared" si="10"/>
        <v>1.2140199999999999E-3</v>
      </c>
      <c r="AQ253">
        <f t="shared" si="10"/>
        <v>1.1376499999999999E-2</v>
      </c>
    </row>
    <row r="254" spans="1:43" x14ac:dyDescent="0.25">
      <c r="A254">
        <v>9367411</v>
      </c>
      <c r="B254" s="2" t="s">
        <v>585</v>
      </c>
      <c r="C254" s="2" t="s">
        <v>603</v>
      </c>
      <c r="D254">
        <v>98310213</v>
      </c>
      <c r="F254">
        <v>300</v>
      </c>
      <c r="G254">
        <v>137939514</v>
      </c>
      <c r="I254">
        <v>2275050012</v>
      </c>
      <c r="J254">
        <v>2</v>
      </c>
      <c r="K254" t="s">
        <v>34</v>
      </c>
      <c r="L254" t="s">
        <v>70</v>
      </c>
      <c r="M254">
        <v>34021</v>
      </c>
      <c r="O254" t="s">
        <v>121</v>
      </c>
      <c r="P254">
        <v>48811</v>
      </c>
      <c r="Q254" t="s">
        <v>37</v>
      </c>
      <c r="R254" t="s">
        <v>38</v>
      </c>
      <c r="U254" t="s">
        <v>38</v>
      </c>
      <c r="V254">
        <v>40.276800000000001</v>
      </c>
      <c r="W254">
        <v>-74.820800000000006</v>
      </c>
      <c r="X254" t="s">
        <v>39</v>
      </c>
      <c r="Y254" t="s">
        <v>122</v>
      </c>
      <c r="Z254" t="s">
        <v>34</v>
      </c>
      <c r="AA254">
        <v>0</v>
      </c>
      <c r="AB254" t="s">
        <v>41</v>
      </c>
      <c r="AC254">
        <v>8</v>
      </c>
      <c r="AE254">
        <v>45.360300000000002</v>
      </c>
      <c r="AF254">
        <v>2.4993900000000002E-3</v>
      </c>
      <c r="AG254">
        <v>1.1211</v>
      </c>
      <c r="AH254">
        <v>1.83504E-4</v>
      </c>
      <c r="AI254">
        <v>2.5190800000000001E-4</v>
      </c>
      <c r="AJ254">
        <v>1.1849300000000001E-3</v>
      </c>
      <c r="AK254">
        <v>1.0588200415060778</v>
      </c>
      <c r="AL254">
        <f t="shared" si="9"/>
        <v>48.028394728728145</v>
      </c>
      <c r="AM254">
        <f t="shared" si="9"/>
        <v>2.6464042235398761E-3</v>
      </c>
      <c r="AN254">
        <f t="shared" si="9"/>
        <v>1.1870431485324637</v>
      </c>
      <c r="AO254">
        <f t="shared" si="9"/>
        <v>1.9429771289653129E-4</v>
      </c>
      <c r="AP254">
        <f t="shared" si="10"/>
        <v>2.6672523901571308E-4</v>
      </c>
      <c r="AQ254">
        <f t="shared" si="10"/>
        <v>1.2546276317817967E-3</v>
      </c>
    </row>
    <row r="255" spans="1:43" x14ac:dyDescent="0.25">
      <c r="A255">
        <v>9367411</v>
      </c>
      <c r="B255" s="2" t="s">
        <v>585</v>
      </c>
      <c r="C255" s="2" t="s">
        <v>603</v>
      </c>
      <c r="D255">
        <v>98310213</v>
      </c>
      <c r="F255">
        <v>300</v>
      </c>
      <c r="G255">
        <v>166475914</v>
      </c>
      <c r="I255">
        <v>2275050012</v>
      </c>
      <c r="J255">
        <v>2</v>
      </c>
      <c r="K255" t="s">
        <v>34</v>
      </c>
      <c r="L255" t="s">
        <v>70</v>
      </c>
      <c r="M255">
        <v>34021</v>
      </c>
      <c r="O255" t="s">
        <v>121</v>
      </c>
      <c r="P255">
        <v>48811</v>
      </c>
      <c r="Q255" t="s">
        <v>37</v>
      </c>
      <c r="R255" t="s">
        <v>38</v>
      </c>
      <c r="U255" t="s">
        <v>38</v>
      </c>
      <c r="V255">
        <v>40.276800000000001</v>
      </c>
      <c r="W255">
        <v>-74.820800000000006</v>
      </c>
      <c r="X255" t="s">
        <v>39</v>
      </c>
      <c r="Y255" t="s">
        <v>122</v>
      </c>
      <c r="Z255" t="s">
        <v>34</v>
      </c>
      <c r="AA255">
        <v>0</v>
      </c>
      <c r="AB255" t="s">
        <v>41</v>
      </c>
      <c r="AC255">
        <v>8</v>
      </c>
      <c r="AE255">
        <v>1.0187099999999999E-2</v>
      </c>
      <c r="AF255">
        <v>3.1193599999999998E-3</v>
      </c>
      <c r="AG255">
        <v>6.3859100000000007E-5</v>
      </c>
      <c r="AH255">
        <v>4.1303500000000002E-4</v>
      </c>
      <c r="AI255">
        <v>9.5704799999999995E-4</v>
      </c>
      <c r="AJ255">
        <v>6.3779700000000002E-3</v>
      </c>
      <c r="AK255">
        <v>1.0588200415060778</v>
      </c>
      <c r="AL255">
        <f t="shared" si="9"/>
        <v>1.0786305644826565E-2</v>
      </c>
      <c r="AM255">
        <f t="shared" si="9"/>
        <v>3.3028408846723987E-3</v>
      </c>
      <c r="AN255">
        <f t="shared" si="9"/>
        <v>6.7615294912540781E-5</v>
      </c>
      <c r="AO255">
        <f t="shared" si="9"/>
        <v>4.3732973584346285E-4</v>
      </c>
      <c r="AP255">
        <f t="shared" si="10"/>
        <v>1.0133416030833086E-3</v>
      </c>
      <c r="AQ255">
        <f t="shared" si="10"/>
        <v>6.7531224601245195E-3</v>
      </c>
    </row>
    <row r="256" spans="1:43" x14ac:dyDescent="0.25">
      <c r="A256">
        <v>9367411</v>
      </c>
      <c r="B256" s="2" t="s">
        <v>585</v>
      </c>
      <c r="C256" s="2" t="s">
        <v>603</v>
      </c>
      <c r="D256">
        <v>98310213</v>
      </c>
      <c r="F256">
        <v>300</v>
      </c>
      <c r="G256">
        <v>166476014</v>
      </c>
      <c r="I256">
        <v>2275050012</v>
      </c>
      <c r="J256">
        <v>2</v>
      </c>
      <c r="K256" t="s">
        <v>34</v>
      </c>
      <c r="L256" t="s">
        <v>70</v>
      </c>
      <c r="M256">
        <v>34021</v>
      </c>
      <c r="O256" t="s">
        <v>121</v>
      </c>
      <c r="P256">
        <v>48811</v>
      </c>
      <c r="Q256" t="s">
        <v>37</v>
      </c>
      <c r="R256" t="s">
        <v>38</v>
      </c>
      <c r="U256" t="s">
        <v>38</v>
      </c>
      <c r="V256">
        <v>40.276800000000001</v>
      </c>
      <c r="W256">
        <v>-74.820800000000006</v>
      </c>
      <c r="X256" t="s">
        <v>39</v>
      </c>
      <c r="Y256" t="s">
        <v>122</v>
      </c>
      <c r="Z256" t="s">
        <v>34</v>
      </c>
      <c r="AA256">
        <v>0</v>
      </c>
      <c r="AB256" t="s">
        <v>41</v>
      </c>
      <c r="AC256">
        <v>8</v>
      </c>
      <c r="AE256">
        <v>6.9764199999999997E-3</v>
      </c>
      <c r="AF256">
        <v>2.6771099999999999E-3</v>
      </c>
      <c r="AG256">
        <v>1.3578099999999999E-4</v>
      </c>
      <c r="AH256">
        <v>1.09419</v>
      </c>
      <c r="AI256">
        <v>0.34848800000000002</v>
      </c>
      <c r="AJ256">
        <v>1.0631699999999999E-2</v>
      </c>
      <c r="AK256">
        <v>1.0588200415060778</v>
      </c>
      <c r="AL256">
        <f t="shared" si="9"/>
        <v>7.3867733139638308E-3</v>
      </c>
      <c r="AM256">
        <f t="shared" si="9"/>
        <v>2.8345777213163357E-3</v>
      </c>
      <c r="AN256">
        <f t="shared" si="9"/>
        <v>1.4376764405573674E-4</v>
      </c>
      <c r="AO256">
        <f t="shared" si="9"/>
        <v>1.1585503012155351</v>
      </c>
      <c r="AP256">
        <f t="shared" si="10"/>
        <v>0.36898607862437005</v>
      </c>
      <c r="AQ256">
        <f t="shared" si="10"/>
        <v>1.1257057035280167E-2</v>
      </c>
    </row>
    <row r="257" spans="1:43" x14ac:dyDescent="0.25">
      <c r="A257">
        <v>9367411</v>
      </c>
      <c r="B257" s="2" t="s">
        <v>585</v>
      </c>
      <c r="C257" s="2" t="s">
        <v>603</v>
      </c>
      <c r="D257">
        <v>98310213</v>
      </c>
      <c r="F257">
        <v>300</v>
      </c>
      <c r="G257">
        <v>166475714</v>
      </c>
      <c r="I257">
        <v>2275050012</v>
      </c>
      <c r="J257">
        <v>2</v>
      </c>
      <c r="K257" t="s">
        <v>34</v>
      </c>
      <c r="L257" t="s">
        <v>70</v>
      </c>
      <c r="M257">
        <v>34021</v>
      </c>
      <c r="O257" t="s">
        <v>121</v>
      </c>
      <c r="P257">
        <v>48811</v>
      </c>
      <c r="Q257" t="s">
        <v>37</v>
      </c>
      <c r="R257" t="s">
        <v>38</v>
      </c>
      <c r="U257" t="s">
        <v>38</v>
      </c>
      <c r="V257">
        <v>40.276800000000001</v>
      </c>
      <c r="W257">
        <v>-74.820800000000006</v>
      </c>
      <c r="X257" t="s">
        <v>39</v>
      </c>
      <c r="Y257" t="s">
        <v>122</v>
      </c>
      <c r="Z257" t="s">
        <v>34</v>
      </c>
      <c r="AA257">
        <v>0</v>
      </c>
      <c r="AB257" t="s">
        <v>41</v>
      </c>
      <c r="AC257">
        <v>8</v>
      </c>
      <c r="AE257">
        <v>1.45393E-2</v>
      </c>
      <c r="AF257">
        <v>1.53338</v>
      </c>
      <c r="AG257">
        <v>4.1303500000000002E-4</v>
      </c>
      <c r="AH257">
        <v>1.2851299999999999E-4</v>
      </c>
      <c r="AI257">
        <v>1.4225799999999999E-3</v>
      </c>
      <c r="AJ257">
        <v>1.13429E-3</v>
      </c>
      <c r="AK257">
        <v>1.0588200415060778</v>
      </c>
      <c r="AL257">
        <f t="shared" si="9"/>
        <v>1.5394502229469316E-2</v>
      </c>
      <c r="AM257">
        <f t="shared" si="9"/>
        <v>1.6235734752445896</v>
      </c>
      <c r="AN257">
        <f t="shared" si="9"/>
        <v>4.3732973584346285E-4</v>
      </c>
      <c r="AO257">
        <f t="shared" si="9"/>
        <v>1.3607213999407056E-4</v>
      </c>
      <c r="AP257">
        <f t="shared" si="10"/>
        <v>1.506256214645716E-3</v>
      </c>
      <c r="AQ257">
        <f t="shared" si="10"/>
        <v>1.2010089848799291E-3</v>
      </c>
    </row>
    <row r="258" spans="1:43" x14ac:dyDescent="0.25">
      <c r="A258">
        <v>9367411</v>
      </c>
      <c r="B258" s="2" t="s">
        <v>585</v>
      </c>
      <c r="C258" s="2" t="s">
        <v>603</v>
      </c>
      <c r="D258">
        <v>98310213</v>
      </c>
      <c r="F258">
        <v>300</v>
      </c>
      <c r="G258">
        <v>166475814</v>
      </c>
      <c r="I258">
        <v>2275050012</v>
      </c>
      <c r="J258">
        <v>2</v>
      </c>
      <c r="K258" t="s">
        <v>34</v>
      </c>
      <c r="L258" t="s">
        <v>70</v>
      </c>
      <c r="M258">
        <v>34021</v>
      </c>
      <c r="O258" t="s">
        <v>121</v>
      </c>
      <c r="P258">
        <v>48811</v>
      </c>
      <c r="Q258" t="s">
        <v>37</v>
      </c>
      <c r="R258" t="s">
        <v>38</v>
      </c>
      <c r="U258" t="s">
        <v>38</v>
      </c>
      <c r="V258">
        <v>40.276800000000001</v>
      </c>
      <c r="W258">
        <v>-74.820800000000006</v>
      </c>
      <c r="X258" t="s">
        <v>39</v>
      </c>
      <c r="Y258" t="s">
        <v>122</v>
      </c>
      <c r="Z258" t="s">
        <v>34</v>
      </c>
      <c r="AA258">
        <v>0</v>
      </c>
      <c r="AB258" t="s">
        <v>41</v>
      </c>
      <c r="AC258">
        <v>8</v>
      </c>
      <c r="AE258">
        <v>8.7432599999999999E-2</v>
      </c>
      <c r="AF258">
        <v>6.2964499999999997E-4</v>
      </c>
      <c r="AG258">
        <v>1.2851299999999999E-4</v>
      </c>
      <c r="AH258">
        <v>6.3859100000000007E-5</v>
      </c>
      <c r="AI258">
        <v>7.4035699999999997E-4</v>
      </c>
      <c r="AJ258">
        <v>2.0432699999999998E-3</v>
      </c>
      <c r="AK258">
        <v>1.0588200415060778</v>
      </c>
      <c r="AL258">
        <f t="shared" si="9"/>
        <v>9.2575389160984289E-2</v>
      </c>
      <c r="AM258">
        <f t="shared" si="9"/>
        <v>6.6668074503409432E-4</v>
      </c>
      <c r="AN258">
        <f t="shared" si="9"/>
        <v>1.3607213999407056E-4</v>
      </c>
      <c r="AO258">
        <f t="shared" si="9"/>
        <v>6.7615294912540781E-5</v>
      </c>
      <c r="AP258">
        <f t="shared" si="10"/>
        <v>7.8390482946931515E-4</v>
      </c>
      <c r="AQ258">
        <f t="shared" si="10"/>
        <v>2.1634552262081233E-3</v>
      </c>
    </row>
    <row r="259" spans="1:43" x14ac:dyDescent="0.25">
      <c r="A259">
        <v>9367411</v>
      </c>
      <c r="B259" s="2" t="s">
        <v>585</v>
      </c>
      <c r="C259" s="2" t="s">
        <v>603</v>
      </c>
      <c r="D259">
        <v>98310213</v>
      </c>
      <c r="F259">
        <v>300</v>
      </c>
      <c r="G259">
        <v>166476114</v>
      </c>
      <c r="I259">
        <v>2275050012</v>
      </c>
      <c r="J259">
        <v>2</v>
      </c>
      <c r="K259" t="s">
        <v>34</v>
      </c>
      <c r="L259" t="s">
        <v>70</v>
      </c>
      <c r="M259">
        <v>34021</v>
      </c>
      <c r="O259" t="s">
        <v>121</v>
      </c>
      <c r="P259">
        <v>48811</v>
      </c>
      <c r="Q259" t="s">
        <v>37</v>
      </c>
      <c r="R259" t="s">
        <v>38</v>
      </c>
      <c r="U259" t="s">
        <v>38</v>
      </c>
      <c r="V259">
        <v>40.276800000000001</v>
      </c>
      <c r="W259">
        <v>-74.820800000000006</v>
      </c>
      <c r="X259" t="s">
        <v>39</v>
      </c>
      <c r="Y259" t="s">
        <v>122</v>
      </c>
      <c r="Z259" t="s">
        <v>34</v>
      </c>
      <c r="AA259">
        <v>0</v>
      </c>
      <c r="AB259" t="s">
        <v>41</v>
      </c>
      <c r="AC259">
        <v>8</v>
      </c>
      <c r="AE259">
        <v>1.04884E-2</v>
      </c>
      <c r="AF259">
        <v>5.5196300000000002E-3</v>
      </c>
      <c r="AG259">
        <v>1.83504E-4</v>
      </c>
      <c r="AH259">
        <v>1.3578099999999999E-4</v>
      </c>
      <c r="AI259">
        <v>4.5804E-4</v>
      </c>
      <c r="AJ259">
        <v>3.2656700000000001</v>
      </c>
      <c r="AK259">
        <v>1.0588200415060778</v>
      </c>
      <c r="AL259">
        <f t="shared" si="9"/>
        <v>1.1105328123332347E-2</v>
      </c>
      <c r="AM259">
        <f t="shared" si="9"/>
        <v>5.8442948656981927E-3</v>
      </c>
      <c r="AN259">
        <f t="shared" si="9"/>
        <v>1.9429771289653129E-4</v>
      </c>
      <c r="AO259">
        <f t="shared" si="9"/>
        <v>1.4376764405573674E-4</v>
      </c>
      <c r="AP259">
        <f t="shared" si="10"/>
        <v>4.8498193181144387E-4</v>
      </c>
      <c r="AQ259">
        <f t="shared" si="10"/>
        <v>3.4577568449451532</v>
      </c>
    </row>
    <row r="260" spans="1:43" x14ac:dyDescent="0.25">
      <c r="A260">
        <v>9367511</v>
      </c>
      <c r="B260" s="2" t="s">
        <v>585</v>
      </c>
      <c r="C260" s="2" t="s">
        <v>603</v>
      </c>
      <c r="D260">
        <v>62536513</v>
      </c>
      <c r="F260">
        <v>300</v>
      </c>
      <c r="G260">
        <v>84003914</v>
      </c>
      <c r="I260">
        <v>2275050012</v>
      </c>
      <c r="J260">
        <v>2</v>
      </c>
      <c r="K260" t="s">
        <v>34</v>
      </c>
      <c r="L260" t="s">
        <v>70</v>
      </c>
      <c r="M260">
        <v>34021</v>
      </c>
      <c r="O260" t="s">
        <v>71</v>
      </c>
      <c r="P260">
        <v>48811</v>
      </c>
      <c r="Q260" t="s">
        <v>37</v>
      </c>
      <c r="R260" t="s">
        <v>38</v>
      </c>
      <c r="U260" t="s">
        <v>38</v>
      </c>
      <c r="V260">
        <v>40.213940000000001</v>
      </c>
      <c r="W260">
        <v>-74.601799999999997</v>
      </c>
      <c r="X260" t="s">
        <v>39</v>
      </c>
      <c r="Y260" t="s">
        <v>72</v>
      </c>
      <c r="Z260" t="s">
        <v>34</v>
      </c>
      <c r="AA260">
        <v>0</v>
      </c>
      <c r="AB260" t="s">
        <v>41</v>
      </c>
      <c r="AC260">
        <v>8</v>
      </c>
      <c r="AE260">
        <v>13.168900000000001</v>
      </c>
      <c r="AF260">
        <v>0.44516600000000001</v>
      </c>
      <c r="AG260">
        <v>0.32547500000000001</v>
      </c>
      <c r="AH260">
        <v>0.31766299999999997</v>
      </c>
      <c r="AI260">
        <v>0.101172</v>
      </c>
      <c r="AJ260">
        <v>0.94808099999999995</v>
      </c>
      <c r="AK260">
        <v>1.0152944175375989</v>
      </c>
      <c r="AL260">
        <f t="shared" si="9"/>
        <v>13.370310655110886</v>
      </c>
      <c r="AM260">
        <f t="shared" si="9"/>
        <v>0.45197455467754272</v>
      </c>
      <c r="AN260">
        <f t="shared" si="9"/>
        <v>0.33045295054805002</v>
      </c>
      <c r="AO260">
        <f t="shared" si="9"/>
        <v>0.32252147055824626</v>
      </c>
      <c r="AP260">
        <f t="shared" si="10"/>
        <v>0.10271936681111395</v>
      </c>
      <c r="AQ260">
        <f t="shared" si="10"/>
        <v>0.96258134667346418</v>
      </c>
    </row>
    <row r="261" spans="1:43" x14ac:dyDescent="0.25">
      <c r="A261">
        <v>9372811</v>
      </c>
      <c r="B261" s="2" t="s">
        <v>585</v>
      </c>
      <c r="C261" s="2" t="s">
        <v>603</v>
      </c>
      <c r="D261">
        <v>62588513</v>
      </c>
      <c r="F261">
        <v>300</v>
      </c>
      <c r="G261">
        <v>84202414</v>
      </c>
      <c r="I261">
        <v>2275050012</v>
      </c>
      <c r="J261">
        <v>2</v>
      </c>
      <c r="K261" t="s">
        <v>34</v>
      </c>
      <c r="L261" t="s">
        <v>67</v>
      </c>
      <c r="M261">
        <v>34037</v>
      </c>
      <c r="O261" t="s">
        <v>297</v>
      </c>
      <c r="P261">
        <v>48811</v>
      </c>
      <c r="Q261" t="s">
        <v>37</v>
      </c>
      <c r="R261" t="s">
        <v>38</v>
      </c>
      <c r="U261" t="s">
        <v>38</v>
      </c>
      <c r="V261">
        <v>40.966760000000001</v>
      </c>
      <c r="W261">
        <v>-74.780169999999998</v>
      </c>
      <c r="X261" t="s">
        <v>39</v>
      </c>
      <c r="Y261" t="s">
        <v>298</v>
      </c>
      <c r="Z261" t="s">
        <v>34</v>
      </c>
      <c r="AA261">
        <v>0</v>
      </c>
      <c r="AB261" t="s">
        <v>41</v>
      </c>
      <c r="AC261">
        <v>8</v>
      </c>
      <c r="AE261">
        <v>7.6118100000000002</v>
      </c>
      <c r="AF261">
        <v>0.25731300000000001</v>
      </c>
      <c r="AG261">
        <v>0.18812899999999999</v>
      </c>
      <c r="AH261">
        <v>0.183614</v>
      </c>
      <c r="AI261">
        <v>5.8479099999999999E-2</v>
      </c>
      <c r="AJ261">
        <v>0.54800599999999999</v>
      </c>
      <c r="AK261">
        <v>1</v>
      </c>
      <c r="AL261">
        <f t="shared" si="9"/>
        <v>7.6118100000000002</v>
      </c>
      <c r="AM261">
        <f t="shared" si="9"/>
        <v>0.25731300000000001</v>
      </c>
      <c r="AN261">
        <f t="shared" si="9"/>
        <v>0.18812899999999999</v>
      </c>
      <c r="AO261">
        <f t="shared" ref="AO261:AQ283" si="11">$AK261*AH261</f>
        <v>0.183614</v>
      </c>
      <c r="AP261">
        <f t="shared" si="10"/>
        <v>5.8479099999999999E-2</v>
      </c>
      <c r="AQ261">
        <f t="shared" si="10"/>
        <v>0.54800599999999999</v>
      </c>
    </row>
    <row r="262" spans="1:43" x14ac:dyDescent="0.25">
      <c r="A262">
        <v>11108811</v>
      </c>
      <c r="B262" s="2" t="s">
        <v>585</v>
      </c>
      <c r="C262" s="2" t="s">
        <v>603</v>
      </c>
      <c r="D262">
        <v>60775013</v>
      </c>
      <c r="F262">
        <v>300</v>
      </c>
      <c r="G262">
        <v>78091414</v>
      </c>
      <c r="I262">
        <v>2275050012</v>
      </c>
      <c r="J262">
        <v>2</v>
      </c>
      <c r="K262" t="s">
        <v>34</v>
      </c>
      <c r="L262" t="s">
        <v>236</v>
      </c>
      <c r="M262">
        <v>34031</v>
      </c>
      <c r="O262" t="s">
        <v>570</v>
      </c>
      <c r="P262">
        <v>48811</v>
      </c>
      <c r="Q262" t="s">
        <v>37</v>
      </c>
      <c r="R262" t="s">
        <v>38</v>
      </c>
      <c r="U262" t="s">
        <v>38</v>
      </c>
      <c r="V262">
        <v>40.900100000000002</v>
      </c>
      <c r="W262">
        <v>-74.227400000000003</v>
      </c>
      <c r="X262" t="s">
        <v>39</v>
      </c>
      <c r="Y262" t="s">
        <v>571</v>
      </c>
      <c r="Z262" t="s">
        <v>34</v>
      </c>
      <c r="AA262">
        <v>0</v>
      </c>
      <c r="AB262" t="s">
        <v>41</v>
      </c>
      <c r="AC262">
        <v>8</v>
      </c>
      <c r="AE262">
        <v>0.15802099999999999</v>
      </c>
      <c r="AF262">
        <v>5.3417999999999998E-3</v>
      </c>
      <c r="AG262">
        <v>3.9055499999999998E-3</v>
      </c>
      <c r="AH262">
        <v>3.8118200000000001E-3</v>
      </c>
      <c r="AI262">
        <v>1.2140199999999999E-3</v>
      </c>
      <c r="AJ262">
        <v>1.1376499999999999E-2</v>
      </c>
      <c r="AK262">
        <v>1</v>
      </c>
      <c r="AL262">
        <f t="shared" ref="AL262:AN283" si="12">$AK262*AE262</f>
        <v>0.15802099999999999</v>
      </c>
      <c r="AM262">
        <f t="shared" si="12"/>
        <v>5.3417999999999998E-3</v>
      </c>
      <c r="AN262">
        <f t="shared" si="12"/>
        <v>3.9055499999999998E-3</v>
      </c>
      <c r="AO262">
        <f t="shared" si="11"/>
        <v>3.8118200000000001E-3</v>
      </c>
      <c r="AP262">
        <f t="shared" si="11"/>
        <v>1.2140199999999999E-3</v>
      </c>
      <c r="AQ262">
        <f t="shared" si="11"/>
        <v>1.1376499999999999E-2</v>
      </c>
    </row>
    <row r="263" spans="1:43" x14ac:dyDescent="0.25">
      <c r="A263">
        <v>12320611</v>
      </c>
      <c r="B263" s="2" t="s">
        <v>585</v>
      </c>
      <c r="C263" s="2" t="s">
        <v>603</v>
      </c>
      <c r="D263">
        <v>61750813</v>
      </c>
      <c r="F263">
        <v>300</v>
      </c>
      <c r="G263">
        <v>80027814</v>
      </c>
      <c r="I263">
        <v>2275050012</v>
      </c>
      <c r="J263">
        <v>2</v>
      </c>
      <c r="K263" t="s">
        <v>34</v>
      </c>
      <c r="L263" t="s">
        <v>98</v>
      </c>
      <c r="M263">
        <v>34001</v>
      </c>
      <c r="O263" t="s">
        <v>410</v>
      </c>
      <c r="P263">
        <v>48811</v>
      </c>
      <c r="Q263" t="s">
        <v>37</v>
      </c>
      <c r="R263" t="s">
        <v>38</v>
      </c>
      <c r="U263" t="s">
        <v>38</v>
      </c>
      <c r="V263">
        <v>39.379600000000003</v>
      </c>
      <c r="W263">
        <v>-74.427599999999998</v>
      </c>
      <c r="X263" t="s">
        <v>39</v>
      </c>
      <c r="Y263" t="s">
        <v>100</v>
      </c>
      <c r="Z263" t="s">
        <v>34</v>
      </c>
      <c r="AA263">
        <v>0</v>
      </c>
      <c r="AB263" t="s">
        <v>41</v>
      </c>
      <c r="AC263">
        <v>8</v>
      </c>
      <c r="AE263">
        <v>0.15802099999999999</v>
      </c>
      <c r="AF263">
        <v>5.3417999999999998E-3</v>
      </c>
      <c r="AG263">
        <v>3.9055499999999998E-3</v>
      </c>
      <c r="AH263">
        <v>3.8118200000000001E-3</v>
      </c>
      <c r="AI263">
        <v>1.2140199999999999E-3</v>
      </c>
      <c r="AJ263">
        <v>1.1376499999999999E-2</v>
      </c>
      <c r="AK263">
        <v>1</v>
      </c>
      <c r="AL263">
        <f t="shared" si="12"/>
        <v>0.15802099999999999</v>
      </c>
      <c r="AM263">
        <f t="shared" si="12"/>
        <v>5.3417999999999998E-3</v>
      </c>
      <c r="AN263">
        <f t="shared" si="12"/>
        <v>3.9055499999999998E-3</v>
      </c>
      <c r="AO263">
        <f t="shared" si="11"/>
        <v>3.8118200000000001E-3</v>
      </c>
      <c r="AP263">
        <f t="shared" si="11"/>
        <v>1.2140199999999999E-3</v>
      </c>
      <c r="AQ263">
        <f t="shared" si="11"/>
        <v>1.1376499999999999E-2</v>
      </c>
    </row>
    <row r="264" spans="1:43" x14ac:dyDescent="0.25">
      <c r="A264">
        <v>16131611</v>
      </c>
      <c r="B264" s="2" t="s">
        <v>585</v>
      </c>
      <c r="C264" s="2" t="s">
        <v>603</v>
      </c>
      <c r="D264">
        <v>103139713</v>
      </c>
      <c r="F264">
        <v>300</v>
      </c>
      <c r="G264">
        <v>144755914</v>
      </c>
      <c r="I264">
        <v>2275050012</v>
      </c>
      <c r="J264">
        <v>2</v>
      </c>
      <c r="K264" t="s">
        <v>34</v>
      </c>
      <c r="L264" t="s">
        <v>87</v>
      </c>
      <c r="M264">
        <v>34011</v>
      </c>
      <c r="O264" t="s">
        <v>430</v>
      </c>
      <c r="P264">
        <v>48811</v>
      </c>
      <c r="Q264" t="s">
        <v>37</v>
      </c>
      <c r="R264" t="s">
        <v>38</v>
      </c>
      <c r="U264" t="s">
        <v>38</v>
      </c>
      <c r="V264">
        <v>39.453333000000001</v>
      </c>
      <c r="W264">
        <v>-75.125276999999997</v>
      </c>
      <c r="X264" t="s">
        <v>110</v>
      </c>
      <c r="Y264" t="s">
        <v>431</v>
      </c>
      <c r="Z264" t="s">
        <v>34</v>
      </c>
      <c r="AA264">
        <v>0</v>
      </c>
      <c r="AB264" t="s">
        <v>41</v>
      </c>
      <c r="AC264">
        <v>8</v>
      </c>
      <c r="AE264">
        <v>0.15802099999999999</v>
      </c>
      <c r="AF264">
        <v>5.3417999999999998E-3</v>
      </c>
      <c r="AG264">
        <v>3.9055499999999998E-3</v>
      </c>
      <c r="AH264">
        <v>3.8118200000000001E-3</v>
      </c>
      <c r="AI264">
        <v>1.2140199999999999E-3</v>
      </c>
      <c r="AJ264">
        <v>1.1376499999999999E-2</v>
      </c>
      <c r="AK264">
        <v>1</v>
      </c>
      <c r="AL264">
        <f t="shared" si="12"/>
        <v>0.15802099999999999</v>
      </c>
      <c r="AM264">
        <f t="shared" si="12"/>
        <v>5.3417999999999998E-3</v>
      </c>
      <c r="AN264">
        <f t="shared" si="12"/>
        <v>3.9055499999999998E-3</v>
      </c>
      <c r="AO264">
        <f t="shared" si="11"/>
        <v>3.8118200000000001E-3</v>
      </c>
      <c r="AP264">
        <f t="shared" si="11"/>
        <v>1.2140199999999999E-3</v>
      </c>
      <c r="AQ264">
        <f t="shared" si="11"/>
        <v>1.1376499999999999E-2</v>
      </c>
    </row>
    <row r="265" spans="1:43" x14ac:dyDescent="0.25">
      <c r="A265">
        <v>12323411</v>
      </c>
      <c r="B265" s="2" t="s">
        <v>585</v>
      </c>
      <c r="C265" s="2" t="s">
        <v>603</v>
      </c>
      <c r="D265">
        <v>61753713</v>
      </c>
      <c r="F265">
        <v>300</v>
      </c>
      <c r="G265">
        <v>80033614</v>
      </c>
      <c r="I265">
        <v>2275050012</v>
      </c>
      <c r="J265">
        <v>2</v>
      </c>
      <c r="K265" t="s">
        <v>34</v>
      </c>
      <c r="L265" t="s">
        <v>61</v>
      </c>
      <c r="M265">
        <v>34013</v>
      </c>
      <c r="O265" t="s">
        <v>326</v>
      </c>
      <c r="P265">
        <v>48811</v>
      </c>
      <c r="Q265" t="s">
        <v>37</v>
      </c>
      <c r="R265" t="s">
        <v>38</v>
      </c>
      <c r="U265" t="s">
        <v>38</v>
      </c>
      <c r="V265">
        <v>40.740699999999997</v>
      </c>
      <c r="W265">
        <v>-74.191299999999998</v>
      </c>
      <c r="X265" t="s">
        <v>39</v>
      </c>
      <c r="Y265" t="s">
        <v>263</v>
      </c>
      <c r="Z265" t="s">
        <v>34</v>
      </c>
      <c r="AA265">
        <v>0</v>
      </c>
      <c r="AB265" t="s">
        <v>41</v>
      </c>
      <c r="AC265">
        <v>8</v>
      </c>
      <c r="AE265">
        <v>0.15802099999999999</v>
      </c>
      <c r="AF265">
        <v>5.3417999999999998E-3</v>
      </c>
      <c r="AG265">
        <v>3.9055499999999998E-3</v>
      </c>
      <c r="AH265">
        <v>3.8118200000000001E-3</v>
      </c>
      <c r="AI265">
        <v>1.2140199999999999E-3</v>
      </c>
      <c r="AJ265">
        <v>1.1376499999999999E-2</v>
      </c>
      <c r="AK265">
        <v>1</v>
      </c>
      <c r="AL265">
        <f t="shared" si="12"/>
        <v>0.15802099999999999</v>
      </c>
      <c r="AM265">
        <f t="shared" si="12"/>
        <v>5.3417999999999998E-3</v>
      </c>
      <c r="AN265">
        <f t="shared" si="12"/>
        <v>3.9055499999999998E-3</v>
      </c>
      <c r="AO265">
        <f t="shared" si="11"/>
        <v>3.8118200000000001E-3</v>
      </c>
      <c r="AP265">
        <f t="shared" si="11"/>
        <v>1.2140199999999999E-3</v>
      </c>
      <c r="AQ265">
        <f t="shared" si="11"/>
        <v>1.1376499999999999E-2</v>
      </c>
    </row>
    <row r="266" spans="1:43" x14ac:dyDescent="0.25">
      <c r="A266">
        <v>11916011</v>
      </c>
      <c r="B266" s="2" t="s">
        <v>585</v>
      </c>
      <c r="C266" s="2" t="s">
        <v>603</v>
      </c>
      <c r="D266">
        <v>60937413</v>
      </c>
      <c r="F266">
        <v>300</v>
      </c>
      <c r="G266">
        <v>78414614</v>
      </c>
      <c r="I266">
        <v>2275050012</v>
      </c>
      <c r="J266">
        <v>2</v>
      </c>
      <c r="K266" t="s">
        <v>34</v>
      </c>
      <c r="L266" t="s">
        <v>87</v>
      </c>
      <c r="M266">
        <v>34011</v>
      </c>
      <c r="O266" t="s">
        <v>188</v>
      </c>
      <c r="P266">
        <v>48811</v>
      </c>
      <c r="Q266" t="s">
        <v>37</v>
      </c>
      <c r="R266" t="s">
        <v>38</v>
      </c>
      <c r="U266" t="s">
        <v>38</v>
      </c>
      <c r="V266">
        <v>39.495100000000001</v>
      </c>
      <c r="W266">
        <v>-75.030699999999996</v>
      </c>
      <c r="X266" t="s">
        <v>39</v>
      </c>
      <c r="Y266" t="s">
        <v>189</v>
      </c>
      <c r="Z266" t="s">
        <v>34</v>
      </c>
      <c r="AA266">
        <v>0</v>
      </c>
      <c r="AB266" t="s">
        <v>41</v>
      </c>
      <c r="AC266">
        <v>8</v>
      </c>
      <c r="AE266">
        <v>0.15802099999999999</v>
      </c>
      <c r="AF266">
        <v>5.3417999999999998E-3</v>
      </c>
      <c r="AG266">
        <v>3.9055499999999998E-3</v>
      </c>
      <c r="AH266">
        <v>3.8118200000000001E-3</v>
      </c>
      <c r="AI266">
        <v>1.2140199999999999E-3</v>
      </c>
      <c r="AJ266">
        <v>1.1376499999999999E-2</v>
      </c>
      <c r="AK266">
        <v>1</v>
      </c>
      <c r="AL266">
        <f t="shared" si="12"/>
        <v>0.15802099999999999</v>
      </c>
      <c r="AM266">
        <f t="shared" si="12"/>
        <v>5.3417999999999998E-3</v>
      </c>
      <c r="AN266">
        <f t="shared" si="12"/>
        <v>3.9055499999999998E-3</v>
      </c>
      <c r="AO266">
        <f t="shared" si="11"/>
        <v>3.8118200000000001E-3</v>
      </c>
      <c r="AP266">
        <f t="shared" si="11"/>
        <v>1.2140199999999999E-3</v>
      </c>
      <c r="AQ266">
        <f t="shared" si="11"/>
        <v>1.1376499999999999E-2</v>
      </c>
    </row>
    <row r="267" spans="1:43" x14ac:dyDescent="0.25">
      <c r="A267">
        <v>11075811</v>
      </c>
      <c r="B267" s="2" t="s">
        <v>585</v>
      </c>
      <c r="C267" s="2" t="s">
        <v>603</v>
      </c>
      <c r="D267">
        <v>60704413</v>
      </c>
      <c r="F267">
        <v>300</v>
      </c>
      <c r="G267">
        <v>77950614</v>
      </c>
      <c r="I267">
        <v>2275050012</v>
      </c>
      <c r="J267">
        <v>2</v>
      </c>
      <c r="K267" t="s">
        <v>34</v>
      </c>
      <c r="L267" t="s">
        <v>95</v>
      </c>
      <c r="M267">
        <v>34015</v>
      </c>
      <c r="O267" t="s">
        <v>282</v>
      </c>
      <c r="P267">
        <v>48811</v>
      </c>
      <c r="Q267" t="s">
        <v>37</v>
      </c>
      <c r="R267" t="s">
        <v>38</v>
      </c>
      <c r="U267" t="s">
        <v>38</v>
      </c>
      <c r="V267">
        <v>39.537599999999998</v>
      </c>
      <c r="W267">
        <v>-74.966300000000004</v>
      </c>
      <c r="X267" t="s">
        <v>39</v>
      </c>
      <c r="Y267" t="s">
        <v>189</v>
      </c>
      <c r="Z267" t="s">
        <v>34</v>
      </c>
      <c r="AA267">
        <v>0</v>
      </c>
      <c r="AB267" t="s">
        <v>41</v>
      </c>
      <c r="AC267">
        <v>8</v>
      </c>
      <c r="AE267">
        <v>8.4835499999999993</v>
      </c>
      <c r="AF267">
        <v>0.28678199999999998</v>
      </c>
      <c r="AG267">
        <v>0.209675</v>
      </c>
      <c r="AH267">
        <v>0.20464299999999999</v>
      </c>
      <c r="AI267">
        <v>6.5176300000000006E-2</v>
      </c>
      <c r="AJ267">
        <v>0.610765</v>
      </c>
      <c r="AK267">
        <v>1</v>
      </c>
      <c r="AL267">
        <f t="shared" si="12"/>
        <v>8.4835499999999993</v>
      </c>
      <c r="AM267">
        <f t="shared" si="12"/>
        <v>0.28678199999999998</v>
      </c>
      <c r="AN267">
        <f t="shared" si="12"/>
        <v>0.209675</v>
      </c>
      <c r="AO267">
        <f t="shared" si="11"/>
        <v>0.20464299999999999</v>
      </c>
      <c r="AP267">
        <f t="shared" si="11"/>
        <v>6.5176300000000006E-2</v>
      </c>
      <c r="AQ267">
        <f t="shared" si="11"/>
        <v>0.610765</v>
      </c>
    </row>
    <row r="268" spans="1:43" x14ac:dyDescent="0.25">
      <c r="A268">
        <v>16131711</v>
      </c>
      <c r="B268" s="2" t="s">
        <v>585</v>
      </c>
      <c r="C268" s="2" t="s">
        <v>603</v>
      </c>
      <c r="D268">
        <v>103139013</v>
      </c>
      <c r="F268">
        <v>300</v>
      </c>
      <c r="G268">
        <v>144754914</v>
      </c>
      <c r="I268">
        <v>2275050012</v>
      </c>
      <c r="J268">
        <v>2</v>
      </c>
      <c r="K268" t="s">
        <v>34</v>
      </c>
      <c r="L268" t="s">
        <v>56</v>
      </c>
      <c r="M268">
        <v>34007</v>
      </c>
      <c r="O268" t="s">
        <v>542</v>
      </c>
      <c r="P268">
        <v>48811</v>
      </c>
      <c r="Q268" t="s">
        <v>37</v>
      </c>
      <c r="R268" t="s">
        <v>38</v>
      </c>
      <c r="U268" t="s">
        <v>38</v>
      </c>
      <c r="V268">
        <v>39.846919</v>
      </c>
      <c r="W268">
        <v>-74.927000000000007</v>
      </c>
      <c r="X268" t="s">
        <v>110</v>
      </c>
      <c r="Y268" t="s">
        <v>543</v>
      </c>
      <c r="Z268" t="s">
        <v>34</v>
      </c>
      <c r="AA268">
        <v>0</v>
      </c>
      <c r="AB268" t="s">
        <v>41</v>
      </c>
      <c r="AC268">
        <v>8</v>
      </c>
      <c r="AE268">
        <v>0.15802099999999999</v>
      </c>
      <c r="AF268">
        <v>5.3417999999999998E-3</v>
      </c>
      <c r="AG268">
        <v>3.9055499999999998E-3</v>
      </c>
      <c r="AH268">
        <v>3.8118200000000001E-3</v>
      </c>
      <c r="AI268">
        <v>1.2140199999999999E-3</v>
      </c>
      <c r="AJ268">
        <v>1.1376499999999999E-2</v>
      </c>
      <c r="AK268">
        <v>1</v>
      </c>
      <c r="AL268">
        <f t="shared" si="12"/>
        <v>0.15802099999999999</v>
      </c>
      <c r="AM268">
        <f t="shared" si="12"/>
        <v>5.3417999999999998E-3</v>
      </c>
      <c r="AN268">
        <f t="shared" si="12"/>
        <v>3.9055499999999998E-3</v>
      </c>
      <c r="AO268">
        <f t="shared" si="11"/>
        <v>3.8118200000000001E-3</v>
      </c>
      <c r="AP268">
        <f t="shared" si="11"/>
        <v>1.2140199999999999E-3</v>
      </c>
      <c r="AQ268">
        <f t="shared" si="11"/>
        <v>1.1376499999999999E-2</v>
      </c>
    </row>
    <row r="269" spans="1:43" x14ac:dyDescent="0.25">
      <c r="A269">
        <v>12322811</v>
      </c>
      <c r="B269" s="2" t="s">
        <v>585</v>
      </c>
      <c r="C269" s="2" t="s">
        <v>603</v>
      </c>
      <c r="D269">
        <v>61753113</v>
      </c>
      <c r="F269">
        <v>300</v>
      </c>
      <c r="G269">
        <v>80032414</v>
      </c>
      <c r="I269">
        <v>2275050012</v>
      </c>
      <c r="J269">
        <v>2</v>
      </c>
      <c r="K269" t="s">
        <v>34</v>
      </c>
      <c r="L269" t="s">
        <v>82</v>
      </c>
      <c r="M269">
        <v>34041</v>
      </c>
      <c r="O269" t="s">
        <v>181</v>
      </c>
      <c r="P269">
        <v>48811</v>
      </c>
      <c r="Q269" t="s">
        <v>37</v>
      </c>
      <c r="R269" t="s">
        <v>38</v>
      </c>
      <c r="U269" t="s">
        <v>38</v>
      </c>
      <c r="V269">
        <v>40.741</v>
      </c>
      <c r="W269">
        <v>-75.021500000000003</v>
      </c>
      <c r="X269" t="s">
        <v>39</v>
      </c>
      <c r="Y269" t="s">
        <v>75</v>
      </c>
      <c r="Z269" t="s">
        <v>34</v>
      </c>
      <c r="AA269">
        <v>0</v>
      </c>
      <c r="AB269" t="s">
        <v>41</v>
      </c>
      <c r="AC269">
        <v>8</v>
      </c>
      <c r="AE269">
        <v>0.15802099999999999</v>
      </c>
      <c r="AF269">
        <v>5.3417999999999998E-3</v>
      </c>
      <c r="AG269">
        <v>3.9055499999999998E-3</v>
      </c>
      <c r="AH269">
        <v>3.8118200000000001E-3</v>
      </c>
      <c r="AI269">
        <v>1.2140199999999999E-3</v>
      </c>
      <c r="AJ269">
        <v>1.1376499999999999E-2</v>
      </c>
      <c r="AK269">
        <v>1</v>
      </c>
      <c r="AL269">
        <f t="shared" si="12"/>
        <v>0.15802099999999999</v>
      </c>
      <c r="AM269">
        <f t="shared" si="12"/>
        <v>5.3417999999999998E-3</v>
      </c>
      <c r="AN269">
        <f t="shared" si="12"/>
        <v>3.9055499999999998E-3</v>
      </c>
      <c r="AO269">
        <f t="shared" si="11"/>
        <v>3.8118200000000001E-3</v>
      </c>
      <c r="AP269">
        <f t="shared" si="11"/>
        <v>1.2140199999999999E-3</v>
      </c>
      <c r="AQ269">
        <f t="shared" si="11"/>
        <v>1.1376499999999999E-2</v>
      </c>
    </row>
    <row r="270" spans="1:43" x14ac:dyDescent="0.25">
      <c r="A270">
        <v>12396011</v>
      </c>
      <c r="B270" s="2" t="s">
        <v>585</v>
      </c>
      <c r="C270" s="2" t="s">
        <v>603</v>
      </c>
      <c r="D270">
        <v>61582713</v>
      </c>
      <c r="F270">
        <v>300</v>
      </c>
      <c r="G270">
        <v>79695814</v>
      </c>
      <c r="I270">
        <v>2275050012</v>
      </c>
      <c r="J270">
        <v>2</v>
      </c>
      <c r="K270" t="s">
        <v>34</v>
      </c>
      <c r="L270" t="s">
        <v>90</v>
      </c>
      <c r="M270">
        <v>34005</v>
      </c>
      <c r="O270" t="s">
        <v>271</v>
      </c>
      <c r="P270">
        <v>48811</v>
      </c>
      <c r="Q270" t="s">
        <v>37</v>
      </c>
      <c r="R270" t="s">
        <v>38</v>
      </c>
      <c r="U270" t="s">
        <v>38</v>
      </c>
      <c r="V270">
        <v>39.9283</v>
      </c>
      <c r="W270">
        <v>-74.762200000000007</v>
      </c>
      <c r="X270" t="s">
        <v>39</v>
      </c>
      <c r="Y270" t="s">
        <v>272</v>
      </c>
      <c r="Z270" t="s">
        <v>34</v>
      </c>
      <c r="AA270">
        <v>0</v>
      </c>
      <c r="AB270" t="s">
        <v>41</v>
      </c>
      <c r="AC270">
        <v>8</v>
      </c>
      <c r="AE270">
        <v>0.15802099999999999</v>
      </c>
      <c r="AF270">
        <v>5.3417999999999998E-3</v>
      </c>
      <c r="AG270">
        <v>3.9055499999999998E-3</v>
      </c>
      <c r="AH270">
        <v>3.8118200000000001E-3</v>
      </c>
      <c r="AI270">
        <v>1.2140199999999999E-3</v>
      </c>
      <c r="AJ270">
        <v>1.1376499999999999E-2</v>
      </c>
      <c r="AK270">
        <v>1</v>
      </c>
      <c r="AL270">
        <f t="shared" si="12"/>
        <v>0.15802099999999999</v>
      </c>
      <c r="AM270">
        <f t="shared" si="12"/>
        <v>5.3417999999999998E-3</v>
      </c>
      <c r="AN270">
        <f t="shared" si="12"/>
        <v>3.9055499999999998E-3</v>
      </c>
      <c r="AO270">
        <f t="shared" si="11"/>
        <v>3.8118200000000001E-3</v>
      </c>
      <c r="AP270">
        <f t="shared" si="11"/>
        <v>1.2140199999999999E-3</v>
      </c>
      <c r="AQ270">
        <f t="shared" si="11"/>
        <v>1.1376499999999999E-2</v>
      </c>
    </row>
    <row r="271" spans="1:43" x14ac:dyDescent="0.25">
      <c r="A271">
        <v>11738811</v>
      </c>
      <c r="B271" s="2" t="s">
        <v>585</v>
      </c>
      <c r="C271" s="2" t="s">
        <v>603</v>
      </c>
      <c r="D271">
        <v>61055613</v>
      </c>
      <c r="F271">
        <v>300</v>
      </c>
      <c r="G271">
        <v>78650614</v>
      </c>
      <c r="I271">
        <v>2275050012</v>
      </c>
      <c r="J271">
        <v>2</v>
      </c>
      <c r="K271" t="s">
        <v>34</v>
      </c>
      <c r="L271" t="s">
        <v>82</v>
      </c>
      <c r="M271">
        <v>34041</v>
      </c>
      <c r="O271" t="s">
        <v>424</v>
      </c>
      <c r="P271">
        <v>48811</v>
      </c>
      <c r="Q271" t="s">
        <v>37</v>
      </c>
      <c r="R271" t="s">
        <v>38</v>
      </c>
      <c r="U271" t="s">
        <v>38</v>
      </c>
      <c r="V271">
        <v>40.702599999999997</v>
      </c>
      <c r="W271">
        <v>-75.177999999999997</v>
      </c>
      <c r="X271" t="s">
        <v>39</v>
      </c>
      <c r="Y271" t="s">
        <v>136</v>
      </c>
      <c r="Z271" t="s">
        <v>34</v>
      </c>
      <c r="AA271">
        <v>0</v>
      </c>
      <c r="AB271" t="s">
        <v>41</v>
      </c>
      <c r="AC271">
        <v>8</v>
      </c>
      <c r="AE271">
        <v>0.15802099999999999</v>
      </c>
      <c r="AF271">
        <v>5.3417999999999998E-3</v>
      </c>
      <c r="AG271">
        <v>3.9055499999999998E-3</v>
      </c>
      <c r="AH271">
        <v>3.8118200000000001E-3</v>
      </c>
      <c r="AI271">
        <v>1.2140199999999999E-3</v>
      </c>
      <c r="AJ271">
        <v>1.1376499999999999E-2</v>
      </c>
      <c r="AK271">
        <v>1</v>
      </c>
      <c r="AL271">
        <f t="shared" si="12"/>
        <v>0.15802099999999999</v>
      </c>
      <c r="AM271">
        <f t="shared" si="12"/>
        <v>5.3417999999999998E-3</v>
      </c>
      <c r="AN271">
        <f t="shared" si="12"/>
        <v>3.9055499999999998E-3</v>
      </c>
      <c r="AO271">
        <f t="shared" si="11"/>
        <v>3.8118200000000001E-3</v>
      </c>
      <c r="AP271">
        <f t="shared" si="11"/>
        <v>1.2140199999999999E-3</v>
      </c>
      <c r="AQ271">
        <f t="shared" si="11"/>
        <v>1.1376499999999999E-2</v>
      </c>
    </row>
    <row r="272" spans="1:43" x14ac:dyDescent="0.25">
      <c r="A272">
        <v>11724711</v>
      </c>
      <c r="B272" s="2" t="s">
        <v>585</v>
      </c>
      <c r="C272" s="2" t="s">
        <v>603</v>
      </c>
      <c r="D272">
        <v>61141913</v>
      </c>
      <c r="F272">
        <v>300</v>
      </c>
      <c r="G272">
        <v>78822614</v>
      </c>
      <c r="I272">
        <v>2275050012</v>
      </c>
      <c r="J272">
        <v>2</v>
      </c>
      <c r="K272" t="s">
        <v>34</v>
      </c>
      <c r="L272" t="s">
        <v>236</v>
      </c>
      <c r="M272">
        <v>34031</v>
      </c>
      <c r="O272" t="s">
        <v>323</v>
      </c>
      <c r="P272">
        <v>48811</v>
      </c>
      <c r="Q272" t="s">
        <v>37</v>
      </c>
      <c r="R272" t="s">
        <v>38</v>
      </c>
      <c r="U272" t="s">
        <v>38</v>
      </c>
      <c r="V272">
        <v>40.979300000000002</v>
      </c>
      <c r="W272">
        <v>-74.251000000000005</v>
      </c>
      <c r="X272" t="s">
        <v>39</v>
      </c>
      <c r="Y272" t="s">
        <v>324</v>
      </c>
      <c r="Z272" t="s">
        <v>34</v>
      </c>
      <c r="AA272">
        <v>0</v>
      </c>
      <c r="AB272" t="s">
        <v>41</v>
      </c>
      <c r="AC272">
        <v>8</v>
      </c>
      <c r="AE272">
        <v>0.15802099999999999</v>
      </c>
      <c r="AF272">
        <v>5.3417999999999998E-3</v>
      </c>
      <c r="AG272">
        <v>3.9055499999999998E-3</v>
      </c>
      <c r="AH272">
        <v>3.8118200000000001E-3</v>
      </c>
      <c r="AI272">
        <v>1.2140199999999999E-3</v>
      </c>
      <c r="AJ272">
        <v>1.1376499999999999E-2</v>
      </c>
      <c r="AK272">
        <v>1</v>
      </c>
      <c r="AL272">
        <f t="shared" si="12"/>
        <v>0.15802099999999999</v>
      </c>
      <c r="AM272">
        <f t="shared" si="12"/>
        <v>5.3417999999999998E-3</v>
      </c>
      <c r="AN272">
        <f t="shared" si="12"/>
        <v>3.9055499999999998E-3</v>
      </c>
      <c r="AO272">
        <f t="shared" si="11"/>
        <v>3.8118200000000001E-3</v>
      </c>
      <c r="AP272">
        <f t="shared" si="11"/>
        <v>1.2140199999999999E-3</v>
      </c>
      <c r="AQ272">
        <f t="shared" si="11"/>
        <v>1.1376499999999999E-2</v>
      </c>
    </row>
    <row r="273" spans="1:43" x14ac:dyDescent="0.25">
      <c r="A273">
        <v>10983611</v>
      </c>
      <c r="B273" s="2" t="s">
        <v>585</v>
      </c>
      <c r="C273" s="2" t="s">
        <v>603</v>
      </c>
      <c r="D273">
        <v>60519613</v>
      </c>
      <c r="F273">
        <v>300</v>
      </c>
      <c r="G273">
        <v>77581014</v>
      </c>
      <c r="I273">
        <v>2275050012</v>
      </c>
      <c r="J273">
        <v>2</v>
      </c>
      <c r="K273" t="s">
        <v>34</v>
      </c>
      <c r="L273" t="s">
        <v>79</v>
      </c>
      <c r="M273">
        <v>34027</v>
      </c>
      <c r="O273" t="s">
        <v>464</v>
      </c>
      <c r="P273">
        <v>48811</v>
      </c>
      <c r="Q273" t="s">
        <v>37</v>
      </c>
      <c r="R273" t="s">
        <v>38</v>
      </c>
      <c r="U273" t="s">
        <v>38</v>
      </c>
      <c r="V273">
        <v>40.9407</v>
      </c>
      <c r="W273">
        <v>-74.461500000000001</v>
      </c>
      <c r="X273" t="s">
        <v>39</v>
      </c>
      <c r="Y273" t="s">
        <v>458</v>
      </c>
      <c r="Z273" t="s">
        <v>34</v>
      </c>
      <c r="AA273">
        <v>0</v>
      </c>
      <c r="AB273" t="s">
        <v>41</v>
      </c>
      <c r="AC273">
        <v>8</v>
      </c>
      <c r="AE273">
        <v>0.15802099999999999</v>
      </c>
      <c r="AF273">
        <v>5.3417999999999998E-3</v>
      </c>
      <c r="AG273">
        <v>3.9055499999999998E-3</v>
      </c>
      <c r="AH273">
        <v>3.8118200000000001E-3</v>
      </c>
      <c r="AI273">
        <v>1.2140199999999999E-3</v>
      </c>
      <c r="AJ273">
        <v>1.1376499999999999E-2</v>
      </c>
      <c r="AK273">
        <v>1</v>
      </c>
      <c r="AL273">
        <f t="shared" si="12"/>
        <v>0.15802099999999999</v>
      </c>
      <c r="AM273">
        <f t="shared" si="12"/>
        <v>5.3417999999999998E-3</v>
      </c>
      <c r="AN273">
        <f t="shared" si="12"/>
        <v>3.9055499999999998E-3</v>
      </c>
      <c r="AO273">
        <f t="shared" si="11"/>
        <v>3.8118200000000001E-3</v>
      </c>
      <c r="AP273">
        <f t="shared" si="11"/>
        <v>1.2140199999999999E-3</v>
      </c>
      <c r="AQ273">
        <f t="shared" si="11"/>
        <v>1.1376499999999999E-2</v>
      </c>
    </row>
    <row r="274" spans="1:43" x14ac:dyDescent="0.25">
      <c r="A274">
        <v>11007711</v>
      </c>
      <c r="B274" s="2" t="s">
        <v>585</v>
      </c>
      <c r="C274" s="2" t="s">
        <v>603</v>
      </c>
      <c r="D274">
        <v>60566513</v>
      </c>
      <c r="F274">
        <v>300</v>
      </c>
      <c r="G274">
        <v>77674614</v>
      </c>
      <c r="I274">
        <v>2275050012</v>
      </c>
      <c r="J274">
        <v>2</v>
      </c>
      <c r="K274" t="s">
        <v>34</v>
      </c>
      <c r="L274" t="s">
        <v>35</v>
      </c>
      <c r="M274">
        <v>34025</v>
      </c>
      <c r="O274" t="s">
        <v>36</v>
      </c>
      <c r="P274">
        <v>48811</v>
      </c>
      <c r="Q274" t="s">
        <v>37</v>
      </c>
      <c r="R274" t="s">
        <v>38</v>
      </c>
      <c r="U274" t="s">
        <v>38</v>
      </c>
      <c r="V274">
        <v>40.4251</v>
      </c>
      <c r="W274">
        <v>-74.099599999999995</v>
      </c>
      <c r="X274" t="s">
        <v>39</v>
      </c>
      <c r="Y274" t="s">
        <v>40</v>
      </c>
      <c r="Z274" t="s">
        <v>34</v>
      </c>
      <c r="AA274">
        <v>0</v>
      </c>
      <c r="AB274" t="s">
        <v>41</v>
      </c>
      <c r="AC274">
        <v>8</v>
      </c>
      <c r="AE274">
        <v>0.15802099999999999</v>
      </c>
      <c r="AF274">
        <v>5.3417999999999998E-3</v>
      </c>
      <c r="AG274">
        <v>3.9055499999999998E-3</v>
      </c>
      <c r="AH274">
        <v>3.8118200000000001E-3</v>
      </c>
      <c r="AI274">
        <v>1.2140199999999999E-3</v>
      </c>
      <c r="AJ274">
        <v>1.1376499999999999E-2</v>
      </c>
      <c r="AK274">
        <v>1</v>
      </c>
      <c r="AL274">
        <f t="shared" si="12"/>
        <v>0.15802099999999999</v>
      </c>
      <c r="AM274">
        <f t="shared" si="12"/>
        <v>5.3417999999999998E-3</v>
      </c>
      <c r="AN274">
        <f t="shared" si="12"/>
        <v>3.9055499999999998E-3</v>
      </c>
      <c r="AO274">
        <f t="shared" si="11"/>
        <v>3.8118200000000001E-3</v>
      </c>
      <c r="AP274">
        <f t="shared" si="11"/>
        <v>1.2140199999999999E-3</v>
      </c>
      <c r="AQ274">
        <f t="shared" si="11"/>
        <v>1.1376499999999999E-2</v>
      </c>
    </row>
    <row r="275" spans="1:43" x14ac:dyDescent="0.25">
      <c r="A275">
        <v>11210611</v>
      </c>
      <c r="B275" s="2" t="s">
        <v>585</v>
      </c>
      <c r="C275" s="2" t="s">
        <v>603</v>
      </c>
      <c r="D275">
        <v>61055813</v>
      </c>
      <c r="F275">
        <v>300</v>
      </c>
      <c r="G275">
        <v>78651014</v>
      </c>
      <c r="I275">
        <v>2275050012</v>
      </c>
      <c r="J275">
        <v>2</v>
      </c>
      <c r="K275" t="s">
        <v>34</v>
      </c>
      <c r="L275" t="s">
        <v>56</v>
      </c>
      <c r="M275">
        <v>34007</v>
      </c>
      <c r="O275" t="s">
        <v>239</v>
      </c>
      <c r="P275">
        <v>48811</v>
      </c>
      <c r="Q275" t="s">
        <v>37</v>
      </c>
      <c r="R275" t="s">
        <v>38</v>
      </c>
      <c r="U275" t="s">
        <v>38</v>
      </c>
      <c r="V275">
        <v>39.862900000000003</v>
      </c>
      <c r="W275">
        <v>-74.9602</v>
      </c>
      <c r="X275" t="s">
        <v>39</v>
      </c>
      <c r="Y275" t="s">
        <v>240</v>
      </c>
      <c r="Z275" t="s">
        <v>34</v>
      </c>
      <c r="AA275">
        <v>0</v>
      </c>
      <c r="AB275" t="s">
        <v>41</v>
      </c>
      <c r="AC275">
        <v>8</v>
      </c>
      <c r="AE275">
        <v>0.15802099999999999</v>
      </c>
      <c r="AF275">
        <v>5.3417999999999998E-3</v>
      </c>
      <c r="AG275">
        <v>3.9055499999999998E-3</v>
      </c>
      <c r="AH275">
        <v>3.8118200000000001E-3</v>
      </c>
      <c r="AI275">
        <v>1.2140199999999999E-3</v>
      </c>
      <c r="AJ275">
        <v>1.1376499999999999E-2</v>
      </c>
      <c r="AK275">
        <v>1</v>
      </c>
      <c r="AL275">
        <f t="shared" si="12"/>
        <v>0.15802099999999999</v>
      </c>
      <c r="AM275">
        <f t="shared" si="12"/>
        <v>5.3417999999999998E-3</v>
      </c>
      <c r="AN275">
        <f t="shared" si="12"/>
        <v>3.9055499999999998E-3</v>
      </c>
      <c r="AO275">
        <f t="shared" si="11"/>
        <v>3.8118200000000001E-3</v>
      </c>
      <c r="AP275">
        <f t="shared" si="11"/>
        <v>1.2140199999999999E-3</v>
      </c>
      <c r="AQ275">
        <f t="shared" si="11"/>
        <v>1.1376499999999999E-2</v>
      </c>
    </row>
    <row r="276" spans="1:43" x14ac:dyDescent="0.25">
      <c r="A276">
        <v>12396611</v>
      </c>
      <c r="B276" s="2" t="s">
        <v>585</v>
      </c>
      <c r="C276" s="2" t="s">
        <v>603</v>
      </c>
      <c r="D276">
        <v>61583413</v>
      </c>
      <c r="F276">
        <v>300</v>
      </c>
      <c r="G276">
        <v>79697214</v>
      </c>
      <c r="I276">
        <v>2275050012</v>
      </c>
      <c r="J276">
        <v>2</v>
      </c>
      <c r="K276" t="s">
        <v>34</v>
      </c>
      <c r="L276" t="s">
        <v>82</v>
      </c>
      <c r="M276">
        <v>34041</v>
      </c>
      <c r="O276" t="s">
        <v>131</v>
      </c>
      <c r="P276">
        <v>48811</v>
      </c>
      <c r="Q276" t="s">
        <v>37</v>
      </c>
      <c r="R276" t="s">
        <v>38</v>
      </c>
      <c r="U276" t="s">
        <v>38</v>
      </c>
      <c r="V276">
        <v>40.928199999999997</v>
      </c>
      <c r="W276">
        <v>-74.843999999999994</v>
      </c>
      <c r="X276" t="s">
        <v>39</v>
      </c>
      <c r="Y276" t="s">
        <v>132</v>
      </c>
      <c r="Z276" t="s">
        <v>34</v>
      </c>
      <c r="AA276">
        <v>0</v>
      </c>
      <c r="AB276" t="s">
        <v>41</v>
      </c>
      <c r="AC276">
        <v>8</v>
      </c>
      <c r="AE276">
        <v>0.15802099999999999</v>
      </c>
      <c r="AF276">
        <v>5.3417999999999998E-3</v>
      </c>
      <c r="AG276">
        <v>3.9055499999999998E-3</v>
      </c>
      <c r="AH276">
        <v>3.8118200000000001E-3</v>
      </c>
      <c r="AI276">
        <v>1.2140199999999999E-3</v>
      </c>
      <c r="AJ276">
        <v>1.1376499999999999E-2</v>
      </c>
      <c r="AK276">
        <v>1</v>
      </c>
      <c r="AL276">
        <f t="shared" si="12"/>
        <v>0.15802099999999999</v>
      </c>
      <c r="AM276">
        <f t="shared" si="12"/>
        <v>5.3417999999999998E-3</v>
      </c>
      <c r="AN276">
        <f t="shared" si="12"/>
        <v>3.9055499999999998E-3</v>
      </c>
      <c r="AO276">
        <f t="shared" si="11"/>
        <v>3.8118200000000001E-3</v>
      </c>
      <c r="AP276">
        <f t="shared" si="11"/>
        <v>1.2140199999999999E-3</v>
      </c>
      <c r="AQ276">
        <f t="shared" si="11"/>
        <v>1.1376499999999999E-2</v>
      </c>
    </row>
    <row r="277" spans="1:43" x14ac:dyDescent="0.25">
      <c r="A277">
        <v>11107411</v>
      </c>
      <c r="B277" s="2" t="s">
        <v>585</v>
      </c>
      <c r="C277" s="2" t="s">
        <v>603</v>
      </c>
      <c r="D277">
        <v>60770913</v>
      </c>
      <c r="F277">
        <v>300</v>
      </c>
      <c r="G277">
        <v>78083214</v>
      </c>
      <c r="I277">
        <v>2275050012</v>
      </c>
      <c r="J277">
        <v>2</v>
      </c>
      <c r="K277" t="s">
        <v>34</v>
      </c>
      <c r="L277" t="s">
        <v>84</v>
      </c>
      <c r="M277">
        <v>34029</v>
      </c>
      <c r="O277" t="s">
        <v>400</v>
      </c>
      <c r="P277">
        <v>48811</v>
      </c>
      <c r="Q277" t="s">
        <v>37</v>
      </c>
      <c r="R277" t="s">
        <v>38</v>
      </c>
      <c r="U277" t="s">
        <v>38</v>
      </c>
      <c r="V277">
        <v>39.699300000000001</v>
      </c>
      <c r="W277">
        <v>-74.234300000000005</v>
      </c>
      <c r="X277" t="s">
        <v>39</v>
      </c>
      <c r="Y277" t="s">
        <v>356</v>
      </c>
      <c r="Z277" t="s">
        <v>34</v>
      </c>
      <c r="AA277">
        <v>0</v>
      </c>
      <c r="AB277" t="s">
        <v>41</v>
      </c>
      <c r="AC277">
        <v>8</v>
      </c>
      <c r="AE277">
        <v>0.15802099999999999</v>
      </c>
      <c r="AF277">
        <v>5.3417999999999998E-3</v>
      </c>
      <c r="AG277">
        <v>3.9055499999999998E-3</v>
      </c>
      <c r="AH277">
        <v>3.8118200000000001E-3</v>
      </c>
      <c r="AI277">
        <v>1.2140199999999999E-3</v>
      </c>
      <c r="AJ277">
        <v>1.1376499999999999E-2</v>
      </c>
      <c r="AK277">
        <v>1</v>
      </c>
      <c r="AL277">
        <f t="shared" si="12"/>
        <v>0.15802099999999999</v>
      </c>
      <c r="AM277">
        <f t="shared" si="12"/>
        <v>5.3417999999999998E-3</v>
      </c>
      <c r="AN277">
        <f t="shared" si="12"/>
        <v>3.9055499999999998E-3</v>
      </c>
      <c r="AO277">
        <f t="shared" si="11"/>
        <v>3.8118200000000001E-3</v>
      </c>
      <c r="AP277">
        <f t="shared" si="11"/>
        <v>1.2140199999999999E-3</v>
      </c>
      <c r="AQ277">
        <f t="shared" si="11"/>
        <v>1.1376499999999999E-2</v>
      </c>
    </row>
    <row r="278" spans="1:43" x14ac:dyDescent="0.25">
      <c r="A278">
        <v>11089811</v>
      </c>
      <c r="B278" s="2" t="s">
        <v>585</v>
      </c>
      <c r="C278" s="2" t="s">
        <v>603</v>
      </c>
      <c r="D278">
        <v>60732613</v>
      </c>
      <c r="F278">
        <v>300</v>
      </c>
      <c r="G278">
        <v>78006614</v>
      </c>
      <c r="I278">
        <v>2275050012</v>
      </c>
      <c r="J278">
        <v>2</v>
      </c>
      <c r="K278" t="s">
        <v>34</v>
      </c>
      <c r="L278" t="s">
        <v>98</v>
      </c>
      <c r="M278">
        <v>34001</v>
      </c>
      <c r="O278" t="s">
        <v>498</v>
      </c>
      <c r="P278">
        <v>48811</v>
      </c>
      <c r="Q278" t="s">
        <v>37</v>
      </c>
      <c r="R278" t="s">
        <v>38</v>
      </c>
      <c r="U278" t="s">
        <v>38</v>
      </c>
      <c r="V278">
        <v>39.631399999999999</v>
      </c>
      <c r="W278">
        <v>-74.772800000000004</v>
      </c>
      <c r="X278" t="s">
        <v>39</v>
      </c>
      <c r="Y278" t="s">
        <v>153</v>
      </c>
      <c r="Z278" t="s">
        <v>34</v>
      </c>
      <c r="AA278">
        <v>0</v>
      </c>
      <c r="AB278" t="s">
        <v>41</v>
      </c>
      <c r="AC278">
        <v>8</v>
      </c>
      <c r="AE278">
        <v>0.15802099999999999</v>
      </c>
      <c r="AF278">
        <v>5.3417999999999998E-3</v>
      </c>
      <c r="AG278">
        <v>3.9055499999999998E-3</v>
      </c>
      <c r="AH278">
        <v>3.8118200000000001E-3</v>
      </c>
      <c r="AI278">
        <v>1.2140199999999999E-3</v>
      </c>
      <c r="AJ278">
        <v>1.1376499999999999E-2</v>
      </c>
      <c r="AK278">
        <v>1</v>
      </c>
      <c r="AL278">
        <f t="shared" si="12"/>
        <v>0.15802099999999999</v>
      </c>
      <c r="AM278">
        <f t="shared" si="12"/>
        <v>5.3417999999999998E-3</v>
      </c>
      <c r="AN278">
        <f t="shared" si="12"/>
        <v>3.9055499999999998E-3</v>
      </c>
      <c r="AO278">
        <f t="shared" si="11"/>
        <v>3.8118200000000001E-3</v>
      </c>
      <c r="AP278">
        <f t="shared" si="11"/>
        <v>1.2140199999999999E-3</v>
      </c>
      <c r="AQ278">
        <f t="shared" si="11"/>
        <v>1.1376499999999999E-2</v>
      </c>
    </row>
    <row r="279" spans="1:43" x14ac:dyDescent="0.25">
      <c r="A279">
        <v>9382611</v>
      </c>
      <c r="B279" s="2" t="s">
        <v>585</v>
      </c>
      <c r="C279" s="2" t="s">
        <v>603</v>
      </c>
      <c r="D279">
        <v>62625013</v>
      </c>
      <c r="F279">
        <v>300</v>
      </c>
      <c r="G279">
        <v>84339314</v>
      </c>
      <c r="I279">
        <v>2275050012</v>
      </c>
      <c r="J279">
        <v>2</v>
      </c>
      <c r="K279" t="s">
        <v>34</v>
      </c>
      <c r="L279" t="s">
        <v>116</v>
      </c>
      <c r="M279">
        <v>34009</v>
      </c>
      <c r="O279" t="s">
        <v>548</v>
      </c>
      <c r="P279">
        <v>48811</v>
      </c>
      <c r="Q279" t="s">
        <v>37</v>
      </c>
      <c r="R279" t="s">
        <v>38</v>
      </c>
      <c r="U279" t="s">
        <v>38</v>
      </c>
      <c r="V279">
        <v>39.219149999999999</v>
      </c>
      <c r="W279">
        <v>-74.79477</v>
      </c>
      <c r="X279" t="s">
        <v>39</v>
      </c>
      <c r="Y279" t="s">
        <v>549</v>
      </c>
      <c r="Z279" t="s">
        <v>34</v>
      </c>
      <c r="AA279">
        <v>0</v>
      </c>
      <c r="AB279" t="s">
        <v>41</v>
      </c>
      <c r="AC279">
        <v>8</v>
      </c>
      <c r="AE279">
        <v>8.3265700000000002</v>
      </c>
      <c r="AF279">
        <v>0.28147499999999998</v>
      </c>
      <c r="AG279">
        <v>0.20579500000000001</v>
      </c>
      <c r="AH279">
        <v>0.20085600000000001</v>
      </c>
      <c r="AI279">
        <v>6.3970299999999994E-2</v>
      </c>
      <c r="AJ279">
        <v>0.599464</v>
      </c>
      <c r="AK279">
        <v>1.0220606060606061</v>
      </c>
      <c r="AL279">
        <f t="shared" si="12"/>
        <v>8.5102591806060612</v>
      </c>
      <c r="AM279">
        <f t="shared" si="12"/>
        <v>0.28768450909090909</v>
      </c>
      <c r="AN279">
        <f t="shared" si="12"/>
        <v>0.21033496242424243</v>
      </c>
      <c r="AO279">
        <f t="shared" si="11"/>
        <v>0.20528700509090911</v>
      </c>
      <c r="AP279">
        <f t="shared" si="11"/>
        <v>6.5381523587878784E-2</v>
      </c>
      <c r="AQ279">
        <f t="shared" si="11"/>
        <v>0.61268853915151522</v>
      </c>
    </row>
    <row r="280" spans="1:43" x14ac:dyDescent="0.25">
      <c r="A280">
        <v>12319711</v>
      </c>
      <c r="B280" s="2" t="s">
        <v>585</v>
      </c>
      <c r="C280" s="2" t="s">
        <v>603</v>
      </c>
      <c r="D280">
        <v>61749813</v>
      </c>
      <c r="F280">
        <v>300</v>
      </c>
      <c r="G280">
        <v>80025814</v>
      </c>
      <c r="I280">
        <v>2275050012</v>
      </c>
      <c r="J280">
        <v>2</v>
      </c>
      <c r="K280" t="s">
        <v>34</v>
      </c>
      <c r="L280" t="s">
        <v>79</v>
      </c>
      <c r="M280">
        <v>34027</v>
      </c>
      <c r="O280" t="s">
        <v>164</v>
      </c>
      <c r="P280">
        <v>48811</v>
      </c>
      <c r="Q280" t="s">
        <v>37</v>
      </c>
      <c r="R280" t="s">
        <v>38</v>
      </c>
      <c r="U280" t="s">
        <v>38</v>
      </c>
      <c r="V280">
        <v>40.846499999999999</v>
      </c>
      <c r="W280">
        <v>-74.804100000000005</v>
      </c>
      <c r="X280" t="s">
        <v>39</v>
      </c>
      <c r="Y280" t="s">
        <v>165</v>
      </c>
      <c r="Z280" t="s">
        <v>34</v>
      </c>
      <c r="AA280">
        <v>0</v>
      </c>
      <c r="AB280" t="s">
        <v>41</v>
      </c>
      <c r="AC280">
        <v>8</v>
      </c>
      <c r="AE280">
        <v>0.15802099999999999</v>
      </c>
      <c r="AF280">
        <v>5.3417999999999998E-3</v>
      </c>
      <c r="AG280">
        <v>3.9055499999999998E-3</v>
      </c>
      <c r="AH280">
        <v>3.8118200000000001E-3</v>
      </c>
      <c r="AI280">
        <v>1.2140199999999999E-3</v>
      </c>
      <c r="AJ280">
        <v>1.1376499999999999E-2</v>
      </c>
      <c r="AK280">
        <v>1</v>
      </c>
      <c r="AL280">
        <f t="shared" si="12"/>
        <v>0.15802099999999999</v>
      </c>
      <c r="AM280">
        <f t="shared" si="12"/>
        <v>5.3417999999999998E-3</v>
      </c>
      <c r="AN280">
        <f t="shared" si="12"/>
        <v>3.9055499999999998E-3</v>
      </c>
      <c r="AO280">
        <f t="shared" si="11"/>
        <v>3.8118200000000001E-3</v>
      </c>
      <c r="AP280">
        <f t="shared" si="11"/>
        <v>1.2140199999999999E-3</v>
      </c>
      <c r="AQ280">
        <f t="shared" si="11"/>
        <v>1.1376499999999999E-2</v>
      </c>
    </row>
    <row r="281" spans="1:43" x14ac:dyDescent="0.25">
      <c r="A281">
        <v>11565411</v>
      </c>
      <c r="B281" s="2" t="s">
        <v>585</v>
      </c>
      <c r="C281" s="2" t="s">
        <v>603</v>
      </c>
      <c r="D281">
        <v>60561613</v>
      </c>
      <c r="F281">
        <v>300</v>
      </c>
      <c r="G281">
        <v>77664814</v>
      </c>
      <c r="I281">
        <v>2275050012</v>
      </c>
      <c r="J281">
        <v>2</v>
      </c>
      <c r="K281" t="s">
        <v>34</v>
      </c>
      <c r="L281" t="s">
        <v>116</v>
      </c>
      <c r="M281">
        <v>34009</v>
      </c>
      <c r="O281" t="s">
        <v>147</v>
      </c>
      <c r="P281">
        <v>48811</v>
      </c>
      <c r="Q281" t="s">
        <v>37</v>
      </c>
      <c r="R281" t="s">
        <v>38</v>
      </c>
      <c r="U281" t="s">
        <v>38</v>
      </c>
      <c r="V281">
        <v>39.009</v>
      </c>
      <c r="W281">
        <v>-74.888499999999993</v>
      </c>
      <c r="X281" t="s">
        <v>39</v>
      </c>
      <c r="Y281" t="s">
        <v>148</v>
      </c>
      <c r="Z281" t="s">
        <v>34</v>
      </c>
      <c r="AA281">
        <v>0</v>
      </c>
      <c r="AB281" t="s">
        <v>41</v>
      </c>
      <c r="AC281">
        <v>8</v>
      </c>
      <c r="AE281">
        <v>0.15802099999999999</v>
      </c>
      <c r="AF281">
        <v>5.3417999999999998E-3</v>
      </c>
      <c r="AG281">
        <v>3.9055499999999998E-3</v>
      </c>
      <c r="AH281">
        <v>3.8118200000000001E-3</v>
      </c>
      <c r="AI281">
        <v>1.2140199999999999E-3</v>
      </c>
      <c r="AJ281">
        <v>1.1376499999999999E-2</v>
      </c>
      <c r="AK281">
        <v>1</v>
      </c>
      <c r="AL281">
        <f t="shared" si="12"/>
        <v>0.15802099999999999</v>
      </c>
      <c r="AM281">
        <f t="shared" si="12"/>
        <v>5.3417999999999998E-3</v>
      </c>
      <c r="AN281">
        <f t="shared" si="12"/>
        <v>3.9055499999999998E-3</v>
      </c>
      <c r="AO281">
        <f t="shared" si="11"/>
        <v>3.8118200000000001E-3</v>
      </c>
      <c r="AP281">
        <f t="shared" si="11"/>
        <v>1.2140199999999999E-3</v>
      </c>
      <c r="AQ281">
        <f t="shared" si="11"/>
        <v>1.1376499999999999E-2</v>
      </c>
    </row>
    <row r="282" spans="1:43" x14ac:dyDescent="0.25">
      <c r="A282">
        <v>11001411</v>
      </c>
      <c r="B282" s="2" t="s">
        <v>585</v>
      </c>
      <c r="C282" s="2" t="s">
        <v>603</v>
      </c>
      <c r="D282">
        <v>60556013</v>
      </c>
      <c r="F282">
        <v>300</v>
      </c>
      <c r="G282">
        <v>77653614</v>
      </c>
      <c r="I282">
        <v>2275050012</v>
      </c>
      <c r="J282">
        <v>2</v>
      </c>
      <c r="K282" t="s">
        <v>34</v>
      </c>
      <c r="L282" t="s">
        <v>103</v>
      </c>
      <c r="M282">
        <v>34023</v>
      </c>
      <c r="O282" t="s">
        <v>104</v>
      </c>
      <c r="P282">
        <v>48811</v>
      </c>
      <c r="Q282" t="s">
        <v>37</v>
      </c>
      <c r="R282" t="s">
        <v>38</v>
      </c>
      <c r="U282" t="s">
        <v>38</v>
      </c>
      <c r="V282">
        <v>40.365099999999998</v>
      </c>
      <c r="W282">
        <v>-74.582899999999995</v>
      </c>
      <c r="X282" t="s">
        <v>39</v>
      </c>
      <c r="Y282" t="s">
        <v>105</v>
      </c>
      <c r="Z282" t="s">
        <v>34</v>
      </c>
      <c r="AA282">
        <v>0</v>
      </c>
      <c r="AB282" t="s">
        <v>41</v>
      </c>
      <c r="AC282">
        <v>8</v>
      </c>
      <c r="AE282">
        <v>0.15802099999999999</v>
      </c>
      <c r="AF282">
        <v>5.3417999999999998E-3</v>
      </c>
      <c r="AG282">
        <v>3.9055499999999998E-3</v>
      </c>
      <c r="AH282">
        <v>3.8118200000000001E-3</v>
      </c>
      <c r="AI282">
        <v>1.2140199999999999E-3</v>
      </c>
      <c r="AJ282">
        <v>1.1376499999999999E-2</v>
      </c>
      <c r="AK282">
        <v>1</v>
      </c>
      <c r="AL282">
        <f t="shared" si="12"/>
        <v>0.15802099999999999</v>
      </c>
      <c r="AM282">
        <f t="shared" si="12"/>
        <v>5.3417999999999998E-3</v>
      </c>
      <c r="AN282">
        <f t="shared" si="12"/>
        <v>3.9055499999999998E-3</v>
      </c>
      <c r="AO282">
        <f t="shared" si="11"/>
        <v>3.8118200000000001E-3</v>
      </c>
      <c r="AP282">
        <f t="shared" si="11"/>
        <v>1.2140199999999999E-3</v>
      </c>
      <c r="AQ282">
        <f t="shared" si="11"/>
        <v>1.1376499999999999E-2</v>
      </c>
    </row>
    <row r="283" spans="1:43" x14ac:dyDescent="0.25">
      <c r="A283">
        <v>11001411</v>
      </c>
      <c r="B283" s="2" t="s">
        <v>585</v>
      </c>
      <c r="C283" s="2" t="s">
        <v>603</v>
      </c>
      <c r="D283">
        <v>60556013</v>
      </c>
      <c r="F283">
        <v>300</v>
      </c>
      <c r="G283">
        <v>77653614</v>
      </c>
      <c r="I283">
        <v>2275050012</v>
      </c>
      <c r="J283">
        <v>2</v>
      </c>
      <c r="K283" t="s">
        <v>34</v>
      </c>
      <c r="L283" t="s">
        <v>655</v>
      </c>
      <c r="M283">
        <v>34029</v>
      </c>
      <c r="O283" t="s">
        <v>656</v>
      </c>
      <c r="AE283">
        <v>0.24664749520848558</v>
      </c>
      <c r="AF283">
        <v>3.1630450459227216E-2</v>
      </c>
      <c r="AG283">
        <v>1.8460870479320201E-3</v>
      </c>
      <c r="AH283">
        <v>1.8460870479320201E-3</v>
      </c>
      <c r="AI283">
        <v>9.0733724126547503E-3</v>
      </c>
      <c r="AJ283">
        <v>2.9057062818202438E-2</v>
      </c>
      <c r="AK283">
        <v>1</v>
      </c>
      <c r="AL283">
        <f t="shared" si="12"/>
        <v>0.24664749520848558</v>
      </c>
      <c r="AM283">
        <f t="shared" si="12"/>
        <v>3.1630450459227216E-2</v>
      </c>
      <c r="AN283">
        <f t="shared" si="12"/>
        <v>1.8460870479320201E-3</v>
      </c>
      <c r="AO283">
        <f t="shared" si="11"/>
        <v>1.8460870479320201E-3</v>
      </c>
      <c r="AP283">
        <f t="shared" si="11"/>
        <v>9.0733724126547503E-3</v>
      </c>
      <c r="AQ283">
        <f t="shared" si="11"/>
        <v>2.9057062818202438E-2</v>
      </c>
    </row>
    <row r="284" spans="1:43" x14ac:dyDescent="0.25">
      <c r="AF284">
        <f>SUM(AF5:AF283)</f>
        <v>26.42757922445924</v>
      </c>
      <c r="AM284">
        <f>SUM(AM5:AM283)</f>
        <v>26.509918273284992</v>
      </c>
    </row>
    <row r="285" spans="1:43" x14ac:dyDescent="0.25">
      <c r="AF285">
        <f>SUM(AF5:AF282)</f>
        <v>26.395948774000011</v>
      </c>
      <c r="AM285">
        <f>GETPIVOTDATA("Sum of NOX2",'2275050012 GATURBINE CTY'!$A$4)</f>
        <v>26.509918273284988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U21"/>
  <sheetViews>
    <sheetView workbookViewId="0">
      <selection activeCell="A15" sqref="A15"/>
    </sheetView>
  </sheetViews>
  <sheetFormatPr defaultRowHeight="15" x14ac:dyDescent="0.25"/>
  <cols>
    <col min="9" max="9" width="15.85546875" customWidth="1"/>
    <col min="11" max="11" width="17.5703125" customWidth="1"/>
  </cols>
  <sheetData>
    <row r="1" spans="1:47" x14ac:dyDescent="0.25">
      <c r="A1" s="73" t="s">
        <v>896</v>
      </c>
    </row>
    <row r="2" spans="1:47" x14ac:dyDescent="0.25">
      <c r="A2" s="4" t="s">
        <v>902</v>
      </c>
    </row>
    <row r="3" spans="1:47" x14ac:dyDescent="0.25">
      <c r="A3" s="71" t="s">
        <v>887</v>
      </c>
    </row>
    <row r="4" spans="1:47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12</v>
      </c>
      <c r="N4" t="s">
        <v>13</v>
      </c>
      <c r="O4" t="s">
        <v>14</v>
      </c>
      <c r="P4" t="s">
        <v>15</v>
      </c>
      <c r="Q4" t="s">
        <v>16</v>
      </c>
      <c r="R4" t="s">
        <v>17</v>
      </c>
      <c r="S4" t="s">
        <v>18</v>
      </c>
      <c r="T4" t="s">
        <v>19</v>
      </c>
      <c r="U4" t="s">
        <v>20</v>
      </c>
      <c r="V4" t="s">
        <v>21</v>
      </c>
      <c r="W4" t="s">
        <v>22</v>
      </c>
      <c r="X4" t="s">
        <v>23</v>
      </c>
      <c r="Y4" t="s">
        <v>24</v>
      </c>
      <c r="Z4" t="s">
        <v>25</v>
      </c>
      <c r="AA4" t="s">
        <v>26</v>
      </c>
      <c r="AB4" t="s">
        <v>27</v>
      </c>
      <c r="AC4" t="s">
        <v>28</v>
      </c>
      <c r="AD4" t="s">
        <v>29</v>
      </c>
      <c r="AE4" t="s">
        <v>53</v>
      </c>
      <c r="AF4" t="s">
        <v>51</v>
      </c>
      <c r="AG4" t="s">
        <v>49</v>
      </c>
      <c r="AH4" t="s">
        <v>47</v>
      </c>
      <c r="AI4" t="s">
        <v>45</v>
      </c>
      <c r="AJ4" t="s">
        <v>42</v>
      </c>
      <c r="AK4" t="s">
        <v>618</v>
      </c>
      <c r="AL4" t="s">
        <v>53</v>
      </c>
      <c r="AM4" t="s">
        <v>51</v>
      </c>
      <c r="AN4" t="s">
        <v>49</v>
      </c>
      <c r="AO4" t="s">
        <v>47</v>
      </c>
      <c r="AP4" t="s">
        <v>45</v>
      </c>
      <c r="AQ4" t="s">
        <v>42</v>
      </c>
      <c r="AR4" t="s">
        <v>11</v>
      </c>
      <c r="AS4" t="s">
        <v>12</v>
      </c>
      <c r="AT4" t="s">
        <v>13</v>
      </c>
      <c r="AU4" t="s">
        <v>14</v>
      </c>
    </row>
    <row r="5" spans="1:47" x14ac:dyDescent="0.25">
      <c r="A5">
        <v>9388611</v>
      </c>
      <c r="B5" s="2" t="s">
        <v>604</v>
      </c>
      <c r="C5" s="2" t="s">
        <v>586</v>
      </c>
      <c r="D5">
        <v>62632113</v>
      </c>
      <c r="F5">
        <v>300</v>
      </c>
      <c r="G5">
        <v>137934514</v>
      </c>
      <c r="I5">
        <v>2275060011</v>
      </c>
      <c r="J5">
        <v>2</v>
      </c>
      <c r="K5" t="s">
        <v>34</v>
      </c>
      <c r="L5" t="s">
        <v>98</v>
      </c>
      <c r="M5">
        <v>34001</v>
      </c>
      <c r="O5" t="s">
        <v>186</v>
      </c>
      <c r="P5">
        <v>48811</v>
      </c>
      <c r="Q5" t="s">
        <v>37</v>
      </c>
      <c r="R5" t="s">
        <v>38</v>
      </c>
      <c r="U5" t="s">
        <v>38</v>
      </c>
      <c r="V5">
        <v>39.456400000000002</v>
      </c>
      <c r="W5">
        <v>-74.5886</v>
      </c>
      <c r="X5" t="s">
        <v>39</v>
      </c>
      <c r="Y5" t="s">
        <v>187</v>
      </c>
      <c r="Z5" t="s">
        <v>34</v>
      </c>
      <c r="AA5">
        <v>0</v>
      </c>
      <c r="AB5" t="s">
        <v>41</v>
      </c>
      <c r="AC5">
        <v>8</v>
      </c>
      <c r="AE5">
        <v>9.6753</v>
      </c>
      <c r="AF5">
        <v>5.4344000000000003E-2</v>
      </c>
      <c r="AG5">
        <v>0.20751500000000001</v>
      </c>
      <c r="AH5">
        <v>0.14318500000000001</v>
      </c>
      <c r="AI5">
        <v>5.1592399999999998E-3</v>
      </c>
      <c r="AJ5">
        <v>5.8360799999999997E-2</v>
      </c>
      <c r="AK5">
        <v>0.88573273079406067</v>
      </c>
      <c r="AL5">
        <f>$AK5*AE5</f>
        <v>8.5697298902517751</v>
      </c>
      <c r="AM5">
        <f t="shared" ref="AM5:AQ19" si="0">$AK5*AF5</f>
        <v>4.8134259522272439E-2</v>
      </c>
      <c r="AN5">
        <f t="shared" si="0"/>
        <v>0.1838028276307295</v>
      </c>
      <c r="AO5">
        <f t="shared" si="0"/>
        <v>0.12682364105874758</v>
      </c>
      <c r="AP5">
        <f t="shared" si="0"/>
        <v>4.5697077340219492E-3</v>
      </c>
      <c r="AQ5">
        <f t="shared" si="0"/>
        <v>5.1692070755326017E-2</v>
      </c>
      <c r="AR5" t="s">
        <v>98</v>
      </c>
      <c r="AS5">
        <v>34001</v>
      </c>
      <c r="AU5" t="s">
        <v>186</v>
      </c>
    </row>
    <row r="6" spans="1:47" x14ac:dyDescent="0.25">
      <c r="A6">
        <v>9376311</v>
      </c>
      <c r="B6" s="2" t="s">
        <v>604</v>
      </c>
      <c r="C6" s="2" t="s">
        <v>586</v>
      </c>
      <c r="D6">
        <v>62589713</v>
      </c>
      <c r="F6">
        <v>300</v>
      </c>
      <c r="G6">
        <v>84222014</v>
      </c>
      <c r="I6">
        <v>2275060011</v>
      </c>
      <c r="J6">
        <v>2</v>
      </c>
      <c r="K6" t="s">
        <v>34</v>
      </c>
      <c r="L6" t="s">
        <v>61</v>
      </c>
      <c r="M6">
        <v>34013</v>
      </c>
      <c r="O6" t="s">
        <v>414</v>
      </c>
      <c r="P6">
        <v>48811</v>
      </c>
      <c r="Q6" t="s">
        <v>37</v>
      </c>
      <c r="R6" t="s">
        <v>38</v>
      </c>
      <c r="U6" t="s">
        <v>38</v>
      </c>
      <c r="V6">
        <v>40.874099999999999</v>
      </c>
      <c r="W6">
        <v>-74.286699999999996</v>
      </c>
      <c r="X6" t="s">
        <v>39</v>
      </c>
      <c r="Y6" t="s">
        <v>415</v>
      </c>
      <c r="Z6" t="s">
        <v>34</v>
      </c>
      <c r="AA6">
        <v>0</v>
      </c>
      <c r="AB6" t="s">
        <v>41</v>
      </c>
      <c r="AC6">
        <v>8</v>
      </c>
      <c r="AE6">
        <v>1.45336</v>
      </c>
      <c r="AF6">
        <v>8.1632300000000005E-3</v>
      </c>
      <c r="AG6">
        <v>3.1171600000000001E-2</v>
      </c>
      <c r="AH6">
        <v>2.15084E-2</v>
      </c>
      <c r="AI6">
        <v>7.7499000000000003E-4</v>
      </c>
      <c r="AJ6">
        <v>8.7666099999999993E-3</v>
      </c>
      <c r="AK6">
        <v>1.6839677047289503</v>
      </c>
      <c r="AL6">
        <f t="shared" ref="AL6:AL19" si="1">$AK6*AE6</f>
        <v>2.4474113033448672</v>
      </c>
      <c r="AM6">
        <f t="shared" si="0"/>
        <v>1.374661568627451E-2</v>
      </c>
      <c r="AN6">
        <f t="shared" si="0"/>
        <v>5.2491967704728949E-2</v>
      </c>
      <c r="AO6">
        <f t="shared" si="0"/>
        <v>3.6219450980392157E-2</v>
      </c>
      <c r="AP6">
        <f t="shared" si="0"/>
        <v>1.3050581314878892E-3</v>
      </c>
      <c r="AQ6">
        <f t="shared" si="0"/>
        <v>1.4762688119953862E-2</v>
      </c>
      <c r="AR6" t="s">
        <v>61</v>
      </c>
      <c r="AS6">
        <v>34013</v>
      </c>
      <c r="AU6" t="s">
        <v>414</v>
      </c>
    </row>
    <row r="7" spans="1:47" x14ac:dyDescent="0.25">
      <c r="A7">
        <v>9385711</v>
      </c>
      <c r="B7" s="2" t="s">
        <v>604</v>
      </c>
      <c r="C7" s="2" t="s">
        <v>586</v>
      </c>
      <c r="D7">
        <v>62629113</v>
      </c>
      <c r="F7">
        <v>300</v>
      </c>
      <c r="G7">
        <v>137939914</v>
      </c>
      <c r="I7">
        <v>2275060011</v>
      </c>
      <c r="J7">
        <v>2</v>
      </c>
      <c r="K7" t="s">
        <v>34</v>
      </c>
      <c r="L7" t="s">
        <v>35</v>
      </c>
      <c r="M7">
        <v>34025</v>
      </c>
      <c r="O7" t="s">
        <v>311</v>
      </c>
      <c r="P7">
        <v>48811</v>
      </c>
      <c r="Q7" t="s">
        <v>37</v>
      </c>
      <c r="R7" t="s">
        <v>38</v>
      </c>
      <c r="U7" t="s">
        <v>38</v>
      </c>
      <c r="V7">
        <v>40.186920000000001</v>
      </c>
      <c r="W7">
        <v>-74.124889999999994</v>
      </c>
      <c r="X7" t="s">
        <v>39</v>
      </c>
      <c r="Y7" t="s">
        <v>312</v>
      </c>
      <c r="Z7" t="s">
        <v>34</v>
      </c>
      <c r="AA7">
        <v>0</v>
      </c>
      <c r="AB7" t="s">
        <v>41</v>
      </c>
      <c r="AC7">
        <v>8</v>
      </c>
      <c r="AE7">
        <v>14.588800000000001</v>
      </c>
      <c r="AF7">
        <v>8.1942299999999996E-2</v>
      </c>
      <c r="AG7">
        <v>0.31290000000000001</v>
      </c>
      <c r="AH7">
        <v>0.21590100000000001</v>
      </c>
      <c r="AI7">
        <v>7.7793300000000001E-3</v>
      </c>
      <c r="AJ7">
        <v>8.7998999999999994E-2</v>
      </c>
      <c r="AK7">
        <v>1</v>
      </c>
      <c r="AL7">
        <f t="shared" si="1"/>
        <v>14.588800000000001</v>
      </c>
      <c r="AM7">
        <f t="shared" si="0"/>
        <v>8.1942299999999996E-2</v>
      </c>
      <c r="AN7">
        <f t="shared" si="0"/>
        <v>0.31290000000000001</v>
      </c>
      <c r="AO7">
        <f t="shared" si="0"/>
        <v>0.21590100000000001</v>
      </c>
      <c r="AP7">
        <f t="shared" si="0"/>
        <v>7.7793300000000001E-3</v>
      </c>
      <c r="AQ7">
        <f t="shared" si="0"/>
        <v>8.7998999999999994E-2</v>
      </c>
      <c r="AR7" t="s">
        <v>35</v>
      </c>
      <c r="AS7">
        <v>34025</v>
      </c>
      <c r="AU7" t="s">
        <v>311</v>
      </c>
    </row>
    <row r="8" spans="1:47" x14ac:dyDescent="0.25">
      <c r="A8">
        <v>9383611</v>
      </c>
      <c r="B8" s="2" t="s">
        <v>604</v>
      </c>
      <c r="C8" s="2" t="s">
        <v>586</v>
      </c>
      <c r="D8">
        <v>62625913</v>
      </c>
      <c r="F8">
        <v>300</v>
      </c>
      <c r="G8">
        <v>137940814</v>
      </c>
      <c r="I8">
        <v>2275060011</v>
      </c>
      <c r="J8">
        <v>2</v>
      </c>
      <c r="K8" t="s">
        <v>34</v>
      </c>
      <c r="L8" t="s">
        <v>79</v>
      </c>
      <c r="M8">
        <v>34027</v>
      </c>
      <c r="O8" t="s">
        <v>339</v>
      </c>
      <c r="P8">
        <v>48811</v>
      </c>
      <c r="Q8" t="s">
        <v>37</v>
      </c>
      <c r="R8" t="s">
        <v>38</v>
      </c>
      <c r="U8" t="s">
        <v>38</v>
      </c>
      <c r="V8">
        <v>40.796999999999997</v>
      </c>
      <c r="W8">
        <v>-74.422700000000006</v>
      </c>
      <c r="X8" t="s">
        <v>39</v>
      </c>
      <c r="Y8" t="s">
        <v>340</v>
      </c>
      <c r="Z8" t="s">
        <v>34</v>
      </c>
      <c r="AA8">
        <v>0</v>
      </c>
      <c r="AB8" t="s">
        <v>41</v>
      </c>
      <c r="AC8">
        <v>8</v>
      </c>
      <c r="AE8">
        <v>17.406600000000001</v>
      </c>
      <c r="AF8">
        <v>9.7769300000000003E-2</v>
      </c>
      <c r="AG8">
        <v>0.373336</v>
      </c>
      <c r="AH8">
        <v>0.257602</v>
      </c>
      <c r="AI8">
        <v>9.2818999999999992E-3</v>
      </c>
      <c r="AJ8">
        <v>0.10499600000000001</v>
      </c>
      <c r="AK8">
        <v>0.98234836030111616</v>
      </c>
      <c r="AL8">
        <f t="shared" si="1"/>
        <v>17.099344968417409</v>
      </c>
      <c r="AM8">
        <f t="shared" si="0"/>
        <v>9.6043511542787924E-2</v>
      </c>
      <c r="AN8">
        <f t="shared" si="0"/>
        <v>0.36674600744137753</v>
      </c>
      <c r="AO8">
        <f t="shared" si="0"/>
        <v>0.2530549023102881</v>
      </c>
      <c r="AP8">
        <f t="shared" si="0"/>
        <v>9.1180592454789301E-3</v>
      </c>
      <c r="AQ8">
        <f t="shared" si="0"/>
        <v>0.103142648438176</v>
      </c>
      <c r="AR8" t="s">
        <v>79</v>
      </c>
      <c r="AS8">
        <v>34027</v>
      </c>
      <c r="AU8" t="s">
        <v>339</v>
      </c>
    </row>
    <row r="9" spans="1:47" x14ac:dyDescent="0.25">
      <c r="A9">
        <v>9376211</v>
      </c>
      <c r="B9" s="2" t="s">
        <v>604</v>
      </c>
      <c r="C9" s="2" t="s">
        <v>586</v>
      </c>
      <c r="D9">
        <v>62589513</v>
      </c>
      <c r="F9">
        <v>300</v>
      </c>
      <c r="G9">
        <v>148193814</v>
      </c>
      <c r="I9">
        <v>2275060011</v>
      </c>
      <c r="J9">
        <v>2</v>
      </c>
      <c r="K9" t="s">
        <v>34</v>
      </c>
      <c r="L9" t="s">
        <v>61</v>
      </c>
      <c r="M9">
        <v>34013</v>
      </c>
      <c r="O9" t="s">
        <v>93</v>
      </c>
      <c r="P9">
        <v>48811</v>
      </c>
      <c r="Q9" t="s">
        <v>37</v>
      </c>
      <c r="R9" t="s">
        <v>38</v>
      </c>
      <c r="U9" t="s">
        <v>38</v>
      </c>
      <c r="V9">
        <v>40.690264999999997</v>
      </c>
      <c r="W9">
        <v>-74.176412999999997</v>
      </c>
      <c r="X9" t="s">
        <v>39</v>
      </c>
      <c r="Y9" t="s">
        <v>94</v>
      </c>
      <c r="Z9" t="s">
        <v>34</v>
      </c>
      <c r="AA9">
        <v>0</v>
      </c>
      <c r="AB9" t="s">
        <v>41</v>
      </c>
      <c r="AC9">
        <v>8</v>
      </c>
      <c r="AE9">
        <v>3.1377099999999998E-2</v>
      </c>
      <c r="AF9">
        <v>0.95885100000000001</v>
      </c>
      <c r="AG9">
        <v>9.6821499999999994E-5</v>
      </c>
      <c r="AH9">
        <v>2.5263800000000001</v>
      </c>
      <c r="AI9">
        <v>4.6730300000000002E-5</v>
      </c>
      <c r="AJ9">
        <v>1.02972</v>
      </c>
      <c r="AK9">
        <v>0.99834497339826356</v>
      </c>
      <c r="AL9">
        <f t="shared" si="1"/>
        <v>3.1325170064814653E-2</v>
      </c>
      <c r="AM9">
        <f t="shared" si="0"/>
        <v>0.95726407608789843</v>
      </c>
      <c r="AN9">
        <f t="shared" si="0"/>
        <v>9.6661257841879969E-5</v>
      </c>
      <c r="AO9">
        <f t="shared" si="0"/>
        <v>2.5221987738939053</v>
      </c>
      <c r="AP9">
        <f t="shared" si="0"/>
        <v>4.6652960110392875E-5</v>
      </c>
      <c r="AQ9">
        <f t="shared" si="0"/>
        <v>1.02801578600766</v>
      </c>
      <c r="AR9" t="s">
        <v>61</v>
      </c>
      <c r="AS9">
        <v>34013</v>
      </c>
      <c r="AU9" t="s">
        <v>93</v>
      </c>
    </row>
    <row r="10" spans="1:47" x14ac:dyDescent="0.25">
      <c r="A10">
        <v>9376211</v>
      </c>
      <c r="B10" s="2" t="s">
        <v>604</v>
      </c>
      <c r="C10" s="2" t="s">
        <v>586</v>
      </c>
      <c r="D10">
        <v>62589513</v>
      </c>
      <c r="F10">
        <v>300</v>
      </c>
      <c r="G10">
        <v>137937014</v>
      </c>
      <c r="I10">
        <v>2275060011</v>
      </c>
      <c r="J10">
        <v>2</v>
      </c>
      <c r="K10" t="s">
        <v>34</v>
      </c>
      <c r="L10" t="s">
        <v>61</v>
      </c>
      <c r="M10">
        <v>34013</v>
      </c>
      <c r="O10" t="s">
        <v>93</v>
      </c>
      <c r="P10">
        <v>48811</v>
      </c>
      <c r="Q10" t="s">
        <v>37</v>
      </c>
      <c r="R10" t="s">
        <v>38</v>
      </c>
      <c r="U10" t="s">
        <v>38</v>
      </c>
      <c r="V10">
        <v>40.690264999999997</v>
      </c>
      <c r="W10">
        <v>-74.176412999999997</v>
      </c>
      <c r="X10" t="s">
        <v>39</v>
      </c>
      <c r="Y10" t="s">
        <v>94</v>
      </c>
      <c r="Z10" t="s">
        <v>34</v>
      </c>
      <c r="AA10">
        <v>0</v>
      </c>
      <c r="AB10" t="s">
        <v>41</v>
      </c>
      <c r="AC10">
        <v>8</v>
      </c>
      <c r="AE10">
        <v>170.71199999999999</v>
      </c>
      <c r="AF10">
        <v>3.4017299999999997E-5</v>
      </c>
      <c r="AG10">
        <v>3.6614100000000001</v>
      </c>
      <c r="AH10">
        <v>9.6821499999999994E-5</v>
      </c>
      <c r="AI10">
        <v>9.1030100000000003E-2</v>
      </c>
      <c r="AJ10">
        <v>9.18215E-4</v>
      </c>
      <c r="AK10">
        <v>0.99834497339826356</v>
      </c>
      <c r="AL10">
        <f t="shared" si="1"/>
        <v>170.42946709876435</v>
      </c>
      <c r="AM10">
        <f t="shared" si="0"/>
        <v>3.3961000463580748E-5</v>
      </c>
      <c r="AN10">
        <f t="shared" si="0"/>
        <v>3.6553502690501363</v>
      </c>
      <c r="AO10">
        <f t="shared" si="0"/>
        <v>9.6661257841879969E-5</v>
      </c>
      <c r="AP10">
        <f t="shared" si="0"/>
        <v>9.087944276294127E-2</v>
      </c>
      <c r="AQ10">
        <f t="shared" si="0"/>
        <v>9.1669532974888654E-4</v>
      </c>
      <c r="AR10" t="s">
        <v>61</v>
      </c>
      <c r="AS10">
        <v>34013</v>
      </c>
      <c r="AU10" t="s">
        <v>93</v>
      </c>
    </row>
    <row r="11" spans="1:47" x14ac:dyDescent="0.25">
      <c r="A11">
        <v>9375611</v>
      </c>
      <c r="B11" s="2" t="s">
        <v>604</v>
      </c>
      <c r="C11" s="2" t="s">
        <v>586</v>
      </c>
      <c r="D11">
        <v>62589113</v>
      </c>
      <c r="F11">
        <v>300</v>
      </c>
      <c r="G11">
        <v>84203514</v>
      </c>
      <c r="I11">
        <v>2275060011</v>
      </c>
      <c r="J11">
        <v>2</v>
      </c>
      <c r="K11" t="s">
        <v>34</v>
      </c>
      <c r="L11" t="s">
        <v>73</v>
      </c>
      <c r="M11">
        <v>34035</v>
      </c>
      <c r="O11" t="s">
        <v>277</v>
      </c>
      <c r="P11">
        <v>48811</v>
      </c>
      <c r="Q11" t="s">
        <v>37</v>
      </c>
      <c r="R11" t="s">
        <v>38</v>
      </c>
      <c r="U11" t="s">
        <v>38</v>
      </c>
      <c r="V11">
        <v>40.398350000000001</v>
      </c>
      <c r="W11">
        <v>-74.657600000000002</v>
      </c>
      <c r="X11" t="s">
        <v>39</v>
      </c>
      <c r="Y11" t="s">
        <v>278</v>
      </c>
      <c r="Z11" t="s">
        <v>34</v>
      </c>
      <c r="AA11">
        <v>0</v>
      </c>
      <c r="AB11" t="s">
        <v>41</v>
      </c>
      <c r="AC11">
        <v>8</v>
      </c>
      <c r="AE11">
        <v>7.6654200000000001</v>
      </c>
      <c r="AF11">
        <v>4.3055000000000003E-2</v>
      </c>
      <c r="AG11">
        <v>0.164407</v>
      </c>
      <c r="AH11">
        <v>0.113441</v>
      </c>
      <c r="AI11">
        <v>4.0875E-3</v>
      </c>
      <c r="AJ11">
        <v>4.6237399999999998E-2</v>
      </c>
      <c r="AK11">
        <v>1</v>
      </c>
      <c r="AL11">
        <f t="shared" si="1"/>
        <v>7.6654200000000001</v>
      </c>
      <c r="AM11">
        <f t="shared" si="0"/>
        <v>4.3055000000000003E-2</v>
      </c>
      <c r="AN11">
        <f t="shared" si="0"/>
        <v>0.164407</v>
      </c>
      <c r="AO11">
        <f t="shared" si="0"/>
        <v>0.113441</v>
      </c>
      <c r="AP11">
        <f t="shared" si="0"/>
        <v>4.0875E-3</v>
      </c>
      <c r="AQ11">
        <f t="shared" si="0"/>
        <v>4.6237399999999998E-2</v>
      </c>
      <c r="AR11" t="s">
        <v>73</v>
      </c>
      <c r="AS11">
        <v>34035</v>
      </c>
      <c r="AU11" t="s">
        <v>277</v>
      </c>
    </row>
    <row r="12" spans="1:47" x14ac:dyDescent="0.25">
      <c r="A12">
        <v>16131311</v>
      </c>
      <c r="B12" s="2" t="s">
        <v>604</v>
      </c>
      <c r="C12" s="2" t="s">
        <v>586</v>
      </c>
      <c r="D12">
        <v>103171813</v>
      </c>
      <c r="F12">
        <v>300</v>
      </c>
      <c r="G12">
        <v>166477314</v>
      </c>
      <c r="I12">
        <v>2275060011</v>
      </c>
      <c r="J12">
        <v>2</v>
      </c>
      <c r="K12" t="s">
        <v>34</v>
      </c>
      <c r="L12" t="s">
        <v>73</v>
      </c>
      <c r="M12">
        <v>34035</v>
      </c>
      <c r="O12" t="s">
        <v>377</v>
      </c>
      <c r="P12">
        <v>48811</v>
      </c>
      <c r="Q12" t="s">
        <v>37</v>
      </c>
      <c r="R12" t="s">
        <v>38</v>
      </c>
      <c r="U12" t="s">
        <v>38</v>
      </c>
      <c r="V12">
        <v>40.399166999999998</v>
      </c>
      <c r="W12">
        <v>-74.658889000000002</v>
      </c>
      <c r="X12" t="s">
        <v>110</v>
      </c>
      <c r="Y12" t="s">
        <v>277</v>
      </c>
      <c r="Z12" t="s">
        <v>34</v>
      </c>
      <c r="AA12">
        <v>0</v>
      </c>
      <c r="AB12" t="s">
        <v>41</v>
      </c>
      <c r="AC12">
        <v>8</v>
      </c>
      <c r="AE12">
        <v>3.14317E-2</v>
      </c>
      <c r="AF12">
        <v>3.3994200000000001E-5</v>
      </c>
      <c r="AG12">
        <v>9.6760899999999997E-5</v>
      </c>
      <c r="AH12">
        <v>9.6760899999999997E-5</v>
      </c>
      <c r="AI12">
        <v>4.6628899999999997E-5</v>
      </c>
      <c r="AJ12">
        <v>9.1801800000000005E-4</v>
      </c>
      <c r="AK12">
        <v>1</v>
      </c>
      <c r="AL12">
        <f t="shared" si="1"/>
        <v>3.14317E-2</v>
      </c>
      <c r="AM12">
        <f t="shared" si="0"/>
        <v>3.3994200000000001E-5</v>
      </c>
      <c r="AN12">
        <f t="shared" si="0"/>
        <v>9.6760899999999997E-5</v>
      </c>
      <c r="AO12">
        <f t="shared" si="0"/>
        <v>9.6760899999999997E-5</v>
      </c>
      <c r="AP12">
        <f t="shared" si="0"/>
        <v>4.6628899999999997E-5</v>
      </c>
      <c r="AQ12">
        <f t="shared" si="0"/>
        <v>9.1801800000000005E-4</v>
      </c>
      <c r="AR12" t="s">
        <v>73</v>
      </c>
      <c r="AS12">
        <v>34035</v>
      </c>
      <c r="AU12" t="s">
        <v>377</v>
      </c>
    </row>
    <row r="13" spans="1:47" x14ac:dyDescent="0.25">
      <c r="A13">
        <v>12304411</v>
      </c>
      <c r="B13" s="2" t="s">
        <v>604</v>
      </c>
      <c r="C13" s="2" t="s">
        <v>586</v>
      </c>
      <c r="D13">
        <v>89318513</v>
      </c>
      <c r="F13">
        <v>300</v>
      </c>
      <c r="G13">
        <v>120982614</v>
      </c>
      <c r="I13">
        <v>2275060011</v>
      </c>
      <c r="J13">
        <v>2</v>
      </c>
      <c r="K13" t="s">
        <v>34</v>
      </c>
      <c r="L13" t="s">
        <v>108</v>
      </c>
      <c r="M13">
        <v>34003</v>
      </c>
      <c r="O13" t="s">
        <v>357</v>
      </c>
      <c r="P13">
        <v>48811</v>
      </c>
      <c r="Q13" t="s">
        <v>37</v>
      </c>
      <c r="R13" t="s">
        <v>38</v>
      </c>
      <c r="U13" t="s">
        <v>38</v>
      </c>
      <c r="V13">
        <v>40.8459</v>
      </c>
      <c r="W13">
        <v>-74.028800000000004</v>
      </c>
      <c r="X13" t="s">
        <v>39</v>
      </c>
      <c r="Y13" t="s">
        <v>357</v>
      </c>
      <c r="Z13" t="s">
        <v>34</v>
      </c>
      <c r="AA13">
        <v>0</v>
      </c>
      <c r="AB13" t="s">
        <v>41</v>
      </c>
      <c r="AC13">
        <v>8</v>
      </c>
      <c r="AE13">
        <v>0.76654199999999995</v>
      </c>
      <c r="AF13">
        <v>4.3055000000000003E-3</v>
      </c>
      <c r="AG13">
        <v>1.6440699999999999E-2</v>
      </c>
      <c r="AH13">
        <v>1.1344099999999999E-2</v>
      </c>
      <c r="AI13">
        <v>4.0874999999999999E-4</v>
      </c>
      <c r="AJ13">
        <v>4.6237400000000003E-3</v>
      </c>
      <c r="AK13">
        <v>1</v>
      </c>
      <c r="AL13">
        <f t="shared" si="1"/>
        <v>0.76654199999999995</v>
      </c>
      <c r="AM13">
        <f t="shared" si="0"/>
        <v>4.3055000000000003E-3</v>
      </c>
      <c r="AN13">
        <f t="shared" si="0"/>
        <v>1.6440699999999999E-2</v>
      </c>
      <c r="AO13">
        <f t="shared" si="0"/>
        <v>1.1344099999999999E-2</v>
      </c>
      <c r="AP13">
        <f t="shared" si="0"/>
        <v>4.0874999999999999E-4</v>
      </c>
      <c r="AQ13">
        <f t="shared" si="0"/>
        <v>4.6237400000000003E-3</v>
      </c>
      <c r="AR13" t="s">
        <v>108</v>
      </c>
      <c r="AS13">
        <v>34003</v>
      </c>
      <c r="AU13" t="s">
        <v>357</v>
      </c>
    </row>
    <row r="14" spans="1:47" x14ac:dyDescent="0.25">
      <c r="A14">
        <v>9369011</v>
      </c>
      <c r="B14" s="2" t="s">
        <v>604</v>
      </c>
      <c r="C14" s="2" t="s">
        <v>586</v>
      </c>
      <c r="D14">
        <v>103237313</v>
      </c>
      <c r="F14">
        <v>300</v>
      </c>
      <c r="G14">
        <v>145762514</v>
      </c>
      <c r="I14">
        <v>2275060011</v>
      </c>
      <c r="J14">
        <v>2</v>
      </c>
      <c r="K14" t="s">
        <v>34</v>
      </c>
      <c r="L14" t="s">
        <v>64</v>
      </c>
      <c r="M14">
        <v>34019</v>
      </c>
      <c r="O14" t="s">
        <v>125</v>
      </c>
      <c r="P14">
        <v>48811</v>
      </c>
      <c r="Q14" t="s">
        <v>37</v>
      </c>
      <c r="R14" t="s">
        <v>38</v>
      </c>
      <c r="U14" t="s">
        <v>38</v>
      </c>
      <c r="V14">
        <v>40.566270000000003</v>
      </c>
      <c r="W14">
        <v>-74.978639999999999</v>
      </c>
      <c r="X14" t="s">
        <v>39</v>
      </c>
      <c r="Y14" t="s">
        <v>126</v>
      </c>
      <c r="Z14" t="s">
        <v>34</v>
      </c>
      <c r="AA14">
        <v>0</v>
      </c>
      <c r="AB14" t="s">
        <v>41</v>
      </c>
      <c r="AC14">
        <v>8</v>
      </c>
      <c r="AE14">
        <v>0.153308</v>
      </c>
      <c r="AF14">
        <v>8.6109999999999995E-4</v>
      </c>
      <c r="AG14">
        <v>3.2881500000000001E-3</v>
      </c>
      <c r="AH14">
        <v>2.26882E-3</v>
      </c>
      <c r="AI14">
        <v>8.1749999999999995E-5</v>
      </c>
      <c r="AJ14">
        <v>9.2474799999999998E-4</v>
      </c>
      <c r="AK14">
        <v>1</v>
      </c>
      <c r="AL14">
        <f t="shared" si="1"/>
        <v>0.153308</v>
      </c>
      <c r="AM14">
        <f t="shared" si="0"/>
        <v>8.6109999999999995E-4</v>
      </c>
      <c r="AN14">
        <f t="shared" si="0"/>
        <v>3.2881500000000001E-3</v>
      </c>
      <c r="AO14">
        <f t="shared" si="0"/>
        <v>2.26882E-3</v>
      </c>
      <c r="AP14">
        <f t="shared" si="0"/>
        <v>8.1749999999999995E-5</v>
      </c>
      <c r="AQ14">
        <f t="shared" si="0"/>
        <v>9.2474799999999998E-4</v>
      </c>
      <c r="AR14" t="s">
        <v>64</v>
      </c>
      <c r="AS14">
        <v>34019</v>
      </c>
      <c r="AU14" t="s">
        <v>125</v>
      </c>
    </row>
    <row r="15" spans="1:47" x14ac:dyDescent="0.25">
      <c r="A15">
        <v>9387111</v>
      </c>
      <c r="B15" s="2" t="s">
        <v>604</v>
      </c>
      <c r="C15" s="2" t="s">
        <v>586</v>
      </c>
      <c r="D15">
        <v>62630813</v>
      </c>
      <c r="F15">
        <v>300</v>
      </c>
      <c r="G15">
        <v>166468414</v>
      </c>
      <c r="I15">
        <v>2275060011</v>
      </c>
      <c r="J15">
        <v>2</v>
      </c>
      <c r="K15" t="s">
        <v>34</v>
      </c>
      <c r="L15" t="s">
        <v>108</v>
      </c>
      <c r="M15">
        <v>34003</v>
      </c>
      <c r="O15" t="s">
        <v>144</v>
      </c>
      <c r="P15">
        <v>48811</v>
      </c>
      <c r="Q15" t="s">
        <v>37</v>
      </c>
      <c r="R15" t="s">
        <v>38</v>
      </c>
      <c r="U15" t="s">
        <v>38</v>
      </c>
      <c r="V15">
        <v>40.842799999999997</v>
      </c>
      <c r="W15">
        <v>-74.066100000000006</v>
      </c>
      <c r="X15" t="s">
        <v>39</v>
      </c>
      <c r="Y15" t="s">
        <v>144</v>
      </c>
      <c r="Z15" t="s">
        <v>34</v>
      </c>
      <c r="AA15">
        <v>0</v>
      </c>
      <c r="AB15" t="s">
        <v>41</v>
      </c>
      <c r="AC15">
        <v>8</v>
      </c>
      <c r="AE15">
        <v>0.12548999999999999</v>
      </c>
      <c r="AF15">
        <v>9.8369499999999993E-4</v>
      </c>
      <c r="AG15">
        <v>3.8730699999999998E-4</v>
      </c>
      <c r="AH15">
        <v>3.8730699999999998E-4</v>
      </c>
      <c r="AI15">
        <v>1.8695800000000001E-4</v>
      </c>
      <c r="AJ15">
        <v>0.61786700000000006</v>
      </c>
      <c r="AK15">
        <v>1.0624099423631124</v>
      </c>
      <c r="AL15">
        <f t="shared" si="1"/>
        <v>0.13332182366714695</v>
      </c>
      <c r="AM15">
        <f t="shared" si="0"/>
        <v>1.0450873482528817E-3</v>
      </c>
      <c r="AN15">
        <f t="shared" si="0"/>
        <v>4.1147880754682992E-4</v>
      </c>
      <c r="AO15">
        <f t="shared" si="0"/>
        <v>4.1147880754682992E-4</v>
      </c>
      <c r="AP15">
        <f t="shared" si="0"/>
        <v>1.9862603800432276E-4</v>
      </c>
      <c r="AQ15">
        <f t="shared" si="0"/>
        <v>0.65642804385806919</v>
      </c>
      <c r="AR15" t="s">
        <v>108</v>
      </c>
      <c r="AS15">
        <v>34003</v>
      </c>
      <c r="AU15" t="s">
        <v>144</v>
      </c>
    </row>
    <row r="16" spans="1:47" x14ac:dyDescent="0.25">
      <c r="A16">
        <v>9387111</v>
      </c>
      <c r="B16" s="2" t="s">
        <v>604</v>
      </c>
      <c r="C16" s="2" t="s">
        <v>586</v>
      </c>
      <c r="D16">
        <v>62630813</v>
      </c>
      <c r="F16">
        <v>300</v>
      </c>
      <c r="G16">
        <v>145752014</v>
      </c>
      <c r="I16">
        <v>2275060011</v>
      </c>
      <c r="J16">
        <v>2</v>
      </c>
      <c r="K16" t="s">
        <v>34</v>
      </c>
      <c r="L16" t="s">
        <v>108</v>
      </c>
      <c r="M16">
        <v>34003</v>
      </c>
      <c r="O16" t="s">
        <v>144</v>
      </c>
      <c r="P16">
        <v>48811</v>
      </c>
      <c r="Q16" t="s">
        <v>37</v>
      </c>
      <c r="R16" t="s">
        <v>38</v>
      </c>
      <c r="U16" t="s">
        <v>38</v>
      </c>
      <c r="V16">
        <v>40.842799999999997</v>
      </c>
      <c r="W16">
        <v>-74.066100000000006</v>
      </c>
      <c r="X16" t="s">
        <v>39</v>
      </c>
      <c r="Y16" t="s">
        <v>144</v>
      </c>
      <c r="Z16" t="s">
        <v>34</v>
      </c>
      <c r="AA16">
        <v>0</v>
      </c>
      <c r="AB16" t="s">
        <v>41</v>
      </c>
      <c r="AC16">
        <v>8</v>
      </c>
      <c r="AE16">
        <v>3.1618599999999997E-2</v>
      </c>
      <c r="AF16">
        <v>1.3607800000000001E-4</v>
      </c>
      <c r="AG16">
        <v>2.1969599999999998</v>
      </c>
      <c r="AH16">
        <v>3.8850100000000003E-4</v>
      </c>
      <c r="AI16">
        <v>5.46209E-2</v>
      </c>
      <c r="AJ16">
        <v>3.67293E-3</v>
      </c>
      <c r="AK16">
        <v>1.0624099423631124</v>
      </c>
      <c r="AL16">
        <f t="shared" si="1"/>
        <v>3.3591915003602299E-2</v>
      </c>
      <c r="AM16">
        <f t="shared" si="0"/>
        <v>1.4457062013688762E-4</v>
      </c>
      <c r="AN16">
        <f t="shared" si="0"/>
        <v>2.3340721469740631</v>
      </c>
      <c r="AO16">
        <f t="shared" si="0"/>
        <v>4.1274732501801157E-4</v>
      </c>
      <c r="AP16">
        <f t="shared" si="0"/>
        <v>5.8029787220821326E-2</v>
      </c>
      <c r="AQ16">
        <f t="shared" si="0"/>
        <v>3.9021573496037464E-3</v>
      </c>
      <c r="AR16" t="s">
        <v>108</v>
      </c>
      <c r="AS16">
        <v>34003</v>
      </c>
      <c r="AU16" t="s">
        <v>144</v>
      </c>
    </row>
    <row r="17" spans="1:47" x14ac:dyDescent="0.25">
      <c r="A17">
        <v>9387111</v>
      </c>
      <c r="B17" s="2" t="s">
        <v>604</v>
      </c>
      <c r="C17" s="2" t="s">
        <v>586</v>
      </c>
      <c r="D17">
        <v>62630813</v>
      </c>
      <c r="F17">
        <v>300</v>
      </c>
      <c r="G17">
        <v>137935114</v>
      </c>
      <c r="I17">
        <v>2275060011</v>
      </c>
      <c r="J17">
        <v>2</v>
      </c>
      <c r="K17" t="s">
        <v>34</v>
      </c>
      <c r="L17" t="s">
        <v>108</v>
      </c>
      <c r="M17">
        <v>34003</v>
      </c>
      <c r="O17" t="s">
        <v>144</v>
      </c>
      <c r="P17">
        <v>48811</v>
      </c>
      <c r="Q17" t="s">
        <v>37</v>
      </c>
      <c r="R17" t="s">
        <v>38</v>
      </c>
      <c r="U17" t="s">
        <v>38</v>
      </c>
      <c r="V17">
        <v>40.842799999999997</v>
      </c>
      <c r="W17">
        <v>-74.066100000000006</v>
      </c>
      <c r="X17" t="s">
        <v>39</v>
      </c>
      <c r="Y17" t="s">
        <v>144</v>
      </c>
      <c r="Z17" t="s">
        <v>34</v>
      </c>
      <c r="AA17">
        <v>0</v>
      </c>
      <c r="AB17" t="s">
        <v>41</v>
      </c>
      <c r="AC17">
        <v>8</v>
      </c>
      <c r="AE17">
        <v>102.432</v>
      </c>
      <c r="AF17">
        <v>0.57534099999999999</v>
      </c>
      <c r="AG17">
        <v>3.8850100000000003E-4</v>
      </c>
      <c r="AH17">
        <v>1.5159</v>
      </c>
      <c r="AI17">
        <v>3.5980499999999999E-4</v>
      </c>
      <c r="AJ17">
        <v>1.3656099999999999E-2</v>
      </c>
      <c r="AK17">
        <v>1.0624099423631124</v>
      </c>
      <c r="AL17">
        <f t="shared" si="1"/>
        <v>108.82477521613833</v>
      </c>
      <c r="AM17">
        <f t="shared" si="0"/>
        <v>0.61124799864913537</v>
      </c>
      <c r="AN17">
        <f t="shared" si="0"/>
        <v>4.1274732501801157E-4</v>
      </c>
      <c r="AO17">
        <f t="shared" si="0"/>
        <v>1.6105072316282421</v>
      </c>
      <c r="AP17">
        <f t="shared" si="0"/>
        <v>3.8226040931195964E-4</v>
      </c>
      <c r="AQ17">
        <f t="shared" si="0"/>
        <v>1.4508376413904898E-2</v>
      </c>
      <c r="AR17" t="s">
        <v>108</v>
      </c>
      <c r="AS17">
        <v>34003</v>
      </c>
      <c r="AU17" t="s">
        <v>144</v>
      </c>
    </row>
    <row r="18" spans="1:47" x14ac:dyDescent="0.25">
      <c r="A18">
        <v>9367411</v>
      </c>
      <c r="B18" s="2" t="s">
        <v>604</v>
      </c>
      <c r="C18" s="2" t="s">
        <v>586</v>
      </c>
      <c r="D18">
        <v>62536313</v>
      </c>
      <c r="F18">
        <v>300</v>
      </c>
      <c r="G18">
        <v>166475514</v>
      </c>
      <c r="I18">
        <v>2275060011</v>
      </c>
      <c r="J18">
        <v>2</v>
      </c>
      <c r="K18" t="s">
        <v>34</v>
      </c>
      <c r="L18" t="s">
        <v>70</v>
      </c>
      <c r="M18">
        <v>34021</v>
      </c>
      <c r="O18" t="s">
        <v>121</v>
      </c>
      <c r="P18">
        <v>48811</v>
      </c>
      <c r="Q18" t="s">
        <v>37</v>
      </c>
      <c r="R18" t="s">
        <v>38</v>
      </c>
      <c r="U18" t="s">
        <v>38</v>
      </c>
      <c r="V18">
        <v>40.276800000000001</v>
      </c>
      <c r="W18">
        <v>-74.820800000000006</v>
      </c>
      <c r="X18" t="s">
        <v>39</v>
      </c>
      <c r="Y18" t="s">
        <v>122</v>
      </c>
      <c r="Z18" t="s">
        <v>34</v>
      </c>
      <c r="AA18">
        <v>0</v>
      </c>
      <c r="AB18" t="s">
        <v>41</v>
      </c>
      <c r="AC18">
        <v>8</v>
      </c>
      <c r="AE18">
        <v>3.1476799999999999E-2</v>
      </c>
      <c r="AF18">
        <v>3.1833399999999998E-2</v>
      </c>
      <c r="AG18">
        <v>9.6712400000000006E-5</v>
      </c>
      <c r="AH18">
        <v>9.6712400000000006E-5</v>
      </c>
      <c r="AI18">
        <v>4.6545100000000003E-5</v>
      </c>
      <c r="AJ18">
        <v>9.1785499999999997E-4</v>
      </c>
      <c r="AK18">
        <v>0.98692628650904035</v>
      </c>
      <c r="AL18">
        <f t="shared" si="1"/>
        <v>3.106528133518776E-2</v>
      </c>
      <c r="AM18">
        <f t="shared" si="0"/>
        <v>3.1417219248956886E-2</v>
      </c>
      <c r="AN18">
        <f t="shared" si="0"/>
        <v>9.5448009791376922E-5</v>
      </c>
      <c r="AO18">
        <f t="shared" si="0"/>
        <v>9.5448009791376922E-5</v>
      </c>
      <c r="AP18">
        <f t="shared" si="0"/>
        <v>4.5936582698191939E-5</v>
      </c>
      <c r="AQ18">
        <f t="shared" si="0"/>
        <v>9.0585522670375517E-4</v>
      </c>
      <c r="AR18" t="s">
        <v>70</v>
      </c>
      <c r="AS18">
        <v>34021</v>
      </c>
      <c r="AU18" t="s">
        <v>121</v>
      </c>
    </row>
    <row r="19" spans="1:47" x14ac:dyDescent="0.25">
      <c r="A19">
        <v>9367411</v>
      </c>
      <c r="B19" s="2" t="s">
        <v>604</v>
      </c>
      <c r="C19" s="2" t="s">
        <v>586</v>
      </c>
      <c r="D19">
        <v>62536313</v>
      </c>
      <c r="F19">
        <v>300</v>
      </c>
      <c r="G19">
        <v>137938914</v>
      </c>
      <c r="I19">
        <v>2275060011</v>
      </c>
      <c r="J19">
        <v>2</v>
      </c>
      <c r="K19" t="s">
        <v>34</v>
      </c>
      <c r="L19" t="s">
        <v>70</v>
      </c>
      <c r="M19">
        <v>34021</v>
      </c>
      <c r="O19" t="s">
        <v>121</v>
      </c>
      <c r="P19">
        <v>48811</v>
      </c>
      <c r="Q19" t="s">
        <v>37</v>
      </c>
      <c r="R19" t="s">
        <v>38</v>
      </c>
      <c r="U19" t="s">
        <v>38</v>
      </c>
      <c r="V19">
        <v>40.276800000000001</v>
      </c>
      <c r="W19">
        <v>-74.820800000000006</v>
      </c>
      <c r="X19" t="s">
        <v>39</v>
      </c>
      <c r="Y19" t="s">
        <v>122</v>
      </c>
      <c r="Z19" t="s">
        <v>34</v>
      </c>
      <c r="AA19">
        <v>0</v>
      </c>
      <c r="AB19" t="s">
        <v>41</v>
      </c>
      <c r="AC19">
        <v>8</v>
      </c>
      <c r="AE19">
        <v>5.6675500000000003</v>
      </c>
      <c r="AF19">
        <v>3.39754E-5</v>
      </c>
      <c r="AG19">
        <v>0.121557</v>
      </c>
      <c r="AH19">
        <v>8.3874400000000002E-2</v>
      </c>
      <c r="AI19">
        <v>3.0221599999999999E-3</v>
      </c>
      <c r="AJ19">
        <v>3.4186300000000003E-2</v>
      </c>
      <c r="AK19">
        <v>0.98692628650904035</v>
      </c>
      <c r="AL19">
        <f t="shared" si="1"/>
        <v>5.5934540751043116</v>
      </c>
      <c r="AM19">
        <f t="shared" si="0"/>
        <v>3.353121535465925E-5</v>
      </c>
      <c r="AN19">
        <f t="shared" si="0"/>
        <v>0.11996779860917942</v>
      </c>
      <c r="AO19">
        <f t="shared" si="0"/>
        <v>8.2777850125173857E-2</v>
      </c>
      <c r="AP19">
        <f t="shared" si="0"/>
        <v>2.9826491460361614E-3</v>
      </c>
      <c r="AQ19">
        <f t="shared" si="0"/>
        <v>3.3739358108484011E-2</v>
      </c>
      <c r="AR19" t="s">
        <v>70</v>
      </c>
      <c r="AS19">
        <v>34021</v>
      </c>
      <c r="AU19" t="s">
        <v>121</v>
      </c>
    </row>
    <row r="20" spans="1:47" x14ac:dyDescent="0.25">
      <c r="AF20">
        <f>SUM(AF5:AF19)</f>
        <v>1.8576875899000003</v>
      </c>
      <c r="AM20">
        <f>SUM(AM5:AM19)</f>
        <v>1.8893087251215337</v>
      </c>
    </row>
    <row r="21" spans="1:47" x14ac:dyDescent="0.25">
      <c r="AM21">
        <f>GETPIVOTDATA("Sum of NOX2",'2275060011 AT PISTON CTY'!$A$4)</f>
        <v>1.8893087251215335</v>
      </c>
    </row>
  </sheetData>
  <pageMargins left="0.7" right="0.7" top="0.75" bottom="0.75" header="0.3" footer="0.3"/>
  <pageSetup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Q54"/>
  <sheetViews>
    <sheetView workbookViewId="0">
      <selection activeCell="A3" sqref="A3"/>
    </sheetView>
  </sheetViews>
  <sheetFormatPr defaultRowHeight="15" x14ac:dyDescent="0.25"/>
  <cols>
    <col min="9" max="9" width="12.85546875" customWidth="1"/>
    <col min="11" max="11" width="12.42578125" customWidth="1"/>
  </cols>
  <sheetData>
    <row r="1" spans="1:43" x14ac:dyDescent="0.25">
      <c r="A1" s="73" t="s">
        <v>897</v>
      </c>
    </row>
    <row r="2" spans="1:43" x14ac:dyDescent="0.25">
      <c r="A2" s="4" t="s">
        <v>901</v>
      </c>
    </row>
    <row r="3" spans="1:43" x14ac:dyDescent="0.25">
      <c r="A3" s="71" t="s">
        <v>887</v>
      </c>
    </row>
    <row r="4" spans="1:43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12</v>
      </c>
      <c r="N4" t="s">
        <v>13</v>
      </c>
      <c r="O4" t="s">
        <v>14</v>
      </c>
      <c r="P4" t="s">
        <v>15</v>
      </c>
      <c r="Q4" t="s">
        <v>16</v>
      </c>
      <c r="R4" t="s">
        <v>17</v>
      </c>
      <c r="S4" t="s">
        <v>18</v>
      </c>
      <c r="T4" t="s">
        <v>19</v>
      </c>
      <c r="U4" t="s">
        <v>20</v>
      </c>
      <c r="V4" t="s">
        <v>21</v>
      </c>
      <c r="W4" t="s">
        <v>22</v>
      </c>
      <c r="X4" t="s">
        <v>23</v>
      </c>
      <c r="Y4" t="s">
        <v>24</v>
      </c>
      <c r="Z4" t="s">
        <v>25</v>
      </c>
      <c r="AA4" t="s">
        <v>26</v>
      </c>
      <c r="AB4" t="s">
        <v>27</v>
      </c>
      <c r="AC4" t="s">
        <v>28</v>
      </c>
      <c r="AD4" t="s">
        <v>29</v>
      </c>
      <c r="AE4" t="s">
        <v>53</v>
      </c>
      <c r="AF4" t="s">
        <v>51</v>
      </c>
      <c r="AG4" t="s">
        <v>49</v>
      </c>
      <c r="AH4" t="s">
        <v>47</v>
      </c>
      <c r="AI4" t="s">
        <v>45</v>
      </c>
      <c r="AJ4" t="s">
        <v>42</v>
      </c>
      <c r="AK4" t="s">
        <v>618</v>
      </c>
      <c r="AL4" t="s">
        <v>53</v>
      </c>
      <c r="AM4" t="s">
        <v>51</v>
      </c>
      <c r="AN4" t="s">
        <v>49</v>
      </c>
      <c r="AO4" t="s">
        <v>47</v>
      </c>
      <c r="AP4" t="s">
        <v>45</v>
      </c>
      <c r="AQ4" t="s">
        <v>42</v>
      </c>
    </row>
    <row r="5" spans="1:43" x14ac:dyDescent="0.25">
      <c r="A5">
        <v>9388611</v>
      </c>
      <c r="B5" s="2" t="s">
        <v>604</v>
      </c>
      <c r="C5" s="2" t="s">
        <v>603</v>
      </c>
      <c r="D5">
        <v>62632113</v>
      </c>
      <c r="F5">
        <v>300</v>
      </c>
      <c r="G5">
        <v>84368114</v>
      </c>
      <c r="I5">
        <v>2275060012</v>
      </c>
      <c r="J5">
        <v>2</v>
      </c>
      <c r="K5" t="s">
        <v>34</v>
      </c>
      <c r="L5" t="s">
        <v>98</v>
      </c>
      <c r="M5">
        <v>34001</v>
      </c>
      <c r="O5" t="s">
        <v>186</v>
      </c>
      <c r="P5">
        <v>48811</v>
      </c>
      <c r="Q5" t="s">
        <v>37</v>
      </c>
      <c r="R5" t="s">
        <v>38</v>
      </c>
      <c r="U5" t="s">
        <v>38</v>
      </c>
      <c r="V5">
        <v>39.456400000000002</v>
      </c>
      <c r="W5">
        <v>-74.5886</v>
      </c>
      <c r="X5" t="s">
        <v>39</v>
      </c>
      <c r="Y5" t="s">
        <v>187</v>
      </c>
      <c r="Z5" t="s">
        <v>34</v>
      </c>
      <c r="AA5">
        <v>0</v>
      </c>
      <c r="AB5" t="s">
        <v>41</v>
      </c>
      <c r="AC5">
        <v>8</v>
      </c>
      <c r="AE5">
        <v>6.0140699999999998E-3</v>
      </c>
      <c r="AF5">
        <v>1.0144100000000001E-3</v>
      </c>
      <c r="AG5">
        <v>0.62824800000000003</v>
      </c>
      <c r="AH5">
        <v>8.1829000000000005E-5</v>
      </c>
      <c r="AI5">
        <v>5.6485200000000002E-4</v>
      </c>
      <c r="AJ5">
        <v>1.4000099999999999E-3</v>
      </c>
      <c r="AK5">
        <v>0.88573273079406067</v>
      </c>
      <c r="AL5">
        <f>$AK5*AE5</f>
        <v>5.3268586442866365E-3</v>
      </c>
      <c r="AM5">
        <f t="shared" ref="AM5:AQ20" si="0">$AK5*AF5</f>
        <v>8.9849613944480318E-4</v>
      </c>
      <c r="AN5">
        <f t="shared" si="0"/>
        <v>0.55645981665590705</v>
      </c>
      <c r="AO5">
        <f t="shared" si="0"/>
        <v>7.247862362814719E-5</v>
      </c>
      <c r="AP5">
        <f t="shared" si="0"/>
        <v>5.0030790445448675E-4</v>
      </c>
      <c r="AQ5">
        <f t="shared" si="0"/>
        <v>1.2400346804389928E-3</v>
      </c>
    </row>
    <row r="6" spans="1:43" x14ac:dyDescent="0.25">
      <c r="A6">
        <v>9388611</v>
      </c>
      <c r="B6" s="2" t="s">
        <v>604</v>
      </c>
      <c r="C6" s="2" t="s">
        <v>603</v>
      </c>
      <c r="D6">
        <v>62632113</v>
      </c>
      <c r="F6">
        <v>300</v>
      </c>
      <c r="G6">
        <v>166467814</v>
      </c>
      <c r="I6">
        <v>2275060012</v>
      </c>
      <c r="J6">
        <v>2</v>
      </c>
      <c r="K6" t="s">
        <v>34</v>
      </c>
      <c r="L6" t="s">
        <v>98</v>
      </c>
      <c r="M6">
        <v>34001</v>
      </c>
      <c r="O6" t="s">
        <v>186</v>
      </c>
      <c r="P6">
        <v>48811</v>
      </c>
      <c r="Q6" t="s">
        <v>37</v>
      </c>
      <c r="R6" t="s">
        <v>38</v>
      </c>
      <c r="U6" t="s">
        <v>38</v>
      </c>
      <c r="V6">
        <v>39.456400000000002</v>
      </c>
      <c r="W6">
        <v>-74.5886</v>
      </c>
      <c r="X6" t="s">
        <v>39</v>
      </c>
      <c r="Y6" t="s">
        <v>187</v>
      </c>
      <c r="Z6" t="s">
        <v>34</v>
      </c>
      <c r="AA6">
        <v>0</v>
      </c>
      <c r="AB6" t="s">
        <v>41</v>
      </c>
      <c r="AC6">
        <v>8</v>
      </c>
      <c r="AE6">
        <v>1.31795E-2</v>
      </c>
      <c r="AF6">
        <v>0.80738299999999996</v>
      </c>
      <c r="AG6">
        <v>8.1829000000000005E-5</v>
      </c>
      <c r="AH6">
        <v>1.04861E-4</v>
      </c>
      <c r="AI6">
        <v>0.100033</v>
      </c>
      <c r="AJ6">
        <v>1.5304400000000001E-3</v>
      </c>
      <c r="AK6">
        <v>0.88573273079406067</v>
      </c>
      <c r="AL6">
        <f t="shared" ref="AL6:AL52" si="1">$AK6*AE6</f>
        <v>1.1673514525500323E-2</v>
      </c>
      <c r="AM6">
        <f t="shared" si="0"/>
        <v>0.71512554938670103</v>
      </c>
      <c r="AN6">
        <f t="shared" si="0"/>
        <v>7.247862362814719E-5</v>
      </c>
      <c r="AO6">
        <f t="shared" si="0"/>
        <v>9.2878819883795988E-5</v>
      </c>
      <c r="AP6">
        <f t="shared" si="0"/>
        <v>8.8602502259522264E-2</v>
      </c>
      <c r="AQ6">
        <f t="shared" si="0"/>
        <v>1.3555608005164624E-3</v>
      </c>
    </row>
    <row r="7" spans="1:43" x14ac:dyDescent="0.25">
      <c r="A7">
        <v>9388611</v>
      </c>
      <c r="B7" s="2" t="s">
        <v>604</v>
      </c>
      <c r="C7" s="2" t="s">
        <v>603</v>
      </c>
      <c r="D7">
        <v>62632113</v>
      </c>
      <c r="F7">
        <v>300</v>
      </c>
      <c r="G7">
        <v>137934614</v>
      </c>
      <c r="I7">
        <v>2275060012</v>
      </c>
      <c r="J7">
        <v>2</v>
      </c>
      <c r="K7" t="s">
        <v>34</v>
      </c>
      <c r="L7" t="s">
        <v>98</v>
      </c>
      <c r="M7">
        <v>34001</v>
      </c>
      <c r="O7" t="s">
        <v>186</v>
      </c>
      <c r="P7">
        <v>48811</v>
      </c>
      <c r="Q7" t="s">
        <v>37</v>
      </c>
      <c r="R7" t="s">
        <v>38</v>
      </c>
      <c r="U7" t="s">
        <v>38</v>
      </c>
      <c r="V7">
        <v>39.456400000000002</v>
      </c>
      <c r="W7">
        <v>-74.5886</v>
      </c>
      <c r="X7" t="s">
        <v>39</v>
      </c>
      <c r="Y7" t="s">
        <v>187</v>
      </c>
      <c r="Z7" t="s">
        <v>34</v>
      </c>
      <c r="AA7">
        <v>0</v>
      </c>
      <c r="AB7" t="s">
        <v>41</v>
      </c>
      <c r="AC7">
        <v>8</v>
      </c>
      <c r="AE7">
        <v>3.76023</v>
      </c>
      <c r="AF7">
        <v>3.1580100000000002E-3</v>
      </c>
      <c r="AG7">
        <v>1.9204199999999999E-4</v>
      </c>
      <c r="AH7">
        <v>1.9204199999999999E-4</v>
      </c>
      <c r="AI7">
        <v>3.9906000000000002E-4</v>
      </c>
      <c r="AJ7">
        <v>5.07713E-3</v>
      </c>
      <c r="AK7">
        <v>0.88573273079406067</v>
      </c>
      <c r="AL7">
        <f t="shared" si="1"/>
        <v>3.3305587863137509</v>
      </c>
      <c r="AM7">
        <f t="shared" si="0"/>
        <v>2.7971528211749516E-3</v>
      </c>
      <c r="AN7">
        <f t="shared" si="0"/>
        <v>1.7009788508715298E-4</v>
      </c>
      <c r="AO7">
        <f t="shared" si="0"/>
        <v>1.7009788508715298E-4</v>
      </c>
      <c r="AP7">
        <f t="shared" si="0"/>
        <v>3.5346050355067787E-4</v>
      </c>
      <c r="AQ7">
        <f t="shared" si="0"/>
        <v>4.496980219496449E-3</v>
      </c>
    </row>
    <row r="8" spans="1:43" x14ac:dyDescent="0.25">
      <c r="A8">
        <v>9388611</v>
      </c>
      <c r="B8" s="2" t="s">
        <v>604</v>
      </c>
      <c r="C8" s="2" t="s">
        <v>603</v>
      </c>
      <c r="D8">
        <v>62632113</v>
      </c>
      <c r="F8">
        <v>300</v>
      </c>
      <c r="G8">
        <v>166467714</v>
      </c>
      <c r="I8">
        <v>2275060012</v>
      </c>
      <c r="J8">
        <v>2</v>
      </c>
      <c r="K8" t="s">
        <v>34</v>
      </c>
      <c r="L8" t="s">
        <v>98</v>
      </c>
      <c r="M8">
        <v>34001</v>
      </c>
      <c r="O8" t="s">
        <v>186</v>
      </c>
      <c r="P8">
        <v>48811</v>
      </c>
      <c r="Q8" t="s">
        <v>37</v>
      </c>
      <c r="R8" t="s">
        <v>38</v>
      </c>
      <c r="U8" t="s">
        <v>38</v>
      </c>
      <c r="V8">
        <v>39.456400000000002</v>
      </c>
      <c r="W8">
        <v>-74.5886</v>
      </c>
      <c r="X8" t="s">
        <v>39</v>
      </c>
      <c r="Y8" t="s">
        <v>187</v>
      </c>
      <c r="Z8" t="s">
        <v>34</v>
      </c>
      <c r="AA8">
        <v>0</v>
      </c>
      <c r="AB8" t="s">
        <v>41</v>
      </c>
      <c r="AC8">
        <v>8</v>
      </c>
      <c r="AE8">
        <v>8.4936600000000001E-3</v>
      </c>
      <c r="AF8">
        <v>3.48731E-3</v>
      </c>
      <c r="AG8">
        <v>8.7717200000000002E-3</v>
      </c>
      <c r="AH8">
        <v>0.61316999999999999</v>
      </c>
      <c r="AI8">
        <v>0.16919699999999999</v>
      </c>
      <c r="AJ8">
        <v>5.1618699999999998E-3</v>
      </c>
      <c r="AK8">
        <v>0.88573273079406067</v>
      </c>
      <c r="AL8">
        <f t="shared" si="1"/>
        <v>7.5231126662362816E-3</v>
      </c>
      <c r="AM8">
        <f t="shared" si="0"/>
        <v>3.0888246094254359E-3</v>
      </c>
      <c r="AN8">
        <f t="shared" si="0"/>
        <v>7.7693995093608779E-3</v>
      </c>
      <c r="AO8">
        <f t="shared" si="0"/>
        <v>0.54310473854099417</v>
      </c>
      <c r="AP8">
        <f t="shared" si="0"/>
        <v>0.14986332085216267</v>
      </c>
      <c r="AQ8">
        <f t="shared" si="0"/>
        <v>4.5720372111039374E-3</v>
      </c>
    </row>
    <row r="9" spans="1:43" x14ac:dyDescent="0.25">
      <c r="A9">
        <v>9388611</v>
      </c>
      <c r="B9" s="2" t="s">
        <v>604</v>
      </c>
      <c r="C9" s="2" t="s">
        <v>603</v>
      </c>
      <c r="D9">
        <v>62632113</v>
      </c>
      <c r="F9">
        <v>300</v>
      </c>
      <c r="G9">
        <v>145747714</v>
      </c>
      <c r="I9">
        <v>2275060012</v>
      </c>
      <c r="J9">
        <v>2</v>
      </c>
      <c r="K9" t="s">
        <v>34</v>
      </c>
      <c r="L9" t="s">
        <v>98</v>
      </c>
      <c r="M9">
        <v>34001</v>
      </c>
      <c r="O9" t="s">
        <v>186</v>
      </c>
      <c r="P9">
        <v>48811</v>
      </c>
      <c r="Q9" t="s">
        <v>37</v>
      </c>
      <c r="R9" t="s">
        <v>38</v>
      </c>
      <c r="U9" t="s">
        <v>38</v>
      </c>
      <c r="V9">
        <v>39.456400000000002</v>
      </c>
      <c r="W9">
        <v>-74.5886</v>
      </c>
      <c r="X9" t="s">
        <v>39</v>
      </c>
      <c r="Y9" t="s">
        <v>187</v>
      </c>
      <c r="Z9" t="s">
        <v>34</v>
      </c>
      <c r="AA9">
        <v>0</v>
      </c>
      <c r="AB9" t="s">
        <v>41</v>
      </c>
      <c r="AC9">
        <v>8</v>
      </c>
      <c r="AE9">
        <v>1.4037500000000001</v>
      </c>
      <c r="AF9">
        <v>0.53356599999999998</v>
      </c>
      <c r="AG9">
        <v>1.04861E-4</v>
      </c>
      <c r="AH9">
        <v>8.7717200000000002E-3</v>
      </c>
      <c r="AI9">
        <v>2.5795000000000001E-4</v>
      </c>
      <c r="AJ9">
        <v>1.0474300000000001</v>
      </c>
      <c r="AK9">
        <v>0.88573273079406067</v>
      </c>
      <c r="AL9">
        <f t="shared" si="1"/>
        <v>1.2433473208521628</v>
      </c>
      <c r="AM9">
        <f t="shared" si="0"/>
        <v>0.47259687023886376</v>
      </c>
      <c r="AN9">
        <f t="shared" si="0"/>
        <v>9.2878819883795988E-5</v>
      </c>
      <c r="AO9">
        <f t="shared" si="0"/>
        <v>7.7693995093608779E-3</v>
      </c>
      <c r="AP9">
        <f t="shared" si="0"/>
        <v>2.2847475790832797E-4</v>
      </c>
      <c r="AQ9">
        <f t="shared" si="0"/>
        <v>0.9277430342156231</v>
      </c>
    </row>
    <row r="10" spans="1:43" x14ac:dyDescent="0.25">
      <c r="A10">
        <v>9383711</v>
      </c>
      <c r="B10" s="2" t="s">
        <v>604</v>
      </c>
      <c r="C10" s="2" t="s">
        <v>603</v>
      </c>
      <c r="D10">
        <v>98309913</v>
      </c>
      <c r="F10">
        <v>300</v>
      </c>
      <c r="G10">
        <v>166470414</v>
      </c>
      <c r="I10">
        <v>2275060012</v>
      </c>
      <c r="J10">
        <v>2</v>
      </c>
      <c r="K10" t="s">
        <v>34</v>
      </c>
      <c r="L10" t="s">
        <v>56</v>
      </c>
      <c r="M10">
        <v>34007</v>
      </c>
      <c r="O10" t="s">
        <v>57</v>
      </c>
      <c r="P10">
        <v>48811</v>
      </c>
      <c r="Q10" t="s">
        <v>37</v>
      </c>
      <c r="R10" t="s">
        <v>38</v>
      </c>
      <c r="U10" t="s">
        <v>38</v>
      </c>
      <c r="V10">
        <v>39.778419999999997</v>
      </c>
      <c r="W10">
        <v>-74.947800000000001</v>
      </c>
      <c r="X10" t="s">
        <v>39</v>
      </c>
      <c r="Y10" t="s">
        <v>58</v>
      </c>
      <c r="Z10" t="s">
        <v>34</v>
      </c>
      <c r="AA10">
        <v>0</v>
      </c>
      <c r="AB10" t="s">
        <v>41</v>
      </c>
      <c r="AC10">
        <v>8</v>
      </c>
      <c r="AE10">
        <v>6.5898399999999996E-3</v>
      </c>
      <c r="AF10">
        <v>5.0569000000000005E-4</v>
      </c>
      <c r="AG10">
        <v>9.5755599999999995E-5</v>
      </c>
      <c r="AH10">
        <v>9.5755599999999995E-5</v>
      </c>
      <c r="AI10">
        <v>1.28687E-4</v>
      </c>
      <c r="AJ10">
        <v>2.5386200000000001E-3</v>
      </c>
      <c r="AK10">
        <v>1</v>
      </c>
      <c r="AL10">
        <f t="shared" si="1"/>
        <v>6.5898399999999996E-3</v>
      </c>
      <c r="AM10">
        <f t="shared" si="0"/>
        <v>5.0569000000000005E-4</v>
      </c>
      <c r="AN10">
        <f t="shared" si="0"/>
        <v>9.5755599999999995E-5</v>
      </c>
      <c r="AO10">
        <f t="shared" si="0"/>
        <v>9.5755599999999995E-5</v>
      </c>
      <c r="AP10">
        <f t="shared" si="0"/>
        <v>1.28687E-4</v>
      </c>
      <c r="AQ10">
        <f t="shared" si="0"/>
        <v>2.5386200000000001E-3</v>
      </c>
    </row>
    <row r="11" spans="1:43" x14ac:dyDescent="0.25">
      <c r="A11">
        <v>9376311</v>
      </c>
      <c r="B11" s="2" t="s">
        <v>604</v>
      </c>
      <c r="C11" s="2" t="s">
        <v>603</v>
      </c>
      <c r="D11">
        <v>62589713</v>
      </c>
      <c r="F11">
        <v>300</v>
      </c>
      <c r="G11">
        <v>84222114</v>
      </c>
      <c r="I11">
        <v>2275060012</v>
      </c>
      <c r="J11">
        <v>2</v>
      </c>
      <c r="K11" t="s">
        <v>34</v>
      </c>
      <c r="L11" t="s">
        <v>61</v>
      </c>
      <c r="M11">
        <v>34013</v>
      </c>
      <c r="O11" t="s">
        <v>414</v>
      </c>
      <c r="P11">
        <v>48811</v>
      </c>
      <c r="Q11" t="s">
        <v>37</v>
      </c>
      <c r="R11" t="s">
        <v>38</v>
      </c>
      <c r="U11" t="s">
        <v>38</v>
      </c>
      <c r="V11">
        <v>40.874099999999999</v>
      </c>
      <c r="W11">
        <v>-74.286699999999996</v>
      </c>
      <c r="X11" t="s">
        <v>39</v>
      </c>
      <c r="Y11" t="s">
        <v>415</v>
      </c>
      <c r="Z11" t="s">
        <v>34</v>
      </c>
      <c r="AA11">
        <v>0</v>
      </c>
      <c r="AB11" t="s">
        <v>41</v>
      </c>
      <c r="AC11">
        <v>8</v>
      </c>
      <c r="AE11">
        <v>0.66925800000000002</v>
      </c>
      <c r="AF11">
        <v>0.143701</v>
      </c>
      <c r="AG11">
        <v>0.111818</v>
      </c>
      <c r="AH11">
        <v>0.10913399999999999</v>
      </c>
      <c r="AI11">
        <v>3.01143E-2</v>
      </c>
      <c r="AJ11">
        <v>0.18642500000000001</v>
      </c>
      <c r="AK11">
        <v>1.6839677047289503</v>
      </c>
      <c r="AL11">
        <f t="shared" si="1"/>
        <v>1.1270088581314879</v>
      </c>
      <c r="AM11">
        <f t="shared" si="0"/>
        <v>0.24198784313725488</v>
      </c>
      <c r="AN11">
        <f t="shared" si="0"/>
        <v>0.18829790080738176</v>
      </c>
      <c r="AO11">
        <f t="shared" si="0"/>
        <v>0.18377813148788924</v>
      </c>
      <c r="AP11">
        <f t="shared" si="0"/>
        <v>5.071150865051903E-2</v>
      </c>
      <c r="AQ11">
        <f t="shared" si="0"/>
        <v>0.31393367935409455</v>
      </c>
    </row>
    <row r="12" spans="1:43" x14ac:dyDescent="0.25">
      <c r="A12">
        <v>9385711</v>
      </c>
      <c r="B12" s="2" t="s">
        <v>604</v>
      </c>
      <c r="C12" s="2" t="s">
        <v>603</v>
      </c>
      <c r="D12">
        <v>62629113</v>
      </c>
      <c r="F12">
        <v>300</v>
      </c>
      <c r="G12">
        <v>166476314</v>
      </c>
      <c r="I12">
        <v>2275060012</v>
      </c>
      <c r="J12">
        <v>2</v>
      </c>
      <c r="K12" t="s">
        <v>34</v>
      </c>
      <c r="L12" t="s">
        <v>35</v>
      </c>
      <c r="M12">
        <v>34025</v>
      </c>
      <c r="O12" t="s">
        <v>311</v>
      </c>
      <c r="P12">
        <v>48811</v>
      </c>
      <c r="Q12" t="s">
        <v>37</v>
      </c>
      <c r="R12" t="s">
        <v>38</v>
      </c>
      <c r="U12" t="s">
        <v>38</v>
      </c>
      <c r="V12">
        <v>40.186920000000001</v>
      </c>
      <c r="W12">
        <v>-74.124889999999994</v>
      </c>
      <c r="X12" t="s">
        <v>39</v>
      </c>
      <c r="Y12" t="s">
        <v>312</v>
      </c>
      <c r="Z12" t="s">
        <v>34</v>
      </c>
      <c r="AA12">
        <v>0</v>
      </c>
      <c r="AB12" t="s">
        <v>41</v>
      </c>
      <c r="AC12">
        <v>8</v>
      </c>
      <c r="AE12">
        <v>1.3179700000000001E-2</v>
      </c>
      <c r="AF12">
        <v>1.32368E-3</v>
      </c>
      <c r="AG12">
        <v>1.12658E-4</v>
      </c>
      <c r="AH12">
        <v>1.91449E-4</v>
      </c>
      <c r="AI12">
        <v>3.9157299999999999E-4</v>
      </c>
      <c r="AJ12">
        <v>2.2414800000000001E-3</v>
      </c>
      <c r="AK12">
        <v>1</v>
      </c>
      <c r="AL12">
        <f t="shared" si="1"/>
        <v>1.3179700000000001E-2</v>
      </c>
      <c r="AM12">
        <f t="shared" si="0"/>
        <v>1.32368E-3</v>
      </c>
      <c r="AN12">
        <f t="shared" si="0"/>
        <v>1.12658E-4</v>
      </c>
      <c r="AO12">
        <f t="shared" si="0"/>
        <v>1.91449E-4</v>
      </c>
      <c r="AP12">
        <f t="shared" si="0"/>
        <v>3.9157299999999999E-4</v>
      </c>
      <c r="AQ12">
        <f t="shared" si="0"/>
        <v>2.2414800000000001E-3</v>
      </c>
    </row>
    <row r="13" spans="1:43" x14ac:dyDescent="0.25">
      <c r="A13">
        <v>9385711</v>
      </c>
      <c r="B13" s="2" t="s">
        <v>604</v>
      </c>
      <c r="C13" s="2" t="s">
        <v>603</v>
      </c>
      <c r="D13">
        <v>62629113</v>
      </c>
      <c r="F13">
        <v>300</v>
      </c>
      <c r="G13">
        <v>166476414</v>
      </c>
      <c r="I13">
        <v>2275060012</v>
      </c>
      <c r="J13">
        <v>2</v>
      </c>
      <c r="K13" t="s">
        <v>34</v>
      </c>
      <c r="L13" t="s">
        <v>35</v>
      </c>
      <c r="M13">
        <v>34025</v>
      </c>
      <c r="O13" t="s">
        <v>311</v>
      </c>
      <c r="P13">
        <v>48811</v>
      </c>
      <c r="Q13" t="s">
        <v>37</v>
      </c>
      <c r="R13" t="s">
        <v>38</v>
      </c>
      <c r="U13" t="s">
        <v>38</v>
      </c>
      <c r="V13">
        <v>40.186920000000001</v>
      </c>
      <c r="W13">
        <v>-74.124889999999994</v>
      </c>
      <c r="X13" t="s">
        <v>39</v>
      </c>
      <c r="Y13" t="s">
        <v>312</v>
      </c>
      <c r="Z13" t="s">
        <v>34</v>
      </c>
      <c r="AA13">
        <v>0</v>
      </c>
      <c r="AB13" t="s">
        <v>41</v>
      </c>
      <c r="AC13">
        <v>8</v>
      </c>
      <c r="AE13">
        <v>3.8000199999999999E-3</v>
      </c>
      <c r="AF13">
        <v>9.5565199999999998E-4</v>
      </c>
      <c r="AG13">
        <v>1.1203099999999999</v>
      </c>
      <c r="AH13">
        <v>1.0934200000000001</v>
      </c>
      <c r="AI13">
        <v>2.1508599999999999E-4</v>
      </c>
      <c r="AJ13">
        <v>5.0692000000000001E-4</v>
      </c>
      <c r="AK13">
        <v>1</v>
      </c>
      <c r="AL13">
        <f t="shared" si="1"/>
        <v>3.8000199999999999E-3</v>
      </c>
      <c r="AM13">
        <f t="shared" si="0"/>
        <v>9.5565199999999998E-4</v>
      </c>
      <c r="AN13">
        <f t="shared" si="0"/>
        <v>1.1203099999999999</v>
      </c>
      <c r="AO13">
        <f t="shared" si="0"/>
        <v>1.0934200000000001</v>
      </c>
      <c r="AP13">
        <f t="shared" si="0"/>
        <v>2.1508599999999999E-4</v>
      </c>
      <c r="AQ13">
        <f t="shared" si="0"/>
        <v>5.0692000000000001E-4</v>
      </c>
    </row>
    <row r="14" spans="1:43" x14ac:dyDescent="0.25">
      <c r="A14">
        <v>9385711</v>
      </c>
      <c r="B14" s="2" t="s">
        <v>604</v>
      </c>
      <c r="C14" s="2" t="s">
        <v>603</v>
      </c>
      <c r="D14">
        <v>62629113</v>
      </c>
      <c r="F14">
        <v>300</v>
      </c>
      <c r="G14">
        <v>137940014</v>
      </c>
      <c r="I14">
        <v>2275060012</v>
      </c>
      <c r="J14">
        <v>2</v>
      </c>
      <c r="K14" t="s">
        <v>34</v>
      </c>
      <c r="L14" t="s">
        <v>35</v>
      </c>
      <c r="M14">
        <v>34025</v>
      </c>
      <c r="O14" t="s">
        <v>311</v>
      </c>
      <c r="P14">
        <v>48811</v>
      </c>
      <c r="Q14" t="s">
        <v>37</v>
      </c>
      <c r="R14" t="s">
        <v>38</v>
      </c>
      <c r="U14" t="s">
        <v>38</v>
      </c>
      <c r="V14">
        <v>40.186920000000001</v>
      </c>
      <c r="W14">
        <v>-74.124889999999994</v>
      </c>
      <c r="X14" t="s">
        <v>39</v>
      </c>
      <c r="Y14" t="s">
        <v>312</v>
      </c>
      <c r="Z14" t="s">
        <v>34</v>
      </c>
      <c r="AA14">
        <v>0</v>
      </c>
      <c r="AB14" t="s">
        <v>41</v>
      </c>
      <c r="AC14">
        <v>8</v>
      </c>
      <c r="AE14">
        <v>6.7053599999999998</v>
      </c>
      <c r="AF14">
        <v>1.4397500000000001</v>
      </c>
      <c r="AG14">
        <v>1.91449E-4</v>
      </c>
      <c r="AH14">
        <v>1.12658E-4</v>
      </c>
      <c r="AI14">
        <v>0.30171799999999999</v>
      </c>
      <c r="AJ14">
        <v>5.0772500000000002E-3</v>
      </c>
      <c r="AK14">
        <v>1</v>
      </c>
      <c r="AL14">
        <f t="shared" si="1"/>
        <v>6.7053599999999998</v>
      </c>
      <c r="AM14">
        <f t="shared" si="0"/>
        <v>1.4397500000000001</v>
      </c>
      <c r="AN14">
        <f t="shared" si="0"/>
        <v>1.91449E-4</v>
      </c>
      <c r="AO14">
        <f t="shared" si="0"/>
        <v>1.12658E-4</v>
      </c>
      <c r="AP14">
        <f t="shared" si="0"/>
        <v>0.30171799999999999</v>
      </c>
      <c r="AQ14">
        <f t="shared" si="0"/>
        <v>5.0772500000000002E-3</v>
      </c>
    </row>
    <row r="15" spans="1:43" x14ac:dyDescent="0.25">
      <c r="A15">
        <v>9385711</v>
      </c>
      <c r="B15" s="2" t="s">
        <v>604</v>
      </c>
      <c r="C15" s="2" t="s">
        <v>603</v>
      </c>
      <c r="D15">
        <v>62629113</v>
      </c>
      <c r="F15">
        <v>300</v>
      </c>
      <c r="G15">
        <v>84353014</v>
      </c>
      <c r="I15">
        <v>2275060012</v>
      </c>
      <c r="J15">
        <v>2</v>
      </c>
      <c r="K15" t="s">
        <v>34</v>
      </c>
      <c r="L15" t="s">
        <v>35</v>
      </c>
      <c r="M15">
        <v>34025</v>
      </c>
      <c r="O15" t="s">
        <v>311</v>
      </c>
      <c r="P15">
        <v>48811</v>
      </c>
      <c r="Q15" t="s">
        <v>37</v>
      </c>
      <c r="R15" t="s">
        <v>38</v>
      </c>
      <c r="U15" t="s">
        <v>38</v>
      </c>
      <c r="V15">
        <v>40.186920000000001</v>
      </c>
      <c r="W15">
        <v>-74.124889999999994</v>
      </c>
      <c r="X15" t="s">
        <v>39</v>
      </c>
      <c r="Y15" t="s">
        <v>312</v>
      </c>
      <c r="Z15" t="s">
        <v>34</v>
      </c>
      <c r="AA15">
        <v>0</v>
      </c>
      <c r="AB15" t="s">
        <v>41</v>
      </c>
      <c r="AC15">
        <v>8</v>
      </c>
      <c r="AE15">
        <v>4.2963000000000003E-3</v>
      </c>
      <c r="AF15">
        <v>1.0110200000000001E-3</v>
      </c>
      <c r="AG15">
        <v>4.0259699999999997E-5</v>
      </c>
      <c r="AH15">
        <v>4.0259699999999997E-5</v>
      </c>
      <c r="AI15">
        <v>2.5730499999999999E-4</v>
      </c>
      <c r="AJ15">
        <v>1.8677999999999999</v>
      </c>
      <c r="AK15">
        <v>1</v>
      </c>
      <c r="AL15">
        <f t="shared" si="1"/>
        <v>4.2963000000000003E-3</v>
      </c>
      <c r="AM15">
        <f t="shared" si="0"/>
        <v>1.0110200000000001E-3</v>
      </c>
      <c r="AN15">
        <f t="shared" si="0"/>
        <v>4.0259699999999997E-5</v>
      </c>
      <c r="AO15">
        <f t="shared" si="0"/>
        <v>4.0259699999999997E-5</v>
      </c>
      <c r="AP15">
        <f t="shared" si="0"/>
        <v>2.5730499999999999E-4</v>
      </c>
      <c r="AQ15">
        <f t="shared" si="0"/>
        <v>1.8677999999999999</v>
      </c>
    </row>
    <row r="16" spans="1:43" x14ac:dyDescent="0.25">
      <c r="A16">
        <v>9383611</v>
      </c>
      <c r="B16" s="2" t="s">
        <v>604</v>
      </c>
      <c r="C16" s="2" t="s">
        <v>603</v>
      </c>
      <c r="D16">
        <v>62625913</v>
      </c>
      <c r="F16">
        <v>300</v>
      </c>
      <c r="G16">
        <v>145765814</v>
      </c>
      <c r="I16">
        <v>2275060012</v>
      </c>
      <c r="J16">
        <v>2</v>
      </c>
      <c r="K16" t="s">
        <v>34</v>
      </c>
      <c r="L16" t="s">
        <v>79</v>
      </c>
      <c r="M16">
        <v>34027</v>
      </c>
      <c r="O16" t="s">
        <v>339</v>
      </c>
      <c r="P16">
        <v>48811</v>
      </c>
      <c r="Q16" t="s">
        <v>37</v>
      </c>
      <c r="R16" t="s">
        <v>38</v>
      </c>
      <c r="U16" t="s">
        <v>38</v>
      </c>
      <c r="V16">
        <v>40.796999999999997</v>
      </c>
      <c r="W16">
        <v>-74.422700000000006</v>
      </c>
      <c r="X16" t="s">
        <v>39</v>
      </c>
      <c r="Y16" t="s">
        <v>340</v>
      </c>
      <c r="Z16" t="s">
        <v>34</v>
      </c>
      <c r="AA16">
        <v>0</v>
      </c>
      <c r="AB16" t="s">
        <v>41</v>
      </c>
      <c r="AC16">
        <v>8</v>
      </c>
      <c r="AE16">
        <v>3.6855799999999999E-3</v>
      </c>
      <c r="AF16">
        <v>1.39511E-3</v>
      </c>
      <c r="AG16">
        <v>2.29567E-5</v>
      </c>
      <c r="AH16">
        <v>1.3409599999999999E-5</v>
      </c>
      <c r="AI16">
        <v>2.6175299999999999E-4</v>
      </c>
      <c r="AJ16">
        <v>2.2206999999999999</v>
      </c>
      <c r="AK16">
        <v>0.98234836030111616</v>
      </c>
      <c r="AL16">
        <f t="shared" si="1"/>
        <v>3.6205234697585876E-3</v>
      </c>
      <c r="AM16">
        <f t="shared" si="0"/>
        <v>1.3704840209396902E-3</v>
      </c>
      <c r="AN16">
        <f t="shared" si="0"/>
        <v>2.2551476602924632E-5</v>
      </c>
      <c r="AO16">
        <f t="shared" si="0"/>
        <v>1.3172898572293847E-5</v>
      </c>
      <c r="AP16">
        <f t="shared" si="0"/>
        <v>2.5713263035389807E-4</v>
      </c>
      <c r="AQ16">
        <f t="shared" si="0"/>
        <v>2.1815010037206886</v>
      </c>
    </row>
    <row r="17" spans="1:43" x14ac:dyDescent="0.25">
      <c r="A17">
        <v>9383611</v>
      </c>
      <c r="B17" s="2" t="s">
        <v>604</v>
      </c>
      <c r="C17" s="2" t="s">
        <v>603</v>
      </c>
      <c r="D17">
        <v>62625913</v>
      </c>
      <c r="F17">
        <v>300</v>
      </c>
      <c r="G17">
        <v>137940914</v>
      </c>
      <c r="I17">
        <v>2275060012</v>
      </c>
      <c r="J17">
        <v>2</v>
      </c>
      <c r="K17" t="s">
        <v>34</v>
      </c>
      <c r="L17" t="s">
        <v>79</v>
      </c>
      <c r="M17">
        <v>34027</v>
      </c>
      <c r="O17" t="s">
        <v>339</v>
      </c>
      <c r="P17">
        <v>48811</v>
      </c>
      <c r="Q17" t="s">
        <v>37</v>
      </c>
      <c r="R17" t="s">
        <v>38</v>
      </c>
      <c r="U17" t="s">
        <v>38</v>
      </c>
      <c r="V17">
        <v>40.796999999999997</v>
      </c>
      <c r="W17">
        <v>-74.422700000000006</v>
      </c>
      <c r="X17" t="s">
        <v>39</v>
      </c>
      <c r="Y17" t="s">
        <v>340</v>
      </c>
      <c r="Z17" t="s">
        <v>34</v>
      </c>
      <c r="AA17">
        <v>0</v>
      </c>
      <c r="AB17" t="s">
        <v>41</v>
      </c>
      <c r="AC17">
        <v>8</v>
      </c>
      <c r="AE17">
        <v>7.9722400000000002</v>
      </c>
      <c r="AF17">
        <v>3.18012E-4</v>
      </c>
      <c r="AG17">
        <v>1.3409599999999999E-5</v>
      </c>
      <c r="AH17">
        <v>8.1772800000000004E-5</v>
      </c>
      <c r="AI17">
        <v>0.35872300000000001</v>
      </c>
      <c r="AJ17">
        <v>1.35529E-5</v>
      </c>
      <c r="AK17">
        <v>0.98234836030111616</v>
      </c>
      <c r="AL17">
        <f t="shared" si="1"/>
        <v>7.8315168919269702</v>
      </c>
      <c r="AM17">
        <f t="shared" si="0"/>
        <v>3.1239856675607856E-4</v>
      </c>
      <c r="AN17">
        <f t="shared" si="0"/>
        <v>1.3172898572293847E-5</v>
      </c>
      <c r="AO17">
        <f t="shared" si="0"/>
        <v>8.0329375997231122E-5</v>
      </c>
      <c r="AP17">
        <f t="shared" si="0"/>
        <v>0.35239095085229732</v>
      </c>
      <c r="AQ17">
        <f t="shared" si="0"/>
        <v>1.3313669092324998E-5</v>
      </c>
    </row>
    <row r="18" spans="1:43" x14ac:dyDescent="0.25">
      <c r="A18">
        <v>9383611</v>
      </c>
      <c r="B18" s="2" t="s">
        <v>604</v>
      </c>
      <c r="C18" s="2" t="s">
        <v>603</v>
      </c>
      <c r="D18">
        <v>62625913</v>
      </c>
      <c r="F18">
        <v>300</v>
      </c>
      <c r="G18">
        <v>84341414</v>
      </c>
      <c r="I18">
        <v>2275060012</v>
      </c>
      <c r="J18">
        <v>2</v>
      </c>
      <c r="K18" t="s">
        <v>34</v>
      </c>
      <c r="L18" t="s">
        <v>79</v>
      </c>
      <c r="M18">
        <v>34027</v>
      </c>
      <c r="O18" t="s">
        <v>339</v>
      </c>
      <c r="P18">
        <v>48811</v>
      </c>
      <c r="Q18" t="s">
        <v>37</v>
      </c>
      <c r="R18" t="s">
        <v>38</v>
      </c>
      <c r="U18" t="s">
        <v>38</v>
      </c>
      <c r="V18">
        <v>40.796999999999997</v>
      </c>
      <c r="W18">
        <v>-74.422700000000006</v>
      </c>
      <c r="X18" t="s">
        <v>39</v>
      </c>
      <c r="Y18" t="s">
        <v>340</v>
      </c>
      <c r="Z18" t="s">
        <v>34</v>
      </c>
      <c r="AA18">
        <v>0</v>
      </c>
      <c r="AB18" t="s">
        <v>41</v>
      </c>
      <c r="AC18">
        <v>8</v>
      </c>
      <c r="AE18">
        <v>1.4321099999999999E-3</v>
      </c>
      <c r="AF18">
        <v>1.0603899999999999E-2</v>
      </c>
      <c r="AG18">
        <v>8.1772800000000004E-5</v>
      </c>
      <c r="AH18">
        <v>2.29567E-5</v>
      </c>
      <c r="AI18">
        <v>3.8580899999999998E-4</v>
      </c>
      <c r="AJ18">
        <v>1.6897599999999999E-4</v>
      </c>
      <c r="AK18">
        <v>0.98234836030111616</v>
      </c>
      <c r="AL18">
        <f t="shared" si="1"/>
        <v>1.4068309102708313E-3</v>
      </c>
      <c r="AM18">
        <f t="shared" si="0"/>
        <v>1.0416723777797005E-2</v>
      </c>
      <c r="AN18">
        <f t="shared" si="0"/>
        <v>8.0329375997231122E-5</v>
      </c>
      <c r="AO18">
        <f t="shared" si="0"/>
        <v>2.2551476602924632E-5</v>
      </c>
      <c r="AP18">
        <f t="shared" si="0"/>
        <v>3.7899883853941333E-4</v>
      </c>
      <c r="AQ18">
        <f t="shared" si="0"/>
        <v>1.6599329653024138E-4</v>
      </c>
    </row>
    <row r="19" spans="1:43" x14ac:dyDescent="0.25">
      <c r="A19">
        <v>9383611</v>
      </c>
      <c r="B19" s="2" t="s">
        <v>604</v>
      </c>
      <c r="C19" s="2" t="s">
        <v>603</v>
      </c>
      <c r="D19">
        <v>62625913</v>
      </c>
      <c r="F19">
        <v>300</v>
      </c>
      <c r="G19">
        <v>84341614</v>
      </c>
      <c r="I19">
        <v>2275060012</v>
      </c>
      <c r="J19">
        <v>2</v>
      </c>
      <c r="K19" t="s">
        <v>34</v>
      </c>
      <c r="L19" t="s">
        <v>79</v>
      </c>
      <c r="M19">
        <v>34027</v>
      </c>
      <c r="O19" t="s">
        <v>339</v>
      </c>
      <c r="P19">
        <v>48811</v>
      </c>
      <c r="Q19" t="s">
        <v>37</v>
      </c>
      <c r="R19" t="s">
        <v>38</v>
      </c>
      <c r="U19" t="s">
        <v>38</v>
      </c>
      <c r="V19">
        <v>40.796999999999997</v>
      </c>
      <c r="W19">
        <v>-74.422700000000006</v>
      </c>
      <c r="X19" t="s">
        <v>39</v>
      </c>
      <c r="Y19" t="s">
        <v>340</v>
      </c>
      <c r="Z19" t="s">
        <v>34</v>
      </c>
      <c r="AA19">
        <v>0</v>
      </c>
      <c r="AB19" t="s">
        <v>41</v>
      </c>
      <c r="AC19">
        <v>8</v>
      </c>
      <c r="AE19">
        <v>0.13838800000000001</v>
      </c>
      <c r="AF19">
        <v>1.71177</v>
      </c>
      <c r="AG19">
        <v>1.3319799999999999</v>
      </c>
      <c r="AH19">
        <v>1.3000100000000001</v>
      </c>
      <c r="AI19">
        <v>2.6994499999999999E-3</v>
      </c>
      <c r="AJ19">
        <v>2.1806299999999998E-3</v>
      </c>
      <c r="AK19">
        <v>0.98234836030111616</v>
      </c>
      <c r="AL19">
        <f t="shared" si="1"/>
        <v>0.13594522488535088</v>
      </c>
      <c r="AM19">
        <f t="shared" si="0"/>
        <v>1.6815544527126416</v>
      </c>
      <c r="AN19">
        <f t="shared" si="0"/>
        <v>1.3084683689538807</v>
      </c>
      <c r="AO19">
        <f t="shared" si="0"/>
        <v>1.2770626918750541</v>
      </c>
      <c r="AP19">
        <f t="shared" si="0"/>
        <v>2.651800281214848E-3</v>
      </c>
      <c r="AQ19">
        <f t="shared" si="0"/>
        <v>2.1421383049234229E-3</v>
      </c>
    </row>
    <row r="20" spans="1:43" x14ac:dyDescent="0.25">
      <c r="A20">
        <v>9383611</v>
      </c>
      <c r="B20" s="2" t="s">
        <v>604</v>
      </c>
      <c r="C20" s="2" t="s">
        <v>603</v>
      </c>
      <c r="D20">
        <v>62625913</v>
      </c>
      <c r="F20">
        <v>300</v>
      </c>
      <c r="G20">
        <v>145765714</v>
      </c>
      <c r="I20">
        <v>2275060012</v>
      </c>
      <c r="J20">
        <v>2</v>
      </c>
      <c r="K20" t="s">
        <v>34</v>
      </c>
      <c r="L20" t="s">
        <v>79</v>
      </c>
      <c r="M20">
        <v>34027</v>
      </c>
      <c r="O20" t="s">
        <v>339</v>
      </c>
      <c r="P20">
        <v>48811</v>
      </c>
      <c r="Q20" t="s">
        <v>37</v>
      </c>
      <c r="R20" t="s">
        <v>38</v>
      </c>
      <c r="U20" t="s">
        <v>38</v>
      </c>
      <c r="V20">
        <v>40.796999999999997</v>
      </c>
      <c r="W20">
        <v>-74.422700000000006</v>
      </c>
      <c r="X20" t="s">
        <v>39</v>
      </c>
      <c r="Y20" t="s">
        <v>340</v>
      </c>
      <c r="Z20" t="s">
        <v>34</v>
      </c>
      <c r="AA20">
        <v>0</v>
      </c>
      <c r="AB20" t="s">
        <v>41</v>
      </c>
      <c r="AC20">
        <v>8</v>
      </c>
      <c r="AE20">
        <v>8.7031599999999997E-3</v>
      </c>
      <c r="AF20">
        <v>1.73094E-3</v>
      </c>
      <c r="AG20">
        <v>2.0081399999999998E-3</v>
      </c>
      <c r="AH20">
        <v>2.0081399999999998E-3</v>
      </c>
      <c r="AI20">
        <v>7.1613900000000002E-5</v>
      </c>
      <c r="AJ20">
        <v>5.3311600000000001E-2</v>
      </c>
      <c r="AK20">
        <v>0.98234836030111616</v>
      </c>
      <c r="AL20">
        <f t="shared" si="1"/>
        <v>8.5495349554382625E-3</v>
      </c>
      <c r="AM20">
        <f t="shared" si="0"/>
        <v>1.7003860707796141E-3</v>
      </c>
      <c r="AN20">
        <f t="shared" si="0"/>
        <v>1.9726930362550833E-3</v>
      </c>
      <c r="AO20">
        <f t="shared" si="0"/>
        <v>1.9726930362550833E-3</v>
      </c>
      <c r="AP20">
        <f t="shared" si="0"/>
        <v>7.0349797239768099E-5</v>
      </c>
      <c r="AQ20">
        <f t="shared" si="0"/>
        <v>5.2370562845028987E-2</v>
      </c>
    </row>
    <row r="21" spans="1:43" x14ac:dyDescent="0.25">
      <c r="A21">
        <v>9376211</v>
      </c>
      <c r="B21" s="2" t="s">
        <v>604</v>
      </c>
      <c r="C21" s="2" t="s">
        <v>603</v>
      </c>
      <c r="D21">
        <v>62589513</v>
      </c>
      <c r="F21">
        <v>300</v>
      </c>
      <c r="G21">
        <v>137937114</v>
      </c>
      <c r="I21">
        <v>2275060012</v>
      </c>
      <c r="J21">
        <v>2</v>
      </c>
      <c r="K21" t="s">
        <v>34</v>
      </c>
      <c r="L21" t="s">
        <v>61</v>
      </c>
      <c r="M21">
        <v>34013</v>
      </c>
      <c r="O21" t="s">
        <v>93</v>
      </c>
      <c r="P21">
        <v>48811</v>
      </c>
      <c r="Q21" t="s">
        <v>37</v>
      </c>
      <c r="R21" t="s">
        <v>38</v>
      </c>
      <c r="U21" t="s">
        <v>38</v>
      </c>
      <c r="V21">
        <v>40.690264999999997</v>
      </c>
      <c r="W21">
        <v>-74.176412999999997</v>
      </c>
      <c r="X21" t="s">
        <v>39</v>
      </c>
      <c r="Y21" t="s">
        <v>94</v>
      </c>
      <c r="Z21" t="s">
        <v>34</v>
      </c>
      <c r="AA21">
        <v>0</v>
      </c>
      <c r="AB21" t="s">
        <v>41</v>
      </c>
      <c r="AC21">
        <v>8</v>
      </c>
      <c r="AE21">
        <v>59.016800000000003</v>
      </c>
      <c r="AF21">
        <v>2.8063300000000001E-3</v>
      </c>
      <c r="AG21">
        <v>2.988E-2</v>
      </c>
      <c r="AH21">
        <v>0.416935</v>
      </c>
      <c r="AI21">
        <v>0.15986300000000001</v>
      </c>
      <c r="AJ21">
        <v>1.63018</v>
      </c>
      <c r="AK21">
        <v>0.99834497339826356</v>
      </c>
      <c r="AL21">
        <f t="shared" si="1"/>
        <v>58.919125626050644</v>
      </c>
      <c r="AM21">
        <f t="shared" ref="AM21:AM52" si="2">$AK21*AF21</f>
        <v>2.8016854491967492E-3</v>
      </c>
      <c r="AN21">
        <f t="shared" ref="AN21:AN52" si="3">$AK21*AG21</f>
        <v>2.9830547805140117E-2</v>
      </c>
      <c r="AO21">
        <f t="shared" ref="AO21:AO52" si="4">$AK21*AH21</f>
        <v>0.41624496148380502</v>
      </c>
      <c r="AP21">
        <f t="shared" ref="AP21:AP52" si="5">$AK21*AI21</f>
        <v>0.15959842248236661</v>
      </c>
      <c r="AQ21">
        <f t="shared" ref="AQ21:AQ52" si="6">$AK21*AJ21</f>
        <v>1.6274820087343813</v>
      </c>
    </row>
    <row r="22" spans="1:43" x14ac:dyDescent="0.25">
      <c r="A22">
        <v>9376211</v>
      </c>
      <c r="B22" s="2" t="s">
        <v>604</v>
      </c>
      <c r="C22" s="2" t="s">
        <v>603</v>
      </c>
      <c r="D22">
        <v>62589513</v>
      </c>
      <c r="F22">
        <v>300</v>
      </c>
      <c r="G22">
        <v>84220914</v>
      </c>
      <c r="I22">
        <v>2275060012</v>
      </c>
      <c r="J22">
        <v>2</v>
      </c>
      <c r="K22" t="s">
        <v>34</v>
      </c>
      <c r="L22" t="s">
        <v>61</v>
      </c>
      <c r="M22">
        <v>34013</v>
      </c>
      <c r="O22" t="s">
        <v>93</v>
      </c>
      <c r="P22">
        <v>48811</v>
      </c>
      <c r="Q22" t="s">
        <v>37</v>
      </c>
      <c r="R22" t="s">
        <v>38</v>
      </c>
      <c r="U22" t="s">
        <v>38</v>
      </c>
      <c r="V22">
        <v>40.690264999999997</v>
      </c>
      <c r="W22">
        <v>-74.176412999999997</v>
      </c>
      <c r="X22" t="s">
        <v>39</v>
      </c>
      <c r="Y22" t="s">
        <v>94</v>
      </c>
      <c r="Z22" t="s">
        <v>34</v>
      </c>
      <c r="AA22">
        <v>0</v>
      </c>
      <c r="AB22" t="s">
        <v>41</v>
      </c>
      <c r="AC22">
        <v>8</v>
      </c>
      <c r="AE22">
        <v>3.17489</v>
      </c>
      <c r="AF22">
        <v>2.5417999999999999E-3</v>
      </c>
      <c r="AG22">
        <v>1.21347</v>
      </c>
      <c r="AH22">
        <v>4.8111300000000003E-4</v>
      </c>
      <c r="AI22">
        <v>5.2592899999999996E-4</v>
      </c>
      <c r="AJ22">
        <v>2.7089300000000002E-5</v>
      </c>
      <c r="AK22">
        <v>0.99834497339826356</v>
      </c>
      <c r="AL22">
        <f t="shared" si="1"/>
        <v>3.1696354725924132</v>
      </c>
      <c r="AM22">
        <f t="shared" si="2"/>
        <v>2.5375932533837063E-3</v>
      </c>
      <c r="AN22">
        <f t="shared" si="3"/>
        <v>1.211461674869591</v>
      </c>
      <c r="AO22">
        <f t="shared" si="4"/>
        <v>4.8031674518655878E-4</v>
      </c>
      <c r="AP22">
        <f t="shared" si="5"/>
        <v>5.2505857351437533E-4</v>
      </c>
      <c r="AQ22">
        <f t="shared" si="6"/>
        <v>2.7044466487877583E-5</v>
      </c>
    </row>
    <row r="23" spans="1:43" x14ac:dyDescent="0.25">
      <c r="A23">
        <v>9376211</v>
      </c>
      <c r="B23" s="2" t="s">
        <v>604</v>
      </c>
      <c r="C23" s="2" t="s">
        <v>603</v>
      </c>
      <c r="D23">
        <v>62589513</v>
      </c>
      <c r="F23">
        <v>300</v>
      </c>
      <c r="G23">
        <v>166474114</v>
      </c>
      <c r="I23">
        <v>2275060012</v>
      </c>
      <c r="J23">
        <v>2</v>
      </c>
      <c r="K23" t="s">
        <v>34</v>
      </c>
      <c r="L23" t="s">
        <v>61</v>
      </c>
      <c r="M23">
        <v>34013</v>
      </c>
      <c r="O23" t="s">
        <v>93</v>
      </c>
      <c r="P23">
        <v>48811</v>
      </c>
      <c r="Q23" t="s">
        <v>37</v>
      </c>
      <c r="R23" t="s">
        <v>38</v>
      </c>
      <c r="U23" t="s">
        <v>38</v>
      </c>
      <c r="V23">
        <v>40.690264999999997</v>
      </c>
      <c r="W23">
        <v>-74.176412999999997</v>
      </c>
      <c r="X23" t="s">
        <v>39</v>
      </c>
      <c r="Y23" t="s">
        <v>94</v>
      </c>
      <c r="Z23" t="s">
        <v>34</v>
      </c>
      <c r="AA23">
        <v>0</v>
      </c>
      <c r="AB23" t="s">
        <v>41</v>
      </c>
      <c r="AC23">
        <v>8</v>
      </c>
      <c r="AE23">
        <v>5.4913600000000002</v>
      </c>
      <c r="AF23">
        <v>17.931799999999999</v>
      </c>
      <c r="AG23">
        <v>0.16056599999999999</v>
      </c>
      <c r="AH23">
        <v>1.21347</v>
      </c>
      <c r="AI23">
        <v>0.98078500000000002</v>
      </c>
      <c r="AJ23">
        <v>4.8911200000000002E-2</v>
      </c>
      <c r="AK23">
        <v>0.99834497339826356</v>
      </c>
      <c r="AL23">
        <f t="shared" si="1"/>
        <v>5.4822716531202884</v>
      </c>
      <c r="AM23">
        <f t="shared" si="2"/>
        <v>17.902122393982982</v>
      </c>
      <c r="AN23">
        <f t="shared" si="3"/>
        <v>0.16030025899866557</v>
      </c>
      <c r="AO23">
        <f t="shared" si="4"/>
        <v>1.211461674869591</v>
      </c>
      <c r="AP23">
        <f t="shared" si="5"/>
        <v>0.9791617747344159</v>
      </c>
      <c r="AQ23">
        <f t="shared" si="6"/>
        <v>4.8830250662877148E-2</v>
      </c>
    </row>
    <row r="24" spans="1:43" x14ac:dyDescent="0.25">
      <c r="A24">
        <v>9376211</v>
      </c>
      <c r="B24" s="2" t="s">
        <v>604</v>
      </c>
      <c r="C24" s="2" t="s">
        <v>603</v>
      </c>
      <c r="D24">
        <v>62589513</v>
      </c>
      <c r="F24">
        <v>300</v>
      </c>
      <c r="G24">
        <v>137937614</v>
      </c>
      <c r="I24">
        <v>2275060012</v>
      </c>
      <c r="J24">
        <v>2</v>
      </c>
      <c r="K24" t="s">
        <v>34</v>
      </c>
      <c r="L24" t="s">
        <v>61</v>
      </c>
      <c r="M24">
        <v>34013</v>
      </c>
      <c r="O24" t="s">
        <v>93</v>
      </c>
      <c r="P24">
        <v>48811</v>
      </c>
      <c r="Q24" t="s">
        <v>37</v>
      </c>
      <c r="R24" t="s">
        <v>38</v>
      </c>
      <c r="U24" t="s">
        <v>38</v>
      </c>
      <c r="V24">
        <v>40.690264999999997</v>
      </c>
      <c r="W24">
        <v>-74.176412999999997</v>
      </c>
      <c r="X24" t="s">
        <v>39</v>
      </c>
      <c r="Y24" t="s">
        <v>94</v>
      </c>
      <c r="Z24" t="s">
        <v>34</v>
      </c>
      <c r="AA24">
        <v>0</v>
      </c>
      <c r="AB24" t="s">
        <v>41</v>
      </c>
      <c r="AC24">
        <v>8</v>
      </c>
      <c r="AE24">
        <v>31.7454</v>
      </c>
      <c r="AF24">
        <v>11.3027</v>
      </c>
      <c r="AG24">
        <v>4.6112999999999997E-5</v>
      </c>
      <c r="AH24">
        <v>3.14819E-2</v>
      </c>
      <c r="AI24">
        <v>6.4597400000000001E-4</v>
      </c>
      <c r="AJ24">
        <v>9.23432E-2</v>
      </c>
      <c r="AK24">
        <v>0.99834497339826356</v>
      </c>
      <c r="AL24">
        <f t="shared" si="1"/>
        <v>31.692860518517236</v>
      </c>
      <c r="AM24">
        <f t="shared" si="2"/>
        <v>11.283993730828554</v>
      </c>
      <c r="AN24">
        <f t="shared" si="3"/>
        <v>4.6036681758314127E-5</v>
      </c>
      <c r="AO24">
        <f t="shared" si="4"/>
        <v>3.1429796618026792E-2</v>
      </c>
      <c r="AP24">
        <f t="shared" si="5"/>
        <v>6.4490489584596996E-4</v>
      </c>
      <c r="AQ24">
        <f t="shared" si="6"/>
        <v>9.2190369547510531E-2</v>
      </c>
    </row>
    <row r="25" spans="1:43" x14ac:dyDescent="0.25">
      <c r="A25">
        <v>9376211</v>
      </c>
      <c r="B25" s="2" t="s">
        <v>604</v>
      </c>
      <c r="C25" s="2" t="s">
        <v>603</v>
      </c>
      <c r="D25">
        <v>62589513</v>
      </c>
      <c r="F25">
        <v>300</v>
      </c>
      <c r="G25">
        <v>84221214</v>
      </c>
      <c r="I25">
        <v>2275060012</v>
      </c>
      <c r="J25">
        <v>2</v>
      </c>
      <c r="K25" t="s">
        <v>34</v>
      </c>
      <c r="L25" t="s">
        <v>61</v>
      </c>
      <c r="M25">
        <v>34013</v>
      </c>
      <c r="O25" t="s">
        <v>93</v>
      </c>
      <c r="P25">
        <v>48811</v>
      </c>
      <c r="Q25" t="s">
        <v>37</v>
      </c>
      <c r="R25" t="s">
        <v>38</v>
      </c>
      <c r="U25" t="s">
        <v>38</v>
      </c>
      <c r="V25">
        <v>40.690264999999997</v>
      </c>
      <c r="W25">
        <v>-74.176412999999997</v>
      </c>
      <c r="X25" t="s">
        <v>39</v>
      </c>
      <c r="Y25" t="s">
        <v>94</v>
      </c>
      <c r="Z25" t="s">
        <v>34</v>
      </c>
      <c r="AA25">
        <v>0</v>
      </c>
      <c r="AB25" t="s">
        <v>41</v>
      </c>
      <c r="AC25">
        <v>8</v>
      </c>
      <c r="AE25">
        <v>11.7446</v>
      </c>
      <c r="AF25">
        <v>1.83291</v>
      </c>
      <c r="AG25">
        <v>3.14819E-2</v>
      </c>
      <c r="AH25">
        <v>2.988E-2</v>
      </c>
      <c r="AI25">
        <v>1.4284300000000001</v>
      </c>
      <c r="AJ25">
        <v>28.677299999999999</v>
      </c>
      <c r="AK25">
        <v>0.99834497339826356</v>
      </c>
      <c r="AL25">
        <f t="shared" si="1"/>
        <v>11.725162374573246</v>
      </c>
      <c r="AM25">
        <f t="shared" si="2"/>
        <v>1.8298764851914113</v>
      </c>
      <c r="AN25">
        <f t="shared" si="3"/>
        <v>3.1429796618026792E-2</v>
      </c>
      <c r="AO25">
        <f t="shared" si="4"/>
        <v>2.9830547805140117E-2</v>
      </c>
      <c r="AP25">
        <f t="shared" si="5"/>
        <v>1.4260659103512816</v>
      </c>
      <c r="AQ25">
        <f t="shared" si="6"/>
        <v>28.629838305634021</v>
      </c>
    </row>
    <row r="26" spans="1:43" x14ac:dyDescent="0.25">
      <c r="A26">
        <v>9376211</v>
      </c>
      <c r="B26" s="2" t="s">
        <v>604</v>
      </c>
      <c r="C26" s="2" t="s">
        <v>603</v>
      </c>
      <c r="D26">
        <v>62589513</v>
      </c>
      <c r="F26">
        <v>300</v>
      </c>
      <c r="G26">
        <v>166474314</v>
      </c>
      <c r="I26">
        <v>2275060012</v>
      </c>
      <c r="J26">
        <v>2</v>
      </c>
      <c r="K26" t="s">
        <v>34</v>
      </c>
      <c r="L26" t="s">
        <v>61</v>
      </c>
      <c r="M26">
        <v>34013</v>
      </c>
      <c r="O26" t="s">
        <v>93</v>
      </c>
      <c r="P26">
        <v>48811</v>
      </c>
      <c r="Q26" t="s">
        <v>37</v>
      </c>
      <c r="R26" t="s">
        <v>38</v>
      </c>
      <c r="U26" t="s">
        <v>38</v>
      </c>
      <c r="V26">
        <v>40.690264999999997</v>
      </c>
      <c r="W26">
        <v>-74.176412999999997</v>
      </c>
      <c r="X26" t="s">
        <v>39</v>
      </c>
      <c r="Y26" t="s">
        <v>94</v>
      </c>
      <c r="Z26" t="s">
        <v>34</v>
      </c>
      <c r="AA26">
        <v>0</v>
      </c>
      <c r="AB26" t="s">
        <v>41</v>
      </c>
      <c r="AC26">
        <v>8</v>
      </c>
      <c r="AE26">
        <v>8.7194000000000003</v>
      </c>
      <c r="AF26">
        <v>6.8162500000000001</v>
      </c>
      <c r="AG26">
        <v>4.8111300000000003E-4</v>
      </c>
      <c r="AH26">
        <v>0.16056599999999999</v>
      </c>
      <c r="AI26">
        <v>5.0536699999999997E-2</v>
      </c>
      <c r="AJ26">
        <v>1.26926E-2</v>
      </c>
      <c r="AK26">
        <v>0.99834497339826356</v>
      </c>
      <c r="AL26">
        <f t="shared" si="1"/>
        <v>8.7049691610488189</v>
      </c>
      <c r="AM26">
        <f t="shared" si="2"/>
        <v>6.8049689249259142</v>
      </c>
      <c r="AN26">
        <f t="shared" si="3"/>
        <v>4.8031674518655878E-4</v>
      </c>
      <c r="AO26">
        <f t="shared" si="4"/>
        <v>0.16030025899866557</v>
      </c>
      <c r="AP26">
        <f t="shared" si="5"/>
        <v>5.0453060417136021E-2</v>
      </c>
      <c r="AQ26">
        <f t="shared" si="6"/>
        <v>1.26715934093548E-2</v>
      </c>
    </row>
    <row r="27" spans="1:43" x14ac:dyDescent="0.25">
      <c r="A27">
        <v>9376211</v>
      </c>
      <c r="B27" s="2" t="s">
        <v>604</v>
      </c>
      <c r="C27" s="2" t="s">
        <v>603</v>
      </c>
      <c r="D27">
        <v>62589513</v>
      </c>
      <c r="F27">
        <v>300</v>
      </c>
      <c r="G27">
        <v>84221114</v>
      </c>
      <c r="I27">
        <v>2275060012</v>
      </c>
      <c r="J27">
        <v>2</v>
      </c>
      <c r="K27" t="s">
        <v>34</v>
      </c>
      <c r="L27" t="s">
        <v>61</v>
      </c>
      <c r="M27">
        <v>34013</v>
      </c>
      <c r="O27" t="s">
        <v>93</v>
      </c>
      <c r="P27">
        <v>48811</v>
      </c>
      <c r="Q27" t="s">
        <v>37</v>
      </c>
      <c r="R27" t="s">
        <v>38</v>
      </c>
      <c r="U27" t="s">
        <v>38</v>
      </c>
      <c r="V27">
        <v>40.690264999999997</v>
      </c>
      <c r="W27">
        <v>-74.176412999999997</v>
      </c>
      <c r="X27" t="s">
        <v>39</v>
      </c>
      <c r="Y27" t="s">
        <v>94</v>
      </c>
      <c r="Z27" t="s">
        <v>34</v>
      </c>
      <c r="AA27">
        <v>0</v>
      </c>
      <c r="AB27" t="s">
        <v>41</v>
      </c>
      <c r="AC27">
        <v>8</v>
      </c>
      <c r="AE27">
        <v>3.2948199999999997E-2</v>
      </c>
      <c r="AF27">
        <v>6.0142699999999998</v>
      </c>
      <c r="AG27">
        <v>0.416935</v>
      </c>
      <c r="AH27">
        <v>5.1766300000000003</v>
      </c>
      <c r="AI27">
        <v>4.9154499999999999</v>
      </c>
      <c r="AJ27">
        <v>1.8287500000000002E-2</v>
      </c>
      <c r="AK27">
        <v>0.99834497339826356</v>
      </c>
      <c r="AL27">
        <f t="shared" si="1"/>
        <v>3.2893669852520666E-2</v>
      </c>
      <c r="AM27">
        <f t="shared" si="2"/>
        <v>6.0043162231599743</v>
      </c>
      <c r="AN27">
        <f t="shared" si="3"/>
        <v>0.41624496148380502</v>
      </c>
      <c r="AO27">
        <f t="shared" si="4"/>
        <v>5.1680625396426532</v>
      </c>
      <c r="AP27">
        <f t="shared" si="5"/>
        <v>4.9073147994904947</v>
      </c>
      <c r="AQ27">
        <f t="shared" si="6"/>
        <v>1.8257233701020746E-2</v>
      </c>
    </row>
    <row r="28" spans="1:43" x14ac:dyDescent="0.25">
      <c r="A28">
        <v>9376211</v>
      </c>
      <c r="B28" s="2" t="s">
        <v>604</v>
      </c>
      <c r="C28" s="2" t="s">
        <v>603</v>
      </c>
      <c r="D28">
        <v>62589513</v>
      </c>
      <c r="F28">
        <v>300</v>
      </c>
      <c r="G28">
        <v>166474214</v>
      </c>
      <c r="I28">
        <v>2275060012</v>
      </c>
      <c r="J28">
        <v>2</v>
      </c>
      <c r="K28" t="s">
        <v>34</v>
      </c>
      <c r="L28" t="s">
        <v>61</v>
      </c>
      <c r="M28">
        <v>34013</v>
      </c>
      <c r="O28" t="s">
        <v>93</v>
      </c>
      <c r="P28">
        <v>48811</v>
      </c>
      <c r="Q28" t="s">
        <v>37</v>
      </c>
      <c r="R28" t="s">
        <v>38</v>
      </c>
      <c r="U28" t="s">
        <v>38</v>
      </c>
      <c r="V28">
        <v>40.690264999999997</v>
      </c>
      <c r="W28">
        <v>-74.176412999999997</v>
      </c>
      <c r="X28" t="s">
        <v>39</v>
      </c>
      <c r="Y28" t="s">
        <v>94</v>
      </c>
      <c r="Z28" t="s">
        <v>34</v>
      </c>
      <c r="AA28">
        <v>0</v>
      </c>
      <c r="AB28" t="s">
        <v>41</v>
      </c>
      <c r="AC28">
        <v>8</v>
      </c>
      <c r="AE28">
        <v>17.1403</v>
      </c>
      <c r="AF28">
        <v>0.15923799999999999</v>
      </c>
      <c r="AG28">
        <v>5.3039199999999997</v>
      </c>
      <c r="AH28">
        <v>8.4718399999999999E-2</v>
      </c>
      <c r="AI28">
        <v>1.8574900000000001</v>
      </c>
      <c r="AJ28">
        <v>8.8428000000000004</v>
      </c>
      <c r="AK28">
        <v>0.99834497339826356</v>
      </c>
      <c r="AL28">
        <f t="shared" si="1"/>
        <v>17.111932347538257</v>
      </c>
      <c r="AM28">
        <f t="shared" si="2"/>
        <v>0.15897445687399267</v>
      </c>
      <c r="AN28">
        <f t="shared" si="3"/>
        <v>5.2951418713065177</v>
      </c>
      <c r="AO28">
        <f t="shared" si="4"/>
        <v>8.4578188794343451E-2</v>
      </c>
      <c r="AP28">
        <f t="shared" si="5"/>
        <v>1.8544158046375407</v>
      </c>
      <c r="AQ28">
        <f t="shared" si="6"/>
        <v>8.8281649307661656</v>
      </c>
    </row>
    <row r="29" spans="1:43" x14ac:dyDescent="0.25">
      <c r="A29">
        <v>9376211</v>
      </c>
      <c r="B29" s="2" t="s">
        <v>604</v>
      </c>
      <c r="C29" s="2" t="s">
        <v>603</v>
      </c>
      <c r="D29">
        <v>62589513</v>
      </c>
      <c r="F29">
        <v>300</v>
      </c>
      <c r="G29">
        <v>166474414</v>
      </c>
      <c r="I29">
        <v>2275060012</v>
      </c>
      <c r="J29">
        <v>2</v>
      </c>
      <c r="K29" t="s">
        <v>34</v>
      </c>
      <c r="L29" t="s">
        <v>61</v>
      </c>
      <c r="M29">
        <v>34013</v>
      </c>
      <c r="O29" t="s">
        <v>93</v>
      </c>
      <c r="P29">
        <v>48811</v>
      </c>
      <c r="Q29" t="s">
        <v>37</v>
      </c>
      <c r="R29" t="s">
        <v>38</v>
      </c>
      <c r="U29" t="s">
        <v>38</v>
      </c>
      <c r="V29">
        <v>40.690264999999997</v>
      </c>
      <c r="W29">
        <v>-74.176412999999997</v>
      </c>
      <c r="X29" t="s">
        <v>39</v>
      </c>
      <c r="Y29" t="s">
        <v>94</v>
      </c>
      <c r="Z29" t="s">
        <v>34</v>
      </c>
      <c r="AA29">
        <v>0</v>
      </c>
      <c r="AB29" t="s">
        <v>41</v>
      </c>
      <c r="AC29">
        <v>8</v>
      </c>
      <c r="AE29">
        <v>7.3675499999999996E-3</v>
      </c>
      <c r="AF29">
        <v>0.71225400000000005</v>
      </c>
      <c r="AG29">
        <v>8.4718399999999999E-2</v>
      </c>
      <c r="AH29">
        <v>4.6112999999999997E-5</v>
      </c>
      <c r="AI29">
        <v>0.359759</v>
      </c>
      <c r="AJ29">
        <v>0.37459100000000001</v>
      </c>
      <c r="AK29">
        <v>0.99834497339826356</v>
      </c>
      <c r="AL29">
        <f t="shared" si="1"/>
        <v>7.3553565087603762E-3</v>
      </c>
      <c r="AM29">
        <f t="shared" si="2"/>
        <v>0.71107520068280683</v>
      </c>
      <c r="AN29">
        <f t="shared" si="3"/>
        <v>8.4578188794343451E-2</v>
      </c>
      <c r="AO29">
        <f t="shared" si="4"/>
        <v>4.6036681758314127E-5</v>
      </c>
      <c r="AP29">
        <f t="shared" si="5"/>
        <v>0.35916358928478592</v>
      </c>
      <c r="AQ29">
        <f t="shared" si="6"/>
        <v>0.37397104193022895</v>
      </c>
    </row>
    <row r="30" spans="1:43" x14ac:dyDescent="0.25">
      <c r="A30">
        <v>9375611</v>
      </c>
      <c r="B30" s="2" t="s">
        <v>604</v>
      </c>
      <c r="C30" s="2" t="s">
        <v>603</v>
      </c>
      <c r="D30">
        <v>62589113</v>
      </c>
      <c r="F30">
        <v>300</v>
      </c>
      <c r="G30">
        <v>84203614</v>
      </c>
      <c r="I30">
        <v>2275060012</v>
      </c>
      <c r="J30">
        <v>2</v>
      </c>
      <c r="K30" t="s">
        <v>34</v>
      </c>
      <c r="L30" t="s">
        <v>73</v>
      </c>
      <c r="M30">
        <v>34035</v>
      </c>
      <c r="O30" t="s">
        <v>277</v>
      </c>
      <c r="P30">
        <v>48811</v>
      </c>
      <c r="Q30" t="s">
        <v>37</v>
      </c>
      <c r="R30" t="s">
        <v>38</v>
      </c>
      <c r="U30" t="s">
        <v>38</v>
      </c>
      <c r="V30">
        <v>40.398350000000001</v>
      </c>
      <c r="W30">
        <v>-74.657600000000002</v>
      </c>
      <c r="X30" t="s">
        <v>39</v>
      </c>
      <c r="Y30" t="s">
        <v>278</v>
      </c>
      <c r="Z30" t="s">
        <v>34</v>
      </c>
      <c r="AA30">
        <v>0</v>
      </c>
      <c r="AB30" t="s">
        <v>41</v>
      </c>
      <c r="AC30">
        <v>8</v>
      </c>
      <c r="AE30">
        <v>3.5298400000000001</v>
      </c>
      <c r="AF30">
        <v>0.75791500000000001</v>
      </c>
      <c r="AG30">
        <v>0.58975500000000003</v>
      </c>
      <c r="AH30">
        <v>0.57560100000000003</v>
      </c>
      <c r="AI30">
        <v>0.158831</v>
      </c>
      <c r="AJ30">
        <v>0.98325200000000001</v>
      </c>
      <c r="AK30">
        <v>1</v>
      </c>
      <c r="AL30">
        <f t="shared" si="1"/>
        <v>3.5298400000000001</v>
      </c>
      <c r="AM30">
        <f t="shared" si="2"/>
        <v>0.75791500000000001</v>
      </c>
      <c r="AN30">
        <f t="shared" si="3"/>
        <v>0.58975500000000003</v>
      </c>
      <c r="AO30">
        <f t="shared" si="4"/>
        <v>0.57560100000000003</v>
      </c>
      <c r="AP30">
        <f t="shared" si="5"/>
        <v>0.158831</v>
      </c>
      <c r="AQ30">
        <f t="shared" si="6"/>
        <v>0.98325200000000001</v>
      </c>
    </row>
    <row r="31" spans="1:43" x14ac:dyDescent="0.25">
      <c r="A31">
        <v>16131311</v>
      </c>
      <c r="B31" s="2" t="s">
        <v>604</v>
      </c>
      <c r="C31" s="2" t="s">
        <v>603</v>
      </c>
      <c r="D31">
        <v>103171813</v>
      </c>
      <c r="F31">
        <v>300</v>
      </c>
      <c r="G31">
        <v>166477414</v>
      </c>
      <c r="I31">
        <v>2275060012</v>
      </c>
      <c r="J31">
        <v>2</v>
      </c>
      <c r="K31" t="s">
        <v>34</v>
      </c>
      <c r="L31" t="s">
        <v>73</v>
      </c>
      <c r="M31">
        <v>34035</v>
      </c>
      <c r="O31" t="s">
        <v>377</v>
      </c>
      <c r="P31">
        <v>48811</v>
      </c>
      <c r="Q31" t="s">
        <v>37</v>
      </c>
      <c r="R31" t="s">
        <v>38</v>
      </c>
      <c r="U31" t="s">
        <v>38</v>
      </c>
      <c r="V31">
        <v>40.399166999999998</v>
      </c>
      <c r="W31">
        <v>-74.658889000000002</v>
      </c>
      <c r="X31" t="s">
        <v>110</v>
      </c>
      <c r="Y31" t="s">
        <v>277</v>
      </c>
      <c r="Z31" t="s">
        <v>34</v>
      </c>
      <c r="AA31">
        <v>0</v>
      </c>
      <c r="AB31" t="s">
        <v>41</v>
      </c>
      <c r="AC31">
        <v>8</v>
      </c>
      <c r="AE31">
        <v>6.5897999999999998E-3</v>
      </c>
      <c r="AF31">
        <v>6.3840900000000005E-4</v>
      </c>
      <c r="AG31">
        <v>9.5844899999999994E-5</v>
      </c>
      <c r="AH31">
        <v>9.5844899999999994E-5</v>
      </c>
      <c r="AI31">
        <v>1.4358900000000001E-4</v>
      </c>
      <c r="AJ31">
        <v>3.3794199999999998E-4</v>
      </c>
      <c r="AK31">
        <v>1</v>
      </c>
      <c r="AL31">
        <f t="shared" si="1"/>
        <v>6.5897999999999998E-3</v>
      </c>
      <c r="AM31">
        <f t="shared" si="2"/>
        <v>6.3840900000000005E-4</v>
      </c>
      <c r="AN31">
        <f t="shared" si="3"/>
        <v>9.5844899999999994E-5</v>
      </c>
      <c r="AO31">
        <f t="shared" si="4"/>
        <v>9.5844899999999994E-5</v>
      </c>
      <c r="AP31">
        <f t="shared" si="5"/>
        <v>1.4358900000000001E-4</v>
      </c>
      <c r="AQ31">
        <f t="shared" si="6"/>
        <v>3.3794199999999998E-4</v>
      </c>
    </row>
    <row r="32" spans="1:43" x14ac:dyDescent="0.25">
      <c r="A32">
        <v>16131311</v>
      </c>
      <c r="B32" s="2" t="s">
        <v>604</v>
      </c>
      <c r="C32" s="2" t="s">
        <v>603</v>
      </c>
      <c r="D32">
        <v>103171813</v>
      </c>
      <c r="F32">
        <v>300</v>
      </c>
      <c r="G32">
        <v>144815014</v>
      </c>
      <c r="I32">
        <v>2275060012</v>
      </c>
      <c r="J32">
        <v>2</v>
      </c>
      <c r="K32" t="s">
        <v>34</v>
      </c>
      <c r="L32" t="s">
        <v>73</v>
      </c>
      <c r="M32">
        <v>34035</v>
      </c>
      <c r="O32" t="s">
        <v>377</v>
      </c>
      <c r="P32">
        <v>48811</v>
      </c>
      <c r="Q32" t="s">
        <v>37</v>
      </c>
      <c r="R32" t="s">
        <v>38</v>
      </c>
      <c r="U32" t="s">
        <v>38</v>
      </c>
      <c r="V32">
        <v>40.399166999999998</v>
      </c>
      <c r="W32">
        <v>-74.658889000000002</v>
      </c>
      <c r="X32" t="s">
        <v>110</v>
      </c>
      <c r="Y32" t="s">
        <v>277</v>
      </c>
      <c r="Z32" t="s">
        <v>34</v>
      </c>
      <c r="AA32">
        <v>0</v>
      </c>
      <c r="AB32" t="s">
        <v>41</v>
      </c>
      <c r="AC32">
        <v>8</v>
      </c>
      <c r="AE32">
        <v>2.86418E-3</v>
      </c>
      <c r="AF32">
        <v>5.0619200000000004E-4</v>
      </c>
      <c r="AG32">
        <v>2.68677E-5</v>
      </c>
      <c r="AH32">
        <v>2.68677E-5</v>
      </c>
      <c r="AI32">
        <v>1.28782E-4</v>
      </c>
      <c r="AJ32">
        <v>2.5385999999999998E-3</v>
      </c>
      <c r="AK32">
        <v>1</v>
      </c>
      <c r="AL32">
        <f t="shared" si="1"/>
        <v>2.86418E-3</v>
      </c>
      <c r="AM32">
        <f t="shared" si="2"/>
        <v>5.0619200000000004E-4</v>
      </c>
      <c r="AN32">
        <f t="shared" si="3"/>
        <v>2.68677E-5</v>
      </c>
      <c r="AO32">
        <f t="shared" si="4"/>
        <v>2.68677E-5</v>
      </c>
      <c r="AP32">
        <f t="shared" si="5"/>
        <v>1.28782E-4</v>
      </c>
      <c r="AQ32">
        <f t="shared" si="6"/>
        <v>2.5385999999999998E-3</v>
      </c>
    </row>
    <row r="33" spans="1:43" x14ac:dyDescent="0.25">
      <c r="A33">
        <v>12304411</v>
      </c>
      <c r="B33" s="2" t="s">
        <v>604</v>
      </c>
      <c r="C33" s="2" t="s">
        <v>603</v>
      </c>
      <c r="D33">
        <v>89318513</v>
      </c>
      <c r="F33">
        <v>300</v>
      </c>
      <c r="G33">
        <v>120982714</v>
      </c>
      <c r="I33">
        <v>2275060012</v>
      </c>
      <c r="J33">
        <v>2</v>
      </c>
      <c r="K33" t="s">
        <v>34</v>
      </c>
      <c r="L33" t="s">
        <v>108</v>
      </c>
      <c r="M33">
        <v>34003</v>
      </c>
      <c r="O33" t="s">
        <v>357</v>
      </c>
      <c r="P33">
        <v>48811</v>
      </c>
      <c r="Q33" t="s">
        <v>37</v>
      </c>
      <c r="R33" t="s">
        <v>38</v>
      </c>
      <c r="U33" t="s">
        <v>38</v>
      </c>
      <c r="V33">
        <v>40.8459</v>
      </c>
      <c r="W33">
        <v>-74.028800000000004</v>
      </c>
      <c r="X33" t="s">
        <v>39</v>
      </c>
      <c r="Y33" t="s">
        <v>357</v>
      </c>
      <c r="Z33" t="s">
        <v>34</v>
      </c>
      <c r="AA33">
        <v>0</v>
      </c>
      <c r="AB33" t="s">
        <v>41</v>
      </c>
      <c r="AC33">
        <v>8</v>
      </c>
      <c r="AE33">
        <v>0.35298400000000002</v>
      </c>
      <c r="AF33">
        <v>7.5791499999999998E-2</v>
      </c>
      <c r="AG33">
        <v>5.89755E-2</v>
      </c>
      <c r="AH33">
        <v>5.7560100000000003E-2</v>
      </c>
      <c r="AI33">
        <v>1.5883100000000001E-2</v>
      </c>
      <c r="AJ33">
        <v>9.8325200000000001E-2</v>
      </c>
      <c r="AK33">
        <v>1</v>
      </c>
      <c r="AL33">
        <f t="shared" si="1"/>
        <v>0.35298400000000002</v>
      </c>
      <c r="AM33">
        <f t="shared" si="2"/>
        <v>7.5791499999999998E-2</v>
      </c>
      <c r="AN33">
        <f t="shared" si="3"/>
        <v>5.89755E-2</v>
      </c>
      <c r="AO33">
        <f t="shared" si="4"/>
        <v>5.7560100000000003E-2</v>
      </c>
      <c r="AP33">
        <f t="shared" si="5"/>
        <v>1.5883100000000001E-2</v>
      </c>
      <c r="AQ33">
        <f t="shared" si="6"/>
        <v>9.8325200000000001E-2</v>
      </c>
    </row>
    <row r="34" spans="1:43" x14ac:dyDescent="0.25">
      <c r="A34">
        <v>9369011</v>
      </c>
      <c r="B34" s="2" t="s">
        <v>604</v>
      </c>
      <c r="C34" s="2" t="s">
        <v>603</v>
      </c>
      <c r="D34">
        <v>103237313</v>
      </c>
      <c r="F34">
        <v>300</v>
      </c>
      <c r="G34">
        <v>145762614</v>
      </c>
      <c r="I34">
        <v>2275060012</v>
      </c>
      <c r="J34">
        <v>2</v>
      </c>
      <c r="K34" t="s">
        <v>34</v>
      </c>
      <c r="L34" t="s">
        <v>64</v>
      </c>
      <c r="M34">
        <v>34019</v>
      </c>
      <c r="O34" t="s">
        <v>125</v>
      </c>
      <c r="P34">
        <v>48811</v>
      </c>
      <c r="Q34" t="s">
        <v>37</v>
      </c>
      <c r="R34" t="s">
        <v>38</v>
      </c>
      <c r="U34" t="s">
        <v>38</v>
      </c>
      <c r="V34">
        <v>40.566270000000003</v>
      </c>
      <c r="W34">
        <v>-74.978639999999999</v>
      </c>
      <c r="X34" t="s">
        <v>39</v>
      </c>
      <c r="Y34" t="s">
        <v>126</v>
      </c>
      <c r="Z34" t="s">
        <v>34</v>
      </c>
      <c r="AA34">
        <v>0</v>
      </c>
      <c r="AB34" t="s">
        <v>41</v>
      </c>
      <c r="AC34">
        <v>8</v>
      </c>
      <c r="AE34">
        <v>7.0596900000000004E-2</v>
      </c>
      <c r="AF34">
        <v>1.51583E-2</v>
      </c>
      <c r="AG34">
        <v>1.1795099999999999E-2</v>
      </c>
      <c r="AH34">
        <v>1.1512E-2</v>
      </c>
      <c r="AI34">
        <v>3.1766099999999999E-3</v>
      </c>
      <c r="AJ34">
        <v>1.9664999999999998E-2</v>
      </c>
      <c r="AK34">
        <v>1</v>
      </c>
      <c r="AL34">
        <f t="shared" si="1"/>
        <v>7.0596900000000004E-2</v>
      </c>
      <c r="AM34">
        <f t="shared" si="2"/>
        <v>1.51583E-2</v>
      </c>
      <c r="AN34">
        <f t="shared" si="3"/>
        <v>1.1795099999999999E-2</v>
      </c>
      <c r="AO34">
        <f t="shared" si="4"/>
        <v>1.1512E-2</v>
      </c>
      <c r="AP34">
        <f t="shared" si="5"/>
        <v>3.1766099999999999E-3</v>
      </c>
      <c r="AQ34">
        <f t="shared" si="6"/>
        <v>1.9664999999999998E-2</v>
      </c>
    </row>
    <row r="35" spans="1:43" x14ac:dyDescent="0.25">
      <c r="A35">
        <v>9372311</v>
      </c>
      <c r="B35" s="2" t="s">
        <v>604</v>
      </c>
      <c r="C35" s="2" t="s">
        <v>603</v>
      </c>
      <c r="D35">
        <v>116855413</v>
      </c>
      <c r="F35">
        <v>300</v>
      </c>
      <c r="G35">
        <v>163921114</v>
      </c>
      <c r="I35">
        <v>2275060012</v>
      </c>
      <c r="J35">
        <v>2</v>
      </c>
      <c r="K35" t="s">
        <v>34</v>
      </c>
      <c r="L35" t="s">
        <v>67</v>
      </c>
      <c r="M35">
        <v>34037</v>
      </c>
      <c r="O35" t="s">
        <v>67</v>
      </c>
      <c r="P35">
        <v>48811</v>
      </c>
      <c r="Q35" t="s">
        <v>37</v>
      </c>
      <c r="R35" t="s">
        <v>38</v>
      </c>
      <c r="U35" t="s">
        <v>38</v>
      </c>
      <c r="V35">
        <v>41.200209999999998</v>
      </c>
      <c r="W35">
        <v>-74.623050000000006</v>
      </c>
      <c r="X35" t="s">
        <v>39</v>
      </c>
      <c r="Y35" t="s">
        <v>67</v>
      </c>
      <c r="Z35" t="s">
        <v>34</v>
      </c>
      <c r="AA35">
        <v>0</v>
      </c>
      <c r="AB35" t="s">
        <v>41</v>
      </c>
      <c r="AC35">
        <v>8</v>
      </c>
      <c r="AE35">
        <v>1.43216E-3</v>
      </c>
      <c r="AF35">
        <v>3.1355400000000001E-4</v>
      </c>
      <c r="AG35">
        <v>1.33148E-5</v>
      </c>
      <c r="AH35">
        <v>1.33148E-5</v>
      </c>
      <c r="AI35">
        <v>7.0933700000000002E-5</v>
      </c>
      <c r="AJ35">
        <v>1.68992E-4</v>
      </c>
      <c r="AK35">
        <v>1</v>
      </c>
      <c r="AL35">
        <f t="shared" si="1"/>
        <v>1.43216E-3</v>
      </c>
      <c r="AM35">
        <f t="shared" si="2"/>
        <v>3.1355400000000001E-4</v>
      </c>
      <c r="AN35">
        <f t="shared" si="3"/>
        <v>1.33148E-5</v>
      </c>
      <c r="AO35">
        <f t="shared" si="4"/>
        <v>1.33148E-5</v>
      </c>
      <c r="AP35">
        <f t="shared" si="5"/>
        <v>7.0933700000000002E-5</v>
      </c>
      <c r="AQ35">
        <f t="shared" si="6"/>
        <v>1.68992E-4</v>
      </c>
    </row>
    <row r="36" spans="1:43" x14ac:dyDescent="0.25">
      <c r="A36">
        <v>9387111</v>
      </c>
      <c r="B36" s="2" t="s">
        <v>604</v>
      </c>
      <c r="C36" s="2" t="s">
        <v>603</v>
      </c>
      <c r="D36">
        <v>62630813</v>
      </c>
      <c r="F36">
        <v>300</v>
      </c>
      <c r="G36">
        <v>84361014</v>
      </c>
      <c r="I36">
        <v>2275060012</v>
      </c>
      <c r="J36">
        <v>2</v>
      </c>
      <c r="K36" t="s">
        <v>34</v>
      </c>
      <c r="L36" t="s">
        <v>108</v>
      </c>
      <c r="M36">
        <v>34003</v>
      </c>
      <c r="O36" t="s">
        <v>144</v>
      </c>
      <c r="P36">
        <v>48811</v>
      </c>
      <c r="Q36" t="s">
        <v>37</v>
      </c>
      <c r="R36" t="s">
        <v>38</v>
      </c>
      <c r="U36" t="s">
        <v>38</v>
      </c>
      <c r="V36">
        <v>40.842799999999997</v>
      </c>
      <c r="W36">
        <v>-74.066100000000006</v>
      </c>
      <c r="X36" t="s">
        <v>39</v>
      </c>
      <c r="Y36" t="s">
        <v>144</v>
      </c>
      <c r="Z36" t="s">
        <v>34</v>
      </c>
      <c r="AA36">
        <v>0</v>
      </c>
      <c r="AB36" t="s">
        <v>41</v>
      </c>
      <c r="AC36">
        <v>8</v>
      </c>
      <c r="AE36">
        <v>0.14434900000000001</v>
      </c>
      <c r="AF36">
        <v>8.3972199999999997E-2</v>
      </c>
      <c r="AG36">
        <v>7.8191800000000004E-4</v>
      </c>
      <c r="AH36">
        <v>1.37476E-3</v>
      </c>
      <c r="AI36">
        <v>7.7567900000000004E-4</v>
      </c>
      <c r="AJ36">
        <v>5.5812600000000002E-3</v>
      </c>
      <c r="AK36">
        <v>1.0624099423631124</v>
      </c>
      <c r="AL36">
        <f t="shared" si="1"/>
        <v>0.15335781277017291</v>
      </c>
      <c r="AM36">
        <f t="shared" si="2"/>
        <v>8.9212900162103745E-2</v>
      </c>
      <c r="AN36">
        <f t="shared" si="3"/>
        <v>8.3071745731268015E-4</v>
      </c>
      <c r="AO36">
        <f t="shared" si="4"/>
        <v>1.4605586923631124E-3</v>
      </c>
      <c r="AP36">
        <f t="shared" si="5"/>
        <v>8.2408908168227668E-4</v>
      </c>
      <c r="AQ36">
        <f t="shared" si="6"/>
        <v>5.9295861149135445E-3</v>
      </c>
    </row>
    <row r="37" spans="1:43" x14ac:dyDescent="0.25">
      <c r="A37">
        <v>9387111</v>
      </c>
      <c r="B37" s="2" t="s">
        <v>604</v>
      </c>
      <c r="C37" s="2" t="s">
        <v>603</v>
      </c>
      <c r="D37">
        <v>62630813</v>
      </c>
      <c r="F37">
        <v>300</v>
      </c>
      <c r="G37">
        <v>84361414</v>
      </c>
      <c r="I37">
        <v>2275060012</v>
      </c>
      <c r="J37">
        <v>2</v>
      </c>
      <c r="K37" t="s">
        <v>34</v>
      </c>
      <c r="L37" t="s">
        <v>108</v>
      </c>
      <c r="M37">
        <v>34003</v>
      </c>
      <c r="O37" t="s">
        <v>144</v>
      </c>
      <c r="P37">
        <v>48811</v>
      </c>
      <c r="Q37" t="s">
        <v>37</v>
      </c>
      <c r="R37" t="s">
        <v>38</v>
      </c>
      <c r="U37" t="s">
        <v>38</v>
      </c>
      <c r="V37">
        <v>40.842799999999997</v>
      </c>
      <c r="W37">
        <v>-74.066100000000006</v>
      </c>
      <c r="X37" t="s">
        <v>39</v>
      </c>
      <c r="Y37" t="s">
        <v>144</v>
      </c>
      <c r="Z37" t="s">
        <v>34</v>
      </c>
      <c r="AA37">
        <v>0</v>
      </c>
      <c r="AB37" t="s">
        <v>41</v>
      </c>
      <c r="AC37">
        <v>8</v>
      </c>
      <c r="AE37">
        <v>0.14672399999999999</v>
      </c>
      <c r="AF37">
        <v>6.6246600000000001E-4</v>
      </c>
      <c r="AG37">
        <v>1.2600199999999999E-3</v>
      </c>
      <c r="AH37">
        <v>1.6445500000000001E-4</v>
      </c>
      <c r="AI37">
        <v>6.7867600000000002E-3</v>
      </c>
      <c r="AJ37">
        <v>0.99763500000000005</v>
      </c>
      <c r="AK37">
        <v>1.0624099423631124</v>
      </c>
      <c r="AL37">
        <f t="shared" si="1"/>
        <v>0.15588103638328529</v>
      </c>
      <c r="AM37">
        <f t="shared" si="2"/>
        <v>7.0381046487752159E-4</v>
      </c>
      <c r="AN37">
        <f t="shared" si="3"/>
        <v>1.3386577755763688E-3</v>
      </c>
      <c r="AO37">
        <f t="shared" si="4"/>
        <v>1.7471862707132567E-4</v>
      </c>
      <c r="AP37">
        <f t="shared" si="5"/>
        <v>7.2103213004322767E-3</v>
      </c>
      <c r="AQ37">
        <f t="shared" si="6"/>
        <v>1.0598973428494236</v>
      </c>
    </row>
    <row r="38" spans="1:43" x14ac:dyDescent="0.25">
      <c r="A38">
        <v>9387111</v>
      </c>
      <c r="B38" s="2" t="s">
        <v>604</v>
      </c>
      <c r="C38" s="2" t="s">
        <v>603</v>
      </c>
      <c r="D38">
        <v>62630813</v>
      </c>
      <c r="F38">
        <v>300</v>
      </c>
      <c r="G38">
        <v>84361514</v>
      </c>
      <c r="I38">
        <v>2275060012</v>
      </c>
      <c r="J38">
        <v>2</v>
      </c>
      <c r="K38" t="s">
        <v>34</v>
      </c>
      <c r="L38" t="s">
        <v>108</v>
      </c>
      <c r="M38">
        <v>34003</v>
      </c>
      <c r="O38" t="s">
        <v>144</v>
      </c>
      <c r="P38">
        <v>48811</v>
      </c>
      <c r="Q38" t="s">
        <v>37</v>
      </c>
      <c r="R38" t="s">
        <v>38</v>
      </c>
      <c r="U38" t="s">
        <v>38</v>
      </c>
      <c r="V38">
        <v>40.842799999999997</v>
      </c>
      <c r="W38">
        <v>-74.066100000000006</v>
      </c>
      <c r="X38" t="s">
        <v>39</v>
      </c>
      <c r="Y38" t="s">
        <v>144</v>
      </c>
      <c r="Z38" t="s">
        <v>34</v>
      </c>
      <c r="AA38">
        <v>0</v>
      </c>
      <c r="AB38" t="s">
        <v>41</v>
      </c>
      <c r="AC38">
        <v>8</v>
      </c>
      <c r="AE38">
        <v>2.5897199999999998</v>
      </c>
      <c r="AF38">
        <v>3.7943999999999999E-2</v>
      </c>
      <c r="AG38">
        <v>1.6445500000000001E-4</v>
      </c>
      <c r="AH38">
        <v>1.9690100000000002E-3</v>
      </c>
      <c r="AI38">
        <v>3.3773499999999999E-3</v>
      </c>
      <c r="AJ38">
        <v>9.7998100000000008E-3</v>
      </c>
      <c r="AK38">
        <v>1.0624099423631124</v>
      </c>
      <c r="AL38">
        <f t="shared" si="1"/>
        <v>2.7513442759365994</v>
      </c>
      <c r="AM38">
        <f t="shared" si="2"/>
        <v>4.0312082853025934E-2</v>
      </c>
      <c r="AN38">
        <f t="shared" si="3"/>
        <v>1.7471862707132567E-4</v>
      </c>
      <c r="AO38">
        <f t="shared" si="4"/>
        <v>2.0918958006123922E-3</v>
      </c>
      <c r="AP38">
        <f t="shared" si="5"/>
        <v>3.5881302188400573E-3</v>
      </c>
      <c r="AQ38">
        <f t="shared" si="6"/>
        <v>1.0411415577269453E-2</v>
      </c>
    </row>
    <row r="39" spans="1:43" x14ac:dyDescent="0.25">
      <c r="A39">
        <v>9387111</v>
      </c>
      <c r="B39" s="2" t="s">
        <v>604</v>
      </c>
      <c r="C39" s="2" t="s">
        <v>603</v>
      </c>
      <c r="D39">
        <v>62630813</v>
      </c>
      <c r="F39">
        <v>300</v>
      </c>
      <c r="G39">
        <v>84360614</v>
      </c>
      <c r="I39">
        <v>2275060012</v>
      </c>
      <c r="J39">
        <v>2</v>
      </c>
      <c r="K39" t="s">
        <v>34</v>
      </c>
      <c r="L39" t="s">
        <v>108</v>
      </c>
      <c r="M39">
        <v>34003</v>
      </c>
      <c r="O39" t="s">
        <v>144</v>
      </c>
      <c r="P39">
        <v>48811</v>
      </c>
      <c r="Q39" t="s">
        <v>37</v>
      </c>
      <c r="R39" t="s">
        <v>38</v>
      </c>
      <c r="U39" t="s">
        <v>38</v>
      </c>
      <c r="V39">
        <v>40.842799999999997</v>
      </c>
      <c r="W39">
        <v>-74.066100000000006</v>
      </c>
      <c r="X39" t="s">
        <v>39</v>
      </c>
      <c r="Y39" t="s">
        <v>144</v>
      </c>
      <c r="Z39" t="s">
        <v>34</v>
      </c>
      <c r="AA39">
        <v>0</v>
      </c>
      <c r="AB39" t="s">
        <v>41</v>
      </c>
      <c r="AC39">
        <v>8</v>
      </c>
      <c r="AE39">
        <v>5.65779E-2</v>
      </c>
      <c r="AF39">
        <v>0.19985700000000001</v>
      </c>
      <c r="AG39">
        <v>5.6495700000000002E-5</v>
      </c>
      <c r="AH39">
        <v>5.6495700000000002E-5</v>
      </c>
      <c r="AI39">
        <v>9.60073E-3</v>
      </c>
      <c r="AJ39">
        <v>1.00649E-2</v>
      </c>
      <c r="AK39">
        <v>1.0624099423631124</v>
      </c>
      <c r="AL39">
        <f t="shared" si="1"/>
        <v>6.0108923478025933E-2</v>
      </c>
      <c r="AM39">
        <f t="shared" si="2"/>
        <v>0.21233006385086456</v>
      </c>
      <c r="AN39">
        <f t="shared" si="3"/>
        <v>6.0021593380763687E-5</v>
      </c>
      <c r="AO39">
        <f t="shared" si="4"/>
        <v>6.0021593380763687E-5</v>
      </c>
      <c r="AP39">
        <f t="shared" si="5"/>
        <v>1.0199911005943803E-2</v>
      </c>
      <c r="AQ39">
        <f t="shared" si="6"/>
        <v>1.0693049828890489E-2</v>
      </c>
    </row>
    <row r="40" spans="1:43" x14ac:dyDescent="0.25">
      <c r="A40">
        <v>9387111</v>
      </c>
      <c r="B40" s="2" t="s">
        <v>604</v>
      </c>
      <c r="C40" s="2" t="s">
        <v>603</v>
      </c>
      <c r="D40">
        <v>62630813</v>
      </c>
      <c r="F40">
        <v>300</v>
      </c>
      <c r="G40">
        <v>84360814</v>
      </c>
      <c r="I40">
        <v>2275060012</v>
      </c>
      <c r="J40">
        <v>2</v>
      </c>
      <c r="K40" t="s">
        <v>34</v>
      </c>
      <c r="L40" t="s">
        <v>108</v>
      </c>
      <c r="M40">
        <v>34003</v>
      </c>
      <c r="O40" t="s">
        <v>144</v>
      </c>
      <c r="P40">
        <v>48811</v>
      </c>
      <c r="Q40" t="s">
        <v>37</v>
      </c>
      <c r="R40" t="s">
        <v>38</v>
      </c>
      <c r="U40" t="s">
        <v>38</v>
      </c>
      <c r="V40">
        <v>40.842799999999997</v>
      </c>
      <c r="W40">
        <v>-74.066100000000006</v>
      </c>
      <c r="X40" t="s">
        <v>39</v>
      </c>
      <c r="Y40" t="s">
        <v>144</v>
      </c>
      <c r="Z40" t="s">
        <v>34</v>
      </c>
      <c r="AA40">
        <v>0</v>
      </c>
      <c r="AB40" t="s">
        <v>41</v>
      </c>
      <c r="AC40">
        <v>8</v>
      </c>
      <c r="AE40">
        <v>8.30597E-2</v>
      </c>
      <c r="AF40">
        <v>3.5188999999999999E-4</v>
      </c>
      <c r="AG40">
        <v>1.9690100000000002E-3</v>
      </c>
      <c r="AH40">
        <v>3.5599500000000001E-4</v>
      </c>
      <c r="AI40">
        <v>5.0787199999999998E-2</v>
      </c>
      <c r="AJ40">
        <v>4.3372599999999999E-5</v>
      </c>
      <c r="AK40">
        <v>1.0624099423631124</v>
      </c>
      <c r="AL40">
        <f t="shared" si="1"/>
        <v>8.8243451089697403E-2</v>
      </c>
      <c r="AM40">
        <f t="shared" si="2"/>
        <v>3.7385143461815562E-4</v>
      </c>
      <c r="AN40">
        <f t="shared" si="3"/>
        <v>2.0918958006123922E-3</v>
      </c>
      <c r="AO40">
        <f t="shared" si="4"/>
        <v>3.782126274315562E-4</v>
      </c>
      <c r="AP40">
        <f t="shared" si="5"/>
        <v>5.3956826224783858E-2</v>
      </c>
      <c r="AQ40">
        <f t="shared" si="6"/>
        <v>4.6079481466138324E-5</v>
      </c>
    </row>
    <row r="41" spans="1:43" x14ac:dyDescent="0.25">
      <c r="A41">
        <v>9387111</v>
      </c>
      <c r="B41" s="2" t="s">
        <v>604</v>
      </c>
      <c r="C41" s="2" t="s">
        <v>603</v>
      </c>
      <c r="D41">
        <v>62630813</v>
      </c>
      <c r="F41">
        <v>300</v>
      </c>
      <c r="G41">
        <v>166468514</v>
      </c>
      <c r="I41">
        <v>2275060012</v>
      </c>
      <c r="J41">
        <v>2</v>
      </c>
      <c r="K41" t="s">
        <v>34</v>
      </c>
      <c r="L41" t="s">
        <v>108</v>
      </c>
      <c r="M41">
        <v>34003</v>
      </c>
      <c r="O41" t="s">
        <v>144</v>
      </c>
      <c r="P41">
        <v>48811</v>
      </c>
      <c r="Q41" t="s">
        <v>37</v>
      </c>
      <c r="R41" t="s">
        <v>38</v>
      </c>
      <c r="U41" t="s">
        <v>38</v>
      </c>
      <c r="V41">
        <v>40.842799999999997</v>
      </c>
      <c r="W41">
        <v>-74.066100000000006</v>
      </c>
      <c r="X41" t="s">
        <v>39</v>
      </c>
      <c r="Y41" t="s">
        <v>144</v>
      </c>
      <c r="Z41" t="s">
        <v>34</v>
      </c>
      <c r="AA41">
        <v>0</v>
      </c>
      <c r="AB41" t="s">
        <v>41</v>
      </c>
      <c r="AC41">
        <v>8</v>
      </c>
      <c r="AE41">
        <v>3.0864700000000002E-8</v>
      </c>
      <c r="AF41">
        <v>9.9332200000000004</v>
      </c>
      <c r="AG41">
        <v>4.8637799999999998E-4</v>
      </c>
      <c r="AH41">
        <v>7.5438200000000002</v>
      </c>
      <c r="AI41">
        <v>6.4562300000000003E-3</v>
      </c>
      <c r="AJ41">
        <v>8.1270100000000006E-5</v>
      </c>
      <c r="AK41">
        <v>1.0624099423631124</v>
      </c>
      <c r="AL41">
        <f t="shared" si="1"/>
        <v>3.2790964148054756E-8</v>
      </c>
      <c r="AM41">
        <f t="shared" si="2"/>
        <v>10.553151687680115</v>
      </c>
      <c r="AN41">
        <f t="shared" si="3"/>
        <v>5.1673282294668584E-4</v>
      </c>
      <c r="AO41">
        <f t="shared" si="4"/>
        <v>8.0146293713976942</v>
      </c>
      <c r="AP41">
        <f t="shared" si="5"/>
        <v>6.8591629421829977E-3</v>
      </c>
      <c r="AQ41">
        <f t="shared" si="6"/>
        <v>8.6342162256844389E-5</v>
      </c>
    </row>
    <row r="42" spans="1:43" x14ac:dyDescent="0.25">
      <c r="A42">
        <v>9387111</v>
      </c>
      <c r="B42" s="2" t="s">
        <v>604</v>
      </c>
      <c r="C42" s="2" t="s">
        <v>603</v>
      </c>
      <c r="D42">
        <v>62630813</v>
      </c>
      <c r="F42">
        <v>300</v>
      </c>
      <c r="G42">
        <v>145752314</v>
      </c>
      <c r="I42">
        <v>2275060012</v>
      </c>
      <c r="J42">
        <v>2</v>
      </c>
      <c r="K42" t="s">
        <v>34</v>
      </c>
      <c r="L42" t="s">
        <v>108</v>
      </c>
      <c r="M42">
        <v>34003</v>
      </c>
      <c r="O42" t="s">
        <v>144</v>
      </c>
      <c r="P42">
        <v>48811</v>
      </c>
      <c r="Q42" t="s">
        <v>37</v>
      </c>
      <c r="R42" t="s">
        <v>38</v>
      </c>
      <c r="U42" t="s">
        <v>38</v>
      </c>
      <c r="V42">
        <v>40.842799999999997</v>
      </c>
      <c r="W42">
        <v>-74.066100000000006</v>
      </c>
      <c r="X42" t="s">
        <v>39</v>
      </c>
      <c r="Y42" t="s">
        <v>144</v>
      </c>
      <c r="Z42" t="s">
        <v>34</v>
      </c>
      <c r="AA42">
        <v>0</v>
      </c>
      <c r="AB42" t="s">
        <v>41</v>
      </c>
      <c r="AC42">
        <v>8</v>
      </c>
      <c r="AE42">
        <v>2.21021E-2</v>
      </c>
      <c r="AF42">
        <v>1.48758E-2</v>
      </c>
      <c r="AG42">
        <v>1.3837100000000001E-4</v>
      </c>
      <c r="AH42">
        <v>5.34974E-5</v>
      </c>
      <c r="AI42">
        <v>1.5781700000000001E-3</v>
      </c>
      <c r="AJ42">
        <v>1.83748E-2</v>
      </c>
      <c r="AK42">
        <v>1.0624099423631124</v>
      </c>
      <c r="AL42">
        <f t="shared" si="1"/>
        <v>2.3481490787103744E-2</v>
      </c>
      <c r="AM42">
        <f t="shared" si="2"/>
        <v>1.5804197820605187E-2</v>
      </c>
      <c r="AN42">
        <f t="shared" si="3"/>
        <v>1.4700672613472622E-4</v>
      </c>
      <c r="AO42">
        <f t="shared" si="4"/>
        <v>5.6836169650576366E-5</v>
      </c>
      <c r="AP42">
        <f t="shared" si="5"/>
        <v>1.6766634987391931E-3</v>
      </c>
      <c r="AQ42">
        <f t="shared" si="6"/>
        <v>1.9521570208933716E-2</v>
      </c>
    </row>
    <row r="43" spans="1:43" x14ac:dyDescent="0.25">
      <c r="A43">
        <v>9387111</v>
      </c>
      <c r="B43" s="2" t="s">
        <v>604</v>
      </c>
      <c r="C43" s="2" t="s">
        <v>603</v>
      </c>
      <c r="D43">
        <v>62630813</v>
      </c>
      <c r="F43">
        <v>300</v>
      </c>
      <c r="G43">
        <v>84361314</v>
      </c>
      <c r="I43">
        <v>2275060012</v>
      </c>
      <c r="J43">
        <v>2</v>
      </c>
      <c r="K43" t="s">
        <v>34</v>
      </c>
      <c r="L43" t="s">
        <v>108</v>
      </c>
      <c r="M43">
        <v>34003</v>
      </c>
      <c r="O43" t="s">
        <v>144</v>
      </c>
      <c r="P43">
        <v>48811</v>
      </c>
      <c r="Q43" t="s">
        <v>37</v>
      </c>
      <c r="R43" t="s">
        <v>38</v>
      </c>
      <c r="U43" t="s">
        <v>38</v>
      </c>
      <c r="V43">
        <v>40.842799999999997</v>
      </c>
      <c r="W43">
        <v>-74.066100000000006</v>
      </c>
      <c r="X43" t="s">
        <v>39</v>
      </c>
      <c r="Y43" t="s">
        <v>144</v>
      </c>
      <c r="Z43" t="s">
        <v>34</v>
      </c>
      <c r="AA43">
        <v>0</v>
      </c>
      <c r="AB43" t="s">
        <v>41</v>
      </c>
      <c r="AC43">
        <v>8</v>
      </c>
      <c r="AE43">
        <v>0.101964</v>
      </c>
      <c r="AF43">
        <v>8.4215699999999998E-3</v>
      </c>
      <c r="AG43">
        <v>7.7293200000000004</v>
      </c>
      <c r="AH43">
        <v>4.8637799999999998E-4</v>
      </c>
      <c r="AI43">
        <v>2.0816300000000001</v>
      </c>
      <c r="AJ43">
        <v>3.3601300000000001E-2</v>
      </c>
      <c r="AK43">
        <v>1.0624099423631124</v>
      </c>
      <c r="AL43">
        <f t="shared" si="1"/>
        <v>0.10832756736311239</v>
      </c>
      <c r="AM43">
        <f t="shared" si="2"/>
        <v>8.9471596983069154E-3</v>
      </c>
      <c r="AN43">
        <f t="shared" si="3"/>
        <v>8.2117064157060522</v>
      </c>
      <c r="AO43">
        <f t="shared" si="4"/>
        <v>5.1673282294668584E-4</v>
      </c>
      <c r="AP43">
        <f t="shared" si="5"/>
        <v>2.2115444083213256</v>
      </c>
      <c r="AQ43">
        <f t="shared" si="6"/>
        <v>3.5698355196325651E-2</v>
      </c>
    </row>
    <row r="44" spans="1:43" x14ac:dyDescent="0.25">
      <c r="A44">
        <v>9387111</v>
      </c>
      <c r="B44" s="2" t="s">
        <v>604</v>
      </c>
      <c r="C44" s="2" t="s">
        <v>603</v>
      </c>
      <c r="D44">
        <v>62630813</v>
      </c>
      <c r="F44">
        <v>300</v>
      </c>
      <c r="G44">
        <v>137935214</v>
      </c>
      <c r="I44">
        <v>2275060012</v>
      </c>
      <c r="J44">
        <v>2</v>
      </c>
      <c r="K44" t="s">
        <v>34</v>
      </c>
      <c r="L44" t="s">
        <v>108</v>
      </c>
      <c r="M44">
        <v>34003</v>
      </c>
      <c r="O44" t="s">
        <v>144</v>
      </c>
      <c r="P44">
        <v>48811</v>
      </c>
      <c r="Q44" t="s">
        <v>37</v>
      </c>
      <c r="R44" t="s">
        <v>38</v>
      </c>
      <c r="U44" t="s">
        <v>38</v>
      </c>
      <c r="V44">
        <v>40.842799999999997</v>
      </c>
      <c r="W44">
        <v>-74.066100000000006</v>
      </c>
      <c r="X44" t="s">
        <v>39</v>
      </c>
      <c r="Y44" t="s">
        <v>144</v>
      </c>
      <c r="Z44" t="s">
        <v>34</v>
      </c>
      <c r="AA44">
        <v>0</v>
      </c>
      <c r="AB44" t="s">
        <v>41</v>
      </c>
      <c r="AC44">
        <v>8</v>
      </c>
      <c r="AE44">
        <v>46.262099999999997</v>
      </c>
      <c r="AF44">
        <v>3.4858799999999998E-3</v>
      </c>
      <c r="AG44">
        <v>3.5599500000000001E-4</v>
      </c>
      <c r="AH44">
        <v>1.3837100000000001E-4</v>
      </c>
      <c r="AI44">
        <v>5.9701800000000005E-4</v>
      </c>
      <c r="AJ44">
        <v>4.3602700000000003E-3</v>
      </c>
      <c r="AK44">
        <v>1.0624099423631124</v>
      </c>
      <c r="AL44">
        <f t="shared" si="1"/>
        <v>49.149314994596537</v>
      </c>
      <c r="AM44">
        <f t="shared" si="2"/>
        <v>3.7034335698847261E-3</v>
      </c>
      <c r="AN44">
        <f t="shared" si="3"/>
        <v>3.782126274315562E-4</v>
      </c>
      <c r="AO44">
        <f t="shared" si="4"/>
        <v>1.4700672613472622E-4</v>
      </c>
      <c r="AP44">
        <f t="shared" si="5"/>
        <v>6.3427785896974064E-4</v>
      </c>
      <c r="AQ44">
        <f t="shared" si="6"/>
        <v>4.6323941993876086E-3</v>
      </c>
    </row>
    <row r="45" spans="1:43" x14ac:dyDescent="0.25">
      <c r="A45">
        <v>9387111</v>
      </c>
      <c r="B45" s="2" t="s">
        <v>604</v>
      </c>
      <c r="C45" s="2" t="s">
        <v>603</v>
      </c>
      <c r="D45">
        <v>62630813</v>
      </c>
      <c r="F45">
        <v>300</v>
      </c>
      <c r="G45">
        <v>84360714</v>
      </c>
      <c r="I45">
        <v>2275060012</v>
      </c>
      <c r="J45">
        <v>2</v>
      </c>
      <c r="K45" t="s">
        <v>34</v>
      </c>
      <c r="L45" t="s">
        <v>108</v>
      </c>
      <c r="M45">
        <v>34003</v>
      </c>
      <c r="O45" t="s">
        <v>144</v>
      </c>
      <c r="P45">
        <v>48811</v>
      </c>
      <c r="Q45" t="s">
        <v>37</v>
      </c>
      <c r="R45" t="s">
        <v>38</v>
      </c>
      <c r="U45" t="s">
        <v>38</v>
      </c>
      <c r="V45">
        <v>40.842799999999997</v>
      </c>
      <c r="W45">
        <v>-74.066100000000006</v>
      </c>
      <c r="X45" t="s">
        <v>39</v>
      </c>
      <c r="Y45" t="s">
        <v>144</v>
      </c>
      <c r="Z45" t="s">
        <v>34</v>
      </c>
      <c r="AA45">
        <v>0</v>
      </c>
      <c r="AB45" t="s">
        <v>41</v>
      </c>
      <c r="AC45">
        <v>8</v>
      </c>
      <c r="AE45">
        <v>7.2926299999999999E-2</v>
      </c>
      <c r="AF45">
        <v>2.02717E-2</v>
      </c>
      <c r="AG45">
        <v>5.34974E-5</v>
      </c>
      <c r="AH45">
        <v>3.7827899999999998E-2</v>
      </c>
      <c r="AI45">
        <v>1.9649000000000001E-4</v>
      </c>
      <c r="AJ45">
        <v>1.1199300000000001E-3</v>
      </c>
      <c r="AK45">
        <v>1.0624099423631124</v>
      </c>
      <c r="AL45">
        <f t="shared" si="1"/>
        <v>7.7477626179755038E-2</v>
      </c>
      <c r="AM45">
        <f t="shared" si="2"/>
        <v>2.1536855628602306E-2</v>
      </c>
      <c r="AN45">
        <f t="shared" si="3"/>
        <v>5.6836169650576366E-5</v>
      </c>
      <c r="AO45">
        <f t="shared" si="4"/>
        <v>4.0188737058717575E-2</v>
      </c>
      <c r="AP45">
        <f t="shared" si="5"/>
        <v>2.0875292957492797E-4</v>
      </c>
      <c r="AQ45">
        <f t="shared" si="6"/>
        <v>1.1898247667507206E-3</v>
      </c>
    </row>
    <row r="46" spans="1:43" x14ac:dyDescent="0.25">
      <c r="A46">
        <v>9387111</v>
      </c>
      <c r="B46" s="2" t="s">
        <v>604</v>
      </c>
      <c r="C46" s="2" t="s">
        <v>603</v>
      </c>
      <c r="D46">
        <v>62630813</v>
      </c>
      <c r="F46">
        <v>300</v>
      </c>
      <c r="G46">
        <v>145752114</v>
      </c>
      <c r="I46">
        <v>2275060012</v>
      </c>
      <c r="J46">
        <v>2</v>
      </c>
      <c r="K46" t="s">
        <v>34</v>
      </c>
      <c r="L46" t="s">
        <v>108</v>
      </c>
      <c r="M46">
        <v>34003</v>
      </c>
      <c r="O46" t="s">
        <v>144</v>
      </c>
      <c r="P46">
        <v>48811</v>
      </c>
      <c r="Q46" t="s">
        <v>37</v>
      </c>
      <c r="R46" t="s">
        <v>38</v>
      </c>
      <c r="U46" t="s">
        <v>38</v>
      </c>
      <c r="V46">
        <v>40.842799999999997</v>
      </c>
      <c r="W46">
        <v>-74.066100000000006</v>
      </c>
      <c r="X46" t="s">
        <v>39</v>
      </c>
      <c r="Y46" t="s">
        <v>144</v>
      </c>
      <c r="Z46" t="s">
        <v>34</v>
      </c>
      <c r="AA46">
        <v>0</v>
      </c>
      <c r="AB46" t="s">
        <v>41</v>
      </c>
      <c r="AC46">
        <v>8</v>
      </c>
      <c r="AE46">
        <v>1.7398299999999998E-2</v>
      </c>
      <c r="AF46">
        <v>2.8253E-2</v>
      </c>
      <c r="AG46">
        <v>3.7827899999999998E-2</v>
      </c>
      <c r="AH46">
        <v>5.6886100000000004E-4</v>
      </c>
      <c r="AI46">
        <v>1.86863E-3</v>
      </c>
      <c r="AJ46">
        <v>3.6905199999999999E-2</v>
      </c>
      <c r="AK46">
        <v>1.0624099423631124</v>
      </c>
      <c r="AL46">
        <f t="shared" si="1"/>
        <v>1.8484126900216138E-2</v>
      </c>
      <c r="AM46">
        <f t="shared" si="2"/>
        <v>3.0016268101585013E-2</v>
      </c>
      <c r="AN46">
        <f t="shared" si="3"/>
        <v>4.0188737058717575E-2</v>
      </c>
      <c r="AO46">
        <f t="shared" si="4"/>
        <v>6.0436358222262256E-4</v>
      </c>
      <c r="AP46">
        <f t="shared" si="5"/>
        <v>1.9852510905979826E-3</v>
      </c>
      <c r="AQ46">
        <f t="shared" si="6"/>
        <v>3.9208451404899133E-2</v>
      </c>
    </row>
    <row r="47" spans="1:43" x14ac:dyDescent="0.25">
      <c r="A47">
        <v>9387111</v>
      </c>
      <c r="B47" s="2" t="s">
        <v>604</v>
      </c>
      <c r="C47" s="2" t="s">
        <v>603</v>
      </c>
      <c r="D47">
        <v>62630813</v>
      </c>
      <c r="F47">
        <v>300</v>
      </c>
      <c r="G47">
        <v>145752714</v>
      </c>
      <c r="I47">
        <v>2275060012</v>
      </c>
      <c r="J47">
        <v>2</v>
      </c>
      <c r="K47" t="s">
        <v>34</v>
      </c>
      <c r="L47" t="s">
        <v>108</v>
      </c>
      <c r="M47">
        <v>34003</v>
      </c>
      <c r="O47" t="s">
        <v>144</v>
      </c>
      <c r="P47">
        <v>48811</v>
      </c>
      <c r="Q47" t="s">
        <v>37</v>
      </c>
      <c r="R47" t="s">
        <v>38</v>
      </c>
      <c r="U47" t="s">
        <v>38</v>
      </c>
      <c r="V47">
        <v>40.842799999999997</v>
      </c>
      <c r="W47">
        <v>-74.066100000000006</v>
      </c>
      <c r="X47" t="s">
        <v>39</v>
      </c>
      <c r="Y47" t="s">
        <v>144</v>
      </c>
      <c r="Z47" t="s">
        <v>34</v>
      </c>
      <c r="AA47">
        <v>0</v>
      </c>
      <c r="AB47" t="s">
        <v>41</v>
      </c>
      <c r="AC47">
        <v>8</v>
      </c>
      <c r="AE47">
        <v>2.4095800000000001E-2</v>
      </c>
      <c r="AF47">
        <v>1.4075600000000001E-2</v>
      </c>
      <c r="AG47">
        <v>1.37476E-3</v>
      </c>
      <c r="AH47">
        <v>7.8191800000000004E-4</v>
      </c>
      <c r="AI47">
        <v>3.00987E-3</v>
      </c>
      <c r="AJ47">
        <v>12.8865</v>
      </c>
      <c r="AK47">
        <v>1.0624099423631124</v>
      </c>
      <c r="AL47">
        <f t="shared" si="1"/>
        <v>2.5599617489193083E-2</v>
      </c>
      <c r="AM47">
        <f t="shared" si="2"/>
        <v>1.4954057384726225E-2</v>
      </c>
      <c r="AN47">
        <f t="shared" si="3"/>
        <v>1.4605586923631124E-3</v>
      </c>
      <c r="AO47">
        <f t="shared" si="4"/>
        <v>8.3071745731268015E-4</v>
      </c>
      <c r="AP47">
        <f t="shared" si="5"/>
        <v>3.1977158132204609E-3</v>
      </c>
      <c r="AQ47">
        <f t="shared" si="6"/>
        <v>13.690745722262248</v>
      </c>
    </row>
    <row r="48" spans="1:43" x14ac:dyDescent="0.25">
      <c r="A48">
        <v>9387111</v>
      </c>
      <c r="B48" s="2" t="s">
        <v>604</v>
      </c>
      <c r="C48" s="2" t="s">
        <v>603</v>
      </c>
      <c r="D48">
        <v>62630813</v>
      </c>
      <c r="F48">
        <v>300</v>
      </c>
      <c r="G48">
        <v>166468614</v>
      </c>
      <c r="I48">
        <v>2275060012</v>
      </c>
      <c r="J48">
        <v>2</v>
      </c>
      <c r="K48" t="s">
        <v>34</v>
      </c>
      <c r="L48" t="s">
        <v>108</v>
      </c>
      <c r="M48">
        <v>34003</v>
      </c>
      <c r="O48" t="s">
        <v>144</v>
      </c>
      <c r="P48">
        <v>48811</v>
      </c>
      <c r="Q48" t="s">
        <v>37</v>
      </c>
      <c r="R48" t="s">
        <v>38</v>
      </c>
      <c r="U48" t="s">
        <v>38</v>
      </c>
      <c r="V48">
        <v>40.842799999999997</v>
      </c>
      <c r="W48">
        <v>-74.066100000000006</v>
      </c>
      <c r="X48" t="s">
        <v>39</v>
      </c>
      <c r="Y48" t="s">
        <v>144</v>
      </c>
      <c r="Z48" t="s">
        <v>34</v>
      </c>
      <c r="AA48">
        <v>0</v>
      </c>
      <c r="AB48" t="s">
        <v>41</v>
      </c>
      <c r="AC48">
        <v>8</v>
      </c>
      <c r="AE48">
        <v>1.8985499999999999E-3</v>
      </c>
      <c r="AF48">
        <v>1.8643699999999999E-2</v>
      </c>
      <c r="AG48">
        <v>5.6886100000000004E-4</v>
      </c>
      <c r="AH48">
        <v>1.2600199999999999E-3</v>
      </c>
      <c r="AI48">
        <v>4.1837899999999997E-3</v>
      </c>
      <c r="AJ48">
        <v>7.5852599999999999E-3</v>
      </c>
      <c r="AK48">
        <v>1.0624099423631124</v>
      </c>
      <c r="AL48">
        <f t="shared" si="1"/>
        <v>2.017038396073487E-3</v>
      </c>
      <c r="AM48">
        <f t="shared" si="2"/>
        <v>1.9807252242435156E-2</v>
      </c>
      <c r="AN48">
        <f t="shared" si="3"/>
        <v>6.0436358222262256E-4</v>
      </c>
      <c r="AO48">
        <f t="shared" si="4"/>
        <v>1.3386577755763688E-3</v>
      </c>
      <c r="AP48">
        <f t="shared" si="5"/>
        <v>4.4449000927593652E-3</v>
      </c>
      <c r="AQ48">
        <f t="shared" si="6"/>
        <v>8.0586556394092214E-3</v>
      </c>
    </row>
    <row r="49" spans="1:43" x14ac:dyDescent="0.25">
      <c r="A49">
        <v>9367411</v>
      </c>
      <c r="B49" s="2" t="s">
        <v>604</v>
      </c>
      <c r="C49" s="2" t="s">
        <v>603</v>
      </c>
      <c r="D49">
        <v>62536313</v>
      </c>
      <c r="F49">
        <v>300</v>
      </c>
      <c r="G49">
        <v>166475614</v>
      </c>
      <c r="I49">
        <v>2275060012</v>
      </c>
      <c r="J49">
        <v>2</v>
      </c>
      <c r="K49" t="s">
        <v>34</v>
      </c>
      <c r="L49" t="s">
        <v>70</v>
      </c>
      <c r="M49">
        <v>34021</v>
      </c>
      <c r="O49" t="s">
        <v>121</v>
      </c>
      <c r="P49">
        <v>48811</v>
      </c>
      <c r="Q49" t="s">
        <v>37</v>
      </c>
      <c r="R49" t="s">
        <v>38</v>
      </c>
      <c r="U49" t="s">
        <v>38</v>
      </c>
      <c r="V49">
        <v>40.276800000000001</v>
      </c>
      <c r="W49">
        <v>-74.820800000000006</v>
      </c>
      <c r="X49" t="s">
        <v>39</v>
      </c>
      <c r="Y49" t="s">
        <v>122</v>
      </c>
      <c r="Z49" t="s">
        <v>34</v>
      </c>
      <c r="AA49">
        <v>0</v>
      </c>
      <c r="AB49" t="s">
        <v>41</v>
      </c>
      <c r="AC49">
        <v>8</v>
      </c>
      <c r="AE49">
        <v>3.9539600000000001E-2</v>
      </c>
      <c r="AF49">
        <v>0.55905300000000002</v>
      </c>
      <c r="AG49">
        <v>5.7320600000000004E-4</v>
      </c>
      <c r="AH49">
        <v>2.2940200000000001E-5</v>
      </c>
      <c r="AI49">
        <v>2.6156900000000002E-4</v>
      </c>
      <c r="AJ49">
        <v>1.3553999999999999E-5</v>
      </c>
      <c r="AK49">
        <v>0.98692628650904035</v>
      </c>
      <c r="AL49">
        <f t="shared" si="1"/>
        <v>3.9022670598052853E-2</v>
      </c>
      <c r="AM49">
        <f t="shared" si="2"/>
        <v>0.55174410125173856</v>
      </c>
      <c r="AN49">
        <f t="shared" si="3"/>
        <v>5.6571206898470099E-4</v>
      </c>
      <c r="AO49">
        <f t="shared" si="4"/>
        <v>2.2640286397774687E-5</v>
      </c>
      <c r="AP49">
        <f t="shared" si="5"/>
        <v>2.5814932183588319E-4</v>
      </c>
      <c r="AQ49">
        <f t="shared" si="6"/>
        <v>1.3376798887343531E-5</v>
      </c>
    </row>
    <row r="50" spans="1:43" x14ac:dyDescent="0.25">
      <c r="A50">
        <v>9367411</v>
      </c>
      <c r="B50" s="2" t="s">
        <v>604</v>
      </c>
      <c r="C50" s="2" t="s">
        <v>603</v>
      </c>
      <c r="D50">
        <v>62536313</v>
      </c>
      <c r="F50">
        <v>300</v>
      </c>
      <c r="G50">
        <v>137939214</v>
      </c>
      <c r="I50">
        <v>2275060012</v>
      </c>
      <c r="J50">
        <v>2</v>
      </c>
      <c r="K50" t="s">
        <v>34</v>
      </c>
      <c r="L50" t="s">
        <v>70</v>
      </c>
      <c r="M50">
        <v>34021</v>
      </c>
      <c r="O50" t="s">
        <v>121</v>
      </c>
      <c r="P50">
        <v>48811</v>
      </c>
      <c r="Q50" t="s">
        <v>37</v>
      </c>
      <c r="R50" t="s">
        <v>38</v>
      </c>
      <c r="U50" t="s">
        <v>38</v>
      </c>
      <c r="V50">
        <v>40.276800000000001</v>
      </c>
      <c r="W50">
        <v>-74.820800000000006</v>
      </c>
      <c r="X50" t="s">
        <v>39</v>
      </c>
      <c r="Y50" t="s">
        <v>122</v>
      </c>
      <c r="Z50" t="s">
        <v>34</v>
      </c>
      <c r="AA50">
        <v>0</v>
      </c>
      <c r="AB50" t="s">
        <v>41</v>
      </c>
      <c r="AC50">
        <v>8</v>
      </c>
      <c r="AE50">
        <v>2.6036800000000002</v>
      </c>
      <c r="AF50">
        <v>3.0265499999999998E-3</v>
      </c>
      <c r="AG50">
        <v>0.43501499999999999</v>
      </c>
      <c r="AH50">
        <v>5.7320600000000004E-4</v>
      </c>
      <c r="AI50">
        <v>7.7067399999999995E-4</v>
      </c>
      <c r="AJ50">
        <v>0.72526599999999997</v>
      </c>
      <c r="AK50">
        <v>0.98692628650904035</v>
      </c>
      <c r="AL50">
        <f t="shared" si="1"/>
        <v>2.5696402336578585</v>
      </c>
      <c r="AM50">
        <f t="shared" si="2"/>
        <v>2.986981752433936E-3</v>
      </c>
      <c r="AN50">
        <f t="shared" si="3"/>
        <v>0.4293277385257302</v>
      </c>
      <c r="AO50">
        <f t="shared" si="4"/>
        <v>5.6571206898470099E-4</v>
      </c>
      <c r="AP50">
        <f t="shared" si="5"/>
        <v>7.6059842892906807E-4</v>
      </c>
      <c r="AQ50">
        <f t="shared" si="6"/>
        <v>0.7157840801112656</v>
      </c>
    </row>
    <row r="51" spans="1:43" x14ac:dyDescent="0.25">
      <c r="A51">
        <v>9367411</v>
      </c>
      <c r="B51" s="2" t="s">
        <v>604</v>
      </c>
      <c r="C51" s="2" t="s">
        <v>603</v>
      </c>
      <c r="D51">
        <v>62536313</v>
      </c>
      <c r="F51">
        <v>300</v>
      </c>
      <c r="G51">
        <v>145763914</v>
      </c>
      <c r="I51">
        <v>2275060012</v>
      </c>
      <c r="J51">
        <v>2</v>
      </c>
      <c r="K51" t="s">
        <v>34</v>
      </c>
      <c r="L51" t="s">
        <v>70</v>
      </c>
      <c r="M51">
        <v>34021</v>
      </c>
      <c r="O51" t="s">
        <v>121</v>
      </c>
      <c r="P51">
        <v>48811</v>
      </c>
      <c r="Q51" t="s">
        <v>37</v>
      </c>
      <c r="R51" t="s">
        <v>38</v>
      </c>
      <c r="U51" t="s">
        <v>38</v>
      </c>
      <c r="V51">
        <v>40.276800000000001</v>
      </c>
      <c r="W51">
        <v>-74.820800000000006</v>
      </c>
      <c r="X51" t="s">
        <v>39</v>
      </c>
      <c r="Y51" t="s">
        <v>122</v>
      </c>
      <c r="Z51" t="s">
        <v>34</v>
      </c>
      <c r="AA51">
        <v>0</v>
      </c>
      <c r="AB51" t="s">
        <v>41</v>
      </c>
      <c r="AC51">
        <v>8</v>
      </c>
      <c r="AE51">
        <v>3.6858699999999999E-3</v>
      </c>
      <c r="AF51">
        <v>1.39387E-3</v>
      </c>
      <c r="AG51">
        <v>2.2940200000000001E-5</v>
      </c>
      <c r="AH51">
        <v>0.42457400000000001</v>
      </c>
      <c r="AI51">
        <v>0.117156</v>
      </c>
      <c r="AJ51">
        <v>1.5232000000000001E-2</v>
      </c>
      <c r="AK51">
        <v>0.98692628650904035</v>
      </c>
      <c r="AL51">
        <f t="shared" si="1"/>
        <v>3.6376819916550764E-3</v>
      </c>
      <c r="AM51">
        <f t="shared" si="2"/>
        <v>1.375646942976356E-3</v>
      </c>
      <c r="AN51">
        <f t="shared" si="3"/>
        <v>2.2640286397774687E-5</v>
      </c>
      <c r="AO51">
        <f t="shared" si="4"/>
        <v>0.41902324116828932</v>
      </c>
      <c r="AP51">
        <f t="shared" si="5"/>
        <v>0.11562433602225312</v>
      </c>
      <c r="AQ51">
        <f t="shared" si="6"/>
        <v>1.5032861196105703E-2</v>
      </c>
    </row>
    <row r="52" spans="1:43" x14ac:dyDescent="0.25">
      <c r="A52">
        <v>9367411</v>
      </c>
      <c r="B52" s="2" t="s">
        <v>604</v>
      </c>
      <c r="C52" s="2" t="s">
        <v>603</v>
      </c>
      <c r="D52">
        <v>62536313</v>
      </c>
      <c r="F52">
        <v>300</v>
      </c>
      <c r="G52">
        <v>145763914</v>
      </c>
      <c r="I52">
        <v>2275060012</v>
      </c>
      <c r="J52">
        <v>2</v>
      </c>
      <c r="K52" t="s">
        <v>34</v>
      </c>
      <c r="L52" t="s">
        <v>655</v>
      </c>
      <c r="M52">
        <v>34029</v>
      </c>
      <c r="O52" t="s">
        <v>656</v>
      </c>
      <c r="AE52">
        <v>0.70884252358647848</v>
      </c>
      <c r="AF52">
        <v>8.4335893850949167E-2</v>
      </c>
      <c r="AG52">
        <v>4.7789681695531699E-3</v>
      </c>
      <c r="AH52">
        <v>4.7789681695531699E-3</v>
      </c>
      <c r="AI52">
        <v>2.4890402125882827E-2</v>
      </c>
      <c r="AJ52">
        <v>0.13891801342945562</v>
      </c>
      <c r="AK52">
        <v>1</v>
      </c>
      <c r="AL52">
        <f t="shared" si="1"/>
        <v>0.70884252358647848</v>
      </c>
      <c r="AM52">
        <f t="shared" si="2"/>
        <v>8.4335893850949167E-2</v>
      </c>
      <c r="AN52">
        <f t="shared" si="3"/>
        <v>4.7789681695531699E-3</v>
      </c>
      <c r="AO52">
        <f t="shared" si="4"/>
        <v>4.7789681695531699E-3</v>
      </c>
      <c r="AP52">
        <f t="shared" si="5"/>
        <v>2.4890402125882827E-2</v>
      </c>
      <c r="AQ52">
        <f t="shared" si="6"/>
        <v>0.13891801342945562</v>
      </c>
    </row>
    <row r="53" spans="1:43" x14ac:dyDescent="0.25">
      <c r="AF53">
        <f>SUM(AF5:AF52)</f>
        <v>61.298610938850949</v>
      </c>
      <c r="AM53">
        <f>SUM(AM5:AM52)</f>
        <v>61.777681117519847</v>
      </c>
    </row>
    <row r="54" spans="1:43" x14ac:dyDescent="0.25">
      <c r="AF54">
        <f>SUM(AF5:AF51)</f>
        <v>61.214275045000001</v>
      </c>
      <c r="AM54">
        <f>GETPIVOTDATA("Sum of NOX2",'2275060012 AT TURBINE CTY'!$A$4)</f>
        <v>61.77768111751984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I102"/>
  <sheetViews>
    <sheetView workbookViewId="0">
      <selection activeCell="A3" sqref="A3"/>
    </sheetView>
  </sheetViews>
  <sheetFormatPr defaultRowHeight="15" x14ac:dyDescent="0.25"/>
  <cols>
    <col min="7" max="7" width="12.5703125" customWidth="1"/>
    <col min="9" max="9" width="11.85546875" customWidth="1"/>
  </cols>
  <sheetData>
    <row r="1" spans="1:43" x14ac:dyDescent="0.25">
      <c r="A1" s="73" t="s">
        <v>898</v>
      </c>
    </row>
    <row r="2" spans="1:43" x14ac:dyDescent="0.25">
      <c r="A2" s="4" t="s">
        <v>900</v>
      </c>
    </row>
    <row r="3" spans="1:43" x14ac:dyDescent="0.25">
      <c r="A3" s="71" t="s">
        <v>887</v>
      </c>
    </row>
    <row r="4" spans="1:43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12</v>
      </c>
      <c r="N4" t="s">
        <v>13</v>
      </c>
      <c r="O4" t="s">
        <v>14</v>
      </c>
      <c r="P4" t="s">
        <v>15</v>
      </c>
      <c r="Q4" t="s">
        <v>16</v>
      </c>
      <c r="R4" t="s">
        <v>17</v>
      </c>
      <c r="S4" t="s">
        <v>18</v>
      </c>
      <c r="T4" t="s">
        <v>19</v>
      </c>
      <c r="U4" t="s">
        <v>20</v>
      </c>
      <c r="V4" t="s">
        <v>21</v>
      </c>
      <c r="W4" t="s">
        <v>22</v>
      </c>
      <c r="X4" t="s">
        <v>23</v>
      </c>
      <c r="Y4" t="s">
        <v>24</v>
      </c>
      <c r="Z4" t="s">
        <v>25</v>
      </c>
      <c r="AA4" t="s">
        <v>26</v>
      </c>
      <c r="AB4" t="s">
        <v>27</v>
      </c>
      <c r="AC4" t="s">
        <v>28</v>
      </c>
      <c r="AD4" t="s">
        <v>29</v>
      </c>
      <c r="AE4" t="s">
        <v>53</v>
      </c>
      <c r="AF4" t="s">
        <v>51</v>
      </c>
      <c r="AG4" t="s">
        <v>49</v>
      </c>
      <c r="AH4" t="s">
        <v>47</v>
      </c>
      <c r="AI4" t="s">
        <v>45</v>
      </c>
      <c r="AJ4" t="s">
        <v>42</v>
      </c>
      <c r="AK4" t="s">
        <v>618</v>
      </c>
      <c r="AL4" t="s">
        <v>53</v>
      </c>
      <c r="AM4" t="s">
        <v>51</v>
      </c>
      <c r="AN4" t="s">
        <v>49</v>
      </c>
      <c r="AO4" t="s">
        <v>47</v>
      </c>
      <c r="AP4" t="s">
        <v>45</v>
      </c>
      <c r="AQ4" t="s">
        <v>42</v>
      </c>
    </row>
    <row r="5" spans="1:43" x14ac:dyDescent="0.25">
      <c r="A5">
        <v>9388611</v>
      </c>
      <c r="B5" s="2" t="s">
        <v>606</v>
      </c>
      <c r="D5">
        <v>62631913</v>
      </c>
      <c r="F5">
        <v>300</v>
      </c>
      <c r="G5">
        <v>145747214</v>
      </c>
      <c r="I5">
        <v>2275070000</v>
      </c>
      <c r="J5">
        <v>2</v>
      </c>
      <c r="K5" t="s">
        <v>34</v>
      </c>
      <c r="L5" t="s">
        <v>98</v>
      </c>
      <c r="M5">
        <v>34001</v>
      </c>
      <c r="O5" t="s">
        <v>186</v>
      </c>
      <c r="P5">
        <v>48811</v>
      </c>
      <c r="Q5" t="s">
        <v>37</v>
      </c>
      <c r="R5" t="s">
        <v>38</v>
      </c>
      <c r="U5" t="s">
        <v>38</v>
      </c>
      <c r="V5">
        <v>39.456400000000002</v>
      </c>
      <c r="W5">
        <v>-74.5886</v>
      </c>
      <c r="X5" t="s">
        <v>39</v>
      </c>
      <c r="Y5" t="s">
        <v>187</v>
      </c>
      <c r="Z5" t="s">
        <v>34</v>
      </c>
      <c r="AA5">
        <v>0</v>
      </c>
      <c r="AB5" t="s">
        <v>41</v>
      </c>
      <c r="AC5">
        <v>8</v>
      </c>
      <c r="AE5">
        <v>7.9333799999999996E-2</v>
      </c>
      <c r="AF5">
        <v>2.4181200000000002E-3</v>
      </c>
      <c r="AG5">
        <v>1.0365400000000001E-3</v>
      </c>
      <c r="AH5">
        <v>5.2937399999999999E-5</v>
      </c>
      <c r="AI5">
        <v>5.5246700000000001E-5</v>
      </c>
      <c r="AJ5">
        <v>6.0397300000000005E-4</v>
      </c>
      <c r="AK5">
        <v>1.0011176930814798</v>
      </c>
      <c r="AL5">
        <f>$AK5*AE5</f>
        <v>7.9422470839387499E-2</v>
      </c>
      <c r="AM5">
        <f t="shared" ref="AM5:AQ18" si="0">$AK5*AF5</f>
        <v>2.420822715994188E-3</v>
      </c>
      <c r="AN5">
        <f t="shared" si="0"/>
        <v>1.0376985335866771E-3</v>
      </c>
      <c r="AO5">
        <f t="shared" si="0"/>
        <v>5.299656776573153E-5</v>
      </c>
      <c r="AP5">
        <f t="shared" si="0"/>
        <v>5.5308448854364592E-5</v>
      </c>
      <c r="AQ5">
        <f t="shared" si="0"/>
        <v>6.0464805644350065E-4</v>
      </c>
    </row>
    <row r="6" spans="1:43" x14ac:dyDescent="0.25">
      <c r="A6">
        <v>9388611</v>
      </c>
      <c r="B6" s="2" t="s">
        <v>606</v>
      </c>
      <c r="D6">
        <v>62631913</v>
      </c>
      <c r="F6">
        <v>300</v>
      </c>
      <c r="G6">
        <v>84367314</v>
      </c>
      <c r="I6">
        <v>2275070000</v>
      </c>
      <c r="J6">
        <v>2</v>
      </c>
      <c r="K6" t="s">
        <v>34</v>
      </c>
      <c r="L6" t="s">
        <v>98</v>
      </c>
      <c r="M6">
        <v>34001</v>
      </c>
      <c r="O6" t="s">
        <v>186</v>
      </c>
      <c r="P6">
        <v>48811</v>
      </c>
      <c r="Q6" t="s">
        <v>37</v>
      </c>
      <c r="R6" t="s">
        <v>38</v>
      </c>
      <c r="U6" t="s">
        <v>38</v>
      </c>
      <c r="V6">
        <v>39.456400000000002</v>
      </c>
      <c r="W6">
        <v>-74.5886</v>
      </c>
      <c r="X6" t="s">
        <v>39</v>
      </c>
      <c r="Y6" t="s">
        <v>187</v>
      </c>
      <c r="Z6" t="s">
        <v>34</v>
      </c>
      <c r="AA6">
        <v>0</v>
      </c>
      <c r="AB6" t="s">
        <v>41</v>
      </c>
      <c r="AC6">
        <v>8</v>
      </c>
      <c r="AE6">
        <v>2.6961999999999998E-4</v>
      </c>
      <c r="AF6">
        <v>7.1812799999999996E-2</v>
      </c>
      <c r="AG6">
        <v>4.4423099999999998E-5</v>
      </c>
      <c r="AH6">
        <v>4.4423099999999998E-5</v>
      </c>
      <c r="AI6">
        <v>6.1671299999999998E-2</v>
      </c>
      <c r="AJ6">
        <v>1.09838E-2</v>
      </c>
      <c r="AK6">
        <v>1.0011176930814798</v>
      </c>
      <c r="AL6">
        <f t="shared" ref="AL6:AL69" si="1">$AK6*AE6</f>
        <v>2.6992135240862854E-4</v>
      </c>
      <c r="AM6">
        <f t="shared" si="0"/>
        <v>7.1893064669721687E-2</v>
      </c>
      <c r="AN6">
        <f t="shared" si="0"/>
        <v>4.4472751391527886E-5</v>
      </c>
      <c r="AO6">
        <f t="shared" si="0"/>
        <v>4.4472751391527886E-5</v>
      </c>
      <c r="AP6">
        <f t="shared" si="0"/>
        <v>6.1740229585335864E-2</v>
      </c>
      <c r="AQ6">
        <f t="shared" si="0"/>
        <v>1.0996076517268359E-2</v>
      </c>
    </row>
    <row r="7" spans="1:43" x14ac:dyDescent="0.25">
      <c r="A7">
        <v>9388611</v>
      </c>
      <c r="B7" s="2" t="s">
        <v>606</v>
      </c>
      <c r="D7">
        <v>62631913</v>
      </c>
      <c r="F7">
        <v>300</v>
      </c>
      <c r="G7">
        <v>173352214</v>
      </c>
      <c r="I7">
        <v>2275070000</v>
      </c>
      <c r="J7">
        <v>2</v>
      </c>
      <c r="K7" t="s">
        <v>34</v>
      </c>
      <c r="L7" t="s">
        <v>98</v>
      </c>
      <c r="M7">
        <v>34001</v>
      </c>
      <c r="O7" t="s">
        <v>186</v>
      </c>
      <c r="P7">
        <v>48811</v>
      </c>
      <c r="Q7" t="s">
        <v>37</v>
      </c>
      <c r="R7" t="s">
        <v>38</v>
      </c>
      <c r="U7" t="s">
        <v>38</v>
      </c>
      <c r="V7">
        <v>39.456400000000002</v>
      </c>
      <c r="W7">
        <v>-74.5886</v>
      </c>
      <c r="X7" t="s">
        <v>39</v>
      </c>
      <c r="Y7" t="s">
        <v>187</v>
      </c>
      <c r="Z7" t="s">
        <v>34</v>
      </c>
      <c r="AA7">
        <v>0</v>
      </c>
      <c r="AB7" t="s">
        <v>41</v>
      </c>
      <c r="AC7">
        <v>8</v>
      </c>
      <c r="AE7">
        <v>2.3974200000000001E-4</v>
      </c>
      <c r="AF7">
        <v>1.1756899999999999</v>
      </c>
      <c r="AG7">
        <v>3.8144699999999997E-2</v>
      </c>
      <c r="AH7">
        <v>7.1995100000000006E-2</v>
      </c>
      <c r="AI7">
        <v>7.1374100000000005E-4</v>
      </c>
      <c r="AJ7">
        <v>4.1288200000000002E-5</v>
      </c>
      <c r="AK7">
        <v>1.0011176930814798</v>
      </c>
      <c r="AL7">
        <f t="shared" si="1"/>
        <v>2.4000995797474013E-4</v>
      </c>
      <c r="AM7">
        <f t="shared" si="0"/>
        <v>1.1770040605789649</v>
      </c>
      <c r="AN7">
        <f t="shared" si="0"/>
        <v>3.8187334067285118E-2</v>
      </c>
      <c r="AO7">
        <f t="shared" si="0"/>
        <v>7.2075568425170447E-2</v>
      </c>
      <c r="AP7">
        <f t="shared" si="0"/>
        <v>7.1453874337766847E-4</v>
      </c>
      <c r="AQ7">
        <f t="shared" si="0"/>
        <v>4.1334347535486759E-5</v>
      </c>
    </row>
    <row r="8" spans="1:43" x14ac:dyDescent="0.25">
      <c r="A8">
        <v>9388611</v>
      </c>
      <c r="B8" s="2" t="s">
        <v>606</v>
      </c>
      <c r="D8">
        <v>62631913</v>
      </c>
      <c r="F8">
        <v>300</v>
      </c>
      <c r="G8">
        <v>173351114</v>
      </c>
      <c r="I8">
        <v>2275070000</v>
      </c>
      <c r="J8">
        <v>2</v>
      </c>
      <c r="K8" t="s">
        <v>34</v>
      </c>
      <c r="L8" t="s">
        <v>98</v>
      </c>
      <c r="M8">
        <v>34001</v>
      </c>
      <c r="O8" t="s">
        <v>186</v>
      </c>
      <c r="P8">
        <v>48811</v>
      </c>
      <c r="Q8" t="s">
        <v>37</v>
      </c>
      <c r="R8" t="s">
        <v>38</v>
      </c>
      <c r="U8" t="s">
        <v>38</v>
      </c>
      <c r="V8">
        <v>39.456400000000002</v>
      </c>
      <c r="W8">
        <v>-74.5886</v>
      </c>
      <c r="X8" t="s">
        <v>39</v>
      </c>
      <c r="Y8" t="s">
        <v>187</v>
      </c>
      <c r="Z8" t="s">
        <v>34</v>
      </c>
      <c r="AA8">
        <v>0</v>
      </c>
      <c r="AB8" t="s">
        <v>41</v>
      </c>
      <c r="AC8">
        <v>8</v>
      </c>
      <c r="AE8">
        <v>1.28404E-2</v>
      </c>
      <c r="AF8">
        <v>8.8248300000000002E-2</v>
      </c>
      <c r="AG8">
        <v>1.7650800000000001E-2</v>
      </c>
      <c r="AH8">
        <v>7.40386E-4</v>
      </c>
      <c r="AI8">
        <v>1.92394E-2</v>
      </c>
      <c r="AJ8">
        <v>1.0636E-2</v>
      </c>
      <c r="AK8">
        <v>1.0011176930814798</v>
      </c>
      <c r="AL8">
        <f t="shared" si="1"/>
        <v>1.2854751626243433E-2</v>
      </c>
      <c r="AM8">
        <f t="shared" si="0"/>
        <v>8.834693451436236E-2</v>
      </c>
      <c r="AN8">
        <f t="shared" si="0"/>
        <v>1.7670528177042583E-2</v>
      </c>
      <c r="AO8">
        <f t="shared" si="0"/>
        <v>7.4121352430982451E-4</v>
      </c>
      <c r="AP8">
        <f t="shared" si="0"/>
        <v>1.9260903744271824E-2</v>
      </c>
      <c r="AQ8">
        <f t="shared" si="0"/>
        <v>1.0647887783614619E-2</v>
      </c>
    </row>
    <row r="9" spans="1:43" x14ac:dyDescent="0.25">
      <c r="A9">
        <v>9388611</v>
      </c>
      <c r="B9" s="2" t="s">
        <v>606</v>
      </c>
      <c r="D9">
        <v>62631913</v>
      </c>
      <c r="F9">
        <v>300</v>
      </c>
      <c r="G9">
        <v>173351314</v>
      </c>
      <c r="I9">
        <v>2275070000</v>
      </c>
      <c r="J9">
        <v>2</v>
      </c>
      <c r="K9" t="s">
        <v>34</v>
      </c>
      <c r="L9" t="s">
        <v>98</v>
      </c>
      <c r="M9">
        <v>34001</v>
      </c>
      <c r="O9" t="s">
        <v>186</v>
      </c>
      <c r="P9">
        <v>48811</v>
      </c>
      <c r="Q9" t="s">
        <v>37</v>
      </c>
      <c r="R9" t="s">
        <v>38</v>
      </c>
      <c r="U9" t="s">
        <v>38</v>
      </c>
      <c r="V9">
        <v>39.456400000000002</v>
      </c>
      <c r="W9">
        <v>-74.5886</v>
      </c>
      <c r="X9" t="s">
        <v>39</v>
      </c>
      <c r="Y9" t="s">
        <v>187</v>
      </c>
      <c r="Z9" t="s">
        <v>34</v>
      </c>
      <c r="AA9">
        <v>0</v>
      </c>
      <c r="AB9" t="s">
        <v>41</v>
      </c>
      <c r="AC9">
        <v>8</v>
      </c>
      <c r="AE9">
        <v>0.100989</v>
      </c>
      <c r="AF9">
        <v>5.5205499999999997E-4</v>
      </c>
      <c r="AG9">
        <v>1.43635E-2</v>
      </c>
      <c r="AH9">
        <v>8.8846300000000003E-5</v>
      </c>
      <c r="AI9">
        <v>1.2298999999999999E-2</v>
      </c>
      <c r="AJ9">
        <v>2.0074499999999999E-2</v>
      </c>
      <c r="AK9">
        <v>1.0011176930814798</v>
      </c>
      <c r="AL9">
        <f t="shared" si="1"/>
        <v>0.10110187470660556</v>
      </c>
      <c r="AM9">
        <f t="shared" si="0"/>
        <v>5.526720280540963E-4</v>
      </c>
      <c r="AN9">
        <f t="shared" si="0"/>
        <v>1.4379553984575834E-2</v>
      </c>
      <c r="AO9">
        <f t="shared" si="0"/>
        <v>8.8945602894825084E-5</v>
      </c>
      <c r="AP9">
        <f t="shared" si="0"/>
        <v>1.231274650720912E-2</v>
      </c>
      <c r="AQ9">
        <f t="shared" si="0"/>
        <v>2.0096937129764163E-2</v>
      </c>
    </row>
    <row r="10" spans="1:43" x14ac:dyDescent="0.25">
      <c r="A10">
        <v>9388611</v>
      </c>
      <c r="B10" s="2" t="s">
        <v>606</v>
      </c>
      <c r="D10">
        <v>62631913</v>
      </c>
      <c r="F10">
        <v>300</v>
      </c>
      <c r="G10">
        <v>173351214</v>
      </c>
      <c r="I10">
        <v>2275070000</v>
      </c>
      <c r="J10">
        <v>2</v>
      </c>
      <c r="K10" t="s">
        <v>34</v>
      </c>
      <c r="L10" t="s">
        <v>98</v>
      </c>
      <c r="M10">
        <v>34001</v>
      </c>
      <c r="O10" t="s">
        <v>186</v>
      </c>
      <c r="P10">
        <v>48811</v>
      </c>
      <c r="Q10" t="s">
        <v>37</v>
      </c>
      <c r="R10" t="s">
        <v>38</v>
      </c>
      <c r="U10" t="s">
        <v>38</v>
      </c>
      <c r="V10">
        <v>39.456400000000002</v>
      </c>
      <c r="W10">
        <v>-74.5886</v>
      </c>
      <c r="X10" t="s">
        <v>39</v>
      </c>
      <c r="Y10" t="s">
        <v>187</v>
      </c>
      <c r="Z10" t="s">
        <v>34</v>
      </c>
      <c r="AA10">
        <v>0</v>
      </c>
      <c r="AB10" t="s">
        <v>41</v>
      </c>
      <c r="AC10">
        <v>8</v>
      </c>
      <c r="AE10">
        <v>2.0822599999999999E-4</v>
      </c>
      <c r="AF10">
        <v>5.64138E-2</v>
      </c>
      <c r="AG10">
        <v>1.4807700000000001E-4</v>
      </c>
      <c r="AH10">
        <v>2.9615799999999999E-5</v>
      </c>
      <c r="AI10">
        <v>1.1049500000000001E-4</v>
      </c>
      <c r="AJ10">
        <v>1.34976E-2</v>
      </c>
      <c r="AK10">
        <v>1.0011176930814798</v>
      </c>
      <c r="AL10">
        <f t="shared" si="1"/>
        <v>2.084587327595842E-4</v>
      </c>
      <c r="AM10">
        <f t="shared" si="0"/>
        <v>5.6476853313959983E-2</v>
      </c>
      <c r="AN10">
        <f t="shared" si="0"/>
        <v>1.482425046384263E-4</v>
      </c>
      <c r="AO10">
        <f t="shared" si="0"/>
        <v>2.9648901374762486E-5</v>
      </c>
      <c r="AP10">
        <f t="shared" si="0"/>
        <v>1.1061849949703811E-4</v>
      </c>
      <c r="AQ10">
        <f t="shared" si="0"/>
        <v>1.3512686174136581E-2</v>
      </c>
    </row>
    <row r="11" spans="1:43" x14ac:dyDescent="0.25">
      <c r="A11">
        <v>9388611</v>
      </c>
      <c r="B11" s="2" t="s">
        <v>606</v>
      </c>
      <c r="D11">
        <v>62631913</v>
      </c>
      <c r="F11">
        <v>300</v>
      </c>
      <c r="G11">
        <v>173351414</v>
      </c>
      <c r="I11">
        <v>2275070000</v>
      </c>
      <c r="J11">
        <v>2</v>
      </c>
      <c r="K11" t="s">
        <v>34</v>
      </c>
      <c r="L11" t="s">
        <v>98</v>
      </c>
      <c r="M11">
        <v>34001</v>
      </c>
      <c r="O11" t="s">
        <v>186</v>
      </c>
      <c r="P11">
        <v>48811</v>
      </c>
      <c r="Q11" t="s">
        <v>37</v>
      </c>
      <c r="R11" t="s">
        <v>38</v>
      </c>
      <c r="U11" t="s">
        <v>38</v>
      </c>
      <c r="V11">
        <v>39.456400000000002</v>
      </c>
      <c r="W11">
        <v>-74.5886</v>
      </c>
      <c r="X11" t="s">
        <v>39</v>
      </c>
      <c r="Y11" t="s">
        <v>187</v>
      </c>
      <c r="Z11" t="s">
        <v>34</v>
      </c>
      <c r="AA11">
        <v>0</v>
      </c>
      <c r="AB11" t="s">
        <v>41</v>
      </c>
      <c r="AC11">
        <v>8</v>
      </c>
      <c r="AE11">
        <v>5.3923999999999997E-4</v>
      </c>
      <c r="AF11">
        <v>2.4216300000000001E-3</v>
      </c>
      <c r="AG11">
        <v>8.8846300000000003E-5</v>
      </c>
      <c r="AH11">
        <v>1.4807700000000001E-4</v>
      </c>
      <c r="AI11">
        <v>3.2281199999999999E-5</v>
      </c>
      <c r="AJ11">
        <v>5.1931000000000001E-5</v>
      </c>
      <c r="AK11">
        <v>1.0011176930814798</v>
      </c>
      <c r="AL11">
        <f t="shared" si="1"/>
        <v>5.3984270481725709E-4</v>
      </c>
      <c r="AM11">
        <f t="shared" si="0"/>
        <v>2.4243366390969039E-3</v>
      </c>
      <c r="AN11">
        <f t="shared" si="0"/>
        <v>8.8945602894825084E-5</v>
      </c>
      <c r="AO11">
        <f t="shared" si="0"/>
        <v>1.482425046384263E-4</v>
      </c>
      <c r="AP11">
        <f t="shared" si="0"/>
        <v>3.2317280473901864E-5</v>
      </c>
      <c r="AQ11">
        <f t="shared" si="0"/>
        <v>5.1989042919414326E-5</v>
      </c>
    </row>
    <row r="12" spans="1:43" x14ac:dyDescent="0.25">
      <c r="A12">
        <v>9388611</v>
      </c>
      <c r="B12" s="2" t="s">
        <v>606</v>
      </c>
      <c r="D12">
        <v>62631913</v>
      </c>
      <c r="F12">
        <v>300</v>
      </c>
      <c r="G12">
        <v>173352114</v>
      </c>
      <c r="I12">
        <v>2275070000</v>
      </c>
      <c r="J12">
        <v>2</v>
      </c>
      <c r="K12" t="s">
        <v>34</v>
      </c>
      <c r="L12" t="s">
        <v>98</v>
      </c>
      <c r="M12">
        <v>34001</v>
      </c>
      <c r="O12" t="s">
        <v>186</v>
      </c>
      <c r="P12">
        <v>48811</v>
      </c>
      <c r="Q12" t="s">
        <v>37</v>
      </c>
      <c r="R12" t="s">
        <v>38</v>
      </c>
      <c r="U12" t="s">
        <v>38</v>
      </c>
      <c r="V12">
        <v>39.456400000000002</v>
      </c>
      <c r="W12">
        <v>-74.5886</v>
      </c>
      <c r="X12" t="s">
        <v>39</v>
      </c>
      <c r="Y12" t="s">
        <v>187</v>
      </c>
      <c r="Z12" t="s">
        <v>34</v>
      </c>
      <c r="AA12">
        <v>0</v>
      </c>
      <c r="AB12" t="s">
        <v>41</v>
      </c>
      <c r="AC12">
        <v>8</v>
      </c>
      <c r="AE12">
        <v>9.1717099999999996E-3</v>
      </c>
      <c r="AF12">
        <v>7.3372699999999999E-4</v>
      </c>
      <c r="AG12">
        <v>7.1995100000000006E-2</v>
      </c>
      <c r="AH12">
        <v>1.12835E-2</v>
      </c>
      <c r="AI12">
        <v>5.8046600000000001E-5</v>
      </c>
      <c r="AJ12">
        <v>8.6284900000000008E-3</v>
      </c>
      <c r="AK12">
        <v>1.0011176930814798</v>
      </c>
      <c r="AL12">
        <f t="shared" si="1"/>
        <v>9.1819611568123381E-3</v>
      </c>
      <c r="AM12">
        <f t="shared" si="0"/>
        <v>7.3454708159159492E-4</v>
      </c>
      <c r="AN12">
        <f t="shared" si="0"/>
        <v>7.2075568425170447E-2</v>
      </c>
      <c r="AO12">
        <f t="shared" si="0"/>
        <v>1.1296111489884877E-2</v>
      </c>
      <c r="AP12">
        <f t="shared" si="0"/>
        <v>5.8111478283223424E-5</v>
      </c>
      <c r="AQ12">
        <f t="shared" si="0"/>
        <v>8.6381340035766186E-3</v>
      </c>
    </row>
    <row r="13" spans="1:43" x14ac:dyDescent="0.25">
      <c r="A13">
        <v>9388611</v>
      </c>
      <c r="B13" s="2" t="s">
        <v>606</v>
      </c>
      <c r="D13">
        <v>62631913</v>
      </c>
      <c r="F13">
        <v>300</v>
      </c>
      <c r="G13">
        <v>173351814</v>
      </c>
      <c r="I13">
        <v>2275070000</v>
      </c>
      <c r="J13">
        <v>2</v>
      </c>
      <c r="K13" t="s">
        <v>34</v>
      </c>
      <c r="L13" t="s">
        <v>98</v>
      </c>
      <c r="M13">
        <v>34001</v>
      </c>
      <c r="O13" t="s">
        <v>186</v>
      </c>
      <c r="P13">
        <v>48811</v>
      </c>
      <c r="Q13" t="s">
        <v>37</v>
      </c>
      <c r="R13" t="s">
        <v>38</v>
      </c>
      <c r="U13" t="s">
        <v>38</v>
      </c>
      <c r="V13">
        <v>39.456400000000002</v>
      </c>
      <c r="W13">
        <v>-74.5886</v>
      </c>
      <c r="X13" t="s">
        <v>39</v>
      </c>
      <c r="Y13" t="s">
        <v>187</v>
      </c>
      <c r="Z13" t="s">
        <v>34</v>
      </c>
      <c r="AA13">
        <v>0</v>
      </c>
      <c r="AB13" t="s">
        <v>41</v>
      </c>
      <c r="AC13">
        <v>8</v>
      </c>
      <c r="AE13">
        <v>0.23862900000000001</v>
      </c>
      <c r="AF13">
        <v>1.9433899999999999E-3</v>
      </c>
      <c r="AG13">
        <v>1.05875E-4</v>
      </c>
      <c r="AH13">
        <v>1.0365400000000001E-3</v>
      </c>
      <c r="AI13">
        <v>0.1164</v>
      </c>
      <c r="AJ13">
        <v>4.7019099999999998E-5</v>
      </c>
      <c r="AK13">
        <v>1.0011176930814798</v>
      </c>
      <c r="AL13">
        <f t="shared" si="1"/>
        <v>0.23889571398234044</v>
      </c>
      <c r="AM13">
        <f t="shared" si="0"/>
        <v>1.9455621135576169E-3</v>
      </c>
      <c r="AN13">
        <f t="shared" si="0"/>
        <v>1.0599333575500167E-4</v>
      </c>
      <c r="AO13">
        <f t="shared" si="0"/>
        <v>1.0376985335866771E-3</v>
      </c>
      <c r="AP13">
        <f t="shared" si="0"/>
        <v>0.11653009947468425</v>
      </c>
      <c r="AQ13">
        <f t="shared" si="0"/>
        <v>4.7071652922767404E-5</v>
      </c>
    </row>
    <row r="14" spans="1:43" x14ac:dyDescent="0.25">
      <c r="A14">
        <v>9388611</v>
      </c>
      <c r="B14" s="2" t="s">
        <v>606</v>
      </c>
      <c r="D14">
        <v>62631913</v>
      </c>
      <c r="F14">
        <v>300</v>
      </c>
      <c r="G14">
        <v>173351614</v>
      </c>
      <c r="I14">
        <v>2275070000</v>
      </c>
      <c r="J14">
        <v>2</v>
      </c>
      <c r="K14" t="s">
        <v>34</v>
      </c>
      <c r="L14" t="s">
        <v>98</v>
      </c>
      <c r="M14">
        <v>34001</v>
      </c>
      <c r="O14" t="s">
        <v>186</v>
      </c>
      <c r="P14">
        <v>48811</v>
      </c>
      <c r="Q14" t="s">
        <v>37</v>
      </c>
      <c r="R14" t="s">
        <v>38</v>
      </c>
      <c r="U14" t="s">
        <v>38</v>
      </c>
      <c r="V14">
        <v>39.456400000000002</v>
      </c>
      <c r="W14">
        <v>-74.5886</v>
      </c>
      <c r="X14" t="s">
        <v>39</v>
      </c>
      <c r="Y14" t="s">
        <v>187</v>
      </c>
      <c r="Z14" t="s">
        <v>34</v>
      </c>
      <c r="AA14">
        <v>0</v>
      </c>
      <c r="AB14" t="s">
        <v>41</v>
      </c>
      <c r="AC14">
        <v>8</v>
      </c>
      <c r="AE14">
        <v>0.124102</v>
      </c>
      <c r="AF14">
        <v>3.3902899999999998E-3</v>
      </c>
      <c r="AG14">
        <v>5.2937399999999999E-5</v>
      </c>
      <c r="AH14">
        <v>1.43635E-2</v>
      </c>
      <c r="AI14">
        <v>2.3940800000000001E-4</v>
      </c>
      <c r="AJ14">
        <v>8.4556300000000002E-4</v>
      </c>
      <c r="AK14">
        <v>1.0011176930814798</v>
      </c>
      <c r="AL14">
        <f t="shared" si="1"/>
        <v>0.12424070794679781</v>
      </c>
      <c r="AM14">
        <f t="shared" si="0"/>
        <v>3.39407930367721E-3</v>
      </c>
      <c r="AN14">
        <f t="shared" si="0"/>
        <v>5.299656776573153E-5</v>
      </c>
      <c r="AO14">
        <f t="shared" si="0"/>
        <v>1.4379553984575834E-2</v>
      </c>
      <c r="AP14">
        <f t="shared" si="0"/>
        <v>2.3967558466525093E-4</v>
      </c>
      <c r="AQ14">
        <f t="shared" si="0"/>
        <v>8.4650807991505531E-4</v>
      </c>
    </row>
    <row r="15" spans="1:43" x14ac:dyDescent="0.25">
      <c r="A15">
        <v>9388611</v>
      </c>
      <c r="B15" s="2" t="s">
        <v>606</v>
      </c>
      <c r="D15">
        <v>62631913</v>
      </c>
      <c r="F15">
        <v>300</v>
      </c>
      <c r="G15">
        <v>173351914</v>
      </c>
      <c r="I15">
        <v>2275070000</v>
      </c>
      <c r="J15">
        <v>2</v>
      </c>
      <c r="K15" t="s">
        <v>34</v>
      </c>
      <c r="L15" t="s">
        <v>98</v>
      </c>
      <c r="M15">
        <v>34001</v>
      </c>
      <c r="O15" t="s">
        <v>186</v>
      </c>
      <c r="P15">
        <v>48811</v>
      </c>
      <c r="Q15" t="s">
        <v>37</v>
      </c>
      <c r="R15" t="s">
        <v>38</v>
      </c>
      <c r="U15" t="s">
        <v>38</v>
      </c>
      <c r="V15">
        <v>39.456400000000002</v>
      </c>
      <c r="W15">
        <v>-74.5886</v>
      </c>
      <c r="X15" t="s">
        <v>39</v>
      </c>
      <c r="Y15" t="s">
        <v>187</v>
      </c>
      <c r="Z15" t="s">
        <v>34</v>
      </c>
      <c r="AA15">
        <v>0</v>
      </c>
      <c r="AB15" t="s">
        <v>41</v>
      </c>
      <c r="AC15">
        <v>8</v>
      </c>
      <c r="AE15">
        <v>4.9080399999999996E-4</v>
      </c>
      <c r="AF15">
        <v>3.66864E-4</v>
      </c>
      <c r="AG15">
        <v>1.12835E-2</v>
      </c>
      <c r="AH15">
        <v>8.8846300000000003E-5</v>
      </c>
      <c r="AI15">
        <v>1.5656199999999999E-2</v>
      </c>
      <c r="AJ15">
        <v>2.2646999999999998E-5</v>
      </c>
      <c r="AK15">
        <v>1.0011176930814798</v>
      </c>
      <c r="AL15">
        <f t="shared" si="1"/>
        <v>4.9135256823516261E-4</v>
      </c>
      <c r="AM15">
        <f t="shared" si="0"/>
        <v>3.67274041354644E-4</v>
      </c>
      <c r="AN15">
        <f t="shared" si="0"/>
        <v>1.1296111489884877E-2</v>
      </c>
      <c r="AO15">
        <f t="shared" si="0"/>
        <v>8.8945602894825084E-5</v>
      </c>
      <c r="AP15">
        <f t="shared" si="0"/>
        <v>1.5673698826422264E-2</v>
      </c>
      <c r="AQ15">
        <f t="shared" si="0"/>
        <v>2.2672312395216272E-5</v>
      </c>
    </row>
    <row r="16" spans="1:43" x14ac:dyDescent="0.25">
      <c r="A16">
        <v>9388611</v>
      </c>
      <c r="B16" s="2" t="s">
        <v>606</v>
      </c>
      <c r="D16">
        <v>62631913</v>
      </c>
      <c r="F16">
        <v>300</v>
      </c>
      <c r="G16">
        <v>173351714</v>
      </c>
      <c r="I16">
        <v>2275070000</v>
      </c>
      <c r="J16">
        <v>2</v>
      </c>
      <c r="K16" t="s">
        <v>34</v>
      </c>
      <c r="L16" t="s">
        <v>98</v>
      </c>
      <c r="M16">
        <v>34001</v>
      </c>
      <c r="O16" t="s">
        <v>186</v>
      </c>
      <c r="P16">
        <v>48811</v>
      </c>
      <c r="Q16" t="s">
        <v>37</v>
      </c>
      <c r="R16" t="s">
        <v>38</v>
      </c>
      <c r="U16" t="s">
        <v>38</v>
      </c>
      <c r="V16">
        <v>39.456400000000002</v>
      </c>
      <c r="W16">
        <v>-74.5886</v>
      </c>
      <c r="X16" t="s">
        <v>39</v>
      </c>
      <c r="Y16" t="s">
        <v>187</v>
      </c>
      <c r="Z16" t="s">
        <v>34</v>
      </c>
      <c r="AA16">
        <v>0</v>
      </c>
      <c r="AB16" t="s">
        <v>41</v>
      </c>
      <c r="AC16">
        <v>8</v>
      </c>
      <c r="AE16">
        <v>0.12643099999999999</v>
      </c>
      <c r="AF16">
        <v>0.62290900000000005</v>
      </c>
      <c r="AG16">
        <v>2.9615799999999999E-5</v>
      </c>
      <c r="AH16">
        <v>3.8144699999999997E-2</v>
      </c>
      <c r="AI16">
        <v>1.96293E-4</v>
      </c>
      <c r="AJ16">
        <v>2.3509000000000001E-5</v>
      </c>
      <c r="AK16">
        <v>1.0011176930814798</v>
      </c>
      <c r="AL16">
        <f t="shared" si="1"/>
        <v>0.12657231105398456</v>
      </c>
      <c r="AM16">
        <f t="shared" si="0"/>
        <v>0.62360522107969152</v>
      </c>
      <c r="AN16">
        <f t="shared" si="0"/>
        <v>2.9648901374762486E-5</v>
      </c>
      <c r="AO16">
        <f t="shared" si="0"/>
        <v>3.8187334067285118E-2</v>
      </c>
      <c r="AP16">
        <f t="shared" si="0"/>
        <v>1.965123953280429E-4</v>
      </c>
      <c r="AQ16">
        <f t="shared" si="0"/>
        <v>2.3535275846652511E-5</v>
      </c>
    </row>
    <row r="17" spans="1:43" x14ac:dyDescent="0.25">
      <c r="A17">
        <v>9388611</v>
      </c>
      <c r="B17" s="2" t="s">
        <v>606</v>
      </c>
      <c r="D17">
        <v>62631913</v>
      </c>
      <c r="F17">
        <v>300</v>
      </c>
      <c r="G17">
        <v>173352014</v>
      </c>
      <c r="I17">
        <v>2275070000</v>
      </c>
      <c r="J17">
        <v>2</v>
      </c>
      <c r="K17" t="s">
        <v>34</v>
      </c>
      <c r="L17" t="s">
        <v>98</v>
      </c>
      <c r="M17">
        <v>34001</v>
      </c>
      <c r="O17" t="s">
        <v>186</v>
      </c>
      <c r="P17">
        <v>48811</v>
      </c>
      <c r="Q17" t="s">
        <v>37</v>
      </c>
      <c r="R17" t="s">
        <v>38</v>
      </c>
      <c r="U17" t="s">
        <v>38</v>
      </c>
      <c r="V17">
        <v>39.456400000000002</v>
      </c>
      <c r="W17">
        <v>-74.5886</v>
      </c>
      <c r="X17" t="s">
        <v>39</v>
      </c>
      <c r="Y17" t="s">
        <v>187</v>
      </c>
      <c r="Z17" t="s">
        <v>34</v>
      </c>
      <c r="AA17">
        <v>0</v>
      </c>
      <c r="AB17" t="s">
        <v>41</v>
      </c>
      <c r="AC17">
        <v>8</v>
      </c>
      <c r="AE17">
        <v>3.6511999999999997E-4</v>
      </c>
      <c r="AF17">
        <v>1.4806800000000001E-4</v>
      </c>
      <c r="AG17">
        <v>7.40386E-4</v>
      </c>
      <c r="AH17">
        <v>1.05875E-4</v>
      </c>
      <c r="AI17">
        <v>5.0981599999999996E-4</v>
      </c>
      <c r="AJ17">
        <v>4.7019099999999998E-5</v>
      </c>
      <c r="AK17">
        <v>1.0011176930814798</v>
      </c>
      <c r="AL17">
        <f t="shared" si="1"/>
        <v>3.6552809209790987E-4</v>
      </c>
      <c r="AM17">
        <f t="shared" si="0"/>
        <v>1.4823349457918856E-4</v>
      </c>
      <c r="AN17">
        <f t="shared" si="0"/>
        <v>7.4121352430982451E-4</v>
      </c>
      <c r="AO17">
        <f t="shared" si="0"/>
        <v>1.0599333575500167E-4</v>
      </c>
      <c r="AP17">
        <f t="shared" si="0"/>
        <v>5.1038581781602771E-4</v>
      </c>
      <c r="AQ17">
        <f t="shared" si="0"/>
        <v>4.7071652922767404E-5</v>
      </c>
    </row>
    <row r="18" spans="1:43" x14ac:dyDescent="0.25">
      <c r="A18">
        <v>9388611</v>
      </c>
      <c r="B18" s="2" t="s">
        <v>606</v>
      </c>
      <c r="D18">
        <v>62631913</v>
      </c>
      <c r="F18">
        <v>300</v>
      </c>
      <c r="G18">
        <v>173351514</v>
      </c>
      <c r="I18">
        <v>2275070000</v>
      </c>
      <c r="J18">
        <v>2</v>
      </c>
      <c r="K18" t="s">
        <v>34</v>
      </c>
      <c r="L18" t="s">
        <v>98</v>
      </c>
      <c r="M18">
        <v>34001</v>
      </c>
      <c r="O18" t="s">
        <v>186</v>
      </c>
      <c r="P18">
        <v>48811</v>
      </c>
      <c r="Q18" t="s">
        <v>37</v>
      </c>
      <c r="R18" t="s">
        <v>38</v>
      </c>
      <c r="U18" t="s">
        <v>38</v>
      </c>
      <c r="V18">
        <v>39.456400000000002</v>
      </c>
      <c r="W18">
        <v>-74.5886</v>
      </c>
      <c r="X18" t="s">
        <v>39</v>
      </c>
      <c r="Y18" t="s">
        <v>187</v>
      </c>
      <c r="Z18" t="s">
        <v>34</v>
      </c>
      <c r="AA18">
        <v>0</v>
      </c>
      <c r="AB18" t="s">
        <v>41</v>
      </c>
      <c r="AC18">
        <v>8</v>
      </c>
      <c r="AE18">
        <v>5.3923999999999997E-4</v>
      </c>
      <c r="AF18">
        <v>7.3372699999999999E-4</v>
      </c>
      <c r="AG18">
        <v>8.8846300000000003E-5</v>
      </c>
      <c r="AH18">
        <v>1.7650800000000001E-2</v>
      </c>
      <c r="AI18">
        <v>1.1049500000000001E-4</v>
      </c>
      <c r="AJ18">
        <v>2.8707499999999999E-5</v>
      </c>
      <c r="AK18">
        <v>1.0011176930814798</v>
      </c>
      <c r="AL18">
        <f t="shared" si="1"/>
        <v>5.3984270481725709E-4</v>
      </c>
      <c r="AM18">
        <f t="shared" si="0"/>
        <v>7.3454708159159492E-4</v>
      </c>
      <c r="AN18">
        <f t="shared" si="0"/>
        <v>8.8945602894825084E-5</v>
      </c>
      <c r="AO18">
        <f t="shared" si="0"/>
        <v>1.7670528177042583E-2</v>
      </c>
      <c r="AP18">
        <f t="shared" si="0"/>
        <v>1.1061849949703811E-4</v>
      </c>
      <c r="AQ18">
        <f t="shared" si="0"/>
        <v>2.8739586174136581E-5</v>
      </c>
    </row>
    <row r="19" spans="1:43" x14ac:dyDescent="0.25">
      <c r="A19">
        <v>9384011</v>
      </c>
      <c r="B19" s="2" t="s">
        <v>606</v>
      </c>
      <c r="D19">
        <v>62626213</v>
      </c>
      <c r="F19">
        <v>300</v>
      </c>
      <c r="G19">
        <v>173352914</v>
      </c>
      <c r="I19">
        <v>2275070000</v>
      </c>
      <c r="J19">
        <v>2</v>
      </c>
      <c r="K19" t="s">
        <v>34</v>
      </c>
      <c r="L19" t="s">
        <v>90</v>
      </c>
      <c r="M19">
        <v>34005</v>
      </c>
      <c r="O19" t="s">
        <v>523</v>
      </c>
      <c r="P19">
        <v>48811</v>
      </c>
      <c r="Q19" t="s">
        <v>37</v>
      </c>
      <c r="R19" t="s">
        <v>38</v>
      </c>
      <c r="U19" t="s">
        <v>38</v>
      </c>
      <c r="V19">
        <v>40.01567</v>
      </c>
      <c r="W19">
        <v>-74.593490000000003</v>
      </c>
      <c r="X19" t="s">
        <v>39</v>
      </c>
      <c r="Y19" t="s">
        <v>524</v>
      </c>
      <c r="Z19" t="s">
        <v>34</v>
      </c>
      <c r="AA19">
        <v>0</v>
      </c>
      <c r="AB19" t="s">
        <v>41</v>
      </c>
      <c r="AC19">
        <v>8</v>
      </c>
      <c r="AE19">
        <v>9.1717000000000003E-4</v>
      </c>
      <c r="AF19">
        <v>7.3372699999999999E-4</v>
      </c>
      <c r="AG19">
        <v>8.8846300000000003E-5</v>
      </c>
      <c r="AH19">
        <v>8.8846300000000003E-5</v>
      </c>
      <c r="AI19">
        <v>1.66181E-4</v>
      </c>
      <c r="AJ19">
        <v>5.3518299999999999E-5</v>
      </c>
      <c r="AK19">
        <v>1</v>
      </c>
      <c r="AL19">
        <f t="shared" ref="AL19:AQ21" si="2">$AK19*AE19</f>
        <v>9.1717000000000003E-4</v>
      </c>
      <c r="AM19" s="4">
        <f t="shared" si="2"/>
        <v>7.3372699999999999E-4</v>
      </c>
      <c r="AN19">
        <f t="shared" si="2"/>
        <v>8.8846300000000003E-5</v>
      </c>
      <c r="AO19">
        <f t="shared" si="2"/>
        <v>8.8846300000000003E-5</v>
      </c>
      <c r="AP19">
        <f t="shared" si="2"/>
        <v>1.66181E-4</v>
      </c>
      <c r="AQ19">
        <f t="shared" si="2"/>
        <v>5.3518299999999999E-5</v>
      </c>
    </row>
    <row r="20" spans="1:43" x14ac:dyDescent="0.25">
      <c r="A20">
        <v>9384011</v>
      </c>
      <c r="B20" s="2" t="s">
        <v>606</v>
      </c>
      <c r="D20">
        <v>62626213</v>
      </c>
      <c r="F20">
        <v>300</v>
      </c>
      <c r="G20">
        <v>173352814</v>
      </c>
      <c r="I20">
        <v>2275070000</v>
      </c>
      <c r="J20">
        <v>2</v>
      </c>
      <c r="K20" t="s">
        <v>34</v>
      </c>
      <c r="L20" t="s">
        <v>90</v>
      </c>
      <c r="M20">
        <v>34005</v>
      </c>
      <c r="O20" t="s">
        <v>523</v>
      </c>
      <c r="P20">
        <v>48811</v>
      </c>
      <c r="Q20" t="s">
        <v>37</v>
      </c>
      <c r="R20" t="s">
        <v>38</v>
      </c>
      <c r="U20" t="s">
        <v>38</v>
      </c>
      <c r="V20">
        <v>40.01567</v>
      </c>
      <c r="W20">
        <v>-74.593490000000003</v>
      </c>
      <c r="X20" t="s">
        <v>39</v>
      </c>
      <c r="Y20" t="s">
        <v>524</v>
      </c>
      <c r="Z20" t="s">
        <v>34</v>
      </c>
      <c r="AA20">
        <v>0</v>
      </c>
      <c r="AB20" t="s">
        <v>41</v>
      </c>
      <c r="AC20">
        <v>8</v>
      </c>
      <c r="AE20">
        <v>5.3923999999999997E-4</v>
      </c>
      <c r="AF20">
        <v>8.8576900000000001E-4</v>
      </c>
      <c r="AG20">
        <v>7.4038899999999993E-5</v>
      </c>
      <c r="AH20">
        <v>1.1105800000000001E-4</v>
      </c>
      <c r="AI20">
        <v>5.0981900000000001E-5</v>
      </c>
      <c r="AJ20">
        <v>6.03978E-5</v>
      </c>
      <c r="AK20">
        <v>1</v>
      </c>
      <c r="AL20">
        <f t="shared" si="2"/>
        <v>5.3923999999999997E-4</v>
      </c>
      <c r="AM20" s="4">
        <f t="shared" si="2"/>
        <v>8.8576900000000001E-4</v>
      </c>
      <c r="AN20">
        <f t="shared" si="2"/>
        <v>7.4038899999999993E-5</v>
      </c>
      <c r="AO20">
        <f t="shared" si="2"/>
        <v>1.1105800000000001E-4</v>
      </c>
      <c r="AP20">
        <f t="shared" si="2"/>
        <v>5.0981900000000001E-5</v>
      </c>
      <c r="AQ20">
        <f t="shared" si="2"/>
        <v>6.03978E-5</v>
      </c>
    </row>
    <row r="21" spans="1:43" x14ac:dyDescent="0.25">
      <c r="A21">
        <v>9384011</v>
      </c>
      <c r="B21" s="2" t="s">
        <v>606</v>
      </c>
      <c r="D21">
        <v>62626213</v>
      </c>
      <c r="F21">
        <v>300</v>
      </c>
      <c r="G21">
        <v>173353014</v>
      </c>
      <c r="I21">
        <v>2275070000</v>
      </c>
      <c r="J21">
        <v>2</v>
      </c>
      <c r="K21" t="s">
        <v>34</v>
      </c>
      <c r="L21" t="s">
        <v>90</v>
      </c>
      <c r="M21">
        <v>34005</v>
      </c>
      <c r="O21" t="s">
        <v>523</v>
      </c>
      <c r="P21">
        <v>48811</v>
      </c>
      <c r="Q21" t="s">
        <v>37</v>
      </c>
      <c r="R21" t="s">
        <v>38</v>
      </c>
      <c r="U21" t="s">
        <v>38</v>
      </c>
      <c r="V21">
        <v>40.01567</v>
      </c>
      <c r="W21">
        <v>-74.593490000000003</v>
      </c>
      <c r="X21" t="s">
        <v>39</v>
      </c>
      <c r="Y21" t="s">
        <v>524</v>
      </c>
      <c r="Z21" t="s">
        <v>34</v>
      </c>
      <c r="AA21">
        <v>0</v>
      </c>
      <c r="AB21" t="s">
        <v>41</v>
      </c>
      <c r="AC21">
        <v>8</v>
      </c>
      <c r="AE21">
        <v>1.4375E-3</v>
      </c>
      <c r="AF21">
        <v>2.4216299999999999E-4</v>
      </c>
      <c r="AG21">
        <v>1.1105800000000001E-4</v>
      </c>
      <c r="AH21">
        <v>7.4038899999999993E-5</v>
      </c>
      <c r="AI21">
        <v>1.1049500000000001E-4</v>
      </c>
      <c r="AJ21">
        <v>4.7019099999999998E-5</v>
      </c>
      <c r="AK21">
        <v>1</v>
      </c>
      <c r="AL21">
        <f t="shared" si="2"/>
        <v>1.4375E-3</v>
      </c>
      <c r="AM21" s="4">
        <f t="shared" si="2"/>
        <v>2.4216299999999999E-4</v>
      </c>
      <c r="AN21">
        <f t="shared" si="2"/>
        <v>1.1105800000000001E-4</v>
      </c>
      <c r="AO21">
        <f t="shared" si="2"/>
        <v>7.4038899999999993E-5</v>
      </c>
      <c r="AP21">
        <f t="shared" si="2"/>
        <v>1.1049500000000001E-4</v>
      </c>
      <c r="AQ21">
        <f t="shared" si="2"/>
        <v>4.7019099999999998E-5</v>
      </c>
    </row>
    <row r="22" spans="1:43" x14ac:dyDescent="0.25">
      <c r="A22">
        <v>9385711</v>
      </c>
      <c r="B22" s="2" t="s">
        <v>606</v>
      </c>
      <c r="D22">
        <v>62628813</v>
      </c>
      <c r="F22">
        <v>300</v>
      </c>
      <c r="G22">
        <v>173356414</v>
      </c>
      <c r="I22">
        <v>2275070000</v>
      </c>
      <c r="J22">
        <v>2</v>
      </c>
      <c r="K22" t="s">
        <v>34</v>
      </c>
      <c r="L22" t="s">
        <v>35</v>
      </c>
      <c r="M22">
        <v>34025</v>
      </c>
      <c r="O22" t="s">
        <v>311</v>
      </c>
      <c r="P22">
        <v>48811</v>
      </c>
      <c r="Q22" t="s">
        <v>37</v>
      </c>
      <c r="R22" t="s">
        <v>38</v>
      </c>
      <c r="U22" t="s">
        <v>38</v>
      </c>
      <c r="V22">
        <v>40.186920000000001</v>
      </c>
      <c r="W22">
        <v>-74.124889999999994</v>
      </c>
      <c r="X22" t="s">
        <v>39</v>
      </c>
      <c r="Y22" t="s">
        <v>312</v>
      </c>
      <c r="Z22" t="s">
        <v>34</v>
      </c>
      <c r="AA22">
        <v>0</v>
      </c>
      <c r="AB22" t="s">
        <v>41</v>
      </c>
      <c r="AC22">
        <v>8</v>
      </c>
      <c r="AE22">
        <v>9.8380499999999992E-4</v>
      </c>
      <c r="AF22">
        <v>1.6860700000000001E-4</v>
      </c>
      <c r="AG22">
        <v>2.9615799999999999E-5</v>
      </c>
      <c r="AH22">
        <v>2.9615799999999999E-5</v>
      </c>
      <c r="AI22">
        <v>3.1630800000000002E-5</v>
      </c>
      <c r="AJ22">
        <v>2.0734499999999999E-5</v>
      </c>
      <c r="AK22">
        <v>1</v>
      </c>
      <c r="AL22">
        <f t="shared" si="1"/>
        <v>9.8380499999999992E-4</v>
      </c>
      <c r="AM22">
        <f t="shared" ref="AM22:AM84" si="3">$AK22*AF22</f>
        <v>1.6860700000000001E-4</v>
      </c>
      <c r="AN22">
        <f t="shared" ref="AN22:AN84" si="4">$AK22*AG22</f>
        <v>2.9615799999999999E-5</v>
      </c>
      <c r="AO22">
        <f t="shared" ref="AO22:AO84" si="5">$AK22*AH22</f>
        <v>2.9615799999999999E-5</v>
      </c>
      <c r="AP22">
        <f t="shared" ref="AP22:AP84" si="6">$AK22*AI22</f>
        <v>3.1630800000000002E-5</v>
      </c>
      <c r="AQ22">
        <f t="shared" ref="AQ22:AQ84" si="7">$AK22*AJ22</f>
        <v>2.0734499999999999E-5</v>
      </c>
    </row>
    <row r="23" spans="1:43" x14ac:dyDescent="0.25">
      <c r="A23">
        <v>9383611</v>
      </c>
      <c r="B23" s="2" t="s">
        <v>606</v>
      </c>
      <c r="D23">
        <v>62625713</v>
      </c>
      <c r="F23">
        <v>300</v>
      </c>
      <c r="G23">
        <v>173356614</v>
      </c>
      <c r="I23">
        <v>2275070000</v>
      </c>
      <c r="J23">
        <v>2</v>
      </c>
      <c r="K23" t="s">
        <v>34</v>
      </c>
      <c r="L23" t="s">
        <v>79</v>
      </c>
      <c r="M23">
        <v>34027</v>
      </c>
      <c r="O23" t="s">
        <v>339</v>
      </c>
      <c r="P23">
        <v>48811</v>
      </c>
      <c r="Q23" t="s">
        <v>37</v>
      </c>
      <c r="R23" t="s">
        <v>38</v>
      </c>
      <c r="U23" t="s">
        <v>38</v>
      </c>
      <c r="V23">
        <v>40.796999999999997</v>
      </c>
      <c r="W23">
        <v>-74.422700000000006</v>
      </c>
      <c r="X23" t="s">
        <v>39</v>
      </c>
      <c r="Y23" t="s">
        <v>340</v>
      </c>
      <c r="Z23" t="s">
        <v>34</v>
      </c>
      <c r="AA23">
        <v>0</v>
      </c>
      <c r="AB23" t="s">
        <v>41</v>
      </c>
      <c r="AC23">
        <v>8</v>
      </c>
      <c r="AE23">
        <v>2.9514200000000002E-3</v>
      </c>
      <c r="AF23">
        <v>2.4216299999999999E-4</v>
      </c>
      <c r="AG23">
        <v>8.8846300000000003E-5</v>
      </c>
      <c r="AH23">
        <v>7.4038899999999993E-5</v>
      </c>
      <c r="AI23">
        <v>9.4893600000000002E-5</v>
      </c>
      <c r="AJ23">
        <v>2.0734499999999999E-5</v>
      </c>
      <c r="AK23">
        <v>0.98234836030111616</v>
      </c>
      <c r="AL23">
        <f t="shared" si="1"/>
        <v>2.8993225975599206E-3</v>
      </c>
      <c r="AM23">
        <f t="shared" si="3"/>
        <v>2.3788842597559918E-4</v>
      </c>
      <c r="AN23">
        <f t="shared" si="4"/>
        <v>8.7278017123821065E-5</v>
      </c>
      <c r="AO23">
        <f t="shared" si="5"/>
        <v>7.2731992013498302E-5</v>
      </c>
      <c r="AP23">
        <f t="shared" si="6"/>
        <v>9.3218572363069999E-5</v>
      </c>
      <c r="AQ23">
        <f t="shared" si="7"/>
        <v>2.0368502076663494E-5</v>
      </c>
    </row>
    <row r="24" spans="1:43" x14ac:dyDescent="0.25">
      <c r="A24">
        <v>9383611</v>
      </c>
      <c r="B24" s="2" t="s">
        <v>606</v>
      </c>
      <c r="D24">
        <v>62625713</v>
      </c>
      <c r="F24">
        <v>300</v>
      </c>
      <c r="G24">
        <v>173356514</v>
      </c>
      <c r="I24">
        <v>2275070000</v>
      </c>
      <c r="J24">
        <v>2</v>
      </c>
      <c r="K24" t="s">
        <v>34</v>
      </c>
      <c r="L24" t="s">
        <v>79</v>
      </c>
      <c r="M24">
        <v>34027</v>
      </c>
      <c r="O24" t="s">
        <v>339</v>
      </c>
      <c r="P24">
        <v>48811</v>
      </c>
      <c r="Q24" t="s">
        <v>37</v>
      </c>
      <c r="R24" t="s">
        <v>38</v>
      </c>
      <c r="U24" t="s">
        <v>38</v>
      </c>
      <c r="V24">
        <v>40.796999999999997</v>
      </c>
      <c r="W24">
        <v>-74.422700000000006</v>
      </c>
      <c r="X24" t="s">
        <v>39</v>
      </c>
      <c r="Y24" t="s">
        <v>340</v>
      </c>
      <c r="Z24" t="s">
        <v>34</v>
      </c>
      <c r="AA24">
        <v>0</v>
      </c>
      <c r="AB24" t="s">
        <v>41</v>
      </c>
      <c r="AC24">
        <v>8</v>
      </c>
      <c r="AE24">
        <v>9.1717000000000003E-4</v>
      </c>
      <c r="AF24">
        <v>1.6860700000000001E-4</v>
      </c>
      <c r="AG24">
        <v>2.9615799999999999E-5</v>
      </c>
      <c r="AH24">
        <v>2.9615799999999999E-5</v>
      </c>
      <c r="AI24">
        <v>3.2281199999999999E-5</v>
      </c>
      <c r="AJ24">
        <v>2.2646999999999998E-5</v>
      </c>
      <c r="AK24">
        <v>0.98234836030111616</v>
      </c>
      <c r="AL24">
        <f t="shared" si="1"/>
        <v>9.0098044561737472E-4</v>
      </c>
      <c r="AM24">
        <f t="shared" si="3"/>
        <v>1.6563080998529029E-4</v>
      </c>
      <c r="AN24">
        <f t="shared" si="4"/>
        <v>2.9093032569005795E-5</v>
      </c>
      <c r="AO24">
        <f t="shared" si="5"/>
        <v>2.9093032569005795E-5</v>
      </c>
      <c r="AP24">
        <f t="shared" si="6"/>
        <v>3.1711383888552391E-5</v>
      </c>
      <c r="AQ24">
        <f t="shared" si="7"/>
        <v>2.2247243315739375E-5</v>
      </c>
    </row>
    <row r="25" spans="1:43" x14ac:dyDescent="0.25">
      <c r="A25">
        <v>9383611</v>
      </c>
      <c r="B25" s="2" t="s">
        <v>606</v>
      </c>
      <c r="D25">
        <v>62625713</v>
      </c>
      <c r="F25">
        <v>300</v>
      </c>
      <c r="G25">
        <v>145765114</v>
      </c>
      <c r="I25">
        <v>2275070000</v>
      </c>
      <c r="J25">
        <v>2</v>
      </c>
      <c r="K25" t="s">
        <v>34</v>
      </c>
      <c r="L25" t="s">
        <v>79</v>
      </c>
      <c r="M25">
        <v>34027</v>
      </c>
      <c r="O25" t="s">
        <v>339</v>
      </c>
      <c r="P25">
        <v>48811</v>
      </c>
      <c r="Q25" t="s">
        <v>37</v>
      </c>
      <c r="R25" t="s">
        <v>38</v>
      </c>
      <c r="U25" t="s">
        <v>38</v>
      </c>
      <c r="V25">
        <v>40.796999999999997</v>
      </c>
      <c r="W25">
        <v>-74.422700000000006</v>
      </c>
      <c r="X25" t="s">
        <v>39</v>
      </c>
      <c r="Y25" t="s">
        <v>340</v>
      </c>
      <c r="Z25" t="s">
        <v>34</v>
      </c>
      <c r="AA25">
        <v>0</v>
      </c>
      <c r="AB25" t="s">
        <v>41</v>
      </c>
      <c r="AC25">
        <v>8</v>
      </c>
      <c r="AE25">
        <v>6.9755399999999995E-2</v>
      </c>
      <c r="AF25">
        <v>3.3721499999999998E-4</v>
      </c>
      <c r="AG25">
        <v>9.92117E-3</v>
      </c>
      <c r="AH25">
        <v>2.9615799999999999E-5</v>
      </c>
      <c r="AI25">
        <v>6.32627E-5</v>
      </c>
      <c r="AJ25">
        <v>7.5867199999999999E-3</v>
      </c>
      <c r="AK25">
        <v>0.98234836030111616</v>
      </c>
      <c r="AL25">
        <f t="shared" si="1"/>
        <v>6.8524102812148477E-2</v>
      </c>
      <c r="AM25">
        <f t="shared" si="3"/>
        <v>3.3126260231894084E-4</v>
      </c>
      <c r="AN25">
        <f t="shared" si="4"/>
        <v>9.7460450817686249E-3</v>
      </c>
      <c r="AO25">
        <f t="shared" si="5"/>
        <v>2.9093032569005795E-5</v>
      </c>
      <c r="AP25">
        <f t="shared" si="6"/>
        <v>6.2146009613221417E-5</v>
      </c>
      <c r="AQ25">
        <f t="shared" si="7"/>
        <v>7.4528019520636842E-3</v>
      </c>
    </row>
    <row r="26" spans="1:43" x14ac:dyDescent="0.25">
      <c r="A26">
        <v>9383611</v>
      </c>
      <c r="B26" s="2" t="s">
        <v>606</v>
      </c>
      <c r="D26">
        <v>62625713</v>
      </c>
      <c r="F26">
        <v>300</v>
      </c>
      <c r="G26">
        <v>145765214</v>
      </c>
      <c r="I26">
        <v>2275070000</v>
      </c>
      <c r="J26">
        <v>2</v>
      </c>
      <c r="K26" t="s">
        <v>34</v>
      </c>
      <c r="L26" t="s">
        <v>79</v>
      </c>
      <c r="M26">
        <v>34027</v>
      </c>
      <c r="O26" t="s">
        <v>339</v>
      </c>
      <c r="P26">
        <v>48811</v>
      </c>
      <c r="Q26" t="s">
        <v>37</v>
      </c>
      <c r="R26" t="s">
        <v>38</v>
      </c>
      <c r="U26" t="s">
        <v>38</v>
      </c>
      <c r="V26">
        <v>40.796999999999997</v>
      </c>
      <c r="W26">
        <v>-74.422700000000006</v>
      </c>
      <c r="X26" t="s">
        <v>39</v>
      </c>
      <c r="Y26" t="s">
        <v>340</v>
      </c>
      <c r="Z26" t="s">
        <v>34</v>
      </c>
      <c r="AA26">
        <v>0</v>
      </c>
      <c r="AB26" t="s">
        <v>41</v>
      </c>
      <c r="AC26">
        <v>8</v>
      </c>
      <c r="AE26">
        <v>2.0822599999999999E-4</v>
      </c>
      <c r="AF26">
        <v>4.9602599999999997E-2</v>
      </c>
      <c r="AG26">
        <v>5.9230500000000002E-5</v>
      </c>
      <c r="AH26">
        <v>8.8846300000000003E-5</v>
      </c>
      <c r="AI26">
        <v>1.08141E-2</v>
      </c>
      <c r="AJ26">
        <v>6.2204499999999997E-5</v>
      </c>
      <c r="AK26">
        <v>0.98234836030111616</v>
      </c>
      <c r="AL26">
        <f t="shared" si="1"/>
        <v>2.0455046967206021E-4</v>
      </c>
      <c r="AM26">
        <f t="shared" si="3"/>
        <v>4.872703277667214E-2</v>
      </c>
      <c r="AN26">
        <f t="shared" si="4"/>
        <v>5.8184984554815263E-5</v>
      </c>
      <c r="AO26">
        <f t="shared" si="5"/>
        <v>8.7278017123821065E-5</v>
      </c>
      <c r="AP26">
        <f t="shared" si="6"/>
        <v>1.0623213403132301E-2</v>
      </c>
      <c r="AQ26">
        <f t="shared" si="7"/>
        <v>6.1106488578350772E-5</v>
      </c>
    </row>
    <row r="27" spans="1:43" x14ac:dyDescent="0.25">
      <c r="A27">
        <v>9383611</v>
      </c>
      <c r="B27" s="2" t="s">
        <v>606</v>
      </c>
      <c r="D27">
        <v>62625713</v>
      </c>
      <c r="F27">
        <v>300</v>
      </c>
      <c r="G27">
        <v>145765014</v>
      </c>
      <c r="I27">
        <v>2275070000</v>
      </c>
      <c r="J27">
        <v>2</v>
      </c>
      <c r="K27" t="s">
        <v>34</v>
      </c>
      <c r="L27" t="s">
        <v>79</v>
      </c>
      <c r="M27">
        <v>34027</v>
      </c>
      <c r="O27" t="s">
        <v>339</v>
      </c>
      <c r="P27">
        <v>48811</v>
      </c>
      <c r="Q27" t="s">
        <v>37</v>
      </c>
      <c r="R27" t="s">
        <v>38</v>
      </c>
      <c r="U27" t="s">
        <v>38</v>
      </c>
      <c r="V27">
        <v>40.796999999999997</v>
      </c>
      <c r="W27">
        <v>-74.422700000000006</v>
      </c>
      <c r="X27" t="s">
        <v>39</v>
      </c>
      <c r="Y27" t="s">
        <v>340</v>
      </c>
      <c r="Z27" t="s">
        <v>34</v>
      </c>
      <c r="AA27">
        <v>0</v>
      </c>
      <c r="AB27" t="s">
        <v>41</v>
      </c>
      <c r="AC27">
        <v>8</v>
      </c>
      <c r="AE27">
        <v>9.8380499999999992E-4</v>
      </c>
      <c r="AF27">
        <v>1.4806800000000001E-4</v>
      </c>
      <c r="AG27">
        <v>7.4038899999999993E-5</v>
      </c>
      <c r="AH27">
        <v>9.92117E-3</v>
      </c>
      <c r="AI27">
        <v>3.1630800000000002E-5</v>
      </c>
      <c r="AJ27">
        <v>4.1470100000000001E-5</v>
      </c>
      <c r="AK27">
        <v>0.98234836030111616</v>
      </c>
      <c r="AL27">
        <f t="shared" si="1"/>
        <v>9.6643922860603952E-4</v>
      </c>
      <c r="AM27">
        <f t="shared" si="3"/>
        <v>1.4545435701306567E-4</v>
      </c>
      <c r="AN27">
        <f t="shared" si="4"/>
        <v>7.2731992013498302E-5</v>
      </c>
      <c r="AO27">
        <f t="shared" si="5"/>
        <v>9.7460450817686249E-3</v>
      </c>
      <c r="AP27">
        <f t="shared" si="6"/>
        <v>3.1072464515012545E-5</v>
      </c>
      <c r="AQ27">
        <f t="shared" si="7"/>
        <v>4.0738084736523322E-5</v>
      </c>
    </row>
    <row r="28" spans="1:43" x14ac:dyDescent="0.25">
      <c r="A28">
        <v>9383611</v>
      </c>
      <c r="B28" s="2" t="s">
        <v>606</v>
      </c>
      <c r="D28">
        <v>62625713</v>
      </c>
      <c r="F28">
        <v>300</v>
      </c>
      <c r="G28">
        <v>173356714</v>
      </c>
      <c r="I28">
        <v>2275070000</v>
      </c>
      <c r="J28">
        <v>2</v>
      </c>
      <c r="K28" t="s">
        <v>34</v>
      </c>
      <c r="L28" t="s">
        <v>79</v>
      </c>
      <c r="M28">
        <v>34027</v>
      </c>
      <c r="O28" t="s">
        <v>339</v>
      </c>
      <c r="P28">
        <v>48811</v>
      </c>
      <c r="Q28" t="s">
        <v>37</v>
      </c>
      <c r="R28" t="s">
        <v>38</v>
      </c>
      <c r="U28" t="s">
        <v>38</v>
      </c>
      <c r="V28">
        <v>40.796999999999997</v>
      </c>
      <c r="W28">
        <v>-74.422700000000006</v>
      </c>
      <c r="X28" t="s">
        <v>39</v>
      </c>
      <c r="Y28" t="s">
        <v>340</v>
      </c>
      <c r="Z28" t="s">
        <v>34</v>
      </c>
      <c r="AA28">
        <v>0</v>
      </c>
      <c r="AB28" t="s">
        <v>41</v>
      </c>
      <c r="AC28">
        <v>8</v>
      </c>
      <c r="AE28">
        <v>1.9676099999999998E-3</v>
      </c>
      <c r="AF28">
        <v>5.0582199999999996E-4</v>
      </c>
      <c r="AG28">
        <v>2.9615799999999999E-5</v>
      </c>
      <c r="AH28">
        <v>5.9230500000000002E-5</v>
      </c>
      <c r="AI28">
        <v>5.0981900000000001E-5</v>
      </c>
      <c r="AJ28">
        <v>6.03978E-5</v>
      </c>
      <c r="AK28">
        <v>0.98234836030111616</v>
      </c>
      <c r="AL28">
        <f t="shared" si="1"/>
        <v>1.932878457212079E-3</v>
      </c>
      <c r="AM28">
        <f t="shared" si="3"/>
        <v>4.9689341230423111E-4</v>
      </c>
      <c r="AN28">
        <f t="shared" si="4"/>
        <v>2.9093032569005795E-5</v>
      </c>
      <c r="AO28">
        <f t="shared" si="5"/>
        <v>5.8184984554815263E-5</v>
      </c>
      <c r="AP28">
        <f t="shared" si="6"/>
        <v>5.0081985870035474E-5</v>
      </c>
      <c r="AQ28">
        <f t="shared" si="7"/>
        <v>5.9331679795794754E-5</v>
      </c>
    </row>
    <row r="29" spans="1:43" x14ac:dyDescent="0.25">
      <c r="A29">
        <v>9376211</v>
      </c>
      <c r="B29" s="2" t="s">
        <v>606</v>
      </c>
      <c r="D29">
        <v>62589313</v>
      </c>
      <c r="F29">
        <v>300</v>
      </c>
      <c r="G29">
        <v>173353814</v>
      </c>
      <c r="I29">
        <v>2275070000</v>
      </c>
      <c r="J29">
        <v>2</v>
      </c>
      <c r="K29" t="s">
        <v>34</v>
      </c>
      <c r="L29" t="s">
        <v>61</v>
      </c>
      <c r="M29">
        <v>34013</v>
      </c>
      <c r="O29" t="s">
        <v>93</v>
      </c>
      <c r="P29">
        <v>48811</v>
      </c>
      <c r="Q29" t="s">
        <v>37</v>
      </c>
      <c r="R29" t="s">
        <v>38</v>
      </c>
      <c r="U29" t="s">
        <v>38</v>
      </c>
      <c r="V29">
        <v>40.690264999999997</v>
      </c>
      <c r="W29">
        <v>-74.176412999999997</v>
      </c>
      <c r="X29" t="s">
        <v>39</v>
      </c>
      <c r="Y29" t="s">
        <v>94</v>
      </c>
      <c r="Z29" t="s">
        <v>34</v>
      </c>
      <c r="AA29">
        <v>0</v>
      </c>
      <c r="AB29" t="s">
        <v>41</v>
      </c>
      <c r="AC29">
        <v>8</v>
      </c>
      <c r="AE29">
        <v>4.3319799999999997</v>
      </c>
      <c r="AF29">
        <v>5.8944000000000001</v>
      </c>
      <c r="AG29">
        <v>5.7702000000000003E-2</v>
      </c>
      <c r="AH29">
        <v>5.89195E-2</v>
      </c>
      <c r="AI29">
        <v>3.4547599999999998E-2</v>
      </c>
      <c r="AJ29">
        <v>4.5293999999999997E-5</v>
      </c>
      <c r="AK29">
        <v>1.0875007652445721</v>
      </c>
      <c r="AL29">
        <f t="shared" si="1"/>
        <v>4.7110315650241814</v>
      </c>
      <c r="AM29">
        <f t="shared" si="3"/>
        <v>6.410164510657606</v>
      </c>
      <c r="AN29">
        <f t="shared" si="4"/>
        <v>6.2750969156142297E-2</v>
      </c>
      <c r="AO29">
        <f t="shared" si="5"/>
        <v>6.4075001337827564E-2</v>
      </c>
      <c r="AP29">
        <f t="shared" si="6"/>
        <v>3.7570541437363374E-2</v>
      </c>
      <c r="AQ29">
        <f t="shared" si="7"/>
        <v>4.9257259660987644E-5</v>
      </c>
    </row>
    <row r="30" spans="1:43" x14ac:dyDescent="0.25">
      <c r="A30">
        <v>9376211</v>
      </c>
      <c r="B30" s="2" t="s">
        <v>606</v>
      </c>
      <c r="D30">
        <v>62589313</v>
      </c>
      <c r="F30">
        <v>300</v>
      </c>
      <c r="G30">
        <v>173354014</v>
      </c>
      <c r="I30">
        <v>2275070000</v>
      </c>
      <c r="J30">
        <v>2</v>
      </c>
      <c r="K30" t="s">
        <v>34</v>
      </c>
      <c r="L30" t="s">
        <v>61</v>
      </c>
      <c r="M30">
        <v>34013</v>
      </c>
      <c r="O30" t="s">
        <v>93</v>
      </c>
      <c r="P30">
        <v>48811</v>
      </c>
      <c r="Q30" t="s">
        <v>37</v>
      </c>
      <c r="R30" t="s">
        <v>38</v>
      </c>
      <c r="U30" t="s">
        <v>38</v>
      </c>
      <c r="V30">
        <v>40.690264999999997</v>
      </c>
      <c r="W30">
        <v>-74.176412999999997</v>
      </c>
      <c r="X30" t="s">
        <v>39</v>
      </c>
      <c r="Y30" t="s">
        <v>94</v>
      </c>
      <c r="Z30" t="s">
        <v>34</v>
      </c>
      <c r="AA30">
        <v>0</v>
      </c>
      <c r="AB30" t="s">
        <v>41</v>
      </c>
      <c r="AC30">
        <v>8</v>
      </c>
      <c r="AE30">
        <v>0.63699399999999995</v>
      </c>
      <c r="AF30">
        <v>0.60954399999999997</v>
      </c>
      <c r="AG30">
        <v>0.18146899999999999</v>
      </c>
      <c r="AH30">
        <v>8.8846300000000003E-5</v>
      </c>
      <c r="AI30">
        <v>0.25559999999999999</v>
      </c>
      <c r="AJ30">
        <v>3.1950899999999997E-2</v>
      </c>
      <c r="AK30">
        <v>1.0875007652445721</v>
      </c>
      <c r="AL30">
        <f t="shared" si="1"/>
        <v>0.69273146245620087</v>
      </c>
      <c r="AM30">
        <f t="shared" si="3"/>
        <v>0.66287956645023738</v>
      </c>
      <c r="AN30">
        <f t="shared" si="4"/>
        <v>0.19734767636816725</v>
      </c>
      <c r="AO30">
        <f t="shared" si="5"/>
        <v>9.6620419239148829E-5</v>
      </c>
      <c r="AP30">
        <f t="shared" si="6"/>
        <v>0.27796519559651262</v>
      </c>
      <c r="AQ30">
        <f t="shared" si="7"/>
        <v>3.4746628200252795E-2</v>
      </c>
    </row>
    <row r="31" spans="1:43" x14ac:dyDescent="0.25">
      <c r="A31">
        <v>9376211</v>
      </c>
      <c r="B31" s="2" t="s">
        <v>606</v>
      </c>
      <c r="D31">
        <v>62589313</v>
      </c>
      <c r="F31">
        <v>300</v>
      </c>
      <c r="G31">
        <v>84209414</v>
      </c>
      <c r="I31">
        <v>2275070000</v>
      </c>
      <c r="J31">
        <v>2</v>
      </c>
      <c r="K31" t="s">
        <v>34</v>
      </c>
      <c r="L31" t="s">
        <v>61</v>
      </c>
      <c r="M31">
        <v>34013</v>
      </c>
      <c r="O31" t="s">
        <v>93</v>
      </c>
      <c r="P31">
        <v>48811</v>
      </c>
      <c r="Q31" t="s">
        <v>37</v>
      </c>
      <c r="R31" t="s">
        <v>38</v>
      </c>
      <c r="U31" t="s">
        <v>38</v>
      </c>
      <c r="V31">
        <v>40.690264999999997</v>
      </c>
      <c r="W31">
        <v>-74.176412999999997</v>
      </c>
      <c r="X31" t="s">
        <v>39</v>
      </c>
      <c r="Y31" t="s">
        <v>94</v>
      </c>
      <c r="Z31" t="s">
        <v>34</v>
      </c>
      <c r="AA31">
        <v>0</v>
      </c>
      <c r="AB31" t="s">
        <v>41</v>
      </c>
      <c r="AC31">
        <v>8</v>
      </c>
      <c r="AE31">
        <v>2.9448199999999999E-4</v>
      </c>
      <c r="AF31">
        <v>2.1794700000000002E-3</v>
      </c>
      <c r="AG31">
        <v>1.9923E-2</v>
      </c>
      <c r="AH31">
        <v>5.9230500000000002E-5</v>
      </c>
      <c r="AI31">
        <v>1.05532E-2</v>
      </c>
      <c r="AJ31">
        <v>1.0022700000000001E-2</v>
      </c>
      <c r="AK31">
        <v>1.0875007652445721</v>
      </c>
      <c r="AL31">
        <f t="shared" si="1"/>
        <v>3.2024940035075205E-4</v>
      </c>
      <c r="AM31">
        <f t="shared" si="3"/>
        <v>2.3701752928275877E-3</v>
      </c>
      <c r="AN31">
        <f t="shared" si="4"/>
        <v>2.1666277745967608E-2</v>
      </c>
      <c r="AO31">
        <f t="shared" si="5"/>
        <v>6.4413214075818631E-5</v>
      </c>
      <c r="AP31">
        <f t="shared" si="6"/>
        <v>1.1476613075779019E-2</v>
      </c>
      <c r="AQ31">
        <f t="shared" si="7"/>
        <v>1.0899693919816773E-2</v>
      </c>
    </row>
    <row r="32" spans="1:43" x14ac:dyDescent="0.25">
      <c r="A32">
        <v>9376211</v>
      </c>
      <c r="B32" s="2" t="s">
        <v>606</v>
      </c>
      <c r="D32">
        <v>62589313</v>
      </c>
      <c r="F32">
        <v>300</v>
      </c>
      <c r="G32">
        <v>173355314</v>
      </c>
      <c r="I32">
        <v>2275070000</v>
      </c>
      <c r="J32">
        <v>2</v>
      </c>
      <c r="K32" t="s">
        <v>34</v>
      </c>
      <c r="L32" t="s">
        <v>61</v>
      </c>
      <c r="M32">
        <v>34013</v>
      </c>
      <c r="O32" t="s">
        <v>93</v>
      </c>
      <c r="P32">
        <v>48811</v>
      </c>
      <c r="Q32" t="s">
        <v>37</v>
      </c>
      <c r="R32" t="s">
        <v>38</v>
      </c>
      <c r="U32" t="s">
        <v>38</v>
      </c>
      <c r="V32">
        <v>40.690264999999997</v>
      </c>
      <c r="W32">
        <v>-74.176412999999997</v>
      </c>
      <c r="X32" t="s">
        <v>39</v>
      </c>
      <c r="Y32" t="s">
        <v>94</v>
      </c>
      <c r="Z32" t="s">
        <v>34</v>
      </c>
      <c r="AA32">
        <v>0</v>
      </c>
      <c r="AB32" t="s">
        <v>41</v>
      </c>
      <c r="AC32">
        <v>8</v>
      </c>
      <c r="AE32">
        <v>0.22470699999999999</v>
      </c>
      <c r="AF32">
        <v>1.9873999999999999E-2</v>
      </c>
      <c r="AG32">
        <v>1.4807700000000001E-4</v>
      </c>
      <c r="AH32">
        <v>0.26194800000000001</v>
      </c>
      <c r="AI32">
        <v>1.2492700000000001</v>
      </c>
      <c r="AJ32">
        <v>9.8668599999999999E-3</v>
      </c>
      <c r="AK32">
        <v>1.0875007652445721</v>
      </c>
      <c r="AL32">
        <f t="shared" si="1"/>
        <v>0.24436903445581204</v>
      </c>
      <c r="AM32">
        <f t="shared" si="3"/>
        <v>2.1612990208470625E-2</v>
      </c>
      <c r="AN32">
        <f t="shared" si="4"/>
        <v>1.6103385081512052E-4</v>
      </c>
      <c r="AO32">
        <f t="shared" si="5"/>
        <v>0.28486865045428517</v>
      </c>
      <c r="AP32">
        <f t="shared" si="6"/>
        <v>1.3585820809970865</v>
      </c>
      <c r="AQ32">
        <f t="shared" si="7"/>
        <v>1.0730217800561059E-2</v>
      </c>
    </row>
    <row r="33" spans="1:43" x14ac:dyDescent="0.25">
      <c r="A33">
        <v>9376211</v>
      </c>
      <c r="B33" s="2" t="s">
        <v>606</v>
      </c>
      <c r="D33">
        <v>62589313</v>
      </c>
      <c r="F33">
        <v>300</v>
      </c>
      <c r="G33">
        <v>173355014</v>
      </c>
      <c r="I33">
        <v>2275070000</v>
      </c>
      <c r="J33">
        <v>2</v>
      </c>
      <c r="K33" t="s">
        <v>34</v>
      </c>
      <c r="L33" t="s">
        <v>61</v>
      </c>
      <c r="M33">
        <v>34013</v>
      </c>
      <c r="O33" t="s">
        <v>93</v>
      </c>
      <c r="P33">
        <v>48811</v>
      </c>
      <c r="Q33" t="s">
        <v>37</v>
      </c>
      <c r="R33" t="s">
        <v>38</v>
      </c>
      <c r="U33" t="s">
        <v>38</v>
      </c>
      <c r="V33">
        <v>40.690264999999997</v>
      </c>
      <c r="W33">
        <v>-74.176412999999997</v>
      </c>
      <c r="X33" t="s">
        <v>39</v>
      </c>
      <c r="Y33" t="s">
        <v>94</v>
      </c>
      <c r="Z33" t="s">
        <v>34</v>
      </c>
      <c r="AA33">
        <v>0</v>
      </c>
      <c r="AB33" t="s">
        <v>41</v>
      </c>
      <c r="AC33">
        <v>8</v>
      </c>
      <c r="AE33">
        <v>0.35069800000000001</v>
      </c>
      <c r="AF33">
        <v>0.249336</v>
      </c>
      <c r="AG33">
        <v>0.47057399999999999</v>
      </c>
      <c r="AH33">
        <v>2.01163E-2</v>
      </c>
      <c r="AI33">
        <v>9.12385E-2</v>
      </c>
      <c r="AJ33">
        <v>3.1290600000000002E-2</v>
      </c>
      <c r="AK33">
        <v>1.0875007652445721</v>
      </c>
      <c r="AL33">
        <f t="shared" si="1"/>
        <v>0.38138434336974092</v>
      </c>
      <c r="AM33">
        <f t="shared" si="3"/>
        <v>0.27115309080302064</v>
      </c>
      <c r="AN33">
        <f t="shared" si="4"/>
        <v>0.51174958510419921</v>
      </c>
      <c r="AO33">
        <f t="shared" si="5"/>
        <v>2.1876491643889384E-2</v>
      </c>
      <c r="AP33">
        <f t="shared" si="6"/>
        <v>9.9221938569766882E-2</v>
      </c>
      <c r="AQ33">
        <f t="shared" si="7"/>
        <v>3.4028551444961808E-2</v>
      </c>
    </row>
    <row r="34" spans="1:43" x14ac:dyDescent="0.25">
      <c r="A34">
        <v>9376211</v>
      </c>
      <c r="B34" s="2" t="s">
        <v>606</v>
      </c>
      <c r="D34">
        <v>62589313</v>
      </c>
      <c r="F34">
        <v>300</v>
      </c>
      <c r="G34">
        <v>84205414</v>
      </c>
      <c r="I34">
        <v>2275070000</v>
      </c>
      <c r="J34">
        <v>2</v>
      </c>
      <c r="K34" t="s">
        <v>34</v>
      </c>
      <c r="L34" t="s">
        <v>61</v>
      </c>
      <c r="M34">
        <v>34013</v>
      </c>
      <c r="O34" t="s">
        <v>93</v>
      </c>
      <c r="P34">
        <v>48811</v>
      </c>
      <c r="Q34" t="s">
        <v>37</v>
      </c>
      <c r="R34" t="s">
        <v>38</v>
      </c>
      <c r="U34" t="s">
        <v>38</v>
      </c>
      <c r="V34">
        <v>40.690264999999997</v>
      </c>
      <c r="W34">
        <v>-74.176412999999997</v>
      </c>
      <c r="X34" t="s">
        <v>39</v>
      </c>
      <c r="Y34" t="s">
        <v>94</v>
      </c>
      <c r="Z34" t="s">
        <v>34</v>
      </c>
      <c r="AA34">
        <v>0</v>
      </c>
      <c r="AB34" t="s">
        <v>41</v>
      </c>
      <c r="AC34">
        <v>8</v>
      </c>
      <c r="AE34">
        <v>0.11300300000000001</v>
      </c>
      <c r="AF34">
        <v>0.37507499999999999</v>
      </c>
      <c r="AG34">
        <v>1.14612</v>
      </c>
      <c r="AH34">
        <v>2.9615799999999999E-5</v>
      </c>
      <c r="AI34">
        <v>0.288246</v>
      </c>
      <c r="AJ34">
        <v>4.9879600000000003E-2</v>
      </c>
      <c r="AK34">
        <v>1.0875007652445721</v>
      </c>
      <c r="AL34">
        <f t="shared" si="1"/>
        <v>0.12289084897493238</v>
      </c>
      <c r="AM34">
        <f t="shared" si="3"/>
        <v>0.40789434952410786</v>
      </c>
      <c r="AN34">
        <f t="shared" si="4"/>
        <v>1.246406377062109</v>
      </c>
      <c r="AO34">
        <f t="shared" si="5"/>
        <v>3.2207205163330198E-5</v>
      </c>
      <c r="AP34">
        <f t="shared" si="6"/>
        <v>0.3134677455786869</v>
      </c>
      <c r="AQ34">
        <f t="shared" si="7"/>
        <v>5.4244103170093164E-2</v>
      </c>
    </row>
    <row r="35" spans="1:43" x14ac:dyDescent="0.25">
      <c r="A35">
        <v>9376211</v>
      </c>
      <c r="B35" s="2" t="s">
        <v>606</v>
      </c>
      <c r="D35">
        <v>62589313</v>
      </c>
      <c r="F35">
        <v>300</v>
      </c>
      <c r="G35">
        <v>173355614</v>
      </c>
      <c r="I35">
        <v>2275070000</v>
      </c>
      <c r="J35">
        <v>2</v>
      </c>
      <c r="K35" t="s">
        <v>34</v>
      </c>
      <c r="L35" t="s">
        <v>61</v>
      </c>
      <c r="M35">
        <v>34013</v>
      </c>
      <c r="O35" t="s">
        <v>93</v>
      </c>
      <c r="P35">
        <v>48811</v>
      </c>
      <c r="Q35" t="s">
        <v>37</v>
      </c>
      <c r="R35" t="s">
        <v>38</v>
      </c>
      <c r="U35" t="s">
        <v>38</v>
      </c>
      <c r="V35">
        <v>40.690264999999997</v>
      </c>
      <c r="W35">
        <v>-74.176412999999997</v>
      </c>
      <c r="X35" t="s">
        <v>39</v>
      </c>
      <c r="Y35" t="s">
        <v>94</v>
      </c>
      <c r="Z35" t="s">
        <v>34</v>
      </c>
      <c r="AA35">
        <v>0</v>
      </c>
      <c r="AB35" t="s">
        <v>41</v>
      </c>
      <c r="AC35">
        <v>8</v>
      </c>
      <c r="AE35">
        <v>5.7499999999999999E-3</v>
      </c>
      <c r="AF35">
        <v>5.2105600000000001</v>
      </c>
      <c r="AG35">
        <v>0.18337600000000001</v>
      </c>
      <c r="AH35">
        <v>1.9923E-2</v>
      </c>
      <c r="AI35">
        <v>0.124956</v>
      </c>
      <c r="AJ35">
        <v>0.33390599999999998</v>
      </c>
      <c r="AK35">
        <v>1.0875007652445721</v>
      </c>
      <c r="AL35">
        <f t="shared" si="1"/>
        <v>6.2531294001562897E-3</v>
      </c>
      <c r="AM35">
        <f t="shared" si="3"/>
        <v>5.6664879873527578</v>
      </c>
      <c r="AN35">
        <f t="shared" si="4"/>
        <v>0.19942154032748866</v>
      </c>
      <c r="AO35">
        <f t="shared" si="5"/>
        <v>2.1666277745967608E-2</v>
      </c>
      <c r="AP35">
        <f t="shared" si="6"/>
        <v>0.13588974562190073</v>
      </c>
      <c r="AQ35">
        <f t="shared" si="7"/>
        <v>0.36312303051975409</v>
      </c>
    </row>
    <row r="36" spans="1:43" x14ac:dyDescent="0.25">
      <c r="A36">
        <v>9376211</v>
      </c>
      <c r="B36" s="2" t="s">
        <v>606</v>
      </c>
      <c r="D36">
        <v>62589313</v>
      </c>
      <c r="F36">
        <v>300</v>
      </c>
      <c r="G36">
        <v>173354914</v>
      </c>
      <c r="I36">
        <v>2275070000</v>
      </c>
      <c r="J36">
        <v>2</v>
      </c>
      <c r="K36" t="s">
        <v>34</v>
      </c>
      <c r="L36" t="s">
        <v>61</v>
      </c>
      <c r="M36">
        <v>34013</v>
      </c>
      <c r="O36" t="s">
        <v>93</v>
      </c>
      <c r="P36">
        <v>48811</v>
      </c>
      <c r="Q36" t="s">
        <v>37</v>
      </c>
      <c r="R36" t="s">
        <v>38</v>
      </c>
      <c r="U36" t="s">
        <v>38</v>
      </c>
      <c r="V36">
        <v>40.690264999999997</v>
      </c>
      <c r="W36">
        <v>-74.176412999999997</v>
      </c>
      <c r="X36" t="s">
        <v>39</v>
      </c>
      <c r="Y36" t="s">
        <v>94</v>
      </c>
      <c r="Z36" t="s">
        <v>34</v>
      </c>
      <c r="AA36">
        <v>0</v>
      </c>
      <c r="AB36" t="s">
        <v>41</v>
      </c>
      <c r="AC36">
        <v>8</v>
      </c>
      <c r="AE36">
        <v>0.12034499999999999</v>
      </c>
      <c r="AF36">
        <v>0.36924499999999999</v>
      </c>
      <c r="AG36">
        <v>2.9615799999999999E-5</v>
      </c>
      <c r="AH36">
        <v>2.9615799999999999E-5</v>
      </c>
      <c r="AI36">
        <v>3.2281199999999999E-5</v>
      </c>
      <c r="AJ36">
        <v>2.0734499999999999E-5</v>
      </c>
      <c r="AK36">
        <v>1.0875007652445721</v>
      </c>
      <c r="AL36">
        <f t="shared" si="1"/>
        <v>0.13087527959335801</v>
      </c>
      <c r="AM36">
        <f t="shared" si="3"/>
        <v>0.401554220062732</v>
      </c>
      <c r="AN36">
        <f t="shared" si="4"/>
        <v>3.2207205163330198E-5</v>
      </c>
      <c r="AO36">
        <f t="shared" si="5"/>
        <v>3.2207205163330198E-5</v>
      </c>
      <c r="AP36">
        <f t="shared" si="6"/>
        <v>3.5105829703013078E-5</v>
      </c>
      <c r="AQ36">
        <f t="shared" si="7"/>
        <v>2.2548784616963579E-5</v>
      </c>
    </row>
    <row r="37" spans="1:43" x14ac:dyDescent="0.25">
      <c r="A37">
        <v>9376211</v>
      </c>
      <c r="B37" s="2" t="s">
        <v>606</v>
      </c>
      <c r="D37">
        <v>62589313</v>
      </c>
      <c r="F37">
        <v>300</v>
      </c>
      <c r="G37">
        <v>173353614</v>
      </c>
      <c r="I37">
        <v>2275070000</v>
      </c>
      <c r="J37">
        <v>2</v>
      </c>
      <c r="K37" t="s">
        <v>34</v>
      </c>
      <c r="L37" t="s">
        <v>61</v>
      </c>
      <c r="M37">
        <v>34013</v>
      </c>
      <c r="O37" t="s">
        <v>93</v>
      </c>
      <c r="P37">
        <v>48811</v>
      </c>
      <c r="Q37" t="s">
        <v>37</v>
      </c>
      <c r="R37" t="s">
        <v>38</v>
      </c>
      <c r="U37" t="s">
        <v>38</v>
      </c>
      <c r="V37">
        <v>40.690264999999997</v>
      </c>
      <c r="W37">
        <v>-74.176412999999997</v>
      </c>
      <c r="X37" t="s">
        <v>39</v>
      </c>
      <c r="Y37" t="s">
        <v>94</v>
      </c>
      <c r="Z37" t="s">
        <v>34</v>
      </c>
      <c r="AA37">
        <v>0</v>
      </c>
      <c r="AB37" t="s">
        <v>41</v>
      </c>
      <c r="AC37">
        <v>8</v>
      </c>
      <c r="AE37">
        <v>8.0583100000000005</v>
      </c>
      <c r="AF37">
        <v>0.15668000000000001</v>
      </c>
      <c r="AG37">
        <v>2.9615799999999999E-5</v>
      </c>
      <c r="AH37">
        <v>0.71079300000000001</v>
      </c>
      <c r="AI37">
        <v>0.77938700000000005</v>
      </c>
      <c r="AJ37">
        <v>0.157416</v>
      </c>
      <c r="AK37">
        <v>1.0875007652445721</v>
      </c>
      <c r="AL37">
        <f t="shared" si="1"/>
        <v>8.7634182915779881</v>
      </c>
      <c r="AM37">
        <f t="shared" si="3"/>
        <v>0.17038961989851956</v>
      </c>
      <c r="AN37">
        <f t="shared" si="4"/>
        <v>3.2207205163330198E-5</v>
      </c>
      <c r="AO37">
        <f t="shared" si="5"/>
        <v>0.77298793143048516</v>
      </c>
      <c r="AP37">
        <f t="shared" si="6"/>
        <v>0.84758395892167138</v>
      </c>
      <c r="AQ37">
        <f t="shared" si="7"/>
        <v>0.17119002046173956</v>
      </c>
    </row>
    <row r="38" spans="1:43" x14ac:dyDescent="0.25">
      <c r="A38">
        <v>9376211</v>
      </c>
      <c r="B38" s="2" t="s">
        <v>606</v>
      </c>
      <c r="D38">
        <v>62589313</v>
      </c>
      <c r="F38">
        <v>300</v>
      </c>
      <c r="G38">
        <v>173354114</v>
      </c>
      <c r="I38">
        <v>2275070000</v>
      </c>
      <c r="J38">
        <v>2</v>
      </c>
      <c r="K38" t="s">
        <v>34</v>
      </c>
      <c r="L38" t="s">
        <v>61</v>
      </c>
      <c r="M38">
        <v>34013</v>
      </c>
      <c r="O38" t="s">
        <v>93</v>
      </c>
      <c r="P38">
        <v>48811</v>
      </c>
      <c r="Q38" t="s">
        <v>37</v>
      </c>
      <c r="R38" t="s">
        <v>38</v>
      </c>
      <c r="U38" t="s">
        <v>38</v>
      </c>
      <c r="V38">
        <v>40.690264999999997</v>
      </c>
      <c r="W38">
        <v>-74.176412999999997</v>
      </c>
      <c r="X38" t="s">
        <v>39</v>
      </c>
      <c r="Y38" t="s">
        <v>94</v>
      </c>
      <c r="Z38" t="s">
        <v>34</v>
      </c>
      <c r="AA38">
        <v>0</v>
      </c>
      <c r="AB38" t="s">
        <v>41</v>
      </c>
      <c r="AC38">
        <v>8</v>
      </c>
      <c r="AE38">
        <v>0.59340899999999996</v>
      </c>
      <c r="AF38">
        <v>0.59354300000000004</v>
      </c>
      <c r="AG38">
        <v>2.9909700000000001E-2</v>
      </c>
      <c r="AH38">
        <v>0.23449500000000001</v>
      </c>
      <c r="AI38">
        <v>3.7884500000000002E-2</v>
      </c>
      <c r="AJ38">
        <v>2.2646999999999998E-5</v>
      </c>
      <c r="AK38">
        <v>1.0875007652445721</v>
      </c>
      <c r="AL38">
        <f t="shared" si="1"/>
        <v>0.64533274160301624</v>
      </c>
      <c r="AM38">
        <f t="shared" si="3"/>
        <v>0.64547846670555908</v>
      </c>
      <c r="AN38">
        <f t="shared" si="4"/>
        <v>3.252682163823558E-2</v>
      </c>
      <c r="AO38">
        <f t="shared" si="5"/>
        <v>0.25501349194602596</v>
      </c>
      <c r="AP38">
        <f t="shared" si="6"/>
        <v>4.1199422740907994E-2</v>
      </c>
      <c r="AQ38">
        <f t="shared" si="7"/>
        <v>2.4628629830493822E-5</v>
      </c>
    </row>
    <row r="39" spans="1:43" x14ac:dyDescent="0.25">
      <c r="A39">
        <v>9376211</v>
      </c>
      <c r="B39" s="2" t="s">
        <v>606</v>
      </c>
      <c r="D39">
        <v>62589313</v>
      </c>
      <c r="F39">
        <v>300</v>
      </c>
      <c r="G39">
        <v>84215014</v>
      </c>
      <c r="I39">
        <v>2275070000</v>
      </c>
      <c r="J39">
        <v>2</v>
      </c>
      <c r="K39" t="s">
        <v>34</v>
      </c>
      <c r="L39" t="s">
        <v>61</v>
      </c>
      <c r="M39">
        <v>34013</v>
      </c>
      <c r="O39" t="s">
        <v>93</v>
      </c>
      <c r="P39">
        <v>48811</v>
      </c>
      <c r="Q39" t="s">
        <v>37</v>
      </c>
      <c r="R39" t="s">
        <v>38</v>
      </c>
      <c r="U39" t="s">
        <v>38</v>
      </c>
      <c r="V39">
        <v>40.690264999999997</v>
      </c>
      <c r="W39">
        <v>-74.176412999999997</v>
      </c>
      <c r="X39" t="s">
        <v>39</v>
      </c>
      <c r="Y39" t="s">
        <v>94</v>
      </c>
      <c r="Z39" t="s">
        <v>34</v>
      </c>
      <c r="AA39">
        <v>0</v>
      </c>
      <c r="AB39" t="s">
        <v>41</v>
      </c>
      <c r="AC39">
        <v>8</v>
      </c>
      <c r="AE39">
        <v>2.85608</v>
      </c>
      <c r="AF39">
        <v>3.88619</v>
      </c>
      <c r="AG39">
        <v>3.63085E-2</v>
      </c>
      <c r="AH39">
        <v>7.5371300000000002E-2</v>
      </c>
      <c r="AI39">
        <v>6.4605499999999996E-2</v>
      </c>
      <c r="AJ39">
        <v>0.15024899999999999</v>
      </c>
      <c r="AK39">
        <v>1.0875007652445721</v>
      </c>
      <c r="AL39">
        <f t="shared" si="1"/>
        <v>3.1059891855997175</v>
      </c>
      <c r="AM39">
        <f t="shared" si="3"/>
        <v>4.2262345988858039</v>
      </c>
      <c r="AN39">
        <f t="shared" si="4"/>
        <v>3.9485521534882544E-2</v>
      </c>
      <c r="AO39">
        <f t="shared" si="5"/>
        <v>8.1966346427478215E-2</v>
      </c>
      <c r="AP39">
        <f t="shared" si="6"/>
        <v>7.0258530689008197E-2</v>
      </c>
      <c r="AQ39">
        <f t="shared" si="7"/>
        <v>0.16339590247723171</v>
      </c>
    </row>
    <row r="40" spans="1:43" x14ac:dyDescent="0.25">
      <c r="A40">
        <v>9376211</v>
      </c>
      <c r="B40" s="2" t="s">
        <v>606</v>
      </c>
      <c r="D40">
        <v>62589313</v>
      </c>
      <c r="F40">
        <v>300</v>
      </c>
      <c r="G40">
        <v>173354414</v>
      </c>
      <c r="I40">
        <v>2275070000</v>
      </c>
      <c r="J40">
        <v>2</v>
      </c>
      <c r="K40" t="s">
        <v>34</v>
      </c>
      <c r="L40" t="s">
        <v>61</v>
      </c>
      <c r="M40">
        <v>34013</v>
      </c>
      <c r="O40" t="s">
        <v>93</v>
      </c>
      <c r="P40">
        <v>48811</v>
      </c>
      <c r="Q40" t="s">
        <v>37</v>
      </c>
      <c r="R40" t="s">
        <v>38</v>
      </c>
      <c r="U40" t="s">
        <v>38</v>
      </c>
      <c r="V40">
        <v>40.690264999999997</v>
      </c>
      <c r="W40">
        <v>-74.176412999999997</v>
      </c>
      <c r="X40" t="s">
        <v>39</v>
      </c>
      <c r="Y40" t="s">
        <v>94</v>
      </c>
      <c r="Z40" t="s">
        <v>34</v>
      </c>
      <c r="AA40">
        <v>0</v>
      </c>
      <c r="AB40" t="s">
        <v>41</v>
      </c>
      <c r="AC40">
        <v>8</v>
      </c>
      <c r="AE40">
        <v>0.482041</v>
      </c>
      <c r="AF40">
        <v>0.287408</v>
      </c>
      <c r="AG40">
        <v>6.8559700000000001E-2</v>
      </c>
      <c r="AH40">
        <v>1.5875400000000001E-2</v>
      </c>
      <c r="AI40">
        <v>0.87120299999999995</v>
      </c>
      <c r="AJ40">
        <v>0.148034</v>
      </c>
      <c r="AK40">
        <v>1.0875007652445721</v>
      </c>
      <c r="AL40">
        <f t="shared" si="1"/>
        <v>0.52421995637925878</v>
      </c>
      <c r="AM40">
        <f t="shared" si="3"/>
        <v>0.31255641993741196</v>
      </c>
      <c r="AN40">
        <f t="shared" si="4"/>
        <v>7.4558726214938295E-2</v>
      </c>
      <c r="AO40">
        <f t="shared" si="5"/>
        <v>1.7264509648563679E-2</v>
      </c>
      <c r="AP40">
        <f t="shared" si="6"/>
        <v>0.94743392918336689</v>
      </c>
      <c r="AQ40">
        <f t="shared" si="7"/>
        <v>0.16098708828221497</v>
      </c>
    </row>
    <row r="41" spans="1:43" x14ac:dyDescent="0.25">
      <c r="A41">
        <v>9376211</v>
      </c>
      <c r="B41" s="2" t="s">
        <v>606</v>
      </c>
      <c r="D41">
        <v>62589313</v>
      </c>
      <c r="F41">
        <v>300</v>
      </c>
      <c r="G41">
        <v>84217714</v>
      </c>
      <c r="I41">
        <v>2275070000</v>
      </c>
      <c r="J41">
        <v>2</v>
      </c>
      <c r="K41" t="s">
        <v>34</v>
      </c>
      <c r="L41" t="s">
        <v>61</v>
      </c>
      <c r="M41">
        <v>34013</v>
      </c>
      <c r="O41" t="s">
        <v>93</v>
      </c>
      <c r="P41">
        <v>48811</v>
      </c>
      <c r="Q41" t="s">
        <v>37</v>
      </c>
      <c r="R41" t="s">
        <v>38</v>
      </c>
      <c r="U41" t="s">
        <v>38</v>
      </c>
      <c r="V41">
        <v>40.690264999999997</v>
      </c>
      <c r="W41">
        <v>-74.176412999999997</v>
      </c>
      <c r="X41" t="s">
        <v>39</v>
      </c>
      <c r="Y41" t="s">
        <v>94</v>
      </c>
      <c r="Z41" t="s">
        <v>34</v>
      </c>
      <c r="AA41">
        <v>0</v>
      </c>
      <c r="AB41" t="s">
        <v>41</v>
      </c>
      <c r="AC41">
        <v>8</v>
      </c>
      <c r="AE41">
        <v>5.7777700000000001E-2</v>
      </c>
      <c r="AF41">
        <v>5.7302200000000001</v>
      </c>
      <c r="AG41">
        <v>1.5325999999999999E-2</v>
      </c>
      <c r="AH41">
        <v>0.47057399999999999</v>
      </c>
      <c r="AI41">
        <v>0.211565</v>
      </c>
      <c r="AJ41">
        <v>0.38544899999999999</v>
      </c>
      <c r="AK41">
        <v>1.0875007652445721</v>
      </c>
      <c r="AL41">
        <f t="shared" si="1"/>
        <v>6.2833292964071308E-2</v>
      </c>
      <c r="AM41">
        <f t="shared" si="3"/>
        <v>6.2316186350197516</v>
      </c>
      <c r="AN41">
        <f t="shared" si="4"/>
        <v>1.666703672813831E-2</v>
      </c>
      <c r="AO41">
        <f t="shared" si="5"/>
        <v>0.51174958510419921</v>
      </c>
      <c r="AP41">
        <f t="shared" si="6"/>
        <v>0.23007709939896789</v>
      </c>
      <c r="AQ41">
        <f t="shared" si="7"/>
        <v>0.41917608246275506</v>
      </c>
    </row>
    <row r="42" spans="1:43" x14ac:dyDescent="0.25">
      <c r="A42">
        <v>9376211</v>
      </c>
      <c r="B42" s="2" t="s">
        <v>606</v>
      </c>
      <c r="D42">
        <v>62589313</v>
      </c>
      <c r="F42">
        <v>300</v>
      </c>
      <c r="G42">
        <v>84217114</v>
      </c>
      <c r="I42">
        <v>2275070000</v>
      </c>
      <c r="J42">
        <v>2</v>
      </c>
      <c r="K42" t="s">
        <v>34</v>
      </c>
      <c r="L42" t="s">
        <v>61</v>
      </c>
      <c r="M42">
        <v>34013</v>
      </c>
      <c r="O42" t="s">
        <v>93</v>
      </c>
      <c r="P42">
        <v>48811</v>
      </c>
      <c r="Q42" t="s">
        <v>37</v>
      </c>
      <c r="R42" t="s">
        <v>38</v>
      </c>
      <c r="U42" t="s">
        <v>38</v>
      </c>
      <c r="V42">
        <v>40.690264999999997</v>
      </c>
      <c r="W42">
        <v>-74.176412999999997</v>
      </c>
      <c r="X42" t="s">
        <v>39</v>
      </c>
      <c r="Y42" t="s">
        <v>94</v>
      </c>
      <c r="Z42" t="s">
        <v>34</v>
      </c>
      <c r="AA42">
        <v>0</v>
      </c>
      <c r="AB42" t="s">
        <v>41</v>
      </c>
      <c r="AC42">
        <v>8</v>
      </c>
      <c r="AE42">
        <v>3.2190099999999999</v>
      </c>
      <c r="AF42">
        <v>2.96135E-4</v>
      </c>
      <c r="AG42">
        <v>7.5371300000000002E-2</v>
      </c>
      <c r="AH42">
        <v>0.18337600000000001</v>
      </c>
      <c r="AI42">
        <v>7.4730099999999994E-2</v>
      </c>
      <c r="AJ42">
        <v>0.17931800000000001</v>
      </c>
      <c r="AK42">
        <v>1.0875007652445721</v>
      </c>
      <c r="AL42">
        <f t="shared" si="1"/>
        <v>3.5006758383299297</v>
      </c>
      <c r="AM42">
        <f t="shared" si="3"/>
        <v>3.2204703911570135E-4</v>
      </c>
      <c r="AN42">
        <f t="shared" si="4"/>
        <v>8.1966346427478215E-2</v>
      </c>
      <c r="AO42">
        <f t="shared" si="5"/>
        <v>0.19942154032748866</v>
      </c>
      <c r="AP42">
        <f t="shared" si="6"/>
        <v>8.1269040936803386E-2</v>
      </c>
      <c r="AQ42">
        <f t="shared" si="7"/>
        <v>0.19500846222212617</v>
      </c>
    </row>
    <row r="43" spans="1:43" x14ac:dyDescent="0.25">
      <c r="A43">
        <v>9376211</v>
      </c>
      <c r="B43" s="2" t="s">
        <v>606</v>
      </c>
      <c r="D43">
        <v>62589313</v>
      </c>
      <c r="F43">
        <v>300</v>
      </c>
      <c r="G43">
        <v>173354314</v>
      </c>
      <c r="I43">
        <v>2275070000</v>
      </c>
      <c r="J43">
        <v>2</v>
      </c>
      <c r="K43" t="s">
        <v>34</v>
      </c>
      <c r="L43" t="s">
        <v>61</v>
      </c>
      <c r="M43">
        <v>34013</v>
      </c>
      <c r="O43" t="s">
        <v>93</v>
      </c>
      <c r="P43">
        <v>48811</v>
      </c>
      <c r="Q43" t="s">
        <v>37</v>
      </c>
      <c r="R43" t="s">
        <v>38</v>
      </c>
      <c r="U43" t="s">
        <v>38</v>
      </c>
      <c r="V43">
        <v>40.690264999999997</v>
      </c>
      <c r="W43">
        <v>-74.176412999999997</v>
      </c>
      <c r="X43" t="s">
        <v>39</v>
      </c>
      <c r="Y43" t="s">
        <v>94</v>
      </c>
      <c r="Z43" t="s">
        <v>34</v>
      </c>
      <c r="AA43">
        <v>0</v>
      </c>
      <c r="AB43" t="s">
        <v>41</v>
      </c>
      <c r="AC43">
        <v>8</v>
      </c>
      <c r="AE43">
        <v>1.64873</v>
      </c>
      <c r="AF43">
        <v>1.74122</v>
      </c>
      <c r="AG43">
        <v>0.25362400000000002</v>
      </c>
      <c r="AH43">
        <v>2.4351299999999999E-2</v>
      </c>
      <c r="AI43">
        <v>3.2281199999999999E-5</v>
      </c>
      <c r="AJ43">
        <v>7.6274499999999995E-2</v>
      </c>
      <c r="AK43">
        <v>1.0875007652445721</v>
      </c>
      <c r="AL43">
        <f t="shared" si="1"/>
        <v>1.7929951366816834</v>
      </c>
      <c r="AM43">
        <f t="shared" si="3"/>
        <v>1.8935780824591537</v>
      </c>
      <c r="AN43">
        <f t="shared" si="4"/>
        <v>0.27581629408438935</v>
      </c>
      <c r="AO43">
        <f t="shared" si="5"/>
        <v>2.6482057384700147E-2</v>
      </c>
      <c r="AP43">
        <f t="shared" si="6"/>
        <v>3.5105829703013078E-5</v>
      </c>
      <c r="AQ43">
        <f t="shared" si="7"/>
        <v>8.2948577118647102E-2</v>
      </c>
    </row>
    <row r="44" spans="1:43" x14ac:dyDescent="0.25">
      <c r="A44">
        <v>9376211</v>
      </c>
      <c r="B44" s="2" t="s">
        <v>606</v>
      </c>
      <c r="D44">
        <v>62589313</v>
      </c>
      <c r="F44">
        <v>300</v>
      </c>
      <c r="G44">
        <v>173353714</v>
      </c>
      <c r="I44">
        <v>2275070000</v>
      </c>
      <c r="J44">
        <v>2</v>
      </c>
      <c r="K44" t="s">
        <v>34</v>
      </c>
      <c r="L44" t="s">
        <v>61</v>
      </c>
      <c r="M44">
        <v>34013</v>
      </c>
      <c r="O44" t="s">
        <v>93</v>
      </c>
      <c r="P44">
        <v>48811</v>
      </c>
      <c r="Q44" t="s">
        <v>37</v>
      </c>
      <c r="R44" t="s">
        <v>38</v>
      </c>
      <c r="U44" t="s">
        <v>38</v>
      </c>
      <c r="V44">
        <v>40.690264999999997</v>
      </c>
      <c r="W44">
        <v>-74.176412999999997</v>
      </c>
      <c r="X44" t="s">
        <v>39</v>
      </c>
      <c r="Y44" t="s">
        <v>94</v>
      </c>
      <c r="Z44" t="s">
        <v>34</v>
      </c>
      <c r="AA44">
        <v>0</v>
      </c>
      <c r="AB44" t="s">
        <v>41</v>
      </c>
      <c r="AC44">
        <v>8</v>
      </c>
      <c r="AE44">
        <v>8.6306999999999998E-3</v>
      </c>
      <c r="AF44">
        <v>1.4806800000000001E-4</v>
      </c>
      <c r="AG44">
        <v>0.71079300000000001</v>
      </c>
      <c r="AH44">
        <v>1.5325999999999999E-2</v>
      </c>
      <c r="AI44">
        <v>3.0295200000000001E-2</v>
      </c>
      <c r="AJ44">
        <v>1.20795E-4</v>
      </c>
      <c r="AK44">
        <v>1.0875007652445721</v>
      </c>
      <c r="AL44">
        <f t="shared" si="1"/>
        <v>9.3858928545963276E-3</v>
      </c>
      <c r="AM44">
        <f t="shared" si="3"/>
        <v>1.6102406330823331E-4</v>
      </c>
      <c r="AN44">
        <f t="shared" si="4"/>
        <v>0.77298793143048516</v>
      </c>
      <c r="AO44">
        <f t="shared" si="5"/>
        <v>1.666703672813831E-2</v>
      </c>
      <c r="AP44">
        <f t="shared" si="6"/>
        <v>3.2946053183237359E-2</v>
      </c>
      <c r="AQ44">
        <f t="shared" si="7"/>
        <v>1.3136465493771807E-4</v>
      </c>
    </row>
    <row r="45" spans="1:43" x14ac:dyDescent="0.25">
      <c r="A45">
        <v>9376211</v>
      </c>
      <c r="B45" s="2" t="s">
        <v>606</v>
      </c>
      <c r="D45">
        <v>62589313</v>
      </c>
      <c r="F45">
        <v>300</v>
      </c>
      <c r="G45">
        <v>84212114</v>
      </c>
      <c r="I45">
        <v>2275070000</v>
      </c>
      <c r="J45">
        <v>2</v>
      </c>
      <c r="K45" t="s">
        <v>34</v>
      </c>
      <c r="L45" t="s">
        <v>61</v>
      </c>
      <c r="M45">
        <v>34013</v>
      </c>
      <c r="O45" t="s">
        <v>93</v>
      </c>
      <c r="P45">
        <v>48811</v>
      </c>
      <c r="Q45" t="s">
        <v>37</v>
      </c>
      <c r="R45" t="s">
        <v>38</v>
      </c>
      <c r="U45" t="s">
        <v>38</v>
      </c>
      <c r="V45">
        <v>40.690264999999997</v>
      </c>
      <c r="W45">
        <v>-74.176412999999997</v>
      </c>
      <c r="X45" t="s">
        <v>39</v>
      </c>
      <c r="Y45" t="s">
        <v>94</v>
      </c>
      <c r="Z45" t="s">
        <v>34</v>
      </c>
      <c r="AA45">
        <v>0</v>
      </c>
      <c r="AB45" t="s">
        <v>41</v>
      </c>
      <c r="AC45">
        <v>8</v>
      </c>
      <c r="AE45">
        <v>6.4261100000000002E-2</v>
      </c>
      <c r="AF45">
        <v>0.59292400000000001</v>
      </c>
      <c r="AG45">
        <v>2.9615799999999999E-5</v>
      </c>
      <c r="AH45">
        <v>1.14612</v>
      </c>
      <c r="AI45">
        <v>1.24905E-2</v>
      </c>
      <c r="AJ45">
        <v>1.4797299999999999E-2</v>
      </c>
      <c r="AK45">
        <v>1.0875007652445721</v>
      </c>
      <c r="AL45">
        <f t="shared" si="1"/>
        <v>6.9883995425457965E-2</v>
      </c>
      <c r="AM45">
        <f t="shared" si="3"/>
        <v>0.64480530373187261</v>
      </c>
      <c r="AN45">
        <f t="shared" si="4"/>
        <v>3.2207205163330198E-5</v>
      </c>
      <c r="AO45">
        <f t="shared" si="5"/>
        <v>1.246406377062109</v>
      </c>
      <c r="AP45">
        <f t="shared" si="6"/>
        <v>1.3583428308287328E-2</v>
      </c>
      <c r="AQ45">
        <f t="shared" si="7"/>
        <v>1.6092075073553504E-2</v>
      </c>
    </row>
    <row r="46" spans="1:43" x14ac:dyDescent="0.25">
      <c r="A46">
        <v>9376211</v>
      </c>
      <c r="B46" s="2" t="s">
        <v>606</v>
      </c>
      <c r="D46">
        <v>62589313</v>
      </c>
      <c r="F46">
        <v>300</v>
      </c>
      <c r="G46">
        <v>173353514</v>
      </c>
      <c r="I46">
        <v>2275070000</v>
      </c>
      <c r="J46">
        <v>2</v>
      </c>
      <c r="K46" t="s">
        <v>34</v>
      </c>
      <c r="L46" t="s">
        <v>61</v>
      </c>
      <c r="M46">
        <v>34013</v>
      </c>
      <c r="O46" t="s">
        <v>93</v>
      </c>
      <c r="P46">
        <v>48811</v>
      </c>
      <c r="Q46" t="s">
        <v>37</v>
      </c>
      <c r="R46" t="s">
        <v>38</v>
      </c>
      <c r="U46" t="s">
        <v>38</v>
      </c>
      <c r="V46">
        <v>40.690264999999997</v>
      </c>
      <c r="W46">
        <v>-74.176412999999997</v>
      </c>
      <c r="X46" t="s">
        <v>39</v>
      </c>
      <c r="Y46" t="s">
        <v>94</v>
      </c>
      <c r="Z46" t="s">
        <v>34</v>
      </c>
      <c r="AA46">
        <v>0</v>
      </c>
      <c r="AB46" t="s">
        <v>41</v>
      </c>
      <c r="AC46">
        <v>8</v>
      </c>
      <c r="AE46">
        <v>4.1645000000000001E-4</v>
      </c>
      <c r="AF46">
        <v>8.79955</v>
      </c>
      <c r="AG46">
        <v>0.630942</v>
      </c>
      <c r="AH46">
        <v>6.8559700000000001E-2</v>
      </c>
      <c r="AI46">
        <v>5.0981900000000001E-5</v>
      </c>
      <c r="AJ46">
        <v>9.9441100000000004E-2</v>
      </c>
      <c r="AK46">
        <v>1.0875007652445721</v>
      </c>
      <c r="AL46">
        <f t="shared" si="1"/>
        <v>4.5288969368610204E-4</v>
      </c>
      <c r="AM46">
        <f t="shared" si="3"/>
        <v>9.5695173588078735</v>
      </c>
      <c r="AN46">
        <f t="shared" si="4"/>
        <v>0.68614990782494079</v>
      </c>
      <c r="AO46">
        <f t="shared" si="5"/>
        <v>7.4558726214938295E-2</v>
      </c>
      <c r="AP46">
        <f t="shared" si="6"/>
        <v>5.5442855263622248E-5</v>
      </c>
      <c r="AQ46">
        <f t="shared" si="7"/>
        <v>0.10814227234676202</v>
      </c>
    </row>
    <row r="47" spans="1:43" x14ac:dyDescent="0.25">
      <c r="A47">
        <v>9376211</v>
      </c>
      <c r="B47" s="2" t="s">
        <v>606</v>
      </c>
      <c r="D47">
        <v>62589313</v>
      </c>
      <c r="F47">
        <v>300</v>
      </c>
      <c r="G47">
        <v>173353114</v>
      </c>
      <c r="I47">
        <v>2275070000</v>
      </c>
      <c r="J47">
        <v>2</v>
      </c>
      <c r="K47" t="s">
        <v>34</v>
      </c>
      <c r="L47" t="s">
        <v>61</v>
      </c>
      <c r="M47">
        <v>34013</v>
      </c>
      <c r="O47" t="s">
        <v>93</v>
      </c>
      <c r="P47">
        <v>48811</v>
      </c>
      <c r="Q47" t="s">
        <v>37</v>
      </c>
      <c r="R47" t="s">
        <v>38</v>
      </c>
      <c r="U47" t="s">
        <v>38</v>
      </c>
      <c r="V47">
        <v>40.690264999999997</v>
      </c>
      <c r="W47">
        <v>-74.176412999999997</v>
      </c>
      <c r="X47" t="s">
        <v>39</v>
      </c>
      <c r="Y47" t="s">
        <v>94</v>
      </c>
      <c r="Z47" t="s">
        <v>34</v>
      </c>
      <c r="AA47">
        <v>0</v>
      </c>
      <c r="AB47" t="s">
        <v>41</v>
      </c>
      <c r="AC47">
        <v>8</v>
      </c>
      <c r="AE47">
        <v>0.100967</v>
      </c>
      <c r="AF47">
        <v>0.797929</v>
      </c>
      <c r="AG47">
        <v>4.4423100000000001E-4</v>
      </c>
      <c r="AH47">
        <v>0.178285</v>
      </c>
      <c r="AI47">
        <v>1.4364400000000001E-4</v>
      </c>
      <c r="AJ47">
        <v>0.19900899999999999</v>
      </c>
      <c r="AK47">
        <v>1.0875007652445721</v>
      </c>
      <c r="AL47">
        <f t="shared" si="1"/>
        <v>0.10980168976444871</v>
      </c>
      <c r="AM47">
        <f t="shared" si="3"/>
        <v>0.86774839811083615</v>
      </c>
      <c r="AN47">
        <f t="shared" si="4"/>
        <v>4.8310155244536148E-4</v>
      </c>
      <c r="AO47">
        <f t="shared" si="5"/>
        <v>0.19388507393162854</v>
      </c>
      <c r="AP47">
        <f t="shared" si="6"/>
        <v>1.5621295992279132E-4</v>
      </c>
      <c r="AQ47">
        <f t="shared" si="7"/>
        <v>0.21642243979055703</v>
      </c>
    </row>
    <row r="48" spans="1:43" x14ac:dyDescent="0.25">
      <c r="A48">
        <v>9376211</v>
      </c>
      <c r="B48" s="2" t="s">
        <v>606</v>
      </c>
      <c r="D48">
        <v>62589313</v>
      </c>
      <c r="F48">
        <v>300</v>
      </c>
      <c r="G48">
        <v>84208214</v>
      </c>
      <c r="I48">
        <v>2275070000</v>
      </c>
      <c r="J48">
        <v>2</v>
      </c>
      <c r="K48" t="s">
        <v>34</v>
      </c>
      <c r="L48" t="s">
        <v>61</v>
      </c>
      <c r="M48">
        <v>34013</v>
      </c>
      <c r="O48" t="s">
        <v>93</v>
      </c>
      <c r="P48">
        <v>48811</v>
      </c>
      <c r="Q48" t="s">
        <v>37</v>
      </c>
      <c r="R48" t="s">
        <v>38</v>
      </c>
      <c r="U48" t="s">
        <v>38</v>
      </c>
      <c r="V48">
        <v>40.690264999999997</v>
      </c>
      <c r="W48">
        <v>-74.176412999999997</v>
      </c>
      <c r="X48" t="s">
        <v>39</v>
      </c>
      <c r="Y48" t="s">
        <v>94</v>
      </c>
      <c r="Z48" t="s">
        <v>34</v>
      </c>
      <c r="AA48">
        <v>0</v>
      </c>
      <c r="AB48" t="s">
        <v>41</v>
      </c>
      <c r="AC48">
        <v>8</v>
      </c>
      <c r="AE48">
        <v>4.1645000000000001E-4</v>
      </c>
      <c r="AF48">
        <v>1.1724000000000001</v>
      </c>
      <c r="AG48">
        <v>5.89195E-2</v>
      </c>
      <c r="AH48">
        <v>5.9230500000000002E-5</v>
      </c>
      <c r="AI48">
        <v>3.9646800000000001E-5</v>
      </c>
      <c r="AJ48">
        <v>1.22878E-2</v>
      </c>
      <c r="AK48">
        <v>1.0875007652445721</v>
      </c>
      <c r="AL48">
        <f t="shared" si="1"/>
        <v>4.5288969368610204E-4</v>
      </c>
      <c r="AM48">
        <f t="shared" si="3"/>
        <v>1.2749858971727364</v>
      </c>
      <c r="AN48">
        <f t="shared" si="4"/>
        <v>6.4075001337827564E-2</v>
      </c>
      <c r="AO48">
        <f t="shared" si="5"/>
        <v>6.4413214075818631E-5</v>
      </c>
      <c r="AP48">
        <f t="shared" si="6"/>
        <v>4.3115925339498503E-5</v>
      </c>
      <c r="AQ48">
        <f t="shared" si="7"/>
        <v>1.3362991903172252E-2</v>
      </c>
    </row>
    <row r="49" spans="1:43" x14ac:dyDescent="0.25">
      <c r="A49">
        <v>9376211</v>
      </c>
      <c r="B49" s="2" t="s">
        <v>606</v>
      </c>
      <c r="D49">
        <v>62589313</v>
      </c>
      <c r="F49">
        <v>300</v>
      </c>
      <c r="G49">
        <v>173354214</v>
      </c>
      <c r="I49">
        <v>2275070000</v>
      </c>
      <c r="J49">
        <v>2</v>
      </c>
      <c r="K49" t="s">
        <v>34</v>
      </c>
      <c r="L49" t="s">
        <v>61</v>
      </c>
      <c r="M49">
        <v>34013</v>
      </c>
      <c r="O49" t="s">
        <v>93</v>
      </c>
      <c r="P49">
        <v>48811</v>
      </c>
      <c r="Q49" t="s">
        <v>37</v>
      </c>
      <c r="R49" t="s">
        <v>38</v>
      </c>
      <c r="U49" t="s">
        <v>38</v>
      </c>
      <c r="V49">
        <v>40.690264999999997</v>
      </c>
      <c r="W49">
        <v>-74.176412999999997</v>
      </c>
      <c r="X49" t="s">
        <v>39</v>
      </c>
      <c r="Y49" t="s">
        <v>94</v>
      </c>
      <c r="Z49" t="s">
        <v>34</v>
      </c>
      <c r="AA49">
        <v>0</v>
      </c>
      <c r="AB49" t="s">
        <v>41</v>
      </c>
      <c r="AC49">
        <v>8</v>
      </c>
      <c r="AE49">
        <v>0.93367999999999995</v>
      </c>
      <c r="AF49">
        <v>1.4668099999999999</v>
      </c>
      <c r="AG49">
        <v>8.8846300000000003E-5</v>
      </c>
      <c r="AH49">
        <v>0.24395700000000001</v>
      </c>
      <c r="AI49">
        <v>6.3270400000000004E-2</v>
      </c>
      <c r="AJ49">
        <v>1.46705E-2</v>
      </c>
      <c r="AK49">
        <v>1.0875007652445721</v>
      </c>
      <c r="AL49">
        <f t="shared" si="1"/>
        <v>1.0153777144935521</v>
      </c>
      <c r="AM49">
        <f t="shared" si="3"/>
        <v>1.5951569974683908</v>
      </c>
      <c r="AN49">
        <f t="shared" si="4"/>
        <v>9.6620419239148829E-5</v>
      </c>
      <c r="AO49">
        <f t="shared" si="5"/>
        <v>0.26530342418677005</v>
      </c>
      <c r="AP49">
        <f t="shared" si="6"/>
        <v>6.8806608417330176E-2</v>
      </c>
      <c r="AQ49">
        <f t="shared" si="7"/>
        <v>1.5954179976520495E-2</v>
      </c>
    </row>
    <row r="50" spans="1:43" x14ac:dyDescent="0.25">
      <c r="A50">
        <v>9376211</v>
      </c>
      <c r="B50" s="2" t="s">
        <v>606</v>
      </c>
      <c r="D50">
        <v>62589313</v>
      </c>
      <c r="F50">
        <v>300</v>
      </c>
      <c r="G50">
        <v>173355114</v>
      </c>
      <c r="I50">
        <v>2275070000</v>
      </c>
      <c r="J50">
        <v>2</v>
      </c>
      <c r="K50" t="s">
        <v>34</v>
      </c>
      <c r="L50" t="s">
        <v>61</v>
      </c>
      <c r="M50">
        <v>34013</v>
      </c>
      <c r="O50" t="s">
        <v>93</v>
      </c>
      <c r="P50">
        <v>48811</v>
      </c>
      <c r="Q50" t="s">
        <v>37</v>
      </c>
      <c r="R50" t="s">
        <v>38</v>
      </c>
      <c r="U50" t="s">
        <v>38</v>
      </c>
      <c r="V50">
        <v>40.690264999999997</v>
      </c>
      <c r="W50">
        <v>-74.176412999999997</v>
      </c>
      <c r="X50" t="s">
        <v>39</v>
      </c>
      <c r="Y50" t="s">
        <v>94</v>
      </c>
      <c r="Z50" t="s">
        <v>34</v>
      </c>
      <c r="AA50">
        <v>0</v>
      </c>
      <c r="AB50" t="s">
        <v>41</v>
      </c>
      <c r="AC50">
        <v>8</v>
      </c>
      <c r="AE50">
        <v>7.0468199999999995E-2</v>
      </c>
      <c r="AF50">
        <v>0.54900899999999997</v>
      </c>
      <c r="AG50">
        <v>0.10169300000000001</v>
      </c>
      <c r="AH50">
        <v>0.25362400000000002</v>
      </c>
      <c r="AI50">
        <v>6.4561300000000001E-5</v>
      </c>
      <c r="AJ50">
        <v>4.7019099999999998E-5</v>
      </c>
      <c r="AK50">
        <v>1.0875007652445721</v>
      </c>
      <c r="AL50">
        <f t="shared" si="1"/>
        <v>7.6634221425407545E-2</v>
      </c>
      <c r="AM50">
        <f t="shared" si="3"/>
        <v>0.59704770762615722</v>
      </c>
      <c r="AN50">
        <f t="shared" si="4"/>
        <v>0.11059121532001627</v>
      </c>
      <c r="AO50">
        <f t="shared" si="5"/>
        <v>0.27581629408438935</v>
      </c>
      <c r="AP50">
        <f t="shared" si="6"/>
        <v>7.0210463155184391E-5</v>
      </c>
      <c r="AQ50">
        <f t="shared" si="7"/>
        <v>5.1133307231111055E-5</v>
      </c>
    </row>
    <row r="51" spans="1:43" x14ac:dyDescent="0.25">
      <c r="A51">
        <v>9376211</v>
      </c>
      <c r="B51" s="2" t="s">
        <v>606</v>
      </c>
      <c r="D51">
        <v>62589313</v>
      </c>
      <c r="F51">
        <v>300</v>
      </c>
      <c r="G51">
        <v>173355714</v>
      </c>
      <c r="I51">
        <v>2275070000</v>
      </c>
      <c r="J51">
        <v>2</v>
      </c>
      <c r="K51" t="s">
        <v>34</v>
      </c>
      <c r="L51" t="s">
        <v>61</v>
      </c>
      <c r="M51">
        <v>34013</v>
      </c>
      <c r="O51" t="s">
        <v>93</v>
      </c>
      <c r="P51">
        <v>48811</v>
      </c>
      <c r="Q51" t="s">
        <v>37</v>
      </c>
      <c r="R51" t="s">
        <v>38</v>
      </c>
      <c r="U51" t="s">
        <v>38</v>
      </c>
      <c r="V51">
        <v>40.690264999999997</v>
      </c>
      <c r="W51">
        <v>-74.176412999999997</v>
      </c>
      <c r="X51" t="s">
        <v>39</v>
      </c>
      <c r="Y51" t="s">
        <v>94</v>
      </c>
      <c r="Z51" t="s">
        <v>34</v>
      </c>
      <c r="AA51">
        <v>0</v>
      </c>
      <c r="AB51" t="s">
        <v>41</v>
      </c>
      <c r="AC51">
        <v>8</v>
      </c>
      <c r="AE51">
        <v>0.26131799999999999</v>
      </c>
      <c r="AF51">
        <v>1.4806800000000001E-4</v>
      </c>
      <c r="AG51">
        <v>1.8634000000000001E-2</v>
      </c>
      <c r="AH51">
        <v>2.9909700000000001E-2</v>
      </c>
      <c r="AI51">
        <v>2.5439799999999999E-2</v>
      </c>
      <c r="AJ51">
        <v>2.4773299999999999E-5</v>
      </c>
      <c r="AK51">
        <v>1.0875007652445721</v>
      </c>
      <c r="AL51">
        <f t="shared" si="1"/>
        <v>0.28418352497218108</v>
      </c>
      <c r="AM51">
        <f t="shared" si="3"/>
        <v>1.6102406330823331E-4</v>
      </c>
      <c r="AN51">
        <f t="shared" si="4"/>
        <v>2.0264489259567357E-2</v>
      </c>
      <c r="AO51">
        <f t="shared" si="5"/>
        <v>3.252682163823558E-2</v>
      </c>
      <c r="AP51">
        <f t="shared" si="6"/>
        <v>2.7665801967668862E-2</v>
      </c>
      <c r="AQ51">
        <f t="shared" si="7"/>
        <v>2.6940982707633356E-5</v>
      </c>
    </row>
    <row r="52" spans="1:43" x14ac:dyDescent="0.25">
      <c r="A52">
        <v>9376211</v>
      </c>
      <c r="B52" s="2" t="s">
        <v>606</v>
      </c>
      <c r="D52">
        <v>62589313</v>
      </c>
      <c r="F52">
        <v>300</v>
      </c>
      <c r="G52">
        <v>148191314</v>
      </c>
      <c r="I52">
        <v>2275070000</v>
      </c>
      <c r="J52">
        <v>2</v>
      </c>
      <c r="K52" t="s">
        <v>34</v>
      </c>
      <c r="L52" t="s">
        <v>61</v>
      </c>
      <c r="M52">
        <v>34013</v>
      </c>
      <c r="O52" t="s">
        <v>93</v>
      </c>
      <c r="P52">
        <v>48811</v>
      </c>
      <c r="Q52" t="s">
        <v>37</v>
      </c>
      <c r="R52" t="s">
        <v>38</v>
      </c>
      <c r="U52" t="s">
        <v>38</v>
      </c>
      <c r="V52">
        <v>40.690264999999997</v>
      </c>
      <c r="W52">
        <v>-74.176412999999997</v>
      </c>
      <c r="X52" t="s">
        <v>39</v>
      </c>
      <c r="Y52" t="s">
        <v>94</v>
      </c>
      <c r="Z52" t="s">
        <v>34</v>
      </c>
      <c r="AA52">
        <v>0</v>
      </c>
      <c r="AB52" t="s">
        <v>41</v>
      </c>
      <c r="AC52">
        <v>8</v>
      </c>
      <c r="AE52">
        <v>2.0822599999999999E-4</v>
      </c>
      <c r="AF52">
        <v>7.3372699999999999E-4</v>
      </c>
      <c r="AG52">
        <v>2.01163E-2</v>
      </c>
      <c r="AH52">
        <v>0.53885300000000003</v>
      </c>
      <c r="AI52">
        <v>0.201072</v>
      </c>
      <c r="AJ52">
        <v>0.12798000000000001</v>
      </c>
      <c r="AK52">
        <v>1.0875007652445721</v>
      </c>
      <c r="AL52">
        <f t="shared" si="1"/>
        <v>2.2644593434381627E-4</v>
      </c>
      <c r="AM52">
        <f t="shared" si="3"/>
        <v>7.9792867398060412E-4</v>
      </c>
      <c r="AN52">
        <f t="shared" si="4"/>
        <v>2.1876491643889384E-2</v>
      </c>
      <c r="AO52">
        <f t="shared" si="5"/>
        <v>0.58600304985433338</v>
      </c>
      <c r="AP52">
        <f t="shared" si="6"/>
        <v>0.21866595386925661</v>
      </c>
      <c r="AQ52">
        <f t="shared" si="7"/>
        <v>0.13917834793600034</v>
      </c>
    </row>
    <row r="53" spans="1:43" x14ac:dyDescent="0.25">
      <c r="A53">
        <v>9376211</v>
      </c>
      <c r="B53" s="2" t="s">
        <v>606</v>
      </c>
      <c r="D53">
        <v>62589313</v>
      </c>
      <c r="F53">
        <v>300</v>
      </c>
      <c r="G53">
        <v>173353914</v>
      </c>
      <c r="I53">
        <v>2275070000</v>
      </c>
      <c r="J53">
        <v>2</v>
      </c>
      <c r="K53" t="s">
        <v>34</v>
      </c>
      <c r="L53" t="s">
        <v>61</v>
      </c>
      <c r="M53">
        <v>34013</v>
      </c>
      <c r="O53" t="s">
        <v>93</v>
      </c>
      <c r="P53">
        <v>48811</v>
      </c>
      <c r="Q53" t="s">
        <v>37</v>
      </c>
      <c r="R53" t="s">
        <v>38</v>
      </c>
      <c r="U53" t="s">
        <v>38</v>
      </c>
      <c r="V53">
        <v>40.690264999999997</v>
      </c>
      <c r="W53">
        <v>-74.176412999999997</v>
      </c>
      <c r="X53" t="s">
        <v>39</v>
      </c>
      <c r="Y53" t="s">
        <v>94</v>
      </c>
      <c r="Z53" t="s">
        <v>34</v>
      </c>
      <c r="AA53">
        <v>0</v>
      </c>
      <c r="AB53" t="s">
        <v>41</v>
      </c>
      <c r="AC53">
        <v>8</v>
      </c>
      <c r="AE53">
        <v>3.8294100000000002</v>
      </c>
      <c r="AF53">
        <v>0.61443800000000004</v>
      </c>
      <c r="AG53">
        <v>7.4038899999999993E-5</v>
      </c>
      <c r="AH53">
        <v>3.6945199999999997E-2</v>
      </c>
      <c r="AI53">
        <v>5.1899199999999999E-2</v>
      </c>
      <c r="AJ53">
        <v>5.2427700000000001E-2</v>
      </c>
      <c r="AK53">
        <v>1.0875007652445721</v>
      </c>
      <c r="AL53">
        <f t="shared" si="1"/>
        <v>4.1644863054352168</v>
      </c>
      <c r="AM53">
        <f t="shared" si="3"/>
        <v>0.66820179519534439</v>
      </c>
      <c r="AN53">
        <f t="shared" si="4"/>
        <v>8.051736040786634E-5</v>
      </c>
      <c r="AO53">
        <f t="shared" si="5"/>
        <v>4.0177933272113761E-2</v>
      </c>
      <c r="AP53">
        <f t="shared" si="6"/>
        <v>5.6440419715581093E-2</v>
      </c>
      <c r="AQ53">
        <f t="shared" si="7"/>
        <v>5.7015163870012854E-2</v>
      </c>
    </row>
    <row r="54" spans="1:43" x14ac:dyDescent="0.25">
      <c r="A54">
        <v>9376211</v>
      </c>
      <c r="B54" s="2" t="s">
        <v>606</v>
      </c>
      <c r="D54">
        <v>62589313</v>
      </c>
      <c r="F54">
        <v>300</v>
      </c>
      <c r="G54">
        <v>173355214</v>
      </c>
      <c r="I54">
        <v>2275070000</v>
      </c>
      <c r="J54">
        <v>2</v>
      </c>
      <c r="K54" t="s">
        <v>34</v>
      </c>
      <c r="L54" t="s">
        <v>61</v>
      </c>
      <c r="M54">
        <v>34013</v>
      </c>
      <c r="O54" t="s">
        <v>93</v>
      </c>
      <c r="P54">
        <v>48811</v>
      </c>
      <c r="Q54" t="s">
        <v>37</v>
      </c>
      <c r="R54" t="s">
        <v>38</v>
      </c>
      <c r="U54" t="s">
        <v>38</v>
      </c>
      <c r="V54">
        <v>40.690264999999997</v>
      </c>
      <c r="W54">
        <v>-74.176412999999997</v>
      </c>
      <c r="X54" t="s">
        <v>39</v>
      </c>
      <c r="Y54" t="s">
        <v>94</v>
      </c>
      <c r="Z54" t="s">
        <v>34</v>
      </c>
      <c r="AA54">
        <v>0</v>
      </c>
      <c r="AB54" t="s">
        <v>41</v>
      </c>
      <c r="AC54">
        <v>8</v>
      </c>
      <c r="AE54">
        <v>3.0220799999999999</v>
      </c>
      <c r="AF54">
        <v>1.4508699999999999E-3</v>
      </c>
      <c r="AG54">
        <v>2.0433900000000001E-2</v>
      </c>
      <c r="AH54">
        <v>0.11086500000000001</v>
      </c>
      <c r="AI54">
        <v>0.585233</v>
      </c>
      <c r="AJ54">
        <v>1.61794E-2</v>
      </c>
      <c r="AK54">
        <v>1.0875007652445721</v>
      </c>
      <c r="AL54">
        <f t="shared" si="1"/>
        <v>3.2865143126303162</v>
      </c>
      <c r="AM54">
        <f t="shared" si="3"/>
        <v>1.5778222352703921E-3</v>
      </c>
      <c r="AN54">
        <f t="shared" si="4"/>
        <v>2.2221881886931062E-2</v>
      </c>
      <c r="AO54">
        <f t="shared" si="5"/>
        <v>0.12056577233883949</v>
      </c>
      <c r="AP54">
        <f t="shared" si="6"/>
        <v>0.6364413353463767</v>
      </c>
      <c r="AQ54">
        <f t="shared" si="7"/>
        <v>1.7595109881198029E-2</v>
      </c>
    </row>
    <row r="55" spans="1:43" x14ac:dyDescent="0.25">
      <c r="A55">
        <v>9376211</v>
      </c>
      <c r="B55" s="2" t="s">
        <v>606</v>
      </c>
      <c r="D55">
        <v>62589313</v>
      </c>
      <c r="F55">
        <v>300</v>
      </c>
      <c r="G55">
        <v>84216914</v>
      </c>
      <c r="I55">
        <v>2275070000</v>
      </c>
      <c r="J55">
        <v>2</v>
      </c>
      <c r="K55" t="s">
        <v>34</v>
      </c>
      <c r="L55" t="s">
        <v>61</v>
      </c>
      <c r="M55">
        <v>34013</v>
      </c>
      <c r="O55" t="s">
        <v>93</v>
      </c>
      <c r="P55">
        <v>48811</v>
      </c>
      <c r="Q55" t="s">
        <v>37</v>
      </c>
      <c r="R55" t="s">
        <v>38</v>
      </c>
      <c r="U55" t="s">
        <v>38</v>
      </c>
      <c r="V55">
        <v>40.690264999999997</v>
      </c>
      <c r="W55">
        <v>-74.176412999999997</v>
      </c>
      <c r="X55" t="s">
        <v>39</v>
      </c>
      <c r="Y55" t="s">
        <v>94</v>
      </c>
      <c r="Z55" t="s">
        <v>34</v>
      </c>
      <c r="AA55">
        <v>0</v>
      </c>
      <c r="AB55" t="s">
        <v>41</v>
      </c>
      <c r="AC55">
        <v>8</v>
      </c>
      <c r="AE55">
        <v>1.53101</v>
      </c>
      <c r="AF55">
        <v>1.91232</v>
      </c>
      <c r="AG55">
        <v>8.8846300000000003E-5</v>
      </c>
      <c r="AH55">
        <v>6.6634699999999997E-4</v>
      </c>
      <c r="AI55">
        <v>1.3989100000000001E-2</v>
      </c>
      <c r="AJ55">
        <v>1.25022E-2</v>
      </c>
      <c r="AK55">
        <v>1.0875007652445721</v>
      </c>
      <c r="AL55">
        <f t="shared" si="1"/>
        <v>1.6649745465970922</v>
      </c>
      <c r="AM55">
        <f t="shared" si="3"/>
        <v>2.0796494633925002</v>
      </c>
      <c r="AN55">
        <f t="shared" si="4"/>
        <v>9.6620419239148829E-5</v>
      </c>
      <c r="AO55">
        <f t="shared" si="5"/>
        <v>7.2465287241842483E-4</v>
      </c>
      <c r="AP55">
        <f t="shared" si="6"/>
        <v>1.5213156955082845E-2</v>
      </c>
      <c r="AQ55">
        <f t="shared" si="7"/>
        <v>1.3596152067240689E-2</v>
      </c>
    </row>
    <row r="56" spans="1:43" x14ac:dyDescent="0.25">
      <c r="A56">
        <v>9376211</v>
      </c>
      <c r="B56" s="2" t="s">
        <v>606</v>
      </c>
      <c r="D56">
        <v>62589313</v>
      </c>
      <c r="F56">
        <v>300</v>
      </c>
      <c r="G56">
        <v>173354614</v>
      </c>
      <c r="I56">
        <v>2275070000</v>
      </c>
      <c r="J56">
        <v>2</v>
      </c>
      <c r="K56" t="s">
        <v>34</v>
      </c>
      <c r="L56" t="s">
        <v>61</v>
      </c>
      <c r="M56">
        <v>34013</v>
      </c>
      <c r="O56" t="s">
        <v>93</v>
      </c>
      <c r="P56">
        <v>48811</v>
      </c>
      <c r="Q56" t="s">
        <v>37</v>
      </c>
      <c r="R56" t="s">
        <v>38</v>
      </c>
      <c r="U56" t="s">
        <v>38</v>
      </c>
      <c r="V56">
        <v>40.690264999999997</v>
      </c>
      <c r="W56">
        <v>-74.176412999999997</v>
      </c>
      <c r="X56" t="s">
        <v>39</v>
      </c>
      <c r="Y56" t="s">
        <v>94</v>
      </c>
      <c r="Z56" t="s">
        <v>34</v>
      </c>
      <c r="AA56">
        <v>0</v>
      </c>
      <c r="AB56" t="s">
        <v>41</v>
      </c>
      <c r="AC56">
        <v>8</v>
      </c>
      <c r="AE56">
        <v>0.59092800000000001</v>
      </c>
      <c r="AF56">
        <v>0.34203699999999998</v>
      </c>
      <c r="AG56">
        <v>0.23449500000000001</v>
      </c>
      <c r="AH56">
        <v>0.18146899999999999</v>
      </c>
      <c r="AI56">
        <v>2.0896600000000001E-3</v>
      </c>
      <c r="AJ56">
        <v>9.0032500000000001E-2</v>
      </c>
      <c r="AK56">
        <v>1.0875007652445721</v>
      </c>
      <c r="AL56">
        <f t="shared" si="1"/>
        <v>0.64263465220444449</v>
      </c>
      <c r="AM56">
        <f t="shared" si="3"/>
        <v>0.37196549924195765</v>
      </c>
      <c r="AN56">
        <f t="shared" si="4"/>
        <v>0.25501349194602596</v>
      </c>
      <c r="AO56">
        <f t="shared" si="5"/>
        <v>0.19734767636816725</v>
      </c>
      <c r="AP56">
        <f t="shared" si="6"/>
        <v>2.2725068491009728E-3</v>
      </c>
      <c r="AQ56">
        <f t="shared" si="7"/>
        <v>9.7910412646881939E-2</v>
      </c>
    </row>
    <row r="57" spans="1:43" x14ac:dyDescent="0.25">
      <c r="A57">
        <v>9376211</v>
      </c>
      <c r="B57" s="2" t="s">
        <v>606</v>
      </c>
      <c r="D57">
        <v>62589313</v>
      </c>
      <c r="F57">
        <v>300</v>
      </c>
      <c r="G57">
        <v>173353414</v>
      </c>
      <c r="I57">
        <v>2275070000</v>
      </c>
      <c r="J57">
        <v>2</v>
      </c>
      <c r="K57" t="s">
        <v>34</v>
      </c>
      <c r="L57" t="s">
        <v>61</v>
      </c>
      <c r="M57">
        <v>34013</v>
      </c>
      <c r="O57" t="s">
        <v>93</v>
      </c>
      <c r="P57">
        <v>48811</v>
      </c>
      <c r="Q57" t="s">
        <v>37</v>
      </c>
      <c r="R57" t="s">
        <v>38</v>
      </c>
      <c r="U57" t="s">
        <v>38</v>
      </c>
      <c r="V57">
        <v>40.690264999999997</v>
      </c>
      <c r="W57">
        <v>-74.176412999999997</v>
      </c>
      <c r="X57" t="s">
        <v>39</v>
      </c>
      <c r="Y57" t="s">
        <v>94</v>
      </c>
      <c r="Z57" t="s">
        <v>34</v>
      </c>
      <c r="AA57">
        <v>0</v>
      </c>
      <c r="AB57" t="s">
        <v>41</v>
      </c>
      <c r="AC57">
        <v>8</v>
      </c>
      <c r="AE57">
        <v>0.26683200000000001</v>
      </c>
      <c r="AF57">
        <v>0.34277600000000003</v>
      </c>
      <c r="AG57">
        <v>0.24395700000000001</v>
      </c>
      <c r="AH57">
        <v>1.2758E-2</v>
      </c>
      <c r="AI57">
        <v>3.8019400000000002E-2</v>
      </c>
      <c r="AJ57">
        <v>0.87643700000000002</v>
      </c>
      <c r="AK57">
        <v>1.0875007652445721</v>
      </c>
      <c r="AL57">
        <f t="shared" si="1"/>
        <v>0.29018000419173967</v>
      </c>
      <c r="AM57">
        <f t="shared" si="3"/>
        <v>0.37276916230747348</v>
      </c>
      <c r="AN57">
        <f t="shared" si="4"/>
        <v>0.26530342418677005</v>
      </c>
      <c r="AO57">
        <f t="shared" si="5"/>
        <v>1.3874334762990251E-2</v>
      </c>
      <c r="AP57">
        <f t="shared" si="6"/>
        <v>4.1346126594139485E-2</v>
      </c>
      <c r="AQ57">
        <f t="shared" si="7"/>
        <v>0.95312590818865706</v>
      </c>
    </row>
    <row r="58" spans="1:43" x14ac:dyDescent="0.25">
      <c r="A58">
        <v>9376211</v>
      </c>
      <c r="B58" s="2" t="s">
        <v>606</v>
      </c>
      <c r="D58">
        <v>62589313</v>
      </c>
      <c r="F58">
        <v>300</v>
      </c>
      <c r="G58">
        <v>84212214</v>
      </c>
      <c r="I58">
        <v>2275070000</v>
      </c>
      <c r="J58">
        <v>2</v>
      </c>
      <c r="K58" t="s">
        <v>34</v>
      </c>
      <c r="L58" t="s">
        <v>61</v>
      </c>
      <c r="M58">
        <v>34013</v>
      </c>
      <c r="O58" t="s">
        <v>93</v>
      </c>
      <c r="P58">
        <v>48811</v>
      </c>
      <c r="Q58" t="s">
        <v>37</v>
      </c>
      <c r="R58" t="s">
        <v>38</v>
      </c>
      <c r="U58" t="s">
        <v>38</v>
      </c>
      <c r="V58">
        <v>40.690264999999997</v>
      </c>
      <c r="W58">
        <v>-74.176412999999997</v>
      </c>
      <c r="X58" t="s">
        <v>39</v>
      </c>
      <c r="Y58" t="s">
        <v>94</v>
      </c>
      <c r="Z58" t="s">
        <v>34</v>
      </c>
      <c r="AA58">
        <v>0</v>
      </c>
      <c r="AB58" t="s">
        <v>41</v>
      </c>
      <c r="AC58">
        <v>8</v>
      </c>
      <c r="AE58">
        <v>6.9372799999999998E-2</v>
      </c>
      <c r="AF58">
        <v>0.31290899999999999</v>
      </c>
      <c r="AG58">
        <v>0.178285</v>
      </c>
      <c r="AH58">
        <v>1.4807700000000001E-4</v>
      </c>
      <c r="AI58">
        <v>4.5883399999999998E-4</v>
      </c>
      <c r="AJ58">
        <v>1.2892300000000001E-2</v>
      </c>
      <c r="AK58">
        <v>1.0875007652445721</v>
      </c>
      <c r="AL58">
        <f t="shared" si="1"/>
        <v>7.5442973087158652E-2</v>
      </c>
      <c r="AM58">
        <f t="shared" si="3"/>
        <v>0.34028877695191379</v>
      </c>
      <c r="AN58">
        <f t="shared" si="4"/>
        <v>0.19388507393162854</v>
      </c>
      <c r="AO58">
        <f t="shared" si="5"/>
        <v>1.6103385081512052E-4</v>
      </c>
      <c r="AP58">
        <f t="shared" si="6"/>
        <v>4.9898232612022796E-4</v>
      </c>
      <c r="AQ58">
        <f t="shared" si="7"/>
        <v>1.4020386115762597E-2</v>
      </c>
    </row>
    <row r="59" spans="1:43" x14ac:dyDescent="0.25">
      <c r="A59">
        <v>9376211</v>
      </c>
      <c r="B59" s="2" t="s">
        <v>606</v>
      </c>
      <c r="D59">
        <v>62589313</v>
      </c>
      <c r="F59">
        <v>300</v>
      </c>
      <c r="G59">
        <v>84205514</v>
      </c>
      <c r="I59">
        <v>2275070000</v>
      </c>
      <c r="J59">
        <v>2</v>
      </c>
      <c r="K59" t="s">
        <v>34</v>
      </c>
      <c r="L59" t="s">
        <v>61</v>
      </c>
      <c r="M59">
        <v>34013</v>
      </c>
      <c r="O59" t="s">
        <v>93</v>
      </c>
      <c r="P59">
        <v>48811</v>
      </c>
      <c r="Q59" t="s">
        <v>37</v>
      </c>
      <c r="R59" t="s">
        <v>38</v>
      </c>
      <c r="U59" t="s">
        <v>38</v>
      </c>
      <c r="V59">
        <v>40.690264999999997</v>
      </c>
      <c r="W59">
        <v>-74.176412999999997</v>
      </c>
      <c r="X59" t="s">
        <v>39</v>
      </c>
      <c r="Y59" t="s">
        <v>94</v>
      </c>
      <c r="Z59" t="s">
        <v>34</v>
      </c>
      <c r="AA59">
        <v>0</v>
      </c>
      <c r="AB59" t="s">
        <v>41</v>
      </c>
      <c r="AC59">
        <v>8</v>
      </c>
      <c r="AE59">
        <v>0.141815</v>
      </c>
      <c r="AF59">
        <v>6.3485300000000002</v>
      </c>
      <c r="AG59">
        <v>0.11086500000000001</v>
      </c>
      <c r="AH59">
        <v>4.7903000000000001E-2</v>
      </c>
      <c r="AI59">
        <v>3.2985E-2</v>
      </c>
      <c r="AJ59">
        <v>2.2646999999999998E-5</v>
      </c>
      <c r="AK59">
        <v>1.0875007652445721</v>
      </c>
      <c r="AL59">
        <f t="shared" si="1"/>
        <v>0.15422392102315899</v>
      </c>
      <c r="AM59">
        <f t="shared" si="3"/>
        <v>6.9040312331781237</v>
      </c>
      <c r="AN59">
        <f t="shared" si="4"/>
        <v>0.12056577233883949</v>
      </c>
      <c r="AO59">
        <f t="shared" si="5"/>
        <v>5.2094549157510738E-2</v>
      </c>
      <c r="AP59">
        <f t="shared" si="6"/>
        <v>3.5871212741592211E-2</v>
      </c>
      <c r="AQ59">
        <f t="shared" si="7"/>
        <v>2.4628629830493822E-5</v>
      </c>
    </row>
    <row r="60" spans="1:43" x14ac:dyDescent="0.25">
      <c r="A60">
        <v>9376211</v>
      </c>
      <c r="B60" s="2" t="s">
        <v>606</v>
      </c>
      <c r="D60">
        <v>62589313</v>
      </c>
      <c r="F60">
        <v>300</v>
      </c>
      <c r="G60">
        <v>84212414</v>
      </c>
      <c r="I60">
        <v>2275070000</v>
      </c>
      <c r="J60">
        <v>2</v>
      </c>
      <c r="K60" t="s">
        <v>34</v>
      </c>
      <c r="L60" t="s">
        <v>61</v>
      </c>
      <c r="M60">
        <v>34013</v>
      </c>
      <c r="O60" t="s">
        <v>93</v>
      </c>
      <c r="P60">
        <v>48811</v>
      </c>
      <c r="Q60" t="s">
        <v>37</v>
      </c>
      <c r="R60" t="s">
        <v>38</v>
      </c>
      <c r="U60" t="s">
        <v>38</v>
      </c>
      <c r="V60">
        <v>40.690264999999997</v>
      </c>
      <c r="W60">
        <v>-74.176412999999997</v>
      </c>
      <c r="X60" t="s">
        <v>39</v>
      </c>
      <c r="Y60" t="s">
        <v>94</v>
      </c>
      <c r="Z60" t="s">
        <v>34</v>
      </c>
      <c r="AA60">
        <v>0</v>
      </c>
      <c r="AB60" t="s">
        <v>41</v>
      </c>
      <c r="AC60">
        <v>8</v>
      </c>
      <c r="AE60">
        <v>0.103146</v>
      </c>
      <c r="AF60">
        <v>0.12084</v>
      </c>
      <c r="AG60">
        <v>0.53885300000000003</v>
      </c>
      <c r="AH60">
        <v>1.8139499999999999E-2</v>
      </c>
      <c r="AI60">
        <v>3.1630800000000002E-5</v>
      </c>
      <c r="AJ60">
        <v>3.9077099999999997E-2</v>
      </c>
      <c r="AK60">
        <v>1.0875007652445721</v>
      </c>
      <c r="AL60">
        <f t="shared" si="1"/>
        <v>0.11217135393191663</v>
      </c>
      <c r="AM60">
        <f t="shared" si="3"/>
        <v>0.13141359247215409</v>
      </c>
      <c r="AN60">
        <f t="shared" si="4"/>
        <v>0.58600304985433338</v>
      </c>
      <c r="AO60">
        <f t="shared" si="5"/>
        <v>1.9726720131153914E-2</v>
      </c>
      <c r="AP60">
        <f t="shared" si="6"/>
        <v>3.4398519205298009E-5</v>
      </c>
      <c r="AQ60">
        <f t="shared" si="7"/>
        <v>4.2496376153538663E-2</v>
      </c>
    </row>
    <row r="61" spans="1:43" x14ac:dyDescent="0.25">
      <c r="A61">
        <v>9376211</v>
      </c>
      <c r="B61" s="2" t="s">
        <v>606</v>
      </c>
      <c r="D61">
        <v>62589313</v>
      </c>
      <c r="F61">
        <v>300</v>
      </c>
      <c r="G61">
        <v>173353214</v>
      </c>
      <c r="I61">
        <v>2275070000</v>
      </c>
      <c r="J61">
        <v>2</v>
      </c>
      <c r="K61" t="s">
        <v>34</v>
      </c>
      <c r="L61" t="s">
        <v>61</v>
      </c>
      <c r="M61">
        <v>34013</v>
      </c>
      <c r="O61" t="s">
        <v>93</v>
      </c>
      <c r="P61">
        <v>48811</v>
      </c>
      <c r="Q61" t="s">
        <v>37</v>
      </c>
      <c r="R61" t="s">
        <v>38</v>
      </c>
      <c r="U61" t="s">
        <v>38</v>
      </c>
      <c r="V61">
        <v>40.690264999999997</v>
      </c>
      <c r="W61">
        <v>-74.176412999999997</v>
      </c>
      <c r="X61" t="s">
        <v>39</v>
      </c>
      <c r="Y61" t="s">
        <v>94</v>
      </c>
      <c r="Z61" t="s">
        <v>34</v>
      </c>
      <c r="AA61">
        <v>0</v>
      </c>
      <c r="AB61" t="s">
        <v>41</v>
      </c>
      <c r="AC61">
        <v>8</v>
      </c>
      <c r="AE61">
        <v>8.2545399999999994E-3</v>
      </c>
      <c r="AF61">
        <v>1.6860700000000001E-4</v>
      </c>
      <c r="AG61">
        <v>6.6634699999999997E-4</v>
      </c>
      <c r="AH61">
        <v>0.10169300000000001</v>
      </c>
      <c r="AI61">
        <v>5.8702699999999997E-2</v>
      </c>
      <c r="AJ61">
        <v>3.01383E-2</v>
      </c>
      <c r="AK61">
        <v>1.0875007652445721</v>
      </c>
      <c r="AL61">
        <f t="shared" si="1"/>
        <v>8.9768185667419287E-3</v>
      </c>
      <c r="AM61">
        <f t="shared" si="3"/>
        <v>1.8336024152559158E-4</v>
      </c>
      <c r="AN61">
        <f t="shared" si="4"/>
        <v>7.2465287241842483E-4</v>
      </c>
      <c r="AO61">
        <f t="shared" si="5"/>
        <v>0.11059121532001627</v>
      </c>
      <c r="AP61">
        <f t="shared" si="6"/>
        <v>6.3839231171922542E-2</v>
      </c>
      <c r="AQ61">
        <f t="shared" si="7"/>
        <v>3.2775424313170487E-2</v>
      </c>
    </row>
    <row r="62" spans="1:43" x14ac:dyDescent="0.25">
      <c r="A62">
        <v>9376211</v>
      </c>
      <c r="B62" s="2" t="s">
        <v>606</v>
      </c>
      <c r="D62">
        <v>62589313</v>
      </c>
      <c r="F62">
        <v>300</v>
      </c>
      <c r="G62">
        <v>145757914</v>
      </c>
      <c r="I62">
        <v>2275070000</v>
      </c>
      <c r="J62">
        <v>2</v>
      </c>
      <c r="K62" t="s">
        <v>34</v>
      </c>
      <c r="L62" t="s">
        <v>61</v>
      </c>
      <c r="M62">
        <v>34013</v>
      </c>
      <c r="O62" t="s">
        <v>93</v>
      </c>
      <c r="P62">
        <v>48811</v>
      </c>
      <c r="Q62" t="s">
        <v>37</v>
      </c>
      <c r="R62" t="s">
        <v>38</v>
      </c>
      <c r="U62" t="s">
        <v>38</v>
      </c>
      <c r="V62">
        <v>40.690264999999997</v>
      </c>
      <c r="W62">
        <v>-74.176412999999997</v>
      </c>
      <c r="X62" t="s">
        <v>39</v>
      </c>
      <c r="Y62" t="s">
        <v>94</v>
      </c>
      <c r="Z62" t="s">
        <v>34</v>
      </c>
      <c r="AA62">
        <v>0</v>
      </c>
      <c r="AB62" t="s">
        <v>41</v>
      </c>
      <c r="AC62">
        <v>8</v>
      </c>
      <c r="AE62">
        <v>2.2479900000000002</v>
      </c>
      <c r="AF62">
        <v>0.133045</v>
      </c>
      <c r="AG62">
        <v>0.71374700000000002</v>
      </c>
      <c r="AH62">
        <v>2.9615799999999999E-5</v>
      </c>
      <c r="AI62">
        <v>0.18853900000000001</v>
      </c>
      <c r="AJ62">
        <v>0.24903600000000001</v>
      </c>
      <c r="AK62">
        <v>1.0875007652445721</v>
      </c>
      <c r="AL62">
        <f t="shared" si="1"/>
        <v>2.4446908452621456</v>
      </c>
      <c r="AM62">
        <f t="shared" si="3"/>
        <v>0.1446865393119641</v>
      </c>
      <c r="AN62">
        <f t="shared" si="4"/>
        <v>0.77620040869101758</v>
      </c>
      <c r="AO62">
        <f t="shared" si="5"/>
        <v>3.2207205163330198E-5</v>
      </c>
      <c r="AP62">
        <f t="shared" si="6"/>
        <v>0.20503630677844639</v>
      </c>
      <c r="AQ62">
        <f t="shared" si="7"/>
        <v>0.27082684057344725</v>
      </c>
    </row>
    <row r="63" spans="1:43" x14ac:dyDescent="0.25">
      <c r="A63">
        <v>9376211</v>
      </c>
      <c r="B63" s="2" t="s">
        <v>606</v>
      </c>
      <c r="D63">
        <v>62589313</v>
      </c>
      <c r="F63">
        <v>300</v>
      </c>
      <c r="G63">
        <v>173353314</v>
      </c>
      <c r="I63">
        <v>2275070000</v>
      </c>
      <c r="J63">
        <v>2</v>
      </c>
      <c r="K63" t="s">
        <v>34</v>
      </c>
      <c r="L63" t="s">
        <v>61</v>
      </c>
      <c r="M63">
        <v>34013</v>
      </c>
      <c r="O63" t="s">
        <v>93</v>
      </c>
      <c r="P63">
        <v>48811</v>
      </c>
      <c r="Q63" t="s">
        <v>37</v>
      </c>
      <c r="R63" t="s">
        <v>38</v>
      </c>
      <c r="U63" t="s">
        <v>38</v>
      </c>
      <c r="V63">
        <v>40.690264999999997</v>
      </c>
      <c r="W63">
        <v>-74.176412999999997</v>
      </c>
      <c r="X63" t="s">
        <v>39</v>
      </c>
      <c r="Y63" t="s">
        <v>94</v>
      </c>
      <c r="Z63" t="s">
        <v>34</v>
      </c>
      <c r="AA63">
        <v>0</v>
      </c>
      <c r="AB63" t="s">
        <v>41</v>
      </c>
      <c r="AC63">
        <v>8</v>
      </c>
      <c r="AE63">
        <v>0.78914899999999999</v>
      </c>
      <c r="AF63">
        <v>2.0974899999999999E-4</v>
      </c>
      <c r="AG63">
        <v>4.7903000000000001E-2</v>
      </c>
      <c r="AH63">
        <v>2.9615799999999999E-5</v>
      </c>
      <c r="AI63">
        <v>5.3420099999999998E-2</v>
      </c>
      <c r="AJ63">
        <v>2.2345E-5</v>
      </c>
      <c r="AK63">
        <v>1.0875007652445721</v>
      </c>
      <c r="AL63">
        <f t="shared" si="1"/>
        <v>0.85820014139198875</v>
      </c>
      <c r="AM63">
        <f t="shared" si="3"/>
        <v>2.2810219800928374E-4</v>
      </c>
      <c r="AN63">
        <f t="shared" si="4"/>
        <v>5.2094549157510738E-2</v>
      </c>
      <c r="AO63">
        <f t="shared" si="5"/>
        <v>3.2207205163330198E-5</v>
      </c>
      <c r="AP63">
        <f t="shared" si="6"/>
        <v>5.8094399629441559E-2</v>
      </c>
      <c r="AQ63">
        <f t="shared" si="7"/>
        <v>2.4300204599389962E-5</v>
      </c>
    </row>
    <row r="64" spans="1:43" x14ac:dyDescent="0.25">
      <c r="A64">
        <v>9376211</v>
      </c>
      <c r="B64" s="2" t="s">
        <v>606</v>
      </c>
      <c r="D64">
        <v>62589313</v>
      </c>
      <c r="F64">
        <v>300</v>
      </c>
      <c r="G64">
        <v>173355514</v>
      </c>
      <c r="I64">
        <v>2275070000</v>
      </c>
      <c r="J64">
        <v>2</v>
      </c>
      <c r="K64" t="s">
        <v>34</v>
      </c>
      <c r="L64" t="s">
        <v>61</v>
      </c>
      <c r="M64">
        <v>34013</v>
      </c>
      <c r="O64" t="s">
        <v>93</v>
      </c>
      <c r="P64">
        <v>48811</v>
      </c>
      <c r="Q64" t="s">
        <v>37</v>
      </c>
      <c r="R64" t="s">
        <v>38</v>
      </c>
      <c r="U64" t="s">
        <v>38</v>
      </c>
      <c r="V64">
        <v>40.690264999999997</v>
      </c>
      <c r="W64">
        <v>-74.176412999999997</v>
      </c>
      <c r="X64" t="s">
        <v>39</v>
      </c>
      <c r="Y64" t="s">
        <v>94</v>
      </c>
      <c r="Z64" t="s">
        <v>34</v>
      </c>
      <c r="AA64">
        <v>0</v>
      </c>
      <c r="AB64" t="s">
        <v>41</v>
      </c>
      <c r="AC64">
        <v>8</v>
      </c>
      <c r="AE64">
        <v>0.45766800000000002</v>
      </c>
      <c r="AF64">
        <v>3.5430800000000001E-3</v>
      </c>
      <c r="AG64">
        <v>2.4351299999999999E-2</v>
      </c>
      <c r="AH64">
        <v>0.630942</v>
      </c>
      <c r="AI64">
        <v>0.78467500000000001</v>
      </c>
      <c r="AJ64">
        <v>5.4357600000000004E-4</v>
      </c>
      <c r="AK64">
        <v>1.0875007652445721</v>
      </c>
      <c r="AL64">
        <f t="shared" si="1"/>
        <v>0.49771430022795282</v>
      </c>
      <c r="AM64">
        <f t="shared" si="3"/>
        <v>3.8531022113227386E-3</v>
      </c>
      <c r="AN64">
        <f t="shared" si="4"/>
        <v>2.6482057384700147E-2</v>
      </c>
      <c r="AO64">
        <f t="shared" si="5"/>
        <v>0.68614990782494079</v>
      </c>
      <c r="AP64">
        <f t="shared" si="6"/>
        <v>0.85333466296828464</v>
      </c>
      <c r="AQ64">
        <f t="shared" si="7"/>
        <v>5.9113931596858351E-4</v>
      </c>
    </row>
    <row r="65" spans="1:61" x14ac:dyDescent="0.25">
      <c r="A65">
        <v>9376211</v>
      </c>
      <c r="B65" s="2" t="s">
        <v>606</v>
      </c>
      <c r="D65">
        <v>62589313</v>
      </c>
      <c r="F65">
        <v>300</v>
      </c>
      <c r="G65">
        <v>173354814</v>
      </c>
      <c r="I65">
        <v>2275070000</v>
      </c>
      <c r="J65">
        <v>2</v>
      </c>
      <c r="K65" t="s">
        <v>34</v>
      </c>
      <c r="L65" t="s">
        <v>61</v>
      </c>
      <c r="M65">
        <v>34013</v>
      </c>
      <c r="O65" t="s">
        <v>93</v>
      </c>
      <c r="P65">
        <v>48811</v>
      </c>
      <c r="Q65" t="s">
        <v>37</v>
      </c>
      <c r="R65" t="s">
        <v>38</v>
      </c>
      <c r="U65" t="s">
        <v>38</v>
      </c>
      <c r="V65">
        <v>40.690264999999997</v>
      </c>
      <c r="W65">
        <v>-74.176412999999997</v>
      </c>
      <c r="X65" t="s">
        <v>39</v>
      </c>
      <c r="Y65" t="s">
        <v>94</v>
      </c>
      <c r="Z65" t="s">
        <v>34</v>
      </c>
      <c r="AA65">
        <v>0</v>
      </c>
      <c r="AB65" t="s">
        <v>41</v>
      </c>
      <c r="AC65">
        <v>8</v>
      </c>
      <c r="AE65">
        <v>2.0822599999999999E-4</v>
      </c>
      <c r="AF65">
        <v>0.24652199999999999</v>
      </c>
      <c r="AG65">
        <v>0.140655</v>
      </c>
      <c r="AH65">
        <v>3.63085E-2</v>
      </c>
      <c r="AI65">
        <v>6.6472299999999998E-4</v>
      </c>
      <c r="AJ65">
        <v>6.91839E-3</v>
      </c>
      <c r="AK65">
        <v>1.0875007652445721</v>
      </c>
      <c r="AL65">
        <f t="shared" si="1"/>
        <v>2.2644593434381627E-4</v>
      </c>
      <c r="AM65">
        <f t="shared" si="3"/>
        <v>0.26809286364962237</v>
      </c>
      <c r="AN65">
        <f t="shared" si="4"/>
        <v>0.15296242013547529</v>
      </c>
      <c r="AO65">
        <f t="shared" si="5"/>
        <v>3.9485521534882544E-2</v>
      </c>
      <c r="AP65">
        <f t="shared" si="6"/>
        <v>7.2288677117566765E-4</v>
      </c>
      <c r="AQ65">
        <f t="shared" si="7"/>
        <v>7.5237544192603952E-3</v>
      </c>
    </row>
    <row r="66" spans="1:61" x14ac:dyDescent="0.25">
      <c r="A66">
        <v>9376211</v>
      </c>
      <c r="B66" s="2" t="s">
        <v>606</v>
      </c>
      <c r="D66">
        <v>62589313</v>
      </c>
      <c r="F66">
        <v>300</v>
      </c>
      <c r="G66">
        <v>148191114</v>
      </c>
      <c r="I66">
        <v>2275070000</v>
      </c>
      <c r="J66">
        <v>2</v>
      </c>
      <c r="K66" t="s">
        <v>34</v>
      </c>
      <c r="L66" t="s">
        <v>61</v>
      </c>
      <c r="M66">
        <v>34013</v>
      </c>
      <c r="O66" t="s">
        <v>93</v>
      </c>
      <c r="P66">
        <v>48811</v>
      </c>
      <c r="Q66" t="s">
        <v>37</v>
      </c>
      <c r="R66" t="s">
        <v>38</v>
      </c>
      <c r="U66" t="s">
        <v>38</v>
      </c>
      <c r="V66">
        <v>40.690264999999997</v>
      </c>
      <c r="W66">
        <v>-74.176412999999997</v>
      </c>
      <c r="X66" t="s">
        <v>39</v>
      </c>
      <c r="Y66" t="s">
        <v>94</v>
      </c>
      <c r="Z66" t="s">
        <v>34</v>
      </c>
      <c r="AA66">
        <v>0</v>
      </c>
      <c r="AB66" t="s">
        <v>41</v>
      </c>
      <c r="AC66">
        <v>8</v>
      </c>
      <c r="AE66">
        <v>9.8380499999999992E-4</v>
      </c>
      <c r="AF66">
        <v>2.4216299999999999E-4</v>
      </c>
      <c r="AG66">
        <v>1.9057499999999999E-3</v>
      </c>
      <c r="AH66">
        <v>8.8846300000000003E-5</v>
      </c>
      <c r="AI66">
        <v>3.7295700000000001E-2</v>
      </c>
      <c r="AJ66">
        <v>4.9711499999999999E-2</v>
      </c>
      <c r="AK66">
        <v>1.0875007652445721</v>
      </c>
      <c r="AL66">
        <f t="shared" si="1"/>
        <v>1.0698886903514361E-3</v>
      </c>
      <c r="AM66">
        <f t="shared" si="3"/>
        <v>2.6335244781392132E-4</v>
      </c>
      <c r="AN66">
        <f t="shared" si="4"/>
        <v>2.0725045833648432E-3</v>
      </c>
      <c r="AO66">
        <f t="shared" si="5"/>
        <v>9.6620419239148829E-5</v>
      </c>
      <c r="AP66">
        <f t="shared" si="6"/>
        <v>4.0559102290331987E-2</v>
      </c>
      <c r="AQ66">
        <f t="shared" si="7"/>
        <v>5.4061294291455543E-2</v>
      </c>
      <c r="AU66" s="3"/>
      <c r="AV66" s="3"/>
      <c r="AW66" s="3"/>
      <c r="AX66" s="3"/>
      <c r="AY66" s="6"/>
      <c r="AZ66" s="6"/>
      <c r="BA66" s="6"/>
      <c r="BB66" s="6"/>
      <c r="BC66" s="6"/>
      <c r="BD66" s="3"/>
      <c r="BE66" s="3"/>
      <c r="BF66" s="6"/>
      <c r="BG66" s="6"/>
      <c r="BH66" s="3"/>
      <c r="BI66" s="3"/>
    </row>
    <row r="67" spans="1:61" x14ac:dyDescent="0.25">
      <c r="A67">
        <v>9376211</v>
      </c>
      <c r="B67" s="2" t="s">
        <v>606</v>
      </c>
      <c r="D67">
        <v>62589313</v>
      </c>
      <c r="F67">
        <v>300</v>
      </c>
      <c r="G67">
        <v>84214614</v>
      </c>
      <c r="I67">
        <v>2275070000</v>
      </c>
      <c r="J67">
        <v>2</v>
      </c>
      <c r="K67" t="s">
        <v>34</v>
      </c>
      <c r="L67" t="s">
        <v>61</v>
      </c>
      <c r="M67">
        <v>34013</v>
      </c>
      <c r="O67" t="s">
        <v>93</v>
      </c>
      <c r="P67">
        <v>48811</v>
      </c>
      <c r="Q67" t="s">
        <v>37</v>
      </c>
      <c r="R67" t="s">
        <v>38</v>
      </c>
      <c r="U67" t="s">
        <v>38</v>
      </c>
      <c r="V67">
        <v>40.690264999999997</v>
      </c>
      <c r="W67">
        <v>-74.176412999999997</v>
      </c>
      <c r="X67" t="s">
        <v>39</v>
      </c>
      <c r="Y67" t="s">
        <v>94</v>
      </c>
      <c r="Z67" t="s">
        <v>34</v>
      </c>
      <c r="AA67">
        <v>0</v>
      </c>
      <c r="AB67" t="s">
        <v>41</v>
      </c>
      <c r="AC67">
        <v>8</v>
      </c>
      <c r="AE67">
        <v>1.8343400000000001E-3</v>
      </c>
      <c r="AF67">
        <v>1.86663</v>
      </c>
      <c r="AG67">
        <v>3.6945199999999997E-2</v>
      </c>
      <c r="AH67">
        <v>1.8634000000000001E-2</v>
      </c>
      <c r="AI67">
        <v>1.1049500000000001E-4</v>
      </c>
      <c r="AJ67">
        <v>4.5293999999999997E-5</v>
      </c>
      <c r="AK67">
        <v>1.0875007652445721</v>
      </c>
      <c r="AL67">
        <f t="shared" si="1"/>
        <v>1.9948461537187285E-3</v>
      </c>
      <c r="AM67">
        <f t="shared" si="3"/>
        <v>2.0299615534284756</v>
      </c>
      <c r="AN67">
        <f t="shared" si="4"/>
        <v>4.0177933272113761E-2</v>
      </c>
      <c r="AO67">
        <f t="shared" si="5"/>
        <v>2.0264489259567357E-2</v>
      </c>
      <c r="AP67">
        <f t="shared" si="6"/>
        <v>1.20163397055699E-4</v>
      </c>
      <c r="AQ67">
        <f t="shared" si="7"/>
        <v>4.9257259660987644E-5</v>
      </c>
      <c r="AU67" s="3"/>
      <c r="AV67" s="7"/>
      <c r="AW67" s="7"/>
      <c r="AX67" s="7"/>
      <c r="AY67" s="8"/>
      <c r="AZ67" s="7"/>
      <c r="BA67" s="7"/>
      <c r="BB67" s="7"/>
      <c r="BC67" s="8"/>
      <c r="BD67" s="5"/>
      <c r="BE67" s="5"/>
      <c r="BF67" s="5"/>
      <c r="BG67" s="5"/>
      <c r="BH67" s="3"/>
      <c r="BI67" s="3"/>
    </row>
    <row r="68" spans="1:61" x14ac:dyDescent="0.25">
      <c r="A68">
        <v>9376211</v>
      </c>
      <c r="B68" s="2" t="s">
        <v>606</v>
      </c>
      <c r="D68">
        <v>62589313</v>
      </c>
      <c r="F68">
        <v>300</v>
      </c>
      <c r="G68">
        <v>173355414</v>
      </c>
      <c r="I68">
        <v>2275070000</v>
      </c>
      <c r="J68">
        <v>2</v>
      </c>
      <c r="K68" t="s">
        <v>34</v>
      </c>
      <c r="L68" t="s">
        <v>61</v>
      </c>
      <c r="M68">
        <v>34013</v>
      </c>
      <c r="O68" t="s">
        <v>93</v>
      </c>
      <c r="P68">
        <v>48811</v>
      </c>
      <c r="Q68" t="s">
        <v>37</v>
      </c>
      <c r="R68" t="s">
        <v>38</v>
      </c>
      <c r="U68" t="s">
        <v>38</v>
      </c>
      <c r="V68">
        <v>40.690264999999997</v>
      </c>
      <c r="W68">
        <v>-74.176412999999997</v>
      </c>
      <c r="X68" t="s">
        <v>39</v>
      </c>
      <c r="Y68" t="s">
        <v>94</v>
      </c>
      <c r="Z68" t="s">
        <v>34</v>
      </c>
      <c r="AA68">
        <v>0</v>
      </c>
      <c r="AB68" t="s">
        <v>41</v>
      </c>
      <c r="AC68">
        <v>8</v>
      </c>
      <c r="AE68">
        <v>9.1717000000000003E-4</v>
      </c>
      <c r="AF68">
        <v>5.01278E-2</v>
      </c>
      <c r="AG68">
        <v>5.9230500000000002E-5</v>
      </c>
      <c r="AH68">
        <v>0.140655</v>
      </c>
      <c r="AI68">
        <v>5.5452799999999997E-2</v>
      </c>
      <c r="AJ68">
        <v>2.14074E-4</v>
      </c>
      <c r="AK68">
        <v>1.0875007652445721</v>
      </c>
      <c r="AL68">
        <f t="shared" si="1"/>
        <v>9.9742307685936425E-4</v>
      </c>
      <c r="AM68">
        <f t="shared" si="3"/>
        <v>5.4514020860026859E-2</v>
      </c>
      <c r="AN68">
        <f t="shared" si="4"/>
        <v>6.4413214075818631E-5</v>
      </c>
      <c r="AO68">
        <f t="shared" si="5"/>
        <v>0.15296242013547529</v>
      </c>
      <c r="AP68">
        <f t="shared" si="6"/>
        <v>6.0304962434954201E-2</v>
      </c>
      <c r="AQ68">
        <f t="shared" si="7"/>
        <v>2.3280563881896652E-4</v>
      </c>
      <c r="AU68" s="3"/>
      <c r="AV68" s="7"/>
      <c r="AW68" s="7"/>
      <c r="AX68" s="7"/>
      <c r="AY68" s="8"/>
      <c r="AZ68" s="7"/>
      <c r="BA68" s="7"/>
      <c r="BB68" s="7"/>
      <c r="BC68" s="8"/>
      <c r="BD68" s="5"/>
      <c r="BE68" s="5"/>
      <c r="BF68" s="3"/>
      <c r="BG68" s="3"/>
      <c r="BH68" s="3"/>
      <c r="BI68" s="3"/>
    </row>
    <row r="69" spans="1:61" x14ac:dyDescent="0.25">
      <c r="A69">
        <v>9376211</v>
      </c>
      <c r="B69" s="2" t="s">
        <v>606</v>
      </c>
      <c r="D69">
        <v>62589313</v>
      </c>
      <c r="F69">
        <v>300</v>
      </c>
      <c r="G69">
        <v>84214214</v>
      </c>
      <c r="I69">
        <v>2275070000</v>
      </c>
      <c r="J69">
        <v>2</v>
      </c>
      <c r="K69" t="s">
        <v>34</v>
      </c>
      <c r="L69" t="s">
        <v>61</v>
      </c>
      <c r="M69">
        <v>34013</v>
      </c>
      <c r="O69" t="s">
        <v>93</v>
      </c>
      <c r="P69">
        <v>48811</v>
      </c>
      <c r="Q69" t="s">
        <v>37</v>
      </c>
      <c r="R69" t="s">
        <v>38</v>
      </c>
      <c r="U69" t="s">
        <v>38</v>
      </c>
      <c r="V69">
        <v>40.690264999999997</v>
      </c>
      <c r="W69">
        <v>-74.176412999999997</v>
      </c>
      <c r="X69" t="s">
        <v>39</v>
      </c>
      <c r="Y69" t="s">
        <v>94</v>
      </c>
      <c r="Z69" t="s">
        <v>34</v>
      </c>
      <c r="AA69">
        <v>0</v>
      </c>
      <c r="AB69" t="s">
        <v>41</v>
      </c>
      <c r="AC69">
        <v>8</v>
      </c>
      <c r="AE69">
        <v>0.18985399999999999</v>
      </c>
      <c r="AF69">
        <v>7.4124499999999998</v>
      </c>
      <c r="AG69">
        <v>0.26194800000000001</v>
      </c>
      <c r="AH69">
        <v>0.71374700000000002</v>
      </c>
      <c r="AI69">
        <v>0.154229</v>
      </c>
      <c r="AJ69">
        <v>1.03345E-3</v>
      </c>
      <c r="AK69">
        <v>1.0875007652445721</v>
      </c>
      <c r="AL69">
        <f t="shared" si="1"/>
        <v>0.20646637028474299</v>
      </c>
      <c r="AM69">
        <f t="shared" si="3"/>
        <v>8.061045047337128</v>
      </c>
      <c r="AN69">
        <f t="shared" si="4"/>
        <v>0.28486865045428517</v>
      </c>
      <c r="AO69">
        <f t="shared" si="5"/>
        <v>0.77620040869101758</v>
      </c>
      <c r="AP69">
        <f t="shared" si="6"/>
        <v>0.16772415552290512</v>
      </c>
      <c r="AQ69">
        <f t="shared" si="7"/>
        <v>1.123877665842003E-3</v>
      </c>
      <c r="AU69" s="3"/>
      <c r="AV69" s="7"/>
      <c r="AW69" s="7"/>
      <c r="AX69" s="7"/>
      <c r="AY69" s="8"/>
      <c r="AZ69" s="7"/>
      <c r="BA69" s="7"/>
      <c r="BB69" s="7"/>
      <c r="BC69" s="8"/>
      <c r="BD69" s="5"/>
      <c r="BE69" s="5"/>
      <c r="BF69" s="5"/>
      <c r="BG69" s="5"/>
      <c r="BH69" s="3"/>
      <c r="BI69" s="3"/>
    </row>
    <row r="70" spans="1:61" x14ac:dyDescent="0.25">
      <c r="A70">
        <v>9376211</v>
      </c>
      <c r="B70" s="2" t="s">
        <v>606</v>
      </c>
      <c r="D70">
        <v>62589313</v>
      </c>
      <c r="F70">
        <v>300</v>
      </c>
      <c r="G70">
        <v>84206914</v>
      </c>
      <c r="I70">
        <v>2275070000</v>
      </c>
      <c r="J70">
        <v>2</v>
      </c>
      <c r="K70" t="s">
        <v>34</v>
      </c>
      <c r="L70" t="s">
        <v>61</v>
      </c>
      <c r="M70">
        <v>34013</v>
      </c>
      <c r="O70" t="s">
        <v>93</v>
      </c>
      <c r="P70">
        <v>48811</v>
      </c>
      <c r="Q70" t="s">
        <v>37</v>
      </c>
      <c r="R70" t="s">
        <v>38</v>
      </c>
      <c r="U70" t="s">
        <v>38</v>
      </c>
      <c r="V70">
        <v>40.690264999999997</v>
      </c>
      <c r="W70">
        <v>-74.176412999999997</v>
      </c>
      <c r="X70" t="s">
        <v>39</v>
      </c>
      <c r="Y70" t="s">
        <v>94</v>
      </c>
      <c r="Z70" t="s">
        <v>34</v>
      </c>
      <c r="AA70">
        <v>0</v>
      </c>
      <c r="AB70" t="s">
        <v>41</v>
      </c>
      <c r="AC70">
        <v>8</v>
      </c>
      <c r="AE70">
        <v>2.87862E-4</v>
      </c>
      <c r="AF70">
        <v>0.60174099999999997</v>
      </c>
      <c r="AG70">
        <v>5.9230500000000002E-5</v>
      </c>
      <c r="AH70">
        <v>5.7702000000000003E-2</v>
      </c>
      <c r="AI70">
        <v>1.01963E-4</v>
      </c>
      <c r="AJ70">
        <v>9.1398299999999998E-3</v>
      </c>
      <c r="AK70">
        <v>1.0875007652445721</v>
      </c>
      <c r="AL70">
        <f t="shared" ref="AL70:AL99" si="8">$AK70*AE70</f>
        <v>3.1305014528483299E-4</v>
      </c>
      <c r="AM70">
        <f t="shared" si="3"/>
        <v>0.65439379797903396</v>
      </c>
      <c r="AN70">
        <f t="shared" si="4"/>
        <v>6.4413214075818631E-5</v>
      </c>
      <c r="AO70">
        <f t="shared" si="5"/>
        <v>6.2750969156142297E-2</v>
      </c>
      <c r="AP70">
        <f t="shared" si="6"/>
        <v>1.1088484052663229E-4</v>
      </c>
      <c r="AQ70">
        <f t="shared" si="7"/>
        <v>9.9395721192052974E-3</v>
      </c>
      <c r="AU70" s="3"/>
      <c r="AV70" s="7"/>
      <c r="AW70" s="7"/>
      <c r="AX70" s="7"/>
      <c r="AY70" s="8"/>
      <c r="AZ70" s="7"/>
      <c r="BA70" s="7"/>
      <c r="BB70" s="7"/>
      <c r="BC70" s="8"/>
      <c r="BD70" s="5"/>
      <c r="BE70" s="5"/>
      <c r="BF70" s="5"/>
      <c r="BG70" s="5"/>
      <c r="BH70" s="3"/>
      <c r="BI70" s="3"/>
    </row>
    <row r="71" spans="1:61" x14ac:dyDescent="0.25">
      <c r="A71">
        <v>9376211</v>
      </c>
      <c r="B71" s="2" t="s">
        <v>606</v>
      </c>
      <c r="D71">
        <v>62589313</v>
      </c>
      <c r="F71">
        <v>300</v>
      </c>
      <c r="G71">
        <v>173354714</v>
      </c>
      <c r="I71">
        <v>2275070000</v>
      </c>
      <c r="J71">
        <v>2</v>
      </c>
      <c r="K71" t="s">
        <v>34</v>
      </c>
      <c r="L71" t="s">
        <v>61</v>
      </c>
      <c r="M71">
        <v>34013</v>
      </c>
      <c r="O71" t="s">
        <v>93</v>
      </c>
      <c r="P71">
        <v>48811</v>
      </c>
      <c r="Q71" t="s">
        <v>37</v>
      </c>
      <c r="R71" t="s">
        <v>38</v>
      </c>
      <c r="U71" t="s">
        <v>38</v>
      </c>
      <c r="V71">
        <v>40.690264999999997</v>
      </c>
      <c r="W71">
        <v>-74.176412999999997</v>
      </c>
      <c r="X71" t="s">
        <v>39</v>
      </c>
      <c r="Y71" t="s">
        <v>94</v>
      </c>
      <c r="Z71" t="s">
        <v>34</v>
      </c>
      <c r="AA71">
        <v>0</v>
      </c>
      <c r="AB71" t="s">
        <v>41</v>
      </c>
      <c r="AC71">
        <v>8</v>
      </c>
      <c r="AE71">
        <v>1.7860400000000001</v>
      </c>
      <c r="AF71">
        <v>2.96135E-4</v>
      </c>
      <c r="AG71">
        <v>1.8139499999999999E-2</v>
      </c>
      <c r="AH71">
        <v>4.4423100000000001E-4</v>
      </c>
      <c r="AI71">
        <v>6.4561300000000001E-5</v>
      </c>
      <c r="AJ71">
        <v>6.1484499999999997E-2</v>
      </c>
      <c r="AK71">
        <v>1.0875007652445721</v>
      </c>
      <c r="AL71">
        <f t="shared" si="8"/>
        <v>1.9423198667574155</v>
      </c>
      <c r="AM71">
        <f t="shared" si="3"/>
        <v>3.2204703911570135E-4</v>
      </c>
      <c r="AN71">
        <f t="shared" si="4"/>
        <v>1.9726720131153914E-2</v>
      </c>
      <c r="AO71">
        <f t="shared" si="5"/>
        <v>4.8310155244536148E-4</v>
      </c>
      <c r="AP71">
        <f t="shared" si="6"/>
        <v>7.0210463155184391E-5</v>
      </c>
      <c r="AQ71">
        <f t="shared" si="7"/>
        <v>6.6864440800679895E-2</v>
      </c>
      <c r="AU71" s="3"/>
      <c r="AV71" s="7"/>
      <c r="AW71" s="7"/>
      <c r="AX71" s="7"/>
      <c r="AY71" s="8"/>
      <c r="AZ71" s="7"/>
      <c r="BA71" s="7"/>
      <c r="BB71" s="7"/>
      <c r="BC71" s="8"/>
      <c r="BD71" s="9"/>
      <c r="BE71" s="9"/>
      <c r="BF71" s="9"/>
      <c r="BG71" s="9"/>
      <c r="BH71" s="3"/>
      <c r="BI71" s="3"/>
    </row>
    <row r="72" spans="1:61" x14ac:dyDescent="0.25">
      <c r="A72">
        <v>9376211</v>
      </c>
      <c r="B72" s="2" t="s">
        <v>606</v>
      </c>
      <c r="D72">
        <v>62589313</v>
      </c>
      <c r="F72">
        <v>300</v>
      </c>
      <c r="G72">
        <v>84204614</v>
      </c>
      <c r="I72">
        <v>2275070000</v>
      </c>
      <c r="J72">
        <v>2</v>
      </c>
      <c r="K72" t="s">
        <v>34</v>
      </c>
      <c r="L72" t="s">
        <v>61</v>
      </c>
      <c r="M72">
        <v>34013</v>
      </c>
      <c r="O72" t="s">
        <v>93</v>
      </c>
      <c r="P72">
        <v>48811</v>
      </c>
      <c r="Q72" t="s">
        <v>37</v>
      </c>
      <c r="R72" t="s">
        <v>38</v>
      </c>
      <c r="U72" t="s">
        <v>38</v>
      </c>
      <c r="V72">
        <v>40.690264999999997</v>
      </c>
      <c r="W72">
        <v>-74.176412999999997</v>
      </c>
      <c r="X72" t="s">
        <v>39</v>
      </c>
      <c r="Y72" t="s">
        <v>94</v>
      </c>
      <c r="Z72" t="s">
        <v>34</v>
      </c>
      <c r="AA72">
        <v>0</v>
      </c>
      <c r="AB72" t="s">
        <v>41</v>
      </c>
      <c r="AC72">
        <v>8</v>
      </c>
      <c r="AE72">
        <v>1.05159</v>
      </c>
      <c r="AF72">
        <v>4.84327E-4</v>
      </c>
      <c r="AG72">
        <v>1.5875400000000001E-2</v>
      </c>
      <c r="AH72">
        <v>7.4038899999999993E-5</v>
      </c>
      <c r="AI72">
        <v>0.55638200000000004</v>
      </c>
      <c r="AJ72">
        <v>1.0123999999999999E-2</v>
      </c>
      <c r="AK72">
        <v>1.0875007652445721</v>
      </c>
      <c r="AL72">
        <f t="shared" si="8"/>
        <v>1.1436049297235396</v>
      </c>
      <c r="AM72">
        <f t="shared" si="3"/>
        <v>5.2670598312860785E-4</v>
      </c>
      <c r="AN72">
        <f t="shared" si="4"/>
        <v>1.7264509648563679E-2</v>
      </c>
      <c r="AO72">
        <f t="shared" si="5"/>
        <v>8.051736040786634E-5</v>
      </c>
      <c r="AP72">
        <f t="shared" si="6"/>
        <v>0.60506585076830555</v>
      </c>
      <c r="AQ72">
        <f t="shared" si="7"/>
        <v>1.1009857747336047E-2</v>
      </c>
      <c r="AU72" s="3"/>
      <c r="AV72" s="7"/>
      <c r="AW72" s="7"/>
      <c r="AX72" s="7"/>
      <c r="AY72" s="8"/>
      <c r="AZ72" s="7"/>
      <c r="BA72" s="7"/>
      <c r="BB72" s="7"/>
      <c r="BC72" s="8"/>
      <c r="BD72" s="3"/>
      <c r="BE72" s="5"/>
      <c r="BF72" s="5"/>
      <c r="BG72" s="5"/>
      <c r="BH72" s="3"/>
      <c r="BI72" s="3"/>
    </row>
    <row r="73" spans="1:61" x14ac:dyDescent="0.25">
      <c r="A73">
        <v>9376211</v>
      </c>
      <c r="B73" s="2" t="s">
        <v>606</v>
      </c>
      <c r="D73">
        <v>62589313</v>
      </c>
      <c r="F73">
        <v>300</v>
      </c>
      <c r="G73">
        <v>173354514</v>
      </c>
      <c r="I73">
        <v>2275070000</v>
      </c>
      <c r="J73">
        <v>2</v>
      </c>
      <c r="K73" t="s">
        <v>34</v>
      </c>
      <c r="L73" t="s">
        <v>61</v>
      </c>
      <c r="M73">
        <v>34013</v>
      </c>
      <c r="O73" t="s">
        <v>93</v>
      </c>
      <c r="P73">
        <v>48811</v>
      </c>
      <c r="Q73" t="s">
        <v>37</v>
      </c>
      <c r="R73" t="s">
        <v>38</v>
      </c>
      <c r="U73" t="s">
        <v>38</v>
      </c>
      <c r="V73">
        <v>40.690264999999997</v>
      </c>
      <c r="W73">
        <v>-74.176412999999997</v>
      </c>
      <c r="X73" t="s">
        <v>39</v>
      </c>
      <c r="Y73" t="s">
        <v>94</v>
      </c>
      <c r="Z73" t="s">
        <v>34</v>
      </c>
      <c r="AA73">
        <v>0</v>
      </c>
      <c r="AB73" t="s">
        <v>41</v>
      </c>
      <c r="AC73">
        <v>8</v>
      </c>
      <c r="AE73">
        <v>0.83046500000000001</v>
      </c>
      <c r="AF73">
        <v>5.9330000000000001E-2</v>
      </c>
      <c r="AG73">
        <v>1.2758E-2</v>
      </c>
      <c r="AH73">
        <v>2.0433900000000001E-2</v>
      </c>
      <c r="AI73">
        <v>0.88765499999999997</v>
      </c>
      <c r="AJ73">
        <v>0.37772800000000001</v>
      </c>
      <c r="AK73">
        <v>1.0875007652445721</v>
      </c>
      <c r="AL73">
        <f t="shared" si="8"/>
        <v>0.90313132300883359</v>
      </c>
      <c r="AM73">
        <f t="shared" si="3"/>
        <v>6.4521420401960461E-2</v>
      </c>
      <c r="AN73">
        <f t="shared" si="4"/>
        <v>1.3874334762990251E-2</v>
      </c>
      <c r="AO73">
        <f t="shared" si="5"/>
        <v>2.2221881886931062E-2</v>
      </c>
      <c r="AP73">
        <f t="shared" si="6"/>
        <v>0.96532549177317062</v>
      </c>
      <c r="AQ73">
        <f t="shared" si="7"/>
        <v>0.41077948905430173</v>
      </c>
      <c r="AU73" s="3"/>
      <c r="AV73" s="7"/>
      <c r="AW73" s="7"/>
      <c r="AX73" s="7"/>
      <c r="AY73" s="8"/>
      <c r="AZ73" s="7"/>
      <c r="BA73" s="7"/>
      <c r="BB73" s="7"/>
      <c r="BC73" s="8"/>
      <c r="BD73" s="3"/>
      <c r="BE73" s="5"/>
      <c r="BF73" s="3"/>
      <c r="BG73" s="3"/>
      <c r="BH73" s="3"/>
      <c r="BI73" s="3"/>
    </row>
    <row r="74" spans="1:61" x14ac:dyDescent="0.25">
      <c r="A74">
        <v>9376211</v>
      </c>
      <c r="B74" s="2" t="s">
        <v>606</v>
      </c>
      <c r="D74">
        <v>62589313</v>
      </c>
      <c r="F74">
        <v>300</v>
      </c>
      <c r="G74">
        <v>84206814</v>
      </c>
      <c r="I74">
        <v>2275070000</v>
      </c>
      <c r="J74">
        <v>2</v>
      </c>
      <c r="K74" t="s">
        <v>34</v>
      </c>
      <c r="L74" t="s">
        <v>61</v>
      </c>
      <c r="M74">
        <v>34013</v>
      </c>
      <c r="O74" t="s">
        <v>93</v>
      </c>
      <c r="P74">
        <v>48811</v>
      </c>
      <c r="Q74" t="s">
        <v>37</v>
      </c>
      <c r="R74" t="s">
        <v>38</v>
      </c>
      <c r="U74" t="s">
        <v>38</v>
      </c>
      <c r="V74">
        <v>40.690264999999997</v>
      </c>
      <c r="W74">
        <v>-74.176412999999997</v>
      </c>
      <c r="X74" t="s">
        <v>39</v>
      </c>
      <c r="Y74" t="s">
        <v>94</v>
      </c>
      <c r="Z74" t="s">
        <v>34</v>
      </c>
      <c r="AA74">
        <v>0</v>
      </c>
      <c r="AB74" t="s">
        <v>41</v>
      </c>
      <c r="AC74">
        <v>8</v>
      </c>
      <c r="AE74">
        <v>5.3923999999999997E-4</v>
      </c>
      <c r="AF74">
        <v>2.9114200000000001</v>
      </c>
      <c r="AG74">
        <v>2.9615799999999999E-5</v>
      </c>
      <c r="AH74">
        <v>1.9057499999999999E-3</v>
      </c>
      <c r="AI74">
        <v>0.16798399999999999</v>
      </c>
      <c r="AJ74">
        <v>6.03978E-5</v>
      </c>
      <c r="AK74">
        <v>1.0875007652445721</v>
      </c>
      <c r="AL74">
        <f t="shared" si="8"/>
        <v>5.8642391265048305E-4</v>
      </c>
      <c r="AM74">
        <f t="shared" si="3"/>
        <v>3.1661714779483523</v>
      </c>
      <c r="AN74">
        <f t="shared" si="4"/>
        <v>3.2207205163330198E-5</v>
      </c>
      <c r="AO74">
        <f t="shared" si="5"/>
        <v>2.0725045833648432E-3</v>
      </c>
      <c r="AP74">
        <f t="shared" si="6"/>
        <v>0.18268272854884418</v>
      </c>
      <c r="AQ74">
        <f t="shared" si="7"/>
        <v>6.5682653719088612E-5</v>
      </c>
      <c r="AU74" s="3"/>
      <c r="AV74" s="7"/>
      <c r="AW74" s="7"/>
      <c r="AX74" s="7"/>
      <c r="AY74" s="8"/>
      <c r="AZ74" s="7"/>
      <c r="BA74" s="7"/>
      <c r="BB74" s="7"/>
      <c r="BC74" s="8"/>
      <c r="BD74" s="3"/>
      <c r="BE74" s="3"/>
      <c r="BF74" s="3"/>
      <c r="BG74" s="3"/>
      <c r="BH74" s="3"/>
      <c r="BI74" s="3"/>
    </row>
    <row r="75" spans="1:61" x14ac:dyDescent="0.25">
      <c r="A75">
        <v>9382211</v>
      </c>
      <c r="B75" s="2" t="s">
        <v>606</v>
      </c>
      <c r="D75">
        <v>62624413</v>
      </c>
      <c r="F75">
        <v>300</v>
      </c>
      <c r="G75">
        <v>173356814</v>
      </c>
      <c r="I75">
        <v>2275070000</v>
      </c>
      <c r="J75">
        <v>2</v>
      </c>
      <c r="K75" t="s">
        <v>34</v>
      </c>
      <c r="L75" t="s">
        <v>84</v>
      </c>
      <c r="M75">
        <v>34029</v>
      </c>
      <c r="O75" t="s">
        <v>460</v>
      </c>
      <c r="P75">
        <v>48811</v>
      </c>
      <c r="Q75" t="s">
        <v>37</v>
      </c>
      <c r="R75" t="s">
        <v>38</v>
      </c>
      <c r="U75" t="s">
        <v>38</v>
      </c>
      <c r="V75">
        <v>39.927500000000002</v>
      </c>
      <c r="W75">
        <v>-74.292379999999994</v>
      </c>
      <c r="X75" t="s">
        <v>39</v>
      </c>
      <c r="Y75" t="s">
        <v>461</v>
      </c>
      <c r="Z75" t="s">
        <v>34</v>
      </c>
      <c r="AA75">
        <v>0</v>
      </c>
      <c r="AB75" t="s">
        <v>41</v>
      </c>
      <c r="AC75">
        <v>8</v>
      </c>
      <c r="AE75">
        <v>2.0822599999999999E-4</v>
      </c>
      <c r="AF75">
        <v>1.4806800000000001E-4</v>
      </c>
      <c r="AG75">
        <v>2.9615799999999999E-5</v>
      </c>
      <c r="AH75">
        <v>2.9615799999999999E-5</v>
      </c>
      <c r="AI75">
        <v>3.2281199999999999E-5</v>
      </c>
      <c r="AJ75">
        <v>2.2646999999999998E-5</v>
      </c>
      <c r="AK75">
        <v>1</v>
      </c>
      <c r="AL75">
        <f t="shared" si="8"/>
        <v>2.0822599999999999E-4</v>
      </c>
      <c r="AM75">
        <f t="shared" si="3"/>
        <v>1.4806800000000001E-4</v>
      </c>
      <c r="AN75">
        <f t="shared" si="4"/>
        <v>2.9615799999999999E-5</v>
      </c>
      <c r="AO75">
        <f t="shared" si="5"/>
        <v>2.9615799999999999E-5</v>
      </c>
      <c r="AP75">
        <f t="shared" si="6"/>
        <v>3.2281199999999999E-5</v>
      </c>
      <c r="AQ75">
        <f t="shared" si="7"/>
        <v>2.2646999999999998E-5</v>
      </c>
      <c r="AU75" s="3"/>
      <c r="AV75" s="7"/>
      <c r="AW75" s="7"/>
      <c r="AX75" s="7"/>
      <c r="AY75" s="8"/>
      <c r="AZ75" s="7"/>
      <c r="BA75" s="7"/>
      <c r="BB75" s="7"/>
      <c r="BC75" s="8"/>
      <c r="BD75" s="5"/>
      <c r="BE75" s="5"/>
      <c r="BF75" s="5"/>
      <c r="BG75" s="5"/>
      <c r="BH75" s="3"/>
      <c r="BI75" s="3"/>
    </row>
    <row r="76" spans="1:61" x14ac:dyDescent="0.25">
      <c r="A76">
        <v>9387111</v>
      </c>
      <c r="B76" s="2" t="s">
        <v>606</v>
      </c>
      <c r="D76">
        <v>62630613</v>
      </c>
      <c r="F76">
        <v>300</v>
      </c>
      <c r="G76">
        <v>84358714</v>
      </c>
      <c r="I76">
        <v>2275070000</v>
      </c>
      <c r="J76">
        <v>2</v>
      </c>
      <c r="K76" t="s">
        <v>34</v>
      </c>
      <c r="L76" t="s">
        <v>108</v>
      </c>
      <c r="M76">
        <v>34003</v>
      </c>
      <c r="O76" t="s">
        <v>144</v>
      </c>
      <c r="P76">
        <v>48811</v>
      </c>
      <c r="Q76" t="s">
        <v>37</v>
      </c>
      <c r="R76" t="s">
        <v>38</v>
      </c>
      <c r="U76" t="s">
        <v>38</v>
      </c>
      <c r="V76">
        <v>40.842799999999997</v>
      </c>
      <c r="W76">
        <v>-74.066100000000006</v>
      </c>
      <c r="X76" t="s">
        <v>39</v>
      </c>
      <c r="Y76" t="s">
        <v>144</v>
      </c>
      <c r="Z76" t="s">
        <v>34</v>
      </c>
      <c r="AA76">
        <v>0</v>
      </c>
      <c r="AB76" t="s">
        <v>41</v>
      </c>
      <c r="AC76">
        <v>8</v>
      </c>
      <c r="AE76">
        <v>5.9028300000000004E-3</v>
      </c>
      <c r="AF76">
        <v>2.4216299999999999E-4</v>
      </c>
      <c r="AG76">
        <v>1.1846200000000001E-4</v>
      </c>
      <c r="AH76">
        <v>2.3692299999999999E-4</v>
      </c>
      <c r="AI76">
        <v>1.93685E-4</v>
      </c>
      <c r="AJ76">
        <v>6.7033799999999995E-5</v>
      </c>
      <c r="AK76">
        <v>1.290909090909091</v>
      </c>
      <c r="AL76">
        <f t="shared" si="8"/>
        <v>7.6200169090909105E-3</v>
      </c>
      <c r="AM76">
        <f t="shared" si="3"/>
        <v>3.1261041818181817E-4</v>
      </c>
      <c r="AN76">
        <f t="shared" si="4"/>
        <v>1.5292367272727275E-4</v>
      </c>
      <c r="AO76">
        <f t="shared" si="5"/>
        <v>3.0584605454545455E-4</v>
      </c>
      <c r="AP76">
        <f t="shared" si="6"/>
        <v>2.5002972727272731E-4</v>
      </c>
      <c r="AQ76">
        <f t="shared" si="7"/>
        <v>8.6534541818181814E-5</v>
      </c>
      <c r="AU76" s="3"/>
      <c r="AV76" s="7"/>
      <c r="AW76" s="7"/>
      <c r="AX76" s="7"/>
      <c r="AY76" s="8"/>
      <c r="AZ76" s="7"/>
      <c r="BA76" s="7"/>
      <c r="BB76" s="7"/>
      <c r="BC76" s="8"/>
      <c r="BD76" s="5"/>
      <c r="BE76" s="5"/>
      <c r="BF76" s="5"/>
      <c r="BG76" s="5"/>
      <c r="BH76" s="3"/>
      <c r="BI76" s="3"/>
    </row>
    <row r="77" spans="1:61" x14ac:dyDescent="0.25">
      <c r="A77">
        <v>9387111</v>
      </c>
      <c r="B77" s="2" t="s">
        <v>606</v>
      </c>
      <c r="D77">
        <v>62630613</v>
      </c>
      <c r="F77">
        <v>300</v>
      </c>
      <c r="G77">
        <v>84359514</v>
      </c>
      <c r="I77">
        <v>2275070000</v>
      </c>
      <c r="J77">
        <v>2</v>
      </c>
      <c r="K77" t="s">
        <v>34</v>
      </c>
      <c r="L77" t="s">
        <v>108</v>
      </c>
      <c r="M77">
        <v>34003</v>
      </c>
      <c r="O77" t="s">
        <v>144</v>
      </c>
      <c r="P77">
        <v>48811</v>
      </c>
      <c r="Q77" t="s">
        <v>37</v>
      </c>
      <c r="R77" t="s">
        <v>38</v>
      </c>
      <c r="U77" t="s">
        <v>38</v>
      </c>
      <c r="V77">
        <v>40.842799999999997</v>
      </c>
      <c r="W77">
        <v>-74.066100000000006</v>
      </c>
      <c r="X77" t="s">
        <v>39</v>
      </c>
      <c r="Y77" t="s">
        <v>144</v>
      </c>
      <c r="Z77" t="s">
        <v>34</v>
      </c>
      <c r="AA77">
        <v>0</v>
      </c>
      <c r="AB77" t="s">
        <v>41</v>
      </c>
      <c r="AC77">
        <v>8</v>
      </c>
      <c r="AE77">
        <v>3.5398299999999999E-3</v>
      </c>
      <c r="AF77">
        <v>1.16238E-2</v>
      </c>
      <c r="AG77">
        <v>8.8846300000000003E-5</v>
      </c>
      <c r="AH77">
        <v>5.9230500000000002E-5</v>
      </c>
      <c r="AI77">
        <v>7.2751800000000002E-4</v>
      </c>
      <c r="AJ77">
        <v>1.1611600000000001E-3</v>
      </c>
      <c r="AK77">
        <v>1.290909090909091</v>
      </c>
      <c r="AL77">
        <f t="shared" si="8"/>
        <v>4.5695987272727275E-3</v>
      </c>
      <c r="AM77">
        <f t="shared" si="3"/>
        <v>1.5005269090909093E-2</v>
      </c>
      <c r="AN77">
        <f t="shared" si="4"/>
        <v>1.1469249636363638E-4</v>
      </c>
      <c r="AO77">
        <f t="shared" si="5"/>
        <v>7.6461190909090916E-5</v>
      </c>
      <c r="AP77">
        <f t="shared" si="6"/>
        <v>9.3915960000000005E-4</v>
      </c>
      <c r="AQ77">
        <f t="shared" si="7"/>
        <v>1.4989520000000002E-3</v>
      </c>
      <c r="AU77" s="3"/>
      <c r="AV77" s="7"/>
      <c r="AW77" s="7"/>
      <c r="AX77" s="7"/>
      <c r="AY77" s="8"/>
      <c r="AZ77" s="7"/>
      <c r="BA77" s="7"/>
      <c r="BB77" s="7"/>
      <c r="BC77" s="8"/>
      <c r="BD77" s="5"/>
      <c r="BE77" s="5"/>
      <c r="BF77" s="5"/>
      <c r="BG77" s="5"/>
      <c r="BH77" s="3"/>
      <c r="BI77" s="3"/>
    </row>
    <row r="78" spans="1:61" x14ac:dyDescent="0.25">
      <c r="A78">
        <v>9387111</v>
      </c>
      <c r="B78" s="2" t="s">
        <v>606</v>
      </c>
      <c r="D78">
        <v>62630613</v>
      </c>
      <c r="F78">
        <v>300</v>
      </c>
      <c r="G78">
        <v>84358814</v>
      </c>
      <c r="I78">
        <v>2275070000</v>
      </c>
      <c r="J78">
        <v>2</v>
      </c>
      <c r="K78" t="s">
        <v>34</v>
      </c>
      <c r="L78" t="s">
        <v>108</v>
      </c>
      <c r="M78">
        <v>34003</v>
      </c>
      <c r="O78" t="s">
        <v>144</v>
      </c>
      <c r="P78">
        <v>48811</v>
      </c>
      <c r="Q78" t="s">
        <v>37</v>
      </c>
      <c r="R78" t="s">
        <v>38</v>
      </c>
      <c r="U78" t="s">
        <v>38</v>
      </c>
      <c r="V78">
        <v>40.842799999999997</v>
      </c>
      <c r="W78">
        <v>-74.066100000000006</v>
      </c>
      <c r="X78" t="s">
        <v>39</v>
      </c>
      <c r="Y78" t="s">
        <v>144</v>
      </c>
      <c r="Z78" t="s">
        <v>34</v>
      </c>
      <c r="AA78">
        <v>0</v>
      </c>
      <c r="AB78" t="s">
        <v>41</v>
      </c>
      <c r="AC78">
        <v>8</v>
      </c>
      <c r="AE78">
        <v>6.8866400000000003E-3</v>
      </c>
      <c r="AF78">
        <v>2.96135E-4</v>
      </c>
      <c r="AG78">
        <v>3.5538499999999999E-3</v>
      </c>
      <c r="AH78">
        <v>5.0346199999999999E-4</v>
      </c>
      <c r="AI78">
        <v>1.1893899999999999E-4</v>
      </c>
      <c r="AJ78">
        <v>2.7176400000000002E-4</v>
      </c>
      <c r="AK78">
        <v>1.290909090909091</v>
      </c>
      <c r="AL78">
        <f t="shared" si="8"/>
        <v>8.8900261818181826E-3</v>
      </c>
      <c r="AM78">
        <f t="shared" si="3"/>
        <v>3.8228336363636367E-4</v>
      </c>
      <c r="AN78">
        <f t="shared" si="4"/>
        <v>4.587697272727273E-3</v>
      </c>
      <c r="AO78">
        <f t="shared" si="5"/>
        <v>6.4992367272727271E-4</v>
      </c>
      <c r="AP78">
        <f t="shared" si="6"/>
        <v>1.5353943636363637E-4</v>
      </c>
      <c r="AQ78">
        <f t="shared" si="7"/>
        <v>3.5082261818181822E-4</v>
      </c>
      <c r="AU78" s="3"/>
      <c r="AV78" s="7"/>
      <c r="AW78" s="7"/>
      <c r="AX78" s="7"/>
      <c r="AY78" s="8"/>
      <c r="AZ78" s="7"/>
      <c r="BA78" s="7"/>
      <c r="BB78" s="7"/>
      <c r="BC78" s="8"/>
      <c r="BD78" s="3"/>
      <c r="BE78" s="5"/>
      <c r="BF78" s="3"/>
      <c r="BG78" s="5"/>
      <c r="BH78" s="3"/>
      <c r="BI78" s="3"/>
    </row>
    <row r="79" spans="1:61" x14ac:dyDescent="0.25">
      <c r="A79">
        <v>9387111</v>
      </c>
      <c r="B79" s="2" t="s">
        <v>606</v>
      </c>
      <c r="D79">
        <v>62630613</v>
      </c>
      <c r="F79">
        <v>300</v>
      </c>
      <c r="G79">
        <v>145750714</v>
      </c>
      <c r="I79">
        <v>2275070000</v>
      </c>
      <c r="J79">
        <v>2</v>
      </c>
      <c r="K79" t="s">
        <v>34</v>
      </c>
      <c r="L79" t="s">
        <v>108</v>
      </c>
      <c r="M79">
        <v>34003</v>
      </c>
      <c r="O79" t="s">
        <v>144</v>
      </c>
      <c r="P79">
        <v>48811</v>
      </c>
      <c r="Q79" t="s">
        <v>37</v>
      </c>
      <c r="R79" t="s">
        <v>38</v>
      </c>
      <c r="U79" t="s">
        <v>38</v>
      </c>
      <c r="V79">
        <v>40.842799999999997</v>
      </c>
      <c r="W79">
        <v>-74.066100000000006</v>
      </c>
      <c r="X79" t="s">
        <v>39</v>
      </c>
      <c r="Y79" t="s">
        <v>144</v>
      </c>
      <c r="Z79" t="s">
        <v>34</v>
      </c>
      <c r="AA79">
        <v>0</v>
      </c>
      <c r="AB79" t="s">
        <v>41</v>
      </c>
      <c r="AC79">
        <v>8</v>
      </c>
      <c r="AE79">
        <v>2.2627499999999998E-2</v>
      </c>
      <c r="AF79">
        <v>8.88406E-4</v>
      </c>
      <c r="AG79">
        <v>5.0346199999999999E-4</v>
      </c>
      <c r="AH79">
        <v>3.55385E-4</v>
      </c>
      <c r="AI79">
        <v>2.4471100000000002E-3</v>
      </c>
      <c r="AJ79">
        <v>4.76904E-4</v>
      </c>
      <c r="AK79">
        <v>1.290909090909091</v>
      </c>
      <c r="AL79">
        <f t="shared" si="8"/>
        <v>2.9210045454545454E-2</v>
      </c>
      <c r="AM79">
        <f t="shared" si="3"/>
        <v>1.1468513818181818E-3</v>
      </c>
      <c r="AN79">
        <f t="shared" si="4"/>
        <v>6.4992367272727271E-4</v>
      </c>
      <c r="AO79">
        <f t="shared" si="5"/>
        <v>4.5876972727272732E-4</v>
      </c>
      <c r="AP79">
        <f t="shared" si="6"/>
        <v>3.158996545454546E-3</v>
      </c>
      <c r="AQ79">
        <f t="shared" si="7"/>
        <v>6.1563970909090911E-4</v>
      </c>
      <c r="AU79" s="3"/>
      <c r="AV79" s="7"/>
      <c r="AW79" s="7"/>
      <c r="AX79" s="7"/>
      <c r="AY79" s="8"/>
      <c r="AZ79" s="7"/>
      <c r="BA79" s="7"/>
      <c r="BB79" s="7"/>
      <c r="BC79" s="8"/>
      <c r="BD79" s="5"/>
      <c r="BE79" s="5"/>
      <c r="BF79" s="3"/>
      <c r="BG79" s="3"/>
      <c r="BH79" s="3"/>
      <c r="BI79" s="3"/>
    </row>
    <row r="80" spans="1:61" x14ac:dyDescent="0.25">
      <c r="A80">
        <v>9387111</v>
      </c>
      <c r="B80" s="2" t="s">
        <v>606</v>
      </c>
      <c r="D80">
        <v>62630613</v>
      </c>
      <c r="F80">
        <v>300</v>
      </c>
      <c r="G80">
        <v>173352314</v>
      </c>
      <c r="I80">
        <v>2275070000</v>
      </c>
      <c r="J80">
        <v>2</v>
      </c>
      <c r="K80" t="s">
        <v>34</v>
      </c>
      <c r="L80" t="s">
        <v>108</v>
      </c>
      <c r="M80">
        <v>34003</v>
      </c>
      <c r="O80" t="s">
        <v>144</v>
      </c>
      <c r="P80">
        <v>48811</v>
      </c>
      <c r="Q80" t="s">
        <v>37</v>
      </c>
      <c r="R80" t="s">
        <v>38</v>
      </c>
      <c r="U80" t="s">
        <v>38</v>
      </c>
      <c r="V80">
        <v>40.842799999999997</v>
      </c>
      <c r="W80">
        <v>-74.066100000000006</v>
      </c>
      <c r="X80" t="s">
        <v>39</v>
      </c>
      <c r="Y80" t="s">
        <v>144</v>
      </c>
      <c r="Z80" t="s">
        <v>34</v>
      </c>
      <c r="AA80">
        <v>0</v>
      </c>
      <c r="AB80" t="s">
        <v>41</v>
      </c>
      <c r="AC80">
        <v>8</v>
      </c>
      <c r="AE80">
        <v>9.1717000000000003E-4</v>
      </c>
      <c r="AF80">
        <v>1.18454E-3</v>
      </c>
      <c r="AG80">
        <v>7.4038899999999993E-5</v>
      </c>
      <c r="AH80">
        <v>1.7769300000000001E-4</v>
      </c>
      <c r="AI80">
        <v>1.2652400000000001E-4</v>
      </c>
      <c r="AJ80">
        <v>1.3588200000000001E-4</v>
      </c>
      <c r="AK80">
        <v>1.290909090909091</v>
      </c>
      <c r="AL80">
        <f t="shared" si="8"/>
        <v>1.183983090909091E-3</v>
      </c>
      <c r="AM80">
        <f t="shared" si="3"/>
        <v>1.5291334545454547E-3</v>
      </c>
      <c r="AN80">
        <f t="shared" si="4"/>
        <v>9.5577489090909086E-5</v>
      </c>
      <c r="AO80">
        <f t="shared" si="5"/>
        <v>2.2938550909090913E-4</v>
      </c>
      <c r="AP80">
        <f t="shared" si="6"/>
        <v>1.6333098181818185E-4</v>
      </c>
      <c r="AQ80">
        <f t="shared" si="7"/>
        <v>1.7541130909090911E-4</v>
      </c>
      <c r="AU80" s="3"/>
      <c r="AV80" s="7"/>
      <c r="AW80" s="7"/>
      <c r="AX80" s="7"/>
      <c r="AY80" s="8"/>
      <c r="AZ80" s="7"/>
      <c r="BA80" s="7"/>
      <c r="BB80" s="7"/>
      <c r="BC80" s="8"/>
      <c r="BD80" s="5"/>
      <c r="BE80" s="5"/>
      <c r="BF80" s="5"/>
      <c r="BG80" s="5"/>
      <c r="BH80" s="3"/>
      <c r="BI80" s="3"/>
    </row>
    <row r="81" spans="1:61" x14ac:dyDescent="0.25">
      <c r="A81">
        <v>9387111</v>
      </c>
      <c r="B81" s="2" t="s">
        <v>606</v>
      </c>
      <c r="D81">
        <v>62630613</v>
      </c>
      <c r="F81">
        <v>300</v>
      </c>
      <c r="G81">
        <v>145749614</v>
      </c>
      <c r="I81">
        <v>2275070000</v>
      </c>
      <c r="J81">
        <v>2</v>
      </c>
      <c r="K81" t="s">
        <v>34</v>
      </c>
      <c r="L81" t="s">
        <v>108</v>
      </c>
      <c r="M81">
        <v>34003</v>
      </c>
      <c r="O81" t="s">
        <v>144</v>
      </c>
      <c r="P81">
        <v>48811</v>
      </c>
      <c r="Q81" t="s">
        <v>37</v>
      </c>
      <c r="R81" t="s">
        <v>38</v>
      </c>
      <c r="U81" t="s">
        <v>38</v>
      </c>
      <c r="V81">
        <v>40.842799999999997</v>
      </c>
      <c r="W81">
        <v>-74.066100000000006</v>
      </c>
      <c r="X81" t="s">
        <v>39</v>
      </c>
      <c r="Y81" t="s">
        <v>144</v>
      </c>
      <c r="Z81" t="s">
        <v>34</v>
      </c>
      <c r="AA81">
        <v>0</v>
      </c>
      <c r="AB81" t="s">
        <v>41</v>
      </c>
      <c r="AC81">
        <v>8</v>
      </c>
      <c r="AE81">
        <v>3.9352199999999997E-3</v>
      </c>
      <c r="AF81">
        <v>8.88406E-4</v>
      </c>
      <c r="AG81">
        <v>6.8115500000000002E-4</v>
      </c>
      <c r="AH81">
        <v>1.7769300000000001E-4</v>
      </c>
      <c r="AI81">
        <v>1.2912399999999999E-4</v>
      </c>
      <c r="AJ81">
        <v>9.05879E-5</v>
      </c>
      <c r="AK81">
        <v>1.290909090909091</v>
      </c>
      <c r="AL81">
        <f t="shared" si="8"/>
        <v>5.0800112727272728E-3</v>
      </c>
      <c r="AM81">
        <f t="shared" si="3"/>
        <v>1.1468513818181818E-3</v>
      </c>
      <c r="AN81">
        <f t="shared" si="4"/>
        <v>8.7930918181818192E-4</v>
      </c>
      <c r="AO81">
        <f t="shared" si="5"/>
        <v>2.2938550909090913E-4</v>
      </c>
      <c r="AP81">
        <f t="shared" si="6"/>
        <v>1.6668734545454545E-4</v>
      </c>
      <c r="AQ81">
        <f t="shared" si="7"/>
        <v>1.1694074363636364E-4</v>
      </c>
      <c r="AU81" s="3"/>
      <c r="AV81" s="7"/>
      <c r="AW81" s="7"/>
      <c r="AX81" s="7"/>
      <c r="AY81" s="8"/>
      <c r="AZ81" s="7"/>
      <c r="BA81" s="7"/>
      <c r="BB81" s="7"/>
      <c r="BC81" s="8"/>
      <c r="BD81" s="5"/>
      <c r="BE81" s="5"/>
      <c r="BF81" s="5"/>
      <c r="BG81" s="5"/>
      <c r="BH81" s="3"/>
      <c r="BI81" s="3"/>
    </row>
    <row r="82" spans="1:61" x14ac:dyDescent="0.25">
      <c r="A82">
        <v>9387111</v>
      </c>
      <c r="B82" s="2" t="s">
        <v>606</v>
      </c>
      <c r="D82">
        <v>62630613</v>
      </c>
      <c r="F82">
        <v>300</v>
      </c>
      <c r="G82">
        <v>173352614</v>
      </c>
      <c r="I82">
        <v>2275070000</v>
      </c>
      <c r="J82">
        <v>2</v>
      </c>
      <c r="K82" t="s">
        <v>34</v>
      </c>
      <c r="L82" t="s">
        <v>108</v>
      </c>
      <c r="M82">
        <v>34003</v>
      </c>
      <c r="O82" t="s">
        <v>144</v>
      </c>
      <c r="P82">
        <v>48811</v>
      </c>
      <c r="Q82" t="s">
        <v>37</v>
      </c>
      <c r="R82" t="s">
        <v>38</v>
      </c>
      <c r="U82" t="s">
        <v>38</v>
      </c>
      <c r="V82">
        <v>40.842799999999997</v>
      </c>
      <c r="W82">
        <v>-74.066100000000006</v>
      </c>
      <c r="X82" t="s">
        <v>39</v>
      </c>
      <c r="Y82" t="s">
        <v>144</v>
      </c>
      <c r="Z82" t="s">
        <v>34</v>
      </c>
      <c r="AA82">
        <v>0</v>
      </c>
      <c r="AB82" t="s">
        <v>41</v>
      </c>
      <c r="AC82">
        <v>8</v>
      </c>
      <c r="AE82">
        <v>5.5093099999999999E-2</v>
      </c>
      <c r="AF82">
        <v>3.3721499999999998E-4</v>
      </c>
      <c r="AG82">
        <v>1.7769300000000001E-4</v>
      </c>
      <c r="AH82">
        <v>5.9230500000000002E-5</v>
      </c>
      <c r="AI82">
        <v>6.4561300000000001E-5</v>
      </c>
      <c r="AJ82">
        <v>4.5293999999999997E-5</v>
      </c>
      <c r="AK82">
        <v>1.290909090909091</v>
      </c>
      <c r="AL82">
        <f t="shared" si="8"/>
        <v>7.1120183636363646E-2</v>
      </c>
      <c r="AM82">
        <f t="shared" si="3"/>
        <v>4.353139090909091E-4</v>
      </c>
      <c r="AN82">
        <f t="shared" si="4"/>
        <v>2.2938550909090913E-4</v>
      </c>
      <c r="AO82">
        <f t="shared" si="5"/>
        <v>7.6461190909090916E-5</v>
      </c>
      <c r="AP82">
        <f t="shared" si="6"/>
        <v>8.3342769090909098E-5</v>
      </c>
      <c r="AQ82">
        <f t="shared" si="7"/>
        <v>5.8470436363636367E-5</v>
      </c>
      <c r="AU82" s="3"/>
      <c r="AV82" s="7"/>
      <c r="AW82" s="7"/>
      <c r="AX82" s="7"/>
      <c r="AY82" s="8"/>
      <c r="AZ82" s="7"/>
      <c r="BA82" s="7"/>
      <c r="BB82" s="7"/>
      <c r="BC82" s="8"/>
      <c r="BD82" s="5"/>
      <c r="BE82" s="5"/>
      <c r="BF82" s="5"/>
      <c r="BG82" s="5"/>
      <c r="BH82" s="3"/>
      <c r="BI82" s="3"/>
    </row>
    <row r="83" spans="1:61" x14ac:dyDescent="0.25">
      <c r="A83">
        <v>9387111</v>
      </c>
      <c r="B83" s="2" t="s">
        <v>606</v>
      </c>
      <c r="D83">
        <v>62630613</v>
      </c>
      <c r="F83">
        <v>300</v>
      </c>
      <c r="G83">
        <v>145749914</v>
      </c>
      <c r="I83">
        <v>2275070000</v>
      </c>
      <c r="J83">
        <v>2</v>
      </c>
      <c r="K83" t="s">
        <v>34</v>
      </c>
      <c r="L83" t="s">
        <v>108</v>
      </c>
      <c r="M83">
        <v>34003</v>
      </c>
      <c r="O83" t="s">
        <v>144</v>
      </c>
      <c r="P83">
        <v>48811</v>
      </c>
      <c r="Q83" t="s">
        <v>37</v>
      </c>
      <c r="R83" t="s">
        <v>38</v>
      </c>
      <c r="U83" t="s">
        <v>38</v>
      </c>
      <c r="V83">
        <v>40.842799999999997</v>
      </c>
      <c r="W83">
        <v>-74.066100000000006</v>
      </c>
      <c r="X83" t="s">
        <v>39</v>
      </c>
      <c r="Y83" t="s">
        <v>144</v>
      </c>
      <c r="Z83" t="s">
        <v>34</v>
      </c>
      <c r="AA83">
        <v>0</v>
      </c>
      <c r="AB83" t="s">
        <v>41</v>
      </c>
      <c r="AC83">
        <v>8</v>
      </c>
      <c r="AE83">
        <v>1.9676099999999998E-3</v>
      </c>
      <c r="AF83">
        <v>2.2210099999999998E-3</v>
      </c>
      <c r="AG83">
        <v>2.0730799999999999E-4</v>
      </c>
      <c r="AH83">
        <v>1.6584600000000001E-3</v>
      </c>
      <c r="AI83">
        <v>2.21418E-4</v>
      </c>
      <c r="AJ83">
        <v>3.84998E-4</v>
      </c>
      <c r="AK83">
        <v>1.290909090909091</v>
      </c>
      <c r="AL83">
        <f t="shared" si="8"/>
        <v>2.5400056363636364E-3</v>
      </c>
      <c r="AM83">
        <f t="shared" si="3"/>
        <v>2.8671220000000002E-3</v>
      </c>
      <c r="AN83">
        <f t="shared" si="4"/>
        <v>2.6761578181818183E-4</v>
      </c>
      <c r="AO83">
        <f t="shared" si="5"/>
        <v>2.1409210909090911E-3</v>
      </c>
      <c r="AP83">
        <f t="shared" si="6"/>
        <v>2.8583050909090912E-4</v>
      </c>
      <c r="AQ83">
        <f t="shared" si="7"/>
        <v>4.9699741818181827E-4</v>
      </c>
      <c r="AU83" s="3"/>
      <c r="AV83" s="7"/>
      <c r="AW83" s="7"/>
      <c r="AX83" s="7"/>
      <c r="AY83" s="8"/>
      <c r="AZ83" s="7"/>
      <c r="BA83" s="7"/>
      <c r="BB83" s="7"/>
      <c r="BC83" s="8"/>
      <c r="BD83" s="5"/>
      <c r="BE83" s="5"/>
      <c r="BF83" s="5"/>
      <c r="BG83" s="5"/>
      <c r="BH83" s="3"/>
      <c r="BI83" s="3"/>
    </row>
    <row r="84" spans="1:61" x14ac:dyDescent="0.25">
      <c r="A84">
        <v>9387111</v>
      </c>
      <c r="B84" s="2" t="s">
        <v>606</v>
      </c>
      <c r="D84">
        <v>62630613</v>
      </c>
      <c r="F84">
        <v>300</v>
      </c>
      <c r="G84">
        <v>145750114</v>
      </c>
      <c r="I84">
        <v>2275070000</v>
      </c>
      <c r="J84">
        <v>2</v>
      </c>
      <c r="K84" t="s">
        <v>34</v>
      </c>
      <c r="L84" t="s">
        <v>108</v>
      </c>
      <c r="M84">
        <v>34003</v>
      </c>
      <c r="O84" t="s">
        <v>144</v>
      </c>
      <c r="P84">
        <v>48811</v>
      </c>
      <c r="Q84" t="s">
        <v>37</v>
      </c>
      <c r="R84" t="s">
        <v>38</v>
      </c>
      <c r="U84" t="s">
        <v>38</v>
      </c>
      <c r="V84">
        <v>40.842799999999997</v>
      </c>
      <c r="W84">
        <v>-74.066100000000006</v>
      </c>
      <c r="X84" t="s">
        <v>39</v>
      </c>
      <c r="Y84" t="s">
        <v>144</v>
      </c>
      <c r="Z84" t="s">
        <v>34</v>
      </c>
      <c r="AA84">
        <v>0</v>
      </c>
      <c r="AB84" t="s">
        <v>41</v>
      </c>
      <c r="AC84">
        <v>8</v>
      </c>
      <c r="AE84">
        <v>1.24935E-3</v>
      </c>
      <c r="AF84">
        <v>6.7442900000000004E-4</v>
      </c>
      <c r="AG84">
        <v>5.9230500000000002E-5</v>
      </c>
      <c r="AH84">
        <v>1.1846200000000001E-4</v>
      </c>
      <c r="AI84">
        <v>1.7713500000000001E-3</v>
      </c>
      <c r="AJ84">
        <v>1.2441000000000001E-4</v>
      </c>
      <c r="AK84">
        <v>1.290909090909091</v>
      </c>
      <c r="AL84">
        <f t="shared" si="8"/>
        <v>1.6127972727272729E-3</v>
      </c>
      <c r="AM84">
        <f t="shared" si="3"/>
        <v>8.7062652727272743E-4</v>
      </c>
      <c r="AN84">
        <f t="shared" si="4"/>
        <v>7.6461190909090916E-5</v>
      </c>
      <c r="AO84">
        <f t="shared" si="5"/>
        <v>1.5292367272727275E-4</v>
      </c>
      <c r="AP84">
        <f t="shared" si="6"/>
        <v>2.2866518181818185E-3</v>
      </c>
      <c r="AQ84">
        <f t="shared" si="7"/>
        <v>1.6060200000000003E-4</v>
      </c>
      <c r="AU84" s="3"/>
      <c r="AV84" s="7"/>
      <c r="AW84" s="7"/>
      <c r="AX84" s="7"/>
      <c r="AY84" s="8"/>
      <c r="AZ84" s="7"/>
      <c r="BA84" s="7"/>
      <c r="BB84" s="7"/>
      <c r="BC84" s="8"/>
      <c r="BD84" s="5"/>
      <c r="BE84" s="5"/>
      <c r="BF84" s="5"/>
      <c r="BG84" s="5"/>
      <c r="BH84" s="3"/>
      <c r="BI84" s="3"/>
    </row>
    <row r="85" spans="1:61" x14ac:dyDescent="0.25">
      <c r="A85">
        <v>9387111</v>
      </c>
      <c r="B85" s="2" t="s">
        <v>606</v>
      </c>
      <c r="D85">
        <v>62630613</v>
      </c>
      <c r="F85">
        <v>300</v>
      </c>
      <c r="G85">
        <v>173352414</v>
      </c>
      <c r="I85">
        <v>2275070000</v>
      </c>
      <c r="J85">
        <v>2</v>
      </c>
      <c r="K85" t="s">
        <v>34</v>
      </c>
      <c r="L85" t="s">
        <v>108</v>
      </c>
      <c r="M85">
        <v>34003</v>
      </c>
      <c r="O85" t="s">
        <v>144</v>
      </c>
      <c r="P85">
        <v>48811</v>
      </c>
      <c r="Q85" t="s">
        <v>37</v>
      </c>
      <c r="R85" t="s">
        <v>38</v>
      </c>
      <c r="U85" t="s">
        <v>38</v>
      </c>
      <c r="V85">
        <v>40.842799999999997</v>
      </c>
      <c r="W85">
        <v>-74.066100000000006</v>
      </c>
      <c r="X85" t="s">
        <v>39</v>
      </c>
      <c r="Y85" t="s">
        <v>144</v>
      </c>
      <c r="Z85" t="s">
        <v>34</v>
      </c>
      <c r="AA85">
        <v>0</v>
      </c>
      <c r="AB85" t="s">
        <v>41</v>
      </c>
      <c r="AC85">
        <v>8</v>
      </c>
      <c r="AE85">
        <v>4.1645000000000001E-4</v>
      </c>
      <c r="AF85">
        <v>6.2924699999999999E-4</v>
      </c>
      <c r="AG85">
        <v>1.6584600000000001E-3</v>
      </c>
      <c r="AH85">
        <v>7.4038899999999993E-5</v>
      </c>
      <c r="AI85">
        <v>3.8737E-4</v>
      </c>
      <c r="AJ85">
        <v>4.1470100000000001E-5</v>
      </c>
      <c r="AK85">
        <v>1.290909090909091</v>
      </c>
      <c r="AL85">
        <f t="shared" si="8"/>
        <v>5.3759909090909095E-4</v>
      </c>
      <c r="AM85">
        <f t="shared" ref="AM85:AM99" si="9">$AK85*AF85</f>
        <v>8.1230067272727283E-4</v>
      </c>
      <c r="AN85">
        <f t="shared" ref="AN85:AN99" si="10">$AK85*AG85</f>
        <v>2.1409210909090911E-3</v>
      </c>
      <c r="AO85">
        <f t="shared" ref="AO85:AO99" si="11">$AK85*AH85</f>
        <v>9.5577489090909086E-5</v>
      </c>
      <c r="AP85">
        <f t="shared" ref="AP85:AP99" si="12">$AK85*AI85</f>
        <v>5.0005945454545462E-4</v>
      </c>
      <c r="AQ85">
        <f t="shared" ref="AQ85:AQ99" si="13">$AK85*AJ85</f>
        <v>5.3534129090909097E-5</v>
      </c>
      <c r="AU85" s="3"/>
      <c r="AV85" s="7"/>
      <c r="AW85" s="7"/>
      <c r="AX85" s="7"/>
      <c r="AY85" s="8"/>
      <c r="AZ85" s="7"/>
      <c r="BA85" s="7"/>
      <c r="BB85" s="7"/>
      <c r="BC85" s="8"/>
      <c r="BD85" s="5"/>
      <c r="BE85" s="5"/>
      <c r="BF85" s="3"/>
      <c r="BG85" s="5"/>
      <c r="BH85" s="3"/>
      <c r="BI85" s="3"/>
    </row>
    <row r="86" spans="1:61" x14ac:dyDescent="0.25">
      <c r="A86">
        <v>9387111</v>
      </c>
      <c r="B86" s="2" t="s">
        <v>606</v>
      </c>
      <c r="D86">
        <v>62630613</v>
      </c>
      <c r="F86">
        <v>300</v>
      </c>
      <c r="G86">
        <v>145750614</v>
      </c>
      <c r="I86">
        <v>2275070000</v>
      </c>
      <c r="J86">
        <v>2</v>
      </c>
      <c r="K86" t="s">
        <v>34</v>
      </c>
      <c r="L86" t="s">
        <v>108</v>
      </c>
      <c r="M86">
        <v>34003</v>
      </c>
      <c r="O86" t="s">
        <v>144</v>
      </c>
      <c r="P86">
        <v>48811</v>
      </c>
      <c r="Q86" t="s">
        <v>37</v>
      </c>
      <c r="R86" t="s">
        <v>38</v>
      </c>
      <c r="U86" t="s">
        <v>38</v>
      </c>
      <c r="V86">
        <v>40.842799999999997</v>
      </c>
      <c r="W86">
        <v>-74.066100000000006</v>
      </c>
      <c r="X86" t="s">
        <v>39</v>
      </c>
      <c r="Y86" t="s">
        <v>144</v>
      </c>
      <c r="Z86" t="s">
        <v>34</v>
      </c>
      <c r="AA86">
        <v>0</v>
      </c>
      <c r="AB86" t="s">
        <v>41</v>
      </c>
      <c r="AC86">
        <v>8</v>
      </c>
      <c r="AE86">
        <v>1.6658E-3</v>
      </c>
      <c r="AF86">
        <v>1.77681E-3</v>
      </c>
      <c r="AG86">
        <v>3.55385E-4</v>
      </c>
      <c r="AH86">
        <v>8.8846300000000003E-5</v>
      </c>
      <c r="AI86">
        <v>1.93685E-4</v>
      </c>
      <c r="AJ86">
        <v>6.03978E-5</v>
      </c>
      <c r="AK86">
        <v>1.290909090909091</v>
      </c>
      <c r="AL86">
        <f t="shared" si="8"/>
        <v>2.1503963636363638E-3</v>
      </c>
      <c r="AM86">
        <f t="shared" si="9"/>
        <v>2.2937001818181821E-3</v>
      </c>
      <c r="AN86">
        <f t="shared" si="10"/>
        <v>4.5876972727272732E-4</v>
      </c>
      <c r="AO86">
        <f t="shared" si="11"/>
        <v>1.1469249636363638E-4</v>
      </c>
      <c r="AP86">
        <f t="shared" si="12"/>
        <v>2.5002972727272731E-4</v>
      </c>
      <c r="AQ86">
        <f t="shared" si="13"/>
        <v>7.7968069090909097E-5</v>
      </c>
      <c r="AU86" s="3"/>
      <c r="AV86" s="7"/>
      <c r="AW86" s="7"/>
      <c r="AX86" s="7"/>
      <c r="AY86" s="8"/>
      <c r="AZ86" s="7"/>
      <c r="BA86" s="7"/>
      <c r="BB86" s="7"/>
      <c r="BC86" s="8"/>
      <c r="BD86" s="5"/>
      <c r="BE86" s="5"/>
      <c r="BF86" s="5"/>
      <c r="BG86" s="5"/>
      <c r="BH86" s="3"/>
      <c r="BI86" s="3"/>
    </row>
    <row r="87" spans="1:61" x14ac:dyDescent="0.25">
      <c r="A87">
        <v>9387111</v>
      </c>
      <c r="B87" s="2" t="s">
        <v>606</v>
      </c>
      <c r="D87">
        <v>62630613</v>
      </c>
      <c r="F87">
        <v>300</v>
      </c>
      <c r="G87">
        <v>84359414</v>
      </c>
      <c r="I87">
        <v>2275070000</v>
      </c>
      <c r="J87">
        <v>2</v>
      </c>
      <c r="K87" t="s">
        <v>34</v>
      </c>
      <c r="L87" t="s">
        <v>108</v>
      </c>
      <c r="M87">
        <v>34003</v>
      </c>
      <c r="O87" t="s">
        <v>144</v>
      </c>
      <c r="P87">
        <v>48811</v>
      </c>
      <c r="Q87" t="s">
        <v>37</v>
      </c>
      <c r="R87" t="s">
        <v>38</v>
      </c>
      <c r="U87" t="s">
        <v>38</v>
      </c>
      <c r="V87">
        <v>40.842799999999997</v>
      </c>
      <c r="W87">
        <v>-74.066100000000006</v>
      </c>
      <c r="X87" t="s">
        <v>39</v>
      </c>
      <c r="Y87" t="s">
        <v>144</v>
      </c>
      <c r="Z87" t="s">
        <v>34</v>
      </c>
      <c r="AA87">
        <v>0</v>
      </c>
      <c r="AB87" t="s">
        <v>41</v>
      </c>
      <c r="AC87">
        <v>8</v>
      </c>
      <c r="AE87">
        <v>2.4987E-3</v>
      </c>
      <c r="AF87">
        <v>5.9227100000000001E-4</v>
      </c>
      <c r="AG87">
        <v>5.9230500000000002E-5</v>
      </c>
      <c r="AH87">
        <v>1.1846200000000001E-4</v>
      </c>
      <c r="AI87">
        <v>1.8978699999999999E-4</v>
      </c>
      <c r="AJ87">
        <v>1.4514500000000001E-4</v>
      </c>
      <c r="AK87">
        <v>1.290909090909091</v>
      </c>
      <c r="AL87">
        <f t="shared" si="8"/>
        <v>3.2255945454545457E-3</v>
      </c>
      <c r="AM87">
        <f t="shared" si="9"/>
        <v>7.6456801818181822E-4</v>
      </c>
      <c r="AN87">
        <f t="shared" si="10"/>
        <v>7.6461190909090916E-5</v>
      </c>
      <c r="AO87">
        <f t="shared" si="11"/>
        <v>1.5292367272727275E-4</v>
      </c>
      <c r="AP87">
        <f t="shared" si="12"/>
        <v>2.4499776363636367E-4</v>
      </c>
      <c r="AQ87">
        <f t="shared" si="13"/>
        <v>1.8736900000000003E-4</v>
      </c>
      <c r="AU87" s="3"/>
      <c r="AV87" s="7"/>
      <c r="AW87" s="7"/>
      <c r="AX87" s="7"/>
      <c r="AY87" s="8"/>
      <c r="AZ87" s="7"/>
      <c r="BA87" s="7"/>
      <c r="BB87" s="7"/>
      <c r="BC87" s="8"/>
      <c r="BD87" s="3"/>
      <c r="BE87" s="3"/>
      <c r="BF87" s="3"/>
      <c r="BG87" s="3"/>
      <c r="BH87" s="3"/>
      <c r="BI87" s="3"/>
    </row>
    <row r="88" spans="1:61" x14ac:dyDescent="0.25">
      <c r="A88">
        <v>9387111</v>
      </c>
      <c r="B88" s="2" t="s">
        <v>606</v>
      </c>
      <c r="D88">
        <v>62630613</v>
      </c>
      <c r="F88">
        <v>300</v>
      </c>
      <c r="G88">
        <v>145750514</v>
      </c>
      <c r="I88">
        <v>2275070000</v>
      </c>
      <c r="J88">
        <v>2</v>
      </c>
      <c r="K88" t="s">
        <v>34</v>
      </c>
      <c r="L88" t="s">
        <v>108</v>
      </c>
      <c r="M88">
        <v>34003</v>
      </c>
      <c r="O88" t="s">
        <v>144</v>
      </c>
      <c r="P88">
        <v>48811</v>
      </c>
      <c r="Q88" t="s">
        <v>37</v>
      </c>
      <c r="R88" t="s">
        <v>38</v>
      </c>
      <c r="U88" t="s">
        <v>38</v>
      </c>
      <c r="V88">
        <v>40.842799999999997</v>
      </c>
      <c r="W88">
        <v>-74.066100000000006</v>
      </c>
      <c r="X88" t="s">
        <v>39</v>
      </c>
      <c r="Y88" t="s">
        <v>144</v>
      </c>
      <c r="Z88" t="s">
        <v>34</v>
      </c>
      <c r="AA88">
        <v>0</v>
      </c>
      <c r="AB88" t="s">
        <v>41</v>
      </c>
      <c r="AC88">
        <v>8</v>
      </c>
      <c r="AE88">
        <v>3.1233799999999998E-3</v>
      </c>
      <c r="AF88">
        <v>3.8779700000000001E-3</v>
      </c>
      <c r="AG88">
        <v>1.1846200000000001E-4</v>
      </c>
      <c r="AH88">
        <v>2.0730799999999999E-4</v>
      </c>
      <c r="AI88">
        <v>5.0981900000000001E-5</v>
      </c>
      <c r="AJ88">
        <v>2.8990700000000001E-3</v>
      </c>
      <c r="AK88">
        <v>1.290909090909091</v>
      </c>
      <c r="AL88">
        <f t="shared" si="8"/>
        <v>4.0319996363636368E-3</v>
      </c>
      <c r="AM88">
        <f t="shared" si="9"/>
        <v>5.0061067272727279E-3</v>
      </c>
      <c r="AN88">
        <f t="shared" si="10"/>
        <v>1.5292367272727275E-4</v>
      </c>
      <c r="AO88">
        <f t="shared" si="11"/>
        <v>2.6761578181818183E-4</v>
      </c>
      <c r="AP88">
        <f t="shared" si="12"/>
        <v>6.5812998181818193E-5</v>
      </c>
      <c r="AQ88">
        <f t="shared" si="13"/>
        <v>3.7424358181818184E-3</v>
      </c>
      <c r="AU88" s="3"/>
      <c r="AV88" s="7"/>
      <c r="AW88" s="7"/>
      <c r="AX88" s="7"/>
      <c r="AY88" s="8"/>
      <c r="AZ88" s="7"/>
      <c r="BA88" s="7"/>
      <c r="BB88" s="7"/>
      <c r="BC88" s="8"/>
      <c r="BD88" s="5"/>
      <c r="BE88" s="5"/>
      <c r="BF88" s="3"/>
      <c r="BG88" s="3"/>
      <c r="BH88" s="3"/>
      <c r="BI88" s="3"/>
    </row>
    <row r="89" spans="1:61" x14ac:dyDescent="0.25">
      <c r="A89">
        <v>9387111</v>
      </c>
      <c r="B89" s="2" t="s">
        <v>606</v>
      </c>
      <c r="D89">
        <v>62630613</v>
      </c>
      <c r="F89">
        <v>300</v>
      </c>
      <c r="G89">
        <v>145751514</v>
      </c>
      <c r="I89">
        <v>2275070000</v>
      </c>
      <c r="J89">
        <v>2</v>
      </c>
      <c r="K89" t="s">
        <v>34</v>
      </c>
      <c r="L89" t="s">
        <v>108</v>
      </c>
      <c r="M89">
        <v>34003</v>
      </c>
      <c r="O89" t="s">
        <v>144</v>
      </c>
      <c r="P89">
        <v>48811</v>
      </c>
      <c r="Q89" t="s">
        <v>37</v>
      </c>
      <c r="R89" t="s">
        <v>38</v>
      </c>
      <c r="U89" t="s">
        <v>38</v>
      </c>
      <c r="V89">
        <v>40.842799999999997</v>
      </c>
      <c r="W89">
        <v>-74.066100000000006</v>
      </c>
      <c r="X89" t="s">
        <v>39</v>
      </c>
      <c r="Y89" t="s">
        <v>144</v>
      </c>
      <c r="Z89" t="s">
        <v>34</v>
      </c>
      <c r="AA89">
        <v>0</v>
      </c>
      <c r="AB89" t="s">
        <v>41</v>
      </c>
      <c r="AC89">
        <v>8</v>
      </c>
      <c r="AE89">
        <v>8.3290100000000004E-4</v>
      </c>
      <c r="AF89">
        <v>2.5171500000000001E-3</v>
      </c>
      <c r="AG89">
        <v>2.3692299999999999E-4</v>
      </c>
      <c r="AH89">
        <v>6.8115500000000002E-4</v>
      </c>
      <c r="AI89">
        <v>6.32627E-5</v>
      </c>
      <c r="AJ89">
        <v>3.3970400000000003E-4</v>
      </c>
      <c r="AK89">
        <v>1.290909090909091</v>
      </c>
      <c r="AL89">
        <f t="shared" si="8"/>
        <v>1.0751994727272729E-3</v>
      </c>
      <c r="AM89">
        <f t="shared" si="9"/>
        <v>3.2494118181818185E-3</v>
      </c>
      <c r="AN89">
        <f t="shared" si="10"/>
        <v>3.0584605454545455E-4</v>
      </c>
      <c r="AO89">
        <f t="shared" si="11"/>
        <v>8.7930918181818192E-4</v>
      </c>
      <c r="AP89">
        <f t="shared" si="12"/>
        <v>8.1666394545454549E-5</v>
      </c>
      <c r="AQ89">
        <f t="shared" si="13"/>
        <v>4.3852698181818189E-4</v>
      </c>
      <c r="AU89" s="3"/>
      <c r="AV89" s="7"/>
      <c r="AW89" s="7"/>
      <c r="AX89" s="7"/>
      <c r="AY89" s="8"/>
      <c r="AZ89" s="7"/>
      <c r="BA89" s="7"/>
      <c r="BB89" s="7"/>
      <c r="BC89" s="8"/>
      <c r="BD89" s="5"/>
      <c r="BE89" s="5"/>
      <c r="BF89" s="5"/>
      <c r="BG89" s="5"/>
      <c r="BH89" s="3"/>
      <c r="BI89" s="3"/>
    </row>
    <row r="90" spans="1:61" x14ac:dyDescent="0.25">
      <c r="A90">
        <v>9387111</v>
      </c>
      <c r="B90" s="2" t="s">
        <v>606</v>
      </c>
      <c r="D90">
        <v>62630613</v>
      </c>
      <c r="F90">
        <v>300</v>
      </c>
      <c r="G90">
        <v>173352714</v>
      </c>
      <c r="I90">
        <v>2275070000</v>
      </c>
      <c r="J90">
        <v>2</v>
      </c>
      <c r="K90" t="s">
        <v>34</v>
      </c>
      <c r="L90" t="s">
        <v>108</v>
      </c>
      <c r="M90">
        <v>34003</v>
      </c>
      <c r="O90" t="s">
        <v>144</v>
      </c>
      <c r="P90">
        <v>48811</v>
      </c>
      <c r="Q90" t="s">
        <v>37</v>
      </c>
      <c r="R90" t="s">
        <v>38</v>
      </c>
      <c r="U90" t="s">
        <v>38</v>
      </c>
      <c r="V90">
        <v>40.842799999999997</v>
      </c>
      <c r="W90">
        <v>-74.066100000000006</v>
      </c>
      <c r="X90" t="s">
        <v>39</v>
      </c>
      <c r="Y90" t="s">
        <v>144</v>
      </c>
      <c r="Z90" t="s">
        <v>34</v>
      </c>
      <c r="AA90">
        <v>0</v>
      </c>
      <c r="AB90" t="s">
        <v>41</v>
      </c>
      <c r="AC90">
        <v>8</v>
      </c>
      <c r="AE90">
        <v>4.4024199999999999E-2</v>
      </c>
      <c r="AF90">
        <v>9.4420100000000007E-3</v>
      </c>
      <c r="AG90">
        <v>4.4423100000000001E-4</v>
      </c>
      <c r="AH90">
        <v>4.4423100000000001E-4</v>
      </c>
      <c r="AI90">
        <v>4.8421199999999998E-4</v>
      </c>
      <c r="AJ90">
        <v>1.3588200000000001E-4</v>
      </c>
      <c r="AK90">
        <v>1.290909090909091</v>
      </c>
      <c r="AL90">
        <f t="shared" si="8"/>
        <v>5.6831240000000005E-2</v>
      </c>
      <c r="AM90">
        <f t="shared" si="9"/>
        <v>1.2188776545454548E-2</v>
      </c>
      <c r="AN90">
        <f t="shared" si="10"/>
        <v>5.7346183636363638E-4</v>
      </c>
      <c r="AO90">
        <f t="shared" si="11"/>
        <v>5.7346183636363638E-4</v>
      </c>
      <c r="AP90">
        <f t="shared" si="12"/>
        <v>6.2507367272727273E-4</v>
      </c>
      <c r="AQ90">
        <f t="shared" si="13"/>
        <v>1.7541130909090911E-4</v>
      </c>
      <c r="AU90" s="3"/>
      <c r="AV90" s="7"/>
      <c r="AW90" s="7"/>
      <c r="AX90" s="7"/>
      <c r="AY90" s="8"/>
      <c r="AZ90" s="7"/>
      <c r="BA90" s="7"/>
      <c r="BB90" s="7"/>
      <c r="BC90" s="8"/>
      <c r="BD90" s="5"/>
      <c r="BE90" s="5"/>
      <c r="BF90" s="5"/>
      <c r="BG90" s="5"/>
      <c r="BH90" s="3"/>
      <c r="BI90" s="3"/>
    </row>
    <row r="91" spans="1:61" x14ac:dyDescent="0.25">
      <c r="A91">
        <v>9387111</v>
      </c>
      <c r="B91" s="2" t="s">
        <v>606</v>
      </c>
      <c r="D91">
        <v>62630613</v>
      </c>
      <c r="F91">
        <v>300</v>
      </c>
      <c r="G91">
        <v>173352514</v>
      </c>
      <c r="I91">
        <v>2275070000</v>
      </c>
      <c r="J91">
        <v>2</v>
      </c>
      <c r="K91" t="s">
        <v>34</v>
      </c>
      <c r="L91" t="s">
        <v>108</v>
      </c>
      <c r="M91">
        <v>34003</v>
      </c>
      <c r="O91" t="s">
        <v>144</v>
      </c>
      <c r="P91">
        <v>48811</v>
      </c>
      <c r="Q91" t="s">
        <v>37</v>
      </c>
      <c r="R91" t="s">
        <v>38</v>
      </c>
      <c r="U91" t="s">
        <v>38</v>
      </c>
      <c r="V91">
        <v>40.842799999999997</v>
      </c>
      <c r="W91">
        <v>-74.066100000000006</v>
      </c>
      <c r="X91" t="s">
        <v>39</v>
      </c>
      <c r="Y91" t="s">
        <v>144</v>
      </c>
      <c r="Z91" t="s">
        <v>34</v>
      </c>
      <c r="AA91">
        <v>0</v>
      </c>
      <c r="AB91" t="s">
        <v>41</v>
      </c>
      <c r="AC91">
        <v>8</v>
      </c>
      <c r="AE91">
        <v>1.24935E-3</v>
      </c>
      <c r="AF91">
        <v>1.1802500000000001E-3</v>
      </c>
      <c r="AG91">
        <v>1.7769300000000001E-4</v>
      </c>
      <c r="AH91">
        <v>1.7769300000000001E-4</v>
      </c>
      <c r="AI91">
        <v>5.4877400000000003E-4</v>
      </c>
      <c r="AJ91">
        <v>1.8117599999999999E-4</v>
      </c>
      <c r="AK91">
        <v>1.290909090909091</v>
      </c>
      <c r="AL91">
        <f t="shared" si="8"/>
        <v>1.6127972727272729E-3</v>
      </c>
      <c r="AM91">
        <f t="shared" si="9"/>
        <v>1.5235954545454549E-3</v>
      </c>
      <c r="AN91">
        <f t="shared" si="10"/>
        <v>2.2938550909090913E-4</v>
      </c>
      <c r="AO91">
        <f t="shared" si="11"/>
        <v>2.2938550909090913E-4</v>
      </c>
      <c r="AP91">
        <f t="shared" si="12"/>
        <v>7.0841734545454553E-4</v>
      </c>
      <c r="AQ91">
        <f t="shared" si="13"/>
        <v>2.3388174545454547E-4</v>
      </c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</row>
    <row r="92" spans="1:61" x14ac:dyDescent="0.25">
      <c r="A92">
        <v>9387111</v>
      </c>
      <c r="B92" s="2" t="s">
        <v>606</v>
      </c>
      <c r="D92">
        <v>62630613</v>
      </c>
      <c r="F92">
        <v>300</v>
      </c>
      <c r="G92">
        <v>145749314</v>
      </c>
      <c r="I92">
        <v>2275070000</v>
      </c>
      <c r="J92">
        <v>2</v>
      </c>
      <c r="K92" t="s">
        <v>34</v>
      </c>
      <c r="L92" t="s">
        <v>108</v>
      </c>
      <c r="M92">
        <v>34003</v>
      </c>
      <c r="O92" t="s">
        <v>144</v>
      </c>
      <c r="P92">
        <v>48811</v>
      </c>
      <c r="Q92" t="s">
        <v>37</v>
      </c>
      <c r="R92" t="s">
        <v>38</v>
      </c>
      <c r="U92" t="s">
        <v>38</v>
      </c>
      <c r="V92">
        <v>40.842799999999997</v>
      </c>
      <c r="W92">
        <v>-74.066100000000006</v>
      </c>
      <c r="X92" t="s">
        <v>39</v>
      </c>
      <c r="Y92" t="s">
        <v>144</v>
      </c>
      <c r="Z92" t="s">
        <v>34</v>
      </c>
      <c r="AA92">
        <v>0</v>
      </c>
      <c r="AB92" t="s">
        <v>41</v>
      </c>
      <c r="AC92">
        <v>8</v>
      </c>
      <c r="AE92">
        <v>8.6358599999999995E-4</v>
      </c>
      <c r="AF92">
        <v>1.0116400000000001E-3</v>
      </c>
      <c r="AG92">
        <v>1.7769300000000001E-4</v>
      </c>
      <c r="AH92">
        <v>3.5538499999999999E-3</v>
      </c>
      <c r="AI92">
        <v>2.5824600000000001E-4</v>
      </c>
      <c r="AJ92">
        <v>8.2940099999999996E-5</v>
      </c>
      <c r="AK92">
        <v>1.290909090909091</v>
      </c>
      <c r="AL92">
        <f t="shared" si="8"/>
        <v>1.1148110181818183E-3</v>
      </c>
      <c r="AM92">
        <f t="shared" si="9"/>
        <v>1.3059352727272729E-3</v>
      </c>
      <c r="AN92">
        <f t="shared" si="10"/>
        <v>2.2938550909090913E-4</v>
      </c>
      <c r="AO92">
        <f t="shared" si="11"/>
        <v>4.587697272727273E-3</v>
      </c>
      <c r="AP92">
        <f t="shared" si="12"/>
        <v>3.3337210909090912E-4</v>
      </c>
      <c r="AQ92">
        <f t="shared" si="13"/>
        <v>1.0706812909090909E-4</v>
      </c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</row>
    <row r="93" spans="1:61" x14ac:dyDescent="0.25">
      <c r="A93">
        <v>9367411</v>
      </c>
      <c r="B93" s="2" t="s">
        <v>606</v>
      </c>
      <c r="D93">
        <v>62536113</v>
      </c>
      <c r="F93">
        <v>300</v>
      </c>
      <c r="G93">
        <v>173356014</v>
      </c>
      <c r="I93">
        <v>2275070000</v>
      </c>
      <c r="J93">
        <v>2</v>
      </c>
      <c r="K93" t="s">
        <v>34</v>
      </c>
      <c r="L93" t="s">
        <v>70</v>
      </c>
      <c r="M93">
        <v>34021</v>
      </c>
      <c r="O93" t="s">
        <v>121</v>
      </c>
      <c r="P93">
        <v>48811</v>
      </c>
      <c r="Q93" t="s">
        <v>37</v>
      </c>
      <c r="R93" t="s">
        <v>38</v>
      </c>
      <c r="U93" t="s">
        <v>38</v>
      </c>
      <c r="V93">
        <v>40.276800000000001</v>
      </c>
      <c r="W93">
        <v>-74.820800000000006</v>
      </c>
      <c r="X93" t="s">
        <v>39</v>
      </c>
      <c r="Y93" t="s">
        <v>122</v>
      </c>
      <c r="Z93" t="s">
        <v>34</v>
      </c>
      <c r="AA93">
        <v>0</v>
      </c>
      <c r="AB93" t="s">
        <v>41</v>
      </c>
      <c r="AC93">
        <v>8</v>
      </c>
      <c r="AE93">
        <v>1.0784799999999999E-3</v>
      </c>
      <c r="AF93">
        <v>1.4806800000000001E-4</v>
      </c>
      <c r="AG93">
        <v>1.7769300000000001E-4</v>
      </c>
      <c r="AH93">
        <v>5.9230500000000002E-5</v>
      </c>
      <c r="AI93">
        <v>3.2281199999999999E-5</v>
      </c>
      <c r="AJ93">
        <v>2.2646999999999998E-5</v>
      </c>
      <c r="AK93">
        <v>1.0427311779335293</v>
      </c>
      <c r="AL93">
        <f t="shared" si="8"/>
        <v>1.1245647207777526E-3</v>
      </c>
      <c r="AM93">
        <f t="shared" si="9"/>
        <v>1.5439512005426182E-4</v>
      </c>
      <c r="AN93">
        <f t="shared" si="10"/>
        <v>1.8528603120054264E-4</v>
      </c>
      <c r="AO93">
        <f t="shared" si="11"/>
        <v>6.1761489034591909E-5</v>
      </c>
      <c r="AP93">
        <f t="shared" si="12"/>
        <v>3.3660613701107842E-5</v>
      </c>
      <c r="AQ93">
        <f t="shared" si="13"/>
        <v>2.3614732986660637E-5</v>
      </c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</row>
    <row r="94" spans="1:61" x14ac:dyDescent="0.25">
      <c r="A94">
        <v>9367411</v>
      </c>
      <c r="B94" s="2" t="s">
        <v>606</v>
      </c>
      <c r="D94">
        <v>62536113</v>
      </c>
      <c r="F94">
        <v>300</v>
      </c>
      <c r="G94">
        <v>173356314</v>
      </c>
      <c r="I94">
        <v>2275070000</v>
      </c>
      <c r="J94">
        <v>2</v>
      </c>
      <c r="K94" t="s">
        <v>34</v>
      </c>
      <c r="L94" t="s">
        <v>70</v>
      </c>
      <c r="M94">
        <v>34021</v>
      </c>
      <c r="O94" t="s">
        <v>121</v>
      </c>
      <c r="P94">
        <v>48811</v>
      </c>
      <c r="Q94" t="s">
        <v>37</v>
      </c>
      <c r="R94" t="s">
        <v>38</v>
      </c>
      <c r="U94" t="s">
        <v>38</v>
      </c>
      <c r="V94">
        <v>40.276800000000001</v>
      </c>
      <c r="W94">
        <v>-74.820800000000006</v>
      </c>
      <c r="X94" t="s">
        <v>39</v>
      </c>
      <c r="Y94" t="s">
        <v>122</v>
      </c>
      <c r="Z94" t="s">
        <v>34</v>
      </c>
      <c r="AA94">
        <v>0</v>
      </c>
      <c r="AB94" t="s">
        <v>41</v>
      </c>
      <c r="AC94">
        <v>8</v>
      </c>
      <c r="AE94">
        <v>1.8343400000000001E-3</v>
      </c>
      <c r="AF94">
        <v>1.4508699999999999E-3</v>
      </c>
      <c r="AG94">
        <v>2.9615799999999999E-5</v>
      </c>
      <c r="AH94">
        <v>8.8846300000000003E-5</v>
      </c>
      <c r="AI94">
        <v>3.2281199999999999E-5</v>
      </c>
      <c r="AJ94">
        <v>1.20795E-4</v>
      </c>
      <c r="AK94">
        <v>1.0427311779335293</v>
      </c>
      <c r="AL94">
        <f t="shared" si="8"/>
        <v>1.9127235089305902E-3</v>
      </c>
      <c r="AM94">
        <f t="shared" si="9"/>
        <v>1.5128673841284196E-3</v>
      </c>
      <c r="AN94">
        <f t="shared" si="10"/>
        <v>3.0881318019443819E-5</v>
      </c>
      <c r="AO94">
        <f t="shared" si="11"/>
        <v>9.2642807054035727E-5</v>
      </c>
      <c r="AP94">
        <f t="shared" si="12"/>
        <v>3.3660613701107842E-5</v>
      </c>
      <c r="AQ94">
        <f t="shared" si="13"/>
        <v>1.2595671263848068E-4</v>
      </c>
    </row>
    <row r="95" spans="1:61" x14ac:dyDescent="0.25">
      <c r="A95">
        <v>9367411</v>
      </c>
      <c r="B95" s="2" t="s">
        <v>606</v>
      </c>
      <c r="D95">
        <v>62536113</v>
      </c>
      <c r="F95">
        <v>300</v>
      </c>
      <c r="G95">
        <v>145763214</v>
      </c>
      <c r="I95">
        <v>2275070000</v>
      </c>
      <c r="J95">
        <v>2</v>
      </c>
      <c r="K95" t="s">
        <v>34</v>
      </c>
      <c r="L95" t="s">
        <v>70</v>
      </c>
      <c r="M95">
        <v>34021</v>
      </c>
      <c r="O95" t="s">
        <v>121</v>
      </c>
      <c r="P95">
        <v>48811</v>
      </c>
      <c r="Q95" t="s">
        <v>37</v>
      </c>
      <c r="R95" t="s">
        <v>38</v>
      </c>
      <c r="U95" t="s">
        <v>38</v>
      </c>
      <c r="V95">
        <v>40.276800000000001</v>
      </c>
      <c r="W95">
        <v>-74.820800000000006</v>
      </c>
      <c r="X95" t="s">
        <v>39</v>
      </c>
      <c r="Y95" t="s">
        <v>122</v>
      </c>
      <c r="Z95" t="s">
        <v>34</v>
      </c>
      <c r="AA95">
        <v>0</v>
      </c>
      <c r="AB95" t="s">
        <v>41</v>
      </c>
      <c r="AC95">
        <v>8</v>
      </c>
      <c r="AE95">
        <v>2.0822599999999999E-4</v>
      </c>
      <c r="AF95">
        <v>1.4674499999999999E-3</v>
      </c>
      <c r="AG95">
        <v>2.9615799999999999E-5</v>
      </c>
      <c r="AH95">
        <v>2.9615799999999999E-5</v>
      </c>
      <c r="AI95">
        <v>1.01963E-4</v>
      </c>
      <c r="AJ95">
        <v>9.4038199999999997E-5</v>
      </c>
      <c r="AK95">
        <v>1.0427311779335293</v>
      </c>
      <c r="AL95">
        <f t="shared" si="8"/>
        <v>2.1712374225638708E-4</v>
      </c>
      <c r="AM95">
        <f t="shared" si="9"/>
        <v>1.5301558670585576E-3</v>
      </c>
      <c r="AN95">
        <f t="shared" si="10"/>
        <v>3.0881318019443819E-5</v>
      </c>
      <c r="AO95">
        <f t="shared" si="11"/>
        <v>3.0881318019443819E-5</v>
      </c>
      <c r="AP95">
        <f t="shared" si="12"/>
        <v>1.0631999909563645E-4</v>
      </c>
      <c r="AQ95">
        <f t="shared" si="13"/>
        <v>9.805656305674882E-5</v>
      </c>
    </row>
    <row r="96" spans="1:61" x14ac:dyDescent="0.25">
      <c r="A96">
        <v>9367411</v>
      </c>
      <c r="B96" s="2" t="s">
        <v>606</v>
      </c>
      <c r="D96">
        <v>62536113</v>
      </c>
      <c r="F96">
        <v>300</v>
      </c>
      <c r="G96">
        <v>173355814</v>
      </c>
      <c r="I96">
        <v>2275070000</v>
      </c>
      <c r="J96">
        <v>2</v>
      </c>
      <c r="K96" t="s">
        <v>34</v>
      </c>
      <c r="L96" t="s">
        <v>70</v>
      </c>
      <c r="M96">
        <v>34021</v>
      </c>
      <c r="O96" t="s">
        <v>121</v>
      </c>
      <c r="P96">
        <v>48811</v>
      </c>
      <c r="Q96" t="s">
        <v>37</v>
      </c>
      <c r="R96" t="s">
        <v>38</v>
      </c>
      <c r="U96" t="s">
        <v>38</v>
      </c>
      <c r="V96">
        <v>40.276800000000001</v>
      </c>
      <c r="W96">
        <v>-74.820800000000006</v>
      </c>
      <c r="X96" t="s">
        <v>39</v>
      </c>
      <c r="Y96" t="s">
        <v>122</v>
      </c>
      <c r="Z96" t="s">
        <v>34</v>
      </c>
      <c r="AA96">
        <v>0</v>
      </c>
      <c r="AB96" t="s">
        <v>41</v>
      </c>
      <c r="AC96">
        <v>8</v>
      </c>
      <c r="AE96">
        <v>4.1645000000000001E-4</v>
      </c>
      <c r="AF96">
        <v>4.84327E-4</v>
      </c>
      <c r="AG96">
        <v>8.8846300000000003E-5</v>
      </c>
      <c r="AH96">
        <v>1.7769300000000001E-4</v>
      </c>
      <c r="AI96">
        <v>0.14766599999999999</v>
      </c>
      <c r="AJ96">
        <v>2.2646999999999998E-5</v>
      </c>
      <c r="AK96">
        <v>1.0427311779335293</v>
      </c>
      <c r="AL96">
        <f t="shared" si="8"/>
        <v>4.3424539905041829E-4</v>
      </c>
      <c r="AM96">
        <f t="shared" si="9"/>
        <v>5.0502286321501243E-4</v>
      </c>
      <c r="AN96">
        <f t="shared" si="10"/>
        <v>9.2642807054035727E-5</v>
      </c>
      <c r="AO96">
        <f t="shared" si="11"/>
        <v>1.8528603120054264E-4</v>
      </c>
      <c r="AP96">
        <f t="shared" si="12"/>
        <v>0.15397594212073254</v>
      </c>
      <c r="AQ96">
        <f t="shared" si="13"/>
        <v>2.3614732986660637E-5</v>
      </c>
    </row>
    <row r="97" spans="1:43" x14ac:dyDescent="0.25">
      <c r="A97">
        <v>9367411</v>
      </c>
      <c r="B97" s="2" t="s">
        <v>606</v>
      </c>
      <c r="D97">
        <v>62536113</v>
      </c>
      <c r="F97">
        <v>300</v>
      </c>
      <c r="G97">
        <v>173355914</v>
      </c>
      <c r="I97">
        <v>2275070000</v>
      </c>
      <c r="J97">
        <v>2</v>
      </c>
      <c r="K97" t="s">
        <v>34</v>
      </c>
      <c r="L97" t="s">
        <v>70</v>
      </c>
      <c r="M97">
        <v>34021</v>
      </c>
      <c r="O97" t="s">
        <v>121</v>
      </c>
      <c r="P97">
        <v>48811</v>
      </c>
      <c r="Q97" t="s">
        <v>37</v>
      </c>
      <c r="R97" t="s">
        <v>38</v>
      </c>
      <c r="U97" t="s">
        <v>38</v>
      </c>
      <c r="V97">
        <v>40.276800000000001</v>
      </c>
      <c r="W97">
        <v>-74.820800000000006</v>
      </c>
      <c r="X97" t="s">
        <v>39</v>
      </c>
      <c r="Y97" t="s">
        <v>122</v>
      </c>
      <c r="Z97" t="s">
        <v>34</v>
      </c>
      <c r="AA97">
        <v>0</v>
      </c>
      <c r="AB97" t="s">
        <v>41</v>
      </c>
      <c r="AC97">
        <v>8</v>
      </c>
      <c r="AE97">
        <v>2.0822599999999999E-4</v>
      </c>
      <c r="AF97">
        <v>1.4806800000000001E-4</v>
      </c>
      <c r="AG97">
        <v>5.9230500000000002E-5</v>
      </c>
      <c r="AH97">
        <v>9.1333999999999999E-2</v>
      </c>
      <c r="AI97">
        <v>6.4561300000000001E-5</v>
      </c>
      <c r="AJ97">
        <v>2.5466800000000001E-2</v>
      </c>
      <c r="AK97">
        <v>1.0427311779335293</v>
      </c>
      <c r="AL97">
        <f t="shared" si="8"/>
        <v>2.1712374225638708E-4</v>
      </c>
      <c r="AM97">
        <f t="shared" si="9"/>
        <v>1.5439512005426182E-4</v>
      </c>
      <c r="AN97">
        <f t="shared" si="10"/>
        <v>6.1761489034591909E-5</v>
      </c>
      <c r="AO97">
        <f t="shared" si="11"/>
        <v>9.5236809405380971E-2</v>
      </c>
      <c r="AP97">
        <f t="shared" si="12"/>
        <v>6.7320080397919969E-5</v>
      </c>
      <c r="AQ97">
        <f t="shared" si="13"/>
        <v>2.6555026362197604E-2</v>
      </c>
    </row>
    <row r="98" spans="1:43" x14ac:dyDescent="0.25">
      <c r="A98">
        <v>9367411</v>
      </c>
      <c r="B98" s="2" t="s">
        <v>606</v>
      </c>
      <c r="D98">
        <v>62536113</v>
      </c>
      <c r="F98">
        <v>300</v>
      </c>
      <c r="G98">
        <v>173356114</v>
      </c>
      <c r="I98">
        <v>2275070000</v>
      </c>
      <c r="J98">
        <v>2</v>
      </c>
      <c r="K98" t="s">
        <v>34</v>
      </c>
      <c r="L98" t="s">
        <v>70</v>
      </c>
      <c r="M98">
        <v>34021</v>
      </c>
      <c r="O98" t="s">
        <v>121</v>
      </c>
      <c r="P98">
        <v>48811</v>
      </c>
      <c r="Q98" t="s">
        <v>37</v>
      </c>
      <c r="R98" t="s">
        <v>38</v>
      </c>
      <c r="U98" t="s">
        <v>38</v>
      </c>
      <c r="V98">
        <v>40.276800000000001</v>
      </c>
      <c r="W98">
        <v>-74.820800000000006</v>
      </c>
      <c r="X98" t="s">
        <v>39</v>
      </c>
      <c r="Y98" t="s">
        <v>122</v>
      </c>
      <c r="Z98" t="s">
        <v>34</v>
      </c>
      <c r="AA98">
        <v>0</v>
      </c>
      <c r="AB98" t="s">
        <v>41</v>
      </c>
      <c r="AC98">
        <v>8</v>
      </c>
      <c r="AE98">
        <v>0.302728</v>
      </c>
      <c r="AF98">
        <v>2.96135E-4</v>
      </c>
      <c r="AG98">
        <v>1.4807700000000001E-4</v>
      </c>
      <c r="AH98">
        <v>1.4807700000000001E-4</v>
      </c>
      <c r="AI98">
        <v>2.2098800000000001E-4</v>
      </c>
      <c r="AJ98">
        <v>4.5293999999999997E-5</v>
      </c>
      <c r="AK98">
        <v>1.0427311779335293</v>
      </c>
      <c r="AL98">
        <f t="shared" si="8"/>
        <v>0.31566392403346144</v>
      </c>
      <c r="AM98">
        <f t="shared" si="9"/>
        <v>3.0878919737734571E-4</v>
      </c>
      <c r="AN98">
        <f t="shared" si="10"/>
        <v>1.5440450463486324E-4</v>
      </c>
      <c r="AO98">
        <f t="shared" si="11"/>
        <v>1.5440450463486324E-4</v>
      </c>
      <c r="AP98">
        <f t="shared" si="12"/>
        <v>2.3043107754917478E-4</v>
      </c>
      <c r="AQ98">
        <f t="shared" si="13"/>
        <v>4.7229465973321274E-5</v>
      </c>
    </row>
    <row r="99" spans="1:43" x14ac:dyDescent="0.25">
      <c r="A99">
        <v>9367411</v>
      </c>
      <c r="B99" s="2" t="s">
        <v>606</v>
      </c>
      <c r="D99">
        <v>62536113</v>
      </c>
      <c r="F99">
        <v>300</v>
      </c>
      <c r="G99">
        <v>173356214</v>
      </c>
      <c r="I99">
        <v>2275070000</v>
      </c>
      <c r="J99">
        <v>2</v>
      </c>
      <c r="K99" t="s">
        <v>34</v>
      </c>
      <c r="L99" t="s">
        <v>70</v>
      </c>
      <c r="M99">
        <v>34021</v>
      </c>
      <c r="O99" t="s">
        <v>121</v>
      </c>
      <c r="P99">
        <v>48811</v>
      </c>
      <c r="Q99" t="s">
        <v>37</v>
      </c>
      <c r="R99" t="s">
        <v>38</v>
      </c>
      <c r="U99" t="s">
        <v>38</v>
      </c>
      <c r="V99">
        <v>40.276800000000001</v>
      </c>
      <c r="W99">
        <v>-74.820800000000006</v>
      </c>
      <c r="X99" t="s">
        <v>39</v>
      </c>
      <c r="Y99" t="s">
        <v>122</v>
      </c>
      <c r="Z99" t="s">
        <v>34</v>
      </c>
      <c r="AA99">
        <v>0</v>
      </c>
      <c r="AB99" t="s">
        <v>41</v>
      </c>
      <c r="AC99">
        <v>8</v>
      </c>
      <c r="AE99">
        <v>2.9448199999999999E-4</v>
      </c>
      <c r="AF99">
        <v>1.4915</v>
      </c>
      <c r="AG99">
        <v>9.1333999999999999E-2</v>
      </c>
      <c r="AH99">
        <v>2.9615799999999999E-5</v>
      </c>
      <c r="AI99">
        <v>1.4364400000000001E-4</v>
      </c>
      <c r="AJ99">
        <v>2.4773299999999999E-5</v>
      </c>
      <c r="AK99">
        <v>1.0427311779335293</v>
      </c>
      <c r="AL99">
        <f t="shared" si="8"/>
        <v>3.0706556274022158E-4</v>
      </c>
      <c r="AM99">
        <f t="shared" si="9"/>
        <v>1.5552335518878591</v>
      </c>
      <c r="AN99">
        <f t="shared" si="10"/>
        <v>9.5236809405380971E-2</v>
      </c>
      <c r="AO99">
        <f t="shared" si="11"/>
        <v>3.0881318019443819E-5</v>
      </c>
      <c r="AP99">
        <f t="shared" si="12"/>
        <v>1.4978207732308389E-4</v>
      </c>
      <c r="AQ99">
        <f t="shared" si="13"/>
        <v>2.5831892290300699E-5</v>
      </c>
    </row>
    <row r="100" spans="1:43" x14ac:dyDescent="0.25">
      <c r="B100" s="2" t="s">
        <v>606</v>
      </c>
      <c r="D100">
        <v>62536113</v>
      </c>
      <c r="I100">
        <v>2275070000</v>
      </c>
      <c r="L100" t="s">
        <v>70</v>
      </c>
      <c r="M100">
        <v>34005</v>
      </c>
      <c r="O100" t="s">
        <v>678</v>
      </c>
      <c r="AE100">
        <v>4.9125840909346854</v>
      </c>
      <c r="AF100">
        <v>10.886340949383852</v>
      </c>
      <c r="AG100">
        <v>0.72931051777300859</v>
      </c>
      <c r="AH100">
        <v>0.72931051777300859</v>
      </c>
      <c r="AI100">
        <v>1.3043634794911747</v>
      </c>
      <c r="AJ100">
        <v>0.56322347592787325</v>
      </c>
      <c r="AK100">
        <v>1</v>
      </c>
      <c r="AL100">
        <f t="shared" ref="AL100:AQ100" si="14">$AK100*AE100</f>
        <v>4.9125840909346854</v>
      </c>
      <c r="AM100">
        <f t="shared" si="14"/>
        <v>10.886340949383852</v>
      </c>
      <c r="AN100">
        <f t="shared" si="14"/>
        <v>0.72931051777300859</v>
      </c>
      <c r="AO100">
        <f t="shared" si="14"/>
        <v>0.72931051777300859</v>
      </c>
      <c r="AP100">
        <f t="shared" si="14"/>
        <v>1.3043634794911747</v>
      </c>
      <c r="AQ100">
        <f t="shared" si="14"/>
        <v>0.56322347592787325</v>
      </c>
    </row>
    <row r="101" spans="1:43" x14ac:dyDescent="0.25">
      <c r="B101" s="2" t="s">
        <v>606</v>
      </c>
      <c r="D101">
        <v>62536113</v>
      </c>
      <c r="I101">
        <v>2275070000</v>
      </c>
      <c r="L101" t="s">
        <v>70</v>
      </c>
      <c r="M101">
        <v>34029</v>
      </c>
      <c r="O101" t="s">
        <v>656</v>
      </c>
      <c r="AE101">
        <v>3.554723371223948E-2</v>
      </c>
      <c r="AF101">
        <v>7.8433530462969608E-2</v>
      </c>
      <c r="AG101">
        <v>4.9939023403335198E-3</v>
      </c>
      <c r="AH101">
        <v>4.9939023403335198E-3</v>
      </c>
      <c r="AI101">
        <v>9.5299354272097205E-3</v>
      </c>
      <c r="AJ101">
        <v>4.0555168475549302E-3</v>
      </c>
      <c r="AK101">
        <v>1</v>
      </c>
      <c r="AL101">
        <f t="shared" ref="AL101:AQ101" si="15">$AK101*AE101</f>
        <v>3.554723371223948E-2</v>
      </c>
      <c r="AM101">
        <f t="shared" si="15"/>
        <v>7.8433530462969608E-2</v>
      </c>
      <c r="AN101">
        <f t="shared" si="15"/>
        <v>4.9939023403335198E-3</v>
      </c>
      <c r="AO101">
        <f t="shared" si="15"/>
        <v>4.9939023403335198E-3</v>
      </c>
      <c r="AP101">
        <f t="shared" si="15"/>
        <v>9.5299354272097205E-3</v>
      </c>
      <c r="AQ101">
        <f t="shared" si="15"/>
        <v>4.0555168475549302E-3</v>
      </c>
    </row>
    <row r="102" spans="1:43" x14ac:dyDescent="0.25">
      <c r="AM102">
        <f>SUM(AM5:AM101)</f>
        <v>81.850681954572963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78"/>
  <sheetViews>
    <sheetView workbookViewId="0">
      <selection activeCell="B12" sqref="B12"/>
    </sheetView>
  </sheetViews>
  <sheetFormatPr defaultRowHeight="15" x14ac:dyDescent="0.25"/>
  <cols>
    <col min="1" max="1" width="11.5703125" customWidth="1"/>
    <col min="2" max="2" width="33.140625" bestFit="1" customWidth="1"/>
    <col min="3" max="3" width="29.5703125" bestFit="1" customWidth="1"/>
    <col min="4" max="4" width="12.140625" bestFit="1" customWidth="1"/>
    <col min="5" max="5" width="10.5703125" bestFit="1" customWidth="1"/>
    <col min="9" max="10" width="13.140625" bestFit="1" customWidth="1"/>
  </cols>
  <sheetData>
    <row r="1" spans="1:18" x14ac:dyDescent="0.25">
      <c r="A1" s="73" t="s">
        <v>855</v>
      </c>
      <c r="B1" s="74"/>
      <c r="E1" s="74"/>
      <c r="F1" s="74"/>
      <c r="G1" s="74"/>
      <c r="H1" s="74"/>
      <c r="I1" s="74"/>
      <c r="J1" s="74"/>
      <c r="K1" s="74"/>
      <c r="L1" s="74"/>
      <c r="M1" s="74"/>
    </row>
    <row r="2" spans="1:18" x14ac:dyDescent="0.25">
      <c r="A2" s="4" t="s">
        <v>823</v>
      </c>
    </row>
    <row r="3" spans="1:18" ht="15.75" thickBot="1" x14ac:dyDescent="0.3">
      <c r="A3" s="71" t="s">
        <v>1027</v>
      </c>
    </row>
    <row r="4" spans="1:18" ht="15.75" thickBot="1" x14ac:dyDescent="0.3">
      <c r="A4" s="26" t="s">
        <v>8</v>
      </c>
      <c r="B4" s="27" t="s">
        <v>806</v>
      </c>
      <c r="C4" s="27" t="s">
        <v>807</v>
      </c>
      <c r="D4" s="27" t="s">
        <v>861</v>
      </c>
      <c r="E4" s="59" t="s">
        <v>1033</v>
      </c>
      <c r="F4" s="27" t="s">
        <v>812</v>
      </c>
      <c r="G4" s="27" t="s">
        <v>849</v>
      </c>
      <c r="H4" s="27" t="s">
        <v>813</v>
      </c>
      <c r="I4" s="27" t="s">
        <v>814</v>
      </c>
      <c r="J4" s="27" t="s">
        <v>815</v>
      </c>
      <c r="K4" s="56" t="s">
        <v>816</v>
      </c>
      <c r="L4" s="26" t="s">
        <v>817</v>
      </c>
      <c r="M4" s="27" t="s">
        <v>818</v>
      </c>
      <c r="N4" s="27" t="s">
        <v>819</v>
      </c>
      <c r="O4" s="27" t="s">
        <v>820</v>
      </c>
      <c r="P4" s="27" t="s">
        <v>821</v>
      </c>
      <c r="Q4" s="62" t="s">
        <v>822</v>
      </c>
      <c r="R4" s="82"/>
    </row>
    <row r="5" spans="1:18" x14ac:dyDescent="0.25">
      <c r="A5" s="54">
        <v>2265008005</v>
      </c>
      <c r="B5" s="55" t="s">
        <v>589</v>
      </c>
      <c r="C5" s="55" t="s">
        <v>590</v>
      </c>
      <c r="D5" s="55" t="s">
        <v>809</v>
      </c>
      <c r="E5" s="55">
        <v>34003</v>
      </c>
      <c r="F5" s="55">
        <v>1.2887351323847262E-2</v>
      </c>
      <c r="G5" s="55">
        <v>3.574106407600864E-2</v>
      </c>
      <c r="H5" s="55">
        <v>0.38730898135806918</v>
      </c>
      <c r="I5" s="55">
        <v>1.1040139157060518E-3</v>
      </c>
      <c r="J5" s="55">
        <v>1.0451202829610952E-3</v>
      </c>
      <c r="K5" s="57">
        <v>1.1826003791426511E-3</v>
      </c>
      <c r="L5" s="54">
        <f t="shared" ref="L5:L36" si="0">F5/365</f>
        <v>3.5307811846156882E-5</v>
      </c>
      <c r="M5" s="55">
        <f t="shared" ref="M5:M36" si="1">G5/365</f>
        <v>9.7920723495914083E-5</v>
      </c>
      <c r="N5" s="55">
        <f t="shared" ref="N5:N36" si="2">H5/365</f>
        <v>1.0611204968714225E-3</v>
      </c>
      <c r="O5" s="55">
        <f t="shared" ref="O5:O36" si="3">I5/365</f>
        <v>3.024695659468635E-6</v>
      </c>
      <c r="P5" s="55">
        <f t="shared" ref="P5:P36" si="4">J5/365</f>
        <v>2.8633432409893018E-6</v>
      </c>
      <c r="Q5" s="64">
        <f t="shared" ref="Q5:Q36" si="5">K5/365</f>
        <v>3.2400010387469895E-6</v>
      </c>
      <c r="R5" s="82"/>
    </row>
    <row r="6" spans="1:18" x14ac:dyDescent="0.25">
      <c r="A6" s="54">
        <v>2267008005</v>
      </c>
      <c r="B6" s="55" t="s">
        <v>592</v>
      </c>
      <c r="C6" s="55" t="s">
        <v>590</v>
      </c>
      <c r="D6" s="55" t="s">
        <v>809</v>
      </c>
      <c r="E6" s="55">
        <v>34003</v>
      </c>
      <c r="F6" s="55">
        <v>1.265957063220461E-3</v>
      </c>
      <c r="G6" s="55">
        <v>3.5109355124279536E-3</v>
      </c>
      <c r="H6" s="55">
        <v>3.8046387409942366E-2</v>
      </c>
      <c r="I6" s="55">
        <v>1.0845080691642651E-4</v>
      </c>
      <c r="J6" s="55">
        <v>1.02664922370317E-4</v>
      </c>
      <c r="K6" s="57">
        <v>1.1617027755763689E-4</v>
      </c>
      <c r="L6" s="54">
        <f t="shared" si="0"/>
        <v>3.4683755156724962E-6</v>
      </c>
      <c r="M6" s="55">
        <f t="shared" si="1"/>
        <v>9.619001403912201E-6</v>
      </c>
      <c r="N6" s="55">
        <f t="shared" si="2"/>
        <v>1.0423667783545853E-4</v>
      </c>
      <c r="O6" s="55">
        <f t="shared" si="3"/>
        <v>2.971254984011685E-7</v>
      </c>
      <c r="P6" s="55">
        <f t="shared" si="4"/>
        <v>2.812737599186767E-7</v>
      </c>
      <c r="Q6" s="64">
        <f t="shared" si="5"/>
        <v>3.1827473303462159E-7</v>
      </c>
      <c r="R6" s="82"/>
    </row>
    <row r="7" spans="1:18" x14ac:dyDescent="0.25">
      <c r="A7" s="54">
        <v>2268008005</v>
      </c>
      <c r="B7" s="55" t="s">
        <v>594</v>
      </c>
      <c r="C7" s="55" t="s">
        <v>590</v>
      </c>
      <c r="D7" s="55" t="s">
        <v>809</v>
      </c>
      <c r="E7" s="55">
        <v>34003</v>
      </c>
      <c r="F7" s="55">
        <v>1.001112075918588E-3</v>
      </c>
      <c r="G7" s="55">
        <v>2.7764277746757924E-3</v>
      </c>
      <c r="H7" s="55">
        <v>3.0086918362752162E-2</v>
      </c>
      <c r="I7" s="55">
        <v>8.5762192669308347E-5</v>
      </c>
      <c r="J7" s="55">
        <v>8.1186924252521622E-5</v>
      </c>
      <c r="K7" s="57">
        <v>9.1866693957132567E-5</v>
      </c>
      <c r="L7" s="54">
        <f t="shared" si="0"/>
        <v>2.7427728107358574E-6</v>
      </c>
      <c r="M7" s="55">
        <f t="shared" si="1"/>
        <v>7.6066514374679242E-6</v>
      </c>
      <c r="N7" s="55">
        <f t="shared" si="2"/>
        <v>8.242991332260867E-5</v>
      </c>
      <c r="O7" s="55">
        <f t="shared" si="3"/>
        <v>2.349649114227626E-7</v>
      </c>
      <c r="P7" s="55">
        <f t="shared" si="4"/>
        <v>2.2242992945896334E-7</v>
      </c>
      <c r="Q7" s="64">
        <f t="shared" si="5"/>
        <v>2.516895724852947E-7</v>
      </c>
      <c r="R7" s="82"/>
    </row>
    <row r="8" spans="1:18" x14ac:dyDescent="0.25">
      <c r="A8" s="54">
        <v>2270008005</v>
      </c>
      <c r="B8" s="55" t="s">
        <v>590</v>
      </c>
      <c r="C8" s="55" t="s">
        <v>596</v>
      </c>
      <c r="D8" s="55" t="s">
        <v>809</v>
      </c>
      <c r="E8" s="55">
        <v>34003</v>
      </c>
      <c r="F8" s="55">
        <v>6.1274387184798274E-2</v>
      </c>
      <c r="G8" s="55">
        <v>0.16993565751080691</v>
      </c>
      <c r="H8" s="55">
        <v>1.8415070253962535</v>
      </c>
      <c r="I8" s="55">
        <v>5.2491869155259366E-3</v>
      </c>
      <c r="J8" s="55">
        <v>4.969156902917867E-3</v>
      </c>
      <c r="K8" s="57">
        <v>5.62282586815562E-3</v>
      </c>
      <c r="L8" s="54">
        <f t="shared" si="0"/>
        <v>1.6787503338300898E-4</v>
      </c>
      <c r="M8" s="55">
        <f t="shared" si="1"/>
        <v>4.6557714386522443E-4</v>
      </c>
      <c r="N8" s="55">
        <f t="shared" si="2"/>
        <v>5.0452247271130235E-3</v>
      </c>
      <c r="O8" s="55">
        <f t="shared" si="3"/>
        <v>1.4381334015139552E-5</v>
      </c>
      <c r="P8" s="55">
        <f t="shared" si="4"/>
        <v>1.3614128501144842E-5</v>
      </c>
      <c r="Q8" s="64">
        <f t="shared" si="5"/>
        <v>1.5405002378508549E-5</v>
      </c>
      <c r="R8" s="82"/>
    </row>
    <row r="9" spans="1:18" x14ac:dyDescent="0.25">
      <c r="A9" s="54">
        <v>2275001000</v>
      </c>
      <c r="B9" s="55" t="s">
        <v>598</v>
      </c>
      <c r="C9" s="55"/>
      <c r="D9" s="55" t="s">
        <v>809</v>
      </c>
      <c r="E9" s="55">
        <v>34003</v>
      </c>
      <c r="F9" s="55">
        <v>1.48858</v>
      </c>
      <c r="G9" s="55">
        <v>3.05965</v>
      </c>
      <c r="H9" s="55">
        <v>3.5567600000000001</v>
      </c>
      <c r="I9" s="55">
        <v>0.19084999999999999</v>
      </c>
      <c r="J9" s="55">
        <v>0.18626999999999999</v>
      </c>
      <c r="K9" s="57">
        <v>0.28893999999999997</v>
      </c>
      <c r="L9" s="54">
        <f t="shared" si="0"/>
        <v>4.0783013698630138E-3</v>
      </c>
      <c r="M9" s="55">
        <f t="shared" si="1"/>
        <v>8.3826027397260281E-3</v>
      </c>
      <c r="N9" s="55">
        <f t="shared" si="2"/>
        <v>9.7445479452054791E-3</v>
      </c>
      <c r="O9" s="55">
        <f t="shared" si="3"/>
        <v>5.2287671232876707E-4</v>
      </c>
      <c r="P9" s="55">
        <f t="shared" si="4"/>
        <v>5.1032876712328763E-4</v>
      </c>
      <c r="Q9" s="64">
        <f t="shared" si="5"/>
        <v>7.9161643835616428E-4</v>
      </c>
      <c r="R9" s="82"/>
    </row>
    <row r="10" spans="1:18" x14ac:dyDescent="0.25">
      <c r="A10" s="54">
        <v>2275020000</v>
      </c>
      <c r="B10" s="55" t="s">
        <v>600</v>
      </c>
      <c r="C10" s="55" t="s">
        <v>601</v>
      </c>
      <c r="D10" s="55" t="s">
        <v>809</v>
      </c>
      <c r="E10" s="55">
        <v>34003</v>
      </c>
      <c r="F10" s="55">
        <v>0.21037985472727272</v>
      </c>
      <c r="G10" s="55">
        <v>1.3251721160000001</v>
      </c>
      <c r="H10" s="55">
        <v>1.2760438854545455</v>
      </c>
      <c r="I10" s="55">
        <v>4.8017340018181823E-2</v>
      </c>
      <c r="J10" s="55">
        <v>4.8017340018181823E-2</v>
      </c>
      <c r="K10" s="57">
        <v>0.1710396841818182</v>
      </c>
      <c r="L10" s="54">
        <f t="shared" si="0"/>
        <v>5.7638316363636366E-4</v>
      </c>
      <c r="M10" s="55">
        <f t="shared" si="1"/>
        <v>3.6306085369863014E-3</v>
      </c>
      <c r="N10" s="55">
        <f t="shared" si="2"/>
        <v>3.4960106450809465E-3</v>
      </c>
      <c r="O10" s="55">
        <f t="shared" si="3"/>
        <v>1.3155435621419677E-4</v>
      </c>
      <c r="P10" s="55">
        <f t="shared" si="4"/>
        <v>1.3155435621419677E-4</v>
      </c>
      <c r="Q10" s="64">
        <f t="shared" si="5"/>
        <v>4.6860187447073478E-4</v>
      </c>
      <c r="R10" s="82"/>
    </row>
    <row r="11" spans="1:18" x14ac:dyDescent="0.25">
      <c r="A11" s="54">
        <v>2275050011</v>
      </c>
      <c r="B11" s="55" t="s">
        <v>585</v>
      </c>
      <c r="C11" s="55" t="s">
        <v>586</v>
      </c>
      <c r="D11" s="55" t="s">
        <v>809</v>
      </c>
      <c r="E11" s="55">
        <v>34003</v>
      </c>
      <c r="F11" s="55">
        <v>2.8861675920236474</v>
      </c>
      <c r="G11" s="55">
        <v>1.2510140688002671</v>
      </c>
      <c r="H11" s="55">
        <v>230.03948291700289</v>
      </c>
      <c r="I11" s="55">
        <v>4.4985938180231528</v>
      </c>
      <c r="J11" s="55">
        <v>3.1041595837895284</v>
      </c>
      <c r="K11" s="57">
        <v>0.19282107355766892</v>
      </c>
      <c r="L11" s="54">
        <f t="shared" si="0"/>
        <v>7.9073084712976641E-3</v>
      </c>
      <c r="M11" s="55">
        <f t="shared" si="1"/>
        <v>3.4274358049322389E-3</v>
      </c>
      <c r="N11" s="55">
        <f t="shared" si="2"/>
        <v>0.63024515867672026</v>
      </c>
      <c r="O11" s="55">
        <f t="shared" si="3"/>
        <v>1.2324914569926446E-2</v>
      </c>
      <c r="P11" s="55">
        <f t="shared" si="4"/>
        <v>8.504546804902818E-3</v>
      </c>
      <c r="Q11" s="64">
        <f t="shared" si="5"/>
        <v>5.2827691385662714E-4</v>
      </c>
      <c r="R11" s="82"/>
    </row>
    <row r="12" spans="1:18" x14ac:dyDescent="0.25">
      <c r="A12" s="54">
        <v>2275050012</v>
      </c>
      <c r="B12" s="55" t="s">
        <v>585</v>
      </c>
      <c r="C12" s="55" t="s">
        <v>603</v>
      </c>
      <c r="D12" s="55" t="s">
        <v>809</v>
      </c>
      <c r="E12" s="55">
        <v>34003</v>
      </c>
      <c r="F12" s="55">
        <v>5.3972414960038986</v>
      </c>
      <c r="G12" s="55">
        <v>2.9206172003773045</v>
      </c>
      <c r="H12" s="55">
        <v>72.286883291118116</v>
      </c>
      <c r="I12" s="55">
        <v>1.7642520088905977</v>
      </c>
      <c r="J12" s="55">
        <v>1.7223776700521607</v>
      </c>
      <c r="K12" s="57">
        <v>0.65568785806831287</v>
      </c>
      <c r="L12" s="54">
        <f t="shared" si="0"/>
        <v>1.4786963002750408E-2</v>
      </c>
      <c r="M12" s="55">
        <f t="shared" si="1"/>
        <v>8.0016909599378207E-3</v>
      </c>
      <c r="N12" s="55">
        <f t="shared" si="2"/>
        <v>0.19804625559210443</v>
      </c>
      <c r="O12" s="55">
        <f t="shared" si="3"/>
        <v>4.8335671476454735E-3</v>
      </c>
      <c r="P12" s="55">
        <f t="shared" si="4"/>
        <v>4.7188429316497556E-3</v>
      </c>
      <c r="Q12" s="64">
        <f t="shared" si="5"/>
        <v>1.7964050905981174E-3</v>
      </c>
      <c r="R12" s="82"/>
    </row>
    <row r="13" spans="1:18" x14ac:dyDescent="0.25">
      <c r="A13" s="54">
        <v>2275060011</v>
      </c>
      <c r="B13" s="55" t="s">
        <v>604</v>
      </c>
      <c r="C13" s="55" t="s">
        <v>586</v>
      </c>
      <c r="D13" s="55" t="s">
        <v>809</v>
      </c>
      <c r="E13" s="55">
        <v>34003</v>
      </c>
      <c r="F13" s="55">
        <v>0.67946231762157783</v>
      </c>
      <c r="G13" s="55">
        <v>0.6167431566175251</v>
      </c>
      <c r="H13" s="55">
        <v>109.75823095480908</v>
      </c>
      <c r="I13" s="55">
        <v>2.3513370731066279</v>
      </c>
      <c r="J13" s="55">
        <v>1.622675557760807</v>
      </c>
      <c r="K13" s="57">
        <v>5.9019423668137609E-2</v>
      </c>
      <c r="L13" s="54">
        <f t="shared" si="0"/>
        <v>1.861540596223501E-3</v>
      </c>
      <c r="M13" s="55">
        <f t="shared" si="1"/>
        <v>1.6897072784041783E-3</v>
      </c>
      <c r="N13" s="55">
        <f t="shared" si="2"/>
        <v>0.3007074820679701</v>
      </c>
      <c r="O13" s="55">
        <f t="shared" si="3"/>
        <v>6.4420193783743225E-3</v>
      </c>
      <c r="P13" s="55">
        <f t="shared" si="4"/>
        <v>4.4456864596186495E-3</v>
      </c>
      <c r="Q13" s="64">
        <f t="shared" si="5"/>
        <v>1.6169705114558249E-4</v>
      </c>
      <c r="R13" s="82"/>
    </row>
    <row r="14" spans="1:18" x14ac:dyDescent="0.25">
      <c r="A14" s="54">
        <v>2275060012</v>
      </c>
      <c r="B14" s="55" t="s">
        <v>604</v>
      </c>
      <c r="C14" s="55" t="s">
        <v>603</v>
      </c>
      <c r="D14" s="55" t="s">
        <v>809</v>
      </c>
      <c r="E14" s="55">
        <v>34003</v>
      </c>
      <c r="F14" s="55">
        <v>14.984443989692174</v>
      </c>
      <c r="G14" s="55">
        <v>11.086645120891751</v>
      </c>
      <c r="H14" s="55">
        <v>52.966621994160739</v>
      </c>
      <c r="I14" s="55">
        <v>8.3185303746394723</v>
      </c>
      <c r="J14" s="55">
        <v>8.1200379303311134</v>
      </c>
      <c r="K14" s="57">
        <v>2.3222135103790524</v>
      </c>
      <c r="L14" s="54">
        <f t="shared" si="0"/>
        <v>4.1053271204636095E-2</v>
      </c>
      <c r="M14" s="55">
        <f t="shared" si="1"/>
        <v>3.0374370194223975E-2</v>
      </c>
      <c r="N14" s="55">
        <f t="shared" si="2"/>
        <v>0.14511403286071436</v>
      </c>
      <c r="O14" s="55">
        <f t="shared" si="3"/>
        <v>2.2790494177094445E-2</v>
      </c>
      <c r="P14" s="55">
        <f t="shared" si="4"/>
        <v>2.2246679261181134E-2</v>
      </c>
      <c r="Q14" s="64">
        <f t="shared" si="5"/>
        <v>6.3622287955590476E-3</v>
      </c>
      <c r="R14" s="82"/>
    </row>
    <row r="15" spans="1:18" x14ac:dyDescent="0.25">
      <c r="A15" s="54">
        <v>2275070000</v>
      </c>
      <c r="B15" s="55" t="s">
        <v>606</v>
      </c>
      <c r="C15" s="55"/>
      <c r="D15" s="55" t="s">
        <v>809</v>
      </c>
      <c r="E15" s="55">
        <v>34003</v>
      </c>
      <c r="F15" s="55">
        <v>8.5765659581818199E-3</v>
      </c>
      <c r="G15" s="55">
        <v>5.0840456218181826E-2</v>
      </c>
      <c r="H15" s="55">
        <v>0.20240630558181821</v>
      </c>
      <c r="I15" s="55">
        <v>1.1220740858181819E-2</v>
      </c>
      <c r="J15" s="55">
        <v>1.1220740858181819E-2</v>
      </c>
      <c r="K15" s="57">
        <v>1.0296998198181822E-2</v>
      </c>
      <c r="L15" s="54">
        <f t="shared" si="0"/>
        <v>2.3497440981320056E-5</v>
      </c>
      <c r="M15" s="55">
        <f t="shared" si="1"/>
        <v>1.3928892114570363E-4</v>
      </c>
      <c r="N15" s="55">
        <f t="shared" si="2"/>
        <v>5.5453782351183069E-4</v>
      </c>
      <c r="O15" s="55">
        <f t="shared" si="3"/>
        <v>3.0741755775840602E-5</v>
      </c>
      <c r="P15" s="55">
        <f t="shared" si="4"/>
        <v>3.0741755775840602E-5</v>
      </c>
      <c r="Q15" s="64">
        <f t="shared" si="5"/>
        <v>2.8210953967621429E-5</v>
      </c>
      <c r="R15" s="82"/>
    </row>
    <row r="16" spans="1:18" x14ac:dyDescent="0.25">
      <c r="A16" s="54">
        <v>2265008005</v>
      </c>
      <c r="B16" s="55" t="s">
        <v>589</v>
      </c>
      <c r="C16" s="55" t="s">
        <v>590</v>
      </c>
      <c r="D16" s="55" t="s">
        <v>809</v>
      </c>
      <c r="E16" s="55">
        <v>34013</v>
      </c>
      <c r="F16" s="55">
        <v>5.7825134439967005</v>
      </c>
      <c r="G16" s="55">
        <v>18.210309064096883</v>
      </c>
      <c r="H16" s="55">
        <v>170.35808237632747</v>
      </c>
      <c r="I16" s="55">
        <v>0.69418110097627195</v>
      </c>
      <c r="J16" s="55">
        <v>0.66112325271436756</v>
      </c>
      <c r="K16" s="57">
        <v>0.55897865583800577</v>
      </c>
      <c r="L16" s="54">
        <f t="shared" si="0"/>
        <v>1.5842502586292329E-2</v>
      </c>
      <c r="M16" s="55">
        <f t="shared" si="1"/>
        <v>4.9891257709854475E-2</v>
      </c>
      <c r="N16" s="55">
        <f t="shared" si="2"/>
        <v>0.4667344722639109</v>
      </c>
      <c r="O16" s="55">
        <f t="shared" si="3"/>
        <v>1.901866030071978E-3</v>
      </c>
      <c r="P16" s="55">
        <f t="shared" si="4"/>
        <v>1.8112965827790893E-3</v>
      </c>
      <c r="Q16" s="64">
        <f t="shared" si="5"/>
        <v>1.5314483721589199E-3</v>
      </c>
      <c r="R16" s="82"/>
    </row>
    <row r="17" spans="1:18" x14ac:dyDescent="0.25">
      <c r="A17" s="54">
        <v>2267008005</v>
      </c>
      <c r="B17" s="55" t="s">
        <v>592</v>
      </c>
      <c r="C17" s="55" t="s">
        <v>590</v>
      </c>
      <c r="D17" s="55" t="s">
        <v>809</v>
      </c>
      <c r="E17" s="55">
        <v>34013</v>
      </c>
      <c r="F17" s="55">
        <v>0.56803209970866686</v>
      </c>
      <c r="G17" s="55">
        <v>1.7888408837584491</v>
      </c>
      <c r="H17" s="55">
        <v>16.734788025813046</v>
      </c>
      <c r="I17" s="55">
        <v>6.8191191734278261E-2</v>
      </c>
      <c r="J17" s="55">
        <v>6.4943805699181456E-2</v>
      </c>
      <c r="K17" s="57">
        <v>5.4909979888652406E-2</v>
      </c>
      <c r="L17" s="54">
        <f t="shared" si="0"/>
        <v>1.5562523279689503E-3</v>
      </c>
      <c r="M17" s="55">
        <f t="shared" si="1"/>
        <v>4.9009339281053397E-3</v>
      </c>
      <c r="N17" s="55">
        <f t="shared" si="2"/>
        <v>4.5848734317296018E-2</v>
      </c>
      <c r="O17" s="55">
        <f t="shared" si="3"/>
        <v>1.8682518283363907E-4</v>
      </c>
      <c r="P17" s="55">
        <f t="shared" si="4"/>
        <v>1.7792823479227795E-4</v>
      </c>
      <c r="Q17" s="64">
        <f t="shared" si="5"/>
        <v>1.5043830106480113E-4</v>
      </c>
      <c r="R17" s="82"/>
    </row>
    <row r="18" spans="1:18" x14ac:dyDescent="0.25">
      <c r="A18" s="54">
        <v>2268008005</v>
      </c>
      <c r="B18" s="55" t="s">
        <v>594</v>
      </c>
      <c r="C18" s="55" t="s">
        <v>590</v>
      </c>
      <c r="D18" s="55" t="s">
        <v>809</v>
      </c>
      <c r="E18" s="55">
        <v>34013</v>
      </c>
      <c r="F18" s="55">
        <v>0.44919654108733142</v>
      </c>
      <c r="G18" s="55">
        <v>1.4146101204224868</v>
      </c>
      <c r="H18" s="55">
        <v>13.233796812261199</v>
      </c>
      <c r="I18" s="55">
        <v>5.3925247945723453E-2</v>
      </c>
      <c r="J18" s="55">
        <v>5.1357223638674919E-2</v>
      </c>
      <c r="K18" s="57">
        <v>4.3422600555297466E-2</v>
      </c>
      <c r="L18" s="54">
        <f t="shared" si="0"/>
        <v>1.2306754550337848E-3</v>
      </c>
      <c r="M18" s="55">
        <f t="shared" si="1"/>
        <v>3.8756441655410597E-3</v>
      </c>
      <c r="N18" s="55">
        <f t="shared" si="2"/>
        <v>3.6256977567838904E-2</v>
      </c>
      <c r="O18" s="55">
        <f t="shared" si="3"/>
        <v>1.4774040533074918E-4</v>
      </c>
      <c r="P18" s="55">
        <f t="shared" si="4"/>
        <v>1.4070472229773951E-4</v>
      </c>
      <c r="Q18" s="64">
        <f t="shared" si="5"/>
        <v>1.1896602891862319E-4</v>
      </c>
      <c r="R18" s="82"/>
    </row>
    <row r="19" spans="1:18" x14ac:dyDescent="0.25">
      <c r="A19" s="54">
        <v>2270008005</v>
      </c>
      <c r="B19" s="55" t="s">
        <v>590</v>
      </c>
      <c r="C19" s="55" t="s">
        <v>596</v>
      </c>
      <c r="D19" s="55" t="s">
        <v>809</v>
      </c>
      <c r="E19" s="55">
        <v>34013</v>
      </c>
      <c r="F19" s="55">
        <v>27.493650596530649</v>
      </c>
      <c r="G19" s="55">
        <v>86.583004676094475</v>
      </c>
      <c r="H19" s="55">
        <v>809.98905746716639</v>
      </c>
      <c r="I19" s="55">
        <v>3.3005648225172766</v>
      </c>
      <c r="J19" s="55">
        <v>3.1433883369164781</v>
      </c>
      <c r="K19" s="57">
        <v>2.6577322451735572</v>
      </c>
      <c r="L19" s="54">
        <f t="shared" si="0"/>
        <v>7.5325070127481228E-2</v>
      </c>
      <c r="M19" s="55">
        <f t="shared" si="1"/>
        <v>0.23721371144135472</v>
      </c>
      <c r="N19" s="55">
        <f t="shared" si="2"/>
        <v>2.219148102649771</v>
      </c>
      <c r="O19" s="55">
        <f t="shared" si="3"/>
        <v>9.0426433493624014E-3</v>
      </c>
      <c r="P19" s="55">
        <f t="shared" si="4"/>
        <v>8.6120228408670639E-3</v>
      </c>
      <c r="Q19" s="64">
        <f t="shared" si="5"/>
        <v>7.2814582059549512E-3</v>
      </c>
      <c r="R19" s="82"/>
    </row>
    <row r="20" spans="1:18" x14ac:dyDescent="0.25">
      <c r="A20" s="54">
        <v>2275001000</v>
      </c>
      <c r="B20" s="55" t="s">
        <v>598</v>
      </c>
      <c r="C20" s="55"/>
      <c r="D20" s="55" t="s">
        <v>809</v>
      </c>
      <c r="E20" s="55">
        <v>34013</v>
      </c>
      <c r="F20" s="55">
        <v>5.9595132367567558</v>
      </c>
      <c r="G20" s="55">
        <v>12.233059912972973</v>
      </c>
      <c r="H20" s="55">
        <v>14.229454178378377</v>
      </c>
      <c r="I20" s="55">
        <v>0.76287294875675671</v>
      </c>
      <c r="J20" s="55">
        <v>0.74457362443243236</v>
      </c>
      <c r="K20" s="57">
        <v>1.1560858749189187</v>
      </c>
      <c r="L20" s="54">
        <f t="shared" si="0"/>
        <v>1.6327433525360976E-2</v>
      </c>
      <c r="M20" s="55">
        <f t="shared" si="1"/>
        <v>3.3515232638282114E-2</v>
      </c>
      <c r="N20" s="55">
        <f t="shared" si="2"/>
        <v>3.8984805968159938E-2</v>
      </c>
      <c r="O20" s="55">
        <f t="shared" si="3"/>
        <v>2.0900628733061827E-3</v>
      </c>
      <c r="P20" s="55">
        <f t="shared" si="4"/>
        <v>2.0399277381710477E-3</v>
      </c>
      <c r="Q20" s="64">
        <f t="shared" si="5"/>
        <v>3.167358561421695E-3</v>
      </c>
      <c r="R20" s="82"/>
    </row>
    <row r="21" spans="1:18" x14ac:dyDescent="0.25">
      <c r="A21" s="54">
        <v>2275020000</v>
      </c>
      <c r="B21" s="55" t="s">
        <v>600</v>
      </c>
      <c r="C21" s="55" t="s">
        <v>601</v>
      </c>
      <c r="D21" s="55" t="s">
        <v>809</v>
      </c>
      <c r="E21" s="55">
        <v>34013</v>
      </c>
      <c r="F21" s="55">
        <v>359.17610151606755</v>
      </c>
      <c r="G21" s="55">
        <v>2618.7500153882729</v>
      </c>
      <c r="H21" s="55">
        <v>2016.5426360649492</v>
      </c>
      <c r="I21" s="55">
        <v>37.969966015006648</v>
      </c>
      <c r="J21" s="55">
        <v>37.96994662900665</v>
      </c>
      <c r="K21" s="57">
        <v>271.98054843492707</v>
      </c>
      <c r="L21" s="54">
        <f t="shared" si="0"/>
        <v>0.98404411374265077</v>
      </c>
      <c r="M21" s="55">
        <f t="shared" si="1"/>
        <v>7.1746575764062275</v>
      </c>
      <c r="N21" s="55">
        <f t="shared" si="2"/>
        <v>5.5247743453834222</v>
      </c>
      <c r="O21" s="55">
        <f t="shared" si="3"/>
        <v>0.10402730415070315</v>
      </c>
      <c r="P21" s="55">
        <f t="shared" si="4"/>
        <v>0.10402725103837439</v>
      </c>
      <c r="Q21" s="64">
        <f t="shared" si="5"/>
        <v>0.74515218749295087</v>
      </c>
      <c r="R21" s="82"/>
    </row>
    <row r="22" spans="1:18" x14ac:dyDescent="0.25">
      <c r="A22" s="54">
        <v>2275050011</v>
      </c>
      <c r="B22" s="55" t="s">
        <v>585</v>
      </c>
      <c r="C22" s="55" t="s">
        <v>586</v>
      </c>
      <c r="D22" s="55" t="s">
        <v>809</v>
      </c>
      <c r="E22" s="55">
        <v>34013</v>
      </c>
      <c r="F22" s="55">
        <v>1.9927426370158741</v>
      </c>
      <c r="G22" s="55">
        <v>0.86080261135982183</v>
      </c>
      <c r="H22" s="55">
        <v>159.10309687173384</v>
      </c>
      <c r="I22" s="55">
        <v>3.134641128112865</v>
      </c>
      <c r="J22" s="55">
        <v>2.1629077475023317</v>
      </c>
      <c r="K22" s="57">
        <v>0.13243080990973027</v>
      </c>
      <c r="L22" s="54">
        <f t="shared" si="0"/>
        <v>5.4595688685366416E-3</v>
      </c>
      <c r="M22" s="55">
        <f t="shared" si="1"/>
        <v>2.3583633187940324E-3</v>
      </c>
      <c r="N22" s="55">
        <f t="shared" si="2"/>
        <v>0.4358988955389968</v>
      </c>
      <c r="O22" s="55">
        <f t="shared" si="3"/>
        <v>8.5880578852407258E-3</v>
      </c>
      <c r="P22" s="55">
        <f t="shared" si="4"/>
        <v>5.9257746506913194E-3</v>
      </c>
      <c r="Q22" s="64">
        <f t="shared" si="5"/>
        <v>3.6282413673898703E-4</v>
      </c>
      <c r="R22" s="82"/>
    </row>
    <row r="23" spans="1:18" x14ac:dyDescent="0.25">
      <c r="A23" s="54">
        <v>2275050012</v>
      </c>
      <c r="B23" s="55" t="s">
        <v>585</v>
      </c>
      <c r="C23" s="55" t="s">
        <v>603</v>
      </c>
      <c r="D23" s="55" t="s">
        <v>809</v>
      </c>
      <c r="E23" s="55">
        <v>34013</v>
      </c>
      <c r="F23" s="55">
        <v>3.6383649325393055</v>
      </c>
      <c r="G23" s="55">
        <v>1.7224292323252832</v>
      </c>
      <c r="H23" s="55">
        <v>50.396282763524049</v>
      </c>
      <c r="I23" s="55">
        <v>1.2439141833465657</v>
      </c>
      <c r="J23" s="55">
        <v>1.2140853179651774</v>
      </c>
      <c r="K23" s="57">
        <v>0.39179215532492906</v>
      </c>
      <c r="L23" s="54">
        <f t="shared" si="0"/>
        <v>9.9681231028474118E-3</v>
      </c>
      <c r="M23" s="55">
        <f t="shared" si="1"/>
        <v>4.7189841981514612E-3</v>
      </c>
      <c r="N23" s="55">
        <f t="shared" si="2"/>
        <v>0.13807200757129875</v>
      </c>
      <c r="O23" s="55">
        <f t="shared" si="3"/>
        <v>3.4079840639631934E-3</v>
      </c>
      <c r="P23" s="55">
        <f t="shared" si="4"/>
        <v>3.3262611451100751E-3</v>
      </c>
      <c r="Q23" s="64">
        <f t="shared" si="5"/>
        <v>1.0734031652737783E-3</v>
      </c>
      <c r="R23" s="82"/>
    </row>
    <row r="24" spans="1:18" x14ac:dyDescent="0.25">
      <c r="A24" s="54">
        <v>2275060011</v>
      </c>
      <c r="B24" s="55" t="s">
        <v>604</v>
      </c>
      <c r="C24" s="55" t="s">
        <v>586</v>
      </c>
      <c r="D24" s="55" t="s">
        <v>809</v>
      </c>
      <c r="E24" s="55">
        <v>34013</v>
      </c>
      <c r="F24" s="55">
        <v>1.0436951694573626</v>
      </c>
      <c r="G24" s="55">
        <v>0.97104465277463659</v>
      </c>
      <c r="H24" s="55">
        <v>172.90820357217402</v>
      </c>
      <c r="I24" s="55">
        <v>3.7079388980127073</v>
      </c>
      <c r="J24" s="55">
        <v>2.5585148861321394</v>
      </c>
      <c r="K24" s="57">
        <v>9.2231153854539547E-2</v>
      </c>
      <c r="L24" s="54">
        <f t="shared" si="0"/>
        <v>2.8594388204311303E-3</v>
      </c>
      <c r="M24" s="55">
        <f t="shared" si="1"/>
        <v>2.6603963089716072E-3</v>
      </c>
      <c r="N24" s="55">
        <f t="shared" si="2"/>
        <v>0.47372110567718911</v>
      </c>
      <c r="O24" s="55">
        <f t="shared" si="3"/>
        <v>1.0158736706884129E-2</v>
      </c>
      <c r="P24" s="55">
        <f t="shared" si="4"/>
        <v>7.0096298250195603E-3</v>
      </c>
      <c r="Q24" s="64">
        <f t="shared" si="5"/>
        <v>2.5268809275216315E-4</v>
      </c>
      <c r="R24" s="82"/>
    </row>
    <row r="25" spans="1:18" x14ac:dyDescent="0.25">
      <c r="A25" s="54">
        <v>2275060012</v>
      </c>
      <c r="B25" s="55" t="s">
        <v>604</v>
      </c>
      <c r="C25" s="55" t="s">
        <v>603</v>
      </c>
      <c r="D25" s="55" t="s">
        <v>809</v>
      </c>
      <c r="E25" s="55">
        <v>34013</v>
      </c>
      <c r="F25" s="55">
        <v>39.945366458206138</v>
      </c>
      <c r="G25" s="55">
        <v>44.942654537485474</v>
      </c>
      <c r="H25" s="55">
        <v>137.97321503793367</v>
      </c>
      <c r="I25" s="55">
        <v>7.4178115541104157</v>
      </c>
      <c r="J25" s="55">
        <v>7.2862124531270593</v>
      </c>
      <c r="K25" s="57">
        <v>9.788054833517899</v>
      </c>
      <c r="L25" s="54">
        <f t="shared" si="0"/>
        <v>0.10943936015946887</v>
      </c>
      <c r="M25" s="55">
        <f t="shared" si="1"/>
        <v>0.12313056037667253</v>
      </c>
      <c r="N25" s="55">
        <f t="shared" si="2"/>
        <v>0.37800880832310596</v>
      </c>
      <c r="O25" s="55">
        <f t="shared" si="3"/>
        <v>2.0322771381124427E-2</v>
      </c>
      <c r="P25" s="55">
        <f t="shared" si="4"/>
        <v>1.9962225898978246E-2</v>
      </c>
      <c r="Q25" s="64">
        <f t="shared" si="5"/>
        <v>2.6816588584980545E-2</v>
      </c>
      <c r="R25" s="82"/>
    </row>
    <row r="26" spans="1:18" x14ac:dyDescent="0.25">
      <c r="A26" s="54">
        <v>2275070000</v>
      </c>
      <c r="B26" s="55" t="s">
        <v>606</v>
      </c>
      <c r="C26" s="55"/>
      <c r="D26" s="55" t="s">
        <v>809</v>
      </c>
      <c r="E26" s="55">
        <v>34013</v>
      </c>
      <c r="F26" s="55">
        <v>4.2715884123362917</v>
      </c>
      <c r="G26" s="55">
        <v>67.193337136027765</v>
      </c>
      <c r="H26" s="55">
        <v>44.652640362305384</v>
      </c>
      <c r="I26" s="55">
        <v>7.2669251932979337</v>
      </c>
      <c r="J26" s="55">
        <v>7.2669251932979355</v>
      </c>
      <c r="K26" s="57">
        <v>8.8051680587624084</v>
      </c>
      <c r="L26" s="54">
        <f t="shared" si="0"/>
        <v>1.1702981951606279E-2</v>
      </c>
      <c r="M26" s="55">
        <f t="shared" si="1"/>
        <v>0.18409133461925414</v>
      </c>
      <c r="N26" s="55">
        <f t="shared" si="2"/>
        <v>0.12233600099261749</v>
      </c>
      <c r="O26" s="55">
        <f t="shared" si="3"/>
        <v>1.9909384091227215E-2</v>
      </c>
      <c r="P26" s="55">
        <f t="shared" si="4"/>
        <v>1.9909384091227219E-2</v>
      </c>
      <c r="Q26" s="64">
        <f t="shared" si="5"/>
        <v>2.412374810619838E-2</v>
      </c>
      <c r="R26" s="82"/>
    </row>
    <row r="27" spans="1:18" x14ac:dyDescent="0.25">
      <c r="A27" s="54">
        <v>2275050011</v>
      </c>
      <c r="B27" s="55" t="s">
        <v>585</v>
      </c>
      <c r="C27" s="55" t="s">
        <v>586</v>
      </c>
      <c r="D27" s="55" t="s">
        <v>809</v>
      </c>
      <c r="E27" s="55">
        <v>34017</v>
      </c>
      <c r="F27" s="55">
        <v>1.4896969999999997E-2</v>
      </c>
      <c r="G27" s="55">
        <v>6.4350000000000015E-3</v>
      </c>
      <c r="H27" s="55">
        <v>1.1893859999999996</v>
      </c>
      <c r="I27" s="55">
        <v>2.3433300000000004E-2</v>
      </c>
      <c r="J27" s="55">
        <v>1.6169009999999998E-2</v>
      </c>
      <c r="K27" s="57">
        <v>9.8999999999999999E-4</v>
      </c>
      <c r="L27" s="54">
        <f t="shared" si="0"/>
        <v>4.0813616438356154E-5</v>
      </c>
      <c r="M27" s="55">
        <f t="shared" si="1"/>
        <v>1.7630136986301374E-5</v>
      </c>
      <c r="N27" s="55">
        <f t="shared" si="2"/>
        <v>3.2585917808219166E-3</v>
      </c>
      <c r="O27" s="55">
        <f t="shared" si="3"/>
        <v>6.420082191780823E-5</v>
      </c>
      <c r="P27" s="55">
        <f t="shared" si="4"/>
        <v>4.4298657534246569E-5</v>
      </c>
      <c r="Q27" s="64">
        <f t="shared" si="5"/>
        <v>2.7123287671232875E-6</v>
      </c>
      <c r="R27" s="82"/>
    </row>
    <row r="28" spans="1:18" x14ac:dyDescent="0.25">
      <c r="A28" s="54">
        <v>2275050012</v>
      </c>
      <c r="B28" s="55" t="s">
        <v>585</v>
      </c>
      <c r="C28" s="55" t="s">
        <v>603</v>
      </c>
      <c r="D28" s="55" t="s">
        <v>809</v>
      </c>
      <c r="E28" s="55">
        <v>34017</v>
      </c>
      <c r="F28" s="55">
        <v>0.12514149999999999</v>
      </c>
      <c r="G28" s="55">
        <v>5.8759800000000001E-2</v>
      </c>
      <c r="H28" s="55">
        <v>1.7382309999999999</v>
      </c>
      <c r="I28" s="55">
        <v>4.2961050000000001E-2</v>
      </c>
      <c r="J28" s="55">
        <v>4.1930019999999998E-2</v>
      </c>
      <c r="K28" s="57">
        <v>1.3354219999999998E-2</v>
      </c>
      <c r="L28" s="54">
        <f t="shared" si="0"/>
        <v>3.4285342465753424E-4</v>
      </c>
      <c r="M28" s="55">
        <f t="shared" si="1"/>
        <v>1.6098575342465753E-4</v>
      </c>
      <c r="N28" s="55">
        <f t="shared" si="2"/>
        <v>4.7622767123287665E-3</v>
      </c>
      <c r="O28" s="55">
        <f t="shared" si="3"/>
        <v>1.1770150684931507E-4</v>
      </c>
      <c r="P28" s="55">
        <f t="shared" si="4"/>
        <v>1.1487676712328767E-4</v>
      </c>
      <c r="Q28" s="64">
        <f t="shared" si="5"/>
        <v>3.6586904109589039E-5</v>
      </c>
      <c r="R28" s="82"/>
    </row>
    <row r="29" spans="1:18" x14ac:dyDescent="0.25">
      <c r="A29" s="54">
        <v>2275050011</v>
      </c>
      <c r="B29" s="55" t="s">
        <v>585</v>
      </c>
      <c r="C29" s="55" t="s">
        <v>586</v>
      </c>
      <c r="D29" s="55" t="s">
        <v>809</v>
      </c>
      <c r="E29" s="55">
        <v>34019</v>
      </c>
      <c r="F29" s="55">
        <v>1.9579777260081359</v>
      </c>
      <c r="G29" s="55">
        <v>0.88043111327284296</v>
      </c>
      <c r="H29" s="55">
        <v>153.12531354931156</v>
      </c>
      <c r="I29" s="55">
        <v>2.7447956504210334</v>
      </c>
      <c r="J29" s="55">
        <v>1.8949713310202385</v>
      </c>
      <c r="K29" s="57">
        <v>0.13833392479395992</v>
      </c>
      <c r="L29" s="54">
        <f t="shared" si="0"/>
        <v>5.3643225370085916E-3</v>
      </c>
      <c r="M29" s="55">
        <f t="shared" si="1"/>
        <v>2.4121400363639532E-3</v>
      </c>
      <c r="N29" s="55">
        <f t="shared" si="2"/>
        <v>0.4195214069844152</v>
      </c>
      <c r="O29" s="55">
        <f t="shared" si="3"/>
        <v>7.5199880833452968E-3</v>
      </c>
      <c r="P29" s="55">
        <f t="shared" si="4"/>
        <v>5.1917022767677765E-3</v>
      </c>
      <c r="Q29" s="64">
        <f t="shared" si="5"/>
        <v>3.7899705423002721E-4</v>
      </c>
      <c r="R29" s="82"/>
    </row>
    <row r="30" spans="1:18" x14ac:dyDescent="0.25">
      <c r="A30" s="54">
        <v>2275050012</v>
      </c>
      <c r="B30" s="55" t="s">
        <v>585</v>
      </c>
      <c r="C30" s="55" t="s">
        <v>603</v>
      </c>
      <c r="D30" s="55" t="s">
        <v>809</v>
      </c>
      <c r="E30" s="55">
        <v>34019</v>
      </c>
      <c r="F30" s="55">
        <v>3.0473560000000002</v>
      </c>
      <c r="G30" s="55">
        <v>1.4308668</v>
      </c>
      <c r="H30" s="55">
        <v>42.327825999999995</v>
      </c>
      <c r="I30" s="55">
        <v>1.0461512999999998</v>
      </c>
      <c r="J30" s="55">
        <v>1.0210439200000001</v>
      </c>
      <c r="K30" s="57">
        <v>0.32519081999999994</v>
      </c>
      <c r="L30" s="54">
        <f t="shared" si="0"/>
        <v>8.3489205479452058E-3</v>
      </c>
      <c r="M30" s="55">
        <f t="shared" si="1"/>
        <v>3.9201830136986297E-3</v>
      </c>
      <c r="N30" s="55">
        <f t="shared" si="2"/>
        <v>0.11596664657534245</v>
      </c>
      <c r="O30" s="55">
        <f t="shared" si="3"/>
        <v>2.8661679452054788E-3</v>
      </c>
      <c r="P30" s="55">
        <f t="shared" si="4"/>
        <v>2.7973806027397261E-3</v>
      </c>
      <c r="Q30" s="64">
        <f t="shared" si="5"/>
        <v>8.9093375342465741E-4</v>
      </c>
      <c r="R30" s="82"/>
    </row>
    <row r="31" spans="1:18" x14ac:dyDescent="0.25">
      <c r="A31" s="54">
        <v>2275060011</v>
      </c>
      <c r="B31" s="55" t="s">
        <v>604</v>
      </c>
      <c r="C31" s="55" t="s">
        <v>586</v>
      </c>
      <c r="D31" s="55" t="s">
        <v>809</v>
      </c>
      <c r="E31" s="55">
        <v>34019</v>
      </c>
      <c r="F31" s="55">
        <v>9.2474799999999998E-4</v>
      </c>
      <c r="G31" s="55">
        <v>8.6109999999999995E-4</v>
      </c>
      <c r="H31" s="55">
        <v>0.153308</v>
      </c>
      <c r="I31" s="55">
        <v>3.2881500000000001E-3</v>
      </c>
      <c r="J31" s="55">
        <v>2.26882E-3</v>
      </c>
      <c r="K31" s="57">
        <v>8.1749999999999995E-5</v>
      </c>
      <c r="L31" s="54">
        <f t="shared" si="0"/>
        <v>2.5335561643835615E-6</v>
      </c>
      <c r="M31" s="55">
        <f t="shared" si="1"/>
        <v>2.3591780821917807E-6</v>
      </c>
      <c r="N31" s="55">
        <f t="shared" si="2"/>
        <v>4.2002191780821915E-4</v>
      </c>
      <c r="O31" s="55">
        <f t="shared" si="3"/>
        <v>9.0086301369863009E-6</v>
      </c>
      <c r="P31" s="55">
        <f t="shared" si="4"/>
        <v>6.2159452054794516E-6</v>
      </c>
      <c r="Q31" s="64">
        <f t="shared" si="5"/>
        <v>2.2397260273972602E-7</v>
      </c>
      <c r="R31" s="82"/>
    </row>
    <row r="32" spans="1:18" x14ac:dyDescent="0.25">
      <c r="A32" s="54">
        <v>2275060012</v>
      </c>
      <c r="B32" s="55" t="s">
        <v>604</v>
      </c>
      <c r="C32" s="55" t="s">
        <v>603</v>
      </c>
      <c r="D32" s="55" t="s">
        <v>809</v>
      </c>
      <c r="E32" s="55">
        <v>34019</v>
      </c>
      <c r="F32" s="55">
        <v>1.9664999999999998E-2</v>
      </c>
      <c r="G32" s="55">
        <v>1.51583E-2</v>
      </c>
      <c r="H32" s="55">
        <v>7.0596900000000004E-2</v>
      </c>
      <c r="I32" s="55">
        <v>1.1795099999999999E-2</v>
      </c>
      <c r="J32" s="55">
        <v>1.1512E-2</v>
      </c>
      <c r="K32" s="57">
        <v>3.1766099999999999E-3</v>
      </c>
      <c r="L32" s="54">
        <f t="shared" si="0"/>
        <v>5.3876712328767122E-5</v>
      </c>
      <c r="M32" s="55">
        <f t="shared" si="1"/>
        <v>4.152958904109589E-5</v>
      </c>
      <c r="N32" s="55">
        <f t="shared" si="2"/>
        <v>1.9341616438356166E-4</v>
      </c>
      <c r="O32" s="55">
        <f t="shared" si="3"/>
        <v>3.2315342465753419E-5</v>
      </c>
      <c r="P32" s="55">
        <f t="shared" si="4"/>
        <v>3.1539726027397257E-5</v>
      </c>
      <c r="Q32" s="64">
        <f t="shared" si="5"/>
        <v>8.7030410958904112E-6</v>
      </c>
      <c r="R32" s="82"/>
    </row>
    <row r="33" spans="1:18" x14ac:dyDescent="0.25">
      <c r="A33" s="54">
        <v>2275050011</v>
      </c>
      <c r="B33" s="55" t="s">
        <v>585</v>
      </c>
      <c r="C33" s="55" t="s">
        <v>586</v>
      </c>
      <c r="D33" s="55" t="s">
        <v>809</v>
      </c>
      <c r="E33" s="55">
        <v>34023</v>
      </c>
      <c r="F33" s="55">
        <v>0.41562139999999992</v>
      </c>
      <c r="G33" s="55">
        <v>0.17953500000000003</v>
      </c>
      <c r="H33" s="55">
        <v>33.183619999999991</v>
      </c>
      <c r="I33" s="55">
        <v>0.65378500000000017</v>
      </c>
      <c r="J33" s="55">
        <v>0.4511112000000001</v>
      </c>
      <c r="K33" s="57">
        <v>2.7620800000000001E-2</v>
      </c>
      <c r="L33" s="54">
        <f t="shared" si="0"/>
        <v>1.1386887671232875E-3</v>
      </c>
      <c r="M33" s="55">
        <f t="shared" si="1"/>
        <v>4.9187671232876718E-4</v>
      </c>
      <c r="N33" s="55">
        <f t="shared" si="2"/>
        <v>9.0914027397260247E-2</v>
      </c>
      <c r="O33" s="55">
        <f t="shared" si="3"/>
        <v>1.7911917808219183E-3</v>
      </c>
      <c r="P33" s="55">
        <f t="shared" si="4"/>
        <v>1.2359210958904111E-3</v>
      </c>
      <c r="Q33" s="64">
        <f t="shared" si="5"/>
        <v>7.5673424657534254E-5</v>
      </c>
      <c r="R33" s="82"/>
    </row>
    <row r="34" spans="1:18" x14ac:dyDescent="0.25">
      <c r="A34" s="54">
        <v>2275050012</v>
      </c>
      <c r="B34" s="55" t="s">
        <v>585</v>
      </c>
      <c r="C34" s="55" t="s">
        <v>603</v>
      </c>
      <c r="D34" s="55" t="s">
        <v>809</v>
      </c>
      <c r="E34" s="55">
        <v>34023</v>
      </c>
      <c r="F34" s="55">
        <v>0.91644400000000015</v>
      </c>
      <c r="G34" s="55">
        <v>0.43031199999999997</v>
      </c>
      <c r="H34" s="55">
        <v>12.729459999999998</v>
      </c>
      <c r="I34" s="55">
        <v>0.31461399999999989</v>
      </c>
      <c r="J34" s="55">
        <v>0.3070634000000001</v>
      </c>
      <c r="K34" s="57">
        <v>9.7796199999999986E-2</v>
      </c>
      <c r="L34" s="54">
        <f t="shared" si="0"/>
        <v>2.5108054794520554E-3</v>
      </c>
      <c r="M34" s="55">
        <f t="shared" si="1"/>
        <v>1.1789369863013698E-3</v>
      </c>
      <c r="N34" s="55">
        <f t="shared" si="2"/>
        <v>3.487523287671232E-2</v>
      </c>
      <c r="O34" s="55">
        <f t="shared" si="3"/>
        <v>8.6195616438356133E-4</v>
      </c>
      <c r="P34" s="55">
        <f t="shared" si="4"/>
        <v>8.4126958904109613E-4</v>
      </c>
      <c r="Q34" s="64">
        <f t="shared" si="5"/>
        <v>2.6793479452054793E-4</v>
      </c>
      <c r="R34" s="82"/>
    </row>
    <row r="35" spans="1:18" x14ac:dyDescent="0.25">
      <c r="A35" s="54">
        <v>2265008005</v>
      </c>
      <c r="B35" s="55" t="s">
        <v>589</v>
      </c>
      <c r="C35" s="55" t="s">
        <v>590</v>
      </c>
      <c r="D35" s="55" t="s">
        <v>809</v>
      </c>
      <c r="E35" s="55">
        <v>34025</v>
      </c>
      <c r="F35" s="55">
        <v>8.5764699999999996E-5</v>
      </c>
      <c r="G35" s="55">
        <v>3.3540099999999998E-4</v>
      </c>
      <c r="H35" s="55">
        <v>2.2683600000000001E-3</v>
      </c>
      <c r="I35" s="55">
        <v>1.5544199999999999E-5</v>
      </c>
      <c r="J35" s="55">
        <v>1.49287E-5</v>
      </c>
      <c r="K35" s="57">
        <v>7.1262700000000003E-6</v>
      </c>
      <c r="L35" s="54">
        <f t="shared" si="0"/>
        <v>2.349717808219178E-7</v>
      </c>
      <c r="M35" s="55">
        <f t="shared" si="1"/>
        <v>9.1890684931506848E-7</v>
      </c>
      <c r="N35" s="55">
        <f t="shared" si="2"/>
        <v>6.2146849315068497E-6</v>
      </c>
      <c r="O35" s="55">
        <f t="shared" si="3"/>
        <v>4.2586849315068494E-8</v>
      </c>
      <c r="P35" s="55">
        <f t="shared" si="4"/>
        <v>4.0900547945205477E-8</v>
      </c>
      <c r="Q35" s="64">
        <f t="shared" si="5"/>
        <v>1.9524027397260274E-8</v>
      </c>
      <c r="R35" s="82"/>
    </row>
    <row r="36" spans="1:18" x14ac:dyDescent="0.25">
      <c r="A36" s="54">
        <v>2267008005</v>
      </c>
      <c r="B36" s="55" t="s">
        <v>592</v>
      </c>
      <c r="C36" s="55" t="s">
        <v>590</v>
      </c>
      <c r="D36" s="55" t="s">
        <v>809</v>
      </c>
      <c r="E36" s="55">
        <v>34025</v>
      </c>
      <c r="F36" s="55">
        <v>8.4248900000000006E-6</v>
      </c>
      <c r="G36" s="55">
        <v>3.2947300000000002E-5</v>
      </c>
      <c r="H36" s="55">
        <v>2.2282700000000001E-4</v>
      </c>
      <c r="I36" s="55">
        <v>1.52694E-6</v>
      </c>
      <c r="J36" s="55">
        <v>1.46649E-6</v>
      </c>
      <c r="K36" s="57">
        <v>7.00032E-7</v>
      </c>
      <c r="L36" s="54">
        <f t="shared" si="0"/>
        <v>2.3081890410958905E-8</v>
      </c>
      <c r="M36" s="55">
        <f t="shared" si="1"/>
        <v>9.0266575342465761E-8</v>
      </c>
      <c r="N36" s="55">
        <f t="shared" si="2"/>
        <v>6.1048493150684937E-7</v>
      </c>
      <c r="O36" s="55">
        <f t="shared" si="3"/>
        <v>4.1833972602739722E-9</v>
      </c>
      <c r="P36" s="55">
        <f t="shared" si="4"/>
        <v>4.0177808219178084E-9</v>
      </c>
      <c r="Q36" s="64">
        <f t="shared" si="5"/>
        <v>1.9178958904109589E-9</v>
      </c>
      <c r="R36" s="82"/>
    </row>
    <row r="37" spans="1:18" x14ac:dyDescent="0.25">
      <c r="A37" s="54">
        <v>2268008005</v>
      </c>
      <c r="B37" s="55" t="s">
        <v>594</v>
      </c>
      <c r="C37" s="55" t="s">
        <v>590</v>
      </c>
      <c r="D37" s="55" t="s">
        <v>809</v>
      </c>
      <c r="E37" s="55">
        <v>34025</v>
      </c>
      <c r="F37" s="55">
        <v>6.6623599999999997E-6</v>
      </c>
      <c r="G37" s="55">
        <v>2.60546E-5</v>
      </c>
      <c r="H37" s="55">
        <v>1.7621E-4</v>
      </c>
      <c r="I37" s="55">
        <v>1.2075000000000001E-6</v>
      </c>
      <c r="J37" s="55">
        <v>1.15969E-6</v>
      </c>
      <c r="K37" s="57">
        <v>5.5358200000000001E-7</v>
      </c>
      <c r="L37" s="54">
        <f t="shared" ref="L37:L68" si="6">F37/365</f>
        <v>1.8253041095890411E-8</v>
      </c>
      <c r="M37" s="55">
        <f t="shared" ref="M37:M68" si="7">G37/365</f>
        <v>7.1382465753424652E-8</v>
      </c>
      <c r="N37" s="55">
        <f t="shared" ref="N37:N68" si="8">H37/365</f>
        <v>4.8276712328767126E-7</v>
      </c>
      <c r="O37" s="55">
        <f t="shared" ref="O37:O68" si="9">I37/365</f>
        <v>3.3082191780821921E-9</v>
      </c>
      <c r="P37" s="55">
        <f t="shared" ref="P37:P68" si="10">J37/365</f>
        <v>3.1772328767123287E-9</v>
      </c>
      <c r="Q37" s="64">
        <f t="shared" ref="Q37:Q68" si="11">K37/365</f>
        <v>1.5166630136986301E-9</v>
      </c>
      <c r="R37" s="82"/>
    </row>
    <row r="38" spans="1:18" x14ac:dyDescent="0.25">
      <c r="A38" s="54">
        <v>2270008005</v>
      </c>
      <c r="B38" s="55" t="s">
        <v>590</v>
      </c>
      <c r="C38" s="55" t="s">
        <v>596</v>
      </c>
      <c r="D38" s="55" t="s">
        <v>809</v>
      </c>
      <c r="E38" s="55">
        <v>34025</v>
      </c>
      <c r="F38" s="55">
        <v>4.0777899999999999E-4</v>
      </c>
      <c r="G38" s="55">
        <v>1.5946999999999999E-3</v>
      </c>
      <c r="H38" s="55">
        <v>1.07852E-2</v>
      </c>
      <c r="I38" s="55">
        <v>7.3906599999999995E-5</v>
      </c>
      <c r="J38" s="55">
        <v>7.0980499999999996E-5</v>
      </c>
      <c r="K38" s="57">
        <v>3.38827E-5</v>
      </c>
      <c r="L38" s="54">
        <f t="shared" si="6"/>
        <v>1.1172027397260273E-6</v>
      </c>
      <c r="M38" s="55">
        <f t="shared" si="7"/>
        <v>4.3690410958904109E-6</v>
      </c>
      <c r="N38" s="55">
        <f t="shared" si="8"/>
        <v>2.9548493150684933E-5</v>
      </c>
      <c r="O38" s="55">
        <f t="shared" si="9"/>
        <v>2.0248383561643835E-7</v>
      </c>
      <c r="P38" s="55">
        <f t="shared" si="10"/>
        <v>1.9446712328767122E-7</v>
      </c>
      <c r="Q38" s="64">
        <f t="shared" si="11"/>
        <v>9.2829315068493157E-8</v>
      </c>
      <c r="R38" s="82"/>
    </row>
    <row r="39" spans="1:18" x14ac:dyDescent="0.25">
      <c r="A39" s="54">
        <v>2275020000</v>
      </c>
      <c r="B39" s="55" t="s">
        <v>600</v>
      </c>
      <c r="C39" s="55" t="s">
        <v>601</v>
      </c>
      <c r="D39" s="55" t="s">
        <v>809</v>
      </c>
      <c r="E39" s="55">
        <v>34025</v>
      </c>
      <c r="F39" s="55">
        <v>2.2851799999999999E-3</v>
      </c>
      <c r="G39" s="55">
        <v>1.20646E-2</v>
      </c>
      <c r="H39" s="55">
        <v>1.1338900000000001E-2</v>
      </c>
      <c r="I39" s="55">
        <v>5.7057500000000003E-4</v>
      </c>
      <c r="J39" s="55">
        <v>5.7057500000000003E-4</v>
      </c>
      <c r="K39" s="57">
        <v>1.5060500000000001E-3</v>
      </c>
      <c r="L39" s="54">
        <f t="shared" si="6"/>
        <v>6.2607671232876707E-6</v>
      </c>
      <c r="M39" s="55">
        <f t="shared" si="7"/>
        <v>3.3053698630136988E-5</v>
      </c>
      <c r="N39" s="55">
        <f t="shared" si="8"/>
        <v>3.1065479452054794E-5</v>
      </c>
      <c r="O39" s="55">
        <f t="shared" si="9"/>
        <v>1.5632191780821919E-6</v>
      </c>
      <c r="P39" s="55">
        <f t="shared" si="10"/>
        <v>1.5632191780821919E-6</v>
      </c>
      <c r="Q39" s="64">
        <f t="shared" si="11"/>
        <v>4.1261643835616443E-6</v>
      </c>
      <c r="R39" s="82"/>
    </row>
    <row r="40" spans="1:18" x14ac:dyDescent="0.25">
      <c r="A40" s="54">
        <v>2275050011</v>
      </c>
      <c r="B40" s="55" t="s">
        <v>585</v>
      </c>
      <c r="C40" s="55" t="s">
        <v>586</v>
      </c>
      <c r="D40" s="55" t="s">
        <v>809</v>
      </c>
      <c r="E40" s="55">
        <v>34025</v>
      </c>
      <c r="F40" s="55">
        <v>1.7669803052640314</v>
      </c>
      <c r="G40" s="55">
        <v>0.82796586628067137</v>
      </c>
      <c r="H40" s="55">
        <v>135.10000523117205</v>
      </c>
      <c r="I40" s="55">
        <v>2.1537331158401964</v>
      </c>
      <c r="J40" s="55">
        <v>1.4880610371073388</v>
      </c>
      <c r="K40" s="57">
        <v>0.13276239026754802</v>
      </c>
      <c r="L40" s="54">
        <f t="shared" si="6"/>
        <v>4.8410419322302226E-3</v>
      </c>
      <c r="M40" s="55">
        <f t="shared" si="7"/>
        <v>2.2683996336456749E-3</v>
      </c>
      <c r="N40" s="55">
        <f t="shared" si="8"/>
        <v>0.37013700063334809</v>
      </c>
      <c r="O40" s="55">
        <f t="shared" si="9"/>
        <v>5.900638673534785E-3</v>
      </c>
      <c r="P40" s="55">
        <f t="shared" si="10"/>
        <v>4.0768795537187369E-3</v>
      </c>
      <c r="Q40" s="64">
        <f t="shared" si="11"/>
        <v>3.6373257607547402E-4</v>
      </c>
      <c r="R40" s="82"/>
    </row>
    <row r="41" spans="1:18" x14ac:dyDescent="0.25">
      <c r="A41" s="54">
        <v>2275050012</v>
      </c>
      <c r="B41" s="55" t="s">
        <v>585</v>
      </c>
      <c r="C41" s="55" t="s">
        <v>603</v>
      </c>
      <c r="D41" s="55" t="s">
        <v>809</v>
      </c>
      <c r="E41" s="55">
        <v>34025</v>
      </c>
      <c r="F41" s="55">
        <v>2.4996139459999993</v>
      </c>
      <c r="G41" s="55">
        <v>1.1762690900000004</v>
      </c>
      <c r="H41" s="55">
        <v>34.71917315999999</v>
      </c>
      <c r="I41" s="55">
        <v>0.85799718310000006</v>
      </c>
      <c r="J41" s="55">
        <v>0.83740704310000003</v>
      </c>
      <c r="K41" s="57">
        <v>0.2671816689999999</v>
      </c>
      <c r="L41" s="54">
        <f t="shared" si="6"/>
        <v>6.8482573863013676E-3</v>
      </c>
      <c r="M41" s="55">
        <f t="shared" si="7"/>
        <v>3.2226550410958915E-3</v>
      </c>
      <c r="N41" s="55">
        <f t="shared" si="8"/>
        <v>9.5121022356164361E-2</v>
      </c>
      <c r="O41" s="55">
        <f t="shared" si="9"/>
        <v>2.3506772139726029E-3</v>
      </c>
      <c r="P41" s="55">
        <f t="shared" si="10"/>
        <v>2.2942658715068495E-3</v>
      </c>
      <c r="Q41" s="64">
        <f t="shared" si="11"/>
        <v>7.320045726027395E-4</v>
      </c>
      <c r="R41" s="82"/>
    </row>
    <row r="42" spans="1:18" x14ac:dyDescent="0.25">
      <c r="A42" s="54">
        <v>2275060011</v>
      </c>
      <c r="B42" s="55" t="s">
        <v>604</v>
      </c>
      <c r="C42" s="55" t="s">
        <v>586</v>
      </c>
      <c r="D42" s="55" t="s">
        <v>809</v>
      </c>
      <c r="E42" s="55">
        <v>34025</v>
      </c>
      <c r="F42" s="55">
        <v>8.7998999999999994E-2</v>
      </c>
      <c r="G42" s="55">
        <v>8.1942299999999996E-2</v>
      </c>
      <c r="H42" s="55">
        <v>14.588800000000001</v>
      </c>
      <c r="I42" s="55">
        <v>0.31290000000000001</v>
      </c>
      <c r="J42" s="55">
        <v>0.21590100000000001</v>
      </c>
      <c r="K42" s="57">
        <v>7.7793300000000001E-3</v>
      </c>
      <c r="L42" s="54">
        <f t="shared" si="6"/>
        <v>2.410931506849315E-4</v>
      </c>
      <c r="M42" s="55">
        <f t="shared" si="7"/>
        <v>2.244994520547945E-4</v>
      </c>
      <c r="N42" s="55">
        <f t="shared" si="8"/>
        <v>3.9969315068493154E-2</v>
      </c>
      <c r="O42" s="55">
        <f t="shared" si="9"/>
        <v>8.5726027397260273E-4</v>
      </c>
      <c r="P42" s="55">
        <f t="shared" si="10"/>
        <v>5.9150958904109589E-4</v>
      </c>
      <c r="Q42" s="64">
        <f t="shared" si="11"/>
        <v>2.131323287671233E-5</v>
      </c>
      <c r="R42" s="82"/>
    </row>
    <row r="43" spans="1:18" x14ac:dyDescent="0.25">
      <c r="A43" s="54">
        <v>2275060012</v>
      </c>
      <c r="B43" s="55" t="s">
        <v>604</v>
      </c>
      <c r="C43" s="55" t="s">
        <v>603</v>
      </c>
      <c r="D43" s="55" t="s">
        <v>809</v>
      </c>
      <c r="E43" s="55">
        <v>34025</v>
      </c>
      <c r="F43" s="55">
        <v>1.8756256499999999</v>
      </c>
      <c r="G43" s="55">
        <v>1.4430403520000001</v>
      </c>
      <c r="H43" s="55">
        <v>6.7266360199999999</v>
      </c>
      <c r="I43" s="55">
        <v>1.1206543666999997</v>
      </c>
      <c r="J43" s="55">
        <v>1.0937643666999999</v>
      </c>
      <c r="K43" s="57">
        <v>0.30258196399999998</v>
      </c>
      <c r="L43" s="54">
        <f t="shared" si="6"/>
        <v>5.1387004109589036E-3</v>
      </c>
      <c r="M43" s="55">
        <f t="shared" si="7"/>
        <v>3.9535352109589042E-3</v>
      </c>
      <c r="N43" s="55">
        <f t="shared" si="8"/>
        <v>1.8429139780821918E-2</v>
      </c>
      <c r="O43" s="55">
        <f t="shared" si="9"/>
        <v>3.0702859361643828E-3</v>
      </c>
      <c r="P43" s="55">
        <f t="shared" si="10"/>
        <v>2.996614703287671E-3</v>
      </c>
      <c r="Q43" s="64">
        <f t="shared" si="11"/>
        <v>8.2899168219178077E-4</v>
      </c>
      <c r="R43" s="82"/>
    </row>
    <row r="44" spans="1:18" x14ac:dyDescent="0.25">
      <c r="A44" s="54">
        <v>2275070000</v>
      </c>
      <c r="B44" s="55" t="s">
        <v>606</v>
      </c>
      <c r="C44" s="55"/>
      <c r="D44" s="55" t="s">
        <v>809</v>
      </c>
      <c r="E44" s="55">
        <v>34025</v>
      </c>
      <c r="F44" s="55">
        <v>2.0734499999999999E-5</v>
      </c>
      <c r="G44" s="55">
        <v>1.6860700000000001E-4</v>
      </c>
      <c r="H44" s="55">
        <v>9.8380499999999992E-4</v>
      </c>
      <c r="I44" s="55">
        <v>2.9615799999999999E-5</v>
      </c>
      <c r="J44" s="55">
        <v>2.9615799999999999E-5</v>
      </c>
      <c r="K44" s="57">
        <v>3.1630800000000002E-5</v>
      </c>
      <c r="L44" s="54">
        <f t="shared" si="6"/>
        <v>5.6806849315068491E-8</v>
      </c>
      <c r="M44" s="55">
        <f t="shared" si="7"/>
        <v>4.6193698630136987E-7</v>
      </c>
      <c r="N44" s="55">
        <f t="shared" si="8"/>
        <v>2.6953561643835614E-6</v>
      </c>
      <c r="O44" s="55">
        <f t="shared" si="9"/>
        <v>8.1139178082191782E-8</v>
      </c>
      <c r="P44" s="55">
        <f t="shared" si="10"/>
        <v>8.1139178082191782E-8</v>
      </c>
      <c r="Q44" s="64">
        <f t="shared" si="11"/>
        <v>8.6659726027397263E-8</v>
      </c>
      <c r="R44" s="82"/>
    </row>
    <row r="45" spans="1:18" x14ac:dyDescent="0.25">
      <c r="A45" s="54">
        <v>2265008005</v>
      </c>
      <c r="B45" s="55" t="s">
        <v>589</v>
      </c>
      <c r="C45" s="55" t="s">
        <v>590</v>
      </c>
      <c r="D45" s="55" t="s">
        <v>809</v>
      </c>
      <c r="E45" s="55">
        <v>34027</v>
      </c>
      <c r="F45" s="55">
        <v>5.7047130449078476E-3</v>
      </c>
      <c r="G45" s="55">
        <v>1.3775667526174611E-2</v>
      </c>
      <c r="H45" s="55">
        <v>0.18360582028208011</v>
      </c>
      <c r="I45" s="55">
        <v>4.2998468313576189E-4</v>
      </c>
      <c r="J45" s="55">
        <v>4.0316460820282075E-4</v>
      </c>
      <c r="K45" s="57">
        <v>6.1845018075625154E-4</v>
      </c>
      <c r="L45" s="54">
        <f t="shared" si="6"/>
        <v>1.5629350807966707E-5</v>
      </c>
      <c r="M45" s="55">
        <f t="shared" si="7"/>
        <v>3.7741554866231808E-5</v>
      </c>
      <c r="N45" s="55">
        <f t="shared" si="8"/>
        <v>5.0302964460843867E-4</v>
      </c>
      <c r="O45" s="55">
        <f t="shared" si="9"/>
        <v>1.1780402277692106E-6</v>
      </c>
      <c r="P45" s="55">
        <f t="shared" si="10"/>
        <v>1.104560570418687E-6</v>
      </c>
      <c r="Q45" s="64">
        <f t="shared" si="11"/>
        <v>1.6943840568664425E-6</v>
      </c>
      <c r="R45" s="82"/>
    </row>
    <row r="46" spans="1:18" x14ac:dyDescent="0.25">
      <c r="A46" s="54">
        <v>2267008005</v>
      </c>
      <c r="B46" s="55" t="s">
        <v>592</v>
      </c>
      <c r="C46" s="55" t="s">
        <v>590</v>
      </c>
      <c r="D46" s="55" t="s">
        <v>809</v>
      </c>
      <c r="E46" s="55">
        <v>34027</v>
      </c>
      <c r="F46" s="55">
        <v>5.603884809206542E-4</v>
      </c>
      <c r="G46" s="55">
        <v>1.3532143367655967E-3</v>
      </c>
      <c r="H46" s="55">
        <v>1.8036112364800554E-2</v>
      </c>
      <c r="I46" s="55">
        <v>4.2238523622047242E-5</v>
      </c>
      <c r="J46" s="55">
        <v>3.9603963554555677E-5</v>
      </c>
      <c r="K46" s="57">
        <v>6.0752057289954143E-5</v>
      </c>
      <c r="L46" s="54">
        <f t="shared" si="6"/>
        <v>1.5353109066319293E-6</v>
      </c>
      <c r="M46" s="55">
        <f t="shared" si="7"/>
        <v>3.7074365390838266E-6</v>
      </c>
      <c r="N46" s="55">
        <f t="shared" si="8"/>
        <v>4.9414006478905626E-5</v>
      </c>
      <c r="O46" s="55">
        <f t="shared" si="9"/>
        <v>1.1572198252615683E-7</v>
      </c>
      <c r="P46" s="55">
        <f t="shared" si="10"/>
        <v>1.085040097385087E-7</v>
      </c>
      <c r="Q46" s="64">
        <f t="shared" si="11"/>
        <v>1.6644399257521682E-7</v>
      </c>
      <c r="R46" s="82"/>
    </row>
    <row r="47" spans="1:18" x14ac:dyDescent="0.25">
      <c r="A47" s="54">
        <v>2268008005</v>
      </c>
      <c r="B47" s="55" t="s">
        <v>594</v>
      </c>
      <c r="C47" s="55" t="s">
        <v>590</v>
      </c>
      <c r="D47" s="55" t="s">
        <v>809</v>
      </c>
      <c r="E47" s="55">
        <v>34027</v>
      </c>
      <c r="F47" s="55">
        <v>4.4315306290559832E-4</v>
      </c>
      <c r="G47" s="55">
        <v>1.0701211862940208E-3</v>
      </c>
      <c r="H47" s="55">
        <v>1.4262814078047937E-2</v>
      </c>
      <c r="I47" s="55">
        <v>3.3402005416630607E-5</v>
      </c>
      <c r="J47" s="55">
        <v>3.1318641014104007E-5</v>
      </c>
      <c r="K47" s="57">
        <v>4.8042434204378295E-5</v>
      </c>
      <c r="L47" s="54">
        <f t="shared" si="6"/>
        <v>1.214117980563283E-6</v>
      </c>
      <c r="M47" s="55">
        <f t="shared" si="7"/>
        <v>2.9318388665589611E-6</v>
      </c>
      <c r="N47" s="55">
        <f t="shared" si="8"/>
        <v>3.9076202953555989E-5</v>
      </c>
      <c r="O47" s="55">
        <f t="shared" si="9"/>
        <v>9.1512343607207141E-8</v>
      </c>
      <c r="P47" s="55">
        <f t="shared" si="10"/>
        <v>8.5804495929052075E-8</v>
      </c>
      <c r="Q47" s="64">
        <f t="shared" si="11"/>
        <v>1.3162310740925559E-7</v>
      </c>
      <c r="R47" s="82"/>
    </row>
    <row r="48" spans="1:18" x14ac:dyDescent="0.25">
      <c r="A48" s="54">
        <v>2270008005</v>
      </c>
      <c r="B48" s="55" t="s">
        <v>590</v>
      </c>
      <c r="C48" s="55" t="s">
        <v>596</v>
      </c>
      <c r="D48" s="55" t="s">
        <v>809</v>
      </c>
      <c r="E48" s="55">
        <v>34027</v>
      </c>
      <c r="F48" s="55">
        <v>2.7123718811110149E-2</v>
      </c>
      <c r="G48" s="55">
        <v>6.5498076923076923E-2</v>
      </c>
      <c r="H48" s="55">
        <v>0.87297762325863115</v>
      </c>
      <c r="I48" s="55">
        <v>2.0444142900406677E-3</v>
      </c>
      <c r="J48" s="55">
        <v>1.91689564938998E-3</v>
      </c>
      <c r="K48" s="57">
        <v>2.9405026408237432E-3</v>
      </c>
      <c r="L48" s="54">
        <f t="shared" si="6"/>
        <v>7.4311558386603151E-5</v>
      </c>
      <c r="M48" s="55">
        <f t="shared" si="7"/>
        <v>1.794467860906217E-4</v>
      </c>
      <c r="N48" s="55">
        <f t="shared" si="8"/>
        <v>2.3917195157770717E-3</v>
      </c>
      <c r="O48" s="55">
        <f t="shared" si="9"/>
        <v>5.6011350412073088E-6</v>
      </c>
      <c r="P48" s="55">
        <f t="shared" si="10"/>
        <v>5.2517689024383018E-6</v>
      </c>
      <c r="Q48" s="64">
        <f t="shared" si="11"/>
        <v>8.0561716186951873E-6</v>
      </c>
      <c r="R48" s="82"/>
    </row>
    <row r="49" spans="1:18" x14ac:dyDescent="0.25">
      <c r="A49" s="54">
        <v>2275001000</v>
      </c>
      <c r="B49" s="55" t="s">
        <v>598</v>
      </c>
      <c r="C49" s="55"/>
      <c r="D49" s="55" t="s">
        <v>809</v>
      </c>
      <c r="E49" s="55">
        <v>34027</v>
      </c>
      <c r="F49" s="55">
        <v>0.5976057142857143</v>
      </c>
      <c r="G49" s="55">
        <v>1.2283285714285714</v>
      </c>
      <c r="H49" s="55">
        <v>1.4278971428571428</v>
      </c>
      <c r="I49" s="55">
        <v>7.6618571428571425E-2</v>
      </c>
      <c r="J49" s="55">
        <v>7.4779714285714283E-2</v>
      </c>
      <c r="K49" s="57">
        <v>0.11599799999999999</v>
      </c>
      <c r="L49" s="54">
        <f t="shared" si="6"/>
        <v>1.6372759295499022E-3</v>
      </c>
      <c r="M49" s="55">
        <f t="shared" si="7"/>
        <v>3.3652837573385518E-3</v>
      </c>
      <c r="N49" s="55">
        <f t="shared" si="8"/>
        <v>3.9120469667318983E-3</v>
      </c>
      <c r="O49" s="55">
        <f t="shared" si="9"/>
        <v>2.0991389432485321E-4</v>
      </c>
      <c r="P49" s="55">
        <f t="shared" si="10"/>
        <v>2.0487592954990215E-4</v>
      </c>
      <c r="Q49" s="64">
        <f t="shared" si="11"/>
        <v>3.1780273972602734E-4</v>
      </c>
      <c r="R49" s="82"/>
    </row>
    <row r="50" spans="1:18" x14ac:dyDescent="0.25">
      <c r="A50" s="54">
        <v>2275020000</v>
      </c>
      <c r="B50" s="55" t="s">
        <v>600</v>
      </c>
      <c r="C50" s="55" t="s">
        <v>601</v>
      </c>
      <c r="D50" s="55" t="s">
        <v>809</v>
      </c>
      <c r="E50" s="55">
        <v>34027</v>
      </c>
      <c r="F50" s="55">
        <v>0.16852654666666667</v>
      </c>
      <c r="G50" s="55">
        <v>0.77071297777777781</v>
      </c>
      <c r="H50" s="55">
        <v>1.0406631555555557</v>
      </c>
      <c r="I50" s="55">
        <v>1.1959048444444445E-2</v>
      </c>
      <c r="J50" s="55">
        <v>1.1959048444444445E-2</v>
      </c>
      <c r="K50" s="57">
        <v>8.7586911111111096E-2</v>
      </c>
      <c r="L50" s="54">
        <f t="shared" si="6"/>
        <v>4.6171656621004568E-4</v>
      </c>
      <c r="M50" s="55">
        <f t="shared" si="7"/>
        <v>2.1115424048706241E-3</v>
      </c>
      <c r="N50" s="55">
        <f t="shared" si="8"/>
        <v>2.8511319330289196E-3</v>
      </c>
      <c r="O50" s="55">
        <f t="shared" si="9"/>
        <v>3.2764516286149161E-5</v>
      </c>
      <c r="P50" s="55">
        <f t="shared" si="10"/>
        <v>3.2764516286149161E-5</v>
      </c>
      <c r="Q50" s="64">
        <f t="shared" si="11"/>
        <v>2.3996414003044135E-4</v>
      </c>
      <c r="R50" s="82"/>
    </row>
    <row r="51" spans="1:18" x14ac:dyDescent="0.25">
      <c r="A51" s="54">
        <v>2275050011</v>
      </c>
      <c r="B51" s="55" t="s">
        <v>585</v>
      </c>
      <c r="C51" s="55" t="s">
        <v>586</v>
      </c>
      <c r="D51" s="55" t="s">
        <v>809</v>
      </c>
      <c r="E51" s="55">
        <v>34027</v>
      </c>
      <c r="F51" s="55">
        <v>2.3888704297784229</v>
      </c>
      <c r="G51" s="55">
        <v>1.0319174342286954</v>
      </c>
      <c r="H51" s="55">
        <v>190.73022698969146</v>
      </c>
      <c r="I51" s="55">
        <v>3.7577735966543164</v>
      </c>
      <c r="J51" s="55">
        <v>2.5928638634087817</v>
      </c>
      <c r="K51" s="57">
        <v>0.1587567402332441</v>
      </c>
      <c r="L51" s="54">
        <f t="shared" si="6"/>
        <v>6.5448504925436244E-3</v>
      </c>
      <c r="M51" s="55">
        <f t="shared" si="7"/>
        <v>2.8271710526813574E-3</v>
      </c>
      <c r="N51" s="55">
        <f t="shared" si="8"/>
        <v>0.52254856709504505</v>
      </c>
      <c r="O51" s="55">
        <f t="shared" si="9"/>
        <v>1.0295270127820045E-2</v>
      </c>
      <c r="P51" s="55">
        <f t="shared" si="10"/>
        <v>7.103736612078854E-3</v>
      </c>
      <c r="Q51" s="64">
        <f t="shared" si="11"/>
        <v>4.3494997324176464E-4</v>
      </c>
      <c r="R51" s="82"/>
    </row>
    <row r="52" spans="1:18" x14ac:dyDescent="0.25">
      <c r="A52" s="54">
        <v>2275050012</v>
      </c>
      <c r="B52" s="55" t="s">
        <v>585</v>
      </c>
      <c r="C52" s="55" t="s">
        <v>603</v>
      </c>
      <c r="D52" s="55" t="s">
        <v>809</v>
      </c>
      <c r="E52" s="55">
        <v>34027</v>
      </c>
      <c r="F52" s="55">
        <v>4.3297442588227737</v>
      </c>
      <c r="G52" s="55">
        <v>2.0452178452360692</v>
      </c>
      <c r="H52" s="55">
        <v>60.052121031869099</v>
      </c>
      <c r="I52" s="55">
        <v>1.4832855959063065</v>
      </c>
      <c r="J52" s="55">
        <v>1.4477047678579547</v>
      </c>
      <c r="K52" s="57">
        <v>0.46563752643460865</v>
      </c>
      <c r="L52" s="54">
        <f t="shared" si="6"/>
        <v>1.1862313037870612E-2</v>
      </c>
      <c r="M52" s="55">
        <f t="shared" si="7"/>
        <v>5.6033365622906008E-3</v>
      </c>
      <c r="N52" s="55">
        <f t="shared" si="8"/>
        <v>0.16452635899142218</v>
      </c>
      <c r="O52" s="55">
        <f t="shared" si="9"/>
        <v>4.0637961531679633E-3</v>
      </c>
      <c r="P52" s="55">
        <f t="shared" si="10"/>
        <v>3.9663144324875469E-3</v>
      </c>
      <c r="Q52" s="64">
        <f t="shared" si="11"/>
        <v>1.2757192505057772E-3</v>
      </c>
      <c r="R52" s="82"/>
    </row>
    <row r="53" spans="1:18" x14ac:dyDescent="0.25">
      <c r="A53" s="54">
        <v>2275060011</v>
      </c>
      <c r="B53" s="55" t="s">
        <v>604</v>
      </c>
      <c r="C53" s="55" t="s">
        <v>586</v>
      </c>
      <c r="D53" s="55" t="s">
        <v>809</v>
      </c>
      <c r="E53" s="55">
        <v>34027</v>
      </c>
      <c r="F53" s="55">
        <v>0.103142648438176</v>
      </c>
      <c r="G53" s="55">
        <v>9.6043511542787924E-2</v>
      </c>
      <c r="H53" s="55">
        <v>17.099344968417409</v>
      </c>
      <c r="I53" s="55">
        <v>0.36674600744137753</v>
      </c>
      <c r="J53" s="55">
        <v>0.2530549023102881</v>
      </c>
      <c r="K53" s="57">
        <v>9.1180592454789301E-3</v>
      </c>
      <c r="L53" s="54">
        <f t="shared" si="6"/>
        <v>2.8258259846075618E-4</v>
      </c>
      <c r="M53" s="55">
        <f t="shared" si="7"/>
        <v>2.6313290833640529E-4</v>
      </c>
      <c r="N53" s="55">
        <f t="shared" si="8"/>
        <v>4.6847520461417561E-2</v>
      </c>
      <c r="O53" s="55">
        <f t="shared" si="9"/>
        <v>1.0047835820311713E-3</v>
      </c>
      <c r="P53" s="55">
        <f t="shared" si="10"/>
        <v>6.9330110221996742E-4</v>
      </c>
      <c r="Q53" s="64">
        <f t="shared" si="11"/>
        <v>2.4980984234188848E-5</v>
      </c>
      <c r="R53" s="82"/>
    </row>
    <row r="54" spans="1:18" x14ac:dyDescent="0.25">
      <c r="A54" s="54">
        <v>2275060012</v>
      </c>
      <c r="B54" s="55" t="s">
        <v>604</v>
      </c>
      <c r="C54" s="55" t="s">
        <v>603</v>
      </c>
      <c r="D54" s="55" t="s">
        <v>809</v>
      </c>
      <c r="E54" s="55">
        <v>34027</v>
      </c>
      <c r="F54" s="55">
        <v>2.2361930118362641</v>
      </c>
      <c r="G54" s="55">
        <v>1.695354445148914</v>
      </c>
      <c r="H54" s="55">
        <v>7.9810390061477889</v>
      </c>
      <c r="I54" s="55">
        <v>1.3105571157413083</v>
      </c>
      <c r="J54" s="55">
        <v>1.2791514386624816</v>
      </c>
      <c r="K54" s="57">
        <v>0.35574923239964523</v>
      </c>
      <c r="L54" s="54">
        <f t="shared" si="6"/>
        <v>6.1265561968116824E-3</v>
      </c>
      <c r="M54" s="55">
        <f t="shared" si="7"/>
        <v>4.6448066990381204E-3</v>
      </c>
      <c r="N54" s="55">
        <f t="shared" si="8"/>
        <v>2.1865860290815862E-2</v>
      </c>
      <c r="O54" s="55">
        <f t="shared" si="9"/>
        <v>3.5905674403871458E-3</v>
      </c>
      <c r="P54" s="55">
        <f t="shared" si="10"/>
        <v>3.5045244894862508E-3</v>
      </c>
      <c r="Q54" s="64">
        <f t="shared" si="11"/>
        <v>9.7465543123190473E-4</v>
      </c>
      <c r="R54" s="82"/>
    </row>
    <row r="55" spans="1:18" x14ac:dyDescent="0.25">
      <c r="A55" s="54">
        <v>2275070000</v>
      </c>
      <c r="B55" s="55" t="s">
        <v>606</v>
      </c>
      <c r="C55" s="55"/>
      <c r="D55" s="55" t="s">
        <v>809</v>
      </c>
      <c r="E55" s="55">
        <v>34027</v>
      </c>
      <c r="F55" s="55">
        <v>7.6565939505667552E-3</v>
      </c>
      <c r="G55" s="55">
        <v>5.010416238426927E-2</v>
      </c>
      <c r="H55" s="55">
        <v>7.5428274010815949E-2</v>
      </c>
      <c r="I55" s="55">
        <v>1.0022426140598771E-2</v>
      </c>
      <c r="J55" s="55">
        <v>1.0022426140598771E-2</v>
      </c>
      <c r="K55" s="57">
        <v>1.0891443819382193E-2</v>
      </c>
      <c r="L55" s="54">
        <f t="shared" si="6"/>
        <v>2.0976969727580151E-5</v>
      </c>
      <c r="M55" s="55">
        <f t="shared" si="7"/>
        <v>1.372716777651213E-4</v>
      </c>
      <c r="N55" s="55">
        <f t="shared" si="8"/>
        <v>2.0665280550908479E-4</v>
      </c>
      <c r="O55" s="55">
        <f t="shared" si="9"/>
        <v>2.7458701755065127E-5</v>
      </c>
      <c r="P55" s="55">
        <f t="shared" si="10"/>
        <v>2.7458701755065127E-5</v>
      </c>
      <c r="Q55" s="64">
        <f t="shared" si="11"/>
        <v>2.983957210789642E-5</v>
      </c>
      <c r="R55" s="82"/>
    </row>
    <row r="56" spans="1:18" x14ac:dyDescent="0.25">
      <c r="A56" s="54">
        <v>2275050011</v>
      </c>
      <c r="B56" s="55" t="s">
        <v>585</v>
      </c>
      <c r="C56" s="55" t="s">
        <v>586</v>
      </c>
      <c r="D56" s="55" t="s">
        <v>809</v>
      </c>
      <c r="E56" s="55">
        <v>34031</v>
      </c>
      <c r="F56" s="55">
        <v>0.61582761494967653</v>
      </c>
      <c r="G56" s="55">
        <v>0.28208258278493498</v>
      </c>
      <c r="H56" s="55">
        <v>47.683793514363927</v>
      </c>
      <c r="I56" s="55">
        <v>0.81330843605302894</v>
      </c>
      <c r="J56" s="55">
        <v>0.56167575325513353</v>
      </c>
      <c r="K56" s="57">
        <v>4.4734159675715562E-2</v>
      </c>
      <c r="L56" s="54">
        <f t="shared" si="6"/>
        <v>1.6871989450676069E-3</v>
      </c>
      <c r="M56" s="55">
        <f t="shared" si="7"/>
        <v>7.7282899393132866E-4</v>
      </c>
      <c r="N56" s="55">
        <f t="shared" si="8"/>
        <v>0.13064053017633953</v>
      </c>
      <c r="O56" s="55">
        <f t="shared" si="9"/>
        <v>2.2282422905562436E-3</v>
      </c>
      <c r="P56" s="55">
        <f t="shared" si="10"/>
        <v>1.5388376801510509E-3</v>
      </c>
      <c r="Q56" s="64">
        <f t="shared" si="11"/>
        <v>1.225593415773029E-4</v>
      </c>
      <c r="R56" s="82"/>
    </row>
    <row r="57" spans="1:18" x14ac:dyDescent="0.25">
      <c r="A57" s="54">
        <v>2275050012</v>
      </c>
      <c r="B57" s="55" t="s">
        <v>585</v>
      </c>
      <c r="C57" s="55" t="s">
        <v>603</v>
      </c>
      <c r="D57" s="55" t="s">
        <v>809</v>
      </c>
      <c r="E57" s="55">
        <v>34031</v>
      </c>
      <c r="F57" s="55">
        <v>0.93867200000000006</v>
      </c>
      <c r="G57" s="55">
        <v>0.44074880000000005</v>
      </c>
      <c r="H57" s="55">
        <v>13.038225999999998</v>
      </c>
      <c r="I57" s="55">
        <v>0.32224429999999987</v>
      </c>
      <c r="J57" s="55">
        <v>0.31451092000000014</v>
      </c>
      <c r="K57" s="57">
        <v>0.10016811999999997</v>
      </c>
      <c r="L57" s="54">
        <f t="shared" si="6"/>
        <v>2.5717041095890411E-3</v>
      </c>
      <c r="M57" s="55">
        <f t="shared" si="7"/>
        <v>1.2075309589041098E-3</v>
      </c>
      <c r="N57" s="55">
        <f t="shared" si="8"/>
        <v>3.5721167123287663E-2</v>
      </c>
      <c r="O57" s="55">
        <f t="shared" si="9"/>
        <v>8.828610958904106E-4</v>
      </c>
      <c r="P57" s="55">
        <f t="shared" si="10"/>
        <v>8.6167375342465792E-4</v>
      </c>
      <c r="Q57" s="64">
        <f t="shared" si="11"/>
        <v>2.7443320547945196E-4</v>
      </c>
      <c r="R57" s="82"/>
    </row>
    <row r="58" spans="1:18" x14ac:dyDescent="0.25">
      <c r="A58" s="54">
        <v>2265008005</v>
      </c>
      <c r="B58" s="55" t="s">
        <v>589</v>
      </c>
      <c r="C58" s="55" t="s">
        <v>590</v>
      </c>
      <c r="D58" s="55" t="s">
        <v>809</v>
      </c>
      <c r="E58" s="55">
        <v>34035</v>
      </c>
      <c r="F58" s="55">
        <v>2.1520019325411816E-5</v>
      </c>
      <c r="G58" s="55">
        <v>8.2531682426425726E-5</v>
      </c>
      <c r="H58" s="55">
        <v>5.5321365178234228E-4</v>
      </c>
      <c r="I58" s="55">
        <v>3.4362553859562476E-6</v>
      </c>
      <c r="J58" s="55">
        <v>3.2984653415066386E-6</v>
      </c>
      <c r="K58" s="57">
        <v>1.6836852874698587E-6</v>
      </c>
      <c r="L58" s="54">
        <f t="shared" si="6"/>
        <v>5.8958957055922784E-8</v>
      </c>
      <c r="M58" s="55">
        <f t="shared" si="7"/>
        <v>2.2611419842856364E-7</v>
      </c>
      <c r="N58" s="55">
        <f t="shared" si="8"/>
        <v>1.515653840499568E-6</v>
      </c>
      <c r="O58" s="55">
        <f t="shared" si="9"/>
        <v>9.4143983176883495E-9</v>
      </c>
      <c r="P58" s="55">
        <f t="shared" si="10"/>
        <v>9.0368913465935307E-9</v>
      </c>
      <c r="Q58" s="64">
        <f t="shared" si="11"/>
        <v>4.6128364040270102E-9</v>
      </c>
      <c r="R58" s="82"/>
    </row>
    <row r="59" spans="1:18" x14ac:dyDescent="0.25">
      <c r="A59" s="54">
        <v>2267008005</v>
      </c>
      <c r="B59" s="55" t="s">
        <v>592</v>
      </c>
      <c r="C59" s="55" t="s">
        <v>590</v>
      </c>
      <c r="D59" s="55" t="s">
        <v>809</v>
      </c>
      <c r="E59" s="55">
        <v>34035</v>
      </c>
      <c r="F59" s="55">
        <v>2.1139651817204615E-6</v>
      </c>
      <c r="G59" s="55">
        <v>8.1073011324482148E-6</v>
      </c>
      <c r="H59" s="55">
        <v>5.4343641985996927E-5</v>
      </c>
      <c r="I59" s="55">
        <v>3.3755293303506584E-7</v>
      </c>
      <c r="J59" s="55">
        <v>3.2401695534702657E-7</v>
      </c>
      <c r="K59" s="57">
        <v>1.6539196153510938E-7</v>
      </c>
      <c r="L59" s="54">
        <f t="shared" si="6"/>
        <v>5.7916854293711277E-9</v>
      </c>
      <c r="M59" s="55">
        <f t="shared" si="7"/>
        <v>2.2211783924515658E-8</v>
      </c>
      <c r="N59" s="55">
        <f t="shared" si="8"/>
        <v>1.4888669037259432E-7</v>
      </c>
      <c r="O59" s="55">
        <f t="shared" si="9"/>
        <v>9.2480255626045436E-10</v>
      </c>
      <c r="P59" s="55">
        <f t="shared" si="10"/>
        <v>8.8771768588226457E-10</v>
      </c>
      <c r="Q59" s="64">
        <f t="shared" si="11"/>
        <v>4.531286617400257E-10</v>
      </c>
      <c r="R59" s="82"/>
    </row>
    <row r="60" spans="1:18" x14ac:dyDescent="0.25">
      <c r="A60" s="54">
        <v>2268008005</v>
      </c>
      <c r="B60" s="55" t="s">
        <v>594</v>
      </c>
      <c r="C60" s="55" t="s">
        <v>590</v>
      </c>
      <c r="D60" s="55" t="s">
        <v>809</v>
      </c>
      <c r="E60" s="55">
        <v>34035</v>
      </c>
      <c r="F60" s="55">
        <v>1.6717177513727086E-6</v>
      </c>
      <c r="G60" s="55">
        <v>6.4112194381336983E-6</v>
      </c>
      <c r="H60" s="55">
        <v>4.2974686917869908E-5</v>
      </c>
      <c r="I60" s="55">
        <v>2.6693527997443423E-7</v>
      </c>
      <c r="J60" s="55">
        <v>2.5623087034078035E-7</v>
      </c>
      <c r="K60" s="57">
        <v>1.3079128229859678E-7</v>
      </c>
      <c r="L60" s="54">
        <f t="shared" si="6"/>
        <v>4.5800486338978318E-9</v>
      </c>
      <c r="M60" s="55">
        <f t="shared" si="7"/>
        <v>1.7564984762010133E-8</v>
      </c>
      <c r="N60" s="55">
        <f t="shared" si="8"/>
        <v>1.1773886826813674E-7</v>
      </c>
      <c r="O60" s="55">
        <f t="shared" si="9"/>
        <v>7.3132953417653218E-10</v>
      </c>
      <c r="P60" s="55">
        <f t="shared" si="10"/>
        <v>7.0200238449528865E-10</v>
      </c>
      <c r="Q60" s="64">
        <f t="shared" si="11"/>
        <v>3.5833228027012815E-10</v>
      </c>
      <c r="R60" s="82"/>
    </row>
    <row r="61" spans="1:18" x14ac:dyDescent="0.25">
      <c r="A61" s="54">
        <v>2270008005</v>
      </c>
      <c r="B61" s="55" t="s">
        <v>590</v>
      </c>
      <c r="C61" s="55" t="s">
        <v>596</v>
      </c>
      <c r="D61" s="55" t="s">
        <v>809</v>
      </c>
      <c r="E61" s="55">
        <v>34035</v>
      </c>
      <c r="F61" s="55">
        <v>1.0231937026815027E-4</v>
      </c>
      <c r="G61" s="55">
        <v>3.9240754388309465E-4</v>
      </c>
      <c r="H61" s="55">
        <v>2.6303255617210427E-3</v>
      </c>
      <c r="I61" s="55">
        <v>1.6338137462595511E-5</v>
      </c>
      <c r="J61" s="55">
        <v>1.5682986339734463E-5</v>
      </c>
      <c r="K61" s="57">
        <v>8.0052707393742201E-6</v>
      </c>
      <c r="L61" s="54">
        <f t="shared" si="6"/>
        <v>2.8032704183054866E-7</v>
      </c>
      <c r="M61" s="55">
        <f t="shared" si="7"/>
        <v>1.0750891613235469E-6</v>
      </c>
      <c r="N61" s="55">
        <f t="shared" si="8"/>
        <v>7.2063714019754593E-6</v>
      </c>
      <c r="O61" s="55">
        <f t="shared" si="9"/>
        <v>4.4762020445467154E-8</v>
      </c>
      <c r="P61" s="55">
        <f t="shared" si="10"/>
        <v>4.2967085862286198E-8</v>
      </c>
      <c r="Q61" s="64">
        <f t="shared" si="11"/>
        <v>2.1932248601025261E-8</v>
      </c>
      <c r="R61" s="82"/>
    </row>
    <row r="62" spans="1:18" x14ac:dyDescent="0.25">
      <c r="A62" s="54">
        <v>2275050011</v>
      </c>
      <c r="B62" s="55" t="s">
        <v>585</v>
      </c>
      <c r="C62" s="55" t="s">
        <v>586</v>
      </c>
      <c r="D62" s="55" t="s">
        <v>809</v>
      </c>
      <c r="E62" s="55">
        <v>34035</v>
      </c>
      <c r="F62" s="55">
        <v>2.4676925590694641</v>
      </c>
      <c r="G62" s="55">
        <v>1.065965358095349</v>
      </c>
      <c r="H62" s="55">
        <v>197.02315287394322</v>
      </c>
      <c r="I62" s="55">
        <v>3.8817504468115391</v>
      </c>
      <c r="J62" s="55">
        <v>2.678406193489149</v>
      </c>
      <c r="K62" s="57">
        <v>0.16399469339066269</v>
      </c>
      <c r="L62" s="54">
        <f t="shared" si="6"/>
        <v>6.7608015316971614E-3</v>
      </c>
      <c r="M62" s="55">
        <f t="shared" si="7"/>
        <v>2.9204530358776684E-3</v>
      </c>
      <c r="N62" s="55">
        <f t="shared" si="8"/>
        <v>0.5397894599286116</v>
      </c>
      <c r="O62" s="55">
        <f t="shared" si="9"/>
        <v>1.0634932730990518E-2</v>
      </c>
      <c r="P62" s="55">
        <f t="shared" si="10"/>
        <v>7.3380991602442439E-3</v>
      </c>
      <c r="Q62" s="64">
        <f t="shared" si="11"/>
        <v>4.4930052983743204E-4</v>
      </c>
      <c r="R62" s="82"/>
    </row>
    <row r="63" spans="1:18" x14ac:dyDescent="0.25">
      <c r="A63" s="54">
        <v>2275050012</v>
      </c>
      <c r="B63" s="55" t="s">
        <v>585</v>
      </c>
      <c r="C63" s="55" t="s">
        <v>603</v>
      </c>
      <c r="D63" s="55" t="s">
        <v>809</v>
      </c>
      <c r="E63" s="55">
        <v>34035</v>
      </c>
      <c r="F63" s="55">
        <v>4.5460110744458317</v>
      </c>
      <c r="G63" s="55">
        <v>2.1345527039365506</v>
      </c>
      <c r="H63" s="55">
        <v>63.1441327497458</v>
      </c>
      <c r="I63" s="55">
        <v>1.5606371391723077</v>
      </c>
      <c r="J63" s="55">
        <v>1.5231801746079427</v>
      </c>
      <c r="K63" s="57">
        <v>0.48511545838238279</v>
      </c>
      <c r="L63" s="54">
        <f t="shared" si="6"/>
        <v>1.245482486149543E-2</v>
      </c>
      <c r="M63" s="55">
        <f t="shared" si="7"/>
        <v>5.8480895998261661E-3</v>
      </c>
      <c r="N63" s="55">
        <f t="shared" si="8"/>
        <v>0.17299762397190629</v>
      </c>
      <c r="O63" s="55">
        <f t="shared" si="9"/>
        <v>4.275718189513172E-3</v>
      </c>
      <c r="P63" s="55">
        <f t="shared" si="10"/>
        <v>4.1730963687888843E-3</v>
      </c>
      <c r="Q63" s="64">
        <f t="shared" si="11"/>
        <v>1.3290834476229665E-3</v>
      </c>
      <c r="R63" s="82"/>
    </row>
    <row r="64" spans="1:18" x14ac:dyDescent="0.25">
      <c r="A64" s="54">
        <v>2275060011</v>
      </c>
      <c r="B64" s="55" t="s">
        <v>604</v>
      </c>
      <c r="C64" s="55" t="s">
        <v>586</v>
      </c>
      <c r="D64" s="55" t="s">
        <v>809</v>
      </c>
      <c r="E64" s="55">
        <v>34035</v>
      </c>
      <c r="F64" s="55">
        <v>4.7155417999999998E-2</v>
      </c>
      <c r="G64" s="55">
        <v>4.3088994200000001E-2</v>
      </c>
      <c r="H64" s="55">
        <v>7.6968516999999999</v>
      </c>
      <c r="I64" s="55">
        <v>0.16450376089999999</v>
      </c>
      <c r="J64" s="55">
        <v>0.11353776090000001</v>
      </c>
      <c r="K64" s="57">
        <v>4.1341288999999998E-3</v>
      </c>
      <c r="L64" s="54">
        <f t="shared" si="6"/>
        <v>1.2919292602739727E-4</v>
      </c>
      <c r="M64" s="55">
        <f t="shared" si="7"/>
        <v>1.1805203890410959E-4</v>
      </c>
      <c r="N64" s="55">
        <f t="shared" si="8"/>
        <v>2.1087264931506849E-2</v>
      </c>
      <c r="O64" s="55">
        <f t="shared" si="9"/>
        <v>4.5069523534246571E-4</v>
      </c>
      <c r="P64" s="55">
        <f t="shared" si="10"/>
        <v>3.1106235863013701E-4</v>
      </c>
      <c r="Q64" s="64">
        <f t="shared" si="11"/>
        <v>1.1326380547945204E-5</v>
      </c>
      <c r="R64" s="82"/>
    </row>
    <row r="65" spans="1:18" x14ac:dyDescent="0.25">
      <c r="A65" s="54">
        <v>2275060012</v>
      </c>
      <c r="B65" s="55" t="s">
        <v>604</v>
      </c>
      <c r="C65" s="55" t="s">
        <v>603</v>
      </c>
      <c r="D65" s="55" t="s">
        <v>809</v>
      </c>
      <c r="E65" s="55">
        <v>34035</v>
      </c>
      <c r="F65" s="55">
        <v>0.986128542</v>
      </c>
      <c r="G65" s="55">
        <v>0.75905960100000003</v>
      </c>
      <c r="H65" s="55">
        <v>3.5392939800000001</v>
      </c>
      <c r="I65" s="55">
        <v>0.5898777126000001</v>
      </c>
      <c r="J65" s="55">
        <v>0.5757237126000001</v>
      </c>
      <c r="K65" s="57">
        <v>0.15910337099999999</v>
      </c>
      <c r="L65" s="54">
        <f t="shared" si="6"/>
        <v>2.7017220328767124E-3</v>
      </c>
      <c r="M65" s="55">
        <f t="shared" si="7"/>
        <v>2.0796153452054796E-3</v>
      </c>
      <c r="N65" s="55">
        <f t="shared" si="8"/>
        <v>9.6966958356164389E-3</v>
      </c>
      <c r="O65" s="55">
        <f t="shared" si="9"/>
        <v>1.6161033221917811E-3</v>
      </c>
      <c r="P65" s="55">
        <f t="shared" si="10"/>
        <v>1.5773252400000002E-3</v>
      </c>
      <c r="Q65" s="64">
        <f t="shared" si="11"/>
        <v>4.3589964657534243E-4</v>
      </c>
      <c r="R65" s="82"/>
    </row>
    <row r="66" spans="1:18" x14ac:dyDescent="0.25">
      <c r="A66" s="54">
        <v>2265008005</v>
      </c>
      <c r="B66" s="55" t="s">
        <v>589</v>
      </c>
      <c r="C66" s="55" t="s">
        <v>590</v>
      </c>
      <c r="D66" s="55" t="s">
        <v>809</v>
      </c>
      <c r="E66" s="55">
        <v>34037</v>
      </c>
      <c r="F66" s="55">
        <v>1.7079599999999999E-6</v>
      </c>
      <c r="G66" s="55">
        <v>1.7961400000000001E-5</v>
      </c>
      <c r="H66" s="55">
        <v>4.7456400000000002E-6</v>
      </c>
      <c r="I66" s="55">
        <v>1.1789799999999999E-6</v>
      </c>
      <c r="J66" s="55">
        <v>1.1436599999999999E-6</v>
      </c>
      <c r="K66" s="57">
        <v>4.5538199999999998E-8</v>
      </c>
      <c r="L66" s="54">
        <f t="shared" si="6"/>
        <v>4.6793424657534249E-9</v>
      </c>
      <c r="M66" s="55">
        <f t="shared" si="7"/>
        <v>4.9209315068493154E-8</v>
      </c>
      <c r="N66" s="55">
        <f t="shared" si="8"/>
        <v>1.3001753424657535E-8</v>
      </c>
      <c r="O66" s="55">
        <f t="shared" si="9"/>
        <v>3.2300821917808215E-9</v>
      </c>
      <c r="P66" s="55">
        <f t="shared" si="10"/>
        <v>3.1333150684931506E-9</v>
      </c>
      <c r="Q66" s="64">
        <f t="shared" si="11"/>
        <v>1.2476219178082192E-10</v>
      </c>
      <c r="R66" s="82"/>
    </row>
    <row r="67" spans="1:18" x14ac:dyDescent="0.25">
      <c r="A67" s="54">
        <v>2267008005</v>
      </c>
      <c r="B67" s="55" t="s">
        <v>592</v>
      </c>
      <c r="C67" s="55" t="s">
        <v>590</v>
      </c>
      <c r="D67" s="55" t="s">
        <v>809</v>
      </c>
      <c r="E67" s="55">
        <v>34037</v>
      </c>
      <c r="F67" s="55">
        <v>1.6777800000000001E-7</v>
      </c>
      <c r="G67" s="55">
        <v>1.7644E-6</v>
      </c>
      <c r="H67" s="55">
        <v>4.6617699999999998E-7</v>
      </c>
      <c r="I67" s="55">
        <v>1.1581399999999999E-7</v>
      </c>
      <c r="J67" s="55">
        <v>1.12345E-7</v>
      </c>
      <c r="K67" s="57">
        <v>4.4733399999999998E-9</v>
      </c>
      <c r="L67" s="54">
        <f t="shared" si="6"/>
        <v>4.5966575342465757E-10</v>
      </c>
      <c r="M67" s="55">
        <f t="shared" si="7"/>
        <v>4.8339726027397264E-9</v>
      </c>
      <c r="N67" s="55">
        <f t="shared" si="8"/>
        <v>1.2771972602739724E-9</v>
      </c>
      <c r="O67" s="55">
        <f t="shared" si="9"/>
        <v>3.1729863013698631E-10</v>
      </c>
      <c r="P67" s="55">
        <f t="shared" si="10"/>
        <v>3.0779452054794522E-10</v>
      </c>
      <c r="Q67" s="64">
        <f t="shared" si="11"/>
        <v>1.225572602739726E-11</v>
      </c>
      <c r="R67" s="82"/>
    </row>
    <row r="68" spans="1:18" x14ac:dyDescent="0.25">
      <c r="A68" s="54">
        <v>2268008005</v>
      </c>
      <c r="B68" s="55" t="s">
        <v>594</v>
      </c>
      <c r="C68" s="55" t="s">
        <v>590</v>
      </c>
      <c r="D68" s="55" t="s">
        <v>809</v>
      </c>
      <c r="E68" s="55">
        <v>34037</v>
      </c>
      <c r="F68" s="55">
        <v>1.3267799999999999E-7</v>
      </c>
      <c r="G68" s="55">
        <v>1.39527E-6</v>
      </c>
      <c r="H68" s="55">
        <v>3.6865000000000001E-7</v>
      </c>
      <c r="I68" s="55">
        <v>9.1584999999999996E-8</v>
      </c>
      <c r="J68" s="55">
        <v>8.8841700000000006E-8</v>
      </c>
      <c r="K68" s="57">
        <v>3.5374999999999998E-9</v>
      </c>
      <c r="L68" s="54">
        <f t="shared" si="6"/>
        <v>3.6350136986301366E-10</v>
      </c>
      <c r="M68" s="55">
        <f t="shared" si="7"/>
        <v>3.8226575342465758E-9</v>
      </c>
      <c r="N68" s="55">
        <f t="shared" si="8"/>
        <v>1.01E-9</v>
      </c>
      <c r="O68" s="55">
        <f t="shared" si="9"/>
        <v>2.5091780821917807E-10</v>
      </c>
      <c r="P68" s="55">
        <f t="shared" si="10"/>
        <v>2.434019178082192E-10</v>
      </c>
      <c r="Q68" s="64">
        <f t="shared" si="11"/>
        <v>9.6917808219178077E-12</v>
      </c>
      <c r="R68" s="82"/>
    </row>
    <row r="69" spans="1:18" x14ac:dyDescent="0.25">
      <c r="A69" s="54">
        <v>2270008005</v>
      </c>
      <c r="B69" s="55" t="s">
        <v>590</v>
      </c>
      <c r="C69" s="55" t="s">
        <v>596</v>
      </c>
      <c r="D69" s="55" t="s">
        <v>809</v>
      </c>
      <c r="E69" s="55">
        <v>34037</v>
      </c>
      <c r="F69" s="55">
        <v>8.1207199999999997E-6</v>
      </c>
      <c r="G69" s="55">
        <v>8.5399699999999995E-5</v>
      </c>
      <c r="H69" s="55">
        <v>2.2563699999999999E-5</v>
      </c>
      <c r="I69" s="55">
        <v>5.6055900000000003E-6</v>
      </c>
      <c r="J69" s="55">
        <v>5.4376700000000001E-6</v>
      </c>
      <c r="K69" s="57">
        <v>2.1651700000000001E-7</v>
      </c>
      <c r="L69" s="54">
        <f t="shared" ref="L69:L77" si="12">F69/365</f>
        <v>2.2248547945205479E-8</v>
      </c>
      <c r="M69" s="55">
        <f t="shared" ref="M69:M77" si="13">G69/365</f>
        <v>2.3397178082191781E-7</v>
      </c>
      <c r="N69" s="55">
        <f t="shared" ref="N69:N77" si="14">H69/365</f>
        <v>6.1818356164383564E-8</v>
      </c>
      <c r="O69" s="55">
        <f t="shared" ref="O69:O77" si="15">I69/365</f>
        <v>1.5357780821917809E-8</v>
      </c>
      <c r="P69" s="55">
        <f t="shared" ref="P69:P77" si="16">J69/365</f>
        <v>1.489772602739726E-8</v>
      </c>
      <c r="Q69" s="64">
        <f t="shared" ref="Q69:Q77" si="17">K69/365</f>
        <v>5.9319726027397264E-10</v>
      </c>
      <c r="R69" s="82"/>
    </row>
    <row r="70" spans="1:18" x14ac:dyDescent="0.25">
      <c r="A70" s="54">
        <v>2275050011</v>
      </c>
      <c r="B70" s="55" t="s">
        <v>585</v>
      </c>
      <c r="C70" s="55" t="s">
        <v>586</v>
      </c>
      <c r="D70" s="55" t="s">
        <v>809</v>
      </c>
      <c r="E70" s="55">
        <v>34037</v>
      </c>
      <c r="F70" s="55">
        <v>1.5169144299999999</v>
      </c>
      <c r="G70" s="55">
        <v>0.65525999999999995</v>
      </c>
      <c r="H70" s="55">
        <v>121.11203399999999</v>
      </c>
      <c r="I70" s="55">
        <v>2.3861556999999993</v>
      </c>
      <c r="J70" s="55">
        <v>1.6464441899999995</v>
      </c>
      <c r="K70" s="57">
        <v>0.10080910000000001</v>
      </c>
      <c r="L70" s="54">
        <f t="shared" si="12"/>
        <v>4.155929945205479E-3</v>
      </c>
      <c r="M70" s="55">
        <f t="shared" si="13"/>
        <v>1.7952328767123287E-3</v>
      </c>
      <c r="N70" s="55">
        <f t="shared" si="14"/>
        <v>0.33181379178082188</v>
      </c>
      <c r="O70" s="55">
        <f t="shared" si="15"/>
        <v>6.5374128767123271E-3</v>
      </c>
      <c r="P70" s="55">
        <f t="shared" si="16"/>
        <v>4.5108059999999983E-3</v>
      </c>
      <c r="Q70" s="64">
        <f t="shared" si="17"/>
        <v>2.7618931506849319E-4</v>
      </c>
      <c r="R70" s="82"/>
    </row>
    <row r="71" spans="1:18" x14ac:dyDescent="0.25">
      <c r="A71" s="54">
        <v>2275050012</v>
      </c>
      <c r="B71" s="55" t="s">
        <v>585</v>
      </c>
      <c r="C71" s="55" t="s">
        <v>603</v>
      </c>
      <c r="D71" s="55" t="s">
        <v>809</v>
      </c>
      <c r="E71" s="55">
        <v>34037</v>
      </c>
      <c r="F71" s="55">
        <v>2.7704274999999989</v>
      </c>
      <c r="G71" s="55">
        <v>1.3008381999999998</v>
      </c>
      <c r="H71" s="55">
        <v>38.481299000000014</v>
      </c>
      <c r="I71" s="55">
        <v>0.95108194999999984</v>
      </c>
      <c r="J71" s="55">
        <v>0.92825538000000019</v>
      </c>
      <c r="K71" s="57">
        <v>0.29563908000000011</v>
      </c>
      <c r="L71" s="54">
        <f t="shared" si="12"/>
        <v>7.5902123287671201E-3</v>
      </c>
      <c r="M71" s="55">
        <f t="shared" si="13"/>
        <v>3.5639402739726022E-3</v>
      </c>
      <c r="N71" s="55">
        <f t="shared" si="14"/>
        <v>0.1054282164383562</v>
      </c>
      <c r="O71" s="55">
        <f t="shared" si="15"/>
        <v>2.6057039726027392E-3</v>
      </c>
      <c r="P71" s="55">
        <f t="shared" si="16"/>
        <v>2.5431654246575348E-3</v>
      </c>
      <c r="Q71" s="64">
        <f t="shared" si="17"/>
        <v>8.0997008219178108E-4</v>
      </c>
      <c r="R71" s="82"/>
    </row>
    <row r="72" spans="1:18" x14ac:dyDescent="0.25">
      <c r="A72" s="76">
        <v>2275060012</v>
      </c>
      <c r="B72" s="77" t="s">
        <v>604</v>
      </c>
      <c r="C72" s="77" t="s">
        <v>603</v>
      </c>
      <c r="D72" s="55" t="s">
        <v>809</v>
      </c>
      <c r="E72" s="77">
        <v>34037</v>
      </c>
      <c r="F72" s="77">
        <v>1.68992E-4</v>
      </c>
      <c r="G72" s="77">
        <v>3.1355400000000001E-4</v>
      </c>
      <c r="H72" s="77">
        <v>1.43216E-3</v>
      </c>
      <c r="I72" s="77">
        <v>1.33148E-5</v>
      </c>
      <c r="J72" s="77">
        <v>1.33148E-5</v>
      </c>
      <c r="K72" s="78">
        <v>7.0933700000000002E-5</v>
      </c>
      <c r="L72" s="54">
        <f t="shared" si="12"/>
        <v>4.6299178082191778E-7</v>
      </c>
      <c r="M72" s="55">
        <f t="shared" si="13"/>
        <v>8.590520547945206E-7</v>
      </c>
      <c r="N72" s="55">
        <f t="shared" si="14"/>
        <v>3.92372602739726E-6</v>
      </c>
      <c r="O72" s="55">
        <f t="shared" si="15"/>
        <v>3.6478904109589038E-8</v>
      </c>
      <c r="P72" s="55">
        <f t="shared" si="16"/>
        <v>3.6478904109589038E-8</v>
      </c>
      <c r="Q72" s="64">
        <f t="shared" si="17"/>
        <v>1.9433890410958904E-7</v>
      </c>
      <c r="R72" s="82"/>
    </row>
    <row r="73" spans="1:18" x14ac:dyDescent="0.25">
      <c r="A73" s="54">
        <v>2275001000</v>
      </c>
      <c r="B73" s="55" t="s">
        <v>598</v>
      </c>
      <c r="C73" s="55"/>
      <c r="D73" s="55" t="s">
        <v>809</v>
      </c>
      <c r="E73" s="55">
        <v>34039</v>
      </c>
      <c r="F73" s="55">
        <v>1.35548</v>
      </c>
      <c r="G73" s="55">
        <v>2.78607</v>
      </c>
      <c r="H73" s="55">
        <v>3.2387299999999999</v>
      </c>
      <c r="I73" s="55">
        <v>0.173785</v>
      </c>
      <c r="J73" s="55">
        <v>0.16961399999999999</v>
      </c>
      <c r="K73" s="57">
        <v>0.263104</v>
      </c>
      <c r="L73" s="54">
        <f t="shared" si="12"/>
        <v>3.7136438356164384E-3</v>
      </c>
      <c r="M73" s="55">
        <f t="shared" si="13"/>
        <v>7.633068493150685E-3</v>
      </c>
      <c r="N73" s="55">
        <f t="shared" si="14"/>
        <v>8.8732328767123277E-3</v>
      </c>
      <c r="O73" s="55">
        <f t="shared" si="15"/>
        <v>4.7612328767123287E-4</v>
      </c>
      <c r="P73" s="55">
        <f t="shared" si="16"/>
        <v>4.6469589041095888E-4</v>
      </c>
      <c r="Q73" s="64">
        <f t="shared" si="17"/>
        <v>7.2083287671232874E-4</v>
      </c>
      <c r="R73" s="82"/>
    </row>
    <row r="74" spans="1:18" x14ac:dyDescent="0.25">
      <c r="A74" s="54">
        <v>2275050011</v>
      </c>
      <c r="B74" s="55" t="s">
        <v>585</v>
      </c>
      <c r="C74" s="55" t="s">
        <v>586</v>
      </c>
      <c r="D74" s="55" t="s">
        <v>809</v>
      </c>
      <c r="E74" s="55">
        <v>34039</v>
      </c>
      <c r="F74" s="55">
        <v>1.1574913499999999</v>
      </c>
      <c r="G74" s="55">
        <v>0.49999900000000003</v>
      </c>
      <c r="H74" s="55">
        <v>92.415129999999991</v>
      </c>
      <c r="I74" s="55">
        <v>1.8207614999999999</v>
      </c>
      <c r="J74" s="55">
        <v>1.2563295499999998</v>
      </c>
      <c r="K74" s="57">
        <v>7.6922900000000016E-2</v>
      </c>
      <c r="L74" s="54">
        <f t="shared" si="12"/>
        <v>3.1712091780821917E-3</v>
      </c>
      <c r="M74" s="55">
        <f t="shared" si="13"/>
        <v>1.3698602739726027E-3</v>
      </c>
      <c r="N74" s="55">
        <f t="shared" si="14"/>
        <v>0.25319213698630133</v>
      </c>
      <c r="O74" s="55">
        <f t="shared" si="15"/>
        <v>4.9883876712328761E-3</v>
      </c>
      <c r="P74" s="55">
        <f t="shared" si="16"/>
        <v>3.4419987671232871E-3</v>
      </c>
      <c r="Q74" s="64">
        <f t="shared" si="17"/>
        <v>2.1074767123287677E-4</v>
      </c>
      <c r="R74" s="82"/>
    </row>
    <row r="75" spans="1:18" x14ac:dyDescent="0.25">
      <c r="A75" s="54">
        <v>2275050012</v>
      </c>
      <c r="B75" s="55" t="s">
        <v>585</v>
      </c>
      <c r="C75" s="55" t="s">
        <v>603</v>
      </c>
      <c r="D75" s="55" t="s">
        <v>809</v>
      </c>
      <c r="E75" s="55">
        <v>34039</v>
      </c>
      <c r="F75" s="55">
        <v>2.0972225</v>
      </c>
      <c r="G75" s="55">
        <v>0.98473999999999984</v>
      </c>
      <c r="H75" s="55">
        <v>29.130505000000003</v>
      </c>
      <c r="I75" s="55">
        <v>0.71997375000000008</v>
      </c>
      <c r="J75" s="55">
        <v>0.70269409999999999</v>
      </c>
      <c r="K75" s="57">
        <v>0.22380010000000003</v>
      </c>
      <c r="L75" s="54">
        <f t="shared" si="12"/>
        <v>5.7458150684931509E-3</v>
      </c>
      <c r="M75" s="55">
        <f t="shared" si="13"/>
        <v>2.6979178082191775E-3</v>
      </c>
      <c r="N75" s="55">
        <f t="shared" si="14"/>
        <v>7.9809602739726038E-2</v>
      </c>
      <c r="O75" s="55">
        <f t="shared" si="15"/>
        <v>1.9725308219178082E-3</v>
      </c>
      <c r="P75" s="55">
        <f t="shared" si="16"/>
        <v>1.9251893150684931E-3</v>
      </c>
      <c r="Q75" s="64">
        <f t="shared" si="17"/>
        <v>6.1315095890410968E-4</v>
      </c>
      <c r="R75" s="82"/>
    </row>
    <row r="76" spans="1:18" x14ac:dyDescent="0.25">
      <c r="A76" s="54">
        <v>2275050011</v>
      </c>
      <c r="B76" s="55" t="s">
        <v>585</v>
      </c>
      <c r="C76" s="55" t="s">
        <v>586</v>
      </c>
      <c r="D76" s="55" t="s">
        <v>809</v>
      </c>
      <c r="E76" s="55">
        <v>34041</v>
      </c>
      <c r="F76" s="55">
        <v>1.4854203133434469</v>
      </c>
      <c r="G76" s="55">
        <v>0.70227355744182129</v>
      </c>
      <c r="H76" s="55">
        <v>112.99585058086654</v>
      </c>
      <c r="I76" s="55">
        <v>1.7502088053734275</v>
      </c>
      <c r="J76" s="55">
        <v>1.2095030482827038</v>
      </c>
      <c r="K76" s="57">
        <v>0.11308628240303341</v>
      </c>
      <c r="L76" s="54">
        <f t="shared" si="12"/>
        <v>4.0696446940916356E-3</v>
      </c>
      <c r="M76" s="55">
        <f t="shared" si="13"/>
        <v>1.9240371436762228E-3</v>
      </c>
      <c r="N76" s="55">
        <f t="shared" si="14"/>
        <v>0.30957767282429188</v>
      </c>
      <c r="O76" s="55">
        <f t="shared" si="15"/>
        <v>4.7950926174614448E-3</v>
      </c>
      <c r="P76" s="55">
        <f t="shared" si="16"/>
        <v>3.3137069815964487E-3</v>
      </c>
      <c r="Q76" s="64">
        <f t="shared" si="17"/>
        <v>3.0982543124118741E-4</v>
      </c>
      <c r="R76" s="82"/>
    </row>
    <row r="77" spans="1:18" ht="15.75" thickBot="1" x14ac:dyDescent="0.3">
      <c r="A77" s="42">
        <v>2275050012</v>
      </c>
      <c r="B77" s="43" t="s">
        <v>585</v>
      </c>
      <c r="C77" s="43" t="s">
        <v>603</v>
      </c>
      <c r="D77" s="55" t="s">
        <v>809</v>
      </c>
      <c r="E77" s="43">
        <v>34041</v>
      </c>
      <c r="F77" s="43">
        <v>1.9564909999999993</v>
      </c>
      <c r="G77" s="43">
        <v>0.91866039999999971</v>
      </c>
      <c r="H77" s="43">
        <v>27.175668000000009</v>
      </c>
      <c r="I77" s="43">
        <v>0.67166040000000016</v>
      </c>
      <c r="J77" s="43">
        <v>0.65554056000000016</v>
      </c>
      <c r="K77" s="61">
        <v>0.20878206000000005</v>
      </c>
      <c r="L77" s="42">
        <f t="shared" si="12"/>
        <v>5.3602493150684914E-3</v>
      </c>
      <c r="M77" s="43">
        <f t="shared" si="13"/>
        <v>2.5168778082191772E-3</v>
      </c>
      <c r="N77" s="43">
        <f t="shared" si="14"/>
        <v>7.445388493150687E-2</v>
      </c>
      <c r="O77" s="43">
        <f t="shared" si="15"/>
        <v>1.8401654794520553E-3</v>
      </c>
      <c r="P77" s="43">
        <f t="shared" si="16"/>
        <v>1.7960015342465758E-3</v>
      </c>
      <c r="Q77" s="65">
        <f t="shared" si="17"/>
        <v>5.7200564383561654E-4</v>
      </c>
      <c r="R77" s="82"/>
    </row>
    <row r="78" spans="1:18" x14ac:dyDescent="0.25">
      <c r="F78">
        <f>SUM(F5:F77)</f>
        <v>520.58991868329485</v>
      </c>
      <c r="G78">
        <f>SUM(G5:G77)</f>
        <v>2901.3121782085182</v>
      </c>
      <c r="H78">
        <f>SUM(H77)</f>
        <v>27.175668000000009</v>
      </c>
      <c r="I78">
        <f>SUM(I5:I77)</f>
        <v>114.92258363310521</v>
      </c>
      <c r="J78">
        <f>SUM(J5:J77)</f>
        <v>103.33420944250605</v>
      </c>
      <c r="K78">
        <f>SUM(K5:K77)</f>
        <v>304.13369673860205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M1785"/>
  <sheetViews>
    <sheetView workbookViewId="0">
      <selection activeCell="A27" sqref="A27"/>
    </sheetView>
  </sheetViews>
  <sheetFormatPr defaultRowHeight="15" x14ac:dyDescent="0.25"/>
  <cols>
    <col min="2" max="2" width="13.140625" customWidth="1"/>
    <col min="4" max="4" width="12.140625" customWidth="1"/>
    <col min="7" max="7" width="15.5703125" customWidth="1"/>
    <col min="8" max="8" width="12" customWidth="1"/>
    <col min="9" max="9" width="15.5703125" customWidth="1"/>
    <col min="38" max="38" width="11.140625" customWidth="1"/>
  </cols>
  <sheetData>
    <row r="1" spans="1:39" x14ac:dyDescent="0.25">
      <c r="A1" s="73" t="s">
        <v>911</v>
      </c>
    </row>
    <row r="2" spans="1:39" x14ac:dyDescent="0.25">
      <c r="A2" s="4" t="s">
        <v>899</v>
      </c>
    </row>
    <row r="3" spans="1:39" x14ac:dyDescent="0.25">
      <c r="A3" s="71" t="s">
        <v>887</v>
      </c>
    </row>
    <row r="4" spans="1:39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12</v>
      </c>
      <c r="N4" t="s">
        <v>13</v>
      </c>
      <c r="O4" t="s">
        <v>14</v>
      </c>
      <c r="P4" t="s">
        <v>15</v>
      </c>
      <c r="Q4" t="s">
        <v>16</v>
      </c>
      <c r="R4" t="s">
        <v>17</v>
      </c>
      <c r="S4" t="s">
        <v>18</v>
      </c>
      <c r="T4" t="s">
        <v>19</v>
      </c>
      <c r="U4" t="s">
        <v>20</v>
      </c>
      <c r="V4" t="s">
        <v>21</v>
      </c>
      <c r="W4" t="s">
        <v>22</v>
      </c>
      <c r="X4" t="s">
        <v>23</v>
      </c>
      <c r="Y4" t="s">
        <v>24</v>
      </c>
      <c r="Z4" t="s">
        <v>25</v>
      </c>
      <c r="AA4" t="s">
        <v>26</v>
      </c>
      <c r="AB4" t="s">
        <v>27</v>
      </c>
      <c r="AC4" t="s">
        <v>28</v>
      </c>
      <c r="AD4" t="s">
        <v>29</v>
      </c>
      <c r="AE4" t="s">
        <v>53</v>
      </c>
      <c r="AF4" t="s">
        <v>51</v>
      </c>
      <c r="AG4" t="s">
        <v>49</v>
      </c>
      <c r="AH4" t="s">
        <v>47</v>
      </c>
      <c r="AI4" t="s">
        <v>45</v>
      </c>
      <c r="AJ4" t="s">
        <v>42</v>
      </c>
    </row>
    <row r="5" spans="1:39" x14ac:dyDescent="0.25">
      <c r="A5">
        <v>9388611</v>
      </c>
      <c r="D5">
        <v>62632213</v>
      </c>
      <c r="F5">
        <v>300</v>
      </c>
      <c r="G5">
        <v>84368314</v>
      </c>
      <c r="I5">
        <v>2265008005</v>
      </c>
      <c r="J5">
        <v>2</v>
      </c>
      <c r="K5" t="s">
        <v>34</v>
      </c>
      <c r="L5" t="s">
        <v>98</v>
      </c>
      <c r="M5">
        <v>34001</v>
      </c>
      <c r="O5" t="s">
        <v>186</v>
      </c>
      <c r="P5">
        <v>48811</v>
      </c>
      <c r="Q5" t="s">
        <v>37</v>
      </c>
      <c r="R5" t="s">
        <v>38</v>
      </c>
      <c r="U5" t="s">
        <v>38</v>
      </c>
      <c r="V5">
        <v>39.456400000000002</v>
      </c>
      <c r="W5">
        <v>-74.5886</v>
      </c>
      <c r="X5" t="s">
        <v>39</v>
      </c>
      <c r="Y5" t="s">
        <v>187</v>
      </c>
      <c r="Z5" t="s">
        <v>34</v>
      </c>
      <c r="AA5">
        <v>0</v>
      </c>
      <c r="AB5" t="s">
        <v>41</v>
      </c>
      <c r="AC5">
        <v>8</v>
      </c>
      <c r="AE5">
        <v>4.4595399999999996</v>
      </c>
      <c r="AF5">
        <v>0.45828600000000003</v>
      </c>
      <c r="AG5">
        <v>1.5488500000000001E-2</v>
      </c>
      <c r="AH5">
        <v>1.46994E-2</v>
      </c>
      <c r="AI5">
        <v>1.47624E-2</v>
      </c>
      <c r="AJ5">
        <v>0.14835200000000001</v>
      </c>
    </row>
    <row r="6" spans="1:39" x14ac:dyDescent="0.25">
      <c r="A6">
        <v>9383711</v>
      </c>
      <c r="D6">
        <v>103236413</v>
      </c>
      <c r="F6">
        <v>300</v>
      </c>
      <c r="G6">
        <v>145755014</v>
      </c>
      <c r="I6">
        <v>2265008005</v>
      </c>
      <c r="J6">
        <v>2</v>
      </c>
      <c r="K6" t="s">
        <v>34</v>
      </c>
      <c r="L6" t="s">
        <v>56</v>
      </c>
      <c r="M6">
        <v>34007</v>
      </c>
      <c r="O6" t="s">
        <v>57</v>
      </c>
      <c r="P6">
        <v>48811</v>
      </c>
      <c r="Q6" t="s">
        <v>37</v>
      </c>
      <c r="R6" t="s">
        <v>38</v>
      </c>
      <c r="U6" t="s">
        <v>38</v>
      </c>
      <c r="V6">
        <v>39.778419999999997</v>
      </c>
      <c r="W6">
        <v>-74.947800000000001</v>
      </c>
      <c r="X6" t="s">
        <v>39</v>
      </c>
      <c r="Y6" t="s">
        <v>58</v>
      </c>
      <c r="Z6" t="s">
        <v>34</v>
      </c>
      <c r="AA6">
        <v>0</v>
      </c>
      <c r="AB6" t="s">
        <v>41</v>
      </c>
      <c r="AC6">
        <v>8</v>
      </c>
      <c r="AE6">
        <v>5.3178500000000001E-4</v>
      </c>
      <c r="AF6">
        <v>4.3627100000000001E-5</v>
      </c>
      <c r="AG6">
        <v>9.6894200000000005E-7</v>
      </c>
      <c r="AH6">
        <v>9.0593200000000002E-7</v>
      </c>
      <c r="AI6">
        <v>1.55072E-6</v>
      </c>
      <c r="AJ6">
        <v>1.7394999999999999E-5</v>
      </c>
    </row>
    <row r="7" spans="1:39" x14ac:dyDescent="0.25">
      <c r="A7">
        <v>9384011</v>
      </c>
      <c r="D7">
        <v>62626413</v>
      </c>
      <c r="F7">
        <v>300</v>
      </c>
      <c r="G7">
        <v>84344214</v>
      </c>
      <c r="I7">
        <v>2265008005</v>
      </c>
      <c r="J7">
        <v>2</v>
      </c>
      <c r="K7" t="s">
        <v>34</v>
      </c>
      <c r="L7" t="s">
        <v>90</v>
      </c>
      <c r="M7">
        <v>34005</v>
      </c>
      <c r="O7" t="s">
        <v>523</v>
      </c>
      <c r="P7">
        <v>48811</v>
      </c>
      <c r="Q7" t="s">
        <v>37</v>
      </c>
      <c r="R7" t="s">
        <v>38</v>
      </c>
      <c r="U7" t="s">
        <v>38</v>
      </c>
      <c r="V7">
        <v>40.01567</v>
      </c>
      <c r="W7">
        <v>-74.593490000000003</v>
      </c>
      <c r="X7" t="s">
        <v>39</v>
      </c>
      <c r="Y7" t="s">
        <v>524</v>
      </c>
      <c r="Z7" t="s">
        <v>34</v>
      </c>
      <c r="AA7">
        <v>0</v>
      </c>
      <c r="AB7" t="s">
        <v>41</v>
      </c>
      <c r="AC7">
        <v>8</v>
      </c>
      <c r="AE7">
        <v>4.5723200000000004E-3</v>
      </c>
      <c r="AF7">
        <v>5.2607800000000003E-4</v>
      </c>
      <c r="AG7">
        <v>2.1039800000000001E-5</v>
      </c>
      <c r="AH7">
        <v>2.0091299999999999E-5</v>
      </c>
      <c r="AI7">
        <v>1.4647000000000001E-5</v>
      </c>
      <c r="AJ7">
        <v>1.5951800000000001E-4</v>
      </c>
    </row>
    <row r="8" spans="1:39" x14ac:dyDescent="0.25">
      <c r="A8">
        <v>9385711</v>
      </c>
      <c r="D8">
        <v>62629213</v>
      </c>
      <c r="F8">
        <v>300</v>
      </c>
      <c r="G8">
        <v>84353414</v>
      </c>
      <c r="I8">
        <v>2265008005</v>
      </c>
      <c r="J8">
        <v>2</v>
      </c>
      <c r="K8" t="s">
        <v>34</v>
      </c>
      <c r="L8" t="s">
        <v>35</v>
      </c>
      <c r="M8">
        <v>34025</v>
      </c>
      <c r="O8" t="s">
        <v>311</v>
      </c>
      <c r="P8">
        <v>48811</v>
      </c>
      <c r="Q8" t="s">
        <v>37</v>
      </c>
      <c r="R8" t="s">
        <v>38</v>
      </c>
      <c r="U8" t="s">
        <v>38</v>
      </c>
      <c r="V8">
        <v>40.186920000000001</v>
      </c>
      <c r="W8">
        <v>-74.124889999999994</v>
      </c>
      <c r="X8" t="s">
        <v>39</v>
      </c>
      <c r="Y8" t="s">
        <v>312</v>
      </c>
      <c r="Z8" t="s">
        <v>34</v>
      </c>
      <c r="AA8">
        <v>0</v>
      </c>
      <c r="AB8" t="s">
        <v>41</v>
      </c>
      <c r="AC8">
        <v>8</v>
      </c>
      <c r="AE8">
        <v>2.2683600000000001E-3</v>
      </c>
      <c r="AF8">
        <v>3.3540099999999998E-4</v>
      </c>
      <c r="AG8">
        <v>1.5544199999999999E-5</v>
      </c>
      <c r="AH8">
        <v>1.49287E-5</v>
      </c>
      <c r="AI8">
        <v>7.1262700000000003E-6</v>
      </c>
      <c r="AJ8">
        <v>8.5764699999999996E-5</v>
      </c>
    </row>
    <row r="9" spans="1:39" x14ac:dyDescent="0.25">
      <c r="A9">
        <v>9383611</v>
      </c>
      <c r="D9">
        <v>62626013</v>
      </c>
      <c r="F9">
        <v>300</v>
      </c>
      <c r="G9">
        <v>84341914</v>
      </c>
      <c r="I9">
        <v>2265008005</v>
      </c>
      <c r="J9">
        <v>2</v>
      </c>
      <c r="K9" t="s">
        <v>34</v>
      </c>
      <c r="L9" t="s">
        <v>79</v>
      </c>
      <c r="M9">
        <v>34027</v>
      </c>
      <c r="O9" t="s">
        <v>339</v>
      </c>
      <c r="P9">
        <v>48811</v>
      </c>
      <c r="Q9" t="s">
        <v>37</v>
      </c>
      <c r="R9" t="s">
        <v>38</v>
      </c>
      <c r="U9" t="s">
        <v>38</v>
      </c>
      <c r="V9">
        <v>40.796999999999997</v>
      </c>
      <c r="W9">
        <v>-74.422700000000006</v>
      </c>
      <c r="X9" t="s">
        <v>39</v>
      </c>
      <c r="Y9" t="s">
        <v>340</v>
      </c>
      <c r="Z9" t="s">
        <v>34</v>
      </c>
      <c r="AA9">
        <v>0</v>
      </c>
      <c r="AB9" t="s">
        <v>41</v>
      </c>
      <c r="AC9">
        <v>8</v>
      </c>
      <c r="AE9">
        <v>0.18690499999999999</v>
      </c>
      <c r="AF9">
        <v>1.40232E-2</v>
      </c>
      <c r="AG9">
        <v>4.3771100000000002E-4</v>
      </c>
      <c r="AH9">
        <v>4.1040899999999998E-4</v>
      </c>
      <c r="AI9">
        <v>6.2956299999999998E-4</v>
      </c>
      <c r="AJ9">
        <v>5.8072200000000001E-3</v>
      </c>
    </row>
    <row r="10" spans="1:39" x14ac:dyDescent="0.25">
      <c r="A10">
        <v>9376211</v>
      </c>
      <c r="D10">
        <v>62589613</v>
      </c>
      <c r="F10">
        <v>300</v>
      </c>
      <c r="G10">
        <v>84221614</v>
      </c>
      <c r="I10">
        <v>2265008005</v>
      </c>
      <c r="J10">
        <v>2</v>
      </c>
      <c r="K10" t="s">
        <v>34</v>
      </c>
      <c r="L10" t="s">
        <v>61</v>
      </c>
      <c r="M10">
        <v>34013</v>
      </c>
      <c r="O10" t="s">
        <v>93</v>
      </c>
      <c r="P10">
        <v>48811</v>
      </c>
      <c r="Q10" t="s">
        <v>37</v>
      </c>
      <c r="R10" t="s">
        <v>38</v>
      </c>
      <c r="U10" t="s">
        <v>38</v>
      </c>
      <c r="V10">
        <v>40.690264999999997</v>
      </c>
      <c r="W10">
        <v>-74.176412999999997</v>
      </c>
      <c r="X10" t="s">
        <v>39</v>
      </c>
      <c r="Y10" t="s">
        <v>94</v>
      </c>
      <c r="Z10" t="s">
        <v>34</v>
      </c>
      <c r="AA10">
        <v>0</v>
      </c>
      <c r="AB10" t="s">
        <v>41</v>
      </c>
      <c r="AC10">
        <v>8</v>
      </c>
      <c r="AE10">
        <v>156.65100000000001</v>
      </c>
      <c r="AF10">
        <v>16.745100000000001</v>
      </c>
      <c r="AG10">
        <v>0.63832699999999998</v>
      </c>
      <c r="AH10">
        <v>0.60792900000000005</v>
      </c>
      <c r="AI10">
        <v>0.51400299999999999</v>
      </c>
      <c r="AJ10">
        <v>5.3172499999999996</v>
      </c>
    </row>
    <row r="11" spans="1:39" x14ac:dyDescent="0.25">
      <c r="A11">
        <v>16131311</v>
      </c>
      <c r="D11">
        <v>103171913</v>
      </c>
      <c r="F11">
        <v>300</v>
      </c>
      <c r="G11">
        <v>144815114</v>
      </c>
      <c r="I11">
        <v>2265008005</v>
      </c>
      <c r="J11">
        <v>2</v>
      </c>
      <c r="K11" t="s">
        <v>34</v>
      </c>
      <c r="L11" t="s">
        <v>73</v>
      </c>
      <c r="M11">
        <v>34035</v>
      </c>
      <c r="O11" t="s">
        <v>377</v>
      </c>
      <c r="P11">
        <v>48811</v>
      </c>
      <c r="Q11" t="s">
        <v>37</v>
      </c>
      <c r="R11" t="s">
        <v>38</v>
      </c>
      <c r="U11" t="s">
        <v>38</v>
      </c>
      <c r="V11">
        <v>40.399166999999998</v>
      </c>
      <c r="W11">
        <v>-74.658889000000002</v>
      </c>
      <c r="X11" t="s">
        <v>110</v>
      </c>
      <c r="Y11" t="s">
        <v>277</v>
      </c>
      <c r="Z11" t="s">
        <v>34</v>
      </c>
      <c r="AA11">
        <v>0</v>
      </c>
      <c r="AB11" t="s">
        <v>41</v>
      </c>
      <c r="AC11">
        <v>8</v>
      </c>
      <c r="AE11">
        <v>5.4177100000000003E-4</v>
      </c>
      <c r="AF11">
        <v>8.0824599999999999E-5</v>
      </c>
      <c r="AG11">
        <v>3.3651799999999999E-6</v>
      </c>
      <c r="AH11">
        <v>3.2302399999999998E-6</v>
      </c>
      <c r="AI11">
        <v>1.64886E-6</v>
      </c>
      <c r="AJ11">
        <v>2.10749E-5</v>
      </c>
    </row>
    <row r="12" spans="1:39" x14ac:dyDescent="0.25">
      <c r="A12">
        <v>9382211</v>
      </c>
      <c r="D12">
        <v>62624713</v>
      </c>
      <c r="F12">
        <v>300</v>
      </c>
      <c r="G12">
        <v>84338414</v>
      </c>
      <c r="I12">
        <v>2265008005</v>
      </c>
      <c r="J12">
        <v>2</v>
      </c>
      <c r="K12" t="s">
        <v>34</v>
      </c>
      <c r="L12" t="s">
        <v>84</v>
      </c>
      <c r="M12">
        <v>34029</v>
      </c>
      <c r="O12" t="s">
        <v>460</v>
      </c>
      <c r="P12">
        <v>48811</v>
      </c>
      <c r="Q12" t="s">
        <v>37</v>
      </c>
      <c r="R12" t="s">
        <v>38</v>
      </c>
      <c r="U12" t="s">
        <v>38</v>
      </c>
      <c r="V12">
        <v>39.927500000000002</v>
      </c>
      <c r="W12">
        <v>-74.292379999999994</v>
      </c>
      <c r="X12" t="s">
        <v>39</v>
      </c>
      <c r="Y12" t="s">
        <v>461</v>
      </c>
      <c r="Z12" t="s">
        <v>34</v>
      </c>
      <c r="AA12">
        <v>0</v>
      </c>
      <c r="AB12" t="s">
        <v>41</v>
      </c>
      <c r="AC12">
        <v>8</v>
      </c>
      <c r="AE12">
        <v>5.3178500000000001E-4</v>
      </c>
      <c r="AF12">
        <v>4.3627100000000001E-5</v>
      </c>
      <c r="AG12">
        <v>9.6894200000000005E-7</v>
      </c>
      <c r="AH12">
        <v>9.0593200000000002E-7</v>
      </c>
      <c r="AI12">
        <v>1.55072E-6</v>
      </c>
      <c r="AJ12">
        <v>1.7394999999999999E-5</v>
      </c>
    </row>
    <row r="13" spans="1:39" x14ac:dyDescent="0.25">
      <c r="A13">
        <v>9372311</v>
      </c>
      <c r="D13">
        <v>121789113</v>
      </c>
      <c r="F13">
        <v>300</v>
      </c>
      <c r="G13">
        <v>173548814</v>
      </c>
      <c r="I13">
        <v>2265008005</v>
      </c>
      <c r="J13">
        <v>2</v>
      </c>
      <c r="K13" t="s">
        <v>34</v>
      </c>
      <c r="L13" t="s">
        <v>67</v>
      </c>
      <c r="M13">
        <v>34037</v>
      </c>
      <c r="O13" t="s">
        <v>67</v>
      </c>
      <c r="P13">
        <v>48811</v>
      </c>
      <c r="Q13" t="s">
        <v>37</v>
      </c>
      <c r="R13" t="s">
        <v>38</v>
      </c>
      <c r="U13" t="s">
        <v>38</v>
      </c>
      <c r="V13">
        <v>41.200209999999998</v>
      </c>
      <c r="W13">
        <v>-74.623050000000006</v>
      </c>
      <c r="X13" t="s">
        <v>39</v>
      </c>
      <c r="Y13" t="s">
        <v>67</v>
      </c>
      <c r="Z13" t="s">
        <v>34</v>
      </c>
      <c r="AA13">
        <v>0</v>
      </c>
      <c r="AB13" t="s">
        <v>41</v>
      </c>
      <c r="AC13">
        <v>8</v>
      </c>
      <c r="AE13">
        <v>4.7456400000000002E-6</v>
      </c>
      <c r="AF13">
        <v>1.7961400000000001E-5</v>
      </c>
      <c r="AG13">
        <v>1.1789799999999999E-6</v>
      </c>
      <c r="AH13">
        <v>1.1436599999999999E-6</v>
      </c>
      <c r="AI13">
        <v>4.5538199999999998E-8</v>
      </c>
      <c r="AJ13">
        <v>1.7079599999999999E-6</v>
      </c>
    </row>
    <row r="14" spans="1:39" x14ac:dyDescent="0.25">
      <c r="A14">
        <v>9387111</v>
      </c>
      <c r="D14">
        <v>62630913</v>
      </c>
      <c r="F14">
        <v>300</v>
      </c>
      <c r="G14">
        <v>84361914</v>
      </c>
      <c r="I14">
        <v>2265008005</v>
      </c>
      <c r="J14">
        <v>2</v>
      </c>
      <c r="K14" t="s">
        <v>34</v>
      </c>
      <c r="L14" t="s">
        <v>108</v>
      </c>
      <c r="M14">
        <v>34003</v>
      </c>
      <c r="O14" t="s">
        <v>144</v>
      </c>
      <c r="P14">
        <v>48811</v>
      </c>
      <c r="Q14" t="s">
        <v>37</v>
      </c>
      <c r="R14" t="s">
        <v>38</v>
      </c>
      <c r="U14" t="s">
        <v>38</v>
      </c>
      <c r="V14">
        <v>40.842799999999997</v>
      </c>
      <c r="W14">
        <v>-74.066100000000006</v>
      </c>
      <c r="X14" t="s">
        <v>39</v>
      </c>
      <c r="Y14" t="s">
        <v>144</v>
      </c>
      <c r="Z14" t="s">
        <v>34</v>
      </c>
      <c r="AA14">
        <v>0</v>
      </c>
      <c r="AB14" t="s">
        <v>41</v>
      </c>
      <c r="AC14">
        <v>8</v>
      </c>
      <c r="AE14">
        <v>0.36455700000000002</v>
      </c>
      <c r="AF14">
        <v>3.3641499999999998E-2</v>
      </c>
      <c r="AG14">
        <v>1.0391599999999999E-3</v>
      </c>
      <c r="AH14">
        <v>9.8372600000000009E-4</v>
      </c>
      <c r="AI14">
        <v>1.1131299999999999E-3</v>
      </c>
      <c r="AJ14">
        <v>1.21303E-2</v>
      </c>
    </row>
    <row r="15" spans="1:39" x14ac:dyDescent="0.25">
      <c r="A15">
        <v>9367411</v>
      </c>
      <c r="D15">
        <v>62536413</v>
      </c>
      <c r="F15">
        <v>300</v>
      </c>
      <c r="G15">
        <v>84003414</v>
      </c>
      <c r="I15">
        <v>2265008005</v>
      </c>
      <c r="J15">
        <v>2</v>
      </c>
      <c r="K15" t="s">
        <v>34</v>
      </c>
      <c r="L15" t="s">
        <v>70</v>
      </c>
      <c r="M15">
        <v>34021</v>
      </c>
      <c r="O15" t="s">
        <v>121</v>
      </c>
      <c r="P15">
        <v>48811</v>
      </c>
      <c r="Q15" t="s">
        <v>37</v>
      </c>
      <c r="R15" t="s">
        <v>38</v>
      </c>
      <c r="U15" t="s">
        <v>38</v>
      </c>
      <c r="V15">
        <v>40.276800000000001</v>
      </c>
      <c r="W15">
        <v>-74.820800000000006</v>
      </c>
      <c r="X15" t="s">
        <v>39</v>
      </c>
      <c r="Y15" t="s">
        <v>122</v>
      </c>
      <c r="Z15" t="s">
        <v>34</v>
      </c>
      <c r="AA15">
        <v>0</v>
      </c>
      <c r="AB15" t="s">
        <v>41</v>
      </c>
      <c r="AC15">
        <v>8</v>
      </c>
      <c r="AE15">
        <v>3.1831800000000001</v>
      </c>
      <c r="AF15">
        <v>0.33486900000000003</v>
      </c>
      <c r="AG15">
        <v>1.1183E-2</v>
      </c>
      <c r="AH15">
        <v>1.0617700000000001E-2</v>
      </c>
      <c r="AI15">
        <v>1.04837E-2</v>
      </c>
      <c r="AJ15">
        <v>0.106478</v>
      </c>
      <c r="AK15">
        <f>SUM(AF5:AF15)</f>
        <v>17.586967219200005</v>
      </c>
      <c r="AL15">
        <v>2265008005</v>
      </c>
      <c r="AM15">
        <f>AK15-AF7</f>
        <v>17.586441141200005</v>
      </c>
    </row>
    <row r="16" spans="1:39" x14ac:dyDescent="0.25">
      <c r="A16" t="s">
        <v>0</v>
      </c>
      <c r="B16" t="s">
        <v>1</v>
      </c>
      <c r="C16" t="s">
        <v>2</v>
      </c>
      <c r="D16" t="s">
        <v>3</v>
      </c>
      <c r="E16" t="s">
        <v>4</v>
      </c>
      <c r="F16" t="s">
        <v>5</v>
      </c>
      <c r="G16" t="s">
        <v>6</v>
      </c>
      <c r="H16" t="s">
        <v>7</v>
      </c>
      <c r="I16" t="s">
        <v>8</v>
      </c>
      <c r="J16" t="s">
        <v>9</v>
      </c>
      <c r="K16" t="s">
        <v>10</v>
      </c>
      <c r="L16" t="s">
        <v>11</v>
      </c>
      <c r="M16" t="s">
        <v>12</v>
      </c>
      <c r="N16" t="s">
        <v>13</v>
      </c>
      <c r="O16" t="s">
        <v>14</v>
      </c>
      <c r="P16" t="s">
        <v>15</v>
      </c>
      <c r="Q16" t="s">
        <v>16</v>
      </c>
      <c r="R16" t="s">
        <v>17</v>
      </c>
      <c r="S16" t="s">
        <v>18</v>
      </c>
      <c r="T16" t="s">
        <v>19</v>
      </c>
      <c r="U16" t="s">
        <v>20</v>
      </c>
      <c r="V16" t="s">
        <v>21</v>
      </c>
      <c r="W16" t="s">
        <v>22</v>
      </c>
      <c r="X16" t="s">
        <v>23</v>
      </c>
      <c r="Y16" t="s">
        <v>24</v>
      </c>
      <c r="Z16" t="s">
        <v>25</v>
      </c>
      <c r="AA16" t="s">
        <v>26</v>
      </c>
      <c r="AB16" t="s">
        <v>27</v>
      </c>
      <c r="AC16" t="s">
        <v>28</v>
      </c>
      <c r="AD16" t="s">
        <v>29</v>
      </c>
      <c r="AE16" t="s">
        <v>53</v>
      </c>
      <c r="AF16" t="s">
        <v>51</v>
      </c>
      <c r="AG16" t="s">
        <v>49</v>
      </c>
      <c r="AH16" t="s">
        <v>47</v>
      </c>
      <c r="AI16" t="s">
        <v>45</v>
      </c>
      <c r="AJ16" t="s">
        <v>42</v>
      </c>
    </row>
    <row r="17" spans="1:39" x14ac:dyDescent="0.25">
      <c r="A17">
        <v>9388611</v>
      </c>
      <c r="D17">
        <v>62632213</v>
      </c>
      <c r="F17">
        <v>300</v>
      </c>
      <c r="G17">
        <v>84368614</v>
      </c>
      <c r="I17">
        <v>2267008005</v>
      </c>
      <c r="J17">
        <v>2</v>
      </c>
      <c r="K17" t="s">
        <v>34</v>
      </c>
      <c r="L17" t="s">
        <v>98</v>
      </c>
      <c r="M17">
        <v>34001</v>
      </c>
      <c r="O17" t="s">
        <v>186</v>
      </c>
      <c r="P17">
        <v>48811</v>
      </c>
      <c r="Q17" t="s">
        <v>37</v>
      </c>
      <c r="R17" t="s">
        <v>38</v>
      </c>
      <c r="U17" t="s">
        <v>38</v>
      </c>
      <c r="V17">
        <v>39.456400000000002</v>
      </c>
      <c r="W17">
        <v>-74.5886</v>
      </c>
      <c r="X17" t="s">
        <v>39</v>
      </c>
      <c r="Y17" t="s">
        <v>187</v>
      </c>
      <c r="Z17" t="s">
        <v>34</v>
      </c>
      <c r="AA17">
        <v>0</v>
      </c>
      <c r="AB17" t="s">
        <v>41</v>
      </c>
      <c r="AC17">
        <v>8</v>
      </c>
      <c r="AE17">
        <v>0.43807200000000002</v>
      </c>
      <c r="AF17">
        <v>4.5018700000000002E-2</v>
      </c>
      <c r="AG17">
        <v>1.52147E-3</v>
      </c>
      <c r="AH17">
        <v>1.44396E-3</v>
      </c>
      <c r="AI17">
        <v>1.4501500000000001E-3</v>
      </c>
      <c r="AJ17">
        <v>1.4572999999999999E-2</v>
      </c>
    </row>
    <row r="18" spans="1:39" x14ac:dyDescent="0.25">
      <c r="A18">
        <v>9383711</v>
      </c>
      <c r="D18">
        <v>103236413</v>
      </c>
      <c r="F18">
        <v>300</v>
      </c>
      <c r="G18">
        <v>145755114</v>
      </c>
      <c r="I18">
        <v>2267008005</v>
      </c>
      <c r="J18">
        <v>2</v>
      </c>
      <c r="K18" t="s">
        <v>34</v>
      </c>
      <c r="L18" t="s">
        <v>56</v>
      </c>
      <c r="M18">
        <v>34007</v>
      </c>
      <c r="O18" t="s">
        <v>57</v>
      </c>
      <c r="P18">
        <v>48811</v>
      </c>
      <c r="Q18" t="s">
        <v>37</v>
      </c>
      <c r="R18" t="s">
        <v>38</v>
      </c>
      <c r="U18" t="s">
        <v>38</v>
      </c>
      <c r="V18">
        <v>39.778419999999997</v>
      </c>
      <c r="W18">
        <v>-74.947800000000001</v>
      </c>
      <c r="X18" t="s">
        <v>39</v>
      </c>
      <c r="Y18" t="s">
        <v>58</v>
      </c>
      <c r="Z18" t="s">
        <v>34</v>
      </c>
      <c r="AA18">
        <v>0</v>
      </c>
      <c r="AB18" t="s">
        <v>41</v>
      </c>
      <c r="AC18">
        <v>8</v>
      </c>
      <c r="AE18">
        <v>5.2238599999999998E-5</v>
      </c>
      <c r="AF18">
        <v>4.28561E-6</v>
      </c>
      <c r="AG18">
        <v>9.5181699999999995E-8</v>
      </c>
      <c r="AH18">
        <v>8.8992099999999999E-8</v>
      </c>
      <c r="AI18">
        <v>1.5233099999999999E-7</v>
      </c>
      <c r="AJ18">
        <v>1.70876E-6</v>
      </c>
    </row>
    <row r="19" spans="1:39" x14ac:dyDescent="0.25">
      <c r="A19">
        <v>9384011</v>
      </c>
      <c r="D19">
        <v>62626413</v>
      </c>
      <c r="F19">
        <v>300</v>
      </c>
      <c r="G19">
        <v>84344514</v>
      </c>
      <c r="I19">
        <v>2267008005</v>
      </c>
      <c r="J19">
        <v>2</v>
      </c>
      <c r="K19" t="s">
        <v>34</v>
      </c>
      <c r="L19" t="s">
        <v>90</v>
      </c>
      <c r="M19">
        <v>34005</v>
      </c>
      <c r="O19" t="s">
        <v>523</v>
      </c>
      <c r="P19">
        <v>48811</v>
      </c>
      <c r="Q19" t="s">
        <v>37</v>
      </c>
      <c r="R19" t="s">
        <v>38</v>
      </c>
      <c r="U19" t="s">
        <v>38</v>
      </c>
      <c r="V19">
        <v>40.01567</v>
      </c>
      <c r="W19">
        <v>-74.593490000000003</v>
      </c>
      <c r="X19" t="s">
        <v>39</v>
      </c>
      <c r="Y19" t="s">
        <v>524</v>
      </c>
      <c r="Z19" t="s">
        <v>34</v>
      </c>
      <c r="AA19">
        <v>0</v>
      </c>
      <c r="AB19" t="s">
        <v>41</v>
      </c>
      <c r="AC19">
        <v>8</v>
      </c>
      <c r="AE19">
        <v>4.4915100000000001E-4</v>
      </c>
      <c r="AF19">
        <v>5.1678000000000002E-5</v>
      </c>
      <c r="AG19">
        <v>2.06679E-6</v>
      </c>
      <c r="AH19">
        <v>1.9736200000000002E-6</v>
      </c>
      <c r="AI19">
        <v>1.43881E-6</v>
      </c>
      <c r="AJ19">
        <v>1.5669900000000001E-5</v>
      </c>
    </row>
    <row r="20" spans="1:39" x14ac:dyDescent="0.25">
      <c r="A20">
        <v>9385711</v>
      </c>
      <c r="D20">
        <v>62629213</v>
      </c>
      <c r="F20">
        <v>300</v>
      </c>
      <c r="G20">
        <v>84353714</v>
      </c>
      <c r="I20">
        <v>2267008005</v>
      </c>
      <c r="J20">
        <v>2</v>
      </c>
      <c r="K20" t="s">
        <v>34</v>
      </c>
      <c r="L20" t="s">
        <v>35</v>
      </c>
      <c r="M20">
        <v>34025</v>
      </c>
      <c r="O20" t="s">
        <v>311</v>
      </c>
      <c r="P20">
        <v>48811</v>
      </c>
      <c r="Q20" t="s">
        <v>37</v>
      </c>
      <c r="R20" t="s">
        <v>38</v>
      </c>
      <c r="U20" t="s">
        <v>38</v>
      </c>
      <c r="V20">
        <v>40.186920000000001</v>
      </c>
      <c r="W20">
        <v>-74.124889999999994</v>
      </c>
      <c r="X20" t="s">
        <v>39</v>
      </c>
      <c r="Y20" t="s">
        <v>312</v>
      </c>
      <c r="Z20" t="s">
        <v>34</v>
      </c>
      <c r="AA20">
        <v>0</v>
      </c>
      <c r="AB20" t="s">
        <v>41</v>
      </c>
      <c r="AC20">
        <v>8</v>
      </c>
      <c r="AE20">
        <v>2.2282700000000001E-4</v>
      </c>
      <c r="AF20">
        <v>3.2947300000000002E-5</v>
      </c>
      <c r="AG20">
        <v>1.52694E-6</v>
      </c>
      <c r="AH20">
        <v>1.46649E-6</v>
      </c>
      <c r="AI20">
        <v>7.00032E-7</v>
      </c>
      <c r="AJ20">
        <v>8.4248900000000006E-6</v>
      </c>
    </row>
    <row r="21" spans="1:39" x14ac:dyDescent="0.25">
      <c r="A21">
        <v>9383611</v>
      </c>
      <c r="D21">
        <v>62626013</v>
      </c>
      <c r="F21">
        <v>300</v>
      </c>
      <c r="G21">
        <v>84342214</v>
      </c>
      <c r="I21">
        <v>2267008005</v>
      </c>
      <c r="J21">
        <v>2</v>
      </c>
      <c r="K21" t="s">
        <v>34</v>
      </c>
      <c r="L21" t="s">
        <v>79</v>
      </c>
      <c r="M21">
        <v>34027</v>
      </c>
      <c r="O21" t="s">
        <v>339</v>
      </c>
      <c r="P21">
        <v>48811</v>
      </c>
      <c r="Q21" t="s">
        <v>37</v>
      </c>
      <c r="R21" t="s">
        <v>38</v>
      </c>
      <c r="U21" t="s">
        <v>38</v>
      </c>
      <c r="V21">
        <v>40.796999999999997</v>
      </c>
      <c r="W21">
        <v>-74.422700000000006</v>
      </c>
      <c r="X21" t="s">
        <v>39</v>
      </c>
      <c r="Y21" t="s">
        <v>340</v>
      </c>
      <c r="Z21" t="s">
        <v>34</v>
      </c>
      <c r="AA21">
        <v>0</v>
      </c>
      <c r="AB21" t="s">
        <v>41</v>
      </c>
      <c r="AC21">
        <v>8</v>
      </c>
      <c r="AE21">
        <v>1.83602E-2</v>
      </c>
      <c r="AF21">
        <v>1.3775300000000001E-3</v>
      </c>
      <c r="AG21">
        <v>4.2997500000000003E-5</v>
      </c>
      <c r="AH21">
        <v>4.0315599999999997E-5</v>
      </c>
      <c r="AI21">
        <v>6.1843700000000006E-5</v>
      </c>
      <c r="AJ21">
        <v>5.7045800000000003E-4</v>
      </c>
    </row>
    <row r="22" spans="1:39" x14ac:dyDescent="0.25">
      <c r="A22">
        <v>9376211</v>
      </c>
      <c r="D22">
        <v>62589613</v>
      </c>
      <c r="F22">
        <v>300</v>
      </c>
      <c r="G22">
        <v>84221914</v>
      </c>
      <c r="I22">
        <v>2267008005</v>
      </c>
      <c r="J22">
        <v>2</v>
      </c>
      <c r="K22" t="s">
        <v>34</v>
      </c>
      <c r="L22" t="s">
        <v>61</v>
      </c>
      <c r="M22">
        <v>34013</v>
      </c>
      <c r="O22" t="s">
        <v>93</v>
      </c>
      <c r="P22">
        <v>48811</v>
      </c>
      <c r="Q22" t="s">
        <v>37</v>
      </c>
      <c r="R22" t="s">
        <v>38</v>
      </c>
      <c r="U22" t="s">
        <v>38</v>
      </c>
      <c r="V22">
        <v>40.690264999999997</v>
      </c>
      <c r="W22">
        <v>-74.176412999999997</v>
      </c>
      <c r="X22" t="s">
        <v>39</v>
      </c>
      <c r="Y22" t="s">
        <v>94</v>
      </c>
      <c r="Z22" t="s">
        <v>34</v>
      </c>
      <c r="AA22">
        <v>0</v>
      </c>
      <c r="AB22" t="s">
        <v>41</v>
      </c>
      <c r="AC22">
        <v>8</v>
      </c>
      <c r="AE22">
        <v>15.388299999999999</v>
      </c>
      <c r="AF22">
        <v>1.6449100000000001</v>
      </c>
      <c r="AG22">
        <v>6.2704499999999996E-2</v>
      </c>
      <c r="AH22">
        <v>5.9718399999999998E-2</v>
      </c>
      <c r="AI22">
        <v>5.0491899999999999E-2</v>
      </c>
      <c r="AJ22">
        <v>0.52232800000000001</v>
      </c>
    </row>
    <row r="23" spans="1:39" x14ac:dyDescent="0.25">
      <c r="A23">
        <v>16131311</v>
      </c>
      <c r="D23">
        <v>103171913</v>
      </c>
      <c r="F23">
        <v>300</v>
      </c>
      <c r="G23">
        <v>144815214</v>
      </c>
      <c r="I23">
        <v>2267008005</v>
      </c>
      <c r="J23">
        <v>2</v>
      </c>
      <c r="K23" t="s">
        <v>34</v>
      </c>
      <c r="L23" t="s">
        <v>73</v>
      </c>
      <c r="M23">
        <v>34035</v>
      </c>
      <c r="O23" t="s">
        <v>377</v>
      </c>
      <c r="P23">
        <v>48811</v>
      </c>
      <c r="Q23" t="s">
        <v>37</v>
      </c>
      <c r="R23" t="s">
        <v>38</v>
      </c>
      <c r="U23" t="s">
        <v>38</v>
      </c>
      <c r="V23">
        <v>40.399166999999998</v>
      </c>
      <c r="W23">
        <v>-74.658889000000002</v>
      </c>
      <c r="X23" t="s">
        <v>110</v>
      </c>
      <c r="Y23" t="s">
        <v>277</v>
      </c>
      <c r="Z23" t="s">
        <v>34</v>
      </c>
      <c r="AA23">
        <v>0</v>
      </c>
      <c r="AB23" t="s">
        <v>41</v>
      </c>
      <c r="AC23">
        <v>8</v>
      </c>
      <c r="AE23">
        <v>5.3219600000000001E-5</v>
      </c>
      <c r="AF23">
        <v>7.93961E-6</v>
      </c>
      <c r="AG23">
        <v>3.30571E-7</v>
      </c>
      <c r="AH23">
        <v>3.1731500000000001E-7</v>
      </c>
      <c r="AI23">
        <v>1.6197099999999999E-7</v>
      </c>
      <c r="AJ23">
        <v>2.0702399999999999E-6</v>
      </c>
    </row>
    <row r="24" spans="1:39" x14ac:dyDescent="0.25">
      <c r="A24">
        <v>9382211</v>
      </c>
      <c r="D24">
        <v>62624713</v>
      </c>
      <c r="F24">
        <v>300</v>
      </c>
      <c r="G24">
        <v>84338714</v>
      </c>
      <c r="I24">
        <v>2267008005</v>
      </c>
      <c r="J24">
        <v>2</v>
      </c>
      <c r="K24" t="s">
        <v>34</v>
      </c>
      <c r="L24" t="s">
        <v>84</v>
      </c>
      <c r="M24">
        <v>34029</v>
      </c>
      <c r="O24" t="s">
        <v>460</v>
      </c>
      <c r="P24">
        <v>48811</v>
      </c>
      <c r="Q24" t="s">
        <v>37</v>
      </c>
      <c r="R24" t="s">
        <v>38</v>
      </c>
      <c r="U24" t="s">
        <v>38</v>
      </c>
      <c r="V24">
        <v>39.927500000000002</v>
      </c>
      <c r="W24">
        <v>-74.292379999999994</v>
      </c>
      <c r="X24" t="s">
        <v>39</v>
      </c>
      <c r="Y24" t="s">
        <v>461</v>
      </c>
      <c r="Z24" t="s">
        <v>34</v>
      </c>
      <c r="AA24">
        <v>0</v>
      </c>
      <c r="AB24" t="s">
        <v>41</v>
      </c>
      <c r="AC24">
        <v>8</v>
      </c>
      <c r="AE24">
        <v>5.2238599999999998E-5</v>
      </c>
      <c r="AF24">
        <v>4.28561E-6</v>
      </c>
      <c r="AG24">
        <v>9.5181699999999995E-8</v>
      </c>
      <c r="AH24">
        <v>8.8992099999999999E-8</v>
      </c>
      <c r="AI24">
        <v>1.5233099999999999E-7</v>
      </c>
      <c r="AJ24">
        <v>1.70876E-6</v>
      </c>
    </row>
    <row r="25" spans="1:39" x14ac:dyDescent="0.25">
      <c r="A25">
        <v>9372311</v>
      </c>
      <c r="D25">
        <v>121789113</v>
      </c>
      <c r="F25">
        <v>300</v>
      </c>
      <c r="G25">
        <v>173549114</v>
      </c>
      <c r="I25">
        <v>2267008005</v>
      </c>
      <c r="J25">
        <v>2</v>
      </c>
      <c r="K25" t="s">
        <v>34</v>
      </c>
      <c r="L25" t="s">
        <v>67</v>
      </c>
      <c r="M25">
        <v>34037</v>
      </c>
      <c r="O25" t="s">
        <v>67</v>
      </c>
      <c r="P25">
        <v>48811</v>
      </c>
      <c r="Q25" t="s">
        <v>37</v>
      </c>
      <c r="R25" t="s">
        <v>38</v>
      </c>
      <c r="U25" t="s">
        <v>38</v>
      </c>
      <c r="V25">
        <v>41.200209999999998</v>
      </c>
      <c r="W25">
        <v>-74.623050000000006</v>
      </c>
      <c r="X25" t="s">
        <v>39</v>
      </c>
      <c r="Y25" t="s">
        <v>67</v>
      </c>
      <c r="Z25" t="s">
        <v>34</v>
      </c>
      <c r="AA25">
        <v>0</v>
      </c>
      <c r="AB25" t="s">
        <v>41</v>
      </c>
      <c r="AC25">
        <v>8</v>
      </c>
      <c r="AE25">
        <v>4.6617699999999998E-7</v>
      </c>
      <c r="AF25">
        <v>1.7644E-6</v>
      </c>
      <c r="AG25">
        <v>1.1581399999999999E-7</v>
      </c>
      <c r="AH25">
        <v>1.12345E-7</v>
      </c>
      <c r="AI25">
        <v>4.4733399999999998E-9</v>
      </c>
      <c r="AJ25">
        <v>1.6777800000000001E-7</v>
      </c>
    </row>
    <row r="26" spans="1:39" x14ac:dyDescent="0.25">
      <c r="A26">
        <v>9387111</v>
      </c>
      <c r="D26">
        <v>62630913</v>
      </c>
      <c r="F26">
        <v>300</v>
      </c>
      <c r="G26">
        <v>84362214</v>
      </c>
      <c r="I26">
        <v>2267008005</v>
      </c>
      <c r="J26">
        <v>2</v>
      </c>
      <c r="K26" t="s">
        <v>34</v>
      </c>
      <c r="L26" t="s">
        <v>108</v>
      </c>
      <c r="M26">
        <v>34003</v>
      </c>
      <c r="O26" t="s">
        <v>144</v>
      </c>
      <c r="P26">
        <v>48811</v>
      </c>
      <c r="Q26" t="s">
        <v>37</v>
      </c>
      <c r="R26" t="s">
        <v>38</v>
      </c>
      <c r="U26" t="s">
        <v>38</v>
      </c>
      <c r="V26">
        <v>40.842799999999997</v>
      </c>
      <c r="W26">
        <v>-74.066100000000006</v>
      </c>
      <c r="X26" t="s">
        <v>39</v>
      </c>
      <c r="Y26" t="s">
        <v>144</v>
      </c>
      <c r="Z26" t="s">
        <v>34</v>
      </c>
      <c r="AA26">
        <v>0</v>
      </c>
      <c r="AB26" t="s">
        <v>41</v>
      </c>
      <c r="AC26">
        <v>8</v>
      </c>
      <c r="AE26">
        <v>3.58114E-2</v>
      </c>
      <c r="AF26">
        <v>3.3046899999999999E-3</v>
      </c>
      <c r="AG26">
        <v>1.0208E-4</v>
      </c>
      <c r="AH26">
        <v>9.6633999999999997E-5</v>
      </c>
      <c r="AI26">
        <v>1.0934600000000001E-4</v>
      </c>
      <c r="AJ26">
        <v>1.19159E-3</v>
      </c>
    </row>
    <row r="27" spans="1:39" x14ac:dyDescent="0.25">
      <c r="A27">
        <v>9367411</v>
      </c>
      <c r="D27">
        <v>62536413</v>
      </c>
      <c r="F27">
        <v>300</v>
      </c>
      <c r="G27">
        <v>84003714</v>
      </c>
      <c r="I27">
        <v>2267008005</v>
      </c>
      <c r="J27">
        <v>2</v>
      </c>
      <c r="K27" t="s">
        <v>34</v>
      </c>
      <c r="L27" t="s">
        <v>70</v>
      </c>
      <c r="M27">
        <v>34021</v>
      </c>
      <c r="O27" t="s">
        <v>121</v>
      </c>
      <c r="P27">
        <v>48811</v>
      </c>
      <c r="Q27" t="s">
        <v>37</v>
      </c>
      <c r="R27" t="s">
        <v>38</v>
      </c>
      <c r="U27" t="s">
        <v>38</v>
      </c>
      <c r="V27">
        <v>40.276800000000001</v>
      </c>
      <c r="W27">
        <v>-74.820800000000006</v>
      </c>
      <c r="X27" t="s">
        <v>39</v>
      </c>
      <c r="Y27" t="s">
        <v>122</v>
      </c>
      <c r="Z27" t="s">
        <v>34</v>
      </c>
      <c r="AA27">
        <v>0</v>
      </c>
      <c r="AB27" t="s">
        <v>41</v>
      </c>
      <c r="AC27">
        <v>8</v>
      </c>
      <c r="AE27">
        <v>0.31269200000000003</v>
      </c>
      <c r="AF27">
        <v>3.2895099999999997E-2</v>
      </c>
      <c r="AG27">
        <v>1.0985400000000001E-3</v>
      </c>
      <c r="AH27">
        <v>1.04301E-3</v>
      </c>
      <c r="AI27">
        <v>1.02984E-3</v>
      </c>
      <c r="AJ27">
        <v>1.0459599999999999E-2</v>
      </c>
      <c r="AK27">
        <f>SUM(AF17:AF27)</f>
        <v>1.72760892053</v>
      </c>
      <c r="AL27">
        <v>2267008005</v>
      </c>
      <c r="AM27">
        <f>AK27-AF19</f>
        <v>1.7275572425300001</v>
      </c>
    </row>
    <row r="28" spans="1:39" x14ac:dyDescent="0.25">
      <c r="A28" t="s">
        <v>0</v>
      </c>
      <c r="B28" t="s">
        <v>1</v>
      </c>
      <c r="C28" t="s">
        <v>2</v>
      </c>
      <c r="D28" t="s">
        <v>3</v>
      </c>
      <c r="E28" t="s">
        <v>4</v>
      </c>
      <c r="F28" t="s">
        <v>5</v>
      </c>
      <c r="G28" t="s">
        <v>6</v>
      </c>
      <c r="H28" t="s">
        <v>7</v>
      </c>
      <c r="I28" t="s">
        <v>8</v>
      </c>
      <c r="J28" t="s">
        <v>9</v>
      </c>
      <c r="K28" t="s">
        <v>10</v>
      </c>
      <c r="L28" t="s">
        <v>11</v>
      </c>
      <c r="M28" t="s">
        <v>12</v>
      </c>
      <c r="N28" t="s">
        <v>13</v>
      </c>
      <c r="O28" t="s">
        <v>14</v>
      </c>
      <c r="P28" t="s">
        <v>15</v>
      </c>
      <c r="Q28" t="s">
        <v>16</v>
      </c>
      <c r="R28" t="s">
        <v>17</v>
      </c>
      <c r="S28" t="s">
        <v>18</v>
      </c>
      <c r="T28" t="s">
        <v>19</v>
      </c>
      <c r="U28" t="s">
        <v>20</v>
      </c>
      <c r="V28" t="s">
        <v>21</v>
      </c>
      <c r="W28" t="s">
        <v>22</v>
      </c>
      <c r="X28" t="s">
        <v>23</v>
      </c>
      <c r="Y28" t="s">
        <v>24</v>
      </c>
      <c r="Z28" t="s">
        <v>25</v>
      </c>
      <c r="AA28" t="s">
        <v>26</v>
      </c>
      <c r="AB28" t="s">
        <v>27</v>
      </c>
      <c r="AC28" t="s">
        <v>28</v>
      </c>
      <c r="AD28" t="s">
        <v>29</v>
      </c>
      <c r="AE28" t="s">
        <v>53</v>
      </c>
      <c r="AF28" t="s">
        <v>51</v>
      </c>
      <c r="AG28" t="s">
        <v>49</v>
      </c>
      <c r="AH28" t="s">
        <v>47</v>
      </c>
      <c r="AI28" t="s">
        <v>45</v>
      </c>
      <c r="AJ28" t="s">
        <v>42</v>
      </c>
    </row>
    <row r="29" spans="1:39" x14ac:dyDescent="0.25">
      <c r="A29">
        <v>9388611</v>
      </c>
      <c r="D29">
        <v>62632213</v>
      </c>
      <c r="F29">
        <v>300</v>
      </c>
      <c r="G29">
        <v>84368414</v>
      </c>
      <c r="I29">
        <v>2268008005</v>
      </c>
      <c r="J29">
        <v>2</v>
      </c>
      <c r="K29" t="s">
        <v>34</v>
      </c>
      <c r="L29" t="s">
        <v>98</v>
      </c>
      <c r="M29">
        <v>34001</v>
      </c>
      <c r="O29" t="s">
        <v>186</v>
      </c>
      <c r="P29">
        <v>48811</v>
      </c>
      <c r="Q29" t="s">
        <v>37</v>
      </c>
      <c r="R29" t="s">
        <v>38</v>
      </c>
      <c r="U29" t="s">
        <v>38</v>
      </c>
      <c r="V29">
        <v>39.456400000000002</v>
      </c>
      <c r="W29">
        <v>-74.5886</v>
      </c>
      <c r="X29" t="s">
        <v>39</v>
      </c>
      <c r="Y29" t="s">
        <v>187</v>
      </c>
      <c r="Z29" t="s">
        <v>34</v>
      </c>
      <c r="AA29">
        <v>0</v>
      </c>
      <c r="AB29" t="s">
        <v>41</v>
      </c>
      <c r="AC29">
        <v>8</v>
      </c>
      <c r="AE29">
        <v>0.34642499999999998</v>
      </c>
      <c r="AF29">
        <v>3.5600600000000003E-2</v>
      </c>
      <c r="AG29">
        <v>1.2031699999999999E-3</v>
      </c>
      <c r="AH29">
        <v>1.1418699999999999E-3</v>
      </c>
      <c r="AI29">
        <v>1.1467700000000001E-3</v>
      </c>
      <c r="AJ29">
        <v>1.15242E-2</v>
      </c>
    </row>
    <row r="30" spans="1:39" x14ac:dyDescent="0.25">
      <c r="A30">
        <v>9383711</v>
      </c>
      <c r="D30">
        <v>103236413</v>
      </c>
      <c r="F30">
        <v>300</v>
      </c>
      <c r="G30">
        <v>145755214</v>
      </c>
      <c r="I30">
        <v>2268008005</v>
      </c>
      <c r="J30">
        <v>2</v>
      </c>
      <c r="K30" t="s">
        <v>34</v>
      </c>
      <c r="L30" t="s">
        <v>56</v>
      </c>
      <c r="M30">
        <v>34007</v>
      </c>
      <c r="O30" t="s">
        <v>57</v>
      </c>
      <c r="P30">
        <v>48811</v>
      </c>
      <c r="Q30" t="s">
        <v>37</v>
      </c>
      <c r="R30" t="s">
        <v>38</v>
      </c>
      <c r="U30" t="s">
        <v>38</v>
      </c>
      <c r="V30">
        <v>39.778419999999997</v>
      </c>
      <c r="W30">
        <v>-74.947800000000001</v>
      </c>
      <c r="X30" t="s">
        <v>39</v>
      </c>
      <c r="Y30" t="s">
        <v>58</v>
      </c>
      <c r="Z30" t="s">
        <v>34</v>
      </c>
      <c r="AA30">
        <v>0</v>
      </c>
      <c r="AB30" t="s">
        <v>41</v>
      </c>
      <c r="AC30">
        <v>8</v>
      </c>
      <c r="AE30">
        <v>4.1310000000000003E-5</v>
      </c>
      <c r="AF30">
        <v>3.3890399999999999E-6</v>
      </c>
      <c r="AG30">
        <v>7.5269199999999995E-8</v>
      </c>
      <c r="AH30">
        <v>7.0374500000000006E-8</v>
      </c>
      <c r="AI30">
        <v>1.2046300000000001E-7</v>
      </c>
      <c r="AJ30">
        <v>1.35128E-6</v>
      </c>
    </row>
    <row r="31" spans="1:39" x14ac:dyDescent="0.25">
      <c r="A31">
        <v>9384011</v>
      </c>
      <c r="D31">
        <v>62626413</v>
      </c>
      <c r="F31">
        <v>300</v>
      </c>
      <c r="G31">
        <v>84344314</v>
      </c>
      <c r="I31">
        <v>2268008005</v>
      </c>
      <c r="J31">
        <v>2</v>
      </c>
      <c r="K31" t="s">
        <v>34</v>
      </c>
      <c r="L31" t="s">
        <v>90</v>
      </c>
      <c r="M31">
        <v>34005</v>
      </c>
      <c r="O31" t="s">
        <v>523</v>
      </c>
      <c r="P31">
        <v>48811</v>
      </c>
      <c r="Q31" t="s">
        <v>37</v>
      </c>
      <c r="R31" t="s">
        <v>38</v>
      </c>
      <c r="U31" t="s">
        <v>38</v>
      </c>
      <c r="V31">
        <v>40.01567</v>
      </c>
      <c r="W31">
        <v>-74.593490000000003</v>
      </c>
      <c r="X31" t="s">
        <v>39</v>
      </c>
      <c r="Y31" t="s">
        <v>524</v>
      </c>
      <c r="Z31" t="s">
        <v>34</v>
      </c>
      <c r="AA31">
        <v>0</v>
      </c>
      <c r="AB31" t="s">
        <v>41</v>
      </c>
      <c r="AC31">
        <v>8</v>
      </c>
      <c r="AE31">
        <v>3.5518600000000001E-4</v>
      </c>
      <c r="AF31">
        <v>4.08667E-5</v>
      </c>
      <c r="AG31">
        <v>1.63441E-6</v>
      </c>
      <c r="AH31">
        <v>1.5607299999999999E-6</v>
      </c>
      <c r="AI31">
        <v>1.1377999999999999E-6</v>
      </c>
      <c r="AJ31">
        <v>1.23916E-5</v>
      </c>
    </row>
    <row r="32" spans="1:39" x14ac:dyDescent="0.25">
      <c r="A32">
        <v>9385711</v>
      </c>
      <c r="D32">
        <v>62629213</v>
      </c>
      <c r="F32">
        <v>300</v>
      </c>
      <c r="G32">
        <v>84353514</v>
      </c>
      <c r="I32">
        <v>2268008005</v>
      </c>
      <c r="J32">
        <v>2</v>
      </c>
      <c r="K32" t="s">
        <v>34</v>
      </c>
      <c r="L32" t="s">
        <v>35</v>
      </c>
      <c r="M32">
        <v>34025</v>
      </c>
      <c r="O32" t="s">
        <v>311</v>
      </c>
      <c r="P32">
        <v>48811</v>
      </c>
      <c r="Q32" t="s">
        <v>37</v>
      </c>
      <c r="R32" t="s">
        <v>38</v>
      </c>
      <c r="U32" t="s">
        <v>38</v>
      </c>
      <c r="V32">
        <v>40.186920000000001</v>
      </c>
      <c r="W32">
        <v>-74.124889999999994</v>
      </c>
      <c r="X32" t="s">
        <v>39</v>
      </c>
      <c r="Y32" t="s">
        <v>312</v>
      </c>
      <c r="Z32" t="s">
        <v>34</v>
      </c>
      <c r="AA32">
        <v>0</v>
      </c>
      <c r="AB32" t="s">
        <v>41</v>
      </c>
      <c r="AC32">
        <v>8</v>
      </c>
      <c r="AE32">
        <v>1.7621E-4</v>
      </c>
      <c r="AF32">
        <v>2.60546E-5</v>
      </c>
      <c r="AG32">
        <v>1.2075000000000001E-6</v>
      </c>
      <c r="AH32">
        <v>1.15969E-6</v>
      </c>
      <c r="AI32">
        <v>5.5358200000000001E-7</v>
      </c>
      <c r="AJ32">
        <v>6.6623599999999997E-6</v>
      </c>
    </row>
    <row r="33" spans="1:39" x14ac:dyDescent="0.25">
      <c r="A33">
        <v>9383611</v>
      </c>
      <c r="D33">
        <v>62626013</v>
      </c>
      <c r="F33">
        <v>300</v>
      </c>
      <c r="G33">
        <v>84342014</v>
      </c>
      <c r="I33">
        <v>2268008005</v>
      </c>
      <c r="J33">
        <v>2</v>
      </c>
      <c r="K33" t="s">
        <v>34</v>
      </c>
      <c r="L33" t="s">
        <v>79</v>
      </c>
      <c r="M33">
        <v>34027</v>
      </c>
      <c r="O33" t="s">
        <v>339</v>
      </c>
      <c r="P33">
        <v>48811</v>
      </c>
      <c r="Q33" t="s">
        <v>37</v>
      </c>
      <c r="R33" t="s">
        <v>38</v>
      </c>
      <c r="U33" t="s">
        <v>38</v>
      </c>
      <c r="V33">
        <v>40.796999999999997</v>
      </c>
      <c r="W33">
        <v>-74.422700000000006</v>
      </c>
      <c r="X33" t="s">
        <v>39</v>
      </c>
      <c r="Y33" t="s">
        <v>340</v>
      </c>
      <c r="Z33" t="s">
        <v>34</v>
      </c>
      <c r="AA33">
        <v>0</v>
      </c>
      <c r="AB33" t="s">
        <v>41</v>
      </c>
      <c r="AC33">
        <v>8</v>
      </c>
      <c r="AE33">
        <v>1.45191E-2</v>
      </c>
      <c r="AF33">
        <v>1.08935E-3</v>
      </c>
      <c r="AG33">
        <v>3.4002199999999998E-5</v>
      </c>
      <c r="AH33">
        <v>3.1881400000000003E-5</v>
      </c>
      <c r="AI33">
        <v>4.8905700000000002E-5</v>
      </c>
      <c r="AJ33">
        <v>4.51116E-4</v>
      </c>
    </row>
    <row r="34" spans="1:39" x14ac:dyDescent="0.25">
      <c r="A34">
        <v>9376211</v>
      </c>
      <c r="D34">
        <v>62589613</v>
      </c>
      <c r="F34">
        <v>300</v>
      </c>
      <c r="G34">
        <v>84221714</v>
      </c>
      <c r="I34">
        <v>2268008005</v>
      </c>
      <c r="J34">
        <v>2</v>
      </c>
      <c r="K34" t="s">
        <v>34</v>
      </c>
      <c r="L34" t="s">
        <v>61</v>
      </c>
      <c r="M34">
        <v>34013</v>
      </c>
      <c r="O34" t="s">
        <v>93</v>
      </c>
      <c r="P34">
        <v>48811</v>
      </c>
      <c r="Q34" t="s">
        <v>37</v>
      </c>
      <c r="R34" t="s">
        <v>38</v>
      </c>
      <c r="U34" t="s">
        <v>38</v>
      </c>
      <c r="V34">
        <v>40.690264999999997</v>
      </c>
      <c r="W34">
        <v>-74.176412999999997</v>
      </c>
      <c r="X34" t="s">
        <v>39</v>
      </c>
      <c r="Y34" t="s">
        <v>94</v>
      </c>
      <c r="Z34" t="s">
        <v>34</v>
      </c>
      <c r="AA34">
        <v>0</v>
      </c>
      <c r="AB34" t="s">
        <v>41</v>
      </c>
      <c r="AC34">
        <v>8</v>
      </c>
      <c r="AE34">
        <v>12.169</v>
      </c>
      <c r="AF34">
        <v>1.3007899999999999</v>
      </c>
      <c r="AG34">
        <v>4.9586400000000003E-2</v>
      </c>
      <c r="AH34">
        <v>4.7225000000000003E-2</v>
      </c>
      <c r="AI34">
        <v>3.99288E-2</v>
      </c>
      <c r="AJ34">
        <v>0.41305399999999998</v>
      </c>
    </row>
    <row r="35" spans="1:39" x14ac:dyDescent="0.25">
      <c r="A35">
        <v>16131311</v>
      </c>
      <c r="D35">
        <v>103171913</v>
      </c>
      <c r="F35">
        <v>300</v>
      </c>
      <c r="G35">
        <v>144815314</v>
      </c>
      <c r="I35">
        <v>2268008005</v>
      </c>
      <c r="J35">
        <v>2</v>
      </c>
      <c r="K35" t="s">
        <v>34</v>
      </c>
      <c r="L35" t="s">
        <v>73</v>
      </c>
      <c r="M35">
        <v>34035</v>
      </c>
      <c r="O35" t="s">
        <v>377</v>
      </c>
      <c r="P35">
        <v>48811</v>
      </c>
      <c r="Q35" t="s">
        <v>37</v>
      </c>
      <c r="R35" t="s">
        <v>38</v>
      </c>
      <c r="U35" t="s">
        <v>38</v>
      </c>
      <c r="V35">
        <v>40.399166999999998</v>
      </c>
      <c r="W35">
        <v>-74.658889000000002</v>
      </c>
      <c r="X35" t="s">
        <v>110</v>
      </c>
      <c r="Y35" t="s">
        <v>277</v>
      </c>
      <c r="Z35" t="s">
        <v>34</v>
      </c>
      <c r="AA35">
        <v>0</v>
      </c>
      <c r="AB35" t="s">
        <v>41</v>
      </c>
      <c r="AC35">
        <v>8</v>
      </c>
      <c r="AE35">
        <v>4.2085800000000003E-5</v>
      </c>
      <c r="AF35">
        <v>6.2786100000000002E-6</v>
      </c>
      <c r="AG35">
        <v>2.6141400000000001E-7</v>
      </c>
      <c r="AH35">
        <v>2.5093100000000001E-7</v>
      </c>
      <c r="AI35">
        <v>1.28086E-7</v>
      </c>
      <c r="AJ35">
        <v>1.63714E-6</v>
      </c>
    </row>
    <row r="36" spans="1:39" x14ac:dyDescent="0.25">
      <c r="A36">
        <v>9382211</v>
      </c>
      <c r="D36">
        <v>62624713</v>
      </c>
      <c r="F36">
        <v>300</v>
      </c>
      <c r="G36">
        <v>84338514</v>
      </c>
      <c r="I36">
        <v>2268008005</v>
      </c>
      <c r="J36">
        <v>2</v>
      </c>
      <c r="K36" t="s">
        <v>34</v>
      </c>
      <c r="L36" t="s">
        <v>84</v>
      </c>
      <c r="M36">
        <v>34029</v>
      </c>
      <c r="O36" t="s">
        <v>460</v>
      </c>
      <c r="P36">
        <v>48811</v>
      </c>
      <c r="Q36" t="s">
        <v>37</v>
      </c>
      <c r="R36" t="s">
        <v>38</v>
      </c>
      <c r="U36" t="s">
        <v>38</v>
      </c>
      <c r="V36">
        <v>39.927500000000002</v>
      </c>
      <c r="W36">
        <v>-74.292379999999994</v>
      </c>
      <c r="X36" t="s">
        <v>39</v>
      </c>
      <c r="Y36" t="s">
        <v>461</v>
      </c>
      <c r="Z36" t="s">
        <v>34</v>
      </c>
      <c r="AA36">
        <v>0</v>
      </c>
      <c r="AB36" t="s">
        <v>41</v>
      </c>
      <c r="AC36">
        <v>8</v>
      </c>
      <c r="AE36">
        <v>4.1310000000000003E-5</v>
      </c>
      <c r="AF36">
        <v>3.3890399999999999E-6</v>
      </c>
      <c r="AG36">
        <v>7.5269199999999995E-8</v>
      </c>
      <c r="AH36">
        <v>7.0374500000000006E-8</v>
      </c>
      <c r="AI36">
        <v>1.2046300000000001E-7</v>
      </c>
      <c r="AJ36">
        <v>1.35128E-6</v>
      </c>
    </row>
    <row r="37" spans="1:39" x14ac:dyDescent="0.25">
      <c r="A37">
        <v>9372311</v>
      </c>
      <c r="D37">
        <v>121789113</v>
      </c>
      <c r="F37">
        <v>300</v>
      </c>
      <c r="G37">
        <v>173548914</v>
      </c>
      <c r="I37">
        <v>2268008005</v>
      </c>
      <c r="J37">
        <v>2</v>
      </c>
      <c r="K37" t="s">
        <v>34</v>
      </c>
      <c r="L37" t="s">
        <v>67</v>
      </c>
      <c r="M37">
        <v>34037</v>
      </c>
      <c r="O37" t="s">
        <v>67</v>
      </c>
      <c r="P37">
        <v>48811</v>
      </c>
      <c r="Q37" t="s">
        <v>37</v>
      </c>
      <c r="R37" t="s">
        <v>38</v>
      </c>
      <c r="U37" t="s">
        <v>38</v>
      </c>
      <c r="V37">
        <v>41.200209999999998</v>
      </c>
      <c r="W37">
        <v>-74.623050000000006</v>
      </c>
      <c r="X37" t="s">
        <v>39</v>
      </c>
      <c r="Y37" t="s">
        <v>67</v>
      </c>
      <c r="Z37" t="s">
        <v>34</v>
      </c>
      <c r="AA37">
        <v>0</v>
      </c>
      <c r="AB37" t="s">
        <v>41</v>
      </c>
      <c r="AC37">
        <v>8</v>
      </c>
      <c r="AE37">
        <v>3.6865000000000001E-7</v>
      </c>
      <c r="AF37">
        <v>1.39527E-6</v>
      </c>
      <c r="AG37">
        <v>9.1584999999999996E-8</v>
      </c>
      <c r="AH37">
        <v>8.8841700000000006E-8</v>
      </c>
      <c r="AI37">
        <v>3.5374999999999998E-9</v>
      </c>
      <c r="AJ37">
        <v>1.3267799999999999E-7</v>
      </c>
    </row>
    <row r="38" spans="1:39" x14ac:dyDescent="0.25">
      <c r="A38">
        <v>9387111</v>
      </c>
      <c r="D38">
        <v>62630913</v>
      </c>
      <c r="F38">
        <v>300</v>
      </c>
      <c r="G38">
        <v>84362014</v>
      </c>
      <c r="I38">
        <v>2268008005</v>
      </c>
      <c r="J38">
        <v>2</v>
      </c>
      <c r="K38" t="s">
        <v>34</v>
      </c>
      <c r="L38" t="s">
        <v>108</v>
      </c>
      <c r="M38">
        <v>34003</v>
      </c>
      <c r="O38" t="s">
        <v>144</v>
      </c>
      <c r="P38">
        <v>48811</v>
      </c>
      <c r="Q38" t="s">
        <v>37</v>
      </c>
      <c r="R38" t="s">
        <v>38</v>
      </c>
      <c r="U38" t="s">
        <v>38</v>
      </c>
      <c r="V38">
        <v>40.842799999999997</v>
      </c>
      <c r="W38">
        <v>-74.066100000000006</v>
      </c>
      <c r="X38" t="s">
        <v>39</v>
      </c>
      <c r="Y38" t="s">
        <v>144</v>
      </c>
      <c r="Z38" t="s">
        <v>34</v>
      </c>
      <c r="AA38">
        <v>0</v>
      </c>
      <c r="AB38" t="s">
        <v>41</v>
      </c>
      <c r="AC38">
        <v>8</v>
      </c>
      <c r="AE38">
        <v>2.8319500000000001E-2</v>
      </c>
      <c r="AF38">
        <v>2.6133300000000001E-3</v>
      </c>
      <c r="AG38">
        <v>8.0724199999999995E-5</v>
      </c>
      <c r="AH38">
        <v>7.6417700000000005E-5</v>
      </c>
      <c r="AI38">
        <v>8.6470099999999997E-5</v>
      </c>
      <c r="AJ38">
        <v>9.4230300000000002E-4</v>
      </c>
    </row>
    <row r="39" spans="1:39" x14ac:dyDescent="0.25">
      <c r="A39">
        <v>9367411</v>
      </c>
      <c r="D39">
        <v>62536413</v>
      </c>
      <c r="F39">
        <v>300</v>
      </c>
      <c r="G39">
        <v>84003514</v>
      </c>
      <c r="I39">
        <v>2268008005</v>
      </c>
      <c r="J39">
        <v>2</v>
      </c>
      <c r="K39" t="s">
        <v>34</v>
      </c>
      <c r="L39" t="s">
        <v>70</v>
      </c>
      <c r="M39">
        <v>34021</v>
      </c>
      <c r="O39" t="s">
        <v>121</v>
      </c>
      <c r="P39">
        <v>48811</v>
      </c>
      <c r="Q39" t="s">
        <v>37</v>
      </c>
      <c r="R39" t="s">
        <v>38</v>
      </c>
      <c r="U39" t="s">
        <v>38</v>
      </c>
      <c r="V39">
        <v>40.276800000000001</v>
      </c>
      <c r="W39">
        <v>-74.820800000000006</v>
      </c>
      <c r="X39" t="s">
        <v>39</v>
      </c>
      <c r="Y39" t="s">
        <v>122</v>
      </c>
      <c r="Z39" t="s">
        <v>34</v>
      </c>
      <c r="AA39">
        <v>0</v>
      </c>
      <c r="AB39" t="s">
        <v>41</v>
      </c>
      <c r="AC39">
        <v>8</v>
      </c>
      <c r="AE39">
        <v>0.24727499999999999</v>
      </c>
      <c r="AF39">
        <v>2.60133E-2</v>
      </c>
      <c r="AG39">
        <v>8.6872000000000002E-4</v>
      </c>
      <c r="AH39">
        <v>8.2480599999999998E-4</v>
      </c>
      <c r="AI39">
        <v>8.1439299999999995E-4</v>
      </c>
      <c r="AJ39">
        <v>8.2714299999999998E-3</v>
      </c>
      <c r="AK39">
        <f>SUM(AF29:AF39)</f>
        <v>1.3661879532599996</v>
      </c>
      <c r="AL39">
        <v>2268008005</v>
      </c>
      <c r="AM39">
        <f>AK39-AF31</f>
        <v>1.3661470865599996</v>
      </c>
    </row>
    <row r="40" spans="1:39" x14ac:dyDescent="0.25">
      <c r="A40" t="s">
        <v>0</v>
      </c>
      <c r="B40" t="s">
        <v>1</v>
      </c>
      <c r="C40" t="s">
        <v>2</v>
      </c>
      <c r="D40" t="s">
        <v>3</v>
      </c>
      <c r="E40" t="s">
        <v>4</v>
      </c>
      <c r="F40" t="s">
        <v>5</v>
      </c>
      <c r="G40" t="s">
        <v>6</v>
      </c>
      <c r="H40" t="s">
        <v>7</v>
      </c>
      <c r="I40" t="s">
        <v>8</v>
      </c>
      <c r="J40" t="s">
        <v>9</v>
      </c>
      <c r="K40" t="s">
        <v>10</v>
      </c>
      <c r="L40" t="s">
        <v>11</v>
      </c>
      <c r="M40" t="s">
        <v>12</v>
      </c>
      <c r="N40" t="s">
        <v>13</v>
      </c>
      <c r="O40" t="s">
        <v>14</v>
      </c>
      <c r="P40" t="s">
        <v>15</v>
      </c>
      <c r="Q40" t="s">
        <v>16</v>
      </c>
      <c r="R40" t="s">
        <v>17</v>
      </c>
      <c r="S40" t="s">
        <v>18</v>
      </c>
      <c r="T40" t="s">
        <v>19</v>
      </c>
      <c r="U40" t="s">
        <v>20</v>
      </c>
      <c r="V40" t="s">
        <v>21</v>
      </c>
      <c r="W40" t="s">
        <v>22</v>
      </c>
      <c r="X40" t="s">
        <v>23</v>
      </c>
      <c r="Y40" t="s">
        <v>24</v>
      </c>
      <c r="Z40" t="s">
        <v>25</v>
      </c>
      <c r="AA40" t="s">
        <v>26</v>
      </c>
      <c r="AB40" t="s">
        <v>27</v>
      </c>
      <c r="AC40" t="s">
        <v>28</v>
      </c>
      <c r="AD40" t="s">
        <v>29</v>
      </c>
      <c r="AE40" t="s">
        <v>53</v>
      </c>
      <c r="AF40" t="s">
        <v>51</v>
      </c>
      <c r="AG40" t="s">
        <v>49</v>
      </c>
      <c r="AH40" t="s">
        <v>47</v>
      </c>
      <c r="AI40" t="s">
        <v>45</v>
      </c>
      <c r="AJ40" t="s">
        <v>42</v>
      </c>
    </row>
    <row r="41" spans="1:39" x14ac:dyDescent="0.25">
      <c r="A41">
        <v>9388611</v>
      </c>
      <c r="D41">
        <v>62632213</v>
      </c>
      <c r="F41">
        <v>300</v>
      </c>
      <c r="G41">
        <v>84368514</v>
      </c>
      <c r="I41">
        <v>2270008005</v>
      </c>
      <c r="J41">
        <v>2</v>
      </c>
      <c r="K41" t="s">
        <v>34</v>
      </c>
      <c r="L41" t="s">
        <v>98</v>
      </c>
      <c r="M41">
        <v>34001</v>
      </c>
      <c r="O41" t="s">
        <v>186</v>
      </c>
      <c r="P41">
        <v>48811</v>
      </c>
      <c r="Q41" t="s">
        <v>37</v>
      </c>
      <c r="R41" t="s">
        <v>38</v>
      </c>
      <c r="U41" t="s">
        <v>38</v>
      </c>
      <c r="V41">
        <v>39.456400000000002</v>
      </c>
      <c r="W41">
        <v>-74.5886</v>
      </c>
      <c r="X41" t="s">
        <v>39</v>
      </c>
      <c r="Y41" t="s">
        <v>187</v>
      </c>
      <c r="Z41" t="s">
        <v>34</v>
      </c>
      <c r="AA41">
        <v>0</v>
      </c>
      <c r="AB41" t="s">
        <v>41</v>
      </c>
      <c r="AC41">
        <v>8</v>
      </c>
      <c r="AE41">
        <v>21.203399999999998</v>
      </c>
      <c r="AF41">
        <v>2.1789800000000001</v>
      </c>
      <c r="AG41">
        <v>7.3641799999999993E-2</v>
      </c>
      <c r="AH41">
        <v>6.9889900000000005E-2</v>
      </c>
      <c r="AI41">
        <v>7.0189600000000005E-2</v>
      </c>
      <c r="AJ41">
        <v>0.70535700000000001</v>
      </c>
    </row>
    <row r="42" spans="1:39" x14ac:dyDescent="0.25">
      <c r="A42">
        <v>9383711</v>
      </c>
      <c r="D42">
        <v>103236413</v>
      </c>
      <c r="F42">
        <v>300</v>
      </c>
      <c r="G42">
        <v>145755314</v>
      </c>
      <c r="I42">
        <v>2270008005</v>
      </c>
      <c r="J42">
        <v>2</v>
      </c>
      <c r="K42" t="s">
        <v>34</v>
      </c>
      <c r="L42" t="s">
        <v>56</v>
      </c>
      <c r="M42">
        <v>34007</v>
      </c>
      <c r="O42" t="s">
        <v>57</v>
      </c>
      <c r="P42">
        <v>48811</v>
      </c>
      <c r="Q42" t="s">
        <v>37</v>
      </c>
      <c r="R42" t="s">
        <v>38</v>
      </c>
      <c r="U42" t="s">
        <v>38</v>
      </c>
      <c r="V42">
        <v>39.778419999999997</v>
      </c>
      <c r="W42">
        <v>-74.947800000000001</v>
      </c>
      <c r="X42" t="s">
        <v>39</v>
      </c>
      <c r="Y42" t="s">
        <v>58</v>
      </c>
      <c r="Z42" t="s">
        <v>34</v>
      </c>
      <c r="AA42">
        <v>0</v>
      </c>
      <c r="AB42" t="s">
        <v>41</v>
      </c>
      <c r="AC42">
        <v>8</v>
      </c>
      <c r="AE42">
        <v>2.5284399999999999E-3</v>
      </c>
      <c r="AF42">
        <v>2.07431E-4</v>
      </c>
      <c r="AG42">
        <v>4.6069599999999998E-6</v>
      </c>
      <c r="AH42">
        <v>4.3073700000000001E-6</v>
      </c>
      <c r="AI42">
        <v>7.3730700000000002E-6</v>
      </c>
      <c r="AJ42">
        <v>8.2706899999999999E-5</v>
      </c>
    </row>
    <row r="43" spans="1:39" x14ac:dyDescent="0.25">
      <c r="A43">
        <v>9384011</v>
      </c>
      <c r="D43">
        <v>62626413</v>
      </c>
      <c r="F43">
        <v>300</v>
      </c>
      <c r="G43">
        <v>84344414</v>
      </c>
      <c r="I43">
        <v>2270008005</v>
      </c>
      <c r="J43">
        <v>2</v>
      </c>
      <c r="K43" t="s">
        <v>34</v>
      </c>
      <c r="L43" t="s">
        <v>90</v>
      </c>
      <c r="M43">
        <v>34005</v>
      </c>
      <c r="O43" t="s">
        <v>523</v>
      </c>
      <c r="P43">
        <v>48811</v>
      </c>
      <c r="Q43" t="s">
        <v>37</v>
      </c>
      <c r="R43" t="s">
        <v>38</v>
      </c>
      <c r="U43" t="s">
        <v>38</v>
      </c>
      <c r="V43">
        <v>40.01567</v>
      </c>
      <c r="W43">
        <v>-74.593490000000003</v>
      </c>
      <c r="X43" t="s">
        <v>39</v>
      </c>
      <c r="Y43" t="s">
        <v>524</v>
      </c>
      <c r="Z43" t="s">
        <v>34</v>
      </c>
      <c r="AA43">
        <v>0</v>
      </c>
      <c r="AB43" t="s">
        <v>41</v>
      </c>
      <c r="AC43">
        <v>8</v>
      </c>
      <c r="AE43">
        <v>2.1739600000000001E-2</v>
      </c>
      <c r="AF43">
        <v>2.5013000000000001E-3</v>
      </c>
      <c r="AG43">
        <v>1.00036E-4</v>
      </c>
      <c r="AH43">
        <v>9.5526500000000001E-5</v>
      </c>
      <c r="AI43">
        <v>6.9640800000000006E-5</v>
      </c>
      <c r="AJ43">
        <v>7.5844699999999998E-4</v>
      </c>
    </row>
    <row r="44" spans="1:39" x14ac:dyDescent="0.25">
      <c r="A44">
        <v>9385711</v>
      </c>
      <c r="D44">
        <v>62629213</v>
      </c>
      <c r="F44">
        <v>300</v>
      </c>
      <c r="G44">
        <v>84353614</v>
      </c>
      <c r="I44">
        <v>2270008005</v>
      </c>
      <c r="J44">
        <v>2</v>
      </c>
      <c r="K44" t="s">
        <v>34</v>
      </c>
      <c r="L44" t="s">
        <v>35</v>
      </c>
      <c r="M44">
        <v>34025</v>
      </c>
      <c r="O44" t="s">
        <v>311</v>
      </c>
      <c r="P44">
        <v>48811</v>
      </c>
      <c r="Q44" t="s">
        <v>37</v>
      </c>
      <c r="R44" t="s">
        <v>38</v>
      </c>
      <c r="U44" t="s">
        <v>38</v>
      </c>
      <c r="V44">
        <v>40.186920000000001</v>
      </c>
      <c r="W44">
        <v>-74.124889999999994</v>
      </c>
      <c r="X44" t="s">
        <v>39</v>
      </c>
      <c r="Y44" t="s">
        <v>312</v>
      </c>
      <c r="Z44" t="s">
        <v>34</v>
      </c>
      <c r="AA44">
        <v>0</v>
      </c>
      <c r="AB44" t="s">
        <v>41</v>
      </c>
      <c r="AC44">
        <v>8</v>
      </c>
      <c r="AE44">
        <v>1.07852E-2</v>
      </c>
      <c r="AF44">
        <v>1.5946999999999999E-3</v>
      </c>
      <c r="AG44">
        <v>7.3906599999999995E-5</v>
      </c>
      <c r="AH44">
        <v>7.0980499999999996E-5</v>
      </c>
      <c r="AI44">
        <v>3.38827E-5</v>
      </c>
      <c r="AJ44">
        <v>4.0777899999999999E-4</v>
      </c>
    </row>
    <row r="45" spans="1:39" x14ac:dyDescent="0.25">
      <c r="A45">
        <v>9383611</v>
      </c>
      <c r="D45">
        <v>62626013</v>
      </c>
      <c r="F45">
        <v>300</v>
      </c>
      <c r="G45">
        <v>84342114</v>
      </c>
      <c r="I45">
        <v>2270008005</v>
      </c>
      <c r="J45">
        <v>2</v>
      </c>
      <c r="K45" t="s">
        <v>34</v>
      </c>
      <c r="L45" t="s">
        <v>79</v>
      </c>
      <c r="M45">
        <v>34027</v>
      </c>
      <c r="O45" t="s">
        <v>339</v>
      </c>
      <c r="P45">
        <v>48811</v>
      </c>
      <c r="Q45" t="s">
        <v>37</v>
      </c>
      <c r="R45" t="s">
        <v>38</v>
      </c>
      <c r="U45" t="s">
        <v>38</v>
      </c>
      <c r="V45">
        <v>40.796999999999997</v>
      </c>
      <c r="W45">
        <v>-74.422700000000006</v>
      </c>
      <c r="X45" t="s">
        <v>39</v>
      </c>
      <c r="Y45" t="s">
        <v>340</v>
      </c>
      <c r="Z45" t="s">
        <v>34</v>
      </c>
      <c r="AA45">
        <v>0</v>
      </c>
      <c r="AB45" t="s">
        <v>41</v>
      </c>
      <c r="AC45">
        <v>8</v>
      </c>
      <c r="AE45">
        <v>0.88866400000000001</v>
      </c>
      <c r="AF45">
        <v>6.6674999999999998E-2</v>
      </c>
      <c r="AG45">
        <v>2.0811499999999999E-3</v>
      </c>
      <c r="AH45">
        <v>1.95134E-3</v>
      </c>
      <c r="AI45">
        <v>2.9933400000000001E-3</v>
      </c>
      <c r="AJ45">
        <v>2.76111E-2</v>
      </c>
    </row>
    <row r="46" spans="1:39" x14ac:dyDescent="0.25">
      <c r="A46">
        <v>9376211</v>
      </c>
      <c r="D46">
        <v>62589613</v>
      </c>
      <c r="F46">
        <v>300</v>
      </c>
      <c r="G46">
        <v>84221814</v>
      </c>
      <c r="I46">
        <v>2270008005</v>
      </c>
      <c r="J46">
        <v>2</v>
      </c>
      <c r="K46" t="s">
        <v>34</v>
      </c>
      <c r="L46" t="s">
        <v>61</v>
      </c>
      <c r="M46">
        <v>34013</v>
      </c>
      <c r="O46" t="s">
        <v>93</v>
      </c>
      <c r="P46">
        <v>48811</v>
      </c>
      <c r="Q46" t="s">
        <v>37</v>
      </c>
      <c r="R46" t="s">
        <v>38</v>
      </c>
      <c r="U46" t="s">
        <v>38</v>
      </c>
      <c r="V46">
        <v>40.690264999999997</v>
      </c>
      <c r="W46">
        <v>-74.176412999999997</v>
      </c>
      <c r="X46" t="s">
        <v>39</v>
      </c>
      <c r="Y46" t="s">
        <v>94</v>
      </c>
      <c r="Z46" t="s">
        <v>34</v>
      </c>
      <c r="AA46">
        <v>0</v>
      </c>
      <c r="AB46" t="s">
        <v>41</v>
      </c>
      <c r="AC46">
        <v>8</v>
      </c>
      <c r="AE46">
        <v>744.81700000000001</v>
      </c>
      <c r="AF46">
        <v>79.616500000000002</v>
      </c>
      <c r="AG46">
        <v>3.0350000000000001</v>
      </c>
      <c r="AH46">
        <v>2.8904700000000001</v>
      </c>
      <c r="AI46">
        <v>2.4438900000000001</v>
      </c>
      <c r="AJ46">
        <v>25.281500000000001</v>
      </c>
    </row>
    <row r="47" spans="1:39" x14ac:dyDescent="0.25">
      <c r="A47">
        <v>16131311</v>
      </c>
      <c r="D47">
        <v>103171913</v>
      </c>
      <c r="F47">
        <v>300</v>
      </c>
      <c r="G47">
        <v>144815414</v>
      </c>
      <c r="I47">
        <v>2270008005</v>
      </c>
      <c r="J47">
        <v>2</v>
      </c>
      <c r="K47" t="s">
        <v>34</v>
      </c>
      <c r="L47" t="s">
        <v>73</v>
      </c>
      <c r="M47">
        <v>34035</v>
      </c>
      <c r="O47" t="s">
        <v>377</v>
      </c>
      <c r="P47">
        <v>48811</v>
      </c>
      <c r="Q47" t="s">
        <v>37</v>
      </c>
      <c r="R47" t="s">
        <v>38</v>
      </c>
      <c r="U47" t="s">
        <v>38</v>
      </c>
      <c r="V47">
        <v>40.399166999999998</v>
      </c>
      <c r="W47">
        <v>-74.658889000000002</v>
      </c>
      <c r="X47" t="s">
        <v>110</v>
      </c>
      <c r="Y47" t="s">
        <v>277</v>
      </c>
      <c r="Z47" t="s">
        <v>34</v>
      </c>
      <c r="AA47">
        <v>0</v>
      </c>
      <c r="AB47" t="s">
        <v>41</v>
      </c>
      <c r="AC47">
        <v>8</v>
      </c>
      <c r="AE47">
        <v>2.5759200000000002E-3</v>
      </c>
      <c r="AF47">
        <v>3.8429099999999998E-4</v>
      </c>
      <c r="AG47">
        <v>1.60002E-5</v>
      </c>
      <c r="AH47">
        <v>1.5358599999999999E-5</v>
      </c>
      <c r="AI47">
        <v>7.8396899999999998E-6</v>
      </c>
      <c r="AJ47">
        <v>1.00203E-4</v>
      </c>
    </row>
    <row r="48" spans="1:39" x14ac:dyDescent="0.25">
      <c r="A48">
        <v>9382211</v>
      </c>
      <c r="D48">
        <v>62624713</v>
      </c>
      <c r="F48">
        <v>300</v>
      </c>
      <c r="G48">
        <v>84338614</v>
      </c>
      <c r="I48">
        <v>2270008005</v>
      </c>
      <c r="J48">
        <v>2</v>
      </c>
      <c r="K48" t="s">
        <v>34</v>
      </c>
      <c r="L48" t="s">
        <v>84</v>
      </c>
      <c r="M48">
        <v>34029</v>
      </c>
      <c r="O48" t="s">
        <v>460</v>
      </c>
      <c r="P48">
        <v>48811</v>
      </c>
      <c r="Q48" t="s">
        <v>37</v>
      </c>
      <c r="R48" t="s">
        <v>38</v>
      </c>
      <c r="U48" t="s">
        <v>38</v>
      </c>
      <c r="V48">
        <v>39.927500000000002</v>
      </c>
      <c r="W48">
        <v>-74.292379999999994</v>
      </c>
      <c r="X48" t="s">
        <v>39</v>
      </c>
      <c r="Y48" t="s">
        <v>461</v>
      </c>
      <c r="Z48" t="s">
        <v>34</v>
      </c>
      <c r="AA48">
        <v>0</v>
      </c>
      <c r="AB48" t="s">
        <v>41</v>
      </c>
      <c r="AC48">
        <v>8</v>
      </c>
      <c r="AE48">
        <v>2.5284399999999999E-3</v>
      </c>
      <c r="AF48">
        <v>2.07431E-4</v>
      </c>
      <c r="AG48">
        <v>4.6069599999999998E-6</v>
      </c>
      <c r="AH48">
        <v>4.3073700000000001E-6</v>
      </c>
      <c r="AI48">
        <v>7.3730700000000002E-6</v>
      </c>
      <c r="AJ48">
        <v>8.2706899999999999E-5</v>
      </c>
    </row>
    <row r="49" spans="1:39" x14ac:dyDescent="0.25">
      <c r="A49">
        <v>9372311</v>
      </c>
      <c r="D49">
        <v>121789113</v>
      </c>
      <c r="F49">
        <v>300</v>
      </c>
      <c r="G49">
        <v>173549014</v>
      </c>
      <c r="I49">
        <v>2270008005</v>
      </c>
      <c r="J49">
        <v>2</v>
      </c>
      <c r="K49" t="s">
        <v>34</v>
      </c>
      <c r="L49" t="s">
        <v>67</v>
      </c>
      <c r="M49">
        <v>34037</v>
      </c>
      <c r="O49" t="s">
        <v>67</v>
      </c>
      <c r="P49">
        <v>48811</v>
      </c>
      <c r="Q49" t="s">
        <v>37</v>
      </c>
      <c r="R49" t="s">
        <v>38</v>
      </c>
      <c r="U49" t="s">
        <v>38</v>
      </c>
      <c r="V49">
        <v>41.200209999999998</v>
      </c>
      <c r="W49">
        <v>-74.623050000000006</v>
      </c>
      <c r="X49" t="s">
        <v>39</v>
      </c>
      <c r="Y49" t="s">
        <v>67</v>
      </c>
      <c r="Z49" t="s">
        <v>34</v>
      </c>
      <c r="AA49">
        <v>0</v>
      </c>
      <c r="AB49" t="s">
        <v>41</v>
      </c>
      <c r="AC49">
        <v>8</v>
      </c>
      <c r="AE49">
        <v>2.2563699999999999E-5</v>
      </c>
      <c r="AF49">
        <v>8.5399699999999995E-5</v>
      </c>
      <c r="AG49">
        <v>5.6055900000000003E-6</v>
      </c>
      <c r="AH49">
        <v>5.4376700000000001E-6</v>
      </c>
      <c r="AI49">
        <v>2.1651700000000001E-7</v>
      </c>
      <c r="AJ49">
        <v>8.1207199999999997E-6</v>
      </c>
    </row>
    <row r="50" spans="1:39" x14ac:dyDescent="0.25">
      <c r="A50">
        <v>9387111</v>
      </c>
      <c r="D50">
        <v>62630913</v>
      </c>
      <c r="F50">
        <v>300</v>
      </c>
      <c r="G50">
        <v>84362114</v>
      </c>
      <c r="I50">
        <v>2270008005</v>
      </c>
      <c r="J50">
        <v>2</v>
      </c>
      <c r="K50" t="s">
        <v>34</v>
      </c>
      <c r="L50" t="s">
        <v>108</v>
      </c>
      <c r="M50">
        <v>34003</v>
      </c>
      <c r="O50" t="s">
        <v>144</v>
      </c>
      <c r="P50">
        <v>48811</v>
      </c>
      <c r="Q50" t="s">
        <v>37</v>
      </c>
      <c r="R50" t="s">
        <v>38</v>
      </c>
      <c r="U50" t="s">
        <v>38</v>
      </c>
      <c r="V50">
        <v>40.842799999999997</v>
      </c>
      <c r="W50">
        <v>-74.066100000000006</v>
      </c>
      <c r="X50" t="s">
        <v>39</v>
      </c>
      <c r="Y50" t="s">
        <v>144</v>
      </c>
      <c r="Z50" t="s">
        <v>34</v>
      </c>
      <c r="AA50">
        <v>0</v>
      </c>
      <c r="AB50" t="s">
        <v>41</v>
      </c>
      <c r="AC50">
        <v>8</v>
      </c>
      <c r="AE50">
        <v>1.73333</v>
      </c>
      <c r="AF50">
        <v>0.15995300000000001</v>
      </c>
      <c r="AG50">
        <v>4.9408300000000002E-3</v>
      </c>
      <c r="AH50">
        <v>4.67725E-3</v>
      </c>
      <c r="AI50">
        <v>5.2925200000000002E-3</v>
      </c>
      <c r="AJ50">
        <v>5.7674900000000001E-2</v>
      </c>
    </row>
    <row r="51" spans="1:39" x14ac:dyDescent="0.25">
      <c r="A51">
        <v>9367411</v>
      </c>
      <c r="D51">
        <v>62536413</v>
      </c>
      <c r="F51">
        <v>300</v>
      </c>
      <c r="G51">
        <v>84003614</v>
      </c>
      <c r="I51">
        <v>2270008005</v>
      </c>
      <c r="J51">
        <v>2</v>
      </c>
      <c r="K51" t="s">
        <v>34</v>
      </c>
      <c r="L51" t="s">
        <v>70</v>
      </c>
      <c r="M51">
        <v>34021</v>
      </c>
      <c r="O51" t="s">
        <v>121</v>
      </c>
      <c r="P51">
        <v>48811</v>
      </c>
      <c r="Q51" t="s">
        <v>37</v>
      </c>
      <c r="R51" t="s">
        <v>38</v>
      </c>
      <c r="U51" t="s">
        <v>38</v>
      </c>
      <c r="V51">
        <v>40.276800000000001</v>
      </c>
      <c r="W51">
        <v>-74.820800000000006</v>
      </c>
      <c r="X51" t="s">
        <v>39</v>
      </c>
      <c r="Y51" t="s">
        <v>122</v>
      </c>
      <c r="Z51" t="s">
        <v>34</v>
      </c>
      <c r="AA51">
        <v>0</v>
      </c>
      <c r="AB51" t="s">
        <v>41</v>
      </c>
      <c r="AC51">
        <v>8</v>
      </c>
      <c r="AE51">
        <v>15.1348</v>
      </c>
      <c r="AF51">
        <v>1.5921799999999999</v>
      </c>
      <c r="AG51">
        <v>5.3171200000000002E-2</v>
      </c>
      <c r="AH51">
        <v>5.0483399999999998E-2</v>
      </c>
      <c r="AI51">
        <v>4.9846000000000001E-2</v>
      </c>
      <c r="AJ51">
        <v>0.50626400000000005</v>
      </c>
      <c r="AK51">
        <f>SUM(AF41:AF51)</f>
        <v>83.619268552700007</v>
      </c>
      <c r="AL51">
        <v>2270008005</v>
      </c>
      <c r="AM51">
        <f>AK51-AF43</f>
        <v>83.616767252700001</v>
      </c>
    </row>
    <row r="52" spans="1:39" x14ac:dyDescent="0.25">
      <c r="A52" t="s">
        <v>0</v>
      </c>
      <c r="B52" t="s">
        <v>1</v>
      </c>
      <c r="C52" t="s">
        <v>2</v>
      </c>
      <c r="D52" t="s">
        <v>3</v>
      </c>
      <c r="E52" t="s">
        <v>4</v>
      </c>
      <c r="F52" t="s">
        <v>5</v>
      </c>
      <c r="G52" t="s">
        <v>6</v>
      </c>
      <c r="H52" t="s">
        <v>7</v>
      </c>
      <c r="I52" t="s">
        <v>8</v>
      </c>
      <c r="J52" t="s">
        <v>9</v>
      </c>
      <c r="K52" t="s">
        <v>10</v>
      </c>
      <c r="L52" t="s">
        <v>11</v>
      </c>
      <c r="M52" t="s">
        <v>12</v>
      </c>
      <c r="N52" t="s">
        <v>13</v>
      </c>
      <c r="O52" t="s">
        <v>14</v>
      </c>
      <c r="P52" t="s">
        <v>15</v>
      </c>
      <c r="Q52" t="s">
        <v>16</v>
      </c>
      <c r="R52" t="s">
        <v>17</v>
      </c>
      <c r="S52" t="s">
        <v>18</v>
      </c>
      <c r="T52" t="s">
        <v>19</v>
      </c>
      <c r="U52" t="s">
        <v>20</v>
      </c>
      <c r="V52" t="s">
        <v>21</v>
      </c>
      <c r="W52" t="s">
        <v>22</v>
      </c>
      <c r="X52" t="s">
        <v>23</v>
      </c>
      <c r="Y52" t="s">
        <v>24</v>
      </c>
      <c r="Z52" t="s">
        <v>25</v>
      </c>
      <c r="AA52" t="s">
        <v>26</v>
      </c>
      <c r="AB52" t="s">
        <v>27</v>
      </c>
      <c r="AC52" t="s">
        <v>28</v>
      </c>
      <c r="AD52" t="s">
        <v>29</v>
      </c>
      <c r="AE52" t="s">
        <v>53</v>
      </c>
      <c r="AF52" t="s">
        <v>51</v>
      </c>
      <c r="AG52" t="s">
        <v>49</v>
      </c>
      <c r="AH52" t="s">
        <v>47</v>
      </c>
      <c r="AI52" t="s">
        <v>45</v>
      </c>
      <c r="AJ52" t="s">
        <v>42</v>
      </c>
    </row>
    <row r="53" spans="1:39" x14ac:dyDescent="0.25">
      <c r="A53">
        <v>9388611</v>
      </c>
      <c r="D53">
        <v>63244313</v>
      </c>
      <c r="F53">
        <v>300</v>
      </c>
      <c r="G53">
        <v>86968314</v>
      </c>
      <c r="I53">
        <v>2275001000</v>
      </c>
      <c r="J53">
        <v>2</v>
      </c>
      <c r="K53" t="s">
        <v>34</v>
      </c>
      <c r="L53" t="s">
        <v>98</v>
      </c>
      <c r="M53">
        <v>34001</v>
      </c>
      <c r="O53" t="s">
        <v>186</v>
      </c>
      <c r="P53">
        <v>48811</v>
      </c>
      <c r="Q53" t="s">
        <v>37</v>
      </c>
      <c r="R53" t="s">
        <v>38</v>
      </c>
      <c r="U53" t="s">
        <v>38</v>
      </c>
      <c r="V53">
        <v>39.456400000000002</v>
      </c>
      <c r="W53">
        <v>-74.5886</v>
      </c>
      <c r="X53" t="s">
        <v>39</v>
      </c>
      <c r="Y53" t="s">
        <v>187</v>
      </c>
      <c r="Z53" t="s">
        <v>34</v>
      </c>
      <c r="AA53">
        <v>0</v>
      </c>
      <c r="AB53" t="s">
        <v>41</v>
      </c>
      <c r="AC53">
        <v>8</v>
      </c>
      <c r="AE53">
        <v>261.67500000000001</v>
      </c>
      <c r="AF53">
        <v>225.102</v>
      </c>
      <c r="AG53">
        <v>14.0411</v>
      </c>
      <c r="AH53">
        <v>13.7041</v>
      </c>
      <c r="AI53">
        <v>21.2577</v>
      </c>
      <c r="AJ53">
        <v>109.517</v>
      </c>
    </row>
    <row r="54" spans="1:39" x14ac:dyDescent="0.25">
      <c r="A54">
        <v>9382411</v>
      </c>
      <c r="D54">
        <v>63242813</v>
      </c>
      <c r="F54">
        <v>300</v>
      </c>
      <c r="G54">
        <v>86966814</v>
      </c>
      <c r="I54">
        <v>2275001000</v>
      </c>
      <c r="J54">
        <v>2</v>
      </c>
      <c r="K54" t="s">
        <v>34</v>
      </c>
      <c r="L54" t="s">
        <v>116</v>
      </c>
      <c r="M54">
        <v>34009</v>
      </c>
      <c r="O54" t="s">
        <v>329</v>
      </c>
      <c r="P54">
        <v>48811</v>
      </c>
      <c r="Q54" t="s">
        <v>37</v>
      </c>
      <c r="R54" t="s">
        <v>38</v>
      </c>
      <c r="U54" t="s">
        <v>38</v>
      </c>
      <c r="V54">
        <v>39.008510000000001</v>
      </c>
      <c r="W54">
        <v>-74.908270000000002</v>
      </c>
      <c r="X54" t="s">
        <v>39</v>
      </c>
      <c r="Y54" t="s">
        <v>330</v>
      </c>
      <c r="Z54" t="s">
        <v>34</v>
      </c>
      <c r="AA54">
        <v>0</v>
      </c>
      <c r="AB54" t="s">
        <v>41</v>
      </c>
      <c r="AC54">
        <v>8</v>
      </c>
      <c r="AE54">
        <v>1.29809</v>
      </c>
      <c r="AF54">
        <v>1.11666</v>
      </c>
      <c r="AG54">
        <v>6.9653300000000001E-2</v>
      </c>
      <c r="AH54">
        <v>6.7981600000000003E-2</v>
      </c>
      <c r="AI54">
        <v>0.10545300000000001</v>
      </c>
      <c r="AJ54">
        <v>0.54327700000000001</v>
      </c>
    </row>
    <row r="55" spans="1:39" x14ac:dyDescent="0.25">
      <c r="A55">
        <v>9376311</v>
      </c>
      <c r="D55">
        <v>63227413</v>
      </c>
      <c r="F55">
        <v>300</v>
      </c>
      <c r="G55">
        <v>86951414</v>
      </c>
      <c r="I55">
        <v>2275001000</v>
      </c>
      <c r="J55">
        <v>2</v>
      </c>
      <c r="K55" t="s">
        <v>34</v>
      </c>
      <c r="L55" t="s">
        <v>61</v>
      </c>
      <c r="M55">
        <v>34013</v>
      </c>
      <c r="O55" t="s">
        <v>414</v>
      </c>
      <c r="P55">
        <v>48811</v>
      </c>
      <c r="Q55" t="s">
        <v>37</v>
      </c>
      <c r="R55" t="s">
        <v>38</v>
      </c>
      <c r="U55" t="s">
        <v>38</v>
      </c>
      <c r="V55">
        <v>40.874099999999999</v>
      </c>
      <c r="W55">
        <v>-74.286699999999996</v>
      </c>
      <c r="X55" t="s">
        <v>39</v>
      </c>
      <c r="Y55" t="s">
        <v>415</v>
      </c>
      <c r="Z55" t="s">
        <v>34</v>
      </c>
      <c r="AA55">
        <v>0</v>
      </c>
      <c r="AB55" t="s">
        <v>41</v>
      </c>
      <c r="AC55">
        <v>8</v>
      </c>
      <c r="AE55">
        <v>3.79691</v>
      </c>
      <c r="AF55">
        <v>3.2662300000000002</v>
      </c>
      <c r="AG55">
        <v>0.203736</v>
      </c>
      <c r="AH55">
        <v>0.19884599999999999</v>
      </c>
      <c r="AI55">
        <v>0.30844899999999997</v>
      </c>
      <c r="AJ55">
        <v>1.5890899999999999</v>
      </c>
    </row>
    <row r="56" spans="1:39" x14ac:dyDescent="0.25">
      <c r="A56">
        <v>9369811</v>
      </c>
      <c r="D56">
        <v>63226513</v>
      </c>
      <c r="F56">
        <v>300</v>
      </c>
      <c r="G56">
        <v>86950514</v>
      </c>
      <c r="I56">
        <v>2275001000</v>
      </c>
      <c r="J56">
        <v>2</v>
      </c>
      <c r="K56" t="s">
        <v>34</v>
      </c>
      <c r="L56" t="s">
        <v>218</v>
      </c>
      <c r="M56">
        <v>34039</v>
      </c>
      <c r="O56" t="s">
        <v>529</v>
      </c>
      <c r="P56">
        <v>48811</v>
      </c>
      <c r="Q56" t="s">
        <v>37</v>
      </c>
      <c r="R56" t="s">
        <v>38</v>
      </c>
      <c r="U56" t="s">
        <v>38</v>
      </c>
      <c r="V56">
        <v>40.617449999999998</v>
      </c>
      <c r="W56">
        <v>-74.244590000000002</v>
      </c>
      <c r="X56" t="s">
        <v>39</v>
      </c>
      <c r="Y56" t="s">
        <v>529</v>
      </c>
      <c r="Z56" t="s">
        <v>34</v>
      </c>
      <c r="AA56">
        <v>0</v>
      </c>
      <c r="AB56" t="s">
        <v>41</v>
      </c>
      <c r="AC56">
        <v>8</v>
      </c>
      <c r="AE56">
        <v>3.2387299999999999</v>
      </c>
      <c r="AF56">
        <v>2.78607</v>
      </c>
      <c r="AG56">
        <v>0.173785</v>
      </c>
      <c r="AH56">
        <v>0.16961399999999999</v>
      </c>
      <c r="AI56">
        <v>0.263104</v>
      </c>
      <c r="AJ56">
        <v>1.35548</v>
      </c>
    </row>
    <row r="57" spans="1:39" x14ac:dyDescent="0.25">
      <c r="A57">
        <v>9380611</v>
      </c>
      <c r="D57">
        <v>103236713</v>
      </c>
      <c r="F57">
        <v>300</v>
      </c>
      <c r="G57">
        <v>145756014</v>
      </c>
      <c r="I57">
        <v>2275001000</v>
      </c>
      <c r="J57">
        <v>2</v>
      </c>
      <c r="K57" t="s">
        <v>34</v>
      </c>
      <c r="L57" t="s">
        <v>87</v>
      </c>
      <c r="M57">
        <v>34011</v>
      </c>
      <c r="O57" t="s">
        <v>301</v>
      </c>
      <c r="P57">
        <v>48811</v>
      </c>
      <c r="Q57" t="s">
        <v>37</v>
      </c>
      <c r="R57" t="s">
        <v>38</v>
      </c>
      <c r="U57" t="s">
        <v>38</v>
      </c>
      <c r="V57">
        <v>39.367809999999999</v>
      </c>
      <c r="W57">
        <v>-75.072220000000002</v>
      </c>
      <c r="X57" t="s">
        <v>39</v>
      </c>
      <c r="Y57" t="s">
        <v>302</v>
      </c>
      <c r="Z57" t="s">
        <v>34</v>
      </c>
      <c r="AA57">
        <v>0</v>
      </c>
      <c r="AB57" t="s">
        <v>41</v>
      </c>
      <c r="AC57">
        <v>8</v>
      </c>
      <c r="AE57">
        <v>19.471299999999999</v>
      </c>
      <c r="AF57">
        <v>16.7499</v>
      </c>
      <c r="AG57">
        <v>1.0448</v>
      </c>
      <c r="AH57">
        <v>1.01972</v>
      </c>
      <c r="AI57">
        <v>1.58179</v>
      </c>
      <c r="AJ57">
        <v>8.1491600000000002</v>
      </c>
    </row>
    <row r="58" spans="1:39" x14ac:dyDescent="0.25">
      <c r="A58">
        <v>9383611</v>
      </c>
      <c r="D58">
        <v>63243113</v>
      </c>
      <c r="F58">
        <v>300</v>
      </c>
      <c r="G58">
        <v>86967114</v>
      </c>
      <c r="I58">
        <v>2275001000</v>
      </c>
      <c r="J58">
        <v>2</v>
      </c>
      <c r="K58" t="s">
        <v>34</v>
      </c>
      <c r="L58" t="s">
        <v>79</v>
      </c>
      <c r="M58">
        <v>34027</v>
      </c>
      <c r="O58" t="s">
        <v>339</v>
      </c>
      <c r="P58">
        <v>48811</v>
      </c>
      <c r="Q58" t="s">
        <v>37</v>
      </c>
      <c r="R58" t="s">
        <v>38</v>
      </c>
      <c r="U58" t="s">
        <v>38</v>
      </c>
      <c r="V58">
        <v>40.796999999999997</v>
      </c>
      <c r="W58">
        <v>-74.422700000000006</v>
      </c>
      <c r="X58" t="s">
        <v>39</v>
      </c>
      <c r="Y58" t="s">
        <v>340</v>
      </c>
      <c r="Z58" t="s">
        <v>34</v>
      </c>
      <c r="AA58">
        <v>0</v>
      </c>
      <c r="AB58" t="s">
        <v>41</v>
      </c>
      <c r="AC58">
        <v>8</v>
      </c>
      <c r="AE58">
        <v>0.49976399999999999</v>
      </c>
      <c r="AF58">
        <v>0.42991499999999999</v>
      </c>
      <c r="AG58">
        <v>2.68165E-2</v>
      </c>
      <c r="AH58">
        <v>2.6172899999999999E-2</v>
      </c>
      <c r="AI58">
        <v>4.0599299999999998E-2</v>
      </c>
      <c r="AJ58">
        <v>0.20916199999999999</v>
      </c>
    </row>
    <row r="59" spans="1:39" x14ac:dyDescent="0.25">
      <c r="A59">
        <v>9376211</v>
      </c>
      <c r="D59">
        <v>55178213</v>
      </c>
      <c r="F59">
        <v>300</v>
      </c>
      <c r="G59">
        <v>148187714</v>
      </c>
      <c r="I59">
        <v>2275001000</v>
      </c>
      <c r="J59">
        <v>2</v>
      </c>
      <c r="K59" t="s">
        <v>34</v>
      </c>
      <c r="L59" t="s">
        <v>61</v>
      </c>
      <c r="M59">
        <v>34013</v>
      </c>
      <c r="O59" t="s">
        <v>93</v>
      </c>
      <c r="P59">
        <v>48811</v>
      </c>
      <c r="Q59" t="s">
        <v>37</v>
      </c>
      <c r="R59" t="s">
        <v>38</v>
      </c>
      <c r="U59" t="s">
        <v>38</v>
      </c>
      <c r="V59">
        <v>40.690264999999997</v>
      </c>
      <c r="W59">
        <v>-74.176412999999997</v>
      </c>
      <c r="X59" t="s">
        <v>39</v>
      </c>
      <c r="Y59" t="s">
        <v>94</v>
      </c>
      <c r="Z59" t="s">
        <v>34</v>
      </c>
      <c r="AA59">
        <v>0</v>
      </c>
      <c r="AB59" t="s">
        <v>41</v>
      </c>
      <c r="AC59">
        <v>8</v>
      </c>
      <c r="AE59">
        <v>1.05454E-2</v>
      </c>
      <c r="AF59">
        <v>3.5733199999999998</v>
      </c>
      <c r="AG59">
        <v>0.22289100000000001</v>
      </c>
      <c r="AH59">
        <v>2.3709600000000001E-4</v>
      </c>
      <c r="AI59">
        <v>0.337449</v>
      </c>
      <c r="AJ59">
        <v>1.7384900000000001</v>
      </c>
    </row>
    <row r="60" spans="1:39" x14ac:dyDescent="0.25">
      <c r="A60">
        <v>9376211</v>
      </c>
      <c r="D60">
        <v>55178213</v>
      </c>
      <c r="F60">
        <v>300</v>
      </c>
      <c r="G60">
        <v>88714314</v>
      </c>
      <c r="I60">
        <v>2275001000</v>
      </c>
      <c r="J60">
        <v>2</v>
      </c>
      <c r="K60" t="s">
        <v>34</v>
      </c>
      <c r="L60" t="s">
        <v>61</v>
      </c>
      <c r="M60">
        <v>34013</v>
      </c>
      <c r="O60" t="s">
        <v>93</v>
      </c>
      <c r="P60">
        <v>48811</v>
      </c>
      <c r="Q60" t="s">
        <v>37</v>
      </c>
      <c r="R60" t="s">
        <v>38</v>
      </c>
      <c r="U60" t="s">
        <v>38</v>
      </c>
      <c r="V60">
        <v>40.690264999999997</v>
      </c>
      <c r="W60">
        <v>-74.176412999999997</v>
      </c>
      <c r="X60" t="s">
        <v>39</v>
      </c>
      <c r="Y60" t="s">
        <v>94</v>
      </c>
      <c r="Z60" t="s">
        <v>34</v>
      </c>
      <c r="AA60">
        <v>0</v>
      </c>
      <c r="AB60" t="s">
        <v>41</v>
      </c>
      <c r="AC60">
        <v>8</v>
      </c>
      <c r="AE60">
        <v>4.15388</v>
      </c>
      <c r="AF60">
        <v>5.2609700000000002E-3</v>
      </c>
      <c r="AG60">
        <v>2.3709600000000001E-4</v>
      </c>
      <c r="AH60">
        <v>0.21754100000000001</v>
      </c>
      <c r="AI60">
        <v>9.20728E-4</v>
      </c>
      <c r="AJ60">
        <v>6.5007399999999996E-3</v>
      </c>
    </row>
    <row r="61" spans="1:39" x14ac:dyDescent="0.25">
      <c r="A61">
        <v>9387111</v>
      </c>
      <c r="D61">
        <v>63243913</v>
      </c>
      <c r="F61">
        <v>300</v>
      </c>
      <c r="G61">
        <v>86967914</v>
      </c>
      <c r="I61">
        <v>2275001000</v>
      </c>
      <c r="J61">
        <v>2</v>
      </c>
      <c r="K61" t="s">
        <v>34</v>
      </c>
      <c r="L61" t="s">
        <v>108</v>
      </c>
      <c r="M61">
        <v>34003</v>
      </c>
      <c r="O61" t="s">
        <v>144</v>
      </c>
      <c r="P61">
        <v>48811</v>
      </c>
      <c r="Q61" t="s">
        <v>37</v>
      </c>
      <c r="R61" t="s">
        <v>38</v>
      </c>
      <c r="U61" t="s">
        <v>38</v>
      </c>
      <c r="V61">
        <v>40.842799999999997</v>
      </c>
      <c r="W61">
        <v>-74.066100000000006</v>
      </c>
      <c r="X61" t="s">
        <v>39</v>
      </c>
      <c r="Y61" t="s">
        <v>144</v>
      </c>
      <c r="Z61" t="s">
        <v>34</v>
      </c>
      <c r="AA61">
        <v>0</v>
      </c>
      <c r="AB61" t="s">
        <v>41</v>
      </c>
      <c r="AC61">
        <v>8</v>
      </c>
      <c r="AE61">
        <v>3.5567600000000001</v>
      </c>
      <c r="AF61">
        <v>3.05965</v>
      </c>
      <c r="AG61">
        <v>0.19084999999999999</v>
      </c>
      <c r="AH61">
        <v>0.18626999999999999</v>
      </c>
      <c r="AI61">
        <v>0.28893999999999997</v>
      </c>
      <c r="AJ61">
        <v>1.48858</v>
      </c>
    </row>
    <row r="62" spans="1:39" x14ac:dyDescent="0.25">
      <c r="A62">
        <v>9367411</v>
      </c>
      <c r="D62">
        <v>63226113</v>
      </c>
      <c r="F62">
        <v>300</v>
      </c>
      <c r="G62">
        <v>86950114</v>
      </c>
      <c r="I62">
        <v>2275001000</v>
      </c>
      <c r="J62">
        <v>2</v>
      </c>
      <c r="K62" t="s">
        <v>34</v>
      </c>
      <c r="L62" t="s">
        <v>70</v>
      </c>
      <c r="M62">
        <v>34021</v>
      </c>
      <c r="O62" t="s">
        <v>121</v>
      </c>
      <c r="P62">
        <v>48811</v>
      </c>
      <c r="Q62" t="s">
        <v>37</v>
      </c>
      <c r="R62" t="s">
        <v>38</v>
      </c>
      <c r="U62" t="s">
        <v>38</v>
      </c>
      <c r="V62">
        <v>40.276800000000001</v>
      </c>
      <c r="W62">
        <v>-74.820800000000006</v>
      </c>
      <c r="X62" t="s">
        <v>39</v>
      </c>
      <c r="Y62" t="s">
        <v>122</v>
      </c>
      <c r="Z62" t="s">
        <v>34</v>
      </c>
      <c r="AA62">
        <v>0</v>
      </c>
      <c r="AB62" t="s">
        <v>41</v>
      </c>
      <c r="AC62">
        <v>8</v>
      </c>
      <c r="AE62">
        <v>10.4366</v>
      </c>
      <c r="AF62">
        <v>8.9779599999999995</v>
      </c>
      <c r="AG62">
        <v>0.56001199999999995</v>
      </c>
      <c r="AH62">
        <v>0.54657199999999995</v>
      </c>
      <c r="AI62">
        <v>0.84783900000000001</v>
      </c>
      <c r="AJ62">
        <v>4.3679500000000004</v>
      </c>
      <c r="AK62">
        <f>SUM(AF53:AF62)</f>
        <v>265.06696596999996</v>
      </c>
      <c r="AL62">
        <v>2275001000</v>
      </c>
    </row>
    <row r="63" spans="1:39" x14ac:dyDescent="0.25">
      <c r="A63" t="s">
        <v>0</v>
      </c>
      <c r="B63" t="s">
        <v>1</v>
      </c>
      <c r="C63" t="s">
        <v>2</v>
      </c>
      <c r="D63" t="s">
        <v>3</v>
      </c>
      <c r="E63" t="s">
        <v>4</v>
      </c>
      <c r="F63" t="s">
        <v>5</v>
      </c>
      <c r="G63" t="s">
        <v>6</v>
      </c>
      <c r="H63" t="s">
        <v>7</v>
      </c>
      <c r="I63" t="s">
        <v>8</v>
      </c>
      <c r="J63" t="s">
        <v>9</v>
      </c>
      <c r="K63" t="s">
        <v>10</v>
      </c>
      <c r="L63" t="s">
        <v>11</v>
      </c>
      <c r="M63" t="s">
        <v>12</v>
      </c>
      <c r="N63" t="s">
        <v>13</v>
      </c>
      <c r="O63" t="s">
        <v>14</v>
      </c>
      <c r="P63" t="s">
        <v>15</v>
      </c>
      <c r="Q63" t="s">
        <v>16</v>
      </c>
      <c r="R63" t="s">
        <v>17</v>
      </c>
      <c r="S63" t="s">
        <v>18</v>
      </c>
      <c r="T63" t="s">
        <v>19</v>
      </c>
      <c r="U63" t="s">
        <v>20</v>
      </c>
      <c r="V63" t="s">
        <v>21</v>
      </c>
      <c r="W63" t="s">
        <v>22</v>
      </c>
      <c r="X63" t="s">
        <v>23</v>
      </c>
      <c r="Y63" t="s">
        <v>24</v>
      </c>
      <c r="Z63" t="s">
        <v>25</v>
      </c>
      <c r="AA63" t="s">
        <v>26</v>
      </c>
      <c r="AB63" t="s">
        <v>27</v>
      </c>
      <c r="AC63" t="s">
        <v>28</v>
      </c>
      <c r="AD63" t="s">
        <v>29</v>
      </c>
      <c r="AE63" t="s">
        <v>53</v>
      </c>
      <c r="AF63" t="s">
        <v>51</v>
      </c>
      <c r="AG63" t="s">
        <v>49</v>
      </c>
      <c r="AH63" t="s">
        <v>47</v>
      </c>
      <c r="AI63" t="s">
        <v>45</v>
      </c>
      <c r="AJ63" t="s">
        <v>42</v>
      </c>
    </row>
    <row r="64" spans="1:39" x14ac:dyDescent="0.25">
      <c r="A64">
        <v>9388611</v>
      </c>
      <c r="D64">
        <v>55789813</v>
      </c>
      <c r="F64">
        <v>300</v>
      </c>
      <c r="G64">
        <v>166467214</v>
      </c>
      <c r="I64">
        <v>2275020000</v>
      </c>
      <c r="J64">
        <v>2</v>
      </c>
      <c r="K64" t="s">
        <v>34</v>
      </c>
      <c r="L64" t="s">
        <v>98</v>
      </c>
      <c r="M64">
        <v>34001</v>
      </c>
      <c r="O64" t="s">
        <v>186</v>
      </c>
      <c r="P64">
        <v>48811</v>
      </c>
      <c r="Q64" t="s">
        <v>37</v>
      </c>
      <c r="R64" t="s">
        <v>38</v>
      </c>
      <c r="U64" t="s">
        <v>38</v>
      </c>
      <c r="V64">
        <v>39.456400000000002</v>
      </c>
      <c r="W64">
        <v>-74.5886</v>
      </c>
      <c r="X64" t="s">
        <v>39</v>
      </c>
      <c r="Y64" t="s">
        <v>187</v>
      </c>
      <c r="Z64" t="s">
        <v>34</v>
      </c>
      <c r="AA64">
        <v>0</v>
      </c>
      <c r="AB64" t="s">
        <v>41</v>
      </c>
      <c r="AC64">
        <v>8</v>
      </c>
      <c r="AE64">
        <v>1.6234999999999999E-2</v>
      </c>
      <c r="AF64">
        <v>2.9895600000000001E-2</v>
      </c>
      <c r="AG64">
        <v>1.11119E-3</v>
      </c>
      <c r="AH64">
        <v>0.36230099999999998</v>
      </c>
      <c r="AI64">
        <v>6.1358100000000002E-3</v>
      </c>
      <c r="AJ64">
        <v>0.65639800000000004</v>
      </c>
    </row>
    <row r="65" spans="1:36" x14ac:dyDescent="0.25">
      <c r="A65">
        <v>9388611</v>
      </c>
      <c r="D65">
        <v>55789813</v>
      </c>
      <c r="F65">
        <v>300</v>
      </c>
      <c r="G65">
        <v>166467514</v>
      </c>
      <c r="I65">
        <v>2275020000</v>
      </c>
      <c r="J65">
        <v>2</v>
      </c>
      <c r="K65" t="s">
        <v>34</v>
      </c>
      <c r="L65" t="s">
        <v>98</v>
      </c>
      <c r="M65">
        <v>34001</v>
      </c>
      <c r="O65" t="s">
        <v>186</v>
      </c>
      <c r="P65">
        <v>48811</v>
      </c>
      <c r="Q65" t="s">
        <v>37</v>
      </c>
      <c r="R65" t="s">
        <v>38</v>
      </c>
      <c r="U65" t="s">
        <v>38</v>
      </c>
      <c r="V65">
        <v>39.456400000000002</v>
      </c>
      <c r="W65">
        <v>-74.5886</v>
      </c>
      <c r="X65" t="s">
        <v>39</v>
      </c>
      <c r="Y65" t="s">
        <v>187</v>
      </c>
      <c r="Z65" t="s">
        <v>34</v>
      </c>
      <c r="AA65">
        <v>0</v>
      </c>
      <c r="AB65" t="s">
        <v>41</v>
      </c>
      <c r="AC65">
        <v>8</v>
      </c>
      <c r="AE65">
        <v>0.18879599999999999</v>
      </c>
      <c r="AF65">
        <v>0.16139000000000001</v>
      </c>
      <c r="AG65">
        <v>9.4556699999999994E-3</v>
      </c>
      <c r="AH65">
        <v>1.7442799999999999E-4</v>
      </c>
      <c r="AI65">
        <v>1.36802E-3</v>
      </c>
      <c r="AJ65">
        <v>2.4735199999999999E-2</v>
      </c>
    </row>
    <row r="66" spans="1:36" x14ac:dyDescent="0.25">
      <c r="A66">
        <v>9388611</v>
      </c>
      <c r="D66">
        <v>55789813</v>
      </c>
      <c r="F66">
        <v>300</v>
      </c>
      <c r="G66">
        <v>166466914</v>
      </c>
      <c r="I66">
        <v>2275020000</v>
      </c>
      <c r="J66">
        <v>2</v>
      </c>
      <c r="K66" t="s">
        <v>34</v>
      </c>
      <c r="L66" t="s">
        <v>98</v>
      </c>
      <c r="M66">
        <v>34001</v>
      </c>
      <c r="O66" t="s">
        <v>186</v>
      </c>
      <c r="P66">
        <v>48811</v>
      </c>
      <c r="Q66" t="s">
        <v>37</v>
      </c>
      <c r="R66" t="s">
        <v>38</v>
      </c>
      <c r="U66" t="s">
        <v>38</v>
      </c>
      <c r="V66">
        <v>39.456400000000002</v>
      </c>
      <c r="W66">
        <v>-74.5886</v>
      </c>
      <c r="X66" t="s">
        <v>39</v>
      </c>
      <c r="Y66" t="s">
        <v>187</v>
      </c>
      <c r="Z66" t="s">
        <v>34</v>
      </c>
      <c r="AA66">
        <v>0</v>
      </c>
      <c r="AB66" t="s">
        <v>41</v>
      </c>
      <c r="AC66">
        <v>8</v>
      </c>
      <c r="AE66">
        <v>11.139799999999999</v>
      </c>
      <c r="AF66">
        <v>9.1242400000000001E-2</v>
      </c>
      <c r="AG66">
        <v>3.9568100000000002E-2</v>
      </c>
      <c r="AH66">
        <v>9.4556699999999994E-3</v>
      </c>
      <c r="AI66">
        <v>0.29614000000000001</v>
      </c>
      <c r="AJ66">
        <v>1.4834799999999999</v>
      </c>
    </row>
    <row r="67" spans="1:36" x14ac:dyDescent="0.25">
      <c r="A67">
        <v>9388611</v>
      </c>
      <c r="D67">
        <v>55789813</v>
      </c>
      <c r="F67">
        <v>300</v>
      </c>
      <c r="G67">
        <v>166467414</v>
      </c>
      <c r="I67">
        <v>2275020000</v>
      </c>
      <c r="J67">
        <v>2</v>
      </c>
      <c r="K67" t="s">
        <v>34</v>
      </c>
      <c r="L67" t="s">
        <v>98</v>
      </c>
      <c r="M67">
        <v>34001</v>
      </c>
      <c r="O67" t="s">
        <v>186</v>
      </c>
      <c r="P67">
        <v>48811</v>
      </c>
      <c r="Q67" t="s">
        <v>37</v>
      </c>
      <c r="R67" t="s">
        <v>38</v>
      </c>
      <c r="U67" t="s">
        <v>38</v>
      </c>
      <c r="V67">
        <v>39.456400000000002</v>
      </c>
      <c r="W67">
        <v>-74.5886</v>
      </c>
      <c r="X67" t="s">
        <v>39</v>
      </c>
      <c r="Y67" t="s">
        <v>187</v>
      </c>
      <c r="Z67" t="s">
        <v>34</v>
      </c>
      <c r="AA67">
        <v>0</v>
      </c>
      <c r="AB67" t="s">
        <v>41</v>
      </c>
      <c r="AC67">
        <v>8</v>
      </c>
      <c r="AE67">
        <v>7.6322100000000004E-2</v>
      </c>
      <c r="AF67">
        <v>6.7339700000000002E-2</v>
      </c>
      <c r="AG67">
        <v>0.48954300000000001</v>
      </c>
      <c r="AH67">
        <v>1.7821E-3</v>
      </c>
      <c r="AI67">
        <v>3.0761E-3</v>
      </c>
      <c r="AJ67">
        <v>2.7588400000000002</v>
      </c>
    </row>
    <row r="68" spans="1:36" x14ac:dyDescent="0.25">
      <c r="A68">
        <v>9388611</v>
      </c>
      <c r="D68">
        <v>55789813</v>
      </c>
      <c r="F68">
        <v>300</v>
      </c>
      <c r="G68">
        <v>166467314</v>
      </c>
      <c r="I68">
        <v>2275020000</v>
      </c>
      <c r="J68">
        <v>2</v>
      </c>
      <c r="K68" t="s">
        <v>34</v>
      </c>
      <c r="L68" t="s">
        <v>98</v>
      </c>
      <c r="M68">
        <v>34001</v>
      </c>
      <c r="O68" t="s">
        <v>186</v>
      </c>
      <c r="P68">
        <v>48811</v>
      </c>
      <c r="Q68" t="s">
        <v>37</v>
      </c>
      <c r="R68" t="s">
        <v>38</v>
      </c>
      <c r="U68" t="s">
        <v>38</v>
      </c>
      <c r="V68">
        <v>39.456400000000002</v>
      </c>
      <c r="W68">
        <v>-74.5886</v>
      </c>
      <c r="X68" t="s">
        <v>39</v>
      </c>
      <c r="Y68" t="s">
        <v>187</v>
      </c>
      <c r="Z68" t="s">
        <v>34</v>
      </c>
      <c r="AA68">
        <v>0</v>
      </c>
      <c r="AB68" t="s">
        <v>41</v>
      </c>
      <c r="AC68">
        <v>8</v>
      </c>
      <c r="AE68">
        <v>4.8318300000000002E-2</v>
      </c>
      <c r="AF68">
        <v>2.1119499999999999E-2</v>
      </c>
      <c r="AG68">
        <v>0.36230099999999998</v>
      </c>
      <c r="AH68">
        <v>3.8636600000000002E-4</v>
      </c>
      <c r="AI68">
        <v>3.21658</v>
      </c>
      <c r="AJ68">
        <v>5.47409E-3</v>
      </c>
    </row>
    <row r="69" spans="1:36" x14ac:dyDescent="0.25">
      <c r="A69">
        <v>9388611</v>
      </c>
      <c r="D69">
        <v>55789813</v>
      </c>
      <c r="F69">
        <v>300</v>
      </c>
      <c r="G69">
        <v>166466514</v>
      </c>
      <c r="I69">
        <v>2275020000</v>
      </c>
      <c r="J69">
        <v>2</v>
      </c>
      <c r="K69" t="s">
        <v>34</v>
      </c>
      <c r="L69" t="s">
        <v>98</v>
      </c>
      <c r="M69">
        <v>34001</v>
      </c>
      <c r="O69" t="s">
        <v>186</v>
      </c>
      <c r="P69">
        <v>48811</v>
      </c>
      <c r="Q69" t="s">
        <v>37</v>
      </c>
      <c r="R69" t="s">
        <v>38</v>
      </c>
      <c r="U69" t="s">
        <v>38</v>
      </c>
      <c r="V69">
        <v>39.456400000000002</v>
      </c>
      <c r="W69">
        <v>-74.5886</v>
      </c>
      <c r="X69" t="s">
        <v>39</v>
      </c>
      <c r="Y69" t="s">
        <v>187</v>
      </c>
      <c r="Z69" t="s">
        <v>34</v>
      </c>
      <c r="AA69">
        <v>0</v>
      </c>
      <c r="AB69" t="s">
        <v>41</v>
      </c>
      <c r="AC69">
        <v>8</v>
      </c>
      <c r="AE69">
        <v>0.32925100000000002</v>
      </c>
      <c r="AF69">
        <v>2.36016E-2</v>
      </c>
      <c r="AG69">
        <v>3.8636600000000002E-4</v>
      </c>
      <c r="AH69">
        <v>2.4909699999999999E-4</v>
      </c>
      <c r="AI69">
        <v>1.4289E-2</v>
      </c>
      <c r="AJ69">
        <v>9.8476199999999992E-4</v>
      </c>
    </row>
    <row r="70" spans="1:36" x14ac:dyDescent="0.25">
      <c r="A70">
        <v>9388611</v>
      </c>
      <c r="D70">
        <v>55789813</v>
      </c>
      <c r="F70">
        <v>300</v>
      </c>
      <c r="G70">
        <v>166466814</v>
      </c>
      <c r="I70">
        <v>2275020000</v>
      </c>
      <c r="J70">
        <v>2</v>
      </c>
      <c r="K70" t="s">
        <v>34</v>
      </c>
      <c r="L70" t="s">
        <v>98</v>
      </c>
      <c r="M70">
        <v>34001</v>
      </c>
      <c r="O70" t="s">
        <v>186</v>
      </c>
      <c r="P70">
        <v>48811</v>
      </c>
      <c r="Q70" t="s">
        <v>37</v>
      </c>
      <c r="R70" t="s">
        <v>38</v>
      </c>
      <c r="U70" t="s">
        <v>38</v>
      </c>
      <c r="V70">
        <v>39.456400000000002</v>
      </c>
      <c r="W70">
        <v>-74.5886</v>
      </c>
      <c r="X70" t="s">
        <v>39</v>
      </c>
      <c r="Y70" t="s">
        <v>187</v>
      </c>
      <c r="Z70" t="s">
        <v>34</v>
      </c>
      <c r="AA70">
        <v>0</v>
      </c>
      <c r="AB70" t="s">
        <v>41</v>
      </c>
      <c r="AC70">
        <v>8</v>
      </c>
      <c r="AE70">
        <v>1.8402499999999999E-2</v>
      </c>
      <c r="AF70">
        <v>17.505500000000001</v>
      </c>
      <c r="AG70">
        <v>1.7821E-3</v>
      </c>
      <c r="AH70">
        <v>0.48954300000000001</v>
      </c>
      <c r="AI70">
        <v>3.0784100000000002E-3</v>
      </c>
      <c r="AJ70">
        <v>2.8343999999999999E-3</v>
      </c>
    </row>
    <row r="71" spans="1:36" x14ac:dyDescent="0.25">
      <c r="A71">
        <v>9388611</v>
      </c>
      <c r="D71">
        <v>55789813</v>
      </c>
      <c r="F71">
        <v>300</v>
      </c>
      <c r="G71">
        <v>166467614</v>
      </c>
      <c r="I71">
        <v>2275020000</v>
      </c>
      <c r="J71">
        <v>2</v>
      </c>
      <c r="K71" t="s">
        <v>34</v>
      </c>
      <c r="L71" t="s">
        <v>98</v>
      </c>
      <c r="M71">
        <v>34001</v>
      </c>
      <c r="O71" t="s">
        <v>186</v>
      </c>
      <c r="P71">
        <v>48811</v>
      </c>
      <c r="Q71" t="s">
        <v>37</v>
      </c>
      <c r="R71" t="s">
        <v>38</v>
      </c>
      <c r="U71" t="s">
        <v>38</v>
      </c>
      <c r="V71">
        <v>39.456400000000002</v>
      </c>
      <c r="W71">
        <v>-74.5886</v>
      </c>
      <c r="X71" t="s">
        <v>39</v>
      </c>
      <c r="Y71" t="s">
        <v>187</v>
      </c>
      <c r="Z71" t="s">
        <v>34</v>
      </c>
      <c r="AA71">
        <v>0</v>
      </c>
      <c r="AB71" t="s">
        <v>41</v>
      </c>
      <c r="AC71">
        <v>8</v>
      </c>
      <c r="AE71">
        <v>1.9617800000000001E-2</v>
      </c>
      <c r="AF71">
        <v>1.1853000000000001E-2</v>
      </c>
      <c r="AG71">
        <v>1.7442799999999999E-4</v>
      </c>
      <c r="AH71">
        <v>1.19349E-3</v>
      </c>
      <c r="AI71">
        <v>7.9131300000000009E-3</v>
      </c>
      <c r="AJ71">
        <v>2.8346299999999999E-3</v>
      </c>
    </row>
    <row r="72" spans="1:36" x14ac:dyDescent="0.25">
      <c r="A72">
        <v>9388611</v>
      </c>
      <c r="D72">
        <v>55789813</v>
      </c>
      <c r="F72">
        <v>300</v>
      </c>
      <c r="G72">
        <v>166466614</v>
      </c>
      <c r="I72">
        <v>2275020000</v>
      </c>
      <c r="J72">
        <v>2</v>
      </c>
      <c r="K72" t="s">
        <v>34</v>
      </c>
      <c r="L72" t="s">
        <v>98</v>
      </c>
      <c r="M72">
        <v>34001</v>
      </c>
      <c r="O72" t="s">
        <v>186</v>
      </c>
      <c r="P72">
        <v>48811</v>
      </c>
      <c r="Q72" t="s">
        <v>37</v>
      </c>
      <c r="R72" t="s">
        <v>38</v>
      </c>
      <c r="U72" t="s">
        <v>38</v>
      </c>
      <c r="V72">
        <v>39.456400000000002</v>
      </c>
      <c r="W72">
        <v>-74.5886</v>
      </c>
      <c r="X72" t="s">
        <v>39</v>
      </c>
      <c r="Y72" t="s">
        <v>187</v>
      </c>
      <c r="Z72" t="s">
        <v>34</v>
      </c>
      <c r="AA72">
        <v>0</v>
      </c>
      <c r="AB72" t="s">
        <v>41</v>
      </c>
      <c r="AC72">
        <v>8</v>
      </c>
      <c r="AE72">
        <v>3.0331000000000001</v>
      </c>
      <c r="AF72">
        <v>26.4635</v>
      </c>
      <c r="AG72">
        <v>1.19349E-3</v>
      </c>
      <c r="AH72">
        <v>4.70851E-4</v>
      </c>
      <c r="AI72">
        <v>0.65681800000000001</v>
      </c>
      <c r="AJ72">
        <v>1.89952E-2</v>
      </c>
    </row>
    <row r="73" spans="1:36" x14ac:dyDescent="0.25">
      <c r="A73">
        <v>9388611</v>
      </c>
      <c r="D73">
        <v>55789813</v>
      </c>
      <c r="F73">
        <v>300</v>
      </c>
      <c r="G73">
        <v>81802014</v>
      </c>
      <c r="I73">
        <v>2275020000</v>
      </c>
      <c r="J73">
        <v>2</v>
      </c>
      <c r="K73" t="s">
        <v>34</v>
      </c>
      <c r="L73" t="s">
        <v>98</v>
      </c>
      <c r="M73">
        <v>34001</v>
      </c>
      <c r="O73" t="s">
        <v>186</v>
      </c>
      <c r="P73">
        <v>48811</v>
      </c>
      <c r="Q73" t="s">
        <v>37</v>
      </c>
      <c r="R73" t="s">
        <v>38</v>
      </c>
      <c r="U73" t="s">
        <v>38</v>
      </c>
      <c r="V73">
        <v>39.456400000000002</v>
      </c>
      <c r="W73">
        <v>-74.5886</v>
      </c>
      <c r="X73" t="s">
        <v>39</v>
      </c>
      <c r="Y73" t="s">
        <v>187</v>
      </c>
      <c r="Z73" t="s">
        <v>34</v>
      </c>
      <c r="AA73">
        <v>0</v>
      </c>
      <c r="AB73" t="s">
        <v>41</v>
      </c>
      <c r="AC73">
        <v>8</v>
      </c>
      <c r="AE73">
        <v>1.0725800000000001E-2</v>
      </c>
      <c r="AF73">
        <v>0.106589</v>
      </c>
      <c r="AG73">
        <v>4.70851E-4</v>
      </c>
      <c r="AH73">
        <v>1.11119E-3</v>
      </c>
      <c r="AI73">
        <v>2.0314700000000001</v>
      </c>
      <c r="AJ73">
        <v>1.6684200000000001E-3</v>
      </c>
    </row>
    <row r="74" spans="1:36" x14ac:dyDescent="0.25">
      <c r="A74">
        <v>9388611</v>
      </c>
      <c r="D74">
        <v>55789813</v>
      </c>
      <c r="F74">
        <v>300</v>
      </c>
      <c r="G74">
        <v>166467014</v>
      </c>
      <c r="I74">
        <v>2275020000</v>
      </c>
      <c r="J74">
        <v>2</v>
      </c>
      <c r="K74" t="s">
        <v>34</v>
      </c>
      <c r="L74" t="s">
        <v>98</v>
      </c>
      <c r="M74">
        <v>34001</v>
      </c>
      <c r="O74" t="s">
        <v>186</v>
      </c>
      <c r="P74">
        <v>48811</v>
      </c>
      <c r="Q74" t="s">
        <v>37</v>
      </c>
      <c r="R74" t="s">
        <v>38</v>
      </c>
      <c r="U74" t="s">
        <v>38</v>
      </c>
      <c r="V74">
        <v>39.456400000000002</v>
      </c>
      <c r="W74">
        <v>-74.5886</v>
      </c>
      <c r="X74" t="s">
        <v>39</v>
      </c>
      <c r="Y74" t="s">
        <v>187</v>
      </c>
      <c r="Z74" t="s">
        <v>34</v>
      </c>
      <c r="AA74">
        <v>0</v>
      </c>
      <c r="AB74" t="s">
        <v>41</v>
      </c>
      <c r="AC74">
        <v>8</v>
      </c>
      <c r="AE74">
        <v>9.3409899999999997</v>
      </c>
      <c r="AF74">
        <v>4.7263900000000003</v>
      </c>
      <c r="AG74">
        <v>3.8670099999999998E-4</v>
      </c>
      <c r="AH74">
        <v>9.2643100000000006E-2</v>
      </c>
      <c r="AI74">
        <v>2.6900499999999998E-3</v>
      </c>
      <c r="AJ74">
        <v>1.23353E-2</v>
      </c>
    </row>
    <row r="75" spans="1:36" x14ac:dyDescent="0.25">
      <c r="A75">
        <v>9388611</v>
      </c>
      <c r="D75">
        <v>55789813</v>
      </c>
      <c r="F75">
        <v>300</v>
      </c>
      <c r="G75">
        <v>166467114</v>
      </c>
      <c r="I75">
        <v>2275020000</v>
      </c>
      <c r="J75">
        <v>2</v>
      </c>
      <c r="K75" t="s">
        <v>34</v>
      </c>
      <c r="L75" t="s">
        <v>98</v>
      </c>
      <c r="M75">
        <v>34001</v>
      </c>
      <c r="O75" t="s">
        <v>186</v>
      </c>
      <c r="P75">
        <v>48811</v>
      </c>
      <c r="Q75" t="s">
        <v>37</v>
      </c>
      <c r="R75" t="s">
        <v>38</v>
      </c>
      <c r="U75" t="s">
        <v>38</v>
      </c>
      <c r="V75">
        <v>39.456400000000002</v>
      </c>
      <c r="W75">
        <v>-74.5886</v>
      </c>
      <c r="X75" t="s">
        <v>39</v>
      </c>
      <c r="Y75" t="s">
        <v>187</v>
      </c>
      <c r="Z75" t="s">
        <v>34</v>
      </c>
      <c r="AA75">
        <v>0</v>
      </c>
      <c r="AB75" t="s">
        <v>41</v>
      </c>
      <c r="AC75">
        <v>8</v>
      </c>
      <c r="AE75">
        <v>19.335999999999999</v>
      </c>
      <c r="AF75">
        <v>1.9455800000000001</v>
      </c>
      <c r="AG75">
        <v>2.4909699999999999E-4</v>
      </c>
      <c r="AH75">
        <v>3.9568100000000002E-2</v>
      </c>
      <c r="AI75">
        <v>2.33417E-3</v>
      </c>
      <c r="AJ75">
        <v>0.109819</v>
      </c>
    </row>
    <row r="76" spans="1:36" x14ac:dyDescent="0.25">
      <c r="A76">
        <v>9388611</v>
      </c>
      <c r="D76">
        <v>55789813</v>
      </c>
      <c r="F76">
        <v>300</v>
      </c>
      <c r="G76">
        <v>166466714</v>
      </c>
      <c r="I76">
        <v>2275020000</v>
      </c>
      <c r="J76">
        <v>2</v>
      </c>
      <c r="K76" t="s">
        <v>34</v>
      </c>
      <c r="L76" t="s">
        <v>98</v>
      </c>
      <c r="M76">
        <v>34001</v>
      </c>
      <c r="O76" t="s">
        <v>186</v>
      </c>
      <c r="P76">
        <v>48811</v>
      </c>
      <c r="Q76" t="s">
        <v>37</v>
      </c>
      <c r="R76" t="s">
        <v>38</v>
      </c>
      <c r="U76" t="s">
        <v>38</v>
      </c>
      <c r="V76">
        <v>39.456400000000002</v>
      </c>
      <c r="W76">
        <v>-74.5886</v>
      </c>
      <c r="X76" t="s">
        <v>39</v>
      </c>
      <c r="Y76" t="s">
        <v>187</v>
      </c>
      <c r="Z76" t="s">
        <v>34</v>
      </c>
      <c r="AA76">
        <v>0</v>
      </c>
      <c r="AB76" t="s">
        <v>41</v>
      </c>
      <c r="AC76">
        <v>8</v>
      </c>
      <c r="AE76">
        <v>1.8405299999999999E-2</v>
      </c>
      <c r="AF76">
        <v>2.9960899999999999E-2</v>
      </c>
      <c r="AG76">
        <v>9.2643100000000006E-2</v>
      </c>
      <c r="AH76">
        <v>3.8670099999999998E-4</v>
      </c>
      <c r="AI76">
        <v>2.64963E-2</v>
      </c>
      <c r="AJ76">
        <v>0.54962100000000003</v>
      </c>
    </row>
    <row r="77" spans="1:36" x14ac:dyDescent="0.25">
      <c r="A77">
        <v>9376311</v>
      </c>
      <c r="D77">
        <v>89342813</v>
      </c>
      <c r="F77">
        <v>300</v>
      </c>
      <c r="G77">
        <v>121016414</v>
      </c>
      <c r="I77">
        <v>2275020000</v>
      </c>
      <c r="J77">
        <v>2</v>
      </c>
      <c r="K77" t="s">
        <v>34</v>
      </c>
      <c r="L77" t="s">
        <v>61</v>
      </c>
      <c r="M77">
        <v>34013</v>
      </c>
      <c r="O77" t="s">
        <v>414</v>
      </c>
      <c r="P77">
        <v>48811</v>
      </c>
      <c r="Q77" t="s">
        <v>37</v>
      </c>
      <c r="R77" t="s">
        <v>38</v>
      </c>
      <c r="U77" t="s">
        <v>38</v>
      </c>
      <c r="V77">
        <v>40.874099999999999</v>
      </c>
      <c r="W77">
        <v>-74.286699999999996</v>
      </c>
      <c r="X77" t="s">
        <v>39</v>
      </c>
      <c r="Y77" t="s">
        <v>415</v>
      </c>
      <c r="Z77" t="s">
        <v>34</v>
      </c>
      <c r="AA77">
        <v>0</v>
      </c>
      <c r="AB77" t="s">
        <v>41</v>
      </c>
      <c r="AC77">
        <v>8</v>
      </c>
      <c r="AE77">
        <v>1.6788000000000001E-2</v>
      </c>
      <c r="AF77">
        <v>1.3932E-2</v>
      </c>
      <c r="AG77">
        <v>8.0774999999999998E-4</v>
      </c>
      <c r="AH77">
        <v>7.8836399999999995E-4</v>
      </c>
      <c r="AI77">
        <v>1.3365E-3</v>
      </c>
      <c r="AJ77">
        <v>4.6230000000000004E-3</v>
      </c>
    </row>
    <row r="78" spans="1:36" x14ac:dyDescent="0.25">
      <c r="A78">
        <v>9384011</v>
      </c>
      <c r="D78">
        <v>55791213</v>
      </c>
      <c r="F78">
        <v>300</v>
      </c>
      <c r="G78">
        <v>166469514</v>
      </c>
      <c r="I78">
        <v>2275020000</v>
      </c>
      <c r="J78">
        <v>2</v>
      </c>
      <c r="K78" t="s">
        <v>34</v>
      </c>
      <c r="L78" t="s">
        <v>90</v>
      </c>
      <c r="M78">
        <v>34005</v>
      </c>
      <c r="O78" t="s">
        <v>523</v>
      </c>
      <c r="P78">
        <v>48811</v>
      </c>
      <c r="Q78" t="s">
        <v>37</v>
      </c>
      <c r="R78" t="s">
        <v>38</v>
      </c>
      <c r="U78" t="s">
        <v>38</v>
      </c>
      <c r="V78">
        <v>40.01567</v>
      </c>
      <c r="W78">
        <v>-74.593490000000003</v>
      </c>
      <c r="X78" t="s">
        <v>39</v>
      </c>
      <c r="Y78" t="s">
        <v>524</v>
      </c>
      <c r="Z78" t="s">
        <v>34</v>
      </c>
      <c r="AA78">
        <v>0</v>
      </c>
      <c r="AB78" t="s">
        <v>41</v>
      </c>
      <c r="AC78">
        <v>8</v>
      </c>
      <c r="AE78">
        <v>1.8405700000000001E-2</v>
      </c>
      <c r="AF78">
        <v>1.06465E-2</v>
      </c>
      <c r="AG78">
        <v>4.88288E-3</v>
      </c>
      <c r="AH78">
        <v>1.77949E-4</v>
      </c>
      <c r="AI78">
        <v>8.6517E-3</v>
      </c>
      <c r="AJ78">
        <v>2.8347799999999999E-3</v>
      </c>
    </row>
    <row r="79" spans="1:36" x14ac:dyDescent="0.25">
      <c r="A79">
        <v>9384011</v>
      </c>
      <c r="D79">
        <v>55791213</v>
      </c>
      <c r="F79">
        <v>300</v>
      </c>
      <c r="G79">
        <v>166469714</v>
      </c>
      <c r="I79">
        <v>2275020000</v>
      </c>
      <c r="J79">
        <v>2</v>
      </c>
      <c r="K79" t="s">
        <v>34</v>
      </c>
      <c r="L79" t="s">
        <v>90</v>
      </c>
      <c r="M79">
        <v>34005</v>
      </c>
      <c r="O79" t="s">
        <v>523</v>
      </c>
      <c r="P79">
        <v>48811</v>
      </c>
      <c r="Q79" t="s">
        <v>37</v>
      </c>
      <c r="R79" t="s">
        <v>38</v>
      </c>
      <c r="U79" t="s">
        <v>38</v>
      </c>
      <c r="V79">
        <v>40.01567</v>
      </c>
      <c r="W79">
        <v>-74.593490000000003</v>
      </c>
      <c r="X79" t="s">
        <v>39</v>
      </c>
      <c r="Y79" t="s">
        <v>524</v>
      </c>
      <c r="Z79" t="s">
        <v>34</v>
      </c>
      <c r="AA79">
        <v>0</v>
      </c>
      <c r="AB79" t="s">
        <v>41</v>
      </c>
      <c r="AC79">
        <v>8</v>
      </c>
      <c r="AE79">
        <v>1.8877100000000001E-2</v>
      </c>
      <c r="AF79">
        <v>7.3817300000000002E-2</v>
      </c>
      <c r="AG79">
        <v>1.1270900000000001E-3</v>
      </c>
      <c r="AH79">
        <v>3.8593500000000001E-4</v>
      </c>
      <c r="AI79">
        <v>8.1826699999999995E-3</v>
      </c>
      <c r="AJ79">
        <v>1.8079100000000001E-2</v>
      </c>
    </row>
    <row r="80" spans="1:36" x14ac:dyDescent="0.25">
      <c r="A80">
        <v>9384011</v>
      </c>
      <c r="D80">
        <v>55791213</v>
      </c>
      <c r="F80">
        <v>300</v>
      </c>
      <c r="G80">
        <v>166469814</v>
      </c>
      <c r="I80">
        <v>2275020000</v>
      </c>
      <c r="J80">
        <v>2</v>
      </c>
      <c r="K80" t="s">
        <v>34</v>
      </c>
      <c r="L80" t="s">
        <v>90</v>
      </c>
      <c r="M80">
        <v>34005</v>
      </c>
      <c r="O80" t="s">
        <v>523</v>
      </c>
      <c r="P80">
        <v>48811</v>
      </c>
      <c r="Q80" t="s">
        <v>37</v>
      </c>
      <c r="R80" t="s">
        <v>38</v>
      </c>
      <c r="U80" t="s">
        <v>38</v>
      </c>
      <c r="V80">
        <v>40.01567</v>
      </c>
      <c r="W80">
        <v>-74.593490000000003</v>
      </c>
      <c r="X80" t="s">
        <v>39</v>
      </c>
      <c r="Y80" t="s">
        <v>524</v>
      </c>
      <c r="Z80" t="s">
        <v>34</v>
      </c>
      <c r="AA80">
        <v>0</v>
      </c>
      <c r="AB80" t="s">
        <v>41</v>
      </c>
      <c r="AC80">
        <v>8</v>
      </c>
      <c r="AE80">
        <v>0.19955600000000001</v>
      </c>
      <c r="AF80">
        <v>2.98538E-2</v>
      </c>
      <c r="AG80">
        <v>1.77949E-4</v>
      </c>
      <c r="AH80">
        <v>1.1270900000000001E-3</v>
      </c>
      <c r="AI80">
        <v>1.4269899999999999E-3</v>
      </c>
      <c r="AJ80">
        <v>1.8994000000000001E-3</v>
      </c>
    </row>
    <row r="81" spans="1:36" x14ac:dyDescent="0.25">
      <c r="A81">
        <v>9384011</v>
      </c>
      <c r="D81">
        <v>55791213</v>
      </c>
      <c r="F81">
        <v>300</v>
      </c>
      <c r="G81">
        <v>166469614</v>
      </c>
      <c r="I81">
        <v>2275020000</v>
      </c>
      <c r="J81">
        <v>2</v>
      </c>
      <c r="K81" t="s">
        <v>34</v>
      </c>
      <c r="L81" t="s">
        <v>90</v>
      </c>
      <c r="M81">
        <v>34005</v>
      </c>
      <c r="O81" t="s">
        <v>523</v>
      </c>
      <c r="P81">
        <v>48811</v>
      </c>
      <c r="Q81" t="s">
        <v>37</v>
      </c>
      <c r="R81" t="s">
        <v>38</v>
      </c>
      <c r="U81" t="s">
        <v>38</v>
      </c>
      <c r="V81">
        <v>40.01567</v>
      </c>
      <c r="W81">
        <v>-74.593490000000003</v>
      </c>
      <c r="X81" t="s">
        <v>39</v>
      </c>
      <c r="Y81" t="s">
        <v>524</v>
      </c>
      <c r="Z81" t="s">
        <v>34</v>
      </c>
      <c r="AA81">
        <v>0</v>
      </c>
      <c r="AB81" t="s">
        <v>41</v>
      </c>
      <c r="AC81">
        <v>8</v>
      </c>
      <c r="AE81">
        <v>0.13056999999999999</v>
      </c>
      <c r="AF81">
        <v>0.142817</v>
      </c>
      <c r="AG81">
        <v>3.8593500000000001E-4</v>
      </c>
      <c r="AH81">
        <v>4.88288E-3</v>
      </c>
      <c r="AI81">
        <v>3.0717499999999998E-3</v>
      </c>
      <c r="AJ81">
        <v>0.14115900000000001</v>
      </c>
    </row>
    <row r="82" spans="1:36" x14ac:dyDescent="0.25">
      <c r="A82">
        <v>9385711</v>
      </c>
      <c r="D82">
        <v>62629013</v>
      </c>
      <c r="F82">
        <v>300</v>
      </c>
      <c r="G82">
        <v>166476214</v>
      </c>
      <c r="I82">
        <v>2275020000</v>
      </c>
      <c r="J82">
        <v>2</v>
      </c>
      <c r="K82" t="s">
        <v>34</v>
      </c>
      <c r="L82" t="s">
        <v>35</v>
      </c>
      <c r="M82">
        <v>34025</v>
      </c>
      <c r="O82" t="s">
        <v>311</v>
      </c>
      <c r="P82">
        <v>48811</v>
      </c>
      <c r="Q82" t="s">
        <v>37</v>
      </c>
      <c r="R82" t="s">
        <v>38</v>
      </c>
      <c r="U82" t="s">
        <v>38</v>
      </c>
      <c r="V82">
        <v>40.186920000000001</v>
      </c>
      <c r="W82">
        <v>-74.124889999999994</v>
      </c>
      <c r="X82" t="s">
        <v>39</v>
      </c>
      <c r="Y82" t="s">
        <v>312</v>
      </c>
      <c r="Z82" t="s">
        <v>34</v>
      </c>
      <c r="AA82">
        <v>0</v>
      </c>
      <c r="AB82" t="s">
        <v>41</v>
      </c>
      <c r="AC82">
        <v>8</v>
      </c>
      <c r="AE82">
        <v>1.1338900000000001E-2</v>
      </c>
      <c r="AF82">
        <v>1.20646E-2</v>
      </c>
      <c r="AG82">
        <v>5.7057500000000003E-4</v>
      </c>
      <c r="AH82">
        <v>5.7057500000000003E-4</v>
      </c>
      <c r="AI82">
        <v>1.5060500000000001E-3</v>
      </c>
      <c r="AJ82">
        <v>2.2851799999999999E-3</v>
      </c>
    </row>
    <row r="83" spans="1:36" x14ac:dyDescent="0.25">
      <c r="A83">
        <v>9383611</v>
      </c>
      <c r="D83">
        <v>55372913</v>
      </c>
      <c r="F83">
        <v>300</v>
      </c>
      <c r="G83">
        <v>145764914</v>
      </c>
      <c r="I83">
        <v>2275020000</v>
      </c>
      <c r="J83">
        <v>2</v>
      </c>
      <c r="K83" t="s">
        <v>34</v>
      </c>
      <c r="L83" t="s">
        <v>79</v>
      </c>
      <c r="M83">
        <v>34027</v>
      </c>
      <c r="O83" t="s">
        <v>339</v>
      </c>
      <c r="P83">
        <v>48811</v>
      </c>
      <c r="Q83" t="s">
        <v>37</v>
      </c>
      <c r="R83" t="s">
        <v>38</v>
      </c>
      <c r="U83" t="s">
        <v>38</v>
      </c>
      <c r="V83">
        <v>40.796999999999997</v>
      </c>
      <c r="W83">
        <v>-74.422700000000006</v>
      </c>
      <c r="X83" t="s">
        <v>39</v>
      </c>
      <c r="Y83" t="s">
        <v>340</v>
      </c>
      <c r="Z83" t="s">
        <v>34</v>
      </c>
      <c r="AA83">
        <v>0</v>
      </c>
      <c r="AB83" t="s">
        <v>41</v>
      </c>
      <c r="AC83">
        <v>8</v>
      </c>
      <c r="AE83">
        <v>2.2864900000000001</v>
      </c>
      <c r="AF83">
        <v>3.6138200000000002E-2</v>
      </c>
      <c r="AG83">
        <v>1.7099800000000001E-3</v>
      </c>
      <c r="AH83">
        <v>2.45334E-2</v>
      </c>
      <c r="AI83">
        <v>4.5135499999999999E-3</v>
      </c>
      <c r="AJ83">
        <v>6.8556800000000003E-3</v>
      </c>
    </row>
    <row r="84" spans="1:36" x14ac:dyDescent="0.25">
      <c r="A84">
        <v>9383611</v>
      </c>
      <c r="D84">
        <v>55372913</v>
      </c>
      <c r="F84">
        <v>300</v>
      </c>
      <c r="G84">
        <v>166476714</v>
      </c>
      <c r="I84">
        <v>2275020000</v>
      </c>
      <c r="J84">
        <v>2</v>
      </c>
      <c r="K84" t="s">
        <v>34</v>
      </c>
      <c r="L84" t="s">
        <v>79</v>
      </c>
      <c r="M84">
        <v>34027</v>
      </c>
      <c r="O84" t="s">
        <v>339</v>
      </c>
      <c r="P84">
        <v>48811</v>
      </c>
      <c r="Q84" t="s">
        <v>37</v>
      </c>
      <c r="R84" t="s">
        <v>38</v>
      </c>
      <c r="U84" t="s">
        <v>38</v>
      </c>
      <c r="V84">
        <v>40.796999999999997</v>
      </c>
      <c r="W84">
        <v>-74.422700000000006</v>
      </c>
      <c r="X84" t="s">
        <v>39</v>
      </c>
      <c r="Y84" t="s">
        <v>340</v>
      </c>
      <c r="Z84" t="s">
        <v>34</v>
      </c>
      <c r="AA84">
        <v>0</v>
      </c>
      <c r="AB84" t="s">
        <v>41</v>
      </c>
      <c r="AC84">
        <v>8</v>
      </c>
      <c r="AE84">
        <v>3.4017499999999999E-2</v>
      </c>
      <c r="AF84">
        <v>1.1806000000000001E-2</v>
      </c>
      <c r="AG84">
        <v>6.6447900000000005E-4</v>
      </c>
      <c r="AH84">
        <v>1.7099800000000001E-3</v>
      </c>
      <c r="AI84">
        <v>1.7849999999999999E-3</v>
      </c>
      <c r="AJ84">
        <v>0.36514600000000003</v>
      </c>
    </row>
    <row r="85" spans="1:36" x14ac:dyDescent="0.25">
      <c r="A85">
        <v>9383611</v>
      </c>
      <c r="D85">
        <v>55372913</v>
      </c>
      <c r="F85">
        <v>300</v>
      </c>
      <c r="G85">
        <v>166476614</v>
      </c>
      <c r="I85">
        <v>2275020000</v>
      </c>
      <c r="J85">
        <v>2</v>
      </c>
      <c r="K85" t="s">
        <v>34</v>
      </c>
      <c r="L85" t="s">
        <v>79</v>
      </c>
      <c r="M85">
        <v>34027</v>
      </c>
      <c r="O85" t="s">
        <v>339</v>
      </c>
      <c r="P85">
        <v>48811</v>
      </c>
      <c r="Q85" t="s">
        <v>37</v>
      </c>
      <c r="R85" t="s">
        <v>38</v>
      </c>
      <c r="U85" t="s">
        <v>38</v>
      </c>
      <c r="V85">
        <v>40.796999999999997</v>
      </c>
      <c r="W85">
        <v>-74.422700000000006</v>
      </c>
      <c r="X85" t="s">
        <v>39</v>
      </c>
      <c r="Y85" t="s">
        <v>340</v>
      </c>
      <c r="Z85" t="s">
        <v>34</v>
      </c>
      <c r="AA85">
        <v>0</v>
      </c>
      <c r="AB85" t="s">
        <v>41</v>
      </c>
      <c r="AC85">
        <v>8</v>
      </c>
      <c r="AE85">
        <v>2.0984599999999999E-2</v>
      </c>
      <c r="AF85">
        <v>1.6861600000000001</v>
      </c>
      <c r="AG85">
        <v>2.45334E-2</v>
      </c>
      <c r="AH85">
        <v>6.6447900000000005E-4</v>
      </c>
      <c r="AI85">
        <v>0.190772</v>
      </c>
      <c r="AJ85">
        <v>7.1830499999999999E-3</v>
      </c>
    </row>
    <row r="86" spans="1:36" x14ac:dyDescent="0.25">
      <c r="A86">
        <v>9376211</v>
      </c>
      <c r="D86">
        <v>55178313</v>
      </c>
      <c r="F86">
        <v>300</v>
      </c>
      <c r="G86">
        <v>166471214</v>
      </c>
      <c r="I86">
        <v>2275020000</v>
      </c>
      <c r="J86">
        <v>2</v>
      </c>
      <c r="K86" t="s">
        <v>34</v>
      </c>
      <c r="L86" t="s">
        <v>61</v>
      </c>
      <c r="M86">
        <v>34013</v>
      </c>
      <c r="O86" t="s">
        <v>93</v>
      </c>
      <c r="P86">
        <v>48811</v>
      </c>
      <c r="Q86" t="s">
        <v>37</v>
      </c>
      <c r="R86" t="s">
        <v>38</v>
      </c>
      <c r="U86" t="s">
        <v>38</v>
      </c>
      <c r="V86">
        <v>40.690264999999997</v>
      </c>
      <c r="W86">
        <v>-74.176412999999997</v>
      </c>
      <c r="X86" t="s">
        <v>39</v>
      </c>
      <c r="Y86" t="s">
        <v>94</v>
      </c>
      <c r="Z86" t="s">
        <v>34</v>
      </c>
      <c r="AA86">
        <v>0</v>
      </c>
      <c r="AB86" t="s">
        <v>41</v>
      </c>
      <c r="AC86">
        <v>8</v>
      </c>
      <c r="AE86">
        <v>24.5398</v>
      </c>
      <c r="AF86">
        <v>3.5792400000000002E-2</v>
      </c>
      <c r="AG86">
        <v>0.36025299999999999</v>
      </c>
      <c r="AH86">
        <v>9.4997999999999999E-2</v>
      </c>
      <c r="AI86">
        <v>3.8774700000000002</v>
      </c>
      <c r="AJ86">
        <v>20.645800000000001</v>
      </c>
    </row>
    <row r="87" spans="1:36" x14ac:dyDescent="0.25">
      <c r="A87">
        <v>9376211</v>
      </c>
      <c r="D87">
        <v>55178313</v>
      </c>
      <c r="F87">
        <v>300</v>
      </c>
      <c r="G87">
        <v>166473314</v>
      </c>
      <c r="I87">
        <v>2275020000</v>
      </c>
      <c r="J87">
        <v>2</v>
      </c>
      <c r="K87" t="s">
        <v>34</v>
      </c>
      <c r="L87" t="s">
        <v>61</v>
      </c>
      <c r="M87">
        <v>34013</v>
      </c>
      <c r="O87" t="s">
        <v>93</v>
      </c>
      <c r="P87">
        <v>48811</v>
      </c>
      <c r="Q87" t="s">
        <v>37</v>
      </c>
      <c r="R87" t="s">
        <v>38</v>
      </c>
      <c r="U87" t="s">
        <v>38</v>
      </c>
      <c r="V87">
        <v>40.690264999999997</v>
      </c>
      <c r="W87">
        <v>-74.176412999999997</v>
      </c>
      <c r="X87" t="s">
        <v>39</v>
      </c>
      <c r="Y87" t="s">
        <v>94</v>
      </c>
      <c r="Z87" t="s">
        <v>34</v>
      </c>
      <c r="AA87">
        <v>0</v>
      </c>
      <c r="AB87" t="s">
        <v>41</v>
      </c>
      <c r="AC87">
        <v>8</v>
      </c>
      <c r="AE87">
        <v>4.3761200000000002</v>
      </c>
      <c r="AF87">
        <v>2.3159399999999999</v>
      </c>
      <c r="AG87">
        <v>3.5358000000000001E-2</v>
      </c>
      <c r="AH87">
        <v>3.1614200000000001</v>
      </c>
      <c r="AI87">
        <v>2.5537200000000002</v>
      </c>
      <c r="AJ87">
        <v>2.5901299999999998</v>
      </c>
    </row>
    <row r="88" spans="1:36" x14ac:dyDescent="0.25">
      <c r="A88">
        <v>9376211</v>
      </c>
      <c r="D88">
        <v>55178313</v>
      </c>
      <c r="F88">
        <v>300</v>
      </c>
      <c r="G88">
        <v>81777714</v>
      </c>
      <c r="I88">
        <v>2275020000</v>
      </c>
      <c r="J88">
        <v>2</v>
      </c>
      <c r="K88" t="s">
        <v>34</v>
      </c>
      <c r="L88" t="s">
        <v>61</v>
      </c>
      <c r="M88">
        <v>34013</v>
      </c>
      <c r="O88" t="s">
        <v>93</v>
      </c>
      <c r="P88">
        <v>48811</v>
      </c>
      <c r="Q88" t="s">
        <v>37</v>
      </c>
      <c r="R88" t="s">
        <v>38</v>
      </c>
      <c r="U88" t="s">
        <v>38</v>
      </c>
      <c r="V88">
        <v>40.690264999999997</v>
      </c>
      <c r="W88">
        <v>-74.176412999999997</v>
      </c>
      <c r="X88" t="s">
        <v>39</v>
      </c>
      <c r="Y88" t="s">
        <v>94</v>
      </c>
      <c r="Z88" t="s">
        <v>34</v>
      </c>
      <c r="AA88">
        <v>0</v>
      </c>
      <c r="AB88" t="s">
        <v>41</v>
      </c>
      <c r="AC88">
        <v>8</v>
      </c>
      <c r="AE88">
        <v>1.01055E-2</v>
      </c>
      <c r="AF88">
        <v>64.725499999999997</v>
      </c>
      <c r="AG88">
        <v>0.27095200000000003</v>
      </c>
      <c r="AH88">
        <v>0.27095200000000003</v>
      </c>
      <c r="AI88">
        <v>1.25526</v>
      </c>
      <c r="AJ88">
        <v>1.3604000000000001</v>
      </c>
    </row>
    <row r="89" spans="1:36" x14ac:dyDescent="0.25">
      <c r="A89">
        <v>9376211</v>
      </c>
      <c r="D89">
        <v>55178313</v>
      </c>
      <c r="F89">
        <v>300</v>
      </c>
      <c r="G89">
        <v>81784014</v>
      </c>
      <c r="I89">
        <v>2275020000</v>
      </c>
      <c r="J89">
        <v>2</v>
      </c>
      <c r="K89" t="s">
        <v>34</v>
      </c>
      <c r="L89" t="s">
        <v>61</v>
      </c>
      <c r="M89">
        <v>34013</v>
      </c>
      <c r="O89" t="s">
        <v>93</v>
      </c>
      <c r="P89">
        <v>48811</v>
      </c>
      <c r="Q89" t="s">
        <v>37</v>
      </c>
      <c r="R89" t="s">
        <v>38</v>
      </c>
      <c r="U89" t="s">
        <v>38</v>
      </c>
      <c r="V89">
        <v>40.690264999999997</v>
      </c>
      <c r="W89">
        <v>-74.176412999999997</v>
      </c>
      <c r="X89" t="s">
        <v>39</v>
      </c>
      <c r="Y89" t="s">
        <v>94</v>
      </c>
      <c r="Z89" t="s">
        <v>34</v>
      </c>
      <c r="AA89">
        <v>0</v>
      </c>
      <c r="AB89" t="s">
        <v>41</v>
      </c>
      <c r="AC89">
        <v>8</v>
      </c>
      <c r="AE89">
        <v>113.58199999999999</v>
      </c>
      <c r="AF89">
        <v>0.57181899999999997</v>
      </c>
      <c r="AG89">
        <v>0.20275499999999999</v>
      </c>
      <c r="AH89">
        <v>5.9914900000000004E-3</v>
      </c>
      <c r="AI89">
        <v>3.09992</v>
      </c>
      <c r="AJ89">
        <v>1.3192499999999999E-3</v>
      </c>
    </row>
    <row r="90" spans="1:36" x14ac:dyDescent="0.25">
      <c r="A90">
        <v>9376211</v>
      </c>
      <c r="D90">
        <v>55178313</v>
      </c>
      <c r="F90">
        <v>300</v>
      </c>
      <c r="G90">
        <v>81775714</v>
      </c>
      <c r="I90">
        <v>2275020000</v>
      </c>
      <c r="J90">
        <v>2</v>
      </c>
      <c r="K90" t="s">
        <v>34</v>
      </c>
      <c r="L90" t="s">
        <v>61</v>
      </c>
      <c r="M90">
        <v>34013</v>
      </c>
      <c r="O90" t="s">
        <v>93</v>
      </c>
      <c r="P90">
        <v>48811</v>
      </c>
      <c r="Q90" t="s">
        <v>37</v>
      </c>
      <c r="R90" t="s">
        <v>38</v>
      </c>
      <c r="U90" t="s">
        <v>38</v>
      </c>
      <c r="V90">
        <v>40.690264999999997</v>
      </c>
      <c r="W90">
        <v>-74.176412999999997</v>
      </c>
      <c r="X90" t="s">
        <v>39</v>
      </c>
      <c r="Y90" t="s">
        <v>94</v>
      </c>
      <c r="Z90" t="s">
        <v>34</v>
      </c>
      <c r="AA90">
        <v>0</v>
      </c>
      <c r="AB90" t="s">
        <v>41</v>
      </c>
      <c r="AC90">
        <v>8</v>
      </c>
      <c r="AE90">
        <v>10.231999999999999</v>
      </c>
      <c r="AF90">
        <v>6.5739299999999998</v>
      </c>
      <c r="AG90">
        <v>0.42622199999999999</v>
      </c>
      <c r="AH90">
        <v>6.1304399999999998E-4</v>
      </c>
      <c r="AI90">
        <v>0.71371399999999996</v>
      </c>
      <c r="AJ90">
        <v>0.77997899999999998</v>
      </c>
    </row>
    <row r="91" spans="1:36" x14ac:dyDescent="0.25">
      <c r="A91">
        <v>9376211</v>
      </c>
      <c r="D91">
        <v>55178313</v>
      </c>
      <c r="F91">
        <v>300</v>
      </c>
      <c r="G91">
        <v>166472114</v>
      </c>
      <c r="I91">
        <v>2275020000</v>
      </c>
      <c r="J91">
        <v>2</v>
      </c>
      <c r="K91" t="s">
        <v>34</v>
      </c>
      <c r="L91" t="s">
        <v>61</v>
      </c>
      <c r="M91">
        <v>34013</v>
      </c>
      <c r="O91" t="s">
        <v>93</v>
      </c>
      <c r="P91">
        <v>48811</v>
      </c>
      <c r="Q91" t="s">
        <v>37</v>
      </c>
      <c r="R91" t="s">
        <v>38</v>
      </c>
      <c r="U91" t="s">
        <v>38</v>
      </c>
      <c r="V91">
        <v>40.690264999999997</v>
      </c>
      <c r="W91">
        <v>-74.176412999999997</v>
      </c>
      <c r="X91" t="s">
        <v>39</v>
      </c>
      <c r="Y91" t="s">
        <v>94</v>
      </c>
      <c r="Z91" t="s">
        <v>34</v>
      </c>
      <c r="AA91">
        <v>0</v>
      </c>
      <c r="AB91" t="s">
        <v>41</v>
      </c>
      <c r="AC91">
        <v>8</v>
      </c>
      <c r="AE91">
        <v>42.545900000000003</v>
      </c>
      <c r="AF91">
        <v>240.435</v>
      </c>
      <c r="AG91">
        <v>0.349333</v>
      </c>
      <c r="AH91">
        <v>8.9021400000000001E-2</v>
      </c>
      <c r="AI91">
        <v>0.22178</v>
      </c>
      <c r="AJ91">
        <v>1.31908</v>
      </c>
    </row>
    <row r="92" spans="1:36" x14ac:dyDescent="0.25">
      <c r="A92">
        <v>9376211</v>
      </c>
      <c r="D92">
        <v>55178313</v>
      </c>
      <c r="F92">
        <v>300</v>
      </c>
      <c r="G92">
        <v>166471914</v>
      </c>
      <c r="I92">
        <v>2275020000</v>
      </c>
      <c r="J92">
        <v>2</v>
      </c>
      <c r="K92" t="s">
        <v>34</v>
      </c>
      <c r="L92" t="s">
        <v>61</v>
      </c>
      <c r="M92">
        <v>34013</v>
      </c>
      <c r="O92" t="s">
        <v>93</v>
      </c>
      <c r="P92">
        <v>48811</v>
      </c>
      <c r="Q92" t="s">
        <v>37</v>
      </c>
      <c r="R92" t="s">
        <v>38</v>
      </c>
      <c r="U92" t="s">
        <v>38</v>
      </c>
      <c r="V92">
        <v>40.690264999999997</v>
      </c>
      <c r="W92">
        <v>-74.176412999999997</v>
      </c>
      <c r="X92" t="s">
        <v>39</v>
      </c>
      <c r="Y92" t="s">
        <v>94</v>
      </c>
      <c r="Z92" t="s">
        <v>34</v>
      </c>
      <c r="AA92">
        <v>0</v>
      </c>
      <c r="AB92" t="s">
        <v>41</v>
      </c>
      <c r="AC92">
        <v>8</v>
      </c>
      <c r="AE92">
        <v>1.36398</v>
      </c>
      <c r="AF92">
        <v>4.0626300000000004</v>
      </c>
      <c r="AG92">
        <v>1.0222E-2</v>
      </c>
      <c r="AH92">
        <v>0.38487700000000002</v>
      </c>
      <c r="AI92">
        <v>9.5082400000000007</v>
      </c>
      <c r="AJ92">
        <v>6.4640000000000003E-2</v>
      </c>
    </row>
    <row r="93" spans="1:36" x14ac:dyDescent="0.25">
      <c r="A93">
        <v>9376211</v>
      </c>
      <c r="D93">
        <v>55178313</v>
      </c>
      <c r="F93">
        <v>300</v>
      </c>
      <c r="G93">
        <v>81783214</v>
      </c>
      <c r="I93">
        <v>2275020000</v>
      </c>
      <c r="J93">
        <v>2</v>
      </c>
      <c r="K93" t="s">
        <v>34</v>
      </c>
      <c r="L93" t="s">
        <v>61</v>
      </c>
      <c r="M93">
        <v>34013</v>
      </c>
      <c r="O93" t="s">
        <v>93</v>
      </c>
      <c r="P93">
        <v>48811</v>
      </c>
      <c r="Q93" t="s">
        <v>37</v>
      </c>
      <c r="R93" t="s">
        <v>38</v>
      </c>
      <c r="U93" t="s">
        <v>38</v>
      </c>
      <c r="V93">
        <v>40.690264999999997</v>
      </c>
      <c r="W93">
        <v>-74.176412999999997</v>
      </c>
      <c r="X93" t="s">
        <v>39</v>
      </c>
      <c r="Y93" t="s">
        <v>94</v>
      </c>
      <c r="Z93" t="s">
        <v>34</v>
      </c>
      <c r="AA93">
        <v>0</v>
      </c>
      <c r="AB93" t="s">
        <v>41</v>
      </c>
      <c r="AC93">
        <v>8</v>
      </c>
      <c r="AE93">
        <v>3.6597499999999998</v>
      </c>
      <c r="AF93">
        <v>2.0888399999999998</v>
      </c>
      <c r="AG93">
        <v>5.9914900000000004E-3</v>
      </c>
      <c r="AH93">
        <v>0.27903499999999998</v>
      </c>
      <c r="AI93">
        <v>0.55630299999999999</v>
      </c>
      <c r="AJ93">
        <v>4.0319399999999996</v>
      </c>
    </row>
    <row r="94" spans="1:36" x14ac:dyDescent="0.25">
      <c r="A94">
        <v>9376211</v>
      </c>
      <c r="D94">
        <v>55178313</v>
      </c>
      <c r="F94">
        <v>300</v>
      </c>
      <c r="G94">
        <v>81778614</v>
      </c>
      <c r="I94">
        <v>2275020000</v>
      </c>
      <c r="J94">
        <v>2</v>
      </c>
      <c r="K94" t="s">
        <v>34</v>
      </c>
      <c r="L94" t="s">
        <v>61</v>
      </c>
      <c r="M94">
        <v>34013</v>
      </c>
      <c r="O94" t="s">
        <v>93</v>
      </c>
      <c r="P94">
        <v>48811</v>
      </c>
      <c r="Q94" t="s">
        <v>37</v>
      </c>
      <c r="R94" t="s">
        <v>38</v>
      </c>
      <c r="U94" t="s">
        <v>38</v>
      </c>
      <c r="V94">
        <v>40.690264999999997</v>
      </c>
      <c r="W94">
        <v>-74.176412999999997</v>
      </c>
      <c r="X94" t="s">
        <v>39</v>
      </c>
      <c r="Y94" t="s">
        <v>94</v>
      </c>
      <c r="Z94" t="s">
        <v>34</v>
      </c>
      <c r="AA94">
        <v>0</v>
      </c>
      <c r="AB94" t="s">
        <v>41</v>
      </c>
      <c r="AC94">
        <v>8</v>
      </c>
      <c r="AE94">
        <v>4.0602600000000003E-2</v>
      </c>
      <c r="AF94">
        <v>7.8766700000000005E-3</v>
      </c>
      <c r="AG94">
        <v>0.140263</v>
      </c>
      <c r="AH94">
        <v>0.36025299999999999</v>
      </c>
      <c r="AI94">
        <v>1.2148300000000001E-3</v>
      </c>
      <c r="AJ94">
        <v>8.9391899999999996E-4</v>
      </c>
    </row>
    <row r="95" spans="1:36" x14ac:dyDescent="0.25">
      <c r="A95">
        <v>9376211</v>
      </c>
      <c r="D95">
        <v>55178313</v>
      </c>
      <c r="F95">
        <v>300</v>
      </c>
      <c r="G95">
        <v>166470814</v>
      </c>
      <c r="I95">
        <v>2275020000</v>
      </c>
      <c r="J95">
        <v>2</v>
      </c>
      <c r="K95" t="s">
        <v>34</v>
      </c>
      <c r="L95" t="s">
        <v>61</v>
      </c>
      <c r="M95">
        <v>34013</v>
      </c>
      <c r="O95" t="s">
        <v>93</v>
      </c>
      <c r="P95">
        <v>48811</v>
      </c>
      <c r="Q95" t="s">
        <v>37</v>
      </c>
      <c r="R95" t="s">
        <v>38</v>
      </c>
      <c r="U95" t="s">
        <v>38</v>
      </c>
      <c r="V95">
        <v>40.690264999999997</v>
      </c>
      <c r="W95">
        <v>-74.176412999999997</v>
      </c>
      <c r="X95" t="s">
        <v>39</v>
      </c>
      <c r="Y95" t="s">
        <v>94</v>
      </c>
      <c r="Z95" t="s">
        <v>34</v>
      </c>
      <c r="AA95">
        <v>0</v>
      </c>
      <c r="AB95" t="s">
        <v>41</v>
      </c>
      <c r="AC95">
        <v>8</v>
      </c>
      <c r="AE95">
        <v>29.821400000000001</v>
      </c>
      <c r="AF95">
        <v>87.537899999999993</v>
      </c>
      <c r="AG95">
        <v>1.9615899999999999E-2</v>
      </c>
      <c r="AH95">
        <v>0.47993400000000003</v>
      </c>
      <c r="AI95">
        <v>5.9006600000000002</v>
      </c>
      <c r="AJ95">
        <v>2.6721300000000001</v>
      </c>
    </row>
    <row r="96" spans="1:36" x14ac:dyDescent="0.25">
      <c r="A96">
        <v>9376211</v>
      </c>
      <c r="D96">
        <v>55178313</v>
      </c>
      <c r="F96">
        <v>300</v>
      </c>
      <c r="G96">
        <v>166473014</v>
      </c>
      <c r="I96">
        <v>2275020000</v>
      </c>
      <c r="J96">
        <v>2</v>
      </c>
      <c r="K96" t="s">
        <v>34</v>
      </c>
      <c r="L96" t="s">
        <v>61</v>
      </c>
      <c r="M96">
        <v>34013</v>
      </c>
      <c r="O96" t="s">
        <v>93</v>
      </c>
      <c r="P96">
        <v>48811</v>
      </c>
      <c r="Q96" t="s">
        <v>37</v>
      </c>
      <c r="R96" t="s">
        <v>38</v>
      </c>
      <c r="U96" t="s">
        <v>38</v>
      </c>
      <c r="V96">
        <v>40.690264999999997</v>
      </c>
      <c r="W96">
        <v>-74.176412999999997</v>
      </c>
      <c r="X96" t="s">
        <v>39</v>
      </c>
      <c r="Y96" t="s">
        <v>94</v>
      </c>
      <c r="Z96" t="s">
        <v>34</v>
      </c>
      <c r="AA96">
        <v>0</v>
      </c>
      <c r="AB96" t="s">
        <v>41</v>
      </c>
      <c r="AC96">
        <v>8</v>
      </c>
      <c r="AE96">
        <v>17.169699999999999</v>
      </c>
      <c r="AF96">
        <v>23.226700000000001</v>
      </c>
      <c r="AG96">
        <v>1.8492900000000001</v>
      </c>
      <c r="AH96">
        <v>0.349333</v>
      </c>
      <c r="AI96">
        <v>1.6106499999999999E-2</v>
      </c>
      <c r="AJ96">
        <v>1.28172</v>
      </c>
    </row>
    <row r="97" spans="1:36" x14ac:dyDescent="0.25">
      <c r="A97">
        <v>9376211</v>
      </c>
      <c r="D97">
        <v>55178313</v>
      </c>
      <c r="F97">
        <v>300</v>
      </c>
      <c r="G97">
        <v>166473114</v>
      </c>
      <c r="I97">
        <v>2275020000</v>
      </c>
      <c r="J97">
        <v>2</v>
      </c>
      <c r="K97" t="s">
        <v>34</v>
      </c>
      <c r="L97" t="s">
        <v>61</v>
      </c>
      <c r="M97">
        <v>34013</v>
      </c>
      <c r="O97" t="s">
        <v>93</v>
      </c>
      <c r="P97">
        <v>48811</v>
      </c>
      <c r="Q97" t="s">
        <v>37</v>
      </c>
      <c r="R97" t="s">
        <v>38</v>
      </c>
      <c r="U97" t="s">
        <v>38</v>
      </c>
      <c r="V97">
        <v>40.690264999999997</v>
      </c>
      <c r="W97">
        <v>-74.176412999999997</v>
      </c>
      <c r="X97" t="s">
        <v>39</v>
      </c>
      <c r="Y97" t="s">
        <v>94</v>
      </c>
      <c r="Z97" t="s">
        <v>34</v>
      </c>
      <c r="AA97">
        <v>0</v>
      </c>
      <c r="AB97" t="s">
        <v>41</v>
      </c>
      <c r="AC97">
        <v>8</v>
      </c>
      <c r="AE97">
        <v>11.848599999999999</v>
      </c>
      <c r="AF97">
        <v>125.685</v>
      </c>
      <c r="AG97">
        <v>3.4198699999999998E-4</v>
      </c>
      <c r="AH97">
        <v>0.39215100000000003</v>
      </c>
      <c r="AI97">
        <v>3.7799000000000001E-3</v>
      </c>
      <c r="AJ97">
        <v>0.33952500000000002</v>
      </c>
    </row>
    <row r="98" spans="1:36" x14ac:dyDescent="0.25">
      <c r="A98">
        <v>9376211</v>
      </c>
      <c r="D98">
        <v>55178313</v>
      </c>
      <c r="F98">
        <v>300</v>
      </c>
      <c r="G98">
        <v>81781414</v>
      </c>
      <c r="I98">
        <v>2275020000</v>
      </c>
      <c r="J98">
        <v>2</v>
      </c>
      <c r="K98" t="s">
        <v>34</v>
      </c>
      <c r="L98" t="s">
        <v>61</v>
      </c>
      <c r="M98">
        <v>34013</v>
      </c>
      <c r="O98" t="s">
        <v>93</v>
      </c>
      <c r="P98">
        <v>48811</v>
      </c>
      <c r="Q98" t="s">
        <v>37</v>
      </c>
      <c r="R98" t="s">
        <v>38</v>
      </c>
      <c r="U98" t="s">
        <v>38</v>
      </c>
      <c r="V98">
        <v>40.690264999999997</v>
      </c>
      <c r="W98">
        <v>-74.176412999999997</v>
      </c>
      <c r="X98" t="s">
        <v>39</v>
      </c>
      <c r="Y98" t="s">
        <v>94</v>
      </c>
      <c r="Z98" t="s">
        <v>34</v>
      </c>
      <c r="AA98">
        <v>0</v>
      </c>
      <c r="AB98" t="s">
        <v>41</v>
      </c>
      <c r="AC98">
        <v>8</v>
      </c>
      <c r="AE98">
        <v>12.790699999999999</v>
      </c>
      <c r="AF98">
        <v>155.39400000000001</v>
      </c>
      <c r="AG98">
        <v>0.27269300000000002</v>
      </c>
      <c r="AH98">
        <v>2.0228200000000002E-2</v>
      </c>
      <c r="AI98">
        <v>3.4735000000000002E-2</v>
      </c>
      <c r="AJ98">
        <v>3.39303</v>
      </c>
    </row>
    <row r="99" spans="1:36" x14ac:dyDescent="0.25">
      <c r="A99">
        <v>9376211</v>
      </c>
      <c r="D99">
        <v>55178313</v>
      </c>
      <c r="F99">
        <v>300</v>
      </c>
      <c r="G99">
        <v>81781614</v>
      </c>
      <c r="I99">
        <v>2275020000</v>
      </c>
      <c r="J99">
        <v>2</v>
      </c>
      <c r="K99" t="s">
        <v>34</v>
      </c>
      <c r="L99" t="s">
        <v>61</v>
      </c>
      <c r="M99">
        <v>34013</v>
      </c>
      <c r="O99" t="s">
        <v>93</v>
      </c>
      <c r="P99">
        <v>48811</v>
      </c>
      <c r="Q99" t="s">
        <v>37</v>
      </c>
      <c r="R99" t="s">
        <v>38</v>
      </c>
      <c r="U99" t="s">
        <v>38</v>
      </c>
      <c r="V99">
        <v>40.690264999999997</v>
      </c>
      <c r="W99">
        <v>-74.176412999999997</v>
      </c>
      <c r="X99" t="s">
        <v>39</v>
      </c>
      <c r="Y99" t="s">
        <v>94</v>
      </c>
      <c r="Z99" t="s">
        <v>34</v>
      </c>
      <c r="AA99">
        <v>0</v>
      </c>
      <c r="AB99" t="s">
        <v>41</v>
      </c>
      <c r="AC99">
        <v>8</v>
      </c>
      <c r="AE99">
        <v>11.832800000000001</v>
      </c>
      <c r="AF99">
        <v>3.9383400000000002E-3</v>
      </c>
      <c r="AG99">
        <v>3.1614200000000001</v>
      </c>
      <c r="AH99">
        <v>1.9845900000000001E-4</v>
      </c>
      <c r="AI99">
        <v>0.56289400000000001</v>
      </c>
      <c r="AJ99">
        <v>23.769300000000001</v>
      </c>
    </row>
    <row r="100" spans="1:36" x14ac:dyDescent="0.25">
      <c r="A100">
        <v>9376211</v>
      </c>
      <c r="D100">
        <v>55178313</v>
      </c>
      <c r="F100">
        <v>300</v>
      </c>
      <c r="G100">
        <v>166473214</v>
      </c>
      <c r="I100">
        <v>2275020000</v>
      </c>
      <c r="J100">
        <v>2</v>
      </c>
      <c r="K100" t="s">
        <v>34</v>
      </c>
      <c r="L100" t="s">
        <v>61</v>
      </c>
      <c r="M100">
        <v>34013</v>
      </c>
      <c r="O100" t="s">
        <v>93</v>
      </c>
      <c r="P100">
        <v>48811</v>
      </c>
      <c r="Q100" t="s">
        <v>37</v>
      </c>
      <c r="R100" t="s">
        <v>38</v>
      </c>
      <c r="U100" t="s">
        <v>38</v>
      </c>
      <c r="V100">
        <v>40.690264999999997</v>
      </c>
      <c r="W100">
        <v>-74.176412999999997</v>
      </c>
      <c r="X100" t="s">
        <v>39</v>
      </c>
      <c r="Y100" t="s">
        <v>94</v>
      </c>
      <c r="Z100" t="s">
        <v>34</v>
      </c>
      <c r="AA100">
        <v>0</v>
      </c>
      <c r="AB100" t="s">
        <v>41</v>
      </c>
      <c r="AC100">
        <v>8</v>
      </c>
      <c r="AE100">
        <v>73.339600000000004</v>
      </c>
      <c r="AF100">
        <v>213.006</v>
      </c>
      <c r="AG100">
        <v>4.5281599999999998E-4</v>
      </c>
      <c r="AH100">
        <v>0.43384200000000001</v>
      </c>
      <c r="AI100">
        <v>10.0129</v>
      </c>
      <c r="AJ100">
        <v>25.333600000000001</v>
      </c>
    </row>
    <row r="101" spans="1:36" x14ac:dyDescent="0.25">
      <c r="A101">
        <v>9376211</v>
      </c>
      <c r="D101">
        <v>55178313</v>
      </c>
      <c r="F101">
        <v>300</v>
      </c>
      <c r="G101">
        <v>166470914</v>
      </c>
      <c r="I101">
        <v>2275020000</v>
      </c>
      <c r="J101">
        <v>2</v>
      </c>
      <c r="K101" t="s">
        <v>34</v>
      </c>
      <c r="L101" t="s">
        <v>61</v>
      </c>
      <c r="M101">
        <v>34013</v>
      </c>
      <c r="O101" t="s">
        <v>93</v>
      </c>
      <c r="P101">
        <v>48811</v>
      </c>
      <c r="Q101" t="s">
        <v>37</v>
      </c>
      <c r="R101" t="s">
        <v>38</v>
      </c>
      <c r="U101" t="s">
        <v>38</v>
      </c>
      <c r="V101">
        <v>40.690264999999997</v>
      </c>
      <c r="W101">
        <v>-74.176412999999997</v>
      </c>
      <c r="X101" t="s">
        <v>39</v>
      </c>
      <c r="Y101" t="s">
        <v>94</v>
      </c>
      <c r="Z101" t="s">
        <v>34</v>
      </c>
      <c r="AA101">
        <v>0</v>
      </c>
      <c r="AB101" t="s">
        <v>41</v>
      </c>
      <c r="AC101">
        <v>8</v>
      </c>
      <c r="AE101">
        <v>0.188836</v>
      </c>
      <c r="AF101">
        <v>2.6448399999999999E-3</v>
      </c>
      <c r="AG101">
        <v>2.1023399999999999</v>
      </c>
      <c r="AH101">
        <v>1.6563300000000001</v>
      </c>
      <c r="AI101">
        <v>23.6571</v>
      </c>
      <c r="AJ101">
        <v>2.59451E-3</v>
      </c>
    </row>
    <row r="102" spans="1:36" x14ac:dyDescent="0.25">
      <c r="A102">
        <v>9376211</v>
      </c>
      <c r="D102">
        <v>55178313</v>
      </c>
      <c r="F102">
        <v>300</v>
      </c>
      <c r="G102">
        <v>166471314</v>
      </c>
      <c r="I102">
        <v>2275020000</v>
      </c>
      <c r="J102">
        <v>2</v>
      </c>
      <c r="K102" t="s">
        <v>34</v>
      </c>
      <c r="L102" t="s">
        <v>61</v>
      </c>
      <c r="M102">
        <v>34013</v>
      </c>
      <c r="O102" t="s">
        <v>93</v>
      </c>
      <c r="P102">
        <v>48811</v>
      </c>
      <c r="Q102" t="s">
        <v>37</v>
      </c>
      <c r="R102" t="s">
        <v>38</v>
      </c>
      <c r="U102" t="s">
        <v>38</v>
      </c>
      <c r="V102">
        <v>40.690264999999997</v>
      </c>
      <c r="W102">
        <v>-74.176412999999997</v>
      </c>
      <c r="X102" t="s">
        <v>39</v>
      </c>
      <c r="Y102" t="s">
        <v>94</v>
      </c>
      <c r="Z102" t="s">
        <v>34</v>
      </c>
      <c r="AA102">
        <v>0</v>
      </c>
      <c r="AB102" t="s">
        <v>41</v>
      </c>
      <c r="AC102">
        <v>8</v>
      </c>
      <c r="AE102">
        <v>242.005</v>
      </c>
      <c r="AF102">
        <v>198.214</v>
      </c>
      <c r="AG102">
        <v>6.4568999999999998E-4</v>
      </c>
      <c r="AH102">
        <v>1.25807</v>
      </c>
      <c r="AI102">
        <v>21.884599999999999</v>
      </c>
      <c r="AJ102">
        <v>0.33269500000000002</v>
      </c>
    </row>
    <row r="103" spans="1:36" x14ac:dyDescent="0.25">
      <c r="A103">
        <v>9376211</v>
      </c>
      <c r="D103">
        <v>55178313</v>
      </c>
      <c r="F103">
        <v>300</v>
      </c>
      <c r="G103">
        <v>166471814</v>
      </c>
      <c r="I103">
        <v>2275020000</v>
      </c>
      <c r="J103">
        <v>2</v>
      </c>
      <c r="K103" t="s">
        <v>34</v>
      </c>
      <c r="L103" t="s">
        <v>61</v>
      </c>
      <c r="M103">
        <v>34013</v>
      </c>
      <c r="O103" t="s">
        <v>93</v>
      </c>
      <c r="P103">
        <v>48811</v>
      </c>
      <c r="Q103" t="s">
        <v>37</v>
      </c>
      <c r="R103" t="s">
        <v>38</v>
      </c>
      <c r="U103" t="s">
        <v>38</v>
      </c>
      <c r="V103">
        <v>40.690264999999997</v>
      </c>
      <c r="W103">
        <v>-74.176412999999997</v>
      </c>
      <c r="X103" t="s">
        <v>39</v>
      </c>
      <c r="Y103" t="s">
        <v>94</v>
      </c>
      <c r="Z103" t="s">
        <v>34</v>
      </c>
      <c r="AA103">
        <v>0</v>
      </c>
      <c r="AB103" t="s">
        <v>41</v>
      </c>
      <c r="AC103">
        <v>8</v>
      </c>
      <c r="AE103">
        <v>3.60134</v>
      </c>
      <c r="AF103">
        <v>6.2218900000000001</v>
      </c>
      <c r="AG103">
        <v>9.9228999999999995E-5</v>
      </c>
      <c r="AH103">
        <v>0.84567499999999995</v>
      </c>
      <c r="AI103">
        <v>29.045400000000001</v>
      </c>
      <c r="AJ103">
        <v>52.373100000000001</v>
      </c>
    </row>
    <row r="104" spans="1:36" x14ac:dyDescent="0.25">
      <c r="A104">
        <v>9376211</v>
      </c>
      <c r="D104">
        <v>55178313</v>
      </c>
      <c r="F104">
        <v>300</v>
      </c>
      <c r="G104">
        <v>166471614</v>
      </c>
      <c r="I104">
        <v>2275020000</v>
      </c>
      <c r="J104">
        <v>2</v>
      </c>
      <c r="K104" t="s">
        <v>34</v>
      </c>
      <c r="L104" t="s">
        <v>61</v>
      </c>
      <c r="M104">
        <v>34013</v>
      </c>
      <c r="O104" t="s">
        <v>93</v>
      </c>
      <c r="P104">
        <v>48811</v>
      </c>
      <c r="Q104" t="s">
        <v>37</v>
      </c>
      <c r="R104" t="s">
        <v>38</v>
      </c>
      <c r="U104" t="s">
        <v>38</v>
      </c>
      <c r="V104">
        <v>40.690264999999997</v>
      </c>
      <c r="W104">
        <v>-74.176412999999997</v>
      </c>
      <c r="X104" t="s">
        <v>39</v>
      </c>
      <c r="Y104" t="s">
        <v>94</v>
      </c>
      <c r="Z104" t="s">
        <v>34</v>
      </c>
      <c r="AA104">
        <v>0</v>
      </c>
      <c r="AB104" t="s">
        <v>41</v>
      </c>
      <c r="AC104">
        <v>8</v>
      </c>
      <c r="AE104">
        <v>130.66499999999999</v>
      </c>
      <c r="AF104">
        <v>33.375599999999999</v>
      </c>
      <c r="AG104">
        <v>0.113534</v>
      </c>
      <c r="AH104">
        <v>0.18731</v>
      </c>
      <c r="AI104">
        <v>3.4511199999999998E-3</v>
      </c>
      <c r="AJ104">
        <v>2.3992800000000001</v>
      </c>
    </row>
    <row r="105" spans="1:36" x14ac:dyDescent="0.25">
      <c r="A105">
        <v>9376211</v>
      </c>
      <c r="D105">
        <v>55178313</v>
      </c>
      <c r="F105">
        <v>300</v>
      </c>
      <c r="G105">
        <v>166473814</v>
      </c>
      <c r="I105">
        <v>2275020000</v>
      </c>
      <c r="J105">
        <v>2</v>
      </c>
      <c r="K105" t="s">
        <v>34</v>
      </c>
      <c r="L105" t="s">
        <v>61</v>
      </c>
      <c r="M105">
        <v>34013</v>
      </c>
      <c r="O105" t="s">
        <v>93</v>
      </c>
      <c r="P105">
        <v>48811</v>
      </c>
      <c r="Q105" t="s">
        <v>37</v>
      </c>
      <c r="R105" t="s">
        <v>38</v>
      </c>
      <c r="U105" t="s">
        <v>38</v>
      </c>
      <c r="V105">
        <v>40.690264999999997</v>
      </c>
      <c r="W105">
        <v>-74.176412999999997</v>
      </c>
      <c r="X105" t="s">
        <v>39</v>
      </c>
      <c r="Y105" t="s">
        <v>94</v>
      </c>
      <c r="Z105" t="s">
        <v>34</v>
      </c>
      <c r="AA105">
        <v>0</v>
      </c>
      <c r="AB105" t="s">
        <v>41</v>
      </c>
      <c r="AC105">
        <v>8</v>
      </c>
      <c r="AE105">
        <v>9.4221599999999999</v>
      </c>
      <c r="AF105">
        <v>18.3718</v>
      </c>
      <c r="AG105">
        <v>8.9021400000000001E-2</v>
      </c>
      <c r="AH105">
        <v>5.9663000000000001E-4</v>
      </c>
      <c r="AI105">
        <v>1.4751099999999999</v>
      </c>
      <c r="AJ105">
        <v>19.221499999999999</v>
      </c>
    </row>
    <row r="106" spans="1:36" x14ac:dyDescent="0.25">
      <c r="A106">
        <v>9376211</v>
      </c>
      <c r="D106">
        <v>55178313</v>
      </c>
      <c r="F106">
        <v>300</v>
      </c>
      <c r="G106">
        <v>166472714</v>
      </c>
      <c r="I106">
        <v>2275020000</v>
      </c>
      <c r="J106">
        <v>2</v>
      </c>
      <c r="K106" t="s">
        <v>34</v>
      </c>
      <c r="L106" t="s">
        <v>61</v>
      </c>
      <c r="M106">
        <v>34013</v>
      </c>
      <c r="O106" t="s">
        <v>93</v>
      </c>
      <c r="P106">
        <v>48811</v>
      </c>
      <c r="Q106" t="s">
        <v>37</v>
      </c>
      <c r="R106" t="s">
        <v>38</v>
      </c>
      <c r="U106" t="s">
        <v>38</v>
      </c>
      <c r="V106">
        <v>40.690264999999997</v>
      </c>
      <c r="W106">
        <v>-74.176412999999997</v>
      </c>
      <c r="X106" t="s">
        <v>39</v>
      </c>
      <c r="Y106" t="s">
        <v>94</v>
      </c>
      <c r="Z106" t="s">
        <v>34</v>
      </c>
      <c r="AA106">
        <v>0</v>
      </c>
      <c r="AB106" t="s">
        <v>41</v>
      </c>
      <c r="AC106">
        <v>8</v>
      </c>
      <c r="AE106">
        <v>8.9735300000000002</v>
      </c>
      <c r="AF106">
        <v>245.10900000000001</v>
      </c>
      <c r="AG106">
        <v>0.84567499999999995</v>
      </c>
      <c r="AH106">
        <v>2.7484000000000002</v>
      </c>
      <c r="AI106">
        <v>6.0741400000000002E-4</v>
      </c>
      <c r="AJ106">
        <v>1.29725E-3</v>
      </c>
    </row>
    <row r="107" spans="1:36" x14ac:dyDescent="0.25">
      <c r="A107">
        <v>9376211</v>
      </c>
      <c r="D107">
        <v>55178313</v>
      </c>
      <c r="F107">
        <v>300</v>
      </c>
      <c r="G107">
        <v>166473714</v>
      </c>
      <c r="I107">
        <v>2275020000</v>
      </c>
      <c r="J107">
        <v>2</v>
      </c>
      <c r="K107" t="s">
        <v>34</v>
      </c>
      <c r="L107" t="s">
        <v>61</v>
      </c>
      <c r="M107">
        <v>34013</v>
      </c>
      <c r="O107" t="s">
        <v>93</v>
      </c>
      <c r="P107">
        <v>48811</v>
      </c>
      <c r="Q107" t="s">
        <v>37</v>
      </c>
      <c r="R107" t="s">
        <v>38</v>
      </c>
      <c r="U107" t="s">
        <v>38</v>
      </c>
      <c r="V107">
        <v>40.690264999999997</v>
      </c>
      <c r="W107">
        <v>-74.176412999999997</v>
      </c>
      <c r="X107" t="s">
        <v>39</v>
      </c>
      <c r="Y107" t="s">
        <v>94</v>
      </c>
      <c r="Z107" t="s">
        <v>34</v>
      </c>
      <c r="AA107">
        <v>0</v>
      </c>
      <c r="AB107" t="s">
        <v>41</v>
      </c>
      <c r="AC107">
        <v>8</v>
      </c>
      <c r="AE107">
        <v>2.1399899999999999E-2</v>
      </c>
      <c r="AF107">
        <v>34.120399999999997</v>
      </c>
      <c r="AG107">
        <v>3.33466</v>
      </c>
      <c r="AH107">
        <v>3.33466</v>
      </c>
      <c r="AI107">
        <v>1.66987</v>
      </c>
      <c r="AJ107">
        <v>2.7861899999999999</v>
      </c>
    </row>
    <row r="108" spans="1:36" x14ac:dyDescent="0.25">
      <c r="A108">
        <v>9376211</v>
      </c>
      <c r="D108">
        <v>55178313</v>
      </c>
      <c r="F108">
        <v>300</v>
      </c>
      <c r="G108">
        <v>166472214</v>
      </c>
      <c r="I108">
        <v>2275020000</v>
      </c>
      <c r="J108">
        <v>2</v>
      </c>
      <c r="K108" t="s">
        <v>34</v>
      </c>
      <c r="L108" t="s">
        <v>61</v>
      </c>
      <c r="M108">
        <v>34013</v>
      </c>
      <c r="O108" t="s">
        <v>93</v>
      </c>
      <c r="P108">
        <v>48811</v>
      </c>
      <c r="Q108" t="s">
        <v>37</v>
      </c>
      <c r="R108" t="s">
        <v>38</v>
      </c>
      <c r="U108" t="s">
        <v>38</v>
      </c>
      <c r="V108">
        <v>40.690264999999997</v>
      </c>
      <c r="W108">
        <v>-74.176412999999997</v>
      </c>
      <c r="X108" t="s">
        <v>39</v>
      </c>
      <c r="Y108" t="s">
        <v>94</v>
      </c>
      <c r="Z108" t="s">
        <v>34</v>
      </c>
      <c r="AA108">
        <v>0</v>
      </c>
      <c r="AB108" t="s">
        <v>41</v>
      </c>
      <c r="AC108">
        <v>8</v>
      </c>
      <c r="AE108">
        <v>43.256100000000004</v>
      </c>
      <c r="AF108">
        <v>22.365300000000001</v>
      </c>
      <c r="AG108">
        <v>4.92567E-2</v>
      </c>
      <c r="AH108">
        <v>0.26368900000000001</v>
      </c>
      <c r="AI108">
        <v>2.7507999999999999</v>
      </c>
      <c r="AJ108">
        <v>2.5720900000000002</v>
      </c>
    </row>
    <row r="109" spans="1:36" x14ac:dyDescent="0.25">
      <c r="A109">
        <v>9376211</v>
      </c>
      <c r="D109">
        <v>55178313</v>
      </c>
      <c r="F109">
        <v>300</v>
      </c>
      <c r="G109">
        <v>166472414</v>
      </c>
      <c r="I109">
        <v>2275020000</v>
      </c>
      <c r="J109">
        <v>2</v>
      </c>
      <c r="K109" t="s">
        <v>34</v>
      </c>
      <c r="L109" t="s">
        <v>61</v>
      </c>
      <c r="M109">
        <v>34013</v>
      </c>
      <c r="O109" t="s">
        <v>93</v>
      </c>
      <c r="P109">
        <v>48811</v>
      </c>
      <c r="Q109" t="s">
        <v>37</v>
      </c>
      <c r="R109" t="s">
        <v>38</v>
      </c>
      <c r="U109" t="s">
        <v>38</v>
      </c>
      <c r="V109">
        <v>40.690264999999997</v>
      </c>
      <c r="W109">
        <v>-74.176412999999997</v>
      </c>
      <c r="X109" t="s">
        <v>39</v>
      </c>
      <c r="Y109" t="s">
        <v>94</v>
      </c>
      <c r="Z109" t="s">
        <v>34</v>
      </c>
      <c r="AA109">
        <v>0</v>
      </c>
      <c r="AB109" t="s">
        <v>41</v>
      </c>
      <c r="AC109">
        <v>8</v>
      </c>
      <c r="AE109">
        <v>138.785</v>
      </c>
      <c r="AF109">
        <v>5.3232600000000003</v>
      </c>
      <c r="AG109">
        <v>0.37712099999999998</v>
      </c>
      <c r="AH109">
        <v>0.113534</v>
      </c>
      <c r="AI109">
        <v>17.724</v>
      </c>
      <c r="AJ109">
        <v>8.3049700000000004E-2</v>
      </c>
    </row>
    <row r="110" spans="1:36" x14ac:dyDescent="0.25">
      <c r="A110">
        <v>9376211</v>
      </c>
      <c r="D110">
        <v>55178313</v>
      </c>
      <c r="F110">
        <v>300</v>
      </c>
      <c r="G110">
        <v>166473414</v>
      </c>
      <c r="I110">
        <v>2275020000</v>
      </c>
      <c r="J110">
        <v>2</v>
      </c>
      <c r="K110" t="s">
        <v>34</v>
      </c>
      <c r="L110" t="s">
        <v>61</v>
      </c>
      <c r="M110">
        <v>34013</v>
      </c>
      <c r="O110" t="s">
        <v>93</v>
      </c>
      <c r="P110">
        <v>48811</v>
      </c>
      <c r="Q110" t="s">
        <v>37</v>
      </c>
      <c r="R110" t="s">
        <v>38</v>
      </c>
      <c r="U110" t="s">
        <v>38</v>
      </c>
      <c r="V110">
        <v>40.690264999999997</v>
      </c>
      <c r="W110">
        <v>-74.176412999999997</v>
      </c>
      <c r="X110" t="s">
        <v>39</v>
      </c>
      <c r="Y110" t="s">
        <v>94</v>
      </c>
      <c r="Z110" t="s">
        <v>34</v>
      </c>
      <c r="AA110">
        <v>0</v>
      </c>
      <c r="AB110" t="s">
        <v>41</v>
      </c>
      <c r="AC110">
        <v>8</v>
      </c>
      <c r="AE110">
        <v>7.3778500000000002E-4</v>
      </c>
      <c r="AF110">
        <v>2.2218100000000001E-2</v>
      </c>
      <c r="AG110">
        <v>1.6956800000000001</v>
      </c>
      <c r="AH110">
        <v>0.37712099999999998</v>
      </c>
      <c r="AI110">
        <v>1.9418800000000001</v>
      </c>
      <c r="AJ110">
        <v>3.2962500000000001E-3</v>
      </c>
    </row>
    <row r="111" spans="1:36" x14ac:dyDescent="0.25">
      <c r="A111">
        <v>9376211</v>
      </c>
      <c r="D111">
        <v>55178313</v>
      </c>
      <c r="F111">
        <v>300</v>
      </c>
      <c r="G111">
        <v>166474014</v>
      </c>
      <c r="I111">
        <v>2275020000</v>
      </c>
      <c r="J111">
        <v>2</v>
      </c>
      <c r="K111" t="s">
        <v>34</v>
      </c>
      <c r="L111" t="s">
        <v>61</v>
      </c>
      <c r="M111">
        <v>34013</v>
      </c>
      <c r="O111" t="s">
        <v>93</v>
      </c>
      <c r="P111">
        <v>48811</v>
      </c>
      <c r="Q111" t="s">
        <v>37</v>
      </c>
      <c r="R111" t="s">
        <v>38</v>
      </c>
      <c r="U111" t="s">
        <v>38</v>
      </c>
      <c r="V111">
        <v>40.690264999999997</v>
      </c>
      <c r="W111">
        <v>-74.176412999999997</v>
      </c>
      <c r="X111" t="s">
        <v>39</v>
      </c>
      <c r="Y111" t="s">
        <v>94</v>
      </c>
      <c r="Z111" t="s">
        <v>34</v>
      </c>
      <c r="AA111">
        <v>0</v>
      </c>
      <c r="AB111" t="s">
        <v>41</v>
      </c>
      <c r="AC111">
        <v>8</v>
      </c>
      <c r="AE111">
        <v>10.861800000000001</v>
      </c>
      <c r="AF111">
        <v>5.6885500000000002</v>
      </c>
      <c r="AG111">
        <v>1.9845900000000001E-4</v>
      </c>
      <c r="AH111">
        <v>0.29518499999999998</v>
      </c>
      <c r="AI111">
        <v>24.738099999999999</v>
      </c>
      <c r="AJ111">
        <v>0.32986900000000002</v>
      </c>
    </row>
    <row r="112" spans="1:36" x14ac:dyDescent="0.25">
      <c r="A112">
        <v>9376211</v>
      </c>
      <c r="D112">
        <v>55178313</v>
      </c>
      <c r="F112">
        <v>300</v>
      </c>
      <c r="G112">
        <v>81775614</v>
      </c>
      <c r="I112">
        <v>2275020000</v>
      </c>
      <c r="J112">
        <v>2</v>
      </c>
      <c r="K112" t="s">
        <v>34</v>
      </c>
      <c r="L112" t="s">
        <v>61</v>
      </c>
      <c r="M112">
        <v>34013</v>
      </c>
      <c r="O112" t="s">
        <v>93</v>
      </c>
      <c r="P112">
        <v>48811</v>
      </c>
      <c r="Q112" t="s">
        <v>37</v>
      </c>
      <c r="R112" t="s">
        <v>38</v>
      </c>
      <c r="U112" t="s">
        <v>38</v>
      </c>
      <c r="V112">
        <v>40.690264999999997</v>
      </c>
      <c r="W112">
        <v>-74.176412999999997</v>
      </c>
      <c r="X112" t="s">
        <v>39</v>
      </c>
      <c r="Y112" t="s">
        <v>94</v>
      </c>
      <c r="Z112" t="s">
        <v>34</v>
      </c>
      <c r="AA112">
        <v>0</v>
      </c>
      <c r="AB112" t="s">
        <v>41</v>
      </c>
      <c r="AC112">
        <v>8</v>
      </c>
      <c r="AE112">
        <v>18.784600000000001</v>
      </c>
      <c r="AF112">
        <v>16.246700000000001</v>
      </c>
      <c r="AG112">
        <v>9.4997999999999999E-2</v>
      </c>
      <c r="AH112">
        <v>1.1480399999999999</v>
      </c>
      <c r="AI112">
        <v>4.9444299999999997E-3</v>
      </c>
      <c r="AJ112">
        <v>4.5986900000000004</v>
      </c>
    </row>
    <row r="113" spans="1:36" x14ac:dyDescent="0.25">
      <c r="A113">
        <v>9376211</v>
      </c>
      <c r="D113">
        <v>55178313</v>
      </c>
      <c r="F113">
        <v>300</v>
      </c>
      <c r="G113">
        <v>166472814</v>
      </c>
      <c r="I113">
        <v>2275020000</v>
      </c>
      <c r="J113">
        <v>2</v>
      </c>
      <c r="K113" t="s">
        <v>34</v>
      </c>
      <c r="L113" t="s">
        <v>61</v>
      </c>
      <c r="M113">
        <v>34013</v>
      </c>
      <c r="O113" t="s">
        <v>93</v>
      </c>
      <c r="P113">
        <v>48811</v>
      </c>
      <c r="Q113" t="s">
        <v>37</v>
      </c>
      <c r="R113" t="s">
        <v>38</v>
      </c>
      <c r="U113" t="s">
        <v>38</v>
      </c>
      <c r="V113">
        <v>40.690264999999997</v>
      </c>
      <c r="W113">
        <v>-74.176412999999997</v>
      </c>
      <c r="X113" t="s">
        <v>39</v>
      </c>
      <c r="Y113" t="s">
        <v>94</v>
      </c>
      <c r="Z113" t="s">
        <v>34</v>
      </c>
      <c r="AA113">
        <v>0</v>
      </c>
      <c r="AB113" t="s">
        <v>41</v>
      </c>
      <c r="AC113">
        <v>8</v>
      </c>
      <c r="AE113">
        <v>144.73599999999999</v>
      </c>
      <c r="AF113">
        <v>125.97799999999999</v>
      </c>
      <c r="AG113">
        <v>0.18731</v>
      </c>
      <c r="AH113">
        <v>7.9190800000000006E-2</v>
      </c>
      <c r="AI113">
        <v>5.3168600000000001</v>
      </c>
      <c r="AJ113">
        <v>5.7599600000000004</v>
      </c>
    </row>
    <row r="114" spans="1:36" x14ac:dyDescent="0.25">
      <c r="A114">
        <v>9376211</v>
      </c>
      <c r="D114">
        <v>55178313</v>
      </c>
      <c r="F114">
        <v>300</v>
      </c>
      <c r="G114">
        <v>166471514</v>
      </c>
      <c r="I114">
        <v>2275020000</v>
      </c>
      <c r="J114">
        <v>2</v>
      </c>
      <c r="K114" t="s">
        <v>34</v>
      </c>
      <c r="L114" t="s">
        <v>61</v>
      </c>
      <c r="M114">
        <v>34013</v>
      </c>
      <c r="O114" t="s">
        <v>93</v>
      </c>
      <c r="P114">
        <v>48811</v>
      </c>
      <c r="Q114" t="s">
        <v>37</v>
      </c>
      <c r="R114" t="s">
        <v>38</v>
      </c>
      <c r="U114" t="s">
        <v>38</v>
      </c>
      <c r="V114">
        <v>40.690264999999997</v>
      </c>
      <c r="W114">
        <v>-74.176412999999997</v>
      </c>
      <c r="X114" t="s">
        <v>39</v>
      </c>
      <c r="Y114" t="s">
        <v>94</v>
      </c>
      <c r="Z114" t="s">
        <v>34</v>
      </c>
      <c r="AA114">
        <v>0</v>
      </c>
      <c r="AB114" t="s">
        <v>41</v>
      </c>
      <c r="AC114">
        <v>8</v>
      </c>
      <c r="AE114">
        <v>147.83500000000001</v>
      </c>
      <c r="AF114">
        <v>2.8097199999999999E-2</v>
      </c>
      <c r="AG114">
        <v>1.4844200000000001E-4</v>
      </c>
      <c r="AH114">
        <v>4.92567E-2</v>
      </c>
      <c r="AI114">
        <v>1.30924</v>
      </c>
      <c r="AJ114">
        <v>7.3270799999999997E-3</v>
      </c>
    </row>
    <row r="115" spans="1:36" x14ac:dyDescent="0.25">
      <c r="A115">
        <v>9376211</v>
      </c>
      <c r="D115">
        <v>55178313</v>
      </c>
      <c r="F115">
        <v>300</v>
      </c>
      <c r="G115">
        <v>166472014</v>
      </c>
      <c r="I115">
        <v>2275020000</v>
      </c>
      <c r="J115">
        <v>2</v>
      </c>
      <c r="K115" t="s">
        <v>34</v>
      </c>
      <c r="L115" t="s">
        <v>61</v>
      </c>
      <c r="M115">
        <v>34013</v>
      </c>
      <c r="O115" t="s">
        <v>93</v>
      </c>
      <c r="P115">
        <v>48811</v>
      </c>
      <c r="Q115" t="s">
        <v>37</v>
      </c>
      <c r="R115" t="s">
        <v>38</v>
      </c>
      <c r="U115" t="s">
        <v>38</v>
      </c>
      <c r="V115">
        <v>40.690264999999997</v>
      </c>
      <c r="W115">
        <v>-74.176412999999997</v>
      </c>
      <c r="X115" t="s">
        <v>39</v>
      </c>
      <c r="Y115" t="s">
        <v>94</v>
      </c>
      <c r="Z115" t="s">
        <v>34</v>
      </c>
      <c r="AA115">
        <v>0</v>
      </c>
      <c r="AB115" t="s">
        <v>41</v>
      </c>
      <c r="AC115">
        <v>8</v>
      </c>
      <c r="AE115">
        <v>5.4268700000000001</v>
      </c>
      <c r="AF115">
        <v>2.02226E-2</v>
      </c>
      <c r="AG115">
        <v>2.0228200000000002E-2</v>
      </c>
      <c r="AH115">
        <v>0.140263</v>
      </c>
      <c r="AI115">
        <v>1.6634099999999999E-3</v>
      </c>
      <c r="AJ115">
        <v>8.3704500000000001E-2</v>
      </c>
    </row>
    <row r="116" spans="1:36" x14ac:dyDescent="0.25">
      <c r="A116">
        <v>9376211</v>
      </c>
      <c r="D116">
        <v>55178313</v>
      </c>
      <c r="F116">
        <v>300</v>
      </c>
      <c r="G116">
        <v>166472314</v>
      </c>
      <c r="I116">
        <v>2275020000</v>
      </c>
      <c r="J116">
        <v>2</v>
      </c>
      <c r="K116" t="s">
        <v>34</v>
      </c>
      <c r="L116" t="s">
        <v>61</v>
      </c>
      <c r="M116">
        <v>34013</v>
      </c>
      <c r="O116" t="s">
        <v>93</v>
      </c>
      <c r="P116">
        <v>48811</v>
      </c>
      <c r="Q116" t="s">
        <v>37</v>
      </c>
      <c r="R116" t="s">
        <v>38</v>
      </c>
      <c r="U116" t="s">
        <v>38</v>
      </c>
      <c r="V116">
        <v>40.690264999999997</v>
      </c>
      <c r="W116">
        <v>-74.176412999999997</v>
      </c>
      <c r="X116" t="s">
        <v>39</v>
      </c>
      <c r="Y116" t="s">
        <v>94</v>
      </c>
      <c r="Z116" t="s">
        <v>34</v>
      </c>
      <c r="AA116">
        <v>0</v>
      </c>
      <c r="AB116" t="s">
        <v>41</v>
      </c>
      <c r="AC116">
        <v>8</v>
      </c>
      <c r="AE116">
        <v>3.7873799999999999E-2</v>
      </c>
      <c r="AF116">
        <v>284.68599999999998</v>
      </c>
      <c r="AG116">
        <v>1.25807</v>
      </c>
      <c r="AH116">
        <v>0.209232</v>
      </c>
      <c r="AI116">
        <v>4.64208</v>
      </c>
      <c r="AJ116">
        <v>20.125800000000002</v>
      </c>
    </row>
    <row r="117" spans="1:36" x14ac:dyDescent="0.25">
      <c r="A117">
        <v>9376211</v>
      </c>
      <c r="D117">
        <v>55178313</v>
      </c>
      <c r="F117">
        <v>300</v>
      </c>
      <c r="G117">
        <v>166473614</v>
      </c>
      <c r="I117">
        <v>2275020000</v>
      </c>
      <c r="J117">
        <v>2</v>
      </c>
      <c r="K117" t="s">
        <v>34</v>
      </c>
      <c r="L117" t="s">
        <v>61</v>
      </c>
      <c r="M117">
        <v>34013</v>
      </c>
      <c r="O117" t="s">
        <v>93</v>
      </c>
      <c r="P117">
        <v>48811</v>
      </c>
      <c r="Q117" t="s">
        <v>37</v>
      </c>
      <c r="R117" t="s">
        <v>38</v>
      </c>
      <c r="U117" t="s">
        <v>38</v>
      </c>
      <c r="V117">
        <v>40.690264999999997</v>
      </c>
      <c r="W117">
        <v>-74.176412999999997</v>
      </c>
      <c r="X117" t="s">
        <v>39</v>
      </c>
      <c r="Y117" t="s">
        <v>94</v>
      </c>
      <c r="Z117" t="s">
        <v>34</v>
      </c>
      <c r="AA117">
        <v>0</v>
      </c>
      <c r="AB117" t="s">
        <v>41</v>
      </c>
      <c r="AC117">
        <v>8</v>
      </c>
      <c r="AE117">
        <v>8.1439500000000002</v>
      </c>
      <c r="AF117">
        <v>32.515799999999999</v>
      </c>
      <c r="AG117">
        <v>3.6663999999999999</v>
      </c>
      <c r="AH117">
        <v>6.4568999999999998E-4</v>
      </c>
      <c r="AI117">
        <v>14.5055</v>
      </c>
      <c r="AJ117">
        <v>1.24785E-3</v>
      </c>
    </row>
    <row r="118" spans="1:36" x14ac:dyDescent="0.25">
      <c r="A118">
        <v>9376211</v>
      </c>
      <c r="D118">
        <v>55178313</v>
      </c>
      <c r="F118">
        <v>300</v>
      </c>
      <c r="G118">
        <v>166473514</v>
      </c>
      <c r="I118">
        <v>2275020000</v>
      </c>
      <c r="J118">
        <v>2</v>
      </c>
      <c r="K118" t="s">
        <v>34</v>
      </c>
      <c r="L118" t="s">
        <v>61</v>
      </c>
      <c r="M118">
        <v>34013</v>
      </c>
      <c r="O118" t="s">
        <v>93</v>
      </c>
      <c r="P118">
        <v>48811</v>
      </c>
      <c r="Q118" t="s">
        <v>37</v>
      </c>
      <c r="R118" t="s">
        <v>38</v>
      </c>
      <c r="U118" t="s">
        <v>38</v>
      </c>
      <c r="V118">
        <v>40.690264999999997</v>
      </c>
      <c r="W118">
        <v>-74.176412999999997</v>
      </c>
      <c r="X118" t="s">
        <v>39</v>
      </c>
      <c r="Y118" t="s">
        <v>94</v>
      </c>
      <c r="Z118" t="s">
        <v>34</v>
      </c>
      <c r="AA118">
        <v>0</v>
      </c>
      <c r="AB118" t="s">
        <v>41</v>
      </c>
      <c r="AC118">
        <v>8</v>
      </c>
      <c r="AE118">
        <v>23.9117</v>
      </c>
      <c r="AF118">
        <v>20.2912</v>
      </c>
      <c r="AG118">
        <v>0.26368900000000001</v>
      </c>
      <c r="AH118">
        <v>0.247783</v>
      </c>
      <c r="AI118">
        <v>2.9512900000000002</v>
      </c>
      <c r="AJ118">
        <v>0.21520700000000001</v>
      </c>
    </row>
    <row r="119" spans="1:36" x14ac:dyDescent="0.25">
      <c r="A119">
        <v>9376211</v>
      </c>
      <c r="D119">
        <v>55178313</v>
      </c>
      <c r="F119">
        <v>300</v>
      </c>
      <c r="G119">
        <v>166471714</v>
      </c>
      <c r="I119">
        <v>2275020000</v>
      </c>
      <c r="J119">
        <v>2</v>
      </c>
      <c r="K119" t="s">
        <v>34</v>
      </c>
      <c r="L119" t="s">
        <v>61</v>
      </c>
      <c r="M119">
        <v>34013</v>
      </c>
      <c r="O119" t="s">
        <v>93</v>
      </c>
      <c r="P119">
        <v>48811</v>
      </c>
      <c r="Q119" t="s">
        <v>37</v>
      </c>
      <c r="R119" t="s">
        <v>38</v>
      </c>
      <c r="U119" t="s">
        <v>38</v>
      </c>
      <c r="V119">
        <v>40.690264999999997</v>
      </c>
      <c r="W119">
        <v>-74.176412999999997</v>
      </c>
      <c r="X119" t="s">
        <v>39</v>
      </c>
      <c r="Y119" t="s">
        <v>94</v>
      </c>
      <c r="Z119" t="s">
        <v>34</v>
      </c>
      <c r="AA119">
        <v>0</v>
      </c>
      <c r="AB119" t="s">
        <v>41</v>
      </c>
      <c r="AC119">
        <v>8</v>
      </c>
      <c r="AE119">
        <v>39.526299999999999</v>
      </c>
      <c r="AF119">
        <v>119.937</v>
      </c>
      <c r="AG119">
        <v>2.7484000000000002</v>
      </c>
      <c r="AH119">
        <v>1.6956800000000001</v>
      </c>
      <c r="AI119">
        <v>2.8479999999999999</v>
      </c>
      <c r="AJ119">
        <v>22.768899999999999</v>
      </c>
    </row>
    <row r="120" spans="1:36" x14ac:dyDescent="0.25">
      <c r="A120">
        <v>9376211</v>
      </c>
      <c r="D120">
        <v>55178313</v>
      </c>
      <c r="F120">
        <v>300</v>
      </c>
      <c r="G120">
        <v>81781314</v>
      </c>
      <c r="I120">
        <v>2275020000</v>
      </c>
      <c r="J120">
        <v>2</v>
      </c>
      <c r="K120" t="s">
        <v>34</v>
      </c>
      <c r="L120" t="s">
        <v>61</v>
      </c>
      <c r="M120">
        <v>34013</v>
      </c>
      <c r="O120" t="s">
        <v>93</v>
      </c>
      <c r="P120">
        <v>48811</v>
      </c>
      <c r="Q120" t="s">
        <v>37</v>
      </c>
      <c r="R120" t="s">
        <v>38</v>
      </c>
      <c r="U120" t="s">
        <v>38</v>
      </c>
      <c r="V120">
        <v>40.690264999999997</v>
      </c>
      <c r="W120">
        <v>-74.176412999999997</v>
      </c>
      <c r="X120" t="s">
        <v>39</v>
      </c>
      <c r="Y120" t="s">
        <v>94</v>
      </c>
      <c r="Z120" t="s">
        <v>34</v>
      </c>
      <c r="AA120">
        <v>0</v>
      </c>
      <c r="AB120" t="s">
        <v>41</v>
      </c>
      <c r="AC120">
        <v>8</v>
      </c>
      <c r="AE120">
        <v>11.8482</v>
      </c>
      <c r="AF120">
        <v>26.0288</v>
      </c>
      <c r="AG120">
        <v>3.1063999999999998</v>
      </c>
      <c r="AH120">
        <v>1.4844200000000001E-4</v>
      </c>
      <c r="AI120">
        <v>10.850899999999999</v>
      </c>
      <c r="AJ120">
        <v>1.6363099999999999</v>
      </c>
    </row>
    <row r="121" spans="1:36" x14ac:dyDescent="0.25">
      <c r="A121">
        <v>9376211</v>
      </c>
      <c r="D121">
        <v>55178313</v>
      </c>
      <c r="F121">
        <v>300</v>
      </c>
      <c r="G121">
        <v>166472514</v>
      </c>
      <c r="I121">
        <v>2275020000</v>
      </c>
      <c r="J121">
        <v>2</v>
      </c>
      <c r="K121" t="s">
        <v>34</v>
      </c>
      <c r="L121" t="s">
        <v>61</v>
      </c>
      <c r="M121">
        <v>34013</v>
      </c>
      <c r="O121" t="s">
        <v>93</v>
      </c>
      <c r="P121">
        <v>48811</v>
      </c>
      <c r="Q121" t="s">
        <v>37</v>
      </c>
      <c r="R121" t="s">
        <v>38</v>
      </c>
      <c r="U121" t="s">
        <v>38</v>
      </c>
      <c r="V121">
        <v>40.690264999999997</v>
      </c>
      <c r="W121">
        <v>-74.176412999999997</v>
      </c>
      <c r="X121" t="s">
        <v>39</v>
      </c>
      <c r="Y121" t="s">
        <v>94</v>
      </c>
      <c r="Z121" t="s">
        <v>34</v>
      </c>
      <c r="AA121">
        <v>0</v>
      </c>
      <c r="AB121" t="s">
        <v>41</v>
      </c>
      <c r="AC121">
        <v>8</v>
      </c>
      <c r="AE121">
        <v>10.9663</v>
      </c>
      <c r="AF121">
        <v>1.6974400000000001</v>
      </c>
      <c r="AG121">
        <v>0.43384200000000001</v>
      </c>
      <c r="AH121">
        <v>3.6663999999999999</v>
      </c>
      <c r="AI121">
        <v>2.8512199999999998E-3</v>
      </c>
      <c r="AJ121">
        <v>0.73474700000000004</v>
      </c>
    </row>
    <row r="122" spans="1:36" x14ac:dyDescent="0.25">
      <c r="A122">
        <v>9376211</v>
      </c>
      <c r="D122">
        <v>55178313</v>
      </c>
      <c r="F122">
        <v>300</v>
      </c>
      <c r="G122">
        <v>81777114</v>
      </c>
      <c r="I122">
        <v>2275020000</v>
      </c>
      <c r="J122">
        <v>2</v>
      </c>
      <c r="K122" t="s">
        <v>34</v>
      </c>
      <c r="L122" t="s">
        <v>61</v>
      </c>
      <c r="M122">
        <v>34013</v>
      </c>
      <c r="O122" t="s">
        <v>93</v>
      </c>
      <c r="P122">
        <v>48811</v>
      </c>
      <c r="Q122" t="s">
        <v>37</v>
      </c>
      <c r="R122" t="s">
        <v>38</v>
      </c>
      <c r="U122" t="s">
        <v>38</v>
      </c>
      <c r="V122">
        <v>40.690264999999997</v>
      </c>
      <c r="W122">
        <v>-74.176412999999997</v>
      </c>
      <c r="X122" t="s">
        <v>39</v>
      </c>
      <c r="Y122" t="s">
        <v>94</v>
      </c>
      <c r="Z122" t="s">
        <v>34</v>
      </c>
      <c r="AA122">
        <v>0</v>
      </c>
      <c r="AB122" t="s">
        <v>41</v>
      </c>
      <c r="AC122">
        <v>8</v>
      </c>
      <c r="AE122">
        <v>9.2964699999999994E-3</v>
      </c>
      <c r="AF122">
        <v>22.3811</v>
      </c>
      <c r="AG122">
        <v>0.47993400000000003</v>
      </c>
      <c r="AH122">
        <v>9.9228999999999995E-5</v>
      </c>
      <c r="AI122">
        <v>8.2833500000000004</v>
      </c>
      <c r="AJ122">
        <v>8.3803999999999998</v>
      </c>
    </row>
    <row r="123" spans="1:36" x14ac:dyDescent="0.25">
      <c r="A123">
        <v>9376211</v>
      </c>
      <c r="D123">
        <v>55178313</v>
      </c>
      <c r="F123">
        <v>300</v>
      </c>
      <c r="G123">
        <v>166472914</v>
      </c>
      <c r="I123">
        <v>2275020000</v>
      </c>
      <c r="J123">
        <v>2</v>
      </c>
      <c r="K123" t="s">
        <v>34</v>
      </c>
      <c r="L123" t="s">
        <v>61</v>
      </c>
      <c r="M123">
        <v>34013</v>
      </c>
      <c r="O123" t="s">
        <v>93</v>
      </c>
      <c r="P123">
        <v>48811</v>
      </c>
      <c r="Q123" t="s">
        <v>37</v>
      </c>
      <c r="R123" t="s">
        <v>38</v>
      </c>
      <c r="U123" t="s">
        <v>38</v>
      </c>
      <c r="V123">
        <v>40.690264999999997</v>
      </c>
      <c r="W123">
        <v>-74.176412999999997</v>
      </c>
      <c r="X123" t="s">
        <v>39</v>
      </c>
      <c r="Y123" t="s">
        <v>94</v>
      </c>
      <c r="Z123" t="s">
        <v>34</v>
      </c>
      <c r="AA123">
        <v>0</v>
      </c>
      <c r="AB123" t="s">
        <v>41</v>
      </c>
      <c r="AC123">
        <v>8</v>
      </c>
      <c r="AE123">
        <v>5.05274E-3</v>
      </c>
      <c r="AF123">
        <v>5.9596900000000002</v>
      </c>
      <c r="AG123">
        <v>1.1480399999999999</v>
      </c>
      <c r="AH123">
        <v>1.9615899999999999E-2</v>
      </c>
      <c r="AI123">
        <v>3.2561399999999998</v>
      </c>
      <c r="AJ123">
        <v>0.56517200000000001</v>
      </c>
    </row>
    <row r="124" spans="1:36" x14ac:dyDescent="0.25">
      <c r="A124">
        <v>9376211</v>
      </c>
      <c r="D124">
        <v>55178313</v>
      </c>
      <c r="F124">
        <v>300</v>
      </c>
      <c r="G124">
        <v>81786114</v>
      </c>
      <c r="I124">
        <v>2275020000</v>
      </c>
      <c r="J124">
        <v>2</v>
      </c>
      <c r="K124" t="s">
        <v>34</v>
      </c>
      <c r="L124" t="s">
        <v>61</v>
      </c>
      <c r="M124">
        <v>34013</v>
      </c>
      <c r="O124" t="s">
        <v>93</v>
      </c>
      <c r="P124">
        <v>48811</v>
      </c>
      <c r="Q124" t="s">
        <v>37</v>
      </c>
      <c r="R124" t="s">
        <v>38</v>
      </c>
      <c r="U124" t="s">
        <v>38</v>
      </c>
      <c r="V124">
        <v>40.690264999999997</v>
      </c>
      <c r="W124">
        <v>-74.176412999999997</v>
      </c>
      <c r="X124" t="s">
        <v>39</v>
      </c>
      <c r="Y124" t="s">
        <v>94</v>
      </c>
      <c r="Z124" t="s">
        <v>34</v>
      </c>
      <c r="AA124">
        <v>0</v>
      </c>
      <c r="AB124" t="s">
        <v>41</v>
      </c>
      <c r="AC124">
        <v>8</v>
      </c>
      <c r="AE124">
        <v>203.13800000000001</v>
      </c>
      <c r="AF124">
        <v>81.903300000000002</v>
      </c>
      <c r="AG124">
        <v>8.6164399999999998E-5</v>
      </c>
      <c r="AH124">
        <v>0.42622199999999999</v>
      </c>
      <c r="AI124">
        <v>1.2010600000000001E-3</v>
      </c>
      <c r="AJ124">
        <v>1.51844</v>
      </c>
    </row>
    <row r="125" spans="1:36" x14ac:dyDescent="0.25">
      <c r="A125">
        <v>9376211</v>
      </c>
      <c r="D125">
        <v>55178313</v>
      </c>
      <c r="F125">
        <v>300</v>
      </c>
      <c r="G125">
        <v>166472614</v>
      </c>
      <c r="I125">
        <v>2275020000</v>
      </c>
      <c r="J125">
        <v>2</v>
      </c>
      <c r="K125" t="s">
        <v>34</v>
      </c>
      <c r="L125" t="s">
        <v>61</v>
      </c>
      <c r="M125">
        <v>34013</v>
      </c>
      <c r="O125" t="s">
        <v>93</v>
      </c>
      <c r="P125">
        <v>48811</v>
      </c>
      <c r="Q125" t="s">
        <v>37</v>
      </c>
      <c r="R125" t="s">
        <v>38</v>
      </c>
      <c r="U125" t="s">
        <v>38</v>
      </c>
      <c r="V125">
        <v>40.690264999999997</v>
      </c>
      <c r="W125">
        <v>-74.176412999999997</v>
      </c>
      <c r="X125" t="s">
        <v>39</v>
      </c>
      <c r="Y125" t="s">
        <v>94</v>
      </c>
      <c r="Z125" t="s">
        <v>34</v>
      </c>
      <c r="AA125">
        <v>0</v>
      </c>
      <c r="AB125" t="s">
        <v>41</v>
      </c>
      <c r="AC125">
        <v>8</v>
      </c>
      <c r="AE125">
        <v>43.671500000000002</v>
      </c>
      <c r="AF125">
        <v>28.270299999999999</v>
      </c>
      <c r="AG125">
        <v>0.27903499999999998</v>
      </c>
      <c r="AH125">
        <v>1.0222E-2</v>
      </c>
      <c r="AI125">
        <v>1.4133899999999999</v>
      </c>
      <c r="AJ125">
        <v>20.011299999999999</v>
      </c>
    </row>
    <row r="126" spans="1:36" x14ac:dyDescent="0.25">
      <c r="A126">
        <v>9376211</v>
      </c>
      <c r="D126">
        <v>55178313</v>
      </c>
      <c r="F126">
        <v>300</v>
      </c>
      <c r="G126">
        <v>81783614</v>
      </c>
      <c r="I126">
        <v>2275020000</v>
      </c>
      <c r="J126">
        <v>2</v>
      </c>
      <c r="K126" t="s">
        <v>34</v>
      </c>
      <c r="L126" t="s">
        <v>61</v>
      </c>
      <c r="M126">
        <v>34013</v>
      </c>
      <c r="O126" t="s">
        <v>93</v>
      </c>
      <c r="P126">
        <v>48811</v>
      </c>
      <c r="Q126" t="s">
        <v>37</v>
      </c>
      <c r="R126" t="s">
        <v>38</v>
      </c>
      <c r="U126" t="s">
        <v>38</v>
      </c>
      <c r="V126">
        <v>40.690264999999997</v>
      </c>
      <c r="W126">
        <v>-74.176412999999997</v>
      </c>
      <c r="X126" t="s">
        <v>39</v>
      </c>
      <c r="Y126" t="s">
        <v>94</v>
      </c>
      <c r="Z126" t="s">
        <v>34</v>
      </c>
      <c r="AA126">
        <v>0</v>
      </c>
      <c r="AB126" t="s">
        <v>41</v>
      </c>
      <c r="AC126">
        <v>8</v>
      </c>
      <c r="AE126">
        <v>3.5563299999999999E-2</v>
      </c>
      <c r="AF126">
        <v>9.4166100000000006E-3</v>
      </c>
      <c r="AG126">
        <v>1.6563300000000001</v>
      </c>
      <c r="AH126">
        <v>2.1023399999999999</v>
      </c>
      <c r="AI126">
        <v>24.097999999999999</v>
      </c>
      <c r="AJ126">
        <v>1.02437E-2</v>
      </c>
    </row>
    <row r="127" spans="1:36" x14ac:dyDescent="0.25">
      <c r="A127">
        <v>9376211</v>
      </c>
      <c r="D127">
        <v>55178313</v>
      </c>
      <c r="F127">
        <v>300</v>
      </c>
      <c r="G127">
        <v>166473914</v>
      </c>
      <c r="I127">
        <v>2275020000</v>
      </c>
      <c r="J127">
        <v>2</v>
      </c>
      <c r="K127" t="s">
        <v>34</v>
      </c>
      <c r="L127" t="s">
        <v>61</v>
      </c>
      <c r="M127">
        <v>34013</v>
      </c>
      <c r="O127" t="s">
        <v>93</v>
      </c>
      <c r="P127">
        <v>48811</v>
      </c>
      <c r="Q127" t="s">
        <v>37</v>
      </c>
      <c r="R127" t="s">
        <v>38</v>
      </c>
      <c r="U127" t="s">
        <v>38</v>
      </c>
      <c r="V127">
        <v>40.690264999999997</v>
      </c>
      <c r="W127">
        <v>-74.176412999999997</v>
      </c>
      <c r="X127" t="s">
        <v>39</v>
      </c>
      <c r="Y127" t="s">
        <v>94</v>
      </c>
      <c r="Z127" t="s">
        <v>34</v>
      </c>
      <c r="AA127">
        <v>0</v>
      </c>
      <c r="AB127" t="s">
        <v>41</v>
      </c>
      <c r="AC127">
        <v>8</v>
      </c>
      <c r="AE127">
        <v>0.79871400000000004</v>
      </c>
      <c r="AF127">
        <v>15.0496</v>
      </c>
      <c r="AG127">
        <v>0.209232</v>
      </c>
      <c r="AH127">
        <v>3.1063999999999998</v>
      </c>
      <c r="AI127">
        <v>1.26736</v>
      </c>
      <c r="AJ127">
        <v>42.4101</v>
      </c>
    </row>
    <row r="128" spans="1:36" x14ac:dyDescent="0.25">
      <c r="A128">
        <v>9376211</v>
      </c>
      <c r="D128">
        <v>55178313</v>
      </c>
      <c r="F128">
        <v>300</v>
      </c>
      <c r="G128">
        <v>81777014</v>
      </c>
      <c r="I128">
        <v>2275020000</v>
      </c>
      <c r="J128">
        <v>2</v>
      </c>
      <c r="K128" t="s">
        <v>34</v>
      </c>
      <c r="L128" t="s">
        <v>61</v>
      </c>
      <c r="M128">
        <v>34013</v>
      </c>
      <c r="O128" t="s">
        <v>93</v>
      </c>
      <c r="P128">
        <v>48811</v>
      </c>
      <c r="Q128" t="s">
        <v>37</v>
      </c>
      <c r="R128" t="s">
        <v>38</v>
      </c>
      <c r="U128" t="s">
        <v>38</v>
      </c>
      <c r="V128">
        <v>40.690264999999997</v>
      </c>
      <c r="W128">
        <v>-74.176412999999997</v>
      </c>
      <c r="X128" t="s">
        <v>39</v>
      </c>
      <c r="Y128" t="s">
        <v>94</v>
      </c>
      <c r="Z128" t="s">
        <v>34</v>
      </c>
      <c r="AA128">
        <v>0</v>
      </c>
      <c r="AB128" t="s">
        <v>41</v>
      </c>
      <c r="AC128">
        <v>8</v>
      </c>
      <c r="AE128">
        <v>1.3942E-2</v>
      </c>
      <c r="AF128">
        <v>3.4948899999999998E-2</v>
      </c>
      <c r="AG128">
        <v>7.9190800000000006E-2</v>
      </c>
      <c r="AH128">
        <v>3.4198699999999998E-4</v>
      </c>
      <c r="AI128">
        <v>0.68952500000000005</v>
      </c>
      <c r="AJ128">
        <v>2.5687899999999999</v>
      </c>
    </row>
    <row r="129" spans="1:38" x14ac:dyDescent="0.25">
      <c r="A129">
        <v>9376211</v>
      </c>
      <c r="D129">
        <v>55178313</v>
      </c>
      <c r="F129">
        <v>300</v>
      </c>
      <c r="G129">
        <v>145756314</v>
      </c>
      <c r="I129">
        <v>2275020000</v>
      </c>
      <c r="J129">
        <v>2</v>
      </c>
      <c r="K129" t="s">
        <v>34</v>
      </c>
      <c r="L129" t="s">
        <v>61</v>
      </c>
      <c r="M129">
        <v>34013</v>
      </c>
      <c r="O129" t="s">
        <v>93</v>
      </c>
      <c r="P129">
        <v>48811</v>
      </c>
      <c r="Q129" t="s">
        <v>37</v>
      </c>
      <c r="R129" t="s">
        <v>38</v>
      </c>
      <c r="U129" t="s">
        <v>38</v>
      </c>
      <c r="V129">
        <v>40.690264999999997</v>
      </c>
      <c r="W129">
        <v>-74.176412999999997</v>
      </c>
      <c r="X129" t="s">
        <v>39</v>
      </c>
      <c r="Y129" t="s">
        <v>94</v>
      </c>
      <c r="Z129" t="s">
        <v>34</v>
      </c>
      <c r="AA129">
        <v>0</v>
      </c>
      <c r="AB129" t="s">
        <v>41</v>
      </c>
      <c r="AC129">
        <v>8</v>
      </c>
      <c r="AE129">
        <v>57.624400000000001</v>
      </c>
      <c r="AF129">
        <v>0.106443</v>
      </c>
      <c r="AG129">
        <v>0.247783</v>
      </c>
      <c r="AH129">
        <v>8.6164399999999998E-5</v>
      </c>
      <c r="AI129">
        <v>0.86937399999999998</v>
      </c>
      <c r="AJ129">
        <v>5.6751000000000002E-4</v>
      </c>
    </row>
    <row r="130" spans="1:38" x14ac:dyDescent="0.25">
      <c r="A130">
        <v>9376211</v>
      </c>
      <c r="D130">
        <v>55178313</v>
      </c>
      <c r="F130">
        <v>300</v>
      </c>
      <c r="G130">
        <v>81786714</v>
      </c>
      <c r="I130">
        <v>2275020000</v>
      </c>
      <c r="J130">
        <v>2</v>
      </c>
      <c r="K130" t="s">
        <v>34</v>
      </c>
      <c r="L130" t="s">
        <v>61</v>
      </c>
      <c r="M130">
        <v>34013</v>
      </c>
      <c r="O130" t="s">
        <v>93</v>
      </c>
      <c r="P130">
        <v>48811</v>
      </c>
      <c r="Q130" t="s">
        <v>37</v>
      </c>
      <c r="R130" t="s">
        <v>38</v>
      </c>
      <c r="U130" t="s">
        <v>38</v>
      </c>
      <c r="V130">
        <v>40.690264999999997</v>
      </c>
      <c r="W130">
        <v>-74.176412999999997</v>
      </c>
      <c r="X130" t="s">
        <v>39</v>
      </c>
      <c r="Y130" t="s">
        <v>94</v>
      </c>
      <c r="Z130" t="s">
        <v>34</v>
      </c>
      <c r="AA130">
        <v>0</v>
      </c>
      <c r="AB130" t="s">
        <v>41</v>
      </c>
      <c r="AC130">
        <v>8</v>
      </c>
      <c r="AE130">
        <v>4.7272100000000004</v>
      </c>
      <c r="AF130">
        <v>0.83709800000000001</v>
      </c>
      <c r="AG130">
        <v>0.29518499999999998</v>
      </c>
      <c r="AH130">
        <v>0.27269300000000002</v>
      </c>
      <c r="AI130">
        <v>0.547539</v>
      </c>
      <c r="AJ130">
        <v>17.6691</v>
      </c>
    </row>
    <row r="131" spans="1:38" x14ac:dyDescent="0.25">
      <c r="A131">
        <v>9376211</v>
      </c>
      <c r="D131">
        <v>55178313</v>
      </c>
      <c r="F131">
        <v>300</v>
      </c>
      <c r="G131">
        <v>81774814</v>
      </c>
      <c r="I131">
        <v>2275020000</v>
      </c>
      <c r="J131">
        <v>2</v>
      </c>
      <c r="K131" t="s">
        <v>34</v>
      </c>
      <c r="L131" t="s">
        <v>61</v>
      </c>
      <c r="M131">
        <v>34013</v>
      </c>
      <c r="O131" t="s">
        <v>93</v>
      </c>
      <c r="P131">
        <v>48811</v>
      </c>
      <c r="Q131" t="s">
        <v>37</v>
      </c>
      <c r="R131" t="s">
        <v>38</v>
      </c>
      <c r="U131" t="s">
        <v>38</v>
      </c>
      <c r="V131">
        <v>40.690264999999997</v>
      </c>
      <c r="W131">
        <v>-74.176412999999997</v>
      </c>
      <c r="X131" t="s">
        <v>39</v>
      </c>
      <c r="Y131" t="s">
        <v>94</v>
      </c>
      <c r="Z131" t="s">
        <v>34</v>
      </c>
      <c r="AA131">
        <v>0</v>
      </c>
      <c r="AB131" t="s">
        <v>41</v>
      </c>
      <c r="AC131">
        <v>8</v>
      </c>
      <c r="AE131">
        <v>94.506</v>
      </c>
      <c r="AF131">
        <v>42.702399999999997</v>
      </c>
      <c r="AG131">
        <v>5.9663000000000001E-4</v>
      </c>
      <c r="AH131">
        <v>0.20275499999999999</v>
      </c>
      <c r="AI131">
        <v>5.3609700000000003E-4</v>
      </c>
      <c r="AJ131">
        <v>0.88783299999999998</v>
      </c>
    </row>
    <row r="132" spans="1:38" x14ac:dyDescent="0.25">
      <c r="A132">
        <v>9376211</v>
      </c>
      <c r="D132">
        <v>55178313</v>
      </c>
      <c r="F132">
        <v>300</v>
      </c>
      <c r="G132">
        <v>166471014</v>
      </c>
      <c r="I132">
        <v>2275020000</v>
      </c>
      <c r="J132">
        <v>2</v>
      </c>
      <c r="K132" t="s">
        <v>34</v>
      </c>
      <c r="L132" t="s">
        <v>61</v>
      </c>
      <c r="M132">
        <v>34013</v>
      </c>
      <c r="O132" t="s">
        <v>93</v>
      </c>
      <c r="P132">
        <v>48811</v>
      </c>
      <c r="Q132" t="s">
        <v>37</v>
      </c>
      <c r="R132" t="s">
        <v>38</v>
      </c>
      <c r="U132" t="s">
        <v>38</v>
      </c>
      <c r="V132">
        <v>40.690264999999997</v>
      </c>
      <c r="W132">
        <v>-74.176412999999997</v>
      </c>
      <c r="X132" t="s">
        <v>39</v>
      </c>
      <c r="Y132" t="s">
        <v>94</v>
      </c>
      <c r="Z132" t="s">
        <v>34</v>
      </c>
      <c r="AA132">
        <v>0</v>
      </c>
      <c r="AB132" t="s">
        <v>41</v>
      </c>
      <c r="AC132">
        <v>8</v>
      </c>
      <c r="AE132">
        <v>62.154499999999999</v>
      </c>
      <c r="AF132">
        <v>27.901199999999999</v>
      </c>
      <c r="AG132">
        <v>0.38487700000000002</v>
      </c>
      <c r="AH132">
        <v>2.2482099999999998</v>
      </c>
      <c r="AI132">
        <v>1.3662399999999999</v>
      </c>
      <c r="AJ132">
        <v>7.6157500000000002</v>
      </c>
    </row>
    <row r="133" spans="1:38" x14ac:dyDescent="0.25">
      <c r="A133">
        <v>9376211</v>
      </c>
      <c r="D133">
        <v>55178313</v>
      </c>
      <c r="F133">
        <v>300</v>
      </c>
      <c r="G133">
        <v>166471114</v>
      </c>
      <c r="I133">
        <v>2275020000</v>
      </c>
      <c r="J133">
        <v>2</v>
      </c>
      <c r="K133" t="s">
        <v>34</v>
      </c>
      <c r="L133" t="s">
        <v>61</v>
      </c>
      <c r="M133">
        <v>34013</v>
      </c>
      <c r="O133" t="s">
        <v>93</v>
      </c>
      <c r="P133">
        <v>48811</v>
      </c>
      <c r="Q133" t="s">
        <v>37</v>
      </c>
      <c r="R133" t="s">
        <v>38</v>
      </c>
      <c r="U133" t="s">
        <v>38</v>
      </c>
      <c r="V133">
        <v>40.690264999999997</v>
      </c>
      <c r="W133">
        <v>-74.176412999999997</v>
      </c>
      <c r="X133" t="s">
        <v>39</v>
      </c>
      <c r="Y133" t="s">
        <v>94</v>
      </c>
      <c r="Z133" t="s">
        <v>34</v>
      </c>
      <c r="AA133">
        <v>0</v>
      </c>
      <c r="AB133" t="s">
        <v>41</v>
      </c>
      <c r="AC133">
        <v>8</v>
      </c>
      <c r="AE133">
        <v>21.339300000000001</v>
      </c>
      <c r="AF133">
        <v>31.9635</v>
      </c>
      <c r="AG133">
        <v>0.39215100000000003</v>
      </c>
      <c r="AH133">
        <v>3.5358000000000001E-2</v>
      </c>
      <c r="AI133">
        <v>0.29475499999999999</v>
      </c>
      <c r="AJ133">
        <v>0.94805300000000003</v>
      </c>
    </row>
    <row r="134" spans="1:38" x14ac:dyDescent="0.25">
      <c r="A134">
        <v>9376211</v>
      </c>
      <c r="D134">
        <v>55178313</v>
      </c>
      <c r="F134">
        <v>300</v>
      </c>
      <c r="G134">
        <v>166471414</v>
      </c>
      <c r="I134">
        <v>2275020000</v>
      </c>
      <c r="J134">
        <v>2</v>
      </c>
      <c r="K134" t="s">
        <v>34</v>
      </c>
      <c r="L134" t="s">
        <v>61</v>
      </c>
      <c r="M134">
        <v>34013</v>
      </c>
      <c r="O134" t="s">
        <v>93</v>
      </c>
      <c r="P134">
        <v>48811</v>
      </c>
      <c r="Q134" t="s">
        <v>37</v>
      </c>
      <c r="R134" t="s">
        <v>38</v>
      </c>
      <c r="U134" t="s">
        <v>38</v>
      </c>
      <c r="V134">
        <v>40.690264999999997</v>
      </c>
      <c r="W134">
        <v>-74.176412999999997</v>
      </c>
      <c r="X134" t="s">
        <v>39</v>
      </c>
      <c r="Y134" t="s">
        <v>94</v>
      </c>
      <c r="Z134" t="s">
        <v>34</v>
      </c>
      <c r="AA134">
        <v>0</v>
      </c>
      <c r="AB134" t="s">
        <v>41</v>
      </c>
      <c r="AC134">
        <v>8</v>
      </c>
      <c r="AE134">
        <v>0.65696299999999996</v>
      </c>
      <c r="AF134">
        <v>16.4725</v>
      </c>
      <c r="AG134">
        <v>2.2482099999999998</v>
      </c>
      <c r="AH134">
        <v>4.5281599999999998E-4</v>
      </c>
      <c r="AI134">
        <v>9.2896099999999995E-2</v>
      </c>
      <c r="AJ134">
        <v>3.0247999999999999</v>
      </c>
    </row>
    <row r="135" spans="1:38" x14ac:dyDescent="0.25">
      <c r="A135">
        <v>9376211</v>
      </c>
      <c r="D135">
        <v>55178313</v>
      </c>
      <c r="F135">
        <v>300</v>
      </c>
      <c r="G135">
        <v>81785914</v>
      </c>
      <c r="I135">
        <v>2275020000</v>
      </c>
      <c r="J135">
        <v>2</v>
      </c>
      <c r="K135" t="s">
        <v>34</v>
      </c>
      <c r="L135" t="s">
        <v>61</v>
      </c>
      <c r="M135">
        <v>34013</v>
      </c>
      <c r="O135" t="s">
        <v>93</v>
      </c>
      <c r="P135">
        <v>48811</v>
      </c>
      <c r="Q135" t="s">
        <v>37</v>
      </c>
      <c r="R135" t="s">
        <v>38</v>
      </c>
      <c r="U135" t="s">
        <v>38</v>
      </c>
      <c r="V135">
        <v>40.690264999999997</v>
      </c>
      <c r="W135">
        <v>-74.176412999999997</v>
      </c>
      <c r="X135" t="s">
        <v>39</v>
      </c>
      <c r="Y135" t="s">
        <v>94</v>
      </c>
      <c r="Z135" t="s">
        <v>34</v>
      </c>
      <c r="AA135">
        <v>0</v>
      </c>
      <c r="AB135" t="s">
        <v>41</v>
      </c>
      <c r="AC135">
        <v>8</v>
      </c>
      <c r="AE135">
        <v>9.4441400000000009</v>
      </c>
      <c r="AF135">
        <v>12.5252</v>
      </c>
      <c r="AG135">
        <v>6.1304399999999998E-4</v>
      </c>
      <c r="AH135">
        <v>1.8492900000000001</v>
      </c>
      <c r="AI135">
        <v>2.2724000000000002</v>
      </c>
      <c r="AJ135">
        <v>1.0415000000000001</v>
      </c>
    </row>
    <row r="136" spans="1:38" x14ac:dyDescent="0.25">
      <c r="A136">
        <v>9387111</v>
      </c>
      <c r="D136">
        <v>55183313</v>
      </c>
      <c r="F136">
        <v>300</v>
      </c>
      <c r="G136">
        <v>166468314</v>
      </c>
      <c r="I136">
        <v>2275020000</v>
      </c>
      <c r="J136">
        <v>2</v>
      </c>
      <c r="K136" t="s">
        <v>34</v>
      </c>
      <c r="L136" t="s">
        <v>108</v>
      </c>
      <c r="M136">
        <v>34003</v>
      </c>
      <c r="O136" t="s">
        <v>144</v>
      </c>
      <c r="P136">
        <v>48811</v>
      </c>
      <c r="Q136" t="s">
        <v>37</v>
      </c>
      <c r="R136" t="s">
        <v>38</v>
      </c>
      <c r="U136" t="s">
        <v>38</v>
      </c>
      <c r="V136">
        <v>40.842799999999997</v>
      </c>
      <c r="W136">
        <v>-74.066100000000006</v>
      </c>
      <c r="X136" t="s">
        <v>39</v>
      </c>
      <c r="Y136" t="s">
        <v>144</v>
      </c>
      <c r="Z136" t="s">
        <v>34</v>
      </c>
      <c r="AA136">
        <v>0</v>
      </c>
      <c r="AB136" t="s">
        <v>41</v>
      </c>
      <c r="AC136">
        <v>8</v>
      </c>
      <c r="AE136">
        <v>0.267179</v>
      </c>
      <c r="AF136">
        <v>0.30146099999999998</v>
      </c>
      <c r="AG136">
        <v>3.6548599999999998E-3</v>
      </c>
      <c r="AH136">
        <v>4.9024699999999997E-4</v>
      </c>
      <c r="AI136">
        <v>8.4800500000000001E-2</v>
      </c>
      <c r="AJ136">
        <v>3.7436600000000002E-3</v>
      </c>
    </row>
    <row r="137" spans="1:38" x14ac:dyDescent="0.25">
      <c r="A137">
        <v>9387111</v>
      </c>
      <c r="D137">
        <v>55183313</v>
      </c>
      <c r="F137">
        <v>300</v>
      </c>
      <c r="G137">
        <v>166468114</v>
      </c>
      <c r="I137">
        <v>2275020000</v>
      </c>
      <c r="J137">
        <v>2</v>
      </c>
      <c r="K137" t="s">
        <v>34</v>
      </c>
      <c r="L137" t="s">
        <v>108</v>
      </c>
      <c r="M137">
        <v>34003</v>
      </c>
      <c r="O137" t="s">
        <v>144</v>
      </c>
      <c r="P137">
        <v>48811</v>
      </c>
      <c r="Q137" t="s">
        <v>37</v>
      </c>
      <c r="R137" t="s">
        <v>38</v>
      </c>
      <c r="U137" t="s">
        <v>38</v>
      </c>
      <c r="V137">
        <v>40.842799999999997</v>
      </c>
      <c r="W137">
        <v>-74.066100000000006</v>
      </c>
      <c r="X137" t="s">
        <v>39</v>
      </c>
      <c r="Y137" t="s">
        <v>144</v>
      </c>
      <c r="Z137" t="s">
        <v>34</v>
      </c>
      <c r="AA137">
        <v>0</v>
      </c>
      <c r="AB137" t="s">
        <v>41</v>
      </c>
      <c r="AC137">
        <v>8</v>
      </c>
      <c r="AE137">
        <v>3.7520199999999997E-2</v>
      </c>
      <c r="AF137">
        <v>7.9369799999999997E-3</v>
      </c>
      <c r="AG137">
        <v>3.2127099999999999E-2</v>
      </c>
      <c r="AH137">
        <v>6.6576999999999999E-4</v>
      </c>
      <c r="AI137">
        <v>4.06281E-2</v>
      </c>
      <c r="AJ137">
        <v>0.12795899999999999</v>
      </c>
    </row>
    <row r="138" spans="1:38" x14ac:dyDescent="0.25">
      <c r="A138">
        <v>9387111</v>
      </c>
      <c r="D138">
        <v>55183313</v>
      </c>
      <c r="F138">
        <v>300</v>
      </c>
      <c r="G138">
        <v>145748314</v>
      </c>
      <c r="I138">
        <v>2275020000</v>
      </c>
      <c r="J138">
        <v>2</v>
      </c>
      <c r="K138" t="s">
        <v>34</v>
      </c>
      <c r="L138" t="s">
        <v>108</v>
      </c>
      <c r="M138">
        <v>34003</v>
      </c>
      <c r="O138" t="s">
        <v>144</v>
      </c>
      <c r="P138">
        <v>48811</v>
      </c>
      <c r="Q138" t="s">
        <v>37</v>
      </c>
      <c r="R138" t="s">
        <v>38</v>
      </c>
      <c r="U138" t="s">
        <v>38</v>
      </c>
      <c r="V138">
        <v>40.842799999999997</v>
      </c>
      <c r="W138">
        <v>-74.066100000000006</v>
      </c>
      <c r="X138" t="s">
        <v>39</v>
      </c>
      <c r="Y138" t="s">
        <v>144</v>
      </c>
      <c r="Z138" t="s">
        <v>34</v>
      </c>
      <c r="AA138">
        <v>0</v>
      </c>
      <c r="AB138" t="s">
        <v>41</v>
      </c>
      <c r="AC138">
        <v>8</v>
      </c>
      <c r="AE138">
        <v>2.7890499999999999E-2</v>
      </c>
      <c r="AF138">
        <v>1.1828E-2</v>
      </c>
      <c r="AG138">
        <v>4.9024699999999997E-4</v>
      </c>
      <c r="AH138">
        <v>3.2127099999999999E-2</v>
      </c>
      <c r="AI138">
        <v>3.6684500000000002E-3</v>
      </c>
      <c r="AJ138">
        <v>7.1819900000000001E-3</v>
      </c>
    </row>
    <row r="139" spans="1:38" x14ac:dyDescent="0.25">
      <c r="A139">
        <v>9387111</v>
      </c>
      <c r="D139">
        <v>55183313</v>
      </c>
      <c r="F139">
        <v>300</v>
      </c>
      <c r="G139">
        <v>166468014</v>
      </c>
      <c r="I139">
        <v>2275020000</v>
      </c>
      <c r="J139">
        <v>2</v>
      </c>
      <c r="K139" t="s">
        <v>34</v>
      </c>
      <c r="L139" t="s">
        <v>108</v>
      </c>
      <c r="M139">
        <v>34003</v>
      </c>
      <c r="O139" t="s">
        <v>144</v>
      </c>
      <c r="P139">
        <v>48811</v>
      </c>
      <c r="Q139" t="s">
        <v>37</v>
      </c>
      <c r="R139" t="s">
        <v>38</v>
      </c>
      <c r="U139" t="s">
        <v>38</v>
      </c>
      <c r="V139">
        <v>40.842799999999997</v>
      </c>
      <c r="W139">
        <v>-74.066100000000006</v>
      </c>
      <c r="X139" t="s">
        <v>39</v>
      </c>
      <c r="Y139" t="s">
        <v>144</v>
      </c>
      <c r="Z139" t="s">
        <v>34</v>
      </c>
      <c r="AA139">
        <v>0</v>
      </c>
      <c r="AB139" t="s">
        <v>41</v>
      </c>
      <c r="AC139">
        <v>8</v>
      </c>
      <c r="AE139">
        <v>2.0981E-2</v>
      </c>
      <c r="AF139">
        <v>0.68122000000000005</v>
      </c>
      <c r="AG139">
        <v>2.5855399999999998E-4</v>
      </c>
      <c r="AH139">
        <v>2.5855399999999998E-4</v>
      </c>
      <c r="AI139">
        <v>1.6086799999999999E-3</v>
      </c>
      <c r="AJ139">
        <v>1.5965799999999999E-2</v>
      </c>
    </row>
    <row r="140" spans="1:38" x14ac:dyDescent="0.25">
      <c r="A140">
        <v>9387111</v>
      </c>
      <c r="D140">
        <v>55183313</v>
      </c>
      <c r="F140">
        <v>300</v>
      </c>
      <c r="G140">
        <v>166468214</v>
      </c>
      <c r="I140">
        <v>2275020000</v>
      </c>
      <c r="J140">
        <v>2</v>
      </c>
      <c r="K140" t="s">
        <v>34</v>
      </c>
      <c r="L140" t="s">
        <v>108</v>
      </c>
      <c r="M140">
        <v>34003</v>
      </c>
      <c r="O140" t="s">
        <v>144</v>
      </c>
      <c r="P140">
        <v>48811</v>
      </c>
      <c r="Q140" t="s">
        <v>37</v>
      </c>
      <c r="R140" t="s">
        <v>38</v>
      </c>
      <c r="U140" t="s">
        <v>38</v>
      </c>
      <c r="V140">
        <v>40.842799999999997</v>
      </c>
      <c r="W140">
        <v>-74.066100000000006</v>
      </c>
      <c r="X140" t="s">
        <v>39</v>
      </c>
      <c r="Y140" t="s">
        <v>144</v>
      </c>
      <c r="Z140" t="s">
        <v>34</v>
      </c>
      <c r="AA140">
        <v>0</v>
      </c>
      <c r="AB140" t="s">
        <v>41</v>
      </c>
      <c r="AC140">
        <v>8</v>
      </c>
      <c r="AE140">
        <v>0.63491399999999998</v>
      </c>
      <c r="AF140">
        <v>2.4095800000000001E-2</v>
      </c>
      <c r="AG140">
        <v>6.6576999999999999E-4</v>
      </c>
      <c r="AH140">
        <v>3.6548599999999998E-3</v>
      </c>
      <c r="AI140">
        <v>1.7898E-3</v>
      </c>
      <c r="AJ140">
        <v>8.1198599999999996E-3</v>
      </c>
    </row>
    <row r="141" spans="1:38" x14ac:dyDescent="0.25">
      <c r="A141">
        <v>9367411</v>
      </c>
      <c r="D141">
        <v>55218913</v>
      </c>
      <c r="F141">
        <v>300</v>
      </c>
      <c r="G141">
        <v>166475214</v>
      </c>
      <c r="I141">
        <v>2275020000</v>
      </c>
      <c r="J141">
        <v>2</v>
      </c>
      <c r="K141" t="s">
        <v>34</v>
      </c>
      <c r="L141" t="s">
        <v>70</v>
      </c>
      <c r="M141">
        <v>34021</v>
      </c>
      <c r="O141" t="s">
        <v>121</v>
      </c>
      <c r="P141">
        <v>48811</v>
      </c>
      <c r="Q141" t="s">
        <v>37</v>
      </c>
      <c r="R141" t="s">
        <v>38</v>
      </c>
      <c r="U141" t="s">
        <v>38</v>
      </c>
      <c r="V141">
        <v>40.276800000000001</v>
      </c>
      <c r="W141">
        <v>-74.820800000000006</v>
      </c>
      <c r="X141" t="s">
        <v>39</v>
      </c>
      <c r="Y141" t="s">
        <v>122</v>
      </c>
      <c r="Z141" t="s">
        <v>34</v>
      </c>
      <c r="AA141">
        <v>0</v>
      </c>
      <c r="AB141" t="s">
        <v>41</v>
      </c>
      <c r="AC141">
        <v>8</v>
      </c>
      <c r="AE141">
        <v>22.3508</v>
      </c>
      <c r="AF141">
        <v>3.2578000000000003E-2</v>
      </c>
      <c r="AG141">
        <v>0.86463299999999998</v>
      </c>
      <c r="AH141">
        <v>0.86463299999999998</v>
      </c>
      <c r="AI141">
        <v>4.8476600000000003</v>
      </c>
      <c r="AJ141">
        <v>1.3161400000000001</v>
      </c>
    </row>
    <row r="142" spans="1:38" x14ac:dyDescent="0.25">
      <c r="A142">
        <v>9367411</v>
      </c>
      <c r="D142">
        <v>55218913</v>
      </c>
      <c r="F142">
        <v>300</v>
      </c>
      <c r="G142">
        <v>166475114</v>
      </c>
      <c r="I142">
        <v>2275020000</v>
      </c>
      <c r="J142">
        <v>2</v>
      </c>
      <c r="K142" t="s">
        <v>34</v>
      </c>
      <c r="L142" t="s">
        <v>70</v>
      </c>
      <c r="M142">
        <v>34021</v>
      </c>
      <c r="O142" t="s">
        <v>121</v>
      </c>
      <c r="P142">
        <v>48811</v>
      </c>
      <c r="Q142" t="s">
        <v>37</v>
      </c>
      <c r="R142" t="s">
        <v>38</v>
      </c>
      <c r="U142" t="s">
        <v>38</v>
      </c>
      <c r="V142">
        <v>40.276800000000001</v>
      </c>
      <c r="W142">
        <v>-74.820800000000006</v>
      </c>
      <c r="X142" t="s">
        <v>39</v>
      </c>
      <c r="Y142" t="s">
        <v>122</v>
      </c>
      <c r="Z142" t="s">
        <v>34</v>
      </c>
      <c r="AA142">
        <v>0</v>
      </c>
      <c r="AB142" t="s">
        <v>41</v>
      </c>
      <c r="AC142">
        <v>8</v>
      </c>
      <c r="AE142">
        <v>3.6814100000000002E-2</v>
      </c>
      <c r="AF142">
        <v>2.1258099999999999E-2</v>
      </c>
      <c r="AG142">
        <v>3.55185E-4</v>
      </c>
      <c r="AH142">
        <v>6.0271399999999996E-4</v>
      </c>
      <c r="AI142">
        <v>6.1314999999999998E-3</v>
      </c>
      <c r="AJ142">
        <v>3.7997999999999999E-3</v>
      </c>
    </row>
    <row r="143" spans="1:38" x14ac:dyDescent="0.25">
      <c r="A143">
        <v>9367411</v>
      </c>
      <c r="D143">
        <v>55218913</v>
      </c>
      <c r="F143">
        <v>300</v>
      </c>
      <c r="G143">
        <v>166475314</v>
      </c>
      <c r="I143">
        <v>2275020000</v>
      </c>
      <c r="J143">
        <v>2</v>
      </c>
      <c r="K143" t="s">
        <v>34</v>
      </c>
      <c r="L143" t="s">
        <v>70</v>
      </c>
      <c r="M143">
        <v>34021</v>
      </c>
      <c r="O143" t="s">
        <v>121</v>
      </c>
      <c r="P143">
        <v>48811</v>
      </c>
      <c r="Q143" t="s">
        <v>37</v>
      </c>
      <c r="R143" t="s">
        <v>38</v>
      </c>
      <c r="U143" t="s">
        <v>38</v>
      </c>
      <c r="V143">
        <v>40.276800000000001</v>
      </c>
      <c r="W143">
        <v>-74.820800000000006</v>
      </c>
      <c r="X143" t="s">
        <v>39</v>
      </c>
      <c r="Y143" t="s">
        <v>122</v>
      </c>
      <c r="Z143" t="s">
        <v>34</v>
      </c>
      <c r="AA143">
        <v>0</v>
      </c>
      <c r="AB143" t="s">
        <v>41</v>
      </c>
      <c r="AC143">
        <v>8</v>
      </c>
      <c r="AE143">
        <v>2.3848899999999999E-2</v>
      </c>
      <c r="AF143">
        <v>41.811900000000001</v>
      </c>
      <c r="AG143">
        <v>7.7068000000000004E-4</v>
      </c>
      <c r="AH143">
        <v>7.7068000000000004E-4</v>
      </c>
      <c r="AI143">
        <v>3.9561199999999996E-3</v>
      </c>
      <c r="AJ143">
        <v>5.6701499999999997E-3</v>
      </c>
    </row>
    <row r="144" spans="1:38" x14ac:dyDescent="0.25">
      <c r="A144">
        <v>9367411</v>
      </c>
      <c r="D144">
        <v>55218913</v>
      </c>
      <c r="F144">
        <v>300</v>
      </c>
      <c r="G144">
        <v>166475414</v>
      </c>
      <c r="I144">
        <v>2275020000</v>
      </c>
      <c r="J144">
        <v>2</v>
      </c>
      <c r="K144" t="s">
        <v>34</v>
      </c>
      <c r="L144" t="s">
        <v>70</v>
      </c>
      <c r="M144">
        <v>34021</v>
      </c>
      <c r="O144" t="s">
        <v>121</v>
      </c>
      <c r="P144">
        <v>48811</v>
      </c>
      <c r="Q144" t="s">
        <v>37</v>
      </c>
      <c r="R144" t="s">
        <v>38</v>
      </c>
      <c r="U144" t="s">
        <v>38</v>
      </c>
      <c r="V144">
        <v>40.276800000000001</v>
      </c>
      <c r="W144">
        <v>-74.820800000000006</v>
      </c>
      <c r="X144" t="s">
        <v>39</v>
      </c>
      <c r="Y144" t="s">
        <v>122</v>
      </c>
      <c r="Z144" t="s">
        <v>34</v>
      </c>
      <c r="AA144">
        <v>0</v>
      </c>
      <c r="AB144" t="s">
        <v>41</v>
      </c>
      <c r="AC144">
        <v>8</v>
      </c>
      <c r="AE144">
        <v>3.77585E-2</v>
      </c>
      <c r="AF144">
        <v>5.95901E-2</v>
      </c>
      <c r="AG144">
        <v>6.0271399999999996E-4</v>
      </c>
      <c r="AH144">
        <v>3.55185E-4</v>
      </c>
      <c r="AI144">
        <v>2.84871E-3</v>
      </c>
      <c r="AJ144">
        <v>3.4041100000000001E-3</v>
      </c>
      <c r="AK144">
        <f>SUM(AF64:AF144)</f>
        <v>2504.1845507399994</v>
      </c>
      <c r="AL144">
        <v>2275020000</v>
      </c>
    </row>
    <row r="145" spans="1:36" x14ac:dyDescent="0.25">
      <c r="A145">
        <v>11724911</v>
      </c>
      <c r="D145">
        <v>61142113</v>
      </c>
      <c r="F145">
        <v>300</v>
      </c>
      <c r="G145">
        <v>78822914</v>
      </c>
      <c r="I145">
        <v>2275050011</v>
      </c>
      <c r="J145">
        <v>2</v>
      </c>
      <c r="K145" t="s">
        <v>34</v>
      </c>
      <c r="L145" t="s">
        <v>35</v>
      </c>
      <c r="M145">
        <v>34025</v>
      </c>
      <c r="O145" t="s">
        <v>172</v>
      </c>
      <c r="P145">
        <v>48811</v>
      </c>
      <c r="Q145" t="s">
        <v>37</v>
      </c>
      <c r="R145" t="s">
        <v>38</v>
      </c>
      <c r="U145" t="s">
        <v>38</v>
      </c>
      <c r="V145">
        <v>40.3001</v>
      </c>
      <c r="W145">
        <v>-74.025400000000005</v>
      </c>
      <c r="X145" t="s">
        <v>39</v>
      </c>
      <c r="Y145" t="s">
        <v>173</v>
      </c>
      <c r="Z145" t="s">
        <v>34</v>
      </c>
      <c r="AA145">
        <v>0</v>
      </c>
      <c r="AB145" t="s">
        <v>41</v>
      </c>
      <c r="AC145">
        <v>8</v>
      </c>
      <c r="AE145">
        <v>0.108126</v>
      </c>
      <c r="AF145">
        <v>5.8500000000000002E-4</v>
      </c>
      <c r="AG145">
        <v>2.1302999999999999E-3</v>
      </c>
      <c r="AH145">
        <v>1.4699100000000001E-3</v>
      </c>
      <c r="AI145">
        <v>9.0000000000000006E-5</v>
      </c>
      <c r="AJ145">
        <v>1.3542700000000001E-3</v>
      </c>
    </row>
    <row r="146" spans="1:36" x14ac:dyDescent="0.25">
      <c r="A146">
        <v>11556611</v>
      </c>
      <c r="D146">
        <v>60550513</v>
      </c>
      <c r="F146">
        <v>300</v>
      </c>
      <c r="G146">
        <v>77642514</v>
      </c>
      <c r="I146">
        <v>2275050011</v>
      </c>
      <c r="J146">
        <v>2</v>
      </c>
      <c r="K146" t="s">
        <v>34</v>
      </c>
      <c r="L146" t="s">
        <v>67</v>
      </c>
      <c r="M146">
        <v>34037</v>
      </c>
      <c r="O146" t="s">
        <v>68</v>
      </c>
      <c r="P146">
        <v>48811</v>
      </c>
      <c r="Q146" t="s">
        <v>37</v>
      </c>
      <c r="R146" t="s">
        <v>38</v>
      </c>
      <c r="U146" t="s">
        <v>38</v>
      </c>
      <c r="V146">
        <v>41.008600000000001</v>
      </c>
      <c r="W146">
        <v>-74.738</v>
      </c>
      <c r="X146" t="s">
        <v>39</v>
      </c>
      <c r="Y146" t="s">
        <v>69</v>
      </c>
      <c r="Z146" t="s">
        <v>34</v>
      </c>
      <c r="AA146">
        <v>0</v>
      </c>
      <c r="AB146" t="s">
        <v>41</v>
      </c>
      <c r="AC146">
        <v>8</v>
      </c>
      <c r="AE146">
        <v>53.761299999999999</v>
      </c>
      <c r="AF146">
        <v>0.29086800000000002</v>
      </c>
      <c r="AG146">
        <v>1.05921</v>
      </c>
      <c r="AH146">
        <v>0.73085199999999995</v>
      </c>
      <c r="AI146">
        <v>4.4748900000000001E-2</v>
      </c>
      <c r="AJ146">
        <v>0.67335400000000001</v>
      </c>
    </row>
    <row r="147" spans="1:36" x14ac:dyDescent="0.25">
      <c r="A147">
        <v>11048711</v>
      </c>
      <c r="D147">
        <v>60642013</v>
      </c>
      <c r="F147">
        <v>300</v>
      </c>
      <c r="G147">
        <v>77824314</v>
      </c>
      <c r="I147">
        <v>2275050011</v>
      </c>
      <c r="J147">
        <v>2</v>
      </c>
      <c r="K147" t="s">
        <v>34</v>
      </c>
      <c r="L147" t="s">
        <v>67</v>
      </c>
      <c r="M147">
        <v>34037</v>
      </c>
      <c r="O147" t="s">
        <v>347</v>
      </c>
      <c r="P147">
        <v>48811</v>
      </c>
      <c r="Q147" t="s">
        <v>37</v>
      </c>
      <c r="R147" t="s">
        <v>38</v>
      </c>
      <c r="U147" t="s">
        <v>38</v>
      </c>
      <c r="V147">
        <v>41.291200000000003</v>
      </c>
      <c r="W147">
        <v>-74.551000000000002</v>
      </c>
      <c r="X147" t="s">
        <v>39</v>
      </c>
      <c r="Y147" t="s">
        <v>320</v>
      </c>
      <c r="Z147" t="s">
        <v>34</v>
      </c>
      <c r="AA147">
        <v>0</v>
      </c>
      <c r="AB147" t="s">
        <v>41</v>
      </c>
      <c r="AC147">
        <v>8</v>
      </c>
      <c r="AE147">
        <v>0.108126</v>
      </c>
      <c r="AF147">
        <v>5.8500000000000002E-4</v>
      </c>
      <c r="AG147">
        <v>2.1302999999999999E-3</v>
      </c>
      <c r="AH147">
        <v>1.4699100000000001E-3</v>
      </c>
      <c r="AI147">
        <v>9.0000000000000006E-5</v>
      </c>
      <c r="AJ147">
        <v>1.3542700000000001E-3</v>
      </c>
    </row>
    <row r="148" spans="1:36" x14ac:dyDescent="0.25">
      <c r="A148">
        <v>10938811</v>
      </c>
      <c r="D148">
        <v>60447013</v>
      </c>
      <c r="F148">
        <v>300</v>
      </c>
      <c r="G148">
        <v>77435714</v>
      </c>
      <c r="I148">
        <v>2275050011</v>
      </c>
      <c r="J148">
        <v>2</v>
      </c>
      <c r="K148" t="s">
        <v>34</v>
      </c>
      <c r="L148" t="s">
        <v>178</v>
      </c>
      <c r="M148">
        <v>34017</v>
      </c>
      <c r="O148" t="s">
        <v>421</v>
      </c>
      <c r="P148">
        <v>48811</v>
      </c>
      <c r="Q148" t="s">
        <v>37</v>
      </c>
      <c r="R148" t="s">
        <v>38</v>
      </c>
      <c r="U148" t="s">
        <v>38</v>
      </c>
      <c r="V148">
        <v>40.741799999999998</v>
      </c>
      <c r="W148">
        <v>-74.137100000000004</v>
      </c>
      <c r="X148" t="s">
        <v>39</v>
      </c>
      <c r="Y148" t="s">
        <v>263</v>
      </c>
      <c r="Z148" t="s">
        <v>34</v>
      </c>
      <c r="AA148">
        <v>0</v>
      </c>
      <c r="AB148" t="s">
        <v>41</v>
      </c>
      <c r="AC148">
        <v>8</v>
      </c>
      <c r="AE148">
        <v>0.108126</v>
      </c>
      <c r="AF148">
        <v>5.8500000000000002E-4</v>
      </c>
      <c r="AG148">
        <v>2.1302999999999999E-3</v>
      </c>
      <c r="AH148">
        <v>1.4699100000000001E-3</v>
      </c>
      <c r="AI148">
        <v>9.0000000000000006E-5</v>
      </c>
      <c r="AJ148">
        <v>1.3542700000000001E-3</v>
      </c>
    </row>
    <row r="149" spans="1:36" x14ac:dyDescent="0.25">
      <c r="A149">
        <v>12335311</v>
      </c>
      <c r="D149">
        <v>61754213</v>
      </c>
      <c r="F149">
        <v>300</v>
      </c>
      <c r="G149">
        <v>80034514</v>
      </c>
      <c r="I149">
        <v>2275050011</v>
      </c>
      <c r="J149">
        <v>2</v>
      </c>
      <c r="K149" t="s">
        <v>34</v>
      </c>
      <c r="L149" t="s">
        <v>103</v>
      </c>
      <c r="M149">
        <v>34023</v>
      </c>
      <c r="O149" t="s">
        <v>207</v>
      </c>
      <c r="P149">
        <v>48811</v>
      </c>
      <c r="Q149" t="s">
        <v>37</v>
      </c>
      <c r="R149" t="s">
        <v>38</v>
      </c>
      <c r="U149" t="s">
        <v>38</v>
      </c>
      <c r="V149">
        <v>40.5473</v>
      </c>
      <c r="W149">
        <v>-74.341300000000004</v>
      </c>
      <c r="X149" t="s">
        <v>39</v>
      </c>
      <c r="Y149" t="s">
        <v>208</v>
      </c>
      <c r="Z149" t="s">
        <v>34</v>
      </c>
      <c r="AA149">
        <v>0</v>
      </c>
      <c r="AB149" t="s">
        <v>41</v>
      </c>
      <c r="AC149">
        <v>8</v>
      </c>
      <c r="AE149">
        <v>0.108126</v>
      </c>
      <c r="AF149">
        <v>5.8500000000000002E-4</v>
      </c>
      <c r="AG149">
        <v>2.1302999999999999E-3</v>
      </c>
      <c r="AH149">
        <v>1.4699100000000001E-3</v>
      </c>
      <c r="AI149">
        <v>9.0000000000000006E-5</v>
      </c>
      <c r="AJ149">
        <v>1.3542700000000001E-3</v>
      </c>
    </row>
    <row r="150" spans="1:36" x14ac:dyDescent="0.25">
      <c r="A150">
        <v>11941711</v>
      </c>
      <c r="D150">
        <v>60693313</v>
      </c>
      <c r="F150">
        <v>300</v>
      </c>
      <c r="G150">
        <v>77928314</v>
      </c>
      <c r="I150">
        <v>2275050011</v>
      </c>
      <c r="J150">
        <v>2</v>
      </c>
      <c r="K150" t="s">
        <v>34</v>
      </c>
      <c r="L150" t="s">
        <v>108</v>
      </c>
      <c r="M150">
        <v>34003</v>
      </c>
      <c r="O150" t="s">
        <v>215</v>
      </c>
      <c r="P150">
        <v>48811</v>
      </c>
      <c r="Q150" t="s">
        <v>37</v>
      </c>
      <c r="R150" t="s">
        <v>38</v>
      </c>
      <c r="U150" t="s">
        <v>38</v>
      </c>
      <c r="V150">
        <v>40.9251</v>
      </c>
      <c r="W150">
        <v>-74.078800000000001</v>
      </c>
      <c r="X150" t="s">
        <v>39</v>
      </c>
      <c r="Y150" t="s">
        <v>216</v>
      </c>
      <c r="Z150" t="s">
        <v>34</v>
      </c>
      <c r="AA150">
        <v>0</v>
      </c>
      <c r="AB150" t="s">
        <v>41</v>
      </c>
      <c r="AC150">
        <v>8</v>
      </c>
      <c r="AE150">
        <v>0.108126</v>
      </c>
      <c r="AF150">
        <v>5.8500000000000002E-4</v>
      </c>
      <c r="AG150">
        <v>2.1302999999999999E-3</v>
      </c>
      <c r="AH150">
        <v>1.4699100000000001E-3</v>
      </c>
      <c r="AI150">
        <v>9.0000000000000006E-5</v>
      </c>
      <c r="AJ150">
        <v>1.3542700000000001E-3</v>
      </c>
    </row>
    <row r="151" spans="1:36" x14ac:dyDescent="0.25">
      <c r="A151">
        <v>9368811</v>
      </c>
      <c r="D151">
        <v>62537213</v>
      </c>
      <c r="F151">
        <v>300</v>
      </c>
      <c r="G151">
        <v>84006514</v>
      </c>
      <c r="I151">
        <v>2275050011</v>
      </c>
      <c r="J151">
        <v>2</v>
      </c>
      <c r="K151" t="s">
        <v>34</v>
      </c>
      <c r="L151" t="s">
        <v>64</v>
      </c>
      <c r="M151">
        <v>34019</v>
      </c>
      <c r="O151" t="s">
        <v>162</v>
      </c>
      <c r="P151">
        <v>48811</v>
      </c>
      <c r="Q151" t="s">
        <v>37</v>
      </c>
      <c r="R151" t="s">
        <v>38</v>
      </c>
      <c r="U151" t="s">
        <v>38</v>
      </c>
      <c r="V151">
        <v>40.587569999999999</v>
      </c>
      <c r="W151">
        <v>-75.019419999999997</v>
      </c>
      <c r="X151" t="s">
        <v>39</v>
      </c>
      <c r="Y151" t="s">
        <v>126</v>
      </c>
      <c r="Z151" t="s">
        <v>34</v>
      </c>
      <c r="AA151">
        <v>0</v>
      </c>
      <c r="AB151" t="s">
        <v>41</v>
      </c>
      <c r="AC151">
        <v>8</v>
      </c>
      <c r="AE151">
        <v>39.9604</v>
      </c>
      <c r="AF151">
        <v>0.2162</v>
      </c>
      <c r="AG151">
        <v>0.7873</v>
      </c>
      <c r="AH151">
        <v>0.54323699999999997</v>
      </c>
      <c r="AI151">
        <v>3.3261499999999999E-2</v>
      </c>
      <c r="AJ151">
        <v>0.50049999999999994</v>
      </c>
    </row>
    <row r="152" spans="1:36" x14ac:dyDescent="0.25">
      <c r="A152">
        <v>11978411</v>
      </c>
      <c r="D152">
        <v>60842013</v>
      </c>
      <c r="F152">
        <v>300</v>
      </c>
      <c r="G152">
        <v>78224914</v>
      </c>
      <c r="I152">
        <v>2275050011</v>
      </c>
      <c r="J152">
        <v>2</v>
      </c>
      <c r="K152" t="s">
        <v>34</v>
      </c>
      <c r="L152" t="s">
        <v>90</v>
      </c>
      <c r="M152">
        <v>34005</v>
      </c>
      <c r="O152" t="s">
        <v>555</v>
      </c>
      <c r="P152">
        <v>48811</v>
      </c>
      <c r="Q152" t="s">
        <v>37</v>
      </c>
      <c r="R152" t="s">
        <v>38</v>
      </c>
      <c r="U152" t="s">
        <v>38</v>
      </c>
      <c r="V152">
        <v>39.941099999999999</v>
      </c>
      <c r="W152">
        <v>-74.770799999999994</v>
      </c>
      <c r="X152" t="s">
        <v>39</v>
      </c>
      <c r="Y152" t="s">
        <v>272</v>
      </c>
      <c r="Z152" t="s">
        <v>34</v>
      </c>
      <c r="AA152">
        <v>0</v>
      </c>
      <c r="AB152" t="s">
        <v>41</v>
      </c>
      <c r="AC152">
        <v>8</v>
      </c>
      <c r="AE152">
        <v>0.616919</v>
      </c>
      <c r="AF152">
        <v>3.33775E-3</v>
      </c>
      <c r="AG152">
        <v>1.21545E-2</v>
      </c>
      <c r="AH152">
        <v>8.3866300000000008E-3</v>
      </c>
      <c r="AI152">
        <v>5.1349999999999996E-4</v>
      </c>
      <c r="AJ152">
        <v>7.7268399999999996E-3</v>
      </c>
    </row>
    <row r="153" spans="1:36" x14ac:dyDescent="0.25">
      <c r="A153">
        <v>12397011</v>
      </c>
      <c r="D153">
        <v>61584013</v>
      </c>
      <c r="F153">
        <v>300</v>
      </c>
      <c r="G153">
        <v>79698314</v>
      </c>
      <c r="I153">
        <v>2275050011</v>
      </c>
      <c r="J153">
        <v>2</v>
      </c>
      <c r="K153" t="s">
        <v>34</v>
      </c>
      <c r="L153" t="s">
        <v>84</v>
      </c>
      <c r="M153">
        <v>34029</v>
      </c>
      <c r="O153" t="s">
        <v>482</v>
      </c>
      <c r="P153">
        <v>48811</v>
      </c>
      <c r="Q153" t="s">
        <v>37</v>
      </c>
      <c r="R153" t="s">
        <v>38</v>
      </c>
      <c r="U153" t="s">
        <v>38</v>
      </c>
      <c r="V153">
        <v>40.0334</v>
      </c>
      <c r="W153">
        <v>-74.057900000000004</v>
      </c>
      <c r="X153" t="s">
        <v>39</v>
      </c>
      <c r="Y153" t="s">
        <v>483</v>
      </c>
      <c r="Z153" t="s">
        <v>34</v>
      </c>
      <c r="AA153">
        <v>0</v>
      </c>
      <c r="AB153" t="s">
        <v>41</v>
      </c>
      <c r="AC153">
        <v>8</v>
      </c>
      <c r="AE153">
        <v>0.65532599999999996</v>
      </c>
      <c r="AF153">
        <v>3.5455399999999998E-3</v>
      </c>
      <c r="AG153">
        <v>1.2911199999999999E-2</v>
      </c>
      <c r="AH153">
        <v>8.90875E-3</v>
      </c>
      <c r="AI153">
        <v>5.4546800000000002E-4</v>
      </c>
      <c r="AJ153">
        <v>8.2078800000000007E-3</v>
      </c>
    </row>
    <row r="154" spans="1:36" x14ac:dyDescent="0.25">
      <c r="A154">
        <v>11060411</v>
      </c>
      <c r="D154">
        <v>60669313</v>
      </c>
      <c r="F154">
        <v>300</v>
      </c>
      <c r="G154">
        <v>77878914</v>
      </c>
      <c r="I154">
        <v>2275050011</v>
      </c>
      <c r="J154">
        <v>2</v>
      </c>
      <c r="K154" t="s">
        <v>34</v>
      </c>
      <c r="L154" t="s">
        <v>159</v>
      </c>
      <c r="M154">
        <v>34033</v>
      </c>
      <c r="O154" t="s">
        <v>369</v>
      </c>
      <c r="P154">
        <v>48811</v>
      </c>
      <c r="Q154" t="s">
        <v>37</v>
      </c>
      <c r="R154" t="s">
        <v>38</v>
      </c>
      <c r="U154" t="s">
        <v>38</v>
      </c>
      <c r="V154">
        <v>39.5047</v>
      </c>
      <c r="W154">
        <v>-75.093100000000007</v>
      </c>
      <c r="X154" t="s">
        <v>39</v>
      </c>
      <c r="Y154" t="s">
        <v>370</v>
      </c>
      <c r="Z154" t="s">
        <v>34</v>
      </c>
      <c r="AA154">
        <v>0</v>
      </c>
      <c r="AB154" t="s">
        <v>41</v>
      </c>
      <c r="AC154">
        <v>8</v>
      </c>
      <c r="AE154">
        <v>0.42973800000000001</v>
      </c>
      <c r="AF154">
        <v>2.3250300000000001E-3</v>
      </c>
      <c r="AG154">
        <v>8.4667000000000006E-3</v>
      </c>
      <c r="AH154">
        <v>5.8420199999999999E-3</v>
      </c>
      <c r="AI154">
        <v>3.5769699999999997E-4</v>
      </c>
      <c r="AJ154">
        <v>5.3824199999999997E-3</v>
      </c>
    </row>
    <row r="155" spans="1:36" x14ac:dyDescent="0.25">
      <c r="A155">
        <v>12304511</v>
      </c>
      <c r="D155">
        <v>61748113</v>
      </c>
      <c r="F155">
        <v>300</v>
      </c>
      <c r="G155">
        <v>80022314</v>
      </c>
      <c r="I155">
        <v>2275050011</v>
      </c>
      <c r="J155">
        <v>2</v>
      </c>
      <c r="K155" t="s">
        <v>34</v>
      </c>
      <c r="L155" t="s">
        <v>159</v>
      </c>
      <c r="M155">
        <v>34033</v>
      </c>
      <c r="O155" t="s">
        <v>579</v>
      </c>
      <c r="P155">
        <v>48811</v>
      </c>
      <c r="Q155" t="s">
        <v>37</v>
      </c>
      <c r="R155" t="s">
        <v>38</v>
      </c>
      <c r="U155" t="s">
        <v>38</v>
      </c>
      <c r="V155">
        <v>39.541800000000002</v>
      </c>
      <c r="W155">
        <v>-75.304400000000001</v>
      </c>
      <c r="X155" t="s">
        <v>39</v>
      </c>
      <c r="Y155" t="s">
        <v>580</v>
      </c>
      <c r="Z155" t="s">
        <v>34</v>
      </c>
      <c r="AA155">
        <v>0</v>
      </c>
      <c r="AB155" t="s">
        <v>41</v>
      </c>
      <c r="AC155">
        <v>8</v>
      </c>
      <c r="AE155">
        <v>0.90501100000000001</v>
      </c>
      <c r="AF155">
        <v>4.8964300000000002E-3</v>
      </c>
      <c r="AG155">
        <v>1.7830499999999999E-2</v>
      </c>
      <c r="AH155">
        <v>1.2303100000000001E-2</v>
      </c>
      <c r="AI155">
        <v>7.5329699999999999E-4</v>
      </c>
      <c r="AJ155">
        <v>1.13352E-2</v>
      </c>
    </row>
    <row r="156" spans="1:36" x14ac:dyDescent="0.25">
      <c r="A156">
        <v>12396911</v>
      </c>
      <c r="D156">
        <v>61583913</v>
      </c>
      <c r="F156">
        <v>300</v>
      </c>
      <c r="G156">
        <v>79698114</v>
      </c>
      <c r="I156">
        <v>2275050011</v>
      </c>
      <c r="J156">
        <v>2</v>
      </c>
      <c r="K156" t="s">
        <v>34</v>
      </c>
      <c r="L156" t="s">
        <v>73</v>
      </c>
      <c r="M156">
        <v>34035</v>
      </c>
      <c r="O156" t="s">
        <v>434</v>
      </c>
      <c r="P156">
        <v>48811</v>
      </c>
      <c r="Q156" t="s">
        <v>37</v>
      </c>
      <c r="R156" t="s">
        <v>38</v>
      </c>
      <c r="U156" t="s">
        <v>38</v>
      </c>
      <c r="V156">
        <v>40.666699999999999</v>
      </c>
      <c r="W156">
        <v>-74.633300000000006</v>
      </c>
      <c r="X156" t="s">
        <v>39</v>
      </c>
      <c r="Y156" t="s">
        <v>316</v>
      </c>
      <c r="Z156" t="s">
        <v>34</v>
      </c>
      <c r="AA156">
        <v>0</v>
      </c>
      <c r="AB156" t="s">
        <v>41</v>
      </c>
      <c r="AC156">
        <v>8</v>
      </c>
      <c r="AE156">
        <v>0.108126</v>
      </c>
      <c r="AF156">
        <v>5.8500000000000002E-4</v>
      </c>
      <c r="AG156">
        <v>2.1302999999999999E-3</v>
      </c>
      <c r="AH156">
        <v>1.4699100000000001E-3</v>
      </c>
      <c r="AI156">
        <v>9.0000000000000006E-5</v>
      </c>
      <c r="AJ156">
        <v>1.3542700000000001E-3</v>
      </c>
    </row>
    <row r="157" spans="1:36" x14ac:dyDescent="0.25">
      <c r="A157">
        <v>12304611</v>
      </c>
      <c r="D157">
        <v>61748213</v>
      </c>
      <c r="F157">
        <v>300</v>
      </c>
      <c r="G157">
        <v>80022514</v>
      </c>
      <c r="I157">
        <v>2275050011</v>
      </c>
      <c r="J157">
        <v>2</v>
      </c>
      <c r="K157" t="s">
        <v>34</v>
      </c>
      <c r="L157" t="s">
        <v>56</v>
      </c>
      <c r="M157">
        <v>34007</v>
      </c>
      <c r="O157" t="s">
        <v>348</v>
      </c>
      <c r="P157">
        <v>48811</v>
      </c>
      <c r="Q157" t="s">
        <v>37</v>
      </c>
      <c r="R157" t="s">
        <v>38</v>
      </c>
      <c r="U157" t="s">
        <v>38</v>
      </c>
      <c r="V157">
        <v>39.745899999999999</v>
      </c>
      <c r="W157">
        <v>-74.920400000000001</v>
      </c>
      <c r="X157" t="s">
        <v>39</v>
      </c>
      <c r="Y157" t="s">
        <v>349</v>
      </c>
      <c r="Z157" t="s">
        <v>34</v>
      </c>
      <c r="AA157">
        <v>0</v>
      </c>
      <c r="AB157" t="s">
        <v>41</v>
      </c>
      <c r="AC157">
        <v>8</v>
      </c>
      <c r="AE157">
        <v>0.108126</v>
      </c>
      <c r="AF157">
        <v>5.8500000000000002E-4</v>
      </c>
      <c r="AG157">
        <v>2.1302999999999999E-3</v>
      </c>
      <c r="AH157">
        <v>1.4699100000000001E-3</v>
      </c>
      <c r="AI157">
        <v>9.0000000000000006E-5</v>
      </c>
      <c r="AJ157">
        <v>1.3542700000000001E-3</v>
      </c>
    </row>
    <row r="158" spans="1:36" x14ac:dyDescent="0.25">
      <c r="A158">
        <v>11819411</v>
      </c>
      <c r="D158">
        <v>61348013</v>
      </c>
      <c r="F158">
        <v>300</v>
      </c>
      <c r="G158">
        <v>79233914</v>
      </c>
      <c r="I158">
        <v>2275050011</v>
      </c>
      <c r="J158">
        <v>2</v>
      </c>
      <c r="K158" t="s">
        <v>34</v>
      </c>
      <c r="L158" t="s">
        <v>73</v>
      </c>
      <c r="M158">
        <v>34035</v>
      </c>
      <c r="O158" t="s">
        <v>213</v>
      </c>
      <c r="P158">
        <v>48811</v>
      </c>
      <c r="Q158" t="s">
        <v>37</v>
      </c>
      <c r="R158" t="s">
        <v>38</v>
      </c>
      <c r="U158" t="s">
        <v>38</v>
      </c>
      <c r="V158">
        <v>40.716799999999999</v>
      </c>
      <c r="W158">
        <v>-74.549599999999998</v>
      </c>
      <c r="X158" t="s">
        <v>39</v>
      </c>
      <c r="Y158" t="s">
        <v>214</v>
      </c>
      <c r="Z158" t="s">
        <v>34</v>
      </c>
      <c r="AA158">
        <v>0</v>
      </c>
      <c r="AB158" t="s">
        <v>41</v>
      </c>
      <c r="AC158">
        <v>8</v>
      </c>
      <c r="AE158">
        <v>0.108126</v>
      </c>
      <c r="AF158">
        <v>5.8500000000000002E-4</v>
      </c>
      <c r="AG158">
        <v>2.1302999999999999E-3</v>
      </c>
      <c r="AH158">
        <v>1.4699100000000001E-3</v>
      </c>
      <c r="AI158">
        <v>9.0000000000000006E-5</v>
      </c>
      <c r="AJ158">
        <v>1.3542700000000001E-3</v>
      </c>
    </row>
    <row r="159" spans="1:36" x14ac:dyDescent="0.25">
      <c r="A159">
        <v>9388611</v>
      </c>
      <c r="D159">
        <v>98309513</v>
      </c>
      <c r="F159">
        <v>300</v>
      </c>
      <c r="G159">
        <v>137934814</v>
      </c>
      <c r="I159">
        <v>2275050011</v>
      </c>
      <c r="J159">
        <v>2</v>
      </c>
      <c r="K159" t="s">
        <v>34</v>
      </c>
      <c r="L159" t="s">
        <v>98</v>
      </c>
      <c r="M159">
        <v>34001</v>
      </c>
      <c r="O159" t="s">
        <v>186</v>
      </c>
      <c r="P159">
        <v>48811</v>
      </c>
      <c r="Q159" t="s">
        <v>37</v>
      </c>
      <c r="R159" t="s">
        <v>38</v>
      </c>
      <c r="U159" t="s">
        <v>38</v>
      </c>
      <c r="V159">
        <v>39.456400000000002</v>
      </c>
      <c r="W159">
        <v>-74.5886</v>
      </c>
      <c r="X159" t="s">
        <v>39</v>
      </c>
      <c r="Y159" t="s">
        <v>187</v>
      </c>
      <c r="Z159" t="s">
        <v>34</v>
      </c>
      <c r="AA159">
        <v>0</v>
      </c>
      <c r="AB159" t="s">
        <v>41</v>
      </c>
      <c r="AC159">
        <v>8</v>
      </c>
      <c r="AE159">
        <v>54.939300000000003</v>
      </c>
      <c r="AF159">
        <v>0.29724099999999998</v>
      </c>
      <c r="AG159">
        <v>1.0824199999999999</v>
      </c>
      <c r="AH159">
        <v>0.74686699999999995</v>
      </c>
      <c r="AI159">
        <v>4.5729400000000003E-2</v>
      </c>
      <c r="AJ159">
        <v>0.68810899999999997</v>
      </c>
    </row>
    <row r="160" spans="1:36" x14ac:dyDescent="0.25">
      <c r="A160">
        <v>12396711</v>
      </c>
      <c r="D160">
        <v>61583513</v>
      </c>
      <c r="F160">
        <v>300</v>
      </c>
      <c r="G160">
        <v>79697314</v>
      </c>
      <c r="I160">
        <v>2275050011</v>
      </c>
      <c r="J160">
        <v>2</v>
      </c>
      <c r="K160" t="s">
        <v>34</v>
      </c>
      <c r="L160" t="s">
        <v>98</v>
      </c>
      <c r="M160">
        <v>34001</v>
      </c>
      <c r="O160" t="s">
        <v>168</v>
      </c>
      <c r="P160">
        <v>48811</v>
      </c>
      <c r="Q160" t="s">
        <v>37</v>
      </c>
      <c r="R160" t="s">
        <v>38</v>
      </c>
      <c r="U160" t="s">
        <v>38</v>
      </c>
      <c r="V160">
        <v>39.479199999999999</v>
      </c>
      <c r="W160">
        <v>-74.539699999999996</v>
      </c>
      <c r="X160" t="s">
        <v>39</v>
      </c>
      <c r="Y160" t="s">
        <v>169</v>
      </c>
      <c r="Z160" t="s">
        <v>34</v>
      </c>
      <c r="AA160">
        <v>0</v>
      </c>
      <c r="AB160" t="s">
        <v>41</v>
      </c>
      <c r="AC160">
        <v>8</v>
      </c>
      <c r="AE160">
        <v>0.108126</v>
      </c>
      <c r="AF160">
        <v>5.8500000000000002E-4</v>
      </c>
      <c r="AG160">
        <v>2.1302999999999999E-3</v>
      </c>
      <c r="AH160">
        <v>1.4699100000000001E-3</v>
      </c>
      <c r="AI160">
        <v>9.0000000000000006E-5</v>
      </c>
      <c r="AJ160">
        <v>1.3542700000000001E-3</v>
      </c>
    </row>
    <row r="161" spans="1:36" x14ac:dyDescent="0.25">
      <c r="A161">
        <v>11533611</v>
      </c>
      <c r="D161">
        <v>60519213</v>
      </c>
      <c r="F161">
        <v>300</v>
      </c>
      <c r="G161">
        <v>77580114</v>
      </c>
      <c r="I161">
        <v>2275050011</v>
      </c>
      <c r="J161">
        <v>2</v>
      </c>
      <c r="K161" t="s">
        <v>34</v>
      </c>
      <c r="L161" t="s">
        <v>98</v>
      </c>
      <c r="M161">
        <v>34001</v>
      </c>
      <c r="O161" t="s">
        <v>168</v>
      </c>
      <c r="P161">
        <v>48811</v>
      </c>
      <c r="Q161" t="s">
        <v>37</v>
      </c>
      <c r="R161" t="s">
        <v>38</v>
      </c>
      <c r="U161" t="s">
        <v>38</v>
      </c>
      <c r="V161">
        <v>39.358600000000003</v>
      </c>
      <c r="W161">
        <v>-74.434399999999997</v>
      </c>
      <c r="X161" t="s">
        <v>39</v>
      </c>
      <c r="Y161" t="s">
        <v>100</v>
      </c>
      <c r="Z161" t="s">
        <v>34</v>
      </c>
      <c r="AA161">
        <v>0</v>
      </c>
      <c r="AB161" t="s">
        <v>41</v>
      </c>
      <c r="AC161">
        <v>8</v>
      </c>
      <c r="AE161">
        <v>0.108126</v>
      </c>
      <c r="AF161">
        <v>5.8500000000000002E-4</v>
      </c>
      <c r="AG161">
        <v>2.1302999999999999E-3</v>
      </c>
      <c r="AH161">
        <v>1.4699100000000001E-3</v>
      </c>
      <c r="AI161">
        <v>9.0000000000000006E-5</v>
      </c>
      <c r="AJ161">
        <v>1.3542700000000001E-3</v>
      </c>
    </row>
    <row r="162" spans="1:36" x14ac:dyDescent="0.25">
      <c r="A162">
        <v>11751511</v>
      </c>
      <c r="D162">
        <v>61323913</v>
      </c>
      <c r="F162">
        <v>300</v>
      </c>
      <c r="G162">
        <v>79185914</v>
      </c>
      <c r="I162">
        <v>2275050011</v>
      </c>
      <c r="J162">
        <v>2</v>
      </c>
      <c r="K162" t="s">
        <v>34</v>
      </c>
      <c r="L162" t="s">
        <v>98</v>
      </c>
      <c r="M162">
        <v>34001</v>
      </c>
      <c r="O162" t="s">
        <v>445</v>
      </c>
      <c r="P162">
        <v>48811</v>
      </c>
      <c r="Q162" t="s">
        <v>37</v>
      </c>
      <c r="R162" t="s">
        <v>38</v>
      </c>
      <c r="U162" t="s">
        <v>38</v>
      </c>
      <c r="V162">
        <v>39.375700000000002</v>
      </c>
      <c r="W162">
        <v>-74.535700000000006</v>
      </c>
      <c r="X162" t="s">
        <v>39</v>
      </c>
      <c r="Y162" t="s">
        <v>446</v>
      </c>
      <c r="Z162" t="s">
        <v>34</v>
      </c>
      <c r="AA162">
        <v>0</v>
      </c>
      <c r="AB162" t="s">
        <v>41</v>
      </c>
      <c r="AC162">
        <v>8</v>
      </c>
      <c r="AE162">
        <v>0.108126</v>
      </c>
      <c r="AF162">
        <v>5.8500000000000002E-4</v>
      </c>
      <c r="AG162">
        <v>2.1302999999999999E-3</v>
      </c>
      <c r="AH162">
        <v>1.4699100000000001E-3</v>
      </c>
      <c r="AI162">
        <v>9.0000000000000006E-5</v>
      </c>
      <c r="AJ162">
        <v>1.3542700000000001E-3</v>
      </c>
    </row>
    <row r="163" spans="1:36" x14ac:dyDescent="0.25">
      <c r="A163">
        <v>12323311</v>
      </c>
      <c r="D163">
        <v>61753613</v>
      </c>
      <c r="F163">
        <v>300</v>
      </c>
      <c r="G163">
        <v>80033314</v>
      </c>
      <c r="I163">
        <v>2275050011</v>
      </c>
      <c r="J163">
        <v>2</v>
      </c>
      <c r="K163" t="s">
        <v>34</v>
      </c>
      <c r="L163" t="s">
        <v>73</v>
      </c>
      <c r="M163">
        <v>34035</v>
      </c>
      <c r="O163" t="s">
        <v>74</v>
      </c>
      <c r="P163">
        <v>48811</v>
      </c>
      <c r="Q163" t="s">
        <v>37</v>
      </c>
      <c r="R163" t="s">
        <v>38</v>
      </c>
      <c r="U163" t="s">
        <v>38</v>
      </c>
      <c r="V163">
        <v>40.536799999999999</v>
      </c>
      <c r="W163">
        <v>-74.522400000000005</v>
      </c>
      <c r="X163" t="s">
        <v>39</v>
      </c>
      <c r="Y163" t="s">
        <v>75</v>
      </c>
      <c r="Z163" t="s">
        <v>34</v>
      </c>
      <c r="AA163">
        <v>0</v>
      </c>
      <c r="AB163" t="s">
        <v>41</v>
      </c>
      <c r="AC163">
        <v>8</v>
      </c>
      <c r="AE163">
        <v>0.108126</v>
      </c>
      <c r="AF163">
        <v>5.8500000000000002E-4</v>
      </c>
      <c r="AG163">
        <v>2.1302999999999999E-3</v>
      </c>
      <c r="AH163">
        <v>1.4699100000000001E-3</v>
      </c>
      <c r="AI163">
        <v>9.0000000000000006E-5</v>
      </c>
      <c r="AJ163">
        <v>1.3542700000000001E-3</v>
      </c>
    </row>
    <row r="164" spans="1:36" x14ac:dyDescent="0.25">
      <c r="A164">
        <v>11210311</v>
      </c>
      <c r="D164">
        <v>61055413</v>
      </c>
      <c r="F164">
        <v>300</v>
      </c>
      <c r="G164">
        <v>78650114</v>
      </c>
      <c r="I164">
        <v>2275050011</v>
      </c>
      <c r="J164">
        <v>2</v>
      </c>
      <c r="K164" t="s">
        <v>34</v>
      </c>
      <c r="L164" t="s">
        <v>90</v>
      </c>
      <c r="M164">
        <v>34005</v>
      </c>
      <c r="O164" t="s">
        <v>429</v>
      </c>
      <c r="P164">
        <v>48811</v>
      </c>
      <c r="Q164" t="s">
        <v>37</v>
      </c>
      <c r="R164" t="s">
        <v>38</v>
      </c>
      <c r="U164" t="s">
        <v>38</v>
      </c>
      <c r="V164">
        <v>39.743200000000002</v>
      </c>
      <c r="W164">
        <v>-74.725399999999993</v>
      </c>
      <c r="X164" t="s">
        <v>39</v>
      </c>
      <c r="Y164" t="s">
        <v>226</v>
      </c>
      <c r="Z164" t="s">
        <v>34</v>
      </c>
      <c r="AA164">
        <v>0</v>
      </c>
      <c r="AB164" t="s">
        <v>41</v>
      </c>
      <c r="AC164">
        <v>8</v>
      </c>
      <c r="AE164">
        <v>0.108126</v>
      </c>
      <c r="AF164">
        <v>5.8500000000000002E-4</v>
      </c>
      <c r="AG164">
        <v>2.1302999999999999E-3</v>
      </c>
      <c r="AH164">
        <v>1.4699100000000001E-3</v>
      </c>
      <c r="AI164">
        <v>9.0000000000000006E-5</v>
      </c>
      <c r="AJ164">
        <v>1.3542700000000001E-3</v>
      </c>
    </row>
    <row r="165" spans="1:36" x14ac:dyDescent="0.25">
      <c r="A165">
        <v>11978311</v>
      </c>
      <c r="D165">
        <v>60841913</v>
      </c>
      <c r="F165">
        <v>300</v>
      </c>
      <c r="G165">
        <v>78224714</v>
      </c>
      <c r="I165">
        <v>2275050011</v>
      </c>
      <c r="J165">
        <v>2</v>
      </c>
      <c r="K165" t="s">
        <v>34</v>
      </c>
      <c r="L165" t="s">
        <v>73</v>
      </c>
      <c r="M165">
        <v>34035</v>
      </c>
      <c r="O165" t="s">
        <v>427</v>
      </c>
      <c r="P165">
        <v>48811</v>
      </c>
      <c r="Q165" t="s">
        <v>37</v>
      </c>
      <c r="R165" t="s">
        <v>38</v>
      </c>
      <c r="U165" t="s">
        <v>38</v>
      </c>
      <c r="V165">
        <v>40.622599999999998</v>
      </c>
      <c r="W165">
        <v>-74.6327</v>
      </c>
      <c r="X165" t="s">
        <v>39</v>
      </c>
      <c r="Y165" t="s">
        <v>314</v>
      </c>
      <c r="Z165" t="s">
        <v>34</v>
      </c>
      <c r="AA165">
        <v>0</v>
      </c>
      <c r="AB165" t="s">
        <v>41</v>
      </c>
      <c r="AC165">
        <v>8</v>
      </c>
      <c r="AE165">
        <v>0.108126</v>
      </c>
      <c r="AF165">
        <v>5.8500000000000002E-4</v>
      </c>
      <c r="AG165">
        <v>2.1302999999999999E-3</v>
      </c>
      <c r="AH165">
        <v>1.4699100000000001E-3</v>
      </c>
      <c r="AI165">
        <v>9.0000000000000006E-5</v>
      </c>
      <c r="AJ165">
        <v>1.3542700000000001E-3</v>
      </c>
    </row>
    <row r="166" spans="1:36" x14ac:dyDescent="0.25">
      <c r="A166">
        <v>11395811</v>
      </c>
      <c r="D166">
        <v>61748413</v>
      </c>
      <c r="F166">
        <v>300</v>
      </c>
      <c r="G166">
        <v>80022914</v>
      </c>
      <c r="I166">
        <v>2275050011</v>
      </c>
      <c r="J166">
        <v>2</v>
      </c>
      <c r="K166" t="s">
        <v>34</v>
      </c>
      <c r="L166" t="s">
        <v>87</v>
      </c>
      <c r="M166">
        <v>34011</v>
      </c>
      <c r="O166" t="s">
        <v>88</v>
      </c>
      <c r="P166">
        <v>48811</v>
      </c>
      <c r="Q166" t="s">
        <v>37</v>
      </c>
      <c r="R166" t="s">
        <v>38</v>
      </c>
      <c r="U166" t="s">
        <v>38</v>
      </c>
      <c r="V166">
        <v>39.457599999999999</v>
      </c>
      <c r="W166">
        <v>-75.273200000000003</v>
      </c>
      <c r="X166" t="s">
        <v>39</v>
      </c>
      <c r="Y166" t="s">
        <v>89</v>
      </c>
      <c r="Z166" t="s">
        <v>34</v>
      </c>
      <c r="AA166">
        <v>0</v>
      </c>
      <c r="AB166" t="s">
        <v>41</v>
      </c>
      <c r="AC166">
        <v>8</v>
      </c>
      <c r="AE166">
        <v>0.46982000000000002</v>
      </c>
      <c r="AF166">
        <v>2.5418900000000002E-3</v>
      </c>
      <c r="AG166">
        <v>9.2563899999999998E-3</v>
      </c>
      <c r="AH166">
        <v>6.38691E-3</v>
      </c>
      <c r="AI166">
        <v>3.9105999999999999E-4</v>
      </c>
      <c r="AJ166">
        <v>5.8844400000000003E-3</v>
      </c>
    </row>
    <row r="167" spans="1:36" x14ac:dyDescent="0.25">
      <c r="A167">
        <v>10983511</v>
      </c>
      <c r="D167">
        <v>60519413</v>
      </c>
      <c r="F167">
        <v>300</v>
      </c>
      <c r="G167">
        <v>77580514</v>
      </c>
      <c r="I167">
        <v>2275050011</v>
      </c>
      <c r="J167">
        <v>2</v>
      </c>
      <c r="K167" t="s">
        <v>34</v>
      </c>
      <c r="L167" t="s">
        <v>79</v>
      </c>
      <c r="M167">
        <v>34027</v>
      </c>
      <c r="O167" t="s">
        <v>512</v>
      </c>
      <c r="P167">
        <v>48811</v>
      </c>
      <c r="Q167" t="s">
        <v>37</v>
      </c>
      <c r="R167" t="s">
        <v>38</v>
      </c>
      <c r="U167" t="s">
        <v>38</v>
      </c>
      <c r="V167">
        <v>40.752899999999997</v>
      </c>
      <c r="W167">
        <v>-74.439899999999994</v>
      </c>
      <c r="X167" t="s">
        <v>39</v>
      </c>
      <c r="Y167" t="s">
        <v>420</v>
      </c>
      <c r="Z167" t="s">
        <v>34</v>
      </c>
      <c r="AA167">
        <v>0</v>
      </c>
      <c r="AB167" t="s">
        <v>41</v>
      </c>
      <c r="AC167">
        <v>8</v>
      </c>
      <c r="AE167">
        <v>0.108126</v>
      </c>
      <c r="AF167">
        <v>5.8500000000000002E-4</v>
      </c>
      <c r="AG167">
        <v>2.1302999999999999E-3</v>
      </c>
      <c r="AH167">
        <v>1.4699100000000001E-3</v>
      </c>
      <c r="AI167">
        <v>9.0000000000000006E-5</v>
      </c>
      <c r="AJ167">
        <v>1.3542700000000001E-3</v>
      </c>
    </row>
    <row r="168" spans="1:36" x14ac:dyDescent="0.25">
      <c r="A168">
        <v>11071311</v>
      </c>
      <c r="D168">
        <v>60694213</v>
      </c>
      <c r="F168">
        <v>300</v>
      </c>
      <c r="G168">
        <v>77930114</v>
      </c>
      <c r="I168">
        <v>2275050011</v>
      </c>
      <c r="J168">
        <v>2</v>
      </c>
      <c r="K168" t="s">
        <v>34</v>
      </c>
      <c r="L168" t="s">
        <v>178</v>
      </c>
      <c r="M168">
        <v>34017</v>
      </c>
      <c r="O168" t="s">
        <v>309</v>
      </c>
      <c r="P168">
        <v>48811</v>
      </c>
      <c r="Q168" t="s">
        <v>37</v>
      </c>
      <c r="R168" t="s">
        <v>38</v>
      </c>
      <c r="U168" t="s">
        <v>38</v>
      </c>
      <c r="V168">
        <v>40.664700000000003</v>
      </c>
      <c r="W168">
        <v>-74.091099999999997</v>
      </c>
      <c r="X168" t="s">
        <v>39</v>
      </c>
      <c r="Y168" t="s">
        <v>310</v>
      </c>
      <c r="Z168" t="s">
        <v>34</v>
      </c>
      <c r="AA168">
        <v>0</v>
      </c>
      <c r="AB168" t="s">
        <v>41</v>
      </c>
      <c r="AC168">
        <v>8</v>
      </c>
      <c r="AE168">
        <v>0.108126</v>
      </c>
      <c r="AF168">
        <v>5.8500000000000002E-4</v>
      </c>
      <c r="AG168">
        <v>2.1302999999999999E-3</v>
      </c>
      <c r="AH168">
        <v>1.4699100000000001E-3</v>
      </c>
      <c r="AI168">
        <v>9.0000000000000006E-5</v>
      </c>
      <c r="AJ168">
        <v>1.3542700000000001E-3</v>
      </c>
    </row>
    <row r="169" spans="1:36" x14ac:dyDescent="0.25">
      <c r="A169">
        <v>12396811</v>
      </c>
      <c r="D169">
        <v>61583813</v>
      </c>
      <c r="F169">
        <v>300</v>
      </c>
      <c r="G169">
        <v>79697914</v>
      </c>
      <c r="I169">
        <v>2275050011</v>
      </c>
      <c r="J169">
        <v>2</v>
      </c>
      <c r="K169" t="s">
        <v>34</v>
      </c>
      <c r="L169" t="s">
        <v>87</v>
      </c>
      <c r="M169">
        <v>34011</v>
      </c>
      <c r="O169" t="s">
        <v>288</v>
      </c>
      <c r="P169">
        <v>48811</v>
      </c>
      <c r="Q169" t="s">
        <v>37</v>
      </c>
      <c r="R169" t="s">
        <v>38</v>
      </c>
      <c r="U169" t="s">
        <v>38</v>
      </c>
      <c r="V169">
        <v>39.241700000000002</v>
      </c>
      <c r="W169">
        <v>-74.951899999999995</v>
      </c>
      <c r="X169" t="s">
        <v>39</v>
      </c>
      <c r="Y169" t="s">
        <v>289</v>
      </c>
      <c r="Z169" t="s">
        <v>34</v>
      </c>
      <c r="AA169">
        <v>0</v>
      </c>
      <c r="AB169" t="s">
        <v>41</v>
      </c>
      <c r="AC169">
        <v>8</v>
      </c>
      <c r="AE169">
        <v>0.108126</v>
      </c>
      <c r="AF169">
        <v>5.8500000000000002E-4</v>
      </c>
      <c r="AG169">
        <v>2.1302999999999999E-3</v>
      </c>
      <c r="AH169">
        <v>1.4699100000000001E-3</v>
      </c>
      <c r="AI169">
        <v>9.0000000000000006E-5</v>
      </c>
      <c r="AJ169">
        <v>1.3542700000000001E-3</v>
      </c>
    </row>
    <row r="170" spans="1:36" x14ac:dyDescent="0.25">
      <c r="A170">
        <v>12323111</v>
      </c>
      <c r="D170">
        <v>61753413</v>
      </c>
      <c r="F170">
        <v>300</v>
      </c>
      <c r="G170">
        <v>80032914</v>
      </c>
      <c r="I170">
        <v>2275050011</v>
      </c>
      <c r="J170">
        <v>2</v>
      </c>
      <c r="K170" t="s">
        <v>34</v>
      </c>
      <c r="L170" t="s">
        <v>218</v>
      </c>
      <c r="M170">
        <v>34039</v>
      </c>
      <c r="O170" t="s">
        <v>453</v>
      </c>
      <c r="P170">
        <v>48811</v>
      </c>
      <c r="Q170" t="s">
        <v>37</v>
      </c>
      <c r="R170" t="s">
        <v>38</v>
      </c>
      <c r="U170" t="s">
        <v>38</v>
      </c>
      <c r="V170">
        <v>40.636200000000002</v>
      </c>
      <c r="W170">
        <v>-74.234300000000005</v>
      </c>
      <c r="X170" t="s">
        <v>39</v>
      </c>
      <c r="Y170" t="s">
        <v>454</v>
      </c>
      <c r="Z170" t="s">
        <v>34</v>
      </c>
      <c r="AA170">
        <v>0</v>
      </c>
      <c r="AB170" t="s">
        <v>41</v>
      </c>
      <c r="AC170">
        <v>8</v>
      </c>
      <c r="AE170">
        <v>0.108126</v>
      </c>
      <c r="AF170">
        <v>5.8500000000000002E-4</v>
      </c>
      <c r="AG170">
        <v>2.1302999999999999E-3</v>
      </c>
      <c r="AH170">
        <v>1.4699100000000001E-3</v>
      </c>
      <c r="AI170">
        <v>9.0000000000000006E-5</v>
      </c>
      <c r="AJ170">
        <v>1.3542700000000001E-3</v>
      </c>
    </row>
    <row r="171" spans="1:36" x14ac:dyDescent="0.25">
      <c r="A171">
        <v>11922611</v>
      </c>
      <c r="D171">
        <v>60657913</v>
      </c>
      <c r="F171">
        <v>300</v>
      </c>
      <c r="G171">
        <v>77856114</v>
      </c>
      <c r="I171">
        <v>2275050011</v>
      </c>
      <c r="J171">
        <v>2</v>
      </c>
      <c r="K171" t="s">
        <v>34</v>
      </c>
      <c r="L171" t="s">
        <v>108</v>
      </c>
      <c r="M171">
        <v>34003</v>
      </c>
      <c r="O171" t="s">
        <v>217</v>
      </c>
      <c r="P171">
        <v>48811</v>
      </c>
      <c r="Q171" t="s">
        <v>37</v>
      </c>
      <c r="R171" t="s">
        <v>38</v>
      </c>
      <c r="U171" t="s">
        <v>38</v>
      </c>
      <c r="V171">
        <v>41.056800000000003</v>
      </c>
      <c r="W171">
        <v>-74.182599999999994</v>
      </c>
      <c r="X171" t="s">
        <v>39</v>
      </c>
      <c r="Y171" t="s">
        <v>140</v>
      </c>
      <c r="Z171" t="s">
        <v>34</v>
      </c>
      <c r="AA171">
        <v>0</v>
      </c>
      <c r="AB171" t="s">
        <v>41</v>
      </c>
      <c r="AC171">
        <v>8</v>
      </c>
      <c r="AE171">
        <v>0.108126</v>
      </c>
      <c r="AF171">
        <v>5.8500000000000002E-4</v>
      </c>
      <c r="AG171">
        <v>2.1302999999999999E-3</v>
      </c>
      <c r="AH171">
        <v>1.4699100000000001E-3</v>
      </c>
      <c r="AI171">
        <v>9.0000000000000006E-5</v>
      </c>
      <c r="AJ171">
        <v>1.3542700000000001E-3</v>
      </c>
    </row>
    <row r="172" spans="1:36" x14ac:dyDescent="0.25">
      <c r="A172">
        <v>11533711</v>
      </c>
      <c r="D172">
        <v>60519313</v>
      </c>
      <c r="F172">
        <v>300</v>
      </c>
      <c r="G172">
        <v>77580314</v>
      </c>
      <c r="I172">
        <v>2275050011</v>
      </c>
      <c r="J172">
        <v>2</v>
      </c>
      <c r="K172" t="s">
        <v>34</v>
      </c>
      <c r="L172" t="s">
        <v>84</v>
      </c>
      <c r="M172">
        <v>34029</v>
      </c>
      <c r="O172" t="s">
        <v>480</v>
      </c>
      <c r="P172">
        <v>48811</v>
      </c>
      <c r="Q172" t="s">
        <v>37</v>
      </c>
      <c r="R172" t="s">
        <v>38</v>
      </c>
      <c r="U172" t="s">
        <v>38</v>
      </c>
      <c r="V172">
        <v>39.907299999999999</v>
      </c>
      <c r="W172">
        <v>-74.234899999999996</v>
      </c>
      <c r="X172" t="s">
        <v>39</v>
      </c>
      <c r="Y172" t="s">
        <v>481</v>
      </c>
      <c r="Z172" t="s">
        <v>34</v>
      </c>
      <c r="AA172">
        <v>0</v>
      </c>
      <c r="AB172" t="s">
        <v>41</v>
      </c>
      <c r="AC172">
        <v>8</v>
      </c>
      <c r="AE172">
        <v>0.108126</v>
      </c>
      <c r="AF172">
        <v>5.8500000000000002E-4</v>
      </c>
      <c r="AG172">
        <v>2.1302999999999999E-3</v>
      </c>
      <c r="AH172">
        <v>1.4699100000000001E-3</v>
      </c>
      <c r="AI172">
        <v>9.0000000000000006E-5</v>
      </c>
      <c r="AJ172">
        <v>1.3542700000000001E-3</v>
      </c>
    </row>
    <row r="173" spans="1:36" x14ac:dyDescent="0.25">
      <c r="A173">
        <v>11842811</v>
      </c>
      <c r="D173">
        <v>60907913</v>
      </c>
      <c r="F173">
        <v>300</v>
      </c>
      <c r="G173">
        <v>78355914</v>
      </c>
      <c r="I173">
        <v>2275050011</v>
      </c>
      <c r="J173">
        <v>2</v>
      </c>
      <c r="K173" t="s">
        <v>34</v>
      </c>
      <c r="L173" t="s">
        <v>98</v>
      </c>
      <c r="M173">
        <v>34001</v>
      </c>
      <c r="O173" t="s">
        <v>152</v>
      </c>
      <c r="P173">
        <v>48811</v>
      </c>
      <c r="Q173" t="s">
        <v>37</v>
      </c>
      <c r="R173" t="s">
        <v>38</v>
      </c>
      <c r="U173" t="s">
        <v>38</v>
      </c>
      <c r="V173">
        <v>39.6357</v>
      </c>
      <c r="W173">
        <v>-74.748999999999995</v>
      </c>
      <c r="X173" t="s">
        <v>39</v>
      </c>
      <c r="Y173" t="s">
        <v>153</v>
      </c>
      <c r="Z173" t="s">
        <v>34</v>
      </c>
      <c r="AA173">
        <v>0</v>
      </c>
      <c r="AB173" t="s">
        <v>41</v>
      </c>
      <c r="AC173">
        <v>8</v>
      </c>
      <c r="AE173">
        <v>0.108126</v>
      </c>
      <c r="AF173">
        <v>5.8500000000000002E-4</v>
      </c>
      <c r="AG173">
        <v>2.1302999999999999E-3</v>
      </c>
      <c r="AH173">
        <v>1.4699100000000001E-3</v>
      </c>
      <c r="AI173">
        <v>9.0000000000000006E-5</v>
      </c>
      <c r="AJ173">
        <v>1.3542700000000001E-3</v>
      </c>
    </row>
    <row r="174" spans="1:36" x14ac:dyDescent="0.25">
      <c r="A174">
        <v>11914911</v>
      </c>
      <c r="D174">
        <v>60684113</v>
      </c>
      <c r="F174">
        <v>300</v>
      </c>
      <c r="G174">
        <v>77909914</v>
      </c>
      <c r="I174">
        <v>2275050011</v>
      </c>
      <c r="J174">
        <v>2</v>
      </c>
      <c r="K174" t="s">
        <v>34</v>
      </c>
      <c r="L174" t="s">
        <v>56</v>
      </c>
      <c r="M174">
        <v>34007</v>
      </c>
      <c r="O174" t="s">
        <v>196</v>
      </c>
      <c r="P174">
        <v>48811</v>
      </c>
      <c r="Q174" t="s">
        <v>37</v>
      </c>
      <c r="R174" t="s">
        <v>38</v>
      </c>
      <c r="U174" t="s">
        <v>38</v>
      </c>
      <c r="V174">
        <v>39.738399999999999</v>
      </c>
      <c r="W174">
        <v>-74.910600000000002</v>
      </c>
      <c r="X174" t="s">
        <v>39</v>
      </c>
      <c r="Y174" t="s">
        <v>197</v>
      </c>
      <c r="Z174" t="s">
        <v>34</v>
      </c>
      <c r="AA174">
        <v>0</v>
      </c>
      <c r="AB174" t="s">
        <v>41</v>
      </c>
      <c r="AC174">
        <v>8</v>
      </c>
      <c r="AE174">
        <v>0.108126</v>
      </c>
      <c r="AF174">
        <v>5.8500000000000002E-4</v>
      </c>
      <c r="AG174">
        <v>2.1302999999999999E-3</v>
      </c>
      <c r="AH174">
        <v>1.4699100000000001E-3</v>
      </c>
      <c r="AI174">
        <v>9.0000000000000006E-5</v>
      </c>
      <c r="AJ174">
        <v>1.3542700000000001E-3</v>
      </c>
    </row>
    <row r="175" spans="1:36" x14ac:dyDescent="0.25">
      <c r="A175">
        <v>9369611</v>
      </c>
      <c r="D175">
        <v>62538113</v>
      </c>
      <c r="F175">
        <v>300</v>
      </c>
      <c r="G175">
        <v>84015514</v>
      </c>
      <c r="I175">
        <v>2275050011</v>
      </c>
      <c r="J175">
        <v>2</v>
      </c>
      <c r="K175" t="s">
        <v>34</v>
      </c>
      <c r="L175" t="s">
        <v>82</v>
      </c>
      <c r="M175">
        <v>34041</v>
      </c>
      <c r="O175" t="s">
        <v>83</v>
      </c>
      <c r="P175">
        <v>48811</v>
      </c>
      <c r="Q175" t="s">
        <v>37</v>
      </c>
      <c r="R175" t="s">
        <v>38</v>
      </c>
      <c r="U175" t="s">
        <v>38</v>
      </c>
      <c r="V175">
        <v>40.971150000000002</v>
      </c>
      <c r="W175">
        <v>-74.997479999999996</v>
      </c>
      <c r="X175" t="s">
        <v>39</v>
      </c>
      <c r="Y175" t="s">
        <v>83</v>
      </c>
      <c r="Z175" t="s">
        <v>34</v>
      </c>
      <c r="AA175">
        <v>0</v>
      </c>
      <c r="AB175" t="s">
        <v>41</v>
      </c>
      <c r="AC175">
        <v>8</v>
      </c>
      <c r="AE175">
        <v>42.855699999999999</v>
      </c>
      <c r="AF175">
        <v>0.23186499999999999</v>
      </c>
      <c r="AG175">
        <v>0.84434399999999998</v>
      </c>
      <c r="AH175">
        <v>0.58259700000000003</v>
      </c>
      <c r="AI175">
        <v>3.5671500000000002E-2</v>
      </c>
      <c r="AJ175">
        <v>0.53676299999999999</v>
      </c>
    </row>
    <row r="176" spans="1:36" x14ac:dyDescent="0.25">
      <c r="A176">
        <v>16130211</v>
      </c>
      <c r="D176">
        <v>103116213</v>
      </c>
      <c r="F176">
        <v>300</v>
      </c>
      <c r="G176">
        <v>144719114</v>
      </c>
      <c r="I176">
        <v>2275050011</v>
      </c>
      <c r="J176">
        <v>2</v>
      </c>
      <c r="K176" t="s">
        <v>34</v>
      </c>
      <c r="L176" t="s">
        <v>87</v>
      </c>
      <c r="M176">
        <v>34011</v>
      </c>
      <c r="O176" t="s">
        <v>552</v>
      </c>
      <c r="P176">
        <v>48811</v>
      </c>
      <c r="Q176" t="s">
        <v>37</v>
      </c>
      <c r="R176" t="s">
        <v>38</v>
      </c>
      <c r="U176" t="s">
        <v>38</v>
      </c>
      <c r="V176">
        <v>39.503056000000001</v>
      </c>
      <c r="W176">
        <v>-75.172222000000005</v>
      </c>
      <c r="X176" t="s">
        <v>110</v>
      </c>
      <c r="Y176" t="s">
        <v>353</v>
      </c>
      <c r="Z176" t="s">
        <v>34</v>
      </c>
      <c r="AA176">
        <v>0</v>
      </c>
      <c r="AB176" t="s">
        <v>41</v>
      </c>
      <c r="AC176">
        <v>8</v>
      </c>
      <c r="AE176">
        <v>6.0070000000000002E-3</v>
      </c>
      <c r="AF176">
        <v>3.2499999999999997E-5</v>
      </c>
      <c r="AG176">
        <v>1.1835E-4</v>
      </c>
      <c r="AH176">
        <v>8.1661499999999997E-5</v>
      </c>
      <c r="AI176">
        <v>5.0000000000000004E-6</v>
      </c>
      <c r="AJ176">
        <v>7.5236999999999998E-5</v>
      </c>
    </row>
    <row r="177" spans="1:36" x14ac:dyDescent="0.25">
      <c r="A177">
        <v>11188111</v>
      </c>
      <c r="D177">
        <v>60984713</v>
      </c>
      <c r="F177">
        <v>300</v>
      </c>
      <c r="G177">
        <v>78509114</v>
      </c>
      <c r="I177">
        <v>2275050011</v>
      </c>
      <c r="J177">
        <v>2</v>
      </c>
      <c r="K177" t="s">
        <v>34</v>
      </c>
      <c r="L177" t="s">
        <v>90</v>
      </c>
      <c r="M177">
        <v>34005</v>
      </c>
      <c r="O177" t="s">
        <v>539</v>
      </c>
      <c r="P177">
        <v>48811</v>
      </c>
      <c r="Q177" t="s">
        <v>37</v>
      </c>
      <c r="R177" t="s">
        <v>38</v>
      </c>
      <c r="U177" t="s">
        <v>38</v>
      </c>
      <c r="V177">
        <v>40.006799999999998</v>
      </c>
      <c r="W177">
        <v>-74.863500000000002</v>
      </c>
      <c r="X177" t="s">
        <v>39</v>
      </c>
      <c r="Y177" t="s">
        <v>361</v>
      </c>
      <c r="Z177" t="s">
        <v>34</v>
      </c>
      <c r="AA177">
        <v>0</v>
      </c>
      <c r="AB177" t="s">
        <v>41</v>
      </c>
      <c r="AC177">
        <v>8</v>
      </c>
      <c r="AE177">
        <v>0.108126</v>
      </c>
      <c r="AF177">
        <v>5.8500000000000002E-4</v>
      </c>
      <c r="AG177">
        <v>2.1302999999999999E-3</v>
      </c>
      <c r="AH177">
        <v>1.4699100000000001E-3</v>
      </c>
      <c r="AI177">
        <v>9.0000000000000006E-5</v>
      </c>
      <c r="AJ177">
        <v>1.3542700000000001E-3</v>
      </c>
    </row>
    <row r="178" spans="1:36" x14ac:dyDescent="0.25">
      <c r="A178">
        <v>11819311</v>
      </c>
      <c r="D178">
        <v>61347813</v>
      </c>
      <c r="F178">
        <v>300</v>
      </c>
      <c r="G178">
        <v>79233514</v>
      </c>
      <c r="I178">
        <v>2275050011</v>
      </c>
      <c r="J178">
        <v>2</v>
      </c>
      <c r="K178" t="s">
        <v>34</v>
      </c>
      <c r="L178" t="s">
        <v>73</v>
      </c>
      <c r="M178">
        <v>34035</v>
      </c>
      <c r="O178" t="s">
        <v>448</v>
      </c>
      <c r="P178">
        <v>48811</v>
      </c>
      <c r="Q178" t="s">
        <v>37</v>
      </c>
      <c r="R178" t="s">
        <v>38</v>
      </c>
      <c r="U178" t="s">
        <v>38</v>
      </c>
      <c r="V178">
        <v>40.564500000000002</v>
      </c>
      <c r="W178">
        <v>-74.554900000000004</v>
      </c>
      <c r="X178" t="s">
        <v>39</v>
      </c>
      <c r="Y178" t="s">
        <v>368</v>
      </c>
      <c r="Z178" t="s">
        <v>34</v>
      </c>
      <c r="AA178">
        <v>0</v>
      </c>
      <c r="AB178" t="s">
        <v>41</v>
      </c>
      <c r="AC178">
        <v>8</v>
      </c>
      <c r="AE178">
        <v>0.108126</v>
      </c>
      <c r="AF178">
        <v>5.8500000000000002E-4</v>
      </c>
      <c r="AG178">
        <v>2.1302999999999999E-3</v>
      </c>
      <c r="AH178">
        <v>1.4699100000000001E-3</v>
      </c>
      <c r="AI178">
        <v>9.0000000000000006E-5</v>
      </c>
      <c r="AJ178">
        <v>1.3542700000000001E-3</v>
      </c>
    </row>
    <row r="179" spans="1:36" x14ac:dyDescent="0.25">
      <c r="A179">
        <v>11290411</v>
      </c>
      <c r="D179">
        <v>61347913</v>
      </c>
      <c r="F179">
        <v>300</v>
      </c>
      <c r="G179">
        <v>79233714</v>
      </c>
      <c r="I179">
        <v>2275050011</v>
      </c>
      <c r="J179">
        <v>2</v>
      </c>
      <c r="K179" t="s">
        <v>34</v>
      </c>
      <c r="L179" t="s">
        <v>73</v>
      </c>
      <c r="M179">
        <v>34035</v>
      </c>
      <c r="O179" t="s">
        <v>367</v>
      </c>
      <c r="P179">
        <v>48811</v>
      </c>
      <c r="Q179" t="s">
        <v>37</v>
      </c>
      <c r="R179" t="s">
        <v>38</v>
      </c>
      <c r="U179" t="s">
        <v>38</v>
      </c>
      <c r="V179">
        <v>40.5565</v>
      </c>
      <c r="W179">
        <v>-74.562399999999997</v>
      </c>
      <c r="X179" t="s">
        <v>39</v>
      </c>
      <c r="Y179" t="s">
        <v>368</v>
      </c>
      <c r="Z179" t="s">
        <v>34</v>
      </c>
      <c r="AA179">
        <v>0</v>
      </c>
      <c r="AB179" t="s">
        <v>41</v>
      </c>
      <c r="AC179">
        <v>8</v>
      </c>
      <c r="AE179">
        <v>0.108126</v>
      </c>
      <c r="AF179">
        <v>5.8500000000000002E-4</v>
      </c>
      <c r="AG179">
        <v>2.1302999999999999E-3</v>
      </c>
      <c r="AH179">
        <v>1.4699100000000001E-3</v>
      </c>
      <c r="AI179">
        <v>9.0000000000000006E-5</v>
      </c>
      <c r="AJ179">
        <v>1.3542700000000001E-3</v>
      </c>
    </row>
    <row r="180" spans="1:36" x14ac:dyDescent="0.25">
      <c r="A180">
        <v>12396211</v>
      </c>
      <c r="D180">
        <v>61582913</v>
      </c>
      <c r="F180">
        <v>300</v>
      </c>
      <c r="G180">
        <v>79696114</v>
      </c>
      <c r="I180">
        <v>2275050011</v>
      </c>
      <c r="J180">
        <v>2</v>
      </c>
      <c r="K180" t="s">
        <v>34</v>
      </c>
      <c r="L180" t="s">
        <v>82</v>
      </c>
      <c r="M180">
        <v>34041</v>
      </c>
      <c r="O180" t="s">
        <v>496</v>
      </c>
      <c r="P180">
        <v>48811</v>
      </c>
      <c r="Q180" t="s">
        <v>37</v>
      </c>
      <c r="R180" t="s">
        <v>38</v>
      </c>
      <c r="U180" t="s">
        <v>38</v>
      </c>
      <c r="V180">
        <v>40.770800000000001</v>
      </c>
      <c r="W180">
        <v>-74.981099999999998</v>
      </c>
      <c r="X180" t="s">
        <v>39</v>
      </c>
      <c r="Y180" t="s">
        <v>497</v>
      </c>
      <c r="Z180" t="s">
        <v>34</v>
      </c>
      <c r="AA180">
        <v>0</v>
      </c>
      <c r="AB180" t="s">
        <v>41</v>
      </c>
      <c r="AC180">
        <v>8</v>
      </c>
      <c r="AE180">
        <v>0.108126</v>
      </c>
      <c r="AF180">
        <v>5.8500000000000002E-4</v>
      </c>
      <c r="AG180">
        <v>2.1302999999999999E-3</v>
      </c>
      <c r="AH180">
        <v>1.4699100000000001E-3</v>
      </c>
      <c r="AI180">
        <v>9.0000000000000006E-5</v>
      </c>
      <c r="AJ180">
        <v>1.3542700000000001E-3</v>
      </c>
    </row>
    <row r="181" spans="1:36" x14ac:dyDescent="0.25">
      <c r="A181">
        <v>11347511</v>
      </c>
      <c r="D181">
        <v>61583613</v>
      </c>
      <c r="F181">
        <v>300</v>
      </c>
      <c r="G181">
        <v>79697514</v>
      </c>
      <c r="I181">
        <v>2275050011</v>
      </c>
      <c r="J181">
        <v>2</v>
      </c>
      <c r="K181" t="s">
        <v>34</v>
      </c>
      <c r="L181" t="s">
        <v>56</v>
      </c>
      <c r="M181">
        <v>34007</v>
      </c>
      <c r="O181" t="s">
        <v>170</v>
      </c>
      <c r="P181">
        <v>48811</v>
      </c>
      <c r="Q181" t="s">
        <v>37</v>
      </c>
      <c r="R181" t="s">
        <v>38</v>
      </c>
      <c r="U181" t="s">
        <v>38</v>
      </c>
      <c r="V181">
        <v>39.7286</v>
      </c>
      <c r="W181">
        <v>-74.836600000000004</v>
      </c>
      <c r="X181" t="s">
        <v>39</v>
      </c>
      <c r="Y181" t="s">
        <v>171</v>
      </c>
      <c r="Z181" t="s">
        <v>34</v>
      </c>
      <c r="AA181">
        <v>0</v>
      </c>
      <c r="AB181" t="s">
        <v>41</v>
      </c>
      <c r="AC181">
        <v>8</v>
      </c>
      <c r="AE181">
        <v>0.108126</v>
      </c>
      <c r="AF181">
        <v>5.8500000000000002E-4</v>
      </c>
      <c r="AG181">
        <v>2.1302999999999999E-3</v>
      </c>
      <c r="AH181">
        <v>1.4699100000000001E-3</v>
      </c>
      <c r="AI181">
        <v>9.0000000000000006E-5</v>
      </c>
      <c r="AJ181">
        <v>1.3542700000000001E-3</v>
      </c>
    </row>
    <row r="182" spans="1:36" x14ac:dyDescent="0.25">
      <c r="A182">
        <v>11237511</v>
      </c>
      <c r="D182">
        <v>61142213</v>
      </c>
      <c r="F182">
        <v>300</v>
      </c>
      <c r="G182">
        <v>78823114</v>
      </c>
      <c r="I182">
        <v>2275050011</v>
      </c>
      <c r="J182">
        <v>2</v>
      </c>
      <c r="K182" t="s">
        <v>34</v>
      </c>
      <c r="L182" t="s">
        <v>95</v>
      </c>
      <c r="M182">
        <v>34015</v>
      </c>
      <c r="O182" t="s">
        <v>501</v>
      </c>
      <c r="P182">
        <v>48811</v>
      </c>
      <c r="Q182" t="s">
        <v>37</v>
      </c>
      <c r="R182" t="s">
        <v>38</v>
      </c>
      <c r="U182" t="s">
        <v>38</v>
      </c>
      <c r="V182">
        <v>39.791800000000002</v>
      </c>
      <c r="W182">
        <v>-75.374600000000001</v>
      </c>
      <c r="X182" t="s">
        <v>39</v>
      </c>
      <c r="Y182" t="s">
        <v>502</v>
      </c>
      <c r="Z182" t="s">
        <v>34</v>
      </c>
      <c r="AA182">
        <v>0</v>
      </c>
      <c r="AB182" t="s">
        <v>41</v>
      </c>
      <c r="AC182">
        <v>8</v>
      </c>
      <c r="AE182">
        <v>6.0070000000000002E-3</v>
      </c>
      <c r="AF182">
        <v>3.2499999999999997E-5</v>
      </c>
      <c r="AG182">
        <v>1.1835E-4</v>
      </c>
      <c r="AH182">
        <v>8.1661499999999997E-5</v>
      </c>
      <c r="AI182">
        <v>5.0000000000000004E-6</v>
      </c>
      <c r="AJ182">
        <v>7.5236999999999998E-5</v>
      </c>
    </row>
    <row r="183" spans="1:36" x14ac:dyDescent="0.25">
      <c r="A183">
        <v>11659111</v>
      </c>
      <c r="D183">
        <v>61029413</v>
      </c>
      <c r="F183">
        <v>300</v>
      </c>
      <c r="G183">
        <v>78598114</v>
      </c>
      <c r="I183">
        <v>2275050011</v>
      </c>
      <c r="J183">
        <v>2</v>
      </c>
      <c r="K183" t="s">
        <v>34</v>
      </c>
      <c r="L183" t="s">
        <v>73</v>
      </c>
      <c r="M183">
        <v>34035</v>
      </c>
      <c r="O183" t="s">
        <v>313</v>
      </c>
      <c r="P183">
        <v>48811</v>
      </c>
      <c r="Q183" t="s">
        <v>37</v>
      </c>
      <c r="R183" t="s">
        <v>38</v>
      </c>
      <c r="U183" t="s">
        <v>38</v>
      </c>
      <c r="V183">
        <v>40.5822</v>
      </c>
      <c r="W183">
        <v>-74.613900000000001</v>
      </c>
      <c r="X183" t="s">
        <v>39</v>
      </c>
      <c r="Y183" t="s">
        <v>314</v>
      </c>
      <c r="Z183" t="s">
        <v>34</v>
      </c>
      <c r="AA183">
        <v>0</v>
      </c>
      <c r="AB183" t="s">
        <v>41</v>
      </c>
      <c r="AC183">
        <v>8</v>
      </c>
      <c r="AE183">
        <v>0.108126</v>
      </c>
      <c r="AF183">
        <v>5.8500000000000002E-4</v>
      </c>
      <c r="AG183">
        <v>2.1302999999999999E-3</v>
      </c>
      <c r="AH183">
        <v>1.4699100000000001E-3</v>
      </c>
      <c r="AI183">
        <v>9.0000000000000006E-5</v>
      </c>
      <c r="AJ183">
        <v>1.3542700000000001E-3</v>
      </c>
    </row>
    <row r="184" spans="1:36" x14ac:dyDescent="0.25">
      <c r="A184">
        <v>10935411</v>
      </c>
      <c r="D184">
        <v>60440613</v>
      </c>
      <c r="F184">
        <v>300</v>
      </c>
      <c r="G184">
        <v>77422914</v>
      </c>
      <c r="I184">
        <v>2275050011</v>
      </c>
      <c r="J184">
        <v>2</v>
      </c>
      <c r="K184" t="s">
        <v>34</v>
      </c>
      <c r="L184" t="s">
        <v>87</v>
      </c>
      <c r="M184">
        <v>34011</v>
      </c>
      <c r="O184" t="s">
        <v>479</v>
      </c>
      <c r="P184">
        <v>48811</v>
      </c>
      <c r="Q184" t="s">
        <v>37</v>
      </c>
      <c r="R184" t="s">
        <v>38</v>
      </c>
      <c r="U184" t="s">
        <v>38</v>
      </c>
      <c r="V184">
        <v>39.473199999999999</v>
      </c>
      <c r="W184">
        <v>-75.185199999999995</v>
      </c>
      <c r="X184" t="s">
        <v>39</v>
      </c>
      <c r="Y184" t="s">
        <v>353</v>
      </c>
      <c r="Z184" t="s">
        <v>34</v>
      </c>
      <c r="AA184">
        <v>0</v>
      </c>
      <c r="AB184" t="s">
        <v>41</v>
      </c>
      <c r="AC184">
        <v>8</v>
      </c>
      <c r="AE184">
        <v>2.59863</v>
      </c>
      <c r="AF184">
        <v>1.4059500000000001E-2</v>
      </c>
      <c r="AG184">
        <v>5.1198199999999999E-2</v>
      </c>
      <c r="AH184">
        <v>3.5326799999999998E-2</v>
      </c>
      <c r="AI184">
        <v>2.163E-3</v>
      </c>
      <c r="AJ184">
        <v>3.25475E-2</v>
      </c>
    </row>
    <row r="185" spans="1:36" x14ac:dyDescent="0.25">
      <c r="A185">
        <v>11067811</v>
      </c>
      <c r="D185">
        <v>60685413</v>
      </c>
      <c r="F185">
        <v>300</v>
      </c>
      <c r="G185">
        <v>77912514</v>
      </c>
      <c r="I185">
        <v>2275050011</v>
      </c>
      <c r="J185">
        <v>2</v>
      </c>
      <c r="K185" t="s">
        <v>34</v>
      </c>
      <c r="L185" t="s">
        <v>116</v>
      </c>
      <c r="M185">
        <v>34009</v>
      </c>
      <c r="O185" t="s">
        <v>503</v>
      </c>
      <c r="P185">
        <v>48811</v>
      </c>
      <c r="Q185" t="s">
        <v>37</v>
      </c>
      <c r="R185" t="s">
        <v>38</v>
      </c>
      <c r="U185" t="s">
        <v>38</v>
      </c>
      <c r="V185">
        <v>39.086100000000002</v>
      </c>
      <c r="W185">
        <v>-74.816699999999997</v>
      </c>
      <c r="X185" t="s">
        <v>39</v>
      </c>
      <c r="Y185" t="s">
        <v>504</v>
      </c>
      <c r="Z185" t="s">
        <v>34</v>
      </c>
      <c r="AA185">
        <v>0</v>
      </c>
      <c r="AB185" t="s">
        <v>41</v>
      </c>
      <c r="AC185">
        <v>8</v>
      </c>
      <c r="AE185">
        <v>0.108126</v>
      </c>
      <c r="AF185">
        <v>5.8500000000000002E-4</v>
      </c>
      <c r="AG185">
        <v>2.1302999999999999E-3</v>
      </c>
      <c r="AH185">
        <v>1.4699100000000001E-3</v>
      </c>
      <c r="AI185">
        <v>9.0000000000000006E-5</v>
      </c>
      <c r="AJ185">
        <v>1.3542700000000001E-3</v>
      </c>
    </row>
    <row r="186" spans="1:36" x14ac:dyDescent="0.25">
      <c r="A186">
        <v>12318911</v>
      </c>
      <c r="D186">
        <v>61748913</v>
      </c>
      <c r="F186">
        <v>300</v>
      </c>
      <c r="G186">
        <v>80023914</v>
      </c>
      <c r="I186">
        <v>2275050011</v>
      </c>
      <c r="J186">
        <v>2</v>
      </c>
      <c r="K186" t="s">
        <v>34</v>
      </c>
      <c r="L186" t="s">
        <v>90</v>
      </c>
      <c r="M186">
        <v>34005</v>
      </c>
      <c r="O186" t="s">
        <v>243</v>
      </c>
      <c r="P186">
        <v>48811</v>
      </c>
      <c r="Q186" t="s">
        <v>37</v>
      </c>
      <c r="R186" t="s">
        <v>38</v>
      </c>
      <c r="U186" t="s">
        <v>38</v>
      </c>
      <c r="V186">
        <v>40.073700000000002</v>
      </c>
      <c r="W186">
        <v>-74.874600000000001</v>
      </c>
      <c r="X186" t="s">
        <v>39</v>
      </c>
      <c r="Y186" t="s">
        <v>244</v>
      </c>
      <c r="Z186" t="s">
        <v>34</v>
      </c>
      <c r="AA186">
        <v>0</v>
      </c>
      <c r="AB186" t="s">
        <v>41</v>
      </c>
      <c r="AC186">
        <v>8</v>
      </c>
      <c r="AE186">
        <v>0.108126</v>
      </c>
      <c r="AF186">
        <v>5.8500000000000002E-4</v>
      </c>
      <c r="AG186">
        <v>2.1302999999999999E-3</v>
      </c>
      <c r="AH186">
        <v>1.4699100000000001E-3</v>
      </c>
      <c r="AI186">
        <v>9.0000000000000006E-5</v>
      </c>
      <c r="AJ186">
        <v>1.3542700000000001E-3</v>
      </c>
    </row>
    <row r="187" spans="1:36" x14ac:dyDescent="0.25">
      <c r="A187">
        <v>12335411</v>
      </c>
      <c r="D187">
        <v>61754313</v>
      </c>
      <c r="F187">
        <v>300</v>
      </c>
      <c r="G187">
        <v>80034714</v>
      </c>
      <c r="I187">
        <v>2275050011</v>
      </c>
      <c r="J187">
        <v>2</v>
      </c>
      <c r="K187" t="s">
        <v>34</v>
      </c>
      <c r="L187" t="s">
        <v>56</v>
      </c>
      <c r="M187">
        <v>34007</v>
      </c>
      <c r="O187" t="s">
        <v>251</v>
      </c>
      <c r="P187">
        <v>48811</v>
      </c>
      <c r="Q187" t="s">
        <v>37</v>
      </c>
      <c r="R187" t="s">
        <v>38</v>
      </c>
      <c r="U187" t="s">
        <v>38</v>
      </c>
      <c r="V187">
        <v>39.950099999999999</v>
      </c>
      <c r="W187">
        <v>-75.049599999999998</v>
      </c>
      <c r="X187" t="s">
        <v>39</v>
      </c>
      <c r="Y187" t="s">
        <v>252</v>
      </c>
      <c r="Z187" t="s">
        <v>34</v>
      </c>
      <c r="AA187">
        <v>0</v>
      </c>
      <c r="AB187" t="s">
        <v>41</v>
      </c>
      <c r="AC187">
        <v>8</v>
      </c>
      <c r="AE187">
        <v>0.108126</v>
      </c>
      <c r="AF187">
        <v>5.8500000000000002E-4</v>
      </c>
      <c r="AG187">
        <v>2.1302999999999999E-3</v>
      </c>
      <c r="AH187">
        <v>1.4699100000000001E-3</v>
      </c>
      <c r="AI187">
        <v>9.0000000000000006E-5</v>
      </c>
      <c r="AJ187">
        <v>1.3542700000000001E-3</v>
      </c>
    </row>
    <row r="188" spans="1:36" x14ac:dyDescent="0.25">
      <c r="A188">
        <v>9383711</v>
      </c>
      <c r="D188">
        <v>62626113</v>
      </c>
      <c r="F188">
        <v>300</v>
      </c>
      <c r="G188">
        <v>84342314</v>
      </c>
      <c r="I188">
        <v>2275050011</v>
      </c>
      <c r="J188">
        <v>2</v>
      </c>
      <c r="K188" t="s">
        <v>34</v>
      </c>
      <c r="L188" t="s">
        <v>56</v>
      </c>
      <c r="M188">
        <v>34007</v>
      </c>
      <c r="O188" t="s">
        <v>57</v>
      </c>
      <c r="P188">
        <v>48811</v>
      </c>
      <c r="Q188" t="s">
        <v>37</v>
      </c>
      <c r="R188" t="s">
        <v>38</v>
      </c>
      <c r="U188" t="s">
        <v>38</v>
      </c>
      <c r="V188">
        <v>39.778419999999997</v>
      </c>
      <c r="W188">
        <v>-74.947800000000001</v>
      </c>
      <c r="X188" t="s">
        <v>39</v>
      </c>
      <c r="Y188" t="s">
        <v>58</v>
      </c>
      <c r="Z188" t="s">
        <v>34</v>
      </c>
      <c r="AA188">
        <v>0</v>
      </c>
      <c r="AB188" t="s">
        <v>41</v>
      </c>
      <c r="AC188">
        <v>8</v>
      </c>
      <c r="AE188">
        <v>11.325699999999999</v>
      </c>
      <c r="AF188">
        <v>6.1275999999999997E-2</v>
      </c>
      <c r="AG188">
        <v>0.223139</v>
      </c>
      <c r="AH188">
        <v>0.15396599999999999</v>
      </c>
      <c r="AI188">
        <v>9.4270799999999991E-3</v>
      </c>
      <c r="AJ188">
        <v>0.14185300000000001</v>
      </c>
    </row>
    <row r="189" spans="1:36" x14ac:dyDescent="0.25">
      <c r="A189">
        <v>16130311</v>
      </c>
      <c r="D189">
        <v>103167313</v>
      </c>
      <c r="F189">
        <v>300</v>
      </c>
      <c r="G189">
        <v>144806714</v>
      </c>
      <c r="I189">
        <v>2275050011</v>
      </c>
      <c r="J189">
        <v>2</v>
      </c>
      <c r="K189" t="s">
        <v>34</v>
      </c>
      <c r="L189" t="s">
        <v>56</v>
      </c>
      <c r="M189">
        <v>34007</v>
      </c>
      <c r="O189" t="s">
        <v>398</v>
      </c>
      <c r="P189">
        <v>48811</v>
      </c>
      <c r="Q189" t="s">
        <v>37</v>
      </c>
      <c r="R189" t="s">
        <v>38</v>
      </c>
      <c r="U189" t="s">
        <v>38</v>
      </c>
      <c r="V189">
        <v>39.940443999999999</v>
      </c>
      <c r="W189">
        <v>-75.106638000000004</v>
      </c>
      <c r="X189" t="s">
        <v>110</v>
      </c>
      <c r="Y189" t="s">
        <v>134</v>
      </c>
      <c r="Z189" t="s">
        <v>34</v>
      </c>
      <c r="AA189">
        <v>0</v>
      </c>
      <c r="AB189" t="s">
        <v>41</v>
      </c>
      <c r="AC189">
        <v>8</v>
      </c>
      <c r="AE189">
        <v>0.108126</v>
      </c>
      <c r="AF189">
        <v>5.8500000000000002E-4</v>
      </c>
      <c r="AG189">
        <v>2.1302999999999999E-3</v>
      </c>
      <c r="AH189">
        <v>1.4699100000000001E-3</v>
      </c>
      <c r="AI189">
        <v>9.0000000000000006E-5</v>
      </c>
      <c r="AJ189">
        <v>1.3542700000000001E-3</v>
      </c>
    </row>
    <row r="190" spans="1:36" x14ac:dyDescent="0.25">
      <c r="A190">
        <v>9382411</v>
      </c>
      <c r="D190">
        <v>62624813</v>
      </c>
      <c r="F190">
        <v>300</v>
      </c>
      <c r="G190">
        <v>84338814</v>
      </c>
      <c r="I190">
        <v>2275050011</v>
      </c>
      <c r="J190">
        <v>2</v>
      </c>
      <c r="K190" t="s">
        <v>34</v>
      </c>
      <c r="L190" t="s">
        <v>116</v>
      </c>
      <c r="M190">
        <v>34009</v>
      </c>
      <c r="O190" t="s">
        <v>329</v>
      </c>
      <c r="P190">
        <v>48811</v>
      </c>
      <c r="Q190" t="s">
        <v>37</v>
      </c>
      <c r="R190" t="s">
        <v>38</v>
      </c>
      <c r="U190" t="s">
        <v>38</v>
      </c>
      <c r="V190">
        <v>39.008510000000001</v>
      </c>
      <c r="W190">
        <v>-74.908270000000002</v>
      </c>
      <c r="X190" t="s">
        <v>39</v>
      </c>
      <c r="Y190" t="s">
        <v>330</v>
      </c>
      <c r="Z190" t="s">
        <v>34</v>
      </c>
      <c r="AA190">
        <v>0</v>
      </c>
      <c r="AB190" t="s">
        <v>41</v>
      </c>
      <c r="AC190">
        <v>8</v>
      </c>
      <c r="AE190">
        <v>64.965699999999998</v>
      </c>
      <c r="AF190">
        <v>0.35148800000000002</v>
      </c>
      <c r="AG190">
        <v>1.27996</v>
      </c>
      <c r="AH190">
        <v>0.88316899999999998</v>
      </c>
      <c r="AI190">
        <v>5.4074999999999998E-2</v>
      </c>
      <c r="AJ190">
        <v>0.81368799999999997</v>
      </c>
    </row>
    <row r="191" spans="1:36" x14ac:dyDescent="0.25">
      <c r="A191">
        <v>11862111</v>
      </c>
      <c r="D191">
        <v>61009113</v>
      </c>
      <c r="F191">
        <v>300</v>
      </c>
      <c r="G191">
        <v>78557514</v>
      </c>
      <c r="I191">
        <v>2275050011</v>
      </c>
      <c r="J191">
        <v>2</v>
      </c>
      <c r="K191" t="s">
        <v>34</v>
      </c>
      <c r="L191" t="s">
        <v>70</v>
      </c>
      <c r="M191">
        <v>34021</v>
      </c>
      <c r="O191" t="s">
        <v>269</v>
      </c>
      <c r="P191">
        <v>48811</v>
      </c>
      <c r="Q191" t="s">
        <v>37</v>
      </c>
      <c r="R191" t="s">
        <v>38</v>
      </c>
      <c r="U191" t="s">
        <v>38</v>
      </c>
      <c r="V191">
        <v>40.322099999999999</v>
      </c>
      <c r="W191">
        <v>-74.647900000000007</v>
      </c>
      <c r="X191" t="s">
        <v>39</v>
      </c>
      <c r="Y191" t="s">
        <v>105</v>
      </c>
      <c r="Z191" t="s">
        <v>34</v>
      </c>
      <c r="AA191">
        <v>0</v>
      </c>
      <c r="AB191" t="s">
        <v>41</v>
      </c>
      <c r="AC191">
        <v>8</v>
      </c>
      <c r="AE191">
        <v>0.108126</v>
      </c>
      <c r="AF191">
        <v>5.8500000000000002E-4</v>
      </c>
      <c r="AG191">
        <v>2.1302999999999999E-3</v>
      </c>
      <c r="AH191">
        <v>1.4699100000000001E-3</v>
      </c>
      <c r="AI191">
        <v>9.0000000000000006E-5</v>
      </c>
      <c r="AJ191">
        <v>1.3542700000000001E-3</v>
      </c>
    </row>
    <row r="192" spans="1:36" x14ac:dyDescent="0.25">
      <c r="A192">
        <v>11869211</v>
      </c>
      <c r="D192">
        <v>60796413</v>
      </c>
      <c r="F192">
        <v>300</v>
      </c>
      <c r="G192">
        <v>78134114</v>
      </c>
      <c r="I192">
        <v>2275050011</v>
      </c>
      <c r="J192">
        <v>2</v>
      </c>
      <c r="K192" t="s">
        <v>34</v>
      </c>
      <c r="L192" t="s">
        <v>35</v>
      </c>
      <c r="M192">
        <v>34025</v>
      </c>
      <c r="O192" t="s">
        <v>476</v>
      </c>
      <c r="P192">
        <v>48811</v>
      </c>
      <c r="Q192" t="s">
        <v>37</v>
      </c>
      <c r="R192" t="s">
        <v>38</v>
      </c>
      <c r="U192" t="s">
        <v>38</v>
      </c>
      <c r="V192">
        <v>40.237099999999998</v>
      </c>
      <c r="W192">
        <v>-74.311000000000007</v>
      </c>
      <c r="X192" t="s">
        <v>39</v>
      </c>
      <c r="Y192" t="s">
        <v>379</v>
      </c>
      <c r="Z192" t="s">
        <v>34</v>
      </c>
      <c r="AA192">
        <v>0</v>
      </c>
      <c r="AB192" t="s">
        <v>41</v>
      </c>
      <c r="AC192">
        <v>8</v>
      </c>
      <c r="AE192">
        <v>0.108126</v>
      </c>
      <c r="AF192">
        <v>5.8500000000000002E-4</v>
      </c>
      <c r="AG192">
        <v>2.1302999999999999E-3</v>
      </c>
      <c r="AH192">
        <v>1.4699100000000001E-3</v>
      </c>
      <c r="AI192">
        <v>9.0000000000000006E-5</v>
      </c>
      <c r="AJ192">
        <v>1.3542700000000001E-3</v>
      </c>
    </row>
    <row r="193" spans="1:36" x14ac:dyDescent="0.25">
      <c r="A193">
        <v>9375511</v>
      </c>
      <c r="D193">
        <v>62589013</v>
      </c>
      <c r="F193">
        <v>300</v>
      </c>
      <c r="G193">
        <v>84203314</v>
      </c>
      <c r="I193">
        <v>2275050011</v>
      </c>
      <c r="J193">
        <v>2</v>
      </c>
      <c r="K193" t="s">
        <v>34</v>
      </c>
      <c r="L193" t="s">
        <v>73</v>
      </c>
      <c r="M193">
        <v>34035</v>
      </c>
      <c r="O193" t="s">
        <v>77</v>
      </c>
      <c r="P193">
        <v>48811</v>
      </c>
      <c r="Q193" t="s">
        <v>37</v>
      </c>
      <c r="R193" t="s">
        <v>38</v>
      </c>
      <c r="U193" t="s">
        <v>38</v>
      </c>
      <c r="V193">
        <v>40.524380000000001</v>
      </c>
      <c r="W193">
        <v>-74.598389999999995</v>
      </c>
      <c r="X193" t="s">
        <v>39</v>
      </c>
      <c r="Y193" t="s">
        <v>78</v>
      </c>
      <c r="Z193" t="s">
        <v>34</v>
      </c>
      <c r="AA193">
        <v>0</v>
      </c>
      <c r="AB193" t="s">
        <v>41</v>
      </c>
      <c r="AC193">
        <v>8</v>
      </c>
      <c r="AE193">
        <v>52.622199999999999</v>
      </c>
      <c r="AF193">
        <v>0.28470499999999999</v>
      </c>
      <c r="AG193">
        <v>1.0367599999999999</v>
      </c>
      <c r="AH193">
        <v>0.71536699999999998</v>
      </c>
      <c r="AI193">
        <v>4.3800800000000001E-2</v>
      </c>
      <c r="AJ193">
        <v>0.65908699999999998</v>
      </c>
    </row>
    <row r="194" spans="1:36" x14ac:dyDescent="0.25">
      <c r="A194">
        <v>12321311</v>
      </c>
      <c r="D194">
        <v>61751513</v>
      </c>
      <c r="F194">
        <v>300</v>
      </c>
      <c r="G194">
        <v>80029114</v>
      </c>
      <c r="I194">
        <v>2275050011</v>
      </c>
      <c r="J194">
        <v>2</v>
      </c>
      <c r="K194" t="s">
        <v>34</v>
      </c>
      <c r="L194" t="s">
        <v>35</v>
      </c>
      <c r="M194">
        <v>34025</v>
      </c>
      <c r="O194" t="s">
        <v>279</v>
      </c>
      <c r="P194">
        <v>48811</v>
      </c>
      <c r="Q194" t="s">
        <v>37</v>
      </c>
      <c r="R194" t="s">
        <v>38</v>
      </c>
      <c r="U194" t="s">
        <v>38</v>
      </c>
      <c r="V194">
        <v>40.295699999999997</v>
      </c>
      <c r="W194">
        <v>-74.083200000000005</v>
      </c>
      <c r="X194" t="s">
        <v>39</v>
      </c>
      <c r="Y194" t="s">
        <v>280</v>
      </c>
      <c r="Z194" t="s">
        <v>34</v>
      </c>
      <c r="AA194">
        <v>0</v>
      </c>
      <c r="AB194" t="s">
        <v>41</v>
      </c>
      <c r="AC194">
        <v>8</v>
      </c>
      <c r="AE194">
        <v>0.108126</v>
      </c>
      <c r="AF194">
        <v>5.8500000000000002E-4</v>
      </c>
      <c r="AG194">
        <v>2.1302999999999999E-3</v>
      </c>
      <c r="AH194">
        <v>1.4699100000000001E-3</v>
      </c>
      <c r="AI194">
        <v>9.0000000000000006E-5</v>
      </c>
      <c r="AJ194">
        <v>1.3542700000000001E-3</v>
      </c>
    </row>
    <row r="195" spans="1:36" x14ac:dyDescent="0.25">
      <c r="A195">
        <v>11953211</v>
      </c>
      <c r="D195">
        <v>60829113</v>
      </c>
      <c r="F195">
        <v>300</v>
      </c>
      <c r="G195">
        <v>78199114</v>
      </c>
      <c r="I195">
        <v>2275050011</v>
      </c>
      <c r="J195">
        <v>2</v>
      </c>
      <c r="K195" t="s">
        <v>34</v>
      </c>
      <c r="L195" t="s">
        <v>79</v>
      </c>
      <c r="M195">
        <v>34027</v>
      </c>
      <c r="O195" t="s">
        <v>80</v>
      </c>
      <c r="P195">
        <v>48811</v>
      </c>
      <c r="Q195" t="s">
        <v>37</v>
      </c>
      <c r="R195" t="s">
        <v>38</v>
      </c>
      <c r="U195" t="s">
        <v>38</v>
      </c>
      <c r="V195">
        <v>40.8705</v>
      </c>
      <c r="W195">
        <v>-74.443200000000004</v>
      </c>
      <c r="X195" t="s">
        <v>39</v>
      </c>
      <c r="Y195" t="s">
        <v>81</v>
      </c>
      <c r="Z195" t="s">
        <v>34</v>
      </c>
      <c r="AA195">
        <v>0</v>
      </c>
      <c r="AB195" t="s">
        <v>41</v>
      </c>
      <c r="AC195">
        <v>8</v>
      </c>
      <c r="AE195">
        <v>0.108126</v>
      </c>
      <c r="AF195">
        <v>5.8500000000000002E-4</v>
      </c>
      <c r="AG195">
        <v>2.1302999999999999E-3</v>
      </c>
      <c r="AH195">
        <v>1.4699100000000001E-3</v>
      </c>
      <c r="AI195">
        <v>9.0000000000000006E-5</v>
      </c>
      <c r="AJ195">
        <v>1.3542700000000001E-3</v>
      </c>
    </row>
    <row r="196" spans="1:36" x14ac:dyDescent="0.25">
      <c r="A196">
        <v>12319411</v>
      </c>
      <c r="D196">
        <v>61749413</v>
      </c>
      <c r="F196">
        <v>300</v>
      </c>
      <c r="G196">
        <v>80024914</v>
      </c>
      <c r="I196">
        <v>2275050011</v>
      </c>
      <c r="J196">
        <v>2</v>
      </c>
      <c r="K196" t="s">
        <v>34</v>
      </c>
      <c r="L196" t="s">
        <v>90</v>
      </c>
      <c r="M196">
        <v>34005</v>
      </c>
      <c r="O196" t="s">
        <v>270</v>
      </c>
      <c r="P196">
        <v>48811</v>
      </c>
      <c r="Q196" t="s">
        <v>37</v>
      </c>
      <c r="R196" t="s">
        <v>38</v>
      </c>
      <c r="U196" t="s">
        <v>38</v>
      </c>
      <c r="V196">
        <v>40.037100000000002</v>
      </c>
      <c r="W196">
        <v>-74.843199999999996</v>
      </c>
      <c r="X196" t="s">
        <v>39</v>
      </c>
      <c r="Y196" t="s">
        <v>191</v>
      </c>
      <c r="Z196" t="s">
        <v>34</v>
      </c>
      <c r="AA196">
        <v>0</v>
      </c>
      <c r="AB196" t="s">
        <v>41</v>
      </c>
      <c r="AC196">
        <v>8</v>
      </c>
      <c r="AE196">
        <v>0.108126</v>
      </c>
      <c r="AF196">
        <v>5.8500000000000002E-4</v>
      </c>
      <c r="AG196">
        <v>2.1302999999999999E-3</v>
      </c>
      <c r="AH196">
        <v>1.4699100000000001E-3</v>
      </c>
      <c r="AI196">
        <v>9.0000000000000006E-5</v>
      </c>
      <c r="AJ196">
        <v>1.3542700000000001E-3</v>
      </c>
    </row>
    <row r="197" spans="1:36" x14ac:dyDescent="0.25">
      <c r="A197">
        <v>11347211</v>
      </c>
      <c r="D197">
        <v>61582213</v>
      </c>
      <c r="F197">
        <v>300</v>
      </c>
      <c r="G197">
        <v>79694714</v>
      </c>
      <c r="I197">
        <v>2275050011</v>
      </c>
      <c r="J197">
        <v>2</v>
      </c>
      <c r="K197" t="s">
        <v>34</v>
      </c>
      <c r="L197" t="s">
        <v>79</v>
      </c>
      <c r="M197">
        <v>34027</v>
      </c>
      <c r="O197" t="s">
        <v>526</v>
      </c>
      <c r="P197">
        <v>48811</v>
      </c>
      <c r="Q197" t="s">
        <v>37</v>
      </c>
      <c r="R197" t="s">
        <v>38</v>
      </c>
      <c r="U197" t="s">
        <v>38</v>
      </c>
      <c r="V197">
        <v>40.814</v>
      </c>
      <c r="W197">
        <v>-74.473200000000006</v>
      </c>
      <c r="X197" t="s">
        <v>39</v>
      </c>
      <c r="Y197" t="s">
        <v>527</v>
      </c>
      <c r="Z197" t="s">
        <v>34</v>
      </c>
      <c r="AA197">
        <v>0</v>
      </c>
      <c r="AB197" t="s">
        <v>41</v>
      </c>
      <c r="AC197">
        <v>8</v>
      </c>
      <c r="AE197">
        <v>0.108126</v>
      </c>
      <c r="AF197">
        <v>5.8500000000000002E-4</v>
      </c>
      <c r="AG197">
        <v>2.1302999999999999E-3</v>
      </c>
      <c r="AH197">
        <v>1.4699100000000001E-3</v>
      </c>
      <c r="AI197">
        <v>9.0000000000000006E-5</v>
      </c>
      <c r="AJ197">
        <v>1.3542700000000001E-3</v>
      </c>
    </row>
    <row r="198" spans="1:36" x14ac:dyDescent="0.25">
      <c r="A198">
        <v>11541911</v>
      </c>
      <c r="D198">
        <v>60440813</v>
      </c>
      <c r="F198">
        <v>300</v>
      </c>
      <c r="G198">
        <v>77423314</v>
      </c>
      <c r="I198">
        <v>2275050011</v>
      </c>
      <c r="J198">
        <v>2</v>
      </c>
      <c r="K198" t="s">
        <v>34</v>
      </c>
      <c r="L198" t="s">
        <v>103</v>
      </c>
      <c r="M198">
        <v>34023</v>
      </c>
      <c r="O198" t="s">
        <v>166</v>
      </c>
      <c r="P198">
        <v>48811</v>
      </c>
      <c r="Q198" t="s">
        <v>37</v>
      </c>
      <c r="R198" t="s">
        <v>38</v>
      </c>
      <c r="U198" t="s">
        <v>38</v>
      </c>
      <c r="V198">
        <v>40.520899999999997</v>
      </c>
      <c r="W198">
        <v>-74.474599999999995</v>
      </c>
      <c r="X198" t="s">
        <v>39</v>
      </c>
      <c r="Y198" t="s">
        <v>167</v>
      </c>
      <c r="Z198" t="s">
        <v>34</v>
      </c>
      <c r="AA198">
        <v>0</v>
      </c>
      <c r="AB198" t="s">
        <v>41</v>
      </c>
      <c r="AC198">
        <v>8</v>
      </c>
      <c r="AE198">
        <v>0.108126</v>
      </c>
      <c r="AF198">
        <v>5.8500000000000002E-4</v>
      </c>
      <c r="AG198">
        <v>2.1302999999999999E-3</v>
      </c>
      <c r="AH198">
        <v>1.4699100000000001E-3</v>
      </c>
      <c r="AI198">
        <v>9.0000000000000006E-5</v>
      </c>
      <c r="AJ198">
        <v>1.3542700000000001E-3</v>
      </c>
    </row>
    <row r="199" spans="1:36" x14ac:dyDescent="0.25">
      <c r="A199">
        <v>11909711</v>
      </c>
      <c r="D199">
        <v>60810013</v>
      </c>
      <c r="F199">
        <v>300</v>
      </c>
      <c r="G199">
        <v>78161314</v>
      </c>
      <c r="I199">
        <v>2275050011</v>
      </c>
      <c r="J199">
        <v>2</v>
      </c>
      <c r="K199" t="s">
        <v>34</v>
      </c>
      <c r="L199" t="s">
        <v>84</v>
      </c>
      <c r="M199">
        <v>34029</v>
      </c>
      <c r="O199" t="s">
        <v>371</v>
      </c>
      <c r="P199">
        <v>48811</v>
      </c>
      <c r="Q199" t="s">
        <v>37</v>
      </c>
      <c r="R199" t="s">
        <v>38</v>
      </c>
      <c r="U199" t="s">
        <v>38</v>
      </c>
      <c r="V199">
        <v>40.063400000000001</v>
      </c>
      <c r="W199">
        <v>-74.441299999999998</v>
      </c>
      <c r="X199" t="s">
        <v>39</v>
      </c>
      <c r="Y199" t="s">
        <v>372</v>
      </c>
      <c r="Z199" t="s">
        <v>34</v>
      </c>
      <c r="AA199">
        <v>0</v>
      </c>
      <c r="AB199" t="s">
        <v>41</v>
      </c>
      <c r="AC199">
        <v>8</v>
      </c>
      <c r="AE199">
        <v>0.108126</v>
      </c>
      <c r="AF199">
        <v>5.8500000000000002E-4</v>
      </c>
      <c r="AG199">
        <v>2.1302999999999999E-3</v>
      </c>
      <c r="AH199">
        <v>1.4699100000000001E-3</v>
      </c>
      <c r="AI199">
        <v>9.0000000000000006E-5</v>
      </c>
      <c r="AJ199">
        <v>1.3542700000000001E-3</v>
      </c>
    </row>
    <row r="200" spans="1:36" x14ac:dyDescent="0.25">
      <c r="A200">
        <v>11210411</v>
      </c>
      <c r="D200">
        <v>61055513</v>
      </c>
      <c r="F200">
        <v>300</v>
      </c>
      <c r="G200">
        <v>78650314</v>
      </c>
      <c r="I200">
        <v>2275050011</v>
      </c>
      <c r="J200">
        <v>2</v>
      </c>
      <c r="K200" t="s">
        <v>34</v>
      </c>
      <c r="L200" t="s">
        <v>70</v>
      </c>
      <c r="M200">
        <v>34021</v>
      </c>
      <c r="O200" t="s">
        <v>248</v>
      </c>
      <c r="P200">
        <v>48811</v>
      </c>
      <c r="Q200" t="s">
        <v>37</v>
      </c>
      <c r="R200" t="s">
        <v>38</v>
      </c>
      <c r="U200" t="s">
        <v>38</v>
      </c>
      <c r="V200">
        <v>40.250100000000003</v>
      </c>
      <c r="W200">
        <v>-74.706800000000001</v>
      </c>
      <c r="X200" t="s">
        <v>39</v>
      </c>
      <c r="Y200" t="s">
        <v>226</v>
      </c>
      <c r="Z200" t="s">
        <v>34</v>
      </c>
      <c r="AA200">
        <v>0</v>
      </c>
      <c r="AB200" t="s">
        <v>41</v>
      </c>
      <c r="AC200">
        <v>8</v>
      </c>
      <c r="AE200">
        <v>0.108126</v>
      </c>
      <c r="AF200">
        <v>5.8500000000000002E-4</v>
      </c>
      <c r="AG200">
        <v>2.1302999999999999E-3</v>
      </c>
      <c r="AH200">
        <v>1.4699100000000001E-3</v>
      </c>
      <c r="AI200">
        <v>9.0000000000000006E-5</v>
      </c>
      <c r="AJ200">
        <v>1.3542700000000001E-3</v>
      </c>
    </row>
    <row r="201" spans="1:36" x14ac:dyDescent="0.25">
      <c r="A201">
        <v>11711611</v>
      </c>
      <c r="D201">
        <v>61223613</v>
      </c>
      <c r="F201">
        <v>300</v>
      </c>
      <c r="G201">
        <v>78985314</v>
      </c>
      <c r="I201">
        <v>2275050011</v>
      </c>
      <c r="J201">
        <v>2</v>
      </c>
      <c r="K201" t="s">
        <v>34</v>
      </c>
      <c r="L201" t="s">
        <v>159</v>
      </c>
      <c r="M201">
        <v>34033</v>
      </c>
      <c r="O201" t="s">
        <v>528</v>
      </c>
      <c r="P201">
        <v>48811</v>
      </c>
      <c r="Q201" t="s">
        <v>37</v>
      </c>
      <c r="R201" t="s">
        <v>38</v>
      </c>
      <c r="U201" t="s">
        <v>38</v>
      </c>
      <c r="V201">
        <v>39.560600000000001</v>
      </c>
      <c r="W201">
        <v>-75.218599999999995</v>
      </c>
      <c r="X201" t="s">
        <v>39</v>
      </c>
      <c r="Y201" t="s">
        <v>222</v>
      </c>
      <c r="Z201" t="s">
        <v>34</v>
      </c>
      <c r="AA201">
        <v>0</v>
      </c>
      <c r="AB201" t="s">
        <v>41</v>
      </c>
      <c r="AC201">
        <v>8</v>
      </c>
      <c r="AE201">
        <v>0.42973800000000001</v>
      </c>
      <c r="AF201">
        <v>2.3250300000000001E-3</v>
      </c>
      <c r="AG201">
        <v>8.4667000000000006E-3</v>
      </c>
      <c r="AH201">
        <v>5.8420199999999999E-3</v>
      </c>
      <c r="AI201">
        <v>3.5769699999999997E-4</v>
      </c>
      <c r="AJ201">
        <v>5.3824199999999997E-3</v>
      </c>
    </row>
    <row r="202" spans="1:36" x14ac:dyDescent="0.25">
      <c r="A202">
        <v>12319011</v>
      </c>
      <c r="D202">
        <v>61749013</v>
      </c>
      <c r="F202">
        <v>300</v>
      </c>
      <c r="G202">
        <v>80024114</v>
      </c>
      <c r="I202">
        <v>2275050011</v>
      </c>
      <c r="J202">
        <v>2</v>
      </c>
      <c r="K202" t="s">
        <v>34</v>
      </c>
      <c r="L202" t="s">
        <v>56</v>
      </c>
      <c r="M202">
        <v>34007</v>
      </c>
      <c r="O202" t="s">
        <v>133</v>
      </c>
      <c r="P202">
        <v>48811</v>
      </c>
      <c r="Q202" t="s">
        <v>37</v>
      </c>
      <c r="R202" t="s">
        <v>38</v>
      </c>
      <c r="U202" t="s">
        <v>38</v>
      </c>
      <c r="V202">
        <v>39.933399999999999</v>
      </c>
      <c r="W202">
        <v>-75.099599999999995</v>
      </c>
      <c r="X202" t="s">
        <v>39</v>
      </c>
      <c r="Y202" t="s">
        <v>134</v>
      </c>
      <c r="Z202" t="s">
        <v>34</v>
      </c>
      <c r="AA202">
        <v>0</v>
      </c>
      <c r="AB202" t="s">
        <v>41</v>
      </c>
      <c r="AC202">
        <v>8</v>
      </c>
      <c r="AE202">
        <v>0.108126</v>
      </c>
      <c r="AF202">
        <v>5.8500000000000002E-4</v>
      </c>
      <c r="AG202">
        <v>2.1302999999999999E-3</v>
      </c>
      <c r="AH202">
        <v>1.4699100000000001E-3</v>
      </c>
      <c r="AI202">
        <v>9.0000000000000006E-5</v>
      </c>
      <c r="AJ202">
        <v>1.3542700000000001E-3</v>
      </c>
    </row>
    <row r="203" spans="1:36" x14ac:dyDescent="0.25">
      <c r="A203">
        <v>12319211</v>
      </c>
      <c r="D203">
        <v>61749213</v>
      </c>
      <c r="F203">
        <v>300</v>
      </c>
      <c r="G203">
        <v>80024514</v>
      </c>
      <c r="I203">
        <v>2275050011</v>
      </c>
      <c r="J203">
        <v>2</v>
      </c>
      <c r="K203" t="s">
        <v>34</v>
      </c>
      <c r="L203" t="s">
        <v>90</v>
      </c>
      <c r="M203">
        <v>34005</v>
      </c>
      <c r="O203" t="s">
        <v>484</v>
      </c>
      <c r="P203">
        <v>48811</v>
      </c>
      <c r="Q203" t="s">
        <v>37</v>
      </c>
      <c r="R203" t="s">
        <v>38</v>
      </c>
      <c r="U203" t="s">
        <v>38</v>
      </c>
      <c r="V203">
        <v>39.812600000000003</v>
      </c>
      <c r="W203">
        <v>-74.424599999999998</v>
      </c>
      <c r="X203" t="s">
        <v>39</v>
      </c>
      <c r="Y203" t="s">
        <v>485</v>
      </c>
      <c r="Z203" t="s">
        <v>34</v>
      </c>
      <c r="AA203">
        <v>0</v>
      </c>
      <c r="AB203" t="s">
        <v>41</v>
      </c>
      <c r="AC203">
        <v>8</v>
      </c>
      <c r="AE203">
        <v>0.72023899999999996</v>
      </c>
      <c r="AF203">
        <v>3.89675E-3</v>
      </c>
      <c r="AG203">
        <v>1.41902E-2</v>
      </c>
      <c r="AH203">
        <v>9.7912099999999998E-3</v>
      </c>
      <c r="AI203">
        <v>5.9949999999999999E-4</v>
      </c>
      <c r="AJ203">
        <v>9.02092E-3</v>
      </c>
    </row>
    <row r="204" spans="1:36" x14ac:dyDescent="0.25">
      <c r="A204">
        <v>11734711</v>
      </c>
      <c r="D204">
        <v>61319513</v>
      </c>
      <c r="F204">
        <v>300</v>
      </c>
      <c r="G204">
        <v>79177114</v>
      </c>
      <c r="I204">
        <v>2275050011</v>
      </c>
      <c r="J204">
        <v>2</v>
      </c>
      <c r="K204" t="s">
        <v>34</v>
      </c>
      <c r="L204" t="s">
        <v>108</v>
      </c>
      <c r="M204">
        <v>34003</v>
      </c>
      <c r="O204" t="s">
        <v>137</v>
      </c>
      <c r="P204">
        <v>48811</v>
      </c>
      <c r="Q204" t="s">
        <v>37</v>
      </c>
      <c r="R204" t="s">
        <v>38</v>
      </c>
      <c r="U204" t="s">
        <v>38</v>
      </c>
      <c r="V204">
        <v>40.875399999999999</v>
      </c>
      <c r="W204">
        <v>-74.0351</v>
      </c>
      <c r="X204" t="s">
        <v>39</v>
      </c>
      <c r="Y204" t="s">
        <v>138</v>
      </c>
      <c r="Z204" t="s">
        <v>34</v>
      </c>
      <c r="AA204">
        <v>0</v>
      </c>
      <c r="AB204" t="s">
        <v>41</v>
      </c>
      <c r="AC204">
        <v>8</v>
      </c>
      <c r="AE204">
        <v>0.108126</v>
      </c>
      <c r="AF204">
        <v>5.8500000000000002E-4</v>
      </c>
      <c r="AG204">
        <v>2.1302999999999999E-3</v>
      </c>
      <c r="AH204">
        <v>1.4699100000000001E-3</v>
      </c>
      <c r="AI204">
        <v>9.0000000000000006E-5</v>
      </c>
      <c r="AJ204">
        <v>1.3542700000000001E-3</v>
      </c>
    </row>
    <row r="205" spans="1:36" x14ac:dyDescent="0.25">
      <c r="A205">
        <v>9372911</v>
      </c>
      <c r="D205">
        <v>62588613</v>
      </c>
      <c r="F205">
        <v>300</v>
      </c>
      <c r="G205">
        <v>84202514</v>
      </c>
      <c r="I205">
        <v>2275050011</v>
      </c>
      <c r="J205">
        <v>2</v>
      </c>
      <c r="K205" t="s">
        <v>34</v>
      </c>
      <c r="L205" t="s">
        <v>95</v>
      </c>
      <c r="M205">
        <v>34015</v>
      </c>
      <c r="O205" t="s">
        <v>406</v>
      </c>
      <c r="P205">
        <v>48811</v>
      </c>
      <c r="Q205" t="s">
        <v>37</v>
      </c>
      <c r="R205" t="s">
        <v>38</v>
      </c>
      <c r="U205" t="s">
        <v>38</v>
      </c>
      <c r="V205">
        <v>39.705480000000001</v>
      </c>
      <c r="W205">
        <v>-75.033000000000001</v>
      </c>
      <c r="X205" t="s">
        <v>39</v>
      </c>
      <c r="Y205" t="s">
        <v>406</v>
      </c>
      <c r="Z205" t="s">
        <v>34</v>
      </c>
      <c r="AA205">
        <v>0</v>
      </c>
      <c r="AB205" t="s">
        <v>41</v>
      </c>
      <c r="AC205">
        <v>8</v>
      </c>
      <c r="AE205">
        <v>49.428100000000001</v>
      </c>
      <c r="AF205">
        <v>0.26742300000000002</v>
      </c>
      <c r="AG205">
        <v>0.97383299999999995</v>
      </c>
      <c r="AH205">
        <v>0.67194500000000001</v>
      </c>
      <c r="AI205">
        <v>4.1142100000000001E-2</v>
      </c>
      <c r="AJ205">
        <v>0.61908099999999999</v>
      </c>
    </row>
    <row r="206" spans="1:36" x14ac:dyDescent="0.25">
      <c r="A206">
        <v>11582811</v>
      </c>
      <c r="D206">
        <v>61177513</v>
      </c>
      <c r="F206">
        <v>300</v>
      </c>
      <c r="G206">
        <v>78893314</v>
      </c>
      <c r="I206">
        <v>2275050011</v>
      </c>
      <c r="J206">
        <v>2</v>
      </c>
      <c r="K206" t="s">
        <v>34</v>
      </c>
      <c r="L206" t="s">
        <v>35</v>
      </c>
      <c r="M206">
        <v>34025</v>
      </c>
      <c r="O206" t="s">
        <v>447</v>
      </c>
      <c r="P206">
        <v>48811</v>
      </c>
      <c r="Q206" t="s">
        <v>37</v>
      </c>
      <c r="R206" t="s">
        <v>38</v>
      </c>
      <c r="U206" t="s">
        <v>38</v>
      </c>
      <c r="V206">
        <v>40.186799999999998</v>
      </c>
      <c r="W206">
        <v>-74.150700000000001</v>
      </c>
      <c r="X206" t="s">
        <v>39</v>
      </c>
      <c r="Y206" t="s">
        <v>328</v>
      </c>
      <c r="Z206" t="s">
        <v>34</v>
      </c>
      <c r="AA206">
        <v>0</v>
      </c>
      <c r="AB206" t="s">
        <v>41</v>
      </c>
      <c r="AC206">
        <v>8</v>
      </c>
      <c r="AE206">
        <v>0.108126</v>
      </c>
      <c r="AF206">
        <v>5.8500000000000002E-4</v>
      </c>
      <c r="AG206">
        <v>2.1302999999999999E-3</v>
      </c>
      <c r="AH206">
        <v>1.4699100000000001E-3</v>
      </c>
      <c r="AI206">
        <v>9.0000000000000006E-5</v>
      </c>
      <c r="AJ206">
        <v>1.3542700000000001E-3</v>
      </c>
    </row>
    <row r="207" spans="1:36" x14ac:dyDescent="0.25">
      <c r="A207">
        <v>12321611</v>
      </c>
      <c r="D207">
        <v>61751813</v>
      </c>
      <c r="F207">
        <v>300</v>
      </c>
      <c r="G207">
        <v>80029714</v>
      </c>
      <c r="I207">
        <v>2275050011</v>
      </c>
      <c r="J207">
        <v>2</v>
      </c>
      <c r="K207" t="s">
        <v>34</v>
      </c>
      <c r="L207" t="s">
        <v>35</v>
      </c>
      <c r="M207">
        <v>34025</v>
      </c>
      <c r="O207" t="s">
        <v>378</v>
      </c>
      <c r="P207">
        <v>48811</v>
      </c>
      <c r="Q207" t="s">
        <v>37</v>
      </c>
      <c r="R207" t="s">
        <v>38</v>
      </c>
      <c r="U207" t="s">
        <v>38</v>
      </c>
      <c r="V207">
        <v>40.187100000000001</v>
      </c>
      <c r="W207">
        <v>-74.267099999999999</v>
      </c>
      <c r="X207" t="s">
        <v>39</v>
      </c>
      <c r="Y207" t="s">
        <v>379</v>
      </c>
      <c r="Z207" t="s">
        <v>34</v>
      </c>
      <c r="AA207">
        <v>0</v>
      </c>
      <c r="AB207" t="s">
        <v>41</v>
      </c>
      <c r="AC207">
        <v>8</v>
      </c>
      <c r="AE207">
        <v>0.69457800000000003</v>
      </c>
      <c r="AF207">
        <v>3.7579100000000002E-3</v>
      </c>
      <c r="AG207">
        <v>1.36846E-2</v>
      </c>
      <c r="AH207">
        <v>9.4423600000000003E-3</v>
      </c>
      <c r="AI207">
        <v>5.7813999999999999E-4</v>
      </c>
      <c r="AJ207">
        <v>8.6995100000000006E-3</v>
      </c>
    </row>
    <row r="208" spans="1:36" x14ac:dyDescent="0.25">
      <c r="A208">
        <v>16130411</v>
      </c>
      <c r="D208">
        <v>103106013</v>
      </c>
      <c r="F208">
        <v>300</v>
      </c>
      <c r="G208">
        <v>144703714</v>
      </c>
      <c r="I208">
        <v>2275050011</v>
      </c>
      <c r="J208">
        <v>2</v>
      </c>
      <c r="K208" t="s">
        <v>34</v>
      </c>
      <c r="L208" t="s">
        <v>56</v>
      </c>
      <c r="M208">
        <v>34007</v>
      </c>
      <c r="O208" t="s">
        <v>531</v>
      </c>
      <c r="P208">
        <v>48811</v>
      </c>
      <c r="Q208" t="s">
        <v>37</v>
      </c>
      <c r="R208" t="s">
        <v>38</v>
      </c>
      <c r="U208" t="s">
        <v>38</v>
      </c>
      <c r="V208">
        <v>39.990194000000002</v>
      </c>
      <c r="W208">
        <v>-75.044804999999997</v>
      </c>
      <c r="X208" t="s">
        <v>110</v>
      </c>
      <c r="Y208" t="s">
        <v>532</v>
      </c>
      <c r="Z208" t="s">
        <v>34</v>
      </c>
      <c r="AA208">
        <v>0</v>
      </c>
      <c r="AB208" t="s">
        <v>41</v>
      </c>
      <c r="AC208">
        <v>8</v>
      </c>
      <c r="AE208">
        <v>0.108126</v>
      </c>
      <c r="AF208">
        <v>5.8500000000000002E-4</v>
      </c>
      <c r="AG208">
        <v>2.1302999999999999E-3</v>
      </c>
      <c r="AH208">
        <v>1.4699100000000001E-3</v>
      </c>
      <c r="AI208">
        <v>9.0000000000000006E-5</v>
      </c>
      <c r="AJ208">
        <v>1.3542700000000001E-3</v>
      </c>
    </row>
    <row r="209" spans="1:36" x14ac:dyDescent="0.25">
      <c r="A209">
        <v>12319911</v>
      </c>
      <c r="D209">
        <v>61750013</v>
      </c>
      <c r="F209">
        <v>300</v>
      </c>
      <c r="G209">
        <v>80026114</v>
      </c>
      <c r="I209">
        <v>2275050011</v>
      </c>
      <c r="J209">
        <v>2</v>
      </c>
      <c r="K209" t="s">
        <v>34</v>
      </c>
      <c r="L209" t="s">
        <v>82</v>
      </c>
      <c r="M209">
        <v>34041</v>
      </c>
      <c r="O209" t="s">
        <v>157</v>
      </c>
      <c r="P209">
        <v>48811</v>
      </c>
      <c r="Q209" t="s">
        <v>37</v>
      </c>
      <c r="R209" t="s">
        <v>38</v>
      </c>
      <c r="U209" t="s">
        <v>38</v>
      </c>
      <c r="V209">
        <v>40.969799999999999</v>
      </c>
      <c r="W209">
        <v>-74.957400000000007</v>
      </c>
      <c r="X209" t="s">
        <v>39</v>
      </c>
      <c r="Y209" t="s">
        <v>158</v>
      </c>
      <c r="Z209" t="s">
        <v>34</v>
      </c>
      <c r="AA209">
        <v>0</v>
      </c>
      <c r="AB209" t="s">
        <v>41</v>
      </c>
      <c r="AC209">
        <v>8</v>
      </c>
      <c r="AE209">
        <v>0.108126</v>
      </c>
      <c r="AF209">
        <v>5.8500000000000002E-4</v>
      </c>
      <c r="AG209">
        <v>2.1302999999999999E-3</v>
      </c>
      <c r="AH209">
        <v>1.4699100000000001E-3</v>
      </c>
      <c r="AI209">
        <v>9.0000000000000006E-5</v>
      </c>
      <c r="AJ209">
        <v>1.3542700000000001E-3</v>
      </c>
    </row>
    <row r="210" spans="1:36" x14ac:dyDescent="0.25">
      <c r="A210">
        <v>11711711</v>
      </c>
      <c r="D210">
        <v>61223813</v>
      </c>
      <c r="F210">
        <v>300</v>
      </c>
      <c r="G210">
        <v>78985714</v>
      </c>
      <c r="I210">
        <v>2275050011</v>
      </c>
      <c r="J210">
        <v>2</v>
      </c>
      <c r="K210" t="s">
        <v>34</v>
      </c>
      <c r="L210" t="s">
        <v>87</v>
      </c>
      <c r="M210">
        <v>34011</v>
      </c>
      <c r="O210" t="s">
        <v>561</v>
      </c>
      <c r="P210">
        <v>48811</v>
      </c>
      <c r="Q210" t="s">
        <v>37</v>
      </c>
      <c r="R210" t="s">
        <v>38</v>
      </c>
      <c r="U210" t="s">
        <v>38</v>
      </c>
      <c r="V210">
        <v>39.318199999999997</v>
      </c>
      <c r="W210">
        <v>-75.206299999999999</v>
      </c>
      <c r="X210" t="s">
        <v>39</v>
      </c>
      <c r="Y210" t="s">
        <v>562</v>
      </c>
      <c r="Z210" t="s">
        <v>34</v>
      </c>
      <c r="AA210">
        <v>0</v>
      </c>
      <c r="AB210" t="s">
        <v>41</v>
      </c>
      <c r="AC210">
        <v>8</v>
      </c>
      <c r="AE210">
        <v>0.49048399999999998</v>
      </c>
      <c r="AF210">
        <v>2.6536900000000002E-3</v>
      </c>
      <c r="AG210">
        <v>9.6635200000000001E-3</v>
      </c>
      <c r="AH210">
        <v>6.6678299999999996E-3</v>
      </c>
      <c r="AI210">
        <v>4.0826000000000002E-4</v>
      </c>
      <c r="AJ210">
        <v>6.1432500000000003E-3</v>
      </c>
    </row>
    <row r="211" spans="1:36" x14ac:dyDescent="0.25">
      <c r="A211">
        <v>16130511</v>
      </c>
      <c r="D211">
        <v>103167413</v>
      </c>
      <c r="F211">
        <v>300</v>
      </c>
      <c r="G211">
        <v>144806914</v>
      </c>
      <c r="I211">
        <v>2275050011</v>
      </c>
      <c r="J211">
        <v>2</v>
      </c>
      <c r="K211" t="s">
        <v>34</v>
      </c>
      <c r="L211" t="s">
        <v>103</v>
      </c>
      <c r="M211">
        <v>34023</v>
      </c>
      <c r="O211" t="s">
        <v>507</v>
      </c>
      <c r="P211">
        <v>48811</v>
      </c>
      <c r="Q211" t="s">
        <v>37</v>
      </c>
      <c r="R211" t="s">
        <v>38</v>
      </c>
      <c r="U211" t="s">
        <v>38</v>
      </c>
      <c r="V211">
        <v>40.372810999999999</v>
      </c>
      <c r="W211">
        <v>-74.517375000000001</v>
      </c>
      <c r="X211" t="s">
        <v>110</v>
      </c>
      <c r="Y211" t="s">
        <v>508</v>
      </c>
      <c r="Z211" t="s">
        <v>34</v>
      </c>
      <c r="AA211">
        <v>0</v>
      </c>
      <c r="AB211" t="s">
        <v>41</v>
      </c>
      <c r="AC211">
        <v>8</v>
      </c>
      <c r="AE211">
        <v>0.108126</v>
      </c>
      <c r="AF211">
        <v>5.8500000000000002E-4</v>
      </c>
      <c r="AG211">
        <v>2.1302999999999999E-3</v>
      </c>
      <c r="AH211">
        <v>1.4699100000000001E-3</v>
      </c>
      <c r="AI211">
        <v>9.0000000000000006E-5</v>
      </c>
      <c r="AJ211">
        <v>1.3542700000000001E-3</v>
      </c>
    </row>
    <row r="212" spans="1:36" x14ac:dyDescent="0.25">
      <c r="A212">
        <v>12319111</v>
      </c>
      <c r="D212">
        <v>61749113</v>
      </c>
      <c r="F212">
        <v>300</v>
      </c>
      <c r="G212">
        <v>80024314</v>
      </c>
      <c r="I212">
        <v>2275050011</v>
      </c>
      <c r="J212">
        <v>2</v>
      </c>
      <c r="K212" t="s">
        <v>34</v>
      </c>
      <c r="L212" t="s">
        <v>90</v>
      </c>
      <c r="M212">
        <v>34005</v>
      </c>
      <c r="O212" t="s">
        <v>303</v>
      </c>
      <c r="P212">
        <v>48811</v>
      </c>
      <c r="Q212" t="s">
        <v>37</v>
      </c>
      <c r="R212" t="s">
        <v>38</v>
      </c>
      <c r="U212" t="s">
        <v>38</v>
      </c>
      <c r="V212">
        <v>39.978700000000003</v>
      </c>
      <c r="W212">
        <v>-74.584000000000003</v>
      </c>
      <c r="X212" t="s">
        <v>39</v>
      </c>
      <c r="Y212" t="s">
        <v>304</v>
      </c>
      <c r="Z212" t="s">
        <v>34</v>
      </c>
      <c r="AA212">
        <v>0</v>
      </c>
      <c r="AB212" t="s">
        <v>41</v>
      </c>
      <c r="AC212">
        <v>8</v>
      </c>
      <c r="AE212">
        <v>0.108126</v>
      </c>
      <c r="AF212">
        <v>5.8500000000000002E-4</v>
      </c>
      <c r="AG212">
        <v>2.1302999999999999E-3</v>
      </c>
      <c r="AH212">
        <v>1.4699100000000001E-3</v>
      </c>
      <c r="AI212">
        <v>9.0000000000000006E-5</v>
      </c>
      <c r="AJ212">
        <v>1.3542700000000001E-3</v>
      </c>
    </row>
    <row r="213" spans="1:36" x14ac:dyDescent="0.25">
      <c r="A213">
        <v>11922911</v>
      </c>
      <c r="D213">
        <v>60814513</v>
      </c>
      <c r="F213">
        <v>300</v>
      </c>
      <c r="G213">
        <v>78170314</v>
      </c>
      <c r="I213">
        <v>2275050011</v>
      </c>
      <c r="J213">
        <v>2</v>
      </c>
      <c r="K213" t="s">
        <v>34</v>
      </c>
      <c r="L213" t="s">
        <v>159</v>
      </c>
      <c r="M213">
        <v>34033</v>
      </c>
      <c r="O213" t="s">
        <v>283</v>
      </c>
      <c r="P213">
        <v>48811</v>
      </c>
      <c r="Q213" t="s">
        <v>37</v>
      </c>
      <c r="R213" t="s">
        <v>38</v>
      </c>
      <c r="U213" t="s">
        <v>38</v>
      </c>
      <c r="V213">
        <v>39.697600000000001</v>
      </c>
      <c r="W213">
        <v>-75.494900000000001</v>
      </c>
      <c r="X213" t="s">
        <v>39</v>
      </c>
      <c r="Y213" t="s">
        <v>283</v>
      </c>
      <c r="Z213" t="s">
        <v>34</v>
      </c>
      <c r="AA213">
        <v>0</v>
      </c>
      <c r="AB213" t="s">
        <v>41</v>
      </c>
      <c r="AC213">
        <v>8</v>
      </c>
      <c r="AE213">
        <v>0.108126</v>
      </c>
      <c r="AF213">
        <v>5.8500000000000002E-4</v>
      </c>
      <c r="AG213">
        <v>2.1302999999999999E-3</v>
      </c>
      <c r="AH213">
        <v>1.4699100000000001E-3</v>
      </c>
      <c r="AI213">
        <v>9.0000000000000006E-5</v>
      </c>
      <c r="AJ213">
        <v>1.3542700000000001E-3</v>
      </c>
    </row>
    <row r="214" spans="1:36" x14ac:dyDescent="0.25">
      <c r="A214">
        <v>10983711</v>
      </c>
      <c r="D214">
        <v>60519713</v>
      </c>
      <c r="F214">
        <v>300</v>
      </c>
      <c r="G214">
        <v>77581114</v>
      </c>
      <c r="I214">
        <v>2275050011</v>
      </c>
      <c r="J214">
        <v>2</v>
      </c>
      <c r="K214" t="s">
        <v>34</v>
      </c>
      <c r="L214" t="s">
        <v>98</v>
      </c>
      <c r="M214">
        <v>34001</v>
      </c>
      <c r="O214" t="s">
        <v>575</v>
      </c>
      <c r="P214">
        <v>48811</v>
      </c>
      <c r="Q214" t="s">
        <v>37</v>
      </c>
      <c r="R214" t="s">
        <v>38</v>
      </c>
      <c r="U214" t="s">
        <v>38</v>
      </c>
      <c r="V214">
        <v>39.316800000000001</v>
      </c>
      <c r="W214">
        <v>-74.632900000000006</v>
      </c>
      <c r="X214" t="s">
        <v>39</v>
      </c>
      <c r="Y214" t="s">
        <v>576</v>
      </c>
      <c r="Z214" t="s">
        <v>34</v>
      </c>
      <c r="AA214">
        <v>0</v>
      </c>
      <c r="AB214" t="s">
        <v>41</v>
      </c>
      <c r="AC214">
        <v>8</v>
      </c>
      <c r="AE214">
        <v>0.52077700000000005</v>
      </c>
      <c r="AF214">
        <v>2.81759E-3</v>
      </c>
      <c r="AG214">
        <v>1.0260399999999999E-2</v>
      </c>
      <c r="AH214">
        <v>7.0796499999999998E-3</v>
      </c>
      <c r="AI214">
        <v>4.3347500000000001E-4</v>
      </c>
      <c r="AJ214">
        <v>6.5226800000000003E-3</v>
      </c>
    </row>
    <row r="215" spans="1:36" x14ac:dyDescent="0.25">
      <c r="A215">
        <v>11978011</v>
      </c>
      <c r="D215">
        <v>60841613</v>
      </c>
      <c r="F215">
        <v>300</v>
      </c>
      <c r="G215">
        <v>78224114</v>
      </c>
      <c r="I215">
        <v>2275050011</v>
      </c>
      <c r="J215">
        <v>2</v>
      </c>
      <c r="K215" t="s">
        <v>34</v>
      </c>
      <c r="L215" t="s">
        <v>103</v>
      </c>
      <c r="M215">
        <v>34023</v>
      </c>
      <c r="O215" t="s">
        <v>195</v>
      </c>
      <c r="P215">
        <v>48811</v>
      </c>
      <c r="Q215" t="s">
        <v>37</v>
      </c>
      <c r="R215" t="s">
        <v>38</v>
      </c>
      <c r="U215" t="s">
        <v>38</v>
      </c>
      <c r="V215">
        <v>40.370399999999997</v>
      </c>
      <c r="W215">
        <v>-74.585999999999999</v>
      </c>
      <c r="X215" t="s">
        <v>39</v>
      </c>
      <c r="Y215" t="s">
        <v>105</v>
      </c>
      <c r="Z215" t="s">
        <v>34</v>
      </c>
      <c r="AA215">
        <v>0</v>
      </c>
      <c r="AB215" t="s">
        <v>41</v>
      </c>
      <c r="AC215">
        <v>8</v>
      </c>
      <c r="AE215">
        <v>0.108126</v>
      </c>
      <c r="AF215">
        <v>5.8500000000000002E-4</v>
      </c>
      <c r="AG215">
        <v>2.1302999999999999E-3</v>
      </c>
      <c r="AH215">
        <v>1.4699100000000001E-3</v>
      </c>
      <c r="AI215">
        <v>9.0000000000000006E-5</v>
      </c>
      <c r="AJ215">
        <v>1.3542700000000001E-3</v>
      </c>
    </row>
    <row r="216" spans="1:36" x14ac:dyDescent="0.25">
      <c r="A216">
        <v>11191811</v>
      </c>
      <c r="D216">
        <v>60996913</v>
      </c>
      <c r="F216">
        <v>300</v>
      </c>
      <c r="G216">
        <v>78533514</v>
      </c>
      <c r="I216">
        <v>2275050011</v>
      </c>
      <c r="J216">
        <v>2</v>
      </c>
      <c r="K216" t="s">
        <v>34</v>
      </c>
      <c r="L216" t="s">
        <v>35</v>
      </c>
      <c r="M216">
        <v>34025</v>
      </c>
      <c r="O216" t="s">
        <v>382</v>
      </c>
      <c r="P216">
        <v>48811</v>
      </c>
      <c r="Q216" t="s">
        <v>37</v>
      </c>
      <c r="R216" t="s">
        <v>38</v>
      </c>
      <c r="U216" t="s">
        <v>38</v>
      </c>
      <c r="V216">
        <v>40.304600000000001</v>
      </c>
      <c r="W216">
        <v>-74.107900000000001</v>
      </c>
      <c r="X216" t="s">
        <v>39</v>
      </c>
      <c r="Y216" t="s">
        <v>242</v>
      </c>
      <c r="Z216" t="s">
        <v>34</v>
      </c>
      <c r="AA216">
        <v>0</v>
      </c>
      <c r="AB216" t="s">
        <v>41</v>
      </c>
      <c r="AC216">
        <v>8</v>
      </c>
      <c r="AE216">
        <v>0.108126</v>
      </c>
      <c r="AF216">
        <v>5.8500000000000002E-4</v>
      </c>
      <c r="AG216">
        <v>2.1302999999999999E-3</v>
      </c>
      <c r="AH216">
        <v>1.4699100000000001E-3</v>
      </c>
      <c r="AI216">
        <v>9.0000000000000006E-5</v>
      </c>
      <c r="AJ216">
        <v>1.3542700000000001E-3</v>
      </c>
    </row>
    <row r="217" spans="1:36" x14ac:dyDescent="0.25">
      <c r="A217">
        <v>12321911</v>
      </c>
      <c r="D217">
        <v>61752113</v>
      </c>
      <c r="F217">
        <v>300</v>
      </c>
      <c r="G217">
        <v>80030314</v>
      </c>
      <c r="I217">
        <v>2275050011</v>
      </c>
      <c r="J217">
        <v>2</v>
      </c>
      <c r="K217" t="s">
        <v>34</v>
      </c>
      <c r="L217" t="s">
        <v>64</v>
      </c>
      <c r="M217">
        <v>34019</v>
      </c>
      <c r="O217" t="s">
        <v>569</v>
      </c>
      <c r="P217">
        <v>48811</v>
      </c>
      <c r="Q217" t="s">
        <v>37</v>
      </c>
      <c r="R217" t="s">
        <v>38</v>
      </c>
      <c r="U217" t="s">
        <v>38</v>
      </c>
      <c r="V217">
        <v>40.4679</v>
      </c>
      <c r="W217">
        <v>-75.050399999999996</v>
      </c>
      <c r="X217" t="s">
        <v>39</v>
      </c>
      <c r="Y217" t="s">
        <v>113</v>
      </c>
      <c r="Z217" t="s">
        <v>34</v>
      </c>
      <c r="AA217">
        <v>0</v>
      </c>
      <c r="AB217" t="s">
        <v>41</v>
      </c>
      <c r="AC217">
        <v>8</v>
      </c>
      <c r="AE217">
        <v>0.476937</v>
      </c>
      <c r="AF217">
        <v>2.5804000000000001E-3</v>
      </c>
      <c r="AG217">
        <v>9.3966099999999997E-3</v>
      </c>
      <c r="AH217">
        <v>6.4836599999999996E-3</v>
      </c>
      <c r="AI217">
        <v>3.9698400000000002E-4</v>
      </c>
      <c r="AJ217">
        <v>5.97358E-3</v>
      </c>
    </row>
    <row r="218" spans="1:36" x14ac:dyDescent="0.25">
      <c r="A218">
        <v>11850711</v>
      </c>
      <c r="D218">
        <v>60786213</v>
      </c>
      <c r="F218">
        <v>300</v>
      </c>
      <c r="G218">
        <v>78113714</v>
      </c>
      <c r="I218">
        <v>2275050011</v>
      </c>
      <c r="J218">
        <v>2</v>
      </c>
      <c r="K218" t="s">
        <v>34</v>
      </c>
      <c r="L218" t="s">
        <v>84</v>
      </c>
      <c r="M218">
        <v>34029</v>
      </c>
      <c r="O218" t="s">
        <v>505</v>
      </c>
      <c r="P218">
        <v>48811</v>
      </c>
      <c r="Q218" t="s">
        <v>37</v>
      </c>
      <c r="R218" t="s">
        <v>38</v>
      </c>
      <c r="U218" t="s">
        <v>38</v>
      </c>
      <c r="V218">
        <v>39.665399999999998</v>
      </c>
      <c r="W218">
        <v>-74.307900000000004</v>
      </c>
      <c r="X218" t="s">
        <v>39</v>
      </c>
      <c r="Y218" t="s">
        <v>506</v>
      </c>
      <c r="Z218" t="s">
        <v>34</v>
      </c>
      <c r="AA218">
        <v>0</v>
      </c>
      <c r="AB218" t="s">
        <v>41</v>
      </c>
      <c r="AC218">
        <v>8</v>
      </c>
      <c r="AE218">
        <v>1.3101400000000001</v>
      </c>
      <c r="AF218">
        <v>7.0883300000000003E-3</v>
      </c>
      <c r="AG218">
        <v>2.5812399999999999E-2</v>
      </c>
      <c r="AH218">
        <v>1.7810599999999999E-2</v>
      </c>
      <c r="AI218">
        <v>1.09051E-3</v>
      </c>
      <c r="AJ218">
        <v>1.6409400000000001E-2</v>
      </c>
    </row>
    <row r="219" spans="1:36" x14ac:dyDescent="0.25">
      <c r="A219">
        <v>11977911</v>
      </c>
      <c r="D219">
        <v>60841513</v>
      </c>
      <c r="F219">
        <v>300</v>
      </c>
      <c r="G219">
        <v>78223914</v>
      </c>
      <c r="I219">
        <v>2275050011</v>
      </c>
      <c r="J219">
        <v>2</v>
      </c>
      <c r="K219" t="s">
        <v>34</v>
      </c>
      <c r="L219" t="s">
        <v>70</v>
      </c>
      <c r="M219">
        <v>34021</v>
      </c>
      <c r="O219" t="s">
        <v>192</v>
      </c>
      <c r="P219">
        <v>48811</v>
      </c>
      <c r="Q219" t="s">
        <v>37</v>
      </c>
      <c r="R219" t="s">
        <v>38</v>
      </c>
      <c r="U219" t="s">
        <v>38</v>
      </c>
      <c r="V219">
        <v>40.341799999999999</v>
      </c>
      <c r="W219">
        <v>-74.716300000000004</v>
      </c>
      <c r="X219" t="s">
        <v>39</v>
      </c>
      <c r="Y219" t="s">
        <v>105</v>
      </c>
      <c r="Z219" t="s">
        <v>34</v>
      </c>
      <c r="AA219">
        <v>0</v>
      </c>
      <c r="AB219" t="s">
        <v>41</v>
      </c>
      <c r="AC219">
        <v>8</v>
      </c>
      <c r="AE219">
        <v>0.108126</v>
      </c>
      <c r="AF219">
        <v>5.8500000000000002E-4</v>
      </c>
      <c r="AG219">
        <v>2.1302999999999999E-3</v>
      </c>
      <c r="AH219">
        <v>1.4699100000000001E-3</v>
      </c>
      <c r="AI219">
        <v>9.0000000000000006E-5</v>
      </c>
      <c r="AJ219">
        <v>1.3542700000000001E-3</v>
      </c>
    </row>
    <row r="220" spans="1:36" x14ac:dyDescent="0.25">
      <c r="A220">
        <v>12321511</v>
      </c>
      <c r="D220">
        <v>61751713</v>
      </c>
      <c r="F220">
        <v>300</v>
      </c>
      <c r="G220">
        <v>80029514</v>
      </c>
      <c r="I220">
        <v>2275050011</v>
      </c>
      <c r="J220">
        <v>2</v>
      </c>
      <c r="K220" t="s">
        <v>34</v>
      </c>
      <c r="L220" t="s">
        <v>35</v>
      </c>
      <c r="M220">
        <v>34025</v>
      </c>
      <c r="O220" t="s">
        <v>416</v>
      </c>
      <c r="P220">
        <v>48811</v>
      </c>
      <c r="Q220" t="s">
        <v>37</v>
      </c>
      <c r="R220" t="s">
        <v>38</v>
      </c>
      <c r="U220" t="s">
        <v>38</v>
      </c>
      <c r="V220">
        <v>40.182899999999997</v>
      </c>
      <c r="W220">
        <v>-74.278800000000004</v>
      </c>
      <c r="X220" t="s">
        <v>39</v>
      </c>
      <c r="Y220" t="s">
        <v>379</v>
      </c>
      <c r="Z220" t="s">
        <v>34</v>
      </c>
      <c r="AA220">
        <v>0</v>
      </c>
      <c r="AB220" t="s">
        <v>41</v>
      </c>
      <c r="AC220">
        <v>8</v>
      </c>
      <c r="AE220">
        <v>0.67391400000000001</v>
      </c>
      <c r="AF220">
        <v>3.6461100000000001E-3</v>
      </c>
      <c r="AG220">
        <v>1.3277499999999999E-2</v>
      </c>
      <c r="AH220">
        <v>9.1614499999999998E-3</v>
      </c>
      <c r="AI220">
        <v>5.6094000000000001E-4</v>
      </c>
      <c r="AJ220">
        <v>8.4407000000000006E-3</v>
      </c>
    </row>
    <row r="221" spans="1:36" x14ac:dyDescent="0.25">
      <c r="A221">
        <v>17143511</v>
      </c>
      <c r="D221">
        <v>114292913</v>
      </c>
      <c r="F221">
        <v>300</v>
      </c>
      <c r="G221">
        <v>160515414</v>
      </c>
      <c r="I221">
        <v>2275050011</v>
      </c>
      <c r="J221">
        <v>2</v>
      </c>
      <c r="K221" t="s">
        <v>34</v>
      </c>
      <c r="L221" t="s">
        <v>84</v>
      </c>
      <c r="M221">
        <v>34029</v>
      </c>
      <c r="O221" t="s">
        <v>127</v>
      </c>
      <c r="P221">
        <v>48811</v>
      </c>
      <c r="Q221" t="s">
        <v>37</v>
      </c>
      <c r="R221" t="s">
        <v>38</v>
      </c>
      <c r="U221" t="s">
        <v>38</v>
      </c>
      <c r="V221">
        <v>39.948349999999998</v>
      </c>
      <c r="W221">
        <v>-74.115759999999995</v>
      </c>
      <c r="X221" t="s">
        <v>39</v>
      </c>
      <c r="Y221" t="s">
        <v>128</v>
      </c>
      <c r="Z221" t="s">
        <v>34</v>
      </c>
      <c r="AA221">
        <v>8753</v>
      </c>
      <c r="AB221" t="s">
        <v>41</v>
      </c>
      <c r="AC221">
        <v>8</v>
      </c>
      <c r="AE221">
        <v>0.108126</v>
      </c>
      <c r="AF221">
        <v>5.8500000000000002E-4</v>
      </c>
      <c r="AG221">
        <v>2.1302999999999999E-3</v>
      </c>
      <c r="AH221">
        <v>1.4699100000000001E-3</v>
      </c>
      <c r="AI221">
        <v>9.0000000000000006E-5</v>
      </c>
      <c r="AJ221">
        <v>1.3542700000000001E-3</v>
      </c>
    </row>
    <row r="222" spans="1:36" x14ac:dyDescent="0.25">
      <c r="A222">
        <v>11840511</v>
      </c>
      <c r="D222">
        <v>60875413</v>
      </c>
      <c r="F222">
        <v>300</v>
      </c>
      <c r="G222">
        <v>78291314</v>
      </c>
      <c r="I222">
        <v>2275050011</v>
      </c>
      <c r="J222">
        <v>2</v>
      </c>
      <c r="K222" t="s">
        <v>34</v>
      </c>
      <c r="L222" t="s">
        <v>159</v>
      </c>
      <c r="M222">
        <v>34033</v>
      </c>
      <c r="O222" t="s">
        <v>221</v>
      </c>
      <c r="P222">
        <v>48811</v>
      </c>
      <c r="Q222" t="s">
        <v>37</v>
      </c>
      <c r="R222" t="s">
        <v>38</v>
      </c>
      <c r="U222" t="s">
        <v>38</v>
      </c>
      <c r="V222">
        <v>39.5884</v>
      </c>
      <c r="W222">
        <v>-75.181299999999993</v>
      </c>
      <c r="X222" t="s">
        <v>39</v>
      </c>
      <c r="Y222" t="s">
        <v>222</v>
      </c>
      <c r="Z222" t="s">
        <v>34</v>
      </c>
      <c r="AA222">
        <v>0</v>
      </c>
      <c r="AB222" t="s">
        <v>41</v>
      </c>
      <c r="AC222">
        <v>8</v>
      </c>
      <c r="AE222">
        <v>0.108126</v>
      </c>
      <c r="AF222">
        <v>5.8500000000000002E-4</v>
      </c>
      <c r="AG222">
        <v>2.1302999999999999E-3</v>
      </c>
      <c r="AH222">
        <v>1.4699100000000001E-3</v>
      </c>
      <c r="AI222">
        <v>9.0000000000000006E-5</v>
      </c>
      <c r="AJ222">
        <v>1.3542700000000001E-3</v>
      </c>
    </row>
    <row r="223" spans="1:36" x14ac:dyDescent="0.25">
      <c r="A223">
        <v>12320011</v>
      </c>
      <c r="D223">
        <v>61750213</v>
      </c>
      <c r="F223">
        <v>300</v>
      </c>
      <c r="G223">
        <v>80026514</v>
      </c>
      <c r="I223">
        <v>2275050011</v>
      </c>
      <c r="J223">
        <v>2</v>
      </c>
      <c r="K223" t="s">
        <v>34</v>
      </c>
      <c r="L223" t="s">
        <v>61</v>
      </c>
      <c r="M223">
        <v>34013</v>
      </c>
      <c r="O223" t="s">
        <v>246</v>
      </c>
      <c r="P223">
        <v>48811</v>
      </c>
      <c r="Q223" t="s">
        <v>37</v>
      </c>
      <c r="R223" t="s">
        <v>38</v>
      </c>
      <c r="U223" t="s">
        <v>38</v>
      </c>
      <c r="V223">
        <v>40.753399999999999</v>
      </c>
      <c r="W223">
        <v>-74.217100000000002</v>
      </c>
      <c r="X223" t="s">
        <v>39</v>
      </c>
      <c r="Y223" t="s">
        <v>63</v>
      </c>
      <c r="Z223" t="s">
        <v>34</v>
      </c>
      <c r="AA223">
        <v>0</v>
      </c>
      <c r="AB223" t="s">
        <v>41</v>
      </c>
      <c r="AC223">
        <v>8</v>
      </c>
      <c r="AE223">
        <v>0.108126</v>
      </c>
      <c r="AF223">
        <v>5.8500000000000002E-4</v>
      </c>
      <c r="AG223">
        <v>2.1302999999999999E-3</v>
      </c>
      <c r="AH223">
        <v>1.4699100000000001E-3</v>
      </c>
      <c r="AI223">
        <v>9.0000000000000006E-5</v>
      </c>
      <c r="AJ223">
        <v>1.3542700000000001E-3</v>
      </c>
    </row>
    <row r="224" spans="1:36" x14ac:dyDescent="0.25">
      <c r="A224">
        <v>10948411</v>
      </c>
      <c r="D224">
        <v>60462613</v>
      </c>
      <c r="F224">
        <v>300</v>
      </c>
      <c r="G224">
        <v>77466914</v>
      </c>
      <c r="I224">
        <v>2275050011</v>
      </c>
      <c r="J224">
        <v>2</v>
      </c>
      <c r="K224" t="s">
        <v>34</v>
      </c>
      <c r="L224" t="s">
        <v>159</v>
      </c>
      <c r="M224">
        <v>34033</v>
      </c>
      <c r="O224" t="s">
        <v>574</v>
      </c>
      <c r="P224">
        <v>48811</v>
      </c>
      <c r="Q224" t="s">
        <v>37</v>
      </c>
      <c r="R224" t="s">
        <v>38</v>
      </c>
      <c r="U224" t="s">
        <v>38</v>
      </c>
      <c r="V224">
        <v>39.596800000000002</v>
      </c>
      <c r="W224">
        <v>-75.233500000000006</v>
      </c>
      <c r="X224" t="s">
        <v>39</v>
      </c>
      <c r="Y224" t="s">
        <v>222</v>
      </c>
      <c r="Z224" t="s">
        <v>34</v>
      </c>
      <c r="AA224">
        <v>0</v>
      </c>
      <c r="AB224" t="s">
        <v>41</v>
      </c>
      <c r="AC224">
        <v>8</v>
      </c>
      <c r="AE224">
        <v>0.45040200000000002</v>
      </c>
      <c r="AF224">
        <v>2.4368300000000001E-3</v>
      </c>
      <c r="AG224">
        <v>8.8738199999999993E-3</v>
      </c>
      <c r="AH224">
        <v>6.1229400000000003E-3</v>
      </c>
      <c r="AI224">
        <v>3.7489700000000001E-4</v>
      </c>
      <c r="AJ224">
        <v>5.6412299999999997E-3</v>
      </c>
    </row>
    <row r="225" spans="1:36" x14ac:dyDescent="0.25">
      <c r="A225">
        <v>9376311</v>
      </c>
      <c r="D225">
        <v>62589813</v>
      </c>
      <c r="F225">
        <v>300</v>
      </c>
      <c r="G225">
        <v>84222214</v>
      </c>
      <c r="I225">
        <v>2275050011</v>
      </c>
      <c r="J225">
        <v>2</v>
      </c>
      <c r="K225" t="s">
        <v>34</v>
      </c>
      <c r="L225" t="s">
        <v>61</v>
      </c>
      <c r="M225">
        <v>34013</v>
      </c>
      <c r="O225" t="s">
        <v>414</v>
      </c>
      <c r="P225">
        <v>48811</v>
      </c>
      <c r="Q225" t="s">
        <v>37</v>
      </c>
      <c r="R225" t="s">
        <v>38</v>
      </c>
      <c r="U225" t="s">
        <v>38</v>
      </c>
      <c r="V225">
        <v>40.874099999999999</v>
      </c>
      <c r="W225">
        <v>-74.286699999999996</v>
      </c>
      <c r="X225" t="s">
        <v>39</v>
      </c>
      <c r="Y225" t="s">
        <v>415</v>
      </c>
      <c r="Z225" t="s">
        <v>34</v>
      </c>
      <c r="AA225">
        <v>0</v>
      </c>
      <c r="AB225" t="s">
        <v>41</v>
      </c>
      <c r="AC225">
        <v>8</v>
      </c>
      <c r="AE225">
        <v>159.697</v>
      </c>
      <c r="AF225">
        <v>0.86401499999999998</v>
      </c>
      <c r="AG225">
        <v>3.1463399999999999</v>
      </c>
      <c r="AH225">
        <v>2.1709800000000001</v>
      </c>
      <c r="AI225">
        <v>0.13292499999999999</v>
      </c>
      <c r="AJ225">
        <v>2.0001799999999998</v>
      </c>
    </row>
    <row r="226" spans="1:36" x14ac:dyDescent="0.25">
      <c r="A226">
        <v>11533911</v>
      </c>
      <c r="D226">
        <v>60519813</v>
      </c>
      <c r="F226">
        <v>300</v>
      </c>
      <c r="G226">
        <v>77581314</v>
      </c>
      <c r="I226">
        <v>2275050011</v>
      </c>
      <c r="J226">
        <v>2</v>
      </c>
      <c r="K226" t="s">
        <v>34</v>
      </c>
      <c r="L226" t="s">
        <v>61</v>
      </c>
      <c r="M226">
        <v>34013</v>
      </c>
      <c r="O226" t="s">
        <v>354</v>
      </c>
      <c r="P226">
        <v>48811</v>
      </c>
      <c r="Q226" t="s">
        <v>37</v>
      </c>
      <c r="R226" t="s">
        <v>38</v>
      </c>
      <c r="U226" t="s">
        <v>38</v>
      </c>
      <c r="V226">
        <v>40.7378</v>
      </c>
      <c r="W226">
        <v>-74.118899999999996</v>
      </c>
      <c r="X226" t="s">
        <v>39</v>
      </c>
      <c r="Y226" t="s">
        <v>263</v>
      </c>
      <c r="Z226" t="s">
        <v>34</v>
      </c>
      <c r="AA226">
        <v>0</v>
      </c>
      <c r="AB226" t="s">
        <v>41</v>
      </c>
      <c r="AC226">
        <v>8</v>
      </c>
      <c r="AE226">
        <v>0.108126</v>
      </c>
      <c r="AF226">
        <v>5.8500000000000002E-4</v>
      </c>
      <c r="AG226">
        <v>2.1302999999999999E-3</v>
      </c>
      <c r="AH226">
        <v>1.4699100000000001E-3</v>
      </c>
      <c r="AI226">
        <v>9.0000000000000006E-5</v>
      </c>
      <c r="AJ226">
        <v>1.3542700000000001E-3</v>
      </c>
    </row>
    <row r="227" spans="1:36" x14ac:dyDescent="0.25">
      <c r="A227">
        <v>11179211</v>
      </c>
      <c r="D227">
        <v>60960813</v>
      </c>
      <c r="F227">
        <v>300</v>
      </c>
      <c r="G227">
        <v>78461314</v>
      </c>
      <c r="I227">
        <v>2275050011</v>
      </c>
      <c r="J227">
        <v>2</v>
      </c>
      <c r="K227" t="s">
        <v>34</v>
      </c>
      <c r="L227" t="s">
        <v>56</v>
      </c>
      <c r="M227">
        <v>34007</v>
      </c>
      <c r="O227" t="s">
        <v>163</v>
      </c>
      <c r="P227">
        <v>48811</v>
      </c>
      <c r="Q227" t="s">
        <v>37</v>
      </c>
      <c r="R227" t="s">
        <v>38</v>
      </c>
      <c r="U227" t="s">
        <v>38</v>
      </c>
      <c r="V227">
        <v>39.952300000000001</v>
      </c>
      <c r="W227">
        <v>-75.084100000000007</v>
      </c>
      <c r="X227" t="s">
        <v>39</v>
      </c>
      <c r="Y227" t="s">
        <v>134</v>
      </c>
      <c r="Z227" t="s">
        <v>34</v>
      </c>
      <c r="AA227">
        <v>0</v>
      </c>
      <c r="AB227" t="s">
        <v>41</v>
      </c>
      <c r="AC227">
        <v>8</v>
      </c>
      <c r="AE227">
        <v>0.108126</v>
      </c>
      <c r="AF227">
        <v>5.8500000000000002E-4</v>
      </c>
      <c r="AG227">
        <v>2.1302999999999999E-3</v>
      </c>
      <c r="AH227">
        <v>1.4699100000000001E-3</v>
      </c>
      <c r="AI227">
        <v>9.0000000000000006E-5</v>
      </c>
      <c r="AJ227">
        <v>1.3542700000000001E-3</v>
      </c>
    </row>
    <row r="228" spans="1:36" x14ac:dyDescent="0.25">
      <c r="A228">
        <v>11983711</v>
      </c>
      <c r="D228">
        <v>60968413</v>
      </c>
      <c r="F228">
        <v>300</v>
      </c>
      <c r="G228">
        <v>78476514</v>
      </c>
      <c r="I228">
        <v>2275050011</v>
      </c>
      <c r="J228">
        <v>2</v>
      </c>
      <c r="K228" t="s">
        <v>34</v>
      </c>
      <c r="L228" t="s">
        <v>64</v>
      </c>
      <c r="M228">
        <v>34019</v>
      </c>
      <c r="O228" t="s">
        <v>198</v>
      </c>
      <c r="P228">
        <v>48811</v>
      </c>
      <c r="Q228" t="s">
        <v>37</v>
      </c>
      <c r="R228" t="s">
        <v>38</v>
      </c>
      <c r="U228" t="s">
        <v>38</v>
      </c>
      <c r="V228">
        <v>40.6387</v>
      </c>
      <c r="W228">
        <v>-74.868200000000002</v>
      </c>
      <c r="X228" t="s">
        <v>39</v>
      </c>
      <c r="Y228" t="s">
        <v>199</v>
      </c>
      <c r="Z228" t="s">
        <v>34</v>
      </c>
      <c r="AA228">
        <v>0</v>
      </c>
      <c r="AB228" t="s">
        <v>41</v>
      </c>
      <c r="AC228">
        <v>8</v>
      </c>
      <c r="AE228">
        <v>0.108126</v>
      </c>
      <c r="AF228">
        <v>5.8500000000000002E-4</v>
      </c>
      <c r="AG228">
        <v>2.1302999999999999E-3</v>
      </c>
      <c r="AH228">
        <v>1.4699100000000001E-3</v>
      </c>
      <c r="AI228">
        <v>9.0000000000000006E-5</v>
      </c>
      <c r="AJ228">
        <v>1.3542700000000001E-3</v>
      </c>
    </row>
    <row r="229" spans="1:36" x14ac:dyDescent="0.25">
      <c r="A229">
        <v>11738511</v>
      </c>
      <c r="D229">
        <v>61055013</v>
      </c>
      <c r="F229">
        <v>300</v>
      </c>
      <c r="G229">
        <v>78649314</v>
      </c>
      <c r="I229">
        <v>2275050011</v>
      </c>
      <c r="J229">
        <v>2</v>
      </c>
      <c r="K229" t="s">
        <v>34</v>
      </c>
      <c r="L229" t="s">
        <v>64</v>
      </c>
      <c r="M229">
        <v>34019</v>
      </c>
      <c r="O229" t="s">
        <v>360</v>
      </c>
      <c r="P229">
        <v>48811</v>
      </c>
      <c r="Q229" t="s">
        <v>37</v>
      </c>
      <c r="R229" t="s">
        <v>38</v>
      </c>
      <c r="U229" t="s">
        <v>38</v>
      </c>
      <c r="V229">
        <v>40.633400000000002</v>
      </c>
      <c r="W229">
        <v>-74.732900000000001</v>
      </c>
      <c r="X229" t="s">
        <v>39</v>
      </c>
      <c r="Y229" t="s">
        <v>224</v>
      </c>
      <c r="Z229" t="s">
        <v>34</v>
      </c>
      <c r="AA229">
        <v>0</v>
      </c>
      <c r="AB229" t="s">
        <v>41</v>
      </c>
      <c r="AC229">
        <v>8</v>
      </c>
      <c r="AE229">
        <v>0.108126</v>
      </c>
      <c r="AF229">
        <v>5.8500000000000002E-4</v>
      </c>
      <c r="AG229">
        <v>2.1302999999999999E-3</v>
      </c>
      <c r="AH229">
        <v>1.4699100000000001E-3</v>
      </c>
      <c r="AI229">
        <v>9.0000000000000006E-5</v>
      </c>
      <c r="AJ229">
        <v>1.3542700000000001E-3</v>
      </c>
    </row>
    <row r="230" spans="1:36" x14ac:dyDescent="0.25">
      <c r="A230">
        <v>9384311</v>
      </c>
      <c r="D230">
        <v>62626813</v>
      </c>
      <c r="F230">
        <v>300</v>
      </c>
      <c r="G230">
        <v>84345214</v>
      </c>
      <c r="I230">
        <v>2275050011</v>
      </c>
      <c r="J230">
        <v>2</v>
      </c>
      <c r="K230" t="s">
        <v>34</v>
      </c>
      <c r="L230" t="s">
        <v>90</v>
      </c>
      <c r="M230">
        <v>34005</v>
      </c>
      <c r="O230" t="s">
        <v>462</v>
      </c>
      <c r="P230">
        <v>48811</v>
      </c>
      <c r="Q230" t="s">
        <v>37</v>
      </c>
      <c r="R230" t="s">
        <v>38</v>
      </c>
      <c r="U230" t="s">
        <v>38</v>
      </c>
      <c r="V230">
        <v>39.934280000000001</v>
      </c>
      <c r="W230">
        <v>-74.807249999999996</v>
      </c>
      <c r="X230" t="s">
        <v>39</v>
      </c>
      <c r="Y230" t="s">
        <v>463</v>
      </c>
      <c r="Z230" t="s">
        <v>34</v>
      </c>
      <c r="AA230">
        <v>0</v>
      </c>
      <c r="AB230" t="s">
        <v>41</v>
      </c>
      <c r="AC230">
        <v>8</v>
      </c>
      <c r="AE230">
        <v>122.11199999999999</v>
      </c>
      <c r="AF230">
        <v>0.66066800000000003</v>
      </c>
      <c r="AG230">
        <v>2.40585</v>
      </c>
      <c r="AH230">
        <v>1.6600299999999999</v>
      </c>
      <c r="AI230">
        <v>0.101641</v>
      </c>
      <c r="AJ230">
        <v>1.5294399999999999</v>
      </c>
    </row>
    <row r="231" spans="1:36" x14ac:dyDescent="0.25">
      <c r="A231">
        <v>16130611</v>
      </c>
      <c r="D231">
        <v>103144113</v>
      </c>
      <c r="F231">
        <v>300</v>
      </c>
      <c r="G231">
        <v>144762614</v>
      </c>
      <c r="I231">
        <v>2275050011</v>
      </c>
      <c r="J231">
        <v>2</v>
      </c>
      <c r="K231" t="s">
        <v>34</v>
      </c>
      <c r="L231" t="s">
        <v>64</v>
      </c>
      <c r="M231">
        <v>34019</v>
      </c>
      <c r="O231" t="s">
        <v>459</v>
      </c>
      <c r="P231">
        <v>48811</v>
      </c>
      <c r="Q231" t="s">
        <v>37</v>
      </c>
      <c r="R231" t="s">
        <v>38</v>
      </c>
      <c r="U231" t="s">
        <v>38</v>
      </c>
      <c r="V231">
        <v>40.468437000000002</v>
      </c>
      <c r="W231">
        <v>-75.002391000000003</v>
      </c>
      <c r="X231" t="s">
        <v>110</v>
      </c>
      <c r="Y231">
        <v>1</v>
      </c>
      <c r="Z231" t="s">
        <v>34</v>
      </c>
      <c r="AA231">
        <v>0</v>
      </c>
      <c r="AB231" t="s">
        <v>41</v>
      </c>
      <c r="AC231">
        <v>8</v>
      </c>
      <c r="AE231">
        <v>0.476937</v>
      </c>
      <c r="AF231">
        <v>2.5804000000000001E-3</v>
      </c>
      <c r="AG231">
        <v>9.3966099999999997E-3</v>
      </c>
      <c r="AH231">
        <v>6.4836599999999996E-3</v>
      </c>
      <c r="AI231">
        <v>3.9698400000000002E-4</v>
      </c>
      <c r="AJ231">
        <v>5.97358E-3</v>
      </c>
    </row>
    <row r="232" spans="1:36" x14ac:dyDescent="0.25">
      <c r="A232">
        <v>11942011</v>
      </c>
      <c r="D232">
        <v>60694013</v>
      </c>
      <c r="F232">
        <v>300</v>
      </c>
      <c r="G232">
        <v>77929714</v>
      </c>
      <c r="I232">
        <v>2275050011</v>
      </c>
      <c r="J232">
        <v>2</v>
      </c>
      <c r="K232" t="s">
        <v>34</v>
      </c>
      <c r="L232" t="s">
        <v>103</v>
      </c>
      <c r="M232">
        <v>34023</v>
      </c>
      <c r="O232" t="s">
        <v>292</v>
      </c>
      <c r="P232">
        <v>48811</v>
      </c>
      <c r="Q232" t="s">
        <v>37</v>
      </c>
      <c r="R232" t="s">
        <v>38</v>
      </c>
      <c r="U232" t="s">
        <v>38</v>
      </c>
      <c r="V232">
        <v>40.5501</v>
      </c>
      <c r="W232">
        <v>-74.487700000000004</v>
      </c>
      <c r="X232" t="s">
        <v>39</v>
      </c>
      <c r="Y232" t="s">
        <v>293</v>
      </c>
      <c r="Z232" t="s">
        <v>34</v>
      </c>
      <c r="AA232">
        <v>0</v>
      </c>
      <c r="AB232" t="s">
        <v>41</v>
      </c>
      <c r="AC232">
        <v>8</v>
      </c>
      <c r="AE232">
        <v>0.108126</v>
      </c>
      <c r="AF232">
        <v>5.8500000000000002E-4</v>
      </c>
      <c r="AG232">
        <v>2.1302999999999999E-3</v>
      </c>
      <c r="AH232">
        <v>1.4699100000000001E-3</v>
      </c>
      <c r="AI232">
        <v>9.0000000000000006E-5</v>
      </c>
      <c r="AJ232">
        <v>1.3542700000000001E-3</v>
      </c>
    </row>
    <row r="233" spans="1:36" x14ac:dyDescent="0.25">
      <c r="A233">
        <v>11611411</v>
      </c>
      <c r="D233">
        <v>61102213</v>
      </c>
      <c r="F233">
        <v>300</v>
      </c>
      <c r="G233">
        <v>78743714</v>
      </c>
      <c r="I233">
        <v>2275050011</v>
      </c>
      <c r="J233">
        <v>2</v>
      </c>
      <c r="K233" t="s">
        <v>34</v>
      </c>
      <c r="L233" t="s">
        <v>84</v>
      </c>
      <c r="M233">
        <v>34029</v>
      </c>
      <c r="O233" t="s">
        <v>86</v>
      </c>
      <c r="P233">
        <v>48811</v>
      </c>
      <c r="Q233" t="s">
        <v>37</v>
      </c>
      <c r="R233" t="s">
        <v>38</v>
      </c>
      <c r="U233" t="s">
        <v>38</v>
      </c>
      <c r="V233">
        <v>39.839799999999997</v>
      </c>
      <c r="W233">
        <v>-74.177599999999998</v>
      </c>
      <c r="X233" t="s">
        <v>39</v>
      </c>
      <c r="Y233" t="s">
        <v>86</v>
      </c>
      <c r="Z233" t="s">
        <v>34</v>
      </c>
      <c r="AA233">
        <v>0</v>
      </c>
      <c r="AB233" t="s">
        <v>41</v>
      </c>
      <c r="AC233">
        <v>8</v>
      </c>
      <c r="AE233">
        <v>0.108126</v>
      </c>
      <c r="AF233">
        <v>5.8500000000000002E-4</v>
      </c>
      <c r="AG233">
        <v>2.1302999999999999E-3</v>
      </c>
      <c r="AH233">
        <v>1.4699100000000001E-3</v>
      </c>
      <c r="AI233">
        <v>9.0000000000000006E-5</v>
      </c>
      <c r="AJ233">
        <v>1.3542700000000001E-3</v>
      </c>
    </row>
    <row r="234" spans="1:36" x14ac:dyDescent="0.25">
      <c r="A234">
        <v>11866511</v>
      </c>
      <c r="D234">
        <v>60792213</v>
      </c>
      <c r="F234">
        <v>300</v>
      </c>
      <c r="G234">
        <v>78125714</v>
      </c>
      <c r="I234">
        <v>2275050011</v>
      </c>
      <c r="J234">
        <v>2</v>
      </c>
      <c r="K234" t="s">
        <v>34</v>
      </c>
      <c r="L234" t="s">
        <v>35</v>
      </c>
      <c r="M234">
        <v>34025</v>
      </c>
      <c r="O234" t="s">
        <v>331</v>
      </c>
      <c r="P234">
        <v>48811</v>
      </c>
      <c r="Q234" t="s">
        <v>37</v>
      </c>
      <c r="R234" t="s">
        <v>38</v>
      </c>
      <c r="U234" t="s">
        <v>38</v>
      </c>
      <c r="V234">
        <v>40.208399999999997</v>
      </c>
      <c r="W234">
        <v>-74.174599999999998</v>
      </c>
      <c r="X234" t="s">
        <v>39</v>
      </c>
      <c r="Y234" t="s">
        <v>328</v>
      </c>
      <c r="Z234" t="s">
        <v>34</v>
      </c>
      <c r="AA234">
        <v>0</v>
      </c>
      <c r="AB234" t="s">
        <v>41</v>
      </c>
      <c r="AC234">
        <v>8</v>
      </c>
      <c r="AE234">
        <v>0.108126</v>
      </c>
      <c r="AF234">
        <v>5.8500000000000002E-4</v>
      </c>
      <c r="AG234">
        <v>2.1302999999999999E-3</v>
      </c>
      <c r="AH234">
        <v>1.4699100000000001E-3</v>
      </c>
      <c r="AI234">
        <v>9.0000000000000006E-5</v>
      </c>
      <c r="AJ234">
        <v>1.3542700000000001E-3</v>
      </c>
    </row>
    <row r="235" spans="1:36" x14ac:dyDescent="0.25">
      <c r="A235">
        <v>12321111</v>
      </c>
      <c r="D235">
        <v>61751313</v>
      </c>
      <c r="F235">
        <v>300</v>
      </c>
      <c r="G235">
        <v>80028714</v>
      </c>
      <c r="I235">
        <v>2275050011</v>
      </c>
      <c r="J235">
        <v>2</v>
      </c>
      <c r="K235" t="s">
        <v>34</v>
      </c>
      <c r="L235" t="s">
        <v>108</v>
      </c>
      <c r="M235">
        <v>34003</v>
      </c>
      <c r="O235" t="s">
        <v>380</v>
      </c>
      <c r="P235">
        <v>48811</v>
      </c>
      <c r="Q235" t="s">
        <v>37</v>
      </c>
      <c r="R235" t="s">
        <v>38</v>
      </c>
      <c r="U235" t="s">
        <v>38</v>
      </c>
      <c r="V235">
        <v>40.850099999999998</v>
      </c>
      <c r="W235">
        <v>-73.966200000000001</v>
      </c>
      <c r="X235" t="s">
        <v>39</v>
      </c>
      <c r="Y235" t="s">
        <v>381</v>
      </c>
      <c r="Z235" t="s">
        <v>34</v>
      </c>
      <c r="AA235">
        <v>0</v>
      </c>
      <c r="AB235" t="s">
        <v>41</v>
      </c>
      <c r="AC235">
        <v>8</v>
      </c>
      <c r="AE235">
        <v>0.108126</v>
      </c>
      <c r="AF235">
        <v>5.8500000000000002E-4</v>
      </c>
      <c r="AG235">
        <v>2.1302999999999999E-3</v>
      </c>
      <c r="AH235">
        <v>1.4699100000000001E-3</v>
      </c>
      <c r="AI235">
        <v>9.0000000000000006E-5</v>
      </c>
      <c r="AJ235">
        <v>1.3542700000000001E-3</v>
      </c>
    </row>
    <row r="236" spans="1:36" x14ac:dyDescent="0.25">
      <c r="A236">
        <v>11971111</v>
      </c>
      <c r="D236">
        <v>60964313</v>
      </c>
      <c r="F236">
        <v>300</v>
      </c>
      <c r="G236">
        <v>78468314</v>
      </c>
      <c r="I236">
        <v>2275050011</v>
      </c>
      <c r="J236">
        <v>2</v>
      </c>
      <c r="K236" t="s">
        <v>34</v>
      </c>
      <c r="L236" t="s">
        <v>98</v>
      </c>
      <c r="M236">
        <v>34001</v>
      </c>
      <c r="O236" t="s">
        <v>509</v>
      </c>
      <c r="P236">
        <v>48811</v>
      </c>
      <c r="Q236" t="s">
        <v>37</v>
      </c>
      <c r="R236" t="s">
        <v>38</v>
      </c>
      <c r="U236" t="s">
        <v>38</v>
      </c>
      <c r="V236">
        <v>39.490400000000001</v>
      </c>
      <c r="W236">
        <v>-74.606800000000007</v>
      </c>
      <c r="X236" t="s">
        <v>39</v>
      </c>
      <c r="Y236" t="s">
        <v>510</v>
      </c>
      <c r="Z236" t="s">
        <v>34</v>
      </c>
      <c r="AA236">
        <v>0</v>
      </c>
      <c r="AB236" t="s">
        <v>41</v>
      </c>
      <c r="AC236">
        <v>8</v>
      </c>
      <c r="AE236">
        <v>0.108126</v>
      </c>
      <c r="AF236">
        <v>5.8500000000000002E-4</v>
      </c>
      <c r="AG236">
        <v>2.1302999999999999E-3</v>
      </c>
      <c r="AH236">
        <v>1.4699100000000001E-3</v>
      </c>
      <c r="AI236">
        <v>9.0000000000000006E-5</v>
      </c>
      <c r="AJ236">
        <v>1.3542700000000001E-3</v>
      </c>
    </row>
    <row r="237" spans="1:36" x14ac:dyDescent="0.25">
      <c r="A237">
        <v>12323011</v>
      </c>
      <c r="D237">
        <v>61753313</v>
      </c>
      <c r="F237">
        <v>300</v>
      </c>
      <c r="G237">
        <v>80032714</v>
      </c>
      <c r="I237">
        <v>2275050011</v>
      </c>
      <c r="J237">
        <v>2</v>
      </c>
      <c r="K237" t="s">
        <v>34</v>
      </c>
      <c r="L237" t="s">
        <v>64</v>
      </c>
      <c r="M237">
        <v>34019</v>
      </c>
      <c r="O237" t="s">
        <v>65</v>
      </c>
      <c r="P237">
        <v>48811</v>
      </c>
      <c r="Q237" t="s">
        <v>37</v>
      </c>
      <c r="R237" t="s">
        <v>38</v>
      </c>
      <c r="U237" t="s">
        <v>38</v>
      </c>
      <c r="V237">
        <v>40.351500000000001</v>
      </c>
      <c r="W237">
        <v>-74.909300000000002</v>
      </c>
      <c r="X237" t="s">
        <v>39</v>
      </c>
      <c r="Y237" t="s">
        <v>66</v>
      </c>
      <c r="Z237" t="s">
        <v>34</v>
      </c>
      <c r="AA237">
        <v>0</v>
      </c>
      <c r="AB237" t="s">
        <v>41</v>
      </c>
      <c r="AC237">
        <v>8</v>
      </c>
      <c r="AE237">
        <v>0.45627299999999998</v>
      </c>
      <c r="AF237">
        <v>2.4686E-3</v>
      </c>
      <c r="AG237">
        <v>8.9894899999999993E-3</v>
      </c>
      <c r="AH237">
        <v>6.2027499999999999E-3</v>
      </c>
      <c r="AI237">
        <v>3.7978399999999998E-4</v>
      </c>
      <c r="AJ237">
        <v>5.7147600000000002E-3</v>
      </c>
    </row>
    <row r="238" spans="1:36" x14ac:dyDescent="0.25">
      <c r="A238">
        <v>11210211</v>
      </c>
      <c r="D238">
        <v>61055213</v>
      </c>
      <c r="F238">
        <v>300</v>
      </c>
      <c r="G238">
        <v>78649714</v>
      </c>
      <c r="I238">
        <v>2275050011</v>
      </c>
      <c r="J238">
        <v>2</v>
      </c>
      <c r="K238" t="s">
        <v>34</v>
      </c>
      <c r="L238" t="s">
        <v>67</v>
      </c>
      <c r="M238">
        <v>34037</v>
      </c>
      <c r="O238" t="s">
        <v>513</v>
      </c>
      <c r="P238">
        <v>48811</v>
      </c>
      <c r="Q238" t="s">
        <v>37</v>
      </c>
      <c r="R238" t="s">
        <v>38</v>
      </c>
      <c r="U238" t="s">
        <v>38</v>
      </c>
      <c r="V238">
        <v>41.191200000000002</v>
      </c>
      <c r="W238">
        <v>-74.532399999999996</v>
      </c>
      <c r="X238" t="s">
        <v>39</v>
      </c>
      <c r="Y238" t="s">
        <v>514</v>
      </c>
      <c r="Z238" t="s">
        <v>34</v>
      </c>
      <c r="AA238">
        <v>0</v>
      </c>
      <c r="AB238" t="s">
        <v>41</v>
      </c>
      <c r="AC238">
        <v>8</v>
      </c>
      <c r="AE238">
        <v>0.108126</v>
      </c>
      <c r="AF238">
        <v>5.8500000000000002E-4</v>
      </c>
      <c r="AG238">
        <v>2.1302999999999999E-3</v>
      </c>
      <c r="AH238">
        <v>1.4699100000000001E-3</v>
      </c>
      <c r="AI238">
        <v>9.0000000000000006E-5</v>
      </c>
      <c r="AJ238">
        <v>1.3542700000000001E-3</v>
      </c>
    </row>
    <row r="239" spans="1:36" x14ac:dyDescent="0.25">
      <c r="A239">
        <v>12321211</v>
      </c>
      <c r="D239">
        <v>61751413</v>
      </c>
      <c r="F239">
        <v>300</v>
      </c>
      <c r="G239">
        <v>80028914</v>
      </c>
      <c r="I239">
        <v>2275050011</v>
      </c>
      <c r="J239">
        <v>2</v>
      </c>
      <c r="K239" t="s">
        <v>34</v>
      </c>
      <c r="L239" t="s">
        <v>35</v>
      </c>
      <c r="M239">
        <v>34025</v>
      </c>
      <c r="O239" t="s">
        <v>535</v>
      </c>
      <c r="P239">
        <v>48811</v>
      </c>
      <c r="Q239" t="s">
        <v>37</v>
      </c>
      <c r="R239" t="s">
        <v>38</v>
      </c>
      <c r="U239" t="s">
        <v>38</v>
      </c>
      <c r="V239">
        <v>40.316800000000001</v>
      </c>
      <c r="W239">
        <v>-74.032899999999998</v>
      </c>
      <c r="X239" t="s">
        <v>39</v>
      </c>
      <c r="Y239" t="s">
        <v>280</v>
      </c>
      <c r="Z239" t="s">
        <v>34</v>
      </c>
      <c r="AA239">
        <v>0</v>
      </c>
      <c r="AB239" t="s">
        <v>41</v>
      </c>
      <c r="AC239">
        <v>8</v>
      </c>
      <c r="AE239">
        <v>0.108126</v>
      </c>
      <c r="AF239">
        <v>5.8500000000000002E-4</v>
      </c>
      <c r="AG239">
        <v>2.1302999999999999E-3</v>
      </c>
      <c r="AH239">
        <v>1.4699100000000001E-3</v>
      </c>
      <c r="AI239">
        <v>9.0000000000000006E-5</v>
      </c>
      <c r="AJ239">
        <v>1.3542700000000001E-3</v>
      </c>
    </row>
    <row r="240" spans="1:36" x14ac:dyDescent="0.25">
      <c r="A240">
        <v>9380111</v>
      </c>
      <c r="D240">
        <v>62624013</v>
      </c>
      <c r="F240">
        <v>300</v>
      </c>
      <c r="G240">
        <v>84337014</v>
      </c>
      <c r="I240">
        <v>2275050011</v>
      </c>
      <c r="J240">
        <v>2</v>
      </c>
      <c r="K240" t="s">
        <v>34</v>
      </c>
      <c r="L240" t="s">
        <v>236</v>
      </c>
      <c r="M240">
        <v>34031</v>
      </c>
      <c r="O240" t="s">
        <v>237</v>
      </c>
      <c r="P240">
        <v>48811</v>
      </c>
      <c r="Q240" t="s">
        <v>37</v>
      </c>
      <c r="R240" t="s">
        <v>38</v>
      </c>
      <c r="U240" t="s">
        <v>38</v>
      </c>
      <c r="V240">
        <v>41.128230000000002</v>
      </c>
      <c r="W240">
        <v>-74.346729999999994</v>
      </c>
      <c r="X240" t="s">
        <v>39</v>
      </c>
      <c r="Y240" t="s">
        <v>238</v>
      </c>
      <c r="Z240" t="s">
        <v>34</v>
      </c>
      <c r="AA240">
        <v>0</v>
      </c>
      <c r="AB240" t="s">
        <v>41</v>
      </c>
      <c r="AC240">
        <v>8</v>
      </c>
      <c r="AE240">
        <v>39.193800000000003</v>
      </c>
      <c r="AF240">
        <v>0.21205199999999999</v>
      </c>
      <c r="AG240">
        <v>0.77219700000000002</v>
      </c>
      <c r="AH240">
        <v>0.53281599999999996</v>
      </c>
      <c r="AI240">
        <v>3.2623399999999997E-2</v>
      </c>
      <c r="AJ240">
        <v>0.490898</v>
      </c>
    </row>
    <row r="241" spans="1:36" x14ac:dyDescent="0.25">
      <c r="A241">
        <v>16130711</v>
      </c>
      <c r="D241">
        <v>103104713</v>
      </c>
      <c r="F241">
        <v>300</v>
      </c>
      <c r="G241">
        <v>144702014</v>
      </c>
      <c r="I241">
        <v>2275050011</v>
      </c>
      <c r="J241">
        <v>2</v>
      </c>
      <c r="K241" t="s">
        <v>34</v>
      </c>
      <c r="L241" t="s">
        <v>236</v>
      </c>
      <c r="M241">
        <v>34031</v>
      </c>
      <c r="O241" t="s">
        <v>343</v>
      </c>
      <c r="P241">
        <v>48811</v>
      </c>
      <c r="Q241" t="s">
        <v>37</v>
      </c>
      <c r="R241" t="s">
        <v>38</v>
      </c>
      <c r="U241" t="s">
        <v>38</v>
      </c>
      <c r="V241">
        <v>41.180095000000001</v>
      </c>
      <c r="W241">
        <v>-74.334317999999996</v>
      </c>
      <c r="X241" t="s">
        <v>110</v>
      </c>
      <c r="Y241" t="s">
        <v>344</v>
      </c>
      <c r="Z241" t="s">
        <v>34</v>
      </c>
      <c r="AA241">
        <v>0</v>
      </c>
      <c r="AB241" t="s">
        <v>41</v>
      </c>
      <c r="AC241">
        <v>8</v>
      </c>
      <c r="AE241">
        <v>0.64249400000000001</v>
      </c>
      <c r="AF241">
        <v>3.4761200000000001E-3</v>
      </c>
      <c r="AG241">
        <v>1.26584E-2</v>
      </c>
      <c r="AH241">
        <v>8.7343200000000003E-3</v>
      </c>
      <c r="AI241">
        <v>5.3478800000000002E-4</v>
      </c>
      <c r="AJ241">
        <v>8.0471699999999993E-3</v>
      </c>
    </row>
    <row r="242" spans="1:36" x14ac:dyDescent="0.25">
      <c r="A242">
        <v>12319311</v>
      </c>
      <c r="D242">
        <v>61749313</v>
      </c>
      <c r="F242">
        <v>300</v>
      </c>
      <c r="G242">
        <v>80024714</v>
      </c>
      <c r="I242">
        <v>2275050011</v>
      </c>
      <c r="J242">
        <v>2</v>
      </c>
      <c r="K242" t="s">
        <v>34</v>
      </c>
      <c r="L242" t="s">
        <v>108</v>
      </c>
      <c r="M242">
        <v>34003</v>
      </c>
      <c r="O242" t="s">
        <v>536</v>
      </c>
      <c r="P242">
        <v>48811</v>
      </c>
      <c r="Q242" t="s">
        <v>37</v>
      </c>
      <c r="R242" t="s">
        <v>38</v>
      </c>
      <c r="U242" t="s">
        <v>38</v>
      </c>
      <c r="V242">
        <v>40.884</v>
      </c>
      <c r="W242">
        <v>-74.055999999999997</v>
      </c>
      <c r="X242" t="s">
        <v>39</v>
      </c>
      <c r="Y242" t="s">
        <v>138</v>
      </c>
      <c r="Z242" t="s">
        <v>34</v>
      </c>
      <c r="AA242">
        <v>0</v>
      </c>
      <c r="AB242" t="s">
        <v>41</v>
      </c>
      <c r="AC242">
        <v>8</v>
      </c>
      <c r="AE242">
        <v>0.108126</v>
      </c>
      <c r="AF242">
        <v>5.8500000000000002E-4</v>
      </c>
      <c r="AG242">
        <v>2.1302999999999999E-3</v>
      </c>
      <c r="AH242">
        <v>1.4699100000000001E-3</v>
      </c>
      <c r="AI242">
        <v>9.0000000000000006E-5</v>
      </c>
      <c r="AJ242">
        <v>1.3542700000000001E-3</v>
      </c>
    </row>
    <row r="243" spans="1:36" x14ac:dyDescent="0.25">
      <c r="A243">
        <v>12468911</v>
      </c>
      <c r="D243">
        <v>61706913</v>
      </c>
      <c r="F243">
        <v>300</v>
      </c>
      <c r="G243">
        <v>79941314</v>
      </c>
      <c r="I243">
        <v>2275050011</v>
      </c>
      <c r="J243">
        <v>2</v>
      </c>
      <c r="K243" t="s">
        <v>34</v>
      </c>
      <c r="L243" t="s">
        <v>82</v>
      </c>
      <c r="M243">
        <v>34041</v>
      </c>
      <c r="O243" t="s">
        <v>247</v>
      </c>
      <c r="P243">
        <v>48811</v>
      </c>
      <c r="Q243" t="s">
        <v>37</v>
      </c>
      <c r="R243" t="s">
        <v>38</v>
      </c>
      <c r="U243" t="s">
        <v>38</v>
      </c>
      <c r="V243">
        <v>40.820099999999996</v>
      </c>
      <c r="W243">
        <v>-74.855199999999996</v>
      </c>
      <c r="X243" t="s">
        <v>39</v>
      </c>
      <c r="Y243" t="s">
        <v>247</v>
      </c>
      <c r="Z243" t="s">
        <v>34</v>
      </c>
      <c r="AA243">
        <v>0</v>
      </c>
      <c r="AB243" t="s">
        <v>41</v>
      </c>
      <c r="AC243">
        <v>8</v>
      </c>
      <c r="AE243">
        <v>41.1449</v>
      </c>
      <c r="AF243">
        <v>0.222609</v>
      </c>
      <c r="AG243">
        <v>0.81063799999999997</v>
      </c>
      <c r="AH243">
        <v>0.55933999999999995</v>
      </c>
      <c r="AI243">
        <v>3.42475E-2</v>
      </c>
      <c r="AJ243">
        <v>0.51533600000000002</v>
      </c>
    </row>
    <row r="244" spans="1:36" x14ac:dyDescent="0.25">
      <c r="A244">
        <v>12322011</v>
      </c>
      <c r="D244">
        <v>61752313</v>
      </c>
      <c r="F244">
        <v>300</v>
      </c>
      <c r="G244">
        <v>80030714</v>
      </c>
      <c r="I244">
        <v>2275050011</v>
      </c>
      <c r="J244">
        <v>2</v>
      </c>
      <c r="K244" t="s">
        <v>34</v>
      </c>
      <c r="L244" t="s">
        <v>82</v>
      </c>
      <c r="M244">
        <v>34041</v>
      </c>
      <c r="O244" t="s">
        <v>530</v>
      </c>
      <c r="P244">
        <v>48811</v>
      </c>
      <c r="Q244" t="s">
        <v>37</v>
      </c>
      <c r="R244" t="s">
        <v>38</v>
      </c>
      <c r="U244" t="s">
        <v>38</v>
      </c>
      <c r="V244">
        <v>40.865400000000001</v>
      </c>
      <c r="W244">
        <v>-74.816299999999998</v>
      </c>
      <c r="X244" t="s">
        <v>39</v>
      </c>
      <c r="Y244" t="s">
        <v>247</v>
      </c>
      <c r="Z244" t="s">
        <v>34</v>
      </c>
      <c r="AA244">
        <v>0</v>
      </c>
      <c r="AB244" t="s">
        <v>41</v>
      </c>
      <c r="AC244">
        <v>8</v>
      </c>
      <c r="AE244">
        <v>0.108126</v>
      </c>
      <c r="AF244">
        <v>5.8500000000000002E-4</v>
      </c>
      <c r="AG244">
        <v>2.1302999999999999E-3</v>
      </c>
      <c r="AH244">
        <v>1.4699100000000001E-3</v>
      </c>
      <c r="AI244">
        <v>9.0000000000000006E-5</v>
      </c>
      <c r="AJ244">
        <v>1.3542700000000001E-3</v>
      </c>
    </row>
    <row r="245" spans="1:36" x14ac:dyDescent="0.25">
      <c r="A245">
        <v>11347311</v>
      </c>
      <c r="D245">
        <v>61582313</v>
      </c>
      <c r="F245">
        <v>300</v>
      </c>
      <c r="G245">
        <v>79694914</v>
      </c>
      <c r="I245">
        <v>2275050011</v>
      </c>
      <c r="J245">
        <v>2</v>
      </c>
      <c r="K245" t="s">
        <v>34</v>
      </c>
      <c r="L245" t="s">
        <v>35</v>
      </c>
      <c r="M245">
        <v>34025</v>
      </c>
      <c r="O245" t="s">
        <v>511</v>
      </c>
      <c r="P245">
        <v>48811</v>
      </c>
      <c r="Q245" t="s">
        <v>37</v>
      </c>
      <c r="R245" t="s">
        <v>38</v>
      </c>
      <c r="U245" t="s">
        <v>38</v>
      </c>
      <c r="V245">
        <v>40.220799999999997</v>
      </c>
      <c r="W245">
        <v>-74.3917</v>
      </c>
      <c r="X245" t="s">
        <v>39</v>
      </c>
      <c r="Y245" t="s">
        <v>379</v>
      </c>
      <c r="Z245" t="s">
        <v>34</v>
      </c>
      <c r="AA245">
        <v>0</v>
      </c>
      <c r="AB245" t="s">
        <v>41</v>
      </c>
      <c r="AC245">
        <v>8</v>
      </c>
      <c r="AE245">
        <v>0.108126</v>
      </c>
      <c r="AF245">
        <v>5.8500000000000002E-4</v>
      </c>
      <c r="AG245">
        <v>2.1302999999999999E-3</v>
      </c>
      <c r="AH245">
        <v>1.4699100000000001E-3</v>
      </c>
      <c r="AI245">
        <v>9.0000000000000006E-5</v>
      </c>
      <c r="AJ245">
        <v>1.3542700000000001E-3</v>
      </c>
    </row>
    <row r="246" spans="1:36" x14ac:dyDescent="0.25">
      <c r="A246">
        <v>11819611</v>
      </c>
      <c r="D246">
        <v>61348313</v>
      </c>
      <c r="F246">
        <v>300</v>
      </c>
      <c r="G246">
        <v>79234514</v>
      </c>
      <c r="I246">
        <v>2275050011</v>
      </c>
      <c r="J246">
        <v>2</v>
      </c>
      <c r="K246" t="s">
        <v>34</v>
      </c>
      <c r="L246" t="s">
        <v>87</v>
      </c>
      <c r="M246">
        <v>34011</v>
      </c>
      <c r="O246" t="s">
        <v>550</v>
      </c>
      <c r="P246">
        <v>48811</v>
      </c>
      <c r="Q246" t="s">
        <v>37</v>
      </c>
      <c r="R246" t="s">
        <v>38</v>
      </c>
      <c r="U246" t="s">
        <v>38</v>
      </c>
      <c r="V246">
        <v>39.366399999999999</v>
      </c>
      <c r="W246">
        <v>-75.268299999999996</v>
      </c>
      <c r="X246" t="s">
        <v>39</v>
      </c>
      <c r="Y246" t="s">
        <v>551</v>
      </c>
      <c r="Z246" t="s">
        <v>34</v>
      </c>
      <c r="AA246">
        <v>0</v>
      </c>
      <c r="AB246" t="s">
        <v>41</v>
      </c>
      <c r="AC246">
        <v>8</v>
      </c>
      <c r="AE246">
        <v>6.0070000000000002E-3</v>
      </c>
      <c r="AF246">
        <v>3.2499999999999997E-5</v>
      </c>
      <c r="AG246">
        <v>1.1835E-4</v>
      </c>
      <c r="AH246">
        <v>8.1661499999999997E-5</v>
      </c>
      <c r="AI246">
        <v>5.0000000000000004E-6</v>
      </c>
      <c r="AJ246">
        <v>7.5236999999999998E-5</v>
      </c>
    </row>
    <row r="247" spans="1:36" x14ac:dyDescent="0.25">
      <c r="A247">
        <v>11977711</v>
      </c>
      <c r="D247">
        <v>60841313</v>
      </c>
      <c r="F247">
        <v>300</v>
      </c>
      <c r="G247">
        <v>78223514</v>
      </c>
      <c r="I247">
        <v>2275050011</v>
      </c>
      <c r="J247">
        <v>2</v>
      </c>
      <c r="K247" t="s">
        <v>34</v>
      </c>
      <c r="L247" t="s">
        <v>73</v>
      </c>
      <c r="M247">
        <v>34035</v>
      </c>
      <c r="O247" t="s">
        <v>315</v>
      </c>
      <c r="P247">
        <v>48811</v>
      </c>
      <c r="Q247" t="s">
        <v>37</v>
      </c>
      <c r="R247" t="s">
        <v>38</v>
      </c>
      <c r="U247" t="s">
        <v>38</v>
      </c>
      <c r="V247">
        <v>40.707799999999999</v>
      </c>
      <c r="W247">
        <v>-74.683899999999994</v>
      </c>
      <c r="X247" t="s">
        <v>39</v>
      </c>
      <c r="Y247" t="s">
        <v>316</v>
      </c>
      <c r="Z247" t="s">
        <v>34</v>
      </c>
      <c r="AA247">
        <v>0</v>
      </c>
      <c r="AB247" t="s">
        <v>41</v>
      </c>
      <c r="AC247">
        <v>8</v>
      </c>
      <c r="AE247">
        <v>0.108126</v>
      </c>
      <c r="AF247">
        <v>5.8500000000000002E-4</v>
      </c>
      <c r="AG247">
        <v>2.1302999999999999E-3</v>
      </c>
      <c r="AH247">
        <v>1.4699100000000001E-3</v>
      </c>
      <c r="AI247">
        <v>9.0000000000000006E-5</v>
      </c>
      <c r="AJ247">
        <v>1.3542700000000001E-3</v>
      </c>
    </row>
    <row r="248" spans="1:36" x14ac:dyDescent="0.25">
      <c r="A248">
        <v>11037311</v>
      </c>
      <c r="D248">
        <v>60619513</v>
      </c>
      <c r="F248">
        <v>300</v>
      </c>
      <c r="G248">
        <v>77779314</v>
      </c>
      <c r="I248">
        <v>2275050011</v>
      </c>
      <c r="J248">
        <v>2</v>
      </c>
      <c r="K248" t="s">
        <v>34</v>
      </c>
      <c r="L248" t="s">
        <v>70</v>
      </c>
      <c r="M248">
        <v>34021</v>
      </c>
      <c r="O248" t="s">
        <v>491</v>
      </c>
      <c r="P248">
        <v>48811</v>
      </c>
      <c r="Q248" t="s">
        <v>37</v>
      </c>
      <c r="R248" t="s">
        <v>38</v>
      </c>
      <c r="U248" t="s">
        <v>38</v>
      </c>
      <c r="V248">
        <v>40.202199999999998</v>
      </c>
      <c r="W248">
        <v>-74.648300000000006</v>
      </c>
      <c r="X248" t="s">
        <v>39</v>
      </c>
      <c r="Y248" t="s">
        <v>226</v>
      </c>
      <c r="Z248" t="s">
        <v>34</v>
      </c>
      <c r="AA248">
        <v>0</v>
      </c>
      <c r="AB248" t="s">
        <v>41</v>
      </c>
      <c r="AC248">
        <v>8</v>
      </c>
      <c r="AE248">
        <v>0.108126</v>
      </c>
      <c r="AF248">
        <v>5.8500000000000002E-4</v>
      </c>
      <c r="AG248">
        <v>2.1302999999999999E-3</v>
      </c>
      <c r="AH248">
        <v>1.4699100000000001E-3</v>
      </c>
      <c r="AI248">
        <v>9.0000000000000006E-5</v>
      </c>
      <c r="AJ248">
        <v>1.3542700000000001E-3</v>
      </c>
    </row>
    <row r="249" spans="1:36" x14ac:dyDescent="0.25">
      <c r="A249">
        <v>9388411</v>
      </c>
      <c r="D249">
        <v>62631813</v>
      </c>
      <c r="F249">
        <v>300</v>
      </c>
      <c r="G249">
        <v>84364514</v>
      </c>
      <c r="I249">
        <v>2275050011</v>
      </c>
      <c r="J249">
        <v>2</v>
      </c>
      <c r="K249" t="s">
        <v>34</v>
      </c>
      <c r="L249" t="s">
        <v>98</v>
      </c>
      <c r="M249">
        <v>34001</v>
      </c>
      <c r="O249" t="s">
        <v>306</v>
      </c>
      <c r="P249">
        <v>48811</v>
      </c>
      <c r="Q249" t="s">
        <v>37</v>
      </c>
      <c r="R249" t="s">
        <v>38</v>
      </c>
      <c r="U249" t="s">
        <v>38</v>
      </c>
      <c r="V249">
        <v>39.667470000000002</v>
      </c>
      <c r="W249">
        <v>-74.757729999999995</v>
      </c>
      <c r="X249" t="s">
        <v>39</v>
      </c>
      <c r="Y249" t="s">
        <v>307</v>
      </c>
      <c r="Z249" t="s">
        <v>34</v>
      </c>
      <c r="AA249">
        <v>0</v>
      </c>
      <c r="AB249" t="s">
        <v>41</v>
      </c>
      <c r="AC249">
        <v>8</v>
      </c>
      <c r="AE249">
        <v>34.431800000000003</v>
      </c>
      <c r="AF249">
        <v>0.18628800000000001</v>
      </c>
      <c r="AG249">
        <v>0.67837599999999998</v>
      </c>
      <c r="AH249">
        <v>0.46808</v>
      </c>
      <c r="AI249">
        <v>2.8659799999999999E-2</v>
      </c>
      <c r="AJ249">
        <v>0.431255</v>
      </c>
    </row>
    <row r="250" spans="1:36" x14ac:dyDescent="0.25">
      <c r="A250">
        <v>12024011</v>
      </c>
      <c r="D250">
        <v>60733013</v>
      </c>
      <c r="F250">
        <v>300</v>
      </c>
      <c r="G250">
        <v>78007314</v>
      </c>
      <c r="I250">
        <v>2275050011</v>
      </c>
      <c r="J250">
        <v>2</v>
      </c>
      <c r="K250" t="s">
        <v>34</v>
      </c>
      <c r="L250" t="s">
        <v>56</v>
      </c>
      <c r="M250">
        <v>34007</v>
      </c>
      <c r="O250" t="s">
        <v>563</v>
      </c>
      <c r="P250">
        <v>48811</v>
      </c>
      <c r="Q250" t="s">
        <v>37</v>
      </c>
      <c r="R250" t="s">
        <v>38</v>
      </c>
      <c r="U250" t="s">
        <v>38</v>
      </c>
      <c r="V250">
        <v>39.946399999999997</v>
      </c>
      <c r="W250">
        <v>-75.103899999999996</v>
      </c>
      <c r="X250" t="s">
        <v>39</v>
      </c>
      <c r="Y250" t="s">
        <v>134</v>
      </c>
      <c r="Z250" t="s">
        <v>34</v>
      </c>
      <c r="AA250">
        <v>0</v>
      </c>
      <c r="AB250" t="s">
        <v>41</v>
      </c>
      <c r="AC250">
        <v>8</v>
      </c>
      <c r="AE250">
        <v>0.108126</v>
      </c>
      <c r="AF250">
        <v>5.8500000000000002E-4</v>
      </c>
      <c r="AG250">
        <v>2.1302999999999999E-3</v>
      </c>
      <c r="AH250">
        <v>1.4699100000000001E-3</v>
      </c>
      <c r="AI250">
        <v>9.0000000000000006E-5</v>
      </c>
      <c r="AJ250">
        <v>1.3542700000000001E-3</v>
      </c>
    </row>
    <row r="251" spans="1:36" x14ac:dyDescent="0.25">
      <c r="A251">
        <v>12040711</v>
      </c>
      <c r="D251">
        <v>60992913</v>
      </c>
      <c r="F251">
        <v>300</v>
      </c>
      <c r="G251">
        <v>78525514</v>
      </c>
      <c r="I251">
        <v>2275050011</v>
      </c>
      <c r="J251">
        <v>2</v>
      </c>
      <c r="K251" t="s">
        <v>34</v>
      </c>
      <c r="L251" t="s">
        <v>98</v>
      </c>
      <c r="M251">
        <v>34001</v>
      </c>
      <c r="O251" t="s">
        <v>428</v>
      </c>
      <c r="P251">
        <v>48811</v>
      </c>
      <c r="Q251" t="s">
        <v>37</v>
      </c>
      <c r="R251" t="s">
        <v>38</v>
      </c>
      <c r="U251" t="s">
        <v>38</v>
      </c>
      <c r="V251">
        <v>39.386200000000002</v>
      </c>
      <c r="W251">
        <v>-74.426000000000002</v>
      </c>
      <c r="X251" t="s">
        <v>39</v>
      </c>
      <c r="Y251" t="s">
        <v>100</v>
      </c>
      <c r="Z251" t="s">
        <v>34</v>
      </c>
      <c r="AA251">
        <v>0</v>
      </c>
      <c r="AB251" t="s">
        <v>41</v>
      </c>
      <c r="AC251">
        <v>8</v>
      </c>
      <c r="AE251">
        <v>0.54144099999999995</v>
      </c>
      <c r="AF251">
        <v>2.92939E-3</v>
      </c>
      <c r="AG251">
        <v>1.06675E-2</v>
      </c>
      <c r="AH251">
        <v>7.3605600000000004E-3</v>
      </c>
      <c r="AI251">
        <v>4.5067499999999999E-4</v>
      </c>
      <c r="AJ251">
        <v>6.7814900000000003E-3</v>
      </c>
    </row>
    <row r="252" spans="1:36" x14ac:dyDescent="0.25">
      <c r="A252">
        <v>11941911</v>
      </c>
      <c r="D252">
        <v>60693813</v>
      </c>
      <c r="F252">
        <v>300</v>
      </c>
      <c r="G252">
        <v>77929314</v>
      </c>
      <c r="I252">
        <v>2275050011</v>
      </c>
      <c r="J252">
        <v>2</v>
      </c>
      <c r="K252" t="s">
        <v>34</v>
      </c>
      <c r="L252" t="s">
        <v>82</v>
      </c>
      <c r="M252">
        <v>34041</v>
      </c>
      <c r="O252" t="s">
        <v>564</v>
      </c>
      <c r="P252">
        <v>48811</v>
      </c>
      <c r="Q252" t="s">
        <v>37</v>
      </c>
      <c r="R252" t="s">
        <v>38</v>
      </c>
      <c r="U252" t="s">
        <v>38</v>
      </c>
      <c r="V252">
        <v>40.652000000000001</v>
      </c>
      <c r="W252">
        <v>-75.186000000000007</v>
      </c>
      <c r="X252" t="s">
        <v>39</v>
      </c>
      <c r="Y252" t="s">
        <v>136</v>
      </c>
      <c r="Z252" t="s">
        <v>34</v>
      </c>
      <c r="AA252">
        <v>0</v>
      </c>
      <c r="AB252" t="s">
        <v>41</v>
      </c>
      <c r="AC252">
        <v>8</v>
      </c>
      <c r="AE252">
        <v>0.46865400000000002</v>
      </c>
      <c r="AF252">
        <v>2.5355899999999999E-3</v>
      </c>
      <c r="AG252">
        <v>9.2334300000000008E-3</v>
      </c>
      <c r="AH252">
        <v>6.3710700000000004E-3</v>
      </c>
      <c r="AI252">
        <v>3.9009E-4</v>
      </c>
      <c r="AJ252">
        <v>5.8698400000000003E-3</v>
      </c>
    </row>
    <row r="253" spans="1:36" x14ac:dyDescent="0.25">
      <c r="A253">
        <v>11630811</v>
      </c>
      <c r="D253">
        <v>61194113</v>
      </c>
      <c r="F253">
        <v>300</v>
      </c>
      <c r="G253">
        <v>78926514</v>
      </c>
      <c r="I253">
        <v>2275050011</v>
      </c>
      <c r="J253">
        <v>2</v>
      </c>
      <c r="K253" t="s">
        <v>34</v>
      </c>
      <c r="L253" t="s">
        <v>35</v>
      </c>
      <c r="M253">
        <v>34025</v>
      </c>
      <c r="O253" t="s">
        <v>332</v>
      </c>
      <c r="P253">
        <v>48811</v>
      </c>
      <c r="Q253" t="s">
        <v>37</v>
      </c>
      <c r="R253" t="s">
        <v>38</v>
      </c>
      <c r="U253" t="s">
        <v>38</v>
      </c>
      <c r="V253">
        <v>40.426499999999997</v>
      </c>
      <c r="W253">
        <v>-74.1404</v>
      </c>
      <c r="X253" t="s">
        <v>39</v>
      </c>
      <c r="Y253" t="s">
        <v>333</v>
      </c>
      <c r="Z253" t="s">
        <v>34</v>
      </c>
      <c r="AA253">
        <v>0</v>
      </c>
      <c r="AB253" t="s">
        <v>41</v>
      </c>
      <c r="AC253">
        <v>8</v>
      </c>
      <c r="AE253">
        <v>0.108126</v>
      </c>
      <c r="AF253">
        <v>5.8500000000000002E-4</v>
      </c>
      <c r="AG253">
        <v>2.1302999999999999E-3</v>
      </c>
      <c r="AH253">
        <v>1.4699100000000001E-3</v>
      </c>
      <c r="AI253">
        <v>9.0000000000000006E-5</v>
      </c>
      <c r="AJ253">
        <v>1.3542700000000001E-3</v>
      </c>
    </row>
    <row r="254" spans="1:36" x14ac:dyDescent="0.25">
      <c r="A254">
        <v>11928611</v>
      </c>
      <c r="D254">
        <v>60689013</v>
      </c>
      <c r="F254">
        <v>300</v>
      </c>
      <c r="G254">
        <v>77919714</v>
      </c>
      <c r="I254">
        <v>2275050011</v>
      </c>
      <c r="J254">
        <v>2</v>
      </c>
      <c r="K254" t="s">
        <v>34</v>
      </c>
      <c r="L254" t="s">
        <v>67</v>
      </c>
      <c r="M254">
        <v>34037</v>
      </c>
      <c r="O254" t="s">
        <v>225</v>
      </c>
      <c r="P254">
        <v>48811</v>
      </c>
      <c r="Q254" t="s">
        <v>37</v>
      </c>
      <c r="R254" t="s">
        <v>38</v>
      </c>
      <c r="U254" t="s">
        <v>38</v>
      </c>
      <c r="V254">
        <v>41.126199999999997</v>
      </c>
      <c r="W254">
        <v>-74.822800000000001</v>
      </c>
      <c r="X254" t="s">
        <v>39</v>
      </c>
      <c r="Y254" t="s">
        <v>175</v>
      </c>
      <c r="Z254" t="s">
        <v>34</v>
      </c>
      <c r="AA254">
        <v>0</v>
      </c>
      <c r="AB254" t="s">
        <v>41</v>
      </c>
      <c r="AC254">
        <v>8</v>
      </c>
      <c r="AE254">
        <v>0.108126</v>
      </c>
      <c r="AF254">
        <v>5.8500000000000002E-4</v>
      </c>
      <c r="AG254">
        <v>2.1302999999999999E-3</v>
      </c>
      <c r="AH254">
        <v>1.4699100000000001E-3</v>
      </c>
      <c r="AI254">
        <v>9.0000000000000006E-5</v>
      </c>
      <c r="AJ254">
        <v>1.3542700000000001E-3</v>
      </c>
    </row>
    <row r="255" spans="1:36" x14ac:dyDescent="0.25">
      <c r="A255">
        <v>11974411</v>
      </c>
      <c r="D255">
        <v>60678813</v>
      </c>
      <c r="F255">
        <v>300</v>
      </c>
      <c r="G255">
        <v>77897914</v>
      </c>
      <c r="I255">
        <v>2275050011</v>
      </c>
      <c r="J255">
        <v>2</v>
      </c>
      <c r="K255" t="s">
        <v>34</v>
      </c>
      <c r="L255" t="s">
        <v>56</v>
      </c>
      <c r="M255">
        <v>34007</v>
      </c>
      <c r="O255" t="s">
        <v>235</v>
      </c>
      <c r="P255">
        <v>48811</v>
      </c>
      <c r="Q255" t="s">
        <v>37</v>
      </c>
      <c r="R255" t="s">
        <v>38</v>
      </c>
      <c r="U255" t="s">
        <v>38</v>
      </c>
      <c r="V255">
        <v>39.720199999999998</v>
      </c>
      <c r="W255">
        <v>-74.846100000000007</v>
      </c>
      <c r="X255" t="s">
        <v>39</v>
      </c>
      <c r="Y255" t="s">
        <v>171</v>
      </c>
      <c r="Z255" t="s">
        <v>34</v>
      </c>
      <c r="AA255">
        <v>0</v>
      </c>
      <c r="AB255" t="s">
        <v>41</v>
      </c>
      <c r="AC255">
        <v>8</v>
      </c>
      <c r="AE255">
        <v>0.108126</v>
      </c>
      <c r="AF255">
        <v>5.8500000000000002E-4</v>
      </c>
      <c r="AG255">
        <v>2.1302999999999999E-3</v>
      </c>
      <c r="AH255">
        <v>1.4699100000000001E-3</v>
      </c>
      <c r="AI255">
        <v>9.0000000000000006E-5</v>
      </c>
      <c r="AJ255">
        <v>1.3542700000000001E-3</v>
      </c>
    </row>
    <row r="256" spans="1:36" x14ac:dyDescent="0.25">
      <c r="A256">
        <v>16130811</v>
      </c>
      <c r="D256">
        <v>103101613</v>
      </c>
      <c r="F256">
        <v>300</v>
      </c>
      <c r="G256">
        <v>144697114</v>
      </c>
      <c r="I256">
        <v>2275050011</v>
      </c>
      <c r="J256">
        <v>2</v>
      </c>
      <c r="K256" t="s">
        <v>34</v>
      </c>
      <c r="L256" t="s">
        <v>178</v>
      </c>
      <c r="M256">
        <v>34017</v>
      </c>
      <c r="O256" t="s">
        <v>200</v>
      </c>
      <c r="P256">
        <v>48811</v>
      </c>
      <c r="Q256" t="s">
        <v>37</v>
      </c>
      <c r="R256" t="s">
        <v>38</v>
      </c>
      <c r="U256" t="s">
        <v>38</v>
      </c>
      <c r="V256">
        <v>40.731527999999997</v>
      </c>
      <c r="W256">
        <v>-74.116637999999995</v>
      </c>
      <c r="X256" t="s">
        <v>110</v>
      </c>
      <c r="Y256" t="s">
        <v>201</v>
      </c>
      <c r="Z256" t="s">
        <v>34</v>
      </c>
      <c r="AA256">
        <v>0</v>
      </c>
      <c r="AB256" t="s">
        <v>41</v>
      </c>
      <c r="AC256">
        <v>8</v>
      </c>
      <c r="AE256">
        <v>0.108126</v>
      </c>
      <c r="AF256">
        <v>5.8500000000000002E-4</v>
      </c>
      <c r="AG256">
        <v>2.1302999999999999E-3</v>
      </c>
      <c r="AH256">
        <v>1.4699100000000001E-3</v>
      </c>
      <c r="AI256">
        <v>9.0000000000000006E-5</v>
      </c>
      <c r="AJ256">
        <v>1.3542700000000001E-3</v>
      </c>
    </row>
    <row r="257" spans="1:36" x14ac:dyDescent="0.25">
      <c r="A257">
        <v>12395711</v>
      </c>
      <c r="D257">
        <v>61582413</v>
      </c>
      <c r="F257">
        <v>300</v>
      </c>
      <c r="G257">
        <v>79695114</v>
      </c>
      <c r="I257">
        <v>2275050011</v>
      </c>
      <c r="J257">
        <v>2</v>
      </c>
      <c r="K257" t="s">
        <v>34</v>
      </c>
      <c r="L257" t="s">
        <v>90</v>
      </c>
      <c r="M257">
        <v>34005</v>
      </c>
      <c r="O257" t="s">
        <v>143</v>
      </c>
      <c r="P257">
        <v>48811</v>
      </c>
      <c r="Q257" t="s">
        <v>37</v>
      </c>
      <c r="R257" t="s">
        <v>38</v>
      </c>
      <c r="U257" t="s">
        <v>38</v>
      </c>
      <c r="V257">
        <v>39.891500000000001</v>
      </c>
      <c r="W257">
        <v>-74.811300000000003</v>
      </c>
      <c r="X257" t="s">
        <v>39</v>
      </c>
      <c r="Y257" t="s">
        <v>92</v>
      </c>
      <c r="Z257" t="s">
        <v>34</v>
      </c>
      <c r="AA257">
        <v>0</v>
      </c>
      <c r="AB257" t="s">
        <v>41</v>
      </c>
      <c r="AC257">
        <v>8</v>
      </c>
      <c r="AE257">
        <v>0.108126</v>
      </c>
      <c r="AF257">
        <v>5.8500000000000002E-4</v>
      </c>
      <c r="AG257">
        <v>2.1302999999999999E-3</v>
      </c>
      <c r="AH257">
        <v>1.4699100000000001E-3</v>
      </c>
      <c r="AI257">
        <v>9.0000000000000006E-5</v>
      </c>
      <c r="AJ257">
        <v>1.3542700000000001E-3</v>
      </c>
    </row>
    <row r="258" spans="1:36" x14ac:dyDescent="0.25">
      <c r="A258">
        <v>12335511</v>
      </c>
      <c r="D258">
        <v>61754413</v>
      </c>
      <c r="F258">
        <v>300</v>
      </c>
      <c r="G258">
        <v>80034914</v>
      </c>
      <c r="I258">
        <v>2275050011</v>
      </c>
      <c r="J258">
        <v>2</v>
      </c>
      <c r="K258" t="s">
        <v>34</v>
      </c>
      <c r="L258" t="s">
        <v>64</v>
      </c>
      <c r="M258">
        <v>34019</v>
      </c>
      <c r="O258" t="s">
        <v>518</v>
      </c>
      <c r="P258">
        <v>48811</v>
      </c>
      <c r="Q258" t="s">
        <v>37</v>
      </c>
      <c r="R258" t="s">
        <v>38</v>
      </c>
      <c r="U258" t="s">
        <v>38</v>
      </c>
      <c r="V258">
        <v>40.555700000000002</v>
      </c>
      <c r="W258">
        <v>-75.072400000000002</v>
      </c>
      <c r="X258" t="s">
        <v>39</v>
      </c>
      <c r="Y258" t="s">
        <v>519</v>
      </c>
      <c r="Z258" t="s">
        <v>34</v>
      </c>
      <c r="AA258">
        <v>0</v>
      </c>
      <c r="AB258" t="s">
        <v>41</v>
      </c>
      <c r="AC258">
        <v>8</v>
      </c>
      <c r="AE258">
        <v>6.0070000000000002E-3</v>
      </c>
      <c r="AF258">
        <v>3.2499999999999997E-5</v>
      </c>
      <c r="AG258">
        <v>1.1835E-4</v>
      </c>
      <c r="AH258">
        <v>8.1661499999999997E-5</v>
      </c>
      <c r="AI258">
        <v>5.0000000000000004E-6</v>
      </c>
      <c r="AJ258">
        <v>7.5236999999999998E-5</v>
      </c>
    </row>
    <row r="259" spans="1:36" x14ac:dyDescent="0.25">
      <c r="A259">
        <v>11738611</v>
      </c>
      <c r="D259">
        <v>61055113</v>
      </c>
      <c r="F259">
        <v>300</v>
      </c>
      <c r="G259">
        <v>78649514</v>
      </c>
      <c r="I259">
        <v>2275050011</v>
      </c>
      <c r="J259">
        <v>2</v>
      </c>
      <c r="K259" t="s">
        <v>34</v>
      </c>
      <c r="L259" t="s">
        <v>64</v>
      </c>
      <c r="M259">
        <v>34019</v>
      </c>
      <c r="O259" t="s">
        <v>260</v>
      </c>
      <c r="P259">
        <v>48811</v>
      </c>
      <c r="Q259" t="s">
        <v>37</v>
      </c>
      <c r="R259" t="s">
        <v>38</v>
      </c>
      <c r="U259" t="s">
        <v>38</v>
      </c>
      <c r="V259">
        <v>40.591799999999999</v>
      </c>
      <c r="W259">
        <v>-74.841300000000004</v>
      </c>
      <c r="X259" t="s">
        <v>39</v>
      </c>
      <c r="Y259" t="s">
        <v>261</v>
      </c>
      <c r="Z259" t="s">
        <v>34</v>
      </c>
      <c r="AA259">
        <v>0</v>
      </c>
      <c r="AB259" t="s">
        <v>41</v>
      </c>
      <c r="AC259">
        <v>8</v>
      </c>
      <c r="AE259">
        <v>6.0070000000000002E-3</v>
      </c>
      <c r="AF259">
        <v>3.2499999999999997E-5</v>
      </c>
      <c r="AG259">
        <v>1.1835E-4</v>
      </c>
      <c r="AH259">
        <v>8.1661499999999997E-5</v>
      </c>
      <c r="AI259">
        <v>5.0000000000000004E-6</v>
      </c>
      <c r="AJ259">
        <v>7.5236999999999998E-5</v>
      </c>
    </row>
    <row r="260" spans="1:36" x14ac:dyDescent="0.25">
      <c r="A260">
        <v>12397211</v>
      </c>
      <c r="D260">
        <v>61584313</v>
      </c>
      <c r="F260">
        <v>300</v>
      </c>
      <c r="G260">
        <v>79698914</v>
      </c>
      <c r="I260">
        <v>2275050011</v>
      </c>
      <c r="J260">
        <v>2</v>
      </c>
      <c r="K260" t="s">
        <v>34</v>
      </c>
      <c r="L260" t="s">
        <v>103</v>
      </c>
      <c r="M260">
        <v>34023</v>
      </c>
      <c r="O260" t="s">
        <v>205</v>
      </c>
      <c r="P260">
        <v>48811</v>
      </c>
      <c r="Q260" t="s">
        <v>37</v>
      </c>
      <c r="R260" t="s">
        <v>38</v>
      </c>
      <c r="U260" t="s">
        <v>38</v>
      </c>
      <c r="V260">
        <v>40.547199999999997</v>
      </c>
      <c r="W260">
        <v>-74.296000000000006</v>
      </c>
      <c r="X260" t="s">
        <v>39</v>
      </c>
      <c r="Y260" t="s">
        <v>206</v>
      </c>
      <c r="Z260" t="s">
        <v>34</v>
      </c>
      <c r="AA260">
        <v>0</v>
      </c>
      <c r="AB260" t="s">
        <v>41</v>
      </c>
      <c r="AC260">
        <v>8</v>
      </c>
      <c r="AE260">
        <v>0.108126</v>
      </c>
      <c r="AF260">
        <v>5.8500000000000002E-4</v>
      </c>
      <c r="AG260">
        <v>2.1302999999999999E-3</v>
      </c>
      <c r="AH260">
        <v>1.4699100000000001E-3</v>
      </c>
      <c r="AI260">
        <v>9.0000000000000006E-5</v>
      </c>
      <c r="AJ260">
        <v>1.3542700000000001E-3</v>
      </c>
    </row>
    <row r="261" spans="1:36" x14ac:dyDescent="0.25">
      <c r="A261">
        <v>11560511</v>
      </c>
      <c r="D261">
        <v>60554613</v>
      </c>
      <c r="F261">
        <v>300</v>
      </c>
      <c r="G261">
        <v>77650714</v>
      </c>
      <c r="I261">
        <v>2275050011</v>
      </c>
      <c r="J261">
        <v>2</v>
      </c>
      <c r="K261" t="s">
        <v>34</v>
      </c>
      <c r="L261" t="s">
        <v>218</v>
      </c>
      <c r="M261">
        <v>34039</v>
      </c>
      <c r="O261" t="s">
        <v>412</v>
      </c>
      <c r="P261">
        <v>48811</v>
      </c>
      <c r="Q261" t="s">
        <v>37</v>
      </c>
      <c r="R261" t="s">
        <v>38</v>
      </c>
      <c r="U261" t="s">
        <v>38</v>
      </c>
      <c r="V261">
        <v>40.644399999999997</v>
      </c>
      <c r="W261">
        <v>-74.2453</v>
      </c>
      <c r="X261" t="s">
        <v>39</v>
      </c>
      <c r="Y261" t="s">
        <v>413</v>
      </c>
      <c r="Z261" t="s">
        <v>34</v>
      </c>
      <c r="AA261">
        <v>0</v>
      </c>
      <c r="AB261" t="s">
        <v>41</v>
      </c>
      <c r="AC261">
        <v>8</v>
      </c>
      <c r="AE261">
        <v>0.108126</v>
      </c>
      <c r="AF261">
        <v>5.8500000000000002E-4</v>
      </c>
      <c r="AG261">
        <v>2.1302999999999999E-3</v>
      </c>
      <c r="AH261">
        <v>1.4699100000000001E-3</v>
      </c>
      <c r="AI261">
        <v>9.0000000000000006E-5</v>
      </c>
      <c r="AJ261">
        <v>1.3542700000000001E-3</v>
      </c>
    </row>
    <row r="262" spans="1:36" x14ac:dyDescent="0.25">
      <c r="A262">
        <v>11936111</v>
      </c>
      <c r="D262">
        <v>60662013</v>
      </c>
      <c r="F262">
        <v>300</v>
      </c>
      <c r="G262">
        <v>77864314</v>
      </c>
      <c r="I262">
        <v>2275050011</v>
      </c>
      <c r="J262">
        <v>2</v>
      </c>
      <c r="K262" t="s">
        <v>34</v>
      </c>
      <c r="L262" t="s">
        <v>103</v>
      </c>
      <c r="M262">
        <v>34023</v>
      </c>
      <c r="O262" t="s">
        <v>154</v>
      </c>
      <c r="P262">
        <v>48811</v>
      </c>
      <c r="Q262" t="s">
        <v>37</v>
      </c>
      <c r="R262" t="s">
        <v>38</v>
      </c>
      <c r="U262" t="s">
        <v>38</v>
      </c>
      <c r="V262">
        <v>40.540599999999998</v>
      </c>
      <c r="W262">
        <v>-74.256900000000002</v>
      </c>
      <c r="X262" t="s">
        <v>39</v>
      </c>
      <c r="Y262" t="s">
        <v>155</v>
      </c>
      <c r="Z262" t="s">
        <v>34</v>
      </c>
      <c r="AA262">
        <v>0</v>
      </c>
      <c r="AB262" t="s">
        <v>41</v>
      </c>
      <c r="AC262">
        <v>8</v>
      </c>
      <c r="AE262">
        <v>0.108126</v>
      </c>
      <c r="AF262">
        <v>5.8500000000000002E-4</v>
      </c>
      <c r="AG262">
        <v>2.1302999999999999E-3</v>
      </c>
      <c r="AH262">
        <v>1.4699100000000001E-3</v>
      </c>
      <c r="AI262">
        <v>9.0000000000000006E-5</v>
      </c>
      <c r="AJ262">
        <v>1.3542700000000001E-3</v>
      </c>
    </row>
    <row r="263" spans="1:36" x14ac:dyDescent="0.25">
      <c r="A263">
        <v>12323211</v>
      </c>
      <c r="D263">
        <v>61753513</v>
      </c>
      <c r="F263">
        <v>300</v>
      </c>
      <c r="G263">
        <v>80033114</v>
      </c>
      <c r="I263">
        <v>2275050011</v>
      </c>
      <c r="J263">
        <v>2</v>
      </c>
      <c r="K263" t="s">
        <v>34</v>
      </c>
      <c r="L263" t="s">
        <v>87</v>
      </c>
      <c r="M263">
        <v>34011</v>
      </c>
      <c r="O263" t="s">
        <v>517</v>
      </c>
      <c r="P263">
        <v>48811</v>
      </c>
      <c r="Q263" t="s">
        <v>37</v>
      </c>
      <c r="R263" t="s">
        <v>38</v>
      </c>
      <c r="U263" t="s">
        <v>38</v>
      </c>
      <c r="V263">
        <v>39.433100000000003</v>
      </c>
      <c r="W263">
        <v>-75.396699999999996</v>
      </c>
      <c r="X263" t="s">
        <v>39</v>
      </c>
      <c r="Y263" t="s">
        <v>353</v>
      </c>
      <c r="Z263" t="s">
        <v>34</v>
      </c>
      <c r="AA263">
        <v>0</v>
      </c>
      <c r="AB263" t="s">
        <v>41</v>
      </c>
      <c r="AC263">
        <v>8</v>
      </c>
      <c r="AE263">
        <v>0.46982000000000002</v>
      </c>
      <c r="AF263">
        <v>2.5418900000000002E-3</v>
      </c>
      <c r="AG263">
        <v>9.2563899999999998E-3</v>
      </c>
      <c r="AH263">
        <v>6.38691E-3</v>
      </c>
      <c r="AI263">
        <v>3.9105999999999999E-4</v>
      </c>
      <c r="AJ263">
        <v>5.8844400000000003E-3</v>
      </c>
    </row>
    <row r="264" spans="1:36" x14ac:dyDescent="0.25">
      <c r="A264">
        <v>11819711</v>
      </c>
      <c r="D264">
        <v>61348413</v>
      </c>
      <c r="F264">
        <v>300</v>
      </c>
      <c r="G264">
        <v>79234714</v>
      </c>
      <c r="I264">
        <v>2275050011</v>
      </c>
      <c r="J264">
        <v>2</v>
      </c>
      <c r="K264" t="s">
        <v>34</v>
      </c>
      <c r="L264" t="s">
        <v>82</v>
      </c>
      <c r="M264">
        <v>34041</v>
      </c>
      <c r="O264" t="s">
        <v>515</v>
      </c>
      <c r="P264">
        <v>48811</v>
      </c>
      <c r="Q264" t="s">
        <v>37</v>
      </c>
      <c r="R264" t="s">
        <v>38</v>
      </c>
      <c r="U264" t="s">
        <v>38</v>
      </c>
      <c r="V264">
        <v>40.895899999999997</v>
      </c>
      <c r="W264">
        <v>-74.999600000000001</v>
      </c>
      <c r="X264" t="s">
        <v>39</v>
      </c>
      <c r="Y264" t="s">
        <v>516</v>
      </c>
      <c r="Z264" t="s">
        <v>34</v>
      </c>
      <c r="AA264">
        <v>0</v>
      </c>
      <c r="AB264" t="s">
        <v>41</v>
      </c>
      <c r="AC264">
        <v>8</v>
      </c>
      <c r="AE264">
        <v>0.44799</v>
      </c>
      <c r="AF264">
        <v>2.4237899999999999E-3</v>
      </c>
      <c r="AG264">
        <v>8.8263100000000004E-3</v>
      </c>
      <c r="AH264">
        <v>6.0901499999999999E-3</v>
      </c>
      <c r="AI264">
        <v>3.7289000000000002E-4</v>
      </c>
      <c r="AJ264">
        <v>5.6110300000000004E-3</v>
      </c>
    </row>
    <row r="265" spans="1:36" x14ac:dyDescent="0.25">
      <c r="A265">
        <v>11347811</v>
      </c>
      <c r="D265">
        <v>61584413</v>
      </c>
      <c r="F265">
        <v>300</v>
      </c>
      <c r="G265">
        <v>79699114</v>
      </c>
      <c r="I265">
        <v>2275050011</v>
      </c>
      <c r="J265">
        <v>2</v>
      </c>
      <c r="K265" t="s">
        <v>34</v>
      </c>
      <c r="L265" t="s">
        <v>236</v>
      </c>
      <c r="M265">
        <v>34031</v>
      </c>
      <c r="O265" t="s">
        <v>567</v>
      </c>
      <c r="P265">
        <v>48811</v>
      </c>
      <c r="Q265" t="s">
        <v>37</v>
      </c>
      <c r="R265" t="s">
        <v>38</v>
      </c>
      <c r="U265" t="s">
        <v>38</v>
      </c>
      <c r="V265">
        <v>41.083199999999998</v>
      </c>
      <c r="W265">
        <v>-74.3386</v>
      </c>
      <c r="X265" t="s">
        <v>39</v>
      </c>
      <c r="Y265" t="s">
        <v>568</v>
      </c>
      <c r="Z265" t="s">
        <v>34</v>
      </c>
      <c r="AA265">
        <v>0</v>
      </c>
      <c r="AB265" t="s">
        <v>41</v>
      </c>
      <c r="AC265">
        <v>8</v>
      </c>
      <c r="AE265">
        <v>0.70448699999999997</v>
      </c>
      <c r="AF265">
        <v>3.8115200000000001E-3</v>
      </c>
      <c r="AG265">
        <v>1.3879799999999999E-2</v>
      </c>
      <c r="AH265">
        <v>9.57707E-3</v>
      </c>
      <c r="AI265">
        <v>5.8638799999999997E-4</v>
      </c>
      <c r="AJ265">
        <v>8.8236200000000008E-3</v>
      </c>
    </row>
    <row r="266" spans="1:36" x14ac:dyDescent="0.25">
      <c r="A266">
        <v>11838611</v>
      </c>
      <c r="D266">
        <v>60784113</v>
      </c>
      <c r="F266">
        <v>300</v>
      </c>
      <c r="G266">
        <v>78109514</v>
      </c>
      <c r="I266">
        <v>2275050011</v>
      </c>
      <c r="J266">
        <v>2</v>
      </c>
      <c r="K266" t="s">
        <v>34</v>
      </c>
      <c r="L266" t="s">
        <v>70</v>
      </c>
      <c r="M266">
        <v>34021</v>
      </c>
      <c r="O266" t="s">
        <v>290</v>
      </c>
      <c r="P266">
        <v>48811</v>
      </c>
      <c r="Q266" t="s">
        <v>37</v>
      </c>
      <c r="R266" t="s">
        <v>38</v>
      </c>
      <c r="U266" t="s">
        <v>38</v>
      </c>
      <c r="V266">
        <v>40.392299999999999</v>
      </c>
      <c r="W266">
        <v>-74.7791</v>
      </c>
      <c r="X266" t="s">
        <v>39</v>
      </c>
      <c r="Y266" t="s">
        <v>291</v>
      </c>
      <c r="Z266" t="s">
        <v>34</v>
      </c>
      <c r="AA266">
        <v>0</v>
      </c>
      <c r="AB266" t="s">
        <v>41</v>
      </c>
      <c r="AC266">
        <v>8</v>
      </c>
      <c r="AE266">
        <v>0.108126</v>
      </c>
      <c r="AF266">
        <v>5.8500000000000002E-4</v>
      </c>
      <c r="AG266">
        <v>2.1302999999999999E-3</v>
      </c>
      <c r="AH266">
        <v>1.4699100000000001E-3</v>
      </c>
      <c r="AI266">
        <v>9.0000000000000006E-5</v>
      </c>
      <c r="AJ266">
        <v>1.3542700000000001E-3</v>
      </c>
    </row>
    <row r="267" spans="1:36" x14ac:dyDescent="0.25">
      <c r="A267">
        <v>12319611</v>
      </c>
      <c r="D267">
        <v>61749713</v>
      </c>
      <c r="F267">
        <v>300</v>
      </c>
      <c r="G267">
        <v>80025514</v>
      </c>
      <c r="I267">
        <v>2275050011</v>
      </c>
      <c r="J267">
        <v>2</v>
      </c>
      <c r="K267" t="s">
        <v>34</v>
      </c>
      <c r="L267" t="s">
        <v>236</v>
      </c>
      <c r="M267">
        <v>34031</v>
      </c>
      <c r="O267" t="s">
        <v>533</v>
      </c>
      <c r="P267">
        <v>48811</v>
      </c>
      <c r="Q267" t="s">
        <v>37</v>
      </c>
      <c r="R267" t="s">
        <v>38</v>
      </c>
      <c r="U267" t="s">
        <v>38</v>
      </c>
      <c r="V267">
        <v>40.834800000000001</v>
      </c>
      <c r="W267">
        <v>-74.152600000000007</v>
      </c>
      <c r="X267" t="s">
        <v>39</v>
      </c>
      <c r="Y267" t="s">
        <v>423</v>
      </c>
      <c r="Z267" t="s">
        <v>34</v>
      </c>
      <c r="AA267">
        <v>0</v>
      </c>
      <c r="AB267" t="s">
        <v>41</v>
      </c>
      <c r="AC267">
        <v>8</v>
      </c>
      <c r="AE267">
        <v>0.108126</v>
      </c>
      <c r="AF267">
        <v>5.8500000000000002E-4</v>
      </c>
      <c r="AG267">
        <v>2.1302999999999999E-3</v>
      </c>
      <c r="AH267">
        <v>1.4699100000000001E-3</v>
      </c>
      <c r="AI267">
        <v>9.0000000000000006E-5</v>
      </c>
      <c r="AJ267">
        <v>1.3542700000000001E-3</v>
      </c>
    </row>
    <row r="268" spans="1:36" x14ac:dyDescent="0.25">
      <c r="A268">
        <v>12322311</v>
      </c>
      <c r="D268">
        <v>61752613</v>
      </c>
      <c r="F268">
        <v>300</v>
      </c>
      <c r="G268">
        <v>80031314</v>
      </c>
      <c r="I268">
        <v>2275050011</v>
      </c>
      <c r="J268">
        <v>2</v>
      </c>
      <c r="K268" t="s">
        <v>34</v>
      </c>
      <c r="L268" t="s">
        <v>84</v>
      </c>
      <c r="M268">
        <v>34029</v>
      </c>
      <c r="O268" t="s">
        <v>475</v>
      </c>
      <c r="P268">
        <v>48811</v>
      </c>
      <c r="Q268" t="s">
        <v>37</v>
      </c>
      <c r="R268" t="s">
        <v>38</v>
      </c>
      <c r="U268" t="s">
        <v>38</v>
      </c>
      <c r="V268">
        <v>40.100099999999998</v>
      </c>
      <c r="W268">
        <v>-74.317599999999999</v>
      </c>
      <c r="X268" t="s">
        <v>39</v>
      </c>
      <c r="Y268" t="s">
        <v>475</v>
      </c>
      <c r="Z268" t="s">
        <v>34</v>
      </c>
      <c r="AA268">
        <v>0</v>
      </c>
      <c r="AB268" t="s">
        <v>41</v>
      </c>
      <c r="AC268">
        <v>8</v>
      </c>
      <c r="AE268">
        <v>0.108126</v>
      </c>
      <c r="AF268">
        <v>5.8500000000000002E-4</v>
      </c>
      <c r="AG268">
        <v>2.1302999999999999E-3</v>
      </c>
      <c r="AH268">
        <v>1.4699100000000001E-3</v>
      </c>
      <c r="AI268">
        <v>9.0000000000000006E-5</v>
      </c>
      <c r="AJ268">
        <v>1.3542700000000001E-3</v>
      </c>
    </row>
    <row r="269" spans="1:36" x14ac:dyDescent="0.25">
      <c r="A269">
        <v>12322411</v>
      </c>
      <c r="D269">
        <v>61752713</v>
      </c>
      <c r="F269">
        <v>300</v>
      </c>
      <c r="G269">
        <v>80031514</v>
      </c>
      <c r="I269">
        <v>2275050011</v>
      </c>
      <c r="J269">
        <v>2</v>
      </c>
      <c r="K269" t="s">
        <v>34</v>
      </c>
      <c r="L269" t="s">
        <v>35</v>
      </c>
      <c r="M269">
        <v>34025</v>
      </c>
      <c r="O269" t="s">
        <v>275</v>
      </c>
      <c r="P269">
        <v>48811</v>
      </c>
      <c r="Q269" t="s">
        <v>37</v>
      </c>
      <c r="R269" t="s">
        <v>38</v>
      </c>
      <c r="U269" t="s">
        <v>38</v>
      </c>
      <c r="V269">
        <v>40.351199999999999</v>
      </c>
      <c r="W269">
        <v>-74.181299999999993</v>
      </c>
      <c r="X269" t="s">
        <v>39</v>
      </c>
      <c r="Y269" t="s">
        <v>276</v>
      </c>
      <c r="Z269" t="s">
        <v>34</v>
      </c>
      <c r="AA269">
        <v>0</v>
      </c>
      <c r="AB269" t="s">
        <v>41</v>
      </c>
      <c r="AC269">
        <v>8</v>
      </c>
      <c r="AE269">
        <v>0.67391400000000001</v>
      </c>
      <c r="AF269">
        <v>3.6461100000000001E-3</v>
      </c>
      <c r="AG269">
        <v>1.3277499999999999E-2</v>
      </c>
      <c r="AH269">
        <v>9.1614499999999998E-3</v>
      </c>
      <c r="AI269">
        <v>5.6094000000000001E-4</v>
      </c>
      <c r="AJ269">
        <v>8.4407000000000006E-3</v>
      </c>
    </row>
    <row r="270" spans="1:36" x14ac:dyDescent="0.25">
      <c r="A270">
        <v>12320211</v>
      </c>
      <c r="D270">
        <v>61750413</v>
      </c>
      <c r="F270">
        <v>300</v>
      </c>
      <c r="G270">
        <v>80026914</v>
      </c>
      <c r="I270">
        <v>2275050011</v>
      </c>
      <c r="J270">
        <v>2</v>
      </c>
      <c r="K270" t="s">
        <v>34</v>
      </c>
      <c r="L270" t="s">
        <v>35</v>
      </c>
      <c r="M270">
        <v>34025</v>
      </c>
      <c r="O270" t="s">
        <v>392</v>
      </c>
      <c r="P270">
        <v>48811</v>
      </c>
      <c r="Q270" t="s">
        <v>37</v>
      </c>
      <c r="R270" t="s">
        <v>38</v>
      </c>
      <c r="U270" t="s">
        <v>38</v>
      </c>
      <c r="V270">
        <v>40.219299999999997</v>
      </c>
      <c r="W270">
        <v>-74.093999999999994</v>
      </c>
      <c r="X270" t="s">
        <v>39</v>
      </c>
      <c r="Y270" t="s">
        <v>393</v>
      </c>
      <c r="Z270" t="s">
        <v>34</v>
      </c>
      <c r="AA270">
        <v>0</v>
      </c>
      <c r="AB270" t="s">
        <v>41</v>
      </c>
      <c r="AC270">
        <v>8</v>
      </c>
      <c r="AE270">
        <v>0.108126</v>
      </c>
      <c r="AF270">
        <v>5.8500000000000002E-4</v>
      </c>
      <c r="AG270">
        <v>2.1302999999999999E-3</v>
      </c>
      <c r="AH270">
        <v>1.4699100000000001E-3</v>
      </c>
      <c r="AI270">
        <v>9.0000000000000006E-5</v>
      </c>
      <c r="AJ270">
        <v>1.3542700000000001E-3</v>
      </c>
    </row>
    <row r="271" spans="1:36" x14ac:dyDescent="0.25">
      <c r="A271">
        <v>11578711</v>
      </c>
      <c r="D271">
        <v>61090813</v>
      </c>
      <c r="F271">
        <v>300</v>
      </c>
      <c r="G271">
        <v>78720914</v>
      </c>
      <c r="I271">
        <v>2275050011</v>
      </c>
      <c r="J271">
        <v>2</v>
      </c>
      <c r="K271" t="s">
        <v>34</v>
      </c>
      <c r="L271" t="s">
        <v>35</v>
      </c>
      <c r="M271">
        <v>34025</v>
      </c>
      <c r="O271" t="s">
        <v>327</v>
      </c>
      <c r="P271">
        <v>48811</v>
      </c>
      <c r="Q271" t="s">
        <v>37</v>
      </c>
      <c r="R271" t="s">
        <v>38</v>
      </c>
      <c r="U271" t="s">
        <v>38</v>
      </c>
      <c r="V271">
        <v>40.171799999999998</v>
      </c>
      <c r="W271">
        <v>-74.1785</v>
      </c>
      <c r="X271" t="s">
        <v>39</v>
      </c>
      <c r="Y271" t="s">
        <v>328</v>
      </c>
      <c r="Z271" t="s">
        <v>34</v>
      </c>
      <c r="AA271">
        <v>0</v>
      </c>
      <c r="AB271" t="s">
        <v>41</v>
      </c>
      <c r="AC271">
        <v>8</v>
      </c>
      <c r="AE271">
        <v>0.108126</v>
      </c>
      <c r="AF271">
        <v>5.8500000000000002E-4</v>
      </c>
      <c r="AG271">
        <v>2.1302999999999999E-3</v>
      </c>
      <c r="AH271">
        <v>1.4699100000000001E-3</v>
      </c>
      <c r="AI271">
        <v>9.0000000000000006E-5</v>
      </c>
      <c r="AJ271">
        <v>1.3542700000000001E-3</v>
      </c>
    </row>
    <row r="272" spans="1:36" x14ac:dyDescent="0.25">
      <c r="A272">
        <v>12322711</v>
      </c>
      <c r="D272">
        <v>61753013</v>
      </c>
      <c r="F272">
        <v>300</v>
      </c>
      <c r="G272">
        <v>80032114</v>
      </c>
      <c r="I272">
        <v>2275050011</v>
      </c>
      <c r="J272">
        <v>2</v>
      </c>
      <c r="K272" t="s">
        <v>34</v>
      </c>
      <c r="L272" t="s">
        <v>103</v>
      </c>
      <c r="M272">
        <v>34023</v>
      </c>
      <c r="O272" t="s">
        <v>396</v>
      </c>
      <c r="P272">
        <v>48811</v>
      </c>
      <c r="Q272" t="s">
        <v>37</v>
      </c>
      <c r="R272" t="s">
        <v>38</v>
      </c>
      <c r="U272" t="s">
        <v>38</v>
      </c>
      <c r="V272">
        <v>40.524500000000003</v>
      </c>
      <c r="W272">
        <v>-74.425700000000006</v>
      </c>
      <c r="X272" t="s">
        <v>39</v>
      </c>
      <c r="Y272" t="s">
        <v>397</v>
      </c>
      <c r="Z272" t="s">
        <v>34</v>
      </c>
      <c r="AA272">
        <v>0</v>
      </c>
      <c r="AB272" t="s">
        <v>41</v>
      </c>
      <c r="AC272">
        <v>8</v>
      </c>
      <c r="AE272">
        <v>0.108126</v>
      </c>
      <c r="AF272">
        <v>5.8500000000000002E-4</v>
      </c>
      <c r="AG272">
        <v>2.1302999999999999E-3</v>
      </c>
      <c r="AH272">
        <v>1.4699100000000001E-3</v>
      </c>
      <c r="AI272">
        <v>9.0000000000000006E-5</v>
      </c>
      <c r="AJ272">
        <v>1.3542700000000001E-3</v>
      </c>
    </row>
    <row r="273" spans="1:36" x14ac:dyDescent="0.25">
      <c r="A273">
        <v>12320311</v>
      </c>
      <c r="D273">
        <v>61750513</v>
      </c>
      <c r="F273">
        <v>300</v>
      </c>
      <c r="G273">
        <v>80027114</v>
      </c>
      <c r="I273">
        <v>2275050011</v>
      </c>
      <c r="J273">
        <v>2</v>
      </c>
      <c r="K273" t="s">
        <v>34</v>
      </c>
      <c r="L273" t="s">
        <v>67</v>
      </c>
      <c r="M273">
        <v>34037</v>
      </c>
      <c r="O273" t="s">
        <v>210</v>
      </c>
      <c r="P273">
        <v>48811</v>
      </c>
      <c r="Q273" t="s">
        <v>37</v>
      </c>
      <c r="R273" t="s">
        <v>38</v>
      </c>
      <c r="U273" t="s">
        <v>38</v>
      </c>
      <c r="V273">
        <v>40.987900000000003</v>
      </c>
      <c r="W273">
        <v>-74.725200000000001</v>
      </c>
      <c r="X273" t="s">
        <v>39</v>
      </c>
      <c r="Y273" t="s">
        <v>69</v>
      </c>
      <c r="Z273" t="s">
        <v>34</v>
      </c>
      <c r="AA273">
        <v>0</v>
      </c>
      <c r="AB273" t="s">
        <v>41</v>
      </c>
      <c r="AC273">
        <v>8</v>
      </c>
      <c r="AE273">
        <v>0.108126</v>
      </c>
      <c r="AF273">
        <v>5.8500000000000002E-4</v>
      </c>
      <c r="AG273">
        <v>2.1302999999999999E-3</v>
      </c>
      <c r="AH273">
        <v>1.4699100000000001E-3</v>
      </c>
      <c r="AI273">
        <v>9.0000000000000006E-5</v>
      </c>
      <c r="AJ273">
        <v>1.3542700000000001E-3</v>
      </c>
    </row>
    <row r="274" spans="1:36" x14ac:dyDescent="0.25">
      <c r="A274">
        <v>11511211</v>
      </c>
      <c r="D274">
        <v>60571513</v>
      </c>
      <c r="F274">
        <v>300</v>
      </c>
      <c r="G274">
        <v>77684514</v>
      </c>
      <c r="I274">
        <v>2275050011</v>
      </c>
      <c r="J274">
        <v>2</v>
      </c>
      <c r="K274" t="s">
        <v>34</v>
      </c>
      <c r="L274" t="s">
        <v>84</v>
      </c>
      <c r="M274">
        <v>34029</v>
      </c>
      <c r="O274" t="s">
        <v>553</v>
      </c>
      <c r="P274">
        <v>48811</v>
      </c>
      <c r="Q274" t="s">
        <v>37</v>
      </c>
      <c r="R274" t="s">
        <v>38</v>
      </c>
      <c r="U274" t="s">
        <v>38</v>
      </c>
      <c r="V274">
        <v>39.9373</v>
      </c>
      <c r="W274">
        <v>-74.1357</v>
      </c>
      <c r="X274" t="s">
        <v>39</v>
      </c>
      <c r="Y274" t="s">
        <v>554</v>
      </c>
      <c r="Z274" t="s">
        <v>34</v>
      </c>
      <c r="AA274">
        <v>0</v>
      </c>
      <c r="AB274" t="s">
        <v>41</v>
      </c>
      <c r="AC274">
        <v>8</v>
      </c>
      <c r="AE274">
        <v>0.65532599999999996</v>
      </c>
      <c r="AF274">
        <v>3.5455399999999998E-3</v>
      </c>
      <c r="AG274">
        <v>1.2911199999999999E-2</v>
      </c>
      <c r="AH274">
        <v>8.90875E-3</v>
      </c>
      <c r="AI274">
        <v>5.4546800000000002E-4</v>
      </c>
      <c r="AJ274">
        <v>8.2078800000000007E-3</v>
      </c>
    </row>
    <row r="275" spans="1:36" x14ac:dyDescent="0.25">
      <c r="A275">
        <v>12395211</v>
      </c>
      <c r="D275">
        <v>61581613</v>
      </c>
      <c r="F275">
        <v>300</v>
      </c>
      <c r="G275">
        <v>79693514</v>
      </c>
      <c r="I275">
        <v>2275050011</v>
      </c>
      <c r="J275">
        <v>2</v>
      </c>
      <c r="K275" t="s">
        <v>34</v>
      </c>
      <c r="L275" t="s">
        <v>64</v>
      </c>
      <c r="M275">
        <v>34019</v>
      </c>
      <c r="O275" t="s">
        <v>150</v>
      </c>
      <c r="P275">
        <v>48811</v>
      </c>
      <c r="Q275" t="s">
        <v>37</v>
      </c>
      <c r="R275" t="s">
        <v>38</v>
      </c>
      <c r="U275" t="s">
        <v>38</v>
      </c>
      <c r="V275">
        <v>40.530700000000003</v>
      </c>
      <c r="W275">
        <v>-74.860699999999994</v>
      </c>
      <c r="X275" t="s">
        <v>39</v>
      </c>
      <c r="Y275" t="s">
        <v>151</v>
      </c>
      <c r="Z275" t="s">
        <v>34</v>
      </c>
      <c r="AA275">
        <v>0</v>
      </c>
      <c r="AB275" t="s">
        <v>41</v>
      </c>
      <c r="AC275">
        <v>8</v>
      </c>
      <c r="AE275">
        <v>0.108126</v>
      </c>
      <c r="AF275">
        <v>5.8500000000000002E-4</v>
      </c>
      <c r="AG275">
        <v>2.1302999999999999E-3</v>
      </c>
      <c r="AH275">
        <v>1.4699100000000001E-3</v>
      </c>
      <c r="AI275">
        <v>9.0000000000000006E-5</v>
      </c>
      <c r="AJ275">
        <v>1.3542700000000001E-3</v>
      </c>
    </row>
    <row r="276" spans="1:36" x14ac:dyDescent="0.25">
      <c r="A276">
        <v>12322211</v>
      </c>
      <c r="D276">
        <v>61752513</v>
      </c>
      <c r="F276">
        <v>300</v>
      </c>
      <c r="G276">
        <v>80031114</v>
      </c>
      <c r="I276">
        <v>2275050011</v>
      </c>
      <c r="J276">
        <v>2</v>
      </c>
      <c r="K276" t="s">
        <v>34</v>
      </c>
      <c r="L276" t="s">
        <v>98</v>
      </c>
      <c r="M276">
        <v>34001</v>
      </c>
      <c r="O276" t="s">
        <v>389</v>
      </c>
      <c r="P276">
        <v>48811</v>
      </c>
      <c r="Q276" t="s">
        <v>37</v>
      </c>
      <c r="R276" t="s">
        <v>38</v>
      </c>
      <c r="U276" t="s">
        <v>38</v>
      </c>
      <c r="V276">
        <v>39.6584</v>
      </c>
      <c r="W276">
        <v>-74.802400000000006</v>
      </c>
      <c r="X276" t="s">
        <v>39</v>
      </c>
      <c r="Y276" t="s">
        <v>153</v>
      </c>
      <c r="Z276" t="s">
        <v>34</v>
      </c>
      <c r="AA276">
        <v>0</v>
      </c>
      <c r="AB276" t="s">
        <v>41</v>
      </c>
      <c r="AC276">
        <v>8</v>
      </c>
      <c r="AE276">
        <v>6.0070000000000002E-3</v>
      </c>
      <c r="AF276">
        <v>3.2499999999999997E-5</v>
      </c>
      <c r="AG276">
        <v>1.1835E-4</v>
      </c>
      <c r="AH276">
        <v>8.1661499999999997E-5</v>
      </c>
      <c r="AI276">
        <v>5.0000000000000004E-6</v>
      </c>
      <c r="AJ276">
        <v>7.5236999999999998E-5</v>
      </c>
    </row>
    <row r="277" spans="1:36" x14ac:dyDescent="0.25">
      <c r="A277">
        <v>11048611</v>
      </c>
      <c r="D277">
        <v>60641813</v>
      </c>
      <c r="F277">
        <v>300</v>
      </c>
      <c r="G277">
        <v>77823914</v>
      </c>
      <c r="I277">
        <v>2275050011</v>
      </c>
      <c r="J277">
        <v>2</v>
      </c>
      <c r="K277" t="s">
        <v>34</v>
      </c>
      <c r="L277" t="s">
        <v>236</v>
      </c>
      <c r="M277">
        <v>34031</v>
      </c>
      <c r="O277" t="s">
        <v>469</v>
      </c>
      <c r="P277">
        <v>48811</v>
      </c>
      <c r="Q277" t="s">
        <v>37</v>
      </c>
      <c r="R277" t="s">
        <v>38</v>
      </c>
      <c r="U277" t="s">
        <v>38</v>
      </c>
      <c r="V277">
        <v>41.054299999999998</v>
      </c>
      <c r="W277">
        <v>-74.430199999999999</v>
      </c>
      <c r="X277" t="s">
        <v>39</v>
      </c>
      <c r="Y277" t="s">
        <v>470</v>
      </c>
      <c r="Z277" t="s">
        <v>34</v>
      </c>
      <c r="AA277">
        <v>0</v>
      </c>
      <c r="AB277" t="s">
        <v>41</v>
      </c>
      <c r="AC277">
        <v>8</v>
      </c>
      <c r="AE277">
        <v>0.108126</v>
      </c>
      <c r="AF277">
        <v>5.8500000000000002E-4</v>
      </c>
      <c r="AG277">
        <v>2.1302999999999999E-3</v>
      </c>
      <c r="AH277">
        <v>1.4699100000000001E-3</v>
      </c>
      <c r="AI277">
        <v>9.0000000000000006E-5</v>
      </c>
      <c r="AJ277">
        <v>1.3542700000000001E-3</v>
      </c>
    </row>
    <row r="278" spans="1:36" x14ac:dyDescent="0.25">
      <c r="A278">
        <v>16130911</v>
      </c>
      <c r="D278">
        <v>103167613</v>
      </c>
      <c r="F278">
        <v>300</v>
      </c>
      <c r="G278">
        <v>144807314</v>
      </c>
      <c r="I278">
        <v>2275050011</v>
      </c>
      <c r="J278">
        <v>2</v>
      </c>
      <c r="K278" t="s">
        <v>34</v>
      </c>
      <c r="L278" t="s">
        <v>35</v>
      </c>
      <c r="M278">
        <v>34025</v>
      </c>
      <c r="O278" t="s">
        <v>184</v>
      </c>
      <c r="P278">
        <v>48811</v>
      </c>
      <c r="Q278" t="s">
        <v>37</v>
      </c>
      <c r="R278" t="s">
        <v>38</v>
      </c>
      <c r="U278" t="s">
        <v>38</v>
      </c>
      <c r="V278">
        <v>40.440277999999999</v>
      </c>
      <c r="W278">
        <v>-74.156666000000001</v>
      </c>
      <c r="X278" t="s">
        <v>110</v>
      </c>
      <c r="Y278" t="s">
        <v>185</v>
      </c>
      <c r="Z278" t="s">
        <v>34</v>
      </c>
      <c r="AA278">
        <v>0</v>
      </c>
      <c r="AB278" t="s">
        <v>41</v>
      </c>
      <c r="AC278">
        <v>8</v>
      </c>
      <c r="AE278">
        <v>0.108126</v>
      </c>
      <c r="AF278">
        <v>5.8500000000000002E-4</v>
      </c>
      <c r="AG278">
        <v>2.1302999999999999E-3</v>
      </c>
      <c r="AH278">
        <v>1.4699100000000001E-3</v>
      </c>
      <c r="AI278">
        <v>9.0000000000000006E-5</v>
      </c>
      <c r="AJ278">
        <v>1.3542700000000001E-3</v>
      </c>
    </row>
    <row r="279" spans="1:36" x14ac:dyDescent="0.25">
      <c r="A279">
        <v>11700411</v>
      </c>
      <c r="D279">
        <v>61223013</v>
      </c>
      <c r="F279">
        <v>300</v>
      </c>
      <c r="G279">
        <v>78984114</v>
      </c>
      <c r="I279">
        <v>2275050011</v>
      </c>
      <c r="J279">
        <v>2</v>
      </c>
      <c r="K279" t="s">
        <v>34</v>
      </c>
      <c r="L279" t="s">
        <v>90</v>
      </c>
      <c r="M279">
        <v>34005</v>
      </c>
      <c r="O279" t="s">
        <v>91</v>
      </c>
      <c r="P279">
        <v>48811</v>
      </c>
      <c r="Q279" t="s">
        <v>37</v>
      </c>
      <c r="R279" t="s">
        <v>38</v>
      </c>
      <c r="U279" t="s">
        <v>38</v>
      </c>
      <c r="V279">
        <v>39.801499999999997</v>
      </c>
      <c r="W279">
        <v>-74.759600000000006</v>
      </c>
      <c r="X279" t="s">
        <v>39</v>
      </c>
      <c r="Y279" t="s">
        <v>92</v>
      </c>
      <c r="Z279" t="s">
        <v>34</v>
      </c>
      <c r="AA279">
        <v>0</v>
      </c>
      <c r="AB279" t="s">
        <v>41</v>
      </c>
      <c r="AC279">
        <v>8</v>
      </c>
      <c r="AE279">
        <v>0.108126</v>
      </c>
      <c r="AF279">
        <v>5.8500000000000002E-4</v>
      </c>
      <c r="AG279">
        <v>2.1302999999999999E-3</v>
      </c>
      <c r="AH279">
        <v>1.4699100000000001E-3</v>
      </c>
      <c r="AI279">
        <v>9.0000000000000006E-5</v>
      </c>
      <c r="AJ279">
        <v>1.3542700000000001E-3</v>
      </c>
    </row>
    <row r="280" spans="1:36" x14ac:dyDescent="0.25">
      <c r="A280">
        <v>11978211</v>
      </c>
      <c r="D280">
        <v>60841813</v>
      </c>
      <c r="F280">
        <v>300</v>
      </c>
      <c r="G280">
        <v>78224514</v>
      </c>
      <c r="I280">
        <v>2275050011</v>
      </c>
      <c r="J280">
        <v>2</v>
      </c>
      <c r="K280" t="s">
        <v>34</v>
      </c>
      <c r="L280" t="s">
        <v>90</v>
      </c>
      <c r="M280">
        <v>34005</v>
      </c>
      <c r="O280" t="s">
        <v>572</v>
      </c>
      <c r="P280">
        <v>48811</v>
      </c>
      <c r="Q280" t="s">
        <v>37</v>
      </c>
      <c r="R280" t="s">
        <v>38</v>
      </c>
      <c r="U280" t="s">
        <v>38</v>
      </c>
      <c r="V280">
        <v>40.015099999999997</v>
      </c>
      <c r="W280">
        <v>-74.8429</v>
      </c>
      <c r="X280" t="s">
        <v>39</v>
      </c>
      <c r="Y280" t="s">
        <v>573</v>
      </c>
      <c r="Z280" t="s">
        <v>34</v>
      </c>
      <c r="AA280">
        <v>0</v>
      </c>
      <c r="AB280" t="s">
        <v>41</v>
      </c>
      <c r="AC280">
        <v>8</v>
      </c>
      <c r="AE280">
        <v>0.67891100000000004</v>
      </c>
      <c r="AF280">
        <v>3.67315E-3</v>
      </c>
      <c r="AG280">
        <v>1.33759E-2</v>
      </c>
      <c r="AH280">
        <v>9.2293800000000006E-3</v>
      </c>
      <c r="AI280">
        <v>5.6510000000000002E-4</v>
      </c>
      <c r="AJ280">
        <v>8.5032800000000002E-3</v>
      </c>
    </row>
    <row r="281" spans="1:36" x14ac:dyDescent="0.25">
      <c r="A281">
        <v>12395611</v>
      </c>
      <c r="D281">
        <v>61582113</v>
      </c>
      <c r="F281">
        <v>300</v>
      </c>
      <c r="G281">
        <v>79694514</v>
      </c>
      <c r="I281">
        <v>2275050011</v>
      </c>
      <c r="J281">
        <v>2</v>
      </c>
      <c r="K281" t="s">
        <v>34</v>
      </c>
      <c r="L281" t="s">
        <v>108</v>
      </c>
      <c r="M281">
        <v>34003</v>
      </c>
      <c r="O281" t="s">
        <v>139</v>
      </c>
      <c r="P281">
        <v>48811</v>
      </c>
      <c r="Q281" t="s">
        <v>37</v>
      </c>
      <c r="R281" t="s">
        <v>38</v>
      </c>
      <c r="U281" t="s">
        <v>38</v>
      </c>
      <c r="V281">
        <v>41.104300000000002</v>
      </c>
      <c r="W281">
        <v>-74.164000000000001</v>
      </c>
      <c r="X281" t="s">
        <v>39</v>
      </c>
      <c r="Y281" t="s">
        <v>140</v>
      </c>
      <c r="Z281" t="s">
        <v>34</v>
      </c>
      <c r="AA281">
        <v>0</v>
      </c>
      <c r="AB281" t="s">
        <v>41</v>
      </c>
      <c r="AC281">
        <v>8</v>
      </c>
      <c r="AE281">
        <v>0.108126</v>
      </c>
      <c r="AF281">
        <v>5.8500000000000002E-4</v>
      </c>
      <c r="AG281">
        <v>2.1302999999999999E-3</v>
      </c>
      <c r="AH281">
        <v>1.4699100000000001E-3</v>
      </c>
      <c r="AI281">
        <v>9.0000000000000006E-5</v>
      </c>
      <c r="AJ281">
        <v>1.3542700000000001E-3</v>
      </c>
    </row>
    <row r="282" spans="1:36" x14ac:dyDescent="0.25">
      <c r="A282">
        <v>11079111</v>
      </c>
      <c r="D282">
        <v>60709913</v>
      </c>
      <c r="F282">
        <v>300</v>
      </c>
      <c r="G282">
        <v>77961514</v>
      </c>
      <c r="I282">
        <v>2275050011</v>
      </c>
      <c r="J282">
        <v>2</v>
      </c>
      <c r="K282" t="s">
        <v>34</v>
      </c>
      <c r="L282" t="s">
        <v>98</v>
      </c>
      <c r="M282">
        <v>34001</v>
      </c>
      <c r="O282" t="s">
        <v>390</v>
      </c>
      <c r="P282">
        <v>48811</v>
      </c>
      <c r="Q282" t="s">
        <v>37</v>
      </c>
      <c r="R282" t="s">
        <v>38</v>
      </c>
      <c r="U282" t="s">
        <v>38</v>
      </c>
      <c r="V282">
        <v>39.484299999999998</v>
      </c>
      <c r="W282">
        <v>-74.881799999999998</v>
      </c>
      <c r="X282" t="s">
        <v>39</v>
      </c>
      <c r="Y282" t="s">
        <v>391</v>
      </c>
      <c r="Z282" t="s">
        <v>34</v>
      </c>
      <c r="AA282">
        <v>0</v>
      </c>
      <c r="AB282" t="s">
        <v>41</v>
      </c>
      <c r="AC282">
        <v>8</v>
      </c>
      <c r="AE282">
        <v>0.108126</v>
      </c>
      <c r="AF282">
        <v>5.8500000000000002E-4</v>
      </c>
      <c r="AG282">
        <v>2.1302999999999999E-3</v>
      </c>
      <c r="AH282">
        <v>1.4699100000000001E-3</v>
      </c>
      <c r="AI282">
        <v>9.0000000000000006E-5</v>
      </c>
      <c r="AJ282">
        <v>1.3542700000000001E-3</v>
      </c>
    </row>
    <row r="283" spans="1:36" x14ac:dyDescent="0.25">
      <c r="A283">
        <v>17135411</v>
      </c>
      <c r="D283">
        <v>114258413</v>
      </c>
      <c r="F283">
        <v>300</v>
      </c>
      <c r="G283">
        <v>160463714</v>
      </c>
      <c r="I283">
        <v>2275050011</v>
      </c>
      <c r="J283">
        <v>2</v>
      </c>
      <c r="K283" t="s">
        <v>34</v>
      </c>
      <c r="L283" t="s">
        <v>103</v>
      </c>
      <c r="M283">
        <v>34023</v>
      </c>
      <c r="O283" t="s">
        <v>305</v>
      </c>
      <c r="P283">
        <v>48811</v>
      </c>
      <c r="Q283" t="s">
        <v>37</v>
      </c>
      <c r="R283" t="s">
        <v>38</v>
      </c>
      <c r="U283" t="s">
        <v>38</v>
      </c>
      <c r="V283">
        <v>40.501829999999998</v>
      </c>
      <c r="W283">
        <v>-74.445729999999998</v>
      </c>
      <c r="X283" t="s">
        <v>39</v>
      </c>
      <c r="Y283" t="s">
        <v>167</v>
      </c>
      <c r="Z283" t="s">
        <v>34</v>
      </c>
      <c r="AA283">
        <v>8901</v>
      </c>
      <c r="AB283" t="s">
        <v>41</v>
      </c>
      <c r="AC283">
        <v>8</v>
      </c>
      <c r="AE283">
        <v>0.108126</v>
      </c>
      <c r="AF283">
        <v>5.8500000000000002E-4</v>
      </c>
      <c r="AG283">
        <v>2.1302999999999999E-3</v>
      </c>
      <c r="AH283">
        <v>1.4699100000000001E-3</v>
      </c>
      <c r="AI283">
        <v>9.0000000000000006E-5</v>
      </c>
      <c r="AJ283">
        <v>1.3542700000000001E-3</v>
      </c>
    </row>
    <row r="284" spans="1:36" x14ac:dyDescent="0.25">
      <c r="A284">
        <v>11395711</v>
      </c>
      <c r="D284">
        <v>61748313</v>
      </c>
      <c r="F284">
        <v>300</v>
      </c>
      <c r="G284">
        <v>80022714</v>
      </c>
      <c r="I284">
        <v>2275050011</v>
      </c>
      <c r="J284">
        <v>2</v>
      </c>
      <c r="K284" t="s">
        <v>34</v>
      </c>
      <c r="L284" t="s">
        <v>35</v>
      </c>
      <c r="M284">
        <v>34025</v>
      </c>
      <c r="O284" t="s">
        <v>375</v>
      </c>
      <c r="P284">
        <v>48811</v>
      </c>
      <c r="Q284" t="s">
        <v>37</v>
      </c>
      <c r="R284" t="s">
        <v>38</v>
      </c>
      <c r="U284" t="s">
        <v>38</v>
      </c>
      <c r="V284">
        <v>40.208399999999997</v>
      </c>
      <c r="W284">
        <v>-74.041200000000003</v>
      </c>
      <c r="X284" t="s">
        <v>39</v>
      </c>
      <c r="Y284" t="s">
        <v>376</v>
      </c>
      <c r="Z284" t="s">
        <v>34</v>
      </c>
      <c r="AA284">
        <v>0</v>
      </c>
      <c r="AB284" t="s">
        <v>41</v>
      </c>
      <c r="AC284">
        <v>8</v>
      </c>
      <c r="AE284">
        <v>0.108126</v>
      </c>
      <c r="AF284">
        <v>5.8500000000000002E-4</v>
      </c>
      <c r="AG284">
        <v>2.1302999999999999E-3</v>
      </c>
      <c r="AH284">
        <v>1.4699100000000001E-3</v>
      </c>
      <c r="AI284">
        <v>9.0000000000000006E-5</v>
      </c>
      <c r="AJ284">
        <v>1.3542700000000001E-3</v>
      </c>
    </row>
    <row r="285" spans="1:36" x14ac:dyDescent="0.25">
      <c r="A285">
        <v>10983911</v>
      </c>
      <c r="D285">
        <v>60520013</v>
      </c>
      <c r="F285">
        <v>300</v>
      </c>
      <c r="G285">
        <v>77581714</v>
      </c>
      <c r="I285">
        <v>2275050011</v>
      </c>
      <c r="J285">
        <v>2</v>
      </c>
      <c r="K285" t="s">
        <v>34</v>
      </c>
      <c r="L285" t="s">
        <v>103</v>
      </c>
      <c r="M285">
        <v>34023</v>
      </c>
      <c r="O285" t="s">
        <v>437</v>
      </c>
      <c r="P285">
        <v>48811</v>
      </c>
      <c r="Q285" t="s">
        <v>37</v>
      </c>
      <c r="R285" t="s">
        <v>38</v>
      </c>
      <c r="U285" t="s">
        <v>38</v>
      </c>
      <c r="V285">
        <v>40.4773</v>
      </c>
      <c r="W285">
        <v>-74.407899999999998</v>
      </c>
      <c r="X285" t="s">
        <v>39</v>
      </c>
      <c r="Y285" t="s">
        <v>167</v>
      </c>
      <c r="Z285" t="s">
        <v>34</v>
      </c>
      <c r="AA285">
        <v>0</v>
      </c>
      <c r="AB285" t="s">
        <v>41</v>
      </c>
      <c r="AC285">
        <v>8</v>
      </c>
      <c r="AE285">
        <v>0.108126</v>
      </c>
      <c r="AF285">
        <v>5.8500000000000002E-4</v>
      </c>
      <c r="AG285">
        <v>2.1302999999999999E-3</v>
      </c>
      <c r="AH285">
        <v>1.4699100000000001E-3</v>
      </c>
      <c r="AI285">
        <v>9.0000000000000006E-5</v>
      </c>
      <c r="AJ285">
        <v>1.3542700000000001E-3</v>
      </c>
    </row>
    <row r="286" spans="1:36" x14ac:dyDescent="0.25">
      <c r="A286">
        <v>11489011</v>
      </c>
      <c r="D286">
        <v>60641313</v>
      </c>
      <c r="F286">
        <v>300</v>
      </c>
      <c r="G286">
        <v>77822914</v>
      </c>
      <c r="I286">
        <v>2275050011</v>
      </c>
      <c r="J286">
        <v>2</v>
      </c>
      <c r="K286" t="s">
        <v>34</v>
      </c>
      <c r="L286" t="s">
        <v>103</v>
      </c>
      <c r="M286">
        <v>34023</v>
      </c>
      <c r="O286" t="s">
        <v>209</v>
      </c>
      <c r="P286">
        <v>48811</v>
      </c>
      <c r="Q286" t="s">
        <v>37</v>
      </c>
      <c r="R286" t="s">
        <v>38</v>
      </c>
      <c r="U286" t="s">
        <v>38</v>
      </c>
      <c r="V286">
        <v>40.476799999999997</v>
      </c>
      <c r="W286">
        <v>-74.408799999999999</v>
      </c>
      <c r="X286" t="s">
        <v>39</v>
      </c>
      <c r="Y286" t="s">
        <v>167</v>
      </c>
      <c r="Z286" t="s">
        <v>34</v>
      </c>
      <c r="AA286">
        <v>0</v>
      </c>
      <c r="AB286" t="s">
        <v>41</v>
      </c>
      <c r="AC286">
        <v>8</v>
      </c>
      <c r="AE286">
        <v>0.108126</v>
      </c>
      <c r="AF286">
        <v>5.8500000000000002E-4</v>
      </c>
      <c r="AG286">
        <v>2.1302999999999999E-3</v>
      </c>
      <c r="AH286">
        <v>1.4699100000000001E-3</v>
      </c>
      <c r="AI286">
        <v>9.0000000000000006E-5</v>
      </c>
      <c r="AJ286">
        <v>1.3542700000000001E-3</v>
      </c>
    </row>
    <row r="287" spans="1:36" x14ac:dyDescent="0.25">
      <c r="A287">
        <v>12023811</v>
      </c>
      <c r="D287">
        <v>60732813</v>
      </c>
      <c r="F287">
        <v>300</v>
      </c>
      <c r="G287">
        <v>78006914</v>
      </c>
      <c r="I287">
        <v>2275050011</v>
      </c>
      <c r="J287">
        <v>2</v>
      </c>
      <c r="K287" t="s">
        <v>34</v>
      </c>
      <c r="L287" t="s">
        <v>90</v>
      </c>
      <c r="M287">
        <v>34005</v>
      </c>
      <c r="O287" t="s">
        <v>119</v>
      </c>
      <c r="P287">
        <v>48811</v>
      </c>
      <c r="Q287" t="s">
        <v>37</v>
      </c>
      <c r="R287" t="s">
        <v>38</v>
      </c>
      <c r="U287" t="s">
        <v>38</v>
      </c>
      <c r="V287">
        <v>40.015799999999999</v>
      </c>
      <c r="W287">
        <v>-74.975800000000007</v>
      </c>
      <c r="X287" t="s">
        <v>39</v>
      </c>
      <c r="Y287" t="s">
        <v>120</v>
      </c>
      <c r="Z287" t="s">
        <v>34</v>
      </c>
      <c r="AA287">
        <v>0</v>
      </c>
      <c r="AB287" t="s">
        <v>41</v>
      </c>
      <c r="AC287">
        <v>8</v>
      </c>
      <c r="AE287">
        <v>0.108126</v>
      </c>
      <c r="AF287">
        <v>5.8500000000000002E-4</v>
      </c>
      <c r="AG287">
        <v>2.1302999999999999E-3</v>
      </c>
      <c r="AH287">
        <v>1.4699100000000001E-3</v>
      </c>
      <c r="AI287">
        <v>9.0000000000000006E-5</v>
      </c>
      <c r="AJ287">
        <v>1.3542700000000001E-3</v>
      </c>
    </row>
    <row r="288" spans="1:36" x14ac:dyDescent="0.25">
      <c r="A288">
        <v>11396111</v>
      </c>
      <c r="D288">
        <v>61752213</v>
      </c>
      <c r="F288">
        <v>300</v>
      </c>
      <c r="G288">
        <v>80030514</v>
      </c>
      <c r="I288">
        <v>2275050011</v>
      </c>
      <c r="J288">
        <v>2</v>
      </c>
      <c r="K288" t="s">
        <v>34</v>
      </c>
      <c r="L288" t="s">
        <v>82</v>
      </c>
      <c r="M288">
        <v>34041</v>
      </c>
      <c r="O288" t="s">
        <v>411</v>
      </c>
      <c r="P288">
        <v>48811</v>
      </c>
      <c r="Q288" t="s">
        <v>37</v>
      </c>
      <c r="R288" t="s">
        <v>38</v>
      </c>
      <c r="U288" t="s">
        <v>38</v>
      </c>
      <c r="V288">
        <v>40.853400000000001</v>
      </c>
      <c r="W288">
        <v>-74.929599999999994</v>
      </c>
      <c r="X288" t="s">
        <v>39</v>
      </c>
      <c r="Y288" t="s">
        <v>132</v>
      </c>
      <c r="Z288" t="s">
        <v>34</v>
      </c>
      <c r="AA288">
        <v>0</v>
      </c>
      <c r="AB288" t="s">
        <v>41</v>
      </c>
      <c r="AC288">
        <v>8</v>
      </c>
      <c r="AE288">
        <v>0.44799</v>
      </c>
      <c r="AF288">
        <v>2.4237899999999999E-3</v>
      </c>
      <c r="AG288">
        <v>8.8263100000000004E-3</v>
      </c>
      <c r="AH288">
        <v>6.0901499999999999E-3</v>
      </c>
      <c r="AI288">
        <v>3.7289000000000002E-4</v>
      </c>
      <c r="AJ288">
        <v>5.6110300000000004E-3</v>
      </c>
    </row>
    <row r="289" spans="1:36" x14ac:dyDescent="0.25">
      <c r="A289">
        <v>17137411</v>
      </c>
      <c r="D289">
        <v>114266513</v>
      </c>
      <c r="F289">
        <v>300</v>
      </c>
      <c r="G289">
        <v>160475814</v>
      </c>
      <c r="I289">
        <v>2275050011</v>
      </c>
      <c r="J289">
        <v>2</v>
      </c>
      <c r="K289" t="s">
        <v>34</v>
      </c>
      <c r="L289" t="s">
        <v>79</v>
      </c>
      <c r="M289">
        <v>34027</v>
      </c>
      <c r="O289" t="s">
        <v>457</v>
      </c>
      <c r="P289">
        <v>48811</v>
      </c>
      <c r="Q289" t="s">
        <v>37</v>
      </c>
      <c r="R289" t="s">
        <v>38</v>
      </c>
      <c r="U289" t="s">
        <v>38</v>
      </c>
      <c r="V289">
        <v>40.83708</v>
      </c>
      <c r="W289">
        <v>-74.476690000000005</v>
      </c>
      <c r="X289" t="s">
        <v>39</v>
      </c>
      <c r="Y289" t="s">
        <v>458</v>
      </c>
      <c r="Z289" t="s">
        <v>34</v>
      </c>
      <c r="AA289">
        <v>7950</v>
      </c>
      <c r="AB289" t="s">
        <v>41</v>
      </c>
      <c r="AC289">
        <v>8</v>
      </c>
      <c r="AE289">
        <v>0.108126</v>
      </c>
      <c r="AF289">
        <v>5.8500000000000002E-4</v>
      </c>
      <c r="AG289">
        <v>2.1302999999999999E-3</v>
      </c>
      <c r="AH289">
        <v>1.4699100000000001E-3</v>
      </c>
      <c r="AI289">
        <v>9.0000000000000006E-5</v>
      </c>
      <c r="AJ289">
        <v>1.3542700000000001E-3</v>
      </c>
    </row>
    <row r="290" spans="1:36" x14ac:dyDescent="0.25">
      <c r="A290">
        <v>11070811</v>
      </c>
      <c r="D290">
        <v>60693413</v>
      </c>
      <c r="F290">
        <v>300</v>
      </c>
      <c r="G290">
        <v>77928514</v>
      </c>
      <c r="I290">
        <v>2275050011</v>
      </c>
      <c r="J290">
        <v>2</v>
      </c>
      <c r="K290" t="s">
        <v>34</v>
      </c>
      <c r="L290" t="s">
        <v>64</v>
      </c>
      <c r="M290">
        <v>34019</v>
      </c>
      <c r="O290" t="s">
        <v>123</v>
      </c>
      <c r="P290">
        <v>48811</v>
      </c>
      <c r="Q290" t="s">
        <v>37</v>
      </c>
      <c r="R290" t="s">
        <v>38</v>
      </c>
      <c r="U290" t="s">
        <v>38</v>
      </c>
      <c r="V290">
        <v>40.633400000000002</v>
      </c>
      <c r="W290">
        <v>-75.066299999999998</v>
      </c>
      <c r="X290" t="s">
        <v>39</v>
      </c>
      <c r="Y290" t="s">
        <v>124</v>
      </c>
      <c r="Z290" t="s">
        <v>34</v>
      </c>
      <c r="AA290">
        <v>0</v>
      </c>
      <c r="AB290" t="s">
        <v>41</v>
      </c>
      <c r="AC290">
        <v>8</v>
      </c>
      <c r="AE290">
        <v>0.476937</v>
      </c>
      <c r="AF290">
        <v>2.5804000000000001E-3</v>
      </c>
      <c r="AG290">
        <v>9.3966099999999997E-3</v>
      </c>
      <c r="AH290">
        <v>6.4836599999999996E-3</v>
      </c>
      <c r="AI290">
        <v>3.9698400000000002E-4</v>
      </c>
      <c r="AJ290">
        <v>5.97358E-3</v>
      </c>
    </row>
    <row r="291" spans="1:36" x14ac:dyDescent="0.25">
      <c r="A291">
        <v>12322911</v>
      </c>
      <c r="D291">
        <v>61753213</v>
      </c>
      <c r="F291">
        <v>300</v>
      </c>
      <c r="G291">
        <v>80032514</v>
      </c>
      <c r="I291">
        <v>2275050011</v>
      </c>
      <c r="J291">
        <v>2</v>
      </c>
      <c r="K291" t="s">
        <v>34</v>
      </c>
      <c r="L291" t="s">
        <v>178</v>
      </c>
      <c r="M291">
        <v>34017</v>
      </c>
      <c r="O291" t="s">
        <v>385</v>
      </c>
      <c r="P291">
        <v>48811</v>
      </c>
      <c r="Q291" t="s">
        <v>37</v>
      </c>
      <c r="R291" t="s">
        <v>38</v>
      </c>
      <c r="U291" t="s">
        <v>38</v>
      </c>
      <c r="V291">
        <v>40.737000000000002</v>
      </c>
      <c r="W291">
        <v>-74.096800000000002</v>
      </c>
      <c r="X291" t="s">
        <v>39</v>
      </c>
      <c r="Y291" t="s">
        <v>386</v>
      </c>
      <c r="Z291" t="s">
        <v>34</v>
      </c>
      <c r="AA291">
        <v>0</v>
      </c>
      <c r="AB291" t="s">
        <v>41</v>
      </c>
      <c r="AC291">
        <v>8</v>
      </c>
      <c r="AE291">
        <v>0.108126</v>
      </c>
      <c r="AF291">
        <v>5.8500000000000002E-4</v>
      </c>
      <c r="AG291">
        <v>2.1302999999999999E-3</v>
      </c>
      <c r="AH291">
        <v>1.4699100000000001E-3</v>
      </c>
      <c r="AI291">
        <v>9.0000000000000006E-5</v>
      </c>
      <c r="AJ291">
        <v>1.3542700000000001E-3</v>
      </c>
    </row>
    <row r="292" spans="1:36" x14ac:dyDescent="0.25">
      <c r="A292">
        <v>11862611</v>
      </c>
      <c r="D292">
        <v>61009613</v>
      </c>
      <c r="F292">
        <v>300</v>
      </c>
      <c r="G292">
        <v>78558514</v>
      </c>
      <c r="I292">
        <v>2275050011</v>
      </c>
      <c r="J292">
        <v>2</v>
      </c>
      <c r="K292" t="s">
        <v>34</v>
      </c>
      <c r="L292" t="s">
        <v>95</v>
      </c>
      <c r="M292">
        <v>34015</v>
      </c>
      <c r="O292" t="s">
        <v>96</v>
      </c>
      <c r="P292">
        <v>48811</v>
      </c>
      <c r="Q292" t="s">
        <v>37</v>
      </c>
      <c r="R292" t="s">
        <v>38</v>
      </c>
      <c r="U292" t="s">
        <v>38</v>
      </c>
      <c r="V292">
        <v>39.744300000000003</v>
      </c>
      <c r="W292">
        <v>-75.158799999999999</v>
      </c>
      <c r="X292" t="s">
        <v>39</v>
      </c>
      <c r="Y292" t="s">
        <v>97</v>
      </c>
      <c r="Z292" t="s">
        <v>34</v>
      </c>
      <c r="AA292">
        <v>0</v>
      </c>
      <c r="AB292" t="s">
        <v>41</v>
      </c>
      <c r="AC292">
        <v>8</v>
      </c>
      <c r="AE292">
        <v>0.108126</v>
      </c>
      <c r="AF292">
        <v>5.8500000000000002E-4</v>
      </c>
      <c r="AG292">
        <v>2.1302999999999999E-3</v>
      </c>
      <c r="AH292">
        <v>1.4699100000000001E-3</v>
      </c>
      <c r="AI292">
        <v>9.0000000000000006E-5</v>
      </c>
      <c r="AJ292">
        <v>1.3542700000000001E-3</v>
      </c>
    </row>
    <row r="293" spans="1:36" x14ac:dyDescent="0.25">
      <c r="A293">
        <v>11078711</v>
      </c>
      <c r="D293">
        <v>60709513</v>
      </c>
      <c r="F293">
        <v>300</v>
      </c>
      <c r="G293">
        <v>77960714</v>
      </c>
      <c r="I293">
        <v>2275050011</v>
      </c>
      <c r="J293">
        <v>2</v>
      </c>
      <c r="K293" t="s">
        <v>34</v>
      </c>
      <c r="L293" t="s">
        <v>87</v>
      </c>
      <c r="M293">
        <v>34011</v>
      </c>
      <c r="O293" t="s">
        <v>477</v>
      </c>
      <c r="P293">
        <v>48811</v>
      </c>
      <c r="Q293" t="s">
        <v>37</v>
      </c>
      <c r="R293" t="s">
        <v>38</v>
      </c>
      <c r="U293" t="s">
        <v>38</v>
      </c>
      <c r="V293">
        <v>39.524000000000001</v>
      </c>
      <c r="W293">
        <v>-75.046300000000002</v>
      </c>
      <c r="X293" t="s">
        <v>39</v>
      </c>
      <c r="Y293" t="s">
        <v>189</v>
      </c>
      <c r="Z293" t="s">
        <v>34</v>
      </c>
      <c r="AA293">
        <v>0</v>
      </c>
      <c r="AB293" t="s">
        <v>41</v>
      </c>
      <c r="AC293">
        <v>8</v>
      </c>
      <c r="AE293">
        <v>0.43310500000000002</v>
      </c>
      <c r="AF293">
        <v>2.3432499999999998E-3</v>
      </c>
      <c r="AG293">
        <v>8.5330400000000004E-3</v>
      </c>
      <c r="AH293">
        <v>5.8877900000000004E-3</v>
      </c>
      <c r="AI293">
        <v>3.6049999999999998E-4</v>
      </c>
      <c r="AJ293">
        <v>5.42459E-3</v>
      </c>
    </row>
    <row r="294" spans="1:36" x14ac:dyDescent="0.25">
      <c r="A294">
        <v>11392811</v>
      </c>
      <c r="D294">
        <v>61738313</v>
      </c>
      <c r="F294">
        <v>300</v>
      </c>
      <c r="G294">
        <v>80003114</v>
      </c>
      <c r="I294">
        <v>2275050011</v>
      </c>
      <c r="J294">
        <v>2</v>
      </c>
      <c r="K294" t="s">
        <v>34</v>
      </c>
      <c r="L294" t="s">
        <v>84</v>
      </c>
      <c r="M294">
        <v>34029</v>
      </c>
      <c r="O294" t="s">
        <v>581</v>
      </c>
      <c r="P294">
        <v>48811</v>
      </c>
      <c r="Q294" t="s">
        <v>37</v>
      </c>
      <c r="R294" t="s">
        <v>38</v>
      </c>
      <c r="U294" t="s">
        <v>38</v>
      </c>
      <c r="V294">
        <v>40.0351</v>
      </c>
      <c r="W294">
        <v>-74.352099999999993</v>
      </c>
      <c r="X294" t="s">
        <v>39</v>
      </c>
      <c r="Y294" t="s">
        <v>582</v>
      </c>
      <c r="Z294" t="s">
        <v>34</v>
      </c>
      <c r="AA294">
        <v>0</v>
      </c>
      <c r="AB294" t="s">
        <v>41</v>
      </c>
      <c r="AC294">
        <v>8</v>
      </c>
      <c r="AE294">
        <v>6.0070000000000002E-3</v>
      </c>
      <c r="AF294">
        <v>3.2499999999999997E-5</v>
      </c>
      <c r="AG294">
        <v>1.1835E-4</v>
      </c>
      <c r="AH294">
        <v>8.1661499999999997E-5</v>
      </c>
      <c r="AI294">
        <v>5.0000000000000004E-6</v>
      </c>
      <c r="AJ294">
        <v>7.5236999999999998E-5</v>
      </c>
    </row>
    <row r="295" spans="1:36" x14ac:dyDescent="0.25">
      <c r="A295">
        <v>9382111</v>
      </c>
      <c r="D295">
        <v>62624313</v>
      </c>
      <c r="F295">
        <v>300</v>
      </c>
      <c r="G295">
        <v>84337614</v>
      </c>
      <c r="I295">
        <v>2275050011</v>
      </c>
      <c r="J295">
        <v>2</v>
      </c>
      <c r="K295" t="s">
        <v>34</v>
      </c>
      <c r="L295" t="s">
        <v>84</v>
      </c>
      <c r="M295">
        <v>34029</v>
      </c>
      <c r="O295" t="s">
        <v>308</v>
      </c>
      <c r="P295">
        <v>48811</v>
      </c>
      <c r="Q295" t="s">
        <v>37</v>
      </c>
      <c r="R295" t="s">
        <v>38</v>
      </c>
      <c r="U295" t="s">
        <v>38</v>
      </c>
      <c r="V295">
        <v>40.066780000000001</v>
      </c>
      <c r="W295">
        <v>-74.177639999999997</v>
      </c>
      <c r="X295" t="s">
        <v>39</v>
      </c>
      <c r="Y295" t="s">
        <v>308</v>
      </c>
      <c r="Z295" t="s">
        <v>34</v>
      </c>
      <c r="AA295">
        <v>0</v>
      </c>
      <c r="AB295" t="s">
        <v>41</v>
      </c>
      <c r="AC295">
        <v>8</v>
      </c>
      <c r="AE295">
        <v>34.734999999999999</v>
      </c>
      <c r="AF295">
        <v>0.18792900000000001</v>
      </c>
      <c r="AG295">
        <v>0.68434899999999999</v>
      </c>
      <c r="AH295">
        <v>0.47220099999999998</v>
      </c>
      <c r="AI295">
        <v>2.89121E-2</v>
      </c>
      <c r="AJ295">
        <v>0.43505199999999999</v>
      </c>
    </row>
    <row r="296" spans="1:36" x14ac:dyDescent="0.25">
      <c r="A296">
        <v>11862411</v>
      </c>
      <c r="D296">
        <v>61009413</v>
      </c>
      <c r="F296">
        <v>300</v>
      </c>
      <c r="G296">
        <v>78558114</v>
      </c>
      <c r="I296">
        <v>2275050011</v>
      </c>
      <c r="J296">
        <v>2</v>
      </c>
      <c r="K296" t="s">
        <v>34</v>
      </c>
      <c r="L296" t="s">
        <v>73</v>
      </c>
      <c r="M296">
        <v>34035</v>
      </c>
      <c r="O296" t="s">
        <v>472</v>
      </c>
      <c r="P296">
        <v>48811</v>
      </c>
      <c r="Q296" t="s">
        <v>37</v>
      </c>
      <c r="R296" t="s">
        <v>38</v>
      </c>
      <c r="U296" t="s">
        <v>38</v>
      </c>
      <c r="V296">
        <v>40.652299999999997</v>
      </c>
      <c r="W296">
        <v>-74.696799999999996</v>
      </c>
      <c r="X296" t="s">
        <v>39</v>
      </c>
      <c r="Y296" t="s">
        <v>316</v>
      </c>
      <c r="Z296" t="s">
        <v>34</v>
      </c>
      <c r="AA296">
        <v>0</v>
      </c>
      <c r="AB296" t="s">
        <v>41</v>
      </c>
      <c r="AC296">
        <v>8</v>
      </c>
      <c r="AE296">
        <v>0.108126</v>
      </c>
      <c r="AF296">
        <v>5.8500000000000002E-4</v>
      </c>
      <c r="AG296">
        <v>2.1302999999999999E-3</v>
      </c>
      <c r="AH296">
        <v>1.4699100000000001E-3</v>
      </c>
      <c r="AI296">
        <v>9.0000000000000006E-5</v>
      </c>
      <c r="AJ296">
        <v>1.3542700000000001E-3</v>
      </c>
    </row>
    <row r="297" spans="1:36" x14ac:dyDescent="0.25">
      <c r="A297">
        <v>11711511</v>
      </c>
      <c r="D297">
        <v>61223513</v>
      </c>
      <c r="F297">
        <v>300</v>
      </c>
      <c r="G297">
        <v>78985114</v>
      </c>
      <c r="I297">
        <v>2275050011</v>
      </c>
      <c r="J297">
        <v>2</v>
      </c>
      <c r="K297" t="s">
        <v>34</v>
      </c>
      <c r="L297" t="s">
        <v>64</v>
      </c>
      <c r="M297">
        <v>34019</v>
      </c>
      <c r="O297" t="s">
        <v>264</v>
      </c>
      <c r="P297">
        <v>48811</v>
      </c>
      <c r="Q297" t="s">
        <v>37</v>
      </c>
      <c r="R297" t="s">
        <v>38</v>
      </c>
      <c r="U297" t="s">
        <v>38</v>
      </c>
      <c r="V297">
        <v>40.717599999999997</v>
      </c>
      <c r="W297">
        <v>-74.892099999999999</v>
      </c>
      <c r="X297" t="s">
        <v>39</v>
      </c>
      <c r="Y297" t="s">
        <v>265</v>
      </c>
      <c r="Z297" t="s">
        <v>34</v>
      </c>
      <c r="AA297">
        <v>0</v>
      </c>
      <c r="AB297" t="s">
        <v>41</v>
      </c>
      <c r="AC297">
        <v>8</v>
      </c>
      <c r="AE297">
        <v>0.108126</v>
      </c>
      <c r="AF297">
        <v>5.8500000000000002E-4</v>
      </c>
      <c r="AG297">
        <v>2.1302999999999999E-3</v>
      </c>
      <c r="AH297">
        <v>1.4699100000000001E-3</v>
      </c>
      <c r="AI297">
        <v>9.0000000000000006E-5</v>
      </c>
      <c r="AJ297">
        <v>1.3542700000000001E-3</v>
      </c>
    </row>
    <row r="298" spans="1:36" x14ac:dyDescent="0.25">
      <c r="A298">
        <v>11862211</v>
      </c>
      <c r="D298">
        <v>61009213</v>
      </c>
      <c r="F298">
        <v>300</v>
      </c>
      <c r="G298">
        <v>78557714</v>
      </c>
      <c r="I298">
        <v>2275050011</v>
      </c>
      <c r="J298">
        <v>2</v>
      </c>
      <c r="K298" t="s">
        <v>34</v>
      </c>
      <c r="L298" t="s">
        <v>108</v>
      </c>
      <c r="M298">
        <v>34003</v>
      </c>
      <c r="O298" t="s">
        <v>281</v>
      </c>
      <c r="P298">
        <v>48811</v>
      </c>
      <c r="Q298" t="s">
        <v>37</v>
      </c>
      <c r="R298" t="s">
        <v>38</v>
      </c>
      <c r="U298" t="s">
        <v>38</v>
      </c>
      <c r="V298">
        <v>40.902900000000002</v>
      </c>
      <c r="W298">
        <v>-74.132900000000006</v>
      </c>
      <c r="X298" t="s">
        <v>39</v>
      </c>
      <c r="Y298" t="s">
        <v>256</v>
      </c>
      <c r="Z298" t="s">
        <v>34</v>
      </c>
      <c r="AA298">
        <v>0</v>
      </c>
      <c r="AB298" t="s">
        <v>41</v>
      </c>
      <c r="AC298">
        <v>8</v>
      </c>
      <c r="AE298">
        <v>0.108126</v>
      </c>
      <c r="AF298">
        <v>5.8500000000000002E-4</v>
      </c>
      <c r="AG298">
        <v>2.1302999999999999E-3</v>
      </c>
      <c r="AH298">
        <v>1.4699100000000001E-3</v>
      </c>
      <c r="AI298">
        <v>9.0000000000000006E-5</v>
      </c>
      <c r="AJ298">
        <v>1.3542700000000001E-3</v>
      </c>
    </row>
    <row r="299" spans="1:36" x14ac:dyDescent="0.25">
      <c r="A299">
        <v>12396411</v>
      </c>
      <c r="D299">
        <v>61583213</v>
      </c>
      <c r="F299">
        <v>300</v>
      </c>
      <c r="G299">
        <v>79696714</v>
      </c>
      <c r="I299">
        <v>2275050011</v>
      </c>
      <c r="J299">
        <v>2</v>
      </c>
      <c r="K299" t="s">
        <v>34</v>
      </c>
      <c r="L299" t="s">
        <v>73</v>
      </c>
      <c r="M299">
        <v>34035</v>
      </c>
      <c r="O299" t="s">
        <v>432</v>
      </c>
      <c r="P299">
        <v>48811</v>
      </c>
      <c r="Q299" t="s">
        <v>37</v>
      </c>
      <c r="R299" t="s">
        <v>38</v>
      </c>
      <c r="U299" t="s">
        <v>38</v>
      </c>
      <c r="V299">
        <v>40.723199999999999</v>
      </c>
      <c r="W299">
        <v>-74.687899999999999</v>
      </c>
      <c r="X299" t="s">
        <v>39</v>
      </c>
      <c r="Y299" t="s">
        <v>433</v>
      </c>
      <c r="Z299" t="s">
        <v>34</v>
      </c>
      <c r="AA299">
        <v>0</v>
      </c>
      <c r="AB299" t="s">
        <v>41</v>
      </c>
      <c r="AC299">
        <v>8</v>
      </c>
      <c r="AE299">
        <v>0.108126</v>
      </c>
      <c r="AF299">
        <v>5.8500000000000002E-4</v>
      </c>
      <c r="AG299">
        <v>2.1302999999999999E-3</v>
      </c>
      <c r="AH299">
        <v>1.4699100000000001E-3</v>
      </c>
      <c r="AI299">
        <v>9.0000000000000006E-5</v>
      </c>
      <c r="AJ299">
        <v>1.3542700000000001E-3</v>
      </c>
    </row>
    <row r="300" spans="1:36" x14ac:dyDescent="0.25">
      <c r="A300">
        <v>12320411</v>
      </c>
      <c r="D300">
        <v>61750613</v>
      </c>
      <c r="F300">
        <v>300</v>
      </c>
      <c r="G300">
        <v>80027314</v>
      </c>
      <c r="I300">
        <v>2275050011</v>
      </c>
      <c r="J300">
        <v>2</v>
      </c>
      <c r="K300" t="s">
        <v>34</v>
      </c>
      <c r="L300" t="s">
        <v>218</v>
      </c>
      <c r="M300">
        <v>34039</v>
      </c>
      <c r="O300" t="s">
        <v>321</v>
      </c>
      <c r="P300">
        <v>48811</v>
      </c>
      <c r="Q300" t="s">
        <v>37</v>
      </c>
      <c r="R300" t="s">
        <v>38</v>
      </c>
      <c r="U300" t="s">
        <v>38</v>
      </c>
      <c r="V300">
        <v>40.6751</v>
      </c>
      <c r="W300">
        <v>-74.245400000000004</v>
      </c>
      <c r="X300" t="s">
        <v>39</v>
      </c>
      <c r="Y300" t="s">
        <v>322</v>
      </c>
      <c r="Z300" t="s">
        <v>34</v>
      </c>
      <c r="AA300">
        <v>0</v>
      </c>
      <c r="AB300" t="s">
        <v>41</v>
      </c>
      <c r="AC300">
        <v>8</v>
      </c>
      <c r="AE300">
        <v>0.108126</v>
      </c>
      <c r="AF300">
        <v>5.8500000000000002E-4</v>
      </c>
      <c r="AG300">
        <v>2.1302999999999999E-3</v>
      </c>
      <c r="AH300">
        <v>1.4699100000000001E-3</v>
      </c>
      <c r="AI300">
        <v>9.0000000000000006E-5</v>
      </c>
      <c r="AJ300">
        <v>1.3542700000000001E-3</v>
      </c>
    </row>
    <row r="301" spans="1:36" x14ac:dyDescent="0.25">
      <c r="A301">
        <v>16131011</v>
      </c>
      <c r="D301">
        <v>103131313</v>
      </c>
      <c r="F301">
        <v>300</v>
      </c>
      <c r="G301">
        <v>144743014</v>
      </c>
      <c r="I301">
        <v>2275050011</v>
      </c>
      <c r="J301">
        <v>2</v>
      </c>
      <c r="K301" t="s">
        <v>34</v>
      </c>
      <c r="L301" t="s">
        <v>178</v>
      </c>
      <c r="M301">
        <v>34017</v>
      </c>
      <c r="O301" t="s">
        <v>179</v>
      </c>
      <c r="P301">
        <v>48811</v>
      </c>
      <c r="Q301" t="s">
        <v>37</v>
      </c>
      <c r="R301" t="s">
        <v>38</v>
      </c>
      <c r="U301" t="s">
        <v>38</v>
      </c>
      <c r="V301">
        <v>40.698194000000001</v>
      </c>
      <c r="W301">
        <v>-74.072416000000004</v>
      </c>
      <c r="X301" t="s">
        <v>110</v>
      </c>
      <c r="Y301" t="s">
        <v>180</v>
      </c>
      <c r="Z301" t="s">
        <v>34</v>
      </c>
      <c r="AA301">
        <v>0</v>
      </c>
      <c r="AB301" t="s">
        <v>41</v>
      </c>
      <c r="AC301">
        <v>8</v>
      </c>
      <c r="AE301">
        <v>0.108126</v>
      </c>
      <c r="AF301">
        <v>5.8500000000000002E-4</v>
      </c>
      <c r="AG301">
        <v>2.1302999999999999E-3</v>
      </c>
      <c r="AH301">
        <v>1.4699100000000001E-3</v>
      </c>
      <c r="AI301">
        <v>9.0000000000000006E-5</v>
      </c>
      <c r="AJ301">
        <v>1.3542700000000001E-3</v>
      </c>
    </row>
    <row r="302" spans="1:36" x14ac:dyDescent="0.25">
      <c r="A302">
        <v>11251011</v>
      </c>
      <c r="D302">
        <v>61190113</v>
      </c>
      <c r="F302">
        <v>300</v>
      </c>
      <c r="G302">
        <v>78918514</v>
      </c>
      <c r="I302">
        <v>2275050011</v>
      </c>
      <c r="J302">
        <v>2</v>
      </c>
      <c r="K302" t="s">
        <v>34</v>
      </c>
      <c r="L302" t="s">
        <v>178</v>
      </c>
      <c r="M302">
        <v>34017</v>
      </c>
      <c r="O302" t="s">
        <v>359</v>
      </c>
      <c r="P302">
        <v>48811</v>
      </c>
      <c r="Q302" t="s">
        <v>37</v>
      </c>
      <c r="R302" t="s">
        <v>38</v>
      </c>
      <c r="U302" t="s">
        <v>38</v>
      </c>
      <c r="V302">
        <v>40.693199999999997</v>
      </c>
      <c r="W302">
        <v>-74.058300000000003</v>
      </c>
      <c r="X302" t="s">
        <v>39</v>
      </c>
      <c r="Y302" t="s">
        <v>180</v>
      </c>
      <c r="Z302" t="s">
        <v>34</v>
      </c>
      <c r="AA302">
        <v>0</v>
      </c>
      <c r="AB302" t="s">
        <v>41</v>
      </c>
      <c r="AC302">
        <v>8</v>
      </c>
      <c r="AE302">
        <v>0.108126</v>
      </c>
      <c r="AF302">
        <v>5.8500000000000002E-4</v>
      </c>
      <c r="AG302">
        <v>2.1302999999999999E-3</v>
      </c>
      <c r="AH302">
        <v>1.4699100000000001E-3</v>
      </c>
      <c r="AI302">
        <v>9.0000000000000006E-5</v>
      </c>
      <c r="AJ302">
        <v>1.3542700000000001E-3</v>
      </c>
    </row>
    <row r="303" spans="1:36" x14ac:dyDescent="0.25">
      <c r="A303">
        <v>9383511</v>
      </c>
      <c r="D303">
        <v>62625613</v>
      </c>
      <c r="F303">
        <v>300</v>
      </c>
      <c r="G303">
        <v>84340414</v>
      </c>
      <c r="I303">
        <v>2275050011</v>
      </c>
      <c r="J303">
        <v>2</v>
      </c>
      <c r="K303" t="s">
        <v>34</v>
      </c>
      <c r="L303" t="s">
        <v>79</v>
      </c>
      <c r="M303">
        <v>34027</v>
      </c>
      <c r="O303" t="s">
        <v>409</v>
      </c>
      <c r="P303">
        <v>48811</v>
      </c>
      <c r="Q303" t="s">
        <v>37</v>
      </c>
      <c r="R303" t="s">
        <v>38</v>
      </c>
      <c r="U303" t="s">
        <v>38</v>
      </c>
      <c r="V303">
        <v>40.947519999999997</v>
      </c>
      <c r="W303">
        <v>-74.314499999999995</v>
      </c>
      <c r="X303" t="s">
        <v>39</v>
      </c>
      <c r="Y303" t="s">
        <v>409</v>
      </c>
      <c r="Z303" t="s">
        <v>34</v>
      </c>
      <c r="AA303">
        <v>0</v>
      </c>
      <c r="AB303" t="s">
        <v>41</v>
      </c>
      <c r="AC303">
        <v>8</v>
      </c>
      <c r="AE303">
        <v>62.024900000000002</v>
      </c>
      <c r="AF303">
        <v>0.33557700000000001</v>
      </c>
      <c r="AG303">
        <v>1.2220200000000001</v>
      </c>
      <c r="AH303">
        <v>0.84319100000000002</v>
      </c>
      <c r="AI303">
        <v>5.1627199999999998E-2</v>
      </c>
      <c r="AJ303">
        <v>0.77685499999999996</v>
      </c>
    </row>
    <row r="304" spans="1:36" x14ac:dyDescent="0.25">
      <c r="A304">
        <v>11724811</v>
      </c>
      <c r="D304">
        <v>61142013</v>
      </c>
      <c r="F304">
        <v>300</v>
      </c>
      <c r="G304">
        <v>78822714</v>
      </c>
      <c r="I304">
        <v>2275050011</v>
      </c>
      <c r="J304">
        <v>2</v>
      </c>
      <c r="K304" t="s">
        <v>34</v>
      </c>
      <c r="L304" t="s">
        <v>178</v>
      </c>
      <c r="M304">
        <v>34017</v>
      </c>
      <c r="O304" t="s">
        <v>227</v>
      </c>
      <c r="P304">
        <v>48811</v>
      </c>
      <c r="Q304" t="s">
        <v>37</v>
      </c>
      <c r="R304" t="s">
        <v>38</v>
      </c>
      <c r="U304" t="s">
        <v>38</v>
      </c>
      <c r="V304">
        <v>40.764499999999998</v>
      </c>
      <c r="W304">
        <v>-74.023799999999994</v>
      </c>
      <c r="X304" t="s">
        <v>39</v>
      </c>
      <c r="Y304" t="s">
        <v>228</v>
      </c>
      <c r="Z304" t="s">
        <v>34</v>
      </c>
      <c r="AA304">
        <v>0</v>
      </c>
      <c r="AB304" t="s">
        <v>41</v>
      </c>
      <c r="AC304">
        <v>8</v>
      </c>
      <c r="AE304">
        <v>0.108126</v>
      </c>
      <c r="AF304">
        <v>5.8500000000000002E-4</v>
      </c>
      <c r="AG304">
        <v>2.1302999999999999E-3</v>
      </c>
      <c r="AH304">
        <v>1.4699100000000001E-3</v>
      </c>
      <c r="AI304">
        <v>9.0000000000000006E-5</v>
      </c>
      <c r="AJ304">
        <v>1.3542700000000001E-3</v>
      </c>
    </row>
    <row r="305" spans="1:36" x14ac:dyDescent="0.25">
      <c r="A305">
        <v>9369811</v>
      </c>
      <c r="D305">
        <v>62538213</v>
      </c>
      <c r="F305">
        <v>300</v>
      </c>
      <c r="G305">
        <v>84015714</v>
      </c>
      <c r="I305">
        <v>2275050011</v>
      </c>
      <c r="J305">
        <v>2</v>
      </c>
      <c r="K305" t="s">
        <v>34</v>
      </c>
      <c r="L305" t="s">
        <v>218</v>
      </c>
      <c r="M305">
        <v>34039</v>
      </c>
      <c r="O305" t="s">
        <v>529</v>
      </c>
      <c r="P305">
        <v>48811</v>
      </c>
      <c r="Q305" t="s">
        <v>37</v>
      </c>
      <c r="R305" t="s">
        <v>38</v>
      </c>
      <c r="U305" t="s">
        <v>38</v>
      </c>
      <c r="V305">
        <v>40.617449999999998</v>
      </c>
      <c r="W305">
        <v>-74.244590000000002</v>
      </c>
      <c r="X305" t="s">
        <v>39</v>
      </c>
      <c r="Y305" t="s">
        <v>529</v>
      </c>
      <c r="Z305" t="s">
        <v>34</v>
      </c>
      <c r="AA305">
        <v>0</v>
      </c>
      <c r="AB305" t="s">
        <v>41</v>
      </c>
      <c r="AC305">
        <v>8</v>
      </c>
      <c r="AE305">
        <v>91.874499999999998</v>
      </c>
      <c r="AF305">
        <v>0.49707400000000002</v>
      </c>
      <c r="AG305">
        <v>1.8101100000000001</v>
      </c>
      <c r="AH305">
        <v>1.24898</v>
      </c>
      <c r="AI305">
        <v>7.6472899999999996E-2</v>
      </c>
      <c r="AJ305">
        <v>1.15072</v>
      </c>
    </row>
    <row r="306" spans="1:36" x14ac:dyDescent="0.25">
      <c r="A306">
        <v>11827611</v>
      </c>
      <c r="D306">
        <v>60745713</v>
      </c>
      <c r="F306">
        <v>300</v>
      </c>
      <c r="G306">
        <v>78032714</v>
      </c>
      <c r="I306">
        <v>2275050011</v>
      </c>
      <c r="J306">
        <v>2</v>
      </c>
      <c r="K306" t="s">
        <v>34</v>
      </c>
      <c r="L306" t="s">
        <v>108</v>
      </c>
      <c r="M306">
        <v>34003</v>
      </c>
      <c r="O306" t="s">
        <v>478</v>
      </c>
      <c r="P306">
        <v>48811</v>
      </c>
      <c r="Q306" t="s">
        <v>37</v>
      </c>
      <c r="R306" t="s">
        <v>38</v>
      </c>
      <c r="U306" t="s">
        <v>38</v>
      </c>
      <c r="V306">
        <v>40.850099999999998</v>
      </c>
      <c r="W306">
        <v>-74.032899999999998</v>
      </c>
      <c r="X306" t="s">
        <v>39</v>
      </c>
      <c r="Y306" t="s">
        <v>478</v>
      </c>
      <c r="Z306" t="s">
        <v>34</v>
      </c>
      <c r="AA306">
        <v>0</v>
      </c>
      <c r="AB306" t="s">
        <v>41</v>
      </c>
      <c r="AC306">
        <v>8</v>
      </c>
      <c r="AE306">
        <v>6.0070000000000002E-3</v>
      </c>
      <c r="AF306">
        <v>3.2499999999999997E-5</v>
      </c>
      <c r="AG306">
        <v>1.1835E-4</v>
      </c>
      <c r="AH306">
        <v>8.1661499999999997E-5</v>
      </c>
      <c r="AI306">
        <v>5.0000000000000004E-6</v>
      </c>
      <c r="AJ306">
        <v>7.5236999999999998E-5</v>
      </c>
    </row>
    <row r="307" spans="1:36" x14ac:dyDescent="0.25">
      <c r="A307">
        <v>11704111</v>
      </c>
      <c r="D307">
        <v>61311813</v>
      </c>
      <c r="F307">
        <v>300</v>
      </c>
      <c r="G307">
        <v>79161714</v>
      </c>
      <c r="I307">
        <v>2275050011</v>
      </c>
      <c r="J307">
        <v>2</v>
      </c>
      <c r="K307" t="s">
        <v>34</v>
      </c>
      <c r="L307" t="s">
        <v>90</v>
      </c>
      <c r="M307">
        <v>34005</v>
      </c>
      <c r="O307" t="s">
        <v>190</v>
      </c>
      <c r="P307">
        <v>48811</v>
      </c>
      <c r="Q307" t="s">
        <v>37</v>
      </c>
      <c r="R307" t="s">
        <v>38</v>
      </c>
      <c r="U307" t="s">
        <v>38</v>
      </c>
      <c r="V307">
        <v>40.046799999999998</v>
      </c>
      <c r="W307">
        <v>-74.882400000000004</v>
      </c>
      <c r="X307" t="s">
        <v>39</v>
      </c>
      <c r="Y307" t="s">
        <v>191</v>
      </c>
      <c r="Z307" t="s">
        <v>34</v>
      </c>
      <c r="AA307">
        <v>0</v>
      </c>
      <c r="AB307" t="s">
        <v>41</v>
      </c>
      <c r="AC307">
        <v>8</v>
      </c>
      <c r="AE307">
        <v>0.108126</v>
      </c>
      <c r="AF307">
        <v>5.8500000000000002E-4</v>
      </c>
      <c r="AG307">
        <v>2.1302999999999999E-3</v>
      </c>
      <c r="AH307">
        <v>1.4699100000000001E-3</v>
      </c>
      <c r="AI307">
        <v>9.0000000000000006E-5</v>
      </c>
      <c r="AJ307">
        <v>1.3542700000000001E-3</v>
      </c>
    </row>
    <row r="308" spans="1:36" x14ac:dyDescent="0.25">
      <c r="A308">
        <v>12321811</v>
      </c>
      <c r="D308">
        <v>61752013</v>
      </c>
      <c r="F308">
        <v>300</v>
      </c>
      <c r="G308">
        <v>80030114</v>
      </c>
      <c r="I308">
        <v>2275050011</v>
      </c>
      <c r="J308">
        <v>2</v>
      </c>
      <c r="K308" t="s">
        <v>34</v>
      </c>
      <c r="L308" t="s">
        <v>90</v>
      </c>
      <c r="M308">
        <v>34005</v>
      </c>
      <c r="O308" t="s">
        <v>299</v>
      </c>
      <c r="P308">
        <v>48811</v>
      </c>
      <c r="Q308" t="s">
        <v>37</v>
      </c>
      <c r="R308" t="s">
        <v>38</v>
      </c>
      <c r="U308" t="s">
        <v>38</v>
      </c>
      <c r="V308">
        <v>39.890099999999997</v>
      </c>
      <c r="W308">
        <v>-74.582099999999997</v>
      </c>
      <c r="X308" t="s">
        <v>39</v>
      </c>
      <c r="Y308" t="s">
        <v>300</v>
      </c>
      <c r="Z308" t="s">
        <v>34</v>
      </c>
      <c r="AA308">
        <v>0</v>
      </c>
      <c r="AB308" t="s">
        <v>41</v>
      </c>
      <c r="AC308">
        <v>8</v>
      </c>
      <c r="AE308">
        <v>0.108126</v>
      </c>
      <c r="AF308">
        <v>5.8500000000000002E-4</v>
      </c>
      <c r="AG308">
        <v>2.1302999999999999E-3</v>
      </c>
      <c r="AH308">
        <v>1.4699100000000001E-3</v>
      </c>
      <c r="AI308">
        <v>9.0000000000000006E-5</v>
      </c>
      <c r="AJ308">
        <v>1.3542700000000001E-3</v>
      </c>
    </row>
    <row r="309" spans="1:36" x14ac:dyDescent="0.25">
      <c r="A309">
        <v>12321711</v>
      </c>
      <c r="D309">
        <v>61751913</v>
      </c>
      <c r="F309">
        <v>300</v>
      </c>
      <c r="G309">
        <v>80029914</v>
      </c>
      <c r="I309">
        <v>2275050011</v>
      </c>
      <c r="J309">
        <v>2</v>
      </c>
      <c r="K309" t="s">
        <v>34</v>
      </c>
      <c r="L309" t="s">
        <v>64</v>
      </c>
      <c r="M309">
        <v>34019</v>
      </c>
      <c r="O309" t="s">
        <v>112</v>
      </c>
      <c r="P309">
        <v>48811</v>
      </c>
      <c r="Q309" t="s">
        <v>37</v>
      </c>
      <c r="R309" t="s">
        <v>38</v>
      </c>
      <c r="U309" t="s">
        <v>38</v>
      </c>
      <c r="V309">
        <v>40.5501</v>
      </c>
      <c r="W309">
        <v>-75.016300000000001</v>
      </c>
      <c r="X309" t="s">
        <v>39</v>
      </c>
      <c r="Y309" t="s">
        <v>113</v>
      </c>
      <c r="Z309" t="s">
        <v>34</v>
      </c>
      <c r="AA309">
        <v>0</v>
      </c>
      <c r="AB309" t="s">
        <v>41</v>
      </c>
      <c r="AC309">
        <v>8</v>
      </c>
      <c r="AE309">
        <v>0.55959300000000001</v>
      </c>
      <c r="AF309">
        <v>3.0276000000000001E-3</v>
      </c>
      <c r="AG309">
        <v>1.1025099999999999E-2</v>
      </c>
      <c r="AH309">
        <v>7.6073299999999998E-3</v>
      </c>
      <c r="AI309">
        <v>4.6578400000000001E-4</v>
      </c>
      <c r="AJ309">
        <v>7.0088399999999997E-3</v>
      </c>
    </row>
    <row r="310" spans="1:36" x14ac:dyDescent="0.25">
      <c r="A310">
        <v>11024711</v>
      </c>
      <c r="D310">
        <v>60599413</v>
      </c>
      <c r="F310">
        <v>300</v>
      </c>
      <c r="G310">
        <v>77739514</v>
      </c>
      <c r="I310">
        <v>2275050011</v>
      </c>
      <c r="J310">
        <v>2</v>
      </c>
      <c r="K310" t="s">
        <v>34</v>
      </c>
      <c r="L310" t="s">
        <v>35</v>
      </c>
      <c r="M310">
        <v>34025</v>
      </c>
      <c r="O310" t="s">
        <v>492</v>
      </c>
      <c r="P310">
        <v>48811</v>
      </c>
      <c r="Q310" t="s">
        <v>37</v>
      </c>
      <c r="R310" t="s">
        <v>38</v>
      </c>
      <c r="U310" t="s">
        <v>38</v>
      </c>
      <c r="V310">
        <v>40.279600000000002</v>
      </c>
      <c r="W310">
        <v>-74.329300000000003</v>
      </c>
      <c r="X310" t="s">
        <v>39</v>
      </c>
      <c r="Y310" t="s">
        <v>379</v>
      </c>
      <c r="Z310" t="s">
        <v>34</v>
      </c>
      <c r="AA310">
        <v>0</v>
      </c>
      <c r="AB310" t="s">
        <v>41</v>
      </c>
      <c r="AC310">
        <v>8</v>
      </c>
      <c r="AE310">
        <v>0.108126</v>
      </c>
      <c r="AF310">
        <v>5.8500000000000002E-4</v>
      </c>
      <c r="AG310">
        <v>2.1302999999999999E-3</v>
      </c>
      <c r="AH310">
        <v>1.4699100000000001E-3</v>
      </c>
      <c r="AI310">
        <v>9.0000000000000006E-5</v>
      </c>
      <c r="AJ310">
        <v>1.3542700000000001E-3</v>
      </c>
    </row>
    <row r="311" spans="1:36" x14ac:dyDescent="0.25">
      <c r="A311">
        <v>12320511</v>
      </c>
      <c r="D311">
        <v>61750713</v>
      </c>
      <c r="F311">
        <v>300</v>
      </c>
      <c r="G311">
        <v>80027514</v>
      </c>
      <c r="I311">
        <v>2275050011</v>
      </c>
      <c r="J311">
        <v>2</v>
      </c>
      <c r="K311" t="s">
        <v>34</v>
      </c>
      <c r="L311" t="s">
        <v>35</v>
      </c>
      <c r="M311">
        <v>34025</v>
      </c>
      <c r="O311" t="s">
        <v>559</v>
      </c>
      <c r="P311">
        <v>48811</v>
      </c>
      <c r="Q311" t="s">
        <v>37</v>
      </c>
      <c r="R311" t="s">
        <v>38</v>
      </c>
      <c r="U311" t="s">
        <v>38</v>
      </c>
      <c r="V311">
        <v>40.276499999999999</v>
      </c>
      <c r="W311">
        <v>-74.388499999999993</v>
      </c>
      <c r="X311" t="s">
        <v>39</v>
      </c>
      <c r="Y311" t="s">
        <v>560</v>
      </c>
      <c r="Z311" t="s">
        <v>34</v>
      </c>
      <c r="AA311">
        <v>0</v>
      </c>
      <c r="AB311" t="s">
        <v>41</v>
      </c>
      <c r="AC311">
        <v>8</v>
      </c>
      <c r="AE311">
        <v>0.71524200000000004</v>
      </c>
      <c r="AF311">
        <v>3.8697100000000002E-3</v>
      </c>
      <c r="AG311">
        <v>1.40917E-2</v>
      </c>
      <c r="AH311">
        <v>9.7232800000000008E-3</v>
      </c>
      <c r="AI311">
        <v>5.9533999999999998E-4</v>
      </c>
      <c r="AJ311">
        <v>8.9583300000000005E-3</v>
      </c>
    </row>
    <row r="312" spans="1:36" x14ac:dyDescent="0.25">
      <c r="A312">
        <v>11071111</v>
      </c>
      <c r="D312">
        <v>60693913</v>
      </c>
      <c r="F312">
        <v>300</v>
      </c>
      <c r="G312">
        <v>77929514</v>
      </c>
      <c r="I312">
        <v>2275050011</v>
      </c>
      <c r="J312">
        <v>2</v>
      </c>
      <c r="K312" t="s">
        <v>34</v>
      </c>
      <c r="L312" t="s">
        <v>82</v>
      </c>
      <c r="M312">
        <v>34041</v>
      </c>
      <c r="O312" t="s">
        <v>135</v>
      </c>
      <c r="P312">
        <v>48811</v>
      </c>
      <c r="Q312" t="s">
        <v>37</v>
      </c>
      <c r="R312" t="s">
        <v>38</v>
      </c>
      <c r="U312" t="s">
        <v>38</v>
      </c>
      <c r="V312">
        <v>40.773699999999998</v>
      </c>
      <c r="W312">
        <v>-75.159300000000002</v>
      </c>
      <c r="X312" t="s">
        <v>39</v>
      </c>
      <c r="Y312" t="s">
        <v>136</v>
      </c>
      <c r="Z312" t="s">
        <v>34</v>
      </c>
      <c r="AA312">
        <v>0</v>
      </c>
      <c r="AB312" t="s">
        <v>41</v>
      </c>
      <c r="AC312">
        <v>8</v>
      </c>
      <c r="AE312">
        <v>0.44799</v>
      </c>
      <c r="AF312">
        <v>2.4237899999999999E-3</v>
      </c>
      <c r="AG312">
        <v>8.8263100000000004E-3</v>
      </c>
      <c r="AH312">
        <v>6.0901499999999999E-3</v>
      </c>
      <c r="AI312">
        <v>3.7289000000000002E-4</v>
      </c>
      <c r="AJ312">
        <v>5.6110300000000004E-3</v>
      </c>
    </row>
    <row r="313" spans="1:36" x14ac:dyDescent="0.25">
      <c r="A313">
        <v>12320111</v>
      </c>
      <c r="D313">
        <v>61750313</v>
      </c>
      <c r="F313">
        <v>300</v>
      </c>
      <c r="G313">
        <v>80026714</v>
      </c>
      <c r="I313">
        <v>2275050011</v>
      </c>
      <c r="J313">
        <v>2</v>
      </c>
      <c r="K313" t="s">
        <v>34</v>
      </c>
      <c r="L313" t="s">
        <v>61</v>
      </c>
      <c r="M313">
        <v>34013</v>
      </c>
      <c r="O313" t="s">
        <v>325</v>
      </c>
      <c r="P313">
        <v>48811</v>
      </c>
      <c r="Q313" t="s">
        <v>37</v>
      </c>
      <c r="R313" t="s">
        <v>38</v>
      </c>
      <c r="U313" t="s">
        <v>38</v>
      </c>
      <c r="V313">
        <v>40.774000000000001</v>
      </c>
      <c r="W313">
        <v>-74.209299999999999</v>
      </c>
      <c r="X313" t="s">
        <v>39</v>
      </c>
      <c r="Y313" t="s">
        <v>63</v>
      </c>
      <c r="Z313" t="s">
        <v>34</v>
      </c>
      <c r="AA313">
        <v>0</v>
      </c>
      <c r="AB313" t="s">
        <v>41</v>
      </c>
      <c r="AC313">
        <v>8</v>
      </c>
      <c r="AE313">
        <v>0.108126</v>
      </c>
      <c r="AF313">
        <v>5.8500000000000002E-4</v>
      </c>
      <c r="AG313">
        <v>2.1302999999999999E-3</v>
      </c>
      <c r="AH313">
        <v>1.4699100000000001E-3</v>
      </c>
      <c r="AI313">
        <v>9.0000000000000006E-5</v>
      </c>
      <c r="AJ313">
        <v>1.3542700000000001E-3</v>
      </c>
    </row>
    <row r="314" spans="1:36" x14ac:dyDescent="0.25">
      <c r="A314">
        <v>12318611</v>
      </c>
      <c r="D314">
        <v>61748613</v>
      </c>
      <c r="F314">
        <v>300</v>
      </c>
      <c r="G314">
        <v>80023314</v>
      </c>
      <c r="I314">
        <v>2275050011</v>
      </c>
      <c r="J314">
        <v>2</v>
      </c>
      <c r="K314" t="s">
        <v>34</v>
      </c>
      <c r="L314" t="s">
        <v>82</v>
      </c>
      <c r="M314">
        <v>34041</v>
      </c>
      <c r="O314" t="s">
        <v>499</v>
      </c>
      <c r="P314">
        <v>48811</v>
      </c>
      <c r="Q314" t="s">
        <v>37</v>
      </c>
      <c r="R314" t="s">
        <v>38</v>
      </c>
      <c r="U314" t="s">
        <v>38</v>
      </c>
      <c r="V314">
        <v>40.791800000000002</v>
      </c>
      <c r="W314">
        <v>-75.070499999999996</v>
      </c>
      <c r="X314" t="s">
        <v>39</v>
      </c>
      <c r="Y314" t="s">
        <v>500</v>
      </c>
      <c r="Z314" t="s">
        <v>34</v>
      </c>
      <c r="AA314">
        <v>0</v>
      </c>
      <c r="AB314" t="s">
        <v>41</v>
      </c>
      <c r="AC314">
        <v>8</v>
      </c>
      <c r="AE314">
        <v>0.46865400000000002</v>
      </c>
      <c r="AF314">
        <v>2.5355899999999999E-3</v>
      </c>
      <c r="AG314">
        <v>9.2334300000000008E-3</v>
      </c>
      <c r="AH314">
        <v>6.3710700000000004E-3</v>
      </c>
      <c r="AI314">
        <v>3.9009E-4</v>
      </c>
      <c r="AJ314">
        <v>5.8698400000000003E-3</v>
      </c>
    </row>
    <row r="315" spans="1:36" x14ac:dyDescent="0.25">
      <c r="A315">
        <v>9384011</v>
      </c>
      <c r="D315">
        <v>62626313</v>
      </c>
      <c r="F315">
        <v>300</v>
      </c>
      <c r="G315">
        <v>84344014</v>
      </c>
      <c r="I315">
        <v>2275050011</v>
      </c>
      <c r="J315">
        <v>2</v>
      </c>
      <c r="K315" t="s">
        <v>34</v>
      </c>
      <c r="L315" t="s">
        <v>90</v>
      </c>
      <c r="M315">
        <v>34005</v>
      </c>
      <c r="O315" t="s">
        <v>523</v>
      </c>
      <c r="P315">
        <v>48811</v>
      </c>
      <c r="Q315" t="s">
        <v>37</v>
      </c>
      <c r="R315" t="s">
        <v>38</v>
      </c>
      <c r="U315" t="s">
        <v>38</v>
      </c>
      <c r="V315">
        <v>40.01567</v>
      </c>
      <c r="W315">
        <v>-74.593490000000003</v>
      </c>
      <c r="X315" t="s">
        <v>39</v>
      </c>
      <c r="Y315" t="s">
        <v>524</v>
      </c>
      <c r="Z315" t="s">
        <v>34</v>
      </c>
      <c r="AA315">
        <v>0</v>
      </c>
      <c r="AB315" t="s">
        <v>41</v>
      </c>
      <c r="AC315">
        <v>8</v>
      </c>
      <c r="AE315">
        <v>6.0070000000000002E-3</v>
      </c>
      <c r="AF315">
        <v>3.2499999999999997E-5</v>
      </c>
      <c r="AG315">
        <v>1.1835E-4</v>
      </c>
      <c r="AH315">
        <v>8.1661499999999997E-5</v>
      </c>
      <c r="AI315">
        <v>5.0000000000000004E-6</v>
      </c>
      <c r="AJ315">
        <v>7.5236999999999998E-5</v>
      </c>
    </row>
    <row r="316" spans="1:36" x14ac:dyDescent="0.25">
      <c r="A316">
        <v>16131111</v>
      </c>
      <c r="D316">
        <v>103126413</v>
      </c>
      <c r="F316">
        <v>300</v>
      </c>
      <c r="G316">
        <v>144735114</v>
      </c>
      <c r="I316">
        <v>2275050011</v>
      </c>
      <c r="J316">
        <v>2</v>
      </c>
      <c r="K316" t="s">
        <v>34</v>
      </c>
      <c r="L316" t="s">
        <v>108</v>
      </c>
      <c r="M316">
        <v>34003</v>
      </c>
      <c r="O316" t="s">
        <v>109</v>
      </c>
      <c r="P316">
        <v>48811</v>
      </c>
      <c r="Q316" t="s">
        <v>37</v>
      </c>
      <c r="R316" t="s">
        <v>38</v>
      </c>
      <c r="U316" t="s">
        <v>38</v>
      </c>
      <c r="V316">
        <v>40.815638999999997</v>
      </c>
      <c r="W316">
        <v>-74.070554999999999</v>
      </c>
      <c r="X316" t="s">
        <v>110</v>
      </c>
      <c r="Y316" t="s">
        <v>111</v>
      </c>
      <c r="Z316" t="s">
        <v>34</v>
      </c>
      <c r="AA316">
        <v>0</v>
      </c>
      <c r="AB316" t="s">
        <v>41</v>
      </c>
      <c r="AC316">
        <v>8</v>
      </c>
      <c r="AE316">
        <v>0.108126</v>
      </c>
      <c r="AF316">
        <v>5.8500000000000002E-4</v>
      </c>
      <c r="AG316">
        <v>2.1302999999999999E-3</v>
      </c>
      <c r="AH316">
        <v>1.4699100000000001E-3</v>
      </c>
      <c r="AI316">
        <v>9.0000000000000006E-5</v>
      </c>
      <c r="AJ316">
        <v>1.3542700000000001E-3</v>
      </c>
    </row>
    <row r="317" spans="1:36" x14ac:dyDescent="0.25">
      <c r="A317">
        <v>12048511</v>
      </c>
      <c r="D317">
        <v>60871213</v>
      </c>
      <c r="F317">
        <v>300</v>
      </c>
      <c r="G317">
        <v>78282914</v>
      </c>
      <c r="I317">
        <v>2275050011</v>
      </c>
      <c r="J317">
        <v>2</v>
      </c>
      <c r="K317" t="s">
        <v>34</v>
      </c>
      <c r="L317" t="s">
        <v>178</v>
      </c>
      <c r="M317">
        <v>34017</v>
      </c>
      <c r="O317" t="s">
        <v>273</v>
      </c>
      <c r="P317">
        <v>48811</v>
      </c>
      <c r="Q317" t="s">
        <v>37</v>
      </c>
      <c r="R317" t="s">
        <v>38</v>
      </c>
      <c r="U317" t="s">
        <v>38</v>
      </c>
      <c r="V317">
        <v>40.791800000000002</v>
      </c>
      <c r="W317">
        <v>-74.072400000000002</v>
      </c>
      <c r="X317" t="s">
        <v>39</v>
      </c>
      <c r="Y317" t="s">
        <v>274</v>
      </c>
      <c r="Z317" t="s">
        <v>34</v>
      </c>
      <c r="AA317">
        <v>0</v>
      </c>
      <c r="AB317" t="s">
        <v>41</v>
      </c>
      <c r="AC317">
        <v>8</v>
      </c>
      <c r="AE317">
        <v>0.108126</v>
      </c>
      <c r="AF317">
        <v>5.8500000000000002E-4</v>
      </c>
      <c r="AG317">
        <v>2.1302999999999999E-3</v>
      </c>
      <c r="AH317">
        <v>1.4699100000000001E-3</v>
      </c>
      <c r="AI317">
        <v>9.0000000000000006E-5</v>
      </c>
      <c r="AJ317">
        <v>1.3542700000000001E-3</v>
      </c>
    </row>
    <row r="318" spans="1:36" x14ac:dyDescent="0.25">
      <c r="A318">
        <v>11259911</v>
      </c>
      <c r="D318">
        <v>61223713</v>
      </c>
      <c r="F318">
        <v>300</v>
      </c>
      <c r="G318">
        <v>78985514</v>
      </c>
      <c r="I318">
        <v>2275050011</v>
      </c>
      <c r="J318">
        <v>2</v>
      </c>
      <c r="K318" t="s">
        <v>34</v>
      </c>
      <c r="L318" t="s">
        <v>218</v>
      </c>
      <c r="M318">
        <v>34039</v>
      </c>
      <c r="O318" t="s">
        <v>219</v>
      </c>
      <c r="P318">
        <v>48811</v>
      </c>
      <c r="Q318" t="s">
        <v>37</v>
      </c>
      <c r="R318" t="s">
        <v>38</v>
      </c>
      <c r="U318" t="s">
        <v>38</v>
      </c>
      <c r="V318">
        <v>40.609400000000001</v>
      </c>
      <c r="W318">
        <v>-74.260000000000005</v>
      </c>
      <c r="X318" t="s">
        <v>39</v>
      </c>
      <c r="Y318" t="s">
        <v>220</v>
      </c>
      <c r="Z318" t="s">
        <v>34</v>
      </c>
      <c r="AA318">
        <v>0</v>
      </c>
      <c r="AB318" t="s">
        <v>41</v>
      </c>
      <c r="AC318">
        <v>8</v>
      </c>
      <c r="AE318">
        <v>0.108126</v>
      </c>
      <c r="AF318">
        <v>5.8500000000000002E-4</v>
      </c>
      <c r="AG318">
        <v>2.1302999999999999E-3</v>
      </c>
      <c r="AH318">
        <v>1.4699100000000001E-3</v>
      </c>
      <c r="AI318">
        <v>9.0000000000000006E-5</v>
      </c>
      <c r="AJ318">
        <v>1.3542700000000001E-3</v>
      </c>
    </row>
    <row r="319" spans="1:36" x14ac:dyDescent="0.25">
      <c r="A319">
        <v>17135011</v>
      </c>
      <c r="D319">
        <v>114257013</v>
      </c>
      <c r="F319">
        <v>300</v>
      </c>
      <c r="G319">
        <v>160461614</v>
      </c>
      <c r="I319">
        <v>2275050011</v>
      </c>
      <c r="J319">
        <v>2</v>
      </c>
      <c r="K319" t="s">
        <v>34</v>
      </c>
      <c r="L319" t="s">
        <v>218</v>
      </c>
      <c r="M319">
        <v>34039</v>
      </c>
      <c r="O319" t="s">
        <v>383</v>
      </c>
      <c r="P319">
        <v>48811</v>
      </c>
      <c r="Q319" t="s">
        <v>37</v>
      </c>
      <c r="R319" t="s">
        <v>38</v>
      </c>
      <c r="U319" t="s">
        <v>38</v>
      </c>
      <c r="V319">
        <v>40.674610000000001</v>
      </c>
      <c r="W319">
        <v>-74.278189999999995</v>
      </c>
      <c r="X319" t="s">
        <v>39</v>
      </c>
      <c r="Y319" t="s">
        <v>384</v>
      </c>
      <c r="Z319" t="s">
        <v>34</v>
      </c>
      <c r="AA319">
        <v>7033</v>
      </c>
      <c r="AB319" t="s">
        <v>41</v>
      </c>
      <c r="AC319">
        <v>8</v>
      </c>
      <c r="AE319">
        <v>0.108126</v>
      </c>
      <c r="AF319">
        <v>5.8500000000000002E-4</v>
      </c>
      <c r="AG319">
        <v>2.1302999999999999E-3</v>
      </c>
      <c r="AH319">
        <v>1.4699100000000001E-3</v>
      </c>
      <c r="AI319">
        <v>9.0000000000000006E-5</v>
      </c>
      <c r="AJ319">
        <v>1.3542700000000001E-3</v>
      </c>
    </row>
    <row r="320" spans="1:36" x14ac:dyDescent="0.25">
      <c r="A320">
        <v>11862011</v>
      </c>
      <c r="D320">
        <v>61009013</v>
      </c>
      <c r="F320">
        <v>300</v>
      </c>
      <c r="G320">
        <v>78557314</v>
      </c>
      <c r="I320">
        <v>2275050011</v>
      </c>
      <c r="J320">
        <v>2</v>
      </c>
      <c r="K320" t="s">
        <v>34</v>
      </c>
      <c r="L320" t="s">
        <v>64</v>
      </c>
      <c r="M320">
        <v>34019</v>
      </c>
      <c r="O320" t="s">
        <v>317</v>
      </c>
      <c r="P320">
        <v>48811</v>
      </c>
      <c r="Q320" t="s">
        <v>37</v>
      </c>
      <c r="R320" t="s">
        <v>38</v>
      </c>
      <c r="U320" t="s">
        <v>38</v>
      </c>
      <c r="V320">
        <v>40.639800000000001</v>
      </c>
      <c r="W320">
        <v>-74.7654</v>
      </c>
      <c r="X320" t="s">
        <v>39</v>
      </c>
      <c r="Y320" t="s">
        <v>318</v>
      </c>
      <c r="Z320" t="s">
        <v>34</v>
      </c>
      <c r="AA320">
        <v>0</v>
      </c>
      <c r="AB320" t="s">
        <v>41</v>
      </c>
      <c r="AC320">
        <v>8</v>
      </c>
      <c r="AE320">
        <v>0.108126</v>
      </c>
      <c r="AF320">
        <v>5.8500000000000002E-4</v>
      </c>
      <c r="AG320">
        <v>2.1302999999999999E-3</v>
      </c>
      <c r="AH320">
        <v>1.4699100000000001E-3</v>
      </c>
      <c r="AI320">
        <v>9.0000000000000006E-5</v>
      </c>
      <c r="AJ320">
        <v>1.3542700000000001E-3</v>
      </c>
    </row>
    <row r="321" spans="1:36" x14ac:dyDescent="0.25">
      <c r="A321">
        <v>12395811</v>
      </c>
      <c r="D321">
        <v>61582513</v>
      </c>
      <c r="F321">
        <v>300</v>
      </c>
      <c r="G321">
        <v>79695314</v>
      </c>
      <c r="I321">
        <v>2275050011</v>
      </c>
      <c r="J321">
        <v>2</v>
      </c>
      <c r="K321" t="s">
        <v>34</v>
      </c>
      <c r="L321" t="s">
        <v>82</v>
      </c>
      <c r="M321">
        <v>34041</v>
      </c>
      <c r="O321" t="s">
        <v>204</v>
      </c>
      <c r="P321">
        <v>48811</v>
      </c>
      <c r="Q321" t="s">
        <v>37</v>
      </c>
      <c r="R321" t="s">
        <v>38</v>
      </c>
      <c r="U321" t="s">
        <v>38</v>
      </c>
      <c r="V321">
        <v>40.74</v>
      </c>
      <c r="W321">
        <v>-75.090599999999995</v>
      </c>
      <c r="X321" t="s">
        <v>39</v>
      </c>
      <c r="Y321" t="s">
        <v>136</v>
      </c>
      <c r="Z321" t="s">
        <v>34</v>
      </c>
      <c r="AA321">
        <v>0</v>
      </c>
      <c r="AB321" t="s">
        <v>41</v>
      </c>
      <c r="AC321">
        <v>8</v>
      </c>
      <c r="AE321">
        <v>0.108126</v>
      </c>
      <c r="AF321">
        <v>5.8500000000000002E-4</v>
      </c>
      <c r="AG321">
        <v>2.1302999999999999E-3</v>
      </c>
      <c r="AH321">
        <v>1.4699100000000001E-3</v>
      </c>
      <c r="AI321">
        <v>9.0000000000000006E-5</v>
      </c>
      <c r="AJ321">
        <v>1.3542700000000001E-3</v>
      </c>
    </row>
    <row r="322" spans="1:36" x14ac:dyDescent="0.25">
      <c r="A322">
        <v>11155611</v>
      </c>
      <c r="D322">
        <v>60899513</v>
      </c>
      <c r="F322">
        <v>300</v>
      </c>
      <c r="G322">
        <v>78339114</v>
      </c>
      <c r="I322">
        <v>2275050011</v>
      </c>
      <c r="J322">
        <v>2</v>
      </c>
      <c r="K322" t="s">
        <v>34</v>
      </c>
      <c r="L322" t="s">
        <v>236</v>
      </c>
      <c r="M322">
        <v>34031</v>
      </c>
      <c r="O322" t="s">
        <v>422</v>
      </c>
      <c r="P322">
        <v>48811</v>
      </c>
      <c r="Q322" t="s">
        <v>37</v>
      </c>
      <c r="R322" t="s">
        <v>38</v>
      </c>
      <c r="U322" t="s">
        <v>38</v>
      </c>
      <c r="V322">
        <v>40.887300000000003</v>
      </c>
      <c r="W322">
        <v>-74.163799999999995</v>
      </c>
      <c r="X322" t="s">
        <v>39</v>
      </c>
      <c r="Y322" t="s">
        <v>423</v>
      </c>
      <c r="Z322" t="s">
        <v>34</v>
      </c>
      <c r="AA322">
        <v>0</v>
      </c>
      <c r="AB322" t="s">
        <v>41</v>
      </c>
      <c r="AC322">
        <v>8</v>
      </c>
      <c r="AE322">
        <v>0.108126</v>
      </c>
      <c r="AF322">
        <v>5.8500000000000002E-4</v>
      </c>
      <c r="AG322">
        <v>2.1302999999999999E-3</v>
      </c>
      <c r="AH322">
        <v>1.4699100000000001E-3</v>
      </c>
      <c r="AI322">
        <v>9.0000000000000006E-5</v>
      </c>
      <c r="AJ322">
        <v>1.3542700000000001E-3</v>
      </c>
    </row>
    <row r="323" spans="1:36" x14ac:dyDescent="0.25">
      <c r="A323">
        <v>12397111</v>
      </c>
      <c r="D323">
        <v>61584113</v>
      </c>
      <c r="F323">
        <v>300</v>
      </c>
      <c r="G323">
        <v>79698514</v>
      </c>
      <c r="I323">
        <v>2275050011</v>
      </c>
      <c r="J323">
        <v>2</v>
      </c>
      <c r="K323" t="s">
        <v>34</v>
      </c>
      <c r="L323" t="s">
        <v>67</v>
      </c>
      <c r="M323">
        <v>34037</v>
      </c>
      <c r="O323" t="s">
        <v>174</v>
      </c>
      <c r="P323">
        <v>48811</v>
      </c>
      <c r="Q323" t="s">
        <v>37</v>
      </c>
      <c r="R323" t="s">
        <v>38</v>
      </c>
      <c r="U323" t="s">
        <v>38</v>
      </c>
      <c r="V323">
        <v>41.036700000000003</v>
      </c>
      <c r="W323">
        <v>-74.847200000000001</v>
      </c>
      <c r="X323" t="s">
        <v>39</v>
      </c>
      <c r="Y323" t="s">
        <v>175</v>
      </c>
      <c r="Z323" t="s">
        <v>34</v>
      </c>
      <c r="AA323">
        <v>0</v>
      </c>
      <c r="AB323" t="s">
        <v>41</v>
      </c>
      <c r="AC323">
        <v>8</v>
      </c>
      <c r="AE323">
        <v>0.108126</v>
      </c>
      <c r="AF323">
        <v>5.8500000000000002E-4</v>
      </c>
      <c r="AG323">
        <v>2.1302999999999999E-3</v>
      </c>
      <c r="AH323">
        <v>1.4699100000000001E-3</v>
      </c>
      <c r="AI323">
        <v>9.0000000000000006E-5</v>
      </c>
      <c r="AJ323">
        <v>1.3542700000000001E-3</v>
      </c>
    </row>
    <row r="324" spans="1:36" x14ac:dyDescent="0.25">
      <c r="A324">
        <v>11281611</v>
      </c>
      <c r="D324">
        <v>61308213</v>
      </c>
      <c r="F324">
        <v>300</v>
      </c>
      <c r="G324">
        <v>79154514</v>
      </c>
      <c r="I324">
        <v>2275050011</v>
      </c>
      <c r="J324">
        <v>2</v>
      </c>
      <c r="K324" t="s">
        <v>34</v>
      </c>
      <c r="L324" t="s">
        <v>84</v>
      </c>
      <c r="M324">
        <v>34029</v>
      </c>
      <c r="O324" t="s">
        <v>334</v>
      </c>
      <c r="P324">
        <v>48811</v>
      </c>
      <c r="Q324" t="s">
        <v>37</v>
      </c>
      <c r="R324" t="s">
        <v>38</v>
      </c>
      <c r="U324" t="s">
        <v>38</v>
      </c>
      <c r="V324">
        <v>40.000100000000003</v>
      </c>
      <c r="W324">
        <v>-74.080100000000002</v>
      </c>
      <c r="X324" t="s">
        <v>39</v>
      </c>
      <c r="Y324" t="s">
        <v>128</v>
      </c>
      <c r="Z324" t="s">
        <v>34</v>
      </c>
      <c r="AA324">
        <v>0</v>
      </c>
      <c r="AB324" t="s">
        <v>41</v>
      </c>
      <c r="AC324">
        <v>8</v>
      </c>
      <c r="AE324">
        <v>0.108126</v>
      </c>
      <c r="AF324">
        <v>5.8500000000000002E-4</v>
      </c>
      <c r="AG324">
        <v>2.1302999999999999E-3</v>
      </c>
      <c r="AH324">
        <v>1.4699100000000001E-3</v>
      </c>
      <c r="AI324">
        <v>9.0000000000000006E-5</v>
      </c>
      <c r="AJ324">
        <v>1.3542700000000001E-3</v>
      </c>
    </row>
    <row r="325" spans="1:36" x14ac:dyDescent="0.25">
      <c r="A325">
        <v>9380611</v>
      </c>
      <c r="D325">
        <v>62624213</v>
      </c>
      <c r="F325">
        <v>300</v>
      </c>
      <c r="G325">
        <v>84337414</v>
      </c>
      <c r="I325">
        <v>2275050011</v>
      </c>
      <c r="J325">
        <v>2</v>
      </c>
      <c r="K325" t="s">
        <v>34</v>
      </c>
      <c r="L325" t="s">
        <v>87</v>
      </c>
      <c r="M325">
        <v>34011</v>
      </c>
      <c r="O325" t="s">
        <v>301</v>
      </c>
      <c r="P325">
        <v>48811</v>
      </c>
      <c r="Q325" t="s">
        <v>37</v>
      </c>
      <c r="R325" t="s">
        <v>38</v>
      </c>
      <c r="U325" t="s">
        <v>38</v>
      </c>
      <c r="V325">
        <v>39.367809999999999</v>
      </c>
      <c r="W325">
        <v>-75.072220000000002</v>
      </c>
      <c r="X325" t="s">
        <v>39</v>
      </c>
      <c r="Y325" t="s">
        <v>302</v>
      </c>
      <c r="Z325" t="s">
        <v>34</v>
      </c>
      <c r="AA325">
        <v>0</v>
      </c>
      <c r="AB325" t="s">
        <v>41</v>
      </c>
      <c r="AC325">
        <v>8</v>
      </c>
      <c r="AE325">
        <v>123.435</v>
      </c>
      <c r="AF325">
        <v>0.66782600000000003</v>
      </c>
      <c r="AG325">
        <v>2.4319099999999998</v>
      </c>
      <c r="AH325">
        <v>1.6780200000000001</v>
      </c>
      <c r="AI325">
        <v>0.102742</v>
      </c>
      <c r="AJ325">
        <v>1.5460100000000001</v>
      </c>
    </row>
    <row r="326" spans="1:36" x14ac:dyDescent="0.25">
      <c r="A326">
        <v>9385711</v>
      </c>
      <c r="D326">
        <v>98310313</v>
      </c>
      <c r="F326">
        <v>300</v>
      </c>
      <c r="G326">
        <v>137940214</v>
      </c>
      <c r="I326">
        <v>2275050011</v>
      </c>
      <c r="J326">
        <v>2</v>
      </c>
      <c r="K326" t="s">
        <v>34</v>
      </c>
      <c r="L326" t="s">
        <v>35</v>
      </c>
      <c r="M326">
        <v>34025</v>
      </c>
      <c r="O326" t="s">
        <v>311</v>
      </c>
      <c r="P326">
        <v>48811</v>
      </c>
      <c r="Q326" t="s">
        <v>37</v>
      </c>
      <c r="R326" t="s">
        <v>38</v>
      </c>
      <c r="U326" t="s">
        <v>38</v>
      </c>
      <c r="V326">
        <v>40.186920000000001</v>
      </c>
      <c r="W326">
        <v>-74.124889999999994</v>
      </c>
      <c r="X326" t="s">
        <v>39</v>
      </c>
      <c r="Y326" t="s">
        <v>312</v>
      </c>
      <c r="Z326" t="s">
        <v>34</v>
      </c>
      <c r="AA326">
        <v>0</v>
      </c>
      <c r="AB326" t="s">
        <v>41</v>
      </c>
      <c r="AC326">
        <v>8</v>
      </c>
      <c r="AE326">
        <v>103.324</v>
      </c>
      <c r="AF326">
        <v>0.55901699999999999</v>
      </c>
      <c r="AG326">
        <v>2.0356800000000002</v>
      </c>
      <c r="AH326">
        <v>1.40462</v>
      </c>
      <c r="AI326">
        <v>8.6002700000000001E-2</v>
      </c>
      <c r="AJ326">
        <v>1.2941199999999999</v>
      </c>
    </row>
    <row r="327" spans="1:36" x14ac:dyDescent="0.25">
      <c r="A327">
        <v>16131211</v>
      </c>
      <c r="D327">
        <v>103106113</v>
      </c>
      <c r="F327">
        <v>300</v>
      </c>
      <c r="G327">
        <v>144703914</v>
      </c>
      <c r="I327">
        <v>2275050011</v>
      </c>
      <c r="J327">
        <v>2</v>
      </c>
      <c r="K327" t="s">
        <v>34</v>
      </c>
      <c r="L327" t="s">
        <v>67</v>
      </c>
      <c r="M327">
        <v>34037</v>
      </c>
      <c r="O327" t="s">
        <v>156</v>
      </c>
      <c r="P327">
        <v>48811</v>
      </c>
      <c r="Q327" t="s">
        <v>37</v>
      </c>
      <c r="R327" t="s">
        <v>38</v>
      </c>
      <c r="U327" t="s">
        <v>38</v>
      </c>
      <c r="V327">
        <v>41.3125</v>
      </c>
      <c r="W327">
        <v>-74.765000000000001</v>
      </c>
      <c r="X327" t="s">
        <v>110</v>
      </c>
      <c r="Y327" t="s">
        <v>156</v>
      </c>
      <c r="Z327" t="s">
        <v>34</v>
      </c>
      <c r="AA327">
        <v>0</v>
      </c>
      <c r="AB327" t="s">
        <v>41</v>
      </c>
      <c r="AC327">
        <v>8</v>
      </c>
      <c r="AE327">
        <v>0.108126</v>
      </c>
      <c r="AF327">
        <v>5.8500000000000002E-4</v>
      </c>
      <c r="AG327">
        <v>2.1302999999999999E-3</v>
      </c>
      <c r="AH327">
        <v>1.4699100000000001E-3</v>
      </c>
      <c r="AI327">
        <v>9.0000000000000006E-5</v>
      </c>
      <c r="AJ327">
        <v>1.3542700000000001E-3</v>
      </c>
    </row>
    <row r="328" spans="1:36" x14ac:dyDescent="0.25">
      <c r="A328">
        <v>11486711</v>
      </c>
      <c r="D328">
        <v>60619613</v>
      </c>
      <c r="F328">
        <v>300</v>
      </c>
      <c r="G328">
        <v>77779514</v>
      </c>
      <c r="I328">
        <v>2275050011</v>
      </c>
      <c r="J328">
        <v>2</v>
      </c>
      <c r="K328" t="s">
        <v>34</v>
      </c>
      <c r="L328" t="s">
        <v>116</v>
      </c>
      <c r="M328">
        <v>34009</v>
      </c>
      <c r="O328" t="s">
        <v>401</v>
      </c>
      <c r="P328">
        <v>48811</v>
      </c>
      <c r="Q328" t="s">
        <v>37</v>
      </c>
      <c r="R328" t="s">
        <v>38</v>
      </c>
      <c r="U328" t="s">
        <v>38</v>
      </c>
      <c r="V328">
        <v>38.985799999999998</v>
      </c>
      <c r="W328">
        <v>-74.81</v>
      </c>
      <c r="X328" t="s">
        <v>39</v>
      </c>
      <c r="Y328" t="s">
        <v>402</v>
      </c>
      <c r="Z328" t="s">
        <v>34</v>
      </c>
      <c r="AA328">
        <v>0</v>
      </c>
      <c r="AB328" t="s">
        <v>41</v>
      </c>
      <c r="AC328">
        <v>8</v>
      </c>
      <c r="AE328">
        <v>0.108126</v>
      </c>
      <c r="AF328">
        <v>5.8500000000000002E-4</v>
      </c>
      <c r="AG328">
        <v>2.1302999999999999E-3</v>
      </c>
      <c r="AH328">
        <v>1.4699100000000001E-3</v>
      </c>
      <c r="AI328">
        <v>9.0000000000000006E-5</v>
      </c>
      <c r="AJ328">
        <v>1.3542700000000001E-3</v>
      </c>
    </row>
    <row r="329" spans="1:36" x14ac:dyDescent="0.25">
      <c r="A329">
        <v>11711411</v>
      </c>
      <c r="D329">
        <v>61223413</v>
      </c>
      <c r="F329">
        <v>300</v>
      </c>
      <c r="G329">
        <v>78984914</v>
      </c>
      <c r="I329">
        <v>2275050011</v>
      </c>
      <c r="J329">
        <v>2</v>
      </c>
      <c r="K329" t="s">
        <v>34</v>
      </c>
      <c r="L329" t="s">
        <v>79</v>
      </c>
      <c r="M329">
        <v>34027</v>
      </c>
      <c r="O329" t="s">
        <v>419</v>
      </c>
      <c r="P329">
        <v>48811</v>
      </c>
      <c r="Q329" t="s">
        <v>37</v>
      </c>
      <c r="R329" t="s">
        <v>38</v>
      </c>
      <c r="U329" t="s">
        <v>38</v>
      </c>
      <c r="V329">
        <v>40.788400000000003</v>
      </c>
      <c r="W329">
        <v>-74.466300000000004</v>
      </c>
      <c r="X329" t="s">
        <v>39</v>
      </c>
      <c r="Y329" t="s">
        <v>420</v>
      </c>
      <c r="Z329" t="s">
        <v>34</v>
      </c>
      <c r="AA329">
        <v>0</v>
      </c>
      <c r="AB329" t="s">
        <v>41</v>
      </c>
      <c r="AC329">
        <v>8</v>
      </c>
      <c r="AE329">
        <v>0.108126</v>
      </c>
      <c r="AF329">
        <v>5.8500000000000002E-4</v>
      </c>
      <c r="AG329">
        <v>2.1302999999999999E-3</v>
      </c>
      <c r="AH329">
        <v>1.4699100000000001E-3</v>
      </c>
      <c r="AI329">
        <v>9.0000000000000006E-5</v>
      </c>
      <c r="AJ329">
        <v>1.3542700000000001E-3</v>
      </c>
    </row>
    <row r="330" spans="1:36" x14ac:dyDescent="0.25">
      <c r="A330">
        <v>9383611</v>
      </c>
      <c r="D330">
        <v>98310513</v>
      </c>
      <c r="F330">
        <v>300</v>
      </c>
      <c r="G330">
        <v>137941114</v>
      </c>
      <c r="I330">
        <v>2275050011</v>
      </c>
      <c r="J330">
        <v>2</v>
      </c>
      <c r="K330" t="s">
        <v>34</v>
      </c>
      <c r="L330" t="s">
        <v>79</v>
      </c>
      <c r="M330">
        <v>34027</v>
      </c>
      <c r="O330" t="s">
        <v>339</v>
      </c>
      <c r="P330">
        <v>48811</v>
      </c>
      <c r="Q330" t="s">
        <v>37</v>
      </c>
      <c r="R330" t="s">
        <v>38</v>
      </c>
      <c r="U330" t="s">
        <v>38</v>
      </c>
      <c r="V330">
        <v>40.796999999999997</v>
      </c>
      <c r="W330">
        <v>-74.422700000000006</v>
      </c>
      <c r="X330" t="s">
        <v>39</v>
      </c>
      <c r="Y330" t="s">
        <v>340</v>
      </c>
      <c r="Z330" t="s">
        <v>34</v>
      </c>
      <c r="AA330">
        <v>0</v>
      </c>
      <c r="AB330" t="s">
        <v>41</v>
      </c>
      <c r="AC330">
        <v>8</v>
      </c>
      <c r="AE330">
        <v>120.91</v>
      </c>
      <c r="AF330">
        <v>0.654165</v>
      </c>
      <c r="AG330">
        <v>2.3821699999999999</v>
      </c>
      <c r="AH330">
        <v>1.6436999999999999</v>
      </c>
      <c r="AI330">
        <v>0.10064099999999999</v>
      </c>
      <c r="AJ330">
        <v>1.5143800000000001</v>
      </c>
    </row>
    <row r="331" spans="1:36" x14ac:dyDescent="0.25">
      <c r="A331">
        <v>11533811</v>
      </c>
      <c r="D331">
        <v>60519513</v>
      </c>
      <c r="F331">
        <v>300</v>
      </c>
      <c r="G331">
        <v>77580714</v>
      </c>
      <c r="I331">
        <v>2275050011</v>
      </c>
      <c r="J331">
        <v>2</v>
      </c>
      <c r="K331" t="s">
        <v>34</v>
      </c>
      <c r="L331" t="s">
        <v>90</v>
      </c>
      <c r="M331">
        <v>34005</v>
      </c>
      <c r="O331" t="s">
        <v>361</v>
      </c>
      <c r="P331">
        <v>48811</v>
      </c>
      <c r="Q331" t="s">
        <v>37</v>
      </c>
      <c r="R331" t="s">
        <v>38</v>
      </c>
      <c r="U331" t="s">
        <v>38</v>
      </c>
      <c r="V331">
        <v>39.966799999999999</v>
      </c>
      <c r="W331">
        <v>-74.799599999999998</v>
      </c>
      <c r="X331" t="s">
        <v>39</v>
      </c>
      <c r="Y331" t="s">
        <v>361</v>
      </c>
      <c r="Z331" t="s">
        <v>34</v>
      </c>
      <c r="AA331">
        <v>0</v>
      </c>
      <c r="AB331" t="s">
        <v>41</v>
      </c>
      <c r="AC331">
        <v>8</v>
      </c>
      <c r="AE331">
        <v>0.108126</v>
      </c>
      <c r="AF331">
        <v>5.8500000000000002E-4</v>
      </c>
      <c r="AG331">
        <v>2.1302999999999999E-3</v>
      </c>
      <c r="AH331">
        <v>1.4699100000000001E-3</v>
      </c>
      <c r="AI331">
        <v>9.0000000000000006E-5</v>
      </c>
      <c r="AJ331">
        <v>1.3542700000000001E-3</v>
      </c>
    </row>
    <row r="332" spans="1:36" x14ac:dyDescent="0.25">
      <c r="A332">
        <v>11614111</v>
      </c>
      <c r="D332">
        <v>61106413</v>
      </c>
      <c r="F332">
        <v>300</v>
      </c>
      <c r="G332">
        <v>78752114</v>
      </c>
      <c r="I332">
        <v>2275050011</v>
      </c>
      <c r="J332">
        <v>2</v>
      </c>
      <c r="K332" t="s">
        <v>34</v>
      </c>
      <c r="L332" t="s">
        <v>82</v>
      </c>
      <c r="M332">
        <v>34041</v>
      </c>
      <c r="O332" t="s">
        <v>540</v>
      </c>
      <c r="P332">
        <v>48811</v>
      </c>
      <c r="Q332" t="s">
        <v>37</v>
      </c>
      <c r="R332" t="s">
        <v>38</v>
      </c>
      <c r="U332" t="s">
        <v>38</v>
      </c>
      <c r="V332">
        <v>40.969799999999999</v>
      </c>
      <c r="W332">
        <v>-75.066800000000001</v>
      </c>
      <c r="X332" t="s">
        <v>39</v>
      </c>
      <c r="Y332" t="s">
        <v>541</v>
      </c>
      <c r="Z332" t="s">
        <v>34</v>
      </c>
      <c r="AA332">
        <v>0</v>
      </c>
      <c r="AB332" t="s">
        <v>41</v>
      </c>
      <c r="AC332">
        <v>8</v>
      </c>
      <c r="AE332">
        <v>0.44799</v>
      </c>
      <c r="AF332">
        <v>2.4237899999999999E-3</v>
      </c>
      <c r="AG332">
        <v>8.8263100000000004E-3</v>
      </c>
      <c r="AH332">
        <v>6.0901499999999999E-3</v>
      </c>
      <c r="AI332">
        <v>3.7289000000000002E-4</v>
      </c>
      <c r="AJ332">
        <v>5.6110300000000004E-3</v>
      </c>
    </row>
    <row r="333" spans="1:36" x14ac:dyDescent="0.25">
      <c r="A333">
        <v>11629311</v>
      </c>
      <c r="D333">
        <v>61110513</v>
      </c>
      <c r="F333">
        <v>300</v>
      </c>
      <c r="G333">
        <v>78760314</v>
      </c>
      <c r="I333">
        <v>2275050011</v>
      </c>
      <c r="J333">
        <v>2</v>
      </c>
      <c r="K333" t="s">
        <v>34</v>
      </c>
      <c r="L333" t="s">
        <v>73</v>
      </c>
      <c r="M333">
        <v>34035</v>
      </c>
      <c r="O333" t="s">
        <v>223</v>
      </c>
      <c r="P333">
        <v>48811</v>
      </c>
      <c r="Q333" t="s">
        <v>37</v>
      </c>
      <c r="R333" t="s">
        <v>38</v>
      </c>
      <c r="U333" t="s">
        <v>38</v>
      </c>
      <c r="V333">
        <v>40.582299999999996</v>
      </c>
      <c r="W333">
        <v>-74.6113</v>
      </c>
      <c r="X333" t="s">
        <v>39</v>
      </c>
      <c r="Y333" t="s">
        <v>224</v>
      </c>
      <c r="Z333" t="s">
        <v>34</v>
      </c>
      <c r="AA333">
        <v>0</v>
      </c>
      <c r="AB333" t="s">
        <v>41</v>
      </c>
      <c r="AC333">
        <v>8</v>
      </c>
      <c r="AE333">
        <v>0.108126</v>
      </c>
      <c r="AF333">
        <v>5.8500000000000002E-4</v>
      </c>
      <c r="AG333">
        <v>2.1302999999999999E-3</v>
      </c>
      <c r="AH333">
        <v>1.4699100000000001E-3</v>
      </c>
      <c r="AI333">
        <v>9.0000000000000006E-5</v>
      </c>
      <c r="AJ333">
        <v>1.3542700000000001E-3</v>
      </c>
    </row>
    <row r="334" spans="1:36" x14ac:dyDescent="0.25">
      <c r="A334">
        <v>12323711</v>
      </c>
      <c r="D334">
        <v>61754013</v>
      </c>
      <c r="F334">
        <v>300</v>
      </c>
      <c r="G334">
        <v>80034114</v>
      </c>
      <c r="I334">
        <v>2275050011</v>
      </c>
      <c r="J334">
        <v>2</v>
      </c>
      <c r="K334" t="s">
        <v>34</v>
      </c>
      <c r="L334" t="s">
        <v>73</v>
      </c>
      <c r="M334">
        <v>34035</v>
      </c>
      <c r="O334" t="s">
        <v>233</v>
      </c>
      <c r="P334">
        <v>48811</v>
      </c>
      <c r="Q334" t="s">
        <v>37</v>
      </c>
      <c r="R334" t="s">
        <v>38</v>
      </c>
      <c r="U334" t="s">
        <v>38</v>
      </c>
      <c r="V334">
        <v>40.554299999999998</v>
      </c>
      <c r="W334">
        <v>-74.578800000000001</v>
      </c>
      <c r="X334" t="s">
        <v>39</v>
      </c>
      <c r="Y334" t="s">
        <v>234</v>
      </c>
      <c r="Z334" t="s">
        <v>34</v>
      </c>
      <c r="AA334">
        <v>0</v>
      </c>
      <c r="AB334" t="s">
        <v>41</v>
      </c>
      <c r="AC334">
        <v>8</v>
      </c>
      <c r="AE334">
        <v>0.108126</v>
      </c>
      <c r="AF334">
        <v>5.8500000000000002E-4</v>
      </c>
      <c r="AG334">
        <v>2.1302999999999999E-3</v>
      </c>
      <c r="AH334">
        <v>1.4699100000000001E-3</v>
      </c>
      <c r="AI334">
        <v>9.0000000000000006E-5</v>
      </c>
      <c r="AJ334">
        <v>1.3542700000000001E-3</v>
      </c>
    </row>
    <row r="335" spans="1:36" x14ac:dyDescent="0.25">
      <c r="A335">
        <v>11489211</v>
      </c>
      <c r="D335">
        <v>60641513</v>
      </c>
      <c r="F335">
        <v>300</v>
      </c>
      <c r="G335">
        <v>77823314</v>
      </c>
      <c r="I335">
        <v>2275050011</v>
      </c>
      <c r="J335">
        <v>2</v>
      </c>
      <c r="K335" t="s">
        <v>34</v>
      </c>
      <c r="L335" t="s">
        <v>103</v>
      </c>
      <c r="M335">
        <v>34023</v>
      </c>
      <c r="O335" t="s">
        <v>442</v>
      </c>
      <c r="P335">
        <v>48811</v>
      </c>
      <c r="Q335" t="s">
        <v>37</v>
      </c>
      <c r="R335" t="s">
        <v>38</v>
      </c>
      <c r="U335" t="s">
        <v>38</v>
      </c>
      <c r="V335">
        <v>40.473999999999997</v>
      </c>
      <c r="W335">
        <v>-74.483999999999995</v>
      </c>
      <c r="X335" t="s">
        <v>39</v>
      </c>
      <c r="Y335" t="s">
        <v>167</v>
      </c>
      <c r="Z335" t="s">
        <v>34</v>
      </c>
      <c r="AA335">
        <v>0</v>
      </c>
      <c r="AB335" t="s">
        <v>41</v>
      </c>
      <c r="AC335">
        <v>8</v>
      </c>
      <c r="AE335">
        <v>0.108126</v>
      </c>
      <c r="AF335">
        <v>5.8500000000000002E-4</v>
      </c>
      <c r="AG335">
        <v>2.1302999999999999E-3</v>
      </c>
      <c r="AH335">
        <v>1.4699100000000001E-3</v>
      </c>
      <c r="AI335">
        <v>9.0000000000000006E-5</v>
      </c>
      <c r="AJ335">
        <v>1.3542700000000001E-3</v>
      </c>
    </row>
    <row r="336" spans="1:36" x14ac:dyDescent="0.25">
      <c r="A336">
        <v>11711111</v>
      </c>
      <c r="D336">
        <v>61223113</v>
      </c>
      <c r="F336">
        <v>300</v>
      </c>
      <c r="G336">
        <v>78984314</v>
      </c>
      <c r="I336">
        <v>2275050011</v>
      </c>
      <c r="J336">
        <v>2</v>
      </c>
      <c r="K336" t="s">
        <v>34</v>
      </c>
      <c r="L336" t="s">
        <v>56</v>
      </c>
      <c r="M336">
        <v>34007</v>
      </c>
      <c r="O336" t="s">
        <v>486</v>
      </c>
      <c r="P336">
        <v>48811</v>
      </c>
      <c r="Q336" t="s">
        <v>37</v>
      </c>
      <c r="R336" t="s">
        <v>38</v>
      </c>
      <c r="U336" t="s">
        <v>38</v>
      </c>
      <c r="V336">
        <v>39.738999999999997</v>
      </c>
      <c r="W336">
        <v>-74.966800000000006</v>
      </c>
      <c r="X336" t="s">
        <v>39</v>
      </c>
      <c r="Y336" t="s">
        <v>487</v>
      </c>
      <c r="Z336" t="s">
        <v>34</v>
      </c>
      <c r="AA336">
        <v>0</v>
      </c>
      <c r="AB336" t="s">
        <v>41</v>
      </c>
      <c r="AC336">
        <v>8</v>
      </c>
      <c r="AE336">
        <v>0.108126</v>
      </c>
      <c r="AF336">
        <v>5.8500000000000002E-4</v>
      </c>
      <c r="AG336">
        <v>2.1302999999999999E-3</v>
      </c>
      <c r="AH336">
        <v>1.4699100000000001E-3</v>
      </c>
      <c r="AI336">
        <v>9.0000000000000006E-5</v>
      </c>
      <c r="AJ336">
        <v>1.3542700000000001E-3</v>
      </c>
    </row>
    <row r="337" spans="1:36" x14ac:dyDescent="0.25">
      <c r="A337">
        <v>11581811</v>
      </c>
      <c r="D337">
        <v>61095113</v>
      </c>
      <c r="F337">
        <v>300</v>
      </c>
      <c r="G337">
        <v>78729514</v>
      </c>
      <c r="I337">
        <v>2275050011</v>
      </c>
      <c r="J337">
        <v>2</v>
      </c>
      <c r="K337" t="s">
        <v>34</v>
      </c>
      <c r="L337" t="s">
        <v>35</v>
      </c>
      <c r="M337">
        <v>34025</v>
      </c>
      <c r="O337" t="s">
        <v>350</v>
      </c>
      <c r="P337">
        <v>48811</v>
      </c>
      <c r="Q337" t="s">
        <v>37</v>
      </c>
      <c r="R337" t="s">
        <v>38</v>
      </c>
      <c r="U337" t="s">
        <v>38</v>
      </c>
      <c r="V337">
        <v>40.238199999999999</v>
      </c>
      <c r="W337">
        <v>-74.319900000000004</v>
      </c>
      <c r="X337" t="s">
        <v>39</v>
      </c>
      <c r="Y337" t="s">
        <v>351</v>
      </c>
      <c r="Z337" t="s">
        <v>34</v>
      </c>
      <c r="AA337">
        <v>0</v>
      </c>
      <c r="AB337" t="s">
        <v>41</v>
      </c>
      <c r="AC337">
        <v>8</v>
      </c>
      <c r="AE337">
        <v>0.108126</v>
      </c>
      <c r="AF337">
        <v>5.8500000000000002E-4</v>
      </c>
      <c r="AG337">
        <v>2.1302999999999999E-3</v>
      </c>
      <c r="AH337">
        <v>1.4699100000000001E-3</v>
      </c>
      <c r="AI337">
        <v>9.0000000000000006E-5</v>
      </c>
      <c r="AJ337">
        <v>1.3542700000000001E-3</v>
      </c>
    </row>
    <row r="338" spans="1:36" x14ac:dyDescent="0.25">
      <c r="A338">
        <v>11012711</v>
      </c>
      <c r="D338">
        <v>60576213</v>
      </c>
      <c r="F338">
        <v>300</v>
      </c>
      <c r="G338">
        <v>77693914</v>
      </c>
      <c r="I338">
        <v>2275050011</v>
      </c>
      <c r="J338">
        <v>2</v>
      </c>
      <c r="K338" t="s">
        <v>34</v>
      </c>
      <c r="L338" t="s">
        <v>103</v>
      </c>
      <c r="M338">
        <v>34023</v>
      </c>
      <c r="O338" t="s">
        <v>425</v>
      </c>
      <c r="P338">
        <v>48811</v>
      </c>
      <c r="Q338" t="s">
        <v>37</v>
      </c>
      <c r="R338" t="s">
        <v>38</v>
      </c>
      <c r="U338" t="s">
        <v>38</v>
      </c>
      <c r="V338">
        <v>40.486199999999997</v>
      </c>
      <c r="W338">
        <v>-74.322100000000006</v>
      </c>
      <c r="X338" t="s">
        <v>39</v>
      </c>
      <c r="Y338" t="s">
        <v>426</v>
      </c>
      <c r="Z338" t="s">
        <v>34</v>
      </c>
      <c r="AA338">
        <v>0</v>
      </c>
      <c r="AB338" t="s">
        <v>41</v>
      </c>
      <c r="AC338">
        <v>8</v>
      </c>
      <c r="AE338">
        <v>0.108126</v>
      </c>
      <c r="AF338">
        <v>5.8500000000000002E-4</v>
      </c>
      <c r="AG338">
        <v>2.1302999999999999E-3</v>
      </c>
      <c r="AH338">
        <v>1.4699100000000001E-3</v>
      </c>
      <c r="AI338">
        <v>9.0000000000000006E-5</v>
      </c>
      <c r="AJ338">
        <v>1.3542700000000001E-3</v>
      </c>
    </row>
    <row r="339" spans="1:36" x14ac:dyDescent="0.25">
      <c r="A339">
        <v>12396311</v>
      </c>
      <c r="D339">
        <v>61583013</v>
      </c>
      <c r="F339">
        <v>300</v>
      </c>
      <c r="G339">
        <v>79696314</v>
      </c>
      <c r="I339">
        <v>2275050011</v>
      </c>
      <c r="J339">
        <v>2</v>
      </c>
      <c r="K339" t="s">
        <v>34</v>
      </c>
      <c r="L339" t="s">
        <v>103</v>
      </c>
      <c r="M339">
        <v>34023</v>
      </c>
      <c r="O339" t="s">
        <v>362</v>
      </c>
      <c r="P339">
        <v>48811</v>
      </c>
      <c r="Q339" t="s">
        <v>37</v>
      </c>
      <c r="R339" t="s">
        <v>38</v>
      </c>
      <c r="U339" t="s">
        <v>38</v>
      </c>
      <c r="V339">
        <v>40.316499999999998</v>
      </c>
      <c r="W339">
        <v>-74.490099999999998</v>
      </c>
      <c r="X339" t="s">
        <v>39</v>
      </c>
      <c r="Y339" t="s">
        <v>363</v>
      </c>
      <c r="Z339" t="s">
        <v>34</v>
      </c>
      <c r="AA339">
        <v>0</v>
      </c>
      <c r="AB339" t="s">
        <v>41</v>
      </c>
      <c r="AC339">
        <v>8</v>
      </c>
      <c r="AE339">
        <v>0.108126</v>
      </c>
      <c r="AF339">
        <v>5.8500000000000002E-4</v>
      </c>
      <c r="AG339">
        <v>2.1302999999999999E-3</v>
      </c>
      <c r="AH339">
        <v>1.4699100000000001E-3</v>
      </c>
      <c r="AI339">
        <v>9.0000000000000006E-5</v>
      </c>
      <c r="AJ339">
        <v>1.3542700000000001E-3</v>
      </c>
    </row>
    <row r="340" spans="1:36" x14ac:dyDescent="0.25">
      <c r="A340">
        <v>9376211</v>
      </c>
      <c r="D340">
        <v>98310013</v>
      </c>
      <c r="F340">
        <v>300</v>
      </c>
      <c r="G340">
        <v>137937814</v>
      </c>
      <c r="I340">
        <v>2275050011</v>
      </c>
      <c r="J340">
        <v>2</v>
      </c>
      <c r="K340" t="s">
        <v>34</v>
      </c>
      <c r="L340" t="s">
        <v>61</v>
      </c>
      <c r="M340">
        <v>34013</v>
      </c>
      <c r="O340" t="s">
        <v>93</v>
      </c>
      <c r="P340">
        <v>48811</v>
      </c>
      <c r="Q340" t="s">
        <v>37</v>
      </c>
      <c r="R340" t="s">
        <v>38</v>
      </c>
      <c r="U340" t="s">
        <v>38</v>
      </c>
      <c r="V340">
        <v>40.690264999999997</v>
      </c>
      <c r="W340">
        <v>-74.176412999999997</v>
      </c>
      <c r="X340" t="s">
        <v>39</v>
      </c>
      <c r="Y340" t="s">
        <v>94</v>
      </c>
      <c r="Z340" t="s">
        <v>34</v>
      </c>
      <c r="AA340">
        <v>0</v>
      </c>
      <c r="AB340" t="s">
        <v>41</v>
      </c>
      <c r="AC340">
        <v>8</v>
      </c>
      <c r="AE340">
        <v>21.126799999999999</v>
      </c>
      <c r="AF340">
        <v>0.114304</v>
      </c>
      <c r="AG340">
        <v>0.41624100000000003</v>
      </c>
      <c r="AH340">
        <v>0.28720699999999999</v>
      </c>
      <c r="AI340">
        <v>1.7585199999999999E-2</v>
      </c>
      <c r="AJ340">
        <v>0.26461099999999999</v>
      </c>
    </row>
    <row r="341" spans="1:36" x14ac:dyDescent="0.25">
      <c r="A341">
        <v>12318811</v>
      </c>
      <c r="D341">
        <v>61748813</v>
      </c>
      <c r="F341">
        <v>300</v>
      </c>
      <c r="G341">
        <v>80023714</v>
      </c>
      <c r="I341">
        <v>2275050011</v>
      </c>
      <c r="J341">
        <v>2</v>
      </c>
      <c r="K341" t="s">
        <v>34</v>
      </c>
      <c r="L341" t="s">
        <v>84</v>
      </c>
      <c r="M341">
        <v>34029</v>
      </c>
      <c r="O341" t="s">
        <v>229</v>
      </c>
      <c r="P341">
        <v>48811</v>
      </c>
      <c r="Q341" t="s">
        <v>37</v>
      </c>
      <c r="R341" t="s">
        <v>38</v>
      </c>
      <c r="U341" t="s">
        <v>38</v>
      </c>
      <c r="V341">
        <v>40.126199999999997</v>
      </c>
      <c r="W341">
        <v>-74.264600000000002</v>
      </c>
      <c r="X341" t="s">
        <v>39</v>
      </c>
      <c r="Y341" t="s">
        <v>230</v>
      </c>
      <c r="Z341" t="s">
        <v>34</v>
      </c>
      <c r="AA341">
        <v>0</v>
      </c>
      <c r="AB341" t="s">
        <v>41</v>
      </c>
      <c r="AC341">
        <v>8</v>
      </c>
      <c r="AE341">
        <v>0.108126</v>
      </c>
      <c r="AF341">
        <v>5.8500000000000002E-4</v>
      </c>
      <c r="AG341">
        <v>2.1302999999999999E-3</v>
      </c>
      <c r="AH341">
        <v>1.4699100000000001E-3</v>
      </c>
      <c r="AI341">
        <v>9.0000000000000006E-5</v>
      </c>
      <c r="AJ341">
        <v>1.3542700000000001E-3</v>
      </c>
    </row>
    <row r="342" spans="1:36" x14ac:dyDescent="0.25">
      <c r="A342">
        <v>11674011</v>
      </c>
      <c r="D342">
        <v>61032613</v>
      </c>
      <c r="F342">
        <v>300</v>
      </c>
      <c r="G342">
        <v>78604514</v>
      </c>
      <c r="I342">
        <v>2275050011</v>
      </c>
      <c r="J342">
        <v>2</v>
      </c>
      <c r="K342" t="s">
        <v>34</v>
      </c>
      <c r="L342" t="s">
        <v>178</v>
      </c>
      <c r="M342">
        <v>34017</v>
      </c>
      <c r="O342" t="s">
        <v>337</v>
      </c>
      <c r="P342">
        <v>48811</v>
      </c>
      <c r="Q342" t="s">
        <v>37</v>
      </c>
      <c r="R342" t="s">
        <v>38</v>
      </c>
      <c r="U342" t="s">
        <v>38</v>
      </c>
      <c r="V342">
        <v>40.724499999999999</v>
      </c>
      <c r="W342">
        <v>-74.029600000000002</v>
      </c>
      <c r="X342" t="s">
        <v>39</v>
      </c>
      <c r="Y342" t="s">
        <v>180</v>
      </c>
      <c r="Z342" t="s">
        <v>34</v>
      </c>
      <c r="AA342">
        <v>0</v>
      </c>
      <c r="AB342" t="s">
        <v>41</v>
      </c>
      <c r="AC342">
        <v>8</v>
      </c>
      <c r="AE342">
        <v>0.108126</v>
      </c>
      <c r="AF342">
        <v>5.8500000000000002E-4</v>
      </c>
      <c r="AG342">
        <v>2.1302999999999999E-3</v>
      </c>
      <c r="AH342">
        <v>1.4699100000000001E-3</v>
      </c>
      <c r="AI342">
        <v>9.0000000000000006E-5</v>
      </c>
      <c r="AJ342">
        <v>1.3542700000000001E-3</v>
      </c>
    </row>
    <row r="343" spans="1:36" x14ac:dyDescent="0.25">
      <c r="A343">
        <v>11711311</v>
      </c>
      <c r="D343">
        <v>61223313</v>
      </c>
      <c r="F343">
        <v>300</v>
      </c>
      <c r="G343">
        <v>78984714</v>
      </c>
      <c r="I343">
        <v>2275050011</v>
      </c>
      <c r="J343">
        <v>2</v>
      </c>
      <c r="K343" t="s">
        <v>34</v>
      </c>
      <c r="L343" t="s">
        <v>67</v>
      </c>
      <c r="M343">
        <v>34037</v>
      </c>
      <c r="O343" t="s">
        <v>474</v>
      </c>
      <c r="P343">
        <v>48811</v>
      </c>
      <c r="Q343" t="s">
        <v>37</v>
      </c>
      <c r="R343" t="s">
        <v>38</v>
      </c>
      <c r="U343" t="s">
        <v>38</v>
      </c>
      <c r="V343">
        <v>41.057200000000002</v>
      </c>
      <c r="W343">
        <v>-74.77</v>
      </c>
      <c r="X343" t="s">
        <v>39</v>
      </c>
      <c r="Y343" t="s">
        <v>175</v>
      </c>
      <c r="Z343" t="s">
        <v>34</v>
      </c>
      <c r="AA343">
        <v>0</v>
      </c>
      <c r="AB343" t="s">
        <v>41</v>
      </c>
      <c r="AC343">
        <v>8</v>
      </c>
      <c r="AE343">
        <v>0.108126</v>
      </c>
      <c r="AF343">
        <v>5.8500000000000002E-4</v>
      </c>
      <c r="AG343">
        <v>2.1302999999999999E-3</v>
      </c>
      <c r="AH343">
        <v>1.4699100000000001E-3</v>
      </c>
      <c r="AI343">
        <v>9.0000000000000006E-5</v>
      </c>
      <c r="AJ343">
        <v>1.3542700000000001E-3</v>
      </c>
    </row>
    <row r="344" spans="1:36" x14ac:dyDescent="0.25">
      <c r="A344">
        <v>12321011</v>
      </c>
      <c r="D344">
        <v>61751213</v>
      </c>
      <c r="F344">
        <v>300</v>
      </c>
      <c r="G344">
        <v>80028514</v>
      </c>
      <c r="I344">
        <v>2275050011</v>
      </c>
      <c r="J344">
        <v>2</v>
      </c>
      <c r="K344" t="s">
        <v>34</v>
      </c>
      <c r="L344" t="s">
        <v>103</v>
      </c>
      <c r="M344">
        <v>34023</v>
      </c>
      <c r="O344" t="s">
        <v>537</v>
      </c>
      <c r="P344">
        <v>48811</v>
      </c>
      <c r="Q344" t="s">
        <v>37</v>
      </c>
      <c r="R344" t="s">
        <v>38</v>
      </c>
      <c r="U344" t="s">
        <v>38</v>
      </c>
      <c r="V344">
        <v>40.537300000000002</v>
      </c>
      <c r="W344">
        <v>-74.298199999999994</v>
      </c>
      <c r="X344" t="s">
        <v>39</v>
      </c>
      <c r="Y344" t="s">
        <v>538</v>
      </c>
      <c r="Z344" t="s">
        <v>34</v>
      </c>
      <c r="AA344">
        <v>0</v>
      </c>
      <c r="AB344" t="s">
        <v>41</v>
      </c>
      <c r="AC344">
        <v>8</v>
      </c>
      <c r="AE344">
        <v>0.108126</v>
      </c>
      <c r="AF344">
        <v>5.8500000000000002E-4</v>
      </c>
      <c r="AG344">
        <v>2.1302999999999999E-3</v>
      </c>
      <c r="AH344">
        <v>1.4699100000000001E-3</v>
      </c>
      <c r="AI344">
        <v>9.0000000000000006E-5</v>
      </c>
      <c r="AJ344">
        <v>1.3542700000000001E-3</v>
      </c>
    </row>
    <row r="345" spans="1:36" x14ac:dyDescent="0.25">
      <c r="A345">
        <v>12335711</v>
      </c>
      <c r="D345">
        <v>61754613</v>
      </c>
      <c r="F345">
        <v>300</v>
      </c>
      <c r="G345">
        <v>80035314</v>
      </c>
      <c r="I345">
        <v>2275050011</v>
      </c>
      <c r="J345">
        <v>2</v>
      </c>
      <c r="K345" t="s">
        <v>34</v>
      </c>
      <c r="L345" t="s">
        <v>90</v>
      </c>
      <c r="M345">
        <v>34005</v>
      </c>
      <c r="O345" t="s">
        <v>546</v>
      </c>
      <c r="P345">
        <v>48811</v>
      </c>
      <c r="Q345" t="s">
        <v>37</v>
      </c>
      <c r="R345" t="s">
        <v>38</v>
      </c>
      <c r="U345" t="s">
        <v>38</v>
      </c>
      <c r="V345">
        <v>39.955599999999997</v>
      </c>
      <c r="W345">
        <v>-74.919499999999999</v>
      </c>
      <c r="X345" t="s">
        <v>39</v>
      </c>
      <c r="Y345" t="s">
        <v>547</v>
      </c>
      <c r="Z345" t="s">
        <v>34</v>
      </c>
      <c r="AA345">
        <v>0</v>
      </c>
      <c r="AB345" t="s">
        <v>41</v>
      </c>
      <c r="AC345">
        <v>8</v>
      </c>
      <c r="AE345">
        <v>0.108126</v>
      </c>
      <c r="AF345">
        <v>5.8500000000000002E-4</v>
      </c>
      <c r="AG345">
        <v>2.1302999999999999E-3</v>
      </c>
      <c r="AH345">
        <v>1.4699100000000001E-3</v>
      </c>
      <c r="AI345">
        <v>9.0000000000000006E-5</v>
      </c>
      <c r="AJ345">
        <v>1.3542700000000001E-3</v>
      </c>
    </row>
    <row r="346" spans="1:36" x14ac:dyDescent="0.25">
      <c r="A346">
        <v>12319811</v>
      </c>
      <c r="D346">
        <v>61749913</v>
      </c>
      <c r="F346">
        <v>300</v>
      </c>
      <c r="G346">
        <v>80025914</v>
      </c>
      <c r="I346">
        <v>2275050011</v>
      </c>
      <c r="J346">
        <v>2</v>
      </c>
      <c r="K346" t="s">
        <v>34</v>
      </c>
      <c r="L346" t="s">
        <v>35</v>
      </c>
      <c r="M346">
        <v>34025</v>
      </c>
      <c r="O346" t="s">
        <v>241</v>
      </c>
      <c r="P346">
        <v>48811</v>
      </c>
      <c r="Q346" t="s">
        <v>37</v>
      </c>
      <c r="R346" t="s">
        <v>38</v>
      </c>
      <c r="U346" t="s">
        <v>38</v>
      </c>
      <c r="V346">
        <v>40.254300000000001</v>
      </c>
      <c r="W346">
        <v>-74.168999999999997</v>
      </c>
      <c r="X346" t="s">
        <v>39</v>
      </c>
      <c r="Y346" t="s">
        <v>242</v>
      </c>
      <c r="Z346" t="s">
        <v>34</v>
      </c>
      <c r="AA346">
        <v>0</v>
      </c>
      <c r="AB346" t="s">
        <v>41</v>
      </c>
      <c r="AC346">
        <v>8</v>
      </c>
      <c r="AE346">
        <v>0.108126</v>
      </c>
      <c r="AF346">
        <v>5.8500000000000002E-4</v>
      </c>
      <c r="AG346">
        <v>2.1302999999999999E-3</v>
      </c>
      <c r="AH346">
        <v>1.4699100000000001E-3</v>
      </c>
      <c r="AI346">
        <v>9.0000000000000006E-5</v>
      </c>
      <c r="AJ346">
        <v>1.3542700000000001E-3</v>
      </c>
    </row>
    <row r="347" spans="1:36" x14ac:dyDescent="0.25">
      <c r="A347">
        <v>9382511</v>
      </c>
      <c r="D347">
        <v>62624913</v>
      </c>
      <c r="F347">
        <v>300</v>
      </c>
      <c r="G347">
        <v>84339014</v>
      </c>
      <c r="I347">
        <v>2275050011</v>
      </c>
      <c r="J347">
        <v>2</v>
      </c>
      <c r="K347" t="s">
        <v>34</v>
      </c>
      <c r="L347" t="s">
        <v>116</v>
      </c>
      <c r="M347">
        <v>34009</v>
      </c>
      <c r="O347" t="s">
        <v>117</v>
      </c>
      <c r="P347">
        <v>48811</v>
      </c>
      <c r="Q347" t="s">
        <v>37</v>
      </c>
      <c r="R347" t="s">
        <v>38</v>
      </c>
      <c r="U347" t="s">
        <v>38</v>
      </c>
      <c r="V347">
        <v>39.263469999999998</v>
      </c>
      <c r="W347">
        <v>-74.607470000000006</v>
      </c>
      <c r="X347" t="s">
        <v>39</v>
      </c>
      <c r="Y347" t="s">
        <v>118</v>
      </c>
      <c r="Z347" t="s">
        <v>34</v>
      </c>
      <c r="AA347">
        <v>0</v>
      </c>
      <c r="AB347" t="s">
        <v>41</v>
      </c>
      <c r="AC347">
        <v>8</v>
      </c>
      <c r="AE347">
        <v>43.665599999999998</v>
      </c>
      <c r="AF347">
        <v>0.23624600000000001</v>
      </c>
      <c r="AG347">
        <v>0.86030099999999998</v>
      </c>
      <c r="AH347">
        <v>0.593607</v>
      </c>
      <c r="AI347">
        <v>3.6345599999999999E-2</v>
      </c>
      <c r="AJ347">
        <v>0.54690700000000003</v>
      </c>
    </row>
    <row r="348" spans="1:36" x14ac:dyDescent="0.25">
      <c r="A348">
        <v>9388211</v>
      </c>
      <c r="D348">
        <v>62631713</v>
      </c>
      <c r="F348">
        <v>300</v>
      </c>
      <c r="G348">
        <v>84364314</v>
      </c>
      <c r="I348">
        <v>2275050011</v>
      </c>
      <c r="J348">
        <v>2</v>
      </c>
      <c r="K348" t="s">
        <v>34</v>
      </c>
      <c r="L348" t="s">
        <v>103</v>
      </c>
      <c r="M348">
        <v>34023</v>
      </c>
      <c r="O348" t="s">
        <v>149</v>
      </c>
      <c r="P348">
        <v>48811</v>
      </c>
      <c r="Q348" t="s">
        <v>37</v>
      </c>
      <c r="R348" t="s">
        <v>38</v>
      </c>
      <c r="U348" t="s">
        <v>38</v>
      </c>
      <c r="V348">
        <v>40.329889999999999</v>
      </c>
      <c r="W348">
        <v>-74.346789999999999</v>
      </c>
      <c r="X348" t="s">
        <v>39</v>
      </c>
      <c r="Y348" t="s">
        <v>149</v>
      </c>
      <c r="Z348" t="s">
        <v>34</v>
      </c>
      <c r="AA348">
        <v>0</v>
      </c>
      <c r="AB348" t="s">
        <v>41</v>
      </c>
      <c r="AC348">
        <v>8</v>
      </c>
      <c r="AE348">
        <v>31.021100000000001</v>
      </c>
      <c r="AF348">
        <v>0.16783500000000001</v>
      </c>
      <c r="AG348">
        <v>0.61117900000000003</v>
      </c>
      <c r="AH348">
        <v>0.421713</v>
      </c>
      <c r="AI348">
        <v>2.5820800000000001E-2</v>
      </c>
      <c r="AJ348">
        <v>0.38853599999999999</v>
      </c>
    </row>
    <row r="349" spans="1:36" x14ac:dyDescent="0.25">
      <c r="A349">
        <v>12046211</v>
      </c>
      <c r="D349">
        <v>60868113</v>
      </c>
      <c r="F349">
        <v>300</v>
      </c>
      <c r="G349">
        <v>78276714</v>
      </c>
      <c r="I349">
        <v>2275050011</v>
      </c>
      <c r="J349">
        <v>2</v>
      </c>
      <c r="K349" t="s">
        <v>34</v>
      </c>
      <c r="L349" t="s">
        <v>73</v>
      </c>
      <c r="M349">
        <v>34035</v>
      </c>
      <c r="O349" t="s">
        <v>443</v>
      </c>
      <c r="P349">
        <v>48811</v>
      </c>
      <c r="Q349" t="s">
        <v>37</v>
      </c>
      <c r="R349" t="s">
        <v>38</v>
      </c>
      <c r="U349" t="s">
        <v>38</v>
      </c>
      <c r="V349">
        <v>40.486199999999997</v>
      </c>
      <c r="W349">
        <v>-74.735699999999994</v>
      </c>
      <c r="X349" t="s">
        <v>39</v>
      </c>
      <c r="Y349" t="s">
        <v>444</v>
      </c>
      <c r="Z349" t="s">
        <v>34</v>
      </c>
      <c r="AA349">
        <v>0</v>
      </c>
      <c r="AB349" t="s">
        <v>41</v>
      </c>
      <c r="AC349">
        <v>8</v>
      </c>
      <c r="AE349">
        <v>0.108126</v>
      </c>
      <c r="AF349">
        <v>5.8500000000000002E-4</v>
      </c>
      <c r="AG349">
        <v>2.1302999999999999E-3</v>
      </c>
      <c r="AH349">
        <v>1.4699100000000001E-3</v>
      </c>
      <c r="AI349">
        <v>9.0000000000000006E-5</v>
      </c>
      <c r="AJ349">
        <v>1.3542700000000001E-3</v>
      </c>
    </row>
    <row r="350" spans="1:36" x14ac:dyDescent="0.25">
      <c r="A350">
        <v>11057711</v>
      </c>
      <c r="D350">
        <v>60663213</v>
      </c>
      <c r="F350">
        <v>300</v>
      </c>
      <c r="G350">
        <v>77866714</v>
      </c>
      <c r="I350">
        <v>2275050011</v>
      </c>
      <c r="J350">
        <v>2</v>
      </c>
      <c r="K350" t="s">
        <v>34</v>
      </c>
      <c r="L350" t="s">
        <v>90</v>
      </c>
      <c r="M350">
        <v>34005</v>
      </c>
      <c r="O350" t="s">
        <v>441</v>
      </c>
      <c r="P350">
        <v>48811</v>
      </c>
      <c r="Q350" t="s">
        <v>37</v>
      </c>
      <c r="R350" t="s">
        <v>38</v>
      </c>
      <c r="U350" t="s">
        <v>38</v>
      </c>
      <c r="V350">
        <v>39.982900000000001</v>
      </c>
      <c r="W350">
        <v>-74.828500000000005</v>
      </c>
      <c r="X350" t="s">
        <v>39</v>
      </c>
      <c r="Y350" t="s">
        <v>361</v>
      </c>
      <c r="Z350" t="s">
        <v>34</v>
      </c>
      <c r="AA350">
        <v>0</v>
      </c>
      <c r="AB350" t="s">
        <v>41</v>
      </c>
      <c r="AC350">
        <v>8</v>
      </c>
      <c r="AE350">
        <v>0.108126</v>
      </c>
      <c r="AF350">
        <v>5.8500000000000002E-4</v>
      </c>
      <c r="AG350">
        <v>2.1302999999999999E-3</v>
      </c>
      <c r="AH350">
        <v>1.4699100000000001E-3</v>
      </c>
      <c r="AI350">
        <v>9.0000000000000006E-5</v>
      </c>
      <c r="AJ350">
        <v>1.3542700000000001E-3</v>
      </c>
    </row>
    <row r="351" spans="1:36" x14ac:dyDescent="0.25">
      <c r="A351">
        <v>11210511</v>
      </c>
      <c r="D351">
        <v>61055713</v>
      </c>
      <c r="F351">
        <v>300</v>
      </c>
      <c r="G351">
        <v>78650714</v>
      </c>
      <c r="I351">
        <v>2275050011</v>
      </c>
      <c r="J351">
        <v>2</v>
      </c>
      <c r="K351" t="s">
        <v>34</v>
      </c>
      <c r="L351" t="s">
        <v>84</v>
      </c>
      <c r="M351">
        <v>34029</v>
      </c>
      <c r="O351" t="s">
        <v>85</v>
      </c>
      <c r="P351">
        <v>48811</v>
      </c>
      <c r="Q351" t="s">
        <v>37</v>
      </c>
      <c r="R351" t="s">
        <v>38</v>
      </c>
      <c r="U351" t="s">
        <v>38</v>
      </c>
      <c r="V351">
        <v>39.815899999999999</v>
      </c>
      <c r="W351">
        <v>-74.203900000000004</v>
      </c>
      <c r="X351" t="s">
        <v>39</v>
      </c>
      <c r="Y351" t="s">
        <v>86</v>
      </c>
      <c r="Z351" t="s">
        <v>34</v>
      </c>
      <c r="AA351">
        <v>0</v>
      </c>
      <c r="AB351" t="s">
        <v>41</v>
      </c>
      <c r="AC351">
        <v>8</v>
      </c>
      <c r="AE351">
        <v>0.108126</v>
      </c>
      <c r="AF351">
        <v>5.8500000000000002E-4</v>
      </c>
      <c r="AG351">
        <v>2.1302999999999999E-3</v>
      </c>
      <c r="AH351">
        <v>1.4699100000000001E-3</v>
      </c>
      <c r="AI351">
        <v>9.0000000000000006E-5</v>
      </c>
      <c r="AJ351">
        <v>1.3542700000000001E-3</v>
      </c>
    </row>
    <row r="352" spans="1:36" x14ac:dyDescent="0.25">
      <c r="A352">
        <v>10957211</v>
      </c>
      <c r="D352">
        <v>60478413</v>
      </c>
      <c r="F352">
        <v>300</v>
      </c>
      <c r="G352">
        <v>77498514</v>
      </c>
      <c r="I352">
        <v>2275050011</v>
      </c>
      <c r="J352">
        <v>2</v>
      </c>
      <c r="K352" t="s">
        <v>34</v>
      </c>
      <c r="L352" t="s">
        <v>178</v>
      </c>
      <c r="M352">
        <v>34017</v>
      </c>
      <c r="O352" t="s">
        <v>407</v>
      </c>
      <c r="P352">
        <v>48811</v>
      </c>
      <c r="Q352" t="s">
        <v>37</v>
      </c>
      <c r="R352" t="s">
        <v>38</v>
      </c>
      <c r="U352" t="s">
        <v>38</v>
      </c>
      <c r="V352">
        <v>40.791800000000002</v>
      </c>
      <c r="W352">
        <v>-73.995400000000004</v>
      </c>
      <c r="X352" t="s">
        <v>39</v>
      </c>
      <c r="Y352" t="s">
        <v>408</v>
      </c>
      <c r="Z352" t="s">
        <v>34</v>
      </c>
      <c r="AA352">
        <v>0</v>
      </c>
      <c r="AB352" t="s">
        <v>41</v>
      </c>
      <c r="AC352">
        <v>8</v>
      </c>
      <c r="AE352">
        <v>0.108126</v>
      </c>
      <c r="AF352">
        <v>5.8500000000000002E-4</v>
      </c>
      <c r="AG352">
        <v>2.1302999999999999E-3</v>
      </c>
      <c r="AH352">
        <v>1.4699100000000001E-3</v>
      </c>
      <c r="AI352">
        <v>9.0000000000000006E-5</v>
      </c>
      <c r="AJ352">
        <v>1.3542700000000001E-3</v>
      </c>
    </row>
    <row r="353" spans="1:36" x14ac:dyDescent="0.25">
      <c r="A353">
        <v>12395411</v>
      </c>
      <c r="D353">
        <v>61581813</v>
      </c>
      <c r="F353">
        <v>300</v>
      </c>
      <c r="G353">
        <v>79693914</v>
      </c>
      <c r="I353">
        <v>2275050011</v>
      </c>
      <c r="J353">
        <v>2</v>
      </c>
      <c r="K353" t="s">
        <v>34</v>
      </c>
      <c r="L353" t="s">
        <v>116</v>
      </c>
      <c r="M353">
        <v>34009</v>
      </c>
      <c r="O353" t="s">
        <v>145</v>
      </c>
      <c r="P353">
        <v>48811</v>
      </c>
      <c r="Q353" t="s">
        <v>37</v>
      </c>
      <c r="R353" t="s">
        <v>38</v>
      </c>
      <c r="U353" t="s">
        <v>38</v>
      </c>
      <c r="V353">
        <v>39.065100000000001</v>
      </c>
      <c r="W353">
        <v>-74.909599999999998</v>
      </c>
      <c r="X353" t="s">
        <v>39</v>
      </c>
      <c r="Y353" t="s">
        <v>146</v>
      </c>
      <c r="Z353" t="s">
        <v>34</v>
      </c>
      <c r="AA353">
        <v>0</v>
      </c>
      <c r="AB353" t="s">
        <v>41</v>
      </c>
      <c r="AC353">
        <v>8</v>
      </c>
      <c r="AE353">
        <v>0.67029000000000005</v>
      </c>
      <c r="AF353">
        <v>3.6264999999999999E-3</v>
      </c>
      <c r="AG353">
        <v>1.32061E-2</v>
      </c>
      <c r="AH353">
        <v>9.1121799999999992E-3</v>
      </c>
      <c r="AI353">
        <v>5.5792400000000001E-4</v>
      </c>
      <c r="AJ353">
        <v>8.3952999999999996E-3</v>
      </c>
    </row>
    <row r="354" spans="1:36" x14ac:dyDescent="0.25">
      <c r="A354">
        <v>11781011</v>
      </c>
      <c r="D354">
        <v>61163613</v>
      </c>
      <c r="F354">
        <v>300</v>
      </c>
      <c r="G354">
        <v>78865514</v>
      </c>
      <c r="I354">
        <v>2275050011</v>
      </c>
      <c r="J354">
        <v>2</v>
      </c>
      <c r="K354" t="s">
        <v>34</v>
      </c>
      <c r="L354" t="s">
        <v>64</v>
      </c>
      <c r="M354">
        <v>34019</v>
      </c>
      <c r="O354" t="s">
        <v>106</v>
      </c>
      <c r="P354">
        <v>48811</v>
      </c>
      <c r="Q354" t="s">
        <v>37</v>
      </c>
      <c r="R354" t="s">
        <v>38</v>
      </c>
      <c r="U354" t="s">
        <v>38</v>
      </c>
      <c r="V354">
        <v>40.677</v>
      </c>
      <c r="W354">
        <v>-75.024600000000007</v>
      </c>
      <c r="X354" t="s">
        <v>39</v>
      </c>
      <c r="Y354" t="s">
        <v>107</v>
      </c>
      <c r="Z354" t="s">
        <v>34</v>
      </c>
      <c r="AA354">
        <v>0</v>
      </c>
      <c r="AB354" t="s">
        <v>41</v>
      </c>
      <c r="AC354">
        <v>8</v>
      </c>
      <c r="AE354">
        <v>0.45627299999999998</v>
      </c>
      <c r="AF354">
        <v>2.4686E-3</v>
      </c>
      <c r="AG354">
        <v>8.9894899999999993E-3</v>
      </c>
      <c r="AH354">
        <v>6.2027499999999999E-3</v>
      </c>
      <c r="AI354">
        <v>3.7978399999999998E-4</v>
      </c>
      <c r="AJ354">
        <v>5.7147600000000002E-3</v>
      </c>
    </row>
    <row r="355" spans="1:36" x14ac:dyDescent="0.25">
      <c r="A355">
        <v>10951811</v>
      </c>
      <c r="D355">
        <v>60468213</v>
      </c>
      <c r="F355">
        <v>300</v>
      </c>
      <c r="G355">
        <v>77478114</v>
      </c>
      <c r="I355">
        <v>2275050011</v>
      </c>
      <c r="J355">
        <v>2</v>
      </c>
      <c r="K355" t="s">
        <v>34</v>
      </c>
      <c r="L355" t="s">
        <v>178</v>
      </c>
      <c r="M355">
        <v>34017</v>
      </c>
      <c r="O355" t="s">
        <v>520</v>
      </c>
      <c r="P355">
        <v>48811</v>
      </c>
      <c r="Q355" t="s">
        <v>37</v>
      </c>
      <c r="R355" t="s">
        <v>38</v>
      </c>
      <c r="U355" t="s">
        <v>38</v>
      </c>
      <c r="V355">
        <v>40.713999999999999</v>
      </c>
      <c r="W355">
        <v>-74.031499999999994</v>
      </c>
      <c r="X355" t="s">
        <v>39</v>
      </c>
      <c r="Y355" t="s">
        <v>180</v>
      </c>
      <c r="Z355" t="s">
        <v>34</v>
      </c>
      <c r="AA355">
        <v>0</v>
      </c>
      <c r="AB355" t="s">
        <v>41</v>
      </c>
      <c r="AC355">
        <v>8</v>
      </c>
      <c r="AE355">
        <v>0.108126</v>
      </c>
      <c r="AF355">
        <v>5.8500000000000002E-4</v>
      </c>
      <c r="AG355">
        <v>2.1302999999999999E-3</v>
      </c>
      <c r="AH355">
        <v>1.4699100000000001E-3</v>
      </c>
      <c r="AI355">
        <v>9.0000000000000006E-5</v>
      </c>
      <c r="AJ355">
        <v>1.3542700000000001E-3</v>
      </c>
    </row>
    <row r="356" spans="1:36" x14ac:dyDescent="0.25">
      <c r="A356">
        <v>12319511</v>
      </c>
      <c r="D356">
        <v>61749613</v>
      </c>
      <c r="F356">
        <v>300</v>
      </c>
      <c r="G356">
        <v>80025314</v>
      </c>
      <c r="I356">
        <v>2275050011</v>
      </c>
      <c r="J356">
        <v>2</v>
      </c>
      <c r="K356" t="s">
        <v>34</v>
      </c>
      <c r="L356" t="s">
        <v>95</v>
      </c>
      <c r="M356">
        <v>34015</v>
      </c>
      <c r="O356" t="s">
        <v>249</v>
      </c>
      <c r="P356">
        <v>48811</v>
      </c>
      <c r="Q356" t="s">
        <v>37</v>
      </c>
      <c r="R356" t="s">
        <v>38</v>
      </c>
      <c r="U356" t="s">
        <v>38</v>
      </c>
      <c r="V356">
        <v>39.789299999999997</v>
      </c>
      <c r="W356">
        <v>-75.229100000000003</v>
      </c>
      <c r="X356" t="s">
        <v>39</v>
      </c>
      <c r="Y356" t="s">
        <v>250</v>
      </c>
      <c r="Z356" t="s">
        <v>34</v>
      </c>
      <c r="AA356">
        <v>0</v>
      </c>
      <c r="AB356" t="s">
        <v>41</v>
      </c>
      <c r="AC356">
        <v>8</v>
      </c>
      <c r="AE356">
        <v>0.69289800000000001</v>
      </c>
      <c r="AF356">
        <v>3.7488299999999999E-3</v>
      </c>
      <c r="AG356">
        <v>1.36515E-2</v>
      </c>
      <c r="AH356">
        <v>9.4195300000000006E-3</v>
      </c>
      <c r="AI356">
        <v>5.7674199999999999E-4</v>
      </c>
      <c r="AJ356">
        <v>8.6784700000000006E-3</v>
      </c>
    </row>
    <row r="357" spans="1:36" x14ac:dyDescent="0.25">
      <c r="A357">
        <v>11071211</v>
      </c>
      <c r="D357">
        <v>60694113</v>
      </c>
      <c r="F357">
        <v>300</v>
      </c>
      <c r="G357">
        <v>77929914</v>
      </c>
      <c r="I357">
        <v>2275050011</v>
      </c>
      <c r="J357">
        <v>2</v>
      </c>
      <c r="K357" t="s">
        <v>34</v>
      </c>
      <c r="L357" t="s">
        <v>70</v>
      </c>
      <c r="M357">
        <v>34021</v>
      </c>
      <c r="O357" t="s">
        <v>387</v>
      </c>
      <c r="P357">
        <v>48811</v>
      </c>
      <c r="Q357" t="s">
        <v>37</v>
      </c>
      <c r="R357" t="s">
        <v>38</v>
      </c>
      <c r="U357" t="s">
        <v>38</v>
      </c>
      <c r="V357">
        <v>40.261800000000001</v>
      </c>
      <c r="W357">
        <v>-74.519599999999997</v>
      </c>
      <c r="X357" t="s">
        <v>39</v>
      </c>
      <c r="Y357" t="s">
        <v>388</v>
      </c>
      <c r="Z357" t="s">
        <v>34</v>
      </c>
      <c r="AA357">
        <v>0</v>
      </c>
      <c r="AB357" t="s">
        <v>41</v>
      </c>
      <c r="AC357">
        <v>8</v>
      </c>
      <c r="AE357">
        <v>0.108126</v>
      </c>
      <c r="AF357">
        <v>5.8500000000000002E-4</v>
      </c>
      <c r="AG357">
        <v>2.1302999999999999E-3</v>
      </c>
      <c r="AH357">
        <v>1.4699100000000001E-3</v>
      </c>
      <c r="AI357">
        <v>9.0000000000000006E-5</v>
      </c>
      <c r="AJ357">
        <v>1.3542700000000001E-3</v>
      </c>
    </row>
    <row r="358" spans="1:36" x14ac:dyDescent="0.25">
      <c r="A358">
        <v>11977811</v>
      </c>
      <c r="D358">
        <v>60841413</v>
      </c>
      <c r="F358">
        <v>300</v>
      </c>
      <c r="G358">
        <v>78223714</v>
      </c>
      <c r="I358">
        <v>2275050011</v>
      </c>
      <c r="J358">
        <v>2</v>
      </c>
      <c r="K358" t="s">
        <v>34</v>
      </c>
      <c r="L358" t="s">
        <v>90</v>
      </c>
      <c r="M358">
        <v>34005</v>
      </c>
      <c r="O358" t="s">
        <v>257</v>
      </c>
      <c r="P358">
        <v>48811</v>
      </c>
      <c r="Q358" t="s">
        <v>37</v>
      </c>
      <c r="R358" t="s">
        <v>38</v>
      </c>
      <c r="U358" t="s">
        <v>38</v>
      </c>
      <c r="V358">
        <v>39.982100000000003</v>
      </c>
      <c r="W358">
        <v>-74.692700000000002</v>
      </c>
      <c r="X358" t="s">
        <v>39</v>
      </c>
      <c r="Y358" t="s">
        <v>257</v>
      </c>
      <c r="Z358" t="s">
        <v>34</v>
      </c>
      <c r="AA358">
        <v>0</v>
      </c>
      <c r="AB358" t="s">
        <v>41</v>
      </c>
      <c r="AC358">
        <v>8</v>
      </c>
      <c r="AE358">
        <v>25.9863</v>
      </c>
      <c r="AF358">
        <v>0.140595</v>
      </c>
      <c r="AG358">
        <v>0.51198200000000005</v>
      </c>
      <c r="AH358">
        <v>0.35326800000000003</v>
      </c>
      <c r="AI358">
        <v>2.163E-2</v>
      </c>
      <c r="AJ358">
        <v>0.32547500000000001</v>
      </c>
    </row>
    <row r="359" spans="1:36" x14ac:dyDescent="0.25">
      <c r="A359">
        <v>11885111</v>
      </c>
      <c r="D359">
        <v>60892513</v>
      </c>
      <c r="F359">
        <v>300</v>
      </c>
      <c r="G359">
        <v>78325514</v>
      </c>
      <c r="I359">
        <v>2275050011</v>
      </c>
      <c r="J359">
        <v>2</v>
      </c>
      <c r="K359" t="s">
        <v>34</v>
      </c>
      <c r="L359" t="s">
        <v>35</v>
      </c>
      <c r="M359">
        <v>34025</v>
      </c>
      <c r="O359" t="s">
        <v>455</v>
      </c>
      <c r="P359">
        <v>48811</v>
      </c>
      <c r="Q359" t="s">
        <v>37</v>
      </c>
      <c r="R359" t="s">
        <v>38</v>
      </c>
      <c r="U359" t="s">
        <v>38</v>
      </c>
      <c r="V359">
        <v>40.152900000000002</v>
      </c>
      <c r="W359">
        <v>-74.455200000000005</v>
      </c>
      <c r="X359" t="s">
        <v>39</v>
      </c>
      <c r="Y359" t="s">
        <v>456</v>
      </c>
      <c r="Z359" t="s">
        <v>34</v>
      </c>
      <c r="AA359">
        <v>0</v>
      </c>
      <c r="AB359" t="s">
        <v>41</v>
      </c>
      <c r="AC359">
        <v>8</v>
      </c>
      <c r="AE359">
        <v>0.92188300000000001</v>
      </c>
      <c r="AF359">
        <v>4.9877100000000002E-3</v>
      </c>
      <c r="AG359">
        <v>1.8162899999999999E-2</v>
      </c>
      <c r="AH359">
        <v>1.2532400000000001E-2</v>
      </c>
      <c r="AI359">
        <v>7.6734000000000004E-4</v>
      </c>
      <c r="AJ359">
        <v>1.1546499999999999E-2</v>
      </c>
    </row>
    <row r="360" spans="1:36" x14ac:dyDescent="0.25">
      <c r="A360">
        <v>11916111</v>
      </c>
      <c r="D360">
        <v>60937513</v>
      </c>
      <c r="F360">
        <v>300</v>
      </c>
      <c r="G360">
        <v>78414714</v>
      </c>
      <c r="I360">
        <v>2275050011</v>
      </c>
      <c r="J360">
        <v>2</v>
      </c>
      <c r="K360" t="s">
        <v>34</v>
      </c>
      <c r="L360" t="s">
        <v>64</v>
      </c>
      <c r="M360">
        <v>34019</v>
      </c>
      <c r="O360" t="s">
        <v>465</v>
      </c>
      <c r="P360">
        <v>48811</v>
      </c>
      <c r="Q360" t="s">
        <v>37</v>
      </c>
      <c r="R360" t="s">
        <v>38</v>
      </c>
      <c r="U360" t="s">
        <v>38</v>
      </c>
      <c r="V360">
        <v>40.600099999999998</v>
      </c>
      <c r="W360">
        <v>-74.732900000000001</v>
      </c>
      <c r="X360" t="s">
        <v>39</v>
      </c>
      <c r="Y360" t="s">
        <v>224</v>
      </c>
      <c r="Z360" t="s">
        <v>34</v>
      </c>
      <c r="AA360">
        <v>0</v>
      </c>
      <c r="AB360" t="s">
        <v>41</v>
      </c>
      <c r="AC360">
        <v>8</v>
      </c>
      <c r="AE360">
        <v>0.476937</v>
      </c>
      <c r="AF360">
        <v>2.5804000000000001E-3</v>
      </c>
      <c r="AG360">
        <v>9.3966099999999997E-3</v>
      </c>
      <c r="AH360">
        <v>6.4836599999999996E-3</v>
      </c>
      <c r="AI360">
        <v>3.9698400000000002E-4</v>
      </c>
      <c r="AJ360">
        <v>5.97358E-3</v>
      </c>
    </row>
    <row r="361" spans="1:36" x14ac:dyDescent="0.25">
      <c r="A361">
        <v>11253011</v>
      </c>
      <c r="D361">
        <v>61198313</v>
      </c>
      <c r="F361">
        <v>300</v>
      </c>
      <c r="G361">
        <v>78934914</v>
      </c>
      <c r="I361">
        <v>2275050011</v>
      </c>
      <c r="J361">
        <v>2</v>
      </c>
      <c r="K361" t="s">
        <v>34</v>
      </c>
      <c r="L361" t="s">
        <v>73</v>
      </c>
      <c r="M361">
        <v>34035</v>
      </c>
      <c r="O361" t="s">
        <v>373</v>
      </c>
      <c r="P361">
        <v>48811</v>
      </c>
      <c r="Q361" t="s">
        <v>37</v>
      </c>
      <c r="R361" t="s">
        <v>38</v>
      </c>
      <c r="U361" t="s">
        <v>38</v>
      </c>
      <c r="V361">
        <v>40.5381</v>
      </c>
      <c r="W361">
        <v>-74.526899999999998</v>
      </c>
      <c r="X361" t="s">
        <v>39</v>
      </c>
      <c r="Y361" t="s">
        <v>374</v>
      </c>
      <c r="Z361" t="s">
        <v>34</v>
      </c>
      <c r="AA361">
        <v>0</v>
      </c>
      <c r="AB361" t="s">
        <v>41</v>
      </c>
      <c r="AC361">
        <v>8</v>
      </c>
      <c r="AE361">
        <v>0.108126</v>
      </c>
      <c r="AF361">
        <v>5.8500000000000002E-4</v>
      </c>
      <c r="AG361">
        <v>2.1302999999999999E-3</v>
      </c>
      <c r="AH361">
        <v>1.4699100000000001E-3</v>
      </c>
      <c r="AI361">
        <v>9.0000000000000006E-5</v>
      </c>
      <c r="AJ361">
        <v>1.3542700000000001E-3</v>
      </c>
    </row>
    <row r="362" spans="1:36" x14ac:dyDescent="0.25">
      <c r="A362">
        <v>11862511</v>
      </c>
      <c r="D362">
        <v>61009513</v>
      </c>
      <c r="F362">
        <v>300</v>
      </c>
      <c r="G362">
        <v>78558314</v>
      </c>
      <c r="I362">
        <v>2275050011</v>
      </c>
      <c r="J362">
        <v>2</v>
      </c>
      <c r="K362" t="s">
        <v>34</v>
      </c>
      <c r="L362" t="s">
        <v>79</v>
      </c>
      <c r="M362">
        <v>34027</v>
      </c>
      <c r="O362" t="s">
        <v>364</v>
      </c>
      <c r="P362">
        <v>48811</v>
      </c>
      <c r="Q362" t="s">
        <v>37</v>
      </c>
      <c r="R362" t="s">
        <v>38</v>
      </c>
      <c r="U362" t="s">
        <v>38</v>
      </c>
      <c r="V362">
        <v>40.943100000000001</v>
      </c>
      <c r="W362">
        <v>-74.290700000000001</v>
      </c>
      <c r="X362" t="s">
        <v>39</v>
      </c>
      <c r="Y362" t="s">
        <v>365</v>
      </c>
      <c r="Z362" t="s">
        <v>34</v>
      </c>
      <c r="AA362">
        <v>0</v>
      </c>
      <c r="AB362" t="s">
        <v>41</v>
      </c>
      <c r="AC362">
        <v>8</v>
      </c>
      <c r="AE362">
        <v>0.108126</v>
      </c>
      <c r="AF362">
        <v>5.8500000000000002E-4</v>
      </c>
      <c r="AG362">
        <v>2.1302999999999999E-3</v>
      </c>
      <c r="AH362">
        <v>1.4699100000000001E-3</v>
      </c>
      <c r="AI362">
        <v>9.0000000000000006E-5</v>
      </c>
      <c r="AJ362">
        <v>1.3542700000000001E-3</v>
      </c>
    </row>
    <row r="363" spans="1:36" x14ac:dyDescent="0.25">
      <c r="A363">
        <v>12395111</v>
      </c>
      <c r="D363">
        <v>61581513</v>
      </c>
      <c r="F363">
        <v>300</v>
      </c>
      <c r="G363">
        <v>79693314</v>
      </c>
      <c r="I363">
        <v>2275050011</v>
      </c>
      <c r="J363">
        <v>2</v>
      </c>
      <c r="K363" t="s">
        <v>34</v>
      </c>
      <c r="L363" t="s">
        <v>61</v>
      </c>
      <c r="M363">
        <v>34013</v>
      </c>
      <c r="O363" t="s">
        <v>417</v>
      </c>
      <c r="P363">
        <v>48811</v>
      </c>
      <c r="Q363" t="s">
        <v>37</v>
      </c>
      <c r="R363" t="s">
        <v>38</v>
      </c>
      <c r="U363" t="s">
        <v>38</v>
      </c>
      <c r="V363">
        <v>40.862900000000003</v>
      </c>
      <c r="W363">
        <v>-74.317400000000006</v>
      </c>
      <c r="X363" t="s">
        <v>39</v>
      </c>
      <c r="Y363" t="s">
        <v>418</v>
      </c>
      <c r="Z363" t="s">
        <v>34</v>
      </c>
      <c r="AA363">
        <v>0</v>
      </c>
      <c r="AB363" t="s">
        <v>41</v>
      </c>
      <c r="AC363">
        <v>8</v>
      </c>
      <c r="AE363">
        <v>0.108126</v>
      </c>
      <c r="AF363">
        <v>5.8500000000000002E-4</v>
      </c>
      <c r="AG363">
        <v>2.1302999999999999E-3</v>
      </c>
      <c r="AH363">
        <v>1.4699100000000001E-3</v>
      </c>
      <c r="AI363">
        <v>9.0000000000000006E-5</v>
      </c>
      <c r="AJ363">
        <v>1.3542700000000001E-3</v>
      </c>
    </row>
    <row r="364" spans="1:36" x14ac:dyDescent="0.25">
      <c r="A364">
        <v>11687811</v>
      </c>
      <c r="D364">
        <v>61304913</v>
      </c>
      <c r="F364">
        <v>300</v>
      </c>
      <c r="G364">
        <v>79147914</v>
      </c>
      <c r="I364">
        <v>2275050011</v>
      </c>
      <c r="J364">
        <v>2</v>
      </c>
      <c r="K364" t="s">
        <v>34</v>
      </c>
      <c r="L364" t="s">
        <v>82</v>
      </c>
      <c r="M364">
        <v>34041</v>
      </c>
      <c r="O364" t="s">
        <v>129</v>
      </c>
      <c r="P364">
        <v>48811</v>
      </c>
      <c r="Q364" t="s">
        <v>37</v>
      </c>
      <c r="R364" t="s">
        <v>38</v>
      </c>
      <c r="U364" t="s">
        <v>38</v>
      </c>
      <c r="V364">
        <v>40.863999999999997</v>
      </c>
      <c r="W364">
        <v>-74.9191</v>
      </c>
      <c r="X364" t="s">
        <v>39</v>
      </c>
      <c r="Y364" t="s">
        <v>130</v>
      </c>
      <c r="Z364" t="s">
        <v>34</v>
      </c>
      <c r="AA364">
        <v>0</v>
      </c>
      <c r="AB364" t="s">
        <v>41</v>
      </c>
      <c r="AC364">
        <v>8</v>
      </c>
      <c r="AE364">
        <v>0.108126</v>
      </c>
      <c r="AF364">
        <v>5.8500000000000002E-4</v>
      </c>
      <c r="AG364">
        <v>2.1302999999999999E-3</v>
      </c>
      <c r="AH364">
        <v>1.4699100000000001E-3</v>
      </c>
      <c r="AI364">
        <v>9.0000000000000006E-5</v>
      </c>
      <c r="AJ364">
        <v>1.3542700000000001E-3</v>
      </c>
    </row>
    <row r="365" spans="1:36" x14ac:dyDescent="0.25">
      <c r="A365">
        <v>10983811</v>
      </c>
      <c r="D365">
        <v>60519913</v>
      </c>
      <c r="F365">
        <v>300</v>
      </c>
      <c r="G365">
        <v>77581514</v>
      </c>
      <c r="I365">
        <v>2275050011</v>
      </c>
      <c r="J365">
        <v>2</v>
      </c>
      <c r="K365" t="s">
        <v>34</v>
      </c>
      <c r="L365" t="s">
        <v>61</v>
      </c>
      <c r="M365">
        <v>34013</v>
      </c>
      <c r="O365" t="s">
        <v>473</v>
      </c>
      <c r="P365">
        <v>48811</v>
      </c>
      <c r="Q365" t="s">
        <v>37</v>
      </c>
      <c r="R365" t="s">
        <v>38</v>
      </c>
      <c r="U365" t="s">
        <v>38</v>
      </c>
      <c r="V365">
        <v>40.702300000000001</v>
      </c>
      <c r="W365">
        <v>-74.150700000000001</v>
      </c>
      <c r="X365" t="s">
        <v>39</v>
      </c>
      <c r="Y365" t="s">
        <v>263</v>
      </c>
      <c r="Z365" t="s">
        <v>34</v>
      </c>
      <c r="AA365">
        <v>0</v>
      </c>
      <c r="AB365" t="s">
        <v>41</v>
      </c>
      <c r="AC365">
        <v>8</v>
      </c>
      <c r="AE365">
        <v>0.108126</v>
      </c>
      <c r="AF365">
        <v>5.8500000000000002E-4</v>
      </c>
      <c r="AG365">
        <v>2.1302999999999999E-3</v>
      </c>
      <c r="AH365">
        <v>1.4699100000000001E-3</v>
      </c>
      <c r="AI365">
        <v>9.0000000000000006E-5</v>
      </c>
      <c r="AJ365">
        <v>1.3542700000000001E-3</v>
      </c>
    </row>
    <row r="366" spans="1:36" x14ac:dyDescent="0.25">
      <c r="A366">
        <v>9375611</v>
      </c>
      <c r="D366">
        <v>62589213</v>
      </c>
      <c r="F366">
        <v>300</v>
      </c>
      <c r="G366">
        <v>84203714</v>
      </c>
      <c r="I366">
        <v>2275050011</v>
      </c>
      <c r="J366">
        <v>2</v>
      </c>
      <c r="K366" t="s">
        <v>34</v>
      </c>
      <c r="L366" t="s">
        <v>73</v>
      </c>
      <c r="M366">
        <v>34035</v>
      </c>
      <c r="O366" t="s">
        <v>277</v>
      </c>
      <c r="P366">
        <v>48811</v>
      </c>
      <c r="Q366" t="s">
        <v>37</v>
      </c>
      <c r="R366" t="s">
        <v>38</v>
      </c>
      <c r="U366" t="s">
        <v>38</v>
      </c>
      <c r="V366">
        <v>40.398350000000001</v>
      </c>
      <c r="W366">
        <v>-74.657600000000002</v>
      </c>
      <c r="X366" t="s">
        <v>39</v>
      </c>
      <c r="Y366" t="s">
        <v>278</v>
      </c>
      <c r="Z366" t="s">
        <v>34</v>
      </c>
      <c r="AA366">
        <v>0</v>
      </c>
      <c r="AB366" t="s">
        <v>41</v>
      </c>
      <c r="AC366">
        <v>8</v>
      </c>
      <c r="AE366">
        <v>75.061400000000006</v>
      </c>
      <c r="AF366">
        <v>0.406109</v>
      </c>
      <c r="AG366">
        <v>1.4788600000000001</v>
      </c>
      <c r="AH366">
        <v>1.02041</v>
      </c>
      <c r="AI366">
        <v>6.2478300000000001E-2</v>
      </c>
      <c r="AJ366">
        <v>0.94013500000000005</v>
      </c>
    </row>
    <row r="367" spans="1:36" x14ac:dyDescent="0.25">
      <c r="A367">
        <v>12320911</v>
      </c>
      <c r="D367">
        <v>61751113</v>
      </c>
      <c r="F367">
        <v>300</v>
      </c>
      <c r="G367">
        <v>80028314</v>
      </c>
      <c r="I367">
        <v>2275050011</v>
      </c>
      <c r="J367">
        <v>2</v>
      </c>
      <c r="K367" t="s">
        <v>34</v>
      </c>
      <c r="L367" t="s">
        <v>79</v>
      </c>
      <c r="M367">
        <v>34027</v>
      </c>
      <c r="O367" t="s">
        <v>335</v>
      </c>
      <c r="P367">
        <v>48811</v>
      </c>
      <c r="Q367" t="s">
        <v>37</v>
      </c>
      <c r="R367" t="s">
        <v>38</v>
      </c>
      <c r="U367" t="s">
        <v>38</v>
      </c>
      <c r="V367">
        <v>40.791800000000002</v>
      </c>
      <c r="W367">
        <v>-74.382900000000006</v>
      </c>
      <c r="X367" t="s">
        <v>39</v>
      </c>
      <c r="Y367" t="s">
        <v>336</v>
      </c>
      <c r="Z367" t="s">
        <v>34</v>
      </c>
      <c r="AA367">
        <v>0</v>
      </c>
      <c r="AB367" t="s">
        <v>41</v>
      </c>
      <c r="AC367">
        <v>8</v>
      </c>
      <c r="AE367">
        <v>0.108126</v>
      </c>
      <c r="AF367">
        <v>5.8500000000000002E-4</v>
      </c>
      <c r="AG367">
        <v>2.1302999999999999E-3</v>
      </c>
      <c r="AH367">
        <v>1.4699100000000001E-3</v>
      </c>
      <c r="AI367">
        <v>9.0000000000000006E-5</v>
      </c>
      <c r="AJ367">
        <v>1.3542700000000001E-3</v>
      </c>
    </row>
    <row r="368" spans="1:36" x14ac:dyDescent="0.25">
      <c r="A368">
        <v>11171311</v>
      </c>
      <c r="D368">
        <v>60937213</v>
      </c>
      <c r="F368">
        <v>300</v>
      </c>
      <c r="G368">
        <v>78414114</v>
      </c>
      <c r="I368">
        <v>2275050011</v>
      </c>
      <c r="J368">
        <v>2</v>
      </c>
      <c r="K368" t="s">
        <v>34</v>
      </c>
      <c r="L368" t="s">
        <v>70</v>
      </c>
      <c r="M368">
        <v>34021</v>
      </c>
      <c r="O368" t="s">
        <v>202</v>
      </c>
      <c r="P368">
        <v>48811</v>
      </c>
      <c r="Q368" t="s">
        <v>37</v>
      </c>
      <c r="R368" t="s">
        <v>38</v>
      </c>
      <c r="U368" t="s">
        <v>38</v>
      </c>
      <c r="V368">
        <v>40.287599999999998</v>
      </c>
      <c r="W368">
        <v>-74.675399999999996</v>
      </c>
      <c r="X368" t="s">
        <v>39</v>
      </c>
      <c r="Y368" t="s">
        <v>203</v>
      </c>
      <c r="Z368" t="s">
        <v>34</v>
      </c>
      <c r="AA368">
        <v>0</v>
      </c>
      <c r="AB368" t="s">
        <v>41</v>
      </c>
      <c r="AC368">
        <v>8</v>
      </c>
      <c r="AE368">
        <v>0.108126</v>
      </c>
      <c r="AF368">
        <v>5.8500000000000002E-4</v>
      </c>
      <c r="AG368">
        <v>2.1302999999999999E-3</v>
      </c>
      <c r="AH368">
        <v>1.4699100000000001E-3</v>
      </c>
      <c r="AI368">
        <v>9.0000000000000006E-5</v>
      </c>
      <c r="AJ368">
        <v>1.3542700000000001E-3</v>
      </c>
    </row>
    <row r="369" spans="1:36" x14ac:dyDescent="0.25">
      <c r="A369">
        <v>11347711</v>
      </c>
      <c r="D369">
        <v>61584213</v>
      </c>
      <c r="F369">
        <v>300</v>
      </c>
      <c r="G369">
        <v>79698714</v>
      </c>
      <c r="I369">
        <v>2275050011</v>
      </c>
      <c r="J369">
        <v>2</v>
      </c>
      <c r="K369" t="s">
        <v>34</v>
      </c>
      <c r="L369" t="s">
        <v>159</v>
      </c>
      <c r="M369">
        <v>34033</v>
      </c>
      <c r="O369" t="s">
        <v>556</v>
      </c>
      <c r="P369">
        <v>48811</v>
      </c>
      <c r="Q369" t="s">
        <v>37</v>
      </c>
      <c r="R369" t="s">
        <v>38</v>
      </c>
      <c r="U369" t="s">
        <v>38</v>
      </c>
      <c r="V369">
        <v>39.661099999999998</v>
      </c>
      <c r="W369">
        <v>-75.465299999999999</v>
      </c>
      <c r="X369" t="s">
        <v>39</v>
      </c>
      <c r="Y369" t="s">
        <v>161</v>
      </c>
      <c r="Z369" t="s">
        <v>34</v>
      </c>
      <c r="AA369">
        <v>0</v>
      </c>
      <c r="AB369" t="s">
        <v>41</v>
      </c>
      <c r="AC369">
        <v>8</v>
      </c>
      <c r="AE369">
        <v>0.55372200000000005</v>
      </c>
      <c r="AF369">
        <v>2.9958300000000001E-3</v>
      </c>
      <c r="AG369">
        <v>1.09094E-2</v>
      </c>
      <c r="AH369">
        <v>7.5275100000000003E-3</v>
      </c>
      <c r="AI369">
        <v>4.6089699999999999E-4</v>
      </c>
      <c r="AJ369">
        <v>6.9353100000000001E-3</v>
      </c>
    </row>
    <row r="370" spans="1:36" x14ac:dyDescent="0.25">
      <c r="A370">
        <v>11905011</v>
      </c>
      <c r="D370">
        <v>60937313</v>
      </c>
      <c r="F370">
        <v>300</v>
      </c>
      <c r="G370">
        <v>78414314</v>
      </c>
      <c r="I370">
        <v>2275050011</v>
      </c>
      <c r="J370">
        <v>2</v>
      </c>
      <c r="K370" t="s">
        <v>34</v>
      </c>
      <c r="L370" t="s">
        <v>73</v>
      </c>
      <c r="M370">
        <v>34035</v>
      </c>
      <c r="O370" t="s">
        <v>468</v>
      </c>
      <c r="P370">
        <v>48811</v>
      </c>
      <c r="Q370" t="s">
        <v>37</v>
      </c>
      <c r="R370" t="s">
        <v>38</v>
      </c>
      <c r="U370" t="s">
        <v>38</v>
      </c>
      <c r="V370">
        <v>40.492600000000003</v>
      </c>
      <c r="W370">
        <v>-74.521299999999997</v>
      </c>
      <c r="X370" t="s">
        <v>39</v>
      </c>
      <c r="Y370" t="s">
        <v>426</v>
      </c>
      <c r="Z370" t="s">
        <v>34</v>
      </c>
      <c r="AA370">
        <v>0</v>
      </c>
      <c r="AB370" t="s">
        <v>41</v>
      </c>
      <c r="AC370">
        <v>8</v>
      </c>
      <c r="AE370">
        <v>0.108126</v>
      </c>
      <c r="AF370">
        <v>5.8500000000000002E-4</v>
      </c>
      <c r="AG370">
        <v>2.1302999999999999E-3</v>
      </c>
      <c r="AH370">
        <v>1.4699100000000001E-3</v>
      </c>
      <c r="AI370">
        <v>9.0000000000000006E-5</v>
      </c>
      <c r="AJ370">
        <v>1.3542700000000001E-3</v>
      </c>
    </row>
    <row r="371" spans="1:36" x14ac:dyDescent="0.25">
      <c r="A371">
        <v>9384211</v>
      </c>
      <c r="D371">
        <v>62626713</v>
      </c>
      <c r="F371">
        <v>300</v>
      </c>
      <c r="G371">
        <v>84345014</v>
      </c>
      <c r="I371">
        <v>2275050011</v>
      </c>
      <c r="J371">
        <v>2</v>
      </c>
      <c r="K371" t="s">
        <v>34</v>
      </c>
      <c r="L371" t="s">
        <v>90</v>
      </c>
      <c r="M371">
        <v>34005</v>
      </c>
      <c r="O371" t="s">
        <v>258</v>
      </c>
      <c r="P371">
        <v>48811</v>
      </c>
      <c r="Q371" t="s">
        <v>37</v>
      </c>
      <c r="R371" t="s">
        <v>38</v>
      </c>
      <c r="U371" t="s">
        <v>38</v>
      </c>
      <c r="V371">
        <v>39.904150000000001</v>
      </c>
      <c r="W371">
        <v>-74.749549999999999</v>
      </c>
      <c r="X371" t="s">
        <v>39</v>
      </c>
      <c r="Y371" t="s">
        <v>259</v>
      </c>
      <c r="Z371" t="s">
        <v>34</v>
      </c>
      <c r="AA371">
        <v>0</v>
      </c>
      <c r="AB371" t="s">
        <v>41</v>
      </c>
      <c r="AC371">
        <v>8</v>
      </c>
      <c r="AE371">
        <v>16.3475</v>
      </c>
      <c r="AF371">
        <v>8.8445999999999997E-2</v>
      </c>
      <c r="AG371">
        <v>0.322079</v>
      </c>
      <c r="AH371">
        <v>0.22223499999999999</v>
      </c>
      <c r="AI371">
        <v>1.36071E-2</v>
      </c>
      <c r="AJ371">
        <v>0.20475099999999999</v>
      </c>
    </row>
    <row r="372" spans="1:36" x14ac:dyDescent="0.25">
      <c r="A372">
        <v>11096011</v>
      </c>
      <c r="D372">
        <v>60745613</v>
      </c>
      <c r="F372">
        <v>300</v>
      </c>
      <c r="G372">
        <v>78032514</v>
      </c>
      <c r="I372">
        <v>2275050011</v>
      </c>
      <c r="J372">
        <v>2</v>
      </c>
      <c r="K372" t="s">
        <v>34</v>
      </c>
      <c r="L372" t="s">
        <v>90</v>
      </c>
      <c r="M372">
        <v>34005</v>
      </c>
      <c r="O372" t="s">
        <v>345</v>
      </c>
      <c r="P372">
        <v>48811</v>
      </c>
      <c r="Q372" t="s">
        <v>37</v>
      </c>
      <c r="R372" t="s">
        <v>38</v>
      </c>
      <c r="U372" t="s">
        <v>38</v>
      </c>
      <c r="V372">
        <v>40.026499999999999</v>
      </c>
      <c r="W372">
        <v>-74.692700000000002</v>
      </c>
      <c r="X372" t="s">
        <v>39</v>
      </c>
      <c r="Y372" t="s">
        <v>346</v>
      </c>
      <c r="Z372" t="s">
        <v>34</v>
      </c>
      <c r="AA372">
        <v>0</v>
      </c>
      <c r="AB372" t="s">
        <v>41</v>
      </c>
      <c r="AC372">
        <v>8</v>
      </c>
      <c r="AE372">
        <v>9.7448599999999992</v>
      </c>
      <c r="AF372">
        <v>5.2723100000000002E-2</v>
      </c>
      <c r="AG372">
        <v>0.191993</v>
      </c>
      <c r="AH372">
        <v>0.13247500000000001</v>
      </c>
      <c r="AI372">
        <v>8.1112500000000004E-3</v>
      </c>
      <c r="AJ372">
        <v>0.12205299999999999</v>
      </c>
    </row>
    <row r="373" spans="1:36" x14ac:dyDescent="0.25">
      <c r="A373">
        <v>12304411</v>
      </c>
      <c r="D373">
        <v>61748013</v>
      </c>
      <c r="F373">
        <v>300</v>
      </c>
      <c r="G373">
        <v>80022114</v>
      </c>
      <c r="I373">
        <v>2275050011</v>
      </c>
      <c r="J373">
        <v>2</v>
      </c>
      <c r="K373" t="s">
        <v>34</v>
      </c>
      <c r="L373" t="s">
        <v>108</v>
      </c>
      <c r="M373">
        <v>34003</v>
      </c>
      <c r="O373" t="s">
        <v>357</v>
      </c>
      <c r="P373">
        <v>48811</v>
      </c>
      <c r="Q373" t="s">
        <v>37</v>
      </c>
      <c r="R373" t="s">
        <v>38</v>
      </c>
      <c r="U373" t="s">
        <v>38</v>
      </c>
      <c r="V373">
        <v>40.8459</v>
      </c>
      <c r="W373">
        <v>-74.028800000000004</v>
      </c>
      <c r="X373" t="s">
        <v>39</v>
      </c>
      <c r="Y373" t="s">
        <v>357</v>
      </c>
      <c r="Z373" t="s">
        <v>34</v>
      </c>
      <c r="AA373">
        <v>0</v>
      </c>
      <c r="AB373" t="s">
        <v>41</v>
      </c>
      <c r="AC373">
        <v>8</v>
      </c>
      <c r="AE373">
        <v>3.8979400000000002</v>
      </c>
      <c r="AF373">
        <v>2.1089199999999999E-2</v>
      </c>
      <c r="AG373">
        <v>7.6797299999999999E-2</v>
      </c>
      <c r="AH373">
        <v>5.2990099999999998E-2</v>
      </c>
      <c r="AI373">
        <v>3.2445E-3</v>
      </c>
      <c r="AJ373">
        <v>4.8821299999999998E-2</v>
      </c>
    </row>
    <row r="374" spans="1:36" x14ac:dyDescent="0.25">
      <c r="A374">
        <v>9382211</v>
      </c>
      <c r="D374">
        <v>98310713</v>
      </c>
      <c r="F374">
        <v>300</v>
      </c>
      <c r="G374">
        <v>137941914</v>
      </c>
      <c r="I374">
        <v>2275050011</v>
      </c>
      <c r="J374">
        <v>2</v>
      </c>
      <c r="K374" t="s">
        <v>34</v>
      </c>
      <c r="L374" t="s">
        <v>84</v>
      </c>
      <c r="M374">
        <v>34029</v>
      </c>
      <c r="O374" t="s">
        <v>460</v>
      </c>
      <c r="P374">
        <v>48811</v>
      </c>
      <c r="Q374" t="s">
        <v>37</v>
      </c>
      <c r="R374" t="s">
        <v>38</v>
      </c>
      <c r="U374" t="s">
        <v>38</v>
      </c>
      <c r="V374">
        <v>39.927500000000002</v>
      </c>
      <c r="W374">
        <v>-74.292379999999994</v>
      </c>
      <c r="X374" t="s">
        <v>39</v>
      </c>
      <c r="Y374" t="s">
        <v>461</v>
      </c>
      <c r="Z374" t="s">
        <v>34</v>
      </c>
      <c r="AA374">
        <v>0</v>
      </c>
      <c r="AB374" t="s">
        <v>41</v>
      </c>
      <c r="AC374">
        <v>8</v>
      </c>
      <c r="AE374">
        <v>73.489199999999997</v>
      </c>
      <c r="AF374">
        <v>0.39760299999999998</v>
      </c>
      <c r="AG374">
        <v>1.4478899999999999</v>
      </c>
      <c r="AH374">
        <v>0.99904099999999996</v>
      </c>
      <c r="AI374">
        <v>6.1169599999999998E-2</v>
      </c>
      <c r="AJ374">
        <v>0.92044400000000004</v>
      </c>
    </row>
    <row r="375" spans="1:36" x14ac:dyDescent="0.25">
      <c r="A375">
        <v>11819511</v>
      </c>
      <c r="D375">
        <v>61348113</v>
      </c>
      <c r="F375">
        <v>300</v>
      </c>
      <c r="G375">
        <v>79234114</v>
      </c>
      <c r="I375">
        <v>2275050011</v>
      </c>
      <c r="J375">
        <v>2</v>
      </c>
      <c r="K375" t="s">
        <v>34</v>
      </c>
      <c r="L375" t="s">
        <v>103</v>
      </c>
      <c r="M375">
        <v>34023</v>
      </c>
      <c r="O375" t="s">
        <v>449</v>
      </c>
      <c r="P375">
        <v>48811</v>
      </c>
      <c r="Q375" t="s">
        <v>37</v>
      </c>
      <c r="R375" t="s">
        <v>38</v>
      </c>
      <c r="U375" t="s">
        <v>38</v>
      </c>
      <c r="V375">
        <v>40.495600000000003</v>
      </c>
      <c r="W375">
        <v>-74.451700000000002</v>
      </c>
      <c r="X375" t="s">
        <v>39</v>
      </c>
      <c r="Y375" t="s">
        <v>167</v>
      </c>
      <c r="Z375" t="s">
        <v>34</v>
      </c>
      <c r="AA375">
        <v>0</v>
      </c>
      <c r="AB375" t="s">
        <v>41</v>
      </c>
      <c r="AC375">
        <v>8</v>
      </c>
      <c r="AE375">
        <v>0.108126</v>
      </c>
      <c r="AF375">
        <v>5.8500000000000002E-4</v>
      </c>
      <c r="AG375">
        <v>2.1302999999999999E-3</v>
      </c>
      <c r="AH375">
        <v>1.4699100000000001E-3</v>
      </c>
      <c r="AI375">
        <v>9.0000000000000006E-5</v>
      </c>
      <c r="AJ375">
        <v>1.3542700000000001E-3</v>
      </c>
    </row>
    <row r="376" spans="1:36" x14ac:dyDescent="0.25">
      <c r="A376">
        <v>11489311</v>
      </c>
      <c r="D376">
        <v>60641613</v>
      </c>
      <c r="F376">
        <v>300</v>
      </c>
      <c r="G376">
        <v>77823514</v>
      </c>
      <c r="I376">
        <v>2275050011</v>
      </c>
      <c r="J376">
        <v>2</v>
      </c>
      <c r="K376" t="s">
        <v>34</v>
      </c>
      <c r="L376" t="s">
        <v>103</v>
      </c>
      <c r="M376">
        <v>34023</v>
      </c>
      <c r="O376" t="s">
        <v>440</v>
      </c>
      <c r="P376">
        <v>48811</v>
      </c>
      <c r="Q376" t="s">
        <v>37</v>
      </c>
      <c r="R376" t="s">
        <v>38</v>
      </c>
      <c r="U376" t="s">
        <v>38</v>
      </c>
      <c r="V376">
        <v>40.516800000000003</v>
      </c>
      <c r="W376">
        <v>-74.466300000000004</v>
      </c>
      <c r="X376" t="s">
        <v>39</v>
      </c>
      <c r="Y376" t="s">
        <v>167</v>
      </c>
      <c r="Z376" t="s">
        <v>34</v>
      </c>
      <c r="AA376">
        <v>0</v>
      </c>
      <c r="AB376" t="s">
        <v>41</v>
      </c>
      <c r="AC376">
        <v>8</v>
      </c>
      <c r="AE376">
        <v>0.108126</v>
      </c>
      <c r="AF376">
        <v>5.8500000000000002E-4</v>
      </c>
      <c r="AG376">
        <v>2.1302999999999999E-3</v>
      </c>
      <c r="AH376">
        <v>1.4699100000000001E-3</v>
      </c>
      <c r="AI376">
        <v>9.0000000000000006E-5</v>
      </c>
      <c r="AJ376">
        <v>1.3542700000000001E-3</v>
      </c>
    </row>
    <row r="377" spans="1:36" x14ac:dyDescent="0.25">
      <c r="A377">
        <v>11489111</v>
      </c>
      <c r="D377">
        <v>60641413</v>
      </c>
      <c r="F377">
        <v>300</v>
      </c>
      <c r="G377">
        <v>77823114</v>
      </c>
      <c r="I377">
        <v>2275050011</v>
      </c>
      <c r="J377">
        <v>2</v>
      </c>
      <c r="K377" t="s">
        <v>34</v>
      </c>
      <c r="L377" t="s">
        <v>103</v>
      </c>
      <c r="M377">
        <v>34023</v>
      </c>
      <c r="O377" t="s">
        <v>493</v>
      </c>
      <c r="P377">
        <v>48811</v>
      </c>
      <c r="Q377" t="s">
        <v>37</v>
      </c>
      <c r="R377" t="s">
        <v>38</v>
      </c>
      <c r="U377" t="s">
        <v>38</v>
      </c>
      <c r="V377">
        <v>40.479300000000002</v>
      </c>
      <c r="W377">
        <v>-74.434600000000003</v>
      </c>
      <c r="X377" t="s">
        <v>39</v>
      </c>
      <c r="Y377" t="s">
        <v>167</v>
      </c>
      <c r="Z377" t="s">
        <v>34</v>
      </c>
      <c r="AA377">
        <v>0</v>
      </c>
      <c r="AB377" t="s">
        <v>41</v>
      </c>
      <c r="AC377">
        <v>8</v>
      </c>
      <c r="AE377">
        <v>0.108126</v>
      </c>
      <c r="AF377">
        <v>5.8500000000000002E-4</v>
      </c>
      <c r="AG377">
        <v>2.1302999999999999E-3</v>
      </c>
      <c r="AH377">
        <v>1.4699100000000001E-3</v>
      </c>
      <c r="AI377">
        <v>9.0000000000000006E-5</v>
      </c>
      <c r="AJ377">
        <v>1.3542700000000001E-3</v>
      </c>
    </row>
    <row r="378" spans="1:36" x14ac:dyDescent="0.25">
      <c r="A378">
        <v>12322611</v>
      </c>
      <c r="D378">
        <v>61752913</v>
      </c>
      <c r="F378">
        <v>300</v>
      </c>
      <c r="G378">
        <v>80031914</v>
      </c>
      <c r="I378">
        <v>2275050011</v>
      </c>
      <c r="J378">
        <v>2</v>
      </c>
      <c r="K378" t="s">
        <v>34</v>
      </c>
      <c r="L378" t="s">
        <v>159</v>
      </c>
      <c r="M378">
        <v>34033</v>
      </c>
      <c r="O378" t="s">
        <v>399</v>
      </c>
      <c r="P378">
        <v>48811</v>
      </c>
      <c r="Q378" t="s">
        <v>37</v>
      </c>
      <c r="R378" t="s">
        <v>38</v>
      </c>
      <c r="U378" t="s">
        <v>38</v>
      </c>
      <c r="V378">
        <v>39.562600000000003</v>
      </c>
      <c r="W378">
        <v>-75.449600000000004</v>
      </c>
      <c r="X378" t="s">
        <v>39</v>
      </c>
      <c r="Y378" t="s">
        <v>161</v>
      </c>
      <c r="Z378" t="s">
        <v>34</v>
      </c>
      <c r="AA378">
        <v>0</v>
      </c>
      <c r="AB378" t="s">
        <v>41</v>
      </c>
      <c r="AC378">
        <v>8</v>
      </c>
      <c r="AE378">
        <v>0.45040200000000002</v>
      </c>
      <c r="AF378">
        <v>2.4368300000000001E-3</v>
      </c>
      <c r="AG378">
        <v>8.8738199999999993E-3</v>
      </c>
      <c r="AH378">
        <v>6.1229400000000003E-3</v>
      </c>
      <c r="AI378">
        <v>3.7489700000000001E-4</v>
      </c>
      <c r="AJ378">
        <v>5.6412299999999997E-3</v>
      </c>
    </row>
    <row r="379" spans="1:36" x14ac:dyDescent="0.25">
      <c r="A379">
        <v>11978111</v>
      </c>
      <c r="D379">
        <v>60841713</v>
      </c>
      <c r="F379">
        <v>300</v>
      </c>
      <c r="G379">
        <v>78224314</v>
      </c>
      <c r="I379">
        <v>2275050011</v>
      </c>
      <c r="J379">
        <v>2</v>
      </c>
      <c r="K379" t="s">
        <v>34</v>
      </c>
      <c r="L379" t="s">
        <v>70</v>
      </c>
      <c r="M379">
        <v>34021</v>
      </c>
      <c r="O379" t="s">
        <v>245</v>
      </c>
      <c r="P379">
        <v>48811</v>
      </c>
      <c r="Q379" t="s">
        <v>37</v>
      </c>
      <c r="R379" t="s">
        <v>38</v>
      </c>
      <c r="U379" t="s">
        <v>38</v>
      </c>
      <c r="V379">
        <v>40.333399999999997</v>
      </c>
      <c r="W379">
        <v>-74.632900000000006</v>
      </c>
      <c r="X379" t="s">
        <v>39</v>
      </c>
      <c r="Y379" t="s">
        <v>105</v>
      </c>
      <c r="Z379" t="s">
        <v>34</v>
      </c>
      <c r="AA379">
        <v>0</v>
      </c>
      <c r="AB379" t="s">
        <v>41</v>
      </c>
      <c r="AC379">
        <v>8</v>
      </c>
      <c r="AE379">
        <v>0.108126</v>
      </c>
      <c r="AF379">
        <v>5.8500000000000002E-4</v>
      </c>
      <c r="AG379">
        <v>2.1302999999999999E-3</v>
      </c>
      <c r="AH379">
        <v>1.4699100000000001E-3</v>
      </c>
      <c r="AI379">
        <v>9.0000000000000006E-5</v>
      </c>
      <c r="AJ379">
        <v>1.3542700000000001E-3</v>
      </c>
    </row>
    <row r="380" spans="1:36" x14ac:dyDescent="0.25">
      <c r="A380">
        <v>11825511</v>
      </c>
      <c r="D380">
        <v>61086713</v>
      </c>
      <c r="F380">
        <v>300</v>
      </c>
      <c r="G380">
        <v>78712714</v>
      </c>
      <c r="I380">
        <v>2275050011</v>
      </c>
      <c r="J380">
        <v>2</v>
      </c>
      <c r="K380" t="s">
        <v>34</v>
      </c>
      <c r="L380" t="s">
        <v>79</v>
      </c>
      <c r="M380">
        <v>34027</v>
      </c>
      <c r="O380" t="s">
        <v>438</v>
      </c>
      <c r="P380">
        <v>48811</v>
      </c>
      <c r="Q380" t="s">
        <v>37</v>
      </c>
      <c r="R380" t="s">
        <v>38</v>
      </c>
      <c r="U380" t="s">
        <v>38</v>
      </c>
      <c r="V380">
        <v>40.808300000000003</v>
      </c>
      <c r="W380">
        <v>-74.808300000000003</v>
      </c>
      <c r="X380" t="s">
        <v>39</v>
      </c>
      <c r="Y380" t="s">
        <v>439</v>
      </c>
      <c r="Z380" t="s">
        <v>34</v>
      </c>
      <c r="AA380">
        <v>0</v>
      </c>
      <c r="AB380" t="s">
        <v>41</v>
      </c>
      <c r="AC380">
        <v>8</v>
      </c>
      <c r="AE380">
        <v>0.61788200000000004</v>
      </c>
      <c r="AF380">
        <v>3.3429599999999999E-3</v>
      </c>
      <c r="AG380">
        <v>1.21735E-2</v>
      </c>
      <c r="AH380">
        <v>8.3997299999999993E-3</v>
      </c>
      <c r="AI380">
        <v>5.1430200000000001E-4</v>
      </c>
      <c r="AJ380">
        <v>7.7388999999999999E-3</v>
      </c>
    </row>
    <row r="381" spans="1:36" x14ac:dyDescent="0.25">
      <c r="A381">
        <v>11171211</v>
      </c>
      <c r="D381">
        <v>60937113</v>
      </c>
      <c r="F381">
        <v>300</v>
      </c>
      <c r="G381">
        <v>78413914</v>
      </c>
      <c r="I381">
        <v>2275050011</v>
      </c>
      <c r="J381">
        <v>2</v>
      </c>
      <c r="K381" t="s">
        <v>34</v>
      </c>
      <c r="L381" t="s">
        <v>159</v>
      </c>
      <c r="M381">
        <v>34033</v>
      </c>
      <c r="O381" t="s">
        <v>160</v>
      </c>
      <c r="P381">
        <v>48811</v>
      </c>
      <c r="Q381" t="s">
        <v>37</v>
      </c>
      <c r="R381" t="s">
        <v>38</v>
      </c>
      <c r="U381" t="s">
        <v>38</v>
      </c>
      <c r="V381">
        <v>39.619599999999998</v>
      </c>
      <c r="W381">
        <v>-75.438500000000005</v>
      </c>
      <c r="X381" t="s">
        <v>39</v>
      </c>
      <c r="Y381" t="s">
        <v>161</v>
      </c>
      <c r="Z381" t="s">
        <v>34</v>
      </c>
      <c r="AA381">
        <v>0</v>
      </c>
      <c r="AB381" t="s">
        <v>41</v>
      </c>
      <c r="AC381">
        <v>8</v>
      </c>
      <c r="AE381">
        <v>0.108126</v>
      </c>
      <c r="AF381">
        <v>5.8500000000000002E-4</v>
      </c>
      <c r="AG381">
        <v>2.1302999999999999E-3</v>
      </c>
      <c r="AH381">
        <v>1.4699100000000001E-3</v>
      </c>
      <c r="AI381">
        <v>9.0000000000000006E-5</v>
      </c>
      <c r="AJ381">
        <v>1.3542700000000001E-3</v>
      </c>
    </row>
    <row r="382" spans="1:36" x14ac:dyDescent="0.25">
      <c r="A382">
        <v>11572311</v>
      </c>
      <c r="D382">
        <v>61268113</v>
      </c>
      <c r="F382">
        <v>300</v>
      </c>
      <c r="G382">
        <v>79074314</v>
      </c>
      <c r="I382">
        <v>2275050011</v>
      </c>
      <c r="J382">
        <v>2</v>
      </c>
      <c r="K382" t="s">
        <v>34</v>
      </c>
      <c r="L382" t="s">
        <v>98</v>
      </c>
      <c r="M382">
        <v>34001</v>
      </c>
      <c r="O382" t="s">
        <v>176</v>
      </c>
      <c r="P382">
        <v>48811</v>
      </c>
      <c r="Q382" t="s">
        <v>37</v>
      </c>
      <c r="R382" t="s">
        <v>38</v>
      </c>
      <c r="U382" t="s">
        <v>38</v>
      </c>
      <c r="V382">
        <v>39.314</v>
      </c>
      <c r="W382">
        <v>-74.593999999999994</v>
      </c>
      <c r="X382" t="s">
        <v>39</v>
      </c>
      <c r="Y382" t="s">
        <v>177</v>
      </c>
      <c r="Z382" t="s">
        <v>34</v>
      </c>
      <c r="AA382">
        <v>0</v>
      </c>
      <c r="AB382" t="s">
        <v>41</v>
      </c>
      <c r="AC382">
        <v>8</v>
      </c>
      <c r="AE382">
        <v>0.108126</v>
      </c>
      <c r="AF382">
        <v>5.8500000000000002E-4</v>
      </c>
      <c r="AG382">
        <v>2.1302999999999999E-3</v>
      </c>
      <c r="AH382">
        <v>1.4699100000000001E-3</v>
      </c>
      <c r="AI382">
        <v>9.0000000000000006E-5</v>
      </c>
      <c r="AJ382">
        <v>1.3542700000000001E-3</v>
      </c>
    </row>
    <row r="383" spans="1:36" x14ac:dyDescent="0.25">
      <c r="A383">
        <v>11941811</v>
      </c>
      <c r="D383">
        <v>60693713</v>
      </c>
      <c r="F383">
        <v>300</v>
      </c>
      <c r="G383">
        <v>77929114</v>
      </c>
      <c r="I383">
        <v>2275050011</v>
      </c>
      <c r="J383">
        <v>2</v>
      </c>
      <c r="K383" t="s">
        <v>34</v>
      </c>
      <c r="L383" t="s">
        <v>84</v>
      </c>
      <c r="M383">
        <v>34029</v>
      </c>
      <c r="O383" t="s">
        <v>494</v>
      </c>
      <c r="P383">
        <v>48811</v>
      </c>
      <c r="Q383" t="s">
        <v>37</v>
      </c>
      <c r="R383" t="s">
        <v>38</v>
      </c>
      <c r="U383" t="s">
        <v>38</v>
      </c>
      <c r="V383">
        <v>40.1462</v>
      </c>
      <c r="W383">
        <v>-74.434600000000003</v>
      </c>
      <c r="X383" t="s">
        <v>39</v>
      </c>
      <c r="Y383" t="s">
        <v>495</v>
      </c>
      <c r="Z383" t="s">
        <v>34</v>
      </c>
      <c r="AA383">
        <v>0</v>
      </c>
      <c r="AB383" t="s">
        <v>41</v>
      </c>
      <c r="AC383">
        <v>8</v>
      </c>
      <c r="AE383">
        <v>0.108126</v>
      </c>
      <c r="AF383">
        <v>5.8500000000000002E-4</v>
      </c>
      <c r="AG383">
        <v>2.1302999999999999E-3</v>
      </c>
      <c r="AH383">
        <v>1.4699100000000001E-3</v>
      </c>
      <c r="AI383">
        <v>9.0000000000000006E-5</v>
      </c>
      <c r="AJ383">
        <v>1.3542700000000001E-3</v>
      </c>
    </row>
    <row r="384" spans="1:36" x14ac:dyDescent="0.25">
      <c r="A384">
        <v>9369011</v>
      </c>
      <c r="D384">
        <v>62537413</v>
      </c>
      <c r="F384">
        <v>300</v>
      </c>
      <c r="G384">
        <v>84006914</v>
      </c>
      <c r="I384">
        <v>2275050011</v>
      </c>
      <c r="J384">
        <v>2</v>
      </c>
      <c r="K384" t="s">
        <v>34</v>
      </c>
      <c r="L384" t="s">
        <v>64</v>
      </c>
      <c r="M384">
        <v>34019</v>
      </c>
      <c r="O384" t="s">
        <v>125</v>
      </c>
      <c r="P384">
        <v>48811</v>
      </c>
      <c r="Q384" t="s">
        <v>37</v>
      </c>
      <c r="R384" t="s">
        <v>38</v>
      </c>
      <c r="U384" t="s">
        <v>38</v>
      </c>
      <c r="V384">
        <v>40.566270000000003</v>
      </c>
      <c r="W384">
        <v>-74.978639999999999</v>
      </c>
      <c r="X384" t="s">
        <v>39</v>
      </c>
      <c r="Y384" t="s">
        <v>126</v>
      </c>
      <c r="Z384" t="s">
        <v>34</v>
      </c>
      <c r="AA384">
        <v>0</v>
      </c>
      <c r="AB384" t="s">
        <v>41</v>
      </c>
      <c r="AC384">
        <v>8</v>
      </c>
      <c r="AE384">
        <v>47.656700000000001</v>
      </c>
      <c r="AF384">
        <v>0.25784000000000001</v>
      </c>
      <c r="AG384">
        <v>0.93893300000000002</v>
      </c>
      <c r="AH384">
        <v>0.64786299999999997</v>
      </c>
      <c r="AI384">
        <v>3.9667599999999997E-2</v>
      </c>
      <c r="AJ384">
        <v>0.59689499999999995</v>
      </c>
    </row>
    <row r="385" spans="1:36" x14ac:dyDescent="0.25">
      <c r="A385">
        <v>11489411</v>
      </c>
      <c r="D385">
        <v>60641913</v>
      </c>
      <c r="F385">
        <v>300</v>
      </c>
      <c r="G385">
        <v>77824114</v>
      </c>
      <c r="I385">
        <v>2275050011</v>
      </c>
      <c r="J385">
        <v>2</v>
      </c>
      <c r="K385" t="s">
        <v>34</v>
      </c>
      <c r="L385" t="s">
        <v>79</v>
      </c>
      <c r="M385">
        <v>34027</v>
      </c>
      <c r="O385" t="s">
        <v>294</v>
      </c>
      <c r="P385">
        <v>48811</v>
      </c>
      <c r="Q385" t="s">
        <v>37</v>
      </c>
      <c r="R385" t="s">
        <v>38</v>
      </c>
      <c r="U385" t="s">
        <v>38</v>
      </c>
      <c r="V385">
        <v>40.947299999999998</v>
      </c>
      <c r="W385">
        <v>-74.354299999999995</v>
      </c>
      <c r="X385" t="s">
        <v>39</v>
      </c>
      <c r="Y385" t="s">
        <v>295</v>
      </c>
      <c r="Z385" t="s">
        <v>34</v>
      </c>
      <c r="AA385">
        <v>0</v>
      </c>
      <c r="AB385" t="s">
        <v>41</v>
      </c>
      <c r="AC385">
        <v>8</v>
      </c>
      <c r="AE385">
        <v>0.108126</v>
      </c>
      <c r="AF385">
        <v>5.8500000000000002E-4</v>
      </c>
      <c r="AG385">
        <v>2.1302999999999999E-3</v>
      </c>
      <c r="AH385">
        <v>1.4699100000000001E-3</v>
      </c>
      <c r="AI385">
        <v>9.0000000000000006E-5</v>
      </c>
      <c r="AJ385">
        <v>1.3542700000000001E-3</v>
      </c>
    </row>
    <row r="386" spans="1:36" x14ac:dyDescent="0.25">
      <c r="A386">
        <v>11921911</v>
      </c>
      <c r="D386">
        <v>60656413</v>
      </c>
      <c r="F386">
        <v>300</v>
      </c>
      <c r="G386">
        <v>77853114</v>
      </c>
      <c r="I386">
        <v>2275050011</v>
      </c>
      <c r="J386">
        <v>2</v>
      </c>
      <c r="K386" t="s">
        <v>34</v>
      </c>
      <c r="L386" t="s">
        <v>84</v>
      </c>
      <c r="M386">
        <v>34029</v>
      </c>
      <c r="O386" t="s">
        <v>583</v>
      </c>
      <c r="P386">
        <v>48811</v>
      </c>
      <c r="Q386" t="s">
        <v>37</v>
      </c>
      <c r="R386" t="s">
        <v>38</v>
      </c>
      <c r="U386" t="s">
        <v>38</v>
      </c>
      <c r="V386">
        <v>39.700000000000003</v>
      </c>
      <c r="W386">
        <v>-74.152799999999999</v>
      </c>
      <c r="X386" t="s">
        <v>39</v>
      </c>
      <c r="Y386" t="s">
        <v>584</v>
      </c>
      <c r="Z386" t="s">
        <v>34</v>
      </c>
      <c r="AA386">
        <v>0</v>
      </c>
      <c r="AB386" t="s">
        <v>41</v>
      </c>
      <c r="AC386">
        <v>8</v>
      </c>
      <c r="AE386">
        <v>6.0070000000000002E-3</v>
      </c>
      <c r="AF386">
        <v>3.2499999999999997E-5</v>
      </c>
      <c r="AG386">
        <v>1.1835E-4</v>
      </c>
      <c r="AH386">
        <v>8.1661499999999997E-5</v>
      </c>
      <c r="AI386">
        <v>5.0000000000000004E-6</v>
      </c>
      <c r="AJ386">
        <v>7.5236999999999998E-5</v>
      </c>
    </row>
    <row r="387" spans="1:36" x14ac:dyDescent="0.25">
      <c r="A387">
        <v>9368911</v>
      </c>
      <c r="D387">
        <v>62537313</v>
      </c>
      <c r="F387">
        <v>300</v>
      </c>
      <c r="G387">
        <v>84006714</v>
      </c>
      <c r="I387">
        <v>2275050011</v>
      </c>
      <c r="J387">
        <v>2</v>
      </c>
      <c r="K387" t="s">
        <v>34</v>
      </c>
      <c r="L387" t="s">
        <v>64</v>
      </c>
      <c r="M387">
        <v>34019</v>
      </c>
      <c r="O387" t="s">
        <v>521</v>
      </c>
      <c r="P387">
        <v>48811</v>
      </c>
      <c r="Q387" t="s">
        <v>37</v>
      </c>
      <c r="R387" t="s">
        <v>38</v>
      </c>
      <c r="U387" t="s">
        <v>38</v>
      </c>
      <c r="V387">
        <v>40.582859999999997</v>
      </c>
      <c r="W387">
        <v>-74.736559999999997</v>
      </c>
      <c r="X387" t="s">
        <v>39</v>
      </c>
      <c r="Y387" t="s">
        <v>522</v>
      </c>
      <c r="Z387" t="s">
        <v>34</v>
      </c>
      <c r="AA387">
        <v>0</v>
      </c>
      <c r="AB387" t="s">
        <v>41</v>
      </c>
      <c r="AC387">
        <v>8</v>
      </c>
      <c r="AE387">
        <v>46.528399999999998</v>
      </c>
      <c r="AF387">
        <v>0.25173499999999999</v>
      </c>
      <c r="AG387">
        <v>0.91670399999999996</v>
      </c>
      <c r="AH387">
        <v>0.63252600000000003</v>
      </c>
      <c r="AI387">
        <v>3.8728499999999999E-2</v>
      </c>
      <c r="AJ387">
        <v>0.58276300000000003</v>
      </c>
    </row>
    <row r="388" spans="1:36" x14ac:dyDescent="0.25">
      <c r="A388">
        <v>9375411</v>
      </c>
      <c r="D388">
        <v>62588913</v>
      </c>
      <c r="F388">
        <v>300</v>
      </c>
      <c r="G388">
        <v>84203114</v>
      </c>
      <c r="I388">
        <v>2275050011</v>
      </c>
      <c r="J388">
        <v>2</v>
      </c>
      <c r="K388" t="s">
        <v>34</v>
      </c>
      <c r="L388" t="s">
        <v>73</v>
      </c>
      <c r="M388">
        <v>34035</v>
      </c>
      <c r="O388" t="s">
        <v>73</v>
      </c>
      <c r="P388">
        <v>48811</v>
      </c>
      <c r="Q388" t="s">
        <v>37</v>
      </c>
      <c r="R388" t="s">
        <v>38</v>
      </c>
      <c r="U388" t="s">
        <v>38</v>
      </c>
      <c r="V388">
        <v>40.625990000000002</v>
      </c>
      <c r="W388">
        <v>-74.670240000000007</v>
      </c>
      <c r="X388" t="s">
        <v>39</v>
      </c>
      <c r="Y388" t="s">
        <v>76</v>
      </c>
      <c r="Z388" t="s">
        <v>34</v>
      </c>
      <c r="AA388">
        <v>0</v>
      </c>
      <c r="AB388" t="s">
        <v>41</v>
      </c>
      <c r="AC388">
        <v>8</v>
      </c>
      <c r="AE388">
        <v>65.699799999999996</v>
      </c>
      <c r="AF388">
        <v>0.35545900000000002</v>
      </c>
      <c r="AG388">
        <v>1.2944199999999999</v>
      </c>
      <c r="AH388">
        <v>0.89314899999999997</v>
      </c>
      <c r="AI388">
        <v>5.4685999999999998E-2</v>
      </c>
      <c r="AJ388">
        <v>0.82288300000000003</v>
      </c>
    </row>
    <row r="389" spans="1:36" x14ac:dyDescent="0.25">
      <c r="A389">
        <v>11904911</v>
      </c>
      <c r="D389">
        <v>60937013</v>
      </c>
      <c r="F389">
        <v>300</v>
      </c>
      <c r="G389">
        <v>78413714</v>
      </c>
      <c r="I389">
        <v>2275050011</v>
      </c>
      <c r="J389">
        <v>2</v>
      </c>
      <c r="K389" t="s">
        <v>34</v>
      </c>
      <c r="L389" t="s">
        <v>73</v>
      </c>
      <c r="M389">
        <v>34035</v>
      </c>
      <c r="O389" t="s">
        <v>403</v>
      </c>
      <c r="P389">
        <v>48811</v>
      </c>
      <c r="Q389" t="s">
        <v>37</v>
      </c>
      <c r="R389" t="s">
        <v>38</v>
      </c>
      <c r="U389" t="s">
        <v>38</v>
      </c>
      <c r="V389">
        <v>40.567900000000002</v>
      </c>
      <c r="W389">
        <v>-74.594300000000004</v>
      </c>
      <c r="X389" t="s">
        <v>39</v>
      </c>
      <c r="Y389" t="s">
        <v>224</v>
      </c>
      <c r="Z389" t="s">
        <v>34</v>
      </c>
      <c r="AA389">
        <v>0</v>
      </c>
      <c r="AB389" t="s">
        <v>41</v>
      </c>
      <c r="AC389">
        <v>8</v>
      </c>
      <c r="AE389">
        <v>0.108126</v>
      </c>
      <c r="AF389">
        <v>5.8500000000000002E-4</v>
      </c>
      <c r="AG389">
        <v>2.1302999999999999E-3</v>
      </c>
      <c r="AH389">
        <v>1.4699100000000001E-3</v>
      </c>
      <c r="AI389">
        <v>9.0000000000000006E-5</v>
      </c>
      <c r="AJ389">
        <v>1.3542700000000001E-3</v>
      </c>
    </row>
    <row r="390" spans="1:36" x14ac:dyDescent="0.25">
      <c r="A390">
        <v>11069911</v>
      </c>
      <c r="D390">
        <v>60690413</v>
      </c>
      <c r="F390">
        <v>300</v>
      </c>
      <c r="G390">
        <v>77922514</v>
      </c>
      <c r="I390">
        <v>2275050011</v>
      </c>
      <c r="J390">
        <v>2</v>
      </c>
      <c r="K390" t="s">
        <v>34</v>
      </c>
      <c r="L390" t="s">
        <v>95</v>
      </c>
      <c r="M390">
        <v>34015</v>
      </c>
      <c r="O390" t="s">
        <v>182</v>
      </c>
      <c r="P390">
        <v>48811</v>
      </c>
      <c r="Q390" t="s">
        <v>37</v>
      </c>
      <c r="R390" t="s">
        <v>38</v>
      </c>
      <c r="U390" t="s">
        <v>38</v>
      </c>
      <c r="V390">
        <v>39.748199999999997</v>
      </c>
      <c r="W390">
        <v>-75.128</v>
      </c>
      <c r="X390" t="s">
        <v>39</v>
      </c>
      <c r="Y390" t="s">
        <v>183</v>
      </c>
      <c r="Z390" t="s">
        <v>34</v>
      </c>
      <c r="AA390">
        <v>0</v>
      </c>
      <c r="AB390" t="s">
        <v>41</v>
      </c>
      <c r="AC390">
        <v>8</v>
      </c>
      <c r="AE390">
        <v>0.108126</v>
      </c>
      <c r="AF390">
        <v>5.8500000000000002E-4</v>
      </c>
      <c r="AG390">
        <v>2.1302999999999999E-3</v>
      </c>
      <c r="AH390">
        <v>1.4699100000000001E-3</v>
      </c>
      <c r="AI390">
        <v>9.0000000000000006E-5</v>
      </c>
      <c r="AJ390">
        <v>1.3542700000000001E-3</v>
      </c>
    </row>
    <row r="391" spans="1:36" x14ac:dyDescent="0.25">
      <c r="A391">
        <v>16131411</v>
      </c>
      <c r="D391">
        <v>103167513</v>
      </c>
      <c r="F391">
        <v>300</v>
      </c>
      <c r="G391">
        <v>144807114</v>
      </c>
      <c r="I391">
        <v>2275050011</v>
      </c>
      <c r="J391">
        <v>2</v>
      </c>
      <c r="K391" t="s">
        <v>34</v>
      </c>
      <c r="L391" t="s">
        <v>103</v>
      </c>
      <c r="M391">
        <v>34023</v>
      </c>
      <c r="O391" t="s">
        <v>534</v>
      </c>
      <c r="P391">
        <v>48811</v>
      </c>
      <c r="Q391" t="s">
        <v>37</v>
      </c>
      <c r="R391" t="s">
        <v>38</v>
      </c>
      <c r="U391" t="s">
        <v>38</v>
      </c>
      <c r="V391">
        <v>40.300108999999999</v>
      </c>
      <c r="W391">
        <v>-74.532931000000005</v>
      </c>
      <c r="X391" t="s">
        <v>110</v>
      </c>
      <c r="Y391" t="s">
        <v>397</v>
      </c>
      <c r="Z391" t="s">
        <v>34</v>
      </c>
      <c r="AA391">
        <v>0</v>
      </c>
      <c r="AB391" t="s">
        <v>41</v>
      </c>
      <c r="AC391">
        <v>8</v>
      </c>
      <c r="AE391">
        <v>0.108126</v>
      </c>
      <c r="AF391">
        <v>5.8500000000000002E-4</v>
      </c>
      <c r="AG391">
        <v>2.1302999999999999E-3</v>
      </c>
      <c r="AH391">
        <v>1.4699100000000001E-3</v>
      </c>
      <c r="AI391">
        <v>9.0000000000000006E-5</v>
      </c>
      <c r="AJ391">
        <v>1.3542700000000001E-3</v>
      </c>
    </row>
    <row r="392" spans="1:36" x14ac:dyDescent="0.25">
      <c r="A392">
        <v>11862311</v>
      </c>
      <c r="D392">
        <v>61009313</v>
      </c>
      <c r="F392">
        <v>300</v>
      </c>
      <c r="G392">
        <v>78557914</v>
      </c>
      <c r="I392">
        <v>2275050011</v>
      </c>
      <c r="J392">
        <v>2</v>
      </c>
      <c r="K392" t="s">
        <v>34</v>
      </c>
      <c r="L392" t="s">
        <v>87</v>
      </c>
      <c r="M392">
        <v>34011</v>
      </c>
      <c r="O392" t="s">
        <v>352</v>
      </c>
      <c r="P392">
        <v>48811</v>
      </c>
      <c r="Q392" t="s">
        <v>37</v>
      </c>
      <c r="R392" t="s">
        <v>38</v>
      </c>
      <c r="U392" t="s">
        <v>38</v>
      </c>
      <c r="V392">
        <v>39.436799999999998</v>
      </c>
      <c r="W392">
        <v>-75.221599999999995</v>
      </c>
      <c r="X392" t="s">
        <v>39</v>
      </c>
      <c r="Y392" t="s">
        <v>353</v>
      </c>
      <c r="Z392" t="s">
        <v>34</v>
      </c>
      <c r="AA392">
        <v>0</v>
      </c>
      <c r="AB392" t="s">
        <v>41</v>
      </c>
      <c r="AC392">
        <v>8</v>
      </c>
      <c r="AE392">
        <v>0.108126</v>
      </c>
      <c r="AF392">
        <v>5.8500000000000002E-4</v>
      </c>
      <c r="AG392">
        <v>2.1302999999999999E-3</v>
      </c>
      <c r="AH392">
        <v>1.4699100000000001E-3</v>
      </c>
      <c r="AI392">
        <v>9.0000000000000006E-5</v>
      </c>
      <c r="AJ392">
        <v>1.3542700000000001E-3</v>
      </c>
    </row>
    <row r="393" spans="1:36" x14ac:dyDescent="0.25">
      <c r="A393">
        <v>9384111</v>
      </c>
      <c r="D393">
        <v>62626613</v>
      </c>
      <c r="F393">
        <v>300</v>
      </c>
      <c r="G393">
        <v>84344814</v>
      </c>
      <c r="I393">
        <v>2275050011</v>
      </c>
      <c r="J393">
        <v>2</v>
      </c>
      <c r="K393" t="s">
        <v>34</v>
      </c>
      <c r="L393" t="s">
        <v>90</v>
      </c>
      <c r="M393">
        <v>34005</v>
      </c>
      <c r="O393" t="s">
        <v>404</v>
      </c>
      <c r="P393">
        <v>48811</v>
      </c>
      <c r="Q393" t="s">
        <v>37</v>
      </c>
      <c r="R393" t="s">
        <v>38</v>
      </c>
      <c r="U393" t="s">
        <v>38</v>
      </c>
      <c r="V393">
        <v>39.942889999999998</v>
      </c>
      <c r="W393">
        <v>-74.84572</v>
      </c>
      <c r="X393" t="s">
        <v>39</v>
      </c>
      <c r="Y393" t="s">
        <v>405</v>
      </c>
      <c r="Z393" t="s">
        <v>34</v>
      </c>
      <c r="AA393">
        <v>0</v>
      </c>
      <c r="AB393" t="s">
        <v>41</v>
      </c>
      <c r="AC393">
        <v>8</v>
      </c>
      <c r="AE393">
        <v>55.0974</v>
      </c>
      <c r="AF393">
        <v>0.298097</v>
      </c>
      <c r="AG393">
        <v>1.0855300000000001</v>
      </c>
      <c r="AH393">
        <v>0.74901600000000002</v>
      </c>
      <c r="AI393">
        <v>4.5860999999999999E-2</v>
      </c>
      <c r="AJ393">
        <v>0.69008899999999995</v>
      </c>
    </row>
    <row r="394" spans="1:36" x14ac:dyDescent="0.25">
      <c r="A394">
        <v>10996011</v>
      </c>
      <c r="D394">
        <v>60545613</v>
      </c>
      <c r="F394">
        <v>300</v>
      </c>
      <c r="G394">
        <v>77632714</v>
      </c>
      <c r="I394">
        <v>2275050011</v>
      </c>
      <c r="J394">
        <v>2</v>
      </c>
      <c r="K394" t="s">
        <v>34</v>
      </c>
      <c r="L394" t="s">
        <v>73</v>
      </c>
      <c r="M394">
        <v>34035</v>
      </c>
      <c r="O394" t="s">
        <v>286</v>
      </c>
      <c r="P394">
        <v>48811</v>
      </c>
      <c r="Q394" t="s">
        <v>37</v>
      </c>
      <c r="R394" t="s">
        <v>38</v>
      </c>
      <c r="U394" t="s">
        <v>38</v>
      </c>
      <c r="V394">
        <v>40.640700000000002</v>
      </c>
      <c r="W394">
        <v>-74.664199999999994</v>
      </c>
      <c r="X394" t="s">
        <v>39</v>
      </c>
      <c r="Y394" t="s">
        <v>287</v>
      </c>
      <c r="Z394" t="s">
        <v>34</v>
      </c>
      <c r="AA394">
        <v>0</v>
      </c>
      <c r="AB394" t="s">
        <v>41</v>
      </c>
      <c r="AC394">
        <v>8</v>
      </c>
      <c r="AE394">
        <v>0.108126</v>
      </c>
      <c r="AF394">
        <v>5.8500000000000002E-4</v>
      </c>
      <c r="AG394">
        <v>2.1302999999999999E-3</v>
      </c>
      <c r="AH394">
        <v>1.4699100000000001E-3</v>
      </c>
      <c r="AI394">
        <v>9.0000000000000006E-5</v>
      </c>
      <c r="AJ394">
        <v>1.3542700000000001E-3</v>
      </c>
    </row>
    <row r="395" spans="1:36" x14ac:dyDescent="0.25">
      <c r="A395">
        <v>12420811</v>
      </c>
      <c r="D395">
        <v>61406713</v>
      </c>
      <c r="F395">
        <v>300</v>
      </c>
      <c r="G395">
        <v>79347714</v>
      </c>
      <c r="I395">
        <v>2275050011</v>
      </c>
      <c r="J395">
        <v>2</v>
      </c>
      <c r="K395" t="s">
        <v>34</v>
      </c>
      <c r="L395" t="s">
        <v>95</v>
      </c>
      <c r="M395">
        <v>34015</v>
      </c>
      <c r="O395" t="s">
        <v>101</v>
      </c>
      <c r="P395">
        <v>48811</v>
      </c>
      <c r="Q395" t="s">
        <v>37</v>
      </c>
      <c r="R395" t="s">
        <v>38</v>
      </c>
      <c r="U395" t="s">
        <v>38</v>
      </c>
      <c r="V395">
        <v>39.6556</v>
      </c>
      <c r="W395">
        <v>-75.014399999999995</v>
      </c>
      <c r="X395" t="s">
        <v>39</v>
      </c>
      <c r="Y395" t="s">
        <v>102</v>
      </c>
      <c r="Z395" t="s">
        <v>34</v>
      </c>
      <c r="AA395">
        <v>0</v>
      </c>
      <c r="AB395" t="s">
        <v>41</v>
      </c>
      <c r="AC395">
        <v>8</v>
      </c>
      <c r="AE395">
        <v>0.43310500000000002</v>
      </c>
      <c r="AF395">
        <v>2.3432499999999998E-3</v>
      </c>
      <c r="AG395">
        <v>8.5330400000000004E-3</v>
      </c>
      <c r="AH395">
        <v>5.8877900000000004E-3</v>
      </c>
      <c r="AI395">
        <v>3.6049999999999998E-4</v>
      </c>
      <c r="AJ395">
        <v>5.42459E-3</v>
      </c>
    </row>
    <row r="396" spans="1:36" x14ac:dyDescent="0.25">
      <c r="A396">
        <v>12323611</v>
      </c>
      <c r="D396">
        <v>61753913</v>
      </c>
      <c r="F396">
        <v>300</v>
      </c>
      <c r="G396">
        <v>80033914</v>
      </c>
      <c r="I396">
        <v>2275050011</v>
      </c>
      <c r="J396">
        <v>2</v>
      </c>
      <c r="K396" t="s">
        <v>34</v>
      </c>
      <c r="L396" t="s">
        <v>84</v>
      </c>
      <c r="M396">
        <v>34029</v>
      </c>
      <c r="O396" t="s">
        <v>355</v>
      </c>
      <c r="P396">
        <v>48811</v>
      </c>
      <c r="Q396" t="s">
        <v>37</v>
      </c>
      <c r="R396" t="s">
        <v>38</v>
      </c>
      <c r="U396" t="s">
        <v>38</v>
      </c>
      <c r="V396">
        <v>39.720999999999997</v>
      </c>
      <c r="W396">
        <v>-74.284000000000006</v>
      </c>
      <c r="X396" t="s">
        <v>39</v>
      </c>
      <c r="Y396" t="s">
        <v>356</v>
      </c>
      <c r="Z396" t="s">
        <v>34</v>
      </c>
      <c r="AA396">
        <v>0</v>
      </c>
      <c r="AB396" t="s">
        <v>41</v>
      </c>
      <c r="AC396">
        <v>8</v>
      </c>
      <c r="AE396">
        <v>0.108126</v>
      </c>
      <c r="AF396">
        <v>5.8500000000000002E-4</v>
      </c>
      <c r="AG396">
        <v>2.1302999999999999E-3</v>
      </c>
      <c r="AH396">
        <v>1.4699100000000001E-3</v>
      </c>
      <c r="AI396">
        <v>9.0000000000000006E-5</v>
      </c>
      <c r="AJ396">
        <v>1.3542700000000001E-3</v>
      </c>
    </row>
    <row r="397" spans="1:36" x14ac:dyDescent="0.25">
      <c r="A397">
        <v>11157211</v>
      </c>
      <c r="D397">
        <v>60903613</v>
      </c>
      <c r="F397">
        <v>300</v>
      </c>
      <c r="G397">
        <v>78347314</v>
      </c>
      <c r="I397">
        <v>2275050011</v>
      </c>
      <c r="J397">
        <v>2</v>
      </c>
      <c r="K397" t="s">
        <v>34</v>
      </c>
      <c r="L397" t="s">
        <v>159</v>
      </c>
      <c r="M397">
        <v>34033</v>
      </c>
      <c r="O397" t="s">
        <v>268</v>
      </c>
      <c r="P397">
        <v>48811</v>
      </c>
      <c r="Q397" t="s">
        <v>37</v>
      </c>
      <c r="R397" t="s">
        <v>38</v>
      </c>
      <c r="U397" t="s">
        <v>38</v>
      </c>
      <c r="V397">
        <v>39.561500000000002</v>
      </c>
      <c r="W397">
        <v>-75.479100000000003</v>
      </c>
      <c r="X397" t="s">
        <v>39</v>
      </c>
      <c r="Y397" t="s">
        <v>161</v>
      </c>
      <c r="Z397" t="s">
        <v>34</v>
      </c>
      <c r="AA397">
        <v>0</v>
      </c>
      <c r="AB397" t="s">
        <v>41</v>
      </c>
      <c r="AC397">
        <v>8</v>
      </c>
      <c r="AE397">
        <v>0.108126</v>
      </c>
      <c r="AF397">
        <v>5.8500000000000002E-4</v>
      </c>
      <c r="AG397">
        <v>2.1302999999999999E-3</v>
      </c>
      <c r="AH397">
        <v>1.4699100000000001E-3</v>
      </c>
      <c r="AI397">
        <v>9.0000000000000006E-5</v>
      </c>
      <c r="AJ397">
        <v>1.3542700000000001E-3</v>
      </c>
    </row>
    <row r="398" spans="1:36" x14ac:dyDescent="0.25">
      <c r="A398">
        <v>11396011</v>
      </c>
      <c r="D398">
        <v>61750113</v>
      </c>
      <c r="F398">
        <v>300</v>
      </c>
      <c r="G398">
        <v>80026314</v>
      </c>
      <c r="I398">
        <v>2275050011</v>
      </c>
      <c r="J398">
        <v>2</v>
      </c>
      <c r="K398" t="s">
        <v>34</v>
      </c>
      <c r="L398" t="s">
        <v>61</v>
      </c>
      <c r="M398">
        <v>34013</v>
      </c>
      <c r="O398" t="s">
        <v>62</v>
      </c>
      <c r="P398">
        <v>48811</v>
      </c>
      <c r="Q398" t="s">
        <v>37</v>
      </c>
      <c r="R398" t="s">
        <v>38</v>
      </c>
      <c r="U398" t="s">
        <v>38</v>
      </c>
      <c r="V398">
        <v>40.782899999999998</v>
      </c>
      <c r="W398">
        <v>-74.218199999999996</v>
      </c>
      <c r="X398" t="s">
        <v>39</v>
      </c>
      <c r="Y398" t="s">
        <v>63</v>
      </c>
      <c r="Z398" t="s">
        <v>34</v>
      </c>
      <c r="AA398">
        <v>0</v>
      </c>
      <c r="AB398" t="s">
        <v>41</v>
      </c>
      <c r="AC398">
        <v>8</v>
      </c>
      <c r="AE398">
        <v>0.108126</v>
      </c>
      <c r="AF398">
        <v>5.8500000000000002E-4</v>
      </c>
      <c r="AG398">
        <v>2.1302999999999999E-3</v>
      </c>
      <c r="AH398">
        <v>1.4699100000000001E-3</v>
      </c>
      <c r="AI398">
        <v>9.0000000000000006E-5</v>
      </c>
      <c r="AJ398">
        <v>1.3542700000000001E-3</v>
      </c>
    </row>
    <row r="399" spans="1:36" x14ac:dyDescent="0.25">
      <c r="A399">
        <v>9377711</v>
      </c>
      <c r="D399">
        <v>62591313</v>
      </c>
      <c r="F399">
        <v>300</v>
      </c>
      <c r="G399">
        <v>84231214</v>
      </c>
      <c r="I399">
        <v>2275050011</v>
      </c>
      <c r="J399">
        <v>2</v>
      </c>
      <c r="K399" t="s">
        <v>34</v>
      </c>
      <c r="L399" t="s">
        <v>159</v>
      </c>
      <c r="M399">
        <v>34033</v>
      </c>
      <c r="O399" t="s">
        <v>284</v>
      </c>
      <c r="P399">
        <v>48811</v>
      </c>
      <c r="Q399" t="s">
        <v>37</v>
      </c>
      <c r="R399" t="s">
        <v>38</v>
      </c>
      <c r="U399" t="s">
        <v>38</v>
      </c>
      <c r="V399">
        <v>39.73556</v>
      </c>
      <c r="W399">
        <v>-75.397720000000007</v>
      </c>
      <c r="X399" t="s">
        <v>39</v>
      </c>
      <c r="Y399" t="s">
        <v>285</v>
      </c>
      <c r="Z399" t="s">
        <v>34</v>
      </c>
      <c r="AA399">
        <v>0</v>
      </c>
      <c r="AB399" t="s">
        <v>41</v>
      </c>
      <c r="AC399">
        <v>8</v>
      </c>
      <c r="AE399">
        <v>24.823399999999999</v>
      </c>
      <c r="AF399">
        <v>0.13430300000000001</v>
      </c>
      <c r="AG399">
        <v>0.48907099999999998</v>
      </c>
      <c r="AH399">
        <v>0.33745900000000001</v>
      </c>
      <c r="AI399">
        <v>2.0662099999999999E-2</v>
      </c>
      <c r="AJ399">
        <v>0.31091000000000002</v>
      </c>
    </row>
    <row r="400" spans="1:36" x14ac:dyDescent="0.25">
      <c r="A400">
        <v>11070911</v>
      </c>
      <c r="D400">
        <v>60693513</v>
      </c>
      <c r="F400">
        <v>300</v>
      </c>
      <c r="G400">
        <v>77928714</v>
      </c>
      <c r="I400">
        <v>2275050011</v>
      </c>
      <c r="J400">
        <v>2</v>
      </c>
      <c r="K400" t="s">
        <v>34</v>
      </c>
      <c r="L400" t="s">
        <v>90</v>
      </c>
      <c r="M400">
        <v>34005</v>
      </c>
      <c r="O400" t="s">
        <v>193</v>
      </c>
      <c r="P400">
        <v>48811</v>
      </c>
      <c r="Q400" t="s">
        <v>37</v>
      </c>
      <c r="R400" t="s">
        <v>38</v>
      </c>
      <c r="U400" t="s">
        <v>38</v>
      </c>
      <c r="V400">
        <v>39.99</v>
      </c>
      <c r="W400">
        <v>-74.801400000000001</v>
      </c>
      <c r="X400" t="s">
        <v>39</v>
      </c>
      <c r="Y400" t="s">
        <v>194</v>
      </c>
      <c r="Z400" t="s">
        <v>34</v>
      </c>
      <c r="AA400">
        <v>0</v>
      </c>
      <c r="AB400" t="s">
        <v>41</v>
      </c>
      <c r="AC400">
        <v>8</v>
      </c>
      <c r="AE400">
        <v>0.108126</v>
      </c>
      <c r="AF400">
        <v>5.8500000000000002E-4</v>
      </c>
      <c r="AG400">
        <v>2.1302999999999999E-3</v>
      </c>
      <c r="AH400">
        <v>1.4699100000000001E-3</v>
      </c>
      <c r="AI400">
        <v>9.0000000000000006E-5</v>
      </c>
      <c r="AJ400">
        <v>1.3542700000000001E-3</v>
      </c>
    </row>
    <row r="401" spans="1:36" x14ac:dyDescent="0.25">
      <c r="A401">
        <v>10961111</v>
      </c>
      <c r="D401">
        <v>60483913</v>
      </c>
      <c r="F401">
        <v>300</v>
      </c>
      <c r="G401">
        <v>77509514</v>
      </c>
      <c r="I401">
        <v>2275050011</v>
      </c>
      <c r="J401">
        <v>2</v>
      </c>
      <c r="K401" t="s">
        <v>34</v>
      </c>
      <c r="L401" t="s">
        <v>61</v>
      </c>
      <c r="M401">
        <v>34013</v>
      </c>
      <c r="O401" t="s">
        <v>488</v>
      </c>
      <c r="P401">
        <v>48811</v>
      </c>
      <c r="Q401" t="s">
        <v>37</v>
      </c>
      <c r="R401" t="s">
        <v>38</v>
      </c>
      <c r="U401" t="s">
        <v>38</v>
      </c>
      <c r="V401">
        <v>40.762599999999999</v>
      </c>
      <c r="W401">
        <v>-74.304000000000002</v>
      </c>
      <c r="X401" t="s">
        <v>39</v>
      </c>
      <c r="Y401" t="s">
        <v>489</v>
      </c>
      <c r="Z401" t="s">
        <v>34</v>
      </c>
      <c r="AA401">
        <v>0</v>
      </c>
      <c r="AB401" t="s">
        <v>41</v>
      </c>
      <c r="AC401">
        <v>8</v>
      </c>
      <c r="AE401">
        <v>0.108126</v>
      </c>
      <c r="AF401">
        <v>5.8500000000000002E-4</v>
      </c>
      <c r="AG401">
        <v>2.1302999999999999E-3</v>
      </c>
      <c r="AH401">
        <v>1.4699100000000001E-3</v>
      </c>
      <c r="AI401">
        <v>9.0000000000000006E-5</v>
      </c>
      <c r="AJ401">
        <v>1.3542700000000001E-3</v>
      </c>
    </row>
    <row r="402" spans="1:36" x14ac:dyDescent="0.25">
      <c r="A402">
        <v>12323811</v>
      </c>
      <c r="D402">
        <v>61754113</v>
      </c>
      <c r="F402">
        <v>300</v>
      </c>
      <c r="G402">
        <v>80034314</v>
      </c>
      <c r="I402">
        <v>2275050011</v>
      </c>
      <c r="J402">
        <v>2</v>
      </c>
      <c r="K402" t="s">
        <v>34</v>
      </c>
      <c r="L402" t="s">
        <v>61</v>
      </c>
      <c r="M402">
        <v>34013</v>
      </c>
      <c r="O402" t="s">
        <v>262</v>
      </c>
      <c r="P402">
        <v>48811</v>
      </c>
      <c r="Q402" t="s">
        <v>37</v>
      </c>
      <c r="R402" t="s">
        <v>38</v>
      </c>
      <c r="U402" t="s">
        <v>38</v>
      </c>
      <c r="V402">
        <v>40.735900000000001</v>
      </c>
      <c r="W402">
        <v>-74.177099999999996</v>
      </c>
      <c r="X402" t="s">
        <v>39</v>
      </c>
      <c r="Y402" t="s">
        <v>263</v>
      </c>
      <c r="Z402" t="s">
        <v>34</v>
      </c>
      <c r="AA402">
        <v>0</v>
      </c>
      <c r="AB402" t="s">
        <v>41</v>
      </c>
      <c r="AC402">
        <v>8</v>
      </c>
      <c r="AE402">
        <v>0.108126</v>
      </c>
      <c r="AF402">
        <v>5.8500000000000002E-4</v>
      </c>
      <c r="AG402">
        <v>2.1302999999999999E-3</v>
      </c>
      <c r="AH402">
        <v>1.4699100000000001E-3</v>
      </c>
      <c r="AI402">
        <v>9.0000000000000006E-5</v>
      </c>
      <c r="AJ402">
        <v>1.3542700000000001E-3</v>
      </c>
    </row>
    <row r="403" spans="1:36" x14ac:dyDescent="0.25">
      <c r="A403">
        <v>11549611</v>
      </c>
      <c r="D403">
        <v>60541313</v>
      </c>
      <c r="F403">
        <v>300</v>
      </c>
      <c r="G403">
        <v>77624114</v>
      </c>
      <c r="I403">
        <v>2275050011</v>
      </c>
      <c r="J403">
        <v>2</v>
      </c>
      <c r="K403" t="s">
        <v>34</v>
      </c>
      <c r="L403" t="s">
        <v>70</v>
      </c>
      <c r="M403">
        <v>34021</v>
      </c>
      <c r="O403" t="s">
        <v>253</v>
      </c>
      <c r="P403">
        <v>48811</v>
      </c>
      <c r="Q403" t="s">
        <v>37</v>
      </c>
      <c r="R403" t="s">
        <v>38</v>
      </c>
      <c r="U403" t="s">
        <v>38</v>
      </c>
      <c r="V403">
        <v>40.218400000000003</v>
      </c>
      <c r="W403">
        <v>-74.738799999999998</v>
      </c>
      <c r="X403" t="s">
        <v>39</v>
      </c>
      <c r="Y403" t="s">
        <v>226</v>
      </c>
      <c r="Z403" t="s">
        <v>34</v>
      </c>
      <c r="AA403">
        <v>0</v>
      </c>
      <c r="AB403" t="s">
        <v>41</v>
      </c>
      <c r="AC403">
        <v>8</v>
      </c>
      <c r="AE403">
        <v>0.108126</v>
      </c>
      <c r="AF403">
        <v>5.8500000000000002E-4</v>
      </c>
      <c r="AG403">
        <v>2.1302999999999999E-3</v>
      </c>
      <c r="AH403">
        <v>1.4699100000000001E-3</v>
      </c>
      <c r="AI403">
        <v>9.0000000000000006E-5</v>
      </c>
      <c r="AJ403">
        <v>1.3542700000000001E-3</v>
      </c>
    </row>
    <row r="404" spans="1:36" x14ac:dyDescent="0.25">
      <c r="A404">
        <v>16131511</v>
      </c>
      <c r="D404">
        <v>103099613</v>
      </c>
      <c r="F404">
        <v>300</v>
      </c>
      <c r="G404">
        <v>144693814</v>
      </c>
      <c r="I404">
        <v>2275050011</v>
      </c>
      <c r="J404">
        <v>2</v>
      </c>
      <c r="K404" t="s">
        <v>34</v>
      </c>
      <c r="L404" t="s">
        <v>236</v>
      </c>
      <c r="M404">
        <v>34031</v>
      </c>
      <c r="O404" t="s">
        <v>254</v>
      </c>
      <c r="P404">
        <v>48811</v>
      </c>
      <c r="Q404" t="s">
        <v>37</v>
      </c>
      <c r="R404" t="s">
        <v>38</v>
      </c>
      <c r="U404" t="s">
        <v>38</v>
      </c>
      <c r="V404">
        <v>40.903506</v>
      </c>
      <c r="W404">
        <v>-74.165229999999994</v>
      </c>
      <c r="X404" t="s">
        <v>255</v>
      </c>
      <c r="Y404" t="s">
        <v>256</v>
      </c>
      <c r="Z404" t="s">
        <v>34</v>
      </c>
      <c r="AA404">
        <v>7513</v>
      </c>
      <c r="AB404" t="s">
        <v>41</v>
      </c>
      <c r="AC404">
        <v>8</v>
      </c>
      <c r="AE404">
        <v>0.108126</v>
      </c>
      <c r="AF404">
        <v>5.8500000000000002E-4</v>
      </c>
      <c r="AG404">
        <v>2.1302999999999999E-3</v>
      </c>
      <c r="AH404">
        <v>1.4699100000000001E-3</v>
      </c>
      <c r="AI404">
        <v>9.0000000000000006E-5</v>
      </c>
      <c r="AJ404">
        <v>1.3542700000000001E-3</v>
      </c>
    </row>
    <row r="405" spans="1:36" x14ac:dyDescent="0.25">
      <c r="A405">
        <v>11290511</v>
      </c>
      <c r="D405">
        <v>61348213</v>
      </c>
      <c r="F405">
        <v>300</v>
      </c>
      <c r="G405">
        <v>79234314</v>
      </c>
      <c r="I405">
        <v>2275050011</v>
      </c>
      <c r="J405">
        <v>2</v>
      </c>
      <c r="K405" t="s">
        <v>34</v>
      </c>
      <c r="L405" t="s">
        <v>95</v>
      </c>
      <c r="M405">
        <v>34015</v>
      </c>
      <c r="O405" t="s">
        <v>211</v>
      </c>
      <c r="P405">
        <v>48811</v>
      </c>
      <c r="Q405" t="s">
        <v>37</v>
      </c>
      <c r="R405" t="s">
        <v>38</v>
      </c>
      <c r="U405" t="s">
        <v>38</v>
      </c>
      <c r="V405">
        <v>39.680100000000003</v>
      </c>
      <c r="W405">
        <v>-75.252399999999994</v>
      </c>
      <c r="X405" t="s">
        <v>39</v>
      </c>
      <c r="Y405" t="s">
        <v>212</v>
      </c>
      <c r="Z405" t="s">
        <v>34</v>
      </c>
      <c r="AA405">
        <v>0</v>
      </c>
      <c r="AB405" t="s">
        <v>41</v>
      </c>
      <c r="AC405">
        <v>8</v>
      </c>
      <c r="AE405">
        <v>0.527586</v>
      </c>
      <c r="AF405">
        <v>2.8544299999999998E-3</v>
      </c>
      <c r="AG405">
        <v>1.0394499999999999E-2</v>
      </c>
      <c r="AH405">
        <v>7.1722000000000001E-3</v>
      </c>
      <c r="AI405">
        <v>4.39142E-4</v>
      </c>
      <c r="AJ405">
        <v>6.6079499999999996E-3</v>
      </c>
    </row>
    <row r="406" spans="1:36" x14ac:dyDescent="0.25">
      <c r="A406">
        <v>12318711</v>
      </c>
      <c r="D406">
        <v>61748713</v>
      </c>
      <c r="F406">
        <v>300</v>
      </c>
      <c r="G406">
        <v>80023514</v>
      </c>
      <c r="I406">
        <v>2275050011</v>
      </c>
      <c r="J406">
        <v>2</v>
      </c>
      <c r="K406" t="s">
        <v>34</v>
      </c>
      <c r="L406" t="s">
        <v>61</v>
      </c>
      <c r="M406">
        <v>34013</v>
      </c>
      <c r="O406" t="s">
        <v>435</v>
      </c>
      <c r="P406">
        <v>48811</v>
      </c>
      <c r="Q406" t="s">
        <v>37</v>
      </c>
      <c r="R406" t="s">
        <v>38</v>
      </c>
      <c r="U406" t="s">
        <v>38</v>
      </c>
      <c r="V406">
        <v>40.838700000000003</v>
      </c>
      <c r="W406">
        <v>-74.179000000000002</v>
      </c>
      <c r="X406" t="s">
        <v>39</v>
      </c>
      <c r="Y406" t="s">
        <v>436</v>
      </c>
      <c r="Z406" t="s">
        <v>34</v>
      </c>
      <c r="AA406">
        <v>0</v>
      </c>
      <c r="AB406" t="s">
        <v>41</v>
      </c>
      <c r="AC406">
        <v>8</v>
      </c>
      <c r="AE406">
        <v>0.108126</v>
      </c>
      <c r="AF406">
        <v>5.8500000000000002E-4</v>
      </c>
      <c r="AG406">
        <v>2.1302999999999999E-3</v>
      </c>
      <c r="AH406">
        <v>1.4699100000000001E-3</v>
      </c>
      <c r="AI406">
        <v>9.0000000000000006E-5</v>
      </c>
      <c r="AJ406">
        <v>1.3542700000000001E-3</v>
      </c>
    </row>
    <row r="407" spans="1:36" x14ac:dyDescent="0.25">
      <c r="A407">
        <v>12322511</v>
      </c>
      <c r="D407">
        <v>61752813</v>
      </c>
      <c r="F407">
        <v>300</v>
      </c>
      <c r="G407">
        <v>80031714</v>
      </c>
      <c r="I407">
        <v>2275050011</v>
      </c>
      <c r="J407">
        <v>2</v>
      </c>
      <c r="K407" t="s">
        <v>34</v>
      </c>
      <c r="L407" t="s">
        <v>35</v>
      </c>
      <c r="M407">
        <v>34025</v>
      </c>
      <c r="O407" t="s">
        <v>296</v>
      </c>
      <c r="P407">
        <v>48811</v>
      </c>
      <c r="Q407" t="s">
        <v>37</v>
      </c>
      <c r="R407" t="s">
        <v>38</v>
      </c>
      <c r="U407" t="s">
        <v>38</v>
      </c>
      <c r="V407">
        <v>40.394300000000001</v>
      </c>
      <c r="W407">
        <v>-74.179299999999998</v>
      </c>
      <c r="X407" t="s">
        <v>39</v>
      </c>
      <c r="Y407" t="s">
        <v>276</v>
      </c>
      <c r="Z407" t="s">
        <v>34</v>
      </c>
      <c r="AA407">
        <v>0</v>
      </c>
      <c r="AB407" t="s">
        <v>41</v>
      </c>
      <c r="AC407">
        <v>8</v>
      </c>
      <c r="AE407">
        <v>0.108126</v>
      </c>
      <c r="AF407">
        <v>5.8500000000000002E-4</v>
      </c>
      <c r="AG407">
        <v>2.1302999999999999E-3</v>
      </c>
      <c r="AH407">
        <v>1.4699100000000001E-3</v>
      </c>
      <c r="AI407">
        <v>9.0000000000000006E-5</v>
      </c>
      <c r="AJ407">
        <v>1.3542700000000001E-3</v>
      </c>
    </row>
    <row r="408" spans="1:36" x14ac:dyDescent="0.25">
      <c r="A408">
        <v>11076011</v>
      </c>
      <c r="D408">
        <v>60704613</v>
      </c>
      <c r="F408">
        <v>300</v>
      </c>
      <c r="G408">
        <v>77950914</v>
      </c>
      <c r="I408">
        <v>2275050011</v>
      </c>
      <c r="J408">
        <v>2</v>
      </c>
      <c r="K408" t="s">
        <v>34</v>
      </c>
      <c r="L408" t="s">
        <v>98</v>
      </c>
      <c r="M408">
        <v>34001</v>
      </c>
      <c r="O408" t="s">
        <v>99</v>
      </c>
      <c r="P408">
        <v>48811</v>
      </c>
      <c r="Q408" t="s">
        <v>37</v>
      </c>
      <c r="R408" t="s">
        <v>38</v>
      </c>
      <c r="U408" t="s">
        <v>38</v>
      </c>
      <c r="V408">
        <v>39.354799999999997</v>
      </c>
      <c r="W408">
        <v>-74.417599999999993</v>
      </c>
      <c r="X408" t="s">
        <v>39</v>
      </c>
      <c r="Y408" t="s">
        <v>100</v>
      </c>
      <c r="Z408" t="s">
        <v>34</v>
      </c>
      <c r="AA408">
        <v>0</v>
      </c>
      <c r="AB408" t="s">
        <v>41</v>
      </c>
      <c r="AC408">
        <v>8</v>
      </c>
      <c r="AE408">
        <v>0.108126</v>
      </c>
      <c r="AF408">
        <v>5.8500000000000002E-4</v>
      </c>
      <c r="AG408">
        <v>2.1302999999999999E-3</v>
      </c>
      <c r="AH408">
        <v>1.4699100000000001E-3</v>
      </c>
      <c r="AI408">
        <v>9.0000000000000006E-5</v>
      </c>
      <c r="AJ408">
        <v>1.3542700000000001E-3</v>
      </c>
    </row>
    <row r="409" spans="1:36" x14ac:dyDescent="0.25">
      <c r="A409">
        <v>12321411</v>
      </c>
      <c r="D409">
        <v>61751613</v>
      </c>
      <c r="F409">
        <v>300</v>
      </c>
      <c r="G409">
        <v>80029314</v>
      </c>
      <c r="I409">
        <v>2275050011</v>
      </c>
      <c r="J409">
        <v>2</v>
      </c>
      <c r="K409" t="s">
        <v>34</v>
      </c>
      <c r="L409" t="s">
        <v>98</v>
      </c>
      <c r="M409">
        <v>34001</v>
      </c>
      <c r="O409" t="s">
        <v>358</v>
      </c>
      <c r="P409">
        <v>48811</v>
      </c>
      <c r="Q409" t="s">
        <v>37</v>
      </c>
      <c r="R409" t="s">
        <v>38</v>
      </c>
      <c r="U409" t="s">
        <v>38</v>
      </c>
      <c r="V409">
        <v>39.357100000000003</v>
      </c>
      <c r="W409">
        <v>-74.420100000000005</v>
      </c>
      <c r="X409" t="s">
        <v>39</v>
      </c>
      <c r="Y409" t="s">
        <v>100</v>
      </c>
      <c r="Z409" t="s">
        <v>34</v>
      </c>
      <c r="AA409">
        <v>0</v>
      </c>
      <c r="AB409" t="s">
        <v>41</v>
      </c>
      <c r="AC409">
        <v>8</v>
      </c>
      <c r="AE409">
        <v>0.108126</v>
      </c>
      <c r="AF409">
        <v>5.8500000000000002E-4</v>
      </c>
      <c r="AG409">
        <v>2.1302999999999999E-3</v>
      </c>
      <c r="AH409">
        <v>1.4699100000000001E-3</v>
      </c>
      <c r="AI409">
        <v>9.0000000000000006E-5</v>
      </c>
      <c r="AJ409">
        <v>1.3542700000000001E-3</v>
      </c>
    </row>
    <row r="410" spans="1:36" x14ac:dyDescent="0.25">
      <c r="A410">
        <v>11711211</v>
      </c>
      <c r="D410">
        <v>61223213</v>
      </c>
      <c r="F410">
        <v>300</v>
      </c>
      <c r="G410">
        <v>78984514</v>
      </c>
      <c r="I410">
        <v>2275050011</v>
      </c>
      <c r="J410">
        <v>2</v>
      </c>
      <c r="K410" t="s">
        <v>34</v>
      </c>
      <c r="L410" t="s">
        <v>159</v>
      </c>
      <c r="M410">
        <v>34033</v>
      </c>
      <c r="O410" t="s">
        <v>394</v>
      </c>
      <c r="P410">
        <v>48811</v>
      </c>
      <c r="Q410" t="s">
        <v>37</v>
      </c>
      <c r="R410" t="s">
        <v>38</v>
      </c>
      <c r="U410" t="s">
        <v>38</v>
      </c>
      <c r="V410">
        <v>39.481299999999997</v>
      </c>
      <c r="W410">
        <v>-75.405299999999997</v>
      </c>
      <c r="X410" t="s">
        <v>39</v>
      </c>
      <c r="Y410" t="s">
        <v>395</v>
      </c>
      <c r="Z410" t="s">
        <v>34</v>
      </c>
      <c r="AA410">
        <v>0</v>
      </c>
      <c r="AB410" t="s">
        <v>41</v>
      </c>
      <c r="AC410">
        <v>8</v>
      </c>
      <c r="AE410">
        <v>0.42973800000000001</v>
      </c>
      <c r="AF410">
        <v>2.3250300000000001E-3</v>
      </c>
      <c r="AG410">
        <v>8.4667000000000006E-3</v>
      </c>
      <c r="AH410">
        <v>5.8420199999999999E-3</v>
      </c>
      <c r="AI410">
        <v>3.5769699999999997E-4</v>
      </c>
      <c r="AJ410">
        <v>5.3824199999999997E-3</v>
      </c>
    </row>
    <row r="411" spans="1:36" x14ac:dyDescent="0.25">
      <c r="A411">
        <v>12318511</v>
      </c>
      <c r="D411">
        <v>61748513</v>
      </c>
      <c r="F411">
        <v>300</v>
      </c>
      <c r="G411">
        <v>80023114</v>
      </c>
      <c r="I411">
        <v>2275050011</v>
      </c>
      <c r="J411">
        <v>2</v>
      </c>
      <c r="K411" t="s">
        <v>34</v>
      </c>
      <c r="L411" t="s">
        <v>116</v>
      </c>
      <c r="M411">
        <v>34009</v>
      </c>
      <c r="O411" t="s">
        <v>544</v>
      </c>
      <c r="P411">
        <v>48811</v>
      </c>
      <c r="Q411" t="s">
        <v>37</v>
      </c>
      <c r="R411" t="s">
        <v>38</v>
      </c>
      <c r="U411" t="s">
        <v>38</v>
      </c>
      <c r="V411">
        <v>39.1068</v>
      </c>
      <c r="W411">
        <v>-74.807900000000004</v>
      </c>
      <c r="X411" t="s">
        <v>39</v>
      </c>
      <c r="Y411" t="s">
        <v>504</v>
      </c>
      <c r="Z411" t="s">
        <v>34</v>
      </c>
      <c r="AA411">
        <v>0</v>
      </c>
      <c r="AB411" t="s">
        <v>41</v>
      </c>
      <c r="AC411">
        <v>8</v>
      </c>
      <c r="AE411">
        <v>0.108126</v>
      </c>
      <c r="AF411">
        <v>5.8500000000000002E-4</v>
      </c>
      <c r="AG411">
        <v>2.1302999999999999E-3</v>
      </c>
      <c r="AH411">
        <v>1.4699100000000001E-3</v>
      </c>
      <c r="AI411">
        <v>9.0000000000000006E-5</v>
      </c>
      <c r="AJ411">
        <v>1.3542700000000001E-3</v>
      </c>
    </row>
    <row r="412" spans="1:36" x14ac:dyDescent="0.25">
      <c r="A412">
        <v>10963911</v>
      </c>
      <c r="D412">
        <v>60488413</v>
      </c>
      <c r="F412">
        <v>300</v>
      </c>
      <c r="G412">
        <v>77518514</v>
      </c>
      <c r="I412">
        <v>2275050011</v>
      </c>
      <c r="J412">
        <v>2</v>
      </c>
      <c r="K412" t="s">
        <v>34</v>
      </c>
      <c r="L412" t="s">
        <v>73</v>
      </c>
      <c r="M412">
        <v>34035</v>
      </c>
      <c r="O412" t="s">
        <v>338</v>
      </c>
      <c r="P412">
        <v>48811</v>
      </c>
      <c r="Q412" t="s">
        <v>37</v>
      </c>
      <c r="R412" t="s">
        <v>38</v>
      </c>
      <c r="U412" t="s">
        <v>38</v>
      </c>
      <c r="V412">
        <v>40.653700000000001</v>
      </c>
      <c r="W412">
        <v>-74.686499999999995</v>
      </c>
      <c r="X412" t="s">
        <v>39</v>
      </c>
      <c r="Y412" t="s">
        <v>224</v>
      </c>
      <c r="Z412" t="s">
        <v>34</v>
      </c>
      <c r="AA412">
        <v>0</v>
      </c>
      <c r="AB412" t="s">
        <v>41</v>
      </c>
      <c r="AC412">
        <v>8</v>
      </c>
      <c r="AE412">
        <v>0.108126</v>
      </c>
      <c r="AF412">
        <v>5.8500000000000002E-4</v>
      </c>
      <c r="AG412">
        <v>2.1302999999999999E-3</v>
      </c>
      <c r="AH412">
        <v>1.4699100000000001E-3</v>
      </c>
      <c r="AI412">
        <v>9.0000000000000006E-5</v>
      </c>
      <c r="AJ412">
        <v>1.3542700000000001E-3</v>
      </c>
    </row>
    <row r="413" spans="1:36" x14ac:dyDescent="0.25">
      <c r="A413">
        <v>11602811</v>
      </c>
      <c r="D413">
        <v>61274713</v>
      </c>
      <c r="F413">
        <v>300</v>
      </c>
      <c r="G413">
        <v>79087514</v>
      </c>
      <c r="I413">
        <v>2275050011</v>
      </c>
      <c r="J413">
        <v>2</v>
      </c>
      <c r="K413" t="s">
        <v>34</v>
      </c>
      <c r="L413" t="s">
        <v>98</v>
      </c>
      <c r="M413">
        <v>34001</v>
      </c>
      <c r="O413" t="s">
        <v>565</v>
      </c>
      <c r="P413">
        <v>48811</v>
      </c>
      <c r="Q413" t="s">
        <v>37</v>
      </c>
      <c r="R413" t="s">
        <v>38</v>
      </c>
      <c r="U413" t="s">
        <v>38</v>
      </c>
      <c r="V413">
        <v>39.489199999999997</v>
      </c>
      <c r="W413">
        <v>-74.723600000000005</v>
      </c>
      <c r="X413" t="s">
        <v>39</v>
      </c>
      <c r="Y413" t="s">
        <v>566</v>
      </c>
      <c r="Z413" t="s">
        <v>34</v>
      </c>
      <c r="AA413">
        <v>0</v>
      </c>
      <c r="AB413" t="s">
        <v>41</v>
      </c>
      <c r="AC413">
        <v>8</v>
      </c>
      <c r="AE413">
        <v>6.0070000000000002E-3</v>
      </c>
      <c r="AF413">
        <v>3.2499999999999997E-5</v>
      </c>
      <c r="AG413">
        <v>1.1835E-4</v>
      </c>
      <c r="AH413">
        <v>8.1661499999999997E-5</v>
      </c>
      <c r="AI413">
        <v>5.0000000000000004E-6</v>
      </c>
      <c r="AJ413">
        <v>7.5236999999999998E-5</v>
      </c>
    </row>
    <row r="414" spans="1:36" x14ac:dyDescent="0.25">
      <c r="A414">
        <v>9372311</v>
      </c>
      <c r="D414">
        <v>62588313</v>
      </c>
      <c r="F414">
        <v>300</v>
      </c>
      <c r="G414">
        <v>84201914</v>
      </c>
      <c r="I414">
        <v>2275050011</v>
      </c>
      <c r="J414">
        <v>2</v>
      </c>
      <c r="K414" t="s">
        <v>34</v>
      </c>
      <c r="L414" t="s">
        <v>67</v>
      </c>
      <c r="M414">
        <v>34037</v>
      </c>
      <c r="O414" t="s">
        <v>67</v>
      </c>
      <c r="P414">
        <v>48811</v>
      </c>
      <c r="Q414" t="s">
        <v>37</v>
      </c>
      <c r="R414" t="s">
        <v>38</v>
      </c>
      <c r="U414" t="s">
        <v>38</v>
      </c>
      <c r="V414">
        <v>41.200209999999998</v>
      </c>
      <c r="W414">
        <v>-74.623050000000006</v>
      </c>
      <c r="X414" t="s">
        <v>39</v>
      </c>
      <c r="Y414" t="s">
        <v>67</v>
      </c>
      <c r="Z414" t="s">
        <v>34</v>
      </c>
      <c r="AA414">
        <v>0</v>
      </c>
      <c r="AB414" t="s">
        <v>41</v>
      </c>
      <c r="AC414">
        <v>8</v>
      </c>
      <c r="AE414">
        <v>41.701500000000003</v>
      </c>
      <c r="AF414">
        <v>0.22561999999999999</v>
      </c>
      <c r="AG414">
        <v>0.82160299999999997</v>
      </c>
      <c r="AH414">
        <v>0.56690600000000002</v>
      </c>
      <c r="AI414">
        <v>3.4710699999999997E-2</v>
      </c>
      <c r="AJ414">
        <v>0.52230600000000005</v>
      </c>
    </row>
    <row r="415" spans="1:36" x14ac:dyDescent="0.25">
      <c r="A415">
        <v>17139611</v>
      </c>
      <c r="D415">
        <v>114276113</v>
      </c>
      <c r="F415">
        <v>300</v>
      </c>
      <c r="G415">
        <v>160490214</v>
      </c>
      <c r="I415">
        <v>2275050011</v>
      </c>
      <c r="J415">
        <v>2</v>
      </c>
      <c r="K415" t="s">
        <v>34</v>
      </c>
      <c r="L415" t="s">
        <v>159</v>
      </c>
      <c r="M415">
        <v>34033</v>
      </c>
      <c r="O415" t="s">
        <v>545</v>
      </c>
      <c r="P415">
        <v>48811</v>
      </c>
      <c r="Q415" t="s">
        <v>37</v>
      </c>
      <c r="R415" t="s">
        <v>38</v>
      </c>
      <c r="U415" t="s">
        <v>38</v>
      </c>
      <c r="V415">
        <v>39.490589999999997</v>
      </c>
      <c r="W415">
        <v>-75.433260000000004</v>
      </c>
      <c r="X415" t="s">
        <v>39</v>
      </c>
      <c r="Y415" t="s">
        <v>161</v>
      </c>
      <c r="Z415" t="s">
        <v>34</v>
      </c>
      <c r="AA415">
        <v>8079</v>
      </c>
      <c r="AB415" t="s">
        <v>41</v>
      </c>
      <c r="AC415">
        <v>8</v>
      </c>
      <c r="AE415">
        <v>0.42973800000000001</v>
      </c>
      <c r="AF415">
        <v>2.3250300000000001E-3</v>
      </c>
      <c r="AG415">
        <v>8.4667000000000006E-3</v>
      </c>
      <c r="AH415">
        <v>5.8420199999999999E-3</v>
      </c>
      <c r="AI415">
        <v>3.5769699999999997E-4</v>
      </c>
      <c r="AJ415">
        <v>5.3824199999999997E-3</v>
      </c>
    </row>
    <row r="416" spans="1:36" x14ac:dyDescent="0.25">
      <c r="A416">
        <v>11237411</v>
      </c>
      <c r="D416">
        <v>61141813</v>
      </c>
      <c r="F416">
        <v>300</v>
      </c>
      <c r="G416">
        <v>78822314</v>
      </c>
      <c r="I416">
        <v>2275050011</v>
      </c>
      <c r="J416">
        <v>2</v>
      </c>
      <c r="K416" t="s">
        <v>34</v>
      </c>
      <c r="L416" t="s">
        <v>67</v>
      </c>
      <c r="M416">
        <v>34037</v>
      </c>
      <c r="O416" t="s">
        <v>231</v>
      </c>
      <c r="P416">
        <v>48811</v>
      </c>
      <c r="Q416" t="s">
        <v>37</v>
      </c>
      <c r="R416" t="s">
        <v>38</v>
      </c>
      <c r="U416" t="s">
        <v>38</v>
      </c>
      <c r="V416">
        <v>41.154299999999999</v>
      </c>
      <c r="W416">
        <v>-74.713200000000001</v>
      </c>
      <c r="X416" t="s">
        <v>39</v>
      </c>
      <c r="Y416" t="s">
        <v>232</v>
      </c>
      <c r="Z416" t="s">
        <v>34</v>
      </c>
      <c r="AA416">
        <v>0</v>
      </c>
      <c r="AB416" t="s">
        <v>41</v>
      </c>
      <c r="AC416">
        <v>8</v>
      </c>
      <c r="AE416">
        <v>0.108126</v>
      </c>
      <c r="AF416">
        <v>5.8500000000000002E-4</v>
      </c>
      <c r="AG416">
        <v>2.1302999999999999E-3</v>
      </c>
      <c r="AH416">
        <v>1.4699100000000001E-3</v>
      </c>
      <c r="AI416">
        <v>9.0000000000000006E-5</v>
      </c>
      <c r="AJ416">
        <v>1.3542700000000001E-3</v>
      </c>
    </row>
    <row r="417" spans="1:36" x14ac:dyDescent="0.25">
      <c r="A417">
        <v>9387111</v>
      </c>
      <c r="D417">
        <v>98309613</v>
      </c>
      <c r="F417">
        <v>300</v>
      </c>
      <c r="G417">
        <v>137935414</v>
      </c>
      <c r="I417">
        <v>2275050011</v>
      </c>
      <c r="J417">
        <v>2</v>
      </c>
      <c r="K417" t="s">
        <v>34</v>
      </c>
      <c r="L417" t="s">
        <v>108</v>
      </c>
      <c r="M417">
        <v>34003</v>
      </c>
      <c r="O417" t="s">
        <v>144</v>
      </c>
      <c r="P417">
        <v>48811</v>
      </c>
      <c r="Q417" t="s">
        <v>37</v>
      </c>
      <c r="R417" t="s">
        <v>38</v>
      </c>
      <c r="U417" t="s">
        <v>38</v>
      </c>
      <c r="V417">
        <v>40.842799999999997</v>
      </c>
      <c r="W417">
        <v>-74.066100000000006</v>
      </c>
      <c r="X417" t="s">
        <v>39</v>
      </c>
      <c r="Y417" t="s">
        <v>144</v>
      </c>
      <c r="Z417" t="s">
        <v>34</v>
      </c>
      <c r="AA417">
        <v>0</v>
      </c>
      <c r="AB417" t="s">
        <v>41</v>
      </c>
      <c r="AC417">
        <v>8</v>
      </c>
      <c r="AE417">
        <v>215.732</v>
      </c>
      <c r="AF417">
        <v>1.1671800000000001</v>
      </c>
      <c r="AG417">
        <v>4.2503500000000001</v>
      </c>
      <c r="AH417">
        <v>2.9327399999999999</v>
      </c>
      <c r="AI417">
        <v>0.179567</v>
      </c>
      <c r="AJ417">
        <v>2.70201</v>
      </c>
    </row>
    <row r="418" spans="1:36" x14ac:dyDescent="0.25">
      <c r="A418">
        <v>12323511</v>
      </c>
      <c r="D418">
        <v>61753813</v>
      </c>
      <c r="F418">
        <v>300</v>
      </c>
      <c r="G418">
        <v>80033714</v>
      </c>
      <c r="I418">
        <v>2275050011</v>
      </c>
      <c r="J418">
        <v>2</v>
      </c>
      <c r="K418" t="s">
        <v>34</v>
      </c>
      <c r="L418" t="s">
        <v>67</v>
      </c>
      <c r="M418">
        <v>34037</v>
      </c>
      <c r="O418" t="s">
        <v>319</v>
      </c>
      <c r="P418">
        <v>48811</v>
      </c>
      <c r="Q418" t="s">
        <v>37</v>
      </c>
      <c r="R418" t="s">
        <v>38</v>
      </c>
      <c r="U418" t="s">
        <v>38</v>
      </c>
      <c r="V418">
        <v>41.245899999999999</v>
      </c>
      <c r="W418">
        <v>-74.646799999999999</v>
      </c>
      <c r="X418" t="s">
        <v>39</v>
      </c>
      <c r="Y418" t="s">
        <v>320</v>
      </c>
      <c r="Z418" t="s">
        <v>34</v>
      </c>
      <c r="AA418">
        <v>0</v>
      </c>
      <c r="AB418" t="s">
        <v>41</v>
      </c>
      <c r="AC418">
        <v>8</v>
      </c>
      <c r="AE418">
        <v>0.108126</v>
      </c>
      <c r="AF418">
        <v>5.8500000000000002E-4</v>
      </c>
      <c r="AG418">
        <v>2.1302999999999999E-3</v>
      </c>
      <c r="AH418">
        <v>1.4699100000000001E-3</v>
      </c>
      <c r="AI418">
        <v>9.0000000000000006E-5</v>
      </c>
      <c r="AJ418">
        <v>1.3542700000000001E-3</v>
      </c>
    </row>
    <row r="419" spans="1:36" x14ac:dyDescent="0.25">
      <c r="A419">
        <v>12395511</v>
      </c>
      <c r="D419">
        <v>61581913</v>
      </c>
      <c r="F419">
        <v>300</v>
      </c>
      <c r="G419">
        <v>79694114</v>
      </c>
      <c r="I419">
        <v>2275050011</v>
      </c>
      <c r="J419">
        <v>2</v>
      </c>
      <c r="K419" t="s">
        <v>34</v>
      </c>
      <c r="L419" t="s">
        <v>73</v>
      </c>
      <c r="M419">
        <v>34035</v>
      </c>
      <c r="O419" t="s">
        <v>471</v>
      </c>
      <c r="P419">
        <v>48811</v>
      </c>
      <c r="Q419" t="s">
        <v>37</v>
      </c>
      <c r="R419" t="s">
        <v>38</v>
      </c>
      <c r="U419" t="s">
        <v>38</v>
      </c>
      <c r="V419">
        <v>40.6723</v>
      </c>
      <c r="W419">
        <v>-74.694000000000003</v>
      </c>
      <c r="X419" t="s">
        <v>39</v>
      </c>
      <c r="Y419" t="s">
        <v>316</v>
      </c>
      <c r="Z419" t="s">
        <v>34</v>
      </c>
      <c r="AA419">
        <v>0</v>
      </c>
      <c r="AB419" t="s">
        <v>41</v>
      </c>
      <c r="AC419">
        <v>8</v>
      </c>
      <c r="AE419">
        <v>0.108126</v>
      </c>
      <c r="AF419">
        <v>5.8500000000000002E-4</v>
      </c>
      <c r="AG419">
        <v>2.1302999999999999E-3</v>
      </c>
      <c r="AH419">
        <v>1.4699100000000001E-3</v>
      </c>
      <c r="AI419">
        <v>9.0000000000000006E-5</v>
      </c>
      <c r="AJ419">
        <v>1.3542700000000001E-3</v>
      </c>
    </row>
    <row r="420" spans="1:36" x14ac:dyDescent="0.25">
      <c r="A420">
        <v>12320811</v>
      </c>
      <c r="D420">
        <v>61751013</v>
      </c>
      <c r="F420">
        <v>300</v>
      </c>
      <c r="G420">
        <v>80028114</v>
      </c>
      <c r="I420">
        <v>2275050011</v>
      </c>
      <c r="J420">
        <v>2</v>
      </c>
      <c r="K420" t="s">
        <v>34</v>
      </c>
      <c r="L420" t="s">
        <v>64</v>
      </c>
      <c r="M420">
        <v>34019</v>
      </c>
      <c r="O420" t="s">
        <v>366</v>
      </c>
      <c r="P420">
        <v>48811</v>
      </c>
      <c r="Q420" t="s">
        <v>37</v>
      </c>
      <c r="R420" t="s">
        <v>38</v>
      </c>
      <c r="U420" t="s">
        <v>38</v>
      </c>
      <c r="V420">
        <v>40.480699999999999</v>
      </c>
      <c r="W420">
        <v>-74.961799999999997</v>
      </c>
      <c r="X420" t="s">
        <v>39</v>
      </c>
      <c r="Y420" t="s">
        <v>151</v>
      </c>
      <c r="Z420" t="s">
        <v>34</v>
      </c>
      <c r="AA420">
        <v>0</v>
      </c>
      <c r="AB420" t="s">
        <v>41</v>
      </c>
      <c r="AC420">
        <v>8</v>
      </c>
      <c r="AE420">
        <v>0.476937</v>
      </c>
      <c r="AF420">
        <v>2.5804000000000001E-3</v>
      </c>
      <c r="AG420">
        <v>9.3966099999999997E-3</v>
      </c>
      <c r="AH420">
        <v>6.4836599999999996E-3</v>
      </c>
      <c r="AI420">
        <v>3.9698400000000002E-4</v>
      </c>
      <c r="AJ420">
        <v>5.97358E-3</v>
      </c>
    </row>
    <row r="421" spans="1:36" x14ac:dyDescent="0.25">
      <c r="A421">
        <v>12023911</v>
      </c>
      <c r="D421">
        <v>60732913</v>
      </c>
      <c r="F421">
        <v>300</v>
      </c>
      <c r="G421">
        <v>78007114</v>
      </c>
      <c r="I421">
        <v>2275050011</v>
      </c>
      <c r="J421">
        <v>2</v>
      </c>
      <c r="K421" t="s">
        <v>34</v>
      </c>
      <c r="L421" t="s">
        <v>64</v>
      </c>
      <c r="M421">
        <v>34019</v>
      </c>
      <c r="O421" t="s">
        <v>266</v>
      </c>
      <c r="P421">
        <v>48811</v>
      </c>
      <c r="Q421" t="s">
        <v>37</v>
      </c>
      <c r="R421" t="s">
        <v>38</v>
      </c>
      <c r="U421" t="s">
        <v>38</v>
      </c>
      <c r="V421">
        <v>40.445300000000003</v>
      </c>
      <c r="W421">
        <v>-74.824700000000007</v>
      </c>
      <c r="X421" t="s">
        <v>39</v>
      </c>
      <c r="Y421" t="s">
        <v>267</v>
      </c>
      <c r="Z421" t="s">
        <v>34</v>
      </c>
      <c r="AA421">
        <v>0</v>
      </c>
      <c r="AB421" t="s">
        <v>41</v>
      </c>
      <c r="AC421">
        <v>8</v>
      </c>
      <c r="AE421">
        <v>0.108126</v>
      </c>
      <c r="AF421">
        <v>5.8500000000000002E-4</v>
      </c>
      <c r="AG421">
        <v>2.1302999999999999E-3</v>
      </c>
      <c r="AH421">
        <v>1.4699100000000001E-3</v>
      </c>
      <c r="AI421">
        <v>9.0000000000000006E-5</v>
      </c>
      <c r="AJ421">
        <v>1.3542700000000001E-3</v>
      </c>
    </row>
    <row r="422" spans="1:36" x14ac:dyDescent="0.25">
      <c r="A422">
        <v>11217511</v>
      </c>
      <c r="D422">
        <v>61082413</v>
      </c>
      <c r="F422">
        <v>300</v>
      </c>
      <c r="G422">
        <v>78704114</v>
      </c>
      <c r="I422">
        <v>2275050011</v>
      </c>
      <c r="J422">
        <v>2</v>
      </c>
      <c r="K422" t="s">
        <v>34</v>
      </c>
      <c r="L422" t="s">
        <v>95</v>
      </c>
      <c r="M422">
        <v>34015</v>
      </c>
      <c r="O422" t="s">
        <v>557</v>
      </c>
      <c r="P422">
        <v>48811</v>
      </c>
      <c r="Q422" t="s">
        <v>37</v>
      </c>
      <c r="R422" t="s">
        <v>38</v>
      </c>
      <c r="U422" t="s">
        <v>38</v>
      </c>
      <c r="V422">
        <v>39.691499999999998</v>
      </c>
      <c r="W422">
        <v>-75.143199999999993</v>
      </c>
      <c r="X422" t="s">
        <v>39</v>
      </c>
      <c r="Y422" t="s">
        <v>558</v>
      </c>
      <c r="Z422" t="s">
        <v>34</v>
      </c>
      <c r="AA422">
        <v>0</v>
      </c>
      <c r="AB422" t="s">
        <v>41</v>
      </c>
      <c r="AC422">
        <v>8</v>
      </c>
      <c r="AE422">
        <v>0.527586</v>
      </c>
      <c r="AF422">
        <v>2.8544299999999998E-3</v>
      </c>
      <c r="AG422">
        <v>1.0394499999999999E-2</v>
      </c>
      <c r="AH422">
        <v>7.1722000000000001E-3</v>
      </c>
      <c r="AI422">
        <v>4.39142E-4</v>
      </c>
      <c r="AJ422">
        <v>6.6079499999999996E-3</v>
      </c>
    </row>
    <row r="423" spans="1:36" x14ac:dyDescent="0.25">
      <c r="A423">
        <v>12395311</v>
      </c>
      <c r="D423">
        <v>61581713</v>
      </c>
      <c r="F423">
        <v>300</v>
      </c>
      <c r="G423">
        <v>79693714</v>
      </c>
      <c r="I423">
        <v>2275050011</v>
      </c>
      <c r="J423">
        <v>2</v>
      </c>
      <c r="K423" t="s">
        <v>34</v>
      </c>
      <c r="L423" t="s">
        <v>79</v>
      </c>
      <c r="M423">
        <v>34027</v>
      </c>
      <c r="O423" t="s">
        <v>114</v>
      </c>
      <c r="P423">
        <v>48811</v>
      </c>
      <c r="Q423" t="s">
        <v>37</v>
      </c>
      <c r="R423" t="s">
        <v>38</v>
      </c>
      <c r="U423" t="s">
        <v>38</v>
      </c>
      <c r="V423">
        <v>40.896799999999999</v>
      </c>
      <c r="W423">
        <v>-74.719099999999997</v>
      </c>
      <c r="X423" t="s">
        <v>39</v>
      </c>
      <c r="Y423" t="s">
        <v>115</v>
      </c>
      <c r="Z423" t="s">
        <v>34</v>
      </c>
      <c r="AA423">
        <v>0</v>
      </c>
      <c r="AB423" t="s">
        <v>41</v>
      </c>
      <c r="AC423">
        <v>8</v>
      </c>
      <c r="AE423">
        <v>0.108126</v>
      </c>
      <c r="AF423">
        <v>5.8500000000000002E-4</v>
      </c>
      <c r="AG423">
        <v>2.1302999999999999E-3</v>
      </c>
      <c r="AH423">
        <v>1.4699100000000001E-3</v>
      </c>
      <c r="AI423">
        <v>9.0000000000000006E-5</v>
      </c>
      <c r="AJ423">
        <v>1.3542700000000001E-3</v>
      </c>
    </row>
    <row r="424" spans="1:36" x14ac:dyDescent="0.25">
      <c r="A424">
        <v>11738711</v>
      </c>
      <c r="D424">
        <v>61055313</v>
      </c>
      <c r="F424">
        <v>300</v>
      </c>
      <c r="G424">
        <v>78649914</v>
      </c>
      <c r="I424">
        <v>2275050011</v>
      </c>
      <c r="J424">
        <v>2</v>
      </c>
      <c r="K424" t="s">
        <v>34</v>
      </c>
      <c r="L424" t="s">
        <v>70</v>
      </c>
      <c r="M424">
        <v>34021</v>
      </c>
      <c r="O424" t="s">
        <v>226</v>
      </c>
      <c r="P424">
        <v>48811</v>
      </c>
      <c r="Q424" t="s">
        <v>37</v>
      </c>
      <c r="R424" t="s">
        <v>38</v>
      </c>
      <c r="U424" t="s">
        <v>38</v>
      </c>
      <c r="V424">
        <v>40.213999999999999</v>
      </c>
      <c r="W424">
        <v>-74.767700000000005</v>
      </c>
      <c r="X424" t="s">
        <v>39</v>
      </c>
      <c r="Y424" t="s">
        <v>226</v>
      </c>
      <c r="Z424" t="s">
        <v>34</v>
      </c>
      <c r="AA424">
        <v>0</v>
      </c>
      <c r="AB424" t="s">
        <v>41</v>
      </c>
      <c r="AC424">
        <v>8</v>
      </c>
      <c r="AE424">
        <v>0.108126</v>
      </c>
      <c r="AF424">
        <v>5.8500000000000002E-4</v>
      </c>
      <c r="AG424">
        <v>2.1302999999999999E-3</v>
      </c>
      <c r="AH424">
        <v>1.4699100000000001E-3</v>
      </c>
      <c r="AI424">
        <v>9.0000000000000006E-5</v>
      </c>
      <c r="AJ424">
        <v>1.3542700000000001E-3</v>
      </c>
    </row>
    <row r="425" spans="1:36" x14ac:dyDescent="0.25">
      <c r="A425">
        <v>9367411</v>
      </c>
      <c r="D425">
        <v>98310213</v>
      </c>
      <c r="F425">
        <v>300</v>
      </c>
      <c r="G425">
        <v>137939414</v>
      </c>
      <c r="I425">
        <v>2275050011</v>
      </c>
      <c r="J425">
        <v>2</v>
      </c>
      <c r="K425" t="s">
        <v>34</v>
      </c>
      <c r="L425" t="s">
        <v>70</v>
      </c>
      <c r="M425">
        <v>34021</v>
      </c>
      <c r="O425" t="s">
        <v>121</v>
      </c>
      <c r="P425">
        <v>48811</v>
      </c>
      <c r="Q425" t="s">
        <v>37</v>
      </c>
      <c r="R425" t="s">
        <v>38</v>
      </c>
      <c r="U425" t="s">
        <v>38</v>
      </c>
      <c r="V425">
        <v>40.276800000000001</v>
      </c>
      <c r="W425">
        <v>-74.820800000000006</v>
      </c>
      <c r="X425" t="s">
        <v>39</v>
      </c>
      <c r="Y425" t="s">
        <v>122</v>
      </c>
      <c r="Z425" t="s">
        <v>34</v>
      </c>
      <c r="AA425">
        <v>0</v>
      </c>
      <c r="AB425" t="s">
        <v>41</v>
      </c>
      <c r="AC425">
        <v>8</v>
      </c>
      <c r="AE425">
        <v>147.143</v>
      </c>
      <c r="AF425">
        <v>0.79609600000000003</v>
      </c>
      <c r="AG425">
        <v>2.8990100000000001</v>
      </c>
      <c r="AH425">
        <v>2.0003199999999999</v>
      </c>
      <c r="AI425">
        <v>0.122476</v>
      </c>
      <c r="AJ425">
        <v>1.8429500000000001</v>
      </c>
    </row>
    <row r="426" spans="1:36" x14ac:dyDescent="0.25">
      <c r="A426">
        <v>9367511</v>
      </c>
      <c r="D426">
        <v>62536513</v>
      </c>
      <c r="F426">
        <v>300</v>
      </c>
      <c r="G426">
        <v>84003814</v>
      </c>
      <c r="I426">
        <v>2275050011</v>
      </c>
      <c r="J426">
        <v>2</v>
      </c>
      <c r="K426" t="s">
        <v>34</v>
      </c>
      <c r="L426" t="s">
        <v>70</v>
      </c>
      <c r="M426">
        <v>34021</v>
      </c>
      <c r="O426" t="s">
        <v>71</v>
      </c>
      <c r="P426">
        <v>48811</v>
      </c>
      <c r="Q426" t="s">
        <v>37</v>
      </c>
      <c r="R426" t="s">
        <v>38</v>
      </c>
      <c r="U426" t="s">
        <v>38</v>
      </c>
      <c r="V426">
        <v>40.213940000000001</v>
      </c>
      <c r="W426">
        <v>-74.601799999999997</v>
      </c>
      <c r="X426" t="s">
        <v>39</v>
      </c>
      <c r="Y426" t="s">
        <v>72</v>
      </c>
      <c r="Z426" t="s">
        <v>34</v>
      </c>
      <c r="AA426">
        <v>0</v>
      </c>
      <c r="AB426" t="s">
        <v>41</v>
      </c>
      <c r="AC426">
        <v>8</v>
      </c>
      <c r="AE426">
        <v>42.691099999999999</v>
      </c>
      <c r="AF426">
        <v>0.23097400000000001</v>
      </c>
      <c r="AG426">
        <v>0.84110099999999999</v>
      </c>
      <c r="AH426">
        <v>0.58035999999999999</v>
      </c>
      <c r="AI426">
        <v>3.5534499999999997E-2</v>
      </c>
      <c r="AJ426">
        <v>0.53470200000000001</v>
      </c>
    </row>
    <row r="427" spans="1:36" x14ac:dyDescent="0.25">
      <c r="A427">
        <v>9372811</v>
      </c>
      <c r="D427">
        <v>62588513</v>
      </c>
      <c r="F427">
        <v>300</v>
      </c>
      <c r="G427">
        <v>84202314</v>
      </c>
      <c r="I427">
        <v>2275050011</v>
      </c>
      <c r="J427">
        <v>2</v>
      </c>
      <c r="K427" t="s">
        <v>34</v>
      </c>
      <c r="L427" t="s">
        <v>67</v>
      </c>
      <c r="M427">
        <v>34037</v>
      </c>
      <c r="O427" t="s">
        <v>297</v>
      </c>
      <c r="P427">
        <v>48811</v>
      </c>
      <c r="Q427" t="s">
        <v>37</v>
      </c>
      <c r="R427" t="s">
        <v>38</v>
      </c>
      <c r="U427" t="s">
        <v>38</v>
      </c>
      <c r="V427">
        <v>40.966760000000001</v>
      </c>
      <c r="W427">
        <v>-74.780169999999998</v>
      </c>
      <c r="X427" t="s">
        <v>39</v>
      </c>
      <c r="Y427" t="s">
        <v>298</v>
      </c>
      <c r="Z427" t="s">
        <v>34</v>
      </c>
      <c r="AA427">
        <v>0</v>
      </c>
      <c r="AB427" t="s">
        <v>41</v>
      </c>
      <c r="AC427">
        <v>8</v>
      </c>
      <c r="AE427">
        <v>24.676100000000002</v>
      </c>
      <c r="AF427">
        <v>0.13350699999999999</v>
      </c>
      <c r="AG427">
        <v>0.48616999999999999</v>
      </c>
      <c r="AH427">
        <v>0.33545700000000001</v>
      </c>
      <c r="AI427">
        <v>2.0539499999999999E-2</v>
      </c>
      <c r="AJ427">
        <v>0.30906600000000001</v>
      </c>
    </row>
    <row r="428" spans="1:36" x14ac:dyDescent="0.25">
      <c r="A428">
        <v>11108811</v>
      </c>
      <c r="D428">
        <v>60775013</v>
      </c>
      <c r="F428">
        <v>300</v>
      </c>
      <c r="G428">
        <v>78091314</v>
      </c>
      <c r="I428">
        <v>2275050011</v>
      </c>
      <c r="J428">
        <v>2</v>
      </c>
      <c r="K428" t="s">
        <v>34</v>
      </c>
      <c r="L428" t="s">
        <v>236</v>
      </c>
      <c r="M428">
        <v>34031</v>
      </c>
      <c r="O428" t="s">
        <v>570</v>
      </c>
      <c r="P428">
        <v>48811</v>
      </c>
      <c r="Q428" t="s">
        <v>37</v>
      </c>
      <c r="R428" t="s">
        <v>38</v>
      </c>
      <c r="U428" t="s">
        <v>38</v>
      </c>
      <c r="V428">
        <v>40.900100000000002</v>
      </c>
      <c r="W428">
        <v>-74.227400000000003</v>
      </c>
      <c r="X428" t="s">
        <v>39</v>
      </c>
      <c r="Y428" t="s">
        <v>571</v>
      </c>
      <c r="Z428" t="s">
        <v>34</v>
      </c>
      <c r="AA428">
        <v>0</v>
      </c>
      <c r="AB428" t="s">
        <v>41</v>
      </c>
      <c r="AC428">
        <v>8</v>
      </c>
      <c r="AE428">
        <v>0.108126</v>
      </c>
      <c r="AF428">
        <v>5.8500000000000002E-4</v>
      </c>
      <c r="AG428">
        <v>2.1302999999999999E-3</v>
      </c>
      <c r="AH428">
        <v>1.4699100000000001E-3</v>
      </c>
      <c r="AI428">
        <v>9.0000000000000006E-5</v>
      </c>
      <c r="AJ428">
        <v>1.3542700000000001E-3</v>
      </c>
    </row>
    <row r="429" spans="1:36" x14ac:dyDescent="0.25">
      <c r="A429">
        <v>12320611</v>
      </c>
      <c r="D429">
        <v>61750813</v>
      </c>
      <c r="F429">
        <v>300</v>
      </c>
      <c r="G429">
        <v>80027714</v>
      </c>
      <c r="I429">
        <v>2275050011</v>
      </c>
      <c r="J429">
        <v>2</v>
      </c>
      <c r="K429" t="s">
        <v>34</v>
      </c>
      <c r="L429" t="s">
        <v>98</v>
      </c>
      <c r="M429">
        <v>34001</v>
      </c>
      <c r="O429" t="s">
        <v>410</v>
      </c>
      <c r="P429">
        <v>48811</v>
      </c>
      <c r="Q429" t="s">
        <v>37</v>
      </c>
      <c r="R429" t="s">
        <v>38</v>
      </c>
      <c r="U429" t="s">
        <v>38</v>
      </c>
      <c r="V429">
        <v>39.379600000000003</v>
      </c>
      <c r="W429">
        <v>-74.427599999999998</v>
      </c>
      <c r="X429" t="s">
        <v>39</v>
      </c>
      <c r="Y429" t="s">
        <v>100</v>
      </c>
      <c r="Z429" t="s">
        <v>34</v>
      </c>
      <c r="AA429">
        <v>0</v>
      </c>
      <c r="AB429" t="s">
        <v>41</v>
      </c>
      <c r="AC429">
        <v>8</v>
      </c>
      <c r="AE429">
        <v>0.108126</v>
      </c>
      <c r="AF429">
        <v>5.8500000000000002E-4</v>
      </c>
      <c r="AG429">
        <v>2.1302999999999999E-3</v>
      </c>
      <c r="AH429">
        <v>1.4699100000000001E-3</v>
      </c>
      <c r="AI429">
        <v>9.0000000000000006E-5</v>
      </c>
      <c r="AJ429">
        <v>1.3542700000000001E-3</v>
      </c>
    </row>
    <row r="430" spans="1:36" x14ac:dyDescent="0.25">
      <c r="A430">
        <v>16131611</v>
      </c>
      <c r="D430">
        <v>103139713</v>
      </c>
      <c r="F430">
        <v>300</v>
      </c>
      <c r="G430">
        <v>144755814</v>
      </c>
      <c r="I430">
        <v>2275050011</v>
      </c>
      <c r="J430">
        <v>2</v>
      </c>
      <c r="K430" t="s">
        <v>34</v>
      </c>
      <c r="L430" t="s">
        <v>87</v>
      </c>
      <c r="M430">
        <v>34011</v>
      </c>
      <c r="O430" t="s">
        <v>430</v>
      </c>
      <c r="P430">
        <v>48811</v>
      </c>
      <c r="Q430" t="s">
        <v>37</v>
      </c>
      <c r="R430" t="s">
        <v>38</v>
      </c>
      <c r="U430" t="s">
        <v>38</v>
      </c>
      <c r="V430">
        <v>39.453333000000001</v>
      </c>
      <c r="W430">
        <v>-75.125276999999997</v>
      </c>
      <c r="X430" t="s">
        <v>110</v>
      </c>
      <c r="Y430" t="s">
        <v>431</v>
      </c>
      <c r="Z430" t="s">
        <v>34</v>
      </c>
      <c r="AA430">
        <v>0</v>
      </c>
      <c r="AB430" t="s">
        <v>41</v>
      </c>
      <c r="AC430">
        <v>8</v>
      </c>
      <c r="AE430">
        <v>0.108126</v>
      </c>
      <c r="AF430">
        <v>5.8500000000000002E-4</v>
      </c>
      <c r="AG430">
        <v>2.1302999999999999E-3</v>
      </c>
      <c r="AH430">
        <v>1.4699100000000001E-3</v>
      </c>
      <c r="AI430">
        <v>9.0000000000000006E-5</v>
      </c>
      <c r="AJ430">
        <v>1.3542700000000001E-3</v>
      </c>
    </row>
    <row r="431" spans="1:36" x14ac:dyDescent="0.25">
      <c r="A431">
        <v>12323411</v>
      </c>
      <c r="D431">
        <v>61753713</v>
      </c>
      <c r="F431">
        <v>300</v>
      </c>
      <c r="G431">
        <v>80033514</v>
      </c>
      <c r="I431">
        <v>2275050011</v>
      </c>
      <c r="J431">
        <v>2</v>
      </c>
      <c r="K431" t="s">
        <v>34</v>
      </c>
      <c r="L431" t="s">
        <v>61</v>
      </c>
      <c r="M431">
        <v>34013</v>
      </c>
      <c r="O431" t="s">
        <v>326</v>
      </c>
      <c r="P431">
        <v>48811</v>
      </c>
      <c r="Q431" t="s">
        <v>37</v>
      </c>
      <c r="R431" t="s">
        <v>38</v>
      </c>
      <c r="U431" t="s">
        <v>38</v>
      </c>
      <c r="V431">
        <v>40.740699999999997</v>
      </c>
      <c r="W431">
        <v>-74.191299999999998</v>
      </c>
      <c r="X431" t="s">
        <v>39</v>
      </c>
      <c r="Y431" t="s">
        <v>263</v>
      </c>
      <c r="Z431" t="s">
        <v>34</v>
      </c>
      <c r="AA431">
        <v>0</v>
      </c>
      <c r="AB431" t="s">
        <v>41</v>
      </c>
      <c r="AC431">
        <v>8</v>
      </c>
      <c r="AE431">
        <v>0.108126</v>
      </c>
      <c r="AF431">
        <v>5.8500000000000002E-4</v>
      </c>
      <c r="AG431">
        <v>2.1302999999999999E-3</v>
      </c>
      <c r="AH431">
        <v>1.4699100000000001E-3</v>
      </c>
      <c r="AI431">
        <v>9.0000000000000006E-5</v>
      </c>
      <c r="AJ431">
        <v>1.3542700000000001E-3</v>
      </c>
    </row>
    <row r="432" spans="1:36" x14ac:dyDescent="0.25">
      <c r="A432">
        <v>11347111</v>
      </c>
      <c r="D432">
        <v>61582013</v>
      </c>
      <c r="F432">
        <v>300</v>
      </c>
      <c r="G432">
        <v>79694314</v>
      </c>
      <c r="I432">
        <v>2275050011</v>
      </c>
      <c r="J432">
        <v>2</v>
      </c>
      <c r="K432" t="s">
        <v>34</v>
      </c>
      <c r="L432" t="s">
        <v>159</v>
      </c>
      <c r="M432">
        <v>34033</v>
      </c>
      <c r="O432" t="s">
        <v>341</v>
      </c>
      <c r="P432">
        <v>48811</v>
      </c>
      <c r="Q432" t="s">
        <v>37</v>
      </c>
      <c r="R432" t="s">
        <v>38</v>
      </c>
      <c r="U432" t="s">
        <v>38</v>
      </c>
      <c r="V432">
        <v>39.650100000000002</v>
      </c>
      <c r="W432">
        <v>-75.284099999999995</v>
      </c>
      <c r="X432" t="s">
        <v>39</v>
      </c>
      <c r="Y432" t="s">
        <v>342</v>
      </c>
      <c r="Z432" t="s">
        <v>34</v>
      </c>
      <c r="AA432">
        <v>0</v>
      </c>
      <c r="AB432" t="s">
        <v>41</v>
      </c>
      <c r="AC432">
        <v>8</v>
      </c>
      <c r="AE432">
        <v>0.42973800000000001</v>
      </c>
      <c r="AF432">
        <v>2.3250300000000001E-3</v>
      </c>
      <c r="AG432">
        <v>8.4667000000000006E-3</v>
      </c>
      <c r="AH432">
        <v>5.8420199999999999E-3</v>
      </c>
      <c r="AI432">
        <v>3.5769699999999997E-4</v>
      </c>
      <c r="AJ432">
        <v>5.3824199999999997E-3</v>
      </c>
    </row>
    <row r="433" spans="1:36" x14ac:dyDescent="0.25">
      <c r="A433">
        <v>11916011</v>
      </c>
      <c r="D433">
        <v>60937413</v>
      </c>
      <c r="F433">
        <v>300</v>
      </c>
      <c r="G433">
        <v>78414514</v>
      </c>
      <c r="I433">
        <v>2275050011</v>
      </c>
      <c r="J433">
        <v>2</v>
      </c>
      <c r="K433" t="s">
        <v>34</v>
      </c>
      <c r="L433" t="s">
        <v>87</v>
      </c>
      <c r="M433">
        <v>34011</v>
      </c>
      <c r="O433" t="s">
        <v>188</v>
      </c>
      <c r="P433">
        <v>48811</v>
      </c>
      <c r="Q433" t="s">
        <v>37</v>
      </c>
      <c r="R433" t="s">
        <v>38</v>
      </c>
      <c r="U433" t="s">
        <v>38</v>
      </c>
      <c r="V433">
        <v>39.495100000000001</v>
      </c>
      <c r="W433">
        <v>-75.030699999999996</v>
      </c>
      <c r="X433" t="s">
        <v>39</v>
      </c>
      <c r="Y433" t="s">
        <v>189</v>
      </c>
      <c r="Z433" t="s">
        <v>34</v>
      </c>
      <c r="AA433">
        <v>0</v>
      </c>
      <c r="AB433" t="s">
        <v>41</v>
      </c>
      <c r="AC433">
        <v>8</v>
      </c>
      <c r="AE433">
        <v>0.108126</v>
      </c>
      <c r="AF433">
        <v>5.8500000000000002E-4</v>
      </c>
      <c r="AG433">
        <v>2.1302999999999999E-3</v>
      </c>
      <c r="AH433">
        <v>1.4699100000000001E-3</v>
      </c>
      <c r="AI433">
        <v>9.0000000000000006E-5</v>
      </c>
      <c r="AJ433">
        <v>1.3542700000000001E-3</v>
      </c>
    </row>
    <row r="434" spans="1:36" x14ac:dyDescent="0.25">
      <c r="A434">
        <v>11075811</v>
      </c>
      <c r="D434">
        <v>60704413</v>
      </c>
      <c r="F434">
        <v>300</v>
      </c>
      <c r="G434">
        <v>77950514</v>
      </c>
      <c r="I434">
        <v>2275050011</v>
      </c>
      <c r="J434">
        <v>2</v>
      </c>
      <c r="K434" t="s">
        <v>34</v>
      </c>
      <c r="L434" t="s">
        <v>95</v>
      </c>
      <c r="M434">
        <v>34015</v>
      </c>
      <c r="O434" t="s">
        <v>282</v>
      </c>
      <c r="P434">
        <v>48811</v>
      </c>
      <c r="Q434" t="s">
        <v>37</v>
      </c>
      <c r="R434" t="s">
        <v>38</v>
      </c>
      <c r="U434" t="s">
        <v>38</v>
      </c>
      <c r="V434">
        <v>39.537599999999998</v>
      </c>
      <c r="W434">
        <v>-74.966300000000004</v>
      </c>
      <c r="X434" t="s">
        <v>39</v>
      </c>
      <c r="Y434" t="s">
        <v>189</v>
      </c>
      <c r="Z434" t="s">
        <v>34</v>
      </c>
      <c r="AA434">
        <v>0</v>
      </c>
      <c r="AB434" t="s">
        <v>41</v>
      </c>
      <c r="AC434">
        <v>8</v>
      </c>
      <c r="AE434">
        <v>27.502099999999999</v>
      </c>
      <c r="AF434">
        <v>0.14879600000000001</v>
      </c>
      <c r="AG434">
        <v>0.541848</v>
      </c>
      <c r="AH434">
        <v>0.37387500000000001</v>
      </c>
      <c r="AI434">
        <v>2.28918E-2</v>
      </c>
      <c r="AJ434">
        <v>0.34446100000000002</v>
      </c>
    </row>
    <row r="435" spans="1:36" x14ac:dyDescent="0.25">
      <c r="A435">
        <v>16131711</v>
      </c>
      <c r="D435">
        <v>103139013</v>
      </c>
      <c r="F435">
        <v>300</v>
      </c>
      <c r="G435">
        <v>144754814</v>
      </c>
      <c r="I435">
        <v>2275050011</v>
      </c>
      <c r="J435">
        <v>2</v>
      </c>
      <c r="K435" t="s">
        <v>34</v>
      </c>
      <c r="L435" t="s">
        <v>56</v>
      </c>
      <c r="M435">
        <v>34007</v>
      </c>
      <c r="O435" t="s">
        <v>542</v>
      </c>
      <c r="P435">
        <v>48811</v>
      </c>
      <c r="Q435" t="s">
        <v>37</v>
      </c>
      <c r="R435" t="s">
        <v>38</v>
      </c>
      <c r="U435" t="s">
        <v>38</v>
      </c>
      <c r="V435">
        <v>39.846919</v>
      </c>
      <c r="W435">
        <v>-74.927000000000007</v>
      </c>
      <c r="X435" t="s">
        <v>110</v>
      </c>
      <c r="Y435" t="s">
        <v>543</v>
      </c>
      <c r="Z435" t="s">
        <v>34</v>
      </c>
      <c r="AA435">
        <v>0</v>
      </c>
      <c r="AB435" t="s">
        <v>41</v>
      </c>
      <c r="AC435">
        <v>8</v>
      </c>
      <c r="AE435">
        <v>0.108126</v>
      </c>
      <c r="AF435">
        <v>5.8500000000000002E-4</v>
      </c>
      <c r="AG435">
        <v>2.1302999999999999E-3</v>
      </c>
      <c r="AH435">
        <v>1.4699100000000001E-3</v>
      </c>
      <c r="AI435">
        <v>9.0000000000000006E-5</v>
      </c>
      <c r="AJ435">
        <v>1.3542700000000001E-3</v>
      </c>
    </row>
    <row r="436" spans="1:36" x14ac:dyDescent="0.25">
      <c r="A436">
        <v>11724611</v>
      </c>
      <c r="D436">
        <v>61141713</v>
      </c>
      <c r="F436">
        <v>300</v>
      </c>
      <c r="G436">
        <v>78822114</v>
      </c>
      <c r="I436">
        <v>2275050011</v>
      </c>
      <c r="J436">
        <v>2</v>
      </c>
      <c r="K436" t="s">
        <v>34</v>
      </c>
      <c r="L436" t="s">
        <v>82</v>
      </c>
      <c r="M436">
        <v>34041</v>
      </c>
      <c r="O436" t="s">
        <v>525</v>
      </c>
      <c r="P436">
        <v>48811</v>
      </c>
      <c r="Q436" t="s">
        <v>37</v>
      </c>
      <c r="R436" t="s">
        <v>38</v>
      </c>
      <c r="U436" t="s">
        <v>38</v>
      </c>
      <c r="V436">
        <v>40.740400000000001</v>
      </c>
      <c r="W436">
        <v>-74.956800000000001</v>
      </c>
      <c r="X436" t="s">
        <v>39</v>
      </c>
      <c r="Y436" t="s">
        <v>497</v>
      </c>
      <c r="Z436" t="s">
        <v>34</v>
      </c>
      <c r="AA436">
        <v>0</v>
      </c>
      <c r="AB436" t="s">
        <v>41</v>
      </c>
      <c r="AC436">
        <v>8</v>
      </c>
      <c r="AE436">
        <v>0.44799</v>
      </c>
      <c r="AF436">
        <v>2.4237899999999999E-3</v>
      </c>
      <c r="AG436">
        <v>8.8263100000000004E-3</v>
      </c>
      <c r="AH436">
        <v>6.0901499999999999E-3</v>
      </c>
      <c r="AI436">
        <v>3.7289000000000002E-4</v>
      </c>
      <c r="AJ436">
        <v>5.6110300000000004E-3</v>
      </c>
    </row>
    <row r="437" spans="1:36" x14ac:dyDescent="0.25">
      <c r="A437">
        <v>12322811</v>
      </c>
      <c r="D437">
        <v>61753113</v>
      </c>
      <c r="F437">
        <v>300</v>
      </c>
      <c r="G437">
        <v>80032314</v>
      </c>
      <c r="I437">
        <v>2275050011</v>
      </c>
      <c r="J437">
        <v>2</v>
      </c>
      <c r="K437" t="s">
        <v>34</v>
      </c>
      <c r="L437" t="s">
        <v>82</v>
      </c>
      <c r="M437">
        <v>34041</v>
      </c>
      <c r="O437" t="s">
        <v>181</v>
      </c>
      <c r="P437">
        <v>48811</v>
      </c>
      <c r="Q437" t="s">
        <v>37</v>
      </c>
      <c r="R437" t="s">
        <v>38</v>
      </c>
      <c r="U437" t="s">
        <v>38</v>
      </c>
      <c r="V437">
        <v>40.741</v>
      </c>
      <c r="W437">
        <v>-75.021500000000003</v>
      </c>
      <c r="X437" t="s">
        <v>39</v>
      </c>
      <c r="Y437" t="s">
        <v>75</v>
      </c>
      <c r="Z437" t="s">
        <v>34</v>
      </c>
      <c r="AA437">
        <v>0</v>
      </c>
      <c r="AB437" t="s">
        <v>41</v>
      </c>
      <c r="AC437">
        <v>8</v>
      </c>
      <c r="AE437">
        <v>0.108126</v>
      </c>
      <c r="AF437">
        <v>5.8500000000000002E-4</v>
      </c>
      <c r="AG437">
        <v>2.1302999999999999E-3</v>
      </c>
      <c r="AH437">
        <v>1.4699100000000001E-3</v>
      </c>
      <c r="AI437">
        <v>9.0000000000000006E-5</v>
      </c>
      <c r="AJ437">
        <v>1.3542700000000001E-3</v>
      </c>
    </row>
    <row r="438" spans="1:36" x14ac:dyDescent="0.25">
      <c r="A438">
        <v>11395911</v>
      </c>
      <c r="D438">
        <v>61749513</v>
      </c>
      <c r="F438">
        <v>300</v>
      </c>
      <c r="G438">
        <v>80025114</v>
      </c>
      <c r="I438">
        <v>2275050011</v>
      </c>
      <c r="J438">
        <v>2</v>
      </c>
      <c r="K438" t="s">
        <v>34</v>
      </c>
      <c r="L438" t="s">
        <v>90</v>
      </c>
      <c r="M438">
        <v>34005</v>
      </c>
      <c r="O438" t="s">
        <v>141</v>
      </c>
      <c r="P438">
        <v>48811</v>
      </c>
      <c r="Q438" t="s">
        <v>37</v>
      </c>
      <c r="R438" t="s">
        <v>38</v>
      </c>
      <c r="U438" t="s">
        <v>38</v>
      </c>
      <c r="V438">
        <v>39.713299999999997</v>
      </c>
      <c r="W438">
        <v>-74.400000000000006</v>
      </c>
      <c r="X438" t="s">
        <v>39</v>
      </c>
      <c r="Y438" t="s">
        <v>142</v>
      </c>
      <c r="Z438" t="s">
        <v>34</v>
      </c>
      <c r="AA438">
        <v>0</v>
      </c>
      <c r="AB438" t="s">
        <v>41</v>
      </c>
      <c r="AC438">
        <v>8</v>
      </c>
      <c r="AE438">
        <v>6.0070000000000002E-3</v>
      </c>
      <c r="AF438">
        <v>3.2499999999999997E-5</v>
      </c>
      <c r="AG438">
        <v>1.1835E-4</v>
      </c>
      <c r="AH438">
        <v>8.1661499999999997E-5</v>
      </c>
      <c r="AI438">
        <v>5.0000000000000004E-6</v>
      </c>
      <c r="AJ438">
        <v>7.5236999999999998E-5</v>
      </c>
    </row>
    <row r="439" spans="1:36" x14ac:dyDescent="0.25">
      <c r="A439">
        <v>12396011</v>
      </c>
      <c r="D439">
        <v>61582713</v>
      </c>
      <c r="F439">
        <v>300</v>
      </c>
      <c r="G439">
        <v>79695714</v>
      </c>
      <c r="I439">
        <v>2275050011</v>
      </c>
      <c r="J439">
        <v>2</v>
      </c>
      <c r="K439" t="s">
        <v>34</v>
      </c>
      <c r="L439" t="s">
        <v>90</v>
      </c>
      <c r="M439">
        <v>34005</v>
      </c>
      <c r="O439" t="s">
        <v>271</v>
      </c>
      <c r="P439">
        <v>48811</v>
      </c>
      <c r="Q439" t="s">
        <v>37</v>
      </c>
      <c r="R439" t="s">
        <v>38</v>
      </c>
      <c r="U439" t="s">
        <v>38</v>
      </c>
      <c r="V439">
        <v>39.9283</v>
      </c>
      <c r="W439">
        <v>-74.762200000000007</v>
      </c>
      <c r="X439" t="s">
        <v>39</v>
      </c>
      <c r="Y439" t="s">
        <v>272</v>
      </c>
      <c r="Z439" t="s">
        <v>34</v>
      </c>
      <c r="AA439">
        <v>0</v>
      </c>
      <c r="AB439" t="s">
        <v>41</v>
      </c>
      <c r="AC439">
        <v>8</v>
      </c>
      <c r="AE439">
        <v>0.108126</v>
      </c>
      <c r="AF439">
        <v>5.8500000000000002E-4</v>
      </c>
      <c r="AG439">
        <v>2.1302999999999999E-3</v>
      </c>
      <c r="AH439">
        <v>1.4699100000000001E-3</v>
      </c>
      <c r="AI439">
        <v>9.0000000000000006E-5</v>
      </c>
      <c r="AJ439">
        <v>1.3542700000000001E-3</v>
      </c>
    </row>
    <row r="440" spans="1:36" x14ac:dyDescent="0.25">
      <c r="A440">
        <v>11738811</v>
      </c>
      <c r="D440">
        <v>61055613</v>
      </c>
      <c r="F440">
        <v>300</v>
      </c>
      <c r="G440">
        <v>78650514</v>
      </c>
      <c r="I440">
        <v>2275050011</v>
      </c>
      <c r="J440">
        <v>2</v>
      </c>
      <c r="K440" t="s">
        <v>34</v>
      </c>
      <c r="L440" t="s">
        <v>82</v>
      </c>
      <c r="M440">
        <v>34041</v>
      </c>
      <c r="O440" t="s">
        <v>424</v>
      </c>
      <c r="P440">
        <v>48811</v>
      </c>
      <c r="Q440" t="s">
        <v>37</v>
      </c>
      <c r="R440" t="s">
        <v>38</v>
      </c>
      <c r="U440" t="s">
        <v>38</v>
      </c>
      <c r="V440">
        <v>40.702599999999997</v>
      </c>
      <c r="W440">
        <v>-75.177999999999997</v>
      </c>
      <c r="X440" t="s">
        <v>39</v>
      </c>
      <c r="Y440" t="s">
        <v>136</v>
      </c>
      <c r="Z440" t="s">
        <v>34</v>
      </c>
      <c r="AA440">
        <v>0</v>
      </c>
      <c r="AB440" t="s">
        <v>41</v>
      </c>
      <c r="AC440">
        <v>8</v>
      </c>
      <c r="AE440">
        <v>0.108126</v>
      </c>
      <c r="AF440">
        <v>5.8500000000000002E-4</v>
      </c>
      <c r="AG440">
        <v>2.1302999999999999E-3</v>
      </c>
      <c r="AH440">
        <v>1.4699100000000001E-3</v>
      </c>
      <c r="AI440">
        <v>9.0000000000000006E-5</v>
      </c>
      <c r="AJ440">
        <v>1.3542700000000001E-3</v>
      </c>
    </row>
    <row r="441" spans="1:36" x14ac:dyDescent="0.25">
      <c r="A441">
        <v>11724711</v>
      </c>
      <c r="D441">
        <v>61141913</v>
      </c>
      <c r="F441">
        <v>300</v>
      </c>
      <c r="G441">
        <v>78822514</v>
      </c>
      <c r="I441">
        <v>2275050011</v>
      </c>
      <c r="J441">
        <v>2</v>
      </c>
      <c r="K441" t="s">
        <v>34</v>
      </c>
      <c r="L441" t="s">
        <v>236</v>
      </c>
      <c r="M441">
        <v>34031</v>
      </c>
      <c r="O441" t="s">
        <v>323</v>
      </c>
      <c r="P441">
        <v>48811</v>
      </c>
      <c r="Q441" t="s">
        <v>37</v>
      </c>
      <c r="R441" t="s">
        <v>38</v>
      </c>
      <c r="U441" t="s">
        <v>38</v>
      </c>
      <c r="V441">
        <v>40.979300000000002</v>
      </c>
      <c r="W441">
        <v>-74.251000000000005</v>
      </c>
      <c r="X441" t="s">
        <v>39</v>
      </c>
      <c r="Y441" t="s">
        <v>324</v>
      </c>
      <c r="Z441" t="s">
        <v>34</v>
      </c>
      <c r="AA441">
        <v>0</v>
      </c>
      <c r="AB441" t="s">
        <v>41</v>
      </c>
      <c r="AC441">
        <v>8</v>
      </c>
      <c r="AE441">
        <v>0.108126</v>
      </c>
      <c r="AF441">
        <v>5.8500000000000002E-4</v>
      </c>
      <c r="AG441">
        <v>2.1302999999999999E-3</v>
      </c>
      <c r="AH441">
        <v>1.4699100000000001E-3</v>
      </c>
      <c r="AI441">
        <v>9.0000000000000006E-5</v>
      </c>
      <c r="AJ441">
        <v>1.3542700000000001E-3</v>
      </c>
    </row>
    <row r="442" spans="1:36" x14ac:dyDescent="0.25">
      <c r="A442">
        <v>10983611</v>
      </c>
      <c r="D442">
        <v>60519613</v>
      </c>
      <c r="F442">
        <v>300</v>
      </c>
      <c r="G442">
        <v>77580914</v>
      </c>
      <c r="I442">
        <v>2275050011</v>
      </c>
      <c r="J442">
        <v>2</v>
      </c>
      <c r="K442" t="s">
        <v>34</v>
      </c>
      <c r="L442" t="s">
        <v>79</v>
      </c>
      <c r="M442">
        <v>34027</v>
      </c>
      <c r="O442" t="s">
        <v>464</v>
      </c>
      <c r="P442">
        <v>48811</v>
      </c>
      <c r="Q442" t="s">
        <v>37</v>
      </c>
      <c r="R442" t="s">
        <v>38</v>
      </c>
      <c r="U442" t="s">
        <v>38</v>
      </c>
      <c r="V442">
        <v>40.9407</v>
      </c>
      <c r="W442">
        <v>-74.461500000000001</v>
      </c>
      <c r="X442" t="s">
        <v>39</v>
      </c>
      <c r="Y442" t="s">
        <v>458</v>
      </c>
      <c r="Z442" t="s">
        <v>34</v>
      </c>
      <c r="AA442">
        <v>0</v>
      </c>
      <c r="AB442" t="s">
        <v>41</v>
      </c>
      <c r="AC442">
        <v>8</v>
      </c>
      <c r="AE442">
        <v>0.108126</v>
      </c>
      <c r="AF442">
        <v>5.8500000000000002E-4</v>
      </c>
      <c r="AG442">
        <v>2.1302999999999999E-3</v>
      </c>
      <c r="AH442">
        <v>1.4699100000000001E-3</v>
      </c>
      <c r="AI442">
        <v>9.0000000000000006E-5</v>
      </c>
      <c r="AJ442">
        <v>1.3542700000000001E-3</v>
      </c>
    </row>
    <row r="443" spans="1:36" x14ac:dyDescent="0.25">
      <c r="A443">
        <v>11071011</v>
      </c>
      <c r="D443">
        <v>60693613</v>
      </c>
      <c r="F443">
        <v>300</v>
      </c>
      <c r="G443">
        <v>77928914</v>
      </c>
      <c r="I443">
        <v>2275050011</v>
      </c>
      <c r="J443">
        <v>2</v>
      </c>
      <c r="K443" t="s">
        <v>34</v>
      </c>
      <c r="L443" t="s">
        <v>70</v>
      </c>
      <c r="M443">
        <v>34021</v>
      </c>
      <c r="O443" t="s">
        <v>577</v>
      </c>
      <c r="P443">
        <v>48811</v>
      </c>
      <c r="Q443" t="s">
        <v>37</v>
      </c>
      <c r="R443" t="s">
        <v>38</v>
      </c>
      <c r="U443" t="s">
        <v>38</v>
      </c>
      <c r="V443">
        <v>40.340400000000002</v>
      </c>
      <c r="W443">
        <v>-74.854299999999995</v>
      </c>
      <c r="X443" t="s">
        <v>39</v>
      </c>
      <c r="Y443" t="s">
        <v>578</v>
      </c>
      <c r="Z443" t="s">
        <v>34</v>
      </c>
      <c r="AA443">
        <v>0</v>
      </c>
      <c r="AB443" t="s">
        <v>41</v>
      </c>
      <c r="AC443">
        <v>8</v>
      </c>
      <c r="AE443">
        <v>0.56243900000000002</v>
      </c>
      <c r="AF443">
        <v>3.0430000000000001E-3</v>
      </c>
      <c r="AG443">
        <v>1.1081199999999999E-2</v>
      </c>
      <c r="AH443">
        <v>7.6460199999999999E-3</v>
      </c>
      <c r="AI443">
        <v>4.6815300000000002E-4</v>
      </c>
      <c r="AJ443">
        <v>7.0444899999999996E-3</v>
      </c>
    </row>
    <row r="444" spans="1:36" x14ac:dyDescent="0.25">
      <c r="A444">
        <v>11347411</v>
      </c>
      <c r="D444">
        <v>61583113</v>
      </c>
      <c r="F444">
        <v>300</v>
      </c>
      <c r="G444">
        <v>79696514</v>
      </c>
      <c r="I444">
        <v>2275050011</v>
      </c>
      <c r="J444">
        <v>2</v>
      </c>
      <c r="K444" t="s">
        <v>34</v>
      </c>
      <c r="L444" t="s">
        <v>82</v>
      </c>
      <c r="M444">
        <v>34041</v>
      </c>
      <c r="O444" t="s">
        <v>450</v>
      </c>
      <c r="P444">
        <v>48811</v>
      </c>
      <c r="Q444" t="s">
        <v>37</v>
      </c>
      <c r="R444" t="s">
        <v>38</v>
      </c>
      <c r="U444" t="s">
        <v>38</v>
      </c>
      <c r="V444">
        <v>40.923699999999997</v>
      </c>
      <c r="W444">
        <v>-74.870400000000004</v>
      </c>
      <c r="X444" t="s">
        <v>39</v>
      </c>
      <c r="Y444" t="s">
        <v>451</v>
      </c>
      <c r="Z444" t="s">
        <v>34</v>
      </c>
      <c r="AA444">
        <v>0</v>
      </c>
      <c r="AB444" t="s">
        <v>41</v>
      </c>
      <c r="AC444">
        <v>8</v>
      </c>
      <c r="AE444">
        <v>0.44799</v>
      </c>
      <c r="AF444">
        <v>2.4237899999999999E-3</v>
      </c>
      <c r="AG444">
        <v>8.8263100000000004E-3</v>
      </c>
      <c r="AH444">
        <v>6.0901499999999999E-3</v>
      </c>
      <c r="AI444">
        <v>3.7289000000000002E-4</v>
      </c>
      <c r="AJ444">
        <v>5.6110300000000004E-3</v>
      </c>
    </row>
    <row r="445" spans="1:36" x14ac:dyDescent="0.25">
      <c r="A445">
        <v>11007711</v>
      </c>
      <c r="D445">
        <v>60566513</v>
      </c>
      <c r="F445">
        <v>300</v>
      </c>
      <c r="G445">
        <v>77674514</v>
      </c>
      <c r="I445">
        <v>2275050011</v>
      </c>
      <c r="J445">
        <v>2</v>
      </c>
      <c r="K445" t="s">
        <v>34</v>
      </c>
      <c r="L445" t="s">
        <v>35</v>
      </c>
      <c r="M445">
        <v>34025</v>
      </c>
      <c r="O445" t="s">
        <v>36</v>
      </c>
      <c r="P445">
        <v>48811</v>
      </c>
      <c r="Q445" t="s">
        <v>37</v>
      </c>
      <c r="R445" t="s">
        <v>38</v>
      </c>
      <c r="U445" t="s">
        <v>38</v>
      </c>
      <c r="V445">
        <v>40.4251</v>
      </c>
      <c r="W445">
        <v>-74.099599999999995</v>
      </c>
      <c r="X445" t="s">
        <v>39</v>
      </c>
      <c r="Y445" t="s">
        <v>40</v>
      </c>
      <c r="Z445" t="s">
        <v>34</v>
      </c>
      <c r="AA445">
        <v>0</v>
      </c>
      <c r="AB445" t="s">
        <v>41</v>
      </c>
      <c r="AC445">
        <v>8</v>
      </c>
      <c r="AE445">
        <v>0.108126</v>
      </c>
      <c r="AF445">
        <v>5.8500000000000002E-4</v>
      </c>
      <c r="AG445">
        <v>2.1302999999999999E-3</v>
      </c>
      <c r="AH445">
        <v>1.4699100000000001E-3</v>
      </c>
      <c r="AI445">
        <v>9.0000000000000006E-5</v>
      </c>
      <c r="AJ445">
        <v>1.3542700000000001E-3</v>
      </c>
    </row>
    <row r="446" spans="1:36" x14ac:dyDescent="0.25">
      <c r="A446">
        <v>11210611</v>
      </c>
      <c r="D446">
        <v>61055813</v>
      </c>
      <c r="F446">
        <v>300</v>
      </c>
      <c r="G446">
        <v>78650914</v>
      </c>
      <c r="I446">
        <v>2275050011</v>
      </c>
      <c r="J446">
        <v>2</v>
      </c>
      <c r="K446" t="s">
        <v>34</v>
      </c>
      <c r="L446" t="s">
        <v>56</v>
      </c>
      <c r="M446">
        <v>34007</v>
      </c>
      <c r="O446" t="s">
        <v>239</v>
      </c>
      <c r="P446">
        <v>48811</v>
      </c>
      <c r="Q446" t="s">
        <v>37</v>
      </c>
      <c r="R446" t="s">
        <v>38</v>
      </c>
      <c r="U446" t="s">
        <v>38</v>
      </c>
      <c r="V446">
        <v>39.862900000000003</v>
      </c>
      <c r="W446">
        <v>-74.9602</v>
      </c>
      <c r="X446" t="s">
        <v>39</v>
      </c>
      <c r="Y446" t="s">
        <v>240</v>
      </c>
      <c r="Z446" t="s">
        <v>34</v>
      </c>
      <c r="AA446">
        <v>0</v>
      </c>
      <c r="AB446" t="s">
        <v>41</v>
      </c>
      <c r="AC446">
        <v>8</v>
      </c>
      <c r="AE446">
        <v>0.108126</v>
      </c>
      <c r="AF446">
        <v>5.8500000000000002E-4</v>
      </c>
      <c r="AG446">
        <v>2.1302999999999999E-3</v>
      </c>
      <c r="AH446">
        <v>1.4699100000000001E-3</v>
      </c>
      <c r="AI446">
        <v>9.0000000000000006E-5</v>
      </c>
      <c r="AJ446">
        <v>1.3542700000000001E-3</v>
      </c>
    </row>
    <row r="447" spans="1:36" x14ac:dyDescent="0.25">
      <c r="A447">
        <v>12396611</v>
      </c>
      <c r="D447">
        <v>61583413</v>
      </c>
      <c r="F447">
        <v>300</v>
      </c>
      <c r="G447">
        <v>79697114</v>
      </c>
      <c r="I447">
        <v>2275050011</v>
      </c>
      <c r="J447">
        <v>2</v>
      </c>
      <c r="K447" t="s">
        <v>34</v>
      </c>
      <c r="L447" t="s">
        <v>82</v>
      </c>
      <c r="M447">
        <v>34041</v>
      </c>
      <c r="O447" t="s">
        <v>131</v>
      </c>
      <c r="P447">
        <v>48811</v>
      </c>
      <c r="Q447" t="s">
        <v>37</v>
      </c>
      <c r="R447" t="s">
        <v>38</v>
      </c>
      <c r="U447" t="s">
        <v>38</v>
      </c>
      <c r="V447">
        <v>40.928199999999997</v>
      </c>
      <c r="W447">
        <v>-74.843999999999994</v>
      </c>
      <c r="X447" t="s">
        <v>39</v>
      </c>
      <c r="Y447" t="s">
        <v>132</v>
      </c>
      <c r="Z447" t="s">
        <v>34</v>
      </c>
      <c r="AA447">
        <v>0</v>
      </c>
      <c r="AB447" t="s">
        <v>41</v>
      </c>
      <c r="AC447">
        <v>8</v>
      </c>
      <c r="AE447">
        <v>0.108126</v>
      </c>
      <c r="AF447">
        <v>5.8500000000000002E-4</v>
      </c>
      <c r="AG447">
        <v>2.1302999999999999E-3</v>
      </c>
      <c r="AH447">
        <v>1.4699100000000001E-3</v>
      </c>
      <c r="AI447">
        <v>9.0000000000000006E-5</v>
      </c>
      <c r="AJ447">
        <v>1.3542700000000001E-3</v>
      </c>
    </row>
    <row r="448" spans="1:36" x14ac:dyDescent="0.25">
      <c r="A448">
        <v>11347611</v>
      </c>
      <c r="D448">
        <v>61583713</v>
      </c>
      <c r="F448">
        <v>300</v>
      </c>
      <c r="G448">
        <v>79697714</v>
      </c>
      <c r="I448">
        <v>2275050011</v>
      </c>
      <c r="J448">
        <v>2</v>
      </c>
      <c r="K448" t="s">
        <v>34</v>
      </c>
      <c r="L448" t="s">
        <v>87</v>
      </c>
      <c r="M448">
        <v>34011</v>
      </c>
      <c r="O448" t="s">
        <v>452</v>
      </c>
      <c r="P448">
        <v>48811</v>
      </c>
      <c r="Q448" t="s">
        <v>37</v>
      </c>
      <c r="R448" t="s">
        <v>38</v>
      </c>
      <c r="U448" t="s">
        <v>38</v>
      </c>
      <c r="V448">
        <v>39.446800000000003</v>
      </c>
      <c r="W448">
        <v>-75.313199999999995</v>
      </c>
      <c r="X448" t="s">
        <v>39</v>
      </c>
      <c r="Y448" t="s">
        <v>353</v>
      </c>
      <c r="Z448" t="s">
        <v>34</v>
      </c>
      <c r="AA448">
        <v>0</v>
      </c>
      <c r="AB448" t="s">
        <v>41</v>
      </c>
      <c r="AC448">
        <v>8</v>
      </c>
      <c r="AE448">
        <v>0.53181199999999995</v>
      </c>
      <c r="AF448">
        <v>2.8772899999999998E-3</v>
      </c>
      <c r="AG448">
        <v>1.0477800000000001E-2</v>
      </c>
      <c r="AH448">
        <v>7.2296599999999997E-3</v>
      </c>
      <c r="AI448">
        <v>4.4265999999999999E-4</v>
      </c>
      <c r="AJ448">
        <v>6.6608800000000001E-3</v>
      </c>
    </row>
    <row r="449" spans="1:38" x14ac:dyDescent="0.25">
      <c r="A449">
        <v>11904811</v>
      </c>
      <c r="D449">
        <v>60936913</v>
      </c>
      <c r="F449">
        <v>300</v>
      </c>
      <c r="G449">
        <v>78413514</v>
      </c>
      <c r="I449">
        <v>2275050011</v>
      </c>
      <c r="J449">
        <v>2</v>
      </c>
      <c r="K449" t="s">
        <v>34</v>
      </c>
      <c r="L449" t="s">
        <v>64</v>
      </c>
      <c r="M449">
        <v>34019</v>
      </c>
      <c r="O449" t="s">
        <v>466</v>
      </c>
      <c r="P449">
        <v>48811</v>
      </c>
      <c r="Q449" t="s">
        <v>37</v>
      </c>
      <c r="R449" t="s">
        <v>38</v>
      </c>
      <c r="U449" t="s">
        <v>38</v>
      </c>
      <c r="V449">
        <v>40.449300000000001</v>
      </c>
      <c r="W449">
        <v>-75.017700000000005</v>
      </c>
      <c r="X449" t="s">
        <v>39</v>
      </c>
      <c r="Y449" t="s">
        <v>467</v>
      </c>
      <c r="Z449" t="s">
        <v>34</v>
      </c>
      <c r="AA449">
        <v>0</v>
      </c>
      <c r="AB449" t="s">
        <v>41</v>
      </c>
      <c r="AC449">
        <v>8</v>
      </c>
      <c r="AE449">
        <v>0.45627299999999998</v>
      </c>
      <c r="AF449">
        <v>2.4686E-3</v>
      </c>
      <c r="AG449">
        <v>8.9894899999999993E-3</v>
      </c>
      <c r="AH449">
        <v>6.2027499999999999E-3</v>
      </c>
      <c r="AI449">
        <v>3.7978399999999998E-4</v>
      </c>
      <c r="AJ449">
        <v>5.7147600000000002E-3</v>
      </c>
    </row>
    <row r="450" spans="1:38" x14ac:dyDescent="0.25">
      <c r="A450">
        <v>11107411</v>
      </c>
      <c r="D450">
        <v>60770913</v>
      </c>
      <c r="F450">
        <v>300</v>
      </c>
      <c r="G450">
        <v>78083114</v>
      </c>
      <c r="I450">
        <v>2275050011</v>
      </c>
      <c r="J450">
        <v>2</v>
      </c>
      <c r="K450" t="s">
        <v>34</v>
      </c>
      <c r="L450" t="s">
        <v>84</v>
      </c>
      <c r="M450">
        <v>34029</v>
      </c>
      <c r="O450" t="s">
        <v>400</v>
      </c>
      <c r="P450">
        <v>48811</v>
      </c>
      <c r="Q450" t="s">
        <v>37</v>
      </c>
      <c r="R450" t="s">
        <v>38</v>
      </c>
      <c r="U450" t="s">
        <v>38</v>
      </c>
      <c r="V450">
        <v>39.699300000000001</v>
      </c>
      <c r="W450">
        <v>-74.234300000000005</v>
      </c>
      <c r="X450" t="s">
        <v>39</v>
      </c>
      <c r="Y450" t="s">
        <v>356</v>
      </c>
      <c r="Z450" t="s">
        <v>34</v>
      </c>
      <c r="AA450">
        <v>0</v>
      </c>
      <c r="AB450" t="s">
        <v>41</v>
      </c>
      <c r="AC450">
        <v>8</v>
      </c>
      <c r="AE450">
        <v>0.108126</v>
      </c>
      <c r="AF450">
        <v>5.8500000000000002E-4</v>
      </c>
      <c r="AG450">
        <v>2.1302999999999999E-3</v>
      </c>
      <c r="AH450">
        <v>1.4699100000000001E-3</v>
      </c>
      <c r="AI450">
        <v>9.0000000000000006E-5</v>
      </c>
      <c r="AJ450">
        <v>1.3542700000000001E-3</v>
      </c>
    </row>
    <row r="451" spans="1:38" x14ac:dyDescent="0.25">
      <c r="A451">
        <v>11089811</v>
      </c>
      <c r="D451">
        <v>60732613</v>
      </c>
      <c r="F451">
        <v>300</v>
      </c>
      <c r="G451">
        <v>78006514</v>
      </c>
      <c r="I451">
        <v>2275050011</v>
      </c>
      <c r="J451">
        <v>2</v>
      </c>
      <c r="K451" t="s">
        <v>34</v>
      </c>
      <c r="L451" t="s">
        <v>98</v>
      </c>
      <c r="M451">
        <v>34001</v>
      </c>
      <c r="O451" t="s">
        <v>498</v>
      </c>
      <c r="P451">
        <v>48811</v>
      </c>
      <c r="Q451" t="s">
        <v>37</v>
      </c>
      <c r="R451" t="s">
        <v>38</v>
      </c>
      <c r="U451" t="s">
        <v>38</v>
      </c>
      <c r="V451">
        <v>39.631399999999999</v>
      </c>
      <c r="W451">
        <v>-74.772800000000004</v>
      </c>
      <c r="X451" t="s">
        <v>39</v>
      </c>
      <c r="Y451" t="s">
        <v>153</v>
      </c>
      <c r="Z451" t="s">
        <v>34</v>
      </c>
      <c r="AA451">
        <v>0</v>
      </c>
      <c r="AB451" t="s">
        <v>41</v>
      </c>
      <c r="AC451">
        <v>8</v>
      </c>
      <c r="AE451">
        <v>0.108126</v>
      </c>
      <c r="AF451">
        <v>5.8500000000000002E-4</v>
      </c>
      <c r="AG451">
        <v>2.1302999999999999E-3</v>
      </c>
      <c r="AH451">
        <v>1.4699100000000001E-3</v>
      </c>
      <c r="AI451">
        <v>9.0000000000000006E-5</v>
      </c>
      <c r="AJ451">
        <v>1.3542700000000001E-3</v>
      </c>
    </row>
    <row r="452" spans="1:38" x14ac:dyDescent="0.25">
      <c r="A452">
        <v>9382611</v>
      </c>
      <c r="D452">
        <v>62625013</v>
      </c>
      <c r="F452">
        <v>300</v>
      </c>
      <c r="G452">
        <v>84339214</v>
      </c>
      <c r="I452">
        <v>2275050011</v>
      </c>
      <c r="J452">
        <v>2</v>
      </c>
      <c r="K452" t="s">
        <v>34</v>
      </c>
      <c r="L452" t="s">
        <v>116</v>
      </c>
      <c r="M452">
        <v>34009</v>
      </c>
      <c r="O452" t="s">
        <v>548</v>
      </c>
      <c r="P452">
        <v>48811</v>
      </c>
      <c r="Q452" t="s">
        <v>37</v>
      </c>
      <c r="R452" t="s">
        <v>38</v>
      </c>
      <c r="U452" t="s">
        <v>38</v>
      </c>
      <c r="V452">
        <v>39.219149999999999</v>
      </c>
      <c r="W452">
        <v>-74.79477</v>
      </c>
      <c r="X452" t="s">
        <v>39</v>
      </c>
      <c r="Y452" t="s">
        <v>549</v>
      </c>
      <c r="Z452" t="s">
        <v>34</v>
      </c>
      <c r="AA452">
        <v>0</v>
      </c>
      <c r="AB452" t="s">
        <v>41</v>
      </c>
      <c r="AC452">
        <v>8</v>
      </c>
      <c r="AE452">
        <v>26.993300000000001</v>
      </c>
      <c r="AF452">
        <v>0.14604300000000001</v>
      </c>
      <c r="AG452">
        <v>0.53182099999999999</v>
      </c>
      <c r="AH452">
        <v>0.36695699999999998</v>
      </c>
      <c r="AI452">
        <v>2.2468200000000001E-2</v>
      </c>
      <c r="AJ452">
        <v>0.33808700000000003</v>
      </c>
    </row>
    <row r="453" spans="1:38" x14ac:dyDescent="0.25">
      <c r="A453">
        <v>12395911</v>
      </c>
      <c r="D453">
        <v>61582613</v>
      </c>
      <c r="F453">
        <v>300</v>
      </c>
      <c r="G453">
        <v>79695514</v>
      </c>
      <c r="I453">
        <v>2275050011</v>
      </c>
      <c r="J453">
        <v>2</v>
      </c>
      <c r="K453" t="s">
        <v>34</v>
      </c>
      <c r="L453" t="s">
        <v>87</v>
      </c>
      <c r="M453">
        <v>34011</v>
      </c>
      <c r="O453" t="s">
        <v>490</v>
      </c>
      <c r="P453">
        <v>48811</v>
      </c>
      <c r="Q453" t="s">
        <v>37</v>
      </c>
      <c r="R453" t="s">
        <v>38</v>
      </c>
      <c r="U453" t="s">
        <v>38</v>
      </c>
      <c r="V453">
        <v>39.472200000000001</v>
      </c>
      <c r="W453">
        <v>-75.277500000000003</v>
      </c>
      <c r="X453" t="s">
        <v>39</v>
      </c>
      <c r="Y453" t="s">
        <v>89</v>
      </c>
      <c r="Z453" t="s">
        <v>34</v>
      </c>
      <c r="AA453">
        <v>0</v>
      </c>
      <c r="AB453" t="s">
        <v>41</v>
      </c>
      <c r="AC453">
        <v>8</v>
      </c>
      <c r="AE453">
        <v>0.51114800000000005</v>
      </c>
      <c r="AF453">
        <v>2.7654899999999998E-3</v>
      </c>
      <c r="AG453">
        <v>1.0070600000000001E-2</v>
      </c>
      <c r="AH453">
        <v>6.9487400000000001E-3</v>
      </c>
      <c r="AI453">
        <v>4.2546000000000001E-4</v>
      </c>
      <c r="AJ453">
        <v>6.4020700000000002E-3</v>
      </c>
    </row>
    <row r="454" spans="1:38" x14ac:dyDescent="0.25">
      <c r="A454">
        <v>12319711</v>
      </c>
      <c r="D454">
        <v>61749813</v>
      </c>
      <c r="F454">
        <v>300</v>
      </c>
      <c r="G454">
        <v>80025714</v>
      </c>
      <c r="I454">
        <v>2275050011</v>
      </c>
      <c r="J454">
        <v>2</v>
      </c>
      <c r="K454" t="s">
        <v>34</v>
      </c>
      <c r="L454" t="s">
        <v>79</v>
      </c>
      <c r="M454">
        <v>34027</v>
      </c>
      <c r="O454" t="s">
        <v>164</v>
      </c>
      <c r="P454">
        <v>48811</v>
      </c>
      <c r="Q454" t="s">
        <v>37</v>
      </c>
      <c r="R454" t="s">
        <v>38</v>
      </c>
      <c r="U454" t="s">
        <v>38</v>
      </c>
      <c r="V454">
        <v>40.846499999999999</v>
      </c>
      <c r="W454">
        <v>-74.804100000000005</v>
      </c>
      <c r="X454" t="s">
        <v>39</v>
      </c>
      <c r="Y454" t="s">
        <v>165</v>
      </c>
      <c r="Z454" t="s">
        <v>34</v>
      </c>
      <c r="AA454">
        <v>0</v>
      </c>
      <c r="AB454" t="s">
        <v>41</v>
      </c>
      <c r="AC454">
        <v>8</v>
      </c>
      <c r="AE454">
        <v>0.108126</v>
      </c>
      <c r="AF454">
        <v>5.8500000000000002E-4</v>
      </c>
      <c r="AG454">
        <v>2.1302999999999999E-3</v>
      </c>
      <c r="AH454">
        <v>1.4699100000000001E-3</v>
      </c>
      <c r="AI454">
        <v>9.0000000000000006E-5</v>
      </c>
      <c r="AJ454">
        <v>1.3542700000000001E-3</v>
      </c>
    </row>
    <row r="455" spans="1:38" x14ac:dyDescent="0.25">
      <c r="A455">
        <v>11565411</v>
      </c>
      <c r="D455">
        <v>60561613</v>
      </c>
      <c r="F455">
        <v>300</v>
      </c>
      <c r="G455">
        <v>77664714</v>
      </c>
      <c r="I455">
        <v>2275050011</v>
      </c>
      <c r="J455">
        <v>2</v>
      </c>
      <c r="K455" t="s">
        <v>34</v>
      </c>
      <c r="L455" t="s">
        <v>116</v>
      </c>
      <c r="M455">
        <v>34009</v>
      </c>
      <c r="O455" t="s">
        <v>147</v>
      </c>
      <c r="P455">
        <v>48811</v>
      </c>
      <c r="Q455" t="s">
        <v>37</v>
      </c>
      <c r="R455" t="s">
        <v>38</v>
      </c>
      <c r="U455" t="s">
        <v>38</v>
      </c>
      <c r="V455">
        <v>39.009</v>
      </c>
      <c r="W455">
        <v>-74.888499999999993</v>
      </c>
      <c r="X455" t="s">
        <v>39</v>
      </c>
      <c r="Y455" t="s">
        <v>148</v>
      </c>
      <c r="Z455" t="s">
        <v>34</v>
      </c>
      <c r="AA455">
        <v>0</v>
      </c>
      <c r="AB455" t="s">
        <v>41</v>
      </c>
      <c r="AC455">
        <v>8</v>
      </c>
      <c r="AE455">
        <v>0.108126</v>
      </c>
      <c r="AF455">
        <v>5.8500000000000002E-4</v>
      </c>
      <c r="AG455">
        <v>2.1302999999999999E-3</v>
      </c>
      <c r="AH455">
        <v>1.4699100000000001E-3</v>
      </c>
      <c r="AI455">
        <v>9.0000000000000006E-5</v>
      </c>
      <c r="AJ455">
        <v>1.3542700000000001E-3</v>
      </c>
    </row>
    <row r="456" spans="1:38" x14ac:dyDescent="0.25">
      <c r="A456">
        <v>11001411</v>
      </c>
      <c r="D456">
        <v>60556013</v>
      </c>
      <c r="F456">
        <v>300</v>
      </c>
      <c r="G456">
        <v>77653514</v>
      </c>
      <c r="I456">
        <v>2275050011</v>
      </c>
      <c r="J456">
        <v>2</v>
      </c>
      <c r="K456" t="s">
        <v>34</v>
      </c>
      <c r="L456" t="s">
        <v>103</v>
      </c>
      <c r="M456">
        <v>34023</v>
      </c>
      <c r="O456" t="s">
        <v>104</v>
      </c>
      <c r="P456">
        <v>48811</v>
      </c>
      <c r="Q456" t="s">
        <v>37</v>
      </c>
      <c r="R456" t="s">
        <v>38</v>
      </c>
      <c r="U456" t="s">
        <v>38</v>
      </c>
      <c r="V456">
        <v>40.365099999999998</v>
      </c>
      <c r="W456">
        <v>-74.582899999999995</v>
      </c>
      <c r="X456" t="s">
        <v>39</v>
      </c>
      <c r="Y456" t="s">
        <v>105</v>
      </c>
      <c r="Z456" t="s">
        <v>34</v>
      </c>
      <c r="AA456">
        <v>0</v>
      </c>
      <c r="AB456" t="s">
        <v>41</v>
      </c>
      <c r="AC456">
        <v>8</v>
      </c>
      <c r="AE456">
        <v>0.108126</v>
      </c>
      <c r="AF456">
        <v>5.8500000000000002E-4</v>
      </c>
      <c r="AG456">
        <v>2.1302999999999999E-3</v>
      </c>
      <c r="AH456">
        <v>1.4699100000000001E-3</v>
      </c>
      <c r="AI456">
        <v>9.0000000000000006E-5</v>
      </c>
      <c r="AJ456">
        <v>1.3542700000000001E-3</v>
      </c>
      <c r="AK456">
        <f>SUM(AF145:AF456)</f>
        <v>13.116167319999956</v>
      </c>
      <c r="AL456">
        <v>2275050011</v>
      </c>
    </row>
    <row r="457" spans="1:38" x14ac:dyDescent="0.25">
      <c r="A457">
        <v>11724911</v>
      </c>
      <c r="D457">
        <v>61142113</v>
      </c>
      <c r="F457">
        <v>300</v>
      </c>
      <c r="G457">
        <v>78823014</v>
      </c>
      <c r="I457">
        <v>2275050012</v>
      </c>
      <c r="J457">
        <v>2</v>
      </c>
      <c r="K457" t="s">
        <v>34</v>
      </c>
      <c r="L457" t="s">
        <v>35</v>
      </c>
      <c r="M457">
        <v>34025</v>
      </c>
      <c r="O457" t="s">
        <v>172</v>
      </c>
      <c r="P457">
        <v>48811</v>
      </c>
      <c r="Q457" t="s">
        <v>37</v>
      </c>
      <c r="R457" t="s">
        <v>38</v>
      </c>
      <c r="U457" t="s">
        <v>38</v>
      </c>
      <c r="V457">
        <v>40.3001</v>
      </c>
      <c r="W457">
        <v>-74.025400000000005</v>
      </c>
      <c r="X457" t="s">
        <v>39</v>
      </c>
      <c r="Y457" t="s">
        <v>173</v>
      </c>
      <c r="Z457" t="s">
        <v>34</v>
      </c>
      <c r="AA457">
        <v>0</v>
      </c>
      <c r="AB457" t="s">
        <v>41</v>
      </c>
      <c r="AC457">
        <v>8</v>
      </c>
      <c r="AE457">
        <v>0.15802099999999999</v>
      </c>
      <c r="AF457">
        <v>5.3417999999999998E-3</v>
      </c>
      <c r="AG457">
        <v>3.9055499999999998E-3</v>
      </c>
      <c r="AH457">
        <v>3.8118200000000001E-3</v>
      </c>
      <c r="AI457">
        <v>1.2140199999999999E-3</v>
      </c>
      <c r="AJ457">
        <v>1.1376499999999999E-2</v>
      </c>
    </row>
    <row r="458" spans="1:38" x14ac:dyDescent="0.25">
      <c r="A458">
        <v>11556611</v>
      </c>
      <c r="D458">
        <v>60550513</v>
      </c>
      <c r="F458">
        <v>300</v>
      </c>
      <c r="G458">
        <v>77642614</v>
      </c>
      <c r="I458">
        <v>2275050012</v>
      </c>
      <c r="J458">
        <v>2</v>
      </c>
      <c r="K458" t="s">
        <v>34</v>
      </c>
      <c r="L458" t="s">
        <v>67</v>
      </c>
      <c r="M458">
        <v>34037</v>
      </c>
      <c r="O458" t="s">
        <v>68</v>
      </c>
      <c r="P458">
        <v>48811</v>
      </c>
      <c r="Q458" t="s">
        <v>37</v>
      </c>
      <c r="R458" t="s">
        <v>38</v>
      </c>
      <c r="U458" t="s">
        <v>38</v>
      </c>
      <c r="V458">
        <v>41.008600000000001</v>
      </c>
      <c r="W458">
        <v>-74.738</v>
      </c>
      <c r="X458" t="s">
        <v>39</v>
      </c>
      <c r="Y458" t="s">
        <v>69</v>
      </c>
      <c r="Z458" t="s">
        <v>34</v>
      </c>
      <c r="AA458">
        <v>0</v>
      </c>
      <c r="AB458" t="s">
        <v>41</v>
      </c>
      <c r="AC458">
        <v>8</v>
      </c>
      <c r="AE458">
        <v>16.5837</v>
      </c>
      <c r="AF458">
        <v>0.56060200000000004</v>
      </c>
      <c r="AG458">
        <v>0.40987299999999999</v>
      </c>
      <c r="AH458">
        <v>0.400036</v>
      </c>
      <c r="AI458">
        <v>0.12740699999999999</v>
      </c>
      <c r="AJ458">
        <v>1.1939299999999999</v>
      </c>
    </row>
    <row r="459" spans="1:38" x14ac:dyDescent="0.25">
      <c r="A459">
        <v>11048711</v>
      </c>
      <c r="D459">
        <v>60642013</v>
      </c>
      <c r="F459">
        <v>300</v>
      </c>
      <c r="G459">
        <v>77824414</v>
      </c>
      <c r="I459">
        <v>2275050012</v>
      </c>
      <c r="J459">
        <v>2</v>
      </c>
      <c r="K459" t="s">
        <v>34</v>
      </c>
      <c r="L459" t="s">
        <v>67</v>
      </c>
      <c r="M459">
        <v>34037</v>
      </c>
      <c r="O459" t="s">
        <v>347</v>
      </c>
      <c r="P459">
        <v>48811</v>
      </c>
      <c r="Q459" t="s">
        <v>37</v>
      </c>
      <c r="R459" t="s">
        <v>38</v>
      </c>
      <c r="U459" t="s">
        <v>38</v>
      </c>
      <c r="V459">
        <v>41.291200000000003</v>
      </c>
      <c r="W459">
        <v>-74.551000000000002</v>
      </c>
      <c r="X459" t="s">
        <v>39</v>
      </c>
      <c r="Y459" t="s">
        <v>320</v>
      </c>
      <c r="Z459" t="s">
        <v>34</v>
      </c>
      <c r="AA459">
        <v>0</v>
      </c>
      <c r="AB459" t="s">
        <v>41</v>
      </c>
      <c r="AC459">
        <v>8</v>
      </c>
      <c r="AE459">
        <v>0.15802099999999999</v>
      </c>
      <c r="AF459">
        <v>5.3417999999999998E-3</v>
      </c>
      <c r="AG459">
        <v>3.9055499999999998E-3</v>
      </c>
      <c r="AH459">
        <v>3.8118200000000001E-3</v>
      </c>
      <c r="AI459">
        <v>1.2140199999999999E-3</v>
      </c>
      <c r="AJ459">
        <v>1.1376499999999999E-2</v>
      </c>
    </row>
    <row r="460" spans="1:38" x14ac:dyDescent="0.25">
      <c r="A460">
        <v>10938811</v>
      </c>
      <c r="D460">
        <v>60447013</v>
      </c>
      <c r="F460">
        <v>300</v>
      </c>
      <c r="G460">
        <v>77435814</v>
      </c>
      <c r="I460">
        <v>2275050012</v>
      </c>
      <c r="J460">
        <v>2</v>
      </c>
      <c r="K460" t="s">
        <v>34</v>
      </c>
      <c r="L460" t="s">
        <v>178</v>
      </c>
      <c r="M460">
        <v>34017</v>
      </c>
      <c r="O460" t="s">
        <v>421</v>
      </c>
      <c r="P460">
        <v>48811</v>
      </c>
      <c r="Q460" t="s">
        <v>37</v>
      </c>
      <c r="R460" t="s">
        <v>38</v>
      </c>
      <c r="U460" t="s">
        <v>38</v>
      </c>
      <c r="V460">
        <v>40.741799999999998</v>
      </c>
      <c r="W460">
        <v>-74.137100000000004</v>
      </c>
      <c r="X460" t="s">
        <v>39</v>
      </c>
      <c r="Y460" t="s">
        <v>263</v>
      </c>
      <c r="Z460" t="s">
        <v>34</v>
      </c>
      <c r="AA460">
        <v>0</v>
      </c>
      <c r="AB460" t="s">
        <v>41</v>
      </c>
      <c r="AC460">
        <v>8</v>
      </c>
      <c r="AE460">
        <v>0.15802099999999999</v>
      </c>
      <c r="AF460">
        <v>5.3417999999999998E-3</v>
      </c>
      <c r="AG460">
        <v>3.9055499999999998E-3</v>
      </c>
      <c r="AH460">
        <v>3.8118200000000001E-3</v>
      </c>
      <c r="AI460">
        <v>1.2140199999999999E-3</v>
      </c>
      <c r="AJ460">
        <v>1.1376499999999999E-2</v>
      </c>
    </row>
    <row r="461" spans="1:38" x14ac:dyDescent="0.25">
      <c r="A461">
        <v>12335311</v>
      </c>
      <c r="D461">
        <v>61754213</v>
      </c>
      <c r="F461">
        <v>300</v>
      </c>
      <c r="G461">
        <v>80034614</v>
      </c>
      <c r="I461">
        <v>2275050012</v>
      </c>
      <c r="J461">
        <v>2</v>
      </c>
      <c r="K461" t="s">
        <v>34</v>
      </c>
      <c r="L461" t="s">
        <v>103</v>
      </c>
      <c r="M461">
        <v>34023</v>
      </c>
      <c r="O461" t="s">
        <v>207</v>
      </c>
      <c r="P461">
        <v>48811</v>
      </c>
      <c r="Q461" t="s">
        <v>37</v>
      </c>
      <c r="R461" t="s">
        <v>38</v>
      </c>
      <c r="U461" t="s">
        <v>38</v>
      </c>
      <c r="V461">
        <v>40.5473</v>
      </c>
      <c r="W461">
        <v>-74.341300000000004</v>
      </c>
      <c r="X461" t="s">
        <v>39</v>
      </c>
      <c r="Y461" t="s">
        <v>208</v>
      </c>
      <c r="Z461" t="s">
        <v>34</v>
      </c>
      <c r="AA461">
        <v>0</v>
      </c>
      <c r="AB461" t="s">
        <v>41</v>
      </c>
      <c r="AC461">
        <v>8</v>
      </c>
      <c r="AE461">
        <v>0.15802099999999999</v>
      </c>
      <c r="AF461">
        <v>5.3417999999999998E-3</v>
      </c>
      <c r="AG461">
        <v>3.9055499999999998E-3</v>
      </c>
      <c r="AH461">
        <v>3.8118200000000001E-3</v>
      </c>
      <c r="AI461">
        <v>1.2140199999999999E-3</v>
      </c>
      <c r="AJ461">
        <v>1.1376499999999999E-2</v>
      </c>
    </row>
    <row r="462" spans="1:38" x14ac:dyDescent="0.25">
      <c r="A462">
        <v>11941711</v>
      </c>
      <c r="D462">
        <v>60693313</v>
      </c>
      <c r="F462">
        <v>300</v>
      </c>
      <c r="G462">
        <v>77928414</v>
      </c>
      <c r="I462">
        <v>2275050012</v>
      </c>
      <c r="J462">
        <v>2</v>
      </c>
      <c r="K462" t="s">
        <v>34</v>
      </c>
      <c r="L462" t="s">
        <v>108</v>
      </c>
      <c r="M462">
        <v>34003</v>
      </c>
      <c r="O462" t="s">
        <v>215</v>
      </c>
      <c r="P462">
        <v>48811</v>
      </c>
      <c r="Q462" t="s">
        <v>37</v>
      </c>
      <c r="R462" t="s">
        <v>38</v>
      </c>
      <c r="U462" t="s">
        <v>38</v>
      </c>
      <c r="V462">
        <v>40.9251</v>
      </c>
      <c r="W462">
        <v>-74.078800000000001</v>
      </c>
      <c r="X462" t="s">
        <v>39</v>
      </c>
      <c r="Y462" t="s">
        <v>216</v>
      </c>
      <c r="Z462" t="s">
        <v>34</v>
      </c>
      <c r="AA462">
        <v>0</v>
      </c>
      <c r="AB462" t="s">
        <v>41</v>
      </c>
      <c r="AC462">
        <v>8</v>
      </c>
      <c r="AE462">
        <v>0.15802099999999999</v>
      </c>
      <c r="AF462">
        <v>5.3417999999999998E-3</v>
      </c>
      <c r="AG462">
        <v>3.9055499999999998E-3</v>
      </c>
      <c r="AH462">
        <v>3.8118200000000001E-3</v>
      </c>
      <c r="AI462">
        <v>1.2140199999999999E-3</v>
      </c>
      <c r="AJ462">
        <v>1.1376499999999999E-2</v>
      </c>
    </row>
    <row r="463" spans="1:38" x14ac:dyDescent="0.25">
      <c r="A463">
        <v>9368811</v>
      </c>
      <c r="D463">
        <v>62537213</v>
      </c>
      <c r="F463">
        <v>300</v>
      </c>
      <c r="G463">
        <v>84006614</v>
      </c>
      <c r="I463">
        <v>2275050012</v>
      </c>
      <c r="J463">
        <v>2</v>
      </c>
      <c r="K463" t="s">
        <v>34</v>
      </c>
      <c r="L463" t="s">
        <v>64</v>
      </c>
      <c r="M463">
        <v>34019</v>
      </c>
      <c r="O463" t="s">
        <v>162</v>
      </c>
      <c r="P463">
        <v>48811</v>
      </c>
      <c r="Q463" t="s">
        <v>37</v>
      </c>
      <c r="R463" t="s">
        <v>38</v>
      </c>
      <c r="U463" t="s">
        <v>38</v>
      </c>
      <c r="V463">
        <v>40.587569999999999</v>
      </c>
      <c r="W463">
        <v>-75.019419999999997</v>
      </c>
      <c r="X463" t="s">
        <v>39</v>
      </c>
      <c r="Y463" t="s">
        <v>126</v>
      </c>
      <c r="Z463" t="s">
        <v>34</v>
      </c>
      <c r="AA463">
        <v>0</v>
      </c>
      <c r="AB463" t="s">
        <v>41</v>
      </c>
      <c r="AC463">
        <v>8</v>
      </c>
      <c r="AE463">
        <v>12.326499999999999</v>
      </c>
      <c r="AF463">
        <v>0.41669099999999998</v>
      </c>
      <c r="AG463">
        <v>0.30465599999999998</v>
      </c>
      <c r="AH463">
        <v>0.297344</v>
      </c>
      <c r="AI463">
        <v>9.4700699999999999E-2</v>
      </c>
      <c r="AJ463">
        <v>0.88743700000000003</v>
      </c>
    </row>
    <row r="464" spans="1:38" x14ac:dyDescent="0.25">
      <c r="A464">
        <v>12396911</v>
      </c>
      <c r="D464">
        <v>61583913</v>
      </c>
      <c r="F464">
        <v>300</v>
      </c>
      <c r="G464">
        <v>79698214</v>
      </c>
      <c r="I464">
        <v>2275050012</v>
      </c>
      <c r="J464">
        <v>2</v>
      </c>
      <c r="K464" t="s">
        <v>34</v>
      </c>
      <c r="L464" t="s">
        <v>73</v>
      </c>
      <c r="M464">
        <v>34035</v>
      </c>
      <c r="O464" t="s">
        <v>434</v>
      </c>
      <c r="P464">
        <v>48811</v>
      </c>
      <c r="Q464" t="s">
        <v>37</v>
      </c>
      <c r="R464" t="s">
        <v>38</v>
      </c>
      <c r="U464" t="s">
        <v>38</v>
      </c>
      <c r="V464">
        <v>40.666699999999999</v>
      </c>
      <c r="W464">
        <v>-74.633300000000006</v>
      </c>
      <c r="X464" t="s">
        <v>39</v>
      </c>
      <c r="Y464" t="s">
        <v>316</v>
      </c>
      <c r="Z464" t="s">
        <v>34</v>
      </c>
      <c r="AA464">
        <v>0</v>
      </c>
      <c r="AB464" t="s">
        <v>41</v>
      </c>
      <c r="AC464">
        <v>8</v>
      </c>
      <c r="AE464">
        <v>0.15802099999999999</v>
      </c>
      <c r="AF464">
        <v>5.3417999999999998E-3</v>
      </c>
      <c r="AG464">
        <v>3.9055499999999998E-3</v>
      </c>
      <c r="AH464">
        <v>3.8118200000000001E-3</v>
      </c>
      <c r="AI464">
        <v>1.2140199999999999E-3</v>
      </c>
      <c r="AJ464">
        <v>1.1376499999999999E-2</v>
      </c>
    </row>
    <row r="465" spans="1:36" x14ac:dyDescent="0.25">
      <c r="A465">
        <v>12304611</v>
      </c>
      <c r="D465">
        <v>61748213</v>
      </c>
      <c r="F465">
        <v>300</v>
      </c>
      <c r="G465">
        <v>80022614</v>
      </c>
      <c r="I465">
        <v>2275050012</v>
      </c>
      <c r="J465">
        <v>2</v>
      </c>
      <c r="K465" t="s">
        <v>34</v>
      </c>
      <c r="L465" t="s">
        <v>56</v>
      </c>
      <c r="M465">
        <v>34007</v>
      </c>
      <c r="O465" t="s">
        <v>348</v>
      </c>
      <c r="P465">
        <v>48811</v>
      </c>
      <c r="Q465" t="s">
        <v>37</v>
      </c>
      <c r="R465" t="s">
        <v>38</v>
      </c>
      <c r="U465" t="s">
        <v>38</v>
      </c>
      <c r="V465">
        <v>39.745899999999999</v>
      </c>
      <c r="W465">
        <v>-74.920400000000001</v>
      </c>
      <c r="X465" t="s">
        <v>39</v>
      </c>
      <c r="Y465" t="s">
        <v>349</v>
      </c>
      <c r="Z465" t="s">
        <v>34</v>
      </c>
      <c r="AA465">
        <v>0</v>
      </c>
      <c r="AB465" t="s">
        <v>41</v>
      </c>
      <c r="AC465">
        <v>8</v>
      </c>
      <c r="AE465">
        <v>0.15802099999999999</v>
      </c>
      <c r="AF465">
        <v>5.3417999999999998E-3</v>
      </c>
      <c r="AG465">
        <v>3.9055499999999998E-3</v>
      </c>
      <c r="AH465">
        <v>3.8118200000000001E-3</v>
      </c>
      <c r="AI465">
        <v>1.2140199999999999E-3</v>
      </c>
      <c r="AJ465">
        <v>1.1376499999999999E-2</v>
      </c>
    </row>
    <row r="466" spans="1:36" x14ac:dyDescent="0.25">
      <c r="A466">
        <v>11819411</v>
      </c>
      <c r="D466">
        <v>61348013</v>
      </c>
      <c r="F466">
        <v>300</v>
      </c>
      <c r="G466">
        <v>79234014</v>
      </c>
      <c r="I466">
        <v>2275050012</v>
      </c>
      <c r="J466">
        <v>2</v>
      </c>
      <c r="K466" t="s">
        <v>34</v>
      </c>
      <c r="L466" t="s">
        <v>73</v>
      </c>
      <c r="M466">
        <v>34035</v>
      </c>
      <c r="O466" t="s">
        <v>213</v>
      </c>
      <c r="P466">
        <v>48811</v>
      </c>
      <c r="Q466" t="s">
        <v>37</v>
      </c>
      <c r="R466" t="s">
        <v>38</v>
      </c>
      <c r="U466" t="s">
        <v>38</v>
      </c>
      <c r="V466">
        <v>40.716799999999999</v>
      </c>
      <c r="W466">
        <v>-74.549599999999998</v>
      </c>
      <c r="X466" t="s">
        <v>39</v>
      </c>
      <c r="Y466" t="s">
        <v>214</v>
      </c>
      <c r="Z466" t="s">
        <v>34</v>
      </c>
      <c r="AA466">
        <v>0</v>
      </c>
      <c r="AB466" t="s">
        <v>41</v>
      </c>
      <c r="AC466">
        <v>8</v>
      </c>
      <c r="AE466">
        <v>0.15802099999999999</v>
      </c>
      <c r="AF466">
        <v>5.3417999999999998E-3</v>
      </c>
      <c r="AG466">
        <v>3.9055499999999998E-3</v>
      </c>
      <c r="AH466">
        <v>3.8118200000000001E-3</v>
      </c>
      <c r="AI466">
        <v>1.2140199999999999E-3</v>
      </c>
      <c r="AJ466">
        <v>1.1376499999999999E-2</v>
      </c>
    </row>
    <row r="467" spans="1:36" x14ac:dyDescent="0.25">
      <c r="A467">
        <v>9388611</v>
      </c>
      <c r="D467">
        <v>98309513</v>
      </c>
      <c r="F467">
        <v>300</v>
      </c>
      <c r="G467">
        <v>166467914</v>
      </c>
      <c r="I467">
        <v>2275050012</v>
      </c>
      <c r="J467">
        <v>2</v>
      </c>
      <c r="K467" t="s">
        <v>34</v>
      </c>
      <c r="L467" t="s">
        <v>98</v>
      </c>
      <c r="M467">
        <v>34001</v>
      </c>
      <c r="O467" t="s">
        <v>186</v>
      </c>
      <c r="P467">
        <v>48811</v>
      </c>
      <c r="Q467" t="s">
        <v>37</v>
      </c>
      <c r="R467" t="s">
        <v>38</v>
      </c>
      <c r="U467" t="s">
        <v>38</v>
      </c>
      <c r="V467">
        <v>39.456400000000002</v>
      </c>
      <c r="W467">
        <v>-74.5886</v>
      </c>
      <c r="X467" t="s">
        <v>39</v>
      </c>
      <c r="Y467" t="s">
        <v>187</v>
      </c>
      <c r="Z467" t="s">
        <v>34</v>
      </c>
      <c r="AA467">
        <v>0</v>
      </c>
      <c r="AB467" t="s">
        <v>41</v>
      </c>
      <c r="AC467">
        <v>8</v>
      </c>
      <c r="AE467">
        <v>1.4541999999999999E-2</v>
      </c>
      <c r="AF467">
        <v>6.3129899999999999E-4</v>
      </c>
      <c r="AG467">
        <v>1.84305E-4</v>
      </c>
      <c r="AH467">
        <v>1.84305E-4</v>
      </c>
      <c r="AI467">
        <v>2.5276399999999999E-4</v>
      </c>
      <c r="AJ467">
        <v>1.21974</v>
      </c>
    </row>
    <row r="468" spans="1:36" x14ac:dyDescent="0.25">
      <c r="A468">
        <v>9388611</v>
      </c>
      <c r="D468">
        <v>98309513</v>
      </c>
      <c r="F468">
        <v>300</v>
      </c>
      <c r="G468">
        <v>137934914</v>
      </c>
      <c r="I468">
        <v>2275050012</v>
      </c>
      <c r="J468">
        <v>2</v>
      </c>
      <c r="K468" t="s">
        <v>34</v>
      </c>
      <c r="L468" t="s">
        <v>98</v>
      </c>
      <c r="M468">
        <v>34001</v>
      </c>
      <c r="O468" t="s">
        <v>186</v>
      </c>
      <c r="P468">
        <v>48811</v>
      </c>
      <c r="Q468" t="s">
        <v>37</v>
      </c>
      <c r="R468" t="s">
        <v>38</v>
      </c>
      <c r="U468" t="s">
        <v>38</v>
      </c>
      <c r="V468">
        <v>39.456400000000002</v>
      </c>
      <c r="W468">
        <v>-74.5886</v>
      </c>
      <c r="X468" t="s">
        <v>39</v>
      </c>
      <c r="Y468" t="s">
        <v>187</v>
      </c>
      <c r="Z468" t="s">
        <v>34</v>
      </c>
      <c r="AA468">
        <v>0</v>
      </c>
      <c r="AB468" t="s">
        <v>41</v>
      </c>
      <c r="AC468">
        <v>8</v>
      </c>
      <c r="AE468">
        <v>16.942299999999999</v>
      </c>
      <c r="AF468">
        <v>0.57272400000000001</v>
      </c>
      <c r="AG468">
        <v>0.418736</v>
      </c>
      <c r="AH468">
        <v>0.40868599999999999</v>
      </c>
      <c r="AI468">
        <v>0.130162</v>
      </c>
      <c r="AJ468">
        <v>6.3827700000000003E-3</v>
      </c>
    </row>
    <row r="469" spans="1:36" x14ac:dyDescent="0.25">
      <c r="A469">
        <v>12396711</v>
      </c>
      <c r="D469">
        <v>61583513</v>
      </c>
      <c r="F469">
        <v>300</v>
      </c>
      <c r="G469">
        <v>79697414</v>
      </c>
      <c r="I469">
        <v>2275050012</v>
      </c>
      <c r="J469">
        <v>2</v>
      </c>
      <c r="K469" t="s">
        <v>34</v>
      </c>
      <c r="L469" t="s">
        <v>98</v>
      </c>
      <c r="M469">
        <v>34001</v>
      </c>
      <c r="O469" t="s">
        <v>168</v>
      </c>
      <c r="P469">
        <v>48811</v>
      </c>
      <c r="Q469" t="s">
        <v>37</v>
      </c>
      <c r="R469" t="s">
        <v>38</v>
      </c>
      <c r="U469" t="s">
        <v>38</v>
      </c>
      <c r="V469">
        <v>39.479199999999999</v>
      </c>
      <c r="W469">
        <v>-74.539699999999996</v>
      </c>
      <c r="X469" t="s">
        <v>39</v>
      </c>
      <c r="Y469" t="s">
        <v>169</v>
      </c>
      <c r="Z469" t="s">
        <v>34</v>
      </c>
      <c r="AA469">
        <v>0</v>
      </c>
      <c r="AB469" t="s">
        <v>41</v>
      </c>
      <c r="AC469">
        <v>8</v>
      </c>
      <c r="AE469">
        <v>0.15802099999999999</v>
      </c>
      <c r="AF469">
        <v>5.3417999999999998E-3</v>
      </c>
      <c r="AG469">
        <v>3.9055499999999998E-3</v>
      </c>
      <c r="AH469">
        <v>3.8118200000000001E-3</v>
      </c>
      <c r="AI469">
        <v>1.2140199999999999E-3</v>
      </c>
      <c r="AJ469">
        <v>1.1376499999999999E-2</v>
      </c>
    </row>
    <row r="470" spans="1:36" x14ac:dyDescent="0.25">
      <c r="A470">
        <v>11533611</v>
      </c>
      <c r="D470">
        <v>60519213</v>
      </c>
      <c r="F470">
        <v>300</v>
      </c>
      <c r="G470">
        <v>77580214</v>
      </c>
      <c r="I470">
        <v>2275050012</v>
      </c>
      <c r="J470">
        <v>2</v>
      </c>
      <c r="K470" t="s">
        <v>34</v>
      </c>
      <c r="L470" t="s">
        <v>98</v>
      </c>
      <c r="M470">
        <v>34001</v>
      </c>
      <c r="O470" t="s">
        <v>168</v>
      </c>
      <c r="P470">
        <v>48811</v>
      </c>
      <c r="Q470" t="s">
        <v>37</v>
      </c>
      <c r="R470" t="s">
        <v>38</v>
      </c>
      <c r="U470" t="s">
        <v>38</v>
      </c>
      <c r="V470">
        <v>39.358600000000003</v>
      </c>
      <c r="W470">
        <v>-74.434399999999997</v>
      </c>
      <c r="X470" t="s">
        <v>39</v>
      </c>
      <c r="Y470" t="s">
        <v>100</v>
      </c>
      <c r="Z470" t="s">
        <v>34</v>
      </c>
      <c r="AA470">
        <v>0</v>
      </c>
      <c r="AB470" t="s">
        <v>41</v>
      </c>
      <c r="AC470">
        <v>8</v>
      </c>
      <c r="AE470">
        <v>0.15802099999999999</v>
      </c>
      <c r="AF470">
        <v>5.3417999999999998E-3</v>
      </c>
      <c r="AG470">
        <v>3.9055499999999998E-3</v>
      </c>
      <c r="AH470">
        <v>3.8118200000000001E-3</v>
      </c>
      <c r="AI470">
        <v>1.2140199999999999E-3</v>
      </c>
      <c r="AJ470">
        <v>1.1376499999999999E-2</v>
      </c>
    </row>
    <row r="471" spans="1:36" x14ac:dyDescent="0.25">
      <c r="A471">
        <v>11751511</v>
      </c>
      <c r="D471">
        <v>61323913</v>
      </c>
      <c r="F471">
        <v>300</v>
      </c>
      <c r="G471">
        <v>79186014</v>
      </c>
      <c r="I471">
        <v>2275050012</v>
      </c>
      <c r="J471">
        <v>2</v>
      </c>
      <c r="K471" t="s">
        <v>34</v>
      </c>
      <c r="L471" t="s">
        <v>98</v>
      </c>
      <c r="M471">
        <v>34001</v>
      </c>
      <c r="O471" t="s">
        <v>445</v>
      </c>
      <c r="P471">
        <v>48811</v>
      </c>
      <c r="Q471" t="s">
        <v>37</v>
      </c>
      <c r="R471" t="s">
        <v>38</v>
      </c>
      <c r="U471" t="s">
        <v>38</v>
      </c>
      <c r="V471">
        <v>39.375700000000002</v>
      </c>
      <c r="W471">
        <v>-74.535700000000006</v>
      </c>
      <c r="X471" t="s">
        <v>39</v>
      </c>
      <c r="Y471" t="s">
        <v>446</v>
      </c>
      <c r="Z471" t="s">
        <v>34</v>
      </c>
      <c r="AA471">
        <v>0</v>
      </c>
      <c r="AB471" t="s">
        <v>41</v>
      </c>
      <c r="AC471">
        <v>8</v>
      </c>
      <c r="AE471">
        <v>0.15802099999999999</v>
      </c>
      <c r="AF471">
        <v>5.3417999999999998E-3</v>
      </c>
      <c r="AG471">
        <v>3.9055499999999998E-3</v>
      </c>
      <c r="AH471">
        <v>3.8118200000000001E-3</v>
      </c>
      <c r="AI471">
        <v>1.2140199999999999E-3</v>
      </c>
      <c r="AJ471">
        <v>1.1376499999999999E-2</v>
      </c>
    </row>
    <row r="472" spans="1:36" x14ac:dyDescent="0.25">
      <c r="A472">
        <v>12323311</v>
      </c>
      <c r="D472">
        <v>61753613</v>
      </c>
      <c r="F472">
        <v>300</v>
      </c>
      <c r="G472">
        <v>80033414</v>
      </c>
      <c r="I472">
        <v>2275050012</v>
      </c>
      <c r="J472">
        <v>2</v>
      </c>
      <c r="K472" t="s">
        <v>34</v>
      </c>
      <c r="L472" t="s">
        <v>73</v>
      </c>
      <c r="M472">
        <v>34035</v>
      </c>
      <c r="O472" t="s">
        <v>74</v>
      </c>
      <c r="P472">
        <v>48811</v>
      </c>
      <c r="Q472" t="s">
        <v>37</v>
      </c>
      <c r="R472" t="s">
        <v>38</v>
      </c>
      <c r="U472" t="s">
        <v>38</v>
      </c>
      <c r="V472">
        <v>40.536799999999999</v>
      </c>
      <c r="W472">
        <v>-74.522400000000005</v>
      </c>
      <c r="X472" t="s">
        <v>39</v>
      </c>
      <c r="Y472" t="s">
        <v>75</v>
      </c>
      <c r="Z472" t="s">
        <v>34</v>
      </c>
      <c r="AA472">
        <v>0</v>
      </c>
      <c r="AB472" t="s">
        <v>41</v>
      </c>
      <c r="AC472">
        <v>8</v>
      </c>
      <c r="AE472">
        <v>0.15802099999999999</v>
      </c>
      <c r="AF472">
        <v>5.3417999999999998E-3</v>
      </c>
      <c r="AG472">
        <v>3.9055499999999998E-3</v>
      </c>
      <c r="AH472">
        <v>3.8118200000000001E-3</v>
      </c>
      <c r="AI472">
        <v>1.2140199999999999E-3</v>
      </c>
      <c r="AJ472">
        <v>1.1376499999999999E-2</v>
      </c>
    </row>
    <row r="473" spans="1:36" x14ac:dyDescent="0.25">
      <c r="A473">
        <v>11210311</v>
      </c>
      <c r="D473">
        <v>61055413</v>
      </c>
      <c r="F473">
        <v>300</v>
      </c>
      <c r="G473">
        <v>78650214</v>
      </c>
      <c r="I473">
        <v>2275050012</v>
      </c>
      <c r="J473">
        <v>2</v>
      </c>
      <c r="K473" t="s">
        <v>34</v>
      </c>
      <c r="L473" t="s">
        <v>90</v>
      </c>
      <c r="M473">
        <v>34005</v>
      </c>
      <c r="O473" t="s">
        <v>429</v>
      </c>
      <c r="P473">
        <v>48811</v>
      </c>
      <c r="Q473" t="s">
        <v>37</v>
      </c>
      <c r="R473" t="s">
        <v>38</v>
      </c>
      <c r="U473" t="s">
        <v>38</v>
      </c>
      <c r="V473">
        <v>39.743200000000002</v>
      </c>
      <c r="W473">
        <v>-74.725399999999993</v>
      </c>
      <c r="X473" t="s">
        <v>39</v>
      </c>
      <c r="Y473" t="s">
        <v>226</v>
      </c>
      <c r="Z473" t="s">
        <v>34</v>
      </c>
      <c r="AA473">
        <v>0</v>
      </c>
      <c r="AB473" t="s">
        <v>41</v>
      </c>
      <c r="AC473">
        <v>8</v>
      </c>
      <c r="AE473">
        <v>0.15802099999999999</v>
      </c>
      <c r="AF473">
        <v>5.3417999999999998E-3</v>
      </c>
      <c r="AG473">
        <v>3.9055499999999998E-3</v>
      </c>
      <c r="AH473">
        <v>3.8118200000000001E-3</v>
      </c>
      <c r="AI473">
        <v>1.2140199999999999E-3</v>
      </c>
      <c r="AJ473">
        <v>1.1376499999999999E-2</v>
      </c>
    </row>
    <row r="474" spans="1:36" x14ac:dyDescent="0.25">
      <c r="A474">
        <v>11978311</v>
      </c>
      <c r="D474">
        <v>60841913</v>
      </c>
      <c r="F474">
        <v>300</v>
      </c>
      <c r="G474">
        <v>78224814</v>
      </c>
      <c r="I474">
        <v>2275050012</v>
      </c>
      <c r="J474">
        <v>2</v>
      </c>
      <c r="K474" t="s">
        <v>34</v>
      </c>
      <c r="L474" t="s">
        <v>73</v>
      </c>
      <c r="M474">
        <v>34035</v>
      </c>
      <c r="O474" t="s">
        <v>427</v>
      </c>
      <c r="P474">
        <v>48811</v>
      </c>
      <c r="Q474" t="s">
        <v>37</v>
      </c>
      <c r="R474" t="s">
        <v>38</v>
      </c>
      <c r="U474" t="s">
        <v>38</v>
      </c>
      <c r="V474">
        <v>40.622599999999998</v>
      </c>
      <c r="W474">
        <v>-74.6327</v>
      </c>
      <c r="X474" t="s">
        <v>39</v>
      </c>
      <c r="Y474" t="s">
        <v>314</v>
      </c>
      <c r="Z474" t="s">
        <v>34</v>
      </c>
      <c r="AA474">
        <v>0</v>
      </c>
      <c r="AB474" t="s">
        <v>41</v>
      </c>
      <c r="AC474">
        <v>8</v>
      </c>
      <c r="AE474">
        <v>0.15802099999999999</v>
      </c>
      <c r="AF474">
        <v>5.3417999999999998E-3</v>
      </c>
      <c r="AG474">
        <v>3.9055499999999998E-3</v>
      </c>
      <c r="AH474">
        <v>3.8118200000000001E-3</v>
      </c>
      <c r="AI474">
        <v>1.2140199999999999E-3</v>
      </c>
      <c r="AJ474">
        <v>1.1376499999999999E-2</v>
      </c>
    </row>
    <row r="475" spans="1:36" x14ac:dyDescent="0.25">
      <c r="A475">
        <v>10983511</v>
      </c>
      <c r="D475">
        <v>60519413</v>
      </c>
      <c r="F475">
        <v>300</v>
      </c>
      <c r="G475">
        <v>77580614</v>
      </c>
      <c r="I475">
        <v>2275050012</v>
      </c>
      <c r="J475">
        <v>2</v>
      </c>
      <c r="K475" t="s">
        <v>34</v>
      </c>
      <c r="L475" t="s">
        <v>79</v>
      </c>
      <c r="M475">
        <v>34027</v>
      </c>
      <c r="O475" t="s">
        <v>512</v>
      </c>
      <c r="P475">
        <v>48811</v>
      </c>
      <c r="Q475" t="s">
        <v>37</v>
      </c>
      <c r="R475" t="s">
        <v>38</v>
      </c>
      <c r="U475" t="s">
        <v>38</v>
      </c>
      <c r="V475">
        <v>40.752899999999997</v>
      </c>
      <c r="W475">
        <v>-74.439899999999994</v>
      </c>
      <c r="X475" t="s">
        <v>39</v>
      </c>
      <c r="Y475" t="s">
        <v>420</v>
      </c>
      <c r="Z475" t="s">
        <v>34</v>
      </c>
      <c r="AA475">
        <v>0</v>
      </c>
      <c r="AB475" t="s">
        <v>41</v>
      </c>
      <c r="AC475">
        <v>8</v>
      </c>
      <c r="AE475">
        <v>0.15802099999999999</v>
      </c>
      <c r="AF475">
        <v>5.3417999999999998E-3</v>
      </c>
      <c r="AG475">
        <v>3.9055499999999998E-3</v>
      </c>
      <c r="AH475">
        <v>3.8118200000000001E-3</v>
      </c>
      <c r="AI475">
        <v>1.2140199999999999E-3</v>
      </c>
      <c r="AJ475">
        <v>1.1376499999999999E-2</v>
      </c>
    </row>
    <row r="476" spans="1:36" x14ac:dyDescent="0.25">
      <c r="A476">
        <v>11071311</v>
      </c>
      <c r="D476">
        <v>60694213</v>
      </c>
      <c r="F476">
        <v>300</v>
      </c>
      <c r="G476">
        <v>77930214</v>
      </c>
      <c r="I476">
        <v>2275050012</v>
      </c>
      <c r="J476">
        <v>2</v>
      </c>
      <c r="K476" t="s">
        <v>34</v>
      </c>
      <c r="L476" t="s">
        <v>178</v>
      </c>
      <c r="M476">
        <v>34017</v>
      </c>
      <c r="O476" t="s">
        <v>309</v>
      </c>
      <c r="P476">
        <v>48811</v>
      </c>
      <c r="Q476" t="s">
        <v>37</v>
      </c>
      <c r="R476" t="s">
        <v>38</v>
      </c>
      <c r="U476" t="s">
        <v>38</v>
      </c>
      <c r="V476">
        <v>40.664700000000003</v>
      </c>
      <c r="W476">
        <v>-74.091099999999997</v>
      </c>
      <c r="X476" t="s">
        <v>39</v>
      </c>
      <c r="Y476" t="s">
        <v>310</v>
      </c>
      <c r="Z476" t="s">
        <v>34</v>
      </c>
      <c r="AA476">
        <v>0</v>
      </c>
      <c r="AB476" t="s">
        <v>41</v>
      </c>
      <c r="AC476">
        <v>8</v>
      </c>
      <c r="AE476">
        <v>0.15802099999999999</v>
      </c>
      <c r="AF476">
        <v>5.3417999999999998E-3</v>
      </c>
      <c r="AG476">
        <v>3.9055499999999998E-3</v>
      </c>
      <c r="AH476">
        <v>3.8118200000000001E-3</v>
      </c>
      <c r="AI476">
        <v>1.2140199999999999E-3</v>
      </c>
      <c r="AJ476">
        <v>1.1376499999999999E-2</v>
      </c>
    </row>
    <row r="477" spans="1:36" x14ac:dyDescent="0.25">
      <c r="A477">
        <v>12396811</v>
      </c>
      <c r="D477">
        <v>61583813</v>
      </c>
      <c r="F477">
        <v>300</v>
      </c>
      <c r="G477">
        <v>79698014</v>
      </c>
      <c r="I477">
        <v>2275050012</v>
      </c>
      <c r="J477">
        <v>2</v>
      </c>
      <c r="K477" t="s">
        <v>34</v>
      </c>
      <c r="L477" t="s">
        <v>87</v>
      </c>
      <c r="M477">
        <v>34011</v>
      </c>
      <c r="O477" t="s">
        <v>288</v>
      </c>
      <c r="P477">
        <v>48811</v>
      </c>
      <c r="Q477" t="s">
        <v>37</v>
      </c>
      <c r="R477" t="s">
        <v>38</v>
      </c>
      <c r="U477" t="s">
        <v>38</v>
      </c>
      <c r="V477">
        <v>39.241700000000002</v>
      </c>
      <c r="W477">
        <v>-74.951899999999995</v>
      </c>
      <c r="X477" t="s">
        <v>39</v>
      </c>
      <c r="Y477" t="s">
        <v>289</v>
      </c>
      <c r="Z477" t="s">
        <v>34</v>
      </c>
      <c r="AA477">
        <v>0</v>
      </c>
      <c r="AB477" t="s">
        <v>41</v>
      </c>
      <c r="AC477">
        <v>8</v>
      </c>
      <c r="AE477">
        <v>0.15802099999999999</v>
      </c>
      <c r="AF477">
        <v>5.3417999999999998E-3</v>
      </c>
      <c r="AG477">
        <v>3.9055499999999998E-3</v>
      </c>
      <c r="AH477">
        <v>3.8118200000000001E-3</v>
      </c>
      <c r="AI477">
        <v>1.2140199999999999E-3</v>
      </c>
      <c r="AJ477">
        <v>1.1376499999999999E-2</v>
      </c>
    </row>
    <row r="478" spans="1:36" x14ac:dyDescent="0.25">
      <c r="A478">
        <v>12323111</v>
      </c>
      <c r="D478">
        <v>61753413</v>
      </c>
      <c r="F478">
        <v>300</v>
      </c>
      <c r="G478">
        <v>80033014</v>
      </c>
      <c r="I478">
        <v>2275050012</v>
      </c>
      <c r="J478">
        <v>2</v>
      </c>
      <c r="K478" t="s">
        <v>34</v>
      </c>
      <c r="L478" t="s">
        <v>218</v>
      </c>
      <c r="M478">
        <v>34039</v>
      </c>
      <c r="O478" t="s">
        <v>453</v>
      </c>
      <c r="P478">
        <v>48811</v>
      </c>
      <c r="Q478" t="s">
        <v>37</v>
      </c>
      <c r="R478" t="s">
        <v>38</v>
      </c>
      <c r="U478" t="s">
        <v>38</v>
      </c>
      <c r="V478">
        <v>40.636200000000002</v>
      </c>
      <c r="W478">
        <v>-74.234300000000005</v>
      </c>
      <c r="X478" t="s">
        <v>39</v>
      </c>
      <c r="Y478" t="s">
        <v>454</v>
      </c>
      <c r="Z478" t="s">
        <v>34</v>
      </c>
      <c r="AA478">
        <v>0</v>
      </c>
      <c r="AB478" t="s">
        <v>41</v>
      </c>
      <c r="AC478">
        <v>8</v>
      </c>
      <c r="AE478">
        <v>0.15802099999999999</v>
      </c>
      <c r="AF478">
        <v>5.3417999999999998E-3</v>
      </c>
      <c r="AG478">
        <v>3.9055499999999998E-3</v>
      </c>
      <c r="AH478">
        <v>3.8118200000000001E-3</v>
      </c>
      <c r="AI478">
        <v>1.2140199999999999E-3</v>
      </c>
      <c r="AJ478">
        <v>1.1376499999999999E-2</v>
      </c>
    </row>
    <row r="479" spans="1:36" x14ac:dyDescent="0.25">
      <c r="A479">
        <v>11922611</v>
      </c>
      <c r="D479">
        <v>60657913</v>
      </c>
      <c r="F479">
        <v>300</v>
      </c>
      <c r="G479">
        <v>77856214</v>
      </c>
      <c r="I479">
        <v>2275050012</v>
      </c>
      <c r="J479">
        <v>2</v>
      </c>
      <c r="K479" t="s">
        <v>34</v>
      </c>
      <c r="L479" t="s">
        <v>108</v>
      </c>
      <c r="M479">
        <v>34003</v>
      </c>
      <c r="O479" t="s">
        <v>217</v>
      </c>
      <c r="P479">
        <v>48811</v>
      </c>
      <c r="Q479" t="s">
        <v>37</v>
      </c>
      <c r="R479" t="s">
        <v>38</v>
      </c>
      <c r="U479" t="s">
        <v>38</v>
      </c>
      <c r="V479">
        <v>41.056800000000003</v>
      </c>
      <c r="W479">
        <v>-74.182599999999994</v>
      </c>
      <c r="X479" t="s">
        <v>39</v>
      </c>
      <c r="Y479" t="s">
        <v>140</v>
      </c>
      <c r="Z479" t="s">
        <v>34</v>
      </c>
      <c r="AA479">
        <v>0</v>
      </c>
      <c r="AB479" t="s">
        <v>41</v>
      </c>
      <c r="AC479">
        <v>8</v>
      </c>
      <c r="AE479">
        <v>0.15802099999999999</v>
      </c>
      <c r="AF479">
        <v>5.3417999999999998E-3</v>
      </c>
      <c r="AG479">
        <v>3.9055499999999998E-3</v>
      </c>
      <c r="AH479">
        <v>3.8118200000000001E-3</v>
      </c>
      <c r="AI479">
        <v>1.2140199999999999E-3</v>
      </c>
      <c r="AJ479">
        <v>1.1376499999999999E-2</v>
      </c>
    </row>
    <row r="480" spans="1:36" x14ac:dyDescent="0.25">
      <c r="A480">
        <v>11533711</v>
      </c>
      <c r="D480">
        <v>60519313</v>
      </c>
      <c r="F480">
        <v>300</v>
      </c>
      <c r="G480">
        <v>77580414</v>
      </c>
      <c r="I480">
        <v>2275050012</v>
      </c>
      <c r="J480">
        <v>2</v>
      </c>
      <c r="K480" t="s">
        <v>34</v>
      </c>
      <c r="L480" t="s">
        <v>84</v>
      </c>
      <c r="M480">
        <v>34029</v>
      </c>
      <c r="O480" t="s">
        <v>480</v>
      </c>
      <c r="P480">
        <v>48811</v>
      </c>
      <c r="Q480" t="s">
        <v>37</v>
      </c>
      <c r="R480" t="s">
        <v>38</v>
      </c>
      <c r="U480" t="s">
        <v>38</v>
      </c>
      <c r="V480">
        <v>39.907299999999999</v>
      </c>
      <c r="W480">
        <v>-74.234899999999996</v>
      </c>
      <c r="X480" t="s">
        <v>39</v>
      </c>
      <c r="Y480" t="s">
        <v>481</v>
      </c>
      <c r="Z480" t="s">
        <v>34</v>
      </c>
      <c r="AA480">
        <v>0</v>
      </c>
      <c r="AB480" t="s">
        <v>41</v>
      </c>
      <c r="AC480">
        <v>8</v>
      </c>
      <c r="AE480">
        <v>0.15802099999999999</v>
      </c>
      <c r="AF480">
        <v>5.3417999999999998E-3</v>
      </c>
      <c r="AG480">
        <v>3.9055499999999998E-3</v>
      </c>
      <c r="AH480">
        <v>3.8118200000000001E-3</v>
      </c>
      <c r="AI480">
        <v>1.2140199999999999E-3</v>
      </c>
      <c r="AJ480">
        <v>1.1376499999999999E-2</v>
      </c>
    </row>
    <row r="481" spans="1:36" x14ac:dyDescent="0.25">
      <c r="A481">
        <v>11842811</v>
      </c>
      <c r="D481">
        <v>60907913</v>
      </c>
      <c r="F481">
        <v>300</v>
      </c>
      <c r="G481">
        <v>78356014</v>
      </c>
      <c r="I481">
        <v>2275050012</v>
      </c>
      <c r="J481">
        <v>2</v>
      </c>
      <c r="K481" t="s">
        <v>34</v>
      </c>
      <c r="L481" t="s">
        <v>98</v>
      </c>
      <c r="M481">
        <v>34001</v>
      </c>
      <c r="O481" t="s">
        <v>152</v>
      </c>
      <c r="P481">
        <v>48811</v>
      </c>
      <c r="Q481" t="s">
        <v>37</v>
      </c>
      <c r="R481" t="s">
        <v>38</v>
      </c>
      <c r="U481" t="s">
        <v>38</v>
      </c>
      <c r="V481">
        <v>39.6357</v>
      </c>
      <c r="W481">
        <v>-74.748999999999995</v>
      </c>
      <c r="X481" t="s">
        <v>39</v>
      </c>
      <c r="Y481" t="s">
        <v>153</v>
      </c>
      <c r="Z481" t="s">
        <v>34</v>
      </c>
      <c r="AA481">
        <v>0</v>
      </c>
      <c r="AB481" t="s">
        <v>41</v>
      </c>
      <c r="AC481">
        <v>8</v>
      </c>
      <c r="AE481">
        <v>0.15802099999999999</v>
      </c>
      <c r="AF481">
        <v>5.3417999999999998E-3</v>
      </c>
      <c r="AG481">
        <v>3.9055499999999998E-3</v>
      </c>
      <c r="AH481">
        <v>3.8118200000000001E-3</v>
      </c>
      <c r="AI481">
        <v>1.2140199999999999E-3</v>
      </c>
      <c r="AJ481">
        <v>1.1376499999999999E-2</v>
      </c>
    </row>
    <row r="482" spans="1:36" x14ac:dyDescent="0.25">
      <c r="A482">
        <v>11914911</v>
      </c>
      <c r="D482">
        <v>60684113</v>
      </c>
      <c r="F482">
        <v>300</v>
      </c>
      <c r="G482">
        <v>77910014</v>
      </c>
      <c r="I482">
        <v>2275050012</v>
      </c>
      <c r="J482">
        <v>2</v>
      </c>
      <c r="K482" t="s">
        <v>34</v>
      </c>
      <c r="L482" t="s">
        <v>56</v>
      </c>
      <c r="M482">
        <v>34007</v>
      </c>
      <c r="O482" t="s">
        <v>196</v>
      </c>
      <c r="P482">
        <v>48811</v>
      </c>
      <c r="Q482" t="s">
        <v>37</v>
      </c>
      <c r="R482" t="s">
        <v>38</v>
      </c>
      <c r="U482" t="s">
        <v>38</v>
      </c>
      <c r="V482">
        <v>39.738399999999999</v>
      </c>
      <c r="W482">
        <v>-74.910600000000002</v>
      </c>
      <c r="X482" t="s">
        <v>39</v>
      </c>
      <c r="Y482" t="s">
        <v>197</v>
      </c>
      <c r="Z482" t="s">
        <v>34</v>
      </c>
      <c r="AA482">
        <v>0</v>
      </c>
      <c r="AB482" t="s">
        <v>41</v>
      </c>
      <c r="AC482">
        <v>8</v>
      </c>
      <c r="AE482">
        <v>0.15802099999999999</v>
      </c>
      <c r="AF482">
        <v>5.3417999999999998E-3</v>
      </c>
      <c r="AG482">
        <v>3.9055499999999998E-3</v>
      </c>
      <c r="AH482">
        <v>3.8118200000000001E-3</v>
      </c>
      <c r="AI482">
        <v>1.2140199999999999E-3</v>
      </c>
      <c r="AJ482">
        <v>1.1376499999999999E-2</v>
      </c>
    </row>
    <row r="483" spans="1:36" x14ac:dyDescent="0.25">
      <c r="A483">
        <v>9369611</v>
      </c>
      <c r="D483">
        <v>62538113</v>
      </c>
      <c r="F483">
        <v>300</v>
      </c>
      <c r="G483">
        <v>84015614</v>
      </c>
      <c r="I483">
        <v>2275050012</v>
      </c>
      <c r="J483">
        <v>2</v>
      </c>
      <c r="K483" t="s">
        <v>34</v>
      </c>
      <c r="L483" t="s">
        <v>82</v>
      </c>
      <c r="M483">
        <v>34041</v>
      </c>
      <c r="O483" t="s">
        <v>83</v>
      </c>
      <c r="P483">
        <v>48811</v>
      </c>
      <c r="Q483" t="s">
        <v>37</v>
      </c>
      <c r="R483" t="s">
        <v>38</v>
      </c>
      <c r="U483" t="s">
        <v>38</v>
      </c>
      <c r="V483">
        <v>40.971150000000002</v>
      </c>
      <c r="W483">
        <v>-74.997479999999996</v>
      </c>
      <c r="X483" t="s">
        <v>39</v>
      </c>
      <c r="Y483" t="s">
        <v>83</v>
      </c>
      <c r="Z483" t="s">
        <v>34</v>
      </c>
      <c r="AA483">
        <v>0</v>
      </c>
      <c r="AB483" t="s">
        <v>41</v>
      </c>
      <c r="AC483">
        <v>8</v>
      </c>
      <c r="AE483">
        <v>13.2196</v>
      </c>
      <c r="AF483">
        <v>0.44688299999999997</v>
      </c>
      <c r="AG483">
        <v>0.32672899999999999</v>
      </c>
      <c r="AH483">
        <v>0.318888</v>
      </c>
      <c r="AI483">
        <v>0.101562</v>
      </c>
      <c r="AJ483">
        <v>0.95173600000000003</v>
      </c>
    </row>
    <row r="484" spans="1:36" x14ac:dyDescent="0.25">
      <c r="A484">
        <v>11188111</v>
      </c>
      <c r="D484">
        <v>60984713</v>
      </c>
      <c r="F484">
        <v>300</v>
      </c>
      <c r="G484">
        <v>78509214</v>
      </c>
      <c r="I484">
        <v>2275050012</v>
      </c>
      <c r="J484">
        <v>2</v>
      </c>
      <c r="K484" t="s">
        <v>34</v>
      </c>
      <c r="L484" t="s">
        <v>90</v>
      </c>
      <c r="M484">
        <v>34005</v>
      </c>
      <c r="O484" t="s">
        <v>539</v>
      </c>
      <c r="P484">
        <v>48811</v>
      </c>
      <c r="Q484" t="s">
        <v>37</v>
      </c>
      <c r="R484" t="s">
        <v>38</v>
      </c>
      <c r="U484" t="s">
        <v>38</v>
      </c>
      <c r="V484">
        <v>40.006799999999998</v>
      </c>
      <c r="W484">
        <v>-74.863500000000002</v>
      </c>
      <c r="X484" t="s">
        <v>39</v>
      </c>
      <c r="Y484" t="s">
        <v>361</v>
      </c>
      <c r="Z484" t="s">
        <v>34</v>
      </c>
      <c r="AA484">
        <v>0</v>
      </c>
      <c r="AB484" t="s">
        <v>41</v>
      </c>
      <c r="AC484">
        <v>8</v>
      </c>
      <c r="AE484">
        <v>0.15802099999999999</v>
      </c>
      <c r="AF484">
        <v>5.3417999999999998E-3</v>
      </c>
      <c r="AG484">
        <v>3.9055499999999998E-3</v>
      </c>
      <c r="AH484">
        <v>3.8118200000000001E-3</v>
      </c>
      <c r="AI484">
        <v>1.2140199999999999E-3</v>
      </c>
      <c r="AJ484">
        <v>1.1376499999999999E-2</v>
      </c>
    </row>
    <row r="485" spans="1:36" x14ac:dyDescent="0.25">
      <c r="A485">
        <v>11819311</v>
      </c>
      <c r="D485">
        <v>61347813</v>
      </c>
      <c r="F485">
        <v>300</v>
      </c>
      <c r="G485">
        <v>79233614</v>
      </c>
      <c r="I485">
        <v>2275050012</v>
      </c>
      <c r="J485">
        <v>2</v>
      </c>
      <c r="K485" t="s">
        <v>34</v>
      </c>
      <c r="L485" t="s">
        <v>73</v>
      </c>
      <c r="M485">
        <v>34035</v>
      </c>
      <c r="O485" t="s">
        <v>448</v>
      </c>
      <c r="P485">
        <v>48811</v>
      </c>
      <c r="Q485" t="s">
        <v>37</v>
      </c>
      <c r="R485" t="s">
        <v>38</v>
      </c>
      <c r="U485" t="s">
        <v>38</v>
      </c>
      <c r="V485">
        <v>40.564500000000002</v>
      </c>
      <c r="W485">
        <v>-74.554900000000004</v>
      </c>
      <c r="X485" t="s">
        <v>39</v>
      </c>
      <c r="Y485" t="s">
        <v>368</v>
      </c>
      <c r="Z485" t="s">
        <v>34</v>
      </c>
      <c r="AA485">
        <v>0</v>
      </c>
      <c r="AB485" t="s">
        <v>41</v>
      </c>
      <c r="AC485">
        <v>8</v>
      </c>
      <c r="AE485">
        <v>0.15802099999999999</v>
      </c>
      <c r="AF485">
        <v>5.3417999999999998E-3</v>
      </c>
      <c r="AG485">
        <v>3.9055499999999998E-3</v>
      </c>
      <c r="AH485">
        <v>3.8118200000000001E-3</v>
      </c>
      <c r="AI485">
        <v>1.2140199999999999E-3</v>
      </c>
      <c r="AJ485">
        <v>1.1376499999999999E-2</v>
      </c>
    </row>
    <row r="486" spans="1:36" x14ac:dyDescent="0.25">
      <c r="A486">
        <v>11290411</v>
      </c>
      <c r="D486">
        <v>61347913</v>
      </c>
      <c r="F486">
        <v>300</v>
      </c>
      <c r="G486">
        <v>79233814</v>
      </c>
      <c r="I486">
        <v>2275050012</v>
      </c>
      <c r="J486">
        <v>2</v>
      </c>
      <c r="K486" t="s">
        <v>34</v>
      </c>
      <c r="L486" t="s">
        <v>73</v>
      </c>
      <c r="M486">
        <v>34035</v>
      </c>
      <c r="O486" t="s">
        <v>367</v>
      </c>
      <c r="P486">
        <v>48811</v>
      </c>
      <c r="Q486" t="s">
        <v>37</v>
      </c>
      <c r="R486" t="s">
        <v>38</v>
      </c>
      <c r="U486" t="s">
        <v>38</v>
      </c>
      <c r="V486">
        <v>40.5565</v>
      </c>
      <c r="W486">
        <v>-74.562399999999997</v>
      </c>
      <c r="X486" t="s">
        <v>39</v>
      </c>
      <c r="Y486" t="s">
        <v>368</v>
      </c>
      <c r="Z486" t="s">
        <v>34</v>
      </c>
      <c r="AA486">
        <v>0</v>
      </c>
      <c r="AB486" t="s">
        <v>41</v>
      </c>
      <c r="AC486">
        <v>8</v>
      </c>
      <c r="AE486">
        <v>0.15802099999999999</v>
      </c>
      <c r="AF486">
        <v>5.3417999999999998E-3</v>
      </c>
      <c r="AG486">
        <v>3.9055499999999998E-3</v>
      </c>
      <c r="AH486">
        <v>3.8118200000000001E-3</v>
      </c>
      <c r="AI486">
        <v>1.2140199999999999E-3</v>
      </c>
      <c r="AJ486">
        <v>1.1376499999999999E-2</v>
      </c>
    </row>
    <row r="487" spans="1:36" x14ac:dyDescent="0.25">
      <c r="A487">
        <v>12396211</v>
      </c>
      <c r="D487">
        <v>61582913</v>
      </c>
      <c r="F487">
        <v>300</v>
      </c>
      <c r="G487">
        <v>79696214</v>
      </c>
      <c r="I487">
        <v>2275050012</v>
      </c>
      <c r="J487">
        <v>2</v>
      </c>
      <c r="K487" t="s">
        <v>34</v>
      </c>
      <c r="L487" t="s">
        <v>82</v>
      </c>
      <c r="M487">
        <v>34041</v>
      </c>
      <c r="O487" t="s">
        <v>496</v>
      </c>
      <c r="P487">
        <v>48811</v>
      </c>
      <c r="Q487" t="s">
        <v>37</v>
      </c>
      <c r="R487" t="s">
        <v>38</v>
      </c>
      <c r="U487" t="s">
        <v>38</v>
      </c>
      <c r="V487">
        <v>40.770800000000001</v>
      </c>
      <c r="W487">
        <v>-74.981099999999998</v>
      </c>
      <c r="X487" t="s">
        <v>39</v>
      </c>
      <c r="Y487" t="s">
        <v>497</v>
      </c>
      <c r="Z487" t="s">
        <v>34</v>
      </c>
      <c r="AA487">
        <v>0</v>
      </c>
      <c r="AB487" t="s">
        <v>41</v>
      </c>
      <c r="AC487">
        <v>8</v>
      </c>
      <c r="AE487">
        <v>0.15802099999999999</v>
      </c>
      <c r="AF487">
        <v>5.3417999999999998E-3</v>
      </c>
      <c r="AG487">
        <v>3.9055499999999998E-3</v>
      </c>
      <c r="AH487">
        <v>3.8118200000000001E-3</v>
      </c>
      <c r="AI487">
        <v>1.2140199999999999E-3</v>
      </c>
      <c r="AJ487">
        <v>1.1376499999999999E-2</v>
      </c>
    </row>
    <row r="488" spans="1:36" x14ac:dyDescent="0.25">
      <c r="A488">
        <v>11347511</v>
      </c>
      <c r="D488">
        <v>61583613</v>
      </c>
      <c r="F488">
        <v>300</v>
      </c>
      <c r="G488">
        <v>79697614</v>
      </c>
      <c r="I488">
        <v>2275050012</v>
      </c>
      <c r="J488">
        <v>2</v>
      </c>
      <c r="K488" t="s">
        <v>34</v>
      </c>
      <c r="L488" t="s">
        <v>56</v>
      </c>
      <c r="M488">
        <v>34007</v>
      </c>
      <c r="O488" t="s">
        <v>170</v>
      </c>
      <c r="P488">
        <v>48811</v>
      </c>
      <c r="Q488" t="s">
        <v>37</v>
      </c>
      <c r="R488" t="s">
        <v>38</v>
      </c>
      <c r="U488" t="s">
        <v>38</v>
      </c>
      <c r="V488">
        <v>39.7286</v>
      </c>
      <c r="W488">
        <v>-74.836600000000004</v>
      </c>
      <c r="X488" t="s">
        <v>39</v>
      </c>
      <c r="Y488" t="s">
        <v>171</v>
      </c>
      <c r="Z488" t="s">
        <v>34</v>
      </c>
      <c r="AA488">
        <v>0</v>
      </c>
      <c r="AB488" t="s">
        <v>41</v>
      </c>
      <c r="AC488">
        <v>8</v>
      </c>
      <c r="AE488">
        <v>0.15802099999999999</v>
      </c>
      <c r="AF488">
        <v>5.3417999999999998E-3</v>
      </c>
      <c r="AG488">
        <v>3.9055499999999998E-3</v>
      </c>
      <c r="AH488">
        <v>3.8118200000000001E-3</v>
      </c>
      <c r="AI488">
        <v>1.2140199999999999E-3</v>
      </c>
      <c r="AJ488">
        <v>1.1376499999999999E-2</v>
      </c>
    </row>
    <row r="489" spans="1:36" x14ac:dyDescent="0.25">
      <c r="A489">
        <v>11659111</v>
      </c>
      <c r="D489">
        <v>61029413</v>
      </c>
      <c r="F489">
        <v>300</v>
      </c>
      <c r="G489">
        <v>78598214</v>
      </c>
      <c r="I489">
        <v>2275050012</v>
      </c>
      <c r="J489">
        <v>2</v>
      </c>
      <c r="K489" t="s">
        <v>34</v>
      </c>
      <c r="L489" t="s">
        <v>73</v>
      </c>
      <c r="M489">
        <v>34035</v>
      </c>
      <c r="O489" t="s">
        <v>313</v>
      </c>
      <c r="P489">
        <v>48811</v>
      </c>
      <c r="Q489" t="s">
        <v>37</v>
      </c>
      <c r="R489" t="s">
        <v>38</v>
      </c>
      <c r="U489" t="s">
        <v>38</v>
      </c>
      <c r="V489">
        <v>40.5822</v>
      </c>
      <c r="W489">
        <v>-74.613900000000001</v>
      </c>
      <c r="X489" t="s">
        <v>39</v>
      </c>
      <c r="Y489" t="s">
        <v>314</v>
      </c>
      <c r="Z489" t="s">
        <v>34</v>
      </c>
      <c r="AA489">
        <v>0</v>
      </c>
      <c r="AB489" t="s">
        <v>41</v>
      </c>
      <c r="AC489">
        <v>8</v>
      </c>
      <c r="AE489">
        <v>0.15802099999999999</v>
      </c>
      <c r="AF489">
        <v>5.3417999999999998E-3</v>
      </c>
      <c r="AG489">
        <v>3.9055499999999998E-3</v>
      </c>
      <c r="AH489">
        <v>3.8118200000000001E-3</v>
      </c>
      <c r="AI489">
        <v>1.2140199999999999E-3</v>
      </c>
      <c r="AJ489">
        <v>1.1376499999999999E-2</v>
      </c>
    </row>
    <row r="490" spans="1:36" x14ac:dyDescent="0.25">
      <c r="A490">
        <v>10935411</v>
      </c>
      <c r="D490">
        <v>60440613</v>
      </c>
      <c r="F490">
        <v>300</v>
      </c>
      <c r="G490">
        <v>77423014</v>
      </c>
      <c r="I490">
        <v>2275050012</v>
      </c>
      <c r="J490">
        <v>2</v>
      </c>
      <c r="K490" t="s">
        <v>34</v>
      </c>
      <c r="L490" t="s">
        <v>87</v>
      </c>
      <c r="M490">
        <v>34011</v>
      </c>
      <c r="O490" t="s">
        <v>479</v>
      </c>
      <c r="P490">
        <v>48811</v>
      </c>
      <c r="Q490" t="s">
        <v>37</v>
      </c>
      <c r="R490" t="s">
        <v>38</v>
      </c>
      <c r="U490" t="s">
        <v>38</v>
      </c>
      <c r="V490">
        <v>39.473199999999999</v>
      </c>
      <c r="W490">
        <v>-75.185199999999995</v>
      </c>
      <c r="X490" t="s">
        <v>39</v>
      </c>
      <c r="Y490" t="s">
        <v>353</v>
      </c>
      <c r="Z490" t="s">
        <v>34</v>
      </c>
      <c r="AA490">
        <v>0</v>
      </c>
      <c r="AB490" t="s">
        <v>41</v>
      </c>
      <c r="AC490">
        <v>8</v>
      </c>
      <c r="AE490">
        <v>0.80159499999999995</v>
      </c>
      <c r="AF490">
        <v>2.70975E-2</v>
      </c>
      <c r="AG490">
        <v>1.9811800000000001E-2</v>
      </c>
      <c r="AH490">
        <v>1.9336300000000001E-2</v>
      </c>
      <c r="AI490">
        <v>6.1583899999999997E-3</v>
      </c>
      <c r="AJ490">
        <v>5.77101E-2</v>
      </c>
    </row>
    <row r="491" spans="1:36" x14ac:dyDescent="0.25">
      <c r="A491">
        <v>11067811</v>
      </c>
      <c r="D491">
        <v>60685413</v>
      </c>
      <c r="F491">
        <v>300</v>
      </c>
      <c r="G491">
        <v>77912614</v>
      </c>
      <c r="I491">
        <v>2275050012</v>
      </c>
      <c r="J491">
        <v>2</v>
      </c>
      <c r="K491" t="s">
        <v>34</v>
      </c>
      <c r="L491" t="s">
        <v>116</v>
      </c>
      <c r="M491">
        <v>34009</v>
      </c>
      <c r="O491" t="s">
        <v>503</v>
      </c>
      <c r="P491">
        <v>48811</v>
      </c>
      <c r="Q491" t="s">
        <v>37</v>
      </c>
      <c r="R491" t="s">
        <v>38</v>
      </c>
      <c r="U491" t="s">
        <v>38</v>
      </c>
      <c r="V491">
        <v>39.086100000000002</v>
      </c>
      <c r="W491">
        <v>-74.816699999999997</v>
      </c>
      <c r="X491" t="s">
        <v>39</v>
      </c>
      <c r="Y491" t="s">
        <v>504</v>
      </c>
      <c r="Z491" t="s">
        <v>34</v>
      </c>
      <c r="AA491">
        <v>0</v>
      </c>
      <c r="AB491" t="s">
        <v>41</v>
      </c>
      <c r="AC491">
        <v>8</v>
      </c>
      <c r="AE491">
        <v>0.15802099999999999</v>
      </c>
      <c r="AF491">
        <v>5.3417999999999998E-3</v>
      </c>
      <c r="AG491">
        <v>3.9055499999999998E-3</v>
      </c>
      <c r="AH491">
        <v>3.8118200000000001E-3</v>
      </c>
      <c r="AI491">
        <v>1.2140199999999999E-3</v>
      </c>
      <c r="AJ491">
        <v>1.1376499999999999E-2</v>
      </c>
    </row>
    <row r="492" spans="1:36" x14ac:dyDescent="0.25">
      <c r="A492">
        <v>12318911</v>
      </c>
      <c r="D492">
        <v>61748913</v>
      </c>
      <c r="F492">
        <v>300</v>
      </c>
      <c r="G492">
        <v>80024014</v>
      </c>
      <c r="I492">
        <v>2275050012</v>
      </c>
      <c r="J492">
        <v>2</v>
      </c>
      <c r="K492" t="s">
        <v>34</v>
      </c>
      <c r="L492" t="s">
        <v>90</v>
      </c>
      <c r="M492">
        <v>34005</v>
      </c>
      <c r="O492" t="s">
        <v>243</v>
      </c>
      <c r="P492">
        <v>48811</v>
      </c>
      <c r="Q492" t="s">
        <v>37</v>
      </c>
      <c r="R492" t="s">
        <v>38</v>
      </c>
      <c r="U492" t="s">
        <v>38</v>
      </c>
      <c r="V492">
        <v>40.073700000000002</v>
      </c>
      <c r="W492">
        <v>-74.874600000000001</v>
      </c>
      <c r="X492" t="s">
        <v>39</v>
      </c>
      <c r="Y492" t="s">
        <v>244</v>
      </c>
      <c r="Z492" t="s">
        <v>34</v>
      </c>
      <c r="AA492">
        <v>0</v>
      </c>
      <c r="AB492" t="s">
        <v>41</v>
      </c>
      <c r="AC492">
        <v>8</v>
      </c>
      <c r="AE492">
        <v>0.15802099999999999</v>
      </c>
      <c r="AF492">
        <v>5.3417999999999998E-3</v>
      </c>
      <c r="AG492">
        <v>3.9055499999999998E-3</v>
      </c>
      <c r="AH492">
        <v>3.8118200000000001E-3</v>
      </c>
      <c r="AI492">
        <v>1.2140199999999999E-3</v>
      </c>
      <c r="AJ492">
        <v>1.1376499999999999E-2</v>
      </c>
    </row>
    <row r="493" spans="1:36" x14ac:dyDescent="0.25">
      <c r="A493">
        <v>12335411</v>
      </c>
      <c r="D493">
        <v>61754313</v>
      </c>
      <c r="F493">
        <v>300</v>
      </c>
      <c r="G493">
        <v>80034814</v>
      </c>
      <c r="I493">
        <v>2275050012</v>
      </c>
      <c r="J493">
        <v>2</v>
      </c>
      <c r="K493" t="s">
        <v>34</v>
      </c>
      <c r="L493" t="s">
        <v>56</v>
      </c>
      <c r="M493">
        <v>34007</v>
      </c>
      <c r="O493" t="s">
        <v>251</v>
      </c>
      <c r="P493">
        <v>48811</v>
      </c>
      <c r="Q493" t="s">
        <v>37</v>
      </c>
      <c r="R493" t="s">
        <v>38</v>
      </c>
      <c r="U493" t="s">
        <v>38</v>
      </c>
      <c r="V493">
        <v>39.950099999999999</v>
      </c>
      <c r="W493">
        <v>-75.049599999999998</v>
      </c>
      <c r="X493" t="s">
        <v>39</v>
      </c>
      <c r="Y493" t="s">
        <v>252</v>
      </c>
      <c r="Z493" t="s">
        <v>34</v>
      </c>
      <c r="AA493">
        <v>0</v>
      </c>
      <c r="AB493" t="s">
        <v>41</v>
      </c>
      <c r="AC493">
        <v>8</v>
      </c>
      <c r="AE493">
        <v>0.15802099999999999</v>
      </c>
      <c r="AF493">
        <v>5.3417999999999998E-3</v>
      </c>
      <c r="AG493">
        <v>3.9055499999999998E-3</v>
      </c>
      <c r="AH493">
        <v>3.8118200000000001E-3</v>
      </c>
      <c r="AI493">
        <v>1.2140199999999999E-3</v>
      </c>
      <c r="AJ493">
        <v>1.1376499999999999E-2</v>
      </c>
    </row>
    <row r="494" spans="1:36" x14ac:dyDescent="0.25">
      <c r="A494">
        <v>9383711</v>
      </c>
      <c r="D494">
        <v>62626113</v>
      </c>
      <c r="F494">
        <v>300</v>
      </c>
      <c r="G494">
        <v>84342414</v>
      </c>
      <c r="I494">
        <v>2275050012</v>
      </c>
      <c r="J494">
        <v>2</v>
      </c>
      <c r="K494" t="s">
        <v>34</v>
      </c>
      <c r="L494" t="s">
        <v>56</v>
      </c>
      <c r="M494">
        <v>34007</v>
      </c>
      <c r="O494" t="s">
        <v>57</v>
      </c>
      <c r="P494">
        <v>48811</v>
      </c>
      <c r="Q494" t="s">
        <v>37</v>
      </c>
      <c r="R494" t="s">
        <v>38</v>
      </c>
      <c r="U494" t="s">
        <v>38</v>
      </c>
      <c r="V494">
        <v>39.778419999999997</v>
      </c>
      <c r="W494">
        <v>-74.947800000000001</v>
      </c>
      <c r="X494" t="s">
        <v>39</v>
      </c>
      <c r="Y494" t="s">
        <v>58</v>
      </c>
      <c r="Z494" t="s">
        <v>34</v>
      </c>
      <c r="AA494">
        <v>0</v>
      </c>
      <c r="AB494" t="s">
        <v>41</v>
      </c>
      <c r="AC494">
        <v>8</v>
      </c>
      <c r="AE494">
        <v>3.4936199999999999</v>
      </c>
      <c r="AF494">
        <v>0.1181</v>
      </c>
      <c r="AG494">
        <v>8.6346400000000004E-2</v>
      </c>
      <c r="AH494">
        <v>8.4274100000000005E-2</v>
      </c>
      <c r="AI494">
        <v>2.6840300000000001E-2</v>
      </c>
      <c r="AJ494">
        <v>0.25152000000000002</v>
      </c>
    </row>
    <row r="495" spans="1:36" x14ac:dyDescent="0.25">
      <c r="A495">
        <v>16130311</v>
      </c>
      <c r="D495">
        <v>103167313</v>
      </c>
      <c r="F495">
        <v>300</v>
      </c>
      <c r="G495">
        <v>144806814</v>
      </c>
      <c r="I495">
        <v>2275050012</v>
      </c>
      <c r="J495">
        <v>2</v>
      </c>
      <c r="K495" t="s">
        <v>34</v>
      </c>
      <c r="L495" t="s">
        <v>56</v>
      </c>
      <c r="M495">
        <v>34007</v>
      </c>
      <c r="O495" t="s">
        <v>398</v>
      </c>
      <c r="P495">
        <v>48811</v>
      </c>
      <c r="Q495" t="s">
        <v>37</v>
      </c>
      <c r="R495" t="s">
        <v>38</v>
      </c>
      <c r="U495" t="s">
        <v>38</v>
      </c>
      <c r="V495">
        <v>39.940443999999999</v>
      </c>
      <c r="W495">
        <v>-75.106638000000004</v>
      </c>
      <c r="X495" t="s">
        <v>110</v>
      </c>
      <c r="Y495" t="s">
        <v>134</v>
      </c>
      <c r="Z495" t="s">
        <v>34</v>
      </c>
      <c r="AA495">
        <v>0</v>
      </c>
      <c r="AB495" t="s">
        <v>41</v>
      </c>
      <c r="AC495">
        <v>8</v>
      </c>
      <c r="AE495">
        <v>0.15802099999999999</v>
      </c>
      <c r="AF495">
        <v>5.3417999999999998E-3</v>
      </c>
      <c r="AG495">
        <v>3.9055499999999998E-3</v>
      </c>
      <c r="AH495">
        <v>3.8118200000000001E-3</v>
      </c>
      <c r="AI495">
        <v>1.2140199999999999E-3</v>
      </c>
      <c r="AJ495">
        <v>1.1376499999999999E-2</v>
      </c>
    </row>
    <row r="496" spans="1:36" x14ac:dyDescent="0.25">
      <c r="A496">
        <v>9382411</v>
      </c>
      <c r="D496">
        <v>62624813</v>
      </c>
      <c r="F496">
        <v>300</v>
      </c>
      <c r="G496">
        <v>84338914</v>
      </c>
      <c r="I496">
        <v>2275050012</v>
      </c>
      <c r="J496">
        <v>2</v>
      </c>
      <c r="K496" t="s">
        <v>34</v>
      </c>
      <c r="L496" t="s">
        <v>116</v>
      </c>
      <c r="M496">
        <v>34009</v>
      </c>
      <c r="O496" t="s">
        <v>329</v>
      </c>
      <c r="P496">
        <v>48811</v>
      </c>
      <c r="Q496" t="s">
        <v>37</v>
      </c>
      <c r="R496" t="s">
        <v>38</v>
      </c>
      <c r="U496" t="s">
        <v>38</v>
      </c>
      <c r="V496">
        <v>39.008510000000001</v>
      </c>
      <c r="W496">
        <v>-74.908270000000002</v>
      </c>
      <c r="X496" t="s">
        <v>39</v>
      </c>
      <c r="Y496" t="s">
        <v>330</v>
      </c>
      <c r="Z496" t="s">
        <v>34</v>
      </c>
      <c r="AA496">
        <v>0</v>
      </c>
      <c r="AB496" t="s">
        <v>41</v>
      </c>
      <c r="AC496">
        <v>8</v>
      </c>
      <c r="AE496">
        <v>20.039899999999999</v>
      </c>
      <c r="AF496">
        <v>0.67743699999999996</v>
      </c>
      <c r="AG496">
        <v>0.49529499999999999</v>
      </c>
      <c r="AH496">
        <v>0.483408</v>
      </c>
      <c r="AI496">
        <v>0.15396000000000001</v>
      </c>
      <c r="AJ496">
        <v>1.44275</v>
      </c>
    </row>
    <row r="497" spans="1:36" x14ac:dyDescent="0.25">
      <c r="A497">
        <v>11862111</v>
      </c>
      <c r="D497">
        <v>61009113</v>
      </c>
      <c r="F497">
        <v>300</v>
      </c>
      <c r="G497">
        <v>78557614</v>
      </c>
      <c r="I497">
        <v>2275050012</v>
      </c>
      <c r="J497">
        <v>2</v>
      </c>
      <c r="K497" t="s">
        <v>34</v>
      </c>
      <c r="L497" t="s">
        <v>70</v>
      </c>
      <c r="M497">
        <v>34021</v>
      </c>
      <c r="O497" t="s">
        <v>269</v>
      </c>
      <c r="P497">
        <v>48811</v>
      </c>
      <c r="Q497" t="s">
        <v>37</v>
      </c>
      <c r="R497" t="s">
        <v>38</v>
      </c>
      <c r="U497" t="s">
        <v>38</v>
      </c>
      <c r="V497">
        <v>40.322099999999999</v>
      </c>
      <c r="W497">
        <v>-74.647900000000007</v>
      </c>
      <c r="X497" t="s">
        <v>39</v>
      </c>
      <c r="Y497" t="s">
        <v>105</v>
      </c>
      <c r="Z497" t="s">
        <v>34</v>
      </c>
      <c r="AA497">
        <v>0</v>
      </c>
      <c r="AB497" t="s">
        <v>41</v>
      </c>
      <c r="AC497">
        <v>8</v>
      </c>
      <c r="AE497">
        <v>0.15802099999999999</v>
      </c>
      <c r="AF497">
        <v>5.3417999999999998E-3</v>
      </c>
      <c r="AG497">
        <v>3.9055499999999998E-3</v>
      </c>
      <c r="AH497">
        <v>3.8118200000000001E-3</v>
      </c>
      <c r="AI497">
        <v>1.2140199999999999E-3</v>
      </c>
      <c r="AJ497">
        <v>1.1376499999999999E-2</v>
      </c>
    </row>
    <row r="498" spans="1:36" x14ac:dyDescent="0.25">
      <c r="A498">
        <v>11869211</v>
      </c>
      <c r="D498">
        <v>60796413</v>
      </c>
      <c r="F498">
        <v>300</v>
      </c>
      <c r="G498">
        <v>78134214</v>
      </c>
      <c r="I498">
        <v>2275050012</v>
      </c>
      <c r="J498">
        <v>2</v>
      </c>
      <c r="K498" t="s">
        <v>34</v>
      </c>
      <c r="L498" t="s">
        <v>35</v>
      </c>
      <c r="M498">
        <v>34025</v>
      </c>
      <c r="O498" t="s">
        <v>476</v>
      </c>
      <c r="P498">
        <v>48811</v>
      </c>
      <c r="Q498" t="s">
        <v>37</v>
      </c>
      <c r="R498" t="s">
        <v>38</v>
      </c>
      <c r="U498" t="s">
        <v>38</v>
      </c>
      <c r="V498">
        <v>40.237099999999998</v>
      </c>
      <c r="W498">
        <v>-74.311000000000007</v>
      </c>
      <c r="X498" t="s">
        <v>39</v>
      </c>
      <c r="Y498" t="s">
        <v>379</v>
      </c>
      <c r="Z498" t="s">
        <v>34</v>
      </c>
      <c r="AA498">
        <v>0</v>
      </c>
      <c r="AB498" t="s">
        <v>41</v>
      </c>
      <c r="AC498">
        <v>8</v>
      </c>
      <c r="AE498">
        <v>0.15802099999999999</v>
      </c>
      <c r="AF498">
        <v>5.3417999999999998E-3</v>
      </c>
      <c r="AG498">
        <v>3.9055499999999998E-3</v>
      </c>
      <c r="AH498">
        <v>3.8118200000000001E-3</v>
      </c>
      <c r="AI498">
        <v>1.2140199999999999E-3</v>
      </c>
      <c r="AJ498">
        <v>1.1376499999999999E-2</v>
      </c>
    </row>
    <row r="499" spans="1:36" x14ac:dyDescent="0.25">
      <c r="A499">
        <v>9375511</v>
      </c>
      <c r="D499">
        <v>62589013</v>
      </c>
      <c r="F499">
        <v>300</v>
      </c>
      <c r="G499">
        <v>84203414</v>
      </c>
      <c r="I499">
        <v>2275050012</v>
      </c>
      <c r="J499">
        <v>2</v>
      </c>
      <c r="K499" t="s">
        <v>34</v>
      </c>
      <c r="L499" t="s">
        <v>73</v>
      </c>
      <c r="M499">
        <v>34035</v>
      </c>
      <c r="O499" t="s">
        <v>77</v>
      </c>
      <c r="P499">
        <v>48811</v>
      </c>
      <c r="Q499" t="s">
        <v>37</v>
      </c>
      <c r="R499" t="s">
        <v>38</v>
      </c>
      <c r="U499" t="s">
        <v>38</v>
      </c>
      <c r="V499">
        <v>40.524380000000001</v>
      </c>
      <c r="W499">
        <v>-74.598389999999995</v>
      </c>
      <c r="X499" t="s">
        <v>39</v>
      </c>
      <c r="Y499" t="s">
        <v>78</v>
      </c>
      <c r="Z499" t="s">
        <v>34</v>
      </c>
      <c r="AA499">
        <v>0</v>
      </c>
      <c r="AB499" t="s">
        <v>41</v>
      </c>
      <c r="AC499">
        <v>8</v>
      </c>
      <c r="AE499">
        <v>16.232299999999999</v>
      </c>
      <c r="AF499">
        <v>0.54872399999999999</v>
      </c>
      <c r="AG499">
        <v>0.40118900000000002</v>
      </c>
      <c r="AH499">
        <v>0.39156000000000002</v>
      </c>
      <c r="AI499">
        <v>0.124707</v>
      </c>
      <c r="AJ499">
        <v>1.1686300000000001</v>
      </c>
    </row>
    <row r="500" spans="1:36" x14ac:dyDescent="0.25">
      <c r="A500">
        <v>12321311</v>
      </c>
      <c r="D500">
        <v>61751513</v>
      </c>
      <c r="F500">
        <v>300</v>
      </c>
      <c r="G500">
        <v>80029214</v>
      </c>
      <c r="I500">
        <v>2275050012</v>
      </c>
      <c r="J500">
        <v>2</v>
      </c>
      <c r="K500" t="s">
        <v>34</v>
      </c>
      <c r="L500" t="s">
        <v>35</v>
      </c>
      <c r="M500">
        <v>34025</v>
      </c>
      <c r="O500" t="s">
        <v>279</v>
      </c>
      <c r="P500">
        <v>48811</v>
      </c>
      <c r="Q500" t="s">
        <v>37</v>
      </c>
      <c r="R500" t="s">
        <v>38</v>
      </c>
      <c r="U500" t="s">
        <v>38</v>
      </c>
      <c r="V500">
        <v>40.295699999999997</v>
      </c>
      <c r="W500">
        <v>-74.083200000000005</v>
      </c>
      <c r="X500" t="s">
        <v>39</v>
      </c>
      <c r="Y500" t="s">
        <v>280</v>
      </c>
      <c r="Z500" t="s">
        <v>34</v>
      </c>
      <c r="AA500">
        <v>0</v>
      </c>
      <c r="AB500" t="s">
        <v>41</v>
      </c>
      <c r="AC500">
        <v>8</v>
      </c>
      <c r="AE500">
        <v>0.15802099999999999</v>
      </c>
      <c r="AF500">
        <v>5.3417999999999998E-3</v>
      </c>
      <c r="AG500">
        <v>3.9055499999999998E-3</v>
      </c>
      <c r="AH500">
        <v>3.8118200000000001E-3</v>
      </c>
      <c r="AI500">
        <v>1.2140199999999999E-3</v>
      </c>
      <c r="AJ500">
        <v>1.1376499999999999E-2</v>
      </c>
    </row>
    <row r="501" spans="1:36" x14ac:dyDescent="0.25">
      <c r="A501">
        <v>11953211</v>
      </c>
      <c r="D501">
        <v>60829113</v>
      </c>
      <c r="F501">
        <v>300</v>
      </c>
      <c r="G501">
        <v>78199214</v>
      </c>
      <c r="I501">
        <v>2275050012</v>
      </c>
      <c r="J501">
        <v>2</v>
      </c>
      <c r="K501" t="s">
        <v>34</v>
      </c>
      <c r="L501" t="s">
        <v>79</v>
      </c>
      <c r="M501">
        <v>34027</v>
      </c>
      <c r="O501" t="s">
        <v>80</v>
      </c>
      <c r="P501">
        <v>48811</v>
      </c>
      <c r="Q501" t="s">
        <v>37</v>
      </c>
      <c r="R501" t="s">
        <v>38</v>
      </c>
      <c r="U501" t="s">
        <v>38</v>
      </c>
      <c r="V501">
        <v>40.8705</v>
      </c>
      <c r="W501">
        <v>-74.443200000000004</v>
      </c>
      <c r="X501" t="s">
        <v>39</v>
      </c>
      <c r="Y501" t="s">
        <v>81</v>
      </c>
      <c r="Z501" t="s">
        <v>34</v>
      </c>
      <c r="AA501">
        <v>0</v>
      </c>
      <c r="AB501" t="s">
        <v>41</v>
      </c>
      <c r="AC501">
        <v>8</v>
      </c>
      <c r="AE501">
        <v>0.15802099999999999</v>
      </c>
      <c r="AF501">
        <v>5.3417999999999998E-3</v>
      </c>
      <c r="AG501">
        <v>3.9055499999999998E-3</v>
      </c>
      <c r="AH501">
        <v>3.8118200000000001E-3</v>
      </c>
      <c r="AI501">
        <v>1.2140199999999999E-3</v>
      </c>
      <c r="AJ501">
        <v>1.1376499999999999E-2</v>
      </c>
    </row>
    <row r="502" spans="1:36" x14ac:dyDescent="0.25">
      <c r="A502">
        <v>12319411</v>
      </c>
      <c r="D502">
        <v>61749413</v>
      </c>
      <c r="F502">
        <v>300</v>
      </c>
      <c r="G502">
        <v>80025014</v>
      </c>
      <c r="I502">
        <v>2275050012</v>
      </c>
      <c r="J502">
        <v>2</v>
      </c>
      <c r="K502" t="s">
        <v>34</v>
      </c>
      <c r="L502" t="s">
        <v>90</v>
      </c>
      <c r="M502">
        <v>34005</v>
      </c>
      <c r="O502" t="s">
        <v>270</v>
      </c>
      <c r="P502">
        <v>48811</v>
      </c>
      <c r="Q502" t="s">
        <v>37</v>
      </c>
      <c r="R502" t="s">
        <v>38</v>
      </c>
      <c r="U502" t="s">
        <v>38</v>
      </c>
      <c r="V502">
        <v>40.037100000000002</v>
      </c>
      <c r="W502">
        <v>-74.843199999999996</v>
      </c>
      <c r="X502" t="s">
        <v>39</v>
      </c>
      <c r="Y502" t="s">
        <v>191</v>
      </c>
      <c r="Z502" t="s">
        <v>34</v>
      </c>
      <c r="AA502">
        <v>0</v>
      </c>
      <c r="AB502" t="s">
        <v>41</v>
      </c>
      <c r="AC502">
        <v>8</v>
      </c>
      <c r="AE502">
        <v>0.15802099999999999</v>
      </c>
      <c r="AF502">
        <v>5.3417999999999998E-3</v>
      </c>
      <c r="AG502">
        <v>3.9055499999999998E-3</v>
      </c>
      <c r="AH502">
        <v>3.8118200000000001E-3</v>
      </c>
      <c r="AI502">
        <v>1.2140199999999999E-3</v>
      </c>
      <c r="AJ502">
        <v>1.1376499999999999E-2</v>
      </c>
    </row>
    <row r="503" spans="1:36" x14ac:dyDescent="0.25">
      <c r="A503">
        <v>11347211</v>
      </c>
      <c r="D503">
        <v>61582213</v>
      </c>
      <c r="F503">
        <v>300</v>
      </c>
      <c r="G503">
        <v>79694814</v>
      </c>
      <c r="I503">
        <v>2275050012</v>
      </c>
      <c r="J503">
        <v>2</v>
      </c>
      <c r="K503" t="s">
        <v>34</v>
      </c>
      <c r="L503" t="s">
        <v>79</v>
      </c>
      <c r="M503">
        <v>34027</v>
      </c>
      <c r="O503" t="s">
        <v>526</v>
      </c>
      <c r="P503">
        <v>48811</v>
      </c>
      <c r="Q503" t="s">
        <v>37</v>
      </c>
      <c r="R503" t="s">
        <v>38</v>
      </c>
      <c r="U503" t="s">
        <v>38</v>
      </c>
      <c r="V503">
        <v>40.814</v>
      </c>
      <c r="W503">
        <v>-74.473200000000006</v>
      </c>
      <c r="X503" t="s">
        <v>39</v>
      </c>
      <c r="Y503" t="s">
        <v>527</v>
      </c>
      <c r="Z503" t="s">
        <v>34</v>
      </c>
      <c r="AA503">
        <v>0</v>
      </c>
      <c r="AB503" t="s">
        <v>41</v>
      </c>
      <c r="AC503">
        <v>8</v>
      </c>
      <c r="AE503">
        <v>0.15802099999999999</v>
      </c>
      <c r="AF503">
        <v>5.3417999999999998E-3</v>
      </c>
      <c r="AG503">
        <v>3.9055499999999998E-3</v>
      </c>
      <c r="AH503">
        <v>3.8118200000000001E-3</v>
      </c>
      <c r="AI503">
        <v>1.2140199999999999E-3</v>
      </c>
      <c r="AJ503">
        <v>1.1376499999999999E-2</v>
      </c>
    </row>
    <row r="504" spans="1:36" x14ac:dyDescent="0.25">
      <c r="A504">
        <v>11541911</v>
      </c>
      <c r="D504">
        <v>60440813</v>
      </c>
      <c r="F504">
        <v>300</v>
      </c>
      <c r="G504">
        <v>77423414</v>
      </c>
      <c r="I504">
        <v>2275050012</v>
      </c>
      <c r="J504">
        <v>2</v>
      </c>
      <c r="K504" t="s">
        <v>34</v>
      </c>
      <c r="L504" t="s">
        <v>103</v>
      </c>
      <c r="M504">
        <v>34023</v>
      </c>
      <c r="O504" t="s">
        <v>166</v>
      </c>
      <c r="P504">
        <v>48811</v>
      </c>
      <c r="Q504" t="s">
        <v>37</v>
      </c>
      <c r="R504" t="s">
        <v>38</v>
      </c>
      <c r="U504" t="s">
        <v>38</v>
      </c>
      <c r="V504">
        <v>40.520899999999997</v>
      </c>
      <c r="W504">
        <v>-74.474599999999995</v>
      </c>
      <c r="X504" t="s">
        <v>39</v>
      </c>
      <c r="Y504" t="s">
        <v>167</v>
      </c>
      <c r="Z504" t="s">
        <v>34</v>
      </c>
      <c r="AA504">
        <v>0</v>
      </c>
      <c r="AB504" t="s">
        <v>41</v>
      </c>
      <c r="AC504">
        <v>8</v>
      </c>
      <c r="AE504">
        <v>0.15802099999999999</v>
      </c>
      <c r="AF504">
        <v>5.3417999999999998E-3</v>
      </c>
      <c r="AG504">
        <v>3.9055499999999998E-3</v>
      </c>
      <c r="AH504">
        <v>3.8118200000000001E-3</v>
      </c>
      <c r="AI504">
        <v>1.2140199999999999E-3</v>
      </c>
      <c r="AJ504">
        <v>1.1376499999999999E-2</v>
      </c>
    </row>
    <row r="505" spans="1:36" x14ac:dyDescent="0.25">
      <c r="A505">
        <v>11909711</v>
      </c>
      <c r="D505">
        <v>60810013</v>
      </c>
      <c r="F505">
        <v>300</v>
      </c>
      <c r="G505">
        <v>78161414</v>
      </c>
      <c r="I505">
        <v>2275050012</v>
      </c>
      <c r="J505">
        <v>2</v>
      </c>
      <c r="K505" t="s">
        <v>34</v>
      </c>
      <c r="L505" t="s">
        <v>84</v>
      </c>
      <c r="M505">
        <v>34029</v>
      </c>
      <c r="O505" t="s">
        <v>371</v>
      </c>
      <c r="P505">
        <v>48811</v>
      </c>
      <c r="Q505" t="s">
        <v>37</v>
      </c>
      <c r="R505" t="s">
        <v>38</v>
      </c>
      <c r="U505" t="s">
        <v>38</v>
      </c>
      <c r="V505">
        <v>40.063400000000001</v>
      </c>
      <c r="W505">
        <v>-74.441299999999998</v>
      </c>
      <c r="X505" t="s">
        <v>39</v>
      </c>
      <c r="Y505" t="s">
        <v>372</v>
      </c>
      <c r="Z505" t="s">
        <v>34</v>
      </c>
      <c r="AA505">
        <v>0</v>
      </c>
      <c r="AB505" t="s">
        <v>41</v>
      </c>
      <c r="AC505">
        <v>8</v>
      </c>
      <c r="AE505">
        <v>0.15802099999999999</v>
      </c>
      <c r="AF505">
        <v>5.3417999999999998E-3</v>
      </c>
      <c r="AG505">
        <v>3.9055499999999998E-3</v>
      </c>
      <c r="AH505">
        <v>3.8118200000000001E-3</v>
      </c>
      <c r="AI505">
        <v>1.2140199999999999E-3</v>
      </c>
      <c r="AJ505">
        <v>1.1376499999999999E-2</v>
      </c>
    </row>
    <row r="506" spans="1:36" x14ac:dyDescent="0.25">
      <c r="A506">
        <v>11210411</v>
      </c>
      <c r="D506">
        <v>61055513</v>
      </c>
      <c r="F506">
        <v>300</v>
      </c>
      <c r="G506">
        <v>78650414</v>
      </c>
      <c r="I506">
        <v>2275050012</v>
      </c>
      <c r="J506">
        <v>2</v>
      </c>
      <c r="K506" t="s">
        <v>34</v>
      </c>
      <c r="L506" t="s">
        <v>70</v>
      </c>
      <c r="M506">
        <v>34021</v>
      </c>
      <c r="O506" t="s">
        <v>248</v>
      </c>
      <c r="P506">
        <v>48811</v>
      </c>
      <c r="Q506" t="s">
        <v>37</v>
      </c>
      <c r="R506" t="s">
        <v>38</v>
      </c>
      <c r="U506" t="s">
        <v>38</v>
      </c>
      <c r="V506">
        <v>40.250100000000003</v>
      </c>
      <c r="W506">
        <v>-74.706800000000001</v>
      </c>
      <c r="X506" t="s">
        <v>39</v>
      </c>
      <c r="Y506" t="s">
        <v>226</v>
      </c>
      <c r="Z506" t="s">
        <v>34</v>
      </c>
      <c r="AA506">
        <v>0</v>
      </c>
      <c r="AB506" t="s">
        <v>41</v>
      </c>
      <c r="AC506">
        <v>8</v>
      </c>
      <c r="AE506">
        <v>0.15802099999999999</v>
      </c>
      <c r="AF506">
        <v>5.3417999999999998E-3</v>
      </c>
      <c r="AG506">
        <v>3.9055499999999998E-3</v>
      </c>
      <c r="AH506">
        <v>3.8118200000000001E-3</v>
      </c>
      <c r="AI506">
        <v>1.2140199999999999E-3</v>
      </c>
      <c r="AJ506">
        <v>1.1376499999999999E-2</v>
      </c>
    </row>
    <row r="507" spans="1:36" x14ac:dyDescent="0.25">
      <c r="A507">
        <v>12319011</v>
      </c>
      <c r="D507">
        <v>61749013</v>
      </c>
      <c r="F507">
        <v>300</v>
      </c>
      <c r="G507">
        <v>80024214</v>
      </c>
      <c r="I507">
        <v>2275050012</v>
      </c>
      <c r="J507">
        <v>2</v>
      </c>
      <c r="K507" t="s">
        <v>34</v>
      </c>
      <c r="L507" t="s">
        <v>56</v>
      </c>
      <c r="M507">
        <v>34007</v>
      </c>
      <c r="O507" t="s">
        <v>133</v>
      </c>
      <c r="P507">
        <v>48811</v>
      </c>
      <c r="Q507" t="s">
        <v>37</v>
      </c>
      <c r="R507" t="s">
        <v>38</v>
      </c>
      <c r="U507" t="s">
        <v>38</v>
      </c>
      <c r="V507">
        <v>39.933399999999999</v>
      </c>
      <c r="W507">
        <v>-75.099599999999995</v>
      </c>
      <c r="X507" t="s">
        <v>39</v>
      </c>
      <c r="Y507" t="s">
        <v>134</v>
      </c>
      <c r="Z507" t="s">
        <v>34</v>
      </c>
      <c r="AA507">
        <v>0</v>
      </c>
      <c r="AB507" t="s">
        <v>41</v>
      </c>
      <c r="AC507">
        <v>8</v>
      </c>
      <c r="AE507">
        <v>0.15802099999999999</v>
      </c>
      <c r="AF507">
        <v>5.3417999999999998E-3</v>
      </c>
      <c r="AG507">
        <v>3.9055499999999998E-3</v>
      </c>
      <c r="AH507">
        <v>3.8118200000000001E-3</v>
      </c>
      <c r="AI507">
        <v>1.2140199999999999E-3</v>
      </c>
      <c r="AJ507">
        <v>1.1376499999999999E-2</v>
      </c>
    </row>
    <row r="508" spans="1:36" x14ac:dyDescent="0.25">
      <c r="A508">
        <v>11734711</v>
      </c>
      <c r="D508">
        <v>61319513</v>
      </c>
      <c r="F508">
        <v>300</v>
      </c>
      <c r="G508">
        <v>79177214</v>
      </c>
      <c r="I508">
        <v>2275050012</v>
      </c>
      <c r="J508">
        <v>2</v>
      </c>
      <c r="K508" t="s">
        <v>34</v>
      </c>
      <c r="L508" t="s">
        <v>108</v>
      </c>
      <c r="M508">
        <v>34003</v>
      </c>
      <c r="O508" t="s">
        <v>137</v>
      </c>
      <c r="P508">
        <v>48811</v>
      </c>
      <c r="Q508" t="s">
        <v>37</v>
      </c>
      <c r="R508" t="s">
        <v>38</v>
      </c>
      <c r="U508" t="s">
        <v>38</v>
      </c>
      <c r="V508">
        <v>40.875399999999999</v>
      </c>
      <c r="W508">
        <v>-74.0351</v>
      </c>
      <c r="X508" t="s">
        <v>39</v>
      </c>
      <c r="Y508" t="s">
        <v>138</v>
      </c>
      <c r="Z508" t="s">
        <v>34</v>
      </c>
      <c r="AA508">
        <v>0</v>
      </c>
      <c r="AB508" t="s">
        <v>41</v>
      </c>
      <c r="AC508">
        <v>8</v>
      </c>
      <c r="AE508">
        <v>0.15802099999999999</v>
      </c>
      <c r="AF508">
        <v>5.3417999999999998E-3</v>
      </c>
      <c r="AG508">
        <v>3.9055499999999998E-3</v>
      </c>
      <c r="AH508">
        <v>3.8118200000000001E-3</v>
      </c>
      <c r="AI508">
        <v>1.2140199999999999E-3</v>
      </c>
      <c r="AJ508">
        <v>1.1376499999999999E-2</v>
      </c>
    </row>
    <row r="509" spans="1:36" x14ac:dyDescent="0.25">
      <c r="A509">
        <v>9372911</v>
      </c>
      <c r="D509">
        <v>62588613</v>
      </c>
      <c r="F509">
        <v>300</v>
      </c>
      <c r="G509">
        <v>84202614</v>
      </c>
      <c r="I509">
        <v>2275050012</v>
      </c>
      <c r="J509">
        <v>2</v>
      </c>
      <c r="K509" t="s">
        <v>34</v>
      </c>
      <c r="L509" t="s">
        <v>95</v>
      </c>
      <c r="M509">
        <v>34015</v>
      </c>
      <c r="O509" t="s">
        <v>406</v>
      </c>
      <c r="P509">
        <v>48811</v>
      </c>
      <c r="Q509" t="s">
        <v>37</v>
      </c>
      <c r="R509" t="s">
        <v>38</v>
      </c>
      <c r="U509" t="s">
        <v>38</v>
      </c>
      <c r="V509">
        <v>39.705480000000001</v>
      </c>
      <c r="W509">
        <v>-75.033000000000001</v>
      </c>
      <c r="X509" t="s">
        <v>39</v>
      </c>
      <c r="Y509" t="s">
        <v>406</v>
      </c>
      <c r="Z509" t="s">
        <v>34</v>
      </c>
      <c r="AA509">
        <v>0</v>
      </c>
      <c r="AB509" t="s">
        <v>41</v>
      </c>
      <c r="AC509">
        <v>8</v>
      </c>
      <c r="AE509">
        <v>15.247</v>
      </c>
      <c r="AF509">
        <v>0.51541700000000001</v>
      </c>
      <c r="AG509">
        <v>0.37683699999999998</v>
      </c>
      <c r="AH509">
        <v>0.36779299999999998</v>
      </c>
      <c r="AI509">
        <v>0.11713800000000001</v>
      </c>
      <c r="AJ509">
        <v>1.0976900000000001</v>
      </c>
    </row>
    <row r="510" spans="1:36" x14ac:dyDescent="0.25">
      <c r="A510">
        <v>11582811</v>
      </c>
      <c r="D510">
        <v>61177513</v>
      </c>
      <c r="F510">
        <v>300</v>
      </c>
      <c r="G510">
        <v>78893414</v>
      </c>
      <c r="I510">
        <v>2275050012</v>
      </c>
      <c r="J510">
        <v>2</v>
      </c>
      <c r="K510" t="s">
        <v>34</v>
      </c>
      <c r="L510" t="s">
        <v>35</v>
      </c>
      <c r="M510">
        <v>34025</v>
      </c>
      <c r="O510" t="s">
        <v>447</v>
      </c>
      <c r="P510">
        <v>48811</v>
      </c>
      <c r="Q510" t="s">
        <v>37</v>
      </c>
      <c r="R510" t="s">
        <v>38</v>
      </c>
      <c r="U510" t="s">
        <v>38</v>
      </c>
      <c r="V510">
        <v>40.186799999999998</v>
      </c>
      <c r="W510">
        <v>-74.150700000000001</v>
      </c>
      <c r="X510" t="s">
        <v>39</v>
      </c>
      <c r="Y510" t="s">
        <v>328</v>
      </c>
      <c r="Z510" t="s">
        <v>34</v>
      </c>
      <c r="AA510">
        <v>0</v>
      </c>
      <c r="AB510" t="s">
        <v>41</v>
      </c>
      <c r="AC510">
        <v>8</v>
      </c>
      <c r="AE510">
        <v>0.15802099999999999</v>
      </c>
      <c r="AF510">
        <v>5.3417999999999998E-3</v>
      </c>
      <c r="AG510">
        <v>3.9055499999999998E-3</v>
      </c>
      <c r="AH510">
        <v>3.8118200000000001E-3</v>
      </c>
      <c r="AI510">
        <v>1.2140199999999999E-3</v>
      </c>
      <c r="AJ510">
        <v>1.1376499999999999E-2</v>
      </c>
    </row>
    <row r="511" spans="1:36" x14ac:dyDescent="0.25">
      <c r="A511">
        <v>16130411</v>
      </c>
      <c r="D511">
        <v>103106013</v>
      </c>
      <c r="F511">
        <v>300</v>
      </c>
      <c r="G511">
        <v>144703814</v>
      </c>
      <c r="I511">
        <v>2275050012</v>
      </c>
      <c r="J511">
        <v>2</v>
      </c>
      <c r="K511" t="s">
        <v>34</v>
      </c>
      <c r="L511" t="s">
        <v>56</v>
      </c>
      <c r="M511">
        <v>34007</v>
      </c>
      <c r="O511" t="s">
        <v>531</v>
      </c>
      <c r="P511">
        <v>48811</v>
      </c>
      <c r="Q511" t="s">
        <v>37</v>
      </c>
      <c r="R511" t="s">
        <v>38</v>
      </c>
      <c r="U511" t="s">
        <v>38</v>
      </c>
      <c r="V511">
        <v>39.990194000000002</v>
      </c>
      <c r="W511">
        <v>-75.044804999999997</v>
      </c>
      <c r="X511" t="s">
        <v>110</v>
      </c>
      <c r="Y511" t="s">
        <v>532</v>
      </c>
      <c r="Z511" t="s">
        <v>34</v>
      </c>
      <c r="AA511">
        <v>0</v>
      </c>
      <c r="AB511" t="s">
        <v>41</v>
      </c>
      <c r="AC511">
        <v>8</v>
      </c>
      <c r="AE511">
        <v>0.15802099999999999</v>
      </c>
      <c r="AF511">
        <v>5.3417999999999998E-3</v>
      </c>
      <c r="AG511">
        <v>3.9055499999999998E-3</v>
      </c>
      <c r="AH511">
        <v>3.8118200000000001E-3</v>
      </c>
      <c r="AI511">
        <v>1.2140199999999999E-3</v>
      </c>
      <c r="AJ511">
        <v>1.1376499999999999E-2</v>
      </c>
    </row>
    <row r="512" spans="1:36" x14ac:dyDescent="0.25">
      <c r="A512">
        <v>12319911</v>
      </c>
      <c r="D512">
        <v>61750013</v>
      </c>
      <c r="F512">
        <v>300</v>
      </c>
      <c r="G512">
        <v>80026214</v>
      </c>
      <c r="I512">
        <v>2275050012</v>
      </c>
      <c r="J512">
        <v>2</v>
      </c>
      <c r="K512" t="s">
        <v>34</v>
      </c>
      <c r="L512" t="s">
        <v>82</v>
      </c>
      <c r="M512">
        <v>34041</v>
      </c>
      <c r="O512" t="s">
        <v>157</v>
      </c>
      <c r="P512">
        <v>48811</v>
      </c>
      <c r="Q512" t="s">
        <v>37</v>
      </c>
      <c r="R512" t="s">
        <v>38</v>
      </c>
      <c r="U512" t="s">
        <v>38</v>
      </c>
      <c r="V512">
        <v>40.969799999999999</v>
      </c>
      <c r="W512">
        <v>-74.957400000000007</v>
      </c>
      <c r="X512" t="s">
        <v>39</v>
      </c>
      <c r="Y512" t="s">
        <v>158</v>
      </c>
      <c r="Z512" t="s">
        <v>34</v>
      </c>
      <c r="AA512">
        <v>0</v>
      </c>
      <c r="AB512" t="s">
        <v>41</v>
      </c>
      <c r="AC512">
        <v>8</v>
      </c>
      <c r="AE512">
        <v>0.15802099999999999</v>
      </c>
      <c r="AF512">
        <v>5.3417999999999998E-3</v>
      </c>
      <c r="AG512">
        <v>3.9055499999999998E-3</v>
      </c>
      <c r="AH512">
        <v>3.8118200000000001E-3</v>
      </c>
      <c r="AI512">
        <v>1.2140199999999999E-3</v>
      </c>
      <c r="AJ512">
        <v>1.1376499999999999E-2</v>
      </c>
    </row>
    <row r="513" spans="1:36" x14ac:dyDescent="0.25">
      <c r="A513">
        <v>16130511</v>
      </c>
      <c r="D513">
        <v>103167413</v>
      </c>
      <c r="F513">
        <v>300</v>
      </c>
      <c r="G513">
        <v>144807014</v>
      </c>
      <c r="I513">
        <v>2275050012</v>
      </c>
      <c r="J513">
        <v>2</v>
      </c>
      <c r="K513" t="s">
        <v>34</v>
      </c>
      <c r="L513" t="s">
        <v>103</v>
      </c>
      <c r="M513">
        <v>34023</v>
      </c>
      <c r="O513" t="s">
        <v>507</v>
      </c>
      <c r="P513">
        <v>48811</v>
      </c>
      <c r="Q513" t="s">
        <v>37</v>
      </c>
      <c r="R513" t="s">
        <v>38</v>
      </c>
      <c r="U513" t="s">
        <v>38</v>
      </c>
      <c r="V513">
        <v>40.372810999999999</v>
      </c>
      <c r="W513">
        <v>-74.517375000000001</v>
      </c>
      <c r="X513" t="s">
        <v>110</v>
      </c>
      <c r="Y513" t="s">
        <v>508</v>
      </c>
      <c r="Z513" t="s">
        <v>34</v>
      </c>
      <c r="AA513">
        <v>0</v>
      </c>
      <c r="AB513" t="s">
        <v>41</v>
      </c>
      <c r="AC513">
        <v>8</v>
      </c>
      <c r="AE513">
        <v>0.15802099999999999</v>
      </c>
      <c r="AF513">
        <v>5.3417999999999998E-3</v>
      </c>
      <c r="AG513">
        <v>3.9055499999999998E-3</v>
      </c>
      <c r="AH513">
        <v>3.8118200000000001E-3</v>
      </c>
      <c r="AI513">
        <v>1.2140199999999999E-3</v>
      </c>
      <c r="AJ513">
        <v>1.1376499999999999E-2</v>
      </c>
    </row>
    <row r="514" spans="1:36" x14ac:dyDescent="0.25">
      <c r="A514">
        <v>12319111</v>
      </c>
      <c r="D514">
        <v>61749113</v>
      </c>
      <c r="F514">
        <v>300</v>
      </c>
      <c r="G514">
        <v>80024414</v>
      </c>
      <c r="I514">
        <v>2275050012</v>
      </c>
      <c r="J514">
        <v>2</v>
      </c>
      <c r="K514" t="s">
        <v>34</v>
      </c>
      <c r="L514" t="s">
        <v>90</v>
      </c>
      <c r="M514">
        <v>34005</v>
      </c>
      <c r="O514" t="s">
        <v>303</v>
      </c>
      <c r="P514">
        <v>48811</v>
      </c>
      <c r="Q514" t="s">
        <v>37</v>
      </c>
      <c r="R514" t="s">
        <v>38</v>
      </c>
      <c r="U514" t="s">
        <v>38</v>
      </c>
      <c r="V514">
        <v>39.978700000000003</v>
      </c>
      <c r="W514">
        <v>-74.584000000000003</v>
      </c>
      <c r="X514" t="s">
        <v>39</v>
      </c>
      <c r="Y514" t="s">
        <v>304</v>
      </c>
      <c r="Z514" t="s">
        <v>34</v>
      </c>
      <c r="AA514">
        <v>0</v>
      </c>
      <c r="AB514" t="s">
        <v>41</v>
      </c>
      <c r="AC514">
        <v>8</v>
      </c>
      <c r="AE514">
        <v>0.15802099999999999</v>
      </c>
      <c r="AF514">
        <v>5.3417999999999998E-3</v>
      </c>
      <c r="AG514">
        <v>3.9055499999999998E-3</v>
      </c>
      <c r="AH514">
        <v>3.8118200000000001E-3</v>
      </c>
      <c r="AI514">
        <v>1.2140199999999999E-3</v>
      </c>
      <c r="AJ514">
        <v>1.1376499999999999E-2</v>
      </c>
    </row>
    <row r="515" spans="1:36" x14ac:dyDescent="0.25">
      <c r="A515">
        <v>11922911</v>
      </c>
      <c r="D515">
        <v>60814513</v>
      </c>
      <c r="F515">
        <v>300</v>
      </c>
      <c r="G515">
        <v>78170414</v>
      </c>
      <c r="I515">
        <v>2275050012</v>
      </c>
      <c r="J515">
        <v>2</v>
      </c>
      <c r="K515" t="s">
        <v>34</v>
      </c>
      <c r="L515" t="s">
        <v>159</v>
      </c>
      <c r="M515">
        <v>34033</v>
      </c>
      <c r="O515" t="s">
        <v>283</v>
      </c>
      <c r="P515">
        <v>48811</v>
      </c>
      <c r="Q515" t="s">
        <v>37</v>
      </c>
      <c r="R515" t="s">
        <v>38</v>
      </c>
      <c r="U515" t="s">
        <v>38</v>
      </c>
      <c r="V515">
        <v>39.697600000000001</v>
      </c>
      <c r="W515">
        <v>-75.494900000000001</v>
      </c>
      <c r="X515" t="s">
        <v>39</v>
      </c>
      <c r="Y515" t="s">
        <v>283</v>
      </c>
      <c r="Z515" t="s">
        <v>34</v>
      </c>
      <c r="AA515">
        <v>0</v>
      </c>
      <c r="AB515" t="s">
        <v>41</v>
      </c>
      <c r="AC515">
        <v>8</v>
      </c>
      <c r="AE515">
        <v>0.15802099999999999</v>
      </c>
      <c r="AF515">
        <v>5.3417999999999998E-3</v>
      </c>
      <c r="AG515">
        <v>3.9055499999999998E-3</v>
      </c>
      <c r="AH515">
        <v>3.8118200000000001E-3</v>
      </c>
      <c r="AI515">
        <v>1.2140199999999999E-3</v>
      </c>
      <c r="AJ515">
        <v>1.1376499999999999E-2</v>
      </c>
    </row>
    <row r="516" spans="1:36" x14ac:dyDescent="0.25">
      <c r="A516">
        <v>11978011</v>
      </c>
      <c r="D516">
        <v>60841613</v>
      </c>
      <c r="F516">
        <v>300</v>
      </c>
      <c r="G516">
        <v>78224214</v>
      </c>
      <c r="I516">
        <v>2275050012</v>
      </c>
      <c r="J516">
        <v>2</v>
      </c>
      <c r="K516" t="s">
        <v>34</v>
      </c>
      <c r="L516" t="s">
        <v>103</v>
      </c>
      <c r="M516">
        <v>34023</v>
      </c>
      <c r="O516" t="s">
        <v>195</v>
      </c>
      <c r="P516">
        <v>48811</v>
      </c>
      <c r="Q516" t="s">
        <v>37</v>
      </c>
      <c r="R516" t="s">
        <v>38</v>
      </c>
      <c r="U516" t="s">
        <v>38</v>
      </c>
      <c r="V516">
        <v>40.370399999999997</v>
      </c>
      <c r="W516">
        <v>-74.585999999999999</v>
      </c>
      <c r="X516" t="s">
        <v>39</v>
      </c>
      <c r="Y516" t="s">
        <v>105</v>
      </c>
      <c r="Z516" t="s">
        <v>34</v>
      </c>
      <c r="AA516">
        <v>0</v>
      </c>
      <c r="AB516" t="s">
        <v>41</v>
      </c>
      <c r="AC516">
        <v>8</v>
      </c>
      <c r="AE516">
        <v>0.15802099999999999</v>
      </c>
      <c r="AF516">
        <v>5.3417999999999998E-3</v>
      </c>
      <c r="AG516">
        <v>3.9055499999999998E-3</v>
      </c>
      <c r="AH516">
        <v>3.8118200000000001E-3</v>
      </c>
      <c r="AI516">
        <v>1.2140199999999999E-3</v>
      </c>
      <c r="AJ516">
        <v>1.1376499999999999E-2</v>
      </c>
    </row>
    <row r="517" spans="1:36" x14ac:dyDescent="0.25">
      <c r="A517">
        <v>11191811</v>
      </c>
      <c r="D517">
        <v>60996913</v>
      </c>
      <c r="F517">
        <v>300</v>
      </c>
      <c r="G517">
        <v>78533614</v>
      </c>
      <c r="I517">
        <v>2275050012</v>
      </c>
      <c r="J517">
        <v>2</v>
      </c>
      <c r="K517" t="s">
        <v>34</v>
      </c>
      <c r="L517" t="s">
        <v>35</v>
      </c>
      <c r="M517">
        <v>34025</v>
      </c>
      <c r="O517" t="s">
        <v>382</v>
      </c>
      <c r="P517">
        <v>48811</v>
      </c>
      <c r="Q517" t="s">
        <v>37</v>
      </c>
      <c r="R517" t="s">
        <v>38</v>
      </c>
      <c r="U517" t="s">
        <v>38</v>
      </c>
      <c r="V517">
        <v>40.304600000000001</v>
      </c>
      <c r="W517">
        <v>-74.107900000000001</v>
      </c>
      <c r="X517" t="s">
        <v>39</v>
      </c>
      <c r="Y517" t="s">
        <v>242</v>
      </c>
      <c r="Z517" t="s">
        <v>34</v>
      </c>
      <c r="AA517">
        <v>0</v>
      </c>
      <c r="AB517" t="s">
        <v>41</v>
      </c>
      <c r="AC517">
        <v>8</v>
      </c>
      <c r="AE517">
        <v>0.15802099999999999</v>
      </c>
      <c r="AF517">
        <v>5.3417999999999998E-3</v>
      </c>
      <c r="AG517">
        <v>3.9055499999999998E-3</v>
      </c>
      <c r="AH517">
        <v>3.8118200000000001E-3</v>
      </c>
      <c r="AI517">
        <v>1.2140199999999999E-3</v>
      </c>
      <c r="AJ517">
        <v>1.1376499999999999E-2</v>
      </c>
    </row>
    <row r="518" spans="1:36" x14ac:dyDescent="0.25">
      <c r="A518">
        <v>11850711</v>
      </c>
      <c r="D518">
        <v>60786213</v>
      </c>
      <c r="F518">
        <v>300</v>
      </c>
      <c r="G518">
        <v>78113814</v>
      </c>
      <c r="I518">
        <v>2275050012</v>
      </c>
      <c r="J518">
        <v>2</v>
      </c>
      <c r="K518" t="s">
        <v>34</v>
      </c>
      <c r="L518" t="s">
        <v>84</v>
      </c>
      <c r="M518">
        <v>34029</v>
      </c>
      <c r="O518" t="s">
        <v>505</v>
      </c>
      <c r="P518">
        <v>48811</v>
      </c>
      <c r="Q518" t="s">
        <v>37</v>
      </c>
      <c r="R518" t="s">
        <v>38</v>
      </c>
      <c r="U518" t="s">
        <v>38</v>
      </c>
      <c r="V518">
        <v>39.665399999999998</v>
      </c>
      <c r="W518">
        <v>-74.307900000000004</v>
      </c>
      <c r="X518" t="s">
        <v>39</v>
      </c>
      <c r="Y518" t="s">
        <v>506</v>
      </c>
      <c r="Z518" t="s">
        <v>34</v>
      </c>
      <c r="AA518">
        <v>0</v>
      </c>
      <c r="AB518" t="s">
        <v>41</v>
      </c>
      <c r="AC518">
        <v>8</v>
      </c>
      <c r="AE518">
        <v>0.404138</v>
      </c>
      <c r="AF518">
        <v>1.3661599999999999E-2</v>
      </c>
      <c r="AG518">
        <v>9.9884399999999995E-3</v>
      </c>
      <c r="AH518">
        <v>9.7487200000000006E-3</v>
      </c>
      <c r="AI518">
        <v>3.1048600000000001E-3</v>
      </c>
      <c r="AJ518">
        <v>2.90955E-2</v>
      </c>
    </row>
    <row r="519" spans="1:36" x14ac:dyDescent="0.25">
      <c r="A519">
        <v>11977911</v>
      </c>
      <c r="D519">
        <v>60841513</v>
      </c>
      <c r="F519">
        <v>300</v>
      </c>
      <c r="G519">
        <v>78224014</v>
      </c>
      <c r="I519">
        <v>2275050012</v>
      </c>
      <c r="J519">
        <v>2</v>
      </c>
      <c r="K519" t="s">
        <v>34</v>
      </c>
      <c r="L519" t="s">
        <v>70</v>
      </c>
      <c r="M519">
        <v>34021</v>
      </c>
      <c r="O519" t="s">
        <v>192</v>
      </c>
      <c r="P519">
        <v>48811</v>
      </c>
      <c r="Q519" t="s">
        <v>37</v>
      </c>
      <c r="R519" t="s">
        <v>38</v>
      </c>
      <c r="U519" t="s">
        <v>38</v>
      </c>
      <c r="V519">
        <v>40.341799999999999</v>
      </c>
      <c r="W519">
        <v>-74.716300000000004</v>
      </c>
      <c r="X519" t="s">
        <v>39</v>
      </c>
      <c r="Y519" t="s">
        <v>105</v>
      </c>
      <c r="Z519" t="s">
        <v>34</v>
      </c>
      <c r="AA519">
        <v>0</v>
      </c>
      <c r="AB519" t="s">
        <v>41</v>
      </c>
      <c r="AC519">
        <v>8</v>
      </c>
      <c r="AE519">
        <v>0.15802099999999999</v>
      </c>
      <c r="AF519">
        <v>5.3417999999999998E-3</v>
      </c>
      <c r="AG519">
        <v>3.9055499999999998E-3</v>
      </c>
      <c r="AH519">
        <v>3.8118200000000001E-3</v>
      </c>
      <c r="AI519">
        <v>1.2140199999999999E-3</v>
      </c>
      <c r="AJ519">
        <v>1.1376499999999999E-2</v>
      </c>
    </row>
    <row r="520" spans="1:36" x14ac:dyDescent="0.25">
      <c r="A520">
        <v>17143511</v>
      </c>
      <c r="D520">
        <v>114292913</v>
      </c>
      <c r="F520">
        <v>300</v>
      </c>
      <c r="G520">
        <v>160515514</v>
      </c>
      <c r="I520">
        <v>2275050012</v>
      </c>
      <c r="J520">
        <v>2</v>
      </c>
      <c r="K520" t="s">
        <v>34</v>
      </c>
      <c r="L520" t="s">
        <v>84</v>
      </c>
      <c r="M520">
        <v>34029</v>
      </c>
      <c r="O520" t="s">
        <v>127</v>
      </c>
      <c r="P520">
        <v>48811</v>
      </c>
      <c r="Q520" t="s">
        <v>37</v>
      </c>
      <c r="R520" t="s">
        <v>38</v>
      </c>
      <c r="U520" t="s">
        <v>38</v>
      </c>
      <c r="V520">
        <v>39.948349999999998</v>
      </c>
      <c r="W520">
        <v>-74.115759999999995</v>
      </c>
      <c r="X520" t="s">
        <v>39</v>
      </c>
      <c r="Y520" t="s">
        <v>128</v>
      </c>
      <c r="Z520" t="s">
        <v>34</v>
      </c>
      <c r="AA520">
        <v>8753</v>
      </c>
      <c r="AB520" t="s">
        <v>41</v>
      </c>
      <c r="AC520">
        <v>8</v>
      </c>
      <c r="AE520">
        <v>0.15802099999999999</v>
      </c>
      <c r="AF520">
        <v>5.3417999999999998E-3</v>
      </c>
      <c r="AG520">
        <v>3.9055499999999998E-3</v>
      </c>
      <c r="AH520">
        <v>3.8118200000000001E-3</v>
      </c>
      <c r="AI520">
        <v>1.2140199999999999E-3</v>
      </c>
      <c r="AJ520">
        <v>1.1376499999999999E-2</v>
      </c>
    </row>
    <row r="521" spans="1:36" x14ac:dyDescent="0.25">
      <c r="A521">
        <v>11840511</v>
      </c>
      <c r="D521">
        <v>60875413</v>
      </c>
      <c r="F521">
        <v>300</v>
      </c>
      <c r="G521">
        <v>78291414</v>
      </c>
      <c r="I521">
        <v>2275050012</v>
      </c>
      <c r="J521">
        <v>2</v>
      </c>
      <c r="K521" t="s">
        <v>34</v>
      </c>
      <c r="L521" t="s">
        <v>159</v>
      </c>
      <c r="M521">
        <v>34033</v>
      </c>
      <c r="O521" t="s">
        <v>221</v>
      </c>
      <c r="P521">
        <v>48811</v>
      </c>
      <c r="Q521" t="s">
        <v>37</v>
      </c>
      <c r="R521" t="s">
        <v>38</v>
      </c>
      <c r="U521" t="s">
        <v>38</v>
      </c>
      <c r="V521">
        <v>39.5884</v>
      </c>
      <c r="W521">
        <v>-75.181299999999993</v>
      </c>
      <c r="X521" t="s">
        <v>39</v>
      </c>
      <c r="Y521" t="s">
        <v>222</v>
      </c>
      <c r="Z521" t="s">
        <v>34</v>
      </c>
      <c r="AA521">
        <v>0</v>
      </c>
      <c r="AB521" t="s">
        <v>41</v>
      </c>
      <c r="AC521">
        <v>8</v>
      </c>
      <c r="AE521">
        <v>0.15802099999999999</v>
      </c>
      <c r="AF521">
        <v>5.3417999999999998E-3</v>
      </c>
      <c r="AG521">
        <v>3.9055499999999998E-3</v>
      </c>
      <c r="AH521">
        <v>3.8118200000000001E-3</v>
      </c>
      <c r="AI521">
        <v>1.2140199999999999E-3</v>
      </c>
      <c r="AJ521">
        <v>1.1376499999999999E-2</v>
      </c>
    </row>
    <row r="522" spans="1:36" x14ac:dyDescent="0.25">
      <c r="A522">
        <v>12320011</v>
      </c>
      <c r="D522">
        <v>61750213</v>
      </c>
      <c r="F522">
        <v>300</v>
      </c>
      <c r="G522">
        <v>80026614</v>
      </c>
      <c r="I522">
        <v>2275050012</v>
      </c>
      <c r="J522">
        <v>2</v>
      </c>
      <c r="K522" t="s">
        <v>34</v>
      </c>
      <c r="L522" t="s">
        <v>61</v>
      </c>
      <c r="M522">
        <v>34013</v>
      </c>
      <c r="O522" t="s">
        <v>246</v>
      </c>
      <c r="P522">
        <v>48811</v>
      </c>
      <c r="Q522" t="s">
        <v>37</v>
      </c>
      <c r="R522" t="s">
        <v>38</v>
      </c>
      <c r="U522" t="s">
        <v>38</v>
      </c>
      <c r="V522">
        <v>40.753399999999999</v>
      </c>
      <c r="W522">
        <v>-74.217100000000002</v>
      </c>
      <c r="X522" t="s">
        <v>39</v>
      </c>
      <c r="Y522" t="s">
        <v>63</v>
      </c>
      <c r="Z522" t="s">
        <v>34</v>
      </c>
      <c r="AA522">
        <v>0</v>
      </c>
      <c r="AB522" t="s">
        <v>41</v>
      </c>
      <c r="AC522">
        <v>8</v>
      </c>
      <c r="AE522">
        <v>0.15802099999999999</v>
      </c>
      <c r="AF522">
        <v>5.3417999999999998E-3</v>
      </c>
      <c r="AG522">
        <v>3.9055499999999998E-3</v>
      </c>
      <c r="AH522">
        <v>3.8118200000000001E-3</v>
      </c>
      <c r="AI522">
        <v>1.2140199999999999E-3</v>
      </c>
      <c r="AJ522">
        <v>1.1376499999999999E-2</v>
      </c>
    </row>
    <row r="523" spans="1:36" x14ac:dyDescent="0.25">
      <c r="A523">
        <v>9376311</v>
      </c>
      <c r="D523">
        <v>62589813</v>
      </c>
      <c r="F523">
        <v>300</v>
      </c>
      <c r="G523">
        <v>84222314</v>
      </c>
      <c r="I523">
        <v>2275050012</v>
      </c>
      <c r="J523">
        <v>2</v>
      </c>
      <c r="K523" t="s">
        <v>34</v>
      </c>
      <c r="L523" t="s">
        <v>61</v>
      </c>
      <c r="M523">
        <v>34013</v>
      </c>
      <c r="O523" t="s">
        <v>414</v>
      </c>
      <c r="P523">
        <v>48811</v>
      </c>
      <c r="Q523" t="s">
        <v>37</v>
      </c>
      <c r="R523" t="s">
        <v>38</v>
      </c>
      <c r="U523" t="s">
        <v>38</v>
      </c>
      <c r="V523">
        <v>40.874099999999999</v>
      </c>
      <c r="W523">
        <v>-74.286699999999996</v>
      </c>
      <c r="X523" t="s">
        <v>39</v>
      </c>
      <c r="Y523" t="s">
        <v>415</v>
      </c>
      <c r="Z523" t="s">
        <v>34</v>
      </c>
      <c r="AA523">
        <v>0</v>
      </c>
      <c r="AB523" t="s">
        <v>41</v>
      </c>
      <c r="AC523">
        <v>8</v>
      </c>
      <c r="AE523">
        <v>49.261400000000002</v>
      </c>
      <c r="AF523">
        <v>1.6652499999999999</v>
      </c>
      <c r="AG523">
        <v>1.2175199999999999</v>
      </c>
      <c r="AH523">
        <v>1.1882999999999999</v>
      </c>
      <c r="AI523">
        <v>0.37845899999999999</v>
      </c>
      <c r="AJ523">
        <v>3.5465300000000002</v>
      </c>
    </row>
    <row r="524" spans="1:36" x14ac:dyDescent="0.25">
      <c r="A524">
        <v>11533911</v>
      </c>
      <c r="D524">
        <v>60519813</v>
      </c>
      <c r="F524">
        <v>300</v>
      </c>
      <c r="G524">
        <v>77581414</v>
      </c>
      <c r="I524">
        <v>2275050012</v>
      </c>
      <c r="J524">
        <v>2</v>
      </c>
      <c r="K524" t="s">
        <v>34</v>
      </c>
      <c r="L524" t="s">
        <v>61</v>
      </c>
      <c r="M524">
        <v>34013</v>
      </c>
      <c r="O524" t="s">
        <v>354</v>
      </c>
      <c r="P524">
        <v>48811</v>
      </c>
      <c r="Q524" t="s">
        <v>37</v>
      </c>
      <c r="R524" t="s">
        <v>38</v>
      </c>
      <c r="U524" t="s">
        <v>38</v>
      </c>
      <c r="V524">
        <v>40.7378</v>
      </c>
      <c r="W524">
        <v>-74.118899999999996</v>
      </c>
      <c r="X524" t="s">
        <v>39</v>
      </c>
      <c r="Y524" t="s">
        <v>263</v>
      </c>
      <c r="Z524" t="s">
        <v>34</v>
      </c>
      <c r="AA524">
        <v>0</v>
      </c>
      <c r="AB524" t="s">
        <v>41</v>
      </c>
      <c r="AC524">
        <v>8</v>
      </c>
      <c r="AE524">
        <v>0.15802099999999999</v>
      </c>
      <c r="AF524">
        <v>5.3417999999999998E-3</v>
      </c>
      <c r="AG524">
        <v>3.9055499999999998E-3</v>
      </c>
      <c r="AH524">
        <v>3.8118200000000001E-3</v>
      </c>
      <c r="AI524">
        <v>1.2140199999999999E-3</v>
      </c>
      <c r="AJ524">
        <v>1.1376499999999999E-2</v>
      </c>
    </row>
    <row r="525" spans="1:36" x14ac:dyDescent="0.25">
      <c r="A525">
        <v>11179211</v>
      </c>
      <c r="D525">
        <v>60960813</v>
      </c>
      <c r="F525">
        <v>300</v>
      </c>
      <c r="G525">
        <v>78461414</v>
      </c>
      <c r="I525">
        <v>2275050012</v>
      </c>
      <c r="J525">
        <v>2</v>
      </c>
      <c r="K525" t="s">
        <v>34</v>
      </c>
      <c r="L525" t="s">
        <v>56</v>
      </c>
      <c r="M525">
        <v>34007</v>
      </c>
      <c r="O525" t="s">
        <v>163</v>
      </c>
      <c r="P525">
        <v>48811</v>
      </c>
      <c r="Q525" t="s">
        <v>37</v>
      </c>
      <c r="R525" t="s">
        <v>38</v>
      </c>
      <c r="U525" t="s">
        <v>38</v>
      </c>
      <c r="V525">
        <v>39.952300000000001</v>
      </c>
      <c r="W525">
        <v>-75.084100000000007</v>
      </c>
      <c r="X525" t="s">
        <v>39</v>
      </c>
      <c r="Y525" t="s">
        <v>134</v>
      </c>
      <c r="Z525" t="s">
        <v>34</v>
      </c>
      <c r="AA525">
        <v>0</v>
      </c>
      <c r="AB525" t="s">
        <v>41</v>
      </c>
      <c r="AC525">
        <v>8</v>
      </c>
      <c r="AE525">
        <v>0.15802099999999999</v>
      </c>
      <c r="AF525">
        <v>5.3417999999999998E-3</v>
      </c>
      <c r="AG525">
        <v>3.9055499999999998E-3</v>
      </c>
      <c r="AH525">
        <v>3.8118200000000001E-3</v>
      </c>
      <c r="AI525">
        <v>1.2140199999999999E-3</v>
      </c>
      <c r="AJ525">
        <v>1.1376499999999999E-2</v>
      </c>
    </row>
    <row r="526" spans="1:36" x14ac:dyDescent="0.25">
      <c r="A526">
        <v>11983711</v>
      </c>
      <c r="D526">
        <v>60968413</v>
      </c>
      <c r="F526">
        <v>300</v>
      </c>
      <c r="G526">
        <v>78476614</v>
      </c>
      <c r="I526">
        <v>2275050012</v>
      </c>
      <c r="J526">
        <v>2</v>
      </c>
      <c r="K526" t="s">
        <v>34</v>
      </c>
      <c r="L526" t="s">
        <v>64</v>
      </c>
      <c r="M526">
        <v>34019</v>
      </c>
      <c r="O526" t="s">
        <v>198</v>
      </c>
      <c r="P526">
        <v>48811</v>
      </c>
      <c r="Q526" t="s">
        <v>37</v>
      </c>
      <c r="R526" t="s">
        <v>38</v>
      </c>
      <c r="U526" t="s">
        <v>38</v>
      </c>
      <c r="V526">
        <v>40.6387</v>
      </c>
      <c r="W526">
        <v>-74.868200000000002</v>
      </c>
      <c r="X526" t="s">
        <v>39</v>
      </c>
      <c r="Y526" t="s">
        <v>199</v>
      </c>
      <c r="Z526" t="s">
        <v>34</v>
      </c>
      <c r="AA526">
        <v>0</v>
      </c>
      <c r="AB526" t="s">
        <v>41</v>
      </c>
      <c r="AC526">
        <v>8</v>
      </c>
      <c r="AE526">
        <v>0.15802099999999999</v>
      </c>
      <c r="AF526">
        <v>5.3417999999999998E-3</v>
      </c>
      <c r="AG526">
        <v>3.9055499999999998E-3</v>
      </c>
      <c r="AH526">
        <v>3.8118200000000001E-3</v>
      </c>
      <c r="AI526">
        <v>1.2140199999999999E-3</v>
      </c>
      <c r="AJ526">
        <v>1.1376499999999999E-2</v>
      </c>
    </row>
    <row r="527" spans="1:36" x14ac:dyDescent="0.25">
      <c r="A527">
        <v>11738511</v>
      </c>
      <c r="D527">
        <v>61055013</v>
      </c>
      <c r="F527">
        <v>300</v>
      </c>
      <c r="G527">
        <v>78649414</v>
      </c>
      <c r="I527">
        <v>2275050012</v>
      </c>
      <c r="J527">
        <v>2</v>
      </c>
      <c r="K527" t="s">
        <v>34</v>
      </c>
      <c r="L527" t="s">
        <v>64</v>
      </c>
      <c r="M527">
        <v>34019</v>
      </c>
      <c r="O527" t="s">
        <v>360</v>
      </c>
      <c r="P527">
        <v>48811</v>
      </c>
      <c r="Q527" t="s">
        <v>37</v>
      </c>
      <c r="R527" t="s">
        <v>38</v>
      </c>
      <c r="U527" t="s">
        <v>38</v>
      </c>
      <c r="V527">
        <v>40.633400000000002</v>
      </c>
      <c r="W527">
        <v>-74.732900000000001</v>
      </c>
      <c r="X527" t="s">
        <v>39</v>
      </c>
      <c r="Y527" t="s">
        <v>224</v>
      </c>
      <c r="Z527" t="s">
        <v>34</v>
      </c>
      <c r="AA527">
        <v>0</v>
      </c>
      <c r="AB527" t="s">
        <v>41</v>
      </c>
      <c r="AC527">
        <v>8</v>
      </c>
      <c r="AE527">
        <v>0.15802099999999999</v>
      </c>
      <c r="AF527">
        <v>5.3417999999999998E-3</v>
      </c>
      <c r="AG527">
        <v>3.9055499999999998E-3</v>
      </c>
      <c r="AH527">
        <v>3.8118200000000001E-3</v>
      </c>
      <c r="AI527">
        <v>1.2140199999999999E-3</v>
      </c>
      <c r="AJ527">
        <v>1.1376499999999999E-2</v>
      </c>
    </row>
    <row r="528" spans="1:36" x14ac:dyDescent="0.25">
      <c r="A528">
        <v>9384311</v>
      </c>
      <c r="D528">
        <v>62626813</v>
      </c>
      <c r="F528">
        <v>300</v>
      </c>
      <c r="G528">
        <v>84345314</v>
      </c>
      <c r="I528">
        <v>2275050012</v>
      </c>
      <c r="J528">
        <v>2</v>
      </c>
      <c r="K528" t="s">
        <v>34</v>
      </c>
      <c r="L528" t="s">
        <v>90</v>
      </c>
      <c r="M528">
        <v>34005</v>
      </c>
      <c r="O528" t="s">
        <v>462</v>
      </c>
      <c r="P528">
        <v>48811</v>
      </c>
      <c r="Q528" t="s">
        <v>37</v>
      </c>
      <c r="R528" t="s">
        <v>38</v>
      </c>
      <c r="U528" t="s">
        <v>38</v>
      </c>
      <c r="V528">
        <v>39.934280000000001</v>
      </c>
      <c r="W528">
        <v>-74.807249999999996</v>
      </c>
      <c r="X528" t="s">
        <v>39</v>
      </c>
      <c r="Y528" t="s">
        <v>463</v>
      </c>
      <c r="Z528" t="s">
        <v>34</v>
      </c>
      <c r="AA528">
        <v>0</v>
      </c>
      <c r="AB528" t="s">
        <v>41</v>
      </c>
      <c r="AC528">
        <v>8</v>
      </c>
      <c r="AE528">
        <v>37.6676</v>
      </c>
      <c r="AF528">
        <v>1.2733300000000001</v>
      </c>
      <c r="AG528">
        <v>0.93097300000000005</v>
      </c>
      <c r="AH528">
        <v>0.90862900000000002</v>
      </c>
      <c r="AI528">
        <v>0.28938799999999998</v>
      </c>
      <c r="AJ528">
        <v>2.7118500000000001</v>
      </c>
    </row>
    <row r="529" spans="1:36" x14ac:dyDescent="0.25">
      <c r="A529">
        <v>11942011</v>
      </c>
      <c r="D529">
        <v>60694013</v>
      </c>
      <c r="F529">
        <v>300</v>
      </c>
      <c r="G529">
        <v>77929814</v>
      </c>
      <c r="I529">
        <v>2275050012</v>
      </c>
      <c r="J529">
        <v>2</v>
      </c>
      <c r="K529" t="s">
        <v>34</v>
      </c>
      <c r="L529" t="s">
        <v>103</v>
      </c>
      <c r="M529">
        <v>34023</v>
      </c>
      <c r="O529" t="s">
        <v>292</v>
      </c>
      <c r="P529">
        <v>48811</v>
      </c>
      <c r="Q529" t="s">
        <v>37</v>
      </c>
      <c r="R529" t="s">
        <v>38</v>
      </c>
      <c r="U529" t="s">
        <v>38</v>
      </c>
      <c r="V529">
        <v>40.5501</v>
      </c>
      <c r="W529">
        <v>-74.487700000000004</v>
      </c>
      <c r="X529" t="s">
        <v>39</v>
      </c>
      <c r="Y529" t="s">
        <v>293</v>
      </c>
      <c r="Z529" t="s">
        <v>34</v>
      </c>
      <c r="AA529">
        <v>0</v>
      </c>
      <c r="AB529" t="s">
        <v>41</v>
      </c>
      <c r="AC529">
        <v>8</v>
      </c>
      <c r="AE529">
        <v>0.15802099999999999</v>
      </c>
      <c r="AF529">
        <v>5.3417999999999998E-3</v>
      </c>
      <c r="AG529">
        <v>3.9055499999999998E-3</v>
      </c>
      <c r="AH529">
        <v>3.8118200000000001E-3</v>
      </c>
      <c r="AI529">
        <v>1.2140199999999999E-3</v>
      </c>
      <c r="AJ529">
        <v>1.1376499999999999E-2</v>
      </c>
    </row>
    <row r="530" spans="1:36" x14ac:dyDescent="0.25">
      <c r="A530">
        <v>11611411</v>
      </c>
      <c r="D530">
        <v>61102213</v>
      </c>
      <c r="F530">
        <v>300</v>
      </c>
      <c r="G530">
        <v>78743814</v>
      </c>
      <c r="I530">
        <v>2275050012</v>
      </c>
      <c r="J530">
        <v>2</v>
      </c>
      <c r="K530" t="s">
        <v>34</v>
      </c>
      <c r="L530" t="s">
        <v>84</v>
      </c>
      <c r="M530">
        <v>34029</v>
      </c>
      <c r="O530" t="s">
        <v>86</v>
      </c>
      <c r="P530">
        <v>48811</v>
      </c>
      <c r="Q530" t="s">
        <v>37</v>
      </c>
      <c r="R530" t="s">
        <v>38</v>
      </c>
      <c r="U530" t="s">
        <v>38</v>
      </c>
      <c r="V530">
        <v>39.839799999999997</v>
      </c>
      <c r="W530">
        <v>-74.177599999999998</v>
      </c>
      <c r="X530" t="s">
        <v>39</v>
      </c>
      <c r="Y530" t="s">
        <v>86</v>
      </c>
      <c r="Z530" t="s">
        <v>34</v>
      </c>
      <c r="AA530">
        <v>0</v>
      </c>
      <c r="AB530" t="s">
        <v>41</v>
      </c>
      <c r="AC530">
        <v>8</v>
      </c>
      <c r="AE530">
        <v>0.15802099999999999</v>
      </c>
      <c r="AF530">
        <v>5.3417999999999998E-3</v>
      </c>
      <c r="AG530">
        <v>3.9055499999999998E-3</v>
      </c>
      <c r="AH530">
        <v>3.8118200000000001E-3</v>
      </c>
      <c r="AI530">
        <v>1.2140199999999999E-3</v>
      </c>
      <c r="AJ530">
        <v>1.1376499999999999E-2</v>
      </c>
    </row>
    <row r="531" spans="1:36" x14ac:dyDescent="0.25">
      <c r="A531">
        <v>11866511</v>
      </c>
      <c r="D531">
        <v>60792213</v>
      </c>
      <c r="F531">
        <v>300</v>
      </c>
      <c r="G531">
        <v>78125814</v>
      </c>
      <c r="I531">
        <v>2275050012</v>
      </c>
      <c r="J531">
        <v>2</v>
      </c>
      <c r="K531" t="s">
        <v>34</v>
      </c>
      <c r="L531" t="s">
        <v>35</v>
      </c>
      <c r="M531">
        <v>34025</v>
      </c>
      <c r="O531" t="s">
        <v>331</v>
      </c>
      <c r="P531">
        <v>48811</v>
      </c>
      <c r="Q531" t="s">
        <v>37</v>
      </c>
      <c r="R531" t="s">
        <v>38</v>
      </c>
      <c r="U531" t="s">
        <v>38</v>
      </c>
      <c r="V531">
        <v>40.208399999999997</v>
      </c>
      <c r="W531">
        <v>-74.174599999999998</v>
      </c>
      <c r="X531" t="s">
        <v>39</v>
      </c>
      <c r="Y531" t="s">
        <v>328</v>
      </c>
      <c r="Z531" t="s">
        <v>34</v>
      </c>
      <c r="AA531">
        <v>0</v>
      </c>
      <c r="AB531" t="s">
        <v>41</v>
      </c>
      <c r="AC531">
        <v>8</v>
      </c>
      <c r="AE531">
        <v>0.15802099999999999</v>
      </c>
      <c r="AF531">
        <v>5.3417999999999998E-3</v>
      </c>
      <c r="AG531">
        <v>3.9055499999999998E-3</v>
      </c>
      <c r="AH531">
        <v>3.8118200000000001E-3</v>
      </c>
      <c r="AI531">
        <v>1.2140199999999999E-3</v>
      </c>
      <c r="AJ531">
        <v>1.1376499999999999E-2</v>
      </c>
    </row>
    <row r="532" spans="1:36" x14ac:dyDescent="0.25">
      <c r="A532">
        <v>12321111</v>
      </c>
      <c r="D532">
        <v>61751313</v>
      </c>
      <c r="F532">
        <v>300</v>
      </c>
      <c r="G532">
        <v>80028814</v>
      </c>
      <c r="I532">
        <v>2275050012</v>
      </c>
      <c r="J532">
        <v>2</v>
      </c>
      <c r="K532" t="s">
        <v>34</v>
      </c>
      <c r="L532" t="s">
        <v>108</v>
      </c>
      <c r="M532">
        <v>34003</v>
      </c>
      <c r="O532" t="s">
        <v>380</v>
      </c>
      <c r="P532">
        <v>48811</v>
      </c>
      <c r="Q532" t="s">
        <v>37</v>
      </c>
      <c r="R532" t="s">
        <v>38</v>
      </c>
      <c r="U532" t="s">
        <v>38</v>
      </c>
      <c r="V532">
        <v>40.850099999999998</v>
      </c>
      <c r="W532">
        <v>-73.966200000000001</v>
      </c>
      <c r="X532" t="s">
        <v>39</v>
      </c>
      <c r="Y532" t="s">
        <v>381</v>
      </c>
      <c r="Z532" t="s">
        <v>34</v>
      </c>
      <c r="AA532">
        <v>0</v>
      </c>
      <c r="AB532" t="s">
        <v>41</v>
      </c>
      <c r="AC532">
        <v>8</v>
      </c>
      <c r="AE532">
        <v>0.15802099999999999</v>
      </c>
      <c r="AF532">
        <v>5.3417999999999998E-3</v>
      </c>
      <c r="AG532">
        <v>3.9055499999999998E-3</v>
      </c>
      <c r="AH532">
        <v>3.8118200000000001E-3</v>
      </c>
      <c r="AI532">
        <v>1.2140199999999999E-3</v>
      </c>
      <c r="AJ532">
        <v>1.1376499999999999E-2</v>
      </c>
    </row>
    <row r="533" spans="1:36" x14ac:dyDescent="0.25">
      <c r="A533">
        <v>11971111</v>
      </c>
      <c r="D533">
        <v>60964313</v>
      </c>
      <c r="F533">
        <v>300</v>
      </c>
      <c r="G533">
        <v>78468414</v>
      </c>
      <c r="I533">
        <v>2275050012</v>
      </c>
      <c r="J533">
        <v>2</v>
      </c>
      <c r="K533" t="s">
        <v>34</v>
      </c>
      <c r="L533" t="s">
        <v>98</v>
      </c>
      <c r="M533">
        <v>34001</v>
      </c>
      <c r="O533" t="s">
        <v>509</v>
      </c>
      <c r="P533">
        <v>48811</v>
      </c>
      <c r="Q533" t="s">
        <v>37</v>
      </c>
      <c r="R533" t="s">
        <v>38</v>
      </c>
      <c r="U533" t="s">
        <v>38</v>
      </c>
      <c r="V533">
        <v>39.490400000000001</v>
      </c>
      <c r="W533">
        <v>-74.606800000000007</v>
      </c>
      <c r="X533" t="s">
        <v>39</v>
      </c>
      <c r="Y533" t="s">
        <v>510</v>
      </c>
      <c r="Z533" t="s">
        <v>34</v>
      </c>
      <c r="AA533">
        <v>0</v>
      </c>
      <c r="AB533" t="s">
        <v>41</v>
      </c>
      <c r="AC533">
        <v>8</v>
      </c>
      <c r="AE533">
        <v>0.15802099999999999</v>
      </c>
      <c r="AF533">
        <v>5.3417999999999998E-3</v>
      </c>
      <c r="AG533">
        <v>3.9055499999999998E-3</v>
      </c>
      <c r="AH533">
        <v>3.8118200000000001E-3</v>
      </c>
      <c r="AI533">
        <v>1.2140199999999999E-3</v>
      </c>
      <c r="AJ533">
        <v>1.1376499999999999E-2</v>
      </c>
    </row>
    <row r="534" spans="1:36" x14ac:dyDescent="0.25">
      <c r="A534">
        <v>11210211</v>
      </c>
      <c r="D534">
        <v>61055213</v>
      </c>
      <c r="F534">
        <v>300</v>
      </c>
      <c r="G534">
        <v>78649814</v>
      </c>
      <c r="I534">
        <v>2275050012</v>
      </c>
      <c r="J534">
        <v>2</v>
      </c>
      <c r="K534" t="s">
        <v>34</v>
      </c>
      <c r="L534" t="s">
        <v>67</v>
      </c>
      <c r="M534">
        <v>34037</v>
      </c>
      <c r="O534" t="s">
        <v>513</v>
      </c>
      <c r="P534">
        <v>48811</v>
      </c>
      <c r="Q534" t="s">
        <v>37</v>
      </c>
      <c r="R534" t="s">
        <v>38</v>
      </c>
      <c r="U534" t="s">
        <v>38</v>
      </c>
      <c r="V534">
        <v>41.191200000000002</v>
      </c>
      <c r="W534">
        <v>-74.532399999999996</v>
      </c>
      <c r="X534" t="s">
        <v>39</v>
      </c>
      <c r="Y534" t="s">
        <v>514</v>
      </c>
      <c r="Z534" t="s">
        <v>34</v>
      </c>
      <c r="AA534">
        <v>0</v>
      </c>
      <c r="AB534" t="s">
        <v>41</v>
      </c>
      <c r="AC534">
        <v>8</v>
      </c>
      <c r="AE534">
        <v>0.15802099999999999</v>
      </c>
      <c r="AF534">
        <v>5.3417999999999998E-3</v>
      </c>
      <c r="AG534">
        <v>3.9055499999999998E-3</v>
      </c>
      <c r="AH534">
        <v>3.8118200000000001E-3</v>
      </c>
      <c r="AI534">
        <v>1.2140199999999999E-3</v>
      </c>
      <c r="AJ534">
        <v>1.1376499999999999E-2</v>
      </c>
    </row>
    <row r="535" spans="1:36" x14ac:dyDescent="0.25">
      <c r="A535">
        <v>12321211</v>
      </c>
      <c r="D535">
        <v>61751413</v>
      </c>
      <c r="F535">
        <v>300</v>
      </c>
      <c r="G535">
        <v>80029014</v>
      </c>
      <c r="I535">
        <v>2275050012</v>
      </c>
      <c r="J535">
        <v>2</v>
      </c>
      <c r="K535" t="s">
        <v>34</v>
      </c>
      <c r="L535" t="s">
        <v>35</v>
      </c>
      <c r="M535">
        <v>34025</v>
      </c>
      <c r="O535" t="s">
        <v>535</v>
      </c>
      <c r="P535">
        <v>48811</v>
      </c>
      <c r="Q535" t="s">
        <v>37</v>
      </c>
      <c r="R535" t="s">
        <v>38</v>
      </c>
      <c r="U535" t="s">
        <v>38</v>
      </c>
      <c r="V535">
        <v>40.316800000000001</v>
      </c>
      <c r="W535">
        <v>-74.032899999999998</v>
      </c>
      <c r="X535" t="s">
        <v>39</v>
      </c>
      <c r="Y535" t="s">
        <v>280</v>
      </c>
      <c r="Z535" t="s">
        <v>34</v>
      </c>
      <c r="AA535">
        <v>0</v>
      </c>
      <c r="AB535" t="s">
        <v>41</v>
      </c>
      <c r="AC535">
        <v>8</v>
      </c>
      <c r="AE535">
        <v>0.15802099999999999</v>
      </c>
      <c r="AF535">
        <v>5.3417999999999998E-3</v>
      </c>
      <c r="AG535">
        <v>3.9055499999999998E-3</v>
      </c>
      <c r="AH535">
        <v>3.8118200000000001E-3</v>
      </c>
      <c r="AI535">
        <v>1.2140199999999999E-3</v>
      </c>
      <c r="AJ535">
        <v>1.1376499999999999E-2</v>
      </c>
    </row>
    <row r="536" spans="1:36" x14ac:dyDescent="0.25">
      <c r="A536">
        <v>9380111</v>
      </c>
      <c r="D536">
        <v>62624013</v>
      </c>
      <c r="F536">
        <v>300</v>
      </c>
      <c r="G536">
        <v>84337114</v>
      </c>
      <c r="I536">
        <v>2275050012</v>
      </c>
      <c r="J536">
        <v>2</v>
      </c>
      <c r="K536" t="s">
        <v>34</v>
      </c>
      <c r="L536" t="s">
        <v>236</v>
      </c>
      <c r="M536">
        <v>34031</v>
      </c>
      <c r="O536" t="s">
        <v>237</v>
      </c>
      <c r="P536">
        <v>48811</v>
      </c>
      <c r="Q536" t="s">
        <v>37</v>
      </c>
      <c r="R536" t="s">
        <v>38</v>
      </c>
      <c r="U536" t="s">
        <v>38</v>
      </c>
      <c r="V536">
        <v>41.128230000000002</v>
      </c>
      <c r="W536">
        <v>-74.346729999999994</v>
      </c>
      <c r="X536" t="s">
        <v>39</v>
      </c>
      <c r="Y536" t="s">
        <v>238</v>
      </c>
      <c r="Z536" t="s">
        <v>34</v>
      </c>
      <c r="AA536">
        <v>0</v>
      </c>
      <c r="AB536" t="s">
        <v>41</v>
      </c>
      <c r="AC536">
        <v>8</v>
      </c>
      <c r="AE536">
        <v>12.0901</v>
      </c>
      <c r="AF536">
        <v>0.40869800000000001</v>
      </c>
      <c r="AG536">
        <v>0.29881099999999999</v>
      </c>
      <c r="AH536">
        <v>0.29164000000000001</v>
      </c>
      <c r="AI536">
        <v>9.2883999999999994E-2</v>
      </c>
      <c r="AJ536">
        <v>0.87041299999999999</v>
      </c>
    </row>
    <row r="537" spans="1:36" x14ac:dyDescent="0.25">
      <c r="A537">
        <v>12319311</v>
      </c>
      <c r="D537">
        <v>61749313</v>
      </c>
      <c r="F537">
        <v>300</v>
      </c>
      <c r="G537">
        <v>80024814</v>
      </c>
      <c r="I537">
        <v>2275050012</v>
      </c>
      <c r="J537">
        <v>2</v>
      </c>
      <c r="K537" t="s">
        <v>34</v>
      </c>
      <c r="L537" t="s">
        <v>108</v>
      </c>
      <c r="M537">
        <v>34003</v>
      </c>
      <c r="O537" t="s">
        <v>536</v>
      </c>
      <c r="P537">
        <v>48811</v>
      </c>
      <c r="Q537" t="s">
        <v>37</v>
      </c>
      <c r="R537" t="s">
        <v>38</v>
      </c>
      <c r="U537" t="s">
        <v>38</v>
      </c>
      <c r="V537">
        <v>40.884</v>
      </c>
      <c r="W537">
        <v>-74.055999999999997</v>
      </c>
      <c r="X537" t="s">
        <v>39</v>
      </c>
      <c r="Y537" t="s">
        <v>138</v>
      </c>
      <c r="Z537" t="s">
        <v>34</v>
      </c>
      <c r="AA537">
        <v>0</v>
      </c>
      <c r="AB537" t="s">
        <v>41</v>
      </c>
      <c r="AC537">
        <v>8</v>
      </c>
      <c r="AE537">
        <v>0.15802099999999999</v>
      </c>
      <c r="AF537">
        <v>5.3417999999999998E-3</v>
      </c>
      <c r="AG537">
        <v>3.9055499999999998E-3</v>
      </c>
      <c r="AH537">
        <v>3.8118200000000001E-3</v>
      </c>
      <c r="AI537">
        <v>1.2140199999999999E-3</v>
      </c>
      <c r="AJ537">
        <v>1.1376499999999999E-2</v>
      </c>
    </row>
    <row r="538" spans="1:36" x14ac:dyDescent="0.25">
      <c r="A538">
        <v>12468911</v>
      </c>
      <c r="D538">
        <v>61706913</v>
      </c>
      <c r="F538">
        <v>300</v>
      </c>
      <c r="G538">
        <v>79941414</v>
      </c>
      <c r="I538">
        <v>2275050012</v>
      </c>
      <c r="J538">
        <v>2</v>
      </c>
      <c r="K538" t="s">
        <v>34</v>
      </c>
      <c r="L538" t="s">
        <v>82</v>
      </c>
      <c r="M538">
        <v>34041</v>
      </c>
      <c r="O538" t="s">
        <v>247</v>
      </c>
      <c r="P538">
        <v>48811</v>
      </c>
      <c r="Q538" t="s">
        <v>37</v>
      </c>
      <c r="R538" t="s">
        <v>38</v>
      </c>
      <c r="U538" t="s">
        <v>38</v>
      </c>
      <c r="V538">
        <v>40.820099999999996</v>
      </c>
      <c r="W538">
        <v>-74.855199999999996</v>
      </c>
      <c r="X538" t="s">
        <v>39</v>
      </c>
      <c r="Y538" t="s">
        <v>247</v>
      </c>
      <c r="Z538" t="s">
        <v>34</v>
      </c>
      <c r="AA538">
        <v>0</v>
      </c>
      <c r="AB538" t="s">
        <v>41</v>
      </c>
      <c r="AC538">
        <v>8</v>
      </c>
      <c r="AE538">
        <v>12.6919</v>
      </c>
      <c r="AF538">
        <v>0.42904300000000001</v>
      </c>
      <c r="AG538">
        <v>0.31368699999999999</v>
      </c>
      <c r="AH538">
        <v>0.30615799999999999</v>
      </c>
      <c r="AI538">
        <v>9.7507899999999995E-2</v>
      </c>
      <c r="AJ538">
        <v>0.91374299999999997</v>
      </c>
    </row>
    <row r="539" spans="1:36" x14ac:dyDescent="0.25">
      <c r="A539">
        <v>12322011</v>
      </c>
      <c r="D539">
        <v>61752313</v>
      </c>
      <c r="F539">
        <v>300</v>
      </c>
      <c r="G539">
        <v>80030814</v>
      </c>
      <c r="I539">
        <v>2275050012</v>
      </c>
      <c r="J539">
        <v>2</v>
      </c>
      <c r="K539" t="s">
        <v>34</v>
      </c>
      <c r="L539" t="s">
        <v>82</v>
      </c>
      <c r="M539">
        <v>34041</v>
      </c>
      <c r="O539" t="s">
        <v>530</v>
      </c>
      <c r="P539">
        <v>48811</v>
      </c>
      <c r="Q539" t="s">
        <v>37</v>
      </c>
      <c r="R539" t="s">
        <v>38</v>
      </c>
      <c r="U539" t="s">
        <v>38</v>
      </c>
      <c r="V539">
        <v>40.865400000000001</v>
      </c>
      <c r="W539">
        <v>-74.816299999999998</v>
      </c>
      <c r="X539" t="s">
        <v>39</v>
      </c>
      <c r="Y539" t="s">
        <v>247</v>
      </c>
      <c r="Z539" t="s">
        <v>34</v>
      </c>
      <c r="AA539">
        <v>0</v>
      </c>
      <c r="AB539" t="s">
        <v>41</v>
      </c>
      <c r="AC539">
        <v>8</v>
      </c>
      <c r="AE539">
        <v>0.15802099999999999</v>
      </c>
      <c r="AF539">
        <v>5.3417999999999998E-3</v>
      </c>
      <c r="AG539">
        <v>3.9055499999999998E-3</v>
      </c>
      <c r="AH539">
        <v>3.8118200000000001E-3</v>
      </c>
      <c r="AI539">
        <v>1.2140199999999999E-3</v>
      </c>
      <c r="AJ539">
        <v>1.1376499999999999E-2</v>
      </c>
    </row>
    <row r="540" spans="1:36" x14ac:dyDescent="0.25">
      <c r="A540">
        <v>11347311</v>
      </c>
      <c r="D540">
        <v>61582313</v>
      </c>
      <c r="F540">
        <v>300</v>
      </c>
      <c r="G540">
        <v>79695014</v>
      </c>
      <c r="I540">
        <v>2275050012</v>
      </c>
      <c r="J540">
        <v>2</v>
      </c>
      <c r="K540" t="s">
        <v>34</v>
      </c>
      <c r="L540" t="s">
        <v>35</v>
      </c>
      <c r="M540">
        <v>34025</v>
      </c>
      <c r="O540" t="s">
        <v>511</v>
      </c>
      <c r="P540">
        <v>48811</v>
      </c>
      <c r="Q540" t="s">
        <v>37</v>
      </c>
      <c r="R540" t="s">
        <v>38</v>
      </c>
      <c r="U540" t="s">
        <v>38</v>
      </c>
      <c r="V540">
        <v>40.220799999999997</v>
      </c>
      <c r="W540">
        <v>-74.3917</v>
      </c>
      <c r="X540" t="s">
        <v>39</v>
      </c>
      <c r="Y540" t="s">
        <v>379</v>
      </c>
      <c r="Z540" t="s">
        <v>34</v>
      </c>
      <c r="AA540">
        <v>0</v>
      </c>
      <c r="AB540" t="s">
        <v>41</v>
      </c>
      <c r="AC540">
        <v>8</v>
      </c>
      <c r="AE540">
        <v>0.15802099999999999</v>
      </c>
      <c r="AF540">
        <v>5.3417999999999998E-3</v>
      </c>
      <c r="AG540">
        <v>3.9055499999999998E-3</v>
      </c>
      <c r="AH540">
        <v>3.8118200000000001E-3</v>
      </c>
      <c r="AI540">
        <v>1.2140199999999999E-3</v>
      </c>
      <c r="AJ540">
        <v>1.1376499999999999E-2</v>
      </c>
    </row>
    <row r="541" spans="1:36" x14ac:dyDescent="0.25">
      <c r="A541">
        <v>11977711</v>
      </c>
      <c r="D541">
        <v>60841313</v>
      </c>
      <c r="F541">
        <v>300</v>
      </c>
      <c r="G541">
        <v>78223614</v>
      </c>
      <c r="I541">
        <v>2275050012</v>
      </c>
      <c r="J541">
        <v>2</v>
      </c>
      <c r="K541" t="s">
        <v>34</v>
      </c>
      <c r="L541" t="s">
        <v>73</v>
      </c>
      <c r="M541">
        <v>34035</v>
      </c>
      <c r="O541" t="s">
        <v>315</v>
      </c>
      <c r="P541">
        <v>48811</v>
      </c>
      <c r="Q541" t="s">
        <v>37</v>
      </c>
      <c r="R541" t="s">
        <v>38</v>
      </c>
      <c r="U541" t="s">
        <v>38</v>
      </c>
      <c r="V541">
        <v>40.707799999999999</v>
      </c>
      <c r="W541">
        <v>-74.683899999999994</v>
      </c>
      <c r="X541" t="s">
        <v>39</v>
      </c>
      <c r="Y541" t="s">
        <v>316</v>
      </c>
      <c r="Z541" t="s">
        <v>34</v>
      </c>
      <c r="AA541">
        <v>0</v>
      </c>
      <c r="AB541" t="s">
        <v>41</v>
      </c>
      <c r="AC541">
        <v>8</v>
      </c>
      <c r="AE541">
        <v>0.15802099999999999</v>
      </c>
      <c r="AF541">
        <v>5.3417999999999998E-3</v>
      </c>
      <c r="AG541">
        <v>3.9055499999999998E-3</v>
      </c>
      <c r="AH541">
        <v>3.8118200000000001E-3</v>
      </c>
      <c r="AI541">
        <v>1.2140199999999999E-3</v>
      </c>
      <c r="AJ541">
        <v>1.1376499999999999E-2</v>
      </c>
    </row>
    <row r="542" spans="1:36" x14ac:dyDescent="0.25">
      <c r="A542">
        <v>11037311</v>
      </c>
      <c r="D542">
        <v>60619513</v>
      </c>
      <c r="F542">
        <v>300</v>
      </c>
      <c r="G542">
        <v>77779414</v>
      </c>
      <c r="I542">
        <v>2275050012</v>
      </c>
      <c r="J542">
        <v>2</v>
      </c>
      <c r="K542" t="s">
        <v>34</v>
      </c>
      <c r="L542" t="s">
        <v>70</v>
      </c>
      <c r="M542">
        <v>34021</v>
      </c>
      <c r="O542" t="s">
        <v>491</v>
      </c>
      <c r="P542">
        <v>48811</v>
      </c>
      <c r="Q542" t="s">
        <v>37</v>
      </c>
      <c r="R542" t="s">
        <v>38</v>
      </c>
      <c r="U542" t="s">
        <v>38</v>
      </c>
      <c r="V542">
        <v>40.202199999999998</v>
      </c>
      <c r="W542">
        <v>-74.648300000000006</v>
      </c>
      <c r="X542" t="s">
        <v>39</v>
      </c>
      <c r="Y542" t="s">
        <v>226</v>
      </c>
      <c r="Z542" t="s">
        <v>34</v>
      </c>
      <c r="AA542">
        <v>0</v>
      </c>
      <c r="AB542" t="s">
        <v>41</v>
      </c>
      <c r="AC542">
        <v>8</v>
      </c>
      <c r="AE542">
        <v>0.15802099999999999</v>
      </c>
      <c r="AF542">
        <v>5.3417999999999998E-3</v>
      </c>
      <c r="AG542">
        <v>3.9055499999999998E-3</v>
      </c>
      <c r="AH542">
        <v>3.8118200000000001E-3</v>
      </c>
      <c r="AI542">
        <v>1.2140199999999999E-3</v>
      </c>
      <c r="AJ542">
        <v>1.1376499999999999E-2</v>
      </c>
    </row>
    <row r="543" spans="1:36" x14ac:dyDescent="0.25">
      <c r="A543">
        <v>9388411</v>
      </c>
      <c r="D543">
        <v>62631813</v>
      </c>
      <c r="F543">
        <v>300</v>
      </c>
      <c r="G543">
        <v>84364614</v>
      </c>
      <c r="I543">
        <v>2275050012</v>
      </c>
      <c r="J543">
        <v>2</v>
      </c>
      <c r="K543" t="s">
        <v>34</v>
      </c>
      <c r="L543" t="s">
        <v>98</v>
      </c>
      <c r="M543">
        <v>34001</v>
      </c>
      <c r="O543" t="s">
        <v>306</v>
      </c>
      <c r="P543">
        <v>48811</v>
      </c>
      <c r="Q543" t="s">
        <v>37</v>
      </c>
      <c r="R543" t="s">
        <v>38</v>
      </c>
      <c r="U543" t="s">
        <v>38</v>
      </c>
      <c r="V543">
        <v>39.667470000000002</v>
      </c>
      <c r="W543">
        <v>-74.757729999999995</v>
      </c>
      <c r="X543" t="s">
        <v>39</v>
      </c>
      <c r="Y543" t="s">
        <v>307</v>
      </c>
      <c r="Z543" t="s">
        <v>34</v>
      </c>
      <c r="AA543">
        <v>0</v>
      </c>
      <c r="AB543" t="s">
        <v>41</v>
      </c>
      <c r="AC543">
        <v>8</v>
      </c>
      <c r="AE543">
        <v>10.6211</v>
      </c>
      <c r="AF543">
        <v>0.35904199999999997</v>
      </c>
      <c r="AG543">
        <v>0.26250600000000002</v>
      </c>
      <c r="AH543">
        <v>0.25620599999999999</v>
      </c>
      <c r="AI543">
        <v>8.1598699999999996E-2</v>
      </c>
      <c r="AJ543">
        <v>0.76465899999999998</v>
      </c>
    </row>
    <row r="544" spans="1:36" x14ac:dyDescent="0.25">
      <c r="A544">
        <v>12024011</v>
      </c>
      <c r="D544">
        <v>60733013</v>
      </c>
      <c r="F544">
        <v>300</v>
      </c>
      <c r="G544">
        <v>78007414</v>
      </c>
      <c r="I544">
        <v>2275050012</v>
      </c>
      <c r="J544">
        <v>2</v>
      </c>
      <c r="K544" t="s">
        <v>34</v>
      </c>
      <c r="L544" t="s">
        <v>56</v>
      </c>
      <c r="M544">
        <v>34007</v>
      </c>
      <c r="O544" t="s">
        <v>563</v>
      </c>
      <c r="P544">
        <v>48811</v>
      </c>
      <c r="Q544" t="s">
        <v>37</v>
      </c>
      <c r="R544" t="s">
        <v>38</v>
      </c>
      <c r="U544" t="s">
        <v>38</v>
      </c>
      <c r="V544">
        <v>39.946399999999997</v>
      </c>
      <c r="W544">
        <v>-75.103899999999996</v>
      </c>
      <c r="X544" t="s">
        <v>39</v>
      </c>
      <c r="Y544" t="s">
        <v>134</v>
      </c>
      <c r="Z544" t="s">
        <v>34</v>
      </c>
      <c r="AA544">
        <v>0</v>
      </c>
      <c r="AB544" t="s">
        <v>41</v>
      </c>
      <c r="AC544">
        <v>8</v>
      </c>
      <c r="AE544">
        <v>0.15802099999999999</v>
      </c>
      <c r="AF544">
        <v>5.3417999999999998E-3</v>
      </c>
      <c r="AG544">
        <v>3.9055499999999998E-3</v>
      </c>
      <c r="AH544">
        <v>3.8118200000000001E-3</v>
      </c>
      <c r="AI544">
        <v>1.2140199999999999E-3</v>
      </c>
      <c r="AJ544">
        <v>1.1376499999999999E-2</v>
      </c>
    </row>
    <row r="545" spans="1:36" x14ac:dyDescent="0.25">
      <c r="A545">
        <v>11630811</v>
      </c>
      <c r="D545">
        <v>61194113</v>
      </c>
      <c r="F545">
        <v>300</v>
      </c>
      <c r="G545">
        <v>78926614</v>
      </c>
      <c r="I545">
        <v>2275050012</v>
      </c>
      <c r="J545">
        <v>2</v>
      </c>
      <c r="K545" t="s">
        <v>34</v>
      </c>
      <c r="L545" t="s">
        <v>35</v>
      </c>
      <c r="M545">
        <v>34025</v>
      </c>
      <c r="O545" t="s">
        <v>332</v>
      </c>
      <c r="P545">
        <v>48811</v>
      </c>
      <c r="Q545" t="s">
        <v>37</v>
      </c>
      <c r="R545" t="s">
        <v>38</v>
      </c>
      <c r="U545" t="s">
        <v>38</v>
      </c>
      <c r="V545">
        <v>40.426499999999997</v>
      </c>
      <c r="W545">
        <v>-74.1404</v>
      </c>
      <c r="X545" t="s">
        <v>39</v>
      </c>
      <c r="Y545" t="s">
        <v>333</v>
      </c>
      <c r="Z545" t="s">
        <v>34</v>
      </c>
      <c r="AA545">
        <v>0</v>
      </c>
      <c r="AB545" t="s">
        <v>41</v>
      </c>
      <c r="AC545">
        <v>8</v>
      </c>
      <c r="AE545">
        <v>0.15802099999999999</v>
      </c>
      <c r="AF545">
        <v>5.3417999999999998E-3</v>
      </c>
      <c r="AG545">
        <v>3.9055499999999998E-3</v>
      </c>
      <c r="AH545">
        <v>3.8118200000000001E-3</v>
      </c>
      <c r="AI545">
        <v>1.2140199999999999E-3</v>
      </c>
      <c r="AJ545">
        <v>1.1376499999999999E-2</v>
      </c>
    </row>
    <row r="546" spans="1:36" x14ac:dyDescent="0.25">
      <c r="A546">
        <v>11928611</v>
      </c>
      <c r="D546">
        <v>60689013</v>
      </c>
      <c r="F546">
        <v>300</v>
      </c>
      <c r="G546">
        <v>77919814</v>
      </c>
      <c r="I546">
        <v>2275050012</v>
      </c>
      <c r="J546">
        <v>2</v>
      </c>
      <c r="K546" t="s">
        <v>34</v>
      </c>
      <c r="L546" t="s">
        <v>67</v>
      </c>
      <c r="M546">
        <v>34037</v>
      </c>
      <c r="O546" t="s">
        <v>225</v>
      </c>
      <c r="P546">
        <v>48811</v>
      </c>
      <c r="Q546" t="s">
        <v>37</v>
      </c>
      <c r="R546" t="s">
        <v>38</v>
      </c>
      <c r="U546" t="s">
        <v>38</v>
      </c>
      <c r="V546">
        <v>41.126199999999997</v>
      </c>
      <c r="W546">
        <v>-74.822800000000001</v>
      </c>
      <c r="X546" t="s">
        <v>39</v>
      </c>
      <c r="Y546" t="s">
        <v>175</v>
      </c>
      <c r="Z546" t="s">
        <v>34</v>
      </c>
      <c r="AA546">
        <v>0</v>
      </c>
      <c r="AB546" t="s">
        <v>41</v>
      </c>
      <c r="AC546">
        <v>8</v>
      </c>
      <c r="AE546">
        <v>0.15802099999999999</v>
      </c>
      <c r="AF546">
        <v>5.3417999999999998E-3</v>
      </c>
      <c r="AG546">
        <v>3.9055499999999998E-3</v>
      </c>
      <c r="AH546">
        <v>3.8118200000000001E-3</v>
      </c>
      <c r="AI546">
        <v>1.2140199999999999E-3</v>
      </c>
      <c r="AJ546">
        <v>1.1376499999999999E-2</v>
      </c>
    </row>
    <row r="547" spans="1:36" x14ac:dyDescent="0.25">
      <c r="A547">
        <v>11974411</v>
      </c>
      <c r="D547">
        <v>60678813</v>
      </c>
      <c r="F547">
        <v>300</v>
      </c>
      <c r="G547">
        <v>77898014</v>
      </c>
      <c r="I547">
        <v>2275050012</v>
      </c>
      <c r="J547">
        <v>2</v>
      </c>
      <c r="K547" t="s">
        <v>34</v>
      </c>
      <c r="L547" t="s">
        <v>56</v>
      </c>
      <c r="M547">
        <v>34007</v>
      </c>
      <c r="O547" t="s">
        <v>235</v>
      </c>
      <c r="P547">
        <v>48811</v>
      </c>
      <c r="Q547" t="s">
        <v>37</v>
      </c>
      <c r="R547" t="s">
        <v>38</v>
      </c>
      <c r="U547" t="s">
        <v>38</v>
      </c>
      <c r="V547">
        <v>39.720199999999998</v>
      </c>
      <c r="W547">
        <v>-74.846100000000007</v>
      </c>
      <c r="X547" t="s">
        <v>39</v>
      </c>
      <c r="Y547" t="s">
        <v>171</v>
      </c>
      <c r="Z547" t="s">
        <v>34</v>
      </c>
      <c r="AA547">
        <v>0</v>
      </c>
      <c r="AB547" t="s">
        <v>41</v>
      </c>
      <c r="AC547">
        <v>8</v>
      </c>
      <c r="AE547">
        <v>0.15802099999999999</v>
      </c>
      <c r="AF547">
        <v>5.3417999999999998E-3</v>
      </c>
      <c r="AG547">
        <v>3.9055499999999998E-3</v>
      </c>
      <c r="AH547">
        <v>3.8118200000000001E-3</v>
      </c>
      <c r="AI547">
        <v>1.2140199999999999E-3</v>
      </c>
      <c r="AJ547">
        <v>1.1376499999999999E-2</v>
      </c>
    </row>
    <row r="548" spans="1:36" x14ac:dyDescent="0.25">
      <c r="A548">
        <v>16130811</v>
      </c>
      <c r="D548">
        <v>103101613</v>
      </c>
      <c r="F548">
        <v>300</v>
      </c>
      <c r="G548">
        <v>144697214</v>
      </c>
      <c r="I548">
        <v>2275050012</v>
      </c>
      <c r="J548">
        <v>2</v>
      </c>
      <c r="K548" t="s">
        <v>34</v>
      </c>
      <c r="L548" t="s">
        <v>178</v>
      </c>
      <c r="M548">
        <v>34017</v>
      </c>
      <c r="O548" t="s">
        <v>200</v>
      </c>
      <c r="P548">
        <v>48811</v>
      </c>
      <c r="Q548" t="s">
        <v>37</v>
      </c>
      <c r="R548" t="s">
        <v>38</v>
      </c>
      <c r="U548" t="s">
        <v>38</v>
      </c>
      <c r="V548">
        <v>40.731527999999997</v>
      </c>
      <c r="W548">
        <v>-74.116637999999995</v>
      </c>
      <c r="X548" t="s">
        <v>110</v>
      </c>
      <c r="Y548" t="s">
        <v>201</v>
      </c>
      <c r="Z548" t="s">
        <v>34</v>
      </c>
      <c r="AA548">
        <v>0</v>
      </c>
      <c r="AB548" t="s">
        <v>41</v>
      </c>
      <c r="AC548">
        <v>8</v>
      </c>
      <c r="AE548">
        <v>0.15802099999999999</v>
      </c>
      <c r="AF548">
        <v>5.3417999999999998E-3</v>
      </c>
      <c r="AG548">
        <v>3.9055499999999998E-3</v>
      </c>
      <c r="AH548">
        <v>3.8118200000000001E-3</v>
      </c>
      <c r="AI548">
        <v>1.2140199999999999E-3</v>
      </c>
      <c r="AJ548">
        <v>1.1376499999999999E-2</v>
      </c>
    </row>
    <row r="549" spans="1:36" x14ac:dyDescent="0.25">
      <c r="A549">
        <v>12395711</v>
      </c>
      <c r="D549">
        <v>61582413</v>
      </c>
      <c r="F549">
        <v>300</v>
      </c>
      <c r="G549">
        <v>79695214</v>
      </c>
      <c r="I549">
        <v>2275050012</v>
      </c>
      <c r="J549">
        <v>2</v>
      </c>
      <c r="K549" t="s">
        <v>34</v>
      </c>
      <c r="L549" t="s">
        <v>90</v>
      </c>
      <c r="M549">
        <v>34005</v>
      </c>
      <c r="O549" t="s">
        <v>143</v>
      </c>
      <c r="P549">
        <v>48811</v>
      </c>
      <c r="Q549" t="s">
        <v>37</v>
      </c>
      <c r="R549" t="s">
        <v>38</v>
      </c>
      <c r="U549" t="s">
        <v>38</v>
      </c>
      <c r="V549">
        <v>39.891500000000001</v>
      </c>
      <c r="W549">
        <v>-74.811300000000003</v>
      </c>
      <c r="X549" t="s">
        <v>39</v>
      </c>
      <c r="Y549" t="s">
        <v>92</v>
      </c>
      <c r="Z549" t="s">
        <v>34</v>
      </c>
      <c r="AA549">
        <v>0</v>
      </c>
      <c r="AB549" t="s">
        <v>41</v>
      </c>
      <c r="AC549">
        <v>8</v>
      </c>
      <c r="AE549">
        <v>0.15802099999999999</v>
      </c>
      <c r="AF549">
        <v>5.3417999999999998E-3</v>
      </c>
      <c r="AG549">
        <v>3.9055499999999998E-3</v>
      </c>
      <c r="AH549">
        <v>3.8118200000000001E-3</v>
      </c>
      <c r="AI549">
        <v>1.2140199999999999E-3</v>
      </c>
      <c r="AJ549">
        <v>1.1376499999999999E-2</v>
      </c>
    </row>
    <row r="550" spans="1:36" x14ac:dyDescent="0.25">
      <c r="A550">
        <v>12397211</v>
      </c>
      <c r="D550">
        <v>61584313</v>
      </c>
      <c r="F550">
        <v>300</v>
      </c>
      <c r="G550">
        <v>79699014</v>
      </c>
      <c r="I550">
        <v>2275050012</v>
      </c>
      <c r="J550">
        <v>2</v>
      </c>
      <c r="K550" t="s">
        <v>34</v>
      </c>
      <c r="L550" t="s">
        <v>103</v>
      </c>
      <c r="M550">
        <v>34023</v>
      </c>
      <c r="O550" t="s">
        <v>205</v>
      </c>
      <c r="P550">
        <v>48811</v>
      </c>
      <c r="Q550" t="s">
        <v>37</v>
      </c>
      <c r="R550" t="s">
        <v>38</v>
      </c>
      <c r="U550" t="s">
        <v>38</v>
      </c>
      <c r="V550">
        <v>40.547199999999997</v>
      </c>
      <c r="W550">
        <v>-74.296000000000006</v>
      </c>
      <c r="X550" t="s">
        <v>39</v>
      </c>
      <c r="Y550" t="s">
        <v>206</v>
      </c>
      <c r="Z550" t="s">
        <v>34</v>
      </c>
      <c r="AA550">
        <v>0</v>
      </c>
      <c r="AB550" t="s">
        <v>41</v>
      </c>
      <c r="AC550">
        <v>8</v>
      </c>
      <c r="AE550">
        <v>0.15802099999999999</v>
      </c>
      <c r="AF550">
        <v>5.3417999999999998E-3</v>
      </c>
      <c r="AG550">
        <v>3.9055499999999998E-3</v>
      </c>
      <c r="AH550">
        <v>3.8118200000000001E-3</v>
      </c>
      <c r="AI550">
        <v>1.2140199999999999E-3</v>
      </c>
      <c r="AJ550">
        <v>1.1376499999999999E-2</v>
      </c>
    </row>
    <row r="551" spans="1:36" x14ac:dyDescent="0.25">
      <c r="A551">
        <v>11560511</v>
      </c>
      <c r="D551">
        <v>60554613</v>
      </c>
      <c r="F551">
        <v>300</v>
      </c>
      <c r="G551">
        <v>77650814</v>
      </c>
      <c r="I551">
        <v>2275050012</v>
      </c>
      <c r="J551">
        <v>2</v>
      </c>
      <c r="K551" t="s">
        <v>34</v>
      </c>
      <c r="L551" t="s">
        <v>218</v>
      </c>
      <c r="M551">
        <v>34039</v>
      </c>
      <c r="O551" t="s">
        <v>412</v>
      </c>
      <c r="P551">
        <v>48811</v>
      </c>
      <c r="Q551" t="s">
        <v>37</v>
      </c>
      <c r="R551" t="s">
        <v>38</v>
      </c>
      <c r="U551" t="s">
        <v>38</v>
      </c>
      <c r="V551">
        <v>40.644399999999997</v>
      </c>
      <c r="W551">
        <v>-74.2453</v>
      </c>
      <c r="X551" t="s">
        <v>39</v>
      </c>
      <c r="Y551" t="s">
        <v>413</v>
      </c>
      <c r="Z551" t="s">
        <v>34</v>
      </c>
      <c r="AA551">
        <v>0</v>
      </c>
      <c r="AB551" t="s">
        <v>41</v>
      </c>
      <c r="AC551">
        <v>8</v>
      </c>
      <c r="AE551">
        <v>0.15802099999999999</v>
      </c>
      <c r="AF551">
        <v>5.3417999999999998E-3</v>
      </c>
      <c r="AG551">
        <v>3.9055499999999998E-3</v>
      </c>
      <c r="AH551">
        <v>3.8118200000000001E-3</v>
      </c>
      <c r="AI551">
        <v>1.2140199999999999E-3</v>
      </c>
      <c r="AJ551">
        <v>1.1376499999999999E-2</v>
      </c>
    </row>
    <row r="552" spans="1:36" x14ac:dyDescent="0.25">
      <c r="A552">
        <v>11936111</v>
      </c>
      <c r="D552">
        <v>60662013</v>
      </c>
      <c r="F552">
        <v>300</v>
      </c>
      <c r="G552">
        <v>77864414</v>
      </c>
      <c r="I552">
        <v>2275050012</v>
      </c>
      <c r="J552">
        <v>2</v>
      </c>
      <c r="K552" t="s">
        <v>34</v>
      </c>
      <c r="L552" t="s">
        <v>103</v>
      </c>
      <c r="M552">
        <v>34023</v>
      </c>
      <c r="O552" t="s">
        <v>154</v>
      </c>
      <c r="P552">
        <v>48811</v>
      </c>
      <c r="Q552" t="s">
        <v>37</v>
      </c>
      <c r="R552" t="s">
        <v>38</v>
      </c>
      <c r="U552" t="s">
        <v>38</v>
      </c>
      <c r="V552">
        <v>40.540599999999998</v>
      </c>
      <c r="W552">
        <v>-74.256900000000002</v>
      </c>
      <c r="X552" t="s">
        <v>39</v>
      </c>
      <c r="Y552" t="s">
        <v>155</v>
      </c>
      <c r="Z552" t="s">
        <v>34</v>
      </c>
      <c r="AA552">
        <v>0</v>
      </c>
      <c r="AB552" t="s">
        <v>41</v>
      </c>
      <c r="AC552">
        <v>8</v>
      </c>
      <c r="AE552">
        <v>0.15802099999999999</v>
      </c>
      <c r="AF552">
        <v>5.3417999999999998E-3</v>
      </c>
      <c r="AG552">
        <v>3.9055499999999998E-3</v>
      </c>
      <c r="AH552">
        <v>3.8118200000000001E-3</v>
      </c>
      <c r="AI552">
        <v>1.2140199999999999E-3</v>
      </c>
      <c r="AJ552">
        <v>1.1376499999999999E-2</v>
      </c>
    </row>
    <row r="553" spans="1:36" x14ac:dyDescent="0.25">
      <c r="A553">
        <v>11838611</v>
      </c>
      <c r="D553">
        <v>60784113</v>
      </c>
      <c r="F553">
        <v>300</v>
      </c>
      <c r="G553">
        <v>78109614</v>
      </c>
      <c r="I553">
        <v>2275050012</v>
      </c>
      <c r="J553">
        <v>2</v>
      </c>
      <c r="K553" t="s">
        <v>34</v>
      </c>
      <c r="L553" t="s">
        <v>70</v>
      </c>
      <c r="M553">
        <v>34021</v>
      </c>
      <c r="O553" t="s">
        <v>290</v>
      </c>
      <c r="P553">
        <v>48811</v>
      </c>
      <c r="Q553" t="s">
        <v>37</v>
      </c>
      <c r="R553" t="s">
        <v>38</v>
      </c>
      <c r="U553" t="s">
        <v>38</v>
      </c>
      <c r="V553">
        <v>40.392299999999999</v>
      </c>
      <c r="W553">
        <v>-74.7791</v>
      </c>
      <c r="X553" t="s">
        <v>39</v>
      </c>
      <c r="Y553" t="s">
        <v>291</v>
      </c>
      <c r="Z553" t="s">
        <v>34</v>
      </c>
      <c r="AA553">
        <v>0</v>
      </c>
      <c r="AB553" t="s">
        <v>41</v>
      </c>
      <c r="AC553">
        <v>8</v>
      </c>
      <c r="AE553">
        <v>0.15802099999999999</v>
      </c>
      <c r="AF553">
        <v>5.3417999999999998E-3</v>
      </c>
      <c r="AG553">
        <v>3.9055499999999998E-3</v>
      </c>
      <c r="AH553">
        <v>3.8118200000000001E-3</v>
      </c>
      <c r="AI553">
        <v>1.2140199999999999E-3</v>
      </c>
      <c r="AJ553">
        <v>1.1376499999999999E-2</v>
      </c>
    </row>
    <row r="554" spans="1:36" x14ac:dyDescent="0.25">
      <c r="A554">
        <v>12319611</v>
      </c>
      <c r="D554">
        <v>61749713</v>
      </c>
      <c r="F554">
        <v>300</v>
      </c>
      <c r="G554">
        <v>80025614</v>
      </c>
      <c r="I554">
        <v>2275050012</v>
      </c>
      <c r="J554">
        <v>2</v>
      </c>
      <c r="K554" t="s">
        <v>34</v>
      </c>
      <c r="L554" t="s">
        <v>236</v>
      </c>
      <c r="M554">
        <v>34031</v>
      </c>
      <c r="O554" t="s">
        <v>533</v>
      </c>
      <c r="P554">
        <v>48811</v>
      </c>
      <c r="Q554" t="s">
        <v>37</v>
      </c>
      <c r="R554" t="s">
        <v>38</v>
      </c>
      <c r="U554" t="s">
        <v>38</v>
      </c>
      <c r="V554">
        <v>40.834800000000001</v>
      </c>
      <c r="W554">
        <v>-74.152600000000007</v>
      </c>
      <c r="X554" t="s">
        <v>39</v>
      </c>
      <c r="Y554" t="s">
        <v>423</v>
      </c>
      <c r="Z554" t="s">
        <v>34</v>
      </c>
      <c r="AA554">
        <v>0</v>
      </c>
      <c r="AB554" t="s">
        <v>41</v>
      </c>
      <c r="AC554">
        <v>8</v>
      </c>
      <c r="AE554">
        <v>0.15802099999999999</v>
      </c>
      <c r="AF554">
        <v>5.3417999999999998E-3</v>
      </c>
      <c r="AG554">
        <v>3.9055499999999998E-3</v>
      </c>
      <c r="AH554">
        <v>3.8118200000000001E-3</v>
      </c>
      <c r="AI554">
        <v>1.2140199999999999E-3</v>
      </c>
      <c r="AJ554">
        <v>1.1376499999999999E-2</v>
      </c>
    </row>
    <row r="555" spans="1:36" x14ac:dyDescent="0.25">
      <c r="A555">
        <v>12322311</v>
      </c>
      <c r="D555">
        <v>61752613</v>
      </c>
      <c r="F555">
        <v>300</v>
      </c>
      <c r="G555">
        <v>80031414</v>
      </c>
      <c r="I555">
        <v>2275050012</v>
      </c>
      <c r="J555">
        <v>2</v>
      </c>
      <c r="K555" t="s">
        <v>34</v>
      </c>
      <c r="L555" t="s">
        <v>84</v>
      </c>
      <c r="M555">
        <v>34029</v>
      </c>
      <c r="O555" t="s">
        <v>475</v>
      </c>
      <c r="P555">
        <v>48811</v>
      </c>
      <c r="Q555" t="s">
        <v>37</v>
      </c>
      <c r="R555" t="s">
        <v>38</v>
      </c>
      <c r="U555" t="s">
        <v>38</v>
      </c>
      <c r="V555">
        <v>40.100099999999998</v>
      </c>
      <c r="W555">
        <v>-74.317599999999999</v>
      </c>
      <c r="X555" t="s">
        <v>39</v>
      </c>
      <c r="Y555" t="s">
        <v>475</v>
      </c>
      <c r="Z555" t="s">
        <v>34</v>
      </c>
      <c r="AA555">
        <v>0</v>
      </c>
      <c r="AB555" t="s">
        <v>41</v>
      </c>
      <c r="AC555">
        <v>8</v>
      </c>
      <c r="AE555">
        <v>0.15802099999999999</v>
      </c>
      <c r="AF555">
        <v>5.3417999999999998E-3</v>
      </c>
      <c r="AG555">
        <v>3.9055499999999998E-3</v>
      </c>
      <c r="AH555">
        <v>3.8118200000000001E-3</v>
      </c>
      <c r="AI555">
        <v>1.2140199999999999E-3</v>
      </c>
      <c r="AJ555">
        <v>1.1376499999999999E-2</v>
      </c>
    </row>
    <row r="556" spans="1:36" x14ac:dyDescent="0.25">
      <c r="A556">
        <v>12320211</v>
      </c>
      <c r="D556">
        <v>61750413</v>
      </c>
      <c r="F556">
        <v>300</v>
      </c>
      <c r="G556">
        <v>80027014</v>
      </c>
      <c r="I556">
        <v>2275050012</v>
      </c>
      <c r="J556">
        <v>2</v>
      </c>
      <c r="K556" t="s">
        <v>34</v>
      </c>
      <c r="L556" t="s">
        <v>35</v>
      </c>
      <c r="M556">
        <v>34025</v>
      </c>
      <c r="O556" t="s">
        <v>392</v>
      </c>
      <c r="P556">
        <v>48811</v>
      </c>
      <c r="Q556" t="s">
        <v>37</v>
      </c>
      <c r="R556" t="s">
        <v>38</v>
      </c>
      <c r="U556" t="s">
        <v>38</v>
      </c>
      <c r="V556">
        <v>40.219299999999997</v>
      </c>
      <c r="W556">
        <v>-74.093999999999994</v>
      </c>
      <c r="X556" t="s">
        <v>39</v>
      </c>
      <c r="Y556" t="s">
        <v>393</v>
      </c>
      <c r="Z556" t="s">
        <v>34</v>
      </c>
      <c r="AA556">
        <v>0</v>
      </c>
      <c r="AB556" t="s">
        <v>41</v>
      </c>
      <c r="AC556">
        <v>8</v>
      </c>
      <c r="AE556">
        <v>0.15802099999999999</v>
      </c>
      <c r="AF556">
        <v>5.3417999999999998E-3</v>
      </c>
      <c r="AG556">
        <v>3.9055499999999998E-3</v>
      </c>
      <c r="AH556">
        <v>3.8118200000000001E-3</v>
      </c>
      <c r="AI556">
        <v>1.2140199999999999E-3</v>
      </c>
      <c r="AJ556">
        <v>1.1376499999999999E-2</v>
      </c>
    </row>
    <row r="557" spans="1:36" x14ac:dyDescent="0.25">
      <c r="A557">
        <v>11578711</v>
      </c>
      <c r="D557">
        <v>61090813</v>
      </c>
      <c r="F557">
        <v>300</v>
      </c>
      <c r="G557">
        <v>78721014</v>
      </c>
      <c r="I557">
        <v>2275050012</v>
      </c>
      <c r="J557">
        <v>2</v>
      </c>
      <c r="K557" t="s">
        <v>34</v>
      </c>
      <c r="L557" t="s">
        <v>35</v>
      </c>
      <c r="M557">
        <v>34025</v>
      </c>
      <c r="O557" t="s">
        <v>327</v>
      </c>
      <c r="P557">
        <v>48811</v>
      </c>
      <c r="Q557" t="s">
        <v>37</v>
      </c>
      <c r="R557" t="s">
        <v>38</v>
      </c>
      <c r="U557" t="s">
        <v>38</v>
      </c>
      <c r="V557">
        <v>40.171799999999998</v>
      </c>
      <c r="W557">
        <v>-74.1785</v>
      </c>
      <c r="X557" t="s">
        <v>39</v>
      </c>
      <c r="Y557" t="s">
        <v>328</v>
      </c>
      <c r="Z557" t="s">
        <v>34</v>
      </c>
      <c r="AA557">
        <v>0</v>
      </c>
      <c r="AB557" t="s">
        <v>41</v>
      </c>
      <c r="AC557">
        <v>8</v>
      </c>
      <c r="AE557">
        <v>0.15802099999999999</v>
      </c>
      <c r="AF557">
        <v>5.3417999999999998E-3</v>
      </c>
      <c r="AG557">
        <v>3.9055499999999998E-3</v>
      </c>
      <c r="AH557">
        <v>3.8118200000000001E-3</v>
      </c>
      <c r="AI557">
        <v>1.2140199999999999E-3</v>
      </c>
      <c r="AJ557">
        <v>1.1376499999999999E-2</v>
      </c>
    </row>
    <row r="558" spans="1:36" x14ac:dyDescent="0.25">
      <c r="A558">
        <v>12322711</v>
      </c>
      <c r="D558">
        <v>61753013</v>
      </c>
      <c r="F558">
        <v>300</v>
      </c>
      <c r="G558">
        <v>80032214</v>
      </c>
      <c r="I558">
        <v>2275050012</v>
      </c>
      <c r="J558">
        <v>2</v>
      </c>
      <c r="K558" t="s">
        <v>34</v>
      </c>
      <c r="L558" t="s">
        <v>103</v>
      </c>
      <c r="M558">
        <v>34023</v>
      </c>
      <c r="O558" t="s">
        <v>396</v>
      </c>
      <c r="P558">
        <v>48811</v>
      </c>
      <c r="Q558" t="s">
        <v>37</v>
      </c>
      <c r="R558" t="s">
        <v>38</v>
      </c>
      <c r="U558" t="s">
        <v>38</v>
      </c>
      <c r="V558">
        <v>40.524500000000003</v>
      </c>
      <c r="W558">
        <v>-74.425700000000006</v>
      </c>
      <c r="X558" t="s">
        <v>39</v>
      </c>
      <c r="Y558" t="s">
        <v>397</v>
      </c>
      <c r="Z558" t="s">
        <v>34</v>
      </c>
      <c r="AA558">
        <v>0</v>
      </c>
      <c r="AB558" t="s">
        <v>41</v>
      </c>
      <c r="AC558">
        <v>8</v>
      </c>
      <c r="AE558">
        <v>0.15802099999999999</v>
      </c>
      <c r="AF558">
        <v>5.3417999999999998E-3</v>
      </c>
      <c r="AG558">
        <v>3.9055499999999998E-3</v>
      </c>
      <c r="AH558">
        <v>3.8118200000000001E-3</v>
      </c>
      <c r="AI558">
        <v>1.2140199999999999E-3</v>
      </c>
      <c r="AJ558">
        <v>1.1376499999999999E-2</v>
      </c>
    </row>
    <row r="559" spans="1:36" x14ac:dyDescent="0.25">
      <c r="A559">
        <v>12320311</v>
      </c>
      <c r="D559">
        <v>61750513</v>
      </c>
      <c r="F559">
        <v>300</v>
      </c>
      <c r="G559">
        <v>80027214</v>
      </c>
      <c r="I559">
        <v>2275050012</v>
      </c>
      <c r="J559">
        <v>2</v>
      </c>
      <c r="K559" t="s">
        <v>34</v>
      </c>
      <c r="L559" t="s">
        <v>67</v>
      </c>
      <c r="M559">
        <v>34037</v>
      </c>
      <c r="O559" t="s">
        <v>210</v>
      </c>
      <c r="P559">
        <v>48811</v>
      </c>
      <c r="Q559" t="s">
        <v>37</v>
      </c>
      <c r="R559" t="s">
        <v>38</v>
      </c>
      <c r="U559" t="s">
        <v>38</v>
      </c>
      <c r="V559">
        <v>40.987900000000003</v>
      </c>
      <c r="W559">
        <v>-74.725200000000001</v>
      </c>
      <c r="X559" t="s">
        <v>39</v>
      </c>
      <c r="Y559" t="s">
        <v>69</v>
      </c>
      <c r="Z559" t="s">
        <v>34</v>
      </c>
      <c r="AA559">
        <v>0</v>
      </c>
      <c r="AB559" t="s">
        <v>41</v>
      </c>
      <c r="AC559">
        <v>8</v>
      </c>
      <c r="AE559">
        <v>0.15802099999999999</v>
      </c>
      <c r="AF559">
        <v>5.3417999999999998E-3</v>
      </c>
      <c r="AG559">
        <v>3.9055499999999998E-3</v>
      </c>
      <c r="AH559">
        <v>3.8118200000000001E-3</v>
      </c>
      <c r="AI559">
        <v>1.2140199999999999E-3</v>
      </c>
      <c r="AJ559">
        <v>1.1376499999999999E-2</v>
      </c>
    </row>
    <row r="560" spans="1:36" x14ac:dyDescent="0.25">
      <c r="A560">
        <v>12395211</v>
      </c>
      <c r="D560">
        <v>61581613</v>
      </c>
      <c r="F560">
        <v>300</v>
      </c>
      <c r="G560">
        <v>79693614</v>
      </c>
      <c r="I560">
        <v>2275050012</v>
      </c>
      <c r="J560">
        <v>2</v>
      </c>
      <c r="K560" t="s">
        <v>34</v>
      </c>
      <c r="L560" t="s">
        <v>64</v>
      </c>
      <c r="M560">
        <v>34019</v>
      </c>
      <c r="O560" t="s">
        <v>150</v>
      </c>
      <c r="P560">
        <v>48811</v>
      </c>
      <c r="Q560" t="s">
        <v>37</v>
      </c>
      <c r="R560" t="s">
        <v>38</v>
      </c>
      <c r="U560" t="s">
        <v>38</v>
      </c>
      <c r="V560">
        <v>40.530700000000003</v>
      </c>
      <c r="W560">
        <v>-74.860699999999994</v>
      </c>
      <c r="X560" t="s">
        <v>39</v>
      </c>
      <c r="Y560" t="s">
        <v>151</v>
      </c>
      <c r="Z560" t="s">
        <v>34</v>
      </c>
      <c r="AA560">
        <v>0</v>
      </c>
      <c r="AB560" t="s">
        <v>41</v>
      </c>
      <c r="AC560">
        <v>8</v>
      </c>
      <c r="AE560">
        <v>0.15802099999999999</v>
      </c>
      <c r="AF560">
        <v>5.3417999999999998E-3</v>
      </c>
      <c r="AG560">
        <v>3.9055499999999998E-3</v>
      </c>
      <c r="AH560">
        <v>3.8118200000000001E-3</v>
      </c>
      <c r="AI560">
        <v>1.2140199999999999E-3</v>
      </c>
      <c r="AJ560">
        <v>1.1376499999999999E-2</v>
      </c>
    </row>
    <row r="561" spans="1:36" x14ac:dyDescent="0.25">
      <c r="A561">
        <v>11048611</v>
      </c>
      <c r="D561">
        <v>60641813</v>
      </c>
      <c r="F561">
        <v>300</v>
      </c>
      <c r="G561">
        <v>77824014</v>
      </c>
      <c r="I561">
        <v>2275050012</v>
      </c>
      <c r="J561">
        <v>2</v>
      </c>
      <c r="K561" t="s">
        <v>34</v>
      </c>
      <c r="L561" t="s">
        <v>236</v>
      </c>
      <c r="M561">
        <v>34031</v>
      </c>
      <c r="O561" t="s">
        <v>469</v>
      </c>
      <c r="P561">
        <v>48811</v>
      </c>
      <c r="Q561" t="s">
        <v>37</v>
      </c>
      <c r="R561" t="s">
        <v>38</v>
      </c>
      <c r="U561" t="s">
        <v>38</v>
      </c>
      <c r="V561">
        <v>41.054299999999998</v>
      </c>
      <c r="W561">
        <v>-74.430199999999999</v>
      </c>
      <c r="X561" t="s">
        <v>39</v>
      </c>
      <c r="Y561" t="s">
        <v>470</v>
      </c>
      <c r="Z561" t="s">
        <v>34</v>
      </c>
      <c r="AA561">
        <v>0</v>
      </c>
      <c r="AB561" t="s">
        <v>41</v>
      </c>
      <c r="AC561">
        <v>8</v>
      </c>
      <c r="AE561">
        <v>0.15802099999999999</v>
      </c>
      <c r="AF561">
        <v>5.3417999999999998E-3</v>
      </c>
      <c r="AG561">
        <v>3.9055499999999998E-3</v>
      </c>
      <c r="AH561">
        <v>3.8118200000000001E-3</v>
      </c>
      <c r="AI561">
        <v>1.2140199999999999E-3</v>
      </c>
      <c r="AJ561">
        <v>1.1376499999999999E-2</v>
      </c>
    </row>
    <row r="562" spans="1:36" x14ac:dyDescent="0.25">
      <c r="A562">
        <v>16130911</v>
      </c>
      <c r="D562">
        <v>103167613</v>
      </c>
      <c r="F562">
        <v>300</v>
      </c>
      <c r="G562">
        <v>144807414</v>
      </c>
      <c r="I562">
        <v>2275050012</v>
      </c>
      <c r="J562">
        <v>2</v>
      </c>
      <c r="K562" t="s">
        <v>34</v>
      </c>
      <c r="L562" t="s">
        <v>35</v>
      </c>
      <c r="M562">
        <v>34025</v>
      </c>
      <c r="O562" t="s">
        <v>184</v>
      </c>
      <c r="P562">
        <v>48811</v>
      </c>
      <c r="Q562" t="s">
        <v>37</v>
      </c>
      <c r="R562" t="s">
        <v>38</v>
      </c>
      <c r="U562" t="s">
        <v>38</v>
      </c>
      <c r="V562">
        <v>40.440277999999999</v>
      </c>
      <c r="W562">
        <v>-74.156666000000001</v>
      </c>
      <c r="X562" t="s">
        <v>110</v>
      </c>
      <c r="Y562" t="s">
        <v>185</v>
      </c>
      <c r="Z562" t="s">
        <v>34</v>
      </c>
      <c r="AA562">
        <v>0</v>
      </c>
      <c r="AB562" t="s">
        <v>41</v>
      </c>
      <c r="AC562">
        <v>8</v>
      </c>
      <c r="AE562">
        <v>0.15802099999999999</v>
      </c>
      <c r="AF562">
        <v>5.3417999999999998E-3</v>
      </c>
      <c r="AG562">
        <v>3.9055499999999998E-3</v>
      </c>
      <c r="AH562">
        <v>3.8118200000000001E-3</v>
      </c>
      <c r="AI562">
        <v>1.2140199999999999E-3</v>
      </c>
      <c r="AJ562">
        <v>1.1376499999999999E-2</v>
      </c>
    </row>
    <row r="563" spans="1:36" x14ac:dyDescent="0.25">
      <c r="A563">
        <v>11700411</v>
      </c>
      <c r="D563">
        <v>61223013</v>
      </c>
      <c r="F563">
        <v>300</v>
      </c>
      <c r="G563">
        <v>78984214</v>
      </c>
      <c r="I563">
        <v>2275050012</v>
      </c>
      <c r="J563">
        <v>2</v>
      </c>
      <c r="K563" t="s">
        <v>34</v>
      </c>
      <c r="L563" t="s">
        <v>90</v>
      </c>
      <c r="M563">
        <v>34005</v>
      </c>
      <c r="O563" t="s">
        <v>91</v>
      </c>
      <c r="P563">
        <v>48811</v>
      </c>
      <c r="Q563" t="s">
        <v>37</v>
      </c>
      <c r="R563" t="s">
        <v>38</v>
      </c>
      <c r="U563" t="s">
        <v>38</v>
      </c>
      <c r="V563">
        <v>39.801499999999997</v>
      </c>
      <c r="W563">
        <v>-74.759600000000006</v>
      </c>
      <c r="X563" t="s">
        <v>39</v>
      </c>
      <c r="Y563" t="s">
        <v>92</v>
      </c>
      <c r="Z563" t="s">
        <v>34</v>
      </c>
      <c r="AA563">
        <v>0</v>
      </c>
      <c r="AB563" t="s">
        <v>41</v>
      </c>
      <c r="AC563">
        <v>8</v>
      </c>
      <c r="AE563">
        <v>0.15802099999999999</v>
      </c>
      <c r="AF563">
        <v>5.3417999999999998E-3</v>
      </c>
      <c r="AG563">
        <v>3.9055499999999998E-3</v>
      </c>
      <c r="AH563">
        <v>3.8118200000000001E-3</v>
      </c>
      <c r="AI563">
        <v>1.2140199999999999E-3</v>
      </c>
      <c r="AJ563">
        <v>1.1376499999999999E-2</v>
      </c>
    </row>
    <row r="564" spans="1:36" x14ac:dyDescent="0.25">
      <c r="A564">
        <v>12395611</v>
      </c>
      <c r="D564">
        <v>61582113</v>
      </c>
      <c r="F564">
        <v>300</v>
      </c>
      <c r="G564">
        <v>79694614</v>
      </c>
      <c r="I564">
        <v>2275050012</v>
      </c>
      <c r="J564">
        <v>2</v>
      </c>
      <c r="K564" t="s">
        <v>34</v>
      </c>
      <c r="L564" t="s">
        <v>108</v>
      </c>
      <c r="M564">
        <v>34003</v>
      </c>
      <c r="O564" t="s">
        <v>139</v>
      </c>
      <c r="P564">
        <v>48811</v>
      </c>
      <c r="Q564" t="s">
        <v>37</v>
      </c>
      <c r="R564" t="s">
        <v>38</v>
      </c>
      <c r="U564" t="s">
        <v>38</v>
      </c>
      <c r="V564">
        <v>41.104300000000002</v>
      </c>
      <c r="W564">
        <v>-74.164000000000001</v>
      </c>
      <c r="X564" t="s">
        <v>39</v>
      </c>
      <c r="Y564" t="s">
        <v>140</v>
      </c>
      <c r="Z564" t="s">
        <v>34</v>
      </c>
      <c r="AA564">
        <v>0</v>
      </c>
      <c r="AB564" t="s">
        <v>41</v>
      </c>
      <c r="AC564">
        <v>8</v>
      </c>
      <c r="AE564">
        <v>0.15802099999999999</v>
      </c>
      <c r="AF564">
        <v>5.3417999999999998E-3</v>
      </c>
      <c r="AG564">
        <v>3.9055499999999998E-3</v>
      </c>
      <c r="AH564">
        <v>3.8118200000000001E-3</v>
      </c>
      <c r="AI564">
        <v>1.2140199999999999E-3</v>
      </c>
      <c r="AJ564">
        <v>1.1376499999999999E-2</v>
      </c>
    </row>
    <row r="565" spans="1:36" x14ac:dyDescent="0.25">
      <c r="A565">
        <v>11079111</v>
      </c>
      <c r="D565">
        <v>60709913</v>
      </c>
      <c r="F565">
        <v>300</v>
      </c>
      <c r="G565">
        <v>77961614</v>
      </c>
      <c r="I565">
        <v>2275050012</v>
      </c>
      <c r="J565">
        <v>2</v>
      </c>
      <c r="K565" t="s">
        <v>34</v>
      </c>
      <c r="L565" t="s">
        <v>98</v>
      </c>
      <c r="M565">
        <v>34001</v>
      </c>
      <c r="O565" t="s">
        <v>390</v>
      </c>
      <c r="P565">
        <v>48811</v>
      </c>
      <c r="Q565" t="s">
        <v>37</v>
      </c>
      <c r="R565" t="s">
        <v>38</v>
      </c>
      <c r="U565" t="s">
        <v>38</v>
      </c>
      <c r="V565">
        <v>39.484299999999998</v>
      </c>
      <c r="W565">
        <v>-74.881799999999998</v>
      </c>
      <c r="X565" t="s">
        <v>39</v>
      </c>
      <c r="Y565" t="s">
        <v>391</v>
      </c>
      <c r="Z565" t="s">
        <v>34</v>
      </c>
      <c r="AA565">
        <v>0</v>
      </c>
      <c r="AB565" t="s">
        <v>41</v>
      </c>
      <c r="AC565">
        <v>8</v>
      </c>
      <c r="AE565">
        <v>0.15802099999999999</v>
      </c>
      <c r="AF565">
        <v>5.3417999999999998E-3</v>
      </c>
      <c r="AG565">
        <v>3.9055499999999998E-3</v>
      </c>
      <c r="AH565">
        <v>3.8118200000000001E-3</v>
      </c>
      <c r="AI565">
        <v>1.2140199999999999E-3</v>
      </c>
      <c r="AJ565">
        <v>1.1376499999999999E-2</v>
      </c>
    </row>
    <row r="566" spans="1:36" x14ac:dyDescent="0.25">
      <c r="A566">
        <v>17135411</v>
      </c>
      <c r="D566">
        <v>114258413</v>
      </c>
      <c r="F566">
        <v>300</v>
      </c>
      <c r="G566">
        <v>160463814</v>
      </c>
      <c r="I566">
        <v>2275050012</v>
      </c>
      <c r="J566">
        <v>2</v>
      </c>
      <c r="K566" t="s">
        <v>34</v>
      </c>
      <c r="L566" t="s">
        <v>103</v>
      </c>
      <c r="M566">
        <v>34023</v>
      </c>
      <c r="O566" t="s">
        <v>305</v>
      </c>
      <c r="P566">
        <v>48811</v>
      </c>
      <c r="Q566" t="s">
        <v>37</v>
      </c>
      <c r="R566" t="s">
        <v>38</v>
      </c>
      <c r="U566" t="s">
        <v>38</v>
      </c>
      <c r="V566">
        <v>40.501829999999998</v>
      </c>
      <c r="W566">
        <v>-74.445729999999998</v>
      </c>
      <c r="X566" t="s">
        <v>39</v>
      </c>
      <c r="Y566" t="s">
        <v>167</v>
      </c>
      <c r="Z566" t="s">
        <v>34</v>
      </c>
      <c r="AA566">
        <v>8901</v>
      </c>
      <c r="AB566" t="s">
        <v>41</v>
      </c>
      <c r="AC566">
        <v>8</v>
      </c>
      <c r="AE566">
        <v>0.15802099999999999</v>
      </c>
      <c r="AF566">
        <v>5.3417999999999998E-3</v>
      </c>
      <c r="AG566">
        <v>3.9055499999999998E-3</v>
      </c>
      <c r="AH566">
        <v>3.8118200000000001E-3</v>
      </c>
      <c r="AI566">
        <v>1.2140199999999999E-3</v>
      </c>
      <c r="AJ566">
        <v>1.1376499999999999E-2</v>
      </c>
    </row>
    <row r="567" spans="1:36" x14ac:dyDescent="0.25">
      <c r="A567">
        <v>11395711</v>
      </c>
      <c r="D567">
        <v>61748313</v>
      </c>
      <c r="F567">
        <v>300</v>
      </c>
      <c r="G567">
        <v>80022814</v>
      </c>
      <c r="I567">
        <v>2275050012</v>
      </c>
      <c r="J567">
        <v>2</v>
      </c>
      <c r="K567" t="s">
        <v>34</v>
      </c>
      <c r="L567" t="s">
        <v>35</v>
      </c>
      <c r="M567">
        <v>34025</v>
      </c>
      <c r="O567" t="s">
        <v>375</v>
      </c>
      <c r="P567">
        <v>48811</v>
      </c>
      <c r="Q567" t="s">
        <v>37</v>
      </c>
      <c r="R567" t="s">
        <v>38</v>
      </c>
      <c r="U567" t="s">
        <v>38</v>
      </c>
      <c r="V567">
        <v>40.208399999999997</v>
      </c>
      <c r="W567">
        <v>-74.041200000000003</v>
      </c>
      <c r="X567" t="s">
        <v>39</v>
      </c>
      <c r="Y567" t="s">
        <v>376</v>
      </c>
      <c r="Z567" t="s">
        <v>34</v>
      </c>
      <c r="AA567">
        <v>0</v>
      </c>
      <c r="AB567" t="s">
        <v>41</v>
      </c>
      <c r="AC567">
        <v>8</v>
      </c>
      <c r="AE567">
        <v>0.15802099999999999</v>
      </c>
      <c r="AF567">
        <v>5.3417999999999998E-3</v>
      </c>
      <c r="AG567">
        <v>3.9055499999999998E-3</v>
      </c>
      <c r="AH567">
        <v>3.8118200000000001E-3</v>
      </c>
      <c r="AI567">
        <v>1.2140199999999999E-3</v>
      </c>
      <c r="AJ567">
        <v>1.1376499999999999E-2</v>
      </c>
    </row>
    <row r="568" spans="1:36" x14ac:dyDescent="0.25">
      <c r="A568">
        <v>10983911</v>
      </c>
      <c r="D568">
        <v>60520013</v>
      </c>
      <c r="F568">
        <v>300</v>
      </c>
      <c r="G568">
        <v>77581814</v>
      </c>
      <c r="I568">
        <v>2275050012</v>
      </c>
      <c r="J568">
        <v>2</v>
      </c>
      <c r="K568" t="s">
        <v>34</v>
      </c>
      <c r="L568" t="s">
        <v>103</v>
      </c>
      <c r="M568">
        <v>34023</v>
      </c>
      <c r="O568" t="s">
        <v>437</v>
      </c>
      <c r="P568">
        <v>48811</v>
      </c>
      <c r="Q568" t="s">
        <v>37</v>
      </c>
      <c r="R568" t="s">
        <v>38</v>
      </c>
      <c r="U568" t="s">
        <v>38</v>
      </c>
      <c r="V568">
        <v>40.4773</v>
      </c>
      <c r="W568">
        <v>-74.407899999999998</v>
      </c>
      <c r="X568" t="s">
        <v>39</v>
      </c>
      <c r="Y568" t="s">
        <v>167</v>
      </c>
      <c r="Z568" t="s">
        <v>34</v>
      </c>
      <c r="AA568">
        <v>0</v>
      </c>
      <c r="AB568" t="s">
        <v>41</v>
      </c>
      <c r="AC568">
        <v>8</v>
      </c>
      <c r="AE568">
        <v>0.15802099999999999</v>
      </c>
      <c r="AF568">
        <v>5.3417999999999998E-3</v>
      </c>
      <c r="AG568">
        <v>3.9055499999999998E-3</v>
      </c>
      <c r="AH568">
        <v>3.8118200000000001E-3</v>
      </c>
      <c r="AI568">
        <v>1.2140199999999999E-3</v>
      </c>
      <c r="AJ568">
        <v>1.1376499999999999E-2</v>
      </c>
    </row>
    <row r="569" spans="1:36" x14ac:dyDescent="0.25">
      <c r="A569">
        <v>11489011</v>
      </c>
      <c r="D569">
        <v>60641313</v>
      </c>
      <c r="F569">
        <v>300</v>
      </c>
      <c r="G569">
        <v>77823014</v>
      </c>
      <c r="I569">
        <v>2275050012</v>
      </c>
      <c r="J569">
        <v>2</v>
      </c>
      <c r="K569" t="s">
        <v>34</v>
      </c>
      <c r="L569" t="s">
        <v>103</v>
      </c>
      <c r="M569">
        <v>34023</v>
      </c>
      <c r="O569" t="s">
        <v>209</v>
      </c>
      <c r="P569">
        <v>48811</v>
      </c>
      <c r="Q569" t="s">
        <v>37</v>
      </c>
      <c r="R569" t="s">
        <v>38</v>
      </c>
      <c r="U569" t="s">
        <v>38</v>
      </c>
      <c r="V569">
        <v>40.476799999999997</v>
      </c>
      <c r="W569">
        <v>-74.408799999999999</v>
      </c>
      <c r="X569" t="s">
        <v>39</v>
      </c>
      <c r="Y569" t="s">
        <v>167</v>
      </c>
      <c r="Z569" t="s">
        <v>34</v>
      </c>
      <c r="AA569">
        <v>0</v>
      </c>
      <c r="AB569" t="s">
        <v>41</v>
      </c>
      <c r="AC569">
        <v>8</v>
      </c>
      <c r="AE569">
        <v>0.15802099999999999</v>
      </c>
      <c r="AF569">
        <v>5.3417999999999998E-3</v>
      </c>
      <c r="AG569">
        <v>3.9055499999999998E-3</v>
      </c>
      <c r="AH569">
        <v>3.8118200000000001E-3</v>
      </c>
      <c r="AI569">
        <v>1.2140199999999999E-3</v>
      </c>
      <c r="AJ569">
        <v>1.1376499999999999E-2</v>
      </c>
    </row>
    <row r="570" spans="1:36" x14ac:dyDescent="0.25">
      <c r="A570">
        <v>12023811</v>
      </c>
      <c r="D570">
        <v>60732813</v>
      </c>
      <c r="F570">
        <v>300</v>
      </c>
      <c r="G570">
        <v>78007014</v>
      </c>
      <c r="I570">
        <v>2275050012</v>
      </c>
      <c r="J570">
        <v>2</v>
      </c>
      <c r="K570" t="s">
        <v>34</v>
      </c>
      <c r="L570" t="s">
        <v>90</v>
      </c>
      <c r="M570">
        <v>34005</v>
      </c>
      <c r="O570" t="s">
        <v>119</v>
      </c>
      <c r="P570">
        <v>48811</v>
      </c>
      <c r="Q570" t="s">
        <v>37</v>
      </c>
      <c r="R570" t="s">
        <v>38</v>
      </c>
      <c r="U570" t="s">
        <v>38</v>
      </c>
      <c r="V570">
        <v>40.015799999999999</v>
      </c>
      <c r="W570">
        <v>-74.975800000000007</v>
      </c>
      <c r="X570" t="s">
        <v>39</v>
      </c>
      <c r="Y570" t="s">
        <v>120</v>
      </c>
      <c r="Z570" t="s">
        <v>34</v>
      </c>
      <c r="AA570">
        <v>0</v>
      </c>
      <c r="AB570" t="s">
        <v>41</v>
      </c>
      <c r="AC570">
        <v>8</v>
      </c>
      <c r="AE570">
        <v>0.15802099999999999</v>
      </c>
      <c r="AF570">
        <v>5.3417999999999998E-3</v>
      </c>
      <c r="AG570">
        <v>3.9055499999999998E-3</v>
      </c>
      <c r="AH570">
        <v>3.8118200000000001E-3</v>
      </c>
      <c r="AI570">
        <v>1.2140199999999999E-3</v>
      </c>
      <c r="AJ570">
        <v>1.1376499999999999E-2</v>
      </c>
    </row>
    <row r="571" spans="1:36" x14ac:dyDescent="0.25">
      <c r="A571">
        <v>17137411</v>
      </c>
      <c r="D571">
        <v>114266513</v>
      </c>
      <c r="F571">
        <v>300</v>
      </c>
      <c r="G571">
        <v>160475914</v>
      </c>
      <c r="I571">
        <v>2275050012</v>
      </c>
      <c r="J571">
        <v>2</v>
      </c>
      <c r="K571" t="s">
        <v>34</v>
      </c>
      <c r="L571" t="s">
        <v>79</v>
      </c>
      <c r="M571">
        <v>34027</v>
      </c>
      <c r="O571" t="s">
        <v>457</v>
      </c>
      <c r="P571">
        <v>48811</v>
      </c>
      <c r="Q571" t="s">
        <v>37</v>
      </c>
      <c r="R571" t="s">
        <v>38</v>
      </c>
      <c r="U571" t="s">
        <v>38</v>
      </c>
      <c r="V571">
        <v>40.83708</v>
      </c>
      <c r="W571">
        <v>-74.476690000000005</v>
      </c>
      <c r="X571" t="s">
        <v>39</v>
      </c>
      <c r="Y571" t="s">
        <v>458</v>
      </c>
      <c r="Z571" t="s">
        <v>34</v>
      </c>
      <c r="AA571">
        <v>7950</v>
      </c>
      <c r="AB571" t="s">
        <v>41</v>
      </c>
      <c r="AC571">
        <v>8</v>
      </c>
      <c r="AE571">
        <v>0.15802099999999999</v>
      </c>
      <c r="AF571">
        <v>5.3417999999999998E-3</v>
      </c>
      <c r="AG571">
        <v>3.9055499999999998E-3</v>
      </c>
      <c r="AH571">
        <v>3.8118200000000001E-3</v>
      </c>
      <c r="AI571">
        <v>1.2140199999999999E-3</v>
      </c>
      <c r="AJ571">
        <v>1.1376499999999999E-2</v>
      </c>
    </row>
    <row r="572" spans="1:36" x14ac:dyDescent="0.25">
      <c r="A572">
        <v>12322911</v>
      </c>
      <c r="D572">
        <v>61753213</v>
      </c>
      <c r="F572">
        <v>300</v>
      </c>
      <c r="G572">
        <v>80032614</v>
      </c>
      <c r="I572">
        <v>2275050012</v>
      </c>
      <c r="J572">
        <v>2</v>
      </c>
      <c r="K572" t="s">
        <v>34</v>
      </c>
      <c r="L572" t="s">
        <v>178</v>
      </c>
      <c r="M572">
        <v>34017</v>
      </c>
      <c r="O572" t="s">
        <v>385</v>
      </c>
      <c r="P572">
        <v>48811</v>
      </c>
      <c r="Q572" t="s">
        <v>37</v>
      </c>
      <c r="R572" t="s">
        <v>38</v>
      </c>
      <c r="U572" t="s">
        <v>38</v>
      </c>
      <c r="V572">
        <v>40.737000000000002</v>
      </c>
      <c r="W572">
        <v>-74.096800000000002</v>
      </c>
      <c r="X572" t="s">
        <v>39</v>
      </c>
      <c r="Y572" t="s">
        <v>386</v>
      </c>
      <c r="Z572" t="s">
        <v>34</v>
      </c>
      <c r="AA572">
        <v>0</v>
      </c>
      <c r="AB572" t="s">
        <v>41</v>
      </c>
      <c r="AC572">
        <v>8</v>
      </c>
      <c r="AE572">
        <v>0.15802099999999999</v>
      </c>
      <c r="AF572">
        <v>5.3417999999999998E-3</v>
      </c>
      <c r="AG572">
        <v>3.9055499999999998E-3</v>
      </c>
      <c r="AH572">
        <v>3.8118200000000001E-3</v>
      </c>
      <c r="AI572">
        <v>1.2140199999999999E-3</v>
      </c>
      <c r="AJ572">
        <v>1.1376499999999999E-2</v>
      </c>
    </row>
    <row r="573" spans="1:36" x14ac:dyDescent="0.25">
      <c r="A573">
        <v>11862611</v>
      </c>
      <c r="D573">
        <v>61009613</v>
      </c>
      <c r="F573">
        <v>300</v>
      </c>
      <c r="G573">
        <v>78558614</v>
      </c>
      <c r="I573">
        <v>2275050012</v>
      </c>
      <c r="J573">
        <v>2</v>
      </c>
      <c r="K573" t="s">
        <v>34</v>
      </c>
      <c r="L573" t="s">
        <v>95</v>
      </c>
      <c r="M573">
        <v>34015</v>
      </c>
      <c r="O573" t="s">
        <v>96</v>
      </c>
      <c r="P573">
        <v>48811</v>
      </c>
      <c r="Q573" t="s">
        <v>37</v>
      </c>
      <c r="R573" t="s">
        <v>38</v>
      </c>
      <c r="U573" t="s">
        <v>38</v>
      </c>
      <c r="V573">
        <v>39.744300000000003</v>
      </c>
      <c r="W573">
        <v>-75.158799999999999</v>
      </c>
      <c r="X573" t="s">
        <v>39</v>
      </c>
      <c r="Y573" t="s">
        <v>97</v>
      </c>
      <c r="Z573" t="s">
        <v>34</v>
      </c>
      <c r="AA573">
        <v>0</v>
      </c>
      <c r="AB573" t="s">
        <v>41</v>
      </c>
      <c r="AC573">
        <v>8</v>
      </c>
      <c r="AE573">
        <v>0.15802099999999999</v>
      </c>
      <c r="AF573">
        <v>5.3417999999999998E-3</v>
      </c>
      <c r="AG573">
        <v>3.9055499999999998E-3</v>
      </c>
      <c r="AH573">
        <v>3.8118200000000001E-3</v>
      </c>
      <c r="AI573">
        <v>1.2140199999999999E-3</v>
      </c>
      <c r="AJ573">
        <v>1.1376499999999999E-2</v>
      </c>
    </row>
    <row r="574" spans="1:36" x14ac:dyDescent="0.25">
      <c r="A574">
        <v>11078711</v>
      </c>
      <c r="D574">
        <v>60709513</v>
      </c>
      <c r="F574">
        <v>300</v>
      </c>
      <c r="G574">
        <v>77960814</v>
      </c>
      <c r="I574">
        <v>2275050012</v>
      </c>
      <c r="J574">
        <v>2</v>
      </c>
      <c r="K574" t="s">
        <v>34</v>
      </c>
      <c r="L574" t="s">
        <v>87</v>
      </c>
      <c r="M574">
        <v>34011</v>
      </c>
      <c r="O574" t="s">
        <v>477</v>
      </c>
      <c r="P574">
        <v>48811</v>
      </c>
      <c r="Q574" t="s">
        <v>37</v>
      </c>
      <c r="R574" t="s">
        <v>38</v>
      </c>
      <c r="U574" t="s">
        <v>38</v>
      </c>
      <c r="V574">
        <v>39.524000000000001</v>
      </c>
      <c r="W574">
        <v>-75.046300000000002</v>
      </c>
      <c r="X574" t="s">
        <v>39</v>
      </c>
      <c r="Y574" t="s">
        <v>189</v>
      </c>
      <c r="Z574" t="s">
        <v>34</v>
      </c>
      <c r="AA574">
        <v>0</v>
      </c>
      <c r="AB574" t="s">
        <v>41</v>
      </c>
      <c r="AC574">
        <v>8</v>
      </c>
      <c r="AE574">
        <v>0.133599</v>
      </c>
      <c r="AF574">
        <v>4.5162500000000003E-3</v>
      </c>
      <c r="AG574">
        <v>3.3019600000000001E-3</v>
      </c>
      <c r="AH574">
        <v>3.2227200000000001E-3</v>
      </c>
      <c r="AI574">
        <v>1.0264E-3</v>
      </c>
      <c r="AJ574">
        <v>9.6183499999999995E-3</v>
      </c>
    </row>
    <row r="575" spans="1:36" x14ac:dyDescent="0.25">
      <c r="A575">
        <v>9382111</v>
      </c>
      <c r="D575">
        <v>62624313</v>
      </c>
      <c r="F575">
        <v>300</v>
      </c>
      <c r="G575">
        <v>84337714</v>
      </c>
      <c r="I575">
        <v>2275050012</v>
      </c>
      <c r="J575">
        <v>2</v>
      </c>
      <c r="K575" t="s">
        <v>34</v>
      </c>
      <c r="L575" t="s">
        <v>84</v>
      </c>
      <c r="M575">
        <v>34029</v>
      </c>
      <c r="O575" t="s">
        <v>308</v>
      </c>
      <c r="P575">
        <v>48811</v>
      </c>
      <c r="Q575" t="s">
        <v>37</v>
      </c>
      <c r="R575" t="s">
        <v>38</v>
      </c>
      <c r="U575" t="s">
        <v>38</v>
      </c>
      <c r="V575">
        <v>40.066780000000001</v>
      </c>
      <c r="W575">
        <v>-74.177639999999997</v>
      </c>
      <c r="X575" t="s">
        <v>39</v>
      </c>
      <c r="Y575" t="s">
        <v>308</v>
      </c>
      <c r="Z575" t="s">
        <v>34</v>
      </c>
      <c r="AA575">
        <v>0</v>
      </c>
      <c r="AB575" t="s">
        <v>41</v>
      </c>
      <c r="AC575">
        <v>8</v>
      </c>
      <c r="AE575">
        <v>10.714700000000001</v>
      </c>
      <c r="AF575">
        <v>0.362203</v>
      </c>
      <c r="AG575">
        <v>0.264818</v>
      </c>
      <c r="AH575">
        <v>0.25846200000000003</v>
      </c>
      <c r="AI575">
        <v>8.2317199999999993E-2</v>
      </c>
      <c r="AJ575">
        <v>0.77139199999999997</v>
      </c>
    </row>
    <row r="576" spans="1:36" x14ac:dyDescent="0.25">
      <c r="A576">
        <v>11862411</v>
      </c>
      <c r="D576">
        <v>61009413</v>
      </c>
      <c r="F576">
        <v>300</v>
      </c>
      <c r="G576">
        <v>78558214</v>
      </c>
      <c r="I576">
        <v>2275050012</v>
      </c>
      <c r="J576">
        <v>2</v>
      </c>
      <c r="K576" t="s">
        <v>34</v>
      </c>
      <c r="L576" t="s">
        <v>73</v>
      </c>
      <c r="M576">
        <v>34035</v>
      </c>
      <c r="O576" t="s">
        <v>472</v>
      </c>
      <c r="P576">
        <v>48811</v>
      </c>
      <c r="Q576" t="s">
        <v>37</v>
      </c>
      <c r="R576" t="s">
        <v>38</v>
      </c>
      <c r="U576" t="s">
        <v>38</v>
      </c>
      <c r="V576">
        <v>40.652299999999997</v>
      </c>
      <c r="W576">
        <v>-74.696799999999996</v>
      </c>
      <c r="X576" t="s">
        <v>39</v>
      </c>
      <c r="Y576" t="s">
        <v>316</v>
      </c>
      <c r="Z576" t="s">
        <v>34</v>
      </c>
      <c r="AA576">
        <v>0</v>
      </c>
      <c r="AB576" t="s">
        <v>41</v>
      </c>
      <c r="AC576">
        <v>8</v>
      </c>
      <c r="AE576">
        <v>0.15802099999999999</v>
      </c>
      <c r="AF576">
        <v>5.3417999999999998E-3</v>
      </c>
      <c r="AG576">
        <v>3.9055499999999998E-3</v>
      </c>
      <c r="AH576">
        <v>3.8118200000000001E-3</v>
      </c>
      <c r="AI576">
        <v>1.2140199999999999E-3</v>
      </c>
      <c r="AJ576">
        <v>1.1376499999999999E-2</v>
      </c>
    </row>
    <row r="577" spans="1:36" x14ac:dyDescent="0.25">
      <c r="A577">
        <v>11711511</v>
      </c>
      <c r="D577">
        <v>61223513</v>
      </c>
      <c r="F577">
        <v>300</v>
      </c>
      <c r="G577">
        <v>78985214</v>
      </c>
      <c r="I577">
        <v>2275050012</v>
      </c>
      <c r="J577">
        <v>2</v>
      </c>
      <c r="K577" t="s">
        <v>34</v>
      </c>
      <c r="L577" t="s">
        <v>64</v>
      </c>
      <c r="M577">
        <v>34019</v>
      </c>
      <c r="O577" t="s">
        <v>264</v>
      </c>
      <c r="P577">
        <v>48811</v>
      </c>
      <c r="Q577" t="s">
        <v>37</v>
      </c>
      <c r="R577" t="s">
        <v>38</v>
      </c>
      <c r="U577" t="s">
        <v>38</v>
      </c>
      <c r="V577">
        <v>40.717599999999997</v>
      </c>
      <c r="W577">
        <v>-74.892099999999999</v>
      </c>
      <c r="X577" t="s">
        <v>39</v>
      </c>
      <c r="Y577" t="s">
        <v>265</v>
      </c>
      <c r="Z577" t="s">
        <v>34</v>
      </c>
      <c r="AA577">
        <v>0</v>
      </c>
      <c r="AB577" t="s">
        <v>41</v>
      </c>
      <c r="AC577">
        <v>8</v>
      </c>
      <c r="AE577">
        <v>0.15802099999999999</v>
      </c>
      <c r="AF577">
        <v>5.3417999999999998E-3</v>
      </c>
      <c r="AG577">
        <v>3.9055499999999998E-3</v>
      </c>
      <c r="AH577">
        <v>3.8118200000000001E-3</v>
      </c>
      <c r="AI577">
        <v>1.2140199999999999E-3</v>
      </c>
      <c r="AJ577">
        <v>1.1376499999999999E-2</v>
      </c>
    </row>
    <row r="578" spans="1:36" x14ac:dyDescent="0.25">
      <c r="A578">
        <v>11862211</v>
      </c>
      <c r="D578">
        <v>61009213</v>
      </c>
      <c r="F578">
        <v>300</v>
      </c>
      <c r="G578">
        <v>78557814</v>
      </c>
      <c r="I578">
        <v>2275050012</v>
      </c>
      <c r="J578">
        <v>2</v>
      </c>
      <c r="K578" t="s">
        <v>34</v>
      </c>
      <c r="L578" t="s">
        <v>108</v>
      </c>
      <c r="M578">
        <v>34003</v>
      </c>
      <c r="O578" t="s">
        <v>281</v>
      </c>
      <c r="P578">
        <v>48811</v>
      </c>
      <c r="Q578" t="s">
        <v>37</v>
      </c>
      <c r="R578" t="s">
        <v>38</v>
      </c>
      <c r="U578" t="s">
        <v>38</v>
      </c>
      <c r="V578">
        <v>40.902900000000002</v>
      </c>
      <c r="W578">
        <v>-74.132900000000006</v>
      </c>
      <c r="X578" t="s">
        <v>39</v>
      </c>
      <c r="Y578" t="s">
        <v>256</v>
      </c>
      <c r="Z578" t="s">
        <v>34</v>
      </c>
      <c r="AA578">
        <v>0</v>
      </c>
      <c r="AB578" t="s">
        <v>41</v>
      </c>
      <c r="AC578">
        <v>8</v>
      </c>
      <c r="AE578">
        <v>0.15802099999999999</v>
      </c>
      <c r="AF578">
        <v>5.3417999999999998E-3</v>
      </c>
      <c r="AG578">
        <v>3.9055499999999998E-3</v>
      </c>
      <c r="AH578">
        <v>3.8118200000000001E-3</v>
      </c>
      <c r="AI578">
        <v>1.2140199999999999E-3</v>
      </c>
      <c r="AJ578">
        <v>1.1376499999999999E-2</v>
      </c>
    </row>
    <row r="579" spans="1:36" x14ac:dyDescent="0.25">
      <c r="A579">
        <v>12396411</v>
      </c>
      <c r="D579">
        <v>61583213</v>
      </c>
      <c r="F579">
        <v>300</v>
      </c>
      <c r="G579">
        <v>79696814</v>
      </c>
      <c r="I579">
        <v>2275050012</v>
      </c>
      <c r="J579">
        <v>2</v>
      </c>
      <c r="K579" t="s">
        <v>34</v>
      </c>
      <c r="L579" t="s">
        <v>73</v>
      </c>
      <c r="M579">
        <v>34035</v>
      </c>
      <c r="O579" t="s">
        <v>432</v>
      </c>
      <c r="P579">
        <v>48811</v>
      </c>
      <c r="Q579" t="s">
        <v>37</v>
      </c>
      <c r="R579" t="s">
        <v>38</v>
      </c>
      <c r="U579" t="s">
        <v>38</v>
      </c>
      <c r="V579">
        <v>40.723199999999999</v>
      </c>
      <c r="W579">
        <v>-74.687899999999999</v>
      </c>
      <c r="X579" t="s">
        <v>39</v>
      </c>
      <c r="Y579" t="s">
        <v>433</v>
      </c>
      <c r="Z579" t="s">
        <v>34</v>
      </c>
      <c r="AA579">
        <v>0</v>
      </c>
      <c r="AB579" t="s">
        <v>41</v>
      </c>
      <c r="AC579">
        <v>8</v>
      </c>
      <c r="AE579">
        <v>0.15802099999999999</v>
      </c>
      <c r="AF579">
        <v>5.3417999999999998E-3</v>
      </c>
      <c r="AG579">
        <v>3.9055499999999998E-3</v>
      </c>
      <c r="AH579">
        <v>3.8118200000000001E-3</v>
      </c>
      <c r="AI579">
        <v>1.2140199999999999E-3</v>
      </c>
      <c r="AJ579">
        <v>1.1376499999999999E-2</v>
      </c>
    </row>
    <row r="580" spans="1:36" x14ac:dyDescent="0.25">
      <c r="A580">
        <v>12320411</v>
      </c>
      <c r="D580">
        <v>61750613</v>
      </c>
      <c r="F580">
        <v>300</v>
      </c>
      <c r="G580">
        <v>80027414</v>
      </c>
      <c r="I580">
        <v>2275050012</v>
      </c>
      <c r="J580">
        <v>2</v>
      </c>
      <c r="K580" t="s">
        <v>34</v>
      </c>
      <c r="L580" t="s">
        <v>218</v>
      </c>
      <c r="M580">
        <v>34039</v>
      </c>
      <c r="O580" t="s">
        <v>321</v>
      </c>
      <c r="P580">
        <v>48811</v>
      </c>
      <c r="Q580" t="s">
        <v>37</v>
      </c>
      <c r="R580" t="s">
        <v>38</v>
      </c>
      <c r="U580" t="s">
        <v>38</v>
      </c>
      <c r="V580">
        <v>40.6751</v>
      </c>
      <c r="W580">
        <v>-74.245400000000004</v>
      </c>
      <c r="X580" t="s">
        <v>39</v>
      </c>
      <c r="Y580" t="s">
        <v>322</v>
      </c>
      <c r="Z580" t="s">
        <v>34</v>
      </c>
      <c r="AA580">
        <v>0</v>
      </c>
      <c r="AB580" t="s">
        <v>41</v>
      </c>
      <c r="AC580">
        <v>8</v>
      </c>
      <c r="AE580">
        <v>0.15802099999999999</v>
      </c>
      <c r="AF580">
        <v>5.3417999999999998E-3</v>
      </c>
      <c r="AG580">
        <v>3.9055499999999998E-3</v>
      </c>
      <c r="AH580">
        <v>3.8118200000000001E-3</v>
      </c>
      <c r="AI580">
        <v>1.2140199999999999E-3</v>
      </c>
      <c r="AJ580">
        <v>1.1376499999999999E-2</v>
      </c>
    </row>
    <row r="581" spans="1:36" x14ac:dyDescent="0.25">
      <c r="A581">
        <v>16131011</v>
      </c>
      <c r="D581">
        <v>103131313</v>
      </c>
      <c r="F581">
        <v>300</v>
      </c>
      <c r="G581">
        <v>144743114</v>
      </c>
      <c r="I581">
        <v>2275050012</v>
      </c>
      <c r="J581">
        <v>2</v>
      </c>
      <c r="K581" t="s">
        <v>34</v>
      </c>
      <c r="L581" t="s">
        <v>178</v>
      </c>
      <c r="M581">
        <v>34017</v>
      </c>
      <c r="O581" t="s">
        <v>179</v>
      </c>
      <c r="P581">
        <v>48811</v>
      </c>
      <c r="Q581" t="s">
        <v>37</v>
      </c>
      <c r="R581" t="s">
        <v>38</v>
      </c>
      <c r="U581" t="s">
        <v>38</v>
      </c>
      <c r="V581">
        <v>40.698194000000001</v>
      </c>
      <c r="W581">
        <v>-74.072416000000004</v>
      </c>
      <c r="X581" t="s">
        <v>110</v>
      </c>
      <c r="Y581" t="s">
        <v>180</v>
      </c>
      <c r="Z581" t="s">
        <v>34</v>
      </c>
      <c r="AA581">
        <v>0</v>
      </c>
      <c r="AB581" t="s">
        <v>41</v>
      </c>
      <c r="AC581">
        <v>8</v>
      </c>
      <c r="AE581">
        <v>0.15802099999999999</v>
      </c>
      <c r="AF581">
        <v>5.3417999999999998E-3</v>
      </c>
      <c r="AG581">
        <v>3.9055499999999998E-3</v>
      </c>
      <c r="AH581">
        <v>3.8118200000000001E-3</v>
      </c>
      <c r="AI581">
        <v>1.2140199999999999E-3</v>
      </c>
      <c r="AJ581">
        <v>1.1376499999999999E-2</v>
      </c>
    </row>
    <row r="582" spans="1:36" x14ac:dyDescent="0.25">
      <c r="A582">
        <v>11251011</v>
      </c>
      <c r="D582">
        <v>61190113</v>
      </c>
      <c r="F582">
        <v>300</v>
      </c>
      <c r="G582">
        <v>78918614</v>
      </c>
      <c r="I582">
        <v>2275050012</v>
      </c>
      <c r="J582">
        <v>2</v>
      </c>
      <c r="K582" t="s">
        <v>34</v>
      </c>
      <c r="L582" t="s">
        <v>178</v>
      </c>
      <c r="M582">
        <v>34017</v>
      </c>
      <c r="O582" t="s">
        <v>359</v>
      </c>
      <c r="P582">
        <v>48811</v>
      </c>
      <c r="Q582" t="s">
        <v>37</v>
      </c>
      <c r="R582" t="s">
        <v>38</v>
      </c>
      <c r="U582" t="s">
        <v>38</v>
      </c>
      <c r="V582">
        <v>40.693199999999997</v>
      </c>
      <c r="W582">
        <v>-74.058300000000003</v>
      </c>
      <c r="X582" t="s">
        <v>39</v>
      </c>
      <c r="Y582" t="s">
        <v>180</v>
      </c>
      <c r="Z582" t="s">
        <v>34</v>
      </c>
      <c r="AA582">
        <v>0</v>
      </c>
      <c r="AB582" t="s">
        <v>41</v>
      </c>
      <c r="AC582">
        <v>8</v>
      </c>
      <c r="AE582">
        <v>0.15802099999999999</v>
      </c>
      <c r="AF582">
        <v>5.3417999999999998E-3</v>
      </c>
      <c r="AG582">
        <v>3.9055499999999998E-3</v>
      </c>
      <c r="AH582">
        <v>3.8118200000000001E-3</v>
      </c>
      <c r="AI582">
        <v>1.2140199999999999E-3</v>
      </c>
      <c r="AJ582">
        <v>1.1376499999999999E-2</v>
      </c>
    </row>
    <row r="583" spans="1:36" x14ac:dyDescent="0.25">
      <c r="A583">
        <v>9383511</v>
      </c>
      <c r="D583">
        <v>62625613</v>
      </c>
      <c r="F583">
        <v>300</v>
      </c>
      <c r="G583">
        <v>84340514</v>
      </c>
      <c r="I583">
        <v>2275050012</v>
      </c>
      <c r="J583">
        <v>2</v>
      </c>
      <c r="K583" t="s">
        <v>34</v>
      </c>
      <c r="L583" t="s">
        <v>79</v>
      </c>
      <c r="M583">
        <v>34027</v>
      </c>
      <c r="O583" t="s">
        <v>409</v>
      </c>
      <c r="P583">
        <v>48811</v>
      </c>
      <c r="Q583" t="s">
        <v>37</v>
      </c>
      <c r="R583" t="s">
        <v>38</v>
      </c>
      <c r="U583" t="s">
        <v>38</v>
      </c>
      <c r="V583">
        <v>40.947519999999997</v>
      </c>
      <c r="W583">
        <v>-74.314499999999995</v>
      </c>
      <c r="X583" t="s">
        <v>39</v>
      </c>
      <c r="Y583" t="s">
        <v>409</v>
      </c>
      <c r="Z583" t="s">
        <v>34</v>
      </c>
      <c r="AA583">
        <v>0</v>
      </c>
      <c r="AB583" t="s">
        <v>41</v>
      </c>
      <c r="AC583">
        <v>8</v>
      </c>
      <c r="AE583">
        <v>19.1327</v>
      </c>
      <c r="AF583">
        <v>0.64677200000000001</v>
      </c>
      <c r="AG583">
        <v>0.47287400000000002</v>
      </c>
      <c r="AH583">
        <v>0.46152500000000002</v>
      </c>
      <c r="AI583">
        <v>0.14699100000000001</v>
      </c>
      <c r="AJ583">
        <v>1.37744</v>
      </c>
    </row>
    <row r="584" spans="1:36" x14ac:dyDescent="0.25">
      <c r="A584">
        <v>11724811</v>
      </c>
      <c r="D584">
        <v>61142013</v>
      </c>
      <c r="F584">
        <v>300</v>
      </c>
      <c r="G584">
        <v>78822814</v>
      </c>
      <c r="I584">
        <v>2275050012</v>
      </c>
      <c r="J584">
        <v>2</v>
      </c>
      <c r="K584" t="s">
        <v>34</v>
      </c>
      <c r="L584" t="s">
        <v>178</v>
      </c>
      <c r="M584">
        <v>34017</v>
      </c>
      <c r="O584" t="s">
        <v>227</v>
      </c>
      <c r="P584">
        <v>48811</v>
      </c>
      <c r="Q584" t="s">
        <v>37</v>
      </c>
      <c r="R584" t="s">
        <v>38</v>
      </c>
      <c r="U584" t="s">
        <v>38</v>
      </c>
      <c r="V584">
        <v>40.764499999999998</v>
      </c>
      <c r="W584">
        <v>-74.023799999999994</v>
      </c>
      <c r="X584" t="s">
        <v>39</v>
      </c>
      <c r="Y584" t="s">
        <v>228</v>
      </c>
      <c r="Z584" t="s">
        <v>34</v>
      </c>
      <c r="AA584">
        <v>0</v>
      </c>
      <c r="AB584" t="s">
        <v>41</v>
      </c>
      <c r="AC584">
        <v>8</v>
      </c>
      <c r="AE584">
        <v>0.15802099999999999</v>
      </c>
      <c r="AF584">
        <v>5.3417999999999998E-3</v>
      </c>
      <c r="AG584">
        <v>3.9055499999999998E-3</v>
      </c>
      <c r="AH584">
        <v>3.8118200000000001E-3</v>
      </c>
      <c r="AI584">
        <v>1.2140199999999999E-3</v>
      </c>
      <c r="AJ584">
        <v>1.1376499999999999E-2</v>
      </c>
    </row>
    <row r="585" spans="1:36" x14ac:dyDescent="0.25">
      <c r="A585">
        <v>9369811</v>
      </c>
      <c r="D585">
        <v>62538213</v>
      </c>
      <c r="F585">
        <v>300</v>
      </c>
      <c r="G585">
        <v>84015814</v>
      </c>
      <c r="I585">
        <v>2275050012</v>
      </c>
      <c r="J585">
        <v>2</v>
      </c>
      <c r="K585" t="s">
        <v>34</v>
      </c>
      <c r="L585" t="s">
        <v>218</v>
      </c>
      <c r="M585">
        <v>34039</v>
      </c>
      <c r="O585" t="s">
        <v>529</v>
      </c>
      <c r="P585">
        <v>48811</v>
      </c>
      <c r="Q585" t="s">
        <v>37</v>
      </c>
      <c r="R585" t="s">
        <v>38</v>
      </c>
      <c r="U585" t="s">
        <v>38</v>
      </c>
      <c r="V585">
        <v>40.617449999999998</v>
      </c>
      <c r="W585">
        <v>-74.244590000000002</v>
      </c>
      <c r="X585" t="s">
        <v>39</v>
      </c>
      <c r="Y585" t="s">
        <v>529</v>
      </c>
      <c r="Z585" t="s">
        <v>34</v>
      </c>
      <c r="AA585">
        <v>0</v>
      </c>
      <c r="AB585" t="s">
        <v>41</v>
      </c>
      <c r="AC585">
        <v>8</v>
      </c>
      <c r="AE585">
        <v>28.340399999999999</v>
      </c>
      <c r="AF585">
        <v>0.95803099999999997</v>
      </c>
      <c r="AG585">
        <v>0.70044600000000001</v>
      </c>
      <c r="AH585">
        <v>0.68363499999999999</v>
      </c>
      <c r="AI585">
        <v>0.21773000000000001</v>
      </c>
      <c r="AJ585">
        <v>2.04034</v>
      </c>
    </row>
    <row r="586" spans="1:36" x14ac:dyDescent="0.25">
      <c r="A586">
        <v>11704111</v>
      </c>
      <c r="D586">
        <v>61311813</v>
      </c>
      <c r="F586">
        <v>300</v>
      </c>
      <c r="G586">
        <v>79161814</v>
      </c>
      <c r="I586">
        <v>2275050012</v>
      </c>
      <c r="J586">
        <v>2</v>
      </c>
      <c r="K586" t="s">
        <v>34</v>
      </c>
      <c r="L586" t="s">
        <v>90</v>
      </c>
      <c r="M586">
        <v>34005</v>
      </c>
      <c r="O586" t="s">
        <v>190</v>
      </c>
      <c r="P586">
        <v>48811</v>
      </c>
      <c r="Q586" t="s">
        <v>37</v>
      </c>
      <c r="R586" t="s">
        <v>38</v>
      </c>
      <c r="U586" t="s">
        <v>38</v>
      </c>
      <c r="V586">
        <v>40.046799999999998</v>
      </c>
      <c r="W586">
        <v>-74.882400000000004</v>
      </c>
      <c r="X586" t="s">
        <v>39</v>
      </c>
      <c r="Y586" t="s">
        <v>191</v>
      </c>
      <c r="Z586" t="s">
        <v>34</v>
      </c>
      <c r="AA586">
        <v>0</v>
      </c>
      <c r="AB586" t="s">
        <v>41</v>
      </c>
      <c r="AC586">
        <v>8</v>
      </c>
      <c r="AE586">
        <v>0.15802099999999999</v>
      </c>
      <c r="AF586">
        <v>5.3417999999999998E-3</v>
      </c>
      <c r="AG586">
        <v>3.9055499999999998E-3</v>
      </c>
      <c r="AH586">
        <v>3.8118200000000001E-3</v>
      </c>
      <c r="AI586">
        <v>1.2140199999999999E-3</v>
      </c>
      <c r="AJ586">
        <v>1.1376499999999999E-2</v>
      </c>
    </row>
    <row r="587" spans="1:36" x14ac:dyDescent="0.25">
      <c r="A587">
        <v>12321811</v>
      </c>
      <c r="D587">
        <v>61752013</v>
      </c>
      <c r="F587">
        <v>300</v>
      </c>
      <c r="G587">
        <v>80030214</v>
      </c>
      <c r="I587">
        <v>2275050012</v>
      </c>
      <c r="J587">
        <v>2</v>
      </c>
      <c r="K587" t="s">
        <v>34</v>
      </c>
      <c r="L587" t="s">
        <v>90</v>
      </c>
      <c r="M587">
        <v>34005</v>
      </c>
      <c r="O587" t="s">
        <v>299</v>
      </c>
      <c r="P587">
        <v>48811</v>
      </c>
      <c r="Q587" t="s">
        <v>37</v>
      </c>
      <c r="R587" t="s">
        <v>38</v>
      </c>
      <c r="U587" t="s">
        <v>38</v>
      </c>
      <c r="V587">
        <v>39.890099999999997</v>
      </c>
      <c r="W587">
        <v>-74.582099999999997</v>
      </c>
      <c r="X587" t="s">
        <v>39</v>
      </c>
      <c r="Y587" t="s">
        <v>300</v>
      </c>
      <c r="Z587" t="s">
        <v>34</v>
      </c>
      <c r="AA587">
        <v>0</v>
      </c>
      <c r="AB587" t="s">
        <v>41</v>
      </c>
      <c r="AC587">
        <v>8</v>
      </c>
      <c r="AE587">
        <v>0.15802099999999999</v>
      </c>
      <c r="AF587">
        <v>5.3417999999999998E-3</v>
      </c>
      <c r="AG587">
        <v>3.9055499999999998E-3</v>
      </c>
      <c r="AH587">
        <v>3.8118200000000001E-3</v>
      </c>
      <c r="AI587">
        <v>1.2140199999999999E-3</v>
      </c>
      <c r="AJ587">
        <v>1.1376499999999999E-2</v>
      </c>
    </row>
    <row r="588" spans="1:36" x14ac:dyDescent="0.25">
      <c r="A588">
        <v>11024711</v>
      </c>
      <c r="D588">
        <v>60599413</v>
      </c>
      <c r="F588">
        <v>300</v>
      </c>
      <c r="G588">
        <v>77739614</v>
      </c>
      <c r="I588">
        <v>2275050012</v>
      </c>
      <c r="J588">
        <v>2</v>
      </c>
      <c r="K588" t="s">
        <v>34</v>
      </c>
      <c r="L588" t="s">
        <v>35</v>
      </c>
      <c r="M588">
        <v>34025</v>
      </c>
      <c r="O588" t="s">
        <v>492</v>
      </c>
      <c r="P588">
        <v>48811</v>
      </c>
      <c r="Q588" t="s">
        <v>37</v>
      </c>
      <c r="R588" t="s">
        <v>38</v>
      </c>
      <c r="U588" t="s">
        <v>38</v>
      </c>
      <c r="V588">
        <v>40.279600000000002</v>
      </c>
      <c r="W588">
        <v>-74.329300000000003</v>
      </c>
      <c r="X588" t="s">
        <v>39</v>
      </c>
      <c r="Y588" t="s">
        <v>379</v>
      </c>
      <c r="Z588" t="s">
        <v>34</v>
      </c>
      <c r="AA588">
        <v>0</v>
      </c>
      <c r="AB588" t="s">
        <v>41</v>
      </c>
      <c r="AC588">
        <v>8</v>
      </c>
      <c r="AE588">
        <v>0.15802099999999999</v>
      </c>
      <c r="AF588">
        <v>5.3417999999999998E-3</v>
      </c>
      <c r="AG588">
        <v>3.9055499999999998E-3</v>
      </c>
      <c r="AH588">
        <v>3.8118200000000001E-3</v>
      </c>
      <c r="AI588">
        <v>1.2140199999999999E-3</v>
      </c>
      <c r="AJ588">
        <v>1.1376499999999999E-2</v>
      </c>
    </row>
    <row r="589" spans="1:36" x14ac:dyDescent="0.25">
      <c r="A589">
        <v>12320111</v>
      </c>
      <c r="D589">
        <v>61750313</v>
      </c>
      <c r="F589">
        <v>300</v>
      </c>
      <c r="G589">
        <v>80026814</v>
      </c>
      <c r="I589">
        <v>2275050012</v>
      </c>
      <c r="J589">
        <v>2</v>
      </c>
      <c r="K589" t="s">
        <v>34</v>
      </c>
      <c r="L589" t="s">
        <v>61</v>
      </c>
      <c r="M589">
        <v>34013</v>
      </c>
      <c r="O589" t="s">
        <v>325</v>
      </c>
      <c r="P589">
        <v>48811</v>
      </c>
      <c r="Q589" t="s">
        <v>37</v>
      </c>
      <c r="R589" t="s">
        <v>38</v>
      </c>
      <c r="U589" t="s">
        <v>38</v>
      </c>
      <c r="V589">
        <v>40.774000000000001</v>
      </c>
      <c r="W589">
        <v>-74.209299999999999</v>
      </c>
      <c r="X589" t="s">
        <v>39</v>
      </c>
      <c r="Y589" t="s">
        <v>63</v>
      </c>
      <c r="Z589" t="s">
        <v>34</v>
      </c>
      <c r="AA589">
        <v>0</v>
      </c>
      <c r="AB589" t="s">
        <v>41</v>
      </c>
      <c r="AC589">
        <v>8</v>
      </c>
      <c r="AE589">
        <v>0.15802099999999999</v>
      </c>
      <c r="AF589">
        <v>5.3417999999999998E-3</v>
      </c>
      <c r="AG589">
        <v>3.9055499999999998E-3</v>
      </c>
      <c r="AH589">
        <v>3.8118200000000001E-3</v>
      </c>
      <c r="AI589">
        <v>1.2140199999999999E-3</v>
      </c>
      <c r="AJ589">
        <v>1.1376499999999999E-2</v>
      </c>
    </row>
    <row r="590" spans="1:36" x14ac:dyDescent="0.25">
      <c r="A590">
        <v>16131111</v>
      </c>
      <c r="D590">
        <v>103126413</v>
      </c>
      <c r="F590">
        <v>300</v>
      </c>
      <c r="G590">
        <v>144735214</v>
      </c>
      <c r="I590">
        <v>2275050012</v>
      </c>
      <c r="J590">
        <v>2</v>
      </c>
      <c r="K590" t="s">
        <v>34</v>
      </c>
      <c r="L590" t="s">
        <v>108</v>
      </c>
      <c r="M590">
        <v>34003</v>
      </c>
      <c r="O590" t="s">
        <v>109</v>
      </c>
      <c r="P590">
        <v>48811</v>
      </c>
      <c r="Q590" t="s">
        <v>37</v>
      </c>
      <c r="R590" t="s">
        <v>38</v>
      </c>
      <c r="U590" t="s">
        <v>38</v>
      </c>
      <c r="V590">
        <v>40.815638999999997</v>
      </c>
      <c r="W590">
        <v>-74.070554999999999</v>
      </c>
      <c r="X590" t="s">
        <v>110</v>
      </c>
      <c r="Y590" t="s">
        <v>111</v>
      </c>
      <c r="Z590" t="s">
        <v>34</v>
      </c>
      <c r="AA590">
        <v>0</v>
      </c>
      <c r="AB590" t="s">
        <v>41</v>
      </c>
      <c r="AC590">
        <v>8</v>
      </c>
      <c r="AE590">
        <v>0.15802099999999999</v>
      </c>
      <c r="AF590">
        <v>5.3417999999999998E-3</v>
      </c>
      <c r="AG590">
        <v>3.9055499999999998E-3</v>
      </c>
      <c r="AH590">
        <v>3.8118200000000001E-3</v>
      </c>
      <c r="AI590">
        <v>1.2140199999999999E-3</v>
      </c>
      <c r="AJ590">
        <v>1.1376499999999999E-2</v>
      </c>
    </row>
    <row r="591" spans="1:36" x14ac:dyDescent="0.25">
      <c r="A591">
        <v>12048511</v>
      </c>
      <c r="D591">
        <v>60871213</v>
      </c>
      <c r="F591">
        <v>300</v>
      </c>
      <c r="G591">
        <v>78283014</v>
      </c>
      <c r="I591">
        <v>2275050012</v>
      </c>
      <c r="J591">
        <v>2</v>
      </c>
      <c r="K591" t="s">
        <v>34</v>
      </c>
      <c r="L591" t="s">
        <v>178</v>
      </c>
      <c r="M591">
        <v>34017</v>
      </c>
      <c r="O591" t="s">
        <v>273</v>
      </c>
      <c r="P591">
        <v>48811</v>
      </c>
      <c r="Q591" t="s">
        <v>37</v>
      </c>
      <c r="R591" t="s">
        <v>38</v>
      </c>
      <c r="U591" t="s">
        <v>38</v>
      </c>
      <c r="V591">
        <v>40.791800000000002</v>
      </c>
      <c r="W591">
        <v>-74.072400000000002</v>
      </c>
      <c r="X591" t="s">
        <v>39</v>
      </c>
      <c r="Y591" t="s">
        <v>274</v>
      </c>
      <c r="Z591" t="s">
        <v>34</v>
      </c>
      <c r="AA591">
        <v>0</v>
      </c>
      <c r="AB591" t="s">
        <v>41</v>
      </c>
      <c r="AC591">
        <v>8</v>
      </c>
      <c r="AE591">
        <v>0.15802099999999999</v>
      </c>
      <c r="AF591">
        <v>5.3417999999999998E-3</v>
      </c>
      <c r="AG591">
        <v>3.9055499999999998E-3</v>
      </c>
      <c r="AH591">
        <v>3.8118200000000001E-3</v>
      </c>
      <c r="AI591">
        <v>1.2140199999999999E-3</v>
      </c>
      <c r="AJ591">
        <v>1.1376499999999999E-2</v>
      </c>
    </row>
    <row r="592" spans="1:36" x14ac:dyDescent="0.25">
      <c r="A592">
        <v>11259911</v>
      </c>
      <c r="D592">
        <v>61223713</v>
      </c>
      <c r="F592">
        <v>300</v>
      </c>
      <c r="G592">
        <v>78985614</v>
      </c>
      <c r="I592">
        <v>2275050012</v>
      </c>
      <c r="J592">
        <v>2</v>
      </c>
      <c r="K592" t="s">
        <v>34</v>
      </c>
      <c r="L592" t="s">
        <v>218</v>
      </c>
      <c r="M592">
        <v>34039</v>
      </c>
      <c r="O592" t="s">
        <v>219</v>
      </c>
      <c r="P592">
        <v>48811</v>
      </c>
      <c r="Q592" t="s">
        <v>37</v>
      </c>
      <c r="R592" t="s">
        <v>38</v>
      </c>
      <c r="U592" t="s">
        <v>38</v>
      </c>
      <c r="V592">
        <v>40.609400000000001</v>
      </c>
      <c r="W592">
        <v>-74.260000000000005</v>
      </c>
      <c r="X592" t="s">
        <v>39</v>
      </c>
      <c r="Y592" t="s">
        <v>220</v>
      </c>
      <c r="Z592" t="s">
        <v>34</v>
      </c>
      <c r="AA592">
        <v>0</v>
      </c>
      <c r="AB592" t="s">
        <v>41</v>
      </c>
      <c r="AC592">
        <v>8</v>
      </c>
      <c r="AE592">
        <v>0.15802099999999999</v>
      </c>
      <c r="AF592">
        <v>5.3417999999999998E-3</v>
      </c>
      <c r="AG592">
        <v>3.9055499999999998E-3</v>
      </c>
      <c r="AH592">
        <v>3.8118200000000001E-3</v>
      </c>
      <c r="AI592">
        <v>1.2140199999999999E-3</v>
      </c>
      <c r="AJ592">
        <v>1.1376499999999999E-2</v>
      </c>
    </row>
    <row r="593" spans="1:36" x14ac:dyDescent="0.25">
      <c r="A593">
        <v>17135011</v>
      </c>
      <c r="D593">
        <v>114257013</v>
      </c>
      <c r="F593">
        <v>300</v>
      </c>
      <c r="G593">
        <v>160461714</v>
      </c>
      <c r="I593">
        <v>2275050012</v>
      </c>
      <c r="J593">
        <v>2</v>
      </c>
      <c r="K593" t="s">
        <v>34</v>
      </c>
      <c r="L593" t="s">
        <v>218</v>
      </c>
      <c r="M593">
        <v>34039</v>
      </c>
      <c r="O593" t="s">
        <v>383</v>
      </c>
      <c r="P593">
        <v>48811</v>
      </c>
      <c r="Q593" t="s">
        <v>37</v>
      </c>
      <c r="R593" t="s">
        <v>38</v>
      </c>
      <c r="U593" t="s">
        <v>38</v>
      </c>
      <c r="V593">
        <v>40.674610000000001</v>
      </c>
      <c r="W593">
        <v>-74.278189999999995</v>
      </c>
      <c r="X593" t="s">
        <v>39</v>
      </c>
      <c r="Y593" t="s">
        <v>384</v>
      </c>
      <c r="Z593" t="s">
        <v>34</v>
      </c>
      <c r="AA593">
        <v>7033</v>
      </c>
      <c r="AB593" t="s">
        <v>41</v>
      </c>
      <c r="AC593">
        <v>8</v>
      </c>
      <c r="AE593">
        <v>0.15802099999999999</v>
      </c>
      <c r="AF593">
        <v>5.3417999999999998E-3</v>
      </c>
      <c r="AG593">
        <v>3.9055499999999998E-3</v>
      </c>
      <c r="AH593">
        <v>3.8118200000000001E-3</v>
      </c>
      <c r="AI593">
        <v>1.2140199999999999E-3</v>
      </c>
      <c r="AJ593">
        <v>1.1376499999999999E-2</v>
      </c>
    </row>
    <row r="594" spans="1:36" x14ac:dyDescent="0.25">
      <c r="A594">
        <v>11862011</v>
      </c>
      <c r="D594">
        <v>61009013</v>
      </c>
      <c r="F594">
        <v>300</v>
      </c>
      <c r="G594">
        <v>78557414</v>
      </c>
      <c r="I594">
        <v>2275050012</v>
      </c>
      <c r="J594">
        <v>2</v>
      </c>
      <c r="K594" t="s">
        <v>34</v>
      </c>
      <c r="L594" t="s">
        <v>64</v>
      </c>
      <c r="M594">
        <v>34019</v>
      </c>
      <c r="O594" t="s">
        <v>317</v>
      </c>
      <c r="P594">
        <v>48811</v>
      </c>
      <c r="Q594" t="s">
        <v>37</v>
      </c>
      <c r="R594" t="s">
        <v>38</v>
      </c>
      <c r="U594" t="s">
        <v>38</v>
      </c>
      <c r="V594">
        <v>40.639800000000001</v>
      </c>
      <c r="W594">
        <v>-74.7654</v>
      </c>
      <c r="X594" t="s">
        <v>39</v>
      </c>
      <c r="Y594" t="s">
        <v>318</v>
      </c>
      <c r="Z594" t="s">
        <v>34</v>
      </c>
      <c r="AA594">
        <v>0</v>
      </c>
      <c r="AB594" t="s">
        <v>41</v>
      </c>
      <c r="AC594">
        <v>8</v>
      </c>
      <c r="AE594">
        <v>0.15802099999999999</v>
      </c>
      <c r="AF594">
        <v>5.3417999999999998E-3</v>
      </c>
      <c r="AG594">
        <v>3.9055499999999998E-3</v>
      </c>
      <c r="AH594">
        <v>3.8118200000000001E-3</v>
      </c>
      <c r="AI594">
        <v>1.2140199999999999E-3</v>
      </c>
      <c r="AJ594">
        <v>1.1376499999999999E-2</v>
      </c>
    </row>
    <row r="595" spans="1:36" x14ac:dyDescent="0.25">
      <c r="A595">
        <v>12395811</v>
      </c>
      <c r="D595">
        <v>61582513</v>
      </c>
      <c r="F595">
        <v>300</v>
      </c>
      <c r="G595">
        <v>79695414</v>
      </c>
      <c r="I595">
        <v>2275050012</v>
      </c>
      <c r="J595">
        <v>2</v>
      </c>
      <c r="K595" t="s">
        <v>34</v>
      </c>
      <c r="L595" t="s">
        <v>82</v>
      </c>
      <c r="M595">
        <v>34041</v>
      </c>
      <c r="O595" t="s">
        <v>204</v>
      </c>
      <c r="P595">
        <v>48811</v>
      </c>
      <c r="Q595" t="s">
        <v>37</v>
      </c>
      <c r="R595" t="s">
        <v>38</v>
      </c>
      <c r="U595" t="s">
        <v>38</v>
      </c>
      <c r="V595">
        <v>40.74</v>
      </c>
      <c r="W595">
        <v>-75.090599999999995</v>
      </c>
      <c r="X595" t="s">
        <v>39</v>
      </c>
      <c r="Y595" t="s">
        <v>136</v>
      </c>
      <c r="Z595" t="s">
        <v>34</v>
      </c>
      <c r="AA595">
        <v>0</v>
      </c>
      <c r="AB595" t="s">
        <v>41</v>
      </c>
      <c r="AC595">
        <v>8</v>
      </c>
      <c r="AE595">
        <v>0.15802099999999999</v>
      </c>
      <c r="AF595">
        <v>5.3417999999999998E-3</v>
      </c>
      <c r="AG595">
        <v>3.9055499999999998E-3</v>
      </c>
      <c r="AH595">
        <v>3.8118200000000001E-3</v>
      </c>
      <c r="AI595">
        <v>1.2140199999999999E-3</v>
      </c>
      <c r="AJ595">
        <v>1.1376499999999999E-2</v>
      </c>
    </row>
    <row r="596" spans="1:36" x14ac:dyDescent="0.25">
      <c r="A596">
        <v>11155611</v>
      </c>
      <c r="D596">
        <v>60899513</v>
      </c>
      <c r="F596">
        <v>300</v>
      </c>
      <c r="G596">
        <v>78339214</v>
      </c>
      <c r="I596">
        <v>2275050012</v>
      </c>
      <c r="J596">
        <v>2</v>
      </c>
      <c r="K596" t="s">
        <v>34</v>
      </c>
      <c r="L596" t="s">
        <v>236</v>
      </c>
      <c r="M596">
        <v>34031</v>
      </c>
      <c r="O596" t="s">
        <v>422</v>
      </c>
      <c r="P596">
        <v>48811</v>
      </c>
      <c r="Q596" t="s">
        <v>37</v>
      </c>
      <c r="R596" t="s">
        <v>38</v>
      </c>
      <c r="U596" t="s">
        <v>38</v>
      </c>
      <c r="V596">
        <v>40.887300000000003</v>
      </c>
      <c r="W596">
        <v>-74.163799999999995</v>
      </c>
      <c r="X596" t="s">
        <v>39</v>
      </c>
      <c r="Y596" t="s">
        <v>423</v>
      </c>
      <c r="Z596" t="s">
        <v>34</v>
      </c>
      <c r="AA596">
        <v>0</v>
      </c>
      <c r="AB596" t="s">
        <v>41</v>
      </c>
      <c r="AC596">
        <v>8</v>
      </c>
      <c r="AE596">
        <v>0.15802099999999999</v>
      </c>
      <c r="AF596">
        <v>5.3417999999999998E-3</v>
      </c>
      <c r="AG596">
        <v>3.9055499999999998E-3</v>
      </c>
      <c r="AH596">
        <v>3.8118200000000001E-3</v>
      </c>
      <c r="AI596">
        <v>1.2140199999999999E-3</v>
      </c>
      <c r="AJ596">
        <v>1.1376499999999999E-2</v>
      </c>
    </row>
    <row r="597" spans="1:36" x14ac:dyDescent="0.25">
      <c r="A597">
        <v>12397111</v>
      </c>
      <c r="D597">
        <v>61584113</v>
      </c>
      <c r="F597">
        <v>300</v>
      </c>
      <c r="G597">
        <v>79698614</v>
      </c>
      <c r="I597">
        <v>2275050012</v>
      </c>
      <c r="J597">
        <v>2</v>
      </c>
      <c r="K597" t="s">
        <v>34</v>
      </c>
      <c r="L597" t="s">
        <v>67</v>
      </c>
      <c r="M597">
        <v>34037</v>
      </c>
      <c r="O597" t="s">
        <v>174</v>
      </c>
      <c r="P597">
        <v>48811</v>
      </c>
      <c r="Q597" t="s">
        <v>37</v>
      </c>
      <c r="R597" t="s">
        <v>38</v>
      </c>
      <c r="U597" t="s">
        <v>38</v>
      </c>
      <c r="V597">
        <v>41.036700000000003</v>
      </c>
      <c r="W597">
        <v>-74.847200000000001</v>
      </c>
      <c r="X597" t="s">
        <v>39</v>
      </c>
      <c r="Y597" t="s">
        <v>175</v>
      </c>
      <c r="Z597" t="s">
        <v>34</v>
      </c>
      <c r="AA597">
        <v>0</v>
      </c>
      <c r="AB597" t="s">
        <v>41</v>
      </c>
      <c r="AC597">
        <v>8</v>
      </c>
      <c r="AE597">
        <v>0.15802099999999999</v>
      </c>
      <c r="AF597">
        <v>5.3417999999999998E-3</v>
      </c>
      <c r="AG597">
        <v>3.9055499999999998E-3</v>
      </c>
      <c r="AH597">
        <v>3.8118200000000001E-3</v>
      </c>
      <c r="AI597">
        <v>1.2140199999999999E-3</v>
      </c>
      <c r="AJ597">
        <v>1.1376499999999999E-2</v>
      </c>
    </row>
    <row r="598" spans="1:36" x14ac:dyDescent="0.25">
      <c r="A598">
        <v>11281611</v>
      </c>
      <c r="D598">
        <v>61308213</v>
      </c>
      <c r="F598">
        <v>300</v>
      </c>
      <c r="G598">
        <v>79154614</v>
      </c>
      <c r="I598">
        <v>2275050012</v>
      </c>
      <c r="J598">
        <v>2</v>
      </c>
      <c r="K598" t="s">
        <v>34</v>
      </c>
      <c r="L598" t="s">
        <v>84</v>
      </c>
      <c r="M598">
        <v>34029</v>
      </c>
      <c r="O598" t="s">
        <v>334</v>
      </c>
      <c r="P598">
        <v>48811</v>
      </c>
      <c r="Q598" t="s">
        <v>37</v>
      </c>
      <c r="R598" t="s">
        <v>38</v>
      </c>
      <c r="U598" t="s">
        <v>38</v>
      </c>
      <c r="V598">
        <v>40.000100000000003</v>
      </c>
      <c r="W598">
        <v>-74.080100000000002</v>
      </c>
      <c r="X598" t="s">
        <v>39</v>
      </c>
      <c r="Y598" t="s">
        <v>128</v>
      </c>
      <c r="Z598" t="s">
        <v>34</v>
      </c>
      <c r="AA598">
        <v>0</v>
      </c>
      <c r="AB598" t="s">
        <v>41</v>
      </c>
      <c r="AC598">
        <v>8</v>
      </c>
      <c r="AE598">
        <v>0.15802099999999999</v>
      </c>
      <c r="AF598">
        <v>5.3417999999999998E-3</v>
      </c>
      <c r="AG598">
        <v>3.9055499999999998E-3</v>
      </c>
      <c r="AH598">
        <v>3.8118200000000001E-3</v>
      </c>
      <c r="AI598">
        <v>1.2140199999999999E-3</v>
      </c>
      <c r="AJ598">
        <v>1.1376499999999999E-2</v>
      </c>
    </row>
    <row r="599" spans="1:36" x14ac:dyDescent="0.25">
      <c r="A599">
        <v>9380611</v>
      </c>
      <c r="D599">
        <v>62624213</v>
      </c>
      <c r="F599">
        <v>300</v>
      </c>
      <c r="G599">
        <v>84337514</v>
      </c>
      <c r="I599">
        <v>2275050012</v>
      </c>
      <c r="J599">
        <v>2</v>
      </c>
      <c r="K599" t="s">
        <v>34</v>
      </c>
      <c r="L599" t="s">
        <v>87</v>
      </c>
      <c r="M599">
        <v>34011</v>
      </c>
      <c r="O599" t="s">
        <v>301</v>
      </c>
      <c r="P599">
        <v>48811</v>
      </c>
      <c r="Q599" t="s">
        <v>37</v>
      </c>
      <c r="R599" t="s">
        <v>38</v>
      </c>
      <c r="U599" t="s">
        <v>38</v>
      </c>
      <c r="V599">
        <v>39.367809999999999</v>
      </c>
      <c r="W599">
        <v>-75.072220000000002</v>
      </c>
      <c r="X599" t="s">
        <v>39</v>
      </c>
      <c r="Y599" t="s">
        <v>302</v>
      </c>
      <c r="Z599" t="s">
        <v>34</v>
      </c>
      <c r="AA599">
        <v>0</v>
      </c>
      <c r="AB599" t="s">
        <v>41</v>
      </c>
      <c r="AC599">
        <v>8</v>
      </c>
      <c r="AE599">
        <v>38.075800000000001</v>
      </c>
      <c r="AF599">
        <v>1.2871300000000001</v>
      </c>
      <c r="AG599">
        <v>0.94106000000000001</v>
      </c>
      <c r="AH599">
        <v>0.91847500000000004</v>
      </c>
      <c r="AI599">
        <v>0.29252400000000001</v>
      </c>
      <c r="AJ599">
        <v>2.7412299999999998</v>
      </c>
    </row>
    <row r="600" spans="1:36" x14ac:dyDescent="0.25">
      <c r="A600">
        <v>9385711</v>
      </c>
      <c r="D600">
        <v>98310313</v>
      </c>
      <c r="F600">
        <v>300</v>
      </c>
      <c r="G600">
        <v>166476514</v>
      </c>
      <c r="I600">
        <v>2275050012</v>
      </c>
      <c r="J600">
        <v>2</v>
      </c>
      <c r="K600" t="s">
        <v>34</v>
      </c>
      <c r="L600" t="s">
        <v>35</v>
      </c>
      <c r="M600">
        <v>34025</v>
      </c>
      <c r="O600" t="s">
        <v>311</v>
      </c>
      <c r="P600">
        <v>48811</v>
      </c>
      <c r="Q600" t="s">
        <v>37</v>
      </c>
      <c r="R600" t="s">
        <v>38</v>
      </c>
      <c r="U600" t="s">
        <v>38</v>
      </c>
      <c r="V600">
        <v>40.186920000000001</v>
      </c>
      <c r="W600">
        <v>-74.124889999999994</v>
      </c>
      <c r="X600" t="s">
        <v>39</v>
      </c>
      <c r="Y600" t="s">
        <v>312</v>
      </c>
      <c r="Z600" t="s">
        <v>34</v>
      </c>
      <c r="AA600">
        <v>0</v>
      </c>
      <c r="AB600" t="s">
        <v>41</v>
      </c>
      <c r="AC600">
        <v>8</v>
      </c>
      <c r="AE600">
        <v>7.4951599999999998E-3</v>
      </c>
      <c r="AF600">
        <v>1.0772600000000001</v>
      </c>
      <c r="AG600">
        <v>8.2283100000000005E-5</v>
      </c>
      <c r="AH600">
        <v>0.76871199999999995</v>
      </c>
      <c r="AI600">
        <v>0.24482599999999999</v>
      </c>
      <c r="AJ600">
        <v>2.29426</v>
      </c>
    </row>
    <row r="601" spans="1:36" x14ac:dyDescent="0.25">
      <c r="A601">
        <v>9385711</v>
      </c>
      <c r="D601">
        <v>98310313</v>
      </c>
      <c r="F601">
        <v>300</v>
      </c>
      <c r="G601">
        <v>137940314</v>
      </c>
      <c r="I601">
        <v>2275050012</v>
      </c>
      <c r="J601">
        <v>2</v>
      </c>
      <c r="K601" t="s">
        <v>34</v>
      </c>
      <c r="L601" t="s">
        <v>35</v>
      </c>
      <c r="M601">
        <v>34025</v>
      </c>
      <c r="O601" t="s">
        <v>311</v>
      </c>
      <c r="P601">
        <v>48811</v>
      </c>
      <c r="Q601" t="s">
        <v>37</v>
      </c>
      <c r="R601" t="s">
        <v>38</v>
      </c>
      <c r="U601" t="s">
        <v>38</v>
      </c>
      <c r="V601">
        <v>40.186920000000001</v>
      </c>
      <c r="W601">
        <v>-74.124889999999994</v>
      </c>
      <c r="X601" t="s">
        <v>39</v>
      </c>
      <c r="Y601" t="s">
        <v>312</v>
      </c>
      <c r="Z601" t="s">
        <v>34</v>
      </c>
      <c r="AA601">
        <v>0</v>
      </c>
      <c r="AB601" t="s">
        <v>41</v>
      </c>
      <c r="AC601">
        <v>8</v>
      </c>
      <c r="AE601">
        <v>31.8673</v>
      </c>
      <c r="AF601">
        <v>2.8566899999999998E-3</v>
      </c>
      <c r="AG601">
        <v>0.78761499999999995</v>
      </c>
      <c r="AH601">
        <v>8.2283100000000005E-5</v>
      </c>
      <c r="AI601">
        <v>5.0330899999999996E-4</v>
      </c>
      <c r="AJ601">
        <v>5.7694599999999995E-4</v>
      </c>
    </row>
    <row r="602" spans="1:36" x14ac:dyDescent="0.25">
      <c r="A602">
        <v>16131211</v>
      </c>
      <c r="D602">
        <v>103106113</v>
      </c>
      <c r="F602">
        <v>300</v>
      </c>
      <c r="G602">
        <v>144704014</v>
      </c>
      <c r="I602">
        <v>2275050012</v>
      </c>
      <c r="J602">
        <v>2</v>
      </c>
      <c r="K602" t="s">
        <v>34</v>
      </c>
      <c r="L602" t="s">
        <v>67</v>
      </c>
      <c r="M602">
        <v>34037</v>
      </c>
      <c r="O602" t="s">
        <v>156</v>
      </c>
      <c r="P602">
        <v>48811</v>
      </c>
      <c r="Q602" t="s">
        <v>37</v>
      </c>
      <c r="R602" t="s">
        <v>38</v>
      </c>
      <c r="U602" t="s">
        <v>38</v>
      </c>
      <c r="V602">
        <v>41.3125</v>
      </c>
      <c r="W602">
        <v>-74.765000000000001</v>
      </c>
      <c r="X602" t="s">
        <v>110</v>
      </c>
      <c r="Y602" t="s">
        <v>156</v>
      </c>
      <c r="Z602" t="s">
        <v>34</v>
      </c>
      <c r="AA602">
        <v>0</v>
      </c>
      <c r="AB602" t="s">
        <v>41</v>
      </c>
      <c r="AC602">
        <v>8</v>
      </c>
      <c r="AE602">
        <v>0.15802099999999999</v>
      </c>
      <c r="AF602">
        <v>5.3417999999999998E-3</v>
      </c>
      <c r="AG602">
        <v>3.9055499999999998E-3</v>
      </c>
      <c r="AH602">
        <v>3.8118200000000001E-3</v>
      </c>
      <c r="AI602">
        <v>1.2140199999999999E-3</v>
      </c>
      <c r="AJ602">
        <v>1.1376499999999999E-2</v>
      </c>
    </row>
    <row r="603" spans="1:36" x14ac:dyDescent="0.25">
      <c r="A603">
        <v>11486711</v>
      </c>
      <c r="D603">
        <v>60619613</v>
      </c>
      <c r="F603">
        <v>300</v>
      </c>
      <c r="G603">
        <v>77779614</v>
      </c>
      <c r="I603">
        <v>2275050012</v>
      </c>
      <c r="J603">
        <v>2</v>
      </c>
      <c r="K603" t="s">
        <v>34</v>
      </c>
      <c r="L603" t="s">
        <v>116</v>
      </c>
      <c r="M603">
        <v>34009</v>
      </c>
      <c r="O603" t="s">
        <v>401</v>
      </c>
      <c r="P603">
        <v>48811</v>
      </c>
      <c r="Q603" t="s">
        <v>37</v>
      </c>
      <c r="R603" t="s">
        <v>38</v>
      </c>
      <c r="U603" t="s">
        <v>38</v>
      </c>
      <c r="V603">
        <v>38.985799999999998</v>
      </c>
      <c r="W603">
        <v>-74.81</v>
      </c>
      <c r="X603" t="s">
        <v>39</v>
      </c>
      <c r="Y603" t="s">
        <v>402</v>
      </c>
      <c r="Z603" t="s">
        <v>34</v>
      </c>
      <c r="AA603">
        <v>0</v>
      </c>
      <c r="AB603" t="s">
        <v>41</v>
      </c>
      <c r="AC603">
        <v>8</v>
      </c>
      <c r="AE603">
        <v>0.15802099999999999</v>
      </c>
      <c r="AF603">
        <v>5.3417999999999998E-3</v>
      </c>
      <c r="AG603">
        <v>3.9055499999999998E-3</v>
      </c>
      <c r="AH603">
        <v>3.8118200000000001E-3</v>
      </c>
      <c r="AI603">
        <v>1.2140199999999999E-3</v>
      </c>
      <c r="AJ603">
        <v>1.1376499999999999E-2</v>
      </c>
    </row>
    <row r="604" spans="1:36" x14ac:dyDescent="0.25">
      <c r="A604">
        <v>11711411</v>
      </c>
      <c r="D604">
        <v>61223413</v>
      </c>
      <c r="F604">
        <v>300</v>
      </c>
      <c r="G604">
        <v>78985014</v>
      </c>
      <c r="I604">
        <v>2275050012</v>
      </c>
      <c r="J604">
        <v>2</v>
      </c>
      <c r="K604" t="s">
        <v>34</v>
      </c>
      <c r="L604" t="s">
        <v>79</v>
      </c>
      <c r="M604">
        <v>34027</v>
      </c>
      <c r="O604" t="s">
        <v>419</v>
      </c>
      <c r="P604">
        <v>48811</v>
      </c>
      <c r="Q604" t="s">
        <v>37</v>
      </c>
      <c r="R604" t="s">
        <v>38</v>
      </c>
      <c r="U604" t="s">
        <v>38</v>
      </c>
      <c r="V604">
        <v>40.788400000000003</v>
      </c>
      <c r="W604">
        <v>-74.466300000000004</v>
      </c>
      <c r="X604" t="s">
        <v>39</v>
      </c>
      <c r="Y604" t="s">
        <v>420</v>
      </c>
      <c r="Z604" t="s">
        <v>34</v>
      </c>
      <c r="AA604">
        <v>0</v>
      </c>
      <c r="AB604" t="s">
        <v>41</v>
      </c>
      <c r="AC604">
        <v>8</v>
      </c>
      <c r="AE604">
        <v>0.15802099999999999</v>
      </c>
      <c r="AF604">
        <v>5.3417999999999998E-3</v>
      </c>
      <c r="AG604">
        <v>3.9055499999999998E-3</v>
      </c>
      <c r="AH604">
        <v>3.8118200000000001E-3</v>
      </c>
      <c r="AI604">
        <v>1.2140199999999999E-3</v>
      </c>
      <c r="AJ604">
        <v>1.1376499999999999E-2</v>
      </c>
    </row>
    <row r="605" spans="1:36" x14ac:dyDescent="0.25">
      <c r="A605">
        <v>9383611</v>
      </c>
      <c r="D605">
        <v>98310513</v>
      </c>
      <c r="F605">
        <v>300</v>
      </c>
      <c r="G605">
        <v>137941214</v>
      </c>
      <c r="I605">
        <v>2275050012</v>
      </c>
      <c r="J605">
        <v>2</v>
      </c>
      <c r="K605" t="s">
        <v>34</v>
      </c>
      <c r="L605" t="s">
        <v>79</v>
      </c>
      <c r="M605">
        <v>34027</v>
      </c>
      <c r="O605" t="s">
        <v>339</v>
      </c>
      <c r="P605">
        <v>48811</v>
      </c>
      <c r="Q605" t="s">
        <v>37</v>
      </c>
      <c r="R605" t="s">
        <v>38</v>
      </c>
      <c r="U605" t="s">
        <v>38</v>
      </c>
      <c r="V605">
        <v>40.796999999999997</v>
      </c>
      <c r="W605">
        <v>-74.422700000000006</v>
      </c>
      <c r="X605" t="s">
        <v>39</v>
      </c>
      <c r="Y605" t="s">
        <v>340</v>
      </c>
      <c r="Z605" t="s">
        <v>34</v>
      </c>
      <c r="AA605">
        <v>0</v>
      </c>
      <c r="AB605" t="s">
        <v>41</v>
      </c>
      <c r="AC605">
        <v>8</v>
      </c>
      <c r="AE605">
        <v>37.2682</v>
      </c>
      <c r="AF605">
        <v>7.5010900000000002E-3</v>
      </c>
      <c r="AG605">
        <v>0.921099</v>
      </c>
      <c r="AH605">
        <v>2.1158099999999999E-4</v>
      </c>
      <c r="AI605">
        <v>2.72479E-4</v>
      </c>
      <c r="AJ605">
        <v>6.1523799999999998E-3</v>
      </c>
    </row>
    <row r="606" spans="1:36" x14ac:dyDescent="0.25">
      <c r="A606">
        <v>9383611</v>
      </c>
      <c r="D606">
        <v>98310513</v>
      </c>
      <c r="F606">
        <v>300</v>
      </c>
      <c r="G606">
        <v>166477014</v>
      </c>
      <c r="I606">
        <v>2275050012</v>
      </c>
      <c r="J606">
        <v>2</v>
      </c>
      <c r="K606" t="s">
        <v>34</v>
      </c>
      <c r="L606" t="s">
        <v>79</v>
      </c>
      <c r="M606">
        <v>34027</v>
      </c>
      <c r="O606" t="s">
        <v>339</v>
      </c>
      <c r="P606">
        <v>48811</v>
      </c>
      <c r="Q606" t="s">
        <v>37</v>
      </c>
      <c r="R606" t="s">
        <v>38</v>
      </c>
      <c r="U606" t="s">
        <v>38</v>
      </c>
      <c r="V606">
        <v>40.796999999999997</v>
      </c>
      <c r="W606">
        <v>-74.422700000000006</v>
      </c>
      <c r="X606" t="s">
        <v>39</v>
      </c>
      <c r="Y606" t="s">
        <v>340</v>
      </c>
      <c r="Z606" t="s">
        <v>34</v>
      </c>
      <c r="AA606">
        <v>0</v>
      </c>
      <c r="AB606" t="s">
        <v>41</v>
      </c>
      <c r="AC606">
        <v>8</v>
      </c>
      <c r="AE606">
        <v>2.6646900000000001E-2</v>
      </c>
      <c r="AF606">
        <v>1.24818E-3</v>
      </c>
      <c r="AG606">
        <v>3.85831E-4</v>
      </c>
      <c r="AH606">
        <v>3.85831E-4</v>
      </c>
      <c r="AI606">
        <v>2.0723400000000002E-3</v>
      </c>
      <c r="AJ606">
        <v>2.7772999999999999E-3</v>
      </c>
    </row>
    <row r="607" spans="1:36" x14ac:dyDescent="0.25">
      <c r="A607">
        <v>9383611</v>
      </c>
      <c r="D607">
        <v>98310513</v>
      </c>
      <c r="F607">
        <v>300</v>
      </c>
      <c r="G607">
        <v>166476814</v>
      </c>
      <c r="I607">
        <v>2275050012</v>
      </c>
      <c r="J607">
        <v>2</v>
      </c>
      <c r="K607" t="s">
        <v>34</v>
      </c>
      <c r="L607" t="s">
        <v>79</v>
      </c>
      <c r="M607">
        <v>34027</v>
      </c>
      <c r="O607" t="s">
        <v>339</v>
      </c>
      <c r="P607">
        <v>48811</v>
      </c>
      <c r="Q607" t="s">
        <v>37</v>
      </c>
      <c r="R607" t="s">
        <v>38</v>
      </c>
      <c r="U607" t="s">
        <v>38</v>
      </c>
      <c r="V607">
        <v>40.796999999999997</v>
      </c>
      <c r="W607">
        <v>-74.422700000000006</v>
      </c>
      <c r="X607" t="s">
        <v>39</v>
      </c>
      <c r="Y607" t="s">
        <v>340</v>
      </c>
      <c r="Z607" t="s">
        <v>34</v>
      </c>
      <c r="AA607">
        <v>0</v>
      </c>
      <c r="AB607" t="s">
        <v>41</v>
      </c>
      <c r="AC607">
        <v>8</v>
      </c>
      <c r="AE607">
        <v>6.8782799999999996E-3</v>
      </c>
      <c r="AF607">
        <v>7.8897399999999993E-3</v>
      </c>
      <c r="AG607">
        <v>2.1158099999999999E-4</v>
      </c>
      <c r="AH607">
        <v>1.02128E-4</v>
      </c>
      <c r="AI607">
        <v>2.22237E-3</v>
      </c>
      <c r="AJ607">
        <v>1.73507E-3</v>
      </c>
    </row>
    <row r="608" spans="1:36" x14ac:dyDescent="0.25">
      <c r="A608">
        <v>9383611</v>
      </c>
      <c r="D608">
        <v>98310513</v>
      </c>
      <c r="F608">
        <v>300</v>
      </c>
      <c r="G608">
        <v>166476914</v>
      </c>
      <c r="I608">
        <v>2275050012</v>
      </c>
      <c r="J608">
        <v>2</v>
      </c>
      <c r="K608" t="s">
        <v>34</v>
      </c>
      <c r="L608" t="s">
        <v>79</v>
      </c>
      <c r="M608">
        <v>34027</v>
      </c>
      <c r="O608" t="s">
        <v>339</v>
      </c>
      <c r="P608">
        <v>48811</v>
      </c>
      <c r="Q608" t="s">
        <v>37</v>
      </c>
      <c r="R608" t="s">
        <v>38</v>
      </c>
      <c r="U608" t="s">
        <v>38</v>
      </c>
      <c r="V608">
        <v>40.796999999999997</v>
      </c>
      <c r="W608">
        <v>-74.422700000000006</v>
      </c>
      <c r="X608" t="s">
        <v>39</v>
      </c>
      <c r="Y608" t="s">
        <v>340</v>
      </c>
      <c r="Z608" t="s">
        <v>34</v>
      </c>
      <c r="AA608">
        <v>0</v>
      </c>
      <c r="AB608" t="s">
        <v>41</v>
      </c>
      <c r="AC608">
        <v>8</v>
      </c>
      <c r="AE608">
        <v>3.0584900000000002E-2</v>
      </c>
      <c r="AF608">
        <v>1.25983</v>
      </c>
      <c r="AG608">
        <v>1.02128E-4</v>
      </c>
      <c r="AH608">
        <v>0.89899300000000004</v>
      </c>
      <c r="AI608">
        <v>0.28631899999999999</v>
      </c>
      <c r="AJ608">
        <v>2.68309</v>
      </c>
    </row>
    <row r="609" spans="1:36" x14ac:dyDescent="0.25">
      <c r="A609">
        <v>11533811</v>
      </c>
      <c r="D609">
        <v>60519513</v>
      </c>
      <c r="F609">
        <v>300</v>
      </c>
      <c r="G609">
        <v>77580814</v>
      </c>
      <c r="I609">
        <v>2275050012</v>
      </c>
      <c r="J609">
        <v>2</v>
      </c>
      <c r="K609" t="s">
        <v>34</v>
      </c>
      <c r="L609" t="s">
        <v>90</v>
      </c>
      <c r="M609">
        <v>34005</v>
      </c>
      <c r="O609" t="s">
        <v>361</v>
      </c>
      <c r="P609">
        <v>48811</v>
      </c>
      <c r="Q609" t="s">
        <v>37</v>
      </c>
      <c r="R609" t="s">
        <v>38</v>
      </c>
      <c r="U609" t="s">
        <v>38</v>
      </c>
      <c r="V609">
        <v>39.966799999999999</v>
      </c>
      <c r="W609">
        <v>-74.799599999999998</v>
      </c>
      <c r="X609" t="s">
        <v>39</v>
      </c>
      <c r="Y609" t="s">
        <v>361</v>
      </c>
      <c r="Z609" t="s">
        <v>34</v>
      </c>
      <c r="AA609">
        <v>0</v>
      </c>
      <c r="AB609" t="s">
        <v>41</v>
      </c>
      <c r="AC609">
        <v>8</v>
      </c>
      <c r="AE609">
        <v>0.15802099999999999</v>
      </c>
      <c r="AF609">
        <v>5.3417999999999998E-3</v>
      </c>
      <c r="AG609">
        <v>3.9055499999999998E-3</v>
      </c>
      <c r="AH609">
        <v>3.8118200000000001E-3</v>
      </c>
      <c r="AI609">
        <v>1.2140199999999999E-3</v>
      </c>
      <c r="AJ609">
        <v>1.1376499999999999E-2</v>
      </c>
    </row>
    <row r="610" spans="1:36" x14ac:dyDescent="0.25">
      <c r="A610">
        <v>11629311</v>
      </c>
      <c r="D610">
        <v>61110513</v>
      </c>
      <c r="F610">
        <v>300</v>
      </c>
      <c r="G610">
        <v>78760414</v>
      </c>
      <c r="I610">
        <v>2275050012</v>
      </c>
      <c r="J610">
        <v>2</v>
      </c>
      <c r="K610" t="s">
        <v>34</v>
      </c>
      <c r="L610" t="s">
        <v>73</v>
      </c>
      <c r="M610">
        <v>34035</v>
      </c>
      <c r="O610" t="s">
        <v>223</v>
      </c>
      <c r="P610">
        <v>48811</v>
      </c>
      <c r="Q610" t="s">
        <v>37</v>
      </c>
      <c r="R610" t="s">
        <v>38</v>
      </c>
      <c r="U610" t="s">
        <v>38</v>
      </c>
      <c r="V610">
        <v>40.582299999999996</v>
      </c>
      <c r="W610">
        <v>-74.6113</v>
      </c>
      <c r="X610" t="s">
        <v>39</v>
      </c>
      <c r="Y610" t="s">
        <v>224</v>
      </c>
      <c r="Z610" t="s">
        <v>34</v>
      </c>
      <c r="AA610">
        <v>0</v>
      </c>
      <c r="AB610" t="s">
        <v>41</v>
      </c>
      <c r="AC610">
        <v>8</v>
      </c>
      <c r="AE610">
        <v>0.15802099999999999</v>
      </c>
      <c r="AF610">
        <v>5.3417999999999998E-3</v>
      </c>
      <c r="AG610">
        <v>3.9055499999999998E-3</v>
      </c>
      <c r="AH610">
        <v>3.8118200000000001E-3</v>
      </c>
      <c r="AI610">
        <v>1.2140199999999999E-3</v>
      </c>
      <c r="AJ610">
        <v>1.1376499999999999E-2</v>
      </c>
    </row>
    <row r="611" spans="1:36" x14ac:dyDescent="0.25">
      <c r="A611">
        <v>12323711</v>
      </c>
      <c r="D611">
        <v>61754013</v>
      </c>
      <c r="F611">
        <v>300</v>
      </c>
      <c r="G611">
        <v>80034214</v>
      </c>
      <c r="I611">
        <v>2275050012</v>
      </c>
      <c r="J611">
        <v>2</v>
      </c>
      <c r="K611" t="s">
        <v>34</v>
      </c>
      <c r="L611" t="s">
        <v>73</v>
      </c>
      <c r="M611">
        <v>34035</v>
      </c>
      <c r="O611" t="s">
        <v>233</v>
      </c>
      <c r="P611">
        <v>48811</v>
      </c>
      <c r="Q611" t="s">
        <v>37</v>
      </c>
      <c r="R611" t="s">
        <v>38</v>
      </c>
      <c r="U611" t="s">
        <v>38</v>
      </c>
      <c r="V611">
        <v>40.554299999999998</v>
      </c>
      <c r="W611">
        <v>-74.578800000000001</v>
      </c>
      <c r="X611" t="s">
        <v>39</v>
      </c>
      <c r="Y611" t="s">
        <v>234</v>
      </c>
      <c r="Z611" t="s">
        <v>34</v>
      </c>
      <c r="AA611">
        <v>0</v>
      </c>
      <c r="AB611" t="s">
        <v>41</v>
      </c>
      <c r="AC611">
        <v>8</v>
      </c>
      <c r="AE611">
        <v>0.15802099999999999</v>
      </c>
      <c r="AF611">
        <v>5.3417999999999998E-3</v>
      </c>
      <c r="AG611">
        <v>3.9055499999999998E-3</v>
      </c>
      <c r="AH611">
        <v>3.8118200000000001E-3</v>
      </c>
      <c r="AI611">
        <v>1.2140199999999999E-3</v>
      </c>
      <c r="AJ611">
        <v>1.1376499999999999E-2</v>
      </c>
    </row>
    <row r="612" spans="1:36" x14ac:dyDescent="0.25">
      <c r="A612">
        <v>11489211</v>
      </c>
      <c r="D612">
        <v>60641513</v>
      </c>
      <c r="F612">
        <v>300</v>
      </c>
      <c r="G612">
        <v>77823414</v>
      </c>
      <c r="I612">
        <v>2275050012</v>
      </c>
      <c r="J612">
        <v>2</v>
      </c>
      <c r="K612" t="s">
        <v>34</v>
      </c>
      <c r="L612" t="s">
        <v>103</v>
      </c>
      <c r="M612">
        <v>34023</v>
      </c>
      <c r="O612" t="s">
        <v>442</v>
      </c>
      <c r="P612">
        <v>48811</v>
      </c>
      <c r="Q612" t="s">
        <v>37</v>
      </c>
      <c r="R612" t="s">
        <v>38</v>
      </c>
      <c r="U612" t="s">
        <v>38</v>
      </c>
      <c r="V612">
        <v>40.473999999999997</v>
      </c>
      <c r="W612">
        <v>-74.483999999999995</v>
      </c>
      <c r="X612" t="s">
        <v>39</v>
      </c>
      <c r="Y612" t="s">
        <v>167</v>
      </c>
      <c r="Z612" t="s">
        <v>34</v>
      </c>
      <c r="AA612">
        <v>0</v>
      </c>
      <c r="AB612" t="s">
        <v>41</v>
      </c>
      <c r="AC612">
        <v>8</v>
      </c>
      <c r="AE612">
        <v>0.15802099999999999</v>
      </c>
      <c r="AF612">
        <v>5.3417999999999998E-3</v>
      </c>
      <c r="AG612">
        <v>3.9055499999999998E-3</v>
      </c>
      <c r="AH612">
        <v>3.8118200000000001E-3</v>
      </c>
      <c r="AI612">
        <v>1.2140199999999999E-3</v>
      </c>
      <c r="AJ612">
        <v>1.1376499999999999E-2</v>
      </c>
    </row>
    <row r="613" spans="1:36" x14ac:dyDescent="0.25">
      <c r="A613">
        <v>11711111</v>
      </c>
      <c r="D613">
        <v>61223113</v>
      </c>
      <c r="F613">
        <v>300</v>
      </c>
      <c r="G613">
        <v>78984414</v>
      </c>
      <c r="I613">
        <v>2275050012</v>
      </c>
      <c r="J613">
        <v>2</v>
      </c>
      <c r="K613" t="s">
        <v>34</v>
      </c>
      <c r="L613" t="s">
        <v>56</v>
      </c>
      <c r="M613">
        <v>34007</v>
      </c>
      <c r="O613" t="s">
        <v>486</v>
      </c>
      <c r="P613">
        <v>48811</v>
      </c>
      <c r="Q613" t="s">
        <v>37</v>
      </c>
      <c r="R613" t="s">
        <v>38</v>
      </c>
      <c r="U613" t="s">
        <v>38</v>
      </c>
      <c r="V613">
        <v>39.738999999999997</v>
      </c>
      <c r="W613">
        <v>-74.966800000000006</v>
      </c>
      <c r="X613" t="s">
        <v>39</v>
      </c>
      <c r="Y613" t="s">
        <v>487</v>
      </c>
      <c r="Z613" t="s">
        <v>34</v>
      </c>
      <c r="AA613">
        <v>0</v>
      </c>
      <c r="AB613" t="s">
        <v>41</v>
      </c>
      <c r="AC613">
        <v>8</v>
      </c>
      <c r="AE613">
        <v>0.15802099999999999</v>
      </c>
      <c r="AF613">
        <v>5.3417999999999998E-3</v>
      </c>
      <c r="AG613">
        <v>3.9055499999999998E-3</v>
      </c>
      <c r="AH613">
        <v>3.8118200000000001E-3</v>
      </c>
      <c r="AI613">
        <v>1.2140199999999999E-3</v>
      </c>
      <c r="AJ613">
        <v>1.1376499999999999E-2</v>
      </c>
    </row>
    <row r="614" spans="1:36" x14ac:dyDescent="0.25">
      <c r="A614">
        <v>11581811</v>
      </c>
      <c r="D614">
        <v>61095113</v>
      </c>
      <c r="F614">
        <v>300</v>
      </c>
      <c r="G614">
        <v>78729614</v>
      </c>
      <c r="I614">
        <v>2275050012</v>
      </c>
      <c r="J614">
        <v>2</v>
      </c>
      <c r="K614" t="s">
        <v>34</v>
      </c>
      <c r="L614" t="s">
        <v>35</v>
      </c>
      <c r="M614">
        <v>34025</v>
      </c>
      <c r="O614" t="s">
        <v>350</v>
      </c>
      <c r="P614">
        <v>48811</v>
      </c>
      <c r="Q614" t="s">
        <v>37</v>
      </c>
      <c r="R614" t="s">
        <v>38</v>
      </c>
      <c r="U614" t="s">
        <v>38</v>
      </c>
      <c r="V614">
        <v>40.238199999999999</v>
      </c>
      <c r="W614">
        <v>-74.319900000000004</v>
      </c>
      <c r="X614" t="s">
        <v>39</v>
      </c>
      <c r="Y614" t="s">
        <v>351</v>
      </c>
      <c r="Z614" t="s">
        <v>34</v>
      </c>
      <c r="AA614">
        <v>0</v>
      </c>
      <c r="AB614" t="s">
        <v>41</v>
      </c>
      <c r="AC614">
        <v>8</v>
      </c>
      <c r="AE614">
        <v>0.15802099999999999</v>
      </c>
      <c r="AF614">
        <v>5.3417999999999998E-3</v>
      </c>
      <c r="AG614">
        <v>3.9055499999999998E-3</v>
      </c>
      <c r="AH614">
        <v>3.8118200000000001E-3</v>
      </c>
      <c r="AI614">
        <v>1.2140199999999999E-3</v>
      </c>
      <c r="AJ614">
        <v>1.1376499999999999E-2</v>
      </c>
    </row>
    <row r="615" spans="1:36" x14ac:dyDescent="0.25">
      <c r="A615">
        <v>11012711</v>
      </c>
      <c r="D615">
        <v>60576213</v>
      </c>
      <c r="F615">
        <v>300</v>
      </c>
      <c r="G615">
        <v>77694014</v>
      </c>
      <c r="I615">
        <v>2275050012</v>
      </c>
      <c r="J615">
        <v>2</v>
      </c>
      <c r="K615" t="s">
        <v>34</v>
      </c>
      <c r="L615" t="s">
        <v>103</v>
      </c>
      <c r="M615">
        <v>34023</v>
      </c>
      <c r="O615" t="s">
        <v>425</v>
      </c>
      <c r="P615">
        <v>48811</v>
      </c>
      <c r="Q615" t="s">
        <v>37</v>
      </c>
      <c r="R615" t="s">
        <v>38</v>
      </c>
      <c r="U615" t="s">
        <v>38</v>
      </c>
      <c r="V615">
        <v>40.486199999999997</v>
      </c>
      <c r="W615">
        <v>-74.322100000000006</v>
      </c>
      <c r="X615" t="s">
        <v>39</v>
      </c>
      <c r="Y615" t="s">
        <v>426</v>
      </c>
      <c r="Z615" t="s">
        <v>34</v>
      </c>
      <c r="AA615">
        <v>0</v>
      </c>
      <c r="AB615" t="s">
        <v>41</v>
      </c>
      <c r="AC615">
        <v>8</v>
      </c>
      <c r="AE615">
        <v>0.15802099999999999</v>
      </c>
      <c r="AF615">
        <v>5.3417999999999998E-3</v>
      </c>
      <c r="AG615">
        <v>3.9055499999999998E-3</v>
      </c>
      <c r="AH615">
        <v>3.8118200000000001E-3</v>
      </c>
      <c r="AI615">
        <v>1.2140199999999999E-3</v>
      </c>
      <c r="AJ615">
        <v>1.1376499999999999E-2</v>
      </c>
    </row>
    <row r="616" spans="1:36" x14ac:dyDescent="0.25">
      <c r="A616">
        <v>12396311</v>
      </c>
      <c r="D616">
        <v>61583013</v>
      </c>
      <c r="F616">
        <v>300</v>
      </c>
      <c r="G616">
        <v>79696414</v>
      </c>
      <c r="I616">
        <v>2275050012</v>
      </c>
      <c r="J616">
        <v>2</v>
      </c>
      <c r="K616" t="s">
        <v>34</v>
      </c>
      <c r="L616" t="s">
        <v>103</v>
      </c>
      <c r="M616">
        <v>34023</v>
      </c>
      <c r="O616" t="s">
        <v>362</v>
      </c>
      <c r="P616">
        <v>48811</v>
      </c>
      <c r="Q616" t="s">
        <v>37</v>
      </c>
      <c r="R616" t="s">
        <v>38</v>
      </c>
      <c r="U616" t="s">
        <v>38</v>
      </c>
      <c r="V616">
        <v>40.316499999999998</v>
      </c>
      <c r="W616">
        <v>-74.490099999999998</v>
      </c>
      <c r="X616" t="s">
        <v>39</v>
      </c>
      <c r="Y616" t="s">
        <v>363</v>
      </c>
      <c r="Z616" t="s">
        <v>34</v>
      </c>
      <c r="AA616">
        <v>0</v>
      </c>
      <c r="AB616" t="s">
        <v>41</v>
      </c>
      <c r="AC616">
        <v>8</v>
      </c>
      <c r="AE616">
        <v>0.15802099999999999</v>
      </c>
      <c r="AF616">
        <v>5.3417999999999998E-3</v>
      </c>
      <c r="AG616">
        <v>3.9055499999999998E-3</v>
      </c>
      <c r="AH616">
        <v>3.8118200000000001E-3</v>
      </c>
      <c r="AI616">
        <v>1.2140199999999999E-3</v>
      </c>
      <c r="AJ616">
        <v>1.1376499999999999E-2</v>
      </c>
    </row>
    <row r="617" spans="1:36" x14ac:dyDescent="0.25">
      <c r="A617">
        <v>9376211</v>
      </c>
      <c r="D617">
        <v>98310013</v>
      </c>
      <c r="F617">
        <v>300</v>
      </c>
      <c r="G617">
        <v>166474514</v>
      </c>
      <c r="I617">
        <v>2275050012</v>
      </c>
      <c r="J617">
        <v>2</v>
      </c>
      <c r="K617" t="s">
        <v>34</v>
      </c>
      <c r="L617" t="s">
        <v>61</v>
      </c>
      <c r="M617">
        <v>34013</v>
      </c>
      <c r="O617" t="s">
        <v>93</v>
      </c>
      <c r="P617">
        <v>48811</v>
      </c>
      <c r="Q617" t="s">
        <v>37</v>
      </c>
      <c r="R617" t="s">
        <v>38</v>
      </c>
      <c r="U617" t="s">
        <v>38</v>
      </c>
      <c r="V617">
        <v>40.690264999999997</v>
      </c>
      <c r="W617">
        <v>-74.176412999999997</v>
      </c>
      <c r="X617" t="s">
        <v>39</v>
      </c>
      <c r="Y617" t="s">
        <v>94</v>
      </c>
      <c r="Z617" t="s">
        <v>34</v>
      </c>
      <c r="AA617">
        <v>0</v>
      </c>
      <c r="AB617" t="s">
        <v>41</v>
      </c>
      <c r="AC617">
        <v>8</v>
      </c>
      <c r="AE617">
        <v>3.0459199999999999E-2</v>
      </c>
      <c r="AF617">
        <v>0.21900700000000001</v>
      </c>
      <c r="AG617">
        <v>8.9173700000000003E-5</v>
      </c>
      <c r="AH617">
        <v>2.7259099999999998E-4</v>
      </c>
      <c r="AI617">
        <v>1.9238899999999999E-3</v>
      </c>
      <c r="AJ617">
        <v>6.1393899999999998E-3</v>
      </c>
    </row>
    <row r="618" spans="1:36" x14ac:dyDescent="0.25">
      <c r="A618">
        <v>9376211</v>
      </c>
      <c r="D618">
        <v>98310013</v>
      </c>
      <c r="F618">
        <v>300</v>
      </c>
      <c r="G618">
        <v>137937914</v>
      </c>
      <c r="I618">
        <v>2275050012</v>
      </c>
      <c r="J618">
        <v>2</v>
      </c>
      <c r="K618" t="s">
        <v>34</v>
      </c>
      <c r="L618" t="s">
        <v>61</v>
      </c>
      <c r="M618">
        <v>34013</v>
      </c>
      <c r="O618" t="s">
        <v>93</v>
      </c>
      <c r="P618">
        <v>48811</v>
      </c>
      <c r="Q618" t="s">
        <v>37</v>
      </c>
      <c r="R618" t="s">
        <v>38</v>
      </c>
      <c r="U618" t="s">
        <v>38</v>
      </c>
      <c r="V618">
        <v>40.690264999999997</v>
      </c>
      <c r="W618">
        <v>-74.176412999999997</v>
      </c>
      <c r="X618" t="s">
        <v>39</v>
      </c>
      <c r="Y618" t="s">
        <v>94</v>
      </c>
      <c r="Z618" t="s">
        <v>34</v>
      </c>
      <c r="AA618">
        <v>0</v>
      </c>
      <c r="AB618" t="s">
        <v>41</v>
      </c>
      <c r="AC618">
        <v>8</v>
      </c>
      <c r="AE618">
        <v>6.4786599999999996</v>
      </c>
      <c r="AF618">
        <v>1.1107000000000001E-2</v>
      </c>
      <c r="AG618">
        <v>3.8771200000000002E-4</v>
      </c>
      <c r="AH618">
        <v>0.15628</v>
      </c>
      <c r="AI618">
        <v>4.9773400000000002E-2</v>
      </c>
      <c r="AJ618">
        <v>0.46642499999999998</v>
      </c>
    </row>
    <row r="619" spans="1:36" x14ac:dyDescent="0.25">
      <c r="A619">
        <v>9376211</v>
      </c>
      <c r="D619">
        <v>98310013</v>
      </c>
      <c r="F619">
        <v>300</v>
      </c>
      <c r="G619">
        <v>148198714</v>
      </c>
      <c r="I619">
        <v>2275050012</v>
      </c>
      <c r="J619">
        <v>2</v>
      </c>
      <c r="K619" t="s">
        <v>34</v>
      </c>
      <c r="L619" t="s">
        <v>61</v>
      </c>
      <c r="M619">
        <v>34013</v>
      </c>
      <c r="O619" t="s">
        <v>93</v>
      </c>
      <c r="P619">
        <v>48811</v>
      </c>
      <c r="Q619" t="s">
        <v>37</v>
      </c>
      <c r="R619" t="s">
        <v>38</v>
      </c>
      <c r="U619" t="s">
        <v>38</v>
      </c>
      <c r="V619">
        <v>40.690264999999997</v>
      </c>
      <c r="W619">
        <v>-74.176412999999997</v>
      </c>
      <c r="X619" t="s">
        <v>39</v>
      </c>
      <c r="Y619" t="s">
        <v>94</v>
      </c>
      <c r="Z619" t="s">
        <v>34</v>
      </c>
      <c r="AA619">
        <v>0</v>
      </c>
      <c r="AB619" t="s">
        <v>41</v>
      </c>
      <c r="AC619">
        <v>8</v>
      </c>
      <c r="AE619">
        <v>4.3727099999999998E-2</v>
      </c>
      <c r="AF619">
        <v>1.94276E-3</v>
      </c>
      <c r="AG619">
        <v>0.16012299999999999</v>
      </c>
      <c r="AH619">
        <v>1.02631E-4</v>
      </c>
      <c r="AI619">
        <v>4.7308000000000002E-4</v>
      </c>
      <c r="AJ619">
        <v>5.3248000000000002E-3</v>
      </c>
    </row>
    <row r="620" spans="1:36" x14ac:dyDescent="0.25">
      <c r="A620">
        <v>9376211</v>
      </c>
      <c r="D620">
        <v>98310013</v>
      </c>
      <c r="F620">
        <v>300</v>
      </c>
      <c r="G620">
        <v>148197914</v>
      </c>
      <c r="I620">
        <v>2275050012</v>
      </c>
      <c r="J620">
        <v>2</v>
      </c>
      <c r="K620" t="s">
        <v>34</v>
      </c>
      <c r="L620" t="s">
        <v>61</v>
      </c>
      <c r="M620">
        <v>34013</v>
      </c>
      <c r="O620" t="s">
        <v>93</v>
      </c>
      <c r="P620">
        <v>48811</v>
      </c>
      <c r="Q620" t="s">
        <v>37</v>
      </c>
      <c r="R620" t="s">
        <v>38</v>
      </c>
      <c r="U620" t="s">
        <v>38</v>
      </c>
      <c r="V620">
        <v>40.690264999999997</v>
      </c>
      <c r="W620">
        <v>-74.176412999999997</v>
      </c>
      <c r="X620" t="s">
        <v>39</v>
      </c>
      <c r="Y620" t="s">
        <v>94</v>
      </c>
      <c r="Z620" t="s">
        <v>34</v>
      </c>
      <c r="AA620">
        <v>0</v>
      </c>
      <c r="AB620" t="s">
        <v>41</v>
      </c>
      <c r="AC620">
        <v>8</v>
      </c>
      <c r="AE620">
        <v>6.8758100000000004E-3</v>
      </c>
      <c r="AF620">
        <v>1.2541500000000001E-3</v>
      </c>
      <c r="AG620">
        <v>2.0771099999999999E-4</v>
      </c>
      <c r="AH620">
        <v>2.0771099999999999E-4</v>
      </c>
      <c r="AI620">
        <v>7.1442100000000002E-4</v>
      </c>
      <c r="AJ620">
        <v>2.7778400000000002E-3</v>
      </c>
    </row>
    <row r="621" spans="1:36" x14ac:dyDescent="0.25">
      <c r="A621">
        <v>9376211</v>
      </c>
      <c r="D621">
        <v>98310013</v>
      </c>
      <c r="F621">
        <v>300</v>
      </c>
      <c r="G621">
        <v>148197414</v>
      </c>
      <c r="I621">
        <v>2275050012</v>
      </c>
      <c r="J621">
        <v>2</v>
      </c>
      <c r="K621" t="s">
        <v>34</v>
      </c>
      <c r="L621" t="s">
        <v>61</v>
      </c>
      <c r="M621">
        <v>34013</v>
      </c>
      <c r="O621" t="s">
        <v>93</v>
      </c>
      <c r="P621">
        <v>48811</v>
      </c>
      <c r="Q621" t="s">
        <v>37</v>
      </c>
      <c r="R621" t="s">
        <v>38</v>
      </c>
      <c r="U621" t="s">
        <v>38</v>
      </c>
      <c r="V621">
        <v>40.690264999999997</v>
      </c>
      <c r="W621">
        <v>-74.176412999999997</v>
      </c>
      <c r="X621" t="s">
        <v>39</v>
      </c>
      <c r="Y621" t="s">
        <v>94</v>
      </c>
      <c r="Z621" t="s">
        <v>34</v>
      </c>
      <c r="AA621">
        <v>0</v>
      </c>
      <c r="AB621" t="s">
        <v>41</v>
      </c>
      <c r="AC621">
        <v>8</v>
      </c>
      <c r="AE621">
        <v>9.8397699999999994E-3</v>
      </c>
      <c r="AF621">
        <v>7.5309000000000001E-3</v>
      </c>
      <c r="AG621">
        <v>1.02631E-4</v>
      </c>
      <c r="AH621">
        <v>3.8771200000000002E-4</v>
      </c>
      <c r="AI621">
        <v>2.7362799999999999E-4</v>
      </c>
      <c r="AJ621">
        <v>1.8843600000000001E-3</v>
      </c>
    </row>
    <row r="622" spans="1:36" x14ac:dyDescent="0.25">
      <c r="A622">
        <v>9376211</v>
      </c>
      <c r="D622">
        <v>98310013</v>
      </c>
      <c r="F622">
        <v>300</v>
      </c>
      <c r="G622">
        <v>148199314</v>
      </c>
      <c r="I622">
        <v>2275050012</v>
      </c>
      <c r="J622">
        <v>2</v>
      </c>
      <c r="K622" t="s">
        <v>34</v>
      </c>
      <c r="L622" t="s">
        <v>61</v>
      </c>
      <c r="M622">
        <v>34013</v>
      </c>
      <c r="O622" t="s">
        <v>93</v>
      </c>
      <c r="P622">
        <v>48811</v>
      </c>
      <c r="Q622" t="s">
        <v>37</v>
      </c>
      <c r="R622" t="s">
        <v>38</v>
      </c>
      <c r="U622" t="s">
        <v>38</v>
      </c>
      <c r="V622">
        <v>40.690264999999997</v>
      </c>
      <c r="W622">
        <v>-74.176412999999997</v>
      </c>
      <c r="X622" t="s">
        <v>39</v>
      </c>
      <c r="Y622" t="s">
        <v>94</v>
      </c>
      <c r="Z622" t="s">
        <v>34</v>
      </c>
      <c r="AA622">
        <v>0</v>
      </c>
      <c r="AB622" t="s">
        <v>41</v>
      </c>
      <c r="AC622">
        <v>8</v>
      </c>
      <c r="AE622">
        <v>2.0982399999999998E-2</v>
      </c>
      <c r="AF622">
        <v>1.3415899999999999E-3</v>
      </c>
      <c r="AG622">
        <v>2.7259099999999998E-4</v>
      </c>
      <c r="AH622">
        <v>8.9173700000000003E-5</v>
      </c>
      <c r="AI622">
        <v>2.2308100000000002E-3</v>
      </c>
      <c r="AJ622">
        <v>2.3715400000000001E-3</v>
      </c>
    </row>
    <row r="623" spans="1:36" x14ac:dyDescent="0.25">
      <c r="A623">
        <v>12318811</v>
      </c>
      <c r="D623">
        <v>61748813</v>
      </c>
      <c r="F623">
        <v>300</v>
      </c>
      <c r="G623">
        <v>80023814</v>
      </c>
      <c r="I623">
        <v>2275050012</v>
      </c>
      <c r="J623">
        <v>2</v>
      </c>
      <c r="K623" t="s">
        <v>34</v>
      </c>
      <c r="L623" t="s">
        <v>84</v>
      </c>
      <c r="M623">
        <v>34029</v>
      </c>
      <c r="O623" t="s">
        <v>229</v>
      </c>
      <c r="P623">
        <v>48811</v>
      </c>
      <c r="Q623" t="s">
        <v>37</v>
      </c>
      <c r="R623" t="s">
        <v>38</v>
      </c>
      <c r="U623" t="s">
        <v>38</v>
      </c>
      <c r="V623">
        <v>40.126199999999997</v>
      </c>
      <c r="W623">
        <v>-74.264600000000002</v>
      </c>
      <c r="X623" t="s">
        <v>39</v>
      </c>
      <c r="Y623" t="s">
        <v>230</v>
      </c>
      <c r="Z623" t="s">
        <v>34</v>
      </c>
      <c r="AA623">
        <v>0</v>
      </c>
      <c r="AB623" t="s">
        <v>41</v>
      </c>
      <c r="AC623">
        <v>8</v>
      </c>
      <c r="AE623">
        <v>0.15802099999999999</v>
      </c>
      <c r="AF623">
        <v>5.3417999999999998E-3</v>
      </c>
      <c r="AG623">
        <v>3.9055499999999998E-3</v>
      </c>
      <c r="AH623">
        <v>3.8118200000000001E-3</v>
      </c>
      <c r="AI623">
        <v>1.2140199999999999E-3</v>
      </c>
      <c r="AJ623">
        <v>1.1376499999999999E-2</v>
      </c>
    </row>
    <row r="624" spans="1:36" x14ac:dyDescent="0.25">
      <c r="A624">
        <v>11674011</v>
      </c>
      <c r="D624">
        <v>61032613</v>
      </c>
      <c r="F624">
        <v>300</v>
      </c>
      <c r="G624">
        <v>78604614</v>
      </c>
      <c r="I624">
        <v>2275050012</v>
      </c>
      <c r="J624">
        <v>2</v>
      </c>
      <c r="K624" t="s">
        <v>34</v>
      </c>
      <c r="L624" t="s">
        <v>178</v>
      </c>
      <c r="M624">
        <v>34017</v>
      </c>
      <c r="O624" t="s">
        <v>337</v>
      </c>
      <c r="P624">
        <v>48811</v>
      </c>
      <c r="Q624" t="s">
        <v>37</v>
      </c>
      <c r="R624" t="s">
        <v>38</v>
      </c>
      <c r="U624" t="s">
        <v>38</v>
      </c>
      <c r="V624">
        <v>40.724499999999999</v>
      </c>
      <c r="W624">
        <v>-74.029600000000002</v>
      </c>
      <c r="X624" t="s">
        <v>39</v>
      </c>
      <c r="Y624" t="s">
        <v>180</v>
      </c>
      <c r="Z624" t="s">
        <v>34</v>
      </c>
      <c r="AA624">
        <v>0</v>
      </c>
      <c r="AB624" t="s">
        <v>41</v>
      </c>
      <c r="AC624">
        <v>8</v>
      </c>
      <c r="AE624">
        <v>0.15802099999999999</v>
      </c>
      <c r="AF624">
        <v>5.3417999999999998E-3</v>
      </c>
      <c r="AG624">
        <v>3.9055499999999998E-3</v>
      </c>
      <c r="AH624">
        <v>3.8118200000000001E-3</v>
      </c>
      <c r="AI624">
        <v>1.2140199999999999E-3</v>
      </c>
      <c r="AJ624">
        <v>1.1376499999999999E-2</v>
      </c>
    </row>
    <row r="625" spans="1:36" x14ac:dyDescent="0.25">
      <c r="A625">
        <v>11711311</v>
      </c>
      <c r="D625">
        <v>61223313</v>
      </c>
      <c r="F625">
        <v>300</v>
      </c>
      <c r="G625">
        <v>78984814</v>
      </c>
      <c r="I625">
        <v>2275050012</v>
      </c>
      <c r="J625">
        <v>2</v>
      </c>
      <c r="K625" t="s">
        <v>34</v>
      </c>
      <c r="L625" t="s">
        <v>67</v>
      </c>
      <c r="M625">
        <v>34037</v>
      </c>
      <c r="O625" t="s">
        <v>474</v>
      </c>
      <c r="P625">
        <v>48811</v>
      </c>
      <c r="Q625" t="s">
        <v>37</v>
      </c>
      <c r="R625" t="s">
        <v>38</v>
      </c>
      <c r="U625" t="s">
        <v>38</v>
      </c>
      <c r="V625">
        <v>41.057200000000002</v>
      </c>
      <c r="W625">
        <v>-74.77</v>
      </c>
      <c r="X625" t="s">
        <v>39</v>
      </c>
      <c r="Y625" t="s">
        <v>175</v>
      </c>
      <c r="Z625" t="s">
        <v>34</v>
      </c>
      <c r="AA625">
        <v>0</v>
      </c>
      <c r="AB625" t="s">
        <v>41</v>
      </c>
      <c r="AC625">
        <v>8</v>
      </c>
      <c r="AE625">
        <v>0.15802099999999999</v>
      </c>
      <c r="AF625">
        <v>5.3417999999999998E-3</v>
      </c>
      <c r="AG625">
        <v>3.9055499999999998E-3</v>
      </c>
      <c r="AH625">
        <v>3.8118200000000001E-3</v>
      </c>
      <c r="AI625">
        <v>1.2140199999999999E-3</v>
      </c>
      <c r="AJ625">
        <v>1.1376499999999999E-2</v>
      </c>
    </row>
    <row r="626" spans="1:36" x14ac:dyDescent="0.25">
      <c r="A626">
        <v>12321011</v>
      </c>
      <c r="D626">
        <v>61751213</v>
      </c>
      <c r="F626">
        <v>300</v>
      </c>
      <c r="G626">
        <v>80028614</v>
      </c>
      <c r="I626">
        <v>2275050012</v>
      </c>
      <c r="J626">
        <v>2</v>
      </c>
      <c r="K626" t="s">
        <v>34</v>
      </c>
      <c r="L626" t="s">
        <v>103</v>
      </c>
      <c r="M626">
        <v>34023</v>
      </c>
      <c r="O626" t="s">
        <v>537</v>
      </c>
      <c r="P626">
        <v>48811</v>
      </c>
      <c r="Q626" t="s">
        <v>37</v>
      </c>
      <c r="R626" t="s">
        <v>38</v>
      </c>
      <c r="U626" t="s">
        <v>38</v>
      </c>
      <c r="V626">
        <v>40.537300000000002</v>
      </c>
      <c r="W626">
        <v>-74.298199999999994</v>
      </c>
      <c r="X626" t="s">
        <v>39</v>
      </c>
      <c r="Y626" t="s">
        <v>538</v>
      </c>
      <c r="Z626" t="s">
        <v>34</v>
      </c>
      <c r="AA626">
        <v>0</v>
      </c>
      <c r="AB626" t="s">
        <v>41</v>
      </c>
      <c r="AC626">
        <v>8</v>
      </c>
      <c r="AE626">
        <v>0.15802099999999999</v>
      </c>
      <c r="AF626">
        <v>5.3417999999999998E-3</v>
      </c>
      <c r="AG626">
        <v>3.9055499999999998E-3</v>
      </c>
      <c r="AH626">
        <v>3.8118200000000001E-3</v>
      </c>
      <c r="AI626">
        <v>1.2140199999999999E-3</v>
      </c>
      <c r="AJ626">
        <v>1.1376499999999999E-2</v>
      </c>
    </row>
    <row r="627" spans="1:36" x14ac:dyDescent="0.25">
      <c r="A627">
        <v>12335711</v>
      </c>
      <c r="D627">
        <v>61754613</v>
      </c>
      <c r="F627">
        <v>300</v>
      </c>
      <c r="G627">
        <v>80035414</v>
      </c>
      <c r="I627">
        <v>2275050012</v>
      </c>
      <c r="J627">
        <v>2</v>
      </c>
      <c r="K627" t="s">
        <v>34</v>
      </c>
      <c r="L627" t="s">
        <v>90</v>
      </c>
      <c r="M627">
        <v>34005</v>
      </c>
      <c r="O627" t="s">
        <v>546</v>
      </c>
      <c r="P627">
        <v>48811</v>
      </c>
      <c r="Q627" t="s">
        <v>37</v>
      </c>
      <c r="R627" t="s">
        <v>38</v>
      </c>
      <c r="U627" t="s">
        <v>38</v>
      </c>
      <c r="V627">
        <v>39.955599999999997</v>
      </c>
      <c r="W627">
        <v>-74.919499999999999</v>
      </c>
      <c r="X627" t="s">
        <v>39</v>
      </c>
      <c r="Y627" t="s">
        <v>547</v>
      </c>
      <c r="Z627" t="s">
        <v>34</v>
      </c>
      <c r="AA627">
        <v>0</v>
      </c>
      <c r="AB627" t="s">
        <v>41</v>
      </c>
      <c r="AC627">
        <v>8</v>
      </c>
      <c r="AE627">
        <v>0.15802099999999999</v>
      </c>
      <c r="AF627">
        <v>5.3417999999999998E-3</v>
      </c>
      <c r="AG627">
        <v>3.9055499999999998E-3</v>
      </c>
      <c r="AH627">
        <v>3.8118200000000001E-3</v>
      </c>
      <c r="AI627">
        <v>1.2140199999999999E-3</v>
      </c>
      <c r="AJ627">
        <v>1.1376499999999999E-2</v>
      </c>
    </row>
    <row r="628" spans="1:36" x14ac:dyDescent="0.25">
      <c r="A628">
        <v>12319811</v>
      </c>
      <c r="D628">
        <v>61749913</v>
      </c>
      <c r="F628">
        <v>300</v>
      </c>
      <c r="G628">
        <v>80026014</v>
      </c>
      <c r="I628">
        <v>2275050012</v>
      </c>
      <c r="J628">
        <v>2</v>
      </c>
      <c r="K628" t="s">
        <v>34</v>
      </c>
      <c r="L628" t="s">
        <v>35</v>
      </c>
      <c r="M628">
        <v>34025</v>
      </c>
      <c r="O628" t="s">
        <v>241</v>
      </c>
      <c r="P628">
        <v>48811</v>
      </c>
      <c r="Q628" t="s">
        <v>37</v>
      </c>
      <c r="R628" t="s">
        <v>38</v>
      </c>
      <c r="U628" t="s">
        <v>38</v>
      </c>
      <c r="V628">
        <v>40.254300000000001</v>
      </c>
      <c r="W628">
        <v>-74.168999999999997</v>
      </c>
      <c r="X628" t="s">
        <v>39</v>
      </c>
      <c r="Y628" t="s">
        <v>242</v>
      </c>
      <c r="Z628" t="s">
        <v>34</v>
      </c>
      <c r="AA628">
        <v>0</v>
      </c>
      <c r="AB628" t="s">
        <v>41</v>
      </c>
      <c r="AC628">
        <v>8</v>
      </c>
      <c r="AE628">
        <v>0.15802099999999999</v>
      </c>
      <c r="AF628">
        <v>5.3417999999999998E-3</v>
      </c>
      <c r="AG628">
        <v>3.9055499999999998E-3</v>
      </c>
      <c r="AH628">
        <v>3.8118200000000001E-3</v>
      </c>
      <c r="AI628">
        <v>1.2140199999999999E-3</v>
      </c>
      <c r="AJ628">
        <v>1.1376499999999999E-2</v>
      </c>
    </row>
    <row r="629" spans="1:36" x14ac:dyDescent="0.25">
      <c r="A629">
        <v>9382511</v>
      </c>
      <c r="D629">
        <v>62624913</v>
      </c>
      <c r="F629">
        <v>300</v>
      </c>
      <c r="G629">
        <v>84339114</v>
      </c>
      <c r="I629">
        <v>2275050012</v>
      </c>
      <c r="J629">
        <v>2</v>
      </c>
      <c r="K629" t="s">
        <v>34</v>
      </c>
      <c r="L629" t="s">
        <v>116</v>
      </c>
      <c r="M629">
        <v>34009</v>
      </c>
      <c r="O629" t="s">
        <v>117</v>
      </c>
      <c r="P629">
        <v>48811</v>
      </c>
      <c r="Q629" t="s">
        <v>37</v>
      </c>
      <c r="R629" t="s">
        <v>38</v>
      </c>
      <c r="U629" t="s">
        <v>38</v>
      </c>
      <c r="V629">
        <v>39.263469999999998</v>
      </c>
      <c r="W629">
        <v>-74.607470000000006</v>
      </c>
      <c r="X629" t="s">
        <v>39</v>
      </c>
      <c r="Y629" t="s">
        <v>118</v>
      </c>
      <c r="Z629" t="s">
        <v>34</v>
      </c>
      <c r="AA629">
        <v>0</v>
      </c>
      <c r="AB629" t="s">
        <v>41</v>
      </c>
      <c r="AC629">
        <v>8</v>
      </c>
      <c r="AE629">
        <v>13.4695</v>
      </c>
      <c r="AF629">
        <v>0.45532800000000001</v>
      </c>
      <c r="AG629">
        <v>0.33290399999999998</v>
      </c>
      <c r="AH629">
        <v>0.32491399999999998</v>
      </c>
      <c r="AI629">
        <v>0.103482</v>
      </c>
      <c r="AJ629">
        <v>0.96972199999999997</v>
      </c>
    </row>
    <row r="630" spans="1:36" x14ac:dyDescent="0.25">
      <c r="A630">
        <v>9388211</v>
      </c>
      <c r="D630">
        <v>62631713</v>
      </c>
      <c r="F630">
        <v>300</v>
      </c>
      <c r="G630">
        <v>84364414</v>
      </c>
      <c r="I630">
        <v>2275050012</v>
      </c>
      <c r="J630">
        <v>2</v>
      </c>
      <c r="K630" t="s">
        <v>34</v>
      </c>
      <c r="L630" t="s">
        <v>103</v>
      </c>
      <c r="M630">
        <v>34023</v>
      </c>
      <c r="O630" t="s">
        <v>149</v>
      </c>
      <c r="P630">
        <v>48811</v>
      </c>
      <c r="Q630" t="s">
        <v>37</v>
      </c>
      <c r="R630" t="s">
        <v>38</v>
      </c>
      <c r="U630" t="s">
        <v>38</v>
      </c>
      <c r="V630">
        <v>40.329889999999999</v>
      </c>
      <c r="W630">
        <v>-74.346789999999999</v>
      </c>
      <c r="X630" t="s">
        <v>39</v>
      </c>
      <c r="Y630" t="s">
        <v>149</v>
      </c>
      <c r="Z630" t="s">
        <v>34</v>
      </c>
      <c r="AA630">
        <v>0</v>
      </c>
      <c r="AB630" t="s">
        <v>41</v>
      </c>
      <c r="AC630">
        <v>8</v>
      </c>
      <c r="AE630">
        <v>9.5690399999999993</v>
      </c>
      <c r="AF630">
        <v>0.32347599999999999</v>
      </c>
      <c r="AG630">
        <v>0.23650299999999999</v>
      </c>
      <c r="AH630">
        <v>0.230827</v>
      </c>
      <c r="AI630">
        <v>7.3515800000000006E-2</v>
      </c>
      <c r="AJ630">
        <v>0.68891400000000003</v>
      </c>
    </row>
    <row r="631" spans="1:36" x14ac:dyDescent="0.25">
      <c r="A631">
        <v>12046211</v>
      </c>
      <c r="D631">
        <v>60868113</v>
      </c>
      <c r="F631">
        <v>300</v>
      </c>
      <c r="G631">
        <v>78276814</v>
      </c>
      <c r="I631">
        <v>2275050012</v>
      </c>
      <c r="J631">
        <v>2</v>
      </c>
      <c r="K631" t="s">
        <v>34</v>
      </c>
      <c r="L631" t="s">
        <v>73</v>
      </c>
      <c r="M631">
        <v>34035</v>
      </c>
      <c r="O631" t="s">
        <v>443</v>
      </c>
      <c r="P631">
        <v>48811</v>
      </c>
      <c r="Q631" t="s">
        <v>37</v>
      </c>
      <c r="R631" t="s">
        <v>38</v>
      </c>
      <c r="U631" t="s">
        <v>38</v>
      </c>
      <c r="V631">
        <v>40.486199999999997</v>
      </c>
      <c r="W631">
        <v>-74.735699999999994</v>
      </c>
      <c r="X631" t="s">
        <v>39</v>
      </c>
      <c r="Y631" t="s">
        <v>444</v>
      </c>
      <c r="Z631" t="s">
        <v>34</v>
      </c>
      <c r="AA631">
        <v>0</v>
      </c>
      <c r="AB631" t="s">
        <v>41</v>
      </c>
      <c r="AC631">
        <v>8</v>
      </c>
      <c r="AE631">
        <v>0.15802099999999999</v>
      </c>
      <c r="AF631">
        <v>5.3417999999999998E-3</v>
      </c>
      <c r="AG631">
        <v>3.9055499999999998E-3</v>
      </c>
      <c r="AH631">
        <v>3.8118200000000001E-3</v>
      </c>
      <c r="AI631">
        <v>1.2140199999999999E-3</v>
      </c>
      <c r="AJ631">
        <v>1.1376499999999999E-2</v>
      </c>
    </row>
    <row r="632" spans="1:36" x14ac:dyDescent="0.25">
      <c r="A632">
        <v>11057711</v>
      </c>
      <c r="D632">
        <v>60663213</v>
      </c>
      <c r="F632">
        <v>300</v>
      </c>
      <c r="G632">
        <v>77866814</v>
      </c>
      <c r="I632">
        <v>2275050012</v>
      </c>
      <c r="J632">
        <v>2</v>
      </c>
      <c r="K632" t="s">
        <v>34</v>
      </c>
      <c r="L632" t="s">
        <v>90</v>
      </c>
      <c r="M632">
        <v>34005</v>
      </c>
      <c r="O632" t="s">
        <v>441</v>
      </c>
      <c r="P632">
        <v>48811</v>
      </c>
      <c r="Q632" t="s">
        <v>37</v>
      </c>
      <c r="R632" t="s">
        <v>38</v>
      </c>
      <c r="U632" t="s">
        <v>38</v>
      </c>
      <c r="V632">
        <v>39.982900000000001</v>
      </c>
      <c r="W632">
        <v>-74.828500000000005</v>
      </c>
      <c r="X632" t="s">
        <v>39</v>
      </c>
      <c r="Y632" t="s">
        <v>361</v>
      </c>
      <c r="Z632" t="s">
        <v>34</v>
      </c>
      <c r="AA632">
        <v>0</v>
      </c>
      <c r="AB632" t="s">
        <v>41</v>
      </c>
      <c r="AC632">
        <v>8</v>
      </c>
      <c r="AE632">
        <v>0.15802099999999999</v>
      </c>
      <c r="AF632">
        <v>5.3417999999999998E-3</v>
      </c>
      <c r="AG632">
        <v>3.9055499999999998E-3</v>
      </c>
      <c r="AH632">
        <v>3.8118200000000001E-3</v>
      </c>
      <c r="AI632">
        <v>1.2140199999999999E-3</v>
      </c>
      <c r="AJ632">
        <v>1.1376499999999999E-2</v>
      </c>
    </row>
    <row r="633" spans="1:36" x14ac:dyDescent="0.25">
      <c r="A633">
        <v>11210511</v>
      </c>
      <c r="D633">
        <v>61055713</v>
      </c>
      <c r="F633">
        <v>300</v>
      </c>
      <c r="G633">
        <v>78650814</v>
      </c>
      <c r="I633">
        <v>2275050012</v>
      </c>
      <c r="J633">
        <v>2</v>
      </c>
      <c r="K633" t="s">
        <v>34</v>
      </c>
      <c r="L633" t="s">
        <v>84</v>
      </c>
      <c r="M633">
        <v>34029</v>
      </c>
      <c r="O633" t="s">
        <v>85</v>
      </c>
      <c r="P633">
        <v>48811</v>
      </c>
      <c r="Q633" t="s">
        <v>37</v>
      </c>
      <c r="R633" t="s">
        <v>38</v>
      </c>
      <c r="U633" t="s">
        <v>38</v>
      </c>
      <c r="V633">
        <v>39.815899999999999</v>
      </c>
      <c r="W633">
        <v>-74.203900000000004</v>
      </c>
      <c r="X633" t="s">
        <v>39</v>
      </c>
      <c r="Y633" t="s">
        <v>86</v>
      </c>
      <c r="Z633" t="s">
        <v>34</v>
      </c>
      <c r="AA633">
        <v>0</v>
      </c>
      <c r="AB633" t="s">
        <v>41</v>
      </c>
      <c r="AC633">
        <v>8</v>
      </c>
      <c r="AE633">
        <v>0.15802099999999999</v>
      </c>
      <c r="AF633">
        <v>5.3417999999999998E-3</v>
      </c>
      <c r="AG633">
        <v>3.9055499999999998E-3</v>
      </c>
      <c r="AH633">
        <v>3.8118200000000001E-3</v>
      </c>
      <c r="AI633">
        <v>1.2140199999999999E-3</v>
      </c>
      <c r="AJ633">
        <v>1.1376499999999999E-2</v>
      </c>
    </row>
    <row r="634" spans="1:36" x14ac:dyDescent="0.25">
      <c r="A634">
        <v>10957211</v>
      </c>
      <c r="D634">
        <v>60478413</v>
      </c>
      <c r="F634">
        <v>300</v>
      </c>
      <c r="G634">
        <v>77498614</v>
      </c>
      <c r="I634">
        <v>2275050012</v>
      </c>
      <c r="J634">
        <v>2</v>
      </c>
      <c r="K634" t="s">
        <v>34</v>
      </c>
      <c r="L634" t="s">
        <v>178</v>
      </c>
      <c r="M634">
        <v>34017</v>
      </c>
      <c r="O634" t="s">
        <v>407</v>
      </c>
      <c r="P634">
        <v>48811</v>
      </c>
      <c r="Q634" t="s">
        <v>37</v>
      </c>
      <c r="R634" t="s">
        <v>38</v>
      </c>
      <c r="U634" t="s">
        <v>38</v>
      </c>
      <c r="V634">
        <v>40.791800000000002</v>
      </c>
      <c r="W634">
        <v>-73.995400000000004</v>
      </c>
      <c r="X634" t="s">
        <v>39</v>
      </c>
      <c r="Y634" t="s">
        <v>408</v>
      </c>
      <c r="Z634" t="s">
        <v>34</v>
      </c>
      <c r="AA634">
        <v>0</v>
      </c>
      <c r="AB634" t="s">
        <v>41</v>
      </c>
      <c r="AC634">
        <v>8</v>
      </c>
      <c r="AE634">
        <v>0.15802099999999999</v>
      </c>
      <c r="AF634">
        <v>5.3417999999999998E-3</v>
      </c>
      <c r="AG634">
        <v>3.9055499999999998E-3</v>
      </c>
      <c r="AH634">
        <v>3.8118200000000001E-3</v>
      </c>
      <c r="AI634">
        <v>1.2140199999999999E-3</v>
      </c>
      <c r="AJ634">
        <v>1.1376499999999999E-2</v>
      </c>
    </row>
    <row r="635" spans="1:36" x14ac:dyDescent="0.25">
      <c r="A635">
        <v>10951811</v>
      </c>
      <c r="D635">
        <v>60468213</v>
      </c>
      <c r="F635">
        <v>300</v>
      </c>
      <c r="G635">
        <v>77478214</v>
      </c>
      <c r="I635">
        <v>2275050012</v>
      </c>
      <c r="J635">
        <v>2</v>
      </c>
      <c r="K635" t="s">
        <v>34</v>
      </c>
      <c r="L635" t="s">
        <v>178</v>
      </c>
      <c r="M635">
        <v>34017</v>
      </c>
      <c r="O635" t="s">
        <v>520</v>
      </c>
      <c r="P635">
        <v>48811</v>
      </c>
      <c r="Q635" t="s">
        <v>37</v>
      </c>
      <c r="R635" t="s">
        <v>38</v>
      </c>
      <c r="U635" t="s">
        <v>38</v>
      </c>
      <c r="V635">
        <v>40.713999999999999</v>
      </c>
      <c r="W635">
        <v>-74.031499999999994</v>
      </c>
      <c r="X635" t="s">
        <v>39</v>
      </c>
      <c r="Y635" t="s">
        <v>180</v>
      </c>
      <c r="Z635" t="s">
        <v>34</v>
      </c>
      <c r="AA635">
        <v>0</v>
      </c>
      <c r="AB635" t="s">
        <v>41</v>
      </c>
      <c r="AC635">
        <v>8</v>
      </c>
      <c r="AE635">
        <v>0.15802099999999999</v>
      </c>
      <c r="AF635">
        <v>5.3417999999999998E-3</v>
      </c>
      <c r="AG635">
        <v>3.9055499999999998E-3</v>
      </c>
      <c r="AH635">
        <v>3.8118200000000001E-3</v>
      </c>
      <c r="AI635">
        <v>1.2140199999999999E-3</v>
      </c>
      <c r="AJ635">
        <v>1.1376499999999999E-2</v>
      </c>
    </row>
    <row r="636" spans="1:36" x14ac:dyDescent="0.25">
      <c r="A636">
        <v>11071211</v>
      </c>
      <c r="D636">
        <v>60694113</v>
      </c>
      <c r="F636">
        <v>300</v>
      </c>
      <c r="G636">
        <v>77930014</v>
      </c>
      <c r="I636">
        <v>2275050012</v>
      </c>
      <c r="J636">
        <v>2</v>
      </c>
      <c r="K636" t="s">
        <v>34</v>
      </c>
      <c r="L636" t="s">
        <v>70</v>
      </c>
      <c r="M636">
        <v>34021</v>
      </c>
      <c r="O636" t="s">
        <v>387</v>
      </c>
      <c r="P636">
        <v>48811</v>
      </c>
      <c r="Q636" t="s">
        <v>37</v>
      </c>
      <c r="R636" t="s">
        <v>38</v>
      </c>
      <c r="U636" t="s">
        <v>38</v>
      </c>
      <c r="V636">
        <v>40.261800000000001</v>
      </c>
      <c r="W636">
        <v>-74.519599999999997</v>
      </c>
      <c r="X636" t="s">
        <v>39</v>
      </c>
      <c r="Y636" t="s">
        <v>388</v>
      </c>
      <c r="Z636" t="s">
        <v>34</v>
      </c>
      <c r="AA636">
        <v>0</v>
      </c>
      <c r="AB636" t="s">
        <v>41</v>
      </c>
      <c r="AC636">
        <v>8</v>
      </c>
      <c r="AE636">
        <v>0.15802099999999999</v>
      </c>
      <c r="AF636">
        <v>5.3417999999999998E-3</v>
      </c>
      <c r="AG636">
        <v>3.9055499999999998E-3</v>
      </c>
      <c r="AH636">
        <v>3.8118200000000001E-3</v>
      </c>
      <c r="AI636">
        <v>1.2140199999999999E-3</v>
      </c>
      <c r="AJ636">
        <v>1.1376499999999999E-2</v>
      </c>
    </row>
    <row r="637" spans="1:36" x14ac:dyDescent="0.25">
      <c r="A637">
        <v>11977811</v>
      </c>
      <c r="D637">
        <v>60841413</v>
      </c>
      <c r="F637">
        <v>300</v>
      </c>
      <c r="G637">
        <v>78223814</v>
      </c>
      <c r="I637">
        <v>2275050012</v>
      </c>
      <c r="J637">
        <v>2</v>
      </c>
      <c r="K637" t="s">
        <v>34</v>
      </c>
      <c r="L637" t="s">
        <v>90</v>
      </c>
      <c r="M637">
        <v>34005</v>
      </c>
      <c r="O637" t="s">
        <v>257</v>
      </c>
      <c r="P637">
        <v>48811</v>
      </c>
      <c r="Q637" t="s">
        <v>37</v>
      </c>
      <c r="R637" t="s">
        <v>38</v>
      </c>
      <c r="U637" t="s">
        <v>38</v>
      </c>
      <c r="V637">
        <v>39.982100000000003</v>
      </c>
      <c r="W637">
        <v>-74.692700000000002</v>
      </c>
      <c r="X637" t="s">
        <v>39</v>
      </c>
      <c r="Y637" t="s">
        <v>257</v>
      </c>
      <c r="Z637" t="s">
        <v>34</v>
      </c>
      <c r="AA637">
        <v>0</v>
      </c>
      <c r="AB637" t="s">
        <v>41</v>
      </c>
      <c r="AC637">
        <v>8</v>
      </c>
      <c r="AE637">
        <v>8.0159500000000001</v>
      </c>
      <c r="AF637">
        <v>0.27097500000000002</v>
      </c>
      <c r="AG637">
        <v>0.19811799999999999</v>
      </c>
      <c r="AH637">
        <v>0.19336300000000001</v>
      </c>
      <c r="AI637">
        <v>6.1583899999999997E-2</v>
      </c>
      <c r="AJ637">
        <v>0.57710099999999998</v>
      </c>
    </row>
    <row r="638" spans="1:36" x14ac:dyDescent="0.25">
      <c r="A638">
        <v>11253011</v>
      </c>
      <c r="D638">
        <v>61198313</v>
      </c>
      <c r="F638">
        <v>300</v>
      </c>
      <c r="G638">
        <v>78935014</v>
      </c>
      <c r="I638">
        <v>2275050012</v>
      </c>
      <c r="J638">
        <v>2</v>
      </c>
      <c r="K638" t="s">
        <v>34</v>
      </c>
      <c r="L638" t="s">
        <v>73</v>
      </c>
      <c r="M638">
        <v>34035</v>
      </c>
      <c r="O638" t="s">
        <v>373</v>
      </c>
      <c r="P638">
        <v>48811</v>
      </c>
      <c r="Q638" t="s">
        <v>37</v>
      </c>
      <c r="R638" t="s">
        <v>38</v>
      </c>
      <c r="U638" t="s">
        <v>38</v>
      </c>
      <c r="V638">
        <v>40.5381</v>
      </c>
      <c r="W638">
        <v>-74.526899999999998</v>
      </c>
      <c r="X638" t="s">
        <v>39</v>
      </c>
      <c r="Y638" t="s">
        <v>374</v>
      </c>
      <c r="Z638" t="s">
        <v>34</v>
      </c>
      <c r="AA638">
        <v>0</v>
      </c>
      <c r="AB638" t="s">
        <v>41</v>
      </c>
      <c r="AC638">
        <v>8</v>
      </c>
      <c r="AE638">
        <v>0.15802099999999999</v>
      </c>
      <c r="AF638">
        <v>5.3417999999999998E-3</v>
      </c>
      <c r="AG638">
        <v>3.9055499999999998E-3</v>
      </c>
      <c r="AH638">
        <v>3.8118200000000001E-3</v>
      </c>
      <c r="AI638">
        <v>1.2140199999999999E-3</v>
      </c>
      <c r="AJ638">
        <v>1.1376499999999999E-2</v>
      </c>
    </row>
    <row r="639" spans="1:36" x14ac:dyDescent="0.25">
      <c r="A639">
        <v>11862511</v>
      </c>
      <c r="D639">
        <v>61009513</v>
      </c>
      <c r="F639">
        <v>300</v>
      </c>
      <c r="G639">
        <v>78558414</v>
      </c>
      <c r="I639">
        <v>2275050012</v>
      </c>
      <c r="J639">
        <v>2</v>
      </c>
      <c r="K639" t="s">
        <v>34</v>
      </c>
      <c r="L639" t="s">
        <v>79</v>
      </c>
      <c r="M639">
        <v>34027</v>
      </c>
      <c r="O639" t="s">
        <v>364</v>
      </c>
      <c r="P639">
        <v>48811</v>
      </c>
      <c r="Q639" t="s">
        <v>37</v>
      </c>
      <c r="R639" t="s">
        <v>38</v>
      </c>
      <c r="U639" t="s">
        <v>38</v>
      </c>
      <c r="V639">
        <v>40.943100000000001</v>
      </c>
      <c r="W639">
        <v>-74.290700000000001</v>
      </c>
      <c r="X639" t="s">
        <v>39</v>
      </c>
      <c r="Y639" t="s">
        <v>365</v>
      </c>
      <c r="Z639" t="s">
        <v>34</v>
      </c>
      <c r="AA639">
        <v>0</v>
      </c>
      <c r="AB639" t="s">
        <v>41</v>
      </c>
      <c r="AC639">
        <v>8</v>
      </c>
      <c r="AE639">
        <v>0.15802099999999999</v>
      </c>
      <c r="AF639">
        <v>5.3417999999999998E-3</v>
      </c>
      <c r="AG639">
        <v>3.9055499999999998E-3</v>
      </c>
      <c r="AH639">
        <v>3.8118200000000001E-3</v>
      </c>
      <c r="AI639">
        <v>1.2140199999999999E-3</v>
      </c>
      <c r="AJ639">
        <v>1.1376499999999999E-2</v>
      </c>
    </row>
    <row r="640" spans="1:36" x14ac:dyDescent="0.25">
      <c r="A640">
        <v>12395111</v>
      </c>
      <c r="D640">
        <v>61581513</v>
      </c>
      <c r="F640">
        <v>300</v>
      </c>
      <c r="G640">
        <v>79693414</v>
      </c>
      <c r="I640">
        <v>2275050012</v>
      </c>
      <c r="J640">
        <v>2</v>
      </c>
      <c r="K640" t="s">
        <v>34</v>
      </c>
      <c r="L640" t="s">
        <v>61</v>
      </c>
      <c r="M640">
        <v>34013</v>
      </c>
      <c r="O640" t="s">
        <v>417</v>
      </c>
      <c r="P640">
        <v>48811</v>
      </c>
      <c r="Q640" t="s">
        <v>37</v>
      </c>
      <c r="R640" t="s">
        <v>38</v>
      </c>
      <c r="U640" t="s">
        <v>38</v>
      </c>
      <c r="V640">
        <v>40.862900000000003</v>
      </c>
      <c r="W640">
        <v>-74.317400000000006</v>
      </c>
      <c r="X640" t="s">
        <v>39</v>
      </c>
      <c r="Y640" t="s">
        <v>418</v>
      </c>
      <c r="Z640" t="s">
        <v>34</v>
      </c>
      <c r="AA640">
        <v>0</v>
      </c>
      <c r="AB640" t="s">
        <v>41</v>
      </c>
      <c r="AC640">
        <v>8</v>
      </c>
      <c r="AE640">
        <v>0.15802099999999999</v>
      </c>
      <c r="AF640">
        <v>5.3417999999999998E-3</v>
      </c>
      <c r="AG640">
        <v>3.9055499999999998E-3</v>
      </c>
      <c r="AH640">
        <v>3.8118200000000001E-3</v>
      </c>
      <c r="AI640">
        <v>1.2140199999999999E-3</v>
      </c>
      <c r="AJ640">
        <v>1.1376499999999999E-2</v>
      </c>
    </row>
    <row r="641" spans="1:36" x14ac:dyDescent="0.25">
      <c r="A641">
        <v>11687811</v>
      </c>
      <c r="D641">
        <v>61304913</v>
      </c>
      <c r="F641">
        <v>300</v>
      </c>
      <c r="G641">
        <v>79148014</v>
      </c>
      <c r="I641">
        <v>2275050012</v>
      </c>
      <c r="J641">
        <v>2</v>
      </c>
      <c r="K641" t="s">
        <v>34</v>
      </c>
      <c r="L641" t="s">
        <v>82</v>
      </c>
      <c r="M641">
        <v>34041</v>
      </c>
      <c r="O641" t="s">
        <v>129</v>
      </c>
      <c r="P641">
        <v>48811</v>
      </c>
      <c r="Q641" t="s">
        <v>37</v>
      </c>
      <c r="R641" t="s">
        <v>38</v>
      </c>
      <c r="U641" t="s">
        <v>38</v>
      </c>
      <c r="V641">
        <v>40.863999999999997</v>
      </c>
      <c r="W641">
        <v>-74.9191</v>
      </c>
      <c r="X641" t="s">
        <v>39</v>
      </c>
      <c r="Y641" t="s">
        <v>130</v>
      </c>
      <c r="Z641" t="s">
        <v>34</v>
      </c>
      <c r="AA641">
        <v>0</v>
      </c>
      <c r="AB641" t="s">
        <v>41</v>
      </c>
      <c r="AC641">
        <v>8</v>
      </c>
      <c r="AE641">
        <v>0.15802099999999999</v>
      </c>
      <c r="AF641">
        <v>5.3417999999999998E-3</v>
      </c>
      <c r="AG641">
        <v>3.9055499999999998E-3</v>
      </c>
      <c r="AH641">
        <v>3.8118200000000001E-3</v>
      </c>
      <c r="AI641">
        <v>1.2140199999999999E-3</v>
      </c>
      <c r="AJ641">
        <v>1.1376499999999999E-2</v>
      </c>
    </row>
    <row r="642" spans="1:36" x14ac:dyDescent="0.25">
      <c r="A642">
        <v>10983811</v>
      </c>
      <c r="D642">
        <v>60519913</v>
      </c>
      <c r="F642">
        <v>300</v>
      </c>
      <c r="G642">
        <v>77581614</v>
      </c>
      <c r="I642">
        <v>2275050012</v>
      </c>
      <c r="J642">
        <v>2</v>
      </c>
      <c r="K642" t="s">
        <v>34</v>
      </c>
      <c r="L642" t="s">
        <v>61</v>
      </c>
      <c r="M642">
        <v>34013</v>
      </c>
      <c r="O642" t="s">
        <v>473</v>
      </c>
      <c r="P642">
        <v>48811</v>
      </c>
      <c r="Q642" t="s">
        <v>37</v>
      </c>
      <c r="R642" t="s">
        <v>38</v>
      </c>
      <c r="U642" t="s">
        <v>38</v>
      </c>
      <c r="V642">
        <v>40.702300000000001</v>
      </c>
      <c r="W642">
        <v>-74.150700000000001</v>
      </c>
      <c r="X642" t="s">
        <v>39</v>
      </c>
      <c r="Y642" t="s">
        <v>263</v>
      </c>
      <c r="Z642" t="s">
        <v>34</v>
      </c>
      <c r="AA642">
        <v>0</v>
      </c>
      <c r="AB642" t="s">
        <v>41</v>
      </c>
      <c r="AC642">
        <v>8</v>
      </c>
      <c r="AE642">
        <v>0.15802099999999999</v>
      </c>
      <c r="AF642">
        <v>5.3417999999999998E-3</v>
      </c>
      <c r="AG642">
        <v>3.9055499999999998E-3</v>
      </c>
      <c r="AH642">
        <v>3.8118200000000001E-3</v>
      </c>
      <c r="AI642">
        <v>1.2140199999999999E-3</v>
      </c>
      <c r="AJ642">
        <v>1.1376499999999999E-2</v>
      </c>
    </row>
    <row r="643" spans="1:36" x14ac:dyDescent="0.25">
      <c r="A643">
        <v>9375611</v>
      </c>
      <c r="D643">
        <v>62589213</v>
      </c>
      <c r="F643">
        <v>300</v>
      </c>
      <c r="G643">
        <v>84203814</v>
      </c>
      <c r="I643">
        <v>2275050012</v>
      </c>
      <c r="J643">
        <v>2</v>
      </c>
      <c r="K643" t="s">
        <v>34</v>
      </c>
      <c r="L643" t="s">
        <v>73</v>
      </c>
      <c r="M643">
        <v>34035</v>
      </c>
      <c r="O643" t="s">
        <v>277</v>
      </c>
      <c r="P643">
        <v>48811</v>
      </c>
      <c r="Q643" t="s">
        <v>37</v>
      </c>
      <c r="R643" t="s">
        <v>38</v>
      </c>
      <c r="U643" t="s">
        <v>38</v>
      </c>
      <c r="V643">
        <v>40.398350000000001</v>
      </c>
      <c r="W643">
        <v>-74.657600000000002</v>
      </c>
      <c r="X643" t="s">
        <v>39</v>
      </c>
      <c r="Y643" t="s">
        <v>278</v>
      </c>
      <c r="Z643" t="s">
        <v>34</v>
      </c>
      <c r="AA643">
        <v>0</v>
      </c>
      <c r="AB643" t="s">
        <v>41</v>
      </c>
      <c r="AC643">
        <v>8</v>
      </c>
      <c r="AE643">
        <v>23.1541</v>
      </c>
      <c r="AF643">
        <v>0.78271100000000005</v>
      </c>
      <c r="AG643">
        <v>0.57226399999999999</v>
      </c>
      <c r="AH643">
        <v>0.55852900000000005</v>
      </c>
      <c r="AI643">
        <v>0.17788499999999999</v>
      </c>
      <c r="AJ643">
        <v>1.66696</v>
      </c>
    </row>
    <row r="644" spans="1:36" x14ac:dyDescent="0.25">
      <c r="A644">
        <v>12320911</v>
      </c>
      <c r="D644">
        <v>61751113</v>
      </c>
      <c r="F644">
        <v>300</v>
      </c>
      <c r="G644">
        <v>80028414</v>
      </c>
      <c r="I644">
        <v>2275050012</v>
      </c>
      <c r="J644">
        <v>2</v>
      </c>
      <c r="K644" t="s">
        <v>34</v>
      </c>
      <c r="L644" t="s">
        <v>79</v>
      </c>
      <c r="M644">
        <v>34027</v>
      </c>
      <c r="O644" t="s">
        <v>335</v>
      </c>
      <c r="P644">
        <v>48811</v>
      </c>
      <c r="Q644" t="s">
        <v>37</v>
      </c>
      <c r="R644" t="s">
        <v>38</v>
      </c>
      <c r="U644" t="s">
        <v>38</v>
      </c>
      <c r="V644">
        <v>40.791800000000002</v>
      </c>
      <c r="W644">
        <v>-74.382900000000006</v>
      </c>
      <c r="X644" t="s">
        <v>39</v>
      </c>
      <c r="Y644" t="s">
        <v>336</v>
      </c>
      <c r="Z644" t="s">
        <v>34</v>
      </c>
      <c r="AA644">
        <v>0</v>
      </c>
      <c r="AB644" t="s">
        <v>41</v>
      </c>
      <c r="AC644">
        <v>8</v>
      </c>
      <c r="AE644">
        <v>0.15802099999999999</v>
      </c>
      <c r="AF644">
        <v>5.3417999999999998E-3</v>
      </c>
      <c r="AG644">
        <v>3.9055499999999998E-3</v>
      </c>
      <c r="AH644">
        <v>3.8118200000000001E-3</v>
      </c>
      <c r="AI644">
        <v>1.2140199999999999E-3</v>
      </c>
      <c r="AJ644">
        <v>1.1376499999999999E-2</v>
      </c>
    </row>
    <row r="645" spans="1:36" x14ac:dyDescent="0.25">
      <c r="A645">
        <v>11171311</v>
      </c>
      <c r="D645">
        <v>60937213</v>
      </c>
      <c r="F645">
        <v>300</v>
      </c>
      <c r="G645">
        <v>78414214</v>
      </c>
      <c r="I645">
        <v>2275050012</v>
      </c>
      <c r="J645">
        <v>2</v>
      </c>
      <c r="K645" t="s">
        <v>34</v>
      </c>
      <c r="L645" t="s">
        <v>70</v>
      </c>
      <c r="M645">
        <v>34021</v>
      </c>
      <c r="O645" t="s">
        <v>202</v>
      </c>
      <c r="P645">
        <v>48811</v>
      </c>
      <c r="Q645" t="s">
        <v>37</v>
      </c>
      <c r="R645" t="s">
        <v>38</v>
      </c>
      <c r="U645" t="s">
        <v>38</v>
      </c>
      <c r="V645">
        <v>40.287599999999998</v>
      </c>
      <c r="W645">
        <v>-74.675399999999996</v>
      </c>
      <c r="X645" t="s">
        <v>39</v>
      </c>
      <c r="Y645" t="s">
        <v>203</v>
      </c>
      <c r="Z645" t="s">
        <v>34</v>
      </c>
      <c r="AA645">
        <v>0</v>
      </c>
      <c r="AB645" t="s">
        <v>41</v>
      </c>
      <c r="AC645">
        <v>8</v>
      </c>
      <c r="AE645">
        <v>0.15802099999999999</v>
      </c>
      <c r="AF645">
        <v>5.3417999999999998E-3</v>
      </c>
      <c r="AG645">
        <v>3.9055499999999998E-3</v>
      </c>
      <c r="AH645">
        <v>3.8118200000000001E-3</v>
      </c>
      <c r="AI645">
        <v>1.2140199999999999E-3</v>
      </c>
      <c r="AJ645">
        <v>1.1376499999999999E-2</v>
      </c>
    </row>
    <row r="646" spans="1:36" x14ac:dyDescent="0.25">
      <c r="A646">
        <v>11905011</v>
      </c>
      <c r="D646">
        <v>60937313</v>
      </c>
      <c r="F646">
        <v>300</v>
      </c>
      <c r="G646">
        <v>78414414</v>
      </c>
      <c r="I646">
        <v>2275050012</v>
      </c>
      <c r="J646">
        <v>2</v>
      </c>
      <c r="K646" t="s">
        <v>34</v>
      </c>
      <c r="L646" t="s">
        <v>73</v>
      </c>
      <c r="M646">
        <v>34035</v>
      </c>
      <c r="O646" t="s">
        <v>468</v>
      </c>
      <c r="P646">
        <v>48811</v>
      </c>
      <c r="Q646" t="s">
        <v>37</v>
      </c>
      <c r="R646" t="s">
        <v>38</v>
      </c>
      <c r="U646" t="s">
        <v>38</v>
      </c>
      <c r="V646">
        <v>40.492600000000003</v>
      </c>
      <c r="W646">
        <v>-74.521299999999997</v>
      </c>
      <c r="X646" t="s">
        <v>39</v>
      </c>
      <c r="Y646" t="s">
        <v>426</v>
      </c>
      <c r="Z646" t="s">
        <v>34</v>
      </c>
      <c r="AA646">
        <v>0</v>
      </c>
      <c r="AB646" t="s">
        <v>41</v>
      </c>
      <c r="AC646">
        <v>8</v>
      </c>
      <c r="AE646">
        <v>0.15802099999999999</v>
      </c>
      <c r="AF646">
        <v>5.3417999999999998E-3</v>
      </c>
      <c r="AG646">
        <v>3.9055499999999998E-3</v>
      </c>
      <c r="AH646">
        <v>3.8118200000000001E-3</v>
      </c>
      <c r="AI646">
        <v>1.2140199999999999E-3</v>
      </c>
      <c r="AJ646">
        <v>1.1376499999999999E-2</v>
      </c>
    </row>
    <row r="647" spans="1:36" x14ac:dyDescent="0.25">
      <c r="A647">
        <v>9384211</v>
      </c>
      <c r="D647">
        <v>62626713</v>
      </c>
      <c r="F647">
        <v>300</v>
      </c>
      <c r="G647">
        <v>84345114</v>
      </c>
      <c r="I647">
        <v>2275050012</v>
      </c>
      <c r="J647">
        <v>2</v>
      </c>
      <c r="K647" t="s">
        <v>34</v>
      </c>
      <c r="L647" t="s">
        <v>90</v>
      </c>
      <c r="M647">
        <v>34005</v>
      </c>
      <c r="O647" t="s">
        <v>258</v>
      </c>
      <c r="P647">
        <v>48811</v>
      </c>
      <c r="Q647" t="s">
        <v>37</v>
      </c>
      <c r="R647" t="s">
        <v>38</v>
      </c>
      <c r="U647" t="s">
        <v>38</v>
      </c>
      <c r="V647">
        <v>39.904150000000001</v>
      </c>
      <c r="W647">
        <v>-74.749549999999999</v>
      </c>
      <c r="X647" t="s">
        <v>39</v>
      </c>
      <c r="Y647" t="s">
        <v>259</v>
      </c>
      <c r="Z647" t="s">
        <v>34</v>
      </c>
      <c r="AA647">
        <v>0</v>
      </c>
      <c r="AB647" t="s">
        <v>41</v>
      </c>
      <c r="AC647">
        <v>8</v>
      </c>
      <c r="AE647">
        <v>5.0427</v>
      </c>
      <c r="AF647">
        <v>0.17046600000000001</v>
      </c>
      <c r="AG647">
        <v>0.12463299999999999</v>
      </c>
      <c r="AH647">
        <v>0.121641</v>
      </c>
      <c r="AI647">
        <v>3.8741400000000002E-2</v>
      </c>
      <c r="AJ647">
        <v>0.36304500000000001</v>
      </c>
    </row>
    <row r="648" spans="1:36" x14ac:dyDescent="0.25">
      <c r="A648">
        <v>11096011</v>
      </c>
      <c r="D648">
        <v>60745613</v>
      </c>
      <c r="F648">
        <v>300</v>
      </c>
      <c r="G648">
        <v>78032614</v>
      </c>
      <c r="I648">
        <v>2275050012</v>
      </c>
      <c r="J648">
        <v>2</v>
      </c>
      <c r="K648" t="s">
        <v>34</v>
      </c>
      <c r="L648" t="s">
        <v>90</v>
      </c>
      <c r="M648">
        <v>34005</v>
      </c>
      <c r="O648" t="s">
        <v>345</v>
      </c>
      <c r="P648">
        <v>48811</v>
      </c>
      <c r="Q648" t="s">
        <v>37</v>
      </c>
      <c r="R648" t="s">
        <v>38</v>
      </c>
      <c r="U648" t="s">
        <v>38</v>
      </c>
      <c r="V648">
        <v>40.026499999999999</v>
      </c>
      <c r="W648">
        <v>-74.692700000000002</v>
      </c>
      <c r="X648" t="s">
        <v>39</v>
      </c>
      <c r="Y648" t="s">
        <v>346</v>
      </c>
      <c r="Z648" t="s">
        <v>34</v>
      </c>
      <c r="AA648">
        <v>0</v>
      </c>
      <c r="AB648" t="s">
        <v>41</v>
      </c>
      <c r="AC648">
        <v>8</v>
      </c>
      <c r="AE648">
        <v>3.0059800000000001</v>
      </c>
      <c r="AF648">
        <v>0.101616</v>
      </c>
      <c r="AG648">
        <v>7.4294200000000005E-2</v>
      </c>
      <c r="AH648">
        <v>7.2511199999999998E-2</v>
      </c>
      <c r="AI648">
        <v>2.3094E-2</v>
      </c>
      <c r="AJ648">
        <v>0.21641299999999999</v>
      </c>
    </row>
    <row r="649" spans="1:36" x14ac:dyDescent="0.25">
      <c r="A649">
        <v>12304411</v>
      </c>
      <c r="D649">
        <v>61748013</v>
      </c>
      <c r="F649">
        <v>300</v>
      </c>
      <c r="G649">
        <v>80022214</v>
      </c>
      <c r="I649">
        <v>2275050012</v>
      </c>
      <c r="J649">
        <v>2</v>
      </c>
      <c r="K649" t="s">
        <v>34</v>
      </c>
      <c r="L649" t="s">
        <v>108</v>
      </c>
      <c r="M649">
        <v>34003</v>
      </c>
      <c r="O649" t="s">
        <v>357</v>
      </c>
      <c r="P649">
        <v>48811</v>
      </c>
      <c r="Q649" t="s">
        <v>37</v>
      </c>
      <c r="R649" t="s">
        <v>38</v>
      </c>
      <c r="U649" t="s">
        <v>38</v>
      </c>
      <c r="V649">
        <v>40.8459</v>
      </c>
      <c r="W649">
        <v>-74.028800000000004</v>
      </c>
      <c r="X649" t="s">
        <v>39</v>
      </c>
      <c r="Y649" t="s">
        <v>357</v>
      </c>
      <c r="Z649" t="s">
        <v>34</v>
      </c>
      <c r="AA649">
        <v>0</v>
      </c>
      <c r="AB649" t="s">
        <v>41</v>
      </c>
      <c r="AC649">
        <v>8</v>
      </c>
      <c r="AE649">
        <v>1.2023900000000001</v>
      </c>
      <c r="AF649">
        <v>4.06462E-2</v>
      </c>
      <c r="AG649">
        <v>2.97177E-2</v>
      </c>
      <c r="AH649">
        <v>2.9004499999999999E-2</v>
      </c>
      <c r="AI649">
        <v>9.2375900000000004E-3</v>
      </c>
      <c r="AJ649">
        <v>8.6565199999999995E-2</v>
      </c>
    </row>
    <row r="650" spans="1:36" x14ac:dyDescent="0.25">
      <c r="A650">
        <v>9382211</v>
      </c>
      <c r="D650">
        <v>98310713</v>
      </c>
      <c r="F650">
        <v>300</v>
      </c>
      <c r="G650">
        <v>137942014</v>
      </c>
      <c r="I650">
        <v>2275050012</v>
      </c>
      <c r="J650">
        <v>2</v>
      </c>
      <c r="K650" t="s">
        <v>34</v>
      </c>
      <c r="L650" t="s">
        <v>84</v>
      </c>
      <c r="M650">
        <v>34029</v>
      </c>
      <c r="O650" t="s">
        <v>460</v>
      </c>
      <c r="P650">
        <v>48811</v>
      </c>
      <c r="Q650" t="s">
        <v>37</v>
      </c>
      <c r="R650" t="s">
        <v>38</v>
      </c>
      <c r="U650" t="s">
        <v>38</v>
      </c>
      <c r="V650">
        <v>39.927500000000002</v>
      </c>
      <c r="W650">
        <v>-74.292379999999994</v>
      </c>
      <c r="X650" t="s">
        <v>39</v>
      </c>
      <c r="Y650" t="s">
        <v>461</v>
      </c>
      <c r="Z650" t="s">
        <v>34</v>
      </c>
      <c r="AA650">
        <v>0</v>
      </c>
      <c r="AB650" t="s">
        <v>41</v>
      </c>
      <c r="AC650">
        <v>8</v>
      </c>
      <c r="AE650">
        <v>22.664300000000001</v>
      </c>
      <c r="AF650">
        <v>2.0787100000000001E-3</v>
      </c>
      <c r="AG650">
        <v>6.5408900000000003E-5</v>
      </c>
      <c r="AH650">
        <v>0.54671499999999995</v>
      </c>
      <c r="AI650">
        <v>0.174123</v>
      </c>
      <c r="AJ650">
        <v>1.6316999999999999</v>
      </c>
    </row>
    <row r="651" spans="1:36" x14ac:dyDescent="0.25">
      <c r="A651">
        <v>9382211</v>
      </c>
      <c r="D651">
        <v>98310713</v>
      </c>
      <c r="F651">
        <v>300</v>
      </c>
      <c r="G651">
        <v>166477114</v>
      </c>
      <c r="I651">
        <v>2275050012</v>
      </c>
      <c r="J651">
        <v>2</v>
      </c>
      <c r="K651" t="s">
        <v>34</v>
      </c>
      <c r="L651" t="s">
        <v>84</v>
      </c>
      <c r="M651">
        <v>34029</v>
      </c>
      <c r="O651" t="s">
        <v>460</v>
      </c>
      <c r="P651">
        <v>48811</v>
      </c>
      <c r="Q651" t="s">
        <v>37</v>
      </c>
      <c r="R651" t="s">
        <v>38</v>
      </c>
      <c r="U651" t="s">
        <v>38</v>
      </c>
      <c r="V651">
        <v>39.927500000000002</v>
      </c>
      <c r="W651">
        <v>-74.292379999999994</v>
      </c>
      <c r="X651" t="s">
        <v>39</v>
      </c>
      <c r="Y651" t="s">
        <v>461</v>
      </c>
      <c r="Z651" t="s">
        <v>34</v>
      </c>
      <c r="AA651">
        <v>0</v>
      </c>
      <c r="AB651" t="s">
        <v>41</v>
      </c>
      <c r="AC651">
        <v>8</v>
      </c>
      <c r="AE651">
        <v>6.0578899999999998E-3</v>
      </c>
      <c r="AF651">
        <v>0.76615500000000003</v>
      </c>
      <c r="AG651">
        <v>0.56015899999999996</v>
      </c>
      <c r="AH651">
        <v>6.5408900000000003E-5</v>
      </c>
      <c r="AI651">
        <v>3.2399799999999998E-4</v>
      </c>
      <c r="AJ651">
        <v>1.45919E-3</v>
      </c>
    </row>
    <row r="652" spans="1:36" x14ac:dyDescent="0.25">
      <c r="A652">
        <v>11819511</v>
      </c>
      <c r="D652">
        <v>61348113</v>
      </c>
      <c r="F652">
        <v>300</v>
      </c>
      <c r="G652">
        <v>79234214</v>
      </c>
      <c r="I652">
        <v>2275050012</v>
      </c>
      <c r="J652">
        <v>2</v>
      </c>
      <c r="K652" t="s">
        <v>34</v>
      </c>
      <c r="L652" t="s">
        <v>103</v>
      </c>
      <c r="M652">
        <v>34023</v>
      </c>
      <c r="O652" t="s">
        <v>449</v>
      </c>
      <c r="P652">
        <v>48811</v>
      </c>
      <c r="Q652" t="s">
        <v>37</v>
      </c>
      <c r="R652" t="s">
        <v>38</v>
      </c>
      <c r="U652" t="s">
        <v>38</v>
      </c>
      <c r="V652">
        <v>40.495600000000003</v>
      </c>
      <c r="W652">
        <v>-74.451700000000002</v>
      </c>
      <c r="X652" t="s">
        <v>39</v>
      </c>
      <c r="Y652" t="s">
        <v>167</v>
      </c>
      <c r="Z652" t="s">
        <v>34</v>
      </c>
      <c r="AA652">
        <v>0</v>
      </c>
      <c r="AB652" t="s">
        <v>41</v>
      </c>
      <c r="AC652">
        <v>8</v>
      </c>
      <c r="AE652">
        <v>0.15802099999999999</v>
      </c>
      <c r="AF652">
        <v>5.3417999999999998E-3</v>
      </c>
      <c r="AG652">
        <v>3.9055499999999998E-3</v>
      </c>
      <c r="AH652">
        <v>3.8118200000000001E-3</v>
      </c>
      <c r="AI652">
        <v>1.2140199999999999E-3</v>
      </c>
      <c r="AJ652">
        <v>1.1376499999999999E-2</v>
      </c>
    </row>
    <row r="653" spans="1:36" x14ac:dyDescent="0.25">
      <c r="A653">
        <v>11489311</v>
      </c>
      <c r="D653">
        <v>60641613</v>
      </c>
      <c r="F653">
        <v>300</v>
      </c>
      <c r="G653">
        <v>77823614</v>
      </c>
      <c r="I653">
        <v>2275050012</v>
      </c>
      <c r="J653">
        <v>2</v>
      </c>
      <c r="K653" t="s">
        <v>34</v>
      </c>
      <c r="L653" t="s">
        <v>103</v>
      </c>
      <c r="M653">
        <v>34023</v>
      </c>
      <c r="O653" t="s">
        <v>440</v>
      </c>
      <c r="P653">
        <v>48811</v>
      </c>
      <c r="Q653" t="s">
        <v>37</v>
      </c>
      <c r="R653" t="s">
        <v>38</v>
      </c>
      <c r="U653" t="s">
        <v>38</v>
      </c>
      <c r="V653">
        <v>40.516800000000003</v>
      </c>
      <c r="W653">
        <v>-74.466300000000004</v>
      </c>
      <c r="X653" t="s">
        <v>39</v>
      </c>
      <c r="Y653" t="s">
        <v>167</v>
      </c>
      <c r="Z653" t="s">
        <v>34</v>
      </c>
      <c r="AA653">
        <v>0</v>
      </c>
      <c r="AB653" t="s">
        <v>41</v>
      </c>
      <c r="AC653">
        <v>8</v>
      </c>
      <c r="AE653">
        <v>0.15802099999999999</v>
      </c>
      <c r="AF653">
        <v>5.3417999999999998E-3</v>
      </c>
      <c r="AG653">
        <v>3.9055499999999998E-3</v>
      </c>
      <c r="AH653">
        <v>3.8118200000000001E-3</v>
      </c>
      <c r="AI653">
        <v>1.2140199999999999E-3</v>
      </c>
      <c r="AJ653">
        <v>1.1376499999999999E-2</v>
      </c>
    </row>
    <row r="654" spans="1:36" x14ac:dyDescent="0.25">
      <c r="A654">
        <v>11489111</v>
      </c>
      <c r="D654">
        <v>60641413</v>
      </c>
      <c r="F654">
        <v>300</v>
      </c>
      <c r="G654">
        <v>77823214</v>
      </c>
      <c r="I654">
        <v>2275050012</v>
      </c>
      <c r="J654">
        <v>2</v>
      </c>
      <c r="K654" t="s">
        <v>34</v>
      </c>
      <c r="L654" t="s">
        <v>103</v>
      </c>
      <c r="M654">
        <v>34023</v>
      </c>
      <c r="O654" t="s">
        <v>493</v>
      </c>
      <c r="P654">
        <v>48811</v>
      </c>
      <c r="Q654" t="s">
        <v>37</v>
      </c>
      <c r="R654" t="s">
        <v>38</v>
      </c>
      <c r="U654" t="s">
        <v>38</v>
      </c>
      <c r="V654">
        <v>40.479300000000002</v>
      </c>
      <c r="W654">
        <v>-74.434600000000003</v>
      </c>
      <c r="X654" t="s">
        <v>39</v>
      </c>
      <c r="Y654" t="s">
        <v>167</v>
      </c>
      <c r="Z654" t="s">
        <v>34</v>
      </c>
      <c r="AA654">
        <v>0</v>
      </c>
      <c r="AB654" t="s">
        <v>41</v>
      </c>
      <c r="AC654">
        <v>8</v>
      </c>
      <c r="AE654">
        <v>0.15802099999999999</v>
      </c>
      <c r="AF654">
        <v>5.3417999999999998E-3</v>
      </c>
      <c r="AG654">
        <v>3.9055499999999998E-3</v>
      </c>
      <c r="AH654">
        <v>3.8118200000000001E-3</v>
      </c>
      <c r="AI654">
        <v>1.2140199999999999E-3</v>
      </c>
      <c r="AJ654">
        <v>1.1376499999999999E-2</v>
      </c>
    </row>
    <row r="655" spans="1:36" x14ac:dyDescent="0.25">
      <c r="A655">
        <v>11978111</v>
      </c>
      <c r="D655">
        <v>60841713</v>
      </c>
      <c r="F655">
        <v>300</v>
      </c>
      <c r="G655">
        <v>78224414</v>
      </c>
      <c r="I655">
        <v>2275050012</v>
      </c>
      <c r="J655">
        <v>2</v>
      </c>
      <c r="K655" t="s">
        <v>34</v>
      </c>
      <c r="L655" t="s">
        <v>70</v>
      </c>
      <c r="M655">
        <v>34021</v>
      </c>
      <c r="O655" t="s">
        <v>245</v>
      </c>
      <c r="P655">
        <v>48811</v>
      </c>
      <c r="Q655" t="s">
        <v>37</v>
      </c>
      <c r="R655" t="s">
        <v>38</v>
      </c>
      <c r="U655" t="s">
        <v>38</v>
      </c>
      <c r="V655">
        <v>40.333399999999997</v>
      </c>
      <c r="W655">
        <v>-74.632900000000006</v>
      </c>
      <c r="X655" t="s">
        <v>39</v>
      </c>
      <c r="Y655" t="s">
        <v>105</v>
      </c>
      <c r="Z655" t="s">
        <v>34</v>
      </c>
      <c r="AA655">
        <v>0</v>
      </c>
      <c r="AB655" t="s">
        <v>41</v>
      </c>
      <c r="AC655">
        <v>8</v>
      </c>
      <c r="AE655">
        <v>0.15802099999999999</v>
      </c>
      <c r="AF655">
        <v>5.3417999999999998E-3</v>
      </c>
      <c r="AG655">
        <v>3.9055499999999998E-3</v>
      </c>
      <c r="AH655">
        <v>3.8118200000000001E-3</v>
      </c>
      <c r="AI655">
        <v>1.2140199999999999E-3</v>
      </c>
      <c r="AJ655">
        <v>1.1376499999999999E-2</v>
      </c>
    </row>
    <row r="656" spans="1:36" x14ac:dyDescent="0.25">
      <c r="A656">
        <v>11171211</v>
      </c>
      <c r="D656">
        <v>60937113</v>
      </c>
      <c r="F656">
        <v>300</v>
      </c>
      <c r="G656">
        <v>78414014</v>
      </c>
      <c r="I656">
        <v>2275050012</v>
      </c>
      <c r="J656">
        <v>2</v>
      </c>
      <c r="K656" t="s">
        <v>34</v>
      </c>
      <c r="L656" t="s">
        <v>159</v>
      </c>
      <c r="M656">
        <v>34033</v>
      </c>
      <c r="O656" t="s">
        <v>160</v>
      </c>
      <c r="P656">
        <v>48811</v>
      </c>
      <c r="Q656" t="s">
        <v>37</v>
      </c>
      <c r="R656" t="s">
        <v>38</v>
      </c>
      <c r="U656" t="s">
        <v>38</v>
      </c>
      <c r="V656">
        <v>39.619599999999998</v>
      </c>
      <c r="W656">
        <v>-75.438500000000005</v>
      </c>
      <c r="X656" t="s">
        <v>39</v>
      </c>
      <c r="Y656" t="s">
        <v>161</v>
      </c>
      <c r="Z656" t="s">
        <v>34</v>
      </c>
      <c r="AA656">
        <v>0</v>
      </c>
      <c r="AB656" t="s">
        <v>41</v>
      </c>
      <c r="AC656">
        <v>8</v>
      </c>
      <c r="AE656">
        <v>0.15802099999999999</v>
      </c>
      <c r="AF656">
        <v>5.3417999999999998E-3</v>
      </c>
      <c r="AG656">
        <v>3.9055499999999998E-3</v>
      </c>
      <c r="AH656">
        <v>3.8118200000000001E-3</v>
      </c>
      <c r="AI656">
        <v>1.2140199999999999E-3</v>
      </c>
      <c r="AJ656">
        <v>1.1376499999999999E-2</v>
      </c>
    </row>
    <row r="657" spans="1:36" x14ac:dyDescent="0.25">
      <c r="A657">
        <v>11572311</v>
      </c>
      <c r="D657">
        <v>61268113</v>
      </c>
      <c r="F657">
        <v>300</v>
      </c>
      <c r="G657">
        <v>79074414</v>
      </c>
      <c r="I657">
        <v>2275050012</v>
      </c>
      <c r="J657">
        <v>2</v>
      </c>
      <c r="K657" t="s">
        <v>34</v>
      </c>
      <c r="L657" t="s">
        <v>98</v>
      </c>
      <c r="M657">
        <v>34001</v>
      </c>
      <c r="O657" t="s">
        <v>176</v>
      </c>
      <c r="P657">
        <v>48811</v>
      </c>
      <c r="Q657" t="s">
        <v>37</v>
      </c>
      <c r="R657" t="s">
        <v>38</v>
      </c>
      <c r="U657" t="s">
        <v>38</v>
      </c>
      <c r="V657">
        <v>39.314</v>
      </c>
      <c r="W657">
        <v>-74.593999999999994</v>
      </c>
      <c r="X657" t="s">
        <v>39</v>
      </c>
      <c r="Y657" t="s">
        <v>177</v>
      </c>
      <c r="Z657" t="s">
        <v>34</v>
      </c>
      <c r="AA657">
        <v>0</v>
      </c>
      <c r="AB657" t="s">
        <v>41</v>
      </c>
      <c r="AC657">
        <v>8</v>
      </c>
      <c r="AE657">
        <v>0.15802099999999999</v>
      </c>
      <c r="AF657">
        <v>5.3417999999999998E-3</v>
      </c>
      <c r="AG657">
        <v>3.9055499999999998E-3</v>
      </c>
      <c r="AH657">
        <v>3.8118200000000001E-3</v>
      </c>
      <c r="AI657">
        <v>1.2140199999999999E-3</v>
      </c>
      <c r="AJ657">
        <v>1.1376499999999999E-2</v>
      </c>
    </row>
    <row r="658" spans="1:36" x14ac:dyDescent="0.25">
      <c r="A658">
        <v>11941811</v>
      </c>
      <c r="D658">
        <v>60693713</v>
      </c>
      <c r="F658">
        <v>300</v>
      </c>
      <c r="G658">
        <v>77929214</v>
      </c>
      <c r="I658">
        <v>2275050012</v>
      </c>
      <c r="J658">
        <v>2</v>
      </c>
      <c r="K658" t="s">
        <v>34</v>
      </c>
      <c r="L658" t="s">
        <v>84</v>
      </c>
      <c r="M658">
        <v>34029</v>
      </c>
      <c r="O658" t="s">
        <v>494</v>
      </c>
      <c r="P658">
        <v>48811</v>
      </c>
      <c r="Q658" t="s">
        <v>37</v>
      </c>
      <c r="R658" t="s">
        <v>38</v>
      </c>
      <c r="U658" t="s">
        <v>38</v>
      </c>
      <c r="V658">
        <v>40.1462</v>
      </c>
      <c r="W658">
        <v>-74.434600000000003</v>
      </c>
      <c r="X658" t="s">
        <v>39</v>
      </c>
      <c r="Y658" t="s">
        <v>495</v>
      </c>
      <c r="Z658" t="s">
        <v>34</v>
      </c>
      <c r="AA658">
        <v>0</v>
      </c>
      <c r="AB658" t="s">
        <v>41</v>
      </c>
      <c r="AC658">
        <v>8</v>
      </c>
      <c r="AE658">
        <v>0.15802099999999999</v>
      </c>
      <c r="AF658">
        <v>5.3417999999999998E-3</v>
      </c>
      <c r="AG658">
        <v>3.9055499999999998E-3</v>
      </c>
      <c r="AH658">
        <v>3.8118200000000001E-3</v>
      </c>
      <c r="AI658">
        <v>1.2140199999999999E-3</v>
      </c>
      <c r="AJ658">
        <v>1.1376499999999999E-2</v>
      </c>
    </row>
    <row r="659" spans="1:36" x14ac:dyDescent="0.25">
      <c r="A659">
        <v>9369011</v>
      </c>
      <c r="D659">
        <v>62537413</v>
      </c>
      <c r="F659">
        <v>300</v>
      </c>
      <c r="G659">
        <v>84007014</v>
      </c>
      <c r="I659">
        <v>2275050012</v>
      </c>
      <c r="J659">
        <v>2</v>
      </c>
      <c r="K659" t="s">
        <v>34</v>
      </c>
      <c r="L659" t="s">
        <v>64</v>
      </c>
      <c r="M659">
        <v>34019</v>
      </c>
      <c r="O659" t="s">
        <v>125</v>
      </c>
      <c r="P659">
        <v>48811</v>
      </c>
      <c r="Q659" t="s">
        <v>37</v>
      </c>
      <c r="R659" t="s">
        <v>38</v>
      </c>
      <c r="U659" t="s">
        <v>38</v>
      </c>
      <c r="V659">
        <v>40.566270000000003</v>
      </c>
      <c r="W659">
        <v>-74.978639999999999</v>
      </c>
      <c r="X659" t="s">
        <v>39</v>
      </c>
      <c r="Y659" t="s">
        <v>126</v>
      </c>
      <c r="Z659" t="s">
        <v>34</v>
      </c>
      <c r="AA659">
        <v>0</v>
      </c>
      <c r="AB659" t="s">
        <v>41</v>
      </c>
      <c r="AC659">
        <v>8</v>
      </c>
      <c r="AE659">
        <v>14.7006</v>
      </c>
      <c r="AF659">
        <v>0.49694500000000003</v>
      </c>
      <c r="AG659">
        <v>0.36333199999999999</v>
      </c>
      <c r="AH659">
        <v>0.35461199999999998</v>
      </c>
      <c r="AI659">
        <v>0.11294</v>
      </c>
      <c r="AJ659">
        <v>1.05836</v>
      </c>
    </row>
    <row r="660" spans="1:36" x14ac:dyDescent="0.25">
      <c r="A660">
        <v>11489411</v>
      </c>
      <c r="D660">
        <v>60641913</v>
      </c>
      <c r="F660">
        <v>300</v>
      </c>
      <c r="G660">
        <v>77824214</v>
      </c>
      <c r="I660">
        <v>2275050012</v>
      </c>
      <c r="J660">
        <v>2</v>
      </c>
      <c r="K660" t="s">
        <v>34</v>
      </c>
      <c r="L660" t="s">
        <v>79</v>
      </c>
      <c r="M660">
        <v>34027</v>
      </c>
      <c r="O660" t="s">
        <v>294</v>
      </c>
      <c r="P660">
        <v>48811</v>
      </c>
      <c r="Q660" t="s">
        <v>37</v>
      </c>
      <c r="R660" t="s">
        <v>38</v>
      </c>
      <c r="U660" t="s">
        <v>38</v>
      </c>
      <c r="V660">
        <v>40.947299999999998</v>
      </c>
      <c r="W660">
        <v>-74.354299999999995</v>
      </c>
      <c r="X660" t="s">
        <v>39</v>
      </c>
      <c r="Y660" t="s">
        <v>295</v>
      </c>
      <c r="Z660" t="s">
        <v>34</v>
      </c>
      <c r="AA660">
        <v>0</v>
      </c>
      <c r="AB660" t="s">
        <v>41</v>
      </c>
      <c r="AC660">
        <v>8</v>
      </c>
      <c r="AE660">
        <v>0.15802099999999999</v>
      </c>
      <c r="AF660">
        <v>5.3417999999999998E-3</v>
      </c>
      <c r="AG660">
        <v>3.9055499999999998E-3</v>
      </c>
      <c r="AH660">
        <v>3.8118200000000001E-3</v>
      </c>
      <c r="AI660">
        <v>1.2140199999999999E-3</v>
      </c>
      <c r="AJ660">
        <v>1.1376499999999999E-2</v>
      </c>
    </row>
    <row r="661" spans="1:36" x14ac:dyDescent="0.25">
      <c r="A661">
        <v>9368911</v>
      </c>
      <c r="D661">
        <v>62537313</v>
      </c>
      <c r="F661">
        <v>300</v>
      </c>
      <c r="G661">
        <v>84006814</v>
      </c>
      <c r="I661">
        <v>2275050012</v>
      </c>
      <c r="J661">
        <v>2</v>
      </c>
      <c r="K661" t="s">
        <v>34</v>
      </c>
      <c r="L661" t="s">
        <v>64</v>
      </c>
      <c r="M661">
        <v>34019</v>
      </c>
      <c r="O661" t="s">
        <v>521</v>
      </c>
      <c r="P661">
        <v>48811</v>
      </c>
      <c r="Q661" t="s">
        <v>37</v>
      </c>
      <c r="R661" t="s">
        <v>38</v>
      </c>
      <c r="U661" t="s">
        <v>38</v>
      </c>
      <c r="V661">
        <v>40.582859999999997</v>
      </c>
      <c r="W661">
        <v>-74.736559999999997</v>
      </c>
      <c r="X661" t="s">
        <v>39</v>
      </c>
      <c r="Y661" t="s">
        <v>522</v>
      </c>
      <c r="Z661" t="s">
        <v>34</v>
      </c>
      <c r="AA661">
        <v>0</v>
      </c>
      <c r="AB661" t="s">
        <v>41</v>
      </c>
      <c r="AC661">
        <v>8</v>
      </c>
      <c r="AE661">
        <v>14.352600000000001</v>
      </c>
      <c r="AF661">
        <v>0.48518</v>
      </c>
      <c r="AG661">
        <v>0.35472999999999999</v>
      </c>
      <c r="AH661">
        <v>0.346217</v>
      </c>
      <c r="AI661">
        <v>0.110266</v>
      </c>
      <c r="AJ661">
        <v>1.0333000000000001</v>
      </c>
    </row>
    <row r="662" spans="1:36" x14ac:dyDescent="0.25">
      <c r="A662">
        <v>9375411</v>
      </c>
      <c r="D662">
        <v>62588913</v>
      </c>
      <c r="F662">
        <v>300</v>
      </c>
      <c r="G662">
        <v>84203214</v>
      </c>
      <c r="I662">
        <v>2275050012</v>
      </c>
      <c r="J662">
        <v>2</v>
      </c>
      <c r="K662" t="s">
        <v>34</v>
      </c>
      <c r="L662" t="s">
        <v>73</v>
      </c>
      <c r="M662">
        <v>34035</v>
      </c>
      <c r="O662" t="s">
        <v>73</v>
      </c>
      <c r="P662">
        <v>48811</v>
      </c>
      <c r="Q662" t="s">
        <v>37</v>
      </c>
      <c r="R662" t="s">
        <v>38</v>
      </c>
      <c r="U662" t="s">
        <v>38</v>
      </c>
      <c r="V662">
        <v>40.625990000000002</v>
      </c>
      <c r="W662">
        <v>-74.670240000000007</v>
      </c>
      <c r="X662" t="s">
        <v>39</v>
      </c>
      <c r="Y662" t="s">
        <v>76</v>
      </c>
      <c r="Z662" t="s">
        <v>34</v>
      </c>
      <c r="AA662">
        <v>0</v>
      </c>
      <c r="AB662" t="s">
        <v>41</v>
      </c>
      <c r="AC662">
        <v>8</v>
      </c>
      <c r="AE662">
        <v>20.266300000000001</v>
      </c>
      <c r="AF662">
        <v>0.68509200000000003</v>
      </c>
      <c r="AG662">
        <v>0.500892</v>
      </c>
      <c r="AH662">
        <v>0.48887000000000003</v>
      </c>
      <c r="AI662">
        <v>0.15570000000000001</v>
      </c>
      <c r="AJ662">
        <v>1.45906</v>
      </c>
    </row>
    <row r="663" spans="1:36" x14ac:dyDescent="0.25">
      <c r="A663">
        <v>11904911</v>
      </c>
      <c r="D663">
        <v>60937013</v>
      </c>
      <c r="F663">
        <v>300</v>
      </c>
      <c r="G663">
        <v>78413814</v>
      </c>
      <c r="I663">
        <v>2275050012</v>
      </c>
      <c r="J663">
        <v>2</v>
      </c>
      <c r="K663" t="s">
        <v>34</v>
      </c>
      <c r="L663" t="s">
        <v>73</v>
      </c>
      <c r="M663">
        <v>34035</v>
      </c>
      <c r="O663" t="s">
        <v>403</v>
      </c>
      <c r="P663">
        <v>48811</v>
      </c>
      <c r="Q663" t="s">
        <v>37</v>
      </c>
      <c r="R663" t="s">
        <v>38</v>
      </c>
      <c r="U663" t="s">
        <v>38</v>
      </c>
      <c r="V663">
        <v>40.567900000000002</v>
      </c>
      <c r="W663">
        <v>-74.594300000000004</v>
      </c>
      <c r="X663" t="s">
        <v>39</v>
      </c>
      <c r="Y663" t="s">
        <v>224</v>
      </c>
      <c r="Z663" t="s">
        <v>34</v>
      </c>
      <c r="AA663">
        <v>0</v>
      </c>
      <c r="AB663" t="s">
        <v>41</v>
      </c>
      <c r="AC663">
        <v>8</v>
      </c>
      <c r="AE663">
        <v>0.15802099999999999</v>
      </c>
      <c r="AF663">
        <v>5.3417999999999998E-3</v>
      </c>
      <c r="AG663">
        <v>3.9055499999999998E-3</v>
      </c>
      <c r="AH663">
        <v>3.8118200000000001E-3</v>
      </c>
      <c r="AI663">
        <v>1.2140199999999999E-3</v>
      </c>
      <c r="AJ663">
        <v>1.1376499999999999E-2</v>
      </c>
    </row>
    <row r="664" spans="1:36" x14ac:dyDescent="0.25">
      <c r="A664">
        <v>11069911</v>
      </c>
      <c r="D664">
        <v>60690413</v>
      </c>
      <c r="F664">
        <v>300</v>
      </c>
      <c r="G664">
        <v>77922614</v>
      </c>
      <c r="I664">
        <v>2275050012</v>
      </c>
      <c r="J664">
        <v>2</v>
      </c>
      <c r="K664" t="s">
        <v>34</v>
      </c>
      <c r="L664" t="s">
        <v>95</v>
      </c>
      <c r="M664">
        <v>34015</v>
      </c>
      <c r="O664" t="s">
        <v>182</v>
      </c>
      <c r="P664">
        <v>48811</v>
      </c>
      <c r="Q664" t="s">
        <v>37</v>
      </c>
      <c r="R664" t="s">
        <v>38</v>
      </c>
      <c r="U664" t="s">
        <v>38</v>
      </c>
      <c r="V664">
        <v>39.748199999999997</v>
      </c>
      <c r="W664">
        <v>-75.128</v>
      </c>
      <c r="X664" t="s">
        <v>39</v>
      </c>
      <c r="Y664" t="s">
        <v>183</v>
      </c>
      <c r="Z664" t="s">
        <v>34</v>
      </c>
      <c r="AA664">
        <v>0</v>
      </c>
      <c r="AB664" t="s">
        <v>41</v>
      </c>
      <c r="AC664">
        <v>8</v>
      </c>
      <c r="AE664">
        <v>0.15802099999999999</v>
      </c>
      <c r="AF664">
        <v>5.3417999999999998E-3</v>
      </c>
      <c r="AG664">
        <v>3.9055499999999998E-3</v>
      </c>
      <c r="AH664">
        <v>3.8118200000000001E-3</v>
      </c>
      <c r="AI664">
        <v>1.2140199999999999E-3</v>
      </c>
      <c r="AJ664">
        <v>1.1376499999999999E-2</v>
      </c>
    </row>
    <row r="665" spans="1:36" x14ac:dyDescent="0.25">
      <c r="A665">
        <v>16131411</v>
      </c>
      <c r="D665">
        <v>103167513</v>
      </c>
      <c r="F665">
        <v>300</v>
      </c>
      <c r="G665">
        <v>144807214</v>
      </c>
      <c r="I665">
        <v>2275050012</v>
      </c>
      <c r="J665">
        <v>2</v>
      </c>
      <c r="K665" t="s">
        <v>34</v>
      </c>
      <c r="L665" t="s">
        <v>103</v>
      </c>
      <c r="M665">
        <v>34023</v>
      </c>
      <c r="O665" t="s">
        <v>534</v>
      </c>
      <c r="P665">
        <v>48811</v>
      </c>
      <c r="Q665" t="s">
        <v>37</v>
      </c>
      <c r="R665" t="s">
        <v>38</v>
      </c>
      <c r="U665" t="s">
        <v>38</v>
      </c>
      <c r="V665">
        <v>40.300108999999999</v>
      </c>
      <c r="W665">
        <v>-74.532931000000005</v>
      </c>
      <c r="X665" t="s">
        <v>110</v>
      </c>
      <c r="Y665" t="s">
        <v>397</v>
      </c>
      <c r="Z665" t="s">
        <v>34</v>
      </c>
      <c r="AA665">
        <v>0</v>
      </c>
      <c r="AB665" t="s">
        <v>41</v>
      </c>
      <c r="AC665">
        <v>8</v>
      </c>
      <c r="AE665">
        <v>0.15802099999999999</v>
      </c>
      <c r="AF665">
        <v>5.3417999999999998E-3</v>
      </c>
      <c r="AG665">
        <v>3.9055499999999998E-3</v>
      </c>
      <c r="AH665">
        <v>3.8118200000000001E-3</v>
      </c>
      <c r="AI665">
        <v>1.2140199999999999E-3</v>
      </c>
      <c r="AJ665">
        <v>1.1376499999999999E-2</v>
      </c>
    </row>
    <row r="666" spans="1:36" x14ac:dyDescent="0.25">
      <c r="A666">
        <v>11862311</v>
      </c>
      <c r="D666">
        <v>61009313</v>
      </c>
      <c r="F666">
        <v>300</v>
      </c>
      <c r="G666">
        <v>78558014</v>
      </c>
      <c r="I666">
        <v>2275050012</v>
      </c>
      <c r="J666">
        <v>2</v>
      </c>
      <c r="K666" t="s">
        <v>34</v>
      </c>
      <c r="L666" t="s">
        <v>87</v>
      </c>
      <c r="M666">
        <v>34011</v>
      </c>
      <c r="O666" t="s">
        <v>352</v>
      </c>
      <c r="P666">
        <v>48811</v>
      </c>
      <c r="Q666" t="s">
        <v>37</v>
      </c>
      <c r="R666" t="s">
        <v>38</v>
      </c>
      <c r="U666" t="s">
        <v>38</v>
      </c>
      <c r="V666">
        <v>39.436799999999998</v>
      </c>
      <c r="W666">
        <v>-75.221599999999995</v>
      </c>
      <c r="X666" t="s">
        <v>39</v>
      </c>
      <c r="Y666" t="s">
        <v>353</v>
      </c>
      <c r="Z666" t="s">
        <v>34</v>
      </c>
      <c r="AA666">
        <v>0</v>
      </c>
      <c r="AB666" t="s">
        <v>41</v>
      </c>
      <c r="AC666">
        <v>8</v>
      </c>
      <c r="AE666">
        <v>0.15802099999999999</v>
      </c>
      <c r="AF666">
        <v>5.3417999999999998E-3</v>
      </c>
      <c r="AG666">
        <v>3.9055499999999998E-3</v>
      </c>
      <c r="AH666">
        <v>3.8118200000000001E-3</v>
      </c>
      <c r="AI666">
        <v>1.2140199999999999E-3</v>
      </c>
      <c r="AJ666">
        <v>1.1376499999999999E-2</v>
      </c>
    </row>
    <row r="667" spans="1:36" x14ac:dyDescent="0.25">
      <c r="A667">
        <v>9384111</v>
      </c>
      <c r="D667">
        <v>62626613</v>
      </c>
      <c r="F667">
        <v>300</v>
      </c>
      <c r="G667">
        <v>84344914</v>
      </c>
      <c r="I667">
        <v>2275050012</v>
      </c>
      <c r="J667">
        <v>2</v>
      </c>
      <c r="K667" t="s">
        <v>34</v>
      </c>
      <c r="L667" t="s">
        <v>90</v>
      </c>
      <c r="M667">
        <v>34005</v>
      </c>
      <c r="O667" t="s">
        <v>404</v>
      </c>
      <c r="P667">
        <v>48811</v>
      </c>
      <c r="Q667" t="s">
        <v>37</v>
      </c>
      <c r="R667" t="s">
        <v>38</v>
      </c>
      <c r="U667" t="s">
        <v>38</v>
      </c>
      <c r="V667">
        <v>39.942889999999998</v>
      </c>
      <c r="W667">
        <v>-74.84572</v>
      </c>
      <c r="X667" t="s">
        <v>39</v>
      </c>
      <c r="Y667" t="s">
        <v>405</v>
      </c>
      <c r="Z667" t="s">
        <v>34</v>
      </c>
      <c r="AA667">
        <v>0</v>
      </c>
      <c r="AB667" t="s">
        <v>41</v>
      </c>
      <c r="AC667">
        <v>8</v>
      </c>
      <c r="AE667">
        <v>16.995799999999999</v>
      </c>
      <c r="AF667">
        <v>0.57453399999999999</v>
      </c>
      <c r="AG667">
        <v>0.42005900000000002</v>
      </c>
      <c r="AH667">
        <v>0.40997800000000001</v>
      </c>
      <c r="AI667">
        <v>0.13057299999999999</v>
      </c>
      <c r="AJ667">
        <v>1.2236</v>
      </c>
    </row>
    <row r="668" spans="1:36" x14ac:dyDescent="0.25">
      <c r="A668">
        <v>10996011</v>
      </c>
      <c r="D668">
        <v>60545613</v>
      </c>
      <c r="F668">
        <v>300</v>
      </c>
      <c r="G668">
        <v>77632814</v>
      </c>
      <c r="I668">
        <v>2275050012</v>
      </c>
      <c r="J668">
        <v>2</v>
      </c>
      <c r="K668" t="s">
        <v>34</v>
      </c>
      <c r="L668" t="s">
        <v>73</v>
      </c>
      <c r="M668">
        <v>34035</v>
      </c>
      <c r="O668" t="s">
        <v>286</v>
      </c>
      <c r="P668">
        <v>48811</v>
      </c>
      <c r="Q668" t="s">
        <v>37</v>
      </c>
      <c r="R668" t="s">
        <v>38</v>
      </c>
      <c r="U668" t="s">
        <v>38</v>
      </c>
      <c r="V668">
        <v>40.640700000000002</v>
      </c>
      <c r="W668">
        <v>-74.664199999999994</v>
      </c>
      <c r="X668" t="s">
        <v>39</v>
      </c>
      <c r="Y668" t="s">
        <v>287</v>
      </c>
      <c r="Z668" t="s">
        <v>34</v>
      </c>
      <c r="AA668">
        <v>0</v>
      </c>
      <c r="AB668" t="s">
        <v>41</v>
      </c>
      <c r="AC668">
        <v>8</v>
      </c>
      <c r="AE668">
        <v>0.15802099999999999</v>
      </c>
      <c r="AF668">
        <v>5.3417999999999998E-3</v>
      </c>
      <c r="AG668">
        <v>3.9055499999999998E-3</v>
      </c>
      <c r="AH668">
        <v>3.8118200000000001E-3</v>
      </c>
      <c r="AI668">
        <v>1.2140199999999999E-3</v>
      </c>
      <c r="AJ668">
        <v>1.1376499999999999E-2</v>
      </c>
    </row>
    <row r="669" spans="1:36" x14ac:dyDescent="0.25">
      <c r="A669">
        <v>12420811</v>
      </c>
      <c r="D669">
        <v>61406713</v>
      </c>
      <c r="F669">
        <v>300</v>
      </c>
      <c r="G669">
        <v>79347814</v>
      </c>
      <c r="I669">
        <v>2275050012</v>
      </c>
      <c r="J669">
        <v>2</v>
      </c>
      <c r="K669" t="s">
        <v>34</v>
      </c>
      <c r="L669" t="s">
        <v>95</v>
      </c>
      <c r="M669">
        <v>34015</v>
      </c>
      <c r="O669" t="s">
        <v>101</v>
      </c>
      <c r="P669">
        <v>48811</v>
      </c>
      <c r="Q669" t="s">
        <v>37</v>
      </c>
      <c r="R669" t="s">
        <v>38</v>
      </c>
      <c r="U669" t="s">
        <v>38</v>
      </c>
      <c r="V669">
        <v>39.6556</v>
      </c>
      <c r="W669">
        <v>-75.014399999999995</v>
      </c>
      <c r="X669" t="s">
        <v>39</v>
      </c>
      <c r="Y669" t="s">
        <v>102</v>
      </c>
      <c r="Z669" t="s">
        <v>34</v>
      </c>
      <c r="AA669">
        <v>0</v>
      </c>
      <c r="AB669" t="s">
        <v>41</v>
      </c>
      <c r="AC669">
        <v>8</v>
      </c>
      <c r="AE669">
        <v>0.133599</v>
      </c>
      <c r="AF669">
        <v>4.5162500000000003E-3</v>
      </c>
      <c r="AG669">
        <v>3.3019600000000001E-3</v>
      </c>
      <c r="AH669">
        <v>3.2227200000000001E-3</v>
      </c>
      <c r="AI669">
        <v>1.0264E-3</v>
      </c>
      <c r="AJ669">
        <v>9.6183499999999995E-3</v>
      </c>
    </row>
    <row r="670" spans="1:36" x14ac:dyDescent="0.25">
      <c r="A670">
        <v>12323611</v>
      </c>
      <c r="D670">
        <v>61753913</v>
      </c>
      <c r="F670">
        <v>300</v>
      </c>
      <c r="G670">
        <v>80034014</v>
      </c>
      <c r="I670">
        <v>2275050012</v>
      </c>
      <c r="J670">
        <v>2</v>
      </c>
      <c r="K670" t="s">
        <v>34</v>
      </c>
      <c r="L670" t="s">
        <v>84</v>
      </c>
      <c r="M670">
        <v>34029</v>
      </c>
      <c r="O670" t="s">
        <v>355</v>
      </c>
      <c r="P670">
        <v>48811</v>
      </c>
      <c r="Q670" t="s">
        <v>37</v>
      </c>
      <c r="R670" t="s">
        <v>38</v>
      </c>
      <c r="U670" t="s">
        <v>38</v>
      </c>
      <c r="V670">
        <v>39.720999999999997</v>
      </c>
      <c r="W670">
        <v>-74.284000000000006</v>
      </c>
      <c r="X670" t="s">
        <v>39</v>
      </c>
      <c r="Y670" t="s">
        <v>356</v>
      </c>
      <c r="Z670" t="s">
        <v>34</v>
      </c>
      <c r="AA670">
        <v>0</v>
      </c>
      <c r="AB670" t="s">
        <v>41</v>
      </c>
      <c r="AC670">
        <v>8</v>
      </c>
      <c r="AE670">
        <v>0.15802099999999999</v>
      </c>
      <c r="AF670">
        <v>5.3417999999999998E-3</v>
      </c>
      <c r="AG670">
        <v>3.9055499999999998E-3</v>
      </c>
      <c r="AH670">
        <v>3.8118200000000001E-3</v>
      </c>
      <c r="AI670">
        <v>1.2140199999999999E-3</v>
      </c>
      <c r="AJ670">
        <v>1.1376499999999999E-2</v>
      </c>
    </row>
    <row r="671" spans="1:36" x14ac:dyDescent="0.25">
      <c r="A671">
        <v>11157211</v>
      </c>
      <c r="D671">
        <v>60903613</v>
      </c>
      <c r="F671">
        <v>300</v>
      </c>
      <c r="G671">
        <v>78347414</v>
      </c>
      <c r="I671">
        <v>2275050012</v>
      </c>
      <c r="J671">
        <v>2</v>
      </c>
      <c r="K671" t="s">
        <v>34</v>
      </c>
      <c r="L671" t="s">
        <v>159</v>
      </c>
      <c r="M671">
        <v>34033</v>
      </c>
      <c r="O671" t="s">
        <v>268</v>
      </c>
      <c r="P671">
        <v>48811</v>
      </c>
      <c r="Q671" t="s">
        <v>37</v>
      </c>
      <c r="R671" t="s">
        <v>38</v>
      </c>
      <c r="U671" t="s">
        <v>38</v>
      </c>
      <c r="V671">
        <v>39.561500000000002</v>
      </c>
      <c r="W671">
        <v>-75.479100000000003</v>
      </c>
      <c r="X671" t="s">
        <v>39</v>
      </c>
      <c r="Y671" t="s">
        <v>161</v>
      </c>
      <c r="Z671" t="s">
        <v>34</v>
      </c>
      <c r="AA671">
        <v>0</v>
      </c>
      <c r="AB671" t="s">
        <v>41</v>
      </c>
      <c r="AC671">
        <v>8</v>
      </c>
      <c r="AE671">
        <v>0.15802099999999999</v>
      </c>
      <c r="AF671">
        <v>5.3417999999999998E-3</v>
      </c>
      <c r="AG671">
        <v>3.9055499999999998E-3</v>
      </c>
      <c r="AH671">
        <v>3.8118200000000001E-3</v>
      </c>
      <c r="AI671">
        <v>1.2140199999999999E-3</v>
      </c>
      <c r="AJ671">
        <v>1.1376499999999999E-2</v>
      </c>
    </row>
    <row r="672" spans="1:36" x14ac:dyDescent="0.25">
      <c r="A672">
        <v>11396011</v>
      </c>
      <c r="D672">
        <v>61750113</v>
      </c>
      <c r="F672">
        <v>300</v>
      </c>
      <c r="G672">
        <v>80026414</v>
      </c>
      <c r="I672">
        <v>2275050012</v>
      </c>
      <c r="J672">
        <v>2</v>
      </c>
      <c r="K672" t="s">
        <v>34</v>
      </c>
      <c r="L672" t="s">
        <v>61</v>
      </c>
      <c r="M672">
        <v>34013</v>
      </c>
      <c r="O672" t="s">
        <v>62</v>
      </c>
      <c r="P672">
        <v>48811</v>
      </c>
      <c r="Q672" t="s">
        <v>37</v>
      </c>
      <c r="R672" t="s">
        <v>38</v>
      </c>
      <c r="U672" t="s">
        <v>38</v>
      </c>
      <c r="V672">
        <v>40.782899999999998</v>
      </c>
      <c r="W672">
        <v>-74.218199999999996</v>
      </c>
      <c r="X672" t="s">
        <v>39</v>
      </c>
      <c r="Y672" t="s">
        <v>63</v>
      </c>
      <c r="Z672" t="s">
        <v>34</v>
      </c>
      <c r="AA672">
        <v>0</v>
      </c>
      <c r="AB672" t="s">
        <v>41</v>
      </c>
      <c r="AC672">
        <v>8</v>
      </c>
      <c r="AE672">
        <v>0.15802099999999999</v>
      </c>
      <c r="AF672">
        <v>5.3417999999999998E-3</v>
      </c>
      <c r="AG672">
        <v>3.9055499999999998E-3</v>
      </c>
      <c r="AH672">
        <v>3.8118200000000001E-3</v>
      </c>
      <c r="AI672">
        <v>1.2140199999999999E-3</v>
      </c>
      <c r="AJ672">
        <v>1.1376499999999999E-2</v>
      </c>
    </row>
    <row r="673" spans="1:36" x14ac:dyDescent="0.25">
      <c r="A673">
        <v>9377711</v>
      </c>
      <c r="D673">
        <v>62591313</v>
      </c>
      <c r="F673">
        <v>300</v>
      </c>
      <c r="G673">
        <v>84231314</v>
      </c>
      <c r="I673">
        <v>2275050012</v>
      </c>
      <c r="J673">
        <v>2</v>
      </c>
      <c r="K673" t="s">
        <v>34</v>
      </c>
      <c r="L673" t="s">
        <v>159</v>
      </c>
      <c r="M673">
        <v>34033</v>
      </c>
      <c r="O673" t="s">
        <v>284</v>
      </c>
      <c r="P673">
        <v>48811</v>
      </c>
      <c r="Q673" t="s">
        <v>37</v>
      </c>
      <c r="R673" t="s">
        <v>38</v>
      </c>
      <c r="U673" t="s">
        <v>38</v>
      </c>
      <c r="V673">
        <v>39.73556</v>
      </c>
      <c r="W673">
        <v>-75.397720000000007</v>
      </c>
      <c r="X673" t="s">
        <v>39</v>
      </c>
      <c r="Y673" t="s">
        <v>285</v>
      </c>
      <c r="Z673" t="s">
        <v>34</v>
      </c>
      <c r="AA673">
        <v>0</v>
      </c>
      <c r="AB673" t="s">
        <v>41</v>
      </c>
      <c r="AC673">
        <v>8</v>
      </c>
      <c r="AE673">
        <v>7.6572399999999998</v>
      </c>
      <c r="AF673">
        <v>0.258849</v>
      </c>
      <c r="AG673">
        <v>0.189252</v>
      </c>
      <c r="AH673">
        <v>0.18471000000000001</v>
      </c>
      <c r="AI673">
        <v>5.8827999999999998E-2</v>
      </c>
      <c r="AJ673">
        <v>0.55127599999999999</v>
      </c>
    </row>
    <row r="674" spans="1:36" x14ac:dyDescent="0.25">
      <c r="A674">
        <v>11070911</v>
      </c>
      <c r="D674">
        <v>60693513</v>
      </c>
      <c r="F674">
        <v>300</v>
      </c>
      <c r="G674">
        <v>77928814</v>
      </c>
      <c r="I674">
        <v>2275050012</v>
      </c>
      <c r="J674">
        <v>2</v>
      </c>
      <c r="K674" t="s">
        <v>34</v>
      </c>
      <c r="L674" t="s">
        <v>90</v>
      </c>
      <c r="M674">
        <v>34005</v>
      </c>
      <c r="O674" t="s">
        <v>193</v>
      </c>
      <c r="P674">
        <v>48811</v>
      </c>
      <c r="Q674" t="s">
        <v>37</v>
      </c>
      <c r="R674" t="s">
        <v>38</v>
      </c>
      <c r="U674" t="s">
        <v>38</v>
      </c>
      <c r="V674">
        <v>39.99</v>
      </c>
      <c r="W674">
        <v>-74.801400000000001</v>
      </c>
      <c r="X674" t="s">
        <v>39</v>
      </c>
      <c r="Y674" t="s">
        <v>194</v>
      </c>
      <c r="Z674" t="s">
        <v>34</v>
      </c>
      <c r="AA674">
        <v>0</v>
      </c>
      <c r="AB674" t="s">
        <v>41</v>
      </c>
      <c r="AC674">
        <v>8</v>
      </c>
      <c r="AE674">
        <v>0.15802099999999999</v>
      </c>
      <c r="AF674">
        <v>5.3417999999999998E-3</v>
      </c>
      <c r="AG674">
        <v>3.9055499999999998E-3</v>
      </c>
      <c r="AH674">
        <v>3.8118200000000001E-3</v>
      </c>
      <c r="AI674">
        <v>1.2140199999999999E-3</v>
      </c>
      <c r="AJ674">
        <v>1.1376499999999999E-2</v>
      </c>
    </row>
    <row r="675" spans="1:36" x14ac:dyDescent="0.25">
      <c r="A675">
        <v>10961111</v>
      </c>
      <c r="D675">
        <v>60483913</v>
      </c>
      <c r="F675">
        <v>300</v>
      </c>
      <c r="G675">
        <v>77509614</v>
      </c>
      <c r="I675">
        <v>2275050012</v>
      </c>
      <c r="J675">
        <v>2</v>
      </c>
      <c r="K675" t="s">
        <v>34</v>
      </c>
      <c r="L675" t="s">
        <v>61</v>
      </c>
      <c r="M675">
        <v>34013</v>
      </c>
      <c r="O675" t="s">
        <v>488</v>
      </c>
      <c r="P675">
        <v>48811</v>
      </c>
      <c r="Q675" t="s">
        <v>37</v>
      </c>
      <c r="R675" t="s">
        <v>38</v>
      </c>
      <c r="U675" t="s">
        <v>38</v>
      </c>
      <c r="V675">
        <v>40.762599999999999</v>
      </c>
      <c r="W675">
        <v>-74.304000000000002</v>
      </c>
      <c r="X675" t="s">
        <v>39</v>
      </c>
      <c r="Y675" t="s">
        <v>489</v>
      </c>
      <c r="Z675" t="s">
        <v>34</v>
      </c>
      <c r="AA675">
        <v>0</v>
      </c>
      <c r="AB675" t="s">
        <v>41</v>
      </c>
      <c r="AC675">
        <v>8</v>
      </c>
      <c r="AE675">
        <v>0.15802099999999999</v>
      </c>
      <c r="AF675">
        <v>5.3417999999999998E-3</v>
      </c>
      <c r="AG675">
        <v>3.9055499999999998E-3</v>
      </c>
      <c r="AH675">
        <v>3.8118200000000001E-3</v>
      </c>
      <c r="AI675">
        <v>1.2140199999999999E-3</v>
      </c>
      <c r="AJ675">
        <v>1.1376499999999999E-2</v>
      </c>
    </row>
    <row r="676" spans="1:36" x14ac:dyDescent="0.25">
      <c r="A676">
        <v>12323811</v>
      </c>
      <c r="D676">
        <v>61754113</v>
      </c>
      <c r="F676">
        <v>300</v>
      </c>
      <c r="G676">
        <v>80034414</v>
      </c>
      <c r="I676">
        <v>2275050012</v>
      </c>
      <c r="J676">
        <v>2</v>
      </c>
      <c r="K676" t="s">
        <v>34</v>
      </c>
      <c r="L676" t="s">
        <v>61</v>
      </c>
      <c r="M676">
        <v>34013</v>
      </c>
      <c r="O676" t="s">
        <v>262</v>
      </c>
      <c r="P676">
        <v>48811</v>
      </c>
      <c r="Q676" t="s">
        <v>37</v>
      </c>
      <c r="R676" t="s">
        <v>38</v>
      </c>
      <c r="U676" t="s">
        <v>38</v>
      </c>
      <c r="V676">
        <v>40.735900000000001</v>
      </c>
      <c r="W676">
        <v>-74.177099999999996</v>
      </c>
      <c r="X676" t="s">
        <v>39</v>
      </c>
      <c r="Y676" t="s">
        <v>263</v>
      </c>
      <c r="Z676" t="s">
        <v>34</v>
      </c>
      <c r="AA676">
        <v>0</v>
      </c>
      <c r="AB676" t="s">
        <v>41</v>
      </c>
      <c r="AC676">
        <v>8</v>
      </c>
      <c r="AE676">
        <v>0.15802099999999999</v>
      </c>
      <c r="AF676">
        <v>5.3417999999999998E-3</v>
      </c>
      <c r="AG676">
        <v>3.9055499999999998E-3</v>
      </c>
      <c r="AH676">
        <v>3.8118200000000001E-3</v>
      </c>
      <c r="AI676">
        <v>1.2140199999999999E-3</v>
      </c>
      <c r="AJ676">
        <v>1.1376499999999999E-2</v>
      </c>
    </row>
    <row r="677" spans="1:36" x14ac:dyDescent="0.25">
      <c r="A677">
        <v>11549611</v>
      </c>
      <c r="D677">
        <v>60541313</v>
      </c>
      <c r="F677">
        <v>300</v>
      </c>
      <c r="G677">
        <v>77624214</v>
      </c>
      <c r="I677">
        <v>2275050012</v>
      </c>
      <c r="J677">
        <v>2</v>
      </c>
      <c r="K677" t="s">
        <v>34</v>
      </c>
      <c r="L677" t="s">
        <v>70</v>
      </c>
      <c r="M677">
        <v>34021</v>
      </c>
      <c r="O677" t="s">
        <v>253</v>
      </c>
      <c r="P677">
        <v>48811</v>
      </c>
      <c r="Q677" t="s">
        <v>37</v>
      </c>
      <c r="R677" t="s">
        <v>38</v>
      </c>
      <c r="U677" t="s">
        <v>38</v>
      </c>
      <c r="V677">
        <v>40.218400000000003</v>
      </c>
      <c r="W677">
        <v>-74.738799999999998</v>
      </c>
      <c r="X677" t="s">
        <v>39</v>
      </c>
      <c r="Y677" t="s">
        <v>226</v>
      </c>
      <c r="Z677" t="s">
        <v>34</v>
      </c>
      <c r="AA677">
        <v>0</v>
      </c>
      <c r="AB677" t="s">
        <v>41</v>
      </c>
      <c r="AC677">
        <v>8</v>
      </c>
      <c r="AE677">
        <v>0.15802099999999999</v>
      </c>
      <c r="AF677">
        <v>5.3417999999999998E-3</v>
      </c>
      <c r="AG677">
        <v>3.9055499999999998E-3</v>
      </c>
      <c r="AH677">
        <v>3.8118200000000001E-3</v>
      </c>
      <c r="AI677">
        <v>1.2140199999999999E-3</v>
      </c>
      <c r="AJ677">
        <v>1.1376499999999999E-2</v>
      </c>
    </row>
    <row r="678" spans="1:36" x14ac:dyDescent="0.25">
      <c r="A678">
        <v>16131511</v>
      </c>
      <c r="D678">
        <v>103099613</v>
      </c>
      <c r="F678">
        <v>300</v>
      </c>
      <c r="G678">
        <v>144693914</v>
      </c>
      <c r="I678">
        <v>2275050012</v>
      </c>
      <c r="J678">
        <v>2</v>
      </c>
      <c r="K678" t="s">
        <v>34</v>
      </c>
      <c r="L678" t="s">
        <v>236</v>
      </c>
      <c r="M678">
        <v>34031</v>
      </c>
      <c r="O678" t="s">
        <v>254</v>
      </c>
      <c r="P678">
        <v>48811</v>
      </c>
      <c r="Q678" t="s">
        <v>37</v>
      </c>
      <c r="R678" t="s">
        <v>38</v>
      </c>
      <c r="U678" t="s">
        <v>38</v>
      </c>
      <c r="V678">
        <v>40.903506</v>
      </c>
      <c r="W678">
        <v>-74.165229999999994</v>
      </c>
      <c r="X678" t="s">
        <v>255</v>
      </c>
      <c r="Y678" t="s">
        <v>256</v>
      </c>
      <c r="Z678" t="s">
        <v>34</v>
      </c>
      <c r="AA678">
        <v>7513</v>
      </c>
      <c r="AB678" t="s">
        <v>41</v>
      </c>
      <c r="AC678">
        <v>8</v>
      </c>
      <c r="AE678">
        <v>0.15802099999999999</v>
      </c>
      <c r="AF678">
        <v>5.3417999999999998E-3</v>
      </c>
      <c r="AG678">
        <v>3.9055499999999998E-3</v>
      </c>
      <c r="AH678">
        <v>3.8118200000000001E-3</v>
      </c>
      <c r="AI678">
        <v>1.2140199999999999E-3</v>
      </c>
      <c r="AJ678">
        <v>1.1376499999999999E-2</v>
      </c>
    </row>
    <row r="679" spans="1:36" x14ac:dyDescent="0.25">
      <c r="A679">
        <v>12318711</v>
      </c>
      <c r="D679">
        <v>61748713</v>
      </c>
      <c r="F679">
        <v>300</v>
      </c>
      <c r="G679">
        <v>80023614</v>
      </c>
      <c r="I679">
        <v>2275050012</v>
      </c>
      <c r="J679">
        <v>2</v>
      </c>
      <c r="K679" t="s">
        <v>34</v>
      </c>
      <c r="L679" t="s">
        <v>61</v>
      </c>
      <c r="M679">
        <v>34013</v>
      </c>
      <c r="O679" t="s">
        <v>435</v>
      </c>
      <c r="P679">
        <v>48811</v>
      </c>
      <c r="Q679" t="s">
        <v>37</v>
      </c>
      <c r="R679" t="s">
        <v>38</v>
      </c>
      <c r="U679" t="s">
        <v>38</v>
      </c>
      <c r="V679">
        <v>40.838700000000003</v>
      </c>
      <c r="W679">
        <v>-74.179000000000002</v>
      </c>
      <c r="X679" t="s">
        <v>39</v>
      </c>
      <c r="Y679" t="s">
        <v>436</v>
      </c>
      <c r="Z679" t="s">
        <v>34</v>
      </c>
      <c r="AA679">
        <v>0</v>
      </c>
      <c r="AB679" t="s">
        <v>41</v>
      </c>
      <c r="AC679">
        <v>8</v>
      </c>
      <c r="AE679">
        <v>0.15802099999999999</v>
      </c>
      <c r="AF679">
        <v>5.3417999999999998E-3</v>
      </c>
      <c r="AG679">
        <v>3.9055499999999998E-3</v>
      </c>
      <c r="AH679">
        <v>3.8118200000000001E-3</v>
      </c>
      <c r="AI679">
        <v>1.2140199999999999E-3</v>
      </c>
      <c r="AJ679">
        <v>1.1376499999999999E-2</v>
      </c>
    </row>
    <row r="680" spans="1:36" x14ac:dyDescent="0.25">
      <c r="A680">
        <v>12322511</v>
      </c>
      <c r="D680">
        <v>61752813</v>
      </c>
      <c r="F680">
        <v>300</v>
      </c>
      <c r="G680">
        <v>80031814</v>
      </c>
      <c r="I680">
        <v>2275050012</v>
      </c>
      <c r="J680">
        <v>2</v>
      </c>
      <c r="K680" t="s">
        <v>34</v>
      </c>
      <c r="L680" t="s">
        <v>35</v>
      </c>
      <c r="M680">
        <v>34025</v>
      </c>
      <c r="O680" t="s">
        <v>296</v>
      </c>
      <c r="P680">
        <v>48811</v>
      </c>
      <c r="Q680" t="s">
        <v>37</v>
      </c>
      <c r="R680" t="s">
        <v>38</v>
      </c>
      <c r="U680" t="s">
        <v>38</v>
      </c>
      <c r="V680">
        <v>40.394300000000001</v>
      </c>
      <c r="W680">
        <v>-74.179299999999998</v>
      </c>
      <c r="X680" t="s">
        <v>39</v>
      </c>
      <c r="Y680" t="s">
        <v>276</v>
      </c>
      <c r="Z680" t="s">
        <v>34</v>
      </c>
      <c r="AA680">
        <v>0</v>
      </c>
      <c r="AB680" t="s">
        <v>41</v>
      </c>
      <c r="AC680">
        <v>8</v>
      </c>
      <c r="AE680">
        <v>0.15802099999999999</v>
      </c>
      <c r="AF680">
        <v>5.3417999999999998E-3</v>
      </c>
      <c r="AG680">
        <v>3.9055499999999998E-3</v>
      </c>
      <c r="AH680">
        <v>3.8118200000000001E-3</v>
      </c>
      <c r="AI680">
        <v>1.2140199999999999E-3</v>
      </c>
      <c r="AJ680">
        <v>1.1376499999999999E-2</v>
      </c>
    </row>
    <row r="681" spans="1:36" x14ac:dyDescent="0.25">
      <c r="A681">
        <v>11076011</v>
      </c>
      <c r="D681">
        <v>60704613</v>
      </c>
      <c r="F681">
        <v>300</v>
      </c>
      <c r="G681">
        <v>77951014</v>
      </c>
      <c r="I681">
        <v>2275050012</v>
      </c>
      <c r="J681">
        <v>2</v>
      </c>
      <c r="K681" t="s">
        <v>34</v>
      </c>
      <c r="L681" t="s">
        <v>98</v>
      </c>
      <c r="M681">
        <v>34001</v>
      </c>
      <c r="O681" t="s">
        <v>99</v>
      </c>
      <c r="P681">
        <v>48811</v>
      </c>
      <c r="Q681" t="s">
        <v>37</v>
      </c>
      <c r="R681" t="s">
        <v>38</v>
      </c>
      <c r="U681" t="s">
        <v>38</v>
      </c>
      <c r="V681">
        <v>39.354799999999997</v>
      </c>
      <c r="W681">
        <v>-74.417599999999993</v>
      </c>
      <c r="X681" t="s">
        <v>39</v>
      </c>
      <c r="Y681" t="s">
        <v>100</v>
      </c>
      <c r="Z681" t="s">
        <v>34</v>
      </c>
      <c r="AA681">
        <v>0</v>
      </c>
      <c r="AB681" t="s">
        <v>41</v>
      </c>
      <c r="AC681">
        <v>8</v>
      </c>
      <c r="AE681">
        <v>0.15802099999999999</v>
      </c>
      <c r="AF681">
        <v>5.3417999999999998E-3</v>
      </c>
      <c r="AG681">
        <v>3.9055499999999998E-3</v>
      </c>
      <c r="AH681">
        <v>3.8118200000000001E-3</v>
      </c>
      <c r="AI681">
        <v>1.2140199999999999E-3</v>
      </c>
      <c r="AJ681">
        <v>1.1376499999999999E-2</v>
      </c>
    </row>
    <row r="682" spans="1:36" x14ac:dyDescent="0.25">
      <c r="A682">
        <v>12321411</v>
      </c>
      <c r="D682">
        <v>61751613</v>
      </c>
      <c r="F682">
        <v>300</v>
      </c>
      <c r="G682">
        <v>80029414</v>
      </c>
      <c r="I682">
        <v>2275050012</v>
      </c>
      <c r="J682">
        <v>2</v>
      </c>
      <c r="K682" t="s">
        <v>34</v>
      </c>
      <c r="L682" t="s">
        <v>98</v>
      </c>
      <c r="M682">
        <v>34001</v>
      </c>
      <c r="O682" t="s">
        <v>358</v>
      </c>
      <c r="P682">
        <v>48811</v>
      </c>
      <c r="Q682" t="s">
        <v>37</v>
      </c>
      <c r="R682" t="s">
        <v>38</v>
      </c>
      <c r="U682" t="s">
        <v>38</v>
      </c>
      <c r="V682">
        <v>39.357100000000003</v>
      </c>
      <c r="W682">
        <v>-74.420100000000005</v>
      </c>
      <c r="X682" t="s">
        <v>39</v>
      </c>
      <c r="Y682" t="s">
        <v>100</v>
      </c>
      <c r="Z682" t="s">
        <v>34</v>
      </c>
      <c r="AA682">
        <v>0</v>
      </c>
      <c r="AB682" t="s">
        <v>41</v>
      </c>
      <c r="AC682">
        <v>8</v>
      </c>
      <c r="AE682">
        <v>0.15802099999999999</v>
      </c>
      <c r="AF682">
        <v>5.3417999999999998E-3</v>
      </c>
      <c r="AG682">
        <v>3.9055499999999998E-3</v>
      </c>
      <c r="AH682">
        <v>3.8118200000000001E-3</v>
      </c>
      <c r="AI682">
        <v>1.2140199999999999E-3</v>
      </c>
      <c r="AJ682">
        <v>1.1376499999999999E-2</v>
      </c>
    </row>
    <row r="683" spans="1:36" x14ac:dyDescent="0.25">
      <c r="A683">
        <v>12318511</v>
      </c>
      <c r="D683">
        <v>61748513</v>
      </c>
      <c r="F683">
        <v>300</v>
      </c>
      <c r="G683">
        <v>80023214</v>
      </c>
      <c r="I683">
        <v>2275050012</v>
      </c>
      <c r="J683">
        <v>2</v>
      </c>
      <c r="K683" t="s">
        <v>34</v>
      </c>
      <c r="L683" t="s">
        <v>116</v>
      </c>
      <c r="M683">
        <v>34009</v>
      </c>
      <c r="O683" t="s">
        <v>544</v>
      </c>
      <c r="P683">
        <v>48811</v>
      </c>
      <c r="Q683" t="s">
        <v>37</v>
      </c>
      <c r="R683" t="s">
        <v>38</v>
      </c>
      <c r="U683" t="s">
        <v>38</v>
      </c>
      <c r="V683">
        <v>39.1068</v>
      </c>
      <c r="W683">
        <v>-74.807900000000004</v>
      </c>
      <c r="X683" t="s">
        <v>39</v>
      </c>
      <c r="Y683" t="s">
        <v>504</v>
      </c>
      <c r="Z683" t="s">
        <v>34</v>
      </c>
      <c r="AA683">
        <v>0</v>
      </c>
      <c r="AB683" t="s">
        <v>41</v>
      </c>
      <c r="AC683">
        <v>8</v>
      </c>
      <c r="AE683">
        <v>0.15802099999999999</v>
      </c>
      <c r="AF683">
        <v>5.3417999999999998E-3</v>
      </c>
      <c r="AG683">
        <v>3.9055499999999998E-3</v>
      </c>
      <c r="AH683">
        <v>3.8118200000000001E-3</v>
      </c>
      <c r="AI683">
        <v>1.2140199999999999E-3</v>
      </c>
      <c r="AJ683">
        <v>1.1376499999999999E-2</v>
      </c>
    </row>
    <row r="684" spans="1:36" x14ac:dyDescent="0.25">
      <c r="A684">
        <v>10963911</v>
      </c>
      <c r="D684">
        <v>60488413</v>
      </c>
      <c r="F684">
        <v>300</v>
      </c>
      <c r="G684">
        <v>77518614</v>
      </c>
      <c r="I684">
        <v>2275050012</v>
      </c>
      <c r="J684">
        <v>2</v>
      </c>
      <c r="K684" t="s">
        <v>34</v>
      </c>
      <c r="L684" t="s">
        <v>73</v>
      </c>
      <c r="M684">
        <v>34035</v>
      </c>
      <c r="O684" t="s">
        <v>338</v>
      </c>
      <c r="P684">
        <v>48811</v>
      </c>
      <c r="Q684" t="s">
        <v>37</v>
      </c>
      <c r="R684" t="s">
        <v>38</v>
      </c>
      <c r="U684" t="s">
        <v>38</v>
      </c>
      <c r="V684">
        <v>40.653700000000001</v>
      </c>
      <c r="W684">
        <v>-74.686499999999995</v>
      </c>
      <c r="X684" t="s">
        <v>39</v>
      </c>
      <c r="Y684" t="s">
        <v>224</v>
      </c>
      <c r="Z684" t="s">
        <v>34</v>
      </c>
      <c r="AA684">
        <v>0</v>
      </c>
      <c r="AB684" t="s">
        <v>41</v>
      </c>
      <c r="AC684">
        <v>8</v>
      </c>
      <c r="AE684">
        <v>0.15802099999999999</v>
      </c>
      <c r="AF684">
        <v>5.3417999999999998E-3</v>
      </c>
      <c r="AG684">
        <v>3.9055499999999998E-3</v>
      </c>
      <c r="AH684">
        <v>3.8118200000000001E-3</v>
      </c>
      <c r="AI684">
        <v>1.2140199999999999E-3</v>
      </c>
      <c r="AJ684">
        <v>1.1376499999999999E-2</v>
      </c>
    </row>
    <row r="685" spans="1:36" x14ac:dyDescent="0.25">
      <c r="A685">
        <v>9372311</v>
      </c>
      <c r="D685">
        <v>62588313</v>
      </c>
      <c r="F685">
        <v>300</v>
      </c>
      <c r="G685">
        <v>84202014</v>
      </c>
      <c r="I685">
        <v>2275050012</v>
      </c>
      <c r="J685">
        <v>2</v>
      </c>
      <c r="K685" t="s">
        <v>34</v>
      </c>
      <c r="L685" t="s">
        <v>67</v>
      </c>
      <c r="M685">
        <v>34037</v>
      </c>
      <c r="O685" t="s">
        <v>67</v>
      </c>
      <c r="P685">
        <v>48811</v>
      </c>
      <c r="Q685" t="s">
        <v>37</v>
      </c>
      <c r="R685" t="s">
        <v>38</v>
      </c>
      <c r="U685" t="s">
        <v>38</v>
      </c>
      <c r="V685">
        <v>41.200209999999998</v>
      </c>
      <c r="W685">
        <v>-74.623050000000006</v>
      </c>
      <c r="X685" t="s">
        <v>39</v>
      </c>
      <c r="Y685" t="s">
        <v>67</v>
      </c>
      <c r="Z685" t="s">
        <v>34</v>
      </c>
      <c r="AA685">
        <v>0</v>
      </c>
      <c r="AB685" t="s">
        <v>41</v>
      </c>
      <c r="AC685">
        <v>8</v>
      </c>
      <c r="AE685">
        <v>12.8636</v>
      </c>
      <c r="AF685">
        <v>0.43484699999999998</v>
      </c>
      <c r="AG685">
        <v>0.31792999999999999</v>
      </c>
      <c r="AH685">
        <v>0.31029899999999999</v>
      </c>
      <c r="AI685">
        <v>9.8826800000000006E-2</v>
      </c>
      <c r="AJ685">
        <v>0.92610300000000001</v>
      </c>
    </row>
    <row r="686" spans="1:36" x14ac:dyDescent="0.25">
      <c r="A686">
        <v>11237411</v>
      </c>
      <c r="D686">
        <v>61141813</v>
      </c>
      <c r="F686">
        <v>300</v>
      </c>
      <c r="G686">
        <v>78822414</v>
      </c>
      <c r="I686">
        <v>2275050012</v>
      </c>
      <c r="J686">
        <v>2</v>
      </c>
      <c r="K686" t="s">
        <v>34</v>
      </c>
      <c r="L686" t="s">
        <v>67</v>
      </c>
      <c r="M686">
        <v>34037</v>
      </c>
      <c r="O686" t="s">
        <v>231</v>
      </c>
      <c r="P686">
        <v>48811</v>
      </c>
      <c r="Q686" t="s">
        <v>37</v>
      </c>
      <c r="R686" t="s">
        <v>38</v>
      </c>
      <c r="U686" t="s">
        <v>38</v>
      </c>
      <c r="V686">
        <v>41.154299999999999</v>
      </c>
      <c r="W686">
        <v>-74.713200000000001</v>
      </c>
      <c r="X686" t="s">
        <v>39</v>
      </c>
      <c r="Y686" t="s">
        <v>232</v>
      </c>
      <c r="Z686" t="s">
        <v>34</v>
      </c>
      <c r="AA686">
        <v>0</v>
      </c>
      <c r="AB686" t="s">
        <v>41</v>
      </c>
      <c r="AC686">
        <v>8</v>
      </c>
      <c r="AE686">
        <v>0.15802099999999999</v>
      </c>
      <c r="AF686">
        <v>5.3417999999999998E-3</v>
      </c>
      <c r="AG686">
        <v>3.9055499999999998E-3</v>
      </c>
      <c r="AH686">
        <v>3.8118200000000001E-3</v>
      </c>
      <c r="AI686">
        <v>1.2140199999999999E-3</v>
      </c>
      <c r="AJ686">
        <v>1.1376499999999999E-2</v>
      </c>
    </row>
    <row r="687" spans="1:36" x14ac:dyDescent="0.25">
      <c r="A687">
        <v>9387111</v>
      </c>
      <c r="D687">
        <v>98309613</v>
      </c>
      <c r="F687">
        <v>300</v>
      </c>
      <c r="G687">
        <v>137935514</v>
      </c>
      <c r="I687">
        <v>2275050012</v>
      </c>
      <c r="J687">
        <v>2</v>
      </c>
      <c r="K687" t="s">
        <v>34</v>
      </c>
      <c r="L687" t="s">
        <v>108</v>
      </c>
      <c r="M687">
        <v>34003</v>
      </c>
      <c r="O687" t="s">
        <v>144</v>
      </c>
      <c r="P687">
        <v>48811</v>
      </c>
      <c r="Q687" t="s">
        <v>37</v>
      </c>
      <c r="R687" t="s">
        <v>38</v>
      </c>
      <c r="U687" t="s">
        <v>38</v>
      </c>
      <c r="V687">
        <v>40.842799999999997</v>
      </c>
      <c r="W687">
        <v>-74.066100000000006</v>
      </c>
      <c r="X687" t="s">
        <v>39</v>
      </c>
      <c r="Y687" t="s">
        <v>144</v>
      </c>
      <c r="Z687" t="s">
        <v>34</v>
      </c>
      <c r="AA687">
        <v>0</v>
      </c>
      <c r="AB687" t="s">
        <v>41</v>
      </c>
      <c r="AC687">
        <v>8</v>
      </c>
      <c r="AE687">
        <v>65.746700000000004</v>
      </c>
      <c r="AF687">
        <v>7.7835000000000001E-2</v>
      </c>
      <c r="AG687">
        <v>4.0073900000000004E-3</v>
      </c>
      <c r="AH687">
        <v>4.0073900000000004E-3</v>
      </c>
      <c r="AI687">
        <v>7.5952300000000001E-4</v>
      </c>
      <c r="AJ687">
        <v>2.9770600000000001E-4</v>
      </c>
    </row>
    <row r="688" spans="1:36" x14ac:dyDescent="0.25">
      <c r="A688">
        <v>9387111</v>
      </c>
      <c r="D688">
        <v>98309613</v>
      </c>
      <c r="F688">
        <v>300</v>
      </c>
      <c r="G688">
        <v>145753414</v>
      </c>
      <c r="I688">
        <v>2275050012</v>
      </c>
      <c r="J688">
        <v>2</v>
      </c>
      <c r="K688" t="s">
        <v>34</v>
      </c>
      <c r="L688" t="s">
        <v>108</v>
      </c>
      <c r="M688">
        <v>34003</v>
      </c>
      <c r="O688" t="s">
        <v>144</v>
      </c>
      <c r="P688">
        <v>48811</v>
      </c>
      <c r="Q688" t="s">
        <v>37</v>
      </c>
      <c r="R688" t="s">
        <v>38</v>
      </c>
      <c r="U688" t="s">
        <v>38</v>
      </c>
      <c r="V688">
        <v>40.842799999999997</v>
      </c>
      <c r="W688">
        <v>-74.066100000000006</v>
      </c>
      <c r="X688" t="s">
        <v>39</v>
      </c>
      <c r="Y688" t="s">
        <v>144</v>
      </c>
      <c r="Z688" t="s">
        <v>34</v>
      </c>
      <c r="AA688">
        <v>0</v>
      </c>
      <c r="AB688" t="s">
        <v>41</v>
      </c>
      <c r="AC688">
        <v>8</v>
      </c>
      <c r="AE688">
        <v>9.0859200000000001E-2</v>
      </c>
      <c r="AF688">
        <v>2.2225299999999999</v>
      </c>
      <c r="AG688">
        <v>4.7323999999999999E-4</v>
      </c>
      <c r="AH688">
        <v>2.4453700000000001E-3</v>
      </c>
      <c r="AI688">
        <v>3.6844500000000001E-3</v>
      </c>
      <c r="AJ688">
        <v>5.6534399999999999E-2</v>
      </c>
    </row>
    <row r="689" spans="1:36" x14ac:dyDescent="0.25">
      <c r="A689">
        <v>9387111</v>
      </c>
      <c r="D689">
        <v>98309613</v>
      </c>
      <c r="F689">
        <v>300</v>
      </c>
      <c r="G689">
        <v>145753214</v>
      </c>
      <c r="I689">
        <v>2275050012</v>
      </c>
      <c r="J689">
        <v>2</v>
      </c>
      <c r="K689" t="s">
        <v>34</v>
      </c>
      <c r="L689" t="s">
        <v>108</v>
      </c>
      <c r="M689">
        <v>34003</v>
      </c>
      <c r="O689" t="s">
        <v>144</v>
      </c>
      <c r="P689">
        <v>48811</v>
      </c>
      <c r="Q689" t="s">
        <v>37</v>
      </c>
      <c r="R689" t="s">
        <v>38</v>
      </c>
      <c r="U689" t="s">
        <v>38</v>
      </c>
      <c r="V689">
        <v>40.842799999999997</v>
      </c>
      <c r="W689">
        <v>-74.066100000000006</v>
      </c>
      <c r="X689" t="s">
        <v>39</v>
      </c>
      <c r="Y689" t="s">
        <v>144</v>
      </c>
      <c r="Z689" t="s">
        <v>34</v>
      </c>
      <c r="AA689">
        <v>0</v>
      </c>
      <c r="AB689" t="s">
        <v>41</v>
      </c>
      <c r="AC689">
        <v>8</v>
      </c>
      <c r="AE689">
        <v>5.0713599999999998E-2</v>
      </c>
      <c r="AF689">
        <v>2.6025699999999998E-3</v>
      </c>
      <c r="AG689">
        <v>2.4453700000000001E-3</v>
      </c>
      <c r="AH689">
        <v>5.5406499999999996E-4</v>
      </c>
      <c r="AI689">
        <v>2.3056299999999998E-2</v>
      </c>
      <c r="AJ689">
        <v>9.3515000000000004E-3</v>
      </c>
    </row>
    <row r="690" spans="1:36" x14ac:dyDescent="0.25">
      <c r="A690">
        <v>9387111</v>
      </c>
      <c r="D690">
        <v>98309613</v>
      </c>
      <c r="F690">
        <v>300</v>
      </c>
      <c r="G690">
        <v>145753514</v>
      </c>
      <c r="I690">
        <v>2275050012</v>
      </c>
      <c r="J690">
        <v>2</v>
      </c>
      <c r="K690" t="s">
        <v>34</v>
      </c>
      <c r="L690" t="s">
        <v>108</v>
      </c>
      <c r="M690">
        <v>34003</v>
      </c>
      <c r="O690" t="s">
        <v>144</v>
      </c>
      <c r="P690">
        <v>48811</v>
      </c>
      <c r="Q690" t="s">
        <v>37</v>
      </c>
      <c r="R690" t="s">
        <v>38</v>
      </c>
      <c r="U690" t="s">
        <v>38</v>
      </c>
      <c r="V690">
        <v>40.842799999999997</v>
      </c>
      <c r="W690">
        <v>-74.066100000000006</v>
      </c>
      <c r="X690" t="s">
        <v>39</v>
      </c>
      <c r="Y690" t="s">
        <v>144</v>
      </c>
      <c r="Z690" t="s">
        <v>34</v>
      </c>
      <c r="AA690">
        <v>0</v>
      </c>
      <c r="AB690" t="s">
        <v>41</v>
      </c>
      <c r="AC690">
        <v>8</v>
      </c>
      <c r="AE690">
        <v>5.5832E-2</v>
      </c>
      <c r="AF690">
        <v>9.1229299999999999E-2</v>
      </c>
      <c r="AG690">
        <v>5.1382399999999996E-4</v>
      </c>
      <c r="AH690">
        <v>4.2259000000000003E-3</v>
      </c>
      <c r="AI690">
        <v>1.42913E-3</v>
      </c>
      <c r="AJ690">
        <v>6.3408300000000001E-2</v>
      </c>
    </row>
    <row r="691" spans="1:36" x14ac:dyDescent="0.25">
      <c r="A691">
        <v>9387111</v>
      </c>
      <c r="D691">
        <v>98309613</v>
      </c>
      <c r="F691">
        <v>300</v>
      </c>
      <c r="G691">
        <v>166469314</v>
      </c>
      <c r="I691">
        <v>2275050012</v>
      </c>
      <c r="J691">
        <v>2</v>
      </c>
      <c r="K691" t="s">
        <v>34</v>
      </c>
      <c r="L691" t="s">
        <v>108</v>
      </c>
      <c r="M691">
        <v>34003</v>
      </c>
      <c r="O691" t="s">
        <v>144</v>
      </c>
      <c r="P691">
        <v>48811</v>
      </c>
      <c r="Q691" t="s">
        <v>37</v>
      </c>
      <c r="R691" t="s">
        <v>38</v>
      </c>
      <c r="U691" t="s">
        <v>38</v>
      </c>
      <c r="V691">
        <v>40.842799999999997</v>
      </c>
      <c r="W691">
        <v>-74.066100000000006</v>
      </c>
      <c r="X691" t="s">
        <v>39</v>
      </c>
      <c r="Y691" t="s">
        <v>144</v>
      </c>
      <c r="Z691" t="s">
        <v>34</v>
      </c>
      <c r="AA691">
        <v>0</v>
      </c>
      <c r="AB691" t="s">
        <v>41</v>
      </c>
      <c r="AC691">
        <v>8</v>
      </c>
      <c r="AE691">
        <v>0.172486</v>
      </c>
      <c r="AF691">
        <v>2.68345E-3</v>
      </c>
      <c r="AG691">
        <v>9.8303400000000003E-4</v>
      </c>
      <c r="AH691">
        <v>1.5825500000000001E-3</v>
      </c>
      <c r="AI691">
        <v>2.3956499999999999E-2</v>
      </c>
      <c r="AJ691">
        <v>3.61123E-2</v>
      </c>
    </row>
    <row r="692" spans="1:36" x14ac:dyDescent="0.25">
      <c r="A692">
        <v>9387111</v>
      </c>
      <c r="D692">
        <v>98309613</v>
      </c>
      <c r="F692">
        <v>300</v>
      </c>
      <c r="G692">
        <v>145753114</v>
      </c>
      <c r="I692">
        <v>2275050012</v>
      </c>
      <c r="J692">
        <v>2</v>
      </c>
      <c r="K692" t="s">
        <v>34</v>
      </c>
      <c r="L692" t="s">
        <v>108</v>
      </c>
      <c r="M692">
        <v>34003</v>
      </c>
      <c r="O692" t="s">
        <v>144</v>
      </c>
      <c r="P692">
        <v>48811</v>
      </c>
      <c r="Q692" t="s">
        <v>37</v>
      </c>
      <c r="R692" t="s">
        <v>38</v>
      </c>
      <c r="U692" t="s">
        <v>38</v>
      </c>
      <c r="V692">
        <v>40.842799999999997</v>
      </c>
      <c r="W692">
        <v>-74.066100000000006</v>
      </c>
      <c r="X692" t="s">
        <v>39</v>
      </c>
      <c r="Y692" t="s">
        <v>144</v>
      </c>
      <c r="Z692" t="s">
        <v>34</v>
      </c>
      <c r="AA692">
        <v>0</v>
      </c>
      <c r="AB692" t="s">
        <v>41</v>
      </c>
      <c r="AC692">
        <v>8</v>
      </c>
      <c r="AE692">
        <v>8.9383799999999999E-2</v>
      </c>
      <c r="AF692">
        <v>1.6308099999999999E-2</v>
      </c>
      <c r="AG692">
        <v>4.1553100000000002E-4</v>
      </c>
      <c r="AH692">
        <v>1.58596</v>
      </c>
      <c r="AI692">
        <v>4.8679700000000001E-3</v>
      </c>
      <c r="AJ692">
        <v>7.5372900000000003E-3</v>
      </c>
    </row>
    <row r="693" spans="1:36" x14ac:dyDescent="0.25">
      <c r="A693">
        <v>9387111</v>
      </c>
      <c r="D693">
        <v>98309613</v>
      </c>
      <c r="F693">
        <v>300</v>
      </c>
      <c r="G693">
        <v>166468814</v>
      </c>
      <c r="I693">
        <v>2275050012</v>
      </c>
      <c r="J693">
        <v>2</v>
      </c>
      <c r="K693" t="s">
        <v>34</v>
      </c>
      <c r="L693" t="s">
        <v>108</v>
      </c>
      <c r="M693">
        <v>34003</v>
      </c>
      <c r="O693" t="s">
        <v>144</v>
      </c>
      <c r="P693">
        <v>48811</v>
      </c>
      <c r="Q693" t="s">
        <v>37</v>
      </c>
      <c r="R693" t="s">
        <v>38</v>
      </c>
      <c r="U693" t="s">
        <v>38</v>
      </c>
      <c r="V693">
        <v>40.842799999999997</v>
      </c>
      <c r="W693">
        <v>-74.066100000000006</v>
      </c>
      <c r="X693" t="s">
        <v>39</v>
      </c>
      <c r="Y693" t="s">
        <v>144</v>
      </c>
      <c r="Z693" t="s">
        <v>34</v>
      </c>
      <c r="AA693">
        <v>0</v>
      </c>
      <c r="AB693" t="s">
        <v>41</v>
      </c>
      <c r="AC693">
        <v>8</v>
      </c>
      <c r="AE693">
        <v>8.7457599999999996E-2</v>
      </c>
      <c r="AF693">
        <v>1.89628E-3</v>
      </c>
      <c r="AG693">
        <v>1.5825500000000001E-3</v>
      </c>
      <c r="AH693">
        <v>4.1553100000000002E-4</v>
      </c>
      <c r="AI693">
        <v>0.50511099999999998</v>
      </c>
      <c r="AJ693">
        <v>4.7333800000000004</v>
      </c>
    </row>
    <row r="694" spans="1:36" x14ac:dyDescent="0.25">
      <c r="A694">
        <v>9387111</v>
      </c>
      <c r="D694">
        <v>98309613</v>
      </c>
      <c r="F694">
        <v>300</v>
      </c>
      <c r="G694">
        <v>166469014</v>
      </c>
      <c r="I694">
        <v>2275050012</v>
      </c>
      <c r="J694">
        <v>2</v>
      </c>
      <c r="K694" t="s">
        <v>34</v>
      </c>
      <c r="L694" t="s">
        <v>108</v>
      </c>
      <c r="M694">
        <v>34003</v>
      </c>
      <c r="O694" t="s">
        <v>144</v>
      </c>
      <c r="P694">
        <v>48811</v>
      </c>
      <c r="Q694" t="s">
        <v>37</v>
      </c>
      <c r="R694" t="s">
        <v>38</v>
      </c>
      <c r="U694" t="s">
        <v>38</v>
      </c>
      <c r="V694">
        <v>40.842799999999997</v>
      </c>
      <c r="W694">
        <v>-74.066100000000006</v>
      </c>
      <c r="X694" t="s">
        <v>39</v>
      </c>
      <c r="Y694" t="s">
        <v>144</v>
      </c>
      <c r="Z694" t="s">
        <v>34</v>
      </c>
      <c r="AA694">
        <v>0</v>
      </c>
      <c r="AB694" t="s">
        <v>41</v>
      </c>
      <c r="AC694">
        <v>8</v>
      </c>
      <c r="AE694">
        <v>0.32523099999999999</v>
      </c>
      <c r="AF694">
        <v>2.4156099999999999E-3</v>
      </c>
      <c r="AG694">
        <v>4.2259000000000003E-3</v>
      </c>
      <c r="AH694">
        <v>5.3850100000000001E-5</v>
      </c>
      <c r="AI694">
        <v>9.4605899999999996E-4</v>
      </c>
      <c r="AJ694">
        <v>2.1888600000000001E-2</v>
      </c>
    </row>
    <row r="695" spans="1:36" x14ac:dyDescent="0.25">
      <c r="A695">
        <v>9387111</v>
      </c>
      <c r="D695">
        <v>98309613</v>
      </c>
      <c r="F695">
        <v>300</v>
      </c>
      <c r="G695">
        <v>145753014</v>
      </c>
      <c r="I695">
        <v>2275050012</v>
      </c>
      <c r="J695">
        <v>2</v>
      </c>
      <c r="K695" t="s">
        <v>34</v>
      </c>
      <c r="L695" t="s">
        <v>108</v>
      </c>
      <c r="M695">
        <v>34003</v>
      </c>
      <c r="O695" t="s">
        <v>144</v>
      </c>
      <c r="P695">
        <v>48811</v>
      </c>
      <c r="Q695" t="s">
        <v>37</v>
      </c>
      <c r="R695" t="s">
        <v>38</v>
      </c>
      <c r="U695" t="s">
        <v>38</v>
      </c>
      <c r="V695">
        <v>40.842799999999997</v>
      </c>
      <c r="W695">
        <v>-74.066100000000006</v>
      </c>
      <c r="X695" t="s">
        <v>39</v>
      </c>
      <c r="Y695" t="s">
        <v>144</v>
      </c>
      <c r="Z695" t="s">
        <v>34</v>
      </c>
      <c r="AA695">
        <v>0</v>
      </c>
      <c r="AB695" t="s">
        <v>41</v>
      </c>
      <c r="AC695">
        <v>8</v>
      </c>
      <c r="AE695">
        <v>3.9358200000000003E-2</v>
      </c>
      <c r="AF695">
        <v>2.5088699999999999E-2</v>
      </c>
      <c r="AG695">
        <v>1.89919E-3</v>
      </c>
      <c r="AH695">
        <v>4.7323999999999999E-4</v>
      </c>
      <c r="AI695">
        <v>1.1624199999999999E-2</v>
      </c>
      <c r="AJ695">
        <v>1.06514E-2</v>
      </c>
    </row>
    <row r="696" spans="1:36" x14ac:dyDescent="0.25">
      <c r="A696">
        <v>9387111</v>
      </c>
      <c r="D696">
        <v>98309613</v>
      </c>
      <c r="F696">
        <v>300</v>
      </c>
      <c r="G696">
        <v>166468714</v>
      </c>
      <c r="I696">
        <v>2275050012</v>
      </c>
      <c r="J696">
        <v>2</v>
      </c>
      <c r="K696" t="s">
        <v>34</v>
      </c>
      <c r="L696" t="s">
        <v>108</v>
      </c>
      <c r="M696">
        <v>34003</v>
      </c>
      <c r="O696" t="s">
        <v>144</v>
      </c>
      <c r="P696">
        <v>48811</v>
      </c>
      <c r="Q696" t="s">
        <v>37</v>
      </c>
      <c r="R696" t="s">
        <v>38</v>
      </c>
      <c r="U696" t="s">
        <v>38</v>
      </c>
      <c r="V696">
        <v>40.842799999999997</v>
      </c>
      <c r="W696">
        <v>-74.066100000000006</v>
      </c>
      <c r="X696" t="s">
        <v>39</v>
      </c>
      <c r="Y696" t="s">
        <v>144</v>
      </c>
      <c r="Z696" t="s">
        <v>34</v>
      </c>
      <c r="AA696">
        <v>0</v>
      </c>
      <c r="AB696" t="s">
        <v>41</v>
      </c>
      <c r="AC696">
        <v>8</v>
      </c>
      <c r="AE696">
        <v>4.3630000000000002E-2</v>
      </c>
      <c r="AF696">
        <v>6.6002000000000005E-2</v>
      </c>
      <c r="AG696">
        <v>1.62496</v>
      </c>
      <c r="AH696">
        <v>1.89919E-3</v>
      </c>
      <c r="AI696">
        <v>1.8928E-3</v>
      </c>
      <c r="AJ696">
        <v>1.9947699999999999E-2</v>
      </c>
    </row>
    <row r="697" spans="1:36" x14ac:dyDescent="0.25">
      <c r="A697">
        <v>9387111</v>
      </c>
      <c r="D697">
        <v>98309613</v>
      </c>
      <c r="F697">
        <v>300</v>
      </c>
      <c r="G697">
        <v>166468914</v>
      </c>
      <c r="I697">
        <v>2275050012</v>
      </c>
      <c r="J697">
        <v>2</v>
      </c>
      <c r="K697" t="s">
        <v>34</v>
      </c>
      <c r="L697" t="s">
        <v>108</v>
      </c>
      <c r="M697">
        <v>34003</v>
      </c>
      <c r="O697" t="s">
        <v>144</v>
      </c>
      <c r="P697">
        <v>48811</v>
      </c>
      <c r="Q697" t="s">
        <v>37</v>
      </c>
      <c r="R697" t="s">
        <v>38</v>
      </c>
      <c r="U697" t="s">
        <v>38</v>
      </c>
      <c r="V697">
        <v>40.842799999999997</v>
      </c>
      <c r="W697">
        <v>-74.066100000000006</v>
      </c>
      <c r="X697" t="s">
        <v>39</v>
      </c>
      <c r="Y697" t="s">
        <v>144</v>
      </c>
      <c r="Z697" t="s">
        <v>34</v>
      </c>
      <c r="AA697">
        <v>0</v>
      </c>
      <c r="AB697" t="s">
        <v>41</v>
      </c>
      <c r="AC697">
        <v>8</v>
      </c>
      <c r="AE697">
        <v>0.31464700000000001</v>
      </c>
      <c r="AF697">
        <v>1.83532E-2</v>
      </c>
      <c r="AG697">
        <v>5.3850100000000001E-5</v>
      </c>
      <c r="AH697">
        <v>5.1382399999999996E-4</v>
      </c>
      <c r="AI697">
        <v>3.5579399999999999E-3</v>
      </c>
      <c r="AJ697">
        <v>9.0759199999999995E-3</v>
      </c>
    </row>
    <row r="698" spans="1:36" x14ac:dyDescent="0.25">
      <c r="A698">
        <v>9387111</v>
      </c>
      <c r="D698">
        <v>98309613</v>
      </c>
      <c r="F698">
        <v>300</v>
      </c>
      <c r="G698">
        <v>166469114</v>
      </c>
      <c r="I698">
        <v>2275050012</v>
      </c>
      <c r="J698">
        <v>2</v>
      </c>
      <c r="K698" t="s">
        <v>34</v>
      </c>
      <c r="L698" t="s">
        <v>108</v>
      </c>
      <c r="M698">
        <v>34003</v>
      </c>
      <c r="O698" t="s">
        <v>144</v>
      </c>
      <c r="P698">
        <v>48811</v>
      </c>
      <c r="Q698" t="s">
        <v>37</v>
      </c>
      <c r="R698" t="s">
        <v>38</v>
      </c>
      <c r="U698" t="s">
        <v>38</v>
      </c>
      <c r="V698">
        <v>40.842799999999997</v>
      </c>
      <c r="W698">
        <v>-74.066100000000006</v>
      </c>
      <c r="X698" t="s">
        <v>39</v>
      </c>
      <c r="Y698" t="s">
        <v>144</v>
      </c>
      <c r="Z698" t="s">
        <v>34</v>
      </c>
      <c r="AA698">
        <v>0</v>
      </c>
      <c r="AB698" t="s">
        <v>41</v>
      </c>
      <c r="AC698">
        <v>8</v>
      </c>
      <c r="AE698">
        <v>3.80277E-3</v>
      </c>
      <c r="AF698">
        <v>0.172208</v>
      </c>
      <c r="AG698">
        <v>5.5406499999999996E-4</v>
      </c>
      <c r="AH698">
        <v>1.3345500000000001E-3</v>
      </c>
      <c r="AI698">
        <v>2.98274E-2</v>
      </c>
      <c r="AJ698">
        <v>1.91553E-2</v>
      </c>
    </row>
    <row r="699" spans="1:36" x14ac:dyDescent="0.25">
      <c r="A699">
        <v>9387111</v>
      </c>
      <c r="D699">
        <v>98309613</v>
      </c>
      <c r="F699">
        <v>300</v>
      </c>
      <c r="G699">
        <v>145753614</v>
      </c>
      <c r="I699">
        <v>2275050012</v>
      </c>
      <c r="J699">
        <v>2</v>
      </c>
      <c r="K699" t="s">
        <v>34</v>
      </c>
      <c r="L699" t="s">
        <v>108</v>
      </c>
      <c r="M699">
        <v>34003</v>
      </c>
      <c r="O699" t="s">
        <v>144</v>
      </c>
      <c r="P699">
        <v>48811</v>
      </c>
      <c r="Q699" t="s">
        <v>37</v>
      </c>
      <c r="R699" t="s">
        <v>38</v>
      </c>
      <c r="U699" t="s">
        <v>38</v>
      </c>
      <c r="V699">
        <v>40.842799999999997</v>
      </c>
      <c r="W699">
        <v>-74.066100000000006</v>
      </c>
      <c r="X699" t="s">
        <v>39</v>
      </c>
      <c r="Y699" t="s">
        <v>144</v>
      </c>
      <c r="Z699" t="s">
        <v>34</v>
      </c>
      <c r="AA699">
        <v>0</v>
      </c>
      <c r="AB699" t="s">
        <v>41</v>
      </c>
      <c r="AC699">
        <v>8</v>
      </c>
      <c r="AE699">
        <v>0.30633500000000002</v>
      </c>
      <c r="AF699">
        <v>3.12248E-2</v>
      </c>
      <c r="AG699">
        <v>3.5678700000000001E-4</v>
      </c>
      <c r="AH699">
        <v>9.8303400000000003E-4</v>
      </c>
      <c r="AI699">
        <v>3.2830699999999999E-3</v>
      </c>
      <c r="AJ699">
        <v>3.67602E-2</v>
      </c>
    </row>
    <row r="700" spans="1:36" x14ac:dyDescent="0.25">
      <c r="A700">
        <v>9387111</v>
      </c>
      <c r="D700">
        <v>98309613</v>
      </c>
      <c r="F700">
        <v>300</v>
      </c>
      <c r="G700">
        <v>166469214</v>
      </c>
      <c r="I700">
        <v>2275050012</v>
      </c>
      <c r="J700">
        <v>2</v>
      </c>
      <c r="K700" t="s">
        <v>34</v>
      </c>
      <c r="L700" t="s">
        <v>108</v>
      </c>
      <c r="M700">
        <v>34003</v>
      </c>
      <c r="O700" t="s">
        <v>144</v>
      </c>
      <c r="P700">
        <v>48811</v>
      </c>
      <c r="Q700" t="s">
        <v>37</v>
      </c>
      <c r="R700" t="s">
        <v>38</v>
      </c>
      <c r="U700" t="s">
        <v>38</v>
      </c>
      <c r="V700">
        <v>40.842799999999997</v>
      </c>
      <c r="W700">
        <v>-74.066100000000006</v>
      </c>
      <c r="X700" t="s">
        <v>39</v>
      </c>
      <c r="Y700" t="s">
        <v>144</v>
      </c>
      <c r="Z700" t="s">
        <v>34</v>
      </c>
      <c r="AA700">
        <v>0</v>
      </c>
      <c r="AB700" t="s">
        <v>41</v>
      </c>
      <c r="AC700">
        <v>8</v>
      </c>
      <c r="AE700">
        <v>5.5527899999999998E-2</v>
      </c>
      <c r="AF700">
        <v>7.7737199999999996E-3</v>
      </c>
      <c r="AG700">
        <v>1.3345500000000001E-3</v>
      </c>
      <c r="AH700">
        <v>3.5678700000000001E-4</v>
      </c>
      <c r="AI700">
        <v>5.0472400000000001E-4</v>
      </c>
      <c r="AJ700">
        <v>1.32754E-2</v>
      </c>
    </row>
    <row r="701" spans="1:36" x14ac:dyDescent="0.25">
      <c r="A701">
        <v>12323511</v>
      </c>
      <c r="D701">
        <v>61753813</v>
      </c>
      <c r="F701">
        <v>300</v>
      </c>
      <c r="G701">
        <v>80033814</v>
      </c>
      <c r="I701">
        <v>2275050012</v>
      </c>
      <c r="J701">
        <v>2</v>
      </c>
      <c r="K701" t="s">
        <v>34</v>
      </c>
      <c r="L701" t="s">
        <v>67</v>
      </c>
      <c r="M701">
        <v>34037</v>
      </c>
      <c r="O701" t="s">
        <v>319</v>
      </c>
      <c r="P701">
        <v>48811</v>
      </c>
      <c r="Q701" t="s">
        <v>37</v>
      </c>
      <c r="R701" t="s">
        <v>38</v>
      </c>
      <c r="U701" t="s">
        <v>38</v>
      </c>
      <c r="V701">
        <v>41.245899999999999</v>
      </c>
      <c r="W701">
        <v>-74.646799999999999</v>
      </c>
      <c r="X701" t="s">
        <v>39</v>
      </c>
      <c r="Y701" t="s">
        <v>320</v>
      </c>
      <c r="Z701" t="s">
        <v>34</v>
      </c>
      <c r="AA701">
        <v>0</v>
      </c>
      <c r="AB701" t="s">
        <v>41</v>
      </c>
      <c r="AC701">
        <v>8</v>
      </c>
      <c r="AE701">
        <v>0.15802099999999999</v>
      </c>
      <c r="AF701">
        <v>5.3417999999999998E-3</v>
      </c>
      <c r="AG701">
        <v>3.9055499999999998E-3</v>
      </c>
      <c r="AH701">
        <v>3.8118200000000001E-3</v>
      </c>
      <c r="AI701">
        <v>1.2140199999999999E-3</v>
      </c>
      <c r="AJ701">
        <v>1.1376499999999999E-2</v>
      </c>
    </row>
    <row r="702" spans="1:36" x14ac:dyDescent="0.25">
      <c r="A702">
        <v>12395511</v>
      </c>
      <c r="D702">
        <v>61581913</v>
      </c>
      <c r="F702">
        <v>300</v>
      </c>
      <c r="G702">
        <v>79694214</v>
      </c>
      <c r="I702">
        <v>2275050012</v>
      </c>
      <c r="J702">
        <v>2</v>
      </c>
      <c r="K702" t="s">
        <v>34</v>
      </c>
      <c r="L702" t="s">
        <v>73</v>
      </c>
      <c r="M702">
        <v>34035</v>
      </c>
      <c r="O702" t="s">
        <v>471</v>
      </c>
      <c r="P702">
        <v>48811</v>
      </c>
      <c r="Q702" t="s">
        <v>37</v>
      </c>
      <c r="R702" t="s">
        <v>38</v>
      </c>
      <c r="U702" t="s">
        <v>38</v>
      </c>
      <c r="V702">
        <v>40.6723</v>
      </c>
      <c r="W702">
        <v>-74.694000000000003</v>
      </c>
      <c r="X702" t="s">
        <v>39</v>
      </c>
      <c r="Y702" t="s">
        <v>316</v>
      </c>
      <c r="Z702" t="s">
        <v>34</v>
      </c>
      <c r="AA702">
        <v>0</v>
      </c>
      <c r="AB702" t="s">
        <v>41</v>
      </c>
      <c r="AC702">
        <v>8</v>
      </c>
      <c r="AE702">
        <v>0.15802099999999999</v>
      </c>
      <c r="AF702">
        <v>5.3417999999999998E-3</v>
      </c>
      <c r="AG702">
        <v>3.9055499999999998E-3</v>
      </c>
      <c r="AH702">
        <v>3.8118200000000001E-3</v>
      </c>
      <c r="AI702">
        <v>1.2140199999999999E-3</v>
      </c>
      <c r="AJ702">
        <v>1.1376499999999999E-2</v>
      </c>
    </row>
    <row r="703" spans="1:36" x14ac:dyDescent="0.25">
      <c r="A703">
        <v>12023911</v>
      </c>
      <c r="D703">
        <v>60732913</v>
      </c>
      <c r="F703">
        <v>300</v>
      </c>
      <c r="G703">
        <v>78007214</v>
      </c>
      <c r="I703">
        <v>2275050012</v>
      </c>
      <c r="J703">
        <v>2</v>
      </c>
      <c r="K703" t="s">
        <v>34</v>
      </c>
      <c r="L703" t="s">
        <v>64</v>
      </c>
      <c r="M703">
        <v>34019</v>
      </c>
      <c r="O703" t="s">
        <v>266</v>
      </c>
      <c r="P703">
        <v>48811</v>
      </c>
      <c r="Q703" t="s">
        <v>37</v>
      </c>
      <c r="R703" t="s">
        <v>38</v>
      </c>
      <c r="U703" t="s">
        <v>38</v>
      </c>
      <c r="V703">
        <v>40.445300000000003</v>
      </c>
      <c r="W703">
        <v>-74.824700000000007</v>
      </c>
      <c r="X703" t="s">
        <v>39</v>
      </c>
      <c r="Y703" t="s">
        <v>267</v>
      </c>
      <c r="Z703" t="s">
        <v>34</v>
      </c>
      <c r="AA703">
        <v>0</v>
      </c>
      <c r="AB703" t="s">
        <v>41</v>
      </c>
      <c r="AC703">
        <v>8</v>
      </c>
      <c r="AE703">
        <v>0.15802099999999999</v>
      </c>
      <c r="AF703">
        <v>5.3417999999999998E-3</v>
      </c>
      <c r="AG703">
        <v>3.9055499999999998E-3</v>
      </c>
      <c r="AH703">
        <v>3.8118200000000001E-3</v>
      </c>
      <c r="AI703">
        <v>1.2140199999999999E-3</v>
      </c>
      <c r="AJ703">
        <v>1.1376499999999999E-2</v>
      </c>
    </row>
    <row r="704" spans="1:36" x14ac:dyDescent="0.25">
      <c r="A704">
        <v>12395311</v>
      </c>
      <c r="D704">
        <v>61581713</v>
      </c>
      <c r="F704">
        <v>300</v>
      </c>
      <c r="G704">
        <v>79693814</v>
      </c>
      <c r="I704">
        <v>2275050012</v>
      </c>
      <c r="J704">
        <v>2</v>
      </c>
      <c r="K704" t="s">
        <v>34</v>
      </c>
      <c r="L704" t="s">
        <v>79</v>
      </c>
      <c r="M704">
        <v>34027</v>
      </c>
      <c r="O704" t="s">
        <v>114</v>
      </c>
      <c r="P704">
        <v>48811</v>
      </c>
      <c r="Q704" t="s">
        <v>37</v>
      </c>
      <c r="R704" t="s">
        <v>38</v>
      </c>
      <c r="U704" t="s">
        <v>38</v>
      </c>
      <c r="V704">
        <v>40.896799999999999</v>
      </c>
      <c r="W704">
        <v>-74.719099999999997</v>
      </c>
      <c r="X704" t="s">
        <v>39</v>
      </c>
      <c r="Y704" t="s">
        <v>115</v>
      </c>
      <c r="Z704" t="s">
        <v>34</v>
      </c>
      <c r="AA704">
        <v>0</v>
      </c>
      <c r="AB704" t="s">
        <v>41</v>
      </c>
      <c r="AC704">
        <v>8</v>
      </c>
      <c r="AE704">
        <v>0.15802099999999999</v>
      </c>
      <c r="AF704">
        <v>5.3417999999999998E-3</v>
      </c>
      <c r="AG704">
        <v>3.9055499999999998E-3</v>
      </c>
      <c r="AH704">
        <v>3.8118200000000001E-3</v>
      </c>
      <c r="AI704">
        <v>1.2140199999999999E-3</v>
      </c>
      <c r="AJ704">
        <v>1.1376499999999999E-2</v>
      </c>
    </row>
    <row r="705" spans="1:36" x14ac:dyDescent="0.25">
      <c r="A705">
        <v>11738711</v>
      </c>
      <c r="D705">
        <v>61055313</v>
      </c>
      <c r="F705">
        <v>300</v>
      </c>
      <c r="G705">
        <v>78650014</v>
      </c>
      <c r="I705">
        <v>2275050012</v>
      </c>
      <c r="J705">
        <v>2</v>
      </c>
      <c r="K705" t="s">
        <v>34</v>
      </c>
      <c r="L705" t="s">
        <v>70</v>
      </c>
      <c r="M705">
        <v>34021</v>
      </c>
      <c r="O705" t="s">
        <v>226</v>
      </c>
      <c r="P705">
        <v>48811</v>
      </c>
      <c r="Q705" t="s">
        <v>37</v>
      </c>
      <c r="R705" t="s">
        <v>38</v>
      </c>
      <c r="U705" t="s">
        <v>38</v>
      </c>
      <c r="V705">
        <v>40.213999999999999</v>
      </c>
      <c r="W705">
        <v>-74.767700000000005</v>
      </c>
      <c r="X705" t="s">
        <v>39</v>
      </c>
      <c r="Y705" t="s">
        <v>226</v>
      </c>
      <c r="Z705" t="s">
        <v>34</v>
      </c>
      <c r="AA705">
        <v>0</v>
      </c>
      <c r="AB705" t="s">
        <v>41</v>
      </c>
      <c r="AC705">
        <v>8</v>
      </c>
      <c r="AE705">
        <v>0.15802099999999999</v>
      </c>
      <c r="AF705">
        <v>5.3417999999999998E-3</v>
      </c>
      <c r="AG705">
        <v>3.9055499999999998E-3</v>
      </c>
      <c r="AH705">
        <v>3.8118200000000001E-3</v>
      </c>
      <c r="AI705">
        <v>1.2140199999999999E-3</v>
      </c>
      <c r="AJ705">
        <v>1.1376499999999999E-2</v>
      </c>
    </row>
    <row r="706" spans="1:36" x14ac:dyDescent="0.25">
      <c r="A706">
        <v>9367411</v>
      </c>
      <c r="D706">
        <v>98310213</v>
      </c>
      <c r="F706">
        <v>300</v>
      </c>
      <c r="G706">
        <v>137939514</v>
      </c>
      <c r="I706">
        <v>2275050012</v>
      </c>
      <c r="J706">
        <v>2</v>
      </c>
      <c r="K706" t="s">
        <v>34</v>
      </c>
      <c r="L706" t="s">
        <v>70</v>
      </c>
      <c r="M706">
        <v>34021</v>
      </c>
      <c r="O706" t="s">
        <v>121</v>
      </c>
      <c r="P706">
        <v>48811</v>
      </c>
      <c r="Q706" t="s">
        <v>37</v>
      </c>
      <c r="R706" t="s">
        <v>38</v>
      </c>
      <c r="U706" t="s">
        <v>38</v>
      </c>
      <c r="V706">
        <v>40.276800000000001</v>
      </c>
      <c r="W706">
        <v>-74.820800000000006</v>
      </c>
      <c r="X706" t="s">
        <v>39</v>
      </c>
      <c r="Y706" t="s">
        <v>122</v>
      </c>
      <c r="Z706" t="s">
        <v>34</v>
      </c>
      <c r="AA706">
        <v>0</v>
      </c>
      <c r="AB706" t="s">
        <v>41</v>
      </c>
      <c r="AC706">
        <v>8</v>
      </c>
      <c r="AE706">
        <v>45.360300000000002</v>
      </c>
      <c r="AF706">
        <v>2.4993900000000002E-3</v>
      </c>
      <c r="AG706">
        <v>1.1211</v>
      </c>
      <c r="AH706">
        <v>1.83504E-4</v>
      </c>
      <c r="AI706">
        <v>2.5190800000000001E-4</v>
      </c>
      <c r="AJ706">
        <v>1.1849300000000001E-3</v>
      </c>
    </row>
    <row r="707" spans="1:36" x14ac:dyDescent="0.25">
      <c r="A707">
        <v>9367411</v>
      </c>
      <c r="D707">
        <v>98310213</v>
      </c>
      <c r="F707">
        <v>300</v>
      </c>
      <c r="G707">
        <v>166475914</v>
      </c>
      <c r="I707">
        <v>2275050012</v>
      </c>
      <c r="J707">
        <v>2</v>
      </c>
      <c r="K707" t="s">
        <v>34</v>
      </c>
      <c r="L707" t="s">
        <v>70</v>
      </c>
      <c r="M707">
        <v>34021</v>
      </c>
      <c r="O707" t="s">
        <v>121</v>
      </c>
      <c r="P707">
        <v>48811</v>
      </c>
      <c r="Q707" t="s">
        <v>37</v>
      </c>
      <c r="R707" t="s">
        <v>38</v>
      </c>
      <c r="U707" t="s">
        <v>38</v>
      </c>
      <c r="V707">
        <v>40.276800000000001</v>
      </c>
      <c r="W707">
        <v>-74.820800000000006</v>
      </c>
      <c r="X707" t="s">
        <v>39</v>
      </c>
      <c r="Y707" t="s">
        <v>122</v>
      </c>
      <c r="Z707" t="s">
        <v>34</v>
      </c>
      <c r="AA707">
        <v>0</v>
      </c>
      <c r="AB707" t="s">
        <v>41</v>
      </c>
      <c r="AC707">
        <v>8</v>
      </c>
      <c r="AE707">
        <v>1.0187099999999999E-2</v>
      </c>
      <c r="AF707">
        <v>3.1193599999999998E-3</v>
      </c>
      <c r="AG707">
        <v>6.3859100000000007E-5</v>
      </c>
      <c r="AH707">
        <v>4.1303500000000002E-4</v>
      </c>
      <c r="AI707">
        <v>9.5704799999999995E-4</v>
      </c>
      <c r="AJ707">
        <v>6.3779700000000002E-3</v>
      </c>
    </row>
    <row r="708" spans="1:36" x14ac:dyDescent="0.25">
      <c r="A708">
        <v>9367411</v>
      </c>
      <c r="D708">
        <v>98310213</v>
      </c>
      <c r="F708">
        <v>300</v>
      </c>
      <c r="G708">
        <v>166476014</v>
      </c>
      <c r="I708">
        <v>2275050012</v>
      </c>
      <c r="J708">
        <v>2</v>
      </c>
      <c r="K708" t="s">
        <v>34</v>
      </c>
      <c r="L708" t="s">
        <v>70</v>
      </c>
      <c r="M708">
        <v>34021</v>
      </c>
      <c r="O708" t="s">
        <v>121</v>
      </c>
      <c r="P708">
        <v>48811</v>
      </c>
      <c r="Q708" t="s">
        <v>37</v>
      </c>
      <c r="R708" t="s">
        <v>38</v>
      </c>
      <c r="U708" t="s">
        <v>38</v>
      </c>
      <c r="V708">
        <v>40.276800000000001</v>
      </c>
      <c r="W708">
        <v>-74.820800000000006</v>
      </c>
      <c r="X708" t="s">
        <v>39</v>
      </c>
      <c r="Y708" t="s">
        <v>122</v>
      </c>
      <c r="Z708" t="s">
        <v>34</v>
      </c>
      <c r="AA708">
        <v>0</v>
      </c>
      <c r="AB708" t="s">
        <v>41</v>
      </c>
      <c r="AC708">
        <v>8</v>
      </c>
      <c r="AE708">
        <v>6.9764199999999997E-3</v>
      </c>
      <c r="AF708">
        <v>2.6771099999999999E-3</v>
      </c>
      <c r="AG708">
        <v>1.3578099999999999E-4</v>
      </c>
      <c r="AH708">
        <v>1.09419</v>
      </c>
      <c r="AI708">
        <v>0.34848800000000002</v>
      </c>
      <c r="AJ708">
        <v>1.0631699999999999E-2</v>
      </c>
    </row>
    <row r="709" spans="1:36" x14ac:dyDescent="0.25">
      <c r="A709">
        <v>9367411</v>
      </c>
      <c r="D709">
        <v>98310213</v>
      </c>
      <c r="F709">
        <v>300</v>
      </c>
      <c r="G709">
        <v>166475714</v>
      </c>
      <c r="I709">
        <v>2275050012</v>
      </c>
      <c r="J709">
        <v>2</v>
      </c>
      <c r="K709" t="s">
        <v>34</v>
      </c>
      <c r="L709" t="s">
        <v>70</v>
      </c>
      <c r="M709">
        <v>34021</v>
      </c>
      <c r="O709" t="s">
        <v>121</v>
      </c>
      <c r="P709">
        <v>48811</v>
      </c>
      <c r="Q709" t="s">
        <v>37</v>
      </c>
      <c r="R709" t="s">
        <v>38</v>
      </c>
      <c r="U709" t="s">
        <v>38</v>
      </c>
      <c r="V709">
        <v>40.276800000000001</v>
      </c>
      <c r="W709">
        <v>-74.820800000000006</v>
      </c>
      <c r="X709" t="s">
        <v>39</v>
      </c>
      <c r="Y709" t="s">
        <v>122</v>
      </c>
      <c r="Z709" t="s">
        <v>34</v>
      </c>
      <c r="AA709">
        <v>0</v>
      </c>
      <c r="AB709" t="s">
        <v>41</v>
      </c>
      <c r="AC709">
        <v>8</v>
      </c>
      <c r="AE709">
        <v>1.45393E-2</v>
      </c>
      <c r="AF709">
        <v>1.53338</v>
      </c>
      <c r="AG709">
        <v>4.1303500000000002E-4</v>
      </c>
      <c r="AH709">
        <v>1.2851299999999999E-4</v>
      </c>
      <c r="AI709">
        <v>1.4225799999999999E-3</v>
      </c>
      <c r="AJ709">
        <v>1.13429E-3</v>
      </c>
    </row>
    <row r="710" spans="1:36" x14ac:dyDescent="0.25">
      <c r="A710">
        <v>9367411</v>
      </c>
      <c r="D710">
        <v>98310213</v>
      </c>
      <c r="F710">
        <v>300</v>
      </c>
      <c r="G710">
        <v>166475814</v>
      </c>
      <c r="I710">
        <v>2275050012</v>
      </c>
      <c r="J710">
        <v>2</v>
      </c>
      <c r="K710" t="s">
        <v>34</v>
      </c>
      <c r="L710" t="s">
        <v>70</v>
      </c>
      <c r="M710">
        <v>34021</v>
      </c>
      <c r="O710" t="s">
        <v>121</v>
      </c>
      <c r="P710">
        <v>48811</v>
      </c>
      <c r="Q710" t="s">
        <v>37</v>
      </c>
      <c r="R710" t="s">
        <v>38</v>
      </c>
      <c r="U710" t="s">
        <v>38</v>
      </c>
      <c r="V710">
        <v>40.276800000000001</v>
      </c>
      <c r="W710">
        <v>-74.820800000000006</v>
      </c>
      <c r="X710" t="s">
        <v>39</v>
      </c>
      <c r="Y710" t="s">
        <v>122</v>
      </c>
      <c r="Z710" t="s">
        <v>34</v>
      </c>
      <c r="AA710">
        <v>0</v>
      </c>
      <c r="AB710" t="s">
        <v>41</v>
      </c>
      <c r="AC710">
        <v>8</v>
      </c>
      <c r="AE710">
        <v>8.7432599999999999E-2</v>
      </c>
      <c r="AF710">
        <v>6.2964499999999997E-4</v>
      </c>
      <c r="AG710">
        <v>1.2851299999999999E-4</v>
      </c>
      <c r="AH710">
        <v>6.3859100000000007E-5</v>
      </c>
      <c r="AI710">
        <v>7.4035699999999997E-4</v>
      </c>
      <c r="AJ710">
        <v>2.0432699999999998E-3</v>
      </c>
    </row>
    <row r="711" spans="1:36" x14ac:dyDescent="0.25">
      <c r="A711">
        <v>9367411</v>
      </c>
      <c r="D711">
        <v>98310213</v>
      </c>
      <c r="F711">
        <v>300</v>
      </c>
      <c r="G711">
        <v>166476114</v>
      </c>
      <c r="I711">
        <v>2275050012</v>
      </c>
      <c r="J711">
        <v>2</v>
      </c>
      <c r="K711" t="s">
        <v>34</v>
      </c>
      <c r="L711" t="s">
        <v>70</v>
      </c>
      <c r="M711">
        <v>34021</v>
      </c>
      <c r="O711" t="s">
        <v>121</v>
      </c>
      <c r="P711">
        <v>48811</v>
      </c>
      <c r="Q711" t="s">
        <v>37</v>
      </c>
      <c r="R711" t="s">
        <v>38</v>
      </c>
      <c r="U711" t="s">
        <v>38</v>
      </c>
      <c r="V711">
        <v>40.276800000000001</v>
      </c>
      <c r="W711">
        <v>-74.820800000000006</v>
      </c>
      <c r="X711" t="s">
        <v>39</v>
      </c>
      <c r="Y711" t="s">
        <v>122</v>
      </c>
      <c r="Z711" t="s">
        <v>34</v>
      </c>
      <c r="AA711">
        <v>0</v>
      </c>
      <c r="AB711" t="s">
        <v>41</v>
      </c>
      <c r="AC711">
        <v>8</v>
      </c>
      <c r="AE711">
        <v>1.04884E-2</v>
      </c>
      <c r="AF711">
        <v>5.5196300000000002E-3</v>
      </c>
      <c r="AG711">
        <v>1.83504E-4</v>
      </c>
      <c r="AH711">
        <v>1.3578099999999999E-4</v>
      </c>
      <c r="AI711">
        <v>4.5804E-4</v>
      </c>
      <c r="AJ711">
        <v>3.2656700000000001</v>
      </c>
    </row>
    <row r="712" spans="1:36" x14ac:dyDescent="0.25">
      <c r="A712">
        <v>9367511</v>
      </c>
      <c r="D712">
        <v>62536513</v>
      </c>
      <c r="F712">
        <v>300</v>
      </c>
      <c r="G712">
        <v>84003914</v>
      </c>
      <c r="I712">
        <v>2275050012</v>
      </c>
      <c r="J712">
        <v>2</v>
      </c>
      <c r="K712" t="s">
        <v>34</v>
      </c>
      <c r="L712" t="s">
        <v>70</v>
      </c>
      <c r="M712">
        <v>34021</v>
      </c>
      <c r="O712" t="s">
        <v>71</v>
      </c>
      <c r="P712">
        <v>48811</v>
      </c>
      <c r="Q712" t="s">
        <v>37</v>
      </c>
      <c r="R712" t="s">
        <v>38</v>
      </c>
      <c r="U712" t="s">
        <v>38</v>
      </c>
      <c r="V712">
        <v>40.213940000000001</v>
      </c>
      <c r="W712">
        <v>-74.601799999999997</v>
      </c>
      <c r="X712" t="s">
        <v>39</v>
      </c>
      <c r="Y712" t="s">
        <v>72</v>
      </c>
      <c r="Z712" t="s">
        <v>34</v>
      </c>
      <c r="AA712">
        <v>0</v>
      </c>
      <c r="AB712" t="s">
        <v>41</v>
      </c>
      <c r="AC712">
        <v>8</v>
      </c>
      <c r="AE712">
        <v>13.168900000000001</v>
      </c>
      <c r="AF712">
        <v>0.44516600000000001</v>
      </c>
      <c r="AG712">
        <v>0.32547500000000001</v>
      </c>
      <c r="AH712">
        <v>0.31766299999999997</v>
      </c>
      <c r="AI712">
        <v>0.101172</v>
      </c>
      <c r="AJ712">
        <v>0.94808099999999995</v>
      </c>
    </row>
    <row r="713" spans="1:36" x14ac:dyDescent="0.25">
      <c r="A713">
        <v>9372811</v>
      </c>
      <c r="D713">
        <v>62588513</v>
      </c>
      <c r="F713">
        <v>300</v>
      </c>
      <c r="G713">
        <v>84202414</v>
      </c>
      <c r="I713">
        <v>2275050012</v>
      </c>
      <c r="J713">
        <v>2</v>
      </c>
      <c r="K713" t="s">
        <v>34</v>
      </c>
      <c r="L713" t="s">
        <v>67</v>
      </c>
      <c r="M713">
        <v>34037</v>
      </c>
      <c r="O713" t="s">
        <v>297</v>
      </c>
      <c r="P713">
        <v>48811</v>
      </c>
      <c r="Q713" t="s">
        <v>37</v>
      </c>
      <c r="R713" t="s">
        <v>38</v>
      </c>
      <c r="U713" t="s">
        <v>38</v>
      </c>
      <c r="V713">
        <v>40.966760000000001</v>
      </c>
      <c r="W713">
        <v>-74.780169999999998</v>
      </c>
      <c r="X713" t="s">
        <v>39</v>
      </c>
      <c r="Y713" t="s">
        <v>298</v>
      </c>
      <c r="Z713" t="s">
        <v>34</v>
      </c>
      <c r="AA713">
        <v>0</v>
      </c>
      <c r="AB713" t="s">
        <v>41</v>
      </c>
      <c r="AC713">
        <v>8</v>
      </c>
      <c r="AE713">
        <v>7.6118100000000002</v>
      </c>
      <c r="AF713">
        <v>0.25731300000000001</v>
      </c>
      <c r="AG713">
        <v>0.18812899999999999</v>
      </c>
      <c r="AH713">
        <v>0.183614</v>
      </c>
      <c r="AI713">
        <v>5.8479099999999999E-2</v>
      </c>
      <c r="AJ713">
        <v>0.54800599999999999</v>
      </c>
    </row>
    <row r="714" spans="1:36" x14ac:dyDescent="0.25">
      <c r="A714">
        <v>11108811</v>
      </c>
      <c r="D714">
        <v>60775013</v>
      </c>
      <c r="F714">
        <v>300</v>
      </c>
      <c r="G714">
        <v>78091414</v>
      </c>
      <c r="I714">
        <v>2275050012</v>
      </c>
      <c r="J714">
        <v>2</v>
      </c>
      <c r="K714" t="s">
        <v>34</v>
      </c>
      <c r="L714" t="s">
        <v>236</v>
      </c>
      <c r="M714">
        <v>34031</v>
      </c>
      <c r="O714" t="s">
        <v>570</v>
      </c>
      <c r="P714">
        <v>48811</v>
      </c>
      <c r="Q714" t="s">
        <v>37</v>
      </c>
      <c r="R714" t="s">
        <v>38</v>
      </c>
      <c r="U714" t="s">
        <v>38</v>
      </c>
      <c r="V714">
        <v>40.900100000000002</v>
      </c>
      <c r="W714">
        <v>-74.227400000000003</v>
      </c>
      <c r="X714" t="s">
        <v>39</v>
      </c>
      <c r="Y714" t="s">
        <v>571</v>
      </c>
      <c r="Z714" t="s">
        <v>34</v>
      </c>
      <c r="AA714">
        <v>0</v>
      </c>
      <c r="AB714" t="s">
        <v>41</v>
      </c>
      <c r="AC714">
        <v>8</v>
      </c>
      <c r="AE714">
        <v>0.15802099999999999</v>
      </c>
      <c r="AF714">
        <v>5.3417999999999998E-3</v>
      </c>
      <c r="AG714">
        <v>3.9055499999999998E-3</v>
      </c>
      <c r="AH714">
        <v>3.8118200000000001E-3</v>
      </c>
      <c r="AI714">
        <v>1.2140199999999999E-3</v>
      </c>
      <c r="AJ714">
        <v>1.1376499999999999E-2</v>
      </c>
    </row>
    <row r="715" spans="1:36" x14ac:dyDescent="0.25">
      <c r="A715">
        <v>12320611</v>
      </c>
      <c r="D715">
        <v>61750813</v>
      </c>
      <c r="F715">
        <v>300</v>
      </c>
      <c r="G715">
        <v>80027814</v>
      </c>
      <c r="I715">
        <v>2275050012</v>
      </c>
      <c r="J715">
        <v>2</v>
      </c>
      <c r="K715" t="s">
        <v>34</v>
      </c>
      <c r="L715" t="s">
        <v>98</v>
      </c>
      <c r="M715">
        <v>34001</v>
      </c>
      <c r="O715" t="s">
        <v>410</v>
      </c>
      <c r="P715">
        <v>48811</v>
      </c>
      <c r="Q715" t="s">
        <v>37</v>
      </c>
      <c r="R715" t="s">
        <v>38</v>
      </c>
      <c r="U715" t="s">
        <v>38</v>
      </c>
      <c r="V715">
        <v>39.379600000000003</v>
      </c>
      <c r="W715">
        <v>-74.427599999999998</v>
      </c>
      <c r="X715" t="s">
        <v>39</v>
      </c>
      <c r="Y715" t="s">
        <v>100</v>
      </c>
      <c r="Z715" t="s">
        <v>34</v>
      </c>
      <c r="AA715">
        <v>0</v>
      </c>
      <c r="AB715" t="s">
        <v>41</v>
      </c>
      <c r="AC715">
        <v>8</v>
      </c>
      <c r="AE715">
        <v>0.15802099999999999</v>
      </c>
      <c r="AF715">
        <v>5.3417999999999998E-3</v>
      </c>
      <c r="AG715">
        <v>3.9055499999999998E-3</v>
      </c>
      <c r="AH715">
        <v>3.8118200000000001E-3</v>
      </c>
      <c r="AI715">
        <v>1.2140199999999999E-3</v>
      </c>
      <c r="AJ715">
        <v>1.1376499999999999E-2</v>
      </c>
    </row>
    <row r="716" spans="1:36" x14ac:dyDescent="0.25">
      <c r="A716">
        <v>16131611</v>
      </c>
      <c r="D716">
        <v>103139713</v>
      </c>
      <c r="F716">
        <v>300</v>
      </c>
      <c r="G716">
        <v>144755914</v>
      </c>
      <c r="I716">
        <v>2275050012</v>
      </c>
      <c r="J716">
        <v>2</v>
      </c>
      <c r="K716" t="s">
        <v>34</v>
      </c>
      <c r="L716" t="s">
        <v>87</v>
      </c>
      <c r="M716">
        <v>34011</v>
      </c>
      <c r="O716" t="s">
        <v>430</v>
      </c>
      <c r="P716">
        <v>48811</v>
      </c>
      <c r="Q716" t="s">
        <v>37</v>
      </c>
      <c r="R716" t="s">
        <v>38</v>
      </c>
      <c r="U716" t="s">
        <v>38</v>
      </c>
      <c r="V716">
        <v>39.453333000000001</v>
      </c>
      <c r="W716">
        <v>-75.125276999999997</v>
      </c>
      <c r="X716" t="s">
        <v>110</v>
      </c>
      <c r="Y716" t="s">
        <v>431</v>
      </c>
      <c r="Z716" t="s">
        <v>34</v>
      </c>
      <c r="AA716">
        <v>0</v>
      </c>
      <c r="AB716" t="s">
        <v>41</v>
      </c>
      <c r="AC716">
        <v>8</v>
      </c>
      <c r="AE716">
        <v>0.15802099999999999</v>
      </c>
      <c r="AF716">
        <v>5.3417999999999998E-3</v>
      </c>
      <c r="AG716">
        <v>3.9055499999999998E-3</v>
      </c>
      <c r="AH716">
        <v>3.8118200000000001E-3</v>
      </c>
      <c r="AI716">
        <v>1.2140199999999999E-3</v>
      </c>
      <c r="AJ716">
        <v>1.1376499999999999E-2</v>
      </c>
    </row>
    <row r="717" spans="1:36" x14ac:dyDescent="0.25">
      <c r="A717">
        <v>12323411</v>
      </c>
      <c r="D717">
        <v>61753713</v>
      </c>
      <c r="F717">
        <v>300</v>
      </c>
      <c r="G717">
        <v>80033614</v>
      </c>
      <c r="I717">
        <v>2275050012</v>
      </c>
      <c r="J717">
        <v>2</v>
      </c>
      <c r="K717" t="s">
        <v>34</v>
      </c>
      <c r="L717" t="s">
        <v>61</v>
      </c>
      <c r="M717">
        <v>34013</v>
      </c>
      <c r="O717" t="s">
        <v>326</v>
      </c>
      <c r="P717">
        <v>48811</v>
      </c>
      <c r="Q717" t="s">
        <v>37</v>
      </c>
      <c r="R717" t="s">
        <v>38</v>
      </c>
      <c r="U717" t="s">
        <v>38</v>
      </c>
      <c r="V717">
        <v>40.740699999999997</v>
      </c>
      <c r="W717">
        <v>-74.191299999999998</v>
      </c>
      <c r="X717" t="s">
        <v>39</v>
      </c>
      <c r="Y717" t="s">
        <v>263</v>
      </c>
      <c r="Z717" t="s">
        <v>34</v>
      </c>
      <c r="AA717">
        <v>0</v>
      </c>
      <c r="AB717" t="s">
        <v>41</v>
      </c>
      <c r="AC717">
        <v>8</v>
      </c>
      <c r="AE717">
        <v>0.15802099999999999</v>
      </c>
      <c r="AF717">
        <v>5.3417999999999998E-3</v>
      </c>
      <c r="AG717">
        <v>3.9055499999999998E-3</v>
      </c>
      <c r="AH717">
        <v>3.8118200000000001E-3</v>
      </c>
      <c r="AI717">
        <v>1.2140199999999999E-3</v>
      </c>
      <c r="AJ717">
        <v>1.1376499999999999E-2</v>
      </c>
    </row>
    <row r="718" spans="1:36" x14ac:dyDescent="0.25">
      <c r="A718">
        <v>11916011</v>
      </c>
      <c r="D718">
        <v>60937413</v>
      </c>
      <c r="F718">
        <v>300</v>
      </c>
      <c r="G718">
        <v>78414614</v>
      </c>
      <c r="I718">
        <v>2275050012</v>
      </c>
      <c r="J718">
        <v>2</v>
      </c>
      <c r="K718" t="s">
        <v>34</v>
      </c>
      <c r="L718" t="s">
        <v>87</v>
      </c>
      <c r="M718">
        <v>34011</v>
      </c>
      <c r="O718" t="s">
        <v>188</v>
      </c>
      <c r="P718">
        <v>48811</v>
      </c>
      <c r="Q718" t="s">
        <v>37</v>
      </c>
      <c r="R718" t="s">
        <v>38</v>
      </c>
      <c r="U718" t="s">
        <v>38</v>
      </c>
      <c r="V718">
        <v>39.495100000000001</v>
      </c>
      <c r="W718">
        <v>-75.030699999999996</v>
      </c>
      <c r="X718" t="s">
        <v>39</v>
      </c>
      <c r="Y718" t="s">
        <v>189</v>
      </c>
      <c r="Z718" t="s">
        <v>34</v>
      </c>
      <c r="AA718">
        <v>0</v>
      </c>
      <c r="AB718" t="s">
        <v>41</v>
      </c>
      <c r="AC718">
        <v>8</v>
      </c>
      <c r="AE718">
        <v>0.15802099999999999</v>
      </c>
      <c r="AF718">
        <v>5.3417999999999998E-3</v>
      </c>
      <c r="AG718">
        <v>3.9055499999999998E-3</v>
      </c>
      <c r="AH718">
        <v>3.8118200000000001E-3</v>
      </c>
      <c r="AI718">
        <v>1.2140199999999999E-3</v>
      </c>
      <c r="AJ718">
        <v>1.1376499999999999E-2</v>
      </c>
    </row>
    <row r="719" spans="1:36" x14ac:dyDescent="0.25">
      <c r="A719">
        <v>11075811</v>
      </c>
      <c r="D719">
        <v>60704413</v>
      </c>
      <c r="F719">
        <v>300</v>
      </c>
      <c r="G719">
        <v>77950614</v>
      </c>
      <c r="I719">
        <v>2275050012</v>
      </c>
      <c r="J719">
        <v>2</v>
      </c>
      <c r="K719" t="s">
        <v>34</v>
      </c>
      <c r="L719" t="s">
        <v>95</v>
      </c>
      <c r="M719">
        <v>34015</v>
      </c>
      <c r="O719" t="s">
        <v>282</v>
      </c>
      <c r="P719">
        <v>48811</v>
      </c>
      <c r="Q719" t="s">
        <v>37</v>
      </c>
      <c r="R719" t="s">
        <v>38</v>
      </c>
      <c r="U719" t="s">
        <v>38</v>
      </c>
      <c r="V719">
        <v>39.537599999999998</v>
      </c>
      <c r="W719">
        <v>-74.966300000000004</v>
      </c>
      <c r="X719" t="s">
        <v>39</v>
      </c>
      <c r="Y719" t="s">
        <v>189</v>
      </c>
      <c r="Z719" t="s">
        <v>34</v>
      </c>
      <c r="AA719">
        <v>0</v>
      </c>
      <c r="AB719" t="s">
        <v>41</v>
      </c>
      <c r="AC719">
        <v>8</v>
      </c>
      <c r="AE719">
        <v>8.4835499999999993</v>
      </c>
      <c r="AF719">
        <v>0.28678199999999998</v>
      </c>
      <c r="AG719">
        <v>0.209675</v>
      </c>
      <c r="AH719">
        <v>0.20464299999999999</v>
      </c>
      <c r="AI719">
        <v>6.5176300000000006E-2</v>
      </c>
      <c r="AJ719">
        <v>0.610765</v>
      </c>
    </row>
    <row r="720" spans="1:36" x14ac:dyDescent="0.25">
      <c r="A720">
        <v>16131711</v>
      </c>
      <c r="D720">
        <v>103139013</v>
      </c>
      <c r="F720">
        <v>300</v>
      </c>
      <c r="G720">
        <v>144754914</v>
      </c>
      <c r="I720">
        <v>2275050012</v>
      </c>
      <c r="J720">
        <v>2</v>
      </c>
      <c r="K720" t="s">
        <v>34</v>
      </c>
      <c r="L720" t="s">
        <v>56</v>
      </c>
      <c r="M720">
        <v>34007</v>
      </c>
      <c r="O720" t="s">
        <v>542</v>
      </c>
      <c r="P720">
        <v>48811</v>
      </c>
      <c r="Q720" t="s">
        <v>37</v>
      </c>
      <c r="R720" t="s">
        <v>38</v>
      </c>
      <c r="U720" t="s">
        <v>38</v>
      </c>
      <c r="V720">
        <v>39.846919</v>
      </c>
      <c r="W720">
        <v>-74.927000000000007</v>
      </c>
      <c r="X720" t="s">
        <v>110</v>
      </c>
      <c r="Y720" t="s">
        <v>543</v>
      </c>
      <c r="Z720" t="s">
        <v>34</v>
      </c>
      <c r="AA720">
        <v>0</v>
      </c>
      <c r="AB720" t="s">
        <v>41</v>
      </c>
      <c r="AC720">
        <v>8</v>
      </c>
      <c r="AE720">
        <v>0.15802099999999999</v>
      </c>
      <c r="AF720">
        <v>5.3417999999999998E-3</v>
      </c>
      <c r="AG720">
        <v>3.9055499999999998E-3</v>
      </c>
      <c r="AH720">
        <v>3.8118200000000001E-3</v>
      </c>
      <c r="AI720">
        <v>1.2140199999999999E-3</v>
      </c>
      <c r="AJ720">
        <v>1.1376499999999999E-2</v>
      </c>
    </row>
    <row r="721" spans="1:38" x14ac:dyDescent="0.25">
      <c r="A721">
        <v>12322811</v>
      </c>
      <c r="D721">
        <v>61753113</v>
      </c>
      <c r="F721">
        <v>300</v>
      </c>
      <c r="G721">
        <v>80032414</v>
      </c>
      <c r="I721">
        <v>2275050012</v>
      </c>
      <c r="J721">
        <v>2</v>
      </c>
      <c r="K721" t="s">
        <v>34</v>
      </c>
      <c r="L721" t="s">
        <v>82</v>
      </c>
      <c r="M721">
        <v>34041</v>
      </c>
      <c r="O721" t="s">
        <v>181</v>
      </c>
      <c r="P721">
        <v>48811</v>
      </c>
      <c r="Q721" t="s">
        <v>37</v>
      </c>
      <c r="R721" t="s">
        <v>38</v>
      </c>
      <c r="U721" t="s">
        <v>38</v>
      </c>
      <c r="V721">
        <v>40.741</v>
      </c>
      <c r="W721">
        <v>-75.021500000000003</v>
      </c>
      <c r="X721" t="s">
        <v>39</v>
      </c>
      <c r="Y721" t="s">
        <v>75</v>
      </c>
      <c r="Z721" t="s">
        <v>34</v>
      </c>
      <c r="AA721">
        <v>0</v>
      </c>
      <c r="AB721" t="s">
        <v>41</v>
      </c>
      <c r="AC721">
        <v>8</v>
      </c>
      <c r="AE721">
        <v>0.15802099999999999</v>
      </c>
      <c r="AF721">
        <v>5.3417999999999998E-3</v>
      </c>
      <c r="AG721">
        <v>3.9055499999999998E-3</v>
      </c>
      <c r="AH721">
        <v>3.8118200000000001E-3</v>
      </c>
      <c r="AI721">
        <v>1.2140199999999999E-3</v>
      </c>
      <c r="AJ721">
        <v>1.1376499999999999E-2</v>
      </c>
    </row>
    <row r="722" spans="1:38" x14ac:dyDescent="0.25">
      <c r="A722">
        <v>12396011</v>
      </c>
      <c r="D722">
        <v>61582713</v>
      </c>
      <c r="F722">
        <v>300</v>
      </c>
      <c r="G722">
        <v>79695814</v>
      </c>
      <c r="I722">
        <v>2275050012</v>
      </c>
      <c r="J722">
        <v>2</v>
      </c>
      <c r="K722" t="s">
        <v>34</v>
      </c>
      <c r="L722" t="s">
        <v>90</v>
      </c>
      <c r="M722">
        <v>34005</v>
      </c>
      <c r="O722" t="s">
        <v>271</v>
      </c>
      <c r="P722">
        <v>48811</v>
      </c>
      <c r="Q722" t="s">
        <v>37</v>
      </c>
      <c r="R722" t="s">
        <v>38</v>
      </c>
      <c r="U722" t="s">
        <v>38</v>
      </c>
      <c r="V722">
        <v>39.9283</v>
      </c>
      <c r="W722">
        <v>-74.762200000000007</v>
      </c>
      <c r="X722" t="s">
        <v>39</v>
      </c>
      <c r="Y722" t="s">
        <v>272</v>
      </c>
      <c r="Z722" t="s">
        <v>34</v>
      </c>
      <c r="AA722">
        <v>0</v>
      </c>
      <c r="AB722" t="s">
        <v>41</v>
      </c>
      <c r="AC722">
        <v>8</v>
      </c>
      <c r="AE722">
        <v>0.15802099999999999</v>
      </c>
      <c r="AF722">
        <v>5.3417999999999998E-3</v>
      </c>
      <c r="AG722">
        <v>3.9055499999999998E-3</v>
      </c>
      <c r="AH722">
        <v>3.8118200000000001E-3</v>
      </c>
      <c r="AI722">
        <v>1.2140199999999999E-3</v>
      </c>
      <c r="AJ722">
        <v>1.1376499999999999E-2</v>
      </c>
    </row>
    <row r="723" spans="1:38" x14ac:dyDescent="0.25">
      <c r="A723">
        <v>11738811</v>
      </c>
      <c r="D723">
        <v>61055613</v>
      </c>
      <c r="F723">
        <v>300</v>
      </c>
      <c r="G723">
        <v>78650614</v>
      </c>
      <c r="I723">
        <v>2275050012</v>
      </c>
      <c r="J723">
        <v>2</v>
      </c>
      <c r="K723" t="s">
        <v>34</v>
      </c>
      <c r="L723" t="s">
        <v>82</v>
      </c>
      <c r="M723">
        <v>34041</v>
      </c>
      <c r="O723" t="s">
        <v>424</v>
      </c>
      <c r="P723">
        <v>48811</v>
      </c>
      <c r="Q723" t="s">
        <v>37</v>
      </c>
      <c r="R723" t="s">
        <v>38</v>
      </c>
      <c r="U723" t="s">
        <v>38</v>
      </c>
      <c r="V723">
        <v>40.702599999999997</v>
      </c>
      <c r="W723">
        <v>-75.177999999999997</v>
      </c>
      <c r="X723" t="s">
        <v>39</v>
      </c>
      <c r="Y723" t="s">
        <v>136</v>
      </c>
      <c r="Z723" t="s">
        <v>34</v>
      </c>
      <c r="AA723">
        <v>0</v>
      </c>
      <c r="AB723" t="s">
        <v>41</v>
      </c>
      <c r="AC723">
        <v>8</v>
      </c>
      <c r="AE723">
        <v>0.15802099999999999</v>
      </c>
      <c r="AF723">
        <v>5.3417999999999998E-3</v>
      </c>
      <c r="AG723">
        <v>3.9055499999999998E-3</v>
      </c>
      <c r="AH723">
        <v>3.8118200000000001E-3</v>
      </c>
      <c r="AI723">
        <v>1.2140199999999999E-3</v>
      </c>
      <c r="AJ723">
        <v>1.1376499999999999E-2</v>
      </c>
    </row>
    <row r="724" spans="1:38" x14ac:dyDescent="0.25">
      <c r="A724">
        <v>11724711</v>
      </c>
      <c r="D724">
        <v>61141913</v>
      </c>
      <c r="F724">
        <v>300</v>
      </c>
      <c r="G724">
        <v>78822614</v>
      </c>
      <c r="I724">
        <v>2275050012</v>
      </c>
      <c r="J724">
        <v>2</v>
      </c>
      <c r="K724" t="s">
        <v>34</v>
      </c>
      <c r="L724" t="s">
        <v>236</v>
      </c>
      <c r="M724">
        <v>34031</v>
      </c>
      <c r="O724" t="s">
        <v>323</v>
      </c>
      <c r="P724">
        <v>48811</v>
      </c>
      <c r="Q724" t="s">
        <v>37</v>
      </c>
      <c r="R724" t="s">
        <v>38</v>
      </c>
      <c r="U724" t="s">
        <v>38</v>
      </c>
      <c r="V724">
        <v>40.979300000000002</v>
      </c>
      <c r="W724">
        <v>-74.251000000000005</v>
      </c>
      <c r="X724" t="s">
        <v>39</v>
      </c>
      <c r="Y724" t="s">
        <v>324</v>
      </c>
      <c r="Z724" t="s">
        <v>34</v>
      </c>
      <c r="AA724">
        <v>0</v>
      </c>
      <c r="AB724" t="s">
        <v>41</v>
      </c>
      <c r="AC724">
        <v>8</v>
      </c>
      <c r="AE724">
        <v>0.15802099999999999</v>
      </c>
      <c r="AF724">
        <v>5.3417999999999998E-3</v>
      </c>
      <c r="AG724">
        <v>3.9055499999999998E-3</v>
      </c>
      <c r="AH724">
        <v>3.8118200000000001E-3</v>
      </c>
      <c r="AI724">
        <v>1.2140199999999999E-3</v>
      </c>
      <c r="AJ724">
        <v>1.1376499999999999E-2</v>
      </c>
    </row>
    <row r="725" spans="1:38" x14ac:dyDescent="0.25">
      <c r="A725">
        <v>10983611</v>
      </c>
      <c r="D725">
        <v>60519613</v>
      </c>
      <c r="F725">
        <v>300</v>
      </c>
      <c r="G725">
        <v>77581014</v>
      </c>
      <c r="I725">
        <v>2275050012</v>
      </c>
      <c r="J725">
        <v>2</v>
      </c>
      <c r="K725" t="s">
        <v>34</v>
      </c>
      <c r="L725" t="s">
        <v>79</v>
      </c>
      <c r="M725">
        <v>34027</v>
      </c>
      <c r="O725" t="s">
        <v>464</v>
      </c>
      <c r="P725">
        <v>48811</v>
      </c>
      <c r="Q725" t="s">
        <v>37</v>
      </c>
      <c r="R725" t="s">
        <v>38</v>
      </c>
      <c r="U725" t="s">
        <v>38</v>
      </c>
      <c r="V725">
        <v>40.9407</v>
      </c>
      <c r="W725">
        <v>-74.461500000000001</v>
      </c>
      <c r="X725" t="s">
        <v>39</v>
      </c>
      <c r="Y725" t="s">
        <v>458</v>
      </c>
      <c r="Z725" t="s">
        <v>34</v>
      </c>
      <c r="AA725">
        <v>0</v>
      </c>
      <c r="AB725" t="s">
        <v>41</v>
      </c>
      <c r="AC725">
        <v>8</v>
      </c>
      <c r="AE725">
        <v>0.15802099999999999</v>
      </c>
      <c r="AF725">
        <v>5.3417999999999998E-3</v>
      </c>
      <c r="AG725">
        <v>3.9055499999999998E-3</v>
      </c>
      <c r="AH725">
        <v>3.8118200000000001E-3</v>
      </c>
      <c r="AI725">
        <v>1.2140199999999999E-3</v>
      </c>
      <c r="AJ725">
        <v>1.1376499999999999E-2</v>
      </c>
    </row>
    <row r="726" spans="1:38" x14ac:dyDescent="0.25">
      <c r="A726">
        <v>11007711</v>
      </c>
      <c r="D726">
        <v>60566513</v>
      </c>
      <c r="F726">
        <v>300</v>
      </c>
      <c r="G726">
        <v>77674614</v>
      </c>
      <c r="I726">
        <v>2275050012</v>
      </c>
      <c r="J726">
        <v>2</v>
      </c>
      <c r="K726" t="s">
        <v>34</v>
      </c>
      <c r="L726" t="s">
        <v>35</v>
      </c>
      <c r="M726">
        <v>34025</v>
      </c>
      <c r="O726" t="s">
        <v>36</v>
      </c>
      <c r="P726">
        <v>48811</v>
      </c>
      <c r="Q726" t="s">
        <v>37</v>
      </c>
      <c r="R726" t="s">
        <v>38</v>
      </c>
      <c r="U726" t="s">
        <v>38</v>
      </c>
      <c r="V726">
        <v>40.4251</v>
      </c>
      <c r="W726">
        <v>-74.099599999999995</v>
      </c>
      <c r="X726" t="s">
        <v>39</v>
      </c>
      <c r="Y726" t="s">
        <v>40</v>
      </c>
      <c r="Z726" t="s">
        <v>34</v>
      </c>
      <c r="AA726">
        <v>0</v>
      </c>
      <c r="AB726" t="s">
        <v>41</v>
      </c>
      <c r="AC726">
        <v>8</v>
      </c>
      <c r="AE726">
        <v>0.15802099999999999</v>
      </c>
      <c r="AF726">
        <v>5.3417999999999998E-3</v>
      </c>
      <c r="AG726">
        <v>3.9055499999999998E-3</v>
      </c>
      <c r="AH726">
        <v>3.8118200000000001E-3</v>
      </c>
      <c r="AI726">
        <v>1.2140199999999999E-3</v>
      </c>
      <c r="AJ726">
        <v>1.1376499999999999E-2</v>
      </c>
    </row>
    <row r="727" spans="1:38" x14ac:dyDescent="0.25">
      <c r="A727">
        <v>11210611</v>
      </c>
      <c r="D727">
        <v>61055813</v>
      </c>
      <c r="F727">
        <v>300</v>
      </c>
      <c r="G727">
        <v>78651014</v>
      </c>
      <c r="I727">
        <v>2275050012</v>
      </c>
      <c r="J727">
        <v>2</v>
      </c>
      <c r="K727" t="s">
        <v>34</v>
      </c>
      <c r="L727" t="s">
        <v>56</v>
      </c>
      <c r="M727">
        <v>34007</v>
      </c>
      <c r="O727" t="s">
        <v>239</v>
      </c>
      <c r="P727">
        <v>48811</v>
      </c>
      <c r="Q727" t="s">
        <v>37</v>
      </c>
      <c r="R727" t="s">
        <v>38</v>
      </c>
      <c r="U727" t="s">
        <v>38</v>
      </c>
      <c r="V727">
        <v>39.862900000000003</v>
      </c>
      <c r="W727">
        <v>-74.9602</v>
      </c>
      <c r="X727" t="s">
        <v>39</v>
      </c>
      <c r="Y727" t="s">
        <v>240</v>
      </c>
      <c r="Z727" t="s">
        <v>34</v>
      </c>
      <c r="AA727">
        <v>0</v>
      </c>
      <c r="AB727" t="s">
        <v>41</v>
      </c>
      <c r="AC727">
        <v>8</v>
      </c>
      <c r="AE727">
        <v>0.15802099999999999</v>
      </c>
      <c r="AF727">
        <v>5.3417999999999998E-3</v>
      </c>
      <c r="AG727">
        <v>3.9055499999999998E-3</v>
      </c>
      <c r="AH727">
        <v>3.8118200000000001E-3</v>
      </c>
      <c r="AI727">
        <v>1.2140199999999999E-3</v>
      </c>
      <c r="AJ727">
        <v>1.1376499999999999E-2</v>
      </c>
    </row>
    <row r="728" spans="1:38" x14ac:dyDescent="0.25">
      <c r="A728">
        <v>12396611</v>
      </c>
      <c r="D728">
        <v>61583413</v>
      </c>
      <c r="F728">
        <v>300</v>
      </c>
      <c r="G728">
        <v>79697214</v>
      </c>
      <c r="I728">
        <v>2275050012</v>
      </c>
      <c r="J728">
        <v>2</v>
      </c>
      <c r="K728" t="s">
        <v>34</v>
      </c>
      <c r="L728" t="s">
        <v>82</v>
      </c>
      <c r="M728">
        <v>34041</v>
      </c>
      <c r="O728" t="s">
        <v>131</v>
      </c>
      <c r="P728">
        <v>48811</v>
      </c>
      <c r="Q728" t="s">
        <v>37</v>
      </c>
      <c r="R728" t="s">
        <v>38</v>
      </c>
      <c r="U728" t="s">
        <v>38</v>
      </c>
      <c r="V728">
        <v>40.928199999999997</v>
      </c>
      <c r="W728">
        <v>-74.843999999999994</v>
      </c>
      <c r="X728" t="s">
        <v>39</v>
      </c>
      <c r="Y728" t="s">
        <v>132</v>
      </c>
      <c r="Z728" t="s">
        <v>34</v>
      </c>
      <c r="AA728">
        <v>0</v>
      </c>
      <c r="AB728" t="s">
        <v>41</v>
      </c>
      <c r="AC728">
        <v>8</v>
      </c>
      <c r="AE728">
        <v>0.15802099999999999</v>
      </c>
      <c r="AF728">
        <v>5.3417999999999998E-3</v>
      </c>
      <c r="AG728">
        <v>3.9055499999999998E-3</v>
      </c>
      <c r="AH728">
        <v>3.8118200000000001E-3</v>
      </c>
      <c r="AI728">
        <v>1.2140199999999999E-3</v>
      </c>
      <c r="AJ728">
        <v>1.1376499999999999E-2</v>
      </c>
    </row>
    <row r="729" spans="1:38" x14ac:dyDescent="0.25">
      <c r="A729">
        <v>11107411</v>
      </c>
      <c r="D729">
        <v>60770913</v>
      </c>
      <c r="F729">
        <v>300</v>
      </c>
      <c r="G729">
        <v>78083214</v>
      </c>
      <c r="I729">
        <v>2275050012</v>
      </c>
      <c r="J729">
        <v>2</v>
      </c>
      <c r="K729" t="s">
        <v>34</v>
      </c>
      <c r="L729" t="s">
        <v>84</v>
      </c>
      <c r="M729">
        <v>34029</v>
      </c>
      <c r="O729" t="s">
        <v>400</v>
      </c>
      <c r="P729">
        <v>48811</v>
      </c>
      <c r="Q729" t="s">
        <v>37</v>
      </c>
      <c r="R729" t="s">
        <v>38</v>
      </c>
      <c r="U729" t="s">
        <v>38</v>
      </c>
      <c r="V729">
        <v>39.699300000000001</v>
      </c>
      <c r="W729">
        <v>-74.234300000000005</v>
      </c>
      <c r="X729" t="s">
        <v>39</v>
      </c>
      <c r="Y729" t="s">
        <v>356</v>
      </c>
      <c r="Z729" t="s">
        <v>34</v>
      </c>
      <c r="AA729">
        <v>0</v>
      </c>
      <c r="AB729" t="s">
        <v>41</v>
      </c>
      <c r="AC729">
        <v>8</v>
      </c>
      <c r="AE729">
        <v>0.15802099999999999</v>
      </c>
      <c r="AF729">
        <v>5.3417999999999998E-3</v>
      </c>
      <c r="AG729">
        <v>3.9055499999999998E-3</v>
      </c>
      <c r="AH729">
        <v>3.8118200000000001E-3</v>
      </c>
      <c r="AI729">
        <v>1.2140199999999999E-3</v>
      </c>
      <c r="AJ729">
        <v>1.1376499999999999E-2</v>
      </c>
    </row>
    <row r="730" spans="1:38" x14ac:dyDescent="0.25">
      <c r="A730">
        <v>11089811</v>
      </c>
      <c r="D730">
        <v>60732613</v>
      </c>
      <c r="F730">
        <v>300</v>
      </c>
      <c r="G730">
        <v>78006614</v>
      </c>
      <c r="I730">
        <v>2275050012</v>
      </c>
      <c r="J730">
        <v>2</v>
      </c>
      <c r="K730" t="s">
        <v>34</v>
      </c>
      <c r="L730" t="s">
        <v>98</v>
      </c>
      <c r="M730">
        <v>34001</v>
      </c>
      <c r="O730" t="s">
        <v>498</v>
      </c>
      <c r="P730">
        <v>48811</v>
      </c>
      <c r="Q730" t="s">
        <v>37</v>
      </c>
      <c r="R730" t="s">
        <v>38</v>
      </c>
      <c r="U730" t="s">
        <v>38</v>
      </c>
      <c r="V730">
        <v>39.631399999999999</v>
      </c>
      <c r="W730">
        <v>-74.772800000000004</v>
      </c>
      <c r="X730" t="s">
        <v>39</v>
      </c>
      <c r="Y730" t="s">
        <v>153</v>
      </c>
      <c r="Z730" t="s">
        <v>34</v>
      </c>
      <c r="AA730">
        <v>0</v>
      </c>
      <c r="AB730" t="s">
        <v>41</v>
      </c>
      <c r="AC730">
        <v>8</v>
      </c>
      <c r="AE730">
        <v>0.15802099999999999</v>
      </c>
      <c r="AF730">
        <v>5.3417999999999998E-3</v>
      </c>
      <c r="AG730">
        <v>3.9055499999999998E-3</v>
      </c>
      <c r="AH730">
        <v>3.8118200000000001E-3</v>
      </c>
      <c r="AI730">
        <v>1.2140199999999999E-3</v>
      </c>
      <c r="AJ730">
        <v>1.1376499999999999E-2</v>
      </c>
    </row>
    <row r="731" spans="1:38" x14ac:dyDescent="0.25">
      <c r="A731">
        <v>9382611</v>
      </c>
      <c r="D731">
        <v>62625013</v>
      </c>
      <c r="F731">
        <v>300</v>
      </c>
      <c r="G731">
        <v>84339314</v>
      </c>
      <c r="I731">
        <v>2275050012</v>
      </c>
      <c r="J731">
        <v>2</v>
      </c>
      <c r="K731" t="s">
        <v>34</v>
      </c>
      <c r="L731" t="s">
        <v>116</v>
      </c>
      <c r="M731">
        <v>34009</v>
      </c>
      <c r="O731" t="s">
        <v>548</v>
      </c>
      <c r="P731">
        <v>48811</v>
      </c>
      <c r="Q731" t="s">
        <v>37</v>
      </c>
      <c r="R731" t="s">
        <v>38</v>
      </c>
      <c r="U731" t="s">
        <v>38</v>
      </c>
      <c r="V731">
        <v>39.219149999999999</v>
      </c>
      <c r="W731">
        <v>-74.79477</v>
      </c>
      <c r="X731" t="s">
        <v>39</v>
      </c>
      <c r="Y731" t="s">
        <v>549</v>
      </c>
      <c r="Z731" t="s">
        <v>34</v>
      </c>
      <c r="AA731">
        <v>0</v>
      </c>
      <c r="AB731" t="s">
        <v>41</v>
      </c>
      <c r="AC731">
        <v>8</v>
      </c>
      <c r="AE731">
        <v>8.3265700000000002</v>
      </c>
      <c r="AF731">
        <v>0.28147499999999998</v>
      </c>
      <c r="AG731">
        <v>0.20579500000000001</v>
      </c>
      <c r="AH731">
        <v>0.20085600000000001</v>
      </c>
      <c r="AI731">
        <v>6.3970299999999994E-2</v>
      </c>
      <c r="AJ731">
        <v>0.599464</v>
      </c>
    </row>
    <row r="732" spans="1:38" x14ac:dyDescent="0.25">
      <c r="A732">
        <v>12319711</v>
      </c>
      <c r="D732">
        <v>61749813</v>
      </c>
      <c r="F732">
        <v>300</v>
      </c>
      <c r="G732">
        <v>80025814</v>
      </c>
      <c r="I732">
        <v>2275050012</v>
      </c>
      <c r="J732">
        <v>2</v>
      </c>
      <c r="K732" t="s">
        <v>34</v>
      </c>
      <c r="L732" t="s">
        <v>79</v>
      </c>
      <c r="M732">
        <v>34027</v>
      </c>
      <c r="O732" t="s">
        <v>164</v>
      </c>
      <c r="P732">
        <v>48811</v>
      </c>
      <c r="Q732" t="s">
        <v>37</v>
      </c>
      <c r="R732" t="s">
        <v>38</v>
      </c>
      <c r="U732" t="s">
        <v>38</v>
      </c>
      <c r="V732">
        <v>40.846499999999999</v>
      </c>
      <c r="W732">
        <v>-74.804100000000005</v>
      </c>
      <c r="X732" t="s">
        <v>39</v>
      </c>
      <c r="Y732" t="s">
        <v>165</v>
      </c>
      <c r="Z732" t="s">
        <v>34</v>
      </c>
      <c r="AA732">
        <v>0</v>
      </c>
      <c r="AB732" t="s">
        <v>41</v>
      </c>
      <c r="AC732">
        <v>8</v>
      </c>
      <c r="AE732">
        <v>0.15802099999999999</v>
      </c>
      <c r="AF732">
        <v>5.3417999999999998E-3</v>
      </c>
      <c r="AG732">
        <v>3.9055499999999998E-3</v>
      </c>
      <c r="AH732">
        <v>3.8118200000000001E-3</v>
      </c>
      <c r="AI732">
        <v>1.2140199999999999E-3</v>
      </c>
      <c r="AJ732">
        <v>1.1376499999999999E-2</v>
      </c>
    </row>
    <row r="733" spans="1:38" x14ac:dyDescent="0.25">
      <c r="A733">
        <v>11565411</v>
      </c>
      <c r="D733">
        <v>60561613</v>
      </c>
      <c r="F733">
        <v>300</v>
      </c>
      <c r="G733">
        <v>77664814</v>
      </c>
      <c r="I733">
        <v>2275050012</v>
      </c>
      <c r="J733">
        <v>2</v>
      </c>
      <c r="K733" t="s">
        <v>34</v>
      </c>
      <c r="L733" t="s">
        <v>116</v>
      </c>
      <c r="M733">
        <v>34009</v>
      </c>
      <c r="O733" t="s">
        <v>147</v>
      </c>
      <c r="P733">
        <v>48811</v>
      </c>
      <c r="Q733" t="s">
        <v>37</v>
      </c>
      <c r="R733" t="s">
        <v>38</v>
      </c>
      <c r="U733" t="s">
        <v>38</v>
      </c>
      <c r="V733">
        <v>39.009</v>
      </c>
      <c r="W733">
        <v>-74.888499999999993</v>
      </c>
      <c r="X733" t="s">
        <v>39</v>
      </c>
      <c r="Y733" t="s">
        <v>148</v>
      </c>
      <c r="Z733" t="s">
        <v>34</v>
      </c>
      <c r="AA733">
        <v>0</v>
      </c>
      <c r="AB733" t="s">
        <v>41</v>
      </c>
      <c r="AC733">
        <v>8</v>
      </c>
      <c r="AE733">
        <v>0.15802099999999999</v>
      </c>
      <c r="AF733">
        <v>5.3417999999999998E-3</v>
      </c>
      <c r="AG733">
        <v>3.9055499999999998E-3</v>
      </c>
      <c r="AH733">
        <v>3.8118200000000001E-3</v>
      </c>
      <c r="AI733">
        <v>1.2140199999999999E-3</v>
      </c>
      <c r="AJ733">
        <v>1.1376499999999999E-2</v>
      </c>
    </row>
    <row r="734" spans="1:38" x14ac:dyDescent="0.25">
      <c r="A734">
        <v>11001411</v>
      </c>
      <c r="D734">
        <v>60556013</v>
      </c>
      <c r="F734">
        <v>300</v>
      </c>
      <c r="G734">
        <v>77653614</v>
      </c>
      <c r="I734">
        <v>2275050012</v>
      </c>
      <c r="J734">
        <v>2</v>
      </c>
      <c r="K734" t="s">
        <v>34</v>
      </c>
      <c r="L734" t="s">
        <v>103</v>
      </c>
      <c r="M734">
        <v>34023</v>
      </c>
      <c r="O734" t="s">
        <v>104</v>
      </c>
      <c r="P734">
        <v>48811</v>
      </c>
      <c r="Q734" t="s">
        <v>37</v>
      </c>
      <c r="R734" t="s">
        <v>38</v>
      </c>
      <c r="U734" t="s">
        <v>38</v>
      </c>
      <c r="V734">
        <v>40.365099999999998</v>
      </c>
      <c r="W734">
        <v>-74.582899999999995</v>
      </c>
      <c r="X734" t="s">
        <v>39</v>
      </c>
      <c r="Y734" t="s">
        <v>105</v>
      </c>
      <c r="Z734" t="s">
        <v>34</v>
      </c>
      <c r="AA734">
        <v>0</v>
      </c>
      <c r="AB734" t="s">
        <v>41</v>
      </c>
      <c r="AC734">
        <v>8</v>
      </c>
      <c r="AE734">
        <v>0.15802099999999999</v>
      </c>
      <c r="AF734">
        <v>5.3417999999999998E-3</v>
      </c>
      <c r="AG734">
        <v>3.9055499999999998E-3</v>
      </c>
      <c r="AH734">
        <v>3.8118200000000001E-3</v>
      </c>
      <c r="AI734">
        <v>1.2140199999999999E-3</v>
      </c>
      <c r="AJ734">
        <v>1.1376499999999999E-2</v>
      </c>
      <c r="AK734">
        <f>SUM(AF457:AF734)</f>
        <v>26.395948774000011</v>
      </c>
      <c r="AL734">
        <v>2275050012</v>
      </c>
    </row>
    <row r="735" spans="1:38" x14ac:dyDescent="0.25">
      <c r="A735">
        <v>9388611</v>
      </c>
      <c r="D735">
        <v>62632113</v>
      </c>
      <c r="F735">
        <v>300</v>
      </c>
      <c r="G735">
        <v>137934514</v>
      </c>
      <c r="I735">
        <v>2275060011</v>
      </c>
      <c r="J735">
        <v>2</v>
      </c>
      <c r="K735" t="s">
        <v>34</v>
      </c>
      <c r="L735" t="s">
        <v>98</v>
      </c>
      <c r="M735">
        <v>34001</v>
      </c>
      <c r="O735" t="s">
        <v>186</v>
      </c>
      <c r="P735">
        <v>48811</v>
      </c>
      <c r="Q735" t="s">
        <v>37</v>
      </c>
      <c r="R735" t="s">
        <v>38</v>
      </c>
      <c r="U735" t="s">
        <v>38</v>
      </c>
      <c r="V735">
        <v>39.456400000000002</v>
      </c>
      <c r="W735">
        <v>-74.5886</v>
      </c>
      <c r="X735" t="s">
        <v>39</v>
      </c>
      <c r="Y735" t="s">
        <v>187</v>
      </c>
      <c r="Z735" t="s">
        <v>34</v>
      </c>
      <c r="AA735">
        <v>0</v>
      </c>
      <c r="AB735" t="s">
        <v>41</v>
      </c>
      <c r="AC735">
        <v>8</v>
      </c>
      <c r="AE735">
        <v>9.6753</v>
      </c>
      <c r="AF735">
        <v>5.4344000000000003E-2</v>
      </c>
      <c r="AG735">
        <v>0.20751500000000001</v>
      </c>
      <c r="AH735">
        <v>0.14318500000000001</v>
      </c>
      <c r="AI735">
        <v>5.1592399999999998E-3</v>
      </c>
      <c r="AJ735">
        <v>5.8360799999999997E-2</v>
      </c>
    </row>
    <row r="736" spans="1:38" x14ac:dyDescent="0.25">
      <c r="A736">
        <v>9376311</v>
      </c>
      <c r="D736">
        <v>62589713</v>
      </c>
      <c r="F736">
        <v>300</v>
      </c>
      <c r="G736">
        <v>84222014</v>
      </c>
      <c r="I736">
        <v>2275060011</v>
      </c>
      <c r="J736">
        <v>2</v>
      </c>
      <c r="K736" t="s">
        <v>34</v>
      </c>
      <c r="L736" t="s">
        <v>61</v>
      </c>
      <c r="M736">
        <v>34013</v>
      </c>
      <c r="O736" t="s">
        <v>414</v>
      </c>
      <c r="P736">
        <v>48811</v>
      </c>
      <c r="Q736" t="s">
        <v>37</v>
      </c>
      <c r="R736" t="s">
        <v>38</v>
      </c>
      <c r="U736" t="s">
        <v>38</v>
      </c>
      <c r="V736">
        <v>40.874099999999999</v>
      </c>
      <c r="W736">
        <v>-74.286699999999996</v>
      </c>
      <c r="X736" t="s">
        <v>39</v>
      </c>
      <c r="Y736" t="s">
        <v>415</v>
      </c>
      <c r="Z736" t="s">
        <v>34</v>
      </c>
      <c r="AA736">
        <v>0</v>
      </c>
      <c r="AB736" t="s">
        <v>41</v>
      </c>
      <c r="AC736">
        <v>8</v>
      </c>
      <c r="AE736">
        <v>1.45336</v>
      </c>
      <c r="AF736">
        <v>8.1632300000000005E-3</v>
      </c>
      <c r="AG736">
        <v>3.1171600000000001E-2</v>
      </c>
      <c r="AH736">
        <v>2.15084E-2</v>
      </c>
      <c r="AI736">
        <v>7.7499000000000003E-4</v>
      </c>
      <c r="AJ736">
        <v>8.7666099999999993E-3</v>
      </c>
    </row>
    <row r="737" spans="1:38" x14ac:dyDescent="0.25">
      <c r="A737">
        <v>9385711</v>
      </c>
      <c r="D737">
        <v>62629113</v>
      </c>
      <c r="F737">
        <v>300</v>
      </c>
      <c r="G737">
        <v>137939914</v>
      </c>
      <c r="I737">
        <v>2275060011</v>
      </c>
      <c r="J737">
        <v>2</v>
      </c>
      <c r="K737" t="s">
        <v>34</v>
      </c>
      <c r="L737" t="s">
        <v>35</v>
      </c>
      <c r="M737">
        <v>34025</v>
      </c>
      <c r="O737" t="s">
        <v>311</v>
      </c>
      <c r="P737">
        <v>48811</v>
      </c>
      <c r="Q737" t="s">
        <v>37</v>
      </c>
      <c r="R737" t="s">
        <v>38</v>
      </c>
      <c r="U737" t="s">
        <v>38</v>
      </c>
      <c r="V737">
        <v>40.186920000000001</v>
      </c>
      <c r="W737">
        <v>-74.124889999999994</v>
      </c>
      <c r="X737" t="s">
        <v>39</v>
      </c>
      <c r="Y737" t="s">
        <v>312</v>
      </c>
      <c r="Z737" t="s">
        <v>34</v>
      </c>
      <c r="AA737">
        <v>0</v>
      </c>
      <c r="AB737" t="s">
        <v>41</v>
      </c>
      <c r="AC737">
        <v>8</v>
      </c>
      <c r="AE737">
        <v>14.588800000000001</v>
      </c>
      <c r="AF737">
        <v>8.1942299999999996E-2</v>
      </c>
      <c r="AG737">
        <v>0.31290000000000001</v>
      </c>
      <c r="AH737">
        <v>0.21590100000000001</v>
      </c>
      <c r="AI737">
        <v>7.7793300000000001E-3</v>
      </c>
      <c r="AJ737">
        <v>8.7998999999999994E-2</v>
      </c>
    </row>
    <row r="738" spans="1:38" x14ac:dyDescent="0.25">
      <c r="A738">
        <v>9383611</v>
      </c>
      <c r="D738">
        <v>62625913</v>
      </c>
      <c r="F738">
        <v>300</v>
      </c>
      <c r="G738">
        <v>137940814</v>
      </c>
      <c r="I738">
        <v>2275060011</v>
      </c>
      <c r="J738">
        <v>2</v>
      </c>
      <c r="K738" t="s">
        <v>34</v>
      </c>
      <c r="L738" t="s">
        <v>79</v>
      </c>
      <c r="M738">
        <v>34027</v>
      </c>
      <c r="O738" t="s">
        <v>339</v>
      </c>
      <c r="P738">
        <v>48811</v>
      </c>
      <c r="Q738" t="s">
        <v>37</v>
      </c>
      <c r="R738" t="s">
        <v>38</v>
      </c>
      <c r="U738" t="s">
        <v>38</v>
      </c>
      <c r="V738">
        <v>40.796999999999997</v>
      </c>
      <c r="W738">
        <v>-74.422700000000006</v>
      </c>
      <c r="X738" t="s">
        <v>39</v>
      </c>
      <c r="Y738" t="s">
        <v>340</v>
      </c>
      <c r="Z738" t="s">
        <v>34</v>
      </c>
      <c r="AA738">
        <v>0</v>
      </c>
      <c r="AB738" t="s">
        <v>41</v>
      </c>
      <c r="AC738">
        <v>8</v>
      </c>
      <c r="AE738">
        <v>17.406600000000001</v>
      </c>
      <c r="AF738">
        <v>9.7769300000000003E-2</v>
      </c>
      <c r="AG738">
        <v>0.373336</v>
      </c>
      <c r="AH738">
        <v>0.257602</v>
      </c>
      <c r="AI738">
        <v>9.2818999999999992E-3</v>
      </c>
      <c r="AJ738">
        <v>0.10499600000000001</v>
      </c>
    </row>
    <row r="739" spans="1:38" x14ac:dyDescent="0.25">
      <c r="A739">
        <v>9376211</v>
      </c>
      <c r="D739">
        <v>62589513</v>
      </c>
      <c r="F739">
        <v>300</v>
      </c>
      <c r="G739">
        <v>148193814</v>
      </c>
      <c r="I739">
        <v>2275060011</v>
      </c>
      <c r="J739">
        <v>2</v>
      </c>
      <c r="K739" t="s">
        <v>34</v>
      </c>
      <c r="L739" t="s">
        <v>61</v>
      </c>
      <c r="M739">
        <v>34013</v>
      </c>
      <c r="O739" t="s">
        <v>93</v>
      </c>
      <c r="P739">
        <v>48811</v>
      </c>
      <c r="Q739" t="s">
        <v>37</v>
      </c>
      <c r="R739" t="s">
        <v>38</v>
      </c>
      <c r="U739" t="s">
        <v>38</v>
      </c>
      <c r="V739">
        <v>40.690264999999997</v>
      </c>
      <c r="W739">
        <v>-74.176412999999997</v>
      </c>
      <c r="X739" t="s">
        <v>39</v>
      </c>
      <c r="Y739" t="s">
        <v>94</v>
      </c>
      <c r="Z739" t="s">
        <v>34</v>
      </c>
      <c r="AA739">
        <v>0</v>
      </c>
      <c r="AB739" t="s">
        <v>41</v>
      </c>
      <c r="AC739">
        <v>8</v>
      </c>
      <c r="AE739">
        <v>3.1377099999999998E-2</v>
      </c>
      <c r="AF739">
        <v>0.95885100000000001</v>
      </c>
      <c r="AG739">
        <v>9.6821499999999994E-5</v>
      </c>
      <c r="AH739">
        <v>2.5263800000000001</v>
      </c>
      <c r="AI739">
        <v>4.6730300000000002E-5</v>
      </c>
      <c r="AJ739">
        <v>1.02972</v>
      </c>
    </row>
    <row r="740" spans="1:38" x14ac:dyDescent="0.25">
      <c r="A740">
        <v>9376211</v>
      </c>
      <c r="D740">
        <v>62589513</v>
      </c>
      <c r="F740">
        <v>300</v>
      </c>
      <c r="G740">
        <v>137937014</v>
      </c>
      <c r="I740">
        <v>2275060011</v>
      </c>
      <c r="J740">
        <v>2</v>
      </c>
      <c r="K740" t="s">
        <v>34</v>
      </c>
      <c r="L740" t="s">
        <v>61</v>
      </c>
      <c r="M740">
        <v>34013</v>
      </c>
      <c r="O740" t="s">
        <v>93</v>
      </c>
      <c r="P740">
        <v>48811</v>
      </c>
      <c r="Q740" t="s">
        <v>37</v>
      </c>
      <c r="R740" t="s">
        <v>38</v>
      </c>
      <c r="U740" t="s">
        <v>38</v>
      </c>
      <c r="V740">
        <v>40.690264999999997</v>
      </c>
      <c r="W740">
        <v>-74.176412999999997</v>
      </c>
      <c r="X740" t="s">
        <v>39</v>
      </c>
      <c r="Y740" t="s">
        <v>94</v>
      </c>
      <c r="Z740" t="s">
        <v>34</v>
      </c>
      <c r="AA740">
        <v>0</v>
      </c>
      <c r="AB740" t="s">
        <v>41</v>
      </c>
      <c r="AC740">
        <v>8</v>
      </c>
      <c r="AE740">
        <v>170.71199999999999</v>
      </c>
      <c r="AF740">
        <v>3.4017299999999997E-5</v>
      </c>
      <c r="AG740">
        <v>3.6614100000000001</v>
      </c>
      <c r="AH740">
        <v>9.6821499999999994E-5</v>
      </c>
      <c r="AI740">
        <v>9.1030100000000003E-2</v>
      </c>
      <c r="AJ740">
        <v>9.18215E-4</v>
      </c>
    </row>
    <row r="741" spans="1:38" x14ac:dyDescent="0.25">
      <c r="A741">
        <v>9375611</v>
      </c>
      <c r="D741">
        <v>62589113</v>
      </c>
      <c r="F741">
        <v>300</v>
      </c>
      <c r="G741">
        <v>84203514</v>
      </c>
      <c r="I741">
        <v>2275060011</v>
      </c>
      <c r="J741">
        <v>2</v>
      </c>
      <c r="K741" t="s">
        <v>34</v>
      </c>
      <c r="L741" t="s">
        <v>73</v>
      </c>
      <c r="M741">
        <v>34035</v>
      </c>
      <c r="O741" t="s">
        <v>277</v>
      </c>
      <c r="P741">
        <v>48811</v>
      </c>
      <c r="Q741" t="s">
        <v>37</v>
      </c>
      <c r="R741" t="s">
        <v>38</v>
      </c>
      <c r="U741" t="s">
        <v>38</v>
      </c>
      <c r="V741">
        <v>40.398350000000001</v>
      </c>
      <c r="W741">
        <v>-74.657600000000002</v>
      </c>
      <c r="X741" t="s">
        <v>39</v>
      </c>
      <c r="Y741" t="s">
        <v>278</v>
      </c>
      <c r="Z741" t="s">
        <v>34</v>
      </c>
      <c r="AA741">
        <v>0</v>
      </c>
      <c r="AB741" t="s">
        <v>41</v>
      </c>
      <c r="AC741">
        <v>8</v>
      </c>
      <c r="AE741">
        <v>7.6654200000000001</v>
      </c>
      <c r="AF741">
        <v>4.3055000000000003E-2</v>
      </c>
      <c r="AG741">
        <v>0.164407</v>
      </c>
      <c r="AH741">
        <v>0.113441</v>
      </c>
      <c r="AI741">
        <v>4.0875E-3</v>
      </c>
      <c r="AJ741">
        <v>4.6237399999999998E-2</v>
      </c>
    </row>
    <row r="742" spans="1:38" x14ac:dyDescent="0.25">
      <c r="A742">
        <v>16131311</v>
      </c>
      <c r="D742">
        <v>103171813</v>
      </c>
      <c r="F742">
        <v>300</v>
      </c>
      <c r="G742">
        <v>166477314</v>
      </c>
      <c r="I742">
        <v>2275060011</v>
      </c>
      <c r="J742">
        <v>2</v>
      </c>
      <c r="K742" t="s">
        <v>34</v>
      </c>
      <c r="L742" t="s">
        <v>73</v>
      </c>
      <c r="M742">
        <v>34035</v>
      </c>
      <c r="O742" t="s">
        <v>377</v>
      </c>
      <c r="P742">
        <v>48811</v>
      </c>
      <c r="Q742" t="s">
        <v>37</v>
      </c>
      <c r="R742" t="s">
        <v>38</v>
      </c>
      <c r="U742" t="s">
        <v>38</v>
      </c>
      <c r="V742">
        <v>40.399166999999998</v>
      </c>
      <c r="W742">
        <v>-74.658889000000002</v>
      </c>
      <c r="X742" t="s">
        <v>110</v>
      </c>
      <c r="Y742" t="s">
        <v>277</v>
      </c>
      <c r="Z742" t="s">
        <v>34</v>
      </c>
      <c r="AA742">
        <v>0</v>
      </c>
      <c r="AB742" t="s">
        <v>41</v>
      </c>
      <c r="AC742">
        <v>8</v>
      </c>
      <c r="AE742">
        <v>3.14317E-2</v>
      </c>
      <c r="AF742">
        <v>3.3994200000000001E-5</v>
      </c>
      <c r="AG742">
        <v>9.6760899999999997E-5</v>
      </c>
      <c r="AH742">
        <v>9.6760899999999997E-5</v>
      </c>
      <c r="AI742">
        <v>4.6628899999999997E-5</v>
      </c>
      <c r="AJ742">
        <v>9.1801800000000005E-4</v>
      </c>
    </row>
    <row r="743" spans="1:38" x14ac:dyDescent="0.25">
      <c r="A743">
        <v>12304411</v>
      </c>
      <c r="D743">
        <v>89318513</v>
      </c>
      <c r="F743">
        <v>300</v>
      </c>
      <c r="G743">
        <v>120982614</v>
      </c>
      <c r="I743">
        <v>2275060011</v>
      </c>
      <c r="J743">
        <v>2</v>
      </c>
      <c r="K743" t="s">
        <v>34</v>
      </c>
      <c r="L743" t="s">
        <v>108</v>
      </c>
      <c r="M743">
        <v>34003</v>
      </c>
      <c r="O743" t="s">
        <v>357</v>
      </c>
      <c r="P743">
        <v>48811</v>
      </c>
      <c r="Q743" t="s">
        <v>37</v>
      </c>
      <c r="R743" t="s">
        <v>38</v>
      </c>
      <c r="U743" t="s">
        <v>38</v>
      </c>
      <c r="V743">
        <v>40.8459</v>
      </c>
      <c r="W743">
        <v>-74.028800000000004</v>
      </c>
      <c r="X743" t="s">
        <v>39</v>
      </c>
      <c r="Y743" t="s">
        <v>357</v>
      </c>
      <c r="Z743" t="s">
        <v>34</v>
      </c>
      <c r="AA743">
        <v>0</v>
      </c>
      <c r="AB743" t="s">
        <v>41</v>
      </c>
      <c r="AC743">
        <v>8</v>
      </c>
      <c r="AE743">
        <v>0.76654199999999995</v>
      </c>
      <c r="AF743">
        <v>4.3055000000000003E-3</v>
      </c>
      <c r="AG743">
        <v>1.6440699999999999E-2</v>
      </c>
      <c r="AH743">
        <v>1.1344099999999999E-2</v>
      </c>
      <c r="AI743">
        <v>4.0874999999999999E-4</v>
      </c>
      <c r="AJ743">
        <v>4.6237400000000003E-3</v>
      </c>
    </row>
    <row r="744" spans="1:38" x14ac:dyDescent="0.25">
      <c r="A744">
        <v>9369011</v>
      </c>
      <c r="D744">
        <v>103237313</v>
      </c>
      <c r="F744">
        <v>300</v>
      </c>
      <c r="G744">
        <v>145762514</v>
      </c>
      <c r="I744">
        <v>2275060011</v>
      </c>
      <c r="J744">
        <v>2</v>
      </c>
      <c r="K744" t="s">
        <v>34</v>
      </c>
      <c r="L744" t="s">
        <v>64</v>
      </c>
      <c r="M744">
        <v>34019</v>
      </c>
      <c r="O744" t="s">
        <v>125</v>
      </c>
      <c r="P744">
        <v>48811</v>
      </c>
      <c r="Q744" t="s">
        <v>37</v>
      </c>
      <c r="R744" t="s">
        <v>38</v>
      </c>
      <c r="U744" t="s">
        <v>38</v>
      </c>
      <c r="V744">
        <v>40.566270000000003</v>
      </c>
      <c r="W744">
        <v>-74.978639999999999</v>
      </c>
      <c r="X744" t="s">
        <v>39</v>
      </c>
      <c r="Y744" t="s">
        <v>126</v>
      </c>
      <c r="Z744" t="s">
        <v>34</v>
      </c>
      <c r="AA744">
        <v>0</v>
      </c>
      <c r="AB744" t="s">
        <v>41</v>
      </c>
      <c r="AC744">
        <v>8</v>
      </c>
      <c r="AE744">
        <v>0.153308</v>
      </c>
      <c r="AF744">
        <v>8.6109999999999995E-4</v>
      </c>
      <c r="AG744">
        <v>3.2881500000000001E-3</v>
      </c>
      <c r="AH744">
        <v>2.26882E-3</v>
      </c>
      <c r="AI744">
        <v>8.1749999999999995E-5</v>
      </c>
      <c r="AJ744">
        <v>9.2474799999999998E-4</v>
      </c>
    </row>
    <row r="745" spans="1:38" x14ac:dyDescent="0.25">
      <c r="A745">
        <v>9387111</v>
      </c>
      <c r="D745">
        <v>62630813</v>
      </c>
      <c r="F745">
        <v>300</v>
      </c>
      <c r="G745">
        <v>166468414</v>
      </c>
      <c r="I745">
        <v>2275060011</v>
      </c>
      <c r="J745">
        <v>2</v>
      </c>
      <c r="K745" t="s">
        <v>34</v>
      </c>
      <c r="L745" t="s">
        <v>108</v>
      </c>
      <c r="M745">
        <v>34003</v>
      </c>
      <c r="O745" t="s">
        <v>144</v>
      </c>
      <c r="P745">
        <v>48811</v>
      </c>
      <c r="Q745" t="s">
        <v>37</v>
      </c>
      <c r="R745" t="s">
        <v>38</v>
      </c>
      <c r="U745" t="s">
        <v>38</v>
      </c>
      <c r="V745">
        <v>40.842799999999997</v>
      </c>
      <c r="W745">
        <v>-74.066100000000006</v>
      </c>
      <c r="X745" t="s">
        <v>39</v>
      </c>
      <c r="Y745" t="s">
        <v>144</v>
      </c>
      <c r="Z745" t="s">
        <v>34</v>
      </c>
      <c r="AA745">
        <v>0</v>
      </c>
      <c r="AB745" t="s">
        <v>41</v>
      </c>
      <c r="AC745">
        <v>8</v>
      </c>
      <c r="AE745">
        <v>0.12548999999999999</v>
      </c>
      <c r="AF745">
        <v>9.8369499999999993E-4</v>
      </c>
      <c r="AG745">
        <v>3.8730699999999998E-4</v>
      </c>
      <c r="AH745">
        <v>3.8730699999999998E-4</v>
      </c>
      <c r="AI745">
        <v>1.8695800000000001E-4</v>
      </c>
      <c r="AJ745">
        <v>0.61786700000000006</v>
      </c>
    </row>
    <row r="746" spans="1:38" x14ac:dyDescent="0.25">
      <c r="A746">
        <v>9387111</v>
      </c>
      <c r="D746">
        <v>62630813</v>
      </c>
      <c r="F746">
        <v>300</v>
      </c>
      <c r="G746">
        <v>145752014</v>
      </c>
      <c r="I746">
        <v>2275060011</v>
      </c>
      <c r="J746">
        <v>2</v>
      </c>
      <c r="K746" t="s">
        <v>34</v>
      </c>
      <c r="L746" t="s">
        <v>108</v>
      </c>
      <c r="M746">
        <v>34003</v>
      </c>
      <c r="O746" t="s">
        <v>144</v>
      </c>
      <c r="P746">
        <v>48811</v>
      </c>
      <c r="Q746" t="s">
        <v>37</v>
      </c>
      <c r="R746" t="s">
        <v>38</v>
      </c>
      <c r="U746" t="s">
        <v>38</v>
      </c>
      <c r="V746">
        <v>40.842799999999997</v>
      </c>
      <c r="W746">
        <v>-74.066100000000006</v>
      </c>
      <c r="X746" t="s">
        <v>39</v>
      </c>
      <c r="Y746" t="s">
        <v>144</v>
      </c>
      <c r="Z746" t="s">
        <v>34</v>
      </c>
      <c r="AA746">
        <v>0</v>
      </c>
      <c r="AB746" t="s">
        <v>41</v>
      </c>
      <c r="AC746">
        <v>8</v>
      </c>
      <c r="AE746">
        <v>3.1618599999999997E-2</v>
      </c>
      <c r="AF746">
        <v>1.3607800000000001E-4</v>
      </c>
      <c r="AG746">
        <v>2.1969599999999998</v>
      </c>
      <c r="AH746">
        <v>3.8850100000000003E-4</v>
      </c>
      <c r="AI746">
        <v>5.46209E-2</v>
      </c>
      <c r="AJ746">
        <v>3.67293E-3</v>
      </c>
    </row>
    <row r="747" spans="1:38" x14ac:dyDescent="0.25">
      <c r="A747">
        <v>9387111</v>
      </c>
      <c r="D747">
        <v>62630813</v>
      </c>
      <c r="F747">
        <v>300</v>
      </c>
      <c r="G747">
        <v>137935114</v>
      </c>
      <c r="I747">
        <v>2275060011</v>
      </c>
      <c r="J747">
        <v>2</v>
      </c>
      <c r="K747" t="s">
        <v>34</v>
      </c>
      <c r="L747" t="s">
        <v>108</v>
      </c>
      <c r="M747">
        <v>34003</v>
      </c>
      <c r="O747" t="s">
        <v>144</v>
      </c>
      <c r="P747">
        <v>48811</v>
      </c>
      <c r="Q747" t="s">
        <v>37</v>
      </c>
      <c r="R747" t="s">
        <v>38</v>
      </c>
      <c r="U747" t="s">
        <v>38</v>
      </c>
      <c r="V747">
        <v>40.842799999999997</v>
      </c>
      <c r="W747">
        <v>-74.066100000000006</v>
      </c>
      <c r="X747" t="s">
        <v>39</v>
      </c>
      <c r="Y747" t="s">
        <v>144</v>
      </c>
      <c r="Z747" t="s">
        <v>34</v>
      </c>
      <c r="AA747">
        <v>0</v>
      </c>
      <c r="AB747" t="s">
        <v>41</v>
      </c>
      <c r="AC747">
        <v>8</v>
      </c>
      <c r="AE747">
        <v>102.432</v>
      </c>
      <c r="AF747">
        <v>0.57534099999999999</v>
      </c>
      <c r="AG747">
        <v>3.8850100000000003E-4</v>
      </c>
      <c r="AH747">
        <v>1.5159</v>
      </c>
      <c r="AI747">
        <v>3.5980499999999999E-4</v>
      </c>
      <c r="AJ747">
        <v>1.3656099999999999E-2</v>
      </c>
    </row>
    <row r="748" spans="1:38" x14ac:dyDescent="0.25">
      <c r="A748">
        <v>9367411</v>
      </c>
      <c r="D748">
        <v>62536313</v>
      </c>
      <c r="F748">
        <v>300</v>
      </c>
      <c r="G748">
        <v>166475514</v>
      </c>
      <c r="I748">
        <v>2275060011</v>
      </c>
      <c r="J748">
        <v>2</v>
      </c>
      <c r="K748" t="s">
        <v>34</v>
      </c>
      <c r="L748" t="s">
        <v>70</v>
      </c>
      <c r="M748">
        <v>34021</v>
      </c>
      <c r="O748" t="s">
        <v>121</v>
      </c>
      <c r="P748">
        <v>48811</v>
      </c>
      <c r="Q748" t="s">
        <v>37</v>
      </c>
      <c r="R748" t="s">
        <v>38</v>
      </c>
      <c r="U748" t="s">
        <v>38</v>
      </c>
      <c r="V748">
        <v>40.276800000000001</v>
      </c>
      <c r="W748">
        <v>-74.820800000000006</v>
      </c>
      <c r="X748" t="s">
        <v>39</v>
      </c>
      <c r="Y748" t="s">
        <v>122</v>
      </c>
      <c r="Z748" t="s">
        <v>34</v>
      </c>
      <c r="AA748">
        <v>0</v>
      </c>
      <c r="AB748" t="s">
        <v>41</v>
      </c>
      <c r="AC748">
        <v>8</v>
      </c>
      <c r="AE748">
        <v>3.1476799999999999E-2</v>
      </c>
      <c r="AF748">
        <v>3.1833399999999998E-2</v>
      </c>
      <c r="AG748">
        <v>9.6712400000000006E-5</v>
      </c>
      <c r="AH748">
        <v>9.6712400000000006E-5</v>
      </c>
      <c r="AI748">
        <v>4.6545100000000003E-5</v>
      </c>
      <c r="AJ748">
        <v>9.1785499999999997E-4</v>
      </c>
    </row>
    <row r="749" spans="1:38" x14ac:dyDescent="0.25">
      <c r="A749">
        <v>9367411</v>
      </c>
      <c r="D749">
        <v>62536313</v>
      </c>
      <c r="F749">
        <v>300</v>
      </c>
      <c r="G749">
        <v>137938914</v>
      </c>
      <c r="I749">
        <v>2275060011</v>
      </c>
      <c r="J749">
        <v>2</v>
      </c>
      <c r="K749" t="s">
        <v>34</v>
      </c>
      <c r="L749" t="s">
        <v>70</v>
      </c>
      <c r="M749">
        <v>34021</v>
      </c>
      <c r="O749" t="s">
        <v>121</v>
      </c>
      <c r="P749">
        <v>48811</v>
      </c>
      <c r="Q749" t="s">
        <v>37</v>
      </c>
      <c r="R749" t="s">
        <v>38</v>
      </c>
      <c r="U749" t="s">
        <v>38</v>
      </c>
      <c r="V749">
        <v>40.276800000000001</v>
      </c>
      <c r="W749">
        <v>-74.820800000000006</v>
      </c>
      <c r="X749" t="s">
        <v>39</v>
      </c>
      <c r="Y749" t="s">
        <v>122</v>
      </c>
      <c r="Z749" t="s">
        <v>34</v>
      </c>
      <c r="AA749">
        <v>0</v>
      </c>
      <c r="AB749" t="s">
        <v>41</v>
      </c>
      <c r="AC749">
        <v>8</v>
      </c>
      <c r="AE749">
        <v>5.6675500000000003</v>
      </c>
      <c r="AF749">
        <v>3.39754E-5</v>
      </c>
      <c r="AG749">
        <v>0.121557</v>
      </c>
      <c r="AH749">
        <v>8.3874400000000002E-2</v>
      </c>
      <c r="AI749">
        <v>3.0221599999999999E-3</v>
      </c>
      <c r="AJ749">
        <v>3.4186300000000003E-2</v>
      </c>
      <c r="AK749">
        <f>SUM(AF735:AF749)</f>
        <v>1.8576875899000003</v>
      </c>
      <c r="AL749">
        <v>2275060011</v>
      </c>
    </row>
    <row r="750" spans="1:38" x14ac:dyDescent="0.25">
      <c r="A750">
        <v>9388611</v>
      </c>
      <c r="D750">
        <v>62632113</v>
      </c>
      <c r="F750">
        <v>300</v>
      </c>
      <c r="G750">
        <v>84368114</v>
      </c>
      <c r="I750">
        <v>2275060012</v>
      </c>
      <c r="J750">
        <v>2</v>
      </c>
      <c r="K750" t="s">
        <v>34</v>
      </c>
      <c r="L750" t="s">
        <v>98</v>
      </c>
      <c r="M750">
        <v>34001</v>
      </c>
      <c r="O750" t="s">
        <v>186</v>
      </c>
      <c r="P750">
        <v>48811</v>
      </c>
      <c r="Q750" t="s">
        <v>37</v>
      </c>
      <c r="R750" t="s">
        <v>38</v>
      </c>
      <c r="U750" t="s">
        <v>38</v>
      </c>
      <c r="V750">
        <v>39.456400000000002</v>
      </c>
      <c r="W750">
        <v>-74.5886</v>
      </c>
      <c r="X750" t="s">
        <v>39</v>
      </c>
      <c r="Y750" t="s">
        <v>187</v>
      </c>
      <c r="Z750" t="s">
        <v>34</v>
      </c>
      <c r="AA750">
        <v>0</v>
      </c>
      <c r="AB750" t="s">
        <v>41</v>
      </c>
      <c r="AC750">
        <v>8</v>
      </c>
      <c r="AE750">
        <v>6.0140699999999998E-3</v>
      </c>
      <c r="AF750">
        <v>1.0144100000000001E-3</v>
      </c>
      <c r="AG750">
        <v>0.62824800000000003</v>
      </c>
      <c r="AH750">
        <v>8.1829000000000005E-5</v>
      </c>
      <c r="AI750">
        <v>5.6485200000000002E-4</v>
      </c>
      <c r="AJ750">
        <v>1.4000099999999999E-3</v>
      </c>
    </row>
    <row r="751" spans="1:38" x14ac:dyDescent="0.25">
      <c r="A751">
        <v>9388611</v>
      </c>
      <c r="D751">
        <v>62632113</v>
      </c>
      <c r="F751">
        <v>300</v>
      </c>
      <c r="G751">
        <v>166467814</v>
      </c>
      <c r="I751">
        <v>2275060012</v>
      </c>
      <c r="J751">
        <v>2</v>
      </c>
      <c r="K751" t="s">
        <v>34</v>
      </c>
      <c r="L751" t="s">
        <v>98</v>
      </c>
      <c r="M751">
        <v>34001</v>
      </c>
      <c r="O751" t="s">
        <v>186</v>
      </c>
      <c r="P751">
        <v>48811</v>
      </c>
      <c r="Q751" t="s">
        <v>37</v>
      </c>
      <c r="R751" t="s">
        <v>38</v>
      </c>
      <c r="U751" t="s">
        <v>38</v>
      </c>
      <c r="V751">
        <v>39.456400000000002</v>
      </c>
      <c r="W751">
        <v>-74.5886</v>
      </c>
      <c r="X751" t="s">
        <v>39</v>
      </c>
      <c r="Y751" t="s">
        <v>187</v>
      </c>
      <c r="Z751" t="s">
        <v>34</v>
      </c>
      <c r="AA751">
        <v>0</v>
      </c>
      <c r="AB751" t="s">
        <v>41</v>
      </c>
      <c r="AC751">
        <v>8</v>
      </c>
      <c r="AE751">
        <v>1.31795E-2</v>
      </c>
      <c r="AF751">
        <v>0.80738299999999996</v>
      </c>
      <c r="AG751">
        <v>8.1829000000000005E-5</v>
      </c>
      <c r="AH751">
        <v>1.04861E-4</v>
      </c>
      <c r="AI751">
        <v>0.100033</v>
      </c>
      <c r="AJ751">
        <v>1.5304400000000001E-3</v>
      </c>
    </row>
    <row r="752" spans="1:38" x14ac:dyDescent="0.25">
      <c r="A752">
        <v>9388611</v>
      </c>
      <c r="D752">
        <v>62632113</v>
      </c>
      <c r="F752">
        <v>300</v>
      </c>
      <c r="G752">
        <v>137934614</v>
      </c>
      <c r="I752">
        <v>2275060012</v>
      </c>
      <c r="J752">
        <v>2</v>
      </c>
      <c r="K752" t="s">
        <v>34</v>
      </c>
      <c r="L752" t="s">
        <v>98</v>
      </c>
      <c r="M752">
        <v>34001</v>
      </c>
      <c r="O752" t="s">
        <v>186</v>
      </c>
      <c r="P752">
        <v>48811</v>
      </c>
      <c r="Q752" t="s">
        <v>37</v>
      </c>
      <c r="R752" t="s">
        <v>38</v>
      </c>
      <c r="U752" t="s">
        <v>38</v>
      </c>
      <c r="V752">
        <v>39.456400000000002</v>
      </c>
      <c r="W752">
        <v>-74.5886</v>
      </c>
      <c r="X752" t="s">
        <v>39</v>
      </c>
      <c r="Y752" t="s">
        <v>187</v>
      </c>
      <c r="Z752" t="s">
        <v>34</v>
      </c>
      <c r="AA752">
        <v>0</v>
      </c>
      <c r="AB752" t="s">
        <v>41</v>
      </c>
      <c r="AC752">
        <v>8</v>
      </c>
      <c r="AE752">
        <v>3.76023</v>
      </c>
      <c r="AF752">
        <v>3.1580100000000002E-3</v>
      </c>
      <c r="AG752">
        <v>1.9204199999999999E-4</v>
      </c>
      <c r="AH752">
        <v>1.9204199999999999E-4</v>
      </c>
      <c r="AI752">
        <v>3.9906000000000002E-4</v>
      </c>
      <c r="AJ752">
        <v>5.07713E-3</v>
      </c>
    </row>
    <row r="753" spans="1:36" x14ac:dyDescent="0.25">
      <c r="A753">
        <v>9388611</v>
      </c>
      <c r="D753">
        <v>62632113</v>
      </c>
      <c r="F753">
        <v>300</v>
      </c>
      <c r="G753">
        <v>166467714</v>
      </c>
      <c r="I753">
        <v>2275060012</v>
      </c>
      <c r="J753">
        <v>2</v>
      </c>
      <c r="K753" t="s">
        <v>34</v>
      </c>
      <c r="L753" t="s">
        <v>98</v>
      </c>
      <c r="M753">
        <v>34001</v>
      </c>
      <c r="O753" t="s">
        <v>186</v>
      </c>
      <c r="P753">
        <v>48811</v>
      </c>
      <c r="Q753" t="s">
        <v>37</v>
      </c>
      <c r="R753" t="s">
        <v>38</v>
      </c>
      <c r="U753" t="s">
        <v>38</v>
      </c>
      <c r="V753">
        <v>39.456400000000002</v>
      </c>
      <c r="W753">
        <v>-74.5886</v>
      </c>
      <c r="X753" t="s">
        <v>39</v>
      </c>
      <c r="Y753" t="s">
        <v>187</v>
      </c>
      <c r="Z753" t="s">
        <v>34</v>
      </c>
      <c r="AA753">
        <v>0</v>
      </c>
      <c r="AB753" t="s">
        <v>41</v>
      </c>
      <c r="AC753">
        <v>8</v>
      </c>
      <c r="AE753">
        <v>8.4936600000000001E-3</v>
      </c>
      <c r="AF753">
        <v>3.48731E-3</v>
      </c>
      <c r="AG753">
        <v>8.7717200000000002E-3</v>
      </c>
      <c r="AH753">
        <v>0.61316999999999999</v>
      </c>
      <c r="AI753">
        <v>0.16919699999999999</v>
      </c>
      <c r="AJ753">
        <v>5.1618699999999998E-3</v>
      </c>
    </row>
    <row r="754" spans="1:36" x14ac:dyDescent="0.25">
      <c r="A754">
        <v>9388611</v>
      </c>
      <c r="D754">
        <v>62632113</v>
      </c>
      <c r="F754">
        <v>300</v>
      </c>
      <c r="G754">
        <v>145747714</v>
      </c>
      <c r="I754">
        <v>2275060012</v>
      </c>
      <c r="J754">
        <v>2</v>
      </c>
      <c r="K754" t="s">
        <v>34</v>
      </c>
      <c r="L754" t="s">
        <v>98</v>
      </c>
      <c r="M754">
        <v>34001</v>
      </c>
      <c r="O754" t="s">
        <v>186</v>
      </c>
      <c r="P754">
        <v>48811</v>
      </c>
      <c r="Q754" t="s">
        <v>37</v>
      </c>
      <c r="R754" t="s">
        <v>38</v>
      </c>
      <c r="U754" t="s">
        <v>38</v>
      </c>
      <c r="V754">
        <v>39.456400000000002</v>
      </c>
      <c r="W754">
        <v>-74.5886</v>
      </c>
      <c r="X754" t="s">
        <v>39</v>
      </c>
      <c r="Y754" t="s">
        <v>187</v>
      </c>
      <c r="Z754" t="s">
        <v>34</v>
      </c>
      <c r="AA754">
        <v>0</v>
      </c>
      <c r="AB754" t="s">
        <v>41</v>
      </c>
      <c r="AC754">
        <v>8</v>
      </c>
      <c r="AE754">
        <v>1.4037500000000001</v>
      </c>
      <c r="AF754">
        <v>0.53356599999999998</v>
      </c>
      <c r="AG754">
        <v>1.04861E-4</v>
      </c>
      <c r="AH754">
        <v>8.7717200000000002E-3</v>
      </c>
      <c r="AI754">
        <v>2.5795000000000001E-4</v>
      </c>
      <c r="AJ754">
        <v>1.0474300000000001</v>
      </c>
    </row>
    <row r="755" spans="1:36" x14ac:dyDescent="0.25">
      <c r="A755">
        <v>9383711</v>
      </c>
      <c r="D755">
        <v>98309913</v>
      </c>
      <c r="F755">
        <v>300</v>
      </c>
      <c r="G755">
        <v>166470414</v>
      </c>
      <c r="I755">
        <v>2275060012</v>
      </c>
      <c r="J755">
        <v>2</v>
      </c>
      <c r="K755" t="s">
        <v>34</v>
      </c>
      <c r="L755" t="s">
        <v>56</v>
      </c>
      <c r="M755">
        <v>34007</v>
      </c>
      <c r="O755" t="s">
        <v>57</v>
      </c>
      <c r="P755">
        <v>48811</v>
      </c>
      <c r="Q755" t="s">
        <v>37</v>
      </c>
      <c r="R755" t="s">
        <v>38</v>
      </c>
      <c r="U755" t="s">
        <v>38</v>
      </c>
      <c r="V755">
        <v>39.778419999999997</v>
      </c>
      <c r="W755">
        <v>-74.947800000000001</v>
      </c>
      <c r="X755" t="s">
        <v>39</v>
      </c>
      <c r="Y755" t="s">
        <v>58</v>
      </c>
      <c r="Z755" t="s">
        <v>34</v>
      </c>
      <c r="AA755">
        <v>0</v>
      </c>
      <c r="AB755" t="s">
        <v>41</v>
      </c>
      <c r="AC755">
        <v>8</v>
      </c>
      <c r="AE755">
        <v>6.5898399999999996E-3</v>
      </c>
      <c r="AF755">
        <v>5.0569000000000005E-4</v>
      </c>
      <c r="AG755">
        <v>9.5755599999999995E-5</v>
      </c>
      <c r="AH755">
        <v>9.5755599999999995E-5</v>
      </c>
      <c r="AI755">
        <v>1.28687E-4</v>
      </c>
      <c r="AJ755">
        <v>2.5386200000000001E-3</v>
      </c>
    </row>
    <row r="756" spans="1:36" x14ac:dyDescent="0.25">
      <c r="A756">
        <v>9376311</v>
      </c>
      <c r="D756">
        <v>62589713</v>
      </c>
      <c r="F756">
        <v>300</v>
      </c>
      <c r="G756">
        <v>84222114</v>
      </c>
      <c r="I756">
        <v>2275060012</v>
      </c>
      <c r="J756">
        <v>2</v>
      </c>
      <c r="K756" t="s">
        <v>34</v>
      </c>
      <c r="L756" t="s">
        <v>61</v>
      </c>
      <c r="M756">
        <v>34013</v>
      </c>
      <c r="O756" t="s">
        <v>414</v>
      </c>
      <c r="P756">
        <v>48811</v>
      </c>
      <c r="Q756" t="s">
        <v>37</v>
      </c>
      <c r="R756" t="s">
        <v>38</v>
      </c>
      <c r="U756" t="s">
        <v>38</v>
      </c>
      <c r="V756">
        <v>40.874099999999999</v>
      </c>
      <c r="W756">
        <v>-74.286699999999996</v>
      </c>
      <c r="X756" t="s">
        <v>39</v>
      </c>
      <c r="Y756" t="s">
        <v>415</v>
      </c>
      <c r="Z756" t="s">
        <v>34</v>
      </c>
      <c r="AA756">
        <v>0</v>
      </c>
      <c r="AB756" t="s">
        <v>41</v>
      </c>
      <c r="AC756">
        <v>8</v>
      </c>
      <c r="AE756">
        <v>0.66925800000000002</v>
      </c>
      <c r="AF756">
        <v>0.143701</v>
      </c>
      <c r="AG756">
        <v>0.111818</v>
      </c>
      <c r="AH756">
        <v>0.10913399999999999</v>
      </c>
      <c r="AI756">
        <v>3.01143E-2</v>
      </c>
      <c r="AJ756">
        <v>0.18642500000000001</v>
      </c>
    </row>
    <row r="757" spans="1:36" x14ac:dyDescent="0.25">
      <c r="A757">
        <v>9385711</v>
      </c>
      <c r="D757">
        <v>62629113</v>
      </c>
      <c r="F757">
        <v>300</v>
      </c>
      <c r="G757">
        <v>166476314</v>
      </c>
      <c r="I757">
        <v>2275060012</v>
      </c>
      <c r="J757">
        <v>2</v>
      </c>
      <c r="K757" t="s">
        <v>34</v>
      </c>
      <c r="L757" t="s">
        <v>35</v>
      </c>
      <c r="M757">
        <v>34025</v>
      </c>
      <c r="O757" t="s">
        <v>311</v>
      </c>
      <c r="P757">
        <v>48811</v>
      </c>
      <c r="Q757" t="s">
        <v>37</v>
      </c>
      <c r="R757" t="s">
        <v>38</v>
      </c>
      <c r="U757" t="s">
        <v>38</v>
      </c>
      <c r="V757">
        <v>40.186920000000001</v>
      </c>
      <c r="W757">
        <v>-74.124889999999994</v>
      </c>
      <c r="X757" t="s">
        <v>39</v>
      </c>
      <c r="Y757" t="s">
        <v>312</v>
      </c>
      <c r="Z757" t="s">
        <v>34</v>
      </c>
      <c r="AA757">
        <v>0</v>
      </c>
      <c r="AB757" t="s">
        <v>41</v>
      </c>
      <c r="AC757">
        <v>8</v>
      </c>
      <c r="AE757">
        <v>1.3179700000000001E-2</v>
      </c>
      <c r="AF757">
        <v>1.32368E-3</v>
      </c>
      <c r="AG757">
        <v>1.12658E-4</v>
      </c>
      <c r="AH757">
        <v>1.91449E-4</v>
      </c>
      <c r="AI757">
        <v>3.9157299999999999E-4</v>
      </c>
      <c r="AJ757">
        <v>2.2414800000000001E-3</v>
      </c>
    </row>
    <row r="758" spans="1:36" x14ac:dyDescent="0.25">
      <c r="A758">
        <v>9385711</v>
      </c>
      <c r="D758">
        <v>62629113</v>
      </c>
      <c r="F758">
        <v>300</v>
      </c>
      <c r="G758">
        <v>166476414</v>
      </c>
      <c r="I758">
        <v>2275060012</v>
      </c>
      <c r="J758">
        <v>2</v>
      </c>
      <c r="K758" t="s">
        <v>34</v>
      </c>
      <c r="L758" t="s">
        <v>35</v>
      </c>
      <c r="M758">
        <v>34025</v>
      </c>
      <c r="O758" t="s">
        <v>311</v>
      </c>
      <c r="P758">
        <v>48811</v>
      </c>
      <c r="Q758" t="s">
        <v>37</v>
      </c>
      <c r="R758" t="s">
        <v>38</v>
      </c>
      <c r="U758" t="s">
        <v>38</v>
      </c>
      <c r="V758">
        <v>40.186920000000001</v>
      </c>
      <c r="W758">
        <v>-74.124889999999994</v>
      </c>
      <c r="X758" t="s">
        <v>39</v>
      </c>
      <c r="Y758" t="s">
        <v>312</v>
      </c>
      <c r="Z758" t="s">
        <v>34</v>
      </c>
      <c r="AA758">
        <v>0</v>
      </c>
      <c r="AB758" t="s">
        <v>41</v>
      </c>
      <c r="AC758">
        <v>8</v>
      </c>
      <c r="AE758">
        <v>3.8000199999999999E-3</v>
      </c>
      <c r="AF758">
        <v>9.5565199999999998E-4</v>
      </c>
      <c r="AG758">
        <v>1.1203099999999999</v>
      </c>
      <c r="AH758">
        <v>1.0934200000000001</v>
      </c>
      <c r="AI758">
        <v>2.1508599999999999E-4</v>
      </c>
      <c r="AJ758">
        <v>5.0692000000000001E-4</v>
      </c>
    </row>
    <row r="759" spans="1:36" x14ac:dyDescent="0.25">
      <c r="A759">
        <v>9385711</v>
      </c>
      <c r="D759">
        <v>62629113</v>
      </c>
      <c r="F759">
        <v>300</v>
      </c>
      <c r="G759">
        <v>137940014</v>
      </c>
      <c r="I759">
        <v>2275060012</v>
      </c>
      <c r="J759">
        <v>2</v>
      </c>
      <c r="K759" t="s">
        <v>34</v>
      </c>
      <c r="L759" t="s">
        <v>35</v>
      </c>
      <c r="M759">
        <v>34025</v>
      </c>
      <c r="O759" t="s">
        <v>311</v>
      </c>
      <c r="P759">
        <v>48811</v>
      </c>
      <c r="Q759" t="s">
        <v>37</v>
      </c>
      <c r="R759" t="s">
        <v>38</v>
      </c>
      <c r="U759" t="s">
        <v>38</v>
      </c>
      <c r="V759">
        <v>40.186920000000001</v>
      </c>
      <c r="W759">
        <v>-74.124889999999994</v>
      </c>
      <c r="X759" t="s">
        <v>39</v>
      </c>
      <c r="Y759" t="s">
        <v>312</v>
      </c>
      <c r="Z759" t="s">
        <v>34</v>
      </c>
      <c r="AA759">
        <v>0</v>
      </c>
      <c r="AB759" t="s">
        <v>41</v>
      </c>
      <c r="AC759">
        <v>8</v>
      </c>
      <c r="AE759">
        <v>6.7053599999999998</v>
      </c>
      <c r="AF759">
        <v>1.4397500000000001</v>
      </c>
      <c r="AG759">
        <v>1.91449E-4</v>
      </c>
      <c r="AH759">
        <v>1.12658E-4</v>
      </c>
      <c r="AI759">
        <v>0.30171799999999999</v>
      </c>
      <c r="AJ759">
        <v>5.0772500000000002E-3</v>
      </c>
    </row>
    <row r="760" spans="1:36" x14ac:dyDescent="0.25">
      <c r="A760">
        <v>9385711</v>
      </c>
      <c r="D760">
        <v>62629113</v>
      </c>
      <c r="F760">
        <v>300</v>
      </c>
      <c r="G760">
        <v>84353014</v>
      </c>
      <c r="I760">
        <v>2275060012</v>
      </c>
      <c r="J760">
        <v>2</v>
      </c>
      <c r="K760" t="s">
        <v>34</v>
      </c>
      <c r="L760" t="s">
        <v>35</v>
      </c>
      <c r="M760">
        <v>34025</v>
      </c>
      <c r="O760" t="s">
        <v>311</v>
      </c>
      <c r="P760">
        <v>48811</v>
      </c>
      <c r="Q760" t="s">
        <v>37</v>
      </c>
      <c r="R760" t="s">
        <v>38</v>
      </c>
      <c r="U760" t="s">
        <v>38</v>
      </c>
      <c r="V760">
        <v>40.186920000000001</v>
      </c>
      <c r="W760">
        <v>-74.124889999999994</v>
      </c>
      <c r="X760" t="s">
        <v>39</v>
      </c>
      <c r="Y760" t="s">
        <v>312</v>
      </c>
      <c r="Z760" t="s">
        <v>34</v>
      </c>
      <c r="AA760">
        <v>0</v>
      </c>
      <c r="AB760" t="s">
        <v>41</v>
      </c>
      <c r="AC760">
        <v>8</v>
      </c>
      <c r="AE760">
        <v>4.2963000000000003E-3</v>
      </c>
      <c r="AF760">
        <v>1.0110200000000001E-3</v>
      </c>
      <c r="AG760">
        <v>4.0259699999999997E-5</v>
      </c>
      <c r="AH760">
        <v>4.0259699999999997E-5</v>
      </c>
      <c r="AI760">
        <v>2.5730499999999999E-4</v>
      </c>
      <c r="AJ760">
        <v>1.8677999999999999</v>
      </c>
    </row>
    <row r="761" spans="1:36" x14ac:dyDescent="0.25">
      <c r="A761">
        <v>9383611</v>
      </c>
      <c r="D761">
        <v>62625913</v>
      </c>
      <c r="F761">
        <v>300</v>
      </c>
      <c r="G761">
        <v>145765814</v>
      </c>
      <c r="I761">
        <v>2275060012</v>
      </c>
      <c r="J761">
        <v>2</v>
      </c>
      <c r="K761" t="s">
        <v>34</v>
      </c>
      <c r="L761" t="s">
        <v>79</v>
      </c>
      <c r="M761">
        <v>34027</v>
      </c>
      <c r="O761" t="s">
        <v>339</v>
      </c>
      <c r="P761">
        <v>48811</v>
      </c>
      <c r="Q761" t="s">
        <v>37</v>
      </c>
      <c r="R761" t="s">
        <v>38</v>
      </c>
      <c r="U761" t="s">
        <v>38</v>
      </c>
      <c r="V761">
        <v>40.796999999999997</v>
      </c>
      <c r="W761">
        <v>-74.422700000000006</v>
      </c>
      <c r="X761" t="s">
        <v>39</v>
      </c>
      <c r="Y761" t="s">
        <v>340</v>
      </c>
      <c r="Z761" t="s">
        <v>34</v>
      </c>
      <c r="AA761">
        <v>0</v>
      </c>
      <c r="AB761" t="s">
        <v>41</v>
      </c>
      <c r="AC761">
        <v>8</v>
      </c>
      <c r="AE761">
        <v>3.6855799999999999E-3</v>
      </c>
      <c r="AF761">
        <v>1.39511E-3</v>
      </c>
      <c r="AG761">
        <v>2.29567E-5</v>
      </c>
      <c r="AH761">
        <v>1.3409599999999999E-5</v>
      </c>
      <c r="AI761">
        <v>2.6175299999999999E-4</v>
      </c>
      <c r="AJ761">
        <v>2.2206999999999999</v>
      </c>
    </row>
    <row r="762" spans="1:36" x14ac:dyDescent="0.25">
      <c r="A762">
        <v>9383611</v>
      </c>
      <c r="D762">
        <v>62625913</v>
      </c>
      <c r="F762">
        <v>300</v>
      </c>
      <c r="G762">
        <v>137940914</v>
      </c>
      <c r="I762">
        <v>2275060012</v>
      </c>
      <c r="J762">
        <v>2</v>
      </c>
      <c r="K762" t="s">
        <v>34</v>
      </c>
      <c r="L762" t="s">
        <v>79</v>
      </c>
      <c r="M762">
        <v>34027</v>
      </c>
      <c r="O762" t="s">
        <v>339</v>
      </c>
      <c r="P762">
        <v>48811</v>
      </c>
      <c r="Q762" t="s">
        <v>37</v>
      </c>
      <c r="R762" t="s">
        <v>38</v>
      </c>
      <c r="U762" t="s">
        <v>38</v>
      </c>
      <c r="V762">
        <v>40.796999999999997</v>
      </c>
      <c r="W762">
        <v>-74.422700000000006</v>
      </c>
      <c r="X762" t="s">
        <v>39</v>
      </c>
      <c r="Y762" t="s">
        <v>340</v>
      </c>
      <c r="Z762" t="s">
        <v>34</v>
      </c>
      <c r="AA762">
        <v>0</v>
      </c>
      <c r="AB762" t="s">
        <v>41</v>
      </c>
      <c r="AC762">
        <v>8</v>
      </c>
      <c r="AE762">
        <v>7.9722400000000002</v>
      </c>
      <c r="AF762">
        <v>3.18012E-4</v>
      </c>
      <c r="AG762">
        <v>1.3409599999999999E-5</v>
      </c>
      <c r="AH762">
        <v>8.1772800000000004E-5</v>
      </c>
      <c r="AI762">
        <v>0.35872300000000001</v>
      </c>
      <c r="AJ762">
        <v>1.35529E-5</v>
      </c>
    </row>
    <row r="763" spans="1:36" x14ac:dyDescent="0.25">
      <c r="A763">
        <v>9383611</v>
      </c>
      <c r="D763">
        <v>62625913</v>
      </c>
      <c r="F763">
        <v>300</v>
      </c>
      <c r="G763">
        <v>84341414</v>
      </c>
      <c r="I763">
        <v>2275060012</v>
      </c>
      <c r="J763">
        <v>2</v>
      </c>
      <c r="K763" t="s">
        <v>34</v>
      </c>
      <c r="L763" t="s">
        <v>79</v>
      </c>
      <c r="M763">
        <v>34027</v>
      </c>
      <c r="O763" t="s">
        <v>339</v>
      </c>
      <c r="P763">
        <v>48811</v>
      </c>
      <c r="Q763" t="s">
        <v>37</v>
      </c>
      <c r="R763" t="s">
        <v>38</v>
      </c>
      <c r="U763" t="s">
        <v>38</v>
      </c>
      <c r="V763">
        <v>40.796999999999997</v>
      </c>
      <c r="W763">
        <v>-74.422700000000006</v>
      </c>
      <c r="X763" t="s">
        <v>39</v>
      </c>
      <c r="Y763" t="s">
        <v>340</v>
      </c>
      <c r="Z763" t="s">
        <v>34</v>
      </c>
      <c r="AA763">
        <v>0</v>
      </c>
      <c r="AB763" t="s">
        <v>41</v>
      </c>
      <c r="AC763">
        <v>8</v>
      </c>
      <c r="AE763">
        <v>1.4321099999999999E-3</v>
      </c>
      <c r="AF763">
        <v>1.0603899999999999E-2</v>
      </c>
      <c r="AG763">
        <v>8.1772800000000004E-5</v>
      </c>
      <c r="AH763">
        <v>2.29567E-5</v>
      </c>
      <c r="AI763">
        <v>3.8580899999999998E-4</v>
      </c>
      <c r="AJ763">
        <v>1.6897599999999999E-4</v>
      </c>
    </row>
    <row r="764" spans="1:36" x14ac:dyDescent="0.25">
      <c r="A764">
        <v>9383611</v>
      </c>
      <c r="D764">
        <v>62625913</v>
      </c>
      <c r="F764">
        <v>300</v>
      </c>
      <c r="G764">
        <v>84341614</v>
      </c>
      <c r="I764">
        <v>2275060012</v>
      </c>
      <c r="J764">
        <v>2</v>
      </c>
      <c r="K764" t="s">
        <v>34</v>
      </c>
      <c r="L764" t="s">
        <v>79</v>
      </c>
      <c r="M764">
        <v>34027</v>
      </c>
      <c r="O764" t="s">
        <v>339</v>
      </c>
      <c r="P764">
        <v>48811</v>
      </c>
      <c r="Q764" t="s">
        <v>37</v>
      </c>
      <c r="R764" t="s">
        <v>38</v>
      </c>
      <c r="U764" t="s">
        <v>38</v>
      </c>
      <c r="V764">
        <v>40.796999999999997</v>
      </c>
      <c r="W764">
        <v>-74.422700000000006</v>
      </c>
      <c r="X764" t="s">
        <v>39</v>
      </c>
      <c r="Y764" t="s">
        <v>340</v>
      </c>
      <c r="Z764" t="s">
        <v>34</v>
      </c>
      <c r="AA764">
        <v>0</v>
      </c>
      <c r="AB764" t="s">
        <v>41</v>
      </c>
      <c r="AC764">
        <v>8</v>
      </c>
      <c r="AE764">
        <v>0.13838800000000001</v>
      </c>
      <c r="AF764">
        <v>1.71177</v>
      </c>
      <c r="AG764">
        <v>1.3319799999999999</v>
      </c>
      <c r="AH764">
        <v>1.3000100000000001</v>
      </c>
      <c r="AI764">
        <v>2.6994499999999999E-3</v>
      </c>
      <c r="AJ764">
        <v>2.1806299999999998E-3</v>
      </c>
    </row>
    <row r="765" spans="1:36" x14ac:dyDescent="0.25">
      <c r="A765">
        <v>9383611</v>
      </c>
      <c r="D765">
        <v>62625913</v>
      </c>
      <c r="F765">
        <v>300</v>
      </c>
      <c r="G765">
        <v>145765714</v>
      </c>
      <c r="I765">
        <v>2275060012</v>
      </c>
      <c r="J765">
        <v>2</v>
      </c>
      <c r="K765" t="s">
        <v>34</v>
      </c>
      <c r="L765" t="s">
        <v>79</v>
      </c>
      <c r="M765">
        <v>34027</v>
      </c>
      <c r="O765" t="s">
        <v>339</v>
      </c>
      <c r="P765">
        <v>48811</v>
      </c>
      <c r="Q765" t="s">
        <v>37</v>
      </c>
      <c r="R765" t="s">
        <v>38</v>
      </c>
      <c r="U765" t="s">
        <v>38</v>
      </c>
      <c r="V765">
        <v>40.796999999999997</v>
      </c>
      <c r="W765">
        <v>-74.422700000000006</v>
      </c>
      <c r="X765" t="s">
        <v>39</v>
      </c>
      <c r="Y765" t="s">
        <v>340</v>
      </c>
      <c r="Z765" t="s">
        <v>34</v>
      </c>
      <c r="AA765">
        <v>0</v>
      </c>
      <c r="AB765" t="s">
        <v>41</v>
      </c>
      <c r="AC765">
        <v>8</v>
      </c>
      <c r="AE765">
        <v>8.7031599999999997E-3</v>
      </c>
      <c r="AF765">
        <v>1.73094E-3</v>
      </c>
      <c r="AG765">
        <v>2.0081399999999998E-3</v>
      </c>
      <c r="AH765">
        <v>2.0081399999999998E-3</v>
      </c>
      <c r="AI765">
        <v>7.1613900000000002E-5</v>
      </c>
      <c r="AJ765">
        <v>5.3311600000000001E-2</v>
      </c>
    </row>
    <row r="766" spans="1:36" x14ac:dyDescent="0.25">
      <c r="A766">
        <v>9376211</v>
      </c>
      <c r="D766">
        <v>62589513</v>
      </c>
      <c r="F766">
        <v>300</v>
      </c>
      <c r="G766">
        <v>137937114</v>
      </c>
      <c r="I766">
        <v>2275060012</v>
      </c>
      <c r="J766">
        <v>2</v>
      </c>
      <c r="K766" t="s">
        <v>34</v>
      </c>
      <c r="L766" t="s">
        <v>61</v>
      </c>
      <c r="M766">
        <v>34013</v>
      </c>
      <c r="O766" t="s">
        <v>93</v>
      </c>
      <c r="P766">
        <v>48811</v>
      </c>
      <c r="Q766" t="s">
        <v>37</v>
      </c>
      <c r="R766" t="s">
        <v>38</v>
      </c>
      <c r="U766" t="s">
        <v>38</v>
      </c>
      <c r="V766">
        <v>40.690264999999997</v>
      </c>
      <c r="W766">
        <v>-74.176412999999997</v>
      </c>
      <c r="X766" t="s">
        <v>39</v>
      </c>
      <c r="Y766" t="s">
        <v>94</v>
      </c>
      <c r="Z766" t="s">
        <v>34</v>
      </c>
      <c r="AA766">
        <v>0</v>
      </c>
      <c r="AB766" t="s">
        <v>41</v>
      </c>
      <c r="AC766">
        <v>8</v>
      </c>
      <c r="AE766">
        <v>59.016800000000003</v>
      </c>
      <c r="AF766">
        <v>2.8063300000000001E-3</v>
      </c>
      <c r="AG766">
        <v>2.988E-2</v>
      </c>
      <c r="AH766">
        <v>0.416935</v>
      </c>
      <c r="AI766">
        <v>0.15986300000000001</v>
      </c>
      <c r="AJ766">
        <v>1.63018</v>
      </c>
    </row>
    <row r="767" spans="1:36" x14ac:dyDescent="0.25">
      <c r="A767">
        <v>9376211</v>
      </c>
      <c r="D767">
        <v>62589513</v>
      </c>
      <c r="F767">
        <v>300</v>
      </c>
      <c r="G767">
        <v>84220914</v>
      </c>
      <c r="I767">
        <v>2275060012</v>
      </c>
      <c r="J767">
        <v>2</v>
      </c>
      <c r="K767" t="s">
        <v>34</v>
      </c>
      <c r="L767" t="s">
        <v>61</v>
      </c>
      <c r="M767">
        <v>34013</v>
      </c>
      <c r="O767" t="s">
        <v>93</v>
      </c>
      <c r="P767">
        <v>48811</v>
      </c>
      <c r="Q767" t="s">
        <v>37</v>
      </c>
      <c r="R767" t="s">
        <v>38</v>
      </c>
      <c r="U767" t="s">
        <v>38</v>
      </c>
      <c r="V767">
        <v>40.690264999999997</v>
      </c>
      <c r="W767">
        <v>-74.176412999999997</v>
      </c>
      <c r="X767" t="s">
        <v>39</v>
      </c>
      <c r="Y767" t="s">
        <v>94</v>
      </c>
      <c r="Z767" t="s">
        <v>34</v>
      </c>
      <c r="AA767">
        <v>0</v>
      </c>
      <c r="AB767" t="s">
        <v>41</v>
      </c>
      <c r="AC767">
        <v>8</v>
      </c>
      <c r="AE767">
        <v>3.17489</v>
      </c>
      <c r="AF767">
        <v>2.5417999999999999E-3</v>
      </c>
      <c r="AG767">
        <v>1.21347</v>
      </c>
      <c r="AH767">
        <v>4.8111300000000003E-4</v>
      </c>
      <c r="AI767">
        <v>5.2592899999999996E-4</v>
      </c>
      <c r="AJ767">
        <v>2.7089300000000002E-5</v>
      </c>
    </row>
    <row r="768" spans="1:36" x14ac:dyDescent="0.25">
      <c r="A768">
        <v>9376211</v>
      </c>
      <c r="D768">
        <v>62589513</v>
      </c>
      <c r="F768">
        <v>300</v>
      </c>
      <c r="G768">
        <v>166474114</v>
      </c>
      <c r="I768">
        <v>2275060012</v>
      </c>
      <c r="J768">
        <v>2</v>
      </c>
      <c r="K768" t="s">
        <v>34</v>
      </c>
      <c r="L768" t="s">
        <v>61</v>
      </c>
      <c r="M768">
        <v>34013</v>
      </c>
      <c r="O768" t="s">
        <v>93</v>
      </c>
      <c r="P768">
        <v>48811</v>
      </c>
      <c r="Q768" t="s">
        <v>37</v>
      </c>
      <c r="R768" t="s">
        <v>38</v>
      </c>
      <c r="U768" t="s">
        <v>38</v>
      </c>
      <c r="V768">
        <v>40.690264999999997</v>
      </c>
      <c r="W768">
        <v>-74.176412999999997</v>
      </c>
      <c r="X768" t="s">
        <v>39</v>
      </c>
      <c r="Y768" t="s">
        <v>94</v>
      </c>
      <c r="Z768" t="s">
        <v>34</v>
      </c>
      <c r="AA768">
        <v>0</v>
      </c>
      <c r="AB768" t="s">
        <v>41</v>
      </c>
      <c r="AC768">
        <v>8</v>
      </c>
      <c r="AE768">
        <v>5.4913600000000002</v>
      </c>
      <c r="AF768">
        <v>17.931799999999999</v>
      </c>
      <c r="AG768">
        <v>0.16056599999999999</v>
      </c>
      <c r="AH768">
        <v>1.21347</v>
      </c>
      <c r="AI768">
        <v>0.98078500000000002</v>
      </c>
      <c r="AJ768">
        <v>4.8911200000000002E-2</v>
      </c>
    </row>
    <row r="769" spans="1:36" x14ac:dyDescent="0.25">
      <c r="A769">
        <v>9376211</v>
      </c>
      <c r="D769">
        <v>62589513</v>
      </c>
      <c r="F769">
        <v>300</v>
      </c>
      <c r="G769">
        <v>137937614</v>
      </c>
      <c r="I769">
        <v>2275060012</v>
      </c>
      <c r="J769">
        <v>2</v>
      </c>
      <c r="K769" t="s">
        <v>34</v>
      </c>
      <c r="L769" t="s">
        <v>61</v>
      </c>
      <c r="M769">
        <v>34013</v>
      </c>
      <c r="O769" t="s">
        <v>93</v>
      </c>
      <c r="P769">
        <v>48811</v>
      </c>
      <c r="Q769" t="s">
        <v>37</v>
      </c>
      <c r="R769" t="s">
        <v>38</v>
      </c>
      <c r="U769" t="s">
        <v>38</v>
      </c>
      <c r="V769">
        <v>40.690264999999997</v>
      </c>
      <c r="W769">
        <v>-74.176412999999997</v>
      </c>
      <c r="X769" t="s">
        <v>39</v>
      </c>
      <c r="Y769" t="s">
        <v>94</v>
      </c>
      <c r="Z769" t="s">
        <v>34</v>
      </c>
      <c r="AA769">
        <v>0</v>
      </c>
      <c r="AB769" t="s">
        <v>41</v>
      </c>
      <c r="AC769">
        <v>8</v>
      </c>
      <c r="AE769">
        <v>31.7454</v>
      </c>
      <c r="AF769">
        <v>11.3027</v>
      </c>
      <c r="AG769">
        <v>4.6112999999999997E-5</v>
      </c>
      <c r="AH769">
        <v>3.14819E-2</v>
      </c>
      <c r="AI769">
        <v>6.4597400000000001E-4</v>
      </c>
      <c r="AJ769">
        <v>9.23432E-2</v>
      </c>
    </row>
    <row r="770" spans="1:36" x14ac:dyDescent="0.25">
      <c r="A770">
        <v>9376211</v>
      </c>
      <c r="D770">
        <v>62589513</v>
      </c>
      <c r="F770">
        <v>300</v>
      </c>
      <c r="G770">
        <v>84221214</v>
      </c>
      <c r="I770">
        <v>2275060012</v>
      </c>
      <c r="J770">
        <v>2</v>
      </c>
      <c r="K770" t="s">
        <v>34</v>
      </c>
      <c r="L770" t="s">
        <v>61</v>
      </c>
      <c r="M770">
        <v>34013</v>
      </c>
      <c r="O770" t="s">
        <v>93</v>
      </c>
      <c r="P770">
        <v>48811</v>
      </c>
      <c r="Q770" t="s">
        <v>37</v>
      </c>
      <c r="R770" t="s">
        <v>38</v>
      </c>
      <c r="U770" t="s">
        <v>38</v>
      </c>
      <c r="V770">
        <v>40.690264999999997</v>
      </c>
      <c r="W770">
        <v>-74.176412999999997</v>
      </c>
      <c r="X770" t="s">
        <v>39</v>
      </c>
      <c r="Y770" t="s">
        <v>94</v>
      </c>
      <c r="Z770" t="s">
        <v>34</v>
      </c>
      <c r="AA770">
        <v>0</v>
      </c>
      <c r="AB770" t="s">
        <v>41</v>
      </c>
      <c r="AC770">
        <v>8</v>
      </c>
      <c r="AE770">
        <v>11.7446</v>
      </c>
      <c r="AF770">
        <v>1.83291</v>
      </c>
      <c r="AG770">
        <v>3.14819E-2</v>
      </c>
      <c r="AH770">
        <v>2.988E-2</v>
      </c>
      <c r="AI770">
        <v>1.4284300000000001</v>
      </c>
      <c r="AJ770">
        <v>28.677299999999999</v>
      </c>
    </row>
    <row r="771" spans="1:36" x14ac:dyDescent="0.25">
      <c r="A771">
        <v>9376211</v>
      </c>
      <c r="D771">
        <v>62589513</v>
      </c>
      <c r="F771">
        <v>300</v>
      </c>
      <c r="G771">
        <v>166474314</v>
      </c>
      <c r="I771">
        <v>2275060012</v>
      </c>
      <c r="J771">
        <v>2</v>
      </c>
      <c r="K771" t="s">
        <v>34</v>
      </c>
      <c r="L771" t="s">
        <v>61</v>
      </c>
      <c r="M771">
        <v>34013</v>
      </c>
      <c r="O771" t="s">
        <v>93</v>
      </c>
      <c r="P771">
        <v>48811</v>
      </c>
      <c r="Q771" t="s">
        <v>37</v>
      </c>
      <c r="R771" t="s">
        <v>38</v>
      </c>
      <c r="U771" t="s">
        <v>38</v>
      </c>
      <c r="V771">
        <v>40.690264999999997</v>
      </c>
      <c r="W771">
        <v>-74.176412999999997</v>
      </c>
      <c r="X771" t="s">
        <v>39</v>
      </c>
      <c r="Y771" t="s">
        <v>94</v>
      </c>
      <c r="Z771" t="s">
        <v>34</v>
      </c>
      <c r="AA771">
        <v>0</v>
      </c>
      <c r="AB771" t="s">
        <v>41</v>
      </c>
      <c r="AC771">
        <v>8</v>
      </c>
      <c r="AE771">
        <v>8.7194000000000003</v>
      </c>
      <c r="AF771">
        <v>6.8162500000000001</v>
      </c>
      <c r="AG771">
        <v>4.8111300000000003E-4</v>
      </c>
      <c r="AH771">
        <v>0.16056599999999999</v>
      </c>
      <c r="AI771">
        <v>5.0536699999999997E-2</v>
      </c>
      <c r="AJ771">
        <v>1.26926E-2</v>
      </c>
    </row>
    <row r="772" spans="1:36" x14ac:dyDescent="0.25">
      <c r="A772">
        <v>9376211</v>
      </c>
      <c r="D772">
        <v>62589513</v>
      </c>
      <c r="F772">
        <v>300</v>
      </c>
      <c r="G772">
        <v>84221114</v>
      </c>
      <c r="I772">
        <v>2275060012</v>
      </c>
      <c r="J772">
        <v>2</v>
      </c>
      <c r="K772" t="s">
        <v>34</v>
      </c>
      <c r="L772" t="s">
        <v>61</v>
      </c>
      <c r="M772">
        <v>34013</v>
      </c>
      <c r="O772" t="s">
        <v>93</v>
      </c>
      <c r="P772">
        <v>48811</v>
      </c>
      <c r="Q772" t="s">
        <v>37</v>
      </c>
      <c r="R772" t="s">
        <v>38</v>
      </c>
      <c r="U772" t="s">
        <v>38</v>
      </c>
      <c r="V772">
        <v>40.690264999999997</v>
      </c>
      <c r="W772">
        <v>-74.176412999999997</v>
      </c>
      <c r="X772" t="s">
        <v>39</v>
      </c>
      <c r="Y772" t="s">
        <v>94</v>
      </c>
      <c r="Z772" t="s">
        <v>34</v>
      </c>
      <c r="AA772">
        <v>0</v>
      </c>
      <c r="AB772" t="s">
        <v>41</v>
      </c>
      <c r="AC772">
        <v>8</v>
      </c>
      <c r="AE772">
        <v>3.2948199999999997E-2</v>
      </c>
      <c r="AF772">
        <v>6.0142699999999998</v>
      </c>
      <c r="AG772">
        <v>0.416935</v>
      </c>
      <c r="AH772">
        <v>5.1766300000000003</v>
      </c>
      <c r="AI772">
        <v>4.9154499999999999</v>
      </c>
      <c r="AJ772">
        <v>1.8287500000000002E-2</v>
      </c>
    </row>
    <row r="773" spans="1:36" x14ac:dyDescent="0.25">
      <c r="A773">
        <v>9376211</v>
      </c>
      <c r="D773">
        <v>62589513</v>
      </c>
      <c r="F773">
        <v>300</v>
      </c>
      <c r="G773">
        <v>166474214</v>
      </c>
      <c r="I773">
        <v>2275060012</v>
      </c>
      <c r="J773">
        <v>2</v>
      </c>
      <c r="K773" t="s">
        <v>34</v>
      </c>
      <c r="L773" t="s">
        <v>61</v>
      </c>
      <c r="M773">
        <v>34013</v>
      </c>
      <c r="O773" t="s">
        <v>93</v>
      </c>
      <c r="P773">
        <v>48811</v>
      </c>
      <c r="Q773" t="s">
        <v>37</v>
      </c>
      <c r="R773" t="s">
        <v>38</v>
      </c>
      <c r="U773" t="s">
        <v>38</v>
      </c>
      <c r="V773">
        <v>40.690264999999997</v>
      </c>
      <c r="W773">
        <v>-74.176412999999997</v>
      </c>
      <c r="X773" t="s">
        <v>39</v>
      </c>
      <c r="Y773" t="s">
        <v>94</v>
      </c>
      <c r="Z773" t="s">
        <v>34</v>
      </c>
      <c r="AA773">
        <v>0</v>
      </c>
      <c r="AB773" t="s">
        <v>41</v>
      </c>
      <c r="AC773">
        <v>8</v>
      </c>
      <c r="AE773">
        <v>17.1403</v>
      </c>
      <c r="AF773">
        <v>0.15923799999999999</v>
      </c>
      <c r="AG773">
        <v>5.3039199999999997</v>
      </c>
      <c r="AH773">
        <v>8.4718399999999999E-2</v>
      </c>
      <c r="AI773">
        <v>1.8574900000000001</v>
      </c>
      <c r="AJ773">
        <v>8.8428000000000004</v>
      </c>
    </row>
    <row r="774" spans="1:36" x14ac:dyDescent="0.25">
      <c r="A774">
        <v>9376211</v>
      </c>
      <c r="D774">
        <v>62589513</v>
      </c>
      <c r="F774">
        <v>300</v>
      </c>
      <c r="G774">
        <v>166474414</v>
      </c>
      <c r="I774">
        <v>2275060012</v>
      </c>
      <c r="J774">
        <v>2</v>
      </c>
      <c r="K774" t="s">
        <v>34</v>
      </c>
      <c r="L774" t="s">
        <v>61</v>
      </c>
      <c r="M774">
        <v>34013</v>
      </c>
      <c r="O774" t="s">
        <v>93</v>
      </c>
      <c r="P774">
        <v>48811</v>
      </c>
      <c r="Q774" t="s">
        <v>37</v>
      </c>
      <c r="R774" t="s">
        <v>38</v>
      </c>
      <c r="U774" t="s">
        <v>38</v>
      </c>
      <c r="V774">
        <v>40.690264999999997</v>
      </c>
      <c r="W774">
        <v>-74.176412999999997</v>
      </c>
      <c r="X774" t="s">
        <v>39</v>
      </c>
      <c r="Y774" t="s">
        <v>94</v>
      </c>
      <c r="Z774" t="s">
        <v>34</v>
      </c>
      <c r="AA774">
        <v>0</v>
      </c>
      <c r="AB774" t="s">
        <v>41</v>
      </c>
      <c r="AC774">
        <v>8</v>
      </c>
      <c r="AE774">
        <v>7.3675499999999996E-3</v>
      </c>
      <c r="AF774">
        <v>0.71225400000000005</v>
      </c>
      <c r="AG774">
        <v>8.4718399999999999E-2</v>
      </c>
      <c r="AH774">
        <v>4.6112999999999997E-5</v>
      </c>
      <c r="AI774">
        <v>0.359759</v>
      </c>
      <c r="AJ774">
        <v>0.37459100000000001</v>
      </c>
    </row>
    <row r="775" spans="1:36" x14ac:dyDescent="0.25">
      <c r="A775">
        <v>9375611</v>
      </c>
      <c r="D775">
        <v>62589113</v>
      </c>
      <c r="F775">
        <v>300</v>
      </c>
      <c r="G775">
        <v>84203614</v>
      </c>
      <c r="I775">
        <v>2275060012</v>
      </c>
      <c r="J775">
        <v>2</v>
      </c>
      <c r="K775" t="s">
        <v>34</v>
      </c>
      <c r="L775" t="s">
        <v>73</v>
      </c>
      <c r="M775">
        <v>34035</v>
      </c>
      <c r="O775" t="s">
        <v>277</v>
      </c>
      <c r="P775">
        <v>48811</v>
      </c>
      <c r="Q775" t="s">
        <v>37</v>
      </c>
      <c r="R775" t="s">
        <v>38</v>
      </c>
      <c r="U775" t="s">
        <v>38</v>
      </c>
      <c r="V775">
        <v>40.398350000000001</v>
      </c>
      <c r="W775">
        <v>-74.657600000000002</v>
      </c>
      <c r="X775" t="s">
        <v>39</v>
      </c>
      <c r="Y775" t="s">
        <v>278</v>
      </c>
      <c r="Z775" t="s">
        <v>34</v>
      </c>
      <c r="AA775">
        <v>0</v>
      </c>
      <c r="AB775" t="s">
        <v>41</v>
      </c>
      <c r="AC775">
        <v>8</v>
      </c>
      <c r="AE775">
        <v>3.5298400000000001</v>
      </c>
      <c r="AF775">
        <v>0.75791500000000001</v>
      </c>
      <c r="AG775">
        <v>0.58975500000000003</v>
      </c>
      <c r="AH775">
        <v>0.57560100000000003</v>
      </c>
      <c r="AI775">
        <v>0.158831</v>
      </c>
      <c r="AJ775">
        <v>0.98325200000000001</v>
      </c>
    </row>
    <row r="776" spans="1:36" x14ac:dyDescent="0.25">
      <c r="A776">
        <v>16131311</v>
      </c>
      <c r="D776">
        <v>103171813</v>
      </c>
      <c r="F776">
        <v>300</v>
      </c>
      <c r="G776">
        <v>166477414</v>
      </c>
      <c r="I776">
        <v>2275060012</v>
      </c>
      <c r="J776">
        <v>2</v>
      </c>
      <c r="K776" t="s">
        <v>34</v>
      </c>
      <c r="L776" t="s">
        <v>73</v>
      </c>
      <c r="M776">
        <v>34035</v>
      </c>
      <c r="O776" t="s">
        <v>377</v>
      </c>
      <c r="P776">
        <v>48811</v>
      </c>
      <c r="Q776" t="s">
        <v>37</v>
      </c>
      <c r="R776" t="s">
        <v>38</v>
      </c>
      <c r="U776" t="s">
        <v>38</v>
      </c>
      <c r="V776">
        <v>40.399166999999998</v>
      </c>
      <c r="W776">
        <v>-74.658889000000002</v>
      </c>
      <c r="X776" t="s">
        <v>110</v>
      </c>
      <c r="Y776" t="s">
        <v>277</v>
      </c>
      <c r="Z776" t="s">
        <v>34</v>
      </c>
      <c r="AA776">
        <v>0</v>
      </c>
      <c r="AB776" t="s">
        <v>41</v>
      </c>
      <c r="AC776">
        <v>8</v>
      </c>
      <c r="AE776">
        <v>6.5897999999999998E-3</v>
      </c>
      <c r="AF776">
        <v>6.3840900000000005E-4</v>
      </c>
      <c r="AG776">
        <v>9.5844899999999994E-5</v>
      </c>
      <c r="AH776">
        <v>9.5844899999999994E-5</v>
      </c>
      <c r="AI776">
        <v>1.4358900000000001E-4</v>
      </c>
      <c r="AJ776">
        <v>3.3794199999999998E-4</v>
      </c>
    </row>
    <row r="777" spans="1:36" x14ac:dyDescent="0.25">
      <c r="A777">
        <v>16131311</v>
      </c>
      <c r="D777">
        <v>103171813</v>
      </c>
      <c r="F777">
        <v>300</v>
      </c>
      <c r="G777">
        <v>144815014</v>
      </c>
      <c r="I777">
        <v>2275060012</v>
      </c>
      <c r="J777">
        <v>2</v>
      </c>
      <c r="K777" t="s">
        <v>34</v>
      </c>
      <c r="L777" t="s">
        <v>73</v>
      </c>
      <c r="M777">
        <v>34035</v>
      </c>
      <c r="O777" t="s">
        <v>377</v>
      </c>
      <c r="P777">
        <v>48811</v>
      </c>
      <c r="Q777" t="s">
        <v>37</v>
      </c>
      <c r="R777" t="s">
        <v>38</v>
      </c>
      <c r="U777" t="s">
        <v>38</v>
      </c>
      <c r="V777">
        <v>40.399166999999998</v>
      </c>
      <c r="W777">
        <v>-74.658889000000002</v>
      </c>
      <c r="X777" t="s">
        <v>110</v>
      </c>
      <c r="Y777" t="s">
        <v>277</v>
      </c>
      <c r="Z777" t="s">
        <v>34</v>
      </c>
      <c r="AA777">
        <v>0</v>
      </c>
      <c r="AB777" t="s">
        <v>41</v>
      </c>
      <c r="AC777">
        <v>8</v>
      </c>
      <c r="AE777">
        <v>2.86418E-3</v>
      </c>
      <c r="AF777">
        <v>5.0619200000000004E-4</v>
      </c>
      <c r="AG777">
        <v>2.68677E-5</v>
      </c>
      <c r="AH777">
        <v>2.68677E-5</v>
      </c>
      <c r="AI777">
        <v>1.28782E-4</v>
      </c>
      <c r="AJ777">
        <v>2.5385999999999998E-3</v>
      </c>
    </row>
    <row r="778" spans="1:36" x14ac:dyDescent="0.25">
      <c r="A778">
        <v>12304411</v>
      </c>
      <c r="D778">
        <v>89318513</v>
      </c>
      <c r="F778">
        <v>300</v>
      </c>
      <c r="G778">
        <v>120982714</v>
      </c>
      <c r="I778">
        <v>2275060012</v>
      </c>
      <c r="J778">
        <v>2</v>
      </c>
      <c r="K778" t="s">
        <v>34</v>
      </c>
      <c r="L778" t="s">
        <v>108</v>
      </c>
      <c r="M778">
        <v>34003</v>
      </c>
      <c r="O778" t="s">
        <v>357</v>
      </c>
      <c r="P778">
        <v>48811</v>
      </c>
      <c r="Q778" t="s">
        <v>37</v>
      </c>
      <c r="R778" t="s">
        <v>38</v>
      </c>
      <c r="U778" t="s">
        <v>38</v>
      </c>
      <c r="V778">
        <v>40.8459</v>
      </c>
      <c r="W778">
        <v>-74.028800000000004</v>
      </c>
      <c r="X778" t="s">
        <v>39</v>
      </c>
      <c r="Y778" t="s">
        <v>357</v>
      </c>
      <c r="Z778" t="s">
        <v>34</v>
      </c>
      <c r="AA778">
        <v>0</v>
      </c>
      <c r="AB778" t="s">
        <v>41</v>
      </c>
      <c r="AC778">
        <v>8</v>
      </c>
      <c r="AE778">
        <v>0.35298400000000002</v>
      </c>
      <c r="AF778">
        <v>7.5791499999999998E-2</v>
      </c>
      <c r="AG778">
        <v>5.89755E-2</v>
      </c>
      <c r="AH778">
        <v>5.7560100000000003E-2</v>
      </c>
      <c r="AI778">
        <v>1.5883100000000001E-2</v>
      </c>
      <c r="AJ778">
        <v>9.8325200000000001E-2</v>
      </c>
    </row>
    <row r="779" spans="1:36" x14ac:dyDescent="0.25">
      <c r="A779">
        <v>9369011</v>
      </c>
      <c r="D779">
        <v>103237313</v>
      </c>
      <c r="F779">
        <v>300</v>
      </c>
      <c r="G779">
        <v>145762614</v>
      </c>
      <c r="I779">
        <v>2275060012</v>
      </c>
      <c r="J779">
        <v>2</v>
      </c>
      <c r="K779" t="s">
        <v>34</v>
      </c>
      <c r="L779" t="s">
        <v>64</v>
      </c>
      <c r="M779">
        <v>34019</v>
      </c>
      <c r="O779" t="s">
        <v>125</v>
      </c>
      <c r="P779">
        <v>48811</v>
      </c>
      <c r="Q779" t="s">
        <v>37</v>
      </c>
      <c r="R779" t="s">
        <v>38</v>
      </c>
      <c r="U779" t="s">
        <v>38</v>
      </c>
      <c r="V779">
        <v>40.566270000000003</v>
      </c>
      <c r="W779">
        <v>-74.978639999999999</v>
      </c>
      <c r="X779" t="s">
        <v>39</v>
      </c>
      <c r="Y779" t="s">
        <v>126</v>
      </c>
      <c r="Z779" t="s">
        <v>34</v>
      </c>
      <c r="AA779">
        <v>0</v>
      </c>
      <c r="AB779" t="s">
        <v>41</v>
      </c>
      <c r="AC779">
        <v>8</v>
      </c>
      <c r="AE779">
        <v>7.0596900000000004E-2</v>
      </c>
      <c r="AF779">
        <v>1.51583E-2</v>
      </c>
      <c r="AG779">
        <v>1.1795099999999999E-2</v>
      </c>
      <c r="AH779">
        <v>1.1512E-2</v>
      </c>
      <c r="AI779">
        <v>3.1766099999999999E-3</v>
      </c>
      <c r="AJ779">
        <v>1.9664999999999998E-2</v>
      </c>
    </row>
    <row r="780" spans="1:36" x14ac:dyDescent="0.25">
      <c r="A780">
        <v>9372311</v>
      </c>
      <c r="D780">
        <v>116855413</v>
      </c>
      <c r="F780">
        <v>300</v>
      </c>
      <c r="G780">
        <v>163921114</v>
      </c>
      <c r="I780">
        <v>2275060012</v>
      </c>
      <c r="J780">
        <v>2</v>
      </c>
      <c r="K780" t="s">
        <v>34</v>
      </c>
      <c r="L780" t="s">
        <v>67</v>
      </c>
      <c r="M780">
        <v>34037</v>
      </c>
      <c r="O780" t="s">
        <v>67</v>
      </c>
      <c r="P780">
        <v>48811</v>
      </c>
      <c r="Q780" t="s">
        <v>37</v>
      </c>
      <c r="R780" t="s">
        <v>38</v>
      </c>
      <c r="U780" t="s">
        <v>38</v>
      </c>
      <c r="V780">
        <v>41.200209999999998</v>
      </c>
      <c r="W780">
        <v>-74.623050000000006</v>
      </c>
      <c r="X780" t="s">
        <v>39</v>
      </c>
      <c r="Y780" t="s">
        <v>67</v>
      </c>
      <c r="Z780" t="s">
        <v>34</v>
      </c>
      <c r="AA780">
        <v>0</v>
      </c>
      <c r="AB780" t="s">
        <v>41</v>
      </c>
      <c r="AC780">
        <v>8</v>
      </c>
      <c r="AE780">
        <v>1.43216E-3</v>
      </c>
      <c r="AF780">
        <v>3.1355400000000001E-4</v>
      </c>
      <c r="AG780">
        <v>1.33148E-5</v>
      </c>
      <c r="AH780">
        <v>1.33148E-5</v>
      </c>
      <c r="AI780">
        <v>7.0933700000000002E-5</v>
      </c>
      <c r="AJ780">
        <v>1.68992E-4</v>
      </c>
    </row>
    <row r="781" spans="1:36" x14ac:dyDescent="0.25">
      <c r="A781">
        <v>9387111</v>
      </c>
      <c r="D781">
        <v>62630813</v>
      </c>
      <c r="F781">
        <v>300</v>
      </c>
      <c r="G781">
        <v>84361014</v>
      </c>
      <c r="I781">
        <v>2275060012</v>
      </c>
      <c r="J781">
        <v>2</v>
      </c>
      <c r="K781" t="s">
        <v>34</v>
      </c>
      <c r="L781" t="s">
        <v>108</v>
      </c>
      <c r="M781">
        <v>34003</v>
      </c>
      <c r="O781" t="s">
        <v>144</v>
      </c>
      <c r="P781">
        <v>48811</v>
      </c>
      <c r="Q781" t="s">
        <v>37</v>
      </c>
      <c r="R781" t="s">
        <v>38</v>
      </c>
      <c r="U781" t="s">
        <v>38</v>
      </c>
      <c r="V781">
        <v>40.842799999999997</v>
      </c>
      <c r="W781">
        <v>-74.066100000000006</v>
      </c>
      <c r="X781" t="s">
        <v>39</v>
      </c>
      <c r="Y781" t="s">
        <v>144</v>
      </c>
      <c r="Z781" t="s">
        <v>34</v>
      </c>
      <c r="AA781">
        <v>0</v>
      </c>
      <c r="AB781" t="s">
        <v>41</v>
      </c>
      <c r="AC781">
        <v>8</v>
      </c>
      <c r="AE781">
        <v>0.14434900000000001</v>
      </c>
      <c r="AF781">
        <v>8.3972199999999997E-2</v>
      </c>
      <c r="AG781">
        <v>7.8191800000000004E-4</v>
      </c>
      <c r="AH781">
        <v>1.37476E-3</v>
      </c>
      <c r="AI781">
        <v>7.7567900000000004E-4</v>
      </c>
      <c r="AJ781">
        <v>5.5812600000000002E-3</v>
      </c>
    </row>
    <row r="782" spans="1:36" x14ac:dyDescent="0.25">
      <c r="A782">
        <v>9387111</v>
      </c>
      <c r="D782">
        <v>62630813</v>
      </c>
      <c r="F782">
        <v>300</v>
      </c>
      <c r="G782">
        <v>84361414</v>
      </c>
      <c r="I782">
        <v>2275060012</v>
      </c>
      <c r="J782">
        <v>2</v>
      </c>
      <c r="K782" t="s">
        <v>34</v>
      </c>
      <c r="L782" t="s">
        <v>108</v>
      </c>
      <c r="M782">
        <v>34003</v>
      </c>
      <c r="O782" t="s">
        <v>144</v>
      </c>
      <c r="P782">
        <v>48811</v>
      </c>
      <c r="Q782" t="s">
        <v>37</v>
      </c>
      <c r="R782" t="s">
        <v>38</v>
      </c>
      <c r="U782" t="s">
        <v>38</v>
      </c>
      <c r="V782">
        <v>40.842799999999997</v>
      </c>
      <c r="W782">
        <v>-74.066100000000006</v>
      </c>
      <c r="X782" t="s">
        <v>39</v>
      </c>
      <c r="Y782" t="s">
        <v>144</v>
      </c>
      <c r="Z782" t="s">
        <v>34</v>
      </c>
      <c r="AA782">
        <v>0</v>
      </c>
      <c r="AB782" t="s">
        <v>41</v>
      </c>
      <c r="AC782">
        <v>8</v>
      </c>
      <c r="AE782">
        <v>0.14672399999999999</v>
      </c>
      <c r="AF782">
        <v>6.6246600000000001E-4</v>
      </c>
      <c r="AG782">
        <v>1.2600199999999999E-3</v>
      </c>
      <c r="AH782">
        <v>1.6445500000000001E-4</v>
      </c>
      <c r="AI782">
        <v>6.7867600000000002E-3</v>
      </c>
      <c r="AJ782">
        <v>0.99763500000000005</v>
      </c>
    </row>
    <row r="783" spans="1:36" x14ac:dyDescent="0.25">
      <c r="A783">
        <v>9387111</v>
      </c>
      <c r="D783">
        <v>62630813</v>
      </c>
      <c r="F783">
        <v>300</v>
      </c>
      <c r="G783">
        <v>84361514</v>
      </c>
      <c r="I783">
        <v>2275060012</v>
      </c>
      <c r="J783">
        <v>2</v>
      </c>
      <c r="K783" t="s">
        <v>34</v>
      </c>
      <c r="L783" t="s">
        <v>108</v>
      </c>
      <c r="M783">
        <v>34003</v>
      </c>
      <c r="O783" t="s">
        <v>144</v>
      </c>
      <c r="P783">
        <v>48811</v>
      </c>
      <c r="Q783" t="s">
        <v>37</v>
      </c>
      <c r="R783" t="s">
        <v>38</v>
      </c>
      <c r="U783" t="s">
        <v>38</v>
      </c>
      <c r="V783">
        <v>40.842799999999997</v>
      </c>
      <c r="W783">
        <v>-74.066100000000006</v>
      </c>
      <c r="X783" t="s">
        <v>39</v>
      </c>
      <c r="Y783" t="s">
        <v>144</v>
      </c>
      <c r="Z783" t="s">
        <v>34</v>
      </c>
      <c r="AA783">
        <v>0</v>
      </c>
      <c r="AB783" t="s">
        <v>41</v>
      </c>
      <c r="AC783">
        <v>8</v>
      </c>
      <c r="AE783">
        <v>2.5897199999999998</v>
      </c>
      <c r="AF783">
        <v>3.7943999999999999E-2</v>
      </c>
      <c r="AG783">
        <v>1.6445500000000001E-4</v>
      </c>
      <c r="AH783">
        <v>1.9690100000000002E-3</v>
      </c>
      <c r="AI783">
        <v>3.3773499999999999E-3</v>
      </c>
      <c r="AJ783">
        <v>9.7998100000000008E-3</v>
      </c>
    </row>
    <row r="784" spans="1:36" x14ac:dyDescent="0.25">
      <c r="A784">
        <v>9387111</v>
      </c>
      <c r="D784">
        <v>62630813</v>
      </c>
      <c r="F784">
        <v>300</v>
      </c>
      <c r="G784">
        <v>84360614</v>
      </c>
      <c r="I784">
        <v>2275060012</v>
      </c>
      <c r="J784">
        <v>2</v>
      </c>
      <c r="K784" t="s">
        <v>34</v>
      </c>
      <c r="L784" t="s">
        <v>108</v>
      </c>
      <c r="M784">
        <v>34003</v>
      </c>
      <c r="O784" t="s">
        <v>144</v>
      </c>
      <c r="P784">
        <v>48811</v>
      </c>
      <c r="Q784" t="s">
        <v>37</v>
      </c>
      <c r="R784" t="s">
        <v>38</v>
      </c>
      <c r="U784" t="s">
        <v>38</v>
      </c>
      <c r="V784">
        <v>40.842799999999997</v>
      </c>
      <c r="W784">
        <v>-74.066100000000006</v>
      </c>
      <c r="X784" t="s">
        <v>39</v>
      </c>
      <c r="Y784" t="s">
        <v>144</v>
      </c>
      <c r="Z784" t="s">
        <v>34</v>
      </c>
      <c r="AA784">
        <v>0</v>
      </c>
      <c r="AB784" t="s">
        <v>41</v>
      </c>
      <c r="AC784">
        <v>8</v>
      </c>
      <c r="AE784">
        <v>5.65779E-2</v>
      </c>
      <c r="AF784">
        <v>0.19985700000000001</v>
      </c>
      <c r="AG784">
        <v>5.6495700000000002E-5</v>
      </c>
      <c r="AH784">
        <v>5.6495700000000002E-5</v>
      </c>
      <c r="AI784">
        <v>9.60073E-3</v>
      </c>
      <c r="AJ784">
        <v>1.00649E-2</v>
      </c>
    </row>
    <row r="785" spans="1:38" x14ac:dyDescent="0.25">
      <c r="A785">
        <v>9387111</v>
      </c>
      <c r="D785">
        <v>62630813</v>
      </c>
      <c r="F785">
        <v>300</v>
      </c>
      <c r="G785">
        <v>84360814</v>
      </c>
      <c r="I785">
        <v>2275060012</v>
      </c>
      <c r="J785">
        <v>2</v>
      </c>
      <c r="K785" t="s">
        <v>34</v>
      </c>
      <c r="L785" t="s">
        <v>108</v>
      </c>
      <c r="M785">
        <v>34003</v>
      </c>
      <c r="O785" t="s">
        <v>144</v>
      </c>
      <c r="P785">
        <v>48811</v>
      </c>
      <c r="Q785" t="s">
        <v>37</v>
      </c>
      <c r="R785" t="s">
        <v>38</v>
      </c>
      <c r="U785" t="s">
        <v>38</v>
      </c>
      <c r="V785">
        <v>40.842799999999997</v>
      </c>
      <c r="W785">
        <v>-74.066100000000006</v>
      </c>
      <c r="X785" t="s">
        <v>39</v>
      </c>
      <c r="Y785" t="s">
        <v>144</v>
      </c>
      <c r="Z785" t="s">
        <v>34</v>
      </c>
      <c r="AA785">
        <v>0</v>
      </c>
      <c r="AB785" t="s">
        <v>41</v>
      </c>
      <c r="AC785">
        <v>8</v>
      </c>
      <c r="AE785">
        <v>8.30597E-2</v>
      </c>
      <c r="AF785">
        <v>3.5188999999999999E-4</v>
      </c>
      <c r="AG785">
        <v>1.9690100000000002E-3</v>
      </c>
      <c r="AH785">
        <v>3.5599500000000001E-4</v>
      </c>
      <c r="AI785">
        <v>5.0787199999999998E-2</v>
      </c>
      <c r="AJ785">
        <v>4.3372599999999999E-5</v>
      </c>
    </row>
    <row r="786" spans="1:38" x14ac:dyDescent="0.25">
      <c r="A786">
        <v>9387111</v>
      </c>
      <c r="D786">
        <v>62630813</v>
      </c>
      <c r="F786">
        <v>300</v>
      </c>
      <c r="G786">
        <v>166468514</v>
      </c>
      <c r="I786">
        <v>2275060012</v>
      </c>
      <c r="J786">
        <v>2</v>
      </c>
      <c r="K786" t="s">
        <v>34</v>
      </c>
      <c r="L786" t="s">
        <v>108</v>
      </c>
      <c r="M786">
        <v>34003</v>
      </c>
      <c r="O786" t="s">
        <v>144</v>
      </c>
      <c r="P786">
        <v>48811</v>
      </c>
      <c r="Q786" t="s">
        <v>37</v>
      </c>
      <c r="R786" t="s">
        <v>38</v>
      </c>
      <c r="U786" t="s">
        <v>38</v>
      </c>
      <c r="V786">
        <v>40.842799999999997</v>
      </c>
      <c r="W786">
        <v>-74.066100000000006</v>
      </c>
      <c r="X786" t="s">
        <v>39</v>
      </c>
      <c r="Y786" t="s">
        <v>144</v>
      </c>
      <c r="Z786" t="s">
        <v>34</v>
      </c>
      <c r="AA786">
        <v>0</v>
      </c>
      <c r="AB786" t="s">
        <v>41</v>
      </c>
      <c r="AC786">
        <v>8</v>
      </c>
      <c r="AE786">
        <v>3.0864700000000002E-8</v>
      </c>
      <c r="AF786">
        <v>9.9332200000000004</v>
      </c>
      <c r="AG786">
        <v>4.8637799999999998E-4</v>
      </c>
      <c r="AH786">
        <v>7.5438200000000002</v>
      </c>
      <c r="AI786">
        <v>6.4562300000000003E-3</v>
      </c>
      <c r="AJ786">
        <v>8.1270100000000006E-5</v>
      </c>
    </row>
    <row r="787" spans="1:38" x14ac:dyDescent="0.25">
      <c r="A787">
        <v>9387111</v>
      </c>
      <c r="D787">
        <v>62630813</v>
      </c>
      <c r="F787">
        <v>300</v>
      </c>
      <c r="G787">
        <v>145752314</v>
      </c>
      <c r="I787">
        <v>2275060012</v>
      </c>
      <c r="J787">
        <v>2</v>
      </c>
      <c r="K787" t="s">
        <v>34</v>
      </c>
      <c r="L787" t="s">
        <v>108</v>
      </c>
      <c r="M787">
        <v>34003</v>
      </c>
      <c r="O787" t="s">
        <v>144</v>
      </c>
      <c r="P787">
        <v>48811</v>
      </c>
      <c r="Q787" t="s">
        <v>37</v>
      </c>
      <c r="R787" t="s">
        <v>38</v>
      </c>
      <c r="U787" t="s">
        <v>38</v>
      </c>
      <c r="V787">
        <v>40.842799999999997</v>
      </c>
      <c r="W787">
        <v>-74.066100000000006</v>
      </c>
      <c r="X787" t="s">
        <v>39</v>
      </c>
      <c r="Y787" t="s">
        <v>144</v>
      </c>
      <c r="Z787" t="s">
        <v>34</v>
      </c>
      <c r="AA787">
        <v>0</v>
      </c>
      <c r="AB787" t="s">
        <v>41</v>
      </c>
      <c r="AC787">
        <v>8</v>
      </c>
      <c r="AE787">
        <v>2.21021E-2</v>
      </c>
      <c r="AF787">
        <v>1.48758E-2</v>
      </c>
      <c r="AG787">
        <v>1.3837100000000001E-4</v>
      </c>
      <c r="AH787">
        <v>5.34974E-5</v>
      </c>
      <c r="AI787">
        <v>1.5781700000000001E-3</v>
      </c>
      <c r="AJ787">
        <v>1.83748E-2</v>
      </c>
    </row>
    <row r="788" spans="1:38" x14ac:dyDescent="0.25">
      <c r="A788">
        <v>9387111</v>
      </c>
      <c r="D788">
        <v>62630813</v>
      </c>
      <c r="F788">
        <v>300</v>
      </c>
      <c r="G788">
        <v>84361314</v>
      </c>
      <c r="I788">
        <v>2275060012</v>
      </c>
      <c r="J788">
        <v>2</v>
      </c>
      <c r="K788" t="s">
        <v>34</v>
      </c>
      <c r="L788" t="s">
        <v>108</v>
      </c>
      <c r="M788">
        <v>34003</v>
      </c>
      <c r="O788" t="s">
        <v>144</v>
      </c>
      <c r="P788">
        <v>48811</v>
      </c>
      <c r="Q788" t="s">
        <v>37</v>
      </c>
      <c r="R788" t="s">
        <v>38</v>
      </c>
      <c r="U788" t="s">
        <v>38</v>
      </c>
      <c r="V788">
        <v>40.842799999999997</v>
      </c>
      <c r="W788">
        <v>-74.066100000000006</v>
      </c>
      <c r="X788" t="s">
        <v>39</v>
      </c>
      <c r="Y788" t="s">
        <v>144</v>
      </c>
      <c r="Z788" t="s">
        <v>34</v>
      </c>
      <c r="AA788">
        <v>0</v>
      </c>
      <c r="AB788" t="s">
        <v>41</v>
      </c>
      <c r="AC788">
        <v>8</v>
      </c>
      <c r="AE788">
        <v>0.101964</v>
      </c>
      <c r="AF788">
        <v>8.4215699999999998E-3</v>
      </c>
      <c r="AG788">
        <v>7.7293200000000004</v>
      </c>
      <c r="AH788">
        <v>4.8637799999999998E-4</v>
      </c>
      <c r="AI788">
        <v>2.0816300000000001</v>
      </c>
      <c r="AJ788">
        <v>3.3601300000000001E-2</v>
      </c>
    </row>
    <row r="789" spans="1:38" x14ac:dyDescent="0.25">
      <c r="A789">
        <v>9387111</v>
      </c>
      <c r="D789">
        <v>62630813</v>
      </c>
      <c r="F789">
        <v>300</v>
      </c>
      <c r="G789">
        <v>137935214</v>
      </c>
      <c r="I789">
        <v>2275060012</v>
      </c>
      <c r="J789">
        <v>2</v>
      </c>
      <c r="K789" t="s">
        <v>34</v>
      </c>
      <c r="L789" t="s">
        <v>108</v>
      </c>
      <c r="M789">
        <v>34003</v>
      </c>
      <c r="O789" t="s">
        <v>144</v>
      </c>
      <c r="P789">
        <v>48811</v>
      </c>
      <c r="Q789" t="s">
        <v>37</v>
      </c>
      <c r="R789" t="s">
        <v>38</v>
      </c>
      <c r="U789" t="s">
        <v>38</v>
      </c>
      <c r="V789">
        <v>40.842799999999997</v>
      </c>
      <c r="W789">
        <v>-74.066100000000006</v>
      </c>
      <c r="X789" t="s">
        <v>39</v>
      </c>
      <c r="Y789" t="s">
        <v>144</v>
      </c>
      <c r="Z789" t="s">
        <v>34</v>
      </c>
      <c r="AA789">
        <v>0</v>
      </c>
      <c r="AB789" t="s">
        <v>41</v>
      </c>
      <c r="AC789">
        <v>8</v>
      </c>
      <c r="AE789">
        <v>46.262099999999997</v>
      </c>
      <c r="AF789">
        <v>3.4858799999999998E-3</v>
      </c>
      <c r="AG789">
        <v>3.5599500000000001E-4</v>
      </c>
      <c r="AH789">
        <v>1.3837100000000001E-4</v>
      </c>
      <c r="AI789">
        <v>5.9701800000000005E-4</v>
      </c>
      <c r="AJ789">
        <v>4.3602700000000003E-3</v>
      </c>
    </row>
    <row r="790" spans="1:38" x14ac:dyDescent="0.25">
      <c r="A790">
        <v>9387111</v>
      </c>
      <c r="D790">
        <v>62630813</v>
      </c>
      <c r="F790">
        <v>300</v>
      </c>
      <c r="G790">
        <v>84360714</v>
      </c>
      <c r="I790">
        <v>2275060012</v>
      </c>
      <c r="J790">
        <v>2</v>
      </c>
      <c r="K790" t="s">
        <v>34</v>
      </c>
      <c r="L790" t="s">
        <v>108</v>
      </c>
      <c r="M790">
        <v>34003</v>
      </c>
      <c r="O790" t="s">
        <v>144</v>
      </c>
      <c r="P790">
        <v>48811</v>
      </c>
      <c r="Q790" t="s">
        <v>37</v>
      </c>
      <c r="R790" t="s">
        <v>38</v>
      </c>
      <c r="U790" t="s">
        <v>38</v>
      </c>
      <c r="V790">
        <v>40.842799999999997</v>
      </c>
      <c r="W790">
        <v>-74.066100000000006</v>
      </c>
      <c r="X790" t="s">
        <v>39</v>
      </c>
      <c r="Y790" t="s">
        <v>144</v>
      </c>
      <c r="Z790" t="s">
        <v>34</v>
      </c>
      <c r="AA790">
        <v>0</v>
      </c>
      <c r="AB790" t="s">
        <v>41</v>
      </c>
      <c r="AC790">
        <v>8</v>
      </c>
      <c r="AE790">
        <v>7.2926299999999999E-2</v>
      </c>
      <c r="AF790">
        <v>2.02717E-2</v>
      </c>
      <c r="AG790">
        <v>5.34974E-5</v>
      </c>
      <c r="AH790">
        <v>3.7827899999999998E-2</v>
      </c>
      <c r="AI790">
        <v>1.9649000000000001E-4</v>
      </c>
      <c r="AJ790">
        <v>1.1199300000000001E-3</v>
      </c>
    </row>
    <row r="791" spans="1:38" x14ac:dyDescent="0.25">
      <c r="A791">
        <v>9387111</v>
      </c>
      <c r="D791">
        <v>62630813</v>
      </c>
      <c r="F791">
        <v>300</v>
      </c>
      <c r="G791">
        <v>145752114</v>
      </c>
      <c r="I791">
        <v>2275060012</v>
      </c>
      <c r="J791">
        <v>2</v>
      </c>
      <c r="K791" t="s">
        <v>34</v>
      </c>
      <c r="L791" t="s">
        <v>108</v>
      </c>
      <c r="M791">
        <v>34003</v>
      </c>
      <c r="O791" t="s">
        <v>144</v>
      </c>
      <c r="P791">
        <v>48811</v>
      </c>
      <c r="Q791" t="s">
        <v>37</v>
      </c>
      <c r="R791" t="s">
        <v>38</v>
      </c>
      <c r="U791" t="s">
        <v>38</v>
      </c>
      <c r="V791">
        <v>40.842799999999997</v>
      </c>
      <c r="W791">
        <v>-74.066100000000006</v>
      </c>
      <c r="X791" t="s">
        <v>39</v>
      </c>
      <c r="Y791" t="s">
        <v>144</v>
      </c>
      <c r="Z791" t="s">
        <v>34</v>
      </c>
      <c r="AA791">
        <v>0</v>
      </c>
      <c r="AB791" t="s">
        <v>41</v>
      </c>
      <c r="AC791">
        <v>8</v>
      </c>
      <c r="AE791">
        <v>1.7398299999999998E-2</v>
      </c>
      <c r="AF791">
        <v>2.8253E-2</v>
      </c>
      <c r="AG791">
        <v>3.7827899999999998E-2</v>
      </c>
      <c r="AH791">
        <v>5.6886100000000004E-4</v>
      </c>
      <c r="AI791">
        <v>1.86863E-3</v>
      </c>
      <c r="AJ791">
        <v>3.6905199999999999E-2</v>
      </c>
    </row>
    <row r="792" spans="1:38" x14ac:dyDescent="0.25">
      <c r="A792">
        <v>9387111</v>
      </c>
      <c r="D792">
        <v>62630813</v>
      </c>
      <c r="F792">
        <v>300</v>
      </c>
      <c r="G792">
        <v>145752714</v>
      </c>
      <c r="I792">
        <v>2275060012</v>
      </c>
      <c r="J792">
        <v>2</v>
      </c>
      <c r="K792" t="s">
        <v>34</v>
      </c>
      <c r="L792" t="s">
        <v>108</v>
      </c>
      <c r="M792">
        <v>34003</v>
      </c>
      <c r="O792" t="s">
        <v>144</v>
      </c>
      <c r="P792">
        <v>48811</v>
      </c>
      <c r="Q792" t="s">
        <v>37</v>
      </c>
      <c r="R792" t="s">
        <v>38</v>
      </c>
      <c r="U792" t="s">
        <v>38</v>
      </c>
      <c r="V792">
        <v>40.842799999999997</v>
      </c>
      <c r="W792">
        <v>-74.066100000000006</v>
      </c>
      <c r="X792" t="s">
        <v>39</v>
      </c>
      <c r="Y792" t="s">
        <v>144</v>
      </c>
      <c r="Z792" t="s">
        <v>34</v>
      </c>
      <c r="AA792">
        <v>0</v>
      </c>
      <c r="AB792" t="s">
        <v>41</v>
      </c>
      <c r="AC792">
        <v>8</v>
      </c>
      <c r="AE792">
        <v>2.4095800000000001E-2</v>
      </c>
      <c r="AF792">
        <v>1.4075600000000001E-2</v>
      </c>
      <c r="AG792">
        <v>1.37476E-3</v>
      </c>
      <c r="AH792">
        <v>7.8191800000000004E-4</v>
      </c>
      <c r="AI792">
        <v>3.00987E-3</v>
      </c>
      <c r="AJ792">
        <v>12.8865</v>
      </c>
    </row>
    <row r="793" spans="1:38" x14ac:dyDescent="0.25">
      <c r="A793">
        <v>9387111</v>
      </c>
      <c r="D793">
        <v>62630813</v>
      </c>
      <c r="F793">
        <v>300</v>
      </c>
      <c r="G793">
        <v>166468614</v>
      </c>
      <c r="I793">
        <v>2275060012</v>
      </c>
      <c r="J793">
        <v>2</v>
      </c>
      <c r="K793" t="s">
        <v>34</v>
      </c>
      <c r="L793" t="s">
        <v>108</v>
      </c>
      <c r="M793">
        <v>34003</v>
      </c>
      <c r="O793" t="s">
        <v>144</v>
      </c>
      <c r="P793">
        <v>48811</v>
      </c>
      <c r="Q793" t="s">
        <v>37</v>
      </c>
      <c r="R793" t="s">
        <v>38</v>
      </c>
      <c r="U793" t="s">
        <v>38</v>
      </c>
      <c r="V793">
        <v>40.842799999999997</v>
      </c>
      <c r="W793">
        <v>-74.066100000000006</v>
      </c>
      <c r="X793" t="s">
        <v>39</v>
      </c>
      <c r="Y793" t="s">
        <v>144</v>
      </c>
      <c r="Z793" t="s">
        <v>34</v>
      </c>
      <c r="AA793">
        <v>0</v>
      </c>
      <c r="AB793" t="s">
        <v>41</v>
      </c>
      <c r="AC793">
        <v>8</v>
      </c>
      <c r="AE793">
        <v>1.8985499999999999E-3</v>
      </c>
      <c r="AF793">
        <v>1.8643699999999999E-2</v>
      </c>
      <c r="AG793">
        <v>5.6886100000000004E-4</v>
      </c>
      <c r="AH793">
        <v>1.2600199999999999E-3</v>
      </c>
      <c r="AI793">
        <v>4.1837899999999997E-3</v>
      </c>
      <c r="AJ793">
        <v>7.5852599999999999E-3</v>
      </c>
    </row>
    <row r="794" spans="1:38" x14ac:dyDescent="0.25">
      <c r="A794">
        <v>9367411</v>
      </c>
      <c r="D794">
        <v>62536313</v>
      </c>
      <c r="F794">
        <v>300</v>
      </c>
      <c r="G794">
        <v>166475614</v>
      </c>
      <c r="I794">
        <v>2275060012</v>
      </c>
      <c r="J794">
        <v>2</v>
      </c>
      <c r="K794" t="s">
        <v>34</v>
      </c>
      <c r="L794" t="s">
        <v>70</v>
      </c>
      <c r="M794">
        <v>34021</v>
      </c>
      <c r="O794" t="s">
        <v>121</v>
      </c>
      <c r="P794">
        <v>48811</v>
      </c>
      <c r="Q794" t="s">
        <v>37</v>
      </c>
      <c r="R794" t="s">
        <v>38</v>
      </c>
      <c r="U794" t="s">
        <v>38</v>
      </c>
      <c r="V794">
        <v>40.276800000000001</v>
      </c>
      <c r="W794">
        <v>-74.820800000000006</v>
      </c>
      <c r="X794" t="s">
        <v>39</v>
      </c>
      <c r="Y794" t="s">
        <v>122</v>
      </c>
      <c r="Z794" t="s">
        <v>34</v>
      </c>
      <c r="AA794">
        <v>0</v>
      </c>
      <c r="AB794" t="s">
        <v>41</v>
      </c>
      <c r="AC794">
        <v>8</v>
      </c>
      <c r="AE794">
        <v>3.9539600000000001E-2</v>
      </c>
      <c r="AF794">
        <v>0.55905300000000002</v>
      </c>
      <c r="AG794">
        <v>5.7320600000000004E-4</v>
      </c>
      <c r="AH794">
        <v>2.2940200000000001E-5</v>
      </c>
      <c r="AI794">
        <v>2.6156900000000002E-4</v>
      </c>
      <c r="AJ794">
        <v>1.3553999999999999E-5</v>
      </c>
    </row>
    <row r="795" spans="1:38" x14ac:dyDescent="0.25">
      <c r="A795">
        <v>9367411</v>
      </c>
      <c r="D795">
        <v>62536313</v>
      </c>
      <c r="F795">
        <v>300</v>
      </c>
      <c r="G795">
        <v>137939214</v>
      </c>
      <c r="I795">
        <v>2275060012</v>
      </c>
      <c r="J795">
        <v>2</v>
      </c>
      <c r="K795" t="s">
        <v>34</v>
      </c>
      <c r="L795" t="s">
        <v>70</v>
      </c>
      <c r="M795">
        <v>34021</v>
      </c>
      <c r="O795" t="s">
        <v>121</v>
      </c>
      <c r="P795">
        <v>48811</v>
      </c>
      <c r="Q795" t="s">
        <v>37</v>
      </c>
      <c r="R795" t="s">
        <v>38</v>
      </c>
      <c r="U795" t="s">
        <v>38</v>
      </c>
      <c r="V795">
        <v>40.276800000000001</v>
      </c>
      <c r="W795">
        <v>-74.820800000000006</v>
      </c>
      <c r="X795" t="s">
        <v>39</v>
      </c>
      <c r="Y795" t="s">
        <v>122</v>
      </c>
      <c r="Z795" t="s">
        <v>34</v>
      </c>
      <c r="AA795">
        <v>0</v>
      </c>
      <c r="AB795" t="s">
        <v>41</v>
      </c>
      <c r="AC795">
        <v>8</v>
      </c>
      <c r="AE795">
        <v>2.6036800000000002</v>
      </c>
      <c r="AF795">
        <v>3.0265499999999998E-3</v>
      </c>
      <c r="AG795">
        <v>0.43501499999999999</v>
      </c>
      <c r="AH795">
        <v>5.7320600000000004E-4</v>
      </c>
      <c r="AI795">
        <v>7.7067399999999995E-4</v>
      </c>
      <c r="AJ795">
        <v>0.72526599999999997</v>
      </c>
    </row>
    <row r="796" spans="1:38" x14ac:dyDescent="0.25">
      <c r="A796">
        <v>9367411</v>
      </c>
      <c r="D796">
        <v>62536313</v>
      </c>
      <c r="F796">
        <v>300</v>
      </c>
      <c r="G796">
        <v>145763914</v>
      </c>
      <c r="I796">
        <v>2275060012</v>
      </c>
      <c r="J796">
        <v>2</v>
      </c>
      <c r="K796" t="s">
        <v>34</v>
      </c>
      <c r="L796" t="s">
        <v>70</v>
      </c>
      <c r="M796">
        <v>34021</v>
      </c>
      <c r="O796" t="s">
        <v>121</v>
      </c>
      <c r="P796">
        <v>48811</v>
      </c>
      <c r="Q796" t="s">
        <v>37</v>
      </c>
      <c r="R796" t="s">
        <v>38</v>
      </c>
      <c r="U796" t="s">
        <v>38</v>
      </c>
      <c r="V796">
        <v>40.276800000000001</v>
      </c>
      <c r="W796">
        <v>-74.820800000000006</v>
      </c>
      <c r="X796" t="s">
        <v>39</v>
      </c>
      <c r="Y796" t="s">
        <v>122</v>
      </c>
      <c r="Z796" t="s">
        <v>34</v>
      </c>
      <c r="AA796">
        <v>0</v>
      </c>
      <c r="AB796" t="s">
        <v>41</v>
      </c>
      <c r="AC796">
        <v>8</v>
      </c>
      <c r="AE796">
        <v>3.6858699999999999E-3</v>
      </c>
      <c r="AF796">
        <v>1.39387E-3</v>
      </c>
      <c r="AG796">
        <v>2.2940200000000001E-5</v>
      </c>
      <c r="AH796">
        <v>0.42457400000000001</v>
      </c>
      <c r="AI796">
        <v>0.117156</v>
      </c>
      <c r="AJ796">
        <v>1.5232000000000001E-2</v>
      </c>
      <c r="AK796">
        <f>SUM(AF750:AF796)</f>
        <v>61.214275045000001</v>
      </c>
      <c r="AL796">
        <v>2275060012</v>
      </c>
    </row>
    <row r="797" spans="1:38" x14ac:dyDescent="0.25">
      <c r="A797">
        <v>9388611</v>
      </c>
      <c r="D797">
        <v>62631913</v>
      </c>
      <c r="F797">
        <v>300</v>
      </c>
      <c r="G797">
        <v>145747214</v>
      </c>
      <c r="I797">
        <v>2275070000</v>
      </c>
      <c r="J797">
        <v>2</v>
      </c>
      <c r="K797" t="s">
        <v>34</v>
      </c>
      <c r="L797" t="s">
        <v>98</v>
      </c>
      <c r="M797">
        <v>34001</v>
      </c>
      <c r="O797" t="s">
        <v>186</v>
      </c>
      <c r="P797">
        <v>48811</v>
      </c>
      <c r="Q797" t="s">
        <v>37</v>
      </c>
      <c r="R797" t="s">
        <v>38</v>
      </c>
      <c r="U797" t="s">
        <v>38</v>
      </c>
      <c r="V797">
        <v>39.456400000000002</v>
      </c>
      <c r="W797">
        <v>-74.5886</v>
      </c>
      <c r="X797" t="s">
        <v>39</v>
      </c>
      <c r="Y797" t="s">
        <v>187</v>
      </c>
      <c r="Z797" t="s">
        <v>34</v>
      </c>
      <c r="AA797">
        <v>0</v>
      </c>
      <c r="AB797" t="s">
        <v>41</v>
      </c>
      <c r="AC797">
        <v>8</v>
      </c>
      <c r="AE797">
        <v>7.9333799999999996E-2</v>
      </c>
      <c r="AF797">
        <v>2.4181200000000002E-3</v>
      </c>
      <c r="AG797">
        <v>1.0365400000000001E-3</v>
      </c>
      <c r="AH797">
        <v>5.2937399999999999E-5</v>
      </c>
      <c r="AI797">
        <v>5.5246700000000001E-5</v>
      </c>
      <c r="AJ797">
        <v>6.0397300000000005E-4</v>
      </c>
    </row>
    <row r="798" spans="1:38" x14ac:dyDescent="0.25">
      <c r="A798">
        <v>9388611</v>
      </c>
      <c r="D798">
        <v>62631913</v>
      </c>
      <c r="F798">
        <v>300</v>
      </c>
      <c r="G798">
        <v>84367314</v>
      </c>
      <c r="I798">
        <v>2275070000</v>
      </c>
      <c r="J798">
        <v>2</v>
      </c>
      <c r="K798" t="s">
        <v>34</v>
      </c>
      <c r="L798" t="s">
        <v>98</v>
      </c>
      <c r="M798">
        <v>34001</v>
      </c>
      <c r="O798" t="s">
        <v>186</v>
      </c>
      <c r="P798">
        <v>48811</v>
      </c>
      <c r="Q798" t="s">
        <v>37</v>
      </c>
      <c r="R798" t="s">
        <v>38</v>
      </c>
      <c r="U798" t="s">
        <v>38</v>
      </c>
      <c r="V798">
        <v>39.456400000000002</v>
      </c>
      <c r="W798">
        <v>-74.5886</v>
      </c>
      <c r="X798" t="s">
        <v>39</v>
      </c>
      <c r="Y798" t="s">
        <v>187</v>
      </c>
      <c r="Z798" t="s">
        <v>34</v>
      </c>
      <c r="AA798">
        <v>0</v>
      </c>
      <c r="AB798" t="s">
        <v>41</v>
      </c>
      <c r="AC798">
        <v>8</v>
      </c>
      <c r="AE798">
        <v>2.6961999999999998E-4</v>
      </c>
      <c r="AF798">
        <v>7.1812799999999996E-2</v>
      </c>
      <c r="AG798">
        <v>4.4423099999999998E-5</v>
      </c>
      <c r="AH798">
        <v>4.4423099999999998E-5</v>
      </c>
      <c r="AI798">
        <v>6.1671299999999998E-2</v>
      </c>
      <c r="AJ798">
        <v>1.09838E-2</v>
      </c>
    </row>
    <row r="799" spans="1:38" x14ac:dyDescent="0.25">
      <c r="A799">
        <v>9388611</v>
      </c>
      <c r="D799">
        <v>62631913</v>
      </c>
      <c r="F799">
        <v>300</v>
      </c>
      <c r="G799">
        <v>173352214</v>
      </c>
      <c r="I799">
        <v>2275070000</v>
      </c>
      <c r="J799">
        <v>2</v>
      </c>
      <c r="K799" t="s">
        <v>34</v>
      </c>
      <c r="L799" t="s">
        <v>98</v>
      </c>
      <c r="M799">
        <v>34001</v>
      </c>
      <c r="O799" t="s">
        <v>186</v>
      </c>
      <c r="P799">
        <v>48811</v>
      </c>
      <c r="Q799" t="s">
        <v>37</v>
      </c>
      <c r="R799" t="s">
        <v>38</v>
      </c>
      <c r="U799" t="s">
        <v>38</v>
      </c>
      <c r="V799">
        <v>39.456400000000002</v>
      </c>
      <c r="W799">
        <v>-74.5886</v>
      </c>
      <c r="X799" t="s">
        <v>39</v>
      </c>
      <c r="Y799" t="s">
        <v>187</v>
      </c>
      <c r="Z799" t="s">
        <v>34</v>
      </c>
      <c r="AA799">
        <v>0</v>
      </c>
      <c r="AB799" t="s">
        <v>41</v>
      </c>
      <c r="AC799">
        <v>8</v>
      </c>
      <c r="AE799">
        <v>2.3974200000000001E-4</v>
      </c>
      <c r="AF799">
        <v>1.1756899999999999</v>
      </c>
      <c r="AG799">
        <v>3.8144699999999997E-2</v>
      </c>
      <c r="AH799">
        <v>7.1995100000000006E-2</v>
      </c>
      <c r="AI799">
        <v>7.1374100000000005E-4</v>
      </c>
      <c r="AJ799">
        <v>4.1288200000000002E-5</v>
      </c>
    </row>
    <row r="800" spans="1:38" x14ac:dyDescent="0.25">
      <c r="A800">
        <v>9388611</v>
      </c>
      <c r="D800">
        <v>62631913</v>
      </c>
      <c r="F800">
        <v>300</v>
      </c>
      <c r="G800">
        <v>173351114</v>
      </c>
      <c r="I800">
        <v>2275070000</v>
      </c>
      <c r="J800">
        <v>2</v>
      </c>
      <c r="K800" t="s">
        <v>34</v>
      </c>
      <c r="L800" t="s">
        <v>98</v>
      </c>
      <c r="M800">
        <v>34001</v>
      </c>
      <c r="O800" t="s">
        <v>186</v>
      </c>
      <c r="P800">
        <v>48811</v>
      </c>
      <c r="Q800" t="s">
        <v>37</v>
      </c>
      <c r="R800" t="s">
        <v>38</v>
      </c>
      <c r="U800" t="s">
        <v>38</v>
      </c>
      <c r="V800">
        <v>39.456400000000002</v>
      </c>
      <c r="W800">
        <v>-74.5886</v>
      </c>
      <c r="X800" t="s">
        <v>39</v>
      </c>
      <c r="Y800" t="s">
        <v>187</v>
      </c>
      <c r="Z800" t="s">
        <v>34</v>
      </c>
      <c r="AA800">
        <v>0</v>
      </c>
      <c r="AB800" t="s">
        <v>41</v>
      </c>
      <c r="AC800">
        <v>8</v>
      </c>
      <c r="AE800">
        <v>1.28404E-2</v>
      </c>
      <c r="AF800">
        <v>8.8248300000000002E-2</v>
      </c>
      <c r="AG800">
        <v>1.7650800000000001E-2</v>
      </c>
      <c r="AH800">
        <v>7.40386E-4</v>
      </c>
      <c r="AI800">
        <v>1.92394E-2</v>
      </c>
      <c r="AJ800">
        <v>1.0636E-2</v>
      </c>
    </row>
    <row r="801" spans="1:36" x14ac:dyDescent="0.25">
      <c r="A801">
        <v>9388611</v>
      </c>
      <c r="D801">
        <v>62631913</v>
      </c>
      <c r="F801">
        <v>300</v>
      </c>
      <c r="G801">
        <v>173351314</v>
      </c>
      <c r="I801">
        <v>2275070000</v>
      </c>
      <c r="J801">
        <v>2</v>
      </c>
      <c r="K801" t="s">
        <v>34</v>
      </c>
      <c r="L801" t="s">
        <v>98</v>
      </c>
      <c r="M801">
        <v>34001</v>
      </c>
      <c r="O801" t="s">
        <v>186</v>
      </c>
      <c r="P801">
        <v>48811</v>
      </c>
      <c r="Q801" t="s">
        <v>37</v>
      </c>
      <c r="R801" t="s">
        <v>38</v>
      </c>
      <c r="U801" t="s">
        <v>38</v>
      </c>
      <c r="V801">
        <v>39.456400000000002</v>
      </c>
      <c r="W801">
        <v>-74.5886</v>
      </c>
      <c r="X801" t="s">
        <v>39</v>
      </c>
      <c r="Y801" t="s">
        <v>187</v>
      </c>
      <c r="Z801" t="s">
        <v>34</v>
      </c>
      <c r="AA801">
        <v>0</v>
      </c>
      <c r="AB801" t="s">
        <v>41</v>
      </c>
      <c r="AC801">
        <v>8</v>
      </c>
      <c r="AE801">
        <v>0.100989</v>
      </c>
      <c r="AF801">
        <v>5.5205499999999997E-4</v>
      </c>
      <c r="AG801">
        <v>1.43635E-2</v>
      </c>
      <c r="AH801">
        <v>8.8846300000000003E-5</v>
      </c>
      <c r="AI801">
        <v>1.2298999999999999E-2</v>
      </c>
      <c r="AJ801">
        <v>2.0074499999999999E-2</v>
      </c>
    </row>
    <row r="802" spans="1:36" x14ac:dyDescent="0.25">
      <c r="A802">
        <v>9388611</v>
      </c>
      <c r="D802">
        <v>62631913</v>
      </c>
      <c r="F802">
        <v>300</v>
      </c>
      <c r="G802">
        <v>173351214</v>
      </c>
      <c r="I802">
        <v>2275070000</v>
      </c>
      <c r="J802">
        <v>2</v>
      </c>
      <c r="K802" t="s">
        <v>34</v>
      </c>
      <c r="L802" t="s">
        <v>98</v>
      </c>
      <c r="M802">
        <v>34001</v>
      </c>
      <c r="O802" t="s">
        <v>186</v>
      </c>
      <c r="P802">
        <v>48811</v>
      </c>
      <c r="Q802" t="s">
        <v>37</v>
      </c>
      <c r="R802" t="s">
        <v>38</v>
      </c>
      <c r="U802" t="s">
        <v>38</v>
      </c>
      <c r="V802">
        <v>39.456400000000002</v>
      </c>
      <c r="W802">
        <v>-74.5886</v>
      </c>
      <c r="X802" t="s">
        <v>39</v>
      </c>
      <c r="Y802" t="s">
        <v>187</v>
      </c>
      <c r="Z802" t="s">
        <v>34</v>
      </c>
      <c r="AA802">
        <v>0</v>
      </c>
      <c r="AB802" t="s">
        <v>41</v>
      </c>
      <c r="AC802">
        <v>8</v>
      </c>
      <c r="AE802">
        <v>2.0822599999999999E-4</v>
      </c>
      <c r="AF802">
        <v>5.64138E-2</v>
      </c>
      <c r="AG802">
        <v>1.4807700000000001E-4</v>
      </c>
      <c r="AH802">
        <v>2.9615799999999999E-5</v>
      </c>
      <c r="AI802">
        <v>1.1049500000000001E-4</v>
      </c>
      <c r="AJ802">
        <v>1.34976E-2</v>
      </c>
    </row>
    <row r="803" spans="1:36" x14ac:dyDescent="0.25">
      <c r="A803">
        <v>9388611</v>
      </c>
      <c r="D803">
        <v>62631913</v>
      </c>
      <c r="F803">
        <v>300</v>
      </c>
      <c r="G803">
        <v>173351414</v>
      </c>
      <c r="I803">
        <v>2275070000</v>
      </c>
      <c r="J803">
        <v>2</v>
      </c>
      <c r="K803" t="s">
        <v>34</v>
      </c>
      <c r="L803" t="s">
        <v>98</v>
      </c>
      <c r="M803">
        <v>34001</v>
      </c>
      <c r="O803" t="s">
        <v>186</v>
      </c>
      <c r="P803">
        <v>48811</v>
      </c>
      <c r="Q803" t="s">
        <v>37</v>
      </c>
      <c r="R803" t="s">
        <v>38</v>
      </c>
      <c r="U803" t="s">
        <v>38</v>
      </c>
      <c r="V803">
        <v>39.456400000000002</v>
      </c>
      <c r="W803">
        <v>-74.5886</v>
      </c>
      <c r="X803" t="s">
        <v>39</v>
      </c>
      <c r="Y803" t="s">
        <v>187</v>
      </c>
      <c r="Z803" t="s">
        <v>34</v>
      </c>
      <c r="AA803">
        <v>0</v>
      </c>
      <c r="AB803" t="s">
        <v>41</v>
      </c>
      <c r="AC803">
        <v>8</v>
      </c>
      <c r="AE803">
        <v>5.3923999999999997E-4</v>
      </c>
      <c r="AF803">
        <v>2.4216300000000001E-3</v>
      </c>
      <c r="AG803">
        <v>8.8846300000000003E-5</v>
      </c>
      <c r="AH803">
        <v>1.4807700000000001E-4</v>
      </c>
      <c r="AI803">
        <v>3.2281199999999999E-5</v>
      </c>
      <c r="AJ803">
        <v>5.1931000000000001E-5</v>
      </c>
    </row>
    <row r="804" spans="1:36" x14ac:dyDescent="0.25">
      <c r="A804">
        <v>9388611</v>
      </c>
      <c r="D804">
        <v>62631913</v>
      </c>
      <c r="F804">
        <v>300</v>
      </c>
      <c r="G804">
        <v>173352114</v>
      </c>
      <c r="I804">
        <v>2275070000</v>
      </c>
      <c r="J804">
        <v>2</v>
      </c>
      <c r="K804" t="s">
        <v>34</v>
      </c>
      <c r="L804" t="s">
        <v>98</v>
      </c>
      <c r="M804">
        <v>34001</v>
      </c>
      <c r="O804" t="s">
        <v>186</v>
      </c>
      <c r="P804">
        <v>48811</v>
      </c>
      <c r="Q804" t="s">
        <v>37</v>
      </c>
      <c r="R804" t="s">
        <v>38</v>
      </c>
      <c r="U804" t="s">
        <v>38</v>
      </c>
      <c r="V804">
        <v>39.456400000000002</v>
      </c>
      <c r="W804">
        <v>-74.5886</v>
      </c>
      <c r="X804" t="s">
        <v>39</v>
      </c>
      <c r="Y804" t="s">
        <v>187</v>
      </c>
      <c r="Z804" t="s">
        <v>34</v>
      </c>
      <c r="AA804">
        <v>0</v>
      </c>
      <c r="AB804" t="s">
        <v>41</v>
      </c>
      <c r="AC804">
        <v>8</v>
      </c>
      <c r="AE804">
        <v>9.1717099999999996E-3</v>
      </c>
      <c r="AF804">
        <v>7.3372699999999999E-4</v>
      </c>
      <c r="AG804">
        <v>7.1995100000000006E-2</v>
      </c>
      <c r="AH804">
        <v>1.12835E-2</v>
      </c>
      <c r="AI804">
        <v>5.8046600000000001E-5</v>
      </c>
      <c r="AJ804">
        <v>8.6284900000000008E-3</v>
      </c>
    </row>
    <row r="805" spans="1:36" x14ac:dyDescent="0.25">
      <c r="A805">
        <v>9388611</v>
      </c>
      <c r="D805">
        <v>62631913</v>
      </c>
      <c r="F805">
        <v>300</v>
      </c>
      <c r="G805">
        <v>173351814</v>
      </c>
      <c r="I805">
        <v>2275070000</v>
      </c>
      <c r="J805">
        <v>2</v>
      </c>
      <c r="K805" t="s">
        <v>34</v>
      </c>
      <c r="L805" t="s">
        <v>98</v>
      </c>
      <c r="M805">
        <v>34001</v>
      </c>
      <c r="O805" t="s">
        <v>186</v>
      </c>
      <c r="P805">
        <v>48811</v>
      </c>
      <c r="Q805" t="s">
        <v>37</v>
      </c>
      <c r="R805" t="s">
        <v>38</v>
      </c>
      <c r="U805" t="s">
        <v>38</v>
      </c>
      <c r="V805">
        <v>39.456400000000002</v>
      </c>
      <c r="W805">
        <v>-74.5886</v>
      </c>
      <c r="X805" t="s">
        <v>39</v>
      </c>
      <c r="Y805" t="s">
        <v>187</v>
      </c>
      <c r="Z805" t="s">
        <v>34</v>
      </c>
      <c r="AA805">
        <v>0</v>
      </c>
      <c r="AB805" t="s">
        <v>41</v>
      </c>
      <c r="AC805">
        <v>8</v>
      </c>
      <c r="AE805">
        <v>0.23862900000000001</v>
      </c>
      <c r="AF805">
        <v>1.9433899999999999E-3</v>
      </c>
      <c r="AG805">
        <v>1.05875E-4</v>
      </c>
      <c r="AH805">
        <v>1.0365400000000001E-3</v>
      </c>
      <c r="AI805">
        <v>0.1164</v>
      </c>
      <c r="AJ805">
        <v>4.7019099999999998E-5</v>
      </c>
    </row>
    <row r="806" spans="1:36" x14ac:dyDescent="0.25">
      <c r="A806">
        <v>9388611</v>
      </c>
      <c r="D806">
        <v>62631913</v>
      </c>
      <c r="F806">
        <v>300</v>
      </c>
      <c r="G806">
        <v>173351614</v>
      </c>
      <c r="I806">
        <v>2275070000</v>
      </c>
      <c r="J806">
        <v>2</v>
      </c>
      <c r="K806" t="s">
        <v>34</v>
      </c>
      <c r="L806" t="s">
        <v>98</v>
      </c>
      <c r="M806">
        <v>34001</v>
      </c>
      <c r="O806" t="s">
        <v>186</v>
      </c>
      <c r="P806">
        <v>48811</v>
      </c>
      <c r="Q806" t="s">
        <v>37</v>
      </c>
      <c r="R806" t="s">
        <v>38</v>
      </c>
      <c r="U806" t="s">
        <v>38</v>
      </c>
      <c r="V806">
        <v>39.456400000000002</v>
      </c>
      <c r="W806">
        <v>-74.5886</v>
      </c>
      <c r="X806" t="s">
        <v>39</v>
      </c>
      <c r="Y806" t="s">
        <v>187</v>
      </c>
      <c r="Z806" t="s">
        <v>34</v>
      </c>
      <c r="AA806">
        <v>0</v>
      </c>
      <c r="AB806" t="s">
        <v>41</v>
      </c>
      <c r="AC806">
        <v>8</v>
      </c>
      <c r="AE806">
        <v>0.124102</v>
      </c>
      <c r="AF806">
        <v>3.3902899999999998E-3</v>
      </c>
      <c r="AG806">
        <v>5.2937399999999999E-5</v>
      </c>
      <c r="AH806">
        <v>1.43635E-2</v>
      </c>
      <c r="AI806">
        <v>2.3940800000000001E-4</v>
      </c>
      <c r="AJ806">
        <v>8.4556300000000002E-4</v>
      </c>
    </row>
    <row r="807" spans="1:36" x14ac:dyDescent="0.25">
      <c r="A807">
        <v>9388611</v>
      </c>
      <c r="D807">
        <v>62631913</v>
      </c>
      <c r="F807">
        <v>300</v>
      </c>
      <c r="G807">
        <v>173351914</v>
      </c>
      <c r="I807">
        <v>2275070000</v>
      </c>
      <c r="J807">
        <v>2</v>
      </c>
      <c r="K807" t="s">
        <v>34</v>
      </c>
      <c r="L807" t="s">
        <v>98</v>
      </c>
      <c r="M807">
        <v>34001</v>
      </c>
      <c r="O807" t="s">
        <v>186</v>
      </c>
      <c r="P807">
        <v>48811</v>
      </c>
      <c r="Q807" t="s">
        <v>37</v>
      </c>
      <c r="R807" t="s">
        <v>38</v>
      </c>
      <c r="U807" t="s">
        <v>38</v>
      </c>
      <c r="V807">
        <v>39.456400000000002</v>
      </c>
      <c r="W807">
        <v>-74.5886</v>
      </c>
      <c r="X807" t="s">
        <v>39</v>
      </c>
      <c r="Y807" t="s">
        <v>187</v>
      </c>
      <c r="Z807" t="s">
        <v>34</v>
      </c>
      <c r="AA807">
        <v>0</v>
      </c>
      <c r="AB807" t="s">
        <v>41</v>
      </c>
      <c r="AC807">
        <v>8</v>
      </c>
      <c r="AE807">
        <v>4.9080399999999996E-4</v>
      </c>
      <c r="AF807">
        <v>3.66864E-4</v>
      </c>
      <c r="AG807">
        <v>1.12835E-2</v>
      </c>
      <c r="AH807">
        <v>8.8846300000000003E-5</v>
      </c>
      <c r="AI807">
        <v>1.5656199999999999E-2</v>
      </c>
      <c r="AJ807">
        <v>2.2646999999999998E-5</v>
      </c>
    </row>
    <row r="808" spans="1:36" x14ac:dyDescent="0.25">
      <c r="A808">
        <v>9388611</v>
      </c>
      <c r="D808">
        <v>62631913</v>
      </c>
      <c r="F808">
        <v>300</v>
      </c>
      <c r="G808">
        <v>173351714</v>
      </c>
      <c r="I808">
        <v>2275070000</v>
      </c>
      <c r="J808">
        <v>2</v>
      </c>
      <c r="K808" t="s">
        <v>34</v>
      </c>
      <c r="L808" t="s">
        <v>98</v>
      </c>
      <c r="M808">
        <v>34001</v>
      </c>
      <c r="O808" t="s">
        <v>186</v>
      </c>
      <c r="P808">
        <v>48811</v>
      </c>
      <c r="Q808" t="s">
        <v>37</v>
      </c>
      <c r="R808" t="s">
        <v>38</v>
      </c>
      <c r="U808" t="s">
        <v>38</v>
      </c>
      <c r="V808">
        <v>39.456400000000002</v>
      </c>
      <c r="W808">
        <v>-74.5886</v>
      </c>
      <c r="X808" t="s">
        <v>39</v>
      </c>
      <c r="Y808" t="s">
        <v>187</v>
      </c>
      <c r="Z808" t="s">
        <v>34</v>
      </c>
      <c r="AA808">
        <v>0</v>
      </c>
      <c r="AB808" t="s">
        <v>41</v>
      </c>
      <c r="AC808">
        <v>8</v>
      </c>
      <c r="AE808">
        <v>0.12643099999999999</v>
      </c>
      <c r="AF808">
        <v>0.62290900000000005</v>
      </c>
      <c r="AG808">
        <v>2.9615799999999999E-5</v>
      </c>
      <c r="AH808">
        <v>3.8144699999999997E-2</v>
      </c>
      <c r="AI808">
        <v>1.96293E-4</v>
      </c>
      <c r="AJ808">
        <v>2.3509000000000001E-5</v>
      </c>
    </row>
    <row r="809" spans="1:36" x14ac:dyDescent="0.25">
      <c r="A809">
        <v>9388611</v>
      </c>
      <c r="D809">
        <v>62631913</v>
      </c>
      <c r="F809">
        <v>300</v>
      </c>
      <c r="G809">
        <v>173352014</v>
      </c>
      <c r="I809">
        <v>2275070000</v>
      </c>
      <c r="J809">
        <v>2</v>
      </c>
      <c r="K809" t="s">
        <v>34</v>
      </c>
      <c r="L809" t="s">
        <v>98</v>
      </c>
      <c r="M809">
        <v>34001</v>
      </c>
      <c r="O809" t="s">
        <v>186</v>
      </c>
      <c r="P809">
        <v>48811</v>
      </c>
      <c r="Q809" t="s">
        <v>37</v>
      </c>
      <c r="R809" t="s">
        <v>38</v>
      </c>
      <c r="U809" t="s">
        <v>38</v>
      </c>
      <c r="V809">
        <v>39.456400000000002</v>
      </c>
      <c r="W809">
        <v>-74.5886</v>
      </c>
      <c r="X809" t="s">
        <v>39</v>
      </c>
      <c r="Y809" t="s">
        <v>187</v>
      </c>
      <c r="Z809" t="s">
        <v>34</v>
      </c>
      <c r="AA809">
        <v>0</v>
      </c>
      <c r="AB809" t="s">
        <v>41</v>
      </c>
      <c r="AC809">
        <v>8</v>
      </c>
      <c r="AE809">
        <v>3.6511999999999997E-4</v>
      </c>
      <c r="AF809">
        <v>1.4806800000000001E-4</v>
      </c>
      <c r="AG809">
        <v>7.40386E-4</v>
      </c>
      <c r="AH809">
        <v>1.05875E-4</v>
      </c>
      <c r="AI809">
        <v>5.0981599999999996E-4</v>
      </c>
      <c r="AJ809">
        <v>4.7019099999999998E-5</v>
      </c>
    </row>
    <row r="810" spans="1:36" x14ac:dyDescent="0.25">
      <c r="A810">
        <v>9388611</v>
      </c>
      <c r="D810">
        <v>62631913</v>
      </c>
      <c r="F810">
        <v>300</v>
      </c>
      <c r="G810">
        <v>173351514</v>
      </c>
      <c r="I810">
        <v>2275070000</v>
      </c>
      <c r="J810">
        <v>2</v>
      </c>
      <c r="K810" t="s">
        <v>34</v>
      </c>
      <c r="L810" t="s">
        <v>98</v>
      </c>
      <c r="M810">
        <v>34001</v>
      </c>
      <c r="O810" t="s">
        <v>186</v>
      </c>
      <c r="P810">
        <v>48811</v>
      </c>
      <c r="Q810" t="s">
        <v>37</v>
      </c>
      <c r="R810" t="s">
        <v>38</v>
      </c>
      <c r="U810" t="s">
        <v>38</v>
      </c>
      <c r="V810">
        <v>39.456400000000002</v>
      </c>
      <c r="W810">
        <v>-74.5886</v>
      </c>
      <c r="X810" t="s">
        <v>39</v>
      </c>
      <c r="Y810" t="s">
        <v>187</v>
      </c>
      <c r="Z810" t="s">
        <v>34</v>
      </c>
      <c r="AA810">
        <v>0</v>
      </c>
      <c r="AB810" t="s">
        <v>41</v>
      </c>
      <c r="AC810">
        <v>8</v>
      </c>
      <c r="AE810">
        <v>5.3923999999999997E-4</v>
      </c>
      <c r="AF810">
        <v>7.3372699999999999E-4</v>
      </c>
      <c r="AG810">
        <v>8.8846300000000003E-5</v>
      </c>
      <c r="AH810">
        <v>1.7650800000000001E-2</v>
      </c>
      <c r="AI810">
        <v>1.1049500000000001E-4</v>
      </c>
      <c r="AJ810">
        <v>2.8707499999999999E-5</v>
      </c>
    </row>
    <row r="811" spans="1:36" x14ac:dyDescent="0.25">
      <c r="A811">
        <v>9384011</v>
      </c>
      <c r="D811">
        <v>62626213</v>
      </c>
      <c r="F811">
        <v>300</v>
      </c>
      <c r="G811">
        <v>173352914</v>
      </c>
      <c r="I811">
        <v>2275070000</v>
      </c>
      <c r="J811">
        <v>2</v>
      </c>
      <c r="K811" t="s">
        <v>34</v>
      </c>
      <c r="L811" t="s">
        <v>90</v>
      </c>
      <c r="M811">
        <v>34005</v>
      </c>
      <c r="O811" t="s">
        <v>523</v>
      </c>
      <c r="P811">
        <v>48811</v>
      </c>
      <c r="Q811" t="s">
        <v>37</v>
      </c>
      <c r="R811" t="s">
        <v>38</v>
      </c>
      <c r="U811" t="s">
        <v>38</v>
      </c>
      <c r="V811">
        <v>40.01567</v>
      </c>
      <c r="W811">
        <v>-74.593490000000003</v>
      </c>
      <c r="X811" t="s">
        <v>39</v>
      </c>
      <c r="Y811" t="s">
        <v>524</v>
      </c>
      <c r="Z811" t="s">
        <v>34</v>
      </c>
      <c r="AA811">
        <v>0</v>
      </c>
      <c r="AB811" t="s">
        <v>41</v>
      </c>
      <c r="AC811">
        <v>8</v>
      </c>
      <c r="AE811">
        <v>9.1717000000000003E-4</v>
      </c>
      <c r="AF811">
        <v>7.3372699999999999E-4</v>
      </c>
      <c r="AG811">
        <v>8.8846300000000003E-5</v>
      </c>
      <c r="AH811">
        <v>8.8846300000000003E-5</v>
      </c>
      <c r="AI811">
        <v>1.66181E-4</v>
      </c>
      <c r="AJ811">
        <v>5.3518299999999999E-5</v>
      </c>
    </row>
    <row r="812" spans="1:36" x14ac:dyDescent="0.25">
      <c r="A812">
        <v>9384011</v>
      </c>
      <c r="D812">
        <v>62626213</v>
      </c>
      <c r="F812">
        <v>300</v>
      </c>
      <c r="G812">
        <v>173352814</v>
      </c>
      <c r="I812">
        <v>2275070000</v>
      </c>
      <c r="J812">
        <v>2</v>
      </c>
      <c r="K812" t="s">
        <v>34</v>
      </c>
      <c r="L812" t="s">
        <v>90</v>
      </c>
      <c r="M812">
        <v>34005</v>
      </c>
      <c r="O812" t="s">
        <v>523</v>
      </c>
      <c r="P812">
        <v>48811</v>
      </c>
      <c r="Q812" t="s">
        <v>37</v>
      </c>
      <c r="R812" t="s">
        <v>38</v>
      </c>
      <c r="U812" t="s">
        <v>38</v>
      </c>
      <c r="V812">
        <v>40.01567</v>
      </c>
      <c r="W812">
        <v>-74.593490000000003</v>
      </c>
      <c r="X812" t="s">
        <v>39</v>
      </c>
      <c r="Y812" t="s">
        <v>524</v>
      </c>
      <c r="Z812" t="s">
        <v>34</v>
      </c>
      <c r="AA812">
        <v>0</v>
      </c>
      <c r="AB812" t="s">
        <v>41</v>
      </c>
      <c r="AC812">
        <v>8</v>
      </c>
      <c r="AE812">
        <v>5.3923999999999997E-4</v>
      </c>
      <c r="AF812">
        <v>8.8576900000000001E-4</v>
      </c>
      <c r="AG812">
        <v>7.4038899999999993E-5</v>
      </c>
      <c r="AH812">
        <v>1.1105800000000001E-4</v>
      </c>
      <c r="AI812">
        <v>5.0981900000000001E-5</v>
      </c>
      <c r="AJ812">
        <v>6.03978E-5</v>
      </c>
    </row>
    <row r="813" spans="1:36" x14ac:dyDescent="0.25">
      <c r="A813">
        <v>9384011</v>
      </c>
      <c r="D813">
        <v>62626213</v>
      </c>
      <c r="F813">
        <v>300</v>
      </c>
      <c r="G813">
        <v>173353014</v>
      </c>
      <c r="I813">
        <v>2275070000</v>
      </c>
      <c r="J813">
        <v>2</v>
      </c>
      <c r="K813" t="s">
        <v>34</v>
      </c>
      <c r="L813" t="s">
        <v>90</v>
      </c>
      <c r="M813">
        <v>34005</v>
      </c>
      <c r="O813" t="s">
        <v>523</v>
      </c>
      <c r="P813">
        <v>48811</v>
      </c>
      <c r="Q813" t="s">
        <v>37</v>
      </c>
      <c r="R813" t="s">
        <v>38</v>
      </c>
      <c r="U813" t="s">
        <v>38</v>
      </c>
      <c r="V813">
        <v>40.01567</v>
      </c>
      <c r="W813">
        <v>-74.593490000000003</v>
      </c>
      <c r="X813" t="s">
        <v>39</v>
      </c>
      <c r="Y813" t="s">
        <v>524</v>
      </c>
      <c r="Z813" t="s">
        <v>34</v>
      </c>
      <c r="AA813">
        <v>0</v>
      </c>
      <c r="AB813" t="s">
        <v>41</v>
      </c>
      <c r="AC813">
        <v>8</v>
      </c>
      <c r="AE813">
        <v>1.4375E-3</v>
      </c>
      <c r="AF813">
        <v>2.4216299999999999E-4</v>
      </c>
      <c r="AG813">
        <v>1.1105800000000001E-4</v>
      </c>
      <c r="AH813">
        <v>7.4038899999999993E-5</v>
      </c>
      <c r="AI813">
        <v>1.1049500000000001E-4</v>
      </c>
      <c r="AJ813">
        <v>4.7019099999999998E-5</v>
      </c>
    </row>
    <row r="814" spans="1:36" x14ac:dyDescent="0.25">
      <c r="A814">
        <v>9385711</v>
      </c>
      <c r="D814">
        <v>62628813</v>
      </c>
      <c r="F814">
        <v>300</v>
      </c>
      <c r="G814">
        <v>173356414</v>
      </c>
      <c r="I814">
        <v>2275070000</v>
      </c>
      <c r="J814">
        <v>2</v>
      </c>
      <c r="K814" t="s">
        <v>34</v>
      </c>
      <c r="L814" t="s">
        <v>35</v>
      </c>
      <c r="M814">
        <v>34025</v>
      </c>
      <c r="O814" t="s">
        <v>311</v>
      </c>
      <c r="P814">
        <v>48811</v>
      </c>
      <c r="Q814" t="s">
        <v>37</v>
      </c>
      <c r="R814" t="s">
        <v>38</v>
      </c>
      <c r="U814" t="s">
        <v>38</v>
      </c>
      <c r="V814">
        <v>40.186920000000001</v>
      </c>
      <c r="W814">
        <v>-74.124889999999994</v>
      </c>
      <c r="X814" t="s">
        <v>39</v>
      </c>
      <c r="Y814" t="s">
        <v>312</v>
      </c>
      <c r="Z814" t="s">
        <v>34</v>
      </c>
      <c r="AA814">
        <v>0</v>
      </c>
      <c r="AB814" t="s">
        <v>41</v>
      </c>
      <c r="AC814">
        <v>8</v>
      </c>
      <c r="AE814">
        <v>9.8380499999999992E-4</v>
      </c>
      <c r="AF814">
        <v>1.6860700000000001E-4</v>
      </c>
      <c r="AG814">
        <v>2.9615799999999999E-5</v>
      </c>
      <c r="AH814">
        <v>2.9615799999999999E-5</v>
      </c>
      <c r="AI814">
        <v>3.1630800000000002E-5</v>
      </c>
      <c r="AJ814">
        <v>2.0734499999999999E-5</v>
      </c>
    </row>
    <row r="815" spans="1:36" x14ac:dyDescent="0.25">
      <c r="A815">
        <v>9383611</v>
      </c>
      <c r="D815">
        <v>62625713</v>
      </c>
      <c r="F815">
        <v>300</v>
      </c>
      <c r="G815">
        <v>173356614</v>
      </c>
      <c r="I815">
        <v>2275070000</v>
      </c>
      <c r="J815">
        <v>2</v>
      </c>
      <c r="K815" t="s">
        <v>34</v>
      </c>
      <c r="L815" t="s">
        <v>79</v>
      </c>
      <c r="M815">
        <v>34027</v>
      </c>
      <c r="O815" t="s">
        <v>339</v>
      </c>
      <c r="P815">
        <v>48811</v>
      </c>
      <c r="Q815" t="s">
        <v>37</v>
      </c>
      <c r="R815" t="s">
        <v>38</v>
      </c>
      <c r="U815" t="s">
        <v>38</v>
      </c>
      <c r="V815">
        <v>40.796999999999997</v>
      </c>
      <c r="W815">
        <v>-74.422700000000006</v>
      </c>
      <c r="X815" t="s">
        <v>39</v>
      </c>
      <c r="Y815" t="s">
        <v>340</v>
      </c>
      <c r="Z815" t="s">
        <v>34</v>
      </c>
      <c r="AA815">
        <v>0</v>
      </c>
      <c r="AB815" t="s">
        <v>41</v>
      </c>
      <c r="AC815">
        <v>8</v>
      </c>
      <c r="AE815">
        <v>2.9514200000000002E-3</v>
      </c>
      <c r="AF815">
        <v>2.4216299999999999E-4</v>
      </c>
      <c r="AG815">
        <v>8.8846300000000003E-5</v>
      </c>
      <c r="AH815">
        <v>7.4038899999999993E-5</v>
      </c>
      <c r="AI815">
        <v>9.4893600000000002E-5</v>
      </c>
      <c r="AJ815">
        <v>2.0734499999999999E-5</v>
      </c>
    </row>
    <row r="816" spans="1:36" x14ac:dyDescent="0.25">
      <c r="A816">
        <v>9383611</v>
      </c>
      <c r="D816">
        <v>62625713</v>
      </c>
      <c r="F816">
        <v>300</v>
      </c>
      <c r="G816">
        <v>173356514</v>
      </c>
      <c r="I816">
        <v>2275070000</v>
      </c>
      <c r="J816">
        <v>2</v>
      </c>
      <c r="K816" t="s">
        <v>34</v>
      </c>
      <c r="L816" t="s">
        <v>79</v>
      </c>
      <c r="M816">
        <v>34027</v>
      </c>
      <c r="O816" t="s">
        <v>339</v>
      </c>
      <c r="P816">
        <v>48811</v>
      </c>
      <c r="Q816" t="s">
        <v>37</v>
      </c>
      <c r="R816" t="s">
        <v>38</v>
      </c>
      <c r="U816" t="s">
        <v>38</v>
      </c>
      <c r="V816">
        <v>40.796999999999997</v>
      </c>
      <c r="W816">
        <v>-74.422700000000006</v>
      </c>
      <c r="X816" t="s">
        <v>39</v>
      </c>
      <c r="Y816" t="s">
        <v>340</v>
      </c>
      <c r="Z816" t="s">
        <v>34</v>
      </c>
      <c r="AA816">
        <v>0</v>
      </c>
      <c r="AB816" t="s">
        <v>41</v>
      </c>
      <c r="AC816">
        <v>8</v>
      </c>
      <c r="AE816">
        <v>9.1717000000000003E-4</v>
      </c>
      <c r="AF816">
        <v>1.6860700000000001E-4</v>
      </c>
      <c r="AG816">
        <v>2.9615799999999999E-5</v>
      </c>
      <c r="AH816">
        <v>2.9615799999999999E-5</v>
      </c>
      <c r="AI816">
        <v>3.2281199999999999E-5</v>
      </c>
      <c r="AJ816">
        <v>2.2646999999999998E-5</v>
      </c>
    </row>
    <row r="817" spans="1:36" x14ac:dyDescent="0.25">
      <c r="A817">
        <v>9383611</v>
      </c>
      <c r="D817">
        <v>62625713</v>
      </c>
      <c r="F817">
        <v>300</v>
      </c>
      <c r="G817">
        <v>145765114</v>
      </c>
      <c r="I817">
        <v>2275070000</v>
      </c>
      <c r="J817">
        <v>2</v>
      </c>
      <c r="K817" t="s">
        <v>34</v>
      </c>
      <c r="L817" t="s">
        <v>79</v>
      </c>
      <c r="M817">
        <v>34027</v>
      </c>
      <c r="O817" t="s">
        <v>339</v>
      </c>
      <c r="P817">
        <v>48811</v>
      </c>
      <c r="Q817" t="s">
        <v>37</v>
      </c>
      <c r="R817" t="s">
        <v>38</v>
      </c>
      <c r="U817" t="s">
        <v>38</v>
      </c>
      <c r="V817">
        <v>40.796999999999997</v>
      </c>
      <c r="W817">
        <v>-74.422700000000006</v>
      </c>
      <c r="X817" t="s">
        <v>39</v>
      </c>
      <c r="Y817" t="s">
        <v>340</v>
      </c>
      <c r="Z817" t="s">
        <v>34</v>
      </c>
      <c r="AA817">
        <v>0</v>
      </c>
      <c r="AB817" t="s">
        <v>41</v>
      </c>
      <c r="AC817">
        <v>8</v>
      </c>
      <c r="AE817">
        <v>6.9755399999999995E-2</v>
      </c>
      <c r="AF817">
        <v>3.3721499999999998E-4</v>
      </c>
      <c r="AG817">
        <v>9.92117E-3</v>
      </c>
      <c r="AH817">
        <v>2.9615799999999999E-5</v>
      </c>
      <c r="AI817">
        <v>6.32627E-5</v>
      </c>
      <c r="AJ817">
        <v>7.5867199999999999E-3</v>
      </c>
    </row>
    <row r="818" spans="1:36" x14ac:dyDescent="0.25">
      <c r="A818">
        <v>9383611</v>
      </c>
      <c r="D818">
        <v>62625713</v>
      </c>
      <c r="F818">
        <v>300</v>
      </c>
      <c r="G818">
        <v>145765214</v>
      </c>
      <c r="I818">
        <v>2275070000</v>
      </c>
      <c r="J818">
        <v>2</v>
      </c>
      <c r="K818" t="s">
        <v>34</v>
      </c>
      <c r="L818" t="s">
        <v>79</v>
      </c>
      <c r="M818">
        <v>34027</v>
      </c>
      <c r="O818" t="s">
        <v>339</v>
      </c>
      <c r="P818">
        <v>48811</v>
      </c>
      <c r="Q818" t="s">
        <v>37</v>
      </c>
      <c r="R818" t="s">
        <v>38</v>
      </c>
      <c r="U818" t="s">
        <v>38</v>
      </c>
      <c r="V818">
        <v>40.796999999999997</v>
      </c>
      <c r="W818">
        <v>-74.422700000000006</v>
      </c>
      <c r="X818" t="s">
        <v>39</v>
      </c>
      <c r="Y818" t="s">
        <v>340</v>
      </c>
      <c r="Z818" t="s">
        <v>34</v>
      </c>
      <c r="AA818">
        <v>0</v>
      </c>
      <c r="AB818" t="s">
        <v>41</v>
      </c>
      <c r="AC818">
        <v>8</v>
      </c>
      <c r="AE818">
        <v>2.0822599999999999E-4</v>
      </c>
      <c r="AF818">
        <v>4.9602599999999997E-2</v>
      </c>
      <c r="AG818">
        <v>5.9230500000000002E-5</v>
      </c>
      <c r="AH818">
        <v>8.8846300000000003E-5</v>
      </c>
      <c r="AI818">
        <v>1.08141E-2</v>
      </c>
      <c r="AJ818">
        <v>6.2204499999999997E-5</v>
      </c>
    </row>
    <row r="819" spans="1:36" x14ac:dyDescent="0.25">
      <c r="A819">
        <v>9383611</v>
      </c>
      <c r="D819">
        <v>62625713</v>
      </c>
      <c r="F819">
        <v>300</v>
      </c>
      <c r="G819">
        <v>145765014</v>
      </c>
      <c r="I819">
        <v>2275070000</v>
      </c>
      <c r="J819">
        <v>2</v>
      </c>
      <c r="K819" t="s">
        <v>34</v>
      </c>
      <c r="L819" t="s">
        <v>79</v>
      </c>
      <c r="M819">
        <v>34027</v>
      </c>
      <c r="O819" t="s">
        <v>339</v>
      </c>
      <c r="P819">
        <v>48811</v>
      </c>
      <c r="Q819" t="s">
        <v>37</v>
      </c>
      <c r="R819" t="s">
        <v>38</v>
      </c>
      <c r="U819" t="s">
        <v>38</v>
      </c>
      <c r="V819">
        <v>40.796999999999997</v>
      </c>
      <c r="W819">
        <v>-74.422700000000006</v>
      </c>
      <c r="X819" t="s">
        <v>39</v>
      </c>
      <c r="Y819" t="s">
        <v>340</v>
      </c>
      <c r="Z819" t="s">
        <v>34</v>
      </c>
      <c r="AA819">
        <v>0</v>
      </c>
      <c r="AB819" t="s">
        <v>41</v>
      </c>
      <c r="AC819">
        <v>8</v>
      </c>
      <c r="AE819">
        <v>9.8380499999999992E-4</v>
      </c>
      <c r="AF819">
        <v>1.4806800000000001E-4</v>
      </c>
      <c r="AG819">
        <v>7.4038899999999993E-5</v>
      </c>
      <c r="AH819">
        <v>9.92117E-3</v>
      </c>
      <c r="AI819">
        <v>3.1630800000000002E-5</v>
      </c>
      <c r="AJ819">
        <v>4.1470100000000001E-5</v>
      </c>
    </row>
    <row r="820" spans="1:36" x14ac:dyDescent="0.25">
      <c r="A820">
        <v>9383611</v>
      </c>
      <c r="D820">
        <v>62625713</v>
      </c>
      <c r="F820">
        <v>300</v>
      </c>
      <c r="G820">
        <v>173356714</v>
      </c>
      <c r="I820">
        <v>2275070000</v>
      </c>
      <c r="J820">
        <v>2</v>
      </c>
      <c r="K820" t="s">
        <v>34</v>
      </c>
      <c r="L820" t="s">
        <v>79</v>
      </c>
      <c r="M820">
        <v>34027</v>
      </c>
      <c r="O820" t="s">
        <v>339</v>
      </c>
      <c r="P820">
        <v>48811</v>
      </c>
      <c r="Q820" t="s">
        <v>37</v>
      </c>
      <c r="R820" t="s">
        <v>38</v>
      </c>
      <c r="U820" t="s">
        <v>38</v>
      </c>
      <c r="V820">
        <v>40.796999999999997</v>
      </c>
      <c r="W820">
        <v>-74.422700000000006</v>
      </c>
      <c r="X820" t="s">
        <v>39</v>
      </c>
      <c r="Y820" t="s">
        <v>340</v>
      </c>
      <c r="Z820" t="s">
        <v>34</v>
      </c>
      <c r="AA820">
        <v>0</v>
      </c>
      <c r="AB820" t="s">
        <v>41</v>
      </c>
      <c r="AC820">
        <v>8</v>
      </c>
      <c r="AE820">
        <v>1.9676099999999998E-3</v>
      </c>
      <c r="AF820">
        <v>5.0582199999999996E-4</v>
      </c>
      <c r="AG820">
        <v>2.9615799999999999E-5</v>
      </c>
      <c r="AH820">
        <v>5.9230500000000002E-5</v>
      </c>
      <c r="AI820">
        <v>5.0981900000000001E-5</v>
      </c>
      <c r="AJ820">
        <v>6.03978E-5</v>
      </c>
    </row>
    <row r="821" spans="1:36" x14ac:dyDescent="0.25">
      <c r="A821">
        <v>9376211</v>
      </c>
      <c r="D821">
        <v>62589313</v>
      </c>
      <c r="F821">
        <v>300</v>
      </c>
      <c r="G821">
        <v>173353814</v>
      </c>
      <c r="I821">
        <v>2275070000</v>
      </c>
      <c r="J821">
        <v>2</v>
      </c>
      <c r="K821" t="s">
        <v>34</v>
      </c>
      <c r="L821" t="s">
        <v>61</v>
      </c>
      <c r="M821">
        <v>34013</v>
      </c>
      <c r="O821" t="s">
        <v>93</v>
      </c>
      <c r="P821">
        <v>48811</v>
      </c>
      <c r="Q821" t="s">
        <v>37</v>
      </c>
      <c r="R821" t="s">
        <v>38</v>
      </c>
      <c r="U821" t="s">
        <v>38</v>
      </c>
      <c r="V821">
        <v>40.690264999999997</v>
      </c>
      <c r="W821">
        <v>-74.176412999999997</v>
      </c>
      <c r="X821" t="s">
        <v>39</v>
      </c>
      <c r="Y821" t="s">
        <v>94</v>
      </c>
      <c r="Z821" t="s">
        <v>34</v>
      </c>
      <c r="AA821">
        <v>0</v>
      </c>
      <c r="AB821" t="s">
        <v>41</v>
      </c>
      <c r="AC821">
        <v>8</v>
      </c>
      <c r="AE821">
        <v>4.3319799999999997</v>
      </c>
      <c r="AF821">
        <v>5.8944000000000001</v>
      </c>
      <c r="AG821">
        <v>5.7702000000000003E-2</v>
      </c>
      <c r="AH821">
        <v>5.89195E-2</v>
      </c>
      <c r="AI821">
        <v>3.4547599999999998E-2</v>
      </c>
      <c r="AJ821">
        <v>4.5293999999999997E-5</v>
      </c>
    </row>
    <row r="822" spans="1:36" x14ac:dyDescent="0.25">
      <c r="A822">
        <v>9376211</v>
      </c>
      <c r="D822">
        <v>62589313</v>
      </c>
      <c r="F822">
        <v>300</v>
      </c>
      <c r="G822">
        <v>173354014</v>
      </c>
      <c r="I822">
        <v>2275070000</v>
      </c>
      <c r="J822">
        <v>2</v>
      </c>
      <c r="K822" t="s">
        <v>34</v>
      </c>
      <c r="L822" t="s">
        <v>61</v>
      </c>
      <c r="M822">
        <v>34013</v>
      </c>
      <c r="O822" t="s">
        <v>93</v>
      </c>
      <c r="P822">
        <v>48811</v>
      </c>
      <c r="Q822" t="s">
        <v>37</v>
      </c>
      <c r="R822" t="s">
        <v>38</v>
      </c>
      <c r="U822" t="s">
        <v>38</v>
      </c>
      <c r="V822">
        <v>40.690264999999997</v>
      </c>
      <c r="W822">
        <v>-74.176412999999997</v>
      </c>
      <c r="X822" t="s">
        <v>39</v>
      </c>
      <c r="Y822" t="s">
        <v>94</v>
      </c>
      <c r="Z822" t="s">
        <v>34</v>
      </c>
      <c r="AA822">
        <v>0</v>
      </c>
      <c r="AB822" t="s">
        <v>41</v>
      </c>
      <c r="AC822">
        <v>8</v>
      </c>
      <c r="AE822">
        <v>0.63699399999999995</v>
      </c>
      <c r="AF822">
        <v>0.60954399999999997</v>
      </c>
      <c r="AG822">
        <v>0.18146899999999999</v>
      </c>
      <c r="AH822">
        <v>8.8846300000000003E-5</v>
      </c>
      <c r="AI822">
        <v>0.25559999999999999</v>
      </c>
      <c r="AJ822">
        <v>3.1950899999999997E-2</v>
      </c>
    </row>
    <row r="823" spans="1:36" x14ac:dyDescent="0.25">
      <c r="A823">
        <v>9376211</v>
      </c>
      <c r="D823">
        <v>62589313</v>
      </c>
      <c r="F823">
        <v>300</v>
      </c>
      <c r="G823">
        <v>84209414</v>
      </c>
      <c r="I823">
        <v>2275070000</v>
      </c>
      <c r="J823">
        <v>2</v>
      </c>
      <c r="K823" t="s">
        <v>34</v>
      </c>
      <c r="L823" t="s">
        <v>61</v>
      </c>
      <c r="M823">
        <v>34013</v>
      </c>
      <c r="O823" t="s">
        <v>93</v>
      </c>
      <c r="P823">
        <v>48811</v>
      </c>
      <c r="Q823" t="s">
        <v>37</v>
      </c>
      <c r="R823" t="s">
        <v>38</v>
      </c>
      <c r="U823" t="s">
        <v>38</v>
      </c>
      <c r="V823">
        <v>40.690264999999997</v>
      </c>
      <c r="W823">
        <v>-74.176412999999997</v>
      </c>
      <c r="X823" t="s">
        <v>39</v>
      </c>
      <c r="Y823" t="s">
        <v>94</v>
      </c>
      <c r="Z823" t="s">
        <v>34</v>
      </c>
      <c r="AA823">
        <v>0</v>
      </c>
      <c r="AB823" t="s">
        <v>41</v>
      </c>
      <c r="AC823">
        <v>8</v>
      </c>
      <c r="AE823">
        <v>2.9448199999999999E-4</v>
      </c>
      <c r="AF823">
        <v>2.1794700000000002E-3</v>
      </c>
      <c r="AG823">
        <v>1.9923E-2</v>
      </c>
      <c r="AH823">
        <v>5.9230500000000002E-5</v>
      </c>
      <c r="AI823">
        <v>1.05532E-2</v>
      </c>
      <c r="AJ823">
        <v>1.0022700000000001E-2</v>
      </c>
    </row>
    <row r="824" spans="1:36" x14ac:dyDescent="0.25">
      <c r="A824">
        <v>9376211</v>
      </c>
      <c r="D824">
        <v>62589313</v>
      </c>
      <c r="F824">
        <v>300</v>
      </c>
      <c r="G824">
        <v>173355314</v>
      </c>
      <c r="I824">
        <v>2275070000</v>
      </c>
      <c r="J824">
        <v>2</v>
      </c>
      <c r="K824" t="s">
        <v>34</v>
      </c>
      <c r="L824" t="s">
        <v>61</v>
      </c>
      <c r="M824">
        <v>34013</v>
      </c>
      <c r="O824" t="s">
        <v>93</v>
      </c>
      <c r="P824">
        <v>48811</v>
      </c>
      <c r="Q824" t="s">
        <v>37</v>
      </c>
      <c r="R824" t="s">
        <v>38</v>
      </c>
      <c r="U824" t="s">
        <v>38</v>
      </c>
      <c r="V824">
        <v>40.690264999999997</v>
      </c>
      <c r="W824">
        <v>-74.176412999999997</v>
      </c>
      <c r="X824" t="s">
        <v>39</v>
      </c>
      <c r="Y824" t="s">
        <v>94</v>
      </c>
      <c r="Z824" t="s">
        <v>34</v>
      </c>
      <c r="AA824">
        <v>0</v>
      </c>
      <c r="AB824" t="s">
        <v>41</v>
      </c>
      <c r="AC824">
        <v>8</v>
      </c>
      <c r="AE824">
        <v>0.22470699999999999</v>
      </c>
      <c r="AF824">
        <v>1.9873999999999999E-2</v>
      </c>
      <c r="AG824">
        <v>1.4807700000000001E-4</v>
      </c>
      <c r="AH824">
        <v>0.26194800000000001</v>
      </c>
      <c r="AI824">
        <v>1.2492700000000001</v>
      </c>
      <c r="AJ824">
        <v>9.8668599999999999E-3</v>
      </c>
    </row>
    <row r="825" spans="1:36" x14ac:dyDescent="0.25">
      <c r="A825">
        <v>9376211</v>
      </c>
      <c r="D825">
        <v>62589313</v>
      </c>
      <c r="F825">
        <v>300</v>
      </c>
      <c r="G825">
        <v>173355014</v>
      </c>
      <c r="I825">
        <v>2275070000</v>
      </c>
      <c r="J825">
        <v>2</v>
      </c>
      <c r="K825" t="s">
        <v>34</v>
      </c>
      <c r="L825" t="s">
        <v>61</v>
      </c>
      <c r="M825">
        <v>34013</v>
      </c>
      <c r="O825" t="s">
        <v>93</v>
      </c>
      <c r="P825">
        <v>48811</v>
      </c>
      <c r="Q825" t="s">
        <v>37</v>
      </c>
      <c r="R825" t="s">
        <v>38</v>
      </c>
      <c r="U825" t="s">
        <v>38</v>
      </c>
      <c r="V825">
        <v>40.690264999999997</v>
      </c>
      <c r="W825">
        <v>-74.176412999999997</v>
      </c>
      <c r="X825" t="s">
        <v>39</v>
      </c>
      <c r="Y825" t="s">
        <v>94</v>
      </c>
      <c r="Z825" t="s">
        <v>34</v>
      </c>
      <c r="AA825">
        <v>0</v>
      </c>
      <c r="AB825" t="s">
        <v>41</v>
      </c>
      <c r="AC825">
        <v>8</v>
      </c>
      <c r="AE825">
        <v>0.35069800000000001</v>
      </c>
      <c r="AF825">
        <v>0.249336</v>
      </c>
      <c r="AG825">
        <v>0.47057399999999999</v>
      </c>
      <c r="AH825">
        <v>2.01163E-2</v>
      </c>
      <c r="AI825">
        <v>9.12385E-2</v>
      </c>
      <c r="AJ825">
        <v>3.1290600000000002E-2</v>
      </c>
    </row>
    <row r="826" spans="1:36" x14ac:dyDescent="0.25">
      <c r="A826">
        <v>9376211</v>
      </c>
      <c r="D826">
        <v>62589313</v>
      </c>
      <c r="F826">
        <v>300</v>
      </c>
      <c r="G826">
        <v>84205414</v>
      </c>
      <c r="I826">
        <v>2275070000</v>
      </c>
      <c r="J826">
        <v>2</v>
      </c>
      <c r="K826" t="s">
        <v>34</v>
      </c>
      <c r="L826" t="s">
        <v>61</v>
      </c>
      <c r="M826">
        <v>34013</v>
      </c>
      <c r="O826" t="s">
        <v>93</v>
      </c>
      <c r="P826">
        <v>48811</v>
      </c>
      <c r="Q826" t="s">
        <v>37</v>
      </c>
      <c r="R826" t="s">
        <v>38</v>
      </c>
      <c r="U826" t="s">
        <v>38</v>
      </c>
      <c r="V826">
        <v>40.690264999999997</v>
      </c>
      <c r="W826">
        <v>-74.176412999999997</v>
      </c>
      <c r="X826" t="s">
        <v>39</v>
      </c>
      <c r="Y826" t="s">
        <v>94</v>
      </c>
      <c r="Z826" t="s">
        <v>34</v>
      </c>
      <c r="AA826">
        <v>0</v>
      </c>
      <c r="AB826" t="s">
        <v>41</v>
      </c>
      <c r="AC826">
        <v>8</v>
      </c>
      <c r="AE826">
        <v>0.11300300000000001</v>
      </c>
      <c r="AF826">
        <v>0.37507499999999999</v>
      </c>
      <c r="AG826">
        <v>1.14612</v>
      </c>
      <c r="AH826">
        <v>2.9615799999999999E-5</v>
      </c>
      <c r="AI826">
        <v>0.288246</v>
      </c>
      <c r="AJ826">
        <v>4.9879600000000003E-2</v>
      </c>
    </row>
    <row r="827" spans="1:36" x14ac:dyDescent="0.25">
      <c r="A827">
        <v>9376211</v>
      </c>
      <c r="D827">
        <v>62589313</v>
      </c>
      <c r="F827">
        <v>300</v>
      </c>
      <c r="G827">
        <v>173355614</v>
      </c>
      <c r="I827">
        <v>2275070000</v>
      </c>
      <c r="J827">
        <v>2</v>
      </c>
      <c r="K827" t="s">
        <v>34</v>
      </c>
      <c r="L827" t="s">
        <v>61</v>
      </c>
      <c r="M827">
        <v>34013</v>
      </c>
      <c r="O827" t="s">
        <v>93</v>
      </c>
      <c r="P827">
        <v>48811</v>
      </c>
      <c r="Q827" t="s">
        <v>37</v>
      </c>
      <c r="R827" t="s">
        <v>38</v>
      </c>
      <c r="U827" t="s">
        <v>38</v>
      </c>
      <c r="V827">
        <v>40.690264999999997</v>
      </c>
      <c r="W827">
        <v>-74.176412999999997</v>
      </c>
      <c r="X827" t="s">
        <v>39</v>
      </c>
      <c r="Y827" t="s">
        <v>94</v>
      </c>
      <c r="Z827" t="s">
        <v>34</v>
      </c>
      <c r="AA827">
        <v>0</v>
      </c>
      <c r="AB827" t="s">
        <v>41</v>
      </c>
      <c r="AC827">
        <v>8</v>
      </c>
      <c r="AE827">
        <v>5.7499999999999999E-3</v>
      </c>
      <c r="AF827">
        <v>5.2105600000000001</v>
      </c>
      <c r="AG827">
        <v>0.18337600000000001</v>
      </c>
      <c r="AH827">
        <v>1.9923E-2</v>
      </c>
      <c r="AI827">
        <v>0.124956</v>
      </c>
      <c r="AJ827">
        <v>0.33390599999999998</v>
      </c>
    </row>
    <row r="828" spans="1:36" x14ac:dyDescent="0.25">
      <c r="A828">
        <v>9376211</v>
      </c>
      <c r="D828">
        <v>62589313</v>
      </c>
      <c r="F828">
        <v>300</v>
      </c>
      <c r="G828">
        <v>173354914</v>
      </c>
      <c r="I828">
        <v>2275070000</v>
      </c>
      <c r="J828">
        <v>2</v>
      </c>
      <c r="K828" t="s">
        <v>34</v>
      </c>
      <c r="L828" t="s">
        <v>61</v>
      </c>
      <c r="M828">
        <v>34013</v>
      </c>
      <c r="O828" t="s">
        <v>93</v>
      </c>
      <c r="P828">
        <v>48811</v>
      </c>
      <c r="Q828" t="s">
        <v>37</v>
      </c>
      <c r="R828" t="s">
        <v>38</v>
      </c>
      <c r="U828" t="s">
        <v>38</v>
      </c>
      <c r="V828">
        <v>40.690264999999997</v>
      </c>
      <c r="W828">
        <v>-74.176412999999997</v>
      </c>
      <c r="X828" t="s">
        <v>39</v>
      </c>
      <c r="Y828" t="s">
        <v>94</v>
      </c>
      <c r="Z828" t="s">
        <v>34</v>
      </c>
      <c r="AA828">
        <v>0</v>
      </c>
      <c r="AB828" t="s">
        <v>41</v>
      </c>
      <c r="AC828">
        <v>8</v>
      </c>
      <c r="AE828">
        <v>0.12034499999999999</v>
      </c>
      <c r="AF828">
        <v>0.36924499999999999</v>
      </c>
      <c r="AG828">
        <v>2.9615799999999999E-5</v>
      </c>
      <c r="AH828">
        <v>2.9615799999999999E-5</v>
      </c>
      <c r="AI828">
        <v>3.2281199999999999E-5</v>
      </c>
      <c r="AJ828">
        <v>2.0734499999999999E-5</v>
      </c>
    </row>
    <row r="829" spans="1:36" x14ac:dyDescent="0.25">
      <c r="A829">
        <v>9376211</v>
      </c>
      <c r="D829">
        <v>62589313</v>
      </c>
      <c r="F829">
        <v>300</v>
      </c>
      <c r="G829">
        <v>173353614</v>
      </c>
      <c r="I829">
        <v>2275070000</v>
      </c>
      <c r="J829">
        <v>2</v>
      </c>
      <c r="K829" t="s">
        <v>34</v>
      </c>
      <c r="L829" t="s">
        <v>61</v>
      </c>
      <c r="M829">
        <v>34013</v>
      </c>
      <c r="O829" t="s">
        <v>93</v>
      </c>
      <c r="P829">
        <v>48811</v>
      </c>
      <c r="Q829" t="s">
        <v>37</v>
      </c>
      <c r="R829" t="s">
        <v>38</v>
      </c>
      <c r="U829" t="s">
        <v>38</v>
      </c>
      <c r="V829">
        <v>40.690264999999997</v>
      </c>
      <c r="W829">
        <v>-74.176412999999997</v>
      </c>
      <c r="X829" t="s">
        <v>39</v>
      </c>
      <c r="Y829" t="s">
        <v>94</v>
      </c>
      <c r="Z829" t="s">
        <v>34</v>
      </c>
      <c r="AA829">
        <v>0</v>
      </c>
      <c r="AB829" t="s">
        <v>41</v>
      </c>
      <c r="AC829">
        <v>8</v>
      </c>
      <c r="AE829">
        <v>8.0583100000000005</v>
      </c>
      <c r="AF829">
        <v>0.15668000000000001</v>
      </c>
      <c r="AG829">
        <v>2.9615799999999999E-5</v>
      </c>
      <c r="AH829">
        <v>0.71079300000000001</v>
      </c>
      <c r="AI829">
        <v>0.77938700000000005</v>
      </c>
      <c r="AJ829">
        <v>0.157416</v>
      </c>
    </row>
    <row r="830" spans="1:36" x14ac:dyDescent="0.25">
      <c r="A830">
        <v>9376211</v>
      </c>
      <c r="D830">
        <v>62589313</v>
      </c>
      <c r="F830">
        <v>300</v>
      </c>
      <c r="G830">
        <v>173354114</v>
      </c>
      <c r="I830">
        <v>2275070000</v>
      </c>
      <c r="J830">
        <v>2</v>
      </c>
      <c r="K830" t="s">
        <v>34</v>
      </c>
      <c r="L830" t="s">
        <v>61</v>
      </c>
      <c r="M830">
        <v>34013</v>
      </c>
      <c r="O830" t="s">
        <v>93</v>
      </c>
      <c r="P830">
        <v>48811</v>
      </c>
      <c r="Q830" t="s">
        <v>37</v>
      </c>
      <c r="R830" t="s">
        <v>38</v>
      </c>
      <c r="U830" t="s">
        <v>38</v>
      </c>
      <c r="V830">
        <v>40.690264999999997</v>
      </c>
      <c r="W830">
        <v>-74.176412999999997</v>
      </c>
      <c r="X830" t="s">
        <v>39</v>
      </c>
      <c r="Y830" t="s">
        <v>94</v>
      </c>
      <c r="Z830" t="s">
        <v>34</v>
      </c>
      <c r="AA830">
        <v>0</v>
      </c>
      <c r="AB830" t="s">
        <v>41</v>
      </c>
      <c r="AC830">
        <v>8</v>
      </c>
      <c r="AE830">
        <v>0.59340899999999996</v>
      </c>
      <c r="AF830">
        <v>0.59354300000000004</v>
      </c>
      <c r="AG830">
        <v>2.9909700000000001E-2</v>
      </c>
      <c r="AH830">
        <v>0.23449500000000001</v>
      </c>
      <c r="AI830">
        <v>3.7884500000000002E-2</v>
      </c>
      <c r="AJ830">
        <v>2.2646999999999998E-5</v>
      </c>
    </row>
    <row r="831" spans="1:36" x14ac:dyDescent="0.25">
      <c r="A831">
        <v>9376211</v>
      </c>
      <c r="D831">
        <v>62589313</v>
      </c>
      <c r="F831">
        <v>300</v>
      </c>
      <c r="G831">
        <v>84215014</v>
      </c>
      <c r="I831">
        <v>2275070000</v>
      </c>
      <c r="J831">
        <v>2</v>
      </c>
      <c r="K831" t="s">
        <v>34</v>
      </c>
      <c r="L831" t="s">
        <v>61</v>
      </c>
      <c r="M831">
        <v>34013</v>
      </c>
      <c r="O831" t="s">
        <v>93</v>
      </c>
      <c r="P831">
        <v>48811</v>
      </c>
      <c r="Q831" t="s">
        <v>37</v>
      </c>
      <c r="R831" t="s">
        <v>38</v>
      </c>
      <c r="U831" t="s">
        <v>38</v>
      </c>
      <c r="V831">
        <v>40.690264999999997</v>
      </c>
      <c r="W831">
        <v>-74.176412999999997</v>
      </c>
      <c r="X831" t="s">
        <v>39</v>
      </c>
      <c r="Y831" t="s">
        <v>94</v>
      </c>
      <c r="Z831" t="s">
        <v>34</v>
      </c>
      <c r="AA831">
        <v>0</v>
      </c>
      <c r="AB831" t="s">
        <v>41</v>
      </c>
      <c r="AC831">
        <v>8</v>
      </c>
      <c r="AE831">
        <v>2.85608</v>
      </c>
      <c r="AF831">
        <v>3.88619</v>
      </c>
      <c r="AG831">
        <v>3.63085E-2</v>
      </c>
      <c r="AH831">
        <v>7.5371300000000002E-2</v>
      </c>
      <c r="AI831">
        <v>6.4605499999999996E-2</v>
      </c>
      <c r="AJ831">
        <v>0.15024899999999999</v>
      </c>
    </row>
    <row r="832" spans="1:36" x14ac:dyDescent="0.25">
      <c r="A832">
        <v>9376211</v>
      </c>
      <c r="D832">
        <v>62589313</v>
      </c>
      <c r="F832">
        <v>300</v>
      </c>
      <c r="G832">
        <v>173354414</v>
      </c>
      <c r="I832">
        <v>2275070000</v>
      </c>
      <c r="J832">
        <v>2</v>
      </c>
      <c r="K832" t="s">
        <v>34</v>
      </c>
      <c r="L832" t="s">
        <v>61</v>
      </c>
      <c r="M832">
        <v>34013</v>
      </c>
      <c r="O832" t="s">
        <v>93</v>
      </c>
      <c r="P832">
        <v>48811</v>
      </c>
      <c r="Q832" t="s">
        <v>37</v>
      </c>
      <c r="R832" t="s">
        <v>38</v>
      </c>
      <c r="U832" t="s">
        <v>38</v>
      </c>
      <c r="V832">
        <v>40.690264999999997</v>
      </c>
      <c r="W832">
        <v>-74.176412999999997</v>
      </c>
      <c r="X832" t="s">
        <v>39</v>
      </c>
      <c r="Y832" t="s">
        <v>94</v>
      </c>
      <c r="Z832" t="s">
        <v>34</v>
      </c>
      <c r="AA832">
        <v>0</v>
      </c>
      <c r="AB832" t="s">
        <v>41</v>
      </c>
      <c r="AC832">
        <v>8</v>
      </c>
      <c r="AE832">
        <v>0.482041</v>
      </c>
      <c r="AF832">
        <v>0.287408</v>
      </c>
      <c r="AG832">
        <v>6.8559700000000001E-2</v>
      </c>
      <c r="AH832">
        <v>1.5875400000000001E-2</v>
      </c>
      <c r="AI832">
        <v>0.87120299999999995</v>
      </c>
      <c r="AJ832">
        <v>0.148034</v>
      </c>
    </row>
    <row r="833" spans="1:36" x14ac:dyDescent="0.25">
      <c r="A833">
        <v>9376211</v>
      </c>
      <c r="D833">
        <v>62589313</v>
      </c>
      <c r="F833">
        <v>300</v>
      </c>
      <c r="G833">
        <v>84217714</v>
      </c>
      <c r="I833">
        <v>2275070000</v>
      </c>
      <c r="J833">
        <v>2</v>
      </c>
      <c r="K833" t="s">
        <v>34</v>
      </c>
      <c r="L833" t="s">
        <v>61</v>
      </c>
      <c r="M833">
        <v>34013</v>
      </c>
      <c r="O833" t="s">
        <v>93</v>
      </c>
      <c r="P833">
        <v>48811</v>
      </c>
      <c r="Q833" t="s">
        <v>37</v>
      </c>
      <c r="R833" t="s">
        <v>38</v>
      </c>
      <c r="U833" t="s">
        <v>38</v>
      </c>
      <c r="V833">
        <v>40.690264999999997</v>
      </c>
      <c r="W833">
        <v>-74.176412999999997</v>
      </c>
      <c r="X833" t="s">
        <v>39</v>
      </c>
      <c r="Y833" t="s">
        <v>94</v>
      </c>
      <c r="Z833" t="s">
        <v>34</v>
      </c>
      <c r="AA833">
        <v>0</v>
      </c>
      <c r="AB833" t="s">
        <v>41</v>
      </c>
      <c r="AC833">
        <v>8</v>
      </c>
      <c r="AE833">
        <v>5.7777700000000001E-2</v>
      </c>
      <c r="AF833">
        <v>5.7302200000000001</v>
      </c>
      <c r="AG833">
        <v>1.5325999999999999E-2</v>
      </c>
      <c r="AH833">
        <v>0.47057399999999999</v>
      </c>
      <c r="AI833">
        <v>0.211565</v>
      </c>
      <c r="AJ833">
        <v>0.38544899999999999</v>
      </c>
    </row>
    <row r="834" spans="1:36" x14ac:dyDescent="0.25">
      <c r="A834">
        <v>9376211</v>
      </c>
      <c r="D834">
        <v>62589313</v>
      </c>
      <c r="F834">
        <v>300</v>
      </c>
      <c r="G834">
        <v>84217114</v>
      </c>
      <c r="I834">
        <v>2275070000</v>
      </c>
      <c r="J834">
        <v>2</v>
      </c>
      <c r="K834" t="s">
        <v>34</v>
      </c>
      <c r="L834" t="s">
        <v>61</v>
      </c>
      <c r="M834">
        <v>34013</v>
      </c>
      <c r="O834" t="s">
        <v>93</v>
      </c>
      <c r="P834">
        <v>48811</v>
      </c>
      <c r="Q834" t="s">
        <v>37</v>
      </c>
      <c r="R834" t="s">
        <v>38</v>
      </c>
      <c r="U834" t="s">
        <v>38</v>
      </c>
      <c r="V834">
        <v>40.690264999999997</v>
      </c>
      <c r="W834">
        <v>-74.176412999999997</v>
      </c>
      <c r="X834" t="s">
        <v>39</v>
      </c>
      <c r="Y834" t="s">
        <v>94</v>
      </c>
      <c r="Z834" t="s">
        <v>34</v>
      </c>
      <c r="AA834">
        <v>0</v>
      </c>
      <c r="AB834" t="s">
        <v>41</v>
      </c>
      <c r="AC834">
        <v>8</v>
      </c>
      <c r="AE834">
        <v>3.2190099999999999</v>
      </c>
      <c r="AF834">
        <v>2.96135E-4</v>
      </c>
      <c r="AG834">
        <v>7.5371300000000002E-2</v>
      </c>
      <c r="AH834">
        <v>0.18337600000000001</v>
      </c>
      <c r="AI834">
        <v>7.4730099999999994E-2</v>
      </c>
      <c r="AJ834">
        <v>0.17931800000000001</v>
      </c>
    </row>
    <row r="835" spans="1:36" x14ac:dyDescent="0.25">
      <c r="A835">
        <v>9376211</v>
      </c>
      <c r="D835">
        <v>62589313</v>
      </c>
      <c r="F835">
        <v>300</v>
      </c>
      <c r="G835">
        <v>173354314</v>
      </c>
      <c r="I835">
        <v>2275070000</v>
      </c>
      <c r="J835">
        <v>2</v>
      </c>
      <c r="K835" t="s">
        <v>34</v>
      </c>
      <c r="L835" t="s">
        <v>61</v>
      </c>
      <c r="M835">
        <v>34013</v>
      </c>
      <c r="O835" t="s">
        <v>93</v>
      </c>
      <c r="P835">
        <v>48811</v>
      </c>
      <c r="Q835" t="s">
        <v>37</v>
      </c>
      <c r="R835" t="s">
        <v>38</v>
      </c>
      <c r="U835" t="s">
        <v>38</v>
      </c>
      <c r="V835">
        <v>40.690264999999997</v>
      </c>
      <c r="W835">
        <v>-74.176412999999997</v>
      </c>
      <c r="X835" t="s">
        <v>39</v>
      </c>
      <c r="Y835" t="s">
        <v>94</v>
      </c>
      <c r="Z835" t="s">
        <v>34</v>
      </c>
      <c r="AA835">
        <v>0</v>
      </c>
      <c r="AB835" t="s">
        <v>41</v>
      </c>
      <c r="AC835">
        <v>8</v>
      </c>
      <c r="AE835">
        <v>1.64873</v>
      </c>
      <c r="AF835">
        <v>1.74122</v>
      </c>
      <c r="AG835">
        <v>0.25362400000000002</v>
      </c>
      <c r="AH835">
        <v>2.4351299999999999E-2</v>
      </c>
      <c r="AI835">
        <v>3.2281199999999999E-5</v>
      </c>
      <c r="AJ835">
        <v>7.6274499999999995E-2</v>
      </c>
    </row>
    <row r="836" spans="1:36" x14ac:dyDescent="0.25">
      <c r="A836">
        <v>9376211</v>
      </c>
      <c r="D836">
        <v>62589313</v>
      </c>
      <c r="F836">
        <v>300</v>
      </c>
      <c r="G836">
        <v>173353714</v>
      </c>
      <c r="I836">
        <v>2275070000</v>
      </c>
      <c r="J836">
        <v>2</v>
      </c>
      <c r="K836" t="s">
        <v>34</v>
      </c>
      <c r="L836" t="s">
        <v>61</v>
      </c>
      <c r="M836">
        <v>34013</v>
      </c>
      <c r="O836" t="s">
        <v>93</v>
      </c>
      <c r="P836">
        <v>48811</v>
      </c>
      <c r="Q836" t="s">
        <v>37</v>
      </c>
      <c r="R836" t="s">
        <v>38</v>
      </c>
      <c r="U836" t="s">
        <v>38</v>
      </c>
      <c r="V836">
        <v>40.690264999999997</v>
      </c>
      <c r="W836">
        <v>-74.176412999999997</v>
      </c>
      <c r="X836" t="s">
        <v>39</v>
      </c>
      <c r="Y836" t="s">
        <v>94</v>
      </c>
      <c r="Z836" t="s">
        <v>34</v>
      </c>
      <c r="AA836">
        <v>0</v>
      </c>
      <c r="AB836" t="s">
        <v>41</v>
      </c>
      <c r="AC836">
        <v>8</v>
      </c>
      <c r="AE836">
        <v>8.6306999999999998E-3</v>
      </c>
      <c r="AF836">
        <v>1.4806800000000001E-4</v>
      </c>
      <c r="AG836">
        <v>0.71079300000000001</v>
      </c>
      <c r="AH836">
        <v>1.5325999999999999E-2</v>
      </c>
      <c r="AI836">
        <v>3.0295200000000001E-2</v>
      </c>
      <c r="AJ836">
        <v>1.20795E-4</v>
      </c>
    </row>
    <row r="837" spans="1:36" x14ac:dyDescent="0.25">
      <c r="A837">
        <v>9376211</v>
      </c>
      <c r="D837">
        <v>62589313</v>
      </c>
      <c r="F837">
        <v>300</v>
      </c>
      <c r="G837">
        <v>84212114</v>
      </c>
      <c r="I837">
        <v>2275070000</v>
      </c>
      <c r="J837">
        <v>2</v>
      </c>
      <c r="K837" t="s">
        <v>34</v>
      </c>
      <c r="L837" t="s">
        <v>61</v>
      </c>
      <c r="M837">
        <v>34013</v>
      </c>
      <c r="O837" t="s">
        <v>93</v>
      </c>
      <c r="P837">
        <v>48811</v>
      </c>
      <c r="Q837" t="s">
        <v>37</v>
      </c>
      <c r="R837" t="s">
        <v>38</v>
      </c>
      <c r="U837" t="s">
        <v>38</v>
      </c>
      <c r="V837">
        <v>40.690264999999997</v>
      </c>
      <c r="W837">
        <v>-74.176412999999997</v>
      </c>
      <c r="X837" t="s">
        <v>39</v>
      </c>
      <c r="Y837" t="s">
        <v>94</v>
      </c>
      <c r="Z837" t="s">
        <v>34</v>
      </c>
      <c r="AA837">
        <v>0</v>
      </c>
      <c r="AB837" t="s">
        <v>41</v>
      </c>
      <c r="AC837">
        <v>8</v>
      </c>
      <c r="AE837">
        <v>6.4261100000000002E-2</v>
      </c>
      <c r="AF837">
        <v>0.59292400000000001</v>
      </c>
      <c r="AG837">
        <v>2.9615799999999999E-5</v>
      </c>
      <c r="AH837">
        <v>1.14612</v>
      </c>
      <c r="AI837">
        <v>1.24905E-2</v>
      </c>
      <c r="AJ837">
        <v>1.4797299999999999E-2</v>
      </c>
    </row>
    <row r="838" spans="1:36" x14ac:dyDescent="0.25">
      <c r="A838">
        <v>9376211</v>
      </c>
      <c r="D838">
        <v>62589313</v>
      </c>
      <c r="F838">
        <v>300</v>
      </c>
      <c r="G838">
        <v>173353514</v>
      </c>
      <c r="I838">
        <v>2275070000</v>
      </c>
      <c r="J838">
        <v>2</v>
      </c>
      <c r="K838" t="s">
        <v>34</v>
      </c>
      <c r="L838" t="s">
        <v>61</v>
      </c>
      <c r="M838">
        <v>34013</v>
      </c>
      <c r="O838" t="s">
        <v>93</v>
      </c>
      <c r="P838">
        <v>48811</v>
      </c>
      <c r="Q838" t="s">
        <v>37</v>
      </c>
      <c r="R838" t="s">
        <v>38</v>
      </c>
      <c r="U838" t="s">
        <v>38</v>
      </c>
      <c r="V838">
        <v>40.690264999999997</v>
      </c>
      <c r="W838">
        <v>-74.176412999999997</v>
      </c>
      <c r="X838" t="s">
        <v>39</v>
      </c>
      <c r="Y838" t="s">
        <v>94</v>
      </c>
      <c r="Z838" t="s">
        <v>34</v>
      </c>
      <c r="AA838">
        <v>0</v>
      </c>
      <c r="AB838" t="s">
        <v>41</v>
      </c>
      <c r="AC838">
        <v>8</v>
      </c>
      <c r="AE838">
        <v>4.1645000000000001E-4</v>
      </c>
      <c r="AF838">
        <v>8.79955</v>
      </c>
      <c r="AG838">
        <v>0.630942</v>
      </c>
      <c r="AH838">
        <v>6.8559700000000001E-2</v>
      </c>
      <c r="AI838">
        <v>5.0981900000000001E-5</v>
      </c>
      <c r="AJ838">
        <v>9.9441100000000004E-2</v>
      </c>
    </row>
    <row r="839" spans="1:36" x14ac:dyDescent="0.25">
      <c r="A839">
        <v>9376211</v>
      </c>
      <c r="D839">
        <v>62589313</v>
      </c>
      <c r="F839">
        <v>300</v>
      </c>
      <c r="G839">
        <v>173353114</v>
      </c>
      <c r="I839">
        <v>2275070000</v>
      </c>
      <c r="J839">
        <v>2</v>
      </c>
      <c r="K839" t="s">
        <v>34</v>
      </c>
      <c r="L839" t="s">
        <v>61</v>
      </c>
      <c r="M839">
        <v>34013</v>
      </c>
      <c r="O839" t="s">
        <v>93</v>
      </c>
      <c r="P839">
        <v>48811</v>
      </c>
      <c r="Q839" t="s">
        <v>37</v>
      </c>
      <c r="R839" t="s">
        <v>38</v>
      </c>
      <c r="U839" t="s">
        <v>38</v>
      </c>
      <c r="V839">
        <v>40.690264999999997</v>
      </c>
      <c r="W839">
        <v>-74.176412999999997</v>
      </c>
      <c r="X839" t="s">
        <v>39</v>
      </c>
      <c r="Y839" t="s">
        <v>94</v>
      </c>
      <c r="Z839" t="s">
        <v>34</v>
      </c>
      <c r="AA839">
        <v>0</v>
      </c>
      <c r="AB839" t="s">
        <v>41</v>
      </c>
      <c r="AC839">
        <v>8</v>
      </c>
      <c r="AE839">
        <v>0.100967</v>
      </c>
      <c r="AF839">
        <v>0.797929</v>
      </c>
      <c r="AG839">
        <v>4.4423100000000001E-4</v>
      </c>
      <c r="AH839">
        <v>0.178285</v>
      </c>
      <c r="AI839">
        <v>1.4364400000000001E-4</v>
      </c>
      <c r="AJ839">
        <v>0.19900899999999999</v>
      </c>
    </row>
    <row r="840" spans="1:36" x14ac:dyDescent="0.25">
      <c r="A840">
        <v>9376211</v>
      </c>
      <c r="D840">
        <v>62589313</v>
      </c>
      <c r="F840">
        <v>300</v>
      </c>
      <c r="G840">
        <v>84208214</v>
      </c>
      <c r="I840">
        <v>2275070000</v>
      </c>
      <c r="J840">
        <v>2</v>
      </c>
      <c r="K840" t="s">
        <v>34</v>
      </c>
      <c r="L840" t="s">
        <v>61</v>
      </c>
      <c r="M840">
        <v>34013</v>
      </c>
      <c r="O840" t="s">
        <v>93</v>
      </c>
      <c r="P840">
        <v>48811</v>
      </c>
      <c r="Q840" t="s">
        <v>37</v>
      </c>
      <c r="R840" t="s">
        <v>38</v>
      </c>
      <c r="U840" t="s">
        <v>38</v>
      </c>
      <c r="V840">
        <v>40.690264999999997</v>
      </c>
      <c r="W840">
        <v>-74.176412999999997</v>
      </c>
      <c r="X840" t="s">
        <v>39</v>
      </c>
      <c r="Y840" t="s">
        <v>94</v>
      </c>
      <c r="Z840" t="s">
        <v>34</v>
      </c>
      <c r="AA840">
        <v>0</v>
      </c>
      <c r="AB840" t="s">
        <v>41</v>
      </c>
      <c r="AC840">
        <v>8</v>
      </c>
      <c r="AE840">
        <v>4.1645000000000001E-4</v>
      </c>
      <c r="AF840">
        <v>1.1724000000000001</v>
      </c>
      <c r="AG840">
        <v>5.89195E-2</v>
      </c>
      <c r="AH840">
        <v>5.9230500000000002E-5</v>
      </c>
      <c r="AI840">
        <v>3.9646800000000001E-5</v>
      </c>
      <c r="AJ840">
        <v>1.22878E-2</v>
      </c>
    </row>
    <row r="841" spans="1:36" x14ac:dyDescent="0.25">
      <c r="A841">
        <v>9376211</v>
      </c>
      <c r="D841">
        <v>62589313</v>
      </c>
      <c r="F841">
        <v>300</v>
      </c>
      <c r="G841">
        <v>173354214</v>
      </c>
      <c r="I841">
        <v>2275070000</v>
      </c>
      <c r="J841">
        <v>2</v>
      </c>
      <c r="K841" t="s">
        <v>34</v>
      </c>
      <c r="L841" t="s">
        <v>61</v>
      </c>
      <c r="M841">
        <v>34013</v>
      </c>
      <c r="O841" t="s">
        <v>93</v>
      </c>
      <c r="P841">
        <v>48811</v>
      </c>
      <c r="Q841" t="s">
        <v>37</v>
      </c>
      <c r="R841" t="s">
        <v>38</v>
      </c>
      <c r="U841" t="s">
        <v>38</v>
      </c>
      <c r="V841">
        <v>40.690264999999997</v>
      </c>
      <c r="W841">
        <v>-74.176412999999997</v>
      </c>
      <c r="X841" t="s">
        <v>39</v>
      </c>
      <c r="Y841" t="s">
        <v>94</v>
      </c>
      <c r="Z841" t="s">
        <v>34</v>
      </c>
      <c r="AA841">
        <v>0</v>
      </c>
      <c r="AB841" t="s">
        <v>41</v>
      </c>
      <c r="AC841">
        <v>8</v>
      </c>
      <c r="AE841">
        <v>0.93367999999999995</v>
      </c>
      <c r="AF841">
        <v>1.4668099999999999</v>
      </c>
      <c r="AG841">
        <v>8.8846300000000003E-5</v>
      </c>
      <c r="AH841">
        <v>0.24395700000000001</v>
      </c>
      <c r="AI841">
        <v>6.3270400000000004E-2</v>
      </c>
      <c r="AJ841">
        <v>1.46705E-2</v>
      </c>
    </row>
    <row r="842" spans="1:36" x14ac:dyDescent="0.25">
      <c r="A842">
        <v>9376211</v>
      </c>
      <c r="D842">
        <v>62589313</v>
      </c>
      <c r="F842">
        <v>300</v>
      </c>
      <c r="G842">
        <v>173355114</v>
      </c>
      <c r="I842">
        <v>2275070000</v>
      </c>
      <c r="J842">
        <v>2</v>
      </c>
      <c r="K842" t="s">
        <v>34</v>
      </c>
      <c r="L842" t="s">
        <v>61</v>
      </c>
      <c r="M842">
        <v>34013</v>
      </c>
      <c r="O842" t="s">
        <v>93</v>
      </c>
      <c r="P842">
        <v>48811</v>
      </c>
      <c r="Q842" t="s">
        <v>37</v>
      </c>
      <c r="R842" t="s">
        <v>38</v>
      </c>
      <c r="U842" t="s">
        <v>38</v>
      </c>
      <c r="V842">
        <v>40.690264999999997</v>
      </c>
      <c r="W842">
        <v>-74.176412999999997</v>
      </c>
      <c r="X842" t="s">
        <v>39</v>
      </c>
      <c r="Y842" t="s">
        <v>94</v>
      </c>
      <c r="Z842" t="s">
        <v>34</v>
      </c>
      <c r="AA842">
        <v>0</v>
      </c>
      <c r="AB842" t="s">
        <v>41</v>
      </c>
      <c r="AC842">
        <v>8</v>
      </c>
      <c r="AE842">
        <v>7.0468199999999995E-2</v>
      </c>
      <c r="AF842">
        <v>0.54900899999999997</v>
      </c>
      <c r="AG842">
        <v>0.10169300000000001</v>
      </c>
      <c r="AH842">
        <v>0.25362400000000002</v>
      </c>
      <c r="AI842">
        <v>6.4561300000000001E-5</v>
      </c>
      <c r="AJ842">
        <v>4.7019099999999998E-5</v>
      </c>
    </row>
    <row r="843" spans="1:36" x14ac:dyDescent="0.25">
      <c r="A843">
        <v>9376211</v>
      </c>
      <c r="D843">
        <v>62589313</v>
      </c>
      <c r="F843">
        <v>300</v>
      </c>
      <c r="G843">
        <v>173355714</v>
      </c>
      <c r="I843">
        <v>2275070000</v>
      </c>
      <c r="J843">
        <v>2</v>
      </c>
      <c r="K843" t="s">
        <v>34</v>
      </c>
      <c r="L843" t="s">
        <v>61</v>
      </c>
      <c r="M843">
        <v>34013</v>
      </c>
      <c r="O843" t="s">
        <v>93</v>
      </c>
      <c r="P843">
        <v>48811</v>
      </c>
      <c r="Q843" t="s">
        <v>37</v>
      </c>
      <c r="R843" t="s">
        <v>38</v>
      </c>
      <c r="U843" t="s">
        <v>38</v>
      </c>
      <c r="V843">
        <v>40.690264999999997</v>
      </c>
      <c r="W843">
        <v>-74.176412999999997</v>
      </c>
      <c r="X843" t="s">
        <v>39</v>
      </c>
      <c r="Y843" t="s">
        <v>94</v>
      </c>
      <c r="Z843" t="s">
        <v>34</v>
      </c>
      <c r="AA843">
        <v>0</v>
      </c>
      <c r="AB843" t="s">
        <v>41</v>
      </c>
      <c r="AC843">
        <v>8</v>
      </c>
      <c r="AE843">
        <v>0.26131799999999999</v>
      </c>
      <c r="AF843">
        <v>1.4806800000000001E-4</v>
      </c>
      <c r="AG843">
        <v>1.8634000000000001E-2</v>
      </c>
      <c r="AH843">
        <v>2.9909700000000001E-2</v>
      </c>
      <c r="AI843">
        <v>2.5439799999999999E-2</v>
      </c>
      <c r="AJ843">
        <v>2.4773299999999999E-5</v>
      </c>
    </row>
    <row r="844" spans="1:36" x14ac:dyDescent="0.25">
      <c r="A844">
        <v>9376211</v>
      </c>
      <c r="D844">
        <v>62589313</v>
      </c>
      <c r="F844">
        <v>300</v>
      </c>
      <c r="G844">
        <v>148191314</v>
      </c>
      <c r="I844">
        <v>2275070000</v>
      </c>
      <c r="J844">
        <v>2</v>
      </c>
      <c r="K844" t="s">
        <v>34</v>
      </c>
      <c r="L844" t="s">
        <v>61</v>
      </c>
      <c r="M844">
        <v>34013</v>
      </c>
      <c r="O844" t="s">
        <v>93</v>
      </c>
      <c r="P844">
        <v>48811</v>
      </c>
      <c r="Q844" t="s">
        <v>37</v>
      </c>
      <c r="R844" t="s">
        <v>38</v>
      </c>
      <c r="U844" t="s">
        <v>38</v>
      </c>
      <c r="V844">
        <v>40.690264999999997</v>
      </c>
      <c r="W844">
        <v>-74.176412999999997</v>
      </c>
      <c r="X844" t="s">
        <v>39</v>
      </c>
      <c r="Y844" t="s">
        <v>94</v>
      </c>
      <c r="Z844" t="s">
        <v>34</v>
      </c>
      <c r="AA844">
        <v>0</v>
      </c>
      <c r="AB844" t="s">
        <v>41</v>
      </c>
      <c r="AC844">
        <v>8</v>
      </c>
      <c r="AE844">
        <v>2.0822599999999999E-4</v>
      </c>
      <c r="AF844">
        <v>7.3372699999999999E-4</v>
      </c>
      <c r="AG844">
        <v>2.01163E-2</v>
      </c>
      <c r="AH844">
        <v>0.53885300000000003</v>
      </c>
      <c r="AI844">
        <v>0.201072</v>
      </c>
      <c r="AJ844">
        <v>0.12798000000000001</v>
      </c>
    </row>
    <row r="845" spans="1:36" x14ac:dyDescent="0.25">
      <c r="A845">
        <v>9376211</v>
      </c>
      <c r="D845">
        <v>62589313</v>
      </c>
      <c r="F845">
        <v>300</v>
      </c>
      <c r="G845">
        <v>173353914</v>
      </c>
      <c r="I845">
        <v>2275070000</v>
      </c>
      <c r="J845">
        <v>2</v>
      </c>
      <c r="K845" t="s">
        <v>34</v>
      </c>
      <c r="L845" t="s">
        <v>61</v>
      </c>
      <c r="M845">
        <v>34013</v>
      </c>
      <c r="O845" t="s">
        <v>93</v>
      </c>
      <c r="P845">
        <v>48811</v>
      </c>
      <c r="Q845" t="s">
        <v>37</v>
      </c>
      <c r="R845" t="s">
        <v>38</v>
      </c>
      <c r="U845" t="s">
        <v>38</v>
      </c>
      <c r="V845">
        <v>40.690264999999997</v>
      </c>
      <c r="W845">
        <v>-74.176412999999997</v>
      </c>
      <c r="X845" t="s">
        <v>39</v>
      </c>
      <c r="Y845" t="s">
        <v>94</v>
      </c>
      <c r="Z845" t="s">
        <v>34</v>
      </c>
      <c r="AA845">
        <v>0</v>
      </c>
      <c r="AB845" t="s">
        <v>41</v>
      </c>
      <c r="AC845">
        <v>8</v>
      </c>
      <c r="AE845">
        <v>3.8294100000000002</v>
      </c>
      <c r="AF845">
        <v>0.61443800000000004</v>
      </c>
      <c r="AG845">
        <v>7.4038899999999993E-5</v>
      </c>
      <c r="AH845">
        <v>3.6945199999999997E-2</v>
      </c>
      <c r="AI845">
        <v>5.1899199999999999E-2</v>
      </c>
      <c r="AJ845">
        <v>5.2427700000000001E-2</v>
      </c>
    </row>
    <row r="846" spans="1:36" x14ac:dyDescent="0.25">
      <c r="A846">
        <v>9376211</v>
      </c>
      <c r="D846">
        <v>62589313</v>
      </c>
      <c r="F846">
        <v>300</v>
      </c>
      <c r="G846">
        <v>173355214</v>
      </c>
      <c r="I846">
        <v>2275070000</v>
      </c>
      <c r="J846">
        <v>2</v>
      </c>
      <c r="K846" t="s">
        <v>34</v>
      </c>
      <c r="L846" t="s">
        <v>61</v>
      </c>
      <c r="M846">
        <v>34013</v>
      </c>
      <c r="O846" t="s">
        <v>93</v>
      </c>
      <c r="P846">
        <v>48811</v>
      </c>
      <c r="Q846" t="s">
        <v>37</v>
      </c>
      <c r="R846" t="s">
        <v>38</v>
      </c>
      <c r="U846" t="s">
        <v>38</v>
      </c>
      <c r="V846">
        <v>40.690264999999997</v>
      </c>
      <c r="W846">
        <v>-74.176412999999997</v>
      </c>
      <c r="X846" t="s">
        <v>39</v>
      </c>
      <c r="Y846" t="s">
        <v>94</v>
      </c>
      <c r="Z846" t="s">
        <v>34</v>
      </c>
      <c r="AA846">
        <v>0</v>
      </c>
      <c r="AB846" t="s">
        <v>41</v>
      </c>
      <c r="AC846">
        <v>8</v>
      </c>
      <c r="AE846">
        <v>3.0220799999999999</v>
      </c>
      <c r="AF846">
        <v>1.4508699999999999E-3</v>
      </c>
      <c r="AG846">
        <v>2.0433900000000001E-2</v>
      </c>
      <c r="AH846">
        <v>0.11086500000000001</v>
      </c>
      <c r="AI846">
        <v>0.585233</v>
      </c>
      <c r="AJ846">
        <v>1.61794E-2</v>
      </c>
    </row>
    <row r="847" spans="1:36" x14ac:dyDescent="0.25">
      <c r="A847">
        <v>9376211</v>
      </c>
      <c r="D847">
        <v>62589313</v>
      </c>
      <c r="F847">
        <v>300</v>
      </c>
      <c r="G847">
        <v>84216914</v>
      </c>
      <c r="I847">
        <v>2275070000</v>
      </c>
      <c r="J847">
        <v>2</v>
      </c>
      <c r="K847" t="s">
        <v>34</v>
      </c>
      <c r="L847" t="s">
        <v>61</v>
      </c>
      <c r="M847">
        <v>34013</v>
      </c>
      <c r="O847" t="s">
        <v>93</v>
      </c>
      <c r="P847">
        <v>48811</v>
      </c>
      <c r="Q847" t="s">
        <v>37</v>
      </c>
      <c r="R847" t="s">
        <v>38</v>
      </c>
      <c r="U847" t="s">
        <v>38</v>
      </c>
      <c r="V847">
        <v>40.690264999999997</v>
      </c>
      <c r="W847">
        <v>-74.176412999999997</v>
      </c>
      <c r="X847" t="s">
        <v>39</v>
      </c>
      <c r="Y847" t="s">
        <v>94</v>
      </c>
      <c r="Z847" t="s">
        <v>34</v>
      </c>
      <c r="AA847">
        <v>0</v>
      </c>
      <c r="AB847" t="s">
        <v>41</v>
      </c>
      <c r="AC847">
        <v>8</v>
      </c>
      <c r="AE847">
        <v>1.53101</v>
      </c>
      <c r="AF847">
        <v>1.91232</v>
      </c>
      <c r="AG847">
        <v>8.8846300000000003E-5</v>
      </c>
      <c r="AH847">
        <v>6.6634699999999997E-4</v>
      </c>
      <c r="AI847">
        <v>1.3989100000000001E-2</v>
      </c>
      <c r="AJ847">
        <v>1.25022E-2</v>
      </c>
    </row>
    <row r="848" spans="1:36" x14ac:dyDescent="0.25">
      <c r="A848">
        <v>9376211</v>
      </c>
      <c r="D848">
        <v>62589313</v>
      </c>
      <c r="F848">
        <v>300</v>
      </c>
      <c r="G848">
        <v>173354614</v>
      </c>
      <c r="I848">
        <v>2275070000</v>
      </c>
      <c r="J848">
        <v>2</v>
      </c>
      <c r="K848" t="s">
        <v>34</v>
      </c>
      <c r="L848" t="s">
        <v>61</v>
      </c>
      <c r="M848">
        <v>34013</v>
      </c>
      <c r="O848" t="s">
        <v>93</v>
      </c>
      <c r="P848">
        <v>48811</v>
      </c>
      <c r="Q848" t="s">
        <v>37</v>
      </c>
      <c r="R848" t="s">
        <v>38</v>
      </c>
      <c r="U848" t="s">
        <v>38</v>
      </c>
      <c r="V848">
        <v>40.690264999999997</v>
      </c>
      <c r="W848">
        <v>-74.176412999999997</v>
      </c>
      <c r="X848" t="s">
        <v>39</v>
      </c>
      <c r="Y848" t="s">
        <v>94</v>
      </c>
      <c r="Z848" t="s">
        <v>34</v>
      </c>
      <c r="AA848">
        <v>0</v>
      </c>
      <c r="AB848" t="s">
        <v>41</v>
      </c>
      <c r="AC848">
        <v>8</v>
      </c>
      <c r="AE848">
        <v>0.59092800000000001</v>
      </c>
      <c r="AF848">
        <v>0.34203699999999998</v>
      </c>
      <c r="AG848">
        <v>0.23449500000000001</v>
      </c>
      <c r="AH848">
        <v>0.18146899999999999</v>
      </c>
      <c r="AI848">
        <v>2.0896600000000001E-3</v>
      </c>
      <c r="AJ848">
        <v>9.0032500000000001E-2</v>
      </c>
    </row>
    <row r="849" spans="1:36" x14ac:dyDescent="0.25">
      <c r="A849">
        <v>9376211</v>
      </c>
      <c r="D849">
        <v>62589313</v>
      </c>
      <c r="F849">
        <v>300</v>
      </c>
      <c r="G849">
        <v>173353414</v>
      </c>
      <c r="I849">
        <v>2275070000</v>
      </c>
      <c r="J849">
        <v>2</v>
      </c>
      <c r="K849" t="s">
        <v>34</v>
      </c>
      <c r="L849" t="s">
        <v>61</v>
      </c>
      <c r="M849">
        <v>34013</v>
      </c>
      <c r="O849" t="s">
        <v>93</v>
      </c>
      <c r="P849">
        <v>48811</v>
      </c>
      <c r="Q849" t="s">
        <v>37</v>
      </c>
      <c r="R849" t="s">
        <v>38</v>
      </c>
      <c r="U849" t="s">
        <v>38</v>
      </c>
      <c r="V849">
        <v>40.690264999999997</v>
      </c>
      <c r="W849">
        <v>-74.176412999999997</v>
      </c>
      <c r="X849" t="s">
        <v>39</v>
      </c>
      <c r="Y849" t="s">
        <v>94</v>
      </c>
      <c r="Z849" t="s">
        <v>34</v>
      </c>
      <c r="AA849">
        <v>0</v>
      </c>
      <c r="AB849" t="s">
        <v>41</v>
      </c>
      <c r="AC849">
        <v>8</v>
      </c>
      <c r="AE849">
        <v>0.26683200000000001</v>
      </c>
      <c r="AF849">
        <v>0.34277600000000003</v>
      </c>
      <c r="AG849">
        <v>0.24395700000000001</v>
      </c>
      <c r="AH849">
        <v>1.2758E-2</v>
      </c>
      <c r="AI849">
        <v>3.8019400000000002E-2</v>
      </c>
      <c r="AJ849">
        <v>0.87643700000000002</v>
      </c>
    </row>
    <row r="850" spans="1:36" x14ac:dyDescent="0.25">
      <c r="A850">
        <v>9376211</v>
      </c>
      <c r="D850">
        <v>62589313</v>
      </c>
      <c r="F850">
        <v>300</v>
      </c>
      <c r="G850">
        <v>84212214</v>
      </c>
      <c r="I850">
        <v>2275070000</v>
      </c>
      <c r="J850">
        <v>2</v>
      </c>
      <c r="K850" t="s">
        <v>34</v>
      </c>
      <c r="L850" t="s">
        <v>61</v>
      </c>
      <c r="M850">
        <v>34013</v>
      </c>
      <c r="O850" t="s">
        <v>93</v>
      </c>
      <c r="P850">
        <v>48811</v>
      </c>
      <c r="Q850" t="s">
        <v>37</v>
      </c>
      <c r="R850" t="s">
        <v>38</v>
      </c>
      <c r="U850" t="s">
        <v>38</v>
      </c>
      <c r="V850">
        <v>40.690264999999997</v>
      </c>
      <c r="W850">
        <v>-74.176412999999997</v>
      </c>
      <c r="X850" t="s">
        <v>39</v>
      </c>
      <c r="Y850" t="s">
        <v>94</v>
      </c>
      <c r="Z850" t="s">
        <v>34</v>
      </c>
      <c r="AA850">
        <v>0</v>
      </c>
      <c r="AB850" t="s">
        <v>41</v>
      </c>
      <c r="AC850">
        <v>8</v>
      </c>
      <c r="AE850">
        <v>6.9372799999999998E-2</v>
      </c>
      <c r="AF850">
        <v>0.31290899999999999</v>
      </c>
      <c r="AG850">
        <v>0.178285</v>
      </c>
      <c r="AH850">
        <v>1.4807700000000001E-4</v>
      </c>
      <c r="AI850">
        <v>4.5883399999999998E-4</v>
      </c>
      <c r="AJ850">
        <v>1.2892300000000001E-2</v>
      </c>
    </row>
    <row r="851" spans="1:36" x14ac:dyDescent="0.25">
      <c r="A851">
        <v>9376211</v>
      </c>
      <c r="D851">
        <v>62589313</v>
      </c>
      <c r="F851">
        <v>300</v>
      </c>
      <c r="G851">
        <v>84205514</v>
      </c>
      <c r="I851">
        <v>2275070000</v>
      </c>
      <c r="J851">
        <v>2</v>
      </c>
      <c r="K851" t="s">
        <v>34</v>
      </c>
      <c r="L851" t="s">
        <v>61</v>
      </c>
      <c r="M851">
        <v>34013</v>
      </c>
      <c r="O851" t="s">
        <v>93</v>
      </c>
      <c r="P851">
        <v>48811</v>
      </c>
      <c r="Q851" t="s">
        <v>37</v>
      </c>
      <c r="R851" t="s">
        <v>38</v>
      </c>
      <c r="U851" t="s">
        <v>38</v>
      </c>
      <c r="V851">
        <v>40.690264999999997</v>
      </c>
      <c r="W851">
        <v>-74.176412999999997</v>
      </c>
      <c r="X851" t="s">
        <v>39</v>
      </c>
      <c r="Y851" t="s">
        <v>94</v>
      </c>
      <c r="Z851" t="s">
        <v>34</v>
      </c>
      <c r="AA851">
        <v>0</v>
      </c>
      <c r="AB851" t="s">
        <v>41</v>
      </c>
      <c r="AC851">
        <v>8</v>
      </c>
      <c r="AE851">
        <v>0.141815</v>
      </c>
      <c r="AF851">
        <v>6.3485300000000002</v>
      </c>
      <c r="AG851">
        <v>0.11086500000000001</v>
      </c>
      <c r="AH851">
        <v>4.7903000000000001E-2</v>
      </c>
      <c r="AI851">
        <v>3.2985E-2</v>
      </c>
      <c r="AJ851">
        <v>2.2646999999999998E-5</v>
      </c>
    </row>
    <row r="852" spans="1:36" x14ac:dyDescent="0.25">
      <c r="A852">
        <v>9376211</v>
      </c>
      <c r="D852">
        <v>62589313</v>
      </c>
      <c r="F852">
        <v>300</v>
      </c>
      <c r="G852">
        <v>84212414</v>
      </c>
      <c r="I852">
        <v>2275070000</v>
      </c>
      <c r="J852">
        <v>2</v>
      </c>
      <c r="K852" t="s">
        <v>34</v>
      </c>
      <c r="L852" t="s">
        <v>61</v>
      </c>
      <c r="M852">
        <v>34013</v>
      </c>
      <c r="O852" t="s">
        <v>93</v>
      </c>
      <c r="P852">
        <v>48811</v>
      </c>
      <c r="Q852" t="s">
        <v>37</v>
      </c>
      <c r="R852" t="s">
        <v>38</v>
      </c>
      <c r="U852" t="s">
        <v>38</v>
      </c>
      <c r="V852">
        <v>40.690264999999997</v>
      </c>
      <c r="W852">
        <v>-74.176412999999997</v>
      </c>
      <c r="X852" t="s">
        <v>39</v>
      </c>
      <c r="Y852" t="s">
        <v>94</v>
      </c>
      <c r="Z852" t="s">
        <v>34</v>
      </c>
      <c r="AA852">
        <v>0</v>
      </c>
      <c r="AB852" t="s">
        <v>41</v>
      </c>
      <c r="AC852">
        <v>8</v>
      </c>
      <c r="AE852">
        <v>0.103146</v>
      </c>
      <c r="AF852">
        <v>0.12084</v>
      </c>
      <c r="AG852">
        <v>0.53885300000000003</v>
      </c>
      <c r="AH852">
        <v>1.8139499999999999E-2</v>
      </c>
      <c r="AI852">
        <v>3.1630800000000002E-5</v>
      </c>
      <c r="AJ852">
        <v>3.9077099999999997E-2</v>
      </c>
    </row>
    <row r="853" spans="1:36" x14ac:dyDescent="0.25">
      <c r="A853">
        <v>9376211</v>
      </c>
      <c r="D853">
        <v>62589313</v>
      </c>
      <c r="F853">
        <v>300</v>
      </c>
      <c r="G853">
        <v>173353214</v>
      </c>
      <c r="I853">
        <v>2275070000</v>
      </c>
      <c r="J853">
        <v>2</v>
      </c>
      <c r="K853" t="s">
        <v>34</v>
      </c>
      <c r="L853" t="s">
        <v>61</v>
      </c>
      <c r="M853">
        <v>34013</v>
      </c>
      <c r="O853" t="s">
        <v>93</v>
      </c>
      <c r="P853">
        <v>48811</v>
      </c>
      <c r="Q853" t="s">
        <v>37</v>
      </c>
      <c r="R853" t="s">
        <v>38</v>
      </c>
      <c r="U853" t="s">
        <v>38</v>
      </c>
      <c r="V853">
        <v>40.690264999999997</v>
      </c>
      <c r="W853">
        <v>-74.176412999999997</v>
      </c>
      <c r="X853" t="s">
        <v>39</v>
      </c>
      <c r="Y853" t="s">
        <v>94</v>
      </c>
      <c r="Z853" t="s">
        <v>34</v>
      </c>
      <c r="AA853">
        <v>0</v>
      </c>
      <c r="AB853" t="s">
        <v>41</v>
      </c>
      <c r="AC853">
        <v>8</v>
      </c>
      <c r="AE853">
        <v>8.2545399999999994E-3</v>
      </c>
      <c r="AF853">
        <v>1.6860700000000001E-4</v>
      </c>
      <c r="AG853">
        <v>6.6634699999999997E-4</v>
      </c>
      <c r="AH853">
        <v>0.10169300000000001</v>
      </c>
      <c r="AI853">
        <v>5.8702699999999997E-2</v>
      </c>
      <c r="AJ853">
        <v>3.01383E-2</v>
      </c>
    </row>
    <row r="854" spans="1:36" x14ac:dyDescent="0.25">
      <c r="A854">
        <v>9376211</v>
      </c>
      <c r="D854">
        <v>62589313</v>
      </c>
      <c r="F854">
        <v>300</v>
      </c>
      <c r="G854">
        <v>145757914</v>
      </c>
      <c r="I854">
        <v>2275070000</v>
      </c>
      <c r="J854">
        <v>2</v>
      </c>
      <c r="K854" t="s">
        <v>34</v>
      </c>
      <c r="L854" t="s">
        <v>61</v>
      </c>
      <c r="M854">
        <v>34013</v>
      </c>
      <c r="O854" t="s">
        <v>93</v>
      </c>
      <c r="P854">
        <v>48811</v>
      </c>
      <c r="Q854" t="s">
        <v>37</v>
      </c>
      <c r="R854" t="s">
        <v>38</v>
      </c>
      <c r="U854" t="s">
        <v>38</v>
      </c>
      <c r="V854">
        <v>40.690264999999997</v>
      </c>
      <c r="W854">
        <v>-74.176412999999997</v>
      </c>
      <c r="X854" t="s">
        <v>39</v>
      </c>
      <c r="Y854" t="s">
        <v>94</v>
      </c>
      <c r="Z854" t="s">
        <v>34</v>
      </c>
      <c r="AA854">
        <v>0</v>
      </c>
      <c r="AB854" t="s">
        <v>41</v>
      </c>
      <c r="AC854">
        <v>8</v>
      </c>
      <c r="AE854">
        <v>2.2479900000000002</v>
      </c>
      <c r="AF854">
        <v>0.133045</v>
      </c>
      <c r="AG854">
        <v>0.71374700000000002</v>
      </c>
      <c r="AH854">
        <v>2.9615799999999999E-5</v>
      </c>
      <c r="AI854">
        <v>0.18853900000000001</v>
      </c>
      <c r="AJ854">
        <v>0.24903600000000001</v>
      </c>
    </row>
    <row r="855" spans="1:36" x14ac:dyDescent="0.25">
      <c r="A855">
        <v>9376211</v>
      </c>
      <c r="D855">
        <v>62589313</v>
      </c>
      <c r="F855">
        <v>300</v>
      </c>
      <c r="G855">
        <v>173353314</v>
      </c>
      <c r="I855">
        <v>2275070000</v>
      </c>
      <c r="J855">
        <v>2</v>
      </c>
      <c r="K855" t="s">
        <v>34</v>
      </c>
      <c r="L855" t="s">
        <v>61</v>
      </c>
      <c r="M855">
        <v>34013</v>
      </c>
      <c r="O855" t="s">
        <v>93</v>
      </c>
      <c r="P855">
        <v>48811</v>
      </c>
      <c r="Q855" t="s">
        <v>37</v>
      </c>
      <c r="R855" t="s">
        <v>38</v>
      </c>
      <c r="U855" t="s">
        <v>38</v>
      </c>
      <c r="V855">
        <v>40.690264999999997</v>
      </c>
      <c r="W855">
        <v>-74.176412999999997</v>
      </c>
      <c r="X855" t="s">
        <v>39</v>
      </c>
      <c r="Y855" t="s">
        <v>94</v>
      </c>
      <c r="Z855" t="s">
        <v>34</v>
      </c>
      <c r="AA855">
        <v>0</v>
      </c>
      <c r="AB855" t="s">
        <v>41</v>
      </c>
      <c r="AC855">
        <v>8</v>
      </c>
      <c r="AE855">
        <v>0.78914899999999999</v>
      </c>
      <c r="AF855">
        <v>2.0974899999999999E-4</v>
      </c>
      <c r="AG855">
        <v>4.7903000000000001E-2</v>
      </c>
      <c r="AH855">
        <v>2.9615799999999999E-5</v>
      </c>
      <c r="AI855">
        <v>5.3420099999999998E-2</v>
      </c>
      <c r="AJ855">
        <v>2.2345E-5</v>
      </c>
    </row>
    <row r="856" spans="1:36" x14ac:dyDescent="0.25">
      <c r="A856">
        <v>9376211</v>
      </c>
      <c r="D856">
        <v>62589313</v>
      </c>
      <c r="F856">
        <v>300</v>
      </c>
      <c r="G856">
        <v>173355514</v>
      </c>
      <c r="I856">
        <v>2275070000</v>
      </c>
      <c r="J856">
        <v>2</v>
      </c>
      <c r="K856" t="s">
        <v>34</v>
      </c>
      <c r="L856" t="s">
        <v>61</v>
      </c>
      <c r="M856">
        <v>34013</v>
      </c>
      <c r="O856" t="s">
        <v>93</v>
      </c>
      <c r="P856">
        <v>48811</v>
      </c>
      <c r="Q856" t="s">
        <v>37</v>
      </c>
      <c r="R856" t="s">
        <v>38</v>
      </c>
      <c r="U856" t="s">
        <v>38</v>
      </c>
      <c r="V856">
        <v>40.690264999999997</v>
      </c>
      <c r="W856">
        <v>-74.176412999999997</v>
      </c>
      <c r="X856" t="s">
        <v>39</v>
      </c>
      <c r="Y856" t="s">
        <v>94</v>
      </c>
      <c r="Z856" t="s">
        <v>34</v>
      </c>
      <c r="AA856">
        <v>0</v>
      </c>
      <c r="AB856" t="s">
        <v>41</v>
      </c>
      <c r="AC856">
        <v>8</v>
      </c>
      <c r="AE856">
        <v>0.45766800000000002</v>
      </c>
      <c r="AF856">
        <v>3.5430800000000001E-3</v>
      </c>
      <c r="AG856">
        <v>2.4351299999999999E-2</v>
      </c>
      <c r="AH856">
        <v>0.630942</v>
      </c>
      <c r="AI856">
        <v>0.78467500000000001</v>
      </c>
      <c r="AJ856">
        <v>5.4357600000000004E-4</v>
      </c>
    </row>
    <row r="857" spans="1:36" x14ac:dyDescent="0.25">
      <c r="A857">
        <v>9376211</v>
      </c>
      <c r="D857">
        <v>62589313</v>
      </c>
      <c r="F857">
        <v>300</v>
      </c>
      <c r="G857">
        <v>173354814</v>
      </c>
      <c r="I857">
        <v>2275070000</v>
      </c>
      <c r="J857">
        <v>2</v>
      </c>
      <c r="K857" t="s">
        <v>34</v>
      </c>
      <c r="L857" t="s">
        <v>61</v>
      </c>
      <c r="M857">
        <v>34013</v>
      </c>
      <c r="O857" t="s">
        <v>93</v>
      </c>
      <c r="P857">
        <v>48811</v>
      </c>
      <c r="Q857" t="s">
        <v>37</v>
      </c>
      <c r="R857" t="s">
        <v>38</v>
      </c>
      <c r="U857" t="s">
        <v>38</v>
      </c>
      <c r="V857">
        <v>40.690264999999997</v>
      </c>
      <c r="W857">
        <v>-74.176412999999997</v>
      </c>
      <c r="X857" t="s">
        <v>39</v>
      </c>
      <c r="Y857" t="s">
        <v>94</v>
      </c>
      <c r="Z857" t="s">
        <v>34</v>
      </c>
      <c r="AA857">
        <v>0</v>
      </c>
      <c r="AB857" t="s">
        <v>41</v>
      </c>
      <c r="AC857">
        <v>8</v>
      </c>
      <c r="AE857">
        <v>2.0822599999999999E-4</v>
      </c>
      <c r="AF857">
        <v>0.24652199999999999</v>
      </c>
      <c r="AG857">
        <v>0.140655</v>
      </c>
      <c r="AH857">
        <v>3.63085E-2</v>
      </c>
      <c r="AI857">
        <v>6.6472299999999998E-4</v>
      </c>
      <c r="AJ857">
        <v>6.91839E-3</v>
      </c>
    </row>
    <row r="858" spans="1:36" x14ac:dyDescent="0.25">
      <c r="A858">
        <v>9376211</v>
      </c>
      <c r="D858">
        <v>62589313</v>
      </c>
      <c r="F858">
        <v>300</v>
      </c>
      <c r="G858">
        <v>148191114</v>
      </c>
      <c r="I858">
        <v>2275070000</v>
      </c>
      <c r="J858">
        <v>2</v>
      </c>
      <c r="K858" t="s">
        <v>34</v>
      </c>
      <c r="L858" t="s">
        <v>61</v>
      </c>
      <c r="M858">
        <v>34013</v>
      </c>
      <c r="O858" t="s">
        <v>93</v>
      </c>
      <c r="P858">
        <v>48811</v>
      </c>
      <c r="Q858" t="s">
        <v>37</v>
      </c>
      <c r="R858" t="s">
        <v>38</v>
      </c>
      <c r="U858" t="s">
        <v>38</v>
      </c>
      <c r="V858">
        <v>40.690264999999997</v>
      </c>
      <c r="W858">
        <v>-74.176412999999997</v>
      </c>
      <c r="X858" t="s">
        <v>39</v>
      </c>
      <c r="Y858" t="s">
        <v>94</v>
      </c>
      <c r="Z858" t="s">
        <v>34</v>
      </c>
      <c r="AA858">
        <v>0</v>
      </c>
      <c r="AB858" t="s">
        <v>41</v>
      </c>
      <c r="AC858">
        <v>8</v>
      </c>
      <c r="AE858">
        <v>9.8380499999999992E-4</v>
      </c>
      <c r="AF858">
        <v>2.4216299999999999E-4</v>
      </c>
      <c r="AG858">
        <v>1.9057499999999999E-3</v>
      </c>
      <c r="AH858">
        <v>8.8846300000000003E-5</v>
      </c>
      <c r="AI858">
        <v>3.7295700000000001E-2</v>
      </c>
      <c r="AJ858">
        <v>4.9711499999999999E-2</v>
      </c>
    </row>
    <row r="859" spans="1:36" x14ac:dyDescent="0.25">
      <c r="A859">
        <v>9376211</v>
      </c>
      <c r="D859">
        <v>62589313</v>
      </c>
      <c r="F859">
        <v>300</v>
      </c>
      <c r="G859">
        <v>84214614</v>
      </c>
      <c r="I859">
        <v>2275070000</v>
      </c>
      <c r="J859">
        <v>2</v>
      </c>
      <c r="K859" t="s">
        <v>34</v>
      </c>
      <c r="L859" t="s">
        <v>61</v>
      </c>
      <c r="M859">
        <v>34013</v>
      </c>
      <c r="O859" t="s">
        <v>93</v>
      </c>
      <c r="P859">
        <v>48811</v>
      </c>
      <c r="Q859" t="s">
        <v>37</v>
      </c>
      <c r="R859" t="s">
        <v>38</v>
      </c>
      <c r="U859" t="s">
        <v>38</v>
      </c>
      <c r="V859">
        <v>40.690264999999997</v>
      </c>
      <c r="W859">
        <v>-74.176412999999997</v>
      </c>
      <c r="X859" t="s">
        <v>39</v>
      </c>
      <c r="Y859" t="s">
        <v>94</v>
      </c>
      <c r="Z859" t="s">
        <v>34</v>
      </c>
      <c r="AA859">
        <v>0</v>
      </c>
      <c r="AB859" t="s">
        <v>41</v>
      </c>
      <c r="AC859">
        <v>8</v>
      </c>
      <c r="AE859">
        <v>1.8343400000000001E-3</v>
      </c>
      <c r="AF859">
        <v>1.86663</v>
      </c>
      <c r="AG859">
        <v>3.6945199999999997E-2</v>
      </c>
      <c r="AH859">
        <v>1.8634000000000001E-2</v>
      </c>
      <c r="AI859">
        <v>1.1049500000000001E-4</v>
      </c>
      <c r="AJ859">
        <v>4.5293999999999997E-5</v>
      </c>
    </row>
    <row r="860" spans="1:36" x14ac:dyDescent="0.25">
      <c r="A860">
        <v>9376211</v>
      </c>
      <c r="D860">
        <v>62589313</v>
      </c>
      <c r="F860">
        <v>300</v>
      </c>
      <c r="G860">
        <v>173355414</v>
      </c>
      <c r="I860">
        <v>2275070000</v>
      </c>
      <c r="J860">
        <v>2</v>
      </c>
      <c r="K860" t="s">
        <v>34</v>
      </c>
      <c r="L860" t="s">
        <v>61</v>
      </c>
      <c r="M860">
        <v>34013</v>
      </c>
      <c r="O860" t="s">
        <v>93</v>
      </c>
      <c r="P860">
        <v>48811</v>
      </c>
      <c r="Q860" t="s">
        <v>37</v>
      </c>
      <c r="R860" t="s">
        <v>38</v>
      </c>
      <c r="U860" t="s">
        <v>38</v>
      </c>
      <c r="V860">
        <v>40.690264999999997</v>
      </c>
      <c r="W860">
        <v>-74.176412999999997</v>
      </c>
      <c r="X860" t="s">
        <v>39</v>
      </c>
      <c r="Y860" t="s">
        <v>94</v>
      </c>
      <c r="Z860" t="s">
        <v>34</v>
      </c>
      <c r="AA860">
        <v>0</v>
      </c>
      <c r="AB860" t="s">
        <v>41</v>
      </c>
      <c r="AC860">
        <v>8</v>
      </c>
      <c r="AE860">
        <v>9.1717000000000003E-4</v>
      </c>
      <c r="AF860">
        <v>5.01278E-2</v>
      </c>
      <c r="AG860">
        <v>5.9230500000000002E-5</v>
      </c>
      <c r="AH860">
        <v>0.140655</v>
      </c>
      <c r="AI860">
        <v>5.5452799999999997E-2</v>
      </c>
      <c r="AJ860">
        <v>2.14074E-4</v>
      </c>
    </row>
    <row r="861" spans="1:36" x14ac:dyDescent="0.25">
      <c r="A861">
        <v>9376211</v>
      </c>
      <c r="D861">
        <v>62589313</v>
      </c>
      <c r="F861">
        <v>300</v>
      </c>
      <c r="G861">
        <v>84214214</v>
      </c>
      <c r="I861">
        <v>2275070000</v>
      </c>
      <c r="J861">
        <v>2</v>
      </c>
      <c r="K861" t="s">
        <v>34</v>
      </c>
      <c r="L861" t="s">
        <v>61</v>
      </c>
      <c r="M861">
        <v>34013</v>
      </c>
      <c r="O861" t="s">
        <v>93</v>
      </c>
      <c r="P861">
        <v>48811</v>
      </c>
      <c r="Q861" t="s">
        <v>37</v>
      </c>
      <c r="R861" t="s">
        <v>38</v>
      </c>
      <c r="U861" t="s">
        <v>38</v>
      </c>
      <c r="V861">
        <v>40.690264999999997</v>
      </c>
      <c r="W861">
        <v>-74.176412999999997</v>
      </c>
      <c r="X861" t="s">
        <v>39</v>
      </c>
      <c r="Y861" t="s">
        <v>94</v>
      </c>
      <c r="Z861" t="s">
        <v>34</v>
      </c>
      <c r="AA861">
        <v>0</v>
      </c>
      <c r="AB861" t="s">
        <v>41</v>
      </c>
      <c r="AC861">
        <v>8</v>
      </c>
      <c r="AE861">
        <v>0.18985399999999999</v>
      </c>
      <c r="AF861">
        <v>7.4124499999999998</v>
      </c>
      <c r="AG861">
        <v>0.26194800000000001</v>
      </c>
      <c r="AH861">
        <v>0.71374700000000002</v>
      </c>
      <c r="AI861">
        <v>0.154229</v>
      </c>
      <c r="AJ861">
        <v>1.03345E-3</v>
      </c>
    </row>
    <row r="862" spans="1:36" x14ac:dyDescent="0.25">
      <c r="A862">
        <v>9376211</v>
      </c>
      <c r="D862">
        <v>62589313</v>
      </c>
      <c r="F862">
        <v>300</v>
      </c>
      <c r="G862">
        <v>84206914</v>
      </c>
      <c r="I862">
        <v>2275070000</v>
      </c>
      <c r="J862">
        <v>2</v>
      </c>
      <c r="K862" t="s">
        <v>34</v>
      </c>
      <c r="L862" t="s">
        <v>61</v>
      </c>
      <c r="M862">
        <v>34013</v>
      </c>
      <c r="O862" t="s">
        <v>93</v>
      </c>
      <c r="P862">
        <v>48811</v>
      </c>
      <c r="Q862" t="s">
        <v>37</v>
      </c>
      <c r="R862" t="s">
        <v>38</v>
      </c>
      <c r="U862" t="s">
        <v>38</v>
      </c>
      <c r="V862">
        <v>40.690264999999997</v>
      </c>
      <c r="W862">
        <v>-74.176412999999997</v>
      </c>
      <c r="X862" t="s">
        <v>39</v>
      </c>
      <c r="Y862" t="s">
        <v>94</v>
      </c>
      <c r="Z862" t="s">
        <v>34</v>
      </c>
      <c r="AA862">
        <v>0</v>
      </c>
      <c r="AB862" t="s">
        <v>41</v>
      </c>
      <c r="AC862">
        <v>8</v>
      </c>
      <c r="AE862">
        <v>2.87862E-4</v>
      </c>
      <c r="AF862">
        <v>0.60174099999999997</v>
      </c>
      <c r="AG862">
        <v>5.9230500000000002E-5</v>
      </c>
      <c r="AH862">
        <v>5.7702000000000003E-2</v>
      </c>
      <c r="AI862">
        <v>1.01963E-4</v>
      </c>
      <c r="AJ862">
        <v>9.1398299999999998E-3</v>
      </c>
    </row>
    <row r="863" spans="1:36" x14ac:dyDescent="0.25">
      <c r="A863">
        <v>9376211</v>
      </c>
      <c r="D863">
        <v>62589313</v>
      </c>
      <c r="F863">
        <v>300</v>
      </c>
      <c r="G863">
        <v>173354714</v>
      </c>
      <c r="I863">
        <v>2275070000</v>
      </c>
      <c r="J863">
        <v>2</v>
      </c>
      <c r="K863" t="s">
        <v>34</v>
      </c>
      <c r="L863" t="s">
        <v>61</v>
      </c>
      <c r="M863">
        <v>34013</v>
      </c>
      <c r="O863" t="s">
        <v>93</v>
      </c>
      <c r="P863">
        <v>48811</v>
      </c>
      <c r="Q863" t="s">
        <v>37</v>
      </c>
      <c r="R863" t="s">
        <v>38</v>
      </c>
      <c r="U863" t="s">
        <v>38</v>
      </c>
      <c r="V863">
        <v>40.690264999999997</v>
      </c>
      <c r="W863">
        <v>-74.176412999999997</v>
      </c>
      <c r="X863" t="s">
        <v>39</v>
      </c>
      <c r="Y863" t="s">
        <v>94</v>
      </c>
      <c r="Z863" t="s">
        <v>34</v>
      </c>
      <c r="AA863">
        <v>0</v>
      </c>
      <c r="AB863" t="s">
        <v>41</v>
      </c>
      <c r="AC863">
        <v>8</v>
      </c>
      <c r="AE863">
        <v>1.7860400000000001</v>
      </c>
      <c r="AF863">
        <v>2.96135E-4</v>
      </c>
      <c r="AG863">
        <v>1.8139499999999999E-2</v>
      </c>
      <c r="AH863">
        <v>4.4423100000000001E-4</v>
      </c>
      <c r="AI863">
        <v>6.4561300000000001E-5</v>
      </c>
      <c r="AJ863">
        <v>6.1484499999999997E-2</v>
      </c>
    </row>
    <row r="864" spans="1:36" x14ac:dyDescent="0.25">
      <c r="A864">
        <v>9376211</v>
      </c>
      <c r="D864">
        <v>62589313</v>
      </c>
      <c r="F864">
        <v>300</v>
      </c>
      <c r="G864">
        <v>84204614</v>
      </c>
      <c r="I864">
        <v>2275070000</v>
      </c>
      <c r="J864">
        <v>2</v>
      </c>
      <c r="K864" t="s">
        <v>34</v>
      </c>
      <c r="L864" t="s">
        <v>61</v>
      </c>
      <c r="M864">
        <v>34013</v>
      </c>
      <c r="O864" t="s">
        <v>93</v>
      </c>
      <c r="P864">
        <v>48811</v>
      </c>
      <c r="Q864" t="s">
        <v>37</v>
      </c>
      <c r="R864" t="s">
        <v>38</v>
      </c>
      <c r="U864" t="s">
        <v>38</v>
      </c>
      <c r="V864">
        <v>40.690264999999997</v>
      </c>
      <c r="W864">
        <v>-74.176412999999997</v>
      </c>
      <c r="X864" t="s">
        <v>39</v>
      </c>
      <c r="Y864" t="s">
        <v>94</v>
      </c>
      <c r="Z864" t="s">
        <v>34</v>
      </c>
      <c r="AA864">
        <v>0</v>
      </c>
      <c r="AB864" t="s">
        <v>41</v>
      </c>
      <c r="AC864">
        <v>8</v>
      </c>
      <c r="AE864">
        <v>1.05159</v>
      </c>
      <c r="AF864">
        <v>4.84327E-4</v>
      </c>
      <c r="AG864">
        <v>1.5875400000000001E-2</v>
      </c>
      <c r="AH864">
        <v>7.4038899999999993E-5</v>
      </c>
      <c r="AI864">
        <v>0.55638200000000004</v>
      </c>
      <c r="AJ864">
        <v>1.0123999999999999E-2</v>
      </c>
    </row>
    <row r="865" spans="1:36" x14ac:dyDescent="0.25">
      <c r="A865">
        <v>9376211</v>
      </c>
      <c r="D865">
        <v>62589313</v>
      </c>
      <c r="F865">
        <v>300</v>
      </c>
      <c r="G865">
        <v>173354514</v>
      </c>
      <c r="I865">
        <v>2275070000</v>
      </c>
      <c r="J865">
        <v>2</v>
      </c>
      <c r="K865" t="s">
        <v>34</v>
      </c>
      <c r="L865" t="s">
        <v>61</v>
      </c>
      <c r="M865">
        <v>34013</v>
      </c>
      <c r="O865" t="s">
        <v>93</v>
      </c>
      <c r="P865">
        <v>48811</v>
      </c>
      <c r="Q865" t="s">
        <v>37</v>
      </c>
      <c r="R865" t="s">
        <v>38</v>
      </c>
      <c r="U865" t="s">
        <v>38</v>
      </c>
      <c r="V865">
        <v>40.690264999999997</v>
      </c>
      <c r="W865">
        <v>-74.176412999999997</v>
      </c>
      <c r="X865" t="s">
        <v>39</v>
      </c>
      <c r="Y865" t="s">
        <v>94</v>
      </c>
      <c r="Z865" t="s">
        <v>34</v>
      </c>
      <c r="AA865">
        <v>0</v>
      </c>
      <c r="AB865" t="s">
        <v>41</v>
      </c>
      <c r="AC865">
        <v>8</v>
      </c>
      <c r="AE865">
        <v>0.83046500000000001</v>
      </c>
      <c r="AF865">
        <v>5.9330000000000001E-2</v>
      </c>
      <c r="AG865">
        <v>1.2758E-2</v>
      </c>
      <c r="AH865">
        <v>2.0433900000000001E-2</v>
      </c>
      <c r="AI865">
        <v>0.88765499999999997</v>
      </c>
      <c r="AJ865">
        <v>0.37772800000000001</v>
      </c>
    </row>
    <row r="866" spans="1:36" x14ac:dyDescent="0.25">
      <c r="A866">
        <v>9376211</v>
      </c>
      <c r="D866">
        <v>62589313</v>
      </c>
      <c r="F866">
        <v>300</v>
      </c>
      <c r="G866">
        <v>84206814</v>
      </c>
      <c r="I866">
        <v>2275070000</v>
      </c>
      <c r="J866">
        <v>2</v>
      </c>
      <c r="K866" t="s">
        <v>34</v>
      </c>
      <c r="L866" t="s">
        <v>61</v>
      </c>
      <c r="M866">
        <v>34013</v>
      </c>
      <c r="O866" t="s">
        <v>93</v>
      </c>
      <c r="P866">
        <v>48811</v>
      </c>
      <c r="Q866" t="s">
        <v>37</v>
      </c>
      <c r="R866" t="s">
        <v>38</v>
      </c>
      <c r="U866" t="s">
        <v>38</v>
      </c>
      <c r="V866">
        <v>40.690264999999997</v>
      </c>
      <c r="W866">
        <v>-74.176412999999997</v>
      </c>
      <c r="X866" t="s">
        <v>39</v>
      </c>
      <c r="Y866" t="s">
        <v>94</v>
      </c>
      <c r="Z866" t="s">
        <v>34</v>
      </c>
      <c r="AA866">
        <v>0</v>
      </c>
      <c r="AB866" t="s">
        <v>41</v>
      </c>
      <c r="AC866">
        <v>8</v>
      </c>
      <c r="AE866">
        <v>5.3923999999999997E-4</v>
      </c>
      <c r="AF866">
        <v>2.9114200000000001</v>
      </c>
      <c r="AG866">
        <v>2.9615799999999999E-5</v>
      </c>
      <c r="AH866">
        <v>1.9057499999999999E-3</v>
      </c>
      <c r="AI866">
        <v>0.16798399999999999</v>
      </c>
      <c r="AJ866">
        <v>6.03978E-5</v>
      </c>
    </row>
    <row r="867" spans="1:36" x14ac:dyDescent="0.25">
      <c r="A867">
        <v>9382211</v>
      </c>
      <c r="D867">
        <v>62624413</v>
      </c>
      <c r="F867">
        <v>300</v>
      </c>
      <c r="G867">
        <v>173356814</v>
      </c>
      <c r="I867">
        <v>2275070000</v>
      </c>
      <c r="J867">
        <v>2</v>
      </c>
      <c r="K867" t="s">
        <v>34</v>
      </c>
      <c r="L867" t="s">
        <v>84</v>
      </c>
      <c r="M867">
        <v>34029</v>
      </c>
      <c r="O867" t="s">
        <v>460</v>
      </c>
      <c r="P867">
        <v>48811</v>
      </c>
      <c r="Q867" t="s">
        <v>37</v>
      </c>
      <c r="R867" t="s">
        <v>38</v>
      </c>
      <c r="U867" t="s">
        <v>38</v>
      </c>
      <c r="V867">
        <v>39.927500000000002</v>
      </c>
      <c r="W867">
        <v>-74.292379999999994</v>
      </c>
      <c r="X867" t="s">
        <v>39</v>
      </c>
      <c r="Y867" t="s">
        <v>461</v>
      </c>
      <c r="Z867" t="s">
        <v>34</v>
      </c>
      <c r="AA867">
        <v>0</v>
      </c>
      <c r="AB867" t="s">
        <v>41</v>
      </c>
      <c r="AC867">
        <v>8</v>
      </c>
      <c r="AE867">
        <v>2.0822599999999999E-4</v>
      </c>
      <c r="AF867">
        <v>1.4806800000000001E-4</v>
      </c>
      <c r="AG867">
        <v>2.9615799999999999E-5</v>
      </c>
      <c r="AH867">
        <v>2.9615799999999999E-5</v>
      </c>
      <c r="AI867">
        <v>3.2281199999999999E-5</v>
      </c>
      <c r="AJ867">
        <v>2.2646999999999998E-5</v>
      </c>
    </row>
    <row r="868" spans="1:36" x14ac:dyDescent="0.25">
      <c r="A868">
        <v>9387111</v>
      </c>
      <c r="D868">
        <v>62630613</v>
      </c>
      <c r="F868">
        <v>300</v>
      </c>
      <c r="G868">
        <v>84358714</v>
      </c>
      <c r="I868">
        <v>2275070000</v>
      </c>
      <c r="J868">
        <v>2</v>
      </c>
      <c r="K868" t="s">
        <v>34</v>
      </c>
      <c r="L868" t="s">
        <v>108</v>
      </c>
      <c r="M868">
        <v>34003</v>
      </c>
      <c r="O868" t="s">
        <v>144</v>
      </c>
      <c r="P868">
        <v>48811</v>
      </c>
      <c r="Q868" t="s">
        <v>37</v>
      </c>
      <c r="R868" t="s">
        <v>38</v>
      </c>
      <c r="U868" t="s">
        <v>38</v>
      </c>
      <c r="V868">
        <v>40.842799999999997</v>
      </c>
      <c r="W868">
        <v>-74.066100000000006</v>
      </c>
      <c r="X868" t="s">
        <v>39</v>
      </c>
      <c r="Y868" t="s">
        <v>144</v>
      </c>
      <c r="Z868" t="s">
        <v>34</v>
      </c>
      <c r="AA868">
        <v>0</v>
      </c>
      <c r="AB868" t="s">
        <v>41</v>
      </c>
      <c r="AC868">
        <v>8</v>
      </c>
      <c r="AE868">
        <v>5.9028300000000004E-3</v>
      </c>
      <c r="AF868">
        <v>2.4216299999999999E-4</v>
      </c>
      <c r="AG868">
        <v>1.1846200000000001E-4</v>
      </c>
      <c r="AH868">
        <v>2.3692299999999999E-4</v>
      </c>
      <c r="AI868">
        <v>1.93685E-4</v>
      </c>
      <c r="AJ868">
        <v>6.7033799999999995E-5</v>
      </c>
    </row>
    <row r="869" spans="1:36" x14ac:dyDescent="0.25">
      <c r="A869">
        <v>9387111</v>
      </c>
      <c r="D869">
        <v>62630613</v>
      </c>
      <c r="F869">
        <v>300</v>
      </c>
      <c r="G869">
        <v>84359514</v>
      </c>
      <c r="I869">
        <v>2275070000</v>
      </c>
      <c r="J869">
        <v>2</v>
      </c>
      <c r="K869" t="s">
        <v>34</v>
      </c>
      <c r="L869" t="s">
        <v>108</v>
      </c>
      <c r="M869">
        <v>34003</v>
      </c>
      <c r="O869" t="s">
        <v>144</v>
      </c>
      <c r="P869">
        <v>48811</v>
      </c>
      <c r="Q869" t="s">
        <v>37</v>
      </c>
      <c r="R869" t="s">
        <v>38</v>
      </c>
      <c r="U869" t="s">
        <v>38</v>
      </c>
      <c r="V869">
        <v>40.842799999999997</v>
      </c>
      <c r="W869">
        <v>-74.066100000000006</v>
      </c>
      <c r="X869" t="s">
        <v>39</v>
      </c>
      <c r="Y869" t="s">
        <v>144</v>
      </c>
      <c r="Z869" t="s">
        <v>34</v>
      </c>
      <c r="AA869">
        <v>0</v>
      </c>
      <c r="AB869" t="s">
        <v>41</v>
      </c>
      <c r="AC869">
        <v>8</v>
      </c>
      <c r="AE869">
        <v>3.5398299999999999E-3</v>
      </c>
      <c r="AF869">
        <v>1.16238E-2</v>
      </c>
      <c r="AG869">
        <v>8.8846300000000003E-5</v>
      </c>
      <c r="AH869">
        <v>5.9230500000000002E-5</v>
      </c>
      <c r="AI869">
        <v>7.2751800000000002E-4</v>
      </c>
      <c r="AJ869">
        <v>1.1611600000000001E-3</v>
      </c>
    </row>
    <row r="870" spans="1:36" x14ac:dyDescent="0.25">
      <c r="A870">
        <v>9387111</v>
      </c>
      <c r="D870">
        <v>62630613</v>
      </c>
      <c r="F870">
        <v>300</v>
      </c>
      <c r="G870">
        <v>84358814</v>
      </c>
      <c r="I870">
        <v>2275070000</v>
      </c>
      <c r="J870">
        <v>2</v>
      </c>
      <c r="K870" t="s">
        <v>34</v>
      </c>
      <c r="L870" t="s">
        <v>108</v>
      </c>
      <c r="M870">
        <v>34003</v>
      </c>
      <c r="O870" t="s">
        <v>144</v>
      </c>
      <c r="P870">
        <v>48811</v>
      </c>
      <c r="Q870" t="s">
        <v>37</v>
      </c>
      <c r="R870" t="s">
        <v>38</v>
      </c>
      <c r="U870" t="s">
        <v>38</v>
      </c>
      <c r="V870">
        <v>40.842799999999997</v>
      </c>
      <c r="W870">
        <v>-74.066100000000006</v>
      </c>
      <c r="X870" t="s">
        <v>39</v>
      </c>
      <c r="Y870" t="s">
        <v>144</v>
      </c>
      <c r="Z870" t="s">
        <v>34</v>
      </c>
      <c r="AA870">
        <v>0</v>
      </c>
      <c r="AB870" t="s">
        <v>41</v>
      </c>
      <c r="AC870">
        <v>8</v>
      </c>
      <c r="AE870">
        <v>6.8866400000000003E-3</v>
      </c>
      <c r="AF870">
        <v>2.96135E-4</v>
      </c>
      <c r="AG870">
        <v>3.5538499999999999E-3</v>
      </c>
      <c r="AH870">
        <v>5.0346199999999999E-4</v>
      </c>
      <c r="AI870">
        <v>1.1893899999999999E-4</v>
      </c>
      <c r="AJ870">
        <v>2.7176400000000002E-4</v>
      </c>
    </row>
    <row r="871" spans="1:36" x14ac:dyDescent="0.25">
      <c r="A871">
        <v>9387111</v>
      </c>
      <c r="D871">
        <v>62630613</v>
      </c>
      <c r="F871">
        <v>300</v>
      </c>
      <c r="G871">
        <v>145750714</v>
      </c>
      <c r="I871">
        <v>2275070000</v>
      </c>
      <c r="J871">
        <v>2</v>
      </c>
      <c r="K871" t="s">
        <v>34</v>
      </c>
      <c r="L871" t="s">
        <v>108</v>
      </c>
      <c r="M871">
        <v>34003</v>
      </c>
      <c r="O871" t="s">
        <v>144</v>
      </c>
      <c r="P871">
        <v>48811</v>
      </c>
      <c r="Q871" t="s">
        <v>37</v>
      </c>
      <c r="R871" t="s">
        <v>38</v>
      </c>
      <c r="U871" t="s">
        <v>38</v>
      </c>
      <c r="V871">
        <v>40.842799999999997</v>
      </c>
      <c r="W871">
        <v>-74.066100000000006</v>
      </c>
      <c r="X871" t="s">
        <v>39</v>
      </c>
      <c r="Y871" t="s">
        <v>144</v>
      </c>
      <c r="Z871" t="s">
        <v>34</v>
      </c>
      <c r="AA871">
        <v>0</v>
      </c>
      <c r="AB871" t="s">
        <v>41</v>
      </c>
      <c r="AC871">
        <v>8</v>
      </c>
      <c r="AE871">
        <v>2.2627499999999998E-2</v>
      </c>
      <c r="AF871">
        <v>8.88406E-4</v>
      </c>
      <c r="AG871">
        <v>5.0346199999999999E-4</v>
      </c>
      <c r="AH871">
        <v>3.55385E-4</v>
      </c>
      <c r="AI871">
        <v>2.4471100000000002E-3</v>
      </c>
      <c r="AJ871">
        <v>4.76904E-4</v>
      </c>
    </row>
    <row r="872" spans="1:36" x14ac:dyDescent="0.25">
      <c r="A872">
        <v>9387111</v>
      </c>
      <c r="D872">
        <v>62630613</v>
      </c>
      <c r="F872">
        <v>300</v>
      </c>
      <c r="G872">
        <v>173352314</v>
      </c>
      <c r="I872">
        <v>2275070000</v>
      </c>
      <c r="J872">
        <v>2</v>
      </c>
      <c r="K872" t="s">
        <v>34</v>
      </c>
      <c r="L872" t="s">
        <v>108</v>
      </c>
      <c r="M872">
        <v>34003</v>
      </c>
      <c r="O872" t="s">
        <v>144</v>
      </c>
      <c r="P872">
        <v>48811</v>
      </c>
      <c r="Q872" t="s">
        <v>37</v>
      </c>
      <c r="R872" t="s">
        <v>38</v>
      </c>
      <c r="U872" t="s">
        <v>38</v>
      </c>
      <c r="V872">
        <v>40.842799999999997</v>
      </c>
      <c r="W872">
        <v>-74.066100000000006</v>
      </c>
      <c r="X872" t="s">
        <v>39</v>
      </c>
      <c r="Y872" t="s">
        <v>144</v>
      </c>
      <c r="Z872" t="s">
        <v>34</v>
      </c>
      <c r="AA872">
        <v>0</v>
      </c>
      <c r="AB872" t="s">
        <v>41</v>
      </c>
      <c r="AC872">
        <v>8</v>
      </c>
      <c r="AE872">
        <v>9.1717000000000003E-4</v>
      </c>
      <c r="AF872">
        <v>1.18454E-3</v>
      </c>
      <c r="AG872">
        <v>7.4038899999999993E-5</v>
      </c>
      <c r="AH872">
        <v>1.7769300000000001E-4</v>
      </c>
      <c r="AI872">
        <v>1.2652400000000001E-4</v>
      </c>
      <c r="AJ872">
        <v>1.3588200000000001E-4</v>
      </c>
    </row>
    <row r="873" spans="1:36" x14ac:dyDescent="0.25">
      <c r="A873">
        <v>9387111</v>
      </c>
      <c r="D873">
        <v>62630613</v>
      </c>
      <c r="F873">
        <v>300</v>
      </c>
      <c r="G873">
        <v>145749614</v>
      </c>
      <c r="I873">
        <v>2275070000</v>
      </c>
      <c r="J873">
        <v>2</v>
      </c>
      <c r="K873" t="s">
        <v>34</v>
      </c>
      <c r="L873" t="s">
        <v>108</v>
      </c>
      <c r="M873">
        <v>34003</v>
      </c>
      <c r="O873" t="s">
        <v>144</v>
      </c>
      <c r="P873">
        <v>48811</v>
      </c>
      <c r="Q873" t="s">
        <v>37</v>
      </c>
      <c r="R873" t="s">
        <v>38</v>
      </c>
      <c r="U873" t="s">
        <v>38</v>
      </c>
      <c r="V873">
        <v>40.842799999999997</v>
      </c>
      <c r="W873">
        <v>-74.066100000000006</v>
      </c>
      <c r="X873" t="s">
        <v>39</v>
      </c>
      <c r="Y873" t="s">
        <v>144</v>
      </c>
      <c r="Z873" t="s">
        <v>34</v>
      </c>
      <c r="AA873">
        <v>0</v>
      </c>
      <c r="AB873" t="s">
        <v>41</v>
      </c>
      <c r="AC873">
        <v>8</v>
      </c>
      <c r="AE873">
        <v>3.9352199999999997E-3</v>
      </c>
      <c r="AF873">
        <v>8.88406E-4</v>
      </c>
      <c r="AG873">
        <v>6.8115500000000002E-4</v>
      </c>
      <c r="AH873">
        <v>1.7769300000000001E-4</v>
      </c>
      <c r="AI873">
        <v>1.2912399999999999E-4</v>
      </c>
      <c r="AJ873">
        <v>9.05879E-5</v>
      </c>
    </row>
    <row r="874" spans="1:36" x14ac:dyDescent="0.25">
      <c r="A874">
        <v>9387111</v>
      </c>
      <c r="D874">
        <v>62630613</v>
      </c>
      <c r="F874">
        <v>300</v>
      </c>
      <c r="G874">
        <v>173352614</v>
      </c>
      <c r="I874">
        <v>2275070000</v>
      </c>
      <c r="J874">
        <v>2</v>
      </c>
      <c r="K874" t="s">
        <v>34</v>
      </c>
      <c r="L874" t="s">
        <v>108</v>
      </c>
      <c r="M874">
        <v>34003</v>
      </c>
      <c r="O874" t="s">
        <v>144</v>
      </c>
      <c r="P874">
        <v>48811</v>
      </c>
      <c r="Q874" t="s">
        <v>37</v>
      </c>
      <c r="R874" t="s">
        <v>38</v>
      </c>
      <c r="U874" t="s">
        <v>38</v>
      </c>
      <c r="V874">
        <v>40.842799999999997</v>
      </c>
      <c r="W874">
        <v>-74.066100000000006</v>
      </c>
      <c r="X874" t="s">
        <v>39</v>
      </c>
      <c r="Y874" t="s">
        <v>144</v>
      </c>
      <c r="Z874" t="s">
        <v>34</v>
      </c>
      <c r="AA874">
        <v>0</v>
      </c>
      <c r="AB874" t="s">
        <v>41</v>
      </c>
      <c r="AC874">
        <v>8</v>
      </c>
      <c r="AE874">
        <v>5.5093099999999999E-2</v>
      </c>
      <c r="AF874">
        <v>3.3721499999999998E-4</v>
      </c>
      <c r="AG874">
        <v>1.7769300000000001E-4</v>
      </c>
      <c r="AH874">
        <v>5.9230500000000002E-5</v>
      </c>
      <c r="AI874">
        <v>6.4561300000000001E-5</v>
      </c>
      <c r="AJ874">
        <v>4.5293999999999997E-5</v>
      </c>
    </row>
    <row r="875" spans="1:36" x14ac:dyDescent="0.25">
      <c r="A875">
        <v>9387111</v>
      </c>
      <c r="D875">
        <v>62630613</v>
      </c>
      <c r="F875">
        <v>300</v>
      </c>
      <c r="G875">
        <v>145749914</v>
      </c>
      <c r="I875">
        <v>2275070000</v>
      </c>
      <c r="J875">
        <v>2</v>
      </c>
      <c r="K875" t="s">
        <v>34</v>
      </c>
      <c r="L875" t="s">
        <v>108</v>
      </c>
      <c r="M875">
        <v>34003</v>
      </c>
      <c r="O875" t="s">
        <v>144</v>
      </c>
      <c r="P875">
        <v>48811</v>
      </c>
      <c r="Q875" t="s">
        <v>37</v>
      </c>
      <c r="R875" t="s">
        <v>38</v>
      </c>
      <c r="U875" t="s">
        <v>38</v>
      </c>
      <c r="V875">
        <v>40.842799999999997</v>
      </c>
      <c r="W875">
        <v>-74.066100000000006</v>
      </c>
      <c r="X875" t="s">
        <v>39</v>
      </c>
      <c r="Y875" t="s">
        <v>144</v>
      </c>
      <c r="Z875" t="s">
        <v>34</v>
      </c>
      <c r="AA875">
        <v>0</v>
      </c>
      <c r="AB875" t="s">
        <v>41</v>
      </c>
      <c r="AC875">
        <v>8</v>
      </c>
      <c r="AE875">
        <v>1.9676099999999998E-3</v>
      </c>
      <c r="AF875">
        <v>2.2210099999999998E-3</v>
      </c>
      <c r="AG875">
        <v>2.0730799999999999E-4</v>
      </c>
      <c r="AH875">
        <v>1.6584600000000001E-3</v>
      </c>
      <c r="AI875">
        <v>2.21418E-4</v>
      </c>
      <c r="AJ875">
        <v>3.84998E-4</v>
      </c>
    </row>
    <row r="876" spans="1:36" x14ac:dyDescent="0.25">
      <c r="A876">
        <v>9387111</v>
      </c>
      <c r="D876">
        <v>62630613</v>
      </c>
      <c r="F876">
        <v>300</v>
      </c>
      <c r="G876">
        <v>145750114</v>
      </c>
      <c r="I876">
        <v>2275070000</v>
      </c>
      <c r="J876">
        <v>2</v>
      </c>
      <c r="K876" t="s">
        <v>34</v>
      </c>
      <c r="L876" t="s">
        <v>108</v>
      </c>
      <c r="M876">
        <v>34003</v>
      </c>
      <c r="O876" t="s">
        <v>144</v>
      </c>
      <c r="P876">
        <v>48811</v>
      </c>
      <c r="Q876" t="s">
        <v>37</v>
      </c>
      <c r="R876" t="s">
        <v>38</v>
      </c>
      <c r="U876" t="s">
        <v>38</v>
      </c>
      <c r="V876">
        <v>40.842799999999997</v>
      </c>
      <c r="W876">
        <v>-74.066100000000006</v>
      </c>
      <c r="X876" t="s">
        <v>39</v>
      </c>
      <c r="Y876" t="s">
        <v>144</v>
      </c>
      <c r="Z876" t="s">
        <v>34</v>
      </c>
      <c r="AA876">
        <v>0</v>
      </c>
      <c r="AB876" t="s">
        <v>41</v>
      </c>
      <c r="AC876">
        <v>8</v>
      </c>
      <c r="AE876">
        <v>1.24935E-3</v>
      </c>
      <c r="AF876">
        <v>6.7442900000000004E-4</v>
      </c>
      <c r="AG876">
        <v>5.9230500000000002E-5</v>
      </c>
      <c r="AH876">
        <v>1.1846200000000001E-4</v>
      </c>
      <c r="AI876">
        <v>1.7713500000000001E-3</v>
      </c>
      <c r="AJ876">
        <v>1.2441000000000001E-4</v>
      </c>
    </row>
    <row r="877" spans="1:36" x14ac:dyDescent="0.25">
      <c r="A877">
        <v>9387111</v>
      </c>
      <c r="D877">
        <v>62630613</v>
      </c>
      <c r="F877">
        <v>300</v>
      </c>
      <c r="G877">
        <v>173352414</v>
      </c>
      <c r="I877">
        <v>2275070000</v>
      </c>
      <c r="J877">
        <v>2</v>
      </c>
      <c r="K877" t="s">
        <v>34</v>
      </c>
      <c r="L877" t="s">
        <v>108</v>
      </c>
      <c r="M877">
        <v>34003</v>
      </c>
      <c r="O877" t="s">
        <v>144</v>
      </c>
      <c r="P877">
        <v>48811</v>
      </c>
      <c r="Q877" t="s">
        <v>37</v>
      </c>
      <c r="R877" t="s">
        <v>38</v>
      </c>
      <c r="U877" t="s">
        <v>38</v>
      </c>
      <c r="V877">
        <v>40.842799999999997</v>
      </c>
      <c r="W877">
        <v>-74.066100000000006</v>
      </c>
      <c r="X877" t="s">
        <v>39</v>
      </c>
      <c r="Y877" t="s">
        <v>144</v>
      </c>
      <c r="Z877" t="s">
        <v>34</v>
      </c>
      <c r="AA877">
        <v>0</v>
      </c>
      <c r="AB877" t="s">
        <v>41</v>
      </c>
      <c r="AC877">
        <v>8</v>
      </c>
      <c r="AE877">
        <v>4.1645000000000001E-4</v>
      </c>
      <c r="AF877">
        <v>6.2924699999999999E-4</v>
      </c>
      <c r="AG877">
        <v>1.6584600000000001E-3</v>
      </c>
      <c r="AH877">
        <v>7.4038899999999993E-5</v>
      </c>
      <c r="AI877">
        <v>3.8737E-4</v>
      </c>
      <c r="AJ877">
        <v>4.1470100000000001E-5</v>
      </c>
    </row>
    <row r="878" spans="1:36" x14ac:dyDescent="0.25">
      <c r="A878">
        <v>9387111</v>
      </c>
      <c r="D878">
        <v>62630613</v>
      </c>
      <c r="F878">
        <v>300</v>
      </c>
      <c r="G878">
        <v>145750614</v>
      </c>
      <c r="I878">
        <v>2275070000</v>
      </c>
      <c r="J878">
        <v>2</v>
      </c>
      <c r="K878" t="s">
        <v>34</v>
      </c>
      <c r="L878" t="s">
        <v>108</v>
      </c>
      <c r="M878">
        <v>34003</v>
      </c>
      <c r="O878" t="s">
        <v>144</v>
      </c>
      <c r="P878">
        <v>48811</v>
      </c>
      <c r="Q878" t="s">
        <v>37</v>
      </c>
      <c r="R878" t="s">
        <v>38</v>
      </c>
      <c r="U878" t="s">
        <v>38</v>
      </c>
      <c r="V878">
        <v>40.842799999999997</v>
      </c>
      <c r="W878">
        <v>-74.066100000000006</v>
      </c>
      <c r="X878" t="s">
        <v>39</v>
      </c>
      <c r="Y878" t="s">
        <v>144</v>
      </c>
      <c r="Z878" t="s">
        <v>34</v>
      </c>
      <c r="AA878">
        <v>0</v>
      </c>
      <c r="AB878" t="s">
        <v>41</v>
      </c>
      <c r="AC878">
        <v>8</v>
      </c>
      <c r="AE878">
        <v>1.6658E-3</v>
      </c>
      <c r="AF878">
        <v>1.77681E-3</v>
      </c>
      <c r="AG878">
        <v>3.55385E-4</v>
      </c>
      <c r="AH878">
        <v>8.8846300000000003E-5</v>
      </c>
      <c r="AI878">
        <v>1.93685E-4</v>
      </c>
      <c r="AJ878">
        <v>6.03978E-5</v>
      </c>
    </row>
    <row r="879" spans="1:36" x14ac:dyDescent="0.25">
      <c r="A879">
        <v>9387111</v>
      </c>
      <c r="D879">
        <v>62630613</v>
      </c>
      <c r="F879">
        <v>300</v>
      </c>
      <c r="G879">
        <v>84359414</v>
      </c>
      <c r="I879">
        <v>2275070000</v>
      </c>
      <c r="J879">
        <v>2</v>
      </c>
      <c r="K879" t="s">
        <v>34</v>
      </c>
      <c r="L879" t="s">
        <v>108</v>
      </c>
      <c r="M879">
        <v>34003</v>
      </c>
      <c r="O879" t="s">
        <v>144</v>
      </c>
      <c r="P879">
        <v>48811</v>
      </c>
      <c r="Q879" t="s">
        <v>37</v>
      </c>
      <c r="R879" t="s">
        <v>38</v>
      </c>
      <c r="U879" t="s">
        <v>38</v>
      </c>
      <c r="V879">
        <v>40.842799999999997</v>
      </c>
      <c r="W879">
        <v>-74.066100000000006</v>
      </c>
      <c r="X879" t="s">
        <v>39</v>
      </c>
      <c r="Y879" t="s">
        <v>144</v>
      </c>
      <c r="Z879" t="s">
        <v>34</v>
      </c>
      <c r="AA879">
        <v>0</v>
      </c>
      <c r="AB879" t="s">
        <v>41</v>
      </c>
      <c r="AC879">
        <v>8</v>
      </c>
      <c r="AE879">
        <v>2.4987E-3</v>
      </c>
      <c r="AF879">
        <v>5.9227100000000001E-4</v>
      </c>
      <c r="AG879">
        <v>5.9230500000000002E-5</v>
      </c>
      <c r="AH879">
        <v>1.1846200000000001E-4</v>
      </c>
      <c r="AI879">
        <v>1.8978699999999999E-4</v>
      </c>
      <c r="AJ879">
        <v>1.4514500000000001E-4</v>
      </c>
    </row>
    <row r="880" spans="1:36" x14ac:dyDescent="0.25">
      <c r="A880">
        <v>9387111</v>
      </c>
      <c r="D880">
        <v>62630613</v>
      </c>
      <c r="F880">
        <v>300</v>
      </c>
      <c r="G880">
        <v>145750514</v>
      </c>
      <c r="I880">
        <v>2275070000</v>
      </c>
      <c r="J880">
        <v>2</v>
      </c>
      <c r="K880" t="s">
        <v>34</v>
      </c>
      <c r="L880" t="s">
        <v>108</v>
      </c>
      <c r="M880">
        <v>34003</v>
      </c>
      <c r="O880" t="s">
        <v>144</v>
      </c>
      <c r="P880">
        <v>48811</v>
      </c>
      <c r="Q880" t="s">
        <v>37</v>
      </c>
      <c r="R880" t="s">
        <v>38</v>
      </c>
      <c r="U880" t="s">
        <v>38</v>
      </c>
      <c r="V880">
        <v>40.842799999999997</v>
      </c>
      <c r="W880">
        <v>-74.066100000000006</v>
      </c>
      <c r="X880" t="s">
        <v>39</v>
      </c>
      <c r="Y880" t="s">
        <v>144</v>
      </c>
      <c r="Z880" t="s">
        <v>34</v>
      </c>
      <c r="AA880">
        <v>0</v>
      </c>
      <c r="AB880" t="s">
        <v>41</v>
      </c>
      <c r="AC880">
        <v>8</v>
      </c>
      <c r="AE880">
        <v>3.1233799999999998E-3</v>
      </c>
      <c r="AF880">
        <v>3.8779700000000001E-3</v>
      </c>
      <c r="AG880">
        <v>1.1846200000000001E-4</v>
      </c>
      <c r="AH880">
        <v>2.0730799999999999E-4</v>
      </c>
      <c r="AI880">
        <v>5.0981900000000001E-5</v>
      </c>
      <c r="AJ880">
        <v>2.8990700000000001E-3</v>
      </c>
    </row>
    <row r="881" spans="1:38" x14ac:dyDescent="0.25">
      <c r="A881">
        <v>9387111</v>
      </c>
      <c r="D881">
        <v>62630613</v>
      </c>
      <c r="F881">
        <v>300</v>
      </c>
      <c r="G881">
        <v>145751514</v>
      </c>
      <c r="I881">
        <v>2275070000</v>
      </c>
      <c r="J881">
        <v>2</v>
      </c>
      <c r="K881" t="s">
        <v>34</v>
      </c>
      <c r="L881" t="s">
        <v>108</v>
      </c>
      <c r="M881">
        <v>34003</v>
      </c>
      <c r="O881" t="s">
        <v>144</v>
      </c>
      <c r="P881">
        <v>48811</v>
      </c>
      <c r="Q881" t="s">
        <v>37</v>
      </c>
      <c r="R881" t="s">
        <v>38</v>
      </c>
      <c r="U881" t="s">
        <v>38</v>
      </c>
      <c r="V881">
        <v>40.842799999999997</v>
      </c>
      <c r="W881">
        <v>-74.066100000000006</v>
      </c>
      <c r="X881" t="s">
        <v>39</v>
      </c>
      <c r="Y881" t="s">
        <v>144</v>
      </c>
      <c r="Z881" t="s">
        <v>34</v>
      </c>
      <c r="AA881">
        <v>0</v>
      </c>
      <c r="AB881" t="s">
        <v>41</v>
      </c>
      <c r="AC881">
        <v>8</v>
      </c>
      <c r="AE881">
        <v>8.3290100000000004E-4</v>
      </c>
      <c r="AF881">
        <v>2.5171500000000001E-3</v>
      </c>
      <c r="AG881">
        <v>2.3692299999999999E-4</v>
      </c>
      <c r="AH881">
        <v>6.8115500000000002E-4</v>
      </c>
      <c r="AI881">
        <v>6.32627E-5</v>
      </c>
      <c r="AJ881">
        <v>3.3970400000000003E-4</v>
      </c>
    </row>
    <row r="882" spans="1:38" x14ac:dyDescent="0.25">
      <c r="A882">
        <v>9387111</v>
      </c>
      <c r="D882">
        <v>62630613</v>
      </c>
      <c r="F882">
        <v>300</v>
      </c>
      <c r="G882">
        <v>173352714</v>
      </c>
      <c r="I882">
        <v>2275070000</v>
      </c>
      <c r="J882">
        <v>2</v>
      </c>
      <c r="K882" t="s">
        <v>34</v>
      </c>
      <c r="L882" t="s">
        <v>108</v>
      </c>
      <c r="M882">
        <v>34003</v>
      </c>
      <c r="O882" t="s">
        <v>144</v>
      </c>
      <c r="P882">
        <v>48811</v>
      </c>
      <c r="Q882" t="s">
        <v>37</v>
      </c>
      <c r="R882" t="s">
        <v>38</v>
      </c>
      <c r="U882" t="s">
        <v>38</v>
      </c>
      <c r="V882">
        <v>40.842799999999997</v>
      </c>
      <c r="W882">
        <v>-74.066100000000006</v>
      </c>
      <c r="X882" t="s">
        <v>39</v>
      </c>
      <c r="Y882" t="s">
        <v>144</v>
      </c>
      <c r="Z882" t="s">
        <v>34</v>
      </c>
      <c r="AA882">
        <v>0</v>
      </c>
      <c r="AB882" t="s">
        <v>41</v>
      </c>
      <c r="AC882">
        <v>8</v>
      </c>
      <c r="AE882">
        <v>4.4024199999999999E-2</v>
      </c>
      <c r="AF882">
        <v>9.4420100000000007E-3</v>
      </c>
      <c r="AG882">
        <v>4.4423100000000001E-4</v>
      </c>
      <c r="AH882">
        <v>4.4423100000000001E-4</v>
      </c>
      <c r="AI882">
        <v>4.8421199999999998E-4</v>
      </c>
      <c r="AJ882">
        <v>1.3588200000000001E-4</v>
      </c>
    </row>
    <row r="883" spans="1:38" x14ac:dyDescent="0.25">
      <c r="A883">
        <v>9387111</v>
      </c>
      <c r="D883">
        <v>62630613</v>
      </c>
      <c r="F883">
        <v>300</v>
      </c>
      <c r="G883">
        <v>173352514</v>
      </c>
      <c r="I883">
        <v>2275070000</v>
      </c>
      <c r="J883">
        <v>2</v>
      </c>
      <c r="K883" t="s">
        <v>34</v>
      </c>
      <c r="L883" t="s">
        <v>108</v>
      </c>
      <c r="M883">
        <v>34003</v>
      </c>
      <c r="O883" t="s">
        <v>144</v>
      </c>
      <c r="P883">
        <v>48811</v>
      </c>
      <c r="Q883" t="s">
        <v>37</v>
      </c>
      <c r="R883" t="s">
        <v>38</v>
      </c>
      <c r="U883" t="s">
        <v>38</v>
      </c>
      <c r="V883">
        <v>40.842799999999997</v>
      </c>
      <c r="W883">
        <v>-74.066100000000006</v>
      </c>
      <c r="X883" t="s">
        <v>39</v>
      </c>
      <c r="Y883" t="s">
        <v>144</v>
      </c>
      <c r="Z883" t="s">
        <v>34</v>
      </c>
      <c r="AA883">
        <v>0</v>
      </c>
      <c r="AB883" t="s">
        <v>41</v>
      </c>
      <c r="AC883">
        <v>8</v>
      </c>
      <c r="AE883">
        <v>1.24935E-3</v>
      </c>
      <c r="AF883">
        <v>1.1802500000000001E-3</v>
      </c>
      <c r="AG883">
        <v>1.7769300000000001E-4</v>
      </c>
      <c r="AH883">
        <v>1.7769300000000001E-4</v>
      </c>
      <c r="AI883">
        <v>5.4877400000000003E-4</v>
      </c>
      <c r="AJ883">
        <v>1.8117599999999999E-4</v>
      </c>
    </row>
    <row r="884" spans="1:38" x14ac:dyDescent="0.25">
      <c r="A884">
        <v>9387111</v>
      </c>
      <c r="D884">
        <v>62630613</v>
      </c>
      <c r="F884">
        <v>300</v>
      </c>
      <c r="G884">
        <v>145749314</v>
      </c>
      <c r="I884">
        <v>2275070000</v>
      </c>
      <c r="J884">
        <v>2</v>
      </c>
      <c r="K884" t="s">
        <v>34</v>
      </c>
      <c r="L884" t="s">
        <v>108</v>
      </c>
      <c r="M884">
        <v>34003</v>
      </c>
      <c r="O884" t="s">
        <v>144</v>
      </c>
      <c r="P884">
        <v>48811</v>
      </c>
      <c r="Q884" t="s">
        <v>37</v>
      </c>
      <c r="R884" t="s">
        <v>38</v>
      </c>
      <c r="U884" t="s">
        <v>38</v>
      </c>
      <c r="V884">
        <v>40.842799999999997</v>
      </c>
      <c r="W884">
        <v>-74.066100000000006</v>
      </c>
      <c r="X884" t="s">
        <v>39</v>
      </c>
      <c r="Y884" t="s">
        <v>144</v>
      </c>
      <c r="Z884" t="s">
        <v>34</v>
      </c>
      <c r="AA884">
        <v>0</v>
      </c>
      <c r="AB884" t="s">
        <v>41</v>
      </c>
      <c r="AC884">
        <v>8</v>
      </c>
      <c r="AE884">
        <v>8.6358599999999995E-4</v>
      </c>
      <c r="AF884">
        <v>1.0116400000000001E-3</v>
      </c>
      <c r="AG884">
        <v>1.7769300000000001E-4</v>
      </c>
      <c r="AH884">
        <v>3.5538499999999999E-3</v>
      </c>
      <c r="AI884">
        <v>2.5824600000000001E-4</v>
      </c>
      <c r="AJ884">
        <v>8.2940099999999996E-5</v>
      </c>
    </row>
    <row r="885" spans="1:38" x14ac:dyDescent="0.25">
      <c r="A885">
        <v>9367411</v>
      </c>
      <c r="D885">
        <v>62536113</v>
      </c>
      <c r="F885">
        <v>300</v>
      </c>
      <c r="G885">
        <v>173356014</v>
      </c>
      <c r="I885">
        <v>2275070000</v>
      </c>
      <c r="J885">
        <v>2</v>
      </c>
      <c r="K885" t="s">
        <v>34</v>
      </c>
      <c r="L885" t="s">
        <v>70</v>
      </c>
      <c r="M885">
        <v>34021</v>
      </c>
      <c r="O885" t="s">
        <v>121</v>
      </c>
      <c r="P885">
        <v>48811</v>
      </c>
      <c r="Q885" t="s">
        <v>37</v>
      </c>
      <c r="R885" t="s">
        <v>38</v>
      </c>
      <c r="U885" t="s">
        <v>38</v>
      </c>
      <c r="V885">
        <v>40.276800000000001</v>
      </c>
      <c r="W885">
        <v>-74.820800000000006</v>
      </c>
      <c r="X885" t="s">
        <v>39</v>
      </c>
      <c r="Y885" t="s">
        <v>122</v>
      </c>
      <c r="Z885" t="s">
        <v>34</v>
      </c>
      <c r="AA885">
        <v>0</v>
      </c>
      <c r="AB885" t="s">
        <v>41</v>
      </c>
      <c r="AC885">
        <v>8</v>
      </c>
      <c r="AE885">
        <v>1.0784799999999999E-3</v>
      </c>
      <c r="AF885">
        <v>1.4806800000000001E-4</v>
      </c>
      <c r="AG885">
        <v>1.7769300000000001E-4</v>
      </c>
      <c r="AH885">
        <v>5.9230500000000002E-5</v>
      </c>
      <c r="AI885">
        <v>3.2281199999999999E-5</v>
      </c>
      <c r="AJ885">
        <v>2.2646999999999998E-5</v>
      </c>
    </row>
    <row r="886" spans="1:38" x14ac:dyDescent="0.25">
      <c r="A886">
        <v>9367411</v>
      </c>
      <c r="D886">
        <v>62536113</v>
      </c>
      <c r="F886">
        <v>300</v>
      </c>
      <c r="G886">
        <v>173356314</v>
      </c>
      <c r="I886">
        <v>2275070000</v>
      </c>
      <c r="J886">
        <v>2</v>
      </c>
      <c r="K886" t="s">
        <v>34</v>
      </c>
      <c r="L886" t="s">
        <v>70</v>
      </c>
      <c r="M886">
        <v>34021</v>
      </c>
      <c r="O886" t="s">
        <v>121</v>
      </c>
      <c r="P886">
        <v>48811</v>
      </c>
      <c r="Q886" t="s">
        <v>37</v>
      </c>
      <c r="R886" t="s">
        <v>38</v>
      </c>
      <c r="U886" t="s">
        <v>38</v>
      </c>
      <c r="V886">
        <v>40.276800000000001</v>
      </c>
      <c r="W886">
        <v>-74.820800000000006</v>
      </c>
      <c r="X886" t="s">
        <v>39</v>
      </c>
      <c r="Y886" t="s">
        <v>122</v>
      </c>
      <c r="Z886" t="s">
        <v>34</v>
      </c>
      <c r="AA886">
        <v>0</v>
      </c>
      <c r="AB886" t="s">
        <v>41</v>
      </c>
      <c r="AC886">
        <v>8</v>
      </c>
      <c r="AE886">
        <v>1.8343400000000001E-3</v>
      </c>
      <c r="AF886">
        <v>1.4508699999999999E-3</v>
      </c>
      <c r="AG886">
        <v>2.9615799999999999E-5</v>
      </c>
      <c r="AH886">
        <v>8.8846300000000003E-5</v>
      </c>
      <c r="AI886">
        <v>3.2281199999999999E-5</v>
      </c>
      <c r="AJ886">
        <v>1.20795E-4</v>
      </c>
    </row>
    <row r="887" spans="1:38" x14ac:dyDescent="0.25">
      <c r="A887">
        <v>9367411</v>
      </c>
      <c r="D887">
        <v>62536113</v>
      </c>
      <c r="F887">
        <v>300</v>
      </c>
      <c r="G887">
        <v>145763214</v>
      </c>
      <c r="I887">
        <v>2275070000</v>
      </c>
      <c r="J887">
        <v>2</v>
      </c>
      <c r="K887" t="s">
        <v>34</v>
      </c>
      <c r="L887" t="s">
        <v>70</v>
      </c>
      <c r="M887">
        <v>34021</v>
      </c>
      <c r="O887" t="s">
        <v>121</v>
      </c>
      <c r="P887">
        <v>48811</v>
      </c>
      <c r="Q887" t="s">
        <v>37</v>
      </c>
      <c r="R887" t="s">
        <v>38</v>
      </c>
      <c r="U887" t="s">
        <v>38</v>
      </c>
      <c r="V887">
        <v>40.276800000000001</v>
      </c>
      <c r="W887">
        <v>-74.820800000000006</v>
      </c>
      <c r="X887" t="s">
        <v>39</v>
      </c>
      <c r="Y887" t="s">
        <v>122</v>
      </c>
      <c r="Z887" t="s">
        <v>34</v>
      </c>
      <c r="AA887">
        <v>0</v>
      </c>
      <c r="AB887" t="s">
        <v>41</v>
      </c>
      <c r="AC887">
        <v>8</v>
      </c>
      <c r="AE887">
        <v>2.0822599999999999E-4</v>
      </c>
      <c r="AF887">
        <v>1.4674499999999999E-3</v>
      </c>
      <c r="AG887">
        <v>2.9615799999999999E-5</v>
      </c>
      <c r="AH887">
        <v>2.9615799999999999E-5</v>
      </c>
      <c r="AI887">
        <v>1.01963E-4</v>
      </c>
      <c r="AJ887">
        <v>9.4038199999999997E-5</v>
      </c>
    </row>
    <row r="888" spans="1:38" x14ac:dyDescent="0.25">
      <c r="A888">
        <v>9367411</v>
      </c>
      <c r="D888">
        <v>62536113</v>
      </c>
      <c r="F888">
        <v>300</v>
      </c>
      <c r="G888">
        <v>173355814</v>
      </c>
      <c r="I888">
        <v>2275070000</v>
      </c>
      <c r="J888">
        <v>2</v>
      </c>
      <c r="K888" t="s">
        <v>34</v>
      </c>
      <c r="L888" t="s">
        <v>70</v>
      </c>
      <c r="M888">
        <v>34021</v>
      </c>
      <c r="O888" t="s">
        <v>121</v>
      </c>
      <c r="P888">
        <v>48811</v>
      </c>
      <c r="Q888" t="s">
        <v>37</v>
      </c>
      <c r="R888" t="s">
        <v>38</v>
      </c>
      <c r="U888" t="s">
        <v>38</v>
      </c>
      <c r="V888">
        <v>40.276800000000001</v>
      </c>
      <c r="W888">
        <v>-74.820800000000006</v>
      </c>
      <c r="X888" t="s">
        <v>39</v>
      </c>
      <c r="Y888" t="s">
        <v>122</v>
      </c>
      <c r="Z888" t="s">
        <v>34</v>
      </c>
      <c r="AA888">
        <v>0</v>
      </c>
      <c r="AB888" t="s">
        <v>41</v>
      </c>
      <c r="AC888">
        <v>8</v>
      </c>
      <c r="AE888">
        <v>4.1645000000000001E-4</v>
      </c>
      <c r="AF888">
        <v>4.84327E-4</v>
      </c>
      <c r="AG888">
        <v>8.8846300000000003E-5</v>
      </c>
      <c r="AH888">
        <v>1.7769300000000001E-4</v>
      </c>
      <c r="AI888">
        <v>0.14766599999999999</v>
      </c>
      <c r="AJ888">
        <v>2.2646999999999998E-5</v>
      </c>
    </row>
    <row r="889" spans="1:38" x14ac:dyDescent="0.25">
      <c r="A889">
        <v>9367411</v>
      </c>
      <c r="D889">
        <v>62536113</v>
      </c>
      <c r="F889">
        <v>300</v>
      </c>
      <c r="G889">
        <v>173355914</v>
      </c>
      <c r="I889">
        <v>2275070000</v>
      </c>
      <c r="J889">
        <v>2</v>
      </c>
      <c r="K889" t="s">
        <v>34</v>
      </c>
      <c r="L889" t="s">
        <v>70</v>
      </c>
      <c r="M889">
        <v>34021</v>
      </c>
      <c r="O889" t="s">
        <v>121</v>
      </c>
      <c r="P889">
        <v>48811</v>
      </c>
      <c r="Q889" t="s">
        <v>37</v>
      </c>
      <c r="R889" t="s">
        <v>38</v>
      </c>
      <c r="U889" t="s">
        <v>38</v>
      </c>
      <c r="V889">
        <v>40.276800000000001</v>
      </c>
      <c r="W889">
        <v>-74.820800000000006</v>
      </c>
      <c r="X889" t="s">
        <v>39</v>
      </c>
      <c r="Y889" t="s">
        <v>122</v>
      </c>
      <c r="Z889" t="s">
        <v>34</v>
      </c>
      <c r="AA889">
        <v>0</v>
      </c>
      <c r="AB889" t="s">
        <v>41</v>
      </c>
      <c r="AC889">
        <v>8</v>
      </c>
      <c r="AE889">
        <v>2.0822599999999999E-4</v>
      </c>
      <c r="AF889">
        <v>1.4806800000000001E-4</v>
      </c>
      <c r="AG889">
        <v>5.9230500000000002E-5</v>
      </c>
      <c r="AH889">
        <v>9.1333999999999999E-2</v>
      </c>
      <c r="AI889">
        <v>6.4561300000000001E-5</v>
      </c>
      <c r="AJ889">
        <v>2.5466800000000001E-2</v>
      </c>
    </row>
    <row r="890" spans="1:38" x14ac:dyDescent="0.25">
      <c r="A890">
        <v>9367411</v>
      </c>
      <c r="D890">
        <v>62536113</v>
      </c>
      <c r="F890">
        <v>300</v>
      </c>
      <c r="G890">
        <v>173356114</v>
      </c>
      <c r="I890">
        <v>2275070000</v>
      </c>
      <c r="J890">
        <v>2</v>
      </c>
      <c r="K890" t="s">
        <v>34</v>
      </c>
      <c r="L890" t="s">
        <v>70</v>
      </c>
      <c r="M890">
        <v>34021</v>
      </c>
      <c r="O890" t="s">
        <v>121</v>
      </c>
      <c r="P890">
        <v>48811</v>
      </c>
      <c r="Q890" t="s">
        <v>37</v>
      </c>
      <c r="R890" t="s">
        <v>38</v>
      </c>
      <c r="U890" t="s">
        <v>38</v>
      </c>
      <c r="V890">
        <v>40.276800000000001</v>
      </c>
      <c r="W890">
        <v>-74.820800000000006</v>
      </c>
      <c r="X890" t="s">
        <v>39</v>
      </c>
      <c r="Y890" t="s">
        <v>122</v>
      </c>
      <c r="Z890" t="s">
        <v>34</v>
      </c>
      <c r="AA890">
        <v>0</v>
      </c>
      <c r="AB890" t="s">
        <v>41</v>
      </c>
      <c r="AC890">
        <v>8</v>
      </c>
      <c r="AE890">
        <v>0.302728</v>
      </c>
      <c r="AF890">
        <v>2.96135E-4</v>
      </c>
      <c r="AG890">
        <v>1.4807700000000001E-4</v>
      </c>
      <c r="AH890">
        <v>1.4807700000000001E-4</v>
      </c>
      <c r="AI890">
        <v>2.2098800000000001E-4</v>
      </c>
      <c r="AJ890">
        <v>4.5293999999999997E-5</v>
      </c>
    </row>
    <row r="891" spans="1:38" x14ac:dyDescent="0.25">
      <c r="A891">
        <v>9367411</v>
      </c>
      <c r="D891">
        <v>62536113</v>
      </c>
      <c r="F891">
        <v>300</v>
      </c>
      <c r="G891">
        <v>173356214</v>
      </c>
      <c r="I891">
        <v>2275070000</v>
      </c>
      <c r="J891">
        <v>2</v>
      </c>
      <c r="K891" t="s">
        <v>34</v>
      </c>
      <c r="L891" t="s">
        <v>70</v>
      </c>
      <c r="M891">
        <v>34021</v>
      </c>
      <c r="O891" t="s">
        <v>121</v>
      </c>
      <c r="P891">
        <v>48811</v>
      </c>
      <c r="Q891" t="s">
        <v>37</v>
      </c>
      <c r="R891" t="s">
        <v>38</v>
      </c>
      <c r="U891" t="s">
        <v>38</v>
      </c>
      <c r="V891">
        <v>40.276800000000001</v>
      </c>
      <c r="W891">
        <v>-74.820800000000006</v>
      </c>
      <c r="X891" t="s">
        <v>39</v>
      </c>
      <c r="Y891" t="s">
        <v>122</v>
      </c>
      <c r="Z891" t="s">
        <v>34</v>
      </c>
      <c r="AA891">
        <v>0</v>
      </c>
      <c r="AB891" t="s">
        <v>41</v>
      </c>
      <c r="AC891">
        <v>8</v>
      </c>
      <c r="AE891">
        <v>2.9448199999999999E-4</v>
      </c>
      <c r="AF891">
        <v>1.4915</v>
      </c>
      <c r="AG891">
        <v>9.1333999999999999E-2</v>
      </c>
      <c r="AH891">
        <v>2.9615799999999999E-5</v>
      </c>
      <c r="AI891">
        <v>1.4364400000000001E-4</v>
      </c>
      <c r="AJ891">
        <v>2.4773299999999999E-5</v>
      </c>
      <c r="AK891">
        <f>SUM(AF797:AF891)</f>
        <v>65.402776149000019</v>
      </c>
      <c r="AL891">
        <v>2275070000</v>
      </c>
    </row>
    <row r="892" spans="1:38" x14ac:dyDescent="0.25">
      <c r="AF892">
        <f>SUM(AF5:AF891)</f>
        <v>3041.5384042335922</v>
      </c>
    </row>
    <row r="893" spans="1:38" x14ac:dyDescent="0.25">
      <c r="AF893">
        <f>AF892/365</f>
        <v>8.3329819294071026</v>
      </c>
    </row>
    <row r="902" spans="13:13" x14ac:dyDescent="0.25">
      <c r="M902">
        <v>17.586441141200005</v>
      </c>
    </row>
    <row r="914" spans="1:13" x14ac:dyDescent="0.25">
      <c r="G914">
        <v>1.3661879532599996</v>
      </c>
      <c r="H914">
        <v>2268008005</v>
      </c>
      <c r="M914">
        <v>1.7275572425300001</v>
      </c>
    </row>
    <row r="924" spans="1:13" x14ac:dyDescent="0.25">
      <c r="A924">
        <v>17.586967219200005</v>
      </c>
      <c r="B924">
        <v>2265008005</v>
      </c>
      <c r="C924">
        <v>17.586441141200005</v>
      </c>
      <c r="D924" t="s">
        <v>838</v>
      </c>
      <c r="E924">
        <v>70.885907474726167</v>
      </c>
      <c r="F924" t="s">
        <v>824</v>
      </c>
      <c r="G924">
        <v>70.885907474726139</v>
      </c>
      <c r="H924">
        <v>65.402776149000019</v>
      </c>
      <c r="I924">
        <v>2275070000</v>
      </c>
    </row>
    <row r="925" spans="1:13" x14ac:dyDescent="0.25">
      <c r="A925">
        <v>1.72760892053</v>
      </c>
      <c r="B925">
        <v>2267008005</v>
      </c>
      <c r="C925">
        <v>1.7275572425300001</v>
      </c>
      <c r="D925" t="s">
        <v>838</v>
      </c>
      <c r="E925" t="s">
        <v>837</v>
      </c>
      <c r="F925" t="s">
        <v>825</v>
      </c>
      <c r="G925">
        <v>61.777681117519847</v>
      </c>
      <c r="H925">
        <v>61.298610938850949</v>
      </c>
      <c r="I925" t="s">
        <v>836</v>
      </c>
    </row>
    <row r="926" spans="1:13" x14ac:dyDescent="0.25">
      <c r="A926">
        <v>1.3661879532599996</v>
      </c>
      <c r="B926">
        <v>2268008005</v>
      </c>
      <c r="C926">
        <v>1.3661470865599998</v>
      </c>
      <c r="D926" t="s">
        <v>838</v>
      </c>
      <c r="F926" t="s">
        <v>826</v>
      </c>
      <c r="G926">
        <v>1.8893087251215337</v>
      </c>
      <c r="H926">
        <v>1.8576875899000003</v>
      </c>
      <c r="I926">
        <v>2275060011</v>
      </c>
      <c r="M926">
        <v>1.3661470865599996</v>
      </c>
    </row>
    <row r="927" spans="1:13" x14ac:dyDescent="0.25">
      <c r="A927">
        <v>83.619268552700007</v>
      </c>
      <c r="B927">
        <v>2270008005</v>
      </c>
      <c r="C927">
        <v>83.616767252700015</v>
      </c>
      <c r="D927" t="s">
        <v>838</v>
      </c>
      <c r="F927" t="s">
        <v>827</v>
      </c>
      <c r="G927">
        <v>26.509918273284992</v>
      </c>
      <c r="H927">
        <v>26.42757922445924</v>
      </c>
      <c r="I927" t="s">
        <v>835</v>
      </c>
    </row>
    <row r="928" spans="1:13" x14ac:dyDescent="0.25">
      <c r="A928">
        <v>265.06696596999996</v>
      </c>
      <c r="B928">
        <v>2275001000</v>
      </c>
      <c r="C928">
        <v>265.06696596999996</v>
      </c>
      <c r="F928" t="s">
        <v>828</v>
      </c>
      <c r="G928">
        <v>14.862060166624595</v>
      </c>
      <c r="H928">
        <v>14.877543640132545</v>
      </c>
      <c r="I928" t="s">
        <v>835</v>
      </c>
    </row>
    <row r="929" spans="1:13" x14ac:dyDescent="0.25">
      <c r="A929">
        <v>2504.1845507399994</v>
      </c>
      <c r="B929">
        <v>2275020000</v>
      </c>
      <c r="C929">
        <v>2504.1845507399994</v>
      </c>
      <c r="F929" t="s">
        <v>830</v>
      </c>
      <c r="G929">
        <v>1716.0643316849496</v>
      </c>
      <c r="H929">
        <v>1693.2948905385574</v>
      </c>
    </row>
    <row r="930" spans="1:13" x14ac:dyDescent="0.25">
      <c r="A930">
        <v>13.116167319999956</v>
      </c>
      <c r="B930">
        <v>2275050011</v>
      </c>
      <c r="C930">
        <v>13.116167319999956</v>
      </c>
      <c r="F930" t="s">
        <v>831</v>
      </c>
      <c r="G930">
        <v>115.62843529407877</v>
      </c>
      <c r="H930">
        <v>108.58263521966617</v>
      </c>
    </row>
    <row r="931" spans="1:13" x14ac:dyDescent="0.25">
      <c r="A931">
        <v>26.395948774000011</v>
      </c>
      <c r="B931">
        <v>2275050012</v>
      </c>
      <c r="C931">
        <v>26.395948774000011</v>
      </c>
      <c r="F931" t="s">
        <v>829</v>
      </c>
      <c r="G931">
        <v>2746.9017658753232</v>
      </c>
      <c r="H931">
        <v>2504.1845507399994</v>
      </c>
      <c r="I931">
        <v>2275020000</v>
      </c>
    </row>
    <row r="932" spans="1:13" x14ac:dyDescent="0.25">
      <c r="A932">
        <v>1.8576875899000003</v>
      </c>
      <c r="B932">
        <v>2275060011</v>
      </c>
      <c r="C932">
        <v>1.8576875899000003</v>
      </c>
      <c r="F932" t="s">
        <v>832</v>
      </c>
      <c r="G932">
        <v>1.8891594546492991</v>
      </c>
      <c r="H932">
        <v>1.7740437934144504</v>
      </c>
    </row>
    <row r="933" spans="1:13" x14ac:dyDescent="0.25">
      <c r="A933">
        <v>61.214275045000001</v>
      </c>
      <c r="B933">
        <v>2275060012</v>
      </c>
      <c r="C933">
        <v>61.214275045000001</v>
      </c>
      <c r="F933" t="s">
        <v>833</v>
      </c>
      <c r="G933">
        <v>2.3889322702386879</v>
      </c>
      <c r="H933">
        <v>2.2433631108259826</v>
      </c>
    </row>
    <row r="934" spans="1:13" x14ac:dyDescent="0.25">
      <c r="A934">
        <v>65.402776149000019</v>
      </c>
      <c r="B934">
        <v>2275070000</v>
      </c>
      <c r="C934">
        <v>65.402776149000019</v>
      </c>
      <c r="D934">
        <v>65.402776149000019</v>
      </c>
      <c r="F934" t="s">
        <v>834</v>
      </c>
      <c r="G934">
        <v>24.319188417169624</v>
      </c>
      <c r="H934">
        <v>22.837301859324512</v>
      </c>
    </row>
    <row r="935" spans="1:13" x14ac:dyDescent="0.25">
      <c r="A935">
        <f>SUM(A924:A934)</f>
        <v>3041.5384042335891</v>
      </c>
      <c r="G935">
        <v>4783.1166887536865</v>
      </c>
      <c r="H935">
        <v>4502.7809828041309</v>
      </c>
    </row>
    <row r="936" spans="1:13" x14ac:dyDescent="0.25">
      <c r="A936">
        <f>AF892</f>
        <v>3041.5384042335922</v>
      </c>
    </row>
    <row r="938" spans="1:13" x14ac:dyDescent="0.25">
      <c r="G938">
        <v>265.06696596999996</v>
      </c>
      <c r="H938">
        <v>2275001000</v>
      </c>
      <c r="M938">
        <v>83.616767252700001</v>
      </c>
    </row>
    <row r="1038" spans="1:2" x14ac:dyDescent="0.25">
      <c r="A1038">
        <v>2504.1845507399994</v>
      </c>
      <c r="B1038">
        <v>2275020000</v>
      </c>
    </row>
    <row r="1350" spans="1:2" x14ac:dyDescent="0.25">
      <c r="A1350">
        <v>13.116167319999956</v>
      </c>
      <c r="B1350">
        <v>2275050011</v>
      </c>
    </row>
    <row r="1628" spans="1:2" x14ac:dyDescent="0.25">
      <c r="A1628">
        <v>26.395948774000011</v>
      </c>
      <c r="B1628">
        <v>2275050012</v>
      </c>
    </row>
    <row r="1643" spans="1:2" x14ac:dyDescent="0.25">
      <c r="A1643">
        <v>1.8576875899000003</v>
      </c>
      <c r="B1643">
        <v>2275060011</v>
      </c>
    </row>
    <row r="1690" spans="1:2" x14ac:dyDescent="0.25">
      <c r="A1690">
        <v>61.214275045000001</v>
      </c>
      <c r="B1690">
        <v>2275060012</v>
      </c>
    </row>
    <row r="1785" spans="1:2" x14ac:dyDescent="0.25">
      <c r="A1785">
        <v>65.402776149000019</v>
      </c>
      <c r="B1785">
        <v>2275070000</v>
      </c>
    </row>
  </sheetData>
  <sortState xmlns:xlrd2="http://schemas.microsoft.com/office/spreadsheetml/2017/richdata2" ref="A2:AJ883">
    <sortCondition ref="I2:I883"/>
    <sortCondition ref="O2:O883"/>
    <sortCondition ref="L2:L883"/>
  </sortState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V886"/>
  <sheetViews>
    <sheetView workbookViewId="0"/>
  </sheetViews>
  <sheetFormatPr defaultRowHeight="15" x14ac:dyDescent="0.25"/>
  <cols>
    <col min="7" max="7" width="15.5703125" customWidth="1"/>
    <col min="9" max="9" width="15.5703125" customWidth="1"/>
    <col min="43" max="43" width="9.140625" customWidth="1"/>
    <col min="77" max="77" width="13" customWidth="1"/>
  </cols>
  <sheetData>
    <row r="1" spans="1:204" x14ac:dyDescent="0.25">
      <c r="GJ1" s="73" t="s">
        <v>912</v>
      </c>
    </row>
    <row r="2" spans="1:204" x14ac:dyDescent="0.25">
      <c r="GJ2" s="4" t="s">
        <v>913</v>
      </c>
    </row>
    <row r="3" spans="1:204" x14ac:dyDescent="0.25">
      <c r="GJ3" s="71" t="s">
        <v>887</v>
      </c>
    </row>
    <row r="4" spans="1:204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12</v>
      </c>
      <c r="N4" t="s">
        <v>13</v>
      </c>
      <c r="O4" t="s">
        <v>14</v>
      </c>
      <c r="P4" t="s">
        <v>15</v>
      </c>
      <c r="Q4" t="s">
        <v>16</v>
      </c>
      <c r="R4" t="s">
        <v>17</v>
      </c>
      <c r="S4" t="s">
        <v>18</v>
      </c>
      <c r="T4" t="s">
        <v>19</v>
      </c>
      <c r="U4" t="s">
        <v>20</v>
      </c>
      <c r="V4" t="s">
        <v>21</v>
      </c>
      <c r="W4" t="s">
        <v>22</v>
      </c>
      <c r="X4" t="s">
        <v>23</v>
      </c>
      <c r="Y4" t="s">
        <v>24</v>
      </c>
      <c r="Z4" t="s">
        <v>25</v>
      </c>
      <c r="AA4" t="s">
        <v>26</v>
      </c>
      <c r="AB4" t="s">
        <v>27</v>
      </c>
      <c r="AC4" t="s">
        <v>28</v>
      </c>
      <c r="AD4" t="s">
        <v>29</v>
      </c>
      <c r="AE4" t="s">
        <v>30</v>
      </c>
      <c r="AF4" t="s">
        <v>31</v>
      </c>
      <c r="AG4" t="s">
        <v>32</v>
      </c>
      <c r="AH4" t="s">
        <v>33</v>
      </c>
      <c r="AI4" t="s">
        <v>0</v>
      </c>
      <c r="AJ4" t="s">
        <v>1</v>
      </c>
      <c r="AK4" t="s">
        <v>2</v>
      </c>
      <c r="AL4" t="s">
        <v>3</v>
      </c>
      <c r="AM4" t="s">
        <v>4</v>
      </c>
      <c r="AN4" t="s">
        <v>5</v>
      </c>
      <c r="AO4" t="s">
        <v>6</v>
      </c>
      <c r="AP4" t="s">
        <v>7</v>
      </c>
      <c r="AQ4" t="s">
        <v>8</v>
      </c>
      <c r="AR4" t="s">
        <v>9</v>
      </c>
      <c r="AS4" t="s">
        <v>10</v>
      </c>
      <c r="AT4" t="s">
        <v>11</v>
      </c>
      <c r="AU4" t="s">
        <v>12</v>
      </c>
      <c r="AV4" t="s">
        <v>13</v>
      </c>
      <c r="AW4" t="s">
        <v>14</v>
      </c>
      <c r="AX4" t="s">
        <v>15</v>
      </c>
      <c r="AY4" t="s">
        <v>16</v>
      </c>
      <c r="AZ4" t="s">
        <v>17</v>
      </c>
      <c r="BA4" t="s">
        <v>18</v>
      </c>
      <c r="BB4" t="s">
        <v>19</v>
      </c>
      <c r="BC4" t="s">
        <v>20</v>
      </c>
      <c r="BD4" t="s">
        <v>21</v>
      </c>
      <c r="BE4" t="s">
        <v>22</v>
      </c>
      <c r="BF4" t="s">
        <v>23</v>
      </c>
      <c r="BG4" t="s">
        <v>24</v>
      </c>
      <c r="BH4" t="s">
        <v>25</v>
      </c>
      <c r="BI4" t="s">
        <v>26</v>
      </c>
      <c r="BJ4" t="s">
        <v>27</v>
      </c>
      <c r="BK4" t="s">
        <v>28</v>
      </c>
      <c r="BL4" t="s">
        <v>29</v>
      </c>
      <c r="BM4" t="s">
        <v>30</v>
      </c>
      <c r="BN4" t="s">
        <v>31</v>
      </c>
      <c r="BO4" t="s">
        <v>32</v>
      </c>
      <c r="BP4" t="s">
        <v>33</v>
      </c>
      <c r="BQ4" t="s">
        <v>0</v>
      </c>
      <c r="BR4" t="s">
        <v>1</v>
      </c>
      <c r="BS4" t="s">
        <v>2</v>
      </c>
      <c r="BT4" t="s">
        <v>3</v>
      </c>
      <c r="BU4" t="s">
        <v>4</v>
      </c>
      <c r="BV4" t="s">
        <v>5</v>
      </c>
      <c r="BW4" t="s">
        <v>6</v>
      </c>
      <c r="BX4" t="s">
        <v>7</v>
      </c>
      <c r="BY4" t="s">
        <v>8</v>
      </c>
      <c r="BZ4" t="s">
        <v>9</v>
      </c>
      <c r="CA4" t="s">
        <v>10</v>
      </c>
      <c r="CB4" t="s">
        <v>11</v>
      </c>
      <c r="CC4" t="s">
        <v>12</v>
      </c>
      <c r="CD4" t="s">
        <v>13</v>
      </c>
      <c r="CE4" t="s">
        <v>14</v>
      </c>
      <c r="CF4" t="s">
        <v>15</v>
      </c>
      <c r="CG4" t="s">
        <v>16</v>
      </c>
      <c r="CH4" t="s">
        <v>17</v>
      </c>
      <c r="CI4" t="s">
        <v>18</v>
      </c>
      <c r="CJ4" t="s">
        <v>19</v>
      </c>
      <c r="CK4" t="s">
        <v>20</v>
      </c>
      <c r="CL4" t="s">
        <v>21</v>
      </c>
      <c r="CM4" t="s">
        <v>22</v>
      </c>
      <c r="CN4" t="s">
        <v>23</v>
      </c>
      <c r="CO4" t="s">
        <v>24</v>
      </c>
      <c r="CP4" t="s">
        <v>25</v>
      </c>
      <c r="CQ4" t="s">
        <v>26</v>
      </c>
      <c r="CR4" t="s">
        <v>27</v>
      </c>
      <c r="CS4" t="s">
        <v>28</v>
      </c>
      <c r="CT4" t="s">
        <v>29</v>
      </c>
      <c r="CU4" t="s">
        <v>30</v>
      </c>
      <c r="CV4" t="s">
        <v>31</v>
      </c>
      <c r="CW4" t="s">
        <v>32</v>
      </c>
      <c r="CX4" t="s">
        <v>33</v>
      </c>
      <c r="CY4" t="s">
        <v>0</v>
      </c>
      <c r="CZ4" t="s">
        <v>1</v>
      </c>
      <c r="DA4" t="s">
        <v>2</v>
      </c>
      <c r="DB4" t="s">
        <v>3</v>
      </c>
      <c r="DC4" t="s">
        <v>4</v>
      </c>
      <c r="DD4" t="s">
        <v>5</v>
      </c>
      <c r="DE4" t="s">
        <v>6</v>
      </c>
      <c r="DF4" t="s">
        <v>7</v>
      </c>
      <c r="DG4" t="s">
        <v>8</v>
      </c>
      <c r="DH4" t="s">
        <v>9</v>
      </c>
      <c r="DI4" t="s">
        <v>10</v>
      </c>
      <c r="DJ4" t="s">
        <v>11</v>
      </c>
      <c r="DK4" t="s">
        <v>12</v>
      </c>
      <c r="DL4" t="s">
        <v>13</v>
      </c>
      <c r="DM4" t="s">
        <v>14</v>
      </c>
      <c r="DN4" t="s">
        <v>15</v>
      </c>
      <c r="DO4" t="s">
        <v>16</v>
      </c>
      <c r="DP4" t="s">
        <v>17</v>
      </c>
      <c r="DQ4" t="s">
        <v>18</v>
      </c>
      <c r="DR4" t="s">
        <v>19</v>
      </c>
      <c r="DS4" t="s">
        <v>20</v>
      </c>
      <c r="DT4" t="s">
        <v>21</v>
      </c>
      <c r="DU4" t="s">
        <v>22</v>
      </c>
      <c r="DV4" t="s">
        <v>23</v>
      </c>
      <c r="DW4" t="s">
        <v>24</v>
      </c>
      <c r="DX4" t="s">
        <v>25</v>
      </c>
      <c r="DY4" t="s">
        <v>26</v>
      </c>
      <c r="DZ4" t="s">
        <v>27</v>
      </c>
      <c r="EA4" t="s">
        <v>28</v>
      </c>
      <c r="EB4" t="s">
        <v>29</v>
      </c>
      <c r="EC4" t="s">
        <v>30</v>
      </c>
      <c r="ED4" t="s">
        <v>31</v>
      </c>
      <c r="EE4" t="s">
        <v>32</v>
      </c>
      <c r="EF4" t="s">
        <v>33</v>
      </c>
      <c r="EG4" t="s">
        <v>0</v>
      </c>
      <c r="EH4" t="s">
        <v>1</v>
      </c>
      <c r="EI4" t="s">
        <v>2</v>
      </c>
      <c r="EJ4" t="s">
        <v>3</v>
      </c>
      <c r="EK4" t="s">
        <v>4</v>
      </c>
      <c r="EL4" t="s">
        <v>5</v>
      </c>
      <c r="EM4" t="s">
        <v>6</v>
      </c>
      <c r="EN4" t="s">
        <v>7</v>
      </c>
      <c r="EO4" t="s">
        <v>8</v>
      </c>
      <c r="EP4" t="s">
        <v>9</v>
      </c>
      <c r="EQ4" t="s">
        <v>10</v>
      </c>
      <c r="ER4" t="s">
        <v>11</v>
      </c>
      <c r="ES4" t="s">
        <v>12</v>
      </c>
      <c r="ET4" t="s">
        <v>13</v>
      </c>
      <c r="EU4" t="s">
        <v>14</v>
      </c>
      <c r="EV4" t="s">
        <v>15</v>
      </c>
      <c r="EW4" t="s">
        <v>16</v>
      </c>
      <c r="EX4" t="s">
        <v>17</v>
      </c>
      <c r="EY4" t="s">
        <v>18</v>
      </c>
      <c r="EZ4" t="s">
        <v>19</v>
      </c>
      <c r="FA4" t="s">
        <v>20</v>
      </c>
      <c r="FB4" t="s">
        <v>21</v>
      </c>
      <c r="FC4" t="s">
        <v>22</v>
      </c>
      <c r="FD4" t="s">
        <v>23</v>
      </c>
      <c r="FE4" t="s">
        <v>24</v>
      </c>
      <c r="FF4" t="s">
        <v>25</v>
      </c>
      <c r="FG4" t="s">
        <v>26</v>
      </c>
      <c r="FH4" t="s">
        <v>27</v>
      </c>
      <c r="FI4" t="s">
        <v>28</v>
      </c>
      <c r="FJ4" t="s">
        <v>29</v>
      </c>
      <c r="FK4" t="s">
        <v>30</v>
      </c>
      <c r="FL4" t="s">
        <v>31</v>
      </c>
      <c r="FM4" t="s">
        <v>32</v>
      </c>
      <c r="FN4" t="s">
        <v>33</v>
      </c>
      <c r="FO4" t="s">
        <v>0</v>
      </c>
      <c r="FP4" t="s">
        <v>1</v>
      </c>
      <c r="FQ4" t="s">
        <v>2</v>
      </c>
      <c r="FR4" t="s">
        <v>3</v>
      </c>
      <c r="FS4" t="s">
        <v>4</v>
      </c>
      <c r="FT4" t="s">
        <v>5</v>
      </c>
      <c r="FU4" t="s">
        <v>6</v>
      </c>
      <c r="FV4" t="s">
        <v>7</v>
      </c>
      <c r="FW4" t="s">
        <v>8</v>
      </c>
      <c r="FX4" t="s">
        <v>9</v>
      </c>
      <c r="FY4" t="s">
        <v>10</v>
      </c>
      <c r="FZ4" t="s">
        <v>11</v>
      </c>
      <c r="GA4" t="s">
        <v>12</v>
      </c>
      <c r="GB4" t="s">
        <v>13</v>
      </c>
      <c r="GC4" t="s">
        <v>14</v>
      </c>
      <c r="GD4" t="s">
        <v>15</v>
      </c>
      <c r="GE4" t="s">
        <v>16</v>
      </c>
      <c r="GF4" t="s">
        <v>17</v>
      </c>
      <c r="GG4" t="s">
        <v>18</v>
      </c>
      <c r="GH4" t="s">
        <v>19</v>
      </c>
      <c r="GI4" t="s">
        <v>20</v>
      </c>
      <c r="GJ4" t="s">
        <v>21</v>
      </c>
      <c r="GK4" t="s">
        <v>22</v>
      </c>
      <c r="GL4" t="s">
        <v>23</v>
      </c>
      <c r="GM4" t="s">
        <v>24</v>
      </c>
      <c r="GN4" t="s">
        <v>25</v>
      </c>
      <c r="GO4" t="s">
        <v>26</v>
      </c>
      <c r="GP4" t="s">
        <v>27</v>
      </c>
      <c r="GQ4" t="s">
        <v>28</v>
      </c>
      <c r="GR4" t="s">
        <v>29</v>
      </c>
      <c r="GS4" t="s">
        <v>30</v>
      </c>
      <c r="GT4" t="s">
        <v>31</v>
      </c>
      <c r="GU4" t="s">
        <v>32</v>
      </c>
      <c r="GV4" t="s">
        <v>33</v>
      </c>
    </row>
    <row r="5" spans="1:204" x14ac:dyDescent="0.25">
      <c r="A5">
        <v>9388611</v>
      </c>
      <c r="D5">
        <v>62632213</v>
      </c>
      <c r="F5">
        <v>300</v>
      </c>
      <c r="G5">
        <v>84368314</v>
      </c>
      <c r="I5">
        <v>2265008005</v>
      </c>
      <c r="J5">
        <v>2</v>
      </c>
      <c r="K5" t="s">
        <v>34</v>
      </c>
      <c r="L5" t="s">
        <v>98</v>
      </c>
      <c r="M5">
        <v>34001</v>
      </c>
      <c r="O5" t="s">
        <v>186</v>
      </c>
      <c r="P5">
        <v>48811</v>
      </c>
      <c r="Q5" t="s">
        <v>37</v>
      </c>
      <c r="R5" t="s">
        <v>38</v>
      </c>
      <c r="U5" t="s">
        <v>38</v>
      </c>
      <c r="V5">
        <v>39.456400000000002</v>
      </c>
      <c r="W5">
        <v>-74.5886</v>
      </c>
      <c r="X5" t="s">
        <v>39</v>
      </c>
      <c r="Y5" t="s">
        <v>187</v>
      </c>
      <c r="Z5" t="s">
        <v>34</v>
      </c>
      <c r="AA5">
        <v>0</v>
      </c>
      <c r="AB5" t="s">
        <v>41</v>
      </c>
      <c r="AC5">
        <v>8</v>
      </c>
      <c r="AE5" t="s">
        <v>53</v>
      </c>
      <c r="AF5" t="s">
        <v>54</v>
      </c>
      <c r="AG5">
        <v>4.4595399999999996</v>
      </c>
      <c r="AH5" t="s">
        <v>44</v>
      </c>
      <c r="AI5">
        <v>9388611</v>
      </c>
      <c r="AL5">
        <v>62632213</v>
      </c>
      <c r="AN5">
        <v>300</v>
      </c>
      <c r="AO5">
        <v>84368314</v>
      </c>
      <c r="AQ5">
        <v>2265008005</v>
      </c>
      <c r="AR5">
        <v>2</v>
      </c>
      <c r="AS5" t="s">
        <v>34</v>
      </c>
      <c r="AT5" t="s">
        <v>98</v>
      </c>
      <c r="AU5">
        <v>34001</v>
      </c>
      <c r="AW5" t="s">
        <v>186</v>
      </c>
      <c r="AX5">
        <v>48811</v>
      </c>
      <c r="AY5" t="s">
        <v>37</v>
      </c>
      <c r="AZ5" t="s">
        <v>38</v>
      </c>
      <c r="BC5" t="s">
        <v>38</v>
      </c>
      <c r="BD5">
        <v>39.456400000000002</v>
      </c>
      <c r="BE5">
        <v>-74.5886</v>
      </c>
      <c r="BF5" t="s">
        <v>39</v>
      </c>
      <c r="BG5" t="s">
        <v>187</v>
      </c>
      <c r="BH5" t="s">
        <v>34</v>
      </c>
      <c r="BI5">
        <v>0</v>
      </c>
      <c r="BJ5" t="s">
        <v>41</v>
      </c>
      <c r="BK5">
        <v>8</v>
      </c>
      <c r="BM5" t="s">
        <v>51</v>
      </c>
      <c r="BN5" t="s">
        <v>52</v>
      </c>
      <c r="BO5">
        <v>0.45828600000000003</v>
      </c>
      <c r="BP5" t="s">
        <v>44</v>
      </c>
      <c r="BQ5">
        <v>9388611</v>
      </c>
      <c r="BT5">
        <v>62632213</v>
      </c>
      <c r="BV5">
        <v>300</v>
      </c>
      <c r="BW5">
        <v>84368314</v>
      </c>
      <c r="BY5">
        <v>2265008005</v>
      </c>
      <c r="BZ5">
        <v>2</v>
      </c>
      <c r="CA5" t="s">
        <v>34</v>
      </c>
      <c r="CB5" t="s">
        <v>98</v>
      </c>
      <c r="CC5">
        <v>34001</v>
      </c>
      <c r="CE5" t="s">
        <v>186</v>
      </c>
      <c r="CF5">
        <v>48811</v>
      </c>
      <c r="CG5" t="s">
        <v>37</v>
      </c>
      <c r="CH5" t="s">
        <v>38</v>
      </c>
      <c r="CK5" t="s">
        <v>38</v>
      </c>
      <c r="CL5">
        <v>39.456400000000002</v>
      </c>
      <c r="CM5">
        <v>-74.5886</v>
      </c>
      <c r="CN5" t="s">
        <v>39</v>
      </c>
      <c r="CO5" t="s">
        <v>187</v>
      </c>
      <c r="CP5" t="s">
        <v>34</v>
      </c>
      <c r="CQ5">
        <v>0</v>
      </c>
      <c r="CR5" t="s">
        <v>41</v>
      </c>
      <c r="CS5">
        <v>8</v>
      </c>
      <c r="CU5" t="s">
        <v>49</v>
      </c>
      <c r="CV5" t="s">
        <v>50</v>
      </c>
      <c r="CW5">
        <v>1.5488500000000001E-2</v>
      </c>
      <c r="CX5" t="s">
        <v>44</v>
      </c>
      <c r="CY5">
        <v>9388611</v>
      </c>
      <c r="DB5">
        <v>62632213</v>
      </c>
      <c r="DD5">
        <v>300</v>
      </c>
      <c r="DE5">
        <v>84368314</v>
      </c>
      <c r="DG5">
        <v>2265008005</v>
      </c>
      <c r="DH5">
        <v>2</v>
      </c>
      <c r="DI5" t="s">
        <v>34</v>
      </c>
      <c r="DJ5" t="s">
        <v>98</v>
      </c>
      <c r="DK5">
        <v>34001</v>
      </c>
      <c r="DM5" t="s">
        <v>186</v>
      </c>
      <c r="DN5">
        <v>48811</v>
      </c>
      <c r="DO5" t="s">
        <v>37</v>
      </c>
      <c r="DP5" t="s">
        <v>38</v>
      </c>
      <c r="DS5" t="s">
        <v>38</v>
      </c>
      <c r="DT5">
        <v>39.456400000000002</v>
      </c>
      <c r="DU5">
        <v>-74.5886</v>
      </c>
      <c r="DV5" t="s">
        <v>39</v>
      </c>
      <c r="DW5" t="s">
        <v>187</v>
      </c>
      <c r="DX5" t="s">
        <v>34</v>
      </c>
      <c r="DY5">
        <v>0</v>
      </c>
      <c r="DZ5" t="s">
        <v>41</v>
      </c>
      <c r="EA5">
        <v>8</v>
      </c>
      <c r="EC5" t="s">
        <v>47</v>
      </c>
      <c r="ED5" t="s">
        <v>48</v>
      </c>
      <c r="EE5">
        <v>1.46994E-2</v>
      </c>
      <c r="EF5" t="s">
        <v>44</v>
      </c>
      <c r="EG5">
        <v>9388611</v>
      </c>
      <c r="EJ5">
        <v>62632213</v>
      </c>
      <c r="EL5">
        <v>300</v>
      </c>
      <c r="EM5">
        <v>84368314</v>
      </c>
      <c r="EO5">
        <v>2265008005</v>
      </c>
      <c r="EP5">
        <v>2</v>
      </c>
      <c r="EQ5" t="s">
        <v>34</v>
      </c>
      <c r="ER5" t="s">
        <v>98</v>
      </c>
      <c r="ES5">
        <v>34001</v>
      </c>
      <c r="EU5" t="s">
        <v>186</v>
      </c>
      <c r="EV5">
        <v>48811</v>
      </c>
      <c r="EW5" t="s">
        <v>37</v>
      </c>
      <c r="EX5" t="s">
        <v>38</v>
      </c>
      <c r="FA5" t="s">
        <v>38</v>
      </c>
      <c r="FB5">
        <v>39.456400000000002</v>
      </c>
      <c r="FC5">
        <v>-74.5886</v>
      </c>
      <c r="FD5" t="s">
        <v>39</v>
      </c>
      <c r="FE5" t="s">
        <v>187</v>
      </c>
      <c r="FF5" t="s">
        <v>34</v>
      </c>
      <c r="FG5">
        <v>0</v>
      </c>
      <c r="FH5" t="s">
        <v>41</v>
      </c>
      <c r="FI5">
        <v>8</v>
      </c>
      <c r="FK5" t="s">
        <v>45</v>
      </c>
      <c r="FL5" t="s">
        <v>46</v>
      </c>
      <c r="FM5">
        <v>1.47624E-2</v>
      </c>
      <c r="FN5" t="s">
        <v>44</v>
      </c>
      <c r="FO5">
        <v>9388611</v>
      </c>
      <c r="FR5">
        <v>62632213</v>
      </c>
      <c r="FT5">
        <v>300</v>
      </c>
      <c r="FU5">
        <v>84368314</v>
      </c>
      <c r="FW5">
        <v>2265008005</v>
      </c>
      <c r="FX5">
        <v>2</v>
      </c>
      <c r="FY5" t="s">
        <v>34</v>
      </c>
      <c r="FZ5" t="s">
        <v>98</v>
      </c>
      <c r="GA5">
        <v>34001</v>
      </c>
      <c r="GC5" t="s">
        <v>186</v>
      </c>
      <c r="GD5">
        <v>48811</v>
      </c>
      <c r="GE5" t="s">
        <v>37</v>
      </c>
      <c r="GF5" t="s">
        <v>38</v>
      </c>
      <c r="GI5" t="s">
        <v>38</v>
      </c>
      <c r="GJ5">
        <v>39.456400000000002</v>
      </c>
      <c r="GK5">
        <v>-74.5886</v>
      </c>
      <c r="GL5" t="s">
        <v>39</v>
      </c>
      <c r="GM5" t="s">
        <v>187</v>
      </c>
      <c r="GN5" t="s">
        <v>34</v>
      </c>
      <c r="GO5">
        <v>0</v>
      </c>
      <c r="GP5" t="s">
        <v>41</v>
      </c>
      <c r="GQ5">
        <v>8</v>
      </c>
      <c r="GS5" t="s">
        <v>42</v>
      </c>
      <c r="GT5" t="s">
        <v>43</v>
      </c>
      <c r="GU5">
        <v>0.14835200000000001</v>
      </c>
      <c r="GV5" t="s">
        <v>44</v>
      </c>
    </row>
    <row r="6" spans="1:204" x14ac:dyDescent="0.25">
      <c r="A6">
        <v>9388611</v>
      </c>
      <c r="D6">
        <v>62632213</v>
      </c>
      <c r="F6">
        <v>300</v>
      </c>
      <c r="G6">
        <v>84368614</v>
      </c>
      <c r="I6">
        <v>2267008005</v>
      </c>
      <c r="J6">
        <v>2</v>
      </c>
      <c r="K6" t="s">
        <v>34</v>
      </c>
      <c r="L6" t="s">
        <v>98</v>
      </c>
      <c r="M6">
        <v>34001</v>
      </c>
      <c r="O6" t="s">
        <v>186</v>
      </c>
      <c r="P6">
        <v>48811</v>
      </c>
      <c r="Q6" t="s">
        <v>37</v>
      </c>
      <c r="R6" t="s">
        <v>38</v>
      </c>
      <c r="U6" t="s">
        <v>38</v>
      </c>
      <c r="V6">
        <v>39.456400000000002</v>
      </c>
      <c r="W6">
        <v>-74.5886</v>
      </c>
      <c r="X6" t="s">
        <v>39</v>
      </c>
      <c r="Y6" t="s">
        <v>187</v>
      </c>
      <c r="Z6" t="s">
        <v>34</v>
      </c>
      <c r="AA6">
        <v>0</v>
      </c>
      <c r="AB6" t="s">
        <v>41</v>
      </c>
      <c r="AC6">
        <v>8</v>
      </c>
      <c r="AE6" t="s">
        <v>53</v>
      </c>
      <c r="AF6" t="s">
        <v>54</v>
      </c>
      <c r="AG6">
        <v>0.43807200000000002</v>
      </c>
      <c r="AH6" t="s">
        <v>44</v>
      </c>
      <c r="AI6">
        <v>9388611</v>
      </c>
      <c r="AL6">
        <v>62632213</v>
      </c>
      <c r="AN6">
        <v>300</v>
      </c>
      <c r="AO6">
        <v>84368614</v>
      </c>
      <c r="AQ6">
        <v>2267008005</v>
      </c>
      <c r="AR6">
        <v>2</v>
      </c>
      <c r="AS6" t="s">
        <v>34</v>
      </c>
      <c r="AT6" t="s">
        <v>98</v>
      </c>
      <c r="AU6">
        <v>34001</v>
      </c>
      <c r="AW6" t="s">
        <v>186</v>
      </c>
      <c r="AX6">
        <v>48811</v>
      </c>
      <c r="AY6" t="s">
        <v>37</v>
      </c>
      <c r="AZ6" t="s">
        <v>38</v>
      </c>
      <c r="BC6" t="s">
        <v>38</v>
      </c>
      <c r="BD6">
        <v>39.456400000000002</v>
      </c>
      <c r="BE6">
        <v>-74.5886</v>
      </c>
      <c r="BF6" t="s">
        <v>39</v>
      </c>
      <c r="BG6" t="s">
        <v>187</v>
      </c>
      <c r="BH6" t="s">
        <v>34</v>
      </c>
      <c r="BI6">
        <v>0</v>
      </c>
      <c r="BJ6" t="s">
        <v>41</v>
      </c>
      <c r="BK6">
        <v>8</v>
      </c>
      <c r="BM6" t="s">
        <v>51</v>
      </c>
      <c r="BN6" t="s">
        <v>52</v>
      </c>
      <c r="BO6">
        <v>4.5018700000000002E-2</v>
      </c>
      <c r="BP6" t="s">
        <v>44</v>
      </c>
      <c r="BQ6">
        <v>9388611</v>
      </c>
      <c r="BT6">
        <v>62632213</v>
      </c>
      <c r="BV6">
        <v>300</v>
      </c>
      <c r="BW6">
        <v>84368614</v>
      </c>
      <c r="BY6">
        <v>2267008005</v>
      </c>
      <c r="BZ6">
        <v>2</v>
      </c>
      <c r="CA6" t="s">
        <v>34</v>
      </c>
      <c r="CB6" t="s">
        <v>98</v>
      </c>
      <c r="CC6">
        <v>34001</v>
      </c>
      <c r="CE6" t="s">
        <v>186</v>
      </c>
      <c r="CF6">
        <v>48811</v>
      </c>
      <c r="CG6" t="s">
        <v>37</v>
      </c>
      <c r="CH6" t="s">
        <v>38</v>
      </c>
      <c r="CK6" t="s">
        <v>38</v>
      </c>
      <c r="CL6">
        <v>39.456400000000002</v>
      </c>
      <c r="CM6">
        <v>-74.5886</v>
      </c>
      <c r="CN6" t="s">
        <v>39</v>
      </c>
      <c r="CO6" t="s">
        <v>187</v>
      </c>
      <c r="CP6" t="s">
        <v>34</v>
      </c>
      <c r="CQ6">
        <v>0</v>
      </c>
      <c r="CR6" t="s">
        <v>41</v>
      </c>
      <c r="CS6">
        <v>8</v>
      </c>
      <c r="CU6" t="s">
        <v>49</v>
      </c>
      <c r="CV6" t="s">
        <v>50</v>
      </c>
      <c r="CW6">
        <v>1.52147E-3</v>
      </c>
      <c r="CX6" t="s">
        <v>44</v>
      </c>
      <c r="CY6">
        <v>9388611</v>
      </c>
      <c r="DB6">
        <v>62632213</v>
      </c>
      <c r="DD6">
        <v>300</v>
      </c>
      <c r="DE6">
        <v>84368614</v>
      </c>
      <c r="DG6">
        <v>2267008005</v>
      </c>
      <c r="DH6">
        <v>2</v>
      </c>
      <c r="DI6" t="s">
        <v>34</v>
      </c>
      <c r="DJ6" t="s">
        <v>98</v>
      </c>
      <c r="DK6">
        <v>34001</v>
      </c>
      <c r="DM6" t="s">
        <v>186</v>
      </c>
      <c r="DN6">
        <v>48811</v>
      </c>
      <c r="DO6" t="s">
        <v>37</v>
      </c>
      <c r="DP6" t="s">
        <v>38</v>
      </c>
      <c r="DS6" t="s">
        <v>38</v>
      </c>
      <c r="DT6">
        <v>39.456400000000002</v>
      </c>
      <c r="DU6">
        <v>-74.5886</v>
      </c>
      <c r="DV6" t="s">
        <v>39</v>
      </c>
      <c r="DW6" t="s">
        <v>187</v>
      </c>
      <c r="DX6" t="s">
        <v>34</v>
      </c>
      <c r="DY6">
        <v>0</v>
      </c>
      <c r="DZ6" t="s">
        <v>41</v>
      </c>
      <c r="EA6">
        <v>8</v>
      </c>
      <c r="EC6" t="s">
        <v>47</v>
      </c>
      <c r="ED6" t="s">
        <v>48</v>
      </c>
      <c r="EE6">
        <v>1.44396E-3</v>
      </c>
      <c r="EF6" t="s">
        <v>44</v>
      </c>
      <c r="EG6">
        <v>9388611</v>
      </c>
      <c r="EJ6">
        <v>62632213</v>
      </c>
      <c r="EL6">
        <v>300</v>
      </c>
      <c r="EM6">
        <v>84368614</v>
      </c>
      <c r="EO6">
        <v>2267008005</v>
      </c>
      <c r="EP6">
        <v>2</v>
      </c>
      <c r="EQ6" t="s">
        <v>34</v>
      </c>
      <c r="ER6" t="s">
        <v>98</v>
      </c>
      <c r="ES6">
        <v>34001</v>
      </c>
      <c r="EU6" t="s">
        <v>186</v>
      </c>
      <c r="EV6">
        <v>48811</v>
      </c>
      <c r="EW6" t="s">
        <v>37</v>
      </c>
      <c r="EX6" t="s">
        <v>38</v>
      </c>
      <c r="FA6" t="s">
        <v>38</v>
      </c>
      <c r="FB6">
        <v>39.456400000000002</v>
      </c>
      <c r="FC6">
        <v>-74.5886</v>
      </c>
      <c r="FD6" t="s">
        <v>39</v>
      </c>
      <c r="FE6" t="s">
        <v>187</v>
      </c>
      <c r="FF6" t="s">
        <v>34</v>
      </c>
      <c r="FG6">
        <v>0</v>
      </c>
      <c r="FH6" t="s">
        <v>41</v>
      </c>
      <c r="FI6">
        <v>8</v>
      </c>
      <c r="FK6" t="s">
        <v>45</v>
      </c>
      <c r="FL6" t="s">
        <v>46</v>
      </c>
      <c r="FM6">
        <v>1.4501500000000001E-3</v>
      </c>
      <c r="FN6" t="s">
        <v>44</v>
      </c>
      <c r="FO6">
        <v>9388611</v>
      </c>
      <c r="FR6">
        <v>62632213</v>
      </c>
      <c r="FT6">
        <v>300</v>
      </c>
      <c r="FU6">
        <v>84368614</v>
      </c>
      <c r="FW6">
        <v>2267008005</v>
      </c>
      <c r="FX6">
        <v>2</v>
      </c>
      <c r="FY6" t="s">
        <v>34</v>
      </c>
      <c r="FZ6" t="s">
        <v>98</v>
      </c>
      <c r="GA6">
        <v>34001</v>
      </c>
      <c r="GC6" t="s">
        <v>186</v>
      </c>
      <c r="GD6">
        <v>48811</v>
      </c>
      <c r="GE6" t="s">
        <v>37</v>
      </c>
      <c r="GF6" t="s">
        <v>38</v>
      </c>
      <c r="GI6" t="s">
        <v>38</v>
      </c>
      <c r="GJ6">
        <v>39.456400000000002</v>
      </c>
      <c r="GK6">
        <v>-74.5886</v>
      </c>
      <c r="GL6" t="s">
        <v>39</v>
      </c>
      <c r="GM6" t="s">
        <v>187</v>
      </c>
      <c r="GN6" t="s">
        <v>34</v>
      </c>
      <c r="GO6">
        <v>0</v>
      </c>
      <c r="GP6" t="s">
        <v>41</v>
      </c>
      <c r="GQ6">
        <v>8</v>
      </c>
      <c r="GS6" t="s">
        <v>42</v>
      </c>
      <c r="GT6" t="s">
        <v>43</v>
      </c>
      <c r="GU6">
        <v>1.4572999999999999E-2</v>
      </c>
      <c r="GV6" t="s">
        <v>44</v>
      </c>
    </row>
    <row r="7" spans="1:204" x14ac:dyDescent="0.25">
      <c r="A7">
        <v>9388611</v>
      </c>
      <c r="D7">
        <v>62632213</v>
      </c>
      <c r="F7">
        <v>300</v>
      </c>
      <c r="G7">
        <v>84368414</v>
      </c>
      <c r="I7">
        <v>2268008005</v>
      </c>
      <c r="J7">
        <v>2</v>
      </c>
      <c r="K7" t="s">
        <v>34</v>
      </c>
      <c r="L7" t="s">
        <v>98</v>
      </c>
      <c r="M7">
        <v>34001</v>
      </c>
      <c r="O7" t="s">
        <v>186</v>
      </c>
      <c r="P7">
        <v>48811</v>
      </c>
      <c r="Q7" t="s">
        <v>37</v>
      </c>
      <c r="R7" t="s">
        <v>38</v>
      </c>
      <c r="U7" t="s">
        <v>38</v>
      </c>
      <c r="V7">
        <v>39.456400000000002</v>
      </c>
      <c r="W7">
        <v>-74.5886</v>
      </c>
      <c r="X7" t="s">
        <v>39</v>
      </c>
      <c r="Y7" t="s">
        <v>187</v>
      </c>
      <c r="Z7" t="s">
        <v>34</v>
      </c>
      <c r="AA7">
        <v>0</v>
      </c>
      <c r="AB7" t="s">
        <v>41</v>
      </c>
      <c r="AC7">
        <v>8</v>
      </c>
      <c r="AE7" t="s">
        <v>53</v>
      </c>
      <c r="AF7" t="s">
        <v>54</v>
      </c>
      <c r="AG7">
        <v>0.34642499999999998</v>
      </c>
      <c r="AH7" t="s">
        <v>44</v>
      </c>
      <c r="AI7">
        <v>9388611</v>
      </c>
      <c r="AL7">
        <v>62632213</v>
      </c>
      <c r="AN7">
        <v>300</v>
      </c>
      <c r="AO7">
        <v>84368414</v>
      </c>
      <c r="AQ7">
        <v>2268008005</v>
      </c>
      <c r="AR7">
        <v>2</v>
      </c>
      <c r="AS7" t="s">
        <v>34</v>
      </c>
      <c r="AT7" t="s">
        <v>98</v>
      </c>
      <c r="AU7">
        <v>34001</v>
      </c>
      <c r="AW7" t="s">
        <v>186</v>
      </c>
      <c r="AX7">
        <v>48811</v>
      </c>
      <c r="AY7" t="s">
        <v>37</v>
      </c>
      <c r="AZ7" t="s">
        <v>38</v>
      </c>
      <c r="BC7" t="s">
        <v>38</v>
      </c>
      <c r="BD7">
        <v>39.456400000000002</v>
      </c>
      <c r="BE7">
        <v>-74.5886</v>
      </c>
      <c r="BF7" t="s">
        <v>39</v>
      </c>
      <c r="BG7" t="s">
        <v>187</v>
      </c>
      <c r="BH7" t="s">
        <v>34</v>
      </c>
      <c r="BI7">
        <v>0</v>
      </c>
      <c r="BJ7" t="s">
        <v>41</v>
      </c>
      <c r="BK7">
        <v>8</v>
      </c>
      <c r="BM7" t="s">
        <v>51</v>
      </c>
      <c r="BN7" t="s">
        <v>52</v>
      </c>
      <c r="BO7">
        <v>3.5600600000000003E-2</v>
      </c>
      <c r="BP7" t="s">
        <v>44</v>
      </c>
      <c r="BQ7">
        <v>9388611</v>
      </c>
      <c r="BT7">
        <v>62632213</v>
      </c>
      <c r="BV7">
        <v>300</v>
      </c>
      <c r="BW7">
        <v>84368414</v>
      </c>
      <c r="BY7">
        <v>2268008005</v>
      </c>
      <c r="BZ7">
        <v>2</v>
      </c>
      <c r="CA7" t="s">
        <v>34</v>
      </c>
      <c r="CB7" t="s">
        <v>98</v>
      </c>
      <c r="CC7">
        <v>34001</v>
      </c>
      <c r="CE7" t="s">
        <v>186</v>
      </c>
      <c r="CF7">
        <v>48811</v>
      </c>
      <c r="CG7" t="s">
        <v>37</v>
      </c>
      <c r="CH7" t="s">
        <v>38</v>
      </c>
      <c r="CK7" t="s">
        <v>38</v>
      </c>
      <c r="CL7">
        <v>39.456400000000002</v>
      </c>
      <c r="CM7">
        <v>-74.5886</v>
      </c>
      <c r="CN7" t="s">
        <v>39</v>
      </c>
      <c r="CO7" t="s">
        <v>187</v>
      </c>
      <c r="CP7" t="s">
        <v>34</v>
      </c>
      <c r="CQ7">
        <v>0</v>
      </c>
      <c r="CR7" t="s">
        <v>41</v>
      </c>
      <c r="CS7">
        <v>8</v>
      </c>
      <c r="CU7" t="s">
        <v>49</v>
      </c>
      <c r="CV7" t="s">
        <v>50</v>
      </c>
      <c r="CW7">
        <v>1.2031699999999999E-3</v>
      </c>
      <c r="CX7" t="s">
        <v>44</v>
      </c>
      <c r="CY7">
        <v>9388611</v>
      </c>
      <c r="DB7">
        <v>62632213</v>
      </c>
      <c r="DD7">
        <v>300</v>
      </c>
      <c r="DE7">
        <v>84368414</v>
      </c>
      <c r="DG7">
        <v>2268008005</v>
      </c>
      <c r="DH7">
        <v>2</v>
      </c>
      <c r="DI7" t="s">
        <v>34</v>
      </c>
      <c r="DJ7" t="s">
        <v>98</v>
      </c>
      <c r="DK7">
        <v>34001</v>
      </c>
      <c r="DM7" t="s">
        <v>186</v>
      </c>
      <c r="DN7">
        <v>48811</v>
      </c>
      <c r="DO7" t="s">
        <v>37</v>
      </c>
      <c r="DP7" t="s">
        <v>38</v>
      </c>
      <c r="DS7" t="s">
        <v>38</v>
      </c>
      <c r="DT7">
        <v>39.456400000000002</v>
      </c>
      <c r="DU7">
        <v>-74.5886</v>
      </c>
      <c r="DV7" t="s">
        <v>39</v>
      </c>
      <c r="DW7" t="s">
        <v>187</v>
      </c>
      <c r="DX7" t="s">
        <v>34</v>
      </c>
      <c r="DY7">
        <v>0</v>
      </c>
      <c r="DZ7" t="s">
        <v>41</v>
      </c>
      <c r="EA7">
        <v>8</v>
      </c>
      <c r="EC7" t="s">
        <v>47</v>
      </c>
      <c r="ED7" t="s">
        <v>48</v>
      </c>
      <c r="EE7">
        <v>1.1418699999999999E-3</v>
      </c>
      <c r="EF7" t="s">
        <v>44</v>
      </c>
      <c r="EG7">
        <v>9388611</v>
      </c>
      <c r="EJ7">
        <v>62632213</v>
      </c>
      <c r="EL7">
        <v>300</v>
      </c>
      <c r="EM7">
        <v>84368414</v>
      </c>
      <c r="EO7">
        <v>2268008005</v>
      </c>
      <c r="EP7">
        <v>2</v>
      </c>
      <c r="EQ7" t="s">
        <v>34</v>
      </c>
      <c r="ER7" t="s">
        <v>98</v>
      </c>
      <c r="ES7">
        <v>34001</v>
      </c>
      <c r="EU7" t="s">
        <v>186</v>
      </c>
      <c r="EV7">
        <v>48811</v>
      </c>
      <c r="EW7" t="s">
        <v>37</v>
      </c>
      <c r="EX7" t="s">
        <v>38</v>
      </c>
      <c r="FA7" t="s">
        <v>38</v>
      </c>
      <c r="FB7">
        <v>39.456400000000002</v>
      </c>
      <c r="FC7">
        <v>-74.5886</v>
      </c>
      <c r="FD7" t="s">
        <v>39</v>
      </c>
      <c r="FE7" t="s">
        <v>187</v>
      </c>
      <c r="FF7" t="s">
        <v>34</v>
      </c>
      <c r="FG7">
        <v>0</v>
      </c>
      <c r="FH7" t="s">
        <v>41</v>
      </c>
      <c r="FI7">
        <v>8</v>
      </c>
      <c r="FK7" t="s">
        <v>45</v>
      </c>
      <c r="FL7" t="s">
        <v>46</v>
      </c>
      <c r="FM7">
        <v>1.1467700000000001E-3</v>
      </c>
      <c r="FN7" t="s">
        <v>44</v>
      </c>
      <c r="FO7">
        <v>9388611</v>
      </c>
      <c r="FR7">
        <v>62632213</v>
      </c>
      <c r="FT7">
        <v>300</v>
      </c>
      <c r="FU7">
        <v>84368414</v>
      </c>
      <c r="FW7">
        <v>2268008005</v>
      </c>
      <c r="FX7">
        <v>2</v>
      </c>
      <c r="FY7" t="s">
        <v>34</v>
      </c>
      <c r="FZ7" t="s">
        <v>98</v>
      </c>
      <c r="GA7">
        <v>34001</v>
      </c>
      <c r="GC7" t="s">
        <v>186</v>
      </c>
      <c r="GD7">
        <v>48811</v>
      </c>
      <c r="GE7" t="s">
        <v>37</v>
      </c>
      <c r="GF7" t="s">
        <v>38</v>
      </c>
      <c r="GI7" t="s">
        <v>38</v>
      </c>
      <c r="GJ7">
        <v>39.456400000000002</v>
      </c>
      <c r="GK7">
        <v>-74.5886</v>
      </c>
      <c r="GL7" t="s">
        <v>39</v>
      </c>
      <c r="GM7" t="s">
        <v>187</v>
      </c>
      <c r="GN7" t="s">
        <v>34</v>
      </c>
      <c r="GO7">
        <v>0</v>
      </c>
      <c r="GP7" t="s">
        <v>41</v>
      </c>
      <c r="GQ7">
        <v>8</v>
      </c>
      <c r="GS7" t="s">
        <v>42</v>
      </c>
      <c r="GT7" t="s">
        <v>43</v>
      </c>
      <c r="GU7">
        <v>1.15242E-2</v>
      </c>
      <c r="GV7" t="s">
        <v>44</v>
      </c>
    </row>
    <row r="8" spans="1:204" x14ac:dyDescent="0.25">
      <c r="A8">
        <v>9388611</v>
      </c>
      <c r="D8">
        <v>62632213</v>
      </c>
      <c r="F8">
        <v>300</v>
      </c>
      <c r="G8">
        <v>84368514</v>
      </c>
      <c r="I8">
        <v>2270008005</v>
      </c>
      <c r="J8">
        <v>2</v>
      </c>
      <c r="K8" t="s">
        <v>34</v>
      </c>
      <c r="L8" t="s">
        <v>98</v>
      </c>
      <c r="M8">
        <v>34001</v>
      </c>
      <c r="O8" t="s">
        <v>186</v>
      </c>
      <c r="P8">
        <v>48811</v>
      </c>
      <c r="Q8" t="s">
        <v>37</v>
      </c>
      <c r="R8" t="s">
        <v>38</v>
      </c>
      <c r="U8" t="s">
        <v>38</v>
      </c>
      <c r="V8">
        <v>39.456400000000002</v>
      </c>
      <c r="W8">
        <v>-74.5886</v>
      </c>
      <c r="X8" t="s">
        <v>39</v>
      </c>
      <c r="Y8" t="s">
        <v>187</v>
      </c>
      <c r="Z8" t="s">
        <v>34</v>
      </c>
      <c r="AA8">
        <v>0</v>
      </c>
      <c r="AB8" t="s">
        <v>41</v>
      </c>
      <c r="AC8">
        <v>8</v>
      </c>
      <c r="AE8" t="s">
        <v>53</v>
      </c>
      <c r="AF8" t="s">
        <v>54</v>
      </c>
      <c r="AG8">
        <v>21.203399999999998</v>
      </c>
      <c r="AH8" t="s">
        <v>44</v>
      </c>
      <c r="AI8">
        <v>9388611</v>
      </c>
      <c r="AL8">
        <v>62632213</v>
      </c>
      <c r="AN8">
        <v>300</v>
      </c>
      <c r="AO8">
        <v>84368514</v>
      </c>
      <c r="AQ8">
        <v>2270008005</v>
      </c>
      <c r="AR8">
        <v>2</v>
      </c>
      <c r="AS8" t="s">
        <v>34</v>
      </c>
      <c r="AT8" t="s">
        <v>98</v>
      </c>
      <c r="AU8">
        <v>34001</v>
      </c>
      <c r="AW8" t="s">
        <v>186</v>
      </c>
      <c r="AX8">
        <v>48811</v>
      </c>
      <c r="AY8" t="s">
        <v>37</v>
      </c>
      <c r="AZ8" t="s">
        <v>38</v>
      </c>
      <c r="BC8" t="s">
        <v>38</v>
      </c>
      <c r="BD8">
        <v>39.456400000000002</v>
      </c>
      <c r="BE8">
        <v>-74.5886</v>
      </c>
      <c r="BF8" t="s">
        <v>39</v>
      </c>
      <c r="BG8" t="s">
        <v>187</v>
      </c>
      <c r="BH8" t="s">
        <v>34</v>
      </c>
      <c r="BI8">
        <v>0</v>
      </c>
      <c r="BJ8" t="s">
        <v>41</v>
      </c>
      <c r="BK8">
        <v>8</v>
      </c>
      <c r="BM8" t="s">
        <v>51</v>
      </c>
      <c r="BN8" t="s">
        <v>52</v>
      </c>
      <c r="BO8">
        <v>2.1789800000000001</v>
      </c>
      <c r="BP8" t="s">
        <v>44</v>
      </c>
      <c r="BQ8">
        <v>9388611</v>
      </c>
      <c r="BT8">
        <v>62632213</v>
      </c>
      <c r="BV8">
        <v>300</v>
      </c>
      <c r="BW8">
        <v>84368514</v>
      </c>
      <c r="BY8">
        <v>2270008005</v>
      </c>
      <c r="BZ8">
        <v>2</v>
      </c>
      <c r="CA8" t="s">
        <v>34</v>
      </c>
      <c r="CB8" t="s">
        <v>98</v>
      </c>
      <c r="CC8">
        <v>34001</v>
      </c>
      <c r="CE8" t="s">
        <v>186</v>
      </c>
      <c r="CF8">
        <v>48811</v>
      </c>
      <c r="CG8" t="s">
        <v>37</v>
      </c>
      <c r="CH8" t="s">
        <v>38</v>
      </c>
      <c r="CK8" t="s">
        <v>38</v>
      </c>
      <c r="CL8">
        <v>39.456400000000002</v>
      </c>
      <c r="CM8">
        <v>-74.5886</v>
      </c>
      <c r="CN8" t="s">
        <v>39</v>
      </c>
      <c r="CO8" t="s">
        <v>187</v>
      </c>
      <c r="CP8" t="s">
        <v>34</v>
      </c>
      <c r="CQ8">
        <v>0</v>
      </c>
      <c r="CR8" t="s">
        <v>41</v>
      </c>
      <c r="CS8">
        <v>8</v>
      </c>
      <c r="CU8" t="s">
        <v>49</v>
      </c>
      <c r="CV8" t="s">
        <v>50</v>
      </c>
      <c r="CW8">
        <v>7.3641799999999993E-2</v>
      </c>
      <c r="CX8" t="s">
        <v>44</v>
      </c>
      <c r="CY8">
        <v>9388611</v>
      </c>
      <c r="DB8">
        <v>62632213</v>
      </c>
      <c r="DD8">
        <v>300</v>
      </c>
      <c r="DE8">
        <v>84368514</v>
      </c>
      <c r="DG8">
        <v>2270008005</v>
      </c>
      <c r="DH8">
        <v>2</v>
      </c>
      <c r="DI8" t="s">
        <v>34</v>
      </c>
      <c r="DJ8" t="s">
        <v>98</v>
      </c>
      <c r="DK8">
        <v>34001</v>
      </c>
      <c r="DM8" t="s">
        <v>186</v>
      </c>
      <c r="DN8">
        <v>48811</v>
      </c>
      <c r="DO8" t="s">
        <v>37</v>
      </c>
      <c r="DP8" t="s">
        <v>38</v>
      </c>
      <c r="DS8" t="s">
        <v>38</v>
      </c>
      <c r="DT8">
        <v>39.456400000000002</v>
      </c>
      <c r="DU8">
        <v>-74.5886</v>
      </c>
      <c r="DV8" t="s">
        <v>39</v>
      </c>
      <c r="DW8" t="s">
        <v>187</v>
      </c>
      <c r="DX8" t="s">
        <v>34</v>
      </c>
      <c r="DY8">
        <v>0</v>
      </c>
      <c r="DZ8" t="s">
        <v>41</v>
      </c>
      <c r="EA8">
        <v>8</v>
      </c>
      <c r="EC8" t="s">
        <v>47</v>
      </c>
      <c r="ED8" t="s">
        <v>48</v>
      </c>
      <c r="EE8">
        <v>6.9889900000000005E-2</v>
      </c>
      <c r="EF8" t="s">
        <v>44</v>
      </c>
      <c r="EG8">
        <v>9388611</v>
      </c>
      <c r="EJ8">
        <v>62632213</v>
      </c>
      <c r="EL8">
        <v>300</v>
      </c>
      <c r="EM8">
        <v>84368514</v>
      </c>
      <c r="EO8">
        <v>2270008005</v>
      </c>
      <c r="EP8">
        <v>2</v>
      </c>
      <c r="EQ8" t="s">
        <v>34</v>
      </c>
      <c r="ER8" t="s">
        <v>98</v>
      </c>
      <c r="ES8">
        <v>34001</v>
      </c>
      <c r="EU8" t="s">
        <v>186</v>
      </c>
      <c r="EV8">
        <v>48811</v>
      </c>
      <c r="EW8" t="s">
        <v>37</v>
      </c>
      <c r="EX8" t="s">
        <v>38</v>
      </c>
      <c r="FA8" t="s">
        <v>38</v>
      </c>
      <c r="FB8">
        <v>39.456400000000002</v>
      </c>
      <c r="FC8">
        <v>-74.5886</v>
      </c>
      <c r="FD8" t="s">
        <v>39</v>
      </c>
      <c r="FE8" t="s">
        <v>187</v>
      </c>
      <c r="FF8" t="s">
        <v>34</v>
      </c>
      <c r="FG8">
        <v>0</v>
      </c>
      <c r="FH8" t="s">
        <v>41</v>
      </c>
      <c r="FI8">
        <v>8</v>
      </c>
      <c r="FK8" t="s">
        <v>45</v>
      </c>
      <c r="FL8" t="s">
        <v>46</v>
      </c>
      <c r="FM8">
        <v>7.0189600000000005E-2</v>
      </c>
      <c r="FN8" t="s">
        <v>44</v>
      </c>
      <c r="FO8">
        <v>9388611</v>
      </c>
      <c r="FR8">
        <v>62632213</v>
      </c>
      <c r="FT8">
        <v>300</v>
      </c>
      <c r="FU8">
        <v>84368514</v>
      </c>
      <c r="FW8">
        <v>2270008005</v>
      </c>
      <c r="FX8">
        <v>2</v>
      </c>
      <c r="FY8" t="s">
        <v>34</v>
      </c>
      <c r="FZ8" t="s">
        <v>98</v>
      </c>
      <c r="GA8">
        <v>34001</v>
      </c>
      <c r="GC8" t="s">
        <v>186</v>
      </c>
      <c r="GD8">
        <v>48811</v>
      </c>
      <c r="GE8" t="s">
        <v>37</v>
      </c>
      <c r="GF8" t="s">
        <v>38</v>
      </c>
      <c r="GI8" t="s">
        <v>38</v>
      </c>
      <c r="GJ8">
        <v>39.456400000000002</v>
      </c>
      <c r="GK8">
        <v>-74.5886</v>
      </c>
      <c r="GL8" t="s">
        <v>39</v>
      </c>
      <c r="GM8" t="s">
        <v>187</v>
      </c>
      <c r="GN8" t="s">
        <v>34</v>
      </c>
      <c r="GO8">
        <v>0</v>
      </c>
      <c r="GP8" t="s">
        <v>41</v>
      </c>
      <c r="GQ8">
        <v>8</v>
      </c>
      <c r="GS8" t="s">
        <v>42</v>
      </c>
      <c r="GT8" t="s">
        <v>43</v>
      </c>
      <c r="GU8">
        <v>0.70535700000000001</v>
      </c>
      <c r="GV8" t="s">
        <v>44</v>
      </c>
    </row>
    <row r="9" spans="1:204" x14ac:dyDescent="0.25">
      <c r="A9">
        <v>9388611</v>
      </c>
      <c r="D9">
        <v>63244313</v>
      </c>
      <c r="F9">
        <v>300</v>
      </c>
      <c r="G9">
        <v>86968314</v>
      </c>
      <c r="I9">
        <v>2275001000</v>
      </c>
      <c r="J9">
        <v>2</v>
      </c>
      <c r="K9" t="s">
        <v>34</v>
      </c>
      <c r="L9" t="s">
        <v>98</v>
      </c>
      <c r="M9">
        <v>34001</v>
      </c>
      <c r="O9" t="s">
        <v>186</v>
      </c>
      <c r="P9">
        <v>48811</v>
      </c>
      <c r="Q9" t="s">
        <v>37</v>
      </c>
      <c r="R9" t="s">
        <v>38</v>
      </c>
      <c r="U9" t="s">
        <v>38</v>
      </c>
      <c r="V9">
        <v>39.456400000000002</v>
      </c>
      <c r="W9">
        <v>-74.5886</v>
      </c>
      <c r="X9" t="s">
        <v>39</v>
      </c>
      <c r="Y9" t="s">
        <v>187</v>
      </c>
      <c r="Z9" t="s">
        <v>34</v>
      </c>
      <c r="AA9">
        <v>0</v>
      </c>
      <c r="AB9" t="s">
        <v>41</v>
      </c>
      <c r="AC9">
        <v>8</v>
      </c>
      <c r="AE9" t="s">
        <v>53</v>
      </c>
      <c r="AF9" t="s">
        <v>54</v>
      </c>
      <c r="AG9">
        <v>261.67500000000001</v>
      </c>
      <c r="AH9" t="s">
        <v>44</v>
      </c>
      <c r="AI9">
        <v>9388611</v>
      </c>
      <c r="AL9">
        <v>63244313</v>
      </c>
      <c r="AN9">
        <v>300</v>
      </c>
      <c r="AO9">
        <v>86968314</v>
      </c>
      <c r="AQ9">
        <v>2275001000</v>
      </c>
      <c r="AR9">
        <v>2</v>
      </c>
      <c r="AS9" t="s">
        <v>34</v>
      </c>
      <c r="AT9" t="s">
        <v>98</v>
      </c>
      <c r="AU9">
        <v>34001</v>
      </c>
      <c r="AW9" t="s">
        <v>186</v>
      </c>
      <c r="AX9">
        <v>48811</v>
      </c>
      <c r="AY9" t="s">
        <v>37</v>
      </c>
      <c r="AZ9" t="s">
        <v>38</v>
      </c>
      <c r="BC9" t="s">
        <v>38</v>
      </c>
      <c r="BD9">
        <v>39.456400000000002</v>
      </c>
      <c r="BE9">
        <v>-74.5886</v>
      </c>
      <c r="BF9" t="s">
        <v>39</v>
      </c>
      <c r="BG9" t="s">
        <v>187</v>
      </c>
      <c r="BH9" t="s">
        <v>34</v>
      </c>
      <c r="BI9">
        <v>0</v>
      </c>
      <c r="BJ9" t="s">
        <v>41</v>
      </c>
      <c r="BK9">
        <v>8</v>
      </c>
      <c r="BM9" t="s">
        <v>51</v>
      </c>
      <c r="BN9" t="s">
        <v>52</v>
      </c>
      <c r="BO9">
        <v>225.102</v>
      </c>
      <c r="BP9" t="s">
        <v>44</v>
      </c>
      <c r="BQ9">
        <v>9388611</v>
      </c>
      <c r="BT9">
        <v>63244313</v>
      </c>
      <c r="BV9">
        <v>300</v>
      </c>
      <c r="BW9">
        <v>86968314</v>
      </c>
      <c r="BY9">
        <v>2275001000</v>
      </c>
      <c r="BZ9">
        <v>2</v>
      </c>
      <c r="CA9" t="s">
        <v>34</v>
      </c>
      <c r="CB9" t="s">
        <v>98</v>
      </c>
      <c r="CC9">
        <v>34001</v>
      </c>
      <c r="CE9" t="s">
        <v>186</v>
      </c>
      <c r="CF9">
        <v>48811</v>
      </c>
      <c r="CG9" t="s">
        <v>37</v>
      </c>
      <c r="CH9" t="s">
        <v>38</v>
      </c>
      <c r="CK9" t="s">
        <v>38</v>
      </c>
      <c r="CL9">
        <v>39.456400000000002</v>
      </c>
      <c r="CM9">
        <v>-74.5886</v>
      </c>
      <c r="CN9" t="s">
        <v>39</v>
      </c>
      <c r="CO9" t="s">
        <v>187</v>
      </c>
      <c r="CP9" t="s">
        <v>34</v>
      </c>
      <c r="CQ9">
        <v>0</v>
      </c>
      <c r="CR9" t="s">
        <v>41</v>
      </c>
      <c r="CS9">
        <v>8</v>
      </c>
      <c r="CU9" t="s">
        <v>49</v>
      </c>
      <c r="CV9" t="s">
        <v>50</v>
      </c>
      <c r="CW9">
        <v>14.0411</v>
      </c>
      <c r="CX9" t="s">
        <v>44</v>
      </c>
      <c r="CY9">
        <v>9388611</v>
      </c>
      <c r="DB9">
        <v>63244313</v>
      </c>
      <c r="DD9">
        <v>300</v>
      </c>
      <c r="DE9">
        <v>86968314</v>
      </c>
      <c r="DG9">
        <v>2275001000</v>
      </c>
      <c r="DH9">
        <v>2</v>
      </c>
      <c r="DI9" t="s">
        <v>34</v>
      </c>
      <c r="DJ9" t="s">
        <v>98</v>
      </c>
      <c r="DK9">
        <v>34001</v>
      </c>
      <c r="DM9" t="s">
        <v>186</v>
      </c>
      <c r="DN9">
        <v>48811</v>
      </c>
      <c r="DO9" t="s">
        <v>37</v>
      </c>
      <c r="DP9" t="s">
        <v>38</v>
      </c>
      <c r="DS9" t="s">
        <v>38</v>
      </c>
      <c r="DT9">
        <v>39.456400000000002</v>
      </c>
      <c r="DU9">
        <v>-74.5886</v>
      </c>
      <c r="DV9" t="s">
        <v>39</v>
      </c>
      <c r="DW9" t="s">
        <v>187</v>
      </c>
      <c r="DX9" t="s">
        <v>34</v>
      </c>
      <c r="DY9">
        <v>0</v>
      </c>
      <c r="DZ9" t="s">
        <v>41</v>
      </c>
      <c r="EA9">
        <v>8</v>
      </c>
      <c r="EC9" t="s">
        <v>47</v>
      </c>
      <c r="ED9" t="s">
        <v>48</v>
      </c>
      <c r="EE9">
        <v>13.7041</v>
      </c>
      <c r="EF9" t="s">
        <v>44</v>
      </c>
      <c r="EG9">
        <v>9388611</v>
      </c>
      <c r="EJ9">
        <v>63244313</v>
      </c>
      <c r="EL9">
        <v>300</v>
      </c>
      <c r="EM9">
        <v>86968314</v>
      </c>
      <c r="EO9">
        <v>2275001000</v>
      </c>
      <c r="EP9">
        <v>2</v>
      </c>
      <c r="EQ9" t="s">
        <v>34</v>
      </c>
      <c r="ER9" t="s">
        <v>98</v>
      </c>
      <c r="ES9">
        <v>34001</v>
      </c>
      <c r="EU9" t="s">
        <v>186</v>
      </c>
      <c r="EV9">
        <v>48811</v>
      </c>
      <c r="EW9" t="s">
        <v>37</v>
      </c>
      <c r="EX9" t="s">
        <v>38</v>
      </c>
      <c r="FA9" t="s">
        <v>38</v>
      </c>
      <c r="FB9">
        <v>39.456400000000002</v>
      </c>
      <c r="FC9">
        <v>-74.5886</v>
      </c>
      <c r="FD9" t="s">
        <v>39</v>
      </c>
      <c r="FE9" t="s">
        <v>187</v>
      </c>
      <c r="FF9" t="s">
        <v>34</v>
      </c>
      <c r="FG9">
        <v>0</v>
      </c>
      <c r="FH9" t="s">
        <v>41</v>
      </c>
      <c r="FI9">
        <v>8</v>
      </c>
      <c r="FK9" t="s">
        <v>45</v>
      </c>
      <c r="FL9" t="s">
        <v>46</v>
      </c>
      <c r="FM9">
        <v>21.2577</v>
      </c>
      <c r="FN9" t="s">
        <v>44</v>
      </c>
      <c r="FO9">
        <v>9388611</v>
      </c>
      <c r="FR9">
        <v>63244313</v>
      </c>
      <c r="FT9">
        <v>300</v>
      </c>
      <c r="FU9">
        <v>86968314</v>
      </c>
      <c r="FW9">
        <v>2275001000</v>
      </c>
      <c r="FX9">
        <v>2</v>
      </c>
      <c r="FY9" t="s">
        <v>34</v>
      </c>
      <c r="FZ9" t="s">
        <v>98</v>
      </c>
      <c r="GA9">
        <v>34001</v>
      </c>
      <c r="GC9" t="s">
        <v>186</v>
      </c>
      <c r="GD9">
        <v>48811</v>
      </c>
      <c r="GE9" t="s">
        <v>37</v>
      </c>
      <c r="GF9" t="s">
        <v>38</v>
      </c>
      <c r="GI9" t="s">
        <v>38</v>
      </c>
      <c r="GJ9">
        <v>39.456400000000002</v>
      </c>
      <c r="GK9">
        <v>-74.5886</v>
      </c>
      <c r="GL9" t="s">
        <v>39</v>
      </c>
      <c r="GM9" t="s">
        <v>187</v>
      </c>
      <c r="GN9" t="s">
        <v>34</v>
      </c>
      <c r="GO9">
        <v>0</v>
      </c>
      <c r="GP9" t="s">
        <v>41</v>
      </c>
      <c r="GQ9">
        <v>8</v>
      </c>
      <c r="GS9" t="s">
        <v>42</v>
      </c>
      <c r="GT9" t="s">
        <v>43</v>
      </c>
      <c r="GU9">
        <v>109.517</v>
      </c>
      <c r="GV9" t="s">
        <v>44</v>
      </c>
    </row>
    <row r="10" spans="1:204" x14ac:dyDescent="0.25">
      <c r="A10">
        <v>9388611</v>
      </c>
      <c r="D10">
        <v>55789813</v>
      </c>
      <c r="F10">
        <v>300</v>
      </c>
      <c r="G10">
        <v>166467214</v>
      </c>
      <c r="I10">
        <v>2275020000</v>
      </c>
      <c r="J10">
        <v>2</v>
      </c>
      <c r="K10" t="s">
        <v>34</v>
      </c>
      <c r="L10" t="s">
        <v>98</v>
      </c>
      <c r="M10">
        <v>34001</v>
      </c>
      <c r="O10" t="s">
        <v>186</v>
      </c>
      <c r="P10">
        <v>48811</v>
      </c>
      <c r="Q10" t="s">
        <v>37</v>
      </c>
      <c r="R10" t="s">
        <v>38</v>
      </c>
      <c r="U10" t="s">
        <v>38</v>
      </c>
      <c r="V10">
        <v>39.456400000000002</v>
      </c>
      <c r="W10">
        <v>-74.5886</v>
      </c>
      <c r="X10" t="s">
        <v>39</v>
      </c>
      <c r="Y10" t="s">
        <v>187</v>
      </c>
      <c r="Z10" t="s">
        <v>34</v>
      </c>
      <c r="AA10">
        <v>0</v>
      </c>
      <c r="AB10" t="s">
        <v>41</v>
      </c>
      <c r="AC10">
        <v>8</v>
      </c>
      <c r="AE10" t="s">
        <v>53</v>
      </c>
      <c r="AF10" t="s">
        <v>54</v>
      </c>
      <c r="AG10">
        <v>1.6234999999999999E-2</v>
      </c>
      <c r="AH10" t="s">
        <v>44</v>
      </c>
      <c r="AI10">
        <v>9388611</v>
      </c>
      <c r="AL10">
        <v>55789813</v>
      </c>
      <c r="AN10">
        <v>300</v>
      </c>
      <c r="AO10">
        <v>166466714</v>
      </c>
      <c r="AQ10">
        <v>2275020000</v>
      </c>
      <c r="AR10">
        <v>2</v>
      </c>
      <c r="AS10" t="s">
        <v>34</v>
      </c>
      <c r="AT10" t="s">
        <v>98</v>
      </c>
      <c r="AU10">
        <v>34001</v>
      </c>
      <c r="AW10" t="s">
        <v>186</v>
      </c>
      <c r="AX10">
        <v>48811</v>
      </c>
      <c r="AY10" t="s">
        <v>37</v>
      </c>
      <c r="AZ10" t="s">
        <v>38</v>
      </c>
      <c r="BC10" t="s">
        <v>38</v>
      </c>
      <c r="BD10">
        <v>39.456400000000002</v>
      </c>
      <c r="BE10">
        <v>-74.5886</v>
      </c>
      <c r="BF10" t="s">
        <v>39</v>
      </c>
      <c r="BG10" t="s">
        <v>187</v>
      </c>
      <c r="BH10" t="s">
        <v>34</v>
      </c>
      <c r="BI10">
        <v>0</v>
      </c>
      <c r="BJ10" t="s">
        <v>41</v>
      </c>
      <c r="BK10">
        <v>8</v>
      </c>
      <c r="BM10" t="s">
        <v>51</v>
      </c>
      <c r="BN10" t="s">
        <v>52</v>
      </c>
      <c r="BO10">
        <v>2.9895600000000001E-2</v>
      </c>
      <c r="BP10" t="s">
        <v>44</v>
      </c>
      <c r="BQ10">
        <v>9388611</v>
      </c>
      <c r="BT10">
        <v>55789813</v>
      </c>
      <c r="BV10">
        <v>300</v>
      </c>
      <c r="BW10">
        <v>166467314</v>
      </c>
      <c r="BY10">
        <v>2275020000</v>
      </c>
      <c r="BZ10">
        <v>2</v>
      </c>
      <c r="CA10" t="s">
        <v>34</v>
      </c>
      <c r="CB10" t="s">
        <v>98</v>
      </c>
      <c r="CC10">
        <v>34001</v>
      </c>
      <c r="CE10" t="s">
        <v>186</v>
      </c>
      <c r="CF10">
        <v>48811</v>
      </c>
      <c r="CG10" t="s">
        <v>37</v>
      </c>
      <c r="CH10" t="s">
        <v>38</v>
      </c>
      <c r="CK10" t="s">
        <v>38</v>
      </c>
      <c r="CL10">
        <v>39.456400000000002</v>
      </c>
      <c r="CM10">
        <v>-74.5886</v>
      </c>
      <c r="CN10" t="s">
        <v>39</v>
      </c>
      <c r="CO10" t="s">
        <v>187</v>
      </c>
      <c r="CP10" t="s">
        <v>34</v>
      </c>
      <c r="CQ10">
        <v>0</v>
      </c>
      <c r="CR10" t="s">
        <v>41</v>
      </c>
      <c r="CS10">
        <v>8</v>
      </c>
      <c r="CU10" t="s">
        <v>49</v>
      </c>
      <c r="CV10" t="s">
        <v>50</v>
      </c>
      <c r="CW10">
        <v>1.11119E-3</v>
      </c>
      <c r="CX10" t="s">
        <v>44</v>
      </c>
      <c r="CY10">
        <v>9388611</v>
      </c>
      <c r="DB10">
        <v>55789813</v>
      </c>
      <c r="DD10">
        <v>300</v>
      </c>
      <c r="DE10">
        <v>166467014</v>
      </c>
      <c r="DG10">
        <v>2275020000</v>
      </c>
      <c r="DH10">
        <v>2</v>
      </c>
      <c r="DI10" t="s">
        <v>34</v>
      </c>
      <c r="DJ10" t="s">
        <v>98</v>
      </c>
      <c r="DK10">
        <v>34001</v>
      </c>
      <c r="DM10" t="s">
        <v>186</v>
      </c>
      <c r="DN10">
        <v>48811</v>
      </c>
      <c r="DO10" t="s">
        <v>37</v>
      </c>
      <c r="DP10" t="s">
        <v>38</v>
      </c>
      <c r="DS10" t="s">
        <v>38</v>
      </c>
      <c r="DT10">
        <v>39.456400000000002</v>
      </c>
      <c r="DU10">
        <v>-74.5886</v>
      </c>
      <c r="DV10" t="s">
        <v>39</v>
      </c>
      <c r="DW10" t="s">
        <v>187</v>
      </c>
      <c r="DX10" t="s">
        <v>34</v>
      </c>
      <c r="DY10">
        <v>0</v>
      </c>
      <c r="DZ10" t="s">
        <v>41</v>
      </c>
      <c r="EA10">
        <v>8</v>
      </c>
      <c r="EC10" t="s">
        <v>47</v>
      </c>
      <c r="ED10" t="s">
        <v>48</v>
      </c>
      <c r="EE10">
        <v>0.36230099999999998</v>
      </c>
      <c r="EF10" t="s">
        <v>44</v>
      </c>
      <c r="EG10">
        <v>9388611</v>
      </c>
      <c r="EJ10">
        <v>55789813</v>
      </c>
      <c r="EL10">
        <v>300</v>
      </c>
      <c r="EM10">
        <v>166467414</v>
      </c>
      <c r="EO10">
        <v>2275020000</v>
      </c>
      <c r="EP10">
        <v>2</v>
      </c>
      <c r="EQ10" t="s">
        <v>34</v>
      </c>
      <c r="ER10" t="s">
        <v>98</v>
      </c>
      <c r="ES10">
        <v>34001</v>
      </c>
      <c r="EU10" t="s">
        <v>186</v>
      </c>
      <c r="EV10">
        <v>48811</v>
      </c>
      <c r="EW10" t="s">
        <v>37</v>
      </c>
      <c r="EX10" t="s">
        <v>38</v>
      </c>
      <c r="FA10" t="s">
        <v>38</v>
      </c>
      <c r="FB10">
        <v>39.456400000000002</v>
      </c>
      <c r="FC10">
        <v>-74.5886</v>
      </c>
      <c r="FD10" t="s">
        <v>39</v>
      </c>
      <c r="FE10" t="s">
        <v>187</v>
      </c>
      <c r="FF10" t="s">
        <v>34</v>
      </c>
      <c r="FG10">
        <v>0</v>
      </c>
      <c r="FH10" t="s">
        <v>41</v>
      </c>
      <c r="FI10">
        <v>8</v>
      </c>
      <c r="FK10" t="s">
        <v>45</v>
      </c>
      <c r="FL10" t="s">
        <v>46</v>
      </c>
      <c r="FM10">
        <v>6.1358100000000002E-3</v>
      </c>
      <c r="FN10" t="s">
        <v>44</v>
      </c>
      <c r="FO10">
        <v>9388611</v>
      </c>
      <c r="FR10">
        <v>55789813</v>
      </c>
      <c r="FT10">
        <v>300</v>
      </c>
      <c r="FU10">
        <v>166466614</v>
      </c>
      <c r="FW10">
        <v>2275020000</v>
      </c>
      <c r="FX10">
        <v>2</v>
      </c>
      <c r="FY10" t="s">
        <v>34</v>
      </c>
      <c r="FZ10" t="s">
        <v>98</v>
      </c>
      <c r="GA10">
        <v>34001</v>
      </c>
      <c r="GC10" t="s">
        <v>186</v>
      </c>
      <c r="GD10">
        <v>48811</v>
      </c>
      <c r="GE10" t="s">
        <v>37</v>
      </c>
      <c r="GF10" t="s">
        <v>38</v>
      </c>
      <c r="GI10" t="s">
        <v>38</v>
      </c>
      <c r="GJ10">
        <v>39.456400000000002</v>
      </c>
      <c r="GK10">
        <v>-74.5886</v>
      </c>
      <c r="GL10" t="s">
        <v>39</v>
      </c>
      <c r="GM10" t="s">
        <v>187</v>
      </c>
      <c r="GN10" t="s">
        <v>34</v>
      </c>
      <c r="GO10">
        <v>0</v>
      </c>
      <c r="GP10" t="s">
        <v>41</v>
      </c>
      <c r="GQ10">
        <v>8</v>
      </c>
      <c r="GS10" t="s">
        <v>42</v>
      </c>
      <c r="GT10" t="s">
        <v>43</v>
      </c>
      <c r="GU10">
        <v>0.65639800000000004</v>
      </c>
      <c r="GV10" t="s">
        <v>44</v>
      </c>
    </row>
    <row r="11" spans="1:204" x14ac:dyDescent="0.25">
      <c r="A11">
        <v>9388611</v>
      </c>
      <c r="D11">
        <v>55789813</v>
      </c>
      <c r="F11">
        <v>300</v>
      </c>
      <c r="G11">
        <v>166467514</v>
      </c>
      <c r="I11">
        <v>2275020000</v>
      </c>
      <c r="J11">
        <v>2</v>
      </c>
      <c r="K11" t="s">
        <v>34</v>
      </c>
      <c r="L11" t="s">
        <v>98</v>
      </c>
      <c r="M11">
        <v>34001</v>
      </c>
      <c r="O11" t="s">
        <v>186</v>
      </c>
      <c r="P11">
        <v>48811</v>
      </c>
      <c r="Q11" t="s">
        <v>37</v>
      </c>
      <c r="R11" t="s">
        <v>38</v>
      </c>
      <c r="U11" t="s">
        <v>38</v>
      </c>
      <c r="V11">
        <v>39.456400000000002</v>
      </c>
      <c r="W11">
        <v>-74.5886</v>
      </c>
      <c r="X11" t="s">
        <v>39</v>
      </c>
      <c r="Y11" t="s">
        <v>187</v>
      </c>
      <c r="Z11" t="s">
        <v>34</v>
      </c>
      <c r="AA11">
        <v>0</v>
      </c>
      <c r="AB11" t="s">
        <v>41</v>
      </c>
      <c r="AC11">
        <v>8</v>
      </c>
      <c r="AE11" t="s">
        <v>53</v>
      </c>
      <c r="AF11" t="s">
        <v>54</v>
      </c>
      <c r="AG11">
        <v>0.18879599999999999</v>
      </c>
      <c r="AH11" t="s">
        <v>44</v>
      </c>
      <c r="AI11">
        <v>9388611</v>
      </c>
      <c r="AL11">
        <v>55789813</v>
      </c>
      <c r="AN11">
        <v>300</v>
      </c>
      <c r="AO11">
        <v>166466514</v>
      </c>
      <c r="AQ11">
        <v>2275020000</v>
      </c>
      <c r="AR11">
        <v>2</v>
      </c>
      <c r="AS11" t="s">
        <v>34</v>
      </c>
      <c r="AT11" t="s">
        <v>98</v>
      </c>
      <c r="AU11">
        <v>34001</v>
      </c>
      <c r="AW11" t="s">
        <v>186</v>
      </c>
      <c r="AX11">
        <v>48811</v>
      </c>
      <c r="AY11" t="s">
        <v>37</v>
      </c>
      <c r="AZ11" t="s">
        <v>38</v>
      </c>
      <c r="BC11" t="s">
        <v>38</v>
      </c>
      <c r="BD11">
        <v>39.456400000000002</v>
      </c>
      <c r="BE11">
        <v>-74.5886</v>
      </c>
      <c r="BF11" t="s">
        <v>39</v>
      </c>
      <c r="BG11" t="s">
        <v>187</v>
      </c>
      <c r="BH11" t="s">
        <v>34</v>
      </c>
      <c r="BI11">
        <v>0</v>
      </c>
      <c r="BJ11" t="s">
        <v>41</v>
      </c>
      <c r="BK11">
        <v>8</v>
      </c>
      <c r="BM11" t="s">
        <v>51</v>
      </c>
      <c r="BN11" t="s">
        <v>52</v>
      </c>
      <c r="BO11">
        <v>0.16139000000000001</v>
      </c>
      <c r="BP11" t="s">
        <v>44</v>
      </c>
      <c r="BQ11">
        <v>9388611</v>
      </c>
      <c r="BT11">
        <v>55789813</v>
      </c>
      <c r="BV11">
        <v>300</v>
      </c>
      <c r="BW11">
        <v>166466514</v>
      </c>
      <c r="BY11">
        <v>2275020000</v>
      </c>
      <c r="BZ11">
        <v>2</v>
      </c>
      <c r="CA11" t="s">
        <v>34</v>
      </c>
      <c r="CB11" t="s">
        <v>98</v>
      </c>
      <c r="CC11">
        <v>34001</v>
      </c>
      <c r="CE11" t="s">
        <v>186</v>
      </c>
      <c r="CF11">
        <v>48811</v>
      </c>
      <c r="CG11" t="s">
        <v>37</v>
      </c>
      <c r="CH11" t="s">
        <v>38</v>
      </c>
      <c r="CK11" t="s">
        <v>38</v>
      </c>
      <c r="CL11">
        <v>39.456400000000002</v>
      </c>
      <c r="CM11">
        <v>-74.5886</v>
      </c>
      <c r="CN11" t="s">
        <v>39</v>
      </c>
      <c r="CO11" t="s">
        <v>187</v>
      </c>
      <c r="CP11" t="s">
        <v>34</v>
      </c>
      <c r="CQ11">
        <v>0</v>
      </c>
      <c r="CR11" t="s">
        <v>41</v>
      </c>
      <c r="CS11">
        <v>8</v>
      </c>
      <c r="CU11" t="s">
        <v>49</v>
      </c>
      <c r="CV11" t="s">
        <v>50</v>
      </c>
      <c r="CW11">
        <v>9.4556699999999994E-3</v>
      </c>
      <c r="CX11" t="s">
        <v>44</v>
      </c>
      <c r="CY11">
        <v>9388611</v>
      </c>
      <c r="DB11">
        <v>55789813</v>
      </c>
      <c r="DD11">
        <v>300</v>
      </c>
      <c r="DE11">
        <v>81802014</v>
      </c>
      <c r="DG11">
        <v>2275020000</v>
      </c>
      <c r="DH11">
        <v>2</v>
      </c>
      <c r="DI11" t="s">
        <v>34</v>
      </c>
      <c r="DJ11" t="s">
        <v>98</v>
      </c>
      <c r="DK11">
        <v>34001</v>
      </c>
      <c r="DM11" t="s">
        <v>186</v>
      </c>
      <c r="DN11">
        <v>48811</v>
      </c>
      <c r="DO11" t="s">
        <v>37</v>
      </c>
      <c r="DP11" t="s">
        <v>38</v>
      </c>
      <c r="DS11" t="s">
        <v>38</v>
      </c>
      <c r="DT11">
        <v>39.456400000000002</v>
      </c>
      <c r="DU11">
        <v>-74.5886</v>
      </c>
      <c r="DV11" t="s">
        <v>39</v>
      </c>
      <c r="DW11" t="s">
        <v>187</v>
      </c>
      <c r="DX11" t="s">
        <v>34</v>
      </c>
      <c r="DY11">
        <v>0</v>
      </c>
      <c r="DZ11" t="s">
        <v>41</v>
      </c>
      <c r="EA11">
        <v>8</v>
      </c>
      <c r="EC11" t="s">
        <v>47</v>
      </c>
      <c r="ED11" t="s">
        <v>48</v>
      </c>
      <c r="EE11">
        <v>1.7442799999999999E-4</v>
      </c>
      <c r="EF11" t="s">
        <v>44</v>
      </c>
      <c r="EG11">
        <v>9388611</v>
      </c>
      <c r="EJ11">
        <v>55789813</v>
      </c>
      <c r="EL11">
        <v>300</v>
      </c>
      <c r="EM11">
        <v>81802014</v>
      </c>
      <c r="EO11">
        <v>2275020000</v>
      </c>
      <c r="EP11">
        <v>2</v>
      </c>
      <c r="EQ11" t="s">
        <v>34</v>
      </c>
      <c r="ER11" t="s">
        <v>98</v>
      </c>
      <c r="ES11">
        <v>34001</v>
      </c>
      <c r="EU11" t="s">
        <v>186</v>
      </c>
      <c r="EV11">
        <v>48811</v>
      </c>
      <c r="EW11" t="s">
        <v>37</v>
      </c>
      <c r="EX11" t="s">
        <v>38</v>
      </c>
      <c r="FA11" t="s">
        <v>38</v>
      </c>
      <c r="FB11">
        <v>39.456400000000002</v>
      </c>
      <c r="FC11">
        <v>-74.5886</v>
      </c>
      <c r="FD11" t="s">
        <v>39</v>
      </c>
      <c r="FE11" t="s">
        <v>187</v>
      </c>
      <c r="FF11" t="s">
        <v>34</v>
      </c>
      <c r="FG11">
        <v>0</v>
      </c>
      <c r="FH11" t="s">
        <v>41</v>
      </c>
      <c r="FI11">
        <v>8</v>
      </c>
      <c r="FK11" t="s">
        <v>45</v>
      </c>
      <c r="FL11" t="s">
        <v>46</v>
      </c>
      <c r="FM11">
        <v>1.36802E-3</v>
      </c>
      <c r="FN11" t="s">
        <v>44</v>
      </c>
      <c r="FO11">
        <v>9388611</v>
      </c>
      <c r="FR11">
        <v>55789813</v>
      </c>
      <c r="FT11">
        <v>300</v>
      </c>
      <c r="FU11">
        <v>166467414</v>
      </c>
      <c r="FW11">
        <v>2275020000</v>
      </c>
      <c r="FX11">
        <v>2</v>
      </c>
      <c r="FY11" t="s">
        <v>34</v>
      </c>
      <c r="FZ11" t="s">
        <v>98</v>
      </c>
      <c r="GA11">
        <v>34001</v>
      </c>
      <c r="GC11" t="s">
        <v>186</v>
      </c>
      <c r="GD11">
        <v>48811</v>
      </c>
      <c r="GE11" t="s">
        <v>37</v>
      </c>
      <c r="GF11" t="s">
        <v>38</v>
      </c>
      <c r="GI11" t="s">
        <v>38</v>
      </c>
      <c r="GJ11">
        <v>39.456400000000002</v>
      </c>
      <c r="GK11">
        <v>-74.5886</v>
      </c>
      <c r="GL11" t="s">
        <v>39</v>
      </c>
      <c r="GM11" t="s">
        <v>187</v>
      </c>
      <c r="GN11" t="s">
        <v>34</v>
      </c>
      <c r="GO11">
        <v>0</v>
      </c>
      <c r="GP11" t="s">
        <v>41</v>
      </c>
      <c r="GQ11">
        <v>8</v>
      </c>
      <c r="GS11" t="s">
        <v>42</v>
      </c>
      <c r="GT11" t="s">
        <v>43</v>
      </c>
      <c r="GU11">
        <v>2.4735199999999999E-2</v>
      </c>
      <c r="GV11" t="s">
        <v>44</v>
      </c>
    </row>
    <row r="12" spans="1:204" x14ac:dyDescent="0.25">
      <c r="A12">
        <v>9388611</v>
      </c>
      <c r="D12">
        <v>55789813</v>
      </c>
      <c r="F12">
        <v>300</v>
      </c>
      <c r="G12">
        <v>166466914</v>
      </c>
      <c r="I12">
        <v>2275020000</v>
      </c>
      <c r="J12">
        <v>2</v>
      </c>
      <c r="K12" t="s">
        <v>34</v>
      </c>
      <c r="L12" t="s">
        <v>98</v>
      </c>
      <c r="M12">
        <v>34001</v>
      </c>
      <c r="O12" t="s">
        <v>186</v>
      </c>
      <c r="P12">
        <v>48811</v>
      </c>
      <c r="Q12" t="s">
        <v>37</v>
      </c>
      <c r="R12" t="s">
        <v>38</v>
      </c>
      <c r="U12" t="s">
        <v>38</v>
      </c>
      <c r="V12">
        <v>39.456400000000002</v>
      </c>
      <c r="W12">
        <v>-74.5886</v>
      </c>
      <c r="X12" t="s">
        <v>39</v>
      </c>
      <c r="Y12" t="s">
        <v>187</v>
      </c>
      <c r="Z12" t="s">
        <v>34</v>
      </c>
      <c r="AA12">
        <v>0</v>
      </c>
      <c r="AB12" t="s">
        <v>41</v>
      </c>
      <c r="AC12">
        <v>8</v>
      </c>
      <c r="AE12" t="s">
        <v>53</v>
      </c>
      <c r="AF12" t="s">
        <v>54</v>
      </c>
      <c r="AG12">
        <v>11.139799999999999</v>
      </c>
      <c r="AH12" t="s">
        <v>44</v>
      </c>
      <c r="AI12">
        <v>9388611</v>
      </c>
      <c r="AL12">
        <v>55789813</v>
      </c>
      <c r="AN12">
        <v>300</v>
      </c>
      <c r="AO12">
        <v>166467314</v>
      </c>
      <c r="AQ12">
        <v>2275020000</v>
      </c>
      <c r="AR12">
        <v>2</v>
      </c>
      <c r="AS12" t="s">
        <v>34</v>
      </c>
      <c r="AT12" t="s">
        <v>98</v>
      </c>
      <c r="AU12">
        <v>34001</v>
      </c>
      <c r="AW12" t="s">
        <v>186</v>
      </c>
      <c r="AX12">
        <v>48811</v>
      </c>
      <c r="AY12" t="s">
        <v>37</v>
      </c>
      <c r="AZ12" t="s">
        <v>38</v>
      </c>
      <c r="BC12" t="s">
        <v>38</v>
      </c>
      <c r="BD12">
        <v>39.456400000000002</v>
      </c>
      <c r="BE12">
        <v>-74.5886</v>
      </c>
      <c r="BF12" t="s">
        <v>39</v>
      </c>
      <c r="BG12" t="s">
        <v>187</v>
      </c>
      <c r="BH12" t="s">
        <v>34</v>
      </c>
      <c r="BI12">
        <v>0</v>
      </c>
      <c r="BJ12" t="s">
        <v>41</v>
      </c>
      <c r="BK12">
        <v>8</v>
      </c>
      <c r="BM12" t="s">
        <v>51</v>
      </c>
      <c r="BN12" t="s">
        <v>52</v>
      </c>
      <c r="BO12">
        <v>9.1242400000000001E-2</v>
      </c>
      <c r="BP12" t="s">
        <v>44</v>
      </c>
      <c r="BQ12">
        <v>9388611</v>
      </c>
      <c r="BT12">
        <v>55789813</v>
      </c>
      <c r="BV12">
        <v>300</v>
      </c>
      <c r="BW12">
        <v>166466614</v>
      </c>
      <c r="BY12">
        <v>2275020000</v>
      </c>
      <c r="BZ12">
        <v>2</v>
      </c>
      <c r="CA12" t="s">
        <v>34</v>
      </c>
      <c r="CB12" t="s">
        <v>98</v>
      </c>
      <c r="CC12">
        <v>34001</v>
      </c>
      <c r="CE12" t="s">
        <v>186</v>
      </c>
      <c r="CF12">
        <v>48811</v>
      </c>
      <c r="CG12" t="s">
        <v>37</v>
      </c>
      <c r="CH12" t="s">
        <v>38</v>
      </c>
      <c r="CK12" t="s">
        <v>38</v>
      </c>
      <c r="CL12">
        <v>39.456400000000002</v>
      </c>
      <c r="CM12">
        <v>-74.5886</v>
      </c>
      <c r="CN12" t="s">
        <v>39</v>
      </c>
      <c r="CO12" t="s">
        <v>187</v>
      </c>
      <c r="CP12" t="s">
        <v>34</v>
      </c>
      <c r="CQ12">
        <v>0</v>
      </c>
      <c r="CR12" t="s">
        <v>41</v>
      </c>
      <c r="CS12">
        <v>8</v>
      </c>
      <c r="CU12" t="s">
        <v>49</v>
      </c>
      <c r="CV12" t="s">
        <v>50</v>
      </c>
      <c r="CW12">
        <v>3.9568100000000002E-2</v>
      </c>
      <c r="CX12" t="s">
        <v>44</v>
      </c>
      <c r="CY12">
        <v>9388611</v>
      </c>
      <c r="DB12">
        <v>55789813</v>
      </c>
      <c r="DD12">
        <v>300</v>
      </c>
      <c r="DE12">
        <v>166466514</v>
      </c>
      <c r="DG12">
        <v>2275020000</v>
      </c>
      <c r="DH12">
        <v>2</v>
      </c>
      <c r="DI12" t="s">
        <v>34</v>
      </c>
      <c r="DJ12" t="s">
        <v>98</v>
      </c>
      <c r="DK12">
        <v>34001</v>
      </c>
      <c r="DM12" t="s">
        <v>186</v>
      </c>
      <c r="DN12">
        <v>48811</v>
      </c>
      <c r="DO12" t="s">
        <v>37</v>
      </c>
      <c r="DP12" t="s">
        <v>38</v>
      </c>
      <c r="DS12" t="s">
        <v>38</v>
      </c>
      <c r="DT12">
        <v>39.456400000000002</v>
      </c>
      <c r="DU12">
        <v>-74.5886</v>
      </c>
      <c r="DV12" t="s">
        <v>39</v>
      </c>
      <c r="DW12" t="s">
        <v>187</v>
      </c>
      <c r="DX12" t="s">
        <v>34</v>
      </c>
      <c r="DY12">
        <v>0</v>
      </c>
      <c r="DZ12" t="s">
        <v>41</v>
      </c>
      <c r="EA12">
        <v>8</v>
      </c>
      <c r="EC12" t="s">
        <v>47</v>
      </c>
      <c r="ED12" t="s">
        <v>48</v>
      </c>
      <c r="EE12">
        <v>9.4556699999999994E-3</v>
      </c>
      <c r="EF12" t="s">
        <v>44</v>
      </c>
      <c r="EG12">
        <v>9388611</v>
      </c>
      <c r="EJ12">
        <v>55789813</v>
      </c>
      <c r="EL12">
        <v>300</v>
      </c>
      <c r="EM12">
        <v>166466614</v>
      </c>
      <c r="EO12">
        <v>2275020000</v>
      </c>
      <c r="EP12">
        <v>2</v>
      </c>
      <c r="EQ12" t="s">
        <v>34</v>
      </c>
      <c r="ER12" t="s">
        <v>98</v>
      </c>
      <c r="ES12">
        <v>34001</v>
      </c>
      <c r="EU12" t="s">
        <v>186</v>
      </c>
      <c r="EV12">
        <v>48811</v>
      </c>
      <c r="EW12" t="s">
        <v>37</v>
      </c>
      <c r="EX12" t="s">
        <v>38</v>
      </c>
      <c r="FA12" t="s">
        <v>38</v>
      </c>
      <c r="FB12">
        <v>39.456400000000002</v>
      </c>
      <c r="FC12">
        <v>-74.5886</v>
      </c>
      <c r="FD12" t="s">
        <v>39</v>
      </c>
      <c r="FE12" t="s">
        <v>187</v>
      </c>
      <c r="FF12" t="s">
        <v>34</v>
      </c>
      <c r="FG12">
        <v>0</v>
      </c>
      <c r="FH12" t="s">
        <v>41</v>
      </c>
      <c r="FI12">
        <v>8</v>
      </c>
      <c r="FK12" t="s">
        <v>45</v>
      </c>
      <c r="FL12" t="s">
        <v>46</v>
      </c>
      <c r="FM12">
        <v>0.29614000000000001</v>
      </c>
      <c r="FN12" t="s">
        <v>44</v>
      </c>
      <c r="FO12">
        <v>9388611</v>
      </c>
      <c r="FR12">
        <v>55789813</v>
      </c>
      <c r="FT12">
        <v>300</v>
      </c>
      <c r="FU12">
        <v>166466914</v>
      </c>
      <c r="FW12">
        <v>2275020000</v>
      </c>
      <c r="FX12">
        <v>2</v>
      </c>
      <c r="FY12" t="s">
        <v>34</v>
      </c>
      <c r="FZ12" t="s">
        <v>98</v>
      </c>
      <c r="GA12">
        <v>34001</v>
      </c>
      <c r="GC12" t="s">
        <v>186</v>
      </c>
      <c r="GD12">
        <v>48811</v>
      </c>
      <c r="GE12" t="s">
        <v>37</v>
      </c>
      <c r="GF12" t="s">
        <v>38</v>
      </c>
      <c r="GI12" t="s">
        <v>38</v>
      </c>
      <c r="GJ12">
        <v>39.456400000000002</v>
      </c>
      <c r="GK12">
        <v>-74.5886</v>
      </c>
      <c r="GL12" t="s">
        <v>39</v>
      </c>
      <c r="GM12" t="s">
        <v>187</v>
      </c>
      <c r="GN12" t="s">
        <v>34</v>
      </c>
      <c r="GO12">
        <v>0</v>
      </c>
      <c r="GP12" t="s">
        <v>41</v>
      </c>
      <c r="GQ12">
        <v>8</v>
      </c>
      <c r="GS12" t="s">
        <v>42</v>
      </c>
      <c r="GT12" t="s">
        <v>43</v>
      </c>
      <c r="GU12">
        <v>1.4834799999999999</v>
      </c>
      <c r="GV12" t="s">
        <v>44</v>
      </c>
    </row>
    <row r="13" spans="1:204" x14ac:dyDescent="0.25">
      <c r="A13">
        <v>9388611</v>
      </c>
      <c r="D13">
        <v>55789813</v>
      </c>
      <c r="F13">
        <v>300</v>
      </c>
      <c r="G13">
        <v>166467414</v>
      </c>
      <c r="I13">
        <v>2275020000</v>
      </c>
      <c r="J13">
        <v>2</v>
      </c>
      <c r="K13" t="s">
        <v>34</v>
      </c>
      <c r="L13" t="s">
        <v>98</v>
      </c>
      <c r="M13">
        <v>34001</v>
      </c>
      <c r="O13" t="s">
        <v>186</v>
      </c>
      <c r="P13">
        <v>48811</v>
      </c>
      <c r="Q13" t="s">
        <v>37</v>
      </c>
      <c r="R13" t="s">
        <v>38</v>
      </c>
      <c r="U13" t="s">
        <v>38</v>
      </c>
      <c r="V13">
        <v>39.456400000000002</v>
      </c>
      <c r="W13">
        <v>-74.5886</v>
      </c>
      <c r="X13" t="s">
        <v>39</v>
      </c>
      <c r="Y13" t="s">
        <v>187</v>
      </c>
      <c r="Z13" t="s">
        <v>34</v>
      </c>
      <c r="AA13">
        <v>0</v>
      </c>
      <c r="AB13" t="s">
        <v>41</v>
      </c>
      <c r="AC13">
        <v>8</v>
      </c>
      <c r="AE13" t="s">
        <v>53</v>
      </c>
      <c r="AF13" t="s">
        <v>54</v>
      </c>
      <c r="AG13">
        <v>7.6322100000000004E-2</v>
      </c>
      <c r="AH13" t="s">
        <v>44</v>
      </c>
      <c r="AI13">
        <v>9388611</v>
      </c>
      <c r="AL13">
        <v>55789813</v>
      </c>
      <c r="AN13">
        <v>300</v>
      </c>
      <c r="AO13">
        <v>166467414</v>
      </c>
      <c r="AQ13">
        <v>2275020000</v>
      </c>
      <c r="AR13">
        <v>2</v>
      </c>
      <c r="AS13" t="s">
        <v>34</v>
      </c>
      <c r="AT13" t="s">
        <v>98</v>
      </c>
      <c r="AU13">
        <v>34001</v>
      </c>
      <c r="AW13" t="s">
        <v>186</v>
      </c>
      <c r="AX13">
        <v>48811</v>
      </c>
      <c r="AY13" t="s">
        <v>37</v>
      </c>
      <c r="AZ13" t="s">
        <v>38</v>
      </c>
      <c r="BC13" t="s">
        <v>38</v>
      </c>
      <c r="BD13">
        <v>39.456400000000002</v>
      </c>
      <c r="BE13">
        <v>-74.5886</v>
      </c>
      <c r="BF13" t="s">
        <v>39</v>
      </c>
      <c r="BG13" t="s">
        <v>187</v>
      </c>
      <c r="BH13" t="s">
        <v>34</v>
      </c>
      <c r="BI13">
        <v>0</v>
      </c>
      <c r="BJ13" t="s">
        <v>41</v>
      </c>
      <c r="BK13">
        <v>8</v>
      </c>
      <c r="BM13" t="s">
        <v>51</v>
      </c>
      <c r="BN13" t="s">
        <v>52</v>
      </c>
      <c r="BO13">
        <v>6.7339700000000002E-2</v>
      </c>
      <c r="BP13" t="s">
        <v>44</v>
      </c>
      <c r="BQ13">
        <v>9388611</v>
      </c>
      <c r="BT13">
        <v>55789813</v>
      </c>
      <c r="BV13">
        <v>300</v>
      </c>
      <c r="BW13">
        <v>166467114</v>
      </c>
      <c r="BY13">
        <v>2275020000</v>
      </c>
      <c r="BZ13">
        <v>2</v>
      </c>
      <c r="CA13" t="s">
        <v>34</v>
      </c>
      <c r="CB13" t="s">
        <v>98</v>
      </c>
      <c r="CC13">
        <v>34001</v>
      </c>
      <c r="CE13" t="s">
        <v>186</v>
      </c>
      <c r="CF13">
        <v>48811</v>
      </c>
      <c r="CG13" t="s">
        <v>37</v>
      </c>
      <c r="CH13" t="s">
        <v>38</v>
      </c>
      <c r="CK13" t="s">
        <v>38</v>
      </c>
      <c r="CL13">
        <v>39.456400000000002</v>
      </c>
      <c r="CM13">
        <v>-74.5886</v>
      </c>
      <c r="CN13" t="s">
        <v>39</v>
      </c>
      <c r="CO13" t="s">
        <v>187</v>
      </c>
      <c r="CP13" t="s">
        <v>34</v>
      </c>
      <c r="CQ13">
        <v>0</v>
      </c>
      <c r="CR13" t="s">
        <v>41</v>
      </c>
      <c r="CS13">
        <v>8</v>
      </c>
      <c r="CU13" t="s">
        <v>49</v>
      </c>
      <c r="CV13" t="s">
        <v>50</v>
      </c>
      <c r="CW13">
        <v>0.48954300000000001</v>
      </c>
      <c r="CX13" t="s">
        <v>44</v>
      </c>
      <c r="CY13">
        <v>9388611</v>
      </c>
      <c r="DB13">
        <v>55789813</v>
      </c>
      <c r="DD13">
        <v>300</v>
      </c>
      <c r="DE13">
        <v>166467514</v>
      </c>
      <c r="DG13">
        <v>2275020000</v>
      </c>
      <c r="DH13">
        <v>2</v>
      </c>
      <c r="DI13" t="s">
        <v>34</v>
      </c>
      <c r="DJ13" t="s">
        <v>98</v>
      </c>
      <c r="DK13">
        <v>34001</v>
      </c>
      <c r="DM13" t="s">
        <v>186</v>
      </c>
      <c r="DN13">
        <v>48811</v>
      </c>
      <c r="DO13" t="s">
        <v>37</v>
      </c>
      <c r="DP13" t="s">
        <v>38</v>
      </c>
      <c r="DS13" t="s">
        <v>38</v>
      </c>
      <c r="DT13">
        <v>39.456400000000002</v>
      </c>
      <c r="DU13">
        <v>-74.5886</v>
      </c>
      <c r="DV13" t="s">
        <v>39</v>
      </c>
      <c r="DW13" t="s">
        <v>187</v>
      </c>
      <c r="DX13" t="s">
        <v>34</v>
      </c>
      <c r="DY13">
        <v>0</v>
      </c>
      <c r="DZ13" t="s">
        <v>41</v>
      </c>
      <c r="EA13">
        <v>8</v>
      </c>
      <c r="EC13" t="s">
        <v>47</v>
      </c>
      <c r="ED13" t="s">
        <v>48</v>
      </c>
      <c r="EE13">
        <v>1.7821E-3</v>
      </c>
      <c r="EF13" t="s">
        <v>44</v>
      </c>
      <c r="EG13">
        <v>9388611</v>
      </c>
      <c r="EJ13">
        <v>55789813</v>
      </c>
      <c r="EL13">
        <v>300</v>
      </c>
      <c r="EM13">
        <v>166466714</v>
      </c>
      <c r="EO13">
        <v>2275020000</v>
      </c>
      <c r="EP13">
        <v>2</v>
      </c>
      <c r="EQ13" t="s">
        <v>34</v>
      </c>
      <c r="ER13" t="s">
        <v>98</v>
      </c>
      <c r="ES13">
        <v>34001</v>
      </c>
      <c r="EU13" t="s">
        <v>186</v>
      </c>
      <c r="EV13">
        <v>48811</v>
      </c>
      <c r="EW13" t="s">
        <v>37</v>
      </c>
      <c r="EX13" t="s">
        <v>38</v>
      </c>
      <c r="FA13" t="s">
        <v>38</v>
      </c>
      <c r="FB13">
        <v>39.456400000000002</v>
      </c>
      <c r="FC13">
        <v>-74.5886</v>
      </c>
      <c r="FD13" t="s">
        <v>39</v>
      </c>
      <c r="FE13" t="s">
        <v>187</v>
      </c>
      <c r="FF13" t="s">
        <v>34</v>
      </c>
      <c r="FG13">
        <v>0</v>
      </c>
      <c r="FH13" t="s">
        <v>41</v>
      </c>
      <c r="FI13">
        <v>8</v>
      </c>
      <c r="FK13" t="s">
        <v>45</v>
      </c>
      <c r="FL13" t="s">
        <v>46</v>
      </c>
      <c r="FM13">
        <v>3.0761E-3</v>
      </c>
      <c r="FN13" t="s">
        <v>44</v>
      </c>
      <c r="FO13">
        <v>9388611</v>
      </c>
      <c r="FR13">
        <v>55789813</v>
      </c>
      <c r="FT13">
        <v>300</v>
      </c>
      <c r="FU13">
        <v>166467114</v>
      </c>
      <c r="FW13">
        <v>2275020000</v>
      </c>
      <c r="FX13">
        <v>2</v>
      </c>
      <c r="FY13" t="s">
        <v>34</v>
      </c>
      <c r="FZ13" t="s">
        <v>98</v>
      </c>
      <c r="GA13">
        <v>34001</v>
      </c>
      <c r="GC13" t="s">
        <v>186</v>
      </c>
      <c r="GD13">
        <v>48811</v>
      </c>
      <c r="GE13" t="s">
        <v>37</v>
      </c>
      <c r="GF13" t="s">
        <v>38</v>
      </c>
      <c r="GI13" t="s">
        <v>38</v>
      </c>
      <c r="GJ13">
        <v>39.456400000000002</v>
      </c>
      <c r="GK13">
        <v>-74.5886</v>
      </c>
      <c r="GL13" t="s">
        <v>39</v>
      </c>
      <c r="GM13" t="s">
        <v>187</v>
      </c>
      <c r="GN13" t="s">
        <v>34</v>
      </c>
      <c r="GO13">
        <v>0</v>
      </c>
      <c r="GP13" t="s">
        <v>41</v>
      </c>
      <c r="GQ13">
        <v>8</v>
      </c>
      <c r="GS13" t="s">
        <v>42</v>
      </c>
      <c r="GT13" t="s">
        <v>43</v>
      </c>
      <c r="GU13">
        <v>2.7588400000000002</v>
      </c>
      <c r="GV13" t="s">
        <v>44</v>
      </c>
    </row>
    <row r="14" spans="1:204" x14ac:dyDescent="0.25">
      <c r="A14">
        <v>9388611</v>
      </c>
      <c r="D14">
        <v>55789813</v>
      </c>
      <c r="F14">
        <v>300</v>
      </c>
      <c r="G14">
        <v>166467314</v>
      </c>
      <c r="I14">
        <v>2275020000</v>
      </c>
      <c r="J14">
        <v>2</v>
      </c>
      <c r="K14" t="s">
        <v>34</v>
      </c>
      <c r="L14" t="s">
        <v>98</v>
      </c>
      <c r="M14">
        <v>34001</v>
      </c>
      <c r="O14" t="s">
        <v>186</v>
      </c>
      <c r="P14">
        <v>48811</v>
      </c>
      <c r="Q14" t="s">
        <v>37</v>
      </c>
      <c r="R14" t="s">
        <v>38</v>
      </c>
      <c r="U14" t="s">
        <v>38</v>
      </c>
      <c r="V14">
        <v>39.456400000000002</v>
      </c>
      <c r="W14">
        <v>-74.5886</v>
      </c>
      <c r="X14" t="s">
        <v>39</v>
      </c>
      <c r="Y14" t="s">
        <v>187</v>
      </c>
      <c r="Z14" t="s">
        <v>34</v>
      </c>
      <c r="AA14">
        <v>0</v>
      </c>
      <c r="AB14" t="s">
        <v>41</v>
      </c>
      <c r="AC14">
        <v>8</v>
      </c>
      <c r="AE14" t="s">
        <v>53</v>
      </c>
      <c r="AF14" t="s">
        <v>54</v>
      </c>
      <c r="AG14">
        <v>4.8318300000000002E-2</v>
      </c>
      <c r="AH14" t="s">
        <v>44</v>
      </c>
      <c r="AI14">
        <v>9388611</v>
      </c>
      <c r="AL14">
        <v>55789813</v>
      </c>
      <c r="AN14">
        <v>300</v>
      </c>
      <c r="AO14">
        <v>166467214</v>
      </c>
      <c r="AQ14">
        <v>2275020000</v>
      </c>
      <c r="AR14">
        <v>2</v>
      </c>
      <c r="AS14" t="s">
        <v>34</v>
      </c>
      <c r="AT14" t="s">
        <v>98</v>
      </c>
      <c r="AU14">
        <v>34001</v>
      </c>
      <c r="AW14" t="s">
        <v>186</v>
      </c>
      <c r="AX14">
        <v>48811</v>
      </c>
      <c r="AY14" t="s">
        <v>37</v>
      </c>
      <c r="AZ14" t="s">
        <v>38</v>
      </c>
      <c r="BC14" t="s">
        <v>38</v>
      </c>
      <c r="BD14">
        <v>39.456400000000002</v>
      </c>
      <c r="BE14">
        <v>-74.5886</v>
      </c>
      <c r="BF14" t="s">
        <v>39</v>
      </c>
      <c r="BG14" t="s">
        <v>187</v>
      </c>
      <c r="BH14" t="s">
        <v>34</v>
      </c>
      <c r="BI14">
        <v>0</v>
      </c>
      <c r="BJ14" t="s">
        <v>41</v>
      </c>
      <c r="BK14">
        <v>8</v>
      </c>
      <c r="BM14" t="s">
        <v>51</v>
      </c>
      <c r="BN14" t="s">
        <v>52</v>
      </c>
      <c r="BO14">
        <v>2.1119499999999999E-2</v>
      </c>
      <c r="BP14" t="s">
        <v>44</v>
      </c>
      <c r="BQ14">
        <v>9388611</v>
      </c>
      <c r="BT14">
        <v>55789813</v>
      </c>
      <c r="BV14">
        <v>300</v>
      </c>
      <c r="BW14">
        <v>166467014</v>
      </c>
      <c r="BY14">
        <v>2275020000</v>
      </c>
      <c r="BZ14">
        <v>2</v>
      </c>
      <c r="CA14" t="s">
        <v>34</v>
      </c>
      <c r="CB14" t="s">
        <v>98</v>
      </c>
      <c r="CC14">
        <v>34001</v>
      </c>
      <c r="CE14" t="s">
        <v>186</v>
      </c>
      <c r="CF14">
        <v>48811</v>
      </c>
      <c r="CG14" t="s">
        <v>37</v>
      </c>
      <c r="CH14" t="s">
        <v>38</v>
      </c>
      <c r="CK14" t="s">
        <v>38</v>
      </c>
      <c r="CL14">
        <v>39.456400000000002</v>
      </c>
      <c r="CM14">
        <v>-74.5886</v>
      </c>
      <c r="CN14" t="s">
        <v>39</v>
      </c>
      <c r="CO14" t="s">
        <v>187</v>
      </c>
      <c r="CP14" t="s">
        <v>34</v>
      </c>
      <c r="CQ14">
        <v>0</v>
      </c>
      <c r="CR14" t="s">
        <v>41</v>
      </c>
      <c r="CS14">
        <v>8</v>
      </c>
      <c r="CU14" t="s">
        <v>49</v>
      </c>
      <c r="CV14" t="s">
        <v>50</v>
      </c>
      <c r="CW14">
        <v>0.36230099999999998</v>
      </c>
      <c r="CX14" t="s">
        <v>44</v>
      </c>
      <c r="CY14">
        <v>9388611</v>
      </c>
      <c r="DB14">
        <v>55789813</v>
      </c>
      <c r="DD14">
        <v>300</v>
      </c>
      <c r="DE14">
        <v>166466714</v>
      </c>
      <c r="DG14">
        <v>2275020000</v>
      </c>
      <c r="DH14">
        <v>2</v>
      </c>
      <c r="DI14" t="s">
        <v>34</v>
      </c>
      <c r="DJ14" t="s">
        <v>98</v>
      </c>
      <c r="DK14">
        <v>34001</v>
      </c>
      <c r="DM14" t="s">
        <v>186</v>
      </c>
      <c r="DN14">
        <v>48811</v>
      </c>
      <c r="DO14" t="s">
        <v>37</v>
      </c>
      <c r="DP14" t="s">
        <v>38</v>
      </c>
      <c r="DS14" t="s">
        <v>38</v>
      </c>
      <c r="DT14">
        <v>39.456400000000002</v>
      </c>
      <c r="DU14">
        <v>-74.5886</v>
      </c>
      <c r="DV14" t="s">
        <v>39</v>
      </c>
      <c r="DW14" t="s">
        <v>187</v>
      </c>
      <c r="DX14" t="s">
        <v>34</v>
      </c>
      <c r="DY14">
        <v>0</v>
      </c>
      <c r="DZ14" t="s">
        <v>41</v>
      </c>
      <c r="EA14">
        <v>8</v>
      </c>
      <c r="EC14" t="s">
        <v>47</v>
      </c>
      <c r="ED14" t="s">
        <v>48</v>
      </c>
      <c r="EE14">
        <v>3.8636600000000002E-4</v>
      </c>
      <c r="EF14" t="s">
        <v>44</v>
      </c>
      <c r="EG14">
        <v>9388611</v>
      </c>
      <c r="EJ14">
        <v>55789813</v>
      </c>
      <c r="EL14">
        <v>300</v>
      </c>
      <c r="EM14">
        <v>166467114</v>
      </c>
      <c r="EO14">
        <v>2275020000</v>
      </c>
      <c r="EP14">
        <v>2</v>
      </c>
      <c r="EQ14" t="s">
        <v>34</v>
      </c>
      <c r="ER14" t="s">
        <v>98</v>
      </c>
      <c r="ES14">
        <v>34001</v>
      </c>
      <c r="EU14" t="s">
        <v>186</v>
      </c>
      <c r="EV14">
        <v>48811</v>
      </c>
      <c r="EW14" t="s">
        <v>37</v>
      </c>
      <c r="EX14" t="s">
        <v>38</v>
      </c>
      <c r="FA14" t="s">
        <v>38</v>
      </c>
      <c r="FB14">
        <v>39.456400000000002</v>
      </c>
      <c r="FC14">
        <v>-74.5886</v>
      </c>
      <c r="FD14" t="s">
        <v>39</v>
      </c>
      <c r="FE14" t="s">
        <v>187</v>
      </c>
      <c r="FF14" t="s">
        <v>34</v>
      </c>
      <c r="FG14">
        <v>0</v>
      </c>
      <c r="FH14" t="s">
        <v>41</v>
      </c>
      <c r="FI14">
        <v>8</v>
      </c>
      <c r="FK14" t="s">
        <v>45</v>
      </c>
      <c r="FL14" t="s">
        <v>46</v>
      </c>
      <c r="FM14">
        <v>3.21658</v>
      </c>
      <c r="FN14" t="s">
        <v>44</v>
      </c>
      <c r="FO14">
        <v>9388611</v>
      </c>
      <c r="FR14">
        <v>55789813</v>
      </c>
      <c r="FT14">
        <v>300</v>
      </c>
      <c r="FU14">
        <v>166467614</v>
      </c>
      <c r="FW14">
        <v>2275020000</v>
      </c>
      <c r="FX14">
        <v>2</v>
      </c>
      <c r="FY14" t="s">
        <v>34</v>
      </c>
      <c r="FZ14" t="s">
        <v>98</v>
      </c>
      <c r="GA14">
        <v>34001</v>
      </c>
      <c r="GC14" t="s">
        <v>186</v>
      </c>
      <c r="GD14">
        <v>48811</v>
      </c>
      <c r="GE14" t="s">
        <v>37</v>
      </c>
      <c r="GF14" t="s">
        <v>38</v>
      </c>
      <c r="GI14" t="s">
        <v>38</v>
      </c>
      <c r="GJ14">
        <v>39.456400000000002</v>
      </c>
      <c r="GK14">
        <v>-74.5886</v>
      </c>
      <c r="GL14" t="s">
        <v>39</v>
      </c>
      <c r="GM14" t="s">
        <v>187</v>
      </c>
      <c r="GN14" t="s">
        <v>34</v>
      </c>
      <c r="GO14">
        <v>0</v>
      </c>
      <c r="GP14" t="s">
        <v>41</v>
      </c>
      <c r="GQ14">
        <v>8</v>
      </c>
      <c r="GS14" t="s">
        <v>42</v>
      </c>
      <c r="GT14" t="s">
        <v>43</v>
      </c>
      <c r="GU14">
        <v>5.47409E-3</v>
      </c>
      <c r="GV14" t="s">
        <v>44</v>
      </c>
    </row>
    <row r="15" spans="1:204" x14ac:dyDescent="0.25">
      <c r="A15">
        <v>9388611</v>
      </c>
      <c r="D15">
        <v>55789813</v>
      </c>
      <c r="F15">
        <v>300</v>
      </c>
      <c r="G15">
        <v>166466514</v>
      </c>
      <c r="I15">
        <v>2275020000</v>
      </c>
      <c r="J15">
        <v>2</v>
      </c>
      <c r="K15" t="s">
        <v>34</v>
      </c>
      <c r="L15" t="s">
        <v>98</v>
      </c>
      <c r="M15">
        <v>34001</v>
      </c>
      <c r="O15" t="s">
        <v>186</v>
      </c>
      <c r="P15">
        <v>48811</v>
      </c>
      <c r="Q15" t="s">
        <v>37</v>
      </c>
      <c r="R15" t="s">
        <v>38</v>
      </c>
      <c r="U15" t="s">
        <v>38</v>
      </c>
      <c r="V15">
        <v>39.456400000000002</v>
      </c>
      <c r="W15">
        <v>-74.5886</v>
      </c>
      <c r="X15" t="s">
        <v>39</v>
      </c>
      <c r="Y15" t="s">
        <v>187</v>
      </c>
      <c r="Z15" t="s">
        <v>34</v>
      </c>
      <c r="AA15">
        <v>0</v>
      </c>
      <c r="AB15" t="s">
        <v>41</v>
      </c>
      <c r="AC15">
        <v>8</v>
      </c>
      <c r="AE15" t="s">
        <v>53</v>
      </c>
      <c r="AF15" t="s">
        <v>54</v>
      </c>
      <c r="AG15">
        <v>0.32925100000000002</v>
      </c>
      <c r="AH15" t="s">
        <v>44</v>
      </c>
      <c r="AI15">
        <v>9388611</v>
      </c>
      <c r="AL15">
        <v>55789813</v>
      </c>
      <c r="AN15">
        <v>300</v>
      </c>
      <c r="AO15">
        <v>166467614</v>
      </c>
      <c r="AQ15">
        <v>2275020000</v>
      </c>
      <c r="AR15">
        <v>2</v>
      </c>
      <c r="AS15" t="s">
        <v>34</v>
      </c>
      <c r="AT15" t="s">
        <v>98</v>
      </c>
      <c r="AU15">
        <v>34001</v>
      </c>
      <c r="AW15" t="s">
        <v>186</v>
      </c>
      <c r="AX15">
        <v>48811</v>
      </c>
      <c r="AY15" t="s">
        <v>37</v>
      </c>
      <c r="AZ15" t="s">
        <v>38</v>
      </c>
      <c r="BC15" t="s">
        <v>38</v>
      </c>
      <c r="BD15">
        <v>39.456400000000002</v>
      </c>
      <c r="BE15">
        <v>-74.5886</v>
      </c>
      <c r="BF15" t="s">
        <v>39</v>
      </c>
      <c r="BG15" t="s">
        <v>187</v>
      </c>
      <c r="BH15" t="s">
        <v>34</v>
      </c>
      <c r="BI15">
        <v>0</v>
      </c>
      <c r="BJ15" t="s">
        <v>41</v>
      </c>
      <c r="BK15">
        <v>8</v>
      </c>
      <c r="BM15" t="s">
        <v>51</v>
      </c>
      <c r="BN15" t="s">
        <v>52</v>
      </c>
      <c r="BO15">
        <v>2.36016E-2</v>
      </c>
      <c r="BP15" t="s">
        <v>44</v>
      </c>
      <c r="BQ15">
        <v>9388611</v>
      </c>
      <c r="BT15">
        <v>55789813</v>
      </c>
      <c r="BV15">
        <v>300</v>
      </c>
      <c r="BW15">
        <v>166466714</v>
      </c>
      <c r="BY15">
        <v>2275020000</v>
      </c>
      <c r="BZ15">
        <v>2</v>
      </c>
      <c r="CA15" t="s">
        <v>34</v>
      </c>
      <c r="CB15" t="s">
        <v>98</v>
      </c>
      <c r="CC15">
        <v>34001</v>
      </c>
      <c r="CE15" t="s">
        <v>186</v>
      </c>
      <c r="CF15">
        <v>48811</v>
      </c>
      <c r="CG15" t="s">
        <v>37</v>
      </c>
      <c r="CH15" t="s">
        <v>38</v>
      </c>
      <c r="CK15" t="s">
        <v>38</v>
      </c>
      <c r="CL15">
        <v>39.456400000000002</v>
      </c>
      <c r="CM15">
        <v>-74.5886</v>
      </c>
      <c r="CN15" t="s">
        <v>39</v>
      </c>
      <c r="CO15" t="s">
        <v>187</v>
      </c>
      <c r="CP15" t="s">
        <v>34</v>
      </c>
      <c r="CQ15">
        <v>0</v>
      </c>
      <c r="CR15" t="s">
        <v>41</v>
      </c>
      <c r="CS15">
        <v>8</v>
      </c>
      <c r="CU15" t="s">
        <v>49</v>
      </c>
      <c r="CV15" t="s">
        <v>50</v>
      </c>
      <c r="CW15">
        <v>3.8636600000000002E-4</v>
      </c>
      <c r="CX15" t="s">
        <v>44</v>
      </c>
      <c r="CY15">
        <v>9388611</v>
      </c>
      <c r="DB15">
        <v>55789813</v>
      </c>
      <c r="DD15">
        <v>300</v>
      </c>
      <c r="DE15">
        <v>166467214</v>
      </c>
      <c r="DG15">
        <v>2275020000</v>
      </c>
      <c r="DH15">
        <v>2</v>
      </c>
      <c r="DI15" t="s">
        <v>34</v>
      </c>
      <c r="DJ15" t="s">
        <v>98</v>
      </c>
      <c r="DK15">
        <v>34001</v>
      </c>
      <c r="DM15" t="s">
        <v>186</v>
      </c>
      <c r="DN15">
        <v>48811</v>
      </c>
      <c r="DO15" t="s">
        <v>37</v>
      </c>
      <c r="DP15" t="s">
        <v>38</v>
      </c>
      <c r="DS15" t="s">
        <v>38</v>
      </c>
      <c r="DT15">
        <v>39.456400000000002</v>
      </c>
      <c r="DU15">
        <v>-74.5886</v>
      </c>
      <c r="DV15" t="s">
        <v>39</v>
      </c>
      <c r="DW15" t="s">
        <v>187</v>
      </c>
      <c r="DX15" t="s">
        <v>34</v>
      </c>
      <c r="DY15">
        <v>0</v>
      </c>
      <c r="DZ15" t="s">
        <v>41</v>
      </c>
      <c r="EA15">
        <v>8</v>
      </c>
      <c r="EC15" t="s">
        <v>47</v>
      </c>
      <c r="ED15" t="s">
        <v>48</v>
      </c>
      <c r="EE15">
        <v>2.4909699999999999E-4</v>
      </c>
      <c r="EF15" t="s">
        <v>44</v>
      </c>
      <c r="EG15">
        <v>9388611</v>
      </c>
      <c r="EJ15">
        <v>55789813</v>
      </c>
      <c r="EL15">
        <v>300</v>
      </c>
      <c r="EM15">
        <v>166467514</v>
      </c>
      <c r="EO15">
        <v>2275020000</v>
      </c>
      <c r="EP15">
        <v>2</v>
      </c>
      <c r="EQ15" t="s">
        <v>34</v>
      </c>
      <c r="ER15" t="s">
        <v>98</v>
      </c>
      <c r="ES15">
        <v>34001</v>
      </c>
      <c r="EU15" t="s">
        <v>186</v>
      </c>
      <c r="EV15">
        <v>48811</v>
      </c>
      <c r="EW15" t="s">
        <v>37</v>
      </c>
      <c r="EX15" t="s">
        <v>38</v>
      </c>
      <c r="FA15" t="s">
        <v>38</v>
      </c>
      <c r="FB15">
        <v>39.456400000000002</v>
      </c>
      <c r="FC15">
        <v>-74.5886</v>
      </c>
      <c r="FD15" t="s">
        <v>39</v>
      </c>
      <c r="FE15" t="s">
        <v>187</v>
      </c>
      <c r="FF15" t="s">
        <v>34</v>
      </c>
      <c r="FG15">
        <v>0</v>
      </c>
      <c r="FH15" t="s">
        <v>41</v>
      </c>
      <c r="FI15">
        <v>8</v>
      </c>
      <c r="FK15" t="s">
        <v>45</v>
      </c>
      <c r="FL15" t="s">
        <v>46</v>
      </c>
      <c r="FM15">
        <v>1.4289E-2</v>
      </c>
      <c r="FN15" t="s">
        <v>44</v>
      </c>
      <c r="FO15">
        <v>9388611</v>
      </c>
      <c r="FR15">
        <v>55789813</v>
      </c>
      <c r="FT15">
        <v>300</v>
      </c>
      <c r="FU15">
        <v>166467214</v>
      </c>
      <c r="FW15">
        <v>2275020000</v>
      </c>
      <c r="FX15">
        <v>2</v>
      </c>
      <c r="FY15" t="s">
        <v>34</v>
      </c>
      <c r="FZ15" t="s">
        <v>98</v>
      </c>
      <c r="GA15">
        <v>34001</v>
      </c>
      <c r="GC15" t="s">
        <v>186</v>
      </c>
      <c r="GD15">
        <v>48811</v>
      </c>
      <c r="GE15" t="s">
        <v>37</v>
      </c>
      <c r="GF15" t="s">
        <v>38</v>
      </c>
      <c r="GI15" t="s">
        <v>38</v>
      </c>
      <c r="GJ15">
        <v>39.456400000000002</v>
      </c>
      <c r="GK15">
        <v>-74.5886</v>
      </c>
      <c r="GL15" t="s">
        <v>39</v>
      </c>
      <c r="GM15" t="s">
        <v>187</v>
      </c>
      <c r="GN15" t="s">
        <v>34</v>
      </c>
      <c r="GO15">
        <v>0</v>
      </c>
      <c r="GP15" t="s">
        <v>41</v>
      </c>
      <c r="GQ15">
        <v>8</v>
      </c>
      <c r="GS15" t="s">
        <v>42</v>
      </c>
      <c r="GT15" t="s">
        <v>43</v>
      </c>
      <c r="GU15">
        <v>9.8476199999999992E-4</v>
      </c>
      <c r="GV15" t="s">
        <v>44</v>
      </c>
    </row>
    <row r="16" spans="1:204" x14ac:dyDescent="0.25">
      <c r="A16">
        <v>9388611</v>
      </c>
      <c r="D16">
        <v>55789813</v>
      </c>
      <c r="F16">
        <v>300</v>
      </c>
      <c r="G16">
        <v>166466814</v>
      </c>
      <c r="I16">
        <v>2275020000</v>
      </c>
      <c r="J16">
        <v>2</v>
      </c>
      <c r="K16" t="s">
        <v>34</v>
      </c>
      <c r="L16" t="s">
        <v>98</v>
      </c>
      <c r="M16">
        <v>34001</v>
      </c>
      <c r="O16" t="s">
        <v>186</v>
      </c>
      <c r="P16">
        <v>48811</v>
      </c>
      <c r="Q16" t="s">
        <v>37</v>
      </c>
      <c r="R16" t="s">
        <v>38</v>
      </c>
      <c r="U16" t="s">
        <v>38</v>
      </c>
      <c r="V16">
        <v>39.456400000000002</v>
      </c>
      <c r="W16">
        <v>-74.5886</v>
      </c>
      <c r="X16" t="s">
        <v>39</v>
      </c>
      <c r="Y16" t="s">
        <v>187</v>
      </c>
      <c r="Z16" t="s">
        <v>34</v>
      </c>
      <c r="AA16">
        <v>0</v>
      </c>
      <c r="AB16" t="s">
        <v>41</v>
      </c>
      <c r="AC16">
        <v>8</v>
      </c>
      <c r="AE16" t="s">
        <v>53</v>
      </c>
      <c r="AF16" t="s">
        <v>54</v>
      </c>
      <c r="AG16">
        <v>1.8402499999999999E-2</v>
      </c>
      <c r="AH16" t="s">
        <v>44</v>
      </c>
      <c r="AI16">
        <v>9388611</v>
      </c>
      <c r="AL16">
        <v>55789813</v>
      </c>
      <c r="AN16">
        <v>300</v>
      </c>
      <c r="AO16">
        <v>166467014</v>
      </c>
      <c r="AQ16">
        <v>2275020000</v>
      </c>
      <c r="AR16">
        <v>2</v>
      </c>
      <c r="AS16" t="s">
        <v>34</v>
      </c>
      <c r="AT16" t="s">
        <v>98</v>
      </c>
      <c r="AU16">
        <v>34001</v>
      </c>
      <c r="AW16" t="s">
        <v>186</v>
      </c>
      <c r="AX16">
        <v>48811</v>
      </c>
      <c r="AY16" t="s">
        <v>37</v>
      </c>
      <c r="AZ16" t="s">
        <v>38</v>
      </c>
      <c r="BC16" t="s">
        <v>38</v>
      </c>
      <c r="BD16">
        <v>39.456400000000002</v>
      </c>
      <c r="BE16">
        <v>-74.5886</v>
      </c>
      <c r="BF16" t="s">
        <v>39</v>
      </c>
      <c r="BG16" t="s">
        <v>187</v>
      </c>
      <c r="BH16" t="s">
        <v>34</v>
      </c>
      <c r="BI16">
        <v>0</v>
      </c>
      <c r="BJ16" t="s">
        <v>41</v>
      </c>
      <c r="BK16">
        <v>8</v>
      </c>
      <c r="BM16" t="s">
        <v>51</v>
      </c>
      <c r="BN16" t="s">
        <v>52</v>
      </c>
      <c r="BO16">
        <v>17.505500000000001</v>
      </c>
      <c r="BP16" t="s">
        <v>44</v>
      </c>
      <c r="BQ16">
        <v>9388611</v>
      </c>
      <c r="BT16">
        <v>55789813</v>
      </c>
      <c r="BV16">
        <v>300</v>
      </c>
      <c r="BW16">
        <v>166467514</v>
      </c>
      <c r="BY16">
        <v>2275020000</v>
      </c>
      <c r="BZ16">
        <v>2</v>
      </c>
      <c r="CA16" t="s">
        <v>34</v>
      </c>
      <c r="CB16" t="s">
        <v>98</v>
      </c>
      <c r="CC16">
        <v>34001</v>
      </c>
      <c r="CE16" t="s">
        <v>186</v>
      </c>
      <c r="CF16">
        <v>48811</v>
      </c>
      <c r="CG16" t="s">
        <v>37</v>
      </c>
      <c r="CH16" t="s">
        <v>38</v>
      </c>
      <c r="CK16" t="s">
        <v>38</v>
      </c>
      <c r="CL16">
        <v>39.456400000000002</v>
      </c>
      <c r="CM16">
        <v>-74.5886</v>
      </c>
      <c r="CN16" t="s">
        <v>39</v>
      </c>
      <c r="CO16" t="s">
        <v>187</v>
      </c>
      <c r="CP16" t="s">
        <v>34</v>
      </c>
      <c r="CQ16">
        <v>0</v>
      </c>
      <c r="CR16" t="s">
        <v>41</v>
      </c>
      <c r="CS16">
        <v>8</v>
      </c>
      <c r="CU16" t="s">
        <v>49</v>
      </c>
      <c r="CV16" t="s">
        <v>50</v>
      </c>
      <c r="CW16">
        <v>1.7821E-3</v>
      </c>
      <c r="CX16" t="s">
        <v>44</v>
      </c>
      <c r="CY16">
        <v>9388611</v>
      </c>
      <c r="DB16">
        <v>55789813</v>
      </c>
      <c r="DD16">
        <v>300</v>
      </c>
      <c r="DE16">
        <v>166467114</v>
      </c>
      <c r="DG16">
        <v>2275020000</v>
      </c>
      <c r="DH16">
        <v>2</v>
      </c>
      <c r="DI16" t="s">
        <v>34</v>
      </c>
      <c r="DJ16" t="s">
        <v>98</v>
      </c>
      <c r="DK16">
        <v>34001</v>
      </c>
      <c r="DM16" t="s">
        <v>186</v>
      </c>
      <c r="DN16">
        <v>48811</v>
      </c>
      <c r="DO16" t="s">
        <v>37</v>
      </c>
      <c r="DP16" t="s">
        <v>38</v>
      </c>
      <c r="DS16" t="s">
        <v>38</v>
      </c>
      <c r="DT16">
        <v>39.456400000000002</v>
      </c>
      <c r="DU16">
        <v>-74.5886</v>
      </c>
      <c r="DV16" t="s">
        <v>39</v>
      </c>
      <c r="DW16" t="s">
        <v>187</v>
      </c>
      <c r="DX16" t="s">
        <v>34</v>
      </c>
      <c r="DY16">
        <v>0</v>
      </c>
      <c r="DZ16" t="s">
        <v>41</v>
      </c>
      <c r="EA16">
        <v>8</v>
      </c>
      <c r="EC16" t="s">
        <v>47</v>
      </c>
      <c r="ED16" t="s">
        <v>48</v>
      </c>
      <c r="EE16">
        <v>0.48954300000000001</v>
      </c>
      <c r="EF16" t="s">
        <v>44</v>
      </c>
      <c r="EG16">
        <v>9388611</v>
      </c>
      <c r="EJ16">
        <v>55789813</v>
      </c>
      <c r="EL16">
        <v>300</v>
      </c>
      <c r="EM16">
        <v>166466814</v>
      </c>
      <c r="EO16">
        <v>2275020000</v>
      </c>
      <c r="EP16">
        <v>2</v>
      </c>
      <c r="EQ16" t="s">
        <v>34</v>
      </c>
      <c r="ER16" t="s">
        <v>98</v>
      </c>
      <c r="ES16">
        <v>34001</v>
      </c>
      <c r="EU16" t="s">
        <v>186</v>
      </c>
      <c r="EV16">
        <v>48811</v>
      </c>
      <c r="EW16" t="s">
        <v>37</v>
      </c>
      <c r="EX16" t="s">
        <v>38</v>
      </c>
      <c r="FA16" t="s">
        <v>38</v>
      </c>
      <c r="FB16">
        <v>39.456400000000002</v>
      </c>
      <c r="FC16">
        <v>-74.5886</v>
      </c>
      <c r="FD16" t="s">
        <v>39</v>
      </c>
      <c r="FE16" t="s">
        <v>187</v>
      </c>
      <c r="FF16" t="s">
        <v>34</v>
      </c>
      <c r="FG16">
        <v>0</v>
      </c>
      <c r="FH16" t="s">
        <v>41</v>
      </c>
      <c r="FI16">
        <v>8</v>
      </c>
      <c r="FK16" t="s">
        <v>45</v>
      </c>
      <c r="FL16" t="s">
        <v>46</v>
      </c>
      <c r="FM16">
        <v>3.0784100000000002E-3</v>
      </c>
      <c r="FN16" t="s">
        <v>44</v>
      </c>
      <c r="FO16">
        <v>9388611</v>
      </c>
      <c r="FR16">
        <v>55789813</v>
      </c>
      <c r="FT16">
        <v>300</v>
      </c>
      <c r="FU16">
        <v>166466814</v>
      </c>
      <c r="FW16">
        <v>2275020000</v>
      </c>
      <c r="FX16">
        <v>2</v>
      </c>
      <c r="FY16" t="s">
        <v>34</v>
      </c>
      <c r="FZ16" t="s">
        <v>98</v>
      </c>
      <c r="GA16">
        <v>34001</v>
      </c>
      <c r="GC16" t="s">
        <v>186</v>
      </c>
      <c r="GD16">
        <v>48811</v>
      </c>
      <c r="GE16" t="s">
        <v>37</v>
      </c>
      <c r="GF16" t="s">
        <v>38</v>
      </c>
      <c r="GI16" t="s">
        <v>38</v>
      </c>
      <c r="GJ16">
        <v>39.456400000000002</v>
      </c>
      <c r="GK16">
        <v>-74.5886</v>
      </c>
      <c r="GL16" t="s">
        <v>39</v>
      </c>
      <c r="GM16" t="s">
        <v>187</v>
      </c>
      <c r="GN16" t="s">
        <v>34</v>
      </c>
      <c r="GO16">
        <v>0</v>
      </c>
      <c r="GP16" t="s">
        <v>41</v>
      </c>
      <c r="GQ16">
        <v>8</v>
      </c>
      <c r="GS16" t="s">
        <v>42</v>
      </c>
      <c r="GT16" t="s">
        <v>43</v>
      </c>
      <c r="GU16">
        <v>2.8343999999999999E-3</v>
      </c>
      <c r="GV16" t="s">
        <v>44</v>
      </c>
    </row>
    <row r="17" spans="1:204" x14ac:dyDescent="0.25">
      <c r="A17">
        <v>9388611</v>
      </c>
      <c r="D17">
        <v>55789813</v>
      </c>
      <c r="F17">
        <v>300</v>
      </c>
      <c r="G17">
        <v>166467614</v>
      </c>
      <c r="I17">
        <v>2275020000</v>
      </c>
      <c r="J17">
        <v>2</v>
      </c>
      <c r="K17" t="s">
        <v>34</v>
      </c>
      <c r="L17" t="s">
        <v>98</v>
      </c>
      <c r="M17">
        <v>34001</v>
      </c>
      <c r="O17" t="s">
        <v>186</v>
      </c>
      <c r="P17">
        <v>48811</v>
      </c>
      <c r="Q17" t="s">
        <v>37</v>
      </c>
      <c r="R17" t="s">
        <v>38</v>
      </c>
      <c r="U17" t="s">
        <v>38</v>
      </c>
      <c r="V17">
        <v>39.456400000000002</v>
      </c>
      <c r="W17">
        <v>-74.5886</v>
      </c>
      <c r="X17" t="s">
        <v>39</v>
      </c>
      <c r="Y17" t="s">
        <v>187</v>
      </c>
      <c r="Z17" t="s">
        <v>34</v>
      </c>
      <c r="AA17">
        <v>0</v>
      </c>
      <c r="AB17" t="s">
        <v>41</v>
      </c>
      <c r="AC17">
        <v>8</v>
      </c>
      <c r="AE17" t="s">
        <v>53</v>
      </c>
      <c r="AF17" t="s">
        <v>54</v>
      </c>
      <c r="AG17">
        <v>1.9617800000000001E-2</v>
      </c>
      <c r="AH17" t="s">
        <v>44</v>
      </c>
      <c r="AI17">
        <v>9388611</v>
      </c>
      <c r="AL17">
        <v>55789813</v>
      </c>
      <c r="AN17">
        <v>300</v>
      </c>
      <c r="AO17">
        <v>81802014</v>
      </c>
      <c r="AQ17">
        <v>2275020000</v>
      </c>
      <c r="AR17">
        <v>2</v>
      </c>
      <c r="AS17" t="s">
        <v>34</v>
      </c>
      <c r="AT17" t="s">
        <v>98</v>
      </c>
      <c r="AU17">
        <v>34001</v>
      </c>
      <c r="AW17" t="s">
        <v>186</v>
      </c>
      <c r="AX17">
        <v>48811</v>
      </c>
      <c r="AY17" t="s">
        <v>37</v>
      </c>
      <c r="AZ17" t="s">
        <v>38</v>
      </c>
      <c r="BC17" t="s">
        <v>38</v>
      </c>
      <c r="BD17">
        <v>39.456400000000002</v>
      </c>
      <c r="BE17">
        <v>-74.5886</v>
      </c>
      <c r="BF17" t="s">
        <v>39</v>
      </c>
      <c r="BG17" t="s">
        <v>187</v>
      </c>
      <c r="BH17" t="s">
        <v>34</v>
      </c>
      <c r="BI17">
        <v>0</v>
      </c>
      <c r="BJ17" t="s">
        <v>41</v>
      </c>
      <c r="BK17">
        <v>8</v>
      </c>
      <c r="BM17" t="s">
        <v>51</v>
      </c>
      <c r="BN17" t="s">
        <v>52</v>
      </c>
      <c r="BO17">
        <v>1.1853000000000001E-2</v>
      </c>
      <c r="BP17" t="s">
        <v>44</v>
      </c>
      <c r="BQ17">
        <v>9388611</v>
      </c>
      <c r="BT17">
        <v>55789813</v>
      </c>
      <c r="BV17">
        <v>300</v>
      </c>
      <c r="BW17">
        <v>81802014</v>
      </c>
      <c r="BY17">
        <v>2275020000</v>
      </c>
      <c r="BZ17">
        <v>2</v>
      </c>
      <c r="CA17" t="s">
        <v>34</v>
      </c>
      <c r="CB17" t="s">
        <v>98</v>
      </c>
      <c r="CC17">
        <v>34001</v>
      </c>
      <c r="CE17" t="s">
        <v>186</v>
      </c>
      <c r="CF17">
        <v>48811</v>
      </c>
      <c r="CG17" t="s">
        <v>37</v>
      </c>
      <c r="CH17" t="s">
        <v>38</v>
      </c>
      <c r="CK17" t="s">
        <v>38</v>
      </c>
      <c r="CL17">
        <v>39.456400000000002</v>
      </c>
      <c r="CM17">
        <v>-74.5886</v>
      </c>
      <c r="CN17" t="s">
        <v>39</v>
      </c>
      <c r="CO17" t="s">
        <v>187</v>
      </c>
      <c r="CP17" t="s">
        <v>34</v>
      </c>
      <c r="CQ17">
        <v>0</v>
      </c>
      <c r="CR17" t="s">
        <v>41</v>
      </c>
      <c r="CS17">
        <v>8</v>
      </c>
      <c r="CU17" t="s">
        <v>49</v>
      </c>
      <c r="CV17" t="s">
        <v>50</v>
      </c>
      <c r="CW17">
        <v>1.7442799999999999E-4</v>
      </c>
      <c r="CX17" t="s">
        <v>44</v>
      </c>
      <c r="CY17">
        <v>9388611</v>
      </c>
      <c r="DB17">
        <v>55789813</v>
      </c>
      <c r="DD17">
        <v>300</v>
      </c>
      <c r="DE17">
        <v>166467414</v>
      </c>
      <c r="DG17">
        <v>2275020000</v>
      </c>
      <c r="DH17">
        <v>2</v>
      </c>
      <c r="DI17" t="s">
        <v>34</v>
      </c>
      <c r="DJ17" t="s">
        <v>98</v>
      </c>
      <c r="DK17">
        <v>34001</v>
      </c>
      <c r="DM17" t="s">
        <v>186</v>
      </c>
      <c r="DN17">
        <v>48811</v>
      </c>
      <c r="DO17" t="s">
        <v>37</v>
      </c>
      <c r="DP17" t="s">
        <v>38</v>
      </c>
      <c r="DS17" t="s">
        <v>38</v>
      </c>
      <c r="DT17">
        <v>39.456400000000002</v>
      </c>
      <c r="DU17">
        <v>-74.5886</v>
      </c>
      <c r="DV17" t="s">
        <v>39</v>
      </c>
      <c r="DW17" t="s">
        <v>187</v>
      </c>
      <c r="DX17" t="s">
        <v>34</v>
      </c>
      <c r="DY17">
        <v>0</v>
      </c>
      <c r="DZ17" t="s">
        <v>41</v>
      </c>
      <c r="EA17">
        <v>8</v>
      </c>
      <c r="EC17" t="s">
        <v>47</v>
      </c>
      <c r="ED17" t="s">
        <v>48</v>
      </c>
      <c r="EE17">
        <v>1.19349E-3</v>
      </c>
      <c r="EF17" t="s">
        <v>44</v>
      </c>
      <c r="EG17">
        <v>9388611</v>
      </c>
      <c r="EJ17">
        <v>55789813</v>
      </c>
      <c r="EL17">
        <v>300</v>
      </c>
      <c r="EM17">
        <v>166467314</v>
      </c>
      <c r="EO17">
        <v>2275020000</v>
      </c>
      <c r="EP17">
        <v>2</v>
      </c>
      <c r="EQ17" t="s">
        <v>34</v>
      </c>
      <c r="ER17" t="s">
        <v>98</v>
      </c>
      <c r="ES17">
        <v>34001</v>
      </c>
      <c r="EU17" t="s">
        <v>186</v>
      </c>
      <c r="EV17">
        <v>48811</v>
      </c>
      <c r="EW17" t="s">
        <v>37</v>
      </c>
      <c r="EX17" t="s">
        <v>38</v>
      </c>
      <c r="FA17" t="s">
        <v>38</v>
      </c>
      <c r="FB17">
        <v>39.456400000000002</v>
      </c>
      <c r="FC17">
        <v>-74.5886</v>
      </c>
      <c r="FD17" t="s">
        <v>39</v>
      </c>
      <c r="FE17" t="s">
        <v>187</v>
      </c>
      <c r="FF17" t="s">
        <v>34</v>
      </c>
      <c r="FG17">
        <v>0</v>
      </c>
      <c r="FH17" t="s">
        <v>41</v>
      </c>
      <c r="FI17">
        <v>8</v>
      </c>
      <c r="FK17" t="s">
        <v>45</v>
      </c>
      <c r="FL17" t="s">
        <v>46</v>
      </c>
      <c r="FM17">
        <v>7.9131300000000009E-3</v>
      </c>
      <c r="FN17" t="s">
        <v>44</v>
      </c>
      <c r="FO17">
        <v>9388611</v>
      </c>
      <c r="FR17">
        <v>55789813</v>
      </c>
      <c r="FT17">
        <v>300</v>
      </c>
      <c r="FU17">
        <v>166466714</v>
      </c>
      <c r="FW17">
        <v>2275020000</v>
      </c>
      <c r="FX17">
        <v>2</v>
      </c>
      <c r="FY17" t="s">
        <v>34</v>
      </c>
      <c r="FZ17" t="s">
        <v>98</v>
      </c>
      <c r="GA17">
        <v>34001</v>
      </c>
      <c r="GC17" t="s">
        <v>186</v>
      </c>
      <c r="GD17">
        <v>48811</v>
      </c>
      <c r="GE17" t="s">
        <v>37</v>
      </c>
      <c r="GF17" t="s">
        <v>38</v>
      </c>
      <c r="GI17" t="s">
        <v>38</v>
      </c>
      <c r="GJ17">
        <v>39.456400000000002</v>
      </c>
      <c r="GK17">
        <v>-74.5886</v>
      </c>
      <c r="GL17" t="s">
        <v>39</v>
      </c>
      <c r="GM17" t="s">
        <v>187</v>
      </c>
      <c r="GN17" t="s">
        <v>34</v>
      </c>
      <c r="GO17">
        <v>0</v>
      </c>
      <c r="GP17" t="s">
        <v>41</v>
      </c>
      <c r="GQ17">
        <v>8</v>
      </c>
      <c r="GS17" t="s">
        <v>42</v>
      </c>
      <c r="GT17" t="s">
        <v>43</v>
      </c>
      <c r="GU17">
        <v>2.8346299999999999E-3</v>
      </c>
      <c r="GV17" t="s">
        <v>44</v>
      </c>
    </row>
    <row r="18" spans="1:204" x14ac:dyDescent="0.25">
      <c r="A18">
        <v>9388611</v>
      </c>
      <c r="D18">
        <v>55789813</v>
      </c>
      <c r="F18">
        <v>300</v>
      </c>
      <c r="G18">
        <v>166466614</v>
      </c>
      <c r="I18">
        <v>2275020000</v>
      </c>
      <c r="J18">
        <v>2</v>
      </c>
      <c r="K18" t="s">
        <v>34</v>
      </c>
      <c r="L18" t="s">
        <v>98</v>
      </c>
      <c r="M18">
        <v>34001</v>
      </c>
      <c r="O18" t="s">
        <v>186</v>
      </c>
      <c r="P18">
        <v>48811</v>
      </c>
      <c r="Q18" t="s">
        <v>37</v>
      </c>
      <c r="R18" t="s">
        <v>38</v>
      </c>
      <c r="U18" t="s">
        <v>38</v>
      </c>
      <c r="V18">
        <v>39.456400000000002</v>
      </c>
      <c r="W18">
        <v>-74.5886</v>
      </c>
      <c r="X18" t="s">
        <v>39</v>
      </c>
      <c r="Y18" t="s">
        <v>187</v>
      </c>
      <c r="Z18" t="s">
        <v>34</v>
      </c>
      <c r="AA18">
        <v>0</v>
      </c>
      <c r="AB18" t="s">
        <v>41</v>
      </c>
      <c r="AC18">
        <v>8</v>
      </c>
      <c r="AE18" t="s">
        <v>53</v>
      </c>
      <c r="AF18" t="s">
        <v>54</v>
      </c>
      <c r="AG18">
        <v>3.0331000000000001</v>
      </c>
      <c r="AH18" t="s">
        <v>44</v>
      </c>
      <c r="AI18">
        <v>9388611</v>
      </c>
      <c r="AL18">
        <v>55789813</v>
      </c>
      <c r="AN18">
        <v>300</v>
      </c>
      <c r="AO18">
        <v>166467114</v>
      </c>
      <c r="AQ18">
        <v>2275020000</v>
      </c>
      <c r="AR18">
        <v>2</v>
      </c>
      <c r="AS18" t="s">
        <v>34</v>
      </c>
      <c r="AT18" t="s">
        <v>98</v>
      </c>
      <c r="AU18">
        <v>34001</v>
      </c>
      <c r="AW18" t="s">
        <v>186</v>
      </c>
      <c r="AX18">
        <v>48811</v>
      </c>
      <c r="AY18" t="s">
        <v>37</v>
      </c>
      <c r="AZ18" t="s">
        <v>38</v>
      </c>
      <c r="BC18" t="s">
        <v>38</v>
      </c>
      <c r="BD18">
        <v>39.456400000000002</v>
      </c>
      <c r="BE18">
        <v>-74.5886</v>
      </c>
      <c r="BF18" t="s">
        <v>39</v>
      </c>
      <c r="BG18" t="s">
        <v>187</v>
      </c>
      <c r="BH18" t="s">
        <v>34</v>
      </c>
      <c r="BI18">
        <v>0</v>
      </c>
      <c r="BJ18" t="s">
        <v>41</v>
      </c>
      <c r="BK18">
        <v>8</v>
      </c>
      <c r="BM18" t="s">
        <v>51</v>
      </c>
      <c r="BN18" t="s">
        <v>52</v>
      </c>
      <c r="BO18">
        <v>26.4635</v>
      </c>
      <c r="BP18" t="s">
        <v>44</v>
      </c>
      <c r="BQ18">
        <v>9388611</v>
      </c>
      <c r="BT18">
        <v>55789813</v>
      </c>
      <c r="BV18">
        <v>300</v>
      </c>
      <c r="BW18">
        <v>166467414</v>
      </c>
      <c r="BY18">
        <v>2275020000</v>
      </c>
      <c r="BZ18">
        <v>2</v>
      </c>
      <c r="CA18" t="s">
        <v>34</v>
      </c>
      <c r="CB18" t="s">
        <v>98</v>
      </c>
      <c r="CC18">
        <v>34001</v>
      </c>
      <c r="CE18" t="s">
        <v>186</v>
      </c>
      <c r="CF18">
        <v>48811</v>
      </c>
      <c r="CG18" t="s">
        <v>37</v>
      </c>
      <c r="CH18" t="s">
        <v>38</v>
      </c>
      <c r="CK18" t="s">
        <v>38</v>
      </c>
      <c r="CL18">
        <v>39.456400000000002</v>
      </c>
      <c r="CM18">
        <v>-74.5886</v>
      </c>
      <c r="CN18" t="s">
        <v>39</v>
      </c>
      <c r="CO18" t="s">
        <v>187</v>
      </c>
      <c r="CP18" t="s">
        <v>34</v>
      </c>
      <c r="CQ18">
        <v>0</v>
      </c>
      <c r="CR18" t="s">
        <v>41</v>
      </c>
      <c r="CS18">
        <v>8</v>
      </c>
      <c r="CU18" t="s">
        <v>49</v>
      </c>
      <c r="CV18" t="s">
        <v>50</v>
      </c>
      <c r="CW18">
        <v>1.19349E-3</v>
      </c>
      <c r="CX18" t="s">
        <v>44</v>
      </c>
      <c r="CY18">
        <v>9388611</v>
      </c>
      <c r="DB18">
        <v>55789813</v>
      </c>
      <c r="DD18">
        <v>300</v>
      </c>
      <c r="DE18">
        <v>166467614</v>
      </c>
      <c r="DG18">
        <v>2275020000</v>
      </c>
      <c r="DH18">
        <v>2</v>
      </c>
      <c r="DI18" t="s">
        <v>34</v>
      </c>
      <c r="DJ18" t="s">
        <v>98</v>
      </c>
      <c r="DK18">
        <v>34001</v>
      </c>
      <c r="DM18" t="s">
        <v>186</v>
      </c>
      <c r="DN18">
        <v>48811</v>
      </c>
      <c r="DO18" t="s">
        <v>37</v>
      </c>
      <c r="DP18" t="s">
        <v>38</v>
      </c>
      <c r="DS18" t="s">
        <v>38</v>
      </c>
      <c r="DT18">
        <v>39.456400000000002</v>
      </c>
      <c r="DU18">
        <v>-74.5886</v>
      </c>
      <c r="DV18" t="s">
        <v>39</v>
      </c>
      <c r="DW18" t="s">
        <v>187</v>
      </c>
      <c r="DX18" t="s">
        <v>34</v>
      </c>
      <c r="DY18">
        <v>0</v>
      </c>
      <c r="DZ18" t="s">
        <v>41</v>
      </c>
      <c r="EA18">
        <v>8</v>
      </c>
      <c r="EC18" t="s">
        <v>47</v>
      </c>
      <c r="ED18" t="s">
        <v>48</v>
      </c>
      <c r="EE18">
        <v>4.70851E-4</v>
      </c>
      <c r="EF18" t="s">
        <v>44</v>
      </c>
      <c r="EG18">
        <v>9388611</v>
      </c>
      <c r="EJ18">
        <v>55789813</v>
      </c>
      <c r="EL18">
        <v>300</v>
      </c>
      <c r="EM18">
        <v>166466914</v>
      </c>
      <c r="EO18">
        <v>2275020000</v>
      </c>
      <c r="EP18">
        <v>2</v>
      </c>
      <c r="EQ18" t="s">
        <v>34</v>
      </c>
      <c r="ER18" t="s">
        <v>98</v>
      </c>
      <c r="ES18">
        <v>34001</v>
      </c>
      <c r="EU18" t="s">
        <v>186</v>
      </c>
      <c r="EV18">
        <v>48811</v>
      </c>
      <c r="EW18" t="s">
        <v>37</v>
      </c>
      <c r="EX18" t="s">
        <v>38</v>
      </c>
      <c r="FA18" t="s">
        <v>38</v>
      </c>
      <c r="FB18">
        <v>39.456400000000002</v>
      </c>
      <c r="FC18">
        <v>-74.5886</v>
      </c>
      <c r="FD18" t="s">
        <v>39</v>
      </c>
      <c r="FE18" t="s">
        <v>187</v>
      </c>
      <c r="FF18" t="s">
        <v>34</v>
      </c>
      <c r="FG18">
        <v>0</v>
      </c>
      <c r="FH18" t="s">
        <v>41</v>
      </c>
      <c r="FI18">
        <v>8</v>
      </c>
      <c r="FK18" t="s">
        <v>45</v>
      </c>
      <c r="FL18" t="s">
        <v>46</v>
      </c>
      <c r="FM18">
        <v>0.65681800000000001</v>
      </c>
      <c r="FN18" t="s">
        <v>44</v>
      </c>
      <c r="FO18">
        <v>9388611</v>
      </c>
      <c r="FR18">
        <v>55789813</v>
      </c>
      <c r="FT18">
        <v>300</v>
      </c>
      <c r="FU18">
        <v>166467514</v>
      </c>
      <c r="FW18">
        <v>2275020000</v>
      </c>
      <c r="FX18">
        <v>2</v>
      </c>
      <c r="FY18" t="s">
        <v>34</v>
      </c>
      <c r="FZ18" t="s">
        <v>98</v>
      </c>
      <c r="GA18">
        <v>34001</v>
      </c>
      <c r="GC18" t="s">
        <v>186</v>
      </c>
      <c r="GD18">
        <v>48811</v>
      </c>
      <c r="GE18" t="s">
        <v>37</v>
      </c>
      <c r="GF18" t="s">
        <v>38</v>
      </c>
      <c r="GI18" t="s">
        <v>38</v>
      </c>
      <c r="GJ18">
        <v>39.456400000000002</v>
      </c>
      <c r="GK18">
        <v>-74.5886</v>
      </c>
      <c r="GL18" t="s">
        <v>39</v>
      </c>
      <c r="GM18" t="s">
        <v>187</v>
      </c>
      <c r="GN18" t="s">
        <v>34</v>
      </c>
      <c r="GO18">
        <v>0</v>
      </c>
      <c r="GP18" t="s">
        <v>41</v>
      </c>
      <c r="GQ18">
        <v>8</v>
      </c>
      <c r="GS18" t="s">
        <v>42</v>
      </c>
      <c r="GT18" t="s">
        <v>43</v>
      </c>
      <c r="GU18">
        <v>1.89952E-2</v>
      </c>
      <c r="GV18" t="s">
        <v>44</v>
      </c>
    </row>
    <row r="19" spans="1:204" x14ac:dyDescent="0.25">
      <c r="A19">
        <v>9388611</v>
      </c>
      <c r="D19">
        <v>55789813</v>
      </c>
      <c r="F19">
        <v>300</v>
      </c>
      <c r="G19">
        <v>81802014</v>
      </c>
      <c r="I19">
        <v>2275020000</v>
      </c>
      <c r="J19">
        <v>2</v>
      </c>
      <c r="K19" t="s">
        <v>34</v>
      </c>
      <c r="L19" t="s">
        <v>98</v>
      </c>
      <c r="M19">
        <v>34001</v>
      </c>
      <c r="O19" t="s">
        <v>186</v>
      </c>
      <c r="P19">
        <v>48811</v>
      </c>
      <c r="Q19" t="s">
        <v>37</v>
      </c>
      <c r="R19" t="s">
        <v>38</v>
      </c>
      <c r="U19" t="s">
        <v>38</v>
      </c>
      <c r="V19">
        <v>39.456400000000002</v>
      </c>
      <c r="W19">
        <v>-74.5886</v>
      </c>
      <c r="X19" t="s">
        <v>39</v>
      </c>
      <c r="Y19" t="s">
        <v>187</v>
      </c>
      <c r="Z19" t="s">
        <v>34</v>
      </c>
      <c r="AA19">
        <v>0</v>
      </c>
      <c r="AB19" t="s">
        <v>41</v>
      </c>
      <c r="AC19">
        <v>8</v>
      </c>
      <c r="AE19" t="s">
        <v>53</v>
      </c>
      <c r="AF19" t="s">
        <v>54</v>
      </c>
      <c r="AG19">
        <v>1.0725800000000001E-2</v>
      </c>
      <c r="AH19" t="s">
        <v>44</v>
      </c>
      <c r="AI19">
        <v>9388611</v>
      </c>
      <c r="AL19">
        <v>55789813</v>
      </c>
      <c r="AN19">
        <v>300</v>
      </c>
      <c r="AO19">
        <v>166467514</v>
      </c>
      <c r="AQ19">
        <v>2275020000</v>
      </c>
      <c r="AR19">
        <v>2</v>
      </c>
      <c r="AS19" t="s">
        <v>34</v>
      </c>
      <c r="AT19" t="s">
        <v>98</v>
      </c>
      <c r="AU19">
        <v>34001</v>
      </c>
      <c r="AW19" t="s">
        <v>186</v>
      </c>
      <c r="AX19">
        <v>48811</v>
      </c>
      <c r="AY19" t="s">
        <v>37</v>
      </c>
      <c r="AZ19" t="s">
        <v>38</v>
      </c>
      <c r="BC19" t="s">
        <v>38</v>
      </c>
      <c r="BD19">
        <v>39.456400000000002</v>
      </c>
      <c r="BE19">
        <v>-74.5886</v>
      </c>
      <c r="BF19" t="s">
        <v>39</v>
      </c>
      <c r="BG19" t="s">
        <v>187</v>
      </c>
      <c r="BH19" t="s">
        <v>34</v>
      </c>
      <c r="BI19">
        <v>0</v>
      </c>
      <c r="BJ19" t="s">
        <v>41</v>
      </c>
      <c r="BK19">
        <v>8</v>
      </c>
      <c r="BM19" t="s">
        <v>51</v>
      </c>
      <c r="BN19" t="s">
        <v>52</v>
      </c>
      <c r="BO19">
        <v>0.106589</v>
      </c>
      <c r="BP19" t="s">
        <v>44</v>
      </c>
      <c r="BQ19">
        <v>9388611</v>
      </c>
      <c r="BT19">
        <v>55789813</v>
      </c>
      <c r="BV19">
        <v>300</v>
      </c>
      <c r="BW19">
        <v>166467614</v>
      </c>
      <c r="BY19">
        <v>2275020000</v>
      </c>
      <c r="BZ19">
        <v>2</v>
      </c>
      <c r="CA19" t="s">
        <v>34</v>
      </c>
      <c r="CB19" t="s">
        <v>98</v>
      </c>
      <c r="CC19">
        <v>34001</v>
      </c>
      <c r="CE19" t="s">
        <v>186</v>
      </c>
      <c r="CF19">
        <v>48811</v>
      </c>
      <c r="CG19" t="s">
        <v>37</v>
      </c>
      <c r="CH19" t="s">
        <v>38</v>
      </c>
      <c r="CK19" t="s">
        <v>38</v>
      </c>
      <c r="CL19">
        <v>39.456400000000002</v>
      </c>
      <c r="CM19">
        <v>-74.5886</v>
      </c>
      <c r="CN19" t="s">
        <v>39</v>
      </c>
      <c r="CO19" t="s">
        <v>187</v>
      </c>
      <c r="CP19" t="s">
        <v>34</v>
      </c>
      <c r="CQ19">
        <v>0</v>
      </c>
      <c r="CR19" t="s">
        <v>41</v>
      </c>
      <c r="CS19">
        <v>8</v>
      </c>
      <c r="CU19" t="s">
        <v>49</v>
      </c>
      <c r="CV19" t="s">
        <v>50</v>
      </c>
      <c r="CW19">
        <v>4.70851E-4</v>
      </c>
      <c r="CX19" t="s">
        <v>44</v>
      </c>
      <c r="CY19">
        <v>9388611</v>
      </c>
      <c r="DB19">
        <v>55789813</v>
      </c>
      <c r="DD19">
        <v>300</v>
      </c>
      <c r="DE19">
        <v>166467314</v>
      </c>
      <c r="DG19">
        <v>2275020000</v>
      </c>
      <c r="DH19">
        <v>2</v>
      </c>
      <c r="DI19" t="s">
        <v>34</v>
      </c>
      <c r="DJ19" t="s">
        <v>98</v>
      </c>
      <c r="DK19">
        <v>34001</v>
      </c>
      <c r="DM19" t="s">
        <v>186</v>
      </c>
      <c r="DN19">
        <v>48811</v>
      </c>
      <c r="DO19" t="s">
        <v>37</v>
      </c>
      <c r="DP19" t="s">
        <v>38</v>
      </c>
      <c r="DS19" t="s">
        <v>38</v>
      </c>
      <c r="DT19">
        <v>39.456400000000002</v>
      </c>
      <c r="DU19">
        <v>-74.5886</v>
      </c>
      <c r="DV19" t="s">
        <v>39</v>
      </c>
      <c r="DW19" t="s">
        <v>187</v>
      </c>
      <c r="DX19" t="s">
        <v>34</v>
      </c>
      <c r="DY19">
        <v>0</v>
      </c>
      <c r="DZ19" t="s">
        <v>41</v>
      </c>
      <c r="EA19">
        <v>8</v>
      </c>
      <c r="EC19" t="s">
        <v>47</v>
      </c>
      <c r="ED19" t="s">
        <v>48</v>
      </c>
      <c r="EE19">
        <v>1.11119E-3</v>
      </c>
      <c r="EF19" t="s">
        <v>44</v>
      </c>
      <c r="EG19">
        <v>9388611</v>
      </c>
      <c r="EJ19">
        <v>55789813</v>
      </c>
      <c r="EL19">
        <v>300</v>
      </c>
      <c r="EM19">
        <v>166467014</v>
      </c>
      <c r="EO19">
        <v>2275020000</v>
      </c>
      <c r="EP19">
        <v>2</v>
      </c>
      <c r="EQ19" t="s">
        <v>34</v>
      </c>
      <c r="ER19" t="s">
        <v>98</v>
      </c>
      <c r="ES19">
        <v>34001</v>
      </c>
      <c r="EU19" t="s">
        <v>186</v>
      </c>
      <c r="EV19">
        <v>48811</v>
      </c>
      <c r="EW19" t="s">
        <v>37</v>
      </c>
      <c r="EX19" t="s">
        <v>38</v>
      </c>
      <c r="FA19" t="s">
        <v>38</v>
      </c>
      <c r="FB19">
        <v>39.456400000000002</v>
      </c>
      <c r="FC19">
        <v>-74.5886</v>
      </c>
      <c r="FD19" t="s">
        <v>39</v>
      </c>
      <c r="FE19" t="s">
        <v>187</v>
      </c>
      <c r="FF19" t="s">
        <v>34</v>
      </c>
      <c r="FG19">
        <v>0</v>
      </c>
      <c r="FH19" t="s">
        <v>41</v>
      </c>
      <c r="FI19">
        <v>8</v>
      </c>
      <c r="FK19" t="s">
        <v>45</v>
      </c>
      <c r="FL19" t="s">
        <v>46</v>
      </c>
      <c r="FM19">
        <v>2.0314700000000001</v>
      </c>
      <c r="FN19" t="s">
        <v>44</v>
      </c>
      <c r="FO19">
        <v>9388611</v>
      </c>
      <c r="FR19">
        <v>55789813</v>
      </c>
      <c r="FT19">
        <v>300</v>
      </c>
      <c r="FU19">
        <v>81802014</v>
      </c>
      <c r="FW19">
        <v>2275020000</v>
      </c>
      <c r="FX19">
        <v>2</v>
      </c>
      <c r="FY19" t="s">
        <v>34</v>
      </c>
      <c r="FZ19" t="s">
        <v>98</v>
      </c>
      <c r="GA19">
        <v>34001</v>
      </c>
      <c r="GC19" t="s">
        <v>186</v>
      </c>
      <c r="GD19">
        <v>48811</v>
      </c>
      <c r="GE19" t="s">
        <v>37</v>
      </c>
      <c r="GF19" t="s">
        <v>38</v>
      </c>
      <c r="GI19" t="s">
        <v>38</v>
      </c>
      <c r="GJ19">
        <v>39.456400000000002</v>
      </c>
      <c r="GK19">
        <v>-74.5886</v>
      </c>
      <c r="GL19" t="s">
        <v>39</v>
      </c>
      <c r="GM19" t="s">
        <v>187</v>
      </c>
      <c r="GN19" t="s">
        <v>34</v>
      </c>
      <c r="GO19">
        <v>0</v>
      </c>
      <c r="GP19" t="s">
        <v>41</v>
      </c>
      <c r="GQ19">
        <v>8</v>
      </c>
      <c r="GS19" t="s">
        <v>42</v>
      </c>
      <c r="GT19" t="s">
        <v>43</v>
      </c>
      <c r="GU19">
        <v>1.6684200000000001E-3</v>
      </c>
      <c r="GV19" t="s">
        <v>44</v>
      </c>
    </row>
    <row r="20" spans="1:204" x14ac:dyDescent="0.25">
      <c r="A20">
        <v>9388611</v>
      </c>
      <c r="D20">
        <v>55789813</v>
      </c>
      <c r="F20">
        <v>300</v>
      </c>
      <c r="G20">
        <v>166467014</v>
      </c>
      <c r="I20">
        <v>2275020000</v>
      </c>
      <c r="J20">
        <v>2</v>
      </c>
      <c r="K20" t="s">
        <v>34</v>
      </c>
      <c r="L20" t="s">
        <v>98</v>
      </c>
      <c r="M20">
        <v>34001</v>
      </c>
      <c r="O20" t="s">
        <v>186</v>
      </c>
      <c r="P20">
        <v>48811</v>
      </c>
      <c r="Q20" t="s">
        <v>37</v>
      </c>
      <c r="R20" t="s">
        <v>38</v>
      </c>
      <c r="U20" t="s">
        <v>38</v>
      </c>
      <c r="V20">
        <v>39.456400000000002</v>
      </c>
      <c r="W20">
        <v>-74.5886</v>
      </c>
      <c r="X20" t="s">
        <v>39</v>
      </c>
      <c r="Y20" t="s">
        <v>187</v>
      </c>
      <c r="Z20" t="s">
        <v>34</v>
      </c>
      <c r="AA20">
        <v>0</v>
      </c>
      <c r="AB20" t="s">
        <v>41</v>
      </c>
      <c r="AC20">
        <v>8</v>
      </c>
      <c r="AE20" t="s">
        <v>53</v>
      </c>
      <c r="AF20" t="s">
        <v>54</v>
      </c>
      <c r="AG20">
        <v>9.3409899999999997</v>
      </c>
      <c r="AH20" t="s">
        <v>44</v>
      </c>
      <c r="AI20">
        <v>9388611</v>
      </c>
      <c r="AL20">
        <v>55789813</v>
      </c>
      <c r="AN20">
        <v>300</v>
      </c>
      <c r="AO20">
        <v>166466914</v>
      </c>
      <c r="AQ20">
        <v>2275020000</v>
      </c>
      <c r="AR20">
        <v>2</v>
      </c>
      <c r="AS20" t="s">
        <v>34</v>
      </c>
      <c r="AT20" t="s">
        <v>98</v>
      </c>
      <c r="AU20">
        <v>34001</v>
      </c>
      <c r="AW20" t="s">
        <v>186</v>
      </c>
      <c r="AX20">
        <v>48811</v>
      </c>
      <c r="AY20" t="s">
        <v>37</v>
      </c>
      <c r="AZ20" t="s">
        <v>38</v>
      </c>
      <c r="BC20" t="s">
        <v>38</v>
      </c>
      <c r="BD20">
        <v>39.456400000000002</v>
      </c>
      <c r="BE20">
        <v>-74.5886</v>
      </c>
      <c r="BF20" t="s">
        <v>39</v>
      </c>
      <c r="BG20" t="s">
        <v>187</v>
      </c>
      <c r="BH20" t="s">
        <v>34</v>
      </c>
      <c r="BI20">
        <v>0</v>
      </c>
      <c r="BJ20" t="s">
        <v>41</v>
      </c>
      <c r="BK20">
        <v>8</v>
      </c>
      <c r="BM20" t="s">
        <v>51</v>
      </c>
      <c r="BN20" t="s">
        <v>52</v>
      </c>
      <c r="BO20">
        <v>4.7263900000000003</v>
      </c>
      <c r="BP20" t="s">
        <v>44</v>
      </c>
      <c r="BQ20">
        <v>9388611</v>
      </c>
      <c r="BT20">
        <v>55789813</v>
      </c>
      <c r="BV20">
        <v>300</v>
      </c>
      <c r="BW20">
        <v>166466814</v>
      </c>
      <c r="BY20">
        <v>2275020000</v>
      </c>
      <c r="BZ20">
        <v>2</v>
      </c>
      <c r="CA20" t="s">
        <v>34</v>
      </c>
      <c r="CB20" t="s">
        <v>98</v>
      </c>
      <c r="CC20">
        <v>34001</v>
      </c>
      <c r="CE20" t="s">
        <v>186</v>
      </c>
      <c r="CF20">
        <v>48811</v>
      </c>
      <c r="CG20" t="s">
        <v>37</v>
      </c>
      <c r="CH20" t="s">
        <v>38</v>
      </c>
      <c r="CK20" t="s">
        <v>38</v>
      </c>
      <c r="CL20">
        <v>39.456400000000002</v>
      </c>
      <c r="CM20">
        <v>-74.5886</v>
      </c>
      <c r="CN20" t="s">
        <v>39</v>
      </c>
      <c r="CO20" t="s">
        <v>187</v>
      </c>
      <c r="CP20" t="s">
        <v>34</v>
      </c>
      <c r="CQ20">
        <v>0</v>
      </c>
      <c r="CR20" t="s">
        <v>41</v>
      </c>
      <c r="CS20">
        <v>8</v>
      </c>
      <c r="CU20" t="s">
        <v>49</v>
      </c>
      <c r="CV20" t="s">
        <v>50</v>
      </c>
      <c r="CW20">
        <v>3.8670099999999998E-4</v>
      </c>
      <c r="CX20" t="s">
        <v>44</v>
      </c>
      <c r="CY20">
        <v>9388611</v>
      </c>
      <c r="DB20">
        <v>55789813</v>
      </c>
      <c r="DD20">
        <v>300</v>
      </c>
      <c r="DE20">
        <v>166466914</v>
      </c>
      <c r="DG20">
        <v>2275020000</v>
      </c>
      <c r="DH20">
        <v>2</v>
      </c>
      <c r="DI20" t="s">
        <v>34</v>
      </c>
      <c r="DJ20" t="s">
        <v>98</v>
      </c>
      <c r="DK20">
        <v>34001</v>
      </c>
      <c r="DM20" t="s">
        <v>186</v>
      </c>
      <c r="DN20">
        <v>48811</v>
      </c>
      <c r="DO20" t="s">
        <v>37</v>
      </c>
      <c r="DP20" t="s">
        <v>38</v>
      </c>
      <c r="DS20" t="s">
        <v>38</v>
      </c>
      <c r="DT20">
        <v>39.456400000000002</v>
      </c>
      <c r="DU20">
        <v>-74.5886</v>
      </c>
      <c r="DV20" t="s">
        <v>39</v>
      </c>
      <c r="DW20" t="s">
        <v>187</v>
      </c>
      <c r="DX20" t="s">
        <v>34</v>
      </c>
      <c r="DY20">
        <v>0</v>
      </c>
      <c r="DZ20" t="s">
        <v>41</v>
      </c>
      <c r="EA20">
        <v>8</v>
      </c>
      <c r="EC20" t="s">
        <v>47</v>
      </c>
      <c r="ED20" t="s">
        <v>48</v>
      </c>
      <c r="EE20">
        <v>9.2643100000000006E-2</v>
      </c>
      <c r="EF20" t="s">
        <v>44</v>
      </c>
      <c r="EG20">
        <v>9388611</v>
      </c>
      <c r="EJ20">
        <v>55789813</v>
      </c>
      <c r="EL20">
        <v>300</v>
      </c>
      <c r="EM20">
        <v>166467214</v>
      </c>
      <c r="EO20">
        <v>2275020000</v>
      </c>
      <c r="EP20">
        <v>2</v>
      </c>
      <c r="EQ20" t="s">
        <v>34</v>
      </c>
      <c r="ER20" t="s">
        <v>98</v>
      </c>
      <c r="ES20">
        <v>34001</v>
      </c>
      <c r="EU20" t="s">
        <v>186</v>
      </c>
      <c r="EV20">
        <v>48811</v>
      </c>
      <c r="EW20" t="s">
        <v>37</v>
      </c>
      <c r="EX20" t="s">
        <v>38</v>
      </c>
      <c r="FA20" t="s">
        <v>38</v>
      </c>
      <c r="FB20">
        <v>39.456400000000002</v>
      </c>
      <c r="FC20">
        <v>-74.5886</v>
      </c>
      <c r="FD20" t="s">
        <v>39</v>
      </c>
      <c r="FE20" t="s">
        <v>187</v>
      </c>
      <c r="FF20" t="s">
        <v>34</v>
      </c>
      <c r="FG20">
        <v>0</v>
      </c>
      <c r="FH20" t="s">
        <v>41</v>
      </c>
      <c r="FI20">
        <v>8</v>
      </c>
      <c r="FK20" t="s">
        <v>45</v>
      </c>
      <c r="FL20" t="s">
        <v>46</v>
      </c>
      <c r="FM20">
        <v>2.6900499999999998E-3</v>
      </c>
      <c r="FN20" t="s">
        <v>44</v>
      </c>
      <c r="FO20">
        <v>9388611</v>
      </c>
      <c r="FR20">
        <v>55789813</v>
      </c>
      <c r="FT20">
        <v>300</v>
      </c>
      <c r="FU20">
        <v>166467314</v>
      </c>
      <c r="FW20">
        <v>2275020000</v>
      </c>
      <c r="FX20">
        <v>2</v>
      </c>
      <c r="FY20" t="s">
        <v>34</v>
      </c>
      <c r="FZ20" t="s">
        <v>98</v>
      </c>
      <c r="GA20">
        <v>34001</v>
      </c>
      <c r="GC20" t="s">
        <v>186</v>
      </c>
      <c r="GD20">
        <v>48811</v>
      </c>
      <c r="GE20" t="s">
        <v>37</v>
      </c>
      <c r="GF20" t="s">
        <v>38</v>
      </c>
      <c r="GI20" t="s">
        <v>38</v>
      </c>
      <c r="GJ20">
        <v>39.456400000000002</v>
      </c>
      <c r="GK20">
        <v>-74.5886</v>
      </c>
      <c r="GL20" t="s">
        <v>39</v>
      </c>
      <c r="GM20" t="s">
        <v>187</v>
      </c>
      <c r="GN20" t="s">
        <v>34</v>
      </c>
      <c r="GO20">
        <v>0</v>
      </c>
      <c r="GP20" t="s">
        <v>41</v>
      </c>
      <c r="GQ20">
        <v>8</v>
      </c>
      <c r="GS20" t="s">
        <v>42</v>
      </c>
      <c r="GT20" t="s">
        <v>43</v>
      </c>
      <c r="GU20">
        <v>1.23353E-2</v>
      </c>
      <c r="GV20" t="s">
        <v>44</v>
      </c>
    </row>
    <row r="21" spans="1:204" x14ac:dyDescent="0.25">
      <c r="A21">
        <v>9388611</v>
      </c>
      <c r="D21">
        <v>55789813</v>
      </c>
      <c r="F21">
        <v>300</v>
      </c>
      <c r="G21">
        <v>166467114</v>
      </c>
      <c r="I21">
        <v>2275020000</v>
      </c>
      <c r="J21">
        <v>2</v>
      </c>
      <c r="K21" t="s">
        <v>34</v>
      </c>
      <c r="L21" t="s">
        <v>98</v>
      </c>
      <c r="M21">
        <v>34001</v>
      </c>
      <c r="O21" t="s">
        <v>186</v>
      </c>
      <c r="P21">
        <v>48811</v>
      </c>
      <c r="Q21" t="s">
        <v>37</v>
      </c>
      <c r="R21" t="s">
        <v>38</v>
      </c>
      <c r="U21" t="s">
        <v>38</v>
      </c>
      <c r="V21">
        <v>39.456400000000002</v>
      </c>
      <c r="W21">
        <v>-74.5886</v>
      </c>
      <c r="X21" t="s">
        <v>39</v>
      </c>
      <c r="Y21" t="s">
        <v>187</v>
      </c>
      <c r="Z21" t="s">
        <v>34</v>
      </c>
      <c r="AA21">
        <v>0</v>
      </c>
      <c r="AB21" t="s">
        <v>41</v>
      </c>
      <c r="AC21">
        <v>8</v>
      </c>
      <c r="AE21" t="s">
        <v>53</v>
      </c>
      <c r="AF21" t="s">
        <v>54</v>
      </c>
      <c r="AG21">
        <v>19.335999999999999</v>
      </c>
      <c r="AH21" t="s">
        <v>44</v>
      </c>
      <c r="AI21">
        <v>9388611</v>
      </c>
      <c r="AL21">
        <v>55789813</v>
      </c>
      <c r="AN21">
        <v>300</v>
      </c>
      <c r="AO21">
        <v>166466614</v>
      </c>
      <c r="AQ21">
        <v>2275020000</v>
      </c>
      <c r="AR21">
        <v>2</v>
      </c>
      <c r="AS21" t="s">
        <v>34</v>
      </c>
      <c r="AT21" t="s">
        <v>98</v>
      </c>
      <c r="AU21">
        <v>34001</v>
      </c>
      <c r="AW21" t="s">
        <v>186</v>
      </c>
      <c r="AX21">
        <v>48811</v>
      </c>
      <c r="AY21" t="s">
        <v>37</v>
      </c>
      <c r="AZ21" t="s">
        <v>38</v>
      </c>
      <c r="BC21" t="s">
        <v>38</v>
      </c>
      <c r="BD21">
        <v>39.456400000000002</v>
      </c>
      <c r="BE21">
        <v>-74.5886</v>
      </c>
      <c r="BF21" t="s">
        <v>39</v>
      </c>
      <c r="BG21" t="s">
        <v>187</v>
      </c>
      <c r="BH21" t="s">
        <v>34</v>
      </c>
      <c r="BI21">
        <v>0</v>
      </c>
      <c r="BJ21" t="s">
        <v>41</v>
      </c>
      <c r="BK21">
        <v>8</v>
      </c>
      <c r="BM21" t="s">
        <v>51</v>
      </c>
      <c r="BN21" t="s">
        <v>52</v>
      </c>
      <c r="BO21">
        <v>1.9455800000000001</v>
      </c>
      <c r="BP21" t="s">
        <v>44</v>
      </c>
      <c r="BQ21">
        <v>9388611</v>
      </c>
      <c r="BT21">
        <v>55789813</v>
      </c>
      <c r="BV21">
        <v>300</v>
      </c>
      <c r="BW21">
        <v>166467214</v>
      </c>
      <c r="BY21">
        <v>2275020000</v>
      </c>
      <c r="BZ21">
        <v>2</v>
      </c>
      <c r="CA21" t="s">
        <v>34</v>
      </c>
      <c r="CB21" t="s">
        <v>98</v>
      </c>
      <c r="CC21">
        <v>34001</v>
      </c>
      <c r="CE21" t="s">
        <v>186</v>
      </c>
      <c r="CF21">
        <v>48811</v>
      </c>
      <c r="CG21" t="s">
        <v>37</v>
      </c>
      <c r="CH21" t="s">
        <v>38</v>
      </c>
      <c r="CK21" t="s">
        <v>38</v>
      </c>
      <c r="CL21">
        <v>39.456400000000002</v>
      </c>
      <c r="CM21">
        <v>-74.5886</v>
      </c>
      <c r="CN21" t="s">
        <v>39</v>
      </c>
      <c r="CO21" t="s">
        <v>187</v>
      </c>
      <c r="CP21" t="s">
        <v>34</v>
      </c>
      <c r="CQ21">
        <v>0</v>
      </c>
      <c r="CR21" t="s">
        <v>41</v>
      </c>
      <c r="CS21">
        <v>8</v>
      </c>
      <c r="CU21" t="s">
        <v>49</v>
      </c>
      <c r="CV21" t="s">
        <v>50</v>
      </c>
      <c r="CW21">
        <v>2.4909699999999999E-4</v>
      </c>
      <c r="CX21" t="s">
        <v>44</v>
      </c>
      <c r="CY21">
        <v>9388611</v>
      </c>
      <c r="DB21">
        <v>55789813</v>
      </c>
      <c r="DD21">
        <v>300</v>
      </c>
      <c r="DE21">
        <v>166466614</v>
      </c>
      <c r="DG21">
        <v>2275020000</v>
      </c>
      <c r="DH21">
        <v>2</v>
      </c>
      <c r="DI21" t="s">
        <v>34</v>
      </c>
      <c r="DJ21" t="s">
        <v>98</v>
      </c>
      <c r="DK21">
        <v>34001</v>
      </c>
      <c r="DM21" t="s">
        <v>186</v>
      </c>
      <c r="DN21">
        <v>48811</v>
      </c>
      <c r="DO21" t="s">
        <v>37</v>
      </c>
      <c r="DP21" t="s">
        <v>38</v>
      </c>
      <c r="DS21" t="s">
        <v>38</v>
      </c>
      <c r="DT21">
        <v>39.456400000000002</v>
      </c>
      <c r="DU21">
        <v>-74.5886</v>
      </c>
      <c r="DV21" t="s">
        <v>39</v>
      </c>
      <c r="DW21" t="s">
        <v>187</v>
      </c>
      <c r="DX21" t="s">
        <v>34</v>
      </c>
      <c r="DY21">
        <v>0</v>
      </c>
      <c r="DZ21" t="s">
        <v>41</v>
      </c>
      <c r="EA21">
        <v>8</v>
      </c>
      <c r="EC21" t="s">
        <v>47</v>
      </c>
      <c r="ED21" t="s">
        <v>48</v>
      </c>
      <c r="EE21">
        <v>3.9568100000000002E-2</v>
      </c>
      <c r="EF21" t="s">
        <v>44</v>
      </c>
      <c r="EG21">
        <v>9388611</v>
      </c>
      <c r="EJ21">
        <v>55789813</v>
      </c>
      <c r="EL21">
        <v>300</v>
      </c>
      <c r="EM21">
        <v>166467614</v>
      </c>
      <c r="EO21">
        <v>2275020000</v>
      </c>
      <c r="EP21">
        <v>2</v>
      </c>
      <c r="EQ21" t="s">
        <v>34</v>
      </c>
      <c r="ER21" t="s">
        <v>98</v>
      </c>
      <c r="ES21">
        <v>34001</v>
      </c>
      <c r="EU21" t="s">
        <v>186</v>
      </c>
      <c r="EV21">
        <v>48811</v>
      </c>
      <c r="EW21" t="s">
        <v>37</v>
      </c>
      <c r="EX21" t="s">
        <v>38</v>
      </c>
      <c r="FA21" t="s">
        <v>38</v>
      </c>
      <c r="FB21">
        <v>39.456400000000002</v>
      </c>
      <c r="FC21">
        <v>-74.5886</v>
      </c>
      <c r="FD21" t="s">
        <v>39</v>
      </c>
      <c r="FE21" t="s">
        <v>187</v>
      </c>
      <c r="FF21" t="s">
        <v>34</v>
      </c>
      <c r="FG21">
        <v>0</v>
      </c>
      <c r="FH21" t="s">
        <v>41</v>
      </c>
      <c r="FI21">
        <v>8</v>
      </c>
      <c r="FK21" t="s">
        <v>45</v>
      </c>
      <c r="FL21" t="s">
        <v>46</v>
      </c>
      <c r="FM21">
        <v>2.33417E-3</v>
      </c>
      <c r="FN21" t="s">
        <v>44</v>
      </c>
      <c r="FO21">
        <v>9388611</v>
      </c>
      <c r="FR21">
        <v>55789813</v>
      </c>
      <c r="FT21">
        <v>300</v>
      </c>
      <c r="FU21">
        <v>166466514</v>
      </c>
      <c r="FW21">
        <v>2275020000</v>
      </c>
      <c r="FX21">
        <v>2</v>
      </c>
      <c r="FY21" t="s">
        <v>34</v>
      </c>
      <c r="FZ21" t="s">
        <v>98</v>
      </c>
      <c r="GA21">
        <v>34001</v>
      </c>
      <c r="GC21" t="s">
        <v>186</v>
      </c>
      <c r="GD21">
        <v>48811</v>
      </c>
      <c r="GE21" t="s">
        <v>37</v>
      </c>
      <c r="GF21" t="s">
        <v>38</v>
      </c>
      <c r="GI21" t="s">
        <v>38</v>
      </c>
      <c r="GJ21">
        <v>39.456400000000002</v>
      </c>
      <c r="GK21">
        <v>-74.5886</v>
      </c>
      <c r="GL21" t="s">
        <v>39</v>
      </c>
      <c r="GM21" t="s">
        <v>187</v>
      </c>
      <c r="GN21" t="s">
        <v>34</v>
      </c>
      <c r="GO21">
        <v>0</v>
      </c>
      <c r="GP21" t="s">
        <v>41</v>
      </c>
      <c r="GQ21">
        <v>8</v>
      </c>
      <c r="GS21" t="s">
        <v>42</v>
      </c>
      <c r="GT21" t="s">
        <v>43</v>
      </c>
      <c r="GU21">
        <v>0.109819</v>
      </c>
      <c r="GV21" t="s">
        <v>44</v>
      </c>
    </row>
    <row r="22" spans="1:204" x14ac:dyDescent="0.25">
      <c r="A22">
        <v>9388611</v>
      </c>
      <c r="D22">
        <v>55789813</v>
      </c>
      <c r="F22">
        <v>300</v>
      </c>
      <c r="G22">
        <v>166466714</v>
      </c>
      <c r="I22">
        <v>2275020000</v>
      </c>
      <c r="J22">
        <v>2</v>
      </c>
      <c r="K22" t="s">
        <v>34</v>
      </c>
      <c r="L22" t="s">
        <v>98</v>
      </c>
      <c r="M22">
        <v>34001</v>
      </c>
      <c r="O22" t="s">
        <v>186</v>
      </c>
      <c r="P22">
        <v>48811</v>
      </c>
      <c r="Q22" t="s">
        <v>37</v>
      </c>
      <c r="R22" t="s">
        <v>38</v>
      </c>
      <c r="U22" t="s">
        <v>38</v>
      </c>
      <c r="V22">
        <v>39.456400000000002</v>
      </c>
      <c r="W22">
        <v>-74.5886</v>
      </c>
      <c r="X22" t="s">
        <v>39</v>
      </c>
      <c r="Y22" t="s">
        <v>187</v>
      </c>
      <c r="Z22" t="s">
        <v>34</v>
      </c>
      <c r="AA22">
        <v>0</v>
      </c>
      <c r="AB22" t="s">
        <v>41</v>
      </c>
      <c r="AC22">
        <v>8</v>
      </c>
      <c r="AE22" t="s">
        <v>53</v>
      </c>
      <c r="AF22" t="s">
        <v>54</v>
      </c>
      <c r="AG22">
        <v>1.8405299999999999E-2</v>
      </c>
      <c r="AH22" t="s">
        <v>44</v>
      </c>
      <c r="AI22">
        <v>9388611</v>
      </c>
      <c r="AL22">
        <v>55789813</v>
      </c>
      <c r="AN22">
        <v>300</v>
      </c>
      <c r="AO22">
        <v>166466814</v>
      </c>
      <c r="AQ22">
        <v>2275020000</v>
      </c>
      <c r="AR22">
        <v>2</v>
      </c>
      <c r="AS22" t="s">
        <v>34</v>
      </c>
      <c r="AT22" t="s">
        <v>98</v>
      </c>
      <c r="AU22">
        <v>34001</v>
      </c>
      <c r="AW22" t="s">
        <v>186</v>
      </c>
      <c r="AX22">
        <v>48811</v>
      </c>
      <c r="AY22" t="s">
        <v>37</v>
      </c>
      <c r="AZ22" t="s">
        <v>38</v>
      </c>
      <c r="BC22" t="s">
        <v>38</v>
      </c>
      <c r="BD22">
        <v>39.456400000000002</v>
      </c>
      <c r="BE22">
        <v>-74.5886</v>
      </c>
      <c r="BF22" t="s">
        <v>39</v>
      </c>
      <c r="BG22" t="s">
        <v>187</v>
      </c>
      <c r="BH22" t="s">
        <v>34</v>
      </c>
      <c r="BI22">
        <v>0</v>
      </c>
      <c r="BJ22" t="s">
        <v>41</v>
      </c>
      <c r="BK22">
        <v>8</v>
      </c>
      <c r="BM22" t="s">
        <v>51</v>
      </c>
      <c r="BN22" t="s">
        <v>52</v>
      </c>
      <c r="BO22">
        <v>2.9960899999999999E-2</v>
      </c>
      <c r="BP22" t="s">
        <v>44</v>
      </c>
      <c r="BQ22">
        <v>9388611</v>
      </c>
      <c r="BT22">
        <v>55789813</v>
      </c>
      <c r="BV22">
        <v>300</v>
      </c>
      <c r="BW22">
        <v>166466914</v>
      </c>
      <c r="BY22">
        <v>2275020000</v>
      </c>
      <c r="BZ22">
        <v>2</v>
      </c>
      <c r="CA22" t="s">
        <v>34</v>
      </c>
      <c r="CB22" t="s">
        <v>98</v>
      </c>
      <c r="CC22">
        <v>34001</v>
      </c>
      <c r="CE22" t="s">
        <v>186</v>
      </c>
      <c r="CF22">
        <v>48811</v>
      </c>
      <c r="CG22" t="s">
        <v>37</v>
      </c>
      <c r="CH22" t="s">
        <v>38</v>
      </c>
      <c r="CK22" t="s">
        <v>38</v>
      </c>
      <c r="CL22">
        <v>39.456400000000002</v>
      </c>
      <c r="CM22">
        <v>-74.5886</v>
      </c>
      <c r="CN22" t="s">
        <v>39</v>
      </c>
      <c r="CO22" t="s">
        <v>187</v>
      </c>
      <c r="CP22" t="s">
        <v>34</v>
      </c>
      <c r="CQ22">
        <v>0</v>
      </c>
      <c r="CR22" t="s">
        <v>41</v>
      </c>
      <c r="CS22">
        <v>8</v>
      </c>
      <c r="CU22" t="s">
        <v>49</v>
      </c>
      <c r="CV22" t="s">
        <v>50</v>
      </c>
      <c r="CW22">
        <v>9.2643100000000006E-2</v>
      </c>
      <c r="CX22" t="s">
        <v>44</v>
      </c>
      <c r="CY22">
        <v>9388611</v>
      </c>
      <c r="DB22">
        <v>55789813</v>
      </c>
      <c r="DD22">
        <v>300</v>
      </c>
      <c r="DE22">
        <v>166466814</v>
      </c>
      <c r="DG22">
        <v>2275020000</v>
      </c>
      <c r="DH22">
        <v>2</v>
      </c>
      <c r="DI22" t="s">
        <v>34</v>
      </c>
      <c r="DJ22" t="s">
        <v>98</v>
      </c>
      <c r="DK22">
        <v>34001</v>
      </c>
      <c r="DM22" t="s">
        <v>186</v>
      </c>
      <c r="DN22">
        <v>48811</v>
      </c>
      <c r="DO22" t="s">
        <v>37</v>
      </c>
      <c r="DP22" t="s">
        <v>38</v>
      </c>
      <c r="DS22" t="s">
        <v>38</v>
      </c>
      <c r="DT22">
        <v>39.456400000000002</v>
      </c>
      <c r="DU22">
        <v>-74.5886</v>
      </c>
      <c r="DV22" t="s">
        <v>39</v>
      </c>
      <c r="DW22" t="s">
        <v>187</v>
      </c>
      <c r="DX22" t="s">
        <v>34</v>
      </c>
      <c r="DY22">
        <v>0</v>
      </c>
      <c r="DZ22" t="s">
        <v>41</v>
      </c>
      <c r="EA22">
        <v>8</v>
      </c>
      <c r="EC22" t="s">
        <v>47</v>
      </c>
      <c r="ED22" t="s">
        <v>48</v>
      </c>
      <c r="EE22">
        <v>3.8670099999999998E-4</v>
      </c>
      <c r="EF22" t="s">
        <v>44</v>
      </c>
      <c r="EG22">
        <v>9388611</v>
      </c>
      <c r="EJ22">
        <v>55789813</v>
      </c>
      <c r="EL22">
        <v>300</v>
      </c>
      <c r="EM22">
        <v>166466514</v>
      </c>
      <c r="EO22">
        <v>2275020000</v>
      </c>
      <c r="EP22">
        <v>2</v>
      </c>
      <c r="EQ22" t="s">
        <v>34</v>
      </c>
      <c r="ER22" t="s">
        <v>98</v>
      </c>
      <c r="ES22">
        <v>34001</v>
      </c>
      <c r="EU22" t="s">
        <v>186</v>
      </c>
      <c r="EV22">
        <v>48811</v>
      </c>
      <c r="EW22" t="s">
        <v>37</v>
      </c>
      <c r="EX22" t="s">
        <v>38</v>
      </c>
      <c r="FA22" t="s">
        <v>38</v>
      </c>
      <c r="FB22">
        <v>39.456400000000002</v>
      </c>
      <c r="FC22">
        <v>-74.5886</v>
      </c>
      <c r="FD22" t="s">
        <v>39</v>
      </c>
      <c r="FE22" t="s">
        <v>187</v>
      </c>
      <c r="FF22" t="s">
        <v>34</v>
      </c>
      <c r="FG22">
        <v>0</v>
      </c>
      <c r="FH22" t="s">
        <v>41</v>
      </c>
      <c r="FI22">
        <v>8</v>
      </c>
      <c r="FK22" t="s">
        <v>45</v>
      </c>
      <c r="FL22" t="s">
        <v>46</v>
      </c>
      <c r="FM22">
        <v>2.64963E-2</v>
      </c>
      <c r="FN22" t="s">
        <v>44</v>
      </c>
      <c r="FO22">
        <v>9388611</v>
      </c>
      <c r="FR22">
        <v>55789813</v>
      </c>
      <c r="FT22">
        <v>300</v>
      </c>
      <c r="FU22">
        <v>166467014</v>
      </c>
      <c r="FW22">
        <v>2275020000</v>
      </c>
      <c r="FX22">
        <v>2</v>
      </c>
      <c r="FY22" t="s">
        <v>34</v>
      </c>
      <c r="FZ22" t="s">
        <v>98</v>
      </c>
      <c r="GA22">
        <v>34001</v>
      </c>
      <c r="GC22" t="s">
        <v>186</v>
      </c>
      <c r="GD22">
        <v>48811</v>
      </c>
      <c r="GE22" t="s">
        <v>37</v>
      </c>
      <c r="GF22" t="s">
        <v>38</v>
      </c>
      <c r="GI22" t="s">
        <v>38</v>
      </c>
      <c r="GJ22">
        <v>39.456400000000002</v>
      </c>
      <c r="GK22">
        <v>-74.5886</v>
      </c>
      <c r="GL22" t="s">
        <v>39</v>
      </c>
      <c r="GM22" t="s">
        <v>187</v>
      </c>
      <c r="GN22" t="s">
        <v>34</v>
      </c>
      <c r="GO22">
        <v>0</v>
      </c>
      <c r="GP22" t="s">
        <v>41</v>
      </c>
      <c r="GQ22">
        <v>8</v>
      </c>
      <c r="GS22" t="s">
        <v>42</v>
      </c>
      <c r="GT22" t="s">
        <v>43</v>
      </c>
      <c r="GU22">
        <v>0.54962100000000003</v>
      </c>
      <c r="GV22" t="s">
        <v>44</v>
      </c>
    </row>
    <row r="23" spans="1:204" x14ac:dyDescent="0.25">
      <c r="A23">
        <v>9388611</v>
      </c>
      <c r="D23">
        <v>98309513</v>
      </c>
      <c r="F23">
        <v>300</v>
      </c>
      <c r="G23">
        <v>137934814</v>
      </c>
      <c r="I23">
        <v>2275050011</v>
      </c>
      <c r="J23">
        <v>2</v>
      </c>
      <c r="K23" t="s">
        <v>34</v>
      </c>
      <c r="L23" t="s">
        <v>98</v>
      </c>
      <c r="M23">
        <v>34001</v>
      </c>
      <c r="O23" t="s">
        <v>186</v>
      </c>
      <c r="P23">
        <v>48811</v>
      </c>
      <c r="Q23" t="s">
        <v>37</v>
      </c>
      <c r="R23" t="s">
        <v>38</v>
      </c>
      <c r="U23" t="s">
        <v>38</v>
      </c>
      <c r="V23">
        <v>39.456400000000002</v>
      </c>
      <c r="W23">
        <v>-74.5886</v>
      </c>
      <c r="X23" t="s">
        <v>39</v>
      </c>
      <c r="Y23" t="s">
        <v>187</v>
      </c>
      <c r="Z23" t="s">
        <v>34</v>
      </c>
      <c r="AA23">
        <v>0</v>
      </c>
      <c r="AB23" t="s">
        <v>41</v>
      </c>
      <c r="AC23">
        <v>8</v>
      </c>
      <c r="AE23" t="s">
        <v>53</v>
      </c>
      <c r="AF23" t="s">
        <v>54</v>
      </c>
      <c r="AG23">
        <v>54.939300000000003</v>
      </c>
      <c r="AH23" t="s">
        <v>44</v>
      </c>
      <c r="AI23">
        <v>9388611</v>
      </c>
      <c r="AL23">
        <v>98309513</v>
      </c>
      <c r="AN23">
        <v>300</v>
      </c>
      <c r="AO23">
        <v>137934814</v>
      </c>
      <c r="AQ23">
        <v>2275050011</v>
      </c>
      <c r="AR23">
        <v>2</v>
      </c>
      <c r="AS23" t="s">
        <v>34</v>
      </c>
      <c r="AT23" t="s">
        <v>98</v>
      </c>
      <c r="AU23">
        <v>34001</v>
      </c>
      <c r="AW23" t="s">
        <v>186</v>
      </c>
      <c r="AX23">
        <v>48811</v>
      </c>
      <c r="AY23" t="s">
        <v>37</v>
      </c>
      <c r="AZ23" t="s">
        <v>38</v>
      </c>
      <c r="BC23" t="s">
        <v>38</v>
      </c>
      <c r="BD23">
        <v>39.456400000000002</v>
      </c>
      <c r="BE23">
        <v>-74.5886</v>
      </c>
      <c r="BF23" t="s">
        <v>39</v>
      </c>
      <c r="BG23" t="s">
        <v>187</v>
      </c>
      <c r="BH23" t="s">
        <v>34</v>
      </c>
      <c r="BI23">
        <v>0</v>
      </c>
      <c r="BJ23" t="s">
        <v>41</v>
      </c>
      <c r="BK23">
        <v>8</v>
      </c>
      <c r="BM23" t="s">
        <v>51</v>
      </c>
      <c r="BN23" t="s">
        <v>52</v>
      </c>
      <c r="BO23">
        <v>0.29724099999999998</v>
      </c>
      <c r="BP23" t="s">
        <v>44</v>
      </c>
      <c r="BQ23">
        <v>9388611</v>
      </c>
      <c r="BT23">
        <v>98309513</v>
      </c>
      <c r="BV23">
        <v>300</v>
      </c>
      <c r="BW23">
        <v>137934814</v>
      </c>
      <c r="BY23">
        <v>2275050011</v>
      </c>
      <c r="BZ23">
        <v>2</v>
      </c>
      <c r="CA23" t="s">
        <v>34</v>
      </c>
      <c r="CB23" t="s">
        <v>98</v>
      </c>
      <c r="CC23">
        <v>34001</v>
      </c>
      <c r="CE23" t="s">
        <v>186</v>
      </c>
      <c r="CF23">
        <v>48811</v>
      </c>
      <c r="CG23" t="s">
        <v>37</v>
      </c>
      <c r="CH23" t="s">
        <v>38</v>
      </c>
      <c r="CK23" t="s">
        <v>38</v>
      </c>
      <c r="CL23">
        <v>39.456400000000002</v>
      </c>
      <c r="CM23">
        <v>-74.5886</v>
      </c>
      <c r="CN23" t="s">
        <v>39</v>
      </c>
      <c r="CO23" t="s">
        <v>187</v>
      </c>
      <c r="CP23" t="s">
        <v>34</v>
      </c>
      <c r="CQ23">
        <v>0</v>
      </c>
      <c r="CR23" t="s">
        <v>41</v>
      </c>
      <c r="CS23">
        <v>8</v>
      </c>
      <c r="CU23" t="s">
        <v>49</v>
      </c>
      <c r="CV23" t="s">
        <v>50</v>
      </c>
      <c r="CW23">
        <v>1.0824199999999999</v>
      </c>
      <c r="CX23" t="s">
        <v>44</v>
      </c>
      <c r="CY23">
        <v>9388611</v>
      </c>
      <c r="DB23">
        <v>98309513</v>
      </c>
      <c r="DD23">
        <v>300</v>
      </c>
      <c r="DE23">
        <v>137934814</v>
      </c>
      <c r="DG23">
        <v>2275050011</v>
      </c>
      <c r="DH23">
        <v>2</v>
      </c>
      <c r="DI23" t="s">
        <v>34</v>
      </c>
      <c r="DJ23" t="s">
        <v>98</v>
      </c>
      <c r="DK23">
        <v>34001</v>
      </c>
      <c r="DM23" t="s">
        <v>186</v>
      </c>
      <c r="DN23">
        <v>48811</v>
      </c>
      <c r="DO23" t="s">
        <v>37</v>
      </c>
      <c r="DP23" t="s">
        <v>38</v>
      </c>
      <c r="DS23" t="s">
        <v>38</v>
      </c>
      <c r="DT23">
        <v>39.456400000000002</v>
      </c>
      <c r="DU23">
        <v>-74.5886</v>
      </c>
      <c r="DV23" t="s">
        <v>39</v>
      </c>
      <c r="DW23" t="s">
        <v>187</v>
      </c>
      <c r="DX23" t="s">
        <v>34</v>
      </c>
      <c r="DY23">
        <v>0</v>
      </c>
      <c r="DZ23" t="s">
        <v>41</v>
      </c>
      <c r="EA23">
        <v>8</v>
      </c>
      <c r="EC23" t="s">
        <v>47</v>
      </c>
      <c r="ED23" t="s">
        <v>48</v>
      </c>
      <c r="EE23">
        <v>0.74686699999999995</v>
      </c>
      <c r="EF23" t="s">
        <v>44</v>
      </c>
      <c r="EG23">
        <v>9388611</v>
      </c>
      <c r="EJ23">
        <v>98309513</v>
      </c>
      <c r="EL23">
        <v>300</v>
      </c>
      <c r="EM23">
        <v>137934814</v>
      </c>
      <c r="EO23">
        <v>2275050011</v>
      </c>
      <c r="EP23">
        <v>2</v>
      </c>
      <c r="EQ23" t="s">
        <v>34</v>
      </c>
      <c r="ER23" t="s">
        <v>98</v>
      </c>
      <c r="ES23">
        <v>34001</v>
      </c>
      <c r="EU23" t="s">
        <v>186</v>
      </c>
      <c r="EV23">
        <v>48811</v>
      </c>
      <c r="EW23" t="s">
        <v>37</v>
      </c>
      <c r="EX23" t="s">
        <v>38</v>
      </c>
      <c r="FA23" t="s">
        <v>38</v>
      </c>
      <c r="FB23">
        <v>39.456400000000002</v>
      </c>
      <c r="FC23">
        <v>-74.5886</v>
      </c>
      <c r="FD23" t="s">
        <v>39</v>
      </c>
      <c r="FE23" t="s">
        <v>187</v>
      </c>
      <c r="FF23" t="s">
        <v>34</v>
      </c>
      <c r="FG23">
        <v>0</v>
      </c>
      <c r="FH23" t="s">
        <v>41</v>
      </c>
      <c r="FI23">
        <v>8</v>
      </c>
      <c r="FK23" t="s">
        <v>45</v>
      </c>
      <c r="FL23" t="s">
        <v>46</v>
      </c>
      <c r="FM23">
        <v>4.5729400000000003E-2</v>
      </c>
      <c r="FN23" t="s">
        <v>44</v>
      </c>
      <c r="FO23">
        <v>9388611</v>
      </c>
      <c r="FR23">
        <v>98309513</v>
      </c>
      <c r="FT23">
        <v>300</v>
      </c>
      <c r="FU23">
        <v>137934814</v>
      </c>
      <c r="FW23">
        <v>2275050011</v>
      </c>
      <c r="FX23">
        <v>2</v>
      </c>
      <c r="FY23" t="s">
        <v>34</v>
      </c>
      <c r="FZ23" t="s">
        <v>98</v>
      </c>
      <c r="GA23">
        <v>34001</v>
      </c>
      <c r="GC23" t="s">
        <v>186</v>
      </c>
      <c r="GD23">
        <v>48811</v>
      </c>
      <c r="GE23" t="s">
        <v>37</v>
      </c>
      <c r="GF23" t="s">
        <v>38</v>
      </c>
      <c r="GI23" t="s">
        <v>38</v>
      </c>
      <c r="GJ23">
        <v>39.456400000000002</v>
      </c>
      <c r="GK23">
        <v>-74.5886</v>
      </c>
      <c r="GL23" t="s">
        <v>39</v>
      </c>
      <c r="GM23" t="s">
        <v>187</v>
      </c>
      <c r="GN23" t="s">
        <v>34</v>
      </c>
      <c r="GO23">
        <v>0</v>
      </c>
      <c r="GP23" t="s">
        <v>41</v>
      </c>
      <c r="GQ23">
        <v>8</v>
      </c>
      <c r="GS23" t="s">
        <v>42</v>
      </c>
      <c r="GT23" t="s">
        <v>43</v>
      </c>
      <c r="GU23">
        <v>0.68810899999999997</v>
      </c>
      <c r="GV23" t="s">
        <v>44</v>
      </c>
    </row>
    <row r="24" spans="1:204" x14ac:dyDescent="0.25">
      <c r="A24">
        <v>9388611</v>
      </c>
      <c r="D24">
        <v>98309513</v>
      </c>
      <c r="F24">
        <v>300</v>
      </c>
      <c r="G24">
        <v>166467914</v>
      </c>
      <c r="I24">
        <v>2275050012</v>
      </c>
      <c r="J24">
        <v>2</v>
      </c>
      <c r="K24" t="s">
        <v>34</v>
      </c>
      <c r="L24" t="s">
        <v>98</v>
      </c>
      <c r="M24">
        <v>34001</v>
      </c>
      <c r="O24" t="s">
        <v>186</v>
      </c>
      <c r="P24">
        <v>48811</v>
      </c>
      <c r="Q24" t="s">
        <v>37</v>
      </c>
      <c r="R24" t="s">
        <v>38</v>
      </c>
      <c r="U24" t="s">
        <v>38</v>
      </c>
      <c r="V24">
        <v>39.456400000000002</v>
      </c>
      <c r="W24">
        <v>-74.5886</v>
      </c>
      <c r="X24" t="s">
        <v>39</v>
      </c>
      <c r="Y24" t="s">
        <v>187</v>
      </c>
      <c r="Z24" t="s">
        <v>34</v>
      </c>
      <c r="AA24">
        <v>0</v>
      </c>
      <c r="AB24" t="s">
        <v>41</v>
      </c>
      <c r="AC24">
        <v>8</v>
      </c>
      <c r="AE24" t="s">
        <v>53</v>
      </c>
      <c r="AF24" t="s">
        <v>54</v>
      </c>
      <c r="AG24">
        <v>1.4541999999999999E-2</v>
      </c>
      <c r="AH24" t="s">
        <v>44</v>
      </c>
      <c r="AI24">
        <v>9388611</v>
      </c>
      <c r="AL24">
        <v>98309513</v>
      </c>
      <c r="AN24">
        <v>300</v>
      </c>
      <c r="AO24">
        <v>166467914</v>
      </c>
      <c r="AQ24">
        <v>2275050012</v>
      </c>
      <c r="AR24">
        <v>2</v>
      </c>
      <c r="AS24" t="s">
        <v>34</v>
      </c>
      <c r="AT24" t="s">
        <v>98</v>
      </c>
      <c r="AU24">
        <v>34001</v>
      </c>
      <c r="AW24" t="s">
        <v>186</v>
      </c>
      <c r="AX24">
        <v>48811</v>
      </c>
      <c r="AY24" t="s">
        <v>37</v>
      </c>
      <c r="AZ24" t="s">
        <v>38</v>
      </c>
      <c r="BC24" t="s">
        <v>38</v>
      </c>
      <c r="BD24">
        <v>39.456400000000002</v>
      </c>
      <c r="BE24">
        <v>-74.5886</v>
      </c>
      <c r="BF24" t="s">
        <v>39</v>
      </c>
      <c r="BG24" t="s">
        <v>187</v>
      </c>
      <c r="BH24" t="s">
        <v>34</v>
      </c>
      <c r="BI24">
        <v>0</v>
      </c>
      <c r="BJ24" t="s">
        <v>41</v>
      </c>
      <c r="BK24">
        <v>8</v>
      </c>
      <c r="BM24" t="s">
        <v>51</v>
      </c>
      <c r="BN24" t="s">
        <v>52</v>
      </c>
      <c r="BO24">
        <v>6.3129899999999999E-4</v>
      </c>
      <c r="BP24" t="s">
        <v>44</v>
      </c>
      <c r="BQ24">
        <v>9388611</v>
      </c>
      <c r="BT24">
        <v>98309513</v>
      </c>
      <c r="BV24">
        <v>300</v>
      </c>
      <c r="BW24">
        <v>166467914</v>
      </c>
      <c r="BY24">
        <v>2275050012</v>
      </c>
      <c r="BZ24">
        <v>2</v>
      </c>
      <c r="CA24" t="s">
        <v>34</v>
      </c>
      <c r="CB24" t="s">
        <v>98</v>
      </c>
      <c r="CC24">
        <v>34001</v>
      </c>
      <c r="CE24" t="s">
        <v>186</v>
      </c>
      <c r="CF24">
        <v>48811</v>
      </c>
      <c r="CG24" t="s">
        <v>37</v>
      </c>
      <c r="CH24" t="s">
        <v>38</v>
      </c>
      <c r="CK24" t="s">
        <v>38</v>
      </c>
      <c r="CL24">
        <v>39.456400000000002</v>
      </c>
      <c r="CM24">
        <v>-74.5886</v>
      </c>
      <c r="CN24" t="s">
        <v>39</v>
      </c>
      <c r="CO24" t="s">
        <v>187</v>
      </c>
      <c r="CP24" t="s">
        <v>34</v>
      </c>
      <c r="CQ24">
        <v>0</v>
      </c>
      <c r="CR24" t="s">
        <v>41</v>
      </c>
      <c r="CS24">
        <v>8</v>
      </c>
      <c r="CU24" t="s">
        <v>49</v>
      </c>
      <c r="CV24" t="s">
        <v>50</v>
      </c>
      <c r="CW24">
        <v>1.84305E-4</v>
      </c>
      <c r="CX24" t="s">
        <v>44</v>
      </c>
      <c r="CY24">
        <v>9388611</v>
      </c>
      <c r="DB24">
        <v>98309513</v>
      </c>
      <c r="DD24">
        <v>300</v>
      </c>
      <c r="DE24">
        <v>166467914</v>
      </c>
      <c r="DG24">
        <v>2275050012</v>
      </c>
      <c r="DH24">
        <v>2</v>
      </c>
      <c r="DI24" t="s">
        <v>34</v>
      </c>
      <c r="DJ24" t="s">
        <v>98</v>
      </c>
      <c r="DK24">
        <v>34001</v>
      </c>
      <c r="DM24" t="s">
        <v>186</v>
      </c>
      <c r="DN24">
        <v>48811</v>
      </c>
      <c r="DO24" t="s">
        <v>37</v>
      </c>
      <c r="DP24" t="s">
        <v>38</v>
      </c>
      <c r="DS24" t="s">
        <v>38</v>
      </c>
      <c r="DT24">
        <v>39.456400000000002</v>
      </c>
      <c r="DU24">
        <v>-74.5886</v>
      </c>
      <c r="DV24" t="s">
        <v>39</v>
      </c>
      <c r="DW24" t="s">
        <v>187</v>
      </c>
      <c r="DX24" t="s">
        <v>34</v>
      </c>
      <c r="DY24">
        <v>0</v>
      </c>
      <c r="DZ24" t="s">
        <v>41</v>
      </c>
      <c r="EA24">
        <v>8</v>
      </c>
      <c r="EC24" t="s">
        <v>47</v>
      </c>
      <c r="ED24" t="s">
        <v>48</v>
      </c>
      <c r="EE24">
        <v>1.84305E-4</v>
      </c>
      <c r="EF24" t="s">
        <v>44</v>
      </c>
      <c r="EG24">
        <v>9388611</v>
      </c>
      <c r="EJ24">
        <v>98309513</v>
      </c>
      <c r="EL24">
        <v>300</v>
      </c>
      <c r="EM24">
        <v>166467914</v>
      </c>
      <c r="EO24">
        <v>2275050012</v>
      </c>
      <c r="EP24">
        <v>2</v>
      </c>
      <c r="EQ24" t="s">
        <v>34</v>
      </c>
      <c r="ER24" t="s">
        <v>98</v>
      </c>
      <c r="ES24">
        <v>34001</v>
      </c>
      <c r="EU24" t="s">
        <v>186</v>
      </c>
      <c r="EV24">
        <v>48811</v>
      </c>
      <c r="EW24" t="s">
        <v>37</v>
      </c>
      <c r="EX24" t="s">
        <v>38</v>
      </c>
      <c r="FA24" t="s">
        <v>38</v>
      </c>
      <c r="FB24">
        <v>39.456400000000002</v>
      </c>
      <c r="FC24">
        <v>-74.5886</v>
      </c>
      <c r="FD24" t="s">
        <v>39</v>
      </c>
      <c r="FE24" t="s">
        <v>187</v>
      </c>
      <c r="FF24" t="s">
        <v>34</v>
      </c>
      <c r="FG24">
        <v>0</v>
      </c>
      <c r="FH24" t="s">
        <v>41</v>
      </c>
      <c r="FI24">
        <v>8</v>
      </c>
      <c r="FK24" t="s">
        <v>45</v>
      </c>
      <c r="FL24" t="s">
        <v>46</v>
      </c>
      <c r="FM24">
        <v>2.5276399999999999E-4</v>
      </c>
      <c r="FN24" t="s">
        <v>44</v>
      </c>
      <c r="FO24">
        <v>9388611</v>
      </c>
      <c r="FR24">
        <v>98309513</v>
      </c>
      <c r="FT24">
        <v>300</v>
      </c>
      <c r="FU24">
        <v>137934914</v>
      </c>
      <c r="FW24">
        <v>2275050012</v>
      </c>
      <c r="FX24">
        <v>2</v>
      </c>
      <c r="FY24" t="s">
        <v>34</v>
      </c>
      <c r="FZ24" t="s">
        <v>98</v>
      </c>
      <c r="GA24">
        <v>34001</v>
      </c>
      <c r="GC24" t="s">
        <v>186</v>
      </c>
      <c r="GD24">
        <v>48811</v>
      </c>
      <c r="GE24" t="s">
        <v>37</v>
      </c>
      <c r="GF24" t="s">
        <v>38</v>
      </c>
      <c r="GI24" t="s">
        <v>38</v>
      </c>
      <c r="GJ24">
        <v>39.456400000000002</v>
      </c>
      <c r="GK24">
        <v>-74.5886</v>
      </c>
      <c r="GL24" t="s">
        <v>39</v>
      </c>
      <c r="GM24" t="s">
        <v>187</v>
      </c>
      <c r="GN24" t="s">
        <v>34</v>
      </c>
      <c r="GO24">
        <v>0</v>
      </c>
      <c r="GP24" t="s">
        <v>41</v>
      </c>
      <c r="GQ24">
        <v>8</v>
      </c>
      <c r="GS24" t="s">
        <v>42</v>
      </c>
      <c r="GT24" t="s">
        <v>43</v>
      </c>
      <c r="GU24">
        <v>1.21974</v>
      </c>
      <c r="GV24" t="s">
        <v>44</v>
      </c>
    </row>
    <row r="25" spans="1:204" x14ac:dyDescent="0.25">
      <c r="A25">
        <v>9388611</v>
      </c>
      <c r="D25">
        <v>98309513</v>
      </c>
      <c r="F25">
        <v>300</v>
      </c>
      <c r="G25">
        <v>137934914</v>
      </c>
      <c r="I25">
        <v>2275050012</v>
      </c>
      <c r="J25">
        <v>2</v>
      </c>
      <c r="K25" t="s">
        <v>34</v>
      </c>
      <c r="L25" t="s">
        <v>98</v>
      </c>
      <c r="M25">
        <v>34001</v>
      </c>
      <c r="O25" t="s">
        <v>186</v>
      </c>
      <c r="P25">
        <v>48811</v>
      </c>
      <c r="Q25" t="s">
        <v>37</v>
      </c>
      <c r="R25" t="s">
        <v>38</v>
      </c>
      <c r="U25" t="s">
        <v>38</v>
      </c>
      <c r="V25">
        <v>39.456400000000002</v>
      </c>
      <c r="W25">
        <v>-74.5886</v>
      </c>
      <c r="X25" t="s">
        <v>39</v>
      </c>
      <c r="Y25" t="s">
        <v>187</v>
      </c>
      <c r="Z25" t="s">
        <v>34</v>
      </c>
      <c r="AA25">
        <v>0</v>
      </c>
      <c r="AB25" t="s">
        <v>41</v>
      </c>
      <c r="AC25">
        <v>8</v>
      </c>
      <c r="AE25" t="s">
        <v>53</v>
      </c>
      <c r="AF25" t="s">
        <v>54</v>
      </c>
      <c r="AG25">
        <v>16.942299999999999</v>
      </c>
      <c r="AH25" t="s">
        <v>44</v>
      </c>
      <c r="AI25">
        <v>9388611</v>
      </c>
      <c r="AL25">
        <v>98309513</v>
      </c>
      <c r="AN25">
        <v>300</v>
      </c>
      <c r="AO25">
        <v>137934914</v>
      </c>
      <c r="AQ25">
        <v>2275050012</v>
      </c>
      <c r="AR25">
        <v>2</v>
      </c>
      <c r="AS25" t="s">
        <v>34</v>
      </c>
      <c r="AT25" t="s">
        <v>98</v>
      </c>
      <c r="AU25">
        <v>34001</v>
      </c>
      <c r="AW25" t="s">
        <v>186</v>
      </c>
      <c r="AX25">
        <v>48811</v>
      </c>
      <c r="AY25" t="s">
        <v>37</v>
      </c>
      <c r="AZ25" t="s">
        <v>38</v>
      </c>
      <c r="BC25" t="s">
        <v>38</v>
      </c>
      <c r="BD25">
        <v>39.456400000000002</v>
      </c>
      <c r="BE25">
        <v>-74.5886</v>
      </c>
      <c r="BF25" t="s">
        <v>39</v>
      </c>
      <c r="BG25" t="s">
        <v>187</v>
      </c>
      <c r="BH25" t="s">
        <v>34</v>
      </c>
      <c r="BI25">
        <v>0</v>
      </c>
      <c r="BJ25" t="s">
        <v>41</v>
      </c>
      <c r="BK25">
        <v>8</v>
      </c>
      <c r="BM25" t="s">
        <v>51</v>
      </c>
      <c r="BN25" t="s">
        <v>52</v>
      </c>
      <c r="BO25">
        <v>0.57272400000000001</v>
      </c>
      <c r="BP25" t="s">
        <v>44</v>
      </c>
      <c r="BQ25">
        <v>9388611</v>
      </c>
      <c r="BT25">
        <v>98309513</v>
      </c>
      <c r="BV25">
        <v>300</v>
      </c>
      <c r="BW25">
        <v>137934914</v>
      </c>
      <c r="BY25">
        <v>2275050012</v>
      </c>
      <c r="BZ25">
        <v>2</v>
      </c>
      <c r="CA25" t="s">
        <v>34</v>
      </c>
      <c r="CB25" t="s">
        <v>98</v>
      </c>
      <c r="CC25">
        <v>34001</v>
      </c>
      <c r="CE25" t="s">
        <v>186</v>
      </c>
      <c r="CF25">
        <v>48811</v>
      </c>
      <c r="CG25" t="s">
        <v>37</v>
      </c>
      <c r="CH25" t="s">
        <v>38</v>
      </c>
      <c r="CK25" t="s">
        <v>38</v>
      </c>
      <c r="CL25">
        <v>39.456400000000002</v>
      </c>
      <c r="CM25">
        <v>-74.5886</v>
      </c>
      <c r="CN25" t="s">
        <v>39</v>
      </c>
      <c r="CO25" t="s">
        <v>187</v>
      </c>
      <c r="CP25" t="s">
        <v>34</v>
      </c>
      <c r="CQ25">
        <v>0</v>
      </c>
      <c r="CR25" t="s">
        <v>41</v>
      </c>
      <c r="CS25">
        <v>8</v>
      </c>
      <c r="CU25" t="s">
        <v>49</v>
      </c>
      <c r="CV25" t="s">
        <v>50</v>
      </c>
      <c r="CW25">
        <v>0.418736</v>
      </c>
      <c r="CX25" t="s">
        <v>44</v>
      </c>
      <c r="CY25">
        <v>9388611</v>
      </c>
      <c r="DB25">
        <v>98309513</v>
      </c>
      <c r="DD25">
        <v>300</v>
      </c>
      <c r="DE25">
        <v>137934914</v>
      </c>
      <c r="DG25">
        <v>2275050012</v>
      </c>
      <c r="DH25">
        <v>2</v>
      </c>
      <c r="DI25" t="s">
        <v>34</v>
      </c>
      <c r="DJ25" t="s">
        <v>98</v>
      </c>
      <c r="DK25">
        <v>34001</v>
      </c>
      <c r="DM25" t="s">
        <v>186</v>
      </c>
      <c r="DN25">
        <v>48811</v>
      </c>
      <c r="DO25" t="s">
        <v>37</v>
      </c>
      <c r="DP25" t="s">
        <v>38</v>
      </c>
      <c r="DS25" t="s">
        <v>38</v>
      </c>
      <c r="DT25">
        <v>39.456400000000002</v>
      </c>
      <c r="DU25">
        <v>-74.5886</v>
      </c>
      <c r="DV25" t="s">
        <v>39</v>
      </c>
      <c r="DW25" t="s">
        <v>187</v>
      </c>
      <c r="DX25" t="s">
        <v>34</v>
      </c>
      <c r="DY25">
        <v>0</v>
      </c>
      <c r="DZ25" t="s">
        <v>41</v>
      </c>
      <c r="EA25">
        <v>8</v>
      </c>
      <c r="EC25" t="s">
        <v>47</v>
      </c>
      <c r="ED25" t="s">
        <v>48</v>
      </c>
      <c r="EE25">
        <v>0.40868599999999999</v>
      </c>
      <c r="EF25" t="s">
        <v>44</v>
      </c>
      <c r="EG25">
        <v>9388611</v>
      </c>
      <c r="EJ25">
        <v>98309513</v>
      </c>
      <c r="EL25">
        <v>300</v>
      </c>
      <c r="EM25">
        <v>137934914</v>
      </c>
      <c r="EO25">
        <v>2275050012</v>
      </c>
      <c r="EP25">
        <v>2</v>
      </c>
      <c r="EQ25" t="s">
        <v>34</v>
      </c>
      <c r="ER25" t="s">
        <v>98</v>
      </c>
      <c r="ES25">
        <v>34001</v>
      </c>
      <c r="EU25" t="s">
        <v>186</v>
      </c>
      <c r="EV25">
        <v>48811</v>
      </c>
      <c r="EW25" t="s">
        <v>37</v>
      </c>
      <c r="EX25" t="s">
        <v>38</v>
      </c>
      <c r="FA25" t="s">
        <v>38</v>
      </c>
      <c r="FB25">
        <v>39.456400000000002</v>
      </c>
      <c r="FC25">
        <v>-74.5886</v>
      </c>
      <c r="FD25" t="s">
        <v>39</v>
      </c>
      <c r="FE25" t="s">
        <v>187</v>
      </c>
      <c r="FF25" t="s">
        <v>34</v>
      </c>
      <c r="FG25">
        <v>0</v>
      </c>
      <c r="FH25" t="s">
        <v>41</v>
      </c>
      <c r="FI25">
        <v>8</v>
      </c>
      <c r="FK25" t="s">
        <v>45</v>
      </c>
      <c r="FL25" t="s">
        <v>46</v>
      </c>
      <c r="FM25">
        <v>0.130162</v>
      </c>
      <c r="FN25" t="s">
        <v>44</v>
      </c>
      <c r="FO25">
        <v>9388611</v>
      </c>
      <c r="FR25">
        <v>98309513</v>
      </c>
      <c r="FT25">
        <v>300</v>
      </c>
      <c r="FU25">
        <v>166467914</v>
      </c>
      <c r="FW25">
        <v>2275050012</v>
      </c>
      <c r="FX25">
        <v>2</v>
      </c>
      <c r="FY25" t="s">
        <v>34</v>
      </c>
      <c r="FZ25" t="s">
        <v>98</v>
      </c>
      <c r="GA25">
        <v>34001</v>
      </c>
      <c r="GC25" t="s">
        <v>186</v>
      </c>
      <c r="GD25">
        <v>48811</v>
      </c>
      <c r="GE25" t="s">
        <v>37</v>
      </c>
      <c r="GF25" t="s">
        <v>38</v>
      </c>
      <c r="GI25" t="s">
        <v>38</v>
      </c>
      <c r="GJ25">
        <v>39.456400000000002</v>
      </c>
      <c r="GK25">
        <v>-74.5886</v>
      </c>
      <c r="GL25" t="s">
        <v>39</v>
      </c>
      <c r="GM25" t="s">
        <v>187</v>
      </c>
      <c r="GN25" t="s">
        <v>34</v>
      </c>
      <c r="GO25">
        <v>0</v>
      </c>
      <c r="GP25" t="s">
        <v>41</v>
      </c>
      <c r="GQ25">
        <v>8</v>
      </c>
      <c r="GS25" t="s">
        <v>42</v>
      </c>
      <c r="GT25" t="s">
        <v>43</v>
      </c>
      <c r="GU25">
        <v>6.3827700000000003E-3</v>
      </c>
      <c r="GV25" t="s">
        <v>44</v>
      </c>
    </row>
    <row r="26" spans="1:204" x14ac:dyDescent="0.25">
      <c r="A26">
        <v>9388611</v>
      </c>
      <c r="D26">
        <v>62632113</v>
      </c>
      <c r="F26">
        <v>300</v>
      </c>
      <c r="G26">
        <v>137934514</v>
      </c>
      <c r="I26">
        <v>2275060011</v>
      </c>
      <c r="J26">
        <v>2</v>
      </c>
      <c r="K26" t="s">
        <v>34</v>
      </c>
      <c r="L26" t="s">
        <v>98</v>
      </c>
      <c r="M26">
        <v>34001</v>
      </c>
      <c r="O26" t="s">
        <v>186</v>
      </c>
      <c r="P26">
        <v>48811</v>
      </c>
      <c r="Q26" t="s">
        <v>37</v>
      </c>
      <c r="R26" t="s">
        <v>38</v>
      </c>
      <c r="U26" t="s">
        <v>38</v>
      </c>
      <c r="V26">
        <v>39.456400000000002</v>
      </c>
      <c r="W26">
        <v>-74.5886</v>
      </c>
      <c r="X26" t="s">
        <v>39</v>
      </c>
      <c r="Y26" t="s">
        <v>187</v>
      </c>
      <c r="Z26" t="s">
        <v>34</v>
      </c>
      <c r="AA26">
        <v>0</v>
      </c>
      <c r="AB26" t="s">
        <v>41</v>
      </c>
      <c r="AC26">
        <v>8</v>
      </c>
      <c r="AE26" t="s">
        <v>53</v>
      </c>
      <c r="AF26" t="s">
        <v>54</v>
      </c>
      <c r="AG26">
        <v>9.6753</v>
      </c>
      <c r="AH26" t="s">
        <v>44</v>
      </c>
      <c r="AI26">
        <v>9388611</v>
      </c>
      <c r="AL26">
        <v>62632113</v>
      </c>
      <c r="AN26">
        <v>300</v>
      </c>
      <c r="AO26">
        <v>137934514</v>
      </c>
      <c r="AQ26">
        <v>2275060011</v>
      </c>
      <c r="AR26">
        <v>2</v>
      </c>
      <c r="AS26" t="s">
        <v>34</v>
      </c>
      <c r="AT26" t="s">
        <v>98</v>
      </c>
      <c r="AU26">
        <v>34001</v>
      </c>
      <c r="AW26" t="s">
        <v>186</v>
      </c>
      <c r="AX26">
        <v>48811</v>
      </c>
      <c r="AY26" t="s">
        <v>37</v>
      </c>
      <c r="AZ26" t="s">
        <v>38</v>
      </c>
      <c r="BC26" t="s">
        <v>38</v>
      </c>
      <c r="BD26">
        <v>39.456400000000002</v>
      </c>
      <c r="BE26">
        <v>-74.5886</v>
      </c>
      <c r="BF26" t="s">
        <v>39</v>
      </c>
      <c r="BG26" t="s">
        <v>187</v>
      </c>
      <c r="BH26" t="s">
        <v>34</v>
      </c>
      <c r="BI26">
        <v>0</v>
      </c>
      <c r="BJ26" t="s">
        <v>41</v>
      </c>
      <c r="BK26">
        <v>8</v>
      </c>
      <c r="BM26" t="s">
        <v>51</v>
      </c>
      <c r="BN26" t="s">
        <v>52</v>
      </c>
      <c r="BO26">
        <v>5.4344000000000003E-2</v>
      </c>
      <c r="BP26" t="s">
        <v>44</v>
      </c>
      <c r="BQ26">
        <v>9388611</v>
      </c>
      <c r="BT26">
        <v>62632113</v>
      </c>
      <c r="BV26">
        <v>300</v>
      </c>
      <c r="BW26">
        <v>137934514</v>
      </c>
      <c r="BY26">
        <v>2275060011</v>
      </c>
      <c r="BZ26">
        <v>2</v>
      </c>
      <c r="CA26" t="s">
        <v>34</v>
      </c>
      <c r="CB26" t="s">
        <v>98</v>
      </c>
      <c r="CC26">
        <v>34001</v>
      </c>
      <c r="CE26" t="s">
        <v>186</v>
      </c>
      <c r="CF26">
        <v>48811</v>
      </c>
      <c r="CG26" t="s">
        <v>37</v>
      </c>
      <c r="CH26" t="s">
        <v>38</v>
      </c>
      <c r="CK26" t="s">
        <v>38</v>
      </c>
      <c r="CL26">
        <v>39.456400000000002</v>
      </c>
      <c r="CM26">
        <v>-74.5886</v>
      </c>
      <c r="CN26" t="s">
        <v>39</v>
      </c>
      <c r="CO26" t="s">
        <v>187</v>
      </c>
      <c r="CP26" t="s">
        <v>34</v>
      </c>
      <c r="CQ26">
        <v>0</v>
      </c>
      <c r="CR26" t="s">
        <v>41</v>
      </c>
      <c r="CS26">
        <v>8</v>
      </c>
      <c r="CU26" t="s">
        <v>49</v>
      </c>
      <c r="CV26" t="s">
        <v>50</v>
      </c>
      <c r="CW26">
        <v>0.20751500000000001</v>
      </c>
      <c r="CX26" t="s">
        <v>44</v>
      </c>
      <c r="CY26">
        <v>9388611</v>
      </c>
      <c r="DB26">
        <v>62632113</v>
      </c>
      <c r="DD26">
        <v>300</v>
      </c>
      <c r="DE26">
        <v>137934514</v>
      </c>
      <c r="DG26">
        <v>2275060011</v>
      </c>
      <c r="DH26">
        <v>2</v>
      </c>
      <c r="DI26" t="s">
        <v>34</v>
      </c>
      <c r="DJ26" t="s">
        <v>98</v>
      </c>
      <c r="DK26">
        <v>34001</v>
      </c>
      <c r="DM26" t="s">
        <v>186</v>
      </c>
      <c r="DN26">
        <v>48811</v>
      </c>
      <c r="DO26" t="s">
        <v>37</v>
      </c>
      <c r="DP26" t="s">
        <v>38</v>
      </c>
      <c r="DS26" t="s">
        <v>38</v>
      </c>
      <c r="DT26">
        <v>39.456400000000002</v>
      </c>
      <c r="DU26">
        <v>-74.5886</v>
      </c>
      <c r="DV26" t="s">
        <v>39</v>
      </c>
      <c r="DW26" t="s">
        <v>187</v>
      </c>
      <c r="DX26" t="s">
        <v>34</v>
      </c>
      <c r="DY26">
        <v>0</v>
      </c>
      <c r="DZ26" t="s">
        <v>41</v>
      </c>
      <c r="EA26">
        <v>8</v>
      </c>
      <c r="EC26" t="s">
        <v>47</v>
      </c>
      <c r="ED26" t="s">
        <v>48</v>
      </c>
      <c r="EE26">
        <v>0.14318500000000001</v>
      </c>
      <c r="EF26" t="s">
        <v>44</v>
      </c>
      <c r="EG26">
        <v>9388611</v>
      </c>
      <c r="EJ26">
        <v>62632113</v>
      </c>
      <c r="EL26">
        <v>300</v>
      </c>
      <c r="EM26">
        <v>137934514</v>
      </c>
      <c r="EO26">
        <v>2275060011</v>
      </c>
      <c r="EP26">
        <v>2</v>
      </c>
      <c r="EQ26" t="s">
        <v>34</v>
      </c>
      <c r="ER26" t="s">
        <v>98</v>
      </c>
      <c r="ES26">
        <v>34001</v>
      </c>
      <c r="EU26" t="s">
        <v>186</v>
      </c>
      <c r="EV26">
        <v>48811</v>
      </c>
      <c r="EW26" t="s">
        <v>37</v>
      </c>
      <c r="EX26" t="s">
        <v>38</v>
      </c>
      <c r="FA26" t="s">
        <v>38</v>
      </c>
      <c r="FB26">
        <v>39.456400000000002</v>
      </c>
      <c r="FC26">
        <v>-74.5886</v>
      </c>
      <c r="FD26" t="s">
        <v>39</v>
      </c>
      <c r="FE26" t="s">
        <v>187</v>
      </c>
      <c r="FF26" t="s">
        <v>34</v>
      </c>
      <c r="FG26">
        <v>0</v>
      </c>
      <c r="FH26" t="s">
        <v>41</v>
      </c>
      <c r="FI26">
        <v>8</v>
      </c>
      <c r="FK26" t="s">
        <v>45</v>
      </c>
      <c r="FL26" t="s">
        <v>46</v>
      </c>
      <c r="FM26">
        <v>5.1592399999999998E-3</v>
      </c>
      <c r="FN26" t="s">
        <v>44</v>
      </c>
      <c r="FO26">
        <v>9388611</v>
      </c>
      <c r="FR26">
        <v>62632113</v>
      </c>
      <c r="FT26">
        <v>300</v>
      </c>
      <c r="FU26">
        <v>137934514</v>
      </c>
      <c r="FW26">
        <v>2275060011</v>
      </c>
      <c r="FX26">
        <v>2</v>
      </c>
      <c r="FY26" t="s">
        <v>34</v>
      </c>
      <c r="FZ26" t="s">
        <v>98</v>
      </c>
      <c r="GA26">
        <v>34001</v>
      </c>
      <c r="GC26" t="s">
        <v>186</v>
      </c>
      <c r="GD26">
        <v>48811</v>
      </c>
      <c r="GE26" t="s">
        <v>37</v>
      </c>
      <c r="GF26" t="s">
        <v>38</v>
      </c>
      <c r="GI26" t="s">
        <v>38</v>
      </c>
      <c r="GJ26">
        <v>39.456400000000002</v>
      </c>
      <c r="GK26">
        <v>-74.5886</v>
      </c>
      <c r="GL26" t="s">
        <v>39</v>
      </c>
      <c r="GM26" t="s">
        <v>187</v>
      </c>
      <c r="GN26" t="s">
        <v>34</v>
      </c>
      <c r="GO26">
        <v>0</v>
      </c>
      <c r="GP26" t="s">
        <v>41</v>
      </c>
      <c r="GQ26">
        <v>8</v>
      </c>
      <c r="GS26" t="s">
        <v>42</v>
      </c>
      <c r="GT26" t="s">
        <v>43</v>
      </c>
      <c r="GU26">
        <v>5.8360799999999997E-2</v>
      </c>
      <c r="GV26" t="s">
        <v>44</v>
      </c>
    </row>
    <row r="27" spans="1:204" x14ac:dyDescent="0.25">
      <c r="A27">
        <v>9388611</v>
      </c>
      <c r="D27">
        <v>62632113</v>
      </c>
      <c r="F27">
        <v>300</v>
      </c>
      <c r="G27">
        <v>84368114</v>
      </c>
      <c r="I27">
        <v>2275060012</v>
      </c>
      <c r="J27">
        <v>2</v>
      </c>
      <c r="K27" t="s">
        <v>34</v>
      </c>
      <c r="L27" t="s">
        <v>98</v>
      </c>
      <c r="M27">
        <v>34001</v>
      </c>
      <c r="O27" t="s">
        <v>186</v>
      </c>
      <c r="P27">
        <v>48811</v>
      </c>
      <c r="Q27" t="s">
        <v>37</v>
      </c>
      <c r="R27" t="s">
        <v>38</v>
      </c>
      <c r="U27" t="s">
        <v>38</v>
      </c>
      <c r="V27">
        <v>39.456400000000002</v>
      </c>
      <c r="W27">
        <v>-74.5886</v>
      </c>
      <c r="X27" t="s">
        <v>39</v>
      </c>
      <c r="Y27" t="s">
        <v>187</v>
      </c>
      <c r="Z27" t="s">
        <v>34</v>
      </c>
      <c r="AA27">
        <v>0</v>
      </c>
      <c r="AB27" t="s">
        <v>41</v>
      </c>
      <c r="AC27">
        <v>8</v>
      </c>
      <c r="AE27" t="s">
        <v>53</v>
      </c>
      <c r="AF27" t="s">
        <v>54</v>
      </c>
      <c r="AG27">
        <v>6.0140699999999998E-3</v>
      </c>
      <c r="AH27" t="s">
        <v>44</v>
      </c>
      <c r="AI27">
        <v>9388611</v>
      </c>
      <c r="AL27">
        <v>62632113</v>
      </c>
      <c r="AN27">
        <v>300</v>
      </c>
      <c r="AO27">
        <v>166467814</v>
      </c>
      <c r="AQ27">
        <v>2275060012</v>
      </c>
      <c r="AR27">
        <v>2</v>
      </c>
      <c r="AS27" t="s">
        <v>34</v>
      </c>
      <c r="AT27" t="s">
        <v>98</v>
      </c>
      <c r="AU27">
        <v>34001</v>
      </c>
      <c r="AW27" t="s">
        <v>186</v>
      </c>
      <c r="AX27">
        <v>48811</v>
      </c>
      <c r="AY27" t="s">
        <v>37</v>
      </c>
      <c r="AZ27" t="s">
        <v>38</v>
      </c>
      <c r="BC27" t="s">
        <v>38</v>
      </c>
      <c r="BD27">
        <v>39.456400000000002</v>
      </c>
      <c r="BE27">
        <v>-74.5886</v>
      </c>
      <c r="BF27" t="s">
        <v>39</v>
      </c>
      <c r="BG27" t="s">
        <v>187</v>
      </c>
      <c r="BH27" t="s">
        <v>34</v>
      </c>
      <c r="BI27">
        <v>0</v>
      </c>
      <c r="BJ27" t="s">
        <v>41</v>
      </c>
      <c r="BK27">
        <v>8</v>
      </c>
      <c r="BM27" t="s">
        <v>51</v>
      </c>
      <c r="BN27" t="s">
        <v>52</v>
      </c>
      <c r="BO27">
        <v>1.0144100000000001E-3</v>
      </c>
      <c r="BP27" t="s">
        <v>44</v>
      </c>
      <c r="BQ27">
        <v>9388611</v>
      </c>
      <c r="BT27">
        <v>62632113</v>
      </c>
      <c r="BV27">
        <v>300</v>
      </c>
      <c r="BW27">
        <v>137934614</v>
      </c>
      <c r="BY27">
        <v>2275060012</v>
      </c>
      <c r="BZ27">
        <v>2</v>
      </c>
      <c r="CA27" t="s">
        <v>34</v>
      </c>
      <c r="CB27" t="s">
        <v>98</v>
      </c>
      <c r="CC27">
        <v>34001</v>
      </c>
      <c r="CE27" t="s">
        <v>186</v>
      </c>
      <c r="CF27">
        <v>48811</v>
      </c>
      <c r="CG27" t="s">
        <v>37</v>
      </c>
      <c r="CH27" t="s">
        <v>38</v>
      </c>
      <c r="CK27" t="s">
        <v>38</v>
      </c>
      <c r="CL27">
        <v>39.456400000000002</v>
      </c>
      <c r="CM27">
        <v>-74.5886</v>
      </c>
      <c r="CN27" t="s">
        <v>39</v>
      </c>
      <c r="CO27" t="s">
        <v>187</v>
      </c>
      <c r="CP27" t="s">
        <v>34</v>
      </c>
      <c r="CQ27">
        <v>0</v>
      </c>
      <c r="CR27" t="s">
        <v>41</v>
      </c>
      <c r="CS27">
        <v>8</v>
      </c>
      <c r="CU27" t="s">
        <v>49</v>
      </c>
      <c r="CV27" t="s">
        <v>50</v>
      </c>
      <c r="CW27">
        <v>0.62824800000000003</v>
      </c>
      <c r="CX27" t="s">
        <v>44</v>
      </c>
      <c r="CY27">
        <v>9388611</v>
      </c>
      <c r="DB27">
        <v>62632113</v>
      </c>
      <c r="DD27">
        <v>300</v>
      </c>
      <c r="DE27">
        <v>84368114</v>
      </c>
      <c r="DG27">
        <v>2275060012</v>
      </c>
      <c r="DH27">
        <v>2</v>
      </c>
      <c r="DI27" t="s">
        <v>34</v>
      </c>
      <c r="DJ27" t="s">
        <v>98</v>
      </c>
      <c r="DK27">
        <v>34001</v>
      </c>
      <c r="DM27" t="s">
        <v>186</v>
      </c>
      <c r="DN27">
        <v>48811</v>
      </c>
      <c r="DO27" t="s">
        <v>37</v>
      </c>
      <c r="DP27" t="s">
        <v>38</v>
      </c>
      <c r="DS27" t="s">
        <v>38</v>
      </c>
      <c r="DT27">
        <v>39.456400000000002</v>
      </c>
      <c r="DU27">
        <v>-74.5886</v>
      </c>
      <c r="DV27" t="s">
        <v>39</v>
      </c>
      <c r="DW27" t="s">
        <v>187</v>
      </c>
      <c r="DX27" t="s">
        <v>34</v>
      </c>
      <c r="DY27">
        <v>0</v>
      </c>
      <c r="DZ27" t="s">
        <v>41</v>
      </c>
      <c r="EA27">
        <v>8</v>
      </c>
      <c r="EC27" t="s">
        <v>47</v>
      </c>
      <c r="ED27" t="s">
        <v>48</v>
      </c>
      <c r="EE27">
        <v>8.1829000000000005E-5</v>
      </c>
      <c r="EF27" t="s">
        <v>44</v>
      </c>
      <c r="EG27">
        <v>9388611</v>
      </c>
      <c r="EJ27">
        <v>62632113</v>
      </c>
      <c r="EL27">
        <v>300</v>
      </c>
      <c r="EM27">
        <v>166467714</v>
      </c>
      <c r="EO27">
        <v>2275060012</v>
      </c>
      <c r="EP27">
        <v>2</v>
      </c>
      <c r="EQ27" t="s">
        <v>34</v>
      </c>
      <c r="ER27" t="s">
        <v>98</v>
      </c>
      <c r="ES27">
        <v>34001</v>
      </c>
      <c r="EU27" t="s">
        <v>186</v>
      </c>
      <c r="EV27">
        <v>48811</v>
      </c>
      <c r="EW27" t="s">
        <v>37</v>
      </c>
      <c r="EX27" t="s">
        <v>38</v>
      </c>
      <c r="FA27" t="s">
        <v>38</v>
      </c>
      <c r="FB27">
        <v>39.456400000000002</v>
      </c>
      <c r="FC27">
        <v>-74.5886</v>
      </c>
      <c r="FD27" t="s">
        <v>39</v>
      </c>
      <c r="FE27" t="s">
        <v>187</v>
      </c>
      <c r="FF27" t="s">
        <v>34</v>
      </c>
      <c r="FG27">
        <v>0</v>
      </c>
      <c r="FH27" t="s">
        <v>41</v>
      </c>
      <c r="FI27">
        <v>8</v>
      </c>
      <c r="FK27" t="s">
        <v>45</v>
      </c>
      <c r="FL27" t="s">
        <v>46</v>
      </c>
      <c r="FM27">
        <v>5.6485200000000002E-4</v>
      </c>
      <c r="FN27" t="s">
        <v>44</v>
      </c>
      <c r="FO27">
        <v>9388611</v>
      </c>
      <c r="FR27">
        <v>62632113</v>
      </c>
      <c r="FT27">
        <v>300</v>
      </c>
      <c r="FU27">
        <v>84368114</v>
      </c>
      <c r="FW27">
        <v>2275060012</v>
      </c>
      <c r="FX27">
        <v>2</v>
      </c>
      <c r="FY27" t="s">
        <v>34</v>
      </c>
      <c r="FZ27" t="s">
        <v>98</v>
      </c>
      <c r="GA27">
        <v>34001</v>
      </c>
      <c r="GC27" t="s">
        <v>186</v>
      </c>
      <c r="GD27">
        <v>48811</v>
      </c>
      <c r="GE27" t="s">
        <v>37</v>
      </c>
      <c r="GF27" t="s">
        <v>38</v>
      </c>
      <c r="GI27" t="s">
        <v>38</v>
      </c>
      <c r="GJ27">
        <v>39.456400000000002</v>
      </c>
      <c r="GK27">
        <v>-74.5886</v>
      </c>
      <c r="GL27" t="s">
        <v>39</v>
      </c>
      <c r="GM27" t="s">
        <v>187</v>
      </c>
      <c r="GN27" t="s">
        <v>34</v>
      </c>
      <c r="GO27">
        <v>0</v>
      </c>
      <c r="GP27" t="s">
        <v>41</v>
      </c>
      <c r="GQ27">
        <v>8</v>
      </c>
      <c r="GS27" t="s">
        <v>42</v>
      </c>
      <c r="GT27" t="s">
        <v>43</v>
      </c>
      <c r="GU27">
        <v>1.4000099999999999E-3</v>
      </c>
      <c r="GV27" t="s">
        <v>44</v>
      </c>
    </row>
    <row r="28" spans="1:204" x14ac:dyDescent="0.25">
      <c r="A28">
        <v>9388611</v>
      </c>
      <c r="D28">
        <v>62632113</v>
      </c>
      <c r="F28">
        <v>300</v>
      </c>
      <c r="G28">
        <v>166467814</v>
      </c>
      <c r="I28">
        <v>2275060012</v>
      </c>
      <c r="J28">
        <v>2</v>
      </c>
      <c r="K28" t="s">
        <v>34</v>
      </c>
      <c r="L28" t="s">
        <v>98</v>
      </c>
      <c r="M28">
        <v>34001</v>
      </c>
      <c r="O28" t="s">
        <v>186</v>
      </c>
      <c r="P28">
        <v>48811</v>
      </c>
      <c r="Q28" t="s">
        <v>37</v>
      </c>
      <c r="R28" t="s">
        <v>38</v>
      </c>
      <c r="U28" t="s">
        <v>38</v>
      </c>
      <c r="V28">
        <v>39.456400000000002</v>
      </c>
      <c r="W28">
        <v>-74.5886</v>
      </c>
      <c r="X28" t="s">
        <v>39</v>
      </c>
      <c r="Y28" t="s">
        <v>187</v>
      </c>
      <c r="Z28" t="s">
        <v>34</v>
      </c>
      <c r="AA28">
        <v>0</v>
      </c>
      <c r="AB28" t="s">
        <v>41</v>
      </c>
      <c r="AC28">
        <v>8</v>
      </c>
      <c r="AE28" t="s">
        <v>53</v>
      </c>
      <c r="AF28" t="s">
        <v>54</v>
      </c>
      <c r="AG28">
        <v>1.31795E-2</v>
      </c>
      <c r="AH28" t="s">
        <v>44</v>
      </c>
      <c r="AI28">
        <v>9388611</v>
      </c>
      <c r="AL28">
        <v>62632113</v>
      </c>
      <c r="AN28">
        <v>300</v>
      </c>
      <c r="AO28">
        <v>137934614</v>
      </c>
      <c r="AQ28">
        <v>2275060012</v>
      </c>
      <c r="AR28">
        <v>2</v>
      </c>
      <c r="AS28" t="s">
        <v>34</v>
      </c>
      <c r="AT28" t="s">
        <v>98</v>
      </c>
      <c r="AU28">
        <v>34001</v>
      </c>
      <c r="AW28" t="s">
        <v>186</v>
      </c>
      <c r="AX28">
        <v>48811</v>
      </c>
      <c r="AY28" t="s">
        <v>37</v>
      </c>
      <c r="AZ28" t="s">
        <v>38</v>
      </c>
      <c r="BC28" t="s">
        <v>38</v>
      </c>
      <c r="BD28">
        <v>39.456400000000002</v>
      </c>
      <c r="BE28">
        <v>-74.5886</v>
      </c>
      <c r="BF28" t="s">
        <v>39</v>
      </c>
      <c r="BG28" t="s">
        <v>187</v>
      </c>
      <c r="BH28" t="s">
        <v>34</v>
      </c>
      <c r="BI28">
        <v>0</v>
      </c>
      <c r="BJ28" t="s">
        <v>41</v>
      </c>
      <c r="BK28">
        <v>8</v>
      </c>
      <c r="BM28" t="s">
        <v>51</v>
      </c>
      <c r="BN28" t="s">
        <v>52</v>
      </c>
      <c r="BO28">
        <v>0.80738299999999996</v>
      </c>
      <c r="BP28" t="s">
        <v>44</v>
      </c>
      <c r="BQ28">
        <v>9388611</v>
      </c>
      <c r="BT28">
        <v>62632113</v>
      </c>
      <c r="BV28">
        <v>300</v>
      </c>
      <c r="BW28">
        <v>84368114</v>
      </c>
      <c r="BY28">
        <v>2275060012</v>
      </c>
      <c r="BZ28">
        <v>2</v>
      </c>
      <c r="CA28" t="s">
        <v>34</v>
      </c>
      <c r="CB28" t="s">
        <v>98</v>
      </c>
      <c r="CC28">
        <v>34001</v>
      </c>
      <c r="CE28" t="s">
        <v>186</v>
      </c>
      <c r="CF28">
        <v>48811</v>
      </c>
      <c r="CG28" t="s">
        <v>37</v>
      </c>
      <c r="CH28" t="s">
        <v>38</v>
      </c>
      <c r="CK28" t="s">
        <v>38</v>
      </c>
      <c r="CL28">
        <v>39.456400000000002</v>
      </c>
      <c r="CM28">
        <v>-74.5886</v>
      </c>
      <c r="CN28" t="s">
        <v>39</v>
      </c>
      <c r="CO28" t="s">
        <v>187</v>
      </c>
      <c r="CP28" t="s">
        <v>34</v>
      </c>
      <c r="CQ28">
        <v>0</v>
      </c>
      <c r="CR28" t="s">
        <v>41</v>
      </c>
      <c r="CS28">
        <v>8</v>
      </c>
      <c r="CU28" t="s">
        <v>49</v>
      </c>
      <c r="CV28" t="s">
        <v>50</v>
      </c>
      <c r="CW28">
        <v>8.1829000000000005E-5</v>
      </c>
      <c r="CX28" t="s">
        <v>44</v>
      </c>
      <c r="CY28">
        <v>9388611</v>
      </c>
      <c r="DB28">
        <v>62632113</v>
      </c>
      <c r="DD28">
        <v>300</v>
      </c>
      <c r="DE28">
        <v>166467714</v>
      </c>
      <c r="DG28">
        <v>2275060012</v>
      </c>
      <c r="DH28">
        <v>2</v>
      </c>
      <c r="DI28" t="s">
        <v>34</v>
      </c>
      <c r="DJ28" t="s">
        <v>98</v>
      </c>
      <c r="DK28">
        <v>34001</v>
      </c>
      <c r="DM28" t="s">
        <v>186</v>
      </c>
      <c r="DN28">
        <v>48811</v>
      </c>
      <c r="DO28" t="s">
        <v>37</v>
      </c>
      <c r="DP28" t="s">
        <v>38</v>
      </c>
      <c r="DS28" t="s">
        <v>38</v>
      </c>
      <c r="DT28">
        <v>39.456400000000002</v>
      </c>
      <c r="DU28">
        <v>-74.5886</v>
      </c>
      <c r="DV28" t="s">
        <v>39</v>
      </c>
      <c r="DW28" t="s">
        <v>187</v>
      </c>
      <c r="DX28" t="s">
        <v>34</v>
      </c>
      <c r="DY28">
        <v>0</v>
      </c>
      <c r="DZ28" t="s">
        <v>41</v>
      </c>
      <c r="EA28">
        <v>8</v>
      </c>
      <c r="EC28" t="s">
        <v>47</v>
      </c>
      <c r="ED28" t="s">
        <v>48</v>
      </c>
      <c r="EE28">
        <v>1.04861E-4</v>
      </c>
      <c r="EF28" t="s">
        <v>44</v>
      </c>
      <c r="EG28">
        <v>9388611</v>
      </c>
      <c r="EJ28">
        <v>62632113</v>
      </c>
      <c r="EL28">
        <v>300</v>
      </c>
      <c r="EM28">
        <v>145747714</v>
      </c>
      <c r="EO28">
        <v>2275060012</v>
      </c>
      <c r="EP28">
        <v>2</v>
      </c>
      <c r="EQ28" t="s">
        <v>34</v>
      </c>
      <c r="ER28" t="s">
        <v>98</v>
      </c>
      <c r="ES28">
        <v>34001</v>
      </c>
      <c r="EU28" t="s">
        <v>186</v>
      </c>
      <c r="EV28">
        <v>48811</v>
      </c>
      <c r="EW28" t="s">
        <v>37</v>
      </c>
      <c r="EX28" t="s">
        <v>38</v>
      </c>
      <c r="FA28" t="s">
        <v>38</v>
      </c>
      <c r="FB28">
        <v>39.456400000000002</v>
      </c>
      <c r="FC28">
        <v>-74.5886</v>
      </c>
      <c r="FD28" t="s">
        <v>39</v>
      </c>
      <c r="FE28" t="s">
        <v>187</v>
      </c>
      <c r="FF28" t="s">
        <v>34</v>
      </c>
      <c r="FG28">
        <v>0</v>
      </c>
      <c r="FH28" t="s">
        <v>41</v>
      </c>
      <c r="FI28">
        <v>8</v>
      </c>
      <c r="FK28" t="s">
        <v>45</v>
      </c>
      <c r="FL28" t="s">
        <v>46</v>
      </c>
      <c r="FM28">
        <v>0.100033</v>
      </c>
      <c r="FN28" t="s">
        <v>44</v>
      </c>
      <c r="FO28">
        <v>9388611</v>
      </c>
      <c r="FR28">
        <v>62632113</v>
      </c>
      <c r="FT28">
        <v>300</v>
      </c>
      <c r="FU28">
        <v>166467714</v>
      </c>
      <c r="FW28">
        <v>2275060012</v>
      </c>
      <c r="FX28">
        <v>2</v>
      </c>
      <c r="FY28" t="s">
        <v>34</v>
      </c>
      <c r="FZ28" t="s">
        <v>98</v>
      </c>
      <c r="GA28">
        <v>34001</v>
      </c>
      <c r="GC28" t="s">
        <v>186</v>
      </c>
      <c r="GD28">
        <v>48811</v>
      </c>
      <c r="GE28" t="s">
        <v>37</v>
      </c>
      <c r="GF28" t="s">
        <v>38</v>
      </c>
      <c r="GI28" t="s">
        <v>38</v>
      </c>
      <c r="GJ28">
        <v>39.456400000000002</v>
      </c>
      <c r="GK28">
        <v>-74.5886</v>
      </c>
      <c r="GL28" t="s">
        <v>39</v>
      </c>
      <c r="GM28" t="s">
        <v>187</v>
      </c>
      <c r="GN28" t="s">
        <v>34</v>
      </c>
      <c r="GO28">
        <v>0</v>
      </c>
      <c r="GP28" t="s">
        <v>41</v>
      </c>
      <c r="GQ28">
        <v>8</v>
      </c>
      <c r="GS28" t="s">
        <v>42</v>
      </c>
      <c r="GT28" t="s">
        <v>43</v>
      </c>
      <c r="GU28">
        <v>1.5304400000000001E-3</v>
      </c>
      <c r="GV28" t="s">
        <v>44</v>
      </c>
    </row>
    <row r="29" spans="1:204" x14ac:dyDescent="0.25">
      <c r="A29">
        <v>9388611</v>
      </c>
      <c r="D29">
        <v>62632113</v>
      </c>
      <c r="F29">
        <v>300</v>
      </c>
      <c r="G29">
        <v>137934614</v>
      </c>
      <c r="I29">
        <v>2275060012</v>
      </c>
      <c r="J29">
        <v>2</v>
      </c>
      <c r="K29" t="s">
        <v>34</v>
      </c>
      <c r="L29" t="s">
        <v>98</v>
      </c>
      <c r="M29">
        <v>34001</v>
      </c>
      <c r="O29" t="s">
        <v>186</v>
      </c>
      <c r="P29">
        <v>48811</v>
      </c>
      <c r="Q29" t="s">
        <v>37</v>
      </c>
      <c r="R29" t="s">
        <v>38</v>
      </c>
      <c r="U29" t="s">
        <v>38</v>
      </c>
      <c r="V29">
        <v>39.456400000000002</v>
      </c>
      <c r="W29">
        <v>-74.5886</v>
      </c>
      <c r="X29" t="s">
        <v>39</v>
      </c>
      <c r="Y29" t="s">
        <v>187</v>
      </c>
      <c r="Z29" t="s">
        <v>34</v>
      </c>
      <c r="AA29">
        <v>0</v>
      </c>
      <c r="AB29" t="s">
        <v>41</v>
      </c>
      <c r="AC29">
        <v>8</v>
      </c>
      <c r="AE29" t="s">
        <v>53</v>
      </c>
      <c r="AF29" t="s">
        <v>54</v>
      </c>
      <c r="AG29">
        <v>3.76023</v>
      </c>
      <c r="AH29" t="s">
        <v>44</v>
      </c>
      <c r="AI29">
        <v>9388611</v>
      </c>
      <c r="AL29">
        <v>62632113</v>
      </c>
      <c r="AN29">
        <v>300</v>
      </c>
      <c r="AO29">
        <v>166467714</v>
      </c>
      <c r="AQ29">
        <v>2275060012</v>
      </c>
      <c r="AR29">
        <v>2</v>
      </c>
      <c r="AS29" t="s">
        <v>34</v>
      </c>
      <c r="AT29" t="s">
        <v>98</v>
      </c>
      <c r="AU29">
        <v>34001</v>
      </c>
      <c r="AW29" t="s">
        <v>186</v>
      </c>
      <c r="AX29">
        <v>48811</v>
      </c>
      <c r="AY29" t="s">
        <v>37</v>
      </c>
      <c r="AZ29" t="s">
        <v>38</v>
      </c>
      <c r="BC29" t="s">
        <v>38</v>
      </c>
      <c r="BD29">
        <v>39.456400000000002</v>
      </c>
      <c r="BE29">
        <v>-74.5886</v>
      </c>
      <c r="BF29" t="s">
        <v>39</v>
      </c>
      <c r="BG29" t="s">
        <v>187</v>
      </c>
      <c r="BH29" t="s">
        <v>34</v>
      </c>
      <c r="BI29">
        <v>0</v>
      </c>
      <c r="BJ29" t="s">
        <v>41</v>
      </c>
      <c r="BK29">
        <v>8</v>
      </c>
      <c r="BM29" t="s">
        <v>51</v>
      </c>
      <c r="BN29" t="s">
        <v>52</v>
      </c>
      <c r="BO29">
        <v>3.1580100000000002E-3</v>
      </c>
      <c r="BP29" t="s">
        <v>44</v>
      </c>
      <c r="BQ29">
        <v>9388611</v>
      </c>
      <c r="BT29">
        <v>62632113</v>
      </c>
      <c r="BV29">
        <v>300</v>
      </c>
      <c r="BW29">
        <v>166467814</v>
      </c>
      <c r="BY29">
        <v>2275060012</v>
      </c>
      <c r="BZ29">
        <v>2</v>
      </c>
      <c r="CA29" t="s">
        <v>34</v>
      </c>
      <c r="CB29" t="s">
        <v>98</v>
      </c>
      <c r="CC29">
        <v>34001</v>
      </c>
      <c r="CE29" t="s">
        <v>186</v>
      </c>
      <c r="CF29">
        <v>48811</v>
      </c>
      <c r="CG29" t="s">
        <v>37</v>
      </c>
      <c r="CH29" t="s">
        <v>38</v>
      </c>
      <c r="CK29" t="s">
        <v>38</v>
      </c>
      <c r="CL29">
        <v>39.456400000000002</v>
      </c>
      <c r="CM29">
        <v>-74.5886</v>
      </c>
      <c r="CN29" t="s">
        <v>39</v>
      </c>
      <c r="CO29" t="s">
        <v>187</v>
      </c>
      <c r="CP29" t="s">
        <v>34</v>
      </c>
      <c r="CQ29">
        <v>0</v>
      </c>
      <c r="CR29" t="s">
        <v>41</v>
      </c>
      <c r="CS29">
        <v>8</v>
      </c>
      <c r="CU29" t="s">
        <v>49</v>
      </c>
      <c r="CV29" t="s">
        <v>50</v>
      </c>
      <c r="CW29">
        <v>1.9204199999999999E-4</v>
      </c>
      <c r="CX29" t="s">
        <v>44</v>
      </c>
      <c r="CY29">
        <v>9388611</v>
      </c>
      <c r="DB29">
        <v>62632113</v>
      </c>
      <c r="DD29">
        <v>300</v>
      </c>
      <c r="DE29">
        <v>166467814</v>
      </c>
      <c r="DG29">
        <v>2275060012</v>
      </c>
      <c r="DH29">
        <v>2</v>
      </c>
      <c r="DI29" t="s">
        <v>34</v>
      </c>
      <c r="DJ29" t="s">
        <v>98</v>
      </c>
      <c r="DK29">
        <v>34001</v>
      </c>
      <c r="DM29" t="s">
        <v>186</v>
      </c>
      <c r="DN29">
        <v>48811</v>
      </c>
      <c r="DO29" t="s">
        <v>37</v>
      </c>
      <c r="DP29" t="s">
        <v>38</v>
      </c>
      <c r="DS29" t="s">
        <v>38</v>
      </c>
      <c r="DT29">
        <v>39.456400000000002</v>
      </c>
      <c r="DU29">
        <v>-74.5886</v>
      </c>
      <c r="DV29" t="s">
        <v>39</v>
      </c>
      <c r="DW29" t="s">
        <v>187</v>
      </c>
      <c r="DX29" t="s">
        <v>34</v>
      </c>
      <c r="DY29">
        <v>0</v>
      </c>
      <c r="DZ29" t="s">
        <v>41</v>
      </c>
      <c r="EA29">
        <v>8</v>
      </c>
      <c r="EC29" t="s">
        <v>47</v>
      </c>
      <c r="ED29" t="s">
        <v>48</v>
      </c>
      <c r="EE29">
        <v>1.9204199999999999E-4</v>
      </c>
      <c r="EF29" t="s">
        <v>44</v>
      </c>
      <c r="EG29">
        <v>9388611</v>
      </c>
      <c r="EJ29">
        <v>62632113</v>
      </c>
      <c r="EL29">
        <v>300</v>
      </c>
      <c r="EM29">
        <v>84368114</v>
      </c>
      <c r="EO29">
        <v>2275060012</v>
      </c>
      <c r="EP29">
        <v>2</v>
      </c>
      <c r="EQ29" t="s">
        <v>34</v>
      </c>
      <c r="ER29" t="s">
        <v>98</v>
      </c>
      <c r="ES29">
        <v>34001</v>
      </c>
      <c r="EU29" t="s">
        <v>186</v>
      </c>
      <c r="EV29">
        <v>48811</v>
      </c>
      <c r="EW29" t="s">
        <v>37</v>
      </c>
      <c r="EX29" t="s">
        <v>38</v>
      </c>
      <c r="FA29" t="s">
        <v>38</v>
      </c>
      <c r="FB29">
        <v>39.456400000000002</v>
      </c>
      <c r="FC29">
        <v>-74.5886</v>
      </c>
      <c r="FD29" t="s">
        <v>39</v>
      </c>
      <c r="FE29" t="s">
        <v>187</v>
      </c>
      <c r="FF29" t="s">
        <v>34</v>
      </c>
      <c r="FG29">
        <v>0</v>
      </c>
      <c r="FH29" t="s">
        <v>41</v>
      </c>
      <c r="FI29">
        <v>8</v>
      </c>
      <c r="FK29" t="s">
        <v>45</v>
      </c>
      <c r="FL29" t="s">
        <v>46</v>
      </c>
      <c r="FM29">
        <v>3.9906000000000002E-4</v>
      </c>
      <c r="FN29" t="s">
        <v>44</v>
      </c>
      <c r="FO29">
        <v>9388611</v>
      </c>
      <c r="FR29">
        <v>62632113</v>
      </c>
      <c r="FT29">
        <v>300</v>
      </c>
      <c r="FU29">
        <v>166467814</v>
      </c>
      <c r="FW29">
        <v>2275060012</v>
      </c>
      <c r="FX29">
        <v>2</v>
      </c>
      <c r="FY29" t="s">
        <v>34</v>
      </c>
      <c r="FZ29" t="s">
        <v>98</v>
      </c>
      <c r="GA29">
        <v>34001</v>
      </c>
      <c r="GC29" t="s">
        <v>186</v>
      </c>
      <c r="GD29">
        <v>48811</v>
      </c>
      <c r="GE29" t="s">
        <v>37</v>
      </c>
      <c r="GF29" t="s">
        <v>38</v>
      </c>
      <c r="GI29" t="s">
        <v>38</v>
      </c>
      <c r="GJ29">
        <v>39.456400000000002</v>
      </c>
      <c r="GK29">
        <v>-74.5886</v>
      </c>
      <c r="GL29" t="s">
        <v>39</v>
      </c>
      <c r="GM29" t="s">
        <v>187</v>
      </c>
      <c r="GN29" t="s">
        <v>34</v>
      </c>
      <c r="GO29">
        <v>0</v>
      </c>
      <c r="GP29" t="s">
        <v>41</v>
      </c>
      <c r="GQ29">
        <v>8</v>
      </c>
      <c r="GS29" t="s">
        <v>42</v>
      </c>
      <c r="GT29" t="s">
        <v>43</v>
      </c>
      <c r="GU29">
        <v>5.07713E-3</v>
      </c>
      <c r="GV29" t="s">
        <v>44</v>
      </c>
    </row>
    <row r="30" spans="1:204" x14ac:dyDescent="0.25">
      <c r="A30">
        <v>9388611</v>
      </c>
      <c r="D30">
        <v>62632113</v>
      </c>
      <c r="F30">
        <v>300</v>
      </c>
      <c r="G30">
        <v>166467714</v>
      </c>
      <c r="I30">
        <v>2275060012</v>
      </c>
      <c r="J30">
        <v>2</v>
      </c>
      <c r="K30" t="s">
        <v>34</v>
      </c>
      <c r="L30" t="s">
        <v>98</v>
      </c>
      <c r="M30">
        <v>34001</v>
      </c>
      <c r="O30" t="s">
        <v>186</v>
      </c>
      <c r="P30">
        <v>48811</v>
      </c>
      <c r="Q30" t="s">
        <v>37</v>
      </c>
      <c r="R30" t="s">
        <v>38</v>
      </c>
      <c r="U30" t="s">
        <v>38</v>
      </c>
      <c r="V30">
        <v>39.456400000000002</v>
      </c>
      <c r="W30">
        <v>-74.5886</v>
      </c>
      <c r="X30" t="s">
        <v>39</v>
      </c>
      <c r="Y30" t="s">
        <v>187</v>
      </c>
      <c r="Z30" t="s">
        <v>34</v>
      </c>
      <c r="AA30">
        <v>0</v>
      </c>
      <c r="AB30" t="s">
        <v>41</v>
      </c>
      <c r="AC30">
        <v>8</v>
      </c>
      <c r="AE30" t="s">
        <v>53</v>
      </c>
      <c r="AF30" t="s">
        <v>54</v>
      </c>
      <c r="AG30">
        <v>8.4936600000000001E-3</v>
      </c>
      <c r="AH30" t="s">
        <v>44</v>
      </c>
      <c r="AI30">
        <v>9388611</v>
      </c>
      <c r="AL30">
        <v>62632113</v>
      </c>
      <c r="AN30">
        <v>300</v>
      </c>
      <c r="AO30">
        <v>84368114</v>
      </c>
      <c r="AQ30">
        <v>2275060012</v>
      </c>
      <c r="AR30">
        <v>2</v>
      </c>
      <c r="AS30" t="s">
        <v>34</v>
      </c>
      <c r="AT30" t="s">
        <v>98</v>
      </c>
      <c r="AU30">
        <v>34001</v>
      </c>
      <c r="AW30" t="s">
        <v>186</v>
      </c>
      <c r="AX30">
        <v>48811</v>
      </c>
      <c r="AY30" t="s">
        <v>37</v>
      </c>
      <c r="AZ30" t="s">
        <v>38</v>
      </c>
      <c r="BC30" t="s">
        <v>38</v>
      </c>
      <c r="BD30">
        <v>39.456400000000002</v>
      </c>
      <c r="BE30">
        <v>-74.5886</v>
      </c>
      <c r="BF30" t="s">
        <v>39</v>
      </c>
      <c r="BG30" t="s">
        <v>187</v>
      </c>
      <c r="BH30" t="s">
        <v>34</v>
      </c>
      <c r="BI30">
        <v>0</v>
      </c>
      <c r="BJ30" t="s">
        <v>41</v>
      </c>
      <c r="BK30">
        <v>8</v>
      </c>
      <c r="BM30" t="s">
        <v>51</v>
      </c>
      <c r="BN30" t="s">
        <v>52</v>
      </c>
      <c r="BO30">
        <v>3.48731E-3</v>
      </c>
      <c r="BP30" t="s">
        <v>44</v>
      </c>
      <c r="BQ30">
        <v>9388611</v>
      </c>
      <c r="BT30">
        <v>62632113</v>
      </c>
      <c r="BV30">
        <v>300</v>
      </c>
      <c r="BW30">
        <v>145747714</v>
      </c>
      <c r="BY30">
        <v>2275060012</v>
      </c>
      <c r="BZ30">
        <v>2</v>
      </c>
      <c r="CA30" t="s">
        <v>34</v>
      </c>
      <c r="CB30" t="s">
        <v>98</v>
      </c>
      <c r="CC30">
        <v>34001</v>
      </c>
      <c r="CE30" t="s">
        <v>186</v>
      </c>
      <c r="CF30">
        <v>48811</v>
      </c>
      <c r="CG30" t="s">
        <v>37</v>
      </c>
      <c r="CH30" t="s">
        <v>38</v>
      </c>
      <c r="CK30" t="s">
        <v>38</v>
      </c>
      <c r="CL30">
        <v>39.456400000000002</v>
      </c>
      <c r="CM30">
        <v>-74.5886</v>
      </c>
      <c r="CN30" t="s">
        <v>39</v>
      </c>
      <c r="CO30" t="s">
        <v>187</v>
      </c>
      <c r="CP30" t="s">
        <v>34</v>
      </c>
      <c r="CQ30">
        <v>0</v>
      </c>
      <c r="CR30" t="s">
        <v>41</v>
      </c>
      <c r="CS30">
        <v>8</v>
      </c>
      <c r="CU30" t="s">
        <v>49</v>
      </c>
      <c r="CV30" t="s">
        <v>50</v>
      </c>
      <c r="CW30">
        <v>8.7717200000000002E-3</v>
      </c>
      <c r="CX30" t="s">
        <v>44</v>
      </c>
      <c r="CY30">
        <v>9388611</v>
      </c>
      <c r="DB30">
        <v>62632113</v>
      </c>
      <c r="DD30">
        <v>300</v>
      </c>
      <c r="DE30">
        <v>137934614</v>
      </c>
      <c r="DG30">
        <v>2275060012</v>
      </c>
      <c r="DH30">
        <v>2</v>
      </c>
      <c r="DI30" t="s">
        <v>34</v>
      </c>
      <c r="DJ30" t="s">
        <v>98</v>
      </c>
      <c r="DK30">
        <v>34001</v>
      </c>
      <c r="DM30" t="s">
        <v>186</v>
      </c>
      <c r="DN30">
        <v>48811</v>
      </c>
      <c r="DO30" t="s">
        <v>37</v>
      </c>
      <c r="DP30" t="s">
        <v>38</v>
      </c>
      <c r="DS30" t="s">
        <v>38</v>
      </c>
      <c r="DT30">
        <v>39.456400000000002</v>
      </c>
      <c r="DU30">
        <v>-74.5886</v>
      </c>
      <c r="DV30" t="s">
        <v>39</v>
      </c>
      <c r="DW30" t="s">
        <v>187</v>
      </c>
      <c r="DX30" t="s">
        <v>34</v>
      </c>
      <c r="DY30">
        <v>0</v>
      </c>
      <c r="DZ30" t="s">
        <v>41</v>
      </c>
      <c r="EA30">
        <v>8</v>
      </c>
      <c r="EC30" t="s">
        <v>47</v>
      </c>
      <c r="ED30" t="s">
        <v>48</v>
      </c>
      <c r="EE30">
        <v>0.61316999999999999</v>
      </c>
      <c r="EF30" t="s">
        <v>44</v>
      </c>
      <c r="EG30">
        <v>9388611</v>
      </c>
      <c r="EJ30">
        <v>62632113</v>
      </c>
      <c r="EL30">
        <v>300</v>
      </c>
      <c r="EM30">
        <v>137934614</v>
      </c>
      <c r="EO30">
        <v>2275060012</v>
      </c>
      <c r="EP30">
        <v>2</v>
      </c>
      <c r="EQ30" t="s">
        <v>34</v>
      </c>
      <c r="ER30" t="s">
        <v>98</v>
      </c>
      <c r="ES30">
        <v>34001</v>
      </c>
      <c r="EU30" t="s">
        <v>186</v>
      </c>
      <c r="EV30">
        <v>48811</v>
      </c>
      <c r="EW30" t="s">
        <v>37</v>
      </c>
      <c r="EX30" t="s">
        <v>38</v>
      </c>
      <c r="FA30" t="s">
        <v>38</v>
      </c>
      <c r="FB30">
        <v>39.456400000000002</v>
      </c>
      <c r="FC30">
        <v>-74.5886</v>
      </c>
      <c r="FD30" t="s">
        <v>39</v>
      </c>
      <c r="FE30" t="s">
        <v>187</v>
      </c>
      <c r="FF30" t="s">
        <v>34</v>
      </c>
      <c r="FG30">
        <v>0</v>
      </c>
      <c r="FH30" t="s">
        <v>41</v>
      </c>
      <c r="FI30">
        <v>8</v>
      </c>
      <c r="FK30" t="s">
        <v>45</v>
      </c>
      <c r="FL30" t="s">
        <v>46</v>
      </c>
      <c r="FM30">
        <v>0.16919699999999999</v>
      </c>
      <c r="FN30" t="s">
        <v>44</v>
      </c>
      <c r="FO30">
        <v>9388611</v>
      </c>
      <c r="FR30">
        <v>62632113</v>
      </c>
      <c r="FT30">
        <v>300</v>
      </c>
      <c r="FU30">
        <v>145747714</v>
      </c>
      <c r="FW30">
        <v>2275060012</v>
      </c>
      <c r="FX30">
        <v>2</v>
      </c>
      <c r="FY30" t="s">
        <v>34</v>
      </c>
      <c r="FZ30" t="s">
        <v>98</v>
      </c>
      <c r="GA30">
        <v>34001</v>
      </c>
      <c r="GC30" t="s">
        <v>186</v>
      </c>
      <c r="GD30">
        <v>48811</v>
      </c>
      <c r="GE30" t="s">
        <v>37</v>
      </c>
      <c r="GF30" t="s">
        <v>38</v>
      </c>
      <c r="GI30" t="s">
        <v>38</v>
      </c>
      <c r="GJ30">
        <v>39.456400000000002</v>
      </c>
      <c r="GK30">
        <v>-74.5886</v>
      </c>
      <c r="GL30" t="s">
        <v>39</v>
      </c>
      <c r="GM30" t="s">
        <v>187</v>
      </c>
      <c r="GN30" t="s">
        <v>34</v>
      </c>
      <c r="GO30">
        <v>0</v>
      </c>
      <c r="GP30" t="s">
        <v>41</v>
      </c>
      <c r="GQ30">
        <v>8</v>
      </c>
      <c r="GS30" t="s">
        <v>42</v>
      </c>
      <c r="GT30" t="s">
        <v>43</v>
      </c>
      <c r="GU30">
        <v>5.1618699999999998E-3</v>
      </c>
      <c r="GV30" t="s">
        <v>44</v>
      </c>
    </row>
    <row r="31" spans="1:204" x14ac:dyDescent="0.25">
      <c r="A31">
        <v>9388611</v>
      </c>
      <c r="D31">
        <v>62632113</v>
      </c>
      <c r="F31">
        <v>300</v>
      </c>
      <c r="G31">
        <v>145747714</v>
      </c>
      <c r="I31">
        <v>2275060012</v>
      </c>
      <c r="J31">
        <v>2</v>
      </c>
      <c r="K31" t="s">
        <v>34</v>
      </c>
      <c r="L31" t="s">
        <v>98</v>
      </c>
      <c r="M31">
        <v>34001</v>
      </c>
      <c r="O31" t="s">
        <v>186</v>
      </c>
      <c r="P31">
        <v>48811</v>
      </c>
      <c r="Q31" t="s">
        <v>37</v>
      </c>
      <c r="R31" t="s">
        <v>38</v>
      </c>
      <c r="U31" t="s">
        <v>38</v>
      </c>
      <c r="V31">
        <v>39.456400000000002</v>
      </c>
      <c r="W31">
        <v>-74.5886</v>
      </c>
      <c r="X31" t="s">
        <v>39</v>
      </c>
      <c r="Y31" t="s">
        <v>187</v>
      </c>
      <c r="Z31" t="s">
        <v>34</v>
      </c>
      <c r="AA31">
        <v>0</v>
      </c>
      <c r="AB31" t="s">
        <v>41</v>
      </c>
      <c r="AC31">
        <v>8</v>
      </c>
      <c r="AE31" t="s">
        <v>53</v>
      </c>
      <c r="AF31" t="s">
        <v>54</v>
      </c>
      <c r="AG31">
        <v>1.4037500000000001</v>
      </c>
      <c r="AH31" t="s">
        <v>44</v>
      </c>
      <c r="AI31">
        <v>9388611</v>
      </c>
      <c r="AL31">
        <v>62632113</v>
      </c>
      <c r="AN31">
        <v>300</v>
      </c>
      <c r="AO31">
        <v>145747714</v>
      </c>
      <c r="AQ31">
        <v>2275060012</v>
      </c>
      <c r="AR31">
        <v>2</v>
      </c>
      <c r="AS31" t="s">
        <v>34</v>
      </c>
      <c r="AT31" t="s">
        <v>98</v>
      </c>
      <c r="AU31">
        <v>34001</v>
      </c>
      <c r="AW31" t="s">
        <v>186</v>
      </c>
      <c r="AX31">
        <v>48811</v>
      </c>
      <c r="AY31" t="s">
        <v>37</v>
      </c>
      <c r="AZ31" t="s">
        <v>38</v>
      </c>
      <c r="BC31" t="s">
        <v>38</v>
      </c>
      <c r="BD31">
        <v>39.456400000000002</v>
      </c>
      <c r="BE31">
        <v>-74.5886</v>
      </c>
      <c r="BF31" t="s">
        <v>39</v>
      </c>
      <c r="BG31" t="s">
        <v>187</v>
      </c>
      <c r="BH31" t="s">
        <v>34</v>
      </c>
      <c r="BI31">
        <v>0</v>
      </c>
      <c r="BJ31" t="s">
        <v>41</v>
      </c>
      <c r="BK31">
        <v>8</v>
      </c>
      <c r="BM31" t="s">
        <v>51</v>
      </c>
      <c r="BN31" t="s">
        <v>52</v>
      </c>
      <c r="BO31">
        <v>0.53356599999999998</v>
      </c>
      <c r="BP31" t="s">
        <v>44</v>
      </c>
      <c r="BQ31">
        <v>9388611</v>
      </c>
      <c r="BT31">
        <v>62632113</v>
      </c>
      <c r="BV31">
        <v>300</v>
      </c>
      <c r="BW31">
        <v>166467714</v>
      </c>
      <c r="BY31">
        <v>2275060012</v>
      </c>
      <c r="BZ31">
        <v>2</v>
      </c>
      <c r="CA31" t="s">
        <v>34</v>
      </c>
      <c r="CB31" t="s">
        <v>98</v>
      </c>
      <c r="CC31">
        <v>34001</v>
      </c>
      <c r="CE31" t="s">
        <v>186</v>
      </c>
      <c r="CF31">
        <v>48811</v>
      </c>
      <c r="CG31" t="s">
        <v>37</v>
      </c>
      <c r="CH31" t="s">
        <v>38</v>
      </c>
      <c r="CK31" t="s">
        <v>38</v>
      </c>
      <c r="CL31">
        <v>39.456400000000002</v>
      </c>
      <c r="CM31">
        <v>-74.5886</v>
      </c>
      <c r="CN31" t="s">
        <v>39</v>
      </c>
      <c r="CO31" t="s">
        <v>187</v>
      </c>
      <c r="CP31" t="s">
        <v>34</v>
      </c>
      <c r="CQ31">
        <v>0</v>
      </c>
      <c r="CR31" t="s">
        <v>41</v>
      </c>
      <c r="CS31">
        <v>8</v>
      </c>
      <c r="CU31" t="s">
        <v>49</v>
      </c>
      <c r="CV31" t="s">
        <v>50</v>
      </c>
      <c r="CW31">
        <v>1.04861E-4</v>
      </c>
      <c r="CX31" t="s">
        <v>44</v>
      </c>
      <c r="CY31">
        <v>9388611</v>
      </c>
      <c r="DB31">
        <v>62632113</v>
      </c>
      <c r="DD31">
        <v>300</v>
      </c>
      <c r="DE31">
        <v>145747714</v>
      </c>
      <c r="DG31">
        <v>2275060012</v>
      </c>
      <c r="DH31">
        <v>2</v>
      </c>
      <c r="DI31" t="s">
        <v>34</v>
      </c>
      <c r="DJ31" t="s">
        <v>98</v>
      </c>
      <c r="DK31">
        <v>34001</v>
      </c>
      <c r="DM31" t="s">
        <v>186</v>
      </c>
      <c r="DN31">
        <v>48811</v>
      </c>
      <c r="DO31" t="s">
        <v>37</v>
      </c>
      <c r="DP31" t="s">
        <v>38</v>
      </c>
      <c r="DS31" t="s">
        <v>38</v>
      </c>
      <c r="DT31">
        <v>39.456400000000002</v>
      </c>
      <c r="DU31">
        <v>-74.5886</v>
      </c>
      <c r="DV31" t="s">
        <v>39</v>
      </c>
      <c r="DW31" t="s">
        <v>187</v>
      </c>
      <c r="DX31" t="s">
        <v>34</v>
      </c>
      <c r="DY31">
        <v>0</v>
      </c>
      <c r="DZ31" t="s">
        <v>41</v>
      </c>
      <c r="EA31">
        <v>8</v>
      </c>
      <c r="EC31" t="s">
        <v>47</v>
      </c>
      <c r="ED31" t="s">
        <v>48</v>
      </c>
      <c r="EE31">
        <v>8.7717200000000002E-3</v>
      </c>
      <c r="EF31" t="s">
        <v>44</v>
      </c>
      <c r="EG31">
        <v>9388611</v>
      </c>
      <c r="EJ31">
        <v>62632113</v>
      </c>
      <c r="EL31">
        <v>300</v>
      </c>
      <c r="EM31">
        <v>166467814</v>
      </c>
      <c r="EO31">
        <v>2275060012</v>
      </c>
      <c r="EP31">
        <v>2</v>
      </c>
      <c r="EQ31" t="s">
        <v>34</v>
      </c>
      <c r="ER31" t="s">
        <v>98</v>
      </c>
      <c r="ES31">
        <v>34001</v>
      </c>
      <c r="EU31" t="s">
        <v>186</v>
      </c>
      <c r="EV31">
        <v>48811</v>
      </c>
      <c r="EW31" t="s">
        <v>37</v>
      </c>
      <c r="EX31" t="s">
        <v>38</v>
      </c>
      <c r="FA31" t="s">
        <v>38</v>
      </c>
      <c r="FB31">
        <v>39.456400000000002</v>
      </c>
      <c r="FC31">
        <v>-74.5886</v>
      </c>
      <c r="FD31" t="s">
        <v>39</v>
      </c>
      <c r="FE31" t="s">
        <v>187</v>
      </c>
      <c r="FF31" t="s">
        <v>34</v>
      </c>
      <c r="FG31">
        <v>0</v>
      </c>
      <c r="FH31" t="s">
        <v>41</v>
      </c>
      <c r="FI31">
        <v>8</v>
      </c>
      <c r="FK31" t="s">
        <v>45</v>
      </c>
      <c r="FL31" t="s">
        <v>46</v>
      </c>
      <c r="FM31">
        <v>2.5795000000000001E-4</v>
      </c>
      <c r="FN31" t="s">
        <v>44</v>
      </c>
      <c r="FO31">
        <v>9388611</v>
      </c>
      <c r="FR31">
        <v>62632113</v>
      </c>
      <c r="FT31">
        <v>300</v>
      </c>
      <c r="FU31">
        <v>137934614</v>
      </c>
      <c r="FW31">
        <v>2275060012</v>
      </c>
      <c r="FX31">
        <v>2</v>
      </c>
      <c r="FY31" t="s">
        <v>34</v>
      </c>
      <c r="FZ31" t="s">
        <v>98</v>
      </c>
      <c r="GA31">
        <v>34001</v>
      </c>
      <c r="GC31" t="s">
        <v>186</v>
      </c>
      <c r="GD31">
        <v>48811</v>
      </c>
      <c r="GE31" t="s">
        <v>37</v>
      </c>
      <c r="GF31" t="s">
        <v>38</v>
      </c>
      <c r="GI31" t="s">
        <v>38</v>
      </c>
      <c r="GJ31">
        <v>39.456400000000002</v>
      </c>
      <c r="GK31">
        <v>-74.5886</v>
      </c>
      <c r="GL31" t="s">
        <v>39</v>
      </c>
      <c r="GM31" t="s">
        <v>187</v>
      </c>
      <c r="GN31" t="s">
        <v>34</v>
      </c>
      <c r="GO31">
        <v>0</v>
      </c>
      <c r="GP31" t="s">
        <v>41</v>
      </c>
      <c r="GQ31">
        <v>8</v>
      </c>
      <c r="GS31" t="s">
        <v>42</v>
      </c>
      <c r="GT31" t="s">
        <v>43</v>
      </c>
      <c r="GU31">
        <v>1.0474300000000001</v>
      </c>
      <c r="GV31" t="s">
        <v>44</v>
      </c>
    </row>
    <row r="32" spans="1:204" x14ac:dyDescent="0.25">
      <c r="A32">
        <v>9388611</v>
      </c>
      <c r="D32">
        <v>62631913</v>
      </c>
      <c r="F32">
        <v>300</v>
      </c>
      <c r="G32">
        <v>145747214</v>
      </c>
      <c r="I32">
        <v>2275070000</v>
      </c>
      <c r="J32">
        <v>2</v>
      </c>
      <c r="K32" t="s">
        <v>34</v>
      </c>
      <c r="L32" t="s">
        <v>98</v>
      </c>
      <c r="M32">
        <v>34001</v>
      </c>
      <c r="O32" t="s">
        <v>186</v>
      </c>
      <c r="P32">
        <v>48811</v>
      </c>
      <c r="Q32" t="s">
        <v>37</v>
      </c>
      <c r="R32" t="s">
        <v>38</v>
      </c>
      <c r="U32" t="s">
        <v>38</v>
      </c>
      <c r="V32">
        <v>39.456400000000002</v>
      </c>
      <c r="W32">
        <v>-74.5886</v>
      </c>
      <c r="X32" t="s">
        <v>39</v>
      </c>
      <c r="Y32" t="s">
        <v>187</v>
      </c>
      <c r="Z32" t="s">
        <v>34</v>
      </c>
      <c r="AA32">
        <v>0</v>
      </c>
      <c r="AB32" t="s">
        <v>41</v>
      </c>
      <c r="AC32">
        <v>8</v>
      </c>
      <c r="AE32" t="s">
        <v>53</v>
      </c>
      <c r="AF32" t="s">
        <v>54</v>
      </c>
      <c r="AG32">
        <v>7.9333799999999996E-2</v>
      </c>
      <c r="AH32" t="s">
        <v>44</v>
      </c>
      <c r="AI32">
        <v>9388611</v>
      </c>
      <c r="AL32">
        <v>62631913</v>
      </c>
      <c r="AN32">
        <v>300</v>
      </c>
      <c r="AO32">
        <v>173351914</v>
      </c>
      <c r="AQ32">
        <v>2275070000</v>
      </c>
      <c r="AR32">
        <v>2</v>
      </c>
      <c r="AS32" t="s">
        <v>34</v>
      </c>
      <c r="AT32" t="s">
        <v>98</v>
      </c>
      <c r="AU32">
        <v>34001</v>
      </c>
      <c r="AW32" t="s">
        <v>186</v>
      </c>
      <c r="AX32">
        <v>48811</v>
      </c>
      <c r="AY32" t="s">
        <v>37</v>
      </c>
      <c r="AZ32" t="s">
        <v>38</v>
      </c>
      <c r="BC32" t="s">
        <v>38</v>
      </c>
      <c r="BD32">
        <v>39.456400000000002</v>
      </c>
      <c r="BE32">
        <v>-74.5886</v>
      </c>
      <c r="BF32" t="s">
        <v>39</v>
      </c>
      <c r="BG32" t="s">
        <v>187</v>
      </c>
      <c r="BH32" t="s">
        <v>34</v>
      </c>
      <c r="BI32">
        <v>0</v>
      </c>
      <c r="BJ32" t="s">
        <v>41</v>
      </c>
      <c r="BK32">
        <v>8</v>
      </c>
      <c r="BM32" t="s">
        <v>51</v>
      </c>
      <c r="BN32" t="s">
        <v>52</v>
      </c>
      <c r="BO32">
        <v>2.4181200000000002E-3</v>
      </c>
      <c r="BP32" t="s">
        <v>44</v>
      </c>
      <c r="BQ32">
        <v>9388611</v>
      </c>
      <c r="BT32">
        <v>62631913</v>
      </c>
      <c r="BV32">
        <v>300</v>
      </c>
      <c r="BW32">
        <v>173351114</v>
      </c>
      <c r="BY32">
        <v>2275070000</v>
      </c>
      <c r="BZ32">
        <v>2</v>
      </c>
      <c r="CA32" t="s">
        <v>34</v>
      </c>
      <c r="CB32" t="s">
        <v>98</v>
      </c>
      <c r="CC32">
        <v>34001</v>
      </c>
      <c r="CE32" t="s">
        <v>186</v>
      </c>
      <c r="CF32">
        <v>48811</v>
      </c>
      <c r="CG32" t="s">
        <v>37</v>
      </c>
      <c r="CH32" t="s">
        <v>38</v>
      </c>
      <c r="CK32" t="s">
        <v>38</v>
      </c>
      <c r="CL32">
        <v>39.456400000000002</v>
      </c>
      <c r="CM32">
        <v>-74.5886</v>
      </c>
      <c r="CN32" t="s">
        <v>39</v>
      </c>
      <c r="CO32" t="s">
        <v>187</v>
      </c>
      <c r="CP32" t="s">
        <v>34</v>
      </c>
      <c r="CQ32">
        <v>0</v>
      </c>
      <c r="CR32" t="s">
        <v>41</v>
      </c>
      <c r="CS32">
        <v>8</v>
      </c>
      <c r="CU32" t="s">
        <v>49</v>
      </c>
      <c r="CV32" t="s">
        <v>50</v>
      </c>
      <c r="CW32">
        <v>1.0365400000000001E-3</v>
      </c>
      <c r="CX32" t="s">
        <v>44</v>
      </c>
      <c r="CY32">
        <v>9388611</v>
      </c>
      <c r="DB32">
        <v>62631913</v>
      </c>
      <c r="DD32">
        <v>300</v>
      </c>
      <c r="DE32">
        <v>173352214</v>
      </c>
      <c r="DG32">
        <v>2275070000</v>
      </c>
      <c r="DH32">
        <v>2</v>
      </c>
      <c r="DI32" t="s">
        <v>34</v>
      </c>
      <c r="DJ32" t="s">
        <v>98</v>
      </c>
      <c r="DK32">
        <v>34001</v>
      </c>
      <c r="DM32" t="s">
        <v>186</v>
      </c>
      <c r="DN32">
        <v>48811</v>
      </c>
      <c r="DO32" t="s">
        <v>37</v>
      </c>
      <c r="DP32" t="s">
        <v>38</v>
      </c>
      <c r="DS32" t="s">
        <v>38</v>
      </c>
      <c r="DT32">
        <v>39.456400000000002</v>
      </c>
      <c r="DU32">
        <v>-74.5886</v>
      </c>
      <c r="DV32" t="s">
        <v>39</v>
      </c>
      <c r="DW32" t="s">
        <v>187</v>
      </c>
      <c r="DX32" t="s">
        <v>34</v>
      </c>
      <c r="DY32">
        <v>0</v>
      </c>
      <c r="DZ32" t="s">
        <v>41</v>
      </c>
      <c r="EA32">
        <v>8</v>
      </c>
      <c r="EC32" t="s">
        <v>47</v>
      </c>
      <c r="ED32" t="s">
        <v>48</v>
      </c>
      <c r="EE32">
        <v>5.2937399999999999E-5</v>
      </c>
      <c r="EF32" t="s">
        <v>44</v>
      </c>
      <c r="EG32">
        <v>9388611</v>
      </c>
      <c r="EJ32">
        <v>62631913</v>
      </c>
      <c r="EL32">
        <v>300</v>
      </c>
      <c r="EM32">
        <v>84367314</v>
      </c>
      <c r="EO32">
        <v>2275070000</v>
      </c>
      <c r="EP32">
        <v>2</v>
      </c>
      <c r="EQ32" t="s">
        <v>34</v>
      </c>
      <c r="ER32" t="s">
        <v>98</v>
      </c>
      <c r="ES32">
        <v>34001</v>
      </c>
      <c r="EU32" t="s">
        <v>186</v>
      </c>
      <c r="EV32">
        <v>48811</v>
      </c>
      <c r="EW32" t="s">
        <v>37</v>
      </c>
      <c r="EX32" t="s">
        <v>38</v>
      </c>
      <c r="FA32" t="s">
        <v>38</v>
      </c>
      <c r="FB32">
        <v>39.456400000000002</v>
      </c>
      <c r="FC32">
        <v>-74.5886</v>
      </c>
      <c r="FD32" t="s">
        <v>39</v>
      </c>
      <c r="FE32" t="s">
        <v>187</v>
      </c>
      <c r="FF32" t="s">
        <v>34</v>
      </c>
      <c r="FG32">
        <v>0</v>
      </c>
      <c r="FH32" t="s">
        <v>41</v>
      </c>
      <c r="FI32">
        <v>8</v>
      </c>
      <c r="FK32" t="s">
        <v>45</v>
      </c>
      <c r="FL32" t="s">
        <v>46</v>
      </c>
      <c r="FM32">
        <v>5.5246700000000001E-5</v>
      </c>
      <c r="FN32" t="s">
        <v>44</v>
      </c>
      <c r="FO32">
        <v>9388611</v>
      </c>
      <c r="FR32">
        <v>62631913</v>
      </c>
      <c r="FT32">
        <v>300</v>
      </c>
      <c r="FU32">
        <v>173352114</v>
      </c>
      <c r="FW32">
        <v>2275070000</v>
      </c>
      <c r="FX32">
        <v>2</v>
      </c>
      <c r="FY32" t="s">
        <v>34</v>
      </c>
      <c r="FZ32" t="s">
        <v>98</v>
      </c>
      <c r="GA32">
        <v>34001</v>
      </c>
      <c r="GC32" t="s">
        <v>186</v>
      </c>
      <c r="GD32">
        <v>48811</v>
      </c>
      <c r="GE32" t="s">
        <v>37</v>
      </c>
      <c r="GF32" t="s">
        <v>38</v>
      </c>
      <c r="GI32" t="s">
        <v>38</v>
      </c>
      <c r="GJ32">
        <v>39.456400000000002</v>
      </c>
      <c r="GK32">
        <v>-74.5886</v>
      </c>
      <c r="GL32" t="s">
        <v>39</v>
      </c>
      <c r="GM32" t="s">
        <v>187</v>
      </c>
      <c r="GN32" t="s">
        <v>34</v>
      </c>
      <c r="GO32">
        <v>0</v>
      </c>
      <c r="GP32" t="s">
        <v>41</v>
      </c>
      <c r="GQ32">
        <v>8</v>
      </c>
      <c r="GS32" t="s">
        <v>42</v>
      </c>
      <c r="GT32" t="s">
        <v>43</v>
      </c>
      <c r="GU32">
        <v>6.0397300000000005E-4</v>
      </c>
      <c r="GV32" t="s">
        <v>44</v>
      </c>
    </row>
    <row r="33" spans="1:204" x14ac:dyDescent="0.25">
      <c r="A33">
        <v>9388611</v>
      </c>
      <c r="D33">
        <v>62631913</v>
      </c>
      <c r="F33">
        <v>300</v>
      </c>
      <c r="G33">
        <v>84367314</v>
      </c>
      <c r="I33">
        <v>2275070000</v>
      </c>
      <c r="J33">
        <v>2</v>
      </c>
      <c r="K33" t="s">
        <v>34</v>
      </c>
      <c r="L33" t="s">
        <v>98</v>
      </c>
      <c r="M33">
        <v>34001</v>
      </c>
      <c r="O33" t="s">
        <v>186</v>
      </c>
      <c r="P33">
        <v>48811</v>
      </c>
      <c r="Q33" t="s">
        <v>37</v>
      </c>
      <c r="R33" t="s">
        <v>38</v>
      </c>
      <c r="U33" t="s">
        <v>38</v>
      </c>
      <c r="V33">
        <v>39.456400000000002</v>
      </c>
      <c r="W33">
        <v>-74.5886</v>
      </c>
      <c r="X33" t="s">
        <v>39</v>
      </c>
      <c r="Y33" t="s">
        <v>187</v>
      </c>
      <c r="Z33" t="s">
        <v>34</v>
      </c>
      <c r="AA33">
        <v>0</v>
      </c>
      <c r="AB33" t="s">
        <v>41</v>
      </c>
      <c r="AC33">
        <v>8</v>
      </c>
      <c r="AE33" t="s">
        <v>53</v>
      </c>
      <c r="AF33" t="s">
        <v>54</v>
      </c>
      <c r="AG33">
        <v>2.6961999999999998E-4</v>
      </c>
      <c r="AH33" t="s">
        <v>44</v>
      </c>
      <c r="AI33">
        <v>9388611</v>
      </c>
      <c r="AL33">
        <v>62631913</v>
      </c>
      <c r="AN33">
        <v>300</v>
      </c>
      <c r="AO33">
        <v>173351314</v>
      </c>
      <c r="AQ33">
        <v>2275070000</v>
      </c>
      <c r="AR33">
        <v>2</v>
      </c>
      <c r="AS33" t="s">
        <v>34</v>
      </c>
      <c r="AT33" t="s">
        <v>98</v>
      </c>
      <c r="AU33">
        <v>34001</v>
      </c>
      <c r="AW33" t="s">
        <v>186</v>
      </c>
      <c r="AX33">
        <v>48811</v>
      </c>
      <c r="AY33" t="s">
        <v>37</v>
      </c>
      <c r="AZ33" t="s">
        <v>38</v>
      </c>
      <c r="BC33" t="s">
        <v>38</v>
      </c>
      <c r="BD33">
        <v>39.456400000000002</v>
      </c>
      <c r="BE33">
        <v>-74.5886</v>
      </c>
      <c r="BF33" t="s">
        <v>39</v>
      </c>
      <c r="BG33" t="s">
        <v>187</v>
      </c>
      <c r="BH33" t="s">
        <v>34</v>
      </c>
      <c r="BI33">
        <v>0</v>
      </c>
      <c r="BJ33" t="s">
        <v>41</v>
      </c>
      <c r="BK33">
        <v>8</v>
      </c>
      <c r="BM33" t="s">
        <v>51</v>
      </c>
      <c r="BN33" t="s">
        <v>52</v>
      </c>
      <c r="BO33">
        <v>7.1812799999999996E-2</v>
      </c>
      <c r="BP33" t="s">
        <v>44</v>
      </c>
      <c r="BQ33">
        <v>9388611</v>
      </c>
      <c r="BT33">
        <v>62631913</v>
      </c>
      <c r="BV33">
        <v>300</v>
      </c>
      <c r="BW33">
        <v>84367314</v>
      </c>
      <c r="BY33">
        <v>2275070000</v>
      </c>
      <c r="BZ33">
        <v>2</v>
      </c>
      <c r="CA33" t="s">
        <v>34</v>
      </c>
      <c r="CB33" t="s">
        <v>98</v>
      </c>
      <c r="CC33">
        <v>34001</v>
      </c>
      <c r="CE33" t="s">
        <v>186</v>
      </c>
      <c r="CF33">
        <v>48811</v>
      </c>
      <c r="CG33" t="s">
        <v>37</v>
      </c>
      <c r="CH33" t="s">
        <v>38</v>
      </c>
      <c r="CK33" t="s">
        <v>38</v>
      </c>
      <c r="CL33">
        <v>39.456400000000002</v>
      </c>
      <c r="CM33">
        <v>-74.5886</v>
      </c>
      <c r="CN33" t="s">
        <v>39</v>
      </c>
      <c r="CO33" t="s">
        <v>187</v>
      </c>
      <c r="CP33" t="s">
        <v>34</v>
      </c>
      <c r="CQ33">
        <v>0</v>
      </c>
      <c r="CR33" t="s">
        <v>41</v>
      </c>
      <c r="CS33">
        <v>8</v>
      </c>
      <c r="CU33" t="s">
        <v>49</v>
      </c>
      <c r="CV33" t="s">
        <v>50</v>
      </c>
      <c r="CW33">
        <v>4.4423099999999998E-5</v>
      </c>
      <c r="CX33" t="s">
        <v>44</v>
      </c>
      <c r="CY33">
        <v>9388611</v>
      </c>
      <c r="DB33">
        <v>62631913</v>
      </c>
      <c r="DD33">
        <v>300</v>
      </c>
      <c r="DE33">
        <v>84367314</v>
      </c>
      <c r="DG33">
        <v>2275070000</v>
      </c>
      <c r="DH33">
        <v>2</v>
      </c>
      <c r="DI33" t="s">
        <v>34</v>
      </c>
      <c r="DJ33" t="s">
        <v>98</v>
      </c>
      <c r="DK33">
        <v>34001</v>
      </c>
      <c r="DM33" t="s">
        <v>186</v>
      </c>
      <c r="DN33">
        <v>48811</v>
      </c>
      <c r="DO33" t="s">
        <v>37</v>
      </c>
      <c r="DP33" t="s">
        <v>38</v>
      </c>
      <c r="DS33" t="s">
        <v>38</v>
      </c>
      <c r="DT33">
        <v>39.456400000000002</v>
      </c>
      <c r="DU33">
        <v>-74.5886</v>
      </c>
      <c r="DV33" t="s">
        <v>39</v>
      </c>
      <c r="DW33" t="s">
        <v>187</v>
      </c>
      <c r="DX33" t="s">
        <v>34</v>
      </c>
      <c r="DY33">
        <v>0</v>
      </c>
      <c r="DZ33" t="s">
        <v>41</v>
      </c>
      <c r="EA33">
        <v>8</v>
      </c>
      <c r="EC33" t="s">
        <v>47</v>
      </c>
      <c r="ED33" t="s">
        <v>48</v>
      </c>
      <c r="EE33">
        <v>4.4423099999999998E-5</v>
      </c>
      <c r="EF33" t="s">
        <v>44</v>
      </c>
      <c r="EG33">
        <v>9388611</v>
      </c>
      <c r="EJ33">
        <v>62631913</v>
      </c>
      <c r="EL33">
        <v>300</v>
      </c>
      <c r="EM33">
        <v>173351714</v>
      </c>
      <c r="EO33">
        <v>2275070000</v>
      </c>
      <c r="EP33">
        <v>2</v>
      </c>
      <c r="EQ33" t="s">
        <v>34</v>
      </c>
      <c r="ER33" t="s">
        <v>98</v>
      </c>
      <c r="ES33">
        <v>34001</v>
      </c>
      <c r="EU33" t="s">
        <v>186</v>
      </c>
      <c r="EV33">
        <v>48811</v>
      </c>
      <c r="EW33" t="s">
        <v>37</v>
      </c>
      <c r="EX33" t="s">
        <v>38</v>
      </c>
      <c r="FA33" t="s">
        <v>38</v>
      </c>
      <c r="FB33">
        <v>39.456400000000002</v>
      </c>
      <c r="FC33">
        <v>-74.5886</v>
      </c>
      <c r="FD33" t="s">
        <v>39</v>
      </c>
      <c r="FE33" t="s">
        <v>187</v>
      </c>
      <c r="FF33" t="s">
        <v>34</v>
      </c>
      <c r="FG33">
        <v>0</v>
      </c>
      <c r="FH33" t="s">
        <v>41</v>
      </c>
      <c r="FI33">
        <v>8</v>
      </c>
      <c r="FK33" t="s">
        <v>45</v>
      </c>
      <c r="FL33" t="s">
        <v>46</v>
      </c>
      <c r="FM33">
        <v>6.1671299999999998E-2</v>
      </c>
      <c r="FN33" t="s">
        <v>44</v>
      </c>
      <c r="FO33">
        <v>9388611</v>
      </c>
      <c r="FR33">
        <v>62631913</v>
      </c>
      <c r="FT33">
        <v>300</v>
      </c>
      <c r="FU33">
        <v>173351314</v>
      </c>
      <c r="FW33">
        <v>2275070000</v>
      </c>
      <c r="FX33">
        <v>2</v>
      </c>
      <c r="FY33" t="s">
        <v>34</v>
      </c>
      <c r="FZ33" t="s">
        <v>98</v>
      </c>
      <c r="GA33">
        <v>34001</v>
      </c>
      <c r="GC33" t="s">
        <v>186</v>
      </c>
      <c r="GD33">
        <v>48811</v>
      </c>
      <c r="GE33" t="s">
        <v>37</v>
      </c>
      <c r="GF33" t="s">
        <v>38</v>
      </c>
      <c r="GI33" t="s">
        <v>38</v>
      </c>
      <c r="GJ33">
        <v>39.456400000000002</v>
      </c>
      <c r="GK33">
        <v>-74.5886</v>
      </c>
      <c r="GL33" t="s">
        <v>39</v>
      </c>
      <c r="GM33" t="s">
        <v>187</v>
      </c>
      <c r="GN33" t="s">
        <v>34</v>
      </c>
      <c r="GO33">
        <v>0</v>
      </c>
      <c r="GP33" t="s">
        <v>41</v>
      </c>
      <c r="GQ33">
        <v>8</v>
      </c>
      <c r="GS33" t="s">
        <v>42</v>
      </c>
      <c r="GT33" t="s">
        <v>43</v>
      </c>
      <c r="GU33">
        <v>1.09838E-2</v>
      </c>
      <c r="GV33" t="s">
        <v>44</v>
      </c>
    </row>
    <row r="34" spans="1:204" x14ac:dyDescent="0.25">
      <c r="A34">
        <v>9388611</v>
      </c>
      <c r="D34">
        <v>62631913</v>
      </c>
      <c r="F34">
        <v>300</v>
      </c>
      <c r="G34">
        <v>173352214</v>
      </c>
      <c r="I34">
        <v>2275070000</v>
      </c>
      <c r="J34">
        <v>2</v>
      </c>
      <c r="K34" t="s">
        <v>34</v>
      </c>
      <c r="L34" t="s">
        <v>98</v>
      </c>
      <c r="M34">
        <v>34001</v>
      </c>
      <c r="O34" t="s">
        <v>186</v>
      </c>
      <c r="P34">
        <v>48811</v>
      </c>
      <c r="Q34" t="s">
        <v>37</v>
      </c>
      <c r="R34" t="s">
        <v>38</v>
      </c>
      <c r="U34" t="s">
        <v>38</v>
      </c>
      <c r="V34">
        <v>39.456400000000002</v>
      </c>
      <c r="W34">
        <v>-74.5886</v>
      </c>
      <c r="X34" t="s">
        <v>39</v>
      </c>
      <c r="Y34" t="s">
        <v>187</v>
      </c>
      <c r="Z34" t="s">
        <v>34</v>
      </c>
      <c r="AA34">
        <v>0</v>
      </c>
      <c r="AB34" t="s">
        <v>41</v>
      </c>
      <c r="AC34">
        <v>8</v>
      </c>
      <c r="AE34" t="s">
        <v>53</v>
      </c>
      <c r="AF34" t="s">
        <v>54</v>
      </c>
      <c r="AG34">
        <v>2.3974200000000001E-4</v>
      </c>
      <c r="AH34" t="s">
        <v>44</v>
      </c>
      <c r="AI34">
        <v>9388611</v>
      </c>
      <c r="AL34">
        <v>62631913</v>
      </c>
      <c r="AN34">
        <v>300</v>
      </c>
      <c r="AO34">
        <v>173351814</v>
      </c>
      <c r="AQ34">
        <v>2275070000</v>
      </c>
      <c r="AR34">
        <v>2</v>
      </c>
      <c r="AS34" t="s">
        <v>34</v>
      </c>
      <c r="AT34" t="s">
        <v>98</v>
      </c>
      <c r="AU34">
        <v>34001</v>
      </c>
      <c r="AW34" t="s">
        <v>186</v>
      </c>
      <c r="AX34">
        <v>48811</v>
      </c>
      <c r="AY34" t="s">
        <v>37</v>
      </c>
      <c r="AZ34" t="s">
        <v>38</v>
      </c>
      <c r="BC34" t="s">
        <v>38</v>
      </c>
      <c r="BD34">
        <v>39.456400000000002</v>
      </c>
      <c r="BE34">
        <v>-74.5886</v>
      </c>
      <c r="BF34" t="s">
        <v>39</v>
      </c>
      <c r="BG34" t="s">
        <v>187</v>
      </c>
      <c r="BH34" t="s">
        <v>34</v>
      </c>
      <c r="BI34">
        <v>0</v>
      </c>
      <c r="BJ34" t="s">
        <v>41</v>
      </c>
      <c r="BK34">
        <v>8</v>
      </c>
      <c r="BM34" t="s">
        <v>51</v>
      </c>
      <c r="BN34" t="s">
        <v>52</v>
      </c>
      <c r="BO34">
        <v>1.1756899999999999</v>
      </c>
      <c r="BP34" t="s">
        <v>44</v>
      </c>
      <c r="BQ34">
        <v>9388611</v>
      </c>
      <c r="BT34">
        <v>62631913</v>
      </c>
      <c r="BV34">
        <v>300</v>
      </c>
      <c r="BW34">
        <v>173351714</v>
      </c>
      <c r="BY34">
        <v>2275070000</v>
      </c>
      <c r="BZ34">
        <v>2</v>
      </c>
      <c r="CA34" t="s">
        <v>34</v>
      </c>
      <c r="CB34" t="s">
        <v>98</v>
      </c>
      <c r="CC34">
        <v>34001</v>
      </c>
      <c r="CE34" t="s">
        <v>186</v>
      </c>
      <c r="CF34">
        <v>48811</v>
      </c>
      <c r="CG34" t="s">
        <v>37</v>
      </c>
      <c r="CH34" t="s">
        <v>38</v>
      </c>
      <c r="CK34" t="s">
        <v>38</v>
      </c>
      <c r="CL34">
        <v>39.456400000000002</v>
      </c>
      <c r="CM34">
        <v>-74.5886</v>
      </c>
      <c r="CN34" t="s">
        <v>39</v>
      </c>
      <c r="CO34" t="s">
        <v>187</v>
      </c>
      <c r="CP34" t="s">
        <v>34</v>
      </c>
      <c r="CQ34">
        <v>0</v>
      </c>
      <c r="CR34" t="s">
        <v>41</v>
      </c>
      <c r="CS34">
        <v>8</v>
      </c>
      <c r="CU34" t="s">
        <v>49</v>
      </c>
      <c r="CV34" t="s">
        <v>50</v>
      </c>
      <c r="CW34">
        <v>3.8144699999999997E-2</v>
      </c>
      <c r="CX34" t="s">
        <v>44</v>
      </c>
      <c r="CY34">
        <v>9388611</v>
      </c>
      <c r="DB34">
        <v>62631913</v>
      </c>
      <c r="DD34">
        <v>300</v>
      </c>
      <c r="DE34">
        <v>173351814</v>
      </c>
      <c r="DG34">
        <v>2275070000</v>
      </c>
      <c r="DH34">
        <v>2</v>
      </c>
      <c r="DI34" t="s">
        <v>34</v>
      </c>
      <c r="DJ34" t="s">
        <v>98</v>
      </c>
      <c r="DK34">
        <v>34001</v>
      </c>
      <c r="DM34" t="s">
        <v>186</v>
      </c>
      <c r="DN34">
        <v>48811</v>
      </c>
      <c r="DO34" t="s">
        <v>37</v>
      </c>
      <c r="DP34" t="s">
        <v>38</v>
      </c>
      <c r="DS34" t="s">
        <v>38</v>
      </c>
      <c r="DT34">
        <v>39.456400000000002</v>
      </c>
      <c r="DU34">
        <v>-74.5886</v>
      </c>
      <c r="DV34" t="s">
        <v>39</v>
      </c>
      <c r="DW34" t="s">
        <v>187</v>
      </c>
      <c r="DX34" t="s">
        <v>34</v>
      </c>
      <c r="DY34">
        <v>0</v>
      </c>
      <c r="DZ34" t="s">
        <v>41</v>
      </c>
      <c r="EA34">
        <v>8</v>
      </c>
      <c r="EC34" t="s">
        <v>47</v>
      </c>
      <c r="ED34" t="s">
        <v>48</v>
      </c>
      <c r="EE34">
        <v>7.1995100000000006E-2</v>
      </c>
      <c r="EF34" t="s">
        <v>44</v>
      </c>
      <c r="EG34">
        <v>9388611</v>
      </c>
      <c r="EJ34">
        <v>62631913</v>
      </c>
      <c r="EL34">
        <v>300</v>
      </c>
      <c r="EM34">
        <v>173351114</v>
      </c>
      <c r="EO34">
        <v>2275070000</v>
      </c>
      <c r="EP34">
        <v>2</v>
      </c>
      <c r="EQ34" t="s">
        <v>34</v>
      </c>
      <c r="ER34" t="s">
        <v>98</v>
      </c>
      <c r="ES34">
        <v>34001</v>
      </c>
      <c r="EU34" t="s">
        <v>186</v>
      </c>
      <c r="EV34">
        <v>48811</v>
      </c>
      <c r="EW34" t="s">
        <v>37</v>
      </c>
      <c r="EX34" t="s">
        <v>38</v>
      </c>
      <c r="FA34" t="s">
        <v>38</v>
      </c>
      <c r="FB34">
        <v>39.456400000000002</v>
      </c>
      <c r="FC34">
        <v>-74.5886</v>
      </c>
      <c r="FD34" t="s">
        <v>39</v>
      </c>
      <c r="FE34" t="s">
        <v>187</v>
      </c>
      <c r="FF34" t="s">
        <v>34</v>
      </c>
      <c r="FG34">
        <v>0</v>
      </c>
      <c r="FH34" t="s">
        <v>41</v>
      </c>
      <c r="FI34">
        <v>8</v>
      </c>
      <c r="FK34" t="s">
        <v>45</v>
      </c>
      <c r="FL34" t="s">
        <v>46</v>
      </c>
      <c r="FM34">
        <v>7.1374100000000005E-4</v>
      </c>
      <c r="FN34" t="s">
        <v>44</v>
      </c>
      <c r="FO34">
        <v>9388611</v>
      </c>
      <c r="FR34">
        <v>62631913</v>
      </c>
      <c r="FT34">
        <v>300</v>
      </c>
      <c r="FU34">
        <v>173351914</v>
      </c>
      <c r="FW34">
        <v>2275070000</v>
      </c>
      <c r="FX34">
        <v>2</v>
      </c>
      <c r="FY34" t="s">
        <v>34</v>
      </c>
      <c r="FZ34" t="s">
        <v>98</v>
      </c>
      <c r="GA34">
        <v>34001</v>
      </c>
      <c r="GC34" t="s">
        <v>186</v>
      </c>
      <c r="GD34">
        <v>48811</v>
      </c>
      <c r="GE34" t="s">
        <v>37</v>
      </c>
      <c r="GF34" t="s">
        <v>38</v>
      </c>
      <c r="GI34" t="s">
        <v>38</v>
      </c>
      <c r="GJ34">
        <v>39.456400000000002</v>
      </c>
      <c r="GK34">
        <v>-74.5886</v>
      </c>
      <c r="GL34" t="s">
        <v>39</v>
      </c>
      <c r="GM34" t="s">
        <v>187</v>
      </c>
      <c r="GN34" t="s">
        <v>34</v>
      </c>
      <c r="GO34">
        <v>0</v>
      </c>
      <c r="GP34" t="s">
        <v>41</v>
      </c>
      <c r="GQ34">
        <v>8</v>
      </c>
      <c r="GS34" t="s">
        <v>42</v>
      </c>
      <c r="GT34" t="s">
        <v>43</v>
      </c>
      <c r="GU34">
        <v>4.1288200000000002E-5</v>
      </c>
      <c r="GV34" t="s">
        <v>44</v>
      </c>
    </row>
    <row r="35" spans="1:204" x14ac:dyDescent="0.25">
      <c r="A35">
        <v>9388611</v>
      </c>
      <c r="D35">
        <v>62631913</v>
      </c>
      <c r="F35">
        <v>300</v>
      </c>
      <c r="G35">
        <v>173351114</v>
      </c>
      <c r="I35">
        <v>2275070000</v>
      </c>
      <c r="J35">
        <v>2</v>
      </c>
      <c r="K35" t="s">
        <v>34</v>
      </c>
      <c r="L35" t="s">
        <v>98</v>
      </c>
      <c r="M35">
        <v>34001</v>
      </c>
      <c r="O35" t="s">
        <v>186</v>
      </c>
      <c r="P35">
        <v>48811</v>
      </c>
      <c r="Q35" t="s">
        <v>37</v>
      </c>
      <c r="R35" t="s">
        <v>38</v>
      </c>
      <c r="U35" t="s">
        <v>38</v>
      </c>
      <c r="V35">
        <v>39.456400000000002</v>
      </c>
      <c r="W35">
        <v>-74.5886</v>
      </c>
      <c r="X35" t="s">
        <v>39</v>
      </c>
      <c r="Y35" t="s">
        <v>187</v>
      </c>
      <c r="Z35" t="s">
        <v>34</v>
      </c>
      <c r="AA35">
        <v>0</v>
      </c>
      <c r="AB35" t="s">
        <v>41</v>
      </c>
      <c r="AC35">
        <v>8</v>
      </c>
      <c r="AE35" t="s">
        <v>53</v>
      </c>
      <c r="AF35" t="s">
        <v>54</v>
      </c>
      <c r="AG35">
        <v>1.28404E-2</v>
      </c>
      <c r="AH35" t="s">
        <v>44</v>
      </c>
      <c r="AI35">
        <v>9388611</v>
      </c>
      <c r="AL35">
        <v>62631913</v>
      </c>
      <c r="AN35">
        <v>300</v>
      </c>
      <c r="AO35">
        <v>173351614</v>
      </c>
      <c r="AQ35">
        <v>2275070000</v>
      </c>
      <c r="AR35">
        <v>2</v>
      </c>
      <c r="AS35" t="s">
        <v>34</v>
      </c>
      <c r="AT35" t="s">
        <v>98</v>
      </c>
      <c r="AU35">
        <v>34001</v>
      </c>
      <c r="AW35" t="s">
        <v>186</v>
      </c>
      <c r="AX35">
        <v>48811</v>
      </c>
      <c r="AY35" t="s">
        <v>37</v>
      </c>
      <c r="AZ35" t="s">
        <v>38</v>
      </c>
      <c r="BC35" t="s">
        <v>38</v>
      </c>
      <c r="BD35">
        <v>39.456400000000002</v>
      </c>
      <c r="BE35">
        <v>-74.5886</v>
      </c>
      <c r="BF35" t="s">
        <v>39</v>
      </c>
      <c r="BG35" t="s">
        <v>187</v>
      </c>
      <c r="BH35" t="s">
        <v>34</v>
      </c>
      <c r="BI35">
        <v>0</v>
      </c>
      <c r="BJ35" t="s">
        <v>41</v>
      </c>
      <c r="BK35">
        <v>8</v>
      </c>
      <c r="BM35" t="s">
        <v>51</v>
      </c>
      <c r="BN35" t="s">
        <v>52</v>
      </c>
      <c r="BO35">
        <v>8.8248300000000002E-2</v>
      </c>
      <c r="BP35" t="s">
        <v>44</v>
      </c>
      <c r="BQ35">
        <v>9388611</v>
      </c>
      <c r="BT35">
        <v>62631913</v>
      </c>
      <c r="BV35">
        <v>300</v>
      </c>
      <c r="BW35">
        <v>173351614</v>
      </c>
      <c r="BY35">
        <v>2275070000</v>
      </c>
      <c r="BZ35">
        <v>2</v>
      </c>
      <c r="CA35" t="s">
        <v>34</v>
      </c>
      <c r="CB35" t="s">
        <v>98</v>
      </c>
      <c r="CC35">
        <v>34001</v>
      </c>
      <c r="CE35" t="s">
        <v>186</v>
      </c>
      <c r="CF35">
        <v>48811</v>
      </c>
      <c r="CG35" t="s">
        <v>37</v>
      </c>
      <c r="CH35" t="s">
        <v>38</v>
      </c>
      <c r="CK35" t="s">
        <v>38</v>
      </c>
      <c r="CL35">
        <v>39.456400000000002</v>
      </c>
      <c r="CM35">
        <v>-74.5886</v>
      </c>
      <c r="CN35" t="s">
        <v>39</v>
      </c>
      <c r="CO35" t="s">
        <v>187</v>
      </c>
      <c r="CP35" t="s">
        <v>34</v>
      </c>
      <c r="CQ35">
        <v>0</v>
      </c>
      <c r="CR35" t="s">
        <v>41</v>
      </c>
      <c r="CS35">
        <v>8</v>
      </c>
      <c r="CU35" t="s">
        <v>49</v>
      </c>
      <c r="CV35" t="s">
        <v>50</v>
      </c>
      <c r="CW35">
        <v>1.7650800000000001E-2</v>
      </c>
      <c r="CX35" t="s">
        <v>44</v>
      </c>
      <c r="CY35">
        <v>9388611</v>
      </c>
      <c r="DB35">
        <v>62631913</v>
      </c>
      <c r="DD35">
        <v>300</v>
      </c>
      <c r="DE35">
        <v>173352114</v>
      </c>
      <c r="DG35">
        <v>2275070000</v>
      </c>
      <c r="DH35">
        <v>2</v>
      </c>
      <c r="DI35" t="s">
        <v>34</v>
      </c>
      <c r="DJ35" t="s">
        <v>98</v>
      </c>
      <c r="DK35">
        <v>34001</v>
      </c>
      <c r="DM35" t="s">
        <v>186</v>
      </c>
      <c r="DN35">
        <v>48811</v>
      </c>
      <c r="DO35" t="s">
        <v>37</v>
      </c>
      <c r="DP35" t="s">
        <v>38</v>
      </c>
      <c r="DS35" t="s">
        <v>38</v>
      </c>
      <c r="DT35">
        <v>39.456400000000002</v>
      </c>
      <c r="DU35">
        <v>-74.5886</v>
      </c>
      <c r="DV35" t="s">
        <v>39</v>
      </c>
      <c r="DW35" t="s">
        <v>187</v>
      </c>
      <c r="DX35" t="s">
        <v>34</v>
      </c>
      <c r="DY35">
        <v>0</v>
      </c>
      <c r="DZ35" t="s">
        <v>41</v>
      </c>
      <c r="EA35">
        <v>8</v>
      </c>
      <c r="EC35" t="s">
        <v>47</v>
      </c>
      <c r="ED35" t="s">
        <v>48</v>
      </c>
      <c r="EE35">
        <v>7.40386E-4</v>
      </c>
      <c r="EF35" t="s">
        <v>44</v>
      </c>
      <c r="EG35">
        <v>9388611</v>
      </c>
      <c r="EJ35">
        <v>62631913</v>
      </c>
      <c r="EL35">
        <v>300</v>
      </c>
      <c r="EM35">
        <v>173351614</v>
      </c>
      <c r="EO35">
        <v>2275070000</v>
      </c>
      <c r="EP35">
        <v>2</v>
      </c>
      <c r="EQ35" t="s">
        <v>34</v>
      </c>
      <c r="ER35" t="s">
        <v>98</v>
      </c>
      <c r="ES35">
        <v>34001</v>
      </c>
      <c r="EU35" t="s">
        <v>186</v>
      </c>
      <c r="EV35">
        <v>48811</v>
      </c>
      <c r="EW35" t="s">
        <v>37</v>
      </c>
      <c r="EX35" t="s">
        <v>38</v>
      </c>
      <c r="FA35" t="s">
        <v>38</v>
      </c>
      <c r="FB35">
        <v>39.456400000000002</v>
      </c>
      <c r="FC35">
        <v>-74.5886</v>
      </c>
      <c r="FD35" t="s">
        <v>39</v>
      </c>
      <c r="FE35" t="s">
        <v>187</v>
      </c>
      <c r="FF35" t="s">
        <v>34</v>
      </c>
      <c r="FG35">
        <v>0</v>
      </c>
      <c r="FH35" t="s">
        <v>41</v>
      </c>
      <c r="FI35">
        <v>8</v>
      </c>
      <c r="FK35" t="s">
        <v>45</v>
      </c>
      <c r="FL35" t="s">
        <v>46</v>
      </c>
      <c r="FM35">
        <v>1.92394E-2</v>
      </c>
      <c r="FN35" t="s">
        <v>44</v>
      </c>
      <c r="FO35">
        <v>9388611</v>
      </c>
      <c r="FR35">
        <v>62631913</v>
      </c>
      <c r="FT35">
        <v>300</v>
      </c>
      <c r="FU35">
        <v>173351714</v>
      </c>
      <c r="FW35">
        <v>2275070000</v>
      </c>
      <c r="FX35">
        <v>2</v>
      </c>
      <c r="FY35" t="s">
        <v>34</v>
      </c>
      <c r="FZ35" t="s">
        <v>98</v>
      </c>
      <c r="GA35">
        <v>34001</v>
      </c>
      <c r="GC35" t="s">
        <v>186</v>
      </c>
      <c r="GD35">
        <v>48811</v>
      </c>
      <c r="GE35" t="s">
        <v>37</v>
      </c>
      <c r="GF35" t="s">
        <v>38</v>
      </c>
      <c r="GI35" t="s">
        <v>38</v>
      </c>
      <c r="GJ35">
        <v>39.456400000000002</v>
      </c>
      <c r="GK35">
        <v>-74.5886</v>
      </c>
      <c r="GL35" t="s">
        <v>39</v>
      </c>
      <c r="GM35" t="s">
        <v>187</v>
      </c>
      <c r="GN35" t="s">
        <v>34</v>
      </c>
      <c r="GO35">
        <v>0</v>
      </c>
      <c r="GP35" t="s">
        <v>41</v>
      </c>
      <c r="GQ35">
        <v>8</v>
      </c>
      <c r="GS35" t="s">
        <v>42</v>
      </c>
      <c r="GT35" t="s">
        <v>43</v>
      </c>
      <c r="GU35">
        <v>1.0636E-2</v>
      </c>
      <c r="GV35" t="s">
        <v>44</v>
      </c>
    </row>
    <row r="36" spans="1:204" x14ac:dyDescent="0.25">
      <c r="A36">
        <v>9388611</v>
      </c>
      <c r="D36">
        <v>62631913</v>
      </c>
      <c r="F36">
        <v>300</v>
      </c>
      <c r="G36">
        <v>173351314</v>
      </c>
      <c r="I36">
        <v>2275070000</v>
      </c>
      <c r="J36">
        <v>2</v>
      </c>
      <c r="K36" t="s">
        <v>34</v>
      </c>
      <c r="L36" t="s">
        <v>98</v>
      </c>
      <c r="M36">
        <v>34001</v>
      </c>
      <c r="O36" t="s">
        <v>186</v>
      </c>
      <c r="P36">
        <v>48811</v>
      </c>
      <c r="Q36" t="s">
        <v>37</v>
      </c>
      <c r="R36" t="s">
        <v>38</v>
      </c>
      <c r="U36" t="s">
        <v>38</v>
      </c>
      <c r="V36">
        <v>39.456400000000002</v>
      </c>
      <c r="W36">
        <v>-74.5886</v>
      </c>
      <c r="X36" t="s">
        <v>39</v>
      </c>
      <c r="Y36" t="s">
        <v>187</v>
      </c>
      <c r="Z36" t="s">
        <v>34</v>
      </c>
      <c r="AA36">
        <v>0</v>
      </c>
      <c r="AB36" t="s">
        <v>41</v>
      </c>
      <c r="AC36">
        <v>8</v>
      </c>
      <c r="AE36" t="s">
        <v>53</v>
      </c>
      <c r="AF36" t="s">
        <v>54</v>
      </c>
      <c r="AG36">
        <v>0.100989</v>
      </c>
      <c r="AH36" t="s">
        <v>44</v>
      </c>
      <c r="AI36">
        <v>9388611</v>
      </c>
      <c r="AL36">
        <v>62631913</v>
      </c>
      <c r="AN36">
        <v>300</v>
      </c>
      <c r="AO36">
        <v>173352214</v>
      </c>
      <c r="AQ36">
        <v>2275070000</v>
      </c>
      <c r="AR36">
        <v>2</v>
      </c>
      <c r="AS36" t="s">
        <v>34</v>
      </c>
      <c r="AT36" t="s">
        <v>98</v>
      </c>
      <c r="AU36">
        <v>34001</v>
      </c>
      <c r="AW36" t="s">
        <v>186</v>
      </c>
      <c r="AX36">
        <v>48811</v>
      </c>
      <c r="AY36" t="s">
        <v>37</v>
      </c>
      <c r="AZ36" t="s">
        <v>38</v>
      </c>
      <c r="BC36" t="s">
        <v>38</v>
      </c>
      <c r="BD36">
        <v>39.456400000000002</v>
      </c>
      <c r="BE36">
        <v>-74.5886</v>
      </c>
      <c r="BF36" t="s">
        <v>39</v>
      </c>
      <c r="BG36" t="s">
        <v>187</v>
      </c>
      <c r="BH36" t="s">
        <v>34</v>
      </c>
      <c r="BI36">
        <v>0</v>
      </c>
      <c r="BJ36" t="s">
        <v>41</v>
      </c>
      <c r="BK36">
        <v>8</v>
      </c>
      <c r="BM36" t="s">
        <v>51</v>
      </c>
      <c r="BN36" t="s">
        <v>52</v>
      </c>
      <c r="BO36">
        <v>5.5205499999999997E-4</v>
      </c>
      <c r="BP36" t="s">
        <v>44</v>
      </c>
      <c r="BQ36">
        <v>9388611</v>
      </c>
      <c r="BT36">
        <v>62631913</v>
      </c>
      <c r="BV36">
        <v>300</v>
      </c>
      <c r="BW36">
        <v>173351314</v>
      </c>
      <c r="BY36">
        <v>2275070000</v>
      </c>
      <c r="BZ36">
        <v>2</v>
      </c>
      <c r="CA36" t="s">
        <v>34</v>
      </c>
      <c r="CB36" t="s">
        <v>98</v>
      </c>
      <c r="CC36">
        <v>34001</v>
      </c>
      <c r="CE36" t="s">
        <v>186</v>
      </c>
      <c r="CF36">
        <v>48811</v>
      </c>
      <c r="CG36" t="s">
        <v>37</v>
      </c>
      <c r="CH36" t="s">
        <v>38</v>
      </c>
      <c r="CK36" t="s">
        <v>38</v>
      </c>
      <c r="CL36">
        <v>39.456400000000002</v>
      </c>
      <c r="CM36">
        <v>-74.5886</v>
      </c>
      <c r="CN36" t="s">
        <v>39</v>
      </c>
      <c r="CO36" t="s">
        <v>187</v>
      </c>
      <c r="CP36" t="s">
        <v>34</v>
      </c>
      <c r="CQ36">
        <v>0</v>
      </c>
      <c r="CR36" t="s">
        <v>41</v>
      </c>
      <c r="CS36">
        <v>8</v>
      </c>
      <c r="CU36" t="s">
        <v>49</v>
      </c>
      <c r="CV36" t="s">
        <v>50</v>
      </c>
      <c r="CW36">
        <v>1.43635E-2</v>
      </c>
      <c r="CX36" t="s">
        <v>44</v>
      </c>
      <c r="CY36">
        <v>9388611</v>
      </c>
      <c r="DB36">
        <v>62631913</v>
      </c>
      <c r="DD36">
        <v>300</v>
      </c>
      <c r="DE36">
        <v>173351414</v>
      </c>
      <c r="DG36">
        <v>2275070000</v>
      </c>
      <c r="DH36">
        <v>2</v>
      </c>
      <c r="DI36" t="s">
        <v>34</v>
      </c>
      <c r="DJ36" t="s">
        <v>98</v>
      </c>
      <c r="DK36">
        <v>34001</v>
      </c>
      <c r="DM36" t="s">
        <v>186</v>
      </c>
      <c r="DN36">
        <v>48811</v>
      </c>
      <c r="DO36" t="s">
        <v>37</v>
      </c>
      <c r="DP36" t="s">
        <v>38</v>
      </c>
      <c r="DS36" t="s">
        <v>38</v>
      </c>
      <c r="DT36">
        <v>39.456400000000002</v>
      </c>
      <c r="DU36">
        <v>-74.5886</v>
      </c>
      <c r="DV36" t="s">
        <v>39</v>
      </c>
      <c r="DW36" t="s">
        <v>187</v>
      </c>
      <c r="DX36" t="s">
        <v>34</v>
      </c>
      <c r="DY36">
        <v>0</v>
      </c>
      <c r="DZ36" t="s">
        <v>41</v>
      </c>
      <c r="EA36">
        <v>8</v>
      </c>
      <c r="EC36" t="s">
        <v>47</v>
      </c>
      <c r="ED36" t="s">
        <v>48</v>
      </c>
      <c r="EE36">
        <v>8.8846300000000003E-5</v>
      </c>
      <c r="EF36" t="s">
        <v>44</v>
      </c>
      <c r="EG36">
        <v>9388611</v>
      </c>
      <c r="EJ36">
        <v>62631913</v>
      </c>
      <c r="EL36">
        <v>300</v>
      </c>
      <c r="EM36">
        <v>145747214</v>
      </c>
      <c r="EO36">
        <v>2275070000</v>
      </c>
      <c r="EP36">
        <v>2</v>
      </c>
      <c r="EQ36" t="s">
        <v>34</v>
      </c>
      <c r="ER36" t="s">
        <v>98</v>
      </c>
      <c r="ES36">
        <v>34001</v>
      </c>
      <c r="EU36" t="s">
        <v>186</v>
      </c>
      <c r="EV36">
        <v>48811</v>
      </c>
      <c r="EW36" t="s">
        <v>37</v>
      </c>
      <c r="EX36" t="s">
        <v>38</v>
      </c>
      <c r="FA36" t="s">
        <v>38</v>
      </c>
      <c r="FB36">
        <v>39.456400000000002</v>
      </c>
      <c r="FC36">
        <v>-74.5886</v>
      </c>
      <c r="FD36" t="s">
        <v>39</v>
      </c>
      <c r="FE36" t="s">
        <v>187</v>
      </c>
      <c r="FF36" t="s">
        <v>34</v>
      </c>
      <c r="FG36">
        <v>0</v>
      </c>
      <c r="FH36" t="s">
        <v>41</v>
      </c>
      <c r="FI36">
        <v>8</v>
      </c>
      <c r="FK36" t="s">
        <v>45</v>
      </c>
      <c r="FL36" t="s">
        <v>46</v>
      </c>
      <c r="FM36">
        <v>1.2298999999999999E-2</v>
      </c>
      <c r="FN36" t="s">
        <v>44</v>
      </c>
      <c r="FO36">
        <v>9388611</v>
      </c>
      <c r="FR36">
        <v>62631913</v>
      </c>
      <c r="FT36">
        <v>300</v>
      </c>
      <c r="FU36">
        <v>173351814</v>
      </c>
      <c r="FW36">
        <v>2275070000</v>
      </c>
      <c r="FX36">
        <v>2</v>
      </c>
      <c r="FY36" t="s">
        <v>34</v>
      </c>
      <c r="FZ36" t="s">
        <v>98</v>
      </c>
      <c r="GA36">
        <v>34001</v>
      </c>
      <c r="GC36" t="s">
        <v>186</v>
      </c>
      <c r="GD36">
        <v>48811</v>
      </c>
      <c r="GE36" t="s">
        <v>37</v>
      </c>
      <c r="GF36" t="s">
        <v>38</v>
      </c>
      <c r="GI36" t="s">
        <v>38</v>
      </c>
      <c r="GJ36">
        <v>39.456400000000002</v>
      </c>
      <c r="GK36">
        <v>-74.5886</v>
      </c>
      <c r="GL36" t="s">
        <v>39</v>
      </c>
      <c r="GM36" t="s">
        <v>187</v>
      </c>
      <c r="GN36" t="s">
        <v>34</v>
      </c>
      <c r="GO36">
        <v>0</v>
      </c>
      <c r="GP36" t="s">
        <v>41</v>
      </c>
      <c r="GQ36">
        <v>8</v>
      </c>
      <c r="GS36" t="s">
        <v>42</v>
      </c>
      <c r="GT36" t="s">
        <v>43</v>
      </c>
      <c r="GU36">
        <v>2.0074499999999999E-2</v>
      </c>
      <c r="GV36" t="s">
        <v>44</v>
      </c>
    </row>
    <row r="37" spans="1:204" x14ac:dyDescent="0.25">
      <c r="A37">
        <v>9388611</v>
      </c>
      <c r="D37">
        <v>62631913</v>
      </c>
      <c r="F37">
        <v>300</v>
      </c>
      <c r="G37">
        <v>173351214</v>
      </c>
      <c r="I37">
        <v>2275070000</v>
      </c>
      <c r="J37">
        <v>2</v>
      </c>
      <c r="K37" t="s">
        <v>34</v>
      </c>
      <c r="L37" t="s">
        <v>98</v>
      </c>
      <c r="M37">
        <v>34001</v>
      </c>
      <c r="O37" t="s">
        <v>186</v>
      </c>
      <c r="P37">
        <v>48811</v>
      </c>
      <c r="Q37" t="s">
        <v>37</v>
      </c>
      <c r="R37" t="s">
        <v>38</v>
      </c>
      <c r="U37" t="s">
        <v>38</v>
      </c>
      <c r="V37">
        <v>39.456400000000002</v>
      </c>
      <c r="W37">
        <v>-74.5886</v>
      </c>
      <c r="X37" t="s">
        <v>39</v>
      </c>
      <c r="Y37" t="s">
        <v>187</v>
      </c>
      <c r="Z37" t="s">
        <v>34</v>
      </c>
      <c r="AA37">
        <v>0</v>
      </c>
      <c r="AB37" t="s">
        <v>41</v>
      </c>
      <c r="AC37">
        <v>8</v>
      </c>
      <c r="AE37" t="s">
        <v>53</v>
      </c>
      <c r="AF37" t="s">
        <v>54</v>
      </c>
      <c r="AG37">
        <v>2.0822599999999999E-4</v>
      </c>
      <c r="AH37" t="s">
        <v>44</v>
      </c>
      <c r="AI37">
        <v>9388611</v>
      </c>
      <c r="AL37">
        <v>62631913</v>
      </c>
      <c r="AN37">
        <v>300</v>
      </c>
      <c r="AO37">
        <v>145747214</v>
      </c>
      <c r="AQ37">
        <v>2275070000</v>
      </c>
      <c r="AR37">
        <v>2</v>
      </c>
      <c r="AS37" t="s">
        <v>34</v>
      </c>
      <c r="AT37" t="s">
        <v>98</v>
      </c>
      <c r="AU37">
        <v>34001</v>
      </c>
      <c r="AW37" t="s">
        <v>186</v>
      </c>
      <c r="AX37">
        <v>48811</v>
      </c>
      <c r="AY37" t="s">
        <v>37</v>
      </c>
      <c r="AZ37" t="s">
        <v>38</v>
      </c>
      <c r="BC37" t="s">
        <v>38</v>
      </c>
      <c r="BD37">
        <v>39.456400000000002</v>
      </c>
      <c r="BE37">
        <v>-74.5886</v>
      </c>
      <c r="BF37" t="s">
        <v>39</v>
      </c>
      <c r="BG37" t="s">
        <v>187</v>
      </c>
      <c r="BH37" t="s">
        <v>34</v>
      </c>
      <c r="BI37">
        <v>0</v>
      </c>
      <c r="BJ37" t="s">
        <v>41</v>
      </c>
      <c r="BK37">
        <v>8</v>
      </c>
      <c r="BM37" t="s">
        <v>51</v>
      </c>
      <c r="BN37" t="s">
        <v>52</v>
      </c>
      <c r="BO37">
        <v>5.64138E-2</v>
      </c>
      <c r="BP37" t="s">
        <v>44</v>
      </c>
      <c r="BQ37">
        <v>9388611</v>
      </c>
      <c r="BT37">
        <v>62631913</v>
      </c>
      <c r="BV37">
        <v>300</v>
      </c>
      <c r="BW37">
        <v>173351914</v>
      </c>
      <c r="BY37">
        <v>2275070000</v>
      </c>
      <c r="BZ37">
        <v>2</v>
      </c>
      <c r="CA37" t="s">
        <v>34</v>
      </c>
      <c r="CB37" t="s">
        <v>98</v>
      </c>
      <c r="CC37">
        <v>34001</v>
      </c>
      <c r="CE37" t="s">
        <v>186</v>
      </c>
      <c r="CF37">
        <v>48811</v>
      </c>
      <c r="CG37" t="s">
        <v>37</v>
      </c>
      <c r="CH37" t="s">
        <v>38</v>
      </c>
      <c r="CK37" t="s">
        <v>38</v>
      </c>
      <c r="CL37">
        <v>39.456400000000002</v>
      </c>
      <c r="CM37">
        <v>-74.5886</v>
      </c>
      <c r="CN37" t="s">
        <v>39</v>
      </c>
      <c r="CO37" t="s">
        <v>187</v>
      </c>
      <c r="CP37" t="s">
        <v>34</v>
      </c>
      <c r="CQ37">
        <v>0</v>
      </c>
      <c r="CR37" t="s">
        <v>41</v>
      </c>
      <c r="CS37">
        <v>8</v>
      </c>
      <c r="CU37" t="s">
        <v>49</v>
      </c>
      <c r="CV37" t="s">
        <v>50</v>
      </c>
      <c r="CW37">
        <v>1.4807700000000001E-4</v>
      </c>
      <c r="CX37" t="s">
        <v>44</v>
      </c>
      <c r="CY37">
        <v>9388611</v>
      </c>
      <c r="DB37">
        <v>62631913</v>
      </c>
      <c r="DD37">
        <v>300</v>
      </c>
      <c r="DE37">
        <v>173351214</v>
      </c>
      <c r="DG37">
        <v>2275070000</v>
      </c>
      <c r="DH37">
        <v>2</v>
      </c>
      <c r="DI37" t="s">
        <v>34</v>
      </c>
      <c r="DJ37" t="s">
        <v>98</v>
      </c>
      <c r="DK37">
        <v>34001</v>
      </c>
      <c r="DM37" t="s">
        <v>186</v>
      </c>
      <c r="DN37">
        <v>48811</v>
      </c>
      <c r="DO37" t="s">
        <v>37</v>
      </c>
      <c r="DP37" t="s">
        <v>38</v>
      </c>
      <c r="DS37" t="s">
        <v>38</v>
      </c>
      <c r="DT37">
        <v>39.456400000000002</v>
      </c>
      <c r="DU37">
        <v>-74.5886</v>
      </c>
      <c r="DV37" t="s">
        <v>39</v>
      </c>
      <c r="DW37" t="s">
        <v>187</v>
      </c>
      <c r="DX37" t="s">
        <v>34</v>
      </c>
      <c r="DY37">
        <v>0</v>
      </c>
      <c r="DZ37" t="s">
        <v>41</v>
      </c>
      <c r="EA37">
        <v>8</v>
      </c>
      <c r="EC37" t="s">
        <v>47</v>
      </c>
      <c r="ED37" t="s">
        <v>48</v>
      </c>
      <c r="EE37">
        <v>2.9615799999999999E-5</v>
      </c>
      <c r="EF37" t="s">
        <v>44</v>
      </c>
      <c r="EG37">
        <v>9388611</v>
      </c>
      <c r="EJ37">
        <v>62631913</v>
      </c>
      <c r="EL37">
        <v>300</v>
      </c>
      <c r="EM37">
        <v>173351514</v>
      </c>
      <c r="EO37">
        <v>2275070000</v>
      </c>
      <c r="EP37">
        <v>2</v>
      </c>
      <c r="EQ37" t="s">
        <v>34</v>
      </c>
      <c r="ER37" t="s">
        <v>98</v>
      </c>
      <c r="ES37">
        <v>34001</v>
      </c>
      <c r="EU37" t="s">
        <v>186</v>
      </c>
      <c r="EV37">
        <v>48811</v>
      </c>
      <c r="EW37" t="s">
        <v>37</v>
      </c>
      <c r="EX37" t="s">
        <v>38</v>
      </c>
      <c r="FA37" t="s">
        <v>38</v>
      </c>
      <c r="FB37">
        <v>39.456400000000002</v>
      </c>
      <c r="FC37">
        <v>-74.5886</v>
      </c>
      <c r="FD37" t="s">
        <v>39</v>
      </c>
      <c r="FE37" t="s">
        <v>187</v>
      </c>
      <c r="FF37" t="s">
        <v>34</v>
      </c>
      <c r="FG37">
        <v>0</v>
      </c>
      <c r="FH37" t="s">
        <v>41</v>
      </c>
      <c r="FI37">
        <v>8</v>
      </c>
      <c r="FK37" t="s">
        <v>45</v>
      </c>
      <c r="FL37" t="s">
        <v>46</v>
      </c>
      <c r="FM37">
        <v>1.1049500000000001E-4</v>
      </c>
      <c r="FN37" t="s">
        <v>44</v>
      </c>
      <c r="FO37">
        <v>9388611</v>
      </c>
      <c r="FR37">
        <v>62631913</v>
      </c>
      <c r="FT37">
        <v>300</v>
      </c>
      <c r="FU37">
        <v>173351614</v>
      </c>
      <c r="FW37">
        <v>2275070000</v>
      </c>
      <c r="FX37">
        <v>2</v>
      </c>
      <c r="FY37" t="s">
        <v>34</v>
      </c>
      <c r="FZ37" t="s">
        <v>98</v>
      </c>
      <c r="GA37">
        <v>34001</v>
      </c>
      <c r="GC37" t="s">
        <v>186</v>
      </c>
      <c r="GD37">
        <v>48811</v>
      </c>
      <c r="GE37" t="s">
        <v>37</v>
      </c>
      <c r="GF37" t="s">
        <v>38</v>
      </c>
      <c r="GI37" t="s">
        <v>38</v>
      </c>
      <c r="GJ37">
        <v>39.456400000000002</v>
      </c>
      <c r="GK37">
        <v>-74.5886</v>
      </c>
      <c r="GL37" t="s">
        <v>39</v>
      </c>
      <c r="GM37" t="s">
        <v>187</v>
      </c>
      <c r="GN37" t="s">
        <v>34</v>
      </c>
      <c r="GO37">
        <v>0</v>
      </c>
      <c r="GP37" t="s">
        <v>41</v>
      </c>
      <c r="GQ37">
        <v>8</v>
      </c>
      <c r="GS37" t="s">
        <v>42</v>
      </c>
      <c r="GT37" t="s">
        <v>43</v>
      </c>
      <c r="GU37">
        <v>1.34976E-2</v>
      </c>
      <c r="GV37" t="s">
        <v>44</v>
      </c>
    </row>
    <row r="38" spans="1:204" x14ac:dyDescent="0.25">
      <c r="A38">
        <v>9388611</v>
      </c>
      <c r="D38">
        <v>62631913</v>
      </c>
      <c r="F38">
        <v>300</v>
      </c>
      <c r="G38">
        <v>173351414</v>
      </c>
      <c r="I38">
        <v>2275070000</v>
      </c>
      <c r="J38">
        <v>2</v>
      </c>
      <c r="K38" t="s">
        <v>34</v>
      </c>
      <c r="L38" t="s">
        <v>98</v>
      </c>
      <c r="M38">
        <v>34001</v>
      </c>
      <c r="O38" t="s">
        <v>186</v>
      </c>
      <c r="P38">
        <v>48811</v>
      </c>
      <c r="Q38" t="s">
        <v>37</v>
      </c>
      <c r="R38" t="s">
        <v>38</v>
      </c>
      <c r="U38" t="s">
        <v>38</v>
      </c>
      <c r="V38">
        <v>39.456400000000002</v>
      </c>
      <c r="W38">
        <v>-74.5886</v>
      </c>
      <c r="X38" t="s">
        <v>39</v>
      </c>
      <c r="Y38" t="s">
        <v>187</v>
      </c>
      <c r="Z38" t="s">
        <v>34</v>
      </c>
      <c r="AA38">
        <v>0</v>
      </c>
      <c r="AB38" t="s">
        <v>41</v>
      </c>
      <c r="AC38">
        <v>8</v>
      </c>
      <c r="AE38" t="s">
        <v>53</v>
      </c>
      <c r="AF38" t="s">
        <v>54</v>
      </c>
      <c r="AG38">
        <v>5.3923999999999997E-4</v>
      </c>
      <c r="AH38" t="s">
        <v>44</v>
      </c>
      <c r="AI38">
        <v>9388611</v>
      </c>
      <c r="AL38">
        <v>62631913</v>
      </c>
      <c r="AN38">
        <v>300</v>
      </c>
      <c r="AO38">
        <v>173352114</v>
      </c>
      <c r="AQ38">
        <v>2275070000</v>
      </c>
      <c r="AR38">
        <v>2</v>
      </c>
      <c r="AS38" t="s">
        <v>34</v>
      </c>
      <c r="AT38" t="s">
        <v>98</v>
      </c>
      <c r="AU38">
        <v>34001</v>
      </c>
      <c r="AW38" t="s">
        <v>186</v>
      </c>
      <c r="AX38">
        <v>48811</v>
      </c>
      <c r="AY38" t="s">
        <v>37</v>
      </c>
      <c r="AZ38" t="s">
        <v>38</v>
      </c>
      <c r="BC38" t="s">
        <v>38</v>
      </c>
      <c r="BD38">
        <v>39.456400000000002</v>
      </c>
      <c r="BE38">
        <v>-74.5886</v>
      </c>
      <c r="BF38" t="s">
        <v>39</v>
      </c>
      <c r="BG38" t="s">
        <v>187</v>
      </c>
      <c r="BH38" t="s">
        <v>34</v>
      </c>
      <c r="BI38">
        <v>0</v>
      </c>
      <c r="BJ38" t="s">
        <v>41</v>
      </c>
      <c r="BK38">
        <v>8</v>
      </c>
      <c r="BM38" t="s">
        <v>51</v>
      </c>
      <c r="BN38" t="s">
        <v>52</v>
      </c>
      <c r="BO38">
        <v>2.4216300000000001E-3</v>
      </c>
      <c r="BP38" t="s">
        <v>44</v>
      </c>
      <c r="BQ38">
        <v>9388611</v>
      </c>
      <c r="BT38">
        <v>62631913</v>
      </c>
      <c r="BV38">
        <v>300</v>
      </c>
      <c r="BW38">
        <v>173351514</v>
      </c>
      <c r="BY38">
        <v>2275070000</v>
      </c>
      <c r="BZ38">
        <v>2</v>
      </c>
      <c r="CA38" t="s">
        <v>34</v>
      </c>
      <c r="CB38" t="s">
        <v>98</v>
      </c>
      <c r="CC38">
        <v>34001</v>
      </c>
      <c r="CE38" t="s">
        <v>186</v>
      </c>
      <c r="CF38">
        <v>48811</v>
      </c>
      <c r="CG38" t="s">
        <v>37</v>
      </c>
      <c r="CH38" t="s">
        <v>38</v>
      </c>
      <c r="CK38" t="s">
        <v>38</v>
      </c>
      <c r="CL38">
        <v>39.456400000000002</v>
      </c>
      <c r="CM38">
        <v>-74.5886</v>
      </c>
      <c r="CN38" t="s">
        <v>39</v>
      </c>
      <c r="CO38" t="s">
        <v>187</v>
      </c>
      <c r="CP38" t="s">
        <v>34</v>
      </c>
      <c r="CQ38">
        <v>0</v>
      </c>
      <c r="CR38" t="s">
        <v>41</v>
      </c>
      <c r="CS38">
        <v>8</v>
      </c>
      <c r="CU38" t="s">
        <v>49</v>
      </c>
      <c r="CV38" t="s">
        <v>50</v>
      </c>
      <c r="CW38">
        <v>8.8846300000000003E-5</v>
      </c>
      <c r="CX38" t="s">
        <v>44</v>
      </c>
      <c r="CY38">
        <v>9388611</v>
      </c>
      <c r="DB38">
        <v>62631913</v>
      </c>
      <c r="DD38">
        <v>300</v>
      </c>
      <c r="DE38">
        <v>173351914</v>
      </c>
      <c r="DG38">
        <v>2275070000</v>
      </c>
      <c r="DH38">
        <v>2</v>
      </c>
      <c r="DI38" t="s">
        <v>34</v>
      </c>
      <c r="DJ38" t="s">
        <v>98</v>
      </c>
      <c r="DK38">
        <v>34001</v>
      </c>
      <c r="DM38" t="s">
        <v>186</v>
      </c>
      <c r="DN38">
        <v>48811</v>
      </c>
      <c r="DO38" t="s">
        <v>37</v>
      </c>
      <c r="DP38" t="s">
        <v>38</v>
      </c>
      <c r="DS38" t="s">
        <v>38</v>
      </c>
      <c r="DT38">
        <v>39.456400000000002</v>
      </c>
      <c r="DU38">
        <v>-74.5886</v>
      </c>
      <c r="DV38" t="s">
        <v>39</v>
      </c>
      <c r="DW38" t="s">
        <v>187</v>
      </c>
      <c r="DX38" t="s">
        <v>34</v>
      </c>
      <c r="DY38">
        <v>0</v>
      </c>
      <c r="DZ38" t="s">
        <v>41</v>
      </c>
      <c r="EA38">
        <v>8</v>
      </c>
      <c r="EC38" t="s">
        <v>47</v>
      </c>
      <c r="ED38" t="s">
        <v>48</v>
      </c>
      <c r="EE38">
        <v>1.4807700000000001E-4</v>
      </c>
      <c r="EF38" t="s">
        <v>44</v>
      </c>
      <c r="EG38">
        <v>9388611</v>
      </c>
      <c r="EJ38">
        <v>62631913</v>
      </c>
      <c r="EL38">
        <v>300</v>
      </c>
      <c r="EM38">
        <v>173351214</v>
      </c>
      <c r="EO38">
        <v>2275070000</v>
      </c>
      <c r="EP38">
        <v>2</v>
      </c>
      <c r="EQ38" t="s">
        <v>34</v>
      </c>
      <c r="ER38" t="s">
        <v>98</v>
      </c>
      <c r="ES38">
        <v>34001</v>
      </c>
      <c r="EU38" t="s">
        <v>186</v>
      </c>
      <c r="EV38">
        <v>48811</v>
      </c>
      <c r="EW38" t="s">
        <v>37</v>
      </c>
      <c r="EX38" t="s">
        <v>38</v>
      </c>
      <c r="FA38" t="s">
        <v>38</v>
      </c>
      <c r="FB38">
        <v>39.456400000000002</v>
      </c>
      <c r="FC38">
        <v>-74.5886</v>
      </c>
      <c r="FD38" t="s">
        <v>39</v>
      </c>
      <c r="FE38" t="s">
        <v>187</v>
      </c>
      <c r="FF38" t="s">
        <v>34</v>
      </c>
      <c r="FG38">
        <v>0</v>
      </c>
      <c r="FH38" t="s">
        <v>41</v>
      </c>
      <c r="FI38">
        <v>8</v>
      </c>
      <c r="FK38" t="s">
        <v>45</v>
      </c>
      <c r="FL38" t="s">
        <v>46</v>
      </c>
      <c r="FM38">
        <v>3.2281199999999999E-5</v>
      </c>
      <c r="FN38" t="s">
        <v>44</v>
      </c>
      <c r="FO38">
        <v>9388611</v>
      </c>
      <c r="FR38">
        <v>62631913</v>
      </c>
      <c r="FT38">
        <v>300</v>
      </c>
      <c r="FU38">
        <v>173352014</v>
      </c>
      <c r="FW38">
        <v>2275070000</v>
      </c>
      <c r="FX38">
        <v>2</v>
      </c>
      <c r="FY38" t="s">
        <v>34</v>
      </c>
      <c r="FZ38" t="s">
        <v>98</v>
      </c>
      <c r="GA38">
        <v>34001</v>
      </c>
      <c r="GC38" t="s">
        <v>186</v>
      </c>
      <c r="GD38">
        <v>48811</v>
      </c>
      <c r="GE38" t="s">
        <v>37</v>
      </c>
      <c r="GF38" t="s">
        <v>38</v>
      </c>
      <c r="GI38" t="s">
        <v>38</v>
      </c>
      <c r="GJ38">
        <v>39.456400000000002</v>
      </c>
      <c r="GK38">
        <v>-74.5886</v>
      </c>
      <c r="GL38" t="s">
        <v>39</v>
      </c>
      <c r="GM38" t="s">
        <v>187</v>
      </c>
      <c r="GN38" t="s">
        <v>34</v>
      </c>
      <c r="GO38">
        <v>0</v>
      </c>
      <c r="GP38" t="s">
        <v>41</v>
      </c>
      <c r="GQ38">
        <v>8</v>
      </c>
      <c r="GS38" t="s">
        <v>42</v>
      </c>
      <c r="GT38" t="s">
        <v>43</v>
      </c>
      <c r="GU38">
        <v>5.1931000000000001E-5</v>
      </c>
      <c r="GV38" t="s">
        <v>44</v>
      </c>
    </row>
    <row r="39" spans="1:204" x14ac:dyDescent="0.25">
      <c r="A39">
        <v>9388611</v>
      </c>
      <c r="D39">
        <v>62631913</v>
      </c>
      <c r="F39">
        <v>300</v>
      </c>
      <c r="G39">
        <v>173352114</v>
      </c>
      <c r="I39">
        <v>2275070000</v>
      </c>
      <c r="J39">
        <v>2</v>
      </c>
      <c r="K39" t="s">
        <v>34</v>
      </c>
      <c r="L39" t="s">
        <v>98</v>
      </c>
      <c r="M39">
        <v>34001</v>
      </c>
      <c r="O39" t="s">
        <v>186</v>
      </c>
      <c r="P39">
        <v>48811</v>
      </c>
      <c r="Q39" t="s">
        <v>37</v>
      </c>
      <c r="R39" t="s">
        <v>38</v>
      </c>
      <c r="U39" t="s">
        <v>38</v>
      </c>
      <c r="V39">
        <v>39.456400000000002</v>
      </c>
      <c r="W39">
        <v>-74.5886</v>
      </c>
      <c r="X39" t="s">
        <v>39</v>
      </c>
      <c r="Y39" t="s">
        <v>187</v>
      </c>
      <c r="Z39" t="s">
        <v>34</v>
      </c>
      <c r="AA39">
        <v>0</v>
      </c>
      <c r="AB39" t="s">
        <v>41</v>
      </c>
      <c r="AC39">
        <v>8</v>
      </c>
      <c r="AE39" t="s">
        <v>53</v>
      </c>
      <c r="AF39" t="s">
        <v>54</v>
      </c>
      <c r="AG39">
        <v>9.1717099999999996E-3</v>
      </c>
      <c r="AH39" t="s">
        <v>44</v>
      </c>
      <c r="AI39">
        <v>9388611</v>
      </c>
      <c r="AL39">
        <v>62631913</v>
      </c>
      <c r="AN39">
        <v>300</v>
      </c>
      <c r="AO39">
        <v>173351514</v>
      </c>
      <c r="AQ39">
        <v>2275070000</v>
      </c>
      <c r="AR39">
        <v>2</v>
      </c>
      <c r="AS39" t="s">
        <v>34</v>
      </c>
      <c r="AT39" t="s">
        <v>98</v>
      </c>
      <c r="AU39">
        <v>34001</v>
      </c>
      <c r="AW39" t="s">
        <v>186</v>
      </c>
      <c r="AX39">
        <v>48811</v>
      </c>
      <c r="AY39" t="s">
        <v>37</v>
      </c>
      <c r="AZ39" t="s">
        <v>38</v>
      </c>
      <c r="BC39" t="s">
        <v>38</v>
      </c>
      <c r="BD39">
        <v>39.456400000000002</v>
      </c>
      <c r="BE39">
        <v>-74.5886</v>
      </c>
      <c r="BF39" t="s">
        <v>39</v>
      </c>
      <c r="BG39" t="s">
        <v>187</v>
      </c>
      <c r="BH39" t="s">
        <v>34</v>
      </c>
      <c r="BI39">
        <v>0</v>
      </c>
      <c r="BJ39" t="s">
        <v>41</v>
      </c>
      <c r="BK39">
        <v>8</v>
      </c>
      <c r="BM39" t="s">
        <v>51</v>
      </c>
      <c r="BN39" t="s">
        <v>52</v>
      </c>
      <c r="BO39">
        <v>7.3372699999999999E-4</v>
      </c>
      <c r="BP39" t="s">
        <v>44</v>
      </c>
      <c r="BQ39">
        <v>9388611</v>
      </c>
      <c r="BT39">
        <v>62631913</v>
      </c>
      <c r="BV39">
        <v>300</v>
      </c>
      <c r="BW39">
        <v>173351814</v>
      </c>
      <c r="BY39">
        <v>2275070000</v>
      </c>
      <c r="BZ39">
        <v>2</v>
      </c>
      <c r="CA39" t="s">
        <v>34</v>
      </c>
      <c r="CB39" t="s">
        <v>98</v>
      </c>
      <c r="CC39">
        <v>34001</v>
      </c>
      <c r="CE39" t="s">
        <v>186</v>
      </c>
      <c r="CF39">
        <v>48811</v>
      </c>
      <c r="CG39" t="s">
        <v>37</v>
      </c>
      <c r="CH39" t="s">
        <v>38</v>
      </c>
      <c r="CK39" t="s">
        <v>38</v>
      </c>
      <c r="CL39">
        <v>39.456400000000002</v>
      </c>
      <c r="CM39">
        <v>-74.5886</v>
      </c>
      <c r="CN39" t="s">
        <v>39</v>
      </c>
      <c r="CO39" t="s">
        <v>187</v>
      </c>
      <c r="CP39" t="s">
        <v>34</v>
      </c>
      <c r="CQ39">
        <v>0</v>
      </c>
      <c r="CR39" t="s">
        <v>41</v>
      </c>
      <c r="CS39">
        <v>8</v>
      </c>
      <c r="CU39" t="s">
        <v>49</v>
      </c>
      <c r="CV39" t="s">
        <v>50</v>
      </c>
      <c r="CW39">
        <v>7.1995100000000006E-2</v>
      </c>
      <c r="CX39" t="s">
        <v>44</v>
      </c>
      <c r="CY39">
        <v>9388611</v>
      </c>
      <c r="DB39">
        <v>62631913</v>
      </c>
      <c r="DD39">
        <v>300</v>
      </c>
      <c r="DE39">
        <v>145747214</v>
      </c>
      <c r="DG39">
        <v>2275070000</v>
      </c>
      <c r="DH39">
        <v>2</v>
      </c>
      <c r="DI39" t="s">
        <v>34</v>
      </c>
      <c r="DJ39" t="s">
        <v>98</v>
      </c>
      <c r="DK39">
        <v>34001</v>
      </c>
      <c r="DM39" t="s">
        <v>186</v>
      </c>
      <c r="DN39">
        <v>48811</v>
      </c>
      <c r="DO39" t="s">
        <v>37</v>
      </c>
      <c r="DP39" t="s">
        <v>38</v>
      </c>
      <c r="DS39" t="s">
        <v>38</v>
      </c>
      <c r="DT39">
        <v>39.456400000000002</v>
      </c>
      <c r="DU39">
        <v>-74.5886</v>
      </c>
      <c r="DV39" t="s">
        <v>39</v>
      </c>
      <c r="DW39" t="s">
        <v>187</v>
      </c>
      <c r="DX39" t="s">
        <v>34</v>
      </c>
      <c r="DY39">
        <v>0</v>
      </c>
      <c r="DZ39" t="s">
        <v>41</v>
      </c>
      <c r="EA39">
        <v>8</v>
      </c>
      <c r="EC39" t="s">
        <v>47</v>
      </c>
      <c r="ED39" t="s">
        <v>48</v>
      </c>
      <c r="EE39">
        <v>1.12835E-2</v>
      </c>
      <c r="EF39" t="s">
        <v>44</v>
      </c>
      <c r="EG39">
        <v>9388611</v>
      </c>
      <c r="EJ39">
        <v>62631913</v>
      </c>
      <c r="EL39">
        <v>300</v>
      </c>
      <c r="EM39">
        <v>173352214</v>
      </c>
      <c r="EO39">
        <v>2275070000</v>
      </c>
      <c r="EP39">
        <v>2</v>
      </c>
      <c r="EQ39" t="s">
        <v>34</v>
      </c>
      <c r="ER39" t="s">
        <v>98</v>
      </c>
      <c r="ES39">
        <v>34001</v>
      </c>
      <c r="EU39" t="s">
        <v>186</v>
      </c>
      <c r="EV39">
        <v>48811</v>
      </c>
      <c r="EW39" t="s">
        <v>37</v>
      </c>
      <c r="EX39" t="s">
        <v>38</v>
      </c>
      <c r="FA39" t="s">
        <v>38</v>
      </c>
      <c r="FB39">
        <v>39.456400000000002</v>
      </c>
      <c r="FC39">
        <v>-74.5886</v>
      </c>
      <c r="FD39" t="s">
        <v>39</v>
      </c>
      <c r="FE39" t="s">
        <v>187</v>
      </c>
      <c r="FF39" t="s">
        <v>34</v>
      </c>
      <c r="FG39">
        <v>0</v>
      </c>
      <c r="FH39" t="s">
        <v>41</v>
      </c>
      <c r="FI39">
        <v>8</v>
      </c>
      <c r="FK39" t="s">
        <v>45</v>
      </c>
      <c r="FL39" t="s">
        <v>46</v>
      </c>
      <c r="FM39">
        <v>5.8046600000000001E-5</v>
      </c>
      <c r="FN39" t="s">
        <v>44</v>
      </c>
      <c r="FO39">
        <v>9388611</v>
      </c>
      <c r="FR39">
        <v>62631913</v>
      </c>
      <c r="FT39">
        <v>300</v>
      </c>
      <c r="FU39">
        <v>145747214</v>
      </c>
      <c r="FW39">
        <v>2275070000</v>
      </c>
      <c r="FX39">
        <v>2</v>
      </c>
      <c r="FY39" t="s">
        <v>34</v>
      </c>
      <c r="FZ39" t="s">
        <v>98</v>
      </c>
      <c r="GA39">
        <v>34001</v>
      </c>
      <c r="GC39" t="s">
        <v>186</v>
      </c>
      <c r="GD39">
        <v>48811</v>
      </c>
      <c r="GE39" t="s">
        <v>37</v>
      </c>
      <c r="GF39" t="s">
        <v>38</v>
      </c>
      <c r="GI39" t="s">
        <v>38</v>
      </c>
      <c r="GJ39">
        <v>39.456400000000002</v>
      </c>
      <c r="GK39">
        <v>-74.5886</v>
      </c>
      <c r="GL39" t="s">
        <v>39</v>
      </c>
      <c r="GM39" t="s">
        <v>187</v>
      </c>
      <c r="GN39" t="s">
        <v>34</v>
      </c>
      <c r="GO39">
        <v>0</v>
      </c>
      <c r="GP39" t="s">
        <v>41</v>
      </c>
      <c r="GQ39">
        <v>8</v>
      </c>
      <c r="GS39" t="s">
        <v>42</v>
      </c>
      <c r="GT39" t="s">
        <v>43</v>
      </c>
      <c r="GU39">
        <v>8.6284900000000008E-3</v>
      </c>
      <c r="GV39" t="s">
        <v>44</v>
      </c>
    </row>
    <row r="40" spans="1:204" x14ac:dyDescent="0.25">
      <c r="A40">
        <v>9388611</v>
      </c>
      <c r="D40">
        <v>62631913</v>
      </c>
      <c r="F40">
        <v>300</v>
      </c>
      <c r="G40">
        <v>173351814</v>
      </c>
      <c r="I40">
        <v>2275070000</v>
      </c>
      <c r="J40">
        <v>2</v>
      </c>
      <c r="K40" t="s">
        <v>34</v>
      </c>
      <c r="L40" t="s">
        <v>98</v>
      </c>
      <c r="M40">
        <v>34001</v>
      </c>
      <c r="O40" t="s">
        <v>186</v>
      </c>
      <c r="P40">
        <v>48811</v>
      </c>
      <c r="Q40" t="s">
        <v>37</v>
      </c>
      <c r="R40" t="s">
        <v>38</v>
      </c>
      <c r="U40" t="s">
        <v>38</v>
      </c>
      <c r="V40">
        <v>39.456400000000002</v>
      </c>
      <c r="W40">
        <v>-74.5886</v>
      </c>
      <c r="X40" t="s">
        <v>39</v>
      </c>
      <c r="Y40" t="s">
        <v>187</v>
      </c>
      <c r="Z40" t="s">
        <v>34</v>
      </c>
      <c r="AA40">
        <v>0</v>
      </c>
      <c r="AB40" t="s">
        <v>41</v>
      </c>
      <c r="AC40">
        <v>8</v>
      </c>
      <c r="AE40" t="s">
        <v>53</v>
      </c>
      <c r="AF40" t="s">
        <v>54</v>
      </c>
      <c r="AG40">
        <v>0.23862900000000001</v>
      </c>
      <c r="AH40" t="s">
        <v>44</v>
      </c>
      <c r="AI40">
        <v>9388611</v>
      </c>
      <c r="AL40">
        <v>62631913</v>
      </c>
      <c r="AN40">
        <v>300</v>
      </c>
      <c r="AO40">
        <v>173352014</v>
      </c>
      <c r="AQ40">
        <v>2275070000</v>
      </c>
      <c r="AR40">
        <v>2</v>
      </c>
      <c r="AS40" t="s">
        <v>34</v>
      </c>
      <c r="AT40" t="s">
        <v>98</v>
      </c>
      <c r="AU40">
        <v>34001</v>
      </c>
      <c r="AW40" t="s">
        <v>186</v>
      </c>
      <c r="AX40">
        <v>48811</v>
      </c>
      <c r="AY40" t="s">
        <v>37</v>
      </c>
      <c r="AZ40" t="s">
        <v>38</v>
      </c>
      <c r="BC40" t="s">
        <v>38</v>
      </c>
      <c r="BD40">
        <v>39.456400000000002</v>
      </c>
      <c r="BE40">
        <v>-74.5886</v>
      </c>
      <c r="BF40" t="s">
        <v>39</v>
      </c>
      <c r="BG40" t="s">
        <v>187</v>
      </c>
      <c r="BH40" t="s">
        <v>34</v>
      </c>
      <c r="BI40">
        <v>0</v>
      </c>
      <c r="BJ40" t="s">
        <v>41</v>
      </c>
      <c r="BK40">
        <v>8</v>
      </c>
      <c r="BM40" t="s">
        <v>51</v>
      </c>
      <c r="BN40" t="s">
        <v>52</v>
      </c>
      <c r="BO40">
        <v>1.9433899999999999E-3</v>
      </c>
      <c r="BP40" t="s">
        <v>44</v>
      </c>
      <c r="BQ40">
        <v>9388611</v>
      </c>
      <c r="BT40">
        <v>62631913</v>
      </c>
      <c r="BV40">
        <v>300</v>
      </c>
      <c r="BW40">
        <v>173352014</v>
      </c>
      <c r="BY40">
        <v>2275070000</v>
      </c>
      <c r="BZ40">
        <v>2</v>
      </c>
      <c r="CA40" t="s">
        <v>34</v>
      </c>
      <c r="CB40" t="s">
        <v>98</v>
      </c>
      <c r="CC40">
        <v>34001</v>
      </c>
      <c r="CE40" t="s">
        <v>186</v>
      </c>
      <c r="CF40">
        <v>48811</v>
      </c>
      <c r="CG40" t="s">
        <v>37</v>
      </c>
      <c r="CH40" t="s">
        <v>38</v>
      </c>
      <c r="CK40" t="s">
        <v>38</v>
      </c>
      <c r="CL40">
        <v>39.456400000000002</v>
      </c>
      <c r="CM40">
        <v>-74.5886</v>
      </c>
      <c r="CN40" t="s">
        <v>39</v>
      </c>
      <c r="CO40" t="s">
        <v>187</v>
      </c>
      <c r="CP40" t="s">
        <v>34</v>
      </c>
      <c r="CQ40">
        <v>0</v>
      </c>
      <c r="CR40" t="s">
        <v>41</v>
      </c>
      <c r="CS40">
        <v>8</v>
      </c>
      <c r="CU40" t="s">
        <v>49</v>
      </c>
      <c r="CV40" t="s">
        <v>50</v>
      </c>
      <c r="CW40">
        <v>1.05875E-4</v>
      </c>
      <c r="CX40" t="s">
        <v>44</v>
      </c>
      <c r="CY40">
        <v>9388611</v>
      </c>
      <c r="DB40">
        <v>62631913</v>
      </c>
      <c r="DD40">
        <v>300</v>
      </c>
      <c r="DE40">
        <v>173351114</v>
      </c>
      <c r="DG40">
        <v>2275070000</v>
      </c>
      <c r="DH40">
        <v>2</v>
      </c>
      <c r="DI40" t="s">
        <v>34</v>
      </c>
      <c r="DJ40" t="s">
        <v>98</v>
      </c>
      <c r="DK40">
        <v>34001</v>
      </c>
      <c r="DM40" t="s">
        <v>186</v>
      </c>
      <c r="DN40">
        <v>48811</v>
      </c>
      <c r="DO40" t="s">
        <v>37</v>
      </c>
      <c r="DP40" t="s">
        <v>38</v>
      </c>
      <c r="DS40" t="s">
        <v>38</v>
      </c>
      <c r="DT40">
        <v>39.456400000000002</v>
      </c>
      <c r="DU40">
        <v>-74.5886</v>
      </c>
      <c r="DV40" t="s">
        <v>39</v>
      </c>
      <c r="DW40" t="s">
        <v>187</v>
      </c>
      <c r="DX40" t="s">
        <v>34</v>
      </c>
      <c r="DY40">
        <v>0</v>
      </c>
      <c r="DZ40" t="s">
        <v>41</v>
      </c>
      <c r="EA40">
        <v>8</v>
      </c>
      <c r="EC40" t="s">
        <v>47</v>
      </c>
      <c r="ED40" t="s">
        <v>48</v>
      </c>
      <c r="EE40">
        <v>1.0365400000000001E-3</v>
      </c>
      <c r="EF40" t="s">
        <v>44</v>
      </c>
      <c r="EG40">
        <v>9388611</v>
      </c>
      <c r="EJ40">
        <v>62631913</v>
      </c>
      <c r="EL40">
        <v>300</v>
      </c>
      <c r="EM40">
        <v>173351814</v>
      </c>
      <c r="EO40">
        <v>2275070000</v>
      </c>
      <c r="EP40">
        <v>2</v>
      </c>
      <c r="EQ40" t="s">
        <v>34</v>
      </c>
      <c r="ER40" t="s">
        <v>98</v>
      </c>
      <c r="ES40">
        <v>34001</v>
      </c>
      <c r="EU40" t="s">
        <v>186</v>
      </c>
      <c r="EV40">
        <v>48811</v>
      </c>
      <c r="EW40" t="s">
        <v>37</v>
      </c>
      <c r="EX40" t="s">
        <v>38</v>
      </c>
      <c r="FA40" t="s">
        <v>38</v>
      </c>
      <c r="FB40">
        <v>39.456400000000002</v>
      </c>
      <c r="FC40">
        <v>-74.5886</v>
      </c>
      <c r="FD40" t="s">
        <v>39</v>
      </c>
      <c r="FE40" t="s">
        <v>187</v>
      </c>
      <c r="FF40" t="s">
        <v>34</v>
      </c>
      <c r="FG40">
        <v>0</v>
      </c>
      <c r="FH40" t="s">
        <v>41</v>
      </c>
      <c r="FI40">
        <v>8</v>
      </c>
      <c r="FK40" t="s">
        <v>45</v>
      </c>
      <c r="FL40" t="s">
        <v>46</v>
      </c>
      <c r="FM40">
        <v>0.1164</v>
      </c>
      <c r="FN40" t="s">
        <v>44</v>
      </c>
      <c r="FO40">
        <v>9388611</v>
      </c>
      <c r="FR40">
        <v>62631913</v>
      </c>
      <c r="FT40">
        <v>300</v>
      </c>
      <c r="FU40">
        <v>173351514</v>
      </c>
      <c r="FW40">
        <v>2275070000</v>
      </c>
      <c r="FX40">
        <v>2</v>
      </c>
      <c r="FY40" t="s">
        <v>34</v>
      </c>
      <c r="FZ40" t="s">
        <v>98</v>
      </c>
      <c r="GA40">
        <v>34001</v>
      </c>
      <c r="GC40" t="s">
        <v>186</v>
      </c>
      <c r="GD40">
        <v>48811</v>
      </c>
      <c r="GE40" t="s">
        <v>37</v>
      </c>
      <c r="GF40" t="s">
        <v>38</v>
      </c>
      <c r="GI40" t="s">
        <v>38</v>
      </c>
      <c r="GJ40">
        <v>39.456400000000002</v>
      </c>
      <c r="GK40">
        <v>-74.5886</v>
      </c>
      <c r="GL40" t="s">
        <v>39</v>
      </c>
      <c r="GM40" t="s">
        <v>187</v>
      </c>
      <c r="GN40" t="s">
        <v>34</v>
      </c>
      <c r="GO40">
        <v>0</v>
      </c>
      <c r="GP40" t="s">
        <v>41</v>
      </c>
      <c r="GQ40">
        <v>8</v>
      </c>
      <c r="GS40" t="s">
        <v>42</v>
      </c>
      <c r="GT40" t="s">
        <v>43</v>
      </c>
      <c r="GU40">
        <v>4.7019099999999998E-5</v>
      </c>
      <c r="GV40" t="s">
        <v>44</v>
      </c>
    </row>
    <row r="41" spans="1:204" x14ac:dyDescent="0.25">
      <c r="A41">
        <v>9388611</v>
      </c>
      <c r="D41">
        <v>62631913</v>
      </c>
      <c r="F41">
        <v>300</v>
      </c>
      <c r="G41">
        <v>173351614</v>
      </c>
      <c r="I41">
        <v>2275070000</v>
      </c>
      <c r="J41">
        <v>2</v>
      </c>
      <c r="K41" t="s">
        <v>34</v>
      </c>
      <c r="L41" t="s">
        <v>98</v>
      </c>
      <c r="M41">
        <v>34001</v>
      </c>
      <c r="O41" t="s">
        <v>186</v>
      </c>
      <c r="P41">
        <v>48811</v>
      </c>
      <c r="Q41" t="s">
        <v>37</v>
      </c>
      <c r="R41" t="s">
        <v>38</v>
      </c>
      <c r="U41" t="s">
        <v>38</v>
      </c>
      <c r="V41">
        <v>39.456400000000002</v>
      </c>
      <c r="W41">
        <v>-74.5886</v>
      </c>
      <c r="X41" t="s">
        <v>39</v>
      </c>
      <c r="Y41" t="s">
        <v>187</v>
      </c>
      <c r="Z41" t="s">
        <v>34</v>
      </c>
      <c r="AA41">
        <v>0</v>
      </c>
      <c r="AB41" t="s">
        <v>41</v>
      </c>
      <c r="AC41">
        <v>8</v>
      </c>
      <c r="AE41" t="s">
        <v>53</v>
      </c>
      <c r="AF41" t="s">
        <v>54</v>
      </c>
      <c r="AG41">
        <v>0.124102</v>
      </c>
      <c r="AH41" t="s">
        <v>44</v>
      </c>
      <c r="AI41">
        <v>9388611</v>
      </c>
      <c r="AL41">
        <v>62631913</v>
      </c>
      <c r="AN41">
        <v>300</v>
      </c>
      <c r="AO41">
        <v>173351114</v>
      </c>
      <c r="AQ41">
        <v>2275070000</v>
      </c>
      <c r="AR41">
        <v>2</v>
      </c>
      <c r="AS41" t="s">
        <v>34</v>
      </c>
      <c r="AT41" t="s">
        <v>98</v>
      </c>
      <c r="AU41">
        <v>34001</v>
      </c>
      <c r="AW41" t="s">
        <v>186</v>
      </c>
      <c r="AX41">
        <v>48811</v>
      </c>
      <c r="AY41" t="s">
        <v>37</v>
      </c>
      <c r="AZ41" t="s">
        <v>38</v>
      </c>
      <c r="BC41" t="s">
        <v>38</v>
      </c>
      <c r="BD41">
        <v>39.456400000000002</v>
      </c>
      <c r="BE41">
        <v>-74.5886</v>
      </c>
      <c r="BF41" t="s">
        <v>39</v>
      </c>
      <c r="BG41" t="s">
        <v>187</v>
      </c>
      <c r="BH41" t="s">
        <v>34</v>
      </c>
      <c r="BI41">
        <v>0</v>
      </c>
      <c r="BJ41" t="s">
        <v>41</v>
      </c>
      <c r="BK41">
        <v>8</v>
      </c>
      <c r="BM41" t="s">
        <v>51</v>
      </c>
      <c r="BN41" t="s">
        <v>52</v>
      </c>
      <c r="BO41">
        <v>3.3902899999999998E-3</v>
      </c>
      <c r="BP41" t="s">
        <v>44</v>
      </c>
      <c r="BQ41">
        <v>9388611</v>
      </c>
      <c r="BT41">
        <v>62631913</v>
      </c>
      <c r="BV41">
        <v>300</v>
      </c>
      <c r="BW41">
        <v>173352214</v>
      </c>
      <c r="BY41">
        <v>2275070000</v>
      </c>
      <c r="BZ41">
        <v>2</v>
      </c>
      <c r="CA41" t="s">
        <v>34</v>
      </c>
      <c r="CB41" t="s">
        <v>98</v>
      </c>
      <c r="CC41">
        <v>34001</v>
      </c>
      <c r="CE41" t="s">
        <v>186</v>
      </c>
      <c r="CF41">
        <v>48811</v>
      </c>
      <c r="CG41" t="s">
        <v>37</v>
      </c>
      <c r="CH41" t="s">
        <v>38</v>
      </c>
      <c r="CK41" t="s">
        <v>38</v>
      </c>
      <c r="CL41">
        <v>39.456400000000002</v>
      </c>
      <c r="CM41">
        <v>-74.5886</v>
      </c>
      <c r="CN41" t="s">
        <v>39</v>
      </c>
      <c r="CO41" t="s">
        <v>187</v>
      </c>
      <c r="CP41" t="s">
        <v>34</v>
      </c>
      <c r="CQ41">
        <v>0</v>
      </c>
      <c r="CR41" t="s">
        <v>41</v>
      </c>
      <c r="CS41">
        <v>8</v>
      </c>
      <c r="CU41" t="s">
        <v>49</v>
      </c>
      <c r="CV41" t="s">
        <v>50</v>
      </c>
      <c r="CW41">
        <v>5.2937399999999999E-5</v>
      </c>
      <c r="CX41" t="s">
        <v>44</v>
      </c>
      <c r="CY41">
        <v>9388611</v>
      </c>
      <c r="DB41">
        <v>62631913</v>
      </c>
      <c r="DD41">
        <v>300</v>
      </c>
      <c r="DE41">
        <v>173351314</v>
      </c>
      <c r="DG41">
        <v>2275070000</v>
      </c>
      <c r="DH41">
        <v>2</v>
      </c>
      <c r="DI41" t="s">
        <v>34</v>
      </c>
      <c r="DJ41" t="s">
        <v>98</v>
      </c>
      <c r="DK41">
        <v>34001</v>
      </c>
      <c r="DM41" t="s">
        <v>186</v>
      </c>
      <c r="DN41">
        <v>48811</v>
      </c>
      <c r="DO41" t="s">
        <v>37</v>
      </c>
      <c r="DP41" t="s">
        <v>38</v>
      </c>
      <c r="DS41" t="s">
        <v>38</v>
      </c>
      <c r="DT41">
        <v>39.456400000000002</v>
      </c>
      <c r="DU41">
        <v>-74.5886</v>
      </c>
      <c r="DV41" t="s">
        <v>39</v>
      </c>
      <c r="DW41" t="s">
        <v>187</v>
      </c>
      <c r="DX41" t="s">
        <v>34</v>
      </c>
      <c r="DY41">
        <v>0</v>
      </c>
      <c r="DZ41" t="s">
        <v>41</v>
      </c>
      <c r="EA41">
        <v>8</v>
      </c>
      <c r="EC41" t="s">
        <v>47</v>
      </c>
      <c r="ED41" t="s">
        <v>48</v>
      </c>
      <c r="EE41">
        <v>1.43635E-2</v>
      </c>
      <c r="EF41" t="s">
        <v>44</v>
      </c>
      <c r="EG41">
        <v>9388611</v>
      </c>
      <c r="EJ41">
        <v>62631913</v>
      </c>
      <c r="EL41">
        <v>300</v>
      </c>
      <c r="EM41">
        <v>173351914</v>
      </c>
      <c r="EO41">
        <v>2275070000</v>
      </c>
      <c r="EP41">
        <v>2</v>
      </c>
      <c r="EQ41" t="s">
        <v>34</v>
      </c>
      <c r="ER41" t="s">
        <v>98</v>
      </c>
      <c r="ES41">
        <v>34001</v>
      </c>
      <c r="EU41" t="s">
        <v>186</v>
      </c>
      <c r="EV41">
        <v>48811</v>
      </c>
      <c r="EW41" t="s">
        <v>37</v>
      </c>
      <c r="EX41" t="s">
        <v>38</v>
      </c>
      <c r="FA41" t="s">
        <v>38</v>
      </c>
      <c r="FB41">
        <v>39.456400000000002</v>
      </c>
      <c r="FC41">
        <v>-74.5886</v>
      </c>
      <c r="FD41" t="s">
        <v>39</v>
      </c>
      <c r="FE41" t="s">
        <v>187</v>
      </c>
      <c r="FF41" t="s">
        <v>34</v>
      </c>
      <c r="FG41">
        <v>0</v>
      </c>
      <c r="FH41" t="s">
        <v>41</v>
      </c>
      <c r="FI41">
        <v>8</v>
      </c>
      <c r="FK41" t="s">
        <v>45</v>
      </c>
      <c r="FL41" t="s">
        <v>46</v>
      </c>
      <c r="FM41">
        <v>2.3940800000000001E-4</v>
      </c>
      <c r="FN41" t="s">
        <v>44</v>
      </c>
      <c r="FO41">
        <v>9388611</v>
      </c>
      <c r="FR41">
        <v>62631913</v>
      </c>
      <c r="FT41">
        <v>300</v>
      </c>
      <c r="FU41">
        <v>173351114</v>
      </c>
      <c r="FW41">
        <v>2275070000</v>
      </c>
      <c r="FX41">
        <v>2</v>
      </c>
      <c r="FY41" t="s">
        <v>34</v>
      </c>
      <c r="FZ41" t="s">
        <v>98</v>
      </c>
      <c r="GA41">
        <v>34001</v>
      </c>
      <c r="GC41" t="s">
        <v>186</v>
      </c>
      <c r="GD41">
        <v>48811</v>
      </c>
      <c r="GE41" t="s">
        <v>37</v>
      </c>
      <c r="GF41" t="s">
        <v>38</v>
      </c>
      <c r="GI41" t="s">
        <v>38</v>
      </c>
      <c r="GJ41">
        <v>39.456400000000002</v>
      </c>
      <c r="GK41">
        <v>-74.5886</v>
      </c>
      <c r="GL41" t="s">
        <v>39</v>
      </c>
      <c r="GM41" t="s">
        <v>187</v>
      </c>
      <c r="GN41" t="s">
        <v>34</v>
      </c>
      <c r="GO41">
        <v>0</v>
      </c>
      <c r="GP41" t="s">
        <v>41</v>
      </c>
      <c r="GQ41">
        <v>8</v>
      </c>
      <c r="GS41" t="s">
        <v>42</v>
      </c>
      <c r="GT41" t="s">
        <v>43</v>
      </c>
      <c r="GU41">
        <v>8.4556300000000002E-4</v>
      </c>
      <c r="GV41" t="s">
        <v>44</v>
      </c>
    </row>
    <row r="42" spans="1:204" x14ac:dyDescent="0.25">
      <c r="A42">
        <v>9388611</v>
      </c>
      <c r="D42">
        <v>62631913</v>
      </c>
      <c r="F42">
        <v>300</v>
      </c>
      <c r="G42">
        <v>173351914</v>
      </c>
      <c r="I42">
        <v>2275070000</v>
      </c>
      <c r="J42">
        <v>2</v>
      </c>
      <c r="K42" t="s">
        <v>34</v>
      </c>
      <c r="L42" t="s">
        <v>98</v>
      </c>
      <c r="M42">
        <v>34001</v>
      </c>
      <c r="O42" t="s">
        <v>186</v>
      </c>
      <c r="P42">
        <v>48811</v>
      </c>
      <c r="Q42" t="s">
        <v>37</v>
      </c>
      <c r="R42" t="s">
        <v>38</v>
      </c>
      <c r="U42" t="s">
        <v>38</v>
      </c>
      <c r="V42">
        <v>39.456400000000002</v>
      </c>
      <c r="W42">
        <v>-74.5886</v>
      </c>
      <c r="X42" t="s">
        <v>39</v>
      </c>
      <c r="Y42" t="s">
        <v>187</v>
      </c>
      <c r="Z42" t="s">
        <v>34</v>
      </c>
      <c r="AA42">
        <v>0</v>
      </c>
      <c r="AB42" t="s">
        <v>41</v>
      </c>
      <c r="AC42">
        <v>8</v>
      </c>
      <c r="AE42" t="s">
        <v>53</v>
      </c>
      <c r="AF42" t="s">
        <v>54</v>
      </c>
      <c r="AG42">
        <v>4.9080399999999996E-4</v>
      </c>
      <c r="AH42" t="s">
        <v>44</v>
      </c>
      <c r="AI42">
        <v>9388611</v>
      </c>
      <c r="AL42">
        <v>62631913</v>
      </c>
      <c r="AN42">
        <v>300</v>
      </c>
      <c r="AO42">
        <v>84367314</v>
      </c>
      <c r="AQ42">
        <v>2275070000</v>
      </c>
      <c r="AR42">
        <v>2</v>
      </c>
      <c r="AS42" t="s">
        <v>34</v>
      </c>
      <c r="AT42" t="s">
        <v>98</v>
      </c>
      <c r="AU42">
        <v>34001</v>
      </c>
      <c r="AW42" t="s">
        <v>186</v>
      </c>
      <c r="AX42">
        <v>48811</v>
      </c>
      <c r="AY42" t="s">
        <v>37</v>
      </c>
      <c r="AZ42" t="s">
        <v>38</v>
      </c>
      <c r="BC42" t="s">
        <v>38</v>
      </c>
      <c r="BD42">
        <v>39.456400000000002</v>
      </c>
      <c r="BE42">
        <v>-74.5886</v>
      </c>
      <c r="BF42" t="s">
        <v>39</v>
      </c>
      <c r="BG42" t="s">
        <v>187</v>
      </c>
      <c r="BH42" t="s">
        <v>34</v>
      </c>
      <c r="BI42">
        <v>0</v>
      </c>
      <c r="BJ42" t="s">
        <v>41</v>
      </c>
      <c r="BK42">
        <v>8</v>
      </c>
      <c r="BM42" t="s">
        <v>51</v>
      </c>
      <c r="BN42" t="s">
        <v>52</v>
      </c>
      <c r="BO42">
        <v>3.66864E-4</v>
      </c>
      <c r="BP42" t="s">
        <v>44</v>
      </c>
      <c r="BQ42">
        <v>9388611</v>
      </c>
      <c r="BT42">
        <v>62631913</v>
      </c>
      <c r="BV42">
        <v>300</v>
      </c>
      <c r="BW42">
        <v>145747214</v>
      </c>
      <c r="BY42">
        <v>2275070000</v>
      </c>
      <c r="BZ42">
        <v>2</v>
      </c>
      <c r="CA42" t="s">
        <v>34</v>
      </c>
      <c r="CB42" t="s">
        <v>98</v>
      </c>
      <c r="CC42">
        <v>34001</v>
      </c>
      <c r="CE42" t="s">
        <v>186</v>
      </c>
      <c r="CF42">
        <v>48811</v>
      </c>
      <c r="CG42" t="s">
        <v>37</v>
      </c>
      <c r="CH42" t="s">
        <v>38</v>
      </c>
      <c r="CK42" t="s">
        <v>38</v>
      </c>
      <c r="CL42">
        <v>39.456400000000002</v>
      </c>
      <c r="CM42">
        <v>-74.5886</v>
      </c>
      <c r="CN42" t="s">
        <v>39</v>
      </c>
      <c r="CO42" t="s">
        <v>187</v>
      </c>
      <c r="CP42" t="s">
        <v>34</v>
      </c>
      <c r="CQ42">
        <v>0</v>
      </c>
      <c r="CR42" t="s">
        <v>41</v>
      </c>
      <c r="CS42">
        <v>8</v>
      </c>
      <c r="CU42" t="s">
        <v>49</v>
      </c>
      <c r="CV42" t="s">
        <v>50</v>
      </c>
      <c r="CW42">
        <v>1.12835E-2</v>
      </c>
      <c r="CX42" t="s">
        <v>44</v>
      </c>
      <c r="CY42">
        <v>9388611</v>
      </c>
      <c r="DB42">
        <v>62631913</v>
      </c>
      <c r="DD42">
        <v>300</v>
      </c>
      <c r="DE42">
        <v>173351514</v>
      </c>
      <c r="DG42">
        <v>2275070000</v>
      </c>
      <c r="DH42">
        <v>2</v>
      </c>
      <c r="DI42" t="s">
        <v>34</v>
      </c>
      <c r="DJ42" t="s">
        <v>98</v>
      </c>
      <c r="DK42">
        <v>34001</v>
      </c>
      <c r="DM42" t="s">
        <v>186</v>
      </c>
      <c r="DN42">
        <v>48811</v>
      </c>
      <c r="DO42" t="s">
        <v>37</v>
      </c>
      <c r="DP42" t="s">
        <v>38</v>
      </c>
      <c r="DS42" t="s">
        <v>38</v>
      </c>
      <c r="DT42">
        <v>39.456400000000002</v>
      </c>
      <c r="DU42">
        <v>-74.5886</v>
      </c>
      <c r="DV42" t="s">
        <v>39</v>
      </c>
      <c r="DW42" t="s">
        <v>187</v>
      </c>
      <c r="DX42" t="s">
        <v>34</v>
      </c>
      <c r="DY42">
        <v>0</v>
      </c>
      <c r="DZ42" t="s">
        <v>41</v>
      </c>
      <c r="EA42">
        <v>8</v>
      </c>
      <c r="EC42" t="s">
        <v>47</v>
      </c>
      <c r="ED42" t="s">
        <v>48</v>
      </c>
      <c r="EE42">
        <v>8.8846300000000003E-5</v>
      </c>
      <c r="EF42" t="s">
        <v>44</v>
      </c>
      <c r="EG42">
        <v>9388611</v>
      </c>
      <c r="EJ42">
        <v>62631913</v>
      </c>
      <c r="EL42">
        <v>300</v>
      </c>
      <c r="EM42">
        <v>173351314</v>
      </c>
      <c r="EO42">
        <v>2275070000</v>
      </c>
      <c r="EP42">
        <v>2</v>
      </c>
      <c r="EQ42" t="s">
        <v>34</v>
      </c>
      <c r="ER42" t="s">
        <v>98</v>
      </c>
      <c r="ES42">
        <v>34001</v>
      </c>
      <c r="EU42" t="s">
        <v>186</v>
      </c>
      <c r="EV42">
        <v>48811</v>
      </c>
      <c r="EW42" t="s">
        <v>37</v>
      </c>
      <c r="EX42" t="s">
        <v>38</v>
      </c>
      <c r="FA42" t="s">
        <v>38</v>
      </c>
      <c r="FB42">
        <v>39.456400000000002</v>
      </c>
      <c r="FC42">
        <v>-74.5886</v>
      </c>
      <c r="FD42" t="s">
        <v>39</v>
      </c>
      <c r="FE42" t="s">
        <v>187</v>
      </c>
      <c r="FF42" t="s">
        <v>34</v>
      </c>
      <c r="FG42">
        <v>0</v>
      </c>
      <c r="FH42" t="s">
        <v>41</v>
      </c>
      <c r="FI42">
        <v>8</v>
      </c>
      <c r="FK42" t="s">
        <v>45</v>
      </c>
      <c r="FL42" t="s">
        <v>46</v>
      </c>
      <c r="FM42">
        <v>1.5656199999999999E-2</v>
      </c>
      <c r="FN42" t="s">
        <v>44</v>
      </c>
      <c r="FO42">
        <v>9388611</v>
      </c>
      <c r="FR42">
        <v>62631913</v>
      </c>
      <c r="FT42">
        <v>300</v>
      </c>
      <c r="FU42">
        <v>173351214</v>
      </c>
      <c r="FW42">
        <v>2275070000</v>
      </c>
      <c r="FX42">
        <v>2</v>
      </c>
      <c r="FY42" t="s">
        <v>34</v>
      </c>
      <c r="FZ42" t="s">
        <v>98</v>
      </c>
      <c r="GA42">
        <v>34001</v>
      </c>
      <c r="GC42" t="s">
        <v>186</v>
      </c>
      <c r="GD42">
        <v>48811</v>
      </c>
      <c r="GE42" t="s">
        <v>37</v>
      </c>
      <c r="GF42" t="s">
        <v>38</v>
      </c>
      <c r="GI42" t="s">
        <v>38</v>
      </c>
      <c r="GJ42">
        <v>39.456400000000002</v>
      </c>
      <c r="GK42">
        <v>-74.5886</v>
      </c>
      <c r="GL42" t="s">
        <v>39</v>
      </c>
      <c r="GM42" t="s">
        <v>187</v>
      </c>
      <c r="GN42" t="s">
        <v>34</v>
      </c>
      <c r="GO42">
        <v>0</v>
      </c>
      <c r="GP42" t="s">
        <v>41</v>
      </c>
      <c r="GQ42">
        <v>8</v>
      </c>
      <c r="GS42" t="s">
        <v>42</v>
      </c>
      <c r="GT42" t="s">
        <v>43</v>
      </c>
      <c r="GU42">
        <v>2.2646999999999998E-5</v>
      </c>
      <c r="GV42" t="s">
        <v>44</v>
      </c>
    </row>
    <row r="43" spans="1:204" x14ac:dyDescent="0.25">
      <c r="A43">
        <v>9388611</v>
      </c>
      <c r="D43">
        <v>62631913</v>
      </c>
      <c r="F43">
        <v>300</v>
      </c>
      <c r="G43">
        <v>173351714</v>
      </c>
      <c r="I43">
        <v>2275070000</v>
      </c>
      <c r="J43">
        <v>2</v>
      </c>
      <c r="K43" t="s">
        <v>34</v>
      </c>
      <c r="L43" t="s">
        <v>98</v>
      </c>
      <c r="M43">
        <v>34001</v>
      </c>
      <c r="O43" t="s">
        <v>186</v>
      </c>
      <c r="P43">
        <v>48811</v>
      </c>
      <c r="Q43" t="s">
        <v>37</v>
      </c>
      <c r="R43" t="s">
        <v>38</v>
      </c>
      <c r="U43" t="s">
        <v>38</v>
      </c>
      <c r="V43">
        <v>39.456400000000002</v>
      </c>
      <c r="W43">
        <v>-74.5886</v>
      </c>
      <c r="X43" t="s">
        <v>39</v>
      </c>
      <c r="Y43" t="s">
        <v>187</v>
      </c>
      <c r="Z43" t="s">
        <v>34</v>
      </c>
      <c r="AA43">
        <v>0</v>
      </c>
      <c r="AB43" t="s">
        <v>41</v>
      </c>
      <c r="AC43">
        <v>8</v>
      </c>
      <c r="AE43" t="s">
        <v>53</v>
      </c>
      <c r="AF43" t="s">
        <v>54</v>
      </c>
      <c r="AG43">
        <v>0.12643099999999999</v>
      </c>
      <c r="AH43" t="s">
        <v>44</v>
      </c>
      <c r="AI43">
        <v>9388611</v>
      </c>
      <c r="AL43">
        <v>62631913</v>
      </c>
      <c r="AN43">
        <v>300</v>
      </c>
      <c r="AO43">
        <v>173351714</v>
      </c>
      <c r="AQ43">
        <v>2275070000</v>
      </c>
      <c r="AR43">
        <v>2</v>
      </c>
      <c r="AS43" t="s">
        <v>34</v>
      </c>
      <c r="AT43" t="s">
        <v>98</v>
      </c>
      <c r="AU43">
        <v>34001</v>
      </c>
      <c r="AW43" t="s">
        <v>186</v>
      </c>
      <c r="AX43">
        <v>48811</v>
      </c>
      <c r="AY43" t="s">
        <v>37</v>
      </c>
      <c r="AZ43" t="s">
        <v>38</v>
      </c>
      <c r="BC43" t="s">
        <v>38</v>
      </c>
      <c r="BD43">
        <v>39.456400000000002</v>
      </c>
      <c r="BE43">
        <v>-74.5886</v>
      </c>
      <c r="BF43" t="s">
        <v>39</v>
      </c>
      <c r="BG43" t="s">
        <v>187</v>
      </c>
      <c r="BH43" t="s">
        <v>34</v>
      </c>
      <c r="BI43">
        <v>0</v>
      </c>
      <c r="BJ43" t="s">
        <v>41</v>
      </c>
      <c r="BK43">
        <v>8</v>
      </c>
      <c r="BM43" t="s">
        <v>51</v>
      </c>
      <c r="BN43" t="s">
        <v>52</v>
      </c>
      <c r="BO43">
        <v>0.62290900000000005</v>
      </c>
      <c r="BP43" t="s">
        <v>44</v>
      </c>
      <c r="BQ43">
        <v>9388611</v>
      </c>
      <c r="BT43">
        <v>62631913</v>
      </c>
      <c r="BV43">
        <v>300</v>
      </c>
      <c r="BW43">
        <v>173351214</v>
      </c>
      <c r="BY43">
        <v>2275070000</v>
      </c>
      <c r="BZ43">
        <v>2</v>
      </c>
      <c r="CA43" t="s">
        <v>34</v>
      </c>
      <c r="CB43" t="s">
        <v>98</v>
      </c>
      <c r="CC43">
        <v>34001</v>
      </c>
      <c r="CE43" t="s">
        <v>186</v>
      </c>
      <c r="CF43">
        <v>48811</v>
      </c>
      <c r="CG43" t="s">
        <v>37</v>
      </c>
      <c r="CH43" t="s">
        <v>38</v>
      </c>
      <c r="CK43" t="s">
        <v>38</v>
      </c>
      <c r="CL43">
        <v>39.456400000000002</v>
      </c>
      <c r="CM43">
        <v>-74.5886</v>
      </c>
      <c r="CN43" t="s">
        <v>39</v>
      </c>
      <c r="CO43" t="s">
        <v>187</v>
      </c>
      <c r="CP43" t="s">
        <v>34</v>
      </c>
      <c r="CQ43">
        <v>0</v>
      </c>
      <c r="CR43" t="s">
        <v>41</v>
      </c>
      <c r="CS43">
        <v>8</v>
      </c>
      <c r="CU43" t="s">
        <v>49</v>
      </c>
      <c r="CV43" t="s">
        <v>50</v>
      </c>
      <c r="CW43">
        <v>2.9615799999999999E-5</v>
      </c>
      <c r="CX43" t="s">
        <v>44</v>
      </c>
      <c r="CY43">
        <v>9388611</v>
      </c>
      <c r="DB43">
        <v>62631913</v>
      </c>
      <c r="DD43">
        <v>300</v>
      </c>
      <c r="DE43">
        <v>173351714</v>
      </c>
      <c r="DG43">
        <v>2275070000</v>
      </c>
      <c r="DH43">
        <v>2</v>
      </c>
      <c r="DI43" t="s">
        <v>34</v>
      </c>
      <c r="DJ43" t="s">
        <v>98</v>
      </c>
      <c r="DK43">
        <v>34001</v>
      </c>
      <c r="DM43" t="s">
        <v>186</v>
      </c>
      <c r="DN43">
        <v>48811</v>
      </c>
      <c r="DO43" t="s">
        <v>37</v>
      </c>
      <c r="DP43" t="s">
        <v>38</v>
      </c>
      <c r="DS43" t="s">
        <v>38</v>
      </c>
      <c r="DT43">
        <v>39.456400000000002</v>
      </c>
      <c r="DU43">
        <v>-74.5886</v>
      </c>
      <c r="DV43" t="s">
        <v>39</v>
      </c>
      <c r="DW43" t="s">
        <v>187</v>
      </c>
      <c r="DX43" t="s">
        <v>34</v>
      </c>
      <c r="DY43">
        <v>0</v>
      </c>
      <c r="DZ43" t="s">
        <v>41</v>
      </c>
      <c r="EA43">
        <v>8</v>
      </c>
      <c r="EC43" t="s">
        <v>47</v>
      </c>
      <c r="ED43" t="s">
        <v>48</v>
      </c>
      <c r="EE43">
        <v>3.8144699999999997E-2</v>
      </c>
      <c r="EF43" t="s">
        <v>44</v>
      </c>
      <c r="EG43">
        <v>9388611</v>
      </c>
      <c r="EJ43">
        <v>62631913</v>
      </c>
      <c r="EL43">
        <v>300</v>
      </c>
      <c r="EM43">
        <v>173352014</v>
      </c>
      <c r="EO43">
        <v>2275070000</v>
      </c>
      <c r="EP43">
        <v>2</v>
      </c>
      <c r="EQ43" t="s">
        <v>34</v>
      </c>
      <c r="ER43" t="s">
        <v>98</v>
      </c>
      <c r="ES43">
        <v>34001</v>
      </c>
      <c r="EU43" t="s">
        <v>186</v>
      </c>
      <c r="EV43">
        <v>48811</v>
      </c>
      <c r="EW43" t="s">
        <v>37</v>
      </c>
      <c r="EX43" t="s">
        <v>38</v>
      </c>
      <c r="FA43" t="s">
        <v>38</v>
      </c>
      <c r="FB43">
        <v>39.456400000000002</v>
      </c>
      <c r="FC43">
        <v>-74.5886</v>
      </c>
      <c r="FD43" t="s">
        <v>39</v>
      </c>
      <c r="FE43" t="s">
        <v>187</v>
      </c>
      <c r="FF43" t="s">
        <v>34</v>
      </c>
      <c r="FG43">
        <v>0</v>
      </c>
      <c r="FH43" t="s">
        <v>41</v>
      </c>
      <c r="FI43">
        <v>8</v>
      </c>
      <c r="FK43" t="s">
        <v>45</v>
      </c>
      <c r="FL43" t="s">
        <v>46</v>
      </c>
      <c r="FM43">
        <v>1.96293E-4</v>
      </c>
      <c r="FN43" t="s">
        <v>44</v>
      </c>
      <c r="FO43">
        <v>9388611</v>
      </c>
      <c r="FR43">
        <v>62631913</v>
      </c>
      <c r="FT43">
        <v>300</v>
      </c>
      <c r="FU43">
        <v>84367314</v>
      </c>
      <c r="FW43">
        <v>2275070000</v>
      </c>
      <c r="FX43">
        <v>2</v>
      </c>
      <c r="FY43" t="s">
        <v>34</v>
      </c>
      <c r="FZ43" t="s">
        <v>98</v>
      </c>
      <c r="GA43">
        <v>34001</v>
      </c>
      <c r="GC43" t="s">
        <v>186</v>
      </c>
      <c r="GD43">
        <v>48811</v>
      </c>
      <c r="GE43" t="s">
        <v>37</v>
      </c>
      <c r="GF43" t="s">
        <v>38</v>
      </c>
      <c r="GI43" t="s">
        <v>38</v>
      </c>
      <c r="GJ43">
        <v>39.456400000000002</v>
      </c>
      <c r="GK43">
        <v>-74.5886</v>
      </c>
      <c r="GL43" t="s">
        <v>39</v>
      </c>
      <c r="GM43" t="s">
        <v>187</v>
      </c>
      <c r="GN43" t="s">
        <v>34</v>
      </c>
      <c r="GO43">
        <v>0</v>
      </c>
      <c r="GP43" t="s">
        <v>41</v>
      </c>
      <c r="GQ43">
        <v>8</v>
      </c>
      <c r="GS43" t="s">
        <v>42</v>
      </c>
      <c r="GT43" t="s">
        <v>43</v>
      </c>
      <c r="GU43">
        <v>2.3509000000000001E-5</v>
      </c>
      <c r="GV43" t="s">
        <v>44</v>
      </c>
    </row>
    <row r="44" spans="1:204" x14ac:dyDescent="0.25">
      <c r="A44">
        <v>9388611</v>
      </c>
      <c r="D44">
        <v>62631913</v>
      </c>
      <c r="F44">
        <v>300</v>
      </c>
      <c r="G44">
        <v>173352014</v>
      </c>
      <c r="I44">
        <v>2275070000</v>
      </c>
      <c r="J44">
        <v>2</v>
      </c>
      <c r="K44" t="s">
        <v>34</v>
      </c>
      <c r="L44" t="s">
        <v>98</v>
      </c>
      <c r="M44">
        <v>34001</v>
      </c>
      <c r="O44" t="s">
        <v>186</v>
      </c>
      <c r="P44">
        <v>48811</v>
      </c>
      <c r="Q44" t="s">
        <v>37</v>
      </c>
      <c r="R44" t="s">
        <v>38</v>
      </c>
      <c r="U44" t="s">
        <v>38</v>
      </c>
      <c r="V44">
        <v>39.456400000000002</v>
      </c>
      <c r="W44">
        <v>-74.5886</v>
      </c>
      <c r="X44" t="s">
        <v>39</v>
      </c>
      <c r="Y44" t="s">
        <v>187</v>
      </c>
      <c r="Z44" t="s">
        <v>34</v>
      </c>
      <c r="AA44">
        <v>0</v>
      </c>
      <c r="AB44" t="s">
        <v>41</v>
      </c>
      <c r="AC44">
        <v>8</v>
      </c>
      <c r="AE44" t="s">
        <v>53</v>
      </c>
      <c r="AF44" t="s">
        <v>54</v>
      </c>
      <c r="AG44">
        <v>3.6511999999999997E-4</v>
      </c>
      <c r="AH44" t="s">
        <v>44</v>
      </c>
      <c r="AI44">
        <v>9388611</v>
      </c>
      <c r="AL44">
        <v>62631913</v>
      </c>
      <c r="AN44">
        <v>300</v>
      </c>
      <c r="AO44">
        <v>173351214</v>
      </c>
      <c r="AQ44">
        <v>2275070000</v>
      </c>
      <c r="AR44">
        <v>2</v>
      </c>
      <c r="AS44" t="s">
        <v>34</v>
      </c>
      <c r="AT44" t="s">
        <v>98</v>
      </c>
      <c r="AU44">
        <v>34001</v>
      </c>
      <c r="AW44" t="s">
        <v>186</v>
      </c>
      <c r="AX44">
        <v>48811</v>
      </c>
      <c r="AY44" t="s">
        <v>37</v>
      </c>
      <c r="AZ44" t="s">
        <v>38</v>
      </c>
      <c r="BC44" t="s">
        <v>38</v>
      </c>
      <c r="BD44">
        <v>39.456400000000002</v>
      </c>
      <c r="BE44">
        <v>-74.5886</v>
      </c>
      <c r="BF44" t="s">
        <v>39</v>
      </c>
      <c r="BG44" t="s">
        <v>187</v>
      </c>
      <c r="BH44" t="s">
        <v>34</v>
      </c>
      <c r="BI44">
        <v>0</v>
      </c>
      <c r="BJ44" t="s">
        <v>41</v>
      </c>
      <c r="BK44">
        <v>8</v>
      </c>
      <c r="BM44" t="s">
        <v>51</v>
      </c>
      <c r="BN44" t="s">
        <v>52</v>
      </c>
      <c r="BO44">
        <v>1.4806800000000001E-4</v>
      </c>
      <c r="BP44" t="s">
        <v>44</v>
      </c>
      <c r="BQ44">
        <v>9388611</v>
      </c>
      <c r="BT44">
        <v>62631913</v>
      </c>
      <c r="BV44">
        <v>300</v>
      </c>
      <c r="BW44">
        <v>173352114</v>
      </c>
      <c r="BY44">
        <v>2275070000</v>
      </c>
      <c r="BZ44">
        <v>2</v>
      </c>
      <c r="CA44" t="s">
        <v>34</v>
      </c>
      <c r="CB44" t="s">
        <v>98</v>
      </c>
      <c r="CC44">
        <v>34001</v>
      </c>
      <c r="CE44" t="s">
        <v>186</v>
      </c>
      <c r="CF44">
        <v>48811</v>
      </c>
      <c r="CG44" t="s">
        <v>37</v>
      </c>
      <c r="CH44" t="s">
        <v>38</v>
      </c>
      <c r="CK44" t="s">
        <v>38</v>
      </c>
      <c r="CL44">
        <v>39.456400000000002</v>
      </c>
      <c r="CM44">
        <v>-74.5886</v>
      </c>
      <c r="CN44" t="s">
        <v>39</v>
      </c>
      <c r="CO44" t="s">
        <v>187</v>
      </c>
      <c r="CP44" t="s">
        <v>34</v>
      </c>
      <c r="CQ44">
        <v>0</v>
      </c>
      <c r="CR44" t="s">
        <v>41</v>
      </c>
      <c r="CS44">
        <v>8</v>
      </c>
      <c r="CU44" t="s">
        <v>49</v>
      </c>
      <c r="CV44" t="s">
        <v>50</v>
      </c>
      <c r="CW44">
        <v>7.40386E-4</v>
      </c>
      <c r="CX44" t="s">
        <v>44</v>
      </c>
      <c r="CY44">
        <v>9388611</v>
      </c>
      <c r="DB44">
        <v>62631913</v>
      </c>
      <c r="DD44">
        <v>300</v>
      </c>
      <c r="DE44">
        <v>173352014</v>
      </c>
      <c r="DG44">
        <v>2275070000</v>
      </c>
      <c r="DH44">
        <v>2</v>
      </c>
      <c r="DI44" t="s">
        <v>34</v>
      </c>
      <c r="DJ44" t="s">
        <v>98</v>
      </c>
      <c r="DK44">
        <v>34001</v>
      </c>
      <c r="DM44" t="s">
        <v>186</v>
      </c>
      <c r="DN44">
        <v>48811</v>
      </c>
      <c r="DO44" t="s">
        <v>37</v>
      </c>
      <c r="DP44" t="s">
        <v>38</v>
      </c>
      <c r="DS44" t="s">
        <v>38</v>
      </c>
      <c r="DT44">
        <v>39.456400000000002</v>
      </c>
      <c r="DU44">
        <v>-74.5886</v>
      </c>
      <c r="DV44" t="s">
        <v>39</v>
      </c>
      <c r="DW44" t="s">
        <v>187</v>
      </c>
      <c r="DX44" t="s">
        <v>34</v>
      </c>
      <c r="DY44">
        <v>0</v>
      </c>
      <c r="DZ44" t="s">
        <v>41</v>
      </c>
      <c r="EA44">
        <v>8</v>
      </c>
      <c r="EC44" t="s">
        <v>47</v>
      </c>
      <c r="ED44" t="s">
        <v>48</v>
      </c>
      <c r="EE44">
        <v>1.05875E-4</v>
      </c>
      <c r="EF44" t="s">
        <v>44</v>
      </c>
      <c r="EG44">
        <v>9388611</v>
      </c>
      <c r="EJ44">
        <v>62631913</v>
      </c>
      <c r="EL44">
        <v>300</v>
      </c>
      <c r="EM44">
        <v>173352114</v>
      </c>
      <c r="EO44">
        <v>2275070000</v>
      </c>
      <c r="EP44">
        <v>2</v>
      </c>
      <c r="EQ44" t="s">
        <v>34</v>
      </c>
      <c r="ER44" t="s">
        <v>98</v>
      </c>
      <c r="ES44">
        <v>34001</v>
      </c>
      <c r="EU44" t="s">
        <v>186</v>
      </c>
      <c r="EV44">
        <v>48811</v>
      </c>
      <c r="EW44" t="s">
        <v>37</v>
      </c>
      <c r="EX44" t="s">
        <v>38</v>
      </c>
      <c r="FA44" t="s">
        <v>38</v>
      </c>
      <c r="FB44">
        <v>39.456400000000002</v>
      </c>
      <c r="FC44">
        <v>-74.5886</v>
      </c>
      <c r="FD44" t="s">
        <v>39</v>
      </c>
      <c r="FE44" t="s">
        <v>187</v>
      </c>
      <c r="FF44" t="s">
        <v>34</v>
      </c>
      <c r="FG44">
        <v>0</v>
      </c>
      <c r="FH44" t="s">
        <v>41</v>
      </c>
      <c r="FI44">
        <v>8</v>
      </c>
      <c r="FK44" t="s">
        <v>45</v>
      </c>
      <c r="FL44" t="s">
        <v>46</v>
      </c>
      <c r="FM44">
        <v>5.0981599999999996E-4</v>
      </c>
      <c r="FN44" t="s">
        <v>44</v>
      </c>
      <c r="FO44">
        <v>9388611</v>
      </c>
      <c r="FR44">
        <v>62631913</v>
      </c>
      <c r="FT44">
        <v>300</v>
      </c>
      <c r="FU44">
        <v>173351414</v>
      </c>
      <c r="FW44">
        <v>2275070000</v>
      </c>
      <c r="FX44">
        <v>2</v>
      </c>
      <c r="FY44" t="s">
        <v>34</v>
      </c>
      <c r="FZ44" t="s">
        <v>98</v>
      </c>
      <c r="GA44">
        <v>34001</v>
      </c>
      <c r="GC44" t="s">
        <v>186</v>
      </c>
      <c r="GD44">
        <v>48811</v>
      </c>
      <c r="GE44" t="s">
        <v>37</v>
      </c>
      <c r="GF44" t="s">
        <v>38</v>
      </c>
      <c r="GI44" t="s">
        <v>38</v>
      </c>
      <c r="GJ44">
        <v>39.456400000000002</v>
      </c>
      <c r="GK44">
        <v>-74.5886</v>
      </c>
      <c r="GL44" t="s">
        <v>39</v>
      </c>
      <c r="GM44" t="s">
        <v>187</v>
      </c>
      <c r="GN44" t="s">
        <v>34</v>
      </c>
      <c r="GO44">
        <v>0</v>
      </c>
      <c r="GP44" t="s">
        <v>41</v>
      </c>
      <c r="GQ44">
        <v>8</v>
      </c>
      <c r="GS44" t="s">
        <v>42</v>
      </c>
      <c r="GT44" t="s">
        <v>43</v>
      </c>
      <c r="GU44">
        <v>4.7019099999999998E-5</v>
      </c>
      <c r="GV44" t="s">
        <v>44</v>
      </c>
    </row>
    <row r="45" spans="1:204" x14ac:dyDescent="0.25">
      <c r="A45">
        <v>9388611</v>
      </c>
      <c r="D45">
        <v>62631913</v>
      </c>
      <c r="F45">
        <v>300</v>
      </c>
      <c r="G45">
        <v>173351514</v>
      </c>
      <c r="I45">
        <v>2275070000</v>
      </c>
      <c r="J45">
        <v>2</v>
      </c>
      <c r="K45" t="s">
        <v>34</v>
      </c>
      <c r="L45" t="s">
        <v>98</v>
      </c>
      <c r="M45">
        <v>34001</v>
      </c>
      <c r="O45" t="s">
        <v>186</v>
      </c>
      <c r="P45">
        <v>48811</v>
      </c>
      <c r="Q45" t="s">
        <v>37</v>
      </c>
      <c r="R45" t="s">
        <v>38</v>
      </c>
      <c r="U45" t="s">
        <v>38</v>
      </c>
      <c r="V45">
        <v>39.456400000000002</v>
      </c>
      <c r="W45">
        <v>-74.5886</v>
      </c>
      <c r="X45" t="s">
        <v>39</v>
      </c>
      <c r="Y45" t="s">
        <v>187</v>
      </c>
      <c r="Z45" t="s">
        <v>34</v>
      </c>
      <c r="AA45">
        <v>0</v>
      </c>
      <c r="AB45" t="s">
        <v>41</v>
      </c>
      <c r="AC45">
        <v>8</v>
      </c>
      <c r="AE45" t="s">
        <v>53</v>
      </c>
      <c r="AF45" t="s">
        <v>54</v>
      </c>
      <c r="AG45">
        <v>5.3923999999999997E-4</v>
      </c>
      <c r="AH45" t="s">
        <v>44</v>
      </c>
      <c r="AI45">
        <v>9388611</v>
      </c>
      <c r="AL45">
        <v>62631913</v>
      </c>
      <c r="AN45">
        <v>300</v>
      </c>
      <c r="AO45">
        <v>173351414</v>
      </c>
      <c r="AQ45">
        <v>2275070000</v>
      </c>
      <c r="AR45">
        <v>2</v>
      </c>
      <c r="AS45" t="s">
        <v>34</v>
      </c>
      <c r="AT45" t="s">
        <v>98</v>
      </c>
      <c r="AU45">
        <v>34001</v>
      </c>
      <c r="AW45" t="s">
        <v>186</v>
      </c>
      <c r="AX45">
        <v>48811</v>
      </c>
      <c r="AY45" t="s">
        <v>37</v>
      </c>
      <c r="AZ45" t="s">
        <v>38</v>
      </c>
      <c r="BC45" t="s">
        <v>38</v>
      </c>
      <c r="BD45">
        <v>39.456400000000002</v>
      </c>
      <c r="BE45">
        <v>-74.5886</v>
      </c>
      <c r="BF45" t="s">
        <v>39</v>
      </c>
      <c r="BG45" t="s">
        <v>187</v>
      </c>
      <c r="BH45" t="s">
        <v>34</v>
      </c>
      <c r="BI45">
        <v>0</v>
      </c>
      <c r="BJ45" t="s">
        <v>41</v>
      </c>
      <c r="BK45">
        <v>8</v>
      </c>
      <c r="BM45" t="s">
        <v>51</v>
      </c>
      <c r="BN45" t="s">
        <v>52</v>
      </c>
      <c r="BO45">
        <v>7.3372699999999999E-4</v>
      </c>
      <c r="BP45" t="s">
        <v>44</v>
      </c>
      <c r="BQ45">
        <v>9388611</v>
      </c>
      <c r="BT45">
        <v>62631913</v>
      </c>
      <c r="BV45">
        <v>300</v>
      </c>
      <c r="BW45">
        <v>173351414</v>
      </c>
      <c r="BY45">
        <v>2275070000</v>
      </c>
      <c r="BZ45">
        <v>2</v>
      </c>
      <c r="CA45" t="s">
        <v>34</v>
      </c>
      <c r="CB45" t="s">
        <v>98</v>
      </c>
      <c r="CC45">
        <v>34001</v>
      </c>
      <c r="CE45" t="s">
        <v>186</v>
      </c>
      <c r="CF45">
        <v>48811</v>
      </c>
      <c r="CG45" t="s">
        <v>37</v>
      </c>
      <c r="CH45" t="s">
        <v>38</v>
      </c>
      <c r="CK45" t="s">
        <v>38</v>
      </c>
      <c r="CL45">
        <v>39.456400000000002</v>
      </c>
      <c r="CM45">
        <v>-74.5886</v>
      </c>
      <c r="CN45" t="s">
        <v>39</v>
      </c>
      <c r="CO45" t="s">
        <v>187</v>
      </c>
      <c r="CP45" t="s">
        <v>34</v>
      </c>
      <c r="CQ45">
        <v>0</v>
      </c>
      <c r="CR45" t="s">
        <v>41</v>
      </c>
      <c r="CS45">
        <v>8</v>
      </c>
      <c r="CU45" t="s">
        <v>49</v>
      </c>
      <c r="CV45" t="s">
        <v>50</v>
      </c>
      <c r="CW45">
        <v>8.8846300000000003E-5</v>
      </c>
      <c r="CX45" t="s">
        <v>44</v>
      </c>
      <c r="CY45">
        <v>9388611</v>
      </c>
      <c r="DB45">
        <v>62631913</v>
      </c>
      <c r="DD45">
        <v>300</v>
      </c>
      <c r="DE45">
        <v>173351614</v>
      </c>
      <c r="DG45">
        <v>2275070000</v>
      </c>
      <c r="DH45">
        <v>2</v>
      </c>
      <c r="DI45" t="s">
        <v>34</v>
      </c>
      <c r="DJ45" t="s">
        <v>98</v>
      </c>
      <c r="DK45">
        <v>34001</v>
      </c>
      <c r="DM45" t="s">
        <v>186</v>
      </c>
      <c r="DN45">
        <v>48811</v>
      </c>
      <c r="DO45" t="s">
        <v>37</v>
      </c>
      <c r="DP45" t="s">
        <v>38</v>
      </c>
      <c r="DS45" t="s">
        <v>38</v>
      </c>
      <c r="DT45">
        <v>39.456400000000002</v>
      </c>
      <c r="DU45">
        <v>-74.5886</v>
      </c>
      <c r="DV45" t="s">
        <v>39</v>
      </c>
      <c r="DW45" t="s">
        <v>187</v>
      </c>
      <c r="DX45" t="s">
        <v>34</v>
      </c>
      <c r="DY45">
        <v>0</v>
      </c>
      <c r="DZ45" t="s">
        <v>41</v>
      </c>
      <c r="EA45">
        <v>8</v>
      </c>
      <c r="EC45" t="s">
        <v>47</v>
      </c>
      <c r="ED45" t="s">
        <v>48</v>
      </c>
      <c r="EE45">
        <v>1.7650800000000001E-2</v>
      </c>
      <c r="EF45" t="s">
        <v>44</v>
      </c>
      <c r="EG45">
        <v>9388611</v>
      </c>
      <c r="EJ45">
        <v>62631913</v>
      </c>
      <c r="EL45">
        <v>300</v>
      </c>
      <c r="EM45">
        <v>173351414</v>
      </c>
      <c r="EO45">
        <v>2275070000</v>
      </c>
      <c r="EP45">
        <v>2</v>
      </c>
      <c r="EQ45" t="s">
        <v>34</v>
      </c>
      <c r="ER45" t="s">
        <v>98</v>
      </c>
      <c r="ES45">
        <v>34001</v>
      </c>
      <c r="EU45" t="s">
        <v>186</v>
      </c>
      <c r="EV45">
        <v>48811</v>
      </c>
      <c r="EW45" t="s">
        <v>37</v>
      </c>
      <c r="EX45" t="s">
        <v>38</v>
      </c>
      <c r="FA45" t="s">
        <v>38</v>
      </c>
      <c r="FB45">
        <v>39.456400000000002</v>
      </c>
      <c r="FC45">
        <v>-74.5886</v>
      </c>
      <c r="FD45" t="s">
        <v>39</v>
      </c>
      <c r="FE45" t="s">
        <v>187</v>
      </c>
      <c r="FF45" t="s">
        <v>34</v>
      </c>
      <c r="FG45">
        <v>0</v>
      </c>
      <c r="FH45" t="s">
        <v>41</v>
      </c>
      <c r="FI45">
        <v>8</v>
      </c>
      <c r="FK45" t="s">
        <v>45</v>
      </c>
      <c r="FL45" t="s">
        <v>46</v>
      </c>
      <c r="FM45">
        <v>1.1049500000000001E-4</v>
      </c>
      <c r="FN45" t="s">
        <v>44</v>
      </c>
      <c r="FO45">
        <v>9388611</v>
      </c>
      <c r="FR45">
        <v>62631913</v>
      </c>
      <c r="FT45">
        <v>300</v>
      </c>
      <c r="FU45">
        <v>173352214</v>
      </c>
      <c r="FW45">
        <v>2275070000</v>
      </c>
      <c r="FX45">
        <v>2</v>
      </c>
      <c r="FY45" t="s">
        <v>34</v>
      </c>
      <c r="FZ45" t="s">
        <v>98</v>
      </c>
      <c r="GA45">
        <v>34001</v>
      </c>
      <c r="GC45" t="s">
        <v>186</v>
      </c>
      <c r="GD45">
        <v>48811</v>
      </c>
      <c r="GE45" t="s">
        <v>37</v>
      </c>
      <c r="GF45" t="s">
        <v>38</v>
      </c>
      <c r="GI45" t="s">
        <v>38</v>
      </c>
      <c r="GJ45">
        <v>39.456400000000002</v>
      </c>
      <c r="GK45">
        <v>-74.5886</v>
      </c>
      <c r="GL45" t="s">
        <v>39</v>
      </c>
      <c r="GM45" t="s">
        <v>187</v>
      </c>
      <c r="GN45" t="s">
        <v>34</v>
      </c>
      <c r="GO45">
        <v>0</v>
      </c>
      <c r="GP45" t="s">
        <v>41</v>
      </c>
      <c r="GQ45">
        <v>8</v>
      </c>
      <c r="GS45" t="s">
        <v>42</v>
      </c>
      <c r="GT45" t="s">
        <v>43</v>
      </c>
      <c r="GU45">
        <v>2.8707499999999999E-5</v>
      </c>
      <c r="GV45" t="s">
        <v>44</v>
      </c>
    </row>
    <row r="46" spans="1:204" x14ac:dyDescent="0.25">
      <c r="A46">
        <v>12396711</v>
      </c>
      <c r="D46">
        <v>61583513</v>
      </c>
      <c r="F46">
        <v>300</v>
      </c>
      <c r="G46">
        <v>79697314</v>
      </c>
      <c r="I46">
        <v>2275050011</v>
      </c>
      <c r="J46">
        <v>2</v>
      </c>
      <c r="K46" t="s">
        <v>34</v>
      </c>
      <c r="L46" t="s">
        <v>98</v>
      </c>
      <c r="M46">
        <v>34001</v>
      </c>
      <c r="O46" t="s">
        <v>168</v>
      </c>
      <c r="P46">
        <v>48811</v>
      </c>
      <c r="Q46" t="s">
        <v>37</v>
      </c>
      <c r="R46" t="s">
        <v>38</v>
      </c>
      <c r="U46" t="s">
        <v>38</v>
      </c>
      <c r="V46">
        <v>39.479199999999999</v>
      </c>
      <c r="W46">
        <v>-74.539699999999996</v>
      </c>
      <c r="X46" t="s">
        <v>39</v>
      </c>
      <c r="Y46" t="s">
        <v>169</v>
      </c>
      <c r="Z46" t="s">
        <v>34</v>
      </c>
      <c r="AA46">
        <v>0</v>
      </c>
      <c r="AB46" t="s">
        <v>41</v>
      </c>
      <c r="AC46">
        <v>8</v>
      </c>
      <c r="AE46" t="s">
        <v>53</v>
      </c>
      <c r="AF46" t="s">
        <v>54</v>
      </c>
      <c r="AG46">
        <v>0.108126</v>
      </c>
      <c r="AH46" t="s">
        <v>44</v>
      </c>
      <c r="AI46">
        <v>12396711</v>
      </c>
      <c r="AL46">
        <v>61583513</v>
      </c>
      <c r="AN46">
        <v>300</v>
      </c>
      <c r="AO46">
        <v>79697314</v>
      </c>
      <c r="AQ46">
        <v>2275050011</v>
      </c>
      <c r="AR46">
        <v>2</v>
      </c>
      <c r="AS46" t="s">
        <v>34</v>
      </c>
      <c r="AT46" t="s">
        <v>98</v>
      </c>
      <c r="AU46">
        <v>34001</v>
      </c>
      <c r="AW46" t="s">
        <v>168</v>
      </c>
      <c r="AX46">
        <v>48811</v>
      </c>
      <c r="AY46" t="s">
        <v>37</v>
      </c>
      <c r="AZ46" t="s">
        <v>38</v>
      </c>
      <c r="BC46" t="s">
        <v>38</v>
      </c>
      <c r="BD46">
        <v>39.479199999999999</v>
      </c>
      <c r="BE46">
        <v>-74.539699999999996</v>
      </c>
      <c r="BF46" t="s">
        <v>39</v>
      </c>
      <c r="BG46" t="s">
        <v>169</v>
      </c>
      <c r="BH46" t="s">
        <v>34</v>
      </c>
      <c r="BI46">
        <v>0</v>
      </c>
      <c r="BJ46" t="s">
        <v>41</v>
      </c>
      <c r="BK46">
        <v>8</v>
      </c>
      <c r="BM46" t="s">
        <v>51</v>
      </c>
      <c r="BN46" t="s">
        <v>52</v>
      </c>
      <c r="BO46">
        <v>5.8500000000000002E-4</v>
      </c>
      <c r="BP46" t="s">
        <v>44</v>
      </c>
      <c r="BQ46">
        <v>12396711</v>
      </c>
      <c r="BT46">
        <v>61583513</v>
      </c>
      <c r="BV46">
        <v>300</v>
      </c>
      <c r="BW46">
        <v>79697314</v>
      </c>
      <c r="BY46">
        <v>2275050011</v>
      </c>
      <c r="BZ46">
        <v>2</v>
      </c>
      <c r="CA46" t="s">
        <v>34</v>
      </c>
      <c r="CB46" t="s">
        <v>98</v>
      </c>
      <c r="CC46">
        <v>34001</v>
      </c>
      <c r="CE46" t="s">
        <v>168</v>
      </c>
      <c r="CF46">
        <v>48811</v>
      </c>
      <c r="CG46" t="s">
        <v>37</v>
      </c>
      <c r="CH46" t="s">
        <v>38</v>
      </c>
      <c r="CK46" t="s">
        <v>38</v>
      </c>
      <c r="CL46">
        <v>39.479199999999999</v>
      </c>
      <c r="CM46">
        <v>-74.539699999999996</v>
      </c>
      <c r="CN46" t="s">
        <v>39</v>
      </c>
      <c r="CO46" t="s">
        <v>169</v>
      </c>
      <c r="CP46" t="s">
        <v>34</v>
      </c>
      <c r="CQ46">
        <v>0</v>
      </c>
      <c r="CR46" t="s">
        <v>41</v>
      </c>
      <c r="CS46">
        <v>8</v>
      </c>
      <c r="CU46" t="s">
        <v>49</v>
      </c>
      <c r="CV46" t="s">
        <v>50</v>
      </c>
      <c r="CW46">
        <v>2.1302999999999999E-3</v>
      </c>
      <c r="CX46" t="s">
        <v>44</v>
      </c>
      <c r="CY46">
        <v>12396711</v>
      </c>
      <c r="DB46">
        <v>61583513</v>
      </c>
      <c r="DD46">
        <v>300</v>
      </c>
      <c r="DE46">
        <v>79697314</v>
      </c>
      <c r="DG46">
        <v>2275050011</v>
      </c>
      <c r="DH46">
        <v>2</v>
      </c>
      <c r="DI46" t="s">
        <v>34</v>
      </c>
      <c r="DJ46" t="s">
        <v>98</v>
      </c>
      <c r="DK46">
        <v>34001</v>
      </c>
      <c r="DM46" t="s">
        <v>168</v>
      </c>
      <c r="DN46">
        <v>48811</v>
      </c>
      <c r="DO46" t="s">
        <v>37</v>
      </c>
      <c r="DP46" t="s">
        <v>38</v>
      </c>
      <c r="DS46" t="s">
        <v>38</v>
      </c>
      <c r="DT46">
        <v>39.479199999999999</v>
      </c>
      <c r="DU46">
        <v>-74.539699999999996</v>
      </c>
      <c r="DV46" t="s">
        <v>39</v>
      </c>
      <c r="DW46" t="s">
        <v>169</v>
      </c>
      <c r="DX46" t="s">
        <v>34</v>
      </c>
      <c r="DY46">
        <v>0</v>
      </c>
      <c r="DZ46" t="s">
        <v>41</v>
      </c>
      <c r="EA46">
        <v>8</v>
      </c>
      <c r="EC46" t="s">
        <v>47</v>
      </c>
      <c r="ED46" t="s">
        <v>48</v>
      </c>
      <c r="EE46">
        <v>1.4699100000000001E-3</v>
      </c>
      <c r="EF46" t="s">
        <v>44</v>
      </c>
      <c r="EG46">
        <v>12396711</v>
      </c>
      <c r="EJ46">
        <v>61583513</v>
      </c>
      <c r="EL46">
        <v>300</v>
      </c>
      <c r="EM46">
        <v>79697314</v>
      </c>
      <c r="EO46">
        <v>2275050011</v>
      </c>
      <c r="EP46">
        <v>2</v>
      </c>
      <c r="EQ46" t="s">
        <v>34</v>
      </c>
      <c r="ER46" t="s">
        <v>98</v>
      </c>
      <c r="ES46">
        <v>34001</v>
      </c>
      <c r="EU46" t="s">
        <v>168</v>
      </c>
      <c r="EV46">
        <v>48811</v>
      </c>
      <c r="EW46" t="s">
        <v>37</v>
      </c>
      <c r="EX46" t="s">
        <v>38</v>
      </c>
      <c r="FA46" t="s">
        <v>38</v>
      </c>
      <c r="FB46">
        <v>39.479199999999999</v>
      </c>
      <c r="FC46">
        <v>-74.539699999999996</v>
      </c>
      <c r="FD46" t="s">
        <v>39</v>
      </c>
      <c r="FE46" t="s">
        <v>169</v>
      </c>
      <c r="FF46" t="s">
        <v>34</v>
      </c>
      <c r="FG46">
        <v>0</v>
      </c>
      <c r="FH46" t="s">
        <v>41</v>
      </c>
      <c r="FI46">
        <v>8</v>
      </c>
      <c r="FK46" t="s">
        <v>45</v>
      </c>
      <c r="FL46" t="s">
        <v>46</v>
      </c>
      <c r="FM46">
        <v>9.0000000000000006E-5</v>
      </c>
      <c r="FN46" t="s">
        <v>44</v>
      </c>
      <c r="FO46">
        <v>12396711</v>
      </c>
      <c r="FR46">
        <v>61583513</v>
      </c>
      <c r="FT46">
        <v>300</v>
      </c>
      <c r="FU46">
        <v>79697314</v>
      </c>
      <c r="FW46">
        <v>2275050011</v>
      </c>
      <c r="FX46">
        <v>2</v>
      </c>
      <c r="FY46" t="s">
        <v>34</v>
      </c>
      <c r="FZ46" t="s">
        <v>98</v>
      </c>
      <c r="GA46">
        <v>34001</v>
      </c>
      <c r="GC46" t="s">
        <v>168</v>
      </c>
      <c r="GD46">
        <v>48811</v>
      </c>
      <c r="GE46" t="s">
        <v>37</v>
      </c>
      <c r="GF46" t="s">
        <v>38</v>
      </c>
      <c r="GI46" t="s">
        <v>38</v>
      </c>
      <c r="GJ46">
        <v>39.479199999999999</v>
      </c>
      <c r="GK46">
        <v>-74.539699999999996</v>
      </c>
      <c r="GL46" t="s">
        <v>39</v>
      </c>
      <c r="GM46" t="s">
        <v>169</v>
      </c>
      <c r="GN46" t="s">
        <v>34</v>
      </c>
      <c r="GO46">
        <v>0</v>
      </c>
      <c r="GP46" t="s">
        <v>41</v>
      </c>
      <c r="GQ46">
        <v>8</v>
      </c>
      <c r="GS46" t="s">
        <v>42</v>
      </c>
      <c r="GT46" t="s">
        <v>43</v>
      </c>
      <c r="GU46">
        <v>1.3542700000000001E-3</v>
      </c>
      <c r="GV46" t="s">
        <v>44</v>
      </c>
    </row>
    <row r="47" spans="1:204" x14ac:dyDescent="0.25">
      <c r="A47">
        <v>11533611</v>
      </c>
      <c r="D47">
        <v>60519213</v>
      </c>
      <c r="F47">
        <v>300</v>
      </c>
      <c r="G47">
        <v>77580114</v>
      </c>
      <c r="I47">
        <v>2275050011</v>
      </c>
      <c r="J47">
        <v>2</v>
      </c>
      <c r="K47" t="s">
        <v>34</v>
      </c>
      <c r="L47" t="s">
        <v>98</v>
      </c>
      <c r="M47">
        <v>34001</v>
      </c>
      <c r="O47" t="s">
        <v>168</v>
      </c>
      <c r="P47">
        <v>48811</v>
      </c>
      <c r="Q47" t="s">
        <v>37</v>
      </c>
      <c r="R47" t="s">
        <v>38</v>
      </c>
      <c r="U47" t="s">
        <v>38</v>
      </c>
      <c r="V47">
        <v>39.358600000000003</v>
      </c>
      <c r="W47">
        <v>-74.434399999999997</v>
      </c>
      <c r="X47" t="s">
        <v>39</v>
      </c>
      <c r="Y47" t="s">
        <v>100</v>
      </c>
      <c r="Z47" t="s">
        <v>34</v>
      </c>
      <c r="AA47">
        <v>0</v>
      </c>
      <c r="AB47" t="s">
        <v>41</v>
      </c>
      <c r="AC47">
        <v>8</v>
      </c>
      <c r="AE47" t="s">
        <v>53</v>
      </c>
      <c r="AF47" t="s">
        <v>54</v>
      </c>
      <c r="AG47">
        <v>0.108126</v>
      </c>
      <c r="AH47" t="s">
        <v>44</v>
      </c>
      <c r="AI47">
        <v>11533611</v>
      </c>
      <c r="AL47">
        <v>60519213</v>
      </c>
      <c r="AN47">
        <v>300</v>
      </c>
      <c r="AO47">
        <v>77580114</v>
      </c>
      <c r="AQ47">
        <v>2275050011</v>
      </c>
      <c r="AR47">
        <v>2</v>
      </c>
      <c r="AS47" t="s">
        <v>34</v>
      </c>
      <c r="AT47" t="s">
        <v>98</v>
      </c>
      <c r="AU47">
        <v>34001</v>
      </c>
      <c r="AW47" t="s">
        <v>168</v>
      </c>
      <c r="AX47">
        <v>48811</v>
      </c>
      <c r="AY47" t="s">
        <v>37</v>
      </c>
      <c r="AZ47" t="s">
        <v>38</v>
      </c>
      <c r="BC47" t="s">
        <v>38</v>
      </c>
      <c r="BD47">
        <v>39.358600000000003</v>
      </c>
      <c r="BE47">
        <v>-74.434399999999997</v>
      </c>
      <c r="BF47" t="s">
        <v>39</v>
      </c>
      <c r="BG47" t="s">
        <v>100</v>
      </c>
      <c r="BH47" t="s">
        <v>34</v>
      </c>
      <c r="BI47">
        <v>0</v>
      </c>
      <c r="BJ47" t="s">
        <v>41</v>
      </c>
      <c r="BK47">
        <v>8</v>
      </c>
      <c r="BM47" t="s">
        <v>51</v>
      </c>
      <c r="BN47" t="s">
        <v>52</v>
      </c>
      <c r="BO47">
        <v>5.8500000000000002E-4</v>
      </c>
      <c r="BP47" t="s">
        <v>44</v>
      </c>
      <c r="BQ47">
        <v>11533611</v>
      </c>
      <c r="BT47">
        <v>60519213</v>
      </c>
      <c r="BV47">
        <v>300</v>
      </c>
      <c r="BW47">
        <v>77580114</v>
      </c>
      <c r="BY47">
        <v>2275050011</v>
      </c>
      <c r="BZ47">
        <v>2</v>
      </c>
      <c r="CA47" t="s">
        <v>34</v>
      </c>
      <c r="CB47" t="s">
        <v>98</v>
      </c>
      <c r="CC47">
        <v>34001</v>
      </c>
      <c r="CE47" t="s">
        <v>168</v>
      </c>
      <c r="CF47">
        <v>48811</v>
      </c>
      <c r="CG47" t="s">
        <v>37</v>
      </c>
      <c r="CH47" t="s">
        <v>38</v>
      </c>
      <c r="CK47" t="s">
        <v>38</v>
      </c>
      <c r="CL47">
        <v>39.358600000000003</v>
      </c>
      <c r="CM47">
        <v>-74.434399999999997</v>
      </c>
      <c r="CN47" t="s">
        <v>39</v>
      </c>
      <c r="CO47" t="s">
        <v>100</v>
      </c>
      <c r="CP47" t="s">
        <v>34</v>
      </c>
      <c r="CQ47">
        <v>0</v>
      </c>
      <c r="CR47" t="s">
        <v>41</v>
      </c>
      <c r="CS47">
        <v>8</v>
      </c>
      <c r="CU47" t="s">
        <v>49</v>
      </c>
      <c r="CV47" t="s">
        <v>50</v>
      </c>
      <c r="CW47">
        <v>2.1302999999999999E-3</v>
      </c>
      <c r="CX47" t="s">
        <v>44</v>
      </c>
      <c r="CY47">
        <v>11533611</v>
      </c>
      <c r="DB47">
        <v>60519213</v>
      </c>
      <c r="DD47">
        <v>300</v>
      </c>
      <c r="DE47">
        <v>77580114</v>
      </c>
      <c r="DG47">
        <v>2275050011</v>
      </c>
      <c r="DH47">
        <v>2</v>
      </c>
      <c r="DI47" t="s">
        <v>34</v>
      </c>
      <c r="DJ47" t="s">
        <v>98</v>
      </c>
      <c r="DK47">
        <v>34001</v>
      </c>
      <c r="DM47" t="s">
        <v>168</v>
      </c>
      <c r="DN47">
        <v>48811</v>
      </c>
      <c r="DO47" t="s">
        <v>37</v>
      </c>
      <c r="DP47" t="s">
        <v>38</v>
      </c>
      <c r="DS47" t="s">
        <v>38</v>
      </c>
      <c r="DT47">
        <v>39.358600000000003</v>
      </c>
      <c r="DU47">
        <v>-74.434399999999997</v>
      </c>
      <c r="DV47" t="s">
        <v>39</v>
      </c>
      <c r="DW47" t="s">
        <v>100</v>
      </c>
      <c r="DX47" t="s">
        <v>34</v>
      </c>
      <c r="DY47">
        <v>0</v>
      </c>
      <c r="DZ47" t="s">
        <v>41</v>
      </c>
      <c r="EA47">
        <v>8</v>
      </c>
      <c r="EC47" t="s">
        <v>47</v>
      </c>
      <c r="ED47" t="s">
        <v>48</v>
      </c>
      <c r="EE47">
        <v>1.4699100000000001E-3</v>
      </c>
      <c r="EF47" t="s">
        <v>44</v>
      </c>
      <c r="EG47">
        <v>11533611</v>
      </c>
      <c r="EJ47">
        <v>60519213</v>
      </c>
      <c r="EL47">
        <v>300</v>
      </c>
      <c r="EM47">
        <v>77580114</v>
      </c>
      <c r="EO47">
        <v>2275050011</v>
      </c>
      <c r="EP47">
        <v>2</v>
      </c>
      <c r="EQ47" t="s">
        <v>34</v>
      </c>
      <c r="ER47" t="s">
        <v>98</v>
      </c>
      <c r="ES47">
        <v>34001</v>
      </c>
      <c r="EU47" t="s">
        <v>168</v>
      </c>
      <c r="EV47">
        <v>48811</v>
      </c>
      <c r="EW47" t="s">
        <v>37</v>
      </c>
      <c r="EX47" t="s">
        <v>38</v>
      </c>
      <c r="FA47" t="s">
        <v>38</v>
      </c>
      <c r="FB47">
        <v>39.358600000000003</v>
      </c>
      <c r="FC47">
        <v>-74.434399999999997</v>
      </c>
      <c r="FD47" t="s">
        <v>39</v>
      </c>
      <c r="FE47" t="s">
        <v>100</v>
      </c>
      <c r="FF47" t="s">
        <v>34</v>
      </c>
      <c r="FG47">
        <v>0</v>
      </c>
      <c r="FH47" t="s">
        <v>41</v>
      </c>
      <c r="FI47">
        <v>8</v>
      </c>
      <c r="FK47" t="s">
        <v>45</v>
      </c>
      <c r="FL47" t="s">
        <v>46</v>
      </c>
      <c r="FM47">
        <v>9.0000000000000006E-5</v>
      </c>
      <c r="FN47" t="s">
        <v>44</v>
      </c>
      <c r="FO47">
        <v>11533611</v>
      </c>
      <c r="FR47">
        <v>60519213</v>
      </c>
      <c r="FT47">
        <v>300</v>
      </c>
      <c r="FU47">
        <v>77580114</v>
      </c>
      <c r="FW47">
        <v>2275050011</v>
      </c>
      <c r="FX47">
        <v>2</v>
      </c>
      <c r="FY47" t="s">
        <v>34</v>
      </c>
      <c r="FZ47" t="s">
        <v>98</v>
      </c>
      <c r="GA47">
        <v>34001</v>
      </c>
      <c r="GC47" t="s">
        <v>168</v>
      </c>
      <c r="GD47">
        <v>48811</v>
      </c>
      <c r="GE47" t="s">
        <v>37</v>
      </c>
      <c r="GF47" t="s">
        <v>38</v>
      </c>
      <c r="GI47" t="s">
        <v>38</v>
      </c>
      <c r="GJ47">
        <v>39.358600000000003</v>
      </c>
      <c r="GK47">
        <v>-74.434399999999997</v>
      </c>
      <c r="GL47" t="s">
        <v>39</v>
      </c>
      <c r="GM47" t="s">
        <v>100</v>
      </c>
      <c r="GN47" t="s">
        <v>34</v>
      </c>
      <c r="GO47">
        <v>0</v>
      </c>
      <c r="GP47" t="s">
        <v>41</v>
      </c>
      <c r="GQ47">
        <v>8</v>
      </c>
      <c r="GS47" t="s">
        <v>42</v>
      </c>
      <c r="GT47" t="s">
        <v>43</v>
      </c>
      <c r="GU47">
        <v>1.3542700000000001E-3</v>
      </c>
      <c r="GV47" t="s">
        <v>44</v>
      </c>
    </row>
    <row r="48" spans="1:204" x14ac:dyDescent="0.25">
      <c r="A48">
        <v>12396711</v>
      </c>
      <c r="D48">
        <v>61583513</v>
      </c>
      <c r="F48">
        <v>300</v>
      </c>
      <c r="G48">
        <v>79697414</v>
      </c>
      <c r="I48">
        <v>2275050012</v>
      </c>
      <c r="J48">
        <v>2</v>
      </c>
      <c r="K48" t="s">
        <v>34</v>
      </c>
      <c r="L48" t="s">
        <v>98</v>
      </c>
      <c r="M48">
        <v>34001</v>
      </c>
      <c r="O48" t="s">
        <v>168</v>
      </c>
      <c r="P48">
        <v>48811</v>
      </c>
      <c r="Q48" t="s">
        <v>37</v>
      </c>
      <c r="R48" t="s">
        <v>38</v>
      </c>
      <c r="U48" t="s">
        <v>38</v>
      </c>
      <c r="V48">
        <v>39.479199999999999</v>
      </c>
      <c r="W48">
        <v>-74.539699999999996</v>
      </c>
      <c r="X48" t="s">
        <v>39</v>
      </c>
      <c r="Y48" t="s">
        <v>169</v>
      </c>
      <c r="Z48" t="s">
        <v>34</v>
      </c>
      <c r="AA48">
        <v>0</v>
      </c>
      <c r="AB48" t="s">
        <v>41</v>
      </c>
      <c r="AC48">
        <v>8</v>
      </c>
      <c r="AE48" t="s">
        <v>53</v>
      </c>
      <c r="AF48" t="s">
        <v>54</v>
      </c>
      <c r="AG48">
        <v>0.15802099999999999</v>
      </c>
      <c r="AH48" t="s">
        <v>44</v>
      </c>
      <c r="AI48">
        <v>12396711</v>
      </c>
      <c r="AL48">
        <v>61583513</v>
      </c>
      <c r="AN48">
        <v>300</v>
      </c>
      <c r="AO48">
        <v>79697414</v>
      </c>
      <c r="AQ48">
        <v>2275050012</v>
      </c>
      <c r="AR48">
        <v>2</v>
      </c>
      <c r="AS48" t="s">
        <v>34</v>
      </c>
      <c r="AT48" t="s">
        <v>98</v>
      </c>
      <c r="AU48">
        <v>34001</v>
      </c>
      <c r="AW48" t="s">
        <v>168</v>
      </c>
      <c r="AX48">
        <v>48811</v>
      </c>
      <c r="AY48" t="s">
        <v>37</v>
      </c>
      <c r="AZ48" t="s">
        <v>38</v>
      </c>
      <c r="BC48" t="s">
        <v>38</v>
      </c>
      <c r="BD48">
        <v>39.479199999999999</v>
      </c>
      <c r="BE48">
        <v>-74.539699999999996</v>
      </c>
      <c r="BF48" t="s">
        <v>39</v>
      </c>
      <c r="BG48" t="s">
        <v>169</v>
      </c>
      <c r="BH48" t="s">
        <v>34</v>
      </c>
      <c r="BI48">
        <v>0</v>
      </c>
      <c r="BJ48" t="s">
        <v>41</v>
      </c>
      <c r="BK48">
        <v>8</v>
      </c>
      <c r="BM48" t="s">
        <v>51</v>
      </c>
      <c r="BN48" t="s">
        <v>52</v>
      </c>
      <c r="BO48">
        <v>5.3417999999999998E-3</v>
      </c>
      <c r="BP48" t="s">
        <v>44</v>
      </c>
      <c r="BQ48">
        <v>12396711</v>
      </c>
      <c r="BT48">
        <v>61583513</v>
      </c>
      <c r="BV48">
        <v>300</v>
      </c>
      <c r="BW48">
        <v>79697414</v>
      </c>
      <c r="BY48">
        <v>2275050012</v>
      </c>
      <c r="BZ48">
        <v>2</v>
      </c>
      <c r="CA48" t="s">
        <v>34</v>
      </c>
      <c r="CB48" t="s">
        <v>98</v>
      </c>
      <c r="CC48">
        <v>34001</v>
      </c>
      <c r="CE48" t="s">
        <v>168</v>
      </c>
      <c r="CF48">
        <v>48811</v>
      </c>
      <c r="CG48" t="s">
        <v>37</v>
      </c>
      <c r="CH48" t="s">
        <v>38</v>
      </c>
      <c r="CK48" t="s">
        <v>38</v>
      </c>
      <c r="CL48">
        <v>39.479199999999999</v>
      </c>
      <c r="CM48">
        <v>-74.539699999999996</v>
      </c>
      <c r="CN48" t="s">
        <v>39</v>
      </c>
      <c r="CO48" t="s">
        <v>169</v>
      </c>
      <c r="CP48" t="s">
        <v>34</v>
      </c>
      <c r="CQ48">
        <v>0</v>
      </c>
      <c r="CR48" t="s">
        <v>41</v>
      </c>
      <c r="CS48">
        <v>8</v>
      </c>
      <c r="CU48" t="s">
        <v>49</v>
      </c>
      <c r="CV48" t="s">
        <v>50</v>
      </c>
      <c r="CW48">
        <v>3.9055499999999998E-3</v>
      </c>
      <c r="CX48" t="s">
        <v>44</v>
      </c>
      <c r="CY48">
        <v>12396711</v>
      </c>
      <c r="DB48">
        <v>61583513</v>
      </c>
      <c r="DD48">
        <v>300</v>
      </c>
      <c r="DE48">
        <v>79697414</v>
      </c>
      <c r="DG48">
        <v>2275050012</v>
      </c>
      <c r="DH48">
        <v>2</v>
      </c>
      <c r="DI48" t="s">
        <v>34</v>
      </c>
      <c r="DJ48" t="s">
        <v>98</v>
      </c>
      <c r="DK48">
        <v>34001</v>
      </c>
      <c r="DM48" t="s">
        <v>168</v>
      </c>
      <c r="DN48">
        <v>48811</v>
      </c>
      <c r="DO48" t="s">
        <v>37</v>
      </c>
      <c r="DP48" t="s">
        <v>38</v>
      </c>
      <c r="DS48" t="s">
        <v>38</v>
      </c>
      <c r="DT48">
        <v>39.479199999999999</v>
      </c>
      <c r="DU48">
        <v>-74.539699999999996</v>
      </c>
      <c r="DV48" t="s">
        <v>39</v>
      </c>
      <c r="DW48" t="s">
        <v>169</v>
      </c>
      <c r="DX48" t="s">
        <v>34</v>
      </c>
      <c r="DY48">
        <v>0</v>
      </c>
      <c r="DZ48" t="s">
        <v>41</v>
      </c>
      <c r="EA48">
        <v>8</v>
      </c>
      <c r="EC48" t="s">
        <v>47</v>
      </c>
      <c r="ED48" t="s">
        <v>48</v>
      </c>
      <c r="EE48">
        <v>3.8118200000000001E-3</v>
      </c>
      <c r="EF48" t="s">
        <v>44</v>
      </c>
      <c r="EG48">
        <v>12396711</v>
      </c>
      <c r="EJ48">
        <v>61583513</v>
      </c>
      <c r="EL48">
        <v>300</v>
      </c>
      <c r="EM48">
        <v>79697414</v>
      </c>
      <c r="EO48">
        <v>2275050012</v>
      </c>
      <c r="EP48">
        <v>2</v>
      </c>
      <c r="EQ48" t="s">
        <v>34</v>
      </c>
      <c r="ER48" t="s">
        <v>98</v>
      </c>
      <c r="ES48">
        <v>34001</v>
      </c>
      <c r="EU48" t="s">
        <v>168</v>
      </c>
      <c r="EV48">
        <v>48811</v>
      </c>
      <c r="EW48" t="s">
        <v>37</v>
      </c>
      <c r="EX48" t="s">
        <v>38</v>
      </c>
      <c r="FA48" t="s">
        <v>38</v>
      </c>
      <c r="FB48">
        <v>39.479199999999999</v>
      </c>
      <c r="FC48">
        <v>-74.539699999999996</v>
      </c>
      <c r="FD48" t="s">
        <v>39</v>
      </c>
      <c r="FE48" t="s">
        <v>169</v>
      </c>
      <c r="FF48" t="s">
        <v>34</v>
      </c>
      <c r="FG48">
        <v>0</v>
      </c>
      <c r="FH48" t="s">
        <v>41</v>
      </c>
      <c r="FI48">
        <v>8</v>
      </c>
      <c r="FK48" t="s">
        <v>45</v>
      </c>
      <c r="FL48" t="s">
        <v>46</v>
      </c>
      <c r="FM48">
        <v>1.2140199999999999E-3</v>
      </c>
      <c r="FN48" t="s">
        <v>44</v>
      </c>
      <c r="FO48">
        <v>12396711</v>
      </c>
      <c r="FR48">
        <v>61583513</v>
      </c>
      <c r="FT48">
        <v>300</v>
      </c>
      <c r="FU48">
        <v>79697414</v>
      </c>
      <c r="FW48">
        <v>2275050012</v>
      </c>
      <c r="FX48">
        <v>2</v>
      </c>
      <c r="FY48" t="s">
        <v>34</v>
      </c>
      <c r="FZ48" t="s">
        <v>98</v>
      </c>
      <c r="GA48">
        <v>34001</v>
      </c>
      <c r="GC48" t="s">
        <v>168</v>
      </c>
      <c r="GD48">
        <v>48811</v>
      </c>
      <c r="GE48" t="s">
        <v>37</v>
      </c>
      <c r="GF48" t="s">
        <v>38</v>
      </c>
      <c r="GI48" t="s">
        <v>38</v>
      </c>
      <c r="GJ48">
        <v>39.479199999999999</v>
      </c>
      <c r="GK48">
        <v>-74.539699999999996</v>
      </c>
      <c r="GL48" t="s">
        <v>39</v>
      </c>
      <c r="GM48" t="s">
        <v>169</v>
      </c>
      <c r="GN48" t="s">
        <v>34</v>
      </c>
      <c r="GO48">
        <v>0</v>
      </c>
      <c r="GP48" t="s">
        <v>41</v>
      </c>
      <c r="GQ48">
        <v>8</v>
      </c>
      <c r="GS48" t="s">
        <v>42</v>
      </c>
      <c r="GT48" t="s">
        <v>43</v>
      </c>
      <c r="GU48">
        <v>1.1376499999999999E-2</v>
      </c>
      <c r="GV48" t="s">
        <v>44</v>
      </c>
    </row>
    <row r="49" spans="1:204" x14ac:dyDescent="0.25">
      <c r="A49">
        <v>11533611</v>
      </c>
      <c r="D49">
        <v>60519213</v>
      </c>
      <c r="F49">
        <v>300</v>
      </c>
      <c r="G49">
        <v>77580214</v>
      </c>
      <c r="I49">
        <v>2275050012</v>
      </c>
      <c r="J49">
        <v>2</v>
      </c>
      <c r="K49" t="s">
        <v>34</v>
      </c>
      <c r="L49" t="s">
        <v>98</v>
      </c>
      <c r="M49">
        <v>34001</v>
      </c>
      <c r="O49" t="s">
        <v>168</v>
      </c>
      <c r="P49">
        <v>48811</v>
      </c>
      <c r="Q49" t="s">
        <v>37</v>
      </c>
      <c r="R49" t="s">
        <v>38</v>
      </c>
      <c r="U49" t="s">
        <v>38</v>
      </c>
      <c r="V49">
        <v>39.358600000000003</v>
      </c>
      <c r="W49">
        <v>-74.434399999999997</v>
      </c>
      <c r="X49" t="s">
        <v>39</v>
      </c>
      <c r="Y49" t="s">
        <v>100</v>
      </c>
      <c r="Z49" t="s">
        <v>34</v>
      </c>
      <c r="AA49">
        <v>0</v>
      </c>
      <c r="AB49" t="s">
        <v>41</v>
      </c>
      <c r="AC49">
        <v>8</v>
      </c>
      <c r="AE49" t="s">
        <v>53</v>
      </c>
      <c r="AF49" t="s">
        <v>54</v>
      </c>
      <c r="AG49">
        <v>0.15802099999999999</v>
      </c>
      <c r="AH49" t="s">
        <v>44</v>
      </c>
      <c r="AI49">
        <v>11533611</v>
      </c>
      <c r="AL49">
        <v>60519213</v>
      </c>
      <c r="AN49">
        <v>300</v>
      </c>
      <c r="AO49">
        <v>77580214</v>
      </c>
      <c r="AQ49">
        <v>2275050012</v>
      </c>
      <c r="AR49">
        <v>2</v>
      </c>
      <c r="AS49" t="s">
        <v>34</v>
      </c>
      <c r="AT49" t="s">
        <v>98</v>
      </c>
      <c r="AU49">
        <v>34001</v>
      </c>
      <c r="AW49" t="s">
        <v>168</v>
      </c>
      <c r="AX49">
        <v>48811</v>
      </c>
      <c r="AY49" t="s">
        <v>37</v>
      </c>
      <c r="AZ49" t="s">
        <v>38</v>
      </c>
      <c r="BC49" t="s">
        <v>38</v>
      </c>
      <c r="BD49">
        <v>39.358600000000003</v>
      </c>
      <c r="BE49">
        <v>-74.434399999999997</v>
      </c>
      <c r="BF49" t="s">
        <v>39</v>
      </c>
      <c r="BG49" t="s">
        <v>100</v>
      </c>
      <c r="BH49" t="s">
        <v>34</v>
      </c>
      <c r="BI49">
        <v>0</v>
      </c>
      <c r="BJ49" t="s">
        <v>41</v>
      </c>
      <c r="BK49">
        <v>8</v>
      </c>
      <c r="BM49" t="s">
        <v>51</v>
      </c>
      <c r="BN49" t="s">
        <v>52</v>
      </c>
      <c r="BO49">
        <v>5.3417999999999998E-3</v>
      </c>
      <c r="BP49" t="s">
        <v>44</v>
      </c>
      <c r="BQ49">
        <v>11533611</v>
      </c>
      <c r="BT49">
        <v>60519213</v>
      </c>
      <c r="BV49">
        <v>300</v>
      </c>
      <c r="BW49">
        <v>77580214</v>
      </c>
      <c r="BY49">
        <v>2275050012</v>
      </c>
      <c r="BZ49">
        <v>2</v>
      </c>
      <c r="CA49" t="s">
        <v>34</v>
      </c>
      <c r="CB49" t="s">
        <v>98</v>
      </c>
      <c r="CC49">
        <v>34001</v>
      </c>
      <c r="CE49" t="s">
        <v>168</v>
      </c>
      <c r="CF49">
        <v>48811</v>
      </c>
      <c r="CG49" t="s">
        <v>37</v>
      </c>
      <c r="CH49" t="s">
        <v>38</v>
      </c>
      <c r="CK49" t="s">
        <v>38</v>
      </c>
      <c r="CL49">
        <v>39.358600000000003</v>
      </c>
      <c r="CM49">
        <v>-74.434399999999997</v>
      </c>
      <c r="CN49" t="s">
        <v>39</v>
      </c>
      <c r="CO49" t="s">
        <v>100</v>
      </c>
      <c r="CP49" t="s">
        <v>34</v>
      </c>
      <c r="CQ49">
        <v>0</v>
      </c>
      <c r="CR49" t="s">
        <v>41</v>
      </c>
      <c r="CS49">
        <v>8</v>
      </c>
      <c r="CU49" t="s">
        <v>49</v>
      </c>
      <c r="CV49" t="s">
        <v>50</v>
      </c>
      <c r="CW49">
        <v>3.9055499999999998E-3</v>
      </c>
      <c r="CX49" t="s">
        <v>44</v>
      </c>
      <c r="CY49">
        <v>11533611</v>
      </c>
      <c r="DB49">
        <v>60519213</v>
      </c>
      <c r="DD49">
        <v>300</v>
      </c>
      <c r="DE49">
        <v>77580214</v>
      </c>
      <c r="DG49">
        <v>2275050012</v>
      </c>
      <c r="DH49">
        <v>2</v>
      </c>
      <c r="DI49" t="s">
        <v>34</v>
      </c>
      <c r="DJ49" t="s">
        <v>98</v>
      </c>
      <c r="DK49">
        <v>34001</v>
      </c>
      <c r="DM49" t="s">
        <v>168</v>
      </c>
      <c r="DN49">
        <v>48811</v>
      </c>
      <c r="DO49" t="s">
        <v>37</v>
      </c>
      <c r="DP49" t="s">
        <v>38</v>
      </c>
      <c r="DS49" t="s">
        <v>38</v>
      </c>
      <c r="DT49">
        <v>39.358600000000003</v>
      </c>
      <c r="DU49">
        <v>-74.434399999999997</v>
      </c>
      <c r="DV49" t="s">
        <v>39</v>
      </c>
      <c r="DW49" t="s">
        <v>100</v>
      </c>
      <c r="DX49" t="s">
        <v>34</v>
      </c>
      <c r="DY49">
        <v>0</v>
      </c>
      <c r="DZ49" t="s">
        <v>41</v>
      </c>
      <c r="EA49">
        <v>8</v>
      </c>
      <c r="EC49" t="s">
        <v>47</v>
      </c>
      <c r="ED49" t="s">
        <v>48</v>
      </c>
      <c r="EE49">
        <v>3.8118200000000001E-3</v>
      </c>
      <c r="EF49" t="s">
        <v>44</v>
      </c>
      <c r="EG49">
        <v>11533611</v>
      </c>
      <c r="EJ49">
        <v>60519213</v>
      </c>
      <c r="EL49">
        <v>300</v>
      </c>
      <c r="EM49">
        <v>77580214</v>
      </c>
      <c r="EO49">
        <v>2275050012</v>
      </c>
      <c r="EP49">
        <v>2</v>
      </c>
      <c r="EQ49" t="s">
        <v>34</v>
      </c>
      <c r="ER49" t="s">
        <v>98</v>
      </c>
      <c r="ES49">
        <v>34001</v>
      </c>
      <c r="EU49" t="s">
        <v>168</v>
      </c>
      <c r="EV49">
        <v>48811</v>
      </c>
      <c r="EW49" t="s">
        <v>37</v>
      </c>
      <c r="EX49" t="s">
        <v>38</v>
      </c>
      <c r="FA49" t="s">
        <v>38</v>
      </c>
      <c r="FB49">
        <v>39.358600000000003</v>
      </c>
      <c r="FC49">
        <v>-74.434399999999997</v>
      </c>
      <c r="FD49" t="s">
        <v>39</v>
      </c>
      <c r="FE49" t="s">
        <v>100</v>
      </c>
      <c r="FF49" t="s">
        <v>34</v>
      </c>
      <c r="FG49">
        <v>0</v>
      </c>
      <c r="FH49" t="s">
        <v>41</v>
      </c>
      <c r="FI49">
        <v>8</v>
      </c>
      <c r="FK49" t="s">
        <v>45</v>
      </c>
      <c r="FL49" t="s">
        <v>46</v>
      </c>
      <c r="FM49">
        <v>1.2140199999999999E-3</v>
      </c>
      <c r="FN49" t="s">
        <v>44</v>
      </c>
      <c r="FO49">
        <v>11533611</v>
      </c>
      <c r="FR49">
        <v>60519213</v>
      </c>
      <c r="FT49">
        <v>300</v>
      </c>
      <c r="FU49">
        <v>77580214</v>
      </c>
      <c r="FW49">
        <v>2275050012</v>
      </c>
      <c r="FX49">
        <v>2</v>
      </c>
      <c r="FY49" t="s">
        <v>34</v>
      </c>
      <c r="FZ49" t="s">
        <v>98</v>
      </c>
      <c r="GA49">
        <v>34001</v>
      </c>
      <c r="GC49" t="s">
        <v>168</v>
      </c>
      <c r="GD49">
        <v>48811</v>
      </c>
      <c r="GE49" t="s">
        <v>37</v>
      </c>
      <c r="GF49" t="s">
        <v>38</v>
      </c>
      <c r="GI49" t="s">
        <v>38</v>
      </c>
      <c r="GJ49">
        <v>39.358600000000003</v>
      </c>
      <c r="GK49">
        <v>-74.434399999999997</v>
      </c>
      <c r="GL49" t="s">
        <v>39</v>
      </c>
      <c r="GM49" t="s">
        <v>100</v>
      </c>
      <c r="GN49" t="s">
        <v>34</v>
      </c>
      <c r="GO49">
        <v>0</v>
      </c>
      <c r="GP49" t="s">
        <v>41</v>
      </c>
      <c r="GQ49">
        <v>8</v>
      </c>
      <c r="GS49" t="s">
        <v>42</v>
      </c>
      <c r="GT49" t="s">
        <v>43</v>
      </c>
      <c r="GU49">
        <v>1.1376499999999999E-2</v>
      </c>
      <c r="GV49" t="s">
        <v>44</v>
      </c>
    </row>
    <row r="50" spans="1:204" x14ac:dyDescent="0.25">
      <c r="A50">
        <v>11751511</v>
      </c>
      <c r="D50">
        <v>61323913</v>
      </c>
      <c r="F50">
        <v>300</v>
      </c>
      <c r="G50">
        <v>79185914</v>
      </c>
      <c r="I50">
        <v>2275050011</v>
      </c>
      <c r="J50">
        <v>2</v>
      </c>
      <c r="K50" t="s">
        <v>34</v>
      </c>
      <c r="L50" t="s">
        <v>98</v>
      </c>
      <c r="M50">
        <v>34001</v>
      </c>
      <c r="O50" t="s">
        <v>445</v>
      </c>
      <c r="P50">
        <v>48811</v>
      </c>
      <c r="Q50" t="s">
        <v>37</v>
      </c>
      <c r="R50" t="s">
        <v>38</v>
      </c>
      <c r="U50" t="s">
        <v>38</v>
      </c>
      <c r="V50">
        <v>39.375700000000002</v>
      </c>
      <c r="W50">
        <v>-74.535700000000006</v>
      </c>
      <c r="X50" t="s">
        <v>39</v>
      </c>
      <c r="Y50" t="s">
        <v>446</v>
      </c>
      <c r="Z50" t="s">
        <v>34</v>
      </c>
      <c r="AA50">
        <v>0</v>
      </c>
      <c r="AB50" t="s">
        <v>41</v>
      </c>
      <c r="AC50">
        <v>8</v>
      </c>
      <c r="AE50" t="s">
        <v>53</v>
      </c>
      <c r="AF50" t="s">
        <v>54</v>
      </c>
      <c r="AG50">
        <v>0.108126</v>
      </c>
      <c r="AH50" t="s">
        <v>44</v>
      </c>
      <c r="AI50">
        <v>11751511</v>
      </c>
      <c r="AL50">
        <v>61323913</v>
      </c>
      <c r="AN50">
        <v>300</v>
      </c>
      <c r="AO50">
        <v>79185914</v>
      </c>
      <c r="AQ50">
        <v>2275050011</v>
      </c>
      <c r="AR50">
        <v>2</v>
      </c>
      <c r="AS50" t="s">
        <v>34</v>
      </c>
      <c r="AT50" t="s">
        <v>98</v>
      </c>
      <c r="AU50">
        <v>34001</v>
      </c>
      <c r="AW50" t="s">
        <v>445</v>
      </c>
      <c r="AX50">
        <v>48811</v>
      </c>
      <c r="AY50" t="s">
        <v>37</v>
      </c>
      <c r="AZ50" t="s">
        <v>38</v>
      </c>
      <c r="BC50" t="s">
        <v>38</v>
      </c>
      <c r="BD50">
        <v>39.375700000000002</v>
      </c>
      <c r="BE50">
        <v>-74.535700000000006</v>
      </c>
      <c r="BF50" t="s">
        <v>39</v>
      </c>
      <c r="BG50" t="s">
        <v>446</v>
      </c>
      <c r="BH50" t="s">
        <v>34</v>
      </c>
      <c r="BI50">
        <v>0</v>
      </c>
      <c r="BJ50" t="s">
        <v>41</v>
      </c>
      <c r="BK50">
        <v>8</v>
      </c>
      <c r="BM50" t="s">
        <v>51</v>
      </c>
      <c r="BN50" t="s">
        <v>52</v>
      </c>
      <c r="BO50">
        <v>5.8500000000000002E-4</v>
      </c>
      <c r="BP50" t="s">
        <v>44</v>
      </c>
      <c r="BQ50">
        <v>11751511</v>
      </c>
      <c r="BT50">
        <v>61323913</v>
      </c>
      <c r="BV50">
        <v>300</v>
      </c>
      <c r="BW50">
        <v>79185914</v>
      </c>
      <c r="BY50">
        <v>2275050011</v>
      </c>
      <c r="BZ50">
        <v>2</v>
      </c>
      <c r="CA50" t="s">
        <v>34</v>
      </c>
      <c r="CB50" t="s">
        <v>98</v>
      </c>
      <c r="CC50">
        <v>34001</v>
      </c>
      <c r="CE50" t="s">
        <v>445</v>
      </c>
      <c r="CF50">
        <v>48811</v>
      </c>
      <c r="CG50" t="s">
        <v>37</v>
      </c>
      <c r="CH50" t="s">
        <v>38</v>
      </c>
      <c r="CK50" t="s">
        <v>38</v>
      </c>
      <c r="CL50">
        <v>39.375700000000002</v>
      </c>
      <c r="CM50">
        <v>-74.535700000000006</v>
      </c>
      <c r="CN50" t="s">
        <v>39</v>
      </c>
      <c r="CO50" t="s">
        <v>446</v>
      </c>
      <c r="CP50" t="s">
        <v>34</v>
      </c>
      <c r="CQ50">
        <v>0</v>
      </c>
      <c r="CR50" t="s">
        <v>41</v>
      </c>
      <c r="CS50">
        <v>8</v>
      </c>
      <c r="CU50" t="s">
        <v>49</v>
      </c>
      <c r="CV50" t="s">
        <v>50</v>
      </c>
      <c r="CW50">
        <v>2.1302999999999999E-3</v>
      </c>
      <c r="CX50" t="s">
        <v>44</v>
      </c>
      <c r="CY50">
        <v>11751511</v>
      </c>
      <c r="DB50">
        <v>61323913</v>
      </c>
      <c r="DD50">
        <v>300</v>
      </c>
      <c r="DE50">
        <v>79185914</v>
      </c>
      <c r="DG50">
        <v>2275050011</v>
      </c>
      <c r="DH50">
        <v>2</v>
      </c>
      <c r="DI50" t="s">
        <v>34</v>
      </c>
      <c r="DJ50" t="s">
        <v>98</v>
      </c>
      <c r="DK50">
        <v>34001</v>
      </c>
      <c r="DM50" t="s">
        <v>445</v>
      </c>
      <c r="DN50">
        <v>48811</v>
      </c>
      <c r="DO50" t="s">
        <v>37</v>
      </c>
      <c r="DP50" t="s">
        <v>38</v>
      </c>
      <c r="DS50" t="s">
        <v>38</v>
      </c>
      <c r="DT50">
        <v>39.375700000000002</v>
      </c>
      <c r="DU50">
        <v>-74.535700000000006</v>
      </c>
      <c r="DV50" t="s">
        <v>39</v>
      </c>
      <c r="DW50" t="s">
        <v>446</v>
      </c>
      <c r="DX50" t="s">
        <v>34</v>
      </c>
      <c r="DY50">
        <v>0</v>
      </c>
      <c r="DZ50" t="s">
        <v>41</v>
      </c>
      <c r="EA50">
        <v>8</v>
      </c>
      <c r="EC50" t="s">
        <v>47</v>
      </c>
      <c r="ED50" t="s">
        <v>48</v>
      </c>
      <c r="EE50">
        <v>1.4699100000000001E-3</v>
      </c>
      <c r="EF50" t="s">
        <v>44</v>
      </c>
      <c r="EG50">
        <v>11751511</v>
      </c>
      <c r="EJ50">
        <v>61323913</v>
      </c>
      <c r="EL50">
        <v>300</v>
      </c>
      <c r="EM50">
        <v>79185914</v>
      </c>
      <c r="EO50">
        <v>2275050011</v>
      </c>
      <c r="EP50">
        <v>2</v>
      </c>
      <c r="EQ50" t="s">
        <v>34</v>
      </c>
      <c r="ER50" t="s">
        <v>98</v>
      </c>
      <c r="ES50">
        <v>34001</v>
      </c>
      <c r="EU50" t="s">
        <v>445</v>
      </c>
      <c r="EV50">
        <v>48811</v>
      </c>
      <c r="EW50" t="s">
        <v>37</v>
      </c>
      <c r="EX50" t="s">
        <v>38</v>
      </c>
      <c r="FA50" t="s">
        <v>38</v>
      </c>
      <c r="FB50">
        <v>39.375700000000002</v>
      </c>
      <c r="FC50">
        <v>-74.535700000000006</v>
      </c>
      <c r="FD50" t="s">
        <v>39</v>
      </c>
      <c r="FE50" t="s">
        <v>446</v>
      </c>
      <c r="FF50" t="s">
        <v>34</v>
      </c>
      <c r="FG50">
        <v>0</v>
      </c>
      <c r="FH50" t="s">
        <v>41</v>
      </c>
      <c r="FI50">
        <v>8</v>
      </c>
      <c r="FK50" t="s">
        <v>45</v>
      </c>
      <c r="FL50" t="s">
        <v>46</v>
      </c>
      <c r="FM50">
        <v>9.0000000000000006E-5</v>
      </c>
      <c r="FN50" t="s">
        <v>44</v>
      </c>
      <c r="FO50">
        <v>11751511</v>
      </c>
      <c r="FR50">
        <v>61323913</v>
      </c>
      <c r="FT50">
        <v>300</v>
      </c>
      <c r="FU50">
        <v>79185914</v>
      </c>
      <c r="FW50">
        <v>2275050011</v>
      </c>
      <c r="FX50">
        <v>2</v>
      </c>
      <c r="FY50" t="s">
        <v>34</v>
      </c>
      <c r="FZ50" t="s">
        <v>98</v>
      </c>
      <c r="GA50">
        <v>34001</v>
      </c>
      <c r="GC50" t="s">
        <v>445</v>
      </c>
      <c r="GD50">
        <v>48811</v>
      </c>
      <c r="GE50" t="s">
        <v>37</v>
      </c>
      <c r="GF50" t="s">
        <v>38</v>
      </c>
      <c r="GI50" t="s">
        <v>38</v>
      </c>
      <c r="GJ50">
        <v>39.375700000000002</v>
      </c>
      <c r="GK50">
        <v>-74.535700000000006</v>
      </c>
      <c r="GL50" t="s">
        <v>39</v>
      </c>
      <c r="GM50" t="s">
        <v>446</v>
      </c>
      <c r="GN50" t="s">
        <v>34</v>
      </c>
      <c r="GO50">
        <v>0</v>
      </c>
      <c r="GP50" t="s">
        <v>41</v>
      </c>
      <c r="GQ50">
        <v>8</v>
      </c>
      <c r="GS50" t="s">
        <v>42</v>
      </c>
      <c r="GT50" t="s">
        <v>43</v>
      </c>
      <c r="GU50">
        <v>1.3542700000000001E-3</v>
      </c>
      <c r="GV50" t="s">
        <v>44</v>
      </c>
    </row>
    <row r="51" spans="1:204" x14ac:dyDescent="0.25">
      <c r="A51">
        <v>11751511</v>
      </c>
      <c r="D51">
        <v>61323913</v>
      </c>
      <c r="F51">
        <v>300</v>
      </c>
      <c r="G51">
        <v>79186014</v>
      </c>
      <c r="I51">
        <v>2275050012</v>
      </c>
      <c r="J51">
        <v>2</v>
      </c>
      <c r="K51" t="s">
        <v>34</v>
      </c>
      <c r="L51" t="s">
        <v>98</v>
      </c>
      <c r="M51">
        <v>34001</v>
      </c>
      <c r="O51" t="s">
        <v>445</v>
      </c>
      <c r="P51">
        <v>48811</v>
      </c>
      <c r="Q51" t="s">
        <v>37</v>
      </c>
      <c r="R51" t="s">
        <v>38</v>
      </c>
      <c r="U51" t="s">
        <v>38</v>
      </c>
      <c r="V51">
        <v>39.375700000000002</v>
      </c>
      <c r="W51">
        <v>-74.535700000000006</v>
      </c>
      <c r="X51" t="s">
        <v>39</v>
      </c>
      <c r="Y51" t="s">
        <v>446</v>
      </c>
      <c r="Z51" t="s">
        <v>34</v>
      </c>
      <c r="AA51">
        <v>0</v>
      </c>
      <c r="AB51" t="s">
        <v>41</v>
      </c>
      <c r="AC51">
        <v>8</v>
      </c>
      <c r="AE51" t="s">
        <v>53</v>
      </c>
      <c r="AF51" t="s">
        <v>54</v>
      </c>
      <c r="AG51">
        <v>0.15802099999999999</v>
      </c>
      <c r="AH51" t="s">
        <v>44</v>
      </c>
      <c r="AI51">
        <v>11751511</v>
      </c>
      <c r="AL51">
        <v>61323913</v>
      </c>
      <c r="AN51">
        <v>300</v>
      </c>
      <c r="AO51">
        <v>79186014</v>
      </c>
      <c r="AQ51">
        <v>2275050012</v>
      </c>
      <c r="AR51">
        <v>2</v>
      </c>
      <c r="AS51" t="s">
        <v>34</v>
      </c>
      <c r="AT51" t="s">
        <v>98</v>
      </c>
      <c r="AU51">
        <v>34001</v>
      </c>
      <c r="AW51" t="s">
        <v>445</v>
      </c>
      <c r="AX51">
        <v>48811</v>
      </c>
      <c r="AY51" t="s">
        <v>37</v>
      </c>
      <c r="AZ51" t="s">
        <v>38</v>
      </c>
      <c r="BC51" t="s">
        <v>38</v>
      </c>
      <c r="BD51">
        <v>39.375700000000002</v>
      </c>
      <c r="BE51">
        <v>-74.535700000000006</v>
      </c>
      <c r="BF51" t="s">
        <v>39</v>
      </c>
      <c r="BG51" t="s">
        <v>446</v>
      </c>
      <c r="BH51" t="s">
        <v>34</v>
      </c>
      <c r="BI51">
        <v>0</v>
      </c>
      <c r="BJ51" t="s">
        <v>41</v>
      </c>
      <c r="BK51">
        <v>8</v>
      </c>
      <c r="BM51" t="s">
        <v>51</v>
      </c>
      <c r="BN51" t="s">
        <v>52</v>
      </c>
      <c r="BO51">
        <v>5.3417999999999998E-3</v>
      </c>
      <c r="BP51" t="s">
        <v>44</v>
      </c>
      <c r="BQ51">
        <v>11751511</v>
      </c>
      <c r="BT51">
        <v>61323913</v>
      </c>
      <c r="BV51">
        <v>300</v>
      </c>
      <c r="BW51">
        <v>79186014</v>
      </c>
      <c r="BY51">
        <v>2275050012</v>
      </c>
      <c r="BZ51">
        <v>2</v>
      </c>
      <c r="CA51" t="s">
        <v>34</v>
      </c>
      <c r="CB51" t="s">
        <v>98</v>
      </c>
      <c r="CC51">
        <v>34001</v>
      </c>
      <c r="CE51" t="s">
        <v>445</v>
      </c>
      <c r="CF51">
        <v>48811</v>
      </c>
      <c r="CG51" t="s">
        <v>37</v>
      </c>
      <c r="CH51" t="s">
        <v>38</v>
      </c>
      <c r="CK51" t="s">
        <v>38</v>
      </c>
      <c r="CL51">
        <v>39.375700000000002</v>
      </c>
      <c r="CM51">
        <v>-74.535700000000006</v>
      </c>
      <c r="CN51" t="s">
        <v>39</v>
      </c>
      <c r="CO51" t="s">
        <v>446</v>
      </c>
      <c r="CP51" t="s">
        <v>34</v>
      </c>
      <c r="CQ51">
        <v>0</v>
      </c>
      <c r="CR51" t="s">
        <v>41</v>
      </c>
      <c r="CS51">
        <v>8</v>
      </c>
      <c r="CU51" t="s">
        <v>49</v>
      </c>
      <c r="CV51" t="s">
        <v>50</v>
      </c>
      <c r="CW51">
        <v>3.9055499999999998E-3</v>
      </c>
      <c r="CX51" t="s">
        <v>44</v>
      </c>
      <c r="CY51">
        <v>11751511</v>
      </c>
      <c r="DB51">
        <v>61323913</v>
      </c>
      <c r="DD51">
        <v>300</v>
      </c>
      <c r="DE51">
        <v>79186014</v>
      </c>
      <c r="DG51">
        <v>2275050012</v>
      </c>
      <c r="DH51">
        <v>2</v>
      </c>
      <c r="DI51" t="s">
        <v>34</v>
      </c>
      <c r="DJ51" t="s">
        <v>98</v>
      </c>
      <c r="DK51">
        <v>34001</v>
      </c>
      <c r="DM51" t="s">
        <v>445</v>
      </c>
      <c r="DN51">
        <v>48811</v>
      </c>
      <c r="DO51" t="s">
        <v>37</v>
      </c>
      <c r="DP51" t="s">
        <v>38</v>
      </c>
      <c r="DS51" t="s">
        <v>38</v>
      </c>
      <c r="DT51">
        <v>39.375700000000002</v>
      </c>
      <c r="DU51">
        <v>-74.535700000000006</v>
      </c>
      <c r="DV51" t="s">
        <v>39</v>
      </c>
      <c r="DW51" t="s">
        <v>446</v>
      </c>
      <c r="DX51" t="s">
        <v>34</v>
      </c>
      <c r="DY51">
        <v>0</v>
      </c>
      <c r="DZ51" t="s">
        <v>41</v>
      </c>
      <c r="EA51">
        <v>8</v>
      </c>
      <c r="EC51" t="s">
        <v>47</v>
      </c>
      <c r="ED51" t="s">
        <v>48</v>
      </c>
      <c r="EE51">
        <v>3.8118200000000001E-3</v>
      </c>
      <c r="EF51" t="s">
        <v>44</v>
      </c>
      <c r="EG51">
        <v>11751511</v>
      </c>
      <c r="EJ51">
        <v>61323913</v>
      </c>
      <c r="EL51">
        <v>300</v>
      </c>
      <c r="EM51">
        <v>79186014</v>
      </c>
      <c r="EO51">
        <v>2275050012</v>
      </c>
      <c r="EP51">
        <v>2</v>
      </c>
      <c r="EQ51" t="s">
        <v>34</v>
      </c>
      <c r="ER51" t="s">
        <v>98</v>
      </c>
      <c r="ES51">
        <v>34001</v>
      </c>
      <c r="EU51" t="s">
        <v>445</v>
      </c>
      <c r="EV51">
        <v>48811</v>
      </c>
      <c r="EW51" t="s">
        <v>37</v>
      </c>
      <c r="EX51" t="s">
        <v>38</v>
      </c>
      <c r="FA51" t="s">
        <v>38</v>
      </c>
      <c r="FB51">
        <v>39.375700000000002</v>
      </c>
      <c r="FC51">
        <v>-74.535700000000006</v>
      </c>
      <c r="FD51" t="s">
        <v>39</v>
      </c>
      <c r="FE51" t="s">
        <v>446</v>
      </c>
      <c r="FF51" t="s">
        <v>34</v>
      </c>
      <c r="FG51">
        <v>0</v>
      </c>
      <c r="FH51" t="s">
        <v>41</v>
      </c>
      <c r="FI51">
        <v>8</v>
      </c>
      <c r="FK51" t="s">
        <v>45</v>
      </c>
      <c r="FL51" t="s">
        <v>46</v>
      </c>
      <c r="FM51">
        <v>1.2140199999999999E-3</v>
      </c>
      <c r="FN51" t="s">
        <v>44</v>
      </c>
      <c r="FO51">
        <v>11751511</v>
      </c>
      <c r="FR51">
        <v>61323913</v>
      </c>
      <c r="FT51">
        <v>300</v>
      </c>
      <c r="FU51">
        <v>79186014</v>
      </c>
      <c r="FW51">
        <v>2275050012</v>
      </c>
      <c r="FX51">
        <v>2</v>
      </c>
      <c r="FY51" t="s">
        <v>34</v>
      </c>
      <c r="FZ51" t="s">
        <v>98</v>
      </c>
      <c r="GA51">
        <v>34001</v>
      </c>
      <c r="GC51" t="s">
        <v>445</v>
      </c>
      <c r="GD51">
        <v>48811</v>
      </c>
      <c r="GE51" t="s">
        <v>37</v>
      </c>
      <c r="GF51" t="s">
        <v>38</v>
      </c>
      <c r="GI51" t="s">
        <v>38</v>
      </c>
      <c r="GJ51">
        <v>39.375700000000002</v>
      </c>
      <c r="GK51">
        <v>-74.535700000000006</v>
      </c>
      <c r="GL51" t="s">
        <v>39</v>
      </c>
      <c r="GM51" t="s">
        <v>446</v>
      </c>
      <c r="GN51" t="s">
        <v>34</v>
      </c>
      <c r="GO51">
        <v>0</v>
      </c>
      <c r="GP51" t="s">
        <v>41</v>
      </c>
      <c r="GQ51">
        <v>8</v>
      </c>
      <c r="GS51" t="s">
        <v>42</v>
      </c>
      <c r="GT51" t="s">
        <v>43</v>
      </c>
      <c r="GU51">
        <v>1.1376499999999999E-2</v>
      </c>
      <c r="GV51" t="s">
        <v>44</v>
      </c>
    </row>
    <row r="52" spans="1:204" x14ac:dyDescent="0.25">
      <c r="A52">
        <v>11842811</v>
      </c>
      <c r="D52">
        <v>60907913</v>
      </c>
      <c r="F52">
        <v>300</v>
      </c>
      <c r="G52">
        <v>78355914</v>
      </c>
      <c r="I52">
        <v>2275050011</v>
      </c>
      <c r="J52">
        <v>2</v>
      </c>
      <c r="K52" t="s">
        <v>34</v>
      </c>
      <c r="L52" t="s">
        <v>98</v>
      </c>
      <c r="M52">
        <v>34001</v>
      </c>
      <c r="O52" t="s">
        <v>152</v>
      </c>
      <c r="P52">
        <v>48811</v>
      </c>
      <c r="Q52" t="s">
        <v>37</v>
      </c>
      <c r="R52" t="s">
        <v>38</v>
      </c>
      <c r="U52" t="s">
        <v>38</v>
      </c>
      <c r="V52">
        <v>39.6357</v>
      </c>
      <c r="W52">
        <v>-74.748999999999995</v>
      </c>
      <c r="X52" t="s">
        <v>39</v>
      </c>
      <c r="Y52" t="s">
        <v>153</v>
      </c>
      <c r="Z52" t="s">
        <v>34</v>
      </c>
      <c r="AA52">
        <v>0</v>
      </c>
      <c r="AB52" t="s">
        <v>41</v>
      </c>
      <c r="AC52">
        <v>8</v>
      </c>
      <c r="AE52" t="s">
        <v>53</v>
      </c>
      <c r="AF52" t="s">
        <v>54</v>
      </c>
      <c r="AG52">
        <v>0.108126</v>
      </c>
      <c r="AH52" t="s">
        <v>44</v>
      </c>
      <c r="AI52">
        <v>11842811</v>
      </c>
      <c r="AL52">
        <v>60907913</v>
      </c>
      <c r="AN52">
        <v>300</v>
      </c>
      <c r="AO52">
        <v>78355914</v>
      </c>
      <c r="AQ52">
        <v>2275050011</v>
      </c>
      <c r="AR52">
        <v>2</v>
      </c>
      <c r="AS52" t="s">
        <v>34</v>
      </c>
      <c r="AT52" t="s">
        <v>98</v>
      </c>
      <c r="AU52">
        <v>34001</v>
      </c>
      <c r="AW52" t="s">
        <v>152</v>
      </c>
      <c r="AX52">
        <v>48811</v>
      </c>
      <c r="AY52" t="s">
        <v>37</v>
      </c>
      <c r="AZ52" t="s">
        <v>38</v>
      </c>
      <c r="BC52" t="s">
        <v>38</v>
      </c>
      <c r="BD52">
        <v>39.6357</v>
      </c>
      <c r="BE52">
        <v>-74.748999999999995</v>
      </c>
      <c r="BF52" t="s">
        <v>39</v>
      </c>
      <c r="BG52" t="s">
        <v>153</v>
      </c>
      <c r="BH52" t="s">
        <v>34</v>
      </c>
      <c r="BI52">
        <v>0</v>
      </c>
      <c r="BJ52" t="s">
        <v>41</v>
      </c>
      <c r="BK52">
        <v>8</v>
      </c>
      <c r="BM52" t="s">
        <v>51</v>
      </c>
      <c r="BN52" t="s">
        <v>52</v>
      </c>
      <c r="BO52">
        <v>5.8500000000000002E-4</v>
      </c>
      <c r="BP52" t="s">
        <v>44</v>
      </c>
      <c r="BQ52">
        <v>11842811</v>
      </c>
      <c r="BT52">
        <v>60907913</v>
      </c>
      <c r="BV52">
        <v>300</v>
      </c>
      <c r="BW52">
        <v>78355914</v>
      </c>
      <c r="BY52">
        <v>2275050011</v>
      </c>
      <c r="BZ52">
        <v>2</v>
      </c>
      <c r="CA52" t="s">
        <v>34</v>
      </c>
      <c r="CB52" t="s">
        <v>98</v>
      </c>
      <c r="CC52">
        <v>34001</v>
      </c>
      <c r="CE52" t="s">
        <v>152</v>
      </c>
      <c r="CF52">
        <v>48811</v>
      </c>
      <c r="CG52" t="s">
        <v>37</v>
      </c>
      <c r="CH52" t="s">
        <v>38</v>
      </c>
      <c r="CK52" t="s">
        <v>38</v>
      </c>
      <c r="CL52">
        <v>39.6357</v>
      </c>
      <c r="CM52">
        <v>-74.748999999999995</v>
      </c>
      <c r="CN52" t="s">
        <v>39</v>
      </c>
      <c r="CO52" t="s">
        <v>153</v>
      </c>
      <c r="CP52" t="s">
        <v>34</v>
      </c>
      <c r="CQ52">
        <v>0</v>
      </c>
      <c r="CR52" t="s">
        <v>41</v>
      </c>
      <c r="CS52">
        <v>8</v>
      </c>
      <c r="CU52" t="s">
        <v>49</v>
      </c>
      <c r="CV52" t="s">
        <v>50</v>
      </c>
      <c r="CW52">
        <v>2.1302999999999999E-3</v>
      </c>
      <c r="CX52" t="s">
        <v>44</v>
      </c>
      <c r="CY52">
        <v>11842811</v>
      </c>
      <c r="DB52">
        <v>60907913</v>
      </c>
      <c r="DD52">
        <v>300</v>
      </c>
      <c r="DE52">
        <v>78355914</v>
      </c>
      <c r="DG52">
        <v>2275050011</v>
      </c>
      <c r="DH52">
        <v>2</v>
      </c>
      <c r="DI52" t="s">
        <v>34</v>
      </c>
      <c r="DJ52" t="s">
        <v>98</v>
      </c>
      <c r="DK52">
        <v>34001</v>
      </c>
      <c r="DM52" t="s">
        <v>152</v>
      </c>
      <c r="DN52">
        <v>48811</v>
      </c>
      <c r="DO52" t="s">
        <v>37</v>
      </c>
      <c r="DP52" t="s">
        <v>38</v>
      </c>
      <c r="DS52" t="s">
        <v>38</v>
      </c>
      <c r="DT52">
        <v>39.6357</v>
      </c>
      <c r="DU52">
        <v>-74.748999999999995</v>
      </c>
      <c r="DV52" t="s">
        <v>39</v>
      </c>
      <c r="DW52" t="s">
        <v>153</v>
      </c>
      <c r="DX52" t="s">
        <v>34</v>
      </c>
      <c r="DY52">
        <v>0</v>
      </c>
      <c r="DZ52" t="s">
        <v>41</v>
      </c>
      <c r="EA52">
        <v>8</v>
      </c>
      <c r="EC52" t="s">
        <v>47</v>
      </c>
      <c r="ED52" t="s">
        <v>48</v>
      </c>
      <c r="EE52">
        <v>1.4699100000000001E-3</v>
      </c>
      <c r="EF52" t="s">
        <v>44</v>
      </c>
      <c r="EG52">
        <v>11842811</v>
      </c>
      <c r="EJ52">
        <v>60907913</v>
      </c>
      <c r="EL52">
        <v>300</v>
      </c>
      <c r="EM52">
        <v>78355914</v>
      </c>
      <c r="EO52">
        <v>2275050011</v>
      </c>
      <c r="EP52">
        <v>2</v>
      </c>
      <c r="EQ52" t="s">
        <v>34</v>
      </c>
      <c r="ER52" t="s">
        <v>98</v>
      </c>
      <c r="ES52">
        <v>34001</v>
      </c>
      <c r="EU52" t="s">
        <v>152</v>
      </c>
      <c r="EV52">
        <v>48811</v>
      </c>
      <c r="EW52" t="s">
        <v>37</v>
      </c>
      <c r="EX52" t="s">
        <v>38</v>
      </c>
      <c r="FA52" t="s">
        <v>38</v>
      </c>
      <c r="FB52">
        <v>39.6357</v>
      </c>
      <c r="FC52">
        <v>-74.748999999999995</v>
      </c>
      <c r="FD52" t="s">
        <v>39</v>
      </c>
      <c r="FE52" t="s">
        <v>153</v>
      </c>
      <c r="FF52" t="s">
        <v>34</v>
      </c>
      <c r="FG52">
        <v>0</v>
      </c>
      <c r="FH52" t="s">
        <v>41</v>
      </c>
      <c r="FI52">
        <v>8</v>
      </c>
      <c r="FK52" t="s">
        <v>45</v>
      </c>
      <c r="FL52" t="s">
        <v>46</v>
      </c>
      <c r="FM52">
        <v>9.0000000000000006E-5</v>
      </c>
      <c r="FN52" t="s">
        <v>44</v>
      </c>
      <c r="FO52">
        <v>11842811</v>
      </c>
      <c r="FR52">
        <v>60907913</v>
      </c>
      <c r="FT52">
        <v>300</v>
      </c>
      <c r="FU52">
        <v>78355914</v>
      </c>
      <c r="FW52">
        <v>2275050011</v>
      </c>
      <c r="FX52">
        <v>2</v>
      </c>
      <c r="FY52" t="s">
        <v>34</v>
      </c>
      <c r="FZ52" t="s">
        <v>98</v>
      </c>
      <c r="GA52">
        <v>34001</v>
      </c>
      <c r="GC52" t="s">
        <v>152</v>
      </c>
      <c r="GD52">
        <v>48811</v>
      </c>
      <c r="GE52" t="s">
        <v>37</v>
      </c>
      <c r="GF52" t="s">
        <v>38</v>
      </c>
      <c r="GI52" t="s">
        <v>38</v>
      </c>
      <c r="GJ52">
        <v>39.6357</v>
      </c>
      <c r="GK52">
        <v>-74.748999999999995</v>
      </c>
      <c r="GL52" t="s">
        <v>39</v>
      </c>
      <c r="GM52" t="s">
        <v>153</v>
      </c>
      <c r="GN52" t="s">
        <v>34</v>
      </c>
      <c r="GO52">
        <v>0</v>
      </c>
      <c r="GP52" t="s">
        <v>41</v>
      </c>
      <c r="GQ52">
        <v>8</v>
      </c>
      <c r="GS52" t="s">
        <v>42</v>
      </c>
      <c r="GT52" t="s">
        <v>43</v>
      </c>
      <c r="GU52">
        <v>1.3542700000000001E-3</v>
      </c>
      <c r="GV52" t="s">
        <v>44</v>
      </c>
    </row>
    <row r="53" spans="1:204" x14ac:dyDescent="0.25">
      <c r="A53">
        <v>11842811</v>
      </c>
      <c r="D53">
        <v>60907913</v>
      </c>
      <c r="F53">
        <v>300</v>
      </c>
      <c r="G53">
        <v>78356014</v>
      </c>
      <c r="I53">
        <v>2275050012</v>
      </c>
      <c r="J53">
        <v>2</v>
      </c>
      <c r="K53" t="s">
        <v>34</v>
      </c>
      <c r="L53" t="s">
        <v>98</v>
      </c>
      <c r="M53">
        <v>34001</v>
      </c>
      <c r="O53" t="s">
        <v>152</v>
      </c>
      <c r="P53">
        <v>48811</v>
      </c>
      <c r="Q53" t="s">
        <v>37</v>
      </c>
      <c r="R53" t="s">
        <v>38</v>
      </c>
      <c r="U53" t="s">
        <v>38</v>
      </c>
      <c r="V53">
        <v>39.6357</v>
      </c>
      <c r="W53">
        <v>-74.748999999999995</v>
      </c>
      <c r="X53" t="s">
        <v>39</v>
      </c>
      <c r="Y53" t="s">
        <v>153</v>
      </c>
      <c r="Z53" t="s">
        <v>34</v>
      </c>
      <c r="AA53">
        <v>0</v>
      </c>
      <c r="AB53" t="s">
        <v>41</v>
      </c>
      <c r="AC53">
        <v>8</v>
      </c>
      <c r="AE53" t="s">
        <v>53</v>
      </c>
      <c r="AF53" t="s">
        <v>54</v>
      </c>
      <c r="AG53">
        <v>0.15802099999999999</v>
      </c>
      <c r="AH53" t="s">
        <v>44</v>
      </c>
      <c r="AI53">
        <v>11842811</v>
      </c>
      <c r="AL53">
        <v>60907913</v>
      </c>
      <c r="AN53">
        <v>300</v>
      </c>
      <c r="AO53">
        <v>78356014</v>
      </c>
      <c r="AQ53">
        <v>2275050012</v>
      </c>
      <c r="AR53">
        <v>2</v>
      </c>
      <c r="AS53" t="s">
        <v>34</v>
      </c>
      <c r="AT53" t="s">
        <v>98</v>
      </c>
      <c r="AU53">
        <v>34001</v>
      </c>
      <c r="AW53" t="s">
        <v>152</v>
      </c>
      <c r="AX53">
        <v>48811</v>
      </c>
      <c r="AY53" t="s">
        <v>37</v>
      </c>
      <c r="AZ53" t="s">
        <v>38</v>
      </c>
      <c r="BC53" t="s">
        <v>38</v>
      </c>
      <c r="BD53">
        <v>39.6357</v>
      </c>
      <c r="BE53">
        <v>-74.748999999999995</v>
      </c>
      <c r="BF53" t="s">
        <v>39</v>
      </c>
      <c r="BG53" t="s">
        <v>153</v>
      </c>
      <c r="BH53" t="s">
        <v>34</v>
      </c>
      <c r="BI53">
        <v>0</v>
      </c>
      <c r="BJ53" t="s">
        <v>41</v>
      </c>
      <c r="BK53">
        <v>8</v>
      </c>
      <c r="BM53" t="s">
        <v>51</v>
      </c>
      <c r="BN53" t="s">
        <v>52</v>
      </c>
      <c r="BO53">
        <v>5.3417999999999998E-3</v>
      </c>
      <c r="BP53" t="s">
        <v>44</v>
      </c>
      <c r="BQ53">
        <v>11842811</v>
      </c>
      <c r="BT53">
        <v>60907913</v>
      </c>
      <c r="BV53">
        <v>300</v>
      </c>
      <c r="BW53">
        <v>78356014</v>
      </c>
      <c r="BY53">
        <v>2275050012</v>
      </c>
      <c r="BZ53">
        <v>2</v>
      </c>
      <c r="CA53" t="s">
        <v>34</v>
      </c>
      <c r="CB53" t="s">
        <v>98</v>
      </c>
      <c r="CC53">
        <v>34001</v>
      </c>
      <c r="CE53" t="s">
        <v>152</v>
      </c>
      <c r="CF53">
        <v>48811</v>
      </c>
      <c r="CG53" t="s">
        <v>37</v>
      </c>
      <c r="CH53" t="s">
        <v>38</v>
      </c>
      <c r="CK53" t="s">
        <v>38</v>
      </c>
      <c r="CL53">
        <v>39.6357</v>
      </c>
      <c r="CM53">
        <v>-74.748999999999995</v>
      </c>
      <c r="CN53" t="s">
        <v>39</v>
      </c>
      <c r="CO53" t="s">
        <v>153</v>
      </c>
      <c r="CP53" t="s">
        <v>34</v>
      </c>
      <c r="CQ53">
        <v>0</v>
      </c>
      <c r="CR53" t="s">
        <v>41</v>
      </c>
      <c r="CS53">
        <v>8</v>
      </c>
      <c r="CU53" t="s">
        <v>49</v>
      </c>
      <c r="CV53" t="s">
        <v>50</v>
      </c>
      <c r="CW53">
        <v>3.9055499999999998E-3</v>
      </c>
      <c r="CX53" t="s">
        <v>44</v>
      </c>
      <c r="CY53">
        <v>11842811</v>
      </c>
      <c r="DB53">
        <v>60907913</v>
      </c>
      <c r="DD53">
        <v>300</v>
      </c>
      <c r="DE53">
        <v>78356014</v>
      </c>
      <c r="DG53">
        <v>2275050012</v>
      </c>
      <c r="DH53">
        <v>2</v>
      </c>
      <c r="DI53" t="s">
        <v>34</v>
      </c>
      <c r="DJ53" t="s">
        <v>98</v>
      </c>
      <c r="DK53">
        <v>34001</v>
      </c>
      <c r="DM53" t="s">
        <v>152</v>
      </c>
      <c r="DN53">
        <v>48811</v>
      </c>
      <c r="DO53" t="s">
        <v>37</v>
      </c>
      <c r="DP53" t="s">
        <v>38</v>
      </c>
      <c r="DS53" t="s">
        <v>38</v>
      </c>
      <c r="DT53">
        <v>39.6357</v>
      </c>
      <c r="DU53">
        <v>-74.748999999999995</v>
      </c>
      <c r="DV53" t="s">
        <v>39</v>
      </c>
      <c r="DW53" t="s">
        <v>153</v>
      </c>
      <c r="DX53" t="s">
        <v>34</v>
      </c>
      <c r="DY53">
        <v>0</v>
      </c>
      <c r="DZ53" t="s">
        <v>41</v>
      </c>
      <c r="EA53">
        <v>8</v>
      </c>
      <c r="EC53" t="s">
        <v>47</v>
      </c>
      <c r="ED53" t="s">
        <v>48</v>
      </c>
      <c r="EE53">
        <v>3.8118200000000001E-3</v>
      </c>
      <c r="EF53" t="s">
        <v>44</v>
      </c>
      <c r="EG53">
        <v>11842811</v>
      </c>
      <c r="EJ53">
        <v>60907913</v>
      </c>
      <c r="EL53">
        <v>300</v>
      </c>
      <c r="EM53">
        <v>78356014</v>
      </c>
      <c r="EO53">
        <v>2275050012</v>
      </c>
      <c r="EP53">
        <v>2</v>
      </c>
      <c r="EQ53" t="s">
        <v>34</v>
      </c>
      <c r="ER53" t="s">
        <v>98</v>
      </c>
      <c r="ES53">
        <v>34001</v>
      </c>
      <c r="EU53" t="s">
        <v>152</v>
      </c>
      <c r="EV53">
        <v>48811</v>
      </c>
      <c r="EW53" t="s">
        <v>37</v>
      </c>
      <c r="EX53" t="s">
        <v>38</v>
      </c>
      <c r="FA53" t="s">
        <v>38</v>
      </c>
      <c r="FB53">
        <v>39.6357</v>
      </c>
      <c r="FC53">
        <v>-74.748999999999995</v>
      </c>
      <c r="FD53" t="s">
        <v>39</v>
      </c>
      <c r="FE53" t="s">
        <v>153</v>
      </c>
      <c r="FF53" t="s">
        <v>34</v>
      </c>
      <c r="FG53">
        <v>0</v>
      </c>
      <c r="FH53" t="s">
        <v>41</v>
      </c>
      <c r="FI53">
        <v>8</v>
      </c>
      <c r="FK53" t="s">
        <v>45</v>
      </c>
      <c r="FL53" t="s">
        <v>46</v>
      </c>
      <c r="FM53">
        <v>1.2140199999999999E-3</v>
      </c>
      <c r="FN53" t="s">
        <v>44</v>
      </c>
      <c r="FO53">
        <v>11842811</v>
      </c>
      <c r="FR53">
        <v>60907913</v>
      </c>
      <c r="FT53">
        <v>300</v>
      </c>
      <c r="FU53">
        <v>78356014</v>
      </c>
      <c r="FW53">
        <v>2275050012</v>
      </c>
      <c r="FX53">
        <v>2</v>
      </c>
      <c r="FY53" t="s">
        <v>34</v>
      </c>
      <c r="FZ53" t="s">
        <v>98</v>
      </c>
      <c r="GA53">
        <v>34001</v>
      </c>
      <c r="GC53" t="s">
        <v>152</v>
      </c>
      <c r="GD53">
        <v>48811</v>
      </c>
      <c r="GE53" t="s">
        <v>37</v>
      </c>
      <c r="GF53" t="s">
        <v>38</v>
      </c>
      <c r="GI53" t="s">
        <v>38</v>
      </c>
      <c r="GJ53">
        <v>39.6357</v>
      </c>
      <c r="GK53">
        <v>-74.748999999999995</v>
      </c>
      <c r="GL53" t="s">
        <v>39</v>
      </c>
      <c r="GM53" t="s">
        <v>153</v>
      </c>
      <c r="GN53" t="s">
        <v>34</v>
      </c>
      <c r="GO53">
        <v>0</v>
      </c>
      <c r="GP53" t="s">
        <v>41</v>
      </c>
      <c r="GQ53">
        <v>8</v>
      </c>
      <c r="GS53" t="s">
        <v>42</v>
      </c>
      <c r="GT53" t="s">
        <v>43</v>
      </c>
      <c r="GU53">
        <v>1.1376499999999999E-2</v>
      </c>
      <c r="GV53" t="s">
        <v>44</v>
      </c>
    </row>
    <row r="54" spans="1:204" x14ac:dyDescent="0.25">
      <c r="A54">
        <v>10983711</v>
      </c>
      <c r="D54">
        <v>60519713</v>
      </c>
      <c r="F54">
        <v>300</v>
      </c>
      <c r="G54">
        <v>77581114</v>
      </c>
      <c r="I54">
        <v>2275050011</v>
      </c>
      <c r="J54">
        <v>2</v>
      </c>
      <c r="K54" t="s">
        <v>34</v>
      </c>
      <c r="L54" t="s">
        <v>98</v>
      </c>
      <c r="M54">
        <v>34001</v>
      </c>
      <c r="O54" t="s">
        <v>575</v>
      </c>
      <c r="P54">
        <v>48811</v>
      </c>
      <c r="Q54" t="s">
        <v>37</v>
      </c>
      <c r="R54" t="s">
        <v>38</v>
      </c>
      <c r="U54" t="s">
        <v>38</v>
      </c>
      <c r="V54">
        <v>39.316800000000001</v>
      </c>
      <c r="W54">
        <v>-74.632900000000006</v>
      </c>
      <c r="X54" t="s">
        <v>39</v>
      </c>
      <c r="Y54" t="s">
        <v>576</v>
      </c>
      <c r="Z54" t="s">
        <v>34</v>
      </c>
      <c r="AA54">
        <v>0</v>
      </c>
      <c r="AB54" t="s">
        <v>41</v>
      </c>
      <c r="AC54">
        <v>8</v>
      </c>
      <c r="AE54" t="s">
        <v>53</v>
      </c>
      <c r="AF54" t="s">
        <v>54</v>
      </c>
      <c r="AG54">
        <v>0.52077700000000005</v>
      </c>
      <c r="AH54" t="s">
        <v>44</v>
      </c>
      <c r="AI54">
        <v>10983711</v>
      </c>
      <c r="AL54">
        <v>60519713</v>
      </c>
      <c r="AN54">
        <v>300</v>
      </c>
      <c r="AO54">
        <v>77581114</v>
      </c>
      <c r="AQ54">
        <v>2275050011</v>
      </c>
      <c r="AR54">
        <v>2</v>
      </c>
      <c r="AS54" t="s">
        <v>34</v>
      </c>
      <c r="AT54" t="s">
        <v>98</v>
      </c>
      <c r="AU54">
        <v>34001</v>
      </c>
      <c r="AW54" t="s">
        <v>575</v>
      </c>
      <c r="AX54">
        <v>48811</v>
      </c>
      <c r="AY54" t="s">
        <v>37</v>
      </c>
      <c r="AZ54" t="s">
        <v>38</v>
      </c>
      <c r="BC54" t="s">
        <v>38</v>
      </c>
      <c r="BD54">
        <v>39.316800000000001</v>
      </c>
      <c r="BE54">
        <v>-74.632900000000006</v>
      </c>
      <c r="BF54" t="s">
        <v>39</v>
      </c>
      <c r="BG54" t="s">
        <v>576</v>
      </c>
      <c r="BH54" t="s">
        <v>34</v>
      </c>
      <c r="BI54">
        <v>0</v>
      </c>
      <c r="BJ54" t="s">
        <v>41</v>
      </c>
      <c r="BK54">
        <v>8</v>
      </c>
      <c r="BM54" t="s">
        <v>51</v>
      </c>
      <c r="BN54" t="s">
        <v>52</v>
      </c>
      <c r="BO54">
        <v>2.81759E-3</v>
      </c>
      <c r="BP54" t="s">
        <v>44</v>
      </c>
      <c r="BQ54">
        <v>10983711</v>
      </c>
      <c r="BT54">
        <v>60519713</v>
      </c>
      <c r="BV54">
        <v>300</v>
      </c>
      <c r="BW54">
        <v>77581114</v>
      </c>
      <c r="BY54">
        <v>2275050011</v>
      </c>
      <c r="BZ54">
        <v>2</v>
      </c>
      <c r="CA54" t="s">
        <v>34</v>
      </c>
      <c r="CB54" t="s">
        <v>98</v>
      </c>
      <c r="CC54">
        <v>34001</v>
      </c>
      <c r="CE54" t="s">
        <v>575</v>
      </c>
      <c r="CF54">
        <v>48811</v>
      </c>
      <c r="CG54" t="s">
        <v>37</v>
      </c>
      <c r="CH54" t="s">
        <v>38</v>
      </c>
      <c r="CK54" t="s">
        <v>38</v>
      </c>
      <c r="CL54">
        <v>39.316800000000001</v>
      </c>
      <c r="CM54">
        <v>-74.632900000000006</v>
      </c>
      <c r="CN54" t="s">
        <v>39</v>
      </c>
      <c r="CO54" t="s">
        <v>576</v>
      </c>
      <c r="CP54" t="s">
        <v>34</v>
      </c>
      <c r="CQ54">
        <v>0</v>
      </c>
      <c r="CR54" t="s">
        <v>41</v>
      </c>
      <c r="CS54">
        <v>8</v>
      </c>
      <c r="CU54" t="s">
        <v>49</v>
      </c>
      <c r="CV54" t="s">
        <v>50</v>
      </c>
      <c r="CW54">
        <v>1.0260399999999999E-2</v>
      </c>
      <c r="CX54" t="s">
        <v>44</v>
      </c>
      <c r="CY54">
        <v>10983711</v>
      </c>
      <c r="DB54">
        <v>60519713</v>
      </c>
      <c r="DD54">
        <v>300</v>
      </c>
      <c r="DE54">
        <v>77581114</v>
      </c>
      <c r="DG54">
        <v>2275050011</v>
      </c>
      <c r="DH54">
        <v>2</v>
      </c>
      <c r="DI54" t="s">
        <v>34</v>
      </c>
      <c r="DJ54" t="s">
        <v>98</v>
      </c>
      <c r="DK54">
        <v>34001</v>
      </c>
      <c r="DM54" t="s">
        <v>575</v>
      </c>
      <c r="DN54">
        <v>48811</v>
      </c>
      <c r="DO54" t="s">
        <v>37</v>
      </c>
      <c r="DP54" t="s">
        <v>38</v>
      </c>
      <c r="DS54" t="s">
        <v>38</v>
      </c>
      <c r="DT54">
        <v>39.316800000000001</v>
      </c>
      <c r="DU54">
        <v>-74.632900000000006</v>
      </c>
      <c r="DV54" t="s">
        <v>39</v>
      </c>
      <c r="DW54" t="s">
        <v>576</v>
      </c>
      <c r="DX54" t="s">
        <v>34</v>
      </c>
      <c r="DY54">
        <v>0</v>
      </c>
      <c r="DZ54" t="s">
        <v>41</v>
      </c>
      <c r="EA54">
        <v>8</v>
      </c>
      <c r="EC54" t="s">
        <v>47</v>
      </c>
      <c r="ED54" t="s">
        <v>48</v>
      </c>
      <c r="EE54">
        <v>7.0796499999999998E-3</v>
      </c>
      <c r="EF54" t="s">
        <v>44</v>
      </c>
      <c r="EG54">
        <v>10983711</v>
      </c>
      <c r="EJ54">
        <v>60519713</v>
      </c>
      <c r="EL54">
        <v>300</v>
      </c>
      <c r="EM54">
        <v>77581114</v>
      </c>
      <c r="EO54">
        <v>2275050011</v>
      </c>
      <c r="EP54">
        <v>2</v>
      </c>
      <c r="EQ54" t="s">
        <v>34</v>
      </c>
      <c r="ER54" t="s">
        <v>98</v>
      </c>
      <c r="ES54">
        <v>34001</v>
      </c>
      <c r="EU54" t="s">
        <v>575</v>
      </c>
      <c r="EV54">
        <v>48811</v>
      </c>
      <c r="EW54" t="s">
        <v>37</v>
      </c>
      <c r="EX54" t="s">
        <v>38</v>
      </c>
      <c r="FA54" t="s">
        <v>38</v>
      </c>
      <c r="FB54">
        <v>39.316800000000001</v>
      </c>
      <c r="FC54">
        <v>-74.632900000000006</v>
      </c>
      <c r="FD54" t="s">
        <v>39</v>
      </c>
      <c r="FE54" t="s">
        <v>576</v>
      </c>
      <c r="FF54" t="s">
        <v>34</v>
      </c>
      <c r="FG54">
        <v>0</v>
      </c>
      <c r="FH54" t="s">
        <v>41</v>
      </c>
      <c r="FI54">
        <v>8</v>
      </c>
      <c r="FK54" t="s">
        <v>45</v>
      </c>
      <c r="FL54" t="s">
        <v>46</v>
      </c>
      <c r="FM54">
        <v>4.3347500000000001E-4</v>
      </c>
      <c r="FN54" t="s">
        <v>44</v>
      </c>
      <c r="FO54">
        <v>10983711</v>
      </c>
      <c r="FR54">
        <v>60519713</v>
      </c>
      <c r="FT54">
        <v>300</v>
      </c>
      <c r="FU54">
        <v>77581114</v>
      </c>
      <c r="FW54">
        <v>2275050011</v>
      </c>
      <c r="FX54">
        <v>2</v>
      </c>
      <c r="FY54" t="s">
        <v>34</v>
      </c>
      <c r="FZ54" t="s">
        <v>98</v>
      </c>
      <c r="GA54">
        <v>34001</v>
      </c>
      <c r="GC54" t="s">
        <v>575</v>
      </c>
      <c r="GD54">
        <v>48811</v>
      </c>
      <c r="GE54" t="s">
        <v>37</v>
      </c>
      <c r="GF54" t="s">
        <v>38</v>
      </c>
      <c r="GI54" t="s">
        <v>38</v>
      </c>
      <c r="GJ54">
        <v>39.316800000000001</v>
      </c>
      <c r="GK54">
        <v>-74.632900000000006</v>
      </c>
      <c r="GL54" t="s">
        <v>39</v>
      </c>
      <c r="GM54" t="s">
        <v>576</v>
      </c>
      <c r="GN54" t="s">
        <v>34</v>
      </c>
      <c r="GO54">
        <v>0</v>
      </c>
      <c r="GP54" t="s">
        <v>41</v>
      </c>
      <c r="GQ54">
        <v>8</v>
      </c>
      <c r="GS54" t="s">
        <v>42</v>
      </c>
      <c r="GT54" t="s">
        <v>43</v>
      </c>
      <c r="GU54">
        <v>6.5226800000000003E-3</v>
      </c>
      <c r="GV54" t="s">
        <v>44</v>
      </c>
    </row>
    <row r="55" spans="1:204" x14ac:dyDescent="0.25">
      <c r="A55">
        <v>11971111</v>
      </c>
      <c r="D55">
        <v>60964313</v>
      </c>
      <c r="F55">
        <v>300</v>
      </c>
      <c r="G55">
        <v>78468314</v>
      </c>
      <c r="I55">
        <v>2275050011</v>
      </c>
      <c r="J55">
        <v>2</v>
      </c>
      <c r="K55" t="s">
        <v>34</v>
      </c>
      <c r="L55" t="s">
        <v>98</v>
      </c>
      <c r="M55">
        <v>34001</v>
      </c>
      <c r="O55" t="s">
        <v>509</v>
      </c>
      <c r="P55">
        <v>48811</v>
      </c>
      <c r="Q55" t="s">
        <v>37</v>
      </c>
      <c r="R55" t="s">
        <v>38</v>
      </c>
      <c r="U55" t="s">
        <v>38</v>
      </c>
      <c r="V55">
        <v>39.490400000000001</v>
      </c>
      <c r="W55">
        <v>-74.606800000000007</v>
      </c>
      <c r="X55" t="s">
        <v>39</v>
      </c>
      <c r="Y55" t="s">
        <v>510</v>
      </c>
      <c r="Z55" t="s">
        <v>34</v>
      </c>
      <c r="AA55">
        <v>0</v>
      </c>
      <c r="AB55" t="s">
        <v>41</v>
      </c>
      <c r="AC55">
        <v>8</v>
      </c>
      <c r="AE55" t="s">
        <v>53</v>
      </c>
      <c r="AF55" t="s">
        <v>54</v>
      </c>
      <c r="AG55">
        <v>0.108126</v>
      </c>
      <c r="AH55" t="s">
        <v>44</v>
      </c>
      <c r="AI55">
        <v>11971111</v>
      </c>
      <c r="AL55">
        <v>60964313</v>
      </c>
      <c r="AN55">
        <v>300</v>
      </c>
      <c r="AO55">
        <v>78468314</v>
      </c>
      <c r="AQ55">
        <v>2275050011</v>
      </c>
      <c r="AR55">
        <v>2</v>
      </c>
      <c r="AS55" t="s">
        <v>34</v>
      </c>
      <c r="AT55" t="s">
        <v>98</v>
      </c>
      <c r="AU55">
        <v>34001</v>
      </c>
      <c r="AW55" t="s">
        <v>509</v>
      </c>
      <c r="AX55">
        <v>48811</v>
      </c>
      <c r="AY55" t="s">
        <v>37</v>
      </c>
      <c r="AZ55" t="s">
        <v>38</v>
      </c>
      <c r="BC55" t="s">
        <v>38</v>
      </c>
      <c r="BD55">
        <v>39.490400000000001</v>
      </c>
      <c r="BE55">
        <v>-74.606800000000007</v>
      </c>
      <c r="BF55" t="s">
        <v>39</v>
      </c>
      <c r="BG55" t="s">
        <v>510</v>
      </c>
      <c r="BH55" t="s">
        <v>34</v>
      </c>
      <c r="BI55">
        <v>0</v>
      </c>
      <c r="BJ55" t="s">
        <v>41</v>
      </c>
      <c r="BK55">
        <v>8</v>
      </c>
      <c r="BM55" t="s">
        <v>51</v>
      </c>
      <c r="BN55" t="s">
        <v>52</v>
      </c>
      <c r="BO55">
        <v>5.8500000000000002E-4</v>
      </c>
      <c r="BP55" t="s">
        <v>44</v>
      </c>
      <c r="BQ55">
        <v>11971111</v>
      </c>
      <c r="BT55">
        <v>60964313</v>
      </c>
      <c r="BV55">
        <v>300</v>
      </c>
      <c r="BW55">
        <v>78468314</v>
      </c>
      <c r="BY55">
        <v>2275050011</v>
      </c>
      <c r="BZ55">
        <v>2</v>
      </c>
      <c r="CA55" t="s">
        <v>34</v>
      </c>
      <c r="CB55" t="s">
        <v>98</v>
      </c>
      <c r="CC55">
        <v>34001</v>
      </c>
      <c r="CE55" t="s">
        <v>509</v>
      </c>
      <c r="CF55">
        <v>48811</v>
      </c>
      <c r="CG55" t="s">
        <v>37</v>
      </c>
      <c r="CH55" t="s">
        <v>38</v>
      </c>
      <c r="CK55" t="s">
        <v>38</v>
      </c>
      <c r="CL55">
        <v>39.490400000000001</v>
      </c>
      <c r="CM55">
        <v>-74.606800000000007</v>
      </c>
      <c r="CN55" t="s">
        <v>39</v>
      </c>
      <c r="CO55" t="s">
        <v>510</v>
      </c>
      <c r="CP55" t="s">
        <v>34</v>
      </c>
      <c r="CQ55">
        <v>0</v>
      </c>
      <c r="CR55" t="s">
        <v>41</v>
      </c>
      <c r="CS55">
        <v>8</v>
      </c>
      <c r="CU55" t="s">
        <v>49</v>
      </c>
      <c r="CV55" t="s">
        <v>50</v>
      </c>
      <c r="CW55">
        <v>2.1302999999999999E-3</v>
      </c>
      <c r="CX55" t="s">
        <v>44</v>
      </c>
      <c r="CY55">
        <v>11971111</v>
      </c>
      <c r="DB55">
        <v>60964313</v>
      </c>
      <c r="DD55">
        <v>300</v>
      </c>
      <c r="DE55">
        <v>78468314</v>
      </c>
      <c r="DG55">
        <v>2275050011</v>
      </c>
      <c r="DH55">
        <v>2</v>
      </c>
      <c r="DI55" t="s">
        <v>34</v>
      </c>
      <c r="DJ55" t="s">
        <v>98</v>
      </c>
      <c r="DK55">
        <v>34001</v>
      </c>
      <c r="DM55" t="s">
        <v>509</v>
      </c>
      <c r="DN55">
        <v>48811</v>
      </c>
      <c r="DO55" t="s">
        <v>37</v>
      </c>
      <c r="DP55" t="s">
        <v>38</v>
      </c>
      <c r="DS55" t="s">
        <v>38</v>
      </c>
      <c r="DT55">
        <v>39.490400000000001</v>
      </c>
      <c r="DU55">
        <v>-74.606800000000007</v>
      </c>
      <c r="DV55" t="s">
        <v>39</v>
      </c>
      <c r="DW55" t="s">
        <v>510</v>
      </c>
      <c r="DX55" t="s">
        <v>34</v>
      </c>
      <c r="DY55">
        <v>0</v>
      </c>
      <c r="DZ55" t="s">
        <v>41</v>
      </c>
      <c r="EA55">
        <v>8</v>
      </c>
      <c r="EC55" t="s">
        <v>47</v>
      </c>
      <c r="ED55" t="s">
        <v>48</v>
      </c>
      <c r="EE55">
        <v>1.4699100000000001E-3</v>
      </c>
      <c r="EF55" t="s">
        <v>44</v>
      </c>
      <c r="EG55">
        <v>11971111</v>
      </c>
      <c r="EJ55">
        <v>60964313</v>
      </c>
      <c r="EL55">
        <v>300</v>
      </c>
      <c r="EM55">
        <v>78468314</v>
      </c>
      <c r="EO55">
        <v>2275050011</v>
      </c>
      <c r="EP55">
        <v>2</v>
      </c>
      <c r="EQ55" t="s">
        <v>34</v>
      </c>
      <c r="ER55" t="s">
        <v>98</v>
      </c>
      <c r="ES55">
        <v>34001</v>
      </c>
      <c r="EU55" t="s">
        <v>509</v>
      </c>
      <c r="EV55">
        <v>48811</v>
      </c>
      <c r="EW55" t="s">
        <v>37</v>
      </c>
      <c r="EX55" t="s">
        <v>38</v>
      </c>
      <c r="FA55" t="s">
        <v>38</v>
      </c>
      <c r="FB55">
        <v>39.490400000000001</v>
      </c>
      <c r="FC55">
        <v>-74.606800000000007</v>
      </c>
      <c r="FD55" t="s">
        <v>39</v>
      </c>
      <c r="FE55" t="s">
        <v>510</v>
      </c>
      <c r="FF55" t="s">
        <v>34</v>
      </c>
      <c r="FG55">
        <v>0</v>
      </c>
      <c r="FH55" t="s">
        <v>41</v>
      </c>
      <c r="FI55">
        <v>8</v>
      </c>
      <c r="FK55" t="s">
        <v>45</v>
      </c>
      <c r="FL55" t="s">
        <v>46</v>
      </c>
      <c r="FM55">
        <v>9.0000000000000006E-5</v>
      </c>
      <c r="FN55" t="s">
        <v>44</v>
      </c>
      <c r="FO55">
        <v>11971111</v>
      </c>
      <c r="FR55">
        <v>60964313</v>
      </c>
      <c r="FT55">
        <v>300</v>
      </c>
      <c r="FU55">
        <v>78468314</v>
      </c>
      <c r="FW55">
        <v>2275050011</v>
      </c>
      <c r="FX55">
        <v>2</v>
      </c>
      <c r="FY55" t="s">
        <v>34</v>
      </c>
      <c r="FZ55" t="s">
        <v>98</v>
      </c>
      <c r="GA55">
        <v>34001</v>
      </c>
      <c r="GC55" t="s">
        <v>509</v>
      </c>
      <c r="GD55">
        <v>48811</v>
      </c>
      <c r="GE55" t="s">
        <v>37</v>
      </c>
      <c r="GF55" t="s">
        <v>38</v>
      </c>
      <c r="GI55" t="s">
        <v>38</v>
      </c>
      <c r="GJ55">
        <v>39.490400000000001</v>
      </c>
      <c r="GK55">
        <v>-74.606800000000007</v>
      </c>
      <c r="GL55" t="s">
        <v>39</v>
      </c>
      <c r="GM55" t="s">
        <v>510</v>
      </c>
      <c r="GN55" t="s">
        <v>34</v>
      </c>
      <c r="GO55">
        <v>0</v>
      </c>
      <c r="GP55" t="s">
        <v>41</v>
      </c>
      <c r="GQ55">
        <v>8</v>
      </c>
      <c r="GS55" t="s">
        <v>42</v>
      </c>
      <c r="GT55" t="s">
        <v>43</v>
      </c>
      <c r="GU55">
        <v>1.3542700000000001E-3</v>
      </c>
      <c r="GV55" t="s">
        <v>44</v>
      </c>
    </row>
    <row r="56" spans="1:204" x14ac:dyDescent="0.25">
      <c r="A56">
        <v>11971111</v>
      </c>
      <c r="D56">
        <v>60964313</v>
      </c>
      <c r="F56">
        <v>300</v>
      </c>
      <c r="G56">
        <v>78468414</v>
      </c>
      <c r="I56">
        <v>2275050012</v>
      </c>
      <c r="J56">
        <v>2</v>
      </c>
      <c r="K56" t="s">
        <v>34</v>
      </c>
      <c r="L56" t="s">
        <v>98</v>
      </c>
      <c r="M56">
        <v>34001</v>
      </c>
      <c r="O56" t="s">
        <v>509</v>
      </c>
      <c r="P56">
        <v>48811</v>
      </c>
      <c r="Q56" t="s">
        <v>37</v>
      </c>
      <c r="R56" t="s">
        <v>38</v>
      </c>
      <c r="U56" t="s">
        <v>38</v>
      </c>
      <c r="V56">
        <v>39.490400000000001</v>
      </c>
      <c r="W56">
        <v>-74.606800000000007</v>
      </c>
      <c r="X56" t="s">
        <v>39</v>
      </c>
      <c r="Y56" t="s">
        <v>510</v>
      </c>
      <c r="Z56" t="s">
        <v>34</v>
      </c>
      <c r="AA56">
        <v>0</v>
      </c>
      <c r="AB56" t="s">
        <v>41</v>
      </c>
      <c r="AC56">
        <v>8</v>
      </c>
      <c r="AE56" t="s">
        <v>53</v>
      </c>
      <c r="AF56" t="s">
        <v>54</v>
      </c>
      <c r="AG56">
        <v>0.15802099999999999</v>
      </c>
      <c r="AH56" t="s">
        <v>44</v>
      </c>
      <c r="AI56">
        <v>11971111</v>
      </c>
      <c r="AL56">
        <v>60964313</v>
      </c>
      <c r="AN56">
        <v>300</v>
      </c>
      <c r="AO56">
        <v>78468414</v>
      </c>
      <c r="AQ56">
        <v>2275050012</v>
      </c>
      <c r="AR56">
        <v>2</v>
      </c>
      <c r="AS56" t="s">
        <v>34</v>
      </c>
      <c r="AT56" t="s">
        <v>98</v>
      </c>
      <c r="AU56">
        <v>34001</v>
      </c>
      <c r="AW56" t="s">
        <v>509</v>
      </c>
      <c r="AX56">
        <v>48811</v>
      </c>
      <c r="AY56" t="s">
        <v>37</v>
      </c>
      <c r="AZ56" t="s">
        <v>38</v>
      </c>
      <c r="BC56" t="s">
        <v>38</v>
      </c>
      <c r="BD56">
        <v>39.490400000000001</v>
      </c>
      <c r="BE56">
        <v>-74.606800000000007</v>
      </c>
      <c r="BF56" t="s">
        <v>39</v>
      </c>
      <c r="BG56" t="s">
        <v>510</v>
      </c>
      <c r="BH56" t="s">
        <v>34</v>
      </c>
      <c r="BI56">
        <v>0</v>
      </c>
      <c r="BJ56" t="s">
        <v>41</v>
      </c>
      <c r="BK56">
        <v>8</v>
      </c>
      <c r="BM56" t="s">
        <v>51</v>
      </c>
      <c r="BN56" t="s">
        <v>52</v>
      </c>
      <c r="BO56">
        <v>5.3417999999999998E-3</v>
      </c>
      <c r="BP56" t="s">
        <v>44</v>
      </c>
      <c r="BQ56">
        <v>11971111</v>
      </c>
      <c r="BT56">
        <v>60964313</v>
      </c>
      <c r="BV56">
        <v>300</v>
      </c>
      <c r="BW56">
        <v>78468414</v>
      </c>
      <c r="BY56">
        <v>2275050012</v>
      </c>
      <c r="BZ56">
        <v>2</v>
      </c>
      <c r="CA56" t="s">
        <v>34</v>
      </c>
      <c r="CB56" t="s">
        <v>98</v>
      </c>
      <c r="CC56">
        <v>34001</v>
      </c>
      <c r="CE56" t="s">
        <v>509</v>
      </c>
      <c r="CF56">
        <v>48811</v>
      </c>
      <c r="CG56" t="s">
        <v>37</v>
      </c>
      <c r="CH56" t="s">
        <v>38</v>
      </c>
      <c r="CK56" t="s">
        <v>38</v>
      </c>
      <c r="CL56">
        <v>39.490400000000001</v>
      </c>
      <c r="CM56">
        <v>-74.606800000000007</v>
      </c>
      <c r="CN56" t="s">
        <v>39</v>
      </c>
      <c r="CO56" t="s">
        <v>510</v>
      </c>
      <c r="CP56" t="s">
        <v>34</v>
      </c>
      <c r="CQ56">
        <v>0</v>
      </c>
      <c r="CR56" t="s">
        <v>41</v>
      </c>
      <c r="CS56">
        <v>8</v>
      </c>
      <c r="CU56" t="s">
        <v>49</v>
      </c>
      <c r="CV56" t="s">
        <v>50</v>
      </c>
      <c r="CW56">
        <v>3.9055499999999998E-3</v>
      </c>
      <c r="CX56" t="s">
        <v>44</v>
      </c>
      <c r="CY56">
        <v>11971111</v>
      </c>
      <c r="DB56">
        <v>60964313</v>
      </c>
      <c r="DD56">
        <v>300</v>
      </c>
      <c r="DE56">
        <v>78468414</v>
      </c>
      <c r="DG56">
        <v>2275050012</v>
      </c>
      <c r="DH56">
        <v>2</v>
      </c>
      <c r="DI56" t="s">
        <v>34</v>
      </c>
      <c r="DJ56" t="s">
        <v>98</v>
      </c>
      <c r="DK56">
        <v>34001</v>
      </c>
      <c r="DM56" t="s">
        <v>509</v>
      </c>
      <c r="DN56">
        <v>48811</v>
      </c>
      <c r="DO56" t="s">
        <v>37</v>
      </c>
      <c r="DP56" t="s">
        <v>38</v>
      </c>
      <c r="DS56" t="s">
        <v>38</v>
      </c>
      <c r="DT56">
        <v>39.490400000000001</v>
      </c>
      <c r="DU56">
        <v>-74.606800000000007</v>
      </c>
      <c r="DV56" t="s">
        <v>39</v>
      </c>
      <c r="DW56" t="s">
        <v>510</v>
      </c>
      <c r="DX56" t="s">
        <v>34</v>
      </c>
      <c r="DY56">
        <v>0</v>
      </c>
      <c r="DZ56" t="s">
        <v>41</v>
      </c>
      <c r="EA56">
        <v>8</v>
      </c>
      <c r="EC56" t="s">
        <v>47</v>
      </c>
      <c r="ED56" t="s">
        <v>48</v>
      </c>
      <c r="EE56">
        <v>3.8118200000000001E-3</v>
      </c>
      <c r="EF56" t="s">
        <v>44</v>
      </c>
      <c r="EG56">
        <v>11971111</v>
      </c>
      <c r="EJ56">
        <v>60964313</v>
      </c>
      <c r="EL56">
        <v>300</v>
      </c>
      <c r="EM56">
        <v>78468414</v>
      </c>
      <c r="EO56">
        <v>2275050012</v>
      </c>
      <c r="EP56">
        <v>2</v>
      </c>
      <c r="EQ56" t="s">
        <v>34</v>
      </c>
      <c r="ER56" t="s">
        <v>98</v>
      </c>
      <c r="ES56">
        <v>34001</v>
      </c>
      <c r="EU56" t="s">
        <v>509</v>
      </c>
      <c r="EV56">
        <v>48811</v>
      </c>
      <c r="EW56" t="s">
        <v>37</v>
      </c>
      <c r="EX56" t="s">
        <v>38</v>
      </c>
      <c r="FA56" t="s">
        <v>38</v>
      </c>
      <c r="FB56">
        <v>39.490400000000001</v>
      </c>
      <c r="FC56">
        <v>-74.606800000000007</v>
      </c>
      <c r="FD56" t="s">
        <v>39</v>
      </c>
      <c r="FE56" t="s">
        <v>510</v>
      </c>
      <c r="FF56" t="s">
        <v>34</v>
      </c>
      <c r="FG56">
        <v>0</v>
      </c>
      <c r="FH56" t="s">
        <v>41</v>
      </c>
      <c r="FI56">
        <v>8</v>
      </c>
      <c r="FK56" t="s">
        <v>45</v>
      </c>
      <c r="FL56" t="s">
        <v>46</v>
      </c>
      <c r="FM56">
        <v>1.2140199999999999E-3</v>
      </c>
      <c r="FN56" t="s">
        <v>44</v>
      </c>
      <c r="FO56">
        <v>11971111</v>
      </c>
      <c r="FR56">
        <v>60964313</v>
      </c>
      <c r="FT56">
        <v>300</v>
      </c>
      <c r="FU56">
        <v>78468414</v>
      </c>
      <c r="FW56">
        <v>2275050012</v>
      </c>
      <c r="FX56">
        <v>2</v>
      </c>
      <c r="FY56" t="s">
        <v>34</v>
      </c>
      <c r="FZ56" t="s">
        <v>98</v>
      </c>
      <c r="GA56">
        <v>34001</v>
      </c>
      <c r="GC56" t="s">
        <v>509</v>
      </c>
      <c r="GD56">
        <v>48811</v>
      </c>
      <c r="GE56" t="s">
        <v>37</v>
      </c>
      <c r="GF56" t="s">
        <v>38</v>
      </c>
      <c r="GI56" t="s">
        <v>38</v>
      </c>
      <c r="GJ56">
        <v>39.490400000000001</v>
      </c>
      <c r="GK56">
        <v>-74.606800000000007</v>
      </c>
      <c r="GL56" t="s">
        <v>39</v>
      </c>
      <c r="GM56" t="s">
        <v>510</v>
      </c>
      <c r="GN56" t="s">
        <v>34</v>
      </c>
      <c r="GO56">
        <v>0</v>
      </c>
      <c r="GP56" t="s">
        <v>41</v>
      </c>
      <c r="GQ56">
        <v>8</v>
      </c>
      <c r="GS56" t="s">
        <v>42</v>
      </c>
      <c r="GT56" t="s">
        <v>43</v>
      </c>
      <c r="GU56">
        <v>1.1376499999999999E-2</v>
      </c>
      <c r="GV56" t="s">
        <v>44</v>
      </c>
    </row>
    <row r="57" spans="1:204" x14ac:dyDescent="0.25">
      <c r="A57">
        <v>9388411</v>
      </c>
      <c r="D57">
        <v>62631813</v>
      </c>
      <c r="F57">
        <v>300</v>
      </c>
      <c r="G57">
        <v>84364514</v>
      </c>
      <c r="I57">
        <v>2275050011</v>
      </c>
      <c r="J57">
        <v>2</v>
      </c>
      <c r="K57" t="s">
        <v>34</v>
      </c>
      <c r="L57" t="s">
        <v>98</v>
      </c>
      <c r="M57">
        <v>34001</v>
      </c>
      <c r="O57" t="s">
        <v>306</v>
      </c>
      <c r="P57">
        <v>48811</v>
      </c>
      <c r="Q57" t="s">
        <v>37</v>
      </c>
      <c r="R57" t="s">
        <v>38</v>
      </c>
      <c r="U57" t="s">
        <v>38</v>
      </c>
      <c r="V57">
        <v>39.667470000000002</v>
      </c>
      <c r="W57">
        <v>-74.757729999999995</v>
      </c>
      <c r="X57" t="s">
        <v>39</v>
      </c>
      <c r="Y57" t="s">
        <v>307</v>
      </c>
      <c r="Z57" t="s">
        <v>34</v>
      </c>
      <c r="AA57">
        <v>0</v>
      </c>
      <c r="AB57" t="s">
        <v>41</v>
      </c>
      <c r="AC57">
        <v>8</v>
      </c>
      <c r="AE57" t="s">
        <v>53</v>
      </c>
      <c r="AF57" t="s">
        <v>54</v>
      </c>
      <c r="AG57">
        <v>34.431800000000003</v>
      </c>
      <c r="AH57" t="s">
        <v>44</v>
      </c>
      <c r="AI57">
        <v>9388411</v>
      </c>
      <c r="AL57">
        <v>62631813</v>
      </c>
      <c r="AN57">
        <v>300</v>
      </c>
      <c r="AO57">
        <v>84364514</v>
      </c>
      <c r="AQ57">
        <v>2275050011</v>
      </c>
      <c r="AR57">
        <v>2</v>
      </c>
      <c r="AS57" t="s">
        <v>34</v>
      </c>
      <c r="AT57" t="s">
        <v>98</v>
      </c>
      <c r="AU57">
        <v>34001</v>
      </c>
      <c r="AW57" t="s">
        <v>306</v>
      </c>
      <c r="AX57">
        <v>48811</v>
      </c>
      <c r="AY57" t="s">
        <v>37</v>
      </c>
      <c r="AZ57" t="s">
        <v>38</v>
      </c>
      <c r="BC57" t="s">
        <v>38</v>
      </c>
      <c r="BD57">
        <v>39.667470000000002</v>
      </c>
      <c r="BE57">
        <v>-74.757729999999995</v>
      </c>
      <c r="BF57" t="s">
        <v>39</v>
      </c>
      <c r="BG57" t="s">
        <v>307</v>
      </c>
      <c r="BH57" t="s">
        <v>34</v>
      </c>
      <c r="BI57">
        <v>0</v>
      </c>
      <c r="BJ57" t="s">
        <v>41</v>
      </c>
      <c r="BK57">
        <v>8</v>
      </c>
      <c r="BM57" t="s">
        <v>51</v>
      </c>
      <c r="BN57" t="s">
        <v>52</v>
      </c>
      <c r="BO57">
        <v>0.18628800000000001</v>
      </c>
      <c r="BP57" t="s">
        <v>44</v>
      </c>
      <c r="BQ57">
        <v>9388411</v>
      </c>
      <c r="BT57">
        <v>62631813</v>
      </c>
      <c r="BV57">
        <v>300</v>
      </c>
      <c r="BW57">
        <v>84364514</v>
      </c>
      <c r="BY57">
        <v>2275050011</v>
      </c>
      <c r="BZ57">
        <v>2</v>
      </c>
      <c r="CA57" t="s">
        <v>34</v>
      </c>
      <c r="CB57" t="s">
        <v>98</v>
      </c>
      <c r="CC57">
        <v>34001</v>
      </c>
      <c r="CE57" t="s">
        <v>306</v>
      </c>
      <c r="CF57">
        <v>48811</v>
      </c>
      <c r="CG57" t="s">
        <v>37</v>
      </c>
      <c r="CH57" t="s">
        <v>38</v>
      </c>
      <c r="CK57" t="s">
        <v>38</v>
      </c>
      <c r="CL57">
        <v>39.667470000000002</v>
      </c>
      <c r="CM57">
        <v>-74.757729999999995</v>
      </c>
      <c r="CN57" t="s">
        <v>39</v>
      </c>
      <c r="CO57" t="s">
        <v>307</v>
      </c>
      <c r="CP57" t="s">
        <v>34</v>
      </c>
      <c r="CQ57">
        <v>0</v>
      </c>
      <c r="CR57" t="s">
        <v>41</v>
      </c>
      <c r="CS57">
        <v>8</v>
      </c>
      <c r="CU57" t="s">
        <v>49</v>
      </c>
      <c r="CV57" t="s">
        <v>50</v>
      </c>
      <c r="CW57">
        <v>0.67837599999999998</v>
      </c>
      <c r="CX57" t="s">
        <v>44</v>
      </c>
      <c r="CY57">
        <v>9388411</v>
      </c>
      <c r="DB57">
        <v>62631813</v>
      </c>
      <c r="DD57">
        <v>300</v>
      </c>
      <c r="DE57">
        <v>84364514</v>
      </c>
      <c r="DG57">
        <v>2275050011</v>
      </c>
      <c r="DH57">
        <v>2</v>
      </c>
      <c r="DI57" t="s">
        <v>34</v>
      </c>
      <c r="DJ57" t="s">
        <v>98</v>
      </c>
      <c r="DK57">
        <v>34001</v>
      </c>
      <c r="DM57" t="s">
        <v>306</v>
      </c>
      <c r="DN57">
        <v>48811</v>
      </c>
      <c r="DO57" t="s">
        <v>37</v>
      </c>
      <c r="DP57" t="s">
        <v>38</v>
      </c>
      <c r="DS57" t="s">
        <v>38</v>
      </c>
      <c r="DT57">
        <v>39.667470000000002</v>
      </c>
      <c r="DU57">
        <v>-74.757729999999995</v>
      </c>
      <c r="DV57" t="s">
        <v>39</v>
      </c>
      <c r="DW57" t="s">
        <v>307</v>
      </c>
      <c r="DX57" t="s">
        <v>34</v>
      </c>
      <c r="DY57">
        <v>0</v>
      </c>
      <c r="DZ57" t="s">
        <v>41</v>
      </c>
      <c r="EA57">
        <v>8</v>
      </c>
      <c r="EC57" t="s">
        <v>47</v>
      </c>
      <c r="ED57" t="s">
        <v>48</v>
      </c>
      <c r="EE57">
        <v>0.46808</v>
      </c>
      <c r="EF57" t="s">
        <v>44</v>
      </c>
      <c r="EG57">
        <v>9388411</v>
      </c>
      <c r="EJ57">
        <v>62631813</v>
      </c>
      <c r="EL57">
        <v>300</v>
      </c>
      <c r="EM57">
        <v>84364514</v>
      </c>
      <c r="EO57">
        <v>2275050011</v>
      </c>
      <c r="EP57">
        <v>2</v>
      </c>
      <c r="EQ57" t="s">
        <v>34</v>
      </c>
      <c r="ER57" t="s">
        <v>98</v>
      </c>
      <c r="ES57">
        <v>34001</v>
      </c>
      <c r="EU57" t="s">
        <v>306</v>
      </c>
      <c r="EV57">
        <v>48811</v>
      </c>
      <c r="EW57" t="s">
        <v>37</v>
      </c>
      <c r="EX57" t="s">
        <v>38</v>
      </c>
      <c r="FA57" t="s">
        <v>38</v>
      </c>
      <c r="FB57">
        <v>39.667470000000002</v>
      </c>
      <c r="FC57">
        <v>-74.757729999999995</v>
      </c>
      <c r="FD57" t="s">
        <v>39</v>
      </c>
      <c r="FE57" t="s">
        <v>307</v>
      </c>
      <c r="FF57" t="s">
        <v>34</v>
      </c>
      <c r="FG57">
        <v>0</v>
      </c>
      <c r="FH57" t="s">
        <v>41</v>
      </c>
      <c r="FI57">
        <v>8</v>
      </c>
      <c r="FK57" t="s">
        <v>45</v>
      </c>
      <c r="FL57" t="s">
        <v>46</v>
      </c>
      <c r="FM57">
        <v>2.8659799999999999E-2</v>
      </c>
      <c r="FN57" t="s">
        <v>44</v>
      </c>
      <c r="FO57">
        <v>9388411</v>
      </c>
      <c r="FR57">
        <v>62631813</v>
      </c>
      <c r="FT57">
        <v>300</v>
      </c>
      <c r="FU57">
        <v>84364514</v>
      </c>
      <c r="FW57">
        <v>2275050011</v>
      </c>
      <c r="FX57">
        <v>2</v>
      </c>
      <c r="FY57" t="s">
        <v>34</v>
      </c>
      <c r="FZ57" t="s">
        <v>98</v>
      </c>
      <c r="GA57">
        <v>34001</v>
      </c>
      <c r="GC57" t="s">
        <v>306</v>
      </c>
      <c r="GD57">
        <v>48811</v>
      </c>
      <c r="GE57" t="s">
        <v>37</v>
      </c>
      <c r="GF57" t="s">
        <v>38</v>
      </c>
      <c r="GI57" t="s">
        <v>38</v>
      </c>
      <c r="GJ57">
        <v>39.667470000000002</v>
      </c>
      <c r="GK57">
        <v>-74.757729999999995</v>
      </c>
      <c r="GL57" t="s">
        <v>39</v>
      </c>
      <c r="GM57" t="s">
        <v>307</v>
      </c>
      <c r="GN57" t="s">
        <v>34</v>
      </c>
      <c r="GO57">
        <v>0</v>
      </c>
      <c r="GP57" t="s">
        <v>41</v>
      </c>
      <c r="GQ57">
        <v>8</v>
      </c>
      <c r="GS57" t="s">
        <v>42</v>
      </c>
      <c r="GT57" t="s">
        <v>43</v>
      </c>
      <c r="GU57">
        <v>0.431255</v>
      </c>
      <c r="GV57" t="s">
        <v>44</v>
      </c>
    </row>
    <row r="58" spans="1:204" x14ac:dyDescent="0.25">
      <c r="A58">
        <v>9388411</v>
      </c>
      <c r="D58">
        <v>62631813</v>
      </c>
      <c r="F58">
        <v>300</v>
      </c>
      <c r="G58">
        <v>84364614</v>
      </c>
      <c r="I58">
        <v>2275050012</v>
      </c>
      <c r="J58">
        <v>2</v>
      </c>
      <c r="K58" t="s">
        <v>34</v>
      </c>
      <c r="L58" t="s">
        <v>98</v>
      </c>
      <c r="M58">
        <v>34001</v>
      </c>
      <c r="O58" t="s">
        <v>306</v>
      </c>
      <c r="P58">
        <v>48811</v>
      </c>
      <c r="Q58" t="s">
        <v>37</v>
      </c>
      <c r="R58" t="s">
        <v>38</v>
      </c>
      <c r="U58" t="s">
        <v>38</v>
      </c>
      <c r="V58">
        <v>39.667470000000002</v>
      </c>
      <c r="W58">
        <v>-74.757729999999995</v>
      </c>
      <c r="X58" t="s">
        <v>39</v>
      </c>
      <c r="Y58" t="s">
        <v>307</v>
      </c>
      <c r="Z58" t="s">
        <v>34</v>
      </c>
      <c r="AA58">
        <v>0</v>
      </c>
      <c r="AB58" t="s">
        <v>41</v>
      </c>
      <c r="AC58">
        <v>8</v>
      </c>
      <c r="AE58" t="s">
        <v>53</v>
      </c>
      <c r="AF58" t="s">
        <v>54</v>
      </c>
      <c r="AG58">
        <v>10.6211</v>
      </c>
      <c r="AH58" t="s">
        <v>44</v>
      </c>
      <c r="AI58">
        <v>9388411</v>
      </c>
      <c r="AL58">
        <v>62631813</v>
      </c>
      <c r="AN58">
        <v>300</v>
      </c>
      <c r="AO58">
        <v>84364614</v>
      </c>
      <c r="AQ58">
        <v>2275050012</v>
      </c>
      <c r="AR58">
        <v>2</v>
      </c>
      <c r="AS58" t="s">
        <v>34</v>
      </c>
      <c r="AT58" t="s">
        <v>98</v>
      </c>
      <c r="AU58">
        <v>34001</v>
      </c>
      <c r="AW58" t="s">
        <v>306</v>
      </c>
      <c r="AX58">
        <v>48811</v>
      </c>
      <c r="AY58" t="s">
        <v>37</v>
      </c>
      <c r="AZ58" t="s">
        <v>38</v>
      </c>
      <c r="BC58" t="s">
        <v>38</v>
      </c>
      <c r="BD58">
        <v>39.667470000000002</v>
      </c>
      <c r="BE58">
        <v>-74.757729999999995</v>
      </c>
      <c r="BF58" t="s">
        <v>39</v>
      </c>
      <c r="BG58" t="s">
        <v>307</v>
      </c>
      <c r="BH58" t="s">
        <v>34</v>
      </c>
      <c r="BI58">
        <v>0</v>
      </c>
      <c r="BJ58" t="s">
        <v>41</v>
      </c>
      <c r="BK58">
        <v>8</v>
      </c>
      <c r="BM58" t="s">
        <v>51</v>
      </c>
      <c r="BN58" t="s">
        <v>52</v>
      </c>
      <c r="BO58">
        <v>0.35904199999999997</v>
      </c>
      <c r="BP58" t="s">
        <v>44</v>
      </c>
      <c r="BQ58">
        <v>9388411</v>
      </c>
      <c r="BT58">
        <v>62631813</v>
      </c>
      <c r="BV58">
        <v>300</v>
      </c>
      <c r="BW58">
        <v>84364614</v>
      </c>
      <c r="BY58">
        <v>2275050012</v>
      </c>
      <c r="BZ58">
        <v>2</v>
      </c>
      <c r="CA58" t="s">
        <v>34</v>
      </c>
      <c r="CB58" t="s">
        <v>98</v>
      </c>
      <c r="CC58">
        <v>34001</v>
      </c>
      <c r="CE58" t="s">
        <v>306</v>
      </c>
      <c r="CF58">
        <v>48811</v>
      </c>
      <c r="CG58" t="s">
        <v>37</v>
      </c>
      <c r="CH58" t="s">
        <v>38</v>
      </c>
      <c r="CK58" t="s">
        <v>38</v>
      </c>
      <c r="CL58">
        <v>39.667470000000002</v>
      </c>
      <c r="CM58">
        <v>-74.757729999999995</v>
      </c>
      <c r="CN58" t="s">
        <v>39</v>
      </c>
      <c r="CO58" t="s">
        <v>307</v>
      </c>
      <c r="CP58" t="s">
        <v>34</v>
      </c>
      <c r="CQ58">
        <v>0</v>
      </c>
      <c r="CR58" t="s">
        <v>41</v>
      </c>
      <c r="CS58">
        <v>8</v>
      </c>
      <c r="CU58" t="s">
        <v>49</v>
      </c>
      <c r="CV58" t="s">
        <v>50</v>
      </c>
      <c r="CW58">
        <v>0.26250600000000002</v>
      </c>
      <c r="CX58" t="s">
        <v>44</v>
      </c>
      <c r="CY58">
        <v>9388411</v>
      </c>
      <c r="DB58">
        <v>62631813</v>
      </c>
      <c r="DD58">
        <v>300</v>
      </c>
      <c r="DE58">
        <v>84364614</v>
      </c>
      <c r="DG58">
        <v>2275050012</v>
      </c>
      <c r="DH58">
        <v>2</v>
      </c>
      <c r="DI58" t="s">
        <v>34</v>
      </c>
      <c r="DJ58" t="s">
        <v>98</v>
      </c>
      <c r="DK58">
        <v>34001</v>
      </c>
      <c r="DM58" t="s">
        <v>306</v>
      </c>
      <c r="DN58">
        <v>48811</v>
      </c>
      <c r="DO58" t="s">
        <v>37</v>
      </c>
      <c r="DP58" t="s">
        <v>38</v>
      </c>
      <c r="DS58" t="s">
        <v>38</v>
      </c>
      <c r="DT58">
        <v>39.667470000000002</v>
      </c>
      <c r="DU58">
        <v>-74.757729999999995</v>
      </c>
      <c r="DV58" t="s">
        <v>39</v>
      </c>
      <c r="DW58" t="s">
        <v>307</v>
      </c>
      <c r="DX58" t="s">
        <v>34</v>
      </c>
      <c r="DY58">
        <v>0</v>
      </c>
      <c r="DZ58" t="s">
        <v>41</v>
      </c>
      <c r="EA58">
        <v>8</v>
      </c>
      <c r="EC58" t="s">
        <v>47</v>
      </c>
      <c r="ED58" t="s">
        <v>48</v>
      </c>
      <c r="EE58">
        <v>0.25620599999999999</v>
      </c>
      <c r="EF58" t="s">
        <v>44</v>
      </c>
      <c r="EG58">
        <v>9388411</v>
      </c>
      <c r="EJ58">
        <v>62631813</v>
      </c>
      <c r="EL58">
        <v>300</v>
      </c>
      <c r="EM58">
        <v>84364614</v>
      </c>
      <c r="EO58">
        <v>2275050012</v>
      </c>
      <c r="EP58">
        <v>2</v>
      </c>
      <c r="EQ58" t="s">
        <v>34</v>
      </c>
      <c r="ER58" t="s">
        <v>98</v>
      </c>
      <c r="ES58">
        <v>34001</v>
      </c>
      <c r="EU58" t="s">
        <v>306</v>
      </c>
      <c r="EV58">
        <v>48811</v>
      </c>
      <c r="EW58" t="s">
        <v>37</v>
      </c>
      <c r="EX58" t="s">
        <v>38</v>
      </c>
      <c r="FA58" t="s">
        <v>38</v>
      </c>
      <c r="FB58">
        <v>39.667470000000002</v>
      </c>
      <c r="FC58">
        <v>-74.757729999999995</v>
      </c>
      <c r="FD58" t="s">
        <v>39</v>
      </c>
      <c r="FE58" t="s">
        <v>307</v>
      </c>
      <c r="FF58" t="s">
        <v>34</v>
      </c>
      <c r="FG58">
        <v>0</v>
      </c>
      <c r="FH58" t="s">
        <v>41</v>
      </c>
      <c r="FI58">
        <v>8</v>
      </c>
      <c r="FK58" t="s">
        <v>45</v>
      </c>
      <c r="FL58" t="s">
        <v>46</v>
      </c>
      <c r="FM58">
        <v>8.1598699999999996E-2</v>
      </c>
      <c r="FN58" t="s">
        <v>44</v>
      </c>
      <c r="FO58">
        <v>9388411</v>
      </c>
      <c r="FR58">
        <v>62631813</v>
      </c>
      <c r="FT58">
        <v>300</v>
      </c>
      <c r="FU58">
        <v>84364614</v>
      </c>
      <c r="FW58">
        <v>2275050012</v>
      </c>
      <c r="FX58">
        <v>2</v>
      </c>
      <c r="FY58" t="s">
        <v>34</v>
      </c>
      <c r="FZ58" t="s">
        <v>98</v>
      </c>
      <c r="GA58">
        <v>34001</v>
      </c>
      <c r="GC58" t="s">
        <v>306</v>
      </c>
      <c r="GD58">
        <v>48811</v>
      </c>
      <c r="GE58" t="s">
        <v>37</v>
      </c>
      <c r="GF58" t="s">
        <v>38</v>
      </c>
      <c r="GI58" t="s">
        <v>38</v>
      </c>
      <c r="GJ58">
        <v>39.667470000000002</v>
      </c>
      <c r="GK58">
        <v>-74.757729999999995</v>
      </c>
      <c r="GL58" t="s">
        <v>39</v>
      </c>
      <c r="GM58" t="s">
        <v>307</v>
      </c>
      <c r="GN58" t="s">
        <v>34</v>
      </c>
      <c r="GO58">
        <v>0</v>
      </c>
      <c r="GP58" t="s">
        <v>41</v>
      </c>
      <c r="GQ58">
        <v>8</v>
      </c>
      <c r="GS58" t="s">
        <v>42</v>
      </c>
      <c r="GT58" t="s">
        <v>43</v>
      </c>
      <c r="GU58">
        <v>0.76465899999999998</v>
      </c>
      <c r="GV58" t="s">
        <v>44</v>
      </c>
    </row>
    <row r="59" spans="1:204" x14ac:dyDescent="0.25">
      <c r="A59">
        <v>12040711</v>
      </c>
      <c r="D59">
        <v>60992913</v>
      </c>
      <c r="F59">
        <v>300</v>
      </c>
      <c r="G59">
        <v>78525514</v>
      </c>
      <c r="I59">
        <v>2275050011</v>
      </c>
      <c r="J59">
        <v>2</v>
      </c>
      <c r="K59" t="s">
        <v>34</v>
      </c>
      <c r="L59" t="s">
        <v>98</v>
      </c>
      <c r="M59">
        <v>34001</v>
      </c>
      <c r="O59" t="s">
        <v>428</v>
      </c>
      <c r="P59">
        <v>48811</v>
      </c>
      <c r="Q59" t="s">
        <v>37</v>
      </c>
      <c r="R59" t="s">
        <v>38</v>
      </c>
      <c r="U59" t="s">
        <v>38</v>
      </c>
      <c r="V59">
        <v>39.386200000000002</v>
      </c>
      <c r="W59">
        <v>-74.426000000000002</v>
      </c>
      <c r="X59" t="s">
        <v>39</v>
      </c>
      <c r="Y59" t="s">
        <v>100</v>
      </c>
      <c r="Z59" t="s">
        <v>34</v>
      </c>
      <c r="AA59">
        <v>0</v>
      </c>
      <c r="AB59" t="s">
        <v>41</v>
      </c>
      <c r="AC59">
        <v>8</v>
      </c>
      <c r="AE59" t="s">
        <v>53</v>
      </c>
      <c r="AF59" t="s">
        <v>54</v>
      </c>
      <c r="AG59">
        <v>0.54144099999999995</v>
      </c>
      <c r="AH59" t="s">
        <v>44</v>
      </c>
      <c r="AI59">
        <v>12040711</v>
      </c>
      <c r="AL59">
        <v>60992913</v>
      </c>
      <c r="AN59">
        <v>300</v>
      </c>
      <c r="AO59">
        <v>78525514</v>
      </c>
      <c r="AQ59">
        <v>2275050011</v>
      </c>
      <c r="AR59">
        <v>2</v>
      </c>
      <c r="AS59" t="s">
        <v>34</v>
      </c>
      <c r="AT59" t="s">
        <v>98</v>
      </c>
      <c r="AU59">
        <v>34001</v>
      </c>
      <c r="AW59" t="s">
        <v>428</v>
      </c>
      <c r="AX59">
        <v>48811</v>
      </c>
      <c r="AY59" t="s">
        <v>37</v>
      </c>
      <c r="AZ59" t="s">
        <v>38</v>
      </c>
      <c r="BC59" t="s">
        <v>38</v>
      </c>
      <c r="BD59">
        <v>39.386200000000002</v>
      </c>
      <c r="BE59">
        <v>-74.426000000000002</v>
      </c>
      <c r="BF59" t="s">
        <v>39</v>
      </c>
      <c r="BG59" t="s">
        <v>100</v>
      </c>
      <c r="BH59" t="s">
        <v>34</v>
      </c>
      <c r="BI59">
        <v>0</v>
      </c>
      <c r="BJ59" t="s">
        <v>41</v>
      </c>
      <c r="BK59">
        <v>8</v>
      </c>
      <c r="BM59" t="s">
        <v>51</v>
      </c>
      <c r="BN59" t="s">
        <v>52</v>
      </c>
      <c r="BO59">
        <v>2.92939E-3</v>
      </c>
      <c r="BP59" t="s">
        <v>44</v>
      </c>
      <c r="BQ59">
        <v>12040711</v>
      </c>
      <c r="BT59">
        <v>60992913</v>
      </c>
      <c r="BV59">
        <v>300</v>
      </c>
      <c r="BW59">
        <v>78525514</v>
      </c>
      <c r="BY59">
        <v>2275050011</v>
      </c>
      <c r="BZ59">
        <v>2</v>
      </c>
      <c r="CA59" t="s">
        <v>34</v>
      </c>
      <c r="CB59" t="s">
        <v>98</v>
      </c>
      <c r="CC59">
        <v>34001</v>
      </c>
      <c r="CE59" t="s">
        <v>428</v>
      </c>
      <c r="CF59">
        <v>48811</v>
      </c>
      <c r="CG59" t="s">
        <v>37</v>
      </c>
      <c r="CH59" t="s">
        <v>38</v>
      </c>
      <c r="CK59" t="s">
        <v>38</v>
      </c>
      <c r="CL59">
        <v>39.386200000000002</v>
      </c>
      <c r="CM59">
        <v>-74.426000000000002</v>
      </c>
      <c r="CN59" t="s">
        <v>39</v>
      </c>
      <c r="CO59" t="s">
        <v>100</v>
      </c>
      <c r="CP59" t="s">
        <v>34</v>
      </c>
      <c r="CQ59">
        <v>0</v>
      </c>
      <c r="CR59" t="s">
        <v>41</v>
      </c>
      <c r="CS59">
        <v>8</v>
      </c>
      <c r="CU59" t="s">
        <v>49</v>
      </c>
      <c r="CV59" t="s">
        <v>50</v>
      </c>
      <c r="CW59">
        <v>1.06675E-2</v>
      </c>
      <c r="CX59" t="s">
        <v>44</v>
      </c>
      <c r="CY59">
        <v>12040711</v>
      </c>
      <c r="DB59">
        <v>60992913</v>
      </c>
      <c r="DD59">
        <v>300</v>
      </c>
      <c r="DE59">
        <v>78525514</v>
      </c>
      <c r="DG59">
        <v>2275050011</v>
      </c>
      <c r="DH59">
        <v>2</v>
      </c>
      <c r="DI59" t="s">
        <v>34</v>
      </c>
      <c r="DJ59" t="s">
        <v>98</v>
      </c>
      <c r="DK59">
        <v>34001</v>
      </c>
      <c r="DM59" t="s">
        <v>428</v>
      </c>
      <c r="DN59">
        <v>48811</v>
      </c>
      <c r="DO59" t="s">
        <v>37</v>
      </c>
      <c r="DP59" t="s">
        <v>38</v>
      </c>
      <c r="DS59" t="s">
        <v>38</v>
      </c>
      <c r="DT59">
        <v>39.386200000000002</v>
      </c>
      <c r="DU59">
        <v>-74.426000000000002</v>
      </c>
      <c r="DV59" t="s">
        <v>39</v>
      </c>
      <c r="DW59" t="s">
        <v>100</v>
      </c>
      <c r="DX59" t="s">
        <v>34</v>
      </c>
      <c r="DY59">
        <v>0</v>
      </c>
      <c r="DZ59" t="s">
        <v>41</v>
      </c>
      <c r="EA59">
        <v>8</v>
      </c>
      <c r="EC59" t="s">
        <v>47</v>
      </c>
      <c r="ED59" t="s">
        <v>48</v>
      </c>
      <c r="EE59">
        <v>7.3605600000000004E-3</v>
      </c>
      <c r="EF59" t="s">
        <v>44</v>
      </c>
      <c r="EG59">
        <v>12040711</v>
      </c>
      <c r="EJ59">
        <v>60992913</v>
      </c>
      <c r="EL59">
        <v>300</v>
      </c>
      <c r="EM59">
        <v>78525514</v>
      </c>
      <c r="EO59">
        <v>2275050011</v>
      </c>
      <c r="EP59">
        <v>2</v>
      </c>
      <c r="EQ59" t="s">
        <v>34</v>
      </c>
      <c r="ER59" t="s">
        <v>98</v>
      </c>
      <c r="ES59">
        <v>34001</v>
      </c>
      <c r="EU59" t="s">
        <v>428</v>
      </c>
      <c r="EV59">
        <v>48811</v>
      </c>
      <c r="EW59" t="s">
        <v>37</v>
      </c>
      <c r="EX59" t="s">
        <v>38</v>
      </c>
      <c r="FA59" t="s">
        <v>38</v>
      </c>
      <c r="FB59">
        <v>39.386200000000002</v>
      </c>
      <c r="FC59">
        <v>-74.426000000000002</v>
      </c>
      <c r="FD59" t="s">
        <v>39</v>
      </c>
      <c r="FE59" t="s">
        <v>100</v>
      </c>
      <c r="FF59" t="s">
        <v>34</v>
      </c>
      <c r="FG59">
        <v>0</v>
      </c>
      <c r="FH59" t="s">
        <v>41</v>
      </c>
      <c r="FI59">
        <v>8</v>
      </c>
      <c r="FK59" t="s">
        <v>45</v>
      </c>
      <c r="FL59" t="s">
        <v>46</v>
      </c>
      <c r="FM59">
        <v>4.5067499999999999E-4</v>
      </c>
      <c r="FN59" t="s">
        <v>44</v>
      </c>
      <c r="FO59">
        <v>12040711</v>
      </c>
      <c r="FR59">
        <v>60992913</v>
      </c>
      <c r="FT59">
        <v>300</v>
      </c>
      <c r="FU59">
        <v>78525514</v>
      </c>
      <c r="FW59">
        <v>2275050011</v>
      </c>
      <c r="FX59">
        <v>2</v>
      </c>
      <c r="FY59" t="s">
        <v>34</v>
      </c>
      <c r="FZ59" t="s">
        <v>98</v>
      </c>
      <c r="GA59">
        <v>34001</v>
      </c>
      <c r="GC59" t="s">
        <v>428</v>
      </c>
      <c r="GD59">
        <v>48811</v>
      </c>
      <c r="GE59" t="s">
        <v>37</v>
      </c>
      <c r="GF59" t="s">
        <v>38</v>
      </c>
      <c r="GI59" t="s">
        <v>38</v>
      </c>
      <c r="GJ59">
        <v>39.386200000000002</v>
      </c>
      <c r="GK59">
        <v>-74.426000000000002</v>
      </c>
      <c r="GL59" t="s">
        <v>39</v>
      </c>
      <c r="GM59" t="s">
        <v>100</v>
      </c>
      <c r="GN59" t="s">
        <v>34</v>
      </c>
      <c r="GO59">
        <v>0</v>
      </c>
      <c r="GP59" t="s">
        <v>41</v>
      </c>
      <c r="GQ59">
        <v>8</v>
      </c>
      <c r="GS59" t="s">
        <v>42</v>
      </c>
      <c r="GT59" t="s">
        <v>43</v>
      </c>
      <c r="GU59">
        <v>6.7814900000000003E-3</v>
      </c>
      <c r="GV59" t="s">
        <v>44</v>
      </c>
    </row>
    <row r="60" spans="1:204" x14ac:dyDescent="0.25">
      <c r="A60">
        <v>12322211</v>
      </c>
      <c r="D60">
        <v>61752513</v>
      </c>
      <c r="F60">
        <v>300</v>
      </c>
      <c r="G60">
        <v>80031114</v>
      </c>
      <c r="I60">
        <v>2275050011</v>
      </c>
      <c r="J60">
        <v>2</v>
      </c>
      <c r="K60" t="s">
        <v>34</v>
      </c>
      <c r="L60" t="s">
        <v>98</v>
      </c>
      <c r="M60">
        <v>34001</v>
      </c>
      <c r="O60" t="s">
        <v>389</v>
      </c>
      <c r="P60">
        <v>48811</v>
      </c>
      <c r="Q60" t="s">
        <v>37</v>
      </c>
      <c r="R60" t="s">
        <v>38</v>
      </c>
      <c r="U60" t="s">
        <v>38</v>
      </c>
      <c r="V60">
        <v>39.6584</v>
      </c>
      <c r="W60">
        <v>-74.802400000000006</v>
      </c>
      <c r="X60" t="s">
        <v>39</v>
      </c>
      <c r="Y60" t="s">
        <v>153</v>
      </c>
      <c r="Z60" t="s">
        <v>34</v>
      </c>
      <c r="AA60">
        <v>0</v>
      </c>
      <c r="AB60" t="s">
        <v>41</v>
      </c>
      <c r="AC60">
        <v>8</v>
      </c>
      <c r="AE60" t="s">
        <v>53</v>
      </c>
      <c r="AF60" t="s">
        <v>54</v>
      </c>
      <c r="AG60">
        <v>6.0070000000000002E-3</v>
      </c>
      <c r="AH60" t="s">
        <v>44</v>
      </c>
      <c r="AI60">
        <v>12322211</v>
      </c>
      <c r="AL60">
        <v>61752513</v>
      </c>
      <c r="AN60">
        <v>300</v>
      </c>
      <c r="AO60">
        <v>80031114</v>
      </c>
      <c r="AQ60">
        <v>2275050011</v>
      </c>
      <c r="AR60">
        <v>2</v>
      </c>
      <c r="AS60" t="s">
        <v>34</v>
      </c>
      <c r="AT60" t="s">
        <v>98</v>
      </c>
      <c r="AU60">
        <v>34001</v>
      </c>
      <c r="AW60" t="s">
        <v>389</v>
      </c>
      <c r="AX60">
        <v>48811</v>
      </c>
      <c r="AY60" t="s">
        <v>37</v>
      </c>
      <c r="AZ60" t="s">
        <v>38</v>
      </c>
      <c r="BC60" t="s">
        <v>38</v>
      </c>
      <c r="BD60">
        <v>39.6584</v>
      </c>
      <c r="BE60">
        <v>-74.802400000000006</v>
      </c>
      <c r="BF60" t="s">
        <v>39</v>
      </c>
      <c r="BG60" t="s">
        <v>153</v>
      </c>
      <c r="BH60" t="s">
        <v>34</v>
      </c>
      <c r="BI60">
        <v>0</v>
      </c>
      <c r="BJ60" t="s">
        <v>41</v>
      </c>
      <c r="BK60">
        <v>8</v>
      </c>
      <c r="BM60" t="s">
        <v>51</v>
      </c>
      <c r="BN60" t="s">
        <v>52</v>
      </c>
      <c r="BO60">
        <v>3.2499999999999997E-5</v>
      </c>
      <c r="BP60" t="s">
        <v>44</v>
      </c>
      <c r="BQ60">
        <v>12322211</v>
      </c>
      <c r="BT60">
        <v>61752513</v>
      </c>
      <c r="BV60">
        <v>300</v>
      </c>
      <c r="BW60">
        <v>80031114</v>
      </c>
      <c r="BY60">
        <v>2275050011</v>
      </c>
      <c r="BZ60">
        <v>2</v>
      </c>
      <c r="CA60" t="s">
        <v>34</v>
      </c>
      <c r="CB60" t="s">
        <v>98</v>
      </c>
      <c r="CC60">
        <v>34001</v>
      </c>
      <c r="CE60" t="s">
        <v>389</v>
      </c>
      <c r="CF60">
        <v>48811</v>
      </c>
      <c r="CG60" t="s">
        <v>37</v>
      </c>
      <c r="CH60" t="s">
        <v>38</v>
      </c>
      <c r="CK60" t="s">
        <v>38</v>
      </c>
      <c r="CL60">
        <v>39.6584</v>
      </c>
      <c r="CM60">
        <v>-74.802400000000006</v>
      </c>
      <c r="CN60" t="s">
        <v>39</v>
      </c>
      <c r="CO60" t="s">
        <v>153</v>
      </c>
      <c r="CP60" t="s">
        <v>34</v>
      </c>
      <c r="CQ60">
        <v>0</v>
      </c>
      <c r="CR60" t="s">
        <v>41</v>
      </c>
      <c r="CS60">
        <v>8</v>
      </c>
      <c r="CU60" t="s">
        <v>49</v>
      </c>
      <c r="CV60" t="s">
        <v>50</v>
      </c>
      <c r="CW60">
        <v>1.1835E-4</v>
      </c>
      <c r="CX60" t="s">
        <v>44</v>
      </c>
      <c r="CY60">
        <v>12322211</v>
      </c>
      <c r="DB60">
        <v>61752513</v>
      </c>
      <c r="DD60">
        <v>300</v>
      </c>
      <c r="DE60">
        <v>80031114</v>
      </c>
      <c r="DG60">
        <v>2275050011</v>
      </c>
      <c r="DH60">
        <v>2</v>
      </c>
      <c r="DI60" t="s">
        <v>34</v>
      </c>
      <c r="DJ60" t="s">
        <v>98</v>
      </c>
      <c r="DK60">
        <v>34001</v>
      </c>
      <c r="DM60" t="s">
        <v>389</v>
      </c>
      <c r="DN60">
        <v>48811</v>
      </c>
      <c r="DO60" t="s">
        <v>37</v>
      </c>
      <c r="DP60" t="s">
        <v>38</v>
      </c>
      <c r="DS60" t="s">
        <v>38</v>
      </c>
      <c r="DT60">
        <v>39.6584</v>
      </c>
      <c r="DU60">
        <v>-74.802400000000006</v>
      </c>
      <c r="DV60" t="s">
        <v>39</v>
      </c>
      <c r="DW60" t="s">
        <v>153</v>
      </c>
      <c r="DX60" t="s">
        <v>34</v>
      </c>
      <c r="DY60">
        <v>0</v>
      </c>
      <c r="DZ60" t="s">
        <v>41</v>
      </c>
      <c r="EA60">
        <v>8</v>
      </c>
      <c r="EC60" t="s">
        <v>47</v>
      </c>
      <c r="ED60" t="s">
        <v>48</v>
      </c>
      <c r="EE60">
        <v>8.1661499999999997E-5</v>
      </c>
      <c r="EF60" t="s">
        <v>44</v>
      </c>
      <c r="EG60">
        <v>12322211</v>
      </c>
      <c r="EJ60">
        <v>61752513</v>
      </c>
      <c r="EL60">
        <v>300</v>
      </c>
      <c r="EM60">
        <v>80031114</v>
      </c>
      <c r="EO60">
        <v>2275050011</v>
      </c>
      <c r="EP60">
        <v>2</v>
      </c>
      <c r="EQ60" t="s">
        <v>34</v>
      </c>
      <c r="ER60" t="s">
        <v>98</v>
      </c>
      <c r="ES60">
        <v>34001</v>
      </c>
      <c r="EU60" t="s">
        <v>389</v>
      </c>
      <c r="EV60">
        <v>48811</v>
      </c>
      <c r="EW60" t="s">
        <v>37</v>
      </c>
      <c r="EX60" t="s">
        <v>38</v>
      </c>
      <c r="FA60" t="s">
        <v>38</v>
      </c>
      <c r="FB60">
        <v>39.6584</v>
      </c>
      <c r="FC60">
        <v>-74.802400000000006</v>
      </c>
      <c r="FD60" t="s">
        <v>39</v>
      </c>
      <c r="FE60" t="s">
        <v>153</v>
      </c>
      <c r="FF60" t="s">
        <v>34</v>
      </c>
      <c r="FG60">
        <v>0</v>
      </c>
      <c r="FH60" t="s">
        <v>41</v>
      </c>
      <c r="FI60">
        <v>8</v>
      </c>
      <c r="FK60" t="s">
        <v>45</v>
      </c>
      <c r="FL60" t="s">
        <v>46</v>
      </c>
      <c r="FM60">
        <v>5.0000000000000004E-6</v>
      </c>
      <c r="FN60" t="s">
        <v>44</v>
      </c>
      <c r="FO60">
        <v>12322211</v>
      </c>
      <c r="FR60">
        <v>61752513</v>
      </c>
      <c r="FT60">
        <v>300</v>
      </c>
      <c r="FU60">
        <v>80031114</v>
      </c>
      <c r="FW60">
        <v>2275050011</v>
      </c>
      <c r="FX60">
        <v>2</v>
      </c>
      <c r="FY60" t="s">
        <v>34</v>
      </c>
      <c r="FZ60" t="s">
        <v>98</v>
      </c>
      <c r="GA60">
        <v>34001</v>
      </c>
      <c r="GC60" t="s">
        <v>389</v>
      </c>
      <c r="GD60">
        <v>48811</v>
      </c>
      <c r="GE60" t="s">
        <v>37</v>
      </c>
      <c r="GF60" t="s">
        <v>38</v>
      </c>
      <c r="GI60" t="s">
        <v>38</v>
      </c>
      <c r="GJ60">
        <v>39.6584</v>
      </c>
      <c r="GK60">
        <v>-74.802400000000006</v>
      </c>
      <c r="GL60" t="s">
        <v>39</v>
      </c>
      <c r="GM60" t="s">
        <v>153</v>
      </c>
      <c r="GN60" t="s">
        <v>34</v>
      </c>
      <c r="GO60">
        <v>0</v>
      </c>
      <c r="GP60" t="s">
        <v>41</v>
      </c>
      <c r="GQ60">
        <v>8</v>
      </c>
      <c r="GS60" t="s">
        <v>42</v>
      </c>
      <c r="GT60" t="s">
        <v>43</v>
      </c>
      <c r="GU60">
        <v>7.5236999999999998E-5</v>
      </c>
      <c r="GV60" t="s">
        <v>44</v>
      </c>
    </row>
    <row r="61" spans="1:204" x14ac:dyDescent="0.25">
      <c r="A61">
        <v>11079111</v>
      </c>
      <c r="D61">
        <v>60709913</v>
      </c>
      <c r="F61">
        <v>300</v>
      </c>
      <c r="G61">
        <v>77961514</v>
      </c>
      <c r="I61">
        <v>2275050011</v>
      </c>
      <c r="J61">
        <v>2</v>
      </c>
      <c r="K61" t="s">
        <v>34</v>
      </c>
      <c r="L61" t="s">
        <v>98</v>
      </c>
      <c r="M61">
        <v>34001</v>
      </c>
      <c r="O61" t="s">
        <v>390</v>
      </c>
      <c r="P61">
        <v>48811</v>
      </c>
      <c r="Q61" t="s">
        <v>37</v>
      </c>
      <c r="R61" t="s">
        <v>38</v>
      </c>
      <c r="U61" t="s">
        <v>38</v>
      </c>
      <c r="V61">
        <v>39.484299999999998</v>
      </c>
      <c r="W61">
        <v>-74.881799999999998</v>
      </c>
      <c r="X61" t="s">
        <v>39</v>
      </c>
      <c r="Y61" t="s">
        <v>391</v>
      </c>
      <c r="Z61" t="s">
        <v>34</v>
      </c>
      <c r="AA61">
        <v>0</v>
      </c>
      <c r="AB61" t="s">
        <v>41</v>
      </c>
      <c r="AC61">
        <v>8</v>
      </c>
      <c r="AE61" t="s">
        <v>53</v>
      </c>
      <c r="AF61" t="s">
        <v>54</v>
      </c>
      <c r="AG61">
        <v>0.108126</v>
      </c>
      <c r="AH61" t="s">
        <v>44</v>
      </c>
      <c r="AI61">
        <v>11079111</v>
      </c>
      <c r="AL61">
        <v>60709913</v>
      </c>
      <c r="AN61">
        <v>300</v>
      </c>
      <c r="AO61">
        <v>77961514</v>
      </c>
      <c r="AQ61">
        <v>2275050011</v>
      </c>
      <c r="AR61">
        <v>2</v>
      </c>
      <c r="AS61" t="s">
        <v>34</v>
      </c>
      <c r="AT61" t="s">
        <v>98</v>
      </c>
      <c r="AU61">
        <v>34001</v>
      </c>
      <c r="AW61" t="s">
        <v>390</v>
      </c>
      <c r="AX61">
        <v>48811</v>
      </c>
      <c r="AY61" t="s">
        <v>37</v>
      </c>
      <c r="AZ61" t="s">
        <v>38</v>
      </c>
      <c r="BC61" t="s">
        <v>38</v>
      </c>
      <c r="BD61">
        <v>39.484299999999998</v>
      </c>
      <c r="BE61">
        <v>-74.881799999999998</v>
      </c>
      <c r="BF61" t="s">
        <v>39</v>
      </c>
      <c r="BG61" t="s">
        <v>391</v>
      </c>
      <c r="BH61" t="s">
        <v>34</v>
      </c>
      <c r="BI61">
        <v>0</v>
      </c>
      <c r="BJ61" t="s">
        <v>41</v>
      </c>
      <c r="BK61">
        <v>8</v>
      </c>
      <c r="BM61" t="s">
        <v>51</v>
      </c>
      <c r="BN61" t="s">
        <v>52</v>
      </c>
      <c r="BO61">
        <v>5.8500000000000002E-4</v>
      </c>
      <c r="BP61" t="s">
        <v>44</v>
      </c>
      <c r="BQ61">
        <v>11079111</v>
      </c>
      <c r="BT61">
        <v>60709913</v>
      </c>
      <c r="BV61">
        <v>300</v>
      </c>
      <c r="BW61">
        <v>77961514</v>
      </c>
      <c r="BY61">
        <v>2275050011</v>
      </c>
      <c r="BZ61">
        <v>2</v>
      </c>
      <c r="CA61" t="s">
        <v>34</v>
      </c>
      <c r="CB61" t="s">
        <v>98</v>
      </c>
      <c r="CC61">
        <v>34001</v>
      </c>
      <c r="CE61" t="s">
        <v>390</v>
      </c>
      <c r="CF61">
        <v>48811</v>
      </c>
      <c r="CG61" t="s">
        <v>37</v>
      </c>
      <c r="CH61" t="s">
        <v>38</v>
      </c>
      <c r="CK61" t="s">
        <v>38</v>
      </c>
      <c r="CL61">
        <v>39.484299999999998</v>
      </c>
      <c r="CM61">
        <v>-74.881799999999998</v>
      </c>
      <c r="CN61" t="s">
        <v>39</v>
      </c>
      <c r="CO61" t="s">
        <v>391</v>
      </c>
      <c r="CP61" t="s">
        <v>34</v>
      </c>
      <c r="CQ61">
        <v>0</v>
      </c>
      <c r="CR61" t="s">
        <v>41</v>
      </c>
      <c r="CS61">
        <v>8</v>
      </c>
      <c r="CU61" t="s">
        <v>49</v>
      </c>
      <c r="CV61" t="s">
        <v>50</v>
      </c>
      <c r="CW61">
        <v>2.1302999999999999E-3</v>
      </c>
      <c r="CX61" t="s">
        <v>44</v>
      </c>
      <c r="CY61">
        <v>11079111</v>
      </c>
      <c r="DB61">
        <v>60709913</v>
      </c>
      <c r="DD61">
        <v>300</v>
      </c>
      <c r="DE61">
        <v>77961514</v>
      </c>
      <c r="DG61">
        <v>2275050011</v>
      </c>
      <c r="DH61">
        <v>2</v>
      </c>
      <c r="DI61" t="s">
        <v>34</v>
      </c>
      <c r="DJ61" t="s">
        <v>98</v>
      </c>
      <c r="DK61">
        <v>34001</v>
      </c>
      <c r="DM61" t="s">
        <v>390</v>
      </c>
      <c r="DN61">
        <v>48811</v>
      </c>
      <c r="DO61" t="s">
        <v>37</v>
      </c>
      <c r="DP61" t="s">
        <v>38</v>
      </c>
      <c r="DS61" t="s">
        <v>38</v>
      </c>
      <c r="DT61">
        <v>39.484299999999998</v>
      </c>
      <c r="DU61">
        <v>-74.881799999999998</v>
      </c>
      <c r="DV61" t="s">
        <v>39</v>
      </c>
      <c r="DW61" t="s">
        <v>391</v>
      </c>
      <c r="DX61" t="s">
        <v>34</v>
      </c>
      <c r="DY61">
        <v>0</v>
      </c>
      <c r="DZ61" t="s">
        <v>41</v>
      </c>
      <c r="EA61">
        <v>8</v>
      </c>
      <c r="EC61" t="s">
        <v>47</v>
      </c>
      <c r="ED61" t="s">
        <v>48</v>
      </c>
      <c r="EE61">
        <v>1.4699100000000001E-3</v>
      </c>
      <c r="EF61" t="s">
        <v>44</v>
      </c>
      <c r="EG61">
        <v>11079111</v>
      </c>
      <c r="EJ61">
        <v>60709913</v>
      </c>
      <c r="EL61">
        <v>300</v>
      </c>
      <c r="EM61">
        <v>77961514</v>
      </c>
      <c r="EO61">
        <v>2275050011</v>
      </c>
      <c r="EP61">
        <v>2</v>
      </c>
      <c r="EQ61" t="s">
        <v>34</v>
      </c>
      <c r="ER61" t="s">
        <v>98</v>
      </c>
      <c r="ES61">
        <v>34001</v>
      </c>
      <c r="EU61" t="s">
        <v>390</v>
      </c>
      <c r="EV61">
        <v>48811</v>
      </c>
      <c r="EW61" t="s">
        <v>37</v>
      </c>
      <c r="EX61" t="s">
        <v>38</v>
      </c>
      <c r="FA61" t="s">
        <v>38</v>
      </c>
      <c r="FB61">
        <v>39.484299999999998</v>
      </c>
      <c r="FC61">
        <v>-74.881799999999998</v>
      </c>
      <c r="FD61" t="s">
        <v>39</v>
      </c>
      <c r="FE61" t="s">
        <v>391</v>
      </c>
      <c r="FF61" t="s">
        <v>34</v>
      </c>
      <c r="FG61">
        <v>0</v>
      </c>
      <c r="FH61" t="s">
        <v>41</v>
      </c>
      <c r="FI61">
        <v>8</v>
      </c>
      <c r="FK61" t="s">
        <v>45</v>
      </c>
      <c r="FL61" t="s">
        <v>46</v>
      </c>
      <c r="FM61">
        <v>9.0000000000000006E-5</v>
      </c>
      <c r="FN61" t="s">
        <v>44</v>
      </c>
      <c r="FO61">
        <v>11079111</v>
      </c>
      <c r="FR61">
        <v>60709913</v>
      </c>
      <c r="FT61">
        <v>300</v>
      </c>
      <c r="FU61">
        <v>77961514</v>
      </c>
      <c r="FW61">
        <v>2275050011</v>
      </c>
      <c r="FX61">
        <v>2</v>
      </c>
      <c r="FY61" t="s">
        <v>34</v>
      </c>
      <c r="FZ61" t="s">
        <v>98</v>
      </c>
      <c r="GA61">
        <v>34001</v>
      </c>
      <c r="GC61" t="s">
        <v>390</v>
      </c>
      <c r="GD61">
        <v>48811</v>
      </c>
      <c r="GE61" t="s">
        <v>37</v>
      </c>
      <c r="GF61" t="s">
        <v>38</v>
      </c>
      <c r="GI61" t="s">
        <v>38</v>
      </c>
      <c r="GJ61">
        <v>39.484299999999998</v>
      </c>
      <c r="GK61">
        <v>-74.881799999999998</v>
      </c>
      <c r="GL61" t="s">
        <v>39</v>
      </c>
      <c r="GM61" t="s">
        <v>391</v>
      </c>
      <c r="GN61" t="s">
        <v>34</v>
      </c>
      <c r="GO61">
        <v>0</v>
      </c>
      <c r="GP61" t="s">
        <v>41</v>
      </c>
      <c r="GQ61">
        <v>8</v>
      </c>
      <c r="GS61" t="s">
        <v>42</v>
      </c>
      <c r="GT61" t="s">
        <v>43</v>
      </c>
      <c r="GU61">
        <v>1.3542700000000001E-3</v>
      </c>
      <c r="GV61" t="s">
        <v>44</v>
      </c>
    </row>
    <row r="62" spans="1:204" x14ac:dyDescent="0.25">
      <c r="A62">
        <v>11079111</v>
      </c>
      <c r="D62">
        <v>60709913</v>
      </c>
      <c r="F62">
        <v>300</v>
      </c>
      <c r="G62">
        <v>77961614</v>
      </c>
      <c r="I62">
        <v>2275050012</v>
      </c>
      <c r="J62">
        <v>2</v>
      </c>
      <c r="K62" t="s">
        <v>34</v>
      </c>
      <c r="L62" t="s">
        <v>98</v>
      </c>
      <c r="M62">
        <v>34001</v>
      </c>
      <c r="O62" t="s">
        <v>390</v>
      </c>
      <c r="P62">
        <v>48811</v>
      </c>
      <c r="Q62" t="s">
        <v>37</v>
      </c>
      <c r="R62" t="s">
        <v>38</v>
      </c>
      <c r="U62" t="s">
        <v>38</v>
      </c>
      <c r="V62">
        <v>39.484299999999998</v>
      </c>
      <c r="W62">
        <v>-74.881799999999998</v>
      </c>
      <c r="X62" t="s">
        <v>39</v>
      </c>
      <c r="Y62" t="s">
        <v>391</v>
      </c>
      <c r="Z62" t="s">
        <v>34</v>
      </c>
      <c r="AA62">
        <v>0</v>
      </c>
      <c r="AB62" t="s">
        <v>41</v>
      </c>
      <c r="AC62">
        <v>8</v>
      </c>
      <c r="AE62" t="s">
        <v>53</v>
      </c>
      <c r="AF62" t="s">
        <v>54</v>
      </c>
      <c r="AG62">
        <v>0.15802099999999999</v>
      </c>
      <c r="AH62" t="s">
        <v>44</v>
      </c>
      <c r="AI62">
        <v>11079111</v>
      </c>
      <c r="AL62">
        <v>60709913</v>
      </c>
      <c r="AN62">
        <v>300</v>
      </c>
      <c r="AO62">
        <v>77961614</v>
      </c>
      <c r="AQ62">
        <v>2275050012</v>
      </c>
      <c r="AR62">
        <v>2</v>
      </c>
      <c r="AS62" t="s">
        <v>34</v>
      </c>
      <c r="AT62" t="s">
        <v>98</v>
      </c>
      <c r="AU62">
        <v>34001</v>
      </c>
      <c r="AW62" t="s">
        <v>390</v>
      </c>
      <c r="AX62">
        <v>48811</v>
      </c>
      <c r="AY62" t="s">
        <v>37</v>
      </c>
      <c r="AZ62" t="s">
        <v>38</v>
      </c>
      <c r="BC62" t="s">
        <v>38</v>
      </c>
      <c r="BD62">
        <v>39.484299999999998</v>
      </c>
      <c r="BE62">
        <v>-74.881799999999998</v>
      </c>
      <c r="BF62" t="s">
        <v>39</v>
      </c>
      <c r="BG62" t="s">
        <v>391</v>
      </c>
      <c r="BH62" t="s">
        <v>34</v>
      </c>
      <c r="BI62">
        <v>0</v>
      </c>
      <c r="BJ62" t="s">
        <v>41</v>
      </c>
      <c r="BK62">
        <v>8</v>
      </c>
      <c r="BM62" t="s">
        <v>51</v>
      </c>
      <c r="BN62" t="s">
        <v>52</v>
      </c>
      <c r="BO62">
        <v>5.3417999999999998E-3</v>
      </c>
      <c r="BP62" t="s">
        <v>44</v>
      </c>
      <c r="BQ62">
        <v>11079111</v>
      </c>
      <c r="BT62">
        <v>60709913</v>
      </c>
      <c r="BV62">
        <v>300</v>
      </c>
      <c r="BW62">
        <v>77961614</v>
      </c>
      <c r="BY62">
        <v>2275050012</v>
      </c>
      <c r="BZ62">
        <v>2</v>
      </c>
      <c r="CA62" t="s">
        <v>34</v>
      </c>
      <c r="CB62" t="s">
        <v>98</v>
      </c>
      <c r="CC62">
        <v>34001</v>
      </c>
      <c r="CE62" t="s">
        <v>390</v>
      </c>
      <c r="CF62">
        <v>48811</v>
      </c>
      <c r="CG62" t="s">
        <v>37</v>
      </c>
      <c r="CH62" t="s">
        <v>38</v>
      </c>
      <c r="CK62" t="s">
        <v>38</v>
      </c>
      <c r="CL62">
        <v>39.484299999999998</v>
      </c>
      <c r="CM62">
        <v>-74.881799999999998</v>
      </c>
      <c r="CN62" t="s">
        <v>39</v>
      </c>
      <c r="CO62" t="s">
        <v>391</v>
      </c>
      <c r="CP62" t="s">
        <v>34</v>
      </c>
      <c r="CQ62">
        <v>0</v>
      </c>
      <c r="CR62" t="s">
        <v>41</v>
      </c>
      <c r="CS62">
        <v>8</v>
      </c>
      <c r="CU62" t="s">
        <v>49</v>
      </c>
      <c r="CV62" t="s">
        <v>50</v>
      </c>
      <c r="CW62">
        <v>3.9055499999999998E-3</v>
      </c>
      <c r="CX62" t="s">
        <v>44</v>
      </c>
      <c r="CY62">
        <v>11079111</v>
      </c>
      <c r="DB62">
        <v>60709913</v>
      </c>
      <c r="DD62">
        <v>300</v>
      </c>
      <c r="DE62">
        <v>77961614</v>
      </c>
      <c r="DG62">
        <v>2275050012</v>
      </c>
      <c r="DH62">
        <v>2</v>
      </c>
      <c r="DI62" t="s">
        <v>34</v>
      </c>
      <c r="DJ62" t="s">
        <v>98</v>
      </c>
      <c r="DK62">
        <v>34001</v>
      </c>
      <c r="DM62" t="s">
        <v>390</v>
      </c>
      <c r="DN62">
        <v>48811</v>
      </c>
      <c r="DO62" t="s">
        <v>37</v>
      </c>
      <c r="DP62" t="s">
        <v>38</v>
      </c>
      <c r="DS62" t="s">
        <v>38</v>
      </c>
      <c r="DT62">
        <v>39.484299999999998</v>
      </c>
      <c r="DU62">
        <v>-74.881799999999998</v>
      </c>
      <c r="DV62" t="s">
        <v>39</v>
      </c>
      <c r="DW62" t="s">
        <v>391</v>
      </c>
      <c r="DX62" t="s">
        <v>34</v>
      </c>
      <c r="DY62">
        <v>0</v>
      </c>
      <c r="DZ62" t="s">
        <v>41</v>
      </c>
      <c r="EA62">
        <v>8</v>
      </c>
      <c r="EC62" t="s">
        <v>47</v>
      </c>
      <c r="ED62" t="s">
        <v>48</v>
      </c>
      <c r="EE62">
        <v>3.8118200000000001E-3</v>
      </c>
      <c r="EF62" t="s">
        <v>44</v>
      </c>
      <c r="EG62">
        <v>11079111</v>
      </c>
      <c r="EJ62">
        <v>60709913</v>
      </c>
      <c r="EL62">
        <v>300</v>
      </c>
      <c r="EM62">
        <v>77961614</v>
      </c>
      <c r="EO62">
        <v>2275050012</v>
      </c>
      <c r="EP62">
        <v>2</v>
      </c>
      <c r="EQ62" t="s">
        <v>34</v>
      </c>
      <c r="ER62" t="s">
        <v>98</v>
      </c>
      <c r="ES62">
        <v>34001</v>
      </c>
      <c r="EU62" t="s">
        <v>390</v>
      </c>
      <c r="EV62">
        <v>48811</v>
      </c>
      <c r="EW62" t="s">
        <v>37</v>
      </c>
      <c r="EX62" t="s">
        <v>38</v>
      </c>
      <c r="FA62" t="s">
        <v>38</v>
      </c>
      <c r="FB62">
        <v>39.484299999999998</v>
      </c>
      <c r="FC62">
        <v>-74.881799999999998</v>
      </c>
      <c r="FD62" t="s">
        <v>39</v>
      </c>
      <c r="FE62" t="s">
        <v>391</v>
      </c>
      <c r="FF62" t="s">
        <v>34</v>
      </c>
      <c r="FG62">
        <v>0</v>
      </c>
      <c r="FH62" t="s">
        <v>41</v>
      </c>
      <c r="FI62">
        <v>8</v>
      </c>
      <c r="FK62" t="s">
        <v>45</v>
      </c>
      <c r="FL62" t="s">
        <v>46</v>
      </c>
      <c r="FM62">
        <v>1.2140199999999999E-3</v>
      </c>
      <c r="FN62" t="s">
        <v>44</v>
      </c>
      <c r="FO62">
        <v>11079111</v>
      </c>
      <c r="FR62">
        <v>60709913</v>
      </c>
      <c r="FT62">
        <v>300</v>
      </c>
      <c r="FU62">
        <v>77961614</v>
      </c>
      <c r="FW62">
        <v>2275050012</v>
      </c>
      <c r="FX62">
        <v>2</v>
      </c>
      <c r="FY62" t="s">
        <v>34</v>
      </c>
      <c r="FZ62" t="s">
        <v>98</v>
      </c>
      <c r="GA62">
        <v>34001</v>
      </c>
      <c r="GC62" t="s">
        <v>390</v>
      </c>
      <c r="GD62">
        <v>48811</v>
      </c>
      <c r="GE62" t="s">
        <v>37</v>
      </c>
      <c r="GF62" t="s">
        <v>38</v>
      </c>
      <c r="GI62" t="s">
        <v>38</v>
      </c>
      <c r="GJ62">
        <v>39.484299999999998</v>
      </c>
      <c r="GK62">
        <v>-74.881799999999998</v>
      </c>
      <c r="GL62" t="s">
        <v>39</v>
      </c>
      <c r="GM62" t="s">
        <v>391</v>
      </c>
      <c r="GN62" t="s">
        <v>34</v>
      </c>
      <c r="GO62">
        <v>0</v>
      </c>
      <c r="GP62" t="s">
        <v>41</v>
      </c>
      <c r="GQ62">
        <v>8</v>
      </c>
      <c r="GS62" t="s">
        <v>42</v>
      </c>
      <c r="GT62" t="s">
        <v>43</v>
      </c>
      <c r="GU62">
        <v>1.1376499999999999E-2</v>
      </c>
      <c r="GV62" t="s">
        <v>44</v>
      </c>
    </row>
    <row r="63" spans="1:204" x14ac:dyDescent="0.25">
      <c r="A63">
        <v>11572311</v>
      </c>
      <c r="D63">
        <v>61268113</v>
      </c>
      <c r="F63">
        <v>300</v>
      </c>
      <c r="G63">
        <v>79074314</v>
      </c>
      <c r="I63">
        <v>2275050011</v>
      </c>
      <c r="J63">
        <v>2</v>
      </c>
      <c r="K63" t="s">
        <v>34</v>
      </c>
      <c r="L63" t="s">
        <v>98</v>
      </c>
      <c r="M63">
        <v>34001</v>
      </c>
      <c r="O63" t="s">
        <v>176</v>
      </c>
      <c r="P63">
        <v>48811</v>
      </c>
      <c r="Q63" t="s">
        <v>37</v>
      </c>
      <c r="R63" t="s">
        <v>38</v>
      </c>
      <c r="U63" t="s">
        <v>38</v>
      </c>
      <c r="V63">
        <v>39.314</v>
      </c>
      <c r="W63">
        <v>-74.593999999999994</v>
      </c>
      <c r="X63" t="s">
        <v>39</v>
      </c>
      <c r="Y63" t="s">
        <v>177</v>
      </c>
      <c r="Z63" t="s">
        <v>34</v>
      </c>
      <c r="AA63">
        <v>0</v>
      </c>
      <c r="AB63" t="s">
        <v>41</v>
      </c>
      <c r="AC63">
        <v>8</v>
      </c>
      <c r="AE63" t="s">
        <v>53</v>
      </c>
      <c r="AF63" t="s">
        <v>54</v>
      </c>
      <c r="AG63">
        <v>0.108126</v>
      </c>
      <c r="AH63" t="s">
        <v>44</v>
      </c>
      <c r="AI63">
        <v>11572311</v>
      </c>
      <c r="AL63">
        <v>61268113</v>
      </c>
      <c r="AN63">
        <v>300</v>
      </c>
      <c r="AO63">
        <v>79074314</v>
      </c>
      <c r="AQ63">
        <v>2275050011</v>
      </c>
      <c r="AR63">
        <v>2</v>
      </c>
      <c r="AS63" t="s">
        <v>34</v>
      </c>
      <c r="AT63" t="s">
        <v>98</v>
      </c>
      <c r="AU63">
        <v>34001</v>
      </c>
      <c r="AW63" t="s">
        <v>176</v>
      </c>
      <c r="AX63">
        <v>48811</v>
      </c>
      <c r="AY63" t="s">
        <v>37</v>
      </c>
      <c r="AZ63" t="s">
        <v>38</v>
      </c>
      <c r="BC63" t="s">
        <v>38</v>
      </c>
      <c r="BD63">
        <v>39.314</v>
      </c>
      <c r="BE63">
        <v>-74.593999999999994</v>
      </c>
      <c r="BF63" t="s">
        <v>39</v>
      </c>
      <c r="BG63" t="s">
        <v>177</v>
      </c>
      <c r="BH63" t="s">
        <v>34</v>
      </c>
      <c r="BI63">
        <v>0</v>
      </c>
      <c r="BJ63" t="s">
        <v>41</v>
      </c>
      <c r="BK63">
        <v>8</v>
      </c>
      <c r="BM63" t="s">
        <v>51</v>
      </c>
      <c r="BN63" t="s">
        <v>52</v>
      </c>
      <c r="BO63">
        <v>5.8500000000000002E-4</v>
      </c>
      <c r="BP63" t="s">
        <v>44</v>
      </c>
      <c r="BQ63">
        <v>11572311</v>
      </c>
      <c r="BT63">
        <v>61268113</v>
      </c>
      <c r="BV63">
        <v>300</v>
      </c>
      <c r="BW63">
        <v>79074314</v>
      </c>
      <c r="BY63">
        <v>2275050011</v>
      </c>
      <c r="BZ63">
        <v>2</v>
      </c>
      <c r="CA63" t="s">
        <v>34</v>
      </c>
      <c r="CB63" t="s">
        <v>98</v>
      </c>
      <c r="CC63">
        <v>34001</v>
      </c>
      <c r="CE63" t="s">
        <v>176</v>
      </c>
      <c r="CF63">
        <v>48811</v>
      </c>
      <c r="CG63" t="s">
        <v>37</v>
      </c>
      <c r="CH63" t="s">
        <v>38</v>
      </c>
      <c r="CK63" t="s">
        <v>38</v>
      </c>
      <c r="CL63">
        <v>39.314</v>
      </c>
      <c r="CM63">
        <v>-74.593999999999994</v>
      </c>
      <c r="CN63" t="s">
        <v>39</v>
      </c>
      <c r="CO63" t="s">
        <v>177</v>
      </c>
      <c r="CP63" t="s">
        <v>34</v>
      </c>
      <c r="CQ63">
        <v>0</v>
      </c>
      <c r="CR63" t="s">
        <v>41</v>
      </c>
      <c r="CS63">
        <v>8</v>
      </c>
      <c r="CU63" t="s">
        <v>49</v>
      </c>
      <c r="CV63" t="s">
        <v>50</v>
      </c>
      <c r="CW63">
        <v>2.1302999999999999E-3</v>
      </c>
      <c r="CX63" t="s">
        <v>44</v>
      </c>
      <c r="CY63">
        <v>11572311</v>
      </c>
      <c r="DB63">
        <v>61268113</v>
      </c>
      <c r="DD63">
        <v>300</v>
      </c>
      <c r="DE63">
        <v>79074314</v>
      </c>
      <c r="DG63">
        <v>2275050011</v>
      </c>
      <c r="DH63">
        <v>2</v>
      </c>
      <c r="DI63" t="s">
        <v>34</v>
      </c>
      <c r="DJ63" t="s">
        <v>98</v>
      </c>
      <c r="DK63">
        <v>34001</v>
      </c>
      <c r="DM63" t="s">
        <v>176</v>
      </c>
      <c r="DN63">
        <v>48811</v>
      </c>
      <c r="DO63" t="s">
        <v>37</v>
      </c>
      <c r="DP63" t="s">
        <v>38</v>
      </c>
      <c r="DS63" t="s">
        <v>38</v>
      </c>
      <c r="DT63">
        <v>39.314</v>
      </c>
      <c r="DU63">
        <v>-74.593999999999994</v>
      </c>
      <c r="DV63" t="s">
        <v>39</v>
      </c>
      <c r="DW63" t="s">
        <v>177</v>
      </c>
      <c r="DX63" t="s">
        <v>34</v>
      </c>
      <c r="DY63">
        <v>0</v>
      </c>
      <c r="DZ63" t="s">
        <v>41</v>
      </c>
      <c r="EA63">
        <v>8</v>
      </c>
      <c r="EC63" t="s">
        <v>47</v>
      </c>
      <c r="ED63" t="s">
        <v>48</v>
      </c>
      <c r="EE63">
        <v>1.4699100000000001E-3</v>
      </c>
      <c r="EF63" t="s">
        <v>44</v>
      </c>
      <c r="EG63">
        <v>11572311</v>
      </c>
      <c r="EJ63">
        <v>61268113</v>
      </c>
      <c r="EL63">
        <v>300</v>
      </c>
      <c r="EM63">
        <v>79074314</v>
      </c>
      <c r="EO63">
        <v>2275050011</v>
      </c>
      <c r="EP63">
        <v>2</v>
      </c>
      <c r="EQ63" t="s">
        <v>34</v>
      </c>
      <c r="ER63" t="s">
        <v>98</v>
      </c>
      <c r="ES63">
        <v>34001</v>
      </c>
      <c r="EU63" t="s">
        <v>176</v>
      </c>
      <c r="EV63">
        <v>48811</v>
      </c>
      <c r="EW63" t="s">
        <v>37</v>
      </c>
      <c r="EX63" t="s">
        <v>38</v>
      </c>
      <c r="FA63" t="s">
        <v>38</v>
      </c>
      <c r="FB63">
        <v>39.314</v>
      </c>
      <c r="FC63">
        <v>-74.593999999999994</v>
      </c>
      <c r="FD63" t="s">
        <v>39</v>
      </c>
      <c r="FE63" t="s">
        <v>177</v>
      </c>
      <c r="FF63" t="s">
        <v>34</v>
      </c>
      <c r="FG63">
        <v>0</v>
      </c>
      <c r="FH63" t="s">
        <v>41</v>
      </c>
      <c r="FI63">
        <v>8</v>
      </c>
      <c r="FK63" t="s">
        <v>45</v>
      </c>
      <c r="FL63" t="s">
        <v>46</v>
      </c>
      <c r="FM63">
        <v>9.0000000000000006E-5</v>
      </c>
      <c r="FN63" t="s">
        <v>44</v>
      </c>
      <c r="FO63">
        <v>11572311</v>
      </c>
      <c r="FR63">
        <v>61268113</v>
      </c>
      <c r="FT63">
        <v>300</v>
      </c>
      <c r="FU63">
        <v>79074314</v>
      </c>
      <c r="FW63">
        <v>2275050011</v>
      </c>
      <c r="FX63">
        <v>2</v>
      </c>
      <c r="FY63" t="s">
        <v>34</v>
      </c>
      <c r="FZ63" t="s">
        <v>98</v>
      </c>
      <c r="GA63">
        <v>34001</v>
      </c>
      <c r="GC63" t="s">
        <v>176</v>
      </c>
      <c r="GD63">
        <v>48811</v>
      </c>
      <c r="GE63" t="s">
        <v>37</v>
      </c>
      <c r="GF63" t="s">
        <v>38</v>
      </c>
      <c r="GI63" t="s">
        <v>38</v>
      </c>
      <c r="GJ63">
        <v>39.314</v>
      </c>
      <c r="GK63">
        <v>-74.593999999999994</v>
      </c>
      <c r="GL63" t="s">
        <v>39</v>
      </c>
      <c r="GM63" t="s">
        <v>177</v>
      </c>
      <c r="GN63" t="s">
        <v>34</v>
      </c>
      <c r="GO63">
        <v>0</v>
      </c>
      <c r="GP63" t="s">
        <v>41</v>
      </c>
      <c r="GQ63">
        <v>8</v>
      </c>
      <c r="GS63" t="s">
        <v>42</v>
      </c>
      <c r="GT63" t="s">
        <v>43</v>
      </c>
      <c r="GU63">
        <v>1.3542700000000001E-3</v>
      </c>
      <c r="GV63" t="s">
        <v>44</v>
      </c>
    </row>
    <row r="64" spans="1:204" x14ac:dyDescent="0.25">
      <c r="A64">
        <v>11572311</v>
      </c>
      <c r="D64">
        <v>61268113</v>
      </c>
      <c r="F64">
        <v>300</v>
      </c>
      <c r="G64">
        <v>79074414</v>
      </c>
      <c r="I64">
        <v>2275050012</v>
      </c>
      <c r="J64">
        <v>2</v>
      </c>
      <c r="K64" t="s">
        <v>34</v>
      </c>
      <c r="L64" t="s">
        <v>98</v>
      </c>
      <c r="M64">
        <v>34001</v>
      </c>
      <c r="O64" t="s">
        <v>176</v>
      </c>
      <c r="P64">
        <v>48811</v>
      </c>
      <c r="Q64" t="s">
        <v>37</v>
      </c>
      <c r="R64" t="s">
        <v>38</v>
      </c>
      <c r="U64" t="s">
        <v>38</v>
      </c>
      <c r="V64">
        <v>39.314</v>
      </c>
      <c r="W64">
        <v>-74.593999999999994</v>
      </c>
      <c r="X64" t="s">
        <v>39</v>
      </c>
      <c r="Y64" t="s">
        <v>177</v>
      </c>
      <c r="Z64" t="s">
        <v>34</v>
      </c>
      <c r="AA64">
        <v>0</v>
      </c>
      <c r="AB64" t="s">
        <v>41</v>
      </c>
      <c r="AC64">
        <v>8</v>
      </c>
      <c r="AE64" t="s">
        <v>53</v>
      </c>
      <c r="AF64" t="s">
        <v>54</v>
      </c>
      <c r="AG64">
        <v>0.15802099999999999</v>
      </c>
      <c r="AH64" t="s">
        <v>44</v>
      </c>
      <c r="AI64">
        <v>11572311</v>
      </c>
      <c r="AL64">
        <v>61268113</v>
      </c>
      <c r="AN64">
        <v>300</v>
      </c>
      <c r="AO64">
        <v>79074414</v>
      </c>
      <c r="AQ64">
        <v>2275050012</v>
      </c>
      <c r="AR64">
        <v>2</v>
      </c>
      <c r="AS64" t="s">
        <v>34</v>
      </c>
      <c r="AT64" t="s">
        <v>98</v>
      </c>
      <c r="AU64">
        <v>34001</v>
      </c>
      <c r="AW64" t="s">
        <v>176</v>
      </c>
      <c r="AX64">
        <v>48811</v>
      </c>
      <c r="AY64" t="s">
        <v>37</v>
      </c>
      <c r="AZ64" t="s">
        <v>38</v>
      </c>
      <c r="BC64" t="s">
        <v>38</v>
      </c>
      <c r="BD64">
        <v>39.314</v>
      </c>
      <c r="BE64">
        <v>-74.593999999999994</v>
      </c>
      <c r="BF64" t="s">
        <v>39</v>
      </c>
      <c r="BG64" t="s">
        <v>177</v>
      </c>
      <c r="BH64" t="s">
        <v>34</v>
      </c>
      <c r="BI64">
        <v>0</v>
      </c>
      <c r="BJ64" t="s">
        <v>41</v>
      </c>
      <c r="BK64">
        <v>8</v>
      </c>
      <c r="BM64" t="s">
        <v>51</v>
      </c>
      <c r="BN64" t="s">
        <v>52</v>
      </c>
      <c r="BO64">
        <v>5.3417999999999998E-3</v>
      </c>
      <c r="BP64" t="s">
        <v>44</v>
      </c>
      <c r="BQ64">
        <v>11572311</v>
      </c>
      <c r="BT64">
        <v>61268113</v>
      </c>
      <c r="BV64">
        <v>300</v>
      </c>
      <c r="BW64">
        <v>79074414</v>
      </c>
      <c r="BY64">
        <v>2275050012</v>
      </c>
      <c r="BZ64">
        <v>2</v>
      </c>
      <c r="CA64" t="s">
        <v>34</v>
      </c>
      <c r="CB64" t="s">
        <v>98</v>
      </c>
      <c r="CC64">
        <v>34001</v>
      </c>
      <c r="CE64" t="s">
        <v>176</v>
      </c>
      <c r="CF64">
        <v>48811</v>
      </c>
      <c r="CG64" t="s">
        <v>37</v>
      </c>
      <c r="CH64" t="s">
        <v>38</v>
      </c>
      <c r="CK64" t="s">
        <v>38</v>
      </c>
      <c r="CL64">
        <v>39.314</v>
      </c>
      <c r="CM64">
        <v>-74.593999999999994</v>
      </c>
      <c r="CN64" t="s">
        <v>39</v>
      </c>
      <c r="CO64" t="s">
        <v>177</v>
      </c>
      <c r="CP64" t="s">
        <v>34</v>
      </c>
      <c r="CQ64">
        <v>0</v>
      </c>
      <c r="CR64" t="s">
        <v>41</v>
      </c>
      <c r="CS64">
        <v>8</v>
      </c>
      <c r="CU64" t="s">
        <v>49</v>
      </c>
      <c r="CV64" t="s">
        <v>50</v>
      </c>
      <c r="CW64">
        <v>3.9055499999999998E-3</v>
      </c>
      <c r="CX64" t="s">
        <v>44</v>
      </c>
      <c r="CY64">
        <v>11572311</v>
      </c>
      <c r="DB64">
        <v>61268113</v>
      </c>
      <c r="DD64">
        <v>300</v>
      </c>
      <c r="DE64">
        <v>79074414</v>
      </c>
      <c r="DG64">
        <v>2275050012</v>
      </c>
      <c r="DH64">
        <v>2</v>
      </c>
      <c r="DI64" t="s">
        <v>34</v>
      </c>
      <c r="DJ64" t="s">
        <v>98</v>
      </c>
      <c r="DK64">
        <v>34001</v>
      </c>
      <c r="DM64" t="s">
        <v>176</v>
      </c>
      <c r="DN64">
        <v>48811</v>
      </c>
      <c r="DO64" t="s">
        <v>37</v>
      </c>
      <c r="DP64" t="s">
        <v>38</v>
      </c>
      <c r="DS64" t="s">
        <v>38</v>
      </c>
      <c r="DT64">
        <v>39.314</v>
      </c>
      <c r="DU64">
        <v>-74.593999999999994</v>
      </c>
      <c r="DV64" t="s">
        <v>39</v>
      </c>
      <c r="DW64" t="s">
        <v>177</v>
      </c>
      <c r="DX64" t="s">
        <v>34</v>
      </c>
      <c r="DY64">
        <v>0</v>
      </c>
      <c r="DZ64" t="s">
        <v>41</v>
      </c>
      <c r="EA64">
        <v>8</v>
      </c>
      <c r="EC64" t="s">
        <v>47</v>
      </c>
      <c r="ED64" t="s">
        <v>48</v>
      </c>
      <c r="EE64">
        <v>3.8118200000000001E-3</v>
      </c>
      <c r="EF64" t="s">
        <v>44</v>
      </c>
      <c r="EG64">
        <v>11572311</v>
      </c>
      <c r="EJ64">
        <v>61268113</v>
      </c>
      <c r="EL64">
        <v>300</v>
      </c>
      <c r="EM64">
        <v>79074414</v>
      </c>
      <c r="EO64">
        <v>2275050012</v>
      </c>
      <c r="EP64">
        <v>2</v>
      </c>
      <c r="EQ64" t="s">
        <v>34</v>
      </c>
      <c r="ER64" t="s">
        <v>98</v>
      </c>
      <c r="ES64">
        <v>34001</v>
      </c>
      <c r="EU64" t="s">
        <v>176</v>
      </c>
      <c r="EV64">
        <v>48811</v>
      </c>
      <c r="EW64" t="s">
        <v>37</v>
      </c>
      <c r="EX64" t="s">
        <v>38</v>
      </c>
      <c r="FA64" t="s">
        <v>38</v>
      </c>
      <c r="FB64">
        <v>39.314</v>
      </c>
      <c r="FC64">
        <v>-74.593999999999994</v>
      </c>
      <c r="FD64" t="s">
        <v>39</v>
      </c>
      <c r="FE64" t="s">
        <v>177</v>
      </c>
      <c r="FF64" t="s">
        <v>34</v>
      </c>
      <c r="FG64">
        <v>0</v>
      </c>
      <c r="FH64" t="s">
        <v>41</v>
      </c>
      <c r="FI64">
        <v>8</v>
      </c>
      <c r="FK64" t="s">
        <v>45</v>
      </c>
      <c r="FL64" t="s">
        <v>46</v>
      </c>
      <c r="FM64">
        <v>1.2140199999999999E-3</v>
      </c>
      <c r="FN64" t="s">
        <v>44</v>
      </c>
      <c r="FO64">
        <v>11572311</v>
      </c>
      <c r="FR64">
        <v>61268113</v>
      </c>
      <c r="FT64">
        <v>300</v>
      </c>
      <c r="FU64">
        <v>79074414</v>
      </c>
      <c r="FW64">
        <v>2275050012</v>
      </c>
      <c r="FX64">
        <v>2</v>
      </c>
      <c r="FY64" t="s">
        <v>34</v>
      </c>
      <c r="FZ64" t="s">
        <v>98</v>
      </c>
      <c r="GA64">
        <v>34001</v>
      </c>
      <c r="GC64" t="s">
        <v>176</v>
      </c>
      <c r="GD64">
        <v>48811</v>
      </c>
      <c r="GE64" t="s">
        <v>37</v>
      </c>
      <c r="GF64" t="s">
        <v>38</v>
      </c>
      <c r="GI64" t="s">
        <v>38</v>
      </c>
      <c r="GJ64">
        <v>39.314</v>
      </c>
      <c r="GK64">
        <v>-74.593999999999994</v>
      </c>
      <c r="GL64" t="s">
        <v>39</v>
      </c>
      <c r="GM64" t="s">
        <v>177</v>
      </c>
      <c r="GN64" t="s">
        <v>34</v>
      </c>
      <c r="GO64">
        <v>0</v>
      </c>
      <c r="GP64" t="s">
        <v>41</v>
      </c>
      <c r="GQ64">
        <v>8</v>
      </c>
      <c r="GS64" t="s">
        <v>42</v>
      </c>
      <c r="GT64" t="s">
        <v>43</v>
      </c>
      <c r="GU64">
        <v>1.1376499999999999E-2</v>
      </c>
      <c r="GV64" t="s">
        <v>44</v>
      </c>
    </row>
    <row r="65" spans="1:204" x14ac:dyDescent="0.25">
      <c r="A65">
        <v>11076011</v>
      </c>
      <c r="D65">
        <v>60704613</v>
      </c>
      <c r="F65">
        <v>300</v>
      </c>
      <c r="G65">
        <v>77950914</v>
      </c>
      <c r="I65">
        <v>2275050011</v>
      </c>
      <c r="J65">
        <v>2</v>
      </c>
      <c r="K65" t="s">
        <v>34</v>
      </c>
      <c r="L65" t="s">
        <v>98</v>
      </c>
      <c r="M65">
        <v>34001</v>
      </c>
      <c r="O65" t="s">
        <v>99</v>
      </c>
      <c r="P65">
        <v>48811</v>
      </c>
      <c r="Q65" t="s">
        <v>37</v>
      </c>
      <c r="R65" t="s">
        <v>38</v>
      </c>
      <c r="U65" t="s">
        <v>38</v>
      </c>
      <c r="V65">
        <v>39.354799999999997</v>
      </c>
      <c r="W65">
        <v>-74.417599999999993</v>
      </c>
      <c r="X65" t="s">
        <v>39</v>
      </c>
      <c r="Y65" t="s">
        <v>100</v>
      </c>
      <c r="Z65" t="s">
        <v>34</v>
      </c>
      <c r="AA65">
        <v>0</v>
      </c>
      <c r="AB65" t="s">
        <v>41</v>
      </c>
      <c r="AC65">
        <v>8</v>
      </c>
      <c r="AE65" t="s">
        <v>53</v>
      </c>
      <c r="AF65" t="s">
        <v>54</v>
      </c>
      <c r="AG65">
        <v>0.108126</v>
      </c>
      <c r="AH65" t="s">
        <v>44</v>
      </c>
      <c r="AI65">
        <v>11076011</v>
      </c>
      <c r="AL65">
        <v>60704613</v>
      </c>
      <c r="AN65">
        <v>300</v>
      </c>
      <c r="AO65">
        <v>77950914</v>
      </c>
      <c r="AQ65">
        <v>2275050011</v>
      </c>
      <c r="AR65">
        <v>2</v>
      </c>
      <c r="AS65" t="s">
        <v>34</v>
      </c>
      <c r="AT65" t="s">
        <v>98</v>
      </c>
      <c r="AU65">
        <v>34001</v>
      </c>
      <c r="AW65" t="s">
        <v>99</v>
      </c>
      <c r="AX65">
        <v>48811</v>
      </c>
      <c r="AY65" t="s">
        <v>37</v>
      </c>
      <c r="AZ65" t="s">
        <v>38</v>
      </c>
      <c r="BC65" t="s">
        <v>38</v>
      </c>
      <c r="BD65">
        <v>39.354799999999997</v>
      </c>
      <c r="BE65">
        <v>-74.417599999999993</v>
      </c>
      <c r="BF65" t="s">
        <v>39</v>
      </c>
      <c r="BG65" t="s">
        <v>100</v>
      </c>
      <c r="BH65" t="s">
        <v>34</v>
      </c>
      <c r="BI65">
        <v>0</v>
      </c>
      <c r="BJ65" t="s">
        <v>41</v>
      </c>
      <c r="BK65">
        <v>8</v>
      </c>
      <c r="BM65" t="s">
        <v>51</v>
      </c>
      <c r="BN65" t="s">
        <v>52</v>
      </c>
      <c r="BO65">
        <v>5.8500000000000002E-4</v>
      </c>
      <c r="BP65" t="s">
        <v>44</v>
      </c>
      <c r="BQ65">
        <v>11076011</v>
      </c>
      <c r="BT65">
        <v>60704613</v>
      </c>
      <c r="BV65">
        <v>300</v>
      </c>
      <c r="BW65">
        <v>77950914</v>
      </c>
      <c r="BY65">
        <v>2275050011</v>
      </c>
      <c r="BZ65">
        <v>2</v>
      </c>
      <c r="CA65" t="s">
        <v>34</v>
      </c>
      <c r="CB65" t="s">
        <v>98</v>
      </c>
      <c r="CC65">
        <v>34001</v>
      </c>
      <c r="CE65" t="s">
        <v>99</v>
      </c>
      <c r="CF65">
        <v>48811</v>
      </c>
      <c r="CG65" t="s">
        <v>37</v>
      </c>
      <c r="CH65" t="s">
        <v>38</v>
      </c>
      <c r="CK65" t="s">
        <v>38</v>
      </c>
      <c r="CL65">
        <v>39.354799999999997</v>
      </c>
      <c r="CM65">
        <v>-74.417599999999993</v>
      </c>
      <c r="CN65" t="s">
        <v>39</v>
      </c>
      <c r="CO65" t="s">
        <v>100</v>
      </c>
      <c r="CP65" t="s">
        <v>34</v>
      </c>
      <c r="CQ65">
        <v>0</v>
      </c>
      <c r="CR65" t="s">
        <v>41</v>
      </c>
      <c r="CS65">
        <v>8</v>
      </c>
      <c r="CU65" t="s">
        <v>49</v>
      </c>
      <c r="CV65" t="s">
        <v>50</v>
      </c>
      <c r="CW65">
        <v>2.1302999999999999E-3</v>
      </c>
      <c r="CX65" t="s">
        <v>44</v>
      </c>
      <c r="CY65">
        <v>11076011</v>
      </c>
      <c r="DB65">
        <v>60704613</v>
      </c>
      <c r="DD65">
        <v>300</v>
      </c>
      <c r="DE65">
        <v>77950914</v>
      </c>
      <c r="DG65">
        <v>2275050011</v>
      </c>
      <c r="DH65">
        <v>2</v>
      </c>
      <c r="DI65" t="s">
        <v>34</v>
      </c>
      <c r="DJ65" t="s">
        <v>98</v>
      </c>
      <c r="DK65">
        <v>34001</v>
      </c>
      <c r="DM65" t="s">
        <v>99</v>
      </c>
      <c r="DN65">
        <v>48811</v>
      </c>
      <c r="DO65" t="s">
        <v>37</v>
      </c>
      <c r="DP65" t="s">
        <v>38</v>
      </c>
      <c r="DS65" t="s">
        <v>38</v>
      </c>
      <c r="DT65">
        <v>39.354799999999997</v>
      </c>
      <c r="DU65">
        <v>-74.417599999999993</v>
      </c>
      <c r="DV65" t="s">
        <v>39</v>
      </c>
      <c r="DW65" t="s">
        <v>100</v>
      </c>
      <c r="DX65" t="s">
        <v>34</v>
      </c>
      <c r="DY65">
        <v>0</v>
      </c>
      <c r="DZ65" t="s">
        <v>41</v>
      </c>
      <c r="EA65">
        <v>8</v>
      </c>
      <c r="EC65" t="s">
        <v>47</v>
      </c>
      <c r="ED65" t="s">
        <v>48</v>
      </c>
      <c r="EE65">
        <v>1.4699100000000001E-3</v>
      </c>
      <c r="EF65" t="s">
        <v>44</v>
      </c>
      <c r="EG65">
        <v>11076011</v>
      </c>
      <c r="EJ65">
        <v>60704613</v>
      </c>
      <c r="EL65">
        <v>300</v>
      </c>
      <c r="EM65">
        <v>77950914</v>
      </c>
      <c r="EO65">
        <v>2275050011</v>
      </c>
      <c r="EP65">
        <v>2</v>
      </c>
      <c r="EQ65" t="s">
        <v>34</v>
      </c>
      <c r="ER65" t="s">
        <v>98</v>
      </c>
      <c r="ES65">
        <v>34001</v>
      </c>
      <c r="EU65" t="s">
        <v>99</v>
      </c>
      <c r="EV65">
        <v>48811</v>
      </c>
      <c r="EW65" t="s">
        <v>37</v>
      </c>
      <c r="EX65" t="s">
        <v>38</v>
      </c>
      <c r="FA65" t="s">
        <v>38</v>
      </c>
      <c r="FB65">
        <v>39.354799999999997</v>
      </c>
      <c r="FC65">
        <v>-74.417599999999993</v>
      </c>
      <c r="FD65" t="s">
        <v>39</v>
      </c>
      <c r="FE65" t="s">
        <v>100</v>
      </c>
      <c r="FF65" t="s">
        <v>34</v>
      </c>
      <c r="FG65">
        <v>0</v>
      </c>
      <c r="FH65" t="s">
        <v>41</v>
      </c>
      <c r="FI65">
        <v>8</v>
      </c>
      <c r="FK65" t="s">
        <v>45</v>
      </c>
      <c r="FL65" t="s">
        <v>46</v>
      </c>
      <c r="FM65">
        <v>9.0000000000000006E-5</v>
      </c>
      <c r="FN65" t="s">
        <v>44</v>
      </c>
      <c r="FO65">
        <v>11076011</v>
      </c>
      <c r="FR65">
        <v>60704613</v>
      </c>
      <c r="FT65">
        <v>300</v>
      </c>
      <c r="FU65">
        <v>77950914</v>
      </c>
      <c r="FW65">
        <v>2275050011</v>
      </c>
      <c r="FX65">
        <v>2</v>
      </c>
      <c r="FY65" t="s">
        <v>34</v>
      </c>
      <c r="FZ65" t="s">
        <v>98</v>
      </c>
      <c r="GA65">
        <v>34001</v>
      </c>
      <c r="GC65" t="s">
        <v>99</v>
      </c>
      <c r="GD65">
        <v>48811</v>
      </c>
      <c r="GE65" t="s">
        <v>37</v>
      </c>
      <c r="GF65" t="s">
        <v>38</v>
      </c>
      <c r="GI65" t="s">
        <v>38</v>
      </c>
      <c r="GJ65">
        <v>39.354799999999997</v>
      </c>
      <c r="GK65">
        <v>-74.417599999999993</v>
      </c>
      <c r="GL65" t="s">
        <v>39</v>
      </c>
      <c r="GM65" t="s">
        <v>100</v>
      </c>
      <c r="GN65" t="s">
        <v>34</v>
      </c>
      <c r="GO65">
        <v>0</v>
      </c>
      <c r="GP65" t="s">
        <v>41</v>
      </c>
      <c r="GQ65">
        <v>8</v>
      </c>
      <c r="GS65" t="s">
        <v>42</v>
      </c>
      <c r="GT65" t="s">
        <v>43</v>
      </c>
      <c r="GU65">
        <v>1.3542700000000001E-3</v>
      </c>
      <c r="GV65" t="s">
        <v>44</v>
      </c>
    </row>
    <row r="66" spans="1:204" x14ac:dyDescent="0.25">
      <c r="A66">
        <v>11076011</v>
      </c>
      <c r="D66">
        <v>60704613</v>
      </c>
      <c r="F66">
        <v>300</v>
      </c>
      <c r="G66">
        <v>77951014</v>
      </c>
      <c r="I66">
        <v>2275050012</v>
      </c>
      <c r="J66">
        <v>2</v>
      </c>
      <c r="K66" t="s">
        <v>34</v>
      </c>
      <c r="L66" t="s">
        <v>98</v>
      </c>
      <c r="M66">
        <v>34001</v>
      </c>
      <c r="O66" t="s">
        <v>99</v>
      </c>
      <c r="P66">
        <v>48811</v>
      </c>
      <c r="Q66" t="s">
        <v>37</v>
      </c>
      <c r="R66" t="s">
        <v>38</v>
      </c>
      <c r="U66" t="s">
        <v>38</v>
      </c>
      <c r="V66">
        <v>39.354799999999997</v>
      </c>
      <c r="W66">
        <v>-74.417599999999993</v>
      </c>
      <c r="X66" t="s">
        <v>39</v>
      </c>
      <c r="Y66" t="s">
        <v>100</v>
      </c>
      <c r="Z66" t="s">
        <v>34</v>
      </c>
      <c r="AA66">
        <v>0</v>
      </c>
      <c r="AB66" t="s">
        <v>41</v>
      </c>
      <c r="AC66">
        <v>8</v>
      </c>
      <c r="AE66" t="s">
        <v>53</v>
      </c>
      <c r="AF66" t="s">
        <v>54</v>
      </c>
      <c r="AG66">
        <v>0.15802099999999999</v>
      </c>
      <c r="AH66" t="s">
        <v>44</v>
      </c>
      <c r="AI66">
        <v>11076011</v>
      </c>
      <c r="AL66">
        <v>60704613</v>
      </c>
      <c r="AN66">
        <v>300</v>
      </c>
      <c r="AO66">
        <v>77951014</v>
      </c>
      <c r="AQ66">
        <v>2275050012</v>
      </c>
      <c r="AR66">
        <v>2</v>
      </c>
      <c r="AS66" t="s">
        <v>34</v>
      </c>
      <c r="AT66" t="s">
        <v>98</v>
      </c>
      <c r="AU66">
        <v>34001</v>
      </c>
      <c r="AW66" t="s">
        <v>99</v>
      </c>
      <c r="AX66">
        <v>48811</v>
      </c>
      <c r="AY66" t="s">
        <v>37</v>
      </c>
      <c r="AZ66" t="s">
        <v>38</v>
      </c>
      <c r="BC66" t="s">
        <v>38</v>
      </c>
      <c r="BD66">
        <v>39.354799999999997</v>
      </c>
      <c r="BE66">
        <v>-74.417599999999993</v>
      </c>
      <c r="BF66" t="s">
        <v>39</v>
      </c>
      <c r="BG66" t="s">
        <v>100</v>
      </c>
      <c r="BH66" t="s">
        <v>34</v>
      </c>
      <c r="BI66">
        <v>0</v>
      </c>
      <c r="BJ66" t="s">
        <v>41</v>
      </c>
      <c r="BK66">
        <v>8</v>
      </c>
      <c r="BM66" t="s">
        <v>51</v>
      </c>
      <c r="BN66" t="s">
        <v>52</v>
      </c>
      <c r="BO66">
        <v>5.3417999999999998E-3</v>
      </c>
      <c r="BP66" t="s">
        <v>44</v>
      </c>
      <c r="BQ66">
        <v>11076011</v>
      </c>
      <c r="BT66">
        <v>60704613</v>
      </c>
      <c r="BV66">
        <v>300</v>
      </c>
      <c r="BW66">
        <v>77951014</v>
      </c>
      <c r="BY66">
        <v>2275050012</v>
      </c>
      <c r="BZ66">
        <v>2</v>
      </c>
      <c r="CA66" t="s">
        <v>34</v>
      </c>
      <c r="CB66" t="s">
        <v>98</v>
      </c>
      <c r="CC66">
        <v>34001</v>
      </c>
      <c r="CE66" t="s">
        <v>99</v>
      </c>
      <c r="CF66">
        <v>48811</v>
      </c>
      <c r="CG66" t="s">
        <v>37</v>
      </c>
      <c r="CH66" t="s">
        <v>38</v>
      </c>
      <c r="CK66" t="s">
        <v>38</v>
      </c>
      <c r="CL66">
        <v>39.354799999999997</v>
      </c>
      <c r="CM66">
        <v>-74.417599999999993</v>
      </c>
      <c r="CN66" t="s">
        <v>39</v>
      </c>
      <c r="CO66" t="s">
        <v>100</v>
      </c>
      <c r="CP66" t="s">
        <v>34</v>
      </c>
      <c r="CQ66">
        <v>0</v>
      </c>
      <c r="CR66" t="s">
        <v>41</v>
      </c>
      <c r="CS66">
        <v>8</v>
      </c>
      <c r="CU66" t="s">
        <v>49</v>
      </c>
      <c r="CV66" t="s">
        <v>50</v>
      </c>
      <c r="CW66">
        <v>3.9055499999999998E-3</v>
      </c>
      <c r="CX66" t="s">
        <v>44</v>
      </c>
      <c r="CY66">
        <v>11076011</v>
      </c>
      <c r="DB66">
        <v>60704613</v>
      </c>
      <c r="DD66">
        <v>300</v>
      </c>
      <c r="DE66">
        <v>77951014</v>
      </c>
      <c r="DG66">
        <v>2275050012</v>
      </c>
      <c r="DH66">
        <v>2</v>
      </c>
      <c r="DI66" t="s">
        <v>34</v>
      </c>
      <c r="DJ66" t="s">
        <v>98</v>
      </c>
      <c r="DK66">
        <v>34001</v>
      </c>
      <c r="DM66" t="s">
        <v>99</v>
      </c>
      <c r="DN66">
        <v>48811</v>
      </c>
      <c r="DO66" t="s">
        <v>37</v>
      </c>
      <c r="DP66" t="s">
        <v>38</v>
      </c>
      <c r="DS66" t="s">
        <v>38</v>
      </c>
      <c r="DT66">
        <v>39.354799999999997</v>
      </c>
      <c r="DU66">
        <v>-74.417599999999993</v>
      </c>
      <c r="DV66" t="s">
        <v>39</v>
      </c>
      <c r="DW66" t="s">
        <v>100</v>
      </c>
      <c r="DX66" t="s">
        <v>34</v>
      </c>
      <c r="DY66">
        <v>0</v>
      </c>
      <c r="DZ66" t="s">
        <v>41</v>
      </c>
      <c r="EA66">
        <v>8</v>
      </c>
      <c r="EC66" t="s">
        <v>47</v>
      </c>
      <c r="ED66" t="s">
        <v>48</v>
      </c>
      <c r="EE66">
        <v>3.8118200000000001E-3</v>
      </c>
      <c r="EF66" t="s">
        <v>44</v>
      </c>
      <c r="EG66">
        <v>11076011</v>
      </c>
      <c r="EJ66">
        <v>60704613</v>
      </c>
      <c r="EL66">
        <v>300</v>
      </c>
      <c r="EM66">
        <v>77951014</v>
      </c>
      <c r="EO66">
        <v>2275050012</v>
      </c>
      <c r="EP66">
        <v>2</v>
      </c>
      <c r="EQ66" t="s">
        <v>34</v>
      </c>
      <c r="ER66" t="s">
        <v>98</v>
      </c>
      <c r="ES66">
        <v>34001</v>
      </c>
      <c r="EU66" t="s">
        <v>99</v>
      </c>
      <c r="EV66">
        <v>48811</v>
      </c>
      <c r="EW66" t="s">
        <v>37</v>
      </c>
      <c r="EX66" t="s">
        <v>38</v>
      </c>
      <c r="FA66" t="s">
        <v>38</v>
      </c>
      <c r="FB66">
        <v>39.354799999999997</v>
      </c>
      <c r="FC66">
        <v>-74.417599999999993</v>
      </c>
      <c r="FD66" t="s">
        <v>39</v>
      </c>
      <c r="FE66" t="s">
        <v>100</v>
      </c>
      <c r="FF66" t="s">
        <v>34</v>
      </c>
      <c r="FG66">
        <v>0</v>
      </c>
      <c r="FH66" t="s">
        <v>41</v>
      </c>
      <c r="FI66">
        <v>8</v>
      </c>
      <c r="FK66" t="s">
        <v>45</v>
      </c>
      <c r="FL66" t="s">
        <v>46</v>
      </c>
      <c r="FM66">
        <v>1.2140199999999999E-3</v>
      </c>
      <c r="FN66" t="s">
        <v>44</v>
      </c>
      <c r="FO66">
        <v>11076011</v>
      </c>
      <c r="FR66">
        <v>60704613</v>
      </c>
      <c r="FT66">
        <v>300</v>
      </c>
      <c r="FU66">
        <v>77951014</v>
      </c>
      <c r="FW66">
        <v>2275050012</v>
      </c>
      <c r="FX66">
        <v>2</v>
      </c>
      <c r="FY66" t="s">
        <v>34</v>
      </c>
      <c r="FZ66" t="s">
        <v>98</v>
      </c>
      <c r="GA66">
        <v>34001</v>
      </c>
      <c r="GC66" t="s">
        <v>99</v>
      </c>
      <c r="GD66">
        <v>48811</v>
      </c>
      <c r="GE66" t="s">
        <v>37</v>
      </c>
      <c r="GF66" t="s">
        <v>38</v>
      </c>
      <c r="GI66" t="s">
        <v>38</v>
      </c>
      <c r="GJ66">
        <v>39.354799999999997</v>
      </c>
      <c r="GK66">
        <v>-74.417599999999993</v>
      </c>
      <c r="GL66" t="s">
        <v>39</v>
      </c>
      <c r="GM66" t="s">
        <v>100</v>
      </c>
      <c r="GN66" t="s">
        <v>34</v>
      </c>
      <c r="GO66">
        <v>0</v>
      </c>
      <c r="GP66" t="s">
        <v>41</v>
      </c>
      <c r="GQ66">
        <v>8</v>
      </c>
      <c r="GS66" t="s">
        <v>42</v>
      </c>
      <c r="GT66" t="s">
        <v>43</v>
      </c>
      <c r="GU66">
        <v>1.1376499999999999E-2</v>
      </c>
      <c r="GV66" t="s">
        <v>44</v>
      </c>
    </row>
    <row r="67" spans="1:204" x14ac:dyDescent="0.25">
      <c r="A67">
        <v>12321411</v>
      </c>
      <c r="D67">
        <v>61751613</v>
      </c>
      <c r="F67">
        <v>300</v>
      </c>
      <c r="G67">
        <v>80029314</v>
      </c>
      <c r="I67">
        <v>2275050011</v>
      </c>
      <c r="J67">
        <v>2</v>
      </c>
      <c r="K67" t="s">
        <v>34</v>
      </c>
      <c r="L67" t="s">
        <v>98</v>
      </c>
      <c r="M67">
        <v>34001</v>
      </c>
      <c r="O67" t="s">
        <v>358</v>
      </c>
      <c r="P67">
        <v>48811</v>
      </c>
      <c r="Q67" t="s">
        <v>37</v>
      </c>
      <c r="R67" t="s">
        <v>38</v>
      </c>
      <c r="U67" t="s">
        <v>38</v>
      </c>
      <c r="V67">
        <v>39.357100000000003</v>
      </c>
      <c r="W67">
        <v>-74.420100000000005</v>
      </c>
      <c r="X67" t="s">
        <v>39</v>
      </c>
      <c r="Y67" t="s">
        <v>100</v>
      </c>
      <c r="Z67" t="s">
        <v>34</v>
      </c>
      <c r="AA67">
        <v>0</v>
      </c>
      <c r="AB67" t="s">
        <v>41</v>
      </c>
      <c r="AC67">
        <v>8</v>
      </c>
      <c r="AE67" t="s">
        <v>53</v>
      </c>
      <c r="AF67" t="s">
        <v>54</v>
      </c>
      <c r="AG67">
        <v>0.108126</v>
      </c>
      <c r="AH67" t="s">
        <v>44</v>
      </c>
      <c r="AI67">
        <v>12321411</v>
      </c>
      <c r="AL67">
        <v>61751613</v>
      </c>
      <c r="AN67">
        <v>300</v>
      </c>
      <c r="AO67">
        <v>80029314</v>
      </c>
      <c r="AQ67">
        <v>2275050011</v>
      </c>
      <c r="AR67">
        <v>2</v>
      </c>
      <c r="AS67" t="s">
        <v>34</v>
      </c>
      <c r="AT67" t="s">
        <v>98</v>
      </c>
      <c r="AU67">
        <v>34001</v>
      </c>
      <c r="AW67" t="s">
        <v>358</v>
      </c>
      <c r="AX67">
        <v>48811</v>
      </c>
      <c r="AY67" t="s">
        <v>37</v>
      </c>
      <c r="AZ67" t="s">
        <v>38</v>
      </c>
      <c r="BC67" t="s">
        <v>38</v>
      </c>
      <c r="BD67">
        <v>39.357100000000003</v>
      </c>
      <c r="BE67">
        <v>-74.420100000000005</v>
      </c>
      <c r="BF67" t="s">
        <v>39</v>
      </c>
      <c r="BG67" t="s">
        <v>100</v>
      </c>
      <c r="BH67" t="s">
        <v>34</v>
      </c>
      <c r="BI67">
        <v>0</v>
      </c>
      <c r="BJ67" t="s">
        <v>41</v>
      </c>
      <c r="BK67">
        <v>8</v>
      </c>
      <c r="BM67" t="s">
        <v>51</v>
      </c>
      <c r="BN67" t="s">
        <v>52</v>
      </c>
      <c r="BO67">
        <v>5.8500000000000002E-4</v>
      </c>
      <c r="BP67" t="s">
        <v>44</v>
      </c>
      <c r="BQ67">
        <v>12321411</v>
      </c>
      <c r="BT67">
        <v>61751613</v>
      </c>
      <c r="BV67">
        <v>300</v>
      </c>
      <c r="BW67">
        <v>80029314</v>
      </c>
      <c r="BY67">
        <v>2275050011</v>
      </c>
      <c r="BZ67">
        <v>2</v>
      </c>
      <c r="CA67" t="s">
        <v>34</v>
      </c>
      <c r="CB67" t="s">
        <v>98</v>
      </c>
      <c r="CC67">
        <v>34001</v>
      </c>
      <c r="CE67" t="s">
        <v>358</v>
      </c>
      <c r="CF67">
        <v>48811</v>
      </c>
      <c r="CG67" t="s">
        <v>37</v>
      </c>
      <c r="CH67" t="s">
        <v>38</v>
      </c>
      <c r="CK67" t="s">
        <v>38</v>
      </c>
      <c r="CL67">
        <v>39.357100000000003</v>
      </c>
      <c r="CM67">
        <v>-74.420100000000005</v>
      </c>
      <c r="CN67" t="s">
        <v>39</v>
      </c>
      <c r="CO67" t="s">
        <v>100</v>
      </c>
      <c r="CP67" t="s">
        <v>34</v>
      </c>
      <c r="CQ67">
        <v>0</v>
      </c>
      <c r="CR67" t="s">
        <v>41</v>
      </c>
      <c r="CS67">
        <v>8</v>
      </c>
      <c r="CU67" t="s">
        <v>49</v>
      </c>
      <c r="CV67" t="s">
        <v>50</v>
      </c>
      <c r="CW67">
        <v>2.1302999999999999E-3</v>
      </c>
      <c r="CX67" t="s">
        <v>44</v>
      </c>
      <c r="CY67">
        <v>12321411</v>
      </c>
      <c r="DB67">
        <v>61751613</v>
      </c>
      <c r="DD67">
        <v>300</v>
      </c>
      <c r="DE67">
        <v>80029314</v>
      </c>
      <c r="DG67">
        <v>2275050011</v>
      </c>
      <c r="DH67">
        <v>2</v>
      </c>
      <c r="DI67" t="s">
        <v>34</v>
      </c>
      <c r="DJ67" t="s">
        <v>98</v>
      </c>
      <c r="DK67">
        <v>34001</v>
      </c>
      <c r="DM67" t="s">
        <v>358</v>
      </c>
      <c r="DN67">
        <v>48811</v>
      </c>
      <c r="DO67" t="s">
        <v>37</v>
      </c>
      <c r="DP67" t="s">
        <v>38</v>
      </c>
      <c r="DS67" t="s">
        <v>38</v>
      </c>
      <c r="DT67">
        <v>39.357100000000003</v>
      </c>
      <c r="DU67">
        <v>-74.420100000000005</v>
      </c>
      <c r="DV67" t="s">
        <v>39</v>
      </c>
      <c r="DW67" t="s">
        <v>100</v>
      </c>
      <c r="DX67" t="s">
        <v>34</v>
      </c>
      <c r="DY67">
        <v>0</v>
      </c>
      <c r="DZ67" t="s">
        <v>41</v>
      </c>
      <c r="EA67">
        <v>8</v>
      </c>
      <c r="EC67" t="s">
        <v>47</v>
      </c>
      <c r="ED67" t="s">
        <v>48</v>
      </c>
      <c r="EE67">
        <v>1.4699100000000001E-3</v>
      </c>
      <c r="EF67" t="s">
        <v>44</v>
      </c>
      <c r="EG67">
        <v>12321411</v>
      </c>
      <c r="EJ67">
        <v>61751613</v>
      </c>
      <c r="EL67">
        <v>300</v>
      </c>
      <c r="EM67">
        <v>80029314</v>
      </c>
      <c r="EO67">
        <v>2275050011</v>
      </c>
      <c r="EP67">
        <v>2</v>
      </c>
      <c r="EQ67" t="s">
        <v>34</v>
      </c>
      <c r="ER67" t="s">
        <v>98</v>
      </c>
      <c r="ES67">
        <v>34001</v>
      </c>
      <c r="EU67" t="s">
        <v>358</v>
      </c>
      <c r="EV67">
        <v>48811</v>
      </c>
      <c r="EW67" t="s">
        <v>37</v>
      </c>
      <c r="EX67" t="s">
        <v>38</v>
      </c>
      <c r="FA67" t="s">
        <v>38</v>
      </c>
      <c r="FB67">
        <v>39.357100000000003</v>
      </c>
      <c r="FC67">
        <v>-74.420100000000005</v>
      </c>
      <c r="FD67" t="s">
        <v>39</v>
      </c>
      <c r="FE67" t="s">
        <v>100</v>
      </c>
      <c r="FF67" t="s">
        <v>34</v>
      </c>
      <c r="FG67">
        <v>0</v>
      </c>
      <c r="FH67" t="s">
        <v>41</v>
      </c>
      <c r="FI67">
        <v>8</v>
      </c>
      <c r="FK67" t="s">
        <v>45</v>
      </c>
      <c r="FL67" t="s">
        <v>46</v>
      </c>
      <c r="FM67">
        <v>9.0000000000000006E-5</v>
      </c>
      <c r="FN67" t="s">
        <v>44</v>
      </c>
      <c r="FO67">
        <v>12321411</v>
      </c>
      <c r="FR67">
        <v>61751613</v>
      </c>
      <c r="FT67">
        <v>300</v>
      </c>
      <c r="FU67">
        <v>80029314</v>
      </c>
      <c r="FW67">
        <v>2275050011</v>
      </c>
      <c r="FX67">
        <v>2</v>
      </c>
      <c r="FY67" t="s">
        <v>34</v>
      </c>
      <c r="FZ67" t="s">
        <v>98</v>
      </c>
      <c r="GA67">
        <v>34001</v>
      </c>
      <c r="GC67" t="s">
        <v>358</v>
      </c>
      <c r="GD67">
        <v>48811</v>
      </c>
      <c r="GE67" t="s">
        <v>37</v>
      </c>
      <c r="GF67" t="s">
        <v>38</v>
      </c>
      <c r="GI67" t="s">
        <v>38</v>
      </c>
      <c r="GJ67">
        <v>39.357100000000003</v>
      </c>
      <c r="GK67">
        <v>-74.420100000000005</v>
      </c>
      <c r="GL67" t="s">
        <v>39</v>
      </c>
      <c r="GM67" t="s">
        <v>100</v>
      </c>
      <c r="GN67" t="s">
        <v>34</v>
      </c>
      <c r="GO67">
        <v>0</v>
      </c>
      <c r="GP67" t="s">
        <v>41</v>
      </c>
      <c r="GQ67">
        <v>8</v>
      </c>
      <c r="GS67" t="s">
        <v>42</v>
      </c>
      <c r="GT67" t="s">
        <v>43</v>
      </c>
      <c r="GU67">
        <v>1.3542700000000001E-3</v>
      </c>
      <c r="GV67" t="s">
        <v>44</v>
      </c>
    </row>
    <row r="68" spans="1:204" x14ac:dyDescent="0.25">
      <c r="A68">
        <v>12321411</v>
      </c>
      <c r="D68">
        <v>61751613</v>
      </c>
      <c r="F68">
        <v>300</v>
      </c>
      <c r="G68">
        <v>80029414</v>
      </c>
      <c r="I68">
        <v>2275050012</v>
      </c>
      <c r="J68">
        <v>2</v>
      </c>
      <c r="K68" t="s">
        <v>34</v>
      </c>
      <c r="L68" t="s">
        <v>98</v>
      </c>
      <c r="M68">
        <v>34001</v>
      </c>
      <c r="O68" t="s">
        <v>358</v>
      </c>
      <c r="P68">
        <v>48811</v>
      </c>
      <c r="Q68" t="s">
        <v>37</v>
      </c>
      <c r="R68" t="s">
        <v>38</v>
      </c>
      <c r="U68" t="s">
        <v>38</v>
      </c>
      <c r="V68">
        <v>39.357100000000003</v>
      </c>
      <c r="W68">
        <v>-74.420100000000005</v>
      </c>
      <c r="X68" t="s">
        <v>39</v>
      </c>
      <c r="Y68" t="s">
        <v>100</v>
      </c>
      <c r="Z68" t="s">
        <v>34</v>
      </c>
      <c r="AA68">
        <v>0</v>
      </c>
      <c r="AB68" t="s">
        <v>41</v>
      </c>
      <c r="AC68">
        <v>8</v>
      </c>
      <c r="AE68" t="s">
        <v>53</v>
      </c>
      <c r="AF68" t="s">
        <v>54</v>
      </c>
      <c r="AG68">
        <v>0.15802099999999999</v>
      </c>
      <c r="AH68" t="s">
        <v>44</v>
      </c>
      <c r="AI68">
        <v>12321411</v>
      </c>
      <c r="AL68">
        <v>61751613</v>
      </c>
      <c r="AN68">
        <v>300</v>
      </c>
      <c r="AO68">
        <v>80029414</v>
      </c>
      <c r="AQ68">
        <v>2275050012</v>
      </c>
      <c r="AR68">
        <v>2</v>
      </c>
      <c r="AS68" t="s">
        <v>34</v>
      </c>
      <c r="AT68" t="s">
        <v>98</v>
      </c>
      <c r="AU68">
        <v>34001</v>
      </c>
      <c r="AW68" t="s">
        <v>358</v>
      </c>
      <c r="AX68">
        <v>48811</v>
      </c>
      <c r="AY68" t="s">
        <v>37</v>
      </c>
      <c r="AZ68" t="s">
        <v>38</v>
      </c>
      <c r="BC68" t="s">
        <v>38</v>
      </c>
      <c r="BD68">
        <v>39.357100000000003</v>
      </c>
      <c r="BE68">
        <v>-74.420100000000005</v>
      </c>
      <c r="BF68" t="s">
        <v>39</v>
      </c>
      <c r="BG68" t="s">
        <v>100</v>
      </c>
      <c r="BH68" t="s">
        <v>34</v>
      </c>
      <c r="BI68">
        <v>0</v>
      </c>
      <c r="BJ68" t="s">
        <v>41</v>
      </c>
      <c r="BK68">
        <v>8</v>
      </c>
      <c r="BM68" t="s">
        <v>51</v>
      </c>
      <c r="BN68" t="s">
        <v>52</v>
      </c>
      <c r="BO68">
        <v>5.3417999999999998E-3</v>
      </c>
      <c r="BP68" t="s">
        <v>44</v>
      </c>
      <c r="BQ68">
        <v>12321411</v>
      </c>
      <c r="BT68">
        <v>61751613</v>
      </c>
      <c r="BV68">
        <v>300</v>
      </c>
      <c r="BW68">
        <v>80029414</v>
      </c>
      <c r="BY68">
        <v>2275050012</v>
      </c>
      <c r="BZ68">
        <v>2</v>
      </c>
      <c r="CA68" t="s">
        <v>34</v>
      </c>
      <c r="CB68" t="s">
        <v>98</v>
      </c>
      <c r="CC68">
        <v>34001</v>
      </c>
      <c r="CE68" t="s">
        <v>358</v>
      </c>
      <c r="CF68">
        <v>48811</v>
      </c>
      <c r="CG68" t="s">
        <v>37</v>
      </c>
      <c r="CH68" t="s">
        <v>38</v>
      </c>
      <c r="CK68" t="s">
        <v>38</v>
      </c>
      <c r="CL68">
        <v>39.357100000000003</v>
      </c>
      <c r="CM68">
        <v>-74.420100000000005</v>
      </c>
      <c r="CN68" t="s">
        <v>39</v>
      </c>
      <c r="CO68" t="s">
        <v>100</v>
      </c>
      <c r="CP68" t="s">
        <v>34</v>
      </c>
      <c r="CQ68">
        <v>0</v>
      </c>
      <c r="CR68" t="s">
        <v>41</v>
      </c>
      <c r="CS68">
        <v>8</v>
      </c>
      <c r="CU68" t="s">
        <v>49</v>
      </c>
      <c r="CV68" t="s">
        <v>50</v>
      </c>
      <c r="CW68">
        <v>3.9055499999999998E-3</v>
      </c>
      <c r="CX68" t="s">
        <v>44</v>
      </c>
      <c r="CY68">
        <v>12321411</v>
      </c>
      <c r="DB68">
        <v>61751613</v>
      </c>
      <c r="DD68">
        <v>300</v>
      </c>
      <c r="DE68">
        <v>80029414</v>
      </c>
      <c r="DG68">
        <v>2275050012</v>
      </c>
      <c r="DH68">
        <v>2</v>
      </c>
      <c r="DI68" t="s">
        <v>34</v>
      </c>
      <c r="DJ68" t="s">
        <v>98</v>
      </c>
      <c r="DK68">
        <v>34001</v>
      </c>
      <c r="DM68" t="s">
        <v>358</v>
      </c>
      <c r="DN68">
        <v>48811</v>
      </c>
      <c r="DO68" t="s">
        <v>37</v>
      </c>
      <c r="DP68" t="s">
        <v>38</v>
      </c>
      <c r="DS68" t="s">
        <v>38</v>
      </c>
      <c r="DT68">
        <v>39.357100000000003</v>
      </c>
      <c r="DU68">
        <v>-74.420100000000005</v>
      </c>
      <c r="DV68" t="s">
        <v>39</v>
      </c>
      <c r="DW68" t="s">
        <v>100</v>
      </c>
      <c r="DX68" t="s">
        <v>34</v>
      </c>
      <c r="DY68">
        <v>0</v>
      </c>
      <c r="DZ68" t="s">
        <v>41</v>
      </c>
      <c r="EA68">
        <v>8</v>
      </c>
      <c r="EC68" t="s">
        <v>47</v>
      </c>
      <c r="ED68" t="s">
        <v>48</v>
      </c>
      <c r="EE68">
        <v>3.8118200000000001E-3</v>
      </c>
      <c r="EF68" t="s">
        <v>44</v>
      </c>
      <c r="EG68">
        <v>12321411</v>
      </c>
      <c r="EJ68">
        <v>61751613</v>
      </c>
      <c r="EL68">
        <v>300</v>
      </c>
      <c r="EM68">
        <v>80029414</v>
      </c>
      <c r="EO68">
        <v>2275050012</v>
      </c>
      <c r="EP68">
        <v>2</v>
      </c>
      <c r="EQ68" t="s">
        <v>34</v>
      </c>
      <c r="ER68" t="s">
        <v>98</v>
      </c>
      <c r="ES68">
        <v>34001</v>
      </c>
      <c r="EU68" t="s">
        <v>358</v>
      </c>
      <c r="EV68">
        <v>48811</v>
      </c>
      <c r="EW68" t="s">
        <v>37</v>
      </c>
      <c r="EX68" t="s">
        <v>38</v>
      </c>
      <c r="FA68" t="s">
        <v>38</v>
      </c>
      <c r="FB68">
        <v>39.357100000000003</v>
      </c>
      <c r="FC68">
        <v>-74.420100000000005</v>
      </c>
      <c r="FD68" t="s">
        <v>39</v>
      </c>
      <c r="FE68" t="s">
        <v>100</v>
      </c>
      <c r="FF68" t="s">
        <v>34</v>
      </c>
      <c r="FG68">
        <v>0</v>
      </c>
      <c r="FH68" t="s">
        <v>41</v>
      </c>
      <c r="FI68">
        <v>8</v>
      </c>
      <c r="FK68" t="s">
        <v>45</v>
      </c>
      <c r="FL68" t="s">
        <v>46</v>
      </c>
      <c r="FM68">
        <v>1.2140199999999999E-3</v>
      </c>
      <c r="FN68" t="s">
        <v>44</v>
      </c>
      <c r="FO68">
        <v>12321411</v>
      </c>
      <c r="FR68">
        <v>61751613</v>
      </c>
      <c r="FT68">
        <v>300</v>
      </c>
      <c r="FU68">
        <v>80029414</v>
      </c>
      <c r="FW68">
        <v>2275050012</v>
      </c>
      <c r="FX68">
        <v>2</v>
      </c>
      <c r="FY68" t="s">
        <v>34</v>
      </c>
      <c r="FZ68" t="s">
        <v>98</v>
      </c>
      <c r="GA68">
        <v>34001</v>
      </c>
      <c r="GC68" t="s">
        <v>358</v>
      </c>
      <c r="GD68">
        <v>48811</v>
      </c>
      <c r="GE68" t="s">
        <v>37</v>
      </c>
      <c r="GF68" t="s">
        <v>38</v>
      </c>
      <c r="GI68" t="s">
        <v>38</v>
      </c>
      <c r="GJ68">
        <v>39.357100000000003</v>
      </c>
      <c r="GK68">
        <v>-74.420100000000005</v>
      </c>
      <c r="GL68" t="s">
        <v>39</v>
      </c>
      <c r="GM68" t="s">
        <v>100</v>
      </c>
      <c r="GN68" t="s">
        <v>34</v>
      </c>
      <c r="GO68">
        <v>0</v>
      </c>
      <c r="GP68" t="s">
        <v>41</v>
      </c>
      <c r="GQ68">
        <v>8</v>
      </c>
      <c r="GS68" t="s">
        <v>42</v>
      </c>
      <c r="GT68" t="s">
        <v>43</v>
      </c>
      <c r="GU68">
        <v>1.1376499999999999E-2</v>
      </c>
      <c r="GV68" t="s">
        <v>44</v>
      </c>
    </row>
    <row r="69" spans="1:204" x14ac:dyDescent="0.25">
      <c r="A69">
        <v>11602811</v>
      </c>
      <c r="D69">
        <v>61274713</v>
      </c>
      <c r="F69">
        <v>300</v>
      </c>
      <c r="G69">
        <v>79087514</v>
      </c>
      <c r="I69">
        <v>2275050011</v>
      </c>
      <c r="J69">
        <v>2</v>
      </c>
      <c r="K69" t="s">
        <v>34</v>
      </c>
      <c r="L69" t="s">
        <v>98</v>
      </c>
      <c r="M69">
        <v>34001</v>
      </c>
      <c r="O69" t="s">
        <v>565</v>
      </c>
      <c r="P69">
        <v>48811</v>
      </c>
      <c r="Q69" t="s">
        <v>37</v>
      </c>
      <c r="R69" t="s">
        <v>38</v>
      </c>
      <c r="U69" t="s">
        <v>38</v>
      </c>
      <c r="V69">
        <v>39.489199999999997</v>
      </c>
      <c r="W69">
        <v>-74.723600000000005</v>
      </c>
      <c r="X69" t="s">
        <v>39</v>
      </c>
      <c r="Y69" t="s">
        <v>566</v>
      </c>
      <c r="Z69" t="s">
        <v>34</v>
      </c>
      <c r="AA69">
        <v>0</v>
      </c>
      <c r="AB69" t="s">
        <v>41</v>
      </c>
      <c r="AC69">
        <v>8</v>
      </c>
      <c r="AE69" t="s">
        <v>53</v>
      </c>
      <c r="AF69" t="s">
        <v>54</v>
      </c>
      <c r="AG69">
        <v>6.0070000000000002E-3</v>
      </c>
      <c r="AH69" t="s">
        <v>44</v>
      </c>
      <c r="AI69">
        <v>11602811</v>
      </c>
      <c r="AL69">
        <v>61274713</v>
      </c>
      <c r="AN69">
        <v>300</v>
      </c>
      <c r="AO69">
        <v>79087514</v>
      </c>
      <c r="AQ69">
        <v>2275050011</v>
      </c>
      <c r="AR69">
        <v>2</v>
      </c>
      <c r="AS69" t="s">
        <v>34</v>
      </c>
      <c r="AT69" t="s">
        <v>98</v>
      </c>
      <c r="AU69">
        <v>34001</v>
      </c>
      <c r="AW69" t="s">
        <v>565</v>
      </c>
      <c r="AX69">
        <v>48811</v>
      </c>
      <c r="AY69" t="s">
        <v>37</v>
      </c>
      <c r="AZ69" t="s">
        <v>38</v>
      </c>
      <c r="BC69" t="s">
        <v>38</v>
      </c>
      <c r="BD69">
        <v>39.489199999999997</v>
      </c>
      <c r="BE69">
        <v>-74.723600000000005</v>
      </c>
      <c r="BF69" t="s">
        <v>39</v>
      </c>
      <c r="BG69" t="s">
        <v>566</v>
      </c>
      <c r="BH69" t="s">
        <v>34</v>
      </c>
      <c r="BI69">
        <v>0</v>
      </c>
      <c r="BJ69" t="s">
        <v>41</v>
      </c>
      <c r="BK69">
        <v>8</v>
      </c>
      <c r="BM69" t="s">
        <v>51</v>
      </c>
      <c r="BN69" t="s">
        <v>52</v>
      </c>
      <c r="BO69">
        <v>3.2499999999999997E-5</v>
      </c>
      <c r="BP69" t="s">
        <v>44</v>
      </c>
      <c r="BQ69">
        <v>11602811</v>
      </c>
      <c r="BT69">
        <v>61274713</v>
      </c>
      <c r="BV69">
        <v>300</v>
      </c>
      <c r="BW69">
        <v>79087514</v>
      </c>
      <c r="BY69">
        <v>2275050011</v>
      </c>
      <c r="BZ69">
        <v>2</v>
      </c>
      <c r="CA69" t="s">
        <v>34</v>
      </c>
      <c r="CB69" t="s">
        <v>98</v>
      </c>
      <c r="CC69">
        <v>34001</v>
      </c>
      <c r="CE69" t="s">
        <v>565</v>
      </c>
      <c r="CF69">
        <v>48811</v>
      </c>
      <c r="CG69" t="s">
        <v>37</v>
      </c>
      <c r="CH69" t="s">
        <v>38</v>
      </c>
      <c r="CK69" t="s">
        <v>38</v>
      </c>
      <c r="CL69">
        <v>39.489199999999997</v>
      </c>
      <c r="CM69">
        <v>-74.723600000000005</v>
      </c>
      <c r="CN69" t="s">
        <v>39</v>
      </c>
      <c r="CO69" t="s">
        <v>566</v>
      </c>
      <c r="CP69" t="s">
        <v>34</v>
      </c>
      <c r="CQ69">
        <v>0</v>
      </c>
      <c r="CR69" t="s">
        <v>41</v>
      </c>
      <c r="CS69">
        <v>8</v>
      </c>
      <c r="CU69" t="s">
        <v>49</v>
      </c>
      <c r="CV69" t="s">
        <v>50</v>
      </c>
      <c r="CW69">
        <v>1.1835E-4</v>
      </c>
      <c r="CX69" t="s">
        <v>44</v>
      </c>
      <c r="CY69">
        <v>11602811</v>
      </c>
      <c r="DB69">
        <v>61274713</v>
      </c>
      <c r="DD69">
        <v>300</v>
      </c>
      <c r="DE69">
        <v>79087514</v>
      </c>
      <c r="DG69">
        <v>2275050011</v>
      </c>
      <c r="DH69">
        <v>2</v>
      </c>
      <c r="DI69" t="s">
        <v>34</v>
      </c>
      <c r="DJ69" t="s">
        <v>98</v>
      </c>
      <c r="DK69">
        <v>34001</v>
      </c>
      <c r="DM69" t="s">
        <v>565</v>
      </c>
      <c r="DN69">
        <v>48811</v>
      </c>
      <c r="DO69" t="s">
        <v>37</v>
      </c>
      <c r="DP69" t="s">
        <v>38</v>
      </c>
      <c r="DS69" t="s">
        <v>38</v>
      </c>
      <c r="DT69">
        <v>39.489199999999997</v>
      </c>
      <c r="DU69">
        <v>-74.723600000000005</v>
      </c>
      <c r="DV69" t="s">
        <v>39</v>
      </c>
      <c r="DW69" t="s">
        <v>566</v>
      </c>
      <c r="DX69" t="s">
        <v>34</v>
      </c>
      <c r="DY69">
        <v>0</v>
      </c>
      <c r="DZ69" t="s">
        <v>41</v>
      </c>
      <c r="EA69">
        <v>8</v>
      </c>
      <c r="EC69" t="s">
        <v>47</v>
      </c>
      <c r="ED69" t="s">
        <v>48</v>
      </c>
      <c r="EE69">
        <v>8.1661499999999997E-5</v>
      </c>
      <c r="EF69" t="s">
        <v>44</v>
      </c>
      <c r="EG69">
        <v>11602811</v>
      </c>
      <c r="EJ69">
        <v>61274713</v>
      </c>
      <c r="EL69">
        <v>300</v>
      </c>
      <c r="EM69">
        <v>79087514</v>
      </c>
      <c r="EO69">
        <v>2275050011</v>
      </c>
      <c r="EP69">
        <v>2</v>
      </c>
      <c r="EQ69" t="s">
        <v>34</v>
      </c>
      <c r="ER69" t="s">
        <v>98</v>
      </c>
      <c r="ES69">
        <v>34001</v>
      </c>
      <c r="EU69" t="s">
        <v>565</v>
      </c>
      <c r="EV69">
        <v>48811</v>
      </c>
      <c r="EW69" t="s">
        <v>37</v>
      </c>
      <c r="EX69" t="s">
        <v>38</v>
      </c>
      <c r="FA69" t="s">
        <v>38</v>
      </c>
      <c r="FB69">
        <v>39.489199999999997</v>
      </c>
      <c r="FC69">
        <v>-74.723600000000005</v>
      </c>
      <c r="FD69" t="s">
        <v>39</v>
      </c>
      <c r="FE69" t="s">
        <v>566</v>
      </c>
      <c r="FF69" t="s">
        <v>34</v>
      </c>
      <c r="FG69">
        <v>0</v>
      </c>
      <c r="FH69" t="s">
        <v>41</v>
      </c>
      <c r="FI69">
        <v>8</v>
      </c>
      <c r="FK69" t="s">
        <v>45</v>
      </c>
      <c r="FL69" t="s">
        <v>46</v>
      </c>
      <c r="FM69">
        <v>5.0000000000000004E-6</v>
      </c>
      <c r="FN69" t="s">
        <v>44</v>
      </c>
      <c r="FO69">
        <v>11602811</v>
      </c>
      <c r="FR69">
        <v>61274713</v>
      </c>
      <c r="FT69">
        <v>300</v>
      </c>
      <c r="FU69">
        <v>79087514</v>
      </c>
      <c r="FW69">
        <v>2275050011</v>
      </c>
      <c r="FX69">
        <v>2</v>
      </c>
      <c r="FY69" t="s">
        <v>34</v>
      </c>
      <c r="FZ69" t="s">
        <v>98</v>
      </c>
      <c r="GA69">
        <v>34001</v>
      </c>
      <c r="GC69" t="s">
        <v>565</v>
      </c>
      <c r="GD69">
        <v>48811</v>
      </c>
      <c r="GE69" t="s">
        <v>37</v>
      </c>
      <c r="GF69" t="s">
        <v>38</v>
      </c>
      <c r="GI69" t="s">
        <v>38</v>
      </c>
      <c r="GJ69">
        <v>39.489199999999997</v>
      </c>
      <c r="GK69">
        <v>-74.723600000000005</v>
      </c>
      <c r="GL69" t="s">
        <v>39</v>
      </c>
      <c r="GM69" t="s">
        <v>566</v>
      </c>
      <c r="GN69" t="s">
        <v>34</v>
      </c>
      <c r="GO69">
        <v>0</v>
      </c>
      <c r="GP69" t="s">
        <v>41</v>
      </c>
      <c r="GQ69">
        <v>8</v>
      </c>
      <c r="GS69" t="s">
        <v>42</v>
      </c>
      <c r="GT69" t="s">
        <v>43</v>
      </c>
      <c r="GU69">
        <v>7.5236999999999998E-5</v>
      </c>
      <c r="GV69" t="s">
        <v>44</v>
      </c>
    </row>
    <row r="70" spans="1:204" x14ac:dyDescent="0.25">
      <c r="A70">
        <v>12320611</v>
      </c>
      <c r="D70">
        <v>61750813</v>
      </c>
      <c r="F70">
        <v>300</v>
      </c>
      <c r="G70">
        <v>80027714</v>
      </c>
      <c r="I70">
        <v>2275050011</v>
      </c>
      <c r="J70">
        <v>2</v>
      </c>
      <c r="K70" t="s">
        <v>34</v>
      </c>
      <c r="L70" t="s">
        <v>98</v>
      </c>
      <c r="M70">
        <v>34001</v>
      </c>
      <c r="O70" t="s">
        <v>410</v>
      </c>
      <c r="P70">
        <v>48811</v>
      </c>
      <c r="Q70" t="s">
        <v>37</v>
      </c>
      <c r="R70" t="s">
        <v>38</v>
      </c>
      <c r="U70" t="s">
        <v>38</v>
      </c>
      <c r="V70">
        <v>39.379600000000003</v>
      </c>
      <c r="W70">
        <v>-74.427599999999998</v>
      </c>
      <c r="X70" t="s">
        <v>39</v>
      </c>
      <c r="Y70" t="s">
        <v>100</v>
      </c>
      <c r="Z70" t="s">
        <v>34</v>
      </c>
      <c r="AA70">
        <v>0</v>
      </c>
      <c r="AB70" t="s">
        <v>41</v>
      </c>
      <c r="AC70">
        <v>8</v>
      </c>
      <c r="AE70" t="s">
        <v>53</v>
      </c>
      <c r="AF70" t="s">
        <v>54</v>
      </c>
      <c r="AG70">
        <v>0.108126</v>
      </c>
      <c r="AH70" t="s">
        <v>44</v>
      </c>
      <c r="AI70">
        <v>12320611</v>
      </c>
      <c r="AL70">
        <v>61750813</v>
      </c>
      <c r="AN70">
        <v>300</v>
      </c>
      <c r="AO70">
        <v>80027714</v>
      </c>
      <c r="AQ70">
        <v>2275050011</v>
      </c>
      <c r="AR70">
        <v>2</v>
      </c>
      <c r="AS70" t="s">
        <v>34</v>
      </c>
      <c r="AT70" t="s">
        <v>98</v>
      </c>
      <c r="AU70">
        <v>34001</v>
      </c>
      <c r="AW70" t="s">
        <v>410</v>
      </c>
      <c r="AX70">
        <v>48811</v>
      </c>
      <c r="AY70" t="s">
        <v>37</v>
      </c>
      <c r="AZ70" t="s">
        <v>38</v>
      </c>
      <c r="BC70" t="s">
        <v>38</v>
      </c>
      <c r="BD70">
        <v>39.379600000000003</v>
      </c>
      <c r="BE70">
        <v>-74.427599999999998</v>
      </c>
      <c r="BF70" t="s">
        <v>39</v>
      </c>
      <c r="BG70" t="s">
        <v>100</v>
      </c>
      <c r="BH70" t="s">
        <v>34</v>
      </c>
      <c r="BI70">
        <v>0</v>
      </c>
      <c r="BJ70" t="s">
        <v>41</v>
      </c>
      <c r="BK70">
        <v>8</v>
      </c>
      <c r="BM70" t="s">
        <v>51</v>
      </c>
      <c r="BN70" t="s">
        <v>52</v>
      </c>
      <c r="BO70">
        <v>5.8500000000000002E-4</v>
      </c>
      <c r="BP70" t="s">
        <v>44</v>
      </c>
      <c r="BQ70">
        <v>12320611</v>
      </c>
      <c r="BT70">
        <v>61750813</v>
      </c>
      <c r="BV70">
        <v>300</v>
      </c>
      <c r="BW70">
        <v>80027714</v>
      </c>
      <c r="BY70">
        <v>2275050011</v>
      </c>
      <c r="BZ70">
        <v>2</v>
      </c>
      <c r="CA70" t="s">
        <v>34</v>
      </c>
      <c r="CB70" t="s">
        <v>98</v>
      </c>
      <c r="CC70">
        <v>34001</v>
      </c>
      <c r="CE70" t="s">
        <v>410</v>
      </c>
      <c r="CF70">
        <v>48811</v>
      </c>
      <c r="CG70" t="s">
        <v>37</v>
      </c>
      <c r="CH70" t="s">
        <v>38</v>
      </c>
      <c r="CK70" t="s">
        <v>38</v>
      </c>
      <c r="CL70">
        <v>39.379600000000003</v>
      </c>
      <c r="CM70">
        <v>-74.427599999999998</v>
      </c>
      <c r="CN70" t="s">
        <v>39</v>
      </c>
      <c r="CO70" t="s">
        <v>100</v>
      </c>
      <c r="CP70" t="s">
        <v>34</v>
      </c>
      <c r="CQ70">
        <v>0</v>
      </c>
      <c r="CR70" t="s">
        <v>41</v>
      </c>
      <c r="CS70">
        <v>8</v>
      </c>
      <c r="CU70" t="s">
        <v>49</v>
      </c>
      <c r="CV70" t="s">
        <v>50</v>
      </c>
      <c r="CW70">
        <v>2.1302999999999999E-3</v>
      </c>
      <c r="CX70" t="s">
        <v>44</v>
      </c>
      <c r="CY70">
        <v>12320611</v>
      </c>
      <c r="DB70">
        <v>61750813</v>
      </c>
      <c r="DD70">
        <v>300</v>
      </c>
      <c r="DE70">
        <v>80027714</v>
      </c>
      <c r="DG70">
        <v>2275050011</v>
      </c>
      <c r="DH70">
        <v>2</v>
      </c>
      <c r="DI70" t="s">
        <v>34</v>
      </c>
      <c r="DJ70" t="s">
        <v>98</v>
      </c>
      <c r="DK70">
        <v>34001</v>
      </c>
      <c r="DM70" t="s">
        <v>410</v>
      </c>
      <c r="DN70">
        <v>48811</v>
      </c>
      <c r="DO70" t="s">
        <v>37</v>
      </c>
      <c r="DP70" t="s">
        <v>38</v>
      </c>
      <c r="DS70" t="s">
        <v>38</v>
      </c>
      <c r="DT70">
        <v>39.379600000000003</v>
      </c>
      <c r="DU70">
        <v>-74.427599999999998</v>
      </c>
      <c r="DV70" t="s">
        <v>39</v>
      </c>
      <c r="DW70" t="s">
        <v>100</v>
      </c>
      <c r="DX70" t="s">
        <v>34</v>
      </c>
      <c r="DY70">
        <v>0</v>
      </c>
      <c r="DZ70" t="s">
        <v>41</v>
      </c>
      <c r="EA70">
        <v>8</v>
      </c>
      <c r="EC70" t="s">
        <v>47</v>
      </c>
      <c r="ED70" t="s">
        <v>48</v>
      </c>
      <c r="EE70">
        <v>1.4699100000000001E-3</v>
      </c>
      <c r="EF70" t="s">
        <v>44</v>
      </c>
      <c r="EG70">
        <v>12320611</v>
      </c>
      <c r="EJ70">
        <v>61750813</v>
      </c>
      <c r="EL70">
        <v>300</v>
      </c>
      <c r="EM70">
        <v>80027714</v>
      </c>
      <c r="EO70">
        <v>2275050011</v>
      </c>
      <c r="EP70">
        <v>2</v>
      </c>
      <c r="EQ70" t="s">
        <v>34</v>
      </c>
      <c r="ER70" t="s">
        <v>98</v>
      </c>
      <c r="ES70">
        <v>34001</v>
      </c>
      <c r="EU70" t="s">
        <v>410</v>
      </c>
      <c r="EV70">
        <v>48811</v>
      </c>
      <c r="EW70" t="s">
        <v>37</v>
      </c>
      <c r="EX70" t="s">
        <v>38</v>
      </c>
      <c r="FA70" t="s">
        <v>38</v>
      </c>
      <c r="FB70">
        <v>39.379600000000003</v>
      </c>
      <c r="FC70">
        <v>-74.427599999999998</v>
      </c>
      <c r="FD70" t="s">
        <v>39</v>
      </c>
      <c r="FE70" t="s">
        <v>100</v>
      </c>
      <c r="FF70" t="s">
        <v>34</v>
      </c>
      <c r="FG70">
        <v>0</v>
      </c>
      <c r="FH70" t="s">
        <v>41</v>
      </c>
      <c r="FI70">
        <v>8</v>
      </c>
      <c r="FK70" t="s">
        <v>45</v>
      </c>
      <c r="FL70" t="s">
        <v>46</v>
      </c>
      <c r="FM70">
        <v>9.0000000000000006E-5</v>
      </c>
      <c r="FN70" t="s">
        <v>44</v>
      </c>
      <c r="FO70">
        <v>12320611</v>
      </c>
      <c r="FR70">
        <v>61750813</v>
      </c>
      <c r="FT70">
        <v>300</v>
      </c>
      <c r="FU70">
        <v>80027714</v>
      </c>
      <c r="FW70">
        <v>2275050011</v>
      </c>
      <c r="FX70">
        <v>2</v>
      </c>
      <c r="FY70" t="s">
        <v>34</v>
      </c>
      <c r="FZ70" t="s">
        <v>98</v>
      </c>
      <c r="GA70">
        <v>34001</v>
      </c>
      <c r="GC70" t="s">
        <v>410</v>
      </c>
      <c r="GD70">
        <v>48811</v>
      </c>
      <c r="GE70" t="s">
        <v>37</v>
      </c>
      <c r="GF70" t="s">
        <v>38</v>
      </c>
      <c r="GI70" t="s">
        <v>38</v>
      </c>
      <c r="GJ70">
        <v>39.379600000000003</v>
      </c>
      <c r="GK70">
        <v>-74.427599999999998</v>
      </c>
      <c r="GL70" t="s">
        <v>39</v>
      </c>
      <c r="GM70" t="s">
        <v>100</v>
      </c>
      <c r="GN70" t="s">
        <v>34</v>
      </c>
      <c r="GO70">
        <v>0</v>
      </c>
      <c r="GP70" t="s">
        <v>41</v>
      </c>
      <c r="GQ70">
        <v>8</v>
      </c>
      <c r="GS70" t="s">
        <v>42</v>
      </c>
      <c r="GT70" t="s">
        <v>43</v>
      </c>
      <c r="GU70">
        <v>1.3542700000000001E-3</v>
      </c>
      <c r="GV70" t="s">
        <v>44</v>
      </c>
    </row>
    <row r="71" spans="1:204" x14ac:dyDescent="0.25">
      <c r="A71">
        <v>12320611</v>
      </c>
      <c r="D71">
        <v>61750813</v>
      </c>
      <c r="F71">
        <v>300</v>
      </c>
      <c r="G71">
        <v>80027814</v>
      </c>
      <c r="I71">
        <v>2275050012</v>
      </c>
      <c r="J71">
        <v>2</v>
      </c>
      <c r="K71" t="s">
        <v>34</v>
      </c>
      <c r="L71" t="s">
        <v>98</v>
      </c>
      <c r="M71">
        <v>34001</v>
      </c>
      <c r="O71" t="s">
        <v>410</v>
      </c>
      <c r="P71">
        <v>48811</v>
      </c>
      <c r="Q71" t="s">
        <v>37</v>
      </c>
      <c r="R71" t="s">
        <v>38</v>
      </c>
      <c r="U71" t="s">
        <v>38</v>
      </c>
      <c r="V71">
        <v>39.379600000000003</v>
      </c>
      <c r="W71">
        <v>-74.427599999999998</v>
      </c>
      <c r="X71" t="s">
        <v>39</v>
      </c>
      <c r="Y71" t="s">
        <v>100</v>
      </c>
      <c r="Z71" t="s">
        <v>34</v>
      </c>
      <c r="AA71">
        <v>0</v>
      </c>
      <c r="AB71" t="s">
        <v>41</v>
      </c>
      <c r="AC71">
        <v>8</v>
      </c>
      <c r="AE71" t="s">
        <v>53</v>
      </c>
      <c r="AF71" t="s">
        <v>54</v>
      </c>
      <c r="AG71">
        <v>0.15802099999999999</v>
      </c>
      <c r="AH71" t="s">
        <v>44</v>
      </c>
      <c r="AI71">
        <v>12320611</v>
      </c>
      <c r="AL71">
        <v>61750813</v>
      </c>
      <c r="AN71">
        <v>300</v>
      </c>
      <c r="AO71">
        <v>80027814</v>
      </c>
      <c r="AQ71">
        <v>2275050012</v>
      </c>
      <c r="AR71">
        <v>2</v>
      </c>
      <c r="AS71" t="s">
        <v>34</v>
      </c>
      <c r="AT71" t="s">
        <v>98</v>
      </c>
      <c r="AU71">
        <v>34001</v>
      </c>
      <c r="AW71" t="s">
        <v>410</v>
      </c>
      <c r="AX71">
        <v>48811</v>
      </c>
      <c r="AY71" t="s">
        <v>37</v>
      </c>
      <c r="AZ71" t="s">
        <v>38</v>
      </c>
      <c r="BC71" t="s">
        <v>38</v>
      </c>
      <c r="BD71">
        <v>39.379600000000003</v>
      </c>
      <c r="BE71">
        <v>-74.427599999999998</v>
      </c>
      <c r="BF71" t="s">
        <v>39</v>
      </c>
      <c r="BG71" t="s">
        <v>100</v>
      </c>
      <c r="BH71" t="s">
        <v>34</v>
      </c>
      <c r="BI71">
        <v>0</v>
      </c>
      <c r="BJ71" t="s">
        <v>41</v>
      </c>
      <c r="BK71">
        <v>8</v>
      </c>
      <c r="BM71" t="s">
        <v>51</v>
      </c>
      <c r="BN71" t="s">
        <v>52</v>
      </c>
      <c r="BO71">
        <v>5.3417999999999998E-3</v>
      </c>
      <c r="BP71" t="s">
        <v>44</v>
      </c>
      <c r="BQ71">
        <v>12320611</v>
      </c>
      <c r="BT71">
        <v>61750813</v>
      </c>
      <c r="BV71">
        <v>300</v>
      </c>
      <c r="BW71">
        <v>80027814</v>
      </c>
      <c r="BY71">
        <v>2275050012</v>
      </c>
      <c r="BZ71">
        <v>2</v>
      </c>
      <c r="CA71" t="s">
        <v>34</v>
      </c>
      <c r="CB71" t="s">
        <v>98</v>
      </c>
      <c r="CC71">
        <v>34001</v>
      </c>
      <c r="CE71" t="s">
        <v>410</v>
      </c>
      <c r="CF71">
        <v>48811</v>
      </c>
      <c r="CG71" t="s">
        <v>37</v>
      </c>
      <c r="CH71" t="s">
        <v>38</v>
      </c>
      <c r="CK71" t="s">
        <v>38</v>
      </c>
      <c r="CL71">
        <v>39.379600000000003</v>
      </c>
      <c r="CM71">
        <v>-74.427599999999998</v>
      </c>
      <c r="CN71" t="s">
        <v>39</v>
      </c>
      <c r="CO71" t="s">
        <v>100</v>
      </c>
      <c r="CP71" t="s">
        <v>34</v>
      </c>
      <c r="CQ71">
        <v>0</v>
      </c>
      <c r="CR71" t="s">
        <v>41</v>
      </c>
      <c r="CS71">
        <v>8</v>
      </c>
      <c r="CU71" t="s">
        <v>49</v>
      </c>
      <c r="CV71" t="s">
        <v>50</v>
      </c>
      <c r="CW71">
        <v>3.9055499999999998E-3</v>
      </c>
      <c r="CX71" t="s">
        <v>44</v>
      </c>
      <c r="CY71">
        <v>12320611</v>
      </c>
      <c r="DB71">
        <v>61750813</v>
      </c>
      <c r="DD71">
        <v>300</v>
      </c>
      <c r="DE71">
        <v>80027814</v>
      </c>
      <c r="DG71">
        <v>2275050012</v>
      </c>
      <c r="DH71">
        <v>2</v>
      </c>
      <c r="DI71" t="s">
        <v>34</v>
      </c>
      <c r="DJ71" t="s">
        <v>98</v>
      </c>
      <c r="DK71">
        <v>34001</v>
      </c>
      <c r="DM71" t="s">
        <v>410</v>
      </c>
      <c r="DN71">
        <v>48811</v>
      </c>
      <c r="DO71" t="s">
        <v>37</v>
      </c>
      <c r="DP71" t="s">
        <v>38</v>
      </c>
      <c r="DS71" t="s">
        <v>38</v>
      </c>
      <c r="DT71">
        <v>39.379600000000003</v>
      </c>
      <c r="DU71">
        <v>-74.427599999999998</v>
      </c>
      <c r="DV71" t="s">
        <v>39</v>
      </c>
      <c r="DW71" t="s">
        <v>100</v>
      </c>
      <c r="DX71" t="s">
        <v>34</v>
      </c>
      <c r="DY71">
        <v>0</v>
      </c>
      <c r="DZ71" t="s">
        <v>41</v>
      </c>
      <c r="EA71">
        <v>8</v>
      </c>
      <c r="EC71" t="s">
        <v>47</v>
      </c>
      <c r="ED71" t="s">
        <v>48</v>
      </c>
      <c r="EE71">
        <v>3.8118200000000001E-3</v>
      </c>
      <c r="EF71" t="s">
        <v>44</v>
      </c>
      <c r="EG71">
        <v>12320611</v>
      </c>
      <c r="EJ71">
        <v>61750813</v>
      </c>
      <c r="EL71">
        <v>300</v>
      </c>
      <c r="EM71">
        <v>80027814</v>
      </c>
      <c r="EO71">
        <v>2275050012</v>
      </c>
      <c r="EP71">
        <v>2</v>
      </c>
      <c r="EQ71" t="s">
        <v>34</v>
      </c>
      <c r="ER71" t="s">
        <v>98</v>
      </c>
      <c r="ES71">
        <v>34001</v>
      </c>
      <c r="EU71" t="s">
        <v>410</v>
      </c>
      <c r="EV71">
        <v>48811</v>
      </c>
      <c r="EW71" t="s">
        <v>37</v>
      </c>
      <c r="EX71" t="s">
        <v>38</v>
      </c>
      <c r="FA71" t="s">
        <v>38</v>
      </c>
      <c r="FB71">
        <v>39.379600000000003</v>
      </c>
      <c r="FC71">
        <v>-74.427599999999998</v>
      </c>
      <c r="FD71" t="s">
        <v>39</v>
      </c>
      <c r="FE71" t="s">
        <v>100</v>
      </c>
      <c r="FF71" t="s">
        <v>34</v>
      </c>
      <c r="FG71">
        <v>0</v>
      </c>
      <c r="FH71" t="s">
        <v>41</v>
      </c>
      <c r="FI71">
        <v>8</v>
      </c>
      <c r="FK71" t="s">
        <v>45</v>
      </c>
      <c r="FL71" t="s">
        <v>46</v>
      </c>
      <c r="FM71">
        <v>1.2140199999999999E-3</v>
      </c>
      <c r="FN71" t="s">
        <v>44</v>
      </c>
      <c r="FO71">
        <v>12320611</v>
      </c>
      <c r="FR71">
        <v>61750813</v>
      </c>
      <c r="FT71">
        <v>300</v>
      </c>
      <c r="FU71">
        <v>80027814</v>
      </c>
      <c r="FW71">
        <v>2275050012</v>
      </c>
      <c r="FX71">
        <v>2</v>
      </c>
      <c r="FY71" t="s">
        <v>34</v>
      </c>
      <c r="FZ71" t="s">
        <v>98</v>
      </c>
      <c r="GA71">
        <v>34001</v>
      </c>
      <c r="GC71" t="s">
        <v>410</v>
      </c>
      <c r="GD71">
        <v>48811</v>
      </c>
      <c r="GE71" t="s">
        <v>37</v>
      </c>
      <c r="GF71" t="s">
        <v>38</v>
      </c>
      <c r="GI71" t="s">
        <v>38</v>
      </c>
      <c r="GJ71">
        <v>39.379600000000003</v>
      </c>
      <c r="GK71">
        <v>-74.427599999999998</v>
      </c>
      <c r="GL71" t="s">
        <v>39</v>
      </c>
      <c r="GM71" t="s">
        <v>100</v>
      </c>
      <c r="GN71" t="s">
        <v>34</v>
      </c>
      <c r="GO71">
        <v>0</v>
      </c>
      <c r="GP71" t="s">
        <v>41</v>
      </c>
      <c r="GQ71">
        <v>8</v>
      </c>
      <c r="GS71" t="s">
        <v>42</v>
      </c>
      <c r="GT71" t="s">
        <v>43</v>
      </c>
      <c r="GU71">
        <v>1.1376499999999999E-2</v>
      </c>
      <c r="GV71" t="s">
        <v>44</v>
      </c>
    </row>
    <row r="72" spans="1:204" x14ac:dyDescent="0.25">
      <c r="A72">
        <v>11089811</v>
      </c>
      <c r="D72">
        <v>60732613</v>
      </c>
      <c r="F72">
        <v>300</v>
      </c>
      <c r="G72">
        <v>78006514</v>
      </c>
      <c r="I72">
        <v>2275050011</v>
      </c>
      <c r="J72">
        <v>2</v>
      </c>
      <c r="K72" t="s">
        <v>34</v>
      </c>
      <c r="L72" t="s">
        <v>98</v>
      </c>
      <c r="M72">
        <v>34001</v>
      </c>
      <c r="O72" t="s">
        <v>498</v>
      </c>
      <c r="P72">
        <v>48811</v>
      </c>
      <c r="Q72" t="s">
        <v>37</v>
      </c>
      <c r="R72" t="s">
        <v>38</v>
      </c>
      <c r="U72" t="s">
        <v>38</v>
      </c>
      <c r="V72">
        <v>39.631399999999999</v>
      </c>
      <c r="W72">
        <v>-74.772800000000004</v>
      </c>
      <c r="X72" t="s">
        <v>39</v>
      </c>
      <c r="Y72" t="s">
        <v>153</v>
      </c>
      <c r="Z72" t="s">
        <v>34</v>
      </c>
      <c r="AA72">
        <v>0</v>
      </c>
      <c r="AB72" t="s">
        <v>41</v>
      </c>
      <c r="AC72">
        <v>8</v>
      </c>
      <c r="AE72" t="s">
        <v>53</v>
      </c>
      <c r="AF72" t="s">
        <v>54</v>
      </c>
      <c r="AG72">
        <v>0.108126</v>
      </c>
      <c r="AH72" t="s">
        <v>44</v>
      </c>
      <c r="AI72">
        <v>11089811</v>
      </c>
      <c r="AL72">
        <v>60732613</v>
      </c>
      <c r="AN72">
        <v>300</v>
      </c>
      <c r="AO72">
        <v>78006514</v>
      </c>
      <c r="AQ72">
        <v>2275050011</v>
      </c>
      <c r="AR72">
        <v>2</v>
      </c>
      <c r="AS72" t="s">
        <v>34</v>
      </c>
      <c r="AT72" t="s">
        <v>98</v>
      </c>
      <c r="AU72">
        <v>34001</v>
      </c>
      <c r="AW72" t="s">
        <v>498</v>
      </c>
      <c r="AX72">
        <v>48811</v>
      </c>
      <c r="AY72" t="s">
        <v>37</v>
      </c>
      <c r="AZ72" t="s">
        <v>38</v>
      </c>
      <c r="BC72" t="s">
        <v>38</v>
      </c>
      <c r="BD72">
        <v>39.631399999999999</v>
      </c>
      <c r="BE72">
        <v>-74.772800000000004</v>
      </c>
      <c r="BF72" t="s">
        <v>39</v>
      </c>
      <c r="BG72" t="s">
        <v>153</v>
      </c>
      <c r="BH72" t="s">
        <v>34</v>
      </c>
      <c r="BI72">
        <v>0</v>
      </c>
      <c r="BJ72" t="s">
        <v>41</v>
      </c>
      <c r="BK72">
        <v>8</v>
      </c>
      <c r="BM72" t="s">
        <v>51</v>
      </c>
      <c r="BN72" t="s">
        <v>52</v>
      </c>
      <c r="BO72">
        <v>5.8500000000000002E-4</v>
      </c>
      <c r="BP72" t="s">
        <v>44</v>
      </c>
      <c r="BQ72">
        <v>11089811</v>
      </c>
      <c r="BT72">
        <v>60732613</v>
      </c>
      <c r="BV72">
        <v>300</v>
      </c>
      <c r="BW72">
        <v>78006514</v>
      </c>
      <c r="BY72">
        <v>2275050011</v>
      </c>
      <c r="BZ72">
        <v>2</v>
      </c>
      <c r="CA72" t="s">
        <v>34</v>
      </c>
      <c r="CB72" t="s">
        <v>98</v>
      </c>
      <c r="CC72">
        <v>34001</v>
      </c>
      <c r="CE72" t="s">
        <v>498</v>
      </c>
      <c r="CF72">
        <v>48811</v>
      </c>
      <c r="CG72" t="s">
        <v>37</v>
      </c>
      <c r="CH72" t="s">
        <v>38</v>
      </c>
      <c r="CK72" t="s">
        <v>38</v>
      </c>
      <c r="CL72">
        <v>39.631399999999999</v>
      </c>
      <c r="CM72">
        <v>-74.772800000000004</v>
      </c>
      <c r="CN72" t="s">
        <v>39</v>
      </c>
      <c r="CO72" t="s">
        <v>153</v>
      </c>
      <c r="CP72" t="s">
        <v>34</v>
      </c>
      <c r="CQ72">
        <v>0</v>
      </c>
      <c r="CR72" t="s">
        <v>41</v>
      </c>
      <c r="CS72">
        <v>8</v>
      </c>
      <c r="CU72" t="s">
        <v>49</v>
      </c>
      <c r="CV72" t="s">
        <v>50</v>
      </c>
      <c r="CW72">
        <v>2.1302999999999999E-3</v>
      </c>
      <c r="CX72" t="s">
        <v>44</v>
      </c>
      <c r="CY72">
        <v>11089811</v>
      </c>
      <c r="DB72">
        <v>60732613</v>
      </c>
      <c r="DD72">
        <v>300</v>
      </c>
      <c r="DE72">
        <v>78006514</v>
      </c>
      <c r="DG72">
        <v>2275050011</v>
      </c>
      <c r="DH72">
        <v>2</v>
      </c>
      <c r="DI72" t="s">
        <v>34</v>
      </c>
      <c r="DJ72" t="s">
        <v>98</v>
      </c>
      <c r="DK72">
        <v>34001</v>
      </c>
      <c r="DM72" t="s">
        <v>498</v>
      </c>
      <c r="DN72">
        <v>48811</v>
      </c>
      <c r="DO72" t="s">
        <v>37</v>
      </c>
      <c r="DP72" t="s">
        <v>38</v>
      </c>
      <c r="DS72" t="s">
        <v>38</v>
      </c>
      <c r="DT72">
        <v>39.631399999999999</v>
      </c>
      <c r="DU72">
        <v>-74.772800000000004</v>
      </c>
      <c r="DV72" t="s">
        <v>39</v>
      </c>
      <c r="DW72" t="s">
        <v>153</v>
      </c>
      <c r="DX72" t="s">
        <v>34</v>
      </c>
      <c r="DY72">
        <v>0</v>
      </c>
      <c r="DZ72" t="s">
        <v>41</v>
      </c>
      <c r="EA72">
        <v>8</v>
      </c>
      <c r="EC72" t="s">
        <v>47</v>
      </c>
      <c r="ED72" t="s">
        <v>48</v>
      </c>
      <c r="EE72">
        <v>1.4699100000000001E-3</v>
      </c>
      <c r="EF72" t="s">
        <v>44</v>
      </c>
      <c r="EG72">
        <v>11089811</v>
      </c>
      <c r="EJ72">
        <v>60732613</v>
      </c>
      <c r="EL72">
        <v>300</v>
      </c>
      <c r="EM72">
        <v>78006514</v>
      </c>
      <c r="EO72">
        <v>2275050011</v>
      </c>
      <c r="EP72">
        <v>2</v>
      </c>
      <c r="EQ72" t="s">
        <v>34</v>
      </c>
      <c r="ER72" t="s">
        <v>98</v>
      </c>
      <c r="ES72">
        <v>34001</v>
      </c>
      <c r="EU72" t="s">
        <v>498</v>
      </c>
      <c r="EV72">
        <v>48811</v>
      </c>
      <c r="EW72" t="s">
        <v>37</v>
      </c>
      <c r="EX72" t="s">
        <v>38</v>
      </c>
      <c r="FA72" t="s">
        <v>38</v>
      </c>
      <c r="FB72">
        <v>39.631399999999999</v>
      </c>
      <c r="FC72">
        <v>-74.772800000000004</v>
      </c>
      <c r="FD72" t="s">
        <v>39</v>
      </c>
      <c r="FE72" t="s">
        <v>153</v>
      </c>
      <c r="FF72" t="s">
        <v>34</v>
      </c>
      <c r="FG72">
        <v>0</v>
      </c>
      <c r="FH72" t="s">
        <v>41</v>
      </c>
      <c r="FI72">
        <v>8</v>
      </c>
      <c r="FK72" t="s">
        <v>45</v>
      </c>
      <c r="FL72" t="s">
        <v>46</v>
      </c>
      <c r="FM72">
        <v>9.0000000000000006E-5</v>
      </c>
      <c r="FN72" t="s">
        <v>44</v>
      </c>
      <c r="FO72">
        <v>11089811</v>
      </c>
      <c r="FR72">
        <v>60732613</v>
      </c>
      <c r="FT72">
        <v>300</v>
      </c>
      <c r="FU72">
        <v>78006514</v>
      </c>
      <c r="FW72">
        <v>2275050011</v>
      </c>
      <c r="FX72">
        <v>2</v>
      </c>
      <c r="FY72" t="s">
        <v>34</v>
      </c>
      <c r="FZ72" t="s">
        <v>98</v>
      </c>
      <c r="GA72">
        <v>34001</v>
      </c>
      <c r="GC72" t="s">
        <v>498</v>
      </c>
      <c r="GD72">
        <v>48811</v>
      </c>
      <c r="GE72" t="s">
        <v>37</v>
      </c>
      <c r="GF72" t="s">
        <v>38</v>
      </c>
      <c r="GI72" t="s">
        <v>38</v>
      </c>
      <c r="GJ72">
        <v>39.631399999999999</v>
      </c>
      <c r="GK72">
        <v>-74.772800000000004</v>
      </c>
      <c r="GL72" t="s">
        <v>39</v>
      </c>
      <c r="GM72" t="s">
        <v>153</v>
      </c>
      <c r="GN72" t="s">
        <v>34</v>
      </c>
      <c r="GO72">
        <v>0</v>
      </c>
      <c r="GP72" t="s">
        <v>41</v>
      </c>
      <c r="GQ72">
        <v>8</v>
      </c>
      <c r="GS72" t="s">
        <v>42</v>
      </c>
      <c r="GT72" t="s">
        <v>43</v>
      </c>
      <c r="GU72">
        <v>1.3542700000000001E-3</v>
      </c>
      <c r="GV72" t="s">
        <v>44</v>
      </c>
    </row>
    <row r="73" spans="1:204" x14ac:dyDescent="0.25">
      <c r="A73">
        <v>11089811</v>
      </c>
      <c r="D73">
        <v>60732613</v>
      </c>
      <c r="F73">
        <v>300</v>
      </c>
      <c r="G73">
        <v>78006614</v>
      </c>
      <c r="I73">
        <v>2275050012</v>
      </c>
      <c r="J73">
        <v>2</v>
      </c>
      <c r="K73" t="s">
        <v>34</v>
      </c>
      <c r="L73" t="s">
        <v>98</v>
      </c>
      <c r="M73">
        <v>34001</v>
      </c>
      <c r="O73" t="s">
        <v>498</v>
      </c>
      <c r="P73">
        <v>48811</v>
      </c>
      <c r="Q73" t="s">
        <v>37</v>
      </c>
      <c r="R73" t="s">
        <v>38</v>
      </c>
      <c r="U73" t="s">
        <v>38</v>
      </c>
      <c r="V73">
        <v>39.631399999999999</v>
      </c>
      <c r="W73">
        <v>-74.772800000000004</v>
      </c>
      <c r="X73" t="s">
        <v>39</v>
      </c>
      <c r="Y73" t="s">
        <v>153</v>
      </c>
      <c r="Z73" t="s">
        <v>34</v>
      </c>
      <c r="AA73">
        <v>0</v>
      </c>
      <c r="AB73" t="s">
        <v>41</v>
      </c>
      <c r="AC73">
        <v>8</v>
      </c>
      <c r="AE73" t="s">
        <v>53</v>
      </c>
      <c r="AF73" t="s">
        <v>54</v>
      </c>
      <c r="AG73">
        <v>0.15802099999999999</v>
      </c>
      <c r="AH73" t="s">
        <v>44</v>
      </c>
      <c r="AI73">
        <v>11089811</v>
      </c>
      <c r="AL73">
        <v>60732613</v>
      </c>
      <c r="AN73">
        <v>300</v>
      </c>
      <c r="AO73">
        <v>78006614</v>
      </c>
      <c r="AQ73">
        <v>2275050012</v>
      </c>
      <c r="AR73">
        <v>2</v>
      </c>
      <c r="AS73" t="s">
        <v>34</v>
      </c>
      <c r="AT73" t="s">
        <v>98</v>
      </c>
      <c r="AU73">
        <v>34001</v>
      </c>
      <c r="AW73" t="s">
        <v>498</v>
      </c>
      <c r="AX73">
        <v>48811</v>
      </c>
      <c r="AY73" t="s">
        <v>37</v>
      </c>
      <c r="AZ73" t="s">
        <v>38</v>
      </c>
      <c r="BC73" t="s">
        <v>38</v>
      </c>
      <c r="BD73">
        <v>39.631399999999999</v>
      </c>
      <c r="BE73">
        <v>-74.772800000000004</v>
      </c>
      <c r="BF73" t="s">
        <v>39</v>
      </c>
      <c r="BG73" t="s">
        <v>153</v>
      </c>
      <c r="BH73" t="s">
        <v>34</v>
      </c>
      <c r="BI73">
        <v>0</v>
      </c>
      <c r="BJ73" t="s">
        <v>41</v>
      </c>
      <c r="BK73">
        <v>8</v>
      </c>
      <c r="BM73" t="s">
        <v>51</v>
      </c>
      <c r="BN73" t="s">
        <v>52</v>
      </c>
      <c r="BO73">
        <v>5.3417999999999998E-3</v>
      </c>
      <c r="BP73" t="s">
        <v>44</v>
      </c>
      <c r="BQ73">
        <v>11089811</v>
      </c>
      <c r="BT73">
        <v>60732613</v>
      </c>
      <c r="BV73">
        <v>300</v>
      </c>
      <c r="BW73">
        <v>78006614</v>
      </c>
      <c r="BY73">
        <v>2275050012</v>
      </c>
      <c r="BZ73">
        <v>2</v>
      </c>
      <c r="CA73" t="s">
        <v>34</v>
      </c>
      <c r="CB73" t="s">
        <v>98</v>
      </c>
      <c r="CC73">
        <v>34001</v>
      </c>
      <c r="CE73" t="s">
        <v>498</v>
      </c>
      <c r="CF73">
        <v>48811</v>
      </c>
      <c r="CG73" t="s">
        <v>37</v>
      </c>
      <c r="CH73" t="s">
        <v>38</v>
      </c>
      <c r="CK73" t="s">
        <v>38</v>
      </c>
      <c r="CL73">
        <v>39.631399999999999</v>
      </c>
      <c r="CM73">
        <v>-74.772800000000004</v>
      </c>
      <c r="CN73" t="s">
        <v>39</v>
      </c>
      <c r="CO73" t="s">
        <v>153</v>
      </c>
      <c r="CP73" t="s">
        <v>34</v>
      </c>
      <c r="CQ73">
        <v>0</v>
      </c>
      <c r="CR73" t="s">
        <v>41</v>
      </c>
      <c r="CS73">
        <v>8</v>
      </c>
      <c r="CU73" t="s">
        <v>49</v>
      </c>
      <c r="CV73" t="s">
        <v>50</v>
      </c>
      <c r="CW73">
        <v>3.9055499999999998E-3</v>
      </c>
      <c r="CX73" t="s">
        <v>44</v>
      </c>
      <c r="CY73">
        <v>11089811</v>
      </c>
      <c r="DB73">
        <v>60732613</v>
      </c>
      <c r="DD73">
        <v>300</v>
      </c>
      <c r="DE73">
        <v>78006614</v>
      </c>
      <c r="DG73">
        <v>2275050012</v>
      </c>
      <c r="DH73">
        <v>2</v>
      </c>
      <c r="DI73" t="s">
        <v>34</v>
      </c>
      <c r="DJ73" t="s">
        <v>98</v>
      </c>
      <c r="DK73">
        <v>34001</v>
      </c>
      <c r="DM73" t="s">
        <v>498</v>
      </c>
      <c r="DN73">
        <v>48811</v>
      </c>
      <c r="DO73" t="s">
        <v>37</v>
      </c>
      <c r="DP73" t="s">
        <v>38</v>
      </c>
      <c r="DS73" t="s">
        <v>38</v>
      </c>
      <c r="DT73">
        <v>39.631399999999999</v>
      </c>
      <c r="DU73">
        <v>-74.772800000000004</v>
      </c>
      <c r="DV73" t="s">
        <v>39</v>
      </c>
      <c r="DW73" t="s">
        <v>153</v>
      </c>
      <c r="DX73" t="s">
        <v>34</v>
      </c>
      <c r="DY73">
        <v>0</v>
      </c>
      <c r="DZ73" t="s">
        <v>41</v>
      </c>
      <c r="EA73">
        <v>8</v>
      </c>
      <c r="EC73" t="s">
        <v>47</v>
      </c>
      <c r="ED73" t="s">
        <v>48</v>
      </c>
      <c r="EE73">
        <v>3.8118200000000001E-3</v>
      </c>
      <c r="EF73" t="s">
        <v>44</v>
      </c>
      <c r="EG73">
        <v>11089811</v>
      </c>
      <c r="EJ73">
        <v>60732613</v>
      </c>
      <c r="EL73">
        <v>300</v>
      </c>
      <c r="EM73">
        <v>78006614</v>
      </c>
      <c r="EO73">
        <v>2275050012</v>
      </c>
      <c r="EP73">
        <v>2</v>
      </c>
      <c r="EQ73" t="s">
        <v>34</v>
      </c>
      <c r="ER73" t="s">
        <v>98</v>
      </c>
      <c r="ES73">
        <v>34001</v>
      </c>
      <c r="EU73" t="s">
        <v>498</v>
      </c>
      <c r="EV73">
        <v>48811</v>
      </c>
      <c r="EW73" t="s">
        <v>37</v>
      </c>
      <c r="EX73" t="s">
        <v>38</v>
      </c>
      <c r="FA73" t="s">
        <v>38</v>
      </c>
      <c r="FB73">
        <v>39.631399999999999</v>
      </c>
      <c r="FC73">
        <v>-74.772800000000004</v>
      </c>
      <c r="FD73" t="s">
        <v>39</v>
      </c>
      <c r="FE73" t="s">
        <v>153</v>
      </c>
      <c r="FF73" t="s">
        <v>34</v>
      </c>
      <c r="FG73">
        <v>0</v>
      </c>
      <c r="FH73" t="s">
        <v>41</v>
      </c>
      <c r="FI73">
        <v>8</v>
      </c>
      <c r="FK73" t="s">
        <v>45</v>
      </c>
      <c r="FL73" t="s">
        <v>46</v>
      </c>
      <c r="FM73">
        <v>1.2140199999999999E-3</v>
      </c>
      <c r="FN73" t="s">
        <v>44</v>
      </c>
      <c r="FO73">
        <v>11089811</v>
      </c>
      <c r="FR73">
        <v>60732613</v>
      </c>
      <c r="FT73">
        <v>300</v>
      </c>
      <c r="FU73">
        <v>78006614</v>
      </c>
      <c r="FW73">
        <v>2275050012</v>
      </c>
      <c r="FX73">
        <v>2</v>
      </c>
      <c r="FY73" t="s">
        <v>34</v>
      </c>
      <c r="FZ73" t="s">
        <v>98</v>
      </c>
      <c r="GA73">
        <v>34001</v>
      </c>
      <c r="GC73" t="s">
        <v>498</v>
      </c>
      <c r="GD73">
        <v>48811</v>
      </c>
      <c r="GE73" t="s">
        <v>37</v>
      </c>
      <c r="GF73" t="s">
        <v>38</v>
      </c>
      <c r="GI73" t="s">
        <v>38</v>
      </c>
      <c r="GJ73">
        <v>39.631399999999999</v>
      </c>
      <c r="GK73">
        <v>-74.772800000000004</v>
      </c>
      <c r="GL73" t="s">
        <v>39</v>
      </c>
      <c r="GM73" t="s">
        <v>153</v>
      </c>
      <c r="GN73" t="s">
        <v>34</v>
      </c>
      <c r="GO73">
        <v>0</v>
      </c>
      <c r="GP73" t="s">
        <v>41</v>
      </c>
      <c r="GQ73">
        <v>8</v>
      </c>
      <c r="GS73" t="s">
        <v>42</v>
      </c>
      <c r="GT73" t="s">
        <v>43</v>
      </c>
      <c r="GU73">
        <v>1.1376499999999999E-2</v>
      </c>
      <c r="GV73" t="s">
        <v>44</v>
      </c>
    </row>
    <row r="74" spans="1:204" x14ac:dyDescent="0.25">
      <c r="A74">
        <v>11941711</v>
      </c>
      <c r="D74">
        <v>60693313</v>
      </c>
      <c r="F74">
        <v>300</v>
      </c>
      <c r="G74">
        <v>77928314</v>
      </c>
      <c r="I74">
        <v>2275050011</v>
      </c>
      <c r="J74">
        <v>2</v>
      </c>
      <c r="K74" t="s">
        <v>34</v>
      </c>
      <c r="L74" t="s">
        <v>108</v>
      </c>
      <c r="M74">
        <v>34003</v>
      </c>
      <c r="O74" t="s">
        <v>215</v>
      </c>
      <c r="P74">
        <v>48811</v>
      </c>
      <c r="Q74" t="s">
        <v>37</v>
      </c>
      <c r="R74" t="s">
        <v>38</v>
      </c>
      <c r="U74" t="s">
        <v>38</v>
      </c>
      <c r="V74">
        <v>40.9251</v>
      </c>
      <c r="W74">
        <v>-74.078800000000001</v>
      </c>
      <c r="X74" t="s">
        <v>39</v>
      </c>
      <c r="Y74" t="s">
        <v>216</v>
      </c>
      <c r="Z74" t="s">
        <v>34</v>
      </c>
      <c r="AA74">
        <v>0</v>
      </c>
      <c r="AB74" t="s">
        <v>41</v>
      </c>
      <c r="AC74">
        <v>8</v>
      </c>
      <c r="AE74" t="s">
        <v>53</v>
      </c>
      <c r="AF74" t="s">
        <v>54</v>
      </c>
      <c r="AG74">
        <v>0.108126</v>
      </c>
      <c r="AH74" t="s">
        <v>44</v>
      </c>
      <c r="AI74">
        <v>11941711</v>
      </c>
      <c r="AL74">
        <v>60693313</v>
      </c>
      <c r="AN74">
        <v>300</v>
      </c>
      <c r="AO74">
        <v>77928314</v>
      </c>
      <c r="AQ74">
        <v>2275050011</v>
      </c>
      <c r="AR74">
        <v>2</v>
      </c>
      <c r="AS74" t="s">
        <v>34</v>
      </c>
      <c r="AT74" t="s">
        <v>108</v>
      </c>
      <c r="AU74">
        <v>34003</v>
      </c>
      <c r="AW74" t="s">
        <v>215</v>
      </c>
      <c r="AX74">
        <v>48811</v>
      </c>
      <c r="AY74" t="s">
        <v>37</v>
      </c>
      <c r="AZ74" t="s">
        <v>38</v>
      </c>
      <c r="BC74" t="s">
        <v>38</v>
      </c>
      <c r="BD74">
        <v>40.9251</v>
      </c>
      <c r="BE74">
        <v>-74.078800000000001</v>
      </c>
      <c r="BF74" t="s">
        <v>39</v>
      </c>
      <c r="BG74" t="s">
        <v>216</v>
      </c>
      <c r="BH74" t="s">
        <v>34</v>
      </c>
      <c r="BI74">
        <v>0</v>
      </c>
      <c r="BJ74" t="s">
        <v>41</v>
      </c>
      <c r="BK74">
        <v>8</v>
      </c>
      <c r="BM74" t="s">
        <v>51</v>
      </c>
      <c r="BN74" t="s">
        <v>52</v>
      </c>
      <c r="BO74">
        <v>5.8500000000000002E-4</v>
      </c>
      <c r="BP74" t="s">
        <v>44</v>
      </c>
      <c r="BQ74">
        <v>11941711</v>
      </c>
      <c r="BT74">
        <v>60693313</v>
      </c>
      <c r="BV74">
        <v>300</v>
      </c>
      <c r="BW74">
        <v>77928314</v>
      </c>
      <c r="BY74">
        <v>2275050011</v>
      </c>
      <c r="BZ74">
        <v>2</v>
      </c>
      <c r="CA74" t="s">
        <v>34</v>
      </c>
      <c r="CB74" t="s">
        <v>108</v>
      </c>
      <c r="CC74">
        <v>34003</v>
      </c>
      <c r="CE74" t="s">
        <v>215</v>
      </c>
      <c r="CF74">
        <v>48811</v>
      </c>
      <c r="CG74" t="s">
        <v>37</v>
      </c>
      <c r="CH74" t="s">
        <v>38</v>
      </c>
      <c r="CK74" t="s">
        <v>38</v>
      </c>
      <c r="CL74">
        <v>40.9251</v>
      </c>
      <c r="CM74">
        <v>-74.078800000000001</v>
      </c>
      <c r="CN74" t="s">
        <v>39</v>
      </c>
      <c r="CO74" t="s">
        <v>216</v>
      </c>
      <c r="CP74" t="s">
        <v>34</v>
      </c>
      <c r="CQ74">
        <v>0</v>
      </c>
      <c r="CR74" t="s">
        <v>41</v>
      </c>
      <c r="CS74">
        <v>8</v>
      </c>
      <c r="CU74" t="s">
        <v>49</v>
      </c>
      <c r="CV74" t="s">
        <v>50</v>
      </c>
      <c r="CW74">
        <v>2.1302999999999999E-3</v>
      </c>
      <c r="CX74" t="s">
        <v>44</v>
      </c>
      <c r="CY74">
        <v>11941711</v>
      </c>
      <c r="DB74">
        <v>60693313</v>
      </c>
      <c r="DD74">
        <v>300</v>
      </c>
      <c r="DE74">
        <v>77928314</v>
      </c>
      <c r="DG74">
        <v>2275050011</v>
      </c>
      <c r="DH74">
        <v>2</v>
      </c>
      <c r="DI74" t="s">
        <v>34</v>
      </c>
      <c r="DJ74" t="s">
        <v>108</v>
      </c>
      <c r="DK74">
        <v>34003</v>
      </c>
      <c r="DM74" t="s">
        <v>215</v>
      </c>
      <c r="DN74">
        <v>48811</v>
      </c>
      <c r="DO74" t="s">
        <v>37</v>
      </c>
      <c r="DP74" t="s">
        <v>38</v>
      </c>
      <c r="DS74" t="s">
        <v>38</v>
      </c>
      <c r="DT74">
        <v>40.9251</v>
      </c>
      <c r="DU74">
        <v>-74.078800000000001</v>
      </c>
      <c r="DV74" t="s">
        <v>39</v>
      </c>
      <c r="DW74" t="s">
        <v>216</v>
      </c>
      <c r="DX74" t="s">
        <v>34</v>
      </c>
      <c r="DY74">
        <v>0</v>
      </c>
      <c r="DZ74" t="s">
        <v>41</v>
      </c>
      <c r="EA74">
        <v>8</v>
      </c>
      <c r="EC74" t="s">
        <v>47</v>
      </c>
      <c r="ED74" t="s">
        <v>48</v>
      </c>
      <c r="EE74">
        <v>1.4699100000000001E-3</v>
      </c>
      <c r="EF74" t="s">
        <v>44</v>
      </c>
      <c r="EG74">
        <v>11941711</v>
      </c>
      <c r="EJ74">
        <v>60693313</v>
      </c>
      <c r="EL74">
        <v>300</v>
      </c>
      <c r="EM74">
        <v>77928314</v>
      </c>
      <c r="EO74">
        <v>2275050011</v>
      </c>
      <c r="EP74">
        <v>2</v>
      </c>
      <c r="EQ74" t="s">
        <v>34</v>
      </c>
      <c r="ER74" t="s">
        <v>108</v>
      </c>
      <c r="ES74">
        <v>34003</v>
      </c>
      <c r="EU74" t="s">
        <v>215</v>
      </c>
      <c r="EV74">
        <v>48811</v>
      </c>
      <c r="EW74" t="s">
        <v>37</v>
      </c>
      <c r="EX74" t="s">
        <v>38</v>
      </c>
      <c r="FA74" t="s">
        <v>38</v>
      </c>
      <c r="FB74">
        <v>40.9251</v>
      </c>
      <c r="FC74">
        <v>-74.078800000000001</v>
      </c>
      <c r="FD74" t="s">
        <v>39</v>
      </c>
      <c r="FE74" t="s">
        <v>216</v>
      </c>
      <c r="FF74" t="s">
        <v>34</v>
      </c>
      <c r="FG74">
        <v>0</v>
      </c>
      <c r="FH74" t="s">
        <v>41</v>
      </c>
      <c r="FI74">
        <v>8</v>
      </c>
      <c r="FK74" t="s">
        <v>45</v>
      </c>
      <c r="FL74" t="s">
        <v>46</v>
      </c>
      <c r="FM74">
        <v>9.0000000000000006E-5</v>
      </c>
      <c r="FN74" t="s">
        <v>44</v>
      </c>
      <c r="FO74">
        <v>11941711</v>
      </c>
      <c r="FR74">
        <v>60693313</v>
      </c>
      <c r="FT74">
        <v>300</v>
      </c>
      <c r="FU74">
        <v>77928314</v>
      </c>
      <c r="FW74">
        <v>2275050011</v>
      </c>
      <c r="FX74">
        <v>2</v>
      </c>
      <c r="FY74" t="s">
        <v>34</v>
      </c>
      <c r="FZ74" t="s">
        <v>108</v>
      </c>
      <c r="GA74">
        <v>34003</v>
      </c>
      <c r="GC74" t="s">
        <v>215</v>
      </c>
      <c r="GD74">
        <v>48811</v>
      </c>
      <c r="GE74" t="s">
        <v>37</v>
      </c>
      <c r="GF74" t="s">
        <v>38</v>
      </c>
      <c r="GI74" t="s">
        <v>38</v>
      </c>
      <c r="GJ74">
        <v>40.9251</v>
      </c>
      <c r="GK74">
        <v>-74.078800000000001</v>
      </c>
      <c r="GL74" t="s">
        <v>39</v>
      </c>
      <c r="GM74" t="s">
        <v>216</v>
      </c>
      <c r="GN74" t="s">
        <v>34</v>
      </c>
      <c r="GO74">
        <v>0</v>
      </c>
      <c r="GP74" t="s">
        <v>41</v>
      </c>
      <c r="GQ74">
        <v>8</v>
      </c>
      <c r="GS74" t="s">
        <v>42</v>
      </c>
      <c r="GT74" t="s">
        <v>43</v>
      </c>
      <c r="GU74">
        <v>1.3542700000000001E-3</v>
      </c>
      <c r="GV74" t="s">
        <v>44</v>
      </c>
    </row>
    <row r="75" spans="1:204" x14ac:dyDescent="0.25">
      <c r="A75">
        <v>11941711</v>
      </c>
      <c r="D75">
        <v>60693313</v>
      </c>
      <c r="F75">
        <v>300</v>
      </c>
      <c r="G75">
        <v>77928414</v>
      </c>
      <c r="I75">
        <v>2275050012</v>
      </c>
      <c r="J75">
        <v>2</v>
      </c>
      <c r="K75" t="s">
        <v>34</v>
      </c>
      <c r="L75" t="s">
        <v>108</v>
      </c>
      <c r="M75">
        <v>34003</v>
      </c>
      <c r="O75" t="s">
        <v>215</v>
      </c>
      <c r="P75">
        <v>48811</v>
      </c>
      <c r="Q75" t="s">
        <v>37</v>
      </c>
      <c r="R75" t="s">
        <v>38</v>
      </c>
      <c r="U75" t="s">
        <v>38</v>
      </c>
      <c r="V75">
        <v>40.9251</v>
      </c>
      <c r="W75">
        <v>-74.078800000000001</v>
      </c>
      <c r="X75" t="s">
        <v>39</v>
      </c>
      <c r="Y75" t="s">
        <v>216</v>
      </c>
      <c r="Z75" t="s">
        <v>34</v>
      </c>
      <c r="AA75">
        <v>0</v>
      </c>
      <c r="AB75" t="s">
        <v>41</v>
      </c>
      <c r="AC75">
        <v>8</v>
      </c>
      <c r="AE75" t="s">
        <v>53</v>
      </c>
      <c r="AF75" t="s">
        <v>54</v>
      </c>
      <c r="AG75">
        <v>0.15802099999999999</v>
      </c>
      <c r="AH75" t="s">
        <v>44</v>
      </c>
      <c r="AI75">
        <v>11941711</v>
      </c>
      <c r="AL75">
        <v>60693313</v>
      </c>
      <c r="AN75">
        <v>300</v>
      </c>
      <c r="AO75">
        <v>77928414</v>
      </c>
      <c r="AQ75">
        <v>2275050012</v>
      </c>
      <c r="AR75">
        <v>2</v>
      </c>
      <c r="AS75" t="s">
        <v>34</v>
      </c>
      <c r="AT75" t="s">
        <v>108</v>
      </c>
      <c r="AU75">
        <v>34003</v>
      </c>
      <c r="AW75" t="s">
        <v>215</v>
      </c>
      <c r="AX75">
        <v>48811</v>
      </c>
      <c r="AY75" t="s">
        <v>37</v>
      </c>
      <c r="AZ75" t="s">
        <v>38</v>
      </c>
      <c r="BC75" t="s">
        <v>38</v>
      </c>
      <c r="BD75">
        <v>40.9251</v>
      </c>
      <c r="BE75">
        <v>-74.078800000000001</v>
      </c>
      <c r="BF75" t="s">
        <v>39</v>
      </c>
      <c r="BG75" t="s">
        <v>216</v>
      </c>
      <c r="BH75" t="s">
        <v>34</v>
      </c>
      <c r="BI75">
        <v>0</v>
      </c>
      <c r="BJ75" t="s">
        <v>41</v>
      </c>
      <c r="BK75">
        <v>8</v>
      </c>
      <c r="BM75" t="s">
        <v>51</v>
      </c>
      <c r="BN75" t="s">
        <v>52</v>
      </c>
      <c r="BO75">
        <v>5.3417999999999998E-3</v>
      </c>
      <c r="BP75" t="s">
        <v>44</v>
      </c>
      <c r="BQ75">
        <v>11941711</v>
      </c>
      <c r="BT75">
        <v>60693313</v>
      </c>
      <c r="BV75">
        <v>300</v>
      </c>
      <c r="BW75">
        <v>77928414</v>
      </c>
      <c r="BY75">
        <v>2275050012</v>
      </c>
      <c r="BZ75">
        <v>2</v>
      </c>
      <c r="CA75" t="s">
        <v>34</v>
      </c>
      <c r="CB75" t="s">
        <v>108</v>
      </c>
      <c r="CC75">
        <v>34003</v>
      </c>
      <c r="CE75" t="s">
        <v>215</v>
      </c>
      <c r="CF75">
        <v>48811</v>
      </c>
      <c r="CG75" t="s">
        <v>37</v>
      </c>
      <c r="CH75" t="s">
        <v>38</v>
      </c>
      <c r="CK75" t="s">
        <v>38</v>
      </c>
      <c r="CL75">
        <v>40.9251</v>
      </c>
      <c r="CM75">
        <v>-74.078800000000001</v>
      </c>
      <c r="CN75" t="s">
        <v>39</v>
      </c>
      <c r="CO75" t="s">
        <v>216</v>
      </c>
      <c r="CP75" t="s">
        <v>34</v>
      </c>
      <c r="CQ75">
        <v>0</v>
      </c>
      <c r="CR75" t="s">
        <v>41</v>
      </c>
      <c r="CS75">
        <v>8</v>
      </c>
      <c r="CU75" t="s">
        <v>49</v>
      </c>
      <c r="CV75" t="s">
        <v>50</v>
      </c>
      <c r="CW75">
        <v>3.9055499999999998E-3</v>
      </c>
      <c r="CX75" t="s">
        <v>44</v>
      </c>
      <c r="CY75">
        <v>11941711</v>
      </c>
      <c r="DB75">
        <v>60693313</v>
      </c>
      <c r="DD75">
        <v>300</v>
      </c>
      <c r="DE75">
        <v>77928414</v>
      </c>
      <c r="DG75">
        <v>2275050012</v>
      </c>
      <c r="DH75">
        <v>2</v>
      </c>
      <c r="DI75" t="s">
        <v>34</v>
      </c>
      <c r="DJ75" t="s">
        <v>108</v>
      </c>
      <c r="DK75">
        <v>34003</v>
      </c>
      <c r="DM75" t="s">
        <v>215</v>
      </c>
      <c r="DN75">
        <v>48811</v>
      </c>
      <c r="DO75" t="s">
        <v>37</v>
      </c>
      <c r="DP75" t="s">
        <v>38</v>
      </c>
      <c r="DS75" t="s">
        <v>38</v>
      </c>
      <c r="DT75">
        <v>40.9251</v>
      </c>
      <c r="DU75">
        <v>-74.078800000000001</v>
      </c>
      <c r="DV75" t="s">
        <v>39</v>
      </c>
      <c r="DW75" t="s">
        <v>216</v>
      </c>
      <c r="DX75" t="s">
        <v>34</v>
      </c>
      <c r="DY75">
        <v>0</v>
      </c>
      <c r="DZ75" t="s">
        <v>41</v>
      </c>
      <c r="EA75">
        <v>8</v>
      </c>
      <c r="EC75" t="s">
        <v>47</v>
      </c>
      <c r="ED75" t="s">
        <v>48</v>
      </c>
      <c r="EE75">
        <v>3.8118200000000001E-3</v>
      </c>
      <c r="EF75" t="s">
        <v>44</v>
      </c>
      <c r="EG75">
        <v>11941711</v>
      </c>
      <c r="EJ75">
        <v>60693313</v>
      </c>
      <c r="EL75">
        <v>300</v>
      </c>
      <c r="EM75">
        <v>77928414</v>
      </c>
      <c r="EO75">
        <v>2275050012</v>
      </c>
      <c r="EP75">
        <v>2</v>
      </c>
      <c r="EQ75" t="s">
        <v>34</v>
      </c>
      <c r="ER75" t="s">
        <v>108</v>
      </c>
      <c r="ES75">
        <v>34003</v>
      </c>
      <c r="EU75" t="s">
        <v>215</v>
      </c>
      <c r="EV75">
        <v>48811</v>
      </c>
      <c r="EW75" t="s">
        <v>37</v>
      </c>
      <c r="EX75" t="s">
        <v>38</v>
      </c>
      <c r="FA75" t="s">
        <v>38</v>
      </c>
      <c r="FB75">
        <v>40.9251</v>
      </c>
      <c r="FC75">
        <v>-74.078800000000001</v>
      </c>
      <c r="FD75" t="s">
        <v>39</v>
      </c>
      <c r="FE75" t="s">
        <v>216</v>
      </c>
      <c r="FF75" t="s">
        <v>34</v>
      </c>
      <c r="FG75">
        <v>0</v>
      </c>
      <c r="FH75" t="s">
        <v>41</v>
      </c>
      <c r="FI75">
        <v>8</v>
      </c>
      <c r="FK75" t="s">
        <v>45</v>
      </c>
      <c r="FL75" t="s">
        <v>46</v>
      </c>
      <c r="FM75">
        <v>1.2140199999999999E-3</v>
      </c>
      <c r="FN75" t="s">
        <v>44</v>
      </c>
      <c r="FO75">
        <v>11941711</v>
      </c>
      <c r="FR75">
        <v>60693313</v>
      </c>
      <c r="FT75">
        <v>300</v>
      </c>
      <c r="FU75">
        <v>77928414</v>
      </c>
      <c r="FW75">
        <v>2275050012</v>
      </c>
      <c r="FX75">
        <v>2</v>
      </c>
      <c r="FY75" t="s">
        <v>34</v>
      </c>
      <c r="FZ75" t="s">
        <v>108</v>
      </c>
      <c r="GA75">
        <v>34003</v>
      </c>
      <c r="GC75" t="s">
        <v>215</v>
      </c>
      <c r="GD75">
        <v>48811</v>
      </c>
      <c r="GE75" t="s">
        <v>37</v>
      </c>
      <c r="GF75" t="s">
        <v>38</v>
      </c>
      <c r="GI75" t="s">
        <v>38</v>
      </c>
      <c r="GJ75">
        <v>40.9251</v>
      </c>
      <c r="GK75">
        <v>-74.078800000000001</v>
      </c>
      <c r="GL75" t="s">
        <v>39</v>
      </c>
      <c r="GM75" t="s">
        <v>216</v>
      </c>
      <c r="GN75" t="s">
        <v>34</v>
      </c>
      <c r="GO75">
        <v>0</v>
      </c>
      <c r="GP75" t="s">
        <v>41</v>
      </c>
      <c r="GQ75">
        <v>8</v>
      </c>
      <c r="GS75" t="s">
        <v>42</v>
      </c>
      <c r="GT75" t="s">
        <v>43</v>
      </c>
      <c r="GU75">
        <v>1.1376499999999999E-2</v>
      </c>
      <c r="GV75" t="s">
        <v>44</v>
      </c>
    </row>
    <row r="76" spans="1:204" x14ac:dyDescent="0.25">
      <c r="A76">
        <v>11922611</v>
      </c>
      <c r="D76">
        <v>60657913</v>
      </c>
      <c r="F76">
        <v>300</v>
      </c>
      <c r="G76">
        <v>77856114</v>
      </c>
      <c r="I76">
        <v>2275050011</v>
      </c>
      <c r="J76">
        <v>2</v>
      </c>
      <c r="K76" t="s">
        <v>34</v>
      </c>
      <c r="L76" t="s">
        <v>108</v>
      </c>
      <c r="M76">
        <v>34003</v>
      </c>
      <c r="O76" t="s">
        <v>217</v>
      </c>
      <c r="P76">
        <v>48811</v>
      </c>
      <c r="Q76" t="s">
        <v>37</v>
      </c>
      <c r="R76" t="s">
        <v>38</v>
      </c>
      <c r="U76" t="s">
        <v>38</v>
      </c>
      <c r="V76">
        <v>41.056800000000003</v>
      </c>
      <c r="W76">
        <v>-74.182599999999994</v>
      </c>
      <c r="X76" t="s">
        <v>39</v>
      </c>
      <c r="Y76" t="s">
        <v>140</v>
      </c>
      <c r="Z76" t="s">
        <v>34</v>
      </c>
      <c r="AA76">
        <v>0</v>
      </c>
      <c r="AB76" t="s">
        <v>41</v>
      </c>
      <c r="AC76">
        <v>8</v>
      </c>
      <c r="AE76" t="s">
        <v>53</v>
      </c>
      <c r="AF76" t="s">
        <v>54</v>
      </c>
      <c r="AG76">
        <v>0.108126</v>
      </c>
      <c r="AH76" t="s">
        <v>44</v>
      </c>
      <c r="AI76">
        <v>11922611</v>
      </c>
      <c r="AL76">
        <v>60657913</v>
      </c>
      <c r="AN76">
        <v>300</v>
      </c>
      <c r="AO76">
        <v>77856114</v>
      </c>
      <c r="AQ76">
        <v>2275050011</v>
      </c>
      <c r="AR76">
        <v>2</v>
      </c>
      <c r="AS76" t="s">
        <v>34</v>
      </c>
      <c r="AT76" t="s">
        <v>108</v>
      </c>
      <c r="AU76">
        <v>34003</v>
      </c>
      <c r="AW76" t="s">
        <v>217</v>
      </c>
      <c r="AX76">
        <v>48811</v>
      </c>
      <c r="AY76" t="s">
        <v>37</v>
      </c>
      <c r="AZ76" t="s">
        <v>38</v>
      </c>
      <c r="BC76" t="s">
        <v>38</v>
      </c>
      <c r="BD76">
        <v>41.056800000000003</v>
      </c>
      <c r="BE76">
        <v>-74.182599999999994</v>
      </c>
      <c r="BF76" t="s">
        <v>39</v>
      </c>
      <c r="BG76" t="s">
        <v>140</v>
      </c>
      <c r="BH76" t="s">
        <v>34</v>
      </c>
      <c r="BI76">
        <v>0</v>
      </c>
      <c r="BJ76" t="s">
        <v>41</v>
      </c>
      <c r="BK76">
        <v>8</v>
      </c>
      <c r="BM76" t="s">
        <v>51</v>
      </c>
      <c r="BN76" t="s">
        <v>52</v>
      </c>
      <c r="BO76">
        <v>5.8500000000000002E-4</v>
      </c>
      <c r="BP76" t="s">
        <v>44</v>
      </c>
      <c r="BQ76">
        <v>11922611</v>
      </c>
      <c r="BT76">
        <v>60657913</v>
      </c>
      <c r="BV76">
        <v>300</v>
      </c>
      <c r="BW76">
        <v>77856114</v>
      </c>
      <c r="BY76">
        <v>2275050011</v>
      </c>
      <c r="BZ76">
        <v>2</v>
      </c>
      <c r="CA76" t="s">
        <v>34</v>
      </c>
      <c r="CB76" t="s">
        <v>108</v>
      </c>
      <c r="CC76">
        <v>34003</v>
      </c>
      <c r="CE76" t="s">
        <v>217</v>
      </c>
      <c r="CF76">
        <v>48811</v>
      </c>
      <c r="CG76" t="s">
        <v>37</v>
      </c>
      <c r="CH76" t="s">
        <v>38</v>
      </c>
      <c r="CK76" t="s">
        <v>38</v>
      </c>
      <c r="CL76">
        <v>41.056800000000003</v>
      </c>
      <c r="CM76">
        <v>-74.182599999999994</v>
      </c>
      <c r="CN76" t="s">
        <v>39</v>
      </c>
      <c r="CO76" t="s">
        <v>140</v>
      </c>
      <c r="CP76" t="s">
        <v>34</v>
      </c>
      <c r="CQ76">
        <v>0</v>
      </c>
      <c r="CR76" t="s">
        <v>41</v>
      </c>
      <c r="CS76">
        <v>8</v>
      </c>
      <c r="CU76" t="s">
        <v>49</v>
      </c>
      <c r="CV76" t="s">
        <v>50</v>
      </c>
      <c r="CW76">
        <v>2.1302999999999999E-3</v>
      </c>
      <c r="CX76" t="s">
        <v>44</v>
      </c>
      <c r="CY76">
        <v>11922611</v>
      </c>
      <c r="DB76">
        <v>60657913</v>
      </c>
      <c r="DD76">
        <v>300</v>
      </c>
      <c r="DE76">
        <v>77856114</v>
      </c>
      <c r="DG76">
        <v>2275050011</v>
      </c>
      <c r="DH76">
        <v>2</v>
      </c>
      <c r="DI76" t="s">
        <v>34</v>
      </c>
      <c r="DJ76" t="s">
        <v>108</v>
      </c>
      <c r="DK76">
        <v>34003</v>
      </c>
      <c r="DM76" t="s">
        <v>217</v>
      </c>
      <c r="DN76">
        <v>48811</v>
      </c>
      <c r="DO76" t="s">
        <v>37</v>
      </c>
      <c r="DP76" t="s">
        <v>38</v>
      </c>
      <c r="DS76" t="s">
        <v>38</v>
      </c>
      <c r="DT76">
        <v>41.056800000000003</v>
      </c>
      <c r="DU76">
        <v>-74.182599999999994</v>
      </c>
      <c r="DV76" t="s">
        <v>39</v>
      </c>
      <c r="DW76" t="s">
        <v>140</v>
      </c>
      <c r="DX76" t="s">
        <v>34</v>
      </c>
      <c r="DY76">
        <v>0</v>
      </c>
      <c r="DZ76" t="s">
        <v>41</v>
      </c>
      <c r="EA76">
        <v>8</v>
      </c>
      <c r="EC76" t="s">
        <v>47</v>
      </c>
      <c r="ED76" t="s">
        <v>48</v>
      </c>
      <c r="EE76">
        <v>1.4699100000000001E-3</v>
      </c>
      <c r="EF76" t="s">
        <v>44</v>
      </c>
      <c r="EG76">
        <v>11922611</v>
      </c>
      <c r="EJ76">
        <v>60657913</v>
      </c>
      <c r="EL76">
        <v>300</v>
      </c>
      <c r="EM76">
        <v>77856114</v>
      </c>
      <c r="EO76">
        <v>2275050011</v>
      </c>
      <c r="EP76">
        <v>2</v>
      </c>
      <c r="EQ76" t="s">
        <v>34</v>
      </c>
      <c r="ER76" t="s">
        <v>108</v>
      </c>
      <c r="ES76">
        <v>34003</v>
      </c>
      <c r="EU76" t="s">
        <v>217</v>
      </c>
      <c r="EV76">
        <v>48811</v>
      </c>
      <c r="EW76" t="s">
        <v>37</v>
      </c>
      <c r="EX76" t="s">
        <v>38</v>
      </c>
      <c r="FA76" t="s">
        <v>38</v>
      </c>
      <c r="FB76">
        <v>41.056800000000003</v>
      </c>
      <c r="FC76">
        <v>-74.182599999999994</v>
      </c>
      <c r="FD76" t="s">
        <v>39</v>
      </c>
      <c r="FE76" t="s">
        <v>140</v>
      </c>
      <c r="FF76" t="s">
        <v>34</v>
      </c>
      <c r="FG76">
        <v>0</v>
      </c>
      <c r="FH76" t="s">
        <v>41</v>
      </c>
      <c r="FI76">
        <v>8</v>
      </c>
      <c r="FK76" t="s">
        <v>45</v>
      </c>
      <c r="FL76" t="s">
        <v>46</v>
      </c>
      <c r="FM76">
        <v>9.0000000000000006E-5</v>
      </c>
      <c r="FN76" t="s">
        <v>44</v>
      </c>
      <c r="FO76">
        <v>11922611</v>
      </c>
      <c r="FR76">
        <v>60657913</v>
      </c>
      <c r="FT76">
        <v>300</v>
      </c>
      <c r="FU76">
        <v>77856114</v>
      </c>
      <c r="FW76">
        <v>2275050011</v>
      </c>
      <c r="FX76">
        <v>2</v>
      </c>
      <c r="FY76" t="s">
        <v>34</v>
      </c>
      <c r="FZ76" t="s">
        <v>108</v>
      </c>
      <c r="GA76">
        <v>34003</v>
      </c>
      <c r="GC76" t="s">
        <v>217</v>
      </c>
      <c r="GD76">
        <v>48811</v>
      </c>
      <c r="GE76" t="s">
        <v>37</v>
      </c>
      <c r="GF76" t="s">
        <v>38</v>
      </c>
      <c r="GI76" t="s">
        <v>38</v>
      </c>
      <c r="GJ76">
        <v>41.056800000000003</v>
      </c>
      <c r="GK76">
        <v>-74.182599999999994</v>
      </c>
      <c r="GL76" t="s">
        <v>39</v>
      </c>
      <c r="GM76" t="s">
        <v>140</v>
      </c>
      <c r="GN76" t="s">
        <v>34</v>
      </c>
      <c r="GO76">
        <v>0</v>
      </c>
      <c r="GP76" t="s">
        <v>41</v>
      </c>
      <c r="GQ76">
        <v>8</v>
      </c>
      <c r="GS76" t="s">
        <v>42</v>
      </c>
      <c r="GT76" t="s">
        <v>43</v>
      </c>
      <c r="GU76">
        <v>1.3542700000000001E-3</v>
      </c>
      <c r="GV76" t="s">
        <v>44</v>
      </c>
    </row>
    <row r="77" spans="1:204" x14ac:dyDescent="0.25">
      <c r="A77">
        <v>11922611</v>
      </c>
      <c r="D77">
        <v>60657913</v>
      </c>
      <c r="F77">
        <v>300</v>
      </c>
      <c r="G77">
        <v>77856214</v>
      </c>
      <c r="I77">
        <v>2275050012</v>
      </c>
      <c r="J77">
        <v>2</v>
      </c>
      <c r="K77" t="s">
        <v>34</v>
      </c>
      <c r="L77" t="s">
        <v>108</v>
      </c>
      <c r="M77">
        <v>34003</v>
      </c>
      <c r="O77" t="s">
        <v>217</v>
      </c>
      <c r="P77">
        <v>48811</v>
      </c>
      <c r="Q77" t="s">
        <v>37</v>
      </c>
      <c r="R77" t="s">
        <v>38</v>
      </c>
      <c r="U77" t="s">
        <v>38</v>
      </c>
      <c r="V77">
        <v>41.056800000000003</v>
      </c>
      <c r="W77">
        <v>-74.182599999999994</v>
      </c>
      <c r="X77" t="s">
        <v>39</v>
      </c>
      <c r="Y77" t="s">
        <v>140</v>
      </c>
      <c r="Z77" t="s">
        <v>34</v>
      </c>
      <c r="AA77">
        <v>0</v>
      </c>
      <c r="AB77" t="s">
        <v>41</v>
      </c>
      <c r="AC77">
        <v>8</v>
      </c>
      <c r="AE77" t="s">
        <v>53</v>
      </c>
      <c r="AF77" t="s">
        <v>54</v>
      </c>
      <c r="AG77">
        <v>0.15802099999999999</v>
      </c>
      <c r="AH77" t="s">
        <v>44</v>
      </c>
      <c r="AI77">
        <v>11922611</v>
      </c>
      <c r="AL77">
        <v>60657913</v>
      </c>
      <c r="AN77">
        <v>300</v>
      </c>
      <c r="AO77">
        <v>77856214</v>
      </c>
      <c r="AQ77">
        <v>2275050012</v>
      </c>
      <c r="AR77">
        <v>2</v>
      </c>
      <c r="AS77" t="s">
        <v>34</v>
      </c>
      <c r="AT77" t="s">
        <v>108</v>
      </c>
      <c r="AU77">
        <v>34003</v>
      </c>
      <c r="AW77" t="s">
        <v>217</v>
      </c>
      <c r="AX77">
        <v>48811</v>
      </c>
      <c r="AY77" t="s">
        <v>37</v>
      </c>
      <c r="AZ77" t="s">
        <v>38</v>
      </c>
      <c r="BC77" t="s">
        <v>38</v>
      </c>
      <c r="BD77">
        <v>41.056800000000003</v>
      </c>
      <c r="BE77">
        <v>-74.182599999999994</v>
      </c>
      <c r="BF77" t="s">
        <v>39</v>
      </c>
      <c r="BG77" t="s">
        <v>140</v>
      </c>
      <c r="BH77" t="s">
        <v>34</v>
      </c>
      <c r="BI77">
        <v>0</v>
      </c>
      <c r="BJ77" t="s">
        <v>41</v>
      </c>
      <c r="BK77">
        <v>8</v>
      </c>
      <c r="BM77" t="s">
        <v>51</v>
      </c>
      <c r="BN77" t="s">
        <v>52</v>
      </c>
      <c r="BO77">
        <v>5.3417999999999998E-3</v>
      </c>
      <c r="BP77" t="s">
        <v>44</v>
      </c>
      <c r="BQ77">
        <v>11922611</v>
      </c>
      <c r="BT77">
        <v>60657913</v>
      </c>
      <c r="BV77">
        <v>300</v>
      </c>
      <c r="BW77">
        <v>77856214</v>
      </c>
      <c r="BY77">
        <v>2275050012</v>
      </c>
      <c r="BZ77">
        <v>2</v>
      </c>
      <c r="CA77" t="s">
        <v>34</v>
      </c>
      <c r="CB77" t="s">
        <v>108</v>
      </c>
      <c r="CC77">
        <v>34003</v>
      </c>
      <c r="CE77" t="s">
        <v>217</v>
      </c>
      <c r="CF77">
        <v>48811</v>
      </c>
      <c r="CG77" t="s">
        <v>37</v>
      </c>
      <c r="CH77" t="s">
        <v>38</v>
      </c>
      <c r="CK77" t="s">
        <v>38</v>
      </c>
      <c r="CL77">
        <v>41.056800000000003</v>
      </c>
      <c r="CM77">
        <v>-74.182599999999994</v>
      </c>
      <c r="CN77" t="s">
        <v>39</v>
      </c>
      <c r="CO77" t="s">
        <v>140</v>
      </c>
      <c r="CP77" t="s">
        <v>34</v>
      </c>
      <c r="CQ77">
        <v>0</v>
      </c>
      <c r="CR77" t="s">
        <v>41</v>
      </c>
      <c r="CS77">
        <v>8</v>
      </c>
      <c r="CU77" t="s">
        <v>49</v>
      </c>
      <c r="CV77" t="s">
        <v>50</v>
      </c>
      <c r="CW77">
        <v>3.9055499999999998E-3</v>
      </c>
      <c r="CX77" t="s">
        <v>44</v>
      </c>
      <c r="CY77">
        <v>11922611</v>
      </c>
      <c r="DB77">
        <v>60657913</v>
      </c>
      <c r="DD77">
        <v>300</v>
      </c>
      <c r="DE77">
        <v>77856214</v>
      </c>
      <c r="DG77">
        <v>2275050012</v>
      </c>
      <c r="DH77">
        <v>2</v>
      </c>
      <c r="DI77" t="s">
        <v>34</v>
      </c>
      <c r="DJ77" t="s">
        <v>108</v>
      </c>
      <c r="DK77">
        <v>34003</v>
      </c>
      <c r="DM77" t="s">
        <v>217</v>
      </c>
      <c r="DN77">
        <v>48811</v>
      </c>
      <c r="DO77" t="s">
        <v>37</v>
      </c>
      <c r="DP77" t="s">
        <v>38</v>
      </c>
      <c r="DS77" t="s">
        <v>38</v>
      </c>
      <c r="DT77">
        <v>41.056800000000003</v>
      </c>
      <c r="DU77">
        <v>-74.182599999999994</v>
      </c>
      <c r="DV77" t="s">
        <v>39</v>
      </c>
      <c r="DW77" t="s">
        <v>140</v>
      </c>
      <c r="DX77" t="s">
        <v>34</v>
      </c>
      <c r="DY77">
        <v>0</v>
      </c>
      <c r="DZ77" t="s">
        <v>41</v>
      </c>
      <c r="EA77">
        <v>8</v>
      </c>
      <c r="EC77" t="s">
        <v>47</v>
      </c>
      <c r="ED77" t="s">
        <v>48</v>
      </c>
      <c r="EE77">
        <v>3.8118200000000001E-3</v>
      </c>
      <c r="EF77" t="s">
        <v>44</v>
      </c>
      <c r="EG77">
        <v>11922611</v>
      </c>
      <c r="EJ77">
        <v>60657913</v>
      </c>
      <c r="EL77">
        <v>300</v>
      </c>
      <c r="EM77">
        <v>77856214</v>
      </c>
      <c r="EO77">
        <v>2275050012</v>
      </c>
      <c r="EP77">
        <v>2</v>
      </c>
      <c r="EQ77" t="s">
        <v>34</v>
      </c>
      <c r="ER77" t="s">
        <v>108</v>
      </c>
      <c r="ES77">
        <v>34003</v>
      </c>
      <c r="EU77" t="s">
        <v>217</v>
      </c>
      <c r="EV77">
        <v>48811</v>
      </c>
      <c r="EW77" t="s">
        <v>37</v>
      </c>
      <c r="EX77" t="s">
        <v>38</v>
      </c>
      <c r="FA77" t="s">
        <v>38</v>
      </c>
      <c r="FB77">
        <v>41.056800000000003</v>
      </c>
      <c r="FC77">
        <v>-74.182599999999994</v>
      </c>
      <c r="FD77" t="s">
        <v>39</v>
      </c>
      <c r="FE77" t="s">
        <v>140</v>
      </c>
      <c r="FF77" t="s">
        <v>34</v>
      </c>
      <c r="FG77">
        <v>0</v>
      </c>
      <c r="FH77" t="s">
        <v>41</v>
      </c>
      <c r="FI77">
        <v>8</v>
      </c>
      <c r="FK77" t="s">
        <v>45</v>
      </c>
      <c r="FL77" t="s">
        <v>46</v>
      </c>
      <c r="FM77">
        <v>1.2140199999999999E-3</v>
      </c>
      <c r="FN77" t="s">
        <v>44</v>
      </c>
      <c r="FO77">
        <v>11922611</v>
      </c>
      <c r="FR77">
        <v>60657913</v>
      </c>
      <c r="FT77">
        <v>300</v>
      </c>
      <c r="FU77">
        <v>77856214</v>
      </c>
      <c r="FW77">
        <v>2275050012</v>
      </c>
      <c r="FX77">
        <v>2</v>
      </c>
      <c r="FY77" t="s">
        <v>34</v>
      </c>
      <c r="FZ77" t="s">
        <v>108</v>
      </c>
      <c r="GA77">
        <v>34003</v>
      </c>
      <c r="GC77" t="s">
        <v>217</v>
      </c>
      <c r="GD77">
        <v>48811</v>
      </c>
      <c r="GE77" t="s">
        <v>37</v>
      </c>
      <c r="GF77" t="s">
        <v>38</v>
      </c>
      <c r="GI77" t="s">
        <v>38</v>
      </c>
      <c r="GJ77">
        <v>41.056800000000003</v>
      </c>
      <c r="GK77">
        <v>-74.182599999999994</v>
      </c>
      <c r="GL77" t="s">
        <v>39</v>
      </c>
      <c r="GM77" t="s">
        <v>140</v>
      </c>
      <c r="GN77" t="s">
        <v>34</v>
      </c>
      <c r="GO77">
        <v>0</v>
      </c>
      <c r="GP77" t="s">
        <v>41</v>
      </c>
      <c r="GQ77">
        <v>8</v>
      </c>
      <c r="GS77" t="s">
        <v>42</v>
      </c>
      <c r="GT77" t="s">
        <v>43</v>
      </c>
      <c r="GU77">
        <v>1.1376499999999999E-2</v>
      </c>
      <c r="GV77" t="s">
        <v>44</v>
      </c>
    </row>
    <row r="78" spans="1:204" x14ac:dyDescent="0.25">
      <c r="A78">
        <v>11734711</v>
      </c>
      <c r="D78">
        <v>61319513</v>
      </c>
      <c r="F78">
        <v>300</v>
      </c>
      <c r="G78">
        <v>79177114</v>
      </c>
      <c r="I78">
        <v>2275050011</v>
      </c>
      <c r="J78">
        <v>2</v>
      </c>
      <c r="K78" t="s">
        <v>34</v>
      </c>
      <c r="L78" t="s">
        <v>108</v>
      </c>
      <c r="M78">
        <v>34003</v>
      </c>
      <c r="O78" t="s">
        <v>137</v>
      </c>
      <c r="P78">
        <v>48811</v>
      </c>
      <c r="Q78" t="s">
        <v>37</v>
      </c>
      <c r="R78" t="s">
        <v>38</v>
      </c>
      <c r="U78" t="s">
        <v>38</v>
      </c>
      <c r="V78">
        <v>40.875399999999999</v>
      </c>
      <c r="W78">
        <v>-74.0351</v>
      </c>
      <c r="X78" t="s">
        <v>39</v>
      </c>
      <c r="Y78" t="s">
        <v>138</v>
      </c>
      <c r="Z78" t="s">
        <v>34</v>
      </c>
      <c r="AA78">
        <v>0</v>
      </c>
      <c r="AB78" t="s">
        <v>41</v>
      </c>
      <c r="AC78">
        <v>8</v>
      </c>
      <c r="AE78" t="s">
        <v>53</v>
      </c>
      <c r="AF78" t="s">
        <v>54</v>
      </c>
      <c r="AG78">
        <v>0.108126</v>
      </c>
      <c r="AH78" t="s">
        <v>44</v>
      </c>
      <c r="AI78">
        <v>11734711</v>
      </c>
      <c r="AL78">
        <v>61319513</v>
      </c>
      <c r="AN78">
        <v>300</v>
      </c>
      <c r="AO78">
        <v>79177114</v>
      </c>
      <c r="AQ78">
        <v>2275050011</v>
      </c>
      <c r="AR78">
        <v>2</v>
      </c>
      <c r="AS78" t="s">
        <v>34</v>
      </c>
      <c r="AT78" t="s">
        <v>108</v>
      </c>
      <c r="AU78">
        <v>34003</v>
      </c>
      <c r="AW78" t="s">
        <v>137</v>
      </c>
      <c r="AX78">
        <v>48811</v>
      </c>
      <c r="AY78" t="s">
        <v>37</v>
      </c>
      <c r="AZ78" t="s">
        <v>38</v>
      </c>
      <c r="BC78" t="s">
        <v>38</v>
      </c>
      <c r="BD78">
        <v>40.875399999999999</v>
      </c>
      <c r="BE78">
        <v>-74.0351</v>
      </c>
      <c r="BF78" t="s">
        <v>39</v>
      </c>
      <c r="BG78" t="s">
        <v>138</v>
      </c>
      <c r="BH78" t="s">
        <v>34</v>
      </c>
      <c r="BI78">
        <v>0</v>
      </c>
      <c r="BJ78" t="s">
        <v>41</v>
      </c>
      <c r="BK78">
        <v>8</v>
      </c>
      <c r="BM78" t="s">
        <v>51</v>
      </c>
      <c r="BN78" t="s">
        <v>52</v>
      </c>
      <c r="BO78">
        <v>5.8500000000000002E-4</v>
      </c>
      <c r="BP78" t="s">
        <v>44</v>
      </c>
      <c r="BQ78">
        <v>11734711</v>
      </c>
      <c r="BT78">
        <v>61319513</v>
      </c>
      <c r="BV78">
        <v>300</v>
      </c>
      <c r="BW78">
        <v>79177114</v>
      </c>
      <c r="BY78">
        <v>2275050011</v>
      </c>
      <c r="BZ78">
        <v>2</v>
      </c>
      <c r="CA78" t="s">
        <v>34</v>
      </c>
      <c r="CB78" t="s">
        <v>108</v>
      </c>
      <c r="CC78">
        <v>34003</v>
      </c>
      <c r="CE78" t="s">
        <v>137</v>
      </c>
      <c r="CF78">
        <v>48811</v>
      </c>
      <c r="CG78" t="s">
        <v>37</v>
      </c>
      <c r="CH78" t="s">
        <v>38</v>
      </c>
      <c r="CK78" t="s">
        <v>38</v>
      </c>
      <c r="CL78">
        <v>40.875399999999999</v>
      </c>
      <c r="CM78">
        <v>-74.0351</v>
      </c>
      <c r="CN78" t="s">
        <v>39</v>
      </c>
      <c r="CO78" t="s">
        <v>138</v>
      </c>
      <c r="CP78" t="s">
        <v>34</v>
      </c>
      <c r="CQ78">
        <v>0</v>
      </c>
      <c r="CR78" t="s">
        <v>41</v>
      </c>
      <c r="CS78">
        <v>8</v>
      </c>
      <c r="CU78" t="s">
        <v>49</v>
      </c>
      <c r="CV78" t="s">
        <v>50</v>
      </c>
      <c r="CW78">
        <v>2.1302999999999999E-3</v>
      </c>
      <c r="CX78" t="s">
        <v>44</v>
      </c>
      <c r="CY78">
        <v>11734711</v>
      </c>
      <c r="DB78">
        <v>61319513</v>
      </c>
      <c r="DD78">
        <v>300</v>
      </c>
      <c r="DE78">
        <v>79177114</v>
      </c>
      <c r="DG78">
        <v>2275050011</v>
      </c>
      <c r="DH78">
        <v>2</v>
      </c>
      <c r="DI78" t="s">
        <v>34</v>
      </c>
      <c r="DJ78" t="s">
        <v>108</v>
      </c>
      <c r="DK78">
        <v>34003</v>
      </c>
      <c r="DM78" t="s">
        <v>137</v>
      </c>
      <c r="DN78">
        <v>48811</v>
      </c>
      <c r="DO78" t="s">
        <v>37</v>
      </c>
      <c r="DP78" t="s">
        <v>38</v>
      </c>
      <c r="DS78" t="s">
        <v>38</v>
      </c>
      <c r="DT78">
        <v>40.875399999999999</v>
      </c>
      <c r="DU78">
        <v>-74.0351</v>
      </c>
      <c r="DV78" t="s">
        <v>39</v>
      </c>
      <c r="DW78" t="s">
        <v>138</v>
      </c>
      <c r="DX78" t="s">
        <v>34</v>
      </c>
      <c r="DY78">
        <v>0</v>
      </c>
      <c r="DZ78" t="s">
        <v>41</v>
      </c>
      <c r="EA78">
        <v>8</v>
      </c>
      <c r="EC78" t="s">
        <v>47</v>
      </c>
      <c r="ED78" t="s">
        <v>48</v>
      </c>
      <c r="EE78">
        <v>1.4699100000000001E-3</v>
      </c>
      <c r="EF78" t="s">
        <v>44</v>
      </c>
      <c r="EG78">
        <v>11734711</v>
      </c>
      <c r="EJ78">
        <v>61319513</v>
      </c>
      <c r="EL78">
        <v>300</v>
      </c>
      <c r="EM78">
        <v>79177114</v>
      </c>
      <c r="EO78">
        <v>2275050011</v>
      </c>
      <c r="EP78">
        <v>2</v>
      </c>
      <c r="EQ78" t="s">
        <v>34</v>
      </c>
      <c r="ER78" t="s">
        <v>108</v>
      </c>
      <c r="ES78">
        <v>34003</v>
      </c>
      <c r="EU78" t="s">
        <v>137</v>
      </c>
      <c r="EV78">
        <v>48811</v>
      </c>
      <c r="EW78" t="s">
        <v>37</v>
      </c>
      <c r="EX78" t="s">
        <v>38</v>
      </c>
      <c r="FA78" t="s">
        <v>38</v>
      </c>
      <c r="FB78">
        <v>40.875399999999999</v>
      </c>
      <c r="FC78">
        <v>-74.0351</v>
      </c>
      <c r="FD78" t="s">
        <v>39</v>
      </c>
      <c r="FE78" t="s">
        <v>138</v>
      </c>
      <c r="FF78" t="s">
        <v>34</v>
      </c>
      <c r="FG78">
        <v>0</v>
      </c>
      <c r="FH78" t="s">
        <v>41</v>
      </c>
      <c r="FI78">
        <v>8</v>
      </c>
      <c r="FK78" t="s">
        <v>45</v>
      </c>
      <c r="FL78" t="s">
        <v>46</v>
      </c>
      <c r="FM78">
        <v>9.0000000000000006E-5</v>
      </c>
      <c r="FN78" t="s">
        <v>44</v>
      </c>
      <c r="FO78">
        <v>11734711</v>
      </c>
      <c r="FR78">
        <v>61319513</v>
      </c>
      <c r="FT78">
        <v>300</v>
      </c>
      <c r="FU78">
        <v>79177114</v>
      </c>
      <c r="FW78">
        <v>2275050011</v>
      </c>
      <c r="FX78">
        <v>2</v>
      </c>
      <c r="FY78" t="s">
        <v>34</v>
      </c>
      <c r="FZ78" t="s">
        <v>108</v>
      </c>
      <c r="GA78">
        <v>34003</v>
      </c>
      <c r="GC78" t="s">
        <v>137</v>
      </c>
      <c r="GD78">
        <v>48811</v>
      </c>
      <c r="GE78" t="s">
        <v>37</v>
      </c>
      <c r="GF78" t="s">
        <v>38</v>
      </c>
      <c r="GI78" t="s">
        <v>38</v>
      </c>
      <c r="GJ78">
        <v>40.875399999999999</v>
      </c>
      <c r="GK78">
        <v>-74.0351</v>
      </c>
      <c r="GL78" t="s">
        <v>39</v>
      </c>
      <c r="GM78" t="s">
        <v>138</v>
      </c>
      <c r="GN78" t="s">
        <v>34</v>
      </c>
      <c r="GO78">
        <v>0</v>
      </c>
      <c r="GP78" t="s">
        <v>41</v>
      </c>
      <c r="GQ78">
        <v>8</v>
      </c>
      <c r="GS78" t="s">
        <v>42</v>
      </c>
      <c r="GT78" t="s">
        <v>43</v>
      </c>
      <c r="GU78">
        <v>1.3542700000000001E-3</v>
      </c>
      <c r="GV78" t="s">
        <v>44</v>
      </c>
    </row>
    <row r="79" spans="1:204" x14ac:dyDescent="0.25">
      <c r="A79">
        <v>11734711</v>
      </c>
      <c r="D79">
        <v>61319513</v>
      </c>
      <c r="F79">
        <v>300</v>
      </c>
      <c r="G79">
        <v>79177214</v>
      </c>
      <c r="I79">
        <v>2275050012</v>
      </c>
      <c r="J79">
        <v>2</v>
      </c>
      <c r="K79" t="s">
        <v>34</v>
      </c>
      <c r="L79" t="s">
        <v>108</v>
      </c>
      <c r="M79">
        <v>34003</v>
      </c>
      <c r="O79" t="s">
        <v>137</v>
      </c>
      <c r="P79">
        <v>48811</v>
      </c>
      <c r="Q79" t="s">
        <v>37</v>
      </c>
      <c r="R79" t="s">
        <v>38</v>
      </c>
      <c r="U79" t="s">
        <v>38</v>
      </c>
      <c r="V79">
        <v>40.875399999999999</v>
      </c>
      <c r="W79">
        <v>-74.0351</v>
      </c>
      <c r="X79" t="s">
        <v>39</v>
      </c>
      <c r="Y79" t="s">
        <v>138</v>
      </c>
      <c r="Z79" t="s">
        <v>34</v>
      </c>
      <c r="AA79">
        <v>0</v>
      </c>
      <c r="AB79" t="s">
        <v>41</v>
      </c>
      <c r="AC79">
        <v>8</v>
      </c>
      <c r="AE79" t="s">
        <v>53</v>
      </c>
      <c r="AF79" t="s">
        <v>54</v>
      </c>
      <c r="AG79">
        <v>0.15802099999999999</v>
      </c>
      <c r="AH79" t="s">
        <v>44</v>
      </c>
      <c r="AI79">
        <v>11734711</v>
      </c>
      <c r="AL79">
        <v>61319513</v>
      </c>
      <c r="AN79">
        <v>300</v>
      </c>
      <c r="AO79">
        <v>79177214</v>
      </c>
      <c r="AQ79">
        <v>2275050012</v>
      </c>
      <c r="AR79">
        <v>2</v>
      </c>
      <c r="AS79" t="s">
        <v>34</v>
      </c>
      <c r="AT79" t="s">
        <v>108</v>
      </c>
      <c r="AU79">
        <v>34003</v>
      </c>
      <c r="AW79" t="s">
        <v>137</v>
      </c>
      <c r="AX79">
        <v>48811</v>
      </c>
      <c r="AY79" t="s">
        <v>37</v>
      </c>
      <c r="AZ79" t="s">
        <v>38</v>
      </c>
      <c r="BC79" t="s">
        <v>38</v>
      </c>
      <c r="BD79">
        <v>40.875399999999999</v>
      </c>
      <c r="BE79">
        <v>-74.0351</v>
      </c>
      <c r="BF79" t="s">
        <v>39</v>
      </c>
      <c r="BG79" t="s">
        <v>138</v>
      </c>
      <c r="BH79" t="s">
        <v>34</v>
      </c>
      <c r="BI79">
        <v>0</v>
      </c>
      <c r="BJ79" t="s">
        <v>41</v>
      </c>
      <c r="BK79">
        <v>8</v>
      </c>
      <c r="BM79" t="s">
        <v>51</v>
      </c>
      <c r="BN79" t="s">
        <v>52</v>
      </c>
      <c r="BO79">
        <v>5.3417999999999998E-3</v>
      </c>
      <c r="BP79" t="s">
        <v>44</v>
      </c>
      <c r="BQ79">
        <v>11734711</v>
      </c>
      <c r="BT79">
        <v>61319513</v>
      </c>
      <c r="BV79">
        <v>300</v>
      </c>
      <c r="BW79">
        <v>79177214</v>
      </c>
      <c r="BY79">
        <v>2275050012</v>
      </c>
      <c r="BZ79">
        <v>2</v>
      </c>
      <c r="CA79" t="s">
        <v>34</v>
      </c>
      <c r="CB79" t="s">
        <v>108</v>
      </c>
      <c r="CC79">
        <v>34003</v>
      </c>
      <c r="CE79" t="s">
        <v>137</v>
      </c>
      <c r="CF79">
        <v>48811</v>
      </c>
      <c r="CG79" t="s">
        <v>37</v>
      </c>
      <c r="CH79" t="s">
        <v>38</v>
      </c>
      <c r="CK79" t="s">
        <v>38</v>
      </c>
      <c r="CL79">
        <v>40.875399999999999</v>
      </c>
      <c r="CM79">
        <v>-74.0351</v>
      </c>
      <c r="CN79" t="s">
        <v>39</v>
      </c>
      <c r="CO79" t="s">
        <v>138</v>
      </c>
      <c r="CP79" t="s">
        <v>34</v>
      </c>
      <c r="CQ79">
        <v>0</v>
      </c>
      <c r="CR79" t="s">
        <v>41</v>
      </c>
      <c r="CS79">
        <v>8</v>
      </c>
      <c r="CU79" t="s">
        <v>49</v>
      </c>
      <c r="CV79" t="s">
        <v>50</v>
      </c>
      <c r="CW79">
        <v>3.9055499999999998E-3</v>
      </c>
      <c r="CX79" t="s">
        <v>44</v>
      </c>
      <c r="CY79">
        <v>11734711</v>
      </c>
      <c r="DB79">
        <v>61319513</v>
      </c>
      <c r="DD79">
        <v>300</v>
      </c>
      <c r="DE79">
        <v>79177214</v>
      </c>
      <c r="DG79">
        <v>2275050012</v>
      </c>
      <c r="DH79">
        <v>2</v>
      </c>
      <c r="DI79" t="s">
        <v>34</v>
      </c>
      <c r="DJ79" t="s">
        <v>108</v>
      </c>
      <c r="DK79">
        <v>34003</v>
      </c>
      <c r="DM79" t="s">
        <v>137</v>
      </c>
      <c r="DN79">
        <v>48811</v>
      </c>
      <c r="DO79" t="s">
        <v>37</v>
      </c>
      <c r="DP79" t="s">
        <v>38</v>
      </c>
      <c r="DS79" t="s">
        <v>38</v>
      </c>
      <c r="DT79">
        <v>40.875399999999999</v>
      </c>
      <c r="DU79">
        <v>-74.0351</v>
      </c>
      <c r="DV79" t="s">
        <v>39</v>
      </c>
      <c r="DW79" t="s">
        <v>138</v>
      </c>
      <c r="DX79" t="s">
        <v>34</v>
      </c>
      <c r="DY79">
        <v>0</v>
      </c>
      <c r="DZ79" t="s">
        <v>41</v>
      </c>
      <c r="EA79">
        <v>8</v>
      </c>
      <c r="EC79" t="s">
        <v>47</v>
      </c>
      <c r="ED79" t="s">
        <v>48</v>
      </c>
      <c r="EE79">
        <v>3.8118200000000001E-3</v>
      </c>
      <c r="EF79" t="s">
        <v>44</v>
      </c>
      <c r="EG79">
        <v>11734711</v>
      </c>
      <c r="EJ79">
        <v>61319513</v>
      </c>
      <c r="EL79">
        <v>300</v>
      </c>
      <c r="EM79">
        <v>79177214</v>
      </c>
      <c r="EO79">
        <v>2275050012</v>
      </c>
      <c r="EP79">
        <v>2</v>
      </c>
      <c r="EQ79" t="s">
        <v>34</v>
      </c>
      <c r="ER79" t="s">
        <v>108</v>
      </c>
      <c r="ES79">
        <v>34003</v>
      </c>
      <c r="EU79" t="s">
        <v>137</v>
      </c>
      <c r="EV79">
        <v>48811</v>
      </c>
      <c r="EW79" t="s">
        <v>37</v>
      </c>
      <c r="EX79" t="s">
        <v>38</v>
      </c>
      <c r="FA79" t="s">
        <v>38</v>
      </c>
      <c r="FB79">
        <v>40.875399999999999</v>
      </c>
      <c r="FC79">
        <v>-74.0351</v>
      </c>
      <c r="FD79" t="s">
        <v>39</v>
      </c>
      <c r="FE79" t="s">
        <v>138</v>
      </c>
      <c r="FF79" t="s">
        <v>34</v>
      </c>
      <c r="FG79">
        <v>0</v>
      </c>
      <c r="FH79" t="s">
        <v>41</v>
      </c>
      <c r="FI79">
        <v>8</v>
      </c>
      <c r="FK79" t="s">
        <v>45</v>
      </c>
      <c r="FL79" t="s">
        <v>46</v>
      </c>
      <c r="FM79">
        <v>1.2140199999999999E-3</v>
      </c>
      <c r="FN79" t="s">
        <v>44</v>
      </c>
      <c r="FO79">
        <v>11734711</v>
      </c>
      <c r="FR79">
        <v>61319513</v>
      </c>
      <c r="FT79">
        <v>300</v>
      </c>
      <c r="FU79">
        <v>79177214</v>
      </c>
      <c r="FW79">
        <v>2275050012</v>
      </c>
      <c r="FX79">
        <v>2</v>
      </c>
      <c r="FY79" t="s">
        <v>34</v>
      </c>
      <c r="FZ79" t="s">
        <v>108</v>
      </c>
      <c r="GA79">
        <v>34003</v>
      </c>
      <c r="GC79" t="s">
        <v>137</v>
      </c>
      <c r="GD79">
        <v>48811</v>
      </c>
      <c r="GE79" t="s">
        <v>37</v>
      </c>
      <c r="GF79" t="s">
        <v>38</v>
      </c>
      <c r="GI79" t="s">
        <v>38</v>
      </c>
      <c r="GJ79">
        <v>40.875399999999999</v>
      </c>
      <c r="GK79">
        <v>-74.0351</v>
      </c>
      <c r="GL79" t="s">
        <v>39</v>
      </c>
      <c r="GM79" t="s">
        <v>138</v>
      </c>
      <c r="GN79" t="s">
        <v>34</v>
      </c>
      <c r="GO79">
        <v>0</v>
      </c>
      <c r="GP79" t="s">
        <v>41</v>
      </c>
      <c r="GQ79">
        <v>8</v>
      </c>
      <c r="GS79" t="s">
        <v>42</v>
      </c>
      <c r="GT79" t="s">
        <v>43</v>
      </c>
      <c r="GU79">
        <v>1.1376499999999999E-2</v>
      </c>
      <c r="GV79" t="s">
        <v>44</v>
      </c>
    </row>
    <row r="80" spans="1:204" x14ac:dyDescent="0.25">
      <c r="A80">
        <v>12321111</v>
      </c>
      <c r="D80">
        <v>61751313</v>
      </c>
      <c r="F80">
        <v>300</v>
      </c>
      <c r="G80">
        <v>80028714</v>
      </c>
      <c r="I80">
        <v>2275050011</v>
      </c>
      <c r="J80">
        <v>2</v>
      </c>
      <c r="K80" t="s">
        <v>34</v>
      </c>
      <c r="L80" t="s">
        <v>108</v>
      </c>
      <c r="M80">
        <v>34003</v>
      </c>
      <c r="O80" t="s">
        <v>380</v>
      </c>
      <c r="P80">
        <v>48811</v>
      </c>
      <c r="Q80" t="s">
        <v>37</v>
      </c>
      <c r="R80" t="s">
        <v>38</v>
      </c>
      <c r="U80" t="s">
        <v>38</v>
      </c>
      <c r="V80">
        <v>40.850099999999998</v>
      </c>
      <c r="W80">
        <v>-73.966200000000001</v>
      </c>
      <c r="X80" t="s">
        <v>39</v>
      </c>
      <c r="Y80" t="s">
        <v>381</v>
      </c>
      <c r="Z80" t="s">
        <v>34</v>
      </c>
      <c r="AA80">
        <v>0</v>
      </c>
      <c r="AB80" t="s">
        <v>41</v>
      </c>
      <c r="AC80">
        <v>8</v>
      </c>
      <c r="AE80" t="s">
        <v>53</v>
      </c>
      <c r="AF80" t="s">
        <v>54</v>
      </c>
      <c r="AG80">
        <v>0.108126</v>
      </c>
      <c r="AH80" t="s">
        <v>44</v>
      </c>
      <c r="AI80">
        <v>12321111</v>
      </c>
      <c r="AL80">
        <v>61751313</v>
      </c>
      <c r="AN80">
        <v>300</v>
      </c>
      <c r="AO80">
        <v>80028714</v>
      </c>
      <c r="AQ80">
        <v>2275050011</v>
      </c>
      <c r="AR80">
        <v>2</v>
      </c>
      <c r="AS80" t="s">
        <v>34</v>
      </c>
      <c r="AT80" t="s">
        <v>108</v>
      </c>
      <c r="AU80">
        <v>34003</v>
      </c>
      <c r="AW80" t="s">
        <v>380</v>
      </c>
      <c r="AX80">
        <v>48811</v>
      </c>
      <c r="AY80" t="s">
        <v>37</v>
      </c>
      <c r="AZ80" t="s">
        <v>38</v>
      </c>
      <c r="BC80" t="s">
        <v>38</v>
      </c>
      <c r="BD80">
        <v>40.850099999999998</v>
      </c>
      <c r="BE80">
        <v>-73.966200000000001</v>
      </c>
      <c r="BF80" t="s">
        <v>39</v>
      </c>
      <c r="BG80" t="s">
        <v>381</v>
      </c>
      <c r="BH80" t="s">
        <v>34</v>
      </c>
      <c r="BI80">
        <v>0</v>
      </c>
      <c r="BJ80" t="s">
        <v>41</v>
      </c>
      <c r="BK80">
        <v>8</v>
      </c>
      <c r="BM80" t="s">
        <v>51</v>
      </c>
      <c r="BN80" t="s">
        <v>52</v>
      </c>
      <c r="BO80">
        <v>5.8500000000000002E-4</v>
      </c>
      <c r="BP80" t="s">
        <v>44</v>
      </c>
      <c r="BQ80">
        <v>12321111</v>
      </c>
      <c r="BT80">
        <v>61751313</v>
      </c>
      <c r="BV80">
        <v>300</v>
      </c>
      <c r="BW80">
        <v>80028714</v>
      </c>
      <c r="BY80">
        <v>2275050011</v>
      </c>
      <c r="BZ80">
        <v>2</v>
      </c>
      <c r="CA80" t="s">
        <v>34</v>
      </c>
      <c r="CB80" t="s">
        <v>108</v>
      </c>
      <c r="CC80">
        <v>34003</v>
      </c>
      <c r="CE80" t="s">
        <v>380</v>
      </c>
      <c r="CF80">
        <v>48811</v>
      </c>
      <c r="CG80" t="s">
        <v>37</v>
      </c>
      <c r="CH80" t="s">
        <v>38</v>
      </c>
      <c r="CK80" t="s">
        <v>38</v>
      </c>
      <c r="CL80">
        <v>40.850099999999998</v>
      </c>
      <c r="CM80">
        <v>-73.966200000000001</v>
      </c>
      <c r="CN80" t="s">
        <v>39</v>
      </c>
      <c r="CO80" t="s">
        <v>381</v>
      </c>
      <c r="CP80" t="s">
        <v>34</v>
      </c>
      <c r="CQ80">
        <v>0</v>
      </c>
      <c r="CR80" t="s">
        <v>41</v>
      </c>
      <c r="CS80">
        <v>8</v>
      </c>
      <c r="CU80" t="s">
        <v>49</v>
      </c>
      <c r="CV80" t="s">
        <v>50</v>
      </c>
      <c r="CW80">
        <v>2.1302999999999999E-3</v>
      </c>
      <c r="CX80" t="s">
        <v>44</v>
      </c>
      <c r="CY80">
        <v>12321111</v>
      </c>
      <c r="DB80">
        <v>61751313</v>
      </c>
      <c r="DD80">
        <v>300</v>
      </c>
      <c r="DE80">
        <v>80028714</v>
      </c>
      <c r="DG80">
        <v>2275050011</v>
      </c>
      <c r="DH80">
        <v>2</v>
      </c>
      <c r="DI80" t="s">
        <v>34</v>
      </c>
      <c r="DJ80" t="s">
        <v>108</v>
      </c>
      <c r="DK80">
        <v>34003</v>
      </c>
      <c r="DM80" t="s">
        <v>380</v>
      </c>
      <c r="DN80">
        <v>48811</v>
      </c>
      <c r="DO80" t="s">
        <v>37</v>
      </c>
      <c r="DP80" t="s">
        <v>38</v>
      </c>
      <c r="DS80" t="s">
        <v>38</v>
      </c>
      <c r="DT80">
        <v>40.850099999999998</v>
      </c>
      <c r="DU80">
        <v>-73.966200000000001</v>
      </c>
      <c r="DV80" t="s">
        <v>39</v>
      </c>
      <c r="DW80" t="s">
        <v>381</v>
      </c>
      <c r="DX80" t="s">
        <v>34</v>
      </c>
      <c r="DY80">
        <v>0</v>
      </c>
      <c r="DZ80" t="s">
        <v>41</v>
      </c>
      <c r="EA80">
        <v>8</v>
      </c>
      <c r="EC80" t="s">
        <v>47</v>
      </c>
      <c r="ED80" t="s">
        <v>48</v>
      </c>
      <c r="EE80">
        <v>1.4699100000000001E-3</v>
      </c>
      <c r="EF80" t="s">
        <v>44</v>
      </c>
      <c r="EG80">
        <v>12321111</v>
      </c>
      <c r="EJ80">
        <v>61751313</v>
      </c>
      <c r="EL80">
        <v>300</v>
      </c>
      <c r="EM80">
        <v>80028714</v>
      </c>
      <c r="EO80">
        <v>2275050011</v>
      </c>
      <c r="EP80">
        <v>2</v>
      </c>
      <c r="EQ80" t="s">
        <v>34</v>
      </c>
      <c r="ER80" t="s">
        <v>108</v>
      </c>
      <c r="ES80">
        <v>34003</v>
      </c>
      <c r="EU80" t="s">
        <v>380</v>
      </c>
      <c r="EV80">
        <v>48811</v>
      </c>
      <c r="EW80" t="s">
        <v>37</v>
      </c>
      <c r="EX80" t="s">
        <v>38</v>
      </c>
      <c r="FA80" t="s">
        <v>38</v>
      </c>
      <c r="FB80">
        <v>40.850099999999998</v>
      </c>
      <c r="FC80">
        <v>-73.966200000000001</v>
      </c>
      <c r="FD80" t="s">
        <v>39</v>
      </c>
      <c r="FE80" t="s">
        <v>381</v>
      </c>
      <c r="FF80" t="s">
        <v>34</v>
      </c>
      <c r="FG80">
        <v>0</v>
      </c>
      <c r="FH80" t="s">
        <v>41</v>
      </c>
      <c r="FI80">
        <v>8</v>
      </c>
      <c r="FK80" t="s">
        <v>45</v>
      </c>
      <c r="FL80" t="s">
        <v>46</v>
      </c>
      <c r="FM80">
        <v>9.0000000000000006E-5</v>
      </c>
      <c r="FN80" t="s">
        <v>44</v>
      </c>
      <c r="FO80">
        <v>12321111</v>
      </c>
      <c r="FR80">
        <v>61751313</v>
      </c>
      <c r="FT80">
        <v>300</v>
      </c>
      <c r="FU80">
        <v>80028714</v>
      </c>
      <c r="FW80">
        <v>2275050011</v>
      </c>
      <c r="FX80">
        <v>2</v>
      </c>
      <c r="FY80" t="s">
        <v>34</v>
      </c>
      <c r="FZ80" t="s">
        <v>108</v>
      </c>
      <c r="GA80">
        <v>34003</v>
      </c>
      <c r="GC80" t="s">
        <v>380</v>
      </c>
      <c r="GD80">
        <v>48811</v>
      </c>
      <c r="GE80" t="s">
        <v>37</v>
      </c>
      <c r="GF80" t="s">
        <v>38</v>
      </c>
      <c r="GI80" t="s">
        <v>38</v>
      </c>
      <c r="GJ80">
        <v>40.850099999999998</v>
      </c>
      <c r="GK80">
        <v>-73.966200000000001</v>
      </c>
      <c r="GL80" t="s">
        <v>39</v>
      </c>
      <c r="GM80" t="s">
        <v>381</v>
      </c>
      <c r="GN80" t="s">
        <v>34</v>
      </c>
      <c r="GO80">
        <v>0</v>
      </c>
      <c r="GP80" t="s">
        <v>41</v>
      </c>
      <c r="GQ80">
        <v>8</v>
      </c>
      <c r="GS80" t="s">
        <v>42</v>
      </c>
      <c r="GT80" t="s">
        <v>43</v>
      </c>
      <c r="GU80">
        <v>1.3542700000000001E-3</v>
      </c>
      <c r="GV80" t="s">
        <v>44</v>
      </c>
    </row>
    <row r="81" spans="1:204" x14ac:dyDescent="0.25">
      <c r="A81">
        <v>12321111</v>
      </c>
      <c r="D81">
        <v>61751313</v>
      </c>
      <c r="F81">
        <v>300</v>
      </c>
      <c r="G81">
        <v>80028814</v>
      </c>
      <c r="I81">
        <v>2275050012</v>
      </c>
      <c r="J81">
        <v>2</v>
      </c>
      <c r="K81" t="s">
        <v>34</v>
      </c>
      <c r="L81" t="s">
        <v>108</v>
      </c>
      <c r="M81">
        <v>34003</v>
      </c>
      <c r="O81" t="s">
        <v>380</v>
      </c>
      <c r="P81">
        <v>48811</v>
      </c>
      <c r="Q81" t="s">
        <v>37</v>
      </c>
      <c r="R81" t="s">
        <v>38</v>
      </c>
      <c r="U81" t="s">
        <v>38</v>
      </c>
      <c r="V81">
        <v>40.850099999999998</v>
      </c>
      <c r="W81">
        <v>-73.966200000000001</v>
      </c>
      <c r="X81" t="s">
        <v>39</v>
      </c>
      <c r="Y81" t="s">
        <v>381</v>
      </c>
      <c r="Z81" t="s">
        <v>34</v>
      </c>
      <c r="AA81">
        <v>0</v>
      </c>
      <c r="AB81" t="s">
        <v>41</v>
      </c>
      <c r="AC81">
        <v>8</v>
      </c>
      <c r="AE81" t="s">
        <v>53</v>
      </c>
      <c r="AF81" t="s">
        <v>54</v>
      </c>
      <c r="AG81">
        <v>0.15802099999999999</v>
      </c>
      <c r="AH81" t="s">
        <v>44</v>
      </c>
      <c r="AI81">
        <v>12321111</v>
      </c>
      <c r="AL81">
        <v>61751313</v>
      </c>
      <c r="AN81">
        <v>300</v>
      </c>
      <c r="AO81">
        <v>80028814</v>
      </c>
      <c r="AQ81">
        <v>2275050012</v>
      </c>
      <c r="AR81">
        <v>2</v>
      </c>
      <c r="AS81" t="s">
        <v>34</v>
      </c>
      <c r="AT81" t="s">
        <v>108</v>
      </c>
      <c r="AU81">
        <v>34003</v>
      </c>
      <c r="AW81" t="s">
        <v>380</v>
      </c>
      <c r="AX81">
        <v>48811</v>
      </c>
      <c r="AY81" t="s">
        <v>37</v>
      </c>
      <c r="AZ81" t="s">
        <v>38</v>
      </c>
      <c r="BC81" t="s">
        <v>38</v>
      </c>
      <c r="BD81">
        <v>40.850099999999998</v>
      </c>
      <c r="BE81">
        <v>-73.966200000000001</v>
      </c>
      <c r="BF81" t="s">
        <v>39</v>
      </c>
      <c r="BG81" t="s">
        <v>381</v>
      </c>
      <c r="BH81" t="s">
        <v>34</v>
      </c>
      <c r="BI81">
        <v>0</v>
      </c>
      <c r="BJ81" t="s">
        <v>41</v>
      </c>
      <c r="BK81">
        <v>8</v>
      </c>
      <c r="BM81" t="s">
        <v>51</v>
      </c>
      <c r="BN81" t="s">
        <v>52</v>
      </c>
      <c r="BO81">
        <v>5.3417999999999998E-3</v>
      </c>
      <c r="BP81" t="s">
        <v>44</v>
      </c>
      <c r="BQ81">
        <v>12321111</v>
      </c>
      <c r="BT81">
        <v>61751313</v>
      </c>
      <c r="BV81">
        <v>300</v>
      </c>
      <c r="BW81">
        <v>80028814</v>
      </c>
      <c r="BY81">
        <v>2275050012</v>
      </c>
      <c r="BZ81">
        <v>2</v>
      </c>
      <c r="CA81" t="s">
        <v>34</v>
      </c>
      <c r="CB81" t="s">
        <v>108</v>
      </c>
      <c r="CC81">
        <v>34003</v>
      </c>
      <c r="CE81" t="s">
        <v>380</v>
      </c>
      <c r="CF81">
        <v>48811</v>
      </c>
      <c r="CG81" t="s">
        <v>37</v>
      </c>
      <c r="CH81" t="s">
        <v>38</v>
      </c>
      <c r="CK81" t="s">
        <v>38</v>
      </c>
      <c r="CL81">
        <v>40.850099999999998</v>
      </c>
      <c r="CM81">
        <v>-73.966200000000001</v>
      </c>
      <c r="CN81" t="s">
        <v>39</v>
      </c>
      <c r="CO81" t="s">
        <v>381</v>
      </c>
      <c r="CP81" t="s">
        <v>34</v>
      </c>
      <c r="CQ81">
        <v>0</v>
      </c>
      <c r="CR81" t="s">
        <v>41</v>
      </c>
      <c r="CS81">
        <v>8</v>
      </c>
      <c r="CU81" t="s">
        <v>49</v>
      </c>
      <c r="CV81" t="s">
        <v>50</v>
      </c>
      <c r="CW81">
        <v>3.9055499999999998E-3</v>
      </c>
      <c r="CX81" t="s">
        <v>44</v>
      </c>
      <c r="CY81">
        <v>12321111</v>
      </c>
      <c r="DB81">
        <v>61751313</v>
      </c>
      <c r="DD81">
        <v>300</v>
      </c>
      <c r="DE81">
        <v>80028814</v>
      </c>
      <c r="DG81">
        <v>2275050012</v>
      </c>
      <c r="DH81">
        <v>2</v>
      </c>
      <c r="DI81" t="s">
        <v>34</v>
      </c>
      <c r="DJ81" t="s">
        <v>108</v>
      </c>
      <c r="DK81">
        <v>34003</v>
      </c>
      <c r="DM81" t="s">
        <v>380</v>
      </c>
      <c r="DN81">
        <v>48811</v>
      </c>
      <c r="DO81" t="s">
        <v>37</v>
      </c>
      <c r="DP81" t="s">
        <v>38</v>
      </c>
      <c r="DS81" t="s">
        <v>38</v>
      </c>
      <c r="DT81">
        <v>40.850099999999998</v>
      </c>
      <c r="DU81">
        <v>-73.966200000000001</v>
      </c>
      <c r="DV81" t="s">
        <v>39</v>
      </c>
      <c r="DW81" t="s">
        <v>381</v>
      </c>
      <c r="DX81" t="s">
        <v>34</v>
      </c>
      <c r="DY81">
        <v>0</v>
      </c>
      <c r="DZ81" t="s">
        <v>41</v>
      </c>
      <c r="EA81">
        <v>8</v>
      </c>
      <c r="EC81" t="s">
        <v>47</v>
      </c>
      <c r="ED81" t="s">
        <v>48</v>
      </c>
      <c r="EE81">
        <v>3.8118200000000001E-3</v>
      </c>
      <c r="EF81" t="s">
        <v>44</v>
      </c>
      <c r="EG81">
        <v>12321111</v>
      </c>
      <c r="EJ81">
        <v>61751313</v>
      </c>
      <c r="EL81">
        <v>300</v>
      </c>
      <c r="EM81">
        <v>80028814</v>
      </c>
      <c r="EO81">
        <v>2275050012</v>
      </c>
      <c r="EP81">
        <v>2</v>
      </c>
      <c r="EQ81" t="s">
        <v>34</v>
      </c>
      <c r="ER81" t="s">
        <v>108</v>
      </c>
      <c r="ES81">
        <v>34003</v>
      </c>
      <c r="EU81" t="s">
        <v>380</v>
      </c>
      <c r="EV81">
        <v>48811</v>
      </c>
      <c r="EW81" t="s">
        <v>37</v>
      </c>
      <c r="EX81" t="s">
        <v>38</v>
      </c>
      <c r="FA81" t="s">
        <v>38</v>
      </c>
      <c r="FB81">
        <v>40.850099999999998</v>
      </c>
      <c r="FC81">
        <v>-73.966200000000001</v>
      </c>
      <c r="FD81" t="s">
        <v>39</v>
      </c>
      <c r="FE81" t="s">
        <v>381</v>
      </c>
      <c r="FF81" t="s">
        <v>34</v>
      </c>
      <c r="FG81">
        <v>0</v>
      </c>
      <c r="FH81" t="s">
        <v>41</v>
      </c>
      <c r="FI81">
        <v>8</v>
      </c>
      <c r="FK81" t="s">
        <v>45</v>
      </c>
      <c r="FL81" t="s">
        <v>46</v>
      </c>
      <c r="FM81">
        <v>1.2140199999999999E-3</v>
      </c>
      <c r="FN81" t="s">
        <v>44</v>
      </c>
      <c r="FO81">
        <v>12321111</v>
      </c>
      <c r="FR81">
        <v>61751313</v>
      </c>
      <c r="FT81">
        <v>300</v>
      </c>
      <c r="FU81">
        <v>80028814</v>
      </c>
      <c r="FW81">
        <v>2275050012</v>
      </c>
      <c r="FX81">
        <v>2</v>
      </c>
      <c r="FY81" t="s">
        <v>34</v>
      </c>
      <c r="FZ81" t="s">
        <v>108</v>
      </c>
      <c r="GA81">
        <v>34003</v>
      </c>
      <c r="GC81" t="s">
        <v>380</v>
      </c>
      <c r="GD81">
        <v>48811</v>
      </c>
      <c r="GE81" t="s">
        <v>37</v>
      </c>
      <c r="GF81" t="s">
        <v>38</v>
      </c>
      <c r="GI81" t="s">
        <v>38</v>
      </c>
      <c r="GJ81">
        <v>40.850099999999998</v>
      </c>
      <c r="GK81">
        <v>-73.966200000000001</v>
      </c>
      <c r="GL81" t="s">
        <v>39</v>
      </c>
      <c r="GM81" t="s">
        <v>381</v>
      </c>
      <c r="GN81" t="s">
        <v>34</v>
      </c>
      <c r="GO81">
        <v>0</v>
      </c>
      <c r="GP81" t="s">
        <v>41</v>
      </c>
      <c r="GQ81">
        <v>8</v>
      </c>
      <c r="GS81" t="s">
        <v>42</v>
      </c>
      <c r="GT81" t="s">
        <v>43</v>
      </c>
      <c r="GU81">
        <v>1.1376499999999999E-2</v>
      </c>
      <c r="GV81" t="s">
        <v>44</v>
      </c>
    </row>
    <row r="82" spans="1:204" x14ac:dyDescent="0.25">
      <c r="A82">
        <v>12319311</v>
      </c>
      <c r="D82">
        <v>61749313</v>
      </c>
      <c r="F82">
        <v>300</v>
      </c>
      <c r="G82">
        <v>80024714</v>
      </c>
      <c r="I82">
        <v>2275050011</v>
      </c>
      <c r="J82">
        <v>2</v>
      </c>
      <c r="K82" t="s">
        <v>34</v>
      </c>
      <c r="L82" t="s">
        <v>108</v>
      </c>
      <c r="M82">
        <v>34003</v>
      </c>
      <c r="O82" t="s">
        <v>536</v>
      </c>
      <c r="P82">
        <v>48811</v>
      </c>
      <c r="Q82" t="s">
        <v>37</v>
      </c>
      <c r="R82" t="s">
        <v>38</v>
      </c>
      <c r="U82" t="s">
        <v>38</v>
      </c>
      <c r="V82">
        <v>40.884</v>
      </c>
      <c r="W82">
        <v>-74.055999999999997</v>
      </c>
      <c r="X82" t="s">
        <v>39</v>
      </c>
      <c r="Y82" t="s">
        <v>138</v>
      </c>
      <c r="Z82" t="s">
        <v>34</v>
      </c>
      <c r="AA82">
        <v>0</v>
      </c>
      <c r="AB82" t="s">
        <v>41</v>
      </c>
      <c r="AC82">
        <v>8</v>
      </c>
      <c r="AE82" t="s">
        <v>53</v>
      </c>
      <c r="AF82" t="s">
        <v>54</v>
      </c>
      <c r="AG82">
        <v>0.108126</v>
      </c>
      <c r="AH82" t="s">
        <v>44</v>
      </c>
      <c r="AI82">
        <v>12319311</v>
      </c>
      <c r="AL82">
        <v>61749313</v>
      </c>
      <c r="AN82">
        <v>300</v>
      </c>
      <c r="AO82">
        <v>80024714</v>
      </c>
      <c r="AQ82">
        <v>2275050011</v>
      </c>
      <c r="AR82">
        <v>2</v>
      </c>
      <c r="AS82" t="s">
        <v>34</v>
      </c>
      <c r="AT82" t="s">
        <v>108</v>
      </c>
      <c r="AU82">
        <v>34003</v>
      </c>
      <c r="AW82" t="s">
        <v>536</v>
      </c>
      <c r="AX82">
        <v>48811</v>
      </c>
      <c r="AY82" t="s">
        <v>37</v>
      </c>
      <c r="AZ82" t="s">
        <v>38</v>
      </c>
      <c r="BC82" t="s">
        <v>38</v>
      </c>
      <c r="BD82">
        <v>40.884</v>
      </c>
      <c r="BE82">
        <v>-74.055999999999997</v>
      </c>
      <c r="BF82" t="s">
        <v>39</v>
      </c>
      <c r="BG82" t="s">
        <v>138</v>
      </c>
      <c r="BH82" t="s">
        <v>34</v>
      </c>
      <c r="BI82">
        <v>0</v>
      </c>
      <c r="BJ82" t="s">
        <v>41</v>
      </c>
      <c r="BK82">
        <v>8</v>
      </c>
      <c r="BM82" t="s">
        <v>51</v>
      </c>
      <c r="BN82" t="s">
        <v>52</v>
      </c>
      <c r="BO82">
        <v>5.8500000000000002E-4</v>
      </c>
      <c r="BP82" t="s">
        <v>44</v>
      </c>
      <c r="BQ82">
        <v>12319311</v>
      </c>
      <c r="BT82">
        <v>61749313</v>
      </c>
      <c r="BV82">
        <v>300</v>
      </c>
      <c r="BW82">
        <v>80024714</v>
      </c>
      <c r="BY82">
        <v>2275050011</v>
      </c>
      <c r="BZ82">
        <v>2</v>
      </c>
      <c r="CA82" t="s">
        <v>34</v>
      </c>
      <c r="CB82" t="s">
        <v>108</v>
      </c>
      <c r="CC82">
        <v>34003</v>
      </c>
      <c r="CE82" t="s">
        <v>536</v>
      </c>
      <c r="CF82">
        <v>48811</v>
      </c>
      <c r="CG82" t="s">
        <v>37</v>
      </c>
      <c r="CH82" t="s">
        <v>38</v>
      </c>
      <c r="CK82" t="s">
        <v>38</v>
      </c>
      <c r="CL82">
        <v>40.884</v>
      </c>
      <c r="CM82">
        <v>-74.055999999999997</v>
      </c>
      <c r="CN82" t="s">
        <v>39</v>
      </c>
      <c r="CO82" t="s">
        <v>138</v>
      </c>
      <c r="CP82" t="s">
        <v>34</v>
      </c>
      <c r="CQ82">
        <v>0</v>
      </c>
      <c r="CR82" t="s">
        <v>41</v>
      </c>
      <c r="CS82">
        <v>8</v>
      </c>
      <c r="CU82" t="s">
        <v>49</v>
      </c>
      <c r="CV82" t="s">
        <v>50</v>
      </c>
      <c r="CW82">
        <v>2.1302999999999999E-3</v>
      </c>
      <c r="CX82" t="s">
        <v>44</v>
      </c>
      <c r="CY82">
        <v>12319311</v>
      </c>
      <c r="DB82">
        <v>61749313</v>
      </c>
      <c r="DD82">
        <v>300</v>
      </c>
      <c r="DE82">
        <v>80024714</v>
      </c>
      <c r="DG82">
        <v>2275050011</v>
      </c>
      <c r="DH82">
        <v>2</v>
      </c>
      <c r="DI82" t="s">
        <v>34</v>
      </c>
      <c r="DJ82" t="s">
        <v>108</v>
      </c>
      <c r="DK82">
        <v>34003</v>
      </c>
      <c r="DM82" t="s">
        <v>536</v>
      </c>
      <c r="DN82">
        <v>48811</v>
      </c>
      <c r="DO82" t="s">
        <v>37</v>
      </c>
      <c r="DP82" t="s">
        <v>38</v>
      </c>
      <c r="DS82" t="s">
        <v>38</v>
      </c>
      <c r="DT82">
        <v>40.884</v>
      </c>
      <c r="DU82">
        <v>-74.055999999999997</v>
      </c>
      <c r="DV82" t="s">
        <v>39</v>
      </c>
      <c r="DW82" t="s">
        <v>138</v>
      </c>
      <c r="DX82" t="s">
        <v>34</v>
      </c>
      <c r="DY82">
        <v>0</v>
      </c>
      <c r="DZ82" t="s">
        <v>41</v>
      </c>
      <c r="EA82">
        <v>8</v>
      </c>
      <c r="EC82" t="s">
        <v>47</v>
      </c>
      <c r="ED82" t="s">
        <v>48</v>
      </c>
      <c r="EE82">
        <v>1.4699100000000001E-3</v>
      </c>
      <c r="EF82" t="s">
        <v>44</v>
      </c>
      <c r="EG82">
        <v>12319311</v>
      </c>
      <c r="EJ82">
        <v>61749313</v>
      </c>
      <c r="EL82">
        <v>300</v>
      </c>
      <c r="EM82">
        <v>80024714</v>
      </c>
      <c r="EO82">
        <v>2275050011</v>
      </c>
      <c r="EP82">
        <v>2</v>
      </c>
      <c r="EQ82" t="s">
        <v>34</v>
      </c>
      <c r="ER82" t="s">
        <v>108</v>
      </c>
      <c r="ES82">
        <v>34003</v>
      </c>
      <c r="EU82" t="s">
        <v>536</v>
      </c>
      <c r="EV82">
        <v>48811</v>
      </c>
      <c r="EW82" t="s">
        <v>37</v>
      </c>
      <c r="EX82" t="s">
        <v>38</v>
      </c>
      <c r="FA82" t="s">
        <v>38</v>
      </c>
      <c r="FB82">
        <v>40.884</v>
      </c>
      <c r="FC82">
        <v>-74.055999999999997</v>
      </c>
      <c r="FD82" t="s">
        <v>39</v>
      </c>
      <c r="FE82" t="s">
        <v>138</v>
      </c>
      <c r="FF82" t="s">
        <v>34</v>
      </c>
      <c r="FG82">
        <v>0</v>
      </c>
      <c r="FH82" t="s">
        <v>41</v>
      </c>
      <c r="FI82">
        <v>8</v>
      </c>
      <c r="FK82" t="s">
        <v>45</v>
      </c>
      <c r="FL82" t="s">
        <v>46</v>
      </c>
      <c r="FM82">
        <v>9.0000000000000006E-5</v>
      </c>
      <c r="FN82" t="s">
        <v>44</v>
      </c>
      <c r="FO82">
        <v>12319311</v>
      </c>
      <c r="FR82">
        <v>61749313</v>
      </c>
      <c r="FT82">
        <v>300</v>
      </c>
      <c r="FU82">
        <v>80024714</v>
      </c>
      <c r="FW82">
        <v>2275050011</v>
      </c>
      <c r="FX82">
        <v>2</v>
      </c>
      <c r="FY82" t="s">
        <v>34</v>
      </c>
      <c r="FZ82" t="s">
        <v>108</v>
      </c>
      <c r="GA82">
        <v>34003</v>
      </c>
      <c r="GC82" t="s">
        <v>536</v>
      </c>
      <c r="GD82">
        <v>48811</v>
      </c>
      <c r="GE82" t="s">
        <v>37</v>
      </c>
      <c r="GF82" t="s">
        <v>38</v>
      </c>
      <c r="GI82" t="s">
        <v>38</v>
      </c>
      <c r="GJ82">
        <v>40.884</v>
      </c>
      <c r="GK82">
        <v>-74.055999999999997</v>
      </c>
      <c r="GL82" t="s">
        <v>39</v>
      </c>
      <c r="GM82" t="s">
        <v>138</v>
      </c>
      <c r="GN82" t="s">
        <v>34</v>
      </c>
      <c r="GO82">
        <v>0</v>
      </c>
      <c r="GP82" t="s">
        <v>41</v>
      </c>
      <c r="GQ82">
        <v>8</v>
      </c>
      <c r="GS82" t="s">
        <v>42</v>
      </c>
      <c r="GT82" t="s">
        <v>43</v>
      </c>
      <c r="GU82">
        <v>1.3542700000000001E-3</v>
      </c>
      <c r="GV82" t="s">
        <v>44</v>
      </c>
    </row>
    <row r="83" spans="1:204" x14ac:dyDescent="0.25">
      <c r="A83">
        <v>12319311</v>
      </c>
      <c r="D83">
        <v>61749313</v>
      </c>
      <c r="F83">
        <v>300</v>
      </c>
      <c r="G83">
        <v>80024814</v>
      </c>
      <c r="I83">
        <v>2275050012</v>
      </c>
      <c r="J83">
        <v>2</v>
      </c>
      <c r="K83" t="s">
        <v>34</v>
      </c>
      <c r="L83" t="s">
        <v>108</v>
      </c>
      <c r="M83">
        <v>34003</v>
      </c>
      <c r="O83" t="s">
        <v>536</v>
      </c>
      <c r="P83">
        <v>48811</v>
      </c>
      <c r="Q83" t="s">
        <v>37</v>
      </c>
      <c r="R83" t="s">
        <v>38</v>
      </c>
      <c r="U83" t="s">
        <v>38</v>
      </c>
      <c r="V83">
        <v>40.884</v>
      </c>
      <c r="W83">
        <v>-74.055999999999997</v>
      </c>
      <c r="X83" t="s">
        <v>39</v>
      </c>
      <c r="Y83" t="s">
        <v>138</v>
      </c>
      <c r="Z83" t="s">
        <v>34</v>
      </c>
      <c r="AA83">
        <v>0</v>
      </c>
      <c r="AB83" t="s">
        <v>41</v>
      </c>
      <c r="AC83">
        <v>8</v>
      </c>
      <c r="AE83" t="s">
        <v>53</v>
      </c>
      <c r="AF83" t="s">
        <v>54</v>
      </c>
      <c r="AG83">
        <v>0.15802099999999999</v>
      </c>
      <c r="AH83" t="s">
        <v>44</v>
      </c>
      <c r="AI83">
        <v>12319311</v>
      </c>
      <c r="AL83">
        <v>61749313</v>
      </c>
      <c r="AN83">
        <v>300</v>
      </c>
      <c r="AO83">
        <v>80024814</v>
      </c>
      <c r="AQ83">
        <v>2275050012</v>
      </c>
      <c r="AR83">
        <v>2</v>
      </c>
      <c r="AS83" t="s">
        <v>34</v>
      </c>
      <c r="AT83" t="s">
        <v>108</v>
      </c>
      <c r="AU83">
        <v>34003</v>
      </c>
      <c r="AW83" t="s">
        <v>536</v>
      </c>
      <c r="AX83">
        <v>48811</v>
      </c>
      <c r="AY83" t="s">
        <v>37</v>
      </c>
      <c r="AZ83" t="s">
        <v>38</v>
      </c>
      <c r="BC83" t="s">
        <v>38</v>
      </c>
      <c r="BD83">
        <v>40.884</v>
      </c>
      <c r="BE83">
        <v>-74.055999999999997</v>
      </c>
      <c r="BF83" t="s">
        <v>39</v>
      </c>
      <c r="BG83" t="s">
        <v>138</v>
      </c>
      <c r="BH83" t="s">
        <v>34</v>
      </c>
      <c r="BI83">
        <v>0</v>
      </c>
      <c r="BJ83" t="s">
        <v>41</v>
      </c>
      <c r="BK83">
        <v>8</v>
      </c>
      <c r="BM83" t="s">
        <v>51</v>
      </c>
      <c r="BN83" t="s">
        <v>52</v>
      </c>
      <c r="BO83">
        <v>5.3417999999999998E-3</v>
      </c>
      <c r="BP83" t="s">
        <v>44</v>
      </c>
      <c r="BQ83">
        <v>12319311</v>
      </c>
      <c r="BT83">
        <v>61749313</v>
      </c>
      <c r="BV83">
        <v>300</v>
      </c>
      <c r="BW83">
        <v>80024814</v>
      </c>
      <c r="BY83">
        <v>2275050012</v>
      </c>
      <c r="BZ83">
        <v>2</v>
      </c>
      <c r="CA83" t="s">
        <v>34</v>
      </c>
      <c r="CB83" t="s">
        <v>108</v>
      </c>
      <c r="CC83">
        <v>34003</v>
      </c>
      <c r="CE83" t="s">
        <v>536</v>
      </c>
      <c r="CF83">
        <v>48811</v>
      </c>
      <c r="CG83" t="s">
        <v>37</v>
      </c>
      <c r="CH83" t="s">
        <v>38</v>
      </c>
      <c r="CK83" t="s">
        <v>38</v>
      </c>
      <c r="CL83">
        <v>40.884</v>
      </c>
      <c r="CM83">
        <v>-74.055999999999997</v>
      </c>
      <c r="CN83" t="s">
        <v>39</v>
      </c>
      <c r="CO83" t="s">
        <v>138</v>
      </c>
      <c r="CP83" t="s">
        <v>34</v>
      </c>
      <c r="CQ83">
        <v>0</v>
      </c>
      <c r="CR83" t="s">
        <v>41</v>
      </c>
      <c r="CS83">
        <v>8</v>
      </c>
      <c r="CU83" t="s">
        <v>49</v>
      </c>
      <c r="CV83" t="s">
        <v>50</v>
      </c>
      <c r="CW83">
        <v>3.9055499999999998E-3</v>
      </c>
      <c r="CX83" t="s">
        <v>44</v>
      </c>
      <c r="CY83">
        <v>12319311</v>
      </c>
      <c r="DB83">
        <v>61749313</v>
      </c>
      <c r="DD83">
        <v>300</v>
      </c>
      <c r="DE83">
        <v>80024814</v>
      </c>
      <c r="DG83">
        <v>2275050012</v>
      </c>
      <c r="DH83">
        <v>2</v>
      </c>
      <c r="DI83" t="s">
        <v>34</v>
      </c>
      <c r="DJ83" t="s">
        <v>108</v>
      </c>
      <c r="DK83">
        <v>34003</v>
      </c>
      <c r="DM83" t="s">
        <v>536</v>
      </c>
      <c r="DN83">
        <v>48811</v>
      </c>
      <c r="DO83" t="s">
        <v>37</v>
      </c>
      <c r="DP83" t="s">
        <v>38</v>
      </c>
      <c r="DS83" t="s">
        <v>38</v>
      </c>
      <c r="DT83">
        <v>40.884</v>
      </c>
      <c r="DU83">
        <v>-74.055999999999997</v>
      </c>
      <c r="DV83" t="s">
        <v>39</v>
      </c>
      <c r="DW83" t="s">
        <v>138</v>
      </c>
      <c r="DX83" t="s">
        <v>34</v>
      </c>
      <c r="DY83">
        <v>0</v>
      </c>
      <c r="DZ83" t="s">
        <v>41</v>
      </c>
      <c r="EA83">
        <v>8</v>
      </c>
      <c r="EC83" t="s">
        <v>47</v>
      </c>
      <c r="ED83" t="s">
        <v>48</v>
      </c>
      <c r="EE83">
        <v>3.8118200000000001E-3</v>
      </c>
      <c r="EF83" t="s">
        <v>44</v>
      </c>
      <c r="EG83">
        <v>12319311</v>
      </c>
      <c r="EJ83">
        <v>61749313</v>
      </c>
      <c r="EL83">
        <v>300</v>
      </c>
      <c r="EM83">
        <v>80024814</v>
      </c>
      <c r="EO83">
        <v>2275050012</v>
      </c>
      <c r="EP83">
        <v>2</v>
      </c>
      <c r="EQ83" t="s">
        <v>34</v>
      </c>
      <c r="ER83" t="s">
        <v>108</v>
      </c>
      <c r="ES83">
        <v>34003</v>
      </c>
      <c r="EU83" t="s">
        <v>536</v>
      </c>
      <c r="EV83">
        <v>48811</v>
      </c>
      <c r="EW83" t="s">
        <v>37</v>
      </c>
      <c r="EX83" t="s">
        <v>38</v>
      </c>
      <c r="FA83" t="s">
        <v>38</v>
      </c>
      <c r="FB83">
        <v>40.884</v>
      </c>
      <c r="FC83">
        <v>-74.055999999999997</v>
      </c>
      <c r="FD83" t="s">
        <v>39</v>
      </c>
      <c r="FE83" t="s">
        <v>138</v>
      </c>
      <c r="FF83" t="s">
        <v>34</v>
      </c>
      <c r="FG83">
        <v>0</v>
      </c>
      <c r="FH83" t="s">
        <v>41</v>
      </c>
      <c r="FI83">
        <v>8</v>
      </c>
      <c r="FK83" t="s">
        <v>45</v>
      </c>
      <c r="FL83" t="s">
        <v>46</v>
      </c>
      <c r="FM83">
        <v>1.2140199999999999E-3</v>
      </c>
      <c r="FN83" t="s">
        <v>44</v>
      </c>
      <c r="FO83">
        <v>12319311</v>
      </c>
      <c r="FR83">
        <v>61749313</v>
      </c>
      <c r="FT83">
        <v>300</v>
      </c>
      <c r="FU83">
        <v>80024814</v>
      </c>
      <c r="FW83">
        <v>2275050012</v>
      </c>
      <c r="FX83">
        <v>2</v>
      </c>
      <c r="FY83" t="s">
        <v>34</v>
      </c>
      <c r="FZ83" t="s">
        <v>108</v>
      </c>
      <c r="GA83">
        <v>34003</v>
      </c>
      <c r="GC83" t="s">
        <v>536</v>
      </c>
      <c r="GD83">
        <v>48811</v>
      </c>
      <c r="GE83" t="s">
        <v>37</v>
      </c>
      <c r="GF83" t="s">
        <v>38</v>
      </c>
      <c r="GI83" t="s">
        <v>38</v>
      </c>
      <c r="GJ83">
        <v>40.884</v>
      </c>
      <c r="GK83">
        <v>-74.055999999999997</v>
      </c>
      <c r="GL83" t="s">
        <v>39</v>
      </c>
      <c r="GM83" t="s">
        <v>138</v>
      </c>
      <c r="GN83" t="s">
        <v>34</v>
      </c>
      <c r="GO83">
        <v>0</v>
      </c>
      <c r="GP83" t="s">
        <v>41</v>
      </c>
      <c r="GQ83">
        <v>8</v>
      </c>
      <c r="GS83" t="s">
        <v>42</v>
      </c>
      <c r="GT83" t="s">
        <v>43</v>
      </c>
      <c r="GU83">
        <v>1.1376499999999999E-2</v>
      </c>
      <c r="GV83" t="s">
        <v>44</v>
      </c>
    </row>
    <row r="84" spans="1:204" x14ac:dyDescent="0.25">
      <c r="A84">
        <v>12395611</v>
      </c>
      <c r="D84">
        <v>61582113</v>
      </c>
      <c r="F84">
        <v>300</v>
      </c>
      <c r="G84">
        <v>79694514</v>
      </c>
      <c r="I84">
        <v>2275050011</v>
      </c>
      <c r="J84">
        <v>2</v>
      </c>
      <c r="K84" t="s">
        <v>34</v>
      </c>
      <c r="L84" t="s">
        <v>108</v>
      </c>
      <c r="M84">
        <v>34003</v>
      </c>
      <c r="O84" t="s">
        <v>139</v>
      </c>
      <c r="P84">
        <v>48811</v>
      </c>
      <c r="Q84" t="s">
        <v>37</v>
      </c>
      <c r="R84" t="s">
        <v>38</v>
      </c>
      <c r="U84" t="s">
        <v>38</v>
      </c>
      <c r="V84">
        <v>41.104300000000002</v>
      </c>
      <c r="W84">
        <v>-74.164000000000001</v>
      </c>
      <c r="X84" t="s">
        <v>39</v>
      </c>
      <c r="Y84" t="s">
        <v>140</v>
      </c>
      <c r="Z84" t="s">
        <v>34</v>
      </c>
      <c r="AA84">
        <v>0</v>
      </c>
      <c r="AB84" t="s">
        <v>41</v>
      </c>
      <c r="AC84">
        <v>8</v>
      </c>
      <c r="AE84" t="s">
        <v>53</v>
      </c>
      <c r="AF84" t="s">
        <v>54</v>
      </c>
      <c r="AG84">
        <v>0.108126</v>
      </c>
      <c r="AH84" t="s">
        <v>44</v>
      </c>
      <c r="AI84">
        <v>12395611</v>
      </c>
      <c r="AL84">
        <v>61582113</v>
      </c>
      <c r="AN84">
        <v>300</v>
      </c>
      <c r="AO84">
        <v>79694514</v>
      </c>
      <c r="AQ84">
        <v>2275050011</v>
      </c>
      <c r="AR84">
        <v>2</v>
      </c>
      <c r="AS84" t="s">
        <v>34</v>
      </c>
      <c r="AT84" t="s">
        <v>108</v>
      </c>
      <c r="AU84">
        <v>34003</v>
      </c>
      <c r="AW84" t="s">
        <v>139</v>
      </c>
      <c r="AX84">
        <v>48811</v>
      </c>
      <c r="AY84" t="s">
        <v>37</v>
      </c>
      <c r="AZ84" t="s">
        <v>38</v>
      </c>
      <c r="BC84" t="s">
        <v>38</v>
      </c>
      <c r="BD84">
        <v>41.104300000000002</v>
      </c>
      <c r="BE84">
        <v>-74.164000000000001</v>
      </c>
      <c r="BF84" t="s">
        <v>39</v>
      </c>
      <c r="BG84" t="s">
        <v>140</v>
      </c>
      <c r="BH84" t="s">
        <v>34</v>
      </c>
      <c r="BI84">
        <v>0</v>
      </c>
      <c r="BJ84" t="s">
        <v>41</v>
      </c>
      <c r="BK84">
        <v>8</v>
      </c>
      <c r="BM84" t="s">
        <v>51</v>
      </c>
      <c r="BN84" t="s">
        <v>52</v>
      </c>
      <c r="BO84">
        <v>5.8500000000000002E-4</v>
      </c>
      <c r="BP84" t="s">
        <v>44</v>
      </c>
      <c r="BQ84">
        <v>12395611</v>
      </c>
      <c r="BT84">
        <v>61582113</v>
      </c>
      <c r="BV84">
        <v>300</v>
      </c>
      <c r="BW84">
        <v>79694514</v>
      </c>
      <c r="BY84">
        <v>2275050011</v>
      </c>
      <c r="BZ84">
        <v>2</v>
      </c>
      <c r="CA84" t="s">
        <v>34</v>
      </c>
      <c r="CB84" t="s">
        <v>108</v>
      </c>
      <c r="CC84">
        <v>34003</v>
      </c>
      <c r="CE84" t="s">
        <v>139</v>
      </c>
      <c r="CF84">
        <v>48811</v>
      </c>
      <c r="CG84" t="s">
        <v>37</v>
      </c>
      <c r="CH84" t="s">
        <v>38</v>
      </c>
      <c r="CK84" t="s">
        <v>38</v>
      </c>
      <c r="CL84">
        <v>41.104300000000002</v>
      </c>
      <c r="CM84">
        <v>-74.164000000000001</v>
      </c>
      <c r="CN84" t="s">
        <v>39</v>
      </c>
      <c r="CO84" t="s">
        <v>140</v>
      </c>
      <c r="CP84" t="s">
        <v>34</v>
      </c>
      <c r="CQ84">
        <v>0</v>
      </c>
      <c r="CR84" t="s">
        <v>41</v>
      </c>
      <c r="CS84">
        <v>8</v>
      </c>
      <c r="CU84" t="s">
        <v>49</v>
      </c>
      <c r="CV84" t="s">
        <v>50</v>
      </c>
      <c r="CW84">
        <v>2.1302999999999999E-3</v>
      </c>
      <c r="CX84" t="s">
        <v>44</v>
      </c>
      <c r="CY84">
        <v>12395611</v>
      </c>
      <c r="DB84">
        <v>61582113</v>
      </c>
      <c r="DD84">
        <v>300</v>
      </c>
      <c r="DE84">
        <v>79694514</v>
      </c>
      <c r="DG84">
        <v>2275050011</v>
      </c>
      <c r="DH84">
        <v>2</v>
      </c>
      <c r="DI84" t="s">
        <v>34</v>
      </c>
      <c r="DJ84" t="s">
        <v>108</v>
      </c>
      <c r="DK84">
        <v>34003</v>
      </c>
      <c r="DM84" t="s">
        <v>139</v>
      </c>
      <c r="DN84">
        <v>48811</v>
      </c>
      <c r="DO84" t="s">
        <v>37</v>
      </c>
      <c r="DP84" t="s">
        <v>38</v>
      </c>
      <c r="DS84" t="s">
        <v>38</v>
      </c>
      <c r="DT84">
        <v>41.104300000000002</v>
      </c>
      <c r="DU84">
        <v>-74.164000000000001</v>
      </c>
      <c r="DV84" t="s">
        <v>39</v>
      </c>
      <c r="DW84" t="s">
        <v>140</v>
      </c>
      <c r="DX84" t="s">
        <v>34</v>
      </c>
      <c r="DY84">
        <v>0</v>
      </c>
      <c r="DZ84" t="s">
        <v>41</v>
      </c>
      <c r="EA84">
        <v>8</v>
      </c>
      <c r="EC84" t="s">
        <v>47</v>
      </c>
      <c r="ED84" t="s">
        <v>48</v>
      </c>
      <c r="EE84">
        <v>1.4699100000000001E-3</v>
      </c>
      <c r="EF84" t="s">
        <v>44</v>
      </c>
      <c r="EG84">
        <v>12395611</v>
      </c>
      <c r="EJ84">
        <v>61582113</v>
      </c>
      <c r="EL84">
        <v>300</v>
      </c>
      <c r="EM84">
        <v>79694514</v>
      </c>
      <c r="EO84">
        <v>2275050011</v>
      </c>
      <c r="EP84">
        <v>2</v>
      </c>
      <c r="EQ84" t="s">
        <v>34</v>
      </c>
      <c r="ER84" t="s">
        <v>108</v>
      </c>
      <c r="ES84">
        <v>34003</v>
      </c>
      <c r="EU84" t="s">
        <v>139</v>
      </c>
      <c r="EV84">
        <v>48811</v>
      </c>
      <c r="EW84" t="s">
        <v>37</v>
      </c>
      <c r="EX84" t="s">
        <v>38</v>
      </c>
      <c r="FA84" t="s">
        <v>38</v>
      </c>
      <c r="FB84">
        <v>41.104300000000002</v>
      </c>
      <c r="FC84">
        <v>-74.164000000000001</v>
      </c>
      <c r="FD84" t="s">
        <v>39</v>
      </c>
      <c r="FE84" t="s">
        <v>140</v>
      </c>
      <c r="FF84" t="s">
        <v>34</v>
      </c>
      <c r="FG84">
        <v>0</v>
      </c>
      <c r="FH84" t="s">
        <v>41</v>
      </c>
      <c r="FI84">
        <v>8</v>
      </c>
      <c r="FK84" t="s">
        <v>45</v>
      </c>
      <c r="FL84" t="s">
        <v>46</v>
      </c>
      <c r="FM84">
        <v>9.0000000000000006E-5</v>
      </c>
      <c r="FN84" t="s">
        <v>44</v>
      </c>
      <c r="FO84">
        <v>12395611</v>
      </c>
      <c r="FR84">
        <v>61582113</v>
      </c>
      <c r="FT84">
        <v>300</v>
      </c>
      <c r="FU84">
        <v>79694514</v>
      </c>
      <c r="FW84">
        <v>2275050011</v>
      </c>
      <c r="FX84">
        <v>2</v>
      </c>
      <c r="FY84" t="s">
        <v>34</v>
      </c>
      <c r="FZ84" t="s">
        <v>108</v>
      </c>
      <c r="GA84">
        <v>34003</v>
      </c>
      <c r="GC84" t="s">
        <v>139</v>
      </c>
      <c r="GD84">
        <v>48811</v>
      </c>
      <c r="GE84" t="s">
        <v>37</v>
      </c>
      <c r="GF84" t="s">
        <v>38</v>
      </c>
      <c r="GI84" t="s">
        <v>38</v>
      </c>
      <c r="GJ84">
        <v>41.104300000000002</v>
      </c>
      <c r="GK84">
        <v>-74.164000000000001</v>
      </c>
      <c r="GL84" t="s">
        <v>39</v>
      </c>
      <c r="GM84" t="s">
        <v>140</v>
      </c>
      <c r="GN84" t="s">
        <v>34</v>
      </c>
      <c r="GO84">
        <v>0</v>
      </c>
      <c r="GP84" t="s">
        <v>41</v>
      </c>
      <c r="GQ84">
        <v>8</v>
      </c>
      <c r="GS84" t="s">
        <v>42</v>
      </c>
      <c r="GT84" t="s">
        <v>43</v>
      </c>
      <c r="GU84">
        <v>1.3542700000000001E-3</v>
      </c>
      <c r="GV84" t="s">
        <v>44</v>
      </c>
    </row>
    <row r="85" spans="1:204" x14ac:dyDescent="0.25">
      <c r="A85">
        <v>12395611</v>
      </c>
      <c r="D85">
        <v>61582113</v>
      </c>
      <c r="F85">
        <v>300</v>
      </c>
      <c r="G85">
        <v>79694614</v>
      </c>
      <c r="I85">
        <v>2275050012</v>
      </c>
      <c r="J85">
        <v>2</v>
      </c>
      <c r="K85" t="s">
        <v>34</v>
      </c>
      <c r="L85" t="s">
        <v>108</v>
      </c>
      <c r="M85">
        <v>34003</v>
      </c>
      <c r="O85" t="s">
        <v>139</v>
      </c>
      <c r="P85">
        <v>48811</v>
      </c>
      <c r="Q85" t="s">
        <v>37</v>
      </c>
      <c r="R85" t="s">
        <v>38</v>
      </c>
      <c r="U85" t="s">
        <v>38</v>
      </c>
      <c r="V85">
        <v>41.104300000000002</v>
      </c>
      <c r="W85">
        <v>-74.164000000000001</v>
      </c>
      <c r="X85" t="s">
        <v>39</v>
      </c>
      <c r="Y85" t="s">
        <v>140</v>
      </c>
      <c r="Z85" t="s">
        <v>34</v>
      </c>
      <c r="AA85">
        <v>0</v>
      </c>
      <c r="AB85" t="s">
        <v>41</v>
      </c>
      <c r="AC85">
        <v>8</v>
      </c>
      <c r="AE85" t="s">
        <v>53</v>
      </c>
      <c r="AF85" t="s">
        <v>54</v>
      </c>
      <c r="AG85">
        <v>0.15802099999999999</v>
      </c>
      <c r="AH85" t="s">
        <v>44</v>
      </c>
      <c r="AI85">
        <v>12395611</v>
      </c>
      <c r="AL85">
        <v>61582113</v>
      </c>
      <c r="AN85">
        <v>300</v>
      </c>
      <c r="AO85">
        <v>79694614</v>
      </c>
      <c r="AQ85">
        <v>2275050012</v>
      </c>
      <c r="AR85">
        <v>2</v>
      </c>
      <c r="AS85" t="s">
        <v>34</v>
      </c>
      <c r="AT85" t="s">
        <v>108</v>
      </c>
      <c r="AU85">
        <v>34003</v>
      </c>
      <c r="AW85" t="s">
        <v>139</v>
      </c>
      <c r="AX85">
        <v>48811</v>
      </c>
      <c r="AY85" t="s">
        <v>37</v>
      </c>
      <c r="AZ85" t="s">
        <v>38</v>
      </c>
      <c r="BC85" t="s">
        <v>38</v>
      </c>
      <c r="BD85">
        <v>41.104300000000002</v>
      </c>
      <c r="BE85">
        <v>-74.164000000000001</v>
      </c>
      <c r="BF85" t="s">
        <v>39</v>
      </c>
      <c r="BG85" t="s">
        <v>140</v>
      </c>
      <c r="BH85" t="s">
        <v>34</v>
      </c>
      <c r="BI85">
        <v>0</v>
      </c>
      <c r="BJ85" t="s">
        <v>41</v>
      </c>
      <c r="BK85">
        <v>8</v>
      </c>
      <c r="BM85" t="s">
        <v>51</v>
      </c>
      <c r="BN85" t="s">
        <v>52</v>
      </c>
      <c r="BO85">
        <v>5.3417999999999998E-3</v>
      </c>
      <c r="BP85" t="s">
        <v>44</v>
      </c>
      <c r="BQ85">
        <v>12395611</v>
      </c>
      <c r="BT85">
        <v>61582113</v>
      </c>
      <c r="BV85">
        <v>300</v>
      </c>
      <c r="BW85">
        <v>79694614</v>
      </c>
      <c r="BY85">
        <v>2275050012</v>
      </c>
      <c r="BZ85">
        <v>2</v>
      </c>
      <c r="CA85" t="s">
        <v>34</v>
      </c>
      <c r="CB85" t="s">
        <v>108</v>
      </c>
      <c r="CC85">
        <v>34003</v>
      </c>
      <c r="CE85" t="s">
        <v>139</v>
      </c>
      <c r="CF85">
        <v>48811</v>
      </c>
      <c r="CG85" t="s">
        <v>37</v>
      </c>
      <c r="CH85" t="s">
        <v>38</v>
      </c>
      <c r="CK85" t="s">
        <v>38</v>
      </c>
      <c r="CL85">
        <v>41.104300000000002</v>
      </c>
      <c r="CM85">
        <v>-74.164000000000001</v>
      </c>
      <c r="CN85" t="s">
        <v>39</v>
      </c>
      <c r="CO85" t="s">
        <v>140</v>
      </c>
      <c r="CP85" t="s">
        <v>34</v>
      </c>
      <c r="CQ85">
        <v>0</v>
      </c>
      <c r="CR85" t="s">
        <v>41</v>
      </c>
      <c r="CS85">
        <v>8</v>
      </c>
      <c r="CU85" t="s">
        <v>49</v>
      </c>
      <c r="CV85" t="s">
        <v>50</v>
      </c>
      <c r="CW85">
        <v>3.9055499999999998E-3</v>
      </c>
      <c r="CX85" t="s">
        <v>44</v>
      </c>
      <c r="CY85">
        <v>12395611</v>
      </c>
      <c r="DB85">
        <v>61582113</v>
      </c>
      <c r="DD85">
        <v>300</v>
      </c>
      <c r="DE85">
        <v>79694614</v>
      </c>
      <c r="DG85">
        <v>2275050012</v>
      </c>
      <c r="DH85">
        <v>2</v>
      </c>
      <c r="DI85" t="s">
        <v>34</v>
      </c>
      <c r="DJ85" t="s">
        <v>108</v>
      </c>
      <c r="DK85">
        <v>34003</v>
      </c>
      <c r="DM85" t="s">
        <v>139</v>
      </c>
      <c r="DN85">
        <v>48811</v>
      </c>
      <c r="DO85" t="s">
        <v>37</v>
      </c>
      <c r="DP85" t="s">
        <v>38</v>
      </c>
      <c r="DS85" t="s">
        <v>38</v>
      </c>
      <c r="DT85">
        <v>41.104300000000002</v>
      </c>
      <c r="DU85">
        <v>-74.164000000000001</v>
      </c>
      <c r="DV85" t="s">
        <v>39</v>
      </c>
      <c r="DW85" t="s">
        <v>140</v>
      </c>
      <c r="DX85" t="s">
        <v>34</v>
      </c>
      <c r="DY85">
        <v>0</v>
      </c>
      <c r="DZ85" t="s">
        <v>41</v>
      </c>
      <c r="EA85">
        <v>8</v>
      </c>
      <c r="EC85" t="s">
        <v>47</v>
      </c>
      <c r="ED85" t="s">
        <v>48</v>
      </c>
      <c r="EE85">
        <v>3.8118200000000001E-3</v>
      </c>
      <c r="EF85" t="s">
        <v>44</v>
      </c>
      <c r="EG85">
        <v>12395611</v>
      </c>
      <c r="EJ85">
        <v>61582113</v>
      </c>
      <c r="EL85">
        <v>300</v>
      </c>
      <c r="EM85">
        <v>79694614</v>
      </c>
      <c r="EO85">
        <v>2275050012</v>
      </c>
      <c r="EP85">
        <v>2</v>
      </c>
      <c r="EQ85" t="s">
        <v>34</v>
      </c>
      <c r="ER85" t="s">
        <v>108</v>
      </c>
      <c r="ES85">
        <v>34003</v>
      </c>
      <c r="EU85" t="s">
        <v>139</v>
      </c>
      <c r="EV85">
        <v>48811</v>
      </c>
      <c r="EW85" t="s">
        <v>37</v>
      </c>
      <c r="EX85" t="s">
        <v>38</v>
      </c>
      <c r="FA85" t="s">
        <v>38</v>
      </c>
      <c r="FB85">
        <v>41.104300000000002</v>
      </c>
      <c r="FC85">
        <v>-74.164000000000001</v>
      </c>
      <c r="FD85" t="s">
        <v>39</v>
      </c>
      <c r="FE85" t="s">
        <v>140</v>
      </c>
      <c r="FF85" t="s">
        <v>34</v>
      </c>
      <c r="FG85">
        <v>0</v>
      </c>
      <c r="FH85" t="s">
        <v>41</v>
      </c>
      <c r="FI85">
        <v>8</v>
      </c>
      <c r="FK85" t="s">
        <v>45</v>
      </c>
      <c r="FL85" t="s">
        <v>46</v>
      </c>
      <c r="FM85">
        <v>1.2140199999999999E-3</v>
      </c>
      <c r="FN85" t="s">
        <v>44</v>
      </c>
      <c r="FO85">
        <v>12395611</v>
      </c>
      <c r="FR85">
        <v>61582113</v>
      </c>
      <c r="FT85">
        <v>300</v>
      </c>
      <c r="FU85">
        <v>79694614</v>
      </c>
      <c r="FW85">
        <v>2275050012</v>
      </c>
      <c r="FX85">
        <v>2</v>
      </c>
      <c r="FY85" t="s">
        <v>34</v>
      </c>
      <c r="FZ85" t="s">
        <v>108</v>
      </c>
      <c r="GA85">
        <v>34003</v>
      </c>
      <c r="GC85" t="s">
        <v>139</v>
      </c>
      <c r="GD85">
        <v>48811</v>
      </c>
      <c r="GE85" t="s">
        <v>37</v>
      </c>
      <c r="GF85" t="s">
        <v>38</v>
      </c>
      <c r="GI85" t="s">
        <v>38</v>
      </c>
      <c r="GJ85">
        <v>41.104300000000002</v>
      </c>
      <c r="GK85">
        <v>-74.164000000000001</v>
      </c>
      <c r="GL85" t="s">
        <v>39</v>
      </c>
      <c r="GM85" t="s">
        <v>140</v>
      </c>
      <c r="GN85" t="s">
        <v>34</v>
      </c>
      <c r="GO85">
        <v>0</v>
      </c>
      <c r="GP85" t="s">
        <v>41</v>
      </c>
      <c r="GQ85">
        <v>8</v>
      </c>
      <c r="GS85" t="s">
        <v>42</v>
      </c>
      <c r="GT85" t="s">
        <v>43</v>
      </c>
      <c r="GU85">
        <v>1.1376499999999999E-2</v>
      </c>
      <c r="GV85" t="s">
        <v>44</v>
      </c>
    </row>
    <row r="86" spans="1:204" x14ac:dyDescent="0.25">
      <c r="A86">
        <v>11862211</v>
      </c>
      <c r="D86">
        <v>61009213</v>
      </c>
      <c r="F86">
        <v>300</v>
      </c>
      <c r="G86">
        <v>78557714</v>
      </c>
      <c r="I86">
        <v>2275050011</v>
      </c>
      <c r="J86">
        <v>2</v>
      </c>
      <c r="K86" t="s">
        <v>34</v>
      </c>
      <c r="L86" t="s">
        <v>108</v>
      </c>
      <c r="M86">
        <v>34003</v>
      </c>
      <c r="O86" t="s">
        <v>281</v>
      </c>
      <c r="P86">
        <v>48811</v>
      </c>
      <c r="Q86" t="s">
        <v>37</v>
      </c>
      <c r="R86" t="s">
        <v>38</v>
      </c>
      <c r="U86" t="s">
        <v>38</v>
      </c>
      <c r="V86">
        <v>40.902900000000002</v>
      </c>
      <c r="W86">
        <v>-74.132900000000006</v>
      </c>
      <c r="X86" t="s">
        <v>39</v>
      </c>
      <c r="Y86" t="s">
        <v>256</v>
      </c>
      <c r="Z86" t="s">
        <v>34</v>
      </c>
      <c r="AA86">
        <v>0</v>
      </c>
      <c r="AB86" t="s">
        <v>41</v>
      </c>
      <c r="AC86">
        <v>8</v>
      </c>
      <c r="AE86" t="s">
        <v>53</v>
      </c>
      <c r="AF86" t="s">
        <v>54</v>
      </c>
      <c r="AG86">
        <v>0.108126</v>
      </c>
      <c r="AH86" t="s">
        <v>44</v>
      </c>
      <c r="AI86">
        <v>11862211</v>
      </c>
      <c r="AL86">
        <v>61009213</v>
      </c>
      <c r="AN86">
        <v>300</v>
      </c>
      <c r="AO86">
        <v>78557714</v>
      </c>
      <c r="AQ86">
        <v>2275050011</v>
      </c>
      <c r="AR86">
        <v>2</v>
      </c>
      <c r="AS86" t="s">
        <v>34</v>
      </c>
      <c r="AT86" t="s">
        <v>108</v>
      </c>
      <c r="AU86">
        <v>34003</v>
      </c>
      <c r="AW86" t="s">
        <v>281</v>
      </c>
      <c r="AX86">
        <v>48811</v>
      </c>
      <c r="AY86" t="s">
        <v>37</v>
      </c>
      <c r="AZ86" t="s">
        <v>38</v>
      </c>
      <c r="BC86" t="s">
        <v>38</v>
      </c>
      <c r="BD86">
        <v>40.902900000000002</v>
      </c>
      <c r="BE86">
        <v>-74.132900000000006</v>
      </c>
      <c r="BF86" t="s">
        <v>39</v>
      </c>
      <c r="BG86" t="s">
        <v>256</v>
      </c>
      <c r="BH86" t="s">
        <v>34</v>
      </c>
      <c r="BI86">
        <v>0</v>
      </c>
      <c r="BJ86" t="s">
        <v>41</v>
      </c>
      <c r="BK86">
        <v>8</v>
      </c>
      <c r="BM86" t="s">
        <v>51</v>
      </c>
      <c r="BN86" t="s">
        <v>52</v>
      </c>
      <c r="BO86">
        <v>5.8500000000000002E-4</v>
      </c>
      <c r="BP86" t="s">
        <v>44</v>
      </c>
      <c r="BQ86">
        <v>11862211</v>
      </c>
      <c r="BT86">
        <v>61009213</v>
      </c>
      <c r="BV86">
        <v>300</v>
      </c>
      <c r="BW86">
        <v>78557714</v>
      </c>
      <c r="BY86">
        <v>2275050011</v>
      </c>
      <c r="BZ86">
        <v>2</v>
      </c>
      <c r="CA86" t="s">
        <v>34</v>
      </c>
      <c r="CB86" t="s">
        <v>108</v>
      </c>
      <c r="CC86">
        <v>34003</v>
      </c>
      <c r="CE86" t="s">
        <v>281</v>
      </c>
      <c r="CF86">
        <v>48811</v>
      </c>
      <c r="CG86" t="s">
        <v>37</v>
      </c>
      <c r="CH86" t="s">
        <v>38</v>
      </c>
      <c r="CK86" t="s">
        <v>38</v>
      </c>
      <c r="CL86">
        <v>40.902900000000002</v>
      </c>
      <c r="CM86">
        <v>-74.132900000000006</v>
      </c>
      <c r="CN86" t="s">
        <v>39</v>
      </c>
      <c r="CO86" t="s">
        <v>256</v>
      </c>
      <c r="CP86" t="s">
        <v>34</v>
      </c>
      <c r="CQ86">
        <v>0</v>
      </c>
      <c r="CR86" t="s">
        <v>41</v>
      </c>
      <c r="CS86">
        <v>8</v>
      </c>
      <c r="CU86" t="s">
        <v>49</v>
      </c>
      <c r="CV86" t="s">
        <v>50</v>
      </c>
      <c r="CW86">
        <v>2.1302999999999999E-3</v>
      </c>
      <c r="CX86" t="s">
        <v>44</v>
      </c>
      <c r="CY86">
        <v>11862211</v>
      </c>
      <c r="DB86">
        <v>61009213</v>
      </c>
      <c r="DD86">
        <v>300</v>
      </c>
      <c r="DE86">
        <v>78557714</v>
      </c>
      <c r="DG86">
        <v>2275050011</v>
      </c>
      <c r="DH86">
        <v>2</v>
      </c>
      <c r="DI86" t="s">
        <v>34</v>
      </c>
      <c r="DJ86" t="s">
        <v>108</v>
      </c>
      <c r="DK86">
        <v>34003</v>
      </c>
      <c r="DM86" t="s">
        <v>281</v>
      </c>
      <c r="DN86">
        <v>48811</v>
      </c>
      <c r="DO86" t="s">
        <v>37</v>
      </c>
      <c r="DP86" t="s">
        <v>38</v>
      </c>
      <c r="DS86" t="s">
        <v>38</v>
      </c>
      <c r="DT86">
        <v>40.902900000000002</v>
      </c>
      <c r="DU86">
        <v>-74.132900000000006</v>
      </c>
      <c r="DV86" t="s">
        <v>39</v>
      </c>
      <c r="DW86" t="s">
        <v>256</v>
      </c>
      <c r="DX86" t="s">
        <v>34</v>
      </c>
      <c r="DY86">
        <v>0</v>
      </c>
      <c r="DZ86" t="s">
        <v>41</v>
      </c>
      <c r="EA86">
        <v>8</v>
      </c>
      <c r="EC86" t="s">
        <v>47</v>
      </c>
      <c r="ED86" t="s">
        <v>48</v>
      </c>
      <c r="EE86">
        <v>1.4699100000000001E-3</v>
      </c>
      <c r="EF86" t="s">
        <v>44</v>
      </c>
      <c r="EG86">
        <v>11862211</v>
      </c>
      <c r="EJ86">
        <v>61009213</v>
      </c>
      <c r="EL86">
        <v>300</v>
      </c>
      <c r="EM86">
        <v>78557714</v>
      </c>
      <c r="EO86">
        <v>2275050011</v>
      </c>
      <c r="EP86">
        <v>2</v>
      </c>
      <c r="EQ86" t="s">
        <v>34</v>
      </c>
      <c r="ER86" t="s">
        <v>108</v>
      </c>
      <c r="ES86">
        <v>34003</v>
      </c>
      <c r="EU86" t="s">
        <v>281</v>
      </c>
      <c r="EV86">
        <v>48811</v>
      </c>
      <c r="EW86" t="s">
        <v>37</v>
      </c>
      <c r="EX86" t="s">
        <v>38</v>
      </c>
      <c r="FA86" t="s">
        <v>38</v>
      </c>
      <c r="FB86">
        <v>40.902900000000002</v>
      </c>
      <c r="FC86">
        <v>-74.132900000000006</v>
      </c>
      <c r="FD86" t="s">
        <v>39</v>
      </c>
      <c r="FE86" t="s">
        <v>256</v>
      </c>
      <c r="FF86" t="s">
        <v>34</v>
      </c>
      <c r="FG86">
        <v>0</v>
      </c>
      <c r="FH86" t="s">
        <v>41</v>
      </c>
      <c r="FI86">
        <v>8</v>
      </c>
      <c r="FK86" t="s">
        <v>45</v>
      </c>
      <c r="FL86" t="s">
        <v>46</v>
      </c>
      <c r="FM86">
        <v>9.0000000000000006E-5</v>
      </c>
      <c r="FN86" t="s">
        <v>44</v>
      </c>
      <c r="FO86">
        <v>11862211</v>
      </c>
      <c r="FR86">
        <v>61009213</v>
      </c>
      <c r="FT86">
        <v>300</v>
      </c>
      <c r="FU86">
        <v>78557714</v>
      </c>
      <c r="FW86">
        <v>2275050011</v>
      </c>
      <c r="FX86">
        <v>2</v>
      </c>
      <c r="FY86" t="s">
        <v>34</v>
      </c>
      <c r="FZ86" t="s">
        <v>108</v>
      </c>
      <c r="GA86">
        <v>34003</v>
      </c>
      <c r="GC86" t="s">
        <v>281</v>
      </c>
      <c r="GD86">
        <v>48811</v>
      </c>
      <c r="GE86" t="s">
        <v>37</v>
      </c>
      <c r="GF86" t="s">
        <v>38</v>
      </c>
      <c r="GI86" t="s">
        <v>38</v>
      </c>
      <c r="GJ86">
        <v>40.902900000000002</v>
      </c>
      <c r="GK86">
        <v>-74.132900000000006</v>
      </c>
      <c r="GL86" t="s">
        <v>39</v>
      </c>
      <c r="GM86" t="s">
        <v>256</v>
      </c>
      <c r="GN86" t="s">
        <v>34</v>
      </c>
      <c r="GO86">
        <v>0</v>
      </c>
      <c r="GP86" t="s">
        <v>41</v>
      </c>
      <c r="GQ86">
        <v>8</v>
      </c>
      <c r="GS86" t="s">
        <v>42</v>
      </c>
      <c r="GT86" t="s">
        <v>43</v>
      </c>
      <c r="GU86">
        <v>1.3542700000000001E-3</v>
      </c>
      <c r="GV86" t="s">
        <v>44</v>
      </c>
    </row>
    <row r="87" spans="1:204" x14ac:dyDescent="0.25">
      <c r="A87">
        <v>11862211</v>
      </c>
      <c r="D87">
        <v>61009213</v>
      </c>
      <c r="F87">
        <v>300</v>
      </c>
      <c r="G87">
        <v>78557814</v>
      </c>
      <c r="I87">
        <v>2275050012</v>
      </c>
      <c r="J87">
        <v>2</v>
      </c>
      <c r="K87" t="s">
        <v>34</v>
      </c>
      <c r="L87" t="s">
        <v>108</v>
      </c>
      <c r="M87">
        <v>34003</v>
      </c>
      <c r="O87" t="s">
        <v>281</v>
      </c>
      <c r="P87">
        <v>48811</v>
      </c>
      <c r="Q87" t="s">
        <v>37</v>
      </c>
      <c r="R87" t="s">
        <v>38</v>
      </c>
      <c r="U87" t="s">
        <v>38</v>
      </c>
      <c r="V87">
        <v>40.902900000000002</v>
      </c>
      <c r="W87">
        <v>-74.132900000000006</v>
      </c>
      <c r="X87" t="s">
        <v>39</v>
      </c>
      <c r="Y87" t="s">
        <v>256</v>
      </c>
      <c r="Z87" t="s">
        <v>34</v>
      </c>
      <c r="AA87">
        <v>0</v>
      </c>
      <c r="AB87" t="s">
        <v>41</v>
      </c>
      <c r="AC87">
        <v>8</v>
      </c>
      <c r="AE87" t="s">
        <v>53</v>
      </c>
      <c r="AF87" t="s">
        <v>54</v>
      </c>
      <c r="AG87">
        <v>0.15802099999999999</v>
      </c>
      <c r="AH87" t="s">
        <v>44</v>
      </c>
      <c r="AI87">
        <v>11862211</v>
      </c>
      <c r="AL87">
        <v>61009213</v>
      </c>
      <c r="AN87">
        <v>300</v>
      </c>
      <c r="AO87">
        <v>78557814</v>
      </c>
      <c r="AQ87">
        <v>2275050012</v>
      </c>
      <c r="AR87">
        <v>2</v>
      </c>
      <c r="AS87" t="s">
        <v>34</v>
      </c>
      <c r="AT87" t="s">
        <v>108</v>
      </c>
      <c r="AU87">
        <v>34003</v>
      </c>
      <c r="AW87" t="s">
        <v>281</v>
      </c>
      <c r="AX87">
        <v>48811</v>
      </c>
      <c r="AY87" t="s">
        <v>37</v>
      </c>
      <c r="AZ87" t="s">
        <v>38</v>
      </c>
      <c r="BC87" t="s">
        <v>38</v>
      </c>
      <c r="BD87">
        <v>40.902900000000002</v>
      </c>
      <c r="BE87">
        <v>-74.132900000000006</v>
      </c>
      <c r="BF87" t="s">
        <v>39</v>
      </c>
      <c r="BG87" t="s">
        <v>256</v>
      </c>
      <c r="BH87" t="s">
        <v>34</v>
      </c>
      <c r="BI87">
        <v>0</v>
      </c>
      <c r="BJ87" t="s">
        <v>41</v>
      </c>
      <c r="BK87">
        <v>8</v>
      </c>
      <c r="BM87" t="s">
        <v>51</v>
      </c>
      <c r="BN87" t="s">
        <v>52</v>
      </c>
      <c r="BO87">
        <v>5.3417999999999998E-3</v>
      </c>
      <c r="BP87" t="s">
        <v>44</v>
      </c>
      <c r="BQ87">
        <v>11862211</v>
      </c>
      <c r="BT87">
        <v>61009213</v>
      </c>
      <c r="BV87">
        <v>300</v>
      </c>
      <c r="BW87">
        <v>78557814</v>
      </c>
      <c r="BY87">
        <v>2275050012</v>
      </c>
      <c r="BZ87">
        <v>2</v>
      </c>
      <c r="CA87" t="s">
        <v>34</v>
      </c>
      <c r="CB87" t="s">
        <v>108</v>
      </c>
      <c r="CC87">
        <v>34003</v>
      </c>
      <c r="CE87" t="s">
        <v>281</v>
      </c>
      <c r="CF87">
        <v>48811</v>
      </c>
      <c r="CG87" t="s">
        <v>37</v>
      </c>
      <c r="CH87" t="s">
        <v>38</v>
      </c>
      <c r="CK87" t="s">
        <v>38</v>
      </c>
      <c r="CL87">
        <v>40.902900000000002</v>
      </c>
      <c r="CM87">
        <v>-74.132900000000006</v>
      </c>
      <c r="CN87" t="s">
        <v>39</v>
      </c>
      <c r="CO87" t="s">
        <v>256</v>
      </c>
      <c r="CP87" t="s">
        <v>34</v>
      </c>
      <c r="CQ87">
        <v>0</v>
      </c>
      <c r="CR87" t="s">
        <v>41</v>
      </c>
      <c r="CS87">
        <v>8</v>
      </c>
      <c r="CU87" t="s">
        <v>49</v>
      </c>
      <c r="CV87" t="s">
        <v>50</v>
      </c>
      <c r="CW87">
        <v>3.9055499999999998E-3</v>
      </c>
      <c r="CX87" t="s">
        <v>44</v>
      </c>
      <c r="CY87">
        <v>11862211</v>
      </c>
      <c r="DB87">
        <v>61009213</v>
      </c>
      <c r="DD87">
        <v>300</v>
      </c>
      <c r="DE87">
        <v>78557814</v>
      </c>
      <c r="DG87">
        <v>2275050012</v>
      </c>
      <c r="DH87">
        <v>2</v>
      </c>
      <c r="DI87" t="s">
        <v>34</v>
      </c>
      <c r="DJ87" t="s">
        <v>108</v>
      </c>
      <c r="DK87">
        <v>34003</v>
      </c>
      <c r="DM87" t="s">
        <v>281</v>
      </c>
      <c r="DN87">
        <v>48811</v>
      </c>
      <c r="DO87" t="s">
        <v>37</v>
      </c>
      <c r="DP87" t="s">
        <v>38</v>
      </c>
      <c r="DS87" t="s">
        <v>38</v>
      </c>
      <c r="DT87">
        <v>40.902900000000002</v>
      </c>
      <c r="DU87">
        <v>-74.132900000000006</v>
      </c>
      <c r="DV87" t="s">
        <v>39</v>
      </c>
      <c r="DW87" t="s">
        <v>256</v>
      </c>
      <c r="DX87" t="s">
        <v>34</v>
      </c>
      <c r="DY87">
        <v>0</v>
      </c>
      <c r="DZ87" t="s">
        <v>41</v>
      </c>
      <c r="EA87">
        <v>8</v>
      </c>
      <c r="EC87" t="s">
        <v>47</v>
      </c>
      <c r="ED87" t="s">
        <v>48</v>
      </c>
      <c r="EE87">
        <v>3.8118200000000001E-3</v>
      </c>
      <c r="EF87" t="s">
        <v>44</v>
      </c>
      <c r="EG87">
        <v>11862211</v>
      </c>
      <c r="EJ87">
        <v>61009213</v>
      </c>
      <c r="EL87">
        <v>300</v>
      </c>
      <c r="EM87">
        <v>78557814</v>
      </c>
      <c r="EO87">
        <v>2275050012</v>
      </c>
      <c r="EP87">
        <v>2</v>
      </c>
      <c r="EQ87" t="s">
        <v>34</v>
      </c>
      <c r="ER87" t="s">
        <v>108</v>
      </c>
      <c r="ES87">
        <v>34003</v>
      </c>
      <c r="EU87" t="s">
        <v>281</v>
      </c>
      <c r="EV87">
        <v>48811</v>
      </c>
      <c r="EW87" t="s">
        <v>37</v>
      </c>
      <c r="EX87" t="s">
        <v>38</v>
      </c>
      <c r="FA87" t="s">
        <v>38</v>
      </c>
      <c r="FB87">
        <v>40.902900000000002</v>
      </c>
      <c r="FC87">
        <v>-74.132900000000006</v>
      </c>
      <c r="FD87" t="s">
        <v>39</v>
      </c>
      <c r="FE87" t="s">
        <v>256</v>
      </c>
      <c r="FF87" t="s">
        <v>34</v>
      </c>
      <c r="FG87">
        <v>0</v>
      </c>
      <c r="FH87" t="s">
        <v>41</v>
      </c>
      <c r="FI87">
        <v>8</v>
      </c>
      <c r="FK87" t="s">
        <v>45</v>
      </c>
      <c r="FL87" t="s">
        <v>46</v>
      </c>
      <c r="FM87">
        <v>1.2140199999999999E-3</v>
      </c>
      <c r="FN87" t="s">
        <v>44</v>
      </c>
      <c r="FO87">
        <v>11862211</v>
      </c>
      <c r="FR87">
        <v>61009213</v>
      </c>
      <c r="FT87">
        <v>300</v>
      </c>
      <c r="FU87">
        <v>78557814</v>
      </c>
      <c r="FW87">
        <v>2275050012</v>
      </c>
      <c r="FX87">
        <v>2</v>
      </c>
      <c r="FY87" t="s">
        <v>34</v>
      </c>
      <c r="FZ87" t="s">
        <v>108</v>
      </c>
      <c r="GA87">
        <v>34003</v>
      </c>
      <c r="GC87" t="s">
        <v>281</v>
      </c>
      <c r="GD87">
        <v>48811</v>
      </c>
      <c r="GE87" t="s">
        <v>37</v>
      </c>
      <c r="GF87" t="s">
        <v>38</v>
      </c>
      <c r="GI87" t="s">
        <v>38</v>
      </c>
      <c r="GJ87">
        <v>40.902900000000002</v>
      </c>
      <c r="GK87">
        <v>-74.132900000000006</v>
      </c>
      <c r="GL87" t="s">
        <v>39</v>
      </c>
      <c r="GM87" t="s">
        <v>256</v>
      </c>
      <c r="GN87" t="s">
        <v>34</v>
      </c>
      <c r="GO87">
        <v>0</v>
      </c>
      <c r="GP87" t="s">
        <v>41</v>
      </c>
      <c r="GQ87">
        <v>8</v>
      </c>
      <c r="GS87" t="s">
        <v>42</v>
      </c>
      <c r="GT87" t="s">
        <v>43</v>
      </c>
      <c r="GU87">
        <v>1.1376499999999999E-2</v>
      </c>
      <c r="GV87" t="s">
        <v>44</v>
      </c>
    </row>
    <row r="88" spans="1:204" x14ac:dyDescent="0.25">
      <c r="A88">
        <v>11827611</v>
      </c>
      <c r="D88">
        <v>60745713</v>
      </c>
      <c r="F88">
        <v>300</v>
      </c>
      <c r="G88">
        <v>78032714</v>
      </c>
      <c r="I88">
        <v>2275050011</v>
      </c>
      <c r="J88">
        <v>2</v>
      </c>
      <c r="K88" t="s">
        <v>34</v>
      </c>
      <c r="L88" t="s">
        <v>108</v>
      </c>
      <c r="M88">
        <v>34003</v>
      </c>
      <c r="O88" t="s">
        <v>478</v>
      </c>
      <c r="P88">
        <v>48811</v>
      </c>
      <c r="Q88" t="s">
        <v>37</v>
      </c>
      <c r="R88" t="s">
        <v>38</v>
      </c>
      <c r="U88" t="s">
        <v>38</v>
      </c>
      <c r="V88">
        <v>40.850099999999998</v>
      </c>
      <c r="W88">
        <v>-74.032899999999998</v>
      </c>
      <c r="X88" t="s">
        <v>39</v>
      </c>
      <c r="Y88" t="s">
        <v>478</v>
      </c>
      <c r="Z88" t="s">
        <v>34</v>
      </c>
      <c r="AA88">
        <v>0</v>
      </c>
      <c r="AB88" t="s">
        <v>41</v>
      </c>
      <c r="AC88">
        <v>8</v>
      </c>
      <c r="AE88" t="s">
        <v>53</v>
      </c>
      <c r="AF88" t="s">
        <v>54</v>
      </c>
      <c r="AG88">
        <v>6.0070000000000002E-3</v>
      </c>
      <c r="AH88" t="s">
        <v>44</v>
      </c>
      <c r="AI88">
        <v>11827611</v>
      </c>
      <c r="AL88">
        <v>60745713</v>
      </c>
      <c r="AN88">
        <v>300</v>
      </c>
      <c r="AO88">
        <v>78032714</v>
      </c>
      <c r="AQ88">
        <v>2275050011</v>
      </c>
      <c r="AR88">
        <v>2</v>
      </c>
      <c r="AS88" t="s">
        <v>34</v>
      </c>
      <c r="AT88" t="s">
        <v>108</v>
      </c>
      <c r="AU88">
        <v>34003</v>
      </c>
      <c r="AW88" t="s">
        <v>478</v>
      </c>
      <c r="AX88">
        <v>48811</v>
      </c>
      <c r="AY88" t="s">
        <v>37</v>
      </c>
      <c r="AZ88" t="s">
        <v>38</v>
      </c>
      <c r="BC88" t="s">
        <v>38</v>
      </c>
      <c r="BD88">
        <v>40.850099999999998</v>
      </c>
      <c r="BE88">
        <v>-74.032899999999998</v>
      </c>
      <c r="BF88" t="s">
        <v>39</v>
      </c>
      <c r="BG88" t="s">
        <v>478</v>
      </c>
      <c r="BH88" t="s">
        <v>34</v>
      </c>
      <c r="BI88">
        <v>0</v>
      </c>
      <c r="BJ88" t="s">
        <v>41</v>
      </c>
      <c r="BK88">
        <v>8</v>
      </c>
      <c r="BM88" t="s">
        <v>51</v>
      </c>
      <c r="BN88" t="s">
        <v>52</v>
      </c>
      <c r="BO88">
        <v>3.2499999999999997E-5</v>
      </c>
      <c r="BP88" t="s">
        <v>44</v>
      </c>
      <c r="BQ88">
        <v>11827611</v>
      </c>
      <c r="BT88">
        <v>60745713</v>
      </c>
      <c r="BV88">
        <v>300</v>
      </c>
      <c r="BW88">
        <v>78032714</v>
      </c>
      <c r="BY88">
        <v>2275050011</v>
      </c>
      <c r="BZ88">
        <v>2</v>
      </c>
      <c r="CA88" t="s">
        <v>34</v>
      </c>
      <c r="CB88" t="s">
        <v>108</v>
      </c>
      <c r="CC88">
        <v>34003</v>
      </c>
      <c r="CE88" t="s">
        <v>478</v>
      </c>
      <c r="CF88">
        <v>48811</v>
      </c>
      <c r="CG88" t="s">
        <v>37</v>
      </c>
      <c r="CH88" t="s">
        <v>38</v>
      </c>
      <c r="CK88" t="s">
        <v>38</v>
      </c>
      <c r="CL88">
        <v>40.850099999999998</v>
      </c>
      <c r="CM88">
        <v>-74.032899999999998</v>
      </c>
      <c r="CN88" t="s">
        <v>39</v>
      </c>
      <c r="CO88" t="s">
        <v>478</v>
      </c>
      <c r="CP88" t="s">
        <v>34</v>
      </c>
      <c r="CQ88">
        <v>0</v>
      </c>
      <c r="CR88" t="s">
        <v>41</v>
      </c>
      <c r="CS88">
        <v>8</v>
      </c>
      <c r="CU88" t="s">
        <v>49</v>
      </c>
      <c r="CV88" t="s">
        <v>50</v>
      </c>
      <c r="CW88">
        <v>1.1835E-4</v>
      </c>
      <c r="CX88" t="s">
        <v>44</v>
      </c>
      <c r="CY88">
        <v>11827611</v>
      </c>
      <c r="DB88">
        <v>60745713</v>
      </c>
      <c r="DD88">
        <v>300</v>
      </c>
      <c r="DE88">
        <v>78032714</v>
      </c>
      <c r="DG88">
        <v>2275050011</v>
      </c>
      <c r="DH88">
        <v>2</v>
      </c>
      <c r="DI88" t="s">
        <v>34</v>
      </c>
      <c r="DJ88" t="s">
        <v>108</v>
      </c>
      <c r="DK88">
        <v>34003</v>
      </c>
      <c r="DM88" t="s">
        <v>478</v>
      </c>
      <c r="DN88">
        <v>48811</v>
      </c>
      <c r="DO88" t="s">
        <v>37</v>
      </c>
      <c r="DP88" t="s">
        <v>38</v>
      </c>
      <c r="DS88" t="s">
        <v>38</v>
      </c>
      <c r="DT88">
        <v>40.850099999999998</v>
      </c>
      <c r="DU88">
        <v>-74.032899999999998</v>
      </c>
      <c r="DV88" t="s">
        <v>39</v>
      </c>
      <c r="DW88" t="s">
        <v>478</v>
      </c>
      <c r="DX88" t="s">
        <v>34</v>
      </c>
      <c r="DY88">
        <v>0</v>
      </c>
      <c r="DZ88" t="s">
        <v>41</v>
      </c>
      <c r="EA88">
        <v>8</v>
      </c>
      <c r="EC88" t="s">
        <v>47</v>
      </c>
      <c r="ED88" t="s">
        <v>48</v>
      </c>
      <c r="EE88">
        <v>8.1661499999999997E-5</v>
      </c>
      <c r="EF88" t="s">
        <v>44</v>
      </c>
      <c r="EG88">
        <v>11827611</v>
      </c>
      <c r="EJ88">
        <v>60745713</v>
      </c>
      <c r="EL88">
        <v>300</v>
      </c>
      <c r="EM88">
        <v>78032714</v>
      </c>
      <c r="EO88">
        <v>2275050011</v>
      </c>
      <c r="EP88">
        <v>2</v>
      </c>
      <c r="EQ88" t="s">
        <v>34</v>
      </c>
      <c r="ER88" t="s">
        <v>108</v>
      </c>
      <c r="ES88">
        <v>34003</v>
      </c>
      <c r="EU88" t="s">
        <v>478</v>
      </c>
      <c r="EV88">
        <v>48811</v>
      </c>
      <c r="EW88" t="s">
        <v>37</v>
      </c>
      <c r="EX88" t="s">
        <v>38</v>
      </c>
      <c r="FA88" t="s">
        <v>38</v>
      </c>
      <c r="FB88">
        <v>40.850099999999998</v>
      </c>
      <c r="FC88">
        <v>-74.032899999999998</v>
      </c>
      <c r="FD88" t="s">
        <v>39</v>
      </c>
      <c r="FE88" t="s">
        <v>478</v>
      </c>
      <c r="FF88" t="s">
        <v>34</v>
      </c>
      <c r="FG88">
        <v>0</v>
      </c>
      <c r="FH88" t="s">
        <v>41</v>
      </c>
      <c r="FI88">
        <v>8</v>
      </c>
      <c r="FK88" t="s">
        <v>45</v>
      </c>
      <c r="FL88" t="s">
        <v>46</v>
      </c>
      <c r="FM88">
        <v>5.0000000000000004E-6</v>
      </c>
      <c r="FN88" t="s">
        <v>44</v>
      </c>
      <c r="FO88">
        <v>11827611</v>
      </c>
      <c r="FR88">
        <v>60745713</v>
      </c>
      <c r="FT88">
        <v>300</v>
      </c>
      <c r="FU88">
        <v>78032714</v>
      </c>
      <c r="FW88">
        <v>2275050011</v>
      </c>
      <c r="FX88">
        <v>2</v>
      </c>
      <c r="FY88" t="s">
        <v>34</v>
      </c>
      <c r="FZ88" t="s">
        <v>108</v>
      </c>
      <c r="GA88">
        <v>34003</v>
      </c>
      <c r="GC88" t="s">
        <v>478</v>
      </c>
      <c r="GD88">
        <v>48811</v>
      </c>
      <c r="GE88" t="s">
        <v>37</v>
      </c>
      <c r="GF88" t="s">
        <v>38</v>
      </c>
      <c r="GI88" t="s">
        <v>38</v>
      </c>
      <c r="GJ88">
        <v>40.850099999999998</v>
      </c>
      <c r="GK88">
        <v>-74.032899999999998</v>
      </c>
      <c r="GL88" t="s">
        <v>39</v>
      </c>
      <c r="GM88" t="s">
        <v>478</v>
      </c>
      <c r="GN88" t="s">
        <v>34</v>
      </c>
      <c r="GO88">
        <v>0</v>
      </c>
      <c r="GP88" t="s">
        <v>41</v>
      </c>
      <c r="GQ88">
        <v>8</v>
      </c>
      <c r="GS88" t="s">
        <v>42</v>
      </c>
      <c r="GT88" t="s">
        <v>43</v>
      </c>
      <c r="GU88">
        <v>7.5236999999999998E-5</v>
      </c>
      <c r="GV88" t="s">
        <v>44</v>
      </c>
    </row>
    <row r="89" spans="1:204" x14ac:dyDescent="0.25">
      <c r="A89">
        <v>16131111</v>
      </c>
      <c r="D89">
        <v>103126413</v>
      </c>
      <c r="F89">
        <v>300</v>
      </c>
      <c r="G89">
        <v>144735114</v>
      </c>
      <c r="I89">
        <v>2275050011</v>
      </c>
      <c r="J89">
        <v>2</v>
      </c>
      <c r="K89" t="s">
        <v>34</v>
      </c>
      <c r="L89" t="s">
        <v>108</v>
      </c>
      <c r="M89">
        <v>34003</v>
      </c>
      <c r="O89" t="s">
        <v>109</v>
      </c>
      <c r="P89">
        <v>48811</v>
      </c>
      <c r="Q89" t="s">
        <v>37</v>
      </c>
      <c r="R89" t="s">
        <v>38</v>
      </c>
      <c r="U89" t="s">
        <v>38</v>
      </c>
      <c r="V89">
        <v>40.815638999999997</v>
      </c>
      <c r="W89">
        <v>-74.070554999999999</v>
      </c>
      <c r="X89" t="s">
        <v>110</v>
      </c>
      <c r="Y89" t="s">
        <v>111</v>
      </c>
      <c r="Z89" t="s">
        <v>34</v>
      </c>
      <c r="AA89">
        <v>0</v>
      </c>
      <c r="AB89" t="s">
        <v>41</v>
      </c>
      <c r="AC89">
        <v>8</v>
      </c>
      <c r="AE89" t="s">
        <v>53</v>
      </c>
      <c r="AF89" t="s">
        <v>54</v>
      </c>
      <c r="AG89">
        <v>0.108126</v>
      </c>
      <c r="AH89" t="s">
        <v>44</v>
      </c>
      <c r="AI89">
        <v>16131111</v>
      </c>
      <c r="AL89">
        <v>103126413</v>
      </c>
      <c r="AN89">
        <v>300</v>
      </c>
      <c r="AO89">
        <v>144735114</v>
      </c>
      <c r="AQ89">
        <v>2275050011</v>
      </c>
      <c r="AR89">
        <v>2</v>
      </c>
      <c r="AS89" t="s">
        <v>34</v>
      </c>
      <c r="AT89" t="s">
        <v>108</v>
      </c>
      <c r="AU89">
        <v>34003</v>
      </c>
      <c r="AW89" t="s">
        <v>109</v>
      </c>
      <c r="AX89">
        <v>48811</v>
      </c>
      <c r="AY89" t="s">
        <v>37</v>
      </c>
      <c r="AZ89" t="s">
        <v>38</v>
      </c>
      <c r="BC89" t="s">
        <v>38</v>
      </c>
      <c r="BD89">
        <v>40.815638999999997</v>
      </c>
      <c r="BE89">
        <v>-74.070554999999999</v>
      </c>
      <c r="BF89" t="s">
        <v>110</v>
      </c>
      <c r="BG89" t="s">
        <v>111</v>
      </c>
      <c r="BH89" t="s">
        <v>34</v>
      </c>
      <c r="BI89">
        <v>0</v>
      </c>
      <c r="BJ89" t="s">
        <v>41</v>
      </c>
      <c r="BK89">
        <v>8</v>
      </c>
      <c r="BM89" t="s">
        <v>51</v>
      </c>
      <c r="BN89" t="s">
        <v>52</v>
      </c>
      <c r="BO89">
        <v>5.8500000000000002E-4</v>
      </c>
      <c r="BP89" t="s">
        <v>44</v>
      </c>
      <c r="BQ89">
        <v>16131111</v>
      </c>
      <c r="BT89">
        <v>103126413</v>
      </c>
      <c r="BV89">
        <v>300</v>
      </c>
      <c r="BW89">
        <v>144735114</v>
      </c>
      <c r="BY89">
        <v>2275050011</v>
      </c>
      <c r="BZ89">
        <v>2</v>
      </c>
      <c r="CA89" t="s">
        <v>34</v>
      </c>
      <c r="CB89" t="s">
        <v>108</v>
      </c>
      <c r="CC89">
        <v>34003</v>
      </c>
      <c r="CE89" t="s">
        <v>109</v>
      </c>
      <c r="CF89">
        <v>48811</v>
      </c>
      <c r="CG89" t="s">
        <v>37</v>
      </c>
      <c r="CH89" t="s">
        <v>38</v>
      </c>
      <c r="CK89" t="s">
        <v>38</v>
      </c>
      <c r="CL89">
        <v>40.815638999999997</v>
      </c>
      <c r="CM89">
        <v>-74.070554999999999</v>
      </c>
      <c r="CN89" t="s">
        <v>110</v>
      </c>
      <c r="CO89" t="s">
        <v>111</v>
      </c>
      <c r="CP89" t="s">
        <v>34</v>
      </c>
      <c r="CQ89">
        <v>0</v>
      </c>
      <c r="CR89" t="s">
        <v>41</v>
      </c>
      <c r="CS89">
        <v>8</v>
      </c>
      <c r="CU89" t="s">
        <v>49</v>
      </c>
      <c r="CV89" t="s">
        <v>50</v>
      </c>
      <c r="CW89">
        <v>2.1302999999999999E-3</v>
      </c>
      <c r="CX89" t="s">
        <v>44</v>
      </c>
      <c r="CY89">
        <v>16131111</v>
      </c>
      <c r="DB89">
        <v>103126413</v>
      </c>
      <c r="DD89">
        <v>300</v>
      </c>
      <c r="DE89">
        <v>144735114</v>
      </c>
      <c r="DG89">
        <v>2275050011</v>
      </c>
      <c r="DH89">
        <v>2</v>
      </c>
      <c r="DI89" t="s">
        <v>34</v>
      </c>
      <c r="DJ89" t="s">
        <v>108</v>
      </c>
      <c r="DK89">
        <v>34003</v>
      </c>
      <c r="DM89" t="s">
        <v>109</v>
      </c>
      <c r="DN89">
        <v>48811</v>
      </c>
      <c r="DO89" t="s">
        <v>37</v>
      </c>
      <c r="DP89" t="s">
        <v>38</v>
      </c>
      <c r="DS89" t="s">
        <v>38</v>
      </c>
      <c r="DT89">
        <v>40.815638999999997</v>
      </c>
      <c r="DU89">
        <v>-74.070554999999999</v>
      </c>
      <c r="DV89" t="s">
        <v>110</v>
      </c>
      <c r="DW89" t="s">
        <v>111</v>
      </c>
      <c r="DX89" t="s">
        <v>34</v>
      </c>
      <c r="DY89">
        <v>0</v>
      </c>
      <c r="DZ89" t="s">
        <v>41</v>
      </c>
      <c r="EA89">
        <v>8</v>
      </c>
      <c r="EC89" t="s">
        <v>47</v>
      </c>
      <c r="ED89" t="s">
        <v>48</v>
      </c>
      <c r="EE89">
        <v>1.4699100000000001E-3</v>
      </c>
      <c r="EF89" t="s">
        <v>44</v>
      </c>
      <c r="EG89">
        <v>16131111</v>
      </c>
      <c r="EJ89">
        <v>103126413</v>
      </c>
      <c r="EL89">
        <v>300</v>
      </c>
      <c r="EM89">
        <v>144735114</v>
      </c>
      <c r="EO89">
        <v>2275050011</v>
      </c>
      <c r="EP89">
        <v>2</v>
      </c>
      <c r="EQ89" t="s">
        <v>34</v>
      </c>
      <c r="ER89" t="s">
        <v>108</v>
      </c>
      <c r="ES89">
        <v>34003</v>
      </c>
      <c r="EU89" t="s">
        <v>109</v>
      </c>
      <c r="EV89">
        <v>48811</v>
      </c>
      <c r="EW89" t="s">
        <v>37</v>
      </c>
      <c r="EX89" t="s">
        <v>38</v>
      </c>
      <c r="FA89" t="s">
        <v>38</v>
      </c>
      <c r="FB89">
        <v>40.815638999999997</v>
      </c>
      <c r="FC89">
        <v>-74.070554999999999</v>
      </c>
      <c r="FD89" t="s">
        <v>110</v>
      </c>
      <c r="FE89" t="s">
        <v>111</v>
      </c>
      <c r="FF89" t="s">
        <v>34</v>
      </c>
      <c r="FG89">
        <v>0</v>
      </c>
      <c r="FH89" t="s">
        <v>41</v>
      </c>
      <c r="FI89">
        <v>8</v>
      </c>
      <c r="FK89" t="s">
        <v>45</v>
      </c>
      <c r="FL89" t="s">
        <v>46</v>
      </c>
      <c r="FM89">
        <v>9.0000000000000006E-5</v>
      </c>
      <c r="FN89" t="s">
        <v>44</v>
      </c>
      <c r="FO89">
        <v>16131111</v>
      </c>
      <c r="FR89">
        <v>103126413</v>
      </c>
      <c r="FT89">
        <v>300</v>
      </c>
      <c r="FU89">
        <v>144735114</v>
      </c>
      <c r="FW89">
        <v>2275050011</v>
      </c>
      <c r="FX89">
        <v>2</v>
      </c>
      <c r="FY89" t="s">
        <v>34</v>
      </c>
      <c r="FZ89" t="s">
        <v>108</v>
      </c>
      <c r="GA89">
        <v>34003</v>
      </c>
      <c r="GC89" t="s">
        <v>109</v>
      </c>
      <c r="GD89">
        <v>48811</v>
      </c>
      <c r="GE89" t="s">
        <v>37</v>
      </c>
      <c r="GF89" t="s">
        <v>38</v>
      </c>
      <c r="GI89" t="s">
        <v>38</v>
      </c>
      <c r="GJ89">
        <v>40.815638999999997</v>
      </c>
      <c r="GK89">
        <v>-74.070554999999999</v>
      </c>
      <c r="GL89" t="s">
        <v>110</v>
      </c>
      <c r="GM89" t="s">
        <v>111</v>
      </c>
      <c r="GN89" t="s">
        <v>34</v>
      </c>
      <c r="GO89">
        <v>0</v>
      </c>
      <c r="GP89" t="s">
        <v>41</v>
      </c>
      <c r="GQ89">
        <v>8</v>
      </c>
      <c r="GS89" t="s">
        <v>42</v>
      </c>
      <c r="GT89" t="s">
        <v>43</v>
      </c>
      <c r="GU89">
        <v>1.3542700000000001E-3</v>
      </c>
      <c r="GV89" t="s">
        <v>44</v>
      </c>
    </row>
    <row r="90" spans="1:204" x14ac:dyDescent="0.25">
      <c r="A90">
        <v>16131111</v>
      </c>
      <c r="D90">
        <v>103126413</v>
      </c>
      <c r="F90">
        <v>300</v>
      </c>
      <c r="G90">
        <v>144735214</v>
      </c>
      <c r="I90">
        <v>2275050012</v>
      </c>
      <c r="J90">
        <v>2</v>
      </c>
      <c r="K90" t="s">
        <v>34</v>
      </c>
      <c r="L90" t="s">
        <v>108</v>
      </c>
      <c r="M90">
        <v>34003</v>
      </c>
      <c r="O90" t="s">
        <v>109</v>
      </c>
      <c r="P90">
        <v>48811</v>
      </c>
      <c r="Q90" t="s">
        <v>37</v>
      </c>
      <c r="R90" t="s">
        <v>38</v>
      </c>
      <c r="U90" t="s">
        <v>38</v>
      </c>
      <c r="V90">
        <v>40.815638999999997</v>
      </c>
      <c r="W90">
        <v>-74.070554999999999</v>
      </c>
      <c r="X90" t="s">
        <v>110</v>
      </c>
      <c r="Y90" t="s">
        <v>111</v>
      </c>
      <c r="Z90" t="s">
        <v>34</v>
      </c>
      <c r="AA90">
        <v>0</v>
      </c>
      <c r="AB90" t="s">
        <v>41</v>
      </c>
      <c r="AC90">
        <v>8</v>
      </c>
      <c r="AE90" t="s">
        <v>53</v>
      </c>
      <c r="AF90" t="s">
        <v>54</v>
      </c>
      <c r="AG90">
        <v>0.15802099999999999</v>
      </c>
      <c r="AH90" t="s">
        <v>44</v>
      </c>
      <c r="AI90">
        <v>16131111</v>
      </c>
      <c r="AL90">
        <v>103126413</v>
      </c>
      <c r="AN90">
        <v>300</v>
      </c>
      <c r="AO90">
        <v>144735214</v>
      </c>
      <c r="AQ90">
        <v>2275050012</v>
      </c>
      <c r="AR90">
        <v>2</v>
      </c>
      <c r="AS90" t="s">
        <v>34</v>
      </c>
      <c r="AT90" t="s">
        <v>108</v>
      </c>
      <c r="AU90">
        <v>34003</v>
      </c>
      <c r="AW90" t="s">
        <v>109</v>
      </c>
      <c r="AX90">
        <v>48811</v>
      </c>
      <c r="AY90" t="s">
        <v>37</v>
      </c>
      <c r="AZ90" t="s">
        <v>38</v>
      </c>
      <c r="BC90" t="s">
        <v>38</v>
      </c>
      <c r="BD90">
        <v>40.815638999999997</v>
      </c>
      <c r="BE90">
        <v>-74.070554999999999</v>
      </c>
      <c r="BF90" t="s">
        <v>110</v>
      </c>
      <c r="BG90" t="s">
        <v>111</v>
      </c>
      <c r="BH90" t="s">
        <v>34</v>
      </c>
      <c r="BI90">
        <v>0</v>
      </c>
      <c r="BJ90" t="s">
        <v>41</v>
      </c>
      <c r="BK90">
        <v>8</v>
      </c>
      <c r="BM90" t="s">
        <v>51</v>
      </c>
      <c r="BN90" t="s">
        <v>52</v>
      </c>
      <c r="BO90">
        <v>5.3417999999999998E-3</v>
      </c>
      <c r="BP90" t="s">
        <v>44</v>
      </c>
      <c r="BQ90">
        <v>16131111</v>
      </c>
      <c r="BT90">
        <v>103126413</v>
      </c>
      <c r="BV90">
        <v>300</v>
      </c>
      <c r="BW90">
        <v>144735214</v>
      </c>
      <c r="BY90">
        <v>2275050012</v>
      </c>
      <c r="BZ90">
        <v>2</v>
      </c>
      <c r="CA90" t="s">
        <v>34</v>
      </c>
      <c r="CB90" t="s">
        <v>108</v>
      </c>
      <c r="CC90">
        <v>34003</v>
      </c>
      <c r="CE90" t="s">
        <v>109</v>
      </c>
      <c r="CF90">
        <v>48811</v>
      </c>
      <c r="CG90" t="s">
        <v>37</v>
      </c>
      <c r="CH90" t="s">
        <v>38</v>
      </c>
      <c r="CK90" t="s">
        <v>38</v>
      </c>
      <c r="CL90">
        <v>40.815638999999997</v>
      </c>
      <c r="CM90">
        <v>-74.070554999999999</v>
      </c>
      <c r="CN90" t="s">
        <v>110</v>
      </c>
      <c r="CO90" t="s">
        <v>111</v>
      </c>
      <c r="CP90" t="s">
        <v>34</v>
      </c>
      <c r="CQ90">
        <v>0</v>
      </c>
      <c r="CR90" t="s">
        <v>41</v>
      </c>
      <c r="CS90">
        <v>8</v>
      </c>
      <c r="CU90" t="s">
        <v>49</v>
      </c>
      <c r="CV90" t="s">
        <v>50</v>
      </c>
      <c r="CW90">
        <v>3.9055499999999998E-3</v>
      </c>
      <c r="CX90" t="s">
        <v>44</v>
      </c>
      <c r="CY90">
        <v>16131111</v>
      </c>
      <c r="DB90">
        <v>103126413</v>
      </c>
      <c r="DD90">
        <v>300</v>
      </c>
      <c r="DE90">
        <v>144735214</v>
      </c>
      <c r="DG90">
        <v>2275050012</v>
      </c>
      <c r="DH90">
        <v>2</v>
      </c>
      <c r="DI90" t="s">
        <v>34</v>
      </c>
      <c r="DJ90" t="s">
        <v>108</v>
      </c>
      <c r="DK90">
        <v>34003</v>
      </c>
      <c r="DM90" t="s">
        <v>109</v>
      </c>
      <c r="DN90">
        <v>48811</v>
      </c>
      <c r="DO90" t="s">
        <v>37</v>
      </c>
      <c r="DP90" t="s">
        <v>38</v>
      </c>
      <c r="DS90" t="s">
        <v>38</v>
      </c>
      <c r="DT90">
        <v>40.815638999999997</v>
      </c>
      <c r="DU90">
        <v>-74.070554999999999</v>
      </c>
      <c r="DV90" t="s">
        <v>110</v>
      </c>
      <c r="DW90" t="s">
        <v>111</v>
      </c>
      <c r="DX90" t="s">
        <v>34</v>
      </c>
      <c r="DY90">
        <v>0</v>
      </c>
      <c r="DZ90" t="s">
        <v>41</v>
      </c>
      <c r="EA90">
        <v>8</v>
      </c>
      <c r="EC90" t="s">
        <v>47</v>
      </c>
      <c r="ED90" t="s">
        <v>48</v>
      </c>
      <c r="EE90">
        <v>3.8118200000000001E-3</v>
      </c>
      <c r="EF90" t="s">
        <v>44</v>
      </c>
      <c r="EG90">
        <v>16131111</v>
      </c>
      <c r="EJ90">
        <v>103126413</v>
      </c>
      <c r="EL90">
        <v>300</v>
      </c>
      <c r="EM90">
        <v>144735214</v>
      </c>
      <c r="EO90">
        <v>2275050012</v>
      </c>
      <c r="EP90">
        <v>2</v>
      </c>
      <c r="EQ90" t="s">
        <v>34</v>
      </c>
      <c r="ER90" t="s">
        <v>108</v>
      </c>
      <c r="ES90">
        <v>34003</v>
      </c>
      <c r="EU90" t="s">
        <v>109</v>
      </c>
      <c r="EV90">
        <v>48811</v>
      </c>
      <c r="EW90" t="s">
        <v>37</v>
      </c>
      <c r="EX90" t="s">
        <v>38</v>
      </c>
      <c r="FA90" t="s">
        <v>38</v>
      </c>
      <c r="FB90">
        <v>40.815638999999997</v>
      </c>
      <c r="FC90">
        <v>-74.070554999999999</v>
      </c>
      <c r="FD90" t="s">
        <v>110</v>
      </c>
      <c r="FE90" t="s">
        <v>111</v>
      </c>
      <c r="FF90" t="s">
        <v>34</v>
      </c>
      <c r="FG90">
        <v>0</v>
      </c>
      <c r="FH90" t="s">
        <v>41</v>
      </c>
      <c r="FI90">
        <v>8</v>
      </c>
      <c r="FK90" t="s">
        <v>45</v>
      </c>
      <c r="FL90" t="s">
        <v>46</v>
      </c>
      <c r="FM90">
        <v>1.2140199999999999E-3</v>
      </c>
      <c r="FN90" t="s">
        <v>44</v>
      </c>
      <c r="FO90">
        <v>16131111</v>
      </c>
      <c r="FR90">
        <v>103126413</v>
      </c>
      <c r="FT90">
        <v>300</v>
      </c>
      <c r="FU90">
        <v>144735214</v>
      </c>
      <c r="FW90">
        <v>2275050012</v>
      </c>
      <c r="FX90">
        <v>2</v>
      </c>
      <c r="FY90" t="s">
        <v>34</v>
      </c>
      <c r="FZ90" t="s">
        <v>108</v>
      </c>
      <c r="GA90">
        <v>34003</v>
      </c>
      <c r="GC90" t="s">
        <v>109</v>
      </c>
      <c r="GD90">
        <v>48811</v>
      </c>
      <c r="GE90" t="s">
        <v>37</v>
      </c>
      <c r="GF90" t="s">
        <v>38</v>
      </c>
      <c r="GI90" t="s">
        <v>38</v>
      </c>
      <c r="GJ90">
        <v>40.815638999999997</v>
      </c>
      <c r="GK90">
        <v>-74.070554999999999</v>
      </c>
      <c r="GL90" t="s">
        <v>110</v>
      </c>
      <c r="GM90" t="s">
        <v>111</v>
      </c>
      <c r="GN90" t="s">
        <v>34</v>
      </c>
      <c r="GO90">
        <v>0</v>
      </c>
      <c r="GP90" t="s">
        <v>41</v>
      </c>
      <c r="GQ90">
        <v>8</v>
      </c>
      <c r="GS90" t="s">
        <v>42</v>
      </c>
      <c r="GT90" t="s">
        <v>43</v>
      </c>
      <c r="GU90">
        <v>1.1376499999999999E-2</v>
      </c>
      <c r="GV90" t="s">
        <v>44</v>
      </c>
    </row>
    <row r="91" spans="1:204" x14ac:dyDescent="0.25">
      <c r="A91">
        <v>12304411</v>
      </c>
      <c r="D91">
        <v>61748013</v>
      </c>
      <c r="F91">
        <v>300</v>
      </c>
      <c r="G91">
        <v>80022114</v>
      </c>
      <c r="I91">
        <v>2275050011</v>
      </c>
      <c r="J91">
        <v>2</v>
      </c>
      <c r="K91" t="s">
        <v>34</v>
      </c>
      <c r="L91" t="s">
        <v>108</v>
      </c>
      <c r="M91">
        <v>34003</v>
      </c>
      <c r="O91" t="s">
        <v>357</v>
      </c>
      <c r="P91">
        <v>48811</v>
      </c>
      <c r="Q91" t="s">
        <v>37</v>
      </c>
      <c r="R91" t="s">
        <v>38</v>
      </c>
      <c r="U91" t="s">
        <v>38</v>
      </c>
      <c r="V91">
        <v>40.8459</v>
      </c>
      <c r="W91">
        <v>-74.028800000000004</v>
      </c>
      <c r="X91" t="s">
        <v>39</v>
      </c>
      <c r="Y91" t="s">
        <v>357</v>
      </c>
      <c r="Z91" t="s">
        <v>34</v>
      </c>
      <c r="AA91">
        <v>0</v>
      </c>
      <c r="AB91" t="s">
        <v>41</v>
      </c>
      <c r="AC91">
        <v>8</v>
      </c>
      <c r="AE91" t="s">
        <v>53</v>
      </c>
      <c r="AF91" t="s">
        <v>54</v>
      </c>
      <c r="AG91">
        <v>3.8979400000000002</v>
      </c>
      <c r="AH91" t="s">
        <v>44</v>
      </c>
      <c r="AI91">
        <v>12304411</v>
      </c>
      <c r="AL91">
        <v>61748013</v>
      </c>
      <c r="AN91">
        <v>300</v>
      </c>
      <c r="AO91">
        <v>80022114</v>
      </c>
      <c r="AQ91">
        <v>2275050011</v>
      </c>
      <c r="AR91">
        <v>2</v>
      </c>
      <c r="AS91" t="s">
        <v>34</v>
      </c>
      <c r="AT91" t="s">
        <v>108</v>
      </c>
      <c r="AU91">
        <v>34003</v>
      </c>
      <c r="AW91" t="s">
        <v>357</v>
      </c>
      <c r="AX91">
        <v>48811</v>
      </c>
      <c r="AY91" t="s">
        <v>37</v>
      </c>
      <c r="AZ91" t="s">
        <v>38</v>
      </c>
      <c r="BC91" t="s">
        <v>38</v>
      </c>
      <c r="BD91">
        <v>40.8459</v>
      </c>
      <c r="BE91">
        <v>-74.028800000000004</v>
      </c>
      <c r="BF91" t="s">
        <v>39</v>
      </c>
      <c r="BG91" t="s">
        <v>357</v>
      </c>
      <c r="BH91" t="s">
        <v>34</v>
      </c>
      <c r="BI91">
        <v>0</v>
      </c>
      <c r="BJ91" t="s">
        <v>41</v>
      </c>
      <c r="BK91">
        <v>8</v>
      </c>
      <c r="BM91" t="s">
        <v>51</v>
      </c>
      <c r="BN91" t="s">
        <v>52</v>
      </c>
      <c r="BO91">
        <v>2.1089199999999999E-2</v>
      </c>
      <c r="BP91" t="s">
        <v>44</v>
      </c>
      <c r="BQ91">
        <v>12304411</v>
      </c>
      <c r="BT91">
        <v>61748013</v>
      </c>
      <c r="BV91">
        <v>300</v>
      </c>
      <c r="BW91">
        <v>80022114</v>
      </c>
      <c r="BY91">
        <v>2275050011</v>
      </c>
      <c r="BZ91">
        <v>2</v>
      </c>
      <c r="CA91" t="s">
        <v>34</v>
      </c>
      <c r="CB91" t="s">
        <v>108</v>
      </c>
      <c r="CC91">
        <v>34003</v>
      </c>
      <c r="CE91" t="s">
        <v>357</v>
      </c>
      <c r="CF91">
        <v>48811</v>
      </c>
      <c r="CG91" t="s">
        <v>37</v>
      </c>
      <c r="CH91" t="s">
        <v>38</v>
      </c>
      <c r="CK91" t="s">
        <v>38</v>
      </c>
      <c r="CL91">
        <v>40.8459</v>
      </c>
      <c r="CM91">
        <v>-74.028800000000004</v>
      </c>
      <c r="CN91" t="s">
        <v>39</v>
      </c>
      <c r="CO91" t="s">
        <v>357</v>
      </c>
      <c r="CP91" t="s">
        <v>34</v>
      </c>
      <c r="CQ91">
        <v>0</v>
      </c>
      <c r="CR91" t="s">
        <v>41</v>
      </c>
      <c r="CS91">
        <v>8</v>
      </c>
      <c r="CU91" t="s">
        <v>49</v>
      </c>
      <c r="CV91" t="s">
        <v>50</v>
      </c>
      <c r="CW91">
        <v>7.6797299999999999E-2</v>
      </c>
      <c r="CX91" t="s">
        <v>44</v>
      </c>
      <c r="CY91">
        <v>12304411</v>
      </c>
      <c r="DB91">
        <v>61748013</v>
      </c>
      <c r="DD91">
        <v>300</v>
      </c>
      <c r="DE91">
        <v>80022114</v>
      </c>
      <c r="DG91">
        <v>2275050011</v>
      </c>
      <c r="DH91">
        <v>2</v>
      </c>
      <c r="DI91" t="s">
        <v>34</v>
      </c>
      <c r="DJ91" t="s">
        <v>108</v>
      </c>
      <c r="DK91">
        <v>34003</v>
      </c>
      <c r="DM91" t="s">
        <v>357</v>
      </c>
      <c r="DN91">
        <v>48811</v>
      </c>
      <c r="DO91" t="s">
        <v>37</v>
      </c>
      <c r="DP91" t="s">
        <v>38</v>
      </c>
      <c r="DS91" t="s">
        <v>38</v>
      </c>
      <c r="DT91">
        <v>40.8459</v>
      </c>
      <c r="DU91">
        <v>-74.028800000000004</v>
      </c>
      <c r="DV91" t="s">
        <v>39</v>
      </c>
      <c r="DW91" t="s">
        <v>357</v>
      </c>
      <c r="DX91" t="s">
        <v>34</v>
      </c>
      <c r="DY91">
        <v>0</v>
      </c>
      <c r="DZ91" t="s">
        <v>41</v>
      </c>
      <c r="EA91">
        <v>8</v>
      </c>
      <c r="EC91" t="s">
        <v>47</v>
      </c>
      <c r="ED91" t="s">
        <v>48</v>
      </c>
      <c r="EE91">
        <v>5.2990099999999998E-2</v>
      </c>
      <c r="EF91" t="s">
        <v>44</v>
      </c>
      <c r="EG91">
        <v>12304411</v>
      </c>
      <c r="EJ91">
        <v>61748013</v>
      </c>
      <c r="EL91">
        <v>300</v>
      </c>
      <c r="EM91">
        <v>80022114</v>
      </c>
      <c r="EO91">
        <v>2275050011</v>
      </c>
      <c r="EP91">
        <v>2</v>
      </c>
      <c r="EQ91" t="s">
        <v>34</v>
      </c>
      <c r="ER91" t="s">
        <v>108</v>
      </c>
      <c r="ES91">
        <v>34003</v>
      </c>
      <c r="EU91" t="s">
        <v>357</v>
      </c>
      <c r="EV91">
        <v>48811</v>
      </c>
      <c r="EW91" t="s">
        <v>37</v>
      </c>
      <c r="EX91" t="s">
        <v>38</v>
      </c>
      <c r="FA91" t="s">
        <v>38</v>
      </c>
      <c r="FB91">
        <v>40.8459</v>
      </c>
      <c r="FC91">
        <v>-74.028800000000004</v>
      </c>
      <c r="FD91" t="s">
        <v>39</v>
      </c>
      <c r="FE91" t="s">
        <v>357</v>
      </c>
      <c r="FF91" t="s">
        <v>34</v>
      </c>
      <c r="FG91">
        <v>0</v>
      </c>
      <c r="FH91" t="s">
        <v>41</v>
      </c>
      <c r="FI91">
        <v>8</v>
      </c>
      <c r="FK91" t="s">
        <v>45</v>
      </c>
      <c r="FL91" t="s">
        <v>46</v>
      </c>
      <c r="FM91">
        <v>3.2445E-3</v>
      </c>
      <c r="FN91" t="s">
        <v>44</v>
      </c>
      <c r="FO91">
        <v>12304411</v>
      </c>
      <c r="FR91">
        <v>61748013</v>
      </c>
      <c r="FT91">
        <v>300</v>
      </c>
      <c r="FU91">
        <v>80022114</v>
      </c>
      <c r="FW91">
        <v>2275050011</v>
      </c>
      <c r="FX91">
        <v>2</v>
      </c>
      <c r="FY91" t="s">
        <v>34</v>
      </c>
      <c r="FZ91" t="s">
        <v>108</v>
      </c>
      <c r="GA91">
        <v>34003</v>
      </c>
      <c r="GC91" t="s">
        <v>357</v>
      </c>
      <c r="GD91">
        <v>48811</v>
      </c>
      <c r="GE91" t="s">
        <v>37</v>
      </c>
      <c r="GF91" t="s">
        <v>38</v>
      </c>
      <c r="GI91" t="s">
        <v>38</v>
      </c>
      <c r="GJ91">
        <v>40.8459</v>
      </c>
      <c r="GK91">
        <v>-74.028800000000004</v>
      </c>
      <c r="GL91" t="s">
        <v>39</v>
      </c>
      <c r="GM91" t="s">
        <v>357</v>
      </c>
      <c r="GN91" t="s">
        <v>34</v>
      </c>
      <c r="GO91">
        <v>0</v>
      </c>
      <c r="GP91" t="s">
        <v>41</v>
      </c>
      <c r="GQ91">
        <v>8</v>
      </c>
      <c r="GS91" t="s">
        <v>42</v>
      </c>
      <c r="GT91" t="s">
        <v>43</v>
      </c>
      <c r="GU91">
        <v>4.8821299999999998E-2</v>
      </c>
      <c r="GV91" t="s">
        <v>44</v>
      </c>
    </row>
    <row r="92" spans="1:204" x14ac:dyDescent="0.25">
      <c r="A92">
        <v>12304411</v>
      </c>
      <c r="D92">
        <v>61748013</v>
      </c>
      <c r="F92">
        <v>300</v>
      </c>
      <c r="G92">
        <v>80022214</v>
      </c>
      <c r="I92">
        <v>2275050012</v>
      </c>
      <c r="J92">
        <v>2</v>
      </c>
      <c r="K92" t="s">
        <v>34</v>
      </c>
      <c r="L92" t="s">
        <v>108</v>
      </c>
      <c r="M92">
        <v>34003</v>
      </c>
      <c r="O92" t="s">
        <v>357</v>
      </c>
      <c r="P92">
        <v>48811</v>
      </c>
      <c r="Q92" t="s">
        <v>37</v>
      </c>
      <c r="R92" t="s">
        <v>38</v>
      </c>
      <c r="U92" t="s">
        <v>38</v>
      </c>
      <c r="V92">
        <v>40.8459</v>
      </c>
      <c r="W92">
        <v>-74.028800000000004</v>
      </c>
      <c r="X92" t="s">
        <v>39</v>
      </c>
      <c r="Y92" t="s">
        <v>357</v>
      </c>
      <c r="Z92" t="s">
        <v>34</v>
      </c>
      <c r="AA92">
        <v>0</v>
      </c>
      <c r="AB92" t="s">
        <v>41</v>
      </c>
      <c r="AC92">
        <v>8</v>
      </c>
      <c r="AE92" t="s">
        <v>53</v>
      </c>
      <c r="AF92" t="s">
        <v>54</v>
      </c>
      <c r="AG92">
        <v>1.2023900000000001</v>
      </c>
      <c r="AH92" t="s">
        <v>44</v>
      </c>
      <c r="AI92">
        <v>12304411</v>
      </c>
      <c r="AL92">
        <v>61748013</v>
      </c>
      <c r="AN92">
        <v>300</v>
      </c>
      <c r="AO92">
        <v>80022214</v>
      </c>
      <c r="AQ92">
        <v>2275050012</v>
      </c>
      <c r="AR92">
        <v>2</v>
      </c>
      <c r="AS92" t="s">
        <v>34</v>
      </c>
      <c r="AT92" t="s">
        <v>108</v>
      </c>
      <c r="AU92">
        <v>34003</v>
      </c>
      <c r="AW92" t="s">
        <v>357</v>
      </c>
      <c r="AX92">
        <v>48811</v>
      </c>
      <c r="AY92" t="s">
        <v>37</v>
      </c>
      <c r="AZ92" t="s">
        <v>38</v>
      </c>
      <c r="BC92" t="s">
        <v>38</v>
      </c>
      <c r="BD92">
        <v>40.8459</v>
      </c>
      <c r="BE92">
        <v>-74.028800000000004</v>
      </c>
      <c r="BF92" t="s">
        <v>39</v>
      </c>
      <c r="BG92" t="s">
        <v>357</v>
      </c>
      <c r="BH92" t="s">
        <v>34</v>
      </c>
      <c r="BI92">
        <v>0</v>
      </c>
      <c r="BJ92" t="s">
        <v>41</v>
      </c>
      <c r="BK92">
        <v>8</v>
      </c>
      <c r="BM92" t="s">
        <v>51</v>
      </c>
      <c r="BN92" t="s">
        <v>52</v>
      </c>
      <c r="BO92">
        <v>4.06462E-2</v>
      </c>
      <c r="BP92" t="s">
        <v>44</v>
      </c>
      <c r="BQ92">
        <v>12304411</v>
      </c>
      <c r="BT92">
        <v>61748013</v>
      </c>
      <c r="BV92">
        <v>300</v>
      </c>
      <c r="BW92">
        <v>80022214</v>
      </c>
      <c r="BY92">
        <v>2275050012</v>
      </c>
      <c r="BZ92">
        <v>2</v>
      </c>
      <c r="CA92" t="s">
        <v>34</v>
      </c>
      <c r="CB92" t="s">
        <v>108</v>
      </c>
      <c r="CC92">
        <v>34003</v>
      </c>
      <c r="CE92" t="s">
        <v>357</v>
      </c>
      <c r="CF92">
        <v>48811</v>
      </c>
      <c r="CG92" t="s">
        <v>37</v>
      </c>
      <c r="CH92" t="s">
        <v>38</v>
      </c>
      <c r="CK92" t="s">
        <v>38</v>
      </c>
      <c r="CL92">
        <v>40.8459</v>
      </c>
      <c r="CM92">
        <v>-74.028800000000004</v>
      </c>
      <c r="CN92" t="s">
        <v>39</v>
      </c>
      <c r="CO92" t="s">
        <v>357</v>
      </c>
      <c r="CP92" t="s">
        <v>34</v>
      </c>
      <c r="CQ92">
        <v>0</v>
      </c>
      <c r="CR92" t="s">
        <v>41</v>
      </c>
      <c r="CS92">
        <v>8</v>
      </c>
      <c r="CU92" t="s">
        <v>49</v>
      </c>
      <c r="CV92" t="s">
        <v>50</v>
      </c>
      <c r="CW92">
        <v>2.97177E-2</v>
      </c>
      <c r="CX92" t="s">
        <v>44</v>
      </c>
      <c r="CY92">
        <v>12304411</v>
      </c>
      <c r="DB92">
        <v>61748013</v>
      </c>
      <c r="DD92">
        <v>300</v>
      </c>
      <c r="DE92">
        <v>80022214</v>
      </c>
      <c r="DG92">
        <v>2275050012</v>
      </c>
      <c r="DH92">
        <v>2</v>
      </c>
      <c r="DI92" t="s">
        <v>34</v>
      </c>
      <c r="DJ92" t="s">
        <v>108</v>
      </c>
      <c r="DK92">
        <v>34003</v>
      </c>
      <c r="DM92" t="s">
        <v>357</v>
      </c>
      <c r="DN92">
        <v>48811</v>
      </c>
      <c r="DO92" t="s">
        <v>37</v>
      </c>
      <c r="DP92" t="s">
        <v>38</v>
      </c>
      <c r="DS92" t="s">
        <v>38</v>
      </c>
      <c r="DT92">
        <v>40.8459</v>
      </c>
      <c r="DU92">
        <v>-74.028800000000004</v>
      </c>
      <c r="DV92" t="s">
        <v>39</v>
      </c>
      <c r="DW92" t="s">
        <v>357</v>
      </c>
      <c r="DX92" t="s">
        <v>34</v>
      </c>
      <c r="DY92">
        <v>0</v>
      </c>
      <c r="DZ92" t="s">
        <v>41</v>
      </c>
      <c r="EA92">
        <v>8</v>
      </c>
      <c r="EC92" t="s">
        <v>47</v>
      </c>
      <c r="ED92" t="s">
        <v>48</v>
      </c>
      <c r="EE92">
        <v>2.9004499999999999E-2</v>
      </c>
      <c r="EF92" t="s">
        <v>44</v>
      </c>
      <c r="EG92">
        <v>12304411</v>
      </c>
      <c r="EJ92">
        <v>61748013</v>
      </c>
      <c r="EL92">
        <v>300</v>
      </c>
      <c r="EM92">
        <v>80022214</v>
      </c>
      <c r="EO92">
        <v>2275050012</v>
      </c>
      <c r="EP92">
        <v>2</v>
      </c>
      <c r="EQ92" t="s">
        <v>34</v>
      </c>
      <c r="ER92" t="s">
        <v>108</v>
      </c>
      <c r="ES92">
        <v>34003</v>
      </c>
      <c r="EU92" t="s">
        <v>357</v>
      </c>
      <c r="EV92">
        <v>48811</v>
      </c>
      <c r="EW92" t="s">
        <v>37</v>
      </c>
      <c r="EX92" t="s">
        <v>38</v>
      </c>
      <c r="FA92" t="s">
        <v>38</v>
      </c>
      <c r="FB92">
        <v>40.8459</v>
      </c>
      <c r="FC92">
        <v>-74.028800000000004</v>
      </c>
      <c r="FD92" t="s">
        <v>39</v>
      </c>
      <c r="FE92" t="s">
        <v>357</v>
      </c>
      <c r="FF92" t="s">
        <v>34</v>
      </c>
      <c r="FG92">
        <v>0</v>
      </c>
      <c r="FH92" t="s">
        <v>41</v>
      </c>
      <c r="FI92">
        <v>8</v>
      </c>
      <c r="FK92" t="s">
        <v>45</v>
      </c>
      <c r="FL92" t="s">
        <v>46</v>
      </c>
      <c r="FM92">
        <v>9.2375900000000004E-3</v>
      </c>
      <c r="FN92" t="s">
        <v>44</v>
      </c>
      <c r="FO92">
        <v>12304411</v>
      </c>
      <c r="FR92">
        <v>61748013</v>
      </c>
      <c r="FT92">
        <v>300</v>
      </c>
      <c r="FU92">
        <v>80022214</v>
      </c>
      <c r="FW92">
        <v>2275050012</v>
      </c>
      <c r="FX92">
        <v>2</v>
      </c>
      <c r="FY92" t="s">
        <v>34</v>
      </c>
      <c r="FZ92" t="s">
        <v>108</v>
      </c>
      <c r="GA92">
        <v>34003</v>
      </c>
      <c r="GC92" t="s">
        <v>357</v>
      </c>
      <c r="GD92">
        <v>48811</v>
      </c>
      <c r="GE92" t="s">
        <v>37</v>
      </c>
      <c r="GF92" t="s">
        <v>38</v>
      </c>
      <c r="GI92" t="s">
        <v>38</v>
      </c>
      <c r="GJ92">
        <v>40.8459</v>
      </c>
      <c r="GK92">
        <v>-74.028800000000004</v>
      </c>
      <c r="GL92" t="s">
        <v>39</v>
      </c>
      <c r="GM92" t="s">
        <v>357</v>
      </c>
      <c r="GN92" t="s">
        <v>34</v>
      </c>
      <c r="GO92">
        <v>0</v>
      </c>
      <c r="GP92" t="s">
        <v>41</v>
      </c>
      <c r="GQ92">
        <v>8</v>
      </c>
      <c r="GS92" t="s">
        <v>42</v>
      </c>
      <c r="GT92" t="s">
        <v>43</v>
      </c>
      <c r="GU92">
        <v>8.6565199999999995E-2</v>
      </c>
      <c r="GV92" t="s">
        <v>44</v>
      </c>
    </row>
    <row r="93" spans="1:204" x14ac:dyDescent="0.25">
      <c r="A93">
        <v>12304411</v>
      </c>
      <c r="D93">
        <v>89318513</v>
      </c>
      <c r="F93">
        <v>300</v>
      </c>
      <c r="G93">
        <v>120982614</v>
      </c>
      <c r="I93">
        <v>2275060011</v>
      </c>
      <c r="J93">
        <v>2</v>
      </c>
      <c r="K93" t="s">
        <v>34</v>
      </c>
      <c r="L93" t="s">
        <v>108</v>
      </c>
      <c r="M93">
        <v>34003</v>
      </c>
      <c r="O93" t="s">
        <v>357</v>
      </c>
      <c r="P93">
        <v>48811</v>
      </c>
      <c r="Q93" t="s">
        <v>37</v>
      </c>
      <c r="R93" t="s">
        <v>38</v>
      </c>
      <c r="U93" t="s">
        <v>38</v>
      </c>
      <c r="V93">
        <v>40.8459</v>
      </c>
      <c r="W93">
        <v>-74.028800000000004</v>
      </c>
      <c r="X93" t="s">
        <v>39</v>
      </c>
      <c r="Y93" t="s">
        <v>357</v>
      </c>
      <c r="Z93" t="s">
        <v>34</v>
      </c>
      <c r="AA93">
        <v>0</v>
      </c>
      <c r="AB93" t="s">
        <v>41</v>
      </c>
      <c r="AC93">
        <v>8</v>
      </c>
      <c r="AE93" t="s">
        <v>53</v>
      </c>
      <c r="AF93" t="s">
        <v>54</v>
      </c>
      <c r="AG93">
        <v>0.76654199999999995</v>
      </c>
      <c r="AH93" t="s">
        <v>44</v>
      </c>
      <c r="AI93">
        <v>12304411</v>
      </c>
      <c r="AL93">
        <v>89318513</v>
      </c>
      <c r="AN93">
        <v>300</v>
      </c>
      <c r="AO93">
        <v>120982614</v>
      </c>
      <c r="AQ93">
        <v>2275060011</v>
      </c>
      <c r="AR93">
        <v>2</v>
      </c>
      <c r="AS93" t="s">
        <v>34</v>
      </c>
      <c r="AT93" t="s">
        <v>108</v>
      </c>
      <c r="AU93">
        <v>34003</v>
      </c>
      <c r="AW93" t="s">
        <v>357</v>
      </c>
      <c r="AX93">
        <v>48811</v>
      </c>
      <c r="AY93" t="s">
        <v>37</v>
      </c>
      <c r="AZ93" t="s">
        <v>38</v>
      </c>
      <c r="BC93" t="s">
        <v>38</v>
      </c>
      <c r="BD93">
        <v>40.8459</v>
      </c>
      <c r="BE93">
        <v>-74.028800000000004</v>
      </c>
      <c r="BF93" t="s">
        <v>39</v>
      </c>
      <c r="BG93" t="s">
        <v>357</v>
      </c>
      <c r="BH93" t="s">
        <v>34</v>
      </c>
      <c r="BI93">
        <v>0</v>
      </c>
      <c r="BJ93" t="s">
        <v>41</v>
      </c>
      <c r="BK93">
        <v>8</v>
      </c>
      <c r="BM93" t="s">
        <v>51</v>
      </c>
      <c r="BN93" t="s">
        <v>52</v>
      </c>
      <c r="BO93">
        <v>4.3055000000000003E-3</v>
      </c>
      <c r="BP93" t="s">
        <v>44</v>
      </c>
      <c r="BQ93">
        <v>12304411</v>
      </c>
      <c r="BT93">
        <v>89318513</v>
      </c>
      <c r="BV93">
        <v>300</v>
      </c>
      <c r="BW93">
        <v>120982614</v>
      </c>
      <c r="BY93">
        <v>2275060011</v>
      </c>
      <c r="BZ93">
        <v>2</v>
      </c>
      <c r="CA93" t="s">
        <v>34</v>
      </c>
      <c r="CB93" t="s">
        <v>108</v>
      </c>
      <c r="CC93">
        <v>34003</v>
      </c>
      <c r="CE93" t="s">
        <v>357</v>
      </c>
      <c r="CF93">
        <v>48811</v>
      </c>
      <c r="CG93" t="s">
        <v>37</v>
      </c>
      <c r="CH93" t="s">
        <v>38</v>
      </c>
      <c r="CK93" t="s">
        <v>38</v>
      </c>
      <c r="CL93">
        <v>40.8459</v>
      </c>
      <c r="CM93">
        <v>-74.028800000000004</v>
      </c>
      <c r="CN93" t="s">
        <v>39</v>
      </c>
      <c r="CO93" t="s">
        <v>357</v>
      </c>
      <c r="CP93" t="s">
        <v>34</v>
      </c>
      <c r="CQ93">
        <v>0</v>
      </c>
      <c r="CR93" t="s">
        <v>41</v>
      </c>
      <c r="CS93">
        <v>8</v>
      </c>
      <c r="CU93" t="s">
        <v>49</v>
      </c>
      <c r="CV93" t="s">
        <v>50</v>
      </c>
      <c r="CW93">
        <v>1.6440699999999999E-2</v>
      </c>
      <c r="CX93" t="s">
        <v>44</v>
      </c>
      <c r="CY93">
        <v>12304411</v>
      </c>
      <c r="DB93">
        <v>89318513</v>
      </c>
      <c r="DD93">
        <v>300</v>
      </c>
      <c r="DE93">
        <v>120982614</v>
      </c>
      <c r="DG93">
        <v>2275060011</v>
      </c>
      <c r="DH93">
        <v>2</v>
      </c>
      <c r="DI93" t="s">
        <v>34</v>
      </c>
      <c r="DJ93" t="s">
        <v>108</v>
      </c>
      <c r="DK93">
        <v>34003</v>
      </c>
      <c r="DM93" t="s">
        <v>357</v>
      </c>
      <c r="DN93">
        <v>48811</v>
      </c>
      <c r="DO93" t="s">
        <v>37</v>
      </c>
      <c r="DP93" t="s">
        <v>38</v>
      </c>
      <c r="DS93" t="s">
        <v>38</v>
      </c>
      <c r="DT93">
        <v>40.8459</v>
      </c>
      <c r="DU93">
        <v>-74.028800000000004</v>
      </c>
      <c r="DV93" t="s">
        <v>39</v>
      </c>
      <c r="DW93" t="s">
        <v>357</v>
      </c>
      <c r="DX93" t="s">
        <v>34</v>
      </c>
      <c r="DY93">
        <v>0</v>
      </c>
      <c r="DZ93" t="s">
        <v>41</v>
      </c>
      <c r="EA93">
        <v>8</v>
      </c>
      <c r="EC93" t="s">
        <v>47</v>
      </c>
      <c r="ED93" t="s">
        <v>48</v>
      </c>
      <c r="EE93">
        <v>1.1344099999999999E-2</v>
      </c>
      <c r="EF93" t="s">
        <v>44</v>
      </c>
      <c r="EG93">
        <v>12304411</v>
      </c>
      <c r="EJ93">
        <v>89318513</v>
      </c>
      <c r="EL93">
        <v>300</v>
      </c>
      <c r="EM93">
        <v>120982614</v>
      </c>
      <c r="EO93">
        <v>2275060011</v>
      </c>
      <c r="EP93">
        <v>2</v>
      </c>
      <c r="EQ93" t="s">
        <v>34</v>
      </c>
      <c r="ER93" t="s">
        <v>108</v>
      </c>
      <c r="ES93">
        <v>34003</v>
      </c>
      <c r="EU93" t="s">
        <v>357</v>
      </c>
      <c r="EV93">
        <v>48811</v>
      </c>
      <c r="EW93" t="s">
        <v>37</v>
      </c>
      <c r="EX93" t="s">
        <v>38</v>
      </c>
      <c r="FA93" t="s">
        <v>38</v>
      </c>
      <c r="FB93">
        <v>40.8459</v>
      </c>
      <c r="FC93">
        <v>-74.028800000000004</v>
      </c>
      <c r="FD93" t="s">
        <v>39</v>
      </c>
      <c r="FE93" t="s">
        <v>357</v>
      </c>
      <c r="FF93" t="s">
        <v>34</v>
      </c>
      <c r="FG93">
        <v>0</v>
      </c>
      <c r="FH93" t="s">
        <v>41</v>
      </c>
      <c r="FI93">
        <v>8</v>
      </c>
      <c r="FK93" t="s">
        <v>45</v>
      </c>
      <c r="FL93" t="s">
        <v>46</v>
      </c>
      <c r="FM93">
        <v>4.0874999999999999E-4</v>
      </c>
      <c r="FN93" t="s">
        <v>44</v>
      </c>
      <c r="FO93">
        <v>12304411</v>
      </c>
      <c r="FR93">
        <v>89318513</v>
      </c>
      <c r="FT93">
        <v>300</v>
      </c>
      <c r="FU93">
        <v>120982614</v>
      </c>
      <c r="FW93">
        <v>2275060011</v>
      </c>
      <c r="FX93">
        <v>2</v>
      </c>
      <c r="FY93" t="s">
        <v>34</v>
      </c>
      <c r="FZ93" t="s">
        <v>108</v>
      </c>
      <c r="GA93">
        <v>34003</v>
      </c>
      <c r="GC93" t="s">
        <v>357</v>
      </c>
      <c r="GD93">
        <v>48811</v>
      </c>
      <c r="GE93" t="s">
        <v>37</v>
      </c>
      <c r="GF93" t="s">
        <v>38</v>
      </c>
      <c r="GI93" t="s">
        <v>38</v>
      </c>
      <c r="GJ93">
        <v>40.8459</v>
      </c>
      <c r="GK93">
        <v>-74.028800000000004</v>
      </c>
      <c r="GL93" t="s">
        <v>39</v>
      </c>
      <c r="GM93" t="s">
        <v>357</v>
      </c>
      <c r="GN93" t="s">
        <v>34</v>
      </c>
      <c r="GO93">
        <v>0</v>
      </c>
      <c r="GP93" t="s">
        <v>41</v>
      </c>
      <c r="GQ93">
        <v>8</v>
      </c>
      <c r="GS93" t="s">
        <v>42</v>
      </c>
      <c r="GT93" t="s">
        <v>43</v>
      </c>
      <c r="GU93">
        <v>4.6237400000000003E-3</v>
      </c>
      <c r="GV93" t="s">
        <v>44</v>
      </c>
    </row>
    <row r="94" spans="1:204" x14ac:dyDescent="0.25">
      <c r="A94">
        <v>12304411</v>
      </c>
      <c r="D94">
        <v>89318513</v>
      </c>
      <c r="F94">
        <v>300</v>
      </c>
      <c r="G94">
        <v>120982714</v>
      </c>
      <c r="I94">
        <v>2275060012</v>
      </c>
      <c r="J94">
        <v>2</v>
      </c>
      <c r="K94" t="s">
        <v>34</v>
      </c>
      <c r="L94" t="s">
        <v>108</v>
      </c>
      <c r="M94">
        <v>34003</v>
      </c>
      <c r="O94" t="s">
        <v>357</v>
      </c>
      <c r="P94">
        <v>48811</v>
      </c>
      <c r="Q94" t="s">
        <v>37</v>
      </c>
      <c r="R94" t="s">
        <v>38</v>
      </c>
      <c r="U94" t="s">
        <v>38</v>
      </c>
      <c r="V94">
        <v>40.8459</v>
      </c>
      <c r="W94">
        <v>-74.028800000000004</v>
      </c>
      <c r="X94" t="s">
        <v>39</v>
      </c>
      <c r="Y94" t="s">
        <v>357</v>
      </c>
      <c r="Z94" t="s">
        <v>34</v>
      </c>
      <c r="AA94">
        <v>0</v>
      </c>
      <c r="AB94" t="s">
        <v>41</v>
      </c>
      <c r="AC94">
        <v>8</v>
      </c>
      <c r="AE94" t="s">
        <v>53</v>
      </c>
      <c r="AF94" t="s">
        <v>54</v>
      </c>
      <c r="AG94">
        <v>0.35298400000000002</v>
      </c>
      <c r="AH94" t="s">
        <v>44</v>
      </c>
      <c r="AI94">
        <v>12304411</v>
      </c>
      <c r="AL94">
        <v>89318513</v>
      </c>
      <c r="AN94">
        <v>300</v>
      </c>
      <c r="AO94">
        <v>120982714</v>
      </c>
      <c r="AQ94">
        <v>2275060012</v>
      </c>
      <c r="AR94">
        <v>2</v>
      </c>
      <c r="AS94" t="s">
        <v>34</v>
      </c>
      <c r="AT94" t="s">
        <v>108</v>
      </c>
      <c r="AU94">
        <v>34003</v>
      </c>
      <c r="AW94" t="s">
        <v>357</v>
      </c>
      <c r="AX94">
        <v>48811</v>
      </c>
      <c r="AY94" t="s">
        <v>37</v>
      </c>
      <c r="AZ94" t="s">
        <v>38</v>
      </c>
      <c r="BC94" t="s">
        <v>38</v>
      </c>
      <c r="BD94">
        <v>40.8459</v>
      </c>
      <c r="BE94">
        <v>-74.028800000000004</v>
      </c>
      <c r="BF94" t="s">
        <v>39</v>
      </c>
      <c r="BG94" t="s">
        <v>357</v>
      </c>
      <c r="BH94" t="s">
        <v>34</v>
      </c>
      <c r="BI94">
        <v>0</v>
      </c>
      <c r="BJ94" t="s">
        <v>41</v>
      </c>
      <c r="BK94">
        <v>8</v>
      </c>
      <c r="BM94" t="s">
        <v>51</v>
      </c>
      <c r="BN94" t="s">
        <v>52</v>
      </c>
      <c r="BO94">
        <v>7.5791499999999998E-2</v>
      </c>
      <c r="BP94" t="s">
        <v>44</v>
      </c>
      <c r="BQ94">
        <v>12304411</v>
      </c>
      <c r="BT94">
        <v>89318513</v>
      </c>
      <c r="BV94">
        <v>300</v>
      </c>
      <c r="BW94">
        <v>120982714</v>
      </c>
      <c r="BY94">
        <v>2275060012</v>
      </c>
      <c r="BZ94">
        <v>2</v>
      </c>
      <c r="CA94" t="s">
        <v>34</v>
      </c>
      <c r="CB94" t="s">
        <v>108</v>
      </c>
      <c r="CC94">
        <v>34003</v>
      </c>
      <c r="CE94" t="s">
        <v>357</v>
      </c>
      <c r="CF94">
        <v>48811</v>
      </c>
      <c r="CG94" t="s">
        <v>37</v>
      </c>
      <c r="CH94" t="s">
        <v>38</v>
      </c>
      <c r="CK94" t="s">
        <v>38</v>
      </c>
      <c r="CL94">
        <v>40.8459</v>
      </c>
      <c r="CM94">
        <v>-74.028800000000004</v>
      </c>
      <c r="CN94" t="s">
        <v>39</v>
      </c>
      <c r="CO94" t="s">
        <v>357</v>
      </c>
      <c r="CP94" t="s">
        <v>34</v>
      </c>
      <c r="CQ94">
        <v>0</v>
      </c>
      <c r="CR94" t="s">
        <v>41</v>
      </c>
      <c r="CS94">
        <v>8</v>
      </c>
      <c r="CU94" t="s">
        <v>49</v>
      </c>
      <c r="CV94" t="s">
        <v>50</v>
      </c>
      <c r="CW94">
        <v>5.89755E-2</v>
      </c>
      <c r="CX94" t="s">
        <v>44</v>
      </c>
      <c r="CY94">
        <v>12304411</v>
      </c>
      <c r="DB94">
        <v>89318513</v>
      </c>
      <c r="DD94">
        <v>300</v>
      </c>
      <c r="DE94">
        <v>120982714</v>
      </c>
      <c r="DG94">
        <v>2275060012</v>
      </c>
      <c r="DH94">
        <v>2</v>
      </c>
      <c r="DI94" t="s">
        <v>34</v>
      </c>
      <c r="DJ94" t="s">
        <v>108</v>
      </c>
      <c r="DK94">
        <v>34003</v>
      </c>
      <c r="DM94" t="s">
        <v>357</v>
      </c>
      <c r="DN94">
        <v>48811</v>
      </c>
      <c r="DO94" t="s">
        <v>37</v>
      </c>
      <c r="DP94" t="s">
        <v>38</v>
      </c>
      <c r="DS94" t="s">
        <v>38</v>
      </c>
      <c r="DT94">
        <v>40.8459</v>
      </c>
      <c r="DU94">
        <v>-74.028800000000004</v>
      </c>
      <c r="DV94" t="s">
        <v>39</v>
      </c>
      <c r="DW94" t="s">
        <v>357</v>
      </c>
      <c r="DX94" t="s">
        <v>34</v>
      </c>
      <c r="DY94">
        <v>0</v>
      </c>
      <c r="DZ94" t="s">
        <v>41</v>
      </c>
      <c r="EA94">
        <v>8</v>
      </c>
      <c r="EC94" t="s">
        <v>47</v>
      </c>
      <c r="ED94" t="s">
        <v>48</v>
      </c>
      <c r="EE94">
        <v>5.7560100000000003E-2</v>
      </c>
      <c r="EF94" t="s">
        <v>44</v>
      </c>
      <c r="EG94">
        <v>12304411</v>
      </c>
      <c r="EJ94">
        <v>89318513</v>
      </c>
      <c r="EL94">
        <v>300</v>
      </c>
      <c r="EM94">
        <v>120982714</v>
      </c>
      <c r="EO94">
        <v>2275060012</v>
      </c>
      <c r="EP94">
        <v>2</v>
      </c>
      <c r="EQ94" t="s">
        <v>34</v>
      </c>
      <c r="ER94" t="s">
        <v>108</v>
      </c>
      <c r="ES94">
        <v>34003</v>
      </c>
      <c r="EU94" t="s">
        <v>357</v>
      </c>
      <c r="EV94">
        <v>48811</v>
      </c>
      <c r="EW94" t="s">
        <v>37</v>
      </c>
      <c r="EX94" t="s">
        <v>38</v>
      </c>
      <c r="FA94" t="s">
        <v>38</v>
      </c>
      <c r="FB94">
        <v>40.8459</v>
      </c>
      <c r="FC94">
        <v>-74.028800000000004</v>
      </c>
      <c r="FD94" t="s">
        <v>39</v>
      </c>
      <c r="FE94" t="s">
        <v>357</v>
      </c>
      <c r="FF94" t="s">
        <v>34</v>
      </c>
      <c r="FG94">
        <v>0</v>
      </c>
      <c r="FH94" t="s">
        <v>41</v>
      </c>
      <c r="FI94">
        <v>8</v>
      </c>
      <c r="FK94" t="s">
        <v>45</v>
      </c>
      <c r="FL94" t="s">
        <v>46</v>
      </c>
      <c r="FM94">
        <v>1.5883100000000001E-2</v>
      </c>
      <c r="FN94" t="s">
        <v>44</v>
      </c>
      <c r="FO94">
        <v>12304411</v>
      </c>
      <c r="FR94">
        <v>89318513</v>
      </c>
      <c r="FT94">
        <v>300</v>
      </c>
      <c r="FU94">
        <v>120982714</v>
      </c>
      <c r="FW94">
        <v>2275060012</v>
      </c>
      <c r="FX94">
        <v>2</v>
      </c>
      <c r="FY94" t="s">
        <v>34</v>
      </c>
      <c r="FZ94" t="s">
        <v>108</v>
      </c>
      <c r="GA94">
        <v>34003</v>
      </c>
      <c r="GC94" t="s">
        <v>357</v>
      </c>
      <c r="GD94">
        <v>48811</v>
      </c>
      <c r="GE94" t="s">
        <v>37</v>
      </c>
      <c r="GF94" t="s">
        <v>38</v>
      </c>
      <c r="GI94" t="s">
        <v>38</v>
      </c>
      <c r="GJ94">
        <v>40.8459</v>
      </c>
      <c r="GK94">
        <v>-74.028800000000004</v>
      </c>
      <c r="GL94" t="s">
        <v>39</v>
      </c>
      <c r="GM94" t="s">
        <v>357</v>
      </c>
      <c r="GN94" t="s">
        <v>34</v>
      </c>
      <c r="GO94">
        <v>0</v>
      </c>
      <c r="GP94" t="s">
        <v>41</v>
      </c>
      <c r="GQ94">
        <v>8</v>
      </c>
      <c r="GS94" t="s">
        <v>42</v>
      </c>
      <c r="GT94" t="s">
        <v>43</v>
      </c>
      <c r="GU94">
        <v>9.8325200000000001E-2</v>
      </c>
      <c r="GV94" t="s">
        <v>44</v>
      </c>
    </row>
    <row r="95" spans="1:204" x14ac:dyDescent="0.25">
      <c r="A95">
        <v>9387111</v>
      </c>
      <c r="D95">
        <v>62630913</v>
      </c>
      <c r="F95">
        <v>300</v>
      </c>
      <c r="G95">
        <v>84361914</v>
      </c>
      <c r="I95">
        <v>2265008005</v>
      </c>
      <c r="J95">
        <v>2</v>
      </c>
      <c r="K95" t="s">
        <v>34</v>
      </c>
      <c r="L95" t="s">
        <v>108</v>
      </c>
      <c r="M95">
        <v>34003</v>
      </c>
      <c r="O95" t="s">
        <v>144</v>
      </c>
      <c r="P95">
        <v>48811</v>
      </c>
      <c r="Q95" t="s">
        <v>37</v>
      </c>
      <c r="R95" t="s">
        <v>38</v>
      </c>
      <c r="U95" t="s">
        <v>38</v>
      </c>
      <c r="V95">
        <v>40.842799999999997</v>
      </c>
      <c r="W95">
        <v>-74.066100000000006</v>
      </c>
      <c r="X95" t="s">
        <v>39</v>
      </c>
      <c r="Y95" t="s">
        <v>144</v>
      </c>
      <c r="Z95" t="s">
        <v>34</v>
      </c>
      <c r="AA95">
        <v>0</v>
      </c>
      <c r="AB95" t="s">
        <v>41</v>
      </c>
      <c r="AC95">
        <v>8</v>
      </c>
      <c r="AE95" t="s">
        <v>53</v>
      </c>
      <c r="AF95" t="s">
        <v>54</v>
      </c>
      <c r="AG95">
        <v>0.36455700000000002</v>
      </c>
      <c r="AH95" t="s">
        <v>44</v>
      </c>
      <c r="AI95">
        <v>9387111</v>
      </c>
      <c r="AL95">
        <v>62630913</v>
      </c>
      <c r="AN95">
        <v>300</v>
      </c>
      <c r="AO95">
        <v>84361914</v>
      </c>
      <c r="AQ95">
        <v>2265008005</v>
      </c>
      <c r="AR95">
        <v>2</v>
      </c>
      <c r="AS95" t="s">
        <v>34</v>
      </c>
      <c r="AT95" t="s">
        <v>108</v>
      </c>
      <c r="AU95">
        <v>34003</v>
      </c>
      <c r="AW95" t="s">
        <v>144</v>
      </c>
      <c r="AX95">
        <v>48811</v>
      </c>
      <c r="AY95" t="s">
        <v>37</v>
      </c>
      <c r="AZ95" t="s">
        <v>38</v>
      </c>
      <c r="BC95" t="s">
        <v>38</v>
      </c>
      <c r="BD95">
        <v>40.842799999999997</v>
      </c>
      <c r="BE95">
        <v>-74.066100000000006</v>
      </c>
      <c r="BF95" t="s">
        <v>39</v>
      </c>
      <c r="BG95" t="s">
        <v>144</v>
      </c>
      <c r="BH95" t="s">
        <v>34</v>
      </c>
      <c r="BI95">
        <v>0</v>
      </c>
      <c r="BJ95" t="s">
        <v>41</v>
      </c>
      <c r="BK95">
        <v>8</v>
      </c>
      <c r="BM95" t="s">
        <v>51</v>
      </c>
      <c r="BN95" t="s">
        <v>52</v>
      </c>
      <c r="BO95">
        <v>3.3641499999999998E-2</v>
      </c>
      <c r="BP95" t="s">
        <v>44</v>
      </c>
      <c r="BQ95">
        <v>9387111</v>
      </c>
      <c r="BT95">
        <v>62630913</v>
      </c>
      <c r="BV95">
        <v>300</v>
      </c>
      <c r="BW95">
        <v>84361914</v>
      </c>
      <c r="BY95">
        <v>2265008005</v>
      </c>
      <c r="BZ95">
        <v>2</v>
      </c>
      <c r="CA95" t="s">
        <v>34</v>
      </c>
      <c r="CB95" t="s">
        <v>108</v>
      </c>
      <c r="CC95">
        <v>34003</v>
      </c>
      <c r="CE95" t="s">
        <v>144</v>
      </c>
      <c r="CF95">
        <v>48811</v>
      </c>
      <c r="CG95" t="s">
        <v>37</v>
      </c>
      <c r="CH95" t="s">
        <v>38</v>
      </c>
      <c r="CK95" t="s">
        <v>38</v>
      </c>
      <c r="CL95">
        <v>40.842799999999997</v>
      </c>
      <c r="CM95">
        <v>-74.066100000000006</v>
      </c>
      <c r="CN95" t="s">
        <v>39</v>
      </c>
      <c r="CO95" t="s">
        <v>144</v>
      </c>
      <c r="CP95" t="s">
        <v>34</v>
      </c>
      <c r="CQ95">
        <v>0</v>
      </c>
      <c r="CR95" t="s">
        <v>41</v>
      </c>
      <c r="CS95">
        <v>8</v>
      </c>
      <c r="CU95" t="s">
        <v>49</v>
      </c>
      <c r="CV95" t="s">
        <v>50</v>
      </c>
      <c r="CW95">
        <v>1.0391599999999999E-3</v>
      </c>
      <c r="CX95" t="s">
        <v>44</v>
      </c>
      <c r="CY95">
        <v>9387111</v>
      </c>
      <c r="DB95">
        <v>62630913</v>
      </c>
      <c r="DD95">
        <v>300</v>
      </c>
      <c r="DE95">
        <v>84361914</v>
      </c>
      <c r="DG95">
        <v>2265008005</v>
      </c>
      <c r="DH95">
        <v>2</v>
      </c>
      <c r="DI95" t="s">
        <v>34</v>
      </c>
      <c r="DJ95" t="s">
        <v>108</v>
      </c>
      <c r="DK95">
        <v>34003</v>
      </c>
      <c r="DM95" t="s">
        <v>144</v>
      </c>
      <c r="DN95">
        <v>48811</v>
      </c>
      <c r="DO95" t="s">
        <v>37</v>
      </c>
      <c r="DP95" t="s">
        <v>38</v>
      </c>
      <c r="DS95" t="s">
        <v>38</v>
      </c>
      <c r="DT95">
        <v>40.842799999999997</v>
      </c>
      <c r="DU95">
        <v>-74.066100000000006</v>
      </c>
      <c r="DV95" t="s">
        <v>39</v>
      </c>
      <c r="DW95" t="s">
        <v>144</v>
      </c>
      <c r="DX95" t="s">
        <v>34</v>
      </c>
      <c r="DY95">
        <v>0</v>
      </c>
      <c r="DZ95" t="s">
        <v>41</v>
      </c>
      <c r="EA95">
        <v>8</v>
      </c>
      <c r="EC95" t="s">
        <v>47</v>
      </c>
      <c r="ED95" t="s">
        <v>48</v>
      </c>
      <c r="EE95">
        <v>9.8372600000000009E-4</v>
      </c>
      <c r="EF95" t="s">
        <v>44</v>
      </c>
      <c r="EG95">
        <v>9387111</v>
      </c>
      <c r="EJ95">
        <v>62630913</v>
      </c>
      <c r="EL95">
        <v>300</v>
      </c>
      <c r="EM95">
        <v>84361914</v>
      </c>
      <c r="EO95">
        <v>2265008005</v>
      </c>
      <c r="EP95">
        <v>2</v>
      </c>
      <c r="EQ95" t="s">
        <v>34</v>
      </c>
      <c r="ER95" t="s">
        <v>108</v>
      </c>
      <c r="ES95">
        <v>34003</v>
      </c>
      <c r="EU95" t="s">
        <v>144</v>
      </c>
      <c r="EV95">
        <v>48811</v>
      </c>
      <c r="EW95" t="s">
        <v>37</v>
      </c>
      <c r="EX95" t="s">
        <v>38</v>
      </c>
      <c r="FA95" t="s">
        <v>38</v>
      </c>
      <c r="FB95">
        <v>40.842799999999997</v>
      </c>
      <c r="FC95">
        <v>-74.066100000000006</v>
      </c>
      <c r="FD95" t="s">
        <v>39</v>
      </c>
      <c r="FE95" t="s">
        <v>144</v>
      </c>
      <c r="FF95" t="s">
        <v>34</v>
      </c>
      <c r="FG95">
        <v>0</v>
      </c>
      <c r="FH95" t="s">
        <v>41</v>
      </c>
      <c r="FI95">
        <v>8</v>
      </c>
      <c r="FK95" t="s">
        <v>45</v>
      </c>
      <c r="FL95" t="s">
        <v>46</v>
      </c>
      <c r="FM95">
        <v>1.1131299999999999E-3</v>
      </c>
      <c r="FN95" t="s">
        <v>44</v>
      </c>
      <c r="FO95">
        <v>9387111</v>
      </c>
      <c r="FR95">
        <v>62630913</v>
      </c>
      <c r="FT95">
        <v>300</v>
      </c>
      <c r="FU95">
        <v>84361914</v>
      </c>
      <c r="FW95">
        <v>2265008005</v>
      </c>
      <c r="FX95">
        <v>2</v>
      </c>
      <c r="FY95" t="s">
        <v>34</v>
      </c>
      <c r="FZ95" t="s">
        <v>108</v>
      </c>
      <c r="GA95">
        <v>34003</v>
      </c>
      <c r="GC95" t="s">
        <v>144</v>
      </c>
      <c r="GD95">
        <v>48811</v>
      </c>
      <c r="GE95" t="s">
        <v>37</v>
      </c>
      <c r="GF95" t="s">
        <v>38</v>
      </c>
      <c r="GI95" t="s">
        <v>38</v>
      </c>
      <c r="GJ95">
        <v>40.842799999999997</v>
      </c>
      <c r="GK95">
        <v>-74.066100000000006</v>
      </c>
      <c r="GL95" t="s">
        <v>39</v>
      </c>
      <c r="GM95" t="s">
        <v>144</v>
      </c>
      <c r="GN95" t="s">
        <v>34</v>
      </c>
      <c r="GO95">
        <v>0</v>
      </c>
      <c r="GP95" t="s">
        <v>41</v>
      </c>
      <c r="GQ95">
        <v>8</v>
      </c>
      <c r="GS95" t="s">
        <v>42</v>
      </c>
      <c r="GT95" t="s">
        <v>43</v>
      </c>
      <c r="GU95">
        <v>1.21303E-2</v>
      </c>
      <c r="GV95" t="s">
        <v>44</v>
      </c>
    </row>
    <row r="96" spans="1:204" x14ac:dyDescent="0.25">
      <c r="A96">
        <v>9387111</v>
      </c>
      <c r="D96">
        <v>62630913</v>
      </c>
      <c r="F96">
        <v>300</v>
      </c>
      <c r="G96">
        <v>84362214</v>
      </c>
      <c r="I96">
        <v>2267008005</v>
      </c>
      <c r="J96">
        <v>2</v>
      </c>
      <c r="K96" t="s">
        <v>34</v>
      </c>
      <c r="L96" t="s">
        <v>108</v>
      </c>
      <c r="M96">
        <v>34003</v>
      </c>
      <c r="O96" t="s">
        <v>144</v>
      </c>
      <c r="P96">
        <v>48811</v>
      </c>
      <c r="Q96" t="s">
        <v>37</v>
      </c>
      <c r="R96" t="s">
        <v>38</v>
      </c>
      <c r="U96" t="s">
        <v>38</v>
      </c>
      <c r="V96">
        <v>40.842799999999997</v>
      </c>
      <c r="W96">
        <v>-74.066100000000006</v>
      </c>
      <c r="X96" t="s">
        <v>39</v>
      </c>
      <c r="Y96" t="s">
        <v>144</v>
      </c>
      <c r="Z96" t="s">
        <v>34</v>
      </c>
      <c r="AA96">
        <v>0</v>
      </c>
      <c r="AB96" t="s">
        <v>41</v>
      </c>
      <c r="AC96">
        <v>8</v>
      </c>
      <c r="AE96" t="s">
        <v>53</v>
      </c>
      <c r="AF96" t="s">
        <v>54</v>
      </c>
      <c r="AG96">
        <v>3.58114E-2</v>
      </c>
      <c r="AH96" t="s">
        <v>44</v>
      </c>
      <c r="AI96">
        <v>9387111</v>
      </c>
      <c r="AL96">
        <v>62630913</v>
      </c>
      <c r="AN96">
        <v>300</v>
      </c>
      <c r="AO96">
        <v>84362214</v>
      </c>
      <c r="AQ96">
        <v>2267008005</v>
      </c>
      <c r="AR96">
        <v>2</v>
      </c>
      <c r="AS96" t="s">
        <v>34</v>
      </c>
      <c r="AT96" t="s">
        <v>108</v>
      </c>
      <c r="AU96">
        <v>34003</v>
      </c>
      <c r="AW96" t="s">
        <v>144</v>
      </c>
      <c r="AX96">
        <v>48811</v>
      </c>
      <c r="AY96" t="s">
        <v>37</v>
      </c>
      <c r="AZ96" t="s">
        <v>38</v>
      </c>
      <c r="BC96" t="s">
        <v>38</v>
      </c>
      <c r="BD96">
        <v>40.842799999999997</v>
      </c>
      <c r="BE96">
        <v>-74.066100000000006</v>
      </c>
      <c r="BF96" t="s">
        <v>39</v>
      </c>
      <c r="BG96" t="s">
        <v>144</v>
      </c>
      <c r="BH96" t="s">
        <v>34</v>
      </c>
      <c r="BI96">
        <v>0</v>
      </c>
      <c r="BJ96" t="s">
        <v>41</v>
      </c>
      <c r="BK96">
        <v>8</v>
      </c>
      <c r="BM96" t="s">
        <v>51</v>
      </c>
      <c r="BN96" t="s">
        <v>52</v>
      </c>
      <c r="BO96">
        <v>3.3046899999999999E-3</v>
      </c>
      <c r="BP96" t="s">
        <v>44</v>
      </c>
      <c r="BQ96">
        <v>9387111</v>
      </c>
      <c r="BT96">
        <v>62630913</v>
      </c>
      <c r="BV96">
        <v>300</v>
      </c>
      <c r="BW96">
        <v>84362214</v>
      </c>
      <c r="BY96">
        <v>2267008005</v>
      </c>
      <c r="BZ96">
        <v>2</v>
      </c>
      <c r="CA96" t="s">
        <v>34</v>
      </c>
      <c r="CB96" t="s">
        <v>108</v>
      </c>
      <c r="CC96">
        <v>34003</v>
      </c>
      <c r="CE96" t="s">
        <v>144</v>
      </c>
      <c r="CF96">
        <v>48811</v>
      </c>
      <c r="CG96" t="s">
        <v>37</v>
      </c>
      <c r="CH96" t="s">
        <v>38</v>
      </c>
      <c r="CK96" t="s">
        <v>38</v>
      </c>
      <c r="CL96">
        <v>40.842799999999997</v>
      </c>
      <c r="CM96">
        <v>-74.066100000000006</v>
      </c>
      <c r="CN96" t="s">
        <v>39</v>
      </c>
      <c r="CO96" t="s">
        <v>144</v>
      </c>
      <c r="CP96" t="s">
        <v>34</v>
      </c>
      <c r="CQ96">
        <v>0</v>
      </c>
      <c r="CR96" t="s">
        <v>41</v>
      </c>
      <c r="CS96">
        <v>8</v>
      </c>
      <c r="CU96" t="s">
        <v>49</v>
      </c>
      <c r="CV96" t="s">
        <v>50</v>
      </c>
      <c r="CW96">
        <v>1.0208E-4</v>
      </c>
      <c r="CX96" t="s">
        <v>44</v>
      </c>
      <c r="CY96">
        <v>9387111</v>
      </c>
      <c r="DB96">
        <v>62630913</v>
      </c>
      <c r="DD96">
        <v>300</v>
      </c>
      <c r="DE96">
        <v>84362214</v>
      </c>
      <c r="DG96">
        <v>2267008005</v>
      </c>
      <c r="DH96">
        <v>2</v>
      </c>
      <c r="DI96" t="s">
        <v>34</v>
      </c>
      <c r="DJ96" t="s">
        <v>108</v>
      </c>
      <c r="DK96">
        <v>34003</v>
      </c>
      <c r="DM96" t="s">
        <v>144</v>
      </c>
      <c r="DN96">
        <v>48811</v>
      </c>
      <c r="DO96" t="s">
        <v>37</v>
      </c>
      <c r="DP96" t="s">
        <v>38</v>
      </c>
      <c r="DS96" t="s">
        <v>38</v>
      </c>
      <c r="DT96">
        <v>40.842799999999997</v>
      </c>
      <c r="DU96">
        <v>-74.066100000000006</v>
      </c>
      <c r="DV96" t="s">
        <v>39</v>
      </c>
      <c r="DW96" t="s">
        <v>144</v>
      </c>
      <c r="DX96" t="s">
        <v>34</v>
      </c>
      <c r="DY96">
        <v>0</v>
      </c>
      <c r="DZ96" t="s">
        <v>41</v>
      </c>
      <c r="EA96">
        <v>8</v>
      </c>
      <c r="EC96" t="s">
        <v>47</v>
      </c>
      <c r="ED96" t="s">
        <v>48</v>
      </c>
      <c r="EE96">
        <v>9.6633999999999997E-5</v>
      </c>
      <c r="EF96" t="s">
        <v>44</v>
      </c>
      <c r="EG96">
        <v>9387111</v>
      </c>
      <c r="EJ96">
        <v>62630913</v>
      </c>
      <c r="EL96">
        <v>300</v>
      </c>
      <c r="EM96">
        <v>84362214</v>
      </c>
      <c r="EO96">
        <v>2267008005</v>
      </c>
      <c r="EP96">
        <v>2</v>
      </c>
      <c r="EQ96" t="s">
        <v>34</v>
      </c>
      <c r="ER96" t="s">
        <v>108</v>
      </c>
      <c r="ES96">
        <v>34003</v>
      </c>
      <c r="EU96" t="s">
        <v>144</v>
      </c>
      <c r="EV96">
        <v>48811</v>
      </c>
      <c r="EW96" t="s">
        <v>37</v>
      </c>
      <c r="EX96" t="s">
        <v>38</v>
      </c>
      <c r="FA96" t="s">
        <v>38</v>
      </c>
      <c r="FB96">
        <v>40.842799999999997</v>
      </c>
      <c r="FC96">
        <v>-74.066100000000006</v>
      </c>
      <c r="FD96" t="s">
        <v>39</v>
      </c>
      <c r="FE96" t="s">
        <v>144</v>
      </c>
      <c r="FF96" t="s">
        <v>34</v>
      </c>
      <c r="FG96">
        <v>0</v>
      </c>
      <c r="FH96" t="s">
        <v>41</v>
      </c>
      <c r="FI96">
        <v>8</v>
      </c>
      <c r="FK96" t="s">
        <v>45</v>
      </c>
      <c r="FL96" t="s">
        <v>46</v>
      </c>
      <c r="FM96">
        <v>1.0934600000000001E-4</v>
      </c>
      <c r="FN96" t="s">
        <v>44</v>
      </c>
      <c r="FO96">
        <v>9387111</v>
      </c>
      <c r="FR96">
        <v>62630913</v>
      </c>
      <c r="FT96">
        <v>300</v>
      </c>
      <c r="FU96">
        <v>84362214</v>
      </c>
      <c r="FW96">
        <v>2267008005</v>
      </c>
      <c r="FX96">
        <v>2</v>
      </c>
      <c r="FY96" t="s">
        <v>34</v>
      </c>
      <c r="FZ96" t="s">
        <v>108</v>
      </c>
      <c r="GA96">
        <v>34003</v>
      </c>
      <c r="GC96" t="s">
        <v>144</v>
      </c>
      <c r="GD96">
        <v>48811</v>
      </c>
      <c r="GE96" t="s">
        <v>37</v>
      </c>
      <c r="GF96" t="s">
        <v>38</v>
      </c>
      <c r="GI96" t="s">
        <v>38</v>
      </c>
      <c r="GJ96">
        <v>40.842799999999997</v>
      </c>
      <c r="GK96">
        <v>-74.066100000000006</v>
      </c>
      <c r="GL96" t="s">
        <v>39</v>
      </c>
      <c r="GM96" t="s">
        <v>144</v>
      </c>
      <c r="GN96" t="s">
        <v>34</v>
      </c>
      <c r="GO96">
        <v>0</v>
      </c>
      <c r="GP96" t="s">
        <v>41</v>
      </c>
      <c r="GQ96">
        <v>8</v>
      </c>
      <c r="GS96" t="s">
        <v>42</v>
      </c>
      <c r="GT96" t="s">
        <v>43</v>
      </c>
      <c r="GU96">
        <v>1.19159E-3</v>
      </c>
      <c r="GV96" t="s">
        <v>44</v>
      </c>
    </row>
    <row r="97" spans="1:204" x14ac:dyDescent="0.25">
      <c r="A97">
        <v>9387111</v>
      </c>
      <c r="D97">
        <v>62630913</v>
      </c>
      <c r="F97">
        <v>300</v>
      </c>
      <c r="G97">
        <v>84362014</v>
      </c>
      <c r="I97">
        <v>2268008005</v>
      </c>
      <c r="J97">
        <v>2</v>
      </c>
      <c r="K97" t="s">
        <v>34</v>
      </c>
      <c r="L97" t="s">
        <v>108</v>
      </c>
      <c r="M97">
        <v>34003</v>
      </c>
      <c r="O97" t="s">
        <v>144</v>
      </c>
      <c r="P97">
        <v>48811</v>
      </c>
      <c r="Q97" t="s">
        <v>37</v>
      </c>
      <c r="R97" t="s">
        <v>38</v>
      </c>
      <c r="U97" t="s">
        <v>38</v>
      </c>
      <c r="V97">
        <v>40.842799999999997</v>
      </c>
      <c r="W97">
        <v>-74.066100000000006</v>
      </c>
      <c r="X97" t="s">
        <v>39</v>
      </c>
      <c r="Y97" t="s">
        <v>144</v>
      </c>
      <c r="Z97" t="s">
        <v>34</v>
      </c>
      <c r="AA97">
        <v>0</v>
      </c>
      <c r="AB97" t="s">
        <v>41</v>
      </c>
      <c r="AC97">
        <v>8</v>
      </c>
      <c r="AE97" t="s">
        <v>53</v>
      </c>
      <c r="AF97" t="s">
        <v>54</v>
      </c>
      <c r="AG97">
        <v>2.8319500000000001E-2</v>
      </c>
      <c r="AH97" t="s">
        <v>44</v>
      </c>
      <c r="AI97">
        <v>9387111</v>
      </c>
      <c r="AL97">
        <v>62630913</v>
      </c>
      <c r="AN97">
        <v>300</v>
      </c>
      <c r="AO97">
        <v>84362014</v>
      </c>
      <c r="AQ97">
        <v>2268008005</v>
      </c>
      <c r="AR97">
        <v>2</v>
      </c>
      <c r="AS97" t="s">
        <v>34</v>
      </c>
      <c r="AT97" t="s">
        <v>108</v>
      </c>
      <c r="AU97">
        <v>34003</v>
      </c>
      <c r="AW97" t="s">
        <v>144</v>
      </c>
      <c r="AX97">
        <v>48811</v>
      </c>
      <c r="AY97" t="s">
        <v>37</v>
      </c>
      <c r="AZ97" t="s">
        <v>38</v>
      </c>
      <c r="BC97" t="s">
        <v>38</v>
      </c>
      <c r="BD97">
        <v>40.842799999999997</v>
      </c>
      <c r="BE97">
        <v>-74.066100000000006</v>
      </c>
      <c r="BF97" t="s">
        <v>39</v>
      </c>
      <c r="BG97" t="s">
        <v>144</v>
      </c>
      <c r="BH97" t="s">
        <v>34</v>
      </c>
      <c r="BI97">
        <v>0</v>
      </c>
      <c r="BJ97" t="s">
        <v>41</v>
      </c>
      <c r="BK97">
        <v>8</v>
      </c>
      <c r="BM97" t="s">
        <v>51</v>
      </c>
      <c r="BN97" t="s">
        <v>52</v>
      </c>
      <c r="BO97">
        <v>2.6133300000000001E-3</v>
      </c>
      <c r="BP97" t="s">
        <v>44</v>
      </c>
      <c r="BQ97">
        <v>9387111</v>
      </c>
      <c r="BT97">
        <v>62630913</v>
      </c>
      <c r="BV97">
        <v>300</v>
      </c>
      <c r="BW97">
        <v>84362014</v>
      </c>
      <c r="BY97">
        <v>2268008005</v>
      </c>
      <c r="BZ97">
        <v>2</v>
      </c>
      <c r="CA97" t="s">
        <v>34</v>
      </c>
      <c r="CB97" t="s">
        <v>108</v>
      </c>
      <c r="CC97">
        <v>34003</v>
      </c>
      <c r="CE97" t="s">
        <v>144</v>
      </c>
      <c r="CF97">
        <v>48811</v>
      </c>
      <c r="CG97" t="s">
        <v>37</v>
      </c>
      <c r="CH97" t="s">
        <v>38</v>
      </c>
      <c r="CK97" t="s">
        <v>38</v>
      </c>
      <c r="CL97">
        <v>40.842799999999997</v>
      </c>
      <c r="CM97">
        <v>-74.066100000000006</v>
      </c>
      <c r="CN97" t="s">
        <v>39</v>
      </c>
      <c r="CO97" t="s">
        <v>144</v>
      </c>
      <c r="CP97" t="s">
        <v>34</v>
      </c>
      <c r="CQ97">
        <v>0</v>
      </c>
      <c r="CR97" t="s">
        <v>41</v>
      </c>
      <c r="CS97">
        <v>8</v>
      </c>
      <c r="CU97" t="s">
        <v>49</v>
      </c>
      <c r="CV97" t="s">
        <v>50</v>
      </c>
      <c r="CW97">
        <v>8.0724199999999995E-5</v>
      </c>
      <c r="CX97" t="s">
        <v>44</v>
      </c>
      <c r="CY97">
        <v>9387111</v>
      </c>
      <c r="DB97">
        <v>62630913</v>
      </c>
      <c r="DD97">
        <v>300</v>
      </c>
      <c r="DE97">
        <v>84362014</v>
      </c>
      <c r="DG97">
        <v>2268008005</v>
      </c>
      <c r="DH97">
        <v>2</v>
      </c>
      <c r="DI97" t="s">
        <v>34</v>
      </c>
      <c r="DJ97" t="s">
        <v>108</v>
      </c>
      <c r="DK97">
        <v>34003</v>
      </c>
      <c r="DM97" t="s">
        <v>144</v>
      </c>
      <c r="DN97">
        <v>48811</v>
      </c>
      <c r="DO97" t="s">
        <v>37</v>
      </c>
      <c r="DP97" t="s">
        <v>38</v>
      </c>
      <c r="DS97" t="s">
        <v>38</v>
      </c>
      <c r="DT97">
        <v>40.842799999999997</v>
      </c>
      <c r="DU97">
        <v>-74.066100000000006</v>
      </c>
      <c r="DV97" t="s">
        <v>39</v>
      </c>
      <c r="DW97" t="s">
        <v>144</v>
      </c>
      <c r="DX97" t="s">
        <v>34</v>
      </c>
      <c r="DY97">
        <v>0</v>
      </c>
      <c r="DZ97" t="s">
        <v>41</v>
      </c>
      <c r="EA97">
        <v>8</v>
      </c>
      <c r="EC97" t="s">
        <v>47</v>
      </c>
      <c r="ED97" t="s">
        <v>48</v>
      </c>
      <c r="EE97">
        <v>7.6417700000000005E-5</v>
      </c>
      <c r="EF97" t="s">
        <v>44</v>
      </c>
      <c r="EG97">
        <v>9387111</v>
      </c>
      <c r="EJ97">
        <v>62630913</v>
      </c>
      <c r="EL97">
        <v>300</v>
      </c>
      <c r="EM97">
        <v>84362014</v>
      </c>
      <c r="EO97">
        <v>2268008005</v>
      </c>
      <c r="EP97">
        <v>2</v>
      </c>
      <c r="EQ97" t="s">
        <v>34</v>
      </c>
      <c r="ER97" t="s">
        <v>108</v>
      </c>
      <c r="ES97">
        <v>34003</v>
      </c>
      <c r="EU97" t="s">
        <v>144</v>
      </c>
      <c r="EV97">
        <v>48811</v>
      </c>
      <c r="EW97" t="s">
        <v>37</v>
      </c>
      <c r="EX97" t="s">
        <v>38</v>
      </c>
      <c r="FA97" t="s">
        <v>38</v>
      </c>
      <c r="FB97">
        <v>40.842799999999997</v>
      </c>
      <c r="FC97">
        <v>-74.066100000000006</v>
      </c>
      <c r="FD97" t="s">
        <v>39</v>
      </c>
      <c r="FE97" t="s">
        <v>144</v>
      </c>
      <c r="FF97" t="s">
        <v>34</v>
      </c>
      <c r="FG97">
        <v>0</v>
      </c>
      <c r="FH97" t="s">
        <v>41</v>
      </c>
      <c r="FI97">
        <v>8</v>
      </c>
      <c r="FK97" t="s">
        <v>45</v>
      </c>
      <c r="FL97" t="s">
        <v>46</v>
      </c>
      <c r="FM97">
        <v>8.6470099999999997E-5</v>
      </c>
      <c r="FN97" t="s">
        <v>44</v>
      </c>
      <c r="FO97">
        <v>9387111</v>
      </c>
      <c r="FR97">
        <v>62630913</v>
      </c>
      <c r="FT97">
        <v>300</v>
      </c>
      <c r="FU97">
        <v>84362014</v>
      </c>
      <c r="FW97">
        <v>2268008005</v>
      </c>
      <c r="FX97">
        <v>2</v>
      </c>
      <c r="FY97" t="s">
        <v>34</v>
      </c>
      <c r="FZ97" t="s">
        <v>108</v>
      </c>
      <c r="GA97">
        <v>34003</v>
      </c>
      <c r="GC97" t="s">
        <v>144</v>
      </c>
      <c r="GD97">
        <v>48811</v>
      </c>
      <c r="GE97" t="s">
        <v>37</v>
      </c>
      <c r="GF97" t="s">
        <v>38</v>
      </c>
      <c r="GI97" t="s">
        <v>38</v>
      </c>
      <c r="GJ97">
        <v>40.842799999999997</v>
      </c>
      <c r="GK97">
        <v>-74.066100000000006</v>
      </c>
      <c r="GL97" t="s">
        <v>39</v>
      </c>
      <c r="GM97" t="s">
        <v>144</v>
      </c>
      <c r="GN97" t="s">
        <v>34</v>
      </c>
      <c r="GO97">
        <v>0</v>
      </c>
      <c r="GP97" t="s">
        <v>41</v>
      </c>
      <c r="GQ97">
        <v>8</v>
      </c>
      <c r="GS97" t="s">
        <v>42</v>
      </c>
      <c r="GT97" t="s">
        <v>43</v>
      </c>
      <c r="GU97">
        <v>9.4230300000000002E-4</v>
      </c>
      <c r="GV97" t="s">
        <v>44</v>
      </c>
    </row>
    <row r="98" spans="1:204" x14ac:dyDescent="0.25">
      <c r="A98">
        <v>9387111</v>
      </c>
      <c r="D98">
        <v>62630913</v>
      </c>
      <c r="F98">
        <v>300</v>
      </c>
      <c r="G98">
        <v>84362114</v>
      </c>
      <c r="I98">
        <v>2270008005</v>
      </c>
      <c r="J98">
        <v>2</v>
      </c>
      <c r="K98" t="s">
        <v>34</v>
      </c>
      <c r="L98" t="s">
        <v>108</v>
      </c>
      <c r="M98">
        <v>34003</v>
      </c>
      <c r="O98" t="s">
        <v>144</v>
      </c>
      <c r="P98">
        <v>48811</v>
      </c>
      <c r="Q98" t="s">
        <v>37</v>
      </c>
      <c r="R98" t="s">
        <v>38</v>
      </c>
      <c r="U98" t="s">
        <v>38</v>
      </c>
      <c r="V98">
        <v>40.842799999999997</v>
      </c>
      <c r="W98">
        <v>-74.066100000000006</v>
      </c>
      <c r="X98" t="s">
        <v>39</v>
      </c>
      <c r="Y98" t="s">
        <v>144</v>
      </c>
      <c r="Z98" t="s">
        <v>34</v>
      </c>
      <c r="AA98">
        <v>0</v>
      </c>
      <c r="AB98" t="s">
        <v>41</v>
      </c>
      <c r="AC98">
        <v>8</v>
      </c>
      <c r="AE98" t="s">
        <v>53</v>
      </c>
      <c r="AF98" t="s">
        <v>54</v>
      </c>
      <c r="AG98">
        <v>1.73333</v>
      </c>
      <c r="AH98" t="s">
        <v>44</v>
      </c>
      <c r="AI98">
        <v>9387111</v>
      </c>
      <c r="AL98">
        <v>62630913</v>
      </c>
      <c r="AN98">
        <v>300</v>
      </c>
      <c r="AO98">
        <v>84362114</v>
      </c>
      <c r="AQ98">
        <v>2270008005</v>
      </c>
      <c r="AR98">
        <v>2</v>
      </c>
      <c r="AS98" t="s">
        <v>34</v>
      </c>
      <c r="AT98" t="s">
        <v>108</v>
      </c>
      <c r="AU98">
        <v>34003</v>
      </c>
      <c r="AW98" t="s">
        <v>144</v>
      </c>
      <c r="AX98">
        <v>48811</v>
      </c>
      <c r="AY98" t="s">
        <v>37</v>
      </c>
      <c r="AZ98" t="s">
        <v>38</v>
      </c>
      <c r="BC98" t="s">
        <v>38</v>
      </c>
      <c r="BD98">
        <v>40.842799999999997</v>
      </c>
      <c r="BE98">
        <v>-74.066100000000006</v>
      </c>
      <c r="BF98" t="s">
        <v>39</v>
      </c>
      <c r="BG98" t="s">
        <v>144</v>
      </c>
      <c r="BH98" t="s">
        <v>34</v>
      </c>
      <c r="BI98">
        <v>0</v>
      </c>
      <c r="BJ98" t="s">
        <v>41</v>
      </c>
      <c r="BK98">
        <v>8</v>
      </c>
      <c r="BM98" t="s">
        <v>51</v>
      </c>
      <c r="BN98" t="s">
        <v>52</v>
      </c>
      <c r="BO98">
        <v>0.15995300000000001</v>
      </c>
      <c r="BP98" t="s">
        <v>44</v>
      </c>
      <c r="BQ98">
        <v>9387111</v>
      </c>
      <c r="BT98">
        <v>62630913</v>
      </c>
      <c r="BV98">
        <v>300</v>
      </c>
      <c r="BW98">
        <v>84362114</v>
      </c>
      <c r="BY98">
        <v>2270008005</v>
      </c>
      <c r="BZ98">
        <v>2</v>
      </c>
      <c r="CA98" t="s">
        <v>34</v>
      </c>
      <c r="CB98" t="s">
        <v>108</v>
      </c>
      <c r="CC98">
        <v>34003</v>
      </c>
      <c r="CE98" t="s">
        <v>144</v>
      </c>
      <c r="CF98">
        <v>48811</v>
      </c>
      <c r="CG98" t="s">
        <v>37</v>
      </c>
      <c r="CH98" t="s">
        <v>38</v>
      </c>
      <c r="CK98" t="s">
        <v>38</v>
      </c>
      <c r="CL98">
        <v>40.842799999999997</v>
      </c>
      <c r="CM98">
        <v>-74.066100000000006</v>
      </c>
      <c r="CN98" t="s">
        <v>39</v>
      </c>
      <c r="CO98" t="s">
        <v>144</v>
      </c>
      <c r="CP98" t="s">
        <v>34</v>
      </c>
      <c r="CQ98">
        <v>0</v>
      </c>
      <c r="CR98" t="s">
        <v>41</v>
      </c>
      <c r="CS98">
        <v>8</v>
      </c>
      <c r="CU98" t="s">
        <v>49</v>
      </c>
      <c r="CV98" t="s">
        <v>50</v>
      </c>
      <c r="CW98">
        <v>4.9408300000000002E-3</v>
      </c>
      <c r="CX98" t="s">
        <v>44</v>
      </c>
      <c r="CY98">
        <v>9387111</v>
      </c>
      <c r="DB98">
        <v>62630913</v>
      </c>
      <c r="DD98">
        <v>300</v>
      </c>
      <c r="DE98">
        <v>84362114</v>
      </c>
      <c r="DG98">
        <v>2270008005</v>
      </c>
      <c r="DH98">
        <v>2</v>
      </c>
      <c r="DI98" t="s">
        <v>34</v>
      </c>
      <c r="DJ98" t="s">
        <v>108</v>
      </c>
      <c r="DK98">
        <v>34003</v>
      </c>
      <c r="DM98" t="s">
        <v>144</v>
      </c>
      <c r="DN98">
        <v>48811</v>
      </c>
      <c r="DO98" t="s">
        <v>37</v>
      </c>
      <c r="DP98" t="s">
        <v>38</v>
      </c>
      <c r="DS98" t="s">
        <v>38</v>
      </c>
      <c r="DT98">
        <v>40.842799999999997</v>
      </c>
      <c r="DU98">
        <v>-74.066100000000006</v>
      </c>
      <c r="DV98" t="s">
        <v>39</v>
      </c>
      <c r="DW98" t="s">
        <v>144</v>
      </c>
      <c r="DX98" t="s">
        <v>34</v>
      </c>
      <c r="DY98">
        <v>0</v>
      </c>
      <c r="DZ98" t="s">
        <v>41</v>
      </c>
      <c r="EA98">
        <v>8</v>
      </c>
      <c r="EC98" t="s">
        <v>47</v>
      </c>
      <c r="ED98" t="s">
        <v>48</v>
      </c>
      <c r="EE98">
        <v>4.67725E-3</v>
      </c>
      <c r="EF98" t="s">
        <v>44</v>
      </c>
      <c r="EG98">
        <v>9387111</v>
      </c>
      <c r="EJ98">
        <v>62630913</v>
      </c>
      <c r="EL98">
        <v>300</v>
      </c>
      <c r="EM98">
        <v>84362114</v>
      </c>
      <c r="EO98">
        <v>2270008005</v>
      </c>
      <c r="EP98">
        <v>2</v>
      </c>
      <c r="EQ98" t="s">
        <v>34</v>
      </c>
      <c r="ER98" t="s">
        <v>108</v>
      </c>
      <c r="ES98">
        <v>34003</v>
      </c>
      <c r="EU98" t="s">
        <v>144</v>
      </c>
      <c r="EV98">
        <v>48811</v>
      </c>
      <c r="EW98" t="s">
        <v>37</v>
      </c>
      <c r="EX98" t="s">
        <v>38</v>
      </c>
      <c r="FA98" t="s">
        <v>38</v>
      </c>
      <c r="FB98">
        <v>40.842799999999997</v>
      </c>
      <c r="FC98">
        <v>-74.066100000000006</v>
      </c>
      <c r="FD98" t="s">
        <v>39</v>
      </c>
      <c r="FE98" t="s">
        <v>144</v>
      </c>
      <c r="FF98" t="s">
        <v>34</v>
      </c>
      <c r="FG98">
        <v>0</v>
      </c>
      <c r="FH98" t="s">
        <v>41</v>
      </c>
      <c r="FI98">
        <v>8</v>
      </c>
      <c r="FK98" t="s">
        <v>45</v>
      </c>
      <c r="FL98" t="s">
        <v>46</v>
      </c>
      <c r="FM98">
        <v>5.2925200000000002E-3</v>
      </c>
      <c r="FN98" t="s">
        <v>44</v>
      </c>
      <c r="FO98">
        <v>9387111</v>
      </c>
      <c r="FR98">
        <v>62630913</v>
      </c>
      <c r="FT98">
        <v>300</v>
      </c>
      <c r="FU98">
        <v>84362114</v>
      </c>
      <c r="FW98">
        <v>2270008005</v>
      </c>
      <c r="FX98">
        <v>2</v>
      </c>
      <c r="FY98" t="s">
        <v>34</v>
      </c>
      <c r="FZ98" t="s">
        <v>108</v>
      </c>
      <c r="GA98">
        <v>34003</v>
      </c>
      <c r="GC98" t="s">
        <v>144</v>
      </c>
      <c r="GD98">
        <v>48811</v>
      </c>
      <c r="GE98" t="s">
        <v>37</v>
      </c>
      <c r="GF98" t="s">
        <v>38</v>
      </c>
      <c r="GI98" t="s">
        <v>38</v>
      </c>
      <c r="GJ98">
        <v>40.842799999999997</v>
      </c>
      <c r="GK98">
        <v>-74.066100000000006</v>
      </c>
      <c r="GL98" t="s">
        <v>39</v>
      </c>
      <c r="GM98" t="s">
        <v>144</v>
      </c>
      <c r="GN98" t="s">
        <v>34</v>
      </c>
      <c r="GO98">
        <v>0</v>
      </c>
      <c r="GP98" t="s">
        <v>41</v>
      </c>
      <c r="GQ98">
        <v>8</v>
      </c>
      <c r="GS98" t="s">
        <v>42</v>
      </c>
      <c r="GT98" t="s">
        <v>43</v>
      </c>
      <c r="GU98">
        <v>5.7674900000000001E-2</v>
      </c>
      <c r="GV98" t="s">
        <v>44</v>
      </c>
    </row>
    <row r="99" spans="1:204" x14ac:dyDescent="0.25">
      <c r="A99">
        <v>9387111</v>
      </c>
      <c r="D99">
        <v>63243913</v>
      </c>
      <c r="F99">
        <v>300</v>
      </c>
      <c r="G99">
        <v>86967914</v>
      </c>
      <c r="I99">
        <v>2275001000</v>
      </c>
      <c r="J99">
        <v>2</v>
      </c>
      <c r="K99" t="s">
        <v>34</v>
      </c>
      <c r="L99" t="s">
        <v>108</v>
      </c>
      <c r="M99">
        <v>34003</v>
      </c>
      <c r="O99" t="s">
        <v>144</v>
      </c>
      <c r="P99">
        <v>48811</v>
      </c>
      <c r="Q99" t="s">
        <v>37</v>
      </c>
      <c r="R99" t="s">
        <v>38</v>
      </c>
      <c r="U99" t="s">
        <v>38</v>
      </c>
      <c r="V99">
        <v>40.842799999999997</v>
      </c>
      <c r="W99">
        <v>-74.066100000000006</v>
      </c>
      <c r="X99" t="s">
        <v>39</v>
      </c>
      <c r="Y99" t="s">
        <v>144</v>
      </c>
      <c r="Z99" t="s">
        <v>34</v>
      </c>
      <c r="AA99">
        <v>0</v>
      </c>
      <c r="AB99" t="s">
        <v>41</v>
      </c>
      <c r="AC99">
        <v>8</v>
      </c>
      <c r="AE99" t="s">
        <v>53</v>
      </c>
      <c r="AF99" t="s">
        <v>54</v>
      </c>
      <c r="AG99">
        <v>3.5567600000000001</v>
      </c>
      <c r="AH99" t="s">
        <v>44</v>
      </c>
      <c r="AI99">
        <v>9387111</v>
      </c>
      <c r="AL99">
        <v>63243913</v>
      </c>
      <c r="AN99">
        <v>300</v>
      </c>
      <c r="AO99">
        <v>86967914</v>
      </c>
      <c r="AQ99">
        <v>2275001000</v>
      </c>
      <c r="AR99">
        <v>2</v>
      </c>
      <c r="AS99" t="s">
        <v>34</v>
      </c>
      <c r="AT99" t="s">
        <v>108</v>
      </c>
      <c r="AU99">
        <v>34003</v>
      </c>
      <c r="AW99" t="s">
        <v>144</v>
      </c>
      <c r="AX99">
        <v>48811</v>
      </c>
      <c r="AY99" t="s">
        <v>37</v>
      </c>
      <c r="AZ99" t="s">
        <v>38</v>
      </c>
      <c r="BC99" t="s">
        <v>38</v>
      </c>
      <c r="BD99">
        <v>40.842799999999997</v>
      </c>
      <c r="BE99">
        <v>-74.066100000000006</v>
      </c>
      <c r="BF99" t="s">
        <v>39</v>
      </c>
      <c r="BG99" t="s">
        <v>144</v>
      </c>
      <c r="BH99" t="s">
        <v>34</v>
      </c>
      <c r="BI99">
        <v>0</v>
      </c>
      <c r="BJ99" t="s">
        <v>41</v>
      </c>
      <c r="BK99">
        <v>8</v>
      </c>
      <c r="BM99" t="s">
        <v>51</v>
      </c>
      <c r="BN99" t="s">
        <v>52</v>
      </c>
      <c r="BO99">
        <v>3.05965</v>
      </c>
      <c r="BP99" t="s">
        <v>44</v>
      </c>
      <c r="BQ99">
        <v>9387111</v>
      </c>
      <c r="BT99">
        <v>63243913</v>
      </c>
      <c r="BV99">
        <v>300</v>
      </c>
      <c r="BW99">
        <v>86967914</v>
      </c>
      <c r="BY99">
        <v>2275001000</v>
      </c>
      <c r="BZ99">
        <v>2</v>
      </c>
      <c r="CA99" t="s">
        <v>34</v>
      </c>
      <c r="CB99" t="s">
        <v>108</v>
      </c>
      <c r="CC99">
        <v>34003</v>
      </c>
      <c r="CE99" t="s">
        <v>144</v>
      </c>
      <c r="CF99">
        <v>48811</v>
      </c>
      <c r="CG99" t="s">
        <v>37</v>
      </c>
      <c r="CH99" t="s">
        <v>38</v>
      </c>
      <c r="CK99" t="s">
        <v>38</v>
      </c>
      <c r="CL99">
        <v>40.842799999999997</v>
      </c>
      <c r="CM99">
        <v>-74.066100000000006</v>
      </c>
      <c r="CN99" t="s">
        <v>39</v>
      </c>
      <c r="CO99" t="s">
        <v>144</v>
      </c>
      <c r="CP99" t="s">
        <v>34</v>
      </c>
      <c r="CQ99">
        <v>0</v>
      </c>
      <c r="CR99" t="s">
        <v>41</v>
      </c>
      <c r="CS99">
        <v>8</v>
      </c>
      <c r="CU99" t="s">
        <v>49</v>
      </c>
      <c r="CV99" t="s">
        <v>50</v>
      </c>
      <c r="CW99">
        <v>0.19084999999999999</v>
      </c>
      <c r="CX99" t="s">
        <v>44</v>
      </c>
      <c r="CY99">
        <v>9387111</v>
      </c>
      <c r="DB99">
        <v>63243913</v>
      </c>
      <c r="DD99">
        <v>300</v>
      </c>
      <c r="DE99">
        <v>86967914</v>
      </c>
      <c r="DG99">
        <v>2275001000</v>
      </c>
      <c r="DH99">
        <v>2</v>
      </c>
      <c r="DI99" t="s">
        <v>34</v>
      </c>
      <c r="DJ99" t="s">
        <v>108</v>
      </c>
      <c r="DK99">
        <v>34003</v>
      </c>
      <c r="DM99" t="s">
        <v>144</v>
      </c>
      <c r="DN99">
        <v>48811</v>
      </c>
      <c r="DO99" t="s">
        <v>37</v>
      </c>
      <c r="DP99" t="s">
        <v>38</v>
      </c>
      <c r="DS99" t="s">
        <v>38</v>
      </c>
      <c r="DT99">
        <v>40.842799999999997</v>
      </c>
      <c r="DU99">
        <v>-74.066100000000006</v>
      </c>
      <c r="DV99" t="s">
        <v>39</v>
      </c>
      <c r="DW99" t="s">
        <v>144</v>
      </c>
      <c r="DX99" t="s">
        <v>34</v>
      </c>
      <c r="DY99">
        <v>0</v>
      </c>
      <c r="DZ99" t="s">
        <v>41</v>
      </c>
      <c r="EA99">
        <v>8</v>
      </c>
      <c r="EC99" t="s">
        <v>47</v>
      </c>
      <c r="ED99" t="s">
        <v>48</v>
      </c>
      <c r="EE99">
        <v>0.18626999999999999</v>
      </c>
      <c r="EF99" t="s">
        <v>44</v>
      </c>
      <c r="EG99">
        <v>9387111</v>
      </c>
      <c r="EJ99">
        <v>63243913</v>
      </c>
      <c r="EL99">
        <v>300</v>
      </c>
      <c r="EM99">
        <v>86967914</v>
      </c>
      <c r="EO99">
        <v>2275001000</v>
      </c>
      <c r="EP99">
        <v>2</v>
      </c>
      <c r="EQ99" t="s">
        <v>34</v>
      </c>
      <c r="ER99" t="s">
        <v>108</v>
      </c>
      <c r="ES99">
        <v>34003</v>
      </c>
      <c r="EU99" t="s">
        <v>144</v>
      </c>
      <c r="EV99">
        <v>48811</v>
      </c>
      <c r="EW99" t="s">
        <v>37</v>
      </c>
      <c r="EX99" t="s">
        <v>38</v>
      </c>
      <c r="FA99" t="s">
        <v>38</v>
      </c>
      <c r="FB99">
        <v>40.842799999999997</v>
      </c>
      <c r="FC99">
        <v>-74.066100000000006</v>
      </c>
      <c r="FD99" t="s">
        <v>39</v>
      </c>
      <c r="FE99" t="s">
        <v>144</v>
      </c>
      <c r="FF99" t="s">
        <v>34</v>
      </c>
      <c r="FG99">
        <v>0</v>
      </c>
      <c r="FH99" t="s">
        <v>41</v>
      </c>
      <c r="FI99">
        <v>8</v>
      </c>
      <c r="FK99" t="s">
        <v>45</v>
      </c>
      <c r="FL99" t="s">
        <v>46</v>
      </c>
      <c r="FM99">
        <v>0.28893999999999997</v>
      </c>
      <c r="FN99" t="s">
        <v>44</v>
      </c>
      <c r="FO99">
        <v>9387111</v>
      </c>
      <c r="FR99">
        <v>63243913</v>
      </c>
      <c r="FT99">
        <v>300</v>
      </c>
      <c r="FU99">
        <v>86967914</v>
      </c>
      <c r="FW99">
        <v>2275001000</v>
      </c>
      <c r="FX99">
        <v>2</v>
      </c>
      <c r="FY99" t="s">
        <v>34</v>
      </c>
      <c r="FZ99" t="s">
        <v>108</v>
      </c>
      <c r="GA99">
        <v>34003</v>
      </c>
      <c r="GC99" t="s">
        <v>144</v>
      </c>
      <c r="GD99">
        <v>48811</v>
      </c>
      <c r="GE99" t="s">
        <v>37</v>
      </c>
      <c r="GF99" t="s">
        <v>38</v>
      </c>
      <c r="GI99" t="s">
        <v>38</v>
      </c>
      <c r="GJ99">
        <v>40.842799999999997</v>
      </c>
      <c r="GK99">
        <v>-74.066100000000006</v>
      </c>
      <c r="GL99" t="s">
        <v>39</v>
      </c>
      <c r="GM99" t="s">
        <v>144</v>
      </c>
      <c r="GN99" t="s">
        <v>34</v>
      </c>
      <c r="GO99">
        <v>0</v>
      </c>
      <c r="GP99" t="s">
        <v>41</v>
      </c>
      <c r="GQ99">
        <v>8</v>
      </c>
      <c r="GS99" t="s">
        <v>42</v>
      </c>
      <c r="GT99" t="s">
        <v>43</v>
      </c>
      <c r="GU99">
        <v>1.48858</v>
      </c>
      <c r="GV99" t="s">
        <v>44</v>
      </c>
    </row>
    <row r="100" spans="1:204" x14ac:dyDescent="0.25">
      <c r="A100">
        <v>9387111</v>
      </c>
      <c r="D100">
        <v>55183313</v>
      </c>
      <c r="F100">
        <v>300</v>
      </c>
      <c r="G100">
        <v>166468314</v>
      </c>
      <c r="I100">
        <v>2275020000</v>
      </c>
      <c r="J100">
        <v>2</v>
      </c>
      <c r="K100" t="s">
        <v>34</v>
      </c>
      <c r="L100" t="s">
        <v>108</v>
      </c>
      <c r="M100">
        <v>34003</v>
      </c>
      <c r="O100" t="s">
        <v>144</v>
      </c>
      <c r="P100">
        <v>48811</v>
      </c>
      <c r="Q100" t="s">
        <v>37</v>
      </c>
      <c r="R100" t="s">
        <v>38</v>
      </c>
      <c r="U100" t="s">
        <v>38</v>
      </c>
      <c r="V100">
        <v>40.842799999999997</v>
      </c>
      <c r="W100">
        <v>-74.066100000000006</v>
      </c>
      <c r="X100" t="s">
        <v>39</v>
      </c>
      <c r="Y100" t="s">
        <v>144</v>
      </c>
      <c r="Z100" t="s">
        <v>34</v>
      </c>
      <c r="AA100">
        <v>0</v>
      </c>
      <c r="AB100" t="s">
        <v>41</v>
      </c>
      <c r="AC100">
        <v>8</v>
      </c>
      <c r="AE100" t="s">
        <v>53</v>
      </c>
      <c r="AF100" t="s">
        <v>54</v>
      </c>
      <c r="AG100">
        <v>0.267179</v>
      </c>
      <c r="AH100" t="s">
        <v>44</v>
      </c>
      <c r="AI100">
        <v>9387111</v>
      </c>
      <c r="AL100">
        <v>55183313</v>
      </c>
      <c r="AN100">
        <v>300</v>
      </c>
      <c r="AO100">
        <v>166468314</v>
      </c>
      <c r="AQ100">
        <v>2275020000</v>
      </c>
      <c r="AR100">
        <v>2</v>
      </c>
      <c r="AS100" t="s">
        <v>34</v>
      </c>
      <c r="AT100" t="s">
        <v>108</v>
      </c>
      <c r="AU100">
        <v>34003</v>
      </c>
      <c r="AW100" t="s">
        <v>144</v>
      </c>
      <c r="AX100">
        <v>48811</v>
      </c>
      <c r="AY100" t="s">
        <v>37</v>
      </c>
      <c r="AZ100" t="s">
        <v>38</v>
      </c>
      <c r="BC100" t="s">
        <v>38</v>
      </c>
      <c r="BD100">
        <v>40.842799999999997</v>
      </c>
      <c r="BE100">
        <v>-74.066100000000006</v>
      </c>
      <c r="BF100" t="s">
        <v>39</v>
      </c>
      <c r="BG100" t="s">
        <v>144</v>
      </c>
      <c r="BH100" t="s">
        <v>34</v>
      </c>
      <c r="BI100">
        <v>0</v>
      </c>
      <c r="BJ100" t="s">
        <v>41</v>
      </c>
      <c r="BK100">
        <v>8</v>
      </c>
      <c r="BM100" t="s">
        <v>51</v>
      </c>
      <c r="BN100" t="s">
        <v>52</v>
      </c>
      <c r="BO100">
        <v>0.30146099999999998</v>
      </c>
      <c r="BP100" t="s">
        <v>44</v>
      </c>
      <c r="BQ100">
        <v>9387111</v>
      </c>
      <c r="BT100">
        <v>55183313</v>
      </c>
      <c r="BV100">
        <v>300</v>
      </c>
      <c r="BW100">
        <v>166468314</v>
      </c>
      <c r="BY100">
        <v>2275020000</v>
      </c>
      <c r="BZ100">
        <v>2</v>
      </c>
      <c r="CA100" t="s">
        <v>34</v>
      </c>
      <c r="CB100" t="s">
        <v>108</v>
      </c>
      <c r="CC100">
        <v>34003</v>
      </c>
      <c r="CE100" t="s">
        <v>144</v>
      </c>
      <c r="CF100">
        <v>48811</v>
      </c>
      <c r="CG100" t="s">
        <v>37</v>
      </c>
      <c r="CH100" t="s">
        <v>38</v>
      </c>
      <c r="CK100" t="s">
        <v>38</v>
      </c>
      <c r="CL100">
        <v>40.842799999999997</v>
      </c>
      <c r="CM100">
        <v>-74.066100000000006</v>
      </c>
      <c r="CN100" t="s">
        <v>39</v>
      </c>
      <c r="CO100" t="s">
        <v>144</v>
      </c>
      <c r="CP100" t="s">
        <v>34</v>
      </c>
      <c r="CQ100">
        <v>0</v>
      </c>
      <c r="CR100" t="s">
        <v>41</v>
      </c>
      <c r="CS100">
        <v>8</v>
      </c>
      <c r="CU100" t="s">
        <v>49</v>
      </c>
      <c r="CV100" t="s">
        <v>50</v>
      </c>
      <c r="CW100">
        <v>3.6548599999999998E-3</v>
      </c>
      <c r="CX100" t="s">
        <v>44</v>
      </c>
      <c r="CY100">
        <v>9387111</v>
      </c>
      <c r="DB100">
        <v>55183313</v>
      </c>
      <c r="DD100">
        <v>300</v>
      </c>
      <c r="DE100">
        <v>166468114</v>
      </c>
      <c r="DG100">
        <v>2275020000</v>
      </c>
      <c r="DH100">
        <v>2</v>
      </c>
      <c r="DI100" t="s">
        <v>34</v>
      </c>
      <c r="DJ100" t="s">
        <v>108</v>
      </c>
      <c r="DK100">
        <v>34003</v>
      </c>
      <c r="DM100" t="s">
        <v>144</v>
      </c>
      <c r="DN100">
        <v>48811</v>
      </c>
      <c r="DO100" t="s">
        <v>37</v>
      </c>
      <c r="DP100" t="s">
        <v>38</v>
      </c>
      <c r="DS100" t="s">
        <v>38</v>
      </c>
      <c r="DT100">
        <v>40.842799999999997</v>
      </c>
      <c r="DU100">
        <v>-74.066100000000006</v>
      </c>
      <c r="DV100" t="s">
        <v>39</v>
      </c>
      <c r="DW100" t="s">
        <v>144</v>
      </c>
      <c r="DX100" t="s">
        <v>34</v>
      </c>
      <c r="DY100">
        <v>0</v>
      </c>
      <c r="DZ100" t="s">
        <v>41</v>
      </c>
      <c r="EA100">
        <v>8</v>
      </c>
      <c r="EC100" t="s">
        <v>47</v>
      </c>
      <c r="ED100" t="s">
        <v>48</v>
      </c>
      <c r="EE100">
        <v>4.9024699999999997E-4</v>
      </c>
      <c r="EF100" t="s">
        <v>44</v>
      </c>
      <c r="EG100">
        <v>9387111</v>
      </c>
      <c r="EJ100">
        <v>55183313</v>
      </c>
      <c r="EL100">
        <v>300</v>
      </c>
      <c r="EM100">
        <v>166468214</v>
      </c>
      <c r="EO100">
        <v>2275020000</v>
      </c>
      <c r="EP100">
        <v>2</v>
      </c>
      <c r="EQ100" t="s">
        <v>34</v>
      </c>
      <c r="ER100" t="s">
        <v>108</v>
      </c>
      <c r="ES100">
        <v>34003</v>
      </c>
      <c r="EU100" t="s">
        <v>144</v>
      </c>
      <c r="EV100">
        <v>48811</v>
      </c>
      <c r="EW100" t="s">
        <v>37</v>
      </c>
      <c r="EX100" t="s">
        <v>38</v>
      </c>
      <c r="FA100" t="s">
        <v>38</v>
      </c>
      <c r="FB100">
        <v>40.842799999999997</v>
      </c>
      <c r="FC100">
        <v>-74.066100000000006</v>
      </c>
      <c r="FD100" t="s">
        <v>39</v>
      </c>
      <c r="FE100" t="s">
        <v>144</v>
      </c>
      <c r="FF100" t="s">
        <v>34</v>
      </c>
      <c r="FG100">
        <v>0</v>
      </c>
      <c r="FH100" t="s">
        <v>41</v>
      </c>
      <c r="FI100">
        <v>8</v>
      </c>
      <c r="FK100" t="s">
        <v>45</v>
      </c>
      <c r="FL100" t="s">
        <v>46</v>
      </c>
      <c r="FM100">
        <v>8.4800500000000001E-2</v>
      </c>
      <c r="FN100" t="s">
        <v>44</v>
      </c>
      <c r="FO100">
        <v>9387111</v>
      </c>
      <c r="FR100">
        <v>55183313</v>
      </c>
      <c r="FT100">
        <v>300</v>
      </c>
      <c r="FU100">
        <v>145748314</v>
      </c>
      <c r="FW100">
        <v>2275020000</v>
      </c>
      <c r="FX100">
        <v>2</v>
      </c>
      <c r="FY100" t="s">
        <v>34</v>
      </c>
      <c r="FZ100" t="s">
        <v>108</v>
      </c>
      <c r="GA100">
        <v>34003</v>
      </c>
      <c r="GC100" t="s">
        <v>144</v>
      </c>
      <c r="GD100">
        <v>48811</v>
      </c>
      <c r="GE100" t="s">
        <v>37</v>
      </c>
      <c r="GF100" t="s">
        <v>38</v>
      </c>
      <c r="GI100" t="s">
        <v>38</v>
      </c>
      <c r="GJ100">
        <v>40.842799999999997</v>
      </c>
      <c r="GK100">
        <v>-74.066100000000006</v>
      </c>
      <c r="GL100" t="s">
        <v>39</v>
      </c>
      <c r="GM100" t="s">
        <v>144</v>
      </c>
      <c r="GN100" t="s">
        <v>34</v>
      </c>
      <c r="GO100">
        <v>0</v>
      </c>
      <c r="GP100" t="s">
        <v>41</v>
      </c>
      <c r="GQ100">
        <v>8</v>
      </c>
      <c r="GS100" t="s">
        <v>42</v>
      </c>
      <c r="GT100" t="s">
        <v>43</v>
      </c>
      <c r="GU100">
        <v>3.7436600000000002E-3</v>
      </c>
      <c r="GV100" t="s">
        <v>44</v>
      </c>
    </row>
    <row r="101" spans="1:204" x14ac:dyDescent="0.25">
      <c r="A101">
        <v>9387111</v>
      </c>
      <c r="D101">
        <v>55183313</v>
      </c>
      <c r="F101">
        <v>300</v>
      </c>
      <c r="G101">
        <v>166468114</v>
      </c>
      <c r="I101">
        <v>2275020000</v>
      </c>
      <c r="J101">
        <v>2</v>
      </c>
      <c r="K101" t="s">
        <v>34</v>
      </c>
      <c r="L101" t="s">
        <v>108</v>
      </c>
      <c r="M101">
        <v>34003</v>
      </c>
      <c r="O101" t="s">
        <v>144</v>
      </c>
      <c r="P101">
        <v>48811</v>
      </c>
      <c r="Q101" t="s">
        <v>37</v>
      </c>
      <c r="R101" t="s">
        <v>38</v>
      </c>
      <c r="U101" t="s">
        <v>38</v>
      </c>
      <c r="V101">
        <v>40.842799999999997</v>
      </c>
      <c r="W101">
        <v>-74.066100000000006</v>
      </c>
      <c r="X101" t="s">
        <v>39</v>
      </c>
      <c r="Y101" t="s">
        <v>144</v>
      </c>
      <c r="Z101" t="s">
        <v>34</v>
      </c>
      <c r="AA101">
        <v>0</v>
      </c>
      <c r="AB101" t="s">
        <v>41</v>
      </c>
      <c r="AC101">
        <v>8</v>
      </c>
      <c r="AE101" t="s">
        <v>53</v>
      </c>
      <c r="AF101" t="s">
        <v>54</v>
      </c>
      <c r="AG101">
        <v>3.7520199999999997E-2</v>
      </c>
      <c r="AH101" t="s">
        <v>44</v>
      </c>
      <c r="AI101">
        <v>9387111</v>
      </c>
      <c r="AL101">
        <v>55183313</v>
      </c>
      <c r="AN101">
        <v>300</v>
      </c>
      <c r="AO101">
        <v>145748314</v>
      </c>
      <c r="AQ101">
        <v>2275020000</v>
      </c>
      <c r="AR101">
        <v>2</v>
      </c>
      <c r="AS101" t="s">
        <v>34</v>
      </c>
      <c r="AT101" t="s">
        <v>108</v>
      </c>
      <c r="AU101">
        <v>34003</v>
      </c>
      <c r="AW101" t="s">
        <v>144</v>
      </c>
      <c r="AX101">
        <v>48811</v>
      </c>
      <c r="AY101" t="s">
        <v>37</v>
      </c>
      <c r="AZ101" t="s">
        <v>38</v>
      </c>
      <c r="BC101" t="s">
        <v>38</v>
      </c>
      <c r="BD101">
        <v>40.842799999999997</v>
      </c>
      <c r="BE101">
        <v>-74.066100000000006</v>
      </c>
      <c r="BF101" t="s">
        <v>39</v>
      </c>
      <c r="BG101" t="s">
        <v>144</v>
      </c>
      <c r="BH101" t="s">
        <v>34</v>
      </c>
      <c r="BI101">
        <v>0</v>
      </c>
      <c r="BJ101" t="s">
        <v>41</v>
      </c>
      <c r="BK101">
        <v>8</v>
      </c>
      <c r="BM101" t="s">
        <v>51</v>
      </c>
      <c r="BN101" t="s">
        <v>52</v>
      </c>
      <c r="BO101">
        <v>7.9369799999999997E-3</v>
      </c>
      <c r="BP101" t="s">
        <v>44</v>
      </c>
      <c r="BQ101">
        <v>9387111</v>
      </c>
      <c r="BT101">
        <v>55183313</v>
      </c>
      <c r="BV101">
        <v>300</v>
      </c>
      <c r="BW101">
        <v>166468214</v>
      </c>
      <c r="BY101">
        <v>2275020000</v>
      </c>
      <c r="BZ101">
        <v>2</v>
      </c>
      <c r="CA101" t="s">
        <v>34</v>
      </c>
      <c r="CB101" t="s">
        <v>108</v>
      </c>
      <c r="CC101">
        <v>34003</v>
      </c>
      <c r="CE101" t="s">
        <v>144</v>
      </c>
      <c r="CF101">
        <v>48811</v>
      </c>
      <c r="CG101" t="s">
        <v>37</v>
      </c>
      <c r="CH101" t="s">
        <v>38</v>
      </c>
      <c r="CK101" t="s">
        <v>38</v>
      </c>
      <c r="CL101">
        <v>40.842799999999997</v>
      </c>
      <c r="CM101">
        <v>-74.066100000000006</v>
      </c>
      <c r="CN101" t="s">
        <v>39</v>
      </c>
      <c r="CO101" t="s">
        <v>144</v>
      </c>
      <c r="CP101" t="s">
        <v>34</v>
      </c>
      <c r="CQ101">
        <v>0</v>
      </c>
      <c r="CR101" t="s">
        <v>41</v>
      </c>
      <c r="CS101">
        <v>8</v>
      </c>
      <c r="CU101" t="s">
        <v>49</v>
      </c>
      <c r="CV101" t="s">
        <v>50</v>
      </c>
      <c r="CW101">
        <v>3.2127099999999999E-2</v>
      </c>
      <c r="CX101" t="s">
        <v>44</v>
      </c>
      <c r="CY101">
        <v>9387111</v>
      </c>
      <c r="DB101">
        <v>55183313</v>
      </c>
      <c r="DD101">
        <v>300</v>
      </c>
      <c r="DE101">
        <v>166468014</v>
      </c>
      <c r="DG101">
        <v>2275020000</v>
      </c>
      <c r="DH101">
        <v>2</v>
      </c>
      <c r="DI101" t="s">
        <v>34</v>
      </c>
      <c r="DJ101" t="s">
        <v>108</v>
      </c>
      <c r="DK101">
        <v>34003</v>
      </c>
      <c r="DM101" t="s">
        <v>144</v>
      </c>
      <c r="DN101">
        <v>48811</v>
      </c>
      <c r="DO101" t="s">
        <v>37</v>
      </c>
      <c r="DP101" t="s">
        <v>38</v>
      </c>
      <c r="DS101" t="s">
        <v>38</v>
      </c>
      <c r="DT101">
        <v>40.842799999999997</v>
      </c>
      <c r="DU101">
        <v>-74.066100000000006</v>
      </c>
      <c r="DV101" t="s">
        <v>39</v>
      </c>
      <c r="DW101" t="s">
        <v>144</v>
      </c>
      <c r="DX101" t="s">
        <v>34</v>
      </c>
      <c r="DY101">
        <v>0</v>
      </c>
      <c r="DZ101" t="s">
        <v>41</v>
      </c>
      <c r="EA101">
        <v>8</v>
      </c>
      <c r="EC101" t="s">
        <v>47</v>
      </c>
      <c r="ED101" t="s">
        <v>48</v>
      </c>
      <c r="EE101">
        <v>6.6576999999999999E-4</v>
      </c>
      <c r="EF101" t="s">
        <v>44</v>
      </c>
      <c r="EG101">
        <v>9387111</v>
      </c>
      <c r="EJ101">
        <v>55183313</v>
      </c>
      <c r="EL101">
        <v>300</v>
      </c>
      <c r="EM101">
        <v>166468314</v>
      </c>
      <c r="EO101">
        <v>2275020000</v>
      </c>
      <c r="EP101">
        <v>2</v>
      </c>
      <c r="EQ101" t="s">
        <v>34</v>
      </c>
      <c r="ER101" t="s">
        <v>108</v>
      </c>
      <c r="ES101">
        <v>34003</v>
      </c>
      <c r="EU101" t="s">
        <v>144</v>
      </c>
      <c r="EV101">
        <v>48811</v>
      </c>
      <c r="EW101" t="s">
        <v>37</v>
      </c>
      <c r="EX101" t="s">
        <v>38</v>
      </c>
      <c r="FA101" t="s">
        <v>38</v>
      </c>
      <c r="FB101">
        <v>40.842799999999997</v>
      </c>
      <c r="FC101">
        <v>-74.066100000000006</v>
      </c>
      <c r="FD101" t="s">
        <v>39</v>
      </c>
      <c r="FE101" t="s">
        <v>144</v>
      </c>
      <c r="FF101" t="s">
        <v>34</v>
      </c>
      <c r="FG101">
        <v>0</v>
      </c>
      <c r="FH101" t="s">
        <v>41</v>
      </c>
      <c r="FI101">
        <v>8</v>
      </c>
      <c r="FK101" t="s">
        <v>45</v>
      </c>
      <c r="FL101" t="s">
        <v>46</v>
      </c>
      <c r="FM101">
        <v>4.06281E-2</v>
      </c>
      <c r="FN101" t="s">
        <v>44</v>
      </c>
      <c r="FO101">
        <v>9387111</v>
      </c>
      <c r="FR101">
        <v>55183313</v>
      </c>
      <c r="FT101">
        <v>300</v>
      </c>
      <c r="FU101">
        <v>166468214</v>
      </c>
      <c r="FW101">
        <v>2275020000</v>
      </c>
      <c r="FX101">
        <v>2</v>
      </c>
      <c r="FY101" t="s">
        <v>34</v>
      </c>
      <c r="FZ101" t="s">
        <v>108</v>
      </c>
      <c r="GA101">
        <v>34003</v>
      </c>
      <c r="GC101" t="s">
        <v>144</v>
      </c>
      <c r="GD101">
        <v>48811</v>
      </c>
      <c r="GE101" t="s">
        <v>37</v>
      </c>
      <c r="GF101" t="s">
        <v>38</v>
      </c>
      <c r="GI101" t="s">
        <v>38</v>
      </c>
      <c r="GJ101">
        <v>40.842799999999997</v>
      </c>
      <c r="GK101">
        <v>-74.066100000000006</v>
      </c>
      <c r="GL101" t="s">
        <v>39</v>
      </c>
      <c r="GM101" t="s">
        <v>144</v>
      </c>
      <c r="GN101" t="s">
        <v>34</v>
      </c>
      <c r="GO101">
        <v>0</v>
      </c>
      <c r="GP101" t="s">
        <v>41</v>
      </c>
      <c r="GQ101">
        <v>8</v>
      </c>
      <c r="GS101" t="s">
        <v>42</v>
      </c>
      <c r="GT101" t="s">
        <v>43</v>
      </c>
      <c r="GU101">
        <v>0.12795899999999999</v>
      </c>
      <c r="GV101" t="s">
        <v>44</v>
      </c>
    </row>
    <row r="102" spans="1:204" x14ac:dyDescent="0.25">
      <c r="A102">
        <v>9387111</v>
      </c>
      <c r="D102">
        <v>55183313</v>
      </c>
      <c r="F102">
        <v>300</v>
      </c>
      <c r="G102">
        <v>145748314</v>
      </c>
      <c r="I102">
        <v>2275020000</v>
      </c>
      <c r="J102">
        <v>2</v>
      </c>
      <c r="K102" t="s">
        <v>34</v>
      </c>
      <c r="L102" t="s">
        <v>108</v>
      </c>
      <c r="M102">
        <v>34003</v>
      </c>
      <c r="O102" t="s">
        <v>144</v>
      </c>
      <c r="P102">
        <v>48811</v>
      </c>
      <c r="Q102" t="s">
        <v>37</v>
      </c>
      <c r="R102" t="s">
        <v>38</v>
      </c>
      <c r="U102" t="s">
        <v>38</v>
      </c>
      <c r="V102">
        <v>40.842799999999997</v>
      </c>
      <c r="W102">
        <v>-74.066100000000006</v>
      </c>
      <c r="X102" t="s">
        <v>39</v>
      </c>
      <c r="Y102" t="s">
        <v>144</v>
      </c>
      <c r="Z102" t="s">
        <v>34</v>
      </c>
      <c r="AA102">
        <v>0</v>
      </c>
      <c r="AB102" t="s">
        <v>41</v>
      </c>
      <c r="AC102">
        <v>8</v>
      </c>
      <c r="AE102" t="s">
        <v>53</v>
      </c>
      <c r="AF102" t="s">
        <v>54</v>
      </c>
      <c r="AG102">
        <v>2.7890499999999999E-2</v>
      </c>
      <c r="AH102" t="s">
        <v>44</v>
      </c>
      <c r="AI102">
        <v>9387111</v>
      </c>
      <c r="AL102">
        <v>55183313</v>
      </c>
      <c r="AN102">
        <v>300</v>
      </c>
      <c r="AO102">
        <v>166468014</v>
      </c>
      <c r="AQ102">
        <v>2275020000</v>
      </c>
      <c r="AR102">
        <v>2</v>
      </c>
      <c r="AS102" t="s">
        <v>34</v>
      </c>
      <c r="AT102" t="s">
        <v>108</v>
      </c>
      <c r="AU102">
        <v>34003</v>
      </c>
      <c r="AW102" t="s">
        <v>144</v>
      </c>
      <c r="AX102">
        <v>48811</v>
      </c>
      <c r="AY102" t="s">
        <v>37</v>
      </c>
      <c r="AZ102" t="s">
        <v>38</v>
      </c>
      <c r="BC102" t="s">
        <v>38</v>
      </c>
      <c r="BD102">
        <v>40.842799999999997</v>
      </c>
      <c r="BE102">
        <v>-74.066100000000006</v>
      </c>
      <c r="BF102" t="s">
        <v>39</v>
      </c>
      <c r="BG102" t="s">
        <v>144</v>
      </c>
      <c r="BH102" t="s">
        <v>34</v>
      </c>
      <c r="BI102">
        <v>0</v>
      </c>
      <c r="BJ102" t="s">
        <v>41</v>
      </c>
      <c r="BK102">
        <v>8</v>
      </c>
      <c r="BM102" t="s">
        <v>51</v>
      </c>
      <c r="BN102" t="s">
        <v>52</v>
      </c>
      <c r="BO102">
        <v>1.1828E-2</v>
      </c>
      <c r="BP102" t="s">
        <v>44</v>
      </c>
      <c r="BQ102">
        <v>9387111</v>
      </c>
      <c r="BT102">
        <v>55183313</v>
      </c>
      <c r="BV102">
        <v>300</v>
      </c>
      <c r="BW102">
        <v>166468114</v>
      </c>
      <c r="BY102">
        <v>2275020000</v>
      </c>
      <c r="BZ102">
        <v>2</v>
      </c>
      <c r="CA102" t="s">
        <v>34</v>
      </c>
      <c r="CB102" t="s">
        <v>108</v>
      </c>
      <c r="CC102">
        <v>34003</v>
      </c>
      <c r="CE102" t="s">
        <v>144</v>
      </c>
      <c r="CF102">
        <v>48811</v>
      </c>
      <c r="CG102" t="s">
        <v>37</v>
      </c>
      <c r="CH102" t="s">
        <v>38</v>
      </c>
      <c r="CK102" t="s">
        <v>38</v>
      </c>
      <c r="CL102">
        <v>40.842799999999997</v>
      </c>
      <c r="CM102">
        <v>-74.066100000000006</v>
      </c>
      <c r="CN102" t="s">
        <v>39</v>
      </c>
      <c r="CO102" t="s">
        <v>144</v>
      </c>
      <c r="CP102" t="s">
        <v>34</v>
      </c>
      <c r="CQ102">
        <v>0</v>
      </c>
      <c r="CR102" t="s">
        <v>41</v>
      </c>
      <c r="CS102">
        <v>8</v>
      </c>
      <c r="CU102" t="s">
        <v>49</v>
      </c>
      <c r="CV102" t="s">
        <v>50</v>
      </c>
      <c r="CW102">
        <v>4.9024699999999997E-4</v>
      </c>
      <c r="CX102" t="s">
        <v>44</v>
      </c>
      <c r="CY102">
        <v>9387111</v>
      </c>
      <c r="DB102">
        <v>55183313</v>
      </c>
      <c r="DD102">
        <v>300</v>
      </c>
      <c r="DE102">
        <v>166468214</v>
      </c>
      <c r="DG102">
        <v>2275020000</v>
      </c>
      <c r="DH102">
        <v>2</v>
      </c>
      <c r="DI102" t="s">
        <v>34</v>
      </c>
      <c r="DJ102" t="s">
        <v>108</v>
      </c>
      <c r="DK102">
        <v>34003</v>
      </c>
      <c r="DM102" t="s">
        <v>144</v>
      </c>
      <c r="DN102">
        <v>48811</v>
      </c>
      <c r="DO102" t="s">
        <v>37</v>
      </c>
      <c r="DP102" t="s">
        <v>38</v>
      </c>
      <c r="DS102" t="s">
        <v>38</v>
      </c>
      <c r="DT102">
        <v>40.842799999999997</v>
      </c>
      <c r="DU102">
        <v>-74.066100000000006</v>
      </c>
      <c r="DV102" t="s">
        <v>39</v>
      </c>
      <c r="DW102" t="s">
        <v>144</v>
      </c>
      <c r="DX102" t="s">
        <v>34</v>
      </c>
      <c r="DY102">
        <v>0</v>
      </c>
      <c r="DZ102" t="s">
        <v>41</v>
      </c>
      <c r="EA102">
        <v>8</v>
      </c>
      <c r="EC102" t="s">
        <v>47</v>
      </c>
      <c r="ED102" t="s">
        <v>48</v>
      </c>
      <c r="EE102">
        <v>3.2127099999999999E-2</v>
      </c>
      <c r="EF102" t="s">
        <v>44</v>
      </c>
      <c r="EG102">
        <v>9387111</v>
      </c>
      <c r="EJ102">
        <v>55183313</v>
      </c>
      <c r="EL102">
        <v>300</v>
      </c>
      <c r="EM102">
        <v>166468114</v>
      </c>
      <c r="EO102">
        <v>2275020000</v>
      </c>
      <c r="EP102">
        <v>2</v>
      </c>
      <c r="EQ102" t="s">
        <v>34</v>
      </c>
      <c r="ER102" t="s">
        <v>108</v>
      </c>
      <c r="ES102">
        <v>34003</v>
      </c>
      <c r="EU102" t="s">
        <v>144</v>
      </c>
      <c r="EV102">
        <v>48811</v>
      </c>
      <c r="EW102" t="s">
        <v>37</v>
      </c>
      <c r="EX102" t="s">
        <v>38</v>
      </c>
      <c r="FA102" t="s">
        <v>38</v>
      </c>
      <c r="FB102">
        <v>40.842799999999997</v>
      </c>
      <c r="FC102">
        <v>-74.066100000000006</v>
      </c>
      <c r="FD102" t="s">
        <v>39</v>
      </c>
      <c r="FE102" t="s">
        <v>144</v>
      </c>
      <c r="FF102" t="s">
        <v>34</v>
      </c>
      <c r="FG102">
        <v>0</v>
      </c>
      <c r="FH102" t="s">
        <v>41</v>
      </c>
      <c r="FI102">
        <v>8</v>
      </c>
      <c r="FK102" t="s">
        <v>45</v>
      </c>
      <c r="FL102" t="s">
        <v>46</v>
      </c>
      <c r="FM102">
        <v>3.6684500000000002E-3</v>
      </c>
      <c r="FN102" t="s">
        <v>44</v>
      </c>
      <c r="FO102">
        <v>9387111</v>
      </c>
      <c r="FR102">
        <v>55183313</v>
      </c>
      <c r="FT102">
        <v>300</v>
      </c>
      <c r="FU102">
        <v>166468014</v>
      </c>
      <c r="FW102">
        <v>2275020000</v>
      </c>
      <c r="FX102">
        <v>2</v>
      </c>
      <c r="FY102" t="s">
        <v>34</v>
      </c>
      <c r="FZ102" t="s">
        <v>108</v>
      </c>
      <c r="GA102">
        <v>34003</v>
      </c>
      <c r="GC102" t="s">
        <v>144</v>
      </c>
      <c r="GD102">
        <v>48811</v>
      </c>
      <c r="GE102" t="s">
        <v>37</v>
      </c>
      <c r="GF102" t="s">
        <v>38</v>
      </c>
      <c r="GI102" t="s">
        <v>38</v>
      </c>
      <c r="GJ102">
        <v>40.842799999999997</v>
      </c>
      <c r="GK102">
        <v>-74.066100000000006</v>
      </c>
      <c r="GL102" t="s">
        <v>39</v>
      </c>
      <c r="GM102" t="s">
        <v>144</v>
      </c>
      <c r="GN102" t="s">
        <v>34</v>
      </c>
      <c r="GO102">
        <v>0</v>
      </c>
      <c r="GP102" t="s">
        <v>41</v>
      </c>
      <c r="GQ102">
        <v>8</v>
      </c>
      <c r="GS102" t="s">
        <v>42</v>
      </c>
      <c r="GT102" t="s">
        <v>43</v>
      </c>
      <c r="GU102">
        <v>7.1819900000000001E-3</v>
      </c>
      <c r="GV102" t="s">
        <v>44</v>
      </c>
    </row>
    <row r="103" spans="1:204" x14ac:dyDescent="0.25">
      <c r="A103">
        <v>9387111</v>
      </c>
      <c r="D103">
        <v>55183313</v>
      </c>
      <c r="F103">
        <v>300</v>
      </c>
      <c r="G103">
        <v>166468014</v>
      </c>
      <c r="I103">
        <v>2275020000</v>
      </c>
      <c r="J103">
        <v>2</v>
      </c>
      <c r="K103" t="s">
        <v>34</v>
      </c>
      <c r="L103" t="s">
        <v>108</v>
      </c>
      <c r="M103">
        <v>34003</v>
      </c>
      <c r="O103" t="s">
        <v>144</v>
      </c>
      <c r="P103">
        <v>48811</v>
      </c>
      <c r="Q103" t="s">
        <v>37</v>
      </c>
      <c r="R103" t="s">
        <v>38</v>
      </c>
      <c r="U103" t="s">
        <v>38</v>
      </c>
      <c r="V103">
        <v>40.842799999999997</v>
      </c>
      <c r="W103">
        <v>-74.066100000000006</v>
      </c>
      <c r="X103" t="s">
        <v>39</v>
      </c>
      <c r="Y103" t="s">
        <v>144</v>
      </c>
      <c r="Z103" t="s">
        <v>34</v>
      </c>
      <c r="AA103">
        <v>0</v>
      </c>
      <c r="AB103" t="s">
        <v>41</v>
      </c>
      <c r="AC103">
        <v>8</v>
      </c>
      <c r="AE103" t="s">
        <v>53</v>
      </c>
      <c r="AF103" t="s">
        <v>54</v>
      </c>
      <c r="AG103">
        <v>2.0981E-2</v>
      </c>
      <c r="AH103" t="s">
        <v>44</v>
      </c>
      <c r="AI103">
        <v>9387111</v>
      </c>
      <c r="AL103">
        <v>55183313</v>
      </c>
      <c r="AN103">
        <v>300</v>
      </c>
      <c r="AO103">
        <v>166468214</v>
      </c>
      <c r="AQ103">
        <v>2275020000</v>
      </c>
      <c r="AR103">
        <v>2</v>
      </c>
      <c r="AS103" t="s">
        <v>34</v>
      </c>
      <c r="AT103" t="s">
        <v>108</v>
      </c>
      <c r="AU103">
        <v>34003</v>
      </c>
      <c r="AW103" t="s">
        <v>144</v>
      </c>
      <c r="AX103">
        <v>48811</v>
      </c>
      <c r="AY103" t="s">
        <v>37</v>
      </c>
      <c r="AZ103" t="s">
        <v>38</v>
      </c>
      <c r="BC103" t="s">
        <v>38</v>
      </c>
      <c r="BD103">
        <v>40.842799999999997</v>
      </c>
      <c r="BE103">
        <v>-74.066100000000006</v>
      </c>
      <c r="BF103" t="s">
        <v>39</v>
      </c>
      <c r="BG103" t="s">
        <v>144</v>
      </c>
      <c r="BH103" t="s">
        <v>34</v>
      </c>
      <c r="BI103">
        <v>0</v>
      </c>
      <c r="BJ103" t="s">
        <v>41</v>
      </c>
      <c r="BK103">
        <v>8</v>
      </c>
      <c r="BM103" t="s">
        <v>51</v>
      </c>
      <c r="BN103" t="s">
        <v>52</v>
      </c>
      <c r="BO103">
        <v>0.68122000000000005</v>
      </c>
      <c r="BP103" t="s">
        <v>44</v>
      </c>
      <c r="BQ103">
        <v>9387111</v>
      </c>
      <c r="BT103">
        <v>55183313</v>
      </c>
      <c r="BV103">
        <v>300</v>
      </c>
      <c r="BW103">
        <v>145748314</v>
      </c>
      <c r="BY103">
        <v>2275020000</v>
      </c>
      <c r="BZ103">
        <v>2</v>
      </c>
      <c r="CA103" t="s">
        <v>34</v>
      </c>
      <c r="CB103" t="s">
        <v>108</v>
      </c>
      <c r="CC103">
        <v>34003</v>
      </c>
      <c r="CE103" t="s">
        <v>144</v>
      </c>
      <c r="CF103">
        <v>48811</v>
      </c>
      <c r="CG103" t="s">
        <v>37</v>
      </c>
      <c r="CH103" t="s">
        <v>38</v>
      </c>
      <c r="CK103" t="s">
        <v>38</v>
      </c>
      <c r="CL103">
        <v>40.842799999999997</v>
      </c>
      <c r="CM103">
        <v>-74.066100000000006</v>
      </c>
      <c r="CN103" t="s">
        <v>39</v>
      </c>
      <c r="CO103" t="s">
        <v>144</v>
      </c>
      <c r="CP103" t="s">
        <v>34</v>
      </c>
      <c r="CQ103">
        <v>0</v>
      </c>
      <c r="CR103" t="s">
        <v>41</v>
      </c>
      <c r="CS103">
        <v>8</v>
      </c>
      <c r="CU103" t="s">
        <v>49</v>
      </c>
      <c r="CV103" t="s">
        <v>50</v>
      </c>
      <c r="CW103">
        <v>2.5855399999999998E-4</v>
      </c>
      <c r="CX103" t="s">
        <v>44</v>
      </c>
      <c r="CY103">
        <v>9387111</v>
      </c>
      <c r="DB103">
        <v>55183313</v>
      </c>
      <c r="DD103">
        <v>300</v>
      </c>
      <c r="DE103">
        <v>145748314</v>
      </c>
      <c r="DG103">
        <v>2275020000</v>
      </c>
      <c r="DH103">
        <v>2</v>
      </c>
      <c r="DI103" t="s">
        <v>34</v>
      </c>
      <c r="DJ103" t="s">
        <v>108</v>
      </c>
      <c r="DK103">
        <v>34003</v>
      </c>
      <c r="DM103" t="s">
        <v>144</v>
      </c>
      <c r="DN103">
        <v>48811</v>
      </c>
      <c r="DO103" t="s">
        <v>37</v>
      </c>
      <c r="DP103" t="s">
        <v>38</v>
      </c>
      <c r="DS103" t="s">
        <v>38</v>
      </c>
      <c r="DT103">
        <v>40.842799999999997</v>
      </c>
      <c r="DU103">
        <v>-74.066100000000006</v>
      </c>
      <c r="DV103" t="s">
        <v>39</v>
      </c>
      <c r="DW103" t="s">
        <v>144</v>
      </c>
      <c r="DX103" t="s">
        <v>34</v>
      </c>
      <c r="DY103">
        <v>0</v>
      </c>
      <c r="DZ103" t="s">
        <v>41</v>
      </c>
      <c r="EA103">
        <v>8</v>
      </c>
      <c r="EC103" t="s">
        <v>47</v>
      </c>
      <c r="ED103" t="s">
        <v>48</v>
      </c>
      <c r="EE103">
        <v>2.5855399999999998E-4</v>
      </c>
      <c r="EF103" t="s">
        <v>44</v>
      </c>
      <c r="EG103">
        <v>9387111</v>
      </c>
      <c r="EJ103">
        <v>55183313</v>
      </c>
      <c r="EL103">
        <v>300</v>
      </c>
      <c r="EM103">
        <v>145748314</v>
      </c>
      <c r="EO103">
        <v>2275020000</v>
      </c>
      <c r="EP103">
        <v>2</v>
      </c>
      <c r="EQ103" t="s">
        <v>34</v>
      </c>
      <c r="ER103" t="s">
        <v>108</v>
      </c>
      <c r="ES103">
        <v>34003</v>
      </c>
      <c r="EU103" t="s">
        <v>144</v>
      </c>
      <c r="EV103">
        <v>48811</v>
      </c>
      <c r="EW103" t="s">
        <v>37</v>
      </c>
      <c r="EX103" t="s">
        <v>38</v>
      </c>
      <c r="FA103" t="s">
        <v>38</v>
      </c>
      <c r="FB103">
        <v>40.842799999999997</v>
      </c>
      <c r="FC103">
        <v>-74.066100000000006</v>
      </c>
      <c r="FD103" t="s">
        <v>39</v>
      </c>
      <c r="FE103" t="s">
        <v>144</v>
      </c>
      <c r="FF103" t="s">
        <v>34</v>
      </c>
      <c r="FG103">
        <v>0</v>
      </c>
      <c r="FH103" t="s">
        <v>41</v>
      </c>
      <c r="FI103">
        <v>8</v>
      </c>
      <c r="FK103" t="s">
        <v>45</v>
      </c>
      <c r="FL103" t="s">
        <v>46</v>
      </c>
      <c r="FM103">
        <v>1.6086799999999999E-3</v>
      </c>
      <c r="FN103" t="s">
        <v>44</v>
      </c>
      <c r="FO103">
        <v>9387111</v>
      </c>
      <c r="FR103">
        <v>55183313</v>
      </c>
      <c r="FT103">
        <v>300</v>
      </c>
      <c r="FU103">
        <v>166468314</v>
      </c>
      <c r="FW103">
        <v>2275020000</v>
      </c>
      <c r="FX103">
        <v>2</v>
      </c>
      <c r="FY103" t="s">
        <v>34</v>
      </c>
      <c r="FZ103" t="s">
        <v>108</v>
      </c>
      <c r="GA103">
        <v>34003</v>
      </c>
      <c r="GC103" t="s">
        <v>144</v>
      </c>
      <c r="GD103">
        <v>48811</v>
      </c>
      <c r="GE103" t="s">
        <v>37</v>
      </c>
      <c r="GF103" t="s">
        <v>38</v>
      </c>
      <c r="GI103" t="s">
        <v>38</v>
      </c>
      <c r="GJ103">
        <v>40.842799999999997</v>
      </c>
      <c r="GK103">
        <v>-74.066100000000006</v>
      </c>
      <c r="GL103" t="s">
        <v>39</v>
      </c>
      <c r="GM103" t="s">
        <v>144</v>
      </c>
      <c r="GN103" t="s">
        <v>34</v>
      </c>
      <c r="GO103">
        <v>0</v>
      </c>
      <c r="GP103" t="s">
        <v>41</v>
      </c>
      <c r="GQ103">
        <v>8</v>
      </c>
      <c r="GS103" t="s">
        <v>42</v>
      </c>
      <c r="GT103" t="s">
        <v>43</v>
      </c>
      <c r="GU103">
        <v>1.5965799999999999E-2</v>
      </c>
      <c r="GV103" t="s">
        <v>44</v>
      </c>
    </row>
    <row r="104" spans="1:204" x14ac:dyDescent="0.25">
      <c r="A104">
        <v>9387111</v>
      </c>
      <c r="D104">
        <v>55183313</v>
      </c>
      <c r="F104">
        <v>300</v>
      </c>
      <c r="G104">
        <v>166468214</v>
      </c>
      <c r="I104">
        <v>2275020000</v>
      </c>
      <c r="J104">
        <v>2</v>
      </c>
      <c r="K104" t="s">
        <v>34</v>
      </c>
      <c r="L104" t="s">
        <v>108</v>
      </c>
      <c r="M104">
        <v>34003</v>
      </c>
      <c r="O104" t="s">
        <v>144</v>
      </c>
      <c r="P104">
        <v>48811</v>
      </c>
      <c r="Q104" t="s">
        <v>37</v>
      </c>
      <c r="R104" t="s">
        <v>38</v>
      </c>
      <c r="U104" t="s">
        <v>38</v>
      </c>
      <c r="V104">
        <v>40.842799999999997</v>
      </c>
      <c r="W104">
        <v>-74.066100000000006</v>
      </c>
      <c r="X104" t="s">
        <v>39</v>
      </c>
      <c r="Y104" t="s">
        <v>144</v>
      </c>
      <c r="Z104" t="s">
        <v>34</v>
      </c>
      <c r="AA104">
        <v>0</v>
      </c>
      <c r="AB104" t="s">
        <v>41</v>
      </c>
      <c r="AC104">
        <v>8</v>
      </c>
      <c r="AE104" t="s">
        <v>53</v>
      </c>
      <c r="AF104" t="s">
        <v>54</v>
      </c>
      <c r="AG104">
        <v>0.63491399999999998</v>
      </c>
      <c r="AH104" t="s">
        <v>44</v>
      </c>
      <c r="AI104">
        <v>9387111</v>
      </c>
      <c r="AL104">
        <v>55183313</v>
      </c>
      <c r="AN104">
        <v>300</v>
      </c>
      <c r="AO104">
        <v>166468114</v>
      </c>
      <c r="AQ104">
        <v>2275020000</v>
      </c>
      <c r="AR104">
        <v>2</v>
      </c>
      <c r="AS104" t="s">
        <v>34</v>
      </c>
      <c r="AT104" t="s">
        <v>108</v>
      </c>
      <c r="AU104">
        <v>34003</v>
      </c>
      <c r="AW104" t="s">
        <v>144</v>
      </c>
      <c r="AX104">
        <v>48811</v>
      </c>
      <c r="AY104" t="s">
        <v>37</v>
      </c>
      <c r="AZ104" t="s">
        <v>38</v>
      </c>
      <c r="BC104" t="s">
        <v>38</v>
      </c>
      <c r="BD104">
        <v>40.842799999999997</v>
      </c>
      <c r="BE104">
        <v>-74.066100000000006</v>
      </c>
      <c r="BF104" t="s">
        <v>39</v>
      </c>
      <c r="BG104" t="s">
        <v>144</v>
      </c>
      <c r="BH104" t="s">
        <v>34</v>
      </c>
      <c r="BI104">
        <v>0</v>
      </c>
      <c r="BJ104" t="s">
        <v>41</v>
      </c>
      <c r="BK104">
        <v>8</v>
      </c>
      <c r="BM104" t="s">
        <v>51</v>
      </c>
      <c r="BN104" t="s">
        <v>52</v>
      </c>
      <c r="BO104">
        <v>2.4095800000000001E-2</v>
      </c>
      <c r="BP104" t="s">
        <v>44</v>
      </c>
      <c r="BQ104">
        <v>9387111</v>
      </c>
      <c r="BT104">
        <v>55183313</v>
      </c>
      <c r="BV104">
        <v>300</v>
      </c>
      <c r="BW104">
        <v>166468014</v>
      </c>
      <c r="BY104">
        <v>2275020000</v>
      </c>
      <c r="BZ104">
        <v>2</v>
      </c>
      <c r="CA104" t="s">
        <v>34</v>
      </c>
      <c r="CB104" t="s">
        <v>108</v>
      </c>
      <c r="CC104">
        <v>34003</v>
      </c>
      <c r="CE104" t="s">
        <v>144</v>
      </c>
      <c r="CF104">
        <v>48811</v>
      </c>
      <c r="CG104" t="s">
        <v>37</v>
      </c>
      <c r="CH104" t="s">
        <v>38</v>
      </c>
      <c r="CK104" t="s">
        <v>38</v>
      </c>
      <c r="CL104">
        <v>40.842799999999997</v>
      </c>
      <c r="CM104">
        <v>-74.066100000000006</v>
      </c>
      <c r="CN104" t="s">
        <v>39</v>
      </c>
      <c r="CO104" t="s">
        <v>144</v>
      </c>
      <c r="CP104" t="s">
        <v>34</v>
      </c>
      <c r="CQ104">
        <v>0</v>
      </c>
      <c r="CR104" t="s">
        <v>41</v>
      </c>
      <c r="CS104">
        <v>8</v>
      </c>
      <c r="CU104" t="s">
        <v>49</v>
      </c>
      <c r="CV104" t="s">
        <v>50</v>
      </c>
      <c r="CW104">
        <v>6.6576999999999999E-4</v>
      </c>
      <c r="CX104" t="s">
        <v>44</v>
      </c>
      <c r="CY104">
        <v>9387111</v>
      </c>
      <c r="DB104">
        <v>55183313</v>
      </c>
      <c r="DD104">
        <v>300</v>
      </c>
      <c r="DE104">
        <v>166468314</v>
      </c>
      <c r="DG104">
        <v>2275020000</v>
      </c>
      <c r="DH104">
        <v>2</v>
      </c>
      <c r="DI104" t="s">
        <v>34</v>
      </c>
      <c r="DJ104" t="s">
        <v>108</v>
      </c>
      <c r="DK104">
        <v>34003</v>
      </c>
      <c r="DM104" t="s">
        <v>144</v>
      </c>
      <c r="DN104">
        <v>48811</v>
      </c>
      <c r="DO104" t="s">
        <v>37</v>
      </c>
      <c r="DP104" t="s">
        <v>38</v>
      </c>
      <c r="DS104" t="s">
        <v>38</v>
      </c>
      <c r="DT104">
        <v>40.842799999999997</v>
      </c>
      <c r="DU104">
        <v>-74.066100000000006</v>
      </c>
      <c r="DV104" t="s">
        <v>39</v>
      </c>
      <c r="DW104" t="s">
        <v>144</v>
      </c>
      <c r="DX104" t="s">
        <v>34</v>
      </c>
      <c r="DY104">
        <v>0</v>
      </c>
      <c r="DZ104" t="s">
        <v>41</v>
      </c>
      <c r="EA104">
        <v>8</v>
      </c>
      <c r="EC104" t="s">
        <v>47</v>
      </c>
      <c r="ED104" t="s">
        <v>48</v>
      </c>
      <c r="EE104">
        <v>3.6548599999999998E-3</v>
      </c>
      <c r="EF104" t="s">
        <v>44</v>
      </c>
      <c r="EG104">
        <v>9387111</v>
      </c>
      <c r="EJ104">
        <v>55183313</v>
      </c>
      <c r="EL104">
        <v>300</v>
      </c>
      <c r="EM104">
        <v>166468014</v>
      </c>
      <c r="EO104">
        <v>2275020000</v>
      </c>
      <c r="EP104">
        <v>2</v>
      </c>
      <c r="EQ104" t="s">
        <v>34</v>
      </c>
      <c r="ER104" t="s">
        <v>108</v>
      </c>
      <c r="ES104">
        <v>34003</v>
      </c>
      <c r="EU104" t="s">
        <v>144</v>
      </c>
      <c r="EV104">
        <v>48811</v>
      </c>
      <c r="EW104" t="s">
        <v>37</v>
      </c>
      <c r="EX104" t="s">
        <v>38</v>
      </c>
      <c r="FA104" t="s">
        <v>38</v>
      </c>
      <c r="FB104">
        <v>40.842799999999997</v>
      </c>
      <c r="FC104">
        <v>-74.066100000000006</v>
      </c>
      <c r="FD104" t="s">
        <v>39</v>
      </c>
      <c r="FE104" t="s">
        <v>144</v>
      </c>
      <c r="FF104" t="s">
        <v>34</v>
      </c>
      <c r="FG104">
        <v>0</v>
      </c>
      <c r="FH104" t="s">
        <v>41</v>
      </c>
      <c r="FI104">
        <v>8</v>
      </c>
      <c r="FK104" t="s">
        <v>45</v>
      </c>
      <c r="FL104" t="s">
        <v>46</v>
      </c>
      <c r="FM104">
        <v>1.7898E-3</v>
      </c>
      <c r="FN104" t="s">
        <v>44</v>
      </c>
      <c r="FO104">
        <v>9387111</v>
      </c>
      <c r="FR104">
        <v>55183313</v>
      </c>
      <c r="FT104">
        <v>300</v>
      </c>
      <c r="FU104">
        <v>166468114</v>
      </c>
      <c r="FW104">
        <v>2275020000</v>
      </c>
      <c r="FX104">
        <v>2</v>
      </c>
      <c r="FY104" t="s">
        <v>34</v>
      </c>
      <c r="FZ104" t="s">
        <v>108</v>
      </c>
      <c r="GA104">
        <v>34003</v>
      </c>
      <c r="GC104" t="s">
        <v>144</v>
      </c>
      <c r="GD104">
        <v>48811</v>
      </c>
      <c r="GE104" t="s">
        <v>37</v>
      </c>
      <c r="GF104" t="s">
        <v>38</v>
      </c>
      <c r="GI104" t="s">
        <v>38</v>
      </c>
      <c r="GJ104">
        <v>40.842799999999997</v>
      </c>
      <c r="GK104">
        <v>-74.066100000000006</v>
      </c>
      <c r="GL104" t="s">
        <v>39</v>
      </c>
      <c r="GM104" t="s">
        <v>144</v>
      </c>
      <c r="GN104" t="s">
        <v>34</v>
      </c>
      <c r="GO104">
        <v>0</v>
      </c>
      <c r="GP104" t="s">
        <v>41</v>
      </c>
      <c r="GQ104">
        <v>8</v>
      </c>
      <c r="GS104" t="s">
        <v>42</v>
      </c>
      <c r="GT104" t="s">
        <v>43</v>
      </c>
      <c r="GU104">
        <v>8.1198599999999996E-3</v>
      </c>
      <c r="GV104" t="s">
        <v>44</v>
      </c>
    </row>
    <row r="105" spans="1:204" x14ac:dyDescent="0.25">
      <c r="A105">
        <v>9387111</v>
      </c>
      <c r="D105">
        <v>98309613</v>
      </c>
      <c r="F105">
        <v>300</v>
      </c>
      <c r="G105">
        <v>137935414</v>
      </c>
      <c r="I105">
        <v>2275050011</v>
      </c>
      <c r="J105">
        <v>2</v>
      </c>
      <c r="K105" t="s">
        <v>34</v>
      </c>
      <c r="L105" t="s">
        <v>108</v>
      </c>
      <c r="M105">
        <v>34003</v>
      </c>
      <c r="O105" t="s">
        <v>144</v>
      </c>
      <c r="P105">
        <v>48811</v>
      </c>
      <c r="Q105" t="s">
        <v>37</v>
      </c>
      <c r="R105" t="s">
        <v>38</v>
      </c>
      <c r="U105" t="s">
        <v>38</v>
      </c>
      <c r="V105">
        <v>40.842799999999997</v>
      </c>
      <c r="W105">
        <v>-74.066100000000006</v>
      </c>
      <c r="X105" t="s">
        <v>39</v>
      </c>
      <c r="Y105" t="s">
        <v>144</v>
      </c>
      <c r="Z105" t="s">
        <v>34</v>
      </c>
      <c r="AA105">
        <v>0</v>
      </c>
      <c r="AB105" t="s">
        <v>41</v>
      </c>
      <c r="AC105">
        <v>8</v>
      </c>
      <c r="AE105" t="s">
        <v>53</v>
      </c>
      <c r="AF105" t="s">
        <v>54</v>
      </c>
      <c r="AG105">
        <v>215.732</v>
      </c>
      <c r="AH105" t="s">
        <v>44</v>
      </c>
      <c r="AI105">
        <v>9387111</v>
      </c>
      <c r="AL105">
        <v>98309613</v>
      </c>
      <c r="AN105">
        <v>300</v>
      </c>
      <c r="AO105">
        <v>137935414</v>
      </c>
      <c r="AQ105">
        <v>2275050011</v>
      </c>
      <c r="AR105">
        <v>2</v>
      </c>
      <c r="AS105" t="s">
        <v>34</v>
      </c>
      <c r="AT105" t="s">
        <v>108</v>
      </c>
      <c r="AU105">
        <v>34003</v>
      </c>
      <c r="AW105" t="s">
        <v>144</v>
      </c>
      <c r="AX105">
        <v>48811</v>
      </c>
      <c r="AY105" t="s">
        <v>37</v>
      </c>
      <c r="AZ105" t="s">
        <v>38</v>
      </c>
      <c r="BC105" t="s">
        <v>38</v>
      </c>
      <c r="BD105">
        <v>40.842799999999997</v>
      </c>
      <c r="BE105">
        <v>-74.066100000000006</v>
      </c>
      <c r="BF105" t="s">
        <v>39</v>
      </c>
      <c r="BG105" t="s">
        <v>144</v>
      </c>
      <c r="BH105" t="s">
        <v>34</v>
      </c>
      <c r="BI105">
        <v>0</v>
      </c>
      <c r="BJ105" t="s">
        <v>41</v>
      </c>
      <c r="BK105">
        <v>8</v>
      </c>
      <c r="BM105" t="s">
        <v>51</v>
      </c>
      <c r="BN105" t="s">
        <v>52</v>
      </c>
      <c r="BO105">
        <v>1.1671800000000001</v>
      </c>
      <c r="BP105" t="s">
        <v>44</v>
      </c>
      <c r="BQ105">
        <v>9387111</v>
      </c>
      <c r="BT105">
        <v>98309613</v>
      </c>
      <c r="BV105">
        <v>300</v>
      </c>
      <c r="BW105">
        <v>137935414</v>
      </c>
      <c r="BY105">
        <v>2275050011</v>
      </c>
      <c r="BZ105">
        <v>2</v>
      </c>
      <c r="CA105" t="s">
        <v>34</v>
      </c>
      <c r="CB105" t="s">
        <v>108</v>
      </c>
      <c r="CC105">
        <v>34003</v>
      </c>
      <c r="CE105" t="s">
        <v>144</v>
      </c>
      <c r="CF105">
        <v>48811</v>
      </c>
      <c r="CG105" t="s">
        <v>37</v>
      </c>
      <c r="CH105" t="s">
        <v>38</v>
      </c>
      <c r="CK105" t="s">
        <v>38</v>
      </c>
      <c r="CL105">
        <v>40.842799999999997</v>
      </c>
      <c r="CM105">
        <v>-74.066100000000006</v>
      </c>
      <c r="CN105" t="s">
        <v>39</v>
      </c>
      <c r="CO105" t="s">
        <v>144</v>
      </c>
      <c r="CP105" t="s">
        <v>34</v>
      </c>
      <c r="CQ105">
        <v>0</v>
      </c>
      <c r="CR105" t="s">
        <v>41</v>
      </c>
      <c r="CS105">
        <v>8</v>
      </c>
      <c r="CU105" t="s">
        <v>49</v>
      </c>
      <c r="CV105" t="s">
        <v>50</v>
      </c>
      <c r="CW105">
        <v>4.2503500000000001</v>
      </c>
      <c r="CX105" t="s">
        <v>44</v>
      </c>
      <c r="CY105">
        <v>9387111</v>
      </c>
      <c r="DB105">
        <v>98309613</v>
      </c>
      <c r="DD105">
        <v>300</v>
      </c>
      <c r="DE105">
        <v>137935414</v>
      </c>
      <c r="DG105">
        <v>2275050011</v>
      </c>
      <c r="DH105">
        <v>2</v>
      </c>
      <c r="DI105" t="s">
        <v>34</v>
      </c>
      <c r="DJ105" t="s">
        <v>108</v>
      </c>
      <c r="DK105">
        <v>34003</v>
      </c>
      <c r="DM105" t="s">
        <v>144</v>
      </c>
      <c r="DN105">
        <v>48811</v>
      </c>
      <c r="DO105" t="s">
        <v>37</v>
      </c>
      <c r="DP105" t="s">
        <v>38</v>
      </c>
      <c r="DS105" t="s">
        <v>38</v>
      </c>
      <c r="DT105">
        <v>40.842799999999997</v>
      </c>
      <c r="DU105">
        <v>-74.066100000000006</v>
      </c>
      <c r="DV105" t="s">
        <v>39</v>
      </c>
      <c r="DW105" t="s">
        <v>144</v>
      </c>
      <c r="DX105" t="s">
        <v>34</v>
      </c>
      <c r="DY105">
        <v>0</v>
      </c>
      <c r="DZ105" t="s">
        <v>41</v>
      </c>
      <c r="EA105">
        <v>8</v>
      </c>
      <c r="EC105" t="s">
        <v>47</v>
      </c>
      <c r="ED105" t="s">
        <v>48</v>
      </c>
      <c r="EE105">
        <v>2.9327399999999999</v>
      </c>
      <c r="EF105" t="s">
        <v>44</v>
      </c>
      <c r="EG105">
        <v>9387111</v>
      </c>
      <c r="EJ105">
        <v>98309613</v>
      </c>
      <c r="EL105">
        <v>300</v>
      </c>
      <c r="EM105">
        <v>137935414</v>
      </c>
      <c r="EO105">
        <v>2275050011</v>
      </c>
      <c r="EP105">
        <v>2</v>
      </c>
      <c r="EQ105" t="s">
        <v>34</v>
      </c>
      <c r="ER105" t="s">
        <v>108</v>
      </c>
      <c r="ES105">
        <v>34003</v>
      </c>
      <c r="EU105" t="s">
        <v>144</v>
      </c>
      <c r="EV105">
        <v>48811</v>
      </c>
      <c r="EW105" t="s">
        <v>37</v>
      </c>
      <c r="EX105" t="s">
        <v>38</v>
      </c>
      <c r="FA105" t="s">
        <v>38</v>
      </c>
      <c r="FB105">
        <v>40.842799999999997</v>
      </c>
      <c r="FC105">
        <v>-74.066100000000006</v>
      </c>
      <c r="FD105" t="s">
        <v>39</v>
      </c>
      <c r="FE105" t="s">
        <v>144</v>
      </c>
      <c r="FF105" t="s">
        <v>34</v>
      </c>
      <c r="FG105">
        <v>0</v>
      </c>
      <c r="FH105" t="s">
        <v>41</v>
      </c>
      <c r="FI105">
        <v>8</v>
      </c>
      <c r="FK105" t="s">
        <v>45</v>
      </c>
      <c r="FL105" t="s">
        <v>46</v>
      </c>
      <c r="FM105">
        <v>0.179567</v>
      </c>
      <c r="FN105" t="s">
        <v>44</v>
      </c>
      <c r="FO105">
        <v>9387111</v>
      </c>
      <c r="FR105">
        <v>98309613</v>
      </c>
      <c r="FT105">
        <v>300</v>
      </c>
      <c r="FU105">
        <v>137935414</v>
      </c>
      <c r="FW105">
        <v>2275050011</v>
      </c>
      <c r="FX105">
        <v>2</v>
      </c>
      <c r="FY105" t="s">
        <v>34</v>
      </c>
      <c r="FZ105" t="s">
        <v>108</v>
      </c>
      <c r="GA105">
        <v>34003</v>
      </c>
      <c r="GC105" t="s">
        <v>144</v>
      </c>
      <c r="GD105">
        <v>48811</v>
      </c>
      <c r="GE105" t="s">
        <v>37</v>
      </c>
      <c r="GF105" t="s">
        <v>38</v>
      </c>
      <c r="GI105" t="s">
        <v>38</v>
      </c>
      <c r="GJ105">
        <v>40.842799999999997</v>
      </c>
      <c r="GK105">
        <v>-74.066100000000006</v>
      </c>
      <c r="GL105" t="s">
        <v>39</v>
      </c>
      <c r="GM105" t="s">
        <v>144</v>
      </c>
      <c r="GN105" t="s">
        <v>34</v>
      </c>
      <c r="GO105">
        <v>0</v>
      </c>
      <c r="GP105" t="s">
        <v>41</v>
      </c>
      <c r="GQ105">
        <v>8</v>
      </c>
      <c r="GS105" t="s">
        <v>42</v>
      </c>
      <c r="GT105" t="s">
        <v>43</v>
      </c>
      <c r="GU105">
        <v>2.70201</v>
      </c>
      <c r="GV105" t="s">
        <v>44</v>
      </c>
    </row>
    <row r="106" spans="1:204" x14ac:dyDescent="0.25">
      <c r="A106">
        <v>9387111</v>
      </c>
      <c r="D106">
        <v>98309613</v>
      </c>
      <c r="F106">
        <v>300</v>
      </c>
      <c r="G106">
        <v>137935514</v>
      </c>
      <c r="I106">
        <v>2275050012</v>
      </c>
      <c r="J106">
        <v>2</v>
      </c>
      <c r="K106" t="s">
        <v>34</v>
      </c>
      <c r="L106" t="s">
        <v>108</v>
      </c>
      <c r="M106">
        <v>34003</v>
      </c>
      <c r="O106" t="s">
        <v>144</v>
      </c>
      <c r="P106">
        <v>48811</v>
      </c>
      <c r="Q106" t="s">
        <v>37</v>
      </c>
      <c r="R106" t="s">
        <v>38</v>
      </c>
      <c r="U106" t="s">
        <v>38</v>
      </c>
      <c r="V106">
        <v>40.842799999999997</v>
      </c>
      <c r="W106">
        <v>-74.066100000000006</v>
      </c>
      <c r="X106" t="s">
        <v>39</v>
      </c>
      <c r="Y106" t="s">
        <v>144</v>
      </c>
      <c r="Z106" t="s">
        <v>34</v>
      </c>
      <c r="AA106">
        <v>0</v>
      </c>
      <c r="AB106" t="s">
        <v>41</v>
      </c>
      <c r="AC106">
        <v>8</v>
      </c>
      <c r="AE106" t="s">
        <v>53</v>
      </c>
      <c r="AF106" t="s">
        <v>54</v>
      </c>
      <c r="AG106">
        <v>65.746700000000004</v>
      </c>
      <c r="AH106" t="s">
        <v>44</v>
      </c>
      <c r="AI106">
        <v>9387111</v>
      </c>
      <c r="AL106">
        <v>98309613</v>
      </c>
      <c r="AN106">
        <v>300</v>
      </c>
      <c r="AO106">
        <v>166468914</v>
      </c>
      <c r="AQ106">
        <v>2275050012</v>
      </c>
      <c r="AR106">
        <v>2</v>
      </c>
      <c r="AS106" t="s">
        <v>34</v>
      </c>
      <c r="AT106" t="s">
        <v>108</v>
      </c>
      <c r="AU106">
        <v>34003</v>
      </c>
      <c r="AW106" t="s">
        <v>144</v>
      </c>
      <c r="AX106">
        <v>48811</v>
      </c>
      <c r="AY106" t="s">
        <v>37</v>
      </c>
      <c r="AZ106" t="s">
        <v>38</v>
      </c>
      <c r="BC106" t="s">
        <v>38</v>
      </c>
      <c r="BD106">
        <v>40.842799999999997</v>
      </c>
      <c r="BE106">
        <v>-74.066100000000006</v>
      </c>
      <c r="BF106" t="s">
        <v>39</v>
      </c>
      <c r="BG106" t="s">
        <v>144</v>
      </c>
      <c r="BH106" t="s">
        <v>34</v>
      </c>
      <c r="BI106">
        <v>0</v>
      </c>
      <c r="BJ106" t="s">
        <v>41</v>
      </c>
      <c r="BK106">
        <v>8</v>
      </c>
      <c r="BM106" t="s">
        <v>51</v>
      </c>
      <c r="BN106" t="s">
        <v>52</v>
      </c>
      <c r="BO106">
        <v>7.7835000000000001E-2</v>
      </c>
      <c r="BP106" t="s">
        <v>44</v>
      </c>
      <c r="BQ106">
        <v>9387111</v>
      </c>
      <c r="BT106">
        <v>98309613</v>
      </c>
      <c r="BV106">
        <v>300</v>
      </c>
      <c r="BW106">
        <v>166468914</v>
      </c>
      <c r="BY106">
        <v>2275050012</v>
      </c>
      <c r="BZ106">
        <v>2</v>
      </c>
      <c r="CA106" t="s">
        <v>34</v>
      </c>
      <c r="CB106" t="s">
        <v>108</v>
      </c>
      <c r="CC106">
        <v>34003</v>
      </c>
      <c r="CE106" t="s">
        <v>144</v>
      </c>
      <c r="CF106">
        <v>48811</v>
      </c>
      <c r="CG106" t="s">
        <v>37</v>
      </c>
      <c r="CH106" t="s">
        <v>38</v>
      </c>
      <c r="CK106" t="s">
        <v>38</v>
      </c>
      <c r="CL106">
        <v>40.842799999999997</v>
      </c>
      <c r="CM106">
        <v>-74.066100000000006</v>
      </c>
      <c r="CN106" t="s">
        <v>39</v>
      </c>
      <c r="CO106" t="s">
        <v>144</v>
      </c>
      <c r="CP106" t="s">
        <v>34</v>
      </c>
      <c r="CQ106">
        <v>0</v>
      </c>
      <c r="CR106" t="s">
        <v>41</v>
      </c>
      <c r="CS106">
        <v>8</v>
      </c>
      <c r="CU106" t="s">
        <v>49</v>
      </c>
      <c r="CV106" t="s">
        <v>50</v>
      </c>
      <c r="CW106">
        <v>4.0073900000000004E-3</v>
      </c>
      <c r="CX106" t="s">
        <v>44</v>
      </c>
      <c r="CY106">
        <v>9387111</v>
      </c>
      <c r="DB106">
        <v>98309613</v>
      </c>
      <c r="DD106">
        <v>300</v>
      </c>
      <c r="DE106">
        <v>166468914</v>
      </c>
      <c r="DG106">
        <v>2275050012</v>
      </c>
      <c r="DH106">
        <v>2</v>
      </c>
      <c r="DI106" t="s">
        <v>34</v>
      </c>
      <c r="DJ106" t="s">
        <v>108</v>
      </c>
      <c r="DK106">
        <v>34003</v>
      </c>
      <c r="DM106" t="s">
        <v>144</v>
      </c>
      <c r="DN106">
        <v>48811</v>
      </c>
      <c r="DO106" t="s">
        <v>37</v>
      </c>
      <c r="DP106" t="s">
        <v>38</v>
      </c>
      <c r="DS106" t="s">
        <v>38</v>
      </c>
      <c r="DT106">
        <v>40.842799999999997</v>
      </c>
      <c r="DU106">
        <v>-74.066100000000006</v>
      </c>
      <c r="DV106" t="s">
        <v>39</v>
      </c>
      <c r="DW106" t="s">
        <v>144</v>
      </c>
      <c r="DX106" t="s">
        <v>34</v>
      </c>
      <c r="DY106">
        <v>0</v>
      </c>
      <c r="DZ106" t="s">
        <v>41</v>
      </c>
      <c r="EA106">
        <v>8</v>
      </c>
      <c r="EC106" t="s">
        <v>47</v>
      </c>
      <c r="ED106" t="s">
        <v>48</v>
      </c>
      <c r="EE106">
        <v>4.0073900000000004E-3</v>
      </c>
      <c r="EF106" t="s">
        <v>44</v>
      </c>
      <c r="EG106">
        <v>9387111</v>
      </c>
      <c r="EJ106">
        <v>98309613</v>
      </c>
      <c r="EL106">
        <v>300</v>
      </c>
      <c r="EM106">
        <v>166468714</v>
      </c>
      <c r="EO106">
        <v>2275050012</v>
      </c>
      <c r="EP106">
        <v>2</v>
      </c>
      <c r="EQ106" t="s">
        <v>34</v>
      </c>
      <c r="ER106" t="s">
        <v>108</v>
      </c>
      <c r="ES106">
        <v>34003</v>
      </c>
      <c r="EU106" t="s">
        <v>144</v>
      </c>
      <c r="EV106">
        <v>48811</v>
      </c>
      <c r="EW106" t="s">
        <v>37</v>
      </c>
      <c r="EX106" t="s">
        <v>38</v>
      </c>
      <c r="FA106" t="s">
        <v>38</v>
      </c>
      <c r="FB106">
        <v>40.842799999999997</v>
      </c>
      <c r="FC106">
        <v>-74.066100000000006</v>
      </c>
      <c r="FD106" t="s">
        <v>39</v>
      </c>
      <c r="FE106" t="s">
        <v>144</v>
      </c>
      <c r="FF106" t="s">
        <v>34</v>
      </c>
      <c r="FG106">
        <v>0</v>
      </c>
      <c r="FH106" t="s">
        <v>41</v>
      </c>
      <c r="FI106">
        <v>8</v>
      </c>
      <c r="FK106" t="s">
        <v>45</v>
      </c>
      <c r="FL106" t="s">
        <v>46</v>
      </c>
      <c r="FM106">
        <v>7.5952300000000001E-4</v>
      </c>
      <c r="FN106" t="s">
        <v>44</v>
      </c>
      <c r="FO106">
        <v>9387111</v>
      </c>
      <c r="FR106">
        <v>98309613</v>
      </c>
      <c r="FT106">
        <v>300</v>
      </c>
      <c r="FU106">
        <v>166469114</v>
      </c>
      <c r="FW106">
        <v>2275050012</v>
      </c>
      <c r="FX106">
        <v>2</v>
      </c>
      <c r="FY106" t="s">
        <v>34</v>
      </c>
      <c r="FZ106" t="s">
        <v>108</v>
      </c>
      <c r="GA106">
        <v>34003</v>
      </c>
      <c r="GC106" t="s">
        <v>144</v>
      </c>
      <c r="GD106">
        <v>48811</v>
      </c>
      <c r="GE106" t="s">
        <v>37</v>
      </c>
      <c r="GF106" t="s">
        <v>38</v>
      </c>
      <c r="GI106" t="s">
        <v>38</v>
      </c>
      <c r="GJ106">
        <v>40.842799999999997</v>
      </c>
      <c r="GK106">
        <v>-74.066100000000006</v>
      </c>
      <c r="GL106" t="s">
        <v>39</v>
      </c>
      <c r="GM106" t="s">
        <v>144</v>
      </c>
      <c r="GN106" t="s">
        <v>34</v>
      </c>
      <c r="GO106">
        <v>0</v>
      </c>
      <c r="GP106" t="s">
        <v>41</v>
      </c>
      <c r="GQ106">
        <v>8</v>
      </c>
      <c r="GS106" t="s">
        <v>42</v>
      </c>
      <c r="GT106" t="s">
        <v>43</v>
      </c>
      <c r="GU106">
        <v>2.9770600000000001E-4</v>
      </c>
      <c r="GV106" t="s">
        <v>44</v>
      </c>
    </row>
    <row r="107" spans="1:204" x14ac:dyDescent="0.25">
      <c r="A107">
        <v>9387111</v>
      </c>
      <c r="D107">
        <v>98309613</v>
      </c>
      <c r="F107">
        <v>300</v>
      </c>
      <c r="G107">
        <v>145753414</v>
      </c>
      <c r="I107">
        <v>2275050012</v>
      </c>
      <c r="J107">
        <v>2</v>
      </c>
      <c r="K107" t="s">
        <v>34</v>
      </c>
      <c r="L107" t="s">
        <v>108</v>
      </c>
      <c r="M107">
        <v>34003</v>
      </c>
      <c r="O107" t="s">
        <v>144</v>
      </c>
      <c r="P107">
        <v>48811</v>
      </c>
      <c r="Q107" t="s">
        <v>37</v>
      </c>
      <c r="R107" t="s">
        <v>38</v>
      </c>
      <c r="U107" t="s">
        <v>38</v>
      </c>
      <c r="V107">
        <v>40.842799999999997</v>
      </c>
      <c r="W107">
        <v>-74.066100000000006</v>
      </c>
      <c r="X107" t="s">
        <v>39</v>
      </c>
      <c r="Y107" t="s">
        <v>144</v>
      </c>
      <c r="Z107" t="s">
        <v>34</v>
      </c>
      <c r="AA107">
        <v>0</v>
      </c>
      <c r="AB107" t="s">
        <v>41</v>
      </c>
      <c r="AC107">
        <v>8</v>
      </c>
      <c r="AE107" t="s">
        <v>53</v>
      </c>
      <c r="AF107" t="s">
        <v>54</v>
      </c>
      <c r="AG107">
        <v>9.0859200000000001E-2</v>
      </c>
      <c r="AH107" t="s">
        <v>44</v>
      </c>
      <c r="AI107">
        <v>9387111</v>
      </c>
      <c r="AL107">
        <v>98309613</v>
      </c>
      <c r="AN107">
        <v>300</v>
      </c>
      <c r="AO107">
        <v>137935514</v>
      </c>
      <c r="AQ107">
        <v>2275050012</v>
      </c>
      <c r="AR107">
        <v>2</v>
      </c>
      <c r="AS107" t="s">
        <v>34</v>
      </c>
      <c r="AT107" t="s">
        <v>108</v>
      </c>
      <c r="AU107">
        <v>34003</v>
      </c>
      <c r="AW107" t="s">
        <v>144</v>
      </c>
      <c r="AX107">
        <v>48811</v>
      </c>
      <c r="AY107" t="s">
        <v>37</v>
      </c>
      <c r="AZ107" t="s">
        <v>38</v>
      </c>
      <c r="BC107" t="s">
        <v>38</v>
      </c>
      <c r="BD107">
        <v>40.842799999999997</v>
      </c>
      <c r="BE107">
        <v>-74.066100000000006</v>
      </c>
      <c r="BF107" t="s">
        <v>39</v>
      </c>
      <c r="BG107" t="s">
        <v>144</v>
      </c>
      <c r="BH107" t="s">
        <v>34</v>
      </c>
      <c r="BI107">
        <v>0</v>
      </c>
      <c r="BJ107" t="s">
        <v>41</v>
      </c>
      <c r="BK107">
        <v>8</v>
      </c>
      <c r="BM107" t="s">
        <v>51</v>
      </c>
      <c r="BN107" t="s">
        <v>52</v>
      </c>
      <c r="BO107">
        <v>2.2225299999999999</v>
      </c>
      <c r="BP107" t="s">
        <v>44</v>
      </c>
      <c r="BQ107">
        <v>9387111</v>
      </c>
      <c r="BT107">
        <v>98309613</v>
      </c>
      <c r="BV107">
        <v>300</v>
      </c>
      <c r="BW107">
        <v>166469214</v>
      </c>
      <c r="BY107">
        <v>2275050012</v>
      </c>
      <c r="BZ107">
        <v>2</v>
      </c>
      <c r="CA107" t="s">
        <v>34</v>
      </c>
      <c r="CB107" t="s">
        <v>108</v>
      </c>
      <c r="CC107">
        <v>34003</v>
      </c>
      <c r="CE107" t="s">
        <v>144</v>
      </c>
      <c r="CF107">
        <v>48811</v>
      </c>
      <c r="CG107" t="s">
        <v>37</v>
      </c>
      <c r="CH107" t="s">
        <v>38</v>
      </c>
      <c r="CK107" t="s">
        <v>38</v>
      </c>
      <c r="CL107">
        <v>40.842799999999997</v>
      </c>
      <c r="CM107">
        <v>-74.066100000000006</v>
      </c>
      <c r="CN107" t="s">
        <v>39</v>
      </c>
      <c r="CO107" t="s">
        <v>144</v>
      </c>
      <c r="CP107" t="s">
        <v>34</v>
      </c>
      <c r="CQ107">
        <v>0</v>
      </c>
      <c r="CR107" t="s">
        <v>41</v>
      </c>
      <c r="CS107">
        <v>8</v>
      </c>
      <c r="CU107" t="s">
        <v>49</v>
      </c>
      <c r="CV107" t="s">
        <v>50</v>
      </c>
      <c r="CW107">
        <v>4.7323999999999999E-4</v>
      </c>
      <c r="CX107" t="s">
        <v>44</v>
      </c>
      <c r="CY107">
        <v>9387111</v>
      </c>
      <c r="DB107">
        <v>98309613</v>
      </c>
      <c r="DD107">
        <v>300</v>
      </c>
      <c r="DE107">
        <v>145753614</v>
      </c>
      <c r="DG107">
        <v>2275050012</v>
      </c>
      <c r="DH107">
        <v>2</v>
      </c>
      <c r="DI107" t="s">
        <v>34</v>
      </c>
      <c r="DJ107" t="s">
        <v>108</v>
      </c>
      <c r="DK107">
        <v>34003</v>
      </c>
      <c r="DM107" t="s">
        <v>144</v>
      </c>
      <c r="DN107">
        <v>48811</v>
      </c>
      <c r="DO107" t="s">
        <v>37</v>
      </c>
      <c r="DP107" t="s">
        <v>38</v>
      </c>
      <c r="DS107" t="s">
        <v>38</v>
      </c>
      <c r="DT107">
        <v>40.842799999999997</v>
      </c>
      <c r="DU107">
        <v>-74.066100000000006</v>
      </c>
      <c r="DV107" t="s">
        <v>39</v>
      </c>
      <c r="DW107" t="s">
        <v>144</v>
      </c>
      <c r="DX107" t="s">
        <v>34</v>
      </c>
      <c r="DY107">
        <v>0</v>
      </c>
      <c r="DZ107" t="s">
        <v>41</v>
      </c>
      <c r="EA107">
        <v>8</v>
      </c>
      <c r="EC107" t="s">
        <v>47</v>
      </c>
      <c r="ED107" t="s">
        <v>48</v>
      </c>
      <c r="EE107">
        <v>2.4453700000000001E-3</v>
      </c>
      <c r="EF107" t="s">
        <v>44</v>
      </c>
      <c r="EG107">
        <v>9387111</v>
      </c>
      <c r="EJ107">
        <v>98309613</v>
      </c>
      <c r="EL107">
        <v>300</v>
      </c>
      <c r="EM107">
        <v>145753514</v>
      </c>
      <c r="EO107">
        <v>2275050012</v>
      </c>
      <c r="EP107">
        <v>2</v>
      </c>
      <c r="EQ107" t="s">
        <v>34</v>
      </c>
      <c r="ER107" t="s">
        <v>108</v>
      </c>
      <c r="ES107">
        <v>34003</v>
      </c>
      <c r="EU107" t="s">
        <v>144</v>
      </c>
      <c r="EV107">
        <v>48811</v>
      </c>
      <c r="EW107" t="s">
        <v>37</v>
      </c>
      <c r="EX107" t="s">
        <v>38</v>
      </c>
      <c r="FA107" t="s">
        <v>38</v>
      </c>
      <c r="FB107">
        <v>40.842799999999997</v>
      </c>
      <c r="FC107">
        <v>-74.066100000000006</v>
      </c>
      <c r="FD107" t="s">
        <v>39</v>
      </c>
      <c r="FE107" t="s">
        <v>144</v>
      </c>
      <c r="FF107" t="s">
        <v>34</v>
      </c>
      <c r="FG107">
        <v>0</v>
      </c>
      <c r="FH107" t="s">
        <v>41</v>
      </c>
      <c r="FI107">
        <v>8</v>
      </c>
      <c r="FK107" t="s">
        <v>45</v>
      </c>
      <c r="FL107" t="s">
        <v>46</v>
      </c>
      <c r="FM107">
        <v>3.6844500000000001E-3</v>
      </c>
      <c r="FN107" t="s">
        <v>44</v>
      </c>
      <c r="FO107">
        <v>9387111</v>
      </c>
      <c r="FR107">
        <v>98309613</v>
      </c>
      <c r="FT107">
        <v>300</v>
      </c>
      <c r="FU107">
        <v>145753214</v>
      </c>
      <c r="FW107">
        <v>2275050012</v>
      </c>
      <c r="FX107">
        <v>2</v>
      </c>
      <c r="FY107" t="s">
        <v>34</v>
      </c>
      <c r="FZ107" t="s">
        <v>108</v>
      </c>
      <c r="GA107">
        <v>34003</v>
      </c>
      <c r="GC107" t="s">
        <v>144</v>
      </c>
      <c r="GD107">
        <v>48811</v>
      </c>
      <c r="GE107" t="s">
        <v>37</v>
      </c>
      <c r="GF107" t="s">
        <v>38</v>
      </c>
      <c r="GI107" t="s">
        <v>38</v>
      </c>
      <c r="GJ107">
        <v>40.842799999999997</v>
      </c>
      <c r="GK107">
        <v>-74.066100000000006</v>
      </c>
      <c r="GL107" t="s">
        <v>39</v>
      </c>
      <c r="GM107" t="s">
        <v>144</v>
      </c>
      <c r="GN107" t="s">
        <v>34</v>
      </c>
      <c r="GO107">
        <v>0</v>
      </c>
      <c r="GP107" t="s">
        <v>41</v>
      </c>
      <c r="GQ107">
        <v>8</v>
      </c>
      <c r="GS107" t="s">
        <v>42</v>
      </c>
      <c r="GT107" t="s">
        <v>43</v>
      </c>
      <c r="GU107">
        <v>5.6534399999999999E-2</v>
      </c>
      <c r="GV107" t="s">
        <v>44</v>
      </c>
    </row>
    <row r="108" spans="1:204" x14ac:dyDescent="0.25">
      <c r="A108">
        <v>9387111</v>
      </c>
      <c r="D108">
        <v>98309613</v>
      </c>
      <c r="F108">
        <v>300</v>
      </c>
      <c r="G108">
        <v>145753214</v>
      </c>
      <c r="I108">
        <v>2275050012</v>
      </c>
      <c r="J108">
        <v>2</v>
      </c>
      <c r="K108" t="s">
        <v>34</v>
      </c>
      <c r="L108" t="s">
        <v>108</v>
      </c>
      <c r="M108">
        <v>34003</v>
      </c>
      <c r="O108" t="s">
        <v>144</v>
      </c>
      <c r="P108">
        <v>48811</v>
      </c>
      <c r="Q108" t="s">
        <v>37</v>
      </c>
      <c r="R108" t="s">
        <v>38</v>
      </c>
      <c r="U108" t="s">
        <v>38</v>
      </c>
      <c r="V108">
        <v>40.842799999999997</v>
      </c>
      <c r="W108">
        <v>-74.066100000000006</v>
      </c>
      <c r="X108" t="s">
        <v>39</v>
      </c>
      <c r="Y108" t="s">
        <v>144</v>
      </c>
      <c r="Z108" t="s">
        <v>34</v>
      </c>
      <c r="AA108">
        <v>0</v>
      </c>
      <c r="AB108" t="s">
        <v>41</v>
      </c>
      <c r="AC108">
        <v>8</v>
      </c>
      <c r="AE108" t="s">
        <v>53</v>
      </c>
      <c r="AF108" t="s">
        <v>54</v>
      </c>
      <c r="AG108">
        <v>5.0713599999999998E-2</v>
      </c>
      <c r="AH108" t="s">
        <v>44</v>
      </c>
      <c r="AI108">
        <v>9387111</v>
      </c>
      <c r="AL108">
        <v>98309613</v>
      </c>
      <c r="AN108">
        <v>300</v>
      </c>
      <c r="AO108">
        <v>166469114</v>
      </c>
      <c r="AQ108">
        <v>2275050012</v>
      </c>
      <c r="AR108">
        <v>2</v>
      </c>
      <c r="AS108" t="s">
        <v>34</v>
      </c>
      <c r="AT108" t="s">
        <v>108</v>
      </c>
      <c r="AU108">
        <v>34003</v>
      </c>
      <c r="AW108" t="s">
        <v>144</v>
      </c>
      <c r="AX108">
        <v>48811</v>
      </c>
      <c r="AY108" t="s">
        <v>37</v>
      </c>
      <c r="AZ108" t="s">
        <v>38</v>
      </c>
      <c r="BC108" t="s">
        <v>38</v>
      </c>
      <c r="BD108">
        <v>40.842799999999997</v>
      </c>
      <c r="BE108">
        <v>-74.066100000000006</v>
      </c>
      <c r="BF108" t="s">
        <v>39</v>
      </c>
      <c r="BG108" t="s">
        <v>144</v>
      </c>
      <c r="BH108" t="s">
        <v>34</v>
      </c>
      <c r="BI108">
        <v>0</v>
      </c>
      <c r="BJ108" t="s">
        <v>41</v>
      </c>
      <c r="BK108">
        <v>8</v>
      </c>
      <c r="BM108" t="s">
        <v>51</v>
      </c>
      <c r="BN108" t="s">
        <v>52</v>
      </c>
      <c r="BO108">
        <v>2.6025699999999998E-3</v>
      </c>
      <c r="BP108" t="s">
        <v>44</v>
      </c>
      <c r="BQ108">
        <v>9387111</v>
      </c>
      <c r="BT108">
        <v>98309613</v>
      </c>
      <c r="BV108">
        <v>300</v>
      </c>
      <c r="BW108">
        <v>145753614</v>
      </c>
      <c r="BY108">
        <v>2275050012</v>
      </c>
      <c r="BZ108">
        <v>2</v>
      </c>
      <c r="CA108" t="s">
        <v>34</v>
      </c>
      <c r="CB108" t="s">
        <v>108</v>
      </c>
      <c r="CC108">
        <v>34003</v>
      </c>
      <c r="CE108" t="s">
        <v>144</v>
      </c>
      <c r="CF108">
        <v>48811</v>
      </c>
      <c r="CG108" t="s">
        <v>37</v>
      </c>
      <c r="CH108" t="s">
        <v>38</v>
      </c>
      <c r="CK108" t="s">
        <v>38</v>
      </c>
      <c r="CL108">
        <v>40.842799999999997</v>
      </c>
      <c r="CM108">
        <v>-74.066100000000006</v>
      </c>
      <c r="CN108" t="s">
        <v>39</v>
      </c>
      <c r="CO108" t="s">
        <v>144</v>
      </c>
      <c r="CP108" t="s">
        <v>34</v>
      </c>
      <c r="CQ108">
        <v>0</v>
      </c>
      <c r="CR108" t="s">
        <v>41</v>
      </c>
      <c r="CS108">
        <v>8</v>
      </c>
      <c r="CU108" t="s">
        <v>49</v>
      </c>
      <c r="CV108" t="s">
        <v>50</v>
      </c>
      <c r="CW108">
        <v>2.4453700000000001E-3</v>
      </c>
      <c r="CX108" t="s">
        <v>44</v>
      </c>
      <c r="CY108">
        <v>9387111</v>
      </c>
      <c r="DB108">
        <v>98309613</v>
      </c>
      <c r="DD108">
        <v>300</v>
      </c>
      <c r="DE108">
        <v>166468714</v>
      </c>
      <c r="DG108">
        <v>2275050012</v>
      </c>
      <c r="DH108">
        <v>2</v>
      </c>
      <c r="DI108" t="s">
        <v>34</v>
      </c>
      <c r="DJ108" t="s">
        <v>108</v>
      </c>
      <c r="DK108">
        <v>34003</v>
      </c>
      <c r="DM108" t="s">
        <v>144</v>
      </c>
      <c r="DN108">
        <v>48811</v>
      </c>
      <c r="DO108" t="s">
        <v>37</v>
      </c>
      <c r="DP108" t="s">
        <v>38</v>
      </c>
      <c r="DS108" t="s">
        <v>38</v>
      </c>
      <c r="DT108">
        <v>40.842799999999997</v>
      </c>
      <c r="DU108">
        <v>-74.066100000000006</v>
      </c>
      <c r="DV108" t="s">
        <v>39</v>
      </c>
      <c r="DW108" t="s">
        <v>144</v>
      </c>
      <c r="DX108" t="s">
        <v>34</v>
      </c>
      <c r="DY108">
        <v>0</v>
      </c>
      <c r="DZ108" t="s">
        <v>41</v>
      </c>
      <c r="EA108">
        <v>8</v>
      </c>
      <c r="EC108" t="s">
        <v>47</v>
      </c>
      <c r="ED108" t="s">
        <v>48</v>
      </c>
      <c r="EE108">
        <v>5.5406499999999996E-4</v>
      </c>
      <c r="EF108" t="s">
        <v>44</v>
      </c>
      <c r="EG108">
        <v>9387111</v>
      </c>
      <c r="EJ108">
        <v>98309613</v>
      </c>
      <c r="EL108">
        <v>300</v>
      </c>
      <c r="EM108">
        <v>166468914</v>
      </c>
      <c r="EO108">
        <v>2275050012</v>
      </c>
      <c r="EP108">
        <v>2</v>
      </c>
      <c r="EQ108" t="s">
        <v>34</v>
      </c>
      <c r="ER108" t="s">
        <v>108</v>
      </c>
      <c r="ES108">
        <v>34003</v>
      </c>
      <c r="EU108" t="s">
        <v>144</v>
      </c>
      <c r="EV108">
        <v>48811</v>
      </c>
      <c r="EW108" t="s">
        <v>37</v>
      </c>
      <c r="EX108" t="s">
        <v>38</v>
      </c>
      <c r="FA108" t="s">
        <v>38</v>
      </c>
      <c r="FB108">
        <v>40.842799999999997</v>
      </c>
      <c r="FC108">
        <v>-74.066100000000006</v>
      </c>
      <c r="FD108" t="s">
        <v>39</v>
      </c>
      <c r="FE108" t="s">
        <v>144</v>
      </c>
      <c r="FF108" t="s">
        <v>34</v>
      </c>
      <c r="FG108">
        <v>0</v>
      </c>
      <c r="FH108" t="s">
        <v>41</v>
      </c>
      <c r="FI108">
        <v>8</v>
      </c>
      <c r="FK108" t="s">
        <v>45</v>
      </c>
      <c r="FL108" t="s">
        <v>46</v>
      </c>
      <c r="FM108">
        <v>2.3056299999999998E-2</v>
      </c>
      <c r="FN108" t="s">
        <v>44</v>
      </c>
      <c r="FO108">
        <v>9387111</v>
      </c>
      <c r="FR108">
        <v>98309613</v>
      </c>
      <c r="FT108">
        <v>300</v>
      </c>
      <c r="FU108">
        <v>166469214</v>
      </c>
      <c r="FW108">
        <v>2275050012</v>
      </c>
      <c r="FX108">
        <v>2</v>
      </c>
      <c r="FY108" t="s">
        <v>34</v>
      </c>
      <c r="FZ108" t="s">
        <v>108</v>
      </c>
      <c r="GA108">
        <v>34003</v>
      </c>
      <c r="GC108" t="s">
        <v>144</v>
      </c>
      <c r="GD108">
        <v>48811</v>
      </c>
      <c r="GE108" t="s">
        <v>37</v>
      </c>
      <c r="GF108" t="s">
        <v>38</v>
      </c>
      <c r="GI108" t="s">
        <v>38</v>
      </c>
      <c r="GJ108">
        <v>40.842799999999997</v>
      </c>
      <c r="GK108">
        <v>-74.066100000000006</v>
      </c>
      <c r="GL108" t="s">
        <v>39</v>
      </c>
      <c r="GM108" t="s">
        <v>144</v>
      </c>
      <c r="GN108" t="s">
        <v>34</v>
      </c>
      <c r="GO108">
        <v>0</v>
      </c>
      <c r="GP108" t="s">
        <v>41</v>
      </c>
      <c r="GQ108">
        <v>8</v>
      </c>
      <c r="GS108" t="s">
        <v>42</v>
      </c>
      <c r="GT108" t="s">
        <v>43</v>
      </c>
      <c r="GU108">
        <v>9.3515000000000004E-3</v>
      </c>
      <c r="GV108" t="s">
        <v>44</v>
      </c>
    </row>
    <row r="109" spans="1:204" x14ac:dyDescent="0.25">
      <c r="A109">
        <v>9387111</v>
      </c>
      <c r="D109">
        <v>98309613</v>
      </c>
      <c r="F109">
        <v>300</v>
      </c>
      <c r="G109">
        <v>145753514</v>
      </c>
      <c r="I109">
        <v>2275050012</v>
      </c>
      <c r="J109">
        <v>2</v>
      </c>
      <c r="K109" t="s">
        <v>34</v>
      </c>
      <c r="L109" t="s">
        <v>108</v>
      </c>
      <c r="M109">
        <v>34003</v>
      </c>
      <c r="O109" t="s">
        <v>144</v>
      </c>
      <c r="P109">
        <v>48811</v>
      </c>
      <c r="Q109" t="s">
        <v>37</v>
      </c>
      <c r="R109" t="s">
        <v>38</v>
      </c>
      <c r="U109" t="s">
        <v>38</v>
      </c>
      <c r="V109">
        <v>40.842799999999997</v>
      </c>
      <c r="W109">
        <v>-74.066100000000006</v>
      </c>
      <c r="X109" t="s">
        <v>39</v>
      </c>
      <c r="Y109" t="s">
        <v>144</v>
      </c>
      <c r="Z109" t="s">
        <v>34</v>
      </c>
      <c r="AA109">
        <v>0</v>
      </c>
      <c r="AB109" t="s">
        <v>41</v>
      </c>
      <c r="AC109">
        <v>8</v>
      </c>
      <c r="AE109" t="s">
        <v>53</v>
      </c>
      <c r="AF109" t="s">
        <v>54</v>
      </c>
      <c r="AG109">
        <v>5.5832E-2</v>
      </c>
      <c r="AH109" t="s">
        <v>44</v>
      </c>
      <c r="AI109">
        <v>9387111</v>
      </c>
      <c r="AL109">
        <v>98309613</v>
      </c>
      <c r="AN109">
        <v>300</v>
      </c>
      <c r="AO109">
        <v>145753614</v>
      </c>
      <c r="AQ109">
        <v>2275050012</v>
      </c>
      <c r="AR109">
        <v>2</v>
      </c>
      <c r="AS109" t="s">
        <v>34</v>
      </c>
      <c r="AT109" t="s">
        <v>108</v>
      </c>
      <c r="AU109">
        <v>34003</v>
      </c>
      <c r="AW109" t="s">
        <v>144</v>
      </c>
      <c r="AX109">
        <v>48811</v>
      </c>
      <c r="AY109" t="s">
        <v>37</v>
      </c>
      <c r="AZ109" t="s">
        <v>38</v>
      </c>
      <c r="BC109" t="s">
        <v>38</v>
      </c>
      <c r="BD109">
        <v>40.842799999999997</v>
      </c>
      <c r="BE109">
        <v>-74.066100000000006</v>
      </c>
      <c r="BF109" t="s">
        <v>39</v>
      </c>
      <c r="BG109" t="s">
        <v>144</v>
      </c>
      <c r="BH109" t="s">
        <v>34</v>
      </c>
      <c r="BI109">
        <v>0</v>
      </c>
      <c r="BJ109" t="s">
        <v>41</v>
      </c>
      <c r="BK109">
        <v>8</v>
      </c>
      <c r="BM109" t="s">
        <v>51</v>
      </c>
      <c r="BN109" t="s">
        <v>52</v>
      </c>
      <c r="BO109">
        <v>9.1229299999999999E-2</v>
      </c>
      <c r="BP109" t="s">
        <v>44</v>
      </c>
      <c r="BQ109">
        <v>9387111</v>
      </c>
      <c r="BT109">
        <v>98309613</v>
      </c>
      <c r="BV109">
        <v>300</v>
      </c>
      <c r="BW109">
        <v>145753514</v>
      </c>
      <c r="BY109">
        <v>2275050012</v>
      </c>
      <c r="BZ109">
        <v>2</v>
      </c>
      <c r="CA109" t="s">
        <v>34</v>
      </c>
      <c r="CB109" t="s">
        <v>108</v>
      </c>
      <c r="CC109">
        <v>34003</v>
      </c>
      <c r="CE109" t="s">
        <v>144</v>
      </c>
      <c r="CF109">
        <v>48811</v>
      </c>
      <c r="CG109" t="s">
        <v>37</v>
      </c>
      <c r="CH109" t="s">
        <v>38</v>
      </c>
      <c r="CK109" t="s">
        <v>38</v>
      </c>
      <c r="CL109">
        <v>40.842799999999997</v>
      </c>
      <c r="CM109">
        <v>-74.066100000000006</v>
      </c>
      <c r="CN109" t="s">
        <v>39</v>
      </c>
      <c r="CO109" t="s">
        <v>144</v>
      </c>
      <c r="CP109" t="s">
        <v>34</v>
      </c>
      <c r="CQ109">
        <v>0</v>
      </c>
      <c r="CR109" t="s">
        <v>41</v>
      </c>
      <c r="CS109">
        <v>8</v>
      </c>
      <c r="CU109" t="s">
        <v>49</v>
      </c>
      <c r="CV109" t="s">
        <v>50</v>
      </c>
      <c r="CW109">
        <v>5.1382399999999996E-4</v>
      </c>
      <c r="CX109" t="s">
        <v>44</v>
      </c>
      <c r="CY109">
        <v>9387111</v>
      </c>
      <c r="DB109">
        <v>98309613</v>
      </c>
      <c r="DD109">
        <v>300</v>
      </c>
      <c r="DE109">
        <v>166469014</v>
      </c>
      <c r="DG109">
        <v>2275050012</v>
      </c>
      <c r="DH109">
        <v>2</v>
      </c>
      <c r="DI109" t="s">
        <v>34</v>
      </c>
      <c r="DJ109" t="s">
        <v>108</v>
      </c>
      <c r="DK109">
        <v>34003</v>
      </c>
      <c r="DM109" t="s">
        <v>144</v>
      </c>
      <c r="DN109">
        <v>48811</v>
      </c>
      <c r="DO109" t="s">
        <v>37</v>
      </c>
      <c r="DP109" t="s">
        <v>38</v>
      </c>
      <c r="DS109" t="s">
        <v>38</v>
      </c>
      <c r="DT109">
        <v>40.842799999999997</v>
      </c>
      <c r="DU109">
        <v>-74.066100000000006</v>
      </c>
      <c r="DV109" t="s">
        <v>39</v>
      </c>
      <c r="DW109" t="s">
        <v>144</v>
      </c>
      <c r="DX109" t="s">
        <v>34</v>
      </c>
      <c r="DY109">
        <v>0</v>
      </c>
      <c r="DZ109" t="s">
        <v>41</v>
      </c>
      <c r="EA109">
        <v>8</v>
      </c>
      <c r="EC109" t="s">
        <v>47</v>
      </c>
      <c r="ED109" t="s">
        <v>48</v>
      </c>
      <c r="EE109">
        <v>4.2259000000000003E-3</v>
      </c>
      <c r="EF109" t="s">
        <v>44</v>
      </c>
      <c r="EG109">
        <v>9387111</v>
      </c>
      <c r="EJ109">
        <v>98309613</v>
      </c>
      <c r="EL109">
        <v>300</v>
      </c>
      <c r="EM109">
        <v>166468814</v>
      </c>
      <c r="EO109">
        <v>2275050012</v>
      </c>
      <c r="EP109">
        <v>2</v>
      </c>
      <c r="EQ109" t="s">
        <v>34</v>
      </c>
      <c r="ER109" t="s">
        <v>108</v>
      </c>
      <c r="ES109">
        <v>34003</v>
      </c>
      <c r="EU109" t="s">
        <v>144</v>
      </c>
      <c r="EV109">
        <v>48811</v>
      </c>
      <c r="EW109" t="s">
        <v>37</v>
      </c>
      <c r="EX109" t="s">
        <v>38</v>
      </c>
      <c r="FA109" t="s">
        <v>38</v>
      </c>
      <c r="FB109">
        <v>40.842799999999997</v>
      </c>
      <c r="FC109">
        <v>-74.066100000000006</v>
      </c>
      <c r="FD109" t="s">
        <v>39</v>
      </c>
      <c r="FE109" t="s">
        <v>144</v>
      </c>
      <c r="FF109" t="s">
        <v>34</v>
      </c>
      <c r="FG109">
        <v>0</v>
      </c>
      <c r="FH109" t="s">
        <v>41</v>
      </c>
      <c r="FI109">
        <v>8</v>
      </c>
      <c r="FK109" t="s">
        <v>45</v>
      </c>
      <c r="FL109" t="s">
        <v>46</v>
      </c>
      <c r="FM109">
        <v>1.42913E-3</v>
      </c>
      <c r="FN109" t="s">
        <v>44</v>
      </c>
      <c r="FO109">
        <v>9387111</v>
      </c>
      <c r="FR109">
        <v>98309613</v>
      </c>
      <c r="FT109">
        <v>300</v>
      </c>
      <c r="FU109">
        <v>166468914</v>
      </c>
      <c r="FW109">
        <v>2275050012</v>
      </c>
      <c r="FX109">
        <v>2</v>
      </c>
      <c r="FY109" t="s">
        <v>34</v>
      </c>
      <c r="FZ109" t="s">
        <v>108</v>
      </c>
      <c r="GA109">
        <v>34003</v>
      </c>
      <c r="GC109" t="s">
        <v>144</v>
      </c>
      <c r="GD109">
        <v>48811</v>
      </c>
      <c r="GE109" t="s">
        <v>37</v>
      </c>
      <c r="GF109" t="s">
        <v>38</v>
      </c>
      <c r="GI109" t="s">
        <v>38</v>
      </c>
      <c r="GJ109">
        <v>40.842799999999997</v>
      </c>
      <c r="GK109">
        <v>-74.066100000000006</v>
      </c>
      <c r="GL109" t="s">
        <v>39</v>
      </c>
      <c r="GM109" t="s">
        <v>144</v>
      </c>
      <c r="GN109" t="s">
        <v>34</v>
      </c>
      <c r="GO109">
        <v>0</v>
      </c>
      <c r="GP109" t="s">
        <v>41</v>
      </c>
      <c r="GQ109">
        <v>8</v>
      </c>
      <c r="GS109" t="s">
        <v>42</v>
      </c>
      <c r="GT109" t="s">
        <v>43</v>
      </c>
      <c r="GU109">
        <v>6.3408300000000001E-2</v>
      </c>
      <c r="GV109" t="s">
        <v>44</v>
      </c>
    </row>
    <row r="110" spans="1:204" x14ac:dyDescent="0.25">
      <c r="A110">
        <v>9387111</v>
      </c>
      <c r="D110">
        <v>98309613</v>
      </c>
      <c r="F110">
        <v>300</v>
      </c>
      <c r="G110">
        <v>166469314</v>
      </c>
      <c r="I110">
        <v>2275050012</v>
      </c>
      <c r="J110">
        <v>2</v>
      </c>
      <c r="K110" t="s">
        <v>34</v>
      </c>
      <c r="L110" t="s">
        <v>108</v>
      </c>
      <c r="M110">
        <v>34003</v>
      </c>
      <c r="O110" t="s">
        <v>144</v>
      </c>
      <c r="P110">
        <v>48811</v>
      </c>
      <c r="Q110" t="s">
        <v>37</v>
      </c>
      <c r="R110" t="s">
        <v>38</v>
      </c>
      <c r="U110" t="s">
        <v>38</v>
      </c>
      <c r="V110">
        <v>40.842799999999997</v>
      </c>
      <c r="W110">
        <v>-74.066100000000006</v>
      </c>
      <c r="X110" t="s">
        <v>39</v>
      </c>
      <c r="Y110" t="s">
        <v>144</v>
      </c>
      <c r="Z110" t="s">
        <v>34</v>
      </c>
      <c r="AA110">
        <v>0</v>
      </c>
      <c r="AB110" t="s">
        <v>41</v>
      </c>
      <c r="AC110">
        <v>8</v>
      </c>
      <c r="AE110" t="s">
        <v>53</v>
      </c>
      <c r="AF110" t="s">
        <v>54</v>
      </c>
      <c r="AG110">
        <v>0.172486</v>
      </c>
      <c r="AH110" t="s">
        <v>44</v>
      </c>
      <c r="AI110">
        <v>9387111</v>
      </c>
      <c r="AL110">
        <v>98309613</v>
      </c>
      <c r="AN110">
        <v>300</v>
      </c>
      <c r="AO110">
        <v>166468814</v>
      </c>
      <c r="AQ110">
        <v>2275050012</v>
      </c>
      <c r="AR110">
        <v>2</v>
      </c>
      <c r="AS110" t="s">
        <v>34</v>
      </c>
      <c r="AT110" t="s">
        <v>108</v>
      </c>
      <c r="AU110">
        <v>34003</v>
      </c>
      <c r="AW110" t="s">
        <v>144</v>
      </c>
      <c r="AX110">
        <v>48811</v>
      </c>
      <c r="AY110" t="s">
        <v>37</v>
      </c>
      <c r="AZ110" t="s">
        <v>38</v>
      </c>
      <c r="BC110" t="s">
        <v>38</v>
      </c>
      <c r="BD110">
        <v>40.842799999999997</v>
      </c>
      <c r="BE110">
        <v>-74.066100000000006</v>
      </c>
      <c r="BF110" t="s">
        <v>39</v>
      </c>
      <c r="BG110" t="s">
        <v>144</v>
      </c>
      <c r="BH110" t="s">
        <v>34</v>
      </c>
      <c r="BI110">
        <v>0</v>
      </c>
      <c r="BJ110" t="s">
        <v>41</v>
      </c>
      <c r="BK110">
        <v>8</v>
      </c>
      <c r="BM110" t="s">
        <v>51</v>
      </c>
      <c r="BN110" t="s">
        <v>52</v>
      </c>
      <c r="BO110">
        <v>2.68345E-3</v>
      </c>
      <c r="BP110" t="s">
        <v>44</v>
      </c>
      <c r="BQ110">
        <v>9387111</v>
      </c>
      <c r="BT110">
        <v>98309613</v>
      </c>
      <c r="BV110">
        <v>300</v>
      </c>
      <c r="BW110">
        <v>145753414</v>
      </c>
      <c r="BY110">
        <v>2275050012</v>
      </c>
      <c r="BZ110">
        <v>2</v>
      </c>
      <c r="CA110" t="s">
        <v>34</v>
      </c>
      <c r="CB110" t="s">
        <v>108</v>
      </c>
      <c r="CC110">
        <v>34003</v>
      </c>
      <c r="CE110" t="s">
        <v>144</v>
      </c>
      <c r="CF110">
        <v>48811</v>
      </c>
      <c r="CG110" t="s">
        <v>37</v>
      </c>
      <c r="CH110" t="s">
        <v>38</v>
      </c>
      <c r="CK110" t="s">
        <v>38</v>
      </c>
      <c r="CL110">
        <v>40.842799999999997</v>
      </c>
      <c r="CM110">
        <v>-74.066100000000006</v>
      </c>
      <c r="CN110" t="s">
        <v>39</v>
      </c>
      <c r="CO110" t="s">
        <v>144</v>
      </c>
      <c r="CP110" t="s">
        <v>34</v>
      </c>
      <c r="CQ110">
        <v>0</v>
      </c>
      <c r="CR110" t="s">
        <v>41</v>
      </c>
      <c r="CS110">
        <v>8</v>
      </c>
      <c r="CU110" t="s">
        <v>49</v>
      </c>
      <c r="CV110" t="s">
        <v>50</v>
      </c>
      <c r="CW110">
        <v>9.8303400000000003E-4</v>
      </c>
      <c r="CX110" t="s">
        <v>44</v>
      </c>
      <c r="CY110">
        <v>9387111</v>
      </c>
      <c r="DB110">
        <v>98309613</v>
      </c>
      <c r="DD110">
        <v>300</v>
      </c>
      <c r="DE110">
        <v>145753214</v>
      </c>
      <c r="DG110">
        <v>2275050012</v>
      </c>
      <c r="DH110">
        <v>2</v>
      </c>
      <c r="DI110" t="s">
        <v>34</v>
      </c>
      <c r="DJ110" t="s">
        <v>108</v>
      </c>
      <c r="DK110">
        <v>34003</v>
      </c>
      <c r="DM110" t="s">
        <v>144</v>
      </c>
      <c r="DN110">
        <v>48811</v>
      </c>
      <c r="DO110" t="s">
        <v>37</v>
      </c>
      <c r="DP110" t="s">
        <v>38</v>
      </c>
      <c r="DS110" t="s">
        <v>38</v>
      </c>
      <c r="DT110">
        <v>40.842799999999997</v>
      </c>
      <c r="DU110">
        <v>-74.066100000000006</v>
      </c>
      <c r="DV110" t="s">
        <v>39</v>
      </c>
      <c r="DW110" t="s">
        <v>144</v>
      </c>
      <c r="DX110" t="s">
        <v>34</v>
      </c>
      <c r="DY110">
        <v>0</v>
      </c>
      <c r="DZ110" t="s">
        <v>41</v>
      </c>
      <c r="EA110">
        <v>8</v>
      </c>
      <c r="EC110" t="s">
        <v>47</v>
      </c>
      <c r="ED110" t="s">
        <v>48</v>
      </c>
      <c r="EE110">
        <v>1.5825500000000001E-3</v>
      </c>
      <c r="EF110" t="s">
        <v>44</v>
      </c>
      <c r="EG110">
        <v>9387111</v>
      </c>
      <c r="EJ110">
        <v>98309613</v>
      </c>
      <c r="EL110">
        <v>300</v>
      </c>
      <c r="EM110">
        <v>145753614</v>
      </c>
      <c r="EO110">
        <v>2275050012</v>
      </c>
      <c r="EP110">
        <v>2</v>
      </c>
      <c r="EQ110" t="s">
        <v>34</v>
      </c>
      <c r="ER110" t="s">
        <v>108</v>
      </c>
      <c r="ES110">
        <v>34003</v>
      </c>
      <c r="EU110" t="s">
        <v>144</v>
      </c>
      <c r="EV110">
        <v>48811</v>
      </c>
      <c r="EW110" t="s">
        <v>37</v>
      </c>
      <c r="EX110" t="s">
        <v>38</v>
      </c>
      <c r="FA110" t="s">
        <v>38</v>
      </c>
      <c r="FB110">
        <v>40.842799999999997</v>
      </c>
      <c r="FC110">
        <v>-74.066100000000006</v>
      </c>
      <c r="FD110" t="s">
        <v>39</v>
      </c>
      <c r="FE110" t="s">
        <v>144</v>
      </c>
      <c r="FF110" t="s">
        <v>34</v>
      </c>
      <c r="FG110">
        <v>0</v>
      </c>
      <c r="FH110" t="s">
        <v>41</v>
      </c>
      <c r="FI110">
        <v>8</v>
      </c>
      <c r="FK110" t="s">
        <v>45</v>
      </c>
      <c r="FL110" t="s">
        <v>46</v>
      </c>
      <c r="FM110">
        <v>2.3956499999999999E-2</v>
      </c>
      <c r="FN110" t="s">
        <v>44</v>
      </c>
      <c r="FO110">
        <v>9387111</v>
      </c>
      <c r="FR110">
        <v>98309613</v>
      </c>
      <c r="FT110">
        <v>300</v>
      </c>
      <c r="FU110">
        <v>145753114</v>
      </c>
      <c r="FW110">
        <v>2275050012</v>
      </c>
      <c r="FX110">
        <v>2</v>
      </c>
      <c r="FY110" t="s">
        <v>34</v>
      </c>
      <c r="FZ110" t="s">
        <v>108</v>
      </c>
      <c r="GA110">
        <v>34003</v>
      </c>
      <c r="GC110" t="s">
        <v>144</v>
      </c>
      <c r="GD110">
        <v>48811</v>
      </c>
      <c r="GE110" t="s">
        <v>37</v>
      </c>
      <c r="GF110" t="s">
        <v>38</v>
      </c>
      <c r="GI110" t="s">
        <v>38</v>
      </c>
      <c r="GJ110">
        <v>40.842799999999997</v>
      </c>
      <c r="GK110">
        <v>-74.066100000000006</v>
      </c>
      <c r="GL110" t="s">
        <v>39</v>
      </c>
      <c r="GM110" t="s">
        <v>144</v>
      </c>
      <c r="GN110" t="s">
        <v>34</v>
      </c>
      <c r="GO110">
        <v>0</v>
      </c>
      <c r="GP110" t="s">
        <v>41</v>
      </c>
      <c r="GQ110">
        <v>8</v>
      </c>
      <c r="GS110" t="s">
        <v>42</v>
      </c>
      <c r="GT110" t="s">
        <v>43</v>
      </c>
      <c r="GU110">
        <v>3.61123E-2</v>
      </c>
      <c r="GV110" t="s">
        <v>44</v>
      </c>
    </row>
    <row r="111" spans="1:204" x14ac:dyDescent="0.25">
      <c r="A111">
        <v>9387111</v>
      </c>
      <c r="D111">
        <v>98309613</v>
      </c>
      <c r="F111">
        <v>300</v>
      </c>
      <c r="G111">
        <v>145753114</v>
      </c>
      <c r="I111">
        <v>2275050012</v>
      </c>
      <c r="J111">
        <v>2</v>
      </c>
      <c r="K111" t="s">
        <v>34</v>
      </c>
      <c r="L111" t="s">
        <v>108</v>
      </c>
      <c r="M111">
        <v>34003</v>
      </c>
      <c r="O111" t="s">
        <v>144</v>
      </c>
      <c r="P111">
        <v>48811</v>
      </c>
      <c r="Q111" t="s">
        <v>37</v>
      </c>
      <c r="R111" t="s">
        <v>38</v>
      </c>
      <c r="U111" t="s">
        <v>38</v>
      </c>
      <c r="V111">
        <v>40.842799999999997</v>
      </c>
      <c r="W111">
        <v>-74.066100000000006</v>
      </c>
      <c r="X111" t="s">
        <v>39</v>
      </c>
      <c r="Y111" t="s">
        <v>144</v>
      </c>
      <c r="Z111" t="s">
        <v>34</v>
      </c>
      <c r="AA111">
        <v>0</v>
      </c>
      <c r="AB111" t="s">
        <v>41</v>
      </c>
      <c r="AC111">
        <v>8</v>
      </c>
      <c r="AE111" t="s">
        <v>53</v>
      </c>
      <c r="AF111" t="s">
        <v>54</v>
      </c>
      <c r="AG111">
        <v>8.9383799999999999E-2</v>
      </c>
      <c r="AH111" t="s">
        <v>44</v>
      </c>
      <c r="AI111">
        <v>9387111</v>
      </c>
      <c r="AL111">
        <v>98309613</v>
      </c>
      <c r="AN111">
        <v>300</v>
      </c>
      <c r="AO111">
        <v>145753114</v>
      </c>
      <c r="AQ111">
        <v>2275050012</v>
      </c>
      <c r="AR111">
        <v>2</v>
      </c>
      <c r="AS111" t="s">
        <v>34</v>
      </c>
      <c r="AT111" t="s">
        <v>108</v>
      </c>
      <c r="AU111">
        <v>34003</v>
      </c>
      <c r="AW111" t="s">
        <v>144</v>
      </c>
      <c r="AX111">
        <v>48811</v>
      </c>
      <c r="AY111" t="s">
        <v>37</v>
      </c>
      <c r="AZ111" t="s">
        <v>38</v>
      </c>
      <c r="BC111" t="s">
        <v>38</v>
      </c>
      <c r="BD111">
        <v>40.842799999999997</v>
      </c>
      <c r="BE111">
        <v>-74.066100000000006</v>
      </c>
      <c r="BF111" t="s">
        <v>39</v>
      </c>
      <c r="BG111" t="s">
        <v>144</v>
      </c>
      <c r="BH111" t="s">
        <v>34</v>
      </c>
      <c r="BI111">
        <v>0</v>
      </c>
      <c r="BJ111" t="s">
        <v>41</v>
      </c>
      <c r="BK111">
        <v>8</v>
      </c>
      <c r="BM111" t="s">
        <v>51</v>
      </c>
      <c r="BN111" t="s">
        <v>52</v>
      </c>
      <c r="BO111">
        <v>1.6308099999999999E-2</v>
      </c>
      <c r="BP111" t="s">
        <v>44</v>
      </c>
      <c r="BQ111">
        <v>9387111</v>
      </c>
      <c r="BT111">
        <v>98309613</v>
      </c>
      <c r="BV111">
        <v>300</v>
      </c>
      <c r="BW111">
        <v>166468814</v>
      </c>
      <c r="BY111">
        <v>2275050012</v>
      </c>
      <c r="BZ111">
        <v>2</v>
      </c>
      <c r="CA111" t="s">
        <v>34</v>
      </c>
      <c r="CB111" t="s">
        <v>108</v>
      </c>
      <c r="CC111">
        <v>34003</v>
      </c>
      <c r="CE111" t="s">
        <v>144</v>
      </c>
      <c r="CF111">
        <v>48811</v>
      </c>
      <c r="CG111" t="s">
        <v>37</v>
      </c>
      <c r="CH111" t="s">
        <v>38</v>
      </c>
      <c r="CK111" t="s">
        <v>38</v>
      </c>
      <c r="CL111">
        <v>40.842799999999997</v>
      </c>
      <c r="CM111">
        <v>-74.066100000000006</v>
      </c>
      <c r="CN111" t="s">
        <v>39</v>
      </c>
      <c r="CO111" t="s">
        <v>144</v>
      </c>
      <c r="CP111" t="s">
        <v>34</v>
      </c>
      <c r="CQ111">
        <v>0</v>
      </c>
      <c r="CR111" t="s">
        <v>41</v>
      </c>
      <c r="CS111">
        <v>8</v>
      </c>
      <c r="CU111" t="s">
        <v>49</v>
      </c>
      <c r="CV111" t="s">
        <v>50</v>
      </c>
      <c r="CW111">
        <v>4.1553100000000002E-4</v>
      </c>
      <c r="CX111" t="s">
        <v>44</v>
      </c>
      <c r="CY111">
        <v>9387111</v>
      </c>
      <c r="DB111">
        <v>98309613</v>
      </c>
      <c r="DD111">
        <v>300</v>
      </c>
      <c r="DE111">
        <v>137935514</v>
      </c>
      <c r="DG111">
        <v>2275050012</v>
      </c>
      <c r="DH111">
        <v>2</v>
      </c>
      <c r="DI111" t="s">
        <v>34</v>
      </c>
      <c r="DJ111" t="s">
        <v>108</v>
      </c>
      <c r="DK111">
        <v>34003</v>
      </c>
      <c r="DM111" t="s">
        <v>144</v>
      </c>
      <c r="DN111">
        <v>48811</v>
      </c>
      <c r="DO111" t="s">
        <v>37</v>
      </c>
      <c r="DP111" t="s">
        <v>38</v>
      </c>
      <c r="DS111" t="s">
        <v>38</v>
      </c>
      <c r="DT111">
        <v>40.842799999999997</v>
      </c>
      <c r="DU111">
        <v>-74.066100000000006</v>
      </c>
      <c r="DV111" t="s">
        <v>39</v>
      </c>
      <c r="DW111" t="s">
        <v>144</v>
      </c>
      <c r="DX111" t="s">
        <v>34</v>
      </c>
      <c r="DY111">
        <v>0</v>
      </c>
      <c r="DZ111" t="s">
        <v>41</v>
      </c>
      <c r="EA111">
        <v>8</v>
      </c>
      <c r="EC111" t="s">
        <v>47</v>
      </c>
      <c r="ED111" t="s">
        <v>48</v>
      </c>
      <c r="EE111">
        <v>1.58596</v>
      </c>
      <c r="EF111" t="s">
        <v>44</v>
      </c>
      <c r="EG111">
        <v>9387111</v>
      </c>
      <c r="EJ111">
        <v>98309613</v>
      </c>
      <c r="EL111">
        <v>300</v>
      </c>
      <c r="EM111">
        <v>145753414</v>
      </c>
      <c r="EO111">
        <v>2275050012</v>
      </c>
      <c r="EP111">
        <v>2</v>
      </c>
      <c r="EQ111" t="s">
        <v>34</v>
      </c>
      <c r="ER111" t="s">
        <v>108</v>
      </c>
      <c r="ES111">
        <v>34003</v>
      </c>
      <c r="EU111" t="s">
        <v>144</v>
      </c>
      <c r="EV111">
        <v>48811</v>
      </c>
      <c r="EW111" t="s">
        <v>37</v>
      </c>
      <c r="EX111" t="s">
        <v>38</v>
      </c>
      <c r="FA111" t="s">
        <v>38</v>
      </c>
      <c r="FB111">
        <v>40.842799999999997</v>
      </c>
      <c r="FC111">
        <v>-74.066100000000006</v>
      </c>
      <c r="FD111" t="s">
        <v>39</v>
      </c>
      <c r="FE111" t="s">
        <v>144</v>
      </c>
      <c r="FF111" t="s">
        <v>34</v>
      </c>
      <c r="FG111">
        <v>0</v>
      </c>
      <c r="FH111" t="s">
        <v>41</v>
      </c>
      <c r="FI111">
        <v>8</v>
      </c>
      <c r="FK111" t="s">
        <v>45</v>
      </c>
      <c r="FL111" t="s">
        <v>46</v>
      </c>
      <c r="FM111">
        <v>4.8679700000000001E-3</v>
      </c>
      <c r="FN111" t="s">
        <v>44</v>
      </c>
      <c r="FO111">
        <v>9387111</v>
      </c>
      <c r="FR111">
        <v>98309613</v>
      </c>
      <c r="FT111">
        <v>300</v>
      </c>
      <c r="FU111">
        <v>145753014</v>
      </c>
      <c r="FW111">
        <v>2275050012</v>
      </c>
      <c r="FX111">
        <v>2</v>
      </c>
      <c r="FY111" t="s">
        <v>34</v>
      </c>
      <c r="FZ111" t="s">
        <v>108</v>
      </c>
      <c r="GA111">
        <v>34003</v>
      </c>
      <c r="GC111" t="s">
        <v>144</v>
      </c>
      <c r="GD111">
        <v>48811</v>
      </c>
      <c r="GE111" t="s">
        <v>37</v>
      </c>
      <c r="GF111" t="s">
        <v>38</v>
      </c>
      <c r="GI111" t="s">
        <v>38</v>
      </c>
      <c r="GJ111">
        <v>40.842799999999997</v>
      </c>
      <c r="GK111">
        <v>-74.066100000000006</v>
      </c>
      <c r="GL111" t="s">
        <v>39</v>
      </c>
      <c r="GM111" t="s">
        <v>144</v>
      </c>
      <c r="GN111" t="s">
        <v>34</v>
      </c>
      <c r="GO111">
        <v>0</v>
      </c>
      <c r="GP111" t="s">
        <v>41</v>
      </c>
      <c r="GQ111">
        <v>8</v>
      </c>
      <c r="GS111" t="s">
        <v>42</v>
      </c>
      <c r="GT111" t="s">
        <v>43</v>
      </c>
      <c r="GU111">
        <v>7.5372900000000003E-3</v>
      </c>
      <c r="GV111" t="s">
        <v>44</v>
      </c>
    </row>
    <row r="112" spans="1:204" x14ac:dyDescent="0.25">
      <c r="A112">
        <v>9387111</v>
      </c>
      <c r="D112">
        <v>98309613</v>
      </c>
      <c r="F112">
        <v>300</v>
      </c>
      <c r="G112">
        <v>166468814</v>
      </c>
      <c r="I112">
        <v>2275050012</v>
      </c>
      <c r="J112">
        <v>2</v>
      </c>
      <c r="K112" t="s">
        <v>34</v>
      </c>
      <c r="L112" t="s">
        <v>108</v>
      </c>
      <c r="M112">
        <v>34003</v>
      </c>
      <c r="O112" t="s">
        <v>144</v>
      </c>
      <c r="P112">
        <v>48811</v>
      </c>
      <c r="Q112" t="s">
        <v>37</v>
      </c>
      <c r="R112" t="s">
        <v>38</v>
      </c>
      <c r="U112" t="s">
        <v>38</v>
      </c>
      <c r="V112">
        <v>40.842799999999997</v>
      </c>
      <c r="W112">
        <v>-74.066100000000006</v>
      </c>
      <c r="X112" t="s">
        <v>39</v>
      </c>
      <c r="Y112" t="s">
        <v>144</v>
      </c>
      <c r="Z112" t="s">
        <v>34</v>
      </c>
      <c r="AA112">
        <v>0</v>
      </c>
      <c r="AB112" t="s">
        <v>41</v>
      </c>
      <c r="AC112">
        <v>8</v>
      </c>
      <c r="AE112" t="s">
        <v>53</v>
      </c>
      <c r="AF112" t="s">
        <v>54</v>
      </c>
      <c r="AG112">
        <v>8.7457599999999996E-2</v>
      </c>
      <c r="AH112" t="s">
        <v>44</v>
      </c>
      <c r="AI112">
        <v>9387111</v>
      </c>
      <c r="AL112">
        <v>98309613</v>
      </c>
      <c r="AN112">
        <v>300</v>
      </c>
      <c r="AO112">
        <v>166468714</v>
      </c>
      <c r="AQ112">
        <v>2275050012</v>
      </c>
      <c r="AR112">
        <v>2</v>
      </c>
      <c r="AS112" t="s">
        <v>34</v>
      </c>
      <c r="AT112" t="s">
        <v>108</v>
      </c>
      <c r="AU112">
        <v>34003</v>
      </c>
      <c r="AW112" t="s">
        <v>144</v>
      </c>
      <c r="AX112">
        <v>48811</v>
      </c>
      <c r="AY112" t="s">
        <v>37</v>
      </c>
      <c r="AZ112" t="s">
        <v>38</v>
      </c>
      <c r="BC112" t="s">
        <v>38</v>
      </c>
      <c r="BD112">
        <v>40.842799999999997</v>
      </c>
      <c r="BE112">
        <v>-74.066100000000006</v>
      </c>
      <c r="BF112" t="s">
        <v>39</v>
      </c>
      <c r="BG112" t="s">
        <v>144</v>
      </c>
      <c r="BH112" t="s">
        <v>34</v>
      </c>
      <c r="BI112">
        <v>0</v>
      </c>
      <c r="BJ112" t="s">
        <v>41</v>
      </c>
      <c r="BK112">
        <v>8</v>
      </c>
      <c r="BM112" t="s">
        <v>51</v>
      </c>
      <c r="BN112" t="s">
        <v>52</v>
      </c>
      <c r="BO112">
        <v>1.89628E-3</v>
      </c>
      <c r="BP112" t="s">
        <v>44</v>
      </c>
      <c r="BQ112">
        <v>9387111</v>
      </c>
      <c r="BT112">
        <v>98309613</v>
      </c>
      <c r="BV112">
        <v>300</v>
      </c>
      <c r="BW112">
        <v>145753214</v>
      </c>
      <c r="BY112">
        <v>2275050012</v>
      </c>
      <c r="BZ112">
        <v>2</v>
      </c>
      <c r="CA112" t="s">
        <v>34</v>
      </c>
      <c r="CB112" t="s">
        <v>108</v>
      </c>
      <c r="CC112">
        <v>34003</v>
      </c>
      <c r="CE112" t="s">
        <v>144</v>
      </c>
      <c r="CF112">
        <v>48811</v>
      </c>
      <c r="CG112" t="s">
        <v>37</v>
      </c>
      <c r="CH112" t="s">
        <v>38</v>
      </c>
      <c r="CK112" t="s">
        <v>38</v>
      </c>
      <c r="CL112">
        <v>40.842799999999997</v>
      </c>
      <c r="CM112">
        <v>-74.066100000000006</v>
      </c>
      <c r="CN112" t="s">
        <v>39</v>
      </c>
      <c r="CO112" t="s">
        <v>144</v>
      </c>
      <c r="CP112" t="s">
        <v>34</v>
      </c>
      <c r="CQ112">
        <v>0</v>
      </c>
      <c r="CR112" t="s">
        <v>41</v>
      </c>
      <c r="CS112">
        <v>8</v>
      </c>
      <c r="CU112" t="s">
        <v>49</v>
      </c>
      <c r="CV112" t="s">
        <v>50</v>
      </c>
      <c r="CW112">
        <v>1.5825500000000001E-3</v>
      </c>
      <c r="CX112" t="s">
        <v>44</v>
      </c>
      <c r="CY112">
        <v>9387111</v>
      </c>
      <c r="DB112">
        <v>98309613</v>
      </c>
      <c r="DD112">
        <v>300</v>
      </c>
      <c r="DE112">
        <v>166468814</v>
      </c>
      <c r="DG112">
        <v>2275050012</v>
      </c>
      <c r="DH112">
        <v>2</v>
      </c>
      <c r="DI112" t="s">
        <v>34</v>
      </c>
      <c r="DJ112" t="s">
        <v>108</v>
      </c>
      <c r="DK112">
        <v>34003</v>
      </c>
      <c r="DM112" t="s">
        <v>144</v>
      </c>
      <c r="DN112">
        <v>48811</v>
      </c>
      <c r="DO112" t="s">
        <v>37</v>
      </c>
      <c r="DP112" t="s">
        <v>38</v>
      </c>
      <c r="DS112" t="s">
        <v>38</v>
      </c>
      <c r="DT112">
        <v>40.842799999999997</v>
      </c>
      <c r="DU112">
        <v>-74.066100000000006</v>
      </c>
      <c r="DV112" t="s">
        <v>39</v>
      </c>
      <c r="DW112" t="s">
        <v>144</v>
      </c>
      <c r="DX112" t="s">
        <v>34</v>
      </c>
      <c r="DY112">
        <v>0</v>
      </c>
      <c r="DZ112" t="s">
        <v>41</v>
      </c>
      <c r="EA112">
        <v>8</v>
      </c>
      <c r="EC112" t="s">
        <v>47</v>
      </c>
      <c r="ED112" t="s">
        <v>48</v>
      </c>
      <c r="EE112">
        <v>4.1553100000000002E-4</v>
      </c>
      <c r="EF112" t="s">
        <v>44</v>
      </c>
      <c r="EG112">
        <v>9387111</v>
      </c>
      <c r="EJ112">
        <v>98309613</v>
      </c>
      <c r="EL112">
        <v>300</v>
      </c>
      <c r="EM112">
        <v>137935514</v>
      </c>
      <c r="EO112">
        <v>2275050012</v>
      </c>
      <c r="EP112">
        <v>2</v>
      </c>
      <c r="EQ112" t="s">
        <v>34</v>
      </c>
      <c r="ER112" t="s">
        <v>108</v>
      </c>
      <c r="ES112">
        <v>34003</v>
      </c>
      <c r="EU112" t="s">
        <v>144</v>
      </c>
      <c r="EV112">
        <v>48811</v>
      </c>
      <c r="EW112" t="s">
        <v>37</v>
      </c>
      <c r="EX112" t="s">
        <v>38</v>
      </c>
      <c r="FA112" t="s">
        <v>38</v>
      </c>
      <c r="FB112">
        <v>40.842799999999997</v>
      </c>
      <c r="FC112">
        <v>-74.066100000000006</v>
      </c>
      <c r="FD112" t="s">
        <v>39</v>
      </c>
      <c r="FE112" t="s">
        <v>144</v>
      </c>
      <c r="FF112" t="s">
        <v>34</v>
      </c>
      <c r="FG112">
        <v>0</v>
      </c>
      <c r="FH112" t="s">
        <v>41</v>
      </c>
      <c r="FI112">
        <v>8</v>
      </c>
      <c r="FK112" t="s">
        <v>45</v>
      </c>
      <c r="FL112" t="s">
        <v>46</v>
      </c>
      <c r="FM112">
        <v>0.50511099999999998</v>
      </c>
      <c r="FN112" t="s">
        <v>44</v>
      </c>
      <c r="FO112">
        <v>9387111</v>
      </c>
      <c r="FR112">
        <v>98309613</v>
      </c>
      <c r="FT112">
        <v>300</v>
      </c>
      <c r="FU112">
        <v>137935514</v>
      </c>
      <c r="FW112">
        <v>2275050012</v>
      </c>
      <c r="FX112">
        <v>2</v>
      </c>
      <c r="FY112" t="s">
        <v>34</v>
      </c>
      <c r="FZ112" t="s">
        <v>108</v>
      </c>
      <c r="GA112">
        <v>34003</v>
      </c>
      <c r="GC112" t="s">
        <v>144</v>
      </c>
      <c r="GD112">
        <v>48811</v>
      </c>
      <c r="GE112" t="s">
        <v>37</v>
      </c>
      <c r="GF112" t="s">
        <v>38</v>
      </c>
      <c r="GI112" t="s">
        <v>38</v>
      </c>
      <c r="GJ112">
        <v>40.842799999999997</v>
      </c>
      <c r="GK112">
        <v>-74.066100000000006</v>
      </c>
      <c r="GL112" t="s">
        <v>39</v>
      </c>
      <c r="GM112" t="s">
        <v>144</v>
      </c>
      <c r="GN112" t="s">
        <v>34</v>
      </c>
      <c r="GO112">
        <v>0</v>
      </c>
      <c r="GP112" t="s">
        <v>41</v>
      </c>
      <c r="GQ112">
        <v>8</v>
      </c>
      <c r="GS112" t="s">
        <v>42</v>
      </c>
      <c r="GT112" t="s">
        <v>43</v>
      </c>
      <c r="GU112">
        <v>4.7333800000000004</v>
      </c>
      <c r="GV112" t="s">
        <v>44</v>
      </c>
    </row>
    <row r="113" spans="1:204" x14ac:dyDescent="0.25">
      <c r="A113">
        <v>9387111</v>
      </c>
      <c r="D113">
        <v>98309613</v>
      </c>
      <c r="F113">
        <v>300</v>
      </c>
      <c r="G113">
        <v>166469014</v>
      </c>
      <c r="I113">
        <v>2275050012</v>
      </c>
      <c r="J113">
        <v>2</v>
      </c>
      <c r="K113" t="s">
        <v>34</v>
      </c>
      <c r="L113" t="s">
        <v>108</v>
      </c>
      <c r="M113">
        <v>34003</v>
      </c>
      <c r="O113" t="s">
        <v>144</v>
      </c>
      <c r="P113">
        <v>48811</v>
      </c>
      <c r="Q113" t="s">
        <v>37</v>
      </c>
      <c r="R113" t="s">
        <v>38</v>
      </c>
      <c r="U113" t="s">
        <v>38</v>
      </c>
      <c r="V113">
        <v>40.842799999999997</v>
      </c>
      <c r="W113">
        <v>-74.066100000000006</v>
      </c>
      <c r="X113" t="s">
        <v>39</v>
      </c>
      <c r="Y113" t="s">
        <v>144</v>
      </c>
      <c r="Z113" t="s">
        <v>34</v>
      </c>
      <c r="AA113">
        <v>0</v>
      </c>
      <c r="AB113" t="s">
        <v>41</v>
      </c>
      <c r="AC113">
        <v>8</v>
      </c>
      <c r="AE113" t="s">
        <v>53</v>
      </c>
      <c r="AF113" t="s">
        <v>54</v>
      </c>
      <c r="AG113">
        <v>0.32523099999999999</v>
      </c>
      <c r="AH113" t="s">
        <v>44</v>
      </c>
      <c r="AI113">
        <v>9387111</v>
      </c>
      <c r="AL113">
        <v>98309613</v>
      </c>
      <c r="AN113">
        <v>300</v>
      </c>
      <c r="AO113">
        <v>145753214</v>
      </c>
      <c r="AQ113">
        <v>2275050012</v>
      </c>
      <c r="AR113">
        <v>2</v>
      </c>
      <c r="AS113" t="s">
        <v>34</v>
      </c>
      <c r="AT113" t="s">
        <v>108</v>
      </c>
      <c r="AU113">
        <v>34003</v>
      </c>
      <c r="AW113" t="s">
        <v>144</v>
      </c>
      <c r="AX113">
        <v>48811</v>
      </c>
      <c r="AY113" t="s">
        <v>37</v>
      </c>
      <c r="AZ113" t="s">
        <v>38</v>
      </c>
      <c r="BC113" t="s">
        <v>38</v>
      </c>
      <c r="BD113">
        <v>40.842799999999997</v>
      </c>
      <c r="BE113">
        <v>-74.066100000000006</v>
      </c>
      <c r="BF113" t="s">
        <v>39</v>
      </c>
      <c r="BG113" t="s">
        <v>144</v>
      </c>
      <c r="BH113" t="s">
        <v>34</v>
      </c>
      <c r="BI113">
        <v>0</v>
      </c>
      <c r="BJ113" t="s">
        <v>41</v>
      </c>
      <c r="BK113">
        <v>8</v>
      </c>
      <c r="BM113" t="s">
        <v>51</v>
      </c>
      <c r="BN113" t="s">
        <v>52</v>
      </c>
      <c r="BO113">
        <v>2.4156099999999999E-3</v>
      </c>
      <c r="BP113" t="s">
        <v>44</v>
      </c>
      <c r="BQ113">
        <v>9387111</v>
      </c>
      <c r="BT113">
        <v>98309613</v>
      </c>
      <c r="BV113">
        <v>300</v>
      </c>
      <c r="BW113">
        <v>166469014</v>
      </c>
      <c r="BY113">
        <v>2275050012</v>
      </c>
      <c r="BZ113">
        <v>2</v>
      </c>
      <c r="CA113" t="s">
        <v>34</v>
      </c>
      <c r="CB113" t="s">
        <v>108</v>
      </c>
      <c r="CC113">
        <v>34003</v>
      </c>
      <c r="CE113" t="s">
        <v>144</v>
      </c>
      <c r="CF113">
        <v>48811</v>
      </c>
      <c r="CG113" t="s">
        <v>37</v>
      </c>
      <c r="CH113" t="s">
        <v>38</v>
      </c>
      <c r="CK113" t="s">
        <v>38</v>
      </c>
      <c r="CL113">
        <v>40.842799999999997</v>
      </c>
      <c r="CM113">
        <v>-74.066100000000006</v>
      </c>
      <c r="CN113" t="s">
        <v>39</v>
      </c>
      <c r="CO113" t="s">
        <v>144</v>
      </c>
      <c r="CP113" t="s">
        <v>34</v>
      </c>
      <c r="CQ113">
        <v>0</v>
      </c>
      <c r="CR113" t="s">
        <v>41</v>
      </c>
      <c r="CS113">
        <v>8</v>
      </c>
      <c r="CU113" t="s">
        <v>49</v>
      </c>
      <c r="CV113" t="s">
        <v>50</v>
      </c>
      <c r="CW113">
        <v>4.2259000000000003E-3</v>
      </c>
      <c r="CX113" t="s">
        <v>44</v>
      </c>
      <c r="CY113">
        <v>9387111</v>
      </c>
      <c r="DB113">
        <v>98309613</v>
      </c>
      <c r="DD113">
        <v>300</v>
      </c>
      <c r="DE113">
        <v>166469114</v>
      </c>
      <c r="DG113">
        <v>2275050012</v>
      </c>
      <c r="DH113">
        <v>2</v>
      </c>
      <c r="DI113" t="s">
        <v>34</v>
      </c>
      <c r="DJ113" t="s">
        <v>108</v>
      </c>
      <c r="DK113">
        <v>34003</v>
      </c>
      <c r="DM113" t="s">
        <v>144</v>
      </c>
      <c r="DN113">
        <v>48811</v>
      </c>
      <c r="DO113" t="s">
        <v>37</v>
      </c>
      <c r="DP113" t="s">
        <v>38</v>
      </c>
      <c r="DS113" t="s">
        <v>38</v>
      </c>
      <c r="DT113">
        <v>40.842799999999997</v>
      </c>
      <c r="DU113">
        <v>-74.066100000000006</v>
      </c>
      <c r="DV113" t="s">
        <v>39</v>
      </c>
      <c r="DW113" t="s">
        <v>144</v>
      </c>
      <c r="DX113" t="s">
        <v>34</v>
      </c>
      <c r="DY113">
        <v>0</v>
      </c>
      <c r="DZ113" t="s">
        <v>41</v>
      </c>
      <c r="EA113">
        <v>8</v>
      </c>
      <c r="EC113" t="s">
        <v>47</v>
      </c>
      <c r="ED113" t="s">
        <v>48</v>
      </c>
      <c r="EE113">
        <v>5.3850100000000001E-5</v>
      </c>
      <c r="EF113" t="s">
        <v>44</v>
      </c>
      <c r="EG113">
        <v>9387111</v>
      </c>
      <c r="EJ113">
        <v>98309613</v>
      </c>
      <c r="EL113">
        <v>300</v>
      </c>
      <c r="EM113">
        <v>145753214</v>
      </c>
      <c r="EO113">
        <v>2275050012</v>
      </c>
      <c r="EP113">
        <v>2</v>
      </c>
      <c r="EQ113" t="s">
        <v>34</v>
      </c>
      <c r="ER113" t="s">
        <v>108</v>
      </c>
      <c r="ES113">
        <v>34003</v>
      </c>
      <c r="EU113" t="s">
        <v>144</v>
      </c>
      <c r="EV113">
        <v>48811</v>
      </c>
      <c r="EW113" t="s">
        <v>37</v>
      </c>
      <c r="EX113" t="s">
        <v>38</v>
      </c>
      <c r="FA113" t="s">
        <v>38</v>
      </c>
      <c r="FB113">
        <v>40.842799999999997</v>
      </c>
      <c r="FC113">
        <v>-74.066100000000006</v>
      </c>
      <c r="FD113" t="s">
        <v>39</v>
      </c>
      <c r="FE113" t="s">
        <v>144</v>
      </c>
      <c r="FF113" t="s">
        <v>34</v>
      </c>
      <c r="FG113">
        <v>0</v>
      </c>
      <c r="FH113" t="s">
        <v>41</v>
      </c>
      <c r="FI113">
        <v>8</v>
      </c>
      <c r="FK113" t="s">
        <v>45</v>
      </c>
      <c r="FL113" t="s">
        <v>46</v>
      </c>
      <c r="FM113">
        <v>9.4605899999999996E-4</v>
      </c>
      <c r="FN113" t="s">
        <v>44</v>
      </c>
      <c r="FO113">
        <v>9387111</v>
      </c>
      <c r="FR113">
        <v>98309613</v>
      </c>
      <c r="FT113">
        <v>300</v>
      </c>
      <c r="FU113">
        <v>145753414</v>
      </c>
      <c r="FW113">
        <v>2275050012</v>
      </c>
      <c r="FX113">
        <v>2</v>
      </c>
      <c r="FY113" t="s">
        <v>34</v>
      </c>
      <c r="FZ113" t="s">
        <v>108</v>
      </c>
      <c r="GA113">
        <v>34003</v>
      </c>
      <c r="GC113" t="s">
        <v>144</v>
      </c>
      <c r="GD113">
        <v>48811</v>
      </c>
      <c r="GE113" t="s">
        <v>37</v>
      </c>
      <c r="GF113" t="s">
        <v>38</v>
      </c>
      <c r="GI113" t="s">
        <v>38</v>
      </c>
      <c r="GJ113">
        <v>40.842799999999997</v>
      </c>
      <c r="GK113">
        <v>-74.066100000000006</v>
      </c>
      <c r="GL113" t="s">
        <v>39</v>
      </c>
      <c r="GM113" t="s">
        <v>144</v>
      </c>
      <c r="GN113" t="s">
        <v>34</v>
      </c>
      <c r="GO113">
        <v>0</v>
      </c>
      <c r="GP113" t="s">
        <v>41</v>
      </c>
      <c r="GQ113">
        <v>8</v>
      </c>
      <c r="GS113" t="s">
        <v>42</v>
      </c>
      <c r="GT113" t="s">
        <v>43</v>
      </c>
      <c r="GU113">
        <v>2.1888600000000001E-2</v>
      </c>
      <c r="GV113" t="s">
        <v>44</v>
      </c>
    </row>
    <row r="114" spans="1:204" x14ac:dyDescent="0.25">
      <c r="A114">
        <v>9387111</v>
      </c>
      <c r="D114">
        <v>98309613</v>
      </c>
      <c r="F114">
        <v>300</v>
      </c>
      <c r="G114">
        <v>145753014</v>
      </c>
      <c r="I114">
        <v>2275050012</v>
      </c>
      <c r="J114">
        <v>2</v>
      </c>
      <c r="K114" t="s">
        <v>34</v>
      </c>
      <c r="L114" t="s">
        <v>108</v>
      </c>
      <c r="M114">
        <v>34003</v>
      </c>
      <c r="O114" t="s">
        <v>144</v>
      </c>
      <c r="P114">
        <v>48811</v>
      </c>
      <c r="Q114" t="s">
        <v>37</v>
      </c>
      <c r="R114" t="s">
        <v>38</v>
      </c>
      <c r="U114" t="s">
        <v>38</v>
      </c>
      <c r="V114">
        <v>40.842799999999997</v>
      </c>
      <c r="W114">
        <v>-74.066100000000006</v>
      </c>
      <c r="X114" t="s">
        <v>39</v>
      </c>
      <c r="Y114" t="s">
        <v>144</v>
      </c>
      <c r="Z114" t="s">
        <v>34</v>
      </c>
      <c r="AA114">
        <v>0</v>
      </c>
      <c r="AB114" t="s">
        <v>41</v>
      </c>
      <c r="AC114">
        <v>8</v>
      </c>
      <c r="AE114" t="s">
        <v>53</v>
      </c>
      <c r="AF114" t="s">
        <v>54</v>
      </c>
      <c r="AG114">
        <v>3.9358200000000003E-2</v>
      </c>
      <c r="AH114" t="s">
        <v>44</v>
      </c>
      <c r="AI114">
        <v>9387111</v>
      </c>
      <c r="AL114">
        <v>98309613</v>
      </c>
      <c r="AN114">
        <v>300</v>
      </c>
      <c r="AO114">
        <v>145753514</v>
      </c>
      <c r="AQ114">
        <v>2275050012</v>
      </c>
      <c r="AR114">
        <v>2</v>
      </c>
      <c r="AS114" t="s">
        <v>34</v>
      </c>
      <c r="AT114" t="s">
        <v>108</v>
      </c>
      <c r="AU114">
        <v>34003</v>
      </c>
      <c r="AW114" t="s">
        <v>144</v>
      </c>
      <c r="AX114">
        <v>48811</v>
      </c>
      <c r="AY114" t="s">
        <v>37</v>
      </c>
      <c r="AZ114" t="s">
        <v>38</v>
      </c>
      <c r="BC114" t="s">
        <v>38</v>
      </c>
      <c r="BD114">
        <v>40.842799999999997</v>
      </c>
      <c r="BE114">
        <v>-74.066100000000006</v>
      </c>
      <c r="BF114" t="s">
        <v>39</v>
      </c>
      <c r="BG114" t="s">
        <v>144</v>
      </c>
      <c r="BH114" t="s">
        <v>34</v>
      </c>
      <c r="BI114">
        <v>0</v>
      </c>
      <c r="BJ114" t="s">
        <v>41</v>
      </c>
      <c r="BK114">
        <v>8</v>
      </c>
      <c r="BM114" t="s">
        <v>51</v>
      </c>
      <c r="BN114" t="s">
        <v>52</v>
      </c>
      <c r="BO114">
        <v>2.5088699999999999E-2</v>
      </c>
      <c r="BP114" t="s">
        <v>44</v>
      </c>
      <c r="BQ114">
        <v>9387111</v>
      </c>
      <c r="BT114">
        <v>98309613</v>
      </c>
      <c r="BV114">
        <v>300</v>
      </c>
      <c r="BW114">
        <v>166469314</v>
      </c>
      <c r="BY114">
        <v>2275050012</v>
      </c>
      <c r="BZ114">
        <v>2</v>
      </c>
      <c r="CA114" t="s">
        <v>34</v>
      </c>
      <c r="CB114" t="s">
        <v>108</v>
      </c>
      <c r="CC114">
        <v>34003</v>
      </c>
      <c r="CE114" t="s">
        <v>144</v>
      </c>
      <c r="CF114">
        <v>48811</v>
      </c>
      <c r="CG114" t="s">
        <v>37</v>
      </c>
      <c r="CH114" t="s">
        <v>38</v>
      </c>
      <c r="CK114" t="s">
        <v>38</v>
      </c>
      <c r="CL114">
        <v>40.842799999999997</v>
      </c>
      <c r="CM114">
        <v>-74.066100000000006</v>
      </c>
      <c r="CN114" t="s">
        <v>39</v>
      </c>
      <c r="CO114" t="s">
        <v>144</v>
      </c>
      <c r="CP114" t="s">
        <v>34</v>
      </c>
      <c r="CQ114">
        <v>0</v>
      </c>
      <c r="CR114" t="s">
        <v>41</v>
      </c>
      <c r="CS114">
        <v>8</v>
      </c>
      <c r="CU114" t="s">
        <v>49</v>
      </c>
      <c r="CV114" t="s">
        <v>50</v>
      </c>
      <c r="CW114">
        <v>1.89919E-3</v>
      </c>
      <c r="CX114" t="s">
        <v>44</v>
      </c>
      <c r="CY114">
        <v>9387111</v>
      </c>
      <c r="DB114">
        <v>98309613</v>
      </c>
      <c r="DD114">
        <v>300</v>
      </c>
      <c r="DE114">
        <v>166469214</v>
      </c>
      <c r="DG114">
        <v>2275050012</v>
      </c>
      <c r="DH114">
        <v>2</v>
      </c>
      <c r="DI114" t="s">
        <v>34</v>
      </c>
      <c r="DJ114" t="s">
        <v>108</v>
      </c>
      <c r="DK114">
        <v>34003</v>
      </c>
      <c r="DM114" t="s">
        <v>144</v>
      </c>
      <c r="DN114">
        <v>48811</v>
      </c>
      <c r="DO114" t="s">
        <v>37</v>
      </c>
      <c r="DP114" t="s">
        <v>38</v>
      </c>
      <c r="DS114" t="s">
        <v>38</v>
      </c>
      <c r="DT114">
        <v>40.842799999999997</v>
      </c>
      <c r="DU114">
        <v>-74.066100000000006</v>
      </c>
      <c r="DV114" t="s">
        <v>39</v>
      </c>
      <c r="DW114" t="s">
        <v>144</v>
      </c>
      <c r="DX114" t="s">
        <v>34</v>
      </c>
      <c r="DY114">
        <v>0</v>
      </c>
      <c r="DZ114" t="s">
        <v>41</v>
      </c>
      <c r="EA114">
        <v>8</v>
      </c>
      <c r="EC114" t="s">
        <v>47</v>
      </c>
      <c r="ED114" t="s">
        <v>48</v>
      </c>
      <c r="EE114">
        <v>4.7323999999999999E-4</v>
      </c>
      <c r="EF114" t="s">
        <v>44</v>
      </c>
      <c r="EG114">
        <v>9387111</v>
      </c>
      <c r="EJ114">
        <v>98309613</v>
      </c>
      <c r="EL114">
        <v>300</v>
      </c>
      <c r="EM114">
        <v>166469314</v>
      </c>
      <c r="EO114">
        <v>2275050012</v>
      </c>
      <c r="EP114">
        <v>2</v>
      </c>
      <c r="EQ114" t="s">
        <v>34</v>
      </c>
      <c r="ER114" t="s">
        <v>108</v>
      </c>
      <c r="ES114">
        <v>34003</v>
      </c>
      <c r="EU114" t="s">
        <v>144</v>
      </c>
      <c r="EV114">
        <v>48811</v>
      </c>
      <c r="EW114" t="s">
        <v>37</v>
      </c>
      <c r="EX114" t="s">
        <v>38</v>
      </c>
      <c r="FA114" t="s">
        <v>38</v>
      </c>
      <c r="FB114">
        <v>40.842799999999997</v>
      </c>
      <c r="FC114">
        <v>-74.066100000000006</v>
      </c>
      <c r="FD114" t="s">
        <v>39</v>
      </c>
      <c r="FE114" t="s">
        <v>144</v>
      </c>
      <c r="FF114" t="s">
        <v>34</v>
      </c>
      <c r="FG114">
        <v>0</v>
      </c>
      <c r="FH114" t="s">
        <v>41</v>
      </c>
      <c r="FI114">
        <v>8</v>
      </c>
      <c r="FK114" t="s">
        <v>45</v>
      </c>
      <c r="FL114" t="s">
        <v>46</v>
      </c>
      <c r="FM114">
        <v>1.1624199999999999E-2</v>
      </c>
      <c r="FN114" t="s">
        <v>44</v>
      </c>
      <c r="FO114">
        <v>9387111</v>
      </c>
      <c r="FR114">
        <v>98309613</v>
      </c>
      <c r="FT114">
        <v>300</v>
      </c>
      <c r="FU114">
        <v>166468814</v>
      </c>
      <c r="FW114">
        <v>2275050012</v>
      </c>
      <c r="FX114">
        <v>2</v>
      </c>
      <c r="FY114" t="s">
        <v>34</v>
      </c>
      <c r="FZ114" t="s">
        <v>108</v>
      </c>
      <c r="GA114">
        <v>34003</v>
      </c>
      <c r="GC114" t="s">
        <v>144</v>
      </c>
      <c r="GD114">
        <v>48811</v>
      </c>
      <c r="GE114" t="s">
        <v>37</v>
      </c>
      <c r="GF114" t="s">
        <v>38</v>
      </c>
      <c r="GI114" t="s">
        <v>38</v>
      </c>
      <c r="GJ114">
        <v>40.842799999999997</v>
      </c>
      <c r="GK114">
        <v>-74.066100000000006</v>
      </c>
      <c r="GL114" t="s">
        <v>39</v>
      </c>
      <c r="GM114" t="s">
        <v>144</v>
      </c>
      <c r="GN114" t="s">
        <v>34</v>
      </c>
      <c r="GO114">
        <v>0</v>
      </c>
      <c r="GP114" t="s">
        <v>41</v>
      </c>
      <c r="GQ114">
        <v>8</v>
      </c>
      <c r="GS114" t="s">
        <v>42</v>
      </c>
      <c r="GT114" t="s">
        <v>43</v>
      </c>
      <c r="GU114">
        <v>1.06514E-2</v>
      </c>
      <c r="GV114" t="s">
        <v>44</v>
      </c>
    </row>
    <row r="115" spans="1:204" x14ac:dyDescent="0.25">
      <c r="A115">
        <v>9387111</v>
      </c>
      <c r="D115">
        <v>98309613</v>
      </c>
      <c r="F115">
        <v>300</v>
      </c>
      <c r="G115">
        <v>166468714</v>
      </c>
      <c r="I115">
        <v>2275050012</v>
      </c>
      <c r="J115">
        <v>2</v>
      </c>
      <c r="K115" t="s">
        <v>34</v>
      </c>
      <c r="L115" t="s">
        <v>108</v>
      </c>
      <c r="M115">
        <v>34003</v>
      </c>
      <c r="O115" t="s">
        <v>144</v>
      </c>
      <c r="P115">
        <v>48811</v>
      </c>
      <c r="Q115" t="s">
        <v>37</v>
      </c>
      <c r="R115" t="s">
        <v>38</v>
      </c>
      <c r="U115" t="s">
        <v>38</v>
      </c>
      <c r="V115">
        <v>40.842799999999997</v>
      </c>
      <c r="W115">
        <v>-74.066100000000006</v>
      </c>
      <c r="X115" t="s">
        <v>39</v>
      </c>
      <c r="Y115" t="s">
        <v>144</v>
      </c>
      <c r="Z115" t="s">
        <v>34</v>
      </c>
      <c r="AA115">
        <v>0</v>
      </c>
      <c r="AB115" t="s">
        <v>41</v>
      </c>
      <c r="AC115">
        <v>8</v>
      </c>
      <c r="AE115" t="s">
        <v>53</v>
      </c>
      <c r="AF115" t="s">
        <v>54</v>
      </c>
      <c r="AG115">
        <v>4.3630000000000002E-2</v>
      </c>
      <c r="AH115" t="s">
        <v>44</v>
      </c>
      <c r="AI115">
        <v>9387111</v>
      </c>
      <c r="AL115">
        <v>98309613</v>
      </c>
      <c r="AN115">
        <v>300</v>
      </c>
      <c r="AO115">
        <v>166469314</v>
      </c>
      <c r="AQ115">
        <v>2275050012</v>
      </c>
      <c r="AR115">
        <v>2</v>
      </c>
      <c r="AS115" t="s">
        <v>34</v>
      </c>
      <c r="AT115" t="s">
        <v>108</v>
      </c>
      <c r="AU115">
        <v>34003</v>
      </c>
      <c r="AW115" t="s">
        <v>144</v>
      </c>
      <c r="AX115">
        <v>48811</v>
      </c>
      <c r="AY115" t="s">
        <v>37</v>
      </c>
      <c r="AZ115" t="s">
        <v>38</v>
      </c>
      <c r="BC115" t="s">
        <v>38</v>
      </c>
      <c r="BD115">
        <v>40.842799999999997</v>
      </c>
      <c r="BE115">
        <v>-74.066100000000006</v>
      </c>
      <c r="BF115" t="s">
        <v>39</v>
      </c>
      <c r="BG115" t="s">
        <v>144</v>
      </c>
      <c r="BH115" t="s">
        <v>34</v>
      </c>
      <c r="BI115">
        <v>0</v>
      </c>
      <c r="BJ115" t="s">
        <v>41</v>
      </c>
      <c r="BK115">
        <v>8</v>
      </c>
      <c r="BM115" t="s">
        <v>51</v>
      </c>
      <c r="BN115" t="s">
        <v>52</v>
      </c>
      <c r="BO115">
        <v>6.6002000000000005E-2</v>
      </c>
      <c r="BP115" t="s">
        <v>44</v>
      </c>
      <c r="BQ115">
        <v>9387111</v>
      </c>
      <c r="BT115">
        <v>98309613</v>
      </c>
      <c r="BV115">
        <v>300</v>
      </c>
      <c r="BW115">
        <v>137935514</v>
      </c>
      <c r="BY115">
        <v>2275050012</v>
      </c>
      <c r="BZ115">
        <v>2</v>
      </c>
      <c r="CA115" t="s">
        <v>34</v>
      </c>
      <c r="CB115" t="s">
        <v>108</v>
      </c>
      <c r="CC115">
        <v>34003</v>
      </c>
      <c r="CE115" t="s">
        <v>144</v>
      </c>
      <c r="CF115">
        <v>48811</v>
      </c>
      <c r="CG115" t="s">
        <v>37</v>
      </c>
      <c r="CH115" t="s">
        <v>38</v>
      </c>
      <c r="CK115" t="s">
        <v>38</v>
      </c>
      <c r="CL115">
        <v>40.842799999999997</v>
      </c>
      <c r="CM115">
        <v>-74.066100000000006</v>
      </c>
      <c r="CN115" t="s">
        <v>39</v>
      </c>
      <c r="CO115" t="s">
        <v>144</v>
      </c>
      <c r="CP115" t="s">
        <v>34</v>
      </c>
      <c r="CQ115">
        <v>0</v>
      </c>
      <c r="CR115" t="s">
        <v>41</v>
      </c>
      <c r="CS115">
        <v>8</v>
      </c>
      <c r="CU115" t="s">
        <v>49</v>
      </c>
      <c r="CV115" t="s">
        <v>50</v>
      </c>
      <c r="CW115">
        <v>1.62496</v>
      </c>
      <c r="CX115" t="s">
        <v>44</v>
      </c>
      <c r="CY115">
        <v>9387111</v>
      </c>
      <c r="DB115">
        <v>98309613</v>
      </c>
      <c r="DD115">
        <v>300</v>
      </c>
      <c r="DE115">
        <v>166469314</v>
      </c>
      <c r="DG115">
        <v>2275050012</v>
      </c>
      <c r="DH115">
        <v>2</v>
      </c>
      <c r="DI115" t="s">
        <v>34</v>
      </c>
      <c r="DJ115" t="s">
        <v>108</v>
      </c>
      <c r="DK115">
        <v>34003</v>
      </c>
      <c r="DM115" t="s">
        <v>144</v>
      </c>
      <c r="DN115">
        <v>48811</v>
      </c>
      <c r="DO115" t="s">
        <v>37</v>
      </c>
      <c r="DP115" t="s">
        <v>38</v>
      </c>
      <c r="DS115" t="s">
        <v>38</v>
      </c>
      <c r="DT115">
        <v>40.842799999999997</v>
      </c>
      <c r="DU115">
        <v>-74.066100000000006</v>
      </c>
      <c r="DV115" t="s">
        <v>39</v>
      </c>
      <c r="DW115" t="s">
        <v>144</v>
      </c>
      <c r="DX115" t="s">
        <v>34</v>
      </c>
      <c r="DY115">
        <v>0</v>
      </c>
      <c r="DZ115" t="s">
        <v>41</v>
      </c>
      <c r="EA115">
        <v>8</v>
      </c>
      <c r="EC115" t="s">
        <v>47</v>
      </c>
      <c r="ED115" t="s">
        <v>48</v>
      </c>
      <c r="EE115">
        <v>1.89919E-3</v>
      </c>
      <c r="EF115" t="s">
        <v>44</v>
      </c>
      <c r="EG115">
        <v>9387111</v>
      </c>
      <c r="EJ115">
        <v>98309613</v>
      </c>
      <c r="EL115">
        <v>300</v>
      </c>
      <c r="EM115">
        <v>145753014</v>
      </c>
      <c r="EO115">
        <v>2275050012</v>
      </c>
      <c r="EP115">
        <v>2</v>
      </c>
      <c r="EQ115" t="s">
        <v>34</v>
      </c>
      <c r="ER115" t="s">
        <v>108</v>
      </c>
      <c r="ES115">
        <v>34003</v>
      </c>
      <c r="EU115" t="s">
        <v>144</v>
      </c>
      <c r="EV115">
        <v>48811</v>
      </c>
      <c r="EW115" t="s">
        <v>37</v>
      </c>
      <c r="EX115" t="s">
        <v>38</v>
      </c>
      <c r="FA115" t="s">
        <v>38</v>
      </c>
      <c r="FB115">
        <v>40.842799999999997</v>
      </c>
      <c r="FC115">
        <v>-74.066100000000006</v>
      </c>
      <c r="FD115" t="s">
        <v>39</v>
      </c>
      <c r="FE115" t="s">
        <v>144</v>
      </c>
      <c r="FF115" t="s">
        <v>34</v>
      </c>
      <c r="FG115">
        <v>0</v>
      </c>
      <c r="FH115" t="s">
        <v>41</v>
      </c>
      <c r="FI115">
        <v>8</v>
      </c>
      <c r="FK115" t="s">
        <v>45</v>
      </c>
      <c r="FL115" t="s">
        <v>46</v>
      </c>
      <c r="FM115">
        <v>1.8928E-3</v>
      </c>
      <c r="FN115" t="s">
        <v>44</v>
      </c>
      <c r="FO115">
        <v>9387111</v>
      </c>
      <c r="FR115">
        <v>98309613</v>
      </c>
      <c r="FT115">
        <v>300</v>
      </c>
      <c r="FU115">
        <v>145753614</v>
      </c>
      <c r="FW115">
        <v>2275050012</v>
      </c>
      <c r="FX115">
        <v>2</v>
      </c>
      <c r="FY115" t="s">
        <v>34</v>
      </c>
      <c r="FZ115" t="s">
        <v>108</v>
      </c>
      <c r="GA115">
        <v>34003</v>
      </c>
      <c r="GC115" t="s">
        <v>144</v>
      </c>
      <c r="GD115">
        <v>48811</v>
      </c>
      <c r="GE115" t="s">
        <v>37</v>
      </c>
      <c r="GF115" t="s">
        <v>38</v>
      </c>
      <c r="GI115" t="s">
        <v>38</v>
      </c>
      <c r="GJ115">
        <v>40.842799999999997</v>
      </c>
      <c r="GK115">
        <v>-74.066100000000006</v>
      </c>
      <c r="GL115" t="s">
        <v>39</v>
      </c>
      <c r="GM115" t="s">
        <v>144</v>
      </c>
      <c r="GN115" t="s">
        <v>34</v>
      </c>
      <c r="GO115">
        <v>0</v>
      </c>
      <c r="GP115" t="s">
        <v>41</v>
      </c>
      <c r="GQ115">
        <v>8</v>
      </c>
      <c r="GS115" t="s">
        <v>42</v>
      </c>
      <c r="GT115" t="s">
        <v>43</v>
      </c>
      <c r="GU115">
        <v>1.9947699999999999E-2</v>
      </c>
      <c r="GV115" t="s">
        <v>44</v>
      </c>
    </row>
    <row r="116" spans="1:204" x14ac:dyDescent="0.25">
      <c r="A116">
        <v>9387111</v>
      </c>
      <c r="D116">
        <v>98309613</v>
      </c>
      <c r="F116">
        <v>300</v>
      </c>
      <c r="G116">
        <v>166468914</v>
      </c>
      <c r="I116">
        <v>2275050012</v>
      </c>
      <c r="J116">
        <v>2</v>
      </c>
      <c r="K116" t="s">
        <v>34</v>
      </c>
      <c r="L116" t="s">
        <v>108</v>
      </c>
      <c r="M116">
        <v>34003</v>
      </c>
      <c r="O116" t="s">
        <v>144</v>
      </c>
      <c r="P116">
        <v>48811</v>
      </c>
      <c r="Q116" t="s">
        <v>37</v>
      </c>
      <c r="R116" t="s">
        <v>38</v>
      </c>
      <c r="U116" t="s">
        <v>38</v>
      </c>
      <c r="V116">
        <v>40.842799999999997</v>
      </c>
      <c r="W116">
        <v>-74.066100000000006</v>
      </c>
      <c r="X116" t="s">
        <v>39</v>
      </c>
      <c r="Y116" t="s">
        <v>144</v>
      </c>
      <c r="Z116" t="s">
        <v>34</v>
      </c>
      <c r="AA116">
        <v>0</v>
      </c>
      <c r="AB116" t="s">
        <v>41</v>
      </c>
      <c r="AC116">
        <v>8</v>
      </c>
      <c r="AE116" t="s">
        <v>53</v>
      </c>
      <c r="AF116" t="s">
        <v>54</v>
      </c>
      <c r="AG116">
        <v>0.31464700000000001</v>
      </c>
      <c r="AH116" t="s">
        <v>44</v>
      </c>
      <c r="AI116">
        <v>9387111</v>
      </c>
      <c r="AL116">
        <v>98309613</v>
      </c>
      <c r="AN116">
        <v>300</v>
      </c>
      <c r="AO116">
        <v>166469214</v>
      </c>
      <c r="AQ116">
        <v>2275050012</v>
      </c>
      <c r="AR116">
        <v>2</v>
      </c>
      <c r="AS116" t="s">
        <v>34</v>
      </c>
      <c r="AT116" t="s">
        <v>108</v>
      </c>
      <c r="AU116">
        <v>34003</v>
      </c>
      <c r="AW116" t="s">
        <v>144</v>
      </c>
      <c r="AX116">
        <v>48811</v>
      </c>
      <c r="AY116" t="s">
        <v>37</v>
      </c>
      <c r="AZ116" t="s">
        <v>38</v>
      </c>
      <c r="BC116" t="s">
        <v>38</v>
      </c>
      <c r="BD116">
        <v>40.842799999999997</v>
      </c>
      <c r="BE116">
        <v>-74.066100000000006</v>
      </c>
      <c r="BF116" t="s">
        <v>39</v>
      </c>
      <c r="BG116" t="s">
        <v>144</v>
      </c>
      <c r="BH116" t="s">
        <v>34</v>
      </c>
      <c r="BI116">
        <v>0</v>
      </c>
      <c r="BJ116" t="s">
        <v>41</v>
      </c>
      <c r="BK116">
        <v>8</v>
      </c>
      <c r="BM116" t="s">
        <v>51</v>
      </c>
      <c r="BN116" t="s">
        <v>52</v>
      </c>
      <c r="BO116">
        <v>1.83532E-2</v>
      </c>
      <c r="BP116" t="s">
        <v>44</v>
      </c>
      <c r="BQ116">
        <v>9387111</v>
      </c>
      <c r="BT116">
        <v>98309613</v>
      </c>
      <c r="BV116">
        <v>300</v>
      </c>
      <c r="BW116">
        <v>166469114</v>
      </c>
      <c r="BY116">
        <v>2275050012</v>
      </c>
      <c r="BZ116">
        <v>2</v>
      </c>
      <c r="CA116" t="s">
        <v>34</v>
      </c>
      <c r="CB116" t="s">
        <v>108</v>
      </c>
      <c r="CC116">
        <v>34003</v>
      </c>
      <c r="CE116" t="s">
        <v>144</v>
      </c>
      <c r="CF116">
        <v>48811</v>
      </c>
      <c r="CG116" t="s">
        <v>37</v>
      </c>
      <c r="CH116" t="s">
        <v>38</v>
      </c>
      <c r="CK116" t="s">
        <v>38</v>
      </c>
      <c r="CL116">
        <v>40.842799999999997</v>
      </c>
      <c r="CM116">
        <v>-74.066100000000006</v>
      </c>
      <c r="CN116" t="s">
        <v>39</v>
      </c>
      <c r="CO116" t="s">
        <v>144</v>
      </c>
      <c r="CP116" t="s">
        <v>34</v>
      </c>
      <c r="CQ116">
        <v>0</v>
      </c>
      <c r="CR116" t="s">
        <v>41</v>
      </c>
      <c r="CS116">
        <v>8</v>
      </c>
      <c r="CU116" t="s">
        <v>49</v>
      </c>
      <c r="CV116" t="s">
        <v>50</v>
      </c>
      <c r="CW116">
        <v>5.3850100000000001E-5</v>
      </c>
      <c r="CX116" t="s">
        <v>44</v>
      </c>
      <c r="CY116">
        <v>9387111</v>
      </c>
      <c r="DB116">
        <v>98309613</v>
      </c>
      <c r="DD116">
        <v>300</v>
      </c>
      <c r="DE116">
        <v>145753514</v>
      </c>
      <c r="DG116">
        <v>2275050012</v>
      </c>
      <c r="DH116">
        <v>2</v>
      </c>
      <c r="DI116" t="s">
        <v>34</v>
      </c>
      <c r="DJ116" t="s">
        <v>108</v>
      </c>
      <c r="DK116">
        <v>34003</v>
      </c>
      <c r="DM116" t="s">
        <v>144</v>
      </c>
      <c r="DN116">
        <v>48811</v>
      </c>
      <c r="DO116" t="s">
        <v>37</v>
      </c>
      <c r="DP116" t="s">
        <v>38</v>
      </c>
      <c r="DS116" t="s">
        <v>38</v>
      </c>
      <c r="DT116">
        <v>40.842799999999997</v>
      </c>
      <c r="DU116">
        <v>-74.066100000000006</v>
      </c>
      <c r="DV116" t="s">
        <v>39</v>
      </c>
      <c r="DW116" t="s">
        <v>144</v>
      </c>
      <c r="DX116" t="s">
        <v>34</v>
      </c>
      <c r="DY116">
        <v>0</v>
      </c>
      <c r="DZ116" t="s">
        <v>41</v>
      </c>
      <c r="EA116">
        <v>8</v>
      </c>
      <c r="EC116" t="s">
        <v>47</v>
      </c>
      <c r="ED116" t="s">
        <v>48</v>
      </c>
      <c r="EE116">
        <v>5.1382399999999996E-4</v>
      </c>
      <c r="EF116" t="s">
        <v>44</v>
      </c>
      <c r="EG116">
        <v>9387111</v>
      </c>
      <c r="EJ116">
        <v>98309613</v>
      </c>
      <c r="EL116">
        <v>300</v>
      </c>
      <c r="EM116">
        <v>145753114</v>
      </c>
      <c r="EO116">
        <v>2275050012</v>
      </c>
      <c r="EP116">
        <v>2</v>
      </c>
      <c r="EQ116" t="s">
        <v>34</v>
      </c>
      <c r="ER116" t="s">
        <v>108</v>
      </c>
      <c r="ES116">
        <v>34003</v>
      </c>
      <c r="EU116" t="s">
        <v>144</v>
      </c>
      <c r="EV116">
        <v>48811</v>
      </c>
      <c r="EW116" t="s">
        <v>37</v>
      </c>
      <c r="EX116" t="s">
        <v>38</v>
      </c>
      <c r="FA116" t="s">
        <v>38</v>
      </c>
      <c r="FB116">
        <v>40.842799999999997</v>
      </c>
      <c r="FC116">
        <v>-74.066100000000006</v>
      </c>
      <c r="FD116" t="s">
        <v>39</v>
      </c>
      <c r="FE116" t="s">
        <v>144</v>
      </c>
      <c r="FF116" t="s">
        <v>34</v>
      </c>
      <c r="FG116">
        <v>0</v>
      </c>
      <c r="FH116" t="s">
        <v>41</v>
      </c>
      <c r="FI116">
        <v>8</v>
      </c>
      <c r="FK116" t="s">
        <v>45</v>
      </c>
      <c r="FL116" t="s">
        <v>46</v>
      </c>
      <c r="FM116">
        <v>3.5579399999999999E-3</v>
      </c>
      <c r="FN116" t="s">
        <v>44</v>
      </c>
      <c r="FO116">
        <v>9387111</v>
      </c>
      <c r="FR116">
        <v>98309613</v>
      </c>
      <c r="FT116">
        <v>300</v>
      </c>
      <c r="FU116">
        <v>145753514</v>
      </c>
      <c r="FW116">
        <v>2275050012</v>
      </c>
      <c r="FX116">
        <v>2</v>
      </c>
      <c r="FY116" t="s">
        <v>34</v>
      </c>
      <c r="FZ116" t="s">
        <v>108</v>
      </c>
      <c r="GA116">
        <v>34003</v>
      </c>
      <c r="GC116" t="s">
        <v>144</v>
      </c>
      <c r="GD116">
        <v>48811</v>
      </c>
      <c r="GE116" t="s">
        <v>37</v>
      </c>
      <c r="GF116" t="s">
        <v>38</v>
      </c>
      <c r="GI116" t="s">
        <v>38</v>
      </c>
      <c r="GJ116">
        <v>40.842799999999997</v>
      </c>
      <c r="GK116">
        <v>-74.066100000000006</v>
      </c>
      <c r="GL116" t="s">
        <v>39</v>
      </c>
      <c r="GM116" t="s">
        <v>144</v>
      </c>
      <c r="GN116" t="s">
        <v>34</v>
      </c>
      <c r="GO116">
        <v>0</v>
      </c>
      <c r="GP116" t="s">
        <v>41</v>
      </c>
      <c r="GQ116">
        <v>8</v>
      </c>
      <c r="GS116" t="s">
        <v>42</v>
      </c>
      <c r="GT116" t="s">
        <v>43</v>
      </c>
      <c r="GU116">
        <v>9.0759199999999995E-3</v>
      </c>
      <c r="GV116" t="s">
        <v>44</v>
      </c>
    </row>
    <row r="117" spans="1:204" x14ac:dyDescent="0.25">
      <c r="A117">
        <v>9387111</v>
      </c>
      <c r="D117">
        <v>98309613</v>
      </c>
      <c r="F117">
        <v>300</v>
      </c>
      <c r="G117">
        <v>166469114</v>
      </c>
      <c r="I117">
        <v>2275050012</v>
      </c>
      <c r="J117">
        <v>2</v>
      </c>
      <c r="K117" t="s">
        <v>34</v>
      </c>
      <c r="L117" t="s">
        <v>108</v>
      </c>
      <c r="M117">
        <v>34003</v>
      </c>
      <c r="O117" t="s">
        <v>144</v>
      </c>
      <c r="P117">
        <v>48811</v>
      </c>
      <c r="Q117" t="s">
        <v>37</v>
      </c>
      <c r="R117" t="s">
        <v>38</v>
      </c>
      <c r="U117" t="s">
        <v>38</v>
      </c>
      <c r="V117">
        <v>40.842799999999997</v>
      </c>
      <c r="W117">
        <v>-74.066100000000006</v>
      </c>
      <c r="X117" t="s">
        <v>39</v>
      </c>
      <c r="Y117" t="s">
        <v>144</v>
      </c>
      <c r="Z117" t="s">
        <v>34</v>
      </c>
      <c r="AA117">
        <v>0</v>
      </c>
      <c r="AB117" t="s">
        <v>41</v>
      </c>
      <c r="AC117">
        <v>8</v>
      </c>
      <c r="AE117" t="s">
        <v>53</v>
      </c>
      <c r="AF117" t="s">
        <v>54</v>
      </c>
      <c r="AG117">
        <v>3.80277E-3</v>
      </c>
      <c r="AH117" t="s">
        <v>44</v>
      </c>
      <c r="AI117">
        <v>9387111</v>
      </c>
      <c r="AL117">
        <v>98309613</v>
      </c>
      <c r="AN117">
        <v>300</v>
      </c>
      <c r="AO117">
        <v>166469014</v>
      </c>
      <c r="AQ117">
        <v>2275050012</v>
      </c>
      <c r="AR117">
        <v>2</v>
      </c>
      <c r="AS117" t="s">
        <v>34</v>
      </c>
      <c r="AT117" t="s">
        <v>108</v>
      </c>
      <c r="AU117">
        <v>34003</v>
      </c>
      <c r="AW117" t="s">
        <v>144</v>
      </c>
      <c r="AX117">
        <v>48811</v>
      </c>
      <c r="AY117" t="s">
        <v>37</v>
      </c>
      <c r="AZ117" t="s">
        <v>38</v>
      </c>
      <c r="BC117" t="s">
        <v>38</v>
      </c>
      <c r="BD117">
        <v>40.842799999999997</v>
      </c>
      <c r="BE117">
        <v>-74.066100000000006</v>
      </c>
      <c r="BF117" t="s">
        <v>39</v>
      </c>
      <c r="BG117" t="s">
        <v>144</v>
      </c>
      <c r="BH117" t="s">
        <v>34</v>
      </c>
      <c r="BI117">
        <v>0</v>
      </c>
      <c r="BJ117" t="s">
        <v>41</v>
      </c>
      <c r="BK117">
        <v>8</v>
      </c>
      <c r="BM117" t="s">
        <v>51</v>
      </c>
      <c r="BN117" t="s">
        <v>52</v>
      </c>
      <c r="BO117">
        <v>0.172208</v>
      </c>
      <c r="BP117" t="s">
        <v>44</v>
      </c>
      <c r="BQ117">
        <v>9387111</v>
      </c>
      <c r="BT117">
        <v>98309613</v>
      </c>
      <c r="BV117">
        <v>300</v>
      </c>
      <c r="BW117">
        <v>166468714</v>
      </c>
      <c r="BY117">
        <v>2275050012</v>
      </c>
      <c r="BZ117">
        <v>2</v>
      </c>
      <c r="CA117" t="s">
        <v>34</v>
      </c>
      <c r="CB117" t="s">
        <v>108</v>
      </c>
      <c r="CC117">
        <v>34003</v>
      </c>
      <c r="CE117" t="s">
        <v>144</v>
      </c>
      <c r="CF117">
        <v>48811</v>
      </c>
      <c r="CG117" t="s">
        <v>37</v>
      </c>
      <c r="CH117" t="s">
        <v>38</v>
      </c>
      <c r="CK117" t="s">
        <v>38</v>
      </c>
      <c r="CL117">
        <v>40.842799999999997</v>
      </c>
      <c r="CM117">
        <v>-74.066100000000006</v>
      </c>
      <c r="CN117" t="s">
        <v>39</v>
      </c>
      <c r="CO117" t="s">
        <v>144</v>
      </c>
      <c r="CP117" t="s">
        <v>34</v>
      </c>
      <c r="CQ117">
        <v>0</v>
      </c>
      <c r="CR117" t="s">
        <v>41</v>
      </c>
      <c r="CS117">
        <v>8</v>
      </c>
      <c r="CU117" t="s">
        <v>49</v>
      </c>
      <c r="CV117" t="s">
        <v>50</v>
      </c>
      <c r="CW117">
        <v>5.5406499999999996E-4</v>
      </c>
      <c r="CX117" t="s">
        <v>44</v>
      </c>
      <c r="CY117">
        <v>9387111</v>
      </c>
      <c r="DB117">
        <v>98309613</v>
      </c>
      <c r="DD117">
        <v>300</v>
      </c>
      <c r="DE117">
        <v>145753114</v>
      </c>
      <c r="DG117">
        <v>2275050012</v>
      </c>
      <c r="DH117">
        <v>2</v>
      </c>
      <c r="DI117" t="s">
        <v>34</v>
      </c>
      <c r="DJ117" t="s">
        <v>108</v>
      </c>
      <c r="DK117">
        <v>34003</v>
      </c>
      <c r="DM117" t="s">
        <v>144</v>
      </c>
      <c r="DN117">
        <v>48811</v>
      </c>
      <c r="DO117" t="s">
        <v>37</v>
      </c>
      <c r="DP117" t="s">
        <v>38</v>
      </c>
      <c r="DS117" t="s">
        <v>38</v>
      </c>
      <c r="DT117">
        <v>40.842799999999997</v>
      </c>
      <c r="DU117">
        <v>-74.066100000000006</v>
      </c>
      <c r="DV117" t="s">
        <v>39</v>
      </c>
      <c r="DW117" t="s">
        <v>144</v>
      </c>
      <c r="DX117" t="s">
        <v>34</v>
      </c>
      <c r="DY117">
        <v>0</v>
      </c>
      <c r="DZ117" t="s">
        <v>41</v>
      </c>
      <c r="EA117">
        <v>8</v>
      </c>
      <c r="EC117" t="s">
        <v>47</v>
      </c>
      <c r="ED117" t="s">
        <v>48</v>
      </c>
      <c r="EE117">
        <v>1.3345500000000001E-3</v>
      </c>
      <c r="EF117" t="s">
        <v>44</v>
      </c>
      <c r="EG117">
        <v>9387111</v>
      </c>
      <c r="EJ117">
        <v>98309613</v>
      </c>
      <c r="EL117">
        <v>300</v>
      </c>
      <c r="EM117">
        <v>166469014</v>
      </c>
      <c r="EO117">
        <v>2275050012</v>
      </c>
      <c r="EP117">
        <v>2</v>
      </c>
      <c r="EQ117" t="s">
        <v>34</v>
      </c>
      <c r="ER117" t="s">
        <v>108</v>
      </c>
      <c r="ES117">
        <v>34003</v>
      </c>
      <c r="EU117" t="s">
        <v>144</v>
      </c>
      <c r="EV117">
        <v>48811</v>
      </c>
      <c r="EW117" t="s">
        <v>37</v>
      </c>
      <c r="EX117" t="s">
        <v>38</v>
      </c>
      <c r="FA117" t="s">
        <v>38</v>
      </c>
      <c r="FB117">
        <v>40.842799999999997</v>
      </c>
      <c r="FC117">
        <v>-74.066100000000006</v>
      </c>
      <c r="FD117" t="s">
        <v>39</v>
      </c>
      <c r="FE117" t="s">
        <v>144</v>
      </c>
      <c r="FF117" t="s">
        <v>34</v>
      </c>
      <c r="FG117">
        <v>0</v>
      </c>
      <c r="FH117" t="s">
        <v>41</v>
      </c>
      <c r="FI117">
        <v>8</v>
      </c>
      <c r="FK117" t="s">
        <v>45</v>
      </c>
      <c r="FL117" t="s">
        <v>46</v>
      </c>
      <c r="FM117">
        <v>2.98274E-2</v>
      </c>
      <c r="FN117" t="s">
        <v>44</v>
      </c>
      <c r="FO117">
        <v>9387111</v>
      </c>
      <c r="FR117">
        <v>98309613</v>
      </c>
      <c r="FT117">
        <v>300</v>
      </c>
      <c r="FU117">
        <v>166468714</v>
      </c>
      <c r="FW117">
        <v>2275050012</v>
      </c>
      <c r="FX117">
        <v>2</v>
      </c>
      <c r="FY117" t="s">
        <v>34</v>
      </c>
      <c r="FZ117" t="s">
        <v>108</v>
      </c>
      <c r="GA117">
        <v>34003</v>
      </c>
      <c r="GC117" t="s">
        <v>144</v>
      </c>
      <c r="GD117">
        <v>48811</v>
      </c>
      <c r="GE117" t="s">
        <v>37</v>
      </c>
      <c r="GF117" t="s">
        <v>38</v>
      </c>
      <c r="GI117" t="s">
        <v>38</v>
      </c>
      <c r="GJ117">
        <v>40.842799999999997</v>
      </c>
      <c r="GK117">
        <v>-74.066100000000006</v>
      </c>
      <c r="GL117" t="s">
        <v>39</v>
      </c>
      <c r="GM117" t="s">
        <v>144</v>
      </c>
      <c r="GN117" t="s">
        <v>34</v>
      </c>
      <c r="GO117">
        <v>0</v>
      </c>
      <c r="GP117" t="s">
        <v>41</v>
      </c>
      <c r="GQ117">
        <v>8</v>
      </c>
      <c r="GS117" t="s">
        <v>42</v>
      </c>
      <c r="GT117" t="s">
        <v>43</v>
      </c>
      <c r="GU117">
        <v>1.91553E-2</v>
      </c>
      <c r="GV117" t="s">
        <v>44</v>
      </c>
    </row>
    <row r="118" spans="1:204" x14ac:dyDescent="0.25">
      <c r="A118">
        <v>9387111</v>
      </c>
      <c r="D118">
        <v>98309613</v>
      </c>
      <c r="F118">
        <v>300</v>
      </c>
      <c r="G118">
        <v>145753614</v>
      </c>
      <c r="I118">
        <v>2275050012</v>
      </c>
      <c r="J118">
        <v>2</v>
      </c>
      <c r="K118" t="s">
        <v>34</v>
      </c>
      <c r="L118" t="s">
        <v>108</v>
      </c>
      <c r="M118">
        <v>34003</v>
      </c>
      <c r="O118" t="s">
        <v>144</v>
      </c>
      <c r="P118">
        <v>48811</v>
      </c>
      <c r="Q118" t="s">
        <v>37</v>
      </c>
      <c r="R118" t="s">
        <v>38</v>
      </c>
      <c r="U118" t="s">
        <v>38</v>
      </c>
      <c r="V118">
        <v>40.842799999999997</v>
      </c>
      <c r="W118">
        <v>-74.066100000000006</v>
      </c>
      <c r="X118" t="s">
        <v>39</v>
      </c>
      <c r="Y118" t="s">
        <v>144</v>
      </c>
      <c r="Z118" t="s">
        <v>34</v>
      </c>
      <c r="AA118">
        <v>0</v>
      </c>
      <c r="AB118" t="s">
        <v>41</v>
      </c>
      <c r="AC118">
        <v>8</v>
      </c>
      <c r="AE118" t="s">
        <v>53</v>
      </c>
      <c r="AF118" t="s">
        <v>54</v>
      </c>
      <c r="AG118">
        <v>0.30633500000000002</v>
      </c>
      <c r="AH118" t="s">
        <v>44</v>
      </c>
      <c r="AI118">
        <v>9387111</v>
      </c>
      <c r="AL118">
        <v>98309613</v>
      </c>
      <c r="AN118">
        <v>300</v>
      </c>
      <c r="AO118">
        <v>145753414</v>
      </c>
      <c r="AQ118">
        <v>2275050012</v>
      </c>
      <c r="AR118">
        <v>2</v>
      </c>
      <c r="AS118" t="s">
        <v>34</v>
      </c>
      <c r="AT118" t="s">
        <v>108</v>
      </c>
      <c r="AU118">
        <v>34003</v>
      </c>
      <c r="AW118" t="s">
        <v>144</v>
      </c>
      <c r="AX118">
        <v>48811</v>
      </c>
      <c r="AY118" t="s">
        <v>37</v>
      </c>
      <c r="AZ118" t="s">
        <v>38</v>
      </c>
      <c r="BC118" t="s">
        <v>38</v>
      </c>
      <c r="BD118">
        <v>40.842799999999997</v>
      </c>
      <c r="BE118">
        <v>-74.066100000000006</v>
      </c>
      <c r="BF118" t="s">
        <v>39</v>
      </c>
      <c r="BG118" t="s">
        <v>144</v>
      </c>
      <c r="BH118" t="s">
        <v>34</v>
      </c>
      <c r="BI118">
        <v>0</v>
      </c>
      <c r="BJ118" t="s">
        <v>41</v>
      </c>
      <c r="BK118">
        <v>8</v>
      </c>
      <c r="BM118" t="s">
        <v>51</v>
      </c>
      <c r="BN118" t="s">
        <v>52</v>
      </c>
      <c r="BO118">
        <v>3.12248E-2</v>
      </c>
      <c r="BP118" t="s">
        <v>44</v>
      </c>
      <c r="BQ118">
        <v>9387111</v>
      </c>
      <c r="BT118">
        <v>98309613</v>
      </c>
      <c r="BV118">
        <v>300</v>
      </c>
      <c r="BW118">
        <v>145753014</v>
      </c>
      <c r="BY118">
        <v>2275050012</v>
      </c>
      <c r="BZ118">
        <v>2</v>
      </c>
      <c r="CA118" t="s">
        <v>34</v>
      </c>
      <c r="CB118" t="s">
        <v>108</v>
      </c>
      <c r="CC118">
        <v>34003</v>
      </c>
      <c r="CE118" t="s">
        <v>144</v>
      </c>
      <c r="CF118">
        <v>48811</v>
      </c>
      <c r="CG118" t="s">
        <v>37</v>
      </c>
      <c r="CH118" t="s">
        <v>38</v>
      </c>
      <c r="CK118" t="s">
        <v>38</v>
      </c>
      <c r="CL118">
        <v>40.842799999999997</v>
      </c>
      <c r="CM118">
        <v>-74.066100000000006</v>
      </c>
      <c r="CN118" t="s">
        <v>39</v>
      </c>
      <c r="CO118" t="s">
        <v>144</v>
      </c>
      <c r="CP118" t="s">
        <v>34</v>
      </c>
      <c r="CQ118">
        <v>0</v>
      </c>
      <c r="CR118" t="s">
        <v>41</v>
      </c>
      <c r="CS118">
        <v>8</v>
      </c>
      <c r="CU118" t="s">
        <v>49</v>
      </c>
      <c r="CV118" t="s">
        <v>50</v>
      </c>
      <c r="CW118">
        <v>3.5678700000000001E-4</v>
      </c>
      <c r="CX118" t="s">
        <v>44</v>
      </c>
      <c r="CY118">
        <v>9387111</v>
      </c>
      <c r="DB118">
        <v>98309613</v>
      </c>
      <c r="DD118">
        <v>300</v>
      </c>
      <c r="DE118">
        <v>145753414</v>
      </c>
      <c r="DG118">
        <v>2275050012</v>
      </c>
      <c r="DH118">
        <v>2</v>
      </c>
      <c r="DI118" t="s">
        <v>34</v>
      </c>
      <c r="DJ118" t="s">
        <v>108</v>
      </c>
      <c r="DK118">
        <v>34003</v>
      </c>
      <c r="DM118" t="s">
        <v>144</v>
      </c>
      <c r="DN118">
        <v>48811</v>
      </c>
      <c r="DO118" t="s">
        <v>37</v>
      </c>
      <c r="DP118" t="s">
        <v>38</v>
      </c>
      <c r="DS118" t="s">
        <v>38</v>
      </c>
      <c r="DT118">
        <v>40.842799999999997</v>
      </c>
      <c r="DU118">
        <v>-74.066100000000006</v>
      </c>
      <c r="DV118" t="s">
        <v>39</v>
      </c>
      <c r="DW118" t="s">
        <v>144</v>
      </c>
      <c r="DX118" t="s">
        <v>34</v>
      </c>
      <c r="DY118">
        <v>0</v>
      </c>
      <c r="DZ118" t="s">
        <v>41</v>
      </c>
      <c r="EA118">
        <v>8</v>
      </c>
      <c r="EC118" t="s">
        <v>47</v>
      </c>
      <c r="ED118" t="s">
        <v>48</v>
      </c>
      <c r="EE118">
        <v>9.8303400000000003E-4</v>
      </c>
      <c r="EF118" t="s">
        <v>44</v>
      </c>
      <c r="EG118">
        <v>9387111</v>
      </c>
      <c r="EJ118">
        <v>98309613</v>
      </c>
      <c r="EL118">
        <v>300</v>
      </c>
      <c r="EM118">
        <v>166469214</v>
      </c>
      <c r="EO118">
        <v>2275050012</v>
      </c>
      <c r="EP118">
        <v>2</v>
      </c>
      <c r="EQ118" t="s">
        <v>34</v>
      </c>
      <c r="ER118" t="s">
        <v>108</v>
      </c>
      <c r="ES118">
        <v>34003</v>
      </c>
      <c r="EU118" t="s">
        <v>144</v>
      </c>
      <c r="EV118">
        <v>48811</v>
      </c>
      <c r="EW118" t="s">
        <v>37</v>
      </c>
      <c r="EX118" t="s">
        <v>38</v>
      </c>
      <c r="FA118" t="s">
        <v>38</v>
      </c>
      <c r="FB118">
        <v>40.842799999999997</v>
      </c>
      <c r="FC118">
        <v>-74.066100000000006</v>
      </c>
      <c r="FD118" t="s">
        <v>39</v>
      </c>
      <c r="FE118" t="s">
        <v>144</v>
      </c>
      <c r="FF118" t="s">
        <v>34</v>
      </c>
      <c r="FG118">
        <v>0</v>
      </c>
      <c r="FH118" t="s">
        <v>41</v>
      </c>
      <c r="FI118">
        <v>8</v>
      </c>
      <c r="FK118" t="s">
        <v>45</v>
      </c>
      <c r="FL118" t="s">
        <v>46</v>
      </c>
      <c r="FM118">
        <v>3.2830699999999999E-3</v>
      </c>
      <c r="FN118" t="s">
        <v>44</v>
      </c>
      <c r="FO118">
        <v>9387111</v>
      </c>
      <c r="FR118">
        <v>98309613</v>
      </c>
      <c r="FT118">
        <v>300</v>
      </c>
      <c r="FU118">
        <v>166469014</v>
      </c>
      <c r="FW118">
        <v>2275050012</v>
      </c>
      <c r="FX118">
        <v>2</v>
      </c>
      <c r="FY118" t="s">
        <v>34</v>
      </c>
      <c r="FZ118" t="s">
        <v>108</v>
      </c>
      <c r="GA118">
        <v>34003</v>
      </c>
      <c r="GC118" t="s">
        <v>144</v>
      </c>
      <c r="GD118">
        <v>48811</v>
      </c>
      <c r="GE118" t="s">
        <v>37</v>
      </c>
      <c r="GF118" t="s">
        <v>38</v>
      </c>
      <c r="GI118" t="s">
        <v>38</v>
      </c>
      <c r="GJ118">
        <v>40.842799999999997</v>
      </c>
      <c r="GK118">
        <v>-74.066100000000006</v>
      </c>
      <c r="GL118" t="s">
        <v>39</v>
      </c>
      <c r="GM118" t="s">
        <v>144</v>
      </c>
      <c r="GN118" t="s">
        <v>34</v>
      </c>
      <c r="GO118">
        <v>0</v>
      </c>
      <c r="GP118" t="s">
        <v>41</v>
      </c>
      <c r="GQ118">
        <v>8</v>
      </c>
      <c r="GS118" t="s">
        <v>42</v>
      </c>
      <c r="GT118" t="s">
        <v>43</v>
      </c>
      <c r="GU118">
        <v>3.67602E-2</v>
      </c>
      <c r="GV118" t="s">
        <v>44</v>
      </c>
    </row>
    <row r="119" spans="1:204" x14ac:dyDescent="0.25">
      <c r="A119">
        <v>9387111</v>
      </c>
      <c r="D119">
        <v>98309613</v>
      </c>
      <c r="F119">
        <v>300</v>
      </c>
      <c r="G119">
        <v>166469214</v>
      </c>
      <c r="I119">
        <v>2275050012</v>
      </c>
      <c r="J119">
        <v>2</v>
      </c>
      <c r="K119" t="s">
        <v>34</v>
      </c>
      <c r="L119" t="s">
        <v>108</v>
      </c>
      <c r="M119">
        <v>34003</v>
      </c>
      <c r="O119" t="s">
        <v>144</v>
      </c>
      <c r="P119">
        <v>48811</v>
      </c>
      <c r="Q119" t="s">
        <v>37</v>
      </c>
      <c r="R119" t="s">
        <v>38</v>
      </c>
      <c r="U119" t="s">
        <v>38</v>
      </c>
      <c r="V119">
        <v>40.842799999999997</v>
      </c>
      <c r="W119">
        <v>-74.066100000000006</v>
      </c>
      <c r="X119" t="s">
        <v>39</v>
      </c>
      <c r="Y119" t="s">
        <v>144</v>
      </c>
      <c r="Z119" t="s">
        <v>34</v>
      </c>
      <c r="AA119">
        <v>0</v>
      </c>
      <c r="AB119" t="s">
        <v>41</v>
      </c>
      <c r="AC119">
        <v>8</v>
      </c>
      <c r="AE119" t="s">
        <v>53</v>
      </c>
      <c r="AF119" t="s">
        <v>54</v>
      </c>
      <c r="AG119">
        <v>5.5527899999999998E-2</v>
      </c>
      <c r="AH119" t="s">
        <v>44</v>
      </c>
      <c r="AI119">
        <v>9387111</v>
      </c>
      <c r="AL119">
        <v>98309613</v>
      </c>
      <c r="AN119">
        <v>300</v>
      </c>
      <c r="AO119">
        <v>145753014</v>
      </c>
      <c r="AQ119">
        <v>2275050012</v>
      </c>
      <c r="AR119">
        <v>2</v>
      </c>
      <c r="AS119" t="s">
        <v>34</v>
      </c>
      <c r="AT119" t="s">
        <v>108</v>
      </c>
      <c r="AU119">
        <v>34003</v>
      </c>
      <c r="AW119" t="s">
        <v>144</v>
      </c>
      <c r="AX119">
        <v>48811</v>
      </c>
      <c r="AY119" t="s">
        <v>37</v>
      </c>
      <c r="AZ119" t="s">
        <v>38</v>
      </c>
      <c r="BC119" t="s">
        <v>38</v>
      </c>
      <c r="BD119">
        <v>40.842799999999997</v>
      </c>
      <c r="BE119">
        <v>-74.066100000000006</v>
      </c>
      <c r="BF119" t="s">
        <v>39</v>
      </c>
      <c r="BG119" t="s">
        <v>144</v>
      </c>
      <c r="BH119" t="s">
        <v>34</v>
      </c>
      <c r="BI119">
        <v>0</v>
      </c>
      <c r="BJ119" t="s">
        <v>41</v>
      </c>
      <c r="BK119">
        <v>8</v>
      </c>
      <c r="BM119" t="s">
        <v>51</v>
      </c>
      <c r="BN119" t="s">
        <v>52</v>
      </c>
      <c r="BO119">
        <v>7.7737199999999996E-3</v>
      </c>
      <c r="BP119" t="s">
        <v>44</v>
      </c>
      <c r="BQ119">
        <v>9387111</v>
      </c>
      <c r="BT119">
        <v>98309613</v>
      </c>
      <c r="BV119">
        <v>300</v>
      </c>
      <c r="BW119">
        <v>145753114</v>
      </c>
      <c r="BY119">
        <v>2275050012</v>
      </c>
      <c r="BZ119">
        <v>2</v>
      </c>
      <c r="CA119" t="s">
        <v>34</v>
      </c>
      <c r="CB119" t="s">
        <v>108</v>
      </c>
      <c r="CC119">
        <v>34003</v>
      </c>
      <c r="CE119" t="s">
        <v>144</v>
      </c>
      <c r="CF119">
        <v>48811</v>
      </c>
      <c r="CG119" t="s">
        <v>37</v>
      </c>
      <c r="CH119" t="s">
        <v>38</v>
      </c>
      <c r="CK119" t="s">
        <v>38</v>
      </c>
      <c r="CL119">
        <v>40.842799999999997</v>
      </c>
      <c r="CM119">
        <v>-74.066100000000006</v>
      </c>
      <c r="CN119" t="s">
        <v>39</v>
      </c>
      <c r="CO119" t="s">
        <v>144</v>
      </c>
      <c r="CP119" t="s">
        <v>34</v>
      </c>
      <c r="CQ119">
        <v>0</v>
      </c>
      <c r="CR119" t="s">
        <v>41</v>
      </c>
      <c r="CS119">
        <v>8</v>
      </c>
      <c r="CU119" t="s">
        <v>49</v>
      </c>
      <c r="CV119" t="s">
        <v>50</v>
      </c>
      <c r="CW119">
        <v>1.3345500000000001E-3</v>
      </c>
      <c r="CX119" t="s">
        <v>44</v>
      </c>
      <c r="CY119">
        <v>9387111</v>
      </c>
      <c r="DB119">
        <v>98309613</v>
      </c>
      <c r="DD119">
        <v>300</v>
      </c>
      <c r="DE119">
        <v>145753014</v>
      </c>
      <c r="DG119">
        <v>2275050012</v>
      </c>
      <c r="DH119">
        <v>2</v>
      </c>
      <c r="DI119" t="s">
        <v>34</v>
      </c>
      <c r="DJ119" t="s">
        <v>108</v>
      </c>
      <c r="DK119">
        <v>34003</v>
      </c>
      <c r="DM119" t="s">
        <v>144</v>
      </c>
      <c r="DN119">
        <v>48811</v>
      </c>
      <c r="DO119" t="s">
        <v>37</v>
      </c>
      <c r="DP119" t="s">
        <v>38</v>
      </c>
      <c r="DS119" t="s">
        <v>38</v>
      </c>
      <c r="DT119">
        <v>40.842799999999997</v>
      </c>
      <c r="DU119">
        <v>-74.066100000000006</v>
      </c>
      <c r="DV119" t="s">
        <v>39</v>
      </c>
      <c r="DW119" t="s">
        <v>144</v>
      </c>
      <c r="DX119" t="s">
        <v>34</v>
      </c>
      <c r="DY119">
        <v>0</v>
      </c>
      <c r="DZ119" t="s">
        <v>41</v>
      </c>
      <c r="EA119">
        <v>8</v>
      </c>
      <c r="EC119" t="s">
        <v>47</v>
      </c>
      <c r="ED119" t="s">
        <v>48</v>
      </c>
      <c r="EE119">
        <v>3.5678700000000001E-4</v>
      </c>
      <c r="EF119" t="s">
        <v>44</v>
      </c>
      <c r="EG119">
        <v>9387111</v>
      </c>
      <c r="EJ119">
        <v>98309613</v>
      </c>
      <c r="EL119">
        <v>300</v>
      </c>
      <c r="EM119">
        <v>166469114</v>
      </c>
      <c r="EO119">
        <v>2275050012</v>
      </c>
      <c r="EP119">
        <v>2</v>
      </c>
      <c r="EQ119" t="s">
        <v>34</v>
      </c>
      <c r="ER119" t="s">
        <v>108</v>
      </c>
      <c r="ES119">
        <v>34003</v>
      </c>
      <c r="EU119" t="s">
        <v>144</v>
      </c>
      <c r="EV119">
        <v>48811</v>
      </c>
      <c r="EW119" t="s">
        <v>37</v>
      </c>
      <c r="EX119" t="s">
        <v>38</v>
      </c>
      <c r="FA119" t="s">
        <v>38</v>
      </c>
      <c r="FB119">
        <v>40.842799999999997</v>
      </c>
      <c r="FC119">
        <v>-74.066100000000006</v>
      </c>
      <c r="FD119" t="s">
        <v>39</v>
      </c>
      <c r="FE119" t="s">
        <v>144</v>
      </c>
      <c r="FF119" t="s">
        <v>34</v>
      </c>
      <c r="FG119">
        <v>0</v>
      </c>
      <c r="FH119" t="s">
        <v>41</v>
      </c>
      <c r="FI119">
        <v>8</v>
      </c>
      <c r="FK119" t="s">
        <v>45</v>
      </c>
      <c r="FL119" t="s">
        <v>46</v>
      </c>
      <c r="FM119">
        <v>5.0472400000000001E-4</v>
      </c>
      <c r="FN119" t="s">
        <v>44</v>
      </c>
      <c r="FO119">
        <v>9387111</v>
      </c>
      <c r="FR119">
        <v>98309613</v>
      </c>
      <c r="FT119">
        <v>300</v>
      </c>
      <c r="FU119">
        <v>166469314</v>
      </c>
      <c r="FW119">
        <v>2275050012</v>
      </c>
      <c r="FX119">
        <v>2</v>
      </c>
      <c r="FY119" t="s">
        <v>34</v>
      </c>
      <c r="FZ119" t="s">
        <v>108</v>
      </c>
      <c r="GA119">
        <v>34003</v>
      </c>
      <c r="GC119" t="s">
        <v>144</v>
      </c>
      <c r="GD119">
        <v>48811</v>
      </c>
      <c r="GE119" t="s">
        <v>37</v>
      </c>
      <c r="GF119" t="s">
        <v>38</v>
      </c>
      <c r="GI119" t="s">
        <v>38</v>
      </c>
      <c r="GJ119">
        <v>40.842799999999997</v>
      </c>
      <c r="GK119">
        <v>-74.066100000000006</v>
      </c>
      <c r="GL119" t="s">
        <v>39</v>
      </c>
      <c r="GM119" t="s">
        <v>144</v>
      </c>
      <c r="GN119" t="s">
        <v>34</v>
      </c>
      <c r="GO119">
        <v>0</v>
      </c>
      <c r="GP119" t="s">
        <v>41</v>
      </c>
      <c r="GQ119">
        <v>8</v>
      </c>
      <c r="GS119" t="s">
        <v>42</v>
      </c>
      <c r="GT119" t="s">
        <v>43</v>
      </c>
      <c r="GU119">
        <v>1.32754E-2</v>
      </c>
      <c r="GV119" t="s">
        <v>44</v>
      </c>
    </row>
    <row r="120" spans="1:204" x14ac:dyDescent="0.25">
      <c r="A120">
        <v>9387111</v>
      </c>
      <c r="D120">
        <v>62630813</v>
      </c>
      <c r="F120">
        <v>300</v>
      </c>
      <c r="G120">
        <v>166468414</v>
      </c>
      <c r="I120">
        <v>2275060011</v>
      </c>
      <c r="J120">
        <v>2</v>
      </c>
      <c r="K120" t="s">
        <v>34</v>
      </c>
      <c r="L120" t="s">
        <v>108</v>
      </c>
      <c r="M120">
        <v>34003</v>
      </c>
      <c r="O120" t="s">
        <v>144</v>
      </c>
      <c r="P120">
        <v>48811</v>
      </c>
      <c r="Q120" t="s">
        <v>37</v>
      </c>
      <c r="R120" t="s">
        <v>38</v>
      </c>
      <c r="U120" t="s">
        <v>38</v>
      </c>
      <c r="V120">
        <v>40.842799999999997</v>
      </c>
      <c r="W120">
        <v>-74.066100000000006</v>
      </c>
      <c r="X120" t="s">
        <v>39</v>
      </c>
      <c r="Y120" t="s">
        <v>144</v>
      </c>
      <c r="Z120" t="s">
        <v>34</v>
      </c>
      <c r="AA120">
        <v>0</v>
      </c>
      <c r="AB120" t="s">
        <v>41</v>
      </c>
      <c r="AC120">
        <v>8</v>
      </c>
      <c r="AE120" t="s">
        <v>53</v>
      </c>
      <c r="AF120" t="s">
        <v>54</v>
      </c>
      <c r="AG120">
        <v>0.12548999999999999</v>
      </c>
      <c r="AH120" t="s">
        <v>44</v>
      </c>
      <c r="AI120">
        <v>9387111</v>
      </c>
      <c r="AL120">
        <v>62630813</v>
      </c>
      <c r="AN120">
        <v>300</v>
      </c>
      <c r="AO120">
        <v>145752014</v>
      </c>
      <c r="AQ120">
        <v>2275060011</v>
      </c>
      <c r="AR120">
        <v>2</v>
      </c>
      <c r="AS120" t="s">
        <v>34</v>
      </c>
      <c r="AT120" t="s">
        <v>108</v>
      </c>
      <c r="AU120">
        <v>34003</v>
      </c>
      <c r="AW120" t="s">
        <v>144</v>
      </c>
      <c r="AX120">
        <v>48811</v>
      </c>
      <c r="AY120" t="s">
        <v>37</v>
      </c>
      <c r="AZ120" t="s">
        <v>38</v>
      </c>
      <c r="BC120" t="s">
        <v>38</v>
      </c>
      <c r="BD120">
        <v>40.842799999999997</v>
      </c>
      <c r="BE120">
        <v>-74.066100000000006</v>
      </c>
      <c r="BF120" t="s">
        <v>39</v>
      </c>
      <c r="BG120" t="s">
        <v>144</v>
      </c>
      <c r="BH120" t="s">
        <v>34</v>
      </c>
      <c r="BI120">
        <v>0</v>
      </c>
      <c r="BJ120" t="s">
        <v>41</v>
      </c>
      <c r="BK120">
        <v>8</v>
      </c>
      <c r="BM120" t="s">
        <v>51</v>
      </c>
      <c r="BN120" t="s">
        <v>52</v>
      </c>
      <c r="BO120">
        <v>9.8369499999999993E-4</v>
      </c>
      <c r="BP120" t="s">
        <v>44</v>
      </c>
      <c r="BQ120">
        <v>9387111</v>
      </c>
      <c r="BT120">
        <v>62630813</v>
      </c>
      <c r="BV120">
        <v>300</v>
      </c>
      <c r="BW120">
        <v>166468414</v>
      </c>
      <c r="BY120">
        <v>2275060011</v>
      </c>
      <c r="BZ120">
        <v>2</v>
      </c>
      <c r="CA120" t="s">
        <v>34</v>
      </c>
      <c r="CB120" t="s">
        <v>108</v>
      </c>
      <c r="CC120">
        <v>34003</v>
      </c>
      <c r="CE120" t="s">
        <v>144</v>
      </c>
      <c r="CF120">
        <v>48811</v>
      </c>
      <c r="CG120" t="s">
        <v>37</v>
      </c>
      <c r="CH120" t="s">
        <v>38</v>
      </c>
      <c r="CK120" t="s">
        <v>38</v>
      </c>
      <c r="CL120">
        <v>40.842799999999997</v>
      </c>
      <c r="CM120">
        <v>-74.066100000000006</v>
      </c>
      <c r="CN120" t="s">
        <v>39</v>
      </c>
      <c r="CO120" t="s">
        <v>144</v>
      </c>
      <c r="CP120" t="s">
        <v>34</v>
      </c>
      <c r="CQ120">
        <v>0</v>
      </c>
      <c r="CR120" t="s">
        <v>41</v>
      </c>
      <c r="CS120">
        <v>8</v>
      </c>
      <c r="CU120" t="s">
        <v>49</v>
      </c>
      <c r="CV120" t="s">
        <v>50</v>
      </c>
      <c r="CW120">
        <v>3.8730699999999998E-4</v>
      </c>
      <c r="CX120" t="s">
        <v>44</v>
      </c>
      <c r="CY120">
        <v>9387111</v>
      </c>
      <c r="DB120">
        <v>62630813</v>
      </c>
      <c r="DD120">
        <v>300</v>
      </c>
      <c r="DE120">
        <v>166468414</v>
      </c>
      <c r="DG120">
        <v>2275060011</v>
      </c>
      <c r="DH120">
        <v>2</v>
      </c>
      <c r="DI120" t="s">
        <v>34</v>
      </c>
      <c r="DJ120" t="s">
        <v>108</v>
      </c>
      <c r="DK120">
        <v>34003</v>
      </c>
      <c r="DM120" t="s">
        <v>144</v>
      </c>
      <c r="DN120">
        <v>48811</v>
      </c>
      <c r="DO120" t="s">
        <v>37</v>
      </c>
      <c r="DP120" t="s">
        <v>38</v>
      </c>
      <c r="DS120" t="s">
        <v>38</v>
      </c>
      <c r="DT120">
        <v>40.842799999999997</v>
      </c>
      <c r="DU120">
        <v>-74.066100000000006</v>
      </c>
      <c r="DV120" t="s">
        <v>39</v>
      </c>
      <c r="DW120" t="s">
        <v>144</v>
      </c>
      <c r="DX120" t="s">
        <v>34</v>
      </c>
      <c r="DY120">
        <v>0</v>
      </c>
      <c r="DZ120" t="s">
        <v>41</v>
      </c>
      <c r="EA120">
        <v>8</v>
      </c>
      <c r="EC120" t="s">
        <v>47</v>
      </c>
      <c r="ED120" t="s">
        <v>48</v>
      </c>
      <c r="EE120">
        <v>3.8730699999999998E-4</v>
      </c>
      <c r="EF120" t="s">
        <v>44</v>
      </c>
      <c r="EG120">
        <v>9387111</v>
      </c>
      <c r="EJ120">
        <v>62630813</v>
      </c>
      <c r="EL120">
        <v>300</v>
      </c>
      <c r="EM120">
        <v>166468414</v>
      </c>
      <c r="EO120">
        <v>2275060011</v>
      </c>
      <c r="EP120">
        <v>2</v>
      </c>
      <c r="EQ120" t="s">
        <v>34</v>
      </c>
      <c r="ER120" t="s">
        <v>108</v>
      </c>
      <c r="ES120">
        <v>34003</v>
      </c>
      <c r="EU120" t="s">
        <v>144</v>
      </c>
      <c r="EV120">
        <v>48811</v>
      </c>
      <c r="EW120" t="s">
        <v>37</v>
      </c>
      <c r="EX120" t="s">
        <v>38</v>
      </c>
      <c r="FA120" t="s">
        <v>38</v>
      </c>
      <c r="FB120">
        <v>40.842799999999997</v>
      </c>
      <c r="FC120">
        <v>-74.066100000000006</v>
      </c>
      <c r="FD120" t="s">
        <v>39</v>
      </c>
      <c r="FE120" t="s">
        <v>144</v>
      </c>
      <c r="FF120" t="s">
        <v>34</v>
      </c>
      <c r="FG120">
        <v>0</v>
      </c>
      <c r="FH120" t="s">
        <v>41</v>
      </c>
      <c r="FI120">
        <v>8</v>
      </c>
      <c r="FK120" t="s">
        <v>45</v>
      </c>
      <c r="FL120" t="s">
        <v>46</v>
      </c>
      <c r="FM120">
        <v>1.8695800000000001E-4</v>
      </c>
      <c r="FN120" t="s">
        <v>44</v>
      </c>
      <c r="FO120">
        <v>9387111</v>
      </c>
      <c r="FR120">
        <v>62630813</v>
      </c>
      <c r="FT120">
        <v>300</v>
      </c>
      <c r="FU120">
        <v>137935114</v>
      </c>
      <c r="FW120">
        <v>2275060011</v>
      </c>
      <c r="FX120">
        <v>2</v>
      </c>
      <c r="FY120" t="s">
        <v>34</v>
      </c>
      <c r="FZ120" t="s">
        <v>108</v>
      </c>
      <c r="GA120">
        <v>34003</v>
      </c>
      <c r="GC120" t="s">
        <v>144</v>
      </c>
      <c r="GD120">
        <v>48811</v>
      </c>
      <c r="GE120" t="s">
        <v>37</v>
      </c>
      <c r="GF120" t="s">
        <v>38</v>
      </c>
      <c r="GI120" t="s">
        <v>38</v>
      </c>
      <c r="GJ120">
        <v>40.842799999999997</v>
      </c>
      <c r="GK120">
        <v>-74.066100000000006</v>
      </c>
      <c r="GL120" t="s">
        <v>39</v>
      </c>
      <c r="GM120" t="s">
        <v>144</v>
      </c>
      <c r="GN120" t="s">
        <v>34</v>
      </c>
      <c r="GO120">
        <v>0</v>
      </c>
      <c r="GP120" t="s">
        <v>41</v>
      </c>
      <c r="GQ120">
        <v>8</v>
      </c>
      <c r="GS120" t="s">
        <v>42</v>
      </c>
      <c r="GT120" t="s">
        <v>43</v>
      </c>
      <c r="GU120">
        <v>0.61786700000000006</v>
      </c>
      <c r="GV120" t="s">
        <v>44</v>
      </c>
    </row>
    <row r="121" spans="1:204" x14ac:dyDescent="0.25">
      <c r="A121">
        <v>9387111</v>
      </c>
      <c r="D121">
        <v>62630813</v>
      </c>
      <c r="F121">
        <v>300</v>
      </c>
      <c r="G121">
        <v>145752014</v>
      </c>
      <c r="I121">
        <v>2275060011</v>
      </c>
      <c r="J121">
        <v>2</v>
      </c>
      <c r="K121" t="s">
        <v>34</v>
      </c>
      <c r="L121" t="s">
        <v>108</v>
      </c>
      <c r="M121">
        <v>34003</v>
      </c>
      <c r="O121" t="s">
        <v>144</v>
      </c>
      <c r="P121">
        <v>48811</v>
      </c>
      <c r="Q121" t="s">
        <v>37</v>
      </c>
      <c r="R121" t="s">
        <v>38</v>
      </c>
      <c r="U121" t="s">
        <v>38</v>
      </c>
      <c r="V121">
        <v>40.842799999999997</v>
      </c>
      <c r="W121">
        <v>-74.066100000000006</v>
      </c>
      <c r="X121" t="s">
        <v>39</v>
      </c>
      <c r="Y121" t="s">
        <v>144</v>
      </c>
      <c r="Z121" t="s">
        <v>34</v>
      </c>
      <c r="AA121">
        <v>0</v>
      </c>
      <c r="AB121" t="s">
        <v>41</v>
      </c>
      <c r="AC121">
        <v>8</v>
      </c>
      <c r="AE121" t="s">
        <v>53</v>
      </c>
      <c r="AF121" t="s">
        <v>54</v>
      </c>
      <c r="AG121">
        <v>3.1618599999999997E-2</v>
      </c>
      <c r="AH121" t="s">
        <v>44</v>
      </c>
      <c r="AI121">
        <v>9387111</v>
      </c>
      <c r="AL121">
        <v>62630813</v>
      </c>
      <c r="AN121">
        <v>300</v>
      </c>
      <c r="AO121">
        <v>166468414</v>
      </c>
      <c r="AQ121">
        <v>2275060011</v>
      </c>
      <c r="AR121">
        <v>2</v>
      </c>
      <c r="AS121" t="s">
        <v>34</v>
      </c>
      <c r="AT121" t="s">
        <v>108</v>
      </c>
      <c r="AU121">
        <v>34003</v>
      </c>
      <c r="AW121" t="s">
        <v>144</v>
      </c>
      <c r="AX121">
        <v>48811</v>
      </c>
      <c r="AY121" t="s">
        <v>37</v>
      </c>
      <c r="AZ121" t="s">
        <v>38</v>
      </c>
      <c r="BC121" t="s">
        <v>38</v>
      </c>
      <c r="BD121">
        <v>40.842799999999997</v>
      </c>
      <c r="BE121">
        <v>-74.066100000000006</v>
      </c>
      <c r="BF121" t="s">
        <v>39</v>
      </c>
      <c r="BG121" t="s">
        <v>144</v>
      </c>
      <c r="BH121" t="s">
        <v>34</v>
      </c>
      <c r="BI121">
        <v>0</v>
      </c>
      <c r="BJ121" t="s">
        <v>41</v>
      </c>
      <c r="BK121">
        <v>8</v>
      </c>
      <c r="BM121" t="s">
        <v>51</v>
      </c>
      <c r="BN121" t="s">
        <v>52</v>
      </c>
      <c r="BO121">
        <v>1.3607800000000001E-4</v>
      </c>
      <c r="BP121" t="s">
        <v>44</v>
      </c>
      <c r="BQ121">
        <v>9387111</v>
      </c>
      <c r="BT121">
        <v>62630813</v>
      </c>
      <c r="BV121">
        <v>300</v>
      </c>
      <c r="BW121">
        <v>137935114</v>
      </c>
      <c r="BY121">
        <v>2275060011</v>
      </c>
      <c r="BZ121">
        <v>2</v>
      </c>
      <c r="CA121" t="s">
        <v>34</v>
      </c>
      <c r="CB121" t="s">
        <v>108</v>
      </c>
      <c r="CC121">
        <v>34003</v>
      </c>
      <c r="CE121" t="s">
        <v>144</v>
      </c>
      <c r="CF121">
        <v>48811</v>
      </c>
      <c r="CG121" t="s">
        <v>37</v>
      </c>
      <c r="CH121" t="s">
        <v>38</v>
      </c>
      <c r="CK121" t="s">
        <v>38</v>
      </c>
      <c r="CL121">
        <v>40.842799999999997</v>
      </c>
      <c r="CM121">
        <v>-74.066100000000006</v>
      </c>
      <c r="CN121" t="s">
        <v>39</v>
      </c>
      <c r="CO121" t="s">
        <v>144</v>
      </c>
      <c r="CP121" t="s">
        <v>34</v>
      </c>
      <c r="CQ121">
        <v>0</v>
      </c>
      <c r="CR121" t="s">
        <v>41</v>
      </c>
      <c r="CS121">
        <v>8</v>
      </c>
      <c r="CU121" t="s">
        <v>49</v>
      </c>
      <c r="CV121" t="s">
        <v>50</v>
      </c>
      <c r="CW121">
        <v>2.1969599999999998</v>
      </c>
      <c r="CX121" t="s">
        <v>44</v>
      </c>
      <c r="CY121">
        <v>9387111</v>
      </c>
      <c r="DB121">
        <v>62630813</v>
      </c>
      <c r="DD121">
        <v>300</v>
      </c>
      <c r="DE121">
        <v>145752014</v>
      </c>
      <c r="DG121">
        <v>2275060011</v>
      </c>
      <c r="DH121">
        <v>2</v>
      </c>
      <c r="DI121" t="s">
        <v>34</v>
      </c>
      <c r="DJ121" t="s">
        <v>108</v>
      </c>
      <c r="DK121">
        <v>34003</v>
      </c>
      <c r="DM121" t="s">
        <v>144</v>
      </c>
      <c r="DN121">
        <v>48811</v>
      </c>
      <c r="DO121" t="s">
        <v>37</v>
      </c>
      <c r="DP121" t="s">
        <v>38</v>
      </c>
      <c r="DS121" t="s">
        <v>38</v>
      </c>
      <c r="DT121">
        <v>40.842799999999997</v>
      </c>
      <c r="DU121">
        <v>-74.066100000000006</v>
      </c>
      <c r="DV121" t="s">
        <v>39</v>
      </c>
      <c r="DW121" t="s">
        <v>144</v>
      </c>
      <c r="DX121" t="s">
        <v>34</v>
      </c>
      <c r="DY121">
        <v>0</v>
      </c>
      <c r="DZ121" t="s">
        <v>41</v>
      </c>
      <c r="EA121">
        <v>8</v>
      </c>
      <c r="EC121" t="s">
        <v>47</v>
      </c>
      <c r="ED121" t="s">
        <v>48</v>
      </c>
      <c r="EE121">
        <v>3.8850100000000003E-4</v>
      </c>
      <c r="EF121" t="s">
        <v>44</v>
      </c>
      <c r="EG121">
        <v>9387111</v>
      </c>
      <c r="EJ121">
        <v>62630813</v>
      </c>
      <c r="EL121">
        <v>300</v>
      </c>
      <c r="EM121">
        <v>137935114</v>
      </c>
      <c r="EO121">
        <v>2275060011</v>
      </c>
      <c r="EP121">
        <v>2</v>
      </c>
      <c r="EQ121" t="s">
        <v>34</v>
      </c>
      <c r="ER121" t="s">
        <v>108</v>
      </c>
      <c r="ES121">
        <v>34003</v>
      </c>
      <c r="EU121" t="s">
        <v>144</v>
      </c>
      <c r="EV121">
        <v>48811</v>
      </c>
      <c r="EW121" t="s">
        <v>37</v>
      </c>
      <c r="EX121" t="s">
        <v>38</v>
      </c>
      <c r="FA121" t="s">
        <v>38</v>
      </c>
      <c r="FB121">
        <v>40.842799999999997</v>
      </c>
      <c r="FC121">
        <v>-74.066100000000006</v>
      </c>
      <c r="FD121" t="s">
        <v>39</v>
      </c>
      <c r="FE121" t="s">
        <v>144</v>
      </c>
      <c r="FF121" t="s">
        <v>34</v>
      </c>
      <c r="FG121">
        <v>0</v>
      </c>
      <c r="FH121" t="s">
        <v>41</v>
      </c>
      <c r="FI121">
        <v>8</v>
      </c>
      <c r="FK121" t="s">
        <v>45</v>
      </c>
      <c r="FL121" t="s">
        <v>46</v>
      </c>
      <c r="FM121">
        <v>5.46209E-2</v>
      </c>
      <c r="FN121" t="s">
        <v>44</v>
      </c>
      <c r="FO121">
        <v>9387111</v>
      </c>
      <c r="FR121">
        <v>62630813</v>
      </c>
      <c r="FT121">
        <v>300</v>
      </c>
      <c r="FU121">
        <v>166468414</v>
      </c>
      <c r="FW121">
        <v>2275060011</v>
      </c>
      <c r="FX121">
        <v>2</v>
      </c>
      <c r="FY121" t="s">
        <v>34</v>
      </c>
      <c r="FZ121" t="s">
        <v>108</v>
      </c>
      <c r="GA121">
        <v>34003</v>
      </c>
      <c r="GC121" t="s">
        <v>144</v>
      </c>
      <c r="GD121">
        <v>48811</v>
      </c>
      <c r="GE121" t="s">
        <v>37</v>
      </c>
      <c r="GF121" t="s">
        <v>38</v>
      </c>
      <c r="GI121" t="s">
        <v>38</v>
      </c>
      <c r="GJ121">
        <v>40.842799999999997</v>
      </c>
      <c r="GK121">
        <v>-74.066100000000006</v>
      </c>
      <c r="GL121" t="s">
        <v>39</v>
      </c>
      <c r="GM121" t="s">
        <v>144</v>
      </c>
      <c r="GN121" t="s">
        <v>34</v>
      </c>
      <c r="GO121">
        <v>0</v>
      </c>
      <c r="GP121" t="s">
        <v>41</v>
      </c>
      <c r="GQ121">
        <v>8</v>
      </c>
      <c r="GS121" t="s">
        <v>42</v>
      </c>
      <c r="GT121" t="s">
        <v>43</v>
      </c>
      <c r="GU121">
        <v>3.67293E-3</v>
      </c>
      <c r="GV121" t="s">
        <v>44</v>
      </c>
    </row>
    <row r="122" spans="1:204" x14ac:dyDescent="0.25">
      <c r="A122">
        <v>9387111</v>
      </c>
      <c r="D122">
        <v>62630813</v>
      </c>
      <c r="F122">
        <v>300</v>
      </c>
      <c r="G122">
        <v>137935114</v>
      </c>
      <c r="I122">
        <v>2275060011</v>
      </c>
      <c r="J122">
        <v>2</v>
      </c>
      <c r="K122" t="s">
        <v>34</v>
      </c>
      <c r="L122" t="s">
        <v>108</v>
      </c>
      <c r="M122">
        <v>34003</v>
      </c>
      <c r="O122" t="s">
        <v>144</v>
      </c>
      <c r="P122">
        <v>48811</v>
      </c>
      <c r="Q122" t="s">
        <v>37</v>
      </c>
      <c r="R122" t="s">
        <v>38</v>
      </c>
      <c r="U122" t="s">
        <v>38</v>
      </c>
      <c r="V122">
        <v>40.842799999999997</v>
      </c>
      <c r="W122">
        <v>-74.066100000000006</v>
      </c>
      <c r="X122" t="s">
        <v>39</v>
      </c>
      <c r="Y122" t="s">
        <v>144</v>
      </c>
      <c r="Z122" t="s">
        <v>34</v>
      </c>
      <c r="AA122">
        <v>0</v>
      </c>
      <c r="AB122" t="s">
        <v>41</v>
      </c>
      <c r="AC122">
        <v>8</v>
      </c>
      <c r="AE122" t="s">
        <v>53</v>
      </c>
      <c r="AF122" t="s">
        <v>54</v>
      </c>
      <c r="AG122">
        <v>102.432</v>
      </c>
      <c r="AH122" t="s">
        <v>44</v>
      </c>
      <c r="AI122">
        <v>9387111</v>
      </c>
      <c r="AL122">
        <v>62630813</v>
      </c>
      <c r="AN122">
        <v>300</v>
      </c>
      <c r="AO122">
        <v>137935114</v>
      </c>
      <c r="AQ122">
        <v>2275060011</v>
      </c>
      <c r="AR122">
        <v>2</v>
      </c>
      <c r="AS122" t="s">
        <v>34</v>
      </c>
      <c r="AT122" t="s">
        <v>108</v>
      </c>
      <c r="AU122">
        <v>34003</v>
      </c>
      <c r="AW122" t="s">
        <v>144</v>
      </c>
      <c r="AX122">
        <v>48811</v>
      </c>
      <c r="AY122" t="s">
        <v>37</v>
      </c>
      <c r="AZ122" t="s">
        <v>38</v>
      </c>
      <c r="BC122" t="s">
        <v>38</v>
      </c>
      <c r="BD122">
        <v>40.842799999999997</v>
      </c>
      <c r="BE122">
        <v>-74.066100000000006</v>
      </c>
      <c r="BF122" t="s">
        <v>39</v>
      </c>
      <c r="BG122" t="s">
        <v>144</v>
      </c>
      <c r="BH122" t="s">
        <v>34</v>
      </c>
      <c r="BI122">
        <v>0</v>
      </c>
      <c r="BJ122" t="s">
        <v>41</v>
      </c>
      <c r="BK122">
        <v>8</v>
      </c>
      <c r="BM122" t="s">
        <v>51</v>
      </c>
      <c r="BN122" t="s">
        <v>52</v>
      </c>
      <c r="BO122">
        <v>0.57534099999999999</v>
      </c>
      <c r="BP122" t="s">
        <v>44</v>
      </c>
      <c r="BQ122">
        <v>9387111</v>
      </c>
      <c r="BT122">
        <v>62630813</v>
      </c>
      <c r="BV122">
        <v>300</v>
      </c>
      <c r="BW122">
        <v>145752014</v>
      </c>
      <c r="BY122">
        <v>2275060011</v>
      </c>
      <c r="BZ122">
        <v>2</v>
      </c>
      <c r="CA122" t="s">
        <v>34</v>
      </c>
      <c r="CB122" t="s">
        <v>108</v>
      </c>
      <c r="CC122">
        <v>34003</v>
      </c>
      <c r="CE122" t="s">
        <v>144</v>
      </c>
      <c r="CF122">
        <v>48811</v>
      </c>
      <c r="CG122" t="s">
        <v>37</v>
      </c>
      <c r="CH122" t="s">
        <v>38</v>
      </c>
      <c r="CK122" t="s">
        <v>38</v>
      </c>
      <c r="CL122">
        <v>40.842799999999997</v>
      </c>
      <c r="CM122">
        <v>-74.066100000000006</v>
      </c>
      <c r="CN122" t="s">
        <v>39</v>
      </c>
      <c r="CO122" t="s">
        <v>144</v>
      </c>
      <c r="CP122" t="s">
        <v>34</v>
      </c>
      <c r="CQ122">
        <v>0</v>
      </c>
      <c r="CR122" t="s">
        <v>41</v>
      </c>
      <c r="CS122">
        <v>8</v>
      </c>
      <c r="CU122" t="s">
        <v>49</v>
      </c>
      <c r="CV122" t="s">
        <v>50</v>
      </c>
      <c r="CW122">
        <v>3.8850100000000003E-4</v>
      </c>
      <c r="CX122" t="s">
        <v>44</v>
      </c>
      <c r="CY122">
        <v>9387111</v>
      </c>
      <c r="DB122">
        <v>62630813</v>
      </c>
      <c r="DD122">
        <v>300</v>
      </c>
      <c r="DE122">
        <v>137935114</v>
      </c>
      <c r="DG122">
        <v>2275060011</v>
      </c>
      <c r="DH122">
        <v>2</v>
      </c>
      <c r="DI122" t="s">
        <v>34</v>
      </c>
      <c r="DJ122" t="s">
        <v>108</v>
      </c>
      <c r="DK122">
        <v>34003</v>
      </c>
      <c r="DM122" t="s">
        <v>144</v>
      </c>
      <c r="DN122">
        <v>48811</v>
      </c>
      <c r="DO122" t="s">
        <v>37</v>
      </c>
      <c r="DP122" t="s">
        <v>38</v>
      </c>
      <c r="DS122" t="s">
        <v>38</v>
      </c>
      <c r="DT122">
        <v>40.842799999999997</v>
      </c>
      <c r="DU122">
        <v>-74.066100000000006</v>
      </c>
      <c r="DV122" t="s">
        <v>39</v>
      </c>
      <c r="DW122" t="s">
        <v>144</v>
      </c>
      <c r="DX122" t="s">
        <v>34</v>
      </c>
      <c r="DY122">
        <v>0</v>
      </c>
      <c r="DZ122" t="s">
        <v>41</v>
      </c>
      <c r="EA122">
        <v>8</v>
      </c>
      <c r="EC122" t="s">
        <v>47</v>
      </c>
      <c r="ED122" t="s">
        <v>48</v>
      </c>
      <c r="EE122">
        <v>1.5159</v>
      </c>
      <c r="EF122" t="s">
        <v>44</v>
      </c>
      <c r="EG122">
        <v>9387111</v>
      </c>
      <c r="EJ122">
        <v>62630813</v>
      </c>
      <c r="EL122">
        <v>300</v>
      </c>
      <c r="EM122">
        <v>145752014</v>
      </c>
      <c r="EO122">
        <v>2275060011</v>
      </c>
      <c r="EP122">
        <v>2</v>
      </c>
      <c r="EQ122" t="s">
        <v>34</v>
      </c>
      <c r="ER122" t="s">
        <v>108</v>
      </c>
      <c r="ES122">
        <v>34003</v>
      </c>
      <c r="EU122" t="s">
        <v>144</v>
      </c>
      <c r="EV122">
        <v>48811</v>
      </c>
      <c r="EW122" t="s">
        <v>37</v>
      </c>
      <c r="EX122" t="s">
        <v>38</v>
      </c>
      <c r="FA122" t="s">
        <v>38</v>
      </c>
      <c r="FB122">
        <v>40.842799999999997</v>
      </c>
      <c r="FC122">
        <v>-74.066100000000006</v>
      </c>
      <c r="FD122" t="s">
        <v>39</v>
      </c>
      <c r="FE122" t="s">
        <v>144</v>
      </c>
      <c r="FF122" t="s">
        <v>34</v>
      </c>
      <c r="FG122">
        <v>0</v>
      </c>
      <c r="FH122" t="s">
        <v>41</v>
      </c>
      <c r="FI122">
        <v>8</v>
      </c>
      <c r="FK122" t="s">
        <v>45</v>
      </c>
      <c r="FL122" t="s">
        <v>46</v>
      </c>
      <c r="FM122">
        <v>3.5980499999999999E-4</v>
      </c>
      <c r="FN122" t="s">
        <v>44</v>
      </c>
      <c r="FO122">
        <v>9387111</v>
      </c>
      <c r="FR122">
        <v>62630813</v>
      </c>
      <c r="FT122">
        <v>300</v>
      </c>
      <c r="FU122">
        <v>145752014</v>
      </c>
      <c r="FW122">
        <v>2275060011</v>
      </c>
      <c r="FX122">
        <v>2</v>
      </c>
      <c r="FY122" t="s">
        <v>34</v>
      </c>
      <c r="FZ122" t="s">
        <v>108</v>
      </c>
      <c r="GA122">
        <v>34003</v>
      </c>
      <c r="GC122" t="s">
        <v>144</v>
      </c>
      <c r="GD122">
        <v>48811</v>
      </c>
      <c r="GE122" t="s">
        <v>37</v>
      </c>
      <c r="GF122" t="s">
        <v>38</v>
      </c>
      <c r="GI122" t="s">
        <v>38</v>
      </c>
      <c r="GJ122">
        <v>40.842799999999997</v>
      </c>
      <c r="GK122">
        <v>-74.066100000000006</v>
      </c>
      <c r="GL122" t="s">
        <v>39</v>
      </c>
      <c r="GM122" t="s">
        <v>144</v>
      </c>
      <c r="GN122" t="s">
        <v>34</v>
      </c>
      <c r="GO122">
        <v>0</v>
      </c>
      <c r="GP122" t="s">
        <v>41</v>
      </c>
      <c r="GQ122">
        <v>8</v>
      </c>
      <c r="GS122" t="s">
        <v>42</v>
      </c>
      <c r="GT122" t="s">
        <v>43</v>
      </c>
      <c r="GU122">
        <v>1.3656099999999999E-2</v>
      </c>
      <c r="GV122" t="s">
        <v>44</v>
      </c>
    </row>
    <row r="123" spans="1:204" x14ac:dyDescent="0.25">
      <c r="A123">
        <v>9387111</v>
      </c>
      <c r="D123">
        <v>62630813</v>
      </c>
      <c r="F123">
        <v>300</v>
      </c>
      <c r="G123">
        <v>84361014</v>
      </c>
      <c r="I123">
        <v>2275060012</v>
      </c>
      <c r="J123">
        <v>2</v>
      </c>
      <c r="K123" t="s">
        <v>34</v>
      </c>
      <c r="L123" t="s">
        <v>108</v>
      </c>
      <c r="M123">
        <v>34003</v>
      </c>
      <c r="O123" t="s">
        <v>144</v>
      </c>
      <c r="P123">
        <v>48811</v>
      </c>
      <c r="Q123" t="s">
        <v>37</v>
      </c>
      <c r="R123" t="s">
        <v>38</v>
      </c>
      <c r="U123" t="s">
        <v>38</v>
      </c>
      <c r="V123">
        <v>40.842799999999997</v>
      </c>
      <c r="W123">
        <v>-74.066100000000006</v>
      </c>
      <c r="X123" t="s">
        <v>39</v>
      </c>
      <c r="Y123" t="s">
        <v>144</v>
      </c>
      <c r="Z123" t="s">
        <v>34</v>
      </c>
      <c r="AA123">
        <v>0</v>
      </c>
      <c r="AB123" t="s">
        <v>41</v>
      </c>
      <c r="AC123">
        <v>8</v>
      </c>
      <c r="AE123" t="s">
        <v>53</v>
      </c>
      <c r="AF123" t="s">
        <v>54</v>
      </c>
      <c r="AG123">
        <v>0.14434900000000001</v>
      </c>
      <c r="AH123" t="s">
        <v>44</v>
      </c>
      <c r="AI123">
        <v>9387111</v>
      </c>
      <c r="AL123">
        <v>62630813</v>
      </c>
      <c r="AN123">
        <v>300</v>
      </c>
      <c r="AO123">
        <v>84361014</v>
      </c>
      <c r="AQ123">
        <v>2275060012</v>
      </c>
      <c r="AR123">
        <v>2</v>
      </c>
      <c r="AS123" t="s">
        <v>34</v>
      </c>
      <c r="AT123" t="s">
        <v>108</v>
      </c>
      <c r="AU123">
        <v>34003</v>
      </c>
      <c r="AW123" t="s">
        <v>144</v>
      </c>
      <c r="AX123">
        <v>48811</v>
      </c>
      <c r="AY123" t="s">
        <v>37</v>
      </c>
      <c r="AZ123" t="s">
        <v>38</v>
      </c>
      <c r="BC123" t="s">
        <v>38</v>
      </c>
      <c r="BD123">
        <v>40.842799999999997</v>
      </c>
      <c r="BE123">
        <v>-74.066100000000006</v>
      </c>
      <c r="BF123" t="s">
        <v>39</v>
      </c>
      <c r="BG123" t="s">
        <v>144</v>
      </c>
      <c r="BH123" t="s">
        <v>34</v>
      </c>
      <c r="BI123">
        <v>0</v>
      </c>
      <c r="BJ123" t="s">
        <v>41</v>
      </c>
      <c r="BK123">
        <v>8</v>
      </c>
      <c r="BM123" t="s">
        <v>51</v>
      </c>
      <c r="BN123" t="s">
        <v>52</v>
      </c>
      <c r="BO123">
        <v>8.3972199999999997E-2</v>
      </c>
      <c r="BP123" t="s">
        <v>44</v>
      </c>
      <c r="BQ123">
        <v>9387111</v>
      </c>
      <c r="BT123">
        <v>62630813</v>
      </c>
      <c r="BV123">
        <v>300</v>
      </c>
      <c r="BW123">
        <v>84360814</v>
      </c>
      <c r="BY123">
        <v>2275060012</v>
      </c>
      <c r="BZ123">
        <v>2</v>
      </c>
      <c r="CA123" t="s">
        <v>34</v>
      </c>
      <c r="CB123" t="s">
        <v>108</v>
      </c>
      <c r="CC123">
        <v>34003</v>
      </c>
      <c r="CE123" t="s">
        <v>144</v>
      </c>
      <c r="CF123">
        <v>48811</v>
      </c>
      <c r="CG123" t="s">
        <v>37</v>
      </c>
      <c r="CH123" t="s">
        <v>38</v>
      </c>
      <c r="CK123" t="s">
        <v>38</v>
      </c>
      <c r="CL123">
        <v>40.842799999999997</v>
      </c>
      <c r="CM123">
        <v>-74.066100000000006</v>
      </c>
      <c r="CN123" t="s">
        <v>39</v>
      </c>
      <c r="CO123" t="s">
        <v>144</v>
      </c>
      <c r="CP123" t="s">
        <v>34</v>
      </c>
      <c r="CQ123">
        <v>0</v>
      </c>
      <c r="CR123" t="s">
        <v>41</v>
      </c>
      <c r="CS123">
        <v>8</v>
      </c>
      <c r="CU123" t="s">
        <v>49</v>
      </c>
      <c r="CV123" t="s">
        <v>50</v>
      </c>
      <c r="CW123">
        <v>7.8191800000000004E-4</v>
      </c>
      <c r="CX123" t="s">
        <v>44</v>
      </c>
      <c r="CY123">
        <v>9387111</v>
      </c>
      <c r="DB123">
        <v>62630813</v>
      </c>
      <c r="DD123">
        <v>300</v>
      </c>
      <c r="DE123">
        <v>84361414</v>
      </c>
      <c r="DG123">
        <v>2275060012</v>
      </c>
      <c r="DH123">
        <v>2</v>
      </c>
      <c r="DI123" t="s">
        <v>34</v>
      </c>
      <c r="DJ123" t="s">
        <v>108</v>
      </c>
      <c r="DK123">
        <v>34003</v>
      </c>
      <c r="DM123" t="s">
        <v>144</v>
      </c>
      <c r="DN123">
        <v>48811</v>
      </c>
      <c r="DO123" t="s">
        <v>37</v>
      </c>
      <c r="DP123" t="s">
        <v>38</v>
      </c>
      <c r="DS123" t="s">
        <v>38</v>
      </c>
      <c r="DT123">
        <v>40.842799999999997</v>
      </c>
      <c r="DU123">
        <v>-74.066100000000006</v>
      </c>
      <c r="DV123" t="s">
        <v>39</v>
      </c>
      <c r="DW123" t="s">
        <v>144</v>
      </c>
      <c r="DX123" t="s">
        <v>34</v>
      </c>
      <c r="DY123">
        <v>0</v>
      </c>
      <c r="DZ123" t="s">
        <v>41</v>
      </c>
      <c r="EA123">
        <v>8</v>
      </c>
      <c r="EC123" t="s">
        <v>47</v>
      </c>
      <c r="ED123" t="s">
        <v>48</v>
      </c>
      <c r="EE123">
        <v>1.37476E-3</v>
      </c>
      <c r="EF123" t="s">
        <v>44</v>
      </c>
      <c r="EG123">
        <v>9387111</v>
      </c>
      <c r="EJ123">
        <v>62630813</v>
      </c>
      <c r="EL123">
        <v>300</v>
      </c>
      <c r="EM123">
        <v>145752114</v>
      </c>
      <c r="EO123">
        <v>2275060012</v>
      </c>
      <c r="EP123">
        <v>2</v>
      </c>
      <c r="EQ123" t="s">
        <v>34</v>
      </c>
      <c r="ER123" t="s">
        <v>108</v>
      </c>
      <c r="ES123">
        <v>34003</v>
      </c>
      <c r="EU123" t="s">
        <v>144</v>
      </c>
      <c r="EV123">
        <v>48811</v>
      </c>
      <c r="EW123" t="s">
        <v>37</v>
      </c>
      <c r="EX123" t="s">
        <v>38</v>
      </c>
      <c r="FA123" t="s">
        <v>38</v>
      </c>
      <c r="FB123">
        <v>40.842799999999997</v>
      </c>
      <c r="FC123">
        <v>-74.066100000000006</v>
      </c>
      <c r="FD123" t="s">
        <v>39</v>
      </c>
      <c r="FE123" t="s">
        <v>144</v>
      </c>
      <c r="FF123" t="s">
        <v>34</v>
      </c>
      <c r="FG123">
        <v>0</v>
      </c>
      <c r="FH123" t="s">
        <v>41</v>
      </c>
      <c r="FI123">
        <v>8</v>
      </c>
      <c r="FK123" t="s">
        <v>45</v>
      </c>
      <c r="FL123" t="s">
        <v>46</v>
      </c>
      <c r="FM123">
        <v>7.7567900000000004E-4</v>
      </c>
      <c r="FN123" t="s">
        <v>44</v>
      </c>
      <c r="FO123">
        <v>9387111</v>
      </c>
      <c r="FR123">
        <v>62630813</v>
      </c>
      <c r="FT123">
        <v>300</v>
      </c>
      <c r="FU123">
        <v>145752714</v>
      </c>
      <c r="FW123">
        <v>2275060012</v>
      </c>
      <c r="FX123">
        <v>2</v>
      </c>
      <c r="FY123" t="s">
        <v>34</v>
      </c>
      <c r="FZ123" t="s">
        <v>108</v>
      </c>
      <c r="GA123">
        <v>34003</v>
      </c>
      <c r="GC123" t="s">
        <v>144</v>
      </c>
      <c r="GD123">
        <v>48811</v>
      </c>
      <c r="GE123" t="s">
        <v>37</v>
      </c>
      <c r="GF123" t="s">
        <v>38</v>
      </c>
      <c r="GI123" t="s">
        <v>38</v>
      </c>
      <c r="GJ123">
        <v>40.842799999999997</v>
      </c>
      <c r="GK123">
        <v>-74.066100000000006</v>
      </c>
      <c r="GL123" t="s">
        <v>39</v>
      </c>
      <c r="GM123" t="s">
        <v>144</v>
      </c>
      <c r="GN123" t="s">
        <v>34</v>
      </c>
      <c r="GO123">
        <v>0</v>
      </c>
      <c r="GP123" t="s">
        <v>41</v>
      </c>
      <c r="GQ123">
        <v>8</v>
      </c>
      <c r="GS123" t="s">
        <v>42</v>
      </c>
      <c r="GT123" t="s">
        <v>43</v>
      </c>
      <c r="GU123">
        <v>5.5812600000000002E-3</v>
      </c>
      <c r="GV123" t="s">
        <v>44</v>
      </c>
    </row>
    <row r="124" spans="1:204" x14ac:dyDescent="0.25">
      <c r="A124">
        <v>9387111</v>
      </c>
      <c r="D124">
        <v>62630813</v>
      </c>
      <c r="F124">
        <v>300</v>
      </c>
      <c r="G124">
        <v>84361414</v>
      </c>
      <c r="I124">
        <v>2275060012</v>
      </c>
      <c r="J124">
        <v>2</v>
      </c>
      <c r="K124" t="s">
        <v>34</v>
      </c>
      <c r="L124" t="s">
        <v>108</v>
      </c>
      <c r="M124">
        <v>34003</v>
      </c>
      <c r="O124" t="s">
        <v>144</v>
      </c>
      <c r="P124">
        <v>48811</v>
      </c>
      <c r="Q124" t="s">
        <v>37</v>
      </c>
      <c r="R124" t="s">
        <v>38</v>
      </c>
      <c r="U124" t="s">
        <v>38</v>
      </c>
      <c r="V124">
        <v>40.842799999999997</v>
      </c>
      <c r="W124">
        <v>-74.066100000000006</v>
      </c>
      <c r="X124" t="s">
        <v>39</v>
      </c>
      <c r="Y124" t="s">
        <v>144</v>
      </c>
      <c r="Z124" t="s">
        <v>34</v>
      </c>
      <c r="AA124">
        <v>0</v>
      </c>
      <c r="AB124" t="s">
        <v>41</v>
      </c>
      <c r="AC124">
        <v>8</v>
      </c>
      <c r="AE124" t="s">
        <v>53</v>
      </c>
      <c r="AF124" t="s">
        <v>54</v>
      </c>
      <c r="AG124">
        <v>0.14672399999999999</v>
      </c>
      <c r="AH124" t="s">
        <v>44</v>
      </c>
      <c r="AI124">
        <v>9387111</v>
      </c>
      <c r="AL124">
        <v>62630813</v>
      </c>
      <c r="AN124">
        <v>300</v>
      </c>
      <c r="AO124">
        <v>166468614</v>
      </c>
      <c r="AQ124">
        <v>2275060012</v>
      </c>
      <c r="AR124">
        <v>2</v>
      </c>
      <c r="AS124" t="s">
        <v>34</v>
      </c>
      <c r="AT124" t="s">
        <v>108</v>
      </c>
      <c r="AU124">
        <v>34003</v>
      </c>
      <c r="AW124" t="s">
        <v>144</v>
      </c>
      <c r="AX124">
        <v>48811</v>
      </c>
      <c r="AY124" t="s">
        <v>37</v>
      </c>
      <c r="AZ124" t="s">
        <v>38</v>
      </c>
      <c r="BC124" t="s">
        <v>38</v>
      </c>
      <c r="BD124">
        <v>40.842799999999997</v>
      </c>
      <c r="BE124">
        <v>-74.066100000000006</v>
      </c>
      <c r="BF124" t="s">
        <v>39</v>
      </c>
      <c r="BG124" t="s">
        <v>144</v>
      </c>
      <c r="BH124" t="s">
        <v>34</v>
      </c>
      <c r="BI124">
        <v>0</v>
      </c>
      <c r="BJ124" t="s">
        <v>41</v>
      </c>
      <c r="BK124">
        <v>8</v>
      </c>
      <c r="BM124" t="s">
        <v>51</v>
      </c>
      <c r="BN124" t="s">
        <v>52</v>
      </c>
      <c r="BO124">
        <v>6.6246600000000001E-4</v>
      </c>
      <c r="BP124" t="s">
        <v>44</v>
      </c>
      <c r="BQ124">
        <v>9387111</v>
      </c>
      <c r="BT124">
        <v>62630813</v>
      </c>
      <c r="BV124">
        <v>300</v>
      </c>
      <c r="BW124">
        <v>84361314</v>
      </c>
      <c r="BY124">
        <v>2275060012</v>
      </c>
      <c r="BZ124">
        <v>2</v>
      </c>
      <c r="CA124" t="s">
        <v>34</v>
      </c>
      <c r="CB124" t="s">
        <v>108</v>
      </c>
      <c r="CC124">
        <v>34003</v>
      </c>
      <c r="CE124" t="s">
        <v>144</v>
      </c>
      <c r="CF124">
        <v>48811</v>
      </c>
      <c r="CG124" t="s">
        <v>37</v>
      </c>
      <c r="CH124" t="s">
        <v>38</v>
      </c>
      <c r="CK124" t="s">
        <v>38</v>
      </c>
      <c r="CL124">
        <v>40.842799999999997</v>
      </c>
      <c r="CM124">
        <v>-74.066100000000006</v>
      </c>
      <c r="CN124" t="s">
        <v>39</v>
      </c>
      <c r="CO124" t="s">
        <v>144</v>
      </c>
      <c r="CP124" t="s">
        <v>34</v>
      </c>
      <c r="CQ124">
        <v>0</v>
      </c>
      <c r="CR124" t="s">
        <v>41</v>
      </c>
      <c r="CS124">
        <v>8</v>
      </c>
      <c r="CU124" t="s">
        <v>49</v>
      </c>
      <c r="CV124" t="s">
        <v>50</v>
      </c>
      <c r="CW124">
        <v>1.2600199999999999E-3</v>
      </c>
      <c r="CX124" t="s">
        <v>44</v>
      </c>
      <c r="CY124">
        <v>9387111</v>
      </c>
      <c r="DB124">
        <v>62630813</v>
      </c>
      <c r="DD124">
        <v>300</v>
      </c>
      <c r="DE124">
        <v>145752114</v>
      </c>
      <c r="DG124">
        <v>2275060012</v>
      </c>
      <c r="DH124">
        <v>2</v>
      </c>
      <c r="DI124" t="s">
        <v>34</v>
      </c>
      <c r="DJ124" t="s">
        <v>108</v>
      </c>
      <c r="DK124">
        <v>34003</v>
      </c>
      <c r="DM124" t="s">
        <v>144</v>
      </c>
      <c r="DN124">
        <v>48811</v>
      </c>
      <c r="DO124" t="s">
        <v>37</v>
      </c>
      <c r="DP124" t="s">
        <v>38</v>
      </c>
      <c r="DS124" t="s">
        <v>38</v>
      </c>
      <c r="DT124">
        <v>40.842799999999997</v>
      </c>
      <c r="DU124">
        <v>-74.066100000000006</v>
      </c>
      <c r="DV124" t="s">
        <v>39</v>
      </c>
      <c r="DW124" t="s">
        <v>144</v>
      </c>
      <c r="DX124" t="s">
        <v>34</v>
      </c>
      <c r="DY124">
        <v>0</v>
      </c>
      <c r="DZ124" t="s">
        <v>41</v>
      </c>
      <c r="EA124">
        <v>8</v>
      </c>
      <c r="EC124" t="s">
        <v>47</v>
      </c>
      <c r="ED124" t="s">
        <v>48</v>
      </c>
      <c r="EE124">
        <v>1.6445500000000001E-4</v>
      </c>
      <c r="EF124" t="s">
        <v>44</v>
      </c>
      <c r="EG124">
        <v>9387111</v>
      </c>
      <c r="EJ124">
        <v>62630813</v>
      </c>
      <c r="EL124">
        <v>300</v>
      </c>
      <c r="EM124">
        <v>84361314</v>
      </c>
      <c r="EO124">
        <v>2275060012</v>
      </c>
      <c r="EP124">
        <v>2</v>
      </c>
      <c r="EQ124" t="s">
        <v>34</v>
      </c>
      <c r="ER124" t="s">
        <v>108</v>
      </c>
      <c r="ES124">
        <v>34003</v>
      </c>
      <c r="EU124" t="s">
        <v>144</v>
      </c>
      <c r="EV124">
        <v>48811</v>
      </c>
      <c r="EW124" t="s">
        <v>37</v>
      </c>
      <c r="EX124" t="s">
        <v>38</v>
      </c>
      <c r="FA124" t="s">
        <v>38</v>
      </c>
      <c r="FB124">
        <v>40.842799999999997</v>
      </c>
      <c r="FC124">
        <v>-74.066100000000006</v>
      </c>
      <c r="FD124" t="s">
        <v>39</v>
      </c>
      <c r="FE124" t="s">
        <v>144</v>
      </c>
      <c r="FF124" t="s">
        <v>34</v>
      </c>
      <c r="FG124">
        <v>0</v>
      </c>
      <c r="FH124" t="s">
        <v>41</v>
      </c>
      <c r="FI124">
        <v>8</v>
      </c>
      <c r="FK124" t="s">
        <v>45</v>
      </c>
      <c r="FL124" t="s">
        <v>46</v>
      </c>
      <c r="FM124">
        <v>6.7867600000000002E-3</v>
      </c>
      <c r="FN124" t="s">
        <v>44</v>
      </c>
      <c r="FO124">
        <v>9387111</v>
      </c>
      <c r="FR124">
        <v>62630813</v>
      </c>
      <c r="FT124">
        <v>300</v>
      </c>
      <c r="FU124">
        <v>84361514</v>
      </c>
      <c r="FW124">
        <v>2275060012</v>
      </c>
      <c r="FX124">
        <v>2</v>
      </c>
      <c r="FY124" t="s">
        <v>34</v>
      </c>
      <c r="FZ124" t="s">
        <v>108</v>
      </c>
      <c r="GA124">
        <v>34003</v>
      </c>
      <c r="GC124" t="s">
        <v>144</v>
      </c>
      <c r="GD124">
        <v>48811</v>
      </c>
      <c r="GE124" t="s">
        <v>37</v>
      </c>
      <c r="GF124" t="s">
        <v>38</v>
      </c>
      <c r="GI124" t="s">
        <v>38</v>
      </c>
      <c r="GJ124">
        <v>40.842799999999997</v>
      </c>
      <c r="GK124">
        <v>-74.066100000000006</v>
      </c>
      <c r="GL124" t="s">
        <v>39</v>
      </c>
      <c r="GM124" t="s">
        <v>144</v>
      </c>
      <c r="GN124" t="s">
        <v>34</v>
      </c>
      <c r="GO124">
        <v>0</v>
      </c>
      <c r="GP124" t="s">
        <v>41</v>
      </c>
      <c r="GQ124">
        <v>8</v>
      </c>
      <c r="GS124" t="s">
        <v>42</v>
      </c>
      <c r="GT124" t="s">
        <v>43</v>
      </c>
      <c r="GU124">
        <v>0.99763500000000005</v>
      </c>
      <c r="GV124" t="s">
        <v>44</v>
      </c>
    </row>
    <row r="125" spans="1:204" x14ac:dyDescent="0.25">
      <c r="A125">
        <v>9387111</v>
      </c>
      <c r="D125">
        <v>62630813</v>
      </c>
      <c r="F125">
        <v>300</v>
      </c>
      <c r="G125">
        <v>84361514</v>
      </c>
      <c r="I125">
        <v>2275060012</v>
      </c>
      <c r="J125">
        <v>2</v>
      </c>
      <c r="K125" t="s">
        <v>34</v>
      </c>
      <c r="L125" t="s">
        <v>108</v>
      </c>
      <c r="M125">
        <v>34003</v>
      </c>
      <c r="O125" t="s">
        <v>144</v>
      </c>
      <c r="P125">
        <v>48811</v>
      </c>
      <c r="Q125" t="s">
        <v>37</v>
      </c>
      <c r="R125" t="s">
        <v>38</v>
      </c>
      <c r="U125" t="s">
        <v>38</v>
      </c>
      <c r="V125">
        <v>40.842799999999997</v>
      </c>
      <c r="W125">
        <v>-74.066100000000006</v>
      </c>
      <c r="X125" t="s">
        <v>39</v>
      </c>
      <c r="Y125" t="s">
        <v>144</v>
      </c>
      <c r="Z125" t="s">
        <v>34</v>
      </c>
      <c r="AA125">
        <v>0</v>
      </c>
      <c r="AB125" t="s">
        <v>41</v>
      </c>
      <c r="AC125">
        <v>8</v>
      </c>
      <c r="AE125" t="s">
        <v>53</v>
      </c>
      <c r="AF125" t="s">
        <v>54</v>
      </c>
      <c r="AG125">
        <v>2.5897199999999998</v>
      </c>
      <c r="AH125" t="s">
        <v>44</v>
      </c>
      <c r="AI125">
        <v>9387111</v>
      </c>
      <c r="AL125">
        <v>62630813</v>
      </c>
      <c r="AN125">
        <v>300</v>
      </c>
      <c r="AO125">
        <v>84361314</v>
      </c>
      <c r="AQ125">
        <v>2275060012</v>
      </c>
      <c r="AR125">
        <v>2</v>
      </c>
      <c r="AS125" t="s">
        <v>34</v>
      </c>
      <c r="AT125" t="s">
        <v>108</v>
      </c>
      <c r="AU125">
        <v>34003</v>
      </c>
      <c r="AW125" t="s">
        <v>144</v>
      </c>
      <c r="AX125">
        <v>48811</v>
      </c>
      <c r="AY125" t="s">
        <v>37</v>
      </c>
      <c r="AZ125" t="s">
        <v>38</v>
      </c>
      <c r="BC125" t="s">
        <v>38</v>
      </c>
      <c r="BD125">
        <v>40.842799999999997</v>
      </c>
      <c r="BE125">
        <v>-74.066100000000006</v>
      </c>
      <c r="BF125" t="s">
        <v>39</v>
      </c>
      <c r="BG125" t="s">
        <v>144</v>
      </c>
      <c r="BH125" t="s">
        <v>34</v>
      </c>
      <c r="BI125">
        <v>0</v>
      </c>
      <c r="BJ125" t="s">
        <v>41</v>
      </c>
      <c r="BK125">
        <v>8</v>
      </c>
      <c r="BM125" t="s">
        <v>51</v>
      </c>
      <c r="BN125" t="s">
        <v>52</v>
      </c>
      <c r="BO125">
        <v>3.7943999999999999E-2</v>
      </c>
      <c r="BP125" t="s">
        <v>44</v>
      </c>
      <c r="BQ125">
        <v>9387111</v>
      </c>
      <c r="BT125">
        <v>62630813</v>
      </c>
      <c r="BV125">
        <v>300</v>
      </c>
      <c r="BW125">
        <v>145752114</v>
      </c>
      <c r="BY125">
        <v>2275060012</v>
      </c>
      <c r="BZ125">
        <v>2</v>
      </c>
      <c r="CA125" t="s">
        <v>34</v>
      </c>
      <c r="CB125" t="s">
        <v>108</v>
      </c>
      <c r="CC125">
        <v>34003</v>
      </c>
      <c r="CE125" t="s">
        <v>144</v>
      </c>
      <c r="CF125">
        <v>48811</v>
      </c>
      <c r="CG125" t="s">
        <v>37</v>
      </c>
      <c r="CH125" t="s">
        <v>38</v>
      </c>
      <c r="CK125" t="s">
        <v>38</v>
      </c>
      <c r="CL125">
        <v>40.842799999999997</v>
      </c>
      <c r="CM125">
        <v>-74.066100000000006</v>
      </c>
      <c r="CN125" t="s">
        <v>39</v>
      </c>
      <c r="CO125" t="s">
        <v>144</v>
      </c>
      <c r="CP125" t="s">
        <v>34</v>
      </c>
      <c r="CQ125">
        <v>0</v>
      </c>
      <c r="CR125" t="s">
        <v>41</v>
      </c>
      <c r="CS125">
        <v>8</v>
      </c>
      <c r="CU125" t="s">
        <v>49</v>
      </c>
      <c r="CV125" t="s">
        <v>50</v>
      </c>
      <c r="CW125">
        <v>1.6445500000000001E-4</v>
      </c>
      <c r="CX125" t="s">
        <v>44</v>
      </c>
      <c r="CY125">
        <v>9387111</v>
      </c>
      <c r="DB125">
        <v>62630813</v>
      </c>
      <c r="DD125">
        <v>300</v>
      </c>
      <c r="DE125">
        <v>84361014</v>
      </c>
      <c r="DG125">
        <v>2275060012</v>
      </c>
      <c r="DH125">
        <v>2</v>
      </c>
      <c r="DI125" t="s">
        <v>34</v>
      </c>
      <c r="DJ125" t="s">
        <v>108</v>
      </c>
      <c r="DK125">
        <v>34003</v>
      </c>
      <c r="DM125" t="s">
        <v>144</v>
      </c>
      <c r="DN125">
        <v>48811</v>
      </c>
      <c r="DO125" t="s">
        <v>37</v>
      </c>
      <c r="DP125" t="s">
        <v>38</v>
      </c>
      <c r="DS125" t="s">
        <v>38</v>
      </c>
      <c r="DT125">
        <v>40.842799999999997</v>
      </c>
      <c r="DU125">
        <v>-74.066100000000006</v>
      </c>
      <c r="DV125" t="s">
        <v>39</v>
      </c>
      <c r="DW125" t="s">
        <v>144</v>
      </c>
      <c r="DX125" t="s">
        <v>34</v>
      </c>
      <c r="DY125">
        <v>0</v>
      </c>
      <c r="DZ125" t="s">
        <v>41</v>
      </c>
      <c r="EA125">
        <v>8</v>
      </c>
      <c r="EC125" t="s">
        <v>47</v>
      </c>
      <c r="ED125" t="s">
        <v>48</v>
      </c>
      <c r="EE125">
        <v>1.9690100000000002E-3</v>
      </c>
      <c r="EF125" t="s">
        <v>44</v>
      </c>
      <c r="EG125">
        <v>9387111</v>
      </c>
      <c r="EJ125">
        <v>62630813</v>
      </c>
      <c r="EL125">
        <v>300</v>
      </c>
      <c r="EM125">
        <v>84360714</v>
      </c>
      <c r="EO125">
        <v>2275060012</v>
      </c>
      <c r="EP125">
        <v>2</v>
      </c>
      <c r="EQ125" t="s">
        <v>34</v>
      </c>
      <c r="ER125" t="s">
        <v>108</v>
      </c>
      <c r="ES125">
        <v>34003</v>
      </c>
      <c r="EU125" t="s">
        <v>144</v>
      </c>
      <c r="EV125">
        <v>48811</v>
      </c>
      <c r="EW125" t="s">
        <v>37</v>
      </c>
      <c r="EX125" t="s">
        <v>38</v>
      </c>
      <c r="FA125" t="s">
        <v>38</v>
      </c>
      <c r="FB125">
        <v>40.842799999999997</v>
      </c>
      <c r="FC125">
        <v>-74.066100000000006</v>
      </c>
      <c r="FD125" t="s">
        <v>39</v>
      </c>
      <c r="FE125" t="s">
        <v>144</v>
      </c>
      <c r="FF125" t="s">
        <v>34</v>
      </c>
      <c r="FG125">
        <v>0</v>
      </c>
      <c r="FH125" t="s">
        <v>41</v>
      </c>
      <c r="FI125">
        <v>8</v>
      </c>
      <c r="FK125" t="s">
        <v>45</v>
      </c>
      <c r="FL125" t="s">
        <v>46</v>
      </c>
      <c r="FM125">
        <v>3.3773499999999999E-3</v>
      </c>
      <c r="FN125" t="s">
        <v>44</v>
      </c>
      <c r="FO125">
        <v>9387111</v>
      </c>
      <c r="FR125">
        <v>62630813</v>
      </c>
      <c r="FT125">
        <v>300</v>
      </c>
      <c r="FU125">
        <v>84360814</v>
      </c>
      <c r="FW125">
        <v>2275060012</v>
      </c>
      <c r="FX125">
        <v>2</v>
      </c>
      <c r="FY125" t="s">
        <v>34</v>
      </c>
      <c r="FZ125" t="s">
        <v>108</v>
      </c>
      <c r="GA125">
        <v>34003</v>
      </c>
      <c r="GC125" t="s">
        <v>144</v>
      </c>
      <c r="GD125">
        <v>48811</v>
      </c>
      <c r="GE125" t="s">
        <v>37</v>
      </c>
      <c r="GF125" t="s">
        <v>38</v>
      </c>
      <c r="GI125" t="s">
        <v>38</v>
      </c>
      <c r="GJ125">
        <v>40.842799999999997</v>
      </c>
      <c r="GK125">
        <v>-74.066100000000006</v>
      </c>
      <c r="GL125" t="s">
        <v>39</v>
      </c>
      <c r="GM125" t="s">
        <v>144</v>
      </c>
      <c r="GN125" t="s">
        <v>34</v>
      </c>
      <c r="GO125">
        <v>0</v>
      </c>
      <c r="GP125" t="s">
        <v>41</v>
      </c>
      <c r="GQ125">
        <v>8</v>
      </c>
      <c r="GS125" t="s">
        <v>42</v>
      </c>
      <c r="GT125" t="s">
        <v>43</v>
      </c>
      <c r="GU125">
        <v>9.7998100000000008E-3</v>
      </c>
      <c r="GV125" t="s">
        <v>44</v>
      </c>
    </row>
    <row r="126" spans="1:204" x14ac:dyDescent="0.25">
      <c r="A126">
        <v>9387111</v>
      </c>
      <c r="D126">
        <v>62630813</v>
      </c>
      <c r="F126">
        <v>300</v>
      </c>
      <c r="G126">
        <v>84360614</v>
      </c>
      <c r="I126">
        <v>2275060012</v>
      </c>
      <c r="J126">
        <v>2</v>
      </c>
      <c r="K126" t="s">
        <v>34</v>
      </c>
      <c r="L126" t="s">
        <v>108</v>
      </c>
      <c r="M126">
        <v>34003</v>
      </c>
      <c r="O126" t="s">
        <v>144</v>
      </c>
      <c r="P126">
        <v>48811</v>
      </c>
      <c r="Q126" t="s">
        <v>37</v>
      </c>
      <c r="R126" t="s">
        <v>38</v>
      </c>
      <c r="U126" t="s">
        <v>38</v>
      </c>
      <c r="V126">
        <v>40.842799999999997</v>
      </c>
      <c r="W126">
        <v>-74.066100000000006</v>
      </c>
      <c r="X126" t="s">
        <v>39</v>
      </c>
      <c r="Y126" t="s">
        <v>144</v>
      </c>
      <c r="Z126" t="s">
        <v>34</v>
      </c>
      <c r="AA126">
        <v>0</v>
      </c>
      <c r="AB126" t="s">
        <v>41</v>
      </c>
      <c r="AC126">
        <v>8</v>
      </c>
      <c r="AE126" t="s">
        <v>53</v>
      </c>
      <c r="AF126" t="s">
        <v>54</v>
      </c>
      <c r="AG126">
        <v>5.65779E-2</v>
      </c>
      <c r="AH126" t="s">
        <v>44</v>
      </c>
      <c r="AI126">
        <v>9387111</v>
      </c>
      <c r="AL126">
        <v>62630813</v>
      </c>
      <c r="AN126">
        <v>300</v>
      </c>
      <c r="AO126">
        <v>84361514</v>
      </c>
      <c r="AQ126">
        <v>2275060012</v>
      </c>
      <c r="AR126">
        <v>2</v>
      </c>
      <c r="AS126" t="s">
        <v>34</v>
      </c>
      <c r="AT126" t="s">
        <v>108</v>
      </c>
      <c r="AU126">
        <v>34003</v>
      </c>
      <c r="AW126" t="s">
        <v>144</v>
      </c>
      <c r="AX126">
        <v>48811</v>
      </c>
      <c r="AY126" t="s">
        <v>37</v>
      </c>
      <c r="AZ126" t="s">
        <v>38</v>
      </c>
      <c r="BC126" t="s">
        <v>38</v>
      </c>
      <c r="BD126">
        <v>40.842799999999997</v>
      </c>
      <c r="BE126">
        <v>-74.066100000000006</v>
      </c>
      <c r="BF126" t="s">
        <v>39</v>
      </c>
      <c r="BG126" t="s">
        <v>144</v>
      </c>
      <c r="BH126" t="s">
        <v>34</v>
      </c>
      <c r="BI126">
        <v>0</v>
      </c>
      <c r="BJ126" t="s">
        <v>41</v>
      </c>
      <c r="BK126">
        <v>8</v>
      </c>
      <c r="BM126" t="s">
        <v>51</v>
      </c>
      <c r="BN126" t="s">
        <v>52</v>
      </c>
      <c r="BO126">
        <v>0.19985700000000001</v>
      </c>
      <c r="BP126" t="s">
        <v>44</v>
      </c>
      <c r="BQ126">
        <v>9387111</v>
      </c>
      <c r="BT126">
        <v>62630813</v>
      </c>
      <c r="BV126">
        <v>300</v>
      </c>
      <c r="BW126">
        <v>166468614</v>
      </c>
      <c r="BY126">
        <v>2275060012</v>
      </c>
      <c r="BZ126">
        <v>2</v>
      </c>
      <c r="CA126" t="s">
        <v>34</v>
      </c>
      <c r="CB126" t="s">
        <v>108</v>
      </c>
      <c r="CC126">
        <v>34003</v>
      </c>
      <c r="CE126" t="s">
        <v>144</v>
      </c>
      <c r="CF126">
        <v>48811</v>
      </c>
      <c r="CG126" t="s">
        <v>37</v>
      </c>
      <c r="CH126" t="s">
        <v>38</v>
      </c>
      <c r="CK126" t="s">
        <v>38</v>
      </c>
      <c r="CL126">
        <v>40.842799999999997</v>
      </c>
      <c r="CM126">
        <v>-74.066100000000006</v>
      </c>
      <c r="CN126" t="s">
        <v>39</v>
      </c>
      <c r="CO126" t="s">
        <v>144</v>
      </c>
      <c r="CP126" t="s">
        <v>34</v>
      </c>
      <c r="CQ126">
        <v>0</v>
      </c>
      <c r="CR126" t="s">
        <v>41</v>
      </c>
      <c r="CS126">
        <v>8</v>
      </c>
      <c r="CU126" t="s">
        <v>49</v>
      </c>
      <c r="CV126" t="s">
        <v>50</v>
      </c>
      <c r="CW126">
        <v>5.6495700000000002E-5</v>
      </c>
      <c r="CX126" t="s">
        <v>44</v>
      </c>
      <c r="CY126">
        <v>9387111</v>
      </c>
      <c r="DB126">
        <v>62630813</v>
      </c>
      <c r="DD126">
        <v>300</v>
      </c>
      <c r="DE126">
        <v>166468614</v>
      </c>
      <c r="DG126">
        <v>2275060012</v>
      </c>
      <c r="DH126">
        <v>2</v>
      </c>
      <c r="DI126" t="s">
        <v>34</v>
      </c>
      <c r="DJ126" t="s">
        <v>108</v>
      </c>
      <c r="DK126">
        <v>34003</v>
      </c>
      <c r="DM126" t="s">
        <v>144</v>
      </c>
      <c r="DN126">
        <v>48811</v>
      </c>
      <c r="DO126" t="s">
        <v>37</v>
      </c>
      <c r="DP126" t="s">
        <v>38</v>
      </c>
      <c r="DS126" t="s">
        <v>38</v>
      </c>
      <c r="DT126">
        <v>40.842799999999997</v>
      </c>
      <c r="DU126">
        <v>-74.066100000000006</v>
      </c>
      <c r="DV126" t="s">
        <v>39</v>
      </c>
      <c r="DW126" t="s">
        <v>144</v>
      </c>
      <c r="DX126" t="s">
        <v>34</v>
      </c>
      <c r="DY126">
        <v>0</v>
      </c>
      <c r="DZ126" t="s">
        <v>41</v>
      </c>
      <c r="EA126">
        <v>8</v>
      </c>
      <c r="EC126" t="s">
        <v>47</v>
      </c>
      <c r="ED126" t="s">
        <v>48</v>
      </c>
      <c r="EE126">
        <v>5.6495700000000002E-5</v>
      </c>
      <c r="EF126" t="s">
        <v>44</v>
      </c>
      <c r="EG126">
        <v>9387111</v>
      </c>
      <c r="EJ126">
        <v>62630813</v>
      </c>
      <c r="EL126">
        <v>300</v>
      </c>
      <c r="EM126">
        <v>84361014</v>
      </c>
      <c r="EO126">
        <v>2275060012</v>
      </c>
      <c r="EP126">
        <v>2</v>
      </c>
      <c r="EQ126" t="s">
        <v>34</v>
      </c>
      <c r="ER126" t="s">
        <v>108</v>
      </c>
      <c r="ES126">
        <v>34003</v>
      </c>
      <c r="EU126" t="s">
        <v>144</v>
      </c>
      <c r="EV126">
        <v>48811</v>
      </c>
      <c r="EW126" t="s">
        <v>37</v>
      </c>
      <c r="EX126" t="s">
        <v>38</v>
      </c>
      <c r="FA126" t="s">
        <v>38</v>
      </c>
      <c r="FB126">
        <v>40.842799999999997</v>
      </c>
      <c r="FC126">
        <v>-74.066100000000006</v>
      </c>
      <c r="FD126" t="s">
        <v>39</v>
      </c>
      <c r="FE126" t="s">
        <v>144</v>
      </c>
      <c r="FF126" t="s">
        <v>34</v>
      </c>
      <c r="FG126">
        <v>0</v>
      </c>
      <c r="FH126" t="s">
        <v>41</v>
      </c>
      <c r="FI126">
        <v>8</v>
      </c>
      <c r="FK126" t="s">
        <v>45</v>
      </c>
      <c r="FL126" t="s">
        <v>46</v>
      </c>
      <c r="FM126">
        <v>9.60073E-3</v>
      </c>
      <c r="FN126" t="s">
        <v>44</v>
      </c>
      <c r="FO126">
        <v>9387111</v>
      </c>
      <c r="FR126">
        <v>62630813</v>
      </c>
      <c r="FT126">
        <v>300</v>
      </c>
      <c r="FU126">
        <v>84360714</v>
      </c>
      <c r="FW126">
        <v>2275060012</v>
      </c>
      <c r="FX126">
        <v>2</v>
      </c>
      <c r="FY126" t="s">
        <v>34</v>
      </c>
      <c r="FZ126" t="s">
        <v>108</v>
      </c>
      <c r="GA126">
        <v>34003</v>
      </c>
      <c r="GC126" t="s">
        <v>144</v>
      </c>
      <c r="GD126">
        <v>48811</v>
      </c>
      <c r="GE126" t="s">
        <v>37</v>
      </c>
      <c r="GF126" t="s">
        <v>38</v>
      </c>
      <c r="GI126" t="s">
        <v>38</v>
      </c>
      <c r="GJ126">
        <v>40.842799999999997</v>
      </c>
      <c r="GK126">
        <v>-74.066100000000006</v>
      </c>
      <c r="GL126" t="s">
        <v>39</v>
      </c>
      <c r="GM126" t="s">
        <v>144</v>
      </c>
      <c r="GN126" t="s">
        <v>34</v>
      </c>
      <c r="GO126">
        <v>0</v>
      </c>
      <c r="GP126" t="s">
        <v>41</v>
      </c>
      <c r="GQ126">
        <v>8</v>
      </c>
      <c r="GS126" t="s">
        <v>42</v>
      </c>
      <c r="GT126" t="s">
        <v>43</v>
      </c>
      <c r="GU126">
        <v>1.00649E-2</v>
      </c>
      <c r="GV126" t="s">
        <v>44</v>
      </c>
    </row>
    <row r="127" spans="1:204" x14ac:dyDescent="0.25">
      <c r="A127">
        <v>9387111</v>
      </c>
      <c r="D127">
        <v>62630813</v>
      </c>
      <c r="F127">
        <v>300</v>
      </c>
      <c r="G127">
        <v>84360814</v>
      </c>
      <c r="I127">
        <v>2275060012</v>
      </c>
      <c r="J127">
        <v>2</v>
      </c>
      <c r="K127" t="s">
        <v>34</v>
      </c>
      <c r="L127" t="s">
        <v>108</v>
      </c>
      <c r="M127">
        <v>34003</v>
      </c>
      <c r="O127" t="s">
        <v>144</v>
      </c>
      <c r="P127">
        <v>48811</v>
      </c>
      <c r="Q127" t="s">
        <v>37</v>
      </c>
      <c r="R127" t="s">
        <v>38</v>
      </c>
      <c r="U127" t="s">
        <v>38</v>
      </c>
      <c r="V127">
        <v>40.842799999999997</v>
      </c>
      <c r="W127">
        <v>-74.066100000000006</v>
      </c>
      <c r="X127" t="s">
        <v>39</v>
      </c>
      <c r="Y127" t="s">
        <v>144</v>
      </c>
      <c r="Z127" t="s">
        <v>34</v>
      </c>
      <c r="AA127">
        <v>0</v>
      </c>
      <c r="AB127" t="s">
        <v>41</v>
      </c>
      <c r="AC127">
        <v>8</v>
      </c>
      <c r="AE127" t="s">
        <v>53</v>
      </c>
      <c r="AF127" t="s">
        <v>54</v>
      </c>
      <c r="AG127">
        <v>8.30597E-2</v>
      </c>
      <c r="AH127" t="s">
        <v>44</v>
      </c>
      <c r="AI127">
        <v>9387111</v>
      </c>
      <c r="AL127">
        <v>62630813</v>
      </c>
      <c r="AN127">
        <v>300</v>
      </c>
      <c r="AO127">
        <v>166468514</v>
      </c>
      <c r="AQ127">
        <v>2275060012</v>
      </c>
      <c r="AR127">
        <v>2</v>
      </c>
      <c r="AS127" t="s">
        <v>34</v>
      </c>
      <c r="AT127" t="s">
        <v>108</v>
      </c>
      <c r="AU127">
        <v>34003</v>
      </c>
      <c r="AW127" t="s">
        <v>144</v>
      </c>
      <c r="AX127">
        <v>48811</v>
      </c>
      <c r="AY127" t="s">
        <v>37</v>
      </c>
      <c r="AZ127" t="s">
        <v>38</v>
      </c>
      <c r="BC127" t="s">
        <v>38</v>
      </c>
      <c r="BD127">
        <v>40.842799999999997</v>
      </c>
      <c r="BE127">
        <v>-74.066100000000006</v>
      </c>
      <c r="BF127" t="s">
        <v>39</v>
      </c>
      <c r="BG127" t="s">
        <v>144</v>
      </c>
      <c r="BH127" t="s">
        <v>34</v>
      </c>
      <c r="BI127">
        <v>0</v>
      </c>
      <c r="BJ127" t="s">
        <v>41</v>
      </c>
      <c r="BK127">
        <v>8</v>
      </c>
      <c r="BM127" t="s">
        <v>51</v>
      </c>
      <c r="BN127" t="s">
        <v>52</v>
      </c>
      <c r="BO127">
        <v>3.5188999999999999E-4</v>
      </c>
      <c r="BP127" t="s">
        <v>44</v>
      </c>
      <c r="BQ127">
        <v>9387111</v>
      </c>
      <c r="BT127">
        <v>62630813</v>
      </c>
      <c r="BV127">
        <v>300</v>
      </c>
      <c r="BW127">
        <v>84361014</v>
      </c>
      <c r="BY127">
        <v>2275060012</v>
      </c>
      <c r="BZ127">
        <v>2</v>
      </c>
      <c r="CA127" t="s">
        <v>34</v>
      </c>
      <c r="CB127" t="s">
        <v>108</v>
      </c>
      <c r="CC127">
        <v>34003</v>
      </c>
      <c r="CE127" t="s">
        <v>144</v>
      </c>
      <c r="CF127">
        <v>48811</v>
      </c>
      <c r="CG127" t="s">
        <v>37</v>
      </c>
      <c r="CH127" t="s">
        <v>38</v>
      </c>
      <c r="CK127" t="s">
        <v>38</v>
      </c>
      <c r="CL127">
        <v>40.842799999999997</v>
      </c>
      <c r="CM127">
        <v>-74.066100000000006</v>
      </c>
      <c r="CN127" t="s">
        <v>39</v>
      </c>
      <c r="CO127" t="s">
        <v>144</v>
      </c>
      <c r="CP127" t="s">
        <v>34</v>
      </c>
      <c r="CQ127">
        <v>0</v>
      </c>
      <c r="CR127" t="s">
        <v>41</v>
      </c>
      <c r="CS127">
        <v>8</v>
      </c>
      <c r="CU127" t="s">
        <v>49</v>
      </c>
      <c r="CV127" t="s">
        <v>50</v>
      </c>
      <c r="CW127">
        <v>1.9690100000000002E-3</v>
      </c>
      <c r="CX127" t="s">
        <v>44</v>
      </c>
      <c r="CY127">
        <v>9387111</v>
      </c>
      <c r="DB127">
        <v>62630813</v>
      </c>
      <c r="DD127">
        <v>300</v>
      </c>
      <c r="DE127">
        <v>145752714</v>
      </c>
      <c r="DG127">
        <v>2275060012</v>
      </c>
      <c r="DH127">
        <v>2</v>
      </c>
      <c r="DI127" t="s">
        <v>34</v>
      </c>
      <c r="DJ127" t="s">
        <v>108</v>
      </c>
      <c r="DK127">
        <v>34003</v>
      </c>
      <c r="DM127" t="s">
        <v>144</v>
      </c>
      <c r="DN127">
        <v>48811</v>
      </c>
      <c r="DO127" t="s">
        <v>37</v>
      </c>
      <c r="DP127" t="s">
        <v>38</v>
      </c>
      <c r="DS127" t="s">
        <v>38</v>
      </c>
      <c r="DT127">
        <v>40.842799999999997</v>
      </c>
      <c r="DU127">
        <v>-74.066100000000006</v>
      </c>
      <c r="DV127" t="s">
        <v>39</v>
      </c>
      <c r="DW127" t="s">
        <v>144</v>
      </c>
      <c r="DX127" t="s">
        <v>34</v>
      </c>
      <c r="DY127">
        <v>0</v>
      </c>
      <c r="DZ127" t="s">
        <v>41</v>
      </c>
      <c r="EA127">
        <v>8</v>
      </c>
      <c r="EC127" t="s">
        <v>47</v>
      </c>
      <c r="ED127" t="s">
        <v>48</v>
      </c>
      <c r="EE127">
        <v>3.5599500000000001E-4</v>
      </c>
      <c r="EF127" t="s">
        <v>44</v>
      </c>
      <c r="EG127">
        <v>9387111</v>
      </c>
      <c r="EJ127">
        <v>62630813</v>
      </c>
      <c r="EL127">
        <v>300</v>
      </c>
      <c r="EM127">
        <v>84361514</v>
      </c>
      <c r="EO127">
        <v>2275060012</v>
      </c>
      <c r="EP127">
        <v>2</v>
      </c>
      <c r="EQ127" t="s">
        <v>34</v>
      </c>
      <c r="ER127" t="s">
        <v>108</v>
      </c>
      <c r="ES127">
        <v>34003</v>
      </c>
      <c r="EU127" t="s">
        <v>144</v>
      </c>
      <c r="EV127">
        <v>48811</v>
      </c>
      <c r="EW127" t="s">
        <v>37</v>
      </c>
      <c r="EX127" t="s">
        <v>38</v>
      </c>
      <c r="FA127" t="s">
        <v>38</v>
      </c>
      <c r="FB127">
        <v>40.842799999999997</v>
      </c>
      <c r="FC127">
        <v>-74.066100000000006</v>
      </c>
      <c r="FD127" t="s">
        <v>39</v>
      </c>
      <c r="FE127" t="s">
        <v>144</v>
      </c>
      <c r="FF127" t="s">
        <v>34</v>
      </c>
      <c r="FG127">
        <v>0</v>
      </c>
      <c r="FH127" t="s">
        <v>41</v>
      </c>
      <c r="FI127">
        <v>8</v>
      </c>
      <c r="FK127" t="s">
        <v>45</v>
      </c>
      <c r="FL127" t="s">
        <v>46</v>
      </c>
      <c r="FM127">
        <v>5.0787199999999998E-2</v>
      </c>
      <c r="FN127" t="s">
        <v>44</v>
      </c>
      <c r="FO127">
        <v>9387111</v>
      </c>
      <c r="FR127">
        <v>62630813</v>
      </c>
      <c r="FT127">
        <v>300</v>
      </c>
      <c r="FU127">
        <v>166468514</v>
      </c>
      <c r="FW127">
        <v>2275060012</v>
      </c>
      <c r="FX127">
        <v>2</v>
      </c>
      <c r="FY127" t="s">
        <v>34</v>
      </c>
      <c r="FZ127" t="s">
        <v>108</v>
      </c>
      <c r="GA127">
        <v>34003</v>
      </c>
      <c r="GC127" t="s">
        <v>144</v>
      </c>
      <c r="GD127">
        <v>48811</v>
      </c>
      <c r="GE127" t="s">
        <v>37</v>
      </c>
      <c r="GF127" t="s">
        <v>38</v>
      </c>
      <c r="GI127" t="s">
        <v>38</v>
      </c>
      <c r="GJ127">
        <v>40.842799999999997</v>
      </c>
      <c r="GK127">
        <v>-74.066100000000006</v>
      </c>
      <c r="GL127" t="s">
        <v>39</v>
      </c>
      <c r="GM127" t="s">
        <v>144</v>
      </c>
      <c r="GN127" t="s">
        <v>34</v>
      </c>
      <c r="GO127">
        <v>0</v>
      </c>
      <c r="GP127" t="s">
        <v>41</v>
      </c>
      <c r="GQ127">
        <v>8</v>
      </c>
      <c r="GS127" t="s">
        <v>42</v>
      </c>
      <c r="GT127" t="s">
        <v>43</v>
      </c>
      <c r="GU127">
        <v>4.3372599999999999E-5</v>
      </c>
      <c r="GV127" t="s">
        <v>44</v>
      </c>
    </row>
    <row r="128" spans="1:204" x14ac:dyDescent="0.25">
      <c r="A128">
        <v>9387111</v>
      </c>
      <c r="D128">
        <v>62630813</v>
      </c>
      <c r="F128">
        <v>300</v>
      </c>
      <c r="G128">
        <v>166468514</v>
      </c>
      <c r="I128">
        <v>2275060012</v>
      </c>
      <c r="J128">
        <v>2</v>
      </c>
      <c r="K128" t="s">
        <v>34</v>
      </c>
      <c r="L128" t="s">
        <v>108</v>
      </c>
      <c r="M128">
        <v>34003</v>
      </c>
      <c r="O128" t="s">
        <v>144</v>
      </c>
      <c r="P128">
        <v>48811</v>
      </c>
      <c r="Q128" t="s">
        <v>37</v>
      </c>
      <c r="R128" t="s">
        <v>38</v>
      </c>
      <c r="U128" t="s">
        <v>38</v>
      </c>
      <c r="V128">
        <v>40.842799999999997</v>
      </c>
      <c r="W128">
        <v>-74.066100000000006</v>
      </c>
      <c r="X128" t="s">
        <v>39</v>
      </c>
      <c r="Y128" t="s">
        <v>144</v>
      </c>
      <c r="Z128" t="s">
        <v>34</v>
      </c>
      <c r="AA128">
        <v>0</v>
      </c>
      <c r="AB128" t="s">
        <v>41</v>
      </c>
      <c r="AC128">
        <v>8</v>
      </c>
      <c r="AE128" t="s">
        <v>53</v>
      </c>
      <c r="AF128" t="s">
        <v>54</v>
      </c>
      <c r="AG128">
        <v>3.0864700000000002E-8</v>
      </c>
      <c r="AH128" t="s">
        <v>44</v>
      </c>
      <c r="AI128">
        <v>9387111</v>
      </c>
      <c r="AL128">
        <v>62630813</v>
      </c>
      <c r="AN128">
        <v>300</v>
      </c>
      <c r="AO128">
        <v>137935214</v>
      </c>
      <c r="AQ128">
        <v>2275060012</v>
      </c>
      <c r="AR128">
        <v>2</v>
      </c>
      <c r="AS128" t="s">
        <v>34</v>
      </c>
      <c r="AT128" t="s">
        <v>108</v>
      </c>
      <c r="AU128">
        <v>34003</v>
      </c>
      <c r="AW128" t="s">
        <v>144</v>
      </c>
      <c r="AX128">
        <v>48811</v>
      </c>
      <c r="AY128" t="s">
        <v>37</v>
      </c>
      <c r="AZ128" t="s">
        <v>38</v>
      </c>
      <c r="BC128" t="s">
        <v>38</v>
      </c>
      <c r="BD128">
        <v>40.842799999999997</v>
      </c>
      <c r="BE128">
        <v>-74.066100000000006</v>
      </c>
      <c r="BF128" t="s">
        <v>39</v>
      </c>
      <c r="BG128" t="s">
        <v>144</v>
      </c>
      <c r="BH128" t="s">
        <v>34</v>
      </c>
      <c r="BI128">
        <v>0</v>
      </c>
      <c r="BJ128" t="s">
        <v>41</v>
      </c>
      <c r="BK128">
        <v>8</v>
      </c>
      <c r="BM128" t="s">
        <v>51</v>
      </c>
      <c r="BN128" t="s">
        <v>52</v>
      </c>
      <c r="BO128">
        <v>9.9332200000000004</v>
      </c>
      <c r="BP128" t="s">
        <v>44</v>
      </c>
      <c r="BQ128">
        <v>9387111</v>
      </c>
      <c r="BT128">
        <v>62630813</v>
      </c>
      <c r="BV128">
        <v>300</v>
      </c>
      <c r="BW128">
        <v>84360614</v>
      </c>
      <c r="BY128">
        <v>2275060012</v>
      </c>
      <c r="BZ128">
        <v>2</v>
      </c>
      <c r="CA128" t="s">
        <v>34</v>
      </c>
      <c r="CB128" t="s">
        <v>108</v>
      </c>
      <c r="CC128">
        <v>34003</v>
      </c>
      <c r="CE128" t="s">
        <v>144</v>
      </c>
      <c r="CF128">
        <v>48811</v>
      </c>
      <c r="CG128" t="s">
        <v>37</v>
      </c>
      <c r="CH128" t="s">
        <v>38</v>
      </c>
      <c r="CK128" t="s">
        <v>38</v>
      </c>
      <c r="CL128">
        <v>40.842799999999997</v>
      </c>
      <c r="CM128">
        <v>-74.066100000000006</v>
      </c>
      <c r="CN128" t="s">
        <v>39</v>
      </c>
      <c r="CO128" t="s">
        <v>144</v>
      </c>
      <c r="CP128" t="s">
        <v>34</v>
      </c>
      <c r="CQ128">
        <v>0</v>
      </c>
      <c r="CR128" t="s">
        <v>41</v>
      </c>
      <c r="CS128">
        <v>8</v>
      </c>
      <c r="CU128" t="s">
        <v>49</v>
      </c>
      <c r="CV128" t="s">
        <v>50</v>
      </c>
      <c r="CW128">
        <v>4.8637799999999998E-4</v>
      </c>
      <c r="CX128" t="s">
        <v>44</v>
      </c>
      <c r="CY128">
        <v>9387111</v>
      </c>
      <c r="DB128">
        <v>62630813</v>
      </c>
      <c r="DD128">
        <v>300</v>
      </c>
      <c r="DE128">
        <v>137935214</v>
      </c>
      <c r="DG128">
        <v>2275060012</v>
      </c>
      <c r="DH128">
        <v>2</v>
      </c>
      <c r="DI128" t="s">
        <v>34</v>
      </c>
      <c r="DJ128" t="s">
        <v>108</v>
      </c>
      <c r="DK128">
        <v>34003</v>
      </c>
      <c r="DM128" t="s">
        <v>144</v>
      </c>
      <c r="DN128">
        <v>48811</v>
      </c>
      <c r="DO128" t="s">
        <v>37</v>
      </c>
      <c r="DP128" t="s">
        <v>38</v>
      </c>
      <c r="DS128" t="s">
        <v>38</v>
      </c>
      <c r="DT128">
        <v>40.842799999999997</v>
      </c>
      <c r="DU128">
        <v>-74.066100000000006</v>
      </c>
      <c r="DV128" t="s">
        <v>39</v>
      </c>
      <c r="DW128" t="s">
        <v>144</v>
      </c>
      <c r="DX128" t="s">
        <v>34</v>
      </c>
      <c r="DY128">
        <v>0</v>
      </c>
      <c r="DZ128" t="s">
        <v>41</v>
      </c>
      <c r="EA128">
        <v>8</v>
      </c>
      <c r="EC128" t="s">
        <v>47</v>
      </c>
      <c r="ED128" t="s">
        <v>48</v>
      </c>
      <c r="EE128">
        <v>7.5438200000000002</v>
      </c>
      <c r="EF128" t="s">
        <v>44</v>
      </c>
      <c r="EG128">
        <v>9387111</v>
      </c>
      <c r="EJ128">
        <v>62630813</v>
      </c>
      <c r="EL128">
        <v>300</v>
      </c>
      <c r="EM128">
        <v>84361414</v>
      </c>
      <c r="EO128">
        <v>2275060012</v>
      </c>
      <c r="EP128">
        <v>2</v>
      </c>
      <c r="EQ128" t="s">
        <v>34</v>
      </c>
      <c r="ER128" t="s">
        <v>108</v>
      </c>
      <c r="ES128">
        <v>34003</v>
      </c>
      <c r="EU128" t="s">
        <v>144</v>
      </c>
      <c r="EV128">
        <v>48811</v>
      </c>
      <c r="EW128" t="s">
        <v>37</v>
      </c>
      <c r="EX128" t="s">
        <v>38</v>
      </c>
      <c r="FA128" t="s">
        <v>38</v>
      </c>
      <c r="FB128">
        <v>40.842799999999997</v>
      </c>
      <c r="FC128">
        <v>-74.066100000000006</v>
      </c>
      <c r="FD128" t="s">
        <v>39</v>
      </c>
      <c r="FE128" t="s">
        <v>144</v>
      </c>
      <c r="FF128" t="s">
        <v>34</v>
      </c>
      <c r="FG128">
        <v>0</v>
      </c>
      <c r="FH128" t="s">
        <v>41</v>
      </c>
      <c r="FI128">
        <v>8</v>
      </c>
      <c r="FK128" t="s">
        <v>45</v>
      </c>
      <c r="FL128" t="s">
        <v>46</v>
      </c>
      <c r="FM128">
        <v>6.4562300000000003E-3</v>
      </c>
      <c r="FN128" t="s">
        <v>44</v>
      </c>
      <c r="FO128">
        <v>9387111</v>
      </c>
      <c r="FR128">
        <v>62630813</v>
      </c>
      <c r="FT128">
        <v>300</v>
      </c>
      <c r="FU128">
        <v>145752314</v>
      </c>
      <c r="FW128">
        <v>2275060012</v>
      </c>
      <c r="FX128">
        <v>2</v>
      </c>
      <c r="FY128" t="s">
        <v>34</v>
      </c>
      <c r="FZ128" t="s">
        <v>108</v>
      </c>
      <c r="GA128">
        <v>34003</v>
      </c>
      <c r="GC128" t="s">
        <v>144</v>
      </c>
      <c r="GD128">
        <v>48811</v>
      </c>
      <c r="GE128" t="s">
        <v>37</v>
      </c>
      <c r="GF128" t="s">
        <v>38</v>
      </c>
      <c r="GI128" t="s">
        <v>38</v>
      </c>
      <c r="GJ128">
        <v>40.842799999999997</v>
      </c>
      <c r="GK128">
        <v>-74.066100000000006</v>
      </c>
      <c r="GL128" t="s">
        <v>39</v>
      </c>
      <c r="GM128" t="s">
        <v>144</v>
      </c>
      <c r="GN128" t="s">
        <v>34</v>
      </c>
      <c r="GO128">
        <v>0</v>
      </c>
      <c r="GP128" t="s">
        <v>41</v>
      </c>
      <c r="GQ128">
        <v>8</v>
      </c>
      <c r="GS128" t="s">
        <v>42</v>
      </c>
      <c r="GT128" t="s">
        <v>43</v>
      </c>
      <c r="GU128">
        <v>8.1270100000000006E-5</v>
      </c>
      <c r="GV128" t="s">
        <v>44</v>
      </c>
    </row>
    <row r="129" spans="1:204" x14ac:dyDescent="0.25">
      <c r="A129">
        <v>9387111</v>
      </c>
      <c r="D129">
        <v>62630813</v>
      </c>
      <c r="F129">
        <v>300</v>
      </c>
      <c r="G129">
        <v>145752314</v>
      </c>
      <c r="I129">
        <v>2275060012</v>
      </c>
      <c r="J129">
        <v>2</v>
      </c>
      <c r="K129" t="s">
        <v>34</v>
      </c>
      <c r="L129" t="s">
        <v>108</v>
      </c>
      <c r="M129">
        <v>34003</v>
      </c>
      <c r="O129" t="s">
        <v>144</v>
      </c>
      <c r="P129">
        <v>48811</v>
      </c>
      <c r="Q129" t="s">
        <v>37</v>
      </c>
      <c r="R129" t="s">
        <v>38</v>
      </c>
      <c r="U129" t="s">
        <v>38</v>
      </c>
      <c r="V129">
        <v>40.842799999999997</v>
      </c>
      <c r="W129">
        <v>-74.066100000000006</v>
      </c>
      <c r="X129" t="s">
        <v>39</v>
      </c>
      <c r="Y129" t="s">
        <v>144</v>
      </c>
      <c r="Z129" t="s">
        <v>34</v>
      </c>
      <c r="AA129">
        <v>0</v>
      </c>
      <c r="AB129" t="s">
        <v>41</v>
      </c>
      <c r="AC129">
        <v>8</v>
      </c>
      <c r="AE129" t="s">
        <v>53</v>
      </c>
      <c r="AF129" t="s">
        <v>54</v>
      </c>
      <c r="AG129">
        <v>2.21021E-2</v>
      </c>
      <c r="AH129" t="s">
        <v>44</v>
      </c>
      <c r="AI129">
        <v>9387111</v>
      </c>
      <c r="AL129">
        <v>62630813</v>
      </c>
      <c r="AN129">
        <v>300</v>
      </c>
      <c r="AO129">
        <v>84360714</v>
      </c>
      <c r="AQ129">
        <v>2275060012</v>
      </c>
      <c r="AR129">
        <v>2</v>
      </c>
      <c r="AS129" t="s">
        <v>34</v>
      </c>
      <c r="AT129" t="s">
        <v>108</v>
      </c>
      <c r="AU129">
        <v>34003</v>
      </c>
      <c r="AW129" t="s">
        <v>144</v>
      </c>
      <c r="AX129">
        <v>48811</v>
      </c>
      <c r="AY129" t="s">
        <v>37</v>
      </c>
      <c r="AZ129" t="s">
        <v>38</v>
      </c>
      <c r="BC129" t="s">
        <v>38</v>
      </c>
      <c r="BD129">
        <v>40.842799999999997</v>
      </c>
      <c r="BE129">
        <v>-74.066100000000006</v>
      </c>
      <c r="BF129" t="s">
        <v>39</v>
      </c>
      <c r="BG129" t="s">
        <v>144</v>
      </c>
      <c r="BH129" t="s">
        <v>34</v>
      </c>
      <c r="BI129">
        <v>0</v>
      </c>
      <c r="BJ129" t="s">
        <v>41</v>
      </c>
      <c r="BK129">
        <v>8</v>
      </c>
      <c r="BM129" t="s">
        <v>51</v>
      </c>
      <c r="BN129" t="s">
        <v>52</v>
      </c>
      <c r="BO129">
        <v>1.48758E-2</v>
      </c>
      <c r="BP129" t="s">
        <v>44</v>
      </c>
      <c r="BQ129">
        <v>9387111</v>
      </c>
      <c r="BT129">
        <v>62630813</v>
      </c>
      <c r="BV129">
        <v>300</v>
      </c>
      <c r="BW129">
        <v>145752314</v>
      </c>
      <c r="BY129">
        <v>2275060012</v>
      </c>
      <c r="BZ129">
        <v>2</v>
      </c>
      <c r="CA129" t="s">
        <v>34</v>
      </c>
      <c r="CB129" t="s">
        <v>108</v>
      </c>
      <c r="CC129">
        <v>34003</v>
      </c>
      <c r="CE129" t="s">
        <v>144</v>
      </c>
      <c r="CF129">
        <v>48811</v>
      </c>
      <c r="CG129" t="s">
        <v>37</v>
      </c>
      <c r="CH129" t="s">
        <v>38</v>
      </c>
      <c r="CK129" t="s">
        <v>38</v>
      </c>
      <c r="CL129">
        <v>40.842799999999997</v>
      </c>
      <c r="CM129">
        <v>-74.066100000000006</v>
      </c>
      <c r="CN129" t="s">
        <v>39</v>
      </c>
      <c r="CO129" t="s">
        <v>144</v>
      </c>
      <c r="CP129" t="s">
        <v>34</v>
      </c>
      <c r="CQ129">
        <v>0</v>
      </c>
      <c r="CR129" t="s">
        <v>41</v>
      </c>
      <c r="CS129">
        <v>8</v>
      </c>
      <c r="CU129" t="s">
        <v>49</v>
      </c>
      <c r="CV129" t="s">
        <v>50</v>
      </c>
      <c r="CW129">
        <v>1.3837100000000001E-4</v>
      </c>
      <c r="CX129" t="s">
        <v>44</v>
      </c>
      <c r="CY129">
        <v>9387111</v>
      </c>
      <c r="DB129">
        <v>62630813</v>
      </c>
      <c r="DD129">
        <v>300</v>
      </c>
      <c r="DE129">
        <v>166468514</v>
      </c>
      <c r="DG129">
        <v>2275060012</v>
      </c>
      <c r="DH129">
        <v>2</v>
      </c>
      <c r="DI129" t="s">
        <v>34</v>
      </c>
      <c r="DJ129" t="s">
        <v>108</v>
      </c>
      <c r="DK129">
        <v>34003</v>
      </c>
      <c r="DM129" t="s">
        <v>144</v>
      </c>
      <c r="DN129">
        <v>48811</v>
      </c>
      <c r="DO129" t="s">
        <v>37</v>
      </c>
      <c r="DP129" t="s">
        <v>38</v>
      </c>
      <c r="DS129" t="s">
        <v>38</v>
      </c>
      <c r="DT129">
        <v>40.842799999999997</v>
      </c>
      <c r="DU129">
        <v>-74.066100000000006</v>
      </c>
      <c r="DV129" t="s">
        <v>39</v>
      </c>
      <c r="DW129" t="s">
        <v>144</v>
      </c>
      <c r="DX129" t="s">
        <v>34</v>
      </c>
      <c r="DY129">
        <v>0</v>
      </c>
      <c r="DZ129" t="s">
        <v>41</v>
      </c>
      <c r="EA129">
        <v>8</v>
      </c>
      <c r="EC129" t="s">
        <v>47</v>
      </c>
      <c r="ED129" t="s">
        <v>48</v>
      </c>
      <c r="EE129">
        <v>5.34974E-5</v>
      </c>
      <c r="EF129" t="s">
        <v>44</v>
      </c>
      <c r="EG129">
        <v>9387111</v>
      </c>
      <c r="EJ129">
        <v>62630813</v>
      </c>
      <c r="EL129">
        <v>300</v>
      </c>
      <c r="EM129">
        <v>145752314</v>
      </c>
      <c r="EO129">
        <v>2275060012</v>
      </c>
      <c r="EP129">
        <v>2</v>
      </c>
      <c r="EQ129" t="s">
        <v>34</v>
      </c>
      <c r="ER129" t="s">
        <v>108</v>
      </c>
      <c r="ES129">
        <v>34003</v>
      </c>
      <c r="EU129" t="s">
        <v>144</v>
      </c>
      <c r="EV129">
        <v>48811</v>
      </c>
      <c r="EW129" t="s">
        <v>37</v>
      </c>
      <c r="EX129" t="s">
        <v>38</v>
      </c>
      <c r="FA129" t="s">
        <v>38</v>
      </c>
      <c r="FB129">
        <v>40.842799999999997</v>
      </c>
      <c r="FC129">
        <v>-74.066100000000006</v>
      </c>
      <c r="FD129" t="s">
        <v>39</v>
      </c>
      <c r="FE129" t="s">
        <v>144</v>
      </c>
      <c r="FF129" t="s">
        <v>34</v>
      </c>
      <c r="FG129">
        <v>0</v>
      </c>
      <c r="FH129" t="s">
        <v>41</v>
      </c>
      <c r="FI129">
        <v>8</v>
      </c>
      <c r="FK129" t="s">
        <v>45</v>
      </c>
      <c r="FL129" t="s">
        <v>46</v>
      </c>
      <c r="FM129">
        <v>1.5781700000000001E-3</v>
      </c>
      <c r="FN129" t="s">
        <v>44</v>
      </c>
      <c r="FO129">
        <v>9387111</v>
      </c>
      <c r="FR129">
        <v>62630813</v>
      </c>
      <c r="FT129">
        <v>300</v>
      </c>
      <c r="FU129">
        <v>84361314</v>
      </c>
      <c r="FW129">
        <v>2275060012</v>
      </c>
      <c r="FX129">
        <v>2</v>
      </c>
      <c r="FY129" t="s">
        <v>34</v>
      </c>
      <c r="FZ129" t="s">
        <v>108</v>
      </c>
      <c r="GA129">
        <v>34003</v>
      </c>
      <c r="GC129" t="s">
        <v>144</v>
      </c>
      <c r="GD129">
        <v>48811</v>
      </c>
      <c r="GE129" t="s">
        <v>37</v>
      </c>
      <c r="GF129" t="s">
        <v>38</v>
      </c>
      <c r="GI129" t="s">
        <v>38</v>
      </c>
      <c r="GJ129">
        <v>40.842799999999997</v>
      </c>
      <c r="GK129">
        <v>-74.066100000000006</v>
      </c>
      <c r="GL129" t="s">
        <v>39</v>
      </c>
      <c r="GM129" t="s">
        <v>144</v>
      </c>
      <c r="GN129" t="s">
        <v>34</v>
      </c>
      <c r="GO129">
        <v>0</v>
      </c>
      <c r="GP129" t="s">
        <v>41</v>
      </c>
      <c r="GQ129">
        <v>8</v>
      </c>
      <c r="GS129" t="s">
        <v>42</v>
      </c>
      <c r="GT129" t="s">
        <v>43</v>
      </c>
      <c r="GU129">
        <v>1.83748E-2</v>
      </c>
      <c r="GV129" t="s">
        <v>44</v>
      </c>
    </row>
    <row r="130" spans="1:204" x14ac:dyDescent="0.25">
      <c r="A130">
        <v>9387111</v>
      </c>
      <c r="D130">
        <v>62630813</v>
      </c>
      <c r="F130">
        <v>300</v>
      </c>
      <c r="G130">
        <v>84361314</v>
      </c>
      <c r="I130">
        <v>2275060012</v>
      </c>
      <c r="J130">
        <v>2</v>
      </c>
      <c r="K130" t="s">
        <v>34</v>
      </c>
      <c r="L130" t="s">
        <v>108</v>
      </c>
      <c r="M130">
        <v>34003</v>
      </c>
      <c r="O130" t="s">
        <v>144</v>
      </c>
      <c r="P130">
        <v>48811</v>
      </c>
      <c r="Q130" t="s">
        <v>37</v>
      </c>
      <c r="R130" t="s">
        <v>38</v>
      </c>
      <c r="U130" t="s">
        <v>38</v>
      </c>
      <c r="V130">
        <v>40.842799999999997</v>
      </c>
      <c r="W130">
        <v>-74.066100000000006</v>
      </c>
      <c r="X130" t="s">
        <v>39</v>
      </c>
      <c r="Y130" t="s">
        <v>144</v>
      </c>
      <c r="Z130" t="s">
        <v>34</v>
      </c>
      <c r="AA130">
        <v>0</v>
      </c>
      <c r="AB130" t="s">
        <v>41</v>
      </c>
      <c r="AC130">
        <v>8</v>
      </c>
      <c r="AE130" t="s">
        <v>53</v>
      </c>
      <c r="AF130" t="s">
        <v>54</v>
      </c>
      <c r="AG130">
        <v>0.101964</v>
      </c>
      <c r="AH130" t="s">
        <v>44</v>
      </c>
      <c r="AI130">
        <v>9387111</v>
      </c>
      <c r="AL130">
        <v>62630813</v>
      </c>
      <c r="AN130">
        <v>300</v>
      </c>
      <c r="AO130">
        <v>145752314</v>
      </c>
      <c r="AQ130">
        <v>2275060012</v>
      </c>
      <c r="AR130">
        <v>2</v>
      </c>
      <c r="AS130" t="s">
        <v>34</v>
      </c>
      <c r="AT130" t="s">
        <v>108</v>
      </c>
      <c r="AU130">
        <v>34003</v>
      </c>
      <c r="AW130" t="s">
        <v>144</v>
      </c>
      <c r="AX130">
        <v>48811</v>
      </c>
      <c r="AY130" t="s">
        <v>37</v>
      </c>
      <c r="AZ130" t="s">
        <v>38</v>
      </c>
      <c r="BC130" t="s">
        <v>38</v>
      </c>
      <c r="BD130">
        <v>40.842799999999997</v>
      </c>
      <c r="BE130">
        <v>-74.066100000000006</v>
      </c>
      <c r="BF130" t="s">
        <v>39</v>
      </c>
      <c r="BG130" t="s">
        <v>144</v>
      </c>
      <c r="BH130" t="s">
        <v>34</v>
      </c>
      <c r="BI130">
        <v>0</v>
      </c>
      <c r="BJ130" t="s">
        <v>41</v>
      </c>
      <c r="BK130">
        <v>8</v>
      </c>
      <c r="BM130" t="s">
        <v>51</v>
      </c>
      <c r="BN130" t="s">
        <v>52</v>
      </c>
      <c r="BO130">
        <v>8.4215699999999998E-3</v>
      </c>
      <c r="BP130" t="s">
        <v>44</v>
      </c>
      <c r="BQ130">
        <v>9387111</v>
      </c>
      <c r="BT130">
        <v>62630813</v>
      </c>
      <c r="BV130">
        <v>300</v>
      </c>
      <c r="BW130">
        <v>137935214</v>
      </c>
      <c r="BY130">
        <v>2275060012</v>
      </c>
      <c r="BZ130">
        <v>2</v>
      </c>
      <c r="CA130" t="s">
        <v>34</v>
      </c>
      <c r="CB130" t="s">
        <v>108</v>
      </c>
      <c r="CC130">
        <v>34003</v>
      </c>
      <c r="CE130" t="s">
        <v>144</v>
      </c>
      <c r="CF130">
        <v>48811</v>
      </c>
      <c r="CG130" t="s">
        <v>37</v>
      </c>
      <c r="CH130" t="s">
        <v>38</v>
      </c>
      <c r="CK130" t="s">
        <v>38</v>
      </c>
      <c r="CL130">
        <v>40.842799999999997</v>
      </c>
      <c r="CM130">
        <v>-74.066100000000006</v>
      </c>
      <c r="CN130" t="s">
        <v>39</v>
      </c>
      <c r="CO130" t="s">
        <v>144</v>
      </c>
      <c r="CP130" t="s">
        <v>34</v>
      </c>
      <c r="CQ130">
        <v>0</v>
      </c>
      <c r="CR130" t="s">
        <v>41</v>
      </c>
      <c r="CS130">
        <v>8</v>
      </c>
      <c r="CU130" t="s">
        <v>49</v>
      </c>
      <c r="CV130" t="s">
        <v>50</v>
      </c>
      <c r="CW130">
        <v>7.7293200000000004</v>
      </c>
      <c r="CX130" t="s">
        <v>44</v>
      </c>
      <c r="CY130">
        <v>9387111</v>
      </c>
      <c r="DB130">
        <v>62630813</v>
      </c>
      <c r="DD130">
        <v>300</v>
      </c>
      <c r="DE130">
        <v>84360614</v>
      </c>
      <c r="DG130">
        <v>2275060012</v>
      </c>
      <c r="DH130">
        <v>2</v>
      </c>
      <c r="DI130" t="s">
        <v>34</v>
      </c>
      <c r="DJ130" t="s">
        <v>108</v>
      </c>
      <c r="DK130">
        <v>34003</v>
      </c>
      <c r="DM130" t="s">
        <v>144</v>
      </c>
      <c r="DN130">
        <v>48811</v>
      </c>
      <c r="DO130" t="s">
        <v>37</v>
      </c>
      <c r="DP130" t="s">
        <v>38</v>
      </c>
      <c r="DS130" t="s">
        <v>38</v>
      </c>
      <c r="DT130">
        <v>40.842799999999997</v>
      </c>
      <c r="DU130">
        <v>-74.066100000000006</v>
      </c>
      <c r="DV130" t="s">
        <v>39</v>
      </c>
      <c r="DW130" t="s">
        <v>144</v>
      </c>
      <c r="DX130" t="s">
        <v>34</v>
      </c>
      <c r="DY130">
        <v>0</v>
      </c>
      <c r="DZ130" t="s">
        <v>41</v>
      </c>
      <c r="EA130">
        <v>8</v>
      </c>
      <c r="EC130" t="s">
        <v>47</v>
      </c>
      <c r="ED130" t="s">
        <v>48</v>
      </c>
      <c r="EE130">
        <v>4.8637799999999998E-4</v>
      </c>
      <c r="EF130" t="s">
        <v>44</v>
      </c>
      <c r="EG130">
        <v>9387111</v>
      </c>
      <c r="EJ130">
        <v>62630813</v>
      </c>
      <c r="EL130">
        <v>300</v>
      </c>
      <c r="EM130">
        <v>137935214</v>
      </c>
      <c r="EO130">
        <v>2275060012</v>
      </c>
      <c r="EP130">
        <v>2</v>
      </c>
      <c r="EQ130" t="s">
        <v>34</v>
      </c>
      <c r="ER130" t="s">
        <v>108</v>
      </c>
      <c r="ES130">
        <v>34003</v>
      </c>
      <c r="EU130" t="s">
        <v>144</v>
      </c>
      <c r="EV130">
        <v>48811</v>
      </c>
      <c r="EW130" t="s">
        <v>37</v>
      </c>
      <c r="EX130" t="s">
        <v>38</v>
      </c>
      <c r="FA130" t="s">
        <v>38</v>
      </c>
      <c r="FB130">
        <v>40.842799999999997</v>
      </c>
      <c r="FC130">
        <v>-74.066100000000006</v>
      </c>
      <c r="FD130" t="s">
        <v>39</v>
      </c>
      <c r="FE130" t="s">
        <v>144</v>
      </c>
      <c r="FF130" t="s">
        <v>34</v>
      </c>
      <c r="FG130">
        <v>0</v>
      </c>
      <c r="FH130" t="s">
        <v>41</v>
      </c>
      <c r="FI130">
        <v>8</v>
      </c>
      <c r="FK130" t="s">
        <v>45</v>
      </c>
      <c r="FL130" t="s">
        <v>46</v>
      </c>
      <c r="FM130">
        <v>2.0816300000000001</v>
      </c>
      <c r="FN130" t="s">
        <v>44</v>
      </c>
      <c r="FO130">
        <v>9387111</v>
      </c>
      <c r="FR130">
        <v>62630813</v>
      </c>
      <c r="FT130">
        <v>300</v>
      </c>
      <c r="FU130">
        <v>84361014</v>
      </c>
      <c r="FW130">
        <v>2275060012</v>
      </c>
      <c r="FX130">
        <v>2</v>
      </c>
      <c r="FY130" t="s">
        <v>34</v>
      </c>
      <c r="FZ130" t="s">
        <v>108</v>
      </c>
      <c r="GA130">
        <v>34003</v>
      </c>
      <c r="GC130" t="s">
        <v>144</v>
      </c>
      <c r="GD130">
        <v>48811</v>
      </c>
      <c r="GE130" t="s">
        <v>37</v>
      </c>
      <c r="GF130" t="s">
        <v>38</v>
      </c>
      <c r="GI130" t="s">
        <v>38</v>
      </c>
      <c r="GJ130">
        <v>40.842799999999997</v>
      </c>
      <c r="GK130">
        <v>-74.066100000000006</v>
      </c>
      <c r="GL130" t="s">
        <v>39</v>
      </c>
      <c r="GM130" t="s">
        <v>144</v>
      </c>
      <c r="GN130" t="s">
        <v>34</v>
      </c>
      <c r="GO130">
        <v>0</v>
      </c>
      <c r="GP130" t="s">
        <v>41</v>
      </c>
      <c r="GQ130">
        <v>8</v>
      </c>
      <c r="GS130" t="s">
        <v>42</v>
      </c>
      <c r="GT130" t="s">
        <v>43</v>
      </c>
      <c r="GU130">
        <v>3.3601300000000001E-2</v>
      </c>
      <c r="GV130" t="s">
        <v>44</v>
      </c>
    </row>
    <row r="131" spans="1:204" x14ac:dyDescent="0.25">
      <c r="A131">
        <v>9387111</v>
      </c>
      <c r="D131">
        <v>62630813</v>
      </c>
      <c r="F131">
        <v>300</v>
      </c>
      <c r="G131">
        <v>137935214</v>
      </c>
      <c r="I131">
        <v>2275060012</v>
      </c>
      <c r="J131">
        <v>2</v>
      </c>
      <c r="K131" t="s">
        <v>34</v>
      </c>
      <c r="L131" t="s">
        <v>108</v>
      </c>
      <c r="M131">
        <v>34003</v>
      </c>
      <c r="O131" t="s">
        <v>144</v>
      </c>
      <c r="P131">
        <v>48811</v>
      </c>
      <c r="Q131" t="s">
        <v>37</v>
      </c>
      <c r="R131" t="s">
        <v>38</v>
      </c>
      <c r="U131" t="s">
        <v>38</v>
      </c>
      <c r="V131">
        <v>40.842799999999997</v>
      </c>
      <c r="W131">
        <v>-74.066100000000006</v>
      </c>
      <c r="X131" t="s">
        <v>39</v>
      </c>
      <c r="Y131" t="s">
        <v>144</v>
      </c>
      <c r="Z131" t="s">
        <v>34</v>
      </c>
      <c r="AA131">
        <v>0</v>
      </c>
      <c r="AB131" t="s">
        <v>41</v>
      </c>
      <c r="AC131">
        <v>8</v>
      </c>
      <c r="AE131" t="s">
        <v>53</v>
      </c>
      <c r="AF131" t="s">
        <v>54</v>
      </c>
      <c r="AG131">
        <v>46.262099999999997</v>
      </c>
      <c r="AH131" t="s">
        <v>44</v>
      </c>
      <c r="AI131">
        <v>9387111</v>
      </c>
      <c r="AL131">
        <v>62630813</v>
      </c>
      <c r="AN131">
        <v>300</v>
      </c>
      <c r="AO131">
        <v>145752114</v>
      </c>
      <c r="AQ131">
        <v>2275060012</v>
      </c>
      <c r="AR131">
        <v>2</v>
      </c>
      <c r="AS131" t="s">
        <v>34</v>
      </c>
      <c r="AT131" t="s">
        <v>108</v>
      </c>
      <c r="AU131">
        <v>34003</v>
      </c>
      <c r="AW131" t="s">
        <v>144</v>
      </c>
      <c r="AX131">
        <v>48811</v>
      </c>
      <c r="AY131" t="s">
        <v>37</v>
      </c>
      <c r="AZ131" t="s">
        <v>38</v>
      </c>
      <c r="BC131" t="s">
        <v>38</v>
      </c>
      <c r="BD131">
        <v>40.842799999999997</v>
      </c>
      <c r="BE131">
        <v>-74.066100000000006</v>
      </c>
      <c r="BF131" t="s">
        <v>39</v>
      </c>
      <c r="BG131" t="s">
        <v>144</v>
      </c>
      <c r="BH131" t="s">
        <v>34</v>
      </c>
      <c r="BI131">
        <v>0</v>
      </c>
      <c r="BJ131" t="s">
        <v>41</v>
      </c>
      <c r="BK131">
        <v>8</v>
      </c>
      <c r="BM131" t="s">
        <v>51</v>
      </c>
      <c r="BN131" t="s">
        <v>52</v>
      </c>
      <c r="BO131">
        <v>3.4858799999999998E-3</v>
      </c>
      <c r="BP131" t="s">
        <v>44</v>
      </c>
      <c r="BQ131">
        <v>9387111</v>
      </c>
      <c r="BT131">
        <v>62630813</v>
      </c>
      <c r="BV131">
        <v>300</v>
      </c>
      <c r="BW131">
        <v>145752714</v>
      </c>
      <c r="BY131">
        <v>2275060012</v>
      </c>
      <c r="BZ131">
        <v>2</v>
      </c>
      <c r="CA131" t="s">
        <v>34</v>
      </c>
      <c r="CB131" t="s">
        <v>108</v>
      </c>
      <c r="CC131">
        <v>34003</v>
      </c>
      <c r="CE131" t="s">
        <v>144</v>
      </c>
      <c r="CF131">
        <v>48811</v>
      </c>
      <c r="CG131" t="s">
        <v>37</v>
      </c>
      <c r="CH131" t="s">
        <v>38</v>
      </c>
      <c r="CK131" t="s">
        <v>38</v>
      </c>
      <c r="CL131">
        <v>40.842799999999997</v>
      </c>
      <c r="CM131">
        <v>-74.066100000000006</v>
      </c>
      <c r="CN131" t="s">
        <v>39</v>
      </c>
      <c r="CO131" t="s">
        <v>144</v>
      </c>
      <c r="CP131" t="s">
        <v>34</v>
      </c>
      <c r="CQ131">
        <v>0</v>
      </c>
      <c r="CR131" t="s">
        <v>41</v>
      </c>
      <c r="CS131">
        <v>8</v>
      </c>
      <c r="CU131" t="s">
        <v>49</v>
      </c>
      <c r="CV131" t="s">
        <v>50</v>
      </c>
      <c r="CW131">
        <v>3.5599500000000001E-4</v>
      </c>
      <c r="CX131" t="s">
        <v>44</v>
      </c>
      <c r="CY131">
        <v>9387111</v>
      </c>
      <c r="DB131">
        <v>62630813</v>
      </c>
      <c r="DD131">
        <v>300</v>
      </c>
      <c r="DE131">
        <v>145752314</v>
      </c>
      <c r="DG131">
        <v>2275060012</v>
      </c>
      <c r="DH131">
        <v>2</v>
      </c>
      <c r="DI131" t="s">
        <v>34</v>
      </c>
      <c r="DJ131" t="s">
        <v>108</v>
      </c>
      <c r="DK131">
        <v>34003</v>
      </c>
      <c r="DM131" t="s">
        <v>144</v>
      </c>
      <c r="DN131">
        <v>48811</v>
      </c>
      <c r="DO131" t="s">
        <v>37</v>
      </c>
      <c r="DP131" t="s">
        <v>38</v>
      </c>
      <c r="DS131" t="s">
        <v>38</v>
      </c>
      <c r="DT131">
        <v>40.842799999999997</v>
      </c>
      <c r="DU131">
        <v>-74.066100000000006</v>
      </c>
      <c r="DV131" t="s">
        <v>39</v>
      </c>
      <c r="DW131" t="s">
        <v>144</v>
      </c>
      <c r="DX131" t="s">
        <v>34</v>
      </c>
      <c r="DY131">
        <v>0</v>
      </c>
      <c r="DZ131" t="s">
        <v>41</v>
      </c>
      <c r="EA131">
        <v>8</v>
      </c>
      <c r="EC131" t="s">
        <v>47</v>
      </c>
      <c r="ED131" t="s">
        <v>48</v>
      </c>
      <c r="EE131">
        <v>1.3837100000000001E-4</v>
      </c>
      <c r="EF131" t="s">
        <v>44</v>
      </c>
      <c r="EG131">
        <v>9387111</v>
      </c>
      <c r="EJ131">
        <v>62630813</v>
      </c>
      <c r="EL131">
        <v>300</v>
      </c>
      <c r="EM131">
        <v>166468514</v>
      </c>
      <c r="EO131">
        <v>2275060012</v>
      </c>
      <c r="EP131">
        <v>2</v>
      </c>
      <c r="EQ131" t="s">
        <v>34</v>
      </c>
      <c r="ER131" t="s">
        <v>108</v>
      </c>
      <c r="ES131">
        <v>34003</v>
      </c>
      <c r="EU131" t="s">
        <v>144</v>
      </c>
      <c r="EV131">
        <v>48811</v>
      </c>
      <c r="EW131" t="s">
        <v>37</v>
      </c>
      <c r="EX131" t="s">
        <v>38</v>
      </c>
      <c r="FA131" t="s">
        <v>38</v>
      </c>
      <c r="FB131">
        <v>40.842799999999997</v>
      </c>
      <c r="FC131">
        <v>-74.066100000000006</v>
      </c>
      <c r="FD131" t="s">
        <v>39</v>
      </c>
      <c r="FE131" t="s">
        <v>144</v>
      </c>
      <c r="FF131" t="s">
        <v>34</v>
      </c>
      <c r="FG131">
        <v>0</v>
      </c>
      <c r="FH131" t="s">
        <v>41</v>
      </c>
      <c r="FI131">
        <v>8</v>
      </c>
      <c r="FK131" t="s">
        <v>45</v>
      </c>
      <c r="FL131" t="s">
        <v>46</v>
      </c>
      <c r="FM131">
        <v>5.9701800000000005E-4</v>
      </c>
      <c r="FN131" t="s">
        <v>44</v>
      </c>
      <c r="FO131">
        <v>9387111</v>
      </c>
      <c r="FR131">
        <v>62630813</v>
      </c>
      <c r="FT131">
        <v>300</v>
      </c>
      <c r="FU131">
        <v>145752114</v>
      </c>
      <c r="FW131">
        <v>2275060012</v>
      </c>
      <c r="FX131">
        <v>2</v>
      </c>
      <c r="FY131" t="s">
        <v>34</v>
      </c>
      <c r="FZ131" t="s">
        <v>108</v>
      </c>
      <c r="GA131">
        <v>34003</v>
      </c>
      <c r="GC131" t="s">
        <v>144</v>
      </c>
      <c r="GD131">
        <v>48811</v>
      </c>
      <c r="GE131" t="s">
        <v>37</v>
      </c>
      <c r="GF131" t="s">
        <v>38</v>
      </c>
      <c r="GI131" t="s">
        <v>38</v>
      </c>
      <c r="GJ131">
        <v>40.842799999999997</v>
      </c>
      <c r="GK131">
        <v>-74.066100000000006</v>
      </c>
      <c r="GL131" t="s">
        <v>39</v>
      </c>
      <c r="GM131" t="s">
        <v>144</v>
      </c>
      <c r="GN131" t="s">
        <v>34</v>
      </c>
      <c r="GO131">
        <v>0</v>
      </c>
      <c r="GP131" t="s">
        <v>41</v>
      </c>
      <c r="GQ131">
        <v>8</v>
      </c>
      <c r="GS131" t="s">
        <v>42</v>
      </c>
      <c r="GT131" t="s">
        <v>43</v>
      </c>
      <c r="GU131">
        <v>4.3602700000000003E-3</v>
      </c>
      <c r="GV131" t="s">
        <v>44</v>
      </c>
    </row>
    <row r="132" spans="1:204" x14ac:dyDescent="0.25">
      <c r="A132">
        <v>9387111</v>
      </c>
      <c r="D132">
        <v>62630813</v>
      </c>
      <c r="F132">
        <v>300</v>
      </c>
      <c r="G132">
        <v>84360714</v>
      </c>
      <c r="I132">
        <v>2275060012</v>
      </c>
      <c r="J132">
        <v>2</v>
      </c>
      <c r="K132" t="s">
        <v>34</v>
      </c>
      <c r="L132" t="s">
        <v>108</v>
      </c>
      <c r="M132">
        <v>34003</v>
      </c>
      <c r="O132" t="s">
        <v>144</v>
      </c>
      <c r="P132">
        <v>48811</v>
      </c>
      <c r="Q132" t="s">
        <v>37</v>
      </c>
      <c r="R132" t="s">
        <v>38</v>
      </c>
      <c r="U132" t="s">
        <v>38</v>
      </c>
      <c r="V132">
        <v>40.842799999999997</v>
      </c>
      <c r="W132">
        <v>-74.066100000000006</v>
      </c>
      <c r="X132" t="s">
        <v>39</v>
      </c>
      <c r="Y132" t="s">
        <v>144</v>
      </c>
      <c r="Z132" t="s">
        <v>34</v>
      </c>
      <c r="AA132">
        <v>0</v>
      </c>
      <c r="AB132" t="s">
        <v>41</v>
      </c>
      <c r="AC132">
        <v>8</v>
      </c>
      <c r="AE132" t="s">
        <v>53</v>
      </c>
      <c r="AF132" t="s">
        <v>54</v>
      </c>
      <c r="AG132">
        <v>7.2926299999999999E-2</v>
      </c>
      <c r="AH132" t="s">
        <v>44</v>
      </c>
      <c r="AI132">
        <v>9387111</v>
      </c>
      <c r="AL132">
        <v>62630813</v>
      </c>
      <c r="AN132">
        <v>300</v>
      </c>
      <c r="AO132">
        <v>145752714</v>
      </c>
      <c r="AQ132">
        <v>2275060012</v>
      </c>
      <c r="AR132">
        <v>2</v>
      </c>
      <c r="AS132" t="s">
        <v>34</v>
      </c>
      <c r="AT132" t="s">
        <v>108</v>
      </c>
      <c r="AU132">
        <v>34003</v>
      </c>
      <c r="AW132" t="s">
        <v>144</v>
      </c>
      <c r="AX132">
        <v>48811</v>
      </c>
      <c r="AY132" t="s">
        <v>37</v>
      </c>
      <c r="AZ132" t="s">
        <v>38</v>
      </c>
      <c r="BC132" t="s">
        <v>38</v>
      </c>
      <c r="BD132">
        <v>40.842799999999997</v>
      </c>
      <c r="BE132">
        <v>-74.066100000000006</v>
      </c>
      <c r="BF132" t="s">
        <v>39</v>
      </c>
      <c r="BG132" t="s">
        <v>144</v>
      </c>
      <c r="BH132" t="s">
        <v>34</v>
      </c>
      <c r="BI132">
        <v>0</v>
      </c>
      <c r="BJ132" t="s">
        <v>41</v>
      </c>
      <c r="BK132">
        <v>8</v>
      </c>
      <c r="BM132" t="s">
        <v>51</v>
      </c>
      <c r="BN132" t="s">
        <v>52</v>
      </c>
      <c r="BO132">
        <v>2.02717E-2</v>
      </c>
      <c r="BP132" t="s">
        <v>44</v>
      </c>
      <c r="BQ132">
        <v>9387111</v>
      </c>
      <c r="BT132">
        <v>62630813</v>
      </c>
      <c r="BV132">
        <v>300</v>
      </c>
      <c r="BW132">
        <v>166468514</v>
      </c>
      <c r="BY132">
        <v>2275060012</v>
      </c>
      <c r="BZ132">
        <v>2</v>
      </c>
      <c r="CA132" t="s">
        <v>34</v>
      </c>
      <c r="CB132" t="s">
        <v>108</v>
      </c>
      <c r="CC132">
        <v>34003</v>
      </c>
      <c r="CE132" t="s">
        <v>144</v>
      </c>
      <c r="CF132">
        <v>48811</v>
      </c>
      <c r="CG132" t="s">
        <v>37</v>
      </c>
      <c r="CH132" t="s">
        <v>38</v>
      </c>
      <c r="CK132" t="s">
        <v>38</v>
      </c>
      <c r="CL132">
        <v>40.842799999999997</v>
      </c>
      <c r="CM132">
        <v>-74.066100000000006</v>
      </c>
      <c r="CN132" t="s">
        <v>39</v>
      </c>
      <c r="CO132" t="s">
        <v>144</v>
      </c>
      <c r="CP132" t="s">
        <v>34</v>
      </c>
      <c r="CQ132">
        <v>0</v>
      </c>
      <c r="CR132" t="s">
        <v>41</v>
      </c>
      <c r="CS132">
        <v>8</v>
      </c>
      <c r="CU132" t="s">
        <v>49</v>
      </c>
      <c r="CV132" t="s">
        <v>50</v>
      </c>
      <c r="CW132">
        <v>5.34974E-5</v>
      </c>
      <c r="CX132" t="s">
        <v>44</v>
      </c>
      <c r="CY132">
        <v>9387111</v>
      </c>
      <c r="DB132">
        <v>62630813</v>
      </c>
      <c r="DD132">
        <v>300</v>
      </c>
      <c r="DE132">
        <v>84361514</v>
      </c>
      <c r="DG132">
        <v>2275060012</v>
      </c>
      <c r="DH132">
        <v>2</v>
      </c>
      <c r="DI132" t="s">
        <v>34</v>
      </c>
      <c r="DJ132" t="s">
        <v>108</v>
      </c>
      <c r="DK132">
        <v>34003</v>
      </c>
      <c r="DM132" t="s">
        <v>144</v>
      </c>
      <c r="DN132">
        <v>48811</v>
      </c>
      <c r="DO132" t="s">
        <v>37</v>
      </c>
      <c r="DP132" t="s">
        <v>38</v>
      </c>
      <c r="DS132" t="s">
        <v>38</v>
      </c>
      <c r="DT132">
        <v>40.842799999999997</v>
      </c>
      <c r="DU132">
        <v>-74.066100000000006</v>
      </c>
      <c r="DV132" t="s">
        <v>39</v>
      </c>
      <c r="DW132" t="s">
        <v>144</v>
      </c>
      <c r="DX132" t="s">
        <v>34</v>
      </c>
      <c r="DY132">
        <v>0</v>
      </c>
      <c r="DZ132" t="s">
        <v>41</v>
      </c>
      <c r="EA132">
        <v>8</v>
      </c>
      <c r="EC132" t="s">
        <v>47</v>
      </c>
      <c r="ED132" t="s">
        <v>48</v>
      </c>
      <c r="EE132">
        <v>3.7827899999999998E-2</v>
      </c>
      <c r="EF132" t="s">
        <v>44</v>
      </c>
      <c r="EG132">
        <v>9387111</v>
      </c>
      <c r="EJ132">
        <v>62630813</v>
      </c>
      <c r="EL132">
        <v>300</v>
      </c>
      <c r="EM132">
        <v>166468614</v>
      </c>
      <c r="EO132">
        <v>2275060012</v>
      </c>
      <c r="EP132">
        <v>2</v>
      </c>
      <c r="EQ132" t="s">
        <v>34</v>
      </c>
      <c r="ER132" t="s">
        <v>108</v>
      </c>
      <c r="ES132">
        <v>34003</v>
      </c>
      <c r="EU132" t="s">
        <v>144</v>
      </c>
      <c r="EV132">
        <v>48811</v>
      </c>
      <c r="EW132" t="s">
        <v>37</v>
      </c>
      <c r="EX132" t="s">
        <v>38</v>
      </c>
      <c r="FA132" t="s">
        <v>38</v>
      </c>
      <c r="FB132">
        <v>40.842799999999997</v>
      </c>
      <c r="FC132">
        <v>-74.066100000000006</v>
      </c>
      <c r="FD132" t="s">
        <v>39</v>
      </c>
      <c r="FE132" t="s">
        <v>144</v>
      </c>
      <c r="FF132" t="s">
        <v>34</v>
      </c>
      <c r="FG132">
        <v>0</v>
      </c>
      <c r="FH132" t="s">
        <v>41</v>
      </c>
      <c r="FI132">
        <v>8</v>
      </c>
      <c r="FK132" t="s">
        <v>45</v>
      </c>
      <c r="FL132" t="s">
        <v>46</v>
      </c>
      <c r="FM132">
        <v>1.9649000000000001E-4</v>
      </c>
      <c r="FN132" t="s">
        <v>44</v>
      </c>
      <c r="FO132">
        <v>9387111</v>
      </c>
      <c r="FR132">
        <v>62630813</v>
      </c>
      <c r="FT132">
        <v>300</v>
      </c>
      <c r="FU132">
        <v>166468614</v>
      </c>
      <c r="FW132">
        <v>2275060012</v>
      </c>
      <c r="FX132">
        <v>2</v>
      </c>
      <c r="FY132" t="s">
        <v>34</v>
      </c>
      <c r="FZ132" t="s">
        <v>108</v>
      </c>
      <c r="GA132">
        <v>34003</v>
      </c>
      <c r="GC132" t="s">
        <v>144</v>
      </c>
      <c r="GD132">
        <v>48811</v>
      </c>
      <c r="GE132" t="s">
        <v>37</v>
      </c>
      <c r="GF132" t="s">
        <v>38</v>
      </c>
      <c r="GI132" t="s">
        <v>38</v>
      </c>
      <c r="GJ132">
        <v>40.842799999999997</v>
      </c>
      <c r="GK132">
        <v>-74.066100000000006</v>
      </c>
      <c r="GL132" t="s">
        <v>39</v>
      </c>
      <c r="GM132" t="s">
        <v>144</v>
      </c>
      <c r="GN132" t="s">
        <v>34</v>
      </c>
      <c r="GO132">
        <v>0</v>
      </c>
      <c r="GP132" t="s">
        <v>41</v>
      </c>
      <c r="GQ132">
        <v>8</v>
      </c>
      <c r="GS132" t="s">
        <v>42</v>
      </c>
      <c r="GT132" t="s">
        <v>43</v>
      </c>
      <c r="GU132">
        <v>1.1199300000000001E-3</v>
      </c>
      <c r="GV132" t="s">
        <v>44</v>
      </c>
    </row>
    <row r="133" spans="1:204" x14ac:dyDescent="0.25">
      <c r="A133">
        <v>9387111</v>
      </c>
      <c r="D133">
        <v>62630813</v>
      </c>
      <c r="F133">
        <v>300</v>
      </c>
      <c r="G133">
        <v>145752114</v>
      </c>
      <c r="I133">
        <v>2275060012</v>
      </c>
      <c r="J133">
        <v>2</v>
      </c>
      <c r="K133" t="s">
        <v>34</v>
      </c>
      <c r="L133" t="s">
        <v>108</v>
      </c>
      <c r="M133">
        <v>34003</v>
      </c>
      <c r="O133" t="s">
        <v>144</v>
      </c>
      <c r="P133">
        <v>48811</v>
      </c>
      <c r="Q133" t="s">
        <v>37</v>
      </c>
      <c r="R133" t="s">
        <v>38</v>
      </c>
      <c r="U133" t="s">
        <v>38</v>
      </c>
      <c r="V133">
        <v>40.842799999999997</v>
      </c>
      <c r="W133">
        <v>-74.066100000000006</v>
      </c>
      <c r="X133" t="s">
        <v>39</v>
      </c>
      <c r="Y133" t="s">
        <v>144</v>
      </c>
      <c r="Z133" t="s">
        <v>34</v>
      </c>
      <c r="AA133">
        <v>0</v>
      </c>
      <c r="AB133" t="s">
        <v>41</v>
      </c>
      <c r="AC133">
        <v>8</v>
      </c>
      <c r="AE133" t="s">
        <v>53</v>
      </c>
      <c r="AF133" t="s">
        <v>54</v>
      </c>
      <c r="AG133">
        <v>1.7398299999999998E-2</v>
      </c>
      <c r="AH133" t="s">
        <v>44</v>
      </c>
      <c r="AI133">
        <v>9387111</v>
      </c>
      <c r="AL133">
        <v>62630813</v>
      </c>
      <c r="AN133">
        <v>300</v>
      </c>
      <c r="AO133">
        <v>84361414</v>
      </c>
      <c r="AQ133">
        <v>2275060012</v>
      </c>
      <c r="AR133">
        <v>2</v>
      </c>
      <c r="AS133" t="s">
        <v>34</v>
      </c>
      <c r="AT133" t="s">
        <v>108</v>
      </c>
      <c r="AU133">
        <v>34003</v>
      </c>
      <c r="AW133" t="s">
        <v>144</v>
      </c>
      <c r="AX133">
        <v>48811</v>
      </c>
      <c r="AY133" t="s">
        <v>37</v>
      </c>
      <c r="AZ133" t="s">
        <v>38</v>
      </c>
      <c r="BC133" t="s">
        <v>38</v>
      </c>
      <c r="BD133">
        <v>40.842799999999997</v>
      </c>
      <c r="BE133">
        <v>-74.066100000000006</v>
      </c>
      <c r="BF133" t="s">
        <v>39</v>
      </c>
      <c r="BG133" t="s">
        <v>144</v>
      </c>
      <c r="BH133" t="s">
        <v>34</v>
      </c>
      <c r="BI133">
        <v>0</v>
      </c>
      <c r="BJ133" t="s">
        <v>41</v>
      </c>
      <c r="BK133">
        <v>8</v>
      </c>
      <c r="BM133" t="s">
        <v>51</v>
      </c>
      <c r="BN133" t="s">
        <v>52</v>
      </c>
      <c r="BO133">
        <v>2.8253E-2</v>
      </c>
      <c r="BP133" t="s">
        <v>44</v>
      </c>
      <c r="BQ133">
        <v>9387111</v>
      </c>
      <c r="BT133">
        <v>62630813</v>
      </c>
      <c r="BV133">
        <v>300</v>
      </c>
      <c r="BW133">
        <v>84361514</v>
      </c>
      <c r="BY133">
        <v>2275060012</v>
      </c>
      <c r="BZ133">
        <v>2</v>
      </c>
      <c r="CA133" t="s">
        <v>34</v>
      </c>
      <c r="CB133" t="s">
        <v>108</v>
      </c>
      <c r="CC133">
        <v>34003</v>
      </c>
      <c r="CE133" t="s">
        <v>144</v>
      </c>
      <c r="CF133">
        <v>48811</v>
      </c>
      <c r="CG133" t="s">
        <v>37</v>
      </c>
      <c r="CH133" t="s">
        <v>38</v>
      </c>
      <c r="CK133" t="s">
        <v>38</v>
      </c>
      <c r="CL133">
        <v>40.842799999999997</v>
      </c>
      <c r="CM133">
        <v>-74.066100000000006</v>
      </c>
      <c r="CN133" t="s">
        <v>39</v>
      </c>
      <c r="CO133" t="s">
        <v>144</v>
      </c>
      <c r="CP133" t="s">
        <v>34</v>
      </c>
      <c r="CQ133">
        <v>0</v>
      </c>
      <c r="CR133" t="s">
        <v>41</v>
      </c>
      <c r="CS133">
        <v>8</v>
      </c>
      <c r="CU133" t="s">
        <v>49</v>
      </c>
      <c r="CV133" t="s">
        <v>50</v>
      </c>
      <c r="CW133">
        <v>3.7827899999999998E-2</v>
      </c>
      <c r="CX133" t="s">
        <v>44</v>
      </c>
      <c r="CY133">
        <v>9387111</v>
      </c>
      <c r="DB133">
        <v>62630813</v>
      </c>
      <c r="DD133">
        <v>300</v>
      </c>
      <c r="DE133">
        <v>84360714</v>
      </c>
      <c r="DG133">
        <v>2275060012</v>
      </c>
      <c r="DH133">
        <v>2</v>
      </c>
      <c r="DI133" t="s">
        <v>34</v>
      </c>
      <c r="DJ133" t="s">
        <v>108</v>
      </c>
      <c r="DK133">
        <v>34003</v>
      </c>
      <c r="DM133" t="s">
        <v>144</v>
      </c>
      <c r="DN133">
        <v>48811</v>
      </c>
      <c r="DO133" t="s">
        <v>37</v>
      </c>
      <c r="DP133" t="s">
        <v>38</v>
      </c>
      <c r="DS133" t="s">
        <v>38</v>
      </c>
      <c r="DT133">
        <v>40.842799999999997</v>
      </c>
      <c r="DU133">
        <v>-74.066100000000006</v>
      </c>
      <c r="DV133" t="s">
        <v>39</v>
      </c>
      <c r="DW133" t="s">
        <v>144</v>
      </c>
      <c r="DX133" t="s">
        <v>34</v>
      </c>
      <c r="DY133">
        <v>0</v>
      </c>
      <c r="DZ133" t="s">
        <v>41</v>
      </c>
      <c r="EA133">
        <v>8</v>
      </c>
      <c r="EC133" t="s">
        <v>47</v>
      </c>
      <c r="ED133" t="s">
        <v>48</v>
      </c>
      <c r="EE133">
        <v>5.6886100000000004E-4</v>
      </c>
      <c r="EF133" t="s">
        <v>44</v>
      </c>
      <c r="EG133">
        <v>9387111</v>
      </c>
      <c r="EJ133">
        <v>62630813</v>
      </c>
      <c r="EL133">
        <v>300</v>
      </c>
      <c r="EM133">
        <v>145752714</v>
      </c>
      <c r="EO133">
        <v>2275060012</v>
      </c>
      <c r="EP133">
        <v>2</v>
      </c>
      <c r="EQ133" t="s">
        <v>34</v>
      </c>
      <c r="ER133" t="s">
        <v>108</v>
      </c>
      <c r="ES133">
        <v>34003</v>
      </c>
      <c r="EU133" t="s">
        <v>144</v>
      </c>
      <c r="EV133">
        <v>48811</v>
      </c>
      <c r="EW133" t="s">
        <v>37</v>
      </c>
      <c r="EX133" t="s">
        <v>38</v>
      </c>
      <c r="FA133" t="s">
        <v>38</v>
      </c>
      <c r="FB133">
        <v>40.842799999999997</v>
      </c>
      <c r="FC133">
        <v>-74.066100000000006</v>
      </c>
      <c r="FD133" t="s">
        <v>39</v>
      </c>
      <c r="FE133" t="s">
        <v>144</v>
      </c>
      <c r="FF133" t="s">
        <v>34</v>
      </c>
      <c r="FG133">
        <v>0</v>
      </c>
      <c r="FH133" t="s">
        <v>41</v>
      </c>
      <c r="FI133">
        <v>8</v>
      </c>
      <c r="FK133" t="s">
        <v>45</v>
      </c>
      <c r="FL133" t="s">
        <v>46</v>
      </c>
      <c r="FM133">
        <v>1.86863E-3</v>
      </c>
      <c r="FN133" t="s">
        <v>44</v>
      </c>
      <c r="FO133">
        <v>9387111</v>
      </c>
      <c r="FR133">
        <v>62630813</v>
      </c>
      <c r="FT133">
        <v>300</v>
      </c>
      <c r="FU133">
        <v>84361414</v>
      </c>
      <c r="FW133">
        <v>2275060012</v>
      </c>
      <c r="FX133">
        <v>2</v>
      </c>
      <c r="FY133" t="s">
        <v>34</v>
      </c>
      <c r="FZ133" t="s">
        <v>108</v>
      </c>
      <c r="GA133">
        <v>34003</v>
      </c>
      <c r="GC133" t="s">
        <v>144</v>
      </c>
      <c r="GD133">
        <v>48811</v>
      </c>
      <c r="GE133" t="s">
        <v>37</v>
      </c>
      <c r="GF133" t="s">
        <v>38</v>
      </c>
      <c r="GI133" t="s">
        <v>38</v>
      </c>
      <c r="GJ133">
        <v>40.842799999999997</v>
      </c>
      <c r="GK133">
        <v>-74.066100000000006</v>
      </c>
      <c r="GL133" t="s">
        <v>39</v>
      </c>
      <c r="GM133" t="s">
        <v>144</v>
      </c>
      <c r="GN133" t="s">
        <v>34</v>
      </c>
      <c r="GO133">
        <v>0</v>
      </c>
      <c r="GP133" t="s">
        <v>41</v>
      </c>
      <c r="GQ133">
        <v>8</v>
      </c>
      <c r="GS133" t="s">
        <v>42</v>
      </c>
      <c r="GT133" t="s">
        <v>43</v>
      </c>
      <c r="GU133">
        <v>3.6905199999999999E-2</v>
      </c>
      <c r="GV133" t="s">
        <v>44</v>
      </c>
    </row>
    <row r="134" spans="1:204" x14ac:dyDescent="0.25">
      <c r="A134">
        <v>9387111</v>
      </c>
      <c r="D134">
        <v>62630813</v>
      </c>
      <c r="F134">
        <v>300</v>
      </c>
      <c r="G134">
        <v>145752714</v>
      </c>
      <c r="I134">
        <v>2275060012</v>
      </c>
      <c r="J134">
        <v>2</v>
      </c>
      <c r="K134" t="s">
        <v>34</v>
      </c>
      <c r="L134" t="s">
        <v>108</v>
      </c>
      <c r="M134">
        <v>34003</v>
      </c>
      <c r="O134" t="s">
        <v>144</v>
      </c>
      <c r="P134">
        <v>48811</v>
      </c>
      <c r="Q134" t="s">
        <v>37</v>
      </c>
      <c r="R134" t="s">
        <v>38</v>
      </c>
      <c r="U134" t="s">
        <v>38</v>
      </c>
      <c r="V134">
        <v>40.842799999999997</v>
      </c>
      <c r="W134">
        <v>-74.066100000000006</v>
      </c>
      <c r="X134" t="s">
        <v>39</v>
      </c>
      <c r="Y134" t="s">
        <v>144</v>
      </c>
      <c r="Z134" t="s">
        <v>34</v>
      </c>
      <c r="AA134">
        <v>0</v>
      </c>
      <c r="AB134" t="s">
        <v>41</v>
      </c>
      <c r="AC134">
        <v>8</v>
      </c>
      <c r="AE134" t="s">
        <v>53</v>
      </c>
      <c r="AF134" t="s">
        <v>54</v>
      </c>
      <c r="AG134">
        <v>2.4095800000000001E-2</v>
      </c>
      <c r="AH134" t="s">
        <v>44</v>
      </c>
      <c r="AI134">
        <v>9387111</v>
      </c>
      <c r="AL134">
        <v>62630813</v>
      </c>
      <c r="AN134">
        <v>300</v>
      </c>
      <c r="AO134">
        <v>84360614</v>
      </c>
      <c r="AQ134">
        <v>2275060012</v>
      </c>
      <c r="AR134">
        <v>2</v>
      </c>
      <c r="AS134" t="s">
        <v>34</v>
      </c>
      <c r="AT134" t="s">
        <v>108</v>
      </c>
      <c r="AU134">
        <v>34003</v>
      </c>
      <c r="AW134" t="s">
        <v>144</v>
      </c>
      <c r="AX134">
        <v>48811</v>
      </c>
      <c r="AY134" t="s">
        <v>37</v>
      </c>
      <c r="AZ134" t="s">
        <v>38</v>
      </c>
      <c r="BC134" t="s">
        <v>38</v>
      </c>
      <c r="BD134">
        <v>40.842799999999997</v>
      </c>
      <c r="BE134">
        <v>-74.066100000000006</v>
      </c>
      <c r="BF134" t="s">
        <v>39</v>
      </c>
      <c r="BG134" t="s">
        <v>144</v>
      </c>
      <c r="BH134" t="s">
        <v>34</v>
      </c>
      <c r="BI134">
        <v>0</v>
      </c>
      <c r="BJ134" t="s">
        <v>41</v>
      </c>
      <c r="BK134">
        <v>8</v>
      </c>
      <c r="BM134" t="s">
        <v>51</v>
      </c>
      <c r="BN134" t="s">
        <v>52</v>
      </c>
      <c r="BO134">
        <v>1.4075600000000001E-2</v>
      </c>
      <c r="BP134" t="s">
        <v>44</v>
      </c>
      <c r="BQ134">
        <v>9387111</v>
      </c>
      <c r="BT134">
        <v>62630813</v>
      </c>
      <c r="BV134">
        <v>300</v>
      </c>
      <c r="BW134">
        <v>84361414</v>
      </c>
      <c r="BY134">
        <v>2275060012</v>
      </c>
      <c r="BZ134">
        <v>2</v>
      </c>
      <c r="CA134" t="s">
        <v>34</v>
      </c>
      <c r="CB134" t="s">
        <v>108</v>
      </c>
      <c r="CC134">
        <v>34003</v>
      </c>
      <c r="CE134" t="s">
        <v>144</v>
      </c>
      <c r="CF134">
        <v>48811</v>
      </c>
      <c r="CG134" t="s">
        <v>37</v>
      </c>
      <c r="CH134" t="s">
        <v>38</v>
      </c>
      <c r="CK134" t="s">
        <v>38</v>
      </c>
      <c r="CL134">
        <v>40.842799999999997</v>
      </c>
      <c r="CM134">
        <v>-74.066100000000006</v>
      </c>
      <c r="CN134" t="s">
        <v>39</v>
      </c>
      <c r="CO134" t="s">
        <v>144</v>
      </c>
      <c r="CP134" t="s">
        <v>34</v>
      </c>
      <c r="CQ134">
        <v>0</v>
      </c>
      <c r="CR134" t="s">
        <v>41</v>
      </c>
      <c r="CS134">
        <v>8</v>
      </c>
      <c r="CU134" t="s">
        <v>49</v>
      </c>
      <c r="CV134" t="s">
        <v>50</v>
      </c>
      <c r="CW134">
        <v>1.37476E-3</v>
      </c>
      <c r="CX134" t="s">
        <v>44</v>
      </c>
      <c r="CY134">
        <v>9387111</v>
      </c>
      <c r="DB134">
        <v>62630813</v>
      </c>
      <c r="DD134">
        <v>300</v>
      </c>
      <c r="DE134">
        <v>84360814</v>
      </c>
      <c r="DG134">
        <v>2275060012</v>
      </c>
      <c r="DH134">
        <v>2</v>
      </c>
      <c r="DI134" t="s">
        <v>34</v>
      </c>
      <c r="DJ134" t="s">
        <v>108</v>
      </c>
      <c r="DK134">
        <v>34003</v>
      </c>
      <c r="DM134" t="s">
        <v>144</v>
      </c>
      <c r="DN134">
        <v>48811</v>
      </c>
      <c r="DO134" t="s">
        <v>37</v>
      </c>
      <c r="DP134" t="s">
        <v>38</v>
      </c>
      <c r="DS134" t="s">
        <v>38</v>
      </c>
      <c r="DT134">
        <v>40.842799999999997</v>
      </c>
      <c r="DU134">
        <v>-74.066100000000006</v>
      </c>
      <c r="DV134" t="s">
        <v>39</v>
      </c>
      <c r="DW134" t="s">
        <v>144</v>
      </c>
      <c r="DX134" t="s">
        <v>34</v>
      </c>
      <c r="DY134">
        <v>0</v>
      </c>
      <c r="DZ134" t="s">
        <v>41</v>
      </c>
      <c r="EA134">
        <v>8</v>
      </c>
      <c r="EC134" t="s">
        <v>47</v>
      </c>
      <c r="ED134" t="s">
        <v>48</v>
      </c>
      <c r="EE134">
        <v>7.8191800000000004E-4</v>
      </c>
      <c r="EF134" t="s">
        <v>44</v>
      </c>
      <c r="EG134">
        <v>9387111</v>
      </c>
      <c r="EJ134">
        <v>62630813</v>
      </c>
      <c r="EL134">
        <v>300</v>
      </c>
      <c r="EM134">
        <v>84360614</v>
      </c>
      <c r="EO134">
        <v>2275060012</v>
      </c>
      <c r="EP134">
        <v>2</v>
      </c>
      <c r="EQ134" t="s">
        <v>34</v>
      </c>
      <c r="ER134" t="s">
        <v>108</v>
      </c>
      <c r="ES134">
        <v>34003</v>
      </c>
      <c r="EU134" t="s">
        <v>144</v>
      </c>
      <c r="EV134">
        <v>48811</v>
      </c>
      <c r="EW134" t="s">
        <v>37</v>
      </c>
      <c r="EX134" t="s">
        <v>38</v>
      </c>
      <c r="FA134" t="s">
        <v>38</v>
      </c>
      <c r="FB134">
        <v>40.842799999999997</v>
      </c>
      <c r="FC134">
        <v>-74.066100000000006</v>
      </c>
      <c r="FD134" t="s">
        <v>39</v>
      </c>
      <c r="FE134" t="s">
        <v>144</v>
      </c>
      <c r="FF134" t="s">
        <v>34</v>
      </c>
      <c r="FG134">
        <v>0</v>
      </c>
      <c r="FH134" t="s">
        <v>41</v>
      </c>
      <c r="FI134">
        <v>8</v>
      </c>
      <c r="FK134" t="s">
        <v>45</v>
      </c>
      <c r="FL134" t="s">
        <v>46</v>
      </c>
      <c r="FM134">
        <v>3.00987E-3</v>
      </c>
      <c r="FN134" t="s">
        <v>44</v>
      </c>
      <c r="FO134">
        <v>9387111</v>
      </c>
      <c r="FR134">
        <v>62630813</v>
      </c>
      <c r="FT134">
        <v>300</v>
      </c>
      <c r="FU134">
        <v>137935214</v>
      </c>
      <c r="FW134">
        <v>2275060012</v>
      </c>
      <c r="FX134">
        <v>2</v>
      </c>
      <c r="FY134" t="s">
        <v>34</v>
      </c>
      <c r="FZ134" t="s">
        <v>108</v>
      </c>
      <c r="GA134">
        <v>34003</v>
      </c>
      <c r="GC134" t="s">
        <v>144</v>
      </c>
      <c r="GD134">
        <v>48811</v>
      </c>
      <c r="GE134" t="s">
        <v>37</v>
      </c>
      <c r="GF134" t="s">
        <v>38</v>
      </c>
      <c r="GI134" t="s">
        <v>38</v>
      </c>
      <c r="GJ134">
        <v>40.842799999999997</v>
      </c>
      <c r="GK134">
        <v>-74.066100000000006</v>
      </c>
      <c r="GL134" t="s">
        <v>39</v>
      </c>
      <c r="GM134" t="s">
        <v>144</v>
      </c>
      <c r="GN134" t="s">
        <v>34</v>
      </c>
      <c r="GO134">
        <v>0</v>
      </c>
      <c r="GP134" t="s">
        <v>41</v>
      </c>
      <c r="GQ134">
        <v>8</v>
      </c>
      <c r="GS134" t="s">
        <v>42</v>
      </c>
      <c r="GT134" t="s">
        <v>43</v>
      </c>
      <c r="GU134">
        <v>12.8865</v>
      </c>
      <c r="GV134" t="s">
        <v>44</v>
      </c>
    </row>
    <row r="135" spans="1:204" x14ac:dyDescent="0.25">
      <c r="A135">
        <v>9387111</v>
      </c>
      <c r="D135">
        <v>62630813</v>
      </c>
      <c r="F135">
        <v>300</v>
      </c>
      <c r="G135">
        <v>166468614</v>
      </c>
      <c r="I135">
        <v>2275060012</v>
      </c>
      <c r="J135">
        <v>2</v>
      </c>
      <c r="K135" t="s">
        <v>34</v>
      </c>
      <c r="L135" t="s">
        <v>108</v>
      </c>
      <c r="M135">
        <v>34003</v>
      </c>
      <c r="O135" t="s">
        <v>144</v>
      </c>
      <c r="P135">
        <v>48811</v>
      </c>
      <c r="Q135" t="s">
        <v>37</v>
      </c>
      <c r="R135" t="s">
        <v>38</v>
      </c>
      <c r="U135" t="s">
        <v>38</v>
      </c>
      <c r="V135">
        <v>40.842799999999997</v>
      </c>
      <c r="W135">
        <v>-74.066100000000006</v>
      </c>
      <c r="X135" t="s">
        <v>39</v>
      </c>
      <c r="Y135" t="s">
        <v>144</v>
      </c>
      <c r="Z135" t="s">
        <v>34</v>
      </c>
      <c r="AA135">
        <v>0</v>
      </c>
      <c r="AB135" t="s">
        <v>41</v>
      </c>
      <c r="AC135">
        <v>8</v>
      </c>
      <c r="AE135" t="s">
        <v>53</v>
      </c>
      <c r="AF135" t="s">
        <v>54</v>
      </c>
      <c r="AG135">
        <v>1.8985499999999999E-3</v>
      </c>
      <c r="AH135" t="s">
        <v>44</v>
      </c>
      <c r="AI135">
        <v>9387111</v>
      </c>
      <c r="AL135">
        <v>62630813</v>
      </c>
      <c r="AN135">
        <v>300</v>
      </c>
      <c r="AO135">
        <v>84360814</v>
      </c>
      <c r="AQ135">
        <v>2275060012</v>
      </c>
      <c r="AR135">
        <v>2</v>
      </c>
      <c r="AS135" t="s">
        <v>34</v>
      </c>
      <c r="AT135" t="s">
        <v>108</v>
      </c>
      <c r="AU135">
        <v>34003</v>
      </c>
      <c r="AW135" t="s">
        <v>144</v>
      </c>
      <c r="AX135">
        <v>48811</v>
      </c>
      <c r="AY135" t="s">
        <v>37</v>
      </c>
      <c r="AZ135" t="s">
        <v>38</v>
      </c>
      <c r="BC135" t="s">
        <v>38</v>
      </c>
      <c r="BD135">
        <v>40.842799999999997</v>
      </c>
      <c r="BE135">
        <v>-74.066100000000006</v>
      </c>
      <c r="BF135" t="s">
        <v>39</v>
      </c>
      <c r="BG135" t="s">
        <v>144</v>
      </c>
      <c r="BH135" t="s">
        <v>34</v>
      </c>
      <c r="BI135">
        <v>0</v>
      </c>
      <c r="BJ135" t="s">
        <v>41</v>
      </c>
      <c r="BK135">
        <v>8</v>
      </c>
      <c r="BM135" t="s">
        <v>51</v>
      </c>
      <c r="BN135" t="s">
        <v>52</v>
      </c>
      <c r="BO135">
        <v>1.8643699999999999E-2</v>
      </c>
      <c r="BP135" t="s">
        <v>44</v>
      </c>
      <c r="BQ135">
        <v>9387111</v>
      </c>
      <c r="BT135">
        <v>62630813</v>
      </c>
      <c r="BV135">
        <v>300</v>
      </c>
      <c r="BW135">
        <v>84360714</v>
      </c>
      <c r="BY135">
        <v>2275060012</v>
      </c>
      <c r="BZ135">
        <v>2</v>
      </c>
      <c r="CA135" t="s">
        <v>34</v>
      </c>
      <c r="CB135" t="s">
        <v>108</v>
      </c>
      <c r="CC135">
        <v>34003</v>
      </c>
      <c r="CE135" t="s">
        <v>144</v>
      </c>
      <c r="CF135">
        <v>48811</v>
      </c>
      <c r="CG135" t="s">
        <v>37</v>
      </c>
      <c r="CH135" t="s">
        <v>38</v>
      </c>
      <c r="CK135" t="s">
        <v>38</v>
      </c>
      <c r="CL135">
        <v>40.842799999999997</v>
      </c>
      <c r="CM135">
        <v>-74.066100000000006</v>
      </c>
      <c r="CN135" t="s">
        <v>39</v>
      </c>
      <c r="CO135" t="s">
        <v>144</v>
      </c>
      <c r="CP135" t="s">
        <v>34</v>
      </c>
      <c r="CQ135">
        <v>0</v>
      </c>
      <c r="CR135" t="s">
        <v>41</v>
      </c>
      <c r="CS135">
        <v>8</v>
      </c>
      <c r="CU135" t="s">
        <v>49</v>
      </c>
      <c r="CV135" t="s">
        <v>50</v>
      </c>
      <c r="CW135">
        <v>5.6886100000000004E-4</v>
      </c>
      <c r="CX135" t="s">
        <v>44</v>
      </c>
      <c r="CY135">
        <v>9387111</v>
      </c>
      <c r="DB135">
        <v>62630813</v>
      </c>
      <c r="DD135">
        <v>300</v>
      </c>
      <c r="DE135">
        <v>84361314</v>
      </c>
      <c r="DG135">
        <v>2275060012</v>
      </c>
      <c r="DH135">
        <v>2</v>
      </c>
      <c r="DI135" t="s">
        <v>34</v>
      </c>
      <c r="DJ135" t="s">
        <v>108</v>
      </c>
      <c r="DK135">
        <v>34003</v>
      </c>
      <c r="DM135" t="s">
        <v>144</v>
      </c>
      <c r="DN135">
        <v>48811</v>
      </c>
      <c r="DO135" t="s">
        <v>37</v>
      </c>
      <c r="DP135" t="s">
        <v>38</v>
      </c>
      <c r="DS135" t="s">
        <v>38</v>
      </c>
      <c r="DT135">
        <v>40.842799999999997</v>
      </c>
      <c r="DU135">
        <v>-74.066100000000006</v>
      </c>
      <c r="DV135" t="s">
        <v>39</v>
      </c>
      <c r="DW135" t="s">
        <v>144</v>
      </c>
      <c r="DX135" t="s">
        <v>34</v>
      </c>
      <c r="DY135">
        <v>0</v>
      </c>
      <c r="DZ135" t="s">
        <v>41</v>
      </c>
      <c r="EA135">
        <v>8</v>
      </c>
      <c r="EC135" t="s">
        <v>47</v>
      </c>
      <c r="ED135" t="s">
        <v>48</v>
      </c>
      <c r="EE135">
        <v>1.2600199999999999E-3</v>
      </c>
      <c r="EF135" t="s">
        <v>44</v>
      </c>
      <c r="EG135">
        <v>9387111</v>
      </c>
      <c r="EJ135">
        <v>62630813</v>
      </c>
      <c r="EL135">
        <v>300</v>
      </c>
      <c r="EM135">
        <v>84360814</v>
      </c>
      <c r="EO135">
        <v>2275060012</v>
      </c>
      <c r="EP135">
        <v>2</v>
      </c>
      <c r="EQ135" t="s">
        <v>34</v>
      </c>
      <c r="ER135" t="s">
        <v>108</v>
      </c>
      <c r="ES135">
        <v>34003</v>
      </c>
      <c r="EU135" t="s">
        <v>144</v>
      </c>
      <c r="EV135">
        <v>48811</v>
      </c>
      <c r="EW135" t="s">
        <v>37</v>
      </c>
      <c r="EX135" t="s">
        <v>38</v>
      </c>
      <c r="FA135" t="s">
        <v>38</v>
      </c>
      <c r="FB135">
        <v>40.842799999999997</v>
      </c>
      <c r="FC135">
        <v>-74.066100000000006</v>
      </c>
      <c r="FD135" t="s">
        <v>39</v>
      </c>
      <c r="FE135" t="s">
        <v>144</v>
      </c>
      <c r="FF135" t="s">
        <v>34</v>
      </c>
      <c r="FG135">
        <v>0</v>
      </c>
      <c r="FH135" t="s">
        <v>41</v>
      </c>
      <c r="FI135">
        <v>8</v>
      </c>
      <c r="FK135" t="s">
        <v>45</v>
      </c>
      <c r="FL135" t="s">
        <v>46</v>
      </c>
      <c r="FM135">
        <v>4.1837899999999997E-3</v>
      </c>
      <c r="FN135" t="s">
        <v>44</v>
      </c>
      <c r="FO135">
        <v>9387111</v>
      </c>
      <c r="FR135">
        <v>62630813</v>
      </c>
      <c r="FT135">
        <v>300</v>
      </c>
      <c r="FU135">
        <v>84360614</v>
      </c>
      <c r="FW135">
        <v>2275060012</v>
      </c>
      <c r="FX135">
        <v>2</v>
      </c>
      <c r="FY135" t="s">
        <v>34</v>
      </c>
      <c r="FZ135" t="s">
        <v>108</v>
      </c>
      <c r="GA135">
        <v>34003</v>
      </c>
      <c r="GC135" t="s">
        <v>144</v>
      </c>
      <c r="GD135">
        <v>48811</v>
      </c>
      <c r="GE135" t="s">
        <v>37</v>
      </c>
      <c r="GF135" t="s">
        <v>38</v>
      </c>
      <c r="GI135" t="s">
        <v>38</v>
      </c>
      <c r="GJ135">
        <v>40.842799999999997</v>
      </c>
      <c r="GK135">
        <v>-74.066100000000006</v>
      </c>
      <c r="GL135" t="s">
        <v>39</v>
      </c>
      <c r="GM135" t="s">
        <v>144</v>
      </c>
      <c r="GN135" t="s">
        <v>34</v>
      </c>
      <c r="GO135">
        <v>0</v>
      </c>
      <c r="GP135" t="s">
        <v>41</v>
      </c>
      <c r="GQ135">
        <v>8</v>
      </c>
      <c r="GS135" t="s">
        <v>42</v>
      </c>
      <c r="GT135" t="s">
        <v>43</v>
      </c>
      <c r="GU135">
        <v>7.5852599999999999E-3</v>
      </c>
      <c r="GV135" t="s">
        <v>44</v>
      </c>
    </row>
    <row r="136" spans="1:204" x14ac:dyDescent="0.25">
      <c r="A136">
        <v>9387111</v>
      </c>
      <c r="D136">
        <v>62630613</v>
      </c>
      <c r="F136">
        <v>300</v>
      </c>
      <c r="G136">
        <v>84358714</v>
      </c>
      <c r="I136">
        <v>2275070000</v>
      </c>
      <c r="J136">
        <v>2</v>
      </c>
      <c r="K136" t="s">
        <v>34</v>
      </c>
      <c r="L136" t="s">
        <v>108</v>
      </c>
      <c r="M136">
        <v>34003</v>
      </c>
      <c r="O136" t="s">
        <v>144</v>
      </c>
      <c r="P136">
        <v>48811</v>
      </c>
      <c r="Q136" t="s">
        <v>37</v>
      </c>
      <c r="R136" t="s">
        <v>38</v>
      </c>
      <c r="U136" t="s">
        <v>38</v>
      </c>
      <c r="V136">
        <v>40.842799999999997</v>
      </c>
      <c r="W136">
        <v>-74.066100000000006</v>
      </c>
      <c r="X136" t="s">
        <v>39</v>
      </c>
      <c r="Y136" t="s">
        <v>144</v>
      </c>
      <c r="Z136" t="s">
        <v>34</v>
      </c>
      <c r="AA136">
        <v>0</v>
      </c>
      <c r="AB136" t="s">
        <v>41</v>
      </c>
      <c r="AC136">
        <v>8</v>
      </c>
      <c r="AE136" t="s">
        <v>53</v>
      </c>
      <c r="AF136" t="s">
        <v>54</v>
      </c>
      <c r="AG136">
        <v>5.9028300000000004E-3</v>
      </c>
      <c r="AH136" t="s">
        <v>44</v>
      </c>
      <c r="AI136">
        <v>9387111</v>
      </c>
      <c r="AL136">
        <v>62630613</v>
      </c>
      <c r="AN136">
        <v>300</v>
      </c>
      <c r="AO136">
        <v>173352314</v>
      </c>
      <c r="AQ136">
        <v>2275070000</v>
      </c>
      <c r="AR136">
        <v>2</v>
      </c>
      <c r="AS136" t="s">
        <v>34</v>
      </c>
      <c r="AT136" t="s">
        <v>108</v>
      </c>
      <c r="AU136">
        <v>34003</v>
      </c>
      <c r="AW136" t="s">
        <v>144</v>
      </c>
      <c r="AX136">
        <v>48811</v>
      </c>
      <c r="AY136" t="s">
        <v>37</v>
      </c>
      <c r="AZ136" t="s">
        <v>38</v>
      </c>
      <c r="BC136" t="s">
        <v>38</v>
      </c>
      <c r="BD136">
        <v>40.842799999999997</v>
      </c>
      <c r="BE136">
        <v>-74.066100000000006</v>
      </c>
      <c r="BF136" t="s">
        <v>39</v>
      </c>
      <c r="BG136" t="s">
        <v>144</v>
      </c>
      <c r="BH136" t="s">
        <v>34</v>
      </c>
      <c r="BI136">
        <v>0</v>
      </c>
      <c r="BJ136" t="s">
        <v>41</v>
      </c>
      <c r="BK136">
        <v>8</v>
      </c>
      <c r="BM136" t="s">
        <v>51</v>
      </c>
      <c r="BN136" t="s">
        <v>52</v>
      </c>
      <c r="BO136">
        <v>2.4216299999999999E-4</v>
      </c>
      <c r="BP136" t="s">
        <v>44</v>
      </c>
      <c r="BQ136">
        <v>9387111</v>
      </c>
      <c r="BT136">
        <v>62630613</v>
      </c>
      <c r="BV136">
        <v>300</v>
      </c>
      <c r="BW136">
        <v>145749614</v>
      </c>
      <c r="BY136">
        <v>2275070000</v>
      </c>
      <c r="BZ136">
        <v>2</v>
      </c>
      <c r="CA136" t="s">
        <v>34</v>
      </c>
      <c r="CB136" t="s">
        <v>108</v>
      </c>
      <c r="CC136">
        <v>34003</v>
      </c>
      <c r="CE136" t="s">
        <v>144</v>
      </c>
      <c r="CF136">
        <v>48811</v>
      </c>
      <c r="CG136" t="s">
        <v>37</v>
      </c>
      <c r="CH136" t="s">
        <v>38</v>
      </c>
      <c r="CK136" t="s">
        <v>38</v>
      </c>
      <c r="CL136">
        <v>40.842799999999997</v>
      </c>
      <c r="CM136">
        <v>-74.066100000000006</v>
      </c>
      <c r="CN136" t="s">
        <v>39</v>
      </c>
      <c r="CO136" t="s">
        <v>144</v>
      </c>
      <c r="CP136" t="s">
        <v>34</v>
      </c>
      <c r="CQ136">
        <v>0</v>
      </c>
      <c r="CR136" t="s">
        <v>41</v>
      </c>
      <c r="CS136">
        <v>8</v>
      </c>
      <c r="CU136" t="s">
        <v>49</v>
      </c>
      <c r="CV136" t="s">
        <v>50</v>
      </c>
      <c r="CW136">
        <v>1.1846200000000001E-4</v>
      </c>
      <c r="CX136" t="s">
        <v>44</v>
      </c>
      <c r="CY136">
        <v>9387111</v>
      </c>
      <c r="DB136">
        <v>62630613</v>
      </c>
      <c r="DD136">
        <v>300</v>
      </c>
      <c r="DE136">
        <v>145750614</v>
      </c>
      <c r="DG136">
        <v>2275070000</v>
      </c>
      <c r="DH136">
        <v>2</v>
      </c>
      <c r="DI136" t="s">
        <v>34</v>
      </c>
      <c r="DJ136" t="s">
        <v>108</v>
      </c>
      <c r="DK136">
        <v>34003</v>
      </c>
      <c r="DM136" t="s">
        <v>144</v>
      </c>
      <c r="DN136">
        <v>48811</v>
      </c>
      <c r="DO136" t="s">
        <v>37</v>
      </c>
      <c r="DP136" t="s">
        <v>38</v>
      </c>
      <c r="DS136" t="s">
        <v>38</v>
      </c>
      <c r="DT136">
        <v>40.842799999999997</v>
      </c>
      <c r="DU136">
        <v>-74.066100000000006</v>
      </c>
      <c r="DV136" t="s">
        <v>39</v>
      </c>
      <c r="DW136" t="s">
        <v>144</v>
      </c>
      <c r="DX136" t="s">
        <v>34</v>
      </c>
      <c r="DY136">
        <v>0</v>
      </c>
      <c r="DZ136" t="s">
        <v>41</v>
      </c>
      <c r="EA136">
        <v>8</v>
      </c>
      <c r="EC136" t="s">
        <v>47</v>
      </c>
      <c r="ED136" t="s">
        <v>48</v>
      </c>
      <c r="EE136">
        <v>2.3692299999999999E-4</v>
      </c>
      <c r="EF136" t="s">
        <v>44</v>
      </c>
      <c r="EG136">
        <v>9387111</v>
      </c>
      <c r="EJ136">
        <v>62630613</v>
      </c>
      <c r="EL136">
        <v>300</v>
      </c>
      <c r="EM136">
        <v>145750114</v>
      </c>
      <c r="EO136">
        <v>2275070000</v>
      </c>
      <c r="EP136">
        <v>2</v>
      </c>
      <c r="EQ136" t="s">
        <v>34</v>
      </c>
      <c r="ER136" t="s">
        <v>108</v>
      </c>
      <c r="ES136">
        <v>34003</v>
      </c>
      <c r="EU136" t="s">
        <v>144</v>
      </c>
      <c r="EV136">
        <v>48811</v>
      </c>
      <c r="EW136" t="s">
        <v>37</v>
      </c>
      <c r="EX136" t="s">
        <v>38</v>
      </c>
      <c r="FA136" t="s">
        <v>38</v>
      </c>
      <c r="FB136">
        <v>40.842799999999997</v>
      </c>
      <c r="FC136">
        <v>-74.066100000000006</v>
      </c>
      <c r="FD136" t="s">
        <v>39</v>
      </c>
      <c r="FE136" t="s">
        <v>144</v>
      </c>
      <c r="FF136" t="s">
        <v>34</v>
      </c>
      <c r="FG136">
        <v>0</v>
      </c>
      <c r="FH136" t="s">
        <v>41</v>
      </c>
      <c r="FI136">
        <v>8</v>
      </c>
      <c r="FK136" t="s">
        <v>45</v>
      </c>
      <c r="FL136" t="s">
        <v>46</v>
      </c>
      <c r="FM136">
        <v>1.93685E-4</v>
      </c>
      <c r="FN136" t="s">
        <v>44</v>
      </c>
      <c r="FO136">
        <v>9387111</v>
      </c>
      <c r="FR136">
        <v>62630613</v>
      </c>
      <c r="FT136">
        <v>300</v>
      </c>
      <c r="FU136">
        <v>145749314</v>
      </c>
      <c r="FW136">
        <v>2275070000</v>
      </c>
      <c r="FX136">
        <v>2</v>
      </c>
      <c r="FY136" t="s">
        <v>34</v>
      </c>
      <c r="FZ136" t="s">
        <v>108</v>
      </c>
      <c r="GA136">
        <v>34003</v>
      </c>
      <c r="GC136" t="s">
        <v>144</v>
      </c>
      <c r="GD136">
        <v>48811</v>
      </c>
      <c r="GE136" t="s">
        <v>37</v>
      </c>
      <c r="GF136" t="s">
        <v>38</v>
      </c>
      <c r="GI136" t="s">
        <v>38</v>
      </c>
      <c r="GJ136">
        <v>40.842799999999997</v>
      </c>
      <c r="GK136">
        <v>-74.066100000000006</v>
      </c>
      <c r="GL136" t="s">
        <v>39</v>
      </c>
      <c r="GM136" t="s">
        <v>144</v>
      </c>
      <c r="GN136" t="s">
        <v>34</v>
      </c>
      <c r="GO136">
        <v>0</v>
      </c>
      <c r="GP136" t="s">
        <v>41</v>
      </c>
      <c r="GQ136">
        <v>8</v>
      </c>
      <c r="GS136" t="s">
        <v>42</v>
      </c>
      <c r="GT136" t="s">
        <v>43</v>
      </c>
      <c r="GU136">
        <v>6.7033799999999995E-5</v>
      </c>
      <c r="GV136" t="s">
        <v>44</v>
      </c>
    </row>
    <row r="137" spans="1:204" x14ac:dyDescent="0.25">
      <c r="A137">
        <v>9387111</v>
      </c>
      <c r="D137">
        <v>62630613</v>
      </c>
      <c r="F137">
        <v>300</v>
      </c>
      <c r="G137">
        <v>84359514</v>
      </c>
      <c r="I137">
        <v>2275070000</v>
      </c>
      <c r="J137">
        <v>2</v>
      </c>
      <c r="K137" t="s">
        <v>34</v>
      </c>
      <c r="L137" t="s">
        <v>108</v>
      </c>
      <c r="M137">
        <v>34003</v>
      </c>
      <c r="O137" t="s">
        <v>144</v>
      </c>
      <c r="P137">
        <v>48811</v>
      </c>
      <c r="Q137" t="s">
        <v>37</v>
      </c>
      <c r="R137" t="s">
        <v>38</v>
      </c>
      <c r="U137" t="s">
        <v>38</v>
      </c>
      <c r="V137">
        <v>40.842799999999997</v>
      </c>
      <c r="W137">
        <v>-74.066100000000006</v>
      </c>
      <c r="X137" t="s">
        <v>39</v>
      </c>
      <c r="Y137" t="s">
        <v>144</v>
      </c>
      <c r="Z137" t="s">
        <v>34</v>
      </c>
      <c r="AA137">
        <v>0</v>
      </c>
      <c r="AB137" t="s">
        <v>41</v>
      </c>
      <c r="AC137">
        <v>8</v>
      </c>
      <c r="AE137" t="s">
        <v>53</v>
      </c>
      <c r="AF137" t="s">
        <v>54</v>
      </c>
      <c r="AG137">
        <v>3.5398299999999999E-3</v>
      </c>
      <c r="AH137" t="s">
        <v>44</v>
      </c>
      <c r="AI137">
        <v>9387111</v>
      </c>
      <c r="AL137">
        <v>62630613</v>
      </c>
      <c r="AN137">
        <v>300</v>
      </c>
      <c r="AO137">
        <v>173352714</v>
      </c>
      <c r="AQ137">
        <v>2275070000</v>
      </c>
      <c r="AR137">
        <v>2</v>
      </c>
      <c r="AS137" t="s">
        <v>34</v>
      </c>
      <c r="AT137" t="s">
        <v>108</v>
      </c>
      <c r="AU137">
        <v>34003</v>
      </c>
      <c r="AW137" t="s">
        <v>144</v>
      </c>
      <c r="AX137">
        <v>48811</v>
      </c>
      <c r="AY137" t="s">
        <v>37</v>
      </c>
      <c r="AZ137" t="s">
        <v>38</v>
      </c>
      <c r="BC137" t="s">
        <v>38</v>
      </c>
      <c r="BD137">
        <v>40.842799999999997</v>
      </c>
      <c r="BE137">
        <v>-74.066100000000006</v>
      </c>
      <c r="BF137" t="s">
        <v>39</v>
      </c>
      <c r="BG137" t="s">
        <v>144</v>
      </c>
      <c r="BH137" t="s">
        <v>34</v>
      </c>
      <c r="BI137">
        <v>0</v>
      </c>
      <c r="BJ137" t="s">
        <v>41</v>
      </c>
      <c r="BK137">
        <v>8</v>
      </c>
      <c r="BM137" t="s">
        <v>51</v>
      </c>
      <c r="BN137" t="s">
        <v>52</v>
      </c>
      <c r="BO137">
        <v>1.16238E-2</v>
      </c>
      <c r="BP137" t="s">
        <v>44</v>
      </c>
      <c r="BQ137">
        <v>9387111</v>
      </c>
      <c r="BT137">
        <v>62630613</v>
      </c>
      <c r="BV137">
        <v>300</v>
      </c>
      <c r="BW137">
        <v>145749314</v>
      </c>
      <c r="BY137">
        <v>2275070000</v>
      </c>
      <c r="BZ137">
        <v>2</v>
      </c>
      <c r="CA137" t="s">
        <v>34</v>
      </c>
      <c r="CB137" t="s">
        <v>108</v>
      </c>
      <c r="CC137">
        <v>34003</v>
      </c>
      <c r="CE137" t="s">
        <v>144</v>
      </c>
      <c r="CF137">
        <v>48811</v>
      </c>
      <c r="CG137" t="s">
        <v>37</v>
      </c>
      <c r="CH137" t="s">
        <v>38</v>
      </c>
      <c r="CK137" t="s">
        <v>38</v>
      </c>
      <c r="CL137">
        <v>40.842799999999997</v>
      </c>
      <c r="CM137">
        <v>-74.066100000000006</v>
      </c>
      <c r="CN137" t="s">
        <v>39</v>
      </c>
      <c r="CO137" t="s">
        <v>144</v>
      </c>
      <c r="CP137" t="s">
        <v>34</v>
      </c>
      <c r="CQ137">
        <v>0</v>
      </c>
      <c r="CR137" t="s">
        <v>41</v>
      </c>
      <c r="CS137">
        <v>8</v>
      </c>
      <c r="CU137" t="s">
        <v>49</v>
      </c>
      <c r="CV137" t="s">
        <v>50</v>
      </c>
      <c r="CW137">
        <v>8.8846300000000003E-5</v>
      </c>
      <c r="CX137" t="s">
        <v>44</v>
      </c>
      <c r="CY137">
        <v>9387111</v>
      </c>
      <c r="DB137">
        <v>62630613</v>
      </c>
      <c r="DD137">
        <v>300</v>
      </c>
      <c r="DE137">
        <v>173352414</v>
      </c>
      <c r="DG137">
        <v>2275070000</v>
      </c>
      <c r="DH137">
        <v>2</v>
      </c>
      <c r="DI137" t="s">
        <v>34</v>
      </c>
      <c r="DJ137" t="s">
        <v>108</v>
      </c>
      <c r="DK137">
        <v>34003</v>
      </c>
      <c r="DM137" t="s">
        <v>144</v>
      </c>
      <c r="DN137">
        <v>48811</v>
      </c>
      <c r="DO137" t="s">
        <v>37</v>
      </c>
      <c r="DP137" t="s">
        <v>38</v>
      </c>
      <c r="DS137" t="s">
        <v>38</v>
      </c>
      <c r="DT137">
        <v>40.842799999999997</v>
      </c>
      <c r="DU137">
        <v>-74.066100000000006</v>
      </c>
      <c r="DV137" t="s">
        <v>39</v>
      </c>
      <c r="DW137" t="s">
        <v>144</v>
      </c>
      <c r="DX137" t="s">
        <v>34</v>
      </c>
      <c r="DY137">
        <v>0</v>
      </c>
      <c r="DZ137" t="s">
        <v>41</v>
      </c>
      <c r="EA137">
        <v>8</v>
      </c>
      <c r="EC137" t="s">
        <v>47</v>
      </c>
      <c r="ED137" t="s">
        <v>48</v>
      </c>
      <c r="EE137">
        <v>5.9230500000000002E-5</v>
      </c>
      <c r="EF137" t="s">
        <v>44</v>
      </c>
      <c r="EG137">
        <v>9387111</v>
      </c>
      <c r="EJ137">
        <v>62630613</v>
      </c>
      <c r="EL137">
        <v>300</v>
      </c>
      <c r="EM137">
        <v>145750714</v>
      </c>
      <c r="EO137">
        <v>2275070000</v>
      </c>
      <c r="EP137">
        <v>2</v>
      </c>
      <c r="EQ137" t="s">
        <v>34</v>
      </c>
      <c r="ER137" t="s">
        <v>108</v>
      </c>
      <c r="ES137">
        <v>34003</v>
      </c>
      <c r="EU137" t="s">
        <v>144</v>
      </c>
      <c r="EV137">
        <v>48811</v>
      </c>
      <c r="EW137" t="s">
        <v>37</v>
      </c>
      <c r="EX137" t="s">
        <v>38</v>
      </c>
      <c r="FA137" t="s">
        <v>38</v>
      </c>
      <c r="FB137">
        <v>40.842799999999997</v>
      </c>
      <c r="FC137">
        <v>-74.066100000000006</v>
      </c>
      <c r="FD137" t="s">
        <v>39</v>
      </c>
      <c r="FE137" t="s">
        <v>144</v>
      </c>
      <c r="FF137" t="s">
        <v>34</v>
      </c>
      <c r="FG137">
        <v>0</v>
      </c>
      <c r="FH137" t="s">
        <v>41</v>
      </c>
      <c r="FI137">
        <v>8</v>
      </c>
      <c r="FK137" t="s">
        <v>45</v>
      </c>
      <c r="FL137" t="s">
        <v>46</v>
      </c>
      <c r="FM137">
        <v>7.2751800000000002E-4</v>
      </c>
      <c r="FN137" t="s">
        <v>44</v>
      </c>
      <c r="FO137">
        <v>9387111</v>
      </c>
      <c r="FR137">
        <v>62630613</v>
      </c>
      <c r="FT137">
        <v>300</v>
      </c>
      <c r="FU137">
        <v>173352614</v>
      </c>
      <c r="FW137">
        <v>2275070000</v>
      </c>
      <c r="FX137">
        <v>2</v>
      </c>
      <c r="FY137" t="s">
        <v>34</v>
      </c>
      <c r="FZ137" t="s">
        <v>108</v>
      </c>
      <c r="GA137">
        <v>34003</v>
      </c>
      <c r="GC137" t="s">
        <v>144</v>
      </c>
      <c r="GD137">
        <v>48811</v>
      </c>
      <c r="GE137" t="s">
        <v>37</v>
      </c>
      <c r="GF137" t="s">
        <v>38</v>
      </c>
      <c r="GI137" t="s">
        <v>38</v>
      </c>
      <c r="GJ137">
        <v>40.842799999999997</v>
      </c>
      <c r="GK137">
        <v>-74.066100000000006</v>
      </c>
      <c r="GL137" t="s">
        <v>39</v>
      </c>
      <c r="GM137" t="s">
        <v>144</v>
      </c>
      <c r="GN137" t="s">
        <v>34</v>
      </c>
      <c r="GO137">
        <v>0</v>
      </c>
      <c r="GP137" t="s">
        <v>41</v>
      </c>
      <c r="GQ137">
        <v>8</v>
      </c>
      <c r="GS137" t="s">
        <v>42</v>
      </c>
      <c r="GT137" t="s">
        <v>43</v>
      </c>
      <c r="GU137">
        <v>1.1611600000000001E-3</v>
      </c>
      <c r="GV137" t="s">
        <v>44</v>
      </c>
    </row>
    <row r="138" spans="1:204" x14ac:dyDescent="0.25">
      <c r="A138">
        <v>9387111</v>
      </c>
      <c r="D138">
        <v>62630613</v>
      </c>
      <c r="F138">
        <v>300</v>
      </c>
      <c r="G138">
        <v>84358814</v>
      </c>
      <c r="I138">
        <v>2275070000</v>
      </c>
      <c r="J138">
        <v>2</v>
      </c>
      <c r="K138" t="s">
        <v>34</v>
      </c>
      <c r="L138" t="s">
        <v>108</v>
      </c>
      <c r="M138">
        <v>34003</v>
      </c>
      <c r="O138" t="s">
        <v>144</v>
      </c>
      <c r="P138">
        <v>48811</v>
      </c>
      <c r="Q138" t="s">
        <v>37</v>
      </c>
      <c r="R138" t="s">
        <v>38</v>
      </c>
      <c r="U138" t="s">
        <v>38</v>
      </c>
      <c r="V138">
        <v>40.842799999999997</v>
      </c>
      <c r="W138">
        <v>-74.066100000000006</v>
      </c>
      <c r="X138" t="s">
        <v>39</v>
      </c>
      <c r="Y138" t="s">
        <v>144</v>
      </c>
      <c r="Z138" t="s">
        <v>34</v>
      </c>
      <c r="AA138">
        <v>0</v>
      </c>
      <c r="AB138" t="s">
        <v>41</v>
      </c>
      <c r="AC138">
        <v>8</v>
      </c>
      <c r="AE138" t="s">
        <v>53</v>
      </c>
      <c r="AF138" t="s">
        <v>54</v>
      </c>
      <c r="AG138">
        <v>6.8866400000000003E-3</v>
      </c>
      <c r="AH138" t="s">
        <v>44</v>
      </c>
      <c r="AI138">
        <v>9387111</v>
      </c>
      <c r="AL138">
        <v>62630613</v>
      </c>
      <c r="AN138">
        <v>300</v>
      </c>
      <c r="AO138">
        <v>173352414</v>
      </c>
      <c r="AQ138">
        <v>2275070000</v>
      </c>
      <c r="AR138">
        <v>2</v>
      </c>
      <c r="AS138" t="s">
        <v>34</v>
      </c>
      <c r="AT138" t="s">
        <v>108</v>
      </c>
      <c r="AU138">
        <v>34003</v>
      </c>
      <c r="AW138" t="s">
        <v>144</v>
      </c>
      <c r="AX138">
        <v>48811</v>
      </c>
      <c r="AY138" t="s">
        <v>37</v>
      </c>
      <c r="AZ138" t="s">
        <v>38</v>
      </c>
      <c r="BC138" t="s">
        <v>38</v>
      </c>
      <c r="BD138">
        <v>40.842799999999997</v>
      </c>
      <c r="BE138">
        <v>-74.066100000000006</v>
      </c>
      <c r="BF138" t="s">
        <v>39</v>
      </c>
      <c r="BG138" t="s">
        <v>144</v>
      </c>
      <c r="BH138" t="s">
        <v>34</v>
      </c>
      <c r="BI138">
        <v>0</v>
      </c>
      <c r="BJ138" t="s">
        <v>41</v>
      </c>
      <c r="BK138">
        <v>8</v>
      </c>
      <c r="BM138" t="s">
        <v>51</v>
      </c>
      <c r="BN138" t="s">
        <v>52</v>
      </c>
      <c r="BO138">
        <v>2.96135E-4</v>
      </c>
      <c r="BP138" t="s">
        <v>44</v>
      </c>
      <c r="BQ138">
        <v>9387111</v>
      </c>
      <c r="BT138">
        <v>62630613</v>
      </c>
      <c r="BV138">
        <v>300</v>
      </c>
      <c r="BW138">
        <v>173352714</v>
      </c>
      <c r="BY138">
        <v>2275070000</v>
      </c>
      <c r="BZ138">
        <v>2</v>
      </c>
      <c r="CA138" t="s">
        <v>34</v>
      </c>
      <c r="CB138" t="s">
        <v>108</v>
      </c>
      <c r="CC138">
        <v>34003</v>
      </c>
      <c r="CE138" t="s">
        <v>144</v>
      </c>
      <c r="CF138">
        <v>48811</v>
      </c>
      <c r="CG138" t="s">
        <v>37</v>
      </c>
      <c r="CH138" t="s">
        <v>38</v>
      </c>
      <c r="CK138" t="s">
        <v>38</v>
      </c>
      <c r="CL138">
        <v>40.842799999999997</v>
      </c>
      <c r="CM138">
        <v>-74.066100000000006</v>
      </c>
      <c r="CN138" t="s">
        <v>39</v>
      </c>
      <c r="CO138" t="s">
        <v>144</v>
      </c>
      <c r="CP138" t="s">
        <v>34</v>
      </c>
      <c r="CQ138">
        <v>0</v>
      </c>
      <c r="CR138" t="s">
        <v>41</v>
      </c>
      <c r="CS138">
        <v>8</v>
      </c>
      <c r="CU138" t="s">
        <v>49</v>
      </c>
      <c r="CV138" t="s">
        <v>50</v>
      </c>
      <c r="CW138">
        <v>3.5538499999999999E-3</v>
      </c>
      <c r="CX138" t="s">
        <v>44</v>
      </c>
      <c r="CY138">
        <v>9387111</v>
      </c>
      <c r="DB138">
        <v>62630613</v>
      </c>
      <c r="DD138">
        <v>300</v>
      </c>
      <c r="DE138">
        <v>84359514</v>
      </c>
      <c r="DG138">
        <v>2275070000</v>
      </c>
      <c r="DH138">
        <v>2</v>
      </c>
      <c r="DI138" t="s">
        <v>34</v>
      </c>
      <c r="DJ138" t="s">
        <v>108</v>
      </c>
      <c r="DK138">
        <v>34003</v>
      </c>
      <c r="DM138" t="s">
        <v>144</v>
      </c>
      <c r="DN138">
        <v>48811</v>
      </c>
      <c r="DO138" t="s">
        <v>37</v>
      </c>
      <c r="DP138" t="s">
        <v>38</v>
      </c>
      <c r="DS138" t="s">
        <v>38</v>
      </c>
      <c r="DT138">
        <v>40.842799999999997</v>
      </c>
      <c r="DU138">
        <v>-74.066100000000006</v>
      </c>
      <c r="DV138" t="s">
        <v>39</v>
      </c>
      <c r="DW138" t="s">
        <v>144</v>
      </c>
      <c r="DX138" t="s">
        <v>34</v>
      </c>
      <c r="DY138">
        <v>0</v>
      </c>
      <c r="DZ138" t="s">
        <v>41</v>
      </c>
      <c r="EA138">
        <v>8</v>
      </c>
      <c r="EC138" t="s">
        <v>47</v>
      </c>
      <c r="ED138" t="s">
        <v>48</v>
      </c>
      <c r="EE138">
        <v>5.0346199999999999E-4</v>
      </c>
      <c r="EF138" t="s">
        <v>44</v>
      </c>
      <c r="EG138">
        <v>9387111</v>
      </c>
      <c r="EJ138">
        <v>62630613</v>
      </c>
      <c r="EL138">
        <v>300</v>
      </c>
      <c r="EM138">
        <v>145749314</v>
      </c>
      <c r="EO138">
        <v>2275070000</v>
      </c>
      <c r="EP138">
        <v>2</v>
      </c>
      <c r="EQ138" t="s">
        <v>34</v>
      </c>
      <c r="ER138" t="s">
        <v>108</v>
      </c>
      <c r="ES138">
        <v>34003</v>
      </c>
      <c r="EU138" t="s">
        <v>144</v>
      </c>
      <c r="EV138">
        <v>48811</v>
      </c>
      <c r="EW138" t="s">
        <v>37</v>
      </c>
      <c r="EX138" t="s">
        <v>38</v>
      </c>
      <c r="FA138" t="s">
        <v>38</v>
      </c>
      <c r="FB138">
        <v>40.842799999999997</v>
      </c>
      <c r="FC138">
        <v>-74.066100000000006</v>
      </c>
      <c r="FD138" t="s">
        <v>39</v>
      </c>
      <c r="FE138" t="s">
        <v>144</v>
      </c>
      <c r="FF138" t="s">
        <v>34</v>
      </c>
      <c r="FG138">
        <v>0</v>
      </c>
      <c r="FH138" t="s">
        <v>41</v>
      </c>
      <c r="FI138">
        <v>8</v>
      </c>
      <c r="FK138" t="s">
        <v>45</v>
      </c>
      <c r="FL138" t="s">
        <v>46</v>
      </c>
      <c r="FM138">
        <v>1.1893899999999999E-4</v>
      </c>
      <c r="FN138" t="s">
        <v>44</v>
      </c>
      <c r="FO138">
        <v>9387111</v>
      </c>
      <c r="FR138">
        <v>62630613</v>
      </c>
      <c r="FT138">
        <v>300</v>
      </c>
      <c r="FU138">
        <v>84359414</v>
      </c>
      <c r="FW138">
        <v>2275070000</v>
      </c>
      <c r="FX138">
        <v>2</v>
      </c>
      <c r="FY138" t="s">
        <v>34</v>
      </c>
      <c r="FZ138" t="s">
        <v>108</v>
      </c>
      <c r="GA138">
        <v>34003</v>
      </c>
      <c r="GC138" t="s">
        <v>144</v>
      </c>
      <c r="GD138">
        <v>48811</v>
      </c>
      <c r="GE138" t="s">
        <v>37</v>
      </c>
      <c r="GF138" t="s">
        <v>38</v>
      </c>
      <c r="GI138" t="s">
        <v>38</v>
      </c>
      <c r="GJ138">
        <v>40.842799999999997</v>
      </c>
      <c r="GK138">
        <v>-74.066100000000006</v>
      </c>
      <c r="GL138" t="s">
        <v>39</v>
      </c>
      <c r="GM138" t="s">
        <v>144</v>
      </c>
      <c r="GN138" t="s">
        <v>34</v>
      </c>
      <c r="GO138">
        <v>0</v>
      </c>
      <c r="GP138" t="s">
        <v>41</v>
      </c>
      <c r="GQ138">
        <v>8</v>
      </c>
      <c r="GS138" t="s">
        <v>42</v>
      </c>
      <c r="GT138" t="s">
        <v>43</v>
      </c>
      <c r="GU138">
        <v>2.7176400000000002E-4</v>
      </c>
      <c r="GV138" t="s">
        <v>44</v>
      </c>
    </row>
    <row r="139" spans="1:204" x14ac:dyDescent="0.25">
      <c r="A139">
        <v>9387111</v>
      </c>
      <c r="D139">
        <v>62630613</v>
      </c>
      <c r="F139">
        <v>300</v>
      </c>
      <c r="G139">
        <v>145750714</v>
      </c>
      <c r="I139">
        <v>2275070000</v>
      </c>
      <c r="J139">
        <v>2</v>
      </c>
      <c r="K139" t="s">
        <v>34</v>
      </c>
      <c r="L139" t="s">
        <v>108</v>
      </c>
      <c r="M139">
        <v>34003</v>
      </c>
      <c r="O139" t="s">
        <v>144</v>
      </c>
      <c r="P139">
        <v>48811</v>
      </c>
      <c r="Q139" t="s">
        <v>37</v>
      </c>
      <c r="R139" t="s">
        <v>38</v>
      </c>
      <c r="U139" t="s">
        <v>38</v>
      </c>
      <c r="V139">
        <v>40.842799999999997</v>
      </c>
      <c r="W139">
        <v>-74.066100000000006</v>
      </c>
      <c r="X139" t="s">
        <v>39</v>
      </c>
      <c r="Y139" t="s">
        <v>144</v>
      </c>
      <c r="Z139" t="s">
        <v>34</v>
      </c>
      <c r="AA139">
        <v>0</v>
      </c>
      <c r="AB139" t="s">
        <v>41</v>
      </c>
      <c r="AC139">
        <v>8</v>
      </c>
      <c r="AE139" t="s">
        <v>53</v>
      </c>
      <c r="AF139" t="s">
        <v>54</v>
      </c>
      <c r="AG139">
        <v>2.2627499999999998E-2</v>
      </c>
      <c r="AH139" t="s">
        <v>44</v>
      </c>
      <c r="AI139">
        <v>9387111</v>
      </c>
      <c r="AL139">
        <v>62630613</v>
      </c>
      <c r="AN139">
        <v>300</v>
      </c>
      <c r="AO139">
        <v>145750114</v>
      </c>
      <c r="AQ139">
        <v>2275070000</v>
      </c>
      <c r="AR139">
        <v>2</v>
      </c>
      <c r="AS139" t="s">
        <v>34</v>
      </c>
      <c r="AT139" t="s">
        <v>108</v>
      </c>
      <c r="AU139">
        <v>34003</v>
      </c>
      <c r="AW139" t="s">
        <v>144</v>
      </c>
      <c r="AX139">
        <v>48811</v>
      </c>
      <c r="AY139" t="s">
        <v>37</v>
      </c>
      <c r="AZ139" t="s">
        <v>38</v>
      </c>
      <c r="BC139" t="s">
        <v>38</v>
      </c>
      <c r="BD139">
        <v>40.842799999999997</v>
      </c>
      <c r="BE139">
        <v>-74.066100000000006</v>
      </c>
      <c r="BF139" t="s">
        <v>39</v>
      </c>
      <c r="BG139" t="s">
        <v>144</v>
      </c>
      <c r="BH139" t="s">
        <v>34</v>
      </c>
      <c r="BI139">
        <v>0</v>
      </c>
      <c r="BJ139" t="s">
        <v>41</v>
      </c>
      <c r="BK139">
        <v>8</v>
      </c>
      <c r="BM139" t="s">
        <v>51</v>
      </c>
      <c r="BN139" t="s">
        <v>52</v>
      </c>
      <c r="BO139">
        <v>8.88406E-4</v>
      </c>
      <c r="BP139" t="s">
        <v>44</v>
      </c>
      <c r="BQ139">
        <v>9387111</v>
      </c>
      <c r="BT139">
        <v>62630613</v>
      </c>
      <c r="BV139">
        <v>300</v>
      </c>
      <c r="BW139">
        <v>84359514</v>
      </c>
      <c r="BY139">
        <v>2275070000</v>
      </c>
      <c r="BZ139">
        <v>2</v>
      </c>
      <c r="CA139" t="s">
        <v>34</v>
      </c>
      <c r="CB139" t="s">
        <v>108</v>
      </c>
      <c r="CC139">
        <v>34003</v>
      </c>
      <c r="CE139" t="s">
        <v>144</v>
      </c>
      <c r="CF139">
        <v>48811</v>
      </c>
      <c r="CG139" t="s">
        <v>37</v>
      </c>
      <c r="CH139" t="s">
        <v>38</v>
      </c>
      <c r="CK139" t="s">
        <v>38</v>
      </c>
      <c r="CL139">
        <v>40.842799999999997</v>
      </c>
      <c r="CM139">
        <v>-74.066100000000006</v>
      </c>
      <c r="CN139" t="s">
        <v>39</v>
      </c>
      <c r="CO139" t="s">
        <v>144</v>
      </c>
      <c r="CP139" t="s">
        <v>34</v>
      </c>
      <c r="CQ139">
        <v>0</v>
      </c>
      <c r="CR139" t="s">
        <v>41</v>
      </c>
      <c r="CS139">
        <v>8</v>
      </c>
      <c r="CU139" t="s">
        <v>49</v>
      </c>
      <c r="CV139" t="s">
        <v>50</v>
      </c>
      <c r="CW139">
        <v>5.0346199999999999E-4</v>
      </c>
      <c r="CX139" t="s">
        <v>44</v>
      </c>
      <c r="CY139">
        <v>9387111</v>
      </c>
      <c r="DB139">
        <v>62630613</v>
      </c>
      <c r="DD139">
        <v>300</v>
      </c>
      <c r="DE139">
        <v>84359414</v>
      </c>
      <c r="DG139">
        <v>2275070000</v>
      </c>
      <c r="DH139">
        <v>2</v>
      </c>
      <c r="DI139" t="s">
        <v>34</v>
      </c>
      <c r="DJ139" t="s">
        <v>108</v>
      </c>
      <c r="DK139">
        <v>34003</v>
      </c>
      <c r="DM139" t="s">
        <v>144</v>
      </c>
      <c r="DN139">
        <v>48811</v>
      </c>
      <c r="DO139" t="s">
        <v>37</v>
      </c>
      <c r="DP139" t="s">
        <v>38</v>
      </c>
      <c r="DS139" t="s">
        <v>38</v>
      </c>
      <c r="DT139">
        <v>40.842799999999997</v>
      </c>
      <c r="DU139">
        <v>-74.066100000000006</v>
      </c>
      <c r="DV139" t="s">
        <v>39</v>
      </c>
      <c r="DW139" t="s">
        <v>144</v>
      </c>
      <c r="DX139" t="s">
        <v>34</v>
      </c>
      <c r="DY139">
        <v>0</v>
      </c>
      <c r="DZ139" t="s">
        <v>41</v>
      </c>
      <c r="EA139">
        <v>8</v>
      </c>
      <c r="EC139" t="s">
        <v>47</v>
      </c>
      <c r="ED139" t="s">
        <v>48</v>
      </c>
      <c r="EE139">
        <v>3.55385E-4</v>
      </c>
      <c r="EF139" t="s">
        <v>44</v>
      </c>
      <c r="EG139">
        <v>9387111</v>
      </c>
      <c r="EJ139">
        <v>62630613</v>
      </c>
      <c r="EL139">
        <v>300</v>
      </c>
      <c r="EM139">
        <v>173352714</v>
      </c>
      <c r="EO139">
        <v>2275070000</v>
      </c>
      <c r="EP139">
        <v>2</v>
      </c>
      <c r="EQ139" t="s">
        <v>34</v>
      </c>
      <c r="ER139" t="s">
        <v>108</v>
      </c>
      <c r="ES139">
        <v>34003</v>
      </c>
      <c r="EU139" t="s">
        <v>144</v>
      </c>
      <c r="EV139">
        <v>48811</v>
      </c>
      <c r="EW139" t="s">
        <v>37</v>
      </c>
      <c r="EX139" t="s">
        <v>38</v>
      </c>
      <c r="FA139" t="s">
        <v>38</v>
      </c>
      <c r="FB139">
        <v>40.842799999999997</v>
      </c>
      <c r="FC139">
        <v>-74.066100000000006</v>
      </c>
      <c r="FD139" t="s">
        <v>39</v>
      </c>
      <c r="FE139" t="s">
        <v>144</v>
      </c>
      <c r="FF139" t="s">
        <v>34</v>
      </c>
      <c r="FG139">
        <v>0</v>
      </c>
      <c r="FH139" t="s">
        <v>41</v>
      </c>
      <c r="FI139">
        <v>8</v>
      </c>
      <c r="FK139" t="s">
        <v>45</v>
      </c>
      <c r="FL139" t="s">
        <v>46</v>
      </c>
      <c r="FM139">
        <v>2.4471100000000002E-3</v>
      </c>
      <c r="FN139" t="s">
        <v>44</v>
      </c>
      <c r="FO139">
        <v>9387111</v>
      </c>
      <c r="FR139">
        <v>62630613</v>
      </c>
      <c r="FT139">
        <v>300</v>
      </c>
      <c r="FU139">
        <v>145750714</v>
      </c>
      <c r="FW139">
        <v>2275070000</v>
      </c>
      <c r="FX139">
        <v>2</v>
      </c>
      <c r="FY139" t="s">
        <v>34</v>
      </c>
      <c r="FZ139" t="s">
        <v>108</v>
      </c>
      <c r="GA139">
        <v>34003</v>
      </c>
      <c r="GC139" t="s">
        <v>144</v>
      </c>
      <c r="GD139">
        <v>48811</v>
      </c>
      <c r="GE139" t="s">
        <v>37</v>
      </c>
      <c r="GF139" t="s">
        <v>38</v>
      </c>
      <c r="GI139" t="s">
        <v>38</v>
      </c>
      <c r="GJ139">
        <v>40.842799999999997</v>
      </c>
      <c r="GK139">
        <v>-74.066100000000006</v>
      </c>
      <c r="GL139" t="s">
        <v>39</v>
      </c>
      <c r="GM139" t="s">
        <v>144</v>
      </c>
      <c r="GN139" t="s">
        <v>34</v>
      </c>
      <c r="GO139">
        <v>0</v>
      </c>
      <c r="GP139" t="s">
        <v>41</v>
      </c>
      <c r="GQ139">
        <v>8</v>
      </c>
      <c r="GS139" t="s">
        <v>42</v>
      </c>
      <c r="GT139" t="s">
        <v>43</v>
      </c>
      <c r="GU139">
        <v>4.76904E-4</v>
      </c>
      <c r="GV139" t="s">
        <v>44</v>
      </c>
    </row>
    <row r="140" spans="1:204" x14ac:dyDescent="0.25">
      <c r="A140">
        <v>9387111</v>
      </c>
      <c r="D140">
        <v>62630613</v>
      </c>
      <c r="F140">
        <v>300</v>
      </c>
      <c r="G140">
        <v>173352314</v>
      </c>
      <c r="I140">
        <v>2275070000</v>
      </c>
      <c r="J140">
        <v>2</v>
      </c>
      <c r="K140" t="s">
        <v>34</v>
      </c>
      <c r="L140" t="s">
        <v>108</v>
      </c>
      <c r="M140">
        <v>34003</v>
      </c>
      <c r="O140" t="s">
        <v>144</v>
      </c>
      <c r="P140">
        <v>48811</v>
      </c>
      <c r="Q140" t="s">
        <v>37</v>
      </c>
      <c r="R140" t="s">
        <v>38</v>
      </c>
      <c r="U140" t="s">
        <v>38</v>
      </c>
      <c r="V140">
        <v>40.842799999999997</v>
      </c>
      <c r="W140">
        <v>-74.066100000000006</v>
      </c>
      <c r="X140" t="s">
        <v>39</v>
      </c>
      <c r="Y140" t="s">
        <v>144</v>
      </c>
      <c r="Z140" t="s">
        <v>34</v>
      </c>
      <c r="AA140">
        <v>0</v>
      </c>
      <c r="AB140" t="s">
        <v>41</v>
      </c>
      <c r="AC140">
        <v>8</v>
      </c>
      <c r="AE140" t="s">
        <v>53</v>
      </c>
      <c r="AF140" t="s">
        <v>54</v>
      </c>
      <c r="AG140">
        <v>9.1717000000000003E-4</v>
      </c>
      <c r="AH140" t="s">
        <v>44</v>
      </c>
      <c r="AI140">
        <v>9387111</v>
      </c>
      <c r="AL140">
        <v>62630613</v>
      </c>
      <c r="AN140">
        <v>300</v>
      </c>
      <c r="AO140">
        <v>145750614</v>
      </c>
      <c r="AQ140">
        <v>2275070000</v>
      </c>
      <c r="AR140">
        <v>2</v>
      </c>
      <c r="AS140" t="s">
        <v>34</v>
      </c>
      <c r="AT140" t="s">
        <v>108</v>
      </c>
      <c r="AU140">
        <v>34003</v>
      </c>
      <c r="AW140" t="s">
        <v>144</v>
      </c>
      <c r="AX140">
        <v>48811</v>
      </c>
      <c r="AY140" t="s">
        <v>37</v>
      </c>
      <c r="AZ140" t="s">
        <v>38</v>
      </c>
      <c r="BC140" t="s">
        <v>38</v>
      </c>
      <c r="BD140">
        <v>40.842799999999997</v>
      </c>
      <c r="BE140">
        <v>-74.066100000000006</v>
      </c>
      <c r="BF140" t="s">
        <v>39</v>
      </c>
      <c r="BG140" t="s">
        <v>144</v>
      </c>
      <c r="BH140" t="s">
        <v>34</v>
      </c>
      <c r="BI140">
        <v>0</v>
      </c>
      <c r="BJ140" t="s">
        <v>41</v>
      </c>
      <c r="BK140">
        <v>8</v>
      </c>
      <c r="BM140" t="s">
        <v>51</v>
      </c>
      <c r="BN140" t="s">
        <v>52</v>
      </c>
      <c r="BO140">
        <v>1.18454E-3</v>
      </c>
      <c r="BP140" t="s">
        <v>44</v>
      </c>
      <c r="BQ140">
        <v>9387111</v>
      </c>
      <c r="BT140">
        <v>62630613</v>
      </c>
      <c r="BV140">
        <v>300</v>
      </c>
      <c r="BW140">
        <v>173352314</v>
      </c>
      <c r="BY140">
        <v>2275070000</v>
      </c>
      <c r="BZ140">
        <v>2</v>
      </c>
      <c r="CA140" t="s">
        <v>34</v>
      </c>
      <c r="CB140" t="s">
        <v>108</v>
      </c>
      <c r="CC140">
        <v>34003</v>
      </c>
      <c r="CE140" t="s">
        <v>144</v>
      </c>
      <c r="CF140">
        <v>48811</v>
      </c>
      <c r="CG140" t="s">
        <v>37</v>
      </c>
      <c r="CH140" t="s">
        <v>38</v>
      </c>
      <c r="CK140" t="s">
        <v>38</v>
      </c>
      <c r="CL140">
        <v>40.842799999999997</v>
      </c>
      <c r="CM140">
        <v>-74.066100000000006</v>
      </c>
      <c r="CN140" t="s">
        <v>39</v>
      </c>
      <c r="CO140" t="s">
        <v>144</v>
      </c>
      <c r="CP140" t="s">
        <v>34</v>
      </c>
      <c r="CQ140">
        <v>0</v>
      </c>
      <c r="CR140" t="s">
        <v>41</v>
      </c>
      <c r="CS140">
        <v>8</v>
      </c>
      <c r="CU140" t="s">
        <v>49</v>
      </c>
      <c r="CV140" t="s">
        <v>50</v>
      </c>
      <c r="CW140">
        <v>7.4038899999999993E-5</v>
      </c>
      <c r="CX140" t="s">
        <v>44</v>
      </c>
      <c r="CY140">
        <v>9387111</v>
      </c>
      <c r="DB140">
        <v>62630613</v>
      </c>
      <c r="DD140">
        <v>300</v>
      </c>
      <c r="DE140">
        <v>173352514</v>
      </c>
      <c r="DG140">
        <v>2275070000</v>
      </c>
      <c r="DH140">
        <v>2</v>
      </c>
      <c r="DI140" t="s">
        <v>34</v>
      </c>
      <c r="DJ140" t="s">
        <v>108</v>
      </c>
      <c r="DK140">
        <v>34003</v>
      </c>
      <c r="DM140" t="s">
        <v>144</v>
      </c>
      <c r="DN140">
        <v>48811</v>
      </c>
      <c r="DO140" t="s">
        <v>37</v>
      </c>
      <c r="DP140" t="s">
        <v>38</v>
      </c>
      <c r="DS140" t="s">
        <v>38</v>
      </c>
      <c r="DT140">
        <v>40.842799999999997</v>
      </c>
      <c r="DU140">
        <v>-74.066100000000006</v>
      </c>
      <c r="DV140" t="s">
        <v>39</v>
      </c>
      <c r="DW140" t="s">
        <v>144</v>
      </c>
      <c r="DX140" t="s">
        <v>34</v>
      </c>
      <c r="DY140">
        <v>0</v>
      </c>
      <c r="DZ140" t="s">
        <v>41</v>
      </c>
      <c r="EA140">
        <v>8</v>
      </c>
      <c r="EC140" t="s">
        <v>47</v>
      </c>
      <c r="ED140" t="s">
        <v>48</v>
      </c>
      <c r="EE140">
        <v>1.7769300000000001E-4</v>
      </c>
      <c r="EF140" t="s">
        <v>44</v>
      </c>
      <c r="EG140">
        <v>9387111</v>
      </c>
      <c r="EJ140">
        <v>62630613</v>
      </c>
      <c r="EL140">
        <v>300</v>
      </c>
      <c r="EM140">
        <v>145749614</v>
      </c>
      <c r="EO140">
        <v>2275070000</v>
      </c>
      <c r="EP140">
        <v>2</v>
      </c>
      <c r="EQ140" t="s">
        <v>34</v>
      </c>
      <c r="ER140" t="s">
        <v>108</v>
      </c>
      <c r="ES140">
        <v>34003</v>
      </c>
      <c r="EU140" t="s">
        <v>144</v>
      </c>
      <c r="EV140">
        <v>48811</v>
      </c>
      <c r="EW140" t="s">
        <v>37</v>
      </c>
      <c r="EX140" t="s">
        <v>38</v>
      </c>
      <c r="FA140" t="s">
        <v>38</v>
      </c>
      <c r="FB140">
        <v>40.842799999999997</v>
      </c>
      <c r="FC140">
        <v>-74.066100000000006</v>
      </c>
      <c r="FD140" t="s">
        <v>39</v>
      </c>
      <c r="FE140" t="s">
        <v>144</v>
      </c>
      <c r="FF140" t="s">
        <v>34</v>
      </c>
      <c r="FG140">
        <v>0</v>
      </c>
      <c r="FH140" t="s">
        <v>41</v>
      </c>
      <c r="FI140">
        <v>8</v>
      </c>
      <c r="FK140" t="s">
        <v>45</v>
      </c>
      <c r="FL140" t="s">
        <v>46</v>
      </c>
      <c r="FM140">
        <v>1.2652400000000001E-4</v>
      </c>
      <c r="FN140" t="s">
        <v>44</v>
      </c>
      <c r="FO140">
        <v>9387111</v>
      </c>
      <c r="FR140">
        <v>62630613</v>
      </c>
      <c r="FT140">
        <v>300</v>
      </c>
      <c r="FU140">
        <v>173352514</v>
      </c>
      <c r="FW140">
        <v>2275070000</v>
      </c>
      <c r="FX140">
        <v>2</v>
      </c>
      <c r="FY140" t="s">
        <v>34</v>
      </c>
      <c r="FZ140" t="s">
        <v>108</v>
      </c>
      <c r="GA140">
        <v>34003</v>
      </c>
      <c r="GC140" t="s">
        <v>144</v>
      </c>
      <c r="GD140">
        <v>48811</v>
      </c>
      <c r="GE140" t="s">
        <v>37</v>
      </c>
      <c r="GF140" t="s">
        <v>38</v>
      </c>
      <c r="GI140" t="s">
        <v>38</v>
      </c>
      <c r="GJ140">
        <v>40.842799999999997</v>
      </c>
      <c r="GK140">
        <v>-74.066100000000006</v>
      </c>
      <c r="GL140" t="s">
        <v>39</v>
      </c>
      <c r="GM140" t="s">
        <v>144</v>
      </c>
      <c r="GN140" t="s">
        <v>34</v>
      </c>
      <c r="GO140">
        <v>0</v>
      </c>
      <c r="GP140" t="s">
        <v>41</v>
      </c>
      <c r="GQ140">
        <v>8</v>
      </c>
      <c r="GS140" t="s">
        <v>42</v>
      </c>
      <c r="GT140" t="s">
        <v>43</v>
      </c>
      <c r="GU140">
        <v>1.3588200000000001E-4</v>
      </c>
      <c r="GV140" t="s">
        <v>44</v>
      </c>
    </row>
    <row r="141" spans="1:204" x14ac:dyDescent="0.25">
      <c r="A141">
        <v>9387111</v>
      </c>
      <c r="D141">
        <v>62630613</v>
      </c>
      <c r="F141">
        <v>300</v>
      </c>
      <c r="G141">
        <v>145749614</v>
      </c>
      <c r="I141">
        <v>2275070000</v>
      </c>
      <c r="J141">
        <v>2</v>
      </c>
      <c r="K141" t="s">
        <v>34</v>
      </c>
      <c r="L141" t="s">
        <v>108</v>
      </c>
      <c r="M141">
        <v>34003</v>
      </c>
      <c r="O141" t="s">
        <v>144</v>
      </c>
      <c r="P141">
        <v>48811</v>
      </c>
      <c r="Q141" t="s">
        <v>37</v>
      </c>
      <c r="R141" t="s">
        <v>38</v>
      </c>
      <c r="U141" t="s">
        <v>38</v>
      </c>
      <c r="V141">
        <v>40.842799999999997</v>
      </c>
      <c r="W141">
        <v>-74.066100000000006</v>
      </c>
      <c r="X141" t="s">
        <v>39</v>
      </c>
      <c r="Y141" t="s">
        <v>144</v>
      </c>
      <c r="Z141" t="s">
        <v>34</v>
      </c>
      <c r="AA141">
        <v>0</v>
      </c>
      <c r="AB141" t="s">
        <v>41</v>
      </c>
      <c r="AC141">
        <v>8</v>
      </c>
      <c r="AE141" t="s">
        <v>53</v>
      </c>
      <c r="AF141" t="s">
        <v>54</v>
      </c>
      <c r="AG141">
        <v>3.9352199999999997E-3</v>
      </c>
      <c r="AH141" t="s">
        <v>44</v>
      </c>
      <c r="AI141">
        <v>9387111</v>
      </c>
      <c r="AL141">
        <v>62630613</v>
      </c>
      <c r="AN141">
        <v>300</v>
      </c>
      <c r="AO141">
        <v>173352514</v>
      </c>
      <c r="AQ141">
        <v>2275070000</v>
      </c>
      <c r="AR141">
        <v>2</v>
      </c>
      <c r="AS141" t="s">
        <v>34</v>
      </c>
      <c r="AT141" t="s">
        <v>108</v>
      </c>
      <c r="AU141">
        <v>34003</v>
      </c>
      <c r="AW141" t="s">
        <v>144</v>
      </c>
      <c r="AX141">
        <v>48811</v>
      </c>
      <c r="AY141" t="s">
        <v>37</v>
      </c>
      <c r="AZ141" t="s">
        <v>38</v>
      </c>
      <c r="BC141" t="s">
        <v>38</v>
      </c>
      <c r="BD141">
        <v>40.842799999999997</v>
      </c>
      <c r="BE141">
        <v>-74.066100000000006</v>
      </c>
      <c r="BF141" t="s">
        <v>39</v>
      </c>
      <c r="BG141" t="s">
        <v>144</v>
      </c>
      <c r="BH141" t="s">
        <v>34</v>
      </c>
      <c r="BI141">
        <v>0</v>
      </c>
      <c r="BJ141" t="s">
        <v>41</v>
      </c>
      <c r="BK141">
        <v>8</v>
      </c>
      <c r="BM141" t="s">
        <v>51</v>
      </c>
      <c r="BN141" t="s">
        <v>52</v>
      </c>
      <c r="BO141">
        <v>8.88406E-4</v>
      </c>
      <c r="BP141" t="s">
        <v>44</v>
      </c>
      <c r="BQ141">
        <v>9387111</v>
      </c>
      <c r="BT141">
        <v>62630613</v>
      </c>
      <c r="BV141">
        <v>300</v>
      </c>
      <c r="BW141">
        <v>145750714</v>
      </c>
      <c r="BY141">
        <v>2275070000</v>
      </c>
      <c r="BZ141">
        <v>2</v>
      </c>
      <c r="CA141" t="s">
        <v>34</v>
      </c>
      <c r="CB141" t="s">
        <v>108</v>
      </c>
      <c r="CC141">
        <v>34003</v>
      </c>
      <c r="CE141" t="s">
        <v>144</v>
      </c>
      <c r="CF141">
        <v>48811</v>
      </c>
      <c r="CG141" t="s">
        <v>37</v>
      </c>
      <c r="CH141" t="s">
        <v>38</v>
      </c>
      <c r="CK141" t="s">
        <v>38</v>
      </c>
      <c r="CL141">
        <v>40.842799999999997</v>
      </c>
      <c r="CM141">
        <v>-74.066100000000006</v>
      </c>
      <c r="CN141" t="s">
        <v>39</v>
      </c>
      <c r="CO141" t="s">
        <v>144</v>
      </c>
      <c r="CP141" t="s">
        <v>34</v>
      </c>
      <c r="CQ141">
        <v>0</v>
      </c>
      <c r="CR141" t="s">
        <v>41</v>
      </c>
      <c r="CS141">
        <v>8</v>
      </c>
      <c r="CU141" t="s">
        <v>49</v>
      </c>
      <c r="CV141" t="s">
        <v>50</v>
      </c>
      <c r="CW141">
        <v>6.8115500000000002E-4</v>
      </c>
      <c r="CX141" t="s">
        <v>44</v>
      </c>
      <c r="CY141">
        <v>9387111</v>
      </c>
      <c r="DB141">
        <v>62630613</v>
      </c>
      <c r="DD141">
        <v>300</v>
      </c>
      <c r="DE141">
        <v>145750114</v>
      </c>
      <c r="DG141">
        <v>2275070000</v>
      </c>
      <c r="DH141">
        <v>2</v>
      </c>
      <c r="DI141" t="s">
        <v>34</v>
      </c>
      <c r="DJ141" t="s">
        <v>108</v>
      </c>
      <c r="DK141">
        <v>34003</v>
      </c>
      <c r="DM141" t="s">
        <v>144</v>
      </c>
      <c r="DN141">
        <v>48811</v>
      </c>
      <c r="DO141" t="s">
        <v>37</v>
      </c>
      <c r="DP141" t="s">
        <v>38</v>
      </c>
      <c r="DS141" t="s">
        <v>38</v>
      </c>
      <c r="DT141">
        <v>40.842799999999997</v>
      </c>
      <c r="DU141">
        <v>-74.066100000000006</v>
      </c>
      <c r="DV141" t="s">
        <v>39</v>
      </c>
      <c r="DW141" t="s">
        <v>144</v>
      </c>
      <c r="DX141" t="s">
        <v>34</v>
      </c>
      <c r="DY141">
        <v>0</v>
      </c>
      <c r="DZ141" t="s">
        <v>41</v>
      </c>
      <c r="EA141">
        <v>8</v>
      </c>
      <c r="EC141" t="s">
        <v>47</v>
      </c>
      <c r="ED141" t="s">
        <v>48</v>
      </c>
      <c r="EE141">
        <v>1.7769300000000001E-4</v>
      </c>
      <c r="EF141" t="s">
        <v>44</v>
      </c>
      <c r="EG141">
        <v>9387111</v>
      </c>
      <c r="EJ141">
        <v>62630613</v>
      </c>
      <c r="EL141">
        <v>300</v>
      </c>
      <c r="EM141">
        <v>145751514</v>
      </c>
      <c r="EO141">
        <v>2275070000</v>
      </c>
      <c r="EP141">
        <v>2</v>
      </c>
      <c r="EQ141" t="s">
        <v>34</v>
      </c>
      <c r="ER141" t="s">
        <v>108</v>
      </c>
      <c r="ES141">
        <v>34003</v>
      </c>
      <c r="EU141" t="s">
        <v>144</v>
      </c>
      <c r="EV141">
        <v>48811</v>
      </c>
      <c r="EW141" t="s">
        <v>37</v>
      </c>
      <c r="EX141" t="s">
        <v>38</v>
      </c>
      <c r="FA141" t="s">
        <v>38</v>
      </c>
      <c r="FB141">
        <v>40.842799999999997</v>
      </c>
      <c r="FC141">
        <v>-74.066100000000006</v>
      </c>
      <c r="FD141" t="s">
        <v>39</v>
      </c>
      <c r="FE141" t="s">
        <v>144</v>
      </c>
      <c r="FF141" t="s">
        <v>34</v>
      </c>
      <c r="FG141">
        <v>0</v>
      </c>
      <c r="FH141" t="s">
        <v>41</v>
      </c>
      <c r="FI141">
        <v>8</v>
      </c>
      <c r="FK141" t="s">
        <v>45</v>
      </c>
      <c r="FL141" t="s">
        <v>46</v>
      </c>
      <c r="FM141">
        <v>1.2912399999999999E-4</v>
      </c>
      <c r="FN141" t="s">
        <v>44</v>
      </c>
      <c r="FO141">
        <v>9387111</v>
      </c>
      <c r="FR141">
        <v>62630613</v>
      </c>
      <c r="FT141">
        <v>300</v>
      </c>
      <c r="FU141">
        <v>145751514</v>
      </c>
      <c r="FW141">
        <v>2275070000</v>
      </c>
      <c r="FX141">
        <v>2</v>
      </c>
      <c r="FY141" t="s">
        <v>34</v>
      </c>
      <c r="FZ141" t="s">
        <v>108</v>
      </c>
      <c r="GA141">
        <v>34003</v>
      </c>
      <c r="GC141" t="s">
        <v>144</v>
      </c>
      <c r="GD141">
        <v>48811</v>
      </c>
      <c r="GE141" t="s">
        <v>37</v>
      </c>
      <c r="GF141" t="s">
        <v>38</v>
      </c>
      <c r="GI141" t="s">
        <v>38</v>
      </c>
      <c r="GJ141">
        <v>40.842799999999997</v>
      </c>
      <c r="GK141">
        <v>-74.066100000000006</v>
      </c>
      <c r="GL141" t="s">
        <v>39</v>
      </c>
      <c r="GM141" t="s">
        <v>144</v>
      </c>
      <c r="GN141" t="s">
        <v>34</v>
      </c>
      <c r="GO141">
        <v>0</v>
      </c>
      <c r="GP141" t="s">
        <v>41</v>
      </c>
      <c r="GQ141">
        <v>8</v>
      </c>
      <c r="GS141" t="s">
        <v>42</v>
      </c>
      <c r="GT141" t="s">
        <v>43</v>
      </c>
      <c r="GU141">
        <v>9.05879E-5</v>
      </c>
      <c r="GV141" t="s">
        <v>44</v>
      </c>
    </row>
    <row r="142" spans="1:204" x14ac:dyDescent="0.25">
      <c r="A142">
        <v>9387111</v>
      </c>
      <c r="D142">
        <v>62630613</v>
      </c>
      <c r="F142">
        <v>300</v>
      </c>
      <c r="G142">
        <v>173352614</v>
      </c>
      <c r="I142">
        <v>2275070000</v>
      </c>
      <c r="J142">
        <v>2</v>
      </c>
      <c r="K142" t="s">
        <v>34</v>
      </c>
      <c r="L142" t="s">
        <v>108</v>
      </c>
      <c r="M142">
        <v>34003</v>
      </c>
      <c r="O142" t="s">
        <v>144</v>
      </c>
      <c r="P142">
        <v>48811</v>
      </c>
      <c r="Q142" t="s">
        <v>37</v>
      </c>
      <c r="R142" t="s">
        <v>38</v>
      </c>
      <c r="U142" t="s">
        <v>38</v>
      </c>
      <c r="V142">
        <v>40.842799999999997</v>
      </c>
      <c r="W142">
        <v>-74.066100000000006</v>
      </c>
      <c r="X142" t="s">
        <v>39</v>
      </c>
      <c r="Y142" t="s">
        <v>144</v>
      </c>
      <c r="Z142" t="s">
        <v>34</v>
      </c>
      <c r="AA142">
        <v>0</v>
      </c>
      <c r="AB142" t="s">
        <v>41</v>
      </c>
      <c r="AC142">
        <v>8</v>
      </c>
      <c r="AE142" t="s">
        <v>53</v>
      </c>
      <c r="AF142" t="s">
        <v>54</v>
      </c>
      <c r="AG142">
        <v>5.5093099999999999E-2</v>
      </c>
      <c r="AH142" t="s">
        <v>44</v>
      </c>
      <c r="AI142">
        <v>9387111</v>
      </c>
      <c r="AL142">
        <v>62630613</v>
      </c>
      <c r="AN142">
        <v>300</v>
      </c>
      <c r="AO142">
        <v>145749914</v>
      </c>
      <c r="AQ142">
        <v>2275070000</v>
      </c>
      <c r="AR142">
        <v>2</v>
      </c>
      <c r="AS142" t="s">
        <v>34</v>
      </c>
      <c r="AT142" t="s">
        <v>108</v>
      </c>
      <c r="AU142">
        <v>34003</v>
      </c>
      <c r="AW142" t="s">
        <v>144</v>
      </c>
      <c r="AX142">
        <v>48811</v>
      </c>
      <c r="AY142" t="s">
        <v>37</v>
      </c>
      <c r="AZ142" t="s">
        <v>38</v>
      </c>
      <c r="BC142" t="s">
        <v>38</v>
      </c>
      <c r="BD142">
        <v>40.842799999999997</v>
      </c>
      <c r="BE142">
        <v>-74.066100000000006</v>
      </c>
      <c r="BF142" t="s">
        <v>39</v>
      </c>
      <c r="BG142" t="s">
        <v>144</v>
      </c>
      <c r="BH142" t="s">
        <v>34</v>
      </c>
      <c r="BI142">
        <v>0</v>
      </c>
      <c r="BJ142" t="s">
        <v>41</v>
      </c>
      <c r="BK142">
        <v>8</v>
      </c>
      <c r="BM142" t="s">
        <v>51</v>
      </c>
      <c r="BN142" t="s">
        <v>52</v>
      </c>
      <c r="BO142">
        <v>3.3721499999999998E-4</v>
      </c>
      <c r="BP142" t="s">
        <v>44</v>
      </c>
      <c r="BQ142">
        <v>9387111</v>
      </c>
      <c r="BT142">
        <v>62630613</v>
      </c>
      <c r="BV142">
        <v>300</v>
      </c>
      <c r="BW142">
        <v>173352514</v>
      </c>
      <c r="BY142">
        <v>2275070000</v>
      </c>
      <c r="BZ142">
        <v>2</v>
      </c>
      <c r="CA142" t="s">
        <v>34</v>
      </c>
      <c r="CB142" t="s">
        <v>108</v>
      </c>
      <c r="CC142">
        <v>34003</v>
      </c>
      <c r="CE142" t="s">
        <v>144</v>
      </c>
      <c r="CF142">
        <v>48811</v>
      </c>
      <c r="CG142" t="s">
        <v>37</v>
      </c>
      <c r="CH142" t="s">
        <v>38</v>
      </c>
      <c r="CK142" t="s">
        <v>38</v>
      </c>
      <c r="CL142">
        <v>40.842799999999997</v>
      </c>
      <c r="CM142">
        <v>-74.066100000000006</v>
      </c>
      <c r="CN142" t="s">
        <v>39</v>
      </c>
      <c r="CO142" t="s">
        <v>144</v>
      </c>
      <c r="CP142" t="s">
        <v>34</v>
      </c>
      <c r="CQ142">
        <v>0</v>
      </c>
      <c r="CR142" t="s">
        <v>41</v>
      </c>
      <c r="CS142">
        <v>8</v>
      </c>
      <c r="CU142" t="s">
        <v>49</v>
      </c>
      <c r="CV142" t="s">
        <v>50</v>
      </c>
      <c r="CW142">
        <v>1.7769300000000001E-4</v>
      </c>
      <c r="CX142" t="s">
        <v>44</v>
      </c>
      <c r="CY142">
        <v>9387111</v>
      </c>
      <c r="DB142">
        <v>62630613</v>
      </c>
      <c r="DD142">
        <v>300</v>
      </c>
      <c r="DE142">
        <v>145749914</v>
      </c>
      <c r="DG142">
        <v>2275070000</v>
      </c>
      <c r="DH142">
        <v>2</v>
      </c>
      <c r="DI142" t="s">
        <v>34</v>
      </c>
      <c r="DJ142" t="s">
        <v>108</v>
      </c>
      <c r="DK142">
        <v>34003</v>
      </c>
      <c r="DM142" t="s">
        <v>144</v>
      </c>
      <c r="DN142">
        <v>48811</v>
      </c>
      <c r="DO142" t="s">
        <v>37</v>
      </c>
      <c r="DP142" t="s">
        <v>38</v>
      </c>
      <c r="DS142" t="s">
        <v>38</v>
      </c>
      <c r="DT142">
        <v>40.842799999999997</v>
      </c>
      <c r="DU142">
        <v>-74.066100000000006</v>
      </c>
      <c r="DV142" t="s">
        <v>39</v>
      </c>
      <c r="DW142" t="s">
        <v>144</v>
      </c>
      <c r="DX142" t="s">
        <v>34</v>
      </c>
      <c r="DY142">
        <v>0</v>
      </c>
      <c r="DZ142" t="s">
        <v>41</v>
      </c>
      <c r="EA142">
        <v>8</v>
      </c>
      <c r="EC142" t="s">
        <v>47</v>
      </c>
      <c r="ED142" t="s">
        <v>48</v>
      </c>
      <c r="EE142">
        <v>5.9230500000000002E-5</v>
      </c>
      <c r="EF142" t="s">
        <v>44</v>
      </c>
      <c r="EG142">
        <v>9387111</v>
      </c>
      <c r="EJ142">
        <v>62630613</v>
      </c>
      <c r="EL142">
        <v>300</v>
      </c>
      <c r="EM142">
        <v>173352414</v>
      </c>
      <c r="EO142">
        <v>2275070000</v>
      </c>
      <c r="EP142">
        <v>2</v>
      </c>
      <c r="EQ142" t="s">
        <v>34</v>
      </c>
      <c r="ER142" t="s">
        <v>108</v>
      </c>
      <c r="ES142">
        <v>34003</v>
      </c>
      <c r="EU142" t="s">
        <v>144</v>
      </c>
      <c r="EV142">
        <v>48811</v>
      </c>
      <c r="EW142" t="s">
        <v>37</v>
      </c>
      <c r="EX142" t="s">
        <v>38</v>
      </c>
      <c r="FA142" t="s">
        <v>38</v>
      </c>
      <c r="FB142">
        <v>40.842799999999997</v>
      </c>
      <c r="FC142">
        <v>-74.066100000000006</v>
      </c>
      <c r="FD142" t="s">
        <v>39</v>
      </c>
      <c r="FE142" t="s">
        <v>144</v>
      </c>
      <c r="FF142" t="s">
        <v>34</v>
      </c>
      <c r="FG142">
        <v>0</v>
      </c>
      <c r="FH142" t="s">
        <v>41</v>
      </c>
      <c r="FI142">
        <v>8</v>
      </c>
      <c r="FK142" t="s">
        <v>45</v>
      </c>
      <c r="FL142" t="s">
        <v>46</v>
      </c>
      <c r="FM142">
        <v>6.4561300000000001E-5</v>
      </c>
      <c r="FN142" t="s">
        <v>44</v>
      </c>
      <c r="FO142">
        <v>9387111</v>
      </c>
      <c r="FR142">
        <v>62630613</v>
      </c>
      <c r="FT142">
        <v>300</v>
      </c>
      <c r="FU142">
        <v>173352414</v>
      </c>
      <c r="FW142">
        <v>2275070000</v>
      </c>
      <c r="FX142">
        <v>2</v>
      </c>
      <c r="FY142" t="s">
        <v>34</v>
      </c>
      <c r="FZ142" t="s">
        <v>108</v>
      </c>
      <c r="GA142">
        <v>34003</v>
      </c>
      <c r="GC142" t="s">
        <v>144</v>
      </c>
      <c r="GD142">
        <v>48811</v>
      </c>
      <c r="GE142" t="s">
        <v>37</v>
      </c>
      <c r="GF142" t="s">
        <v>38</v>
      </c>
      <c r="GI142" t="s">
        <v>38</v>
      </c>
      <c r="GJ142">
        <v>40.842799999999997</v>
      </c>
      <c r="GK142">
        <v>-74.066100000000006</v>
      </c>
      <c r="GL142" t="s">
        <v>39</v>
      </c>
      <c r="GM142" t="s">
        <v>144</v>
      </c>
      <c r="GN142" t="s">
        <v>34</v>
      </c>
      <c r="GO142">
        <v>0</v>
      </c>
      <c r="GP142" t="s">
        <v>41</v>
      </c>
      <c r="GQ142">
        <v>8</v>
      </c>
      <c r="GS142" t="s">
        <v>42</v>
      </c>
      <c r="GT142" t="s">
        <v>43</v>
      </c>
      <c r="GU142">
        <v>4.5293999999999997E-5</v>
      </c>
      <c r="GV142" t="s">
        <v>44</v>
      </c>
    </row>
    <row r="143" spans="1:204" x14ac:dyDescent="0.25">
      <c r="A143">
        <v>9387111</v>
      </c>
      <c r="D143">
        <v>62630613</v>
      </c>
      <c r="F143">
        <v>300</v>
      </c>
      <c r="G143">
        <v>145749914</v>
      </c>
      <c r="I143">
        <v>2275070000</v>
      </c>
      <c r="J143">
        <v>2</v>
      </c>
      <c r="K143" t="s">
        <v>34</v>
      </c>
      <c r="L143" t="s">
        <v>108</v>
      </c>
      <c r="M143">
        <v>34003</v>
      </c>
      <c r="O143" t="s">
        <v>144</v>
      </c>
      <c r="P143">
        <v>48811</v>
      </c>
      <c r="Q143" t="s">
        <v>37</v>
      </c>
      <c r="R143" t="s">
        <v>38</v>
      </c>
      <c r="U143" t="s">
        <v>38</v>
      </c>
      <c r="V143">
        <v>40.842799999999997</v>
      </c>
      <c r="W143">
        <v>-74.066100000000006</v>
      </c>
      <c r="X143" t="s">
        <v>39</v>
      </c>
      <c r="Y143" t="s">
        <v>144</v>
      </c>
      <c r="Z143" t="s">
        <v>34</v>
      </c>
      <c r="AA143">
        <v>0</v>
      </c>
      <c r="AB143" t="s">
        <v>41</v>
      </c>
      <c r="AC143">
        <v>8</v>
      </c>
      <c r="AE143" t="s">
        <v>53</v>
      </c>
      <c r="AF143" t="s">
        <v>54</v>
      </c>
      <c r="AG143">
        <v>1.9676099999999998E-3</v>
      </c>
      <c r="AH143" t="s">
        <v>44</v>
      </c>
      <c r="AI143">
        <v>9387111</v>
      </c>
      <c r="AL143">
        <v>62630613</v>
      </c>
      <c r="AN143">
        <v>300</v>
      </c>
      <c r="AO143">
        <v>145750514</v>
      </c>
      <c r="AQ143">
        <v>2275070000</v>
      </c>
      <c r="AR143">
        <v>2</v>
      </c>
      <c r="AS143" t="s">
        <v>34</v>
      </c>
      <c r="AT143" t="s">
        <v>108</v>
      </c>
      <c r="AU143">
        <v>34003</v>
      </c>
      <c r="AW143" t="s">
        <v>144</v>
      </c>
      <c r="AX143">
        <v>48811</v>
      </c>
      <c r="AY143" t="s">
        <v>37</v>
      </c>
      <c r="AZ143" t="s">
        <v>38</v>
      </c>
      <c r="BC143" t="s">
        <v>38</v>
      </c>
      <c r="BD143">
        <v>40.842799999999997</v>
      </c>
      <c r="BE143">
        <v>-74.066100000000006</v>
      </c>
      <c r="BF143" t="s">
        <v>39</v>
      </c>
      <c r="BG143" t="s">
        <v>144</v>
      </c>
      <c r="BH143" t="s">
        <v>34</v>
      </c>
      <c r="BI143">
        <v>0</v>
      </c>
      <c r="BJ143" t="s">
        <v>41</v>
      </c>
      <c r="BK143">
        <v>8</v>
      </c>
      <c r="BM143" t="s">
        <v>51</v>
      </c>
      <c r="BN143" t="s">
        <v>52</v>
      </c>
      <c r="BO143">
        <v>2.2210099999999998E-3</v>
      </c>
      <c r="BP143" t="s">
        <v>44</v>
      </c>
      <c r="BQ143">
        <v>9387111</v>
      </c>
      <c r="BT143">
        <v>62630613</v>
      </c>
      <c r="BV143">
        <v>300</v>
      </c>
      <c r="BW143">
        <v>84358814</v>
      </c>
      <c r="BY143">
        <v>2275070000</v>
      </c>
      <c r="BZ143">
        <v>2</v>
      </c>
      <c r="CA143" t="s">
        <v>34</v>
      </c>
      <c r="CB143" t="s">
        <v>108</v>
      </c>
      <c r="CC143">
        <v>34003</v>
      </c>
      <c r="CE143" t="s">
        <v>144</v>
      </c>
      <c r="CF143">
        <v>48811</v>
      </c>
      <c r="CG143" t="s">
        <v>37</v>
      </c>
      <c r="CH143" t="s">
        <v>38</v>
      </c>
      <c r="CK143" t="s">
        <v>38</v>
      </c>
      <c r="CL143">
        <v>40.842799999999997</v>
      </c>
      <c r="CM143">
        <v>-74.066100000000006</v>
      </c>
      <c r="CN143" t="s">
        <v>39</v>
      </c>
      <c r="CO143" t="s">
        <v>144</v>
      </c>
      <c r="CP143" t="s">
        <v>34</v>
      </c>
      <c r="CQ143">
        <v>0</v>
      </c>
      <c r="CR143" t="s">
        <v>41</v>
      </c>
      <c r="CS143">
        <v>8</v>
      </c>
      <c r="CU143" t="s">
        <v>49</v>
      </c>
      <c r="CV143" t="s">
        <v>50</v>
      </c>
      <c r="CW143">
        <v>2.0730799999999999E-4</v>
      </c>
      <c r="CX143" t="s">
        <v>44</v>
      </c>
      <c r="CY143">
        <v>9387111</v>
      </c>
      <c r="DB143">
        <v>62630613</v>
      </c>
      <c r="DD143">
        <v>300</v>
      </c>
      <c r="DE143">
        <v>173352614</v>
      </c>
      <c r="DG143">
        <v>2275070000</v>
      </c>
      <c r="DH143">
        <v>2</v>
      </c>
      <c r="DI143" t="s">
        <v>34</v>
      </c>
      <c r="DJ143" t="s">
        <v>108</v>
      </c>
      <c r="DK143">
        <v>34003</v>
      </c>
      <c r="DM143" t="s">
        <v>144</v>
      </c>
      <c r="DN143">
        <v>48811</v>
      </c>
      <c r="DO143" t="s">
        <v>37</v>
      </c>
      <c r="DP143" t="s">
        <v>38</v>
      </c>
      <c r="DS143" t="s">
        <v>38</v>
      </c>
      <c r="DT143">
        <v>40.842799999999997</v>
      </c>
      <c r="DU143">
        <v>-74.066100000000006</v>
      </c>
      <c r="DV143" t="s">
        <v>39</v>
      </c>
      <c r="DW143" t="s">
        <v>144</v>
      </c>
      <c r="DX143" t="s">
        <v>34</v>
      </c>
      <c r="DY143">
        <v>0</v>
      </c>
      <c r="DZ143" t="s">
        <v>41</v>
      </c>
      <c r="EA143">
        <v>8</v>
      </c>
      <c r="EC143" t="s">
        <v>47</v>
      </c>
      <c r="ED143" t="s">
        <v>48</v>
      </c>
      <c r="EE143">
        <v>1.6584600000000001E-3</v>
      </c>
      <c r="EF143" t="s">
        <v>44</v>
      </c>
      <c r="EG143">
        <v>9387111</v>
      </c>
      <c r="EJ143">
        <v>62630613</v>
      </c>
      <c r="EL143">
        <v>300</v>
      </c>
      <c r="EM143">
        <v>84358814</v>
      </c>
      <c r="EO143">
        <v>2275070000</v>
      </c>
      <c r="EP143">
        <v>2</v>
      </c>
      <c r="EQ143" t="s">
        <v>34</v>
      </c>
      <c r="ER143" t="s">
        <v>108</v>
      </c>
      <c r="ES143">
        <v>34003</v>
      </c>
      <c r="EU143" t="s">
        <v>144</v>
      </c>
      <c r="EV143">
        <v>48811</v>
      </c>
      <c r="EW143" t="s">
        <v>37</v>
      </c>
      <c r="EX143" t="s">
        <v>38</v>
      </c>
      <c r="FA143" t="s">
        <v>38</v>
      </c>
      <c r="FB143">
        <v>40.842799999999997</v>
      </c>
      <c r="FC143">
        <v>-74.066100000000006</v>
      </c>
      <c r="FD143" t="s">
        <v>39</v>
      </c>
      <c r="FE143" t="s">
        <v>144</v>
      </c>
      <c r="FF143" t="s">
        <v>34</v>
      </c>
      <c r="FG143">
        <v>0</v>
      </c>
      <c r="FH143" t="s">
        <v>41</v>
      </c>
      <c r="FI143">
        <v>8</v>
      </c>
      <c r="FK143" t="s">
        <v>45</v>
      </c>
      <c r="FL143" t="s">
        <v>46</v>
      </c>
      <c r="FM143">
        <v>2.21418E-4</v>
      </c>
      <c r="FN143" t="s">
        <v>44</v>
      </c>
      <c r="FO143">
        <v>9387111</v>
      </c>
      <c r="FR143">
        <v>62630613</v>
      </c>
      <c r="FT143">
        <v>300</v>
      </c>
      <c r="FU143">
        <v>84359514</v>
      </c>
      <c r="FW143">
        <v>2275070000</v>
      </c>
      <c r="FX143">
        <v>2</v>
      </c>
      <c r="FY143" t="s">
        <v>34</v>
      </c>
      <c r="FZ143" t="s">
        <v>108</v>
      </c>
      <c r="GA143">
        <v>34003</v>
      </c>
      <c r="GC143" t="s">
        <v>144</v>
      </c>
      <c r="GD143">
        <v>48811</v>
      </c>
      <c r="GE143" t="s">
        <v>37</v>
      </c>
      <c r="GF143" t="s">
        <v>38</v>
      </c>
      <c r="GI143" t="s">
        <v>38</v>
      </c>
      <c r="GJ143">
        <v>40.842799999999997</v>
      </c>
      <c r="GK143">
        <v>-74.066100000000006</v>
      </c>
      <c r="GL143" t="s">
        <v>39</v>
      </c>
      <c r="GM143" t="s">
        <v>144</v>
      </c>
      <c r="GN143" t="s">
        <v>34</v>
      </c>
      <c r="GO143">
        <v>0</v>
      </c>
      <c r="GP143" t="s">
        <v>41</v>
      </c>
      <c r="GQ143">
        <v>8</v>
      </c>
      <c r="GS143" t="s">
        <v>42</v>
      </c>
      <c r="GT143" t="s">
        <v>43</v>
      </c>
      <c r="GU143">
        <v>3.84998E-4</v>
      </c>
      <c r="GV143" t="s">
        <v>44</v>
      </c>
    </row>
    <row r="144" spans="1:204" x14ac:dyDescent="0.25">
      <c r="A144">
        <v>9387111</v>
      </c>
      <c r="D144">
        <v>62630613</v>
      </c>
      <c r="F144">
        <v>300</v>
      </c>
      <c r="G144">
        <v>145750114</v>
      </c>
      <c r="I144">
        <v>2275070000</v>
      </c>
      <c r="J144">
        <v>2</v>
      </c>
      <c r="K144" t="s">
        <v>34</v>
      </c>
      <c r="L144" t="s">
        <v>108</v>
      </c>
      <c r="M144">
        <v>34003</v>
      </c>
      <c r="O144" t="s">
        <v>144</v>
      </c>
      <c r="P144">
        <v>48811</v>
      </c>
      <c r="Q144" t="s">
        <v>37</v>
      </c>
      <c r="R144" t="s">
        <v>38</v>
      </c>
      <c r="U144" t="s">
        <v>38</v>
      </c>
      <c r="V144">
        <v>40.842799999999997</v>
      </c>
      <c r="W144">
        <v>-74.066100000000006</v>
      </c>
      <c r="X144" t="s">
        <v>39</v>
      </c>
      <c r="Y144" t="s">
        <v>144</v>
      </c>
      <c r="Z144" t="s">
        <v>34</v>
      </c>
      <c r="AA144">
        <v>0</v>
      </c>
      <c r="AB144" t="s">
        <v>41</v>
      </c>
      <c r="AC144">
        <v>8</v>
      </c>
      <c r="AE144" t="s">
        <v>53</v>
      </c>
      <c r="AF144" t="s">
        <v>54</v>
      </c>
      <c r="AG144">
        <v>1.24935E-3</v>
      </c>
      <c r="AH144" t="s">
        <v>44</v>
      </c>
      <c r="AI144">
        <v>9387111</v>
      </c>
      <c r="AL144">
        <v>62630613</v>
      </c>
      <c r="AN144">
        <v>300</v>
      </c>
      <c r="AO144">
        <v>145749614</v>
      </c>
      <c r="AQ144">
        <v>2275070000</v>
      </c>
      <c r="AR144">
        <v>2</v>
      </c>
      <c r="AS144" t="s">
        <v>34</v>
      </c>
      <c r="AT144" t="s">
        <v>108</v>
      </c>
      <c r="AU144">
        <v>34003</v>
      </c>
      <c r="AW144" t="s">
        <v>144</v>
      </c>
      <c r="AX144">
        <v>48811</v>
      </c>
      <c r="AY144" t="s">
        <v>37</v>
      </c>
      <c r="AZ144" t="s">
        <v>38</v>
      </c>
      <c r="BC144" t="s">
        <v>38</v>
      </c>
      <c r="BD144">
        <v>40.842799999999997</v>
      </c>
      <c r="BE144">
        <v>-74.066100000000006</v>
      </c>
      <c r="BF144" t="s">
        <v>39</v>
      </c>
      <c r="BG144" t="s">
        <v>144</v>
      </c>
      <c r="BH144" t="s">
        <v>34</v>
      </c>
      <c r="BI144">
        <v>0</v>
      </c>
      <c r="BJ144" t="s">
        <v>41</v>
      </c>
      <c r="BK144">
        <v>8</v>
      </c>
      <c r="BM144" t="s">
        <v>51</v>
      </c>
      <c r="BN144" t="s">
        <v>52</v>
      </c>
      <c r="BO144">
        <v>6.7442900000000004E-4</v>
      </c>
      <c r="BP144" t="s">
        <v>44</v>
      </c>
      <c r="BQ144">
        <v>9387111</v>
      </c>
      <c r="BT144">
        <v>62630613</v>
      </c>
      <c r="BV144">
        <v>300</v>
      </c>
      <c r="BW144">
        <v>145749914</v>
      </c>
      <c r="BY144">
        <v>2275070000</v>
      </c>
      <c r="BZ144">
        <v>2</v>
      </c>
      <c r="CA144" t="s">
        <v>34</v>
      </c>
      <c r="CB144" t="s">
        <v>108</v>
      </c>
      <c r="CC144">
        <v>34003</v>
      </c>
      <c r="CE144" t="s">
        <v>144</v>
      </c>
      <c r="CF144">
        <v>48811</v>
      </c>
      <c r="CG144" t="s">
        <v>37</v>
      </c>
      <c r="CH144" t="s">
        <v>38</v>
      </c>
      <c r="CK144" t="s">
        <v>38</v>
      </c>
      <c r="CL144">
        <v>40.842799999999997</v>
      </c>
      <c r="CM144">
        <v>-74.066100000000006</v>
      </c>
      <c r="CN144" t="s">
        <v>39</v>
      </c>
      <c r="CO144" t="s">
        <v>144</v>
      </c>
      <c r="CP144" t="s">
        <v>34</v>
      </c>
      <c r="CQ144">
        <v>0</v>
      </c>
      <c r="CR144" t="s">
        <v>41</v>
      </c>
      <c r="CS144">
        <v>8</v>
      </c>
      <c r="CU144" t="s">
        <v>49</v>
      </c>
      <c r="CV144" t="s">
        <v>50</v>
      </c>
      <c r="CW144">
        <v>5.9230500000000002E-5</v>
      </c>
      <c r="CX144" t="s">
        <v>44</v>
      </c>
      <c r="CY144">
        <v>9387111</v>
      </c>
      <c r="DB144">
        <v>62630613</v>
      </c>
      <c r="DD144">
        <v>300</v>
      </c>
      <c r="DE144">
        <v>145751514</v>
      </c>
      <c r="DG144">
        <v>2275070000</v>
      </c>
      <c r="DH144">
        <v>2</v>
      </c>
      <c r="DI144" t="s">
        <v>34</v>
      </c>
      <c r="DJ144" t="s">
        <v>108</v>
      </c>
      <c r="DK144">
        <v>34003</v>
      </c>
      <c r="DM144" t="s">
        <v>144</v>
      </c>
      <c r="DN144">
        <v>48811</v>
      </c>
      <c r="DO144" t="s">
        <v>37</v>
      </c>
      <c r="DP144" t="s">
        <v>38</v>
      </c>
      <c r="DS144" t="s">
        <v>38</v>
      </c>
      <c r="DT144">
        <v>40.842799999999997</v>
      </c>
      <c r="DU144">
        <v>-74.066100000000006</v>
      </c>
      <c r="DV144" t="s">
        <v>39</v>
      </c>
      <c r="DW144" t="s">
        <v>144</v>
      </c>
      <c r="DX144" t="s">
        <v>34</v>
      </c>
      <c r="DY144">
        <v>0</v>
      </c>
      <c r="DZ144" t="s">
        <v>41</v>
      </c>
      <c r="EA144">
        <v>8</v>
      </c>
      <c r="EC144" t="s">
        <v>47</v>
      </c>
      <c r="ED144" t="s">
        <v>48</v>
      </c>
      <c r="EE144">
        <v>1.1846200000000001E-4</v>
      </c>
      <c r="EF144" t="s">
        <v>44</v>
      </c>
      <c r="EG144">
        <v>9387111</v>
      </c>
      <c r="EJ144">
        <v>62630613</v>
      </c>
      <c r="EL144">
        <v>300</v>
      </c>
      <c r="EM144">
        <v>173352614</v>
      </c>
      <c r="EO144">
        <v>2275070000</v>
      </c>
      <c r="EP144">
        <v>2</v>
      </c>
      <c r="EQ144" t="s">
        <v>34</v>
      </c>
      <c r="ER144" t="s">
        <v>108</v>
      </c>
      <c r="ES144">
        <v>34003</v>
      </c>
      <c r="EU144" t="s">
        <v>144</v>
      </c>
      <c r="EV144">
        <v>48811</v>
      </c>
      <c r="EW144" t="s">
        <v>37</v>
      </c>
      <c r="EX144" t="s">
        <v>38</v>
      </c>
      <c r="FA144" t="s">
        <v>38</v>
      </c>
      <c r="FB144">
        <v>40.842799999999997</v>
      </c>
      <c r="FC144">
        <v>-74.066100000000006</v>
      </c>
      <c r="FD144" t="s">
        <v>39</v>
      </c>
      <c r="FE144" t="s">
        <v>144</v>
      </c>
      <c r="FF144" t="s">
        <v>34</v>
      </c>
      <c r="FG144">
        <v>0</v>
      </c>
      <c r="FH144" t="s">
        <v>41</v>
      </c>
      <c r="FI144">
        <v>8</v>
      </c>
      <c r="FK144" t="s">
        <v>45</v>
      </c>
      <c r="FL144" t="s">
        <v>46</v>
      </c>
      <c r="FM144">
        <v>1.7713500000000001E-3</v>
      </c>
      <c r="FN144" t="s">
        <v>44</v>
      </c>
      <c r="FO144">
        <v>9387111</v>
      </c>
      <c r="FR144">
        <v>62630613</v>
      </c>
      <c r="FT144">
        <v>300</v>
      </c>
      <c r="FU144">
        <v>84358714</v>
      </c>
      <c r="FW144">
        <v>2275070000</v>
      </c>
      <c r="FX144">
        <v>2</v>
      </c>
      <c r="FY144" t="s">
        <v>34</v>
      </c>
      <c r="FZ144" t="s">
        <v>108</v>
      </c>
      <c r="GA144">
        <v>34003</v>
      </c>
      <c r="GC144" t="s">
        <v>144</v>
      </c>
      <c r="GD144">
        <v>48811</v>
      </c>
      <c r="GE144" t="s">
        <v>37</v>
      </c>
      <c r="GF144" t="s">
        <v>38</v>
      </c>
      <c r="GI144" t="s">
        <v>38</v>
      </c>
      <c r="GJ144">
        <v>40.842799999999997</v>
      </c>
      <c r="GK144">
        <v>-74.066100000000006</v>
      </c>
      <c r="GL144" t="s">
        <v>39</v>
      </c>
      <c r="GM144" t="s">
        <v>144</v>
      </c>
      <c r="GN144" t="s">
        <v>34</v>
      </c>
      <c r="GO144">
        <v>0</v>
      </c>
      <c r="GP144" t="s">
        <v>41</v>
      </c>
      <c r="GQ144">
        <v>8</v>
      </c>
      <c r="GS144" t="s">
        <v>42</v>
      </c>
      <c r="GT144" t="s">
        <v>43</v>
      </c>
      <c r="GU144">
        <v>1.2441000000000001E-4</v>
      </c>
      <c r="GV144" t="s">
        <v>44</v>
      </c>
    </row>
    <row r="145" spans="1:204" x14ac:dyDescent="0.25">
      <c r="A145">
        <v>9387111</v>
      </c>
      <c r="D145">
        <v>62630613</v>
      </c>
      <c r="F145">
        <v>300</v>
      </c>
      <c r="G145">
        <v>173352414</v>
      </c>
      <c r="I145">
        <v>2275070000</v>
      </c>
      <c r="J145">
        <v>2</v>
      </c>
      <c r="K145" t="s">
        <v>34</v>
      </c>
      <c r="L145" t="s">
        <v>108</v>
      </c>
      <c r="M145">
        <v>34003</v>
      </c>
      <c r="O145" t="s">
        <v>144</v>
      </c>
      <c r="P145">
        <v>48811</v>
      </c>
      <c r="Q145" t="s">
        <v>37</v>
      </c>
      <c r="R145" t="s">
        <v>38</v>
      </c>
      <c r="U145" t="s">
        <v>38</v>
      </c>
      <c r="V145">
        <v>40.842799999999997</v>
      </c>
      <c r="W145">
        <v>-74.066100000000006</v>
      </c>
      <c r="X145" t="s">
        <v>39</v>
      </c>
      <c r="Y145" t="s">
        <v>144</v>
      </c>
      <c r="Z145" t="s">
        <v>34</v>
      </c>
      <c r="AA145">
        <v>0</v>
      </c>
      <c r="AB145" t="s">
        <v>41</v>
      </c>
      <c r="AC145">
        <v>8</v>
      </c>
      <c r="AE145" t="s">
        <v>53</v>
      </c>
      <c r="AF145" t="s">
        <v>54</v>
      </c>
      <c r="AG145">
        <v>4.1645000000000001E-4</v>
      </c>
      <c r="AH145" t="s">
        <v>44</v>
      </c>
      <c r="AI145">
        <v>9387111</v>
      </c>
      <c r="AL145">
        <v>62630613</v>
      </c>
      <c r="AN145">
        <v>300</v>
      </c>
      <c r="AO145">
        <v>145749314</v>
      </c>
      <c r="AQ145">
        <v>2275070000</v>
      </c>
      <c r="AR145">
        <v>2</v>
      </c>
      <c r="AS145" t="s">
        <v>34</v>
      </c>
      <c r="AT145" t="s">
        <v>108</v>
      </c>
      <c r="AU145">
        <v>34003</v>
      </c>
      <c r="AW145" t="s">
        <v>144</v>
      </c>
      <c r="AX145">
        <v>48811</v>
      </c>
      <c r="AY145" t="s">
        <v>37</v>
      </c>
      <c r="AZ145" t="s">
        <v>38</v>
      </c>
      <c r="BC145" t="s">
        <v>38</v>
      </c>
      <c r="BD145">
        <v>40.842799999999997</v>
      </c>
      <c r="BE145">
        <v>-74.066100000000006</v>
      </c>
      <c r="BF145" t="s">
        <v>39</v>
      </c>
      <c r="BG145" t="s">
        <v>144</v>
      </c>
      <c r="BH145" t="s">
        <v>34</v>
      </c>
      <c r="BI145">
        <v>0</v>
      </c>
      <c r="BJ145" t="s">
        <v>41</v>
      </c>
      <c r="BK145">
        <v>8</v>
      </c>
      <c r="BM145" t="s">
        <v>51</v>
      </c>
      <c r="BN145" t="s">
        <v>52</v>
      </c>
      <c r="BO145">
        <v>6.2924699999999999E-4</v>
      </c>
      <c r="BP145" t="s">
        <v>44</v>
      </c>
      <c r="BQ145">
        <v>9387111</v>
      </c>
      <c r="BT145">
        <v>62630613</v>
      </c>
      <c r="BV145">
        <v>300</v>
      </c>
      <c r="BW145">
        <v>173352614</v>
      </c>
      <c r="BY145">
        <v>2275070000</v>
      </c>
      <c r="BZ145">
        <v>2</v>
      </c>
      <c r="CA145" t="s">
        <v>34</v>
      </c>
      <c r="CB145" t="s">
        <v>108</v>
      </c>
      <c r="CC145">
        <v>34003</v>
      </c>
      <c r="CE145" t="s">
        <v>144</v>
      </c>
      <c r="CF145">
        <v>48811</v>
      </c>
      <c r="CG145" t="s">
        <v>37</v>
      </c>
      <c r="CH145" t="s">
        <v>38</v>
      </c>
      <c r="CK145" t="s">
        <v>38</v>
      </c>
      <c r="CL145">
        <v>40.842799999999997</v>
      </c>
      <c r="CM145">
        <v>-74.066100000000006</v>
      </c>
      <c r="CN145" t="s">
        <v>39</v>
      </c>
      <c r="CO145" t="s">
        <v>144</v>
      </c>
      <c r="CP145" t="s">
        <v>34</v>
      </c>
      <c r="CQ145">
        <v>0</v>
      </c>
      <c r="CR145" t="s">
        <v>41</v>
      </c>
      <c r="CS145">
        <v>8</v>
      </c>
      <c r="CU145" t="s">
        <v>49</v>
      </c>
      <c r="CV145" t="s">
        <v>50</v>
      </c>
      <c r="CW145">
        <v>1.6584600000000001E-3</v>
      </c>
      <c r="CX145" t="s">
        <v>44</v>
      </c>
      <c r="CY145">
        <v>9387111</v>
      </c>
      <c r="DB145">
        <v>62630613</v>
      </c>
      <c r="DD145">
        <v>300</v>
      </c>
      <c r="DE145">
        <v>173352314</v>
      </c>
      <c r="DG145">
        <v>2275070000</v>
      </c>
      <c r="DH145">
        <v>2</v>
      </c>
      <c r="DI145" t="s">
        <v>34</v>
      </c>
      <c r="DJ145" t="s">
        <v>108</v>
      </c>
      <c r="DK145">
        <v>34003</v>
      </c>
      <c r="DM145" t="s">
        <v>144</v>
      </c>
      <c r="DN145">
        <v>48811</v>
      </c>
      <c r="DO145" t="s">
        <v>37</v>
      </c>
      <c r="DP145" t="s">
        <v>38</v>
      </c>
      <c r="DS145" t="s">
        <v>38</v>
      </c>
      <c r="DT145">
        <v>40.842799999999997</v>
      </c>
      <c r="DU145">
        <v>-74.066100000000006</v>
      </c>
      <c r="DV145" t="s">
        <v>39</v>
      </c>
      <c r="DW145" t="s">
        <v>144</v>
      </c>
      <c r="DX145" t="s">
        <v>34</v>
      </c>
      <c r="DY145">
        <v>0</v>
      </c>
      <c r="DZ145" t="s">
        <v>41</v>
      </c>
      <c r="EA145">
        <v>8</v>
      </c>
      <c r="EC145" t="s">
        <v>47</v>
      </c>
      <c r="ED145" t="s">
        <v>48</v>
      </c>
      <c r="EE145">
        <v>7.4038899999999993E-5</v>
      </c>
      <c r="EF145" t="s">
        <v>44</v>
      </c>
      <c r="EG145">
        <v>9387111</v>
      </c>
      <c r="EJ145">
        <v>62630613</v>
      </c>
      <c r="EL145">
        <v>300</v>
      </c>
      <c r="EM145">
        <v>84359414</v>
      </c>
      <c r="EO145">
        <v>2275070000</v>
      </c>
      <c r="EP145">
        <v>2</v>
      </c>
      <c r="EQ145" t="s">
        <v>34</v>
      </c>
      <c r="ER145" t="s">
        <v>108</v>
      </c>
      <c r="ES145">
        <v>34003</v>
      </c>
      <c r="EU145" t="s">
        <v>144</v>
      </c>
      <c r="EV145">
        <v>48811</v>
      </c>
      <c r="EW145" t="s">
        <v>37</v>
      </c>
      <c r="EX145" t="s">
        <v>38</v>
      </c>
      <c r="FA145" t="s">
        <v>38</v>
      </c>
      <c r="FB145">
        <v>40.842799999999997</v>
      </c>
      <c r="FC145">
        <v>-74.066100000000006</v>
      </c>
      <c r="FD145" t="s">
        <v>39</v>
      </c>
      <c r="FE145" t="s">
        <v>144</v>
      </c>
      <c r="FF145" t="s">
        <v>34</v>
      </c>
      <c r="FG145">
        <v>0</v>
      </c>
      <c r="FH145" t="s">
        <v>41</v>
      </c>
      <c r="FI145">
        <v>8</v>
      </c>
      <c r="FK145" t="s">
        <v>45</v>
      </c>
      <c r="FL145" t="s">
        <v>46</v>
      </c>
      <c r="FM145">
        <v>3.8737E-4</v>
      </c>
      <c r="FN145" t="s">
        <v>44</v>
      </c>
      <c r="FO145">
        <v>9387111</v>
      </c>
      <c r="FR145">
        <v>62630613</v>
      </c>
      <c r="FT145">
        <v>300</v>
      </c>
      <c r="FU145">
        <v>145749914</v>
      </c>
      <c r="FW145">
        <v>2275070000</v>
      </c>
      <c r="FX145">
        <v>2</v>
      </c>
      <c r="FY145" t="s">
        <v>34</v>
      </c>
      <c r="FZ145" t="s">
        <v>108</v>
      </c>
      <c r="GA145">
        <v>34003</v>
      </c>
      <c r="GC145" t="s">
        <v>144</v>
      </c>
      <c r="GD145">
        <v>48811</v>
      </c>
      <c r="GE145" t="s">
        <v>37</v>
      </c>
      <c r="GF145" t="s">
        <v>38</v>
      </c>
      <c r="GI145" t="s">
        <v>38</v>
      </c>
      <c r="GJ145">
        <v>40.842799999999997</v>
      </c>
      <c r="GK145">
        <v>-74.066100000000006</v>
      </c>
      <c r="GL145" t="s">
        <v>39</v>
      </c>
      <c r="GM145" t="s">
        <v>144</v>
      </c>
      <c r="GN145" t="s">
        <v>34</v>
      </c>
      <c r="GO145">
        <v>0</v>
      </c>
      <c r="GP145" t="s">
        <v>41</v>
      </c>
      <c r="GQ145">
        <v>8</v>
      </c>
      <c r="GS145" t="s">
        <v>42</v>
      </c>
      <c r="GT145" t="s">
        <v>43</v>
      </c>
      <c r="GU145">
        <v>4.1470100000000001E-5</v>
      </c>
      <c r="GV145" t="s">
        <v>44</v>
      </c>
    </row>
    <row r="146" spans="1:204" x14ac:dyDescent="0.25">
      <c r="A146">
        <v>9387111</v>
      </c>
      <c r="D146">
        <v>62630613</v>
      </c>
      <c r="F146">
        <v>300</v>
      </c>
      <c r="G146">
        <v>145750614</v>
      </c>
      <c r="I146">
        <v>2275070000</v>
      </c>
      <c r="J146">
        <v>2</v>
      </c>
      <c r="K146" t="s">
        <v>34</v>
      </c>
      <c r="L146" t="s">
        <v>108</v>
      </c>
      <c r="M146">
        <v>34003</v>
      </c>
      <c r="O146" t="s">
        <v>144</v>
      </c>
      <c r="P146">
        <v>48811</v>
      </c>
      <c r="Q146" t="s">
        <v>37</v>
      </c>
      <c r="R146" t="s">
        <v>38</v>
      </c>
      <c r="U146" t="s">
        <v>38</v>
      </c>
      <c r="V146">
        <v>40.842799999999997</v>
      </c>
      <c r="W146">
        <v>-74.066100000000006</v>
      </c>
      <c r="X146" t="s">
        <v>39</v>
      </c>
      <c r="Y146" t="s">
        <v>144</v>
      </c>
      <c r="Z146" t="s">
        <v>34</v>
      </c>
      <c r="AA146">
        <v>0</v>
      </c>
      <c r="AB146" t="s">
        <v>41</v>
      </c>
      <c r="AC146">
        <v>8</v>
      </c>
      <c r="AE146" t="s">
        <v>53</v>
      </c>
      <c r="AF146" t="s">
        <v>54</v>
      </c>
      <c r="AG146">
        <v>1.6658E-3</v>
      </c>
      <c r="AH146" t="s">
        <v>44</v>
      </c>
      <c r="AI146">
        <v>9387111</v>
      </c>
      <c r="AL146">
        <v>62630613</v>
      </c>
      <c r="AN146">
        <v>300</v>
      </c>
      <c r="AO146">
        <v>84359414</v>
      </c>
      <c r="AQ146">
        <v>2275070000</v>
      </c>
      <c r="AR146">
        <v>2</v>
      </c>
      <c r="AS146" t="s">
        <v>34</v>
      </c>
      <c r="AT146" t="s">
        <v>108</v>
      </c>
      <c r="AU146">
        <v>34003</v>
      </c>
      <c r="AW146" t="s">
        <v>144</v>
      </c>
      <c r="AX146">
        <v>48811</v>
      </c>
      <c r="AY146" t="s">
        <v>37</v>
      </c>
      <c r="AZ146" t="s">
        <v>38</v>
      </c>
      <c r="BC146" t="s">
        <v>38</v>
      </c>
      <c r="BD146">
        <v>40.842799999999997</v>
      </c>
      <c r="BE146">
        <v>-74.066100000000006</v>
      </c>
      <c r="BF146" t="s">
        <v>39</v>
      </c>
      <c r="BG146" t="s">
        <v>144</v>
      </c>
      <c r="BH146" t="s">
        <v>34</v>
      </c>
      <c r="BI146">
        <v>0</v>
      </c>
      <c r="BJ146" t="s">
        <v>41</v>
      </c>
      <c r="BK146">
        <v>8</v>
      </c>
      <c r="BM146" t="s">
        <v>51</v>
      </c>
      <c r="BN146" t="s">
        <v>52</v>
      </c>
      <c r="BO146">
        <v>1.77681E-3</v>
      </c>
      <c r="BP146" t="s">
        <v>44</v>
      </c>
      <c r="BQ146">
        <v>9387111</v>
      </c>
      <c r="BT146">
        <v>62630613</v>
      </c>
      <c r="BV146">
        <v>300</v>
      </c>
      <c r="BW146">
        <v>84359414</v>
      </c>
      <c r="BY146">
        <v>2275070000</v>
      </c>
      <c r="BZ146">
        <v>2</v>
      </c>
      <c r="CA146" t="s">
        <v>34</v>
      </c>
      <c r="CB146" t="s">
        <v>108</v>
      </c>
      <c r="CC146">
        <v>34003</v>
      </c>
      <c r="CE146" t="s">
        <v>144</v>
      </c>
      <c r="CF146">
        <v>48811</v>
      </c>
      <c r="CG146" t="s">
        <v>37</v>
      </c>
      <c r="CH146" t="s">
        <v>38</v>
      </c>
      <c r="CK146" t="s">
        <v>38</v>
      </c>
      <c r="CL146">
        <v>40.842799999999997</v>
      </c>
      <c r="CM146">
        <v>-74.066100000000006</v>
      </c>
      <c r="CN146" t="s">
        <v>39</v>
      </c>
      <c r="CO146" t="s">
        <v>144</v>
      </c>
      <c r="CP146" t="s">
        <v>34</v>
      </c>
      <c r="CQ146">
        <v>0</v>
      </c>
      <c r="CR146" t="s">
        <v>41</v>
      </c>
      <c r="CS146">
        <v>8</v>
      </c>
      <c r="CU146" t="s">
        <v>49</v>
      </c>
      <c r="CV146" t="s">
        <v>50</v>
      </c>
      <c r="CW146">
        <v>3.55385E-4</v>
      </c>
      <c r="CX146" t="s">
        <v>44</v>
      </c>
      <c r="CY146">
        <v>9387111</v>
      </c>
      <c r="DB146">
        <v>62630613</v>
      </c>
      <c r="DD146">
        <v>300</v>
      </c>
      <c r="DE146">
        <v>145749314</v>
      </c>
      <c r="DG146">
        <v>2275070000</v>
      </c>
      <c r="DH146">
        <v>2</v>
      </c>
      <c r="DI146" t="s">
        <v>34</v>
      </c>
      <c r="DJ146" t="s">
        <v>108</v>
      </c>
      <c r="DK146">
        <v>34003</v>
      </c>
      <c r="DM146" t="s">
        <v>144</v>
      </c>
      <c r="DN146">
        <v>48811</v>
      </c>
      <c r="DO146" t="s">
        <v>37</v>
      </c>
      <c r="DP146" t="s">
        <v>38</v>
      </c>
      <c r="DS146" t="s">
        <v>38</v>
      </c>
      <c r="DT146">
        <v>40.842799999999997</v>
      </c>
      <c r="DU146">
        <v>-74.066100000000006</v>
      </c>
      <c r="DV146" t="s">
        <v>39</v>
      </c>
      <c r="DW146" t="s">
        <v>144</v>
      </c>
      <c r="DX146" t="s">
        <v>34</v>
      </c>
      <c r="DY146">
        <v>0</v>
      </c>
      <c r="DZ146" t="s">
        <v>41</v>
      </c>
      <c r="EA146">
        <v>8</v>
      </c>
      <c r="EC146" t="s">
        <v>47</v>
      </c>
      <c r="ED146" t="s">
        <v>48</v>
      </c>
      <c r="EE146">
        <v>8.8846300000000003E-5</v>
      </c>
      <c r="EF146" t="s">
        <v>44</v>
      </c>
      <c r="EG146">
        <v>9387111</v>
      </c>
      <c r="EJ146">
        <v>62630613</v>
      </c>
      <c r="EL146">
        <v>300</v>
      </c>
      <c r="EM146">
        <v>173352514</v>
      </c>
      <c r="EO146">
        <v>2275070000</v>
      </c>
      <c r="EP146">
        <v>2</v>
      </c>
      <c r="EQ146" t="s">
        <v>34</v>
      </c>
      <c r="ER146" t="s">
        <v>108</v>
      </c>
      <c r="ES146">
        <v>34003</v>
      </c>
      <c r="EU146" t="s">
        <v>144</v>
      </c>
      <c r="EV146">
        <v>48811</v>
      </c>
      <c r="EW146" t="s">
        <v>37</v>
      </c>
      <c r="EX146" t="s">
        <v>38</v>
      </c>
      <c r="FA146" t="s">
        <v>38</v>
      </c>
      <c r="FB146">
        <v>40.842799999999997</v>
      </c>
      <c r="FC146">
        <v>-74.066100000000006</v>
      </c>
      <c r="FD146" t="s">
        <v>39</v>
      </c>
      <c r="FE146" t="s">
        <v>144</v>
      </c>
      <c r="FF146" t="s">
        <v>34</v>
      </c>
      <c r="FG146">
        <v>0</v>
      </c>
      <c r="FH146" t="s">
        <v>41</v>
      </c>
      <c r="FI146">
        <v>8</v>
      </c>
      <c r="FK146" t="s">
        <v>45</v>
      </c>
      <c r="FL146" t="s">
        <v>46</v>
      </c>
      <c r="FM146">
        <v>1.93685E-4</v>
      </c>
      <c r="FN146" t="s">
        <v>44</v>
      </c>
      <c r="FO146">
        <v>9387111</v>
      </c>
      <c r="FR146">
        <v>62630613</v>
      </c>
      <c r="FT146">
        <v>300</v>
      </c>
      <c r="FU146">
        <v>173352314</v>
      </c>
      <c r="FW146">
        <v>2275070000</v>
      </c>
      <c r="FX146">
        <v>2</v>
      </c>
      <c r="FY146" t="s">
        <v>34</v>
      </c>
      <c r="FZ146" t="s">
        <v>108</v>
      </c>
      <c r="GA146">
        <v>34003</v>
      </c>
      <c r="GC146" t="s">
        <v>144</v>
      </c>
      <c r="GD146">
        <v>48811</v>
      </c>
      <c r="GE146" t="s">
        <v>37</v>
      </c>
      <c r="GF146" t="s">
        <v>38</v>
      </c>
      <c r="GI146" t="s">
        <v>38</v>
      </c>
      <c r="GJ146">
        <v>40.842799999999997</v>
      </c>
      <c r="GK146">
        <v>-74.066100000000006</v>
      </c>
      <c r="GL146" t="s">
        <v>39</v>
      </c>
      <c r="GM146" t="s">
        <v>144</v>
      </c>
      <c r="GN146" t="s">
        <v>34</v>
      </c>
      <c r="GO146">
        <v>0</v>
      </c>
      <c r="GP146" t="s">
        <v>41</v>
      </c>
      <c r="GQ146">
        <v>8</v>
      </c>
      <c r="GS146" t="s">
        <v>42</v>
      </c>
      <c r="GT146" t="s">
        <v>43</v>
      </c>
      <c r="GU146">
        <v>6.03978E-5</v>
      </c>
      <c r="GV146" t="s">
        <v>44</v>
      </c>
    </row>
    <row r="147" spans="1:204" x14ac:dyDescent="0.25">
      <c r="A147">
        <v>9387111</v>
      </c>
      <c r="D147">
        <v>62630613</v>
      </c>
      <c r="F147">
        <v>300</v>
      </c>
      <c r="G147">
        <v>84359414</v>
      </c>
      <c r="I147">
        <v>2275070000</v>
      </c>
      <c r="J147">
        <v>2</v>
      </c>
      <c r="K147" t="s">
        <v>34</v>
      </c>
      <c r="L147" t="s">
        <v>108</v>
      </c>
      <c r="M147">
        <v>34003</v>
      </c>
      <c r="O147" t="s">
        <v>144</v>
      </c>
      <c r="P147">
        <v>48811</v>
      </c>
      <c r="Q147" t="s">
        <v>37</v>
      </c>
      <c r="R147" t="s">
        <v>38</v>
      </c>
      <c r="U147" t="s">
        <v>38</v>
      </c>
      <c r="V147">
        <v>40.842799999999997</v>
      </c>
      <c r="W147">
        <v>-74.066100000000006</v>
      </c>
      <c r="X147" t="s">
        <v>39</v>
      </c>
      <c r="Y147" t="s">
        <v>144</v>
      </c>
      <c r="Z147" t="s">
        <v>34</v>
      </c>
      <c r="AA147">
        <v>0</v>
      </c>
      <c r="AB147" t="s">
        <v>41</v>
      </c>
      <c r="AC147">
        <v>8</v>
      </c>
      <c r="AE147" t="s">
        <v>53</v>
      </c>
      <c r="AF147" t="s">
        <v>54</v>
      </c>
      <c r="AG147">
        <v>2.4987E-3</v>
      </c>
      <c r="AH147" t="s">
        <v>44</v>
      </c>
      <c r="AI147">
        <v>9387111</v>
      </c>
      <c r="AL147">
        <v>62630613</v>
      </c>
      <c r="AN147">
        <v>300</v>
      </c>
      <c r="AO147">
        <v>145751514</v>
      </c>
      <c r="AQ147">
        <v>2275070000</v>
      </c>
      <c r="AR147">
        <v>2</v>
      </c>
      <c r="AS147" t="s">
        <v>34</v>
      </c>
      <c r="AT147" t="s">
        <v>108</v>
      </c>
      <c r="AU147">
        <v>34003</v>
      </c>
      <c r="AW147" t="s">
        <v>144</v>
      </c>
      <c r="AX147">
        <v>48811</v>
      </c>
      <c r="AY147" t="s">
        <v>37</v>
      </c>
      <c r="AZ147" t="s">
        <v>38</v>
      </c>
      <c r="BC147" t="s">
        <v>38</v>
      </c>
      <c r="BD147">
        <v>40.842799999999997</v>
      </c>
      <c r="BE147">
        <v>-74.066100000000006</v>
      </c>
      <c r="BF147" t="s">
        <v>39</v>
      </c>
      <c r="BG147" t="s">
        <v>144</v>
      </c>
      <c r="BH147" t="s">
        <v>34</v>
      </c>
      <c r="BI147">
        <v>0</v>
      </c>
      <c r="BJ147" t="s">
        <v>41</v>
      </c>
      <c r="BK147">
        <v>8</v>
      </c>
      <c r="BM147" t="s">
        <v>51</v>
      </c>
      <c r="BN147" t="s">
        <v>52</v>
      </c>
      <c r="BO147">
        <v>5.9227100000000001E-4</v>
      </c>
      <c r="BP147" t="s">
        <v>44</v>
      </c>
      <c r="BQ147">
        <v>9387111</v>
      </c>
      <c r="BT147">
        <v>62630613</v>
      </c>
      <c r="BV147">
        <v>300</v>
      </c>
      <c r="BW147">
        <v>173352414</v>
      </c>
      <c r="BY147">
        <v>2275070000</v>
      </c>
      <c r="BZ147">
        <v>2</v>
      </c>
      <c r="CA147" t="s">
        <v>34</v>
      </c>
      <c r="CB147" t="s">
        <v>108</v>
      </c>
      <c r="CC147">
        <v>34003</v>
      </c>
      <c r="CE147" t="s">
        <v>144</v>
      </c>
      <c r="CF147">
        <v>48811</v>
      </c>
      <c r="CG147" t="s">
        <v>37</v>
      </c>
      <c r="CH147" t="s">
        <v>38</v>
      </c>
      <c r="CK147" t="s">
        <v>38</v>
      </c>
      <c r="CL147">
        <v>40.842799999999997</v>
      </c>
      <c r="CM147">
        <v>-74.066100000000006</v>
      </c>
      <c r="CN147" t="s">
        <v>39</v>
      </c>
      <c r="CO147" t="s">
        <v>144</v>
      </c>
      <c r="CP147" t="s">
        <v>34</v>
      </c>
      <c r="CQ147">
        <v>0</v>
      </c>
      <c r="CR147" t="s">
        <v>41</v>
      </c>
      <c r="CS147">
        <v>8</v>
      </c>
      <c r="CU147" t="s">
        <v>49</v>
      </c>
      <c r="CV147" t="s">
        <v>50</v>
      </c>
      <c r="CW147">
        <v>5.9230500000000002E-5</v>
      </c>
      <c r="CX147" t="s">
        <v>44</v>
      </c>
      <c r="CY147">
        <v>9387111</v>
      </c>
      <c r="DB147">
        <v>62630613</v>
      </c>
      <c r="DD147">
        <v>300</v>
      </c>
      <c r="DE147">
        <v>145749614</v>
      </c>
      <c r="DG147">
        <v>2275070000</v>
      </c>
      <c r="DH147">
        <v>2</v>
      </c>
      <c r="DI147" t="s">
        <v>34</v>
      </c>
      <c r="DJ147" t="s">
        <v>108</v>
      </c>
      <c r="DK147">
        <v>34003</v>
      </c>
      <c r="DM147" t="s">
        <v>144</v>
      </c>
      <c r="DN147">
        <v>48811</v>
      </c>
      <c r="DO147" t="s">
        <v>37</v>
      </c>
      <c r="DP147" t="s">
        <v>38</v>
      </c>
      <c r="DS147" t="s">
        <v>38</v>
      </c>
      <c r="DT147">
        <v>40.842799999999997</v>
      </c>
      <c r="DU147">
        <v>-74.066100000000006</v>
      </c>
      <c r="DV147" t="s">
        <v>39</v>
      </c>
      <c r="DW147" t="s">
        <v>144</v>
      </c>
      <c r="DX147" t="s">
        <v>34</v>
      </c>
      <c r="DY147">
        <v>0</v>
      </c>
      <c r="DZ147" t="s">
        <v>41</v>
      </c>
      <c r="EA147">
        <v>8</v>
      </c>
      <c r="EC147" t="s">
        <v>47</v>
      </c>
      <c r="ED147" t="s">
        <v>48</v>
      </c>
      <c r="EE147">
        <v>1.1846200000000001E-4</v>
      </c>
      <c r="EF147" t="s">
        <v>44</v>
      </c>
      <c r="EG147">
        <v>9387111</v>
      </c>
      <c r="EJ147">
        <v>62630613</v>
      </c>
      <c r="EL147">
        <v>300</v>
      </c>
      <c r="EM147">
        <v>84358714</v>
      </c>
      <c r="EO147">
        <v>2275070000</v>
      </c>
      <c r="EP147">
        <v>2</v>
      </c>
      <c r="EQ147" t="s">
        <v>34</v>
      </c>
      <c r="ER147" t="s">
        <v>108</v>
      </c>
      <c r="ES147">
        <v>34003</v>
      </c>
      <c r="EU147" t="s">
        <v>144</v>
      </c>
      <c r="EV147">
        <v>48811</v>
      </c>
      <c r="EW147" t="s">
        <v>37</v>
      </c>
      <c r="EX147" t="s">
        <v>38</v>
      </c>
      <c r="FA147" t="s">
        <v>38</v>
      </c>
      <c r="FB147">
        <v>40.842799999999997</v>
      </c>
      <c r="FC147">
        <v>-74.066100000000006</v>
      </c>
      <c r="FD147" t="s">
        <v>39</v>
      </c>
      <c r="FE147" t="s">
        <v>144</v>
      </c>
      <c r="FF147" t="s">
        <v>34</v>
      </c>
      <c r="FG147">
        <v>0</v>
      </c>
      <c r="FH147" t="s">
        <v>41</v>
      </c>
      <c r="FI147">
        <v>8</v>
      </c>
      <c r="FK147" t="s">
        <v>45</v>
      </c>
      <c r="FL147" t="s">
        <v>46</v>
      </c>
      <c r="FM147">
        <v>1.8978699999999999E-4</v>
      </c>
      <c r="FN147" t="s">
        <v>44</v>
      </c>
      <c r="FO147">
        <v>9387111</v>
      </c>
      <c r="FR147">
        <v>62630613</v>
      </c>
      <c r="FT147">
        <v>300</v>
      </c>
      <c r="FU147">
        <v>84358814</v>
      </c>
      <c r="FW147">
        <v>2275070000</v>
      </c>
      <c r="FX147">
        <v>2</v>
      </c>
      <c r="FY147" t="s">
        <v>34</v>
      </c>
      <c r="FZ147" t="s">
        <v>108</v>
      </c>
      <c r="GA147">
        <v>34003</v>
      </c>
      <c r="GC147" t="s">
        <v>144</v>
      </c>
      <c r="GD147">
        <v>48811</v>
      </c>
      <c r="GE147" t="s">
        <v>37</v>
      </c>
      <c r="GF147" t="s">
        <v>38</v>
      </c>
      <c r="GI147" t="s">
        <v>38</v>
      </c>
      <c r="GJ147">
        <v>40.842799999999997</v>
      </c>
      <c r="GK147">
        <v>-74.066100000000006</v>
      </c>
      <c r="GL147" t="s">
        <v>39</v>
      </c>
      <c r="GM147" t="s">
        <v>144</v>
      </c>
      <c r="GN147" t="s">
        <v>34</v>
      </c>
      <c r="GO147">
        <v>0</v>
      </c>
      <c r="GP147" t="s">
        <v>41</v>
      </c>
      <c r="GQ147">
        <v>8</v>
      </c>
      <c r="GS147" t="s">
        <v>42</v>
      </c>
      <c r="GT147" t="s">
        <v>43</v>
      </c>
      <c r="GU147">
        <v>1.4514500000000001E-4</v>
      </c>
      <c r="GV147" t="s">
        <v>44</v>
      </c>
    </row>
    <row r="148" spans="1:204" x14ac:dyDescent="0.25">
      <c r="A148">
        <v>9387111</v>
      </c>
      <c r="D148">
        <v>62630613</v>
      </c>
      <c r="F148">
        <v>300</v>
      </c>
      <c r="G148">
        <v>145750514</v>
      </c>
      <c r="I148">
        <v>2275070000</v>
      </c>
      <c r="J148">
        <v>2</v>
      </c>
      <c r="K148" t="s">
        <v>34</v>
      </c>
      <c r="L148" t="s">
        <v>108</v>
      </c>
      <c r="M148">
        <v>34003</v>
      </c>
      <c r="O148" t="s">
        <v>144</v>
      </c>
      <c r="P148">
        <v>48811</v>
      </c>
      <c r="Q148" t="s">
        <v>37</v>
      </c>
      <c r="R148" t="s">
        <v>38</v>
      </c>
      <c r="U148" t="s">
        <v>38</v>
      </c>
      <c r="V148">
        <v>40.842799999999997</v>
      </c>
      <c r="W148">
        <v>-74.066100000000006</v>
      </c>
      <c r="X148" t="s">
        <v>39</v>
      </c>
      <c r="Y148" t="s">
        <v>144</v>
      </c>
      <c r="Z148" t="s">
        <v>34</v>
      </c>
      <c r="AA148">
        <v>0</v>
      </c>
      <c r="AB148" t="s">
        <v>41</v>
      </c>
      <c r="AC148">
        <v>8</v>
      </c>
      <c r="AE148" t="s">
        <v>53</v>
      </c>
      <c r="AF148" t="s">
        <v>54</v>
      </c>
      <c r="AG148">
        <v>3.1233799999999998E-3</v>
      </c>
      <c r="AH148" t="s">
        <v>44</v>
      </c>
      <c r="AI148">
        <v>9387111</v>
      </c>
      <c r="AL148">
        <v>62630613</v>
      </c>
      <c r="AN148">
        <v>300</v>
      </c>
      <c r="AO148">
        <v>145750714</v>
      </c>
      <c r="AQ148">
        <v>2275070000</v>
      </c>
      <c r="AR148">
        <v>2</v>
      </c>
      <c r="AS148" t="s">
        <v>34</v>
      </c>
      <c r="AT148" t="s">
        <v>108</v>
      </c>
      <c r="AU148">
        <v>34003</v>
      </c>
      <c r="AW148" t="s">
        <v>144</v>
      </c>
      <c r="AX148">
        <v>48811</v>
      </c>
      <c r="AY148" t="s">
        <v>37</v>
      </c>
      <c r="AZ148" t="s">
        <v>38</v>
      </c>
      <c r="BC148" t="s">
        <v>38</v>
      </c>
      <c r="BD148">
        <v>40.842799999999997</v>
      </c>
      <c r="BE148">
        <v>-74.066100000000006</v>
      </c>
      <c r="BF148" t="s">
        <v>39</v>
      </c>
      <c r="BG148" t="s">
        <v>144</v>
      </c>
      <c r="BH148" t="s">
        <v>34</v>
      </c>
      <c r="BI148">
        <v>0</v>
      </c>
      <c r="BJ148" t="s">
        <v>41</v>
      </c>
      <c r="BK148">
        <v>8</v>
      </c>
      <c r="BM148" t="s">
        <v>51</v>
      </c>
      <c r="BN148" t="s">
        <v>52</v>
      </c>
      <c r="BO148">
        <v>3.8779700000000001E-3</v>
      </c>
      <c r="BP148" t="s">
        <v>44</v>
      </c>
      <c r="BQ148">
        <v>9387111</v>
      </c>
      <c r="BT148">
        <v>62630613</v>
      </c>
      <c r="BV148">
        <v>300</v>
      </c>
      <c r="BW148">
        <v>145751514</v>
      </c>
      <c r="BY148">
        <v>2275070000</v>
      </c>
      <c r="BZ148">
        <v>2</v>
      </c>
      <c r="CA148" t="s">
        <v>34</v>
      </c>
      <c r="CB148" t="s">
        <v>108</v>
      </c>
      <c r="CC148">
        <v>34003</v>
      </c>
      <c r="CE148" t="s">
        <v>144</v>
      </c>
      <c r="CF148">
        <v>48811</v>
      </c>
      <c r="CG148" t="s">
        <v>37</v>
      </c>
      <c r="CH148" t="s">
        <v>38</v>
      </c>
      <c r="CK148" t="s">
        <v>38</v>
      </c>
      <c r="CL148">
        <v>40.842799999999997</v>
      </c>
      <c r="CM148">
        <v>-74.066100000000006</v>
      </c>
      <c r="CN148" t="s">
        <v>39</v>
      </c>
      <c r="CO148" t="s">
        <v>144</v>
      </c>
      <c r="CP148" t="s">
        <v>34</v>
      </c>
      <c r="CQ148">
        <v>0</v>
      </c>
      <c r="CR148" t="s">
        <v>41</v>
      </c>
      <c r="CS148">
        <v>8</v>
      </c>
      <c r="CU148" t="s">
        <v>49</v>
      </c>
      <c r="CV148" t="s">
        <v>50</v>
      </c>
      <c r="CW148">
        <v>1.1846200000000001E-4</v>
      </c>
      <c r="CX148" t="s">
        <v>44</v>
      </c>
      <c r="CY148">
        <v>9387111</v>
      </c>
      <c r="DB148">
        <v>62630613</v>
      </c>
      <c r="DD148">
        <v>300</v>
      </c>
      <c r="DE148">
        <v>84358814</v>
      </c>
      <c r="DG148">
        <v>2275070000</v>
      </c>
      <c r="DH148">
        <v>2</v>
      </c>
      <c r="DI148" t="s">
        <v>34</v>
      </c>
      <c r="DJ148" t="s">
        <v>108</v>
      </c>
      <c r="DK148">
        <v>34003</v>
      </c>
      <c r="DM148" t="s">
        <v>144</v>
      </c>
      <c r="DN148">
        <v>48811</v>
      </c>
      <c r="DO148" t="s">
        <v>37</v>
      </c>
      <c r="DP148" t="s">
        <v>38</v>
      </c>
      <c r="DS148" t="s">
        <v>38</v>
      </c>
      <c r="DT148">
        <v>40.842799999999997</v>
      </c>
      <c r="DU148">
        <v>-74.066100000000006</v>
      </c>
      <c r="DV148" t="s">
        <v>39</v>
      </c>
      <c r="DW148" t="s">
        <v>144</v>
      </c>
      <c r="DX148" t="s">
        <v>34</v>
      </c>
      <c r="DY148">
        <v>0</v>
      </c>
      <c r="DZ148" t="s">
        <v>41</v>
      </c>
      <c r="EA148">
        <v>8</v>
      </c>
      <c r="EC148" t="s">
        <v>47</v>
      </c>
      <c r="ED148" t="s">
        <v>48</v>
      </c>
      <c r="EE148">
        <v>2.0730799999999999E-4</v>
      </c>
      <c r="EF148" t="s">
        <v>44</v>
      </c>
      <c r="EG148">
        <v>9387111</v>
      </c>
      <c r="EJ148">
        <v>62630613</v>
      </c>
      <c r="EL148">
        <v>300</v>
      </c>
      <c r="EM148">
        <v>173352314</v>
      </c>
      <c r="EO148">
        <v>2275070000</v>
      </c>
      <c r="EP148">
        <v>2</v>
      </c>
      <c r="EQ148" t="s">
        <v>34</v>
      </c>
      <c r="ER148" t="s">
        <v>108</v>
      </c>
      <c r="ES148">
        <v>34003</v>
      </c>
      <c r="EU148" t="s">
        <v>144</v>
      </c>
      <c r="EV148">
        <v>48811</v>
      </c>
      <c r="EW148" t="s">
        <v>37</v>
      </c>
      <c r="EX148" t="s">
        <v>38</v>
      </c>
      <c r="FA148" t="s">
        <v>38</v>
      </c>
      <c r="FB148">
        <v>40.842799999999997</v>
      </c>
      <c r="FC148">
        <v>-74.066100000000006</v>
      </c>
      <c r="FD148" t="s">
        <v>39</v>
      </c>
      <c r="FE148" t="s">
        <v>144</v>
      </c>
      <c r="FF148" t="s">
        <v>34</v>
      </c>
      <c r="FG148">
        <v>0</v>
      </c>
      <c r="FH148" t="s">
        <v>41</v>
      </c>
      <c r="FI148">
        <v>8</v>
      </c>
      <c r="FK148" t="s">
        <v>45</v>
      </c>
      <c r="FL148" t="s">
        <v>46</v>
      </c>
      <c r="FM148">
        <v>5.0981900000000001E-5</v>
      </c>
      <c r="FN148" t="s">
        <v>44</v>
      </c>
      <c r="FO148">
        <v>9387111</v>
      </c>
      <c r="FR148">
        <v>62630613</v>
      </c>
      <c r="FT148">
        <v>300</v>
      </c>
      <c r="FU148">
        <v>173352714</v>
      </c>
      <c r="FW148">
        <v>2275070000</v>
      </c>
      <c r="FX148">
        <v>2</v>
      </c>
      <c r="FY148" t="s">
        <v>34</v>
      </c>
      <c r="FZ148" t="s">
        <v>108</v>
      </c>
      <c r="GA148">
        <v>34003</v>
      </c>
      <c r="GC148" t="s">
        <v>144</v>
      </c>
      <c r="GD148">
        <v>48811</v>
      </c>
      <c r="GE148" t="s">
        <v>37</v>
      </c>
      <c r="GF148" t="s">
        <v>38</v>
      </c>
      <c r="GI148" t="s">
        <v>38</v>
      </c>
      <c r="GJ148">
        <v>40.842799999999997</v>
      </c>
      <c r="GK148">
        <v>-74.066100000000006</v>
      </c>
      <c r="GL148" t="s">
        <v>39</v>
      </c>
      <c r="GM148" t="s">
        <v>144</v>
      </c>
      <c r="GN148" t="s">
        <v>34</v>
      </c>
      <c r="GO148">
        <v>0</v>
      </c>
      <c r="GP148" t="s">
        <v>41</v>
      </c>
      <c r="GQ148">
        <v>8</v>
      </c>
      <c r="GS148" t="s">
        <v>42</v>
      </c>
      <c r="GT148" t="s">
        <v>43</v>
      </c>
      <c r="GU148">
        <v>2.8990700000000001E-3</v>
      </c>
      <c r="GV148" t="s">
        <v>44</v>
      </c>
    </row>
    <row r="149" spans="1:204" x14ac:dyDescent="0.25">
      <c r="A149">
        <v>9387111</v>
      </c>
      <c r="D149">
        <v>62630613</v>
      </c>
      <c r="F149">
        <v>300</v>
      </c>
      <c r="G149">
        <v>145751514</v>
      </c>
      <c r="I149">
        <v>2275070000</v>
      </c>
      <c r="J149">
        <v>2</v>
      </c>
      <c r="K149" t="s">
        <v>34</v>
      </c>
      <c r="L149" t="s">
        <v>108</v>
      </c>
      <c r="M149">
        <v>34003</v>
      </c>
      <c r="O149" t="s">
        <v>144</v>
      </c>
      <c r="P149">
        <v>48811</v>
      </c>
      <c r="Q149" t="s">
        <v>37</v>
      </c>
      <c r="R149" t="s">
        <v>38</v>
      </c>
      <c r="U149" t="s">
        <v>38</v>
      </c>
      <c r="V149">
        <v>40.842799999999997</v>
      </c>
      <c r="W149">
        <v>-74.066100000000006</v>
      </c>
      <c r="X149" t="s">
        <v>39</v>
      </c>
      <c r="Y149" t="s">
        <v>144</v>
      </c>
      <c r="Z149" t="s">
        <v>34</v>
      </c>
      <c r="AA149">
        <v>0</v>
      </c>
      <c r="AB149" t="s">
        <v>41</v>
      </c>
      <c r="AC149">
        <v>8</v>
      </c>
      <c r="AE149" t="s">
        <v>53</v>
      </c>
      <c r="AF149" t="s">
        <v>54</v>
      </c>
      <c r="AG149">
        <v>8.3290100000000004E-4</v>
      </c>
      <c r="AH149" t="s">
        <v>44</v>
      </c>
      <c r="AI149">
        <v>9387111</v>
      </c>
      <c r="AL149">
        <v>62630613</v>
      </c>
      <c r="AN149">
        <v>300</v>
      </c>
      <c r="AO149">
        <v>84359514</v>
      </c>
      <c r="AQ149">
        <v>2275070000</v>
      </c>
      <c r="AR149">
        <v>2</v>
      </c>
      <c r="AS149" t="s">
        <v>34</v>
      </c>
      <c r="AT149" t="s">
        <v>108</v>
      </c>
      <c r="AU149">
        <v>34003</v>
      </c>
      <c r="AW149" t="s">
        <v>144</v>
      </c>
      <c r="AX149">
        <v>48811</v>
      </c>
      <c r="AY149" t="s">
        <v>37</v>
      </c>
      <c r="AZ149" t="s">
        <v>38</v>
      </c>
      <c r="BC149" t="s">
        <v>38</v>
      </c>
      <c r="BD149">
        <v>40.842799999999997</v>
      </c>
      <c r="BE149">
        <v>-74.066100000000006</v>
      </c>
      <c r="BF149" t="s">
        <v>39</v>
      </c>
      <c r="BG149" t="s">
        <v>144</v>
      </c>
      <c r="BH149" t="s">
        <v>34</v>
      </c>
      <c r="BI149">
        <v>0</v>
      </c>
      <c r="BJ149" t="s">
        <v>41</v>
      </c>
      <c r="BK149">
        <v>8</v>
      </c>
      <c r="BM149" t="s">
        <v>51</v>
      </c>
      <c r="BN149" t="s">
        <v>52</v>
      </c>
      <c r="BO149">
        <v>2.5171500000000001E-3</v>
      </c>
      <c r="BP149" t="s">
        <v>44</v>
      </c>
      <c r="BQ149">
        <v>9387111</v>
      </c>
      <c r="BT149">
        <v>62630613</v>
      </c>
      <c r="BV149">
        <v>300</v>
      </c>
      <c r="BW149">
        <v>145750614</v>
      </c>
      <c r="BY149">
        <v>2275070000</v>
      </c>
      <c r="BZ149">
        <v>2</v>
      </c>
      <c r="CA149" t="s">
        <v>34</v>
      </c>
      <c r="CB149" t="s">
        <v>108</v>
      </c>
      <c r="CC149">
        <v>34003</v>
      </c>
      <c r="CE149" t="s">
        <v>144</v>
      </c>
      <c r="CF149">
        <v>48811</v>
      </c>
      <c r="CG149" t="s">
        <v>37</v>
      </c>
      <c r="CH149" t="s">
        <v>38</v>
      </c>
      <c r="CK149" t="s">
        <v>38</v>
      </c>
      <c r="CL149">
        <v>40.842799999999997</v>
      </c>
      <c r="CM149">
        <v>-74.066100000000006</v>
      </c>
      <c r="CN149" t="s">
        <v>39</v>
      </c>
      <c r="CO149" t="s">
        <v>144</v>
      </c>
      <c r="CP149" t="s">
        <v>34</v>
      </c>
      <c r="CQ149">
        <v>0</v>
      </c>
      <c r="CR149" t="s">
        <v>41</v>
      </c>
      <c r="CS149">
        <v>8</v>
      </c>
      <c r="CU149" t="s">
        <v>49</v>
      </c>
      <c r="CV149" t="s">
        <v>50</v>
      </c>
      <c r="CW149">
        <v>2.3692299999999999E-4</v>
      </c>
      <c r="CX149" t="s">
        <v>44</v>
      </c>
      <c r="CY149">
        <v>9387111</v>
      </c>
      <c r="DB149">
        <v>62630613</v>
      </c>
      <c r="DD149">
        <v>300</v>
      </c>
      <c r="DE149">
        <v>145750714</v>
      </c>
      <c r="DG149">
        <v>2275070000</v>
      </c>
      <c r="DH149">
        <v>2</v>
      </c>
      <c r="DI149" t="s">
        <v>34</v>
      </c>
      <c r="DJ149" t="s">
        <v>108</v>
      </c>
      <c r="DK149">
        <v>34003</v>
      </c>
      <c r="DM149" t="s">
        <v>144</v>
      </c>
      <c r="DN149">
        <v>48811</v>
      </c>
      <c r="DO149" t="s">
        <v>37</v>
      </c>
      <c r="DP149" t="s">
        <v>38</v>
      </c>
      <c r="DS149" t="s">
        <v>38</v>
      </c>
      <c r="DT149">
        <v>40.842799999999997</v>
      </c>
      <c r="DU149">
        <v>-74.066100000000006</v>
      </c>
      <c r="DV149" t="s">
        <v>39</v>
      </c>
      <c r="DW149" t="s">
        <v>144</v>
      </c>
      <c r="DX149" t="s">
        <v>34</v>
      </c>
      <c r="DY149">
        <v>0</v>
      </c>
      <c r="DZ149" t="s">
        <v>41</v>
      </c>
      <c r="EA149">
        <v>8</v>
      </c>
      <c r="EC149" t="s">
        <v>47</v>
      </c>
      <c r="ED149" t="s">
        <v>48</v>
      </c>
      <c r="EE149">
        <v>6.8115500000000002E-4</v>
      </c>
      <c r="EF149" t="s">
        <v>44</v>
      </c>
      <c r="EG149">
        <v>9387111</v>
      </c>
      <c r="EJ149">
        <v>62630613</v>
      </c>
      <c r="EL149">
        <v>300</v>
      </c>
      <c r="EM149">
        <v>145749914</v>
      </c>
      <c r="EO149">
        <v>2275070000</v>
      </c>
      <c r="EP149">
        <v>2</v>
      </c>
      <c r="EQ149" t="s">
        <v>34</v>
      </c>
      <c r="ER149" t="s">
        <v>108</v>
      </c>
      <c r="ES149">
        <v>34003</v>
      </c>
      <c r="EU149" t="s">
        <v>144</v>
      </c>
      <c r="EV149">
        <v>48811</v>
      </c>
      <c r="EW149" t="s">
        <v>37</v>
      </c>
      <c r="EX149" t="s">
        <v>38</v>
      </c>
      <c r="FA149" t="s">
        <v>38</v>
      </c>
      <c r="FB149">
        <v>40.842799999999997</v>
      </c>
      <c r="FC149">
        <v>-74.066100000000006</v>
      </c>
      <c r="FD149" t="s">
        <v>39</v>
      </c>
      <c r="FE149" t="s">
        <v>144</v>
      </c>
      <c r="FF149" t="s">
        <v>34</v>
      </c>
      <c r="FG149">
        <v>0</v>
      </c>
      <c r="FH149" t="s">
        <v>41</v>
      </c>
      <c r="FI149">
        <v>8</v>
      </c>
      <c r="FK149" t="s">
        <v>45</v>
      </c>
      <c r="FL149" t="s">
        <v>46</v>
      </c>
      <c r="FM149">
        <v>6.32627E-5</v>
      </c>
      <c r="FN149" t="s">
        <v>44</v>
      </c>
      <c r="FO149">
        <v>9387111</v>
      </c>
      <c r="FR149">
        <v>62630613</v>
      </c>
      <c r="FT149">
        <v>300</v>
      </c>
      <c r="FU149">
        <v>145750514</v>
      </c>
      <c r="FW149">
        <v>2275070000</v>
      </c>
      <c r="FX149">
        <v>2</v>
      </c>
      <c r="FY149" t="s">
        <v>34</v>
      </c>
      <c r="FZ149" t="s">
        <v>108</v>
      </c>
      <c r="GA149">
        <v>34003</v>
      </c>
      <c r="GC149" t="s">
        <v>144</v>
      </c>
      <c r="GD149">
        <v>48811</v>
      </c>
      <c r="GE149" t="s">
        <v>37</v>
      </c>
      <c r="GF149" t="s">
        <v>38</v>
      </c>
      <c r="GI149" t="s">
        <v>38</v>
      </c>
      <c r="GJ149">
        <v>40.842799999999997</v>
      </c>
      <c r="GK149">
        <v>-74.066100000000006</v>
      </c>
      <c r="GL149" t="s">
        <v>39</v>
      </c>
      <c r="GM149" t="s">
        <v>144</v>
      </c>
      <c r="GN149" t="s">
        <v>34</v>
      </c>
      <c r="GO149">
        <v>0</v>
      </c>
      <c r="GP149" t="s">
        <v>41</v>
      </c>
      <c r="GQ149">
        <v>8</v>
      </c>
      <c r="GS149" t="s">
        <v>42</v>
      </c>
      <c r="GT149" t="s">
        <v>43</v>
      </c>
      <c r="GU149">
        <v>3.3970400000000003E-4</v>
      </c>
      <c r="GV149" t="s">
        <v>44</v>
      </c>
    </row>
    <row r="150" spans="1:204" x14ac:dyDescent="0.25">
      <c r="A150">
        <v>9387111</v>
      </c>
      <c r="D150">
        <v>62630613</v>
      </c>
      <c r="F150">
        <v>300</v>
      </c>
      <c r="G150">
        <v>173352714</v>
      </c>
      <c r="I150">
        <v>2275070000</v>
      </c>
      <c r="J150">
        <v>2</v>
      </c>
      <c r="K150" t="s">
        <v>34</v>
      </c>
      <c r="L150" t="s">
        <v>108</v>
      </c>
      <c r="M150">
        <v>34003</v>
      </c>
      <c r="O150" t="s">
        <v>144</v>
      </c>
      <c r="P150">
        <v>48811</v>
      </c>
      <c r="Q150" t="s">
        <v>37</v>
      </c>
      <c r="R150" t="s">
        <v>38</v>
      </c>
      <c r="U150" t="s">
        <v>38</v>
      </c>
      <c r="V150">
        <v>40.842799999999997</v>
      </c>
      <c r="W150">
        <v>-74.066100000000006</v>
      </c>
      <c r="X150" t="s">
        <v>39</v>
      </c>
      <c r="Y150" t="s">
        <v>144</v>
      </c>
      <c r="Z150" t="s">
        <v>34</v>
      </c>
      <c r="AA150">
        <v>0</v>
      </c>
      <c r="AB150" t="s">
        <v>41</v>
      </c>
      <c r="AC150">
        <v>8</v>
      </c>
      <c r="AE150" t="s">
        <v>53</v>
      </c>
      <c r="AF150" t="s">
        <v>54</v>
      </c>
      <c r="AG150">
        <v>4.4024199999999999E-2</v>
      </c>
      <c r="AH150" t="s">
        <v>44</v>
      </c>
      <c r="AI150">
        <v>9387111</v>
      </c>
      <c r="AL150">
        <v>62630613</v>
      </c>
      <c r="AN150">
        <v>300</v>
      </c>
      <c r="AO150">
        <v>173352614</v>
      </c>
      <c r="AQ150">
        <v>2275070000</v>
      </c>
      <c r="AR150">
        <v>2</v>
      </c>
      <c r="AS150" t="s">
        <v>34</v>
      </c>
      <c r="AT150" t="s">
        <v>108</v>
      </c>
      <c r="AU150">
        <v>34003</v>
      </c>
      <c r="AW150" t="s">
        <v>144</v>
      </c>
      <c r="AX150">
        <v>48811</v>
      </c>
      <c r="AY150" t="s">
        <v>37</v>
      </c>
      <c r="AZ150" t="s">
        <v>38</v>
      </c>
      <c r="BC150" t="s">
        <v>38</v>
      </c>
      <c r="BD150">
        <v>40.842799999999997</v>
      </c>
      <c r="BE150">
        <v>-74.066100000000006</v>
      </c>
      <c r="BF150" t="s">
        <v>39</v>
      </c>
      <c r="BG150" t="s">
        <v>144</v>
      </c>
      <c r="BH150" t="s">
        <v>34</v>
      </c>
      <c r="BI150">
        <v>0</v>
      </c>
      <c r="BJ150" t="s">
        <v>41</v>
      </c>
      <c r="BK150">
        <v>8</v>
      </c>
      <c r="BM150" t="s">
        <v>51</v>
      </c>
      <c r="BN150" t="s">
        <v>52</v>
      </c>
      <c r="BO150">
        <v>9.4420100000000007E-3</v>
      </c>
      <c r="BP150" t="s">
        <v>44</v>
      </c>
      <c r="BQ150">
        <v>9387111</v>
      </c>
      <c r="BT150">
        <v>62630613</v>
      </c>
      <c r="BV150">
        <v>300</v>
      </c>
      <c r="BW150">
        <v>145750514</v>
      </c>
      <c r="BY150">
        <v>2275070000</v>
      </c>
      <c r="BZ150">
        <v>2</v>
      </c>
      <c r="CA150" t="s">
        <v>34</v>
      </c>
      <c r="CB150" t="s">
        <v>108</v>
      </c>
      <c r="CC150">
        <v>34003</v>
      </c>
      <c r="CE150" t="s">
        <v>144</v>
      </c>
      <c r="CF150">
        <v>48811</v>
      </c>
      <c r="CG150" t="s">
        <v>37</v>
      </c>
      <c r="CH150" t="s">
        <v>38</v>
      </c>
      <c r="CK150" t="s">
        <v>38</v>
      </c>
      <c r="CL150">
        <v>40.842799999999997</v>
      </c>
      <c r="CM150">
        <v>-74.066100000000006</v>
      </c>
      <c r="CN150" t="s">
        <v>39</v>
      </c>
      <c r="CO150" t="s">
        <v>144</v>
      </c>
      <c r="CP150" t="s">
        <v>34</v>
      </c>
      <c r="CQ150">
        <v>0</v>
      </c>
      <c r="CR150" t="s">
        <v>41</v>
      </c>
      <c r="CS150">
        <v>8</v>
      </c>
      <c r="CU150" t="s">
        <v>49</v>
      </c>
      <c r="CV150" t="s">
        <v>50</v>
      </c>
      <c r="CW150">
        <v>4.4423100000000001E-4</v>
      </c>
      <c r="CX150" t="s">
        <v>44</v>
      </c>
      <c r="CY150">
        <v>9387111</v>
      </c>
      <c r="DB150">
        <v>62630613</v>
      </c>
      <c r="DD150">
        <v>300</v>
      </c>
      <c r="DE150">
        <v>145750514</v>
      </c>
      <c r="DG150">
        <v>2275070000</v>
      </c>
      <c r="DH150">
        <v>2</v>
      </c>
      <c r="DI150" t="s">
        <v>34</v>
      </c>
      <c r="DJ150" t="s">
        <v>108</v>
      </c>
      <c r="DK150">
        <v>34003</v>
      </c>
      <c r="DM150" t="s">
        <v>144</v>
      </c>
      <c r="DN150">
        <v>48811</v>
      </c>
      <c r="DO150" t="s">
        <v>37</v>
      </c>
      <c r="DP150" t="s">
        <v>38</v>
      </c>
      <c r="DS150" t="s">
        <v>38</v>
      </c>
      <c r="DT150">
        <v>40.842799999999997</v>
      </c>
      <c r="DU150">
        <v>-74.066100000000006</v>
      </c>
      <c r="DV150" t="s">
        <v>39</v>
      </c>
      <c r="DW150" t="s">
        <v>144</v>
      </c>
      <c r="DX150" t="s">
        <v>34</v>
      </c>
      <c r="DY150">
        <v>0</v>
      </c>
      <c r="DZ150" t="s">
        <v>41</v>
      </c>
      <c r="EA150">
        <v>8</v>
      </c>
      <c r="EC150" t="s">
        <v>47</v>
      </c>
      <c r="ED150" t="s">
        <v>48</v>
      </c>
      <c r="EE150">
        <v>4.4423100000000001E-4</v>
      </c>
      <c r="EF150" t="s">
        <v>44</v>
      </c>
      <c r="EG150">
        <v>9387111</v>
      </c>
      <c r="EJ150">
        <v>62630613</v>
      </c>
      <c r="EL150">
        <v>300</v>
      </c>
      <c r="EM150">
        <v>145750514</v>
      </c>
      <c r="EO150">
        <v>2275070000</v>
      </c>
      <c r="EP150">
        <v>2</v>
      </c>
      <c r="EQ150" t="s">
        <v>34</v>
      </c>
      <c r="ER150" t="s">
        <v>108</v>
      </c>
      <c r="ES150">
        <v>34003</v>
      </c>
      <c r="EU150" t="s">
        <v>144</v>
      </c>
      <c r="EV150">
        <v>48811</v>
      </c>
      <c r="EW150" t="s">
        <v>37</v>
      </c>
      <c r="EX150" t="s">
        <v>38</v>
      </c>
      <c r="FA150" t="s">
        <v>38</v>
      </c>
      <c r="FB150">
        <v>40.842799999999997</v>
      </c>
      <c r="FC150">
        <v>-74.066100000000006</v>
      </c>
      <c r="FD150" t="s">
        <v>39</v>
      </c>
      <c r="FE150" t="s">
        <v>144</v>
      </c>
      <c r="FF150" t="s">
        <v>34</v>
      </c>
      <c r="FG150">
        <v>0</v>
      </c>
      <c r="FH150" t="s">
        <v>41</v>
      </c>
      <c r="FI150">
        <v>8</v>
      </c>
      <c r="FK150" t="s">
        <v>45</v>
      </c>
      <c r="FL150" t="s">
        <v>46</v>
      </c>
      <c r="FM150">
        <v>4.8421199999999998E-4</v>
      </c>
      <c r="FN150" t="s">
        <v>44</v>
      </c>
      <c r="FO150">
        <v>9387111</v>
      </c>
      <c r="FR150">
        <v>62630613</v>
      </c>
      <c r="FT150">
        <v>300</v>
      </c>
      <c r="FU150">
        <v>145750114</v>
      </c>
      <c r="FW150">
        <v>2275070000</v>
      </c>
      <c r="FX150">
        <v>2</v>
      </c>
      <c r="FY150" t="s">
        <v>34</v>
      </c>
      <c r="FZ150" t="s">
        <v>108</v>
      </c>
      <c r="GA150">
        <v>34003</v>
      </c>
      <c r="GC150" t="s">
        <v>144</v>
      </c>
      <c r="GD150">
        <v>48811</v>
      </c>
      <c r="GE150" t="s">
        <v>37</v>
      </c>
      <c r="GF150" t="s">
        <v>38</v>
      </c>
      <c r="GI150" t="s">
        <v>38</v>
      </c>
      <c r="GJ150">
        <v>40.842799999999997</v>
      </c>
      <c r="GK150">
        <v>-74.066100000000006</v>
      </c>
      <c r="GL150" t="s">
        <v>39</v>
      </c>
      <c r="GM150" t="s">
        <v>144</v>
      </c>
      <c r="GN150" t="s">
        <v>34</v>
      </c>
      <c r="GO150">
        <v>0</v>
      </c>
      <c r="GP150" t="s">
        <v>41</v>
      </c>
      <c r="GQ150">
        <v>8</v>
      </c>
      <c r="GS150" t="s">
        <v>42</v>
      </c>
      <c r="GT150" t="s">
        <v>43</v>
      </c>
      <c r="GU150">
        <v>1.3588200000000001E-4</v>
      </c>
      <c r="GV150" t="s">
        <v>44</v>
      </c>
    </row>
    <row r="151" spans="1:204" x14ac:dyDescent="0.25">
      <c r="A151">
        <v>9387111</v>
      </c>
      <c r="D151">
        <v>62630613</v>
      </c>
      <c r="F151">
        <v>300</v>
      </c>
      <c r="G151">
        <v>173352514</v>
      </c>
      <c r="I151">
        <v>2275070000</v>
      </c>
      <c r="J151">
        <v>2</v>
      </c>
      <c r="K151" t="s">
        <v>34</v>
      </c>
      <c r="L151" t="s">
        <v>108</v>
      </c>
      <c r="M151">
        <v>34003</v>
      </c>
      <c r="O151" t="s">
        <v>144</v>
      </c>
      <c r="P151">
        <v>48811</v>
      </c>
      <c r="Q151" t="s">
        <v>37</v>
      </c>
      <c r="R151" t="s">
        <v>38</v>
      </c>
      <c r="U151" t="s">
        <v>38</v>
      </c>
      <c r="V151">
        <v>40.842799999999997</v>
      </c>
      <c r="W151">
        <v>-74.066100000000006</v>
      </c>
      <c r="X151" t="s">
        <v>39</v>
      </c>
      <c r="Y151" t="s">
        <v>144</v>
      </c>
      <c r="Z151" t="s">
        <v>34</v>
      </c>
      <c r="AA151">
        <v>0</v>
      </c>
      <c r="AB151" t="s">
        <v>41</v>
      </c>
      <c r="AC151">
        <v>8</v>
      </c>
      <c r="AE151" t="s">
        <v>53</v>
      </c>
      <c r="AF151" t="s">
        <v>54</v>
      </c>
      <c r="AG151">
        <v>1.24935E-3</v>
      </c>
      <c r="AH151" t="s">
        <v>44</v>
      </c>
      <c r="AI151">
        <v>9387111</v>
      </c>
      <c r="AL151">
        <v>62630613</v>
      </c>
      <c r="AN151">
        <v>300</v>
      </c>
      <c r="AO151">
        <v>84358814</v>
      </c>
      <c r="AQ151">
        <v>2275070000</v>
      </c>
      <c r="AR151">
        <v>2</v>
      </c>
      <c r="AS151" t="s">
        <v>34</v>
      </c>
      <c r="AT151" t="s">
        <v>108</v>
      </c>
      <c r="AU151">
        <v>34003</v>
      </c>
      <c r="AW151" t="s">
        <v>144</v>
      </c>
      <c r="AX151">
        <v>48811</v>
      </c>
      <c r="AY151" t="s">
        <v>37</v>
      </c>
      <c r="AZ151" t="s">
        <v>38</v>
      </c>
      <c r="BC151" t="s">
        <v>38</v>
      </c>
      <c r="BD151">
        <v>40.842799999999997</v>
      </c>
      <c r="BE151">
        <v>-74.066100000000006</v>
      </c>
      <c r="BF151" t="s">
        <v>39</v>
      </c>
      <c r="BG151" t="s">
        <v>144</v>
      </c>
      <c r="BH151" t="s">
        <v>34</v>
      </c>
      <c r="BI151">
        <v>0</v>
      </c>
      <c r="BJ151" t="s">
        <v>41</v>
      </c>
      <c r="BK151">
        <v>8</v>
      </c>
      <c r="BM151" t="s">
        <v>51</v>
      </c>
      <c r="BN151" t="s">
        <v>52</v>
      </c>
      <c r="BO151">
        <v>1.1802500000000001E-3</v>
      </c>
      <c r="BP151" t="s">
        <v>44</v>
      </c>
      <c r="BQ151">
        <v>9387111</v>
      </c>
      <c r="BT151">
        <v>62630613</v>
      </c>
      <c r="BV151">
        <v>300</v>
      </c>
      <c r="BW151">
        <v>145750114</v>
      </c>
      <c r="BY151">
        <v>2275070000</v>
      </c>
      <c r="BZ151">
        <v>2</v>
      </c>
      <c r="CA151" t="s">
        <v>34</v>
      </c>
      <c r="CB151" t="s">
        <v>108</v>
      </c>
      <c r="CC151">
        <v>34003</v>
      </c>
      <c r="CE151" t="s">
        <v>144</v>
      </c>
      <c r="CF151">
        <v>48811</v>
      </c>
      <c r="CG151" t="s">
        <v>37</v>
      </c>
      <c r="CH151" t="s">
        <v>38</v>
      </c>
      <c r="CK151" t="s">
        <v>38</v>
      </c>
      <c r="CL151">
        <v>40.842799999999997</v>
      </c>
      <c r="CM151">
        <v>-74.066100000000006</v>
      </c>
      <c r="CN151" t="s">
        <v>39</v>
      </c>
      <c r="CO151" t="s">
        <v>144</v>
      </c>
      <c r="CP151" t="s">
        <v>34</v>
      </c>
      <c r="CQ151">
        <v>0</v>
      </c>
      <c r="CR151" t="s">
        <v>41</v>
      </c>
      <c r="CS151">
        <v>8</v>
      </c>
      <c r="CU151" t="s">
        <v>49</v>
      </c>
      <c r="CV151" t="s">
        <v>50</v>
      </c>
      <c r="CW151">
        <v>1.7769300000000001E-4</v>
      </c>
      <c r="CX151" t="s">
        <v>44</v>
      </c>
      <c r="CY151">
        <v>9387111</v>
      </c>
      <c r="DB151">
        <v>62630613</v>
      </c>
      <c r="DD151">
        <v>300</v>
      </c>
      <c r="DE151">
        <v>84358714</v>
      </c>
      <c r="DG151">
        <v>2275070000</v>
      </c>
      <c r="DH151">
        <v>2</v>
      </c>
      <c r="DI151" t="s">
        <v>34</v>
      </c>
      <c r="DJ151" t="s">
        <v>108</v>
      </c>
      <c r="DK151">
        <v>34003</v>
      </c>
      <c r="DM151" t="s">
        <v>144</v>
      </c>
      <c r="DN151">
        <v>48811</v>
      </c>
      <c r="DO151" t="s">
        <v>37</v>
      </c>
      <c r="DP151" t="s">
        <v>38</v>
      </c>
      <c r="DS151" t="s">
        <v>38</v>
      </c>
      <c r="DT151">
        <v>40.842799999999997</v>
      </c>
      <c r="DU151">
        <v>-74.066100000000006</v>
      </c>
      <c r="DV151" t="s">
        <v>39</v>
      </c>
      <c r="DW151" t="s">
        <v>144</v>
      </c>
      <c r="DX151" t="s">
        <v>34</v>
      </c>
      <c r="DY151">
        <v>0</v>
      </c>
      <c r="DZ151" t="s">
        <v>41</v>
      </c>
      <c r="EA151">
        <v>8</v>
      </c>
      <c r="EC151" t="s">
        <v>47</v>
      </c>
      <c r="ED151" t="s">
        <v>48</v>
      </c>
      <c r="EE151">
        <v>1.7769300000000001E-4</v>
      </c>
      <c r="EF151" t="s">
        <v>44</v>
      </c>
      <c r="EG151">
        <v>9387111</v>
      </c>
      <c r="EJ151">
        <v>62630613</v>
      </c>
      <c r="EL151">
        <v>300</v>
      </c>
      <c r="EM151">
        <v>84359514</v>
      </c>
      <c r="EO151">
        <v>2275070000</v>
      </c>
      <c r="EP151">
        <v>2</v>
      </c>
      <c r="EQ151" t="s">
        <v>34</v>
      </c>
      <c r="ER151" t="s">
        <v>108</v>
      </c>
      <c r="ES151">
        <v>34003</v>
      </c>
      <c r="EU151" t="s">
        <v>144</v>
      </c>
      <c r="EV151">
        <v>48811</v>
      </c>
      <c r="EW151" t="s">
        <v>37</v>
      </c>
      <c r="EX151" t="s">
        <v>38</v>
      </c>
      <c r="FA151" t="s">
        <v>38</v>
      </c>
      <c r="FB151">
        <v>40.842799999999997</v>
      </c>
      <c r="FC151">
        <v>-74.066100000000006</v>
      </c>
      <c r="FD151" t="s">
        <v>39</v>
      </c>
      <c r="FE151" t="s">
        <v>144</v>
      </c>
      <c r="FF151" t="s">
        <v>34</v>
      </c>
      <c r="FG151">
        <v>0</v>
      </c>
      <c r="FH151" t="s">
        <v>41</v>
      </c>
      <c r="FI151">
        <v>8</v>
      </c>
      <c r="FK151" t="s">
        <v>45</v>
      </c>
      <c r="FL151" t="s">
        <v>46</v>
      </c>
      <c r="FM151">
        <v>5.4877400000000003E-4</v>
      </c>
      <c r="FN151" t="s">
        <v>44</v>
      </c>
      <c r="FO151">
        <v>9387111</v>
      </c>
      <c r="FR151">
        <v>62630613</v>
      </c>
      <c r="FT151">
        <v>300</v>
      </c>
      <c r="FU151">
        <v>145750614</v>
      </c>
      <c r="FW151">
        <v>2275070000</v>
      </c>
      <c r="FX151">
        <v>2</v>
      </c>
      <c r="FY151" t="s">
        <v>34</v>
      </c>
      <c r="FZ151" t="s">
        <v>108</v>
      </c>
      <c r="GA151">
        <v>34003</v>
      </c>
      <c r="GC151" t="s">
        <v>144</v>
      </c>
      <c r="GD151">
        <v>48811</v>
      </c>
      <c r="GE151" t="s">
        <v>37</v>
      </c>
      <c r="GF151" t="s">
        <v>38</v>
      </c>
      <c r="GI151" t="s">
        <v>38</v>
      </c>
      <c r="GJ151">
        <v>40.842799999999997</v>
      </c>
      <c r="GK151">
        <v>-74.066100000000006</v>
      </c>
      <c r="GL151" t="s">
        <v>39</v>
      </c>
      <c r="GM151" t="s">
        <v>144</v>
      </c>
      <c r="GN151" t="s">
        <v>34</v>
      </c>
      <c r="GO151">
        <v>0</v>
      </c>
      <c r="GP151" t="s">
        <v>41</v>
      </c>
      <c r="GQ151">
        <v>8</v>
      </c>
      <c r="GS151" t="s">
        <v>42</v>
      </c>
      <c r="GT151" t="s">
        <v>43</v>
      </c>
      <c r="GU151">
        <v>1.8117599999999999E-4</v>
      </c>
      <c r="GV151" t="s">
        <v>44</v>
      </c>
    </row>
    <row r="152" spans="1:204" x14ac:dyDescent="0.25">
      <c r="A152">
        <v>9387111</v>
      </c>
      <c r="D152">
        <v>62630613</v>
      </c>
      <c r="F152">
        <v>300</v>
      </c>
      <c r="G152">
        <v>145749314</v>
      </c>
      <c r="I152">
        <v>2275070000</v>
      </c>
      <c r="J152">
        <v>2</v>
      </c>
      <c r="K152" t="s">
        <v>34</v>
      </c>
      <c r="L152" t="s">
        <v>108</v>
      </c>
      <c r="M152">
        <v>34003</v>
      </c>
      <c r="O152" t="s">
        <v>144</v>
      </c>
      <c r="P152">
        <v>48811</v>
      </c>
      <c r="Q152" t="s">
        <v>37</v>
      </c>
      <c r="R152" t="s">
        <v>38</v>
      </c>
      <c r="U152" t="s">
        <v>38</v>
      </c>
      <c r="V152">
        <v>40.842799999999997</v>
      </c>
      <c r="W152">
        <v>-74.066100000000006</v>
      </c>
      <c r="X152" t="s">
        <v>39</v>
      </c>
      <c r="Y152" t="s">
        <v>144</v>
      </c>
      <c r="Z152" t="s">
        <v>34</v>
      </c>
      <c r="AA152">
        <v>0</v>
      </c>
      <c r="AB152" t="s">
        <v>41</v>
      </c>
      <c r="AC152">
        <v>8</v>
      </c>
      <c r="AE152" t="s">
        <v>53</v>
      </c>
      <c r="AF152" t="s">
        <v>54</v>
      </c>
      <c r="AG152">
        <v>8.6358599999999995E-4</v>
      </c>
      <c r="AH152" t="s">
        <v>44</v>
      </c>
      <c r="AI152">
        <v>9387111</v>
      </c>
      <c r="AL152">
        <v>62630613</v>
      </c>
      <c r="AN152">
        <v>300</v>
      </c>
      <c r="AO152">
        <v>84358714</v>
      </c>
      <c r="AQ152">
        <v>2275070000</v>
      </c>
      <c r="AR152">
        <v>2</v>
      </c>
      <c r="AS152" t="s">
        <v>34</v>
      </c>
      <c r="AT152" t="s">
        <v>108</v>
      </c>
      <c r="AU152">
        <v>34003</v>
      </c>
      <c r="AW152" t="s">
        <v>144</v>
      </c>
      <c r="AX152">
        <v>48811</v>
      </c>
      <c r="AY152" t="s">
        <v>37</v>
      </c>
      <c r="AZ152" t="s">
        <v>38</v>
      </c>
      <c r="BC152" t="s">
        <v>38</v>
      </c>
      <c r="BD152">
        <v>40.842799999999997</v>
      </c>
      <c r="BE152">
        <v>-74.066100000000006</v>
      </c>
      <c r="BF152" t="s">
        <v>39</v>
      </c>
      <c r="BG152" t="s">
        <v>144</v>
      </c>
      <c r="BH152" t="s">
        <v>34</v>
      </c>
      <c r="BI152">
        <v>0</v>
      </c>
      <c r="BJ152" t="s">
        <v>41</v>
      </c>
      <c r="BK152">
        <v>8</v>
      </c>
      <c r="BM152" t="s">
        <v>51</v>
      </c>
      <c r="BN152" t="s">
        <v>52</v>
      </c>
      <c r="BO152">
        <v>1.0116400000000001E-3</v>
      </c>
      <c r="BP152" t="s">
        <v>44</v>
      </c>
      <c r="BQ152">
        <v>9387111</v>
      </c>
      <c r="BT152">
        <v>62630613</v>
      </c>
      <c r="BV152">
        <v>300</v>
      </c>
      <c r="BW152">
        <v>84358714</v>
      </c>
      <c r="BY152">
        <v>2275070000</v>
      </c>
      <c r="BZ152">
        <v>2</v>
      </c>
      <c r="CA152" t="s">
        <v>34</v>
      </c>
      <c r="CB152" t="s">
        <v>108</v>
      </c>
      <c r="CC152">
        <v>34003</v>
      </c>
      <c r="CE152" t="s">
        <v>144</v>
      </c>
      <c r="CF152">
        <v>48811</v>
      </c>
      <c r="CG152" t="s">
        <v>37</v>
      </c>
      <c r="CH152" t="s">
        <v>38</v>
      </c>
      <c r="CK152" t="s">
        <v>38</v>
      </c>
      <c r="CL152">
        <v>40.842799999999997</v>
      </c>
      <c r="CM152">
        <v>-74.066100000000006</v>
      </c>
      <c r="CN152" t="s">
        <v>39</v>
      </c>
      <c r="CO152" t="s">
        <v>144</v>
      </c>
      <c r="CP152" t="s">
        <v>34</v>
      </c>
      <c r="CQ152">
        <v>0</v>
      </c>
      <c r="CR152" t="s">
        <v>41</v>
      </c>
      <c r="CS152">
        <v>8</v>
      </c>
      <c r="CU152" t="s">
        <v>49</v>
      </c>
      <c r="CV152" t="s">
        <v>50</v>
      </c>
      <c r="CW152">
        <v>1.7769300000000001E-4</v>
      </c>
      <c r="CX152" t="s">
        <v>44</v>
      </c>
      <c r="CY152">
        <v>9387111</v>
      </c>
      <c r="DB152">
        <v>62630613</v>
      </c>
      <c r="DD152">
        <v>300</v>
      </c>
      <c r="DE152">
        <v>173352714</v>
      </c>
      <c r="DG152">
        <v>2275070000</v>
      </c>
      <c r="DH152">
        <v>2</v>
      </c>
      <c r="DI152" t="s">
        <v>34</v>
      </c>
      <c r="DJ152" t="s">
        <v>108</v>
      </c>
      <c r="DK152">
        <v>34003</v>
      </c>
      <c r="DM152" t="s">
        <v>144</v>
      </c>
      <c r="DN152">
        <v>48811</v>
      </c>
      <c r="DO152" t="s">
        <v>37</v>
      </c>
      <c r="DP152" t="s">
        <v>38</v>
      </c>
      <c r="DS152" t="s">
        <v>38</v>
      </c>
      <c r="DT152">
        <v>40.842799999999997</v>
      </c>
      <c r="DU152">
        <v>-74.066100000000006</v>
      </c>
      <c r="DV152" t="s">
        <v>39</v>
      </c>
      <c r="DW152" t="s">
        <v>144</v>
      </c>
      <c r="DX152" t="s">
        <v>34</v>
      </c>
      <c r="DY152">
        <v>0</v>
      </c>
      <c r="DZ152" t="s">
        <v>41</v>
      </c>
      <c r="EA152">
        <v>8</v>
      </c>
      <c r="EC152" t="s">
        <v>47</v>
      </c>
      <c r="ED152" t="s">
        <v>48</v>
      </c>
      <c r="EE152">
        <v>3.5538499999999999E-3</v>
      </c>
      <c r="EF152" t="s">
        <v>44</v>
      </c>
      <c r="EG152">
        <v>9387111</v>
      </c>
      <c r="EJ152">
        <v>62630613</v>
      </c>
      <c r="EL152">
        <v>300</v>
      </c>
      <c r="EM152">
        <v>145750614</v>
      </c>
      <c r="EO152">
        <v>2275070000</v>
      </c>
      <c r="EP152">
        <v>2</v>
      </c>
      <c r="EQ152" t="s">
        <v>34</v>
      </c>
      <c r="ER152" t="s">
        <v>108</v>
      </c>
      <c r="ES152">
        <v>34003</v>
      </c>
      <c r="EU152" t="s">
        <v>144</v>
      </c>
      <c r="EV152">
        <v>48811</v>
      </c>
      <c r="EW152" t="s">
        <v>37</v>
      </c>
      <c r="EX152" t="s">
        <v>38</v>
      </c>
      <c r="FA152" t="s">
        <v>38</v>
      </c>
      <c r="FB152">
        <v>40.842799999999997</v>
      </c>
      <c r="FC152">
        <v>-74.066100000000006</v>
      </c>
      <c r="FD152" t="s">
        <v>39</v>
      </c>
      <c r="FE152" t="s">
        <v>144</v>
      </c>
      <c r="FF152" t="s">
        <v>34</v>
      </c>
      <c r="FG152">
        <v>0</v>
      </c>
      <c r="FH152" t="s">
        <v>41</v>
      </c>
      <c r="FI152">
        <v>8</v>
      </c>
      <c r="FK152" t="s">
        <v>45</v>
      </c>
      <c r="FL152" t="s">
        <v>46</v>
      </c>
      <c r="FM152">
        <v>2.5824600000000001E-4</v>
      </c>
      <c r="FN152" t="s">
        <v>44</v>
      </c>
      <c r="FO152">
        <v>9387111</v>
      </c>
      <c r="FR152">
        <v>62630613</v>
      </c>
      <c r="FT152">
        <v>300</v>
      </c>
      <c r="FU152">
        <v>145749614</v>
      </c>
      <c r="FW152">
        <v>2275070000</v>
      </c>
      <c r="FX152">
        <v>2</v>
      </c>
      <c r="FY152" t="s">
        <v>34</v>
      </c>
      <c r="FZ152" t="s">
        <v>108</v>
      </c>
      <c r="GA152">
        <v>34003</v>
      </c>
      <c r="GC152" t="s">
        <v>144</v>
      </c>
      <c r="GD152">
        <v>48811</v>
      </c>
      <c r="GE152" t="s">
        <v>37</v>
      </c>
      <c r="GF152" t="s">
        <v>38</v>
      </c>
      <c r="GI152" t="s">
        <v>38</v>
      </c>
      <c r="GJ152">
        <v>40.842799999999997</v>
      </c>
      <c r="GK152">
        <v>-74.066100000000006</v>
      </c>
      <c r="GL152" t="s">
        <v>39</v>
      </c>
      <c r="GM152" t="s">
        <v>144</v>
      </c>
      <c r="GN152" t="s">
        <v>34</v>
      </c>
      <c r="GO152">
        <v>0</v>
      </c>
      <c r="GP152" t="s">
        <v>41</v>
      </c>
      <c r="GQ152">
        <v>8</v>
      </c>
      <c r="GS152" t="s">
        <v>42</v>
      </c>
      <c r="GT152" t="s">
        <v>43</v>
      </c>
      <c r="GU152">
        <v>8.2940099999999996E-5</v>
      </c>
      <c r="GV152" t="s">
        <v>44</v>
      </c>
    </row>
    <row r="153" spans="1:204" x14ac:dyDescent="0.25">
      <c r="A153">
        <v>11978411</v>
      </c>
      <c r="D153">
        <v>60842013</v>
      </c>
      <c r="F153">
        <v>300</v>
      </c>
      <c r="G153">
        <v>78224914</v>
      </c>
      <c r="I153">
        <v>2275050011</v>
      </c>
      <c r="J153">
        <v>2</v>
      </c>
      <c r="K153" t="s">
        <v>34</v>
      </c>
      <c r="L153" t="s">
        <v>90</v>
      </c>
      <c r="M153">
        <v>34005</v>
      </c>
      <c r="O153" t="s">
        <v>555</v>
      </c>
      <c r="P153">
        <v>48811</v>
      </c>
      <c r="Q153" t="s">
        <v>37</v>
      </c>
      <c r="R153" t="s">
        <v>38</v>
      </c>
      <c r="U153" t="s">
        <v>38</v>
      </c>
      <c r="V153">
        <v>39.941099999999999</v>
      </c>
      <c r="W153">
        <v>-74.770799999999994</v>
      </c>
      <c r="X153" t="s">
        <v>39</v>
      </c>
      <c r="Y153" t="s">
        <v>272</v>
      </c>
      <c r="Z153" t="s">
        <v>34</v>
      </c>
      <c r="AA153">
        <v>0</v>
      </c>
      <c r="AB153" t="s">
        <v>41</v>
      </c>
      <c r="AC153">
        <v>8</v>
      </c>
      <c r="AE153" t="s">
        <v>53</v>
      </c>
      <c r="AF153" t="s">
        <v>54</v>
      </c>
      <c r="AG153">
        <v>0.616919</v>
      </c>
      <c r="AH153" t="s">
        <v>44</v>
      </c>
      <c r="AI153">
        <v>11978411</v>
      </c>
      <c r="AL153">
        <v>60842013</v>
      </c>
      <c r="AN153">
        <v>300</v>
      </c>
      <c r="AO153">
        <v>78224914</v>
      </c>
      <c r="AQ153">
        <v>2275050011</v>
      </c>
      <c r="AR153">
        <v>2</v>
      </c>
      <c r="AS153" t="s">
        <v>34</v>
      </c>
      <c r="AT153" t="s">
        <v>90</v>
      </c>
      <c r="AU153">
        <v>34005</v>
      </c>
      <c r="AW153" t="s">
        <v>555</v>
      </c>
      <c r="AX153">
        <v>48811</v>
      </c>
      <c r="AY153" t="s">
        <v>37</v>
      </c>
      <c r="AZ153" t="s">
        <v>38</v>
      </c>
      <c r="BC153" t="s">
        <v>38</v>
      </c>
      <c r="BD153">
        <v>39.941099999999999</v>
      </c>
      <c r="BE153">
        <v>-74.770799999999994</v>
      </c>
      <c r="BF153" t="s">
        <v>39</v>
      </c>
      <c r="BG153" t="s">
        <v>272</v>
      </c>
      <c r="BH153" t="s">
        <v>34</v>
      </c>
      <c r="BI153">
        <v>0</v>
      </c>
      <c r="BJ153" t="s">
        <v>41</v>
      </c>
      <c r="BK153">
        <v>8</v>
      </c>
      <c r="BM153" t="s">
        <v>51</v>
      </c>
      <c r="BN153" t="s">
        <v>52</v>
      </c>
      <c r="BO153">
        <v>3.33775E-3</v>
      </c>
      <c r="BP153" t="s">
        <v>44</v>
      </c>
      <c r="BQ153">
        <v>11978411</v>
      </c>
      <c r="BT153">
        <v>60842013</v>
      </c>
      <c r="BV153">
        <v>300</v>
      </c>
      <c r="BW153">
        <v>78224914</v>
      </c>
      <c r="BY153">
        <v>2275050011</v>
      </c>
      <c r="BZ153">
        <v>2</v>
      </c>
      <c r="CA153" t="s">
        <v>34</v>
      </c>
      <c r="CB153" t="s">
        <v>90</v>
      </c>
      <c r="CC153">
        <v>34005</v>
      </c>
      <c r="CE153" t="s">
        <v>555</v>
      </c>
      <c r="CF153">
        <v>48811</v>
      </c>
      <c r="CG153" t="s">
        <v>37</v>
      </c>
      <c r="CH153" t="s">
        <v>38</v>
      </c>
      <c r="CK153" t="s">
        <v>38</v>
      </c>
      <c r="CL153">
        <v>39.941099999999999</v>
      </c>
      <c r="CM153">
        <v>-74.770799999999994</v>
      </c>
      <c r="CN153" t="s">
        <v>39</v>
      </c>
      <c r="CO153" t="s">
        <v>272</v>
      </c>
      <c r="CP153" t="s">
        <v>34</v>
      </c>
      <c r="CQ153">
        <v>0</v>
      </c>
      <c r="CR153" t="s">
        <v>41</v>
      </c>
      <c r="CS153">
        <v>8</v>
      </c>
      <c r="CU153" t="s">
        <v>49</v>
      </c>
      <c r="CV153" t="s">
        <v>50</v>
      </c>
      <c r="CW153">
        <v>1.21545E-2</v>
      </c>
      <c r="CX153" t="s">
        <v>44</v>
      </c>
      <c r="CY153">
        <v>11978411</v>
      </c>
      <c r="DB153">
        <v>60842013</v>
      </c>
      <c r="DD153">
        <v>300</v>
      </c>
      <c r="DE153">
        <v>78224914</v>
      </c>
      <c r="DG153">
        <v>2275050011</v>
      </c>
      <c r="DH153">
        <v>2</v>
      </c>
      <c r="DI153" t="s">
        <v>34</v>
      </c>
      <c r="DJ153" t="s">
        <v>90</v>
      </c>
      <c r="DK153">
        <v>34005</v>
      </c>
      <c r="DM153" t="s">
        <v>555</v>
      </c>
      <c r="DN153">
        <v>48811</v>
      </c>
      <c r="DO153" t="s">
        <v>37</v>
      </c>
      <c r="DP153" t="s">
        <v>38</v>
      </c>
      <c r="DS153" t="s">
        <v>38</v>
      </c>
      <c r="DT153">
        <v>39.941099999999999</v>
      </c>
      <c r="DU153">
        <v>-74.770799999999994</v>
      </c>
      <c r="DV153" t="s">
        <v>39</v>
      </c>
      <c r="DW153" t="s">
        <v>272</v>
      </c>
      <c r="DX153" t="s">
        <v>34</v>
      </c>
      <c r="DY153">
        <v>0</v>
      </c>
      <c r="DZ153" t="s">
        <v>41</v>
      </c>
      <c r="EA153">
        <v>8</v>
      </c>
      <c r="EC153" t="s">
        <v>47</v>
      </c>
      <c r="ED153" t="s">
        <v>48</v>
      </c>
      <c r="EE153">
        <v>8.3866300000000008E-3</v>
      </c>
      <c r="EF153" t="s">
        <v>44</v>
      </c>
      <c r="EG153">
        <v>11978411</v>
      </c>
      <c r="EJ153">
        <v>60842013</v>
      </c>
      <c r="EL153">
        <v>300</v>
      </c>
      <c r="EM153">
        <v>78224914</v>
      </c>
      <c r="EO153">
        <v>2275050011</v>
      </c>
      <c r="EP153">
        <v>2</v>
      </c>
      <c r="EQ153" t="s">
        <v>34</v>
      </c>
      <c r="ER153" t="s">
        <v>90</v>
      </c>
      <c r="ES153">
        <v>34005</v>
      </c>
      <c r="EU153" t="s">
        <v>555</v>
      </c>
      <c r="EV153">
        <v>48811</v>
      </c>
      <c r="EW153" t="s">
        <v>37</v>
      </c>
      <c r="EX153" t="s">
        <v>38</v>
      </c>
      <c r="FA153" t="s">
        <v>38</v>
      </c>
      <c r="FB153">
        <v>39.941099999999999</v>
      </c>
      <c r="FC153">
        <v>-74.770799999999994</v>
      </c>
      <c r="FD153" t="s">
        <v>39</v>
      </c>
      <c r="FE153" t="s">
        <v>272</v>
      </c>
      <c r="FF153" t="s">
        <v>34</v>
      </c>
      <c r="FG153">
        <v>0</v>
      </c>
      <c r="FH153" t="s">
        <v>41</v>
      </c>
      <c r="FI153">
        <v>8</v>
      </c>
      <c r="FK153" t="s">
        <v>45</v>
      </c>
      <c r="FL153" t="s">
        <v>46</v>
      </c>
      <c r="FM153">
        <v>5.1349999999999996E-4</v>
      </c>
      <c r="FN153" t="s">
        <v>44</v>
      </c>
      <c r="FO153">
        <v>11978411</v>
      </c>
      <c r="FR153">
        <v>60842013</v>
      </c>
      <c r="FT153">
        <v>300</v>
      </c>
      <c r="FU153">
        <v>78224914</v>
      </c>
      <c r="FW153">
        <v>2275050011</v>
      </c>
      <c r="FX153">
        <v>2</v>
      </c>
      <c r="FY153" t="s">
        <v>34</v>
      </c>
      <c r="FZ153" t="s">
        <v>90</v>
      </c>
      <c r="GA153">
        <v>34005</v>
      </c>
      <c r="GC153" t="s">
        <v>555</v>
      </c>
      <c r="GD153">
        <v>48811</v>
      </c>
      <c r="GE153" t="s">
        <v>37</v>
      </c>
      <c r="GF153" t="s">
        <v>38</v>
      </c>
      <c r="GI153" t="s">
        <v>38</v>
      </c>
      <c r="GJ153">
        <v>39.941099999999999</v>
      </c>
      <c r="GK153">
        <v>-74.770799999999994</v>
      </c>
      <c r="GL153" t="s">
        <v>39</v>
      </c>
      <c r="GM153" t="s">
        <v>272</v>
      </c>
      <c r="GN153" t="s">
        <v>34</v>
      </c>
      <c r="GO153">
        <v>0</v>
      </c>
      <c r="GP153" t="s">
        <v>41</v>
      </c>
      <c r="GQ153">
        <v>8</v>
      </c>
      <c r="GS153" t="s">
        <v>42</v>
      </c>
      <c r="GT153" t="s">
        <v>43</v>
      </c>
      <c r="GU153">
        <v>7.7268399999999996E-3</v>
      </c>
      <c r="GV153" t="s">
        <v>44</v>
      </c>
    </row>
    <row r="154" spans="1:204" x14ac:dyDescent="0.25">
      <c r="A154">
        <v>11210311</v>
      </c>
      <c r="D154">
        <v>61055413</v>
      </c>
      <c r="F154">
        <v>300</v>
      </c>
      <c r="G154">
        <v>78650114</v>
      </c>
      <c r="I154">
        <v>2275050011</v>
      </c>
      <c r="J154">
        <v>2</v>
      </c>
      <c r="K154" t="s">
        <v>34</v>
      </c>
      <c r="L154" t="s">
        <v>90</v>
      </c>
      <c r="M154">
        <v>34005</v>
      </c>
      <c r="O154" t="s">
        <v>429</v>
      </c>
      <c r="P154">
        <v>48811</v>
      </c>
      <c r="Q154" t="s">
        <v>37</v>
      </c>
      <c r="R154" t="s">
        <v>38</v>
      </c>
      <c r="U154" t="s">
        <v>38</v>
      </c>
      <c r="V154">
        <v>39.743200000000002</v>
      </c>
      <c r="W154">
        <v>-74.725399999999993</v>
      </c>
      <c r="X154" t="s">
        <v>39</v>
      </c>
      <c r="Y154" t="s">
        <v>226</v>
      </c>
      <c r="Z154" t="s">
        <v>34</v>
      </c>
      <c r="AA154">
        <v>0</v>
      </c>
      <c r="AB154" t="s">
        <v>41</v>
      </c>
      <c r="AC154">
        <v>8</v>
      </c>
      <c r="AE154" t="s">
        <v>53</v>
      </c>
      <c r="AF154" t="s">
        <v>54</v>
      </c>
      <c r="AG154">
        <v>0.108126</v>
      </c>
      <c r="AH154" t="s">
        <v>44</v>
      </c>
      <c r="AI154">
        <v>11210311</v>
      </c>
      <c r="AL154">
        <v>61055413</v>
      </c>
      <c r="AN154">
        <v>300</v>
      </c>
      <c r="AO154">
        <v>78650114</v>
      </c>
      <c r="AQ154">
        <v>2275050011</v>
      </c>
      <c r="AR154">
        <v>2</v>
      </c>
      <c r="AS154" t="s">
        <v>34</v>
      </c>
      <c r="AT154" t="s">
        <v>90</v>
      </c>
      <c r="AU154">
        <v>34005</v>
      </c>
      <c r="AW154" t="s">
        <v>429</v>
      </c>
      <c r="AX154">
        <v>48811</v>
      </c>
      <c r="AY154" t="s">
        <v>37</v>
      </c>
      <c r="AZ154" t="s">
        <v>38</v>
      </c>
      <c r="BC154" t="s">
        <v>38</v>
      </c>
      <c r="BD154">
        <v>39.743200000000002</v>
      </c>
      <c r="BE154">
        <v>-74.725399999999993</v>
      </c>
      <c r="BF154" t="s">
        <v>39</v>
      </c>
      <c r="BG154" t="s">
        <v>226</v>
      </c>
      <c r="BH154" t="s">
        <v>34</v>
      </c>
      <c r="BI154">
        <v>0</v>
      </c>
      <c r="BJ154" t="s">
        <v>41</v>
      </c>
      <c r="BK154">
        <v>8</v>
      </c>
      <c r="BM154" t="s">
        <v>51</v>
      </c>
      <c r="BN154" t="s">
        <v>52</v>
      </c>
      <c r="BO154">
        <v>5.8500000000000002E-4</v>
      </c>
      <c r="BP154" t="s">
        <v>44</v>
      </c>
      <c r="BQ154">
        <v>11210311</v>
      </c>
      <c r="BT154">
        <v>61055413</v>
      </c>
      <c r="BV154">
        <v>300</v>
      </c>
      <c r="BW154">
        <v>78650114</v>
      </c>
      <c r="BY154">
        <v>2275050011</v>
      </c>
      <c r="BZ154">
        <v>2</v>
      </c>
      <c r="CA154" t="s">
        <v>34</v>
      </c>
      <c r="CB154" t="s">
        <v>90</v>
      </c>
      <c r="CC154">
        <v>34005</v>
      </c>
      <c r="CE154" t="s">
        <v>429</v>
      </c>
      <c r="CF154">
        <v>48811</v>
      </c>
      <c r="CG154" t="s">
        <v>37</v>
      </c>
      <c r="CH154" t="s">
        <v>38</v>
      </c>
      <c r="CK154" t="s">
        <v>38</v>
      </c>
      <c r="CL154">
        <v>39.743200000000002</v>
      </c>
      <c r="CM154">
        <v>-74.725399999999993</v>
      </c>
      <c r="CN154" t="s">
        <v>39</v>
      </c>
      <c r="CO154" t="s">
        <v>226</v>
      </c>
      <c r="CP154" t="s">
        <v>34</v>
      </c>
      <c r="CQ154">
        <v>0</v>
      </c>
      <c r="CR154" t="s">
        <v>41</v>
      </c>
      <c r="CS154">
        <v>8</v>
      </c>
      <c r="CU154" t="s">
        <v>49</v>
      </c>
      <c r="CV154" t="s">
        <v>50</v>
      </c>
      <c r="CW154">
        <v>2.1302999999999999E-3</v>
      </c>
      <c r="CX154" t="s">
        <v>44</v>
      </c>
      <c r="CY154">
        <v>11210311</v>
      </c>
      <c r="DB154">
        <v>61055413</v>
      </c>
      <c r="DD154">
        <v>300</v>
      </c>
      <c r="DE154">
        <v>78650114</v>
      </c>
      <c r="DG154">
        <v>2275050011</v>
      </c>
      <c r="DH154">
        <v>2</v>
      </c>
      <c r="DI154" t="s">
        <v>34</v>
      </c>
      <c r="DJ154" t="s">
        <v>90</v>
      </c>
      <c r="DK154">
        <v>34005</v>
      </c>
      <c r="DM154" t="s">
        <v>429</v>
      </c>
      <c r="DN154">
        <v>48811</v>
      </c>
      <c r="DO154" t="s">
        <v>37</v>
      </c>
      <c r="DP154" t="s">
        <v>38</v>
      </c>
      <c r="DS154" t="s">
        <v>38</v>
      </c>
      <c r="DT154">
        <v>39.743200000000002</v>
      </c>
      <c r="DU154">
        <v>-74.725399999999993</v>
      </c>
      <c r="DV154" t="s">
        <v>39</v>
      </c>
      <c r="DW154" t="s">
        <v>226</v>
      </c>
      <c r="DX154" t="s">
        <v>34</v>
      </c>
      <c r="DY154">
        <v>0</v>
      </c>
      <c r="DZ154" t="s">
        <v>41</v>
      </c>
      <c r="EA154">
        <v>8</v>
      </c>
      <c r="EC154" t="s">
        <v>47</v>
      </c>
      <c r="ED154" t="s">
        <v>48</v>
      </c>
      <c r="EE154">
        <v>1.4699100000000001E-3</v>
      </c>
      <c r="EF154" t="s">
        <v>44</v>
      </c>
      <c r="EG154">
        <v>11210311</v>
      </c>
      <c r="EJ154">
        <v>61055413</v>
      </c>
      <c r="EL154">
        <v>300</v>
      </c>
      <c r="EM154">
        <v>78650114</v>
      </c>
      <c r="EO154">
        <v>2275050011</v>
      </c>
      <c r="EP154">
        <v>2</v>
      </c>
      <c r="EQ154" t="s">
        <v>34</v>
      </c>
      <c r="ER154" t="s">
        <v>90</v>
      </c>
      <c r="ES154">
        <v>34005</v>
      </c>
      <c r="EU154" t="s">
        <v>429</v>
      </c>
      <c r="EV154">
        <v>48811</v>
      </c>
      <c r="EW154" t="s">
        <v>37</v>
      </c>
      <c r="EX154" t="s">
        <v>38</v>
      </c>
      <c r="FA154" t="s">
        <v>38</v>
      </c>
      <c r="FB154">
        <v>39.743200000000002</v>
      </c>
      <c r="FC154">
        <v>-74.725399999999993</v>
      </c>
      <c r="FD154" t="s">
        <v>39</v>
      </c>
      <c r="FE154" t="s">
        <v>226</v>
      </c>
      <c r="FF154" t="s">
        <v>34</v>
      </c>
      <c r="FG154">
        <v>0</v>
      </c>
      <c r="FH154" t="s">
        <v>41</v>
      </c>
      <c r="FI154">
        <v>8</v>
      </c>
      <c r="FK154" t="s">
        <v>45</v>
      </c>
      <c r="FL154" t="s">
        <v>46</v>
      </c>
      <c r="FM154">
        <v>9.0000000000000006E-5</v>
      </c>
      <c r="FN154" t="s">
        <v>44</v>
      </c>
      <c r="FO154">
        <v>11210311</v>
      </c>
      <c r="FR154">
        <v>61055413</v>
      </c>
      <c r="FT154">
        <v>300</v>
      </c>
      <c r="FU154">
        <v>78650114</v>
      </c>
      <c r="FW154">
        <v>2275050011</v>
      </c>
      <c r="FX154">
        <v>2</v>
      </c>
      <c r="FY154" t="s">
        <v>34</v>
      </c>
      <c r="FZ154" t="s">
        <v>90</v>
      </c>
      <c r="GA154">
        <v>34005</v>
      </c>
      <c r="GC154" t="s">
        <v>429</v>
      </c>
      <c r="GD154">
        <v>48811</v>
      </c>
      <c r="GE154" t="s">
        <v>37</v>
      </c>
      <c r="GF154" t="s">
        <v>38</v>
      </c>
      <c r="GI154" t="s">
        <v>38</v>
      </c>
      <c r="GJ154">
        <v>39.743200000000002</v>
      </c>
      <c r="GK154">
        <v>-74.725399999999993</v>
      </c>
      <c r="GL154" t="s">
        <v>39</v>
      </c>
      <c r="GM154" t="s">
        <v>226</v>
      </c>
      <c r="GN154" t="s">
        <v>34</v>
      </c>
      <c r="GO154">
        <v>0</v>
      </c>
      <c r="GP154" t="s">
        <v>41</v>
      </c>
      <c r="GQ154">
        <v>8</v>
      </c>
      <c r="GS154" t="s">
        <v>42</v>
      </c>
      <c r="GT154" t="s">
        <v>43</v>
      </c>
      <c r="GU154">
        <v>1.3542700000000001E-3</v>
      </c>
      <c r="GV154" t="s">
        <v>44</v>
      </c>
    </row>
    <row r="155" spans="1:204" x14ac:dyDescent="0.25">
      <c r="A155">
        <v>11210311</v>
      </c>
      <c r="D155">
        <v>61055413</v>
      </c>
      <c r="F155">
        <v>300</v>
      </c>
      <c r="G155">
        <v>78650214</v>
      </c>
      <c r="I155">
        <v>2275050012</v>
      </c>
      <c r="J155">
        <v>2</v>
      </c>
      <c r="K155" t="s">
        <v>34</v>
      </c>
      <c r="L155" t="s">
        <v>90</v>
      </c>
      <c r="M155">
        <v>34005</v>
      </c>
      <c r="O155" t="s">
        <v>429</v>
      </c>
      <c r="P155">
        <v>48811</v>
      </c>
      <c r="Q155" t="s">
        <v>37</v>
      </c>
      <c r="R155" t="s">
        <v>38</v>
      </c>
      <c r="U155" t="s">
        <v>38</v>
      </c>
      <c r="V155">
        <v>39.743200000000002</v>
      </c>
      <c r="W155">
        <v>-74.725399999999993</v>
      </c>
      <c r="X155" t="s">
        <v>39</v>
      </c>
      <c r="Y155" t="s">
        <v>226</v>
      </c>
      <c r="Z155" t="s">
        <v>34</v>
      </c>
      <c r="AA155">
        <v>0</v>
      </c>
      <c r="AB155" t="s">
        <v>41</v>
      </c>
      <c r="AC155">
        <v>8</v>
      </c>
      <c r="AE155" t="s">
        <v>53</v>
      </c>
      <c r="AF155" t="s">
        <v>54</v>
      </c>
      <c r="AG155">
        <v>0.15802099999999999</v>
      </c>
      <c r="AH155" t="s">
        <v>44</v>
      </c>
      <c r="AI155">
        <v>11210311</v>
      </c>
      <c r="AL155">
        <v>61055413</v>
      </c>
      <c r="AN155">
        <v>300</v>
      </c>
      <c r="AO155">
        <v>78650214</v>
      </c>
      <c r="AQ155">
        <v>2275050012</v>
      </c>
      <c r="AR155">
        <v>2</v>
      </c>
      <c r="AS155" t="s">
        <v>34</v>
      </c>
      <c r="AT155" t="s">
        <v>90</v>
      </c>
      <c r="AU155">
        <v>34005</v>
      </c>
      <c r="AW155" t="s">
        <v>429</v>
      </c>
      <c r="AX155">
        <v>48811</v>
      </c>
      <c r="AY155" t="s">
        <v>37</v>
      </c>
      <c r="AZ155" t="s">
        <v>38</v>
      </c>
      <c r="BC155" t="s">
        <v>38</v>
      </c>
      <c r="BD155">
        <v>39.743200000000002</v>
      </c>
      <c r="BE155">
        <v>-74.725399999999993</v>
      </c>
      <c r="BF155" t="s">
        <v>39</v>
      </c>
      <c r="BG155" t="s">
        <v>226</v>
      </c>
      <c r="BH155" t="s">
        <v>34</v>
      </c>
      <c r="BI155">
        <v>0</v>
      </c>
      <c r="BJ155" t="s">
        <v>41</v>
      </c>
      <c r="BK155">
        <v>8</v>
      </c>
      <c r="BM155" t="s">
        <v>51</v>
      </c>
      <c r="BN155" t="s">
        <v>52</v>
      </c>
      <c r="BO155">
        <v>5.3417999999999998E-3</v>
      </c>
      <c r="BP155" t="s">
        <v>44</v>
      </c>
      <c r="BQ155">
        <v>11210311</v>
      </c>
      <c r="BT155">
        <v>61055413</v>
      </c>
      <c r="BV155">
        <v>300</v>
      </c>
      <c r="BW155">
        <v>78650214</v>
      </c>
      <c r="BY155">
        <v>2275050012</v>
      </c>
      <c r="BZ155">
        <v>2</v>
      </c>
      <c r="CA155" t="s">
        <v>34</v>
      </c>
      <c r="CB155" t="s">
        <v>90</v>
      </c>
      <c r="CC155">
        <v>34005</v>
      </c>
      <c r="CE155" t="s">
        <v>429</v>
      </c>
      <c r="CF155">
        <v>48811</v>
      </c>
      <c r="CG155" t="s">
        <v>37</v>
      </c>
      <c r="CH155" t="s">
        <v>38</v>
      </c>
      <c r="CK155" t="s">
        <v>38</v>
      </c>
      <c r="CL155">
        <v>39.743200000000002</v>
      </c>
      <c r="CM155">
        <v>-74.725399999999993</v>
      </c>
      <c r="CN155" t="s">
        <v>39</v>
      </c>
      <c r="CO155" t="s">
        <v>226</v>
      </c>
      <c r="CP155" t="s">
        <v>34</v>
      </c>
      <c r="CQ155">
        <v>0</v>
      </c>
      <c r="CR155" t="s">
        <v>41</v>
      </c>
      <c r="CS155">
        <v>8</v>
      </c>
      <c r="CU155" t="s">
        <v>49</v>
      </c>
      <c r="CV155" t="s">
        <v>50</v>
      </c>
      <c r="CW155">
        <v>3.9055499999999998E-3</v>
      </c>
      <c r="CX155" t="s">
        <v>44</v>
      </c>
      <c r="CY155">
        <v>11210311</v>
      </c>
      <c r="DB155">
        <v>61055413</v>
      </c>
      <c r="DD155">
        <v>300</v>
      </c>
      <c r="DE155">
        <v>78650214</v>
      </c>
      <c r="DG155">
        <v>2275050012</v>
      </c>
      <c r="DH155">
        <v>2</v>
      </c>
      <c r="DI155" t="s">
        <v>34</v>
      </c>
      <c r="DJ155" t="s">
        <v>90</v>
      </c>
      <c r="DK155">
        <v>34005</v>
      </c>
      <c r="DM155" t="s">
        <v>429</v>
      </c>
      <c r="DN155">
        <v>48811</v>
      </c>
      <c r="DO155" t="s">
        <v>37</v>
      </c>
      <c r="DP155" t="s">
        <v>38</v>
      </c>
      <c r="DS155" t="s">
        <v>38</v>
      </c>
      <c r="DT155">
        <v>39.743200000000002</v>
      </c>
      <c r="DU155">
        <v>-74.725399999999993</v>
      </c>
      <c r="DV155" t="s">
        <v>39</v>
      </c>
      <c r="DW155" t="s">
        <v>226</v>
      </c>
      <c r="DX155" t="s">
        <v>34</v>
      </c>
      <c r="DY155">
        <v>0</v>
      </c>
      <c r="DZ155" t="s">
        <v>41</v>
      </c>
      <c r="EA155">
        <v>8</v>
      </c>
      <c r="EC155" t="s">
        <v>47</v>
      </c>
      <c r="ED155" t="s">
        <v>48</v>
      </c>
      <c r="EE155">
        <v>3.8118200000000001E-3</v>
      </c>
      <c r="EF155" t="s">
        <v>44</v>
      </c>
      <c r="EG155">
        <v>11210311</v>
      </c>
      <c r="EJ155">
        <v>61055413</v>
      </c>
      <c r="EL155">
        <v>300</v>
      </c>
      <c r="EM155">
        <v>78650214</v>
      </c>
      <c r="EO155">
        <v>2275050012</v>
      </c>
      <c r="EP155">
        <v>2</v>
      </c>
      <c r="EQ155" t="s">
        <v>34</v>
      </c>
      <c r="ER155" t="s">
        <v>90</v>
      </c>
      <c r="ES155">
        <v>34005</v>
      </c>
      <c r="EU155" t="s">
        <v>429</v>
      </c>
      <c r="EV155">
        <v>48811</v>
      </c>
      <c r="EW155" t="s">
        <v>37</v>
      </c>
      <c r="EX155" t="s">
        <v>38</v>
      </c>
      <c r="FA155" t="s">
        <v>38</v>
      </c>
      <c r="FB155">
        <v>39.743200000000002</v>
      </c>
      <c r="FC155">
        <v>-74.725399999999993</v>
      </c>
      <c r="FD155" t="s">
        <v>39</v>
      </c>
      <c r="FE155" t="s">
        <v>226</v>
      </c>
      <c r="FF155" t="s">
        <v>34</v>
      </c>
      <c r="FG155">
        <v>0</v>
      </c>
      <c r="FH155" t="s">
        <v>41</v>
      </c>
      <c r="FI155">
        <v>8</v>
      </c>
      <c r="FK155" t="s">
        <v>45</v>
      </c>
      <c r="FL155" t="s">
        <v>46</v>
      </c>
      <c r="FM155">
        <v>1.2140199999999999E-3</v>
      </c>
      <c r="FN155" t="s">
        <v>44</v>
      </c>
      <c r="FO155">
        <v>11210311</v>
      </c>
      <c r="FR155">
        <v>61055413</v>
      </c>
      <c r="FT155">
        <v>300</v>
      </c>
      <c r="FU155">
        <v>78650214</v>
      </c>
      <c r="FW155">
        <v>2275050012</v>
      </c>
      <c r="FX155">
        <v>2</v>
      </c>
      <c r="FY155" t="s">
        <v>34</v>
      </c>
      <c r="FZ155" t="s">
        <v>90</v>
      </c>
      <c r="GA155">
        <v>34005</v>
      </c>
      <c r="GC155" t="s">
        <v>429</v>
      </c>
      <c r="GD155">
        <v>48811</v>
      </c>
      <c r="GE155" t="s">
        <v>37</v>
      </c>
      <c r="GF155" t="s">
        <v>38</v>
      </c>
      <c r="GI155" t="s">
        <v>38</v>
      </c>
      <c r="GJ155">
        <v>39.743200000000002</v>
      </c>
      <c r="GK155">
        <v>-74.725399999999993</v>
      </c>
      <c r="GL155" t="s">
        <v>39</v>
      </c>
      <c r="GM155" t="s">
        <v>226</v>
      </c>
      <c r="GN155" t="s">
        <v>34</v>
      </c>
      <c r="GO155">
        <v>0</v>
      </c>
      <c r="GP155" t="s">
        <v>41</v>
      </c>
      <c r="GQ155">
        <v>8</v>
      </c>
      <c r="GS155" t="s">
        <v>42</v>
      </c>
      <c r="GT155" t="s">
        <v>43</v>
      </c>
      <c r="GU155">
        <v>1.1376499999999999E-2</v>
      </c>
      <c r="GV155" t="s">
        <v>44</v>
      </c>
    </row>
    <row r="156" spans="1:204" x14ac:dyDescent="0.25">
      <c r="A156">
        <v>11188111</v>
      </c>
      <c r="D156">
        <v>60984713</v>
      </c>
      <c r="F156">
        <v>300</v>
      </c>
      <c r="G156">
        <v>78509114</v>
      </c>
      <c r="I156">
        <v>2275050011</v>
      </c>
      <c r="J156">
        <v>2</v>
      </c>
      <c r="K156" t="s">
        <v>34</v>
      </c>
      <c r="L156" t="s">
        <v>90</v>
      </c>
      <c r="M156">
        <v>34005</v>
      </c>
      <c r="O156" t="s">
        <v>539</v>
      </c>
      <c r="P156">
        <v>48811</v>
      </c>
      <c r="Q156" t="s">
        <v>37</v>
      </c>
      <c r="R156" t="s">
        <v>38</v>
      </c>
      <c r="U156" t="s">
        <v>38</v>
      </c>
      <c r="V156">
        <v>40.006799999999998</v>
      </c>
      <c r="W156">
        <v>-74.863500000000002</v>
      </c>
      <c r="X156" t="s">
        <v>39</v>
      </c>
      <c r="Y156" t="s">
        <v>361</v>
      </c>
      <c r="Z156" t="s">
        <v>34</v>
      </c>
      <c r="AA156">
        <v>0</v>
      </c>
      <c r="AB156" t="s">
        <v>41</v>
      </c>
      <c r="AC156">
        <v>8</v>
      </c>
      <c r="AE156" t="s">
        <v>53</v>
      </c>
      <c r="AF156" t="s">
        <v>54</v>
      </c>
      <c r="AG156">
        <v>0.108126</v>
      </c>
      <c r="AH156" t="s">
        <v>44</v>
      </c>
      <c r="AI156">
        <v>11188111</v>
      </c>
      <c r="AL156">
        <v>60984713</v>
      </c>
      <c r="AN156">
        <v>300</v>
      </c>
      <c r="AO156">
        <v>78509114</v>
      </c>
      <c r="AQ156">
        <v>2275050011</v>
      </c>
      <c r="AR156">
        <v>2</v>
      </c>
      <c r="AS156" t="s">
        <v>34</v>
      </c>
      <c r="AT156" t="s">
        <v>90</v>
      </c>
      <c r="AU156">
        <v>34005</v>
      </c>
      <c r="AW156" t="s">
        <v>539</v>
      </c>
      <c r="AX156">
        <v>48811</v>
      </c>
      <c r="AY156" t="s">
        <v>37</v>
      </c>
      <c r="AZ156" t="s">
        <v>38</v>
      </c>
      <c r="BC156" t="s">
        <v>38</v>
      </c>
      <c r="BD156">
        <v>40.006799999999998</v>
      </c>
      <c r="BE156">
        <v>-74.863500000000002</v>
      </c>
      <c r="BF156" t="s">
        <v>39</v>
      </c>
      <c r="BG156" t="s">
        <v>361</v>
      </c>
      <c r="BH156" t="s">
        <v>34</v>
      </c>
      <c r="BI156">
        <v>0</v>
      </c>
      <c r="BJ156" t="s">
        <v>41</v>
      </c>
      <c r="BK156">
        <v>8</v>
      </c>
      <c r="BM156" t="s">
        <v>51</v>
      </c>
      <c r="BN156" t="s">
        <v>52</v>
      </c>
      <c r="BO156">
        <v>5.8500000000000002E-4</v>
      </c>
      <c r="BP156" t="s">
        <v>44</v>
      </c>
      <c r="BQ156">
        <v>11188111</v>
      </c>
      <c r="BT156">
        <v>60984713</v>
      </c>
      <c r="BV156">
        <v>300</v>
      </c>
      <c r="BW156">
        <v>78509114</v>
      </c>
      <c r="BY156">
        <v>2275050011</v>
      </c>
      <c r="BZ156">
        <v>2</v>
      </c>
      <c r="CA156" t="s">
        <v>34</v>
      </c>
      <c r="CB156" t="s">
        <v>90</v>
      </c>
      <c r="CC156">
        <v>34005</v>
      </c>
      <c r="CE156" t="s">
        <v>539</v>
      </c>
      <c r="CF156">
        <v>48811</v>
      </c>
      <c r="CG156" t="s">
        <v>37</v>
      </c>
      <c r="CH156" t="s">
        <v>38</v>
      </c>
      <c r="CK156" t="s">
        <v>38</v>
      </c>
      <c r="CL156">
        <v>40.006799999999998</v>
      </c>
      <c r="CM156">
        <v>-74.863500000000002</v>
      </c>
      <c r="CN156" t="s">
        <v>39</v>
      </c>
      <c r="CO156" t="s">
        <v>361</v>
      </c>
      <c r="CP156" t="s">
        <v>34</v>
      </c>
      <c r="CQ156">
        <v>0</v>
      </c>
      <c r="CR156" t="s">
        <v>41</v>
      </c>
      <c r="CS156">
        <v>8</v>
      </c>
      <c r="CU156" t="s">
        <v>49</v>
      </c>
      <c r="CV156" t="s">
        <v>50</v>
      </c>
      <c r="CW156">
        <v>2.1302999999999999E-3</v>
      </c>
      <c r="CX156" t="s">
        <v>44</v>
      </c>
      <c r="CY156">
        <v>11188111</v>
      </c>
      <c r="DB156">
        <v>60984713</v>
      </c>
      <c r="DD156">
        <v>300</v>
      </c>
      <c r="DE156">
        <v>78509114</v>
      </c>
      <c r="DG156">
        <v>2275050011</v>
      </c>
      <c r="DH156">
        <v>2</v>
      </c>
      <c r="DI156" t="s">
        <v>34</v>
      </c>
      <c r="DJ156" t="s">
        <v>90</v>
      </c>
      <c r="DK156">
        <v>34005</v>
      </c>
      <c r="DM156" t="s">
        <v>539</v>
      </c>
      <c r="DN156">
        <v>48811</v>
      </c>
      <c r="DO156" t="s">
        <v>37</v>
      </c>
      <c r="DP156" t="s">
        <v>38</v>
      </c>
      <c r="DS156" t="s">
        <v>38</v>
      </c>
      <c r="DT156">
        <v>40.006799999999998</v>
      </c>
      <c r="DU156">
        <v>-74.863500000000002</v>
      </c>
      <c r="DV156" t="s">
        <v>39</v>
      </c>
      <c r="DW156" t="s">
        <v>361</v>
      </c>
      <c r="DX156" t="s">
        <v>34</v>
      </c>
      <c r="DY156">
        <v>0</v>
      </c>
      <c r="DZ156" t="s">
        <v>41</v>
      </c>
      <c r="EA156">
        <v>8</v>
      </c>
      <c r="EC156" t="s">
        <v>47</v>
      </c>
      <c r="ED156" t="s">
        <v>48</v>
      </c>
      <c r="EE156">
        <v>1.4699100000000001E-3</v>
      </c>
      <c r="EF156" t="s">
        <v>44</v>
      </c>
      <c r="EG156">
        <v>11188111</v>
      </c>
      <c r="EJ156">
        <v>60984713</v>
      </c>
      <c r="EL156">
        <v>300</v>
      </c>
      <c r="EM156">
        <v>78509114</v>
      </c>
      <c r="EO156">
        <v>2275050011</v>
      </c>
      <c r="EP156">
        <v>2</v>
      </c>
      <c r="EQ156" t="s">
        <v>34</v>
      </c>
      <c r="ER156" t="s">
        <v>90</v>
      </c>
      <c r="ES156">
        <v>34005</v>
      </c>
      <c r="EU156" t="s">
        <v>539</v>
      </c>
      <c r="EV156">
        <v>48811</v>
      </c>
      <c r="EW156" t="s">
        <v>37</v>
      </c>
      <c r="EX156" t="s">
        <v>38</v>
      </c>
      <c r="FA156" t="s">
        <v>38</v>
      </c>
      <c r="FB156">
        <v>40.006799999999998</v>
      </c>
      <c r="FC156">
        <v>-74.863500000000002</v>
      </c>
      <c r="FD156" t="s">
        <v>39</v>
      </c>
      <c r="FE156" t="s">
        <v>361</v>
      </c>
      <c r="FF156" t="s">
        <v>34</v>
      </c>
      <c r="FG156">
        <v>0</v>
      </c>
      <c r="FH156" t="s">
        <v>41</v>
      </c>
      <c r="FI156">
        <v>8</v>
      </c>
      <c r="FK156" t="s">
        <v>45</v>
      </c>
      <c r="FL156" t="s">
        <v>46</v>
      </c>
      <c r="FM156">
        <v>9.0000000000000006E-5</v>
      </c>
      <c r="FN156" t="s">
        <v>44</v>
      </c>
      <c r="FO156">
        <v>11188111</v>
      </c>
      <c r="FR156">
        <v>60984713</v>
      </c>
      <c r="FT156">
        <v>300</v>
      </c>
      <c r="FU156">
        <v>78509114</v>
      </c>
      <c r="FW156">
        <v>2275050011</v>
      </c>
      <c r="FX156">
        <v>2</v>
      </c>
      <c r="FY156" t="s">
        <v>34</v>
      </c>
      <c r="FZ156" t="s">
        <v>90</v>
      </c>
      <c r="GA156">
        <v>34005</v>
      </c>
      <c r="GC156" t="s">
        <v>539</v>
      </c>
      <c r="GD156">
        <v>48811</v>
      </c>
      <c r="GE156" t="s">
        <v>37</v>
      </c>
      <c r="GF156" t="s">
        <v>38</v>
      </c>
      <c r="GI156" t="s">
        <v>38</v>
      </c>
      <c r="GJ156">
        <v>40.006799999999998</v>
      </c>
      <c r="GK156">
        <v>-74.863500000000002</v>
      </c>
      <c r="GL156" t="s">
        <v>39</v>
      </c>
      <c r="GM156" t="s">
        <v>361</v>
      </c>
      <c r="GN156" t="s">
        <v>34</v>
      </c>
      <c r="GO156">
        <v>0</v>
      </c>
      <c r="GP156" t="s">
        <v>41</v>
      </c>
      <c r="GQ156">
        <v>8</v>
      </c>
      <c r="GS156" t="s">
        <v>42</v>
      </c>
      <c r="GT156" t="s">
        <v>43</v>
      </c>
      <c r="GU156">
        <v>1.3542700000000001E-3</v>
      </c>
      <c r="GV156" t="s">
        <v>44</v>
      </c>
    </row>
    <row r="157" spans="1:204" x14ac:dyDescent="0.25">
      <c r="A157">
        <v>11188111</v>
      </c>
      <c r="D157">
        <v>60984713</v>
      </c>
      <c r="F157">
        <v>300</v>
      </c>
      <c r="G157">
        <v>78509214</v>
      </c>
      <c r="I157">
        <v>2275050012</v>
      </c>
      <c r="J157">
        <v>2</v>
      </c>
      <c r="K157" t="s">
        <v>34</v>
      </c>
      <c r="L157" t="s">
        <v>90</v>
      </c>
      <c r="M157">
        <v>34005</v>
      </c>
      <c r="O157" t="s">
        <v>539</v>
      </c>
      <c r="P157">
        <v>48811</v>
      </c>
      <c r="Q157" t="s">
        <v>37</v>
      </c>
      <c r="R157" t="s">
        <v>38</v>
      </c>
      <c r="U157" t="s">
        <v>38</v>
      </c>
      <c r="V157">
        <v>40.006799999999998</v>
      </c>
      <c r="W157">
        <v>-74.863500000000002</v>
      </c>
      <c r="X157" t="s">
        <v>39</v>
      </c>
      <c r="Y157" t="s">
        <v>361</v>
      </c>
      <c r="Z157" t="s">
        <v>34</v>
      </c>
      <c r="AA157">
        <v>0</v>
      </c>
      <c r="AB157" t="s">
        <v>41</v>
      </c>
      <c r="AC157">
        <v>8</v>
      </c>
      <c r="AE157" t="s">
        <v>53</v>
      </c>
      <c r="AF157" t="s">
        <v>54</v>
      </c>
      <c r="AG157">
        <v>0.15802099999999999</v>
      </c>
      <c r="AH157" t="s">
        <v>44</v>
      </c>
      <c r="AI157">
        <v>11188111</v>
      </c>
      <c r="AL157">
        <v>60984713</v>
      </c>
      <c r="AN157">
        <v>300</v>
      </c>
      <c r="AO157">
        <v>78509214</v>
      </c>
      <c r="AQ157">
        <v>2275050012</v>
      </c>
      <c r="AR157">
        <v>2</v>
      </c>
      <c r="AS157" t="s">
        <v>34</v>
      </c>
      <c r="AT157" t="s">
        <v>90</v>
      </c>
      <c r="AU157">
        <v>34005</v>
      </c>
      <c r="AW157" t="s">
        <v>539</v>
      </c>
      <c r="AX157">
        <v>48811</v>
      </c>
      <c r="AY157" t="s">
        <v>37</v>
      </c>
      <c r="AZ157" t="s">
        <v>38</v>
      </c>
      <c r="BC157" t="s">
        <v>38</v>
      </c>
      <c r="BD157">
        <v>40.006799999999998</v>
      </c>
      <c r="BE157">
        <v>-74.863500000000002</v>
      </c>
      <c r="BF157" t="s">
        <v>39</v>
      </c>
      <c r="BG157" t="s">
        <v>361</v>
      </c>
      <c r="BH157" t="s">
        <v>34</v>
      </c>
      <c r="BI157">
        <v>0</v>
      </c>
      <c r="BJ157" t="s">
        <v>41</v>
      </c>
      <c r="BK157">
        <v>8</v>
      </c>
      <c r="BM157" t="s">
        <v>51</v>
      </c>
      <c r="BN157" t="s">
        <v>52</v>
      </c>
      <c r="BO157">
        <v>5.3417999999999998E-3</v>
      </c>
      <c r="BP157" t="s">
        <v>44</v>
      </c>
      <c r="BQ157">
        <v>11188111</v>
      </c>
      <c r="BT157">
        <v>60984713</v>
      </c>
      <c r="BV157">
        <v>300</v>
      </c>
      <c r="BW157">
        <v>78509214</v>
      </c>
      <c r="BY157">
        <v>2275050012</v>
      </c>
      <c r="BZ157">
        <v>2</v>
      </c>
      <c r="CA157" t="s">
        <v>34</v>
      </c>
      <c r="CB157" t="s">
        <v>90</v>
      </c>
      <c r="CC157">
        <v>34005</v>
      </c>
      <c r="CE157" t="s">
        <v>539</v>
      </c>
      <c r="CF157">
        <v>48811</v>
      </c>
      <c r="CG157" t="s">
        <v>37</v>
      </c>
      <c r="CH157" t="s">
        <v>38</v>
      </c>
      <c r="CK157" t="s">
        <v>38</v>
      </c>
      <c r="CL157">
        <v>40.006799999999998</v>
      </c>
      <c r="CM157">
        <v>-74.863500000000002</v>
      </c>
      <c r="CN157" t="s">
        <v>39</v>
      </c>
      <c r="CO157" t="s">
        <v>361</v>
      </c>
      <c r="CP157" t="s">
        <v>34</v>
      </c>
      <c r="CQ157">
        <v>0</v>
      </c>
      <c r="CR157" t="s">
        <v>41</v>
      </c>
      <c r="CS157">
        <v>8</v>
      </c>
      <c r="CU157" t="s">
        <v>49</v>
      </c>
      <c r="CV157" t="s">
        <v>50</v>
      </c>
      <c r="CW157">
        <v>3.9055499999999998E-3</v>
      </c>
      <c r="CX157" t="s">
        <v>44</v>
      </c>
      <c r="CY157">
        <v>11188111</v>
      </c>
      <c r="DB157">
        <v>60984713</v>
      </c>
      <c r="DD157">
        <v>300</v>
      </c>
      <c r="DE157">
        <v>78509214</v>
      </c>
      <c r="DG157">
        <v>2275050012</v>
      </c>
      <c r="DH157">
        <v>2</v>
      </c>
      <c r="DI157" t="s">
        <v>34</v>
      </c>
      <c r="DJ157" t="s">
        <v>90</v>
      </c>
      <c r="DK157">
        <v>34005</v>
      </c>
      <c r="DM157" t="s">
        <v>539</v>
      </c>
      <c r="DN157">
        <v>48811</v>
      </c>
      <c r="DO157" t="s">
        <v>37</v>
      </c>
      <c r="DP157" t="s">
        <v>38</v>
      </c>
      <c r="DS157" t="s">
        <v>38</v>
      </c>
      <c r="DT157">
        <v>40.006799999999998</v>
      </c>
      <c r="DU157">
        <v>-74.863500000000002</v>
      </c>
      <c r="DV157" t="s">
        <v>39</v>
      </c>
      <c r="DW157" t="s">
        <v>361</v>
      </c>
      <c r="DX157" t="s">
        <v>34</v>
      </c>
      <c r="DY157">
        <v>0</v>
      </c>
      <c r="DZ157" t="s">
        <v>41</v>
      </c>
      <c r="EA157">
        <v>8</v>
      </c>
      <c r="EC157" t="s">
        <v>47</v>
      </c>
      <c r="ED157" t="s">
        <v>48</v>
      </c>
      <c r="EE157">
        <v>3.8118200000000001E-3</v>
      </c>
      <c r="EF157" t="s">
        <v>44</v>
      </c>
      <c r="EG157">
        <v>11188111</v>
      </c>
      <c r="EJ157">
        <v>60984713</v>
      </c>
      <c r="EL157">
        <v>300</v>
      </c>
      <c r="EM157">
        <v>78509214</v>
      </c>
      <c r="EO157">
        <v>2275050012</v>
      </c>
      <c r="EP157">
        <v>2</v>
      </c>
      <c r="EQ157" t="s">
        <v>34</v>
      </c>
      <c r="ER157" t="s">
        <v>90</v>
      </c>
      <c r="ES157">
        <v>34005</v>
      </c>
      <c r="EU157" t="s">
        <v>539</v>
      </c>
      <c r="EV157">
        <v>48811</v>
      </c>
      <c r="EW157" t="s">
        <v>37</v>
      </c>
      <c r="EX157" t="s">
        <v>38</v>
      </c>
      <c r="FA157" t="s">
        <v>38</v>
      </c>
      <c r="FB157">
        <v>40.006799999999998</v>
      </c>
      <c r="FC157">
        <v>-74.863500000000002</v>
      </c>
      <c r="FD157" t="s">
        <v>39</v>
      </c>
      <c r="FE157" t="s">
        <v>361</v>
      </c>
      <c r="FF157" t="s">
        <v>34</v>
      </c>
      <c r="FG157">
        <v>0</v>
      </c>
      <c r="FH157" t="s">
        <v>41</v>
      </c>
      <c r="FI157">
        <v>8</v>
      </c>
      <c r="FK157" t="s">
        <v>45</v>
      </c>
      <c r="FL157" t="s">
        <v>46</v>
      </c>
      <c r="FM157">
        <v>1.2140199999999999E-3</v>
      </c>
      <c r="FN157" t="s">
        <v>44</v>
      </c>
      <c r="FO157">
        <v>11188111</v>
      </c>
      <c r="FR157">
        <v>60984713</v>
      </c>
      <c r="FT157">
        <v>300</v>
      </c>
      <c r="FU157">
        <v>78509214</v>
      </c>
      <c r="FW157">
        <v>2275050012</v>
      </c>
      <c r="FX157">
        <v>2</v>
      </c>
      <c r="FY157" t="s">
        <v>34</v>
      </c>
      <c r="FZ157" t="s">
        <v>90</v>
      </c>
      <c r="GA157">
        <v>34005</v>
      </c>
      <c r="GC157" t="s">
        <v>539</v>
      </c>
      <c r="GD157">
        <v>48811</v>
      </c>
      <c r="GE157" t="s">
        <v>37</v>
      </c>
      <c r="GF157" t="s">
        <v>38</v>
      </c>
      <c r="GI157" t="s">
        <v>38</v>
      </c>
      <c r="GJ157">
        <v>40.006799999999998</v>
      </c>
      <c r="GK157">
        <v>-74.863500000000002</v>
      </c>
      <c r="GL157" t="s">
        <v>39</v>
      </c>
      <c r="GM157" t="s">
        <v>361</v>
      </c>
      <c r="GN157" t="s">
        <v>34</v>
      </c>
      <c r="GO157">
        <v>0</v>
      </c>
      <c r="GP157" t="s">
        <v>41</v>
      </c>
      <c r="GQ157">
        <v>8</v>
      </c>
      <c r="GS157" t="s">
        <v>42</v>
      </c>
      <c r="GT157" t="s">
        <v>43</v>
      </c>
      <c r="GU157">
        <v>1.1376499999999999E-2</v>
      </c>
      <c r="GV157" t="s">
        <v>44</v>
      </c>
    </row>
    <row r="158" spans="1:204" x14ac:dyDescent="0.25">
      <c r="A158">
        <v>12318911</v>
      </c>
      <c r="D158">
        <v>61748913</v>
      </c>
      <c r="F158">
        <v>300</v>
      </c>
      <c r="G158">
        <v>80023914</v>
      </c>
      <c r="I158">
        <v>2275050011</v>
      </c>
      <c r="J158">
        <v>2</v>
      </c>
      <c r="K158" t="s">
        <v>34</v>
      </c>
      <c r="L158" t="s">
        <v>90</v>
      </c>
      <c r="M158">
        <v>34005</v>
      </c>
      <c r="O158" t="s">
        <v>243</v>
      </c>
      <c r="P158">
        <v>48811</v>
      </c>
      <c r="Q158" t="s">
        <v>37</v>
      </c>
      <c r="R158" t="s">
        <v>38</v>
      </c>
      <c r="U158" t="s">
        <v>38</v>
      </c>
      <c r="V158">
        <v>40.073700000000002</v>
      </c>
      <c r="W158">
        <v>-74.874600000000001</v>
      </c>
      <c r="X158" t="s">
        <v>39</v>
      </c>
      <c r="Y158" t="s">
        <v>244</v>
      </c>
      <c r="Z158" t="s">
        <v>34</v>
      </c>
      <c r="AA158">
        <v>0</v>
      </c>
      <c r="AB158" t="s">
        <v>41</v>
      </c>
      <c r="AC158">
        <v>8</v>
      </c>
      <c r="AE158" t="s">
        <v>53</v>
      </c>
      <c r="AF158" t="s">
        <v>54</v>
      </c>
      <c r="AG158">
        <v>0.108126</v>
      </c>
      <c r="AH158" t="s">
        <v>44</v>
      </c>
      <c r="AI158">
        <v>12318911</v>
      </c>
      <c r="AL158">
        <v>61748913</v>
      </c>
      <c r="AN158">
        <v>300</v>
      </c>
      <c r="AO158">
        <v>80023914</v>
      </c>
      <c r="AQ158">
        <v>2275050011</v>
      </c>
      <c r="AR158">
        <v>2</v>
      </c>
      <c r="AS158" t="s">
        <v>34</v>
      </c>
      <c r="AT158" t="s">
        <v>90</v>
      </c>
      <c r="AU158">
        <v>34005</v>
      </c>
      <c r="AW158" t="s">
        <v>243</v>
      </c>
      <c r="AX158">
        <v>48811</v>
      </c>
      <c r="AY158" t="s">
        <v>37</v>
      </c>
      <c r="AZ158" t="s">
        <v>38</v>
      </c>
      <c r="BC158" t="s">
        <v>38</v>
      </c>
      <c r="BD158">
        <v>40.073700000000002</v>
      </c>
      <c r="BE158">
        <v>-74.874600000000001</v>
      </c>
      <c r="BF158" t="s">
        <v>39</v>
      </c>
      <c r="BG158" t="s">
        <v>244</v>
      </c>
      <c r="BH158" t="s">
        <v>34</v>
      </c>
      <c r="BI158">
        <v>0</v>
      </c>
      <c r="BJ158" t="s">
        <v>41</v>
      </c>
      <c r="BK158">
        <v>8</v>
      </c>
      <c r="BM158" t="s">
        <v>51</v>
      </c>
      <c r="BN158" t="s">
        <v>52</v>
      </c>
      <c r="BO158">
        <v>5.8500000000000002E-4</v>
      </c>
      <c r="BP158" t="s">
        <v>44</v>
      </c>
      <c r="BQ158">
        <v>12318911</v>
      </c>
      <c r="BT158">
        <v>61748913</v>
      </c>
      <c r="BV158">
        <v>300</v>
      </c>
      <c r="BW158">
        <v>80023914</v>
      </c>
      <c r="BY158">
        <v>2275050011</v>
      </c>
      <c r="BZ158">
        <v>2</v>
      </c>
      <c r="CA158" t="s">
        <v>34</v>
      </c>
      <c r="CB158" t="s">
        <v>90</v>
      </c>
      <c r="CC158">
        <v>34005</v>
      </c>
      <c r="CE158" t="s">
        <v>243</v>
      </c>
      <c r="CF158">
        <v>48811</v>
      </c>
      <c r="CG158" t="s">
        <v>37</v>
      </c>
      <c r="CH158" t="s">
        <v>38</v>
      </c>
      <c r="CK158" t="s">
        <v>38</v>
      </c>
      <c r="CL158">
        <v>40.073700000000002</v>
      </c>
      <c r="CM158">
        <v>-74.874600000000001</v>
      </c>
      <c r="CN158" t="s">
        <v>39</v>
      </c>
      <c r="CO158" t="s">
        <v>244</v>
      </c>
      <c r="CP158" t="s">
        <v>34</v>
      </c>
      <c r="CQ158">
        <v>0</v>
      </c>
      <c r="CR158" t="s">
        <v>41</v>
      </c>
      <c r="CS158">
        <v>8</v>
      </c>
      <c r="CU158" t="s">
        <v>49</v>
      </c>
      <c r="CV158" t="s">
        <v>50</v>
      </c>
      <c r="CW158">
        <v>2.1302999999999999E-3</v>
      </c>
      <c r="CX158" t="s">
        <v>44</v>
      </c>
      <c r="CY158">
        <v>12318911</v>
      </c>
      <c r="DB158">
        <v>61748913</v>
      </c>
      <c r="DD158">
        <v>300</v>
      </c>
      <c r="DE158">
        <v>80023914</v>
      </c>
      <c r="DG158">
        <v>2275050011</v>
      </c>
      <c r="DH158">
        <v>2</v>
      </c>
      <c r="DI158" t="s">
        <v>34</v>
      </c>
      <c r="DJ158" t="s">
        <v>90</v>
      </c>
      <c r="DK158">
        <v>34005</v>
      </c>
      <c r="DM158" t="s">
        <v>243</v>
      </c>
      <c r="DN158">
        <v>48811</v>
      </c>
      <c r="DO158" t="s">
        <v>37</v>
      </c>
      <c r="DP158" t="s">
        <v>38</v>
      </c>
      <c r="DS158" t="s">
        <v>38</v>
      </c>
      <c r="DT158">
        <v>40.073700000000002</v>
      </c>
      <c r="DU158">
        <v>-74.874600000000001</v>
      </c>
      <c r="DV158" t="s">
        <v>39</v>
      </c>
      <c r="DW158" t="s">
        <v>244</v>
      </c>
      <c r="DX158" t="s">
        <v>34</v>
      </c>
      <c r="DY158">
        <v>0</v>
      </c>
      <c r="DZ158" t="s">
        <v>41</v>
      </c>
      <c r="EA158">
        <v>8</v>
      </c>
      <c r="EC158" t="s">
        <v>47</v>
      </c>
      <c r="ED158" t="s">
        <v>48</v>
      </c>
      <c r="EE158">
        <v>1.4699100000000001E-3</v>
      </c>
      <c r="EF158" t="s">
        <v>44</v>
      </c>
      <c r="EG158">
        <v>12318911</v>
      </c>
      <c r="EJ158">
        <v>61748913</v>
      </c>
      <c r="EL158">
        <v>300</v>
      </c>
      <c r="EM158">
        <v>80023914</v>
      </c>
      <c r="EO158">
        <v>2275050011</v>
      </c>
      <c r="EP158">
        <v>2</v>
      </c>
      <c r="EQ158" t="s">
        <v>34</v>
      </c>
      <c r="ER158" t="s">
        <v>90</v>
      </c>
      <c r="ES158">
        <v>34005</v>
      </c>
      <c r="EU158" t="s">
        <v>243</v>
      </c>
      <c r="EV158">
        <v>48811</v>
      </c>
      <c r="EW158" t="s">
        <v>37</v>
      </c>
      <c r="EX158" t="s">
        <v>38</v>
      </c>
      <c r="FA158" t="s">
        <v>38</v>
      </c>
      <c r="FB158">
        <v>40.073700000000002</v>
      </c>
      <c r="FC158">
        <v>-74.874600000000001</v>
      </c>
      <c r="FD158" t="s">
        <v>39</v>
      </c>
      <c r="FE158" t="s">
        <v>244</v>
      </c>
      <c r="FF158" t="s">
        <v>34</v>
      </c>
      <c r="FG158">
        <v>0</v>
      </c>
      <c r="FH158" t="s">
        <v>41</v>
      </c>
      <c r="FI158">
        <v>8</v>
      </c>
      <c r="FK158" t="s">
        <v>45</v>
      </c>
      <c r="FL158" t="s">
        <v>46</v>
      </c>
      <c r="FM158">
        <v>9.0000000000000006E-5</v>
      </c>
      <c r="FN158" t="s">
        <v>44</v>
      </c>
      <c r="FO158">
        <v>12318911</v>
      </c>
      <c r="FR158">
        <v>61748913</v>
      </c>
      <c r="FT158">
        <v>300</v>
      </c>
      <c r="FU158">
        <v>80023914</v>
      </c>
      <c r="FW158">
        <v>2275050011</v>
      </c>
      <c r="FX158">
        <v>2</v>
      </c>
      <c r="FY158" t="s">
        <v>34</v>
      </c>
      <c r="FZ158" t="s">
        <v>90</v>
      </c>
      <c r="GA158">
        <v>34005</v>
      </c>
      <c r="GC158" t="s">
        <v>243</v>
      </c>
      <c r="GD158">
        <v>48811</v>
      </c>
      <c r="GE158" t="s">
        <v>37</v>
      </c>
      <c r="GF158" t="s">
        <v>38</v>
      </c>
      <c r="GI158" t="s">
        <v>38</v>
      </c>
      <c r="GJ158">
        <v>40.073700000000002</v>
      </c>
      <c r="GK158">
        <v>-74.874600000000001</v>
      </c>
      <c r="GL158" t="s">
        <v>39</v>
      </c>
      <c r="GM158" t="s">
        <v>244</v>
      </c>
      <c r="GN158" t="s">
        <v>34</v>
      </c>
      <c r="GO158">
        <v>0</v>
      </c>
      <c r="GP158" t="s">
        <v>41</v>
      </c>
      <c r="GQ158">
        <v>8</v>
      </c>
      <c r="GS158" t="s">
        <v>42</v>
      </c>
      <c r="GT158" t="s">
        <v>43</v>
      </c>
      <c r="GU158">
        <v>1.3542700000000001E-3</v>
      </c>
      <c r="GV158" t="s">
        <v>44</v>
      </c>
    </row>
    <row r="159" spans="1:204" x14ac:dyDescent="0.25">
      <c r="A159">
        <v>12318911</v>
      </c>
      <c r="D159">
        <v>61748913</v>
      </c>
      <c r="F159">
        <v>300</v>
      </c>
      <c r="G159">
        <v>80024014</v>
      </c>
      <c r="I159">
        <v>2275050012</v>
      </c>
      <c r="J159">
        <v>2</v>
      </c>
      <c r="K159" t="s">
        <v>34</v>
      </c>
      <c r="L159" t="s">
        <v>90</v>
      </c>
      <c r="M159">
        <v>34005</v>
      </c>
      <c r="O159" t="s">
        <v>243</v>
      </c>
      <c r="P159">
        <v>48811</v>
      </c>
      <c r="Q159" t="s">
        <v>37</v>
      </c>
      <c r="R159" t="s">
        <v>38</v>
      </c>
      <c r="U159" t="s">
        <v>38</v>
      </c>
      <c r="V159">
        <v>40.073700000000002</v>
      </c>
      <c r="W159">
        <v>-74.874600000000001</v>
      </c>
      <c r="X159" t="s">
        <v>39</v>
      </c>
      <c r="Y159" t="s">
        <v>244</v>
      </c>
      <c r="Z159" t="s">
        <v>34</v>
      </c>
      <c r="AA159">
        <v>0</v>
      </c>
      <c r="AB159" t="s">
        <v>41</v>
      </c>
      <c r="AC159">
        <v>8</v>
      </c>
      <c r="AE159" t="s">
        <v>53</v>
      </c>
      <c r="AF159" t="s">
        <v>54</v>
      </c>
      <c r="AG159">
        <v>0.15802099999999999</v>
      </c>
      <c r="AH159" t="s">
        <v>44</v>
      </c>
      <c r="AI159">
        <v>12318911</v>
      </c>
      <c r="AL159">
        <v>61748913</v>
      </c>
      <c r="AN159">
        <v>300</v>
      </c>
      <c r="AO159">
        <v>80024014</v>
      </c>
      <c r="AQ159">
        <v>2275050012</v>
      </c>
      <c r="AR159">
        <v>2</v>
      </c>
      <c r="AS159" t="s">
        <v>34</v>
      </c>
      <c r="AT159" t="s">
        <v>90</v>
      </c>
      <c r="AU159">
        <v>34005</v>
      </c>
      <c r="AW159" t="s">
        <v>243</v>
      </c>
      <c r="AX159">
        <v>48811</v>
      </c>
      <c r="AY159" t="s">
        <v>37</v>
      </c>
      <c r="AZ159" t="s">
        <v>38</v>
      </c>
      <c r="BC159" t="s">
        <v>38</v>
      </c>
      <c r="BD159">
        <v>40.073700000000002</v>
      </c>
      <c r="BE159">
        <v>-74.874600000000001</v>
      </c>
      <c r="BF159" t="s">
        <v>39</v>
      </c>
      <c r="BG159" t="s">
        <v>244</v>
      </c>
      <c r="BH159" t="s">
        <v>34</v>
      </c>
      <c r="BI159">
        <v>0</v>
      </c>
      <c r="BJ159" t="s">
        <v>41</v>
      </c>
      <c r="BK159">
        <v>8</v>
      </c>
      <c r="BM159" t="s">
        <v>51</v>
      </c>
      <c r="BN159" t="s">
        <v>52</v>
      </c>
      <c r="BO159">
        <v>5.3417999999999998E-3</v>
      </c>
      <c r="BP159" t="s">
        <v>44</v>
      </c>
      <c r="BQ159">
        <v>12318911</v>
      </c>
      <c r="BT159">
        <v>61748913</v>
      </c>
      <c r="BV159">
        <v>300</v>
      </c>
      <c r="BW159">
        <v>80024014</v>
      </c>
      <c r="BY159">
        <v>2275050012</v>
      </c>
      <c r="BZ159">
        <v>2</v>
      </c>
      <c r="CA159" t="s">
        <v>34</v>
      </c>
      <c r="CB159" t="s">
        <v>90</v>
      </c>
      <c r="CC159">
        <v>34005</v>
      </c>
      <c r="CE159" t="s">
        <v>243</v>
      </c>
      <c r="CF159">
        <v>48811</v>
      </c>
      <c r="CG159" t="s">
        <v>37</v>
      </c>
      <c r="CH159" t="s">
        <v>38</v>
      </c>
      <c r="CK159" t="s">
        <v>38</v>
      </c>
      <c r="CL159">
        <v>40.073700000000002</v>
      </c>
      <c r="CM159">
        <v>-74.874600000000001</v>
      </c>
      <c r="CN159" t="s">
        <v>39</v>
      </c>
      <c r="CO159" t="s">
        <v>244</v>
      </c>
      <c r="CP159" t="s">
        <v>34</v>
      </c>
      <c r="CQ159">
        <v>0</v>
      </c>
      <c r="CR159" t="s">
        <v>41</v>
      </c>
      <c r="CS159">
        <v>8</v>
      </c>
      <c r="CU159" t="s">
        <v>49</v>
      </c>
      <c r="CV159" t="s">
        <v>50</v>
      </c>
      <c r="CW159">
        <v>3.9055499999999998E-3</v>
      </c>
      <c r="CX159" t="s">
        <v>44</v>
      </c>
      <c r="CY159">
        <v>12318911</v>
      </c>
      <c r="DB159">
        <v>61748913</v>
      </c>
      <c r="DD159">
        <v>300</v>
      </c>
      <c r="DE159">
        <v>80024014</v>
      </c>
      <c r="DG159">
        <v>2275050012</v>
      </c>
      <c r="DH159">
        <v>2</v>
      </c>
      <c r="DI159" t="s">
        <v>34</v>
      </c>
      <c r="DJ159" t="s">
        <v>90</v>
      </c>
      <c r="DK159">
        <v>34005</v>
      </c>
      <c r="DM159" t="s">
        <v>243</v>
      </c>
      <c r="DN159">
        <v>48811</v>
      </c>
      <c r="DO159" t="s">
        <v>37</v>
      </c>
      <c r="DP159" t="s">
        <v>38</v>
      </c>
      <c r="DS159" t="s">
        <v>38</v>
      </c>
      <c r="DT159">
        <v>40.073700000000002</v>
      </c>
      <c r="DU159">
        <v>-74.874600000000001</v>
      </c>
      <c r="DV159" t="s">
        <v>39</v>
      </c>
      <c r="DW159" t="s">
        <v>244</v>
      </c>
      <c r="DX159" t="s">
        <v>34</v>
      </c>
      <c r="DY159">
        <v>0</v>
      </c>
      <c r="DZ159" t="s">
        <v>41</v>
      </c>
      <c r="EA159">
        <v>8</v>
      </c>
      <c r="EC159" t="s">
        <v>47</v>
      </c>
      <c r="ED159" t="s">
        <v>48</v>
      </c>
      <c r="EE159">
        <v>3.8118200000000001E-3</v>
      </c>
      <c r="EF159" t="s">
        <v>44</v>
      </c>
      <c r="EG159">
        <v>12318911</v>
      </c>
      <c r="EJ159">
        <v>61748913</v>
      </c>
      <c r="EL159">
        <v>300</v>
      </c>
      <c r="EM159">
        <v>80024014</v>
      </c>
      <c r="EO159">
        <v>2275050012</v>
      </c>
      <c r="EP159">
        <v>2</v>
      </c>
      <c r="EQ159" t="s">
        <v>34</v>
      </c>
      <c r="ER159" t="s">
        <v>90</v>
      </c>
      <c r="ES159">
        <v>34005</v>
      </c>
      <c r="EU159" t="s">
        <v>243</v>
      </c>
      <c r="EV159">
        <v>48811</v>
      </c>
      <c r="EW159" t="s">
        <v>37</v>
      </c>
      <c r="EX159" t="s">
        <v>38</v>
      </c>
      <c r="FA159" t="s">
        <v>38</v>
      </c>
      <c r="FB159">
        <v>40.073700000000002</v>
      </c>
      <c r="FC159">
        <v>-74.874600000000001</v>
      </c>
      <c r="FD159" t="s">
        <v>39</v>
      </c>
      <c r="FE159" t="s">
        <v>244</v>
      </c>
      <c r="FF159" t="s">
        <v>34</v>
      </c>
      <c r="FG159">
        <v>0</v>
      </c>
      <c r="FH159" t="s">
        <v>41</v>
      </c>
      <c r="FI159">
        <v>8</v>
      </c>
      <c r="FK159" t="s">
        <v>45</v>
      </c>
      <c r="FL159" t="s">
        <v>46</v>
      </c>
      <c r="FM159">
        <v>1.2140199999999999E-3</v>
      </c>
      <c r="FN159" t="s">
        <v>44</v>
      </c>
      <c r="FO159">
        <v>12318911</v>
      </c>
      <c r="FR159">
        <v>61748913</v>
      </c>
      <c r="FT159">
        <v>300</v>
      </c>
      <c r="FU159">
        <v>80024014</v>
      </c>
      <c r="FW159">
        <v>2275050012</v>
      </c>
      <c r="FX159">
        <v>2</v>
      </c>
      <c r="FY159" t="s">
        <v>34</v>
      </c>
      <c r="FZ159" t="s">
        <v>90</v>
      </c>
      <c r="GA159">
        <v>34005</v>
      </c>
      <c r="GC159" t="s">
        <v>243</v>
      </c>
      <c r="GD159">
        <v>48811</v>
      </c>
      <c r="GE159" t="s">
        <v>37</v>
      </c>
      <c r="GF159" t="s">
        <v>38</v>
      </c>
      <c r="GI159" t="s">
        <v>38</v>
      </c>
      <c r="GJ159">
        <v>40.073700000000002</v>
      </c>
      <c r="GK159">
        <v>-74.874600000000001</v>
      </c>
      <c r="GL159" t="s">
        <v>39</v>
      </c>
      <c r="GM159" t="s">
        <v>244</v>
      </c>
      <c r="GN159" t="s">
        <v>34</v>
      </c>
      <c r="GO159">
        <v>0</v>
      </c>
      <c r="GP159" t="s">
        <v>41</v>
      </c>
      <c r="GQ159">
        <v>8</v>
      </c>
      <c r="GS159" t="s">
        <v>42</v>
      </c>
      <c r="GT159" t="s">
        <v>43</v>
      </c>
      <c r="GU159">
        <v>1.1376499999999999E-2</v>
      </c>
      <c r="GV159" t="s">
        <v>44</v>
      </c>
    </row>
    <row r="160" spans="1:204" x14ac:dyDescent="0.25">
      <c r="A160">
        <v>12319411</v>
      </c>
      <c r="D160">
        <v>61749413</v>
      </c>
      <c r="F160">
        <v>300</v>
      </c>
      <c r="G160">
        <v>80024914</v>
      </c>
      <c r="I160">
        <v>2275050011</v>
      </c>
      <c r="J160">
        <v>2</v>
      </c>
      <c r="K160" t="s">
        <v>34</v>
      </c>
      <c r="L160" t="s">
        <v>90</v>
      </c>
      <c r="M160">
        <v>34005</v>
      </c>
      <c r="O160" t="s">
        <v>270</v>
      </c>
      <c r="P160">
        <v>48811</v>
      </c>
      <c r="Q160" t="s">
        <v>37</v>
      </c>
      <c r="R160" t="s">
        <v>38</v>
      </c>
      <c r="U160" t="s">
        <v>38</v>
      </c>
      <c r="V160">
        <v>40.037100000000002</v>
      </c>
      <c r="W160">
        <v>-74.843199999999996</v>
      </c>
      <c r="X160" t="s">
        <v>39</v>
      </c>
      <c r="Y160" t="s">
        <v>191</v>
      </c>
      <c r="Z160" t="s">
        <v>34</v>
      </c>
      <c r="AA160">
        <v>0</v>
      </c>
      <c r="AB160" t="s">
        <v>41</v>
      </c>
      <c r="AC160">
        <v>8</v>
      </c>
      <c r="AE160" t="s">
        <v>53</v>
      </c>
      <c r="AF160" t="s">
        <v>54</v>
      </c>
      <c r="AG160">
        <v>0.108126</v>
      </c>
      <c r="AH160" t="s">
        <v>44</v>
      </c>
      <c r="AI160">
        <v>12319411</v>
      </c>
      <c r="AL160">
        <v>61749413</v>
      </c>
      <c r="AN160">
        <v>300</v>
      </c>
      <c r="AO160">
        <v>80024914</v>
      </c>
      <c r="AQ160">
        <v>2275050011</v>
      </c>
      <c r="AR160">
        <v>2</v>
      </c>
      <c r="AS160" t="s">
        <v>34</v>
      </c>
      <c r="AT160" t="s">
        <v>90</v>
      </c>
      <c r="AU160">
        <v>34005</v>
      </c>
      <c r="AW160" t="s">
        <v>270</v>
      </c>
      <c r="AX160">
        <v>48811</v>
      </c>
      <c r="AY160" t="s">
        <v>37</v>
      </c>
      <c r="AZ160" t="s">
        <v>38</v>
      </c>
      <c r="BC160" t="s">
        <v>38</v>
      </c>
      <c r="BD160">
        <v>40.037100000000002</v>
      </c>
      <c r="BE160">
        <v>-74.843199999999996</v>
      </c>
      <c r="BF160" t="s">
        <v>39</v>
      </c>
      <c r="BG160" t="s">
        <v>191</v>
      </c>
      <c r="BH160" t="s">
        <v>34</v>
      </c>
      <c r="BI160">
        <v>0</v>
      </c>
      <c r="BJ160" t="s">
        <v>41</v>
      </c>
      <c r="BK160">
        <v>8</v>
      </c>
      <c r="BM160" t="s">
        <v>51</v>
      </c>
      <c r="BN160" t="s">
        <v>52</v>
      </c>
      <c r="BO160">
        <v>5.8500000000000002E-4</v>
      </c>
      <c r="BP160" t="s">
        <v>44</v>
      </c>
      <c r="BQ160">
        <v>12319411</v>
      </c>
      <c r="BT160">
        <v>61749413</v>
      </c>
      <c r="BV160">
        <v>300</v>
      </c>
      <c r="BW160">
        <v>80024914</v>
      </c>
      <c r="BY160">
        <v>2275050011</v>
      </c>
      <c r="BZ160">
        <v>2</v>
      </c>
      <c r="CA160" t="s">
        <v>34</v>
      </c>
      <c r="CB160" t="s">
        <v>90</v>
      </c>
      <c r="CC160">
        <v>34005</v>
      </c>
      <c r="CE160" t="s">
        <v>270</v>
      </c>
      <c r="CF160">
        <v>48811</v>
      </c>
      <c r="CG160" t="s">
        <v>37</v>
      </c>
      <c r="CH160" t="s">
        <v>38</v>
      </c>
      <c r="CK160" t="s">
        <v>38</v>
      </c>
      <c r="CL160">
        <v>40.037100000000002</v>
      </c>
      <c r="CM160">
        <v>-74.843199999999996</v>
      </c>
      <c r="CN160" t="s">
        <v>39</v>
      </c>
      <c r="CO160" t="s">
        <v>191</v>
      </c>
      <c r="CP160" t="s">
        <v>34</v>
      </c>
      <c r="CQ160">
        <v>0</v>
      </c>
      <c r="CR160" t="s">
        <v>41</v>
      </c>
      <c r="CS160">
        <v>8</v>
      </c>
      <c r="CU160" t="s">
        <v>49</v>
      </c>
      <c r="CV160" t="s">
        <v>50</v>
      </c>
      <c r="CW160">
        <v>2.1302999999999999E-3</v>
      </c>
      <c r="CX160" t="s">
        <v>44</v>
      </c>
      <c r="CY160">
        <v>12319411</v>
      </c>
      <c r="DB160">
        <v>61749413</v>
      </c>
      <c r="DD160">
        <v>300</v>
      </c>
      <c r="DE160">
        <v>80024914</v>
      </c>
      <c r="DG160">
        <v>2275050011</v>
      </c>
      <c r="DH160">
        <v>2</v>
      </c>
      <c r="DI160" t="s">
        <v>34</v>
      </c>
      <c r="DJ160" t="s">
        <v>90</v>
      </c>
      <c r="DK160">
        <v>34005</v>
      </c>
      <c r="DM160" t="s">
        <v>270</v>
      </c>
      <c r="DN160">
        <v>48811</v>
      </c>
      <c r="DO160" t="s">
        <v>37</v>
      </c>
      <c r="DP160" t="s">
        <v>38</v>
      </c>
      <c r="DS160" t="s">
        <v>38</v>
      </c>
      <c r="DT160">
        <v>40.037100000000002</v>
      </c>
      <c r="DU160">
        <v>-74.843199999999996</v>
      </c>
      <c r="DV160" t="s">
        <v>39</v>
      </c>
      <c r="DW160" t="s">
        <v>191</v>
      </c>
      <c r="DX160" t="s">
        <v>34</v>
      </c>
      <c r="DY160">
        <v>0</v>
      </c>
      <c r="DZ160" t="s">
        <v>41</v>
      </c>
      <c r="EA160">
        <v>8</v>
      </c>
      <c r="EC160" t="s">
        <v>47</v>
      </c>
      <c r="ED160" t="s">
        <v>48</v>
      </c>
      <c r="EE160">
        <v>1.4699100000000001E-3</v>
      </c>
      <c r="EF160" t="s">
        <v>44</v>
      </c>
      <c r="EG160">
        <v>12319411</v>
      </c>
      <c r="EJ160">
        <v>61749413</v>
      </c>
      <c r="EL160">
        <v>300</v>
      </c>
      <c r="EM160">
        <v>80024914</v>
      </c>
      <c r="EO160">
        <v>2275050011</v>
      </c>
      <c r="EP160">
        <v>2</v>
      </c>
      <c r="EQ160" t="s">
        <v>34</v>
      </c>
      <c r="ER160" t="s">
        <v>90</v>
      </c>
      <c r="ES160">
        <v>34005</v>
      </c>
      <c r="EU160" t="s">
        <v>270</v>
      </c>
      <c r="EV160">
        <v>48811</v>
      </c>
      <c r="EW160" t="s">
        <v>37</v>
      </c>
      <c r="EX160" t="s">
        <v>38</v>
      </c>
      <c r="FA160" t="s">
        <v>38</v>
      </c>
      <c r="FB160">
        <v>40.037100000000002</v>
      </c>
      <c r="FC160">
        <v>-74.843199999999996</v>
      </c>
      <c r="FD160" t="s">
        <v>39</v>
      </c>
      <c r="FE160" t="s">
        <v>191</v>
      </c>
      <c r="FF160" t="s">
        <v>34</v>
      </c>
      <c r="FG160">
        <v>0</v>
      </c>
      <c r="FH160" t="s">
        <v>41</v>
      </c>
      <c r="FI160">
        <v>8</v>
      </c>
      <c r="FK160" t="s">
        <v>45</v>
      </c>
      <c r="FL160" t="s">
        <v>46</v>
      </c>
      <c r="FM160">
        <v>9.0000000000000006E-5</v>
      </c>
      <c r="FN160" t="s">
        <v>44</v>
      </c>
      <c r="FO160">
        <v>12319411</v>
      </c>
      <c r="FR160">
        <v>61749413</v>
      </c>
      <c r="FT160">
        <v>300</v>
      </c>
      <c r="FU160">
        <v>80024914</v>
      </c>
      <c r="FW160">
        <v>2275050011</v>
      </c>
      <c r="FX160">
        <v>2</v>
      </c>
      <c r="FY160" t="s">
        <v>34</v>
      </c>
      <c r="FZ160" t="s">
        <v>90</v>
      </c>
      <c r="GA160">
        <v>34005</v>
      </c>
      <c r="GC160" t="s">
        <v>270</v>
      </c>
      <c r="GD160">
        <v>48811</v>
      </c>
      <c r="GE160" t="s">
        <v>37</v>
      </c>
      <c r="GF160" t="s">
        <v>38</v>
      </c>
      <c r="GI160" t="s">
        <v>38</v>
      </c>
      <c r="GJ160">
        <v>40.037100000000002</v>
      </c>
      <c r="GK160">
        <v>-74.843199999999996</v>
      </c>
      <c r="GL160" t="s">
        <v>39</v>
      </c>
      <c r="GM160" t="s">
        <v>191</v>
      </c>
      <c r="GN160" t="s">
        <v>34</v>
      </c>
      <c r="GO160">
        <v>0</v>
      </c>
      <c r="GP160" t="s">
        <v>41</v>
      </c>
      <c r="GQ160">
        <v>8</v>
      </c>
      <c r="GS160" t="s">
        <v>42</v>
      </c>
      <c r="GT160" t="s">
        <v>43</v>
      </c>
      <c r="GU160">
        <v>1.3542700000000001E-3</v>
      </c>
      <c r="GV160" t="s">
        <v>44</v>
      </c>
    </row>
    <row r="161" spans="1:204" x14ac:dyDescent="0.25">
      <c r="A161">
        <v>12319411</v>
      </c>
      <c r="D161">
        <v>61749413</v>
      </c>
      <c r="F161">
        <v>300</v>
      </c>
      <c r="G161">
        <v>80025014</v>
      </c>
      <c r="I161">
        <v>2275050012</v>
      </c>
      <c r="J161">
        <v>2</v>
      </c>
      <c r="K161" t="s">
        <v>34</v>
      </c>
      <c r="L161" t="s">
        <v>90</v>
      </c>
      <c r="M161">
        <v>34005</v>
      </c>
      <c r="O161" t="s">
        <v>270</v>
      </c>
      <c r="P161">
        <v>48811</v>
      </c>
      <c r="Q161" t="s">
        <v>37</v>
      </c>
      <c r="R161" t="s">
        <v>38</v>
      </c>
      <c r="U161" t="s">
        <v>38</v>
      </c>
      <c r="V161">
        <v>40.037100000000002</v>
      </c>
      <c r="W161">
        <v>-74.843199999999996</v>
      </c>
      <c r="X161" t="s">
        <v>39</v>
      </c>
      <c r="Y161" t="s">
        <v>191</v>
      </c>
      <c r="Z161" t="s">
        <v>34</v>
      </c>
      <c r="AA161">
        <v>0</v>
      </c>
      <c r="AB161" t="s">
        <v>41</v>
      </c>
      <c r="AC161">
        <v>8</v>
      </c>
      <c r="AE161" t="s">
        <v>53</v>
      </c>
      <c r="AF161" t="s">
        <v>54</v>
      </c>
      <c r="AG161">
        <v>0.15802099999999999</v>
      </c>
      <c r="AH161" t="s">
        <v>44</v>
      </c>
      <c r="AI161">
        <v>12319411</v>
      </c>
      <c r="AL161">
        <v>61749413</v>
      </c>
      <c r="AN161">
        <v>300</v>
      </c>
      <c r="AO161">
        <v>80025014</v>
      </c>
      <c r="AQ161">
        <v>2275050012</v>
      </c>
      <c r="AR161">
        <v>2</v>
      </c>
      <c r="AS161" t="s">
        <v>34</v>
      </c>
      <c r="AT161" t="s">
        <v>90</v>
      </c>
      <c r="AU161">
        <v>34005</v>
      </c>
      <c r="AW161" t="s">
        <v>270</v>
      </c>
      <c r="AX161">
        <v>48811</v>
      </c>
      <c r="AY161" t="s">
        <v>37</v>
      </c>
      <c r="AZ161" t="s">
        <v>38</v>
      </c>
      <c r="BC161" t="s">
        <v>38</v>
      </c>
      <c r="BD161">
        <v>40.037100000000002</v>
      </c>
      <c r="BE161">
        <v>-74.843199999999996</v>
      </c>
      <c r="BF161" t="s">
        <v>39</v>
      </c>
      <c r="BG161" t="s">
        <v>191</v>
      </c>
      <c r="BH161" t="s">
        <v>34</v>
      </c>
      <c r="BI161">
        <v>0</v>
      </c>
      <c r="BJ161" t="s">
        <v>41</v>
      </c>
      <c r="BK161">
        <v>8</v>
      </c>
      <c r="BM161" t="s">
        <v>51</v>
      </c>
      <c r="BN161" t="s">
        <v>52</v>
      </c>
      <c r="BO161">
        <v>5.3417999999999998E-3</v>
      </c>
      <c r="BP161" t="s">
        <v>44</v>
      </c>
      <c r="BQ161">
        <v>12319411</v>
      </c>
      <c r="BT161">
        <v>61749413</v>
      </c>
      <c r="BV161">
        <v>300</v>
      </c>
      <c r="BW161">
        <v>80025014</v>
      </c>
      <c r="BY161">
        <v>2275050012</v>
      </c>
      <c r="BZ161">
        <v>2</v>
      </c>
      <c r="CA161" t="s">
        <v>34</v>
      </c>
      <c r="CB161" t="s">
        <v>90</v>
      </c>
      <c r="CC161">
        <v>34005</v>
      </c>
      <c r="CE161" t="s">
        <v>270</v>
      </c>
      <c r="CF161">
        <v>48811</v>
      </c>
      <c r="CG161" t="s">
        <v>37</v>
      </c>
      <c r="CH161" t="s">
        <v>38</v>
      </c>
      <c r="CK161" t="s">
        <v>38</v>
      </c>
      <c r="CL161">
        <v>40.037100000000002</v>
      </c>
      <c r="CM161">
        <v>-74.843199999999996</v>
      </c>
      <c r="CN161" t="s">
        <v>39</v>
      </c>
      <c r="CO161" t="s">
        <v>191</v>
      </c>
      <c r="CP161" t="s">
        <v>34</v>
      </c>
      <c r="CQ161">
        <v>0</v>
      </c>
      <c r="CR161" t="s">
        <v>41</v>
      </c>
      <c r="CS161">
        <v>8</v>
      </c>
      <c r="CU161" t="s">
        <v>49</v>
      </c>
      <c r="CV161" t="s">
        <v>50</v>
      </c>
      <c r="CW161">
        <v>3.9055499999999998E-3</v>
      </c>
      <c r="CX161" t="s">
        <v>44</v>
      </c>
      <c r="CY161">
        <v>12319411</v>
      </c>
      <c r="DB161">
        <v>61749413</v>
      </c>
      <c r="DD161">
        <v>300</v>
      </c>
      <c r="DE161">
        <v>80025014</v>
      </c>
      <c r="DG161">
        <v>2275050012</v>
      </c>
      <c r="DH161">
        <v>2</v>
      </c>
      <c r="DI161" t="s">
        <v>34</v>
      </c>
      <c r="DJ161" t="s">
        <v>90</v>
      </c>
      <c r="DK161">
        <v>34005</v>
      </c>
      <c r="DM161" t="s">
        <v>270</v>
      </c>
      <c r="DN161">
        <v>48811</v>
      </c>
      <c r="DO161" t="s">
        <v>37</v>
      </c>
      <c r="DP161" t="s">
        <v>38</v>
      </c>
      <c r="DS161" t="s">
        <v>38</v>
      </c>
      <c r="DT161">
        <v>40.037100000000002</v>
      </c>
      <c r="DU161">
        <v>-74.843199999999996</v>
      </c>
      <c r="DV161" t="s">
        <v>39</v>
      </c>
      <c r="DW161" t="s">
        <v>191</v>
      </c>
      <c r="DX161" t="s">
        <v>34</v>
      </c>
      <c r="DY161">
        <v>0</v>
      </c>
      <c r="DZ161" t="s">
        <v>41</v>
      </c>
      <c r="EA161">
        <v>8</v>
      </c>
      <c r="EC161" t="s">
        <v>47</v>
      </c>
      <c r="ED161" t="s">
        <v>48</v>
      </c>
      <c r="EE161">
        <v>3.8118200000000001E-3</v>
      </c>
      <c r="EF161" t="s">
        <v>44</v>
      </c>
      <c r="EG161">
        <v>12319411</v>
      </c>
      <c r="EJ161">
        <v>61749413</v>
      </c>
      <c r="EL161">
        <v>300</v>
      </c>
      <c r="EM161">
        <v>80025014</v>
      </c>
      <c r="EO161">
        <v>2275050012</v>
      </c>
      <c r="EP161">
        <v>2</v>
      </c>
      <c r="EQ161" t="s">
        <v>34</v>
      </c>
      <c r="ER161" t="s">
        <v>90</v>
      </c>
      <c r="ES161">
        <v>34005</v>
      </c>
      <c r="EU161" t="s">
        <v>270</v>
      </c>
      <c r="EV161">
        <v>48811</v>
      </c>
      <c r="EW161" t="s">
        <v>37</v>
      </c>
      <c r="EX161" t="s">
        <v>38</v>
      </c>
      <c r="FA161" t="s">
        <v>38</v>
      </c>
      <c r="FB161">
        <v>40.037100000000002</v>
      </c>
      <c r="FC161">
        <v>-74.843199999999996</v>
      </c>
      <c r="FD161" t="s">
        <v>39</v>
      </c>
      <c r="FE161" t="s">
        <v>191</v>
      </c>
      <c r="FF161" t="s">
        <v>34</v>
      </c>
      <c r="FG161">
        <v>0</v>
      </c>
      <c r="FH161" t="s">
        <v>41</v>
      </c>
      <c r="FI161">
        <v>8</v>
      </c>
      <c r="FK161" t="s">
        <v>45</v>
      </c>
      <c r="FL161" t="s">
        <v>46</v>
      </c>
      <c r="FM161">
        <v>1.2140199999999999E-3</v>
      </c>
      <c r="FN161" t="s">
        <v>44</v>
      </c>
      <c r="FO161">
        <v>12319411</v>
      </c>
      <c r="FR161">
        <v>61749413</v>
      </c>
      <c r="FT161">
        <v>300</v>
      </c>
      <c r="FU161">
        <v>80025014</v>
      </c>
      <c r="FW161">
        <v>2275050012</v>
      </c>
      <c r="FX161">
        <v>2</v>
      </c>
      <c r="FY161" t="s">
        <v>34</v>
      </c>
      <c r="FZ161" t="s">
        <v>90</v>
      </c>
      <c r="GA161">
        <v>34005</v>
      </c>
      <c r="GC161" t="s">
        <v>270</v>
      </c>
      <c r="GD161">
        <v>48811</v>
      </c>
      <c r="GE161" t="s">
        <v>37</v>
      </c>
      <c r="GF161" t="s">
        <v>38</v>
      </c>
      <c r="GI161" t="s">
        <v>38</v>
      </c>
      <c r="GJ161">
        <v>40.037100000000002</v>
      </c>
      <c r="GK161">
        <v>-74.843199999999996</v>
      </c>
      <c r="GL161" t="s">
        <v>39</v>
      </c>
      <c r="GM161" t="s">
        <v>191</v>
      </c>
      <c r="GN161" t="s">
        <v>34</v>
      </c>
      <c r="GO161">
        <v>0</v>
      </c>
      <c r="GP161" t="s">
        <v>41</v>
      </c>
      <c r="GQ161">
        <v>8</v>
      </c>
      <c r="GS161" t="s">
        <v>42</v>
      </c>
      <c r="GT161" t="s">
        <v>43</v>
      </c>
      <c r="GU161">
        <v>1.1376499999999999E-2</v>
      </c>
      <c r="GV161" t="s">
        <v>44</v>
      </c>
    </row>
    <row r="162" spans="1:204" x14ac:dyDescent="0.25">
      <c r="A162">
        <v>12319211</v>
      </c>
      <c r="D162">
        <v>61749213</v>
      </c>
      <c r="F162">
        <v>300</v>
      </c>
      <c r="G162">
        <v>80024514</v>
      </c>
      <c r="I162">
        <v>2275050011</v>
      </c>
      <c r="J162">
        <v>2</v>
      </c>
      <c r="K162" t="s">
        <v>34</v>
      </c>
      <c r="L162" t="s">
        <v>90</v>
      </c>
      <c r="M162">
        <v>34005</v>
      </c>
      <c r="O162" t="s">
        <v>484</v>
      </c>
      <c r="P162">
        <v>48811</v>
      </c>
      <c r="Q162" t="s">
        <v>37</v>
      </c>
      <c r="R162" t="s">
        <v>38</v>
      </c>
      <c r="U162" t="s">
        <v>38</v>
      </c>
      <c r="V162">
        <v>39.812600000000003</v>
      </c>
      <c r="W162">
        <v>-74.424599999999998</v>
      </c>
      <c r="X162" t="s">
        <v>39</v>
      </c>
      <c r="Y162" t="s">
        <v>485</v>
      </c>
      <c r="Z162" t="s">
        <v>34</v>
      </c>
      <c r="AA162">
        <v>0</v>
      </c>
      <c r="AB162" t="s">
        <v>41</v>
      </c>
      <c r="AC162">
        <v>8</v>
      </c>
      <c r="AE162" t="s">
        <v>53</v>
      </c>
      <c r="AF162" t="s">
        <v>54</v>
      </c>
      <c r="AG162">
        <v>0.72023899999999996</v>
      </c>
      <c r="AH162" t="s">
        <v>44</v>
      </c>
      <c r="AI162">
        <v>12319211</v>
      </c>
      <c r="AL162">
        <v>61749213</v>
      </c>
      <c r="AN162">
        <v>300</v>
      </c>
      <c r="AO162">
        <v>80024514</v>
      </c>
      <c r="AQ162">
        <v>2275050011</v>
      </c>
      <c r="AR162">
        <v>2</v>
      </c>
      <c r="AS162" t="s">
        <v>34</v>
      </c>
      <c r="AT162" t="s">
        <v>90</v>
      </c>
      <c r="AU162">
        <v>34005</v>
      </c>
      <c r="AW162" t="s">
        <v>484</v>
      </c>
      <c r="AX162">
        <v>48811</v>
      </c>
      <c r="AY162" t="s">
        <v>37</v>
      </c>
      <c r="AZ162" t="s">
        <v>38</v>
      </c>
      <c r="BC162" t="s">
        <v>38</v>
      </c>
      <c r="BD162">
        <v>39.812600000000003</v>
      </c>
      <c r="BE162">
        <v>-74.424599999999998</v>
      </c>
      <c r="BF162" t="s">
        <v>39</v>
      </c>
      <c r="BG162" t="s">
        <v>485</v>
      </c>
      <c r="BH162" t="s">
        <v>34</v>
      </c>
      <c r="BI162">
        <v>0</v>
      </c>
      <c r="BJ162" t="s">
        <v>41</v>
      </c>
      <c r="BK162">
        <v>8</v>
      </c>
      <c r="BM162" t="s">
        <v>51</v>
      </c>
      <c r="BN162" t="s">
        <v>52</v>
      </c>
      <c r="BO162">
        <v>3.89675E-3</v>
      </c>
      <c r="BP162" t="s">
        <v>44</v>
      </c>
      <c r="BQ162">
        <v>12319211</v>
      </c>
      <c r="BT162">
        <v>61749213</v>
      </c>
      <c r="BV162">
        <v>300</v>
      </c>
      <c r="BW162">
        <v>80024514</v>
      </c>
      <c r="BY162">
        <v>2275050011</v>
      </c>
      <c r="BZ162">
        <v>2</v>
      </c>
      <c r="CA162" t="s">
        <v>34</v>
      </c>
      <c r="CB162" t="s">
        <v>90</v>
      </c>
      <c r="CC162">
        <v>34005</v>
      </c>
      <c r="CE162" t="s">
        <v>484</v>
      </c>
      <c r="CF162">
        <v>48811</v>
      </c>
      <c r="CG162" t="s">
        <v>37</v>
      </c>
      <c r="CH162" t="s">
        <v>38</v>
      </c>
      <c r="CK162" t="s">
        <v>38</v>
      </c>
      <c r="CL162">
        <v>39.812600000000003</v>
      </c>
      <c r="CM162">
        <v>-74.424599999999998</v>
      </c>
      <c r="CN162" t="s">
        <v>39</v>
      </c>
      <c r="CO162" t="s">
        <v>485</v>
      </c>
      <c r="CP162" t="s">
        <v>34</v>
      </c>
      <c r="CQ162">
        <v>0</v>
      </c>
      <c r="CR162" t="s">
        <v>41</v>
      </c>
      <c r="CS162">
        <v>8</v>
      </c>
      <c r="CU162" t="s">
        <v>49</v>
      </c>
      <c r="CV162" t="s">
        <v>50</v>
      </c>
      <c r="CW162">
        <v>1.41902E-2</v>
      </c>
      <c r="CX162" t="s">
        <v>44</v>
      </c>
      <c r="CY162">
        <v>12319211</v>
      </c>
      <c r="DB162">
        <v>61749213</v>
      </c>
      <c r="DD162">
        <v>300</v>
      </c>
      <c r="DE162">
        <v>80024514</v>
      </c>
      <c r="DG162">
        <v>2275050011</v>
      </c>
      <c r="DH162">
        <v>2</v>
      </c>
      <c r="DI162" t="s">
        <v>34</v>
      </c>
      <c r="DJ162" t="s">
        <v>90</v>
      </c>
      <c r="DK162">
        <v>34005</v>
      </c>
      <c r="DM162" t="s">
        <v>484</v>
      </c>
      <c r="DN162">
        <v>48811</v>
      </c>
      <c r="DO162" t="s">
        <v>37</v>
      </c>
      <c r="DP162" t="s">
        <v>38</v>
      </c>
      <c r="DS162" t="s">
        <v>38</v>
      </c>
      <c r="DT162">
        <v>39.812600000000003</v>
      </c>
      <c r="DU162">
        <v>-74.424599999999998</v>
      </c>
      <c r="DV162" t="s">
        <v>39</v>
      </c>
      <c r="DW162" t="s">
        <v>485</v>
      </c>
      <c r="DX162" t="s">
        <v>34</v>
      </c>
      <c r="DY162">
        <v>0</v>
      </c>
      <c r="DZ162" t="s">
        <v>41</v>
      </c>
      <c r="EA162">
        <v>8</v>
      </c>
      <c r="EC162" t="s">
        <v>47</v>
      </c>
      <c r="ED162" t="s">
        <v>48</v>
      </c>
      <c r="EE162">
        <v>9.7912099999999998E-3</v>
      </c>
      <c r="EF162" t="s">
        <v>44</v>
      </c>
      <c r="EG162">
        <v>12319211</v>
      </c>
      <c r="EJ162">
        <v>61749213</v>
      </c>
      <c r="EL162">
        <v>300</v>
      </c>
      <c r="EM162">
        <v>80024514</v>
      </c>
      <c r="EO162">
        <v>2275050011</v>
      </c>
      <c r="EP162">
        <v>2</v>
      </c>
      <c r="EQ162" t="s">
        <v>34</v>
      </c>
      <c r="ER162" t="s">
        <v>90</v>
      </c>
      <c r="ES162">
        <v>34005</v>
      </c>
      <c r="EU162" t="s">
        <v>484</v>
      </c>
      <c r="EV162">
        <v>48811</v>
      </c>
      <c r="EW162" t="s">
        <v>37</v>
      </c>
      <c r="EX162" t="s">
        <v>38</v>
      </c>
      <c r="FA162" t="s">
        <v>38</v>
      </c>
      <c r="FB162">
        <v>39.812600000000003</v>
      </c>
      <c r="FC162">
        <v>-74.424599999999998</v>
      </c>
      <c r="FD162" t="s">
        <v>39</v>
      </c>
      <c r="FE162" t="s">
        <v>485</v>
      </c>
      <c r="FF162" t="s">
        <v>34</v>
      </c>
      <c r="FG162">
        <v>0</v>
      </c>
      <c r="FH162" t="s">
        <v>41</v>
      </c>
      <c r="FI162">
        <v>8</v>
      </c>
      <c r="FK162" t="s">
        <v>45</v>
      </c>
      <c r="FL162" t="s">
        <v>46</v>
      </c>
      <c r="FM162">
        <v>5.9949999999999999E-4</v>
      </c>
      <c r="FN162" t="s">
        <v>44</v>
      </c>
      <c r="FO162">
        <v>12319211</v>
      </c>
      <c r="FR162">
        <v>61749213</v>
      </c>
      <c r="FT162">
        <v>300</v>
      </c>
      <c r="FU162">
        <v>80024514</v>
      </c>
      <c r="FW162">
        <v>2275050011</v>
      </c>
      <c r="FX162">
        <v>2</v>
      </c>
      <c r="FY162" t="s">
        <v>34</v>
      </c>
      <c r="FZ162" t="s">
        <v>90</v>
      </c>
      <c r="GA162">
        <v>34005</v>
      </c>
      <c r="GC162" t="s">
        <v>484</v>
      </c>
      <c r="GD162">
        <v>48811</v>
      </c>
      <c r="GE162" t="s">
        <v>37</v>
      </c>
      <c r="GF162" t="s">
        <v>38</v>
      </c>
      <c r="GI162" t="s">
        <v>38</v>
      </c>
      <c r="GJ162">
        <v>39.812600000000003</v>
      </c>
      <c r="GK162">
        <v>-74.424599999999998</v>
      </c>
      <c r="GL162" t="s">
        <v>39</v>
      </c>
      <c r="GM162" t="s">
        <v>485</v>
      </c>
      <c r="GN162" t="s">
        <v>34</v>
      </c>
      <c r="GO162">
        <v>0</v>
      </c>
      <c r="GP162" t="s">
        <v>41</v>
      </c>
      <c r="GQ162">
        <v>8</v>
      </c>
      <c r="GS162" t="s">
        <v>42</v>
      </c>
      <c r="GT162" t="s">
        <v>43</v>
      </c>
      <c r="GU162">
        <v>9.02092E-3</v>
      </c>
      <c r="GV162" t="s">
        <v>44</v>
      </c>
    </row>
    <row r="163" spans="1:204" x14ac:dyDescent="0.25">
      <c r="A163">
        <v>12319111</v>
      </c>
      <c r="D163">
        <v>61749113</v>
      </c>
      <c r="F163">
        <v>300</v>
      </c>
      <c r="G163">
        <v>80024314</v>
      </c>
      <c r="I163">
        <v>2275050011</v>
      </c>
      <c r="J163">
        <v>2</v>
      </c>
      <c r="K163" t="s">
        <v>34</v>
      </c>
      <c r="L163" t="s">
        <v>90</v>
      </c>
      <c r="M163">
        <v>34005</v>
      </c>
      <c r="O163" t="s">
        <v>303</v>
      </c>
      <c r="P163">
        <v>48811</v>
      </c>
      <c r="Q163" t="s">
        <v>37</v>
      </c>
      <c r="R163" t="s">
        <v>38</v>
      </c>
      <c r="U163" t="s">
        <v>38</v>
      </c>
      <c r="V163">
        <v>39.978700000000003</v>
      </c>
      <c r="W163">
        <v>-74.584000000000003</v>
      </c>
      <c r="X163" t="s">
        <v>39</v>
      </c>
      <c r="Y163" t="s">
        <v>304</v>
      </c>
      <c r="Z163" t="s">
        <v>34</v>
      </c>
      <c r="AA163">
        <v>0</v>
      </c>
      <c r="AB163" t="s">
        <v>41</v>
      </c>
      <c r="AC163">
        <v>8</v>
      </c>
      <c r="AE163" t="s">
        <v>53</v>
      </c>
      <c r="AF163" t="s">
        <v>54</v>
      </c>
      <c r="AG163">
        <v>0.108126</v>
      </c>
      <c r="AH163" t="s">
        <v>44</v>
      </c>
      <c r="AI163">
        <v>12319111</v>
      </c>
      <c r="AL163">
        <v>61749113</v>
      </c>
      <c r="AN163">
        <v>300</v>
      </c>
      <c r="AO163">
        <v>80024314</v>
      </c>
      <c r="AQ163">
        <v>2275050011</v>
      </c>
      <c r="AR163">
        <v>2</v>
      </c>
      <c r="AS163" t="s">
        <v>34</v>
      </c>
      <c r="AT163" t="s">
        <v>90</v>
      </c>
      <c r="AU163">
        <v>34005</v>
      </c>
      <c r="AW163" t="s">
        <v>303</v>
      </c>
      <c r="AX163">
        <v>48811</v>
      </c>
      <c r="AY163" t="s">
        <v>37</v>
      </c>
      <c r="AZ163" t="s">
        <v>38</v>
      </c>
      <c r="BC163" t="s">
        <v>38</v>
      </c>
      <c r="BD163">
        <v>39.978700000000003</v>
      </c>
      <c r="BE163">
        <v>-74.584000000000003</v>
      </c>
      <c r="BF163" t="s">
        <v>39</v>
      </c>
      <c r="BG163" t="s">
        <v>304</v>
      </c>
      <c r="BH163" t="s">
        <v>34</v>
      </c>
      <c r="BI163">
        <v>0</v>
      </c>
      <c r="BJ163" t="s">
        <v>41</v>
      </c>
      <c r="BK163">
        <v>8</v>
      </c>
      <c r="BM163" t="s">
        <v>51</v>
      </c>
      <c r="BN163" t="s">
        <v>52</v>
      </c>
      <c r="BO163">
        <v>5.8500000000000002E-4</v>
      </c>
      <c r="BP163" t="s">
        <v>44</v>
      </c>
      <c r="BQ163">
        <v>12319111</v>
      </c>
      <c r="BT163">
        <v>61749113</v>
      </c>
      <c r="BV163">
        <v>300</v>
      </c>
      <c r="BW163">
        <v>80024314</v>
      </c>
      <c r="BY163">
        <v>2275050011</v>
      </c>
      <c r="BZ163">
        <v>2</v>
      </c>
      <c r="CA163" t="s">
        <v>34</v>
      </c>
      <c r="CB163" t="s">
        <v>90</v>
      </c>
      <c r="CC163">
        <v>34005</v>
      </c>
      <c r="CE163" t="s">
        <v>303</v>
      </c>
      <c r="CF163">
        <v>48811</v>
      </c>
      <c r="CG163" t="s">
        <v>37</v>
      </c>
      <c r="CH163" t="s">
        <v>38</v>
      </c>
      <c r="CK163" t="s">
        <v>38</v>
      </c>
      <c r="CL163">
        <v>39.978700000000003</v>
      </c>
      <c r="CM163">
        <v>-74.584000000000003</v>
      </c>
      <c r="CN163" t="s">
        <v>39</v>
      </c>
      <c r="CO163" t="s">
        <v>304</v>
      </c>
      <c r="CP163" t="s">
        <v>34</v>
      </c>
      <c r="CQ163">
        <v>0</v>
      </c>
      <c r="CR163" t="s">
        <v>41</v>
      </c>
      <c r="CS163">
        <v>8</v>
      </c>
      <c r="CU163" t="s">
        <v>49</v>
      </c>
      <c r="CV163" t="s">
        <v>50</v>
      </c>
      <c r="CW163">
        <v>2.1302999999999999E-3</v>
      </c>
      <c r="CX163" t="s">
        <v>44</v>
      </c>
      <c r="CY163">
        <v>12319111</v>
      </c>
      <c r="DB163">
        <v>61749113</v>
      </c>
      <c r="DD163">
        <v>300</v>
      </c>
      <c r="DE163">
        <v>80024314</v>
      </c>
      <c r="DG163">
        <v>2275050011</v>
      </c>
      <c r="DH163">
        <v>2</v>
      </c>
      <c r="DI163" t="s">
        <v>34</v>
      </c>
      <c r="DJ163" t="s">
        <v>90</v>
      </c>
      <c r="DK163">
        <v>34005</v>
      </c>
      <c r="DM163" t="s">
        <v>303</v>
      </c>
      <c r="DN163">
        <v>48811</v>
      </c>
      <c r="DO163" t="s">
        <v>37</v>
      </c>
      <c r="DP163" t="s">
        <v>38</v>
      </c>
      <c r="DS163" t="s">
        <v>38</v>
      </c>
      <c r="DT163">
        <v>39.978700000000003</v>
      </c>
      <c r="DU163">
        <v>-74.584000000000003</v>
      </c>
      <c r="DV163" t="s">
        <v>39</v>
      </c>
      <c r="DW163" t="s">
        <v>304</v>
      </c>
      <c r="DX163" t="s">
        <v>34</v>
      </c>
      <c r="DY163">
        <v>0</v>
      </c>
      <c r="DZ163" t="s">
        <v>41</v>
      </c>
      <c r="EA163">
        <v>8</v>
      </c>
      <c r="EC163" t="s">
        <v>47</v>
      </c>
      <c r="ED163" t="s">
        <v>48</v>
      </c>
      <c r="EE163">
        <v>1.4699100000000001E-3</v>
      </c>
      <c r="EF163" t="s">
        <v>44</v>
      </c>
      <c r="EG163">
        <v>12319111</v>
      </c>
      <c r="EJ163">
        <v>61749113</v>
      </c>
      <c r="EL163">
        <v>300</v>
      </c>
      <c r="EM163">
        <v>80024314</v>
      </c>
      <c r="EO163">
        <v>2275050011</v>
      </c>
      <c r="EP163">
        <v>2</v>
      </c>
      <c r="EQ163" t="s">
        <v>34</v>
      </c>
      <c r="ER163" t="s">
        <v>90</v>
      </c>
      <c r="ES163">
        <v>34005</v>
      </c>
      <c r="EU163" t="s">
        <v>303</v>
      </c>
      <c r="EV163">
        <v>48811</v>
      </c>
      <c r="EW163" t="s">
        <v>37</v>
      </c>
      <c r="EX163" t="s">
        <v>38</v>
      </c>
      <c r="FA163" t="s">
        <v>38</v>
      </c>
      <c r="FB163">
        <v>39.978700000000003</v>
      </c>
      <c r="FC163">
        <v>-74.584000000000003</v>
      </c>
      <c r="FD163" t="s">
        <v>39</v>
      </c>
      <c r="FE163" t="s">
        <v>304</v>
      </c>
      <c r="FF163" t="s">
        <v>34</v>
      </c>
      <c r="FG163">
        <v>0</v>
      </c>
      <c r="FH163" t="s">
        <v>41</v>
      </c>
      <c r="FI163">
        <v>8</v>
      </c>
      <c r="FK163" t="s">
        <v>45</v>
      </c>
      <c r="FL163" t="s">
        <v>46</v>
      </c>
      <c r="FM163">
        <v>9.0000000000000006E-5</v>
      </c>
      <c r="FN163" t="s">
        <v>44</v>
      </c>
      <c r="FO163">
        <v>12319111</v>
      </c>
      <c r="FR163">
        <v>61749113</v>
      </c>
      <c r="FT163">
        <v>300</v>
      </c>
      <c r="FU163">
        <v>80024314</v>
      </c>
      <c r="FW163">
        <v>2275050011</v>
      </c>
      <c r="FX163">
        <v>2</v>
      </c>
      <c r="FY163" t="s">
        <v>34</v>
      </c>
      <c r="FZ163" t="s">
        <v>90</v>
      </c>
      <c r="GA163">
        <v>34005</v>
      </c>
      <c r="GC163" t="s">
        <v>303</v>
      </c>
      <c r="GD163">
        <v>48811</v>
      </c>
      <c r="GE163" t="s">
        <v>37</v>
      </c>
      <c r="GF163" t="s">
        <v>38</v>
      </c>
      <c r="GI163" t="s">
        <v>38</v>
      </c>
      <c r="GJ163">
        <v>39.978700000000003</v>
      </c>
      <c r="GK163">
        <v>-74.584000000000003</v>
      </c>
      <c r="GL163" t="s">
        <v>39</v>
      </c>
      <c r="GM163" t="s">
        <v>304</v>
      </c>
      <c r="GN163" t="s">
        <v>34</v>
      </c>
      <c r="GO163">
        <v>0</v>
      </c>
      <c r="GP163" t="s">
        <v>41</v>
      </c>
      <c r="GQ163">
        <v>8</v>
      </c>
      <c r="GS163" t="s">
        <v>42</v>
      </c>
      <c r="GT163" t="s">
        <v>43</v>
      </c>
      <c r="GU163">
        <v>1.3542700000000001E-3</v>
      </c>
      <c r="GV163" t="s">
        <v>44</v>
      </c>
    </row>
    <row r="164" spans="1:204" x14ac:dyDescent="0.25">
      <c r="A164">
        <v>12319111</v>
      </c>
      <c r="D164">
        <v>61749113</v>
      </c>
      <c r="F164">
        <v>300</v>
      </c>
      <c r="G164">
        <v>80024414</v>
      </c>
      <c r="I164">
        <v>2275050012</v>
      </c>
      <c r="J164">
        <v>2</v>
      </c>
      <c r="K164" t="s">
        <v>34</v>
      </c>
      <c r="L164" t="s">
        <v>90</v>
      </c>
      <c r="M164">
        <v>34005</v>
      </c>
      <c r="O164" t="s">
        <v>303</v>
      </c>
      <c r="P164">
        <v>48811</v>
      </c>
      <c r="Q164" t="s">
        <v>37</v>
      </c>
      <c r="R164" t="s">
        <v>38</v>
      </c>
      <c r="U164" t="s">
        <v>38</v>
      </c>
      <c r="V164">
        <v>39.978700000000003</v>
      </c>
      <c r="W164">
        <v>-74.584000000000003</v>
      </c>
      <c r="X164" t="s">
        <v>39</v>
      </c>
      <c r="Y164" t="s">
        <v>304</v>
      </c>
      <c r="Z164" t="s">
        <v>34</v>
      </c>
      <c r="AA164">
        <v>0</v>
      </c>
      <c r="AB164" t="s">
        <v>41</v>
      </c>
      <c r="AC164">
        <v>8</v>
      </c>
      <c r="AE164" t="s">
        <v>53</v>
      </c>
      <c r="AF164" t="s">
        <v>54</v>
      </c>
      <c r="AG164">
        <v>0.15802099999999999</v>
      </c>
      <c r="AH164" t="s">
        <v>44</v>
      </c>
      <c r="AI164">
        <v>12319111</v>
      </c>
      <c r="AL164">
        <v>61749113</v>
      </c>
      <c r="AN164">
        <v>300</v>
      </c>
      <c r="AO164">
        <v>80024414</v>
      </c>
      <c r="AQ164">
        <v>2275050012</v>
      </c>
      <c r="AR164">
        <v>2</v>
      </c>
      <c r="AS164" t="s">
        <v>34</v>
      </c>
      <c r="AT164" t="s">
        <v>90</v>
      </c>
      <c r="AU164">
        <v>34005</v>
      </c>
      <c r="AW164" t="s">
        <v>303</v>
      </c>
      <c r="AX164">
        <v>48811</v>
      </c>
      <c r="AY164" t="s">
        <v>37</v>
      </c>
      <c r="AZ164" t="s">
        <v>38</v>
      </c>
      <c r="BC164" t="s">
        <v>38</v>
      </c>
      <c r="BD164">
        <v>39.978700000000003</v>
      </c>
      <c r="BE164">
        <v>-74.584000000000003</v>
      </c>
      <c r="BF164" t="s">
        <v>39</v>
      </c>
      <c r="BG164" t="s">
        <v>304</v>
      </c>
      <c r="BH164" t="s">
        <v>34</v>
      </c>
      <c r="BI164">
        <v>0</v>
      </c>
      <c r="BJ164" t="s">
        <v>41</v>
      </c>
      <c r="BK164">
        <v>8</v>
      </c>
      <c r="BM164" t="s">
        <v>51</v>
      </c>
      <c r="BN164" t="s">
        <v>52</v>
      </c>
      <c r="BO164">
        <v>5.3417999999999998E-3</v>
      </c>
      <c r="BP164" t="s">
        <v>44</v>
      </c>
      <c r="BQ164">
        <v>12319111</v>
      </c>
      <c r="BT164">
        <v>61749113</v>
      </c>
      <c r="BV164">
        <v>300</v>
      </c>
      <c r="BW164">
        <v>80024414</v>
      </c>
      <c r="BY164">
        <v>2275050012</v>
      </c>
      <c r="BZ164">
        <v>2</v>
      </c>
      <c r="CA164" t="s">
        <v>34</v>
      </c>
      <c r="CB164" t="s">
        <v>90</v>
      </c>
      <c r="CC164">
        <v>34005</v>
      </c>
      <c r="CE164" t="s">
        <v>303</v>
      </c>
      <c r="CF164">
        <v>48811</v>
      </c>
      <c r="CG164" t="s">
        <v>37</v>
      </c>
      <c r="CH164" t="s">
        <v>38</v>
      </c>
      <c r="CK164" t="s">
        <v>38</v>
      </c>
      <c r="CL164">
        <v>39.978700000000003</v>
      </c>
      <c r="CM164">
        <v>-74.584000000000003</v>
      </c>
      <c r="CN164" t="s">
        <v>39</v>
      </c>
      <c r="CO164" t="s">
        <v>304</v>
      </c>
      <c r="CP164" t="s">
        <v>34</v>
      </c>
      <c r="CQ164">
        <v>0</v>
      </c>
      <c r="CR164" t="s">
        <v>41</v>
      </c>
      <c r="CS164">
        <v>8</v>
      </c>
      <c r="CU164" t="s">
        <v>49</v>
      </c>
      <c r="CV164" t="s">
        <v>50</v>
      </c>
      <c r="CW164">
        <v>3.9055499999999998E-3</v>
      </c>
      <c r="CX164" t="s">
        <v>44</v>
      </c>
      <c r="CY164">
        <v>12319111</v>
      </c>
      <c r="DB164">
        <v>61749113</v>
      </c>
      <c r="DD164">
        <v>300</v>
      </c>
      <c r="DE164">
        <v>80024414</v>
      </c>
      <c r="DG164">
        <v>2275050012</v>
      </c>
      <c r="DH164">
        <v>2</v>
      </c>
      <c r="DI164" t="s">
        <v>34</v>
      </c>
      <c r="DJ164" t="s">
        <v>90</v>
      </c>
      <c r="DK164">
        <v>34005</v>
      </c>
      <c r="DM164" t="s">
        <v>303</v>
      </c>
      <c r="DN164">
        <v>48811</v>
      </c>
      <c r="DO164" t="s">
        <v>37</v>
      </c>
      <c r="DP164" t="s">
        <v>38</v>
      </c>
      <c r="DS164" t="s">
        <v>38</v>
      </c>
      <c r="DT164">
        <v>39.978700000000003</v>
      </c>
      <c r="DU164">
        <v>-74.584000000000003</v>
      </c>
      <c r="DV164" t="s">
        <v>39</v>
      </c>
      <c r="DW164" t="s">
        <v>304</v>
      </c>
      <c r="DX164" t="s">
        <v>34</v>
      </c>
      <c r="DY164">
        <v>0</v>
      </c>
      <c r="DZ164" t="s">
        <v>41</v>
      </c>
      <c r="EA164">
        <v>8</v>
      </c>
      <c r="EC164" t="s">
        <v>47</v>
      </c>
      <c r="ED164" t="s">
        <v>48</v>
      </c>
      <c r="EE164">
        <v>3.8118200000000001E-3</v>
      </c>
      <c r="EF164" t="s">
        <v>44</v>
      </c>
      <c r="EG164">
        <v>12319111</v>
      </c>
      <c r="EJ164">
        <v>61749113</v>
      </c>
      <c r="EL164">
        <v>300</v>
      </c>
      <c r="EM164">
        <v>80024414</v>
      </c>
      <c r="EO164">
        <v>2275050012</v>
      </c>
      <c r="EP164">
        <v>2</v>
      </c>
      <c r="EQ164" t="s">
        <v>34</v>
      </c>
      <c r="ER164" t="s">
        <v>90</v>
      </c>
      <c r="ES164">
        <v>34005</v>
      </c>
      <c r="EU164" t="s">
        <v>303</v>
      </c>
      <c r="EV164">
        <v>48811</v>
      </c>
      <c r="EW164" t="s">
        <v>37</v>
      </c>
      <c r="EX164" t="s">
        <v>38</v>
      </c>
      <c r="FA164" t="s">
        <v>38</v>
      </c>
      <c r="FB164">
        <v>39.978700000000003</v>
      </c>
      <c r="FC164">
        <v>-74.584000000000003</v>
      </c>
      <c r="FD164" t="s">
        <v>39</v>
      </c>
      <c r="FE164" t="s">
        <v>304</v>
      </c>
      <c r="FF164" t="s">
        <v>34</v>
      </c>
      <c r="FG164">
        <v>0</v>
      </c>
      <c r="FH164" t="s">
        <v>41</v>
      </c>
      <c r="FI164">
        <v>8</v>
      </c>
      <c r="FK164" t="s">
        <v>45</v>
      </c>
      <c r="FL164" t="s">
        <v>46</v>
      </c>
      <c r="FM164">
        <v>1.2140199999999999E-3</v>
      </c>
      <c r="FN164" t="s">
        <v>44</v>
      </c>
      <c r="FO164">
        <v>12319111</v>
      </c>
      <c r="FR164">
        <v>61749113</v>
      </c>
      <c r="FT164">
        <v>300</v>
      </c>
      <c r="FU164">
        <v>80024414</v>
      </c>
      <c r="FW164">
        <v>2275050012</v>
      </c>
      <c r="FX164">
        <v>2</v>
      </c>
      <c r="FY164" t="s">
        <v>34</v>
      </c>
      <c r="FZ164" t="s">
        <v>90</v>
      </c>
      <c r="GA164">
        <v>34005</v>
      </c>
      <c r="GC164" t="s">
        <v>303</v>
      </c>
      <c r="GD164">
        <v>48811</v>
      </c>
      <c r="GE164" t="s">
        <v>37</v>
      </c>
      <c r="GF164" t="s">
        <v>38</v>
      </c>
      <c r="GI164" t="s">
        <v>38</v>
      </c>
      <c r="GJ164">
        <v>39.978700000000003</v>
      </c>
      <c r="GK164">
        <v>-74.584000000000003</v>
      </c>
      <c r="GL164" t="s">
        <v>39</v>
      </c>
      <c r="GM164" t="s">
        <v>304</v>
      </c>
      <c r="GN164" t="s">
        <v>34</v>
      </c>
      <c r="GO164">
        <v>0</v>
      </c>
      <c r="GP164" t="s">
        <v>41</v>
      </c>
      <c r="GQ164">
        <v>8</v>
      </c>
      <c r="GS164" t="s">
        <v>42</v>
      </c>
      <c r="GT164" t="s">
        <v>43</v>
      </c>
      <c r="GU164">
        <v>1.1376499999999999E-2</v>
      </c>
      <c r="GV164" t="s">
        <v>44</v>
      </c>
    </row>
    <row r="165" spans="1:204" x14ac:dyDescent="0.25">
      <c r="A165">
        <v>9384311</v>
      </c>
      <c r="D165">
        <v>62626813</v>
      </c>
      <c r="F165">
        <v>300</v>
      </c>
      <c r="G165">
        <v>84345214</v>
      </c>
      <c r="I165">
        <v>2275050011</v>
      </c>
      <c r="J165">
        <v>2</v>
      </c>
      <c r="K165" t="s">
        <v>34</v>
      </c>
      <c r="L165" t="s">
        <v>90</v>
      </c>
      <c r="M165">
        <v>34005</v>
      </c>
      <c r="O165" t="s">
        <v>462</v>
      </c>
      <c r="P165">
        <v>48811</v>
      </c>
      <c r="Q165" t="s">
        <v>37</v>
      </c>
      <c r="R165" t="s">
        <v>38</v>
      </c>
      <c r="U165" t="s">
        <v>38</v>
      </c>
      <c r="V165">
        <v>39.934280000000001</v>
      </c>
      <c r="W165">
        <v>-74.807249999999996</v>
      </c>
      <c r="X165" t="s">
        <v>39</v>
      </c>
      <c r="Y165" t="s">
        <v>463</v>
      </c>
      <c r="Z165" t="s">
        <v>34</v>
      </c>
      <c r="AA165">
        <v>0</v>
      </c>
      <c r="AB165" t="s">
        <v>41</v>
      </c>
      <c r="AC165">
        <v>8</v>
      </c>
      <c r="AE165" t="s">
        <v>53</v>
      </c>
      <c r="AF165" t="s">
        <v>54</v>
      </c>
      <c r="AG165">
        <v>122.11199999999999</v>
      </c>
      <c r="AH165" t="s">
        <v>44</v>
      </c>
      <c r="AI165">
        <v>9384311</v>
      </c>
      <c r="AL165">
        <v>62626813</v>
      </c>
      <c r="AN165">
        <v>300</v>
      </c>
      <c r="AO165">
        <v>84345214</v>
      </c>
      <c r="AQ165">
        <v>2275050011</v>
      </c>
      <c r="AR165">
        <v>2</v>
      </c>
      <c r="AS165" t="s">
        <v>34</v>
      </c>
      <c r="AT165" t="s">
        <v>90</v>
      </c>
      <c r="AU165">
        <v>34005</v>
      </c>
      <c r="AW165" t="s">
        <v>462</v>
      </c>
      <c r="AX165">
        <v>48811</v>
      </c>
      <c r="AY165" t="s">
        <v>37</v>
      </c>
      <c r="AZ165" t="s">
        <v>38</v>
      </c>
      <c r="BC165" t="s">
        <v>38</v>
      </c>
      <c r="BD165">
        <v>39.934280000000001</v>
      </c>
      <c r="BE165">
        <v>-74.807249999999996</v>
      </c>
      <c r="BF165" t="s">
        <v>39</v>
      </c>
      <c r="BG165" t="s">
        <v>463</v>
      </c>
      <c r="BH165" t="s">
        <v>34</v>
      </c>
      <c r="BI165">
        <v>0</v>
      </c>
      <c r="BJ165" t="s">
        <v>41</v>
      </c>
      <c r="BK165">
        <v>8</v>
      </c>
      <c r="BM165" t="s">
        <v>51</v>
      </c>
      <c r="BN165" t="s">
        <v>52</v>
      </c>
      <c r="BO165">
        <v>0.66066800000000003</v>
      </c>
      <c r="BP165" t="s">
        <v>44</v>
      </c>
      <c r="BQ165">
        <v>9384311</v>
      </c>
      <c r="BT165">
        <v>62626813</v>
      </c>
      <c r="BV165">
        <v>300</v>
      </c>
      <c r="BW165">
        <v>84345214</v>
      </c>
      <c r="BY165">
        <v>2275050011</v>
      </c>
      <c r="BZ165">
        <v>2</v>
      </c>
      <c r="CA165" t="s">
        <v>34</v>
      </c>
      <c r="CB165" t="s">
        <v>90</v>
      </c>
      <c r="CC165">
        <v>34005</v>
      </c>
      <c r="CE165" t="s">
        <v>462</v>
      </c>
      <c r="CF165">
        <v>48811</v>
      </c>
      <c r="CG165" t="s">
        <v>37</v>
      </c>
      <c r="CH165" t="s">
        <v>38</v>
      </c>
      <c r="CK165" t="s">
        <v>38</v>
      </c>
      <c r="CL165">
        <v>39.934280000000001</v>
      </c>
      <c r="CM165">
        <v>-74.807249999999996</v>
      </c>
      <c r="CN165" t="s">
        <v>39</v>
      </c>
      <c r="CO165" t="s">
        <v>463</v>
      </c>
      <c r="CP165" t="s">
        <v>34</v>
      </c>
      <c r="CQ165">
        <v>0</v>
      </c>
      <c r="CR165" t="s">
        <v>41</v>
      </c>
      <c r="CS165">
        <v>8</v>
      </c>
      <c r="CU165" t="s">
        <v>49</v>
      </c>
      <c r="CV165" t="s">
        <v>50</v>
      </c>
      <c r="CW165">
        <v>2.40585</v>
      </c>
      <c r="CX165" t="s">
        <v>44</v>
      </c>
      <c r="CY165">
        <v>9384311</v>
      </c>
      <c r="DB165">
        <v>62626813</v>
      </c>
      <c r="DD165">
        <v>300</v>
      </c>
      <c r="DE165">
        <v>84345214</v>
      </c>
      <c r="DG165">
        <v>2275050011</v>
      </c>
      <c r="DH165">
        <v>2</v>
      </c>
      <c r="DI165" t="s">
        <v>34</v>
      </c>
      <c r="DJ165" t="s">
        <v>90</v>
      </c>
      <c r="DK165">
        <v>34005</v>
      </c>
      <c r="DM165" t="s">
        <v>462</v>
      </c>
      <c r="DN165">
        <v>48811</v>
      </c>
      <c r="DO165" t="s">
        <v>37</v>
      </c>
      <c r="DP165" t="s">
        <v>38</v>
      </c>
      <c r="DS165" t="s">
        <v>38</v>
      </c>
      <c r="DT165">
        <v>39.934280000000001</v>
      </c>
      <c r="DU165">
        <v>-74.807249999999996</v>
      </c>
      <c r="DV165" t="s">
        <v>39</v>
      </c>
      <c r="DW165" t="s">
        <v>463</v>
      </c>
      <c r="DX165" t="s">
        <v>34</v>
      </c>
      <c r="DY165">
        <v>0</v>
      </c>
      <c r="DZ165" t="s">
        <v>41</v>
      </c>
      <c r="EA165">
        <v>8</v>
      </c>
      <c r="EC165" t="s">
        <v>47</v>
      </c>
      <c r="ED165" t="s">
        <v>48</v>
      </c>
      <c r="EE165">
        <v>1.6600299999999999</v>
      </c>
      <c r="EF165" t="s">
        <v>44</v>
      </c>
      <c r="EG165">
        <v>9384311</v>
      </c>
      <c r="EJ165">
        <v>62626813</v>
      </c>
      <c r="EL165">
        <v>300</v>
      </c>
      <c r="EM165">
        <v>84345214</v>
      </c>
      <c r="EO165">
        <v>2275050011</v>
      </c>
      <c r="EP165">
        <v>2</v>
      </c>
      <c r="EQ165" t="s">
        <v>34</v>
      </c>
      <c r="ER165" t="s">
        <v>90</v>
      </c>
      <c r="ES165">
        <v>34005</v>
      </c>
      <c r="EU165" t="s">
        <v>462</v>
      </c>
      <c r="EV165">
        <v>48811</v>
      </c>
      <c r="EW165" t="s">
        <v>37</v>
      </c>
      <c r="EX165" t="s">
        <v>38</v>
      </c>
      <c r="FA165" t="s">
        <v>38</v>
      </c>
      <c r="FB165">
        <v>39.934280000000001</v>
      </c>
      <c r="FC165">
        <v>-74.807249999999996</v>
      </c>
      <c r="FD165" t="s">
        <v>39</v>
      </c>
      <c r="FE165" t="s">
        <v>463</v>
      </c>
      <c r="FF165" t="s">
        <v>34</v>
      </c>
      <c r="FG165">
        <v>0</v>
      </c>
      <c r="FH165" t="s">
        <v>41</v>
      </c>
      <c r="FI165">
        <v>8</v>
      </c>
      <c r="FK165" t="s">
        <v>45</v>
      </c>
      <c r="FL165" t="s">
        <v>46</v>
      </c>
      <c r="FM165">
        <v>0.101641</v>
      </c>
      <c r="FN165" t="s">
        <v>44</v>
      </c>
      <c r="FO165">
        <v>9384311</v>
      </c>
      <c r="FR165">
        <v>62626813</v>
      </c>
      <c r="FT165">
        <v>300</v>
      </c>
      <c r="FU165">
        <v>84345214</v>
      </c>
      <c r="FW165">
        <v>2275050011</v>
      </c>
      <c r="FX165">
        <v>2</v>
      </c>
      <c r="FY165" t="s">
        <v>34</v>
      </c>
      <c r="FZ165" t="s">
        <v>90</v>
      </c>
      <c r="GA165">
        <v>34005</v>
      </c>
      <c r="GC165" t="s">
        <v>462</v>
      </c>
      <c r="GD165">
        <v>48811</v>
      </c>
      <c r="GE165" t="s">
        <v>37</v>
      </c>
      <c r="GF165" t="s">
        <v>38</v>
      </c>
      <c r="GI165" t="s">
        <v>38</v>
      </c>
      <c r="GJ165">
        <v>39.934280000000001</v>
      </c>
      <c r="GK165">
        <v>-74.807249999999996</v>
      </c>
      <c r="GL165" t="s">
        <v>39</v>
      </c>
      <c r="GM165" t="s">
        <v>463</v>
      </c>
      <c r="GN165" t="s">
        <v>34</v>
      </c>
      <c r="GO165">
        <v>0</v>
      </c>
      <c r="GP165" t="s">
        <v>41</v>
      </c>
      <c r="GQ165">
        <v>8</v>
      </c>
      <c r="GS165" t="s">
        <v>42</v>
      </c>
      <c r="GT165" t="s">
        <v>43</v>
      </c>
      <c r="GU165">
        <v>1.5294399999999999</v>
      </c>
      <c r="GV165" t="s">
        <v>44</v>
      </c>
    </row>
    <row r="166" spans="1:204" x14ac:dyDescent="0.25">
      <c r="A166">
        <v>9384311</v>
      </c>
      <c r="D166">
        <v>62626813</v>
      </c>
      <c r="F166">
        <v>300</v>
      </c>
      <c r="G166">
        <v>84345314</v>
      </c>
      <c r="I166">
        <v>2275050012</v>
      </c>
      <c r="J166">
        <v>2</v>
      </c>
      <c r="K166" t="s">
        <v>34</v>
      </c>
      <c r="L166" t="s">
        <v>90</v>
      </c>
      <c r="M166">
        <v>34005</v>
      </c>
      <c r="O166" t="s">
        <v>462</v>
      </c>
      <c r="P166">
        <v>48811</v>
      </c>
      <c r="Q166" t="s">
        <v>37</v>
      </c>
      <c r="R166" t="s">
        <v>38</v>
      </c>
      <c r="U166" t="s">
        <v>38</v>
      </c>
      <c r="V166">
        <v>39.934280000000001</v>
      </c>
      <c r="W166">
        <v>-74.807249999999996</v>
      </c>
      <c r="X166" t="s">
        <v>39</v>
      </c>
      <c r="Y166" t="s">
        <v>463</v>
      </c>
      <c r="Z166" t="s">
        <v>34</v>
      </c>
      <c r="AA166">
        <v>0</v>
      </c>
      <c r="AB166" t="s">
        <v>41</v>
      </c>
      <c r="AC166">
        <v>8</v>
      </c>
      <c r="AE166" t="s">
        <v>53</v>
      </c>
      <c r="AF166" t="s">
        <v>54</v>
      </c>
      <c r="AG166">
        <v>37.6676</v>
      </c>
      <c r="AH166" t="s">
        <v>44</v>
      </c>
      <c r="AI166">
        <v>9384311</v>
      </c>
      <c r="AL166">
        <v>62626813</v>
      </c>
      <c r="AN166">
        <v>300</v>
      </c>
      <c r="AO166">
        <v>84345314</v>
      </c>
      <c r="AQ166">
        <v>2275050012</v>
      </c>
      <c r="AR166">
        <v>2</v>
      </c>
      <c r="AS166" t="s">
        <v>34</v>
      </c>
      <c r="AT166" t="s">
        <v>90</v>
      </c>
      <c r="AU166">
        <v>34005</v>
      </c>
      <c r="AW166" t="s">
        <v>462</v>
      </c>
      <c r="AX166">
        <v>48811</v>
      </c>
      <c r="AY166" t="s">
        <v>37</v>
      </c>
      <c r="AZ166" t="s">
        <v>38</v>
      </c>
      <c r="BC166" t="s">
        <v>38</v>
      </c>
      <c r="BD166">
        <v>39.934280000000001</v>
      </c>
      <c r="BE166">
        <v>-74.807249999999996</v>
      </c>
      <c r="BF166" t="s">
        <v>39</v>
      </c>
      <c r="BG166" t="s">
        <v>463</v>
      </c>
      <c r="BH166" t="s">
        <v>34</v>
      </c>
      <c r="BI166">
        <v>0</v>
      </c>
      <c r="BJ166" t="s">
        <v>41</v>
      </c>
      <c r="BK166">
        <v>8</v>
      </c>
      <c r="BM166" t="s">
        <v>51</v>
      </c>
      <c r="BN166" t="s">
        <v>52</v>
      </c>
      <c r="BO166">
        <v>1.2733300000000001</v>
      </c>
      <c r="BP166" t="s">
        <v>44</v>
      </c>
      <c r="BQ166">
        <v>9384311</v>
      </c>
      <c r="BT166">
        <v>62626813</v>
      </c>
      <c r="BV166">
        <v>300</v>
      </c>
      <c r="BW166">
        <v>84345314</v>
      </c>
      <c r="BY166">
        <v>2275050012</v>
      </c>
      <c r="BZ166">
        <v>2</v>
      </c>
      <c r="CA166" t="s">
        <v>34</v>
      </c>
      <c r="CB166" t="s">
        <v>90</v>
      </c>
      <c r="CC166">
        <v>34005</v>
      </c>
      <c r="CE166" t="s">
        <v>462</v>
      </c>
      <c r="CF166">
        <v>48811</v>
      </c>
      <c r="CG166" t="s">
        <v>37</v>
      </c>
      <c r="CH166" t="s">
        <v>38</v>
      </c>
      <c r="CK166" t="s">
        <v>38</v>
      </c>
      <c r="CL166">
        <v>39.934280000000001</v>
      </c>
      <c r="CM166">
        <v>-74.807249999999996</v>
      </c>
      <c r="CN166" t="s">
        <v>39</v>
      </c>
      <c r="CO166" t="s">
        <v>463</v>
      </c>
      <c r="CP166" t="s">
        <v>34</v>
      </c>
      <c r="CQ166">
        <v>0</v>
      </c>
      <c r="CR166" t="s">
        <v>41</v>
      </c>
      <c r="CS166">
        <v>8</v>
      </c>
      <c r="CU166" t="s">
        <v>49</v>
      </c>
      <c r="CV166" t="s">
        <v>50</v>
      </c>
      <c r="CW166">
        <v>0.93097300000000005</v>
      </c>
      <c r="CX166" t="s">
        <v>44</v>
      </c>
      <c r="CY166">
        <v>9384311</v>
      </c>
      <c r="DB166">
        <v>62626813</v>
      </c>
      <c r="DD166">
        <v>300</v>
      </c>
      <c r="DE166">
        <v>84345314</v>
      </c>
      <c r="DG166">
        <v>2275050012</v>
      </c>
      <c r="DH166">
        <v>2</v>
      </c>
      <c r="DI166" t="s">
        <v>34</v>
      </c>
      <c r="DJ166" t="s">
        <v>90</v>
      </c>
      <c r="DK166">
        <v>34005</v>
      </c>
      <c r="DM166" t="s">
        <v>462</v>
      </c>
      <c r="DN166">
        <v>48811</v>
      </c>
      <c r="DO166" t="s">
        <v>37</v>
      </c>
      <c r="DP166" t="s">
        <v>38</v>
      </c>
      <c r="DS166" t="s">
        <v>38</v>
      </c>
      <c r="DT166">
        <v>39.934280000000001</v>
      </c>
      <c r="DU166">
        <v>-74.807249999999996</v>
      </c>
      <c r="DV166" t="s">
        <v>39</v>
      </c>
      <c r="DW166" t="s">
        <v>463</v>
      </c>
      <c r="DX166" t="s">
        <v>34</v>
      </c>
      <c r="DY166">
        <v>0</v>
      </c>
      <c r="DZ166" t="s">
        <v>41</v>
      </c>
      <c r="EA166">
        <v>8</v>
      </c>
      <c r="EC166" t="s">
        <v>47</v>
      </c>
      <c r="ED166" t="s">
        <v>48</v>
      </c>
      <c r="EE166">
        <v>0.90862900000000002</v>
      </c>
      <c r="EF166" t="s">
        <v>44</v>
      </c>
      <c r="EG166">
        <v>9384311</v>
      </c>
      <c r="EJ166">
        <v>62626813</v>
      </c>
      <c r="EL166">
        <v>300</v>
      </c>
      <c r="EM166">
        <v>84345314</v>
      </c>
      <c r="EO166">
        <v>2275050012</v>
      </c>
      <c r="EP166">
        <v>2</v>
      </c>
      <c r="EQ166" t="s">
        <v>34</v>
      </c>
      <c r="ER166" t="s">
        <v>90</v>
      </c>
      <c r="ES166">
        <v>34005</v>
      </c>
      <c r="EU166" t="s">
        <v>462</v>
      </c>
      <c r="EV166">
        <v>48811</v>
      </c>
      <c r="EW166" t="s">
        <v>37</v>
      </c>
      <c r="EX166" t="s">
        <v>38</v>
      </c>
      <c r="FA166" t="s">
        <v>38</v>
      </c>
      <c r="FB166">
        <v>39.934280000000001</v>
      </c>
      <c r="FC166">
        <v>-74.807249999999996</v>
      </c>
      <c r="FD166" t="s">
        <v>39</v>
      </c>
      <c r="FE166" t="s">
        <v>463</v>
      </c>
      <c r="FF166" t="s">
        <v>34</v>
      </c>
      <c r="FG166">
        <v>0</v>
      </c>
      <c r="FH166" t="s">
        <v>41</v>
      </c>
      <c r="FI166">
        <v>8</v>
      </c>
      <c r="FK166" t="s">
        <v>45</v>
      </c>
      <c r="FL166" t="s">
        <v>46</v>
      </c>
      <c r="FM166">
        <v>0.28938799999999998</v>
      </c>
      <c r="FN166" t="s">
        <v>44</v>
      </c>
      <c r="FO166">
        <v>9384311</v>
      </c>
      <c r="FR166">
        <v>62626813</v>
      </c>
      <c r="FT166">
        <v>300</v>
      </c>
      <c r="FU166">
        <v>84345314</v>
      </c>
      <c r="FW166">
        <v>2275050012</v>
      </c>
      <c r="FX166">
        <v>2</v>
      </c>
      <c r="FY166" t="s">
        <v>34</v>
      </c>
      <c r="FZ166" t="s">
        <v>90</v>
      </c>
      <c r="GA166">
        <v>34005</v>
      </c>
      <c r="GC166" t="s">
        <v>462</v>
      </c>
      <c r="GD166">
        <v>48811</v>
      </c>
      <c r="GE166" t="s">
        <v>37</v>
      </c>
      <c r="GF166" t="s">
        <v>38</v>
      </c>
      <c r="GI166" t="s">
        <v>38</v>
      </c>
      <c r="GJ166">
        <v>39.934280000000001</v>
      </c>
      <c r="GK166">
        <v>-74.807249999999996</v>
      </c>
      <c r="GL166" t="s">
        <v>39</v>
      </c>
      <c r="GM166" t="s">
        <v>463</v>
      </c>
      <c r="GN166" t="s">
        <v>34</v>
      </c>
      <c r="GO166">
        <v>0</v>
      </c>
      <c r="GP166" t="s">
        <v>41</v>
      </c>
      <c r="GQ166">
        <v>8</v>
      </c>
      <c r="GS166" t="s">
        <v>42</v>
      </c>
      <c r="GT166" t="s">
        <v>43</v>
      </c>
      <c r="GU166">
        <v>2.7118500000000001</v>
      </c>
      <c r="GV166" t="s">
        <v>44</v>
      </c>
    </row>
    <row r="167" spans="1:204" x14ac:dyDescent="0.25">
      <c r="A167">
        <v>12395711</v>
      </c>
      <c r="D167">
        <v>61582413</v>
      </c>
      <c r="F167">
        <v>300</v>
      </c>
      <c r="G167">
        <v>79695114</v>
      </c>
      <c r="I167">
        <v>2275050011</v>
      </c>
      <c r="J167">
        <v>2</v>
      </c>
      <c r="K167" t="s">
        <v>34</v>
      </c>
      <c r="L167" t="s">
        <v>90</v>
      </c>
      <c r="M167">
        <v>34005</v>
      </c>
      <c r="O167" t="s">
        <v>143</v>
      </c>
      <c r="P167">
        <v>48811</v>
      </c>
      <c r="Q167" t="s">
        <v>37</v>
      </c>
      <c r="R167" t="s">
        <v>38</v>
      </c>
      <c r="U167" t="s">
        <v>38</v>
      </c>
      <c r="V167">
        <v>39.891500000000001</v>
      </c>
      <c r="W167">
        <v>-74.811300000000003</v>
      </c>
      <c r="X167" t="s">
        <v>39</v>
      </c>
      <c r="Y167" t="s">
        <v>92</v>
      </c>
      <c r="Z167" t="s">
        <v>34</v>
      </c>
      <c r="AA167">
        <v>0</v>
      </c>
      <c r="AB167" t="s">
        <v>41</v>
      </c>
      <c r="AC167">
        <v>8</v>
      </c>
      <c r="AE167" t="s">
        <v>53</v>
      </c>
      <c r="AF167" t="s">
        <v>54</v>
      </c>
      <c r="AG167">
        <v>0.108126</v>
      </c>
      <c r="AH167" t="s">
        <v>44</v>
      </c>
      <c r="AI167">
        <v>12395711</v>
      </c>
      <c r="AL167">
        <v>61582413</v>
      </c>
      <c r="AN167">
        <v>300</v>
      </c>
      <c r="AO167">
        <v>79695114</v>
      </c>
      <c r="AQ167">
        <v>2275050011</v>
      </c>
      <c r="AR167">
        <v>2</v>
      </c>
      <c r="AS167" t="s">
        <v>34</v>
      </c>
      <c r="AT167" t="s">
        <v>90</v>
      </c>
      <c r="AU167">
        <v>34005</v>
      </c>
      <c r="AW167" t="s">
        <v>143</v>
      </c>
      <c r="AX167">
        <v>48811</v>
      </c>
      <c r="AY167" t="s">
        <v>37</v>
      </c>
      <c r="AZ167" t="s">
        <v>38</v>
      </c>
      <c r="BC167" t="s">
        <v>38</v>
      </c>
      <c r="BD167">
        <v>39.891500000000001</v>
      </c>
      <c r="BE167">
        <v>-74.811300000000003</v>
      </c>
      <c r="BF167" t="s">
        <v>39</v>
      </c>
      <c r="BG167" t="s">
        <v>92</v>
      </c>
      <c r="BH167" t="s">
        <v>34</v>
      </c>
      <c r="BI167">
        <v>0</v>
      </c>
      <c r="BJ167" t="s">
        <v>41</v>
      </c>
      <c r="BK167">
        <v>8</v>
      </c>
      <c r="BM167" t="s">
        <v>51</v>
      </c>
      <c r="BN167" t="s">
        <v>52</v>
      </c>
      <c r="BO167">
        <v>5.8500000000000002E-4</v>
      </c>
      <c r="BP167" t="s">
        <v>44</v>
      </c>
      <c r="BQ167">
        <v>12395711</v>
      </c>
      <c r="BT167">
        <v>61582413</v>
      </c>
      <c r="BV167">
        <v>300</v>
      </c>
      <c r="BW167">
        <v>79695114</v>
      </c>
      <c r="BY167">
        <v>2275050011</v>
      </c>
      <c r="BZ167">
        <v>2</v>
      </c>
      <c r="CA167" t="s">
        <v>34</v>
      </c>
      <c r="CB167" t="s">
        <v>90</v>
      </c>
      <c r="CC167">
        <v>34005</v>
      </c>
      <c r="CE167" t="s">
        <v>143</v>
      </c>
      <c r="CF167">
        <v>48811</v>
      </c>
      <c r="CG167" t="s">
        <v>37</v>
      </c>
      <c r="CH167" t="s">
        <v>38</v>
      </c>
      <c r="CK167" t="s">
        <v>38</v>
      </c>
      <c r="CL167">
        <v>39.891500000000001</v>
      </c>
      <c r="CM167">
        <v>-74.811300000000003</v>
      </c>
      <c r="CN167" t="s">
        <v>39</v>
      </c>
      <c r="CO167" t="s">
        <v>92</v>
      </c>
      <c r="CP167" t="s">
        <v>34</v>
      </c>
      <c r="CQ167">
        <v>0</v>
      </c>
      <c r="CR167" t="s">
        <v>41</v>
      </c>
      <c r="CS167">
        <v>8</v>
      </c>
      <c r="CU167" t="s">
        <v>49</v>
      </c>
      <c r="CV167" t="s">
        <v>50</v>
      </c>
      <c r="CW167">
        <v>2.1302999999999999E-3</v>
      </c>
      <c r="CX167" t="s">
        <v>44</v>
      </c>
      <c r="CY167">
        <v>12395711</v>
      </c>
      <c r="DB167">
        <v>61582413</v>
      </c>
      <c r="DD167">
        <v>300</v>
      </c>
      <c r="DE167">
        <v>79695114</v>
      </c>
      <c r="DG167">
        <v>2275050011</v>
      </c>
      <c r="DH167">
        <v>2</v>
      </c>
      <c r="DI167" t="s">
        <v>34</v>
      </c>
      <c r="DJ167" t="s">
        <v>90</v>
      </c>
      <c r="DK167">
        <v>34005</v>
      </c>
      <c r="DM167" t="s">
        <v>143</v>
      </c>
      <c r="DN167">
        <v>48811</v>
      </c>
      <c r="DO167" t="s">
        <v>37</v>
      </c>
      <c r="DP167" t="s">
        <v>38</v>
      </c>
      <c r="DS167" t="s">
        <v>38</v>
      </c>
      <c r="DT167">
        <v>39.891500000000001</v>
      </c>
      <c r="DU167">
        <v>-74.811300000000003</v>
      </c>
      <c r="DV167" t="s">
        <v>39</v>
      </c>
      <c r="DW167" t="s">
        <v>92</v>
      </c>
      <c r="DX167" t="s">
        <v>34</v>
      </c>
      <c r="DY167">
        <v>0</v>
      </c>
      <c r="DZ167" t="s">
        <v>41</v>
      </c>
      <c r="EA167">
        <v>8</v>
      </c>
      <c r="EC167" t="s">
        <v>47</v>
      </c>
      <c r="ED167" t="s">
        <v>48</v>
      </c>
      <c r="EE167">
        <v>1.4699100000000001E-3</v>
      </c>
      <c r="EF167" t="s">
        <v>44</v>
      </c>
      <c r="EG167">
        <v>12395711</v>
      </c>
      <c r="EJ167">
        <v>61582413</v>
      </c>
      <c r="EL167">
        <v>300</v>
      </c>
      <c r="EM167">
        <v>79695114</v>
      </c>
      <c r="EO167">
        <v>2275050011</v>
      </c>
      <c r="EP167">
        <v>2</v>
      </c>
      <c r="EQ167" t="s">
        <v>34</v>
      </c>
      <c r="ER167" t="s">
        <v>90</v>
      </c>
      <c r="ES167">
        <v>34005</v>
      </c>
      <c r="EU167" t="s">
        <v>143</v>
      </c>
      <c r="EV167">
        <v>48811</v>
      </c>
      <c r="EW167" t="s">
        <v>37</v>
      </c>
      <c r="EX167" t="s">
        <v>38</v>
      </c>
      <c r="FA167" t="s">
        <v>38</v>
      </c>
      <c r="FB167">
        <v>39.891500000000001</v>
      </c>
      <c r="FC167">
        <v>-74.811300000000003</v>
      </c>
      <c r="FD167" t="s">
        <v>39</v>
      </c>
      <c r="FE167" t="s">
        <v>92</v>
      </c>
      <c r="FF167" t="s">
        <v>34</v>
      </c>
      <c r="FG167">
        <v>0</v>
      </c>
      <c r="FH167" t="s">
        <v>41</v>
      </c>
      <c r="FI167">
        <v>8</v>
      </c>
      <c r="FK167" t="s">
        <v>45</v>
      </c>
      <c r="FL167" t="s">
        <v>46</v>
      </c>
      <c r="FM167">
        <v>9.0000000000000006E-5</v>
      </c>
      <c r="FN167" t="s">
        <v>44</v>
      </c>
      <c r="FO167">
        <v>12395711</v>
      </c>
      <c r="FR167">
        <v>61582413</v>
      </c>
      <c r="FT167">
        <v>300</v>
      </c>
      <c r="FU167">
        <v>79695114</v>
      </c>
      <c r="FW167">
        <v>2275050011</v>
      </c>
      <c r="FX167">
        <v>2</v>
      </c>
      <c r="FY167" t="s">
        <v>34</v>
      </c>
      <c r="FZ167" t="s">
        <v>90</v>
      </c>
      <c r="GA167">
        <v>34005</v>
      </c>
      <c r="GC167" t="s">
        <v>143</v>
      </c>
      <c r="GD167">
        <v>48811</v>
      </c>
      <c r="GE167" t="s">
        <v>37</v>
      </c>
      <c r="GF167" t="s">
        <v>38</v>
      </c>
      <c r="GI167" t="s">
        <v>38</v>
      </c>
      <c r="GJ167">
        <v>39.891500000000001</v>
      </c>
      <c r="GK167">
        <v>-74.811300000000003</v>
      </c>
      <c r="GL167" t="s">
        <v>39</v>
      </c>
      <c r="GM167" t="s">
        <v>92</v>
      </c>
      <c r="GN167" t="s">
        <v>34</v>
      </c>
      <c r="GO167">
        <v>0</v>
      </c>
      <c r="GP167" t="s">
        <v>41</v>
      </c>
      <c r="GQ167">
        <v>8</v>
      </c>
      <c r="GS167" t="s">
        <v>42</v>
      </c>
      <c r="GT167" t="s">
        <v>43</v>
      </c>
      <c r="GU167">
        <v>1.3542700000000001E-3</v>
      </c>
      <c r="GV167" t="s">
        <v>44</v>
      </c>
    </row>
    <row r="168" spans="1:204" x14ac:dyDescent="0.25">
      <c r="A168">
        <v>12395711</v>
      </c>
      <c r="D168">
        <v>61582413</v>
      </c>
      <c r="F168">
        <v>300</v>
      </c>
      <c r="G168">
        <v>79695214</v>
      </c>
      <c r="I168">
        <v>2275050012</v>
      </c>
      <c r="J168">
        <v>2</v>
      </c>
      <c r="K168" t="s">
        <v>34</v>
      </c>
      <c r="L168" t="s">
        <v>90</v>
      </c>
      <c r="M168">
        <v>34005</v>
      </c>
      <c r="O168" t="s">
        <v>143</v>
      </c>
      <c r="P168">
        <v>48811</v>
      </c>
      <c r="Q168" t="s">
        <v>37</v>
      </c>
      <c r="R168" t="s">
        <v>38</v>
      </c>
      <c r="U168" t="s">
        <v>38</v>
      </c>
      <c r="V168">
        <v>39.891500000000001</v>
      </c>
      <c r="W168">
        <v>-74.811300000000003</v>
      </c>
      <c r="X168" t="s">
        <v>39</v>
      </c>
      <c r="Y168" t="s">
        <v>92</v>
      </c>
      <c r="Z168" t="s">
        <v>34</v>
      </c>
      <c r="AA168">
        <v>0</v>
      </c>
      <c r="AB168" t="s">
        <v>41</v>
      </c>
      <c r="AC168">
        <v>8</v>
      </c>
      <c r="AE168" t="s">
        <v>53</v>
      </c>
      <c r="AF168" t="s">
        <v>54</v>
      </c>
      <c r="AG168">
        <v>0.15802099999999999</v>
      </c>
      <c r="AH168" t="s">
        <v>44</v>
      </c>
      <c r="AI168">
        <v>12395711</v>
      </c>
      <c r="AL168">
        <v>61582413</v>
      </c>
      <c r="AN168">
        <v>300</v>
      </c>
      <c r="AO168">
        <v>79695214</v>
      </c>
      <c r="AQ168">
        <v>2275050012</v>
      </c>
      <c r="AR168">
        <v>2</v>
      </c>
      <c r="AS168" t="s">
        <v>34</v>
      </c>
      <c r="AT168" t="s">
        <v>90</v>
      </c>
      <c r="AU168">
        <v>34005</v>
      </c>
      <c r="AW168" t="s">
        <v>143</v>
      </c>
      <c r="AX168">
        <v>48811</v>
      </c>
      <c r="AY168" t="s">
        <v>37</v>
      </c>
      <c r="AZ168" t="s">
        <v>38</v>
      </c>
      <c r="BC168" t="s">
        <v>38</v>
      </c>
      <c r="BD168">
        <v>39.891500000000001</v>
      </c>
      <c r="BE168">
        <v>-74.811300000000003</v>
      </c>
      <c r="BF168" t="s">
        <v>39</v>
      </c>
      <c r="BG168" t="s">
        <v>92</v>
      </c>
      <c r="BH168" t="s">
        <v>34</v>
      </c>
      <c r="BI168">
        <v>0</v>
      </c>
      <c r="BJ168" t="s">
        <v>41</v>
      </c>
      <c r="BK168">
        <v>8</v>
      </c>
      <c r="BM168" t="s">
        <v>51</v>
      </c>
      <c r="BN168" t="s">
        <v>52</v>
      </c>
      <c r="BO168">
        <v>5.3417999999999998E-3</v>
      </c>
      <c r="BP168" t="s">
        <v>44</v>
      </c>
      <c r="BQ168">
        <v>12395711</v>
      </c>
      <c r="BT168">
        <v>61582413</v>
      </c>
      <c r="BV168">
        <v>300</v>
      </c>
      <c r="BW168">
        <v>79695214</v>
      </c>
      <c r="BY168">
        <v>2275050012</v>
      </c>
      <c r="BZ168">
        <v>2</v>
      </c>
      <c r="CA168" t="s">
        <v>34</v>
      </c>
      <c r="CB168" t="s">
        <v>90</v>
      </c>
      <c r="CC168">
        <v>34005</v>
      </c>
      <c r="CE168" t="s">
        <v>143</v>
      </c>
      <c r="CF168">
        <v>48811</v>
      </c>
      <c r="CG168" t="s">
        <v>37</v>
      </c>
      <c r="CH168" t="s">
        <v>38</v>
      </c>
      <c r="CK168" t="s">
        <v>38</v>
      </c>
      <c r="CL168">
        <v>39.891500000000001</v>
      </c>
      <c r="CM168">
        <v>-74.811300000000003</v>
      </c>
      <c r="CN168" t="s">
        <v>39</v>
      </c>
      <c r="CO168" t="s">
        <v>92</v>
      </c>
      <c r="CP168" t="s">
        <v>34</v>
      </c>
      <c r="CQ168">
        <v>0</v>
      </c>
      <c r="CR168" t="s">
        <v>41</v>
      </c>
      <c r="CS168">
        <v>8</v>
      </c>
      <c r="CU168" t="s">
        <v>49</v>
      </c>
      <c r="CV168" t="s">
        <v>50</v>
      </c>
      <c r="CW168">
        <v>3.9055499999999998E-3</v>
      </c>
      <c r="CX168" t="s">
        <v>44</v>
      </c>
      <c r="CY168">
        <v>12395711</v>
      </c>
      <c r="DB168">
        <v>61582413</v>
      </c>
      <c r="DD168">
        <v>300</v>
      </c>
      <c r="DE168">
        <v>79695214</v>
      </c>
      <c r="DG168">
        <v>2275050012</v>
      </c>
      <c r="DH168">
        <v>2</v>
      </c>
      <c r="DI168" t="s">
        <v>34</v>
      </c>
      <c r="DJ168" t="s">
        <v>90</v>
      </c>
      <c r="DK168">
        <v>34005</v>
      </c>
      <c r="DM168" t="s">
        <v>143</v>
      </c>
      <c r="DN168">
        <v>48811</v>
      </c>
      <c r="DO168" t="s">
        <v>37</v>
      </c>
      <c r="DP168" t="s">
        <v>38</v>
      </c>
      <c r="DS168" t="s">
        <v>38</v>
      </c>
      <c r="DT168">
        <v>39.891500000000001</v>
      </c>
      <c r="DU168">
        <v>-74.811300000000003</v>
      </c>
      <c r="DV168" t="s">
        <v>39</v>
      </c>
      <c r="DW168" t="s">
        <v>92</v>
      </c>
      <c r="DX168" t="s">
        <v>34</v>
      </c>
      <c r="DY168">
        <v>0</v>
      </c>
      <c r="DZ168" t="s">
        <v>41</v>
      </c>
      <c r="EA168">
        <v>8</v>
      </c>
      <c r="EC168" t="s">
        <v>47</v>
      </c>
      <c r="ED168" t="s">
        <v>48</v>
      </c>
      <c r="EE168">
        <v>3.8118200000000001E-3</v>
      </c>
      <c r="EF168" t="s">
        <v>44</v>
      </c>
      <c r="EG168">
        <v>12395711</v>
      </c>
      <c r="EJ168">
        <v>61582413</v>
      </c>
      <c r="EL168">
        <v>300</v>
      </c>
      <c r="EM168">
        <v>79695214</v>
      </c>
      <c r="EO168">
        <v>2275050012</v>
      </c>
      <c r="EP168">
        <v>2</v>
      </c>
      <c r="EQ168" t="s">
        <v>34</v>
      </c>
      <c r="ER168" t="s">
        <v>90</v>
      </c>
      <c r="ES168">
        <v>34005</v>
      </c>
      <c r="EU168" t="s">
        <v>143</v>
      </c>
      <c r="EV168">
        <v>48811</v>
      </c>
      <c r="EW168" t="s">
        <v>37</v>
      </c>
      <c r="EX168" t="s">
        <v>38</v>
      </c>
      <c r="FA168" t="s">
        <v>38</v>
      </c>
      <c r="FB168">
        <v>39.891500000000001</v>
      </c>
      <c r="FC168">
        <v>-74.811300000000003</v>
      </c>
      <c r="FD168" t="s">
        <v>39</v>
      </c>
      <c r="FE168" t="s">
        <v>92</v>
      </c>
      <c r="FF168" t="s">
        <v>34</v>
      </c>
      <c r="FG168">
        <v>0</v>
      </c>
      <c r="FH168" t="s">
        <v>41</v>
      </c>
      <c r="FI168">
        <v>8</v>
      </c>
      <c r="FK168" t="s">
        <v>45</v>
      </c>
      <c r="FL168" t="s">
        <v>46</v>
      </c>
      <c r="FM168">
        <v>1.2140199999999999E-3</v>
      </c>
      <c r="FN168" t="s">
        <v>44</v>
      </c>
      <c r="FO168">
        <v>12395711</v>
      </c>
      <c r="FR168">
        <v>61582413</v>
      </c>
      <c r="FT168">
        <v>300</v>
      </c>
      <c r="FU168">
        <v>79695214</v>
      </c>
      <c r="FW168">
        <v>2275050012</v>
      </c>
      <c r="FX168">
        <v>2</v>
      </c>
      <c r="FY168" t="s">
        <v>34</v>
      </c>
      <c r="FZ168" t="s">
        <v>90</v>
      </c>
      <c r="GA168">
        <v>34005</v>
      </c>
      <c r="GC168" t="s">
        <v>143</v>
      </c>
      <c r="GD168">
        <v>48811</v>
      </c>
      <c r="GE168" t="s">
        <v>37</v>
      </c>
      <c r="GF168" t="s">
        <v>38</v>
      </c>
      <c r="GI168" t="s">
        <v>38</v>
      </c>
      <c r="GJ168">
        <v>39.891500000000001</v>
      </c>
      <c r="GK168">
        <v>-74.811300000000003</v>
      </c>
      <c r="GL168" t="s">
        <v>39</v>
      </c>
      <c r="GM168" t="s">
        <v>92</v>
      </c>
      <c r="GN168" t="s">
        <v>34</v>
      </c>
      <c r="GO168">
        <v>0</v>
      </c>
      <c r="GP168" t="s">
        <v>41</v>
      </c>
      <c r="GQ168">
        <v>8</v>
      </c>
      <c r="GS168" t="s">
        <v>42</v>
      </c>
      <c r="GT168" t="s">
        <v>43</v>
      </c>
      <c r="GU168">
        <v>1.1376499999999999E-2</v>
      </c>
      <c r="GV168" t="s">
        <v>44</v>
      </c>
    </row>
    <row r="169" spans="1:204" x14ac:dyDescent="0.25">
      <c r="A169">
        <v>11700411</v>
      </c>
      <c r="D169">
        <v>61223013</v>
      </c>
      <c r="F169">
        <v>300</v>
      </c>
      <c r="G169">
        <v>78984114</v>
      </c>
      <c r="I169">
        <v>2275050011</v>
      </c>
      <c r="J169">
        <v>2</v>
      </c>
      <c r="K169" t="s">
        <v>34</v>
      </c>
      <c r="L169" t="s">
        <v>90</v>
      </c>
      <c r="M169">
        <v>34005</v>
      </c>
      <c r="O169" t="s">
        <v>91</v>
      </c>
      <c r="P169">
        <v>48811</v>
      </c>
      <c r="Q169" t="s">
        <v>37</v>
      </c>
      <c r="R169" t="s">
        <v>38</v>
      </c>
      <c r="U169" t="s">
        <v>38</v>
      </c>
      <c r="V169">
        <v>39.801499999999997</v>
      </c>
      <c r="W169">
        <v>-74.759600000000006</v>
      </c>
      <c r="X169" t="s">
        <v>39</v>
      </c>
      <c r="Y169" t="s">
        <v>92</v>
      </c>
      <c r="Z169" t="s">
        <v>34</v>
      </c>
      <c r="AA169">
        <v>0</v>
      </c>
      <c r="AB169" t="s">
        <v>41</v>
      </c>
      <c r="AC169">
        <v>8</v>
      </c>
      <c r="AE169" t="s">
        <v>53</v>
      </c>
      <c r="AF169" t="s">
        <v>54</v>
      </c>
      <c r="AG169">
        <v>0.108126</v>
      </c>
      <c r="AH169" t="s">
        <v>44</v>
      </c>
      <c r="AI169">
        <v>11700411</v>
      </c>
      <c r="AL169">
        <v>61223013</v>
      </c>
      <c r="AN169">
        <v>300</v>
      </c>
      <c r="AO169">
        <v>78984114</v>
      </c>
      <c r="AQ169">
        <v>2275050011</v>
      </c>
      <c r="AR169">
        <v>2</v>
      </c>
      <c r="AS169" t="s">
        <v>34</v>
      </c>
      <c r="AT169" t="s">
        <v>90</v>
      </c>
      <c r="AU169">
        <v>34005</v>
      </c>
      <c r="AW169" t="s">
        <v>91</v>
      </c>
      <c r="AX169">
        <v>48811</v>
      </c>
      <c r="AY169" t="s">
        <v>37</v>
      </c>
      <c r="AZ169" t="s">
        <v>38</v>
      </c>
      <c r="BC169" t="s">
        <v>38</v>
      </c>
      <c r="BD169">
        <v>39.801499999999997</v>
      </c>
      <c r="BE169">
        <v>-74.759600000000006</v>
      </c>
      <c r="BF169" t="s">
        <v>39</v>
      </c>
      <c r="BG169" t="s">
        <v>92</v>
      </c>
      <c r="BH169" t="s">
        <v>34</v>
      </c>
      <c r="BI169">
        <v>0</v>
      </c>
      <c r="BJ169" t="s">
        <v>41</v>
      </c>
      <c r="BK169">
        <v>8</v>
      </c>
      <c r="BM169" t="s">
        <v>51</v>
      </c>
      <c r="BN169" t="s">
        <v>52</v>
      </c>
      <c r="BO169">
        <v>5.8500000000000002E-4</v>
      </c>
      <c r="BP169" t="s">
        <v>44</v>
      </c>
      <c r="BQ169">
        <v>11700411</v>
      </c>
      <c r="BT169">
        <v>61223013</v>
      </c>
      <c r="BV169">
        <v>300</v>
      </c>
      <c r="BW169">
        <v>78984114</v>
      </c>
      <c r="BY169">
        <v>2275050011</v>
      </c>
      <c r="BZ169">
        <v>2</v>
      </c>
      <c r="CA169" t="s">
        <v>34</v>
      </c>
      <c r="CB169" t="s">
        <v>90</v>
      </c>
      <c r="CC169">
        <v>34005</v>
      </c>
      <c r="CE169" t="s">
        <v>91</v>
      </c>
      <c r="CF169">
        <v>48811</v>
      </c>
      <c r="CG169" t="s">
        <v>37</v>
      </c>
      <c r="CH169" t="s">
        <v>38</v>
      </c>
      <c r="CK169" t="s">
        <v>38</v>
      </c>
      <c r="CL169">
        <v>39.801499999999997</v>
      </c>
      <c r="CM169">
        <v>-74.759600000000006</v>
      </c>
      <c r="CN169" t="s">
        <v>39</v>
      </c>
      <c r="CO169" t="s">
        <v>92</v>
      </c>
      <c r="CP169" t="s">
        <v>34</v>
      </c>
      <c r="CQ169">
        <v>0</v>
      </c>
      <c r="CR169" t="s">
        <v>41</v>
      </c>
      <c r="CS169">
        <v>8</v>
      </c>
      <c r="CU169" t="s">
        <v>49</v>
      </c>
      <c r="CV169" t="s">
        <v>50</v>
      </c>
      <c r="CW169">
        <v>2.1302999999999999E-3</v>
      </c>
      <c r="CX169" t="s">
        <v>44</v>
      </c>
      <c r="CY169">
        <v>11700411</v>
      </c>
      <c r="DB169">
        <v>61223013</v>
      </c>
      <c r="DD169">
        <v>300</v>
      </c>
      <c r="DE169">
        <v>78984114</v>
      </c>
      <c r="DG169">
        <v>2275050011</v>
      </c>
      <c r="DH169">
        <v>2</v>
      </c>
      <c r="DI169" t="s">
        <v>34</v>
      </c>
      <c r="DJ169" t="s">
        <v>90</v>
      </c>
      <c r="DK169">
        <v>34005</v>
      </c>
      <c r="DM169" t="s">
        <v>91</v>
      </c>
      <c r="DN169">
        <v>48811</v>
      </c>
      <c r="DO169" t="s">
        <v>37</v>
      </c>
      <c r="DP169" t="s">
        <v>38</v>
      </c>
      <c r="DS169" t="s">
        <v>38</v>
      </c>
      <c r="DT169">
        <v>39.801499999999997</v>
      </c>
      <c r="DU169">
        <v>-74.759600000000006</v>
      </c>
      <c r="DV169" t="s">
        <v>39</v>
      </c>
      <c r="DW169" t="s">
        <v>92</v>
      </c>
      <c r="DX169" t="s">
        <v>34</v>
      </c>
      <c r="DY169">
        <v>0</v>
      </c>
      <c r="DZ169" t="s">
        <v>41</v>
      </c>
      <c r="EA169">
        <v>8</v>
      </c>
      <c r="EC169" t="s">
        <v>47</v>
      </c>
      <c r="ED169" t="s">
        <v>48</v>
      </c>
      <c r="EE169">
        <v>1.4699100000000001E-3</v>
      </c>
      <c r="EF169" t="s">
        <v>44</v>
      </c>
      <c r="EG169">
        <v>11700411</v>
      </c>
      <c r="EJ169">
        <v>61223013</v>
      </c>
      <c r="EL169">
        <v>300</v>
      </c>
      <c r="EM169">
        <v>78984114</v>
      </c>
      <c r="EO169">
        <v>2275050011</v>
      </c>
      <c r="EP169">
        <v>2</v>
      </c>
      <c r="EQ169" t="s">
        <v>34</v>
      </c>
      <c r="ER169" t="s">
        <v>90</v>
      </c>
      <c r="ES169">
        <v>34005</v>
      </c>
      <c r="EU169" t="s">
        <v>91</v>
      </c>
      <c r="EV169">
        <v>48811</v>
      </c>
      <c r="EW169" t="s">
        <v>37</v>
      </c>
      <c r="EX169" t="s">
        <v>38</v>
      </c>
      <c r="FA169" t="s">
        <v>38</v>
      </c>
      <c r="FB169">
        <v>39.801499999999997</v>
      </c>
      <c r="FC169">
        <v>-74.759600000000006</v>
      </c>
      <c r="FD169" t="s">
        <v>39</v>
      </c>
      <c r="FE169" t="s">
        <v>92</v>
      </c>
      <c r="FF169" t="s">
        <v>34</v>
      </c>
      <c r="FG169">
        <v>0</v>
      </c>
      <c r="FH169" t="s">
        <v>41</v>
      </c>
      <c r="FI169">
        <v>8</v>
      </c>
      <c r="FK169" t="s">
        <v>45</v>
      </c>
      <c r="FL169" t="s">
        <v>46</v>
      </c>
      <c r="FM169">
        <v>9.0000000000000006E-5</v>
      </c>
      <c r="FN169" t="s">
        <v>44</v>
      </c>
      <c r="FO169">
        <v>11700411</v>
      </c>
      <c r="FR169">
        <v>61223013</v>
      </c>
      <c r="FT169">
        <v>300</v>
      </c>
      <c r="FU169">
        <v>78984114</v>
      </c>
      <c r="FW169">
        <v>2275050011</v>
      </c>
      <c r="FX169">
        <v>2</v>
      </c>
      <c r="FY169" t="s">
        <v>34</v>
      </c>
      <c r="FZ169" t="s">
        <v>90</v>
      </c>
      <c r="GA169">
        <v>34005</v>
      </c>
      <c r="GC169" t="s">
        <v>91</v>
      </c>
      <c r="GD169">
        <v>48811</v>
      </c>
      <c r="GE169" t="s">
        <v>37</v>
      </c>
      <c r="GF169" t="s">
        <v>38</v>
      </c>
      <c r="GI169" t="s">
        <v>38</v>
      </c>
      <c r="GJ169">
        <v>39.801499999999997</v>
      </c>
      <c r="GK169">
        <v>-74.759600000000006</v>
      </c>
      <c r="GL169" t="s">
        <v>39</v>
      </c>
      <c r="GM169" t="s">
        <v>92</v>
      </c>
      <c r="GN169" t="s">
        <v>34</v>
      </c>
      <c r="GO169">
        <v>0</v>
      </c>
      <c r="GP169" t="s">
        <v>41</v>
      </c>
      <c r="GQ169">
        <v>8</v>
      </c>
      <c r="GS169" t="s">
        <v>42</v>
      </c>
      <c r="GT169" t="s">
        <v>43</v>
      </c>
      <c r="GU169">
        <v>1.3542700000000001E-3</v>
      </c>
      <c r="GV169" t="s">
        <v>44</v>
      </c>
    </row>
    <row r="170" spans="1:204" x14ac:dyDescent="0.25">
      <c r="A170">
        <v>11700411</v>
      </c>
      <c r="D170">
        <v>61223013</v>
      </c>
      <c r="F170">
        <v>300</v>
      </c>
      <c r="G170">
        <v>78984214</v>
      </c>
      <c r="I170">
        <v>2275050012</v>
      </c>
      <c r="J170">
        <v>2</v>
      </c>
      <c r="K170" t="s">
        <v>34</v>
      </c>
      <c r="L170" t="s">
        <v>90</v>
      </c>
      <c r="M170">
        <v>34005</v>
      </c>
      <c r="O170" t="s">
        <v>91</v>
      </c>
      <c r="P170">
        <v>48811</v>
      </c>
      <c r="Q170" t="s">
        <v>37</v>
      </c>
      <c r="R170" t="s">
        <v>38</v>
      </c>
      <c r="U170" t="s">
        <v>38</v>
      </c>
      <c r="V170">
        <v>39.801499999999997</v>
      </c>
      <c r="W170">
        <v>-74.759600000000006</v>
      </c>
      <c r="X170" t="s">
        <v>39</v>
      </c>
      <c r="Y170" t="s">
        <v>92</v>
      </c>
      <c r="Z170" t="s">
        <v>34</v>
      </c>
      <c r="AA170">
        <v>0</v>
      </c>
      <c r="AB170" t="s">
        <v>41</v>
      </c>
      <c r="AC170">
        <v>8</v>
      </c>
      <c r="AE170" t="s">
        <v>53</v>
      </c>
      <c r="AF170" t="s">
        <v>54</v>
      </c>
      <c r="AG170">
        <v>0.15802099999999999</v>
      </c>
      <c r="AH170" t="s">
        <v>44</v>
      </c>
      <c r="AI170">
        <v>11700411</v>
      </c>
      <c r="AL170">
        <v>61223013</v>
      </c>
      <c r="AN170">
        <v>300</v>
      </c>
      <c r="AO170">
        <v>78984214</v>
      </c>
      <c r="AQ170">
        <v>2275050012</v>
      </c>
      <c r="AR170">
        <v>2</v>
      </c>
      <c r="AS170" t="s">
        <v>34</v>
      </c>
      <c r="AT170" t="s">
        <v>90</v>
      </c>
      <c r="AU170">
        <v>34005</v>
      </c>
      <c r="AW170" t="s">
        <v>91</v>
      </c>
      <c r="AX170">
        <v>48811</v>
      </c>
      <c r="AY170" t="s">
        <v>37</v>
      </c>
      <c r="AZ170" t="s">
        <v>38</v>
      </c>
      <c r="BC170" t="s">
        <v>38</v>
      </c>
      <c r="BD170">
        <v>39.801499999999997</v>
      </c>
      <c r="BE170">
        <v>-74.759600000000006</v>
      </c>
      <c r="BF170" t="s">
        <v>39</v>
      </c>
      <c r="BG170" t="s">
        <v>92</v>
      </c>
      <c r="BH170" t="s">
        <v>34</v>
      </c>
      <c r="BI170">
        <v>0</v>
      </c>
      <c r="BJ170" t="s">
        <v>41</v>
      </c>
      <c r="BK170">
        <v>8</v>
      </c>
      <c r="BM170" t="s">
        <v>51</v>
      </c>
      <c r="BN170" t="s">
        <v>52</v>
      </c>
      <c r="BO170">
        <v>5.3417999999999998E-3</v>
      </c>
      <c r="BP170" t="s">
        <v>44</v>
      </c>
      <c r="BQ170">
        <v>11700411</v>
      </c>
      <c r="BT170">
        <v>61223013</v>
      </c>
      <c r="BV170">
        <v>300</v>
      </c>
      <c r="BW170">
        <v>78984214</v>
      </c>
      <c r="BY170">
        <v>2275050012</v>
      </c>
      <c r="BZ170">
        <v>2</v>
      </c>
      <c r="CA170" t="s">
        <v>34</v>
      </c>
      <c r="CB170" t="s">
        <v>90</v>
      </c>
      <c r="CC170">
        <v>34005</v>
      </c>
      <c r="CE170" t="s">
        <v>91</v>
      </c>
      <c r="CF170">
        <v>48811</v>
      </c>
      <c r="CG170" t="s">
        <v>37</v>
      </c>
      <c r="CH170" t="s">
        <v>38</v>
      </c>
      <c r="CK170" t="s">
        <v>38</v>
      </c>
      <c r="CL170">
        <v>39.801499999999997</v>
      </c>
      <c r="CM170">
        <v>-74.759600000000006</v>
      </c>
      <c r="CN170" t="s">
        <v>39</v>
      </c>
      <c r="CO170" t="s">
        <v>92</v>
      </c>
      <c r="CP170" t="s">
        <v>34</v>
      </c>
      <c r="CQ170">
        <v>0</v>
      </c>
      <c r="CR170" t="s">
        <v>41</v>
      </c>
      <c r="CS170">
        <v>8</v>
      </c>
      <c r="CU170" t="s">
        <v>49</v>
      </c>
      <c r="CV170" t="s">
        <v>50</v>
      </c>
      <c r="CW170">
        <v>3.9055499999999998E-3</v>
      </c>
      <c r="CX170" t="s">
        <v>44</v>
      </c>
      <c r="CY170">
        <v>11700411</v>
      </c>
      <c r="DB170">
        <v>61223013</v>
      </c>
      <c r="DD170">
        <v>300</v>
      </c>
      <c r="DE170">
        <v>78984214</v>
      </c>
      <c r="DG170">
        <v>2275050012</v>
      </c>
      <c r="DH170">
        <v>2</v>
      </c>
      <c r="DI170" t="s">
        <v>34</v>
      </c>
      <c r="DJ170" t="s">
        <v>90</v>
      </c>
      <c r="DK170">
        <v>34005</v>
      </c>
      <c r="DM170" t="s">
        <v>91</v>
      </c>
      <c r="DN170">
        <v>48811</v>
      </c>
      <c r="DO170" t="s">
        <v>37</v>
      </c>
      <c r="DP170" t="s">
        <v>38</v>
      </c>
      <c r="DS170" t="s">
        <v>38</v>
      </c>
      <c r="DT170">
        <v>39.801499999999997</v>
      </c>
      <c r="DU170">
        <v>-74.759600000000006</v>
      </c>
      <c r="DV170" t="s">
        <v>39</v>
      </c>
      <c r="DW170" t="s">
        <v>92</v>
      </c>
      <c r="DX170" t="s">
        <v>34</v>
      </c>
      <c r="DY170">
        <v>0</v>
      </c>
      <c r="DZ170" t="s">
        <v>41</v>
      </c>
      <c r="EA170">
        <v>8</v>
      </c>
      <c r="EC170" t="s">
        <v>47</v>
      </c>
      <c r="ED170" t="s">
        <v>48</v>
      </c>
      <c r="EE170">
        <v>3.8118200000000001E-3</v>
      </c>
      <c r="EF170" t="s">
        <v>44</v>
      </c>
      <c r="EG170">
        <v>11700411</v>
      </c>
      <c r="EJ170">
        <v>61223013</v>
      </c>
      <c r="EL170">
        <v>300</v>
      </c>
      <c r="EM170">
        <v>78984214</v>
      </c>
      <c r="EO170">
        <v>2275050012</v>
      </c>
      <c r="EP170">
        <v>2</v>
      </c>
      <c r="EQ170" t="s">
        <v>34</v>
      </c>
      <c r="ER170" t="s">
        <v>90</v>
      </c>
      <c r="ES170">
        <v>34005</v>
      </c>
      <c r="EU170" t="s">
        <v>91</v>
      </c>
      <c r="EV170">
        <v>48811</v>
      </c>
      <c r="EW170" t="s">
        <v>37</v>
      </c>
      <c r="EX170" t="s">
        <v>38</v>
      </c>
      <c r="FA170" t="s">
        <v>38</v>
      </c>
      <c r="FB170">
        <v>39.801499999999997</v>
      </c>
      <c r="FC170">
        <v>-74.759600000000006</v>
      </c>
      <c r="FD170" t="s">
        <v>39</v>
      </c>
      <c r="FE170" t="s">
        <v>92</v>
      </c>
      <c r="FF170" t="s">
        <v>34</v>
      </c>
      <c r="FG170">
        <v>0</v>
      </c>
      <c r="FH170" t="s">
        <v>41</v>
      </c>
      <c r="FI170">
        <v>8</v>
      </c>
      <c r="FK170" t="s">
        <v>45</v>
      </c>
      <c r="FL170" t="s">
        <v>46</v>
      </c>
      <c r="FM170">
        <v>1.2140199999999999E-3</v>
      </c>
      <c r="FN170" t="s">
        <v>44</v>
      </c>
      <c r="FO170">
        <v>11700411</v>
      </c>
      <c r="FR170">
        <v>61223013</v>
      </c>
      <c r="FT170">
        <v>300</v>
      </c>
      <c r="FU170">
        <v>78984214</v>
      </c>
      <c r="FW170">
        <v>2275050012</v>
      </c>
      <c r="FX170">
        <v>2</v>
      </c>
      <c r="FY170" t="s">
        <v>34</v>
      </c>
      <c r="FZ170" t="s">
        <v>90</v>
      </c>
      <c r="GA170">
        <v>34005</v>
      </c>
      <c r="GC170" t="s">
        <v>91</v>
      </c>
      <c r="GD170">
        <v>48811</v>
      </c>
      <c r="GE170" t="s">
        <v>37</v>
      </c>
      <c r="GF170" t="s">
        <v>38</v>
      </c>
      <c r="GI170" t="s">
        <v>38</v>
      </c>
      <c r="GJ170">
        <v>39.801499999999997</v>
      </c>
      <c r="GK170">
        <v>-74.759600000000006</v>
      </c>
      <c r="GL170" t="s">
        <v>39</v>
      </c>
      <c r="GM170" t="s">
        <v>92</v>
      </c>
      <c r="GN170" t="s">
        <v>34</v>
      </c>
      <c r="GO170">
        <v>0</v>
      </c>
      <c r="GP170" t="s">
        <v>41</v>
      </c>
      <c r="GQ170">
        <v>8</v>
      </c>
      <c r="GS170" t="s">
        <v>42</v>
      </c>
      <c r="GT170" t="s">
        <v>43</v>
      </c>
      <c r="GU170">
        <v>1.1376499999999999E-2</v>
      </c>
      <c r="GV170" t="s">
        <v>44</v>
      </c>
    </row>
    <row r="171" spans="1:204" x14ac:dyDescent="0.25">
      <c r="A171">
        <v>11978211</v>
      </c>
      <c r="D171">
        <v>60841813</v>
      </c>
      <c r="F171">
        <v>300</v>
      </c>
      <c r="G171">
        <v>78224514</v>
      </c>
      <c r="I171">
        <v>2275050011</v>
      </c>
      <c r="J171">
        <v>2</v>
      </c>
      <c r="K171" t="s">
        <v>34</v>
      </c>
      <c r="L171" t="s">
        <v>90</v>
      </c>
      <c r="M171">
        <v>34005</v>
      </c>
      <c r="O171" t="s">
        <v>572</v>
      </c>
      <c r="P171">
        <v>48811</v>
      </c>
      <c r="Q171" t="s">
        <v>37</v>
      </c>
      <c r="R171" t="s">
        <v>38</v>
      </c>
      <c r="U171" t="s">
        <v>38</v>
      </c>
      <c r="V171">
        <v>40.015099999999997</v>
      </c>
      <c r="W171">
        <v>-74.8429</v>
      </c>
      <c r="X171" t="s">
        <v>39</v>
      </c>
      <c r="Y171" t="s">
        <v>573</v>
      </c>
      <c r="Z171" t="s">
        <v>34</v>
      </c>
      <c r="AA171">
        <v>0</v>
      </c>
      <c r="AB171" t="s">
        <v>41</v>
      </c>
      <c r="AC171">
        <v>8</v>
      </c>
      <c r="AE171" t="s">
        <v>53</v>
      </c>
      <c r="AF171" t="s">
        <v>54</v>
      </c>
      <c r="AG171">
        <v>0.67891100000000004</v>
      </c>
      <c r="AH171" t="s">
        <v>44</v>
      </c>
      <c r="AI171">
        <v>11978211</v>
      </c>
      <c r="AL171">
        <v>60841813</v>
      </c>
      <c r="AN171">
        <v>300</v>
      </c>
      <c r="AO171">
        <v>78224514</v>
      </c>
      <c r="AQ171">
        <v>2275050011</v>
      </c>
      <c r="AR171">
        <v>2</v>
      </c>
      <c r="AS171" t="s">
        <v>34</v>
      </c>
      <c r="AT171" t="s">
        <v>90</v>
      </c>
      <c r="AU171">
        <v>34005</v>
      </c>
      <c r="AW171" t="s">
        <v>572</v>
      </c>
      <c r="AX171">
        <v>48811</v>
      </c>
      <c r="AY171" t="s">
        <v>37</v>
      </c>
      <c r="AZ171" t="s">
        <v>38</v>
      </c>
      <c r="BC171" t="s">
        <v>38</v>
      </c>
      <c r="BD171">
        <v>40.015099999999997</v>
      </c>
      <c r="BE171">
        <v>-74.8429</v>
      </c>
      <c r="BF171" t="s">
        <v>39</v>
      </c>
      <c r="BG171" t="s">
        <v>573</v>
      </c>
      <c r="BH171" t="s">
        <v>34</v>
      </c>
      <c r="BI171">
        <v>0</v>
      </c>
      <c r="BJ171" t="s">
        <v>41</v>
      </c>
      <c r="BK171">
        <v>8</v>
      </c>
      <c r="BM171" t="s">
        <v>51</v>
      </c>
      <c r="BN171" t="s">
        <v>52</v>
      </c>
      <c r="BO171">
        <v>3.67315E-3</v>
      </c>
      <c r="BP171" t="s">
        <v>44</v>
      </c>
      <c r="BQ171">
        <v>11978211</v>
      </c>
      <c r="BT171">
        <v>60841813</v>
      </c>
      <c r="BV171">
        <v>300</v>
      </c>
      <c r="BW171">
        <v>78224514</v>
      </c>
      <c r="BY171">
        <v>2275050011</v>
      </c>
      <c r="BZ171">
        <v>2</v>
      </c>
      <c r="CA171" t="s">
        <v>34</v>
      </c>
      <c r="CB171" t="s">
        <v>90</v>
      </c>
      <c r="CC171">
        <v>34005</v>
      </c>
      <c r="CE171" t="s">
        <v>572</v>
      </c>
      <c r="CF171">
        <v>48811</v>
      </c>
      <c r="CG171" t="s">
        <v>37</v>
      </c>
      <c r="CH171" t="s">
        <v>38</v>
      </c>
      <c r="CK171" t="s">
        <v>38</v>
      </c>
      <c r="CL171">
        <v>40.015099999999997</v>
      </c>
      <c r="CM171">
        <v>-74.8429</v>
      </c>
      <c r="CN171" t="s">
        <v>39</v>
      </c>
      <c r="CO171" t="s">
        <v>573</v>
      </c>
      <c r="CP171" t="s">
        <v>34</v>
      </c>
      <c r="CQ171">
        <v>0</v>
      </c>
      <c r="CR171" t="s">
        <v>41</v>
      </c>
      <c r="CS171">
        <v>8</v>
      </c>
      <c r="CU171" t="s">
        <v>49</v>
      </c>
      <c r="CV171" t="s">
        <v>50</v>
      </c>
      <c r="CW171">
        <v>1.33759E-2</v>
      </c>
      <c r="CX171" t="s">
        <v>44</v>
      </c>
      <c r="CY171">
        <v>11978211</v>
      </c>
      <c r="DB171">
        <v>60841813</v>
      </c>
      <c r="DD171">
        <v>300</v>
      </c>
      <c r="DE171">
        <v>78224514</v>
      </c>
      <c r="DG171">
        <v>2275050011</v>
      </c>
      <c r="DH171">
        <v>2</v>
      </c>
      <c r="DI171" t="s">
        <v>34</v>
      </c>
      <c r="DJ171" t="s">
        <v>90</v>
      </c>
      <c r="DK171">
        <v>34005</v>
      </c>
      <c r="DM171" t="s">
        <v>572</v>
      </c>
      <c r="DN171">
        <v>48811</v>
      </c>
      <c r="DO171" t="s">
        <v>37</v>
      </c>
      <c r="DP171" t="s">
        <v>38</v>
      </c>
      <c r="DS171" t="s">
        <v>38</v>
      </c>
      <c r="DT171">
        <v>40.015099999999997</v>
      </c>
      <c r="DU171">
        <v>-74.8429</v>
      </c>
      <c r="DV171" t="s">
        <v>39</v>
      </c>
      <c r="DW171" t="s">
        <v>573</v>
      </c>
      <c r="DX171" t="s">
        <v>34</v>
      </c>
      <c r="DY171">
        <v>0</v>
      </c>
      <c r="DZ171" t="s">
        <v>41</v>
      </c>
      <c r="EA171">
        <v>8</v>
      </c>
      <c r="EC171" t="s">
        <v>47</v>
      </c>
      <c r="ED171" t="s">
        <v>48</v>
      </c>
      <c r="EE171">
        <v>9.2293800000000006E-3</v>
      </c>
      <c r="EF171" t="s">
        <v>44</v>
      </c>
      <c r="EG171">
        <v>11978211</v>
      </c>
      <c r="EJ171">
        <v>60841813</v>
      </c>
      <c r="EL171">
        <v>300</v>
      </c>
      <c r="EM171">
        <v>78224514</v>
      </c>
      <c r="EO171">
        <v>2275050011</v>
      </c>
      <c r="EP171">
        <v>2</v>
      </c>
      <c r="EQ171" t="s">
        <v>34</v>
      </c>
      <c r="ER171" t="s">
        <v>90</v>
      </c>
      <c r="ES171">
        <v>34005</v>
      </c>
      <c r="EU171" t="s">
        <v>572</v>
      </c>
      <c r="EV171">
        <v>48811</v>
      </c>
      <c r="EW171" t="s">
        <v>37</v>
      </c>
      <c r="EX171" t="s">
        <v>38</v>
      </c>
      <c r="FA171" t="s">
        <v>38</v>
      </c>
      <c r="FB171">
        <v>40.015099999999997</v>
      </c>
      <c r="FC171">
        <v>-74.8429</v>
      </c>
      <c r="FD171" t="s">
        <v>39</v>
      </c>
      <c r="FE171" t="s">
        <v>573</v>
      </c>
      <c r="FF171" t="s">
        <v>34</v>
      </c>
      <c r="FG171">
        <v>0</v>
      </c>
      <c r="FH171" t="s">
        <v>41</v>
      </c>
      <c r="FI171">
        <v>8</v>
      </c>
      <c r="FK171" t="s">
        <v>45</v>
      </c>
      <c r="FL171" t="s">
        <v>46</v>
      </c>
      <c r="FM171">
        <v>5.6510000000000002E-4</v>
      </c>
      <c r="FN171" t="s">
        <v>44</v>
      </c>
      <c r="FO171">
        <v>11978211</v>
      </c>
      <c r="FR171">
        <v>60841813</v>
      </c>
      <c r="FT171">
        <v>300</v>
      </c>
      <c r="FU171">
        <v>78224514</v>
      </c>
      <c r="FW171">
        <v>2275050011</v>
      </c>
      <c r="FX171">
        <v>2</v>
      </c>
      <c r="FY171" t="s">
        <v>34</v>
      </c>
      <c r="FZ171" t="s">
        <v>90</v>
      </c>
      <c r="GA171">
        <v>34005</v>
      </c>
      <c r="GC171" t="s">
        <v>572</v>
      </c>
      <c r="GD171">
        <v>48811</v>
      </c>
      <c r="GE171" t="s">
        <v>37</v>
      </c>
      <c r="GF171" t="s">
        <v>38</v>
      </c>
      <c r="GI171" t="s">
        <v>38</v>
      </c>
      <c r="GJ171">
        <v>40.015099999999997</v>
      </c>
      <c r="GK171">
        <v>-74.8429</v>
      </c>
      <c r="GL171" t="s">
        <v>39</v>
      </c>
      <c r="GM171" t="s">
        <v>573</v>
      </c>
      <c r="GN171" t="s">
        <v>34</v>
      </c>
      <c r="GO171">
        <v>0</v>
      </c>
      <c r="GP171" t="s">
        <v>41</v>
      </c>
      <c r="GQ171">
        <v>8</v>
      </c>
      <c r="GS171" t="s">
        <v>42</v>
      </c>
      <c r="GT171" t="s">
        <v>43</v>
      </c>
      <c r="GU171">
        <v>8.5032800000000002E-3</v>
      </c>
      <c r="GV171" t="s">
        <v>44</v>
      </c>
    </row>
    <row r="172" spans="1:204" x14ac:dyDescent="0.25">
      <c r="A172">
        <v>12023811</v>
      </c>
      <c r="D172">
        <v>60732813</v>
      </c>
      <c r="F172">
        <v>300</v>
      </c>
      <c r="G172">
        <v>78006914</v>
      </c>
      <c r="I172">
        <v>2275050011</v>
      </c>
      <c r="J172">
        <v>2</v>
      </c>
      <c r="K172" t="s">
        <v>34</v>
      </c>
      <c r="L172" t="s">
        <v>90</v>
      </c>
      <c r="M172">
        <v>34005</v>
      </c>
      <c r="O172" t="s">
        <v>119</v>
      </c>
      <c r="P172">
        <v>48811</v>
      </c>
      <c r="Q172" t="s">
        <v>37</v>
      </c>
      <c r="R172" t="s">
        <v>38</v>
      </c>
      <c r="U172" t="s">
        <v>38</v>
      </c>
      <c r="V172">
        <v>40.015799999999999</v>
      </c>
      <c r="W172">
        <v>-74.975800000000007</v>
      </c>
      <c r="X172" t="s">
        <v>39</v>
      </c>
      <c r="Y172" t="s">
        <v>120</v>
      </c>
      <c r="Z172" t="s">
        <v>34</v>
      </c>
      <c r="AA172">
        <v>0</v>
      </c>
      <c r="AB172" t="s">
        <v>41</v>
      </c>
      <c r="AC172">
        <v>8</v>
      </c>
      <c r="AE172" t="s">
        <v>53</v>
      </c>
      <c r="AF172" t="s">
        <v>54</v>
      </c>
      <c r="AG172">
        <v>0.108126</v>
      </c>
      <c r="AH172" t="s">
        <v>44</v>
      </c>
      <c r="AI172">
        <v>12023811</v>
      </c>
      <c r="AL172">
        <v>60732813</v>
      </c>
      <c r="AN172">
        <v>300</v>
      </c>
      <c r="AO172">
        <v>78006914</v>
      </c>
      <c r="AQ172">
        <v>2275050011</v>
      </c>
      <c r="AR172">
        <v>2</v>
      </c>
      <c r="AS172" t="s">
        <v>34</v>
      </c>
      <c r="AT172" t="s">
        <v>90</v>
      </c>
      <c r="AU172">
        <v>34005</v>
      </c>
      <c r="AW172" t="s">
        <v>119</v>
      </c>
      <c r="AX172">
        <v>48811</v>
      </c>
      <c r="AY172" t="s">
        <v>37</v>
      </c>
      <c r="AZ172" t="s">
        <v>38</v>
      </c>
      <c r="BC172" t="s">
        <v>38</v>
      </c>
      <c r="BD172">
        <v>40.015799999999999</v>
      </c>
      <c r="BE172">
        <v>-74.975800000000007</v>
      </c>
      <c r="BF172" t="s">
        <v>39</v>
      </c>
      <c r="BG172" t="s">
        <v>120</v>
      </c>
      <c r="BH172" t="s">
        <v>34</v>
      </c>
      <c r="BI172">
        <v>0</v>
      </c>
      <c r="BJ172" t="s">
        <v>41</v>
      </c>
      <c r="BK172">
        <v>8</v>
      </c>
      <c r="BM172" t="s">
        <v>51</v>
      </c>
      <c r="BN172" t="s">
        <v>52</v>
      </c>
      <c r="BO172">
        <v>5.8500000000000002E-4</v>
      </c>
      <c r="BP172" t="s">
        <v>44</v>
      </c>
      <c r="BQ172">
        <v>12023811</v>
      </c>
      <c r="BT172">
        <v>60732813</v>
      </c>
      <c r="BV172">
        <v>300</v>
      </c>
      <c r="BW172">
        <v>78006914</v>
      </c>
      <c r="BY172">
        <v>2275050011</v>
      </c>
      <c r="BZ172">
        <v>2</v>
      </c>
      <c r="CA172" t="s">
        <v>34</v>
      </c>
      <c r="CB172" t="s">
        <v>90</v>
      </c>
      <c r="CC172">
        <v>34005</v>
      </c>
      <c r="CE172" t="s">
        <v>119</v>
      </c>
      <c r="CF172">
        <v>48811</v>
      </c>
      <c r="CG172" t="s">
        <v>37</v>
      </c>
      <c r="CH172" t="s">
        <v>38</v>
      </c>
      <c r="CK172" t="s">
        <v>38</v>
      </c>
      <c r="CL172">
        <v>40.015799999999999</v>
      </c>
      <c r="CM172">
        <v>-74.975800000000007</v>
      </c>
      <c r="CN172" t="s">
        <v>39</v>
      </c>
      <c r="CO172" t="s">
        <v>120</v>
      </c>
      <c r="CP172" t="s">
        <v>34</v>
      </c>
      <c r="CQ172">
        <v>0</v>
      </c>
      <c r="CR172" t="s">
        <v>41</v>
      </c>
      <c r="CS172">
        <v>8</v>
      </c>
      <c r="CU172" t="s">
        <v>49</v>
      </c>
      <c r="CV172" t="s">
        <v>50</v>
      </c>
      <c r="CW172">
        <v>2.1302999999999999E-3</v>
      </c>
      <c r="CX172" t="s">
        <v>44</v>
      </c>
      <c r="CY172">
        <v>12023811</v>
      </c>
      <c r="DB172">
        <v>60732813</v>
      </c>
      <c r="DD172">
        <v>300</v>
      </c>
      <c r="DE172">
        <v>78006914</v>
      </c>
      <c r="DG172">
        <v>2275050011</v>
      </c>
      <c r="DH172">
        <v>2</v>
      </c>
      <c r="DI172" t="s">
        <v>34</v>
      </c>
      <c r="DJ172" t="s">
        <v>90</v>
      </c>
      <c r="DK172">
        <v>34005</v>
      </c>
      <c r="DM172" t="s">
        <v>119</v>
      </c>
      <c r="DN172">
        <v>48811</v>
      </c>
      <c r="DO172" t="s">
        <v>37</v>
      </c>
      <c r="DP172" t="s">
        <v>38</v>
      </c>
      <c r="DS172" t="s">
        <v>38</v>
      </c>
      <c r="DT172">
        <v>40.015799999999999</v>
      </c>
      <c r="DU172">
        <v>-74.975800000000007</v>
      </c>
      <c r="DV172" t="s">
        <v>39</v>
      </c>
      <c r="DW172" t="s">
        <v>120</v>
      </c>
      <c r="DX172" t="s">
        <v>34</v>
      </c>
      <c r="DY172">
        <v>0</v>
      </c>
      <c r="DZ172" t="s">
        <v>41</v>
      </c>
      <c r="EA172">
        <v>8</v>
      </c>
      <c r="EC172" t="s">
        <v>47</v>
      </c>
      <c r="ED172" t="s">
        <v>48</v>
      </c>
      <c r="EE172">
        <v>1.4699100000000001E-3</v>
      </c>
      <c r="EF172" t="s">
        <v>44</v>
      </c>
      <c r="EG172">
        <v>12023811</v>
      </c>
      <c r="EJ172">
        <v>60732813</v>
      </c>
      <c r="EL172">
        <v>300</v>
      </c>
      <c r="EM172">
        <v>78006914</v>
      </c>
      <c r="EO172">
        <v>2275050011</v>
      </c>
      <c r="EP172">
        <v>2</v>
      </c>
      <c r="EQ172" t="s">
        <v>34</v>
      </c>
      <c r="ER172" t="s">
        <v>90</v>
      </c>
      <c r="ES172">
        <v>34005</v>
      </c>
      <c r="EU172" t="s">
        <v>119</v>
      </c>
      <c r="EV172">
        <v>48811</v>
      </c>
      <c r="EW172" t="s">
        <v>37</v>
      </c>
      <c r="EX172" t="s">
        <v>38</v>
      </c>
      <c r="FA172" t="s">
        <v>38</v>
      </c>
      <c r="FB172">
        <v>40.015799999999999</v>
      </c>
      <c r="FC172">
        <v>-74.975800000000007</v>
      </c>
      <c r="FD172" t="s">
        <v>39</v>
      </c>
      <c r="FE172" t="s">
        <v>120</v>
      </c>
      <c r="FF172" t="s">
        <v>34</v>
      </c>
      <c r="FG172">
        <v>0</v>
      </c>
      <c r="FH172" t="s">
        <v>41</v>
      </c>
      <c r="FI172">
        <v>8</v>
      </c>
      <c r="FK172" t="s">
        <v>45</v>
      </c>
      <c r="FL172" t="s">
        <v>46</v>
      </c>
      <c r="FM172">
        <v>9.0000000000000006E-5</v>
      </c>
      <c r="FN172" t="s">
        <v>44</v>
      </c>
      <c r="FO172">
        <v>12023811</v>
      </c>
      <c r="FR172">
        <v>60732813</v>
      </c>
      <c r="FT172">
        <v>300</v>
      </c>
      <c r="FU172">
        <v>78006914</v>
      </c>
      <c r="FW172">
        <v>2275050011</v>
      </c>
      <c r="FX172">
        <v>2</v>
      </c>
      <c r="FY172" t="s">
        <v>34</v>
      </c>
      <c r="FZ172" t="s">
        <v>90</v>
      </c>
      <c r="GA172">
        <v>34005</v>
      </c>
      <c r="GC172" t="s">
        <v>119</v>
      </c>
      <c r="GD172">
        <v>48811</v>
      </c>
      <c r="GE172" t="s">
        <v>37</v>
      </c>
      <c r="GF172" t="s">
        <v>38</v>
      </c>
      <c r="GI172" t="s">
        <v>38</v>
      </c>
      <c r="GJ172">
        <v>40.015799999999999</v>
      </c>
      <c r="GK172">
        <v>-74.975800000000007</v>
      </c>
      <c r="GL172" t="s">
        <v>39</v>
      </c>
      <c r="GM172" t="s">
        <v>120</v>
      </c>
      <c r="GN172" t="s">
        <v>34</v>
      </c>
      <c r="GO172">
        <v>0</v>
      </c>
      <c r="GP172" t="s">
        <v>41</v>
      </c>
      <c r="GQ172">
        <v>8</v>
      </c>
      <c r="GS172" t="s">
        <v>42</v>
      </c>
      <c r="GT172" t="s">
        <v>43</v>
      </c>
      <c r="GU172">
        <v>1.3542700000000001E-3</v>
      </c>
      <c r="GV172" t="s">
        <v>44</v>
      </c>
    </row>
    <row r="173" spans="1:204" x14ac:dyDescent="0.25">
      <c r="A173">
        <v>12023811</v>
      </c>
      <c r="D173">
        <v>60732813</v>
      </c>
      <c r="F173">
        <v>300</v>
      </c>
      <c r="G173">
        <v>78007014</v>
      </c>
      <c r="I173">
        <v>2275050012</v>
      </c>
      <c r="J173">
        <v>2</v>
      </c>
      <c r="K173" t="s">
        <v>34</v>
      </c>
      <c r="L173" t="s">
        <v>90</v>
      </c>
      <c r="M173">
        <v>34005</v>
      </c>
      <c r="O173" t="s">
        <v>119</v>
      </c>
      <c r="P173">
        <v>48811</v>
      </c>
      <c r="Q173" t="s">
        <v>37</v>
      </c>
      <c r="R173" t="s">
        <v>38</v>
      </c>
      <c r="U173" t="s">
        <v>38</v>
      </c>
      <c r="V173">
        <v>40.015799999999999</v>
      </c>
      <c r="W173">
        <v>-74.975800000000007</v>
      </c>
      <c r="X173" t="s">
        <v>39</v>
      </c>
      <c r="Y173" t="s">
        <v>120</v>
      </c>
      <c r="Z173" t="s">
        <v>34</v>
      </c>
      <c r="AA173">
        <v>0</v>
      </c>
      <c r="AB173" t="s">
        <v>41</v>
      </c>
      <c r="AC173">
        <v>8</v>
      </c>
      <c r="AE173" t="s">
        <v>53</v>
      </c>
      <c r="AF173" t="s">
        <v>54</v>
      </c>
      <c r="AG173">
        <v>0.15802099999999999</v>
      </c>
      <c r="AH173" t="s">
        <v>44</v>
      </c>
      <c r="AI173">
        <v>12023811</v>
      </c>
      <c r="AL173">
        <v>60732813</v>
      </c>
      <c r="AN173">
        <v>300</v>
      </c>
      <c r="AO173">
        <v>78007014</v>
      </c>
      <c r="AQ173">
        <v>2275050012</v>
      </c>
      <c r="AR173">
        <v>2</v>
      </c>
      <c r="AS173" t="s">
        <v>34</v>
      </c>
      <c r="AT173" t="s">
        <v>90</v>
      </c>
      <c r="AU173">
        <v>34005</v>
      </c>
      <c r="AW173" t="s">
        <v>119</v>
      </c>
      <c r="AX173">
        <v>48811</v>
      </c>
      <c r="AY173" t="s">
        <v>37</v>
      </c>
      <c r="AZ173" t="s">
        <v>38</v>
      </c>
      <c r="BC173" t="s">
        <v>38</v>
      </c>
      <c r="BD173">
        <v>40.015799999999999</v>
      </c>
      <c r="BE173">
        <v>-74.975800000000007</v>
      </c>
      <c r="BF173" t="s">
        <v>39</v>
      </c>
      <c r="BG173" t="s">
        <v>120</v>
      </c>
      <c r="BH173" t="s">
        <v>34</v>
      </c>
      <c r="BI173">
        <v>0</v>
      </c>
      <c r="BJ173" t="s">
        <v>41</v>
      </c>
      <c r="BK173">
        <v>8</v>
      </c>
      <c r="BM173" t="s">
        <v>51</v>
      </c>
      <c r="BN173" t="s">
        <v>52</v>
      </c>
      <c r="BO173">
        <v>5.3417999999999998E-3</v>
      </c>
      <c r="BP173" t="s">
        <v>44</v>
      </c>
      <c r="BQ173">
        <v>12023811</v>
      </c>
      <c r="BT173">
        <v>60732813</v>
      </c>
      <c r="BV173">
        <v>300</v>
      </c>
      <c r="BW173">
        <v>78007014</v>
      </c>
      <c r="BY173">
        <v>2275050012</v>
      </c>
      <c r="BZ173">
        <v>2</v>
      </c>
      <c r="CA173" t="s">
        <v>34</v>
      </c>
      <c r="CB173" t="s">
        <v>90</v>
      </c>
      <c r="CC173">
        <v>34005</v>
      </c>
      <c r="CE173" t="s">
        <v>119</v>
      </c>
      <c r="CF173">
        <v>48811</v>
      </c>
      <c r="CG173" t="s">
        <v>37</v>
      </c>
      <c r="CH173" t="s">
        <v>38</v>
      </c>
      <c r="CK173" t="s">
        <v>38</v>
      </c>
      <c r="CL173">
        <v>40.015799999999999</v>
      </c>
      <c r="CM173">
        <v>-74.975800000000007</v>
      </c>
      <c r="CN173" t="s">
        <v>39</v>
      </c>
      <c r="CO173" t="s">
        <v>120</v>
      </c>
      <c r="CP173" t="s">
        <v>34</v>
      </c>
      <c r="CQ173">
        <v>0</v>
      </c>
      <c r="CR173" t="s">
        <v>41</v>
      </c>
      <c r="CS173">
        <v>8</v>
      </c>
      <c r="CU173" t="s">
        <v>49</v>
      </c>
      <c r="CV173" t="s">
        <v>50</v>
      </c>
      <c r="CW173">
        <v>3.9055499999999998E-3</v>
      </c>
      <c r="CX173" t="s">
        <v>44</v>
      </c>
      <c r="CY173">
        <v>12023811</v>
      </c>
      <c r="DB173">
        <v>60732813</v>
      </c>
      <c r="DD173">
        <v>300</v>
      </c>
      <c r="DE173">
        <v>78007014</v>
      </c>
      <c r="DG173">
        <v>2275050012</v>
      </c>
      <c r="DH173">
        <v>2</v>
      </c>
      <c r="DI173" t="s">
        <v>34</v>
      </c>
      <c r="DJ173" t="s">
        <v>90</v>
      </c>
      <c r="DK173">
        <v>34005</v>
      </c>
      <c r="DM173" t="s">
        <v>119</v>
      </c>
      <c r="DN173">
        <v>48811</v>
      </c>
      <c r="DO173" t="s">
        <v>37</v>
      </c>
      <c r="DP173" t="s">
        <v>38</v>
      </c>
      <c r="DS173" t="s">
        <v>38</v>
      </c>
      <c r="DT173">
        <v>40.015799999999999</v>
      </c>
      <c r="DU173">
        <v>-74.975800000000007</v>
      </c>
      <c r="DV173" t="s">
        <v>39</v>
      </c>
      <c r="DW173" t="s">
        <v>120</v>
      </c>
      <c r="DX173" t="s">
        <v>34</v>
      </c>
      <c r="DY173">
        <v>0</v>
      </c>
      <c r="DZ173" t="s">
        <v>41</v>
      </c>
      <c r="EA173">
        <v>8</v>
      </c>
      <c r="EC173" t="s">
        <v>47</v>
      </c>
      <c r="ED173" t="s">
        <v>48</v>
      </c>
      <c r="EE173">
        <v>3.8118200000000001E-3</v>
      </c>
      <c r="EF173" t="s">
        <v>44</v>
      </c>
      <c r="EG173">
        <v>12023811</v>
      </c>
      <c r="EJ173">
        <v>60732813</v>
      </c>
      <c r="EL173">
        <v>300</v>
      </c>
      <c r="EM173">
        <v>78007014</v>
      </c>
      <c r="EO173">
        <v>2275050012</v>
      </c>
      <c r="EP173">
        <v>2</v>
      </c>
      <c r="EQ173" t="s">
        <v>34</v>
      </c>
      <c r="ER173" t="s">
        <v>90</v>
      </c>
      <c r="ES173">
        <v>34005</v>
      </c>
      <c r="EU173" t="s">
        <v>119</v>
      </c>
      <c r="EV173">
        <v>48811</v>
      </c>
      <c r="EW173" t="s">
        <v>37</v>
      </c>
      <c r="EX173" t="s">
        <v>38</v>
      </c>
      <c r="FA173" t="s">
        <v>38</v>
      </c>
      <c r="FB173">
        <v>40.015799999999999</v>
      </c>
      <c r="FC173">
        <v>-74.975800000000007</v>
      </c>
      <c r="FD173" t="s">
        <v>39</v>
      </c>
      <c r="FE173" t="s">
        <v>120</v>
      </c>
      <c r="FF173" t="s">
        <v>34</v>
      </c>
      <c r="FG173">
        <v>0</v>
      </c>
      <c r="FH173" t="s">
        <v>41</v>
      </c>
      <c r="FI173">
        <v>8</v>
      </c>
      <c r="FK173" t="s">
        <v>45</v>
      </c>
      <c r="FL173" t="s">
        <v>46</v>
      </c>
      <c r="FM173">
        <v>1.2140199999999999E-3</v>
      </c>
      <c r="FN173" t="s">
        <v>44</v>
      </c>
      <c r="FO173">
        <v>12023811</v>
      </c>
      <c r="FR173">
        <v>60732813</v>
      </c>
      <c r="FT173">
        <v>300</v>
      </c>
      <c r="FU173">
        <v>78007014</v>
      </c>
      <c r="FW173">
        <v>2275050012</v>
      </c>
      <c r="FX173">
        <v>2</v>
      </c>
      <c r="FY173" t="s">
        <v>34</v>
      </c>
      <c r="FZ173" t="s">
        <v>90</v>
      </c>
      <c r="GA173">
        <v>34005</v>
      </c>
      <c r="GC173" t="s">
        <v>119</v>
      </c>
      <c r="GD173">
        <v>48811</v>
      </c>
      <c r="GE173" t="s">
        <v>37</v>
      </c>
      <c r="GF173" t="s">
        <v>38</v>
      </c>
      <c r="GI173" t="s">
        <v>38</v>
      </c>
      <c r="GJ173">
        <v>40.015799999999999</v>
      </c>
      <c r="GK173">
        <v>-74.975800000000007</v>
      </c>
      <c r="GL173" t="s">
        <v>39</v>
      </c>
      <c r="GM173" t="s">
        <v>120</v>
      </c>
      <c r="GN173" t="s">
        <v>34</v>
      </c>
      <c r="GO173">
        <v>0</v>
      </c>
      <c r="GP173" t="s">
        <v>41</v>
      </c>
      <c r="GQ173">
        <v>8</v>
      </c>
      <c r="GS173" t="s">
        <v>42</v>
      </c>
      <c r="GT173" t="s">
        <v>43</v>
      </c>
      <c r="GU173">
        <v>1.1376499999999999E-2</v>
      </c>
      <c r="GV173" t="s">
        <v>44</v>
      </c>
    </row>
    <row r="174" spans="1:204" x14ac:dyDescent="0.25">
      <c r="A174">
        <v>11704111</v>
      </c>
      <c r="D174">
        <v>61311813</v>
      </c>
      <c r="F174">
        <v>300</v>
      </c>
      <c r="G174">
        <v>79161714</v>
      </c>
      <c r="I174">
        <v>2275050011</v>
      </c>
      <c r="J174">
        <v>2</v>
      </c>
      <c r="K174" t="s">
        <v>34</v>
      </c>
      <c r="L174" t="s">
        <v>90</v>
      </c>
      <c r="M174">
        <v>34005</v>
      </c>
      <c r="O174" t="s">
        <v>190</v>
      </c>
      <c r="P174">
        <v>48811</v>
      </c>
      <c r="Q174" t="s">
        <v>37</v>
      </c>
      <c r="R174" t="s">
        <v>38</v>
      </c>
      <c r="U174" t="s">
        <v>38</v>
      </c>
      <c r="V174">
        <v>40.046799999999998</v>
      </c>
      <c r="W174">
        <v>-74.882400000000004</v>
      </c>
      <c r="X174" t="s">
        <v>39</v>
      </c>
      <c r="Y174" t="s">
        <v>191</v>
      </c>
      <c r="Z174" t="s">
        <v>34</v>
      </c>
      <c r="AA174">
        <v>0</v>
      </c>
      <c r="AB174" t="s">
        <v>41</v>
      </c>
      <c r="AC174">
        <v>8</v>
      </c>
      <c r="AE174" t="s">
        <v>53</v>
      </c>
      <c r="AF174" t="s">
        <v>54</v>
      </c>
      <c r="AG174">
        <v>0.108126</v>
      </c>
      <c r="AH174" t="s">
        <v>44</v>
      </c>
      <c r="AI174">
        <v>11704111</v>
      </c>
      <c r="AL174">
        <v>61311813</v>
      </c>
      <c r="AN174">
        <v>300</v>
      </c>
      <c r="AO174">
        <v>79161714</v>
      </c>
      <c r="AQ174">
        <v>2275050011</v>
      </c>
      <c r="AR174">
        <v>2</v>
      </c>
      <c r="AS174" t="s">
        <v>34</v>
      </c>
      <c r="AT174" t="s">
        <v>90</v>
      </c>
      <c r="AU174">
        <v>34005</v>
      </c>
      <c r="AW174" t="s">
        <v>190</v>
      </c>
      <c r="AX174">
        <v>48811</v>
      </c>
      <c r="AY174" t="s">
        <v>37</v>
      </c>
      <c r="AZ174" t="s">
        <v>38</v>
      </c>
      <c r="BC174" t="s">
        <v>38</v>
      </c>
      <c r="BD174">
        <v>40.046799999999998</v>
      </c>
      <c r="BE174">
        <v>-74.882400000000004</v>
      </c>
      <c r="BF174" t="s">
        <v>39</v>
      </c>
      <c r="BG174" t="s">
        <v>191</v>
      </c>
      <c r="BH174" t="s">
        <v>34</v>
      </c>
      <c r="BI174">
        <v>0</v>
      </c>
      <c r="BJ174" t="s">
        <v>41</v>
      </c>
      <c r="BK174">
        <v>8</v>
      </c>
      <c r="BM174" t="s">
        <v>51</v>
      </c>
      <c r="BN174" t="s">
        <v>52</v>
      </c>
      <c r="BO174">
        <v>5.8500000000000002E-4</v>
      </c>
      <c r="BP174" t="s">
        <v>44</v>
      </c>
      <c r="BQ174">
        <v>11704111</v>
      </c>
      <c r="BT174">
        <v>61311813</v>
      </c>
      <c r="BV174">
        <v>300</v>
      </c>
      <c r="BW174">
        <v>79161714</v>
      </c>
      <c r="BY174">
        <v>2275050011</v>
      </c>
      <c r="BZ174">
        <v>2</v>
      </c>
      <c r="CA174" t="s">
        <v>34</v>
      </c>
      <c r="CB174" t="s">
        <v>90</v>
      </c>
      <c r="CC174">
        <v>34005</v>
      </c>
      <c r="CE174" t="s">
        <v>190</v>
      </c>
      <c r="CF174">
        <v>48811</v>
      </c>
      <c r="CG174" t="s">
        <v>37</v>
      </c>
      <c r="CH174" t="s">
        <v>38</v>
      </c>
      <c r="CK174" t="s">
        <v>38</v>
      </c>
      <c r="CL174">
        <v>40.046799999999998</v>
      </c>
      <c r="CM174">
        <v>-74.882400000000004</v>
      </c>
      <c r="CN174" t="s">
        <v>39</v>
      </c>
      <c r="CO174" t="s">
        <v>191</v>
      </c>
      <c r="CP174" t="s">
        <v>34</v>
      </c>
      <c r="CQ174">
        <v>0</v>
      </c>
      <c r="CR174" t="s">
        <v>41</v>
      </c>
      <c r="CS174">
        <v>8</v>
      </c>
      <c r="CU174" t="s">
        <v>49</v>
      </c>
      <c r="CV174" t="s">
        <v>50</v>
      </c>
      <c r="CW174">
        <v>2.1302999999999999E-3</v>
      </c>
      <c r="CX174" t="s">
        <v>44</v>
      </c>
      <c r="CY174">
        <v>11704111</v>
      </c>
      <c r="DB174">
        <v>61311813</v>
      </c>
      <c r="DD174">
        <v>300</v>
      </c>
      <c r="DE174">
        <v>79161714</v>
      </c>
      <c r="DG174">
        <v>2275050011</v>
      </c>
      <c r="DH174">
        <v>2</v>
      </c>
      <c r="DI174" t="s">
        <v>34</v>
      </c>
      <c r="DJ174" t="s">
        <v>90</v>
      </c>
      <c r="DK174">
        <v>34005</v>
      </c>
      <c r="DM174" t="s">
        <v>190</v>
      </c>
      <c r="DN174">
        <v>48811</v>
      </c>
      <c r="DO174" t="s">
        <v>37</v>
      </c>
      <c r="DP174" t="s">
        <v>38</v>
      </c>
      <c r="DS174" t="s">
        <v>38</v>
      </c>
      <c r="DT174">
        <v>40.046799999999998</v>
      </c>
      <c r="DU174">
        <v>-74.882400000000004</v>
      </c>
      <c r="DV174" t="s">
        <v>39</v>
      </c>
      <c r="DW174" t="s">
        <v>191</v>
      </c>
      <c r="DX174" t="s">
        <v>34</v>
      </c>
      <c r="DY174">
        <v>0</v>
      </c>
      <c r="DZ174" t="s">
        <v>41</v>
      </c>
      <c r="EA174">
        <v>8</v>
      </c>
      <c r="EC174" t="s">
        <v>47</v>
      </c>
      <c r="ED174" t="s">
        <v>48</v>
      </c>
      <c r="EE174">
        <v>1.4699100000000001E-3</v>
      </c>
      <c r="EF174" t="s">
        <v>44</v>
      </c>
      <c r="EG174">
        <v>11704111</v>
      </c>
      <c r="EJ174">
        <v>61311813</v>
      </c>
      <c r="EL174">
        <v>300</v>
      </c>
      <c r="EM174">
        <v>79161714</v>
      </c>
      <c r="EO174">
        <v>2275050011</v>
      </c>
      <c r="EP174">
        <v>2</v>
      </c>
      <c r="EQ174" t="s">
        <v>34</v>
      </c>
      <c r="ER174" t="s">
        <v>90</v>
      </c>
      <c r="ES174">
        <v>34005</v>
      </c>
      <c r="EU174" t="s">
        <v>190</v>
      </c>
      <c r="EV174">
        <v>48811</v>
      </c>
      <c r="EW174" t="s">
        <v>37</v>
      </c>
      <c r="EX174" t="s">
        <v>38</v>
      </c>
      <c r="FA174" t="s">
        <v>38</v>
      </c>
      <c r="FB174">
        <v>40.046799999999998</v>
      </c>
      <c r="FC174">
        <v>-74.882400000000004</v>
      </c>
      <c r="FD174" t="s">
        <v>39</v>
      </c>
      <c r="FE174" t="s">
        <v>191</v>
      </c>
      <c r="FF174" t="s">
        <v>34</v>
      </c>
      <c r="FG174">
        <v>0</v>
      </c>
      <c r="FH174" t="s">
        <v>41</v>
      </c>
      <c r="FI174">
        <v>8</v>
      </c>
      <c r="FK174" t="s">
        <v>45</v>
      </c>
      <c r="FL174" t="s">
        <v>46</v>
      </c>
      <c r="FM174">
        <v>9.0000000000000006E-5</v>
      </c>
      <c r="FN174" t="s">
        <v>44</v>
      </c>
      <c r="FO174">
        <v>11704111</v>
      </c>
      <c r="FR174">
        <v>61311813</v>
      </c>
      <c r="FT174">
        <v>300</v>
      </c>
      <c r="FU174">
        <v>79161714</v>
      </c>
      <c r="FW174">
        <v>2275050011</v>
      </c>
      <c r="FX174">
        <v>2</v>
      </c>
      <c r="FY174" t="s">
        <v>34</v>
      </c>
      <c r="FZ174" t="s">
        <v>90</v>
      </c>
      <c r="GA174">
        <v>34005</v>
      </c>
      <c r="GC174" t="s">
        <v>190</v>
      </c>
      <c r="GD174">
        <v>48811</v>
      </c>
      <c r="GE174" t="s">
        <v>37</v>
      </c>
      <c r="GF174" t="s">
        <v>38</v>
      </c>
      <c r="GI174" t="s">
        <v>38</v>
      </c>
      <c r="GJ174">
        <v>40.046799999999998</v>
      </c>
      <c r="GK174">
        <v>-74.882400000000004</v>
      </c>
      <c r="GL174" t="s">
        <v>39</v>
      </c>
      <c r="GM174" t="s">
        <v>191</v>
      </c>
      <c r="GN174" t="s">
        <v>34</v>
      </c>
      <c r="GO174">
        <v>0</v>
      </c>
      <c r="GP174" t="s">
        <v>41</v>
      </c>
      <c r="GQ174">
        <v>8</v>
      </c>
      <c r="GS174" t="s">
        <v>42</v>
      </c>
      <c r="GT174" t="s">
        <v>43</v>
      </c>
      <c r="GU174">
        <v>1.3542700000000001E-3</v>
      </c>
      <c r="GV174" t="s">
        <v>44</v>
      </c>
    </row>
    <row r="175" spans="1:204" x14ac:dyDescent="0.25">
      <c r="A175">
        <v>11704111</v>
      </c>
      <c r="D175">
        <v>61311813</v>
      </c>
      <c r="F175">
        <v>300</v>
      </c>
      <c r="G175">
        <v>79161814</v>
      </c>
      <c r="I175">
        <v>2275050012</v>
      </c>
      <c r="J175">
        <v>2</v>
      </c>
      <c r="K175" t="s">
        <v>34</v>
      </c>
      <c r="L175" t="s">
        <v>90</v>
      </c>
      <c r="M175">
        <v>34005</v>
      </c>
      <c r="O175" t="s">
        <v>190</v>
      </c>
      <c r="P175">
        <v>48811</v>
      </c>
      <c r="Q175" t="s">
        <v>37</v>
      </c>
      <c r="R175" t="s">
        <v>38</v>
      </c>
      <c r="U175" t="s">
        <v>38</v>
      </c>
      <c r="V175">
        <v>40.046799999999998</v>
      </c>
      <c r="W175">
        <v>-74.882400000000004</v>
      </c>
      <c r="X175" t="s">
        <v>39</v>
      </c>
      <c r="Y175" t="s">
        <v>191</v>
      </c>
      <c r="Z175" t="s">
        <v>34</v>
      </c>
      <c r="AA175">
        <v>0</v>
      </c>
      <c r="AB175" t="s">
        <v>41</v>
      </c>
      <c r="AC175">
        <v>8</v>
      </c>
      <c r="AE175" t="s">
        <v>53</v>
      </c>
      <c r="AF175" t="s">
        <v>54</v>
      </c>
      <c r="AG175">
        <v>0.15802099999999999</v>
      </c>
      <c r="AH175" t="s">
        <v>44</v>
      </c>
      <c r="AI175">
        <v>11704111</v>
      </c>
      <c r="AL175">
        <v>61311813</v>
      </c>
      <c r="AN175">
        <v>300</v>
      </c>
      <c r="AO175">
        <v>79161814</v>
      </c>
      <c r="AQ175">
        <v>2275050012</v>
      </c>
      <c r="AR175">
        <v>2</v>
      </c>
      <c r="AS175" t="s">
        <v>34</v>
      </c>
      <c r="AT175" t="s">
        <v>90</v>
      </c>
      <c r="AU175">
        <v>34005</v>
      </c>
      <c r="AW175" t="s">
        <v>190</v>
      </c>
      <c r="AX175">
        <v>48811</v>
      </c>
      <c r="AY175" t="s">
        <v>37</v>
      </c>
      <c r="AZ175" t="s">
        <v>38</v>
      </c>
      <c r="BC175" t="s">
        <v>38</v>
      </c>
      <c r="BD175">
        <v>40.046799999999998</v>
      </c>
      <c r="BE175">
        <v>-74.882400000000004</v>
      </c>
      <c r="BF175" t="s">
        <v>39</v>
      </c>
      <c r="BG175" t="s">
        <v>191</v>
      </c>
      <c r="BH175" t="s">
        <v>34</v>
      </c>
      <c r="BI175">
        <v>0</v>
      </c>
      <c r="BJ175" t="s">
        <v>41</v>
      </c>
      <c r="BK175">
        <v>8</v>
      </c>
      <c r="BM175" t="s">
        <v>51</v>
      </c>
      <c r="BN175" t="s">
        <v>52</v>
      </c>
      <c r="BO175">
        <v>5.3417999999999998E-3</v>
      </c>
      <c r="BP175" t="s">
        <v>44</v>
      </c>
      <c r="BQ175">
        <v>11704111</v>
      </c>
      <c r="BT175">
        <v>61311813</v>
      </c>
      <c r="BV175">
        <v>300</v>
      </c>
      <c r="BW175">
        <v>79161814</v>
      </c>
      <c r="BY175">
        <v>2275050012</v>
      </c>
      <c r="BZ175">
        <v>2</v>
      </c>
      <c r="CA175" t="s">
        <v>34</v>
      </c>
      <c r="CB175" t="s">
        <v>90</v>
      </c>
      <c r="CC175">
        <v>34005</v>
      </c>
      <c r="CE175" t="s">
        <v>190</v>
      </c>
      <c r="CF175">
        <v>48811</v>
      </c>
      <c r="CG175" t="s">
        <v>37</v>
      </c>
      <c r="CH175" t="s">
        <v>38</v>
      </c>
      <c r="CK175" t="s">
        <v>38</v>
      </c>
      <c r="CL175">
        <v>40.046799999999998</v>
      </c>
      <c r="CM175">
        <v>-74.882400000000004</v>
      </c>
      <c r="CN175" t="s">
        <v>39</v>
      </c>
      <c r="CO175" t="s">
        <v>191</v>
      </c>
      <c r="CP175" t="s">
        <v>34</v>
      </c>
      <c r="CQ175">
        <v>0</v>
      </c>
      <c r="CR175" t="s">
        <v>41</v>
      </c>
      <c r="CS175">
        <v>8</v>
      </c>
      <c r="CU175" t="s">
        <v>49</v>
      </c>
      <c r="CV175" t="s">
        <v>50</v>
      </c>
      <c r="CW175">
        <v>3.9055499999999998E-3</v>
      </c>
      <c r="CX175" t="s">
        <v>44</v>
      </c>
      <c r="CY175">
        <v>11704111</v>
      </c>
      <c r="DB175">
        <v>61311813</v>
      </c>
      <c r="DD175">
        <v>300</v>
      </c>
      <c r="DE175">
        <v>79161814</v>
      </c>
      <c r="DG175">
        <v>2275050012</v>
      </c>
      <c r="DH175">
        <v>2</v>
      </c>
      <c r="DI175" t="s">
        <v>34</v>
      </c>
      <c r="DJ175" t="s">
        <v>90</v>
      </c>
      <c r="DK175">
        <v>34005</v>
      </c>
      <c r="DM175" t="s">
        <v>190</v>
      </c>
      <c r="DN175">
        <v>48811</v>
      </c>
      <c r="DO175" t="s">
        <v>37</v>
      </c>
      <c r="DP175" t="s">
        <v>38</v>
      </c>
      <c r="DS175" t="s">
        <v>38</v>
      </c>
      <c r="DT175">
        <v>40.046799999999998</v>
      </c>
      <c r="DU175">
        <v>-74.882400000000004</v>
      </c>
      <c r="DV175" t="s">
        <v>39</v>
      </c>
      <c r="DW175" t="s">
        <v>191</v>
      </c>
      <c r="DX175" t="s">
        <v>34</v>
      </c>
      <c r="DY175">
        <v>0</v>
      </c>
      <c r="DZ175" t="s">
        <v>41</v>
      </c>
      <c r="EA175">
        <v>8</v>
      </c>
      <c r="EC175" t="s">
        <v>47</v>
      </c>
      <c r="ED175" t="s">
        <v>48</v>
      </c>
      <c r="EE175">
        <v>3.8118200000000001E-3</v>
      </c>
      <c r="EF175" t="s">
        <v>44</v>
      </c>
      <c r="EG175">
        <v>11704111</v>
      </c>
      <c r="EJ175">
        <v>61311813</v>
      </c>
      <c r="EL175">
        <v>300</v>
      </c>
      <c r="EM175">
        <v>79161814</v>
      </c>
      <c r="EO175">
        <v>2275050012</v>
      </c>
      <c r="EP175">
        <v>2</v>
      </c>
      <c r="EQ175" t="s">
        <v>34</v>
      </c>
      <c r="ER175" t="s">
        <v>90</v>
      </c>
      <c r="ES175">
        <v>34005</v>
      </c>
      <c r="EU175" t="s">
        <v>190</v>
      </c>
      <c r="EV175">
        <v>48811</v>
      </c>
      <c r="EW175" t="s">
        <v>37</v>
      </c>
      <c r="EX175" t="s">
        <v>38</v>
      </c>
      <c r="FA175" t="s">
        <v>38</v>
      </c>
      <c r="FB175">
        <v>40.046799999999998</v>
      </c>
      <c r="FC175">
        <v>-74.882400000000004</v>
      </c>
      <c r="FD175" t="s">
        <v>39</v>
      </c>
      <c r="FE175" t="s">
        <v>191</v>
      </c>
      <c r="FF175" t="s">
        <v>34</v>
      </c>
      <c r="FG175">
        <v>0</v>
      </c>
      <c r="FH175" t="s">
        <v>41</v>
      </c>
      <c r="FI175">
        <v>8</v>
      </c>
      <c r="FK175" t="s">
        <v>45</v>
      </c>
      <c r="FL175" t="s">
        <v>46</v>
      </c>
      <c r="FM175">
        <v>1.2140199999999999E-3</v>
      </c>
      <c r="FN175" t="s">
        <v>44</v>
      </c>
      <c r="FO175">
        <v>11704111</v>
      </c>
      <c r="FR175">
        <v>61311813</v>
      </c>
      <c r="FT175">
        <v>300</v>
      </c>
      <c r="FU175">
        <v>79161814</v>
      </c>
      <c r="FW175">
        <v>2275050012</v>
      </c>
      <c r="FX175">
        <v>2</v>
      </c>
      <c r="FY175" t="s">
        <v>34</v>
      </c>
      <c r="FZ175" t="s">
        <v>90</v>
      </c>
      <c r="GA175">
        <v>34005</v>
      </c>
      <c r="GC175" t="s">
        <v>190</v>
      </c>
      <c r="GD175">
        <v>48811</v>
      </c>
      <c r="GE175" t="s">
        <v>37</v>
      </c>
      <c r="GF175" t="s">
        <v>38</v>
      </c>
      <c r="GI175" t="s">
        <v>38</v>
      </c>
      <c r="GJ175">
        <v>40.046799999999998</v>
      </c>
      <c r="GK175">
        <v>-74.882400000000004</v>
      </c>
      <c r="GL175" t="s">
        <v>39</v>
      </c>
      <c r="GM175" t="s">
        <v>191</v>
      </c>
      <c r="GN175" t="s">
        <v>34</v>
      </c>
      <c r="GO175">
        <v>0</v>
      </c>
      <c r="GP175" t="s">
        <v>41</v>
      </c>
      <c r="GQ175">
        <v>8</v>
      </c>
      <c r="GS175" t="s">
        <v>42</v>
      </c>
      <c r="GT175" t="s">
        <v>43</v>
      </c>
      <c r="GU175">
        <v>1.1376499999999999E-2</v>
      </c>
      <c r="GV175" t="s">
        <v>44</v>
      </c>
    </row>
    <row r="176" spans="1:204" x14ac:dyDescent="0.25">
      <c r="A176">
        <v>12321811</v>
      </c>
      <c r="D176">
        <v>61752013</v>
      </c>
      <c r="F176">
        <v>300</v>
      </c>
      <c r="G176">
        <v>80030114</v>
      </c>
      <c r="I176">
        <v>2275050011</v>
      </c>
      <c r="J176">
        <v>2</v>
      </c>
      <c r="K176" t="s">
        <v>34</v>
      </c>
      <c r="L176" t="s">
        <v>90</v>
      </c>
      <c r="M176">
        <v>34005</v>
      </c>
      <c r="O176" t="s">
        <v>299</v>
      </c>
      <c r="P176">
        <v>48811</v>
      </c>
      <c r="Q176" t="s">
        <v>37</v>
      </c>
      <c r="R176" t="s">
        <v>38</v>
      </c>
      <c r="U176" t="s">
        <v>38</v>
      </c>
      <c r="V176">
        <v>39.890099999999997</v>
      </c>
      <c r="W176">
        <v>-74.582099999999997</v>
      </c>
      <c r="X176" t="s">
        <v>39</v>
      </c>
      <c r="Y176" t="s">
        <v>300</v>
      </c>
      <c r="Z176" t="s">
        <v>34</v>
      </c>
      <c r="AA176">
        <v>0</v>
      </c>
      <c r="AB176" t="s">
        <v>41</v>
      </c>
      <c r="AC176">
        <v>8</v>
      </c>
      <c r="AE176" t="s">
        <v>53</v>
      </c>
      <c r="AF176" t="s">
        <v>54</v>
      </c>
      <c r="AG176">
        <v>0.108126</v>
      </c>
      <c r="AH176" t="s">
        <v>44</v>
      </c>
      <c r="AI176">
        <v>12321811</v>
      </c>
      <c r="AL176">
        <v>61752013</v>
      </c>
      <c r="AN176">
        <v>300</v>
      </c>
      <c r="AO176">
        <v>80030114</v>
      </c>
      <c r="AQ176">
        <v>2275050011</v>
      </c>
      <c r="AR176">
        <v>2</v>
      </c>
      <c r="AS176" t="s">
        <v>34</v>
      </c>
      <c r="AT176" t="s">
        <v>90</v>
      </c>
      <c r="AU176">
        <v>34005</v>
      </c>
      <c r="AW176" t="s">
        <v>299</v>
      </c>
      <c r="AX176">
        <v>48811</v>
      </c>
      <c r="AY176" t="s">
        <v>37</v>
      </c>
      <c r="AZ176" t="s">
        <v>38</v>
      </c>
      <c r="BC176" t="s">
        <v>38</v>
      </c>
      <c r="BD176">
        <v>39.890099999999997</v>
      </c>
      <c r="BE176">
        <v>-74.582099999999997</v>
      </c>
      <c r="BF176" t="s">
        <v>39</v>
      </c>
      <c r="BG176" t="s">
        <v>300</v>
      </c>
      <c r="BH176" t="s">
        <v>34</v>
      </c>
      <c r="BI176">
        <v>0</v>
      </c>
      <c r="BJ176" t="s">
        <v>41</v>
      </c>
      <c r="BK176">
        <v>8</v>
      </c>
      <c r="BM176" t="s">
        <v>51</v>
      </c>
      <c r="BN176" t="s">
        <v>52</v>
      </c>
      <c r="BO176">
        <v>5.8500000000000002E-4</v>
      </c>
      <c r="BP176" t="s">
        <v>44</v>
      </c>
      <c r="BQ176">
        <v>12321811</v>
      </c>
      <c r="BT176">
        <v>61752013</v>
      </c>
      <c r="BV176">
        <v>300</v>
      </c>
      <c r="BW176">
        <v>80030114</v>
      </c>
      <c r="BY176">
        <v>2275050011</v>
      </c>
      <c r="BZ176">
        <v>2</v>
      </c>
      <c r="CA176" t="s">
        <v>34</v>
      </c>
      <c r="CB176" t="s">
        <v>90</v>
      </c>
      <c r="CC176">
        <v>34005</v>
      </c>
      <c r="CE176" t="s">
        <v>299</v>
      </c>
      <c r="CF176">
        <v>48811</v>
      </c>
      <c r="CG176" t="s">
        <v>37</v>
      </c>
      <c r="CH176" t="s">
        <v>38</v>
      </c>
      <c r="CK176" t="s">
        <v>38</v>
      </c>
      <c r="CL176">
        <v>39.890099999999997</v>
      </c>
      <c r="CM176">
        <v>-74.582099999999997</v>
      </c>
      <c r="CN176" t="s">
        <v>39</v>
      </c>
      <c r="CO176" t="s">
        <v>300</v>
      </c>
      <c r="CP176" t="s">
        <v>34</v>
      </c>
      <c r="CQ176">
        <v>0</v>
      </c>
      <c r="CR176" t="s">
        <v>41</v>
      </c>
      <c r="CS176">
        <v>8</v>
      </c>
      <c r="CU176" t="s">
        <v>49</v>
      </c>
      <c r="CV176" t="s">
        <v>50</v>
      </c>
      <c r="CW176">
        <v>2.1302999999999999E-3</v>
      </c>
      <c r="CX176" t="s">
        <v>44</v>
      </c>
      <c r="CY176">
        <v>12321811</v>
      </c>
      <c r="DB176">
        <v>61752013</v>
      </c>
      <c r="DD176">
        <v>300</v>
      </c>
      <c r="DE176">
        <v>80030114</v>
      </c>
      <c r="DG176">
        <v>2275050011</v>
      </c>
      <c r="DH176">
        <v>2</v>
      </c>
      <c r="DI176" t="s">
        <v>34</v>
      </c>
      <c r="DJ176" t="s">
        <v>90</v>
      </c>
      <c r="DK176">
        <v>34005</v>
      </c>
      <c r="DM176" t="s">
        <v>299</v>
      </c>
      <c r="DN176">
        <v>48811</v>
      </c>
      <c r="DO176" t="s">
        <v>37</v>
      </c>
      <c r="DP176" t="s">
        <v>38</v>
      </c>
      <c r="DS176" t="s">
        <v>38</v>
      </c>
      <c r="DT176">
        <v>39.890099999999997</v>
      </c>
      <c r="DU176">
        <v>-74.582099999999997</v>
      </c>
      <c r="DV176" t="s">
        <v>39</v>
      </c>
      <c r="DW176" t="s">
        <v>300</v>
      </c>
      <c r="DX176" t="s">
        <v>34</v>
      </c>
      <c r="DY176">
        <v>0</v>
      </c>
      <c r="DZ176" t="s">
        <v>41</v>
      </c>
      <c r="EA176">
        <v>8</v>
      </c>
      <c r="EC176" t="s">
        <v>47</v>
      </c>
      <c r="ED176" t="s">
        <v>48</v>
      </c>
      <c r="EE176">
        <v>1.4699100000000001E-3</v>
      </c>
      <c r="EF176" t="s">
        <v>44</v>
      </c>
      <c r="EG176">
        <v>12321811</v>
      </c>
      <c r="EJ176">
        <v>61752013</v>
      </c>
      <c r="EL176">
        <v>300</v>
      </c>
      <c r="EM176">
        <v>80030114</v>
      </c>
      <c r="EO176">
        <v>2275050011</v>
      </c>
      <c r="EP176">
        <v>2</v>
      </c>
      <c r="EQ176" t="s">
        <v>34</v>
      </c>
      <c r="ER176" t="s">
        <v>90</v>
      </c>
      <c r="ES176">
        <v>34005</v>
      </c>
      <c r="EU176" t="s">
        <v>299</v>
      </c>
      <c r="EV176">
        <v>48811</v>
      </c>
      <c r="EW176" t="s">
        <v>37</v>
      </c>
      <c r="EX176" t="s">
        <v>38</v>
      </c>
      <c r="FA176" t="s">
        <v>38</v>
      </c>
      <c r="FB176">
        <v>39.890099999999997</v>
      </c>
      <c r="FC176">
        <v>-74.582099999999997</v>
      </c>
      <c r="FD176" t="s">
        <v>39</v>
      </c>
      <c r="FE176" t="s">
        <v>300</v>
      </c>
      <c r="FF176" t="s">
        <v>34</v>
      </c>
      <c r="FG176">
        <v>0</v>
      </c>
      <c r="FH176" t="s">
        <v>41</v>
      </c>
      <c r="FI176">
        <v>8</v>
      </c>
      <c r="FK176" t="s">
        <v>45</v>
      </c>
      <c r="FL176" t="s">
        <v>46</v>
      </c>
      <c r="FM176">
        <v>9.0000000000000006E-5</v>
      </c>
      <c r="FN176" t="s">
        <v>44</v>
      </c>
      <c r="FO176">
        <v>12321811</v>
      </c>
      <c r="FR176">
        <v>61752013</v>
      </c>
      <c r="FT176">
        <v>300</v>
      </c>
      <c r="FU176">
        <v>80030114</v>
      </c>
      <c r="FW176">
        <v>2275050011</v>
      </c>
      <c r="FX176">
        <v>2</v>
      </c>
      <c r="FY176" t="s">
        <v>34</v>
      </c>
      <c r="FZ176" t="s">
        <v>90</v>
      </c>
      <c r="GA176">
        <v>34005</v>
      </c>
      <c r="GC176" t="s">
        <v>299</v>
      </c>
      <c r="GD176">
        <v>48811</v>
      </c>
      <c r="GE176" t="s">
        <v>37</v>
      </c>
      <c r="GF176" t="s">
        <v>38</v>
      </c>
      <c r="GI176" t="s">
        <v>38</v>
      </c>
      <c r="GJ176">
        <v>39.890099999999997</v>
      </c>
      <c r="GK176">
        <v>-74.582099999999997</v>
      </c>
      <c r="GL176" t="s">
        <v>39</v>
      </c>
      <c r="GM176" t="s">
        <v>300</v>
      </c>
      <c r="GN176" t="s">
        <v>34</v>
      </c>
      <c r="GO176">
        <v>0</v>
      </c>
      <c r="GP176" t="s">
        <v>41</v>
      </c>
      <c r="GQ176">
        <v>8</v>
      </c>
      <c r="GS176" t="s">
        <v>42</v>
      </c>
      <c r="GT176" t="s">
        <v>43</v>
      </c>
      <c r="GU176">
        <v>1.3542700000000001E-3</v>
      </c>
      <c r="GV176" t="s">
        <v>44</v>
      </c>
    </row>
    <row r="177" spans="1:204" x14ac:dyDescent="0.25">
      <c r="A177">
        <v>12321811</v>
      </c>
      <c r="D177">
        <v>61752013</v>
      </c>
      <c r="F177">
        <v>300</v>
      </c>
      <c r="G177">
        <v>80030214</v>
      </c>
      <c r="I177">
        <v>2275050012</v>
      </c>
      <c r="J177">
        <v>2</v>
      </c>
      <c r="K177" t="s">
        <v>34</v>
      </c>
      <c r="L177" t="s">
        <v>90</v>
      </c>
      <c r="M177">
        <v>34005</v>
      </c>
      <c r="O177" t="s">
        <v>299</v>
      </c>
      <c r="P177">
        <v>48811</v>
      </c>
      <c r="Q177" t="s">
        <v>37</v>
      </c>
      <c r="R177" t="s">
        <v>38</v>
      </c>
      <c r="U177" t="s">
        <v>38</v>
      </c>
      <c r="V177">
        <v>39.890099999999997</v>
      </c>
      <c r="W177">
        <v>-74.582099999999997</v>
      </c>
      <c r="X177" t="s">
        <v>39</v>
      </c>
      <c r="Y177" t="s">
        <v>300</v>
      </c>
      <c r="Z177" t="s">
        <v>34</v>
      </c>
      <c r="AA177">
        <v>0</v>
      </c>
      <c r="AB177" t="s">
        <v>41</v>
      </c>
      <c r="AC177">
        <v>8</v>
      </c>
      <c r="AE177" t="s">
        <v>53</v>
      </c>
      <c r="AF177" t="s">
        <v>54</v>
      </c>
      <c r="AG177">
        <v>0.15802099999999999</v>
      </c>
      <c r="AH177" t="s">
        <v>44</v>
      </c>
      <c r="AI177">
        <v>12321811</v>
      </c>
      <c r="AL177">
        <v>61752013</v>
      </c>
      <c r="AN177">
        <v>300</v>
      </c>
      <c r="AO177">
        <v>80030214</v>
      </c>
      <c r="AQ177">
        <v>2275050012</v>
      </c>
      <c r="AR177">
        <v>2</v>
      </c>
      <c r="AS177" t="s">
        <v>34</v>
      </c>
      <c r="AT177" t="s">
        <v>90</v>
      </c>
      <c r="AU177">
        <v>34005</v>
      </c>
      <c r="AW177" t="s">
        <v>299</v>
      </c>
      <c r="AX177">
        <v>48811</v>
      </c>
      <c r="AY177" t="s">
        <v>37</v>
      </c>
      <c r="AZ177" t="s">
        <v>38</v>
      </c>
      <c r="BC177" t="s">
        <v>38</v>
      </c>
      <c r="BD177">
        <v>39.890099999999997</v>
      </c>
      <c r="BE177">
        <v>-74.582099999999997</v>
      </c>
      <c r="BF177" t="s">
        <v>39</v>
      </c>
      <c r="BG177" t="s">
        <v>300</v>
      </c>
      <c r="BH177" t="s">
        <v>34</v>
      </c>
      <c r="BI177">
        <v>0</v>
      </c>
      <c r="BJ177" t="s">
        <v>41</v>
      </c>
      <c r="BK177">
        <v>8</v>
      </c>
      <c r="BM177" t="s">
        <v>51</v>
      </c>
      <c r="BN177" t="s">
        <v>52</v>
      </c>
      <c r="BO177">
        <v>5.3417999999999998E-3</v>
      </c>
      <c r="BP177" t="s">
        <v>44</v>
      </c>
      <c r="BQ177">
        <v>12321811</v>
      </c>
      <c r="BT177">
        <v>61752013</v>
      </c>
      <c r="BV177">
        <v>300</v>
      </c>
      <c r="BW177">
        <v>80030214</v>
      </c>
      <c r="BY177">
        <v>2275050012</v>
      </c>
      <c r="BZ177">
        <v>2</v>
      </c>
      <c r="CA177" t="s">
        <v>34</v>
      </c>
      <c r="CB177" t="s">
        <v>90</v>
      </c>
      <c r="CC177">
        <v>34005</v>
      </c>
      <c r="CE177" t="s">
        <v>299</v>
      </c>
      <c r="CF177">
        <v>48811</v>
      </c>
      <c r="CG177" t="s">
        <v>37</v>
      </c>
      <c r="CH177" t="s">
        <v>38</v>
      </c>
      <c r="CK177" t="s">
        <v>38</v>
      </c>
      <c r="CL177">
        <v>39.890099999999997</v>
      </c>
      <c r="CM177">
        <v>-74.582099999999997</v>
      </c>
      <c r="CN177" t="s">
        <v>39</v>
      </c>
      <c r="CO177" t="s">
        <v>300</v>
      </c>
      <c r="CP177" t="s">
        <v>34</v>
      </c>
      <c r="CQ177">
        <v>0</v>
      </c>
      <c r="CR177" t="s">
        <v>41</v>
      </c>
      <c r="CS177">
        <v>8</v>
      </c>
      <c r="CU177" t="s">
        <v>49</v>
      </c>
      <c r="CV177" t="s">
        <v>50</v>
      </c>
      <c r="CW177">
        <v>3.9055499999999998E-3</v>
      </c>
      <c r="CX177" t="s">
        <v>44</v>
      </c>
      <c r="CY177">
        <v>12321811</v>
      </c>
      <c r="DB177">
        <v>61752013</v>
      </c>
      <c r="DD177">
        <v>300</v>
      </c>
      <c r="DE177">
        <v>80030214</v>
      </c>
      <c r="DG177">
        <v>2275050012</v>
      </c>
      <c r="DH177">
        <v>2</v>
      </c>
      <c r="DI177" t="s">
        <v>34</v>
      </c>
      <c r="DJ177" t="s">
        <v>90</v>
      </c>
      <c r="DK177">
        <v>34005</v>
      </c>
      <c r="DM177" t="s">
        <v>299</v>
      </c>
      <c r="DN177">
        <v>48811</v>
      </c>
      <c r="DO177" t="s">
        <v>37</v>
      </c>
      <c r="DP177" t="s">
        <v>38</v>
      </c>
      <c r="DS177" t="s">
        <v>38</v>
      </c>
      <c r="DT177">
        <v>39.890099999999997</v>
      </c>
      <c r="DU177">
        <v>-74.582099999999997</v>
      </c>
      <c r="DV177" t="s">
        <v>39</v>
      </c>
      <c r="DW177" t="s">
        <v>300</v>
      </c>
      <c r="DX177" t="s">
        <v>34</v>
      </c>
      <c r="DY177">
        <v>0</v>
      </c>
      <c r="DZ177" t="s">
        <v>41</v>
      </c>
      <c r="EA177">
        <v>8</v>
      </c>
      <c r="EC177" t="s">
        <v>47</v>
      </c>
      <c r="ED177" t="s">
        <v>48</v>
      </c>
      <c r="EE177">
        <v>3.8118200000000001E-3</v>
      </c>
      <c r="EF177" t="s">
        <v>44</v>
      </c>
      <c r="EG177">
        <v>12321811</v>
      </c>
      <c r="EJ177">
        <v>61752013</v>
      </c>
      <c r="EL177">
        <v>300</v>
      </c>
      <c r="EM177">
        <v>80030214</v>
      </c>
      <c r="EO177">
        <v>2275050012</v>
      </c>
      <c r="EP177">
        <v>2</v>
      </c>
      <c r="EQ177" t="s">
        <v>34</v>
      </c>
      <c r="ER177" t="s">
        <v>90</v>
      </c>
      <c r="ES177">
        <v>34005</v>
      </c>
      <c r="EU177" t="s">
        <v>299</v>
      </c>
      <c r="EV177">
        <v>48811</v>
      </c>
      <c r="EW177" t="s">
        <v>37</v>
      </c>
      <c r="EX177" t="s">
        <v>38</v>
      </c>
      <c r="FA177" t="s">
        <v>38</v>
      </c>
      <c r="FB177">
        <v>39.890099999999997</v>
      </c>
      <c r="FC177">
        <v>-74.582099999999997</v>
      </c>
      <c r="FD177" t="s">
        <v>39</v>
      </c>
      <c r="FE177" t="s">
        <v>300</v>
      </c>
      <c r="FF177" t="s">
        <v>34</v>
      </c>
      <c r="FG177">
        <v>0</v>
      </c>
      <c r="FH177" t="s">
        <v>41</v>
      </c>
      <c r="FI177">
        <v>8</v>
      </c>
      <c r="FK177" t="s">
        <v>45</v>
      </c>
      <c r="FL177" t="s">
        <v>46</v>
      </c>
      <c r="FM177">
        <v>1.2140199999999999E-3</v>
      </c>
      <c r="FN177" t="s">
        <v>44</v>
      </c>
      <c r="FO177">
        <v>12321811</v>
      </c>
      <c r="FR177">
        <v>61752013</v>
      </c>
      <c r="FT177">
        <v>300</v>
      </c>
      <c r="FU177">
        <v>80030214</v>
      </c>
      <c r="FW177">
        <v>2275050012</v>
      </c>
      <c r="FX177">
        <v>2</v>
      </c>
      <c r="FY177" t="s">
        <v>34</v>
      </c>
      <c r="FZ177" t="s">
        <v>90</v>
      </c>
      <c r="GA177">
        <v>34005</v>
      </c>
      <c r="GC177" t="s">
        <v>299</v>
      </c>
      <c r="GD177">
        <v>48811</v>
      </c>
      <c r="GE177" t="s">
        <v>37</v>
      </c>
      <c r="GF177" t="s">
        <v>38</v>
      </c>
      <c r="GI177" t="s">
        <v>38</v>
      </c>
      <c r="GJ177">
        <v>39.890099999999997</v>
      </c>
      <c r="GK177">
        <v>-74.582099999999997</v>
      </c>
      <c r="GL177" t="s">
        <v>39</v>
      </c>
      <c r="GM177" t="s">
        <v>300</v>
      </c>
      <c r="GN177" t="s">
        <v>34</v>
      </c>
      <c r="GO177">
        <v>0</v>
      </c>
      <c r="GP177" t="s">
        <v>41</v>
      </c>
      <c r="GQ177">
        <v>8</v>
      </c>
      <c r="GS177" t="s">
        <v>42</v>
      </c>
      <c r="GT177" t="s">
        <v>43</v>
      </c>
      <c r="GU177">
        <v>1.1376499999999999E-2</v>
      </c>
      <c r="GV177" t="s">
        <v>44</v>
      </c>
    </row>
    <row r="178" spans="1:204" x14ac:dyDescent="0.25">
      <c r="A178">
        <v>9384011</v>
      </c>
      <c r="D178">
        <v>62626413</v>
      </c>
      <c r="F178">
        <v>300</v>
      </c>
      <c r="G178">
        <v>84344214</v>
      </c>
      <c r="I178">
        <v>2265008005</v>
      </c>
      <c r="J178">
        <v>2</v>
      </c>
      <c r="K178" t="s">
        <v>34</v>
      </c>
      <c r="L178" t="s">
        <v>90</v>
      </c>
      <c r="M178">
        <v>34005</v>
      </c>
      <c r="O178" t="s">
        <v>523</v>
      </c>
      <c r="P178">
        <v>48811</v>
      </c>
      <c r="Q178" t="s">
        <v>37</v>
      </c>
      <c r="R178" t="s">
        <v>38</v>
      </c>
      <c r="U178" t="s">
        <v>38</v>
      </c>
      <c r="V178">
        <v>40.01567</v>
      </c>
      <c r="W178">
        <v>-74.593490000000003</v>
      </c>
      <c r="X178" t="s">
        <v>39</v>
      </c>
      <c r="Y178" t="s">
        <v>524</v>
      </c>
      <c r="Z178" t="s">
        <v>34</v>
      </c>
      <c r="AA178">
        <v>0</v>
      </c>
      <c r="AB178" t="s">
        <v>41</v>
      </c>
      <c r="AC178">
        <v>8</v>
      </c>
      <c r="AE178" t="s">
        <v>53</v>
      </c>
      <c r="AF178" t="s">
        <v>54</v>
      </c>
      <c r="AG178">
        <v>4.5723200000000004E-3</v>
      </c>
      <c r="AH178" t="s">
        <v>44</v>
      </c>
      <c r="AI178">
        <v>9384011</v>
      </c>
      <c r="AL178">
        <v>62626413</v>
      </c>
      <c r="AN178">
        <v>300</v>
      </c>
      <c r="AO178">
        <v>84344214</v>
      </c>
      <c r="AQ178">
        <v>2265008005</v>
      </c>
      <c r="AR178">
        <v>2</v>
      </c>
      <c r="AS178" t="s">
        <v>34</v>
      </c>
      <c r="AT178" t="s">
        <v>90</v>
      </c>
      <c r="AU178">
        <v>34005</v>
      </c>
      <c r="AW178" t="s">
        <v>523</v>
      </c>
      <c r="AX178">
        <v>48811</v>
      </c>
      <c r="AY178" t="s">
        <v>37</v>
      </c>
      <c r="AZ178" t="s">
        <v>38</v>
      </c>
      <c r="BC178" t="s">
        <v>38</v>
      </c>
      <c r="BD178">
        <v>40.01567</v>
      </c>
      <c r="BE178">
        <v>-74.593490000000003</v>
      </c>
      <c r="BF178" t="s">
        <v>39</v>
      </c>
      <c r="BG178" t="s">
        <v>524</v>
      </c>
      <c r="BH178" t="s">
        <v>34</v>
      </c>
      <c r="BI178">
        <v>0</v>
      </c>
      <c r="BJ178" t="s">
        <v>41</v>
      </c>
      <c r="BK178">
        <v>8</v>
      </c>
      <c r="BM178" t="s">
        <v>51</v>
      </c>
      <c r="BN178" t="s">
        <v>52</v>
      </c>
      <c r="BO178">
        <v>5.2607800000000003E-4</v>
      </c>
      <c r="BP178" t="s">
        <v>44</v>
      </c>
      <c r="BQ178">
        <v>9384011</v>
      </c>
      <c r="BT178">
        <v>62626413</v>
      </c>
      <c r="BV178">
        <v>300</v>
      </c>
      <c r="BW178">
        <v>84344214</v>
      </c>
      <c r="BY178">
        <v>2265008005</v>
      </c>
      <c r="BZ178">
        <v>2</v>
      </c>
      <c r="CA178" t="s">
        <v>34</v>
      </c>
      <c r="CB178" t="s">
        <v>90</v>
      </c>
      <c r="CC178">
        <v>34005</v>
      </c>
      <c r="CE178" t="s">
        <v>523</v>
      </c>
      <c r="CF178">
        <v>48811</v>
      </c>
      <c r="CG178" t="s">
        <v>37</v>
      </c>
      <c r="CH178" t="s">
        <v>38</v>
      </c>
      <c r="CK178" t="s">
        <v>38</v>
      </c>
      <c r="CL178">
        <v>40.01567</v>
      </c>
      <c r="CM178">
        <v>-74.593490000000003</v>
      </c>
      <c r="CN178" t="s">
        <v>39</v>
      </c>
      <c r="CO178" t="s">
        <v>524</v>
      </c>
      <c r="CP178" t="s">
        <v>34</v>
      </c>
      <c r="CQ178">
        <v>0</v>
      </c>
      <c r="CR178" t="s">
        <v>41</v>
      </c>
      <c r="CS178">
        <v>8</v>
      </c>
      <c r="CU178" t="s">
        <v>49</v>
      </c>
      <c r="CV178" t="s">
        <v>50</v>
      </c>
      <c r="CW178">
        <v>2.1039800000000001E-5</v>
      </c>
      <c r="CX178" t="s">
        <v>44</v>
      </c>
      <c r="CY178">
        <v>9384011</v>
      </c>
      <c r="DB178">
        <v>62626413</v>
      </c>
      <c r="DD178">
        <v>300</v>
      </c>
      <c r="DE178">
        <v>84344214</v>
      </c>
      <c r="DG178">
        <v>2265008005</v>
      </c>
      <c r="DH178">
        <v>2</v>
      </c>
      <c r="DI178" t="s">
        <v>34</v>
      </c>
      <c r="DJ178" t="s">
        <v>90</v>
      </c>
      <c r="DK178">
        <v>34005</v>
      </c>
      <c r="DM178" t="s">
        <v>523</v>
      </c>
      <c r="DN178">
        <v>48811</v>
      </c>
      <c r="DO178" t="s">
        <v>37</v>
      </c>
      <c r="DP178" t="s">
        <v>38</v>
      </c>
      <c r="DS178" t="s">
        <v>38</v>
      </c>
      <c r="DT178">
        <v>40.01567</v>
      </c>
      <c r="DU178">
        <v>-74.593490000000003</v>
      </c>
      <c r="DV178" t="s">
        <v>39</v>
      </c>
      <c r="DW178" t="s">
        <v>524</v>
      </c>
      <c r="DX178" t="s">
        <v>34</v>
      </c>
      <c r="DY178">
        <v>0</v>
      </c>
      <c r="DZ178" t="s">
        <v>41</v>
      </c>
      <c r="EA178">
        <v>8</v>
      </c>
      <c r="EC178" t="s">
        <v>47</v>
      </c>
      <c r="ED178" t="s">
        <v>48</v>
      </c>
      <c r="EE178">
        <v>2.0091299999999999E-5</v>
      </c>
      <c r="EF178" t="s">
        <v>44</v>
      </c>
      <c r="EG178">
        <v>9384011</v>
      </c>
      <c r="EJ178">
        <v>62626413</v>
      </c>
      <c r="EL178">
        <v>300</v>
      </c>
      <c r="EM178">
        <v>84344214</v>
      </c>
      <c r="EO178">
        <v>2265008005</v>
      </c>
      <c r="EP178">
        <v>2</v>
      </c>
      <c r="EQ178" t="s">
        <v>34</v>
      </c>
      <c r="ER178" t="s">
        <v>90</v>
      </c>
      <c r="ES178">
        <v>34005</v>
      </c>
      <c r="EU178" t="s">
        <v>523</v>
      </c>
      <c r="EV178">
        <v>48811</v>
      </c>
      <c r="EW178" t="s">
        <v>37</v>
      </c>
      <c r="EX178" t="s">
        <v>38</v>
      </c>
      <c r="FA178" t="s">
        <v>38</v>
      </c>
      <c r="FB178">
        <v>40.01567</v>
      </c>
      <c r="FC178">
        <v>-74.593490000000003</v>
      </c>
      <c r="FD178" t="s">
        <v>39</v>
      </c>
      <c r="FE178" t="s">
        <v>524</v>
      </c>
      <c r="FF178" t="s">
        <v>34</v>
      </c>
      <c r="FG178">
        <v>0</v>
      </c>
      <c r="FH178" t="s">
        <v>41</v>
      </c>
      <c r="FI178">
        <v>8</v>
      </c>
      <c r="FK178" t="s">
        <v>45</v>
      </c>
      <c r="FL178" t="s">
        <v>46</v>
      </c>
      <c r="FM178">
        <v>1.4647000000000001E-5</v>
      </c>
      <c r="FN178" t="s">
        <v>44</v>
      </c>
      <c r="FO178">
        <v>9384011</v>
      </c>
      <c r="FR178">
        <v>62626413</v>
      </c>
      <c r="FT178">
        <v>300</v>
      </c>
      <c r="FU178">
        <v>84344214</v>
      </c>
      <c r="FW178">
        <v>2265008005</v>
      </c>
      <c r="FX178">
        <v>2</v>
      </c>
      <c r="FY178" t="s">
        <v>34</v>
      </c>
      <c r="FZ178" t="s">
        <v>90</v>
      </c>
      <c r="GA178">
        <v>34005</v>
      </c>
      <c r="GC178" t="s">
        <v>523</v>
      </c>
      <c r="GD178">
        <v>48811</v>
      </c>
      <c r="GE178" t="s">
        <v>37</v>
      </c>
      <c r="GF178" t="s">
        <v>38</v>
      </c>
      <c r="GI178" t="s">
        <v>38</v>
      </c>
      <c r="GJ178">
        <v>40.01567</v>
      </c>
      <c r="GK178">
        <v>-74.593490000000003</v>
      </c>
      <c r="GL178" t="s">
        <v>39</v>
      </c>
      <c r="GM178" t="s">
        <v>524</v>
      </c>
      <c r="GN178" t="s">
        <v>34</v>
      </c>
      <c r="GO178">
        <v>0</v>
      </c>
      <c r="GP178" t="s">
        <v>41</v>
      </c>
      <c r="GQ178">
        <v>8</v>
      </c>
      <c r="GS178" t="s">
        <v>42</v>
      </c>
      <c r="GT178" t="s">
        <v>43</v>
      </c>
      <c r="GU178">
        <v>1.5951800000000001E-4</v>
      </c>
      <c r="GV178" t="s">
        <v>44</v>
      </c>
    </row>
    <row r="179" spans="1:204" x14ac:dyDescent="0.25">
      <c r="A179">
        <v>9384011</v>
      </c>
      <c r="D179">
        <v>62626413</v>
      </c>
      <c r="F179">
        <v>300</v>
      </c>
      <c r="G179">
        <v>84344514</v>
      </c>
      <c r="I179">
        <v>2267008005</v>
      </c>
      <c r="J179">
        <v>2</v>
      </c>
      <c r="K179" t="s">
        <v>34</v>
      </c>
      <c r="L179" t="s">
        <v>90</v>
      </c>
      <c r="M179">
        <v>34005</v>
      </c>
      <c r="O179" t="s">
        <v>523</v>
      </c>
      <c r="P179">
        <v>48811</v>
      </c>
      <c r="Q179" t="s">
        <v>37</v>
      </c>
      <c r="R179" t="s">
        <v>38</v>
      </c>
      <c r="U179" t="s">
        <v>38</v>
      </c>
      <c r="V179">
        <v>40.01567</v>
      </c>
      <c r="W179">
        <v>-74.593490000000003</v>
      </c>
      <c r="X179" t="s">
        <v>39</v>
      </c>
      <c r="Y179" t="s">
        <v>524</v>
      </c>
      <c r="Z179" t="s">
        <v>34</v>
      </c>
      <c r="AA179">
        <v>0</v>
      </c>
      <c r="AB179" t="s">
        <v>41</v>
      </c>
      <c r="AC179">
        <v>8</v>
      </c>
      <c r="AE179" t="s">
        <v>53</v>
      </c>
      <c r="AF179" t="s">
        <v>54</v>
      </c>
      <c r="AG179">
        <v>4.4915100000000001E-4</v>
      </c>
      <c r="AH179" t="s">
        <v>44</v>
      </c>
      <c r="AI179">
        <v>9384011</v>
      </c>
      <c r="AL179">
        <v>62626413</v>
      </c>
      <c r="AN179">
        <v>300</v>
      </c>
      <c r="AO179">
        <v>84344514</v>
      </c>
      <c r="AQ179">
        <v>2267008005</v>
      </c>
      <c r="AR179">
        <v>2</v>
      </c>
      <c r="AS179" t="s">
        <v>34</v>
      </c>
      <c r="AT179" t="s">
        <v>90</v>
      </c>
      <c r="AU179">
        <v>34005</v>
      </c>
      <c r="AW179" t="s">
        <v>523</v>
      </c>
      <c r="AX179">
        <v>48811</v>
      </c>
      <c r="AY179" t="s">
        <v>37</v>
      </c>
      <c r="AZ179" t="s">
        <v>38</v>
      </c>
      <c r="BC179" t="s">
        <v>38</v>
      </c>
      <c r="BD179">
        <v>40.01567</v>
      </c>
      <c r="BE179">
        <v>-74.593490000000003</v>
      </c>
      <c r="BF179" t="s">
        <v>39</v>
      </c>
      <c r="BG179" t="s">
        <v>524</v>
      </c>
      <c r="BH179" t="s">
        <v>34</v>
      </c>
      <c r="BI179">
        <v>0</v>
      </c>
      <c r="BJ179" t="s">
        <v>41</v>
      </c>
      <c r="BK179">
        <v>8</v>
      </c>
      <c r="BM179" t="s">
        <v>51</v>
      </c>
      <c r="BN179" t="s">
        <v>52</v>
      </c>
      <c r="BO179">
        <v>5.1678000000000002E-5</v>
      </c>
      <c r="BP179" t="s">
        <v>44</v>
      </c>
      <c r="BQ179">
        <v>9384011</v>
      </c>
      <c r="BT179">
        <v>62626413</v>
      </c>
      <c r="BV179">
        <v>300</v>
      </c>
      <c r="BW179">
        <v>84344514</v>
      </c>
      <c r="BY179">
        <v>2267008005</v>
      </c>
      <c r="BZ179">
        <v>2</v>
      </c>
      <c r="CA179" t="s">
        <v>34</v>
      </c>
      <c r="CB179" t="s">
        <v>90</v>
      </c>
      <c r="CC179">
        <v>34005</v>
      </c>
      <c r="CE179" t="s">
        <v>523</v>
      </c>
      <c r="CF179">
        <v>48811</v>
      </c>
      <c r="CG179" t="s">
        <v>37</v>
      </c>
      <c r="CH179" t="s">
        <v>38</v>
      </c>
      <c r="CK179" t="s">
        <v>38</v>
      </c>
      <c r="CL179">
        <v>40.01567</v>
      </c>
      <c r="CM179">
        <v>-74.593490000000003</v>
      </c>
      <c r="CN179" t="s">
        <v>39</v>
      </c>
      <c r="CO179" t="s">
        <v>524</v>
      </c>
      <c r="CP179" t="s">
        <v>34</v>
      </c>
      <c r="CQ179">
        <v>0</v>
      </c>
      <c r="CR179" t="s">
        <v>41</v>
      </c>
      <c r="CS179">
        <v>8</v>
      </c>
      <c r="CU179" t="s">
        <v>49</v>
      </c>
      <c r="CV179" t="s">
        <v>50</v>
      </c>
      <c r="CW179">
        <v>2.06679E-6</v>
      </c>
      <c r="CX179" t="s">
        <v>44</v>
      </c>
      <c r="CY179">
        <v>9384011</v>
      </c>
      <c r="DB179">
        <v>62626413</v>
      </c>
      <c r="DD179">
        <v>300</v>
      </c>
      <c r="DE179">
        <v>84344514</v>
      </c>
      <c r="DG179">
        <v>2267008005</v>
      </c>
      <c r="DH179">
        <v>2</v>
      </c>
      <c r="DI179" t="s">
        <v>34</v>
      </c>
      <c r="DJ179" t="s">
        <v>90</v>
      </c>
      <c r="DK179">
        <v>34005</v>
      </c>
      <c r="DM179" t="s">
        <v>523</v>
      </c>
      <c r="DN179">
        <v>48811</v>
      </c>
      <c r="DO179" t="s">
        <v>37</v>
      </c>
      <c r="DP179" t="s">
        <v>38</v>
      </c>
      <c r="DS179" t="s">
        <v>38</v>
      </c>
      <c r="DT179">
        <v>40.01567</v>
      </c>
      <c r="DU179">
        <v>-74.593490000000003</v>
      </c>
      <c r="DV179" t="s">
        <v>39</v>
      </c>
      <c r="DW179" t="s">
        <v>524</v>
      </c>
      <c r="DX179" t="s">
        <v>34</v>
      </c>
      <c r="DY179">
        <v>0</v>
      </c>
      <c r="DZ179" t="s">
        <v>41</v>
      </c>
      <c r="EA179">
        <v>8</v>
      </c>
      <c r="EC179" t="s">
        <v>47</v>
      </c>
      <c r="ED179" t="s">
        <v>48</v>
      </c>
      <c r="EE179">
        <v>1.9736200000000002E-6</v>
      </c>
      <c r="EF179" t="s">
        <v>44</v>
      </c>
      <c r="EG179">
        <v>9384011</v>
      </c>
      <c r="EJ179">
        <v>62626413</v>
      </c>
      <c r="EL179">
        <v>300</v>
      </c>
      <c r="EM179">
        <v>84344514</v>
      </c>
      <c r="EO179">
        <v>2267008005</v>
      </c>
      <c r="EP179">
        <v>2</v>
      </c>
      <c r="EQ179" t="s">
        <v>34</v>
      </c>
      <c r="ER179" t="s">
        <v>90</v>
      </c>
      <c r="ES179">
        <v>34005</v>
      </c>
      <c r="EU179" t="s">
        <v>523</v>
      </c>
      <c r="EV179">
        <v>48811</v>
      </c>
      <c r="EW179" t="s">
        <v>37</v>
      </c>
      <c r="EX179" t="s">
        <v>38</v>
      </c>
      <c r="FA179" t="s">
        <v>38</v>
      </c>
      <c r="FB179">
        <v>40.01567</v>
      </c>
      <c r="FC179">
        <v>-74.593490000000003</v>
      </c>
      <c r="FD179" t="s">
        <v>39</v>
      </c>
      <c r="FE179" t="s">
        <v>524</v>
      </c>
      <c r="FF179" t="s">
        <v>34</v>
      </c>
      <c r="FG179">
        <v>0</v>
      </c>
      <c r="FH179" t="s">
        <v>41</v>
      </c>
      <c r="FI179">
        <v>8</v>
      </c>
      <c r="FK179" t="s">
        <v>45</v>
      </c>
      <c r="FL179" t="s">
        <v>46</v>
      </c>
      <c r="FM179">
        <v>1.43881E-6</v>
      </c>
      <c r="FN179" t="s">
        <v>44</v>
      </c>
      <c r="FO179">
        <v>9384011</v>
      </c>
      <c r="FR179">
        <v>62626413</v>
      </c>
      <c r="FT179">
        <v>300</v>
      </c>
      <c r="FU179">
        <v>84344514</v>
      </c>
      <c r="FW179">
        <v>2267008005</v>
      </c>
      <c r="FX179">
        <v>2</v>
      </c>
      <c r="FY179" t="s">
        <v>34</v>
      </c>
      <c r="FZ179" t="s">
        <v>90</v>
      </c>
      <c r="GA179">
        <v>34005</v>
      </c>
      <c r="GC179" t="s">
        <v>523</v>
      </c>
      <c r="GD179">
        <v>48811</v>
      </c>
      <c r="GE179" t="s">
        <v>37</v>
      </c>
      <c r="GF179" t="s">
        <v>38</v>
      </c>
      <c r="GI179" t="s">
        <v>38</v>
      </c>
      <c r="GJ179">
        <v>40.01567</v>
      </c>
      <c r="GK179">
        <v>-74.593490000000003</v>
      </c>
      <c r="GL179" t="s">
        <v>39</v>
      </c>
      <c r="GM179" t="s">
        <v>524</v>
      </c>
      <c r="GN179" t="s">
        <v>34</v>
      </c>
      <c r="GO179">
        <v>0</v>
      </c>
      <c r="GP179" t="s">
        <v>41</v>
      </c>
      <c r="GQ179">
        <v>8</v>
      </c>
      <c r="GS179" t="s">
        <v>42</v>
      </c>
      <c r="GT179" t="s">
        <v>43</v>
      </c>
      <c r="GU179">
        <v>1.5669900000000001E-5</v>
      </c>
      <c r="GV179" t="s">
        <v>44</v>
      </c>
    </row>
    <row r="180" spans="1:204" x14ac:dyDescent="0.25">
      <c r="A180">
        <v>9384011</v>
      </c>
      <c r="D180">
        <v>62626413</v>
      </c>
      <c r="F180">
        <v>300</v>
      </c>
      <c r="G180">
        <v>84344314</v>
      </c>
      <c r="I180">
        <v>2268008005</v>
      </c>
      <c r="J180">
        <v>2</v>
      </c>
      <c r="K180" t="s">
        <v>34</v>
      </c>
      <c r="L180" t="s">
        <v>90</v>
      </c>
      <c r="M180">
        <v>34005</v>
      </c>
      <c r="O180" t="s">
        <v>523</v>
      </c>
      <c r="P180">
        <v>48811</v>
      </c>
      <c r="Q180" t="s">
        <v>37</v>
      </c>
      <c r="R180" t="s">
        <v>38</v>
      </c>
      <c r="U180" t="s">
        <v>38</v>
      </c>
      <c r="V180">
        <v>40.01567</v>
      </c>
      <c r="W180">
        <v>-74.593490000000003</v>
      </c>
      <c r="X180" t="s">
        <v>39</v>
      </c>
      <c r="Y180" t="s">
        <v>524</v>
      </c>
      <c r="Z180" t="s">
        <v>34</v>
      </c>
      <c r="AA180">
        <v>0</v>
      </c>
      <c r="AB180" t="s">
        <v>41</v>
      </c>
      <c r="AC180">
        <v>8</v>
      </c>
      <c r="AE180" t="s">
        <v>53</v>
      </c>
      <c r="AF180" t="s">
        <v>54</v>
      </c>
      <c r="AG180">
        <v>3.5518600000000001E-4</v>
      </c>
      <c r="AH180" t="s">
        <v>44</v>
      </c>
      <c r="AI180">
        <v>9384011</v>
      </c>
      <c r="AL180">
        <v>62626413</v>
      </c>
      <c r="AN180">
        <v>300</v>
      </c>
      <c r="AO180">
        <v>84344314</v>
      </c>
      <c r="AQ180">
        <v>2268008005</v>
      </c>
      <c r="AR180">
        <v>2</v>
      </c>
      <c r="AS180" t="s">
        <v>34</v>
      </c>
      <c r="AT180" t="s">
        <v>90</v>
      </c>
      <c r="AU180">
        <v>34005</v>
      </c>
      <c r="AW180" t="s">
        <v>523</v>
      </c>
      <c r="AX180">
        <v>48811</v>
      </c>
      <c r="AY180" t="s">
        <v>37</v>
      </c>
      <c r="AZ180" t="s">
        <v>38</v>
      </c>
      <c r="BC180" t="s">
        <v>38</v>
      </c>
      <c r="BD180">
        <v>40.01567</v>
      </c>
      <c r="BE180">
        <v>-74.593490000000003</v>
      </c>
      <c r="BF180" t="s">
        <v>39</v>
      </c>
      <c r="BG180" t="s">
        <v>524</v>
      </c>
      <c r="BH180" t="s">
        <v>34</v>
      </c>
      <c r="BI180">
        <v>0</v>
      </c>
      <c r="BJ180" t="s">
        <v>41</v>
      </c>
      <c r="BK180">
        <v>8</v>
      </c>
      <c r="BM180" t="s">
        <v>51</v>
      </c>
      <c r="BN180" t="s">
        <v>52</v>
      </c>
      <c r="BO180">
        <v>4.08667E-5</v>
      </c>
      <c r="BP180" t="s">
        <v>44</v>
      </c>
      <c r="BQ180">
        <v>9384011</v>
      </c>
      <c r="BT180">
        <v>62626413</v>
      </c>
      <c r="BV180">
        <v>300</v>
      </c>
      <c r="BW180">
        <v>84344314</v>
      </c>
      <c r="BY180">
        <v>2268008005</v>
      </c>
      <c r="BZ180">
        <v>2</v>
      </c>
      <c r="CA180" t="s">
        <v>34</v>
      </c>
      <c r="CB180" t="s">
        <v>90</v>
      </c>
      <c r="CC180">
        <v>34005</v>
      </c>
      <c r="CE180" t="s">
        <v>523</v>
      </c>
      <c r="CF180">
        <v>48811</v>
      </c>
      <c r="CG180" t="s">
        <v>37</v>
      </c>
      <c r="CH180" t="s">
        <v>38</v>
      </c>
      <c r="CK180" t="s">
        <v>38</v>
      </c>
      <c r="CL180">
        <v>40.01567</v>
      </c>
      <c r="CM180">
        <v>-74.593490000000003</v>
      </c>
      <c r="CN180" t="s">
        <v>39</v>
      </c>
      <c r="CO180" t="s">
        <v>524</v>
      </c>
      <c r="CP180" t="s">
        <v>34</v>
      </c>
      <c r="CQ180">
        <v>0</v>
      </c>
      <c r="CR180" t="s">
        <v>41</v>
      </c>
      <c r="CS180">
        <v>8</v>
      </c>
      <c r="CU180" t="s">
        <v>49</v>
      </c>
      <c r="CV180" t="s">
        <v>50</v>
      </c>
      <c r="CW180">
        <v>1.63441E-6</v>
      </c>
      <c r="CX180" t="s">
        <v>44</v>
      </c>
      <c r="CY180">
        <v>9384011</v>
      </c>
      <c r="DB180">
        <v>62626413</v>
      </c>
      <c r="DD180">
        <v>300</v>
      </c>
      <c r="DE180">
        <v>84344314</v>
      </c>
      <c r="DG180">
        <v>2268008005</v>
      </c>
      <c r="DH180">
        <v>2</v>
      </c>
      <c r="DI180" t="s">
        <v>34</v>
      </c>
      <c r="DJ180" t="s">
        <v>90</v>
      </c>
      <c r="DK180">
        <v>34005</v>
      </c>
      <c r="DM180" t="s">
        <v>523</v>
      </c>
      <c r="DN180">
        <v>48811</v>
      </c>
      <c r="DO180" t="s">
        <v>37</v>
      </c>
      <c r="DP180" t="s">
        <v>38</v>
      </c>
      <c r="DS180" t="s">
        <v>38</v>
      </c>
      <c r="DT180">
        <v>40.01567</v>
      </c>
      <c r="DU180">
        <v>-74.593490000000003</v>
      </c>
      <c r="DV180" t="s">
        <v>39</v>
      </c>
      <c r="DW180" t="s">
        <v>524</v>
      </c>
      <c r="DX180" t="s">
        <v>34</v>
      </c>
      <c r="DY180">
        <v>0</v>
      </c>
      <c r="DZ180" t="s">
        <v>41</v>
      </c>
      <c r="EA180">
        <v>8</v>
      </c>
      <c r="EC180" t="s">
        <v>47</v>
      </c>
      <c r="ED180" t="s">
        <v>48</v>
      </c>
      <c r="EE180">
        <v>1.5607299999999999E-6</v>
      </c>
      <c r="EF180" t="s">
        <v>44</v>
      </c>
      <c r="EG180">
        <v>9384011</v>
      </c>
      <c r="EJ180">
        <v>62626413</v>
      </c>
      <c r="EL180">
        <v>300</v>
      </c>
      <c r="EM180">
        <v>84344314</v>
      </c>
      <c r="EO180">
        <v>2268008005</v>
      </c>
      <c r="EP180">
        <v>2</v>
      </c>
      <c r="EQ180" t="s">
        <v>34</v>
      </c>
      <c r="ER180" t="s">
        <v>90</v>
      </c>
      <c r="ES180">
        <v>34005</v>
      </c>
      <c r="EU180" t="s">
        <v>523</v>
      </c>
      <c r="EV180">
        <v>48811</v>
      </c>
      <c r="EW180" t="s">
        <v>37</v>
      </c>
      <c r="EX180" t="s">
        <v>38</v>
      </c>
      <c r="FA180" t="s">
        <v>38</v>
      </c>
      <c r="FB180">
        <v>40.01567</v>
      </c>
      <c r="FC180">
        <v>-74.593490000000003</v>
      </c>
      <c r="FD180" t="s">
        <v>39</v>
      </c>
      <c r="FE180" t="s">
        <v>524</v>
      </c>
      <c r="FF180" t="s">
        <v>34</v>
      </c>
      <c r="FG180">
        <v>0</v>
      </c>
      <c r="FH180" t="s">
        <v>41</v>
      </c>
      <c r="FI180">
        <v>8</v>
      </c>
      <c r="FK180" t="s">
        <v>45</v>
      </c>
      <c r="FL180" t="s">
        <v>46</v>
      </c>
      <c r="FM180">
        <v>1.1377999999999999E-6</v>
      </c>
      <c r="FN180" t="s">
        <v>44</v>
      </c>
      <c r="FO180">
        <v>9384011</v>
      </c>
      <c r="FR180">
        <v>62626413</v>
      </c>
      <c r="FT180">
        <v>300</v>
      </c>
      <c r="FU180">
        <v>84344314</v>
      </c>
      <c r="FW180">
        <v>2268008005</v>
      </c>
      <c r="FX180">
        <v>2</v>
      </c>
      <c r="FY180" t="s">
        <v>34</v>
      </c>
      <c r="FZ180" t="s">
        <v>90</v>
      </c>
      <c r="GA180">
        <v>34005</v>
      </c>
      <c r="GC180" t="s">
        <v>523</v>
      </c>
      <c r="GD180">
        <v>48811</v>
      </c>
      <c r="GE180" t="s">
        <v>37</v>
      </c>
      <c r="GF180" t="s">
        <v>38</v>
      </c>
      <c r="GI180" t="s">
        <v>38</v>
      </c>
      <c r="GJ180">
        <v>40.01567</v>
      </c>
      <c r="GK180">
        <v>-74.593490000000003</v>
      </c>
      <c r="GL180" t="s">
        <v>39</v>
      </c>
      <c r="GM180" t="s">
        <v>524</v>
      </c>
      <c r="GN180" t="s">
        <v>34</v>
      </c>
      <c r="GO180">
        <v>0</v>
      </c>
      <c r="GP180" t="s">
        <v>41</v>
      </c>
      <c r="GQ180">
        <v>8</v>
      </c>
      <c r="GS180" t="s">
        <v>42</v>
      </c>
      <c r="GT180" t="s">
        <v>43</v>
      </c>
      <c r="GU180">
        <v>1.23916E-5</v>
      </c>
      <c r="GV180" t="s">
        <v>44</v>
      </c>
    </row>
    <row r="181" spans="1:204" x14ac:dyDescent="0.25">
      <c r="A181">
        <v>9384011</v>
      </c>
      <c r="D181">
        <v>62626413</v>
      </c>
      <c r="F181">
        <v>300</v>
      </c>
      <c r="G181">
        <v>84344414</v>
      </c>
      <c r="I181">
        <v>2270008005</v>
      </c>
      <c r="J181">
        <v>2</v>
      </c>
      <c r="K181" t="s">
        <v>34</v>
      </c>
      <c r="L181" t="s">
        <v>90</v>
      </c>
      <c r="M181">
        <v>34005</v>
      </c>
      <c r="O181" t="s">
        <v>523</v>
      </c>
      <c r="P181">
        <v>48811</v>
      </c>
      <c r="Q181" t="s">
        <v>37</v>
      </c>
      <c r="R181" t="s">
        <v>38</v>
      </c>
      <c r="U181" t="s">
        <v>38</v>
      </c>
      <c r="V181">
        <v>40.01567</v>
      </c>
      <c r="W181">
        <v>-74.593490000000003</v>
      </c>
      <c r="X181" t="s">
        <v>39</v>
      </c>
      <c r="Y181" t="s">
        <v>524</v>
      </c>
      <c r="Z181" t="s">
        <v>34</v>
      </c>
      <c r="AA181">
        <v>0</v>
      </c>
      <c r="AB181" t="s">
        <v>41</v>
      </c>
      <c r="AC181">
        <v>8</v>
      </c>
      <c r="AE181" t="s">
        <v>53</v>
      </c>
      <c r="AF181" t="s">
        <v>54</v>
      </c>
      <c r="AG181">
        <v>2.1739600000000001E-2</v>
      </c>
      <c r="AH181" t="s">
        <v>44</v>
      </c>
      <c r="AI181">
        <v>9384011</v>
      </c>
      <c r="AL181">
        <v>62626413</v>
      </c>
      <c r="AN181">
        <v>300</v>
      </c>
      <c r="AO181">
        <v>84344414</v>
      </c>
      <c r="AQ181">
        <v>2270008005</v>
      </c>
      <c r="AR181">
        <v>2</v>
      </c>
      <c r="AS181" t="s">
        <v>34</v>
      </c>
      <c r="AT181" t="s">
        <v>90</v>
      </c>
      <c r="AU181">
        <v>34005</v>
      </c>
      <c r="AW181" t="s">
        <v>523</v>
      </c>
      <c r="AX181">
        <v>48811</v>
      </c>
      <c r="AY181" t="s">
        <v>37</v>
      </c>
      <c r="AZ181" t="s">
        <v>38</v>
      </c>
      <c r="BC181" t="s">
        <v>38</v>
      </c>
      <c r="BD181">
        <v>40.01567</v>
      </c>
      <c r="BE181">
        <v>-74.593490000000003</v>
      </c>
      <c r="BF181" t="s">
        <v>39</v>
      </c>
      <c r="BG181" t="s">
        <v>524</v>
      </c>
      <c r="BH181" t="s">
        <v>34</v>
      </c>
      <c r="BI181">
        <v>0</v>
      </c>
      <c r="BJ181" t="s">
        <v>41</v>
      </c>
      <c r="BK181">
        <v>8</v>
      </c>
      <c r="BM181" t="s">
        <v>51</v>
      </c>
      <c r="BN181" t="s">
        <v>52</v>
      </c>
      <c r="BO181">
        <v>2.5013000000000001E-3</v>
      </c>
      <c r="BP181" t="s">
        <v>44</v>
      </c>
      <c r="BQ181">
        <v>9384011</v>
      </c>
      <c r="BT181">
        <v>62626413</v>
      </c>
      <c r="BV181">
        <v>300</v>
      </c>
      <c r="BW181">
        <v>84344414</v>
      </c>
      <c r="BY181">
        <v>2270008005</v>
      </c>
      <c r="BZ181">
        <v>2</v>
      </c>
      <c r="CA181" t="s">
        <v>34</v>
      </c>
      <c r="CB181" t="s">
        <v>90</v>
      </c>
      <c r="CC181">
        <v>34005</v>
      </c>
      <c r="CE181" t="s">
        <v>523</v>
      </c>
      <c r="CF181">
        <v>48811</v>
      </c>
      <c r="CG181" t="s">
        <v>37</v>
      </c>
      <c r="CH181" t="s">
        <v>38</v>
      </c>
      <c r="CK181" t="s">
        <v>38</v>
      </c>
      <c r="CL181">
        <v>40.01567</v>
      </c>
      <c r="CM181">
        <v>-74.593490000000003</v>
      </c>
      <c r="CN181" t="s">
        <v>39</v>
      </c>
      <c r="CO181" t="s">
        <v>524</v>
      </c>
      <c r="CP181" t="s">
        <v>34</v>
      </c>
      <c r="CQ181">
        <v>0</v>
      </c>
      <c r="CR181" t="s">
        <v>41</v>
      </c>
      <c r="CS181">
        <v>8</v>
      </c>
      <c r="CU181" t="s">
        <v>49</v>
      </c>
      <c r="CV181" t="s">
        <v>50</v>
      </c>
      <c r="CW181">
        <v>1.00036E-4</v>
      </c>
      <c r="CX181" t="s">
        <v>44</v>
      </c>
      <c r="CY181">
        <v>9384011</v>
      </c>
      <c r="DB181">
        <v>62626413</v>
      </c>
      <c r="DD181">
        <v>300</v>
      </c>
      <c r="DE181">
        <v>84344414</v>
      </c>
      <c r="DG181">
        <v>2270008005</v>
      </c>
      <c r="DH181">
        <v>2</v>
      </c>
      <c r="DI181" t="s">
        <v>34</v>
      </c>
      <c r="DJ181" t="s">
        <v>90</v>
      </c>
      <c r="DK181">
        <v>34005</v>
      </c>
      <c r="DM181" t="s">
        <v>523</v>
      </c>
      <c r="DN181">
        <v>48811</v>
      </c>
      <c r="DO181" t="s">
        <v>37</v>
      </c>
      <c r="DP181" t="s">
        <v>38</v>
      </c>
      <c r="DS181" t="s">
        <v>38</v>
      </c>
      <c r="DT181">
        <v>40.01567</v>
      </c>
      <c r="DU181">
        <v>-74.593490000000003</v>
      </c>
      <c r="DV181" t="s">
        <v>39</v>
      </c>
      <c r="DW181" t="s">
        <v>524</v>
      </c>
      <c r="DX181" t="s">
        <v>34</v>
      </c>
      <c r="DY181">
        <v>0</v>
      </c>
      <c r="DZ181" t="s">
        <v>41</v>
      </c>
      <c r="EA181">
        <v>8</v>
      </c>
      <c r="EC181" t="s">
        <v>47</v>
      </c>
      <c r="ED181" t="s">
        <v>48</v>
      </c>
      <c r="EE181">
        <v>9.5526500000000001E-5</v>
      </c>
      <c r="EF181" t="s">
        <v>44</v>
      </c>
      <c r="EG181">
        <v>9384011</v>
      </c>
      <c r="EJ181">
        <v>62626413</v>
      </c>
      <c r="EL181">
        <v>300</v>
      </c>
      <c r="EM181">
        <v>84344414</v>
      </c>
      <c r="EO181">
        <v>2270008005</v>
      </c>
      <c r="EP181">
        <v>2</v>
      </c>
      <c r="EQ181" t="s">
        <v>34</v>
      </c>
      <c r="ER181" t="s">
        <v>90</v>
      </c>
      <c r="ES181">
        <v>34005</v>
      </c>
      <c r="EU181" t="s">
        <v>523</v>
      </c>
      <c r="EV181">
        <v>48811</v>
      </c>
      <c r="EW181" t="s">
        <v>37</v>
      </c>
      <c r="EX181" t="s">
        <v>38</v>
      </c>
      <c r="FA181" t="s">
        <v>38</v>
      </c>
      <c r="FB181">
        <v>40.01567</v>
      </c>
      <c r="FC181">
        <v>-74.593490000000003</v>
      </c>
      <c r="FD181" t="s">
        <v>39</v>
      </c>
      <c r="FE181" t="s">
        <v>524</v>
      </c>
      <c r="FF181" t="s">
        <v>34</v>
      </c>
      <c r="FG181">
        <v>0</v>
      </c>
      <c r="FH181" t="s">
        <v>41</v>
      </c>
      <c r="FI181">
        <v>8</v>
      </c>
      <c r="FK181" t="s">
        <v>45</v>
      </c>
      <c r="FL181" t="s">
        <v>46</v>
      </c>
      <c r="FM181">
        <v>6.9640800000000006E-5</v>
      </c>
      <c r="FN181" t="s">
        <v>44</v>
      </c>
      <c r="FO181">
        <v>9384011</v>
      </c>
      <c r="FR181">
        <v>62626413</v>
      </c>
      <c r="FT181">
        <v>300</v>
      </c>
      <c r="FU181">
        <v>84344414</v>
      </c>
      <c r="FW181">
        <v>2270008005</v>
      </c>
      <c r="FX181">
        <v>2</v>
      </c>
      <c r="FY181" t="s">
        <v>34</v>
      </c>
      <c r="FZ181" t="s">
        <v>90</v>
      </c>
      <c r="GA181">
        <v>34005</v>
      </c>
      <c r="GC181" t="s">
        <v>523</v>
      </c>
      <c r="GD181">
        <v>48811</v>
      </c>
      <c r="GE181" t="s">
        <v>37</v>
      </c>
      <c r="GF181" t="s">
        <v>38</v>
      </c>
      <c r="GI181" t="s">
        <v>38</v>
      </c>
      <c r="GJ181">
        <v>40.01567</v>
      </c>
      <c r="GK181">
        <v>-74.593490000000003</v>
      </c>
      <c r="GL181" t="s">
        <v>39</v>
      </c>
      <c r="GM181" t="s">
        <v>524</v>
      </c>
      <c r="GN181" t="s">
        <v>34</v>
      </c>
      <c r="GO181">
        <v>0</v>
      </c>
      <c r="GP181" t="s">
        <v>41</v>
      </c>
      <c r="GQ181">
        <v>8</v>
      </c>
      <c r="GS181" t="s">
        <v>42</v>
      </c>
      <c r="GT181" t="s">
        <v>43</v>
      </c>
      <c r="GU181">
        <v>7.5844699999999998E-4</v>
      </c>
      <c r="GV181" t="s">
        <v>44</v>
      </c>
    </row>
    <row r="182" spans="1:204" x14ac:dyDescent="0.25">
      <c r="A182">
        <v>9384011</v>
      </c>
      <c r="D182">
        <v>55791213</v>
      </c>
      <c r="F182">
        <v>300</v>
      </c>
      <c r="G182">
        <v>166469514</v>
      </c>
      <c r="I182">
        <v>2275020000</v>
      </c>
      <c r="J182">
        <v>2</v>
      </c>
      <c r="K182" t="s">
        <v>34</v>
      </c>
      <c r="L182" t="s">
        <v>90</v>
      </c>
      <c r="M182">
        <v>34005</v>
      </c>
      <c r="O182" t="s">
        <v>523</v>
      </c>
      <c r="P182">
        <v>48811</v>
      </c>
      <c r="Q182" t="s">
        <v>37</v>
      </c>
      <c r="R182" t="s">
        <v>38</v>
      </c>
      <c r="U182" t="s">
        <v>38</v>
      </c>
      <c r="V182">
        <v>40.01567</v>
      </c>
      <c r="W182">
        <v>-74.593490000000003</v>
      </c>
      <c r="X182" t="s">
        <v>39</v>
      </c>
      <c r="Y182" t="s">
        <v>524</v>
      </c>
      <c r="Z182" t="s">
        <v>34</v>
      </c>
      <c r="AA182">
        <v>0</v>
      </c>
      <c r="AB182" t="s">
        <v>41</v>
      </c>
      <c r="AC182">
        <v>8</v>
      </c>
      <c r="AE182" t="s">
        <v>53</v>
      </c>
      <c r="AF182" t="s">
        <v>54</v>
      </c>
      <c r="AG182">
        <v>1.8405700000000001E-2</v>
      </c>
      <c r="AH182" t="s">
        <v>44</v>
      </c>
      <c r="AI182">
        <v>9384011</v>
      </c>
      <c r="AL182">
        <v>55791213</v>
      </c>
      <c r="AN182">
        <v>300</v>
      </c>
      <c r="AO182">
        <v>166469714</v>
      </c>
      <c r="AQ182">
        <v>2275020000</v>
      </c>
      <c r="AR182">
        <v>2</v>
      </c>
      <c r="AS182" t="s">
        <v>34</v>
      </c>
      <c r="AT182" t="s">
        <v>90</v>
      </c>
      <c r="AU182">
        <v>34005</v>
      </c>
      <c r="AW182" t="s">
        <v>523</v>
      </c>
      <c r="AX182">
        <v>48811</v>
      </c>
      <c r="AY182" t="s">
        <v>37</v>
      </c>
      <c r="AZ182" t="s">
        <v>38</v>
      </c>
      <c r="BC182" t="s">
        <v>38</v>
      </c>
      <c r="BD182">
        <v>40.01567</v>
      </c>
      <c r="BE182">
        <v>-74.593490000000003</v>
      </c>
      <c r="BF182" t="s">
        <v>39</v>
      </c>
      <c r="BG182" t="s">
        <v>524</v>
      </c>
      <c r="BH182" t="s">
        <v>34</v>
      </c>
      <c r="BI182">
        <v>0</v>
      </c>
      <c r="BJ182" t="s">
        <v>41</v>
      </c>
      <c r="BK182">
        <v>8</v>
      </c>
      <c r="BM182" t="s">
        <v>51</v>
      </c>
      <c r="BN182" t="s">
        <v>52</v>
      </c>
      <c r="BO182">
        <v>1.06465E-2</v>
      </c>
      <c r="BP182" t="s">
        <v>44</v>
      </c>
      <c r="BQ182">
        <v>9384011</v>
      </c>
      <c r="BT182">
        <v>55791213</v>
      </c>
      <c r="BV182">
        <v>300</v>
      </c>
      <c r="BW182">
        <v>166469814</v>
      </c>
      <c r="BY182">
        <v>2275020000</v>
      </c>
      <c r="BZ182">
        <v>2</v>
      </c>
      <c r="CA182" t="s">
        <v>34</v>
      </c>
      <c r="CB182" t="s">
        <v>90</v>
      </c>
      <c r="CC182">
        <v>34005</v>
      </c>
      <c r="CE182" t="s">
        <v>523</v>
      </c>
      <c r="CF182">
        <v>48811</v>
      </c>
      <c r="CG182" t="s">
        <v>37</v>
      </c>
      <c r="CH182" t="s">
        <v>38</v>
      </c>
      <c r="CK182" t="s">
        <v>38</v>
      </c>
      <c r="CL182">
        <v>40.01567</v>
      </c>
      <c r="CM182">
        <v>-74.593490000000003</v>
      </c>
      <c r="CN182" t="s">
        <v>39</v>
      </c>
      <c r="CO182" t="s">
        <v>524</v>
      </c>
      <c r="CP182" t="s">
        <v>34</v>
      </c>
      <c r="CQ182">
        <v>0</v>
      </c>
      <c r="CR182" t="s">
        <v>41</v>
      </c>
      <c r="CS182">
        <v>8</v>
      </c>
      <c r="CU182" t="s">
        <v>49</v>
      </c>
      <c r="CV182" t="s">
        <v>50</v>
      </c>
      <c r="CW182">
        <v>4.88288E-3</v>
      </c>
      <c r="CX182" t="s">
        <v>44</v>
      </c>
      <c r="CY182">
        <v>9384011</v>
      </c>
      <c r="DB182">
        <v>55791213</v>
      </c>
      <c r="DD182">
        <v>300</v>
      </c>
      <c r="DE182">
        <v>166469714</v>
      </c>
      <c r="DG182">
        <v>2275020000</v>
      </c>
      <c r="DH182">
        <v>2</v>
      </c>
      <c r="DI182" t="s">
        <v>34</v>
      </c>
      <c r="DJ182" t="s">
        <v>90</v>
      </c>
      <c r="DK182">
        <v>34005</v>
      </c>
      <c r="DM182" t="s">
        <v>523</v>
      </c>
      <c r="DN182">
        <v>48811</v>
      </c>
      <c r="DO182" t="s">
        <v>37</v>
      </c>
      <c r="DP182" t="s">
        <v>38</v>
      </c>
      <c r="DS182" t="s">
        <v>38</v>
      </c>
      <c r="DT182">
        <v>40.01567</v>
      </c>
      <c r="DU182">
        <v>-74.593490000000003</v>
      </c>
      <c r="DV182" t="s">
        <v>39</v>
      </c>
      <c r="DW182" t="s">
        <v>524</v>
      </c>
      <c r="DX182" t="s">
        <v>34</v>
      </c>
      <c r="DY182">
        <v>0</v>
      </c>
      <c r="DZ182" t="s">
        <v>41</v>
      </c>
      <c r="EA182">
        <v>8</v>
      </c>
      <c r="EC182" t="s">
        <v>47</v>
      </c>
      <c r="ED182" t="s">
        <v>48</v>
      </c>
      <c r="EE182">
        <v>1.77949E-4</v>
      </c>
      <c r="EF182" t="s">
        <v>44</v>
      </c>
      <c r="EG182">
        <v>9384011</v>
      </c>
      <c r="EJ182">
        <v>55791213</v>
      </c>
      <c r="EL182">
        <v>300</v>
      </c>
      <c r="EM182">
        <v>166469814</v>
      </c>
      <c r="EO182">
        <v>2275020000</v>
      </c>
      <c r="EP182">
        <v>2</v>
      </c>
      <c r="EQ182" t="s">
        <v>34</v>
      </c>
      <c r="ER182" t="s">
        <v>90</v>
      </c>
      <c r="ES182">
        <v>34005</v>
      </c>
      <c r="EU182" t="s">
        <v>523</v>
      </c>
      <c r="EV182">
        <v>48811</v>
      </c>
      <c r="EW182" t="s">
        <v>37</v>
      </c>
      <c r="EX182" t="s">
        <v>38</v>
      </c>
      <c r="FA182" t="s">
        <v>38</v>
      </c>
      <c r="FB182">
        <v>40.01567</v>
      </c>
      <c r="FC182">
        <v>-74.593490000000003</v>
      </c>
      <c r="FD182" t="s">
        <v>39</v>
      </c>
      <c r="FE182" t="s">
        <v>524</v>
      </c>
      <c r="FF182" t="s">
        <v>34</v>
      </c>
      <c r="FG182">
        <v>0</v>
      </c>
      <c r="FH182" t="s">
        <v>41</v>
      </c>
      <c r="FI182">
        <v>8</v>
      </c>
      <c r="FK182" t="s">
        <v>45</v>
      </c>
      <c r="FL182" t="s">
        <v>46</v>
      </c>
      <c r="FM182">
        <v>8.6517E-3</v>
      </c>
      <c r="FN182" t="s">
        <v>44</v>
      </c>
      <c r="FO182">
        <v>9384011</v>
      </c>
      <c r="FR182">
        <v>55791213</v>
      </c>
      <c r="FT182">
        <v>300</v>
      </c>
      <c r="FU182">
        <v>166469514</v>
      </c>
      <c r="FW182">
        <v>2275020000</v>
      </c>
      <c r="FX182">
        <v>2</v>
      </c>
      <c r="FY182" t="s">
        <v>34</v>
      </c>
      <c r="FZ182" t="s">
        <v>90</v>
      </c>
      <c r="GA182">
        <v>34005</v>
      </c>
      <c r="GC182" t="s">
        <v>523</v>
      </c>
      <c r="GD182">
        <v>48811</v>
      </c>
      <c r="GE182" t="s">
        <v>37</v>
      </c>
      <c r="GF182" t="s">
        <v>38</v>
      </c>
      <c r="GI182" t="s">
        <v>38</v>
      </c>
      <c r="GJ182">
        <v>40.01567</v>
      </c>
      <c r="GK182">
        <v>-74.593490000000003</v>
      </c>
      <c r="GL182" t="s">
        <v>39</v>
      </c>
      <c r="GM182" t="s">
        <v>524</v>
      </c>
      <c r="GN182" t="s">
        <v>34</v>
      </c>
      <c r="GO182">
        <v>0</v>
      </c>
      <c r="GP182" t="s">
        <v>41</v>
      </c>
      <c r="GQ182">
        <v>8</v>
      </c>
      <c r="GS182" t="s">
        <v>42</v>
      </c>
      <c r="GT182" t="s">
        <v>43</v>
      </c>
      <c r="GU182">
        <v>2.8347799999999999E-3</v>
      </c>
      <c r="GV182" t="s">
        <v>44</v>
      </c>
    </row>
    <row r="183" spans="1:204" x14ac:dyDescent="0.25">
      <c r="A183">
        <v>9384011</v>
      </c>
      <c r="D183">
        <v>55791213</v>
      </c>
      <c r="F183">
        <v>300</v>
      </c>
      <c r="G183">
        <v>166469714</v>
      </c>
      <c r="I183">
        <v>2275020000</v>
      </c>
      <c r="J183">
        <v>2</v>
      </c>
      <c r="K183" t="s">
        <v>34</v>
      </c>
      <c r="L183" t="s">
        <v>90</v>
      </c>
      <c r="M183">
        <v>34005</v>
      </c>
      <c r="O183" t="s">
        <v>523</v>
      </c>
      <c r="P183">
        <v>48811</v>
      </c>
      <c r="Q183" t="s">
        <v>37</v>
      </c>
      <c r="R183" t="s">
        <v>38</v>
      </c>
      <c r="U183" t="s">
        <v>38</v>
      </c>
      <c r="V183">
        <v>40.01567</v>
      </c>
      <c r="W183">
        <v>-74.593490000000003</v>
      </c>
      <c r="X183" t="s">
        <v>39</v>
      </c>
      <c r="Y183" t="s">
        <v>524</v>
      </c>
      <c r="Z183" t="s">
        <v>34</v>
      </c>
      <c r="AA183">
        <v>0</v>
      </c>
      <c r="AB183" t="s">
        <v>41</v>
      </c>
      <c r="AC183">
        <v>8</v>
      </c>
      <c r="AE183" t="s">
        <v>53</v>
      </c>
      <c r="AF183" t="s">
        <v>54</v>
      </c>
      <c r="AG183">
        <v>1.8877100000000001E-2</v>
      </c>
      <c r="AH183" t="s">
        <v>44</v>
      </c>
      <c r="AI183">
        <v>9384011</v>
      </c>
      <c r="AL183">
        <v>55791213</v>
      </c>
      <c r="AN183">
        <v>300</v>
      </c>
      <c r="AO183">
        <v>166469614</v>
      </c>
      <c r="AQ183">
        <v>2275020000</v>
      </c>
      <c r="AR183">
        <v>2</v>
      </c>
      <c r="AS183" t="s">
        <v>34</v>
      </c>
      <c r="AT183" t="s">
        <v>90</v>
      </c>
      <c r="AU183">
        <v>34005</v>
      </c>
      <c r="AW183" t="s">
        <v>523</v>
      </c>
      <c r="AX183">
        <v>48811</v>
      </c>
      <c r="AY183" t="s">
        <v>37</v>
      </c>
      <c r="AZ183" t="s">
        <v>38</v>
      </c>
      <c r="BC183" t="s">
        <v>38</v>
      </c>
      <c r="BD183">
        <v>40.01567</v>
      </c>
      <c r="BE183">
        <v>-74.593490000000003</v>
      </c>
      <c r="BF183" t="s">
        <v>39</v>
      </c>
      <c r="BG183" t="s">
        <v>524</v>
      </c>
      <c r="BH183" t="s">
        <v>34</v>
      </c>
      <c r="BI183">
        <v>0</v>
      </c>
      <c r="BJ183" t="s">
        <v>41</v>
      </c>
      <c r="BK183">
        <v>8</v>
      </c>
      <c r="BM183" t="s">
        <v>51</v>
      </c>
      <c r="BN183" t="s">
        <v>52</v>
      </c>
      <c r="BO183">
        <v>7.3817300000000002E-2</v>
      </c>
      <c r="BP183" t="s">
        <v>44</v>
      </c>
      <c r="BQ183">
        <v>9384011</v>
      </c>
      <c r="BT183">
        <v>55791213</v>
      </c>
      <c r="BV183">
        <v>300</v>
      </c>
      <c r="BW183">
        <v>166469614</v>
      </c>
      <c r="BY183">
        <v>2275020000</v>
      </c>
      <c r="BZ183">
        <v>2</v>
      </c>
      <c r="CA183" t="s">
        <v>34</v>
      </c>
      <c r="CB183" t="s">
        <v>90</v>
      </c>
      <c r="CC183">
        <v>34005</v>
      </c>
      <c r="CE183" t="s">
        <v>523</v>
      </c>
      <c r="CF183">
        <v>48811</v>
      </c>
      <c r="CG183" t="s">
        <v>37</v>
      </c>
      <c r="CH183" t="s">
        <v>38</v>
      </c>
      <c r="CK183" t="s">
        <v>38</v>
      </c>
      <c r="CL183">
        <v>40.01567</v>
      </c>
      <c r="CM183">
        <v>-74.593490000000003</v>
      </c>
      <c r="CN183" t="s">
        <v>39</v>
      </c>
      <c r="CO183" t="s">
        <v>524</v>
      </c>
      <c r="CP183" t="s">
        <v>34</v>
      </c>
      <c r="CQ183">
        <v>0</v>
      </c>
      <c r="CR183" t="s">
        <v>41</v>
      </c>
      <c r="CS183">
        <v>8</v>
      </c>
      <c r="CU183" t="s">
        <v>49</v>
      </c>
      <c r="CV183" t="s">
        <v>50</v>
      </c>
      <c r="CW183">
        <v>1.1270900000000001E-3</v>
      </c>
      <c r="CX183" t="s">
        <v>44</v>
      </c>
      <c r="CY183">
        <v>9384011</v>
      </c>
      <c r="DB183">
        <v>55791213</v>
      </c>
      <c r="DD183">
        <v>300</v>
      </c>
      <c r="DE183">
        <v>166469514</v>
      </c>
      <c r="DG183">
        <v>2275020000</v>
      </c>
      <c r="DH183">
        <v>2</v>
      </c>
      <c r="DI183" t="s">
        <v>34</v>
      </c>
      <c r="DJ183" t="s">
        <v>90</v>
      </c>
      <c r="DK183">
        <v>34005</v>
      </c>
      <c r="DM183" t="s">
        <v>523</v>
      </c>
      <c r="DN183">
        <v>48811</v>
      </c>
      <c r="DO183" t="s">
        <v>37</v>
      </c>
      <c r="DP183" t="s">
        <v>38</v>
      </c>
      <c r="DS183" t="s">
        <v>38</v>
      </c>
      <c r="DT183">
        <v>40.01567</v>
      </c>
      <c r="DU183">
        <v>-74.593490000000003</v>
      </c>
      <c r="DV183" t="s">
        <v>39</v>
      </c>
      <c r="DW183" t="s">
        <v>524</v>
      </c>
      <c r="DX183" t="s">
        <v>34</v>
      </c>
      <c r="DY183">
        <v>0</v>
      </c>
      <c r="DZ183" t="s">
        <v>41</v>
      </c>
      <c r="EA183">
        <v>8</v>
      </c>
      <c r="EC183" t="s">
        <v>47</v>
      </c>
      <c r="ED183" t="s">
        <v>48</v>
      </c>
      <c r="EE183">
        <v>3.8593500000000001E-4</v>
      </c>
      <c r="EF183" t="s">
        <v>44</v>
      </c>
      <c r="EG183">
        <v>9384011</v>
      </c>
      <c r="EJ183">
        <v>55791213</v>
      </c>
      <c r="EL183">
        <v>300</v>
      </c>
      <c r="EM183">
        <v>166469614</v>
      </c>
      <c r="EO183">
        <v>2275020000</v>
      </c>
      <c r="EP183">
        <v>2</v>
      </c>
      <c r="EQ183" t="s">
        <v>34</v>
      </c>
      <c r="ER183" t="s">
        <v>90</v>
      </c>
      <c r="ES183">
        <v>34005</v>
      </c>
      <c r="EU183" t="s">
        <v>523</v>
      </c>
      <c r="EV183">
        <v>48811</v>
      </c>
      <c r="EW183" t="s">
        <v>37</v>
      </c>
      <c r="EX183" t="s">
        <v>38</v>
      </c>
      <c r="FA183" t="s">
        <v>38</v>
      </c>
      <c r="FB183">
        <v>40.01567</v>
      </c>
      <c r="FC183">
        <v>-74.593490000000003</v>
      </c>
      <c r="FD183" t="s">
        <v>39</v>
      </c>
      <c r="FE183" t="s">
        <v>524</v>
      </c>
      <c r="FF183" t="s">
        <v>34</v>
      </c>
      <c r="FG183">
        <v>0</v>
      </c>
      <c r="FH183" t="s">
        <v>41</v>
      </c>
      <c r="FI183">
        <v>8</v>
      </c>
      <c r="FK183" t="s">
        <v>45</v>
      </c>
      <c r="FL183" t="s">
        <v>46</v>
      </c>
      <c r="FM183">
        <v>8.1826699999999995E-3</v>
      </c>
      <c r="FN183" t="s">
        <v>44</v>
      </c>
      <c r="FO183">
        <v>9384011</v>
      </c>
      <c r="FR183">
        <v>55791213</v>
      </c>
      <c r="FT183">
        <v>300</v>
      </c>
      <c r="FU183">
        <v>166469614</v>
      </c>
      <c r="FW183">
        <v>2275020000</v>
      </c>
      <c r="FX183">
        <v>2</v>
      </c>
      <c r="FY183" t="s">
        <v>34</v>
      </c>
      <c r="FZ183" t="s">
        <v>90</v>
      </c>
      <c r="GA183">
        <v>34005</v>
      </c>
      <c r="GC183" t="s">
        <v>523</v>
      </c>
      <c r="GD183">
        <v>48811</v>
      </c>
      <c r="GE183" t="s">
        <v>37</v>
      </c>
      <c r="GF183" t="s">
        <v>38</v>
      </c>
      <c r="GI183" t="s">
        <v>38</v>
      </c>
      <c r="GJ183">
        <v>40.01567</v>
      </c>
      <c r="GK183">
        <v>-74.593490000000003</v>
      </c>
      <c r="GL183" t="s">
        <v>39</v>
      </c>
      <c r="GM183" t="s">
        <v>524</v>
      </c>
      <c r="GN183" t="s">
        <v>34</v>
      </c>
      <c r="GO183">
        <v>0</v>
      </c>
      <c r="GP183" t="s">
        <v>41</v>
      </c>
      <c r="GQ183">
        <v>8</v>
      </c>
      <c r="GS183" t="s">
        <v>42</v>
      </c>
      <c r="GT183" t="s">
        <v>43</v>
      </c>
      <c r="GU183">
        <v>1.8079100000000001E-2</v>
      </c>
      <c r="GV183" t="s">
        <v>44</v>
      </c>
    </row>
    <row r="184" spans="1:204" x14ac:dyDescent="0.25">
      <c r="A184">
        <v>9384011</v>
      </c>
      <c r="D184">
        <v>55791213</v>
      </c>
      <c r="F184">
        <v>300</v>
      </c>
      <c r="G184">
        <v>166469814</v>
      </c>
      <c r="I184">
        <v>2275020000</v>
      </c>
      <c r="J184">
        <v>2</v>
      </c>
      <c r="K184" t="s">
        <v>34</v>
      </c>
      <c r="L184" t="s">
        <v>90</v>
      </c>
      <c r="M184">
        <v>34005</v>
      </c>
      <c r="O184" t="s">
        <v>523</v>
      </c>
      <c r="P184">
        <v>48811</v>
      </c>
      <c r="Q184" t="s">
        <v>37</v>
      </c>
      <c r="R184" t="s">
        <v>38</v>
      </c>
      <c r="U184" t="s">
        <v>38</v>
      </c>
      <c r="V184">
        <v>40.01567</v>
      </c>
      <c r="W184">
        <v>-74.593490000000003</v>
      </c>
      <c r="X184" t="s">
        <v>39</v>
      </c>
      <c r="Y184" t="s">
        <v>524</v>
      </c>
      <c r="Z184" t="s">
        <v>34</v>
      </c>
      <c r="AA184">
        <v>0</v>
      </c>
      <c r="AB184" t="s">
        <v>41</v>
      </c>
      <c r="AC184">
        <v>8</v>
      </c>
      <c r="AE184" t="s">
        <v>53</v>
      </c>
      <c r="AF184" t="s">
        <v>54</v>
      </c>
      <c r="AG184">
        <v>0.19955600000000001</v>
      </c>
      <c r="AH184" t="s">
        <v>44</v>
      </c>
      <c r="AI184">
        <v>9384011</v>
      </c>
      <c r="AL184">
        <v>55791213</v>
      </c>
      <c r="AN184">
        <v>300</v>
      </c>
      <c r="AO184">
        <v>166469514</v>
      </c>
      <c r="AQ184">
        <v>2275020000</v>
      </c>
      <c r="AR184">
        <v>2</v>
      </c>
      <c r="AS184" t="s">
        <v>34</v>
      </c>
      <c r="AT184" t="s">
        <v>90</v>
      </c>
      <c r="AU184">
        <v>34005</v>
      </c>
      <c r="AW184" t="s">
        <v>523</v>
      </c>
      <c r="AX184">
        <v>48811</v>
      </c>
      <c r="AY184" t="s">
        <v>37</v>
      </c>
      <c r="AZ184" t="s">
        <v>38</v>
      </c>
      <c r="BC184" t="s">
        <v>38</v>
      </c>
      <c r="BD184">
        <v>40.01567</v>
      </c>
      <c r="BE184">
        <v>-74.593490000000003</v>
      </c>
      <c r="BF184" t="s">
        <v>39</v>
      </c>
      <c r="BG184" t="s">
        <v>524</v>
      </c>
      <c r="BH184" t="s">
        <v>34</v>
      </c>
      <c r="BI184">
        <v>0</v>
      </c>
      <c r="BJ184" t="s">
        <v>41</v>
      </c>
      <c r="BK184">
        <v>8</v>
      </c>
      <c r="BM184" t="s">
        <v>51</v>
      </c>
      <c r="BN184" t="s">
        <v>52</v>
      </c>
      <c r="BO184">
        <v>2.98538E-2</v>
      </c>
      <c r="BP184" t="s">
        <v>44</v>
      </c>
      <c r="BQ184">
        <v>9384011</v>
      </c>
      <c r="BT184">
        <v>55791213</v>
      </c>
      <c r="BV184">
        <v>300</v>
      </c>
      <c r="BW184">
        <v>166469714</v>
      </c>
      <c r="BY184">
        <v>2275020000</v>
      </c>
      <c r="BZ184">
        <v>2</v>
      </c>
      <c r="CA184" t="s">
        <v>34</v>
      </c>
      <c r="CB184" t="s">
        <v>90</v>
      </c>
      <c r="CC184">
        <v>34005</v>
      </c>
      <c r="CE184" t="s">
        <v>523</v>
      </c>
      <c r="CF184">
        <v>48811</v>
      </c>
      <c r="CG184" t="s">
        <v>37</v>
      </c>
      <c r="CH184" t="s">
        <v>38</v>
      </c>
      <c r="CK184" t="s">
        <v>38</v>
      </c>
      <c r="CL184">
        <v>40.01567</v>
      </c>
      <c r="CM184">
        <v>-74.593490000000003</v>
      </c>
      <c r="CN184" t="s">
        <v>39</v>
      </c>
      <c r="CO184" t="s">
        <v>524</v>
      </c>
      <c r="CP184" t="s">
        <v>34</v>
      </c>
      <c r="CQ184">
        <v>0</v>
      </c>
      <c r="CR184" t="s">
        <v>41</v>
      </c>
      <c r="CS184">
        <v>8</v>
      </c>
      <c r="CU184" t="s">
        <v>49</v>
      </c>
      <c r="CV184" t="s">
        <v>50</v>
      </c>
      <c r="CW184">
        <v>1.77949E-4</v>
      </c>
      <c r="CX184" t="s">
        <v>44</v>
      </c>
      <c r="CY184">
        <v>9384011</v>
      </c>
      <c r="DB184">
        <v>55791213</v>
      </c>
      <c r="DD184">
        <v>300</v>
      </c>
      <c r="DE184">
        <v>166469614</v>
      </c>
      <c r="DG184">
        <v>2275020000</v>
      </c>
      <c r="DH184">
        <v>2</v>
      </c>
      <c r="DI184" t="s">
        <v>34</v>
      </c>
      <c r="DJ184" t="s">
        <v>90</v>
      </c>
      <c r="DK184">
        <v>34005</v>
      </c>
      <c r="DM184" t="s">
        <v>523</v>
      </c>
      <c r="DN184">
        <v>48811</v>
      </c>
      <c r="DO184" t="s">
        <v>37</v>
      </c>
      <c r="DP184" t="s">
        <v>38</v>
      </c>
      <c r="DS184" t="s">
        <v>38</v>
      </c>
      <c r="DT184">
        <v>40.01567</v>
      </c>
      <c r="DU184">
        <v>-74.593490000000003</v>
      </c>
      <c r="DV184" t="s">
        <v>39</v>
      </c>
      <c r="DW184" t="s">
        <v>524</v>
      </c>
      <c r="DX184" t="s">
        <v>34</v>
      </c>
      <c r="DY184">
        <v>0</v>
      </c>
      <c r="DZ184" t="s">
        <v>41</v>
      </c>
      <c r="EA184">
        <v>8</v>
      </c>
      <c r="EC184" t="s">
        <v>47</v>
      </c>
      <c r="ED184" t="s">
        <v>48</v>
      </c>
      <c r="EE184">
        <v>1.1270900000000001E-3</v>
      </c>
      <c r="EF184" t="s">
        <v>44</v>
      </c>
      <c r="EG184">
        <v>9384011</v>
      </c>
      <c r="EJ184">
        <v>55791213</v>
      </c>
      <c r="EL184">
        <v>300</v>
      </c>
      <c r="EM184">
        <v>166469714</v>
      </c>
      <c r="EO184">
        <v>2275020000</v>
      </c>
      <c r="EP184">
        <v>2</v>
      </c>
      <c r="EQ184" t="s">
        <v>34</v>
      </c>
      <c r="ER184" t="s">
        <v>90</v>
      </c>
      <c r="ES184">
        <v>34005</v>
      </c>
      <c r="EU184" t="s">
        <v>523</v>
      </c>
      <c r="EV184">
        <v>48811</v>
      </c>
      <c r="EW184" t="s">
        <v>37</v>
      </c>
      <c r="EX184" t="s">
        <v>38</v>
      </c>
      <c r="FA184" t="s">
        <v>38</v>
      </c>
      <c r="FB184">
        <v>40.01567</v>
      </c>
      <c r="FC184">
        <v>-74.593490000000003</v>
      </c>
      <c r="FD184" t="s">
        <v>39</v>
      </c>
      <c r="FE184" t="s">
        <v>524</v>
      </c>
      <c r="FF184" t="s">
        <v>34</v>
      </c>
      <c r="FG184">
        <v>0</v>
      </c>
      <c r="FH184" t="s">
        <v>41</v>
      </c>
      <c r="FI184">
        <v>8</v>
      </c>
      <c r="FK184" t="s">
        <v>45</v>
      </c>
      <c r="FL184" t="s">
        <v>46</v>
      </c>
      <c r="FM184">
        <v>1.4269899999999999E-3</v>
      </c>
      <c r="FN184" t="s">
        <v>44</v>
      </c>
      <c r="FO184">
        <v>9384011</v>
      </c>
      <c r="FR184">
        <v>55791213</v>
      </c>
      <c r="FT184">
        <v>300</v>
      </c>
      <c r="FU184">
        <v>166469714</v>
      </c>
      <c r="FW184">
        <v>2275020000</v>
      </c>
      <c r="FX184">
        <v>2</v>
      </c>
      <c r="FY184" t="s">
        <v>34</v>
      </c>
      <c r="FZ184" t="s">
        <v>90</v>
      </c>
      <c r="GA184">
        <v>34005</v>
      </c>
      <c r="GC184" t="s">
        <v>523</v>
      </c>
      <c r="GD184">
        <v>48811</v>
      </c>
      <c r="GE184" t="s">
        <v>37</v>
      </c>
      <c r="GF184" t="s">
        <v>38</v>
      </c>
      <c r="GI184" t="s">
        <v>38</v>
      </c>
      <c r="GJ184">
        <v>40.01567</v>
      </c>
      <c r="GK184">
        <v>-74.593490000000003</v>
      </c>
      <c r="GL184" t="s">
        <v>39</v>
      </c>
      <c r="GM184" t="s">
        <v>524</v>
      </c>
      <c r="GN184" t="s">
        <v>34</v>
      </c>
      <c r="GO184">
        <v>0</v>
      </c>
      <c r="GP184" t="s">
        <v>41</v>
      </c>
      <c r="GQ184">
        <v>8</v>
      </c>
      <c r="GS184" t="s">
        <v>42</v>
      </c>
      <c r="GT184" t="s">
        <v>43</v>
      </c>
      <c r="GU184">
        <v>1.8994000000000001E-3</v>
      </c>
      <c r="GV184" t="s">
        <v>44</v>
      </c>
    </row>
    <row r="185" spans="1:204" x14ac:dyDescent="0.25">
      <c r="A185">
        <v>9384011</v>
      </c>
      <c r="D185">
        <v>55791213</v>
      </c>
      <c r="F185">
        <v>300</v>
      </c>
      <c r="G185">
        <v>166469614</v>
      </c>
      <c r="I185">
        <v>2275020000</v>
      </c>
      <c r="J185">
        <v>2</v>
      </c>
      <c r="K185" t="s">
        <v>34</v>
      </c>
      <c r="L185" t="s">
        <v>90</v>
      </c>
      <c r="M185">
        <v>34005</v>
      </c>
      <c r="O185" t="s">
        <v>523</v>
      </c>
      <c r="P185">
        <v>48811</v>
      </c>
      <c r="Q185" t="s">
        <v>37</v>
      </c>
      <c r="R185" t="s">
        <v>38</v>
      </c>
      <c r="U185" t="s">
        <v>38</v>
      </c>
      <c r="V185">
        <v>40.01567</v>
      </c>
      <c r="W185">
        <v>-74.593490000000003</v>
      </c>
      <c r="X185" t="s">
        <v>39</v>
      </c>
      <c r="Y185" t="s">
        <v>524</v>
      </c>
      <c r="Z185" t="s">
        <v>34</v>
      </c>
      <c r="AA185">
        <v>0</v>
      </c>
      <c r="AB185" t="s">
        <v>41</v>
      </c>
      <c r="AC185">
        <v>8</v>
      </c>
      <c r="AE185" t="s">
        <v>53</v>
      </c>
      <c r="AF185" t="s">
        <v>54</v>
      </c>
      <c r="AG185">
        <v>0.13056999999999999</v>
      </c>
      <c r="AH185" t="s">
        <v>44</v>
      </c>
      <c r="AI185">
        <v>9384011</v>
      </c>
      <c r="AL185">
        <v>55791213</v>
      </c>
      <c r="AN185">
        <v>300</v>
      </c>
      <c r="AO185">
        <v>166469814</v>
      </c>
      <c r="AQ185">
        <v>2275020000</v>
      </c>
      <c r="AR185">
        <v>2</v>
      </c>
      <c r="AS185" t="s">
        <v>34</v>
      </c>
      <c r="AT185" t="s">
        <v>90</v>
      </c>
      <c r="AU185">
        <v>34005</v>
      </c>
      <c r="AW185" t="s">
        <v>523</v>
      </c>
      <c r="AX185">
        <v>48811</v>
      </c>
      <c r="AY185" t="s">
        <v>37</v>
      </c>
      <c r="AZ185" t="s">
        <v>38</v>
      </c>
      <c r="BC185" t="s">
        <v>38</v>
      </c>
      <c r="BD185">
        <v>40.01567</v>
      </c>
      <c r="BE185">
        <v>-74.593490000000003</v>
      </c>
      <c r="BF185" t="s">
        <v>39</v>
      </c>
      <c r="BG185" t="s">
        <v>524</v>
      </c>
      <c r="BH185" t="s">
        <v>34</v>
      </c>
      <c r="BI185">
        <v>0</v>
      </c>
      <c r="BJ185" t="s">
        <v>41</v>
      </c>
      <c r="BK185">
        <v>8</v>
      </c>
      <c r="BM185" t="s">
        <v>51</v>
      </c>
      <c r="BN185" t="s">
        <v>52</v>
      </c>
      <c r="BO185">
        <v>0.142817</v>
      </c>
      <c r="BP185" t="s">
        <v>44</v>
      </c>
      <c r="BQ185">
        <v>9384011</v>
      </c>
      <c r="BT185">
        <v>55791213</v>
      </c>
      <c r="BV185">
        <v>300</v>
      </c>
      <c r="BW185">
        <v>166469514</v>
      </c>
      <c r="BY185">
        <v>2275020000</v>
      </c>
      <c r="BZ185">
        <v>2</v>
      </c>
      <c r="CA185" t="s">
        <v>34</v>
      </c>
      <c r="CB185" t="s">
        <v>90</v>
      </c>
      <c r="CC185">
        <v>34005</v>
      </c>
      <c r="CE185" t="s">
        <v>523</v>
      </c>
      <c r="CF185">
        <v>48811</v>
      </c>
      <c r="CG185" t="s">
        <v>37</v>
      </c>
      <c r="CH185" t="s">
        <v>38</v>
      </c>
      <c r="CK185" t="s">
        <v>38</v>
      </c>
      <c r="CL185">
        <v>40.01567</v>
      </c>
      <c r="CM185">
        <v>-74.593490000000003</v>
      </c>
      <c r="CN185" t="s">
        <v>39</v>
      </c>
      <c r="CO185" t="s">
        <v>524</v>
      </c>
      <c r="CP185" t="s">
        <v>34</v>
      </c>
      <c r="CQ185">
        <v>0</v>
      </c>
      <c r="CR185" t="s">
        <v>41</v>
      </c>
      <c r="CS185">
        <v>8</v>
      </c>
      <c r="CU185" t="s">
        <v>49</v>
      </c>
      <c r="CV185" t="s">
        <v>50</v>
      </c>
      <c r="CW185">
        <v>3.8593500000000001E-4</v>
      </c>
      <c r="CX185" t="s">
        <v>44</v>
      </c>
      <c r="CY185">
        <v>9384011</v>
      </c>
      <c r="DB185">
        <v>55791213</v>
      </c>
      <c r="DD185">
        <v>300</v>
      </c>
      <c r="DE185">
        <v>166469814</v>
      </c>
      <c r="DG185">
        <v>2275020000</v>
      </c>
      <c r="DH185">
        <v>2</v>
      </c>
      <c r="DI185" t="s">
        <v>34</v>
      </c>
      <c r="DJ185" t="s">
        <v>90</v>
      </c>
      <c r="DK185">
        <v>34005</v>
      </c>
      <c r="DM185" t="s">
        <v>523</v>
      </c>
      <c r="DN185">
        <v>48811</v>
      </c>
      <c r="DO185" t="s">
        <v>37</v>
      </c>
      <c r="DP185" t="s">
        <v>38</v>
      </c>
      <c r="DS185" t="s">
        <v>38</v>
      </c>
      <c r="DT185">
        <v>40.01567</v>
      </c>
      <c r="DU185">
        <v>-74.593490000000003</v>
      </c>
      <c r="DV185" t="s">
        <v>39</v>
      </c>
      <c r="DW185" t="s">
        <v>524</v>
      </c>
      <c r="DX185" t="s">
        <v>34</v>
      </c>
      <c r="DY185">
        <v>0</v>
      </c>
      <c r="DZ185" t="s">
        <v>41</v>
      </c>
      <c r="EA185">
        <v>8</v>
      </c>
      <c r="EC185" t="s">
        <v>47</v>
      </c>
      <c r="ED185" t="s">
        <v>48</v>
      </c>
      <c r="EE185">
        <v>4.88288E-3</v>
      </c>
      <c r="EF185" t="s">
        <v>44</v>
      </c>
      <c r="EG185">
        <v>9384011</v>
      </c>
      <c r="EJ185">
        <v>55791213</v>
      </c>
      <c r="EL185">
        <v>300</v>
      </c>
      <c r="EM185">
        <v>166469514</v>
      </c>
      <c r="EO185">
        <v>2275020000</v>
      </c>
      <c r="EP185">
        <v>2</v>
      </c>
      <c r="EQ185" t="s">
        <v>34</v>
      </c>
      <c r="ER185" t="s">
        <v>90</v>
      </c>
      <c r="ES185">
        <v>34005</v>
      </c>
      <c r="EU185" t="s">
        <v>523</v>
      </c>
      <c r="EV185">
        <v>48811</v>
      </c>
      <c r="EW185" t="s">
        <v>37</v>
      </c>
      <c r="EX185" t="s">
        <v>38</v>
      </c>
      <c r="FA185" t="s">
        <v>38</v>
      </c>
      <c r="FB185">
        <v>40.01567</v>
      </c>
      <c r="FC185">
        <v>-74.593490000000003</v>
      </c>
      <c r="FD185" t="s">
        <v>39</v>
      </c>
      <c r="FE185" t="s">
        <v>524</v>
      </c>
      <c r="FF185" t="s">
        <v>34</v>
      </c>
      <c r="FG185">
        <v>0</v>
      </c>
      <c r="FH185" t="s">
        <v>41</v>
      </c>
      <c r="FI185">
        <v>8</v>
      </c>
      <c r="FK185" t="s">
        <v>45</v>
      </c>
      <c r="FL185" t="s">
        <v>46</v>
      </c>
      <c r="FM185">
        <v>3.0717499999999998E-3</v>
      </c>
      <c r="FN185" t="s">
        <v>44</v>
      </c>
      <c r="FO185">
        <v>9384011</v>
      </c>
      <c r="FR185">
        <v>55791213</v>
      </c>
      <c r="FT185">
        <v>300</v>
      </c>
      <c r="FU185">
        <v>166469814</v>
      </c>
      <c r="FW185">
        <v>2275020000</v>
      </c>
      <c r="FX185">
        <v>2</v>
      </c>
      <c r="FY185" t="s">
        <v>34</v>
      </c>
      <c r="FZ185" t="s">
        <v>90</v>
      </c>
      <c r="GA185">
        <v>34005</v>
      </c>
      <c r="GC185" t="s">
        <v>523</v>
      </c>
      <c r="GD185">
        <v>48811</v>
      </c>
      <c r="GE185" t="s">
        <v>37</v>
      </c>
      <c r="GF185" t="s">
        <v>38</v>
      </c>
      <c r="GI185" t="s">
        <v>38</v>
      </c>
      <c r="GJ185">
        <v>40.01567</v>
      </c>
      <c r="GK185">
        <v>-74.593490000000003</v>
      </c>
      <c r="GL185" t="s">
        <v>39</v>
      </c>
      <c r="GM185" t="s">
        <v>524</v>
      </c>
      <c r="GN185" t="s">
        <v>34</v>
      </c>
      <c r="GO185">
        <v>0</v>
      </c>
      <c r="GP185" t="s">
        <v>41</v>
      </c>
      <c r="GQ185">
        <v>8</v>
      </c>
      <c r="GS185" t="s">
        <v>42</v>
      </c>
      <c r="GT185" t="s">
        <v>43</v>
      </c>
      <c r="GU185">
        <v>0.14115900000000001</v>
      </c>
      <c r="GV185" t="s">
        <v>44</v>
      </c>
    </row>
    <row r="186" spans="1:204" x14ac:dyDescent="0.25">
      <c r="A186">
        <v>9384011</v>
      </c>
      <c r="D186">
        <v>62626313</v>
      </c>
      <c r="F186">
        <v>300</v>
      </c>
      <c r="G186">
        <v>84344014</v>
      </c>
      <c r="I186">
        <v>2275050011</v>
      </c>
      <c r="J186">
        <v>2</v>
      </c>
      <c r="K186" t="s">
        <v>34</v>
      </c>
      <c r="L186" t="s">
        <v>90</v>
      </c>
      <c r="M186">
        <v>34005</v>
      </c>
      <c r="O186" t="s">
        <v>523</v>
      </c>
      <c r="P186">
        <v>48811</v>
      </c>
      <c r="Q186" t="s">
        <v>37</v>
      </c>
      <c r="R186" t="s">
        <v>38</v>
      </c>
      <c r="U186" t="s">
        <v>38</v>
      </c>
      <c r="V186">
        <v>40.01567</v>
      </c>
      <c r="W186">
        <v>-74.593490000000003</v>
      </c>
      <c r="X186" t="s">
        <v>39</v>
      </c>
      <c r="Y186" t="s">
        <v>524</v>
      </c>
      <c r="Z186" t="s">
        <v>34</v>
      </c>
      <c r="AA186">
        <v>0</v>
      </c>
      <c r="AB186" t="s">
        <v>41</v>
      </c>
      <c r="AC186">
        <v>8</v>
      </c>
      <c r="AE186" t="s">
        <v>53</v>
      </c>
      <c r="AF186" t="s">
        <v>54</v>
      </c>
      <c r="AG186">
        <v>6.0070000000000002E-3</v>
      </c>
      <c r="AH186" t="s">
        <v>44</v>
      </c>
      <c r="AI186">
        <v>9384011</v>
      </c>
      <c r="AL186">
        <v>62626313</v>
      </c>
      <c r="AN186">
        <v>300</v>
      </c>
      <c r="AO186">
        <v>84344014</v>
      </c>
      <c r="AQ186">
        <v>2275050011</v>
      </c>
      <c r="AR186">
        <v>2</v>
      </c>
      <c r="AS186" t="s">
        <v>34</v>
      </c>
      <c r="AT186" t="s">
        <v>90</v>
      </c>
      <c r="AU186">
        <v>34005</v>
      </c>
      <c r="AW186" t="s">
        <v>523</v>
      </c>
      <c r="AX186">
        <v>48811</v>
      </c>
      <c r="AY186" t="s">
        <v>37</v>
      </c>
      <c r="AZ186" t="s">
        <v>38</v>
      </c>
      <c r="BC186" t="s">
        <v>38</v>
      </c>
      <c r="BD186">
        <v>40.01567</v>
      </c>
      <c r="BE186">
        <v>-74.593490000000003</v>
      </c>
      <c r="BF186" t="s">
        <v>39</v>
      </c>
      <c r="BG186" t="s">
        <v>524</v>
      </c>
      <c r="BH186" t="s">
        <v>34</v>
      </c>
      <c r="BI186">
        <v>0</v>
      </c>
      <c r="BJ186" t="s">
        <v>41</v>
      </c>
      <c r="BK186">
        <v>8</v>
      </c>
      <c r="BM186" t="s">
        <v>51</v>
      </c>
      <c r="BN186" t="s">
        <v>52</v>
      </c>
      <c r="BO186">
        <v>3.2499999999999997E-5</v>
      </c>
      <c r="BP186" t="s">
        <v>44</v>
      </c>
      <c r="BQ186">
        <v>9384011</v>
      </c>
      <c r="BT186">
        <v>62626313</v>
      </c>
      <c r="BV186">
        <v>300</v>
      </c>
      <c r="BW186">
        <v>84344014</v>
      </c>
      <c r="BY186">
        <v>2275050011</v>
      </c>
      <c r="BZ186">
        <v>2</v>
      </c>
      <c r="CA186" t="s">
        <v>34</v>
      </c>
      <c r="CB186" t="s">
        <v>90</v>
      </c>
      <c r="CC186">
        <v>34005</v>
      </c>
      <c r="CE186" t="s">
        <v>523</v>
      </c>
      <c r="CF186">
        <v>48811</v>
      </c>
      <c r="CG186" t="s">
        <v>37</v>
      </c>
      <c r="CH186" t="s">
        <v>38</v>
      </c>
      <c r="CK186" t="s">
        <v>38</v>
      </c>
      <c r="CL186">
        <v>40.01567</v>
      </c>
      <c r="CM186">
        <v>-74.593490000000003</v>
      </c>
      <c r="CN186" t="s">
        <v>39</v>
      </c>
      <c r="CO186" t="s">
        <v>524</v>
      </c>
      <c r="CP186" t="s">
        <v>34</v>
      </c>
      <c r="CQ186">
        <v>0</v>
      </c>
      <c r="CR186" t="s">
        <v>41</v>
      </c>
      <c r="CS186">
        <v>8</v>
      </c>
      <c r="CU186" t="s">
        <v>49</v>
      </c>
      <c r="CV186" t="s">
        <v>50</v>
      </c>
      <c r="CW186">
        <v>1.1835E-4</v>
      </c>
      <c r="CX186" t="s">
        <v>44</v>
      </c>
      <c r="CY186">
        <v>9384011</v>
      </c>
      <c r="DB186">
        <v>62626313</v>
      </c>
      <c r="DD186">
        <v>300</v>
      </c>
      <c r="DE186">
        <v>84344014</v>
      </c>
      <c r="DG186">
        <v>2275050011</v>
      </c>
      <c r="DH186">
        <v>2</v>
      </c>
      <c r="DI186" t="s">
        <v>34</v>
      </c>
      <c r="DJ186" t="s">
        <v>90</v>
      </c>
      <c r="DK186">
        <v>34005</v>
      </c>
      <c r="DM186" t="s">
        <v>523</v>
      </c>
      <c r="DN186">
        <v>48811</v>
      </c>
      <c r="DO186" t="s">
        <v>37</v>
      </c>
      <c r="DP186" t="s">
        <v>38</v>
      </c>
      <c r="DS186" t="s">
        <v>38</v>
      </c>
      <c r="DT186">
        <v>40.01567</v>
      </c>
      <c r="DU186">
        <v>-74.593490000000003</v>
      </c>
      <c r="DV186" t="s">
        <v>39</v>
      </c>
      <c r="DW186" t="s">
        <v>524</v>
      </c>
      <c r="DX186" t="s">
        <v>34</v>
      </c>
      <c r="DY186">
        <v>0</v>
      </c>
      <c r="DZ186" t="s">
        <v>41</v>
      </c>
      <c r="EA186">
        <v>8</v>
      </c>
      <c r="EC186" t="s">
        <v>47</v>
      </c>
      <c r="ED186" t="s">
        <v>48</v>
      </c>
      <c r="EE186">
        <v>8.1661499999999997E-5</v>
      </c>
      <c r="EF186" t="s">
        <v>44</v>
      </c>
      <c r="EG186">
        <v>9384011</v>
      </c>
      <c r="EJ186">
        <v>62626313</v>
      </c>
      <c r="EL186">
        <v>300</v>
      </c>
      <c r="EM186">
        <v>84344014</v>
      </c>
      <c r="EO186">
        <v>2275050011</v>
      </c>
      <c r="EP186">
        <v>2</v>
      </c>
      <c r="EQ186" t="s">
        <v>34</v>
      </c>
      <c r="ER186" t="s">
        <v>90</v>
      </c>
      <c r="ES186">
        <v>34005</v>
      </c>
      <c r="EU186" t="s">
        <v>523</v>
      </c>
      <c r="EV186">
        <v>48811</v>
      </c>
      <c r="EW186" t="s">
        <v>37</v>
      </c>
      <c r="EX186" t="s">
        <v>38</v>
      </c>
      <c r="FA186" t="s">
        <v>38</v>
      </c>
      <c r="FB186">
        <v>40.01567</v>
      </c>
      <c r="FC186">
        <v>-74.593490000000003</v>
      </c>
      <c r="FD186" t="s">
        <v>39</v>
      </c>
      <c r="FE186" t="s">
        <v>524</v>
      </c>
      <c r="FF186" t="s">
        <v>34</v>
      </c>
      <c r="FG186">
        <v>0</v>
      </c>
      <c r="FH186" t="s">
        <v>41</v>
      </c>
      <c r="FI186">
        <v>8</v>
      </c>
      <c r="FK186" t="s">
        <v>45</v>
      </c>
      <c r="FL186" t="s">
        <v>46</v>
      </c>
      <c r="FM186">
        <v>5.0000000000000004E-6</v>
      </c>
      <c r="FN186" t="s">
        <v>44</v>
      </c>
      <c r="FO186">
        <v>9384011</v>
      </c>
      <c r="FR186">
        <v>62626313</v>
      </c>
      <c r="FT186">
        <v>300</v>
      </c>
      <c r="FU186">
        <v>84344014</v>
      </c>
      <c r="FW186">
        <v>2275050011</v>
      </c>
      <c r="FX186">
        <v>2</v>
      </c>
      <c r="FY186" t="s">
        <v>34</v>
      </c>
      <c r="FZ186" t="s">
        <v>90</v>
      </c>
      <c r="GA186">
        <v>34005</v>
      </c>
      <c r="GC186" t="s">
        <v>523</v>
      </c>
      <c r="GD186">
        <v>48811</v>
      </c>
      <c r="GE186" t="s">
        <v>37</v>
      </c>
      <c r="GF186" t="s">
        <v>38</v>
      </c>
      <c r="GI186" t="s">
        <v>38</v>
      </c>
      <c r="GJ186">
        <v>40.01567</v>
      </c>
      <c r="GK186">
        <v>-74.593490000000003</v>
      </c>
      <c r="GL186" t="s">
        <v>39</v>
      </c>
      <c r="GM186" t="s">
        <v>524</v>
      </c>
      <c r="GN186" t="s">
        <v>34</v>
      </c>
      <c r="GO186">
        <v>0</v>
      </c>
      <c r="GP186" t="s">
        <v>41</v>
      </c>
      <c r="GQ186">
        <v>8</v>
      </c>
      <c r="GS186" t="s">
        <v>42</v>
      </c>
      <c r="GT186" t="s">
        <v>43</v>
      </c>
      <c r="GU186">
        <v>7.5236999999999998E-5</v>
      </c>
      <c r="GV186" t="s">
        <v>44</v>
      </c>
    </row>
    <row r="187" spans="1:204" x14ac:dyDescent="0.25">
      <c r="A187">
        <v>9384011</v>
      </c>
      <c r="D187">
        <v>62626213</v>
      </c>
      <c r="F187">
        <v>300</v>
      </c>
      <c r="G187">
        <v>173352914</v>
      </c>
      <c r="I187">
        <v>2275070000</v>
      </c>
      <c r="J187">
        <v>2</v>
      </c>
      <c r="K187" t="s">
        <v>34</v>
      </c>
      <c r="L187" t="s">
        <v>90</v>
      </c>
      <c r="M187">
        <v>34005</v>
      </c>
      <c r="O187" t="s">
        <v>523</v>
      </c>
      <c r="P187">
        <v>48811</v>
      </c>
      <c r="Q187" t="s">
        <v>37</v>
      </c>
      <c r="R187" t="s">
        <v>38</v>
      </c>
      <c r="U187" t="s">
        <v>38</v>
      </c>
      <c r="V187">
        <v>40.01567</v>
      </c>
      <c r="W187">
        <v>-74.593490000000003</v>
      </c>
      <c r="X187" t="s">
        <v>39</v>
      </c>
      <c r="Y187" t="s">
        <v>524</v>
      </c>
      <c r="Z187" t="s">
        <v>34</v>
      </c>
      <c r="AA187">
        <v>0</v>
      </c>
      <c r="AB187" t="s">
        <v>41</v>
      </c>
      <c r="AC187">
        <v>8</v>
      </c>
      <c r="AE187" t="s">
        <v>53</v>
      </c>
      <c r="AF187" t="s">
        <v>54</v>
      </c>
      <c r="AG187">
        <v>9.1717000000000003E-4</v>
      </c>
      <c r="AH187" t="s">
        <v>44</v>
      </c>
      <c r="AI187">
        <v>9384011</v>
      </c>
      <c r="AL187">
        <v>62626213</v>
      </c>
      <c r="AN187">
        <v>300</v>
      </c>
      <c r="AO187">
        <v>173352814</v>
      </c>
      <c r="AQ187">
        <v>2275070000</v>
      </c>
      <c r="AR187">
        <v>2</v>
      </c>
      <c r="AS187" t="s">
        <v>34</v>
      </c>
      <c r="AT187" t="s">
        <v>90</v>
      </c>
      <c r="AU187">
        <v>34005</v>
      </c>
      <c r="AW187" t="s">
        <v>523</v>
      </c>
      <c r="AX187">
        <v>48811</v>
      </c>
      <c r="AY187" t="s">
        <v>37</v>
      </c>
      <c r="AZ187" t="s">
        <v>38</v>
      </c>
      <c r="BC187" t="s">
        <v>38</v>
      </c>
      <c r="BD187">
        <v>40.01567</v>
      </c>
      <c r="BE187">
        <v>-74.593490000000003</v>
      </c>
      <c r="BF187" t="s">
        <v>39</v>
      </c>
      <c r="BG187" t="s">
        <v>524</v>
      </c>
      <c r="BH187" t="s">
        <v>34</v>
      </c>
      <c r="BI187">
        <v>0</v>
      </c>
      <c r="BJ187" t="s">
        <v>41</v>
      </c>
      <c r="BK187">
        <v>8</v>
      </c>
      <c r="BM187" t="s">
        <v>51</v>
      </c>
      <c r="BN187" t="s">
        <v>52</v>
      </c>
      <c r="BO187">
        <v>7.3372699999999999E-4</v>
      </c>
      <c r="BP187" t="s">
        <v>44</v>
      </c>
      <c r="BQ187">
        <v>9384011</v>
      </c>
      <c r="BT187">
        <v>62626213</v>
      </c>
      <c r="BV187">
        <v>300</v>
      </c>
      <c r="BW187">
        <v>173352814</v>
      </c>
      <c r="BY187">
        <v>2275070000</v>
      </c>
      <c r="BZ187">
        <v>2</v>
      </c>
      <c r="CA187" t="s">
        <v>34</v>
      </c>
      <c r="CB187" t="s">
        <v>90</v>
      </c>
      <c r="CC187">
        <v>34005</v>
      </c>
      <c r="CE187" t="s">
        <v>523</v>
      </c>
      <c r="CF187">
        <v>48811</v>
      </c>
      <c r="CG187" t="s">
        <v>37</v>
      </c>
      <c r="CH187" t="s">
        <v>38</v>
      </c>
      <c r="CK187" t="s">
        <v>38</v>
      </c>
      <c r="CL187">
        <v>40.01567</v>
      </c>
      <c r="CM187">
        <v>-74.593490000000003</v>
      </c>
      <c r="CN187" t="s">
        <v>39</v>
      </c>
      <c r="CO187" t="s">
        <v>524</v>
      </c>
      <c r="CP187" t="s">
        <v>34</v>
      </c>
      <c r="CQ187">
        <v>0</v>
      </c>
      <c r="CR187" t="s">
        <v>41</v>
      </c>
      <c r="CS187">
        <v>8</v>
      </c>
      <c r="CU187" t="s">
        <v>49</v>
      </c>
      <c r="CV187" t="s">
        <v>50</v>
      </c>
      <c r="CW187">
        <v>8.8846300000000003E-5</v>
      </c>
      <c r="CX187" t="s">
        <v>44</v>
      </c>
      <c r="CY187">
        <v>9384011</v>
      </c>
      <c r="DB187">
        <v>62626213</v>
      </c>
      <c r="DD187">
        <v>300</v>
      </c>
      <c r="DE187">
        <v>173352814</v>
      </c>
      <c r="DG187">
        <v>2275070000</v>
      </c>
      <c r="DH187">
        <v>2</v>
      </c>
      <c r="DI187" t="s">
        <v>34</v>
      </c>
      <c r="DJ187" t="s">
        <v>90</v>
      </c>
      <c r="DK187">
        <v>34005</v>
      </c>
      <c r="DM187" t="s">
        <v>523</v>
      </c>
      <c r="DN187">
        <v>48811</v>
      </c>
      <c r="DO187" t="s">
        <v>37</v>
      </c>
      <c r="DP187" t="s">
        <v>38</v>
      </c>
      <c r="DS187" t="s">
        <v>38</v>
      </c>
      <c r="DT187">
        <v>40.01567</v>
      </c>
      <c r="DU187">
        <v>-74.593490000000003</v>
      </c>
      <c r="DV187" t="s">
        <v>39</v>
      </c>
      <c r="DW187" t="s">
        <v>524</v>
      </c>
      <c r="DX187" t="s">
        <v>34</v>
      </c>
      <c r="DY187">
        <v>0</v>
      </c>
      <c r="DZ187" t="s">
        <v>41</v>
      </c>
      <c r="EA187">
        <v>8</v>
      </c>
      <c r="EC187" t="s">
        <v>47</v>
      </c>
      <c r="ED187" t="s">
        <v>48</v>
      </c>
      <c r="EE187">
        <v>8.8846300000000003E-5</v>
      </c>
      <c r="EF187" t="s">
        <v>44</v>
      </c>
      <c r="EG187">
        <v>9384011</v>
      </c>
      <c r="EJ187">
        <v>62626213</v>
      </c>
      <c r="EL187">
        <v>300</v>
      </c>
      <c r="EM187">
        <v>173353014</v>
      </c>
      <c r="EO187">
        <v>2275070000</v>
      </c>
      <c r="EP187">
        <v>2</v>
      </c>
      <c r="EQ187" t="s">
        <v>34</v>
      </c>
      <c r="ER187" t="s">
        <v>90</v>
      </c>
      <c r="ES187">
        <v>34005</v>
      </c>
      <c r="EU187" t="s">
        <v>523</v>
      </c>
      <c r="EV187">
        <v>48811</v>
      </c>
      <c r="EW187" t="s">
        <v>37</v>
      </c>
      <c r="EX187" t="s">
        <v>38</v>
      </c>
      <c r="FA187" t="s">
        <v>38</v>
      </c>
      <c r="FB187">
        <v>40.01567</v>
      </c>
      <c r="FC187">
        <v>-74.593490000000003</v>
      </c>
      <c r="FD187" t="s">
        <v>39</v>
      </c>
      <c r="FE187" t="s">
        <v>524</v>
      </c>
      <c r="FF187" t="s">
        <v>34</v>
      </c>
      <c r="FG187">
        <v>0</v>
      </c>
      <c r="FH187" t="s">
        <v>41</v>
      </c>
      <c r="FI187">
        <v>8</v>
      </c>
      <c r="FK187" t="s">
        <v>45</v>
      </c>
      <c r="FL187" t="s">
        <v>46</v>
      </c>
      <c r="FM187">
        <v>1.66181E-4</v>
      </c>
      <c r="FN187" t="s">
        <v>44</v>
      </c>
      <c r="FO187">
        <v>9384011</v>
      </c>
      <c r="FR187">
        <v>62626213</v>
      </c>
      <c r="FT187">
        <v>300</v>
      </c>
      <c r="FU187">
        <v>173353014</v>
      </c>
      <c r="FW187">
        <v>2275070000</v>
      </c>
      <c r="FX187">
        <v>2</v>
      </c>
      <c r="FY187" t="s">
        <v>34</v>
      </c>
      <c r="FZ187" t="s">
        <v>90</v>
      </c>
      <c r="GA187">
        <v>34005</v>
      </c>
      <c r="GC187" t="s">
        <v>523</v>
      </c>
      <c r="GD187">
        <v>48811</v>
      </c>
      <c r="GE187" t="s">
        <v>37</v>
      </c>
      <c r="GF187" t="s">
        <v>38</v>
      </c>
      <c r="GI187" t="s">
        <v>38</v>
      </c>
      <c r="GJ187">
        <v>40.01567</v>
      </c>
      <c r="GK187">
        <v>-74.593490000000003</v>
      </c>
      <c r="GL187" t="s">
        <v>39</v>
      </c>
      <c r="GM187" t="s">
        <v>524</v>
      </c>
      <c r="GN187" t="s">
        <v>34</v>
      </c>
      <c r="GO187">
        <v>0</v>
      </c>
      <c r="GP187" t="s">
        <v>41</v>
      </c>
      <c r="GQ187">
        <v>8</v>
      </c>
      <c r="GS187" t="s">
        <v>42</v>
      </c>
      <c r="GT187" t="s">
        <v>43</v>
      </c>
      <c r="GU187">
        <v>5.3518299999999999E-5</v>
      </c>
      <c r="GV187" t="s">
        <v>44</v>
      </c>
    </row>
    <row r="188" spans="1:204" x14ac:dyDescent="0.25">
      <c r="A188">
        <v>9384011</v>
      </c>
      <c r="D188">
        <v>62626213</v>
      </c>
      <c r="F188">
        <v>300</v>
      </c>
      <c r="G188">
        <v>173352814</v>
      </c>
      <c r="I188">
        <v>2275070000</v>
      </c>
      <c r="J188">
        <v>2</v>
      </c>
      <c r="K188" t="s">
        <v>34</v>
      </c>
      <c r="L188" t="s">
        <v>90</v>
      </c>
      <c r="M188">
        <v>34005</v>
      </c>
      <c r="O188" t="s">
        <v>523</v>
      </c>
      <c r="P188">
        <v>48811</v>
      </c>
      <c r="Q188" t="s">
        <v>37</v>
      </c>
      <c r="R188" t="s">
        <v>38</v>
      </c>
      <c r="U188" t="s">
        <v>38</v>
      </c>
      <c r="V188">
        <v>40.01567</v>
      </c>
      <c r="W188">
        <v>-74.593490000000003</v>
      </c>
      <c r="X188" t="s">
        <v>39</v>
      </c>
      <c r="Y188" t="s">
        <v>524</v>
      </c>
      <c r="Z188" t="s">
        <v>34</v>
      </c>
      <c r="AA188">
        <v>0</v>
      </c>
      <c r="AB188" t="s">
        <v>41</v>
      </c>
      <c r="AC188">
        <v>8</v>
      </c>
      <c r="AE188" t="s">
        <v>53</v>
      </c>
      <c r="AF188" t="s">
        <v>54</v>
      </c>
      <c r="AG188">
        <v>5.3923999999999997E-4</v>
      </c>
      <c r="AH188" t="s">
        <v>44</v>
      </c>
      <c r="AI188">
        <v>9384011</v>
      </c>
      <c r="AL188">
        <v>62626213</v>
      </c>
      <c r="AN188">
        <v>300</v>
      </c>
      <c r="AO188">
        <v>173353014</v>
      </c>
      <c r="AQ188">
        <v>2275070000</v>
      </c>
      <c r="AR188">
        <v>2</v>
      </c>
      <c r="AS188" t="s">
        <v>34</v>
      </c>
      <c r="AT188" t="s">
        <v>90</v>
      </c>
      <c r="AU188">
        <v>34005</v>
      </c>
      <c r="AW188" t="s">
        <v>523</v>
      </c>
      <c r="AX188">
        <v>48811</v>
      </c>
      <c r="AY188" t="s">
        <v>37</v>
      </c>
      <c r="AZ188" t="s">
        <v>38</v>
      </c>
      <c r="BC188" t="s">
        <v>38</v>
      </c>
      <c r="BD188">
        <v>40.01567</v>
      </c>
      <c r="BE188">
        <v>-74.593490000000003</v>
      </c>
      <c r="BF188" t="s">
        <v>39</v>
      </c>
      <c r="BG188" t="s">
        <v>524</v>
      </c>
      <c r="BH188" t="s">
        <v>34</v>
      </c>
      <c r="BI188">
        <v>0</v>
      </c>
      <c r="BJ188" t="s">
        <v>41</v>
      </c>
      <c r="BK188">
        <v>8</v>
      </c>
      <c r="BM188" t="s">
        <v>51</v>
      </c>
      <c r="BN188" t="s">
        <v>52</v>
      </c>
      <c r="BO188">
        <v>8.8576900000000001E-4</v>
      </c>
      <c r="BP188" t="s">
        <v>44</v>
      </c>
      <c r="BQ188">
        <v>9384011</v>
      </c>
      <c r="BT188">
        <v>62626213</v>
      </c>
      <c r="BV188">
        <v>300</v>
      </c>
      <c r="BW188">
        <v>173352914</v>
      </c>
      <c r="BY188">
        <v>2275070000</v>
      </c>
      <c r="BZ188">
        <v>2</v>
      </c>
      <c r="CA188" t="s">
        <v>34</v>
      </c>
      <c r="CB188" t="s">
        <v>90</v>
      </c>
      <c r="CC188">
        <v>34005</v>
      </c>
      <c r="CE188" t="s">
        <v>523</v>
      </c>
      <c r="CF188">
        <v>48811</v>
      </c>
      <c r="CG188" t="s">
        <v>37</v>
      </c>
      <c r="CH188" t="s">
        <v>38</v>
      </c>
      <c r="CK188" t="s">
        <v>38</v>
      </c>
      <c r="CL188">
        <v>40.01567</v>
      </c>
      <c r="CM188">
        <v>-74.593490000000003</v>
      </c>
      <c r="CN188" t="s">
        <v>39</v>
      </c>
      <c r="CO188" t="s">
        <v>524</v>
      </c>
      <c r="CP188" t="s">
        <v>34</v>
      </c>
      <c r="CQ188">
        <v>0</v>
      </c>
      <c r="CR188" t="s">
        <v>41</v>
      </c>
      <c r="CS188">
        <v>8</v>
      </c>
      <c r="CU188" t="s">
        <v>49</v>
      </c>
      <c r="CV188" t="s">
        <v>50</v>
      </c>
      <c r="CW188">
        <v>7.4038899999999993E-5</v>
      </c>
      <c r="CX188" t="s">
        <v>44</v>
      </c>
      <c r="CY188">
        <v>9384011</v>
      </c>
      <c r="DB188">
        <v>62626213</v>
      </c>
      <c r="DD188">
        <v>300</v>
      </c>
      <c r="DE188">
        <v>173353014</v>
      </c>
      <c r="DG188">
        <v>2275070000</v>
      </c>
      <c r="DH188">
        <v>2</v>
      </c>
      <c r="DI188" t="s">
        <v>34</v>
      </c>
      <c r="DJ188" t="s">
        <v>90</v>
      </c>
      <c r="DK188">
        <v>34005</v>
      </c>
      <c r="DM188" t="s">
        <v>523</v>
      </c>
      <c r="DN188">
        <v>48811</v>
      </c>
      <c r="DO188" t="s">
        <v>37</v>
      </c>
      <c r="DP188" t="s">
        <v>38</v>
      </c>
      <c r="DS188" t="s">
        <v>38</v>
      </c>
      <c r="DT188">
        <v>40.01567</v>
      </c>
      <c r="DU188">
        <v>-74.593490000000003</v>
      </c>
      <c r="DV188" t="s">
        <v>39</v>
      </c>
      <c r="DW188" t="s">
        <v>524</v>
      </c>
      <c r="DX188" t="s">
        <v>34</v>
      </c>
      <c r="DY188">
        <v>0</v>
      </c>
      <c r="DZ188" t="s">
        <v>41</v>
      </c>
      <c r="EA188">
        <v>8</v>
      </c>
      <c r="EC188" t="s">
        <v>47</v>
      </c>
      <c r="ED188" t="s">
        <v>48</v>
      </c>
      <c r="EE188">
        <v>1.1105800000000001E-4</v>
      </c>
      <c r="EF188" t="s">
        <v>44</v>
      </c>
      <c r="EG188">
        <v>9384011</v>
      </c>
      <c r="EJ188">
        <v>62626213</v>
      </c>
      <c r="EL188">
        <v>300</v>
      </c>
      <c r="EM188">
        <v>173352914</v>
      </c>
      <c r="EO188">
        <v>2275070000</v>
      </c>
      <c r="EP188">
        <v>2</v>
      </c>
      <c r="EQ188" t="s">
        <v>34</v>
      </c>
      <c r="ER188" t="s">
        <v>90</v>
      </c>
      <c r="ES188">
        <v>34005</v>
      </c>
      <c r="EU188" t="s">
        <v>523</v>
      </c>
      <c r="EV188">
        <v>48811</v>
      </c>
      <c r="EW188" t="s">
        <v>37</v>
      </c>
      <c r="EX188" t="s">
        <v>38</v>
      </c>
      <c r="FA188" t="s">
        <v>38</v>
      </c>
      <c r="FB188">
        <v>40.01567</v>
      </c>
      <c r="FC188">
        <v>-74.593490000000003</v>
      </c>
      <c r="FD188" t="s">
        <v>39</v>
      </c>
      <c r="FE188" t="s">
        <v>524</v>
      </c>
      <c r="FF188" t="s">
        <v>34</v>
      </c>
      <c r="FG188">
        <v>0</v>
      </c>
      <c r="FH188" t="s">
        <v>41</v>
      </c>
      <c r="FI188">
        <v>8</v>
      </c>
      <c r="FK188" t="s">
        <v>45</v>
      </c>
      <c r="FL188" t="s">
        <v>46</v>
      </c>
      <c r="FM188">
        <v>5.0981900000000001E-5</v>
      </c>
      <c r="FN188" t="s">
        <v>44</v>
      </c>
      <c r="FO188">
        <v>9384011</v>
      </c>
      <c r="FR188">
        <v>62626213</v>
      </c>
      <c r="FT188">
        <v>300</v>
      </c>
      <c r="FU188">
        <v>173352914</v>
      </c>
      <c r="FW188">
        <v>2275070000</v>
      </c>
      <c r="FX188">
        <v>2</v>
      </c>
      <c r="FY188" t="s">
        <v>34</v>
      </c>
      <c r="FZ188" t="s">
        <v>90</v>
      </c>
      <c r="GA188">
        <v>34005</v>
      </c>
      <c r="GC188" t="s">
        <v>523</v>
      </c>
      <c r="GD188">
        <v>48811</v>
      </c>
      <c r="GE188" t="s">
        <v>37</v>
      </c>
      <c r="GF188" t="s">
        <v>38</v>
      </c>
      <c r="GI188" t="s">
        <v>38</v>
      </c>
      <c r="GJ188">
        <v>40.01567</v>
      </c>
      <c r="GK188">
        <v>-74.593490000000003</v>
      </c>
      <c r="GL188" t="s">
        <v>39</v>
      </c>
      <c r="GM188" t="s">
        <v>524</v>
      </c>
      <c r="GN188" t="s">
        <v>34</v>
      </c>
      <c r="GO188">
        <v>0</v>
      </c>
      <c r="GP188" t="s">
        <v>41</v>
      </c>
      <c r="GQ188">
        <v>8</v>
      </c>
      <c r="GS188" t="s">
        <v>42</v>
      </c>
      <c r="GT188" t="s">
        <v>43</v>
      </c>
      <c r="GU188">
        <v>6.03978E-5</v>
      </c>
      <c r="GV188" t="s">
        <v>44</v>
      </c>
    </row>
    <row r="189" spans="1:204" x14ac:dyDescent="0.25">
      <c r="A189">
        <v>9384011</v>
      </c>
      <c r="D189">
        <v>62626213</v>
      </c>
      <c r="F189">
        <v>300</v>
      </c>
      <c r="G189">
        <v>173353014</v>
      </c>
      <c r="I189">
        <v>2275070000</v>
      </c>
      <c r="J189">
        <v>2</v>
      </c>
      <c r="K189" t="s">
        <v>34</v>
      </c>
      <c r="L189" t="s">
        <v>90</v>
      </c>
      <c r="M189">
        <v>34005</v>
      </c>
      <c r="O189" t="s">
        <v>523</v>
      </c>
      <c r="P189">
        <v>48811</v>
      </c>
      <c r="Q189" t="s">
        <v>37</v>
      </c>
      <c r="R189" t="s">
        <v>38</v>
      </c>
      <c r="U189" t="s">
        <v>38</v>
      </c>
      <c r="V189">
        <v>40.01567</v>
      </c>
      <c r="W189">
        <v>-74.593490000000003</v>
      </c>
      <c r="X189" t="s">
        <v>39</v>
      </c>
      <c r="Y189" t="s">
        <v>524</v>
      </c>
      <c r="Z189" t="s">
        <v>34</v>
      </c>
      <c r="AA189">
        <v>0</v>
      </c>
      <c r="AB189" t="s">
        <v>41</v>
      </c>
      <c r="AC189">
        <v>8</v>
      </c>
      <c r="AE189" t="s">
        <v>53</v>
      </c>
      <c r="AF189" t="s">
        <v>54</v>
      </c>
      <c r="AG189">
        <v>1.4375E-3</v>
      </c>
      <c r="AH189" t="s">
        <v>44</v>
      </c>
      <c r="AI189">
        <v>9384011</v>
      </c>
      <c r="AL189">
        <v>62626213</v>
      </c>
      <c r="AN189">
        <v>300</v>
      </c>
      <c r="AO189">
        <v>173352914</v>
      </c>
      <c r="AQ189">
        <v>2275070000</v>
      </c>
      <c r="AR189">
        <v>2</v>
      </c>
      <c r="AS189" t="s">
        <v>34</v>
      </c>
      <c r="AT189" t="s">
        <v>90</v>
      </c>
      <c r="AU189">
        <v>34005</v>
      </c>
      <c r="AW189" t="s">
        <v>523</v>
      </c>
      <c r="AX189">
        <v>48811</v>
      </c>
      <c r="AY189" t="s">
        <v>37</v>
      </c>
      <c r="AZ189" t="s">
        <v>38</v>
      </c>
      <c r="BC189" t="s">
        <v>38</v>
      </c>
      <c r="BD189">
        <v>40.01567</v>
      </c>
      <c r="BE189">
        <v>-74.593490000000003</v>
      </c>
      <c r="BF189" t="s">
        <v>39</v>
      </c>
      <c r="BG189" t="s">
        <v>524</v>
      </c>
      <c r="BH189" t="s">
        <v>34</v>
      </c>
      <c r="BI189">
        <v>0</v>
      </c>
      <c r="BJ189" t="s">
        <v>41</v>
      </c>
      <c r="BK189">
        <v>8</v>
      </c>
      <c r="BM189" t="s">
        <v>51</v>
      </c>
      <c r="BN189" t="s">
        <v>52</v>
      </c>
      <c r="BO189">
        <v>2.4216299999999999E-4</v>
      </c>
      <c r="BP189" t="s">
        <v>44</v>
      </c>
      <c r="BQ189">
        <v>9384011</v>
      </c>
      <c r="BT189">
        <v>62626213</v>
      </c>
      <c r="BV189">
        <v>300</v>
      </c>
      <c r="BW189">
        <v>173353014</v>
      </c>
      <c r="BY189">
        <v>2275070000</v>
      </c>
      <c r="BZ189">
        <v>2</v>
      </c>
      <c r="CA189" t="s">
        <v>34</v>
      </c>
      <c r="CB189" t="s">
        <v>90</v>
      </c>
      <c r="CC189">
        <v>34005</v>
      </c>
      <c r="CE189" t="s">
        <v>523</v>
      </c>
      <c r="CF189">
        <v>48811</v>
      </c>
      <c r="CG189" t="s">
        <v>37</v>
      </c>
      <c r="CH189" t="s">
        <v>38</v>
      </c>
      <c r="CK189" t="s">
        <v>38</v>
      </c>
      <c r="CL189">
        <v>40.01567</v>
      </c>
      <c r="CM189">
        <v>-74.593490000000003</v>
      </c>
      <c r="CN189" t="s">
        <v>39</v>
      </c>
      <c r="CO189" t="s">
        <v>524</v>
      </c>
      <c r="CP189" t="s">
        <v>34</v>
      </c>
      <c r="CQ189">
        <v>0</v>
      </c>
      <c r="CR189" t="s">
        <v>41</v>
      </c>
      <c r="CS189">
        <v>8</v>
      </c>
      <c r="CU189" t="s">
        <v>49</v>
      </c>
      <c r="CV189" t="s">
        <v>50</v>
      </c>
      <c r="CW189">
        <v>1.1105800000000001E-4</v>
      </c>
      <c r="CX189" t="s">
        <v>44</v>
      </c>
      <c r="CY189">
        <v>9384011</v>
      </c>
      <c r="DB189">
        <v>62626213</v>
      </c>
      <c r="DD189">
        <v>300</v>
      </c>
      <c r="DE189">
        <v>173352914</v>
      </c>
      <c r="DG189">
        <v>2275070000</v>
      </c>
      <c r="DH189">
        <v>2</v>
      </c>
      <c r="DI189" t="s">
        <v>34</v>
      </c>
      <c r="DJ189" t="s">
        <v>90</v>
      </c>
      <c r="DK189">
        <v>34005</v>
      </c>
      <c r="DM189" t="s">
        <v>523</v>
      </c>
      <c r="DN189">
        <v>48811</v>
      </c>
      <c r="DO189" t="s">
        <v>37</v>
      </c>
      <c r="DP189" t="s">
        <v>38</v>
      </c>
      <c r="DS189" t="s">
        <v>38</v>
      </c>
      <c r="DT189">
        <v>40.01567</v>
      </c>
      <c r="DU189">
        <v>-74.593490000000003</v>
      </c>
      <c r="DV189" t="s">
        <v>39</v>
      </c>
      <c r="DW189" t="s">
        <v>524</v>
      </c>
      <c r="DX189" t="s">
        <v>34</v>
      </c>
      <c r="DY189">
        <v>0</v>
      </c>
      <c r="DZ189" t="s">
        <v>41</v>
      </c>
      <c r="EA189">
        <v>8</v>
      </c>
      <c r="EC189" t="s">
        <v>47</v>
      </c>
      <c r="ED189" t="s">
        <v>48</v>
      </c>
      <c r="EE189">
        <v>7.4038899999999993E-5</v>
      </c>
      <c r="EF189" t="s">
        <v>44</v>
      </c>
      <c r="EG189">
        <v>9384011</v>
      </c>
      <c r="EJ189">
        <v>62626213</v>
      </c>
      <c r="EL189">
        <v>300</v>
      </c>
      <c r="EM189">
        <v>173352814</v>
      </c>
      <c r="EO189">
        <v>2275070000</v>
      </c>
      <c r="EP189">
        <v>2</v>
      </c>
      <c r="EQ189" t="s">
        <v>34</v>
      </c>
      <c r="ER189" t="s">
        <v>90</v>
      </c>
      <c r="ES189">
        <v>34005</v>
      </c>
      <c r="EU189" t="s">
        <v>523</v>
      </c>
      <c r="EV189">
        <v>48811</v>
      </c>
      <c r="EW189" t="s">
        <v>37</v>
      </c>
      <c r="EX189" t="s">
        <v>38</v>
      </c>
      <c r="FA189" t="s">
        <v>38</v>
      </c>
      <c r="FB189">
        <v>40.01567</v>
      </c>
      <c r="FC189">
        <v>-74.593490000000003</v>
      </c>
      <c r="FD189" t="s">
        <v>39</v>
      </c>
      <c r="FE189" t="s">
        <v>524</v>
      </c>
      <c r="FF189" t="s">
        <v>34</v>
      </c>
      <c r="FG189">
        <v>0</v>
      </c>
      <c r="FH189" t="s">
        <v>41</v>
      </c>
      <c r="FI189">
        <v>8</v>
      </c>
      <c r="FK189" t="s">
        <v>45</v>
      </c>
      <c r="FL189" t="s">
        <v>46</v>
      </c>
      <c r="FM189">
        <v>1.1049500000000001E-4</v>
      </c>
      <c r="FN189" t="s">
        <v>44</v>
      </c>
      <c r="FO189">
        <v>9384011</v>
      </c>
      <c r="FR189">
        <v>62626213</v>
      </c>
      <c r="FT189">
        <v>300</v>
      </c>
      <c r="FU189">
        <v>173352814</v>
      </c>
      <c r="FW189">
        <v>2275070000</v>
      </c>
      <c r="FX189">
        <v>2</v>
      </c>
      <c r="FY189" t="s">
        <v>34</v>
      </c>
      <c r="FZ189" t="s">
        <v>90</v>
      </c>
      <c r="GA189">
        <v>34005</v>
      </c>
      <c r="GC189" t="s">
        <v>523</v>
      </c>
      <c r="GD189">
        <v>48811</v>
      </c>
      <c r="GE189" t="s">
        <v>37</v>
      </c>
      <c r="GF189" t="s">
        <v>38</v>
      </c>
      <c r="GI189" t="s">
        <v>38</v>
      </c>
      <c r="GJ189">
        <v>40.01567</v>
      </c>
      <c r="GK189">
        <v>-74.593490000000003</v>
      </c>
      <c r="GL189" t="s">
        <v>39</v>
      </c>
      <c r="GM189" t="s">
        <v>524</v>
      </c>
      <c r="GN189" t="s">
        <v>34</v>
      </c>
      <c r="GO189">
        <v>0</v>
      </c>
      <c r="GP189" t="s">
        <v>41</v>
      </c>
      <c r="GQ189">
        <v>8</v>
      </c>
      <c r="GS189" t="s">
        <v>42</v>
      </c>
      <c r="GT189" t="s">
        <v>43</v>
      </c>
      <c r="GU189">
        <v>4.7019099999999998E-5</v>
      </c>
      <c r="GV189" t="s">
        <v>44</v>
      </c>
    </row>
    <row r="190" spans="1:204" x14ac:dyDescent="0.25">
      <c r="A190">
        <v>11533811</v>
      </c>
      <c r="D190">
        <v>60519513</v>
      </c>
      <c r="F190">
        <v>300</v>
      </c>
      <c r="G190">
        <v>77580714</v>
      </c>
      <c r="I190">
        <v>2275050011</v>
      </c>
      <c r="J190">
        <v>2</v>
      </c>
      <c r="K190" t="s">
        <v>34</v>
      </c>
      <c r="L190" t="s">
        <v>90</v>
      </c>
      <c r="M190">
        <v>34005</v>
      </c>
      <c r="O190" t="s">
        <v>361</v>
      </c>
      <c r="P190">
        <v>48811</v>
      </c>
      <c r="Q190" t="s">
        <v>37</v>
      </c>
      <c r="R190" t="s">
        <v>38</v>
      </c>
      <c r="U190" t="s">
        <v>38</v>
      </c>
      <c r="V190">
        <v>39.966799999999999</v>
      </c>
      <c r="W190">
        <v>-74.799599999999998</v>
      </c>
      <c r="X190" t="s">
        <v>39</v>
      </c>
      <c r="Y190" t="s">
        <v>361</v>
      </c>
      <c r="Z190" t="s">
        <v>34</v>
      </c>
      <c r="AA190">
        <v>0</v>
      </c>
      <c r="AB190" t="s">
        <v>41</v>
      </c>
      <c r="AC190">
        <v>8</v>
      </c>
      <c r="AE190" t="s">
        <v>53</v>
      </c>
      <c r="AF190" t="s">
        <v>54</v>
      </c>
      <c r="AG190">
        <v>0.108126</v>
      </c>
      <c r="AH190" t="s">
        <v>44</v>
      </c>
      <c r="AI190">
        <v>11533811</v>
      </c>
      <c r="AL190">
        <v>60519513</v>
      </c>
      <c r="AN190">
        <v>300</v>
      </c>
      <c r="AO190">
        <v>77580714</v>
      </c>
      <c r="AQ190">
        <v>2275050011</v>
      </c>
      <c r="AR190">
        <v>2</v>
      </c>
      <c r="AS190" t="s">
        <v>34</v>
      </c>
      <c r="AT190" t="s">
        <v>90</v>
      </c>
      <c r="AU190">
        <v>34005</v>
      </c>
      <c r="AW190" t="s">
        <v>361</v>
      </c>
      <c r="AX190">
        <v>48811</v>
      </c>
      <c r="AY190" t="s">
        <v>37</v>
      </c>
      <c r="AZ190" t="s">
        <v>38</v>
      </c>
      <c r="BC190" t="s">
        <v>38</v>
      </c>
      <c r="BD190">
        <v>39.966799999999999</v>
      </c>
      <c r="BE190">
        <v>-74.799599999999998</v>
      </c>
      <c r="BF190" t="s">
        <v>39</v>
      </c>
      <c r="BG190" t="s">
        <v>361</v>
      </c>
      <c r="BH190" t="s">
        <v>34</v>
      </c>
      <c r="BI190">
        <v>0</v>
      </c>
      <c r="BJ190" t="s">
        <v>41</v>
      </c>
      <c r="BK190">
        <v>8</v>
      </c>
      <c r="BM190" t="s">
        <v>51</v>
      </c>
      <c r="BN190" t="s">
        <v>52</v>
      </c>
      <c r="BO190">
        <v>5.8500000000000002E-4</v>
      </c>
      <c r="BP190" t="s">
        <v>44</v>
      </c>
      <c r="BQ190">
        <v>11533811</v>
      </c>
      <c r="BT190">
        <v>60519513</v>
      </c>
      <c r="BV190">
        <v>300</v>
      </c>
      <c r="BW190">
        <v>77580714</v>
      </c>
      <c r="BY190">
        <v>2275050011</v>
      </c>
      <c r="BZ190">
        <v>2</v>
      </c>
      <c r="CA190" t="s">
        <v>34</v>
      </c>
      <c r="CB190" t="s">
        <v>90</v>
      </c>
      <c r="CC190">
        <v>34005</v>
      </c>
      <c r="CE190" t="s">
        <v>361</v>
      </c>
      <c r="CF190">
        <v>48811</v>
      </c>
      <c r="CG190" t="s">
        <v>37</v>
      </c>
      <c r="CH190" t="s">
        <v>38</v>
      </c>
      <c r="CK190" t="s">
        <v>38</v>
      </c>
      <c r="CL190">
        <v>39.966799999999999</v>
      </c>
      <c r="CM190">
        <v>-74.799599999999998</v>
      </c>
      <c r="CN190" t="s">
        <v>39</v>
      </c>
      <c r="CO190" t="s">
        <v>361</v>
      </c>
      <c r="CP190" t="s">
        <v>34</v>
      </c>
      <c r="CQ190">
        <v>0</v>
      </c>
      <c r="CR190" t="s">
        <v>41</v>
      </c>
      <c r="CS190">
        <v>8</v>
      </c>
      <c r="CU190" t="s">
        <v>49</v>
      </c>
      <c r="CV190" t="s">
        <v>50</v>
      </c>
      <c r="CW190">
        <v>2.1302999999999999E-3</v>
      </c>
      <c r="CX190" t="s">
        <v>44</v>
      </c>
      <c r="CY190">
        <v>11533811</v>
      </c>
      <c r="DB190">
        <v>60519513</v>
      </c>
      <c r="DD190">
        <v>300</v>
      </c>
      <c r="DE190">
        <v>77580714</v>
      </c>
      <c r="DG190">
        <v>2275050011</v>
      </c>
      <c r="DH190">
        <v>2</v>
      </c>
      <c r="DI190" t="s">
        <v>34</v>
      </c>
      <c r="DJ190" t="s">
        <v>90</v>
      </c>
      <c r="DK190">
        <v>34005</v>
      </c>
      <c r="DM190" t="s">
        <v>361</v>
      </c>
      <c r="DN190">
        <v>48811</v>
      </c>
      <c r="DO190" t="s">
        <v>37</v>
      </c>
      <c r="DP190" t="s">
        <v>38</v>
      </c>
      <c r="DS190" t="s">
        <v>38</v>
      </c>
      <c r="DT190">
        <v>39.966799999999999</v>
      </c>
      <c r="DU190">
        <v>-74.799599999999998</v>
      </c>
      <c r="DV190" t="s">
        <v>39</v>
      </c>
      <c r="DW190" t="s">
        <v>361</v>
      </c>
      <c r="DX190" t="s">
        <v>34</v>
      </c>
      <c r="DY190">
        <v>0</v>
      </c>
      <c r="DZ190" t="s">
        <v>41</v>
      </c>
      <c r="EA190">
        <v>8</v>
      </c>
      <c r="EC190" t="s">
        <v>47</v>
      </c>
      <c r="ED190" t="s">
        <v>48</v>
      </c>
      <c r="EE190">
        <v>1.4699100000000001E-3</v>
      </c>
      <c r="EF190" t="s">
        <v>44</v>
      </c>
      <c r="EG190">
        <v>11533811</v>
      </c>
      <c r="EJ190">
        <v>60519513</v>
      </c>
      <c r="EL190">
        <v>300</v>
      </c>
      <c r="EM190">
        <v>77580714</v>
      </c>
      <c r="EO190">
        <v>2275050011</v>
      </c>
      <c r="EP190">
        <v>2</v>
      </c>
      <c r="EQ190" t="s">
        <v>34</v>
      </c>
      <c r="ER190" t="s">
        <v>90</v>
      </c>
      <c r="ES190">
        <v>34005</v>
      </c>
      <c r="EU190" t="s">
        <v>361</v>
      </c>
      <c r="EV190">
        <v>48811</v>
      </c>
      <c r="EW190" t="s">
        <v>37</v>
      </c>
      <c r="EX190" t="s">
        <v>38</v>
      </c>
      <c r="FA190" t="s">
        <v>38</v>
      </c>
      <c r="FB190">
        <v>39.966799999999999</v>
      </c>
      <c r="FC190">
        <v>-74.799599999999998</v>
      </c>
      <c r="FD190" t="s">
        <v>39</v>
      </c>
      <c r="FE190" t="s">
        <v>361</v>
      </c>
      <c r="FF190" t="s">
        <v>34</v>
      </c>
      <c r="FG190">
        <v>0</v>
      </c>
      <c r="FH190" t="s">
        <v>41</v>
      </c>
      <c r="FI190">
        <v>8</v>
      </c>
      <c r="FK190" t="s">
        <v>45</v>
      </c>
      <c r="FL190" t="s">
        <v>46</v>
      </c>
      <c r="FM190">
        <v>9.0000000000000006E-5</v>
      </c>
      <c r="FN190" t="s">
        <v>44</v>
      </c>
      <c r="FO190">
        <v>11533811</v>
      </c>
      <c r="FR190">
        <v>60519513</v>
      </c>
      <c r="FT190">
        <v>300</v>
      </c>
      <c r="FU190">
        <v>77580714</v>
      </c>
      <c r="FW190">
        <v>2275050011</v>
      </c>
      <c r="FX190">
        <v>2</v>
      </c>
      <c r="FY190" t="s">
        <v>34</v>
      </c>
      <c r="FZ190" t="s">
        <v>90</v>
      </c>
      <c r="GA190">
        <v>34005</v>
      </c>
      <c r="GC190" t="s">
        <v>361</v>
      </c>
      <c r="GD190">
        <v>48811</v>
      </c>
      <c r="GE190" t="s">
        <v>37</v>
      </c>
      <c r="GF190" t="s">
        <v>38</v>
      </c>
      <c r="GI190" t="s">
        <v>38</v>
      </c>
      <c r="GJ190">
        <v>39.966799999999999</v>
      </c>
      <c r="GK190">
        <v>-74.799599999999998</v>
      </c>
      <c r="GL190" t="s">
        <v>39</v>
      </c>
      <c r="GM190" t="s">
        <v>361</v>
      </c>
      <c r="GN190" t="s">
        <v>34</v>
      </c>
      <c r="GO190">
        <v>0</v>
      </c>
      <c r="GP190" t="s">
        <v>41</v>
      </c>
      <c r="GQ190">
        <v>8</v>
      </c>
      <c r="GS190" t="s">
        <v>42</v>
      </c>
      <c r="GT190" t="s">
        <v>43</v>
      </c>
      <c r="GU190">
        <v>1.3542700000000001E-3</v>
      </c>
      <c r="GV190" t="s">
        <v>44</v>
      </c>
    </row>
    <row r="191" spans="1:204" x14ac:dyDescent="0.25">
      <c r="A191">
        <v>11533811</v>
      </c>
      <c r="D191">
        <v>60519513</v>
      </c>
      <c r="F191">
        <v>300</v>
      </c>
      <c r="G191">
        <v>77580814</v>
      </c>
      <c r="I191">
        <v>2275050012</v>
      </c>
      <c r="J191">
        <v>2</v>
      </c>
      <c r="K191" t="s">
        <v>34</v>
      </c>
      <c r="L191" t="s">
        <v>90</v>
      </c>
      <c r="M191">
        <v>34005</v>
      </c>
      <c r="O191" t="s">
        <v>361</v>
      </c>
      <c r="P191">
        <v>48811</v>
      </c>
      <c r="Q191" t="s">
        <v>37</v>
      </c>
      <c r="R191" t="s">
        <v>38</v>
      </c>
      <c r="U191" t="s">
        <v>38</v>
      </c>
      <c r="V191">
        <v>39.966799999999999</v>
      </c>
      <c r="W191">
        <v>-74.799599999999998</v>
      </c>
      <c r="X191" t="s">
        <v>39</v>
      </c>
      <c r="Y191" t="s">
        <v>361</v>
      </c>
      <c r="Z191" t="s">
        <v>34</v>
      </c>
      <c r="AA191">
        <v>0</v>
      </c>
      <c r="AB191" t="s">
        <v>41</v>
      </c>
      <c r="AC191">
        <v>8</v>
      </c>
      <c r="AE191" t="s">
        <v>53</v>
      </c>
      <c r="AF191" t="s">
        <v>54</v>
      </c>
      <c r="AG191">
        <v>0.15802099999999999</v>
      </c>
      <c r="AH191" t="s">
        <v>44</v>
      </c>
      <c r="AI191">
        <v>11533811</v>
      </c>
      <c r="AL191">
        <v>60519513</v>
      </c>
      <c r="AN191">
        <v>300</v>
      </c>
      <c r="AO191">
        <v>77580814</v>
      </c>
      <c r="AQ191">
        <v>2275050012</v>
      </c>
      <c r="AR191">
        <v>2</v>
      </c>
      <c r="AS191" t="s">
        <v>34</v>
      </c>
      <c r="AT191" t="s">
        <v>90</v>
      </c>
      <c r="AU191">
        <v>34005</v>
      </c>
      <c r="AW191" t="s">
        <v>361</v>
      </c>
      <c r="AX191">
        <v>48811</v>
      </c>
      <c r="AY191" t="s">
        <v>37</v>
      </c>
      <c r="AZ191" t="s">
        <v>38</v>
      </c>
      <c r="BC191" t="s">
        <v>38</v>
      </c>
      <c r="BD191">
        <v>39.966799999999999</v>
      </c>
      <c r="BE191">
        <v>-74.799599999999998</v>
      </c>
      <c r="BF191" t="s">
        <v>39</v>
      </c>
      <c r="BG191" t="s">
        <v>361</v>
      </c>
      <c r="BH191" t="s">
        <v>34</v>
      </c>
      <c r="BI191">
        <v>0</v>
      </c>
      <c r="BJ191" t="s">
        <v>41</v>
      </c>
      <c r="BK191">
        <v>8</v>
      </c>
      <c r="BM191" t="s">
        <v>51</v>
      </c>
      <c r="BN191" t="s">
        <v>52</v>
      </c>
      <c r="BO191">
        <v>5.3417999999999998E-3</v>
      </c>
      <c r="BP191" t="s">
        <v>44</v>
      </c>
      <c r="BQ191">
        <v>11533811</v>
      </c>
      <c r="BT191">
        <v>60519513</v>
      </c>
      <c r="BV191">
        <v>300</v>
      </c>
      <c r="BW191">
        <v>77580814</v>
      </c>
      <c r="BY191">
        <v>2275050012</v>
      </c>
      <c r="BZ191">
        <v>2</v>
      </c>
      <c r="CA191" t="s">
        <v>34</v>
      </c>
      <c r="CB191" t="s">
        <v>90</v>
      </c>
      <c r="CC191">
        <v>34005</v>
      </c>
      <c r="CE191" t="s">
        <v>361</v>
      </c>
      <c r="CF191">
        <v>48811</v>
      </c>
      <c r="CG191" t="s">
        <v>37</v>
      </c>
      <c r="CH191" t="s">
        <v>38</v>
      </c>
      <c r="CK191" t="s">
        <v>38</v>
      </c>
      <c r="CL191">
        <v>39.966799999999999</v>
      </c>
      <c r="CM191">
        <v>-74.799599999999998</v>
      </c>
      <c r="CN191" t="s">
        <v>39</v>
      </c>
      <c r="CO191" t="s">
        <v>361</v>
      </c>
      <c r="CP191" t="s">
        <v>34</v>
      </c>
      <c r="CQ191">
        <v>0</v>
      </c>
      <c r="CR191" t="s">
        <v>41</v>
      </c>
      <c r="CS191">
        <v>8</v>
      </c>
      <c r="CU191" t="s">
        <v>49</v>
      </c>
      <c r="CV191" t="s">
        <v>50</v>
      </c>
      <c r="CW191">
        <v>3.9055499999999998E-3</v>
      </c>
      <c r="CX191" t="s">
        <v>44</v>
      </c>
      <c r="CY191">
        <v>11533811</v>
      </c>
      <c r="DB191">
        <v>60519513</v>
      </c>
      <c r="DD191">
        <v>300</v>
      </c>
      <c r="DE191">
        <v>77580814</v>
      </c>
      <c r="DG191">
        <v>2275050012</v>
      </c>
      <c r="DH191">
        <v>2</v>
      </c>
      <c r="DI191" t="s">
        <v>34</v>
      </c>
      <c r="DJ191" t="s">
        <v>90</v>
      </c>
      <c r="DK191">
        <v>34005</v>
      </c>
      <c r="DM191" t="s">
        <v>361</v>
      </c>
      <c r="DN191">
        <v>48811</v>
      </c>
      <c r="DO191" t="s">
        <v>37</v>
      </c>
      <c r="DP191" t="s">
        <v>38</v>
      </c>
      <c r="DS191" t="s">
        <v>38</v>
      </c>
      <c r="DT191">
        <v>39.966799999999999</v>
      </c>
      <c r="DU191">
        <v>-74.799599999999998</v>
      </c>
      <c r="DV191" t="s">
        <v>39</v>
      </c>
      <c r="DW191" t="s">
        <v>361</v>
      </c>
      <c r="DX191" t="s">
        <v>34</v>
      </c>
      <c r="DY191">
        <v>0</v>
      </c>
      <c r="DZ191" t="s">
        <v>41</v>
      </c>
      <c r="EA191">
        <v>8</v>
      </c>
      <c r="EC191" t="s">
        <v>47</v>
      </c>
      <c r="ED191" t="s">
        <v>48</v>
      </c>
      <c r="EE191">
        <v>3.8118200000000001E-3</v>
      </c>
      <c r="EF191" t="s">
        <v>44</v>
      </c>
      <c r="EG191">
        <v>11533811</v>
      </c>
      <c r="EJ191">
        <v>60519513</v>
      </c>
      <c r="EL191">
        <v>300</v>
      </c>
      <c r="EM191">
        <v>77580814</v>
      </c>
      <c r="EO191">
        <v>2275050012</v>
      </c>
      <c r="EP191">
        <v>2</v>
      </c>
      <c r="EQ191" t="s">
        <v>34</v>
      </c>
      <c r="ER191" t="s">
        <v>90</v>
      </c>
      <c r="ES191">
        <v>34005</v>
      </c>
      <c r="EU191" t="s">
        <v>361</v>
      </c>
      <c r="EV191">
        <v>48811</v>
      </c>
      <c r="EW191" t="s">
        <v>37</v>
      </c>
      <c r="EX191" t="s">
        <v>38</v>
      </c>
      <c r="FA191" t="s">
        <v>38</v>
      </c>
      <c r="FB191">
        <v>39.966799999999999</v>
      </c>
      <c r="FC191">
        <v>-74.799599999999998</v>
      </c>
      <c r="FD191" t="s">
        <v>39</v>
      </c>
      <c r="FE191" t="s">
        <v>361</v>
      </c>
      <c r="FF191" t="s">
        <v>34</v>
      </c>
      <c r="FG191">
        <v>0</v>
      </c>
      <c r="FH191" t="s">
        <v>41</v>
      </c>
      <c r="FI191">
        <v>8</v>
      </c>
      <c r="FK191" t="s">
        <v>45</v>
      </c>
      <c r="FL191" t="s">
        <v>46</v>
      </c>
      <c r="FM191">
        <v>1.2140199999999999E-3</v>
      </c>
      <c r="FN191" t="s">
        <v>44</v>
      </c>
      <c r="FO191">
        <v>11533811</v>
      </c>
      <c r="FR191">
        <v>60519513</v>
      </c>
      <c r="FT191">
        <v>300</v>
      </c>
      <c r="FU191">
        <v>77580814</v>
      </c>
      <c r="FW191">
        <v>2275050012</v>
      </c>
      <c r="FX191">
        <v>2</v>
      </c>
      <c r="FY191" t="s">
        <v>34</v>
      </c>
      <c r="FZ191" t="s">
        <v>90</v>
      </c>
      <c r="GA191">
        <v>34005</v>
      </c>
      <c r="GC191" t="s">
        <v>361</v>
      </c>
      <c r="GD191">
        <v>48811</v>
      </c>
      <c r="GE191" t="s">
        <v>37</v>
      </c>
      <c r="GF191" t="s">
        <v>38</v>
      </c>
      <c r="GI191" t="s">
        <v>38</v>
      </c>
      <c r="GJ191">
        <v>39.966799999999999</v>
      </c>
      <c r="GK191">
        <v>-74.799599999999998</v>
      </c>
      <c r="GL191" t="s">
        <v>39</v>
      </c>
      <c r="GM191" t="s">
        <v>361</v>
      </c>
      <c r="GN191" t="s">
        <v>34</v>
      </c>
      <c r="GO191">
        <v>0</v>
      </c>
      <c r="GP191" t="s">
        <v>41</v>
      </c>
      <c r="GQ191">
        <v>8</v>
      </c>
      <c r="GS191" t="s">
        <v>42</v>
      </c>
      <c r="GT191" t="s">
        <v>43</v>
      </c>
      <c r="GU191">
        <v>1.1376499999999999E-2</v>
      </c>
      <c r="GV191" t="s">
        <v>44</v>
      </c>
    </row>
    <row r="192" spans="1:204" x14ac:dyDescent="0.25">
      <c r="A192">
        <v>12335711</v>
      </c>
      <c r="D192">
        <v>61754613</v>
      </c>
      <c r="F192">
        <v>300</v>
      </c>
      <c r="G192">
        <v>80035314</v>
      </c>
      <c r="I192">
        <v>2275050011</v>
      </c>
      <c r="J192">
        <v>2</v>
      </c>
      <c r="K192" t="s">
        <v>34</v>
      </c>
      <c r="L192" t="s">
        <v>90</v>
      </c>
      <c r="M192">
        <v>34005</v>
      </c>
      <c r="O192" t="s">
        <v>546</v>
      </c>
      <c r="P192">
        <v>48811</v>
      </c>
      <c r="Q192" t="s">
        <v>37</v>
      </c>
      <c r="R192" t="s">
        <v>38</v>
      </c>
      <c r="U192" t="s">
        <v>38</v>
      </c>
      <c r="V192">
        <v>39.955599999999997</v>
      </c>
      <c r="W192">
        <v>-74.919499999999999</v>
      </c>
      <c r="X192" t="s">
        <v>39</v>
      </c>
      <c r="Y192" t="s">
        <v>547</v>
      </c>
      <c r="Z192" t="s">
        <v>34</v>
      </c>
      <c r="AA192">
        <v>0</v>
      </c>
      <c r="AB192" t="s">
        <v>41</v>
      </c>
      <c r="AC192">
        <v>8</v>
      </c>
      <c r="AE192" t="s">
        <v>53</v>
      </c>
      <c r="AF192" t="s">
        <v>54</v>
      </c>
      <c r="AG192">
        <v>0.108126</v>
      </c>
      <c r="AH192" t="s">
        <v>44</v>
      </c>
      <c r="AI192">
        <v>12335711</v>
      </c>
      <c r="AL192">
        <v>61754613</v>
      </c>
      <c r="AN192">
        <v>300</v>
      </c>
      <c r="AO192">
        <v>80035314</v>
      </c>
      <c r="AQ192">
        <v>2275050011</v>
      </c>
      <c r="AR192">
        <v>2</v>
      </c>
      <c r="AS192" t="s">
        <v>34</v>
      </c>
      <c r="AT192" t="s">
        <v>90</v>
      </c>
      <c r="AU192">
        <v>34005</v>
      </c>
      <c r="AW192" t="s">
        <v>546</v>
      </c>
      <c r="AX192">
        <v>48811</v>
      </c>
      <c r="AY192" t="s">
        <v>37</v>
      </c>
      <c r="AZ192" t="s">
        <v>38</v>
      </c>
      <c r="BC192" t="s">
        <v>38</v>
      </c>
      <c r="BD192">
        <v>39.955599999999997</v>
      </c>
      <c r="BE192">
        <v>-74.919499999999999</v>
      </c>
      <c r="BF192" t="s">
        <v>39</v>
      </c>
      <c r="BG192" t="s">
        <v>547</v>
      </c>
      <c r="BH192" t="s">
        <v>34</v>
      </c>
      <c r="BI192">
        <v>0</v>
      </c>
      <c r="BJ192" t="s">
        <v>41</v>
      </c>
      <c r="BK192">
        <v>8</v>
      </c>
      <c r="BM192" t="s">
        <v>51</v>
      </c>
      <c r="BN192" t="s">
        <v>52</v>
      </c>
      <c r="BO192">
        <v>5.8500000000000002E-4</v>
      </c>
      <c r="BP192" t="s">
        <v>44</v>
      </c>
      <c r="BQ192">
        <v>12335711</v>
      </c>
      <c r="BT192">
        <v>61754613</v>
      </c>
      <c r="BV192">
        <v>300</v>
      </c>
      <c r="BW192">
        <v>80035314</v>
      </c>
      <c r="BY192">
        <v>2275050011</v>
      </c>
      <c r="BZ192">
        <v>2</v>
      </c>
      <c r="CA192" t="s">
        <v>34</v>
      </c>
      <c r="CB192" t="s">
        <v>90</v>
      </c>
      <c r="CC192">
        <v>34005</v>
      </c>
      <c r="CE192" t="s">
        <v>546</v>
      </c>
      <c r="CF192">
        <v>48811</v>
      </c>
      <c r="CG192" t="s">
        <v>37</v>
      </c>
      <c r="CH192" t="s">
        <v>38</v>
      </c>
      <c r="CK192" t="s">
        <v>38</v>
      </c>
      <c r="CL192">
        <v>39.955599999999997</v>
      </c>
      <c r="CM192">
        <v>-74.919499999999999</v>
      </c>
      <c r="CN192" t="s">
        <v>39</v>
      </c>
      <c r="CO192" t="s">
        <v>547</v>
      </c>
      <c r="CP192" t="s">
        <v>34</v>
      </c>
      <c r="CQ192">
        <v>0</v>
      </c>
      <c r="CR192" t="s">
        <v>41</v>
      </c>
      <c r="CS192">
        <v>8</v>
      </c>
      <c r="CU192" t="s">
        <v>49</v>
      </c>
      <c r="CV192" t="s">
        <v>50</v>
      </c>
      <c r="CW192">
        <v>2.1302999999999999E-3</v>
      </c>
      <c r="CX192" t="s">
        <v>44</v>
      </c>
      <c r="CY192">
        <v>12335711</v>
      </c>
      <c r="DB192">
        <v>61754613</v>
      </c>
      <c r="DD192">
        <v>300</v>
      </c>
      <c r="DE192">
        <v>80035314</v>
      </c>
      <c r="DG192">
        <v>2275050011</v>
      </c>
      <c r="DH192">
        <v>2</v>
      </c>
      <c r="DI192" t="s">
        <v>34</v>
      </c>
      <c r="DJ192" t="s">
        <v>90</v>
      </c>
      <c r="DK192">
        <v>34005</v>
      </c>
      <c r="DM192" t="s">
        <v>546</v>
      </c>
      <c r="DN192">
        <v>48811</v>
      </c>
      <c r="DO192" t="s">
        <v>37</v>
      </c>
      <c r="DP192" t="s">
        <v>38</v>
      </c>
      <c r="DS192" t="s">
        <v>38</v>
      </c>
      <c r="DT192">
        <v>39.955599999999997</v>
      </c>
      <c r="DU192">
        <v>-74.919499999999999</v>
      </c>
      <c r="DV192" t="s">
        <v>39</v>
      </c>
      <c r="DW192" t="s">
        <v>547</v>
      </c>
      <c r="DX192" t="s">
        <v>34</v>
      </c>
      <c r="DY192">
        <v>0</v>
      </c>
      <c r="DZ192" t="s">
        <v>41</v>
      </c>
      <c r="EA192">
        <v>8</v>
      </c>
      <c r="EC192" t="s">
        <v>47</v>
      </c>
      <c r="ED192" t="s">
        <v>48</v>
      </c>
      <c r="EE192">
        <v>1.4699100000000001E-3</v>
      </c>
      <c r="EF192" t="s">
        <v>44</v>
      </c>
      <c r="EG192">
        <v>12335711</v>
      </c>
      <c r="EJ192">
        <v>61754613</v>
      </c>
      <c r="EL192">
        <v>300</v>
      </c>
      <c r="EM192">
        <v>80035314</v>
      </c>
      <c r="EO192">
        <v>2275050011</v>
      </c>
      <c r="EP192">
        <v>2</v>
      </c>
      <c r="EQ192" t="s">
        <v>34</v>
      </c>
      <c r="ER192" t="s">
        <v>90</v>
      </c>
      <c r="ES192">
        <v>34005</v>
      </c>
      <c r="EU192" t="s">
        <v>546</v>
      </c>
      <c r="EV192">
        <v>48811</v>
      </c>
      <c r="EW192" t="s">
        <v>37</v>
      </c>
      <c r="EX192" t="s">
        <v>38</v>
      </c>
      <c r="FA192" t="s">
        <v>38</v>
      </c>
      <c r="FB192">
        <v>39.955599999999997</v>
      </c>
      <c r="FC192">
        <v>-74.919499999999999</v>
      </c>
      <c r="FD192" t="s">
        <v>39</v>
      </c>
      <c r="FE192" t="s">
        <v>547</v>
      </c>
      <c r="FF192" t="s">
        <v>34</v>
      </c>
      <c r="FG192">
        <v>0</v>
      </c>
      <c r="FH192" t="s">
        <v>41</v>
      </c>
      <c r="FI192">
        <v>8</v>
      </c>
      <c r="FK192" t="s">
        <v>45</v>
      </c>
      <c r="FL192" t="s">
        <v>46</v>
      </c>
      <c r="FM192">
        <v>9.0000000000000006E-5</v>
      </c>
      <c r="FN192" t="s">
        <v>44</v>
      </c>
      <c r="FO192">
        <v>12335711</v>
      </c>
      <c r="FR192">
        <v>61754613</v>
      </c>
      <c r="FT192">
        <v>300</v>
      </c>
      <c r="FU192">
        <v>80035314</v>
      </c>
      <c r="FW192">
        <v>2275050011</v>
      </c>
      <c r="FX192">
        <v>2</v>
      </c>
      <c r="FY192" t="s">
        <v>34</v>
      </c>
      <c r="FZ192" t="s">
        <v>90</v>
      </c>
      <c r="GA192">
        <v>34005</v>
      </c>
      <c r="GC192" t="s">
        <v>546</v>
      </c>
      <c r="GD192">
        <v>48811</v>
      </c>
      <c r="GE192" t="s">
        <v>37</v>
      </c>
      <c r="GF192" t="s">
        <v>38</v>
      </c>
      <c r="GI192" t="s">
        <v>38</v>
      </c>
      <c r="GJ192">
        <v>39.955599999999997</v>
      </c>
      <c r="GK192">
        <v>-74.919499999999999</v>
      </c>
      <c r="GL192" t="s">
        <v>39</v>
      </c>
      <c r="GM192" t="s">
        <v>547</v>
      </c>
      <c r="GN192" t="s">
        <v>34</v>
      </c>
      <c r="GO192">
        <v>0</v>
      </c>
      <c r="GP192" t="s">
        <v>41</v>
      </c>
      <c r="GQ192">
        <v>8</v>
      </c>
      <c r="GS192" t="s">
        <v>42</v>
      </c>
      <c r="GT192" t="s">
        <v>43</v>
      </c>
      <c r="GU192">
        <v>1.3542700000000001E-3</v>
      </c>
      <c r="GV192" t="s">
        <v>44</v>
      </c>
    </row>
    <row r="193" spans="1:204" x14ac:dyDescent="0.25">
      <c r="A193">
        <v>12335711</v>
      </c>
      <c r="D193">
        <v>61754613</v>
      </c>
      <c r="F193">
        <v>300</v>
      </c>
      <c r="G193">
        <v>80035414</v>
      </c>
      <c r="I193">
        <v>2275050012</v>
      </c>
      <c r="J193">
        <v>2</v>
      </c>
      <c r="K193" t="s">
        <v>34</v>
      </c>
      <c r="L193" t="s">
        <v>90</v>
      </c>
      <c r="M193">
        <v>34005</v>
      </c>
      <c r="O193" t="s">
        <v>546</v>
      </c>
      <c r="P193">
        <v>48811</v>
      </c>
      <c r="Q193" t="s">
        <v>37</v>
      </c>
      <c r="R193" t="s">
        <v>38</v>
      </c>
      <c r="U193" t="s">
        <v>38</v>
      </c>
      <c r="V193">
        <v>39.955599999999997</v>
      </c>
      <c r="W193">
        <v>-74.919499999999999</v>
      </c>
      <c r="X193" t="s">
        <v>39</v>
      </c>
      <c r="Y193" t="s">
        <v>547</v>
      </c>
      <c r="Z193" t="s">
        <v>34</v>
      </c>
      <c r="AA193">
        <v>0</v>
      </c>
      <c r="AB193" t="s">
        <v>41</v>
      </c>
      <c r="AC193">
        <v>8</v>
      </c>
      <c r="AE193" t="s">
        <v>53</v>
      </c>
      <c r="AF193" t="s">
        <v>54</v>
      </c>
      <c r="AG193">
        <v>0.15802099999999999</v>
      </c>
      <c r="AH193" t="s">
        <v>44</v>
      </c>
      <c r="AI193">
        <v>12335711</v>
      </c>
      <c r="AL193">
        <v>61754613</v>
      </c>
      <c r="AN193">
        <v>300</v>
      </c>
      <c r="AO193">
        <v>80035414</v>
      </c>
      <c r="AQ193">
        <v>2275050012</v>
      </c>
      <c r="AR193">
        <v>2</v>
      </c>
      <c r="AS193" t="s">
        <v>34</v>
      </c>
      <c r="AT193" t="s">
        <v>90</v>
      </c>
      <c r="AU193">
        <v>34005</v>
      </c>
      <c r="AW193" t="s">
        <v>546</v>
      </c>
      <c r="AX193">
        <v>48811</v>
      </c>
      <c r="AY193" t="s">
        <v>37</v>
      </c>
      <c r="AZ193" t="s">
        <v>38</v>
      </c>
      <c r="BC193" t="s">
        <v>38</v>
      </c>
      <c r="BD193">
        <v>39.955599999999997</v>
      </c>
      <c r="BE193">
        <v>-74.919499999999999</v>
      </c>
      <c r="BF193" t="s">
        <v>39</v>
      </c>
      <c r="BG193" t="s">
        <v>547</v>
      </c>
      <c r="BH193" t="s">
        <v>34</v>
      </c>
      <c r="BI193">
        <v>0</v>
      </c>
      <c r="BJ193" t="s">
        <v>41</v>
      </c>
      <c r="BK193">
        <v>8</v>
      </c>
      <c r="BM193" t="s">
        <v>51</v>
      </c>
      <c r="BN193" t="s">
        <v>52</v>
      </c>
      <c r="BO193">
        <v>5.3417999999999998E-3</v>
      </c>
      <c r="BP193" t="s">
        <v>44</v>
      </c>
      <c r="BQ193">
        <v>12335711</v>
      </c>
      <c r="BT193">
        <v>61754613</v>
      </c>
      <c r="BV193">
        <v>300</v>
      </c>
      <c r="BW193">
        <v>80035414</v>
      </c>
      <c r="BY193">
        <v>2275050012</v>
      </c>
      <c r="BZ193">
        <v>2</v>
      </c>
      <c r="CA193" t="s">
        <v>34</v>
      </c>
      <c r="CB193" t="s">
        <v>90</v>
      </c>
      <c r="CC193">
        <v>34005</v>
      </c>
      <c r="CE193" t="s">
        <v>546</v>
      </c>
      <c r="CF193">
        <v>48811</v>
      </c>
      <c r="CG193" t="s">
        <v>37</v>
      </c>
      <c r="CH193" t="s">
        <v>38</v>
      </c>
      <c r="CK193" t="s">
        <v>38</v>
      </c>
      <c r="CL193">
        <v>39.955599999999997</v>
      </c>
      <c r="CM193">
        <v>-74.919499999999999</v>
      </c>
      <c r="CN193" t="s">
        <v>39</v>
      </c>
      <c r="CO193" t="s">
        <v>547</v>
      </c>
      <c r="CP193" t="s">
        <v>34</v>
      </c>
      <c r="CQ193">
        <v>0</v>
      </c>
      <c r="CR193" t="s">
        <v>41</v>
      </c>
      <c r="CS193">
        <v>8</v>
      </c>
      <c r="CU193" t="s">
        <v>49</v>
      </c>
      <c r="CV193" t="s">
        <v>50</v>
      </c>
      <c r="CW193">
        <v>3.9055499999999998E-3</v>
      </c>
      <c r="CX193" t="s">
        <v>44</v>
      </c>
      <c r="CY193">
        <v>12335711</v>
      </c>
      <c r="DB193">
        <v>61754613</v>
      </c>
      <c r="DD193">
        <v>300</v>
      </c>
      <c r="DE193">
        <v>80035414</v>
      </c>
      <c r="DG193">
        <v>2275050012</v>
      </c>
      <c r="DH193">
        <v>2</v>
      </c>
      <c r="DI193" t="s">
        <v>34</v>
      </c>
      <c r="DJ193" t="s">
        <v>90</v>
      </c>
      <c r="DK193">
        <v>34005</v>
      </c>
      <c r="DM193" t="s">
        <v>546</v>
      </c>
      <c r="DN193">
        <v>48811</v>
      </c>
      <c r="DO193" t="s">
        <v>37</v>
      </c>
      <c r="DP193" t="s">
        <v>38</v>
      </c>
      <c r="DS193" t="s">
        <v>38</v>
      </c>
      <c r="DT193">
        <v>39.955599999999997</v>
      </c>
      <c r="DU193">
        <v>-74.919499999999999</v>
      </c>
      <c r="DV193" t="s">
        <v>39</v>
      </c>
      <c r="DW193" t="s">
        <v>547</v>
      </c>
      <c r="DX193" t="s">
        <v>34</v>
      </c>
      <c r="DY193">
        <v>0</v>
      </c>
      <c r="DZ193" t="s">
        <v>41</v>
      </c>
      <c r="EA193">
        <v>8</v>
      </c>
      <c r="EC193" t="s">
        <v>47</v>
      </c>
      <c r="ED193" t="s">
        <v>48</v>
      </c>
      <c r="EE193">
        <v>3.8118200000000001E-3</v>
      </c>
      <c r="EF193" t="s">
        <v>44</v>
      </c>
      <c r="EG193">
        <v>12335711</v>
      </c>
      <c r="EJ193">
        <v>61754613</v>
      </c>
      <c r="EL193">
        <v>300</v>
      </c>
      <c r="EM193">
        <v>80035414</v>
      </c>
      <c r="EO193">
        <v>2275050012</v>
      </c>
      <c r="EP193">
        <v>2</v>
      </c>
      <c r="EQ193" t="s">
        <v>34</v>
      </c>
      <c r="ER193" t="s">
        <v>90</v>
      </c>
      <c r="ES193">
        <v>34005</v>
      </c>
      <c r="EU193" t="s">
        <v>546</v>
      </c>
      <c r="EV193">
        <v>48811</v>
      </c>
      <c r="EW193" t="s">
        <v>37</v>
      </c>
      <c r="EX193" t="s">
        <v>38</v>
      </c>
      <c r="FA193" t="s">
        <v>38</v>
      </c>
      <c r="FB193">
        <v>39.955599999999997</v>
      </c>
      <c r="FC193">
        <v>-74.919499999999999</v>
      </c>
      <c r="FD193" t="s">
        <v>39</v>
      </c>
      <c r="FE193" t="s">
        <v>547</v>
      </c>
      <c r="FF193" t="s">
        <v>34</v>
      </c>
      <c r="FG193">
        <v>0</v>
      </c>
      <c r="FH193" t="s">
        <v>41</v>
      </c>
      <c r="FI193">
        <v>8</v>
      </c>
      <c r="FK193" t="s">
        <v>45</v>
      </c>
      <c r="FL193" t="s">
        <v>46</v>
      </c>
      <c r="FM193">
        <v>1.2140199999999999E-3</v>
      </c>
      <c r="FN193" t="s">
        <v>44</v>
      </c>
      <c r="FO193">
        <v>12335711</v>
      </c>
      <c r="FR193">
        <v>61754613</v>
      </c>
      <c r="FT193">
        <v>300</v>
      </c>
      <c r="FU193">
        <v>80035414</v>
      </c>
      <c r="FW193">
        <v>2275050012</v>
      </c>
      <c r="FX193">
        <v>2</v>
      </c>
      <c r="FY193" t="s">
        <v>34</v>
      </c>
      <c r="FZ193" t="s">
        <v>90</v>
      </c>
      <c r="GA193">
        <v>34005</v>
      </c>
      <c r="GC193" t="s">
        <v>546</v>
      </c>
      <c r="GD193">
        <v>48811</v>
      </c>
      <c r="GE193" t="s">
        <v>37</v>
      </c>
      <c r="GF193" t="s">
        <v>38</v>
      </c>
      <c r="GI193" t="s">
        <v>38</v>
      </c>
      <c r="GJ193">
        <v>39.955599999999997</v>
      </c>
      <c r="GK193">
        <v>-74.919499999999999</v>
      </c>
      <c r="GL193" t="s">
        <v>39</v>
      </c>
      <c r="GM193" t="s">
        <v>547</v>
      </c>
      <c r="GN193" t="s">
        <v>34</v>
      </c>
      <c r="GO193">
        <v>0</v>
      </c>
      <c r="GP193" t="s">
        <v>41</v>
      </c>
      <c r="GQ193">
        <v>8</v>
      </c>
      <c r="GS193" t="s">
        <v>42</v>
      </c>
      <c r="GT193" t="s">
        <v>43</v>
      </c>
      <c r="GU193">
        <v>1.1376499999999999E-2</v>
      </c>
      <c r="GV193" t="s">
        <v>44</v>
      </c>
    </row>
    <row r="194" spans="1:204" x14ac:dyDescent="0.25">
      <c r="A194">
        <v>11057711</v>
      </c>
      <c r="D194">
        <v>60663213</v>
      </c>
      <c r="F194">
        <v>300</v>
      </c>
      <c r="G194">
        <v>77866714</v>
      </c>
      <c r="I194">
        <v>2275050011</v>
      </c>
      <c r="J194">
        <v>2</v>
      </c>
      <c r="K194" t="s">
        <v>34</v>
      </c>
      <c r="L194" t="s">
        <v>90</v>
      </c>
      <c r="M194">
        <v>34005</v>
      </c>
      <c r="O194" t="s">
        <v>441</v>
      </c>
      <c r="P194">
        <v>48811</v>
      </c>
      <c r="Q194" t="s">
        <v>37</v>
      </c>
      <c r="R194" t="s">
        <v>38</v>
      </c>
      <c r="U194" t="s">
        <v>38</v>
      </c>
      <c r="V194">
        <v>39.982900000000001</v>
      </c>
      <c r="W194">
        <v>-74.828500000000005</v>
      </c>
      <c r="X194" t="s">
        <v>39</v>
      </c>
      <c r="Y194" t="s">
        <v>361</v>
      </c>
      <c r="Z194" t="s">
        <v>34</v>
      </c>
      <c r="AA194">
        <v>0</v>
      </c>
      <c r="AB194" t="s">
        <v>41</v>
      </c>
      <c r="AC194">
        <v>8</v>
      </c>
      <c r="AE194" t="s">
        <v>53</v>
      </c>
      <c r="AF194" t="s">
        <v>54</v>
      </c>
      <c r="AG194">
        <v>0.108126</v>
      </c>
      <c r="AH194" t="s">
        <v>44</v>
      </c>
      <c r="AI194">
        <v>11057711</v>
      </c>
      <c r="AL194">
        <v>60663213</v>
      </c>
      <c r="AN194">
        <v>300</v>
      </c>
      <c r="AO194">
        <v>77866714</v>
      </c>
      <c r="AQ194">
        <v>2275050011</v>
      </c>
      <c r="AR194">
        <v>2</v>
      </c>
      <c r="AS194" t="s">
        <v>34</v>
      </c>
      <c r="AT194" t="s">
        <v>90</v>
      </c>
      <c r="AU194">
        <v>34005</v>
      </c>
      <c r="AW194" t="s">
        <v>441</v>
      </c>
      <c r="AX194">
        <v>48811</v>
      </c>
      <c r="AY194" t="s">
        <v>37</v>
      </c>
      <c r="AZ194" t="s">
        <v>38</v>
      </c>
      <c r="BC194" t="s">
        <v>38</v>
      </c>
      <c r="BD194">
        <v>39.982900000000001</v>
      </c>
      <c r="BE194">
        <v>-74.828500000000005</v>
      </c>
      <c r="BF194" t="s">
        <v>39</v>
      </c>
      <c r="BG194" t="s">
        <v>361</v>
      </c>
      <c r="BH194" t="s">
        <v>34</v>
      </c>
      <c r="BI194">
        <v>0</v>
      </c>
      <c r="BJ194" t="s">
        <v>41</v>
      </c>
      <c r="BK194">
        <v>8</v>
      </c>
      <c r="BM194" t="s">
        <v>51</v>
      </c>
      <c r="BN194" t="s">
        <v>52</v>
      </c>
      <c r="BO194">
        <v>5.8500000000000002E-4</v>
      </c>
      <c r="BP194" t="s">
        <v>44</v>
      </c>
      <c r="BQ194">
        <v>11057711</v>
      </c>
      <c r="BT194">
        <v>60663213</v>
      </c>
      <c r="BV194">
        <v>300</v>
      </c>
      <c r="BW194">
        <v>77866714</v>
      </c>
      <c r="BY194">
        <v>2275050011</v>
      </c>
      <c r="BZ194">
        <v>2</v>
      </c>
      <c r="CA194" t="s">
        <v>34</v>
      </c>
      <c r="CB194" t="s">
        <v>90</v>
      </c>
      <c r="CC194">
        <v>34005</v>
      </c>
      <c r="CE194" t="s">
        <v>441</v>
      </c>
      <c r="CF194">
        <v>48811</v>
      </c>
      <c r="CG194" t="s">
        <v>37</v>
      </c>
      <c r="CH194" t="s">
        <v>38</v>
      </c>
      <c r="CK194" t="s">
        <v>38</v>
      </c>
      <c r="CL194">
        <v>39.982900000000001</v>
      </c>
      <c r="CM194">
        <v>-74.828500000000005</v>
      </c>
      <c r="CN194" t="s">
        <v>39</v>
      </c>
      <c r="CO194" t="s">
        <v>361</v>
      </c>
      <c r="CP194" t="s">
        <v>34</v>
      </c>
      <c r="CQ194">
        <v>0</v>
      </c>
      <c r="CR194" t="s">
        <v>41</v>
      </c>
      <c r="CS194">
        <v>8</v>
      </c>
      <c r="CU194" t="s">
        <v>49</v>
      </c>
      <c r="CV194" t="s">
        <v>50</v>
      </c>
      <c r="CW194">
        <v>2.1302999999999999E-3</v>
      </c>
      <c r="CX194" t="s">
        <v>44</v>
      </c>
      <c r="CY194">
        <v>11057711</v>
      </c>
      <c r="DB194">
        <v>60663213</v>
      </c>
      <c r="DD194">
        <v>300</v>
      </c>
      <c r="DE194">
        <v>77866714</v>
      </c>
      <c r="DG194">
        <v>2275050011</v>
      </c>
      <c r="DH194">
        <v>2</v>
      </c>
      <c r="DI194" t="s">
        <v>34</v>
      </c>
      <c r="DJ194" t="s">
        <v>90</v>
      </c>
      <c r="DK194">
        <v>34005</v>
      </c>
      <c r="DM194" t="s">
        <v>441</v>
      </c>
      <c r="DN194">
        <v>48811</v>
      </c>
      <c r="DO194" t="s">
        <v>37</v>
      </c>
      <c r="DP194" t="s">
        <v>38</v>
      </c>
      <c r="DS194" t="s">
        <v>38</v>
      </c>
      <c r="DT194">
        <v>39.982900000000001</v>
      </c>
      <c r="DU194">
        <v>-74.828500000000005</v>
      </c>
      <c r="DV194" t="s">
        <v>39</v>
      </c>
      <c r="DW194" t="s">
        <v>361</v>
      </c>
      <c r="DX194" t="s">
        <v>34</v>
      </c>
      <c r="DY194">
        <v>0</v>
      </c>
      <c r="DZ194" t="s">
        <v>41</v>
      </c>
      <c r="EA194">
        <v>8</v>
      </c>
      <c r="EC194" t="s">
        <v>47</v>
      </c>
      <c r="ED194" t="s">
        <v>48</v>
      </c>
      <c r="EE194">
        <v>1.4699100000000001E-3</v>
      </c>
      <c r="EF194" t="s">
        <v>44</v>
      </c>
      <c r="EG194">
        <v>11057711</v>
      </c>
      <c r="EJ194">
        <v>60663213</v>
      </c>
      <c r="EL194">
        <v>300</v>
      </c>
      <c r="EM194">
        <v>77866714</v>
      </c>
      <c r="EO194">
        <v>2275050011</v>
      </c>
      <c r="EP194">
        <v>2</v>
      </c>
      <c r="EQ194" t="s">
        <v>34</v>
      </c>
      <c r="ER194" t="s">
        <v>90</v>
      </c>
      <c r="ES194">
        <v>34005</v>
      </c>
      <c r="EU194" t="s">
        <v>441</v>
      </c>
      <c r="EV194">
        <v>48811</v>
      </c>
      <c r="EW194" t="s">
        <v>37</v>
      </c>
      <c r="EX194" t="s">
        <v>38</v>
      </c>
      <c r="FA194" t="s">
        <v>38</v>
      </c>
      <c r="FB194">
        <v>39.982900000000001</v>
      </c>
      <c r="FC194">
        <v>-74.828500000000005</v>
      </c>
      <c r="FD194" t="s">
        <v>39</v>
      </c>
      <c r="FE194" t="s">
        <v>361</v>
      </c>
      <c r="FF194" t="s">
        <v>34</v>
      </c>
      <c r="FG194">
        <v>0</v>
      </c>
      <c r="FH194" t="s">
        <v>41</v>
      </c>
      <c r="FI194">
        <v>8</v>
      </c>
      <c r="FK194" t="s">
        <v>45</v>
      </c>
      <c r="FL194" t="s">
        <v>46</v>
      </c>
      <c r="FM194">
        <v>9.0000000000000006E-5</v>
      </c>
      <c r="FN194" t="s">
        <v>44</v>
      </c>
      <c r="FO194">
        <v>11057711</v>
      </c>
      <c r="FR194">
        <v>60663213</v>
      </c>
      <c r="FT194">
        <v>300</v>
      </c>
      <c r="FU194">
        <v>77866714</v>
      </c>
      <c r="FW194">
        <v>2275050011</v>
      </c>
      <c r="FX194">
        <v>2</v>
      </c>
      <c r="FY194" t="s">
        <v>34</v>
      </c>
      <c r="FZ194" t="s">
        <v>90</v>
      </c>
      <c r="GA194">
        <v>34005</v>
      </c>
      <c r="GC194" t="s">
        <v>441</v>
      </c>
      <c r="GD194">
        <v>48811</v>
      </c>
      <c r="GE194" t="s">
        <v>37</v>
      </c>
      <c r="GF194" t="s">
        <v>38</v>
      </c>
      <c r="GI194" t="s">
        <v>38</v>
      </c>
      <c r="GJ194">
        <v>39.982900000000001</v>
      </c>
      <c r="GK194">
        <v>-74.828500000000005</v>
      </c>
      <c r="GL194" t="s">
        <v>39</v>
      </c>
      <c r="GM194" t="s">
        <v>361</v>
      </c>
      <c r="GN194" t="s">
        <v>34</v>
      </c>
      <c r="GO194">
        <v>0</v>
      </c>
      <c r="GP194" t="s">
        <v>41</v>
      </c>
      <c r="GQ194">
        <v>8</v>
      </c>
      <c r="GS194" t="s">
        <v>42</v>
      </c>
      <c r="GT194" t="s">
        <v>43</v>
      </c>
      <c r="GU194">
        <v>1.3542700000000001E-3</v>
      </c>
      <c r="GV194" t="s">
        <v>44</v>
      </c>
    </row>
    <row r="195" spans="1:204" x14ac:dyDescent="0.25">
      <c r="A195">
        <v>11057711</v>
      </c>
      <c r="D195">
        <v>60663213</v>
      </c>
      <c r="F195">
        <v>300</v>
      </c>
      <c r="G195">
        <v>77866814</v>
      </c>
      <c r="I195">
        <v>2275050012</v>
      </c>
      <c r="J195">
        <v>2</v>
      </c>
      <c r="K195" t="s">
        <v>34</v>
      </c>
      <c r="L195" t="s">
        <v>90</v>
      </c>
      <c r="M195">
        <v>34005</v>
      </c>
      <c r="O195" t="s">
        <v>441</v>
      </c>
      <c r="P195">
        <v>48811</v>
      </c>
      <c r="Q195" t="s">
        <v>37</v>
      </c>
      <c r="R195" t="s">
        <v>38</v>
      </c>
      <c r="U195" t="s">
        <v>38</v>
      </c>
      <c r="V195">
        <v>39.982900000000001</v>
      </c>
      <c r="W195">
        <v>-74.828500000000005</v>
      </c>
      <c r="X195" t="s">
        <v>39</v>
      </c>
      <c r="Y195" t="s">
        <v>361</v>
      </c>
      <c r="Z195" t="s">
        <v>34</v>
      </c>
      <c r="AA195">
        <v>0</v>
      </c>
      <c r="AB195" t="s">
        <v>41</v>
      </c>
      <c r="AC195">
        <v>8</v>
      </c>
      <c r="AE195" t="s">
        <v>53</v>
      </c>
      <c r="AF195" t="s">
        <v>54</v>
      </c>
      <c r="AG195">
        <v>0.15802099999999999</v>
      </c>
      <c r="AH195" t="s">
        <v>44</v>
      </c>
      <c r="AI195">
        <v>11057711</v>
      </c>
      <c r="AL195">
        <v>60663213</v>
      </c>
      <c r="AN195">
        <v>300</v>
      </c>
      <c r="AO195">
        <v>77866814</v>
      </c>
      <c r="AQ195">
        <v>2275050012</v>
      </c>
      <c r="AR195">
        <v>2</v>
      </c>
      <c r="AS195" t="s">
        <v>34</v>
      </c>
      <c r="AT195" t="s">
        <v>90</v>
      </c>
      <c r="AU195">
        <v>34005</v>
      </c>
      <c r="AW195" t="s">
        <v>441</v>
      </c>
      <c r="AX195">
        <v>48811</v>
      </c>
      <c r="AY195" t="s">
        <v>37</v>
      </c>
      <c r="AZ195" t="s">
        <v>38</v>
      </c>
      <c r="BC195" t="s">
        <v>38</v>
      </c>
      <c r="BD195">
        <v>39.982900000000001</v>
      </c>
      <c r="BE195">
        <v>-74.828500000000005</v>
      </c>
      <c r="BF195" t="s">
        <v>39</v>
      </c>
      <c r="BG195" t="s">
        <v>361</v>
      </c>
      <c r="BH195" t="s">
        <v>34</v>
      </c>
      <c r="BI195">
        <v>0</v>
      </c>
      <c r="BJ195" t="s">
        <v>41</v>
      </c>
      <c r="BK195">
        <v>8</v>
      </c>
      <c r="BM195" t="s">
        <v>51</v>
      </c>
      <c r="BN195" t="s">
        <v>52</v>
      </c>
      <c r="BO195">
        <v>5.3417999999999998E-3</v>
      </c>
      <c r="BP195" t="s">
        <v>44</v>
      </c>
      <c r="BQ195">
        <v>11057711</v>
      </c>
      <c r="BT195">
        <v>60663213</v>
      </c>
      <c r="BV195">
        <v>300</v>
      </c>
      <c r="BW195">
        <v>77866814</v>
      </c>
      <c r="BY195">
        <v>2275050012</v>
      </c>
      <c r="BZ195">
        <v>2</v>
      </c>
      <c r="CA195" t="s">
        <v>34</v>
      </c>
      <c r="CB195" t="s">
        <v>90</v>
      </c>
      <c r="CC195">
        <v>34005</v>
      </c>
      <c r="CE195" t="s">
        <v>441</v>
      </c>
      <c r="CF195">
        <v>48811</v>
      </c>
      <c r="CG195" t="s">
        <v>37</v>
      </c>
      <c r="CH195" t="s">
        <v>38</v>
      </c>
      <c r="CK195" t="s">
        <v>38</v>
      </c>
      <c r="CL195">
        <v>39.982900000000001</v>
      </c>
      <c r="CM195">
        <v>-74.828500000000005</v>
      </c>
      <c r="CN195" t="s">
        <v>39</v>
      </c>
      <c r="CO195" t="s">
        <v>361</v>
      </c>
      <c r="CP195" t="s">
        <v>34</v>
      </c>
      <c r="CQ195">
        <v>0</v>
      </c>
      <c r="CR195" t="s">
        <v>41</v>
      </c>
      <c r="CS195">
        <v>8</v>
      </c>
      <c r="CU195" t="s">
        <v>49</v>
      </c>
      <c r="CV195" t="s">
        <v>50</v>
      </c>
      <c r="CW195">
        <v>3.9055499999999998E-3</v>
      </c>
      <c r="CX195" t="s">
        <v>44</v>
      </c>
      <c r="CY195">
        <v>11057711</v>
      </c>
      <c r="DB195">
        <v>60663213</v>
      </c>
      <c r="DD195">
        <v>300</v>
      </c>
      <c r="DE195">
        <v>77866814</v>
      </c>
      <c r="DG195">
        <v>2275050012</v>
      </c>
      <c r="DH195">
        <v>2</v>
      </c>
      <c r="DI195" t="s">
        <v>34</v>
      </c>
      <c r="DJ195" t="s">
        <v>90</v>
      </c>
      <c r="DK195">
        <v>34005</v>
      </c>
      <c r="DM195" t="s">
        <v>441</v>
      </c>
      <c r="DN195">
        <v>48811</v>
      </c>
      <c r="DO195" t="s">
        <v>37</v>
      </c>
      <c r="DP195" t="s">
        <v>38</v>
      </c>
      <c r="DS195" t="s">
        <v>38</v>
      </c>
      <c r="DT195">
        <v>39.982900000000001</v>
      </c>
      <c r="DU195">
        <v>-74.828500000000005</v>
      </c>
      <c r="DV195" t="s">
        <v>39</v>
      </c>
      <c r="DW195" t="s">
        <v>361</v>
      </c>
      <c r="DX195" t="s">
        <v>34</v>
      </c>
      <c r="DY195">
        <v>0</v>
      </c>
      <c r="DZ195" t="s">
        <v>41</v>
      </c>
      <c r="EA195">
        <v>8</v>
      </c>
      <c r="EC195" t="s">
        <v>47</v>
      </c>
      <c r="ED195" t="s">
        <v>48</v>
      </c>
      <c r="EE195">
        <v>3.8118200000000001E-3</v>
      </c>
      <c r="EF195" t="s">
        <v>44</v>
      </c>
      <c r="EG195">
        <v>11057711</v>
      </c>
      <c r="EJ195">
        <v>60663213</v>
      </c>
      <c r="EL195">
        <v>300</v>
      </c>
      <c r="EM195">
        <v>77866814</v>
      </c>
      <c r="EO195">
        <v>2275050012</v>
      </c>
      <c r="EP195">
        <v>2</v>
      </c>
      <c r="EQ195" t="s">
        <v>34</v>
      </c>
      <c r="ER195" t="s">
        <v>90</v>
      </c>
      <c r="ES195">
        <v>34005</v>
      </c>
      <c r="EU195" t="s">
        <v>441</v>
      </c>
      <c r="EV195">
        <v>48811</v>
      </c>
      <c r="EW195" t="s">
        <v>37</v>
      </c>
      <c r="EX195" t="s">
        <v>38</v>
      </c>
      <c r="FA195" t="s">
        <v>38</v>
      </c>
      <c r="FB195">
        <v>39.982900000000001</v>
      </c>
      <c r="FC195">
        <v>-74.828500000000005</v>
      </c>
      <c r="FD195" t="s">
        <v>39</v>
      </c>
      <c r="FE195" t="s">
        <v>361</v>
      </c>
      <c r="FF195" t="s">
        <v>34</v>
      </c>
      <c r="FG195">
        <v>0</v>
      </c>
      <c r="FH195" t="s">
        <v>41</v>
      </c>
      <c r="FI195">
        <v>8</v>
      </c>
      <c r="FK195" t="s">
        <v>45</v>
      </c>
      <c r="FL195" t="s">
        <v>46</v>
      </c>
      <c r="FM195">
        <v>1.2140199999999999E-3</v>
      </c>
      <c r="FN195" t="s">
        <v>44</v>
      </c>
      <c r="FO195">
        <v>11057711</v>
      </c>
      <c r="FR195">
        <v>60663213</v>
      </c>
      <c r="FT195">
        <v>300</v>
      </c>
      <c r="FU195">
        <v>77866814</v>
      </c>
      <c r="FW195">
        <v>2275050012</v>
      </c>
      <c r="FX195">
        <v>2</v>
      </c>
      <c r="FY195" t="s">
        <v>34</v>
      </c>
      <c r="FZ195" t="s">
        <v>90</v>
      </c>
      <c r="GA195">
        <v>34005</v>
      </c>
      <c r="GC195" t="s">
        <v>441</v>
      </c>
      <c r="GD195">
        <v>48811</v>
      </c>
      <c r="GE195" t="s">
        <v>37</v>
      </c>
      <c r="GF195" t="s">
        <v>38</v>
      </c>
      <c r="GI195" t="s">
        <v>38</v>
      </c>
      <c r="GJ195">
        <v>39.982900000000001</v>
      </c>
      <c r="GK195">
        <v>-74.828500000000005</v>
      </c>
      <c r="GL195" t="s">
        <v>39</v>
      </c>
      <c r="GM195" t="s">
        <v>361</v>
      </c>
      <c r="GN195" t="s">
        <v>34</v>
      </c>
      <c r="GO195">
        <v>0</v>
      </c>
      <c r="GP195" t="s">
        <v>41</v>
      </c>
      <c r="GQ195">
        <v>8</v>
      </c>
      <c r="GS195" t="s">
        <v>42</v>
      </c>
      <c r="GT195" t="s">
        <v>43</v>
      </c>
      <c r="GU195">
        <v>1.1376499999999999E-2</v>
      </c>
      <c r="GV195" t="s">
        <v>44</v>
      </c>
    </row>
    <row r="196" spans="1:204" x14ac:dyDescent="0.25">
      <c r="A196">
        <v>11977811</v>
      </c>
      <c r="D196">
        <v>60841413</v>
      </c>
      <c r="F196">
        <v>300</v>
      </c>
      <c r="G196">
        <v>78223714</v>
      </c>
      <c r="I196">
        <v>2275050011</v>
      </c>
      <c r="J196">
        <v>2</v>
      </c>
      <c r="K196" t="s">
        <v>34</v>
      </c>
      <c r="L196" t="s">
        <v>90</v>
      </c>
      <c r="M196">
        <v>34005</v>
      </c>
      <c r="O196" t="s">
        <v>257</v>
      </c>
      <c r="P196">
        <v>48811</v>
      </c>
      <c r="Q196" t="s">
        <v>37</v>
      </c>
      <c r="R196" t="s">
        <v>38</v>
      </c>
      <c r="U196" t="s">
        <v>38</v>
      </c>
      <c r="V196">
        <v>39.982100000000003</v>
      </c>
      <c r="W196">
        <v>-74.692700000000002</v>
      </c>
      <c r="X196" t="s">
        <v>39</v>
      </c>
      <c r="Y196" t="s">
        <v>257</v>
      </c>
      <c r="Z196" t="s">
        <v>34</v>
      </c>
      <c r="AA196">
        <v>0</v>
      </c>
      <c r="AB196" t="s">
        <v>41</v>
      </c>
      <c r="AC196">
        <v>8</v>
      </c>
      <c r="AE196" t="s">
        <v>53</v>
      </c>
      <c r="AF196" t="s">
        <v>54</v>
      </c>
      <c r="AG196">
        <v>25.9863</v>
      </c>
      <c r="AH196" t="s">
        <v>44</v>
      </c>
      <c r="AI196">
        <v>11977811</v>
      </c>
      <c r="AL196">
        <v>60841413</v>
      </c>
      <c r="AN196">
        <v>300</v>
      </c>
      <c r="AO196">
        <v>78223714</v>
      </c>
      <c r="AQ196">
        <v>2275050011</v>
      </c>
      <c r="AR196">
        <v>2</v>
      </c>
      <c r="AS196" t="s">
        <v>34</v>
      </c>
      <c r="AT196" t="s">
        <v>90</v>
      </c>
      <c r="AU196">
        <v>34005</v>
      </c>
      <c r="AW196" t="s">
        <v>257</v>
      </c>
      <c r="AX196">
        <v>48811</v>
      </c>
      <c r="AY196" t="s">
        <v>37</v>
      </c>
      <c r="AZ196" t="s">
        <v>38</v>
      </c>
      <c r="BC196" t="s">
        <v>38</v>
      </c>
      <c r="BD196">
        <v>39.982100000000003</v>
      </c>
      <c r="BE196">
        <v>-74.692700000000002</v>
      </c>
      <c r="BF196" t="s">
        <v>39</v>
      </c>
      <c r="BG196" t="s">
        <v>257</v>
      </c>
      <c r="BH196" t="s">
        <v>34</v>
      </c>
      <c r="BI196">
        <v>0</v>
      </c>
      <c r="BJ196" t="s">
        <v>41</v>
      </c>
      <c r="BK196">
        <v>8</v>
      </c>
      <c r="BM196" t="s">
        <v>51</v>
      </c>
      <c r="BN196" t="s">
        <v>52</v>
      </c>
      <c r="BO196">
        <v>0.140595</v>
      </c>
      <c r="BP196" t="s">
        <v>44</v>
      </c>
      <c r="BQ196">
        <v>11977811</v>
      </c>
      <c r="BT196">
        <v>60841413</v>
      </c>
      <c r="BV196">
        <v>300</v>
      </c>
      <c r="BW196">
        <v>78223714</v>
      </c>
      <c r="BY196">
        <v>2275050011</v>
      </c>
      <c r="BZ196">
        <v>2</v>
      </c>
      <c r="CA196" t="s">
        <v>34</v>
      </c>
      <c r="CB196" t="s">
        <v>90</v>
      </c>
      <c r="CC196">
        <v>34005</v>
      </c>
      <c r="CE196" t="s">
        <v>257</v>
      </c>
      <c r="CF196">
        <v>48811</v>
      </c>
      <c r="CG196" t="s">
        <v>37</v>
      </c>
      <c r="CH196" t="s">
        <v>38</v>
      </c>
      <c r="CK196" t="s">
        <v>38</v>
      </c>
      <c r="CL196">
        <v>39.982100000000003</v>
      </c>
      <c r="CM196">
        <v>-74.692700000000002</v>
      </c>
      <c r="CN196" t="s">
        <v>39</v>
      </c>
      <c r="CO196" t="s">
        <v>257</v>
      </c>
      <c r="CP196" t="s">
        <v>34</v>
      </c>
      <c r="CQ196">
        <v>0</v>
      </c>
      <c r="CR196" t="s">
        <v>41</v>
      </c>
      <c r="CS196">
        <v>8</v>
      </c>
      <c r="CU196" t="s">
        <v>49</v>
      </c>
      <c r="CV196" t="s">
        <v>50</v>
      </c>
      <c r="CW196">
        <v>0.51198200000000005</v>
      </c>
      <c r="CX196" t="s">
        <v>44</v>
      </c>
      <c r="CY196">
        <v>11977811</v>
      </c>
      <c r="DB196">
        <v>60841413</v>
      </c>
      <c r="DD196">
        <v>300</v>
      </c>
      <c r="DE196">
        <v>78223714</v>
      </c>
      <c r="DG196">
        <v>2275050011</v>
      </c>
      <c r="DH196">
        <v>2</v>
      </c>
      <c r="DI196" t="s">
        <v>34</v>
      </c>
      <c r="DJ196" t="s">
        <v>90</v>
      </c>
      <c r="DK196">
        <v>34005</v>
      </c>
      <c r="DM196" t="s">
        <v>257</v>
      </c>
      <c r="DN196">
        <v>48811</v>
      </c>
      <c r="DO196" t="s">
        <v>37</v>
      </c>
      <c r="DP196" t="s">
        <v>38</v>
      </c>
      <c r="DS196" t="s">
        <v>38</v>
      </c>
      <c r="DT196">
        <v>39.982100000000003</v>
      </c>
      <c r="DU196">
        <v>-74.692700000000002</v>
      </c>
      <c r="DV196" t="s">
        <v>39</v>
      </c>
      <c r="DW196" t="s">
        <v>257</v>
      </c>
      <c r="DX196" t="s">
        <v>34</v>
      </c>
      <c r="DY196">
        <v>0</v>
      </c>
      <c r="DZ196" t="s">
        <v>41</v>
      </c>
      <c r="EA196">
        <v>8</v>
      </c>
      <c r="EC196" t="s">
        <v>47</v>
      </c>
      <c r="ED196" t="s">
        <v>48</v>
      </c>
      <c r="EE196">
        <v>0.35326800000000003</v>
      </c>
      <c r="EF196" t="s">
        <v>44</v>
      </c>
      <c r="EG196">
        <v>11977811</v>
      </c>
      <c r="EJ196">
        <v>60841413</v>
      </c>
      <c r="EL196">
        <v>300</v>
      </c>
      <c r="EM196">
        <v>78223714</v>
      </c>
      <c r="EO196">
        <v>2275050011</v>
      </c>
      <c r="EP196">
        <v>2</v>
      </c>
      <c r="EQ196" t="s">
        <v>34</v>
      </c>
      <c r="ER196" t="s">
        <v>90</v>
      </c>
      <c r="ES196">
        <v>34005</v>
      </c>
      <c r="EU196" t="s">
        <v>257</v>
      </c>
      <c r="EV196">
        <v>48811</v>
      </c>
      <c r="EW196" t="s">
        <v>37</v>
      </c>
      <c r="EX196" t="s">
        <v>38</v>
      </c>
      <c r="FA196" t="s">
        <v>38</v>
      </c>
      <c r="FB196">
        <v>39.982100000000003</v>
      </c>
      <c r="FC196">
        <v>-74.692700000000002</v>
      </c>
      <c r="FD196" t="s">
        <v>39</v>
      </c>
      <c r="FE196" t="s">
        <v>257</v>
      </c>
      <c r="FF196" t="s">
        <v>34</v>
      </c>
      <c r="FG196">
        <v>0</v>
      </c>
      <c r="FH196" t="s">
        <v>41</v>
      </c>
      <c r="FI196">
        <v>8</v>
      </c>
      <c r="FK196" t="s">
        <v>45</v>
      </c>
      <c r="FL196" t="s">
        <v>46</v>
      </c>
      <c r="FM196">
        <v>2.163E-2</v>
      </c>
      <c r="FN196" t="s">
        <v>44</v>
      </c>
      <c r="FO196">
        <v>11977811</v>
      </c>
      <c r="FR196">
        <v>60841413</v>
      </c>
      <c r="FT196">
        <v>300</v>
      </c>
      <c r="FU196">
        <v>78223714</v>
      </c>
      <c r="FW196">
        <v>2275050011</v>
      </c>
      <c r="FX196">
        <v>2</v>
      </c>
      <c r="FY196" t="s">
        <v>34</v>
      </c>
      <c r="FZ196" t="s">
        <v>90</v>
      </c>
      <c r="GA196">
        <v>34005</v>
      </c>
      <c r="GC196" t="s">
        <v>257</v>
      </c>
      <c r="GD196">
        <v>48811</v>
      </c>
      <c r="GE196" t="s">
        <v>37</v>
      </c>
      <c r="GF196" t="s">
        <v>38</v>
      </c>
      <c r="GI196" t="s">
        <v>38</v>
      </c>
      <c r="GJ196">
        <v>39.982100000000003</v>
      </c>
      <c r="GK196">
        <v>-74.692700000000002</v>
      </c>
      <c r="GL196" t="s">
        <v>39</v>
      </c>
      <c r="GM196" t="s">
        <v>257</v>
      </c>
      <c r="GN196" t="s">
        <v>34</v>
      </c>
      <c r="GO196">
        <v>0</v>
      </c>
      <c r="GP196" t="s">
        <v>41</v>
      </c>
      <c r="GQ196">
        <v>8</v>
      </c>
      <c r="GS196" t="s">
        <v>42</v>
      </c>
      <c r="GT196" t="s">
        <v>43</v>
      </c>
      <c r="GU196">
        <v>0.32547500000000001</v>
      </c>
      <c r="GV196" t="s">
        <v>44</v>
      </c>
    </row>
    <row r="197" spans="1:204" x14ac:dyDescent="0.25">
      <c r="A197">
        <v>11977811</v>
      </c>
      <c r="D197">
        <v>60841413</v>
      </c>
      <c r="F197">
        <v>300</v>
      </c>
      <c r="G197">
        <v>78223814</v>
      </c>
      <c r="I197">
        <v>2275050012</v>
      </c>
      <c r="J197">
        <v>2</v>
      </c>
      <c r="K197" t="s">
        <v>34</v>
      </c>
      <c r="L197" t="s">
        <v>90</v>
      </c>
      <c r="M197">
        <v>34005</v>
      </c>
      <c r="O197" t="s">
        <v>257</v>
      </c>
      <c r="P197">
        <v>48811</v>
      </c>
      <c r="Q197" t="s">
        <v>37</v>
      </c>
      <c r="R197" t="s">
        <v>38</v>
      </c>
      <c r="U197" t="s">
        <v>38</v>
      </c>
      <c r="V197">
        <v>39.982100000000003</v>
      </c>
      <c r="W197">
        <v>-74.692700000000002</v>
      </c>
      <c r="X197" t="s">
        <v>39</v>
      </c>
      <c r="Y197" t="s">
        <v>257</v>
      </c>
      <c r="Z197" t="s">
        <v>34</v>
      </c>
      <c r="AA197">
        <v>0</v>
      </c>
      <c r="AB197" t="s">
        <v>41</v>
      </c>
      <c r="AC197">
        <v>8</v>
      </c>
      <c r="AE197" t="s">
        <v>53</v>
      </c>
      <c r="AF197" t="s">
        <v>54</v>
      </c>
      <c r="AG197">
        <v>8.0159500000000001</v>
      </c>
      <c r="AH197" t="s">
        <v>44</v>
      </c>
      <c r="AI197">
        <v>11977811</v>
      </c>
      <c r="AL197">
        <v>60841413</v>
      </c>
      <c r="AN197">
        <v>300</v>
      </c>
      <c r="AO197">
        <v>78223814</v>
      </c>
      <c r="AQ197">
        <v>2275050012</v>
      </c>
      <c r="AR197">
        <v>2</v>
      </c>
      <c r="AS197" t="s">
        <v>34</v>
      </c>
      <c r="AT197" t="s">
        <v>90</v>
      </c>
      <c r="AU197">
        <v>34005</v>
      </c>
      <c r="AW197" t="s">
        <v>257</v>
      </c>
      <c r="AX197">
        <v>48811</v>
      </c>
      <c r="AY197" t="s">
        <v>37</v>
      </c>
      <c r="AZ197" t="s">
        <v>38</v>
      </c>
      <c r="BC197" t="s">
        <v>38</v>
      </c>
      <c r="BD197">
        <v>39.982100000000003</v>
      </c>
      <c r="BE197">
        <v>-74.692700000000002</v>
      </c>
      <c r="BF197" t="s">
        <v>39</v>
      </c>
      <c r="BG197" t="s">
        <v>257</v>
      </c>
      <c r="BH197" t="s">
        <v>34</v>
      </c>
      <c r="BI197">
        <v>0</v>
      </c>
      <c r="BJ197" t="s">
        <v>41</v>
      </c>
      <c r="BK197">
        <v>8</v>
      </c>
      <c r="BM197" t="s">
        <v>51</v>
      </c>
      <c r="BN197" t="s">
        <v>52</v>
      </c>
      <c r="BO197">
        <v>0.27097500000000002</v>
      </c>
      <c r="BP197" t="s">
        <v>44</v>
      </c>
      <c r="BQ197">
        <v>11977811</v>
      </c>
      <c r="BT197">
        <v>60841413</v>
      </c>
      <c r="BV197">
        <v>300</v>
      </c>
      <c r="BW197">
        <v>78223814</v>
      </c>
      <c r="BY197">
        <v>2275050012</v>
      </c>
      <c r="BZ197">
        <v>2</v>
      </c>
      <c r="CA197" t="s">
        <v>34</v>
      </c>
      <c r="CB197" t="s">
        <v>90</v>
      </c>
      <c r="CC197">
        <v>34005</v>
      </c>
      <c r="CE197" t="s">
        <v>257</v>
      </c>
      <c r="CF197">
        <v>48811</v>
      </c>
      <c r="CG197" t="s">
        <v>37</v>
      </c>
      <c r="CH197" t="s">
        <v>38</v>
      </c>
      <c r="CK197" t="s">
        <v>38</v>
      </c>
      <c r="CL197">
        <v>39.982100000000003</v>
      </c>
      <c r="CM197">
        <v>-74.692700000000002</v>
      </c>
      <c r="CN197" t="s">
        <v>39</v>
      </c>
      <c r="CO197" t="s">
        <v>257</v>
      </c>
      <c r="CP197" t="s">
        <v>34</v>
      </c>
      <c r="CQ197">
        <v>0</v>
      </c>
      <c r="CR197" t="s">
        <v>41</v>
      </c>
      <c r="CS197">
        <v>8</v>
      </c>
      <c r="CU197" t="s">
        <v>49</v>
      </c>
      <c r="CV197" t="s">
        <v>50</v>
      </c>
      <c r="CW197">
        <v>0.19811799999999999</v>
      </c>
      <c r="CX197" t="s">
        <v>44</v>
      </c>
      <c r="CY197">
        <v>11977811</v>
      </c>
      <c r="DB197">
        <v>60841413</v>
      </c>
      <c r="DD197">
        <v>300</v>
      </c>
      <c r="DE197">
        <v>78223814</v>
      </c>
      <c r="DG197">
        <v>2275050012</v>
      </c>
      <c r="DH197">
        <v>2</v>
      </c>
      <c r="DI197" t="s">
        <v>34</v>
      </c>
      <c r="DJ197" t="s">
        <v>90</v>
      </c>
      <c r="DK197">
        <v>34005</v>
      </c>
      <c r="DM197" t="s">
        <v>257</v>
      </c>
      <c r="DN197">
        <v>48811</v>
      </c>
      <c r="DO197" t="s">
        <v>37</v>
      </c>
      <c r="DP197" t="s">
        <v>38</v>
      </c>
      <c r="DS197" t="s">
        <v>38</v>
      </c>
      <c r="DT197">
        <v>39.982100000000003</v>
      </c>
      <c r="DU197">
        <v>-74.692700000000002</v>
      </c>
      <c r="DV197" t="s">
        <v>39</v>
      </c>
      <c r="DW197" t="s">
        <v>257</v>
      </c>
      <c r="DX197" t="s">
        <v>34</v>
      </c>
      <c r="DY197">
        <v>0</v>
      </c>
      <c r="DZ197" t="s">
        <v>41</v>
      </c>
      <c r="EA197">
        <v>8</v>
      </c>
      <c r="EC197" t="s">
        <v>47</v>
      </c>
      <c r="ED197" t="s">
        <v>48</v>
      </c>
      <c r="EE197">
        <v>0.19336300000000001</v>
      </c>
      <c r="EF197" t="s">
        <v>44</v>
      </c>
      <c r="EG197">
        <v>11977811</v>
      </c>
      <c r="EJ197">
        <v>60841413</v>
      </c>
      <c r="EL197">
        <v>300</v>
      </c>
      <c r="EM197">
        <v>78223814</v>
      </c>
      <c r="EO197">
        <v>2275050012</v>
      </c>
      <c r="EP197">
        <v>2</v>
      </c>
      <c r="EQ197" t="s">
        <v>34</v>
      </c>
      <c r="ER197" t="s">
        <v>90</v>
      </c>
      <c r="ES197">
        <v>34005</v>
      </c>
      <c r="EU197" t="s">
        <v>257</v>
      </c>
      <c r="EV197">
        <v>48811</v>
      </c>
      <c r="EW197" t="s">
        <v>37</v>
      </c>
      <c r="EX197" t="s">
        <v>38</v>
      </c>
      <c r="FA197" t="s">
        <v>38</v>
      </c>
      <c r="FB197">
        <v>39.982100000000003</v>
      </c>
      <c r="FC197">
        <v>-74.692700000000002</v>
      </c>
      <c r="FD197" t="s">
        <v>39</v>
      </c>
      <c r="FE197" t="s">
        <v>257</v>
      </c>
      <c r="FF197" t="s">
        <v>34</v>
      </c>
      <c r="FG197">
        <v>0</v>
      </c>
      <c r="FH197" t="s">
        <v>41</v>
      </c>
      <c r="FI197">
        <v>8</v>
      </c>
      <c r="FK197" t="s">
        <v>45</v>
      </c>
      <c r="FL197" t="s">
        <v>46</v>
      </c>
      <c r="FM197">
        <v>6.1583899999999997E-2</v>
      </c>
      <c r="FN197" t="s">
        <v>44</v>
      </c>
      <c r="FO197">
        <v>11977811</v>
      </c>
      <c r="FR197">
        <v>60841413</v>
      </c>
      <c r="FT197">
        <v>300</v>
      </c>
      <c r="FU197">
        <v>78223814</v>
      </c>
      <c r="FW197">
        <v>2275050012</v>
      </c>
      <c r="FX197">
        <v>2</v>
      </c>
      <c r="FY197" t="s">
        <v>34</v>
      </c>
      <c r="FZ197" t="s">
        <v>90</v>
      </c>
      <c r="GA197">
        <v>34005</v>
      </c>
      <c r="GC197" t="s">
        <v>257</v>
      </c>
      <c r="GD197">
        <v>48811</v>
      </c>
      <c r="GE197" t="s">
        <v>37</v>
      </c>
      <c r="GF197" t="s">
        <v>38</v>
      </c>
      <c r="GI197" t="s">
        <v>38</v>
      </c>
      <c r="GJ197">
        <v>39.982100000000003</v>
      </c>
      <c r="GK197">
        <v>-74.692700000000002</v>
      </c>
      <c r="GL197" t="s">
        <v>39</v>
      </c>
      <c r="GM197" t="s">
        <v>257</v>
      </c>
      <c r="GN197" t="s">
        <v>34</v>
      </c>
      <c r="GO197">
        <v>0</v>
      </c>
      <c r="GP197" t="s">
        <v>41</v>
      </c>
      <c r="GQ197">
        <v>8</v>
      </c>
      <c r="GS197" t="s">
        <v>42</v>
      </c>
      <c r="GT197" t="s">
        <v>43</v>
      </c>
      <c r="GU197">
        <v>0.57710099999999998</v>
      </c>
      <c r="GV197" t="s">
        <v>44</v>
      </c>
    </row>
    <row r="198" spans="1:204" x14ac:dyDescent="0.25">
      <c r="A198">
        <v>9384211</v>
      </c>
      <c r="D198">
        <v>62626713</v>
      </c>
      <c r="F198">
        <v>300</v>
      </c>
      <c r="G198">
        <v>84345014</v>
      </c>
      <c r="I198">
        <v>2275050011</v>
      </c>
      <c r="J198">
        <v>2</v>
      </c>
      <c r="K198" t="s">
        <v>34</v>
      </c>
      <c r="L198" t="s">
        <v>90</v>
      </c>
      <c r="M198">
        <v>34005</v>
      </c>
      <c r="O198" t="s">
        <v>258</v>
      </c>
      <c r="P198">
        <v>48811</v>
      </c>
      <c r="Q198" t="s">
        <v>37</v>
      </c>
      <c r="R198" t="s">
        <v>38</v>
      </c>
      <c r="U198" t="s">
        <v>38</v>
      </c>
      <c r="V198">
        <v>39.904150000000001</v>
      </c>
      <c r="W198">
        <v>-74.749549999999999</v>
      </c>
      <c r="X198" t="s">
        <v>39</v>
      </c>
      <c r="Y198" t="s">
        <v>259</v>
      </c>
      <c r="Z198" t="s">
        <v>34</v>
      </c>
      <c r="AA198">
        <v>0</v>
      </c>
      <c r="AB198" t="s">
        <v>41</v>
      </c>
      <c r="AC198">
        <v>8</v>
      </c>
      <c r="AE198" t="s">
        <v>53</v>
      </c>
      <c r="AF198" t="s">
        <v>54</v>
      </c>
      <c r="AG198">
        <v>16.3475</v>
      </c>
      <c r="AH198" t="s">
        <v>44</v>
      </c>
      <c r="AI198">
        <v>9384211</v>
      </c>
      <c r="AL198">
        <v>62626713</v>
      </c>
      <c r="AN198">
        <v>300</v>
      </c>
      <c r="AO198">
        <v>84345014</v>
      </c>
      <c r="AQ198">
        <v>2275050011</v>
      </c>
      <c r="AR198">
        <v>2</v>
      </c>
      <c r="AS198" t="s">
        <v>34</v>
      </c>
      <c r="AT198" t="s">
        <v>90</v>
      </c>
      <c r="AU198">
        <v>34005</v>
      </c>
      <c r="AW198" t="s">
        <v>258</v>
      </c>
      <c r="AX198">
        <v>48811</v>
      </c>
      <c r="AY198" t="s">
        <v>37</v>
      </c>
      <c r="AZ198" t="s">
        <v>38</v>
      </c>
      <c r="BC198" t="s">
        <v>38</v>
      </c>
      <c r="BD198">
        <v>39.904150000000001</v>
      </c>
      <c r="BE198">
        <v>-74.749549999999999</v>
      </c>
      <c r="BF198" t="s">
        <v>39</v>
      </c>
      <c r="BG198" t="s">
        <v>259</v>
      </c>
      <c r="BH198" t="s">
        <v>34</v>
      </c>
      <c r="BI198">
        <v>0</v>
      </c>
      <c r="BJ198" t="s">
        <v>41</v>
      </c>
      <c r="BK198">
        <v>8</v>
      </c>
      <c r="BM198" t="s">
        <v>51</v>
      </c>
      <c r="BN198" t="s">
        <v>52</v>
      </c>
      <c r="BO198">
        <v>8.8445999999999997E-2</v>
      </c>
      <c r="BP198" t="s">
        <v>44</v>
      </c>
      <c r="BQ198">
        <v>9384211</v>
      </c>
      <c r="BT198">
        <v>62626713</v>
      </c>
      <c r="BV198">
        <v>300</v>
      </c>
      <c r="BW198">
        <v>84345014</v>
      </c>
      <c r="BY198">
        <v>2275050011</v>
      </c>
      <c r="BZ198">
        <v>2</v>
      </c>
      <c r="CA198" t="s">
        <v>34</v>
      </c>
      <c r="CB198" t="s">
        <v>90</v>
      </c>
      <c r="CC198">
        <v>34005</v>
      </c>
      <c r="CE198" t="s">
        <v>258</v>
      </c>
      <c r="CF198">
        <v>48811</v>
      </c>
      <c r="CG198" t="s">
        <v>37</v>
      </c>
      <c r="CH198" t="s">
        <v>38</v>
      </c>
      <c r="CK198" t="s">
        <v>38</v>
      </c>
      <c r="CL198">
        <v>39.904150000000001</v>
      </c>
      <c r="CM198">
        <v>-74.749549999999999</v>
      </c>
      <c r="CN198" t="s">
        <v>39</v>
      </c>
      <c r="CO198" t="s">
        <v>259</v>
      </c>
      <c r="CP198" t="s">
        <v>34</v>
      </c>
      <c r="CQ198">
        <v>0</v>
      </c>
      <c r="CR198" t="s">
        <v>41</v>
      </c>
      <c r="CS198">
        <v>8</v>
      </c>
      <c r="CU198" t="s">
        <v>49</v>
      </c>
      <c r="CV198" t="s">
        <v>50</v>
      </c>
      <c r="CW198">
        <v>0.322079</v>
      </c>
      <c r="CX198" t="s">
        <v>44</v>
      </c>
      <c r="CY198">
        <v>9384211</v>
      </c>
      <c r="DB198">
        <v>62626713</v>
      </c>
      <c r="DD198">
        <v>300</v>
      </c>
      <c r="DE198">
        <v>84345014</v>
      </c>
      <c r="DG198">
        <v>2275050011</v>
      </c>
      <c r="DH198">
        <v>2</v>
      </c>
      <c r="DI198" t="s">
        <v>34</v>
      </c>
      <c r="DJ198" t="s">
        <v>90</v>
      </c>
      <c r="DK198">
        <v>34005</v>
      </c>
      <c r="DM198" t="s">
        <v>258</v>
      </c>
      <c r="DN198">
        <v>48811</v>
      </c>
      <c r="DO198" t="s">
        <v>37</v>
      </c>
      <c r="DP198" t="s">
        <v>38</v>
      </c>
      <c r="DS198" t="s">
        <v>38</v>
      </c>
      <c r="DT198">
        <v>39.904150000000001</v>
      </c>
      <c r="DU198">
        <v>-74.749549999999999</v>
      </c>
      <c r="DV198" t="s">
        <v>39</v>
      </c>
      <c r="DW198" t="s">
        <v>259</v>
      </c>
      <c r="DX198" t="s">
        <v>34</v>
      </c>
      <c r="DY198">
        <v>0</v>
      </c>
      <c r="DZ198" t="s">
        <v>41</v>
      </c>
      <c r="EA198">
        <v>8</v>
      </c>
      <c r="EC198" t="s">
        <v>47</v>
      </c>
      <c r="ED198" t="s">
        <v>48</v>
      </c>
      <c r="EE198">
        <v>0.22223499999999999</v>
      </c>
      <c r="EF198" t="s">
        <v>44</v>
      </c>
      <c r="EG198">
        <v>9384211</v>
      </c>
      <c r="EJ198">
        <v>62626713</v>
      </c>
      <c r="EL198">
        <v>300</v>
      </c>
      <c r="EM198">
        <v>84345014</v>
      </c>
      <c r="EO198">
        <v>2275050011</v>
      </c>
      <c r="EP198">
        <v>2</v>
      </c>
      <c r="EQ198" t="s">
        <v>34</v>
      </c>
      <c r="ER198" t="s">
        <v>90</v>
      </c>
      <c r="ES198">
        <v>34005</v>
      </c>
      <c r="EU198" t="s">
        <v>258</v>
      </c>
      <c r="EV198">
        <v>48811</v>
      </c>
      <c r="EW198" t="s">
        <v>37</v>
      </c>
      <c r="EX198" t="s">
        <v>38</v>
      </c>
      <c r="FA198" t="s">
        <v>38</v>
      </c>
      <c r="FB198">
        <v>39.904150000000001</v>
      </c>
      <c r="FC198">
        <v>-74.749549999999999</v>
      </c>
      <c r="FD198" t="s">
        <v>39</v>
      </c>
      <c r="FE198" t="s">
        <v>259</v>
      </c>
      <c r="FF198" t="s">
        <v>34</v>
      </c>
      <c r="FG198">
        <v>0</v>
      </c>
      <c r="FH198" t="s">
        <v>41</v>
      </c>
      <c r="FI198">
        <v>8</v>
      </c>
      <c r="FK198" t="s">
        <v>45</v>
      </c>
      <c r="FL198" t="s">
        <v>46</v>
      </c>
      <c r="FM198">
        <v>1.36071E-2</v>
      </c>
      <c r="FN198" t="s">
        <v>44</v>
      </c>
      <c r="FO198">
        <v>9384211</v>
      </c>
      <c r="FR198">
        <v>62626713</v>
      </c>
      <c r="FT198">
        <v>300</v>
      </c>
      <c r="FU198">
        <v>84345014</v>
      </c>
      <c r="FW198">
        <v>2275050011</v>
      </c>
      <c r="FX198">
        <v>2</v>
      </c>
      <c r="FY198" t="s">
        <v>34</v>
      </c>
      <c r="FZ198" t="s">
        <v>90</v>
      </c>
      <c r="GA198">
        <v>34005</v>
      </c>
      <c r="GC198" t="s">
        <v>258</v>
      </c>
      <c r="GD198">
        <v>48811</v>
      </c>
      <c r="GE198" t="s">
        <v>37</v>
      </c>
      <c r="GF198" t="s">
        <v>38</v>
      </c>
      <c r="GI198" t="s">
        <v>38</v>
      </c>
      <c r="GJ198">
        <v>39.904150000000001</v>
      </c>
      <c r="GK198">
        <v>-74.749549999999999</v>
      </c>
      <c r="GL198" t="s">
        <v>39</v>
      </c>
      <c r="GM198" t="s">
        <v>259</v>
      </c>
      <c r="GN198" t="s">
        <v>34</v>
      </c>
      <c r="GO198">
        <v>0</v>
      </c>
      <c r="GP198" t="s">
        <v>41</v>
      </c>
      <c r="GQ198">
        <v>8</v>
      </c>
      <c r="GS198" t="s">
        <v>42</v>
      </c>
      <c r="GT198" t="s">
        <v>43</v>
      </c>
      <c r="GU198">
        <v>0.20475099999999999</v>
      </c>
      <c r="GV198" t="s">
        <v>44</v>
      </c>
    </row>
    <row r="199" spans="1:204" x14ac:dyDescent="0.25">
      <c r="A199">
        <v>9384211</v>
      </c>
      <c r="D199">
        <v>62626713</v>
      </c>
      <c r="F199">
        <v>300</v>
      </c>
      <c r="G199">
        <v>84345114</v>
      </c>
      <c r="I199">
        <v>2275050012</v>
      </c>
      <c r="J199">
        <v>2</v>
      </c>
      <c r="K199" t="s">
        <v>34</v>
      </c>
      <c r="L199" t="s">
        <v>90</v>
      </c>
      <c r="M199">
        <v>34005</v>
      </c>
      <c r="O199" t="s">
        <v>258</v>
      </c>
      <c r="P199">
        <v>48811</v>
      </c>
      <c r="Q199" t="s">
        <v>37</v>
      </c>
      <c r="R199" t="s">
        <v>38</v>
      </c>
      <c r="U199" t="s">
        <v>38</v>
      </c>
      <c r="V199">
        <v>39.904150000000001</v>
      </c>
      <c r="W199">
        <v>-74.749549999999999</v>
      </c>
      <c r="X199" t="s">
        <v>39</v>
      </c>
      <c r="Y199" t="s">
        <v>259</v>
      </c>
      <c r="Z199" t="s">
        <v>34</v>
      </c>
      <c r="AA199">
        <v>0</v>
      </c>
      <c r="AB199" t="s">
        <v>41</v>
      </c>
      <c r="AC199">
        <v>8</v>
      </c>
      <c r="AE199" t="s">
        <v>53</v>
      </c>
      <c r="AF199" t="s">
        <v>54</v>
      </c>
      <c r="AG199">
        <v>5.0427</v>
      </c>
      <c r="AH199" t="s">
        <v>44</v>
      </c>
      <c r="AI199">
        <v>9384211</v>
      </c>
      <c r="AL199">
        <v>62626713</v>
      </c>
      <c r="AN199">
        <v>300</v>
      </c>
      <c r="AO199">
        <v>84345114</v>
      </c>
      <c r="AQ199">
        <v>2275050012</v>
      </c>
      <c r="AR199">
        <v>2</v>
      </c>
      <c r="AS199" t="s">
        <v>34</v>
      </c>
      <c r="AT199" t="s">
        <v>90</v>
      </c>
      <c r="AU199">
        <v>34005</v>
      </c>
      <c r="AW199" t="s">
        <v>258</v>
      </c>
      <c r="AX199">
        <v>48811</v>
      </c>
      <c r="AY199" t="s">
        <v>37</v>
      </c>
      <c r="AZ199" t="s">
        <v>38</v>
      </c>
      <c r="BC199" t="s">
        <v>38</v>
      </c>
      <c r="BD199">
        <v>39.904150000000001</v>
      </c>
      <c r="BE199">
        <v>-74.749549999999999</v>
      </c>
      <c r="BF199" t="s">
        <v>39</v>
      </c>
      <c r="BG199" t="s">
        <v>259</v>
      </c>
      <c r="BH199" t="s">
        <v>34</v>
      </c>
      <c r="BI199">
        <v>0</v>
      </c>
      <c r="BJ199" t="s">
        <v>41</v>
      </c>
      <c r="BK199">
        <v>8</v>
      </c>
      <c r="BM199" t="s">
        <v>51</v>
      </c>
      <c r="BN199" t="s">
        <v>52</v>
      </c>
      <c r="BO199">
        <v>0.17046600000000001</v>
      </c>
      <c r="BP199" t="s">
        <v>44</v>
      </c>
      <c r="BQ199">
        <v>9384211</v>
      </c>
      <c r="BT199">
        <v>62626713</v>
      </c>
      <c r="BV199">
        <v>300</v>
      </c>
      <c r="BW199">
        <v>84345114</v>
      </c>
      <c r="BY199">
        <v>2275050012</v>
      </c>
      <c r="BZ199">
        <v>2</v>
      </c>
      <c r="CA199" t="s">
        <v>34</v>
      </c>
      <c r="CB199" t="s">
        <v>90</v>
      </c>
      <c r="CC199">
        <v>34005</v>
      </c>
      <c r="CE199" t="s">
        <v>258</v>
      </c>
      <c r="CF199">
        <v>48811</v>
      </c>
      <c r="CG199" t="s">
        <v>37</v>
      </c>
      <c r="CH199" t="s">
        <v>38</v>
      </c>
      <c r="CK199" t="s">
        <v>38</v>
      </c>
      <c r="CL199">
        <v>39.904150000000001</v>
      </c>
      <c r="CM199">
        <v>-74.749549999999999</v>
      </c>
      <c r="CN199" t="s">
        <v>39</v>
      </c>
      <c r="CO199" t="s">
        <v>259</v>
      </c>
      <c r="CP199" t="s">
        <v>34</v>
      </c>
      <c r="CQ199">
        <v>0</v>
      </c>
      <c r="CR199" t="s">
        <v>41</v>
      </c>
      <c r="CS199">
        <v>8</v>
      </c>
      <c r="CU199" t="s">
        <v>49</v>
      </c>
      <c r="CV199" t="s">
        <v>50</v>
      </c>
      <c r="CW199">
        <v>0.12463299999999999</v>
      </c>
      <c r="CX199" t="s">
        <v>44</v>
      </c>
      <c r="CY199">
        <v>9384211</v>
      </c>
      <c r="DB199">
        <v>62626713</v>
      </c>
      <c r="DD199">
        <v>300</v>
      </c>
      <c r="DE199">
        <v>84345114</v>
      </c>
      <c r="DG199">
        <v>2275050012</v>
      </c>
      <c r="DH199">
        <v>2</v>
      </c>
      <c r="DI199" t="s">
        <v>34</v>
      </c>
      <c r="DJ199" t="s">
        <v>90</v>
      </c>
      <c r="DK199">
        <v>34005</v>
      </c>
      <c r="DM199" t="s">
        <v>258</v>
      </c>
      <c r="DN199">
        <v>48811</v>
      </c>
      <c r="DO199" t="s">
        <v>37</v>
      </c>
      <c r="DP199" t="s">
        <v>38</v>
      </c>
      <c r="DS199" t="s">
        <v>38</v>
      </c>
      <c r="DT199">
        <v>39.904150000000001</v>
      </c>
      <c r="DU199">
        <v>-74.749549999999999</v>
      </c>
      <c r="DV199" t="s">
        <v>39</v>
      </c>
      <c r="DW199" t="s">
        <v>259</v>
      </c>
      <c r="DX199" t="s">
        <v>34</v>
      </c>
      <c r="DY199">
        <v>0</v>
      </c>
      <c r="DZ199" t="s">
        <v>41</v>
      </c>
      <c r="EA199">
        <v>8</v>
      </c>
      <c r="EC199" t="s">
        <v>47</v>
      </c>
      <c r="ED199" t="s">
        <v>48</v>
      </c>
      <c r="EE199">
        <v>0.121641</v>
      </c>
      <c r="EF199" t="s">
        <v>44</v>
      </c>
      <c r="EG199">
        <v>9384211</v>
      </c>
      <c r="EJ199">
        <v>62626713</v>
      </c>
      <c r="EL199">
        <v>300</v>
      </c>
      <c r="EM199">
        <v>84345114</v>
      </c>
      <c r="EO199">
        <v>2275050012</v>
      </c>
      <c r="EP199">
        <v>2</v>
      </c>
      <c r="EQ199" t="s">
        <v>34</v>
      </c>
      <c r="ER199" t="s">
        <v>90</v>
      </c>
      <c r="ES199">
        <v>34005</v>
      </c>
      <c r="EU199" t="s">
        <v>258</v>
      </c>
      <c r="EV199">
        <v>48811</v>
      </c>
      <c r="EW199" t="s">
        <v>37</v>
      </c>
      <c r="EX199" t="s">
        <v>38</v>
      </c>
      <c r="FA199" t="s">
        <v>38</v>
      </c>
      <c r="FB199">
        <v>39.904150000000001</v>
      </c>
      <c r="FC199">
        <v>-74.749549999999999</v>
      </c>
      <c r="FD199" t="s">
        <v>39</v>
      </c>
      <c r="FE199" t="s">
        <v>259</v>
      </c>
      <c r="FF199" t="s">
        <v>34</v>
      </c>
      <c r="FG199">
        <v>0</v>
      </c>
      <c r="FH199" t="s">
        <v>41</v>
      </c>
      <c r="FI199">
        <v>8</v>
      </c>
      <c r="FK199" t="s">
        <v>45</v>
      </c>
      <c r="FL199" t="s">
        <v>46</v>
      </c>
      <c r="FM199">
        <v>3.8741400000000002E-2</v>
      </c>
      <c r="FN199" t="s">
        <v>44</v>
      </c>
      <c r="FO199">
        <v>9384211</v>
      </c>
      <c r="FR199">
        <v>62626713</v>
      </c>
      <c r="FT199">
        <v>300</v>
      </c>
      <c r="FU199">
        <v>84345114</v>
      </c>
      <c r="FW199">
        <v>2275050012</v>
      </c>
      <c r="FX199">
        <v>2</v>
      </c>
      <c r="FY199" t="s">
        <v>34</v>
      </c>
      <c r="FZ199" t="s">
        <v>90</v>
      </c>
      <c r="GA199">
        <v>34005</v>
      </c>
      <c r="GC199" t="s">
        <v>258</v>
      </c>
      <c r="GD199">
        <v>48811</v>
      </c>
      <c r="GE199" t="s">
        <v>37</v>
      </c>
      <c r="GF199" t="s">
        <v>38</v>
      </c>
      <c r="GI199" t="s">
        <v>38</v>
      </c>
      <c r="GJ199">
        <v>39.904150000000001</v>
      </c>
      <c r="GK199">
        <v>-74.749549999999999</v>
      </c>
      <c r="GL199" t="s">
        <v>39</v>
      </c>
      <c r="GM199" t="s">
        <v>259</v>
      </c>
      <c r="GN199" t="s">
        <v>34</v>
      </c>
      <c r="GO199">
        <v>0</v>
      </c>
      <c r="GP199" t="s">
        <v>41</v>
      </c>
      <c r="GQ199">
        <v>8</v>
      </c>
      <c r="GS199" t="s">
        <v>42</v>
      </c>
      <c r="GT199" t="s">
        <v>43</v>
      </c>
      <c r="GU199">
        <v>0.36304500000000001</v>
      </c>
      <c r="GV199" t="s">
        <v>44</v>
      </c>
    </row>
    <row r="200" spans="1:204" x14ac:dyDescent="0.25">
      <c r="A200">
        <v>11096011</v>
      </c>
      <c r="D200">
        <v>60745613</v>
      </c>
      <c r="F200">
        <v>300</v>
      </c>
      <c r="G200">
        <v>78032514</v>
      </c>
      <c r="I200">
        <v>2275050011</v>
      </c>
      <c r="J200">
        <v>2</v>
      </c>
      <c r="K200" t="s">
        <v>34</v>
      </c>
      <c r="L200" t="s">
        <v>90</v>
      </c>
      <c r="M200">
        <v>34005</v>
      </c>
      <c r="O200" t="s">
        <v>345</v>
      </c>
      <c r="P200">
        <v>48811</v>
      </c>
      <c r="Q200" t="s">
        <v>37</v>
      </c>
      <c r="R200" t="s">
        <v>38</v>
      </c>
      <c r="U200" t="s">
        <v>38</v>
      </c>
      <c r="V200">
        <v>40.026499999999999</v>
      </c>
      <c r="W200">
        <v>-74.692700000000002</v>
      </c>
      <c r="X200" t="s">
        <v>39</v>
      </c>
      <c r="Y200" t="s">
        <v>346</v>
      </c>
      <c r="Z200" t="s">
        <v>34</v>
      </c>
      <c r="AA200">
        <v>0</v>
      </c>
      <c r="AB200" t="s">
        <v>41</v>
      </c>
      <c r="AC200">
        <v>8</v>
      </c>
      <c r="AE200" t="s">
        <v>53</v>
      </c>
      <c r="AF200" t="s">
        <v>54</v>
      </c>
      <c r="AG200">
        <v>9.7448599999999992</v>
      </c>
      <c r="AH200" t="s">
        <v>44</v>
      </c>
      <c r="AI200">
        <v>11096011</v>
      </c>
      <c r="AL200">
        <v>60745613</v>
      </c>
      <c r="AN200">
        <v>300</v>
      </c>
      <c r="AO200">
        <v>78032514</v>
      </c>
      <c r="AQ200">
        <v>2275050011</v>
      </c>
      <c r="AR200">
        <v>2</v>
      </c>
      <c r="AS200" t="s">
        <v>34</v>
      </c>
      <c r="AT200" t="s">
        <v>90</v>
      </c>
      <c r="AU200">
        <v>34005</v>
      </c>
      <c r="AW200" t="s">
        <v>345</v>
      </c>
      <c r="AX200">
        <v>48811</v>
      </c>
      <c r="AY200" t="s">
        <v>37</v>
      </c>
      <c r="AZ200" t="s">
        <v>38</v>
      </c>
      <c r="BC200" t="s">
        <v>38</v>
      </c>
      <c r="BD200">
        <v>40.026499999999999</v>
      </c>
      <c r="BE200">
        <v>-74.692700000000002</v>
      </c>
      <c r="BF200" t="s">
        <v>39</v>
      </c>
      <c r="BG200" t="s">
        <v>346</v>
      </c>
      <c r="BH200" t="s">
        <v>34</v>
      </c>
      <c r="BI200">
        <v>0</v>
      </c>
      <c r="BJ200" t="s">
        <v>41</v>
      </c>
      <c r="BK200">
        <v>8</v>
      </c>
      <c r="BM200" t="s">
        <v>51</v>
      </c>
      <c r="BN200" t="s">
        <v>52</v>
      </c>
      <c r="BO200">
        <v>5.2723100000000002E-2</v>
      </c>
      <c r="BP200" t="s">
        <v>44</v>
      </c>
      <c r="BQ200">
        <v>11096011</v>
      </c>
      <c r="BT200">
        <v>60745613</v>
      </c>
      <c r="BV200">
        <v>300</v>
      </c>
      <c r="BW200">
        <v>78032514</v>
      </c>
      <c r="BY200">
        <v>2275050011</v>
      </c>
      <c r="BZ200">
        <v>2</v>
      </c>
      <c r="CA200" t="s">
        <v>34</v>
      </c>
      <c r="CB200" t="s">
        <v>90</v>
      </c>
      <c r="CC200">
        <v>34005</v>
      </c>
      <c r="CE200" t="s">
        <v>345</v>
      </c>
      <c r="CF200">
        <v>48811</v>
      </c>
      <c r="CG200" t="s">
        <v>37</v>
      </c>
      <c r="CH200" t="s">
        <v>38</v>
      </c>
      <c r="CK200" t="s">
        <v>38</v>
      </c>
      <c r="CL200">
        <v>40.026499999999999</v>
      </c>
      <c r="CM200">
        <v>-74.692700000000002</v>
      </c>
      <c r="CN200" t="s">
        <v>39</v>
      </c>
      <c r="CO200" t="s">
        <v>346</v>
      </c>
      <c r="CP200" t="s">
        <v>34</v>
      </c>
      <c r="CQ200">
        <v>0</v>
      </c>
      <c r="CR200" t="s">
        <v>41</v>
      </c>
      <c r="CS200">
        <v>8</v>
      </c>
      <c r="CU200" t="s">
        <v>49</v>
      </c>
      <c r="CV200" t="s">
        <v>50</v>
      </c>
      <c r="CW200">
        <v>0.191993</v>
      </c>
      <c r="CX200" t="s">
        <v>44</v>
      </c>
      <c r="CY200">
        <v>11096011</v>
      </c>
      <c r="DB200">
        <v>60745613</v>
      </c>
      <c r="DD200">
        <v>300</v>
      </c>
      <c r="DE200">
        <v>78032514</v>
      </c>
      <c r="DG200">
        <v>2275050011</v>
      </c>
      <c r="DH200">
        <v>2</v>
      </c>
      <c r="DI200" t="s">
        <v>34</v>
      </c>
      <c r="DJ200" t="s">
        <v>90</v>
      </c>
      <c r="DK200">
        <v>34005</v>
      </c>
      <c r="DM200" t="s">
        <v>345</v>
      </c>
      <c r="DN200">
        <v>48811</v>
      </c>
      <c r="DO200" t="s">
        <v>37</v>
      </c>
      <c r="DP200" t="s">
        <v>38</v>
      </c>
      <c r="DS200" t="s">
        <v>38</v>
      </c>
      <c r="DT200">
        <v>40.026499999999999</v>
      </c>
      <c r="DU200">
        <v>-74.692700000000002</v>
      </c>
      <c r="DV200" t="s">
        <v>39</v>
      </c>
      <c r="DW200" t="s">
        <v>346</v>
      </c>
      <c r="DX200" t="s">
        <v>34</v>
      </c>
      <c r="DY200">
        <v>0</v>
      </c>
      <c r="DZ200" t="s">
        <v>41</v>
      </c>
      <c r="EA200">
        <v>8</v>
      </c>
      <c r="EC200" t="s">
        <v>47</v>
      </c>
      <c r="ED200" t="s">
        <v>48</v>
      </c>
      <c r="EE200">
        <v>0.13247500000000001</v>
      </c>
      <c r="EF200" t="s">
        <v>44</v>
      </c>
      <c r="EG200">
        <v>11096011</v>
      </c>
      <c r="EJ200">
        <v>60745613</v>
      </c>
      <c r="EL200">
        <v>300</v>
      </c>
      <c r="EM200">
        <v>78032514</v>
      </c>
      <c r="EO200">
        <v>2275050011</v>
      </c>
      <c r="EP200">
        <v>2</v>
      </c>
      <c r="EQ200" t="s">
        <v>34</v>
      </c>
      <c r="ER200" t="s">
        <v>90</v>
      </c>
      <c r="ES200">
        <v>34005</v>
      </c>
      <c r="EU200" t="s">
        <v>345</v>
      </c>
      <c r="EV200">
        <v>48811</v>
      </c>
      <c r="EW200" t="s">
        <v>37</v>
      </c>
      <c r="EX200" t="s">
        <v>38</v>
      </c>
      <c r="FA200" t="s">
        <v>38</v>
      </c>
      <c r="FB200">
        <v>40.026499999999999</v>
      </c>
      <c r="FC200">
        <v>-74.692700000000002</v>
      </c>
      <c r="FD200" t="s">
        <v>39</v>
      </c>
      <c r="FE200" t="s">
        <v>346</v>
      </c>
      <c r="FF200" t="s">
        <v>34</v>
      </c>
      <c r="FG200">
        <v>0</v>
      </c>
      <c r="FH200" t="s">
        <v>41</v>
      </c>
      <c r="FI200">
        <v>8</v>
      </c>
      <c r="FK200" t="s">
        <v>45</v>
      </c>
      <c r="FL200" t="s">
        <v>46</v>
      </c>
      <c r="FM200">
        <v>8.1112500000000004E-3</v>
      </c>
      <c r="FN200" t="s">
        <v>44</v>
      </c>
      <c r="FO200">
        <v>11096011</v>
      </c>
      <c r="FR200">
        <v>60745613</v>
      </c>
      <c r="FT200">
        <v>300</v>
      </c>
      <c r="FU200">
        <v>78032514</v>
      </c>
      <c r="FW200">
        <v>2275050011</v>
      </c>
      <c r="FX200">
        <v>2</v>
      </c>
      <c r="FY200" t="s">
        <v>34</v>
      </c>
      <c r="FZ200" t="s">
        <v>90</v>
      </c>
      <c r="GA200">
        <v>34005</v>
      </c>
      <c r="GC200" t="s">
        <v>345</v>
      </c>
      <c r="GD200">
        <v>48811</v>
      </c>
      <c r="GE200" t="s">
        <v>37</v>
      </c>
      <c r="GF200" t="s">
        <v>38</v>
      </c>
      <c r="GI200" t="s">
        <v>38</v>
      </c>
      <c r="GJ200">
        <v>40.026499999999999</v>
      </c>
      <c r="GK200">
        <v>-74.692700000000002</v>
      </c>
      <c r="GL200" t="s">
        <v>39</v>
      </c>
      <c r="GM200" t="s">
        <v>346</v>
      </c>
      <c r="GN200" t="s">
        <v>34</v>
      </c>
      <c r="GO200">
        <v>0</v>
      </c>
      <c r="GP200" t="s">
        <v>41</v>
      </c>
      <c r="GQ200">
        <v>8</v>
      </c>
      <c r="GS200" t="s">
        <v>42</v>
      </c>
      <c r="GT200" t="s">
        <v>43</v>
      </c>
      <c r="GU200">
        <v>0.12205299999999999</v>
      </c>
      <c r="GV200" t="s">
        <v>44</v>
      </c>
    </row>
    <row r="201" spans="1:204" x14ac:dyDescent="0.25">
      <c r="A201">
        <v>11096011</v>
      </c>
      <c r="D201">
        <v>60745613</v>
      </c>
      <c r="F201">
        <v>300</v>
      </c>
      <c r="G201">
        <v>78032614</v>
      </c>
      <c r="I201">
        <v>2275050012</v>
      </c>
      <c r="J201">
        <v>2</v>
      </c>
      <c r="K201" t="s">
        <v>34</v>
      </c>
      <c r="L201" t="s">
        <v>90</v>
      </c>
      <c r="M201">
        <v>34005</v>
      </c>
      <c r="O201" t="s">
        <v>345</v>
      </c>
      <c r="P201">
        <v>48811</v>
      </c>
      <c r="Q201" t="s">
        <v>37</v>
      </c>
      <c r="R201" t="s">
        <v>38</v>
      </c>
      <c r="U201" t="s">
        <v>38</v>
      </c>
      <c r="V201">
        <v>40.026499999999999</v>
      </c>
      <c r="W201">
        <v>-74.692700000000002</v>
      </c>
      <c r="X201" t="s">
        <v>39</v>
      </c>
      <c r="Y201" t="s">
        <v>346</v>
      </c>
      <c r="Z201" t="s">
        <v>34</v>
      </c>
      <c r="AA201">
        <v>0</v>
      </c>
      <c r="AB201" t="s">
        <v>41</v>
      </c>
      <c r="AC201">
        <v>8</v>
      </c>
      <c r="AE201" t="s">
        <v>53</v>
      </c>
      <c r="AF201" t="s">
        <v>54</v>
      </c>
      <c r="AG201">
        <v>3.0059800000000001</v>
      </c>
      <c r="AH201" t="s">
        <v>44</v>
      </c>
      <c r="AI201">
        <v>11096011</v>
      </c>
      <c r="AL201">
        <v>60745613</v>
      </c>
      <c r="AN201">
        <v>300</v>
      </c>
      <c r="AO201">
        <v>78032614</v>
      </c>
      <c r="AQ201">
        <v>2275050012</v>
      </c>
      <c r="AR201">
        <v>2</v>
      </c>
      <c r="AS201" t="s">
        <v>34</v>
      </c>
      <c r="AT201" t="s">
        <v>90</v>
      </c>
      <c r="AU201">
        <v>34005</v>
      </c>
      <c r="AW201" t="s">
        <v>345</v>
      </c>
      <c r="AX201">
        <v>48811</v>
      </c>
      <c r="AY201" t="s">
        <v>37</v>
      </c>
      <c r="AZ201" t="s">
        <v>38</v>
      </c>
      <c r="BC201" t="s">
        <v>38</v>
      </c>
      <c r="BD201">
        <v>40.026499999999999</v>
      </c>
      <c r="BE201">
        <v>-74.692700000000002</v>
      </c>
      <c r="BF201" t="s">
        <v>39</v>
      </c>
      <c r="BG201" t="s">
        <v>346</v>
      </c>
      <c r="BH201" t="s">
        <v>34</v>
      </c>
      <c r="BI201">
        <v>0</v>
      </c>
      <c r="BJ201" t="s">
        <v>41</v>
      </c>
      <c r="BK201">
        <v>8</v>
      </c>
      <c r="BM201" t="s">
        <v>51</v>
      </c>
      <c r="BN201" t="s">
        <v>52</v>
      </c>
      <c r="BO201">
        <v>0.101616</v>
      </c>
      <c r="BP201" t="s">
        <v>44</v>
      </c>
      <c r="BQ201">
        <v>11096011</v>
      </c>
      <c r="BT201">
        <v>60745613</v>
      </c>
      <c r="BV201">
        <v>300</v>
      </c>
      <c r="BW201">
        <v>78032614</v>
      </c>
      <c r="BY201">
        <v>2275050012</v>
      </c>
      <c r="BZ201">
        <v>2</v>
      </c>
      <c r="CA201" t="s">
        <v>34</v>
      </c>
      <c r="CB201" t="s">
        <v>90</v>
      </c>
      <c r="CC201">
        <v>34005</v>
      </c>
      <c r="CE201" t="s">
        <v>345</v>
      </c>
      <c r="CF201">
        <v>48811</v>
      </c>
      <c r="CG201" t="s">
        <v>37</v>
      </c>
      <c r="CH201" t="s">
        <v>38</v>
      </c>
      <c r="CK201" t="s">
        <v>38</v>
      </c>
      <c r="CL201">
        <v>40.026499999999999</v>
      </c>
      <c r="CM201">
        <v>-74.692700000000002</v>
      </c>
      <c r="CN201" t="s">
        <v>39</v>
      </c>
      <c r="CO201" t="s">
        <v>346</v>
      </c>
      <c r="CP201" t="s">
        <v>34</v>
      </c>
      <c r="CQ201">
        <v>0</v>
      </c>
      <c r="CR201" t="s">
        <v>41</v>
      </c>
      <c r="CS201">
        <v>8</v>
      </c>
      <c r="CU201" t="s">
        <v>49</v>
      </c>
      <c r="CV201" t="s">
        <v>50</v>
      </c>
      <c r="CW201">
        <v>7.4294200000000005E-2</v>
      </c>
      <c r="CX201" t="s">
        <v>44</v>
      </c>
      <c r="CY201">
        <v>11096011</v>
      </c>
      <c r="DB201">
        <v>60745613</v>
      </c>
      <c r="DD201">
        <v>300</v>
      </c>
      <c r="DE201">
        <v>78032614</v>
      </c>
      <c r="DG201">
        <v>2275050012</v>
      </c>
      <c r="DH201">
        <v>2</v>
      </c>
      <c r="DI201" t="s">
        <v>34</v>
      </c>
      <c r="DJ201" t="s">
        <v>90</v>
      </c>
      <c r="DK201">
        <v>34005</v>
      </c>
      <c r="DM201" t="s">
        <v>345</v>
      </c>
      <c r="DN201">
        <v>48811</v>
      </c>
      <c r="DO201" t="s">
        <v>37</v>
      </c>
      <c r="DP201" t="s">
        <v>38</v>
      </c>
      <c r="DS201" t="s">
        <v>38</v>
      </c>
      <c r="DT201">
        <v>40.026499999999999</v>
      </c>
      <c r="DU201">
        <v>-74.692700000000002</v>
      </c>
      <c r="DV201" t="s">
        <v>39</v>
      </c>
      <c r="DW201" t="s">
        <v>346</v>
      </c>
      <c r="DX201" t="s">
        <v>34</v>
      </c>
      <c r="DY201">
        <v>0</v>
      </c>
      <c r="DZ201" t="s">
        <v>41</v>
      </c>
      <c r="EA201">
        <v>8</v>
      </c>
      <c r="EC201" t="s">
        <v>47</v>
      </c>
      <c r="ED201" t="s">
        <v>48</v>
      </c>
      <c r="EE201">
        <v>7.2511199999999998E-2</v>
      </c>
      <c r="EF201" t="s">
        <v>44</v>
      </c>
      <c r="EG201">
        <v>11096011</v>
      </c>
      <c r="EJ201">
        <v>60745613</v>
      </c>
      <c r="EL201">
        <v>300</v>
      </c>
      <c r="EM201">
        <v>78032614</v>
      </c>
      <c r="EO201">
        <v>2275050012</v>
      </c>
      <c r="EP201">
        <v>2</v>
      </c>
      <c r="EQ201" t="s">
        <v>34</v>
      </c>
      <c r="ER201" t="s">
        <v>90</v>
      </c>
      <c r="ES201">
        <v>34005</v>
      </c>
      <c r="EU201" t="s">
        <v>345</v>
      </c>
      <c r="EV201">
        <v>48811</v>
      </c>
      <c r="EW201" t="s">
        <v>37</v>
      </c>
      <c r="EX201" t="s">
        <v>38</v>
      </c>
      <c r="FA201" t="s">
        <v>38</v>
      </c>
      <c r="FB201">
        <v>40.026499999999999</v>
      </c>
      <c r="FC201">
        <v>-74.692700000000002</v>
      </c>
      <c r="FD201" t="s">
        <v>39</v>
      </c>
      <c r="FE201" t="s">
        <v>346</v>
      </c>
      <c r="FF201" t="s">
        <v>34</v>
      </c>
      <c r="FG201">
        <v>0</v>
      </c>
      <c r="FH201" t="s">
        <v>41</v>
      </c>
      <c r="FI201">
        <v>8</v>
      </c>
      <c r="FK201" t="s">
        <v>45</v>
      </c>
      <c r="FL201" t="s">
        <v>46</v>
      </c>
      <c r="FM201">
        <v>2.3094E-2</v>
      </c>
      <c r="FN201" t="s">
        <v>44</v>
      </c>
      <c r="FO201">
        <v>11096011</v>
      </c>
      <c r="FR201">
        <v>60745613</v>
      </c>
      <c r="FT201">
        <v>300</v>
      </c>
      <c r="FU201">
        <v>78032614</v>
      </c>
      <c r="FW201">
        <v>2275050012</v>
      </c>
      <c r="FX201">
        <v>2</v>
      </c>
      <c r="FY201" t="s">
        <v>34</v>
      </c>
      <c r="FZ201" t="s">
        <v>90</v>
      </c>
      <c r="GA201">
        <v>34005</v>
      </c>
      <c r="GC201" t="s">
        <v>345</v>
      </c>
      <c r="GD201">
        <v>48811</v>
      </c>
      <c r="GE201" t="s">
        <v>37</v>
      </c>
      <c r="GF201" t="s">
        <v>38</v>
      </c>
      <c r="GI201" t="s">
        <v>38</v>
      </c>
      <c r="GJ201">
        <v>40.026499999999999</v>
      </c>
      <c r="GK201">
        <v>-74.692700000000002</v>
      </c>
      <c r="GL201" t="s">
        <v>39</v>
      </c>
      <c r="GM201" t="s">
        <v>346</v>
      </c>
      <c r="GN201" t="s">
        <v>34</v>
      </c>
      <c r="GO201">
        <v>0</v>
      </c>
      <c r="GP201" t="s">
        <v>41</v>
      </c>
      <c r="GQ201">
        <v>8</v>
      </c>
      <c r="GS201" t="s">
        <v>42</v>
      </c>
      <c r="GT201" t="s">
        <v>43</v>
      </c>
      <c r="GU201">
        <v>0.21641299999999999</v>
      </c>
      <c r="GV201" t="s">
        <v>44</v>
      </c>
    </row>
    <row r="202" spans="1:204" x14ac:dyDescent="0.25">
      <c r="A202">
        <v>9384111</v>
      </c>
      <c r="D202">
        <v>62626613</v>
      </c>
      <c r="F202">
        <v>300</v>
      </c>
      <c r="G202">
        <v>84344814</v>
      </c>
      <c r="I202">
        <v>2275050011</v>
      </c>
      <c r="J202">
        <v>2</v>
      </c>
      <c r="K202" t="s">
        <v>34</v>
      </c>
      <c r="L202" t="s">
        <v>90</v>
      </c>
      <c r="M202">
        <v>34005</v>
      </c>
      <c r="O202" t="s">
        <v>404</v>
      </c>
      <c r="P202">
        <v>48811</v>
      </c>
      <c r="Q202" t="s">
        <v>37</v>
      </c>
      <c r="R202" t="s">
        <v>38</v>
      </c>
      <c r="U202" t="s">
        <v>38</v>
      </c>
      <c r="V202">
        <v>39.942889999999998</v>
      </c>
      <c r="W202">
        <v>-74.84572</v>
      </c>
      <c r="X202" t="s">
        <v>39</v>
      </c>
      <c r="Y202" t="s">
        <v>405</v>
      </c>
      <c r="Z202" t="s">
        <v>34</v>
      </c>
      <c r="AA202">
        <v>0</v>
      </c>
      <c r="AB202" t="s">
        <v>41</v>
      </c>
      <c r="AC202">
        <v>8</v>
      </c>
      <c r="AE202" t="s">
        <v>53</v>
      </c>
      <c r="AF202" t="s">
        <v>54</v>
      </c>
      <c r="AG202">
        <v>55.0974</v>
      </c>
      <c r="AH202" t="s">
        <v>44</v>
      </c>
      <c r="AI202">
        <v>9384111</v>
      </c>
      <c r="AL202">
        <v>62626613</v>
      </c>
      <c r="AN202">
        <v>300</v>
      </c>
      <c r="AO202">
        <v>84344814</v>
      </c>
      <c r="AQ202">
        <v>2275050011</v>
      </c>
      <c r="AR202">
        <v>2</v>
      </c>
      <c r="AS202" t="s">
        <v>34</v>
      </c>
      <c r="AT202" t="s">
        <v>90</v>
      </c>
      <c r="AU202">
        <v>34005</v>
      </c>
      <c r="AW202" t="s">
        <v>404</v>
      </c>
      <c r="AX202">
        <v>48811</v>
      </c>
      <c r="AY202" t="s">
        <v>37</v>
      </c>
      <c r="AZ202" t="s">
        <v>38</v>
      </c>
      <c r="BC202" t="s">
        <v>38</v>
      </c>
      <c r="BD202">
        <v>39.942889999999998</v>
      </c>
      <c r="BE202">
        <v>-74.84572</v>
      </c>
      <c r="BF202" t="s">
        <v>39</v>
      </c>
      <c r="BG202" t="s">
        <v>405</v>
      </c>
      <c r="BH202" t="s">
        <v>34</v>
      </c>
      <c r="BI202">
        <v>0</v>
      </c>
      <c r="BJ202" t="s">
        <v>41</v>
      </c>
      <c r="BK202">
        <v>8</v>
      </c>
      <c r="BM202" t="s">
        <v>51</v>
      </c>
      <c r="BN202" t="s">
        <v>52</v>
      </c>
      <c r="BO202">
        <v>0.298097</v>
      </c>
      <c r="BP202" t="s">
        <v>44</v>
      </c>
      <c r="BQ202">
        <v>9384111</v>
      </c>
      <c r="BT202">
        <v>62626613</v>
      </c>
      <c r="BV202">
        <v>300</v>
      </c>
      <c r="BW202">
        <v>84344814</v>
      </c>
      <c r="BY202">
        <v>2275050011</v>
      </c>
      <c r="BZ202">
        <v>2</v>
      </c>
      <c r="CA202" t="s">
        <v>34</v>
      </c>
      <c r="CB202" t="s">
        <v>90</v>
      </c>
      <c r="CC202">
        <v>34005</v>
      </c>
      <c r="CE202" t="s">
        <v>404</v>
      </c>
      <c r="CF202">
        <v>48811</v>
      </c>
      <c r="CG202" t="s">
        <v>37</v>
      </c>
      <c r="CH202" t="s">
        <v>38</v>
      </c>
      <c r="CK202" t="s">
        <v>38</v>
      </c>
      <c r="CL202">
        <v>39.942889999999998</v>
      </c>
      <c r="CM202">
        <v>-74.84572</v>
      </c>
      <c r="CN202" t="s">
        <v>39</v>
      </c>
      <c r="CO202" t="s">
        <v>405</v>
      </c>
      <c r="CP202" t="s">
        <v>34</v>
      </c>
      <c r="CQ202">
        <v>0</v>
      </c>
      <c r="CR202" t="s">
        <v>41</v>
      </c>
      <c r="CS202">
        <v>8</v>
      </c>
      <c r="CU202" t="s">
        <v>49</v>
      </c>
      <c r="CV202" t="s">
        <v>50</v>
      </c>
      <c r="CW202">
        <v>1.0855300000000001</v>
      </c>
      <c r="CX202" t="s">
        <v>44</v>
      </c>
      <c r="CY202">
        <v>9384111</v>
      </c>
      <c r="DB202">
        <v>62626613</v>
      </c>
      <c r="DD202">
        <v>300</v>
      </c>
      <c r="DE202">
        <v>84344814</v>
      </c>
      <c r="DG202">
        <v>2275050011</v>
      </c>
      <c r="DH202">
        <v>2</v>
      </c>
      <c r="DI202" t="s">
        <v>34</v>
      </c>
      <c r="DJ202" t="s">
        <v>90</v>
      </c>
      <c r="DK202">
        <v>34005</v>
      </c>
      <c r="DM202" t="s">
        <v>404</v>
      </c>
      <c r="DN202">
        <v>48811</v>
      </c>
      <c r="DO202" t="s">
        <v>37</v>
      </c>
      <c r="DP202" t="s">
        <v>38</v>
      </c>
      <c r="DS202" t="s">
        <v>38</v>
      </c>
      <c r="DT202">
        <v>39.942889999999998</v>
      </c>
      <c r="DU202">
        <v>-74.84572</v>
      </c>
      <c r="DV202" t="s">
        <v>39</v>
      </c>
      <c r="DW202" t="s">
        <v>405</v>
      </c>
      <c r="DX202" t="s">
        <v>34</v>
      </c>
      <c r="DY202">
        <v>0</v>
      </c>
      <c r="DZ202" t="s">
        <v>41</v>
      </c>
      <c r="EA202">
        <v>8</v>
      </c>
      <c r="EC202" t="s">
        <v>47</v>
      </c>
      <c r="ED202" t="s">
        <v>48</v>
      </c>
      <c r="EE202">
        <v>0.74901600000000002</v>
      </c>
      <c r="EF202" t="s">
        <v>44</v>
      </c>
      <c r="EG202">
        <v>9384111</v>
      </c>
      <c r="EJ202">
        <v>62626613</v>
      </c>
      <c r="EL202">
        <v>300</v>
      </c>
      <c r="EM202">
        <v>84344814</v>
      </c>
      <c r="EO202">
        <v>2275050011</v>
      </c>
      <c r="EP202">
        <v>2</v>
      </c>
      <c r="EQ202" t="s">
        <v>34</v>
      </c>
      <c r="ER202" t="s">
        <v>90</v>
      </c>
      <c r="ES202">
        <v>34005</v>
      </c>
      <c r="EU202" t="s">
        <v>404</v>
      </c>
      <c r="EV202">
        <v>48811</v>
      </c>
      <c r="EW202" t="s">
        <v>37</v>
      </c>
      <c r="EX202" t="s">
        <v>38</v>
      </c>
      <c r="FA202" t="s">
        <v>38</v>
      </c>
      <c r="FB202">
        <v>39.942889999999998</v>
      </c>
      <c r="FC202">
        <v>-74.84572</v>
      </c>
      <c r="FD202" t="s">
        <v>39</v>
      </c>
      <c r="FE202" t="s">
        <v>405</v>
      </c>
      <c r="FF202" t="s">
        <v>34</v>
      </c>
      <c r="FG202">
        <v>0</v>
      </c>
      <c r="FH202" t="s">
        <v>41</v>
      </c>
      <c r="FI202">
        <v>8</v>
      </c>
      <c r="FK202" t="s">
        <v>45</v>
      </c>
      <c r="FL202" t="s">
        <v>46</v>
      </c>
      <c r="FM202">
        <v>4.5860999999999999E-2</v>
      </c>
      <c r="FN202" t="s">
        <v>44</v>
      </c>
      <c r="FO202">
        <v>9384111</v>
      </c>
      <c r="FR202">
        <v>62626613</v>
      </c>
      <c r="FT202">
        <v>300</v>
      </c>
      <c r="FU202">
        <v>84344814</v>
      </c>
      <c r="FW202">
        <v>2275050011</v>
      </c>
      <c r="FX202">
        <v>2</v>
      </c>
      <c r="FY202" t="s">
        <v>34</v>
      </c>
      <c r="FZ202" t="s">
        <v>90</v>
      </c>
      <c r="GA202">
        <v>34005</v>
      </c>
      <c r="GC202" t="s">
        <v>404</v>
      </c>
      <c r="GD202">
        <v>48811</v>
      </c>
      <c r="GE202" t="s">
        <v>37</v>
      </c>
      <c r="GF202" t="s">
        <v>38</v>
      </c>
      <c r="GI202" t="s">
        <v>38</v>
      </c>
      <c r="GJ202">
        <v>39.942889999999998</v>
      </c>
      <c r="GK202">
        <v>-74.84572</v>
      </c>
      <c r="GL202" t="s">
        <v>39</v>
      </c>
      <c r="GM202" t="s">
        <v>405</v>
      </c>
      <c r="GN202" t="s">
        <v>34</v>
      </c>
      <c r="GO202">
        <v>0</v>
      </c>
      <c r="GP202" t="s">
        <v>41</v>
      </c>
      <c r="GQ202">
        <v>8</v>
      </c>
      <c r="GS202" t="s">
        <v>42</v>
      </c>
      <c r="GT202" t="s">
        <v>43</v>
      </c>
      <c r="GU202">
        <v>0.69008899999999995</v>
      </c>
      <c r="GV202" t="s">
        <v>44</v>
      </c>
    </row>
    <row r="203" spans="1:204" x14ac:dyDescent="0.25">
      <c r="A203">
        <v>9384111</v>
      </c>
      <c r="D203">
        <v>62626613</v>
      </c>
      <c r="F203">
        <v>300</v>
      </c>
      <c r="G203">
        <v>84344914</v>
      </c>
      <c r="I203">
        <v>2275050012</v>
      </c>
      <c r="J203">
        <v>2</v>
      </c>
      <c r="K203" t="s">
        <v>34</v>
      </c>
      <c r="L203" t="s">
        <v>90</v>
      </c>
      <c r="M203">
        <v>34005</v>
      </c>
      <c r="O203" t="s">
        <v>404</v>
      </c>
      <c r="P203">
        <v>48811</v>
      </c>
      <c r="Q203" t="s">
        <v>37</v>
      </c>
      <c r="R203" t="s">
        <v>38</v>
      </c>
      <c r="U203" t="s">
        <v>38</v>
      </c>
      <c r="V203">
        <v>39.942889999999998</v>
      </c>
      <c r="W203">
        <v>-74.84572</v>
      </c>
      <c r="X203" t="s">
        <v>39</v>
      </c>
      <c r="Y203" t="s">
        <v>405</v>
      </c>
      <c r="Z203" t="s">
        <v>34</v>
      </c>
      <c r="AA203">
        <v>0</v>
      </c>
      <c r="AB203" t="s">
        <v>41</v>
      </c>
      <c r="AC203">
        <v>8</v>
      </c>
      <c r="AE203" t="s">
        <v>53</v>
      </c>
      <c r="AF203" t="s">
        <v>54</v>
      </c>
      <c r="AG203">
        <v>16.995799999999999</v>
      </c>
      <c r="AH203" t="s">
        <v>44</v>
      </c>
      <c r="AI203">
        <v>9384111</v>
      </c>
      <c r="AL203">
        <v>62626613</v>
      </c>
      <c r="AN203">
        <v>300</v>
      </c>
      <c r="AO203">
        <v>84344914</v>
      </c>
      <c r="AQ203">
        <v>2275050012</v>
      </c>
      <c r="AR203">
        <v>2</v>
      </c>
      <c r="AS203" t="s">
        <v>34</v>
      </c>
      <c r="AT203" t="s">
        <v>90</v>
      </c>
      <c r="AU203">
        <v>34005</v>
      </c>
      <c r="AW203" t="s">
        <v>404</v>
      </c>
      <c r="AX203">
        <v>48811</v>
      </c>
      <c r="AY203" t="s">
        <v>37</v>
      </c>
      <c r="AZ203" t="s">
        <v>38</v>
      </c>
      <c r="BC203" t="s">
        <v>38</v>
      </c>
      <c r="BD203">
        <v>39.942889999999998</v>
      </c>
      <c r="BE203">
        <v>-74.84572</v>
      </c>
      <c r="BF203" t="s">
        <v>39</v>
      </c>
      <c r="BG203" t="s">
        <v>405</v>
      </c>
      <c r="BH203" t="s">
        <v>34</v>
      </c>
      <c r="BI203">
        <v>0</v>
      </c>
      <c r="BJ203" t="s">
        <v>41</v>
      </c>
      <c r="BK203">
        <v>8</v>
      </c>
      <c r="BM203" t="s">
        <v>51</v>
      </c>
      <c r="BN203" t="s">
        <v>52</v>
      </c>
      <c r="BO203">
        <v>0.57453399999999999</v>
      </c>
      <c r="BP203" t="s">
        <v>44</v>
      </c>
      <c r="BQ203">
        <v>9384111</v>
      </c>
      <c r="BT203">
        <v>62626613</v>
      </c>
      <c r="BV203">
        <v>300</v>
      </c>
      <c r="BW203">
        <v>84344914</v>
      </c>
      <c r="BY203">
        <v>2275050012</v>
      </c>
      <c r="BZ203">
        <v>2</v>
      </c>
      <c r="CA203" t="s">
        <v>34</v>
      </c>
      <c r="CB203" t="s">
        <v>90</v>
      </c>
      <c r="CC203">
        <v>34005</v>
      </c>
      <c r="CE203" t="s">
        <v>404</v>
      </c>
      <c r="CF203">
        <v>48811</v>
      </c>
      <c r="CG203" t="s">
        <v>37</v>
      </c>
      <c r="CH203" t="s">
        <v>38</v>
      </c>
      <c r="CK203" t="s">
        <v>38</v>
      </c>
      <c r="CL203">
        <v>39.942889999999998</v>
      </c>
      <c r="CM203">
        <v>-74.84572</v>
      </c>
      <c r="CN203" t="s">
        <v>39</v>
      </c>
      <c r="CO203" t="s">
        <v>405</v>
      </c>
      <c r="CP203" t="s">
        <v>34</v>
      </c>
      <c r="CQ203">
        <v>0</v>
      </c>
      <c r="CR203" t="s">
        <v>41</v>
      </c>
      <c r="CS203">
        <v>8</v>
      </c>
      <c r="CU203" t="s">
        <v>49</v>
      </c>
      <c r="CV203" t="s">
        <v>50</v>
      </c>
      <c r="CW203">
        <v>0.42005900000000002</v>
      </c>
      <c r="CX203" t="s">
        <v>44</v>
      </c>
      <c r="CY203">
        <v>9384111</v>
      </c>
      <c r="DB203">
        <v>62626613</v>
      </c>
      <c r="DD203">
        <v>300</v>
      </c>
      <c r="DE203">
        <v>84344914</v>
      </c>
      <c r="DG203">
        <v>2275050012</v>
      </c>
      <c r="DH203">
        <v>2</v>
      </c>
      <c r="DI203" t="s">
        <v>34</v>
      </c>
      <c r="DJ203" t="s">
        <v>90</v>
      </c>
      <c r="DK203">
        <v>34005</v>
      </c>
      <c r="DM203" t="s">
        <v>404</v>
      </c>
      <c r="DN203">
        <v>48811</v>
      </c>
      <c r="DO203" t="s">
        <v>37</v>
      </c>
      <c r="DP203" t="s">
        <v>38</v>
      </c>
      <c r="DS203" t="s">
        <v>38</v>
      </c>
      <c r="DT203">
        <v>39.942889999999998</v>
      </c>
      <c r="DU203">
        <v>-74.84572</v>
      </c>
      <c r="DV203" t="s">
        <v>39</v>
      </c>
      <c r="DW203" t="s">
        <v>405</v>
      </c>
      <c r="DX203" t="s">
        <v>34</v>
      </c>
      <c r="DY203">
        <v>0</v>
      </c>
      <c r="DZ203" t="s">
        <v>41</v>
      </c>
      <c r="EA203">
        <v>8</v>
      </c>
      <c r="EC203" t="s">
        <v>47</v>
      </c>
      <c r="ED203" t="s">
        <v>48</v>
      </c>
      <c r="EE203">
        <v>0.40997800000000001</v>
      </c>
      <c r="EF203" t="s">
        <v>44</v>
      </c>
      <c r="EG203">
        <v>9384111</v>
      </c>
      <c r="EJ203">
        <v>62626613</v>
      </c>
      <c r="EL203">
        <v>300</v>
      </c>
      <c r="EM203">
        <v>84344914</v>
      </c>
      <c r="EO203">
        <v>2275050012</v>
      </c>
      <c r="EP203">
        <v>2</v>
      </c>
      <c r="EQ203" t="s">
        <v>34</v>
      </c>
      <c r="ER203" t="s">
        <v>90</v>
      </c>
      <c r="ES203">
        <v>34005</v>
      </c>
      <c r="EU203" t="s">
        <v>404</v>
      </c>
      <c r="EV203">
        <v>48811</v>
      </c>
      <c r="EW203" t="s">
        <v>37</v>
      </c>
      <c r="EX203" t="s">
        <v>38</v>
      </c>
      <c r="FA203" t="s">
        <v>38</v>
      </c>
      <c r="FB203">
        <v>39.942889999999998</v>
      </c>
      <c r="FC203">
        <v>-74.84572</v>
      </c>
      <c r="FD203" t="s">
        <v>39</v>
      </c>
      <c r="FE203" t="s">
        <v>405</v>
      </c>
      <c r="FF203" t="s">
        <v>34</v>
      </c>
      <c r="FG203">
        <v>0</v>
      </c>
      <c r="FH203" t="s">
        <v>41</v>
      </c>
      <c r="FI203">
        <v>8</v>
      </c>
      <c r="FK203" t="s">
        <v>45</v>
      </c>
      <c r="FL203" t="s">
        <v>46</v>
      </c>
      <c r="FM203">
        <v>0.13057299999999999</v>
      </c>
      <c r="FN203" t="s">
        <v>44</v>
      </c>
      <c r="FO203">
        <v>9384111</v>
      </c>
      <c r="FR203">
        <v>62626613</v>
      </c>
      <c r="FT203">
        <v>300</v>
      </c>
      <c r="FU203">
        <v>84344914</v>
      </c>
      <c r="FW203">
        <v>2275050012</v>
      </c>
      <c r="FX203">
        <v>2</v>
      </c>
      <c r="FY203" t="s">
        <v>34</v>
      </c>
      <c r="FZ203" t="s">
        <v>90</v>
      </c>
      <c r="GA203">
        <v>34005</v>
      </c>
      <c r="GC203" t="s">
        <v>404</v>
      </c>
      <c r="GD203">
        <v>48811</v>
      </c>
      <c r="GE203" t="s">
        <v>37</v>
      </c>
      <c r="GF203" t="s">
        <v>38</v>
      </c>
      <c r="GI203" t="s">
        <v>38</v>
      </c>
      <c r="GJ203">
        <v>39.942889999999998</v>
      </c>
      <c r="GK203">
        <v>-74.84572</v>
      </c>
      <c r="GL203" t="s">
        <v>39</v>
      </c>
      <c r="GM203" t="s">
        <v>405</v>
      </c>
      <c r="GN203" t="s">
        <v>34</v>
      </c>
      <c r="GO203">
        <v>0</v>
      </c>
      <c r="GP203" t="s">
        <v>41</v>
      </c>
      <c r="GQ203">
        <v>8</v>
      </c>
      <c r="GS203" t="s">
        <v>42</v>
      </c>
      <c r="GT203" t="s">
        <v>43</v>
      </c>
      <c r="GU203">
        <v>1.2236</v>
      </c>
      <c r="GV203" t="s">
        <v>44</v>
      </c>
    </row>
    <row r="204" spans="1:204" x14ac:dyDescent="0.25">
      <c r="A204">
        <v>11070911</v>
      </c>
      <c r="D204">
        <v>60693513</v>
      </c>
      <c r="F204">
        <v>300</v>
      </c>
      <c r="G204">
        <v>77928714</v>
      </c>
      <c r="I204">
        <v>2275050011</v>
      </c>
      <c r="J204">
        <v>2</v>
      </c>
      <c r="K204" t="s">
        <v>34</v>
      </c>
      <c r="L204" t="s">
        <v>90</v>
      </c>
      <c r="M204">
        <v>34005</v>
      </c>
      <c r="O204" t="s">
        <v>193</v>
      </c>
      <c r="P204">
        <v>48811</v>
      </c>
      <c r="Q204" t="s">
        <v>37</v>
      </c>
      <c r="R204" t="s">
        <v>38</v>
      </c>
      <c r="U204" t="s">
        <v>38</v>
      </c>
      <c r="V204">
        <v>39.99</v>
      </c>
      <c r="W204">
        <v>-74.801400000000001</v>
      </c>
      <c r="X204" t="s">
        <v>39</v>
      </c>
      <c r="Y204" t="s">
        <v>194</v>
      </c>
      <c r="Z204" t="s">
        <v>34</v>
      </c>
      <c r="AA204">
        <v>0</v>
      </c>
      <c r="AB204" t="s">
        <v>41</v>
      </c>
      <c r="AC204">
        <v>8</v>
      </c>
      <c r="AE204" t="s">
        <v>53</v>
      </c>
      <c r="AF204" t="s">
        <v>54</v>
      </c>
      <c r="AG204">
        <v>0.108126</v>
      </c>
      <c r="AH204" t="s">
        <v>44</v>
      </c>
      <c r="AI204">
        <v>11070911</v>
      </c>
      <c r="AL204">
        <v>60693513</v>
      </c>
      <c r="AN204">
        <v>300</v>
      </c>
      <c r="AO204">
        <v>77928714</v>
      </c>
      <c r="AQ204">
        <v>2275050011</v>
      </c>
      <c r="AR204">
        <v>2</v>
      </c>
      <c r="AS204" t="s">
        <v>34</v>
      </c>
      <c r="AT204" t="s">
        <v>90</v>
      </c>
      <c r="AU204">
        <v>34005</v>
      </c>
      <c r="AW204" t="s">
        <v>193</v>
      </c>
      <c r="AX204">
        <v>48811</v>
      </c>
      <c r="AY204" t="s">
        <v>37</v>
      </c>
      <c r="AZ204" t="s">
        <v>38</v>
      </c>
      <c r="BC204" t="s">
        <v>38</v>
      </c>
      <c r="BD204">
        <v>39.99</v>
      </c>
      <c r="BE204">
        <v>-74.801400000000001</v>
      </c>
      <c r="BF204" t="s">
        <v>39</v>
      </c>
      <c r="BG204" t="s">
        <v>194</v>
      </c>
      <c r="BH204" t="s">
        <v>34</v>
      </c>
      <c r="BI204">
        <v>0</v>
      </c>
      <c r="BJ204" t="s">
        <v>41</v>
      </c>
      <c r="BK204">
        <v>8</v>
      </c>
      <c r="BM204" t="s">
        <v>51</v>
      </c>
      <c r="BN204" t="s">
        <v>52</v>
      </c>
      <c r="BO204">
        <v>5.8500000000000002E-4</v>
      </c>
      <c r="BP204" t="s">
        <v>44</v>
      </c>
      <c r="BQ204">
        <v>11070911</v>
      </c>
      <c r="BT204">
        <v>60693513</v>
      </c>
      <c r="BV204">
        <v>300</v>
      </c>
      <c r="BW204">
        <v>77928714</v>
      </c>
      <c r="BY204">
        <v>2275050011</v>
      </c>
      <c r="BZ204">
        <v>2</v>
      </c>
      <c r="CA204" t="s">
        <v>34</v>
      </c>
      <c r="CB204" t="s">
        <v>90</v>
      </c>
      <c r="CC204">
        <v>34005</v>
      </c>
      <c r="CE204" t="s">
        <v>193</v>
      </c>
      <c r="CF204">
        <v>48811</v>
      </c>
      <c r="CG204" t="s">
        <v>37</v>
      </c>
      <c r="CH204" t="s">
        <v>38</v>
      </c>
      <c r="CK204" t="s">
        <v>38</v>
      </c>
      <c r="CL204">
        <v>39.99</v>
      </c>
      <c r="CM204">
        <v>-74.801400000000001</v>
      </c>
      <c r="CN204" t="s">
        <v>39</v>
      </c>
      <c r="CO204" t="s">
        <v>194</v>
      </c>
      <c r="CP204" t="s">
        <v>34</v>
      </c>
      <c r="CQ204">
        <v>0</v>
      </c>
      <c r="CR204" t="s">
        <v>41</v>
      </c>
      <c r="CS204">
        <v>8</v>
      </c>
      <c r="CU204" t="s">
        <v>49</v>
      </c>
      <c r="CV204" t="s">
        <v>50</v>
      </c>
      <c r="CW204">
        <v>2.1302999999999999E-3</v>
      </c>
      <c r="CX204" t="s">
        <v>44</v>
      </c>
      <c r="CY204">
        <v>11070911</v>
      </c>
      <c r="DB204">
        <v>60693513</v>
      </c>
      <c r="DD204">
        <v>300</v>
      </c>
      <c r="DE204">
        <v>77928714</v>
      </c>
      <c r="DG204">
        <v>2275050011</v>
      </c>
      <c r="DH204">
        <v>2</v>
      </c>
      <c r="DI204" t="s">
        <v>34</v>
      </c>
      <c r="DJ204" t="s">
        <v>90</v>
      </c>
      <c r="DK204">
        <v>34005</v>
      </c>
      <c r="DM204" t="s">
        <v>193</v>
      </c>
      <c r="DN204">
        <v>48811</v>
      </c>
      <c r="DO204" t="s">
        <v>37</v>
      </c>
      <c r="DP204" t="s">
        <v>38</v>
      </c>
      <c r="DS204" t="s">
        <v>38</v>
      </c>
      <c r="DT204">
        <v>39.99</v>
      </c>
      <c r="DU204">
        <v>-74.801400000000001</v>
      </c>
      <c r="DV204" t="s">
        <v>39</v>
      </c>
      <c r="DW204" t="s">
        <v>194</v>
      </c>
      <c r="DX204" t="s">
        <v>34</v>
      </c>
      <c r="DY204">
        <v>0</v>
      </c>
      <c r="DZ204" t="s">
        <v>41</v>
      </c>
      <c r="EA204">
        <v>8</v>
      </c>
      <c r="EC204" t="s">
        <v>47</v>
      </c>
      <c r="ED204" t="s">
        <v>48</v>
      </c>
      <c r="EE204">
        <v>1.4699100000000001E-3</v>
      </c>
      <c r="EF204" t="s">
        <v>44</v>
      </c>
      <c r="EG204">
        <v>11070911</v>
      </c>
      <c r="EJ204">
        <v>60693513</v>
      </c>
      <c r="EL204">
        <v>300</v>
      </c>
      <c r="EM204">
        <v>77928714</v>
      </c>
      <c r="EO204">
        <v>2275050011</v>
      </c>
      <c r="EP204">
        <v>2</v>
      </c>
      <c r="EQ204" t="s">
        <v>34</v>
      </c>
      <c r="ER204" t="s">
        <v>90</v>
      </c>
      <c r="ES204">
        <v>34005</v>
      </c>
      <c r="EU204" t="s">
        <v>193</v>
      </c>
      <c r="EV204">
        <v>48811</v>
      </c>
      <c r="EW204" t="s">
        <v>37</v>
      </c>
      <c r="EX204" t="s">
        <v>38</v>
      </c>
      <c r="FA204" t="s">
        <v>38</v>
      </c>
      <c r="FB204">
        <v>39.99</v>
      </c>
      <c r="FC204">
        <v>-74.801400000000001</v>
      </c>
      <c r="FD204" t="s">
        <v>39</v>
      </c>
      <c r="FE204" t="s">
        <v>194</v>
      </c>
      <c r="FF204" t="s">
        <v>34</v>
      </c>
      <c r="FG204">
        <v>0</v>
      </c>
      <c r="FH204" t="s">
        <v>41</v>
      </c>
      <c r="FI204">
        <v>8</v>
      </c>
      <c r="FK204" t="s">
        <v>45</v>
      </c>
      <c r="FL204" t="s">
        <v>46</v>
      </c>
      <c r="FM204">
        <v>9.0000000000000006E-5</v>
      </c>
      <c r="FN204" t="s">
        <v>44</v>
      </c>
      <c r="FO204">
        <v>11070911</v>
      </c>
      <c r="FR204">
        <v>60693513</v>
      </c>
      <c r="FT204">
        <v>300</v>
      </c>
      <c r="FU204">
        <v>77928714</v>
      </c>
      <c r="FW204">
        <v>2275050011</v>
      </c>
      <c r="FX204">
        <v>2</v>
      </c>
      <c r="FY204" t="s">
        <v>34</v>
      </c>
      <c r="FZ204" t="s">
        <v>90</v>
      </c>
      <c r="GA204">
        <v>34005</v>
      </c>
      <c r="GC204" t="s">
        <v>193</v>
      </c>
      <c r="GD204">
        <v>48811</v>
      </c>
      <c r="GE204" t="s">
        <v>37</v>
      </c>
      <c r="GF204" t="s">
        <v>38</v>
      </c>
      <c r="GI204" t="s">
        <v>38</v>
      </c>
      <c r="GJ204">
        <v>39.99</v>
      </c>
      <c r="GK204">
        <v>-74.801400000000001</v>
      </c>
      <c r="GL204" t="s">
        <v>39</v>
      </c>
      <c r="GM204" t="s">
        <v>194</v>
      </c>
      <c r="GN204" t="s">
        <v>34</v>
      </c>
      <c r="GO204">
        <v>0</v>
      </c>
      <c r="GP204" t="s">
        <v>41</v>
      </c>
      <c r="GQ204">
        <v>8</v>
      </c>
      <c r="GS204" t="s">
        <v>42</v>
      </c>
      <c r="GT204" t="s">
        <v>43</v>
      </c>
      <c r="GU204">
        <v>1.3542700000000001E-3</v>
      </c>
      <c r="GV204" t="s">
        <v>44</v>
      </c>
    </row>
    <row r="205" spans="1:204" x14ac:dyDescent="0.25">
      <c r="A205">
        <v>11070911</v>
      </c>
      <c r="D205">
        <v>60693513</v>
      </c>
      <c r="F205">
        <v>300</v>
      </c>
      <c r="G205">
        <v>77928814</v>
      </c>
      <c r="I205">
        <v>2275050012</v>
      </c>
      <c r="J205">
        <v>2</v>
      </c>
      <c r="K205" t="s">
        <v>34</v>
      </c>
      <c r="L205" t="s">
        <v>90</v>
      </c>
      <c r="M205">
        <v>34005</v>
      </c>
      <c r="O205" t="s">
        <v>193</v>
      </c>
      <c r="P205">
        <v>48811</v>
      </c>
      <c r="Q205" t="s">
        <v>37</v>
      </c>
      <c r="R205" t="s">
        <v>38</v>
      </c>
      <c r="U205" t="s">
        <v>38</v>
      </c>
      <c r="V205">
        <v>39.99</v>
      </c>
      <c r="W205">
        <v>-74.801400000000001</v>
      </c>
      <c r="X205" t="s">
        <v>39</v>
      </c>
      <c r="Y205" t="s">
        <v>194</v>
      </c>
      <c r="Z205" t="s">
        <v>34</v>
      </c>
      <c r="AA205">
        <v>0</v>
      </c>
      <c r="AB205" t="s">
        <v>41</v>
      </c>
      <c r="AC205">
        <v>8</v>
      </c>
      <c r="AE205" t="s">
        <v>53</v>
      </c>
      <c r="AF205" t="s">
        <v>54</v>
      </c>
      <c r="AG205">
        <v>0.15802099999999999</v>
      </c>
      <c r="AH205" t="s">
        <v>44</v>
      </c>
      <c r="AI205">
        <v>11070911</v>
      </c>
      <c r="AL205">
        <v>60693513</v>
      </c>
      <c r="AN205">
        <v>300</v>
      </c>
      <c r="AO205">
        <v>77928814</v>
      </c>
      <c r="AQ205">
        <v>2275050012</v>
      </c>
      <c r="AR205">
        <v>2</v>
      </c>
      <c r="AS205" t="s">
        <v>34</v>
      </c>
      <c r="AT205" t="s">
        <v>90</v>
      </c>
      <c r="AU205">
        <v>34005</v>
      </c>
      <c r="AW205" t="s">
        <v>193</v>
      </c>
      <c r="AX205">
        <v>48811</v>
      </c>
      <c r="AY205" t="s">
        <v>37</v>
      </c>
      <c r="AZ205" t="s">
        <v>38</v>
      </c>
      <c r="BC205" t="s">
        <v>38</v>
      </c>
      <c r="BD205">
        <v>39.99</v>
      </c>
      <c r="BE205">
        <v>-74.801400000000001</v>
      </c>
      <c r="BF205" t="s">
        <v>39</v>
      </c>
      <c r="BG205" t="s">
        <v>194</v>
      </c>
      <c r="BH205" t="s">
        <v>34</v>
      </c>
      <c r="BI205">
        <v>0</v>
      </c>
      <c r="BJ205" t="s">
        <v>41</v>
      </c>
      <c r="BK205">
        <v>8</v>
      </c>
      <c r="BM205" t="s">
        <v>51</v>
      </c>
      <c r="BN205" t="s">
        <v>52</v>
      </c>
      <c r="BO205">
        <v>5.3417999999999998E-3</v>
      </c>
      <c r="BP205" t="s">
        <v>44</v>
      </c>
      <c r="BQ205">
        <v>11070911</v>
      </c>
      <c r="BT205">
        <v>60693513</v>
      </c>
      <c r="BV205">
        <v>300</v>
      </c>
      <c r="BW205">
        <v>77928814</v>
      </c>
      <c r="BY205">
        <v>2275050012</v>
      </c>
      <c r="BZ205">
        <v>2</v>
      </c>
      <c r="CA205" t="s">
        <v>34</v>
      </c>
      <c r="CB205" t="s">
        <v>90</v>
      </c>
      <c r="CC205">
        <v>34005</v>
      </c>
      <c r="CE205" t="s">
        <v>193</v>
      </c>
      <c r="CF205">
        <v>48811</v>
      </c>
      <c r="CG205" t="s">
        <v>37</v>
      </c>
      <c r="CH205" t="s">
        <v>38</v>
      </c>
      <c r="CK205" t="s">
        <v>38</v>
      </c>
      <c r="CL205">
        <v>39.99</v>
      </c>
      <c r="CM205">
        <v>-74.801400000000001</v>
      </c>
      <c r="CN205" t="s">
        <v>39</v>
      </c>
      <c r="CO205" t="s">
        <v>194</v>
      </c>
      <c r="CP205" t="s">
        <v>34</v>
      </c>
      <c r="CQ205">
        <v>0</v>
      </c>
      <c r="CR205" t="s">
        <v>41</v>
      </c>
      <c r="CS205">
        <v>8</v>
      </c>
      <c r="CU205" t="s">
        <v>49</v>
      </c>
      <c r="CV205" t="s">
        <v>50</v>
      </c>
      <c r="CW205">
        <v>3.9055499999999998E-3</v>
      </c>
      <c r="CX205" t="s">
        <v>44</v>
      </c>
      <c r="CY205">
        <v>11070911</v>
      </c>
      <c r="DB205">
        <v>60693513</v>
      </c>
      <c r="DD205">
        <v>300</v>
      </c>
      <c r="DE205">
        <v>77928814</v>
      </c>
      <c r="DG205">
        <v>2275050012</v>
      </c>
      <c r="DH205">
        <v>2</v>
      </c>
      <c r="DI205" t="s">
        <v>34</v>
      </c>
      <c r="DJ205" t="s">
        <v>90</v>
      </c>
      <c r="DK205">
        <v>34005</v>
      </c>
      <c r="DM205" t="s">
        <v>193</v>
      </c>
      <c r="DN205">
        <v>48811</v>
      </c>
      <c r="DO205" t="s">
        <v>37</v>
      </c>
      <c r="DP205" t="s">
        <v>38</v>
      </c>
      <c r="DS205" t="s">
        <v>38</v>
      </c>
      <c r="DT205">
        <v>39.99</v>
      </c>
      <c r="DU205">
        <v>-74.801400000000001</v>
      </c>
      <c r="DV205" t="s">
        <v>39</v>
      </c>
      <c r="DW205" t="s">
        <v>194</v>
      </c>
      <c r="DX205" t="s">
        <v>34</v>
      </c>
      <c r="DY205">
        <v>0</v>
      </c>
      <c r="DZ205" t="s">
        <v>41</v>
      </c>
      <c r="EA205">
        <v>8</v>
      </c>
      <c r="EC205" t="s">
        <v>47</v>
      </c>
      <c r="ED205" t="s">
        <v>48</v>
      </c>
      <c r="EE205">
        <v>3.8118200000000001E-3</v>
      </c>
      <c r="EF205" t="s">
        <v>44</v>
      </c>
      <c r="EG205">
        <v>11070911</v>
      </c>
      <c r="EJ205">
        <v>60693513</v>
      </c>
      <c r="EL205">
        <v>300</v>
      </c>
      <c r="EM205">
        <v>77928814</v>
      </c>
      <c r="EO205">
        <v>2275050012</v>
      </c>
      <c r="EP205">
        <v>2</v>
      </c>
      <c r="EQ205" t="s">
        <v>34</v>
      </c>
      <c r="ER205" t="s">
        <v>90</v>
      </c>
      <c r="ES205">
        <v>34005</v>
      </c>
      <c r="EU205" t="s">
        <v>193</v>
      </c>
      <c r="EV205">
        <v>48811</v>
      </c>
      <c r="EW205" t="s">
        <v>37</v>
      </c>
      <c r="EX205" t="s">
        <v>38</v>
      </c>
      <c r="FA205" t="s">
        <v>38</v>
      </c>
      <c r="FB205">
        <v>39.99</v>
      </c>
      <c r="FC205">
        <v>-74.801400000000001</v>
      </c>
      <c r="FD205" t="s">
        <v>39</v>
      </c>
      <c r="FE205" t="s">
        <v>194</v>
      </c>
      <c r="FF205" t="s">
        <v>34</v>
      </c>
      <c r="FG205">
        <v>0</v>
      </c>
      <c r="FH205" t="s">
        <v>41</v>
      </c>
      <c r="FI205">
        <v>8</v>
      </c>
      <c r="FK205" t="s">
        <v>45</v>
      </c>
      <c r="FL205" t="s">
        <v>46</v>
      </c>
      <c r="FM205">
        <v>1.2140199999999999E-3</v>
      </c>
      <c r="FN205" t="s">
        <v>44</v>
      </c>
      <c r="FO205">
        <v>11070911</v>
      </c>
      <c r="FR205">
        <v>60693513</v>
      </c>
      <c r="FT205">
        <v>300</v>
      </c>
      <c r="FU205">
        <v>77928814</v>
      </c>
      <c r="FW205">
        <v>2275050012</v>
      </c>
      <c r="FX205">
        <v>2</v>
      </c>
      <c r="FY205" t="s">
        <v>34</v>
      </c>
      <c r="FZ205" t="s">
        <v>90</v>
      </c>
      <c r="GA205">
        <v>34005</v>
      </c>
      <c r="GC205" t="s">
        <v>193</v>
      </c>
      <c r="GD205">
        <v>48811</v>
      </c>
      <c r="GE205" t="s">
        <v>37</v>
      </c>
      <c r="GF205" t="s">
        <v>38</v>
      </c>
      <c r="GI205" t="s">
        <v>38</v>
      </c>
      <c r="GJ205">
        <v>39.99</v>
      </c>
      <c r="GK205">
        <v>-74.801400000000001</v>
      </c>
      <c r="GL205" t="s">
        <v>39</v>
      </c>
      <c r="GM205" t="s">
        <v>194</v>
      </c>
      <c r="GN205" t="s">
        <v>34</v>
      </c>
      <c r="GO205">
        <v>0</v>
      </c>
      <c r="GP205" t="s">
        <v>41</v>
      </c>
      <c r="GQ205">
        <v>8</v>
      </c>
      <c r="GS205" t="s">
        <v>42</v>
      </c>
      <c r="GT205" t="s">
        <v>43</v>
      </c>
      <c r="GU205">
        <v>1.1376499999999999E-2</v>
      </c>
      <c r="GV205" t="s">
        <v>44</v>
      </c>
    </row>
    <row r="206" spans="1:204" x14ac:dyDescent="0.25">
      <c r="A206">
        <v>11395911</v>
      </c>
      <c r="D206">
        <v>61749513</v>
      </c>
      <c r="F206">
        <v>300</v>
      </c>
      <c r="G206">
        <v>80025114</v>
      </c>
      <c r="I206">
        <v>2275050011</v>
      </c>
      <c r="J206">
        <v>2</v>
      </c>
      <c r="K206" t="s">
        <v>34</v>
      </c>
      <c r="L206" t="s">
        <v>90</v>
      </c>
      <c r="M206">
        <v>34005</v>
      </c>
      <c r="O206" t="s">
        <v>141</v>
      </c>
      <c r="P206">
        <v>48811</v>
      </c>
      <c r="Q206" t="s">
        <v>37</v>
      </c>
      <c r="R206" t="s">
        <v>38</v>
      </c>
      <c r="U206" t="s">
        <v>38</v>
      </c>
      <c r="V206">
        <v>39.713299999999997</v>
      </c>
      <c r="W206">
        <v>-74.400000000000006</v>
      </c>
      <c r="X206" t="s">
        <v>39</v>
      </c>
      <c r="Y206" t="s">
        <v>142</v>
      </c>
      <c r="Z206" t="s">
        <v>34</v>
      </c>
      <c r="AA206">
        <v>0</v>
      </c>
      <c r="AB206" t="s">
        <v>41</v>
      </c>
      <c r="AC206">
        <v>8</v>
      </c>
      <c r="AE206" t="s">
        <v>53</v>
      </c>
      <c r="AF206" t="s">
        <v>54</v>
      </c>
      <c r="AG206">
        <v>6.0070000000000002E-3</v>
      </c>
      <c r="AH206" t="s">
        <v>44</v>
      </c>
      <c r="AI206">
        <v>11395911</v>
      </c>
      <c r="AL206">
        <v>61749513</v>
      </c>
      <c r="AN206">
        <v>300</v>
      </c>
      <c r="AO206">
        <v>80025114</v>
      </c>
      <c r="AQ206">
        <v>2275050011</v>
      </c>
      <c r="AR206">
        <v>2</v>
      </c>
      <c r="AS206" t="s">
        <v>34</v>
      </c>
      <c r="AT206" t="s">
        <v>90</v>
      </c>
      <c r="AU206">
        <v>34005</v>
      </c>
      <c r="AW206" t="s">
        <v>141</v>
      </c>
      <c r="AX206">
        <v>48811</v>
      </c>
      <c r="AY206" t="s">
        <v>37</v>
      </c>
      <c r="AZ206" t="s">
        <v>38</v>
      </c>
      <c r="BC206" t="s">
        <v>38</v>
      </c>
      <c r="BD206">
        <v>39.713299999999997</v>
      </c>
      <c r="BE206">
        <v>-74.400000000000006</v>
      </c>
      <c r="BF206" t="s">
        <v>39</v>
      </c>
      <c r="BG206" t="s">
        <v>142</v>
      </c>
      <c r="BH206" t="s">
        <v>34</v>
      </c>
      <c r="BI206">
        <v>0</v>
      </c>
      <c r="BJ206" t="s">
        <v>41</v>
      </c>
      <c r="BK206">
        <v>8</v>
      </c>
      <c r="BM206" t="s">
        <v>51</v>
      </c>
      <c r="BN206" t="s">
        <v>52</v>
      </c>
      <c r="BO206">
        <v>3.2499999999999997E-5</v>
      </c>
      <c r="BP206" t="s">
        <v>44</v>
      </c>
      <c r="BQ206">
        <v>11395911</v>
      </c>
      <c r="BT206">
        <v>61749513</v>
      </c>
      <c r="BV206">
        <v>300</v>
      </c>
      <c r="BW206">
        <v>80025114</v>
      </c>
      <c r="BY206">
        <v>2275050011</v>
      </c>
      <c r="BZ206">
        <v>2</v>
      </c>
      <c r="CA206" t="s">
        <v>34</v>
      </c>
      <c r="CB206" t="s">
        <v>90</v>
      </c>
      <c r="CC206">
        <v>34005</v>
      </c>
      <c r="CE206" t="s">
        <v>141</v>
      </c>
      <c r="CF206">
        <v>48811</v>
      </c>
      <c r="CG206" t="s">
        <v>37</v>
      </c>
      <c r="CH206" t="s">
        <v>38</v>
      </c>
      <c r="CK206" t="s">
        <v>38</v>
      </c>
      <c r="CL206">
        <v>39.713299999999997</v>
      </c>
      <c r="CM206">
        <v>-74.400000000000006</v>
      </c>
      <c r="CN206" t="s">
        <v>39</v>
      </c>
      <c r="CO206" t="s">
        <v>142</v>
      </c>
      <c r="CP206" t="s">
        <v>34</v>
      </c>
      <c r="CQ206">
        <v>0</v>
      </c>
      <c r="CR206" t="s">
        <v>41</v>
      </c>
      <c r="CS206">
        <v>8</v>
      </c>
      <c r="CU206" t="s">
        <v>49</v>
      </c>
      <c r="CV206" t="s">
        <v>50</v>
      </c>
      <c r="CW206">
        <v>1.1835E-4</v>
      </c>
      <c r="CX206" t="s">
        <v>44</v>
      </c>
      <c r="CY206">
        <v>11395911</v>
      </c>
      <c r="DB206">
        <v>61749513</v>
      </c>
      <c r="DD206">
        <v>300</v>
      </c>
      <c r="DE206">
        <v>80025114</v>
      </c>
      <c r="DG206">
        <v>2275050011</v>
      </c>
      <c r="DH206">
        <v>2</v>
      </c>
      <c r="DI206" t="s">
        <v>34</v>
      </c>
      <c r="DJ206" t="s">
        <v>90</v>
      </c>
      <c r="DK206">
        <v>34005</v>
      </c>
      <c r="DM206" t="s">
        <v>141</v>
      </c>
      <c r="DN206">
        <v>48811</v>
      </c>
      <c r="DO206" t="s">
        <v>37</v>
      </c>
      <c r="DP206" t="s">
        <v>38</v>
      </c>
      <c r="DS206" t="s">
        <v>38</v>
      </c>
      <c r="DT206">
        <v>39.713299999999997</v>
      </c>
      <c r="DU206">
        <v>-74.400000000000006</v>
      </c>
      <c r="DV206" t="s">
        <v>39</v>
      </c>
      <c r="DW206" t="s">
        <v>142</v>
      </c>
      <c r="DX206" t="s">
        <v>34</v>
      </c>
      <c r="DY206">
        <v>0</v>
      </c>
      <c r="DZ206" t="s">
        <v>41</v>
      </c>
      <c r="EA206">
        <v>8</v>
      </c>
      <c r="EC206" t="s">
        <v>47</v>
      </c>
      <c r="ED206" t="s">
        <v>48</v>
      </c>
      <c r="EE206">
        <v>8.1661499999999997E-5</v>
      </c>
      <c r="EF206" t="s">
        <v>44</v>
      </c>
      <c r="EG206">
        <v>11395911</v>
      </c>
      <c r="EJ206">
        <v>61749513</v>
      </c>
      <c r="EL206">
        <v>300</v>
      </c>
      <c r="EM206">
        <v>80025114</v>
      </c>
      <c r="EO206">
        <v>2275050011</v>
      </c>
      <c r="EP206">
        <v>2</v>
      </c>
      <c r="EQ206" t="s">
        <v>34</v>
      </c>
      <c r="ER206" t="s">
        <v>90</v>
      </c>
      <c r="ES206">
        <v>34005</v>
      </c>
      <c r="EU206" t="s">
        <v>141</v>
      </c>
      <c r="EV206">
        <v>48811</v>
      </c>
      <c r="EW206" t="s">
        <v>37</v>
      </c>
      <c r="EX206" t="s">
        <v>38</v>
      </c>
      <c r="FA206" t="s">
        <v>38</v>
      </c>
      <c r="FB206">
        <v>39.713299999999997</v>
      </c>
      <c r="FC206">
        <v>-74.400000000000006</v>
      </c>
      <c r="FD206" t="s">
        <v>39</v>
      </c>
      <c r="FE206" t="s">
        <v>142</v>
      </c>
      <c r="FF206" t="s">
        <v>34</v>
      </c>
      <c r="FG206">
        <v>0</v>
      </c>
      <c r="FH206" t="s">
        <v>41</v>
      </c>
      <c r="FI206">
        <v>8</v>
      </c>
      <c r="FK206" t="s">
        <v>45</v>
      </c>
      <c r="FL206" t="s">
        <v>46</v>
      </c>
      <c r="FM206">
        <v>5.0000000000000004E-6</v>
      </c>
      <c r="FN206" t="s">
        <v>44</v>
      </c>
      <c r="FO206">
        <v>11395911</v>
      </c>
      <c r="FR206">
        <v>61749513</v>
      </c>
      <c r="FT206">
        <v>300</v>
      </c>
      <c r="FU206">
        <v>80025114</v>
      </c>
      <c r="FW206">
        <v>2275050011</v>
      </c>
      <c r="FX206">
        <v>2</v>
      </c>
      <c r="FY206" t="s">
        <v>34</v>
      </c>
      <c r="FZ206" t="s">
        <v>90</v>
      </c>
      <c r="GA206">
        <v>34005</v>
      </c>
      <c r="GC206" t="s">
        <v>141</v>
      </c>
      <c r="GD206">
        <v>48811</v>
      </c>
      <c r="GE206" t="s">
        <v>37</v>
      </c>
      <c r="GF206" t="s">
        <v>38</v>
      </c>
      <c r="GI206" t="s">
        <v>38</v>
      </c>
      <c r="GJ206">
        <v>39.713299999999997</v>
      </c>
      <c r="GK206">
        <v>-74.400000000000006</v>
      </c>
      <c r="GL206" t="s">
        <v>39</v>
      </c>
      <c r="GM206" t="s">
        <v>142</v>
      </c>
      <c r="GN206" t="s">
        <v>34</v>
      </c>
      <c r="GO206">
        <v>0</v>
      </c>
      <c r="GP206" t="s">
        <v>41</v>
      </c>
      <c r="GQ206">
        <v>8</v>
      </c>
      <c r="GS206" t="s">
        <v>42</v>
      </c>
      <c r="GT206" t="s">
        <v>43</v>
      </c>
      <c r="GU206">
        <v>7.5236999999999998E-5</v>
      </c>
      <c r="GV206" t="s">
        <v>44</v>
      </c>
    </row>
    <row r="207" spans="1:204" x14ac:dyDescent="0.25">
      <c r="A207">
        <v>12396011</v>
      </c>
      <c r="D207">
        <v>61582713</v>
      </c>
      <c r="F207">
        <v>300</v>
      </c>
      <c r="G207">
        <v>79695714</v>
      </c>
      <c r="I207">
        <v>2275050011</v>
      </c>
      <c r="J207">
        <v>2</v>
      </c>
      <c r="K207" t="s">
        <v>34</v>
      </c>
      <c r="L207" t="s">
        <v>90</v>
      </c>
      <c r="M207">
        <v>34005</v>
      </c>
      <c r="O207" t="s">
        <v>271</v>
      </c>
      <c r="P207">
        <v>48811</v>
      </c>
      <c r="Q207" t="s">
        <v>37</v>
      </c>
      <c r="R207" t="s">
        <v>38</v>
      </c>
      <c r="U207" t="s">
        <v>38</v>
      </c>
      <c r="V207">
        <v>39.9283</v>
      </c>
      <c r="W207">
        <v>-74.762200000000007</v>
      </c>
      <c r="X207" t="s">
        <v>39</v>
      </c>
      <c r="Y207" t="s">
        <v>272</v>
      </c>
      <c r="Z207" t="s">
        <v>34</v>
      </c>
      <c r="AA207">
        <v>0</v>
      </c>
      <c r="AB207" t="s">
        <v>41</v>
      </c>
      <c r="AC207">
        <v>8</v>
      </c>
      <c r="AE207" t="s">
        <v>53</v>
      </c>
      <c r="AF207" t="s">
        <v>54</v>
      </c>
      <c r="AG207">
        <v>0.108126</v>
      </c>
      <c r="AH207" t="s">
        <v>44</v>
      </c>
      <c r="AI207">
        <v>12396011</v>
      </c>
      <c r="AL207">
        <v>61582713</v>
      </c>
      <c r="AN207">
        <v>300</v>
      </c>
      <c r="AO207">
        <v>79695714</v>
      </c>
      <c r="AQ207">
        <v>2275050011</v>
      </c>
      <c r="AR207">
        <v>2</v>
      </c>
      <c r="AS207" t="s">
        <v>34</v>
      </c>
      <c r="AT207" t="s">
        <v>90</v>
      </c>
      <c r="AU207">
        <v>34005</v>
      </c>
      <c r="AW207" t="s">
        <v>271</v>
      </c>
      <c r="AX207">
        <v>48811</v>
      </c>
      <c r="AY207" t="s">
        <v>37</v>
      </c>
      <c r="AZ207" t="s">
        <v>38</v>
      </c>
      <c r="BC207" t="s">
        <v>38</v>
      </c>
      <c r="BD207">
        <v>39.9283</v>
      </c>
      <c r="BE207">
        <v>-74.762200000000007</v>
      </c>
      <c r="BF207" t="s">
        <v>39</v>
      </c>
      <c r="BG207" t="s">
        <v>272</v>
      </c>
      <c r="BH207" t="s">
        <v>34</v>
      </c>
      <c r="BI207">
        <v>0</v>
      </c>
      <c r="BJ207" t="s">
        <v>41</v>
      </c>
      <c r="BK207">
        <v>8</v>
      </c>
      <c r="BM207" t="s">
        <v>51</v>
      </c>
      <c r="BN207" t="s">
        <v>52</v>
      </c>
      <c r="BO207">
        <v>5.8500000000000002E-4</v>
      </c>
      <c r="BP207" t="s">
        <v>44</v>
      </c>
      <c r="BQ207">
        <v>12396011</v>
      </c>
      <c r="BT207">
        <v>61582713</v>
      </c>
      <c r="BV207">
        <v>300</v>
      </c>
      <c r="BW207">
        <v>79695714</v>
      </c>
      <c r="BY207">
        <v>2275050011</v>
      </c>
      <c r="BZ207">
        <v>2</v>
      </c>
      <c r="CA207" t="s">
        <v>34</v>
      </c>
      <c r="CB207" t="s">
        <v>90</v>
      </c>
      <c r="CC207">
        <v>34005</v>
      </c>
      <c r="CE207" t="s">
        <v>271</v>
      </c>
      <c r="CF207">
        <v>48811</v>
      </c>
      <c r="CG207" t="s">
        <v>37</v>
      </c>
      <c r="CH207" t="s">
        <v>38</v>
      </c>
      <c r="CK207" t="s">
        <v>38</v>
      </c>
      <c r="CL207">
        <v>39.9283</v>
      </c>
      <c r="CM207">
        <v>-74.762200000000007</v>
      </c>
      <c r="CN207" t="s">
        <v>39</v>
      </c>
      <c r="CO207" t="s">
        <v>272</v>
      </c>
      <c r="CP207" t="s">
        <v>34</v>
      </c>
      <c r="CQ207">
        <v>0</v>
      </c>
      <c r="CR207" t="s">
        <v>41</v>
      </c>
      <c r="CS207">
        <v>8</v>
      </c>
      <c r="CU207" t="s">
        <v>49</v>
      </c>
      <c r="CV207" t="s">
        <v>50</v>
      </c>
      <c r="CW207">
        <v>2.1302999999999999E-3</v>
      </c>
      <c r="CX207" t="s">
        <v>44</v>
      </c>
      <c r="CY207">
        <v>12396011</v>
      </c>
      <c r="DB207">
        <v>61582713</v>
      </c>
      <c r="DD207">
        <v>300</v>
      </c>
      <c r="DE207">
        <v>79695714</v>
      </c>
      <c r="DG207">
        <v>2275050011</v>
      </c>
      <c r="DH207">
        <v>2</v>
      </c>
      <c r="DI207" t="s">
        <v>34</v>
      </c>
      <c r="DJ207" t="s">
        <v>90</v>
      </c>
      <c r="DK207">
        <v>34005</v>
      </c>
      <c r="DM207" t="s">
        <v>271</v>
      </c>
      <c r="DN207">
        <v>48811</v>
      </c>
      <c r="DO207" t="s">
        <v>37</v>
      </c>
      <c r="DP207" t="s">
        <v>38</v>
      </c>
      <c r="DS207" t="s">
        <v>38</v>
      </c>
      <c r="DT207">
        <v>39.9283</v>
      </c>
      <c r="DU207">
        <v>-74.762200000000007</v>
      </c>
      <c r="DV207" t="s">
        <v>39</v>
      </c>
      <c r="DW207" t="s">
        <v>272</v>
      </c>
      <c r="DX207" t="s">
        <v>34</v>
      </c>
      <c r="DY207">
        <v>0</v>
      </c>
      <c r="DZ207" t="s">
        <v>41</v>
      </c>
      <c r="EA207">
        <v>8</v>
      </c>
      <c r="EC207" t="s">
        <v>47</v>
      </c>
      <c r="ED207" t="s">
        <v>48</v>
      </c>
      <c r="EE207">
        <v>1.4699100000000001E-3</v>
      </c>
      <c r="EF207" t="s">
        <v>44</v>
      </c>
      <c r="EG207">
        <v>12396011</v>
      </c>
      <c r="EJ207">
        <v>61582713</v>
      </c>
      <c r="EL207">
        <v>300</v>
      </c>
      <c r="EM207">
        <v>79695714</v>
      </c>
      <c r="EO207">
        <v>2275050011</v>
      </c>
      <c r="EP207">
        <v>2</v>
      </c>
      <c r="EQ207" t="s">
        <v>34</v>
      </c>
      <c r="ER207" t="s">
        <v>90</v>
      </c>
      <c r="ES207">
        <v>34005</v>
      </c>
      <c r="EU207" t="s">
        <v>271</v>
      </c>
      <c r="EV207">
        <v>48811</v>
      </c>
      <c r="EW207" t="s">
        <v>37</v>
      </c>
      <c r="EX207" t="s">
        <v>38</v>
      </c>
      <c r="FA207" t="s">
        <v>38</v>
      </c>
      <c r="FB207">
        <v>39.9283</v>
      </c>
      <c r="FC207">
        <v>-74.762200000000007</v>
      </c>
      <c r="FD207" t="s">
        <v>39</v>
      </c>
      <c r="FE207" t="s">
        <v>272</v>
      </c>
      <c r="FF207" t="s">
        <v>34</v>
      </c>
      <c r="FG207">
        <v>0</v>
      </c>
      <c r="FH207" t="s">
        <v>41</v>
      </c>
      <c r="FI207">
        <v>8</v>
      </c>
      <c r="FK207" t="s">
        <v>45</v>
      </c>
      <c r="FL207" t="s">
        <v>46</v>
      </c>
      <c r="FM207">
        <v>9.0000000000000006E-5</v>
      </c>
      <c r="FN207" t="s">
        <v>44</v>
      </c>
      <c r="FO207">
        <v>12396011</v>
      </c>
      <c r="FR207">
        <v>61582713</v>
      </c>
      <c r="FT207">
        <v>300</v>
      </c>
      <c r="FU207">
        <v>79695714</v>
      </c>
      <c r="FW207">
        <v>2275050011</v>
      </c>
      <c r="FX207">
        <v>2</v>
      </c>
      <c r="FY207" t="s">
        <v>34</v>
      </c>
      <c r="FZ207" t="s">
        <v>90</v>
      </c>
      <c r="GA207">
        <v>34005</v>
      </c>
      <c r="GC207" t="s">
        <v>271</v>
      </c>
      <c r="GD207">
        <v>48811</v>
      </c>
      <c r="GE207" t="s">
        <v>37</v>
      </c>
      <c r="GF207" t="s">
        <v>38</v>
      </c>
      <c r="GI207" t="s">
        <v>38</v>
      </c>
      <c r="GJ207">
        <v>39.9283</v>
      </c>
      <c r="GK207">
        <v>-74.762200000000007</v>
      </c>
      <c r="GL207" t="s">
        <v>39</v>
      </c>
      <c r="GM207" t="s">
        <v>272</v>
      </c>
      <c r="GN207" t="s">
        <v>34</v>
      </c>
      <c r="GO207">
        <v>0</v>
      </c>
      <c r="GP207" t="s">
        <v>41</v>
      </c>
      <c r="GQ207">
        <v>8</v>
      </c>
      <c r="GS207" t="s">
        <v>42</v>
      </c>
      <c r="GT207" t="s">
        <v>43</v>
      </c>
      <c r="GU207">
        <v>1.3542700000000001E-3</v>
      </c>
      <c r="GV207" t="s">
        <v>44</v>
      </c>
    </row>
    <row r="208" spans="1:204" x14ac:dyDescent="0.25">
      <c r="A208">
        <v>12396011</v>
      </c>
      <c r="D208">
        <v>61582713</v>
      </c>
      <c r="F208">
        <v>300</v>
      </c>
      <c r="G208">
        <v>79695814</v>
      </c>
      <c r="I208">
        <v>2275050012</v>
      </c>
      <c r="J208">
        <v>2</v>
      </c>
      <c r="K208" t="s">
        <v>34</v>
      </c>
      <c r="L208" t="s">
        <v>90</v>
      </c>
      <c r="M208">
        <v>34005</v>
      </c>
      <c r="O208" t="s">
        <v>271</v>
      </c>
      <c r="P208">
        <v>48811</v>
      </c>
      <c r="Q208" t="s">
        <v>37</v>
      </c>
      <c r="R208" t="s">
        <v>38</v>
      </c>
      <c r="U208" t="s">
        <v>38</v>
      </c>
      <c r="V208">
        <v>39.9283</v>
      </c>
      <c r="W208">
        <v>-74.762200000000007</v>
      </c>
      <c r="X208" t="s">
        <v>39</v>
      </c>
      <c r="Y208" t="s">
        <v>272</v>
      </c>
      <c r="Z208" t="s">
        <v>34</v>
      </c>
      <c r="AA208">
        <v>0</v>
      </c>
      <c r="AB208" t="s">
        <v>41</v>
      </c>
      <c r="AC208">
        <v>8</v>
      </c>
      <c r="AE208" t="s">
        <v>53</v>
      </c>
      <c r="AF208" t="s">
        <v>54</v>
      </c>
      <c r="AG208">
        <v>0.15802099999999999</v>
      </c>
      <c r="AH208" t="s">
        <v>44</v>
      </c>
      <c r="AI208">
        <v>12396011</v>
      </c>
      <c r="AL208">
        <v>61582713</v>
      </c>
      <c r="AN208">
        <v>300</v>
      </c>
      <c r="AO208">
        <v>79695814</v>
      </c>
      <c r="AQ208">
        <v>2275050012</v>
      </c>
      <c r="AR208">
        <v>2</v>
      </c>
      <c r="AS208" t="s">
        <v>34</v>
      </c>
      <c r="AT208" t="s">
        <v>90</v>
      </c>
      <c r="AU208">
        <v>34005</v>
      </c>
      <c r="AW208" t="s">
        <v>271</v>
      </c>
      <c r="AX208">
        <v>48811</v>
      </c>
      <c r="AY208" t="s">
        <v>37</v>
      </c>
      <c r="AZ208" t="s">
        <v>38</v>
      </c>
      <c r="BC208" t="s">
        <v>38</v>
      </c>
      <c r="BD208">
        <v>39.9283</v>
      </c>
      <c r="BE208">
        <v>-74.762200000000007</v>
      </c>
      <c r="BF208" t="s">
        <v>39</v>
      </c>
      <c r="BG208" t="s">
        <v>272</v>
      </c>
      <c r="BH208" t="s">
        <v>34</v>
      </c>
      <c r="BI208">
        <v>0</v>
      </c>
      <c r="BJ208" t="s">
        <v>41</v>
      </c>
      <c r="BK208">
        <v>8</v>
      </c>
      <c r="BM208" t="s">
        <v>51</v>
      </c>
      <c r="BN208" t="s">
        <v>52</v>
      </c>
      <c r="BO208">
        <v>5.3417999999999998E-3</v>
      </c>
      <c r="BP208" t="s">
        <v>44</v>
      </c>
      <c r="BQ208">
        <v>12396011</v>
      </c>
      <c r="BT208">
        <v>61582713</v>
      </c>
      <c r="BV208">
        <v>300</v>
      </c>
      <c r="BW208">
        <v>79695814</v>
      </c>
      <c r="BY208">
        <v>2275050012</v>
      </c>
      <c r="BZ208">
        <v>2</v>
      </c>
      <c r="CA208" t="s">
        <v>34</v>
      </c>
      <c r="CB208" t="s">
        <v>90</v>
      </c>
      <c r="CC208">
        <v>34005</v>
      </c>
      <c r="CE208" t="s">
        <v>271</v>
      </c>
      <c r="CF208">
        <v>48811</v>
      </c>
      <c r="CG208" t="s">
        <v>37</v>
      </c>
      <c r="CH208" t="s">
        <v>38</v>
      </c>
      <c r="CK208" t="s">
        <v>38</v>
      </c>
      <c r="CL208">
        <v>39.9283</v>
      </c>
      <c r="CM208">
        <v>-74.762200000000007</v>
      </c>
      <c r="CN208" t="s">
        <v>39</v>
      </c>
      <c r="CO208" t="s">
        <v>272</v>
      </c>
      <c r="CP208" t="s">
        <v>34</v>
      </c>
      <c r="CQ208">
        <v>0</v>
      </c>
      <c r="CR208" t="s">
        <v>41</v>
      </c>
      <c r="CS208">
        <v>8</v>
      </c>
      <c r="CU208" t="s">
        <v>49</v>
      </c>
      <c r="CV208" t="s">
        <v>50</v>
      </c>
      <c r="CW208">
        <v>3.9055499999999998E-3</v>
      </c>
      <c r="CX208" t="s">
        <v>44</v>
      </c>
      <c r="CY208">
        <v>12396011</v>
      </c>
      <c r="DB208">
        <v>61582713</v>
      </c>
      <c r="DD208">
        <v>300</v>
      </c>
      <c r="DE208">
        <v>79695814</v>
      </c>
      <c r="DG208">
        <v>2275050012</v>
      </c>
      <c r="DH208">
        <v>2</v>
      </c>
      <c r="DI208" t="s">
        <v>34</v>
      </c>
      <c r="DJ208" t="s">
        <v>90</v>
      </c>
      <c r="DK208">
        <v>34005</v>
      </c>
      <c r="DM208" t="s">
        <v>271</v>
      </c>
      <c r="DN208">
        <v>48811</v>
      </c>
      <c r="DO208" t="s">
        <v>37</v>
      </c>
      <c r="DP208" t="s">
        <v>38</v>
      </c>
      <c r="DS208" t="s">
        <v>38</v>
      </c>
      <c r="DT208">
        <v>39.9283</v>
      </c>
      <c r="DU208">
        <v>-74.762200000000007</v>
      </c>
      <c r="DV208" t="s">
        <v>39</v>
      </c>
      <c r="DW208" t="s">
        <v>272</v>
      </c>
      <c r="DX208" t="s">
        <v>34</v>
      </c>
      <c r="DY208">
        <v>0</v>
      </c>
      <c r="DZ208" t="s">
        <v>41</v>
      </c>
      <c r="EA208">
        <v>8</v>
      </c>
      <c r="EC208" t="s">
        <v>47</v>
      </c>
      <c r="ED208" t="s">
        <v>48</v>
      </c>
      <c r="EE208">
        <v>3.8118200000000001E-3</v>
      </c>
      <c r="EF208" t="s">
        <v>44</v>
      </c>
      <c r="EG208">
        <v>12396011</v>
      </c>
      <c r="EJ208">
        <v>61582713</v>
      </c>
      <c r="EL208">
        <v>300</v>
      </c>
      <c r="EM208">
        <v>79695814</v>
      </c>
      <c r="EO208">
        <v>2275050012</v>
      </c>
      <c r="EP208">
        <v>2</v>
      </c>
      <c r="EQ208" t="s">
        <v>34</v>
      </c>
      <c r="ER208" t="s">
        <v>90</v>
      </c>
      <c r="ES208">
        <v>34005</v>
      </c>
      <c r="EU208" t="s">
        <v>271</v>
      </c>
      <c r="EV208">
        <v>48811</v>
      </c>
      <c r="EW208" t="s">
        <v>37</v>
      </c>
      <c r="EX208" t="s">
        <v>38</v>
      </c>
      <c r="FA208" t="s">
        <v>38</v>
      </c>
      <c r="FB208">
        <v>39.9283</v>
      </c>
      <c r="FC208">
        <v>-74.762200000000007</v>
      </c>
      <c r="FD208" t="s">
        <v>39</v>
      </c>
      <c r="FE208" t="s">
        <v>272</v>
      </c>
      <c r="FF208" t="s">
        <v>34</v>
      </c>
      <c r="FG208">
        <v>0</v>
      </c>
      <c r="FH208" t="s">
        <v>41</v>
      </c>
      <c r="FI208">
        <v>8</v>
      </c>
      <c r="FK208" t="s">
        <v>45</v>
      </c>
      <c r="FL208" t="s">
        <v>46</v>
      </c>
      <c r="FM208">
        <v>1.2140199999999999E-3</v>
      </c>
      <c r="FN208" t="s">
        <v>44</v>
      </c>
      <c r="FO208">
        <v>12396011</v>
      </c>
      <c r="FR208">
        <v>61582713</v>
      </c>
      <c r="FT208">
        <v>300</v>
      </c>
      <c r="FU208">
        <v>79695814</v>
      </c>
      <c r="FW208">
        <v>2275050012</v>
      </c>
      <c r="FX208">
        <v>2</v>
      </c>
      <c r="FY208" t="s">
        <v>34</v>
      </c>
      <c r="FZ208" t="s">
        <v>90</v>
      </c>
      <c r="GA208">
        <v>34005</v>
      </c>
      <c r="GC208" t="s">
        <v>271</v>
      </c>
      <c r="GD208">
        <v>48811</v>
      </c>
      <c r="GE208" t="s">
        <v>37</v>
      </c>
      <c r="GF208" t="s">
        <v>38</v>
      </c>
      <c r="GI208" t="s">
        <v>38</v>
      </c>
      <c r="GJ208">
        <v>39.9283</v>
      </c>
      <c r="GK208">
        <v>-74.762200000000007</v>
      </c>
      <c r="GL208" t="s">
        <v>39</v>
      </c>
      <c r="GM208" t="s">
        <v>272</v>
      </c>
      <c r="GN208" t="s">
        <v>34</v>
      </c>
      <c r="GO208">
        <v>0</v>
      </c>
      <c r="GP208" t="s">
        <v>41</v>
      </c>
      <c r="GQ208">
        <v>8</v>
      </c>
      <c r="GS208" t="s">
        <v>42</v>
      </c>
      <c r="GT208" t="s">
        <v>43</v>
      </c>
      <c r="GU208">
        <v>1.1376499999999999E-2</v>
      </c>
      <c r="GV208" t="s">
        <v>44</v>
      </c>
    </row>
    <row r="209" spans="1:204" x14ac:dyDescent="0.25">
      <c r="A209">
        <v>12304611</v>
      </c>
      <c r="D209">
        <v>61748213</v>
      </c>
      <c r="F209">
        <v>300</v>
      </c>
      <c r="G209">
        <v>80022514</v>
      </c>
      <c r="I209">
        <v>2275050011</v>
      </c>
      <c r="J209">
        <v>2</v>
      </c>
      <c r="K209" t="s">
        <v>34</v>
      </c>
      <c r="L209" t="s">
        <v>56</v>
      </c>
      <c r="M209">
        <v>34007</v>
      </c>
      <c r="O209" t="s">
        <v>348</v>
      </c>
      <c r="P209">
        <v>48811</v>
      </c>
      <c r="Q209" t="s">
        <v>37</v>
      </c>
      <c r="R209" t="s">
        <v>38</v>
      </c>
      <c r="U209" t="s">
        <v>38</v>
      </c>
      <c r="V209">
        <v>39.745899999999999</v>
      </c>
      <c r="W209">
        <v>-74.920400000000001</v>
      </c>
      <c r="X209" t="s">
        <v>39</v>
      </c>
      <c r="Y209" t="s">
        <v>349</v>
      </c>
      <c r="Z209" t="s">
        <v>34</v>
      </c>
      <c r="AA209">
        <v>0</v>
      </c>
      <c r="AB209" t="s">
        <v>41</v>
      </c>
      <c r="AC209">
        <v>8</v>
      </c>
      <c r="AE209" t="s">
        <v>53</v>
      </c>
      <c r="AF209" t="s">
        <v>54</v>
      </c>
      <c r="AG209">
        <v>0.108126</v>
      </c>
      <c r="AH209" t="s">
        <v>44</v>
      </c>
      <c r="AI209">
        <v>12304611</v>
      </c>
      <c r="AL209">
        <v>61748213</v>
      </c>
      <c r="AN209">
        <v>300</v>
      </c>
      <c r="AO209">
        <v>80022514</v>
      </c>
      <c r="AQ209">
        <v>2275050011</v>
      </c>
      <c r="AR209">
        <v>2</v>
      </c>
      <c r="AS209" t="s">
        <v>34</v>
      </c>
      <c r="AT209" t="s">
        <v>56</v>
      </c>
      <c r="AU209">
        <v>34007</v>
      </c>
      <c r="AW209" t="s">
        <v>348</v>
      </c>
      <c r="AX209">
        <v>48811</v>
      </c>
      <c r="AY209" t="s">
        <v>37</v>
      </c>
      <c r="AZ209" t="s">
        <v>38</v>
      </c>
      <c r="BC209" t="s">
        <v>38</v>
      </c>
      <c r="BD209">
        <v>39.745899999999999</v>
      </c>
      <c r="BE209">
        <v>-74.920400000000001</v>
      </c>
      <c r="BF209" t="s">
        <v>39</v>
      </c>
      <c r="BG209" t="s">
        <v>349</v>
      </c>
      <c r="BH209" t="s">
        <v>34</v>
      </c>
      <c r="BI209">
        <v>0</v>
      </c>
      <c r="BJ209" t="s">
        <v>41</v>
      </c>
      <c r="BK209">
        <v>8</v>
      </c>
      <c r="BM209" t="s">
        <v>51</v>
      </c>
      <c r="BN209" t="s">
        <v>52</v>
      </c>
      <c r="BO209">
        <v>5.8500000000000002E-4</v>
      </c>
      <c r="BP209" t="s">
        <v>44</v>
      </c>
      <c r="BQ209">
        <v>12304611</v>
      </c>
      <c r="BT209">
        <v>61748213</v>
      </c>
      <c r="BV209">
        <v>300</v>
      </c>
      <c r="BW209">
        <v>80022514</v>
      </c>
      <c r="BY209">
        <v>2275050011</v>
      </c>
      <c r="BZ209">
        <v>2</v>
      </c>
      <c r="CA209" t="s">
        <v>34</v>
      </c>
      <c r="CB209" t="s">
        <v>56</v>
      </c>
      <c r="CC209">
        <v>34007</v>
      </c>
      <c r="CE209" t="s">
        <v>348</v>
      </c>
      <c r="CF209">
        <v>48811</v>
      </c>
      <c r="CG209" t="s">
        <v>37</v>
      </c>
      <c r="CH209" t="s">
        <v>38</v>
      </c>
      <c r="CK209" t="s">
        <v>38</v>
      </c>
      <c r="CL209">
        <v>39.745899999999999</v>
      </c>
      <c r="CM209">
        <v>-74.920400000000001</v>
      </c>
      <c r="CN209" t="s">
        <v>39</v>
      </c>
      <c r="CO209" t="s">
        <v>349</v>
      </c>
      <c r="CP209" t="s">
        <v>34</v>
      </c>
      <c r="CQ209">
        <v>0</v>
      </c>
      <c r="CR209" t="s">
        <v>41</v>
      </c>
      <c r="CS209">
        <v>8</v>
      </c>
      <c r="CU209" t="s">
        <v>49</v>
      </c>
      <c r="CV209" t="s">
        <v>50</v>
      </c>
      <c r="CW209">
        <v>2.1302999999999999E-3</v>
      </c>
      <c r="CX209" t="s">
        <v>44</v>
      </c>
      <c r="CY209">
        <v>12304611</v>
      </c>
      <c r="DB209">
        <v>61748213</v>
      </c>
      <c r="DD209">
        <v>300</v>
      </c>
      <c r="DE209">
        <v>80022514</v>
      </c>
      <c r="DG209">
        <v>2275050011</v>
      </c>
      <c r="DH209">
        <v>2</v>
      </c>
      <c r="DI209" t="s">
        <v>34</v>
      </c>
      <c r="DJ209" t="s">
        <v>56</v>
      </c>
      <c r="DK209">
        <v>34007</v>
      </c>
      <c r="DM209" t="s">
        <v>348</v>
      </c>
      <c r="DN209">
        <v>48811</v>
      </c>
      <c r="DO209" t="s">
        <v>37</v>
      </c>
      <c r="DP209" t="s">
        <v>38</v>
      </c>
      <c r="DS209" t="s">
        <v>38</v>
      </c>
      <c r="DT209">
        <v>39.745899999999999</v>
      </c>
      <c r="DU209">
        <v>-74.920400000000001</v>
      </c>
      <c r="DV209" t="s">
        <v>39</v>
      </c>
      <c r="DW209" t="s">
        <v>349</v>
      </c>
      <c r="DX209" t="s">
        <v>34</v>
      </c>
      <c r="DY209">
        <v>0</v>
      </c>
      <c r="DZ209" t="s">
        <v>41</v>
      </c>
      <c r="EA209">
        <v>8</v>
      </c>
      <c r="EC209" t="s">
        <v>47</v>
      </c>
      <c r="ED209" t="s">
        <v>48</v>
      </c>
      <c r="EE209">
        <v>1.4699100000000001E-3</v>
      </c>
      <c r="EF209" t="s">
        <v>44</v>
      </c>
      <c r="EG209">
        <v>12304611</v>
      </c>
      <c r="EJ209">
        <v>61748213</v>
      </c>
      <c r="EL209">
        <v>300</v>
      </c>
      <c r="EM209">
        <v>80022514</v>
      </c>
      <c r="EO209">
        <v>2275050011</v>
      </c>
      <c r="EP209">
        <v>2</v>
      </c>
      <c r="EQ209" t="s">
        <v>34</v>
      </c>
      <c r="ER209" t="s">
        <v>56</v>
      </c>
      <c r="ES209">
        <v>34007</v>
      </c>
      <c r="EU209" t="s">
        <v>348</v>
      </c>
      <c r="EV209">
        <v>48811</v>
      </c>
      <c r="EW209" t="s">
        <v>37</v>
      </c>
      <c r="EX209" t="s">
        <v>38</v>
      </c>
      <c r="FA209" t="s">
        <v>38</v>
      </c>
      <c r="FB209">
        <v>39.745899999999999</v>
      </c>
      <c r="FC209">
        <v>-74.920400000000001</v>
      </c>
      <c r="FD209" t="s">
        <v>39</v>
      </c>
      <c r="FE209" t="s">
        <v>349</v>
      </c>
      <c r="FF209" t="s">
        <v>34</v>
      </c>
      <c r="FG209">
        <v>0</v>
      </c>
      <c r="FH209" t="s">
        <v>41</v>
      </c>
      <c r="FI209">
        <v>8</v>
      </c>
      <c r="FK209" t="s">
        <v>45</v>
      </c>
      <c r="FL209" t="s">
        <v>46</v>
      </c>
      <c r="FM209">
        <v>9.0000000000000006E-5</v>
      </c>
      <c r="FN209" t="s">
        <v>44</v>
      </c>
      <c r="FO209">
        <v>12304611</v>
      </c>
      <c r="FR209">
        <v>61748213</v>
      </c>
      <c r="FT209">
        <v>300</v>
      </c>
      <c r="FU209">
        <v>80022514</v>
      </c>
      <c r="FW209">
        <v>2275050011</v>
      </c>
      <c r="FX209">
        <v>2</v>
      </c>
      <c r="FY209" t="s">
        <v>34</v>
      </c>
      <c r="FZ209" t="s">
        <v>56</v>
      </c>
      <c r="GA209">
        <v>34007</v>
      </c>
      <c r="GC209" t="s">
        <v>348</v>
      </c>
      <c r="GD209">
        <v>48811</v>
      </c>
      <c r="GE209" t="s">
        <v>37</v>
      </c>
      <c r="GF209" t="s">
        <v>38</v>
      </c>
      <c r="GI209" t="s">
        <v>38</v>
      </c>
      <c r="GJ209">
        <v>39.745899999999999</v>
      </c>
      <c r="GK209">
        <v>-74.920400000000001</v>
      </c>
      <c r="GL209" t="s">
        <v>39</v>
      </c>
      <c r="GM209" t="s">
        <v>349</v>
      </c>
      <c r="GN209" t="s">
        <v>34</v>
      </c>
      <c r="GO209">
        <v>0</v>
      </c>
      <c r="GP209" t="s">
        <v>41</v>
      </c>
      <c r="GQ209">
        <v>8</v>
      </c>
      <c r="GS209" t="s">
        <v>42</v>
      </c>
      <c r="GT209" t="s">
        <v>43</v>
      </c>
      <c r="GU209">
        <v>1.3542700000000001E-3</v>
      </c>
      <c r="GV209" t="s">
        <v>44</v>
      </c>
    </row>
    <row r="210" spans="1:204" x14ac:dyDescent="0.25">
      <c r="A210">
        <v>12304611</v>
      </c>
      <c r="D210">
        <v>61748213</v>
      </c>
      <c r="F210">
        <v>300</v>
      </c>
      <c r="G210">
        <v>80022614</v>
      </c>
      <c r="I210">
        <v>2275050012</v>
      </c>
      <c r="J210">
        <v>2</v>
      </c>
      <c r="K210" t="s">
        <v>34</v>
      </c>
      <c r="L210" t="s">
        <v>56</v>
      </c>
      <c r="M210">
        <v>34007</v>
      </c>
      <c r="O210" t="s">
        <v>348</v>
      </c>
      <c r="P210">
        <v>48811</v>
      </c>
      <c r="Q210" t="s">
        <v>37</v>
      </c>
      <c r="R210" t="s">
        <v>38</v>
      </c>
      <c r="U210" t="s">
        <v>38</v>
      </c>
      <c r="V210">
        <v>39.745899999999999</v>
      </c>
      <c r="W210">
        <v>-74.920400000000001</v>
      </c>
      <c r="X210" t="s">
        <v>39</v>
      </c>
      <c r="Y210" t="s">
        <v>349</v>
      </c>
      <c r="Z210" t="s">
        <v>34</v>
      </c>
      <c r="AA210">
        <v>0</v>
      </c>
      <c r="AB210" t="s">
        <v>41</v>
      </c>
      <c r="AC210">
        <v>8</v>
      </c>
      <c r="AE210" t="s">
        <v>53</v>
      </c>
      <c r="AF210" t="s">
        <v>54</v>
      </c>
      <c r="AG210">
        <v>0.15802099999999999</v>
      </c>
      <c r="AH210" t="s">
        <v>44</v>
      </c>
      <c r="AI210">
        <v>12304611</v>
      </c>
      <c r="AL210">
        <v>61748213</v>
      </c>
      <c r="AN210">
        <v>300</v>
      </c>
      <c r="AO210">
        <v>80022614</v>
      </c>
      <c r="AQ210">
        <v>2275050012</v>
      </c>
      <c r="AR210">
        <v>2</v>
      </c>
      <c r="AS210" t="s">
        <v>34</v>
      </c>
      <c r="AT210" t="s">
        <v>56</v>
      </c>
      <c r="AU210">
        <v>34007</v>
      </c>
      <c r="AW210" t="s">
        <v>348</v>
      </c>
      <c r="AX210">
        <v>48811</v>
      </c>
      <c r="AY210" t="s">
        <v>37</v>
      </c>
      <c r="AZ210" t="s">
        <v>38</v>
      </c>
      <c r="BC210" t="s">
        <v>38</v>
      </c>
      <c r="BD210">
        <v>39.745899999999999</v>
      </c>
      <c r="BE210">
        <v>-74.920400000000001</v>
      </c>
      <c r="BF210" t="s">
        <v>39</v>
      </c>
      <c r="BG210" t="s">
        <v>349</v>
      </c>
      <c r="BH210" t="s">
        <v>34</v>
      </c>
      <c r="BI210">
        <v>0</v>
      </c>
      <c r="BJ210" t="s">
        <v>41</v>
      </c>
      <c r="BK210">
        <v>8</v>
      </c>
      <c r="BM210" t="s">
        <v>51</v>
      </c>
      <c r="BN210" t="s">
        <v>52</v>
      </c>
      <c r="BO210">
        <v>5.3417999999999998E-3</v>
      </c>
      <c r="BP210" t="s">
        <v>44</v>
      </c>
      <c r="BQ210">
        <v>12304611</v>
      </c>
      <c r="BT210">
        <v>61748213</v>
      </c>
      <c r="BV210">
        <v>300</v>
      </c>
      <c r="BW210">
        <v>80022614</v>
      </c>
      <c r="BY210">
        <v>2275050012</v>
      </c>
      <c r="BZ210">
        <v>2</v>
      </c>
      <c r="CA210" t="s">
        <v>34</v>
      </c>
      <c r="CB210" t="s">
        <v>56</v>
      </c>
      <c r="CC210">
        <v>34007</v>
      </c>
      <c r="CE210" t="s">
        <v>348</v>
      </c>
      <c r="CF210">
        <v>48811</v>
      </c>
      <c r="CG210" t="s">
        <v>37</v>
      </c>
      <c r="CH210" t="s">
        <v>38</v>
      </c>
      <c r="CK210" t="s">
        <v>38</v>
      </c>
      <c r="CL210">
        <v>39.745899999999999</v>
      </c>
      <c r="CM210">
        <v>-74.920400000000001</v>
      </c>
      <c r="CN210" t="s">
        <v>39</v>
      </c>
      <c r="CO210" t="s">
        <v>349</v>
      </c>
      <c r="CP210" t="s">
        <v>34</v>
      </c>
      <c r="CQ210">
        <v>0</v>
      </c>
      <c r="CR210" t="s">
        <v>41</v>
      </c>
      <c r="CS210">
        <v>8</v>
      </c>
      <c r="CU210" t="s">
        <v>49</v>
      </c>
      <c r="CV210" t="s">
        <v>50</v>
      </c>
      <c r="CW210">
        <v>3.9055499999999998E-3</v>
      </c>
      <c r="CX210" t="s">
        <v>44</v>
      </c>
      <c r="CY210">
        <v>12304611</v>
      </c>
      <c r="DB210">
        <v>61748213</v>
      </c>
      <c r="DD210">
        <v>300</v>
      </c>
      <c r="DE210">
        <v>80022614</v>
      </c>
      <c r="DG210">
        <v>2275050012</v>
      </c>
      <c r="DH210">
        <v>2</v>
      </c>
      <c r="DI210" t="s">
        <v>34</v>
      </c>
      <c r="DJ210" t="s">
        <v>56</v>
      </c>
      <c r="DK210">
        <v>34007</v>
      </c>
      <c r="DM210" t="s">
        <v>348</v>
      </c>
      <c r="DN210">
        <v>48811</v>
      </c>
      <c r="DO210" t="s">
        <v>37</v>
      </c>
      <c r="DP210" t="s">
        <v>38</v>
      </c>
      <c r="DS210" t="s">
        <v>38</v>
      </c>
      <c r="DT210">
        <v>39.745899999999999</v>
      </c>
      <c r="DU210">
        <v>-74.920400000000001</v>
      </c>
      <c r="DV210" t="s">
        <v>39</v>
      </c>
      <c r="DW210" t="s">
        <v>349</v>
      </c>
      <c r="DX210" t="s">
        <v>34</v>
      </c>
      <c r="DY210">
        <v>0</v>
      </c>
      <c r="DZ210" t="s">
        <v>41</v>
      </c>
      <c r="EA210">
        <v>8</v>
      </c>
      <c r="EC210" t="s">
        <v>47</v>
      </c>
      <c r="ED210" t="s">
        <v>48</v>
      </c>
      <c r="EE210">
        <v>3.8118200000000001E-3</v>
      </c>
      <c r="EF210" t="s">
        <v>44</v>
      </c>
      <c r="EG210">
        <v>12304611</v>
      </c>
      <c r="EJ210">
        <v>61748213</v>
      </c>
      <c r="EL210">
        <v>300</v>
      </c>
      <c r="EM210">
        <v>80022614</v>
      </c>
      <c r="EO210">
        <v>2275050012</v>
      </c>
      <c r="EP210">
        <v>2</v>
      </c>
      <c r="EQ210" t="s">
        <v>34</v>
      </c>
      <c r="ER210" t="s">
        <v>56</v>
      </c>
      <c r="ES210">
        <v>34007</v>
      </c>
      <c r="EU210" t="s">
        <v>348</v>
      </c>
      <c r="EV210">
        <v>48811</v>
      </c>
      <c r="EW210" t="s">
        <v>37</v>
      </c>
      <c r="EX210" t="s">
        <v>38</v>
      </c>
      <c r="FA210" t="s">
        <v>38</v>
      </c>
      <c r="FB210">
        <v>39.745899999999999</v>
      </c>
      <c r="FC210">
        <v>-74.920400000000001</v>
      </c>
      <c r="FD210" t="s">
        <v>39</v>
      </c>
      <c r="FE210" t="s">
        <v>349</v>
      </c>
      <c r="FF210" t="s">
        <v>34</v>
      </c>
      <c r="FG210">
        <v>0</v>
      </c>
      <c r="FH210" t="s">
        <v>41</v>
      </c>
      <c r="FI210">
        <v>8</v>
      </c>
      <c r="FK210" t="s">
        <v>45</v>
      </c>
      <c r="FL210" t="s">
        <v>46</v>
      </c>
      <c r="FM210">
        <v>1.2140199999999999E-3</v>
      </c>
      <c r="FN210" t="s">
        <v>44</v>
      </c>
      <c r="FO210">
        <v>12304611</v>
      </c>
      <c r="FR210">
        <v>61748213</v>
      </c>
      <c r="FT210">
        <v>300</v>
      </c>
      <c r="FU210">
        <v>80022614</v>
      </c>
      <c r="FW210">
        <v>2275050012</v>
      </c>
      <c r="FX210">
        <v>2</v>
      </c>
      <c r="FY210" t="s">
        <v>34</v>
      </c>
      <c r="FZ210" t="s">
        <v>56</v>
      </c>
      <c r="GA210">
        <v>34007</v>
      </c>
      <c r="GC210" t="s">
        <v>348</v>
      </c>
      <c r="GD210">
        <v>48811</v>
      </c>
      <c r="GE210" t="s">
        <v>37</v>
      </c>
      <c r="GF210" t="s">
        <v>38</v>
      </c>
      <c r="GI210" t="s">
        <v>38</v>
      </c>
      <c r="GJ210">
        <v>39.745899999999999</v>
      </c>
      <c r="GK210">
        <v>-74.920400000000001</v>
      </c>
      <c r="GL210" t="s">
        <v>39</v>
      </c>
      <c r="GM210" t="s">
        <v>349</v>
      </c>
      <c r="GN210" t="s">
        <v>34</v>
      </c>
      <c r="GO210">
        <v>0</v>
      </c>
      <c r="GP210" t="s">
        <v>41</v>
      </c>
      <c r="GQ210">
        <v>8</v>
      </c>
      <c r="GS210" t="s">
        <v>42</v>
      </c>
      <c r="GT210" t="s">
        <v>43</v>
      </c>
      <c r="GU210">
        <v>1.1376499999999999E-2</v>
      </c>
      <c r="GV210" t="s">
        <v>44</v>
      </c>
    </row>
    <row r="211" spans="1:204" x14ac:dyDescent="0.25">
      <c r="A211">
        <v>11914911</v>
      </c>
      <c r="D211">
        <v>60684113</v>
      </c>
      <c r="F211">
        <v>300</v>
      </c>
      <c r="G211">
        <v>77909914</v>
      </c>
      <c r="I211">
        <v>2275050011</v>
      </c>
      <c r="J211">
        <v>2</v>
      </c>
      <c r="K211" t="s">
        <v>34</v>
      </c>
      <c r="L211" t="s">
        <v>56</v>
      </c>
      <c r="M211">
        <v>34007</v>
      </c>
      <c r="O211" t="s">
        <v>196</v>
      </c>
      <c r="P211">
        <v>48811</v>
      </c>
      <c r="Q211" t="s">
        <v>37</v>
      </c>
      <c r="R211" t="s">
        <v>38</v>
      </c>
      <c r="U211" t="s">
        <v>38</v>
      </c>
      <c r="V211">
        <v>39.738399999999999</v>
      </c>
      <c r="W211">
        <v>-74.910600000000002</v>
      </c>
      <c r="X211" t="s">
        <v>39</v>
      </c>
      <c r="Y211" t="s">
        <v>197</v>
      </c>
      <c r="Z211" t="s">
        <v>34</v>
      </c>
      <c r="AA211">
        <v>0</v>
      </c>
      <c r="AB211" t="s">
        <v>41</v>
      </c>
      <c r="AC211">
        <v>8</v>
      </c>
      <c r="AE211" t="s">
        <v>53</v>
      </c>
      <c r="AF211" t="s">
        <v>54</v>
      </c>
      <c r="AG211">
        <v>0.108126</v>
      </c>
      <c r="AH211" t="s">
        <v>44</v>
      </c>
      <c r="AI211">
        <v>11914911</v>
      </c>
      <c r="AL211">
        <v>60684113</v>
      </c>
      <c r="AN211">
        <v>300</v>
      </c>
      <c r="AO211">
        <v>77909914</v>
      </c>
      <c r="AQ211">
        <v>2275050011</v>
      </c>
      <c r="AR211">
        <v>2</v>
      </c>
      <c r="AS211" t="s">
        <v>34</v>
      </c>
      <c r="AT211" t="s">
        <v>56</v>
      </c>
      <c r="AU211">
        <v>34007</v>
      </c>
      <c r="AW211" t="s">
        <v>196</v>
      </c>
      <c r="AX211">
        <v>48811</v>
      </c>
      <c r="AY211" t="s">
        <v>37</v>
      </c>
      <c r="AZ211" t="s">
        <v>38</v>
      </c>
      <c r="BC211" t="s">
        <v>38</v>
      </c>
      <c r="BD211">
        <v>39.738399999999999</v>
      </c>
      <c r="BE211">
        <v>-74.910600000000002</v>
      </c>
      <c r="BF211" t="s">
        <v>39</v>
      </c>
      <c r="BG211" t="s">
        <v>197</v>
      </c>
      <c r="BH211" t="s">
        <v>34</v>
      </c>
      <c r="BI211">
        <v>0</v>
      </c>
      <c r="BJ211" t="s">
        <v>41</v>
      </c>
      <c r="BK211">
        <v>8</v>
      </c>
      <c r="BM211" t="s">
        <v>51</v>
      </c>
      <c r="BN211" t="s">
        <v>52</v>
      </c>
      <c r="BO211">
        <v>5.8500000000000002E-4</v>
      </c>
      <c r="BP211" t="s">
        <v>44</v>
      </c>
      <c r="BQ211">
        <v>11914911</v>
      </c>
      <c r="BT211">
        <v>60684113</v>
      </c>
      <c r="BV211">
        <v>300</v>
      </c>
      <c r="BW211">
        <v>77909914</v>
      </c>
      <c r="BY211">
        <v>2275050011</v>
      </c>
      <c r="BZ211">
        <v>2</v>
      </c>
      <c r="CA211" t="s">
        <v>34</v>
      </c>
      <c r="CB211" t="s">
        <v>56</v>
      </c>
      <c r="CC211">
        <v>34007</v>
      </c>
      <c r="CE211" t="s">
        <v>196</v>
      </c>
      <c r="CF211">
        <v>48811</v>
      </c>
      <c r="CG211" t="s">
        <v>37</v>
      </c>
      <c r="CH211" t="s">
        <v>38</v>
      </c>
      <c r="CK211" t="s">
        <v>38</v>
      </c>
      <c r="CL211">
        <v>39.738399999999999</v>
      </c>
      <c r="CM211">
        <v>-74.910600000000002</v>
      </c>
      <c r="CN211" t="s">
        <v>39</v>
      </c>
      <c r="CO211" t="s">
        <v>197</v>
      </c>
      <c r="CP211" t="s">
        <v>34</v>
      </c>
      <c r="CQ211">
        <v>0</v>
      </c>
      <c r="CR211" t="s">
        <v>41</v>
      </c>
      <c r="CS211">
        <v>8</v>
      </c>
      <c r="CU211" t="s">
        <v>49</v>
      </c>
      <c r="CV211" t="s">
        <v>50</v>
      </c>
      <c r="CW211">
        <v>2.1302999999999999E-3</v>
      </c>
      <c r="CX211" t="s">
        <v>44</v>
      </c>
      <c r="CY211">
        <v>11914911</v>
      </c>
      <c r="DB211">
        <v>60684113</v>
      </c>
      <c r="DD211">
        <v>300</v>
      </c>
      <c r="DE211">
        <v>77909914</v>
      </c>
      <c r="DG211">
        <v>2275050011</v>
      </c>
      <c r="DH211">
        <v>2</v>
      </c>
      <c r="DI211" t="s">
        <v>34</v>
      </c>
      <c r="DJ211" t="s">
        <v>56</v>
      </c>
      <c r="DK211">
        <v>34007</v>
      </c>
      <c r="DM211" t="s">
        <v>196</v>
      </c>
      <c r="DN211">
        <v>48811</v>
      </c>
      <c r="DO211" t="s">
        <v>37</v>
      </c>
      <c r="DP211" t="s">
        <v>38</v>
      </c>
      <c r="DS211" t="s">
        <v>38</v>
      </c>
      <c r="DT211">
        <v>39.738399999999999</v>
      </c>
      <c r="DU211">
        <v>-74.910600000000002</v>
      </c>
      <c r="DV211" t="s">
        <v>39</v>
      </c>
      <c r="DW211" t="s">
        <v>197</v>
      </c>
      <c r="DX211" t="s">
        <v>34</v>
      </c>
      <c r="DY211">
        <v>0</v>
      </c>
      <c r="DZ211" t="s">
        <v>41</v>
      </c>
      <c r="EA211">
        <v>8</v>
      </c>
      <c r="EC211" t="s">
        <v>47</v>
      </c>
      <c r="ED211" t="s">
        <v>48</v>
      </c>
      <c r="EE211">
        <v>1.4699100000000001E-3</v>
      </c>
      <c r="EF211" t="s">
        <v>44</v>
      </c>
      <c r="EG211">
        <v>11914911</v>
      </c>
      <c r="EJ211">
        <v>60684113</v>
      </c>
      <c r="EL211">
        <v>300</v>
      </c>
      <c r="EM211">
        <v>77909914</v>
      </c>
      <c r="EO211">
        <v>2275050011</v>
      </c>
      <c r="EP211">
        <v>2</v>
      </c>
      <c r="EQ211" t="s">
        <v>34</v>
      </c>
      <c r="ER211" t="s">
        <v>56</v>
      </c>
      <c r="ES211">
        <v>34007</v>
      </c>
      <c r="EU211" t="s">
        <v>196</v>
      </c>
      <c r="EV211">
        <v>48811</v>
      </c>
      <c r="EW211" t="s">
        <v>37</v>
      </c>
      <c r="EX211" t="s">
        <v>38</v>
      </c>
      <c r="FA211" t="s">
        <v>38</v>
      </c>
      <c r="FB211">
        <v>39.738399999999999</v>
      </c>
      <c r="FC211">
        <v>-74.910600000000002</v>
      </c>
      <c r="FD211" t="s">
        <v>39</v>
      </c>
      <c r="FE211" t="s">
        <v>197</v>
      </c>
      <c r="FF211" t="s">
        <v>34</v>
      </c>
      <c r="FG211">
        <v>0</v>
      </c>
      <c r="FH211" t="s">
        <v>41</v>
      </c>
      <c r="FI211">
        <v>8</v>
      </c>
      <c r="FK211" t="s">
        <v>45</v>
      </c>
      <c r="FL211" t="s">
        <v>46</v>
      </c>
      <c r="FM211">
        <v>9.0000000000000006E-5</v>
      </c>
      <c r="FN211" t="s">
        <v>44</v>
      </c>
      <c r="FO211">
        <v>11914911</v>
      </c>
      <c r="FR211">
        <v>60684113</v>
      </c>
      <c r="FT211">
        <v>300</v>
      </c>
      <c r="FU211">
        <v>77909914</v>
      </c>
      <c r="FW211">
        <v>2275050011</v>
      </c>
      <c r="FX211">
        <v>2</v>
      </c>
      <c r="FY211" t="s">
        <v>34</v>
      </c>
      <c r="FZ211" t="s">
        <v>56</v>
      </c>
      <c r="GA211">
        <v>34007</v>
      </c>
      <c r="GC211" t="s">
        <v>196</v>
      </c>
      <c r="GD211">
        <v>48811</v>
      </c>
      <c r="GE211" t="s">
        <v>37</v>
      </c>
      <c r="GF211" t="s">
        <v>38</v>
      </c>
      <c r="GI211" t="s">
        <v>38</v>
      </c>
      <c r="GJ211">
        <v>39.738399999999999</v>
      </c>
      <c r="GK211">
        <v>-74.910600000000002</v>
      </c>
      <c r="GL211" t="s">
        <v>39</v>
      </c>
      <c r="GM211" t="s">
        <v>197</v>
      </c>
      <c r="GN211" t="s">
        <v>34</v>
      </c>
      <c r="GO211">
        <v>0</v>
      </c>
      <c r="GP211" t="s">
        <v>41</v>
      </c>
      <c r="GQ211">
        <v>8</v>
      </c>
      <c r="GS211" t="s">
        <v>42</v>
      </c>
      <c r="GT211" t="s">
        <v>43</v>
      </c>
      <c r="GU211">
        <v>1.3542700000000001E-3</v>
      </c>
      <c r="GV211" t="s">
        <v>44</v>
      </c>
    </row>
    <row r="212" spans="1:204" x14ac:dyDescent="0.25">
      <c r="A212">
        <v>11914911</v>
      </c>
      <c r="D212">
        <v>60684113</v>
      </c>
      <c r="F212">
        <v>300</v>
      </c>
      <c r="G212">
        <v>77910014</v>
      </c>
      <c r="I212">
        <v>2275050012</v>
      </c>
      <c r="J212">
        <v>2</v>
      </c>
      <c r="K212" t="s">
        <v>34</v>
      </c>
      <c r="L212" t="s">
        <v>56</v>
      </c>
      <c r="M212">
        <v>34007</v>
      </c>
      <c r="O212" t="s">
        <v>196</v>
      </c>
      <c r="P212">
        <v>48811</v>
      </c>
      <c r="Q212" t="s">
        <v>37</v>
      </c>
      <c r="R212" t="s">
        <v>38</v>
      </c>
      <c r="U212" t="s">
        <v>38</v>
      </c>
      <c r="V212">
        <v>39.738399999999999</v>
      </c>
      <c r="W212">
        <v>-74.910600000000002</v>
      </c>
      <c r="X212" t="s">
        <v>39</v>
      </c>
      <c r="Y212" t="s">
        <v>197</v>
      </c>
      <c r="Z212" t="s">
        <v>34</v>
      </c>
      <c r="AA212">
        <v>0</v>
      </c>
      <c r="AB212" t="s">
        <v>41</v>
      </c>
      <c r="AC212">
        <v>8</v>
      </c>
      <c r="AE212" t="s">
        <v>53</v>
      </c>
      <c r="AF212" t="s">
        <v>54</v>
      </c>
      <c r="AG212">
        <v>0.15802099999999999</v>
      </c>
      <c r="AH212" t="s">
        <v>44</v>
      </c>
      <c r="AI212">
        <v>11914911</v>
      </c>
      <c r="AL212">
        <v>60684113</v>
      </c>
      <c r="AN212">
        <v>300</v>
      </c>
      <c r="AO212">
        <v>77910014</v>
      </c>
      <c r="AQ212">
        <v>2275050012</v>
      </c>
      <c r="AR212">
        <v>2</v>
      </c>
      <c r="AS212" t="s">
        <v>34</v>
      </c>
      <c r="AT212" t="s">
        <v>56</v>
      </c>
      <c r="AU212">
        <v>34007</v>
      </c>
      <c r="AW212" t="s">
        <v>196</v>
      </c>
      <c r="AX212">
        <v>48811</v>
      </c>
      <c r="AY212" t="s">
        <v>37</v>
      </c>
      <c r="AZ212" t="s">
        <v>38</v>
      </c>
      <c r="BC212" t="s">
        <v>38</v>
      </c>
      <c r="BD212">
        <v>39.738399999999999</v>
      </c>
      <c r="BE212">
        <v>-74.910600000000002</v>
      </c>
      <c r="BF212" t="s">
        <v>39</v>
      </c>
      <c r="BG212" t="s">
        <v>197</v>
      </c>
      <c r="BH212" t="s">
        <v>34</v>
      </c>
      <c r="BI212">
        <v>0</v>
      </c>
      <c r="BJ212" t="s">
        <v>41</v>
      </c>
      <c r="BK212">
        <v>8</v>
      </c>
      <c r="BM212" t="s">
        <v>51</v>
      </c>
      <c r="BN212" t="s">
        <v>52</v>
      </c>
      <c r="BO212">
        <v>5.3417999999999998E-3</v>
      </c>
      <c r="BP212" t="s">
        <v>44</v>
      </c>
      <c r="BQ212">
        <v>11914911</v>
      </c>
      <c r="BT212">
        <v>60684113</v>
      </c>
      <c r="BV212">
        <v>300</v>
      </c>
      <c r="BW212">
        <v>77910014</v>
      </c>
      <c r="BY212">
        <v>2275050012</v>
      </c>
      <c r="BZ212">
        <v>2</v>
      </c>
      <c r="CA212" t="s">
        <v>34</v>
      </c>
      <c r="CB212" t="s">
        <v>56</v>
      </c>
      <c r="CC212">
        <v>34007</v>
      </c>
      <c r="CE212" t="s">
        <v>196</v>
      </c>
      <c r="CF212">
        <v>48811</v>
      </c>
      <c r="CG212" t="s">
        <v>37</v>
      </c>
      <c r="CH212" t="s">
        <v>38</v>
      </c>
      <c r="CK212" t="s">
        <v>38</v>
      </c>
      <c r="CL212">
        <v>39.738399999999999</v>
      </c>
      <c r="CM212">
        <v>-74.910600000000002</v>
      </c>
      <c r="CN212" t="s">
        <v>39</v>
      </c>
      <c r="CO212" t="s">
        <v>197</v>
      </c>
      <c r="CP212" t="s">
        <v>34</v>
      </c>
      <c r="CQ212">
        <v>0</v>
      </c>
      <c r="CR212" t="s">
        <v>41</v>
      </c>
      <c r="CS212">
        <v>8</v>
      </c>
      <c r="CU212" t="s">
        <v>49</v>
      </c>
      <c r="CV212" t="s">
        <v>50</v>
      </c>
      <c r="CW212">
        <v>3.9055499999999998E-3</v>
      </c>
      <c r="CX212" t="s">
        <v>44</v>
      </c>
      <c r="CY212">
        <v>11914911</v>
      </c>
      <c r="DB212">
        <v>60684113</v>
      </c>
      <c r="DD212">
        <v>300</v>
      </c>
      <c r="DE212">
        <v>77910014</v>
      </c>
      <c r="DG212">
        <v>2275050012</v>
      </c>
      <c r="DH212">
        <v>2</v>
      </c>
      <c r="DI212" t="s">
        <v>34</v>
      </c>
      <c r="DJ212" t="s">
        <v>56</v>
      </c>
      <c r="DK212">
        <v>34007</v>
      </c>
      <c r="DM212" t="s">
        <v>196</v>
      </c>
      <c r="DN212">
        <v>48811</v>
      </c>
      <c r="DO212" t="s">
        <v>37</v>
      </c>
      <c r="DP212" t="s">
        <v>38</v>
      </c>
      <c r="DS212" t="s">
        <v>38</v>
      </c>
      <c r="DT212">
        <v>39.738399999999999</v>
      </c>
      <c r="DU212">
        <v>-74.910600000000002</v>
      </c>
      <c r="DV212" t="s">
        <v>39</v>
      </c>
      <c r="DW212" t="s">
        <v>197</v>
      </c>
      <c r="DX212" t="s">
        <v>34</v>
      </c>
      <c r="DY212">
        <v>0</v>
      </c>
      <c r="DZ212" t="s">
        <v>41</v>
      </c>
      <c r="EA212">
        <v>8</v>
      </c>
      <c r="EC212" t="s">
        <v>47</v>
      </c>
      <c r="ED212" t="s">
        <v>48</v>
      </c>
      <c r="EE212">
        <v>3.8118200000000001E-3</v>
      </c>
      <c r="EF212" t="s">
        <v>44</v>
      </c>
      <c r="EG212">
        <v>11914911</v>
      </c>
      <c r="EJ212">
        <v>60684113</v>
      </c>
      <c r="EL212">
        <v>300</v>
      </c>
      <c r="EM212">
        <v>77910014</v>
      </c>
      <c r="EO212">
        <v>2275050012</v>
      </c>
      <c r="EP212">
        <v>2</v>
      </c>
      <c r="EQ212" t="s">
        <v>34</v>
      </c>
      <c r="ER212" t="s">
        <v>56</v>
      </c>
      <c r="ES212">
        <v>34007</v>
      </c>
      <c r="EU212" t="s">
        <v>196</v>
      </c>
      <c r="EV212">
        <v>48811</v>
      </c>
      <c r="EW212" t="s">
        <v>37</v>
      </c>
      <c r="EX212" t="s">
        <v>38</v>
      </c>
      <c r="FA212" t="s">
        <v>38</v>
      </c>
      <c r="FB212">
        <v>39.738399999999999</v>
      </c>
      <c r="FC212">
        <v>-74.910600000000002</v>
      </c>
      <c r="FD212" t="s">
        <v>39</v>
      </c>
      <c r="FE212" t="s">
        <v>197</v>
      </c>
      <c r="FF212" t="s">
        <v>34</v>
      </c>
      <c r="FG212">
        <v>0</v>
      </c>
      <c r="FH212" t="s">
        <v>41</v>
      </c>
      <c r="FI212">
        <v>8</v>
      </c>
      <c r="FK212" t="s">
        <v>45</v>
      </c>
      <c r="FL212" t="s">
        <v>46</v>
      </c>
      <c r="FM212">
        <v>1.2140199999999999E-3</v>
      </c>
      <c r="FN212" t="s">
        <v>44</v>
      </c>
      <c r="FO212">
        <v>11914911</v>
      </c>
      <c r="FR212">
        <v>60684113</v>
      </c>
      <c r="FT212">
        <v>300</v>
      </c>
      <c r="FU212">
        <v>77910014</v>
      </c>
      <c r="FW212">
        <v>2275050012</v>
      </c>
      <c r="FX212">
        <v>2</v>
      </c>
      <c r="FY212" t="s">
        <v>34</v>
      </c>
      <c r="FZ212" t="s">
        <v>56</v>
      </c>
      <c r="GA212">
        <v>34007</v>
      </c>
      <c r="GC212" t="s">
        <v>196</v>
      </c>
      <c r="GD212">
        <v>48811</v>
      </c>
      <c r="GE212" t="s">
        <v>37</v>
      </c>
      <c r="GF212" t="s">
        <v>38</v>
      </c>
      <c r="GI212" t="s">
        <v>38</v>
      </c>
      <c r="GJ212">
        <v>39.738399999999999</v>
      </c>
      <c r="GK212">
        <v>-74.910600000000002</v>
      </c>
      <c r="GL212" t="s">
        <v>39</v>
      </c>
      <c r="GM212" t="s">
        <v>197</v>
      </c>
      <c r="GN212" t="s">
        <v>34</v>
      </c>
      <c r="GO212">
        <v>0</v>
      </c>
      <c r="GP212" t="s">
        <v>41</v>
      </c>
      <c r="GQ212">
        <v>8</v>
      </c>
      <c r="GS212" t="s">
        <v>42</v>
      </c>
      <c r="GT212" t="s">
        <v>43</v>
      </c>
      <c r="GU212">
        <v>1.1376499999999999E-2</v>
      </c>
      <c r="GV212" t="s">
        <v>44</v>
      </c>
    </row>
    <row r="213" spans="1:204" x14ac:dyDescent="0.25">
      <c r="A213">
        <v>11347511</v>
      </c>
      <c r="D213">
        <v>61583613</v>
      </c>
      <c r="F213">
        <v>300</v>
      </c>
      <c r="G213">
        <v>79697514</v>
      </c>
      <c r="I213">
        <v>2275050011</v>
      </c>
      <c r="J213">
        <v>2</v>
      </c>
      <c r="K213" t="s">
        <v>34</v>
      </c>
      <c r="L213" t="s">
        <v>56</v>
      </c>
      <c r="M213">
        <v>34007</v>
      </c>
      <c r="O213" t="s">
        <v>170</v>
      </c>
      <c r="P213">
        <v>48811</v>
      </c>
      <c r="Q213" t="s">
        <v>37</v>
      </c>
      <c r="R213" t="s">
        <v>38</v>
      </c>
      <c r="U213" t="s">
        <v>38</v>
      </c>
      <c r="V213">
        <v>39.7286</v>
      </c>
      <c r="W213">
        <v>-74.836600000000004</v>
      </c>
      <c r="X213" t="s">
        <v>39</v>
      </c>
      <c r="Y213" t="s">
        <v>171</v>
      </c>
      <c r="Z213" t="s">
        <v>34</v>
      </c>
      <c r="AA213">
        <v>0</v>
      </c>
      <c r="AB213" t="s">
        <v>41</v>
      </c>
      <c r="AC213">
        <v>8</v>
      </c>
      <c r="AE213" t="s">
        <v>53</v>
      </c>
      <c r="AF213" t="s">
        <v>54</v>
      </c>
      <c r="AG213">
        <v>0.108126</v>
      </c>
      <c r="AH213" t="s">
        <v>44</v>
      </c>
      <c r="AI213">
        <v>11347511</v>
      </c>
      <c r="AL213">
        <v>61583613</v>
      </c>
      <c r="AN213">
        <v>300</v>
      </c>
      <c r="AO213">
        <v>79697514</v>
      </c>
      <c r="AQ213">
        <v>2275050011</v>
      </c>
      <c r="AR213">
        <v>2</v>
      </c>
      <c r="AS213" t="s">
        <v>34</v>
      </c>
      <c r="AT213" t="s">
        <v>56</v>
      </c>
      <c r="AU213">
        <v>34007</v>
      </c>
      <c r="AW213" t="s">
        <v>170</v>
      </c>
      <c r="AX213">
        <v>48811</v>
      </c>
      <c r="AY213" t="s">
        <v>37</v>
      </c>
      <c r="AZ213" t="s">
        <v>38</v>
      </c>
      <c r="BC213" t="s">
        <v>38</v>
      </c>
      <c r="BD213">
        <v>39.7286</v>
      </c>
      <c r="BE213">
        <v>-74.836600000000004</v>
      </c>
      <c r="BF213" t="s">
        <v>39</v>
      </c>
      <c r="BG213" t="s">
        <v>171</v>
      </c>
      <c r="BH213" t="s">
        <v>34</v>
      </c>
      <c r="BI213">
        <v>0</v>
      </c>
      <c r="BJ213" t="s">
        <v>41</v>
      </c>
      <c r="BK213">
        <v>8</v>
      </c>
      <c r="BM213" t="s">
        <v>51</v>
      </c>
      <c r="BN213" t="s">
        <v>52</v>
      </c>
      <c r="BO213">
        <v>5.8500000000000002E-4</v>
      </c>
      <c r="BP213" t="s">
        <v>44</v>
      </c>
      <c r="BQ213">
        <v>11347511</v>
      </c>
      <c r="BT213">
        <v>61583613</v>
      </c>
      <c r="BV213">
        <v>300</v>
      </c>
      <c r="BW213">
        <v>79697514</v>
      </c>
      <c r="BY213">
        <v>2275050011</v>
      </c>
      <c r="BZ213">
        <v>2</v>
      </c>
      <c r="CA213" t="s">
        <v>34</v>
      </c>
      <c r="CB213" t="s">
        <v>56</v>
      </c>
      <c r="CC213">
        <v>34007</v>
      </c>
      <c r="CE213" t="s">
        <v>170</v>
      </c>
      <c r="CF213">
        <v>48811</v>
      </c>
      <c r="CG213" t="s">
        <v>37</v>
      </c>
      <c r="CH213" t="s">
        <v>38</v>
      </c>
      <c r="CK213" t="s">
        <v>38</v>
      </c>
      <c r="CL213">
        <v>39.7286</v>
      </c>
      <c r="CM213">
        <v>-74.836600000000004</v>
      </c>
      <c r="CN213" t="s">
        <v>39</v>
      </c>
      <c r="CO213" t="s">
        <v>171</v>
      </c>
      <c r="CP213" t="s">
        <v>34</v>
      </c>
      <c r="CQ213">
        <v>0</v>
      </c>
      <c r="CR213" t="s">
        <v>41</v>
      </c>
      <c r="CS213">
        <v>8</v>
      </c>
      <c r="CU213" t="s">
        <v>49</v>
      </c>
      <c r="CV213" t="s">
        <v>50</v>
      </c>
      <c r="CW213">
        <v>2.1302999999999999E-3</v>
      </c>
      <c r="CX213" t="s">
        <v>44</v>
      </c>
      <c r="CY213">
        <v>11347511</v>
      </c>
      <c r="DB213">
        <v>61583613</v>
      </c>
      <c r="DD213">
        <v>300</v>
      </c>
      <c r="DE213">
        <v>79697514</v>
      </c>
      <c r="DG213">
        <v>2275050011</v>
      </c>
      <c r="DH213">
        <v>2</v>
      </c>
      <c r="DI213" t="s">
        <v>34</v>
      </c>
      <c r="DJ213" t="s">
        <v>56</v>
      </c>
      <c r="DK213">
        <v>34007</v>
      </c>
      <c r="DM213" t="s">
        <v>170</v>
      </c>
      <c r="DN213">
        <v>48811</v>
      </c>
      <c r="DO213" t="s">
        <v>37</v>
      </c>
      <c r="DP213" t="s">
        <v>38</v>
      </c>
      <c r="DS213" t="s">
        <v>38</v>
      </c>
      <c r="DT213">
        <v>39.7286</v>
      </c>
      <c r="DU213">
        <v>-74.836600000000004</v>
      </c>
      <c r="DV213" t="s">
        <v>39</v>
      </c>
      <c r="DW213" t="s">
        <v>171</v>
      </c>
      <c r="DX213" t="s">
        <v>34</v>
      </c>
      <c r="DY213">
        <v>0</v>
      </c>
      <c r="DZ213" t="s">
        <v>41</v>
      </c>
      <c r="EA213">
        <v>8</v>
      </c>
      <c r="EC213" t="s">
        <v>47</v>
      </c>
      <c r="ED213" t="s">
        <v>48</v>
      </c>
      <c r="EE213">
        <v>1.4699100000000001E-3</v>
      </c>
      <c r="EF213" t="s">
        <v>44</v>
      </c>
      <c r="EG213">
        <v>11347511</v>
      </c>
      <c r="EJ213">
        <v>61583613</v>
      </c>
      <c r="EL213">
        <v>300</v>
      </c>
      <c r="EM213">
        <v>79697514</v>
      </c>
      <c r="EO213">
        <v>2275050011</v>
      </c>
      <c r="EP213">
        <v>2</v>
      </c>
      <c r="EQ213" t="s">
        <v>34</v>
      </c>
      <c r="ER213" t="s">
        <v>56</v>
      </c>
      <c r="ES213">
        <v>34007</v>
      </c>
      <c r="EU213" t="s">
        <v>170</v>
      </c>
      <c r="EV213">
        <v>48811</v>
      </c>
      <c r="EW213" t="s">
        <v>37</v>
      </c>
      <c r="EX213" t="s">
        <v>38</v>
      </c>
      <c r="FA213" t="s">
        <v>38</v>
      </c>
      <c r="FB213">
        <v>39.7286</v>
      </c>
      <c r="FC213">
        <v>-74.836600000000004</v>
      </c>
      <c r="FD213" t="s">
        <v>39</v>
      </c>
      <c r="FE213" t="s">
        <v>171</v>
      </c>
      <c r="FF213" t="s">
        <v>34</v>
      </c>
      <c r="FG213">
        <v>0</v>
      </c>
      <c r="FH213" t="s">
        <v>41</v>
      </c>
      <c r="FI213">
        <v>8</v>
      </c>
      <c r="FK213" t="s">
        <v>45</v>
      </c>
      <c r="FL213" t="s">
        <v>46</v>
      </c>
      <c r="FM213">
        <v>9.0000000000000006E-5</v>
      </c>
      <c r="FN213" t="s">
        <v>44</v>
      </c>
      <c r="FO213">
        <v>11347511</v>
      </c>
      <c r="FR213">
        <v>61583613</v>
      </c>
      <c r="FT213">
        <v>300</v>
      </c>
      <c r="FU213">
        <v>79697514</v>
      </c>
      <c r="FW213">
        <v>2275050011</v>
      </c>
      <c r="FX213">
        <v>2</v>
      </c>
      <c r="FY213" t="s">
        <v>34</v>
      </c>
      <c r="FZ213" t="s">
        <v>56</v>
      </c>
      <c r="GA213">
        <v>34007</v>
      </c>
      <c r="GC213" t="s">
        <v>170</v>
      </c>
      <c r="GD213">
        <v>48811</v>
      </c>
      <c r="GE213" t="s">
        <v>37</v>
      </c>
      <c r="GF213" t="s">
        <v>38</v>
      </c>
      <c r="GI213" t="s">
        <v>38</v>
      </c>
      <c r="GJ213">
        <v>39.7286</v>
      </c>
      <c r="GK213">
        <v>-74.836600000000004</v>
      </c>
      <c r="GL213" t="s">
        <v>39</v>
      </c>
      <c r="GM213" t="s">
        <v>171</v>
      </c>
      <c r="GN213" t="s">
        <v>34</v>
      </c>
      <c r="GO213">
        <v>0</v>
      </c>
      <c r="GP213" t="s">
        <v>41</v>
      </c>
      <c r="GQ213">
        <v>8</v>
      </c>
      <c r="GS213" t="s">
        <v>42</v>
      </c>
      <c r="GT213" t="s">
        <v>43</v>
      </c>
      <c r="GU213">
        <v>1.3542700000000001E-3</v>
      </c>
      <c r="GV213" t="s">
        <v>44</v>
      </c>
    </row>
    <row r="214" spans="1:204" x14ac:dyDescent="0.25">
      <c r="A214">
        <v>11347511</v>
      </c>
      <c r="D214">
        <v>61583613</v>
      </c>
      <c r="F214">
        <v>300</v>
      </c>
      <c r="G214">
        <v>79697614</v>
      </c>
      <c r="I214">
        <v>2275050012</v>
      </c>
      <c r="J214">
        <v>2</v>
      </c>
      <c r="K214" t="s">
        <v>34</v>
      </c>
      <c r="L214" t="s">
        <v>56</v>
      </c>
      <c r="M214">
        <v>34007</v>
      </c>
      <c r="O214" t="s">
        <v>170</v>
      </c>
      <c r="P214">
        <v>48811</v>
      </c>
      <c r="Q214" t="s">
        <v>37</v>
      </c>
      <c r="R214" t="s">
        <v>38</v>
      </c>
      <c r="U214" t="s">
        <v>38</v>
      </c>
      <c r="V214">
        <v>39.7286</v>
      </c>
      <c r="W214">
        <v>-74.836600000000004</v>
      </c>
      <c r="X214" t="s">
        <v>39</v>
      </c>
      <c r="Y214" t="s">
        <v>171</v>
      </c>
      <c r="Z214" t="s">
        <v>34</v>
      </c>
      <c r="AA214">
        <v>0</v>
      </c>
      <c r="AB214" t="s">
        <v>41</v>
      </c>
      <c r="AC214">
        <v>8</v>
      </c>
      <c r="AE214" t="s">
        <v>53</v>
      </c>
      <c r="AF214" t="s">
        <v>54</v>
      </c>
      <c r="AG214">
        <v>0.15802099999999999</v>
      </c>
      <c r="AH214" t="s">
        <v>44</v>
      </c>
      <c r="AI214">
        <v>11347511</v>
      </c>
      <c r="AL214">
        <v>61583613</v>
      </c>
      <c r="AN214">
        <v>300</v>
      </c>
      <c r="AO214">
        <v>79697614</v>
      </c>
      <c r="AQ214">
        <v>2275050012</v>
      </c>
      <c r="AR214">
        <v>2</v>
      </c>
      <c r="AS214" t="s">
        <v>34</v>
      </c>
      <c r="AT214" t="s">
        <v>56</v>
      </c>
      <c r="AU214">
        <v>34007</v>
      </c>
      <c r="AW214" t="s">
        <v>170</v>
      </c>
      <c r="AX214">
        <v>48811</v>
      </c>
      <c r="AY214" t="s">
        <v>37</v>
      </c>
      <c r="AZ214" t="s">
        <v>38</v>
      </c>
      <c r="BC214" t="s">
        <v>38</v>
      </c>
      <c r="BD214">
        <v>39.7286</v>
      </c>
      <c r="BE214">
        <v>-74.836600000000004</v>
      </c>
      <c r="BF214" t="s">
        <v>39</v>
      </c>
      <c r="BG214" t="s">
        <v>171</v>
      </c>
      <c r="BH214" t="s">
        <v>34</v>
      </c>
      <c r="BI214">
        <v>0</v>
      </c>
      <c r="BJ214" t="s">
        <v>41</v>
      </c>
      <c r="BK214">
        <v>8</v>
      </c>
      <c r="BM214" t="s">
        <v>51</v>
      </c>
      <c r="BN214" t="s">
        <v>52</v>
      </c>
      <c r="BO214">
        <v>5.3417999999999998E-3</v>
      </c>
      <c r="BP214" t="s">
        <v>44</v>
      </c>
      <c r="BQ214">
        <v>11347511</v>
      </c>
      <c r="BT214">
        <v>61583613</v>
      </c>
      <c r="BV214">
        <v>300</v>
      </c>
      <c r="BW214">
        <v>79697614</v>
      </c>
      <c r="BY214">
        <v>2275050012</v>
      </c>
      <c r="BZ214">
        <v>2</v>
      </c>
      <c r="CA214" t="s">
        <v>34</v>
      </c>
      <c r="CB214" t="s">
        <v>56</v>
      </c>
      <c r="CC214">
        <v>34007</v>
      </c>
      <c r="CE214" t="s">
        <v>170</v>
      </c>
      <c r="CF214">
        <v>48811</v>
      </c>
      <c r="CG214" t="s">
        <v>37</v>
      </c>
      <c r="CH214" t="s">
        <v>38</v>
      </c>
      <c r="CK214" t="s">
        <v>38</v>
      </c>
      <c r="CL214">
        <v>39.7286</v>
      </c>
      <c r="CM214">
        <v>-74.836600000000004</v>
      </c>
      <c r="CN214" t="s">
        <v>39</v>
      </c>
      <c r="CO214" t="s">
        <v>171</v>
      </c>
      <c r="CP214" t="s">
        <v>34</v>
      </c>
      <c r="CQ214">
        <v>0</v>
      </c>
      <c r="CR214" t="s">
        <v>41</v>
      </c>
      <c r="CS214">
        <v>8</v>
      </c>
      <c r="CU214" t="s">
        <v>49</v>
      </c>
      <c r="CV214" t="s">
        <v>50</v>
      </c>
      <c r="CW214">
        <v>3.9055499999999998E-3</v>
      </c>
      <c r="CX214" t="s">
        <v>44</v>
      </c>
      <c r="CY214">
        <v>11347511</v>
      </c>
      <c r="DB214">
        <v>61583613</v>
      </c>
      <c r="DD214">
        <v>300</v>
      </c>
      <c r="DE214">
        <v>79697614</v>
      </c>
      <c r="DG214">
        <v>2275050012</v>
      </c>
      <c r="DH214">
        <v>2</v>
      </c>
      <c r="DI214" t="s">
        <v>34</v>
      </c>
      <c r="DJ214" t="s">
        <v>56</v>
      </c>
      <c r="DK214">
        <v>34007</v>
      </c>
      <c r="DM214" t="s">
        <v>170</v>
      </c>
      <c r="DN214">
        <v>48811</v>
      </c>
      <c r="DO214" t="s">
        <v>37</v>
      </c>
      <c r="DP214" t="s">
        <v>38</v>
      </c>
      <c r="DS214" t="s">
        <v>38</v>
      </c>
      <c r="DT214">
        <v>39.7286</v>
      </c>
      <c r="DU214">
        <v>-74.836600000000004</v>
      </c>
      <c r="DV214" t="s">
        <v>39</v>
      </c>
      <c r="DW214" t="s">
        <v>171</v>
      </c>
      <c r="DX214" t="s">
        <v>34</v>
      </c>
      <c r="DY214">
        <v>0</v>
      </c>
      <c r="DZ214" t="s">
        <v>41</v>
      </c>
      <c r="EA214">
        <v>8</v>
      </c>
      <c r="EC214" t="s">
        <v>47</v>
      </c>
      <c r="ED214" t="s">
        <v>48</v>
      </c>
      <c r="EE214">
        <v>3.8118200000000001E-3</v>
      </c>
      <c r="EF214" t="s">
        <v>44</v>
      </c>
      <c r="EG214">
        <v>11347511</v>
      </c>
      <c r="EJ214">
        <v>61583613</v>
      </c>
      <c r="EL214">
        <v>300</v>
      </c>
      <c r="EM214">
        <v>79697614</v>
      </c>
      <c r="EO214">
        <v>2275050012</v>
      </c>
      <c r="EP214">
        <v>2</v>
      </c>
      <c r="EQ214" t="s">
        <v>34</v>
      </c>
      <c r="ER214" t="s">
        <v>56</v>
      </c>
      <c r="ES214">
        <v>34007</v>
      </c>
      <c r="EU214" t="s">
        <v>170</v>
      </c>
      <c r="EV214">
        <v>48811</v>
      </c>
      <c r="EW214" t="s">
        <v>37</v>
      </c>
      <c r="EX214" t="s">
        <v>38</v>
      </c>
      <c r="FA214" t="s">
        <v>38</v>
      </c>
      <c r="FB214">
        <v>39.7286</v>
      </c>
      <c r="FC214">
        <v>-74.836600000000004</v>
      </c>
      <c r="FD214" t="s">
        <v>39</v>
      </c>
      <c r="FE214" t="s">
        <v>171</v>
      </c>
      <c r="FF214" t="s">
        <v>34</v>
      </c>
      <c r="FG214">
        <v>0</v>
      </c>
      <c r="FH214" t="s">
        <v>41</v>
      </c>
      <c r="FI214">
        <v>8</v>
      </c>
      <c r="FK214" t="s">
        <v>45</v>
      </c>
      <c r="FL214" t="s">
        <v>46</v>
      </c>
      <c r="FM214">
        <v>1.2140199999999999E-3</v>
      </c>
      <c r="FN214" t="s">
        <v>44</v>
      </c>
      <c r="FO214">
        <v>11347511</v>
      </c>
      <c r="FR214">
        <v>61583613</v>
      </c>
      <c r="FT214">
        <v>300</v>
      </c>
      <c r="FU214">
        <v>79697614</v>
      </c>
      <c r="FW214">
        <v>2275050012</v>
      </c>
      <c r="FX214">
        <v>2</v>
      </c>
      <c r="FY214" t="s">
        <v>34</v>
      </c>
      <c r="FZ214" t="s">
        <v>56</v>
      </c>
      <c r="GA214">
        <v>34007</v>
      </c>
      <c r="GC214" t="s">
        <v>170</v>
      </c>
      <c r="GD214">
        <v>48811</v>
      </c>
      <c r="GE214" t="s">
        <v>37</v>
      </c>
      <c r="GF214" t="s">
        <v>38</v>
      </c>
      <c r="GI214" t="s">
        <v>38</v>
      </c>
      <c r="GJ214">
        <v>39.7286</v>
      </c>
      <c r="GK214">
        <v>-74.836600000000004</v>
      </c>
      <c r="GL214" t="s">
        <v>39</v>
      </c>
      <c r="GM214" t="s">
        <v>171</v>
      </c>
      <c r="GN214" t="s">
        <v>34</v>
      </c>
      <c r="GO214">
        <v>0</v>
      </c>
      <c r="GP214" t="s">
        <v>41</v>
      </c>
      <c r="GQ214">
        <v>8</v>
      </c>
      <c r="GS214" t="s">
        <v>42</v>
      </c>
      <c r="GT214" t="s">
        <v>43</v>
      </c>
      <c r="GU214">
        <v>1.1376499999999999E-2</v>
      </c>
      <c r="GV214" t="s">
        <v>44</v>
      </c>
    </row>
    <row r="215" spans="1:204" x14ac:dyDescent="0.25">
      <c r="A215">
        <v>12335411</v>
      </c>
      <c r="D215">
        <v>61754313</v>
      </c>
      <c r="F215">
        <v>300</v>
      </c>
      <c r="G215">
        <v>80034714</v>
      </c>
      <c r="I215">
        <v>2275050011</v>
      </c>
      <c r="J215">
        <v>2</v>
      </c>
      <c r="K215" t="s">
        <v>34</v>
      </c>
      <c r="L215" t="s">
        <v>56</v>
      </c>
      <c r="M215">
        <v>34007</v>
      </c>
      <c r="O215" t="s">
        <v>251</v>
      </c>
      <c r="P215">
        <v>48811</v>
      </c>
      <c r="Q215" t="s">
        <v>37</v>
      </c>
      <c r="R215" t="s">
        <v>38</v>
      </c>
      <c r="U215" t="s">
        <v>38</v>
      </c>
      <c r="V215">
        <v>39.950099999999999</v>
      </c>
      <c r="W215">
        <v>-75.049599999999998</v>
      </c>
      <c r="X215" t="s">
        <v>39</v>
      </c>
      <c r="Y215" t="s">
        <v>252</v>
      </c>
      <c r="Z215" t="s">
        <v>34</v>
      </c>
      <c r="AA215">
        <v>0</v>
      </c>
      <c r="AB215" t="s">
        <v>41</v>
      </c>
      <c r="AC215">
        <v>8</v>
      </c>
      <c r="AE215" t="s">
        <v>53</v>
      </c>
      <c r="AF215" t="s">
        <v>54</v>
      </c>
      <c r="AG215">
        <v>0.108126</v>
      </c>
      <c r="AH215" t="s">
        <v>44</v>
      </c>
      <c r="AI215">
        <v>12335411</v>
      </c>
      <c r="AL215">
        <v>61754313</v>
      </c>
      <c r="AN215">
        <v>300</v>
      </c>
      <c r="AO215">
        <v>80034714</v>
      </c>
      <c r="AQ215">
        <v>2275050011</v>
      </c>
      <c r="AR215">
        <v>2</v>
      </c>
      <c r="AS215" t="s">
        <v>34</v>
      </c>
      <c r="AT215" t="s">
        <v>56</v>
      </c>
      <c r="AU215">
        <v>34007</v>
      </c>
      <c r="AW215" t="s">
        <v>251</v>
      </c>
      <c r="AX215">
        <v>48811</v>
      </c>
      <c r="AY215" t="s">
        <v>37</v>
      </c>
      <c r="AZ215" t="s">
        <v>38</v>
      </c>
      <c r="BC215" t="s">
        <v>38</v>
      </c>
      <c r="BD215">
        <v>39.950099999999999</v>
      </c>
      <c r="BE215">
        <v>-75.049599999999998</v>
      </c>
      <c r="BF215" t="s">
        <v>39</v>
      </c>
      <c r="BG215" t="s">
        <v>252</v>
      </c>
      <c r="BH215" t="s">
        <v>34</v>
      </c>
      <c r="BI215">
        <v>0</v>
      </c>
      <c r="BJ215" t="s">
        <v>41</v>
      </c>
      <c r="BK215">
        <v>8</v>
      </c>
      <c r="BM215" t="s">
        <v>51</v>
      </c>
      <c r="BN215" t="s">
        <v>52</v>
      </c>
      <c r="BO215">
        <v>5.8500000000000002E-4</v>
      </c>
      <c r="BP215" t="s">
        <v>44</v>
      </c>
      <c r="BQ215">
        <v>12335411</v>
      </c>
      <c r="BT215">
        <v>61754313</v>
      </c>
      <c r="BV215">
        <v>300</v>
      </c>
      <c r="BW215">
        <v>80034714</v>
      </c>
      <c r="BY215">
        <v>2275050011</v>
      </c>
      <c r="BZ215">
        <v>2</v>
      </c>
      <c r="CA215" t="s">
        <v>34</v>
      </c>
      <c r="CB215" t="s">
        <v>56</v>
      </c>
      <c r="CC215">
        <v>34007</v>
      </c>
      <c r="CE215" t="s">
        <v>251</v>
      </c>
      <c r="CF215">
        <v>48811</v>
      </c>
      <c r="CG215" t="s">
        <v>37</v>
      </c>
      <c r="CH215" t="s">
        <v>38</v>
      </c>
      <c r="CK215" t="s">
        <v>38</v>
      </c>
      <c r="CL215">
        <v>39.950099999999999</v>
      </c>
      <c r="CM215">
        <v>-75.049599999999998</v>
      </c>
      <c r="CN215" t="s">
        <v>39</v>
      </c>
      <c r="CO215" t="s">
        <v>252</v>
      </c>
      <c r="CP215" t="s">
        <v>34</v>
      </c>
      <c r="CQ215">
        <v>0</v>
      </c>
      <c r="CR215" t="s">
        <v>41</v>
      </c>
      <c r="CS215">
        <v>8</v>
      </c>
      <c r="CU215" t="s">
        <v>49</v>
      </c>
      <c r="CV215" t="s">
        <v>50</v>
      </c>
      <c r="CW215">
        <v>2.1302999999999999E-3</v>
      </c>
      <c r="CX215" t="s">
        <v>44</v>
      </c>
      <c r="CY215">
        <v>12335411</v>
      </c>
      <c r="DB215">
        <v>61754313</v>
      </c>
      <c r="DD215">
        <v>300</v>
      </c>
      <c r="DE215">
        <v>80034714</v>
      </c>
      <c r="DG215">
        <v>2275050011</v>
      </c>
      <c r="DH215">
        <v>2</v>
      </c>
      <c r="DI215" t="s">
        <v>34</v>
      </c>
      <c r="DJ215" t="s">
        <v>56</v>
      </c>
      <c r="DK215">
        <v>34007</v>
      </c>
      <c r="DM215" t="s">
        <v>251</v>
      </c>
      <c r="DN215">
        <v>48811</v>
      </c>
      <c r="DO215" t="s">
        <v>37</v>
      </c>
      <c r="DP215" t="s">
        <v>38</v>
      </c>
      <c r="DS215" t="s">
        <v>38</v>
      </c>
      <c r="DT215">
        <v>39.950099999999999</v>
      </c>
      <c r="DU215">
        <v>-75.049599999999998</v>
      </c>
      <c r="DV215" t="s">
        <v>39</v>
      </c>
      <c r="DW215" t="s">
        <v>252</v>
      </c>
      <c r="DX215" t="s">
        <v>34</v>
      </c>
      <c r="DY215">
        <v>0</v>
      </c>
      <c r="DZ215" t="s">
        <v>41</v>
      </c>
      <c r="EA215">
        <v>8</v>
      </c>
      <c r="EC215" t="s">
        <v>47</v>
      </c>
      <c r="ED215" t="s">
        <v>48</v>
      </c>
      <c r="EE215">
        <v>1.4699100000000001E-3</v>
      </c>
      <c r="EF215" t="s">
        <v>44</v>
      </c>
      <c r="EG215">
        <v>12335411</v>
      </c>
      <c r="EJ215">
        <v>61754313</v>
      </c>
      <c r="EL215">
        <v>300</v>
      </c>
      <c r="EM215">
        <v>80034714</v>
      </c>
      <c r="EO215">
        <v>2275050011</v>
      </c>
      <c r="EP215">
        <v>2</v>
      </c>
      <c r="EQ215" t="s">
        <v>34</v>
      </c>
      <c r="ER215" t="s">
        <v>56</v>
      </c>
      <c r="ES215">
        <v>34007</v>
      </c>
      <c r="EU215" t="s">
        <v>251</v>
      </c>
      <c r="EV215">
        <v>48811</v>
      </c>
      <c r="EW215" t="s">
        <v>37</v>
      </c>
      <c r="EX215" t="s">
        <v>38</v>
      </c>
      <c r="FA215" t="s">
        <v>38</v>
      </c>
      <c r="FB215">
        <v>39.950099999999999</v>
      </c>
      <c r="FC215">
        <v>-75.049599999999998</v>
      </c>
      <c r="FD215" t="s">
        <v>39</v>
      </c>
      <c r="FE215" t="s">
        <v>252</v>
      </c>
      <c r="FF215" t="s">
        <v>34</v>
      </c>
      <c r="FG215">
        <v>0</v>
      </c>
      <c r="FH215" t="s">
        <v>41</v>
      </c>
      <c r="FI215">
        <v>8</v>
      </c>
      <c r="FK215" t="s">
        <v>45</v>
      </c>
      <c r="FL215" t="s">
        <v>46</v>
      </c>
      <c r="FM215">
        <v>9.0000000000000006E-5</v>
      </c>
      <c r="FN215" t="s">
        <v>44</v>
      </c>
      <c r="FO215">
        <v>12335411</v>
      </c>
      <c r="FR215">
        <v>61754313</v>
      </c>
      <c r="FT215">
        <v>300</v>
      </c>
      <c r="FU215">
        <v>80034714</v>
      </c>
      <c r="FW215">
        <v>2275050011</v>
      </c>
      <c r="FX215">
        <v>2</v>
      </c>
      <c r="FY215" t="s">
        <v>34</v>
      </c>
      <c r="FZ215" t="s">
        <v>56</v>
      </c>
      <c r="GA215">
        <v>34007</v>
      </c>
      <c r="GC215" t="s">
        <v>251</v>
      </c>
      <c r="GD215">
        <v>48811</v>
      </c>
      <c r="GE215" t="s">
        <v>37</v>
      </c>
      <c r="GF215" t="s">
        <v>38</v>
      </c>
      <c r="GI215" t="s">
        <v>38</v>
      </c>
      <c r="GJ215">
        <v>39.950099999999999</v>
      </c>
      <c r="GK215">
        <v>-75.049599999999998</v>
      </c>
      <c r="GL215" t="s">
        <v>39</v>
      </c>
      <c r="GM215" t="s">
        <v>252</v>
      </c>
      <c r="GN215" t="s">
        <v>34</v>
      </c>
      <c r="GO215">
        <v>0</v>
      </c>
      <c r="GP215" t="s">
        <v>41</v>
      </c>
      <c r="GQ215">
        <v>8</v>
      </c>
      <c r="GS215" t="s">
        <v>42</v>
      </c>
      <c r="GT215" t="s">
        <v>43</v>
      </c>
      <c r="GU215">
        <v>1.3542700000000001E-3</v>
      </c>
      <c r="GV215" t="s">
        <v>44</v>
      </c>
    </row>
    <row r="216" spans="1:204" x14ac:dyDescent="0.25">
      <c r="A216">
        <v>12335411</v>
      </c>
      <c r="D216">
        <v>61754313</v>
      </c>
      <c r="F216">
        <v>300</v>
      </c>
      <c r="G216">
        <v>80034814</v>
      </c>
      <c r="I216">
        <v>2275050012</v>
      </c>
      <c r="J216">
        <v>2</v>
      </c>
      <c r="K216" t="s">
        <v>34</v>
      </c>
      <c r="L216" t="s">
        <v>56</v>
      </c>
      <c r="M216">
        <v>34007</v>
      </c>
      <c r="O216" t="s">
        <v>251</v>
      </c>
      <c r="P216">
        <v>48811</v>
      </c>
      <c r="Q216" t="s">
        <v>37</v>
      </c>
      <c r="R216" t="s">
        <v>38</v>
      </c>
      <c r="U216" t="s">
        <v>38</v>
      </c>
      <c r="V216">
        <v>39.950099999999999</v>
      </c>
      <c r="W216">
        <v>-75.049599999999998</v>
      </c>
      <c r="X216" t="s">
        <v>39</v>
      </c>
      <c r="Y216" t="s">
        <v>252</v>
      </c>
      <c r="Z216" t="s">
        <v>34</v>
      </c>
      <c r="AA216">
        <v>0</v>
      </c>
      <c r="AB216" t="s">
        <v>41</v>
      </c>
      <c r="AC216">
        <v>8</v>
      </c>
      <c r="AE216" t="s">
        <v>53</v>
      </c>
      <c r="AF216" t="s">
        <v>54</v>
      </c>
      <c r="AG216">
        <v>0.15802099999999999</v>
      </c>
      <c r="AH216" t="s">
        <v>44</v>
      </c>
      <c r="AI216">
        <v>12335411</v>
      </c>
      <c r="AL216">
        <v>61754313</v>
      </c>
      <c r="AN216">
        <v>300</v>
      </c>
      <c r="AO216">
        <v>80034814</v>
      </c>
      <c r="AQ216">
        <v>2275050012</v>
      </c>
      <c r="AR216">
        <v>2</v>
      </c>
      <c r="AS216" t="s">
        <v>34</v>
      </c>
      <c r="AT216" t="s">
        <v>56</v>
      </c>
      <c r="AU216">
        <v>34007</v>
      </c>
      <c r="AW216" t="s">
        <v>251</v>
      </c>
      <c r="AX216">
        <v>48811</v>
      </c>
      <c r="AY216" t="s">
        <v>37</v>
      </c>
      <c r="AZ216" t="s">
        <v>38</v>
      </c>
      <c r="BC216" t="s">
        <v>38</v>
      </c>
      <c r="BD216">
        <v>39.950099999999999</v>
      </c>
      <c r="BE216">
        <v>-75.049599999999998</v>
      </c>
      <c r="BF216" t="s">
        <v>39</v>
      </c>
      <c r="BG216" t="s">
        <v>252</v>
      </c>
      <c r="BH216" t="s">
        <v>34</v>
      </c>
      <c r="BI216">
        <v>0</v>
      </c>
      <c r="BJ216" t="s">
        <v>41</v>
      </c>
      <c r="BK216">
        <v>8</v>
      </c>
      <c r="BM216" t="s">
        <v>51</v>
      </c>
      <c r="BN216" t="s">
        <v>52</v>
      </c>
      <c r="BO216">
        <v>5.3417999999999998E-3</v>
      </c>
      <c r="BP216" t="s">
        <v>44</v>
      </c>
      <c r="BQ216">
        <v>12335411</v>
      </c>
      <c r="BT216">
        <v>61754313</v>
      </c>
      <c r="BV216">
        <v>300</v>
      </c>
      <c r="BW216">
        <v>80034814</v>
      </c>
      <c r="BY216">
        <v>2275050012</v>
      </c>
      <c r="BZ216">
        <v>2</v>
      </c>
      <c r="CA216" t="s">
        <v>34</v>
      </c>
      <c r="CB216" t="s">
        <v>56</v>
      </c>
      <c r="CC216">
        <v>34007</v>
      </c>
      <c r="CE216" t="s">
        <v>251</v>
      </c>
      <c r="CF216">
        <v>48811</v>
      </c>
      <c r="CG216" t="s">
        <v>37</v>
      </c>
      <c r="CH216" t="s">
        <v>38</v>
      </c>
      <c r="CK216" t="s">
        <v>38</v>
      </c>
      <c r="CL216">
        <v>39.950099999999999</v>
      </c>
      <c r="CM216">
        <v>-75.049599999999998</v>
      </c>
      <c r="CN216" t="s">
        <v>39</v>
      </c>
      <c r="CO216" t="s">
        <v>252</v>
      </c>
      <c r="CP216" t="s">
        <v>34</v>
      </c>
      <c r="CQ216">
        <v>0</v>
      </c>
      <c r="CR216" t="s">
        <v>41</v>
      </c>
      <c r="CS216">
        <v>8</v>
      </c>
      <c r="CU216" t="s">
        <v>49</v>
      </c>
      <c r="CV216" t="s">
        <v>50</v>
      </c>
      <c r="CW216">
        <v>3.9055499999999998E-3</v>
      </c>
      <c r="CX216" t="s">
        <v>44</v>
      </c>
      <c r="CY216">
        <v>12335411</v>
      </c>
      <c r="DB216">
        <v>61754313</v>
      </c>
      <c r="DD216">
        <v>300</v>
      </c>
      <c r="DE216">
        <v>80034814</v>
      </c>
      <c r="DG216">
        <v>2275050012</v>
      </c>
      <c r="DH216">
        <v>2</v>
      </c>
      <c r="DI216" t="s">
        <v>34</v>
      </c>
      <c r="DJ216" t="s">
        <v>56</v>
      </c>
      <c r="DK216">
        <v>34007</v>
      </c>
      <c r="DM216" t="s">
        <v>251</v>
      </c>
      <c r="DN216">
        <v>48811</v>
      </c>
      <c r="DO216" t="s">
        <v>37</v>
      </c>
      <c r="DP216" t="s">
        <v>38</v>
      </c>
      <c r="DS216" t="s">
        <v>38</v>
      </c>
      <c r="DT216">
        <v>39.950099999999999</v>
      </c>
      <c r="DU216">
        <v>-75.049599999999998</v>
      </c>
      <c r="DV216" t="s">
        <v>39</v>
      </c>
      <c r="DW216" t="s">
        <v>252</v>
      </c>
      <c r="DX216" t="s">
        <v>34</v>
      </c>
      <c r="DY216">
        <v>0</v>
      </c>
      <c r="DZ216" t="s">
        <v>41</v>
      </c>
      <c r="EA216">
        <v>8</v>
      </c>
      <c r="EC216" t="s">
        <v>47</v>
      </c>
      <c r="ED216" t="s">
        <v>48</v>
      </c>
      <c r="EE216">
        <v>3.8118200000000001E-3</v>
      </c>
      <c r="EF216" t="s">
        <v>44</v>
      </c>
      <c r="EG216">
        <v>12335411</v>
      </c>
      <c r="EJ216">
        <v>61754313</v>
      </c>
      <c r="EL216">
        <v>300</v>
      </c>
      <c r="EM216">
        <v>80034814</v>
      </c>
      <c r="EO216">
        <v>2275050012</v>
      </c>
      <c r="EP216">
        <v>2</v>
      </c>
      <c r="EQ216" t="s">
        <v>34</v>
      </c>
      <c r="ER216" t="s">
        <v>56</v>
      </c>
      <c r="ES216">
        <v>34007</v>
      </c>
      <c r="EU216" t="s">
        <v>251</v>
      </c>
      <c r="EV216">
        <v>48811</v>
      </c>
      <c r="EW216" t="s">
        <v>37</v>
      </c>
      <c r="EX216" t="s">
        <v>38</v>
      </c>
      <c r="FA216" t="s">
        <v>38</v>
      </c>
      <c r="FB216">
        <v>39.950099999999999</v>
      </c>
      <c r="FC216">
        <v>-75.049599999999998</v>
      </c>
      <c r="FD216" t="s">
        <v>39</v>
      </c>
      <c r="FE216" t="s">
        <v>252</v>
      </c>
      <c r="FF216" t="s">
        <v>34</v>
      </c>
      <c r="FG216">
        <v>0</v>
      </c>
      <c r="FH216" t="s">
        <v>41</v>
      </c>
      <c r="FI216">
        <v>8</v>
      </c>
      <c r="FK216" t="s">
        <v>45</v>
      </c>
      <c r="FL216" t="s">
        <v>46</v>
      </c>
      <c r="FM216">
        <v>1.2140199999999999E-3</v>
      </c>
      <c r="FN216" t="s">
        <v>44</v>
      </c>
      <c r="FO216">
        <v>12335411</v>
      </c>
      <c r="FR216">
        <v>61754313</v>
      </c>
      <c r="FT216">
        <v>300</v>
      </c>
      <c r="FU216">
        <v>80034814</v>
      </c>
      <c r="FW216">
        <v>2275050012</v>
      </c>
      <c r="FX216">
        <v>2</v>
      </c>
      <c r="FY216" t="s">
        <v>34</v>
      </c>
      <c r="FZ216" t="s">
        <v>56</v>
      </c>
      <c r="GA216">
        <v>34007</v>
      </c>
      <c r="GC216" t="s">
        <v>251</v>
      </c>
      <c r="GD216">
        <v>48811</v>
      </c>
      <c r="GE216" t="s">
        <v>37</v>
      </c>
      <c r="GF216" t="s">
        <v>38</v>
      </c>
      <c r="GI216" t="s">
        <v>38</v>
      </c>
      <c r="GJ216">
        <v>39.950099999999999</v>
      </c>
      <c r="GK216">
        <v>-75.049599999999998</v>
      </c>
      <c r="GL216" t="s">
        <v>39</v>
      </c>
      <c r="GM216" t="s">
        <v>252</v>
      </c>
      <c r="GN216" t="s">
        <v>34</v>
      </c>
      <c r="GO216">
        <v>0</v>
      </c>
      <c r="GP216" t="s">
        <v>41</v>
      </c>
      <c r="GQ216">
        <v>8</v>
      </c>
      <c r="GS216" t="s">
        <v>42</v>
      </c>
      <c r="GT216" t="s">
        <v>43</v>
      </c>
      <c r="GU216">
        <v>1.1376499999999999E-2</v>
      </c>
      <c r="GV216" t="s">
        <v>44</v>
      </c>
    </row>
    <row r="217" spans="1:204" x14ac:dyDescent="0.25">
      <c r="A217">
        <v>9383711</v>
      </c>
      <c r="D217">
        <v>103236413</v>
      </c>
      <c r="F217">
        <v>300</v>
      </c>
      <c r="G217">
        <v>145755014</v>
      </c>
      <c r="I217">
        <v>2265008005</v>
      </c>
      <c r="J217">
        <v>2</v>
      </c>
      <c r="K217" t="s">
        <v>34</v>
      </c>
      <c r="L217" t="s">
        <v>56</v>
      </c>
      <c r="M217">
        <v>34007</v>
      </c>
      <c r="O217" t="s">
        <v>57</v>
      </c>
      <c r="P217">
        <v>48811</v>
      </c>
      <c r="Q217" t="s">
        <v>37</v>
      </c>
      <c r="R217" t="s">
        <v>38</v>
      </c>
      <c r="U217" t="s">
        <v>38</v>
      </c>
      <c r="V217">
        <v>39.778419999999997</v>
      </c>
      <c r="W217">
        <v>-74.947800000000001</v>
      </c>
      <c r="X217" t="s">
        <v>39</v>
      </c>
      <c r="Y217" t="s">
        <v>58</v>
      </c>
      <c r="Z217" t="s">
        <v>34</v>
      </c>
      <c r="AA217">
        <v>0</v>
      </c>
      <c r="AB217" t="s">
        <v>41</v>
      </c>
      <c r="AC217">
        <v>8</v>
      </c>
      <c r="AE217" t="s">
        <v>53</v>
      </c>
      <c r="AF217" t="s">
        <v>54</v>
      </c>
      <c r="AG217">
        <v>5.3178500000000001E-4</v>
      </c>
      <c r="AH217" t="s">
        <v>44</v>
      </c>
      <c r="AI217">
        <v>9383711</v>
      </c>
      <c r="AL217">
        <v>103236413</v>
      </c>
      <c r="AN217">
        <v>300</v>
      </c>
      <c r="AO217">
        <v>145755014</v>
      </c>
      <c r="AQ217">
        <v>2265008005</v>
      </c>
      <c r="AR217">
        <v>2</v>
      </c>
      <c r="AS217" t="s">
        <v>34</v>
      </c>
      <c r="AT217" t="s">
        <v>56</v>
      </c>
      <c r="AU217">
        <v>34007</v>
      </c>
      <c r="AW217" t="s">
        <v>57</v>
      </c>
      <c r="AX217">
        <v>48811</v>
      </c>
      <c r="AY217" t="s">
        <v>37</v>
      </c>
      <c r="AZ217" t="s">
        <v>38</v>
      </c>
      <c r="BC217" t="s">
        <v>38</v>
      </c>
      <c r="BD217">
        <v>39.778419999999997</v>
      </c>
      <c r="BE217">
        <v>-74.947800000000001</v>
      </c>
      <c r="BF217" t="s">
        <v>39</v>
      </c>
      <c r="BG217" t="s">
        <v>58</v>
      </c>
      <c r="BH217" t="s">
        <v>34</v>
      </c>
      <c r="BI217">
        <v>0</v>
      </c>
      <c r="BJ217" t="s">
        <v>41</v>
      </c>
      <c r="BK217">
        <v>8</v>
      </c>
      <c r="BM217" t="s">
        <v>51</v>
      </c>
      <c r="BN217" t="s">
        <v>52</v>
      </c>
      <c r="BO217">
        <v>4.3627100000000001E-5</v>
      </c>
      <c r="BP217" t="s">
        <v>44</v>
      </c>
      <c r="BQ217">
        <v>9383711</v>
      </c>
      <c r="BT217">
        <v>103236413</v>
      </c>
      <c r="BV217">
        <v>300</v>
      </c>
      <c r="BW217">
        <v>145755014</v>
      </c>
      <c r="BY217">
        <v>2265008005</v>
      </c>
      <c r="BZ217">
        <v>2</v>
      </c>
      <c r="CA217" t="s">
        <v>34</v>
      </c>
      <c r="CB217" t="s">
        <v>56</v>
      </c>
      <c r="CC217">
        <v>34007</v>
      </c>
      <c r="CE217" t="s">
        <v>57</v>
      </c>
      <c r="CF217">
        <v>48811</v>
      </c>
      <c r="CG217" t="s">
        <v>37</v>
      </c>
      <c r="CH217" t="s">
        <v>38</v>
      </c>
      <c r="CK217" t="s">
        <v>38</v>
      </c>
      <c r="CL217">
        <v>39.778419999999997</v>
      </c>
      <c r="CM217">
        <v>-74.947800000000001</v>
      </c>
      <c r="CN217" t="s">
        <v>39</v>
      </c>
      <c r="CO217" t="s">
        <v>58</v>
      </c>
      <c r="CP217" t="s">
        <v>34</v>
      </c>
      <c r="CQ217">
        <v>0</v>
      </c>
      <c r="CR217" t="s">
        <v>41</v>
      </c>
      <c r="CS217">
        <v>8</v>
      </c>
      <c r="CU217" t="s">
        <v>49</v>
      </c>
      <c r="CV217" t="s">
        <v>50</v>
      </c>
      <c r="CW217">
        <v>9.6894200000000005E-7</v>
      </c>
      <c r="CX217" t="s">
        <v>44</v>
      </c>
      <c r="CY217">
        <v>9383711</v>
      </c>
      <c r="DB217">
        <v>103236413</v>
      </c>
      <c r="DD217">
        <v>300</v>
      </c>
      <c r="DE217">
        <v>145755014</v>
      </c>
      <c r="DG217">
        <v>2265008005</v>
      </c>
      <c r="DH217">
        <v>2</v>
      </c>
      <c r="DI217" t="s">
        <v>34</v>
      </c>
      <c r="DJ217" t="s">
        <v>56</v>
      </c>
      <c r="DK217">
        <v>34007</v>
      </c>
      <c r="DM217" t="s">
        <v>57</v>
      </c>
      <c r="DN217">
        <v>48811</v>
      </c>
      <c r="DO217" t="s">
        <v>37</v>
      </c>
      <c r="DP217" t="s">
        <v>38</v>
      </c>
      <c r="DS217" t="s">
        <v>38</v>
      </c>
      <c r="DT217">
        <v>39.778419999999997</v>
      </c>
      <c r="DU217">
        <v>-74.947800000000001</v>
      </c>
      <c r="DV217" t="s">
        <v>39</v>
      </c>
      <c r="DW217" t="s">
        <v>58</v>
      </c>
      <c r="DX217" t="s">
        <v>34</v>
      </c>
      <c r="DY217">
        <v>0</v>
      </c>
      <c r="DZ217" t="s">
        <v>41</v>
      </c>
      <c r="EA217">
        <v>8</v>
      </c>
      <c r="EC217" t="s">
        <v>47</v>
      </c>
      <c r="ED217" t="s">
        <v>48</v>
      </c>
      <c r="EE217">
        <v>9.0593200000000002E-7</v>
      </c>
      <c r="EF217" t="s">
        <v>44</v>
      </c>
      <c r="EG217">
        <v>9383711</v>
      </c>
      <c r="EJ217">
        <v>103236413</v>
      </c>
      <c r="EL217">
        <v>300</v>
      </c>
      <c r="EM217">
        <v>145755014</v>
      </c>
      <c r="EO217">
        <v>2265008005</v>
      </c>
      <c r="EP217">
        <v>2</v>
      </c>
      <c r="EQ217" t="s">
        <v>34</v>
      </c>
      <c r="ER217" t="s">
        <v>56</v>
      </c>
      <c r="ES217">
        <v>34007</v>
      </c>
      <c r="EU217" t="s">
        <v>57</v>
      </c>
      <c r="EV217">
        <v>48811</v>
      </c>
      <c r="EW217" t="s">
        <v>37</v>
      </c>
      <c r="EX217" t="s">
        <v>38</v>
      </c>
      <c r="FA217" t="s">
        <v>38</v>
      </c>
      <c r="FB217">
        <v>39.778419999999997</v>
      </c>
      <c r="FC217">
        <v>-74.947800000000001</v>
      </c>
      <c r="FD217" t="s">
        <v>39</v>
      </c>
      <c r="FE217" t="s">
        <v>58</v>
      </c>
      <c r="FF217" t="s">
        <v>34</v>
      </c>
      <c r="FG217">
        <v>0</v>
      </c>
      <c r="FH217" t="s">
        <v>41</v>
      </c>
      <c r="FI217">
        <v>8</v>
      </c>
      <c r="FK217" t="s">
        <v>45</v>
      </c>
      <c r="FL217" t="s">
        <v>46</v>
      </c>
      <c r="FM217">
        <v>1.55072E-6</v>
      </c>
      <c r="FN217" t="s">
        <v>44</v>
      </c>
      <c r="FO217">
        <v>9383711</v>
      </c>
      <c r="FR217">
        <v>103236413</v>
      </c>
      <c r="FT217">
        <v>300</v>
      </c>
      <c r="FU217">
        <v>145755014</v>
      </c>
      <c r="FW217">
        <v>2265008005</v>
      </c>
      <c r="FX217">
        <v>2</v>
      </c>
      <c r="FY217" t="s">
        <v>34</v>
      </c>
      <c r="FZ217" t="s">
        <v>56</v>
      </c>
      <c r="GA217">
        <v>34007</v>
      </c>
      <c r="GC217" t="s">
        <v>57</v>
      </c>
      <c r="GD217">
        <v>48811</v>
      </c>
      <c r="GE217" t="s">
        <v>37</v>
      </c>
      <c r="GF217" t="s">
        <v>38</v>
      </c>
      <c r="GI217" t="s">
        <v>38</v>
      </c>
      <c r="GJ217">
        <v>39.778419999999997</v>
      </c>
      <c r="GK217">
        <v>-74.947800000000001</v>
      </c>
      <c r="GL217" t="s">
        <v>39</v>
      </c>
      <c r="GM217" t="s">
        <v>58</v>
      </c>
      <c r="GN217" t="s">
        <v>34</v>
      </c>
      <c r="GO217">
        <v>0</v>
      </c>
      <c r="GP217" t="s">
        <v>41</v>
      </c>
      <c r="GQ217">
        <v>8</v>
      </c>
      <c r="GS217" t="s">
        <v>42</v>
      </c>
      <c r="GT217" t="s">
        <v>43</v>
      </c>
      <c r="GU217">
        <v>1.7394999999999999E-5</v>
      </c>
      <c r="GV217" t="s">
        <v>44</v>
      </c>
    </row>
    <row r="218" spans="1:204" x14ac:dyDescent="0.25">
      <c r="A218">
        <v>9383711</v>
      </c>
      <c r="D218">
        <v>103236413</v>
      </c>
      <c r="F218">
        <v>300</v>
      </c>
      <c r="G218">
        <v>145755114</v>
      </c>
      <c r="I218">
        <v>2267008005</v>
      </c>
      <c r="J218">
        <v>2</v>
      </c>
      <c r="K218" t="s">
        <v>34</v>
      </c>
      <c r="L218" t="s">
        <v>56</v>
      </c>
      <c r="M218">
        <v>34007</v>
      </c>
      <c r="O218" t="s">
        <v>57</v>
      </c>
      <c r="P218">
        <v>48811</v>
      </c>
      <c r="Q218" t="s">
        <v>37</v>
      </c>
      <c r="R218" t="s">
        <v>38</v>
      </c>
      <c r="U218" t="s">
        <v>38</v>
      </c>
      <c r="V218">
        <v>39.778419999999997</v>
      </c>
      <c r="W218">
        <v>-74.947800000000001</v>
      </c>
      <c r="X218" t="s">
        <v>39</v>
      </c>
      <c r="Y218" t="s">
        <v>58</v>
      </c>
      <c r="Z218" t="s">
        <v>34</v>
      </c>
      <c r="AA218">
        <v>0</v>
      </c>
      <c r="AB218" t="s">
        <v>41</v>
      </c>
      <c r="AC218">
        <v>8</v>
      </c>
      <c r="AE218" t="s">
        <v>53</v>
      </c>
      <c r="AF218" t="s">
        <v>54</v>
      </c>
      <c r="AG218">
        <v>5.2238599999999998E-5</v>
      </c>
      <c r="AH218" t="s">
        <v>44</v>
      </c>
      <c r="AI218">
        <v>9383711</v>
      </c>
      <c r="AL218">
        <v>103236413</v>
      </c>
      <c r="AN218">
        <v>300</v>
      </c>
      <c r="AO218">
        <v>145755114</v>
      </c>
      <c r="AQ218">
        <v>2267008005</v>
      </c>
      <c r="AR218">
        <v>2</v>
      </c>
      <c r="AS218" t="s">
        <v>34</v>
      </c>
      <c r="AT218" t="s">
        <v>56</v>
      </c>
      <c r="AU218">
        <v>34007</v>
      </c>
      <c r="AW218" t="s">
        <v>57</v>
      </c>
      <c r="AX218">
        <v>48811</v>
      </c>
      <c r="AY218" t="s">
        <v>37</v>
      </c>
      <c r="AZ218" t="s">
        <v>38</v>
      </c>
      <c r="BC218" t="s">
        <v>38</v>
      </c>
      <c r="BD218">
        <v>39.778419999999997</v>
      </c>
      <c r="BE218">
        <v>-74.947800000000001</v>
      </c>
      <c r="BF218" t="s">
        <v>39</v>
      </c>
      <c r="BG218" t="s">
        <v>58</v>
      </c>
      <c r="BH218" t="s">
        <v>34</v>
      </c>
      <c r="BI218">
        <v>0</v>
      </c>
      <c r="BJ218" t="s">
        <v>41</v>
      </c>
      <c r="BK218">
        <v>8</v>
      </c>
      <c r="BM218" t="s">
        <v>51</v>
      </c>
      <c r="BN218" t="s">
        <v>52</v>
      </c>
      <c r="BO218">
        <v>4.28561E-6</v>
      </c>
      <c r="BP218" t="s">
        <v>44</v>
      </c>
      <c r="BQ218">
        <v>9383711</v>
      </c>
      <c r="BT218">
        <v>103236413</v>
      </c>
      <c r="BV218">
        <v>300</v>
      </c>
      <c r="BW218">
        <v>145755114</v>
      </c>
      <c r="BY218">
        <v>2267008005</v>
      </c>
      <c r="BZ218">
        <v>2</v>
      </c>
      <c r="CA218" t="s">
        <v>34</v>
      </c>
      <c r="CB218" t="s">
        <v>56</v>
      </c>
      <c r="CC218">
        <v>34007</v>
      </c>
      <c r="CE218" t="s">
        <v>57</v>
      </c>
      <c r="CF218">
        <v>48811</v>
      </c>
      <c r="CG218" t="s">
        <v>37</v>
      </c>
      <c r="CH218" t="s">
        <v>38</v>
      </c>
      <c r="CK218" t="s">
        <v>38</v>
      </c>
      <c r="CL218">
        <v>39.778419999999997</v>
      </c>
      <c r="CM218">
        <v>-74.947800000000001</v>
      </c>
      <c r="CN218" t="s">
        <v>39</v>
      </c>
      <c r="CO218" t="s">
        <v>58</v>
      </c>
      <c r="CP218" t="s">
        <v>34</v>
      </c>
      <c r="CQ218">
        <v>0</v>
      </c>
      <c r="CR218" t="s">
        <v>41</v>
      </c>
      <c r="CS218">
        <v>8</v>
      </c>
      <c r="CU218" t="s">
        <v>49</v>
      </c>
      <c r="CV218" t="s">
        <v>50</v>
      </c>
      <c r="CW218">
        <v>9.5181699999999995E-8</v>
      </c>
      <c r="CX218" t="s">
        <v>44</v>
      </c>
      <c r="CY218">
        <v>9383711</v>
      </c>
      <c r="DB218">
        <v>103236413</v>
      </c>
      <c r="DD218">
        <v>300</v>
      </c>
      <c r="DE218">
        <v>145755114</v>
      </c>
      <c r="DG218">
        <v>2267008005</v>
      </c>
      <c r="DH218">
        <v>2</v>
      </c>
      <c r="DI218" t="s">
        <v>34</v>
      </c>
      <c r="DJ218" t="s">
        <v>56</v>
      </c>
      <c r="DK218">
        <v>34007</v>
      </c>
      <c r="DM218" t="s">
        <v>57</v>
      </c>
      <c r="DN218">
        <v>48811</v>
      </c>
      <c r="DO218" t="s">
        <v>37</v>
      </c>
      <c r="DP218" t="s">
        <v>38</v>
      </c>
      <c r="DS218" t="s">
        <v>38</v>
      </c>
      <c r="DT218">
        <v>39.778419999999997</v>
      </c>
      <c r="DU218">
        <v>-74.947800000000001</v>
      </c>
      <c r="DV218" t="s">
        <v>39</v>
      </c>
      <c r="DW218" t="s">
        <v>58</v>
      </c>
      <c r="DX218" t="s">
        <v>34</v>
      </c>
      <c r="DY218">
        <v>0</v>
      </c>
      <c r="DZ218" t="s">
        <v>41</v>
      </c>
      <c r="EA218">
        <v>8</v>
      </c>
      <c r="EC218" t="s">
        <v>47</v>
      </c>
      <c r="ED218" t="s">
        <v>48</v>
      </c>
      <c r="EE218">
        <v>8.8992099999999999E-8</v>
      </c>
      <c r="EF218" t="s">
        <v>44</v>
      </c>
      <c r="EG218">
        <v>9383711</v>
      </c>
      <c r="EJ218">
        <v>103236413</v>
      </c>
      <c r="EL218">
        <v>300</v>
      </c>
      <c r="EM218">
        <v>145755114</v>
      </c>
      <c r="EO218">
        <v>2267008005</v>
      </c>
      <c r="EP218">
        <v>2</v>
      </c>
      <c r="EQ218" t="s">
        <v>34</v>
      </c>
      <c r="ER218" t="s">
        <v>56</v>
      </c>
      <c r="ES218">
        <v>34007</v>
      </c>
      <c r="EU218" t="s">
        <v>57</v>
      </c>
      <c r="EV218">
        <v>48811</v>
      </c>
      <c r="EW218" t="s">
        <v>37</v>
      </c>
      <c r="EX218" t="s">
        <v>38</v>
      </c>
      <c r="FA218" t="s">
        <v>38</v>
      </c>
      <c r="FB218">
        <v>39.778419999999997</v>
      </c>
      <c r="FC218">
        <v>-74.947800000000001</v>
      </c>
      <c r="FD218" t="s">
        <v>39</v>
      </c>
      <c r="FE218" t="s">
        <v>58</v>
      </c>
      <c r="FF218" t="s">
        <v>34</v>
      </c>
      <c r="FG218">
        <v>0</v>
      </c>
      <c r="FH218" t="s">
        <v>41</v>
      </c>
      <c r="FI218">
        <v>8</v>
      </c>
      <c r="FK218" t="s">
        <v>45</v>
      </c>
      <c r="FL218" t="s">
        <v>46</v>
      </c>
      <c r="FM218">
        <v>1.5233099999999999E-7</v>
      </c>
      <c r="FN218" t="s">
        <v>44</v>
      </c>
      <c r="FO218">
        <v>9383711</v>
      </c>
      <c r="FR218">
        <v>103236413</v>
      </c>
      <c r="FT218">
        <v>300</v>
      </c>
      <c r="FU218">
        <v>145755114</v>
      </c>
      <c r="FW218">
        <v>2267008005</v>
      </c>
      <c r="FX218">
        <v>2</v>
      </c>
      <c r="FY218" t="s">
        <v>34</v>
      </c>
      <c r="FZ218" t="s">
        <v>56</v>
      </c>
      <c r="GA218">
        <v>34007</v>
      </c>
      <c r="GC218" t="s">
        <v>57</v>
      </c>
      <c r="GD218">
        <v>48811</v>
      </c>
      <c r="GE218" t="s">
        <v>37</v>
      </c>
      <c r="GF218" t="s">
        <v>38</v>
      </c>
      <c r="GI218" t="s">
        <v>38</v>
      </c>
      <c r="GJ218">
        <v>39.778419999999997</v>
      </c>
      <c r="GK218">
        <v>-74.947800000000001</v>
      </c>
      <c r="GL218" t="s">
        <v>39</v>
      </c>
      <c r="GM218" t="s">
        <v>58</v>
      </c>
      <c r="GN218" t="s">
        <v>34</v>
      </c>
      <c r="GO218">
        <v>0</v>
      </c>
      <c r="GP218" t="s">
        <v>41</v>
      </c>
      <c r="GQ218">
        <v>8</v>
      </c>
      <c r="GS218" t="s">
        <v>42</v>
      </c>
      <c r="GT218" t="s">
        <v>43</v>
      </c>
      <c r="GU218">
        <v>1.70876E-6</v>
      </c>
      <c r="GV218" t="s">
        <v>44</v>
      </c>
    </row>
    <row r="219" spans="1:204" x14ac:dyDescent="0.25">
      <c r="A219">
        <v>9383711</v>
      </c>
      <c r="D219">
        <v>103236413</v>
      </c>
      <c r="F219">
        <v>300</v>
      </c>
      <c r="G219">
        <v>145755214</v>
      </c>
      <c r="I219">
        <v>2268008005</v>
      </c>
      <c r="J219">
        <v>2</v>
      </c>
      <c r="K219" t="s">
        <v>34</v>
      </c>
      <c r="L219" t="s">
        <v>56</v>
      </c>
      <c r="M219">
        <v>34007</v>
      </c>
      <c r="O219" t="s">
        <v>57</v>
      </c>
      <c r="P219">
        <v>48811</v>
      </c>
      <c r="Q219" t="s">
        <v>37</v>
      </c>
      <c r="R219" t="s">
        <v>38</v>
      </c>
      <c r="U219" t="s">
        <v>38</v>
      </c>
      <c r="V219">
        <v>39.778419999999997</v>
      </c>
      <c r="W219">
        <v>-74.947800000000001</v>
      </c>
      <c r="X219" t="s">
        <v>39</v>
      </c>
      <c r="Y219" t="s">
        <v>58</v>
      </c>
      <c r="Z219" t="s">
        <v>34</v>
      </c>
      <c r="AA219">
        <v>0</v>
      </c>
      <c r="AB219" t="s">
        <v>41</v>
      </c>
      <c r="AC219">
        <v>8</v>
      </c>
      <c r="AE219" t="s">
        <v>53</v>
      </c>
      <c r="AF219" t="s">
        <v>54</v>
      </c>
      <c r="AG219">
        <v>4.1310000000000003E-5</v>
      </c>
      <c r="AH219" t="s">
        <v>44</v>
      </c>
      <c r="AI219">
        <v>9383711</v>
      </c>
      <c r="AL219">
        <v>103236413</v>
      </c>
      <c r="AN219">
        <v>300</v>
      </c>
      <c r="AO219">
        <v>145755214</v>
      </c>
      <c r="AQ219">
        <v>2268008005</v>
      </c>
      <c r="AR219">
        <v>2</v>
      </c>
      <c r="AS219" t="s">
        <v>34</v>
      </c>
      <c r="AT219" t="s">
        <v>56</v>
      </c>
      <c r="AU219">
        <v>34007</v>
      </c>
      <c r="AW219" t="s">
        <v>57</v>
      </c>
      <c r="AX219">
        <v>48811</v>
      </c>
      <c r="AY219" t="s">
        <v>37</v>
      </c>
      <c r="AZ219" t="s">
        <v>38</v>
      </c>
      <c r="BC219" t="s">
        <v>38</v>
      </c>
      <c r="BD219">
        <v>39.778419999999997</v>
      </c>
      <c r="BE219">
        <v>-74.947800000000001</v>
      </c>
      <c r="BF219" t="s">
        <v>39</v>
      </c>
      <c r="BG219" t="s">
        <v>58</v>
      </c>
      <c r="BH219" t="s">
        <v>34</v>
      </c>
      <c r="BI219">
        <v>0</v>
      </c>
      <c r="BJ219" t="s">
        <v>41</v>
      </c>
      <c r="BK219">
        <v>8</v>
      </c>
      <c r="BM219" t="s">
        <v>51</v>
      </c>
      <c r="BN219" t="s">
        <v>52</v>
      </c>
      <c r="BO219">
        <v>3.3890399999999999E-6</v>
      </c>
      <c r="BP219" t="s">
        <v>44</v>
      </c>
      <c r="BQ219">
        <v>9383711</v>
      </c>
      <c r="BT219">
        <v>103236413</v>
      </c>
      <c r="BV219">
        <v>300</v>
      </c>
      <c r="BW219">
        <v>145755214</v>
      </c>
      <c r="BY219">
        <v>2268008005</v>
      </c>
      <c r="BZ219">
        <v>2</v>
      </c>
      <c r="CA219" t="s">
        <v>34</v>
      </c>
      <c r="CB219" t="s">
        <v>56</v>
      </c>
      <c r="CC219">
        <v>34007</v>
      </c>
      <c r="CE219" t="s">
        <v>57</v>
      </c>
      <c r="CF219">
        <v>48811</v>
      </c>
      <c r="CG219" t="s">
        <v>37</v>
      </c>
      <c r="CH219" t="s">
        <v>38</v>
      </c>
      <c r="CK219" t="s">
        <v>38</v>
      </c>
      <c r="CL219">
        <v>39.778419999999997</v>
      </c>
      <c r="CM219">
        <v>-74.947800000000001</v>
      </c>
      <c r="CN219" t="s">
        <v>39</v>
      </c>
      <c r="CO219" t="s">
        <v>58</v>
      </c>
      <c r="CP219" t="s">
        <v>34</v>
      </c>
      <c r="CQ219">
        <v>0</v>
      </c>
      <c r="CR219" t="s">
        <v>41</v>
      </c>
      <c r="CS219">
        <v>8</v>
      </c>
      <c r="CU219" t="s">
        <v>49</v>
      </c>
      <c r="CV219" t="s">
        <v>50</v>
      </c>
      <c r="CW219">
        <v>7.5269199999999995E-8</v>
      </c>
      <c r="CX219" t="s">
        <v>44</v>
      </c>
      <c r="CY219">
        <v>9383711</v>
      </c>
      <c r="DB219">
        <v>103236413</v>
      </c>
      <c r="DD219">
        <v>300</v>
      </c>
      <c r="DE219">
        <v>145755214</v>
      </c>
      <c r="DG219">
        <v>2268008005</v>
      </c>
      <c r="DH219">
        <v>2</v>
      </c>
      <c r="DI219" t="s">
        <v>34</v>
      </c>
      <c r="DJ219" t="s">
        <v>56</v>
      </c>
      <c r="DK219">
        <v>34007</v>
      </c>
      <c r="DM219" t="s">
        <v>57</v>
      </c>
      <c r="DN219">
        <v>48811</v>
      </c>
      <c r="DO219" t="s">
        <v>37</v>
      </c>
      <c r="DP219" t="s">
        <v>38</v>
      </c>
      <c r="DS219" t="s">
        <v>38</v>
      </c>
      <c r="DT219">
        <v>39.778419999999997</v>
      </c>
      <c r="DU219">
        <v>-74.947800000000001</v>
      </c>
      <c r="DV219" t="s">
        <v>39</v>
      </c>
      <c r="DW219" t="s">
        <v>58</v>
      </c>
      <c r="DX219" t="s">
        <v>34</v>
      </c>
      <c r="DY219">
        <v>0</v>
      </c>
      <c r="DZ219" t="s">
        <v>41</v>
      </c>
      <c r="EA219">
        <v>8</v>
      </c>
      <c r="EC219" t="s">
        <v>47</v>
      </c>
      <c r="ED219" t="s">
        <v>48</v>
      </c>
      <c r="EE219">
        <v>7.0374500000000006E-8</v>
      </c>
      <c r="EF219" t="s">
        <v>44</v>
      </c>
      <c r="EG219">
        <v>9383711</v>
      </c>
      <c r="EJ219">
        <v>103236413</v>
      </c>
      <c r="EL219">
        <v>300</v>
      </c>
      <c r="EM219">
        <v>145755214</v>
      </c>
      <c r="EO219">
        <v>2268008005</v>
      </c>
      <c r="EP219">
        <v>2</v>
      </c>
      <c r="EQ219" t="s">
        <v>34</v>
      </c>
      <c r="ER219" t="s">
        <v>56</v>
      </c>
      <c r="ES219">
        <v>34007</v>
      </c>
      <c r="EU219" t="s">
        <v>57</v>
      </c>
      <c r="EV219">
        <v>48811</v>
      </c>
      <c r="EW219" t="s">
        <v>37</v>
      </c>
      <c r="EX219" t="s">
        <v>38</v>
      </c>
      <c r="FA219" t="s">
        <v>38</v>
      </c>
      <c r="FB219">
        <v>39.778419999999997</v>
      </c>
      <c r="FC219">
        <v>-74.947800000000001</v>
      </c>
      <c r="FD219" t="s">
        <v>39</v>
      </c>
      <c r="FE219" t="s">
        <v>58</v>
      </c>
      <c r="FF219" t="s">
        <v>34</v>
      </c>
      <c r="FG219">
        <v>0</v>
      </c>
      <c r="FH219" t="s">
        <v>41</v>
      </c>
      <c r="FI219">
        <v>8</v>
      </c>
      <c r="FK219" t="s">
        <v>45</v>
      </c>
      <c r="FL219" t="s">
        <v>46</v>
      </c>
      <c r="FM219">
        <v>1.2046300000000001E-7</v>
      </c>
      <c r="FN219" t="s">
        <v>44</v>
      </c>
      <c r="FO219">
        <v>9383711</v>
      </c>
      <c r="FR219">
        <v>103236413</v>
      </c>
      <c r="FT219">
        <v>300</v>
      </c>
      <c r="FU219">
        <v>145755214</v>
      </c>
      <c r="FW219">
        <v>2268008005</v>
      </c>
      <c r="FX219">
        <v>2</v>
      </c>
      <c r="FY219" t="s">
        <v>34</v>
      </c>
      <c r="FZ219" t="s">
        <v>56</v>
      </c>
      <c r="GA219">
        <v>34007</v>
      </c>
      <c r="GC219" t="s">
        <v>57</v>
      </c>
      <c r="GD219">
        <v>48811</v>
      </c>
      <c r="GE219" t="s">
        <v>37</v>
      </c>
      <c r="GF219" t="s">
        <v>38</v>
      </c>
      <c r="GI219" t="s">
        <v>38</v>
      </c>
      <c r="GJ219">
        <v>39.778419999999997</v>
      </c>
      <c r="GK219">
        <v>-74.947800000000001</v>
      </c>
      <c r="GL219" t="s">
        <v>39</v>
      </c>
      <c r="GM219" t="s">
        <v>58</v>
      </c>
      <c r="GN219" t="s">
        <v>34</v>
      </c>
      <c r="GO219">
        <v>0</v>
      </c>
      <c r="GP219" t="s">
        <v>41</v>
      </c>
      <c r="GQ219">
        <v>8</v>
      </c>
      <c r="GS219" t="s">
        <v>42</v>
      </c>
      <c r="GT219" t="s">
        <v>43</v>
      </c>
      <c r="GU219">
        <v>1.35128E-6</v>
      </c>
      <c r="GV219" t="s">
        <v>44</v>
      </c>
    </row>
    <row r="220" spans="1:204" x14ac:dyDescent="0.25">
      <c r="A220">
        <v>9383711</v>
      </c>
      <c r="D220">
        <v>103236413</v>
      </c>
      <c r="F220">
        <v>300</v>
      </c>
      <c r="G220">
        <v>145755314</v>
      </c>
      <c r="I220">
        <v>2270008005</v>
      </c>
      <c r="J220">
        <v>2</v>
      </c>
      <c r="K220" t="s">
        <v>34</v>
      </c>
      <c r="L220" t="s">
        <v>56</v>
      </c>
      <c r="M220">
        <v>34007</v>
      </c>
      <c r="O220" t="s">
        <v>57</v>
      </c>
      <c r="P220">
        <v>48811</v>
      </c>
      <c r="Q220" t="s">
        <v>37</v>
      </c>
      <c r="R220" t="s">
        <v>38</v>
      </c>
      <c r="U220" t="s">
        <v>38</v>
      </c>
      <c r="V220">
        <v>39.778419999999997</v>
      </c>
      <c r="W220">
        <v>-74.947800000000001</v>
      </c>
      <c r="X220" t="s">
        <v>39</v>
      </c>
      <c r="Y220" t="s">
        <v>58</v>
      </c>
      <c r="Z220" t="s">
        <v>34</v>
      </c>
      <c r="AA220">
        <v>0</v>
      </c>
      <c r="AB220" t="s">
        <v>41</v>
      </c>
      <c r="AC220">
        <v>8</v>
      </c>
      <c r="AE220" t="s">
        <v>53</v>
      </c>
      <c r="AF220" t="s">
        <v>54</v>
      </c>
      <c r="AG220">
        <v>2.5284399999999999E-3</v>
      </c>
      <c r="AH220" t="s">
        <v>44</v>
      </c>
      <c r="AI220">
        <v>9383711</v>
      </c>
      <c r="AL220">
        <v>103236413</v>
      </c>
      <c r="AN220">
        <v>300</v>
      </c>
      <c r="AO220">
        <v>145755314</v>
      </c>
      <c r="AQ220">
        <v>2270008005</v>
      </c>
      <c r="AR220">
        <v>2</v>
      </c>
      <c r="AS220" t="s">
        <v>34</v>
      </c>
      <c r="AT220" t="s">
        <v>56</v>
      </c>
      <c r="AU220">
        <v>34007</v>
      </c>
      <c r="AW220" t="s">
        <v>57</v>
      </c>
      <c r="AX220">
        <v>48811</v>
      </c>
      <c r="AY220" t="s">
        <v>37</v>
      </c>
      <c r="AZ220" t="s">
        <v>38</v>
      </c>
      <c r="BC220" t="s">
        <v>38</v>
      </c>
      <c r="BD220">
        <v>39.778419999999997</v>
      </c>
      <c r="BE220">
        <v>-74.947800000000001</v>
      </c>
      <c r="BF220" t="s">
        <v>39</v>
      </c>
      <c r="BG220" t="s">
        <v>58</v>
      </c>
      <c r="BH220" t="s">
        <v>34</v>
      </c>
      <c r="BI220">
        <v>0</v>
      </c>
      <c r="BJ220" t="s">
        <v>41</v>
      </c>
      <c r="BK220">
        <v>8</v>
      </c>
      <c r="BM220" t="s">
        <v>51</v>
      </c>
      <c r="BN220" t="s">
        <v>52</v>
      </c>
      <c r="BO220">
        <v>2.07431E-4</v>
      </c>
      <c r="BP220" t="s">
        <v>44</v>
      </c>
      <c r="BQ220">
        <v>9383711</v>
      </c>
      <c r="BT220">
        <v>103236413</v>
      </c>
      <c r="BV220">
        <v>300</v>
      </c>
      <c r="BW220">
        <v>145755314</v>
      </c>
      <c r="BY220">
        <v>2270008005</v>
      </c>
      <c r="BZ220">
        <v>2</v>
      </c>
      <c r="CA220" t="s">
        <v>34</v>
      </c>
      <c r="CB220" t="s">
        <v>56</v>
      </c>
      <c r="CC220">
        <v>34007</v>
      </c>
      <c r="CE220" t="s">
        <v>57</v>
      </c>
      <c r="CF220">
        <v>48811</v>
      </c>
      <c r="CG220" t="s">
        <v>37</v>
      </c>
      <c r="CH220" t="s">
        <v>38</v>
      </c>
      <c r="CK220" t="s">
        <v>38</v>
      </c>
      <c r="CL220">
        <v>39.778419999999997</v>
      </c>
      <c r="CM220">
        <v>-74.947800000000001</v>
      </c>
      <c r="CN220" t="s">
        <v>39</v>
      </c>
      <c r="CO220" t="s">
        <v>58</v>
      </c>
      <c r="CP220" t="s">
        <v>34</v>
      </c>
      <c r="CQ220">
        <v>0</v>
      </c>
      <c r="CR220" t="s">
        <v>41</v>
      </c>
      <c r="CS220">
        <v>8</v>
      </c>
      <c r="CU220" t="s">
        <v>49</v>
      </c>
      <c r="CV220" t="s">
        <v>50</v>
      </c>
      <c r="CW220">
        <v>4.6069599999999998E-6</v>
      </c>
      <c r="CX220" t="s">
        <v>44</v>
      </c>
      <c r="CY220">
        <v>9383711</v>
      </c>
      <c r="DB220">
        <v>103236413</v>
      </c>
      <c r="DD220">
        <v>300</v>
      </c>
      <c r="DE220">
        <v>145755314</v>
      </c>
      <c r="DG220">
        <v>2270008005</v>
      </c>
      <c r="DH220">
        <v>2</v>
      </c>
      <c r="DI220" t="s">
        <v>34</v>
      </c>
      <c r="DJ220" t="s">
        <v>56</v>
      </c>
      <c r="DK220">
        <v>34007</v>
      </c>
      <c r="DM220" t="s">
        <v>57</v>
      </c>
      <c r="DN220">
        <v>48811</v>
      </c>
      <c r="DO220" t="s">
        <v>37</v>
      </c>
      <c r="DP220" t="s">
        <v>38</v>
      </c>
      <c r="DS220" t="s">
        <v>38</v>
      </c>
      <c r="DT220">
        <v>39.778419999999997</v>
      </c>
      <c r="DU220">
        <v>-74.947800000000001</v>
      </c>
      <c r="DV220" t="s">
        <v>39</v>
      </c>
      <c r="DW220" t="s">
        <v>58</v>
      </c>
      <c r="DX220" t="s">
        <v>34</v>
      </c>
      <c r="DY220">
        <v>0</v>
      </c>
      <c r="DZ220" t="s">
        <v>41</v>
      </c>
      <c r="EA220">
        <v>8</v>
      </c>
      <c r="EC220" t="s">
        <v>47</v>
      </c>
      <c r="ED220" t="s">
        <v>48</v>
      </c>
      <c r="EE220">
        <v>4.3073700000000001E-6</v>
      </c>
      <c r="EF220" t="s">
        <v>44</v>
      </c>
      <c r="EG220">
        <v>9383711</v>
      </c>
      <c r="EJ220">
        <v>103236413</v>
      </c>
      <c r="EL220">
        <v>300</v>
      </c>
      <c r="EM220">
        <v>145755314</v>
      </c>
      <c r="EO220">
        <v>2270008005</v>
      </c>
      <c r="EP220">
        <v>2</v>
      </c>
      <c r="EQ220" t="s">
        <v>34</v>
      </c>
      <c r="ER220" t="s">
        <v>56</v>
      </c>
      <c r="ES220">
        <v>34007</v>
      </c>
      <c r="EU220" t="s">
        <v>57</v>
      </c>
      <c r="EV220">
        <v>48811</v>
      </c>
      <c r="EW220" t="s">
        <v>37</v>
      </c>
      <c r="EX220" t="s">
        <v>38</v>
      </c>
      <c r="FA220" t="s">
        <v>38</v>
      </c>
      <c r="FB220">
        <v>39.778419999999997</v>
      </c>
      <c r="FC220">
        <v>-74.947800000000001</v>
      </c>
      <c r="FD220" t="s">
        <v>39</v>
      </c>
      <c r="FE220" t="s">
        <v>58</v>
      </c>
      <c r="FF220" t="s">
        <v>34</v>
      </c>
      <c r="FG220">
        <v>0</v>
      </c>
      <c r="FH220" t="s">
        <v>41</v>
      </c>
      <c r="FI220">
        <v>8</v>
      </c>
      <c r="FK220" t="s">
        <v>45</v>
      </c>
      <c r="FL220" t="s">
        <v>46</v>
      </c>
      <c r="FM220">
        <v>7.3730700000000002E-6</v>
      </c>
      <c r="FN220" t="s">
        <v>44</v>
      </c>
      <c r="FO220">
        <v>9383711</v>
      </c>
      <c r="FR220">
        <v>103236413</v>
      </c>
      <c r="FT220">
        <v>300</v>
      </c>
      <c r="FU220">
        <v>145755314</v>
      </c>
      <c r="FW220">
        <v>2270008005</v>
      </c>
      <c r="FX220">
        <v>2</v>
      </c>
      <c r="FY220" t="s">
        <v>34</v>
      </c>
      <c r="FZ220" t="s">
        <v>56</v>
      </c>
      <c r="GA220">
        <v>34007</v>
      </c>
      <c r="GC220" t="s">
        <v>57</v>
      </c>
      <c r="GD220">
        <v>48811</v>
      </c>
      <c r="GE220" t="s">
        <v>37</v>
      </c>
      <c r="GF220" t="s">
        <v>38</v>
      </c>
      <c r="GI220" t="s">
        <v>38</v>
      </c>
      <c r="GJ220">
        <v>39.778419999999997</v>
      </c>
      <c r="GK220">
        <v>-74.947800000000001</v>
      </c>
      <c r="GL220" t="s">
        <v>39</v>
      </c>
      <c r="GM220" t="s">
        <v>58</v>
      </c>
      <c r="GN220" t="s">
        <v>34</v>
      </c>
      <c r="GO220">
        <v>0</v>
      </c>
      <c r="GP220" t="s">
        <v>41</v>
      </c>
      <c r="GQ220">
        <v>8</v>
      </c>
      <c r="GS220" t="s">
        <v>42</v>
      </c>
      <c r="GT220" t="s">
        <v>43</v>
      </c>
      <c r="GU220">
        <v>8.2706899999999999E-5</v>
      </c>
      <c r="GV220" t="s">
        <v>44</v>
      </c>
    </row>
    <row r="221" spans="1:204" x14ac:dyDescent="0.25">
      <c r="A221">
        <v>9383711</v>
      </c>
      <c r="D221">
        <v>62626113</v>
      </c>
      <c r="F221">
        <v>300</v>
      </c>
      <c r="G221">
        <v>84342314</v>
      </c>
      <c r="I221">
        <v>2275050011</v>
      </c>
      <c r="J221">
        <v>2</v>
      </c>
      <c r="K221" t="s">
        <v>34</v>
      </c>
      <c r="L221" t="s">
        <v>56</v>
      </c>
      <c r="M221">
        <v>34007</v>
      </c>
      <c r="O221" t="s">
        <v>57</v>
      </c>
      <c r="P221">
        <v>48811</v>
      </c>
      <c r="Q221" t="s">
        <v>37</v>
      </c>
      <c r="R221" t="s">
        <v>38</v>
      </c>
      <c r="U221" t="s">
        <v>38</v>
      </c>
      <c r="V221">
        <v>39.778419999999997</v>
      </c>
      <c r="W221">
        <v>-74.947800000000001</v>
      </c>
      <c r="X221" t="s">
        <v>39</v>
      </c>
      <c r="Y221" t="s">
        <v>58</v>
      </c>
      <c r="Z221" t="s">
        <v>34</v>
      </c>
      <c r="AA221">
        <v>0</v>
      </c>
      <c r="AB221" t="s">
        <v>41</v>
      </c>
      <c r="AC221">
        <v>8</v>
      </c>
      <c r="AE221" t="s">
        <v>53</v>
      </c>
      <c r="AF221" t="s">
        <v>54</v>
      </c>
      <c r="AG221">
        <v>11.325699999999999</v>
      </c>
      <c r="AH221" t="s">
        <v>44</v>
      </c>
      <c r="AI221">
        <v>9383711</v>
      </c>
      <c r="AL221">
        <v>62626113</v>
      </c>
      <c r="AN221">
        <v>300</v>
      </c>
      <c r="AO221">
        <v>84342314</v>
      </c>
      <c r="AQ221">
        <v>2275050011</v>
      </c>
      <c r="AR221">
        <v>2</v>
      </c>
      <c r="AS221" t="s">
        <v>34</v>
      </c>
      <c r="AT221" t="s">
        <v>56</v>
      </c>
      <c r="AU221">
        <v>34007</v>
      </c>
      <c r="AW221" t="s">
        <v>57</v>
      </c>
      <c r="AX221">
        <v>48811</v>
      </c>
      <c r="AY221" t="s">
        <v>37</v>
      </c>
      <c r="AZ221" t="s">
        <v>38</v>
      </c>
      <c r="BC221" t="s">
        <v>38</v>
      </c>
      <c r="BD221">
        <v>39.778419999999997</v>
      </c>
      <c r="BE221">
        <v>-74.947800000000001</v>
      </c>
      <c r="BF221" t="s">
        <v>39</v>
      </c>
      <c r="BG221" t="s">
        <v>58</v>
      </c>
      <c r="BH221" t="s">
        <v>34</v>
      </c>
      <c r="BI221">
        <v>0</v>
      </c>
      <c r="BJ221" t="s">
        <v>41</v>
      </c>
      <c r="BK221">
        <v>8</v>
      </c>
      <c r="BM221" t="s">
        <v>51</v>
      </c>
      <c r="BN221" t="s">
        <v>52</v>
      </c>
      <c r="BO221">
        <v>6.1275999999999997E-2</v>
      </c>
      <c r="BP221" t="s">
        <v>44</v>
      </c>
      <c r="BQ221">
        <v>9383711</v>
      </c>
      <c r="BT221">
        <v>62626113</v>
      </c>
      <c r="BV221">
        <v>300</v>
      </c>
      <c r="BW221">
        <v>84342314</v>
      </c>
      <c r="BY221">
        <v>2275050011</v>
      </c>
      <c r="BZ221">
        <v>2</v>
      </c>
      <c r="CA221" t="s">
        <v>34</v>
      </c>
      <c r="CB221" t="s">
        <v>56</v>
      </c>
      <c r="CC221">
        <v>34007</v>
      </c>
      <c r="CE221" t="s">
        <v>57</v>
      </c>
      <c r="CF221">
        <v>48811</v>
      </c>
      <c r="CG221" t="s">
        <v>37</v>
      </c>
      <c r="CH221" t="s">
        <v>38</v>
      </c>
      <c r="CK221" t="s">
        <v>38</v>
      </c>
      <c r="CL221">
        <v>39.778419999999997</v>
      </c>
      <c r="CM221">
        <v>-74.947800000000001</v>
      </c>
      <c r="CN221" t="s">
        <v>39</v>
      </c>
      <c r="CO221" t="s">
        <v>58</v>
      </c>
      <c r="CP221" t="s">
        <v>34</v>
      </c>
      <c r="CQ221">
        <v>0</v>
      </c>
      <c r="CR221" t="s">
        <v>41</v>
      </c>
      <c r="CS221">
        <v>8</v>
      </c>
      <c r="CU221" t="s">
        <v>49</v>
      </c>
      <c r="CV221" t="s">
        <v>50</v>
      </c>
      <c r="CW221">
        <v>0.223139</v>
      </c>
      <c r="CX221" t="s">
        <v>44</v>
      </c>
      <c r="CY221">
        <v>9383711</v>
      </c>
      <c r="DB221">
        <v>62626113</v>
      </c>
      <c r="DD221">
        <v>300</v>
      </c>
      <c r="DE221">
        <v>84342314</v>
      </c>
      <c r="DG221">
        <v>2275050011</v>
      </c>
      <c r="DH221">
        <v>2</v>
      </c>
      <c r="DI221" t="s">
        <v>34</v>
      </c>
      <c r="DJ221" t="s">
        <v>56</v>
      </c>
      <c r="DK221">
        <v>34007</v>
      </c>
      <c r="DM221" t="s">
        <v>57</v>
      </c>
      <c r="DN221">
        <v>48811</v>
      </c>
      <c r="DO221" t="s">
        <v>37</v>
      </c>
      <c r="DP221" t="s">
        <v>38</v>
      </c>
      <c r="DS221" t="s">
        <v>38</v>
      </c>
      <c r="DT221">
        <v>39.778419999999997</v>
      </c>
      <c r="DU221">
        <v>-74.947800000000001</v>
      </c>
      <c r="DV221" t="s">
        <v>39</v>
      </c>
      <c r="DW221" t="s">
        <v>58</v>
      </c>
      <c r="DX221" t="s">
        <v>34</v>
      </c>
      <c r="DY221">
        <v>0</v>
      </c>
      <c r="DZ221" t="s">
        <v>41</v>
      </c>
      <c r="EA221">
        <v>8</v>
      </c>
      <c r="EC221" t="s">
        <v>47</v>
      </c>
      <c r="ED221" t="s">
        <v>48</v>
      </c>
      <c r="EE221">
        <v>0.15396599999999999</v>
      </c>
      <c r="EF221" t="s">
        <v>44</v>
      </c>
      <c r="EG221">
        <v>9383711</v>
      </c>
      <c r="EJ221">
        <v>62626113</v>
      </c>
      <c r="EL221">
        <v>300</v>
      </c>
      <c r="EM221">
        <v>84342314</v>
      </c>
      <c r="EO221">
        <v>2275050011</v>
      </c>
      <c r="EP221">
        <v>2</v>
      </c>
      <c r="EQ221" t="s">
        <v>34</v>
      </c>
      <c r="ER221" t="s">
        <v>56</v>
      </c>
      <c r="ES221">
        <v>34007</v>
      </c>
      <c r="EU221" t="s">
        <v>57</v>
      </c>
      <c r="EV221">
        <v>48811</v>
      </c>
      <c r="EW221" t="s">
        <v>37</v>
      </c>
      <c r="EX221" t="s">
        <v>38</v>
      </c>
      <c r="FA221" t="s">
        <v>38</v>
      </c>
      <c r="FB221">
        <v>39.778419999999997</v>
      </c>
      <c r="FC221">
        <v>-74.947800000000001</v>
      </c>
      <c r="FD221" t="s">
        <v>39</v>
      </c>
      <c r="FE221" t="s">
        <v>58</v>
      </c>
      <c r="FF221" t="s">
        <v>34</v>
      </c>
      <c r="FG221">
        <v>0</v>
      </c>
      <c r="FH221" t="s">
        <v>41</v>
      </c>
      <c r="FI221">
        <v>8</v>
      </c>
      <c r="FK221" t="s">
        <v>45</v>
      </c>
      <c r="FL221" t="s">
        <v>46</v>
      </c>
      <c r="FM221">
        <v>9.4270799999999991E-3</v>
      </c>
      <c r="FN221" t="s">
        <v>44</v>
      </c>
      <c r="FO221">
        <v>9383711</v>
      </c>
      <c r="FR221">
        <v>62626113</v>
      </c>
      <c r="FT221">
        <v>300</v>
      </c>
      <c r="FU221">
        <v>84342314</v>
      </c>
      <c r="FW221">
        <v>2275050011</v>
      </c>
      <c r="FX221">
        <v>2</v>
      </c>
      <c r="FY221" t="s">
        <v>34</v>
      </c>
      <c r="FZ221" t="s">
        <v>56</v>
      </c>
      <c r="GA221">
        <v>34007</v>
      </c>
      <c r="GC221" t="s">
        <v>57</v>
      </c>
      <c r="GD221">
        <v>48811</v>
      </c>
      <c r="GE221" t="s">
        <v>37</v>
      </c>
      <c r="GF221" t="s">
        <v>38</v>
      </c>
      <c r="GI221" t="s">
        <v>38</v>
      </c>
      <c r="GJ221">
        <v>39.778419999999997</v>
      </c>
      <c r="GK221">
        <v>-74.947800000000001</v>
      </c>
      <c r="GL221" t="s">
        <v>39</v>
      </c>
      <c r="GM221" t="s">
        <v>58</v>
      </c>
      <c r="GN221" t="s">
        <v>34</v>
      </c>
      <c r="GO221">
        <v>0</v>
      </c>
      <c r="GP221" t="s">
        <v>41</v>
      </c>
      <c r="GQ221">
        <v>8</v>
      </c>
      <c r="GS221" t="s">
        <v>42</v>
      </c>
      <c r="GT221" t="s">
        <v>43</v>
      </c>
      <c r="GU221">
        <v>0.14185300000000001</v>
      </c>
      <c r="GV221" t="s">
        <v>44</v>
      </c>
    </row>
    <row r="222" spans="1:204" x14ac:dyDescent="0.25">
      <c r="A222">
        <v>9383711</v>
      </c>
      <c r="D222">
        <v>62626113</v>
      </c>
      <c r="F222">
        <v>300</v>
      </c>
      <c r="G222">
        <v>84342414</v>
      </c>
      <c r="I222">
        <v>2275050012</v>
      </c>
      <c r="J222">
        <v>2</v>
      </c>
      <c r="K222" t="s">
        <v>34</v>
      </c>
      <c r="L222" t="s">
        <v>56</v>
      </c>
      <c r="M222">
        <v>34007</v>
      </c>
      <c r="O222" t="s">
        <v>57</v>
      </c>
      <c r="P222">
        <v>48811</v>
      </c>
      <c r="Q222" t="s">
        <v>37</v>
      </c>
      <c r="R222" t="s">
        <v>38</v>
      </c>
      <c r="U222" t="s">
        <v>38</v>
      </c>
      <c r="V222">
        <v>39.778419999999997</v>
      </c>
      <c r="W222">
        <v>-74.947800000000001</v>
      </c>
      <c r="X222" t="s">
        <v>39</v>
      </c>
      <c r="Y222" t="s">
        <v>58</v>
      </c>
      <c r="Z222" t="s">
        <v>34</v>
      </c>
      <c r="AA222">
        <v>0</v>
      </c>
      <c r="AB222" t="s">
        <v>41</v>
      </c>
      <c r="AC222">
        <v>8</v>
      </c>
      <c r="AE222" t="s">
        <v>53</v>
      </c>
      <c r="AF222" t="s">
        <v>54</v>
      </c>
      <c r="AG222">
        <v>3.4936199999999999</v>
      </c>
      <c r="AH222" t="s">
        <v>44</v>
      </c>
      <c r="AI222">
        <v>9383711</v>
      </c>
      <c r="AL222">
        <v>62626113</v>
      </c>
      <c r="AN222">
        <v>300</v>
      </c>
      <c r="AO222">
        <v>84342414</v>
      </c>
      <c r="AQ222">
        <v>2275050012</v>
      </c>
      <c r="AR222">
        <v>2</v>
      </c>
      <c r="AS222" t="s">
        <v>34</v>
      </c>
      <c r="AT222" t="s">
        <v>56</v>
      </c>
      <c r="AU222">
        <v>34007</v>
      </c>
      <c r="AW222" t="s">
        <v>57</v>
      </c>
      <c r="AX222">
        <v>48811</v>
      </c>
      <c r="AY222" t="s">
        <v>37</v>
      </c>
      <c r="AZ222" t="s">
        <v>38</v>
      </c>
      <c r="BC222" t="s">
        <v>38</v>
      </c>
      <c r="BD222">
        <v>39.778419999999997</v>
      </c>
      <c r="BE222">
        <v>-74.947800000000001</v>
      </c>
      <c r="BF222" t="s">
        <v>39</v>
      </c>
      <c r="BG222" t="s">
        <v>58</v>
      </c>
      <c r="BH222" t="s">
        <v>34</v>
      </c>
      <c r="BI222">
        <v>0</v>
      </c>
      <c r="BJ222" t="s">
        <v>41</v>
      </c>
      <c r="BK222">
        <v>8</v>
      </c>
      <c r="BM222" t="s">
        <v>51</v>
      </c>
      <c r="BN222" t="s">
        <v>52</v>
      </c>
      <c r="BO222">
        <v>0.1181</v>
      </c>
      <c r="BP222" t="s">
        <v>44</v>
      </c>
      <c r="BQ222">
        <v>9383711</v>
      </c>
      <c r="BT222">
        <v>62626113</v>
      </c>
      <c r="BV222">
        <v>300</v>
      </c>
      <c r="BW222">
        <v>84342414</v>
      </c>
      <c r="BY222">
        <v>2275050012</v>
      </c>
      <c r="BZ222">
        <v>2</v>
      </c>
      <c r="CA222" t="s">
        <v>34</v>
      </c>
      <c r="CB222" t="s">
        <v>56</v>
      </c>
      <c r="CC222">
        <v>34007</v>
      </c>
      <c r="CE222" t="s">
        <v>57</v>
      </c>
      <c r="CF222">
        <v>48811</v>
      </c>
      <c r="CG222" t="s">
        <v>37</v>
      </c>
      <c r="CH222" t="s">
        <v>38</v>
      </c>
      <c r="CK222" t="s">
        <v>38</v>
      </c>
      <c r="CL222">
        <v>39.778419999999997</v>
      </c>
      <c r="CM222">
        <v>-74.947800000000001</v>
      </c>
      <c r="CN222" t="s">
        <v>39</v>
      </c>
      <c r="CO222" t="s">
        <v>58</v>
      </c>
      <c r="CP222" t="s">
        <v>34</v>
      </c>
      <c r="CQ222">
        <v>0</v>
      </c>
      <c r="CR222" t="s">
        <v>41</v>
      </c>
      <c r="CS222">
        <v>8</v>
      </c>
      <c r="CU222" t="s">
        <v>49</v>
      </c>
      <c r="CV222" t="s">
        <v>50</v>
      </c>
      <c r="CW222">
        <v>8.6346400000000004E-2</v>
      </c>
      <c r="CX222" t="s">
        <v>44</v>
      </c>
      <c r="CY222">
        <v>9383711</v>
      </c>
      <c r="DB222">
        <v>62626113</v>
      </c>
      <c r="DD222">
        <v>300</v>
      </c>
      <c r="DE222">
        <v>84342414</v>
      </c>
      <c r="DG222">
        <v>2275050012</v>
      </c>
      <c r="DH222">
        <v>2</v>
      </c>
      <c r="DI222" t="s">
        <v>34</v>
      </c>
      <c r="DJ222" t="s">
        <v>56</v>
      </c>
      <c r="DK222">
        <v>34007</v>
      </c>
      <c r="DM222" t="s">
        <v>57</v>
      </c>
      <c r="DN222">
        <v>48811</v>
      </c>
      <c r="DO222" t="s">
        <v>37</v>
      </c>
      <c r="DP222" t="s">
        <v>38</v>
      </c>
      <c r="DS222" t="s">
        <v>38</v>
      </c>
      <c r="DT222">
        <v>39.778419999999997</v>
      </c>
      <c r="DU222">
        <v>-74.947800000000001</v>
      </c>
      <c r="DV222" t="s">
        <v>39</v>
      </c>
      <c r="DW222" t="s">
        <v>58</v>
      </c>
      <c r="DX222" t="s">
        <v>34</v>
      </c>
      <c r="DY222">
        <v>0</v>
      </c>
      <c r="DZ222" t="s">
        <v>41</v>
      </c>
      <c r="EA222">
        <v>8</v>
      </c>
      <c r="EC222" t="s">
        <v>47</v>
      </c>
      <c r="ED222" t="s">
        <v>48</v>
      </c>
      <c r="EE222">
        <v>8.4274100000000005E-2</v>
      </c>
      <c r="EF222" t="s">
        <v>44</v>
      </c>
      <c r="EG222">
        <v>9383711</v>
      </c>
      <c r="EJ222">
        <v>62626113</v>
      </c>
      <c r="EL222">
        <v>300</v>
      </c>
      <c r="EM222">
        <v>84342414</v>
      </c>
      <c r="EO222">
        <v>2275050012</v>
      </c>
      <c r="EP222">
        <v>2</v>
      </c>
      <c r="EQ222" t="s">
        <v>34</v>
      </c>
      <c r="ER222" t="s">
        <v>56</v>
      </c>
      <c r="ES222">
        <v>34007</v>
      </c>
      <c r="EU222" t="s">
        <v>57</v>
      </c>
      <c r="EV222">
        <v>48811</v>
      </c>
      <c r="EW222" t="s">
        <v>37</v>
      </c>
      <c r="EX222" t="s">
        <v>38</v>
      </c>
      <c r="FA222" t="s">
        <v>38</v>
      </c>
      <c r="FB222">
        <v>39.778419999999997</v>
      </c>
      <c r="FC222">
        <v>-74.947800000000001</v>
      </c>
      <c r="FD222" t="s">
        <v>39</v>
      </c>
      <c r="FE222" t="s">
        <v>58</v>
      </c>
      <c r="FF222" t="s">
        <v>34</v>
      </c>
      <c r="FG222">
        <v>0</v>
      </c>
      <c r="FH222" t="s">
        <v>41</v>
      </c>
      <c r="FI222">
        <v>8</v>
      </c>
      <c r="FK222" t="s">
        <v>45</v>
      </c>
      <c r="FL222" t="s">
        <v>46</v>
      </c>
      <c r="FM222">
        <v>2.6840300000000001E-2</v>
      </c>
      <c r="FN222" t="s">
        <v>44</v>
      </c>
      <c r="FO222">
        <v>9383711</v>
      </c>
      <c r="FR222">
        <v>62626113</v>
      </c>
      <c r="FT222">
        <v>300</v>
      </c>
      <c r="FU222">
        <v>84342414</v>
      </c>
      <c r="FW222">
        <v>2275050012</v>
      </c>
      <c r="FX222">
        <v>2</v>
      </c>
      <c r="FY222" t="s">
        <v>34</v>
      </c>
      <c r="FZ222" t="s">
        <v>56</v>
      </c>
      <c r="GA222">
        <v>34007</v>
      </c>
      <c r="GC222" t="s">
        <v>57</v>
      </c>
      <c r="GD222">
        <v>48811</v>
      </c>
      <c r="GE222" t="s">
        <v>37</v>
      </c>
      <c r="GF222" t="s">
        <v>38</v>
      </c>
      <c r="GI222" t="s">
        <v>38</v>
      </c>
      <c r="GJ222">
        <v>39.778419999999997</v>
      </c>
      <c r="GK222">
        <v>-74.947800000000001</v>
      </c>
      <c r="GL222" t="s">
        <v>39</v>
      </c>
      <c r="GM222" t="s">
        <v>58</v>
      </c>
      <c r="GN222" t="s">
        <v>34</v>
      </c>
      <c r="GO222">
        <v>0</v>
      </c>
      <c r="GP222" t="s">
        <v>41</v>
      </c>
      <c r="GQ222">
        <v>8</v>
      </c>
      <c r="GS222" t="s">
        <v>42</v>
      </c>
      <c r="GT222" t="s">
        <v>43</v>
      </c>
      <c r="GU222">
        <v>0.25152000000000002</v>
      </c>
      <c r="GV222" t="s">
        <v>44</v>
      </c>
    </row>
    <row r="223" spans="1:204" x14ac:dyDescent="0.25">
      <c r="A223">
        <v>9383711</v>
      </c>
      <c r="D223">
        <v>98309913</v>
      </c>
      <c r="F223">
        <v>300</v>
      </c>
      <c r="G223">
        <v>166470414</v>
      </c>
      <c r="I223">
        <v>2275060012</v>
      </c>
      <c r="J223">
        <v>2</v>
      </c>
      <c r="K223" t="s">
        <v>34</v>
      </c>
      <c r="L223" t="s">
        <v>56</v>
      </c>
      <c r="M223">
        <v>34007</v>
      </c>
      <c r="O223" t="s">
        <v>57</v>
      </c>
      <c r="P223">
        <v>48811</v>
      </c>
      <c r="Q223" t="s">
        <v>37</v>
      </c>
      <c r="R223" t="s">
        <v>38</v>
      </c>
      <c r="U223" t="s">
        <v>38</v>
      </c>
      <c r="V223">
        <v>39.778419999999997</v>
      </c>
      <c r="W223">
        <v>-74.947800000000001</v>
      </c>
      <c r="X223" t="s">
        <v>39</v>
      </c>
      <c r="Y223" t="s">
        <v>58</v>
      </c>
      <c r="Z223" t="s">
        <v>34</v>
      </c>
      <c r="AA223">
        <v>0</v>
      </c>
      <c r="AB223" t="s">
        <v>41</v>
      </c>
      <c r="AC223">
        <v>8</v>
      </c>
      <c r="AE223" t="s">
        <v>53</v>
      </c>
      <c r="AF223" t="s">
        <v>54</v>
      </c>
      <c r="AG223">
        <v>6.5898399999999996E-3</v>
      </c>
      <c r="AH223" t="s">
        <v>44</v>
      </c>
      <c r="AI223">
        <v>9383711</v>
      </c>
      <c r="AL223">
        <v>98309913</v>
      </c>
      <c r="AN223">
        <v>300</v>
      </c>
      <c r="AO223">
        <v>166470414</v>
      </c>
      <c r="AQ223">
        <v>2275060012</v>
      </c>
      <c r="AR223">
        <v>2</v>
      </c>
      <c r="AS223" t="s">
        <v>34</v>
      </c>
      <c r="AT223" t="s">
        <v>56</v>
      </c>
      <c r="AU223">
        <v>34007</v>
      </c>
      <c r="AW223" t="s">
        <v>57</v>
      </c>
      <c r="AX223">
        <v>48811</v>
      </c>
      <c r="AY223" t="s">
        <v>37</v>
      </c>
      <c r="AZ223" t="s">
        <v>38</v>
      </c>
      <c r="BC223" t="s">
        <v>38</v>
      </c>
      <c r="BD223">
        <v>39.778419999999997</v>
      </c>
      <c r="BE223">
        <v>-74.947800000000001</v>
      </c>
      <c r="BF223" t="s">
        <v>39</v>
      </c>
      <c r="BG223" t="s">
        <v>58</v>
      </c>
      <c r="BH223" t="s">
        <v>34</v>
      </c>
      <c r="BI223">
        <v>0</v>
      </c>
      <c r="BJ223" t="s">
        <v>41</v>
      </c>
      <c r="BK223">
        <v>8</v>
      </c>
      <c r="BM223" t="s">
        <v>51</v>
      </c>
      <c r="BN223" t="s">
        <v>52</v>
      </c>
      <c r="BO223">
        <v>5.0569000000000005E-4</v>
      </c>
      <c r="BP223" t="s">
        <v>44</v>
      </c>
      <c r="BQ223">
        <v>9383711</v>
      </c>
      <c r="BT223">
        <v>98309913</v>
      </c>
      <c r="BV223">
        <v>300</v>
      </c>
      <c r="BW223">
        <v>166470414</v>
      </c>
      <c r="BY223">
        <v>2275060012</v>
      </c>
      <c r="BZ223">
        <v>2</v>
      </c>
      <c r="CA223" t="s">
        <v>34</v>
      </c>
      <c r="CB223" t="s">
        <v>56</v>
      </c>
      <c r="CC223">
        <v>34007</v>
      </c>
      <c r="CE223" t="s">
        <v>57</v>
      </c>
      <c r="CF223">
        <v>48811</v>
      </c>
      <c r="CG223" t="s">
        <v>37</v>
      </c>
      <c r="CH223" t="s">
        <v>38</v>
      </c>
      <c r="CK223" t="s">
        <v>38</v>
      </c>
      <c r="CL223">
        <v>39.778419999999997</v>
      </c>
      <c r="CM223">
        <v>-74.947800000000001</v>
      </c>
      <c r="CN223" t="s">
        <v>39</v>
      </c>
      <c r="CO223" t="s">
        <v>58</v>
      </c>
      <c r="CP223" t="s">
        <v>34</v>
      </c>
      <c r="CQ223">
        <v>0</v>
      </c>
      <c r="CR223" t="s">
        <v>41</v>
      </c>
      <c r="CS223">
        <v>8</v>
      </c>
      <c r="CU223" t="s">
        <v>49</v>
      </c>
      <c r="CV223" t="s">
        <v>50</v>
      </c>
      <c r="CW223">
        <v>9.5755599999999995E-5</v>
      </c>
      <c r="CX223" t="s">
        <v>44</v>
      </c>
      <c r="CY223">
        <v>9383711</v>
      </c>
      <c r="DB223">
        <v>98309913</v>
      </c>
      <c r="DD223">
        <v>300</v>
      </c>
      <c r="DE223">
        <v>166470414</v>
      </c>
      <c r="DG223">
        <v>2275060012</v>
      </c>
      <c r="DH223">
        <v>2</v>
      </c>
      <c r="DI223" t="s">
        <v>34</v>
      </c>
      <c r="DJ223" t="s">
        <v>56</v>
      </c>
      <c r="DK223">
        <v>34007</v>
      </c>
      <c r="DM223" t="s">
        <v>57</v>
      </c>
      <c r="DN223">
        <v>48811</v>
      </c>
      <c r="DO223" t="s">
        <v>37</v>
      </c>
      <c r="DP223" t="s">
        <v>38</v>
      </c>
      <c r="DS223" t="s">
        <v>38</v>
      </c>
      <c r="DT223">
        <v>39.778419999999997</v>
      </c>
      <c r="DU223">
        <v>-74.947800000000001</v>
      </c>
      <c r="DV223" t="s">
        <v>39</v>
      </c>
      <c r="DW223" t="s">
        <v>58</v>
      </c>
      <c r="DX223" t="s">
        <v>34</v>
      </c>
      <c r="DY223">
        <v>0</v>
      </c>
      <c r="DZ223" t="s">
        <v>41</v>
      </c>
      <c r="EA223">
        <v>8</v>
      </c>
      <c r="EC223" t="s">
        <v>47</v>
      </c>
      <c r="ED223" t="s">
        <v>48</v>
      </c>
      <c r="EE223">
        <v>9.5755599999999995E-5</v>
      </c>
      <c r="EF223" t="s">
        <v>44</v>
      </c>
      <c r="EG223">
        <v>9383711</v>
      </c>
      <c r="EJ223">
        <v>98309913</v>
      </c>
      <c r="EL223">
        <v>300</v>
      </c>
      <c r="EM223">
        <v>166470414</v>
      </c>
      <c r="EO223">
        <v>2275060012</v>
      </c>
      <c r="EP223">
        <v>2</v>
      </c>
      <c r="EQ223" t="s">
        <v>34</v>
      </c>
      <c r="ER223" t="s">
        <v>56</v>
      </c>
      <c r="ES223">
        <v>34007</v>
      </c>
      <c r="EU223" t="s">
        <v>57</v>
      </c>
      <c r="EV223">
        <v>48811</v>
      </c>
      <c r="EW223" t="s">
        <v>37</v>
      </c>
      <c r="EX223" t="s">
        <v>38</v>
      </c>
      <c r="FA223" t="s">
        <v>38</v>
      </c>
      <c r="FB223">
        <v>39.778419999999997</v>
      </c>
      <c r="FC223">
        <v>-74.947800000000001</v>
      </c>
      <c r="FD223" t="s">
        <v>39</v>
      </c>
      <c r="FE223" t="s">
        <v>58</v>
      </c>
      <c r="FF223" t="s">
        <v>34</v>
      </c>
      <c r="FG223">
        <v>0</v>
      </c>
      <c r="FH223" t="s">
        <v>41</v>
      </c>
      <c r="FI223">
        <v>8</v>
      </c>
      <c r="FK223" t="s">
        <v>45</v>
      </c>
      <c r="FL223" t="s">
        <v>46</v>
      </c>
      <c r="FM223">
        <v>1.28687E-4</v>
      </c>
      <c r="FN223" t="s">
        <v>44</v>
      </c>
      <c r="FO223">
        <v>9383711</v>
      </c>
      <c r="FR223">
        <v>98309913</v>
      </c>
      <c r="FT223">
        <v>300</v>
      </c>
      <c r="FU223">
        <v>166470414</v>
      </c>
      <c r="FW223">
        <v>2275060012</v>
      </c>
      <c r="FX223">
        <v>2</v>
      </c>
      <c r="FY223" t="s">
        <v>34</v>
      </c>
      <c r="FZ223" t="s">
        <v>56</v>
      </c>
      <c r="GA223">
        <v>34007</v>
      </c>
      <c r="GC223" t="s">
        <v>57</v>
      </c>
      <c r="GD223">
        <v>48811</v>
      </c>
      <c r="GE223" t="s">
        <v>37</v>
      </c>
      <c r="GF223" t="s">
        <v>38</v>
      </c>
      <c r="GI223" t="s">
        <v>38</v>
      </c>
      <c r="GJ223">
        <v>39.778419999999997</v>
      </c>
      <c r="GK223">
        <v>-74.947800000000001</v>
      </c>
      <c r="GL223" t="s">
        <v>39</v>
      </c>
      <c r="GM223" t="s">
        <v>58</v>
      </c>
      <c r="GN223" t="s">
        <v>34</v>
      </c>
      <c r="GO223">
        <v>0</v>
      </c>
      <c r="GP223" t="s">
        <v>41</v>
      </c>
      <c r="GQ223">
        <v>8</v>
      </c>
      <c r="GS223" t="s">
        <v>42</v>
      </c>
      <c r="GT223" t="s">
        <v>43</v>
      </c>
      <c r="GU223">
        <v>2.5386200000000001E-3</v>
      </c>
      <c r="GV223" t="s">
        <v>44</v>
      </c>
    </row>
    <row r="224" spans="1:204" x14ac:dyDescent="0.25">
      <c r="A224">
        <v>16130311</v>
      </c>
      <c r="D224">
        <v>103167313</v>
      </c>
      <c r="F224">
        <v>300</v>
      </c>
      <c r="G224">
        <v>144806714</v>
      </c>
      <c r="I224">
        <v>2275050011</v>
      </c>
      <c r="J224">
        <v>2</v>
      </c>
      <c r="K224" t="s">
        <v>34</v>
      </c>
      <c r="L224" t="s">
        <v>56</v>
      </c>
      <c r="M224">
        <v>34007</v>
      </c>
      <c r="O224" t="s">
        <v>398</v>
      </c>
      <c r="P224">
        <v>48811</v>
      </c>
      <c r="Q224" t="s">
        <v>37</v>
      </c>
      <c r="R224" t="s">
        <v>38</v>
      </c>
      <c r="U224" t="s">
        <v>38</v>
      </c>
      <c r="V224">
        <v>39.940443999999999</v>
      </c>
      <c r="W224">
        <v>-75.106638000000004</v>
      </c>
      <c r="X224" t="s">
        <v>110</v>
      </c>
      <c r="Y224" t="s">
        <v>134</v>
      </c>
      <c r="Z224" t="s">
        <v>34</v>
      </c>
      <c r="AA224">
        <v>0</v>
      </c>
      <c r="AB224" t="s">
        <v>41</v>
      </c>
      <c r="AC224">
        <v>8</v>
      </c>
      <c r="AE224" t="s">
        <v>53</v>
      </c>
      <c r="AF224" t="s">
        <v>54</v>
      </c>
      <c r="AG224">
        <v>0.108126</v>
      </c>
      <c r="AH224" t="s">
        <v>44</v>
      </c>
      <c r="AI224">
        <v>16130311</v>
      </c>
      <c r="AL224">
        <v>103167313</v>
      </c>
      <c r="AN224">
        <v>300</v>
      </c>
      <c r="AO224">
        <v>144806714</v>
      </c>
      <c r="AQ224">
        <v>2275050011</v>
      </c>
      <c r="AR224">
        <v>2</v>
      </c>
      <c r="AS224" t="s">
        <v>34</v>
      </c>
      <c r="AT224" t="s">
        <v>56</v>
      </c>
      <c r="AU224">
        <v>34007</v>
      </c>
      <c r="AW224" t="s">
        <v>398</v>
      </c>
      <c r="AX224">
        <v>48811</v>
      </c>
      <c r="AY224" t="s">
        <v>37</v>
      </c>
      <c r="AZ224" t="s">
        <v>38</v>
      </c>
      <c r="BC224" t="s">
        <v>38</v>
      </c>
      <c r="BD224">
        <v>39.940443999999999</v>
      </c>
      <c r="BE224">
        <v>-75.106638000000004</v>
      </c>
      <c r="BF224" t="s">
        <v>110</v>
      </c>
      <c r="BG224" t="s">
        <v>134</v>
      </c>
      <c r="BH224" t="s">
        <v>34</v>
      </c>
      <c r="BI224">
        <v>0</v>
      </c>
      <c r="BJ224" t="s">
        <v>41</v>
      </c>
      <c r="BK224">
        <v>8</v>
      </c>
      <c r="BM224" t="s">
        <v>51</v>
      </c>
      <c r="BN224" t="s">
        <v>52</v>
      </c>
      <c r="BO224">
        <v>5.8500000000000002E-4</v>
      </c>
      <c r="BP224" t="s">
        <v>44</v>
      </c>
      <c r="BQ224">
        <v>16130311</v>
      </c>
      <c r="BT224">
        <v>103167313</v>
      </c>
      <c r="BV224">
        <v>300</v>
      </c>
      <c r="BW224">
        <v>144806714</v>
      </c>
      <c r="BY224">
        <v>2275050011</v>
      </c>
      <c r="BZ224">
        <v>2</v>
      </c>
      <c r="CA224" t="s">
        <v>34</v>
      </c>
      <c r="CB224" t="s">
        <v>56</v>
      </c>
      <c r="CC224">
        <v>34007</v>
      </c>
      <c r="CE224" t="s">
        <v>398</v>
      </c>
      <c r="CF224">
        <v>48811</v>
      </c>
      <c r="CG224" t="s">
        <v>37</v>
      </c>
      <c r="CH224" t="s">
        <v>38</v>
      </c>
      <c r="CK224" t="s">
        <v>38</v>
      </c>
      <c r="CL224">
        <v>39.940443999999999</v>
      </c>
      <c r="CM224">
        <v>-75.106638000000004</v>
      </c>
      <c r="CN224" t="s">
        <v>110</v>
      </c>
      <c r="CO224" t="s">
        <v>134</v>
      </c>
      <c r="CP224" t="s">
        <v>34</v>
      </c>
      <c r="CQ224">
        <v>0</v>
      </c>
      <c r="CR224" t="s">
        <v>41</v>
      </c>
      <c r="CS224">
        <v>8</v>
      </c>
      <c r="CU224" t="s">
        <v>49</v>
      </c>
      <c r="CV224" t="s">
        <v>50</v>
      </c>
      <c r="CW224">
        <v>2.1302999999999999E-3</v>
      </c>
      <c r="CX224" t="s">
        <v>44</v>
      </c>
      <c r="CY224">
        <v>16130311</v>
      </c>
      <c r="DB224">
        <v>103167313</v>
      </c>
      <c r="DD224">
        <v>300</v>
      </c>
      <c r="DE224">
        <v>144806714</v>
      </c>
      <c r="DG224">
        <v>2275050011</v>
      </c>
      <c r="DH224">
        <v>2</v>
      </c>
      <c r="DI224" t="s">
        <v>34</v>
      </c>
      <c r="DJ224" t="s">
        <v>56</v>
      </c>
      <c r="DK224">
        <v>34007</v>
      </c>
      <c r="DM224" t="s">
        <v>398</v>
      </c>
      <c r="DN224">
        <v>48811</v>
      </c>
      <c r="DO224" t="s">
        <v>37</v>
      </c>
      <c r="DP224" t="s">
        <v>38</v>
      </c>
      <c r="DS224" t="s">
        <v>38</v>
      </c>
      <c r="DT224">
        <v>39.940443999999999</v>
      </c>
      <c r="DU224">
        <v>-75.106638000000004</v>
      </c>
      <c r="DV224" t="s">
        <v>110</v>
      </c>
      <c r="DW224" t="s">
        <v>134</v>
      </c>
      <c r="DX224" t="s">
        <v>34</v>
      </c>
      <c r="DY224">
        <v>0</v>
      </c>
      <c r="DZ224" t="s">
        <v>41</v>
      </c>
      <c r="EA224">
        <v>8</v>
      </c>
      <c r="EC224" t="s">
        <v>47</v>
      </c>
      <c r="ED224" t="s">
        <v>48</v>
      </c>
      <c r="EE224">
        <v>1.4699100000000001E-3</v>
      </c>
      <c r="EF224" t="s">
        <v>44</v>
      </c>
      <c r="EG224">
        <v>16130311</v>
      </c>
      <c r="EJ224">
        <v>103167313</v>
      </c>
      <c r="EL224">
        <v>300</v>
      </c>
      <c r="EM224">
        <v>144806714</v>
      </c>
      <c r="EO224">
        <v>2275050011</v>
      </c>
      <c r="EP224">
        <v>2</v>
      </c>
      <c r="EQ224" t="s">
        <v>34</v>
      </c>
      <c r="ER224" t="s">
        <v>56</v>
      </c>
      <c r="ES224">
        <v>34007</v>
      </c>
      <c r="EU224" t="s">
        <v>398</v>
      </c>
      <c r="EV224">
        <v>48811</v>
      </c>
      <c r="EW224" t="s">
        <v>37</v>
      </c>
      <c r="EX224" t="s">
        <v>38</v>
      </c>
      <c r="FA224" t="s">
        <v>38</v>
      </c>
      <c r="FB224">
        <v>39.940443999999999</v>
      </c>
      <c r="FC224">
        <v>-75.106638000000004</v>
      </c>
      <c r="FD224" t="s">
        <v>110</v>
      </c>
      <c r="FE224" t="s">
        <v>134</v>
      </c>
      <c r="FF224" t="s">
        <v>34</v>
      </c>
      <c r="FG224">
        <v>0</v>
      </c>
      <c r="FH224" t="s">
        <v>41</v>
      </c>
      <c r="FI224">
        <v>8</v>
      </c>
      <c r="FK224" t="s">
        <v>45</v>
      </c>
      <c r="FL224" t="s">
        <v>46</v>
      </c>
      <c r="FM224">
        <v>9.0000000000000006E-5</v>
      </c>
      <c r="FN224" t="s">
        <v>44</v>
      </c>
      <c r="FO224">
        <v>16130311</v>
      </c>
      <c r="FR224">
        <v>103167313</v>
      </c>
      <c r="FT224">
        <v>300</v>
      </c>
      <c r="FU224">
        <v>144806714</v>
      </c>
      <c r="FW224">
        <v>2275050011</v>
      </c>
      <c r="FX224">
        <v>2</v>
      </c>
      <c r="FY224" t="s">
        <v>34</v>
      </c>
      <c r="FZ224" t="s">
        <v>56</v>
      </c>
      <c r="GA224">
        <v>34007</v>
      </c>
      <c r="GC224" t="s">
        <v>398</v>
      </c>
      <c r="GD224">
        <v>48811</v>
      </c>
      <c r="GE224" t="s">
        <v>37</v>
      </c>
      <c r="GF224" t="s">
        <v>38</v>
      </c>
      <c r="GI224" t="s">
        <v>38</v>
      </c>
      <c r="GJ224">
        <v>39.940443999999999</v>
      </c>
      <c r="GK224">
        <v>-75.106638000000004</v>
      </c>
      <c r="GL224" t="s">
        <v>110</v>
      </c>
      <c r="GM224" t="s">
        <v>134</v>
      </c>
      <c r="GN224" t="s">
        <v>34</v>
      </c>
      <c r="GO224">
        <v>0</v>
      </c>
      <c r="GP224" t="s">
        <v>41</v>
      </c>
      <c r="GQ224">
        <v>8</v>
      </c>
      <c r="GS224" t="s">
        <v>42</v>
      </c>
      <c r="GT224" t="s">
        <v>43</v>
      </c>
      <c r="GU224">
        <v>1.3542700000000001E-3</v>
      </c>
      <c r="GV224" t="s">
        <v>44</v>
      </c>
    </row>
    <row r="225" spans="1:204" x14ac:dyDescent="0.25">
      <c r="A225">
        <v>16130311</v>
      </c>
      <c r="D225">
        <v>103167313</v>
      </c>
      <c r="F225">
        <v>300</v>
      </c>
      <c r="G225">
        <v>144806814</v>
      </c>
      <c r="I225">
        <v>2275050012</v>
      </c>
      <c r="J225">
        <v>2</v>
      </c>
      <c r="K225" t="s">
        <v>34</v>
      </c>
      <c r="L225" t="s">
        <v>56</v>
      </c>
      <c r="M225">
        <v>34007</v>
      </c>
      <c r="O225" t="s">
        <v>398</v>
      </c>
      <c r="P225">
        <v>48811</v>
      </c>
      <c r="Q225" t="s">
        <v>37</v>
      </c>
      <c r="R225" t="s">
        <v>38</v>
      </c>
      <c r="U225" t="s">
        <v>38</v>
      </c>
      <c r="V225">
        <v>39.940443999999999</v>
      </c>
      <c r="W225">
        <v>-75.106638000000004</v>
      </c>
      <c r="X225" t="s">
        <v>110</v>
      </c>
      <c r="Y225" t="s">
        <v>134</v>
      </c>
      <c r="Z225" t="s">
        <v>34</v>
      </c>
      <c r="AA225">
        <v>0</v>
      </c>
      <c r="AB225" t="s">
        <v>41</v>
      </c>
      <c r="AC225">
        <v>8</v>
      </c>
      <c r="AE225" t="s">
        <v>53</v>
      </c>
      <c r="AF225" t="s">
        <v>54</v>
      </c>
      <c r="AG225">
        <v>0.15802099999999999</v>
      </c>
      <c r="AH225" t="s">
        <v>44</v>
      </c>
      <c r="AI225">
        <v>16130311</v>
      </c>
      <c r="AL225">
        <v>103167313</v>
      </c>
      <c r="AN225">
        <v>300</v>
      </c>
      <c r="AO225">
        <v>144806814</v>
      </c>
      <c r="AQ225">
        <v>2275050012</v>
      </c>
      <c r="AR225">
        <v>2</v>
      </c>
      <c r="AS225" t="s">
        <v>34</v>
      </c>
      <c r="AT225" t="s">
        <v>56</v>
      </c>
      <c r="AU225">
        <v>34007</v>
      </c>
      <c r="AW225" t="s">
        <v>398</v>
      </c>
      <c r="AX225">
        <v>48811</v>
      </c>
      <c r="AY225" t="s">
        <v>37</v>
      </c>
      <c r="AZ225" t="s">
        <v>38</v>
      </c>
      <c r="BC225" t="s">
        <v>38</v>
      </c>
      <c r="BD225">
        <v>39.940443999999999</v>
      </c>
      <c r="BE225">
        <v>-75.106638000000004</v>
      </c>
      <c r="BF225" t="s">
        <v>110</v>
      </c>
      <c r="BG225" t="s">
        <v>134</v>
      </c>
      <c r="BH225" t="s">
        <v>34</v>
      </c>
      <c r="BI225">
        <v>0</v>
      </c>
      <c r="BJ225" t="s">
        <v>41</v>
      </c>
      <c r="BK225">
        <v>8</v>
      </c>
      <c r="BM225" t="s">
        <v>51</v>
      </c>
      <c r="BN225" t="s">
        <v>52</v>
      </c>
      <c r="BO225">
        <v>5.3417999999999998E-3</v>
      </c>
      <c r="BP225" t="s">
        <v>44</v>
      </c>
      <c r="BQ225">
        <v>16130311</v>
      </c>
      <c r="BT225">
        <v>103167313</v>
      </c>
      <c r="BV225">
        <v>300</v>
      </c>
      <c r="BW225">
        <v>144806814</v>
      </c>
      <c r="BY225">
        <v>2275050012</v>
      </c>
      <c r="BZ225">
        <v>2</v>
      </c>
      <c r="CA225" t="s">
        <v>34</v>
      </c>
      <c r="CB225" t="s">
        <v>56</v>
      </c>
      <c r="CC225">
        <v>34007</v>
      </c>
      <c r="CE225" t="s">
        <v>398</v>
      </c>
      <c r="CF225">
        <v>48811</v>
      </c>
      <c r="CG225" t="s">
        <v>37</v>
      </c>
      <c r="CH225" t="s">
        <v>38</v>
      </c>
      <c r="CK225" t="s">
        <v>38</v>
      </c>
      <c r="CL225">
        <v>39.940443999999999</v>
      </c>
      <c r="CM225">
        <v>-75.106638000000004</v>
      </c>
      <c r="CN225" t="s">
        <v>110</v>
      </c>
      <c r="CO225" t="s">
        <v>134</v>
      </c>
      <c r="CP225" t="s">
        <v>34</v>
      </c>
      <c r="CQ225">
        <v>0</v>
      </c>
      <c r="CR225" t="s">
        <v>41</v>
      </c>
      <c r="CS225">
        <v>8</v>
      </c>
      <c r="CU225" t="s">
        <v>49</v>
      </c>
      <c r="CV225" t="s">
        <v>50</v>
      </c>
      <c r="CW225">
        <v>3.9055499999999998E-3</v>
      </c>
      <c r="CX225" t="s">
        <v>44</v>
      </c>
      <c r="CY225">
        <v>16130311</v>
      </c>
      <c r="DB225">
        <v>103167313</v>
      </c>
      <c r="DD225">
        <v>300</v>
      </c>
      <c r="DE225">
        <v>144806814</v>
      </c>
      <c r="DG225">
        <v>2275050012</v>
      </c>
      <c r="DH225">
        <v>2</v>
      </c>
      <c r="DI225" t="s">
        <v>34</v>
      </c>
      <c r="DJ225" t="s">
        <v>56</v>
      </c>
      <c r="DK225">
        <v>34007</v>
      </c>
      <c r="DM225" t="s">
        <v>398</v>
      </c>
      <c r="DN225">
        <v>48811</v>
      </c>
      <c r="DO225" t="s">
        <v>37</v>
      </c>
      <c r="DP225" t="s">
        <v>38</v>
      </c>
      <c r="DS225" t="s">
        <v>38</v>
      </c>
      <c r="DT225">
        <v>39.940443999999999</v>
      </c>
      <c r="DU225">
        <v>-75.106638000000004</v>
      </c>
      <c r="DV225" t="s">
        <v>110</v>
      </c>
      <c r="DW225" t="s">
        <v>134</v>
      </c>
      <c r="DX225" t="s">
        <v>34</v>
      </c>
      <c r="DY225">
        <v>0</v>
      </c>
      <c r="DZ225" t="s">
        <v>41</v>
      </c>
      <c r="EA225">
        <v>8</v>
      </c>
      <c r="EC225" t="s">
        <v>47</v>
      </c>
      <c r="ED225" t="s">
        <v>48</v>
      </c>
      <c r="EE225">
        <v>3.8118200000000001E-3</v>
      </c>
      <c r="EF225" t="s">
        <v>44</v>
      </c>
      <c r="EG225">
        <v>16130311</v>
      </c>
      <c r="EJ225">
        <v>103167313</v>
      </c>
      <c r="EL225">
        <v>300</v>
      </c>
      <c r="EM225">
        <v>144806814</v>
      </c>
      <c r="EO225">
        <v>2275050012</v>
      </c>
      <c r="EP225">
        <v>2</v>
      </c>
      <c r="EQ225" t="s">
        <v>34</v>
      </c>
      <c r="ER225" t="s">
        <v>56</v>
      </c>
      <c r="ES225">
        <v>34007</v>
      </c>
      <c r="EU225" t="s">
        <v>398</v>
      </c>
      <c r="EV225">
        <v>48811</v>
      </c>
      <c r="EW225" t="s">
        <v>37</v>
      </c>
      <c r="EX225" t="s">
        <v>38</v>
      </c>
      <c r="FA225" t="s">
        <v>38</v>
      </c>
      <c r="FB225">
        <v>39.940443999999999</v>
      </c>
      <c r="FC225">
        <v>-75.106638000000004</v>
      </c>
      <c r="FD225" t="s">
        <v>110</v>
      </c>
      <c r="FE225" t="s">
        <v>134</v>
      </c>
      <c r="FF225" t="s">
        <v>34</v>
      </c>
      <c r="FG225">
        <v>0</v>
      </c>
      <c r="FH225" t="s">
        <v>41</v>
      </c>
      <c r="FI225">
        <v>8</v>
      </c>
      <c r="FK225" t="s">
        <v>45</v>
      </c>
      <c r="FL225" t="s">
        <v>46</v>
      </c>
      <c r="FM225">
        <v>1.2140199999999999E-3</v>
      </c>
      <c r="FN225" t="s">
        <v>44</v>
      </c>
      <c r="FO225">
        <v>16130311</v>
      </c>
      <c r="FR225">
        <v>103167313</v>
      </c>
      <c r="FT225">
        <v>300</v>
      </c>
      <c r="FU225">
        <v>144806814</v>
      </c>
      <c r="FW225">
        <v>2275050012</v>
      </c>
      <c r="FX225">
        <v>2</v>
      </c>
      <c r="FY225" t="s">
        <v>34</v>
      </c>
      <c r="FZ225" t="s">
        <v>56</v>
      </c>
      <c r="GA225">
        <v>34007</v>
      </c>
      <c r="GC225" t="s">
        <v>398</v>
      </c>
      <c r="GD225">
        <v>48811</v>
      </c>
      <c r="GE225" t="s">
        <v>37</v>
      </c>
      <c r="GF225" t="s">
        <v>38</v>
      </c>
      <c r="GI225" t="s">
        <v>38</v>
      </c>
      <c r="GJ225">
        <v>39.940443999999999</v>
      </c>
      <c r="GK225">
        <v>-75.106638000000004</v>
      </c>
      <c r="GL225" t="s">
        <v>110</v>
      </c>
      <c r="GM225" t="s">
        <v>134</v>
      </c>
      <c r="GN225" t="s">
        <v>34</v>
      </c>
      <c r="GO225">
        <v>0</v>
      </c>
      <c r="GP225" t="s">
        <v>41</v>
      </c>
      <c r="GQ225">
        <v>8</v>
      </c>
      <c r="GS225" t="s">
        <v>42</v>
      </c>
      <c r="GT225" t="s">
        <v>43</v>
      </c>
      <c r="GU225">
        <v>1.1376499999999999E-2</v>
      </c>
      <c r="GV225" t="s">
        <v>44</v>
      </c>
    </row>
    <row r="226" spans="1:204" x14ac:dyDescent="0.25">
      <c r="A226">
        <v>12319011</v>
      </c>
      <c r="D226">
        <v>61749013</v>
      </c>
      <c r="F226">
        <v>300</v>
      </c>
      <c r="G226">
        <v>80024114</v>
      </c>
      <c r="I226">
        <v>2275050011</v>
      </c>
      <c r="J226">
        <v>2</v>
      </c>
      <c r="K226" t="s">
        <v>34</v>
      </c>
      <c r="L226" t="s">
        <v>56</v>
      </c>
      <c r="M226">
        <v>34007</v>
      </c>
      <c r="O226" t="s">
        <v>133</v>
      </c>
      <c r="P226">
        <v>48811</v>
      </c>
      <c r="Q226" t="s">
        <v>37</v>
      </c>
      <c r="R226" t="s">
        <v>38</v>
      </c>
      <c r="U226" t="s">
        <v>38</v>
      </c>
      <c r="V226">
        <v>39.933399999999999</v>
      </c>
      <c r="W226">
        <v>-75.099599999999995</v>
      </c>
      <c r="X226" t="s">
        <v>39</v>
      </c>
      <c r="Y226" t="s">
        <v>134</v>
      </c>
      <c r="Z226" t="s">
        <v>34</v>
      </c>
      <c r="AA226">
        <v>0</v>
      </c>
      <c r="AB226" t="s">
        <v>41</v>
      </c>
      <c r="AC226">
        <v>8</v>
      </c>
      <c r="AE226" t="s">
        <v>53</v>
      </c>
      <c r="AF226" t="s">
        <v>54</v>
      </c>
      <c r="AG226">
        <v>0.108126</v>
      </c>
      <c r="AH226" t="s">
        <v>44</v>
      </c>
      <c r="AI226">
        <v>12319011</v>
      </c>
      <c r="AL226">
        <v>61749013</v>
      </c>
      <c r="AN226">
        <v>300</v>
      </c>
      <c r="AO226">
        <v>80024114</v>
      </c>
      <c r="AQ226">
        <v>2275050011</v>
      </c>
      <c r="AR226">
        <v>2</v>
      </c>
      <c r="AS226" t="s">
        <v>34</v>
      </c>
      <c r="AT226" t="s">
        <v>56</v>
      </c>
      <c r="AU226">
        <v>34007</v>
      </c>
      <c r="AW226" t="s">
        <v>133</v>
      </c>
      <c r="AX226">
        <v>48811</v>
      </c>
      <c r="AY226" t="s">
        <v>37</v>
      </c>
      <c r="AZ226" t="s">
        <v>38</v>
      </c>
      <c r="BC226" t="s">
        <v>38</v>
      </c>
      <c r="BD226">
        <v>39.933399999999999</v>
      </c>
      <c r="BE226">
        <v>-75.099599999999995</v>
      </c>
      <c r="BF226" t="s">
        <v>39</v>
      </c>
      <c r="BG226" t="s">
        <v>134</v>
      </c>
      <c r="BH226" t="s">
        <v>34</v>
      </c>
      <c r="BI226">
        <v>0</v>
      </c>
      <c r="BJ226" t="s">
        <v>41</v>
      </c>
      <c r="BK226">
        <v>8</v>
      </c>
      <c r="BM226" t="s">
        <v>51</v>
      </c>
      <c r="BN226" t="s">
        <v>52</v>
      </c>
      <c r="BO226">
        <v>5.8500000000000002E-4</v>
      </c>
      <c r="BP226" t="s">
        <v>44</v>
      </c>
      <c r="BQ226">
        <v>12319011</v>
      </c>
      <c r="BT226">
        <v>61749013</v>
      </c>
      <c r="BV226">
        <v>300</v>
      </c>
      <c r="BW226">
        <v>80024114</v>
      </c>
      <c r="BY226">
        <v>2275050011</v>
      </c>
      <c r="BZ226">
        <v>2</v>
      </c>
      <c r="CA226" t="s">
        <v>34</v>
      </c>
      <c r="CB226" t="s">
        <v>56</v>
      </c>
      <c r="CC226">
        <v>34007</v>
      </c>
      <c r="CE226" t="s">
        <v>133</v>
      </c>
      <c r="CF226">
        <v>48811</v>
      </c>
      <c r="CG226" t="s">
        <v>37</v>
      </c>
      <c r="CH226" t="s">
        <v>38</v>
      </c>
      <c r="CK226" t="s">
        <v>38</v>
      </c>
      <c r="CL226">
        <v>39.933399999999999</v>
      </c>
      <c r="CM226">
        <v>-75.099599999999995</v>
      </c>
      <c r="CN226" t="s">
        <v>39</v>
      </c>
      <c r="CO226" t="s">
        <v>134</v>
      </c>
      <c r="CP226" t="s">
        <v>34</v>
      </c>
      <c r="CQ226">
        <v>0</v>
      </c>
      <c r="CR226" t="s">
        <v>41</v>
      </c>
      <c r="CS226">
        <v>8</v>
      </c>
      <c r="CU226" t="s">
        <v>49</v>
      </c>
      <c r="CV226" t="s">
        <v>50</v>
      </c>
      <c r="CW226">
        <v>2.1302999999999999E-3</v>
      </c>
      <c r="CX226" t="s">
        <v>44</v>
      </c>
      <c r="CY226">
        <v>12319011</v>
      </c>
      <c r="DB226">
        <v>61749013</v>
      </c>
      <c r="DD226">
        <v>300</v>
      </c>
      <c r="DE226">
        <v>80024114</v>
      </c>
      <c r="DG226">
        <v>2275050011</v>
      </c>
      <c r="DH226">
        <v>2</v>
      </c>
      <c r="DI226" t="s">
        <v>34</v>
      </c>
      <c r="DJ226" t="s">
        <v>56</v>
      </c>
      <c r="DK226">
        <v>34007</v>
      </c>
      <c r="DM226" t="s">
        <v>133</v>
      </c>
      <c r="DN226">
        <v>48811</v>
      </c>
      <c r="DO226" t="s">
        <v>37</v>
      </c>
      <c r="DP226" t="s">
        <v>38</v>
      </c>
      <c r="DS226" t="s">
        <v>38</v>
      </c>
      <c r="DT226">
        <v>39.933399999999999</v>
      </c>
      <c r="DU226">
        <v>-75.099599999999995</v>
      </c>
      <c r="DV226" t="s">
        <v>39</v>
      </c>
      <c r="DW226" t="s">
        <v>134</v>
      </c>
      <c r="DX226" t="s">
        <v>34</v>
      </c>
      <c r="DY226">
        <v>0</v>
      </c>
      <c r="DZ226" t="s">
        <v>41</v>
      </c>
      <c r="EA226">
        <v>8</v>
      </c>
      <c r="EC226" t="s">
        <v>47</v>
      </c>
      <c r="ED226" t="s">
        <v>48</v>
      </c>
      <c r="EE226">
        <v>1.4699100000000001E-3</v>
      </c>
      <c r="EF226" t="s">
        <v>44</v>
      </c>
      <c r="EG226">
        <v>12319011</v>
      </c>
      <c r="EJ226">
        <v>61749013</v>
      </c>
      <c r="EL226">
        <v>300</v>
      </c>
      <c r="EM226">
        <v>80024114</v>
      </c>
      <c r="EO226">
        <v>2275050011</v>
      </c>
      <c r="EP226">
        <v>2</v>
      </c>
      <c r="EQ226" t="s">
        <v>34</v>
      </c>
      <c r="ER226" t="s">
        <v>56</v>
      </c>
      <c r="ES226">
        <v>34007</v>
      </c>
      <c r="EU226" t="s">
        <v>133</v>
      </c>
      <c r="EV226">
        <v>48811</v>
      </c>
      <c r="EW226" t="s">
        <v>37</v>
      </c>
      <c r="EX226" t="s">
        <v>38</v>
      </c>
      <c r="FA226" t="s">
        <v>38</v>
      </c>
      <c r="FB226">
        <v>39.933399999999999</v>
      </c>
      <c r="FC226">
        <v>-75.099599999999995</v>
      </c>
      <c r="FD226" t="s">
        <v>39</v>
      </c>
      <c r="FE226" t="s">
        <v>134</v>
      </c>
      <c r="FF226" t="s">
        <v>34</v>
      </c>
      <c r="FG226">
        <v>0</v>
      </c>
      <c r="FH226" t="s">
        <v>41</v>
      </c>
      <c r="FI226">
        <v>8</v>
      </c>
      <c r="FK226" t="s">
        <v>45</v>
      </c>
      <c r="FL226" t="s">
        <v>46</v>
      </c>
      <c r="FM226">
        <v>9.0000000000000006E-5</v>
      </c>
      <c r="FN226" t="s">
        <v>44</v>
      </c>
      <c r="FO226">
        <v>12319011</v>
      </c>
      <c r="FR226">
        <v>61749013</v>
      </c>
      <c r="FT226">
        <v>300</v>
      </c>
      <c r="FU226">
        <v>80024114</v>
      </c>
      <c r="FW226">
        <v>2275050011</v>
      </c>
      <c r="FX226">
        <v>2</v>
      </c>
      <c r="FY226" t="s">
        <v>34</v>
      </c>
      <c r="FZ226" t="s">
        <v>56</v>
      </c>
      <c r="GA226">
        <v>34007</v>
      </c>
      <c r="GC226" t="s">
        <v>133</v>
      </c>
      <c r="GD226">
        <v>48811</v>
      </c>
      <c r="GE226" t="s">
        <v>37</v>
      </c>
      <c r="GF226" t="s">
        <v>38</v>
      </c>
      <c r="GI226" t="s">
        <v>38</v>
      </c>
      <c r="GJ226">
        <v>39.933399999999999</v>
      </c>
      <c r="GK226">
        <v>-75.099599999999995</v>
      </c>
      <c r="GL226" t="s">
        <v>39</v>
      </c>
      <c r="GM226" t="s">
        <v>134</v>
      </c>
      <c r="GN226" t="s">
        <v>34</v>
      </c>
      <c r="GO226">
        <v>0</v>
      </c>
      <c r="GP226" t="s">
        <v>41</v>
      </c>
      <c r="GQ226">
        <v>8</v>
      </c>
      <c r="GS226" t="s">
        <v>42</v>
      </c>
      <c r="GT226" t="s">
        <v>43</v>
      </c>
      <c r="GU226">
        <v>1.3542700000000001E-3</v>
      </c>
      <c r="GV226" t="s">
        <v>44</v>
      </c>
    </row>
    <row r="227" spans="1:204" x14ac:dyDescent="0.25">
      <c r="A227">
        <v>12319011</v>
      </c>
      <c r="D227">
        <v>61749013</v>
      </c>
      <c r="F227">
        <v>300</v>
      </c>
      <c r="G227">
        <v>80024214</v>
      </c>
      <c r="I227">
        <v>2275050012</v>
      </c>
      <c r="J227">
        <v>2</v>
      </c>
      <c r="K227" t="s">
        <v>34</v>
      </c>
      <c r="L227" t="s">
        <v>56</v>
      </c>
      <c r="M227">
        <v>34007</v>
      </c>
      <c r="O227" t="s">
        <v>133</v>
      </c>
      <c r="P227">
        <v>48811</v>
      </c>
      <c r="Q227" t="s">
        <v>37</v>
      </c>
      <c r="R227" t="s">
        <v>38</v>
      </c>
      <c r="U227" t="s">
        <v>38</v>
      </c>
      <c r="V227">
        <v>39.933399999999999</v>
      </c>
      <c r="W227">
        <v>-75.099599999999995</v>
      </c>
      <c r="X227" t="s">
        <v>39</v>
      </c>
      <c r="Y227" t="s">
        <v>134</v>
      </c>
      <c r="Z227" t="s">
        <v>34</v>
      </c>
      <c r="AA227">
        <v>0</v>
      </c>
      <c r="AB227" t="s">
        <v>41</v>
      </c>
      <c r="AC227">
        <v>8</v>
      </c>
      <c r="AE227" t="s">
        <v>53</v>
      </c>
      <c r="AF227" t="s">
        <v>54</v>
      </c>
      <c r="AG227">
        <v>0.15802099999999999</v>
      </c>
      <c r="AH227" t="s">
        <v>44</v>
      </c>
      <c r="AI227">
        <v>12319011</v>
      </c>
      <c r="AL227">
        <v>61749013</v>
      </c>
      <c r="AN227">
        <v>300</v>
      </c>
      <c r="AO227">
        <v>80024214</v>
      </c>
      <c r="AQ227">
        <v>2275050012</v>
      </c>
      <c r="AR227">
        <v>2</v>
      </c>
      <c r="AS227" t="s">
        <v>34</v>
      </c>
      <c r="AT227" t="s">
        <v>56</v>
      </c>
      <c r="AU227">
        <v>34007</v>
      </c>
      <c r="AW227" t="s">
        <v>133</v>
      </c>
      <c r="AX227">
        <v>48811</v>
      </c>
      <c r="AY227" t="s">
        <v>37</v>
      </c>
      <c r="AZ227" t="s">
        <v>38</v>
      </c>
      <c r="BC227" t="s">
        <v>38</v>
      </c>
      <c r="BD227">
        <v>39.933399999999999</v>
      </c>
      <c r="BE227">
        <v>-75.099599999999995</v>
      </c>
      <c r="BF227" t="s">
        <v>39</v>
      </c>
      <c r="BG227" t="s">
        <v>134</v>
      </c>
      <c r="BH227" t="s">
        <v>34</v>
      </c>
      <c r="BI227">
        <v>0</v>
      </c>
      <c r="BJ227" t="s">
        <v>41</v>
      </c>
      <c r="BK227">
        <v>8</v>
      </c>
      <c r="BM227" t="s">
        <v>51</v>
      </c>
      <c r="BN227" t="s">
        <v>52</v>
      </c>
      <c r="BO227">
        <v>5.3417999999999998E-3</v>
      </c>
      <c r="BP227" t="s">
        <v>44</v>
      </c>
      <c r="BQ227">
        <v>12319011</v>
      </c>
      <c r="BT227">
        <v>61749013</v>
      </c>
      <c r="BV227">
        <v>300</v>
      </c>
      <c r="BW227">
        <v>80024214</v>
      </c>
      <c r="BY227">
        <v>2275050012</v>
      </c>
      <c r="BZ227">
        <v>2</v>
      </c>
      <c r="CA227" t="s">
        <v>34</v>
      </c>
      <c r="CB227" t="s">
        <v>56</v>
      </c>
      <c r="CC227">
        <v>34007</v>
      </c>
      <c r="CE227" t="s">
        <v>133</v>
      </c>
      <c r="CF227">
        <v>48811</v>
      </c>
      <c r="CG227" t="s">
        <v>37</v>
      </c>
      <c r="CH227" t="s">
        <v>38</v>
      </c>
      <c r="CK227" t="s">
        <v>38</v>
      </c>
      <c r="CL227">
        <v>39.933399999999999</v>
      </c>
      <c r="CM227">
        <v>-75.099599999999995</v>
      </c>
      <c r="CN227" t="s">
        <v>39</v>
      </c>
      <c r="CO227" t="s">
        <v>134</v>
      </c>
      <c r="CP227" t="s">
        <v>34</v>
      </c>
      <c r="CQ227">
        <v>0</v>
      </c>
      <c r="CR227" t="s">
        <v>41</v>
      </c>
      <c r="CS227">
        <v>8</v>
      </c>
      <c r="CU227" t="s">
        <v>49</v>
      </c>
      <c r="CV227" t="s">
        <v>50</v>
      </c>
      <c r="CW227">
        <v>3.9055499999999998E-3</v>
      </c>
      <c r="CX227" t="s">
        <v>44</v>
      </c>
      <c r="CY227">
        <v>12319011</v>
      </c>
      <c r="DB227">
        <v>61749013</v>
      </c>
      <c r="DD227">
        <v>300</v>
      </c>
      <c r="DE227">
        <v>80024214</v>
      </c>
      <c r="DG227">
        <v>2275050012</v>
      </c>
      <c r="DH227">
        <v>2</v>
      </c>
      <c r="DI227" t="s">
        <v>34</v>
      </c>
      <c r="DJ227" t="s">
        <v>56</v>
      </c>
      <c r="DK227">
        <v>34007</v>
      </c>
      <c r="DM227" t="s">
        <v>133</v>
      </c>
      <c r="DN227">
        <v>48811</v>
      </c>
      <c r="DO227" t="s">
        <v>37</v>
      </c>
      <c r="DP227" t="s">
        <v>38</v>
      </c>
      <c r="DS227" t="s">
        <v>38</v>
      </c>
      <c r="DT227">
        <v>39.933399999999999</v>
      </c>
      <c r="DU227">
        <v>-75.099599999999995</v>
      </c>
      <c r="DV227" t="s">
        <v>39</v>
      </c>
      <c r="DW227" t="s">
        <v>134</v>
      </c>
      <c r="DX227" t="s">
        <v>34</v>
      </c>
      <c r="DY227">
        <v>0</v>
      </c>
      <c r="DZ227" t="s">
        <v>41</v>
      </c>
      <c r="EA227">
        <v>8</v>
      </c>
      <c r="EC227" t="s">
        <v>47</v>
      </c>
      <c r="ED227" t="s">
        <v>48</v>
      </c>
      <c r="EE227">
        <v>3.8118200000000001E-3</v>
      </c>
      <c r="EF227" t="s">
        <v>44</v>
      </c>
      <c r="EG227">
        <v>12319011</v>
      </c>
      <c r="EJ227">
        <v>61749013</v>
      </c>
      <c r="EL227">
        <v>300</v>
      </c>
      <c r="EM227">
        <v>80024214</v>
      </c>
      <c r="EO227">
        <v>2275050012</v>
      </c>
      <c r="EP227">
        <v>2</v>
      </c>
      <c r="EQ227" t="s">
        <v>34</v>
      </c>
      <c r="ER227" t="s">
        <v>56</v>
      </c>
      <c r="ES227">
        <v>34007</v>
      </c>
      <c r="EU227" t="s">
        <v>133</v>
      </c>
      <c r="EV227">
        <v>48811</v>
      </c>
      <c r="EW227" t="s">
        <v>37</v>
      </c>
      <c r="EX227" t="s">
        <v>38</v>
      </c>
      <c r="FA227" t="s">
        <v>38</v>
      </c>
      <c r="FB227">
        <v>39.933399999999999</v>
      </c>
      <c r="FC227">
        <v>-75.099599999999995</v>
      </c>
      <c r="FD227" t="s">
        <v>39</v>
      </c>
      <c r="FE227" t="s">
        <v>134</v>
      </c>
      <c r="FF227" t="s">
        <v>34</v>
      </c>
      <c r="FG227">
        <v>0</v>
      </c>
      <c r="FH227" t="s">
        <v>41</v>
      </c>
      <c r="FI227">
        <v>8</v>
      </c>
      <c r="FK227" t="s">
        <v>45</v>
      </c>
      <c r="FL227" t="s">
        <v>46</v>
      </c>
      <c r="FM227">
        <v>1.2140199999999999E-3</v>
      </c>
      <c r="FN227" t="s">
        <v>44</v>
      </c>
      <c r="FO227">
        <v>12319011</v>
      </c>
      <c r="FR227">
        <v>61749013</v>
      </c>
      <c r="FT227">
        <v>300</v>
      </c>
      <c r="FU227">
        <v>80024214</v>
      </c>
      <c r="FW227">
        <v>2275050012</v>
      </c>
      <c r="FX227">
        <v>2</v>
      </c>
      <c r="FY227" t="s">
        <v>34</v>
      </c>
      <c r="FZ227" t="s">
        <v>56</v>
      </c>
      <c r="GA227">
        <v>34007</v>
      </c>
      <c r="GC227" t="s">
        <v>133</v>
      </c>
      <c r="GD227">
        <v>48811</v>
      </c>
      <c r="GE227" t="s">
        <v>37</v>
      </c>
      <c r="GF227" t="s">
        <v>38</v>
      </c>
      <c r="GI227" t="s">
        <v>38</v>
      </c>
      <c r="GJ227">
        <v>39.933399999999999</v>
      </c>
      <c r="GK227">
        <v>-75.099599999999995</v>
      </c>
      <c r="GL227" t="s">
        <v>39</v>
      </c>
      <c r="GM227" t="s">
        <v>134</v>
      </c>
      <c r="GN227" t="s">
        <v>34</v>
      </c>
      <c r="GO227">
        <v>0</v>
      </c>
      <c r="GP227" t="s">
        <v>41</v>
      </c>
      <c r="GQ227">
        <v>8</v>
      </c>
      <c r="GS227" t="s">
        <v>42</v>
      </c>
      <c r="GT227" t="s">
        <v>43</v>
      </c>
      <c r="GU227">
        <v>1.1376499999999999E-2</v>
      </c>
      <c r="GV227" t="s">
        <v>44</v>
      </c>
    </row>
    <row r="228" spans="1:204" x14ac:dyDescent="0.25">
      <c r="A228">
        <v>16130411</v>
      </c>
      <c r="D228">
        <v>103106013</v>
      </c>
      <c r="F228">
        <v>300</v>
      </c>
      <c r="G228">
        <v>144703714</v>
      </c>
      <c r="I228">
        <v>2275050011</v>
      </c>
      <c r="J228">
        <v>2</v>
      </c>
      <c r="K228" t="s">
        <v>34</v>
      </c>
      <c r="L228" t="s">
        <v>56</v>
      </c>
      <c r="M228">
        <v>34007</v>
      </c>
      <c r="O228" t="s">
        <v>531</v>
      </c>
      <c r="P228">
        <v>48811</v>
      </c>
      <c r="Q228" t="s">
        <v>37</v>
      </c>
      <c r="R228" t="s">
        <v>38</v>
      </c>
      <c r="U228" t="s">
        <v>38</v>
      </c>
      <c r="V228">
        <v>39.990194000000002</v>
      </c>
      <c r="W228">
        <v>-75.044804999999997</v>
      </c>
      <c r="X228" t="s">
        <v>110</v>
      </c>
      <c r="Y228" t="s">
        <v>532</v>
      </c>
      <c r="Z228" t="s">
        <v>34</v>
      </c>
      <c r="AA228">
        <v>0</v>
      </c>
      <c r="AB228" t="s">
        <v>41</v>
      </c>
      <c r="AC228">
        <v>8</v>
      </c>
      <c r="AE228" t="s">
        <v>53</v>
      </c>
      <c r="AF228" t="s">
        <v>54</v>
      </c>
      <c r="AG228">
        <v>0.108126</v>
      </c>
      <c r="AH228" t="s">
        <v>44</v>
      </c>
      <c r="AI228">
        <v>16130411</v>
      </c>
      <c r="AL228">
        <v>103106013</v>
      </c>
      <c r="AN228">
        <v>300</v>
      </c>
      <c r="AO228">
        <v>144703714</v>
      </c>
      <c r="AQ228">
        <v>2275050011</v>
      </c>
      <c r="AR228">
        <v>2</v>
      </c>
      <c r="AS228" t="s">
        <v>34</v>
      </c>
      <c r="AT228" t="s">
        <v>56</v>
      </c>
      <c r="AU228">
        <v>34007</v>
      </c>
      <c r="AW228" t="s">
        <v>531</v>
      </c>
      <c r="AX228">
        <v>48811</v>
      </c>
      <c r="AY228" t="s">
        <v>37</v>
      </c>
      <c r="AZ228" t="s">
        <v>38</v>
      </c>
      <c r="BC228" t="s">
        <v>38</v>
      </c>
      <c r="BD228">
        <v>39.990194000000002</v>
      </c>
      <c r="BE228">
        <v>-75.044804999999997</v>
      </c>
      <c r="BF228" t="s">
        <v>110</v>
      </c>
      <c r="BG228" t="s">
        <v>532</v>
      </c>
      <c r="BH228" t="s">
        <v>34</v>
      </c>
      <c r="BI228">
        <v>0</v>
      </c>
      <c r="BJ228" t="s">
        <v>41</v>
      </c>
      <c r="BK228">
        <v>8</v>
      </c>
      <c r="BM228" t="s">
        <v>51</v>
      </c>
      <c r="BN228" t="s">
        <v>52</v>
      </c>
      <c r="BO228">
        <v>5.8500000000000002E-4</v>
      </c>
      <c r="BP228" t="s">
        <v>44</v>
      </c>
      <c r="BQ228">
        <v>16130411</v>
      </c>
      <c r="BT228">
        <v>103106013</v>
      </c>
      <c r="BV228">
        <v>300</v>
      </c>
      <c r="BW228">
        <v>144703714</v>
      </c>
      <c r="BY228">
        <v>2275050011</v>
      </c>
      <c r="BZ228">
        <v>2</v>
      </c>
      <c r="CA228" t="s">
        <v>34</v>
      </c>
      <c r="CB228" t="s">
        <v>56</v>
      </c>
      <c r="CC228">
        <v>34007</v>
      </c>
      <c r="CE228" t="s">
        <v>531</v>
      </c>
      <c r="CF228">
        <v>48811</v>
      </c>
      <c r="CG228" t="s">
        <v>37</v>
      </c>
      <c r="CH228" t="s">
        <v>38</v>
      </c>
      <c r="CK228" t="s">
        <v>38</v>
      </c>
      <c r="CL228">
        <v>39.990194000000002</v>
      </c>
      <c r="CM228">
        <v>-75.044804999999997</v>
      </c>
      <c r="CN228" t="s">
        <v>110</v>
      </c>
      <c r="CO228" t="s">
        <v>532</v>
      </c>
      <c r="CP228" t="s">
        <v>34</v>
      </c>
      <c r="CQ228">
        <v>0</v>
      </c>
      <c r="CR228" t="s">
        <v>41</v>
      </c>
      <c r="CS228">
        <v>8</v>
      </c>
      <c r="CU228" t="s">
        <v>49</v>
      </c>
      <c r="CV228" t="s">
        <v>50</v>
      </c>
      <c r="CW228">
        <v>2.1302999999999999E-3</v>
      </c>
      <c r="CX228" t="s">
        <v>44</v>
      </c>
      <c r="CY228">
        <v>16130411</v>
      </c>
      <c r="DB228">
        <v>103106013</v>
      </c>
      <c r="DD228">
        <v>300</v>
      </c>
      <c r="DE228">
        <v>144703714</v>
      </c>
      <c r="DG228">
        <v>2275050011</v>
      </c>
      <c r="DH228">
        <v>2</v>
      </c>
      <c r="DI228" t="s">
        <v>34</v>
      </c>
      <c r="DJ228" t="s">
        <v>56</v>
      </c>
      <c r="DK228">
        <v>34007</v>
      </c>
      <c r="DM228" t="s">
        <v>531</v>
      </c>
      <c r="DN228">
        <v>48811</v>
      </c>
      <c r="DO228" t="s">
        <v>37</v>
      </c>
      <c r="DP228" t="s">
        <v>38</v>
      </c>
      <c r="DS228" t="s">
        <v>38</v>
      </c>
      <c r="DT228">
        <v>39.990194000000002</v>
      </c>
      <c r="DU228">
        <v>-75.044804999999997</v>
      </c>
      <c r="DV228" t="s">
        <v>110</v>
      </c>
      <c r="DW228" t="s">
        <v>532</v>
      </c>
      <c r="DX228" t="s">
        <v>34</v>
      </c>
      <c r="DY228">
        <v>0</v>
      </c>
      <c r="DZ228" t="s">
        <v>41</v>
      </c>
      <c r="EA228">
        <v>8</v>
      </c>
      <c r="EC228" t="s">
        <v>47</v>
      </c>
      <c r="ED228" t="s">
        <v>48</v>
      </c>
      <c r="EE228">
        <v>1.4699100000000001E-3</v>
      </c>
      <c r="EF228" t="s">
        <v>44</v>
      </c>
      <c r="EG228">
        <v>16130411</v>
      </c>
      <c r="EJ228">
        <v>103106013</v>
      </c>
      <c r="EL228">
        <v>300</v>
      </c>
      <c r="EM228">
        <v>144703714</v>
      </c>
      <c r="EO228">
        <v>2275050011</v>
      </c>
      <c r="EP228">
        <v>2</v>
      </c>
      <c r="EQ228" t="s">
        <v>34</v>
      </c>
      <c r="ER228" t="s">
        <v>56</v>
      </c>
      <c r="ES228">
        <v>34007</v>
      </c>
      <c r="EU228" t="s">
        <v>531</v>
      </c>
      <c r="EV228">
        <v>48811</v>
      </c>
      <c r="EW228" t="s">
        <v>37</v>
      </c>
      <c r="EX228" t="s">
        <v>38</v>
      </c>
      <c r="FA228" t="s">
        <v>38</v>
      </c>
      <c r="FB228">
        <v>39.990194000000002</v>
      </c>
      <c r="FC228">
        <v>-75.044804999999997</v>
      </c>
      <c r="FD228" t="s">
        <v>110</v>
      </c>
      <c r="FE228" t="s">
        <v>532</v>
      </c>
      <c r="FF228" t="s">
        <v>34</v>
      </c>
      <c r="FG228">
        <v>0</v>
      </c>
      <c r="FH228" t="s">
        <v>41</v>
      </c>
      <c r="FI228">
        <v>8</v>
      </c>
      <c r="FK228" t="s">
        <v>45</v>
      </c>
      <c r="FL228" t="s">
        <v>46</v>
      </c>
      <c r="FM228">
        <v>9.0000000000000006E-5</v>
      </c>
      <c r="FN228" t="s">
        <v>44</v>
      </c>
      <c r="FO228">
        <v>16130411</v>
      </c>
      <c r="FR228">
        <v>103106013</v>
      </c>
      <c r="FT228">
        <v>300</v>
      </c>
      <c r="FU228">
        <v>144703714</v>
      </c>
      <c r="FW228">
        <v>2275050011</v>
      </c>
      <c r="FX228">
        <v>2</v>
      </c>
      <c r="FY228" t="s">
        <v>34</v>
      </c>
      <c r="FZ228" t="s">
        <v>56</v>
      </c>
      <c r="GA228">
        <v>34007</v>
      </c>
      <c r="GC228" t="s">
        <v>531</v>
      </c>
      <c r="GD228">
        <v>48811</v>
      </c>
      <c r="GE228" t="s">
        <v>37</v>
      </c>
      <c r="GF228" t="s">
        <v>38</v>
      </c>
      <c r="GI228" t="s">
        <v>38</v>
      </c>
      <c r="GJ228">
        <v>39.990194000000002</v>
      </c>
      <c r="GK228">
        <v>-75.044804999999997</v>
      </c>
      <c r="GL228" t="s">
        <v>110</v>
      </c>
      <c r="GM228" t="s">
        <v>532</v>
      </c>
      <c r="GN228" t="s">
        <v>34</v>
      </c>
      <c r="GO228">
        <v>0</v>
      </c>
      <c r="GP228" t="s">
        <v>41</v>
      </c>
      <c r="GQ228">
        <v>8</v>
      </c>
      <c r="GS228" t="s">
        <v>42</v>
      </c>
      <c r="GT228" t="s">
        <v>43</v>
      </c>
      <c r="GU228">
        <v>1.3542700000000001E-3</v>
      </c>
      <c r="GV228" t="s">
        <v>44</v>
      </c>
    </row>
    <row r="229" spans="1:204" x14ac:dyDescent="0.25">
      <c r="A229">
        <v>16130411</v>
      </c>
      <c r="D229">
        <v>103106013</v>
      </c>
      <c r="F229">
        <v>300</v>
      </c>
      <c r="G229">
        <v>144703814</v>
      </c>
      <c r="I229">
        <v>2275050012</v>
      </c>
      <c r="J229">
        <v>2</v>
      </c>
      <c r="K229" t="s">
        <v>34</v>
      </c>
      <c r="L229" t="s">
        <v>56</v>
      </c>
      <c r="M229">
        <v>34007</v>
      </c>
      <c r="O229" t="s">
        <v>531</v>
      </c>
      <c r="P229">
        <v>48811</v>
      </c>
      <c r="Q229" t="s">
        <v>37</v>
      </c>
      <c r="R229" t="s">
        <v>38</v>
      </c>
      <c r="U229" t="s">
        <v>38</v>
      </c>
      <c r="V229">
        <v>39.990194000000002</v>
      </c>
      <c r="W229">
        <v>-75.044804999999997</v>
      </c>
      <c r="X229" t="s">
        <v>110</v>
      </c>
      <c r="Y229" t="s">
        <v>532</v>
      </c>
      <c r="Z229" t="s">
        <v>34</v>
      </c>
      <c r="AA229">
        <v>0</v>
      </c>
      <c r="AB229" t="s">
        <v>41</v>
      </c>
      <c r="AC229">
        <v>8</v>
      </c>
      <c r="AE229" t="s">
        <v>53</v>
      </c>
      <c r="AF229" t="s">
        <v>54</v>
      </c>
      <c r="AG229">
        <v>0.15802099999999999</v>
      </c>
      <c r="AH229" t="s">
        <v>44</v>
      </c>
      <c r="AI229">
        <v>16130411</v>
      </c>
      <c r="AL229">
        <v>103106013</v>
      </c>
      <c r="AN229">
        <v>300</v>
      </c>
      <c r="AO229">
        <v>144703814</v>
      </c>
      <c r="AQ229">
        <v>2275050012</v>
      </c>
      <c r="AR229">
        <v>2</v>
      </c>
      <c r="AS229" t="s">
        <v>34</v>
      </c>
      <c r="AT229" t="s">
        <v>56</v>
      </c>
      <c r="AU229">
        <v>34007</v>
      </c>
      <c r="AW229" t="s">
        <v>531</v>
      </c>
      <c r="AX229">
        <v>48811</v>
      </c>
      <c r="AY229" t="s">
        <v>37</v>
      </c>
      <c r="AZ229" t="s">
        <v>38</v>
      </c>
      <c r="BC229" t="s">
        <v>38</v>
      </c>
      <c r="BD229">
        <v>39.990194000000002</v>
      </c>
      <c r="BE229">
        <v>-75.044804999999997</v>
      </c>
      <c r="BF229" t="s">
        <v>110</v>
      </c>
      <c r="BG229" t="s">
        <v>532</v>
      </c>
      <c r="BH229" t="s">
        <v>34</v>
      </c>
      <c r="BI229">
        <v>0</v>
      </c>
      <c r="BJ229" t="s">
        <v>41</v>
      </c>
      <c r="BK229">
        <v>8</v>
      </c>
      <c r="BM229" t="s">
        <v>51</v>
      </c>
      <c r="BN229" t="s">
        <v>52</v>
      </c>
      <c r="BO229">
        <v>5.3417999999999998E-3</v>
      </c>
      <c r="BP229" t="s">
        <v>44</v>
      </c>
      <c r="BQ229">
        <v>16130411</v>
      </c>
      <c r="BT229">
        <v>103106013</v>
      </c>
      <c r="BV229">
        <v>300</v>
      </c>
      <c r="BW229">
        <v>144703814</v>
      </c>
      <c r="BY229">
        <v>2275050012</v>
      </c>
      <c r="BZ229">
        <v>2</v>
      </c>
      <c r="CA229" t="s">
        <v>34</v>
      </c>
      <c r="CB229" t="s">
        <v>56</v>
      </c>
      <c r="CC229">
        <v>34007</v>
      </c>
      <c r="CE229" t="s">
        <v>531</v>
      </c>
      <c r="CF229">
        <v>48811</v>
      </c>
      <c r="CG229" t="s">
        <v>37</v>
      </c>
      <c r="CH229" t="s">
        <v>38</v>
      </c>
      <c r="CK229" t="s">
        <v>38</v>
      </c>
      <c r="CL229">
        <v>39.990194000000002</v>
      </c>
      <c r="CM229">
        <v>-75.044804999999997</v>
      </c>
      <c r="CN229" t="s">
        <v>110</v>
      </c>
      <c r="CO229" t="s">
        <v>532</v>
      </c>
      <c r="CP229" t="s">
        <v>34</v>
      </c>
      <c r="CQ229">
        <v>0</v>
      </c>
      <c r="CR229" t="s">
        <v>41</v>
      </c>
      <c r="CS229">
        <v>8</v>
      </c>
      <c r="CU229" t="s">
        <v>49</v>
      </c>
      <c r="CV229" t="s">
        <v>50</v>
      </c>
      <c r="CW229">
        <v>3.9055499999999998E-3</v>
      </c>
      <c r="CX229" t="s">
        <v>44</v>
      </c>
      <c r="CY229">
        <v>16130411</v>
      </c>
      <c r="DB229">
        <v>103106013</v>
      </c>
      <c r="DD229">
        <v>300</v>
      </c>
      <c r="DE229">
        <v>144703814</v>
      </c>
      <c r="DG229">
        <v>2275050012</v>
      </c>
      <c r="DH229">
        <v>2</v>
      </c>
      <c r="DI229" t="s">
        <v>34</v>
      </c>
      <c r="DJ229" t="s">
        <v>56</v>
      </c>
      <c r="DK229">
        <v>34007</v>
      </c>
      <c r="DM229" t="s">
        <v>531</v>
      </c>
      <c r="DN229">
        <v>48811</v>
      </c>
      <c r="DO229" t="s">
        <v>37</v>
      </c>
      <c r="DP229" t="s">
        <v>38</v>
      </c>
      <c r="DS229" t="s">
        <v>38</v>
      </c>
      <c r="DT229">
        <v>39.990194000000002</v>
      </c>
      <c r="DU229">
        <v>-75.044804999999997</v>
      </c>
      <c r="DV229" t="s">
        <v>110</v>
      </c>
      <c r="DW229" t="s">
        <v>532</v>
      </c>
      <c r="DX229" t="s">
        <v>34</v>
      </c>
      <c r="DY229">
        <v>0</v>
      </c>
      <c r="DZ229" t="s">
        <v>41</v>
      </c>
      <c r="EA229">
        <v>8</v>
      </c>
      <c r="EC229" t="s">
        <v>47</v>
      </c>
      <c r="ED229" t="s">
        <v>48</v>
      </c>
      <c r="EE229">
        <v>3.8118200000000001E-3</v>
      </c>
      <c r="EF229" t="s">
        <v>44</v>
      </c>
      <c r="EG229">
        <v>16130411</v>
      </c>
      <c r="EJ229">
        <v>103106013</v>
      </c>
      <c r="EL229">
        <v>300</v>
      </c>
      <c r="EM229">
        <v>144703814</v>
      </c>
      <c r="EO229">
        <v>2275050012</v>
      </c>
      <c r="EP229">
        <v>2</v>
      </c>
      <c r="EQ229" t="s">
        <v>34</v>
      </c>
      <c r="ER229" t="s">
        <v>56</v>
      </c>
      <c r="ES229">
        <v>34007</v>
      </c>
      <c r="EU229" t="s">
        <v>531</v>
      </c>
      <c r="EV229">
        <v>48811</v>
      </c>
      <c r="EW229" t="s">
        <v>37</v>
      </c>
      <c r="EX229" t="s">
        <v>38</v>
      </c>
      <c r="FA229" t="s">
        <v>38</v>
      </c>
      <c r="FB229">
        <v>39.990194000000002</v>
      </c>
      <c r="FC229">
        <v>-75.044804999999997</v>
      </c>
      <c r="FD229" t="s">
        <v>110</v>
      </c>
      <c r="FE229" t="s">
        <v>532</v>
      </c>
      <c r="FF229" t="s">
        <v>34</v>
      </c>
      <c r="FG229">
        <v>0</v>
      </c>
      <c r="FH229" t="s">
        <v>41</v>
      </c>
      <c r="FI229">
        <v>8</v>
      </c>
      <c r="FK229" t="s">
        <v>45</v>
      </c>
      <c r="FL229" t="s">
        <v>46</v>
      </c>
      <c r="FM229">
        <v>1.2140199999999999E-3</v>
      </c>
      <c r="FN229" t="s">
        <v>44</v>
      </c>
      <c r="FO229">
        <v>16130411</v>
      </c>
      <c r="FR229">
        <v>103106013</v>
      </c>
      <c r="FT229">
        <v>300</v>
      </c>
      <c r="FU229">
        <v>144703814</v>
      </c>
      <c r="FW229">
        <v>2275050012</v>
      </c>
      <c r="FX229">
        <v>2</v>
      </c>
      <c r="FY229" t="s">
        <v>34</v>
      </c>
      <c r="FZ229" t="s">
        <v>56</v>
      </c>
      <c r="GA229">
        <v>34007</v>
      </c>
      <c r="GC229" t="s">
        <v>531</v>
      </c>
      <c r="GD229">
        <v>48811</v>
      </c>
      <c r="GE229" t="s">
        <v>37</v>
      </c>
      <c r="GF229" t="s">
        <v>38</v>
      </c>
      <c r="GI229" t="s">
        <v>38</v>
      </c>
      <c r="GJ229">
        <v>39.990194000000002</v>
      </c>
      <c r="GK229">
        <v>-75.044804999999997</v>
      </c>
      <c r="GL229" t="s">
        <v>110</v>
      </c>
      <c r="GM229" t="s">
        <v>532</v>
      </c>
      <c r="GN229" t="s">
        <v>34</v>
      </c>
      <c r="GO229">
        <v>0</v>
      </c>
      <c r="GP229" t="s">
        <v>41</v>
      </c>
      <c r="GQ229">
        <v>8</v>
      </c>
      <c r="GS229" t="s">
        <v>42</v>
      </c>
      <c r="GT229" t="s">
        <v>43</v>
      </c>
      <c r="GU229">
        <v>1.1376499999999999E-2</v>
      </c>
      <c r="GV229" t="s">
        <v>44</v>
      </c>
    </row>
    <row r="230" spans="1:204" x14ac:dyDescent="0.25">
      <c r="A230">
        <v>11179211</v>
      </c>
      <c r="D230">
        <v>60960813</v>
      </c>
      <c r="F230">
        <v>300</v>
      </c>
      <c r="G230">
        <v>78461314</v>
      </c>
      <c r="I230">
        <v>2275050011</v>
      </c>
      <c r="J230">
        <v>2</v>
      </c>
      <c r="K230" t="s">
        <v>34</v>
      </c>
      <c r="L230" t="s">
        <v>56</v>
      </c>
      <c r="M230">
        <v>34007</v>
      </c>
      <c r="O230" t="s">
        <v>163</v>
      </c>
      <c r="P230">
        <v>48811</v>
      </c>
      <c r="Q230" t="s">
        <v>37</v>
      </c>
      <c r="R230" t="s">
        <v>38</v>
      </c>
      <c r="U230" t="s">
        <v>38</v>
      </c>
      <c r="V230">
        <v>39.952300000000001</v>
      </c>
      <c r="W230">
        <v>-75.084100000000007</v>
      </c>
      <c r="X230" t="s">
        <v>39</v>
      </c>
      <c r="Y230" t="s">
        <v>134</v>
      </c>
      <c r="Z230" t="s">
        <v>34</v>
      </c>
      <c r="AA230">
        <v>0</v>
      </c>
      <c r="AB230" t="s">
        <v>41</v>
      </c>
      <c r="AC230">
        <v>8</v>
      </c>
      <c r="AE230" t="s">
        <v>53</v>
      </c>
      <c r="AF230" t="s">
        <v>54</v>
      </c>
      <c r="AG230">
        <v>0.108126</v>
      </c>
      <c r="AH230" t="s">
        <v>44</v>
      </c>
      <c r="AI230">
        <v>11179211</v>
      </c>
      <c r="AL230">
        <v>60960813</v>
      </c>
      <c r="AN230">
        <v>300</v>
      </c>
      <c r="AO230">
        <v>78461314</v>
      </c>
      <c r="AQ230">
        <v>2275050011</v>
      </c>
      <c r="AR230">
        <v>2</v>
      </c>
      <c r="AS230" t="s">
        <v>34</v>
      </c>
      <c r="AT230" t="s">
        <v>56</v>
      </c>
      <c r="AU230">
        <v>34007</v>
      </c>
      <c r="AW230" t="s">
        <v>163</v>
      </c>
      <c r="AX230">
        <v>48811</v>
      </c>
      <c r="AY230" t="s">
        <v>37</v>
      </c>
      <c r="AZ230" t="s">
        <v>38</v>
      </c>
      <c r="BC230" t="s">
        <v>38</v>
      </c>
      <c r="BD230">
        <v>39.952300000000001</v>
      </c>
      <c r="BE230">
        <v>-75.084100000000007</v>
      </c>
      <c r="BF230" t="s">
        <v>39</v>
      </c>
      <c r="BG230" t="s">
        <v>134</v>
      </c>
      <c r="BH230" t="s">
        <v>34</v>
      </c>
      <c r="BI230">
        <v>0</v>
      </c>
      <c r="BJ230" t="s">
        <v>41</v>
      </c>
      <c r="BK230">
        <v>8</v>
      </c>
      <c r="BM230" t="s">
        <v>51</v>
      </c>
      <c r="BN230" t="s">
        <v>52</v>
      </c>
      <c r="BO230">
        <v>5.8500000000000002E-4</v>
      </c>
      <c r="BP230" t="s">
        <v>44</v>
      </c>
      <c r="BQ230">
        <v>11179211</v>
      </c>
      <c r="BT230">
        <v>60960813</v>
      </c>
      <c r="BV230">
        <v>300</v>
      </c>
      <c r="BW230">
        <v>78461314</v>
      </c>
      <c r="BY230">
        <v>2275050011</v>
      </c>
      <c r="BZ230">
        <v>2</v>
      </c>
      <c r="CA230" t="s">
        <v>34</v>
      </c>
      <c r="CB230" t="s">
        <v>56</v>
      </c>
      <c r="CC230">
        <v>34007</v>
      </c>
      <c r="CE230" t="s">
        <v>163</v>
      </c>
      <c r="CF230">
        <v>48811</v>
      </c>
      <c r="CG230" t="s">
        <v>37</v>
      </c>
      <c r="CH230" t="s">
        <v>38</v>
      </c>
      <c r="CK230" t="s">
        <v>38</v>
      </c>
      <c r="CL230">
        <v>39.952300000000001</v>
      </c>
      <c r="CM230">
        <v>-75.084100000000007</v>
      </c>
      <c r="CN230" t="s">
        <v>39</v>
      </c>
      <c r="CO230" t="s">
        <v>134</v>
      </c>
      <c r="CP230" t="s">
        <v>34</v>
      </c>
      <c r="CQ230">
        <v>0</v>
      </c>
      <c r="CR230" t="s">
        <v>41</v>
      </c>
      <c r="CS230">
        <v>8</v>
      </c>
      <c r="CU230" t="s">
        <v>49</v>
      </c>
      <c r="CV230" t="s">
        <v>50</v>
      </c>
      <c r="CW230">
        <v>2.1302999999999999E-3</v>
      </c>
      <c r="CX230" t="s">
        <v>44</v>
      </c>
      <c r="CY230">
        <v>11179211</v>
      </c>
      <c r="DB230">
        <v>60960813</v>
      </c>
      <c r="DD230">
        <v>300</v>
      </c>
      <c r="DE230">
        <v>78461314</v>
      </c>
      <c r="DG230">
        <v>2275050011</v>
      </c>
      <c r="DH230">
        <v>2</v>
      </c>
      <c r="DI230" t="s">
        <v>34</v>
      </c>
      <c r="DJ230" t="s">
        <v>56</v>
      </c>
      <c r="DK230">
        <v>34007</v>
      </c>
      <c r="DM230" t="s">
        <v>163</v>
      </c>
      <c r="DN230">
        <v>48811</v>
      </c>
      <c r="DO230" t="s">
        <v>37</v>
      </c>
      <c r="DP230" t="s">
        <v>38</v>
      </c>
      <c r="DS230" t="s">
        <v>38</v>
      </c>
      <c r="DT230">
        <v>39.952300000000001</v>
      </c>
      <c r="DU230">
        <v>-75.084100000000007</v>
      </c>
      <c r="DV230" t="s">
        <v>39</v>
      </c>
      <c r="DW230" t="s">
        <v>134</v>
      </c>
      <c r="DX230" t="s">
        <v>34</v>
      </c>
      <c r="DY230">
        <v>0</v>
      </c>
      <c r="DZ230" t="s">
        <v>41</v>
      </c>
      <c r="EA230">
        <v>8</v>
      </c>
      <c r="EC230" t="s">
        <v>47</v>
      </c>
      <c r="ED230" t="s">
        <v>48</v>
      </c>
      <c r="EE230">
        <v>1.4699100000000001E-3</v>
      </c>
      <c r="EF230" t="s">
        <v>44</v>
      </c>
      <c r="EG230">
        <v>11179211</v>
      </c>
      <c r="EJ230">
        <v>60960813</v>
      </c>
      <c r="EL230">
        <v>300</v>
      </c>
      <c r="EM230">
        <v>78461314</v>
      </c>
      <c r="EO230">
        <v>2275050011</v>
      </c>
      <c r="EP230">
        <v>2</v>
      </c>
      <c r="EQ230" t="s">
        <v>34</v>
      </c>
      <c r="ER230" t="s">
        <v>56</v>
      </c>
      <c r="ES230">
        <v>34007</v>
      </c>
      <c r="EU230" t="s">
        <v>163</v>
      </c>
      <c r="EV230">
        <v>48811</v>
      </c>
      <c r="EW230" t="s">
        <v>37</v>
      </c>
      <c r="EX230" t="s">
        <v>38</v>
      </c>
      <c r="FA230" t="s">
        <v>38</v>
      </c>
      <c r="FB230">
        <v>39.952300000000001</v>
      </c>
      <c r="FC230">
        <v>-75.084100000000007</v>
      </c>
      <c r="FD230" t="s">
        <v>39</v>
      </c>
      <c r="FE230" t="s">
        <v>134</v>
      </c>
      <c r="FF230" t="s">
        <v>34</v>
      </c>
      <c r="FG230">
        <v>0</v>
      </c>
      <c r="FH230" t="s">
        <v>41</v>
      </c>
      <c r="FI230">
        <v>8</v>
      </c>
      <c r="FK230" t="s">
        <v>45</v>
      </c>
      <c r="FL230" t="s">
        <v>46</v>
      </c>
      <c r="FM230">
        <v>9.0000000000000006E-5</v>
      </c>
      <c r="FN230" t="s">
        <v>44</v>
      </c>
      <c r="FO230">
        <v>11179211</v>
      </c>
      <c r="FR230">
        <v>60960813</v>
      </c>
      <c r="FT230">
        <v>300</v>
      </c>
      <c r="FU230">
        <v>78461314</v>
      </c>
      <c r="FW230">
        <v>2275050011</v>
      </c>
      <c r="FX230">
        <v>2</v>
      </c>
      <c r="FY230" t="s">
        <v>34</v>
      </c>
      <c r="FZ230" t="s">
        <v>56</v>
      </c>
      <c r="GA230">
        <v>34007</v>
      </c>
      <c r="GC230" t="s">
        <v>163</v>
      </c>
      <c r="GD230">
        <v>48811</v>
      </c>
      <c r="GE230" t="s">
        <v>37</v>
      </c>
      <c r="GF230" t="s">
        <v>38</v>
      </c>
      <c r="GI230" t="s">
        <v>38</v>
      </c>
      <c r="GJ230">
        <v>39.952300000000001</v>
      </c>
      <c r="GK230">
        <v>-75.084100000000007</v>
      </c>
      <c r="GL230" t="s">
        <v>39</v>
      </c>
      <c r="GM230" t="s">
        <v>134</v>
      </c>
      <c r="GN230" t="s">
        <v>34</v>
      </c>
      <c r="GO230">
        <v>0</v>
      </c>
      <c r="GP230" t="s">
        <v>41</v>
      </c>
      <c r="GQ230">
        <v>8</v>
      </c>
      <c r="GS230" t="s">
        <v>42</v>
      </c>
      <c r="GT230" t="s">
        <v>43</v>
      </c>
      <c r="GU230">
        <v>1.3542700000000001E-3</v>
      </c>
      <c r="GV230" t="s">
        <v>44</v>
      </c>
    </row>
    <row r="231" spans="1:204" x14ac:dyDescent="0.25">
      <c r="A231">
        <v>11179211</v>
      </c>
      <c r="D231">
        <v>60960813</v>
      </c>
      <c r="F231">
        <v>300</v>
      </c>
      <c r="G231">
        <v>78461414</v>
      </c>
      <c r="I231">
        <v>2275050012</v>
      </c>
      <c r="J231">
        <v>2</v>
      </c>
      <c r="K231" t="s">
        <v>34</v>
      </c>
      <c r="L231" t="s">
        <v>56</v>
      </c>
      <c r="M231">
        <v>34007</v>
      </c>
      <c r="O231" t="s">
        <v>163</v>
      </c>
      <c r="P231">
        <v>48811</v>
      </c>
      <c r="Q231" t="s">
        <v>37</v>
      </c>
      <c r="R231" t="s">
        <v>38</v>
      </c>
      <c r="U231" t="s">
        <v>38</v>
      </c>
      <c r="V231">
        <v>39.952300000000001</v>
      </c>
      <c r="W231">
        <v>-75.084100000000007</v>
      </c>
      <c r="X231" t="s">
        <v>39</v>
      </c>
      <c r="Y231" t="s">
        <v>134</v>
      </c>
      <c r="Z231" t="s">
        <v>34</v>
      </c>
      <c r="AA231">
        <v>0</v>
      </c>
      <c r="AB231" t="s">
        <v>41</v>
      </c>
      <c r="AC231">
        <v>8</v>
      </c>
      <c r="AE231" t="s">
        <v>53</v>
      </c>
      <c r="AF231" t="s">
        <v>54</v>
      </c>
      <c r="AG231">
        <v>0.15802099999999999</v>
      </c>
      <c r="AH231" t="s">
        <v>44</v>
      </c>
      <c r="AI231">
        <v>11179211</v>
      </c>
      <c r="AL231">
        <v>60960813</v>
      </c>
      <c r="AN231">
        <v>300</v>
      </c>
      <c r="AO231">
        <v>78461414</v>
      </c>
      <c r="AQ231">
        <v>2275050012</v>
      </c>
      <c r="AR231">
        <v>2</v>
      </c>
      <c r="AS231" t="s">
        <v>34</v>
      </c>
      <c r="AT231" t="s">
        <v>56</v>
      </c>
      <c r="AU231">
        <v>34007</v>
      </c>
      <c r="AW231" t="s">
        <v>163</v>
      </c>
      <c r="AX231">
        <v>48811</v>
      </c>
      <c r="AY231" t="s">
        <v>37</v>
      </c>
      <c r="AZ231" t="s">
        <v>38</v>
      </c>
      <c r="BC231" t="s">
        <v>38</v>
      </c>
      <c r="BD231">
        <v>39.952300000000001</v>
      </c>
      <c r="BE231">
        <v>-75.084100000000007</v>
      </c>
      <c r="BF231" t="s">
        <v>39</v>
      </c>
      <c r="BG231" t="s">
        <v>134</v>
      </c>
      <c r="BH231" t="s">
        <v>34</v>
      </c>
      <c r="BI231">
        <v>0</v>
      </c>
      <c r="BJ231" t="s">
        <v>41</v>
      </c>
      <c r="BK231">
        <v>8</v>
      </c>
      <c r="BM231" t="s">
        <v>51</v>
      </c>
      <c r="BN231" t="s">
        <v>52</v>
      </c>
      <c r="BO231">
        <v>5.3417999999999998E-3</v>
      </c>
      <c r="BP231" t="s">
        <v>44</v>
      </c>
      <c r="BQ231">
        <v>11179211</v>
      </c>
      <c r="BT231">
        <v>60960813</v>
      </c>
      <c r="BV231">
        <v>300</v>
      </c>
      <c r="BW231">
        <v>78461414</v>
      </c>
      <c r="BY231">
        <v>2275050012</v>
      </c>
      <c r="BZ231">
        <v>2</v>
      </c>
      <c r="CA231" t="s">
        <v>34</v>
      </c>
      <c r="CB231" t="s">
        <v>56</v>
      </c>
      <c r="CC231">
        <v>34007</v>
      </c>
      <c r="CE231" t="s">
        <v>163</v>
      </c>
      <c r="CF231">
        <v>48811</v>
      </c>
      <c r="CG231" t="s">
        <v>37</v>
      </c>
      <c r="CH231" t="s">
        <v>38</v>
      </c>
      <c r="CK231" t="s">
        <v>38</v>
      </c>
      <c r="CL231">
        <v>39.952300000000001</v>
      </c>
      <c r="CM231">
        <v>-75.084100000000007</v>
      </c>
      <c r="CN231" t="s">
        <v>39</v>
      </c>
      <c r="CO231" t="s">
        <v>134</v>
      </c>
      <c r="CP231" t="s">
        <v>34</v>
      </c>
      <c r="CQ231">
        <v>0</v>
      </c>
      <c r="CR231" t="s">
        <v>41</v>
      </c>
      <c r="CS231">
        <v>8</v>
      </c>
      <c r="CU231" t="s">
        <v>49</v>
      </c>
      <c r="CV231" t="s">
        <v>50</v>
      </c>
      <c r="CW231">
        <v>3.9055499999999998E-3</v>
      </c>
      <c r="CX231" t="s">
        <v>44</v>
      </c>
      <c r="CY231">
        <v>11179211</v>
      </c>
      <c r="DB231">
        <v>60960813</v>
      </c>
      <c r="DD231">
        <v>300</v>
      </c>
      <c r="DE231">
        <v>78461414</v>
      </c>
      <c r="DG231">
        <v>2275050012</v>
      </c>
      <c r="DH231">
        <v>2</v>
      </c>
      <c r="DI231" t="s">
        <v>34</v>
      </c>
      <c r="DJ231" t="s">
        <v>56</v>
      </c>
      <c r="DK231">
        <v>34007</v>
      </c>
      <c r="DM231" t="s">
        <v>163</v>
      </c>
      <c r="DN231">
        <v>48811</v>
      </c>
      <c r="DO231" t="s">
        <v>37</v>
      </c>
      <c r="DP231" t="s">
        <v>38</v>
      </c>
      <c r="DS231" t="s">
        <v>38</v>
      </c>
      <c r="DT231">
        <v>39.952300000000001</v>
      </c>
      <c r="DU231">
        <v>-75.084100000000007</v>
      </c>
      <c r="DV231" t="s">
        <v>39</v>
      </c>
      <c r="DW231" t="s">
        <v>134</v>
      </c>
      <c r="DX231" t="s">
        <v>34</v>
      </c>
      <c r="DY231">
        <v>0</v>
      </c>
      <c r="DZ231" t="s">
        <v>41</v>
      </c>
      <c r="EA231">
        <v>8</v>
      </c>
      <c r="EC231" t="s">
        <v>47</v>
      </c>
      <c r="ED231" t="s">
        <v>48</v>
      </c>
      <c r="EE231">
        <v>3.8118200000000001E-3</v>
      </c>
      <c r="EF231" t="s">
        <v>44</v>
      </c>
      <c r="EG231">
        <v>11179211</v>
      </c>
      <c r="EJ231">
        <v>60960813</v>
      </c>
      <c r="EL231">
        <v>300</v>
      </c>
      <c r="EM231">
        <v>78461414</v>
      </c>
      <c r="EO231">
        <v>2275050012</v>
      </c>
      <c r="EP231">
        <v>2</v>
      </c>
      <c r="EQ231" t="s">
        <v>34</v>
      </c>
      <c r="ER231" t="s">
        <v>56</v>
      </c>
      <c r="ES231">
        <v>34007</v>
      </c>
      <c r="EU231" t="s">
        <v>163</v>
      </c>
      <c r="EV231">
        <v>48811</v>
      </c>
      <c r="EW231" t="s">
        <v>37</v>
      </c>
      <c r="EX231" t="s">
        <v>38</v>
      </c>
      <c r="FA231" t="s">
        <v>38</v>
      </c>
      <c r="FB231">
        <v>39.952300000000001</v>
      </c>
      <c r="FC231">
        <v>-75.084100000000007</v>
      </c>
      <c r="FD231" t="s">
        <v>39</v>
      </c>
      <c r="FE231" t="s">
        <v>134</v>
      </c>
      <c r="FF231" t="s">
        <v>34</v>
      </c>
      <c r="FG231">
        <v>0</v>
      </c>
      <c r="FH231" t="s">
        <v>41</v>
      </c>
      <c r="FI231">
        <v>8</v>
      </c>
      <c r="FK231" t="s">
        <v>45</v>
      </c>
      <c r="FL231" t="s">
        <v>46</v>
      </c>
      <c r="FM231">
        <v>1.2140199999999999E-3</v>
      </c>
      <c r="FN231" t="s">
        <v>44</v>
      </c>
      <c r="FO231">
        <v>11179211</v>
      </c>
      <c r="FR231">
        <v>60960813</v>
      </c>
      <c r="FT231">
        <v>300</v>
      </c>
      <c r="FU231">
        <v>78461414</v>
      </c>
      <c r="FW231">
        <v>2275050012</v>
      </c>
      <c r="FX231">
        <v>2</v>
      </c>
      <c r="FY231" t="s">
        <v>34</v>
      </c>
      <c r="FZ231" t="s">
        <v>56</v>
      </c>
      <c r="GA231">
        <v>34007</v>
      </c>
      <c r="GC231" t="s">
        <v>163</v>
      </c>
      <c r="GD231">
        <v>48811</v>
      </c>
      <c r="GE231" t="s">
        <v>37</v>
      </c>
      <c r="GF231" t="s">
        <v>38</v>
      </c>
      <c r="GI231" t="s">
        <v>38</v>
      </c>
      <c r="GJ231">
        <v>39.952300000000001</v>
      </c>
      <c r="GK231">
        <v>-75.084100000000007</v>
      </c>
      <c r="GL231" t="s">
        <v>39</v>
      </c>
      <c r="GM231" t="s">
        <v>134</v>
      </c>
      <c r="GN231" t="s">
        <v>34</v>
      </c>
      <c r="GO231">
        <v>0</v>
      </c>
      <c r="GP231" t="s">
        <v>41</v>
      </c>
      <c r="GQ231">
        <v>8</v>
      </c>
      <c r="GS231" t="s">
        <v>42</v>
      </c>
      <c r="GT231" t="s">
        <v>43</v>
      </c>
      <c r="GU231">
        <v>1.1376499999999999E-2</v>
      </c>
      <c r="GV231" t="s">
        <v>44</v>
      </c>
    </row>
    <row r="232" spans="1:204" x14ac:dyDescent="0.25">
      <c r="A232">
        <v>12024011</v>
      </c>
      <c r="D232">
        <v>60733013</v>
      </c>
      <c r="F232">
        <v>300</v>
      </c>
      <c r="G232">
        <v>78007314</v>
      </c>
      <c r="I232">
        <v>2275050011</v>
      </c>
      <c r="J232">
        <v>2</v>
      </c>
      <c r="K232" t="s">
        <v>34</v>
      </c>
      <c r="L232" t="s">
        <v>56</v>
      </c>
      <c r="M232">
        <v>34007</v>
      </c>
      <c r="O232" t="s">
        <v>563</v>
      </c>
      <c r="P232">
        <v>48811</v>
      </c>
      <c r="Q232" t="s">
        <v>37</v>
      </c>
      <c r="R232" t="s">
        <v>38</v>
      </c>
      <c r="U232" t="s">
        <v>38</v>
      </c>
      <c r="V232">
        <v>39.946399999999997</v>
      </c>
      <c r="W232">
        <v>-75.103899999999996</v>
      </c>
      <c r="X232" t="s">
        <v>39</v>
      </c>
      <c r="Y232" t="s">
        <v>134</v>
      </c>
      <c r="Z232" t="s">
        <v>34</v>
      </c>
      <c r="AA232">
        <v>0</v>
      </c>
      <c r="AB232" t="s">
        <v>41</v>
      </c>
      <c r="AC232">
        <v>8</v>
      </c>
      <c r="AE232" t="s">
        <v>53</v>
      </c>
      <c r="AF232" t="s">
        <v>54</v>
      </c>
      <c r="AG232">
        <v>0.108126</v>
      </c>
      <c r="AH232" t="s">
        <v>44</v>
      </c>
      <c r="AI232">
        <v>12024011</v>
      </c>
      <c r="AL232">
        <v>60733013</v>
      </c>
      <c r="AN232">
        <v>300</v>
      </c>
      <c r="AO232">
        <v>78007314</v>
      </c>
      <c r="AQ232">
        <v>2275050011</v>
      </c>
      <c r="AR232">
        <v>2</v>
      </c>
      <c r="AS232" t="s">
        <v>34</v>
      </c>
      <c r="AT232" t="s">
        <v>56</v>
      </c>
      <c r="AU232">
        <v>34007</v>
      </c>
      <c r="AW232" t="s">
        <v>563</v>
      </c>
      <c r="AX232">
        <v>48811</v>
      </c>
      <c r="AY232" t="s">
        <v>37</v>
      </c>
      <c r="AZ232" t="s">
        <v>38</v>
      </c>
      <c r="BC232" t="s">
        <v>38</v>
      </c>
      <c r="BD232">
        <v>39.946399999999997</v>
      </c>
      <c r="BE232">
        <v>-75.103899999999996</v>
      </c>
      <c r="BF232" t="s">
        <v>39</v>
      </c>
      <c r="BG232" t="s">
        <v>134</v>
      </c>
      <c r="BH232" t="s">
        <v>34</v>
      </c>
      <c r="BI232">
        <v>0</v>
      </c>
      <c r="BJ232" t="s">
        <v>41</v>
      </c>
      <c r="BK232">
        <v>8</v>
      </c>
      <c r="BM232" t="s">
        <v>51</v>
      </c>
      <c r="BN232" t="s">
        <v>52</v>
      </c>
      <c r="BO232">
        <v>5.8500000000000002E-4</v>
      </c>
      <c r="BP232" t="s">
        <v>44</v>
      </c>
      <c r="BQ232">
        <v>12024011</v>
      </c>
      <c r="BT232">
        <v>60733013</v>
      </c>
      <c r="BV232">
        <v>300</v>
      </c>
      <c r="BW232">
        <v>78007314</v>
      </c>
      <c r="BY232">
        <v>2275050011</v>
      </c>
      <c r="BZ232">
        <v>2</v>
      </c>
      <c r="CA232" t="s">
        <v>34</v>
      </c>
      <c r="CB232" t="s">
        <v>56</v>
      </c>
      <c r="CC232">
        <v>34007</v>
      </c>
      <c r="CE232" t="s">
        <v>563</v>
      </c>
      <c r="CF232">
        <v>48811</v>
      </c>
      <c r="CG232" t="s">
        <v>37</v>
      </c>
      <c r="CH232" t="s">
        <v>38</v>
      </c>
      <c r="CK232" t="s">
        <v>38</v>
      </c>
      <c r="CL232">
        <v>39.946399999999997</v>
      </c>
      <c r="CM232">
        <v>-75.103899999999996</v>
      </c>
      <c r="CN232" t="s">
        <v>39</v>
      </c>
      <c r="CO232" t="s">
        <v>134</v>
      </c>
      <c r="CP232" t="s">
        <v>34</v>
      </c>
      <c r="CQ232">
        <v>0</v>
      </c>
      <c r="CR232" t="s">
        <v>41</v>
      </c>
      <c r="CS232">
        <v>8</v>
      </c>
      <c r="CU232" t="s">
        <v>49</v>
      </c>
      <c r="CV232" t="s">
        <v>50</v>
      </c>
      <c r="CW232">
        <v>2.1302999999999999E-3</v>
      </c>
      <c r="CX232" t="s">
        <v>44</v>
      </c>
      <c r="CY232">
        <v>12024011</v>
      </c>
      <c r="DB232">
        <v>60733013</v>
      </c>
      <c r="DD232">
        <v>300</v>
      </c>
      <c r="DE232">
        <v>78007314</v>
      </c>
      <c r="DG232">
        <v>2275050011</v>
      </c>
      <c r="DH232">
        <v>2</v>
      </c>
      <c r="DI232" t="s">
        <v>34</v>
      </c>
      <c r="DJ232" t="s">
        <v>56</v>
      </c>
      <c r="DK232">
        <v>34007</v>
      </c>
      <c r="DM232" t="s">
        <v>563</v>
      </c>
      <c r="DN232">
        <v>48811</v>
      </c>
      <c r="DO232" t="s">
        <v>37</v>
      </c>
      <c r="DP232" t="s">
        <v>38</v>
      </c>
      <c r="DS232" t="s">
        <v>38</v>
      </c>
      <c r="DT232">
        <v>39.946399999999997</v>
      </c>
      <c r="DU232">
        <v>-75.103899999999996</v>
      </c>
      <c r="DV232" t="s">
        <v>39</v>
      </c>
      <c r="DW232" t="s">
        <v>134</v>
      </c>
      <c r="DX232" t="s">
        <v>34</v>
      </c>
      <c r="DY232">
        <v>0</v>
      </c>
      <c r="DZ232" t="s">
        <v>41</v>
      </c>
      <c r="EA232">
        <v>8</v>
      </c>
      <c r="EC232" t="s">
        <v>47</v>
      </c>
      <c r="ED232" t="s">
        <v>48</v>
      </c>
      <c r="EE232">
        <v>1.4699100000000001E-3</v>
      </c>
      <c r="EF232" t="s">
        <v>44</v>
      </c>
      <c r="EG232">
        <v>12024011</v>
      </c>
      <c r="EJ232">
        <v>60733013</v>
      </c>
      <c r="EL232">
        <v>300</v>
      </c>
      <c r="EM232">
        <v>78007314</v>
      </c>
      <c r="EO232">
        <v>2275050011</v>
      </c>
      <c r="EP232">
        <v>2</v>
      </c>
      <c r="EQ232" t="s">
        <v>34</v>
      </c>
      <c r="ER232" t="s">
        <v>56</v>
      </c>
      <c r="ES232">
        <v>34007</v>
      </c>
      <c r="EU232" t="s">
        <v>563</v>
      </c>
      <c r="EV232">
        <v>48811</v>
      </c>
      <c r="EW232" t="s">
        <v>37</v>
      </c>
      <c r="EX232" t="s">
        <v>38</v>
      </c>
      <c r="FA232" t="s">
        <v>38</v>
      </c>
      <c r="FB232">
        <v>39.946399999999997</v>
      </c>
      <c r="FC232">
        <v>-75.103899999999996</v>
      </c>
      <c r="FD232" t="s">
        <v>39</v>
      </c>
      <c r="FE232" t="s">
        <v>134</v>
      </c>
      <c r="FF232" t="s">
        <v>34</v>
      </c>
      <c r="FG232">
        <v>0</v>
      </c>
      <c r="FH232" t="s">
        <v>41</v>
      </c>
      <c r="FI232">
        <v>8</v>
      </c>
      <c r="FK232" t="s">
        <v>45</v>
      </c>
      <c r="FL232" t="s">
        <v>46</v>
      </c>
      <c r="FM232">
        <v>9.0000000000000006E-5</v>
      </c>
      <c r="FN232" t="s">
        <v>44</v>
      </c>
      <c r="FO232">
        <v>12024011</v>
      </c>
      <c r="FR232">
        <v>60733013</v>
      </c>
      <c r="FT232">
        <v>300</v>
      </c>
      <c r="FU232">
        <v>78007314</v>
      </c>
      <c r="FW232">
        <v>2275050011</v>
      </c>
      <c r="FX232">
        <v>2</v>
      </c>
      <c r="FY232" t="s">
        <v>34</v>
      </c>
      <c r="FZ232" t="s">
        <v>56</v>
      </c>
      <c r="GA232">
        <v>34007</v>
      </c>
      <c r="GC232" t="s">
        <v>563</v>
      </c>
      <c r="GD232">
        <v>48811</v>
      </c>
      <c r="GE232" t="s">
        <v>37</v>
      </c>
      <c r="GF232" t="s">
        <v>38</v>
      </c>
      <c r="GI232" t="s">
        <v>38</v>
      </c>
      <c r="GJ232">
        <v>39.946399999999997</v>
      </c>
      <c r="GK232">
        <v>-75.103899999999996</v>
      </c>
      <c r="GL232" t="s">
        <v>39</v>
      </c>
      <c r="GM232" t="s">
        <v>134</v>
      </c>
      <c r="GN232" t="s">
        <v>34</v>
      </c>
      <c r="GO232">
        <v>0</v>
      </c>
      <c r="GP232" t="s">
        <v>41</v>
      </c>
      <c r="GQ232">
        <v>8</v>
      </c>
      <c r="GS232" t="s">
        <v>42</v>
      </c>
      <c r="GT232" t="s">
        <v>43</v>
      </c>
      <c r="GU232">
        <v>1.3542700000000001E-3</v>
      </c>
      <c r="GV232" t="s">
        <v>44</v>
      </c>
    </row>
    <row r="233" spans="1:204" x14ac:dyDescent="0.25">
      <c r="A233">
        <v>12024011</v>
      </c>
      <c r="D233">
        <v>60733013</v>
      </c>
      <c r="F233">
        <v>300</v>
      </c>
      <c r="G233">
        <v>78007414</v>
      </c>
      <c r="I233">
        <v>2275050012</v>
      </c>
      <c r="J233">
        <v>2</v>
      </c>
      <c r="K233" t="s">
        <v>34</v>
      </c>
      <c r="L233" t="s">
        <v>56</v>
      </c>
      <c r="M233">
        <v>34007</v>
      </c>
      <c r="O233" t="s">
        <v>563</v>
      </c>
      <c r="P233">
        <v>48811</v>
      </c>
      <c r="Q233" t="s">
        <v>37</v>
      </c>
      <c r="R233" t="s">
        <v>38</v>
      </c>
      <c r="U233" t="s">
        <v>38</v>
      </c>
      <c r="V233">
        <v>39.946399999999997</v>
      </c>
      <c r="W233">
        <v>-75.103899999999996</v>
      </c>
      <c r="X233" t="s">
        <v>39</v>
      </c>
      <c r="Y233" t="s">
        <v>134</v>
      </c>
      <c r="Z233" t="s">
        <v>34</v>
      </c>
      <c r="AA233">
        <v>0</v>
      </c>
      <c r="AB233" t="s">
        <v>41</v>
      </c>
      <c r="AC233">
        <v>8</v>
      </c>
      <c r="AE233" t="s">
        <v>53</v>
      </c>
      <c r="AF233" t="s">
        <v>54</v>
      </c>
      <c r="AG233">
        <v>0.15802099999999999</v>
      </c>
      <c r="AH233" t="s">
        <v>44</v>
      </c>
      <c r="AI233">
        <v>12024011</v>
      </c>
      <c r="AL233">
        <v>60733013</v>
      </c>
      <c r="AN233">
        <v>300</v>
      </c>
      <c r="AO233">
        <v>78007414</v>
      </c>
      <c r="AQ233">
        <v>2275050012</v>
      </c>
      <c r="AR233">
        <v>2</v>
      </c>
      <c r="AS233" t="s">
        <v>34</v>
      </c>
      <c r="AT233" t="s">
        <v>56</v>
      </c>
      <c r="AU233">
        <v>34007</v>
      </c>
      <c r="AW233" t="s">
        <v>563</v>
      </c>
      <c r="AX233">
        <v>48811</v>
      </c>
      <c r="AY233" t="s">
        <v>37</v>
      </c>
      <c r="AZ233" t="s">
        <v>38</v>
      </c>
      <c r="BC233" t="s">
        <v>38</v>
      </c>
      <c r="BD233">
        <v>39.946399999999997</v>
      </c>
      <c r="BE233">
        <v>-75.103899999999996</v>
      </c>
      <c r="BF233" t="s">
        <v>39</v>
      </c>
      <c r="BG233" t="s">
        <v>134</v>
      </c>
      <c r="BH233" t="s">
        <v>34</v>
      </c>
      <c r="BI233">
        <v>0</v>
      </c>
      <c r="BJ233" t="s">
        <v>41</v>
      </c>
      <c r="BK233">
        <v>8</v>
      </c>
      <c r="BM233" t="s">
        <v>51</v>
      </c>
      <c r="BN233" t="s">
        <v>52</v>
      </c>
      <c r="BO233">
        <v>5.3417999999999998E-3</v>
      </c>
      <c r="BP233" t="s">
        <v>44</v>
      </c>
      <c r="BQ233">
        <v>12024011</v>
      </c>
      <c r="BT233">
        <v>60733013</v>
      </c>
      <c r="BV233">
        <v>300</v>
      </c>
      <c r="BW233">
        <v>78007414</v>
      </c>
      <c r="BY233">
        <v>2275050012</v>
      </c>
      <c r="BZ233">
        <v>2</v>
      </c>
      <c r="CA233" t="s">
        <v>34</v>
      </c>
      <c r="CB233" t="s">
        <v>56</v>
      </c>
      <c r="CC233">
        <v>34007</v>
      </c>
      <c r="CE233" t="s">
        <v>563</v>
      </c>
      <c r="CF233">
        <v>48811</v>
      </c>
      <c r="CG233" t="s">
        <v>37</v>
      </c>
      <c r="CH233" t="s">
        <v>38</v>
      </c>
      <c r="CK233" t="s">
        <v>38</v>
      </c>
      <c r="CL233">
        <v>39.946399999999997</v>
      </c>
      <c r="CM233">
        <v>-75.103899999999996</v>
      </c>
      <c r="CN233" t="s">
        <v>39</v>
      </c>
      <c r="CO233" t="s">
        <v>134</v>
      </c>
      <c r="CP233" t="s">
        <v>34</v>
      </c>
      <c r="CQ233">
        <v>0</v>
      </c>
      <c r="CR233" t="s">
        <v>41</v>
      </c>
      <c r="CS233">
        <v>8</v>
      </c>
      <c r="CU233" t="s">
        <v>49</v>
      </c>
      <c r="CV233" t="s">
        <v>50</v>
      </c>
      <c r="CW233">
        <v>3.9055499999999998E-3</v>
      </c>
      <c r="CX233" t="s">
        <v>44</v>
      </c>
      <c r="CY233">
        <v>12024011</v>
      </c>
      <c r="DB233">
        <v>60733013</v>
      </c>
      <c r="DD233">
        <v>300</v>
      </c>
      <c r="DE233">
        <v>78007414</v>
      </c>
      <c r="DG233">
        <v>2275050012</v>
      </c>
      <c r="DH233">
        <v>2</v>
      </c>
      <c r="DI233" t="s">
        <v>34</v>
      </c>
      <c r="DJ233" t="s">
        <v>56</v>
      </c>
      <c r="DK233">
        <v>34007</v>
      </c>
      <c r="DM233" t="s">
        <v>563</v>
      </c>
      <c r="DN233">
        <v>48811</v>
      </c>
      <c r="DO233" t="s">
        <v>37</v>
      </c>
      <c r="DP233" t="s">
        <v>38</v>
      </c>
      <c r="DS233" t="s">
        <v>38</v>
      </c>
      <c r="DT233">
        <v>39.946399999999997</v>
      </c>
      <c r="DU233">
        <v>-75.103899999999996</v>
      </c>
      <c r="DV233" t="s">
        <v>39</v>
      </c>
      <c r="DW233" t="s">
        <v>134</v>
      </c>
      <c r="DX233" t="s">
        <v>34</v>
      </c>
      <c r="DY233">
        <v>0</v>
      </c>
      <c r="DZ233" t="s">
        <v>41</v>
      </c>
      <c r="EA233">
        <v>8</v>
      </c>
      <c r="EC233" t="s">
        <v>47</v>
      </c>
      <c r="ED233" t="s">
        <v>48</v>
      </c>
      <c r="EE233">
        <v>3.8118200000000001E-3</v>
      </c>
      <c r="EF233" t="s">
        <v>44</v>
      </c>
      <c r="EG233">
        <v>12024011</v>
      </c>
      <c r="EJ233">
        <v>60733013</v>
      </c>
      <c r="EL233">
        <v>300</v>
      </c>
      <c r="EM233">
        <v>78007414</v>
      </c>
      <c r="EO233">
        <v>2275050012</v>
      </c>
      <c r="EP233">
        <v>2</v>
      </c>
      <c r="EQ233" t="s">
        <v>34</v>
      </c>
      <c r="ER233" t="s">
        <v>56</v>
      </c>
      <c r="ES233">
        <v>34007</v>
      </c>
      <c r="EU233" t="s">
        <v>563</v>
      </c>
      <c r="EV233">
        <v>48811</v>
      </c>
      <c r="EW233" t="s">
        <v>37</v>
      </c>
      <c r="EX233" t="s">
        <v>38</v>
      </c>
      <c r="FA233" t="s">
        <v>38</v>
      </c>
      <c r="FB233">
        <v>39.946399999999997</v>
      </c>
      <c r="FC233">
        <v>-75.103899999999996</v>
      </c>
      <c r="FD233" t="s">
        <v>39</v>
      </c>
      <c r="FE233" t="s">
        <v>134</v>
      </c>
      <c r="FF233" t="s">
        <v>34</v>
      </c>
      <c r="FG233">
        <v>0</v>
      </c>
      <c r="FH233" t="s">
        <v>41</v>
      </c>
      <c r="FI233">
        <v>8</v>
      </c>
      <c r="FK233" t="s">
        <v>45</v>
      </c>
      <c r="FL233" t="s">
        <v>46</v>
      </c>
      <c r="FM233">
        <v>1.2140199999999999E-3</v>
      </c>
      <c r="FN233" t="s">
        <v>44</v>
      </c>
      <c r="FO233">
        <v>12024011</v>
      </c>
      <c r="FR233">
        <v>60733013</v>
      </c>
      <c r="FT233">
        <v>300</v>
      </c>
      <c r="FU233">
        <v>78007414</v>
      </c>
      <c r="FW233">
        <v>2275050012</v>
      </c>
      <c r="FX233">
        <v>2</v>
      </c>
      <c r="FY233" t="s">
        <v>34</v>
      </c>
      <c r="FZ233" t="s">
        <v>56</v>
      </c>
      <c r="GA233">
        <v>34007</v>
      </c>
      <c r="GC233" t="s">
        <v>563</v>
      </c>
      <c r="GD233">
        <v>48811</v>
      </c>
      <c r="GE233" t="s">
        <v>37</v>
      </c>
      <c r="GF233" t="s">
        <v>38</v>
      </c>
      <c r="GI233" t="s">
        <v>38</v>
      </c>
      <c r="GJ233">
        <v>39.946399999999997</v>
      </c>
      <c r="GK233">
        <v>-75.103899999999996</v>
      </c>
      <c r="GL233" t="s">
        <v>39</v>
      </c>
      <c r="GM233" t="s">
        <v>134</v>
      </c>
      <c r="GN233" t="s">
        <v>34</v>
      </c>
      <c r="GO233">
        <v>0</v>
      </c>
      <c r="GP233" t="s">
        <v>41</v>
      </c>
      <c r="GQ233">
        <v>8</v>
      </c>
      <c r="GS233" t="s">
        <v>42</v>
      </c>
      <c r="GT233" t="s">
        <v>43</v>
      </c>
      <c r="GU233">
        <v>1.1376499999999999E-2</v>
      </c>
      <c r="GV233" t="s">
        <v>44</v>
      </c>
    </row>
    <row r="234" spans="1:204" x14ac:dyDescent="0.25">
      <c r="A234">
        <v>11974411</v>
      </c>
      <c r="D234">
        <v>60678813</v>
      </c>
      <c r="F234">
        <v>300</v>
      </c>
      <c r="G234">
        <v>77897914</v>
      </c>
      <c r="I234">
        <v>2275050011</v>
      </c>
      <c r="J234">
        <v>2</v>
      </c>
      <c r="K234" t="s">
        <v>34</v>
      </c>
      <c r="L234" t="s">
        <v>56</v>
      </c>
      <c r="M234">
        <v>34007</v>
      </c>
      <c r="O234" t="s">
        <v>235</v>
      </c>
      <c r="P234">
        <v>48811</v>
      </c>
      <c r="Q234" t="s">
        <v>37</v>
      </c>
      <c r="R234" t="s">
        <v>38</v>
      </c>
      <c r="U234" t="s">
        <v>38</v>
      </c>
      <c r="V234">
        <v>39.720199999999998</v>
      </c>
      <c r="W234">
        <v>-74.846100000000007</v>
      </c>
      <c r="X234" t="s">
        <v>39</v>
      </c>
      <c r="Y234" t="s">
        <v>171</v>
      </c>
      <c r="Z234" t="s">
        <v>34</v>
      </c>
      <c r="AA234">
        <v>0</v>
      </c>
      <c r="AB234" t="s">
        <v>41</v>
      </c>
      <c r="AC234">
        <v>8</v>
      </c>
      <c r="AE234" t="s">
        <v>53</v>
      </c>
      <c r="AF234" t="s">
        <v>54</v>
      </c>
      <c r="AG234">
        <v>0.108126</v>
      </c>
      <c r="AH234" t="s">
        <v>44</v>
      </c>
      <c r="AI234">
        <v>11974411</v>
      </c>
      <c r="AL234">
        <v>60678813</v>
      </c>
      <c r="AN234">
        <v>300</v>
      </c>
      <c r="AO234">
        <v>77897914</v>
      </c>
      <c r="AQ234">
        <v>2275050011</v>
      </c>
      <c r="AR234">
        <v>2</v>
      </c>
      <c r="AS234" t="s">
        <v>34</v>
      </c>
      <c r="AT234" t="s">
        <v>56</v>
      </c>
      <c r="AU234">
        <v>34007</v>
      </c>
      <c r="AW234" t="s">
        <v>235</v>
      </c>
      <c r="AX234">
        <v>48811</v>
      </c>
      <c r="AY234" t="s">
        <v>37</v>
      </c>
      <c r="AZ234" t="s">
        <v>38</v>
      </c>
      <c r="BC234" t="s">
        <v>38</v>
      </c>
      <c r="BD234">
        <v>39.720199999999998</v>
      </c>
      <c r="BE234">
        <v>-74.846100000000007</v>
      </c>
      <c r="BF234" t="s">
        <v>39</v>
      </c>
      <c r="BG234" t="s">
        <v>171</v>
      </c>
      <c r="BH234" t="s">
        <v>34</v>
      </c>
      <c r="BI234">
        <v>0</v>
      </c>
      <c r="BJ234" t="s">
        <v>41</v>
      </c>
      <c r="BK234">
        <v>8</v>
      </c>
      <c r="BM234" t="s">
        <v>51</v>
      </c>
      <c r="BN234" t="s">
        <v>52</v>
      </c>
      <c r="BO234">
        <v>5.8500000000000002E-4</v>
      </c>
      <c r="BP234" t="s">
        <v>44</v>
      </c>
      <c r="BQ234">
        <v>11974411</v>
      </c>
      <c r="BT234">
        <v>60678813</v>
      </c>
      <c r="BV234">
        <v>300</v>
      </c>
      <c r="BW234">
        <v>77897914</v>
      </c>
      <c r="BY234">
        <v>2275050011</v>
      </c>
      <c r="BZ234">
        <v>2</v>
      </c>
      <c r="CA234" t="s">
        <v>34</v>
      </c>
      <c r="CB234" t="s">
        <v>56</v>
      </c>
      <c r="CC234">
        <v>34007</v>
      </c>
      <c r="CE234" t="s">
        <v>235</v>
      </c>
      <c r="CF234">
        <v>48811</v>
      </c>
      <c r="CG234" t="s">
        <v>37</v>
      </c>
      <c r="CH234" t="s">
        <v>38</v>
      </c>
      <c r="CK234" t="s">
        <v>38</v>
      </c>
      <c r="CL234">
        <v>39.720199999999998</v>
      </c>
      <c r="CM234">
        <v>-74.846100000000007</v>
      </c>
      <c r="CN234" t="s">
        <v>39</v>
      </c>
      <c r="CO234" t="s">
        <v>171</v>
      </c>
      <c r="CP234" t="s">
        <v>34</v>
      </c>
      <c r="CQ234">
        <v>0</v>
      </c>
      <c r="CR234" t="s">
        <v>41</v>
      </c>
      <c r="CS234">
        <v>8</v>
      </c>
      <c r="CU234" t="s">
        <v>49</v>
      </c>
      <c r="CV234" t="s">
        <v>50</v>
      </c>
      <c r="CW234">
        <v>2.1302999999999999E-3</v>
      </c>
      <c r="CX234" t="s">
        <v>44</v>
      </c>
      <c r="CY234">
        <v>11974411</v>
      </c>
      <c r="DB234">
        <v>60678813</v>
      </c>
      <c r="DD234">
        <v>300</v>
      </c>
      <c r="DE234">
        <v>77897914</v>
      </c>
      <c r="DG234">
        <v>2275050011</v>
      </c>
      <c r="DH234">
        <v>2</v>
      </c>
      <c r="DI234" t="s">
        <v>34</v>
      </c>
      <c r="DJ234" t="s">
        <v>56</v>
      </c>
      <c r="DK234">
        <v>34007</v>
      </c>
      <c r="DM234" t="s">
        <v>235</v>
      </c>
      <c r="DN234">
        <v>48811</v>
      </c>
      <c r="DO234" t="s">
        <v>37</v>
      </c>
      <c r="DP234" t="s">
        <v>38</v>
      </c>
      <c r="DS234" t="s">
        <v>38</v>
      </c>
      <c r="DT234">
        <v>39.720199999999998</v>
      </c>
      <c r="DU234">
        <v>-74.846100000000007</v>
      </c>
      <c r="DV234" t="s">
        <v>39</v>
      </c>
      <c r="DW234" t="s">
        <v>171</v>
      </c>
      <c r="DX234" t="s">
        <v>34</v>
      </c>
      <c r="DY234">
        <v>0</v>
      </c>
      <c r="DZ234" t="s">
        <v>41</v>
      </c>
      <c r="EA234">
        <v>8</v>
      </c>
      <c r="EC234" t="s">
        <v>47</v>
      </c>
      <c r="ED234" t="s">
        <v>48</v>
      </c>
      <c r="EE234">
        <v>1.4699100000000001E-3</v>
      </c>
      <c r="EF234" t="s">
        <v>44</v>
      </c>
      <c r="EG234">
        <v>11974411</v>
      </c>
      <c r="EJ234">
        <v>60678813</v>
      </c>
      <c r="EL234">
        <v>300</v>
      </c>
      <c r="EM234">
        <v>77897914</v>
      </c>
      <c r="EO234">
        <v>2275050011</v>
      </c>
      <c r="EP234">
        <v>2</v>
      </c>
      <c r="EQ234" t="s">
        <v>34</v>
      </c>
      <c r="ER234" t="s">
        <v>56</v>
      </c>
      <c r="ES234">
        <v>34007</v>
      </c>
      <c r="EU234" t="s">
        <v>235</v>
      </c>
      <c r="EV234">
        <v>48811</v>
      </c>
      <c r="EW234" t="s">
        <v>37</v>
      </c>
      <c r="EX234" t="s">
        <v>38</v>
      </c>
      <c r="FA234" t="s">
        <v>38</v>
      </c>
      <c r="FB234">
        <v>39.720199999999998</v>
      </c>
      <c r="FC234">
        <v>-74.846100000000007</v>
      </c>
      <c r="FD234" t="s">
        <v>39</v>
      </c>
      <c r="FE234" t="s">
        <v>171</v>
      </c>
      <c r="FF234" t="s">
        <v>34</v>
      </c>
      <c r="FG234">
        <v>0</v>
      </c>
      <c r="FH234" t="s">
        <v>41</v>
      </c>
      <c r="FI234">
        <v>8</v>
      </c>
      <c r="FK234" t="s">
        <v>45</v>
      </c>
      <c r="FL234" t="s">
        <v>46</v>
      </c>
      <c r="FM234">
        <v>9.0000000000000006E-5</v>
      </c>
      <c r="FN234" t="s">
        <v>44</v>
      </c>
      <c r="FO234">
        <v>11974411</v>
      </c>
      <c r="FR234">
        <v>60678813</v>
      </c>
      <c r="FT234">
        <v>300</v>
      </c>
      <c r="FU234">
        <v>77897914</v>
      </c>
      <c r="FW234">
        <v>2275050011</v>
      </c>
      <c r="FX234">
        <v>2</v>
      </c>
      <c r="FY234" t="s">
        <v>34</v>
      </c>
      <c r="FZ234" t="s">
        <v>56</v>
      </c>
      <c r="GA234">
        <v>34007</v>
      </c>
      <c r="GC234" t="s">
        <v>235</v>
      </c>
      <c r="GD234">
        <v>48811</v>
      </c>
      <c r="GE234" t="s">
        <v>37</v>
      </c>
      <c r="GF234" t="s">
        <v>38</v>
      </c>
      <c r="GI234" t="s">
        <v>38</v>
      </c>
      <c r="GJ234">
        <v>39.720199999999998</v>
      </c>
      <c r="GK234">
        <v>-74.846100000000007</v>
      </c>
      <c r="GL234" t="s">
        <v>39</v>
      </c>
      <c r="GM234" t="s">
        <v>171</v>
      </c>
      <c r="GN234" t="s">
        <v>34</v>
      </c>
      <c r="GO234">
        <v>0</v>
      </c>
      <c r="GP234" t="s">
        <v>41</v>
      </c>
      <c r="GQ234">
        <v>8</v>
      </c>
      <c r="GS234" t="s">
        <v>42</v>
      </c>
      <c r="GT234" t="s">
        <v>43</v>
      </c>
      <c r="GU234">
        <v>1.3542700000000001E-3</v>
      </c>
      <c r="GV234" t="s">
        <v>44</v>
      </c>
    </row>
    <row r="235" spans="1:204" x14ac:dyDescent="0.25">
      <c r="A235">
        <v>11974411</v>
      </c>
      <c r="D235">
        <v>60678813</v>
      </c>
      <c r="F235">
        <v>300</v>
      </c>
      <c r="G235">
        <v>77898014</v>
      </c>
      <c r="I235">
        <v>2275050012</v>
      </c>
      <c r="J235">
        <v>2</v>
      </c>
      <c r="K235" t="s">
        <v>34</v>
      </c>
      <c r="L235" t="s">
        <v>56</v>
      </c>
      <c r="M235">
        <v>34007</v>
      </c>
      <c r="O235" t="s">
        <v>235</v>
      </c>
      <c r="P235">
        <v>48811</v>
      </c>
      <c r="Q235" t="s">
        <v>37</v>
      </c>
      <c r="R235" t="s">
        <v>38</v>
      </c>
      <c r="U235" t="s">
        <v>38</v>
      </c>
      <c r="V235">
        <v>39.720199999999998</v>
      </c>
      <c r="W235">
        <v>-74.846100000000007</v>
      </c>
      <c r="X235" t="s">
        <v>39</v>
      </c>
      <c r="Y235" t="s">
        <v>171</v>
      </c>
      <c r="Z235" t="s">
        <v>34</v>
      </c>
      <c r="AA235">
        <v>0</v>
      </c>
      <c r="AB235" t="s">
        <v>41</v>
      </c>
      <c r="AC235">
        <v>8</v>
      </c>
      <c r="AE235" t="s">
        <v>53</v>
      </c>
      <c r="AF235" t="s">
        <v>54</v>
      </c>
      <c r="AG235">
        <v>0.15802099999999999</v>
      </c>
      <c r="AH235" t="s">
        <v>44</v>
      </c>
      <c r="AI235">
        <v>11974411</v>
      </c>
      <c r="AL235">
        <v>60678813</v>
      </c>
      <c r="AN235">
        <v>300</v>
      </c>
      <c r="AO235">
        <v>77898014</v>
      </c>
      <c r="AQ235">
        <v>2275050012</v>
      </c>
      <c r="AR235">
        <v>2</v>
      </c>
      <c r="AS235" t="s">
        <v>34</v>
      </c>
      <c r="AT235" t="s">
        <v>56</v>
      </c>
      <c r="AU235">
        <v>34007</v>
      </c>
      <c r="AW235" t="s">
        <v>235</v>
      </c>
      <c r="AX235">
        <v>48811</v>
      </c>
      <c r="AY235" t="s">
        <v>37</v>
      </c>
      <c r="AZ235" t="s">
        <v>38</v>
      </c>
      <c r="BC235" t="s">
        <v>38</v>
      </c>
      <c r="BD235">
        <v>39.720199999999998</v>
      </c>
      <c r="BE235">
        <v>-74.846100000000007</v>
      </c>
      <c r="BF235" t="s">
        <v>39</v>
      </c>
      <c r="BG235" t="s">
        <v>171</v>
      </c>
      <c r="BH235" t="s">
        <v>34</v>
      </c>
      <c r="BI235">
        <v>0</v>
      </c>
      <c r="BJ235" t="s">
        <v>41</v>
      </c>
      <c r="BK235">
        <v>8</v>
      </c>
      <c r="BM235" t="s">
        <v>51</v>
      </c>
      <c r="BN235" t="s">
        <v>52</v>
      </c>
      <c r="BO235">
        <v>5.3417999999999998E-3</v>
      </c>
      <c r="BP235" t="s">
        <v>44</v>
      </c>
      <c r="BQ235">
        <v>11974411</v>
      </c>
      <c r="BT235">
        <v>60678813</v>
      </c>
      <c r="BV235">
        <v>300</v>
      </c>
      <c r="BW235">
        <v>77898014</v>
      </c>
      <c r="BY235">
        <v>2275050012</v>
      </c>
      <c r="BZ235">
        <v>2</v>
      </c>
      <c r="CA235" t="s">
        <v>34</v>
      </c>
      <c r="CB235" t="s">
        <v>56</v>
      </c>
      <c r="CC235">
        <v>34007</v>
      </c>
      <c r="CE235" t="s">
        <v>235</v>
      </c>
      <c r="CF235">
        <v>48811</v>
      </c>
      <c r="CG235" t="s">
        <v>37</v>
      </c>
      <c r="CH235" t="s">
        <v>38</v>
      </c>
      <c r="CK235" t="s">
        <v>38</v>
      </c>
      <c r="CL235">
        <v>39.720199999999998</v>
      </c>
      <c r="CM235">
        <v>-74.846100000000007</v>
      </c>
      <c r="CN235" t="s">
        <v>39</v>
      </c>
      <c r="CO235" t="s">
        <v>171</v>
      </c>
      <c r="CP235" t="s">
        <v>34</v>
      </c>
      <c r="CQ235">
        <v>0</v>
      </c>
      <c r="CR235" t="s">
        <v>41</v>
      </c>
      <c r="CS235">
        <v>8</v>
      </c>
      <c r="CU235" t="s">
        <v>49</v>
      </c>
      <c r="CV235" t="s">
        <v>50</v>
      </c>
      <c r="CW235">
        <v>3.9055499999999998E-3</v>
      </c>
      <c r="CX235" t="s">
        <v>44</v>
      </c>
      <c r="CY235">
        <v>11974411</v>
      </c>
      <c r="DB235">
        <v>60678813</v>
      </c>
      <c r="DD235">
        <v>300</v>
      </c>
      <c r="DE235">
        <v>77898014</v>
      </c>
      <c r="DG235">
        <v>2275050012</v>
      </c>
      <c r="DH235">
        <v>2</v>
      </c>
      <c r="DI235" t="s">
        <v>34</v>
      </c>
      <c r="DJ235" t="s">
        <v>56</v>
      </c>
      <c r="DK235">
        <v>34007</v>
      </c>
      <c r="DM235" t="s">
        <v>235</v>
      </c>
      <c r="DN235">
        <v>48811</v>
      </c>
      <c r="DO235" t="s">
        <v>37</v>
      </c>
      <c r="DP235" t="s">
        <v>38</v>
      </c>
      <c r="DS235" t="s">
        <v>38</v>
      </c>
      <c r="DT235">
        <v>39.720199999999998</v>
      </c>
      <c r="DU235">
        <v>-74.846100000000007</v>
      </c>
      <c r="DV235" t="s">
        <v>39</v>
      </c>
      <c r="DW235" t="s">
        <v>171</v>
      </c>
      <c r="DX235" t="s">
        <v>34</v>
      </c>
      <c r="DY235">
        <v>0</v>
      </c>
      <c r="DZ235" t="s">
        <v>41</v>
      </c>
      <c r="EA235">
        <v>8</v>
      </c>
      <c r="EC235" t="s">
        <v>47</v>
      </c>
      <c r="ED235" t="s">
        <v>48</v>
      </c>
      <c r="EE235">
        <v>3.8118200000000001E-3</v>
      </c>
      <c r="EF235" t="s">
        <v>44</v>
      </c>
      <c r="EG235">
        <v>11974411</v>
      </c>
      <c r="EJ235">
        <v>60678813</v>
      </c>
      <c r="EL235">
        <v>300</v>
      </c>
      <c r="EM235">
        <v>77898014</v>
      </c>
      <c r="EO235">
        <v>2275050012</v>
      </c>
      <c r="EP235">
        <v>2</v>
      </c>
      <c r="EQ235" t="s">
        <v>34</v>
      </c>
      <c r="ER235" t="s">
        <v>56</v>
      </c>
      <c r="ES235">
        <v>34007</v>
      </c>
      <c r="EU235" t="s">
        <v>235</v>
      </c>
      <c r="EV235">
        <v>48811</v>
      </c>
      <c r="EW235" t="s">
        <v>37</v>
      </c>
      <c r="EX235" t="s">
        <v>38</v>
      </c>
      <c r="FA235" t="s">
        <v>38</v>
      </c>
      <c r="FB235">
        <v>39.720199999999998</v>
      </c>
      <c r="FC235">
        <v>-74.846100000000007</v>
      </c>
      <c r="FD235" t="s">
        <v>39</v>
      </c>
      <c r="FE235" t="s">
        <v>171</v>
      </c>
      <c r="FF235" t="s">
        <v>34</v>
      </c>
      <c r="FG235">
        <v>0</v>
      </c>
      <c r="FH235" t="s">
        <v>41</v>
      </c>
      <c r="FI235">
        <v>8</v>
      </c>
      <c r="FK235" t="s">
        <v>45</v>
      </c>
      <c r="FL235" t="s">
        <v>46</v>
      </c>
      <c r="FM235">
        <v>1.2140199999999999E-3</v>
      </c>
      <c r="FN235" t="s">
        <v>44</v>
      </c>
      <c r="FO235">
        <v>11974411</v>
      </c>
      <c r="FR235">
        <v>60678813</v>
      </c>
      <c r="FT235">
        <v>300</v>
      </c>
      <c r="FU235">
        <v>77898014</v>
      </c>
      <c r="FW235">
        <v>2275050012</v>
      </c>
      <c r="FX235">
        <v>2</v>
      </c>
      <c r="FY235" t="s">
        <v>34</v>
      </c>
      <c r="FZ235" t="s">
        <v>56</v>
      </c>
      <c r="GA235">
        <v>34007</v>
      </c>
      <c r="GC235" t="s">
        <v>235</v>
      </c>
      <c r="GD235">
        <v>48811</v>
      </c>
      <c r="GE235" t="s">
        <v>37</v>
      </c>
      <c r="GF235" t="s">
        <v>38</v>
      </c>
      <c r="GI235" t="s">
        <v>38</v>
      </c>
      <c r="GJ235">
        <v>39.720199999999998</v>
      </c>
      <c r="GK235">
        <v>-74.846100000000007</v>
      </c>
      <c r="GL235" t="s">
        <v>39</v>
      </c>
      <c r="GM235" t="s">
        <v>171</v>
      </c>
      <c r="GN235" t="s">
        <v>34</v>
      </c>
      <c r="GO235">
        <v>0</v>
      </c>
      <c r="GP235" t="s">
        <v>41</v>
      </c>
      <c r="GQ235">
        <v>8</v>
      </c>
      <c r="GS235" t="s">
        <v>42</v>
      </c>
      <c r="GT235" t="s">
        <v>43</v>
      </c>
      <c r="GU235">
        <v>1.1376499999999999E-2</v>
      </c>
      <c r="GV235" t="s">
        <v>44</v>
      </c>
    </row>
    <row r="236" spans="1:204" x14ac:dyDescent="0.25">
      <c r="A236">
        <v>11711111</v>
      </c>
      <c r="D236">
        <v>61223113</v>
      </c>
      <c r="F236">
        <v>300</v>
      </c>
      <c r="G236">
        <v>78984314</v>
      </c>
      <c r="I236">
        <v>2275050011</v>
      </c>
      <c r="J236">
        <v>2</v>
      </c>
      <c r="K236" t="s">
        <v>34</v>
      </c>
      <c r="L236" t="s">
        <v>56</v>
      </c>
      <c r="M236">
        <v>34007</v>
      </c>
      <c r="O236" t="s">
        <v>486</v>
      </c>
      <c r="P236">
        <v>48811</v>
      </c>
      <c r="Q236" t="s">
        <v>37</v>
      </c>
      <c r="R236" t="s">
        <v>38</v>
      </c>
      <c r="U236" t="s">
        <v>38</v>
      </c>
      <c r="V236">
        <v>39.738999999999997</v>
      </c>
      <c r="W236">
        <v>-74.966800000000006</v>
      </c>
      <c r="X236" t="s">
        <v>39</v>
      </c>
      <c r="Y236" t="s">
        <v>487</v>
      </c>
      <c r="Z236" t="s">
        <v>34</v>
      </c>
      <c r="AA236">
        <v>0</v>
      </c>
      <c r="AB236" t="s">
        <v>41</v>
      </c>
      <c r="AC236">
        <v>8</v>
      </c>
      <c r="AE236" t="s">
        <v>53</v>
      </c>
      <c r="AF236" t="s">
        <v>54</v>
      </c>
      <c r="AG236">
        <v>0.108126</v>
      </c>
      <c r="AH236" t="s">
        <v>44</v>
      </c>
      <c r="AI236">
        <v>11711111</v>
      </c>
      <c r="AL236">
        <v>61223113</v>
      </c>
      <c r="AN236">
        <v>300</v>
      </c>
      <c r="AO236">
        <v>78984314</v>
      </c>
      <c r="AQ236">
        <v>2275050011</v>
      </c>
      <c r="AR236">
        <v>2</v>
      </c>
      <c r="AS236" t="s">
        <v>34</v>
      </c>
      <c r="AT236" t="s">
        <v>56</v>
      </c>
      <c r="AU236">
        <v>34007</v>
      </c>
      <c r="AW236" t="s">
        <v>486</v>
      </c>
      <c r="AX236">
        <v>48811</v>
      </c>
      <c r="AY236" t="s">
        <v>37</v>
      </c>
      <c r="AZ236" t="s">
        <v>38</v>
      </c>
      <c r="BC236" t="s">
        <v>38</v>
      </c>
      <c r="BD236">
        <v>39.738999999999997</v>
      </c>
      <c r="BE236">
        <v>-74.966800000000006</v>
      </c>
      <c r="BF236" t="s">
        <v>39</v>
      </c>
      <c r="BG236" t="s">
        <v>487</v>
      </c>
      <c r="BH236" t="s">
        <v>34</v>
      </c>
      <c r="BI236">
        <v>0</v>
      </c>
      <c r="BJ236" t="s">
        <v>41</v>
      </c>
      <c r="BK236">
        <v>8</v>
      </c>
      <c r="BM236" t="s">
        <v>51</v>
      </c>
      <c r="BN236" t="s">
        <v>52</v>
      </c>
      <c r="BO236">
        <v>5.8500000000000002E-4</v>
      </c>
      <c r="BP236" t="s">
        <v>44</v>
      </c>
      <c r="BQ236">
        <v>11711111</v>
      </c>
      <c r="BT236">
        <v>61223113</v>
      </c>
      <c r="BV236">
        <v>300</v>
      </c>
      <c r="BW236">
        <v>78984314</v>
      </c>
      <c r="BY236">
        <v>2275050011</v>
      </c>
      <c r="BZ236">
        <v>2</v>
      </c>
      <c r="CA236" t="s">
        <v>34</v>
      </c>
      <c r="CB236" t="s">
        <v>56</v>
      </c>
      <c r="CC236">
        <v>34007</v>
      </c>
      <c r="CE236" t="s">
        <v>486</v>
      </c>
      <c r="CF236">
        <v>48811</v>
      </c>
      <c r="CG236" t="s">
        <v>37</v>
      </c>
      <c r="CH236" t="s">
        <v>38</v>
      </c>
      <c r="CK236" t="s">
        <v>38</v>
      </c>
      <c r="CL236">
        <v>39.738999999999997</v>
      </c>
      <c r="CM236">
        <v>-74.966800000000006</v>
      </c>
      <c r="CN236" t="s">
        <v>39</v>
      </c>
      <c r="CO236" t="s">
        <v>487</v>
      </c>
      <c r="CP236" t="s">
        <v>34</v>
      </c>
      <c r="CQ236">
        <v>0</v>
      </c>
      <c r="CR236" t="s">
        <v>41</v>
      </c>
      <c r="CS236">
        <v>8</v>
      </c>
      <c r="CU236" t="s">
        <v>49</v>
      </c>
      <c r="CV236" t="s">
        <v>50</v>
      </c>
      <c r="CW236">
        <v>2.1302999999999999E-3</v>
      </c>
      <c r="CX236" t="s">
        <v>44</v>
      </c>
      <c r="CY236">
        <v>11711111</v>
      </c>
      <c r="DB236">
        <v>61223113</v>
      </c>
      <c r="DD236">
        <v>300</v>
      </c>
      <c r="DE236">
        <v>78984314</v>
      </c>
      <c r="DG236">
        <v>2275050011</v>
      </c>
      <c r="DH236">
        <v>2</v>
      </c>
      <c r="DI236" t="s">
        <v>34</v>
      </c>
      <c r="DJ236" t="s">
        <v>56</v>
      </c>
      <c r="DK236">
        <v>34007</v>
      </c>
      <c r="DM236" t="s">
        <v>486</v>
      </c>
      <c r="DN236">
        <v>48811</v>
      </c>
      <c r="DO236" t="s">
        <v>37</v>
      </c>
      <c r="DP236" t="s">
        <v>38</v>
      </c>
      <c r="DS236" t="s">
        <v>38</v>
      </c>
      <c r="DT236">
        <v>39.738999999999997</v>
      </c>
      <c r="DU236">
        <v>-74.966800000000006</v>
      </c>
      <c r="DV236" t="s">
        <v>39</v>
      </c>
      <c r="DW236" t="s">
        <v>487</v>
      </c>
      <c r="DX236" t="s">
        <v>34</v>
      </c>
      <c r="DY236">
        <v>0</v>
      </c>
      <c r="DZ236" t="s">
        <v>41</v>
      </c>
      <c r="EA236">
        <v>8</v>
      </c>
      <c r="EC236" t="s">
        <v>47</v>
      </c>
      <c r="ED236" t="s">
        <v>48</v>
      </c>
      <c r="EE236">
        <v>1.4699100000000001E-3</v>
      </c>
      <c r="EF236" t="s">
        <v>44</v>
      </c>
      <c r="EG236">
        <v>11711111</v>
      </c>
      <c r="EJ236">
        <v>61223113</v>
      </c>
      <c r="EL236">
        <v>300</v>
      </c>
      <c r="EM236">
        <v>78984314</v>
      </c>
      <c r="EO236">
        <v>2275050011</v>
      </c>
      <c r="EP236">
        <v>2</v>
      </c>
      <c r="EQ236" t="s">
        <v>34</v>
      </c>
      <c r="ER236" t="s">
        <v>56</v>
      </c>
      <c r="ES236">
        <v>34007</v>
      </c>
      <c r="EU236" t="s">
        <v>486</v>
      </c>
      <c r="EV236">
        <v>48811</v>
      </c>
      <c r="EW236" t="s">
        <v>37</v>
      </c>
      <c r="EX236" t="s">
        <v>38</v>
      </c>
      <c r="FA236" t="s">
        <v>38</v>
      </c>
      <c r="FB236">
        <v>39.738999999999997</v>
      </c>
      <c r="FC236">
        <v>-74.966800000000006</v>
      </c>
      <c r="FD236" t="s">
        <v>39</v>
      </c>
      <c r="FE236" t="s">
        <v>487</v>
      </c>
      <c r="FF236" t="s">
        <v>34</v>
      </c>
      <c r="FG236">
        <v>0</v>
      </c>
      <c r="FH236" t="s">
        <v>41</v>
      </c>
      <c r="FI236">
        <v>8</v>
      </c>
      <c r="FK236" t="s">
        <v>45</v>
      </c>
      <c r="FL236" t="s">
        <v>46</v>
      </c>
      <c r="FM236">
        <v>9.0000000000000006E-5</v>
      </c>
      <c r="FN236" t="s">
        <v>44</v>
      </c>
      <c r="FO236">
        <v>11711111</v>
      </c>
      <c r="FR236">
        <v>61223113</v>
      </c>
      <c r="FT236">
        <v>300</v>
      </c>
      <c r="FU236">
        <v>78984314</v>
      </c>
      <c r="FW236">
        <v>2275050011</v>
      </c>
      <c r="FX236">
        <v>2</v>
      </c>
      <c r="FY236" t="s">
        <v>34</v>
      </c>
      <c r="FZ236" t="s">
        <v>56</v>
      </c>
      <c r="GA236">
        <v>34007</v>
      </c>
      <c r="GC236" t="s">
        <v>486</v>
      </c>
      <c r="GD236">
        <v>48811</v>
      </c>
      <c r="GE236" t="s">
        <v>37</v>
      </c>
      <c r="GF236" t="s">
        <v>38</v>
      </c>
      <c r="GI236" t="s">
        <v>38</v>
      </c>
      <c r="GJ236">
        <v>39.738999999999997</v>
      </c>
      <c r="GK236">
        <v>-74.966800000000006</v>
      </c>
      <c r="GL236" t="s">
        <v>39</v>
      </c>
      <c r="GM236" t="s">
        <v>487</v>
      </c>
      <c r="GN236" t="s">
        <v>34</v>
      </c>
      <c r="GO236">
        <v>0</v>
      </c>
      <c r="GP236" t="s">
        <v>41</v>
      </c>
      <c r="GQ236">
        <v>8</v>
      </c>
      <c r="GS236" t="s">
        <v>42</v>
      </c>
      <c r="GT236" t="s">
        <v>43</v>
      </c>
      <c r="GU236">
        <v>1.3542700000000001E-3</v>
      </c>
      <c r="GV236" t="s">
        <v>44</v>
      </c>
    </row>
    <row r="237" spans="1:204" x14ac:dyDescent="0.25">
      <c r="A237">
        <v>11711111</v>
      </c>
      <c r="D237">
        <v>61223113</v>
      </c>
      <c r="F237">
        <v>300</v>
      </c>
      <c r="G237">
        <v>78984414</v>
      </c>
      <c r="I237">
        <v>2275050012</v>
      </c>
      <c r="J237">
        <v>2</v>
      </c>
      <c r="K237" t="s">
        <v>34</v>
      </c>
      <c r="L237" t="s">
        <v>56</v>
      </c>
      <c r="M237">
        <v>34007</v>
      </c>
      <c r="O237" t="s">
        <v>486</v>
      </c>
      <c r="P237">
        <v>48811</v>
      </c>
      <c r="Q237" t="s">
        <v>37</v>
      </c>
      <c r="R237" t="s">
        <v>38</v>
      </c>
      <c r="U237" t="s">
        <v>38</v>
      </c>
      <c r="V237">
        <v>39.738999999999997</v>
      </c>
      <c r="W237">
        <v>-74.966800000000006</v>
      </c>
      <c r="X237" t="s">
        <v>39</v>
      </c>
      <c r="Y237" t="s">
        <v>487</v>
      </c>
      <c r="Z237" t="s">
        <v>34</v>
      </c>
      <c r="AA237">
        <v>0</v>
      </c>
      <c r="AB237" t="s">
        <v>41</v>
      </c>
      <c r="AC237">
        <v>8</v>
      </c>
      <c r="AE237" t="s">
        <v>53</v>
      </c>
      <c r="AF237" t="s">
        <v>54</v>
      </c>
      <c r="AG237">
        <v>0.15802099999999999</v>
      </c>
      <c r="AH237" t="s">
        <v>44</v>
      </c>
      <c r="AI237">
        <v>11711111</v>
      </c>
      <c r="AL237">
        <v>61223113</v>
      </c>
      <c r="AN237">
        <v>300</v>
      </c>
      <c r="AO237">
        <v>78984414</v>
      </c>
      <c r="AQ237">
        <v>2275050012</v>
      </c>
      <c r="AR237">
        <v>2</v>
      </c>
      <c r="AS237" t="s">
        <v>34</v>
      </c>
      <c r="AT237" t="s">
        <v>56</v>
      </c>
      <c r="AU237">
        <v>34007</v>
      </c>
      <c r="AW237" t="s">
        <v>486</v>
      </c>
      <c r="AX237">
        <v>48811</v>
      </c>
      <c r="AY237" t="s">
        <v>37</v>
      </c>
      <c r="AZ237" t="s">
        <v>38</v>
      </c>
      <c r="BC237" t="s">
        <v>38</v>
      </c>
      <c r="BD237">
        <v>39.738999999999997</v>
      </c>
      <c r="BE237">
        <v>-74.966800000000006</v>
      </c>
      <c r="BF237" t="s">
        <v>39</v>
      </c>
      <c r="BG237" t="s">
        <v>487</v>
      </c>
      <c r="BH237" t="s">
        <v>34</v>
      </c>
      <c r="BI237">
        <v>0</v>
      </c>
      <c r="BJ237" t="s">
        <v>41</v>
      </c>
      <c r="BK237">
        <v>8</v>
      </c>
      <c r="BM237" t="s">
        <v>51</v>
      </c>
      <c r="BN237" t="s">
        <v>52</v>
      </c>
      <c r="BO237">
        <v>5.3417999999999998E-3</v>
      </c>
      <c r="BP237" t="s">
        <v>44</v>
      </c>
      <c r="BQ237">
        <v>11711111</v>
      </c>
      <c r="BT237">
        <v>61223113</v>
      </c>
      <c r="BV237">
        <v>300</v>
      </c>
      <c r="BW237">
        <v>78984414</v>
      </c>
      <c r="BY237">
        <v>2275050012</v>
      </c>
      <c r="BZ237">
        <v>2</v>
      </c>
      <c r="CA237" t="s">
        <v>34</v>
      </c>
      <c r="CB237" t="s">
        <v>56</v>
      </c>
      <c r="CC237">
        <v>34007</v>
      </c>
      <c r="CE237" t="s">
        <v>486</v>
      </c>
      <c r="CF237">
        <v>48811</v>
      </c>
      <c r="CG237" t="s">
        <v>37</v>
      </c>
      <c r="CH237" t="s">
        <v>38</v>
      </c>
      <c r="CK237" t="s">
        <v>38</v>
      </c>
      <c r="CL237">
        <v>39.738999999999997</v>
      </c>
      <c r="CM237">
        <v>-74.966800000000006</v>
      </c>
      <c r="CN237" t="s">
        <v>39</v>
      </c>
      <c r="CO237" t="s">
        <v>487</v>
      </c>
      <c r="CP237" t="s">
        <v>34</v>
      </c>
      <c r="CQ237">
        <v>0</v>
      </c>
      <c r="CR237" t="s">
        <v>41</v>
      </c>
      <c r="CS237">
        <v>8</v>
      </c>
      <c r="CU237" t="s">
        <v>49</v>
      </c>
      <c r="CV237" t="s">
        <v>50</v>
      </c>
      <c r="CW237">
        <v>3.9055499999999998E-3</v>
      </c>
      <c r="CX237" t="s">
        <v>44</v>
      </c>
      <c r="CY237">
        <v>11711111</v>
      </c>
      <c r="DB237">
        <v>61223113</v>
      </c>
      <c r="DD237">
        <v>300</v>
      </c>
      <c r="DE237">
        <v>78984414</v>
      </c>
      <c r="DG237">
        <v>2275050012</v>
      </c>
      <c r="DH237">
        <v>2</v>
      </c>
      <c r="DI237" t="s">
        <v>34</v>
      </c>
      <c r="DJ237" t="s">
        <v>56</v>
      </c>
      <c r="DK237">
        <v>34007</v>
      </c>
      <c r="DM237" t="s">
        <v>486</v>
      </c>
      <c r="DN237">
        <v>48811</v>
      </c>
      <c r="DO237" t="s">
        <v>37</v>
      </c>
      <c r="DP237" t="s">
        <v>38</v>
      </c>
      <c r="DS237" t="s">
        <v>38</v>
      </c>
      <c r="DT237">
        <v>39.738999999999997</v>
      </c>
      <c r="DU237">
        <v>-74.966800000000006</v>
      </c>
      <c r="DV237" t="s">
        <v>39</v>
      </c>
      <c r="DW237" t="s">
        <v>487</v>
      </c>
      <c r="DX237" t="s">
        <v>34</v>
      </c>
      <c r="DY237">
        <v>0</v>
      </c>
      <c r="DZ237" t="s">
        <v>41</v>
      </c>
      <c r="EA237">
        <v>8</v>
      </c>
      <c r="EC237" t="s">
        <v>47</v>
      </c>
      <c r="ED237" t="s">
        <v>48</v>
      </c>
      <c r="EE237">
        <v>3.8118200000000001E-3</v>
      </c>
      <c r="EF237" t="s">
        <v>44</v>
      </c>
      <c r="EG237">
        <v>11711111</v>
      </c>
      <c r="EJ237">
        <v>61223113</v>
      </c>
      <c r="EL237">
        <v>300</v>
      </c>
      <c r="EM237">
        <v>78984414</v>
      </c>
      <c r="EO237">
        <v>2275050012</v>
      </c>
      <c r="EP237">
        <v>2</v>
      </c>
      <c r="EQ237" t="s">
        <v>34</v>
      </c>
      <c r="ER237" t="s">
        <v>56</v>
      </c>
      <c r="ES237">
        <v>34007</v>
      </c>
      <c r="EU237" t="s">
        <v>486</v>
      </c>
      <c r="EV237">
        <v>48811</v>
      </c>
      <c r="EW237" t="s">
        <v>37</v>
      </c>
      <c r="EX237" t="s">
        <v>38</v>
      </c>
      <c r="FA237" t="s">
        <v>38</v>
      </c>
      <c r="FB237">
        <v>39.738999999999997</v>
      </c>
      <c r="FC237">
        <v>-74.966800000000006</v>
      </c>
      <c r="FD237" t="s">
        <v>39</v>
      </c>
      <c r="FE237" t="s">
        <v>487</v>
      </c>
      <c r="FF237" t="s">
        <v>34</v>
      </c>
      <c r="FG237">
        <v>0</v>
      </c>
      <c r="FH237" t="s">
        <v>41</v>
      </c>
      <c r="FI237">
        <v>8</v>
      </c>
      <c r="FK237" t="s">
        <v>45</v>
      </c>
      <c r="FL237" t="s">
        <v>46</v>
      </c>
      <c r="FM237">
        <v>1.2140199999999999E-3</v>
      </c>
      <c r="FN237" t="s">
        <v>44</v>
      </c>
      <c r="FO237">
        <v>11711111</v>
      </c>
      <c r="FR237">
        <v>61223113</v>
      </c>
      <c r="FT237">
        <v>300</v>
      </c>
      <c r="FU237">
        <v>78984414</v>
      </c>
      <c r="FW237">
        <v>2275050012</v>
      </c>
      <c r="FX237">
        <v>2</v>
      </c>
      <c r="FY237" t="s">
        <v>34</v>
      </c>
      <c r="FZ237" t="s">
        <v>56</v>
      </c>
      <c r="GA237">
        <v>34007</v>
      </c>
      <c r="GC237" t="s">
        <v>486</v>
      </c>
      <c r="GD237">
        <v>48811</v>
      </c>
      <c r="GE237" t="s">
        <v>37</v>
      </c>
      <c r="GF237" t="s">
        <v>38</v>
      </c>
      <c r="GI237" t="s">
        <v>38</v>
      </c>
      <c r="GJ237">
        <v>39.738999999999997</v>
      </c>
      <c r="GK237">
        <v>-74.966800000000006</v>
      </c>
      <c r="GL237" t="s">
        <v>39</v>
      </c>
      <c r="GM237" t="s">
        <v>487</v>
      </c>
      <c r="GN237" t="s">
        <v>34</v>
      </c>
      <c r="GO237">
        <v>0</v>
      </c>
      <c r="GP237" t="s">
        <v>41</v>
      </c>
      <c r="GQ237">
        <v>8</v>
      </c>
      <c r="GS237" t="s">
        <v>42</v>
      </c>
      <c r="GT237" t="s">
        <v>43</v>
      </c>
      <c r="GU237">
        <v>1.1376499999999999E-2</v>
      </c>
      <c r="GV237" t="s">
        <v>44</v>
      </c>
    </row>
    <row r="238" spans="1:204" x14ac:dyDescent="0.25">
      <c r="A238">
        <v>16131711</v>
      </c>
      <c r="D238">
        <v>103139013</v>
      </c>
      <c r="F238">
        <v>300</v>
      </c>
      <c r="G238">
        <v>144754814</v>
      </c>
      <c r="I238">
        <v>2275050011</v>
      </c>
      <c r="J238">
        <v>2</v>
      </c>
      <c r="K238" t="s">
        <v>34</v>
      </c>
      <c r="L238" t="s">
        <v>56</v>
      </c>
      <c r="M238">
        <v>34007</v>
      </c>
      <c r="O238" t="s">
        <v>542</v>
      </c>
      <c r="P238">
        <v>48811</v>
      </c>
      <c r="Q238" t="s">
        <v>37</v>
      </c>
      <c r="R238" t="s">
        <v>38</v>
      </c>
      <c r="U238" t="s">
        <v>38</v>
      </c>
      <c r="V238">
        <v>39.846919</v>
      </c>
      <c r="W238">
        <v>-74.927000000000007</v>
      </c>
      <c r="X238" t="s">
        <v>110</v>
      </c>
      <c r="Y238" t="s">
        <v>543</v>
      </c>
      <c r="Z238" t="s">
        <v>34</v>
      </c>
      <c r="AA238">
        <v>0</v>
      </c>
      <c r="AB238" t="s">
        <v>41</v>
      </c>
      <c r="AC238">
        <v>8</v>
      </c>
      <c r="AE238" t="s">
        <v>53</v>
      </c>
      <c r="AF238" t="s">
        <v>54</v>
      </c>
      <c r="AG238">
        <v>0.108126</v>
      </c>
      <c r="AH238" t="s">
        <v>44</v>
      </c>
      <c r="AI238">
        <v>16131711</v>
      </c>
      <c r="AL238">
        <v>103139013</v>
      </c>
      <c r="AN238">
        <v>300</v>
      </c>
      <c r="AO238">
        <v>144754814</v>
      </c>
      <c r="AQ238">
        <v>2275050011</v>
      </c>
      <c r="AR238">
        <v>2</v>
      </c>
      <c r="AS238" t="s">
        <v>34</v>
      </c>
      <c r="AT238" t="s">
        <v>56</v>
      </c>
      <c r="AU238">
        <v>34007</v>
      </c>
      <c r="AW238" t="s">
        <v>542</v>
      </c>
      <c r="AX238">
        <v>48811</v>
      </c>
      <c r="AY238" t="s">
        <v>37</v>
      </c>
      <c r="AZ238" t="s">
        <v>38</v>
      </c>
      <c r="BC238" t="s">
        <v>38</v>
      </c>
      <c r="BD238">
        <v>39.846919</v>
      </c>
      <c r="BE238">
        <v>-74.927000000000007</v>
      </c>
      <c r="BF238" t="s">
        <v>110</v>
      </c>
      <c r="BG238" t="s">
        <v>543</v>
      </c>
      <c r="BH238" t="s">
        <v>34</v>
      </c>
      <c r="BI238">
        <v>0</v>
      </c>
      <c r="BJ238" t="s">
        <v>41</v>
      </c>
      <c r="BK238">
        <v>8</v>
      </c>
      <c r="BM238" t="s">
        <v>51</v>
      </c>
      <c r="BN238" t="s">
        <v>52</v>
      </c>
      <c r="BO238">
        <v>5.8500000000000002E-4</v>
      </c>
      <c r="BP238" t="s">
        <v>44</v>
      </c>
      <c r="BQ238">
        <v>16131711</v>
      </c>
      <c r="BT238">
        <v>103139013</v>
      </c>
      <c r="BV238">
        <v>300</v>
      </c>
      <c r="BW238">
        <v>144754814</v>
      </c>
      <c r="BY238">
        <v>2275050011</v>
      </c>
      <c r="BZ238">
        <v>2</v>
      </c>
      <c r="CA238" t="s">
        <v>34</v>
      </c>
      <c r="CB238" t="s">
        <v>56</v>
      </c>
      <c r="CC238">
        <v>34007</v>
      </c>
      <c r="CE238" t="s">
        <v>542</v>
      </c>
      <c r="CF238">
        <v>48811</v>
      </c>
      <c r="CG238" t="s">
        <v>37</v>
      </c>
      <c r="CH238" t="s">
        <v>38</v>
      </c>
      <c r="CK238" t="s">
        <v>38</v>
      </c>
      <c r="CL238">
        <v>39.846919</v>
      </c>
      <c r="CM238">
        <v>-74.927000000000007</v>
      </c>
      <c r="CN238" t="s">
        <v>110</v>
      </c>
      <c r="CO238" t="s">
        <v>543</v>
      </c>
      <c r="CP238" t="s">
        <v>34</v>
      </c>
      <c r="CQ238">
        <v>0</v>
      </c>
      <c r="CR238" t="s">
        <v>41</v>
      </c>
      <c r="CS238">
        <v>8</v>
      </c>
      <c r="CU238" t="s">
        <v>49</v>
      </c>
      <c r="CV238" t="s">
        <v>50</v>
      </c>
      <c r="CW238">
        <v>2.1302999999999999E-3</v>
      </c>
      <c r="CX238" t="s">
        <v>44</v>
      </c>
      <c r="CY238">
        <v>16131711</v>
      </c>
      <c r="DB238">
        <v>103139013</v>
      </c>
      <c r="DD238">
        <v>300</v>
      </c>
      <c r="DE238">
        <v>144754814</v>
      </c>
      <c r="DG238">
        <v>2275050011</v>
      </c>
      <c r="DH238">
        <v>2</v>
      </c>
      <c r="DI238" t="s">
        <v>34</v>
      </c>
      <c r="DJ238" t="s">
        <v>56</v>
      </c>
      <c r="DK238">
        <v>34007</v>
      </c>
      <c r="DM238" t="s">
        <v>542</v>
      </c>
      <c r="DN238">
        <v>48811</v>
      </c>
      <c r="DO238" t="s">
        <v>37</v>
      </c>
      <c r="DP238" t="s">
        <v>38</v>
      </c>
      <c r="DS238" t="s">
        <v>38</v>
      </c>
      <c r="DT238">
        <v>39.846919</v>
      </c>
      <c r="DU238">
        <v>-74.927000000000007</v>
      </c>
      <c r="DV238" t="s">
        <v>110</v>
      </c>
      <c r="DW238" t="s">
        <v>543</v>
      </c>
      <c r="DX238" t="s">
        <v>34</v>
      </c>
      <c r="DY238">
        <v>0</v>
      </c>
      <c r="DZ238" t="s">
        <v>41</v>
      </c>
      <c r="EA238">
        <v>8</v>
      </c>
      <c r="EC238" t="s">
        <v>47</v>
      </c>
      <c r="ED238" t="s">
        <v>48</v>
      </c>
      <c r="EE238">
        <v>1.4699100000000001E-3</v>
      </c>
      <c r="EF238" t="s">
        <v>44</v>
      </c>
      <c r="EG238">
        <v>16131711</v>
      </c>
      <c r="EJ238">
        <v>103139013</v>
      </c>
      <c r="EL238">
        <v>300</v>
      </c>
      <c r="EM238">
        <v>144754814</v>
      </c>
      <c r="EO238">
        <v>2275050011</v>
      </c>
      <c r="EP238">
        <v>2</v>
      </c>
      <c r="EQ238" t="s">
        <v>34</v>
      </c>
      <c r="ER238" t="s">
        <v>56</v>
      </c>
      <c r="ES238">
        <v>34007</v>
      </c>
      <c r="EU238" t="s">
        <v>542</v>
      </c>
      <c r="EV238">
        <v>48811</v>
      </c>
      <c r="EW238" t="s">
        <v>37</v>
      </c>
      <c r="EX238" t="s">
        <v>38</v>
      </c>
      <c r="FA238" t="s">
        <v>38</v>
      </c>
      <c r="FB238">
        <v>39.846919</v>
      </c>
      <c r="FC238">
        <v>-74.927000000000007</v>
      </c>
      <c r="FD238" t="s">
        <v>110</v>
      </c>
      <c r="FE238" t="s">
        <v>543</v>
      </c>
      <c r="FF238" t="s">
        <v>34</v>
      </c>
      <c r="FG238">
        <v>0</v>
      </c>
      <c r="FH238" t="s">
        <v>41</v>
      </c>
      <c r="FI238">
        <v>8</v>
      </c>
      <c r="FK238" t="s">
        <v>45</v>
      </c>
      <c r="FL238" t="s">
        <v>46</v>
      </c>
      <c r="FM238">
        <v>9.0000000000000006E-5</v>
      </c>
      <c r="FN238" t="s">
        <v>44</v>
      </c>
      <c r="FO238">
        <v>16131711</v>
      </c>
      <c r="FR238">
        <v>103139013</v>
      </c>
      <c r="FT238">
        <v>300</v>
      </c>
      <c r="FU238">
        <v>144754814</v>
      </c>
      <c r="FW238">
        <v>2275050011</v>
      </c>
      <c r="FX238">
        <v>2</v>
      </c>
      <c r="FY238" t="s">
        <v>34</v>
      </c>
      <c r="FZ238" t="s">
        <v>56</v>
      </c>
      <c r="GA238">
        <v>34007</v>
      </c>
      <c r="GC238" t="s">
        <v>542</v>
      </c>
      <c r="GD238">
        <v>48811</v>
      </c>
      <c r="GE238" t="s">
        <v>37</v>
      </c>
      <c r="GF238" t="s">
        <v>38</v>
      </c>
      <c r="GI238" t="s">
        <v>38</v>
      </c>
      <c r="GJ238">
        <v>39.846919</v>
      </c>
      <c r="GK238">
        <v>-74.927000000000007</v>
      </c>
      <c r="GL238" t="s">
        <v>110</v>
      </c>
      <c r="GM238" t="s">
        <v>543</v>
      </c>
      <c r="GN238" t="s">
        <v>34</v>
      </c>
      <c r="GO238">
        <v>0</v>
      </c>
      <c r="GP238" t="s">
        <v>41</v>
      </c>
      <c r="GQ238">
        <v>8</v>
      </c>
      <c r="GS238" t="s">
        <v>42</v>
      </c>
      <c r="GT238" t="s">
        <v>43</v>
      </c>
      <c r="GU238">
        <v>1.3542700000000001E-3</v>
      </c>
      <c r="GV238" t="s">
        <v>44</v>
      </c>
    </row>
    <row r="239" spans="1:204" x14ac:dyDescent="0.25">
      <c r="A239">
        <v>16131711</v>
      </c>
      <c r="D239">
        <v>103139013</v>
      </c>
      <c r="F239">
        <v>300</v>
      </c>
      <c r="G239">
        <v>144754914</v>
      </c>
      <c r="I239">
        <v>2275050012</v>
      </c>
      <c r="J239">
        <v>2</v>
      </c>
      <c r="K239" t="s">
        <v>34</v>
      </c>
      <c r="L239" t="s">
        <v>56</v>
      </c>
      <c r="M239">
        <v>34007</v>
      </c>
      <c r="O239" t="s">
        <v>542</v>
      </c>
      <c r="P239">
        <v>48811</v>
      </c>
      <c r="Q239" t="s">
        <v>37</v>
      </c>
      <c r="R239" t="s">
        <v>38</v>
      </c>
      <c r="U239" t="s">
        <v>38</v>
      </c>
      <c r="V239">
        <v>39.846919</v>
      </c>
      <c r="W239">
        <v>-74.927000000000007</v>
      </c>
      <c r="X239" t="s">
        <v>110</v>
      </c>
      <c r="Y239" t="s">
        <v>543</v>
      </c>
      <c r="Z239" t="s">
        <v>34</v>
      </c>
      <c r="AA239">
        <v>0</v>
      </c>
      <c r="AB239" t="s">
        <v>41</v>
      </c>
      <c r="AC239">
        <v>8</v>
      </c>
      <c r="AE239" t="s">
        <v>53</v>
      </c>
      <c r="AF239" t="s">
        <v>54</v>
      </c>
      <c r="AG239">
        <v>0.15802099999999999</v>
      </c>
      <c r="AH239" t="s">
        <v>44</v>
      </c>
      <c r="AI239">
        <v>16131711</v>
      </c>
      <c r="AL239">
        <v>103139013</v>
      </c>
      <c r="AN239">
        <v>300</v>
      </c>
      <c r="AO239">
        <v>144754914</v>
      </c>
      <c r="AQ239">
        <v>2275050012</v>
      </c>
      <c r="AR239">
        <v>2</v>
      </c>
      <c r="AS239" t="s">
        <v>34</v>
      </c>
      <c r="AT239" t="s">
        <v>56</v>
      </c>
      <c r="AU239">
        <v>34007</v>
      </c>
      <c r="AW239" t="s">
        <v>542</v>
      </c>
      <c r="AX239">
        <v>48811</v>
      </c>
      <c r="AY239" t="s">
        <v>37</v>
      </c>
      <c r="AZ239" t="s">
        <v>38</v>
      </c>
      <c r="BC239" t="s">
        <v>38</v>
      </c>
      <c r="BD239">
        <v>39.846919</v>
      </c>
      <c r="BE239">
        <v>-74.927000000000007</v>
      </c>
      <c r="BF239" t="s">
        <v>110</v>
      </c>
      <c r="BG239" t="s">
        <v>543</v>
      </c>
      <c r="BH239" t="s">
        <v>34</v>
      </c>
      <c r="BI239">
        <v>0</v>
      </c>
      <c r="BJ239" t="s">
        <v>41</v>
      </c>
      <c r="BK239">
        <v>8</v>
      </c>
      <c r="BM239" t="s">
        <v>51</v>
      </c>
      <c r="BN239" t="s">
        <v>52</v>
      </c>
      <c r="BO239">
        <v>5.3417999999999998E-3</v>
      </c>
      <c r="BP239" t="s">
        <v>44</v>
      </c>
      <c r="BQ239">
        <v>16131711</v>
      </c>
      <c r="BT239">
        <v>103139013</v>
      </c>
      <c r="BV239">
        <v>300</v>
      </c>
      <c r="BW239">
        <v>144754914</v>
      </c>
      <c r="BY239">
        <v>2275050012</v>
      </c>
      <c r="BZ239">
        <v>2</v>
      </c>
      <c r="CA239" t="s">
        <v>34</v>
      </c>
      <c r="CB239" t="s">
        <v>56</v>
      </c>
      <c r="CC239">
        <v>34007</v>
      </c>
      <c r="CE239" t="s">
        <v>542</v>
      </c>
      <c r="CF239">
        <v>48811</v>
      </c>
      <c r="CG239" t="s">
        <v>37</v>
      </c>
      <c r="CH239" t="s">
        <v>38</v>
      </c>
      <c r="CK239" t="s">
        <v>38</v>
      </c>
      <c r="CL239">
        <v>39.846919</v>
      </c>
      <c r="CM239">
        <v>-74.927000000000007</v>
      </c>
      <c r="CN239" t="s">
        <v>110</v>
      </c>
      <c r="CO239" t="s">
        <v>543</v>
      </c>
      <c r="CP239" t="s">
        <v>34</v>
      </c>
      <c r="CQ239">
        <v>0</v>
      </c>
      <c r="CR239" t="s">
        <v>41</v>
      </c>
      <c r="CS239">
        <v>8</v>
      </c>
      <c r="CU239" t="s">
        <v>49</v>
      </c>
      <c r="CV239" t="s">
        <v>50</v>
      </c>
      <c r="CW239">
        <v>3.9055499999999998E-3</v>
      </c>
      <c r="CX239" t="s">
        <v>44</v>
      </c>
      <c r="CY239">
        <v>16131711</v>
      </c>
      <c r="DB239">
        <v>103139013</v>
      </c>
      <c r="DD239">
        <v>300</v>
      </c>
      <c r="DE239">
        <v>144754914</v>
      </c>
      <c r="DG239">
        <v>2275050012</v>
      </c>
      <c r="DH239">
        <v>2</v>
      </c>
      <c r="DI239" t="s">
        <v>34</v>
      </c>
      <c r="DJ239" t="s">
        <v>56</v>
      </c>
      <c r="DK239">
        <v>34007</v>
      </c>
      <c r="DM239" t="s">
        <v>542</v>
      </c>
      <c r="DN239">
        <v>48811</v>
      </c>
      <c r="DO239" t="s">
        <v>37</v>
      </c>
      <c r="DP239" t="s">
        <v>38</v>
      </c>
      <c r="DS239" t="s">
        <v>38</v>
      </c>
      <c r="DT239">
        <v>39.846919</v>
      </c>
      <c r="DU239">
        <v>-74.927000000000007</v>
      </c>
      <c r="DV239" t="s">
        <v>110</v>
      </c>
      <c r="DW239" t="s">
        <v>543</v>
      </c>
      <c r="DX239" t="s">
        <v>34</v>
      </c>
      <c r="DY239">
        <v>0</v>
      </c>
      <c r="DZ239" t="s">
        <v>41</v>
      </c>
      <c r="EA239">
        <v>8</v>
      </c>
      <c r="EC239" t="s">
        <v>47</v>
      </c>
      <c r="ED239" t="s">
        <v>48</v>
      </c>
      <c r="EE239">
        <v>3.8118200000000001E-3</v>
      </c>
      <c r="EF239" t="s">
        <v>44</v>
      </c>
      <c r="EG239">
        <v>16131711</v>
      </c>
      <c r="EJ239">
        <v>103139013</v>
      </c>
      <c r="EL239">
        <v>300</v>
      </c>
      <c r="EM239">
        <v>144754914</v>
      </c>
      <c r="EO239">
        <v>2275050012</v>
      </c>
      <c r="EP239">
        <v>2</v>
      </c>
      <c r="EQ239" t="s">
        <v>34</v>
      </c>
      <c r="ER239" t="s">
        <v>56</v>
      </c>
      <c r="ES239">
        <v>34007</v>
      </c>
      <c r="EU239" t="s">
        <v>542</v>
      </c>
      <c r="EV239">
        <v>48811</v>
      </c>
      <c r="EW239" t="s">
        <v>37</v>
      </c>
      <c r="EX239" t="s">
        <v>38</v>
      </c>
      <c r="FA239" t="s">
        <v>38</v>
      </c>
      <c r="FB239">
        <v>39.846919</v>
      </c>
      <c r="FC239">
        <v>-74.927000000000007</v>
      </c>
      <c r="FD239" t="s">
        <v>110</v>
      </c>
      <c r="FE239" t="s">
        <v>543</v>
      </c>
      <c r="FF239" t="s">
        <v>34</v>
      </c>
      <c r="FG239">
        <v>0</v>
      </c>
      <c r="FH239" t="s">
        <v>41</v>
      </c>
      <c r="FI239">
        <v>8</v>
      </c>
      <c r="FK239" t="s">
        <v>45</v>
      </c>
      <c r="FL239" t="s">
        <v>46</v>
      </c>
      <c r="FM239">
        <v>1.2140199999999999E-3</v>
      </c>
      <c r="FN239" t="s">
        <v>44</v>
      </c>
      <c r="FO239">
        <v>16131711</v>
      </c>
      <c r="FR239">
        <v>103139013</v>
      </c>
      <c r="FT239">
        <v>300</v>
      </c>
      <c r="FU239">
        <v>144754914</v>
      </c>
      <c r="FW239">
        <v>2275050012</v>
      </c>
      <c r="FX239">
        <v>2</v>
      </c>
      <c r="FY239" t="s">
        <v>34</v>
      </c>
      <c r="FZ239" t="s">
        <v>56</v>
      </c>
      <c r="GA239">
        <v>34007</v>
      </c>
      <c r="GC239" t="s">
        <v>542</v>
      </c>
      <c r="GD239">
        <v>48811</v>
      </c>
      <c r="GE239" t="s">
        <v>37</v>
      </c>
      <c r="GF239" t="s">
        <v>38</v>
      </c>
      <c r="GI239" t="s">
        <v>38</v>
      </c>
      <c r="GJ239">
        <v>39.846919</v>
      </c>
      <c r="GK239">
        <v>-74.927000000000007</v>
      </c>
      <c r="GL239" t="s">
        <v>110</v>
      </c>
      <c r="GM239" t="s">
        <v>543</v>
      </c>
      <c r="GN239" t="s">
        <v>34</v>
      </c>
      <c r="GO239">
        <v>0</v>
      </c>
      <c r="GP239" t="s">
        <v>41</v>
      </c>
      <c r="GQ239">
        <v>8</v>
      </c>
      <c r="GS239" t="s">
        <v>42</v>
      </c>
      <c r="GT239" t="s">
        <v>43</v>
      </c>
      <c r="GU239">
        <v>1.1376499999999999E-2</v>
      </c>
      <c r="GV239" t="s">
        <v>44</v>
      </c>
    </row>
    <row r="240" spans="1:204" x14ac:dyDescent="0.25">
      <c r="A240">
        <v>11210611</v>
      </c>
      <c r="D240">
        <v>61055813</v>
      </c>
      <c r="F240">
        <v>300</v>
      </c>
      <c r="G240">
        <v>78650914</v>
      </c>
      <c r="I240">
        <v>2275050011</v>
      </c>
      <c r="J240">
        <v>2</v>
      </c>
      <c r="K240" t="s">
        <v>34</v>
      </c>
      <c r="L240" t="s">
        <v>56</v>
      </c>
      <c r="M240">
        <v>34007</v>
      </c>
      <c r="O240" t="s">
        <v>239</v>
      </c>
      <c r="P240">
        <v>48811</v>
      </c>
      <c r="Q240" t="s">
        <v>37</v>
      </c>
      <c r="R240" t="s">
        <v>38</v>
      </c>
      <c r="U240" t="s">
        <v>38</v>
      </c>
      <c r="V240">
        <v>39.862900000000003</v>
      </c>
      <c r="W240">
        <v>-74.9602</v>
      </c>
      <c r="X240" t="s">
        <v>39</v>
      </c>
      <c r="Y240" t="s">
        <v>240</v>
      </c>
      <c r="Z240" t="s">
        <v>34</v>
      </c>
      <c r="AA240">
        <v>0</v>
      </c>
      <c r="AB240" t="s">
        <v>41</v>
      </c>
      <c r="AC240">
        <v>8</v>
      </c>
      <c r="AE240" t="s">
        <v>53</v>
      </c>
      <c r="AF240" t="s">
        <v>54</v>
      </c>
      <c r="AG240">
        <v>0.108126</v>
      </c>
      <c r="AH240" t="s">
        <v>44</v>
      </c>
      <c r="AI240">
        <v>11210611</v>
      </c>
      <c r="AL240">
        <v>61055813</v>
      </c>
      <c r="AN240">
        <v>300</v>
      </c>
      <c r="AO240">
        <v>78650914</v>
      </c>
      <c r="AQ240">
        <v>2275050011</v>
      </c>
      <c r="AR240">
        <v>2</v>
      </c>
      <c r="AS240" t="s">
        <v>34</v>
      </c>
      <c r="AT240" t="s">
        <v>56</v>
      </c>
      <c r="AU240">
        <v>34007</v>
      </c>
      <c r="AW240" t="s">
        <v>239</v>
      </c>
      <c r="AX240">
        <v>48811</v>
      </c>
      <c r="AY240" t="s">
        <v>37</v>
      </c>
      <c r="AZ240" t="s">
        <v>38</v>
      </c>
      <c r="BC240" t="s">
        <v>38</v>
      </c>
      <c r="BD240">
        <v>39.862900000000003</v>
      </c>
      <c r="BE240">
        <v>-74.9602</v>
      </c>
      <c r="BF240" t="s">
        <v>39</v>
      </c>
      <c r="BG240" t="s">
        <v>240</v>
      </c>
      <c r="BH240" t="s">
        <v>34</v>
      </c>
      <c r="BI240">
        <v>0</v>
      </c>
      <c r="BJ240" t="s">
        <v>41</v>
      </c>
      <c r="BK240">
        <v>8</v>
      </c>
      <c r="BM240" t="s">
        <v>51</v>
      </c>
      <c r="BN240" t="s">
        <v>52</v>
      </c>
      <c r="BO240">
        <v>5.8500000000000002E-4</v>
      </c>
      <c r="BP240" t="s">
        <v>44</v>
      </c>
      <c r="BQ240">
        <v>11210611</v>
      </c>
      <c r="BT240">
        <v>61055813</v>
      </c>
      <c r="BV240">
        <v>300</v>
      </c>
      <c r="BW240">
        <v>78650914</v>
      </c>
      <c r="BY240">
        <v>2275050011</v>
      </c>
      <c r="BZ240">
        <v>2</v>
      </c>
      <c r="CA240" t="s">
        <v>34</v>
      </c>
      <c r="CB240" t="s">
        <v>56</v>
      </c>
      <c r="CC240">
        <v>34007</v>
      </c>
      <c r="CE240" t="s">
        <v>239</v>
      </c>
      <c r="CF240">
        <v>48811</v>
      </c>
      <c r="CG240" t="s">
        <v>37</v>
      </c>
      <c r="CH240" t="s">
        <v>38</v>
      </c>
      <c r="CK240" t="s">
        <v>38</v>
      </c>
      <c r="CL240">
        <v>39.862900000000003</v>
      </c>
      <c r="CM240">
        <v>-74.9602</v>
      </c>
      <c r="CN240" t="s">
        <v>39</v>
      </c>
      <c r="CO240" t="s">
        <v>240</v>
      </c>
      <c r="CP240" t="s">
        <v>34</v>
      </c>
      <c r="CQ240">
        <v>0</v>
      </c>
      <c r="CR240" t="s">
        <v>41</v>
      </c>
      <c r="CS240">
        <v>8</v>
      </c>
      <c r="CU240" t="s">
        <v>49</v>
      </c>
      <c r="CV240" t="s">
        <v>50</v>
      </c>
      <c r="CW240">
        <v>2.1302999999999999E-3</v>
      </c>
      <c r="CX240" t="s">
        <v>44</v>
      </c>
      <c r="CY240">
        <v>11210611</v>
      </c>
      <c r="DB240">
        <v>61055813</v>
      </c>
      <c r="DD240">
        <v>300</v>
      </c>
      <c r="DE240">
        <v>78650914</v>
      </c>
      <c r="DG240">
        <v>2275050011</v>
      </c>
      <c r="DH240">
        <v>2</v>
      </c>
      <c r="DI240" t="s">
        <v>34</v>
      </c>
      <c r="DJ240" t="s">
        <v>56</v>
      </c>
      <c r="DK240">
        <v>34007</v>
      </c>
      <c r="DM240" t="s">
        <v>239</v>
      </c>
      <c r="DN240">
        <v>48811</v>
      </c>
      <c r="DO240" t="s">
        <v>37</v>
      </c>
      <c r="DP240" t="s">
        <v>38</v>
      </c>
      <c r="DS240" t="s">
        <v>38</v>
      </c>
      <c r="DT240">
        <v>39.862900000000003</v>
      </c>
      <c r="DU240">
        <v>-74.9602</v>
      </c>
      <c r="DV240" t="s">
        <v>39</v>
      </c>
      <c r="DW240" t="s">
        <v>240</v>
      </c>
      <c r="DX240" t="s">
        <v>34</v>
      </c>
      <c r="DY240">
        <v>0</v>
      </c>
      <c r="DZ240" t="s">
        <v>41</v>
      </c>
      <c r="EA240">
        <v>8</v>
      </c>
      <c r="EC240" t="s">
        <v>47</v>
      </c>
      <c r="ED240" t="s">
        <v>48</v>
      </c>
      <c r="EE240">
        <v>1.4699100000000001E-3</v>
      </c>
      <c r="EF240" t="s">
        <v>44</v>
      </c>
      <c r="EG240">
        <v>11210611</v>
      </c>
      <c r="EJ240">
        <v>61055813</v>
      </c>
      <c r="EL240">
        <v>300</v>
      </c>
      <c r="EM240">
        <v>78650914</v>
      </c>
      <c r="EO240">
        <v>2275050011</v>
      </c>
      <c r="EP240">
        <v>2</v>
      </c>
      <c r="EQ240" t="s">
        <v>34</v>
      </c>
      <c r="ER240" t="s">
        <v>56</v>
      </c>
      <c r="ES240">
        <v>34007</v>
      </c>
      <c r="EU240" t="s">
        <v>239</v>
      </c>
      <c r="EV240">
        <v>48811</v>
      </c>
      <c r="EW240" t="s">
        <v>37</v>
      </c>
      <c r="EX240" t="s">
        <v>38</v>
      </c>
      <c r="FA240" t="s">
        <v>38</v>
      </c>
      <c r="FB240">
        <v>39.862900000000003</v>
      </c>
      <c r="FC240">
        <v>-74.9602</v>
      </c>
      <c r="FD240" t="s">
        <v>39</v>
      </c>
      <c r="FE240" t="s">
        <v>240</v>
      </c>
      <c r="FF240" t="s">
        <v>34</v>
      </c>
      <c r="FG240">
        <v>0</v>
      </c>
      <c r="FH240" t="s">
        <v>41</v>
      </c>
      <c r="FI240">
        <v>8</v>
      </c>
      <c r="FK240" t="s">
        <v>45</v>
      </c>
      <c r="FL240" t="s">
        <v>46</v>
      </c>
      <c r="FM240">
        <v>9.0000000000000006E-5</v>
      </c>
      <c r="FN240" t="s">
        <v>44</v>
      </c>
      <c r="FO240">
        <v>11210611</v>
      </c>
      <c r="FR240">
        <v>61055813</v>
      </c>
      <c r="FT240">
        <v>300</v>
      </c>
      <c r="FU240">
        <v>78650914</v>
      </c>
      <c r="FW240">
        <v>2275050011</v>
      </c>
      <c r="FX240">
        <v>2</v>
      </c>
      <c r="FY240" t="s">
        <v>34</v>
      </c>
      <c r="FZ240" t="s">
        <v>56</v>
      </c>
      <c r="GA240">
        <v>34007</v>
      </c>
      <c r="GC240" t="s">
        <v>239</v>
      </c>
      <c r="GD240">
        <v>48811</v>
      </c>
      <c r="GE240" t="s">
        <v>37</v>
      </c>
      <c r="GF240" t="s">
        <v>38</v>
      </c>
      <c r="GI240" t="s">
        <v>38</v>
      </c>
      <c r="GJ240">
        <v>39.862900000000003</v>
      </c>
      <c r="GK240">
        <v>-74.9602</v>
      </c>
      <c r="GL240" t="s">
        <v>39</v>
      </c>
      <c r="GM240" t="s">
        <v>240</v>
      </c>
      <c r="GN240" t="s">
        <v>34</v>
      </c>
      <c r="GO240">
        <v>0</v>
      </c>
      <c r="GP240" t="s">
        <v>41</v>
      </c>
      <c r="GQ240">
        <v>8</v>
      </c>
      <c r="GS240" t="s">
        <v>42</v>
      </c>
      <c r="GT240" t="s">
        <v>43</v>
      </c>
      <c r="GU240">
        <v>1.3542700000000001E-3</v>
      </c>
      <c r="GV240" t="s">
        <v>44</v>
      </c>
    </row>
    <row r="241" spans="1:204" x14ac:dyDescent="0.25">
      <c r="A241">
        <v>11210611</v>
      </c>
      <c r="D241">
        <v>61055813</v>
      </c>
      <c r="F241">
        <v>300</v>
      </c>
      <c r="G241">
        <v>78651014</v>
      </c>
      <c r="I241">
        <v>2275050012</v>
      </c>
      <c r="J241">
        <v>2</v>
      </c>
      <c r="K241" t="s">
        <v>34</v>
      </c>
      <c r="L241" t="s">
        <v>56</v>
      </c>
      <c r="M241">
        <v>34007</v>
      </c>
      <c r="O241" t="s">
        <v>239</v>
      </c>
      <c r="P241">
        <v>48811</v>
      </c>
      <c r="Q241" t="s">
        <v>37</v>
      </c>
      <c r="R241" t="s">
        <v>38</v>
      </c>
      <c r="U241" t="s">
        <v>38</v>
      </c>
      <c r="V241">
        <v>39.862900000000003</v>
      </c>
      <c r="W241">
        <v>-74.9602</v>
      </c>
      <c r="X241" t="s">
        <v>39</v>
      </c>
      <c r="Y241" t="s">
        <v>240</v>
      </c>
      <c r="Z241" t="s">
        <v>34</v>
      </c>
      <c r="AA241">
        <v>0</v>
      </c>
      <c r="AB241" t="s">
        <v>41</v>
      </c>
      <c r="AC241">
        <v>8</v>
      </c>
      <c r="AE241" t="s">
        <v>53</v>
      </c>
      <c r="AF241" t="s">
        <v>54</v>
      </c>
      <c r="AG241">
        <v>0.15802099999999999</v>
      </c>
      <c r="AH241" t="s">
        <v>44</v>
      </c>
      <c r="AI241">
        <v>11210611</v>
      </c>
      <c r="AL241">
        <v>61055813</v>
      </c>
      <c r="AN241">
        <v>300</v>
      </c>
      <c r="AO241">
        <v>78651014</v>
      </c>
      <c r="AQ241">
        <v>2275050012</v>
      </c>
      <c r="AR241">
        <v>2</v>
      </c>
      <c r="AS241" t="s">
        <v>34</v>
      </c>
      <c r="AT241" t="s">
        <v>56</v>
      </c>
      <c r="AU241">
        <v>34007</v>
      </c>
      <c r="AW241" t="s">
        <v>239</v>
      </c>
      <c r="AX241">
        <v>48811</v>
      </c>
      <c r="AY241" t="s">
        <v>37</v>
      </c>
      <c r="AZ241" t="s">
        <v>38</v>
      </c>
      <c r="BC241" t="s">
        <v>38</v>
      </c>
      <c r="BD241">
        <v>39.862900000000003</v>
      </c>
      <c r="BE241">
        <v>-74.9602</v>
      </c>
      <c r="BF241" t="s">
        <v>39</v>
      </c>
      <c r="BG241" t="s">
        <v>240</v>
      </c>
      <c r="BH241" t="s">
        <v>34</v>
      </c>
      <c r="BI241">
        <v>0</v>
      </c>
      <c r="BJ241" t="s">
        <v>41</v>
      </c>
      <c r="BK241">
        <v>8</v>
      </c>
      <c r="BM241" t="s">
        <v>51</v>
      </c>
      <c r="BN241" t="s">
        <v>52</v>
      </c>
      <c r="BO241">
        <v>5.3417999999999998E-3</v>
      </c>
      <c r="BP241" t="s">
        <v>44</v>
      </c>
      <c r="BQ241">
        <v>11210611</v>
      </c>
      <c r="BT241">
        <v>61055813</v>
      </c>
      <c r="BV241">
        <v>300</v>
      </c>
      <c r="BW241">
        <v>78651014</v>
      </c>
      <c r="BY241">
        <v>2275050012</v>
      </c>
      <c r="BZ241">
        <v>2</v>
      </c>
      <c r="CA241" t="s">
        <v>34</v>
      </c>
      <c r="CB241" t="s">
        <v>56</v>
      </c>
      <c r="CC241">
        <v>34007</v>
      </c>
      <c r="CE241" t="s">
        <v>239</v>
      </c>
      <c r="CF241">
        <v>48811</v>
      </c>
      <c r="CG241" t="s">
        <v>37</v>
      </c>
      <c r="CH241" t="s">
        <v>38</v>
      </c>
      <c r="CK241" t="s">
        <v>38</v>
      </c>
      <c r="CL241">
        <v>39.862900000000003</v>
      </c>
      <c r="CM241">
        <v>-74.9602</v>
      </c>
      <c r="CN241" t="s">
        <v>39</v>
      </c>
      <c r="CO241" t="s">
        <v>240</v>
      </c>
      <c r="CP241" t="s">
        <v>34</v>
      </c>
      <c r="CQ241">
        <v>0</v>
      </c>
      <c r="CR241" t="s">
        <v>41</v>
      </c>
      <c r="CS241">
        <v>8</v>
      </c>
      <c r="CU241" t="s">
        <v>49</v>
      </c>
      <c r="CV241" t="s">
        <v>50</v>
      </c>
      <c r="CW241">
        <v>3.9055499999999998E-3</v>
      </c>
      <c r="CX241" t="s">
        <v>44</v>
      </c>
      <c r="CY241">
        <v>11210611</v>
      </c>
      <c r="DB241">
        <v>61055813</v>
      </c>
      <c r="DD241">
        <v>300</v>
      </c>
      <c r="DE241">
        <v>78651014</v>
      </c>
      <c r="DG241">
        <v>2275050012</v>
      </c>
      <c r="DH241">
        <v>2</v>
      </c>
      <c r="DI241" t="s">
        <v>34</v>
      </c>
      <c r="DJ241" t="s">
        <v>56</v>
      </c>
      <c r="DK241">
        <v>34007</v>
      </c>
      <c r="DM241" t="s">
        <v>239</v>
      </c>
      <c r="DN241">
        <v>48811</v>
      </c>
      <c r="DO241" t="s">
        <v>37</v>
      </c>
      <c r="DP241" t="s">
        <v>38</v>
      </c>
      <c r="DS241" t="s">
        <v>38</v>
      </c>
      <c r="DT241">
        <v>39.862900000000003</v>
      </c>
      <c r="DU241">
        <v>-74.9602</v>
      </c>
      <c r="DV241" t="s">
        <v>39</v>
      </c>
      <c r="DW241" t="s">
        <v>240</v>
      </c>
      <c r="DX241" t="s">
        <v>34</v>
      </c>
      <c r="DY241">
        <v>0</v>
      </c>
      <c r="DZ241" t="s">
        <v>41</v>
      </c>
      <c r="EA241">
        <v>8</v>
      </c>
      <c r="EC241" t="s">
        <v>47</v>
      </c>
      <c r="ED241" t="s">
        <v>48</v>
      </c>
      <c r="EE241">
        <v>3.8118200000000001E-3</v>
      </c>
      <c r="EF241" t="s">
        <v>44</v>
      </c>
      <c r="EG241">
        <v>11210611</v>
      </c>
      <c r="EJ241">
        <v>61055813</v>
      </c>
      <c r="EL241">
        <v>300</v>
      </c>
      <c r="EM241">
        <v>78651014</v>
      </c>
      <c r="EO241">
        <v>2275050012</v>
      </c>
      <c r="EP241">
        <v>2</v>
      </c>
      <c r="EQ241" t="s">
        <v>34</v>
      </c>
      <c r="ER241" t="s">
        <v>56</v>
      </c>
      <c r="ES241">
        <v>34007</v>
      </c>
      <c r="EU241" t="s">
        <v>239</v>
      </c>
      <c r="EV241">
        <v>48811</v>
      </c>
      <c r="EW241" t="s">
        <v>37</v>
      </c>
      <c r="EX241" t="s">
        <v>38</v>
      </c>
      <c r="FA241" t="s">
        <v>38</v>
      </c>
      <c r="FB241">
        <v>39.862900000000003</v>
      </c>
      <c r="FC241">
        <v>-74.9602</v>
      </c>
      <c r="FD241" t="s">
        <v>39</v>
      </c>
      <c r="FE241" t="s">
        <v>240</v>
      </c>
      <c r="FF241" t="s">
        <v>34</v>
      </c>
      <c r="FG241">
        <v>0</v>
      </c>
      <c r="FH241" t="s">
        <v>41</v>
      </c>
      <c r="FI241">
        <v>8</v>
      </c>
      <c r="FK241" t="s">
        <v>45</v>
      </c>
      <c r="FL241" t="s">
        <v>46</v>
      </c>
      <c r="FM241">
        <v>1.2140199999999999E-3</v>
      </c>
      <c r="FN241" t="s">
        <v>44</v>
      </c>
      <c r="FO241">
        <v>11210611</v>
      </c>
      <c r="FR241">
        <v>61055813</v>
      </c>
      <c r="FT241">
        <v>300</v>
      </c>
      <c r="FU241">
        <v>78651014</v>
      </c>
      <c r="FW241">
        <v>2275050012</v>
      </c>
      <c r="FX241">
        <v>2</v>
      </c>
      <c r="FY241" t="s">
        <v>34</v>
      </c>
      <c r="FZ241" t="s">
        <v>56</v>
      </c>
      <c r="GA241">
        <v>34007</v>
      </c>
      <c r="GC241" t="s">
        <v>239</v>
      </c>
      <c r="GD241">
        <v>48811</v>
      </c>
      <c r="GE241" t="s">
        <v>37</v>
      </c>
      <c r="GF241" t="s">
        <v>38</v>
      </c>
      <c r="GI241" t="s">
        <v>38</v>
      </c>
      <c r="GJ241">
        <v>39.862900000000003</v>
      </c>
      <c r="GK241">
        <v>-74.9602</v>
      </c>
      <c r="GL241" t="s">
        <v>39</v>
      </c>
      <c r="GM241" t="s">
        <v>240</v>
      </c>
      <c r="GN241" t="s">
        <v>34</v>
      </c>
      <c r="GO241">
        <v>0</v>
      </c>
      <c r="GP241" t="s">
        <v>41</v>
      </c>
      <c r="GQ241">
        <v>8</v>
      </c>
      <c r="GS241" t="s">
        <v>42</v>
      </c>
      <c r="GT241" t="s">
        <v>43</v>
      </c>
      <c r="GU241">
        <v>1.1376499999999999E-2</v>
      </c>
      <c r="GV241" t="s">
        <v>44</v>
      </c>
    </row>
    <row r="242" spans="1:204" x14ac:dyDescent="0.25">
      <c r="A242">
        <v>11067811</v>
      </c>
      <c r="D242">
        <v>60685413</v>
      </c>
      <c r="F242">
        <v>300</v>
      </c>
      <c r="G242">
        <v>77912514</v>
      </c>
      <c r="I242">
        <v>2275050011</v>
      </c>
      <c r="J242">
        <v>2</v>
      </c>
      <c r="K242" t="s">
        <v>34</v>
      </c>
      <c r="L242" t="s">
        <v>116</v>
      </c>
      <c r="M242">
        <v>34009</v>
      </c>
      <c r="O242" t="s">
        <v>503</v>
      </c>
      <c r="P242">
        <v>48811</v>
      </c>
      <c r="Q242" t="s">
        <v>37</v>
      </c>
      <c r="R242" t="s">
        <v>38</v>
      </c>
      <c r="U242" t="s">
        <v>38</v>
      </c>
      <c r="V242">
        <v>39.086100000000002</v>
      </c>
      <c r="W242">
        <v>-74.816699999999997</v>
      </c>
      <c r="X242" t="s">
        <v>39</v>
      </c>
      <c r="Y242" t="s">
        <v>504</v>
      </c>
      <c r="Z242" t="s">
        <v>34</v>
      </c>
      <c r="AA242">
        <v>0</v>
      </c>
      <c r="AB242" t="s">
        <v>41</v>
      </c>
      <c r="AC242">
        <v>8</v>
      </c>
      <c r="AE242" t="s">
        <v>53</v>
      </c>
      <c r="AF242" t="s">
        <v>54</v>
      </c>
      <c r="AG242">
        <v>0.108126</v>
      </c>
      <c r="AH242" t="s">
        <v>44</v>
      </c>
      <c r="AI242">
        <v>11067811</v>
      </c>
      <c r="AL242">
        <v>60685413</v>
      </c>
      <c r="AN242">
        <v>300</v>
      </c>
      <c r="AO242">
        <v>77912514</v>
      </c>
      <c r="AQ242">
        <v>2275050011</v>
      </c>
      <c r="AR242">
        <v>2</v>
      </c>
      <c r="AS242" t="s">
        <v>34</v>
      </c>
      <c r="AT242" t="s">
        <v>116</v>
      </c>
      <c r="AU242">
        <v>34009</v>
      </c>
      <c r="AW242" t="s">
        <v>503</v>
      </c>
      <c r="AX242">
        <v>48811</v>
      </c>
      <c r="AY242" t="s">
        <v>37</v>
      </c>
      <c r="AZ242" t="s">
        <v>38</v>
      </c>
      <c r="BC242" t="s">
        <v>38</v>
      </c>
      <c r="BD242">
        <v>39.086100000000002</v>
      </c>
      <c r="BE242">
        <v>-74.816699999999997</v>
      </c>
      <c r="BF242" t="s">
        <v>39</v>
      </c>
      <c r="BG242" t="s">
        <v>504</v>
      </c>
      <c r="BH242" t="s">
        <v>34</v>
      </c>
      <c r="BI242">
        <v>0</v>
      </c>
      <c r="BJ242" t="s">
        <v>41</v>
      </c>
      <c r="BK242">
        <v>8</v>
      </c>
      <c r="BM242" t="s">
        <v>51</v>
      </c>
      <c r="BN242" t="s">
        <v>52</v>
      </c>
      <c r="BO242">
        <v>5.8500000000000002E-4</v>
      </c>
      <c r="BP242" t="s">
        <v>44</v>
      </c>
      <c r="BQ242">
        <v>11067811</v>
      </c>
      <c r="BT242">
        <v>60685413</v>
      </c>
      <c r="BV242">
        <v>300</v>
      </c>
      <c r="BW242">
        <v>77912514</v>
      </c>
      <c r="BY242">
        <v>2275050011</v>
      </c>
      <c r="BZ242">
        <v>2</v>
      </c>
      <c r="CA242" t="s">
        <v>34</v>
      </c>
      <c r="CB242" t="s">
        <v>116</v>
      </c>
      <c r="CC242">
        <v>34009</v>
      </c>
      <c r="CE242" t="s">
        <v>503</v>
      </c>
      <c r="CF242">
        <v>48811</v>
      </c>
      <c r="CG242" t="s">
        <v>37</v>
      </c>
      <c r="CH242" t="s">
        <v>38</v>
      </c>
      <c r="CK242" t="s">
        <v>38</v>
      </c>
      <c r="CL242">
        <v>39.086100000000002</v>
      </c>
      <c r="CM242">
        <v>-74.816699999999997</v>
      </c>
      <c r="CN242" t="s">
        <v>39</v>
      </c>
      <c r="CO242" t="s">
        <v>504</v>
      </c>
      <c r="CP242" t="s">
        <v>34</v>
      </c>
      <c r="CQ242">
        <v>0</v>
      </c>
      <c r="CR242" t="s">
        <v>41</v>
      </c>
      <c r="CS242">
        <v>8</v>
      </c>
      <c r="CU242" t="s">
        <v>49</v>
      </c>
      <c r="CV242" t="s">
        <v>50</v>
      </c>
      <c r="CW242">
        <v>2.1302999999999999E-3</v>
      </c>
      <c r="CX242" t="s">
        <v>44</v>
      </c>
      <c r="CY242">
        <v>11067811</v>
      </c>
      <c r="DB242">
        <v>60685413</v>
      </c>
      <c r="DD242">
        <v>300</v>
      </c>
      <c r="DE242">
        <v>77912514</v>
      </c>
      <c r="DG242">
        <v>2275050011</v>
      </c>
      <c r="DH242">
        <v>2</v>
      </c>
      <c r="DI242" t="s">
        <v>34</v>
      </c>
      <c r="DJ242" t="s">
        <v>116</v>
      </c>
      <c r="DK242">
        <v>34009</v>
      </c>
      <c r="DM242" t="s">
        <v>503</v>
      </c>
      <c r="DN242">
        <v>48811</v>
      </c>
      <c r="DO242" t="s">
        <v>37</v>
      </c>
      <c r="DP242" t="s">
        <v>38</v>
      </c>
      <c r="DS242" t="s">
        <v>38</v>
      </c>
      <c r="DT242">
        <v>39.086100000000002</v>
      </c>
      <c r="DU242">
        <v>-74.816699999999997</v>
      </c>
      <c r="DV242" t="s">
        <v>39</v>
      </c>
      <c r="DW242" t="s">
        <v>504</v>
      </c>
      <c r="DX242" t="s">
        <v>34</v>
      </c>
      <c r="DY242">
        <v>0</v>
      </c>
      <c r="DZ242" t="s">
        <v>41</v>
      </c>
      <c r="EA242">
        <v>8</v>
      </c>
      <c r="EC242" t="s">
        <v>47</v>
      </c>
      <c r="ED242" t="s">
        <v>48</v>
      </c>
      <c r="EE242">
        <v>1.4699100000000001E-3</v>
      </c>
      <c r="EF242" t="s">
        <v>44</v>
      </c>
      <c r="EG242">
        <v>11067811</v>
      </c>
      <c r="EJ242">
        <v>60685413</v>
      </c>
      <c r="EL242">
        <v>300</v>
      </c>
      <c r="EM242">
        <v>77912514</v>
      </c>
      <c r="EO242">
        <v>2275050011</v>
      </c>
      <c r="EP242">
        <v>2</v>
      </c>
      <c r="EQ242" t="s">
        <v>34</v>
      </c>
      <c r="ER242" t="s">
        <v>116</v>
      </c>
      <c r="ES242">
        <v>34009</v>
      </c>
      <c r="EU242" t="s">
        <v>503</v>
      </c>
      <c r="EV242">
        <v>48811</v>
      </c>
      <c r="EW242" t="s">
        <v>37</v>
      </c>
      <c r="EX242" t="s">
        <v>38</v>
      </c>
      <c r="FA242" t="s">
        <v>38</v>
      </c>
      <c r="FB242">
        <v>39.086100000000002</v>
      </c>
      <c r="FC242">
        <v>-74.816699999999997</v>
      </c>
      <c r="FD242" t="s">
        <v>39</v>
      </c>
      <c r="FE242" t="s">
        <v>504</v>
      </c>
      <c r="FF242" t="s">
        <v>34</v>
      </c>
      <c r="FG242">
        <v>0</v>
      </c>
      <c r="FH242" t="s">
        <v>41</v>
      </c>
      <c r="FI242">
        <v>8</v>
      </c>
      <c r="FK242" t="s">
        <v>45</v>
      </c>
      <c r="FL242" t="s">
        <v>46</v>
      </c>
      <c r="FM242">
        <v>9.0000000000000006E-5</v>
      </c>
      <c r="FN242" t="s">
        <v>44</v>
      </c>
      <c r="FO242">
        <v>11067811</v>
      </c>
      <c r="FR242">
        <v>60685413</v>
      </c>
      <c r="FT242">
        <v>300</v>
      </c>
      <c r="FU242">
        <v>77912514</v>
      </c>
      <c r="FW242">
        <v>2275050011</v>
      </c>
      <c r="FX242">
        <v>2</v>
      </c>
      <c r="FY242" t="s">
        <v>34</v>
      </c>
      <c r="FZ242" t="s">
        <v>116</v>
      </c>
      <c r="GA242">
        <v>34009</v>
      </c>
      <c r="GC242" t="s">
        <v>503</v>
      </c>
      <c r="GD242">
        <v>48811</v>
      </c>
      <c r="GE242" t="s">
        <v>37</v>
      </c>
      <c r="GF242" t="s">
        <v>38</v>
      </c>
      <c r="GI242" t="s">
        <v>38</v>
      </c>
      <c r="GJ242">
        <v>39.086100000000002</v>
      </c>
      <c r="GK242">
        <v>-74.816699999999997</v>
      </c>
      <c r="GL242" t="s">
        <v>39</v>
      </c>
      <c r="GM242" t="s">
        <v>504</v>
      </c>
      <c r="GN242" t="s">
        <v>34</v>
      </c>
      <c r="GO242">
        <v>0</v>
      </c>
      <c r="GP242" t="s">
        <v>41</v>
      </c>
      <c r="GQ242">
        <v>8</v>
      </c>
      <c r="GS242" t="s">
        <v>42</v>
      </c>
      <c r="GT242" t="s">
        <v>43</v>
      </c>
      <c r="GU242">
        <v>1.3542700000000001E-3</v>
      </c>
      <c r="GV242" t="s">
        <v>44</v>
      </c>
    </row>
    <row r="243" spans="1:204" x14ac:dyDescent="0.25">
      <c r="A243">
        <v>11067811</v>
      </c>
      <c r="D243">
        <v>60685413</v>
      </c>
      <c r="F243">
        <v>300</v>
      </c>
      <c r="G243">
        <v>77912614</v>
      </c>
      <c r="I243">
        <v>2275050012</v>
      </c>
      <c r="J243">
        <v>2</v>
      </c>
      <c r="K243" t="s">
        <v>34</v>
      </c>
      <c r="L243" t="s">
        <v>116</v>
      </c>
      <c r="M243">
        <v>34009</v>
      </c>
      <c r="O243" t="s">
        <v>503</v>
      </c>
      <c r="P243">
        <v>48811</v>
      </c>
      <c r="Q243" t="s">
        <v>37</v>
      </c>
      <c r="R243" t="s">
        <v>38</v>
      </c>
      <c r="U243" t="s">
        <v>38</v>
      </c>
      <c r="V243">
        <v>39.086100000000002</v>
      </c>
      <c r="W243">
        <v>-74.816699999999997</v>
      </c>
      <c r="X243" t="s">
        <v>39</v>
      </c>
      <c r="Y243" t="s">
        <v>504</v>
      </c>
      <c r="Z243" t="s">
        <v>34</v>
      </c>
      <c r="AA243">
        <v>0</v>
      </c>
      <c r="AB243" t="s">
        <v>41</v>
      </c>
      <c r="AC243">
        <v>8</v>
      </c>
      <c r="AE243" t="s">
        <v>53</v>
      </c>
      <c r="AF243" t="s">
        <v>54</v>
      </c>
      <c r="AG243">
        <v>0.15802099999999999</v>
      </c>
      <c r="AH243" t="s">
        <v>44</v>
      </c>
      <c r="AI243">
        <v>11067811</v>
      </c>
      <c r="AL243">
        <v>60685413</v>
      </c>
      <c r="AN243">
        <v>300</v>
      </c>
      <c r="AO243">
        <v>77912614</v>
      </c>
      <c r="AQ243">
        <v>2275050012</v>
      </c>
      <c r="AR243">
        <v>2</v>
      </c>
      <c r="AS243" t="s">
        <v>34</v>
      </c>
      <c r="AT243" t="s">
        <v>116</v>
      </c>
      <c r="AU243">
        <v>34009</v>
      </c>
      <c r="AW243" t="s">
        <v>503</v>
      </c>
      <c r="AX243">
        <v>48811</v>
      </c>
      <c r="AY243" t="s">
        <v>37</v>
      </c>
      <c r="AZ243" t="s">
        <v>38</v>
      </c>
      <c r="BC243" t="s">
        <v>38</v>
      </c>
      <c r="BD243">
        <v>39.086100000000002</v>
      </c>
      <c r="BE243">
        <v>-74.816699999999997</v>
      </c>
      <c r="BF243" t="s">
        <v>39</v>
      </c>
      <c r="BG243" t="s">
        <v>504</v>
      </c>
      <c r="BH243" t="s">
        <v>34</v>
      </c>
      <c r="BI243">
        <v>0</v>
      </c>
      <c r="BJ243" t="s">
        <v>41</v>
      </c>
      <c r="BK243">
        <v>8</v>
      </c>
      <c r="BM243" t="s">
        <v>51</v>
      </c>
      <c r="BN243" t="s">
        <v>52</v>
      </c>
      <c r="BO243">
        <v>5.3417999999999998E-3</v>
      </c>
      <c r="BP243" t="s">
        <v>44</v>
      </c>
      <c r="BQ243">
        <v>11067811</v>
      </c>
      <c r="BT243">
        <v>60685413</v>
      </c>
      <c r="BV243">
        <v>300</v>
      </c>
      <c r="BW243">
        <v>77912614</v>
      </c>
      <c r="BY243">
        <v>2275050012</v>
      </c>
      <c r="BZ243">
        <v>2</v>
      </c>
      <c r="CA243" t="s">
        <v>34</v>
      </c>
      <c r="CB243" t="s">
        <v>116</v>
      </c>
      <c r="CC243">
        <v>34009</v>
      </c>
      <c r="CE243" t="s">
        <v>503</v>
      </c>
      <c r="CF243">
        <v>48811</v>
      </c>
      <c r="CG243" t="s">
        <v>37</v>
      </c>
      <c r="CH243" t="s">
        <v>38</v>
      </c>
      <c r="CK243" t="s">
        <v>38</v>
      </c>
      <c r="CL243">
        <v>39.086100000000002</v>
      </c>
      <c r="CM243">
        <v>-74.816699999999997</v>
      </c>
      <c r="CN243" t="s">
        <v>39</v>
      </c>
      <c r="CO243" t="s">
        <v>504</v>
      </c>
      <c r="CP243" t="s">
        <v>34</v>
      </c>
      <c r="CQ243">
        <v>0</v>
      </c>
      <c r="CR243" t="s">
        <v>41</v>
      </c>
      <c r="CS243">
        <v>8</v>
      </c>
      <c r="CU243" t="s">
        <v>49</v>
      </c>
      <c r="CV243" t="s">
        <v>50</v>
      </c>
      <c r="CW243">
        <v>3.9055499999999998E-3</v>
      </c>
      <c r="CX243" t="s">
        <v>44</v>
      </c>
      <c r="CY243">
        <v>11067811</v>
      </c>
      <c r="DB243">
        <v>60685413</v>
      </c>
      <c r="DD243">
        <v>300</v>
      </c>
      <c r="DE243">
        <v>77912614</v>
      </c>
      <c r="DG243">
        <v>2275050012</v>
      </c>
      <c r="DH243">
        <v>2</v>
      </c>
      <c r="DI243" t="s">
        <v>34</v>
      </c>
      <c r="DJ243" t="s">
        <v>116</v>
      </c>
      <c r="DK243">
        <v>34009</v>
      </c>
      <c r="DM243" t="s">
        <v>503</v>
      </c>
      <c r="DN243">
        <v>48811</v>
      </c>
      <c r="DO243" t="s">
        <v>37</v>
      </c>
      <c r="DP243" t="s">
        <v>38</v>
      </c>
      <c r="DS243" t="s">
        <v>38</v>
      </c>
      <c r="DT243">
        <v>39.086100000000002</v>
      </c>
      <c r="DU243">
        <v>-74.816699999999997</v>
      </c>
      <c r="DV243" t="s">
        <v>39</v>
      </c>
      <c r="DW243" t="s">
        <v>504</v>
      </c>
      <c r="DX243" t="s">
        <v>34</v>
      </c>
      <c r="DY243">
        <v>0</v>
      </c>
      <c r="DZ243" t="s">
        <v>41</v>
      </c>
      <c r="EA243">
        <v>8</v>
      </c>
      <c r="EC243" t="s">
        <v>47</v>
      </c>
      <c r="ED243" t="s">
        <v>48</v>
      </c>
      <c r="EE243">
        <v>3.8118200000000001E-3</v>
      </c>
      <c r="EF243" t="s">
        <v>44</v>
      </c>
      <c r="EG243">
        <v>11067811</v>
      </c>
      <c r="EJ243">
        <v>60685413</v>
      </c>
      <c r="EL243">
        <v>300</v>
      </c>
      <c r="EM243">
        <v>77912614</v>
      </c>
      <c r="EO243">
        <v>2275050012</v>
      </c>
      <c r="EP243">
        <v>2</v>
      </c>
      <c r="EQ243" t="s">
        <v>34</v>
      </c>
      <c r="ER243" t="s">
        <v>116</v>
      </c>
      <c r="ES243">
        <v>34009</v>
      </c>
      <c r="EU243" t="s">
        <v>503</v>
      </c>
      <c r="EV243">
        <v>48811</v>
      </c>
      <c r="EW243" t="s">
        <v>37</v>
      </c>
      <c r="EX243" t="s">
        <v>38</v>
      </c>
      <c r="FA243" t="s">
        <v>38</v>
      </c>
      <c r="FB243">
        <v>39.086100000000002</v>
      </c>
      <c r="FC243">
        <v>-74.816699999999997</v>
      </c>
      <c r="FD243" t="s">
        <v>39</v>
      </c>
      <c r="FE243" t="s">
        <v>504</v>
      </c>
      <c r="FF243" t="s">
        <v>34</v>
      </c>
      <c r="FG243">
        <v>0</v>
      </c>
      <c r="FH243" t="s">
        <v>41</v>
      </c>
      <c r="FI243">
        <v>8</v>
      </c>
      <c r="FK243" t="s">
        <v>45</v>
      </c>
      <c r="FL243" t="s">
        <v>46</v>
      </c>
      <c r="FM243">
        <v>1.2140199999999999E-3</v>
      </c>
      <c r="FN243" t="s">
        <v>44</v>
      </c>
      <c r="FO243">
        <v>11067811</v>
      </c>
      <c r="FR243">
        <v>60685413</v>
      </c>
      <c r="FT243">
        <v>300</v>
      </c>
      <c r="FU243">
        <v>77912614</v>
      </c>
      <c r="FW243">
        <v>2275050012</v>
      </c>
      <c r="FX243">
        <v>2</v>
      </c>
      <c r="FY243" t="s">
        <v>34</v>
      </c>
      <c r="FZ243" t="s">
        <v>116</v>
      </c>
      <c r="GA243">
        <v>34009</v>
      </c>
      <c r="GC243" t="s">
        <v>503</v>
      </c>
      <c r="GD243">
        <v>48811</v>
      </c>
      <c r="GE243" t="s">
        <v>37</v>
      </c>
      <c r="GF243" t="s">
        <v>38</v>
      </c>
      <c r="GI243" t="s">
        <v>38</v>
      </c>
      <c r="GJ243">
        <v>39.086100000000002</v>
      </c>
      <c r="GK243">
        <v>-74.816699999999997</v>
      </c>
      <c r="GL243" t="s">
        <v>39</v>
      </c>
      <c r="GM243" t="s">
        <v>504</v>
      </c>
      <c r="GN243" t="s">
        <v>34</v>
      </c>
      <c r="GO243">
        <v>0</v>
      </c>
      <c r="GP243" t="s">
        <v>41</v>
      </c>
      <c r="GQ243">
        <v>8</v>
      </c>
      <c r="GS243" t="s">
        <v>42</v>
      </c>
      <c r="GT243" t="s">
        <v>43</v>
      </c>
      <c r="GU243">
        <v>1.1376499999999999E-2</v>
      </c>
      <c r="GV243" t="s">
        <v>44</v>
      </c>
    </row>
    <row r="244" spans="1:204" x14ac:dyDescent="0.25">
      <c r="A244">
        <v>9382411</v>
      </c>
      <c r="D244">
        <v>63242813</v>
      </c>
      <c r="F244">
        <v>300</v>
      </c>
      <c r="G244">
        <v>86966814</v>
      </c>
      <c r="I244">
        <v>2275001000</v>
      </c>
      <c r="J244">
        <v>2</v>
      </c>
      <c r="K244" t="s">
        <v>34</v>
      </c>
      <c r="L244" t="s">
        <v>116</v>
      </c>
      <c r="M244">
        <v>34009</v>
      </c>
      <c r="O244" t="s">
        <v>329</v>
      </c>
      <c r="P244">
        <v>48811</v>
      </c>
      <c r="Q244" t="s">
        <v>37</v>
      </c>
      <c r="R244" t="s">
        <v>38</v>
      </c>
      <c r="U244" t="s">
        <v>38</v>
      </c>
      <c r="V244">
        <v>39.008510000000001</v>
      </c>
      <c r="W244">
        <v>-74.908270000000002</v>
      </c>
      <c r="X244" t="s">
        <v>39</v>
      </c>
      <c r="Y244" t="s">
        <v>330</v>
      </c>
      <c r="Z244" t="s">
        <v>34</v>
      </c>
      <c r="AA244">
        <v>0</v>
      </c>
      <c r="AB244" t="s">
        <v>41</v>
      </c>
      <c r="AC244">
        <v>8</v>
      </c>
      <c r="AE244" t="s">
        <v>53</v>
      </c>
      <c r="AF244" t="s">
        <v>54</v>
      </c>
      <c r="AG244">
        <v>1.29809</v>
      </c>
      <c r="AH244" t="s">
        <v>44</v>
      </c>
      <c r="AI244">
        <v>9382411</v>
      </c>
      <c r="AL244">
        <v>63242813</v>
      </c>
      <c r="AN244">
        <v>300</v>
      </c>
      <c r="AO244">
        <v>86966814</v>
      </c>
      <c r="AQ244">
        <v>2275001000</v>
      </c>
      <c r="AR244">
        <v>2</v>
      </c>
      <c r="AS244" t="s">
        <v>34</v>
      </c>
      <c r="AT244" t="s">
        <v>116</v>
      </c>
      <c r="AU244">
        <v>34009</v>
      </c>
      <c r="AW244" t="s">
        <v>329</v>
      </c>
      <c r="AX244">
        <v>48811</v>
      </c>
      <c r="AY244" t="s">
        <v>37</v>
      </c>
      <c r="AZ244" t="s">
        <v>38</v>
      </c>
      <c r="BC244" t="s">
        <v>38</v>
      </c>
      <c r="BD244">
        <v>39.008510000000001</v>
      </c>
      <c r="BE244">
        <v>-74.908270000000002</v>
      </c>
      <c r="BF244" t="s">
        <v>39</v>
      </c>
      <c r="BG244" t="s">
        <v>330</v>
      </c>
      <c r="BH244" t="s">
        <v>34</v>
      </c>
      <c r="BI244">
        <v>0</v>
      </c>
      <c r="BJ244" t="s">
        <v>41</v>
      </c>
      <c r="BK244">
        <v>8</v>
      </c>
      <c r="BM244" t="s">
        <v>51</v>
      </c>
      <c r="BN244" t="s">
        <v>52</v>
      </c>
      <c r="BO244">
        <v>1.11666</v>
      </c>
      <c r="BP244" t="s">
        <v>44</v>
      </c>
      <c r="BQ244">
        <v>9382411</v>
      </c>
      <c r="BT244">
        <v>63242813</v>
      </c>
      <c r="BV244">
        <v>300</v>
      </c>
      <c r="BW244">
        <v>86966814</v>
      </c>
      <c r="BY244">
        <v>2275001000</v>
      </c>
      <c r="BZ244">
        <v>2</v>
      </c>
      <c r="CA244" t="s">
        <v>34</v>
      </c>
      <c r="CB244" t="s">
        <v>116</v>
      </c>
      <c r="CC244">
        <v>34009</v>
      </c>
      <c r="CE244" t="s">
        <v>329</v>
      </c>
      <c r="CF244">
        <v>48811</v>
      </c>
      <c r="CG244" t="s">
        <v>37</v>
      </c>
      <c r="CH244" t="s">
        <v>38</v>
      </c>
      <c r="CK244" t="s">
        <v>38</v>
      </c>
      <c r="CL244">
        <v>39.008510000000001</v>
      </c>
      <c r="CM244">
        <v>-74.908270000000002</v>
      </c>
      <c r="CN244" t="s">
        <v>39</v>
      </c>
      <c r="CO244" t="s">
        <v>330</v>
      </c>
      <c r="CP244" t="s">
        <v>34</v>
      </c>
      <c r="CQ244">
        <v>0</v>
      </c>
      <c r="CR244" t="s">
        <v>41</v>
      </c>
      <c r="CS244">
        <v>8</v>
      </c>
      <c r="CU244" t="s">
        <v>49</v>
      </c>
      <c r="CV244" t="s">
        <v>50</v>
      </c>
      <c r="CW244">
        <v>6.9653300000000001E-2</v>
      </c>
      <c r="CX244" t="s">
        <v>44</v>
      </c>
      <c r="CY244">
        <v>9382411</v>
      </c>
      <c r="DB244">
        <v>63242813</v>
      </c>
      <c r="DD244">
        <v>300</v>
      </c>
      <c r="DE244">
        <v>86966814</v>
      </c>
      <c r="DG244">
        <v>2275001000</v>
      </c>
      <c r="DH244">
        <v>2</v>
      </c>
      <c r="DI244" t="s">
        <v>34</v>
      </c>
      <c r="DJ244" t="s">
        <v>116</v>
      </c>
      <c r="DK244">
        <v>34009</v>
      </c>
      <c r="DM244" t="s">
        <v>329</v>
      </c>
      <c r="DN244">
        <v>48811</v>
      </c>
      <c r="DO244" t="s">
        <v>37</v>
      </c>
      <c r="DP244" t="s">
        <v>38</v>
      </c>
      <c r="DS244" t="s">
        <v>38</v>
      </c>
      <c r="DT244">
        <v>39.008510000000001</v>
      </c>
      <c r="DU244">
        <v>-74.908270000000002</v>
      </c>
      <c r="DV244" t="s">
        <v>39</v>
      </c>
      <c r="DW244" t="s">
        <v>330</v>
      </c>
      <c r="DX244" t="s">
        <v>34</v>
      </c>
      <c r="DY244">
        <v>0</v>
      </c>
      <c r="DZ244" t="s">
        <v>41</v>
      </c>
      <c r="EA244">
        <v>8</v>
      </c>
      <c r="EC244" t="s">
        <v>47</v>
      </c>
      <c r="ED244" t="s">
        <v>48</v>
      </c>
      <c r="EE244">
        <v>6.7981600000000003E-2</v>
      </c>
      <c r="EF244" t="s">
        <v>44</v>
      </c>
      <c r="EG244">
        <v>9382411</v>
      </c>
      <c r="EJ244">
        <v>63242813</v>
      </c>
      <c r="EL244">
        <v>300</v>
      </c>
      <c r="EM244">
        <v>86966814</v>
      </c>
      <c r="EO244">
        <v>2275001000</v>
      </c>
      <c r="EP244">
        <v>2</v>
      </c>
      <c r="EQ244" t="s">
        <v>34</v>
      </c>
      <c r="ER244" t="s">
        <v>116</v>
      </c>
      <c r="ES244">
        <v>34009</v>
      </c>
      <c r="EU244" t="s">
        <v>329</v>
      </c>
      <c r="EV244">
        <v>48811</v>
      </c>
      <c r="EW244" t="s">
        <v>37</v>
      </c>
      <c r="EX244" t="s">
        <v>38</v>
      </c>
      <c r="FA244" t="s">
        <v>38</v>
      </c>
      <c r="FB244">
        <v>39.008510000000001</v>
      </c>
      <c r="FC244">
        <v>-74.908270000000002</v>
      </c>
      <c r="FD244" t="s">
        <v>39</v>
      </c>
      <c r="FE244" t="s">
        <v>330</v>
      </c>
      <c r="FF244" t="s">
        <v>34</v>
      </c>
      <c r="FG244">
        <v>0</v>
      </c>
      <c r="FH244" t="s">
        <v>41</v>
      </c>
      <c r="FI244">
        <v>8</v>
      </c>
      <c r="FK244" t="s">
        <v>45</v>
      </c>
      <c r="FL244" t="s">
        <v>46</v>
      </c>
      <c r="FM244">
        <v>0.10545300000000001</v>
      </c>
      <c r="FN244" t="s">
        <v>44</v>
      </c>
      <c r="FO244">
        <v>9382411</v>
      </c>
      <c r="FR244">
        <v>63242813</v>
      </c>
      <c r="FT244">
        <v>300</v>
      </c>
      <c r="FU244">
        <v>86966814</v>
      </c>
      <c r="FW244">
        <v>2275001000</v>
      </c>
      <c r="FX244">
        <v>2</v>
      </c>
      <c r="FY244" t="s">
        <v>34</v>
      </c>
      <c r="FZ244" t="s">
        <v>116</v>
      </c>
      <c r="GA244">
        <v>34009</v>
      </c>
      <c r="GC244" t="s">
        <v>329</v>
      </c>
      <c r="GD244">
        <v>48811</v>
      </c>
      <c r="GE244" t="s">
        <v>37</v>
      </c>
      <c r="GF244" t="s">
        <v>38</v>
      </c>
      <c r="GI244" t="s">
        <v>38</v>
      </c>
      <c r="GJ244">
        <v>39.008510000000001</v>
      </c>
      <c r="GK244">
        <v>-74.908270000000002</v>
      </c>
      <c r="GL244" t="s">
        <v>39</v>
      </c>
      <c r="GM244" t="s">
        <v>330</v>
      </c>
      <c r="GN244" t="s">
        <v>34</v>
      </c>
      <c r="GO244">
        <v>0</v>
      </c>
      <c r="GP244" t="s">
        <v>41</v>
      </c>
      <c r="GQ244">
        <v>8</v>
      </c>
      <c r="GS244" t="s">
        <v>42</v>
      </c>
      <c r="GT244" t="s">
        <v>43</v>
      </c>
      <c r="GU244">
        <v>0.54327700000000001</v>
      </c>
      <c r="GV244" t="s">
        <v>44</v>
      </c>
    </row>
    <row r="245" spans="1:204" x14ac:dyDescent="0.25">
      <c r="A245">
        <v>9382411</v>
      </c>
      <c r="D245">
        <v>62624813</v>
      </c>
      <c r="F245">
        <v>300</v>
      </c>
      <c r="G245">
        <v>84338814</v>
      </c>
      <c r="I245">
        <v>2275050011</v>
      </c>
      <c r="J245">
        <v>2</v>
      </c>
      <c r="K245" t="s">
        <v>34</v>
      </c>
      <c r="L245" t="s">
        <v>116</v>
      </c>
      <c r="M245">
        <v>34009</v>
      </c>
      <c r="O245" t="s">
        <v>329</v>
      </c>
      <c r="P245">
        <v>48811</v>
      </c>
      <c r="Q245" t="s">
        <v>37</v>
      </c>
      <c r="R245" t="s">
        <v>38</v>
      </c>
      <c r="U245" t="s">
        <v>38</v>
      </c>
      <c r="V245">
        <v>39.008510000000001</v>
      </c>
      <c r="W245">
        <v>-74.908270000000002</v>
      </c>
      <c r="X245" t="s">
        <v>39</v>
      </c>
      <c r="Y245" t="s">
        <v>330</v>
      </c>
      <c r="Z245" t="s">
        <v>34</v>
      </c>
      <c r="AA245">
        <v>0</v>
      </c>
      <c r="AB245" t="s">
        <v>41</v>
      </c>
      <c r="AC245">
        <v>8</v>
      </c>
      <c r="AE245" t="s">
        <v>53</v>
      </c>
      <c r="AF245" t="s">
        <v>54</v>
      </c>
      <c r="AG245">
        <v>64.965699999999998</v>
      </c>
      <c r="AH245" t="s">
        <v>44</v>
      </c>
      <c r="AI245">
        <v>9382411</v>
      </c>
      <c r="AL245">
        <v>62624813</v>
      </c>
      <c r="AN245">
        <v>300</v>
      </c>
      <c r="AO245">
        <v>84338814</v>
      </c>
      <c r="AQ245">
        <v>2275050011</v>
      </c>
      <c r="AR245">
        <v>2</v>
      </c>
      <c r="AS245" t="s">
        <v>34</v>
      </c>
      <c r="AT245" t="s">
        <v>116</v>
      </c>
      <c r="AU245">
        <v>34009</v>
      </c>
      <c r="AW245" t="s">
        <v>329</v>
      </c>
      <c r="AX245">
        <v>48811</v>
      </c>
      <c r="AY245" t="s">
        <v>37</v>
      </c>
      <c r="AZ245" t="s">
        <v>38</v>
      </c>
      <c r="BC245" t="s">
        <v>38</v>
      </c>
      <c r="BD245">
        <v>39.008510000000001</v>
      </c>
      <c r="BE245">
        <v>-74.908270000000002</v>
      </c>
      <c r="BF245" t="s">
        <v>39</v>
      </c>
      <c r="BG245" t="s">
        <v>330</v>
      </c>
      <c r="BH245" t="s">
        <v>34</v>
      </c>
      <c r="BI245">
        <v>0</v>
      </c>
      <c r="BJ245" t="s">
        <v>41</v>
      </c>
      <c r="BK245">
        <v>8</v>
      </c>
      <c r="BM245" t="s">
        <v>51</v>
      </c>
      <c r="BN245" t="s">
        <v>52</v>
      </c>
      <c r="BO245">
        <v>0.35148800000000002</v>
      </c>
      <c r="BP245" t="s">
        <v>44</v>
      </c>
      <c r="BQ245">
        <v>9382411</v>
      </c>
      <c r="BT245">
        <v>62624813</v>
      </c>
      <c r="BV245">
        <v>300</v>
      </c>
      <c r="BW245">
        <v>84338814</v>
      </c>
      <c r="BY245">
        <v>2275050011</v>
      </c>
      <c r="BZ245">
        <v>2</v>
      </c>
      <c r="CA245" t="s">
        <v>34</v>
      </c>
      <c r="CB245" t="s">
        <v>116</v>
      </c>
      <c r="CC245">
        <v>34009</v>
      </c>
      <c r="CE245" t="s">
        <v>329</v>
      </c>
      <c r="CF245">
        <v>48811</v>
      </c>
      <c r="CG245" t="s">
        <v>37</v>
      </c>
      <c r="CH245" t="s">
        <v>38</v>
      </c>
      <c r="CK245" t="s">
        <v>38</v>
      </c>
      <c r="CL245">
        <v>39.008510000000001</v>
      </c>
      <c r="CM245">
        <v>-74.908270000000002</v>
      </c>
      <c r="CN245" t="s">
        <v>39</v>
      </c>
      <c r="CO245" t="s">
        <v>330</v>
      </c>
      <c r="CP245" t="s">
        <v>34</v>
      </c>
      <c r="CQ245">
        <v>0</v>
      </c>
      <c r="CR245" t="s">
        <v>41</v>
      </c>
      <c r="CS245">
        <v>8</v>
      </c>
      <c r="CU245" t="s">
        <v>49</v>
      </c>
      <c r="CV245" t="s">
        <v>50</v>
      </c>
      <c r="CW245">
        <v>1.27996</v>
      </c>
      <c r="CX245" t="s">
        <v>44</v>
      </c>
      <c r="CY245">
        <v>9382411</v>
      </c>
      <c r="DB245">
        <v>62624813</v>
      </c>
      <c r="DD245">
        <v>300</v>
      </c>
      <c r="DE245">
        <v>84338814</v>
      </c>
      <c r="DG245">
        <v>2275050011</v>
      </c>
      <c r="DH245">
        <v>2</v>
      </c>
      <c r="DI245" t="s">
        <v>34</v>
      </c>
      <c r="DJ245" t="s">
        <v>116</v>
      </c>
      <c r="DK245">
        <v>34009</v>
      </c>
      <c r="DM245" t="s">
        <v>329</v>
      </c>
      <c r="DN245">
        <v>48811</v>
      </c>
      <c r="DO245" t="s">
        <v>37</v>
      </c>
      <c r="DP245" t="s">
        <v>38</v>
      </c>
      <c r="DS245" t="s">
        <v>38</v>
      </c>
      <c r="DT245">
        <v>39.008510000000001</v>
      </c>
      <c r="DU245">
        <v>-74.908270000000002</v>
      </c>
      <c r="DV245" t="s">
        <v>39</v>
      </c>
      <c r="DW245" t="s">
        <v>330</v>
      </c>
      <c r="DX245" t="s">
        <v>34</v>
      </c>
      <c r="DY245">
        <v>0</v>
      </c>
      <c r="DZ245" t="s">
        <v>41</v>
      </c>
      <c r="EA245">
        <v>8</v>
      </c>
      <c r="EC245" t="s">
        <v>47</v>
      </c>
      <c r="ED245" t="s">
        <v>48</v>
      </c>
      <c r="EE245">
        <v>0.88316899999999998</v>
      </c>
      <c r="EF245" t="s">
        <v>44</v>
      </c>
      <c r="EG245">
        <v>9382411</v>
      </c>
      <c r="EJ245">
        <v>62624813</v>
      </c>
      <c r="EL245">
        <v>300</v>
      </c>
      <c r="EM245">
        <v>84338814</v>
      </c>
      <c r="EO245">
        <v>2275050011</v>
      </c>
      <c r="EP245">
        <v>2</v>
      </c>
      <c r="EQ245" t="s">
        <v>34</v>
      </c>
      <c r="ER245" t="s">
        <v>116</v>
      </c>
      <c r="ES245">
        <v>34009</v>
      </c>
      <c r="EU245" t="s">
        <v>329</v>
      </c>
      <c r="EV245">
        <v>48811</v>
      </c>
      <c r="EW245" t="s">
        <v>37</v>
      </c>
      <c r="EX245" t="s">
        <v>38</v>
      </c>
      <c r="FA245" t="s">
        <v>38</v>
      </c>
      <c r="FB245">
        <v>39.008510000000001</v>
      </c>
      <c r="FC245">
        <v>-74.908270000000002</v>
      </c>
      <c r="FD245" t="s">
        <v>39</v>
      </c>
      <c r="FE245" t="s">
        <v>330</v>
      </c>
      <c r="FF245" t="s">
        <v>34</v>
      </c>
      <c r="FG245">
        <v>0</v>
      </c>
      <c r="FH245" t="s">
        <v>41</v>
      </c>
      <c r="FI245">
        <v>8</v>
      </c>
      <c r="FK245" t="s">
        <v>45</v>
      </c>
      <c r="FL245" t="s">
        <v>46</v>
      </c>
      <c r="FM245">
        <v>5.4074999999999998E-2</v>
      </c>
      <c r="FN245" t="s">
        <v>44</v>
      </c>
      <c r="FO245">
        <v>9382411</v>
      </c>
      <c r="FR245">
        <v>62624813</v>
      </c>
      <c r="FT245">
        <v>300</v>
      </c>
      <c r="FU245">
        <v>84338814</v>
      </c>
      <c r="FW245">
        <v>2275050011</v>
      </c>
      <c r="FX245">
        <v>2</v>
      </c>
      <c r="FY245" t="s">
        <v>34</v>
      </c>
      <c r="FZ245" t="s">
        <v>116</v>
      </c>
      <c r="GA245">
        <v>34009</v>
      </c>
      <c r="GC245" t="s">
        <v>329</v>
      </c>
      <c r="GD245">
        <v>48811</v>
      </c>
      <c r="GE245" t="s">
        <v>37</v>
      </c>
      <c r="GF245" t="s">
        <v>38</v>
      </c>
      <c r="GI245" t="s">
        <v>38</v>
      </c>
      <c r="GJ245">
        <v>39.008510000000001</v>
      </c>
      <c r="GK245">
        <v>-74.908270000000002</v>
      </c>
      <c r="GL245" t="s">
        <v>39</v>
      </c>
      <c r="GM245" t="s">
        <v>330</v>
      </c>
      <c r="GN245" t="s">
        <v>34</v>
      </c>
      <c r="GO245">
        <v>0</v>
      </c>
      <c r="GP245" t="s">
        <v>41</v>
      </c>
      <c r="GQ245">
        <v>8</v>
      </c>
      <c r="GS245" t="s">
        <v>42</v>
      </c>
      <c r="GT245" t="s">
        <v>43</v>
      </c>
      <c r="GU245">
        <v>0.81368799999999997</v>
      </c>
      <c r="GV245" t="s">
        <v>44</v>
      </c>
    </row>
    <row r="246" spans="1:204" x14ac:dyDescent="0.25">
      <c r="A246">
        <v>9382411</v>
      </c>
      <c r="D246">
        <v>62624813</v>
      </c>
      <c r="F246">
        <v>300</v>
      </c>
      <c r="G246">
        <v>84338914</v>
      </c>
      <c r="I246">
        <v>2275050012</v>
      </c>
      <c r="J246">
        <v>2</v>
      </c>
      <c r="K246" t="s">
        <v>34</v>
      </c>
      <c r="L246" t="s">
        <v>116</v>
      </c>
      <c r="M246">
        <v>34009</v>
      </c>
      <c r="O246" t="s">
        <v>329</v>
      </c>
      <c r="P246">
        <v>48811</v>
      </c>
      <c r="Q246" t="s">
        <v>37</v>
      </c>
      <c r="R246" t="s">
        <v>38</v>
      </c>
      <c r="U246" t="s">
        <v>38</v>
      </c>
      <c r="V246">
        <v>39.008510000000001</v>
      </c>
      <c r="W246">
        <v>-74.908270000000002</v>
      </c>
      <c r="X246" t="s">
        <v>39</v>
      </c>
      <c r="Y246" t="s">
        <v>330</v>
      </c>
      <c r="Z246" t="s">
        <v>34</v>
      </c>
      <c r="AA246">
        <v>0</v>
      </c>
      <c r="AB246" t="s">
        <v>41</v>
      </c>
      <c r="AC246">
        <v>8</v>
      </c>
      <c r="AE246" t="s">
        <v>53</v>
      </c>
      <c r="AF246" t="s">
        <v>54</v>
      </c>
      <c r="AG246">
        <v>20.039899999999999</v>
      </c>
      <c r="AH246" t="s">
        <v>44</v>
      </c>
      <c r="AI246">
        <v>9382411</v>
      </c>
      <c r="AL246">
        <v>62624813</v>
      </c>
      <c r="AN246">
        <v>300</v>
      </c>
      <c r="AO246">
        <v>84338914</v>
      </c>
      <c r="AQ246">
        <v>2275050012</v>
      </c>
      <c r="AR246">
        <v>2</v>
      </c>
      <c r="AS246" t="s">
        <v>34</v>
      </c>
      <c r="AT246" t="s">
        <v>116</v>
      </c>
      <c r="AU246">
        <v>34009</v>
      </c>
      <c r="AW246" t="s">
        <v>329</v>
      </c>
      <c r="AX246">
        <v>48811</v>
      </c>
      <c r="AY246" t="s">
        <v>37</v>
      </c>
      <c r="AZ246" t="s">
        <v>38</v>
      </c>
      <c r="BC246" t="s">
        <v>38</v>
      </c>
      <c r="BD246">
        <v>39.008510000000001</v>
      </c>
      <c r="BE246">
        <v>-74.908270000000002</v>
      </c>
      <c r="BF246" t="s">
        <v>39</v>
      </c>
      <c r="BG246" t="s">
        <v>330</v>
      </c>
      <c r="BH246" t="s">
        <v>34</v>
      </c>
      <c r="BI246">
        <v>0</v>
      </c>
      <c r="BJ246" t="s">
        <v>41</v>
      </c>
      <c r="BK246">
        <v>8</v>
      </c>
      <c r="BM246" t="s">
        <v>51</v>
      </c>
      <c r="BN246" t="s">
        <v>52</v>
      </c>
      <c r="BO246">
        <v>0.67743699999999996</v>
      </c>
      <c r="BP246" t="s">
        <v>44</v>
      </c>
      <c r="BQ246">
        <v>9382411</v>
      </c>
      <c r="BT246">
        <v>62624813</v>
      </c>
      <c r="BV246">
        <v>300</v>
      </c>
      <c r="BW246">
        <v>84338914</v>
      </c>
      <c r="BY246">
        <v>2275050012</v>
      </c>
      <c r="BZ246">
        <v>2</v>
      </c>
      <c r="CA246" t="s">
        <v>34</v>
      </c>
      <c r="CB246" t="s">
        <v>116</v>
      </c>
      <c r="CC246">
        <v>34009</v>
      </c>
      <c r="CE246" t="s">
        <v>329</v>
      </c>
      <c r="CF246">
        <v>48811</v>
      </c>
      <c r="CG246" t="s">
        <v>37</v>
      </c>
      <c r="CH246" t="s">
        <v>38</v>
      </c>
      <c r="CK246" t="s">
        <v>38</v>
      </c>
      <c r="CL246">
        <v>39.008510000000001</v>
      </c>
      <c r="CM246">
        <v>-74.908270000000002</v>
      </c>
      <c r="CN246" t="s">
        <v>39</v>
      </c>
      <c r="CO246" t="s">
        <v>330</v>
      </c>
      <c r="CP246" t="s">
        <v>34</v>
      </c>
      <c r="CQ246">
        <v>0</v>
      </c>
      <c r="CR246" t="s">
        <v>41</v>
      </c>
      <c r="CS246">
        <v>8</v>
      </c>
      <c r="CU246" t="s">
        <v>49</v>
      </c>
      <c r="CV246" t="s">
        <v>50</v>
      </c>
      <c r="CW246">
        <v>0.49529499999999999</v>
      </c>
      <c r="CX246" t="s">
        <v>44</v>
      </c>
      <c r="CY246">
        <v>9382411</v>
      </c>
      <c r="DB246">
        <v>62624813</v>
      </c>
      <c r="DD246">
        <v>300</v>
      </c>
      <c r="DE246">
        <v>84338914</v>
      </c>
      <c r="DG246">
        <v>2275050012</v>
      </c>
      <c r="DH246">
        <v>2</v>
      </c>
      <c r="DI246" t="s">
        <v>34</v>
      </c>
      <c r="DJ246" t="s">
        <v>116</v>
      </c>
      <c r="DK246">
        <v>34009</v>
      </c>
      <c r="DM246" t="s">
        <v>329</v>
      </c>
      <c r="DN246">
        <v>48811</v>
      </c>
      <c r="DO246" t="s">
        <v>37</v>
      </c>
      <c r="DP246" t="s">
        <v>38</v>
      </c>
      <c r="DS246" t="s">
        <v>38</v>
      </c>
      <c r="DT246">
        <v>39.008510000000001</v>
      </c>
      <c r="DU246">
        <v>-74.908270000000002</v>
      </c>
      <c r="DV246" t="s">
        <v>39</v>
      </c>
      <c r="DW246" t="s">
        <v>330</v>
      </c>
      <c r="DX246" t="s">
        <v>34</v>
      </c>
      <c r="DY246">
        <v>0</v>
      </c>
      <c r="DZ246" t="s">
        <v>41</v>
      </c>
      <c r="EA246">
        <v>8</v>
      </c>
      <c r="EC246" t="s">
        <v>47</v>
      </c>
      <c r="ED246" t="s">
        <v>48</v>
      </c>
      <c r="EE246">
        <v>0.483408</v>
      </c>
      <c r="EF246" t="s">
        <v>44</v>
      </c>
      <c r="EG246">
        <v>9382411</v>
      </c>
      <c r="EJ246">
        <v>62624813</v>
      </c>
      <c r="EL246">
        <v>300</v>
      </c>
      <c r="EM246">
        <v>84338914</v>
      </c>
      <c r="EO246">
        <v>2275050012</v>
      </c>
      <c r="EP246">
        <v>2</v>
      </c>
      <c r="EQ246" t="s">
        <v>34</v>
      </c>
      <c r="ER246" t="s">
        <v>116</v>
      </c>
      <c r="ES246">
        <v>34009</v>
      </c>
      <c r="EU246" t="s">
        <v>329</v>
      </c>
      <c r="EV246">
        <v>48811</v>
      </c>
      <c r="EW246" t="s">
        <v>37</v>
      </c>
      <c r="EX246" t="s">
        <v>38</v>
      </c>
      <c r="FA246" t="s">
        <v>38</v>
      </c>
      <c r="FB246">
        <v>39.008510000000001</v>
      </c>
      <c r="FC246">
        <v>-74.908270000000002</v>
      </c>
      <c r="FD246" t="s">
        <v>39</v>
      </c>
      <c r="FE246" t="s">
        <v>330</v>
      </c>
      <c r="FF246" t="s">
        <v>34</v>
      </c>
      <c r="FG246">
        <v>0</v>
      </c>
      <c r="FH246" t="s">
        <v>41</v>
      </c>
      <c r="FI246">
        <v>8</v>
      </c>
      <c r="FK246" t="s">
        <v>45</v>
      </c>
      <c r="FL246" t="s">
        <v>46</v>
      </c>
      <c r="FM246">
        <v>0.15396000000000001</v>
      </c>
      <c r="FN246" t="s">
        <v>44</v>
      </c>
      <c r="FO246">
        <v>9382411</v>
      </c>
      <c r="FR246">
        <v>62624813</v>
      </c>
      <c r="FT246">
        <v>300</v>
      </c>
      <c r="FU246">
        <v>84338914</v>
      </c>
      <c r="FW246">
        <v>2275050012</v>
      </c>
      <c r="FX246">
        <v>2</v>
      </c>
      <c r="FY246" t="s">
        <v>34</v>
      </c>
      <c r="FZ246" t="s">
        <v>116</v>
      </c>
      <c r="GA246">
        <v>34009</v>
      </c>
      <c r="GC246" t="s">
        <v>329</v>
      </c>
      <c r="GD246">
        <v>48811</v>
      </c>
      <c r="GE246" t="s">
        <v>37</v>
      </c>
      <c r="GF246" t="s">
        <v>38</v>
      </c>
      <c r="GI246" t="s">
        <v>38</v>
      </c>
      <c r="GJ246">
        <v>39.008510000000001</v>
      </c>
      <c r="GK246">
        <v>-74.908270000000002</v>
      </c>
      <c r="GL246" t="s">
        <v>39</v>
      </c>
      <c r="GM246" t="s">
        <v>330</v>
      </c>
      <c r="GN246" t="s">
        <v>34</v>
      </c>
      <c r="GO246">
        <v>0</v>
      </c>
      <c r="GP246" t="s">
        <v>41</v>
      </c>
      <c r="GQ246">
        <v>8</v>
      </c>
      <c r="GS246" t="s">
        <v>42</v>
      </c>
      <c r="GT246" t="s">
        <v>43</v>
      </c>
      <c r="GU246">
        <v>1.44275</v>
      </c>
      <c r="GV246" t="s">
        <v>44</v>
      </c>
    </row>
    <row r="247" spans="1:204" x14ac:dyDescent="0.25">
      <c r="A247">
        <v>11486711</v>
      </c>
      <c r="D247">
        <v>60619613</v>
      </c>
      <c r="F247">
        <v>300</v>
      </c>
      <c r="G247">
        <v>77779514</v>
      </c>
      <c r="I247">
        <v>2275050011</v>
      </c>
      <c r="J247">
        <v>2</v>
      </c>
      <c r="K247" t="s">
        <v>34</v>
      </c>
      <c r="L247" t="s">
        <v>116</v>
      </c>
      <c r="M247">
        <v>34009</v>
      </c>
      <c r="O247" t="s">
        <v>401</v>
      </c>
      <c r="P247">
        <v>48811</v>
      </c>
      <c r="Q247" t="s">
        <v>37</v>
      </c>
      <c r="R247" t="s">
        <v>38</v>
      </c>
      <c r="U247" t="s">
        <v>38</v>
      </c>
      <c r="V247">
        <v>38.985799999999998</v>
      </c>
      <c r="W247">
        <v>-74.81</v>
      </c>
      <c r="X247" t="s">
        <v>39</v>
      </c>
      <c r="Y247" t="s">
        <v>402</v>
      </c>
      <c r="Z247" t="s">
        <v>34</v>
      </c>
      <c r="AA247">
        <v>0</v>
      </c>
      <c r="AB247" t="s">
        <v>41</v>
      </c>
      <c r="AC247">
        <v>8</v>
      </c>
      <c r="AE247" t="s">
        <v>53</v>
      </c>
      <c r="AF247" t="s">
        <v>54</v>
      </c>
      <c r="AG247">
        <v>0.108126</v>
      </c>
      <c r="AH247" t="s">
        <v>44</v>
      </c>
      <c r="AI247">
        <v>11486711</v>
      </c>
      <c r="AL247">
        <v>60619613</v>
      </c>
      <c r="AN247">
        <v>300</v>
      </c>
      <c r="AO247">
        <v>77779514</v>
      </c>
      <c r="AQ247">
        <v>2275050011</v>
      </c>
      <c r="AR247">
        <v>2</v>
      </c>
      <c r="AS247" t="s">
        <v>34</v>
      </c>
      <c r="AT247" t="s">
        <v>116</v>
      </c>
      <c r="AU247">
        <v>34009</v>
      </c>
      <c r="AW247" t="s">
        <v>401</v>
      </c>
      <c r="AX247">
        <v>48811</v>
      </c>
      <c r="AY247" t="s">
        <v>37</v>
      </c>
      <c r="AZ247" t="s">
        <v>38</v>
      </c>
      <c r="BC247" t="s">
        <v>38</v>
      </c>
      <c r="BD247">
        <v>38.985799999999998</v>
      </c>
      <c r="BE247">
        <v>-74.81</v>
      </c>
      <c r="BF247" t="s">
        <v>39</v>
      </c>
      <c r="BG247" t="s">
        <v>402</v>
      </c>
      <c r="BH247" t="s">
        <v>34</v>
      </c>
      <c r="BI247">
        <v>0</v>
      </c>
      <c r="BJ247" t="s">
        <v>41</v>
      </c>
      <c r="BK247">
        <v>8</v>
      </c>
      <c r="BM247" t="s">
        <v>51</v>
      </c>
      <c r="BN247" t="s">
        <v>52</v>
      </c>
      <c r="BO247">
        <v>5.8500000000000002E-4</v>
      </c>
      <c r="BP247" t="s">
        <v>44</v>
      </c>
      <c r="BQ247">
        <v>11486711</v>
      </c>
      <c r="BT247">
        <v>60619613</v>
      </c>
      <c r="BV247">
        <v>300</v>
      </c>
      <c r="BW247">
        <v>77779514</v>
      </c>
      <c r="BY247">
        <v>2275050011</v>
      </c>
      <c r="BZ247">
        <v>2</v>
      </c>
      <c r="CA247" t="s">
        <v>34</v>
      </c>
      <c r="CB247" t="s">
        <v>116</v>
      </c>
      <c r="CC247">
        <v>34009</v>
      </c>
      <c r="CE247" t="s">
        <v>401</v>
      </c>
      <c r="CF247">
        <v>48811</v>
      </c>
      <c r="CG247" t="s">
        <v>37</v>
      </c>
      <c r="CH247" t="s">
        <v>38</v>
      </c>
      <c r="CK247" t="s">
        <v>38</v>
      </c>
      <c r="CL247">
        <v>38.985799999999998</v>
      </c>
      <c r="CM247">
        <v>-74.81</v>
      </c>
      <c r="CN247" t="s">
        <v>39</v>
      </c>
      <c r="CO247" t="s">
        <v>402</v>
      </c>
      <c r="CP247" t="s">
        <v>34</v>
      </c>
      <c r="CQ247">
        <v>0</v>
      </c>
      <c r="CR247" t="s">
        <v>41</v>
      </c>
      <c r="CS247">
        <v>8</v>
      </c>
      <c r="CU247" t="s">
        <v>49</v>
      </c>
      <c r="CV247" t="s">
        <v>50</v>
      </c>
      <c r="CW247">
        <v>2.1302999999999999E-3</v>
      </c>
      <c r="CX247" t="s">
        <v>44</v>
      </c>
      <c r="CY247">
        <v>11486711</v>
      </c>
      <c r="DB247">
        <v>60619613</v>
      </c>
      <c r="DD247">
        <v>300</v>
      </c>
      <c r="DE247">
        <v>77779514</v>
      </c>
      <c r="DG247">
        <v>2275050011</v>
      </c>
      <c r="DH247">
        <v>2</v>
      </c>
      <c r="DI247" t="s">
        <v>34</v>
      </c>
      <c r="DJ247" t="s">
        <v>116</v>
      </c>
      <c r="DK247">
        <v>34009</v>
      </c>
      <c r="DM247" t="s">
        <v>401</v>
      </c>
      <c r="DN247">
        <v>48811</v>
      </c>
      <c r="DO247" t="s">
        <v>37</v>
      </c>
      <c r="DP247" t="s">
        <v>38</v>
      </c>
      <c r="DS247" t="s">
        <v>38</v>
      </c>
      <c r="DT247">
        <v>38.985799999999998</v>
      </c>
      <c r="DU247">
        <v>-74.81</v>
      </c>
      <c r="DV247" t="s">
        <v>39</v>
      </c>
      <c r="DW247" t="s">
        <v>402</v>
      </c>
      <c r="DX247" t="s">
        <v>34</v>
      </c>
      <c r="DY247">
        <v>0</v>
      </c>
      <c r="DZ247" t="s">
        <v>41</v>
      </c>
      <c r="EA247">
        <v>8</v>
      </c>
      <c r="EC247" t="s">
        <v>47</v>
      </c>
      <c r="ED247" t="s">
        <v>48</v>
      </c>
      <c r="EE247">
        <v>1.4699100000000001E-3</v>
      </c>
      <c r="EF247" t="s">
        <v>44</v>
      </c>
      <c r="EG247">
        <v>11486711</v>
      </c>
      <c r="EJ247">
        <v>60619613</v>
      </c>
      <c r="EL247">
        <v>300</v>
      </c>
      <c r="EM247">
        <v>77779514</v>
      </c>
      <c r="EO247">
        <v>2275050011</v>
      </c>
      <c r="EP247">
        <v>2</v>
      </c>
      <c r="EQ247" t="s">
        <v>34</v>
      </c>
      <c r="ER247" t="s">
        <v>116</v>
      </c>
      <c r="ES247">
        <v>34009</v>
      </c>
      <c r="EU247" t="s">
        <v>401</v>
      </c>
      <c r="EV247">
        <v>48811</v>
      </c>
      <c r="EW247" t="s">
        <v>37</v>
      </c>
      <c r="EX247" t="s">
        <v>38</v>
      </c>
      <c r="FA247" t="s">
        <v>38</v>
      </c>
      <c r="FB247">
        <v>38.985799999999998</v>
      </c>
      <c r="FC247">
        <v>-74.81</v>
      </c>
      <c r="FD247" t="s">
        <v>39</v>
      </c>
      <c r="FE247" t="s">
        <v>402</v>
      </c>
      <c r="FF247" t="s">
        <v>34</v>
      </c>
      <c r="FG247">
        <v>0</v>
      </c>
      <c r="FH247" t="s">
        <v>41</v>
      </c>
      <c r="FI247">
        <v>8</v>
      </c>
      <c r="FK247" t="s">
        <v>45</v>
      </c>
      <c r="FL247" t="s">
        <v>46</v>
      </c>
      <c r="FM247">
        <v>9.0000000000000006E-5</v>
      </c>
      <c r="FN247" t="s">
        <v>44</v>
      </c>
      <c r="FO247">
        <v>11486711</v>
      </c>
      <c r="FR247">
        <v>60619613</v>
      </c>
      <c r="FT247">
        <v>300</v>
      </c>
      <c r="FU247">
        <v>77779514</v>
      </c>
      <c r="FW247">
        <v>2275050011</v>
      </c>
      <c r="FX247">
        <v>2</v>
      </c>
      <c r="FY247" t="s">
        <v>34</v>
      </c>
      <c r="FZ247" t="s">
        <v>116</v>
      </c>
      <c r="GA247">
        <v>34009</v>
      </c>
      <c r="GC247" t="s">
        <v>401</v>
      </c>
      <c r="GD247">
        <v>48811</v>
      </c>
      <c r="GE247" t="s">
        <v>37</v>
      </c>
      <c r="GF247" t="s">
        <v>38</v>
      </c>
      <c r="GI247" t="s">
        <v>38</v>
      </c>
      <c r="GJ247">
        <v>38.985799999999998</v>
      </c>
      <c r="GK247">
        <v>-74.81</v>
      </c>
      <c r="GL247" t="s">
        <v>39</v>
      </c>
      <c r="GM247" t="s">
        <v>402</v>
      </c>
      <c r="GN247" t="s">
        <v>34</v>
      </c>
      <c r="GO247">
        <v>0</v>
      </c>
      <c r="GP247" t="s">
        <v>41</v>
      </c>
      <c r="GQ247">
        <v>8</v>
      </c>
      <c r="GS247" t="s">
        <v>42</v>
      </c>
      <c r="GT247" t="s">
        <v>43</v>
      </c>
      <c r="GU247">
        <v>1.3542700000000001E-3</v>
      </c>
      <c r="GV247" t="s">
        <v>44</v>
      </c>
    </row>
    <row r="248" spans="1:204" x14ac:dyDescent="0.25">
      <c r="A248">
        <v>11486711</v>
      </c>
      <c r="D248">
        <v>60619613</v>
      </c>
      <c r="F248">
        <v>300</v>
      </c>
      <c r="G248">
        <v>77779614</v>
      </c>
      <c r="I248">
        <v>2275050012</v>
      </c>
      <c r="J248">
        <v>2</v>
      </c>
      <c r="K248" t="s">
        <v>34</v>
      </c>
      <c r="L248" t="s">
        <v>116</v>
      </c>
      <c r="M248">
        <v>34009</v>
      </c>
      <c r="O248" t="s">
        <v>401</v>
      </c>
      <c r="P248">
        <v>48811</v>
      </c>
      <c r="Q248" t="s">
        <v>37</v>
      </c>
      <c r="R248" t="s">
        <v>38</v>
      </c>
      <c r="U248" t="s">
        <v>38</v>
      </c>
      <c r="V248">
        <v>38.985799999999998</v>
      </c>
      <c r="W248">
        <v>-74.81</v>
      </c>
      <c r="X248" t="s">
        <v>39</v>
      </c>
      <c r="Y248" t="s">
        <v>402</v>
      </c>
      <c r="Z248" t="s">
        <v>34</v>
      </c>
      <c r="AA248">
        <v>0</v>
      </c>
      <c r="AB248" t="s">
        <v>41</v>
      </c>
      <c r="AC248">
        <v>8</v>
      </c>
      <c r="AE248" t="s">
        <v>53</v>
      </c>
      <c r="AF248" t="s">
        <v>54</v>
      </c>
      <c r="AG248">
        <v>0.15802099999999999</v>
      </c>
      <c r="AH248" t="s">
        <v>44</v>
      </c>
      <c r="AI248">
        <v>11486711</v>
      </c>
      <c r="AL248">
        <v>60619613</v>
      </c>
      <c r="AN248">
        <v>300</v>
      </c>
      <c r="AO248">
        <v>77779614</v>
      </c>
      <c r="AQ248">
        <v>2275050012</v>
      </c>
      <c r="AR248">
        <v>2</v>
      </c>
      <c r="AS248" t="s">
        <v>34</v>
      </c>
      <c r="AT248" t="s">
        <v>116</v>
      </c>
      <c r="AU248">
        <v>34009</v>
      </c>
      <c r="AW248" t="s">
        <v>401</v>
      </c>
      <c r="AX248">
        <v>48811</v>
      </c>
      <c r="AY248" t="s">
        <v>37</v>
      </c>
      <c r="AZ248" t="s">
        <v>38</v>
      </c>
      <c r="BC248" t="s">
        <v>38</v>
      </c>
      <c r="BD248">
        <v>38.985799999999998</v>
      </c>
      <c r="BE248">
        <v>-74.81</v>
      </c>
      <c r="BF248" t="s">
        <v>39</v>
      </c>
      <c r="BG248" t="s">
        <v>402</v>
      </c>
      <c r="BH248" t="s">
        <v>34</v>
      </c>
      <c r="BI248">
        <v>0</v>
      </c>
      <c r="BJ248" t="s">
        <v>41</v>
      </c>
      <c r="BK248">
        <v>8</v>
      </c>
      <c r="BM248" t="s">
        <v>51</v>
      </c>
      <c r="BN248" t="s">
        <v>52</v>
      </c>
      <c r="BO248">
        <v>5.3417999999999998E-3</v>
      </c>
      <c r="BP248" t="s">
        <v>44</v>
      </c>
      <c r="BQ248">
        <v>11486711</v>
      </c>
      <c r="BT248">
        <v>60619613</v>
      </c>
      <c r="BV248">
        <v>300</v>
      </c>
      <c r="BW248">
        <v>77779614</v>
      </c>
      <c r="BY248">
        <v>2275050012</v>
      </c>
      <c r="BZ248">
        <v>2</v>
      </c>
      <c r="CA248" t="s">
        <v>34</v>
      </c>
      <c r="CB248" t="s">
        <v>116</v>
      </c>
      <c r="CC248">
        <v>34009</v>
      </c>
      <c r="CE248" t="s">
        <v>401</v>
      </c>
      <c r="CF248">
        <v>48811</v>
      </c>
      <c r="CG248" t="s">
        <v>37</v>
      </c>
      <c r="CH248" t="s">
        <v>38</v>
      </c>
      <c r="CK248" t="s">
        <v>38</v>
      </c>
      <c r="CL248">
        <v>38.985799999999998</v>
      </c>
      <c r="CM248">
        <v>-74.81</v>
      </c>
      <c r="CN248" t="s">
        <v>39</v>
      </c>
      <c r="CO248" t="s">
        <v>402</v>
      </c>
      <c r="CP248" t="s">
        <v>34</v>
      </c>
      <c r="CQ248">
        <v>0</v>
      </c>
      <c r="CR248" t="s">
        <v>41</v>
      </c>
      <c r="CS248">
        <v>8</v>
      </c>
      <c r="CU248" t="s">
        <v>49</v>
      </c>
      <c r="CV248" t="s">
        <v>50</v>
      </c>
      <c r="CW248">
        <v>3.9055499999999998E-3</v>
      </c>
      <c r="CX248" t="s">
        <v>44</v>
      </c>
      <c r="CY248">
        <v>11486711</v>
      </c>
      <c r="DB248">
        <v>60619613</v>
      </c>
      <c r="DD248">
        <v>300</v>
      </c>
      <c r="DE248">
        <v>77779614</v>
      </c>
      <c r="DG248">
        <v>2275050012</v>
      </c>
      <c r="DH248">
        <v>2</v>
      </c>
      <c r="DI248" t="s">
        <v>34</v>
      </c>
      <c r="DJ248" t="s">
        <v>116</v>
      </c>
      <c r="DK248">
        <v>34009</v>
      </c>
      <c r="DM248" t="s">
        <v>401</v>
      </c>
      <c r="DN248">
        <v>48811</v>
      </c>
      <c r="DO248" t="s">
        <v>37</v>
      </c>
      <c r="DP248" t="s">
        <v>38</v>
      </c>
      <c r="DS248" t="s">
        <v>38</v>
      </c>
      <c r="DT248">
        <v>38.985799999999998</v>
      </c>
      <c r="DU248">
        <v>-74.81</v>
      </c>
      <c r="DV248" t="s">
        <v>39</v>
      </c>
      <c r="DW248" t="s">
        <v>402</v>
      </c>
      <c r="DX248" t="s">
        <v>34</v>
      </c>
      <c r="DY248">
        <v>0</v>
      </c>
      <c r="DZ248" t="s">
        <v>41</v>
      </c>
      <c r="EA248">
        <v>8</v>
      </c>
      <c r="EC248" t="s">
        <v>47</v>
      </c>
      <c r="ED248" t="s">
        <v>48</v>
      </c>
      <c r="EE248">
        <v>3.8118200000000001E-3</v>
      </c>
      <c r="EF248" t="s">
        <v>44</v>
      </c>
      <c r="EG248">
        <v>11486711</v>
      </c>
      <c r="EJ248">
        <v>60619613</v>
      </c>
      <c r="EL248">
        <v>300</v>
      </c>
      <c r="EM248">
        <v>77779614</v>
      </c>
      <c r="EO248">
        <v>2275050012</v>
      </c>
      <c r="EP248">
        <v>2</v>
      </c>
      <c r="EQ248" t="s">
        <v>34</v>
      </c>
      <c r="ER248" t="s">
        <v>116</v>
      </c>
      <c r="ES248">
        <v>34009</v>
      </c>
      <c r="EU248" t="s">
        <v>401</v>
      </c>
      <c r="EV248">
        <v>48811</v>
      </c>
      <c r="EW248" t="s">
        <v>37</v>
      </c>
      <c r="EX248" t="s">
        <v>38</v>
      </c>
      <c r="FA248" t="s">
        <v>38</v>
      </c>
      <c r="FB248">
        <v>38.985799999999998</v>
      </c>
      <c r="FC248">
        <v>-74.81</v>
      </c>
      <c r="FD248" t="s">
        <v>39</v>
      </c>
      <c r="FE248" t="s">
        <v>402</v>
      </c>
      <c r="FF248" t="s">
        <v>34</v>
      </c>
      <c r="FG248">
        <v>0</v>
      </c>
      <c r="FH248" t="s">
        <v>41</v>
      </c>
      <c r="FI248">
        <v>8</v>
      </c>
      <c r="FK248" t="s">
        <v>45</v>
      </c>
      <c r="FL248" t="s">
        <v>46</v>
      </c>
      <c r="FM248">
        <v>1.2140199999999999E-3</v>
      </c>
      <c r="FN248" t="s">
        <v>44</v>
      </c>
      <c r="FO248">
        <v>11486711</v>
      </c>
      <c r="FR248">
        <v>60619613</v>
      </c>
      <c r="FT248">
        <v>300</v>
      </c>
      <c r="FU248">
        <v>77779614</v>
      </c>
      <c r="FW248">
        <v>2275050012</v>
      </c>
      <c r="FX248">
        <v>2</v>
      </c>
      <c r="FY248" t="s">
        <v>34</v>
      </c>
      <c r="FZ248" t="s">
        <v>116</v>
      </c>
      <c r="GA248">
        <v>34009</v>
      </c>
      <c r="GC248" t="s">
        <v>401</v>
      </c>
      <c r="GD248">
        <v>48811</v>
      </c>
      <c r="GE248" t="s">
        <v>37</v>
      </c>
      <c r="GF248" t="s">
        <v>38</v>
      </c>
      <c r="GI248" t="s">
        <v>38</v>
      </c>
      <c r="GJ248">
        <v>38.985799999999998</v>
      </c>
      <c r="GK248">
        <v>-74.81</v>
      </c>
      <c r="GL248" t="s">
        <v>39</v>
      </c>
      <c r="GM248" t="s">
        <v>402</v>
      </c>
      <c r="GN248" t="s">
        <v>34</v>
      </c>
      <c r="GO248">
        <v>0</v>
      </c>
      <c r="GP248" t="s">
        <v>41</v>
      </c>
      <c r="GQ248">
        <v>8</v>
      </c>
      <c r="GS248" t="s">
        <v>42</v>
      </c>
      <c r="GT248" t="s">
        <v>43</v>
      </c>
      <c r="GU248">
        <v>1.1376499999999999E-2</v>
      </c>
      <c r="GV248" t="s">
        <v>44</v>
      </c>
    </row>
    <row r="249" spans="1:204" x14ac:dyDescent="0.25">
      <c r="A249">
        <v>9382511</v>
      </c>
      <c r="D249">
        <v>62624913</v>
      </c>
      <c r="F249">
        <v>300</v>
      </c>
      <c r="G249">
        <v>84339014</v>
      </c>
      <c r="I249">
        <v>2275050011</v>
      </c>
      <c r="J249">
        <v>2</v>
      </c>
      <c r="K249" t="s">
        <v>34</v>
      </c>
      <c r="L249" t="s">
        <v>116</v>
      </c>
      <c r="M249">
        <v>34009</v>
      </c>
      <c r="O249" t="s">
        <v>117</v>
      </c>
      <c r="P249">
        <v>48811</v>
      </c>
      <c r="Q249" t="s">
        <v>37</v>
      </c>
      <c r="R249" t="s">
        <v>38</v>
      </c>
      <c r="U249" t="s">
        <v>38</v>
      </c>
      <c r="V249">
        <v>39.263469999999998</v>
      </c>
      <c r="W249">
        <v>-74.607470000000006</v>
      </c>
      <c r="X249" t="s">
        <v>39</v>
      </c>
      <c r="Y249" t="s">
        <v>118</v>
      </c>
      <c r="Z249" t="s">
        <v>34</v>
      </c>
      <c r="AA249">
        <v>0</v>
      </c>
      <c r="AB249" t="s">
        <v>41</v>
      </c>
      <c r="AC249">
        <v>8</v>
      </c>
      <c r="AE249" t="s">
        <v>53</v>
      </c>
      <c r="AF249" t="s">
        <v>54</v>
      </c>
      <c r="AG249">
        <v>43.665599999999998</v>
      </c>
      <c r="AH249" t="s">
        <v>44</v>
      </c>
      <c r="AI249">
        <v>9382511</v>
      </c>
      <c r="AL249">
        <v>62624913</v>
      </c>
      <c r="AN249">
        <v>300</v>
      </c>
      <c r="AO249">
        <v>84339014</v>
      </c>
      <c r="AQ249">
        <v>2275050011</v>
      </c>
      <c r="AR249">
        <v>2</v>
      </c>
      <c r="AS249" t="s">
        <v>34</v>
      </c>
      <c r="AT249" t="s">
        <v>116</v>
      </c>
      <c r="AU249">
        <v>34009</v>
      </c>
      <c r="AW249" t="s">
        <v>117</v>
      </c>
      <c r="AX249">
        <v>48811</v>
      </c>
      <c r="AY249" t="s">
        <v>37</v>
      </c>
      <c r="AZ249" t="s">
        <v>38</v>
      </c>
      <c r="BC249" t="s">
        <v>38</v>
      </c>
      <c r="BD249">
        <v>39.263469999999998</v>
      </c>
      <c r="BE249">
        <v>-74.607470000000006</v>
      </c>
      <c r="BF249" t="s">
        <v>39</v>
      </c>
      <c r="BG249" t="s">
        <v>118</v>
      </c>
      <c r="BH249" t="s">
        <v>34</v>
      </c>
      <c r="BI249">
        <v>0</v>
      </c>
      <c r="BJ249" t="s">
        <v>41</v>
      </c>
      <c r="BK249">
        <v>8</v>
      </c>
      <c r="BM249" t="s">
        <v>51</v>
      </c>
      <c r="BN249" t="s">
        <v>52</v>
      </c>
      <c r="BO249">
        <v>0.23624600000000001</v>
      </c>
      <c r="BP249" t="s">
        <v>44</v>
      </c>
      <c r="BQ249">
        <v>9382511</v>
      </c>
      <c r="BT249">
        <v>62624913</v>
      </c>
      <c r="BV249">
        <v>300</v>
      </c>
      <c r="BW249">
        <v>84339014</v>
      </c>
      <c r="BY249">
        <v>2275050011</v>
      </c>
      <c r="BZ249">
        <v>2</v>
      </c>
      <c r="CA249" t="s">
        <v>34</v>
      </c>
      <c r="CB249" t="s">
        <v>116</v>
      </c>
      <c r="CC249">
        <v>34009</v>
      </c>
      <c r="CE249" t="s">
        <v>117</v>
      </c>
      <c r="CF249">
        <v>48811</v>
      </c>
      <c r="CG249" t="s">
        <v>37</v>
      </c>
      <c r="CH249" t="s">
        <v>38</v>
      </c>
      <c r="CK249" t="s">
        <v>38</v>
      </c>
      <c r="CL249">
        <v>39.263469999999998</v>
      </c>
      <c r="CM249">
        <v>-74.607470000000006</v>
      </c>
      <c r="CN249" t="s">
        <v>39</v>
      </c>
      <c r="CO249" t="s">
        <v>118</v>
      </c>
      <c r="CP249" t="s">
        <v>34</v>
      </c>
      <c r="CQ249">
        <v>0</v>
      </c>
      <c r="CR249" t="s">
        <v>41</v>
      </c>
      <c r="CS249">
        <v>8</v>
      </c>
      <c r="CU249" t="s">
        <v>49</v>
      </c>
      <c r="CV249" t="s">
        <v>50</v>
      </c>
      <c r="CW249">
        <v>0.86030099999999998</v>
      </c>
      <c r="CX249" t="s">
        <v>44</v>
      </c>
      <c r="CY249">
        <v>9382511</v>
      </c>
      <c r="DB249">
        <v>62624913</v>
      </c>
      <c r="DD249">
        <v>300</v>
      </c>
      <c r="DE249">
        <v>84339014</v>
      </c>
      <c r="DG249">
        <v>2275050011</v>
      </c>
      <c r="DH249">
        <v>2</v>
      </c>
      <c r="DI249" t="s">
        <v>34</v>
      </c>
      <c r="DJ249" t="s">
        <v>116</v>
      </c>
      <c r="DK249">
        <v>34009</v>
      </c>
      <c r="DM249" t="s">
        <v>117</v>
      </c>
      <c r="DN249">
        <v>48811</v>
      </c>
      <c r="DO249" t="s">
        <v>37</v>
      </c>
      <c r="DP249" t="s">
        <v>38</v>
      </c>
      <c r="DS249" t="s">
        <v>38</v>
      </c>
      <c r="DT249">
        <v>39.263469999999998</v>
      </c>
      <c r="DU249">
        <v>-74.607470000000006</v>
      </c>
      <c r="DV249" t="s">
        <v>39</v>
      </c>
      <c r="DW249" t="s">
        <v>118</v>
      </c>
      <c r="DX249" t="s">
        <v>34</v>
      </c>
      <c r="DY249">
        <v>0</v>
      </c>
      <c r="DZ249" t="s">
        <v>41</v>
      </c>
      <c r="EA249">
        <v>8</v>
      </c>
      <c r="EC249" t="s">
        <v>47</v>
      </c>
      <c r="ED249" t="s">
        <v>48</v>
      </c>
      <c r="EE249">
        <v>0.593607</v>
      </c>
      <c r="EF249" t="s">
        <v>44</v>
      </c>
      <c r="EG249">
        <v>9382511</v>
      </c>
      <c r="EJ249">
        <v>62624913</v>
      </c>
      <c r="EL249">
        <v>300</v>
      </c>
      <c r="EM249">
        <v>84339014</v>
      </c>
      <c r="EO249">
        <v>2275050011</v>
      </c>
      <c r="EP249">
        <v>2</v>
      </c>
      <c r="EQ249" t="s">
        <v>34</v>
      </c>
      <c r="ER249" t="s">
        <v>116</v>
      </c>
      <c r="ES249">
        <v>34009</v>
      </c>
      <c r="EU249" t="s">
        <v>117</v>
      </c>
      <c r="EV249">
        <v>48811</v>
      </c>
      <c r="EW249" t="s">
        <v>37</v>
      </c>
      <c r="EX249" t="s">
        <v>38</v>
      </c>
      <c r="FA249" t="s">
        <v>38</v>
      </c>
      <c r="FB249">
        <v>39.263469999999998</v>
      </c>
      <c r="FC249">
        <v>-74.607470000000006</v>
      </c>
      <c r="FD249" t="s">
        <v>39</v>
      </c>
      <c r="FE249" t="s">
        <v>118</v>
      </c>
      <c r="FF249" t="s">
        <v>34</v>
      </c>
      <c r="FG249">
        <v>0</v>
      </c>
      <c r="FH249" t="s">
        <v>41</v>
      </c>
      <c r="FI249">
        <v>8</v>
      </c>
      <c r="FK249" t="s">
        <v>45</v>
      </c>
      <c r="FL249" t="s">
        <v>46</v>
      </c>
      <c r="FM249">
        <v>3.6345599999999999E-2</v>
      </c>
      <c r="FN249" t="s">
        <v>44</v>
      </c>
      <c r="FO249">
        <v>9382511</v>
      </c>
      <c r="FR249">
        <v>62624913</v>
      </c>
      <c r="FT249">
        <v>300</v>
      </c>
      <c r="FU249">
        <v>84339014</v>
      </c>
      <c r="FW249">
        <v>2275050011</v>
      </c>
      <c r="FX249">
        <v>2</v>
      </c>
      <c r="FY249" t="s">
        <v>34</v>
      </c>
      <c r="FZ249" t="s">
        <v>116</v>
      </c>
      <c r="GA249">
        <v>34009</v>
      </c>
      <c r="GC249" t="s">
        <v>117</v>
      </c>
      <c r="GD249">
        <v>48811</v>
      </c>
      <c r="GE249" t="s">
        <v>37</v>
      </c>
      <c r="GF249" t="s">
        <v>38</v>
      </c>
      <c r="GI249" t="s">
        <v>38</v>
      </c>
      <c r="GJ249">
        <v>39.263469999999998</v>
      </c>
      <c r="GK249">
        <v>-74.607470000000006</v>
      </c>
      <c r="GL249" t="s">
        <v>39</v>
      </c>
      <c r="GM249" t="s">
        <v>118</v>
      </c>
      <c r="GN249" t="s">
        <v>34</v>
      </c>
      <c r="GO249">
        <v>0</v>
      </c>
      <c r="GP249" t="s">
        <v>41</v>
      </c>
      <c r="GQ249">
        <v>8</v>
      </c>
      <c r="GS249" t="s">
        <v>42</v>
      </c>
      <c r="GT249" t="s">
        <v>43</v>
      </c>
      <c r="GU249">
        <v>0.54690700000000003</v>
      </c>
      <c r="GV249" t="s">
        <v>44</v>
      </c>
    </row>
    <row r="250" spans="1:204" x14ac:dyDescent="0.25">
      <c r="A250">
        <v>9382511</v>
      </c>
      <c r="D250">
        <v>62624913</v>
      </c>
      <c r="F250">
        <v>300</v>
      </c>
      <c r="G250">
        <v>84339114</v>
      </c>
      <c r="I250">
        <v>2275050012</v>
      </c>
      <c r="J250">
        <v>2</v>
      </c>
      <c r="K250" t="s">
        <v>34</v>
      </c>
      <c r="L250" t="s">
        <v>116</v>
      </c>
      <c r="M250">
        <v>34009</v>
      </c>
      <c r="O250" t="s">
        <v>117</v>
      </c>
      <c r="P250">
        <v>48811</v>
      </c>
      <c r="Q250" t="s">
        <v>37</v>
      </c>
      <c r="R250" t="s">
        <v>38</v>
      </c>
      <c r="U250" t="s">
        <v>38</v>
      </c>
      <c r="V250">
        <v>39.263469999999998</v>
      </c>
      <c r="W250">
        <v>-74.607470000000006</v>
      </c>
      <c r="X250" t="s">
        <v>39</v>
      </c>
      <c r="Y250" t="s">
        <v>118</v>
      </c>
      <c r="Z250" t="s">
        <v>34</v>
      </c>
      <c r="AA250">
        <v>0</v>
      </c>
      <c r="AB250" t="s">
        <v>41</v>
      </c>
      <c r="AC250">
        <v>8</v>
      </c>
      <c r="AE250" t="s">
        <v>53</v>
      </c>
      <c r="AF250" t="s">
        <v>54</v>
      </c>
      <c r="AG250">
        <v>13.4695</v>
      </c>
      <c r="AH250" t="s">
        <v>44</v>
      </c>
      <c r="AI250">
        <v>9382511</v>
      </c>
      <c r="AL250">
        <v>62624913</v>
      </c>
      <c r="AN250">
        <v>300</v>
      </c>
      <c r="AO250">
        <v>84339114</v>
      </c>
      <c r="AQ250">
        <v>2275050012</v>
      </c>
      <c r="AR250">
        <v>2</v>
      </c>
      <c r="AS250" t="s">
        <v>34</v>
      </c>
      <c r="AT250" t="s">
        <v>116</v>
      </c>
      <c r="AU250">
        <v>34009</v>
      </c>
      <c r="AW250" t="s">
        <v>117</v>
      </c>
      <c r="AX250">
        <v>48811</v>
      </c>
      <c r="AY250" t="s">
        <v>37</v>
      </c>
      <c r="AZ250" t="s">
        <v>38</v>
      </c>
      <c r="BC250" t="s">
        <v>38</v>
      </c>
      <c r="BD250">
        <v>39.263469999999998</v>
      </c>
      <c r="BE250">
        <v>-74.607470000000006</v>
      </c>
      <c r="BF250" t="s">
        <v>39</v>
      </c>
      <c r="BG250" t="s">
        <v>118</v>
      </c>
      <c r="BH250" t="s">
        <v>34</v>
      </c>
      <c r="BI250">
        <v>0</v>
      </c>
      <c r="BJ250" t="s">
        <v>41</v>
      </c>
      <c r="BK250">
        <v>8</v>
      </c>
      <c r="BM250" t="s">
        <v>51</v>
      </c>
      <c r="BN250" t="s">
        <v>52</v>
      </c>
      <c r="BO250">
        <v>0.45532800000000001</v>
      </c>
      <c r="BP250" t="s">
        <v>44</v>
      </c>
      <c r="BQ250">
        <v>9382511</v>
      </c>
      <c r="BT250">
        <v>62624913</v>
      </c>
      <c r="BV250">
        <v>300</v>
      </c>
      <c r="BW250">
        <v>84339114</v>
      </c>
      <c r="BY250">
        <v>2275050012</v>
      </c>
      <c r="BZ250">
        <v>2</v>
      </c>
      <c r="CA250" t="s">
        <v>34</v>
      </c>
      <c r="CB250" t="s">
        <v>116</v>
      </c>
      <c r="CC250">
        <v>34009</v>
      </c>
      <c r="CE250" t="s">
        <v>117</v>
      </c>
      <c r="CF250">
        <v>48811</v>
      </c>
      <c r="CG250" t="s">
        <v>37</v>
      </c>
      <c r="CH250" t="s">
        <v>38</v>
      </c>
      <c r="CK250" t="s">
        <v>38</v>
      </c>
      <c r="CL250">
        <v>39.263469999999998</v>
      </c>
      <c r="CM250">
        <v>-74.607470000000006</v>
      </c>
      <c r="CN250" t="s">
        <v>39</v>
      </c>
      <c r="CO250" t="s">
        <v>118</v>
      </c>
      <c r="CP250" t="s">
        <v>34</v>
      </c>
      <c r="CQ250">
        <v>0</v>
      </c>
      <c r="CR250" t="s">
        <v>41</v>
      </c>
      <c r="CS250">
        <v>8</v>
      </c>
      <c r="CU250" t="s">
        <v>49</v>
      </c>
      <c r="CV250" t="s">
        <v>50</v>
      </c>
      <c r="CW250">
        <v>0.33290399999999998</v>
      </c>
      <c r="CX250" t="s">
        <v>44</v>
      </c>
      <c r="CY250">
        <v>9382511</v>
      </c>
      <c r="DB250">
        <v>62624913</v>
      </c>
      <c r="DD250">
        <v>300</v>
      </c>
      <c r="DE250">
        <v>84339114</v>
      </c>
      <c r="DG250">
        <v>2275050012</v>
      </c>
      <c r="DH250">
        <v>2</v>
      </c>
      <c r="DI250" t="s">
        <v>34</v>
      </c>
      <c r="DJ250" t="s">
        <v>116</v>
      </c>
      <c r="DK250">
        <v>34009</v>
      </c>
      <c r="DM250" t="s">
        <v>117</v>
      </c>
      <c r="DN250">
        <v>48811</v>
      </c>
      <c r="DO250" t="s">
        <v>37</v>
      </c>
      <c r="DP250" t="s">
        <v>38</v>
      </c>
      <c r="DS250" t="s">
        <v>38</v>
      </c>
      <c r="DT250">
        <v>39.263469999999998</v>
      </c>
      <c r="DU250">
        <v>-74.607470000000006</v>
      </c>
      <c r="DV250" t="s">
        <v>39</v>
      </c>
      <c r="DW250" t="s">
        <v>118</v>
      </c>
      <c r="DX250" t="s">
        <v>34</v>
      </c>
      <c r="DY250">
        <v>0</v>
      </c>
      <c r="DZ250" t="s">
        <v>41</v>
      </c>
      <c r="EA250">
        <v>8</v>
      </c>
      <c r="EC250" t="s">
        <v>47</v>
      </c>
      <c r="ED250" t="s">
        <v>48</v>
      </c>
      <c r="EE250">
        <v>0.32491399999999998</v>
      </c>
      <c r="EF250" t="s">
        <v>44</v>
      </c>
      <c r="EG250">
        <v>9382511</v>
      </c>
      <c r="EJ250">
        <v>62624913</v>
      </c>
      <c r="EL250">
        <v>300</v>
      </c>
      <c r="EM250">
        <v>84339114</v>
      </c>
      <c r="EO250">
        <v>2275050012</v>
      </c>
      <c r="EP250">
        <v>2</v>
      </c>
      <c r="EQ250" t="s">
        <v>34</v>
      </c>
      <c r="ER250" t="s">
        <v>116</v>
      </c>
      <c r="ES250">
        <v>34009</v>
      </c>
      <c r="EU250" t="s">
        <v>117</v>
      </c>
      <c r="EV250">
        <v>48811</v>
      </c>
      <c r="EW250" t="s">
        <v>37</v>
      </c>
      <c r="EX250" t="s">
        <v>38</v>
      </c>
      <c r="FA250" t="s">
        <v>38</v>
      </c>
      <c r="FB250">
        <v>39.263469999999998</v>
      </c>
      <c r="FC250">
        <v>-74.607470000000006</v>
      </c>
      <c r="FD250" t="s">
        <v>39</v>
      </c>
      <c r="FE250" t="s">
        <v>118</v>
      </c>
      <c r="FF250" t="s">
        <v>34</v>
      </c>
      <c r="FG250">
        <v>0</v>
      </c>
      <c r="FH250" t="s">
        <v>41</v>
      </c>
      <c r="FI250">
        <v>8</v>
      </c>
      <c r="FK250" t="s">
        <v>45</v>
      </c>
      <c r="FL250" t="s">
        <v>46</v>
      </c>
      <c r="FM250">
        <v>0.103482</v>
      </c>
      <c r="FN250" t="s">
        <v>44</v>
      </c>
      <c r="FO250">
        <v>9382511</v>
      </c>
      <c r="FR250">
        <v>62624913</v>
      </c>
      <c r="FT250">
        <v>300</v>
      </c>
      <c r="FU250">
        <v>84339114</v>
      </c>
      <c r="FW250">
        <v>2275050012</v>
      </c>
      <c r="FX250">
        <v>2</v>
      </c>
      <c r="FY250" t="s">
        <v>34</v>
      </c>
      <c r="FZ250" t="s">
        <v>116</v>
      </c>
      <c r="GA250">
        <v>34009</v>
      </c>
      <c r="GC250" t="s">
        <v>117</v>
      </c>
      <c r="GD250">
        <v>48811</v>
      </c>
      <c r="GE250" t="s">
        <v>37</v>
      </c>
      <c r="GF250" t="s">
        <v>38</v>
      </c>
      <c r="GI250" t="s">
        <v>38</v>
      </c>
      <c r="GJ250">
        <v>39.263469999999998</v>
      </c>
      <c r="GK250">
        <v>-74.607470000000006</v>
      </c>
      <c r="GL250" t="s">
        <v>39</v>
      </c>
      <c r="GM250" t="s">
        <v>118</v>
      </c>
      <c r="GN250" t="s">
        <v>34</v>
      </c>
      <c r="GO250">
        <v>0</v>
      </c>
      <c r="GP250" t="s">
        <v>41</v>
      </c>
      <c r="GQ250">
        <v>8</v>
      </c>
      <c r="GS250" t="s">
        <v>42</v>
      </c>
      <c r="GT250" t="s">
        <v>43</v>
      </c>
      <c r="GU250">
        <v>0.96972199999999997</v>
      </c>
      <c r="GV250" t="s">
        <v>44</v>
      </c>
    </row>
    <row r="251" spans="1:204" x14ac:dyDescent="0.25">
      <c r="A251">
        <v>12395411</v>
      </c>
      <c r="D251">
        <v>61581813</v>
      </c>
      <c r="F251">
        <v>300</v>
      </c>
      <c r="G251">
        <v>79693914</v>
      </c>
      <c r="I251">
        <v>2275050011</v>
      </c>
      <c r="J251">
        <v>2</v>
      </c>
      <c r="K251" t="s">
        <v>34</v>
      </c>
      <c r="L251" t="s">
        <v>116</v>
      </c>
      <c r="M251">
        <v>34009</v>
      </c>
      <c r="O251" t="s">
        <v>145</v>
      </c>
      <c r="P251">
        <v>48811</v>
      </c>
      <c r="Q251" t="s">
        <v>37</v>
      </c>
      <c r="R251" t="s">
        <v>38</v>
      </c>
      <c r="U251" t="s">
        <v>38</v>
      </c>
      <c r="V251">
        <v>39.065100000000001</v>
      </c>
      <c r="W251">
        <v>-74.909599999999998</v>
      </c>
      <c r="X251" t="s">
        <v>39</v>
      </c>
      <c r="Y251" t="s">
        <v>146</v>
      </c>
      <c r="Z251" t="s">
        <v>34</v>
      </c>
      <c r="AA251">
        <v>0</v>
      </c>
      <c r="AB251" t="s">
        <v>41</v>
      </c>
      <c r="AC251">
        <v>8</v>
      </c>
      <c r="AE251" t="s">
        <v>53</v>
      </c>
      <c r="AF251" t="s">
        <v>54</v>
      </c>
      <c r="AG251">
        <v>0.67029000000000005</v>
      </c>
      <c r="AH251" t="s">
        <v>44</v>
      </c>
      <c r="AI251">
        <v>12395411</v>
      </c>
      <c r="AL251">
        <v>61581813</v>
      </c>
      <c r="AN251">
        <v>300</v>
      </c>
      <c r="AO251">
        <v>79693914</v>
      </c>
      <c r="AQ251">
        <v>2275050011</v>
      </c>
      <c r="AR251">
        <v>2</v>
      </c>
      <c r="AS251" t="s">
        <v>34</v>
      </c>
      <c r="AT251" t="s">
        <v>116</v>
      </c>
      <c r="AU251">
        <v>34009</v>
      </c>
      <c r="AW251" t="s">
        <v>145</v>
      </c>
      <c r="AX251">
        <v>48811</v>
      </c>
      <c r="AY251" t="s">
        <v>37</v>
      </c>
      <c r="AZ251" t="s">
        <v>38</v>
      </c>
      <c r="BC251" t="s">
        <v>38</v>
      </c>
      <c r="BD251">
        <v>39.065100000000001</v>
      </c>
      <c r="BE251">
        <v>-74.909599999999998</v>
      </c>
      <c r="BF251" t="s">
        <v>39</v>
      </c>
      <c r="BG251" t="s">
        <v>146</v>
      </c>
      <c r="BH251" t="s">
        <v>34</v>
      </c>
      <c r="BI251">
        <v>0</v>
      </c>
      <c r="BJ251" t="s">
        <v>41</v>
      </c>
      <c r="BK251">
        <v>8</v>
      </c>
      <c r="BM251" t="s">
        <v>51</v>
      </c>
      <c r="BN251" t="s">
        <v>52</v>
      </c>
      <c r="BO251">
        <v>3.6264999999999999E-3</v>
      </c>
      <c r="BP251" t="s">
        <v>44</v>
      </c>
      <c r="BQ251">
        <v>12395411</v>
      </c>
      <c r="BT251">
        <v>61581813</v>
      </c>
      <c r="BV251">
        <v>300</v>
      </c>
      <c r="BW251">
        <v>79693914</v>
      </c>
      <c r="BY251">
        <v>2275050011</v>
      </c>
      <c r="BZ251">
        <v>2</v>
      </c>
      <c r="CA251" t="s">
        <v>34</v>
      </c>
      <c r="CB251" t="s">
        <v>116</v>
      </c>
      <c r="CC251">
        <v>34009</v>
      </c>
      <c r="CE251" t="s">
        <v>145</v>
      </c>
      <c r="CF251">
        <v>48811</v>
      </c>
      <c r="CG251" t="s">
        <v>37</v>
      </c>
      <c r="CH251" t="s">
        <v>38</v>
      </c>
      <c r="CK251" t="s">
        <v>38</v>
      </c>
      <c r="CL251">
        <v>39.065100000000001</v>
      </c>
      <c r="CM251">
        <v>-74.909599999999998</v>
      </c>
      <c r="CN251" t="s">
        <v>39</v>
      </c>
      <c r="CO251" t="s">
        <v>146</v>
      </c>
      <c r="CP251" t="s">
        <v>34</v>
      </c>
      <c r="CQ251">
        <v>0</v>
      </c>
      <c r="CR251" t="s">
        <v>41</v>
      </c>
      <c r="CS251">
        <v>8</v>
      </c>
      <c r="CU251" t="s">
        <v>49</v>
      </c>
      <c r="CV251" t="s">
        <v>50</v>
      </c>
      <c r="CW251">
        <v>1.32061E-2</v>
      </c>
      <c r="CX251" t="s">
        <v>44</v>
      </c>
      <c r="CY251">
        <v>12395411</v>
      </c>
      <c r="DB251">
        <v>61581813</v>
      </c>
      <c r="DD251">
        <v>300</v>
      </c>
      <c r="DE251">
        <v>79693914</v>
      </c>
      <c r="DG251">
        <v>2275050011</v>
      </c>
      <c r="DH251">
        <v>2</v>
      </c>
      <c r="DI251" t="s">
        <v>34</v>
      </c>
      <c r="DJ251" t="s">
        <v>116</v>
      </c>
      <c r="DK251">
        <v>34009</v>
      </c>
      <c r="DM251" t="s">
        <v>145</v>
      </c>
      <c r="DN251">
        <v>48811</v>
      </c>
      <c r="DO251" t="s">
        <v>37</v>
      </c>
      <c r="DP251" t="s">
        <v>38</v>
      </c>
      <c r="DS251" t="s">
        <v>38</v>
      </c>
      <c r="DT251">
        <v>39.065100000000001</v>
      </c>
      <c r="DU251">
        <v>-74.909599999999998</v>
      </c>
      <c r="DV251" t="s">
        <v>39</v>
      </c>
      <c r="DW251" t="s">
        <v>146</v>
      </c>
      <c r="DX251" t="s">
        <v>34</v>
      </c>
      <c r="DY251">
        <v>0</v>
      </c>
      <c r="DZ251" t="s">
        <v>41</v>
      </c>
      <c r="EA251">
        <v>8</v>
      </c>
      <c r="EC251" t="s">
        <v>47</v>
      </c>
      <c r="ED251" t="s">
        <v>48</v>
      </c>
      <c r="EE251">
        <v>9.1121799999999992E-3</v>
      </c>
      <c r="EF251" t="s">
        <v>44</v>
      </c>
      <c r="EG251">
        <v>12395411</v>
      </c>
      <c r="EJ251">
        <v>61581813</v>
      </c>
      <c r="EL251">
        <v>300</v>
      </c>
      <c r="EM251">
        <v>79693914</v>
      </c>
      <c r="EO251">
        <v>2275050011</v>
      </c>
      <c r="EP251">
        <v>2</v>
      </c>
      <c r="EQ251" t="s">
        <v>34</v>
      </c>
      <c r="ER251" t="s">
        <v>116</v>
      </c>
      <c r="ES251">
        <v>34009</v>
      </c>
      <c r="EU251" t="s">
        <v>145</v>
      </c>
      <c r="EV251">
        <v>48811</v>
      </c>
      <c r="EW251" t="s">
        <v>37</v>
      </c>
      <c r="EX251" t="s">
        <v>38</v>
      </c>
      <c r="FA251" t="s">
        <v>38</v>
      </c>
      <c r="FB251">
        <v>39.065100000000001</v>
      </c>
      <c r="FC251">
        <v>-74.909599999999998</v>
      </c>
      <c r="FD251" t="s">
        <v>39</v>
      </c>
      <c r="FE251" t="s">
        <v>146</v>
      </c>
      <c r="FF251" t="s">
        <v>34</v>
      </c>
      <c r="FG251">
        <v>0</v>
      </c>
      <c r="FH251" t="s">
        <v>41</v>
      </c>
      <c r="FI251">
        <v>8</v>
      </c>
      <c r="FK251" t="s">
        <v>45</v>
      </c>
      <c r="FL251" t="s">
        <v>46</v>
      </c>
      <c r="FM251">
        <v>5.5792400000000001E-4</v>
      </c>
      <c r="FN251" t="s">
        <v>44</v>
      </c>
      <c r="FO251">
        <v>12395411</v>
      </c>
      <c r="FR251">
        <v>61581813</v>
      </c>
      <c r="FT251">
        <v>300</v>
      </c>
      <c r="FU251">
        <v>79693914</v>
      </c>
      <c r="FW251">
        <v>2275050011</v>
      </c>
      <c r="FX251">
        <v>2</v>
      </c>
      <c r="FY251" t="s">
        <v>34</v>
      </c>
      <c r="FZ251" t="s">
        <v>116</v>
      </c>
      <c r="GA251">
        <v>34009</v>
      </c>
      <c r="GC251" t="s">
        <v>145</v>
      </c>
      <c r="GD251">
        <v>48811</v>
      </c>
      <c r="GE251" t="s">
        <v>37</v>
      </c>
      <c r="GF251" t="s">
        <v>38</v>
      </c>
      <c r="GI251" t="s">
        <v>38</v>
      </c>
      <c r="GJ251">
        <v>39.065100000000001</v>
      </c>
      <c r="GK251">
        <v>-74.909599999999998</v>
      </c>
      <c r="GL251" t="s">
        <v>39</v>
      </c>
      <c r="GM251" t="s">
        <v>146</v>
      </c>
      <c r="GN251" t="s">
        <v>34</v>
      </c>
      <c r="GO251">
        <v>0</v>
      </c>
      <c r="GP251" t="s">
        <v>41</v>
      </c>
      <c r="GQ251">
        <v>8</v>
      </c>
      <c r="GS251" t="s">
        <v>42</v>
      </c>
      <c r="GT251" t="s">
        <v>43</v>
      </c>
      <c r="GU251">
        <v>8.3952999999999996E-3</v>
      </c>
      <c r="GV251" t="s">
        <v>44</v>
      </c>
    </row>
    <row r="252" spans="1:204" x14ac:dyDescent="0.25">
      <c r="A252">
        <v>12318511</v>
      </c>
      <c r="D252">
        <v>61748513</v>
      </c>
      <c r="F252">
        <v>300</v>
      </c>
      <c r="G252">
        <v>80023114</v>
      </c>
      <c r="I252">
        <v>2275050011</v>
      </c>
      <c r="J252">
        <v>2</v>
      </c>
      <c r="K252" t="s">
        <v>34</v>
      </c>
      <c r="L252" t="s">
        <v>116</v>
      </c>
      <c r="M252">
        <v>34009</v>
      </c>
      <c r="O252" t="s">
        <v>544</v>
      </c>
      <c r="P252">
        <v>48811</v>
      </c>
      <c r="Q252" t="s">
        <v>37</v>
      </c>
      <c r="R252" t="s">
        <v>38</v>
      </c>
      <c r="U252" t="s">
        <v>38</v>
      </c>
      <c r="V252">
        <v>39.1068</v>
      </c>
      <c r="W252">
        <v>-74.807900000000004</v>
      </c>
      <c r="X252" t="s">
        <v>39</v>
      </c>
      <c r="Y252" t="s">
        <v>504</v>
      </c>
      <c r="Z252" t="s">
        <v>34</v>
      </c>
      <c r="AA252">
        <v>0</v>
      </c>
      <c r="AB252" t="s">
        <v>41</v>
      </c>
      <c r="AC252">
        <v>8</v>
      </c>
      <c r="AE252" t="s">
        <v>53</v>
      </c>
      <c r="AF252" t="s">
        <v>54</v>
      </c>
      <c r="AG252">
        <v>0.108126</v>
      </c>
      <c r="AH252" t="s">
        <v>44</v>
      </c>
      <c r="AI252">
        <v>12318511</v>
      </c>
      <c r="AL252">
        <v>61748513</v>
      </c>
      <c r="AN252">
        <v>300</v>
      </c>
      <c r="AO252">
        <v>80023114</v>
      </c>
      <c r="AQ252">
        <v>2275050011</v>
      </c>
      <c r="AR252">
        <v>2</v>
      </c>
      <c r="AS252" t="s">
        <v>34</v>
      </c>
      <c r="AT252" t="s">
        <v>116</v>
      </c>
      <c r="AU252">
        <v>34009</v>
      </c>
      <c r="AW252" t="s">
        <v>544</v>
      </c>
      <c r="AX252">
        <v>48811</v>
      </c>
      <c r="AY252" t="s">
        <v>37</v>
      </c>
      <c r="AZ252" t="s">
        <v>38</v>
      </c>
      <c r="BC252" t="s">
        <v>38</v>
      </c>
      <c r="BD252">
        <v>39.1068</v>
      </c>
      <c r="BE252">
        <v>-74.807900000000004</v>
      </c>
      <c r="BF252" t="s">
        <v>39</v>
      </c>
      <c r="BG252" t="s">
        <v>504</v>
      </c>
      <c r="BH252" t="s">
        <v>34</v>
      </c>
      <c r="BI252">
        <v>0</v>
      </c>
      <c r="BJ252" t="s">
        <v>41</v>
      </c>
      <c r="BK252">
        <v>8</v>
      </c>
      <c r="BM252" t="s">
        <v>51</v>
      </c>
      <c r="BN252" t="s">
        <v>52</v>
      </c>
      <c r="BO252">
        <v>5.8500000000000002E-4</v>
      </c>
      <c r="BP252" t="s">
        <v>44</v>
      </c>
      <c r="BQ252">
        <v>12318511</v>
      </c>
      <c r="BT252">
        <v>61748513</v>
      </c>
      <c r="BV252">
        <v>300</v>
      </c>
      <c r="BW252">
        <v>80023114</v>
      </c>
      <c r="BY252">
        <v>2275050011</v>
      </c>
      <c r="BZ252">
        <v>2</v>
      </c>
      <c r="CA252" t="s">
        <v>34</v>
      </c>
      <c r="CB252" t="s">
        <v>116</v>
      </c>
      <c r="CC252">
        <v>34009</v>
      </c>
      <c r="CE252" t="s">
        <v>544</v>
      </c>
      <c r="CF252">
        <v>48811</v>
      </c>
      <c r="CG252" t="s">
        <v>37</v>
      </c>
      <c r="CH252" t="s">
        <v>38</v>
      </c>
      <c r="CK252" t="s">
        <v>38</v>
      </c>
      <c r="CL252">
        <v>39.1068</v>
      </c>
      <c r="CM252">
        <v>-74.807900000000004</v>
      </c>
      <c r="CN252" t="s">
        <v>39</v>
      </c>
      <c r="CO252" t="s">
        <v>504</v>
      </c>
      <c r="CP252" t="s">
        <v>34</v>
      </c>
      <c r="CQ252">
        <v>0</v>
      </c>
      <c r="CR252" t="s">
        <v>41</v>
      </c>
      <c r="CS252">
        <v>8</v>
      </c>
      <c r="CU252" t="s">
        <v>49</v>
      </c>
      <c r="CV252" t="s">
        <v>50</v>
      </c>
      <c r="CW252">
        <v>2.1302999999999999E-3</v>
      </c>
      <c r="CX252" t="s">
        <v>44</v>
      </c>
      <c r="CY252">
        <v>12318511</v>
      </c>
      <c r="DB252">
        <v>61748513</v>
      </c>
      <c r="DD252">
        <v>300</v>
      </c>
      <c r="DE252">
        <v>80023114</v>
      </c>
      <c r="DG252">
        <v>2275050011</v>
      </c>
      <c r="DH252">
        <v>2</v>
      </c>
      <c r="DI252" t="s">
        <v>34</v>
      </c>
      <c r="DJ252" t="s">
        <v>116</v>
      </c>
      <c r="DK252">
        <v>34009</v>
      </c>
      <c r="DM252" t="s">
        <v>544</v>
      </c>
      <c r="DN252">
        <v>48811</v>
      </c>
      <c r="DO252" t="s">
        <v>37</v>
      </c>
      <c r="DP252" t="s">
        <v>38</v>
      </c>
      <c r="DS252" t="s">
        <v>38</v>
      </c>
      <c r="DT252">
        <v>39.1068</v>
      </c>
      <c r="DU252">
        <v>-74.807900000000004</v>
      </c>
      <c r="DV252" t="s">
        <v>39</v>
      </c>
      <c r="DW252" t="s">
        <v>504</v>
      </c>
      <c r="DX252" t="s">
        <v>34</v>
      </c>
      <c r="DY252">
        <v>0</v>
      </c>
      <c r="DZ252" t="s">
        <v>41</v>
      </c>
      <c r="EA252">
        <v>8</v>
      </c>
      <c r="EC252" t="s">
        <v>47</v>
      </c>
      <c r="ED252" t="s">
        <v>48</v>
      </c>
      <c r="EE252">
        <v>1.4699100000000001E-3</v>
      </c>
      <c r="EF252" t="s">
        <v>44</v>
      </c>
      <c r="EG252">
        <v>12318511</v>
      </c>
      <c r="EJ252">
        <v>61748513</v>
      </c>
      <c r="EL252">
        <v>300</v>
      </c>
      <c r="EM252">
        <v>80023114</v>
      </c>
      <c r="EO252">
        <v>2275050011</v>
      </c>
      <c r="EP252">
        <v>2</v>
      </c>
      <c r="EQ252" t="s">
        <v>34</v>
      </c>
      <c r="ER252" t="s">
        <v>116</v>
      </c>
      <c r="ES252">
        <v>34009</v>
      </c>
      <c r="EU252" t="s">
        <v>544</v>
      </c>
      <c r="EV252">
        <v>48811</v>
      </c>
      <c r="EW252" t="s">
        <v>37</v>
      </c>
      <c r="EX252" t="s">
        <v>38</v>
      </c>
      <c r="FA252" t="s">
        <v>38</v>
      </c>
      <c r="FB252">
        <v>39.1068</v>
      </c>
      <c r="FC252">
        <v>-74.807900000000004</v>
      </c>
      <c r="FD252" t="s">
        <v>39</v>
      </c>
      <c r="FE252" t="s">
        <v>504</v>
      </c>
      <c r="FF252" t="s">
        <v>34</v>
      </c>
      <c r="FG252">
        <v>0</v>
      </c>
      <c r="FH252" t="s">
        <v>41</v>
      </c>
      <c r="FI252">
        <v>8</v>
      </c>
      <c r="FK252" t="s">
        <v>45</v>
      </c>
      <c r="FL252" t="s">
        <v>46</v>
      </c>
      <c r="FM252">
        <v>9.0000000000000006E-5</v>
      </c>
      <c r="FN252" t="s">
        <v>44</v>
      </c>
      <c r="FO252">
        <v>12318511</v>
      </c>
      <c r="FR252">
        <v>61748513</v>
      </c>
      <c r="FT252">
        <v>300</v>
      </c>
      <c r="FU252">
        <v>80023114</v>
      </c>
      <c r="FW252">
        <v>2275050011</v>
      </c>
      <c r="FX252">
        <v>2</v>
      </c>
      <c r="FY252" t="s">
        <v>34</v>
      </c>
      <c r="FZ252" t="s">
        <v>116</v>
      </c>
      <c r="GA252">
        <v>34009</v>
      </c>
      <c r="GC252" t="s">
        <v>544</v>
      </c>
      <c r="GD252">
        <v>48811</v>
      </c>
      <c r="GE252" t="s">
        <v>37</v>
      </c>
      <c r="GF252" t="s">
        <v>38</v>
      </c>
      <c r="GI252" t="s">
        <v>38</v>
      </c>
      <c r="GJ252">
        <v>39.1068</v>
      </c>
      <c r="GK252">
        <v>-74.807900000000004</v>
      </c>
      <c r="GL252" t="s">
        <v>39</v>
      </c>
      <c r="GM252" t="s">
        <v>504</v>
      </c>
      <c r="GN252" t="s">
        <v>34</v>
      </c>
      <c r="GO252">
        <v>0</v>
      </c>
      <c r="GP252" t="s">
        <v>41</v>
      </c>
      <c r="GQ252">
        <v>8</v>
      </c>
      <c r="GS252" t="s">
        <v>42</v>
      </c>
      <c r="GT252" t="s">
        <v>43</v>
      </c>
      <c r="GU252">
        <v>1.3542700000000001E-3</v>
      </c>
      <c r="GV252" t="s">
        <v>44</v>
      </c>
    </row>
    <row r="253" spans="1:204" x14ac:dyDescent="0.25">
      <c r="A253">
        <v>12318511</v>
      </c>
      <c r="D253">
        <v>61748513</v>
      </c>
      <c r="F253">
        <v>300</v>
      </c>
      <c r="G253">
        <v>80023214</v>
      </c>
      <c r="I253">
        <v>2275050012</v>
      </c>
      <c r="J253">
        <v>2</v>
      </c>
      <c r="K253" t="s">
        <v>34</v>
      </c>
      <c r="L253" t="s">
        <v>116</v>
      </c>
      <c r="M253">
        <v>34009</v>
      </c>
      <c r="O253" t="s">
        <v>544</v>
      </c>
      <c r="P253">
        <v>48811</v>
      </c>
      <c r="Q253" t="s">
        <v>37</v>
      </c>
      <c r="R253" t="s">
        <v>38</v>
      </c>
      <c r="U253" t="s">
        <v>38</v>
      </c>
      <c r="V253">
        <v>39.1068</v>
      </c>
      <c r="W253">
        <v>-74.807900000000004</v>
      </c>
      <c r="X253" t="s">
        <v>39</v>
      </c>
      <c r="Y253" t="s">
        <v>504</v>
      </c>
      <c r="Z253" t="s">
        <v>34</v>
      </c>
      <c r="AA253">
        <v>0</v>
      </c>
      <c r="AB253" t="s">
        <v>41</v>
      </c>
      <c r="AC253">
        <v>8</v>
      </c>
      <c r="AE253" t="s">
        <v>53</v>
      </c>
      <c r="AF253" t="s">
        <v>54</v>
      </c>
      <c r="AG253">
        <v>0.15802099999999999</v>
      </c>
      <c r="AH253" t="s">
        <v>44</v>
      </c>
      <c r="AI253">
        <v>12318511</v>
      </c>
      <c r="AL253">
        <v>61748513</v>
      </c>
      <c r="AN253">
        <v>300</v>
      </c>
      <c r="AO253">
        <v>80023214</v>
      </c>
      <c r="AQ253">
        <v>2275050012</v>
      </c>
      <c r="AR253">
        <v>2</v>
      </c>
      <c r="AS253" t="s">
        <v>34</v>
      </c>
      <c r="AT253" t="s">
        <v>116</v>
      </c>
      <c r="AU253">
        <v>34009</v>
      </c>
      <c r="AW253" t="s">
        <v>544</v>
      </c>
      <c r="AX253">
        <v>48811</v>
      </c>
      <c r="AY253" t="s">
        <v>37</v>
      </c>
      <c r="AZ253" t="s">
        <v>38</v>
      </c>
      <c r="BC253" t="s">
        <v>38</v>
      </c>
      <c r="BD253">
        <v>39.1068</v>
      </c>
      <c r="BE253">
        <v>-74.807900000000004</v>
      </c>
      <c r="BF253" t="s">
        <v>39</v>
      </c>
      <c r="BG253" t="s">
        <v>504</v>
      </c>
      <c r="BH253" t="s">
        <v>34</v>
      </c>
      <c r="BI253">
        <v>0</v>
      </c>
      <c r="BJ253" t="s">
        <v>41</v>
      </c>
      <c r="BK253">
        <v>8</v>
      </c>
      <c r="BM253" t="s">
        <v>51</v>
      </c>
      <c r="BN253" t="s">
        <v>52</v>
      </c>
      <c r="BO253">
        <v>5.3417999999999998E-3</v>
      </c>
      <c r="BP253" t="s">
        <v>44</v>
      </c>
      <c r="BQ253">
        <v>12318511</v>
      </c>
      <c r="BT253">
        <v>61748513</v>
      </c>
      <c r="BV253">
        <v>300</v>
      </c>
      <c r="BW253">
        <v>80023214</v>
      </c>
      <c r="BY253">
        <v>2275050012</v>
      </c>
      <c r="BZ253">
        <v>2</v>
      </c>
      <c r="CA253" t="s">
        <v>34</v>
      </c>
      <c r="CB253" t="s">
        <v>116</v>
      </c>
      <c r="CC253">
        <v>34009</v>
      </c>
      <c r="CE253" t="s">
        <v>544</v>
      </c>
      <c r="CF253">
        <v>48811</v>
      </c>
      <c r="CG253" t="s">
        <v>37</v>
      </c>
      <c r="CH253" t="s">
        <v>38</v>
      </c>
      <c r="CK253" t="s">
        <v>38</v>
      </c>
      <c r="CL253">
        <v>39.1068</v>
      </c>
      <c r="CM253">
        <v>-74.807900000000004</v>
      </c>
      <c r="CN253" t="s">
        <v>39</v>
      </c>
      <c r="CO253" t="s">
        <v>504</v>
      </c>
      <c r="CP253" t="s">
        <v>34</v>
      </c>
      <c r="CQ253">
        <v>0</v>
      </c>
      <c r="CR253" t="s">
        <v>41</v>
      </c>
      <c r="CS253">
        <v>8</v>
      </c>
      <c r="CU253" t="s">
        <v>49</v>
      </c>
      <c r="CV253" t="s">
        <v>50</v>
      </c>
      <c r="CW253">
        <v>3.9055499999999998E-3</v>
      </c>
      <c r="CX253" t="s">
        <v>44</v>
      </c>
      <c r="CY253">
        <v>12318511</v>
      </c>
      <c r="DB253">
        <v>61748513</v>
      </c>
      <c r="DD253">
        <v>300</v>
      </c>
      <c r="DE253">
        <v>80023214</v>
      </c>
      <c r="DG253">
        <v>2275050012</v>
      </c>
      <c r="DH253">
        <v>2</v>
      </c>
      <c r="DI253" t="s">
        <v>34</v>
      </c>
      <c r="DJ253" t="s">
        <v>116</v>
      </c>
      <c r="DK253">
        <v>34009</v>
      </c>
      <c r="DM253" t="s">
        <v>544</v>
      </c>
      <c r="DN253">
        <v>48811</v>
      </c>
      <c r="DO253" t="s">
        <v>37</v>
      </c>
      <c r="DP253" t="s">
        <v>38</v>
      </c>
      <c r="DS253" t="s">
        <v>38</v>
      </c>
      <c r="DT253">
        <v>39.1068</v>
      </c>
      <c r="DU253">
        <v>-74.807900000000004</v>
      </c>
      <c r="DV253" t="s">
        <v>39</v>
      </c>
      <c r="DW253" t="s">
        <v>504</v>
      </c>
      <c r="DX253" t="s">
        <v>34</v>
      </c>
      <c r="DY253">
        <v>0</v>
      </c>
      <c r="DZ253" t="s">
        <v>41</v>
      </c>
      <c r="EA253">
        <v>8</v>
      </c>
      <c r="EC253" t="s">
        <v>47</v>
      </c>
      <c r="ED253" t="s">
        <v>48</v>
      </c>
      <c r="EE253">
        <v>3.8118200000000001E-3</v>
      </c>
      <c r="EF253" t="s">
        <v>44</v>
      </c>
      <c r="EG253">
        <v>12318511</v>
      </c>
      <c r="EJ253">
        <v>61748513</v>
      </c>
      <c r="EL253">
        <v>300</v>
      </c>
      <c r="EM253">
        <v>80023214</v>
      </c>
      <c r="EO253">
        <v>2275050012</v>
      </c>
      <c r="EP253">
        <v>2</v>
      </c>
      <c r="EQ253" t="s">
        <v>34</v>
      </c>
      <c r="ER253" t="s">
        <v>116</v>
      </c>
      <c r="ES253">
        <v>34009</v>
      </c>
      <c r="EU253" t="s">
        <v>544</v>
      </c>
      <c r="EV253">
        <v>48811</v>
      </c>
      <c r="EW253" t="s">
        <v>37</v>
      </c>
      <c r="EX253" t="s">
        <v>38</v>
      </c>
      <c r="FA253" t="s">
        <v>38</v>
      </c>
      <c r="FB253">
        <v>39.1068</v>
      </c>
      <c r="FC253">
        <v>-74.807900000000004</v>
      </c>
      <c r="FD253" t="s">
        <v>39</v>
      </c>
      <c r="FE253" t="s">
        <v>504</v>
      </c>
      <c r="FF253" t="s">
        <v>34</v>
      </c>
      <c r="FG253">
        <v>0</v>
      </c>
      <c r="FH253" t="s">
        <v>41</v>
      </c>
      <c r="FI253">
        <v>8</v>
      </c>
      <c r="FK253" t="s">
        <v>45</v>
      </c>
      <c r="FL253" t="s">
        <v>46</v>
      </c>
      <c r="FM253">
        <v>1.2140199999999999E-3</v>
      </c>
      <c r="FN253" t="s">
        <v>44</v>
      </c>
      <c r="FO253">
        <v>12318511</v>
      </c>
      <c r="FR253">
        <v>61748513</v>
      </c>
      <c r="FT253">
        <v>300</v>
      </c>
      <c r="FU253">
        <v>80023214</v>
      </c>
      <c r="FW253">
        <v>2275050012</v>
      </c>
      <c r="FX253">
        <v>2</v>
      </c>
      <c r="FY253" t="s">
        <v>34</v>
      </c>
      <c r="FZ253" t="s">
        <v>116</v>
      </c>
      <c r="GA253">
        <v>34009</v>
      </c>
      <c r="GC253" t="s">
        <v>544</v>
      </c>
      <c r="GD253">
        <v>48811</v>
      </c>
      <c r="GE253" t="s">
        <v>37</v>
      </c>
      <c r="GF253" t="s">
        <v>38</v>
      </c>
      <c r="GI253" t="s">
        <v>38</v>
      </c>
      <c r="GJ253">
        <v>39.1068</v>
      </c>
      <c r="GK253">
        <v>-74.807900000000004</v>
      </c>
      <c r="GL253" t="s">
        <v>39</v>
      </c>
      <c r="GM253" t="s">
        <v>504</v>
      </c>
      <c r="GN253" t="s">
        <v>34</v>
      </c>
      <c r="GO253">
        <v>0</v>
      </c>
      <c r="GP253" t="s">
        <v>41</v>
      </c>
      <c r="GQ253">
        <v>8</v>
      </c>
      <c r="GS253" t="s">
        <v>42</v>
      </c>
      <c r="GT253" t="s">
        <v>43</v>
      </c>
      <c r="GU253">
        <v>1.1376499999999999E-2</v>
      </c>
      <c r="GV253" t="s">
        <v>44</v>
      </c>
    </row>
    <row r="254" spans="1:204" x14ac:dyDescent="0.25">
      <c r="A254">
        <v>9382611</v>
      </c>
      <c r="D254">
        <v>62625013</v>
      </c>
      <c r="F254">
        <v>300</v>
      </c>
      <c r="G254">
        <v>84339214</v>
      </c>
      <c r="I254">
        <v>2275050011</v>
      </c>
      <c r="J254">
        <v>2</v>
      </c>
      <c r="K254" t="s">
        <v>34</v>
      </c>
      <c r="L254" t="s">
        <v>116</v>
      </c>
      <c r="M254">
        <v>34009</v>
      </c>
      <c r="O254" t="s">
        <v>548</v>
      </c>
      <c r="P254">
        <v>48811</v>
      </c>
      <c r="Q254" t="s">
        <v>37</v>
      </c>
      <c r="R254" t="s">
        <v>38</v>
      </c>
      <c r="U254" t="s">
        <v>38</v>
      </c>
      <c r="V254">
        <v>39.219149999999999</v>
      </c>
      <c r="W254">
        <v>-74.79477</v>
      </c>
      <c r="X254" t="s">
        <v>39</v>
      </c>
      <c r="Y254" t="s">
        <v>549</v>
      </c>
      <c r="Z254" t="s">
        <v>34</v>
      </c>
      <c r="AA254">
        <v>0</v>
      </c>
      <c r="AB254" t="s">
        <v>41</v>
      </c>
      <c r="AC254">
        <v>8</v>
      </c>
      <c r="AE254" t="s">
        <v>53</v>
      </c>
      <c r="AF254" t="s">
        <v>54</v>
      </c>
      <c r="AG254">
        <v>26.993300000000001</v>
      </c>
      <c r="AH254" t="s">
        <v>44</v>
      </c>
      <c r="AI254">
        <v>9382611</v>
      </c>
      <c r="AL254">
        <v>62625013</v>
      </c>
      <c r="AN254">
        <v>300</v>
      </c>
      <c r="AO254">
        <v>84339214</v>
      </c>
      <c r="AQ254">
        <v>2275050011</v>
      </c>
      <c r="AR254">
        <v>2</v>
      </c>
      <c r="AS254" t="s">
        <v>34</v>
      </c>
      <c r="AT254" t="s">
        <v>116</v>
      </c>
      <c r="AU254">
        <v>34009</v>
      </c>
      <c r="AW254" t="s">
        <v>548</v>
      </c>
      <c r="AX254">
        <v>48811</v>
      </c>
      <c r="AY254" t="s">
        <v>37</v>
      </c>
      <c r="AZ254" t="s">
        <v>38</v>
      </c>
      <c r="BC254" t="s">
        <v>38</v>
      </c>
      <c r="BD254">
        <v>39.219149999999999</v>
      </c>
      <c r="BE254">
        <v>-74.79477</v>
      </c>
      <c r="BF254" t="s">
        <v>39</v>
      </c>
      <c r="BG254" t="s">
        <v>549</v>
      </c>
      <c r="BH254" t="s">
        <v>34</v>
      </c>
      <c r="BI254">
        <v>0</v>
      </c>
      <c r="BJ254" t="s">
        <v>41</v>
      </c>
      <c r="BK254">
        <v>8</v>
      </c>
      <c r="BM254" t="s">
        <v>51</v>
      </c>
      <c r="BN254" t="s">
        <v>52</v>
      </c>
      <c r="BO254">
        <v>0.14604300000000001</v>
      </c>
      <c r="BP254" t="s">
        <v>44</v>
      </c>
      <c r="BQ254">
        <v>9382611</v>
      </c>
      <c r="BT254">
        <v>62625013</v>
      </c>
      <c r="BV254">
        <v>300</v>
      </c>
      <c r="BW254">
        <v>84339214</v>
      </c>
      <c r="BY254">
        <v>2275050011</v>
      </c>
      <c r="BZ254">
        <v>2</v>
      </c>
      <c r="CA254" t="s">
        <v>34</v>
      </c>
      <c r="CB254" t="s">
        <v>116</v>
      </c>
      <c r="CC254">
        <v>34009</v>
      </c>
      <c r="CE254" t="s">
        <v>548</v>
      </c>
      <c r="CF254">
        <v>48811</v>
      </c>
      <c r="CG254" t="s">
        <v>37</v>
      </c>
      <c r="CH254" t="s">
        <v>38</v>
      </c>
      <c r="CK254" t="s">
        <v>38</v>
      </c>
      <c r="CL254">
        <v>39.219149999999999</v>
      </c>
      <c r="CM254">
        <v>-74.79477</v>
      </c>
      <c r="CN254" t="s">
        <v>39</v>
      </c>
      <c r="CO254" t="s">
        <v>549</v>
      </c>
      <c r="CP254" t="s">
        <v>34</v>
      </c>
      <c r="CQ254">
        <v>0</v>
      </c>
      <c r="CR254" t="s">
        <v>41</v>
      </c>
      <c r="CS254">
        <v>8</v>
      </c>
      <c r="CU254" t="s">
        <v>49</v>
      </c>
      <c r="CV254" t="s">
        <v>50</v>
      </c>
      <c r="CW254">
        <v>0.53182099999999999</v>
      </c>
      <c r="CX254" t="s">
        <v>44</v>
      </c>
      <c r="CY254">
        <v>9382611</v>
      </c>
      <c r="DB254">
        <v>62625013</v>
      </c>
      <c r="DD254">
        <v>300</v>
      </c>
      <c r="DE254">
        <v>84339214</v>
      </c>
      <c r="DG254">
        <v>2275050011</v>
      </c>
      <c r="DH254">
        <v>2</v>
      </c>
      <c r="DI254" t="s">
        <v>34</v>
      </c>
      <c r="DJ254" t="s">
        <v>116</v>
      </c>
      <c r="DK254">
        <v>34009</v>
      </c>
      <c r="DM254" t="s">
        <v>548</v>
      </c>
      <c r="DN254">
        <v>48811</v>
      </c>
      <c r="DO254" t="s">
        <v>37</v>
      </c>
      <c r="DP254" t="s">
        <v>38</v>
      </c>
      <c r="DS254" t="s">
        <v>38</v>
      </c>
      <c r="DT254">
        <v>39.219149999999999</v>
      </c>
      <c r="DU254">
        <v>-74.79477</v>
      </c>
      <c r="DV254" t="s">
        <v>39</v>
      </c>
      <c r="DW254" t="s">
        <v>549</v>
      </c>
      <c r="DX254" t="s">
        <v>34</v>
      </c>
      <c r="DY254">
        <v>0</v>
      </c>
      <c r="DZ254" t="s">
        <v>41</v>
      </c>
      <c r="EA254">
        <v>8</v>
      </c>
      <c r="EC254" t="s">
        <v>47</v>
      </c>
      <c r="ED254" t="s">
        <v>48</v>
      </c>
      <c r="EE254">
        <v>0.36695699999999998</v>
      </c>
      <c r="EF254" t="s">
        <v>44</v>
      </c>
      <c r="EG254">
        <v>9382611</v>
      </c>
      <c r="EJ254">
        <v>62625013</v>
      </c>
      <c r="EL254">
        <v>300</v>
      </c>
      <c r="EM254">
        <v>84339214</v>
      </c>
      <c r="EO254">
        <v>2275050011</v>
      </c>
      <c r="EP254">
        <v>2</v>
      </c>
      <c r="EQ254" t="s">
        <v>34</v>
      </c>
      <c r="ER254" t="s">
        <v>116</v>
      </c>
      <c r="ES254">
        <v>34009</v>
      </c>
      <c r="EU254" t="s">
        <v>548</v>
      </c>
      <c r="EV254">
        <v>48811</v>
      </c>
      <c r="EW254" t="s">
        <v>37</v>
      </c>
      <c r="EX254" t="s">
        <v>38</v>
      </c>
      <c r="FA254" t="s">
        <v>38</v>
      </c>
      <c r="FB254">
        <v>39.219149999999999</v>
      </c>
      <c r="FC254">
        <v>-74.79477</v>
      </c>
      <c r="FD254" t="s">
        <v>39</v>
      </c>
      <c r="FE254" t="s">
        <v>549</v>
      </c>
      <c r="FF254" t="s">
        <v>34</v>
      </c>
      <c r="FG254">
        <v>0</v>
      </c>
      <c r="FH254" t="s">
        <v>41</v>
      </c>
      <c r="FI254">
        <v>8</v>
      </c>
      <c r="FK254" t="s">
        <v>45</v>
      </c>
      <c r="FL254" t="s">
        <v>46</v>
      </c>
      <c r="FM254">
        <v>2.2468200000000001E-2</v>
      </c>
      <c r="FN254" t="s">
        <v>44</v>
      </c>
      <c r="FO254">
        <v>9382611</v>
      </c>
      <c r="FR254">
        <v>62625013</v>
      </c>
      <c r="FT254">
        <v>300</v>
      </c>
      <c r="FU254">
        <v>84339214</v>
      </c>
      <c r="FW254">
        <v>2275050011</v>
      </c>
      <c r="FX254">
        <v>2</v>
      </c>
      <c r="FY254" t="s">
        <v>34</v>
      </c>
      <c r="FZ254" t="s">
        <v>116</v>
      </c>
      <c r="GA254">
        <v>34009</v>
      </c>
      <c r="GC254" t="s">
        <v>548</v>
      </c>
      <c r="GD254">
        <v>48811</v>
      </c>
      <c r="GE254" t="s">
        <v>37</v>
      </c>
      <c r="GF254" t="s">
        <v>38</v>
      </c>
      <c r="GI254" t="s">
        <v>38</v>
      </c>
      <c r="GJ254">
        <v>39.219149999999999</v>
      </c>
      <c r="GK254">
        <v>-74.79477</v>
      </c>
      <c r="GL254" t="s">
        <v>39</v>
      </c>
      <c r="GM254" t="s">
        <v>549</v>
      </c>
      <c r="GN254" t="s">
        <v>34</v>
      </c>
      <c r="GO254">
        <v>0</v>
      </c>
      <c r="GP254" t="s">
        <v>41</v>
      </c>
      <c r="GQ254">
        <v>8</v>
      </c>
      <c r="GS254" t="s">
        <v>42</v>
      </c>
      <c r="GT254" t="s">
        <v>43</v>
      </c>
      <c r="GU254">
        <v>0.33808700000000003</v>
      </c>
      <c r="GV254" t="s">
        <v>44</v>
      </c>
    </row>
    <row r="255" spans="1:204" x14ac:dyDescent="0.25">
      <c r="A255">
        <v>9382611</v>
      </c>
      <c r="D255">
        <v>62625013</v>
      </c>
      <c r="F255">
        <v>300</v>
      </c>
      <c r="G255">
        <v>84339314</v>
      </c>
      <c r="I255">
        <v>2275050012</v>
      </c>
      <c r="J255">
        <v>2</v>
      </c>
      <c r="K255" t="s">
        <v>34</v>
      </c>
      <c r="L255" t="s">
        <v>116</v>
      </c>
      <c r="M255">
        <v>34009</v>
      </c>
      <c r="O255" t="s">
        <v>548</v>
      </c>
      <c r="P255">
        <v>48811</v>
      </c>
      <c r="Q255" t="s">
        <v>37</v>
      </c>
      <c r="R255" t="s">
        <v>38</v>
      </c>
      <c r="U255" t="s">
        <v>38</v>
      </c>
      <c r="V255">
        <v>39.219149999999999</v>
      </c>
      <c r="W255">
        <v>-74.79477</v>
      </c>
      <c r="X255" t="s">
        <v>39</v>
      </c>
      <c r="Y255" t="s">
        <v>549</v>
      </c>
      <c r="Z255" t="s">
        <v>34</v>
      </c>
      <c r="AA255">
        <v>0</v>
      </c>
      <c r="AB255" t="s">
        <v>41</v>
      </c>
      <c r="AC255">
        <v>8</v>
      </c>
      <c r="AE255" t="s">
        <v>53</v>
      </c>
      <c r="AF255" t="s">
        <v>54</v>
      </c>
      <c r="AG255">
        <v>8.3265700000000002</v>
      </c>
      <c r="AH255" t="s">
        <v>44</v>
      </c>
      <c r="AI255">
        <v>9382611</v>
      </c>
      <c r="AL255">
        <v>62625013</v>
      </c>
      <c r="AN255">
        <v>300</v>
      </c>
      <c r="AO255">
        <v>84339314</v>
      </c>
      <c r="AQ255">
        <v>2275050012</v>
      </c>
      <c r="AR255">
        <v>2</v>
      </c>
      <c r="AS255" t="s">
        <v>34</v>
      </c>
      <c r="AT255" t="s">
        <v>116</v>
      </c>
      <c r="AU255">
        <v>34009</v>
      </c>
      <c r="AW255" t="s">
        <v>548</v>
      </c>
      <c r="AX255">
        <v>48811</v>
      </c>
      <c r="AY255" t="s">
        <v>37</v>
      </c>
      <c r="AZ255" t="s">
        <v>38</v>
      </c>
      <c r="BC255" t="s">
        <v>38</v>
      </c>
      <c r="BD255">
        <v>39.219149999999999</v>
      </c>
      <c r="BE255">
        <v>-74.79477</v>
      </c>
      <c r="BF255" t="s">
        <v>39</v>
      </c>
      <c r="BG255" t="s">
        <v>549</v>
      </c>
      <c r="BH255" t="s">
        <v>34</v>
      </c>
      <c r="BI255">
        <v>0</v>
      </c>
      <c r="BJ255" t="s">
        <v>41</v>
      </c>
      <c r="BK255">
        <v>8</v>
      </c>
      <c r="BM255" t="s">
        <v>51</v>
      </c>
      <c r="BN255" t="s">
        <v>52</v>
      </c>
      <c r="BO255">
        <v>0.28147499999999998</v>
      </c>
      <c r="BP255" t="s">
        <v>44</v>
      </c>
      <c r="BQ255">
        <v>9382611</v>
      </c>
      <c r="BT255">
        <v>62625013</v>
      </c>
      <c r="BV255">
        <v>300</v>
      </c>
      <c r="BW255">
        <v>84339314</v>
      </c>
      <c r="BY255">
        <v>2275050012</v>
      </c>
      <c r="BZ255">
        <v>2</v>
      </c>
      <c r="CA255" t="s">
        <v>34</v>
      </c>
      <c r="CB255" t="s">
        <v>116</v>
      </c>
      <c r="CC255">
        <v>34009</v>
      </c>
      <c r="CE255" t="s">
        <v>548</v>
      </c>
      <c r="CF255">
        <v>48811</v>
      </c>
      <c r="CG255" t="s">
        <v>37</v>
      </c>
      <c r="CH255" t="s">
        <v>38</v>
      </c>
      <c r="CK255" t="s">
        <v>38</v>
      </c>
      <c r="CL255">
        <v>39.219149999999999</v>
      </c>
      <c r="CM255">
        <v>-74.79477</v>
      </c>
      <c r="CN255" t="s">
        <v>39</v>
      </c>
      <c r="CO255" t="s">
        <v>549</v>
      </c>
      <c r="CP255" t="s">
        <v>34</v>
      </c>
      <c r="CQ255">
        <v>0</v>
      </c>
      <c r="CR255" t="s">
        <v>41</v>
      </c>
      <c r="CS255">
        <v>8</v>
      </c>
      <c r="CU255" t="s">
        <v>49</v>
      </c>
      <c r="CV255" t="s">
        <v>50</v>
      </c>
      <c r="CW255">
        <v>0.20579500000000001</v>
      </c>
      <c r="CX255" t="s">
        <v>44</v>
      </c>
      <c r="CY255">
        <v>9382611</v>
      </c>
      <c r="DB255">
        <v>62625013</v>
      </c>
      <c r="DD255">
        <v>300</v>
      </c>
      <c r="DE255">
        <v>84339314</v>
      </c>
      <c r="DG255">
        <v>2275050012</v>
      </c>
      <c r="DH255">
        <v>2</v>
      </c>
      <c r="DI255" t="s">
        <v>34</v>
      </c>
      <c r="DJ255" t="s">
        <v>116</v>
      </c>
      <c r="DK255">
        <v>34009</v>
      </c>
      <c r="DM255" t="s">
        <v>548</v>
      </c>
      <c r="DN255">
        <v>48811</v>
      </c>
      <c r="DO255" t="s">
        <v>37</v>
      </c>
      <c r="DP255" t="s">
        <v>38</v>
      </c>
      <c r="DS255" t="s">
        <v>38</v>
      </c>
      <c r="DT255">
        <v>39.219149999999999</v>
      </c>
      <c r="DU255">
        <v>-74.79477</v>
      </c>
      <c r="DV255" t="s">
        <v>39</v>
      </c>
      <c r="DW255" t="s">
        <v>549</v>
      </c>
      <c r="DX255" t="s">
        <v>34</v>
      </c>
      <c r="DY255">
        <v>0</v>
      </c>
      <c r="DZ255" t="s">
        <v>41</v>
      </c>
      <c r="EA255">
        <v>8</v>
      </c>
      <c r="EC255" t="s">
        <v>47</v>
      </c>
      <c r="ED255" t="s">
        <v>48</v>
      </c>
      <c r="EE255">
        <v>0.20085600000000001</v>
      </c>
      <c r="EF255" t="s">
        <v>44</v>
      </c>
      <c r="EG255">
        <v>9382611</v>
      </c>
      <c r="EJ255">
        <v>62625013</v>
      </c>
      <c r="EL255">
        <v>300</v>
      </c>
      <c r="EM255">
        <v>84339314</v>
      </c>
      <c r="EO255">
        <v>2275050012</v>
      </c>
      <c r="EP255">
        <v>2</v>
      </c>
      <c r="EQ255" t="s">
        <v>34</v>
      </c>
      <c r="ER255" t="s">
        <v>116</v>
      </c>
      <c r="ES255">
        <v>34009</v>
      </c>
      <c r="EU255" t="s">
        <v>548</v>
      </c>
      <c r="EV255">
        <v>48811</v>
      </c>
      <c r="EW255" t="s">
        <v>37</v>
      </c>
      <c r="EX255" t="s">
        <v>38</v>
      </c>
      <c r="FA255" t="s">
        <v>38</v>
      </c>
      <c r="FB255">
        <v>39.219149999999999</v>
      </c>
      <c r="FC255">
        <v>-74.79477</v>
      </c>
      <c r="FD255" t="s">
        <v>39</v>
      </c>
      <c r="FE255" t="s">
        <v>549</v>
      </c>
      <c r="FF255" t="s">
        <v>34</v>
      </c>
      <c r="FG255">
        <v>0</v>
      </c>
      <c r="FH255" t="s">
        <v>41</v>
      </c>
      <c r="FI255">
        <v>8</v>
      </c>
      <c r="FK255" t="s">
        <v>45</v>
      </c>
      <c r="FL255" t="s">
        <v>46</v>
      </c>
      <c r="FM255">
        <v>6.3970299999999994E-2</v>
      </c>
      <c r="FN255" t="s">
        <v>44</v>
      </c>
      <c r="FO255">
        <v>9382611</v>
      </c>
      <c r="FR255">
        <v>62625013</v>
      </c>
      <c r="FT255">
        <v>300</v>
      </c>
      <c r="FU255">
        <v>84339314</v>
      </c>
      <c r="FW255">
        <v>2275050012</v>
      </c>
      <c r="FX255">
        <v>2</v>
      </c>
      <c r="FY255" t="s">
        <v>34</v>
      </c>
      <c r="FZ255" t="s">
        <v>116</v>
      </c>
      <c r="GA255">
        <v>34009</v>
      </c>
      <c r="GC255" t="s">
        <v>548</v>
      </c>
      <c r="GD255">
        <v>48811</v>
      </c>
      <c r="GE255" t="s">
        <v>37</v>
      </c>
      <c r="GF255" t="s">
        <v>38</v>
      </c>
      <c r="GI255" t="s">
        <v>38</v>
      </c>
      <c r="GJ255">
        <v>39.219149999999999</v>
      </c>
      <c r="GK255">
        <v>-74.79477</v>
      </c>
      <c r="GL255" t="s">
        <v>39</v>
      </c>
      <c r="GM255" t="s">
        <v>549</v>
      </c>
      <c r="GN255" t="s">
        <v>34</v>
      </c>
      <c r="GO255">
        <v>0</v>
      </c>
      <c r="GP255" t="s">
        <v>41</v>
      </c>
      <c r="GQ255">
        <v>8</v>
      </c>
      <c r="GS255" t="s">
        <v>42</v>
      </c>
      <c r="GT255" t="s">
        <v>43</v>
      </c>
      <c r="GU255">
        <v>0.599464</v>
      </c>
      <c r="GV255" t="s">
        <v>44</v>
      </c>
    </row>
    <row r="256" spans="1:204" x14ac:dyDescent="0.25">
      <c r="A256">
        <v>11565411</v>
      </c>
      <c r="D256">
        <v>60561613</v>
      </c>
      <c r="F256">
        <v>300</v>
      </c>
      <c r="G256">
        <v>77664714</v>
      </c>
      <c r="I256">
        <v>2275050011</v>
      </c>
      <c r="J256">
        <v>2</v>
      </c>
      <c r="K256" t="s">
        <v>34</v>
      </c>
      <c r="L256" t="s">
        <v>116</v>
      </c>
      <c r="M256">
        <v>34009</v>
      </c>
      <c r="O256" t="s">
        <v>147</v>
      </c>
      <c r="P256">
        <v>48811</v>
      </c>
      <c r="Q256" t="s">
        <v>37</v>
      </c>
      <c r="R256" t="s">
        <v>38</v>
      </c>
      <c r="U256" t="s">
        <v>38</v>
      </c>
      <c r="V256">
        <v>39.009</v>
      </c>
      <c r="W256">
        <v>-74.888499999999993</v>
      </c>
      <c r="X256" t="s">
        <v>39</v>
      </c>
      <c r="Y256" t="s">
        <v>148</v>
      </c>
      <c r="Z256" t="s">
        <v>34</v>
      </c>
      <c r="AA256">
        <v>0</v>
      </c>
      <c r="AB256" t="s">
        <v>41</v>
      </c>
      <c r="AC256">
        <v>8</v>
      </c>
      <c r="AE256" t="s">
        <v>53</v>
      </c>
      <c r="AF256" t="s">
        <v>54</v>
      </c>
      <c r="AG256">
        <v>0.108126</v>
      </c>
      <c r="AH256" t="s">
        <v>44</v>
      </c>
      <c r="AI256">
        <v>11565411</v>
      </c>
      <c r="AL256">
        <v>60561613</v>
      </c>
      <c r="AN256">
        <v>300</v>
      </c>
      <c r="AO256">
        <v>77664714</v>
      </c>
      <c r="AQ256">
        <v>2275050011</v>
      </c>
      <c r="AR256">
        <v>2</v>
      </c>
      <c r="AS256" t="s">
        <v>34</v>
      </c>
      <c r="AT256" t="s">
        <v>116</v>
      </c>
      <c r="AU256">
        <v>34009</v>
      </c>
      <c r="AW256" t="s">
        <v>147</v>
      </c>
      <c r="AX256">
        <v>48811</v>
      </c>
      <c r="AY256" t="s">
        <v>37</v>
      </c>
      <c r="AZ256" t="s">
        <v>38</v>
      </c>
      <c r="BC256" t="s">
        <v>38</v>
      </c>
      <c r="BD256">
        <v>39.009</v>
      </c>
      <c r="BE256">
        <v>-74.888499999999993</v>
      </c>
      <c r="BF256" t="s">
        <v>39</v>
      </c>
      <c r="BG256" t="s">
        <v>148</v>
      </c>
      <c r="BH256" t="s">
        <v>34</v>
      </c>
      <c r="BI256">
        <v>0</v>
      </c>
      <c r="BJ256" t="s">
        <v>41</v>
      </c>
      <c r="BK256">
        <v>8</v>
      </c>
      <c r="BM256" t="s">
        <v>51</v>
      </c>
      <c r="BN256" t="s">
        <v>52</v>
      </c>
      <c r="BO256">
        <v>5.8500000000000002E-4</v>
      </c>
      <c r="BP256" t="s">
        <v>44</v>
      </c>
      <c r="BQ256">
        <v>11565411</v>
      </c>
      <c r="BT256">
        <v>60561613</v>
      </c>
      <c r="BV256">
        <v>300</v>
      </c>
      <c r="BW256">
        <v>77664714</v>
      </c>
      <c r="BY256">
        <v>2275050011</v>
      </c>
      <c r="BZ256">
        <v>2</v>
      </c>
      <c r="CA256" t="s">
        <v>34</v>
      </c>
      <c r="CB256" t="s">
        <v>116</v>
      </c>
      <c r="CC256">
        <v>34009</v>
      </c>
      <c r="CE256" t="s">
        <v>147</v>
      </c>
      <c r="CF256">
        <v>48811</v>
      </c>
      <c r="CG256" t="s">
        <v>37</v>
      </c>
      <c r="CH256" t="s">
        <v>38</v>
      </c>
      <c r="CK256" t="s">
        <v>38</v>
      </c>
      <c r="CL256">
        <v>39.009</v>
      </c>
      <c r="CM256">
        <v>-74.888499999999993</v>
      </c>
      <c r="CN256" t="s">
        <v>39</v>
      </c>
      <c r="CO256" t="s">
        <v>148</v>
      </c>
      <c r="CP256" t="s">
        <v>34</v>
      </c>
      <c r="CQ256">
        <v>0</v>
      </c>
      <c r="CR256" t="s">
        <v>41</v>
      </c>
      <c r="CS256">
        <v>8</v>
      </c>
      <c r="CU256" t="s">
        <v>49</v>
      </c>
      <c r="CV256" t="s">
        <v>50</v>
      </c>
      <c r="CW256">
        <v>2.1302999999999999E-3</v>
      </c>
      <c r="CX256" t="s">
        <v>44</v>
      </c>
      <c r="CY256">
        <v>11565411</v>
      </c>
      <c r="DB256">
        <v>60561613</v>
      </c>
      <c r="DD256">
        <v>300</v>
      </c>
      <c r="DE256">
        <v>77664714</v>
      </c>
      <c r="DG256">
        <v>2275050011</v>
      </c>
      <c r="DH256">
        <v>2</v>
      </c>
      <c r="DI256" t="s">
        <v>34</v>
      </c>
      <c r="DJ256" t="s">
        <v>116</v>
      </c>
      <c r="DK256">
        <v>34009</v>
      </c>
      <c r="DM256" t="s">
        <v>147</v>
      </c>
      <c r="DN256">
        <v>48811</v>
      </c>
      <c r="DO256" t="s">
        <v>37</v>
      </c>
      <c r="DP256" t="s">
        <v>38</v>
      </c>
      <c r="DS256" t="s">
        <v>38</v>
      </c>
      <c r="DT256">
        <v>39.009</v>
      </c>
      <c r="DU256">
        <v>-74.888499999999993</v>
      </c>
      <c r="DV256" t="s">
        <v>39</v>
      </c>
      <c r="DW256" t="s">
        <v>148</v>
      </c>
      <c r="DX256" t="s">
        <v>34</v>
      </c>
      <c r="DY256">
        <v>0</v>
      </c>
      <c r="DZ256" t="s">
        <v>41</v>
      </c>
      <c r="EA256">
        <v>8</v>
      </c>
      <c r="EC256" t="s">
        <v>47</v>
      </c>
      <c r="ED256" t="s">
        <v>48</v>
      </c>
      <c r="EE256">
        <v>1.4699100000000001E-3</v>
      </c>
      <c r="EF256" t="s">
        <v>44</v>
      </c>
      <c r="EG256">
        <v>11565411</v>
      </c>
      <c r="EJ256">
        <v>60561613</v>
      </c>
      <c r="EL256">
        <v>300</v>
      </c>
      <c r="EM256">
        <v>77664714</v>
      </c>
      <c r="EO256">
        <v>2275050011</v>
      </c>
      <c r="EP256">
        <v>2</v>
      </c>
      <c r="EQ256" t="s">
        <v>34</v>
      </c>
      <c r="ER256" t="s">
        <v>116</v>
      </c>
      <c r="ES256">
        <v>34009</v>
      </c>
      <c r="EU256" t="s">
        <v>147</v>
      </c>
      <c r="EV256">
        <v>48811</v>
      </c>
      <c r="EW256" t="s">
        <v>37</v>
      </c>
      <c r="EX256" t="s">
        <v>38</v>
      </c>
      <c r="FA256" t="s">
        <v>38</v>
      </c>
      <c r="FB256">
        <v>39.009</v>
      </c>
      <c r="FC256">
        <v>-74.888499999999993</v>
      </c>
      <c r="FD256" t="s">
        <v>39</v>
      </c>
      <c r="FE256" t="s">
        <v>148</v>
      </c>
      <c r="FF256" t="s">
        <v>34</v>
      </c>
      <c r="FG256">
        <v>0</v>
      </c>
      <c r="FH256" t="s">
        <v>41</v>
      </c>
      <c r="FI256">
        <v>8</v>
      </c>
      <c r="FK256" t="s">
        <v>45</v>
      </c>
      <c r="FL256" t="s">
        <v>46</v>
      </c>
      <c r="FM256">
        <v>9.0000000000000006E-5</v>
      </c>
      <c r="FN256" t="s">
        <v>44</v>
      </c>
      <c r="FO256">
        <v>11565411</v>
      </c>
      <c r="FR256">
        <v>60561613</v>
      </c>
      <c r="FT256">
        <v>300</v>
      </c>
      <c r="FU256">
        <v>77664714</v>
      </c>
      <c r="FW256">
        <v>2275050011</v>
      </c>
      <c r="FX256">
        <v>2</v>
      </c>
      <c r="FY256" t="s">
        <v>34</v>
      </c>
      <c r="FZ256" t="s">
        <v>116</v>
      </c>
      <c r="GA256">
        <v>34009</v>
      </c>
      <c r="GC256" t="s">
        <v>147</v>
      </c>
      <c r="GD256">
        <v>48811</v>
      </c>
      <c r="GE256" t="s">
        <v>37</v>
      </c>
      <c r="GF256" t="s">
        <v>38</v>
      </c>
      <c r="GI256" t="s">
        <v>38</v>
      </c>
      <c r="GJ256">
        <v>39.009</v>
      </c>
      <c r="GK256">
        <v>-74.888499999999993</v>
      </c>
      <c r="GL256" t="s">
        <v>39</v>
      </c>
      <c r="GM256" t="s">
        <v>148</v>
      </c>
      <c r="GN256" t="s">
        <v>34</v>
      </c>
      <c r="GO256">
        <v>0</v>
      </c>
      <c r="GP256" t="s">
        <v>41</v>
      </c>
      <c r="GQ256">
        <v>8</v>
      </c>
      <c r="GS256" t="s">
        <v>42</v>
      </c>
      <c r="GT256" t="s">
        <v>43</v>
      </c>
      <c r="GU256">
        <v>1.3542700000000001E-3</v>
      </c>
      <c r="GV256" t="s">
        <v>44</v>
      </c>
    </row>
    <row r="257" spans="1:204" x14ac:dyDescent="0.25">
      <c r="A257">
        <v>11565411</v>
      </c>
      <c r="D257">
        <v>60561613</v>
      </c>
      <c r="F257">
        <v>300</v>
      </c>
      <c r="G257">
        <v>77664814</v>
      </c>
      <c r="I257">
        <v>2275050012</v>
      </c>
      <c r="J257">
        <v>2</v>
      </c>
      <c r="K257" t="s">
        <v>34</v>
      </c>
      <c r="L257" t="s">
        <v>116</v>
      </c>
      <c r="M257">
        <v>34009</v>
      </c>
      <c r="O257" t="s">
        <v>147</v>
      </c>
      <c r="P257">
        <v>48811</v>
      </c>
      <c r="Q257" t="s">
        <v>37</v>
      </c>
      <c r="R257" t="s">
        <v>38</v>
      </c>
      <c r="U257" t="s">
        <v>38</v>
      </c>
      <c r="V257">
        <v>39.009</v>
      </c>
      <c r="W257">
        <v>-74.888499999999993</v>
      </c>
      <c r="X257" t="s">
        <v>39</v>
      </c>
      <c r="Y257" t="s">
        <v>148</v>
      </c>
      <c r="Z257" t="s">
        <v>34</v>
      </c>
      <c r="AA257">
        <v>0</v>
      </c>
      <c r="AB257" t="s">
        <v>41</v>
      </c>
      <c r="AC257">
        <v>8</v>
      </c>
      <c r="AE257" t="s">
        <v>53</v>
      </c>
      <c r="AF257" t="s">
        <v>54</v>
      </c>
      <c r="AG257">
        <v>0.15802099999999999</v>
      </c>
      <c r="AH257" t="s">
        <v>44</v>
      </c>
      <c r="AI257">
        <v>11565411</v>
      </c>
      <c r="AL257">
        <v>60561613</v>
      </c>
      <c r="AN257">
        <v>300</v>
      </c>
      <c r="AO257">
        <v>77664814</v>
      </c>
      <c r="AQ257">
        <v>2275050012</v>
      </c>
      <c r="AR257">
        <v>2</v>
      </c>
      <c r="AS257" t="s">
        <v>34</v>
      </c>
      <c r="AT257" t="s">
        <v>116</v>
      </c>
      <c r="AU257">
        <v>34009</v>
      </c>
      <c r="AW257" t="s">
        <v>147</v>
      </c>
      <c r="AX257">
        <v>48811</v>
      </c>
      <c r="AY257" t="s">
        <v>37</v>
      </c>
      <c r="AZ257" t="s">
        <v>38</v>
      </c>
      <c r="BC257" t="s">
        <v>38</v>
      </c>
      <c r="BD257">
        <v>39.009</v>
      </c>
      <c r="BE257">
        <v>-74.888499999999993</v>
      </c>
      <c r="BF257" t="s">
        <v>39</v>
      </c>
      <c r="BG257" t="s">
        <v>148</v>
      </c>
      <c r="BH257" t="s">
        <v>34</v>
      </c>
      <c r="BI257">
        <v>0</v>
      </c>
      <c r="BJ257" t="s">
        <v>41</v>
      </c>
      <c r="BK257">
        <v>8</v>
      </c>
      <c r="BM257" t="s">
        <v>51</v>
      </c>
      <c r="BN257" t="s">
        <v>52</v>
      </c>
      <c r="BO257">
        <v>5.3417999999999998E-3</v>
      </c>
      <c r="BP257" t="s">
        <v>44</v>
      </c>
      <c r="BQ257">
        <v>11565411</v>
      </c>
      <c r="BT257">
        <v>60561613</v>
      </c>
      <c r="BV257">
        <v>300</v>
      </c>
      <c r="BW257">
        <v>77664814</v>
      </c>
      <c r="BY257">
        <v>2275050012</v>
      </c>
      <c r="BZ257">
        <v>2</v>
      </c>
      <c r="CA257" t="s">
        <v>34</v>
      </c>
      <c r="CB257" t="s">
        <v>116</v>
      </c>
      <c r="CC257">
        <v>34009</v>
      </c>
      <c r="CE257" t="s">
        <v>147</v>
      </c>
      <c r="CF257">
        <v>48811</v>
      </c>
      <c r="CG257" t="s">
        <v>37</v>
      </c>
      <c r="CH257" t="s">
        <v>38</v>
      </c>
      <c r="CK257" t="s">
        <v>38</v>
      </c>
      <c r="CL257">
        <v>39.009</v>
      </c>
      <c r="CM257">
        <v>-74.888499999999993</v>
      </c>
      <c r="CN257" t="s">
        <v>39</v>
      </c>
      <c r="CO257" t="s">
        <v>148</v>
      </c>
      <c r="CP257" t="s">
        <v>34</v>
      </c>
      <c r="CQ257">
        <v>0</v>
      </c>
      <c r="CR257" t="s">
        <v>41</v>
      </c>
      <c r="CS257">
        <v>8</v>
      </c>
      <c r="CU257" t="s">
        <v>49</v>
      </c>
      <c r="CV257" t="s">
        <v>50</v>
      </c>
      <c r="CW257">
        <v>3.9055499999999998E-3</v>
      </c>
      <c r="CX257" t="s">
        <v>44</v>
      </c>
      <c r="CY257">
        <v>11565411</v>
      </c>
      <c r="DB257">
        <v>60561613</v>
      </c>
      <c r="DD257">
        <v>300</v>
      </c>
      <c r="DE257">
        <v>77664814</v>
      </c>
      <c r="DG257">
        <v>2275050012</v>
      </c>
      <c r="DH257">
        <v>2</v>
      </c>
      <c r="DI257" t="s">
        <v>34</v>
      </c>
      <c r="DJ257" t="s">
        <v>116</v>
      </c>
      <c r="DK257">
        <v>34009</v>
      </c>
      <c r="DM257" t="s">
        <v>147</v>
      </c>
      <c r="DN257">
        <v>48811</v>
      </c>
      <c r="DO257" t="s">
        <v>37</v>
      </c>
      <c r="DP257" t="s">
        <v>38</v>
      </c>
      <c r="DS257" t="s">
        <v>38</v>
      </c>
      <c r="DT257">
        <v>39.009</v>
      </c>
      <c r="DU257">
        <v>-74.888499999999993</v>
      </c>
      <c r="DV257" t="s">
        <v>39</v>
      </c>
      <c r="DW257" t="s">
        <v>148</v>
      </c>
      <c r="DX257" t="s">
        <v>34</v>
      </c>
      <c r="DY257">
        <v>0</v>
      </c>
      <c r="DZ257" t="s">
        <v>41</v>
      </c>
      <c r="EA257">
        <v>8</v>
      </c>
      <c r="EC257" t="s">
        <v>47</v>
      </c>
      <c r="ED257" t="s">
        <v>48</v>
      </c>
      <c r="EE257">
        <v>3.8118200000000001E-3</v>
      </c>
      <c r="EF257" t="s">
        <v>44</v>
      </c>
      <c r="EG257">
        <v>11565411</v>
      </c>
      <c r="EJ257">
        <v>60561613</v>
      </c>
      <c r="EL257">
        <v>300</v>
      </c>
      <c r="EM257">
        <v>77664814</v>
      </c>
      <c r="EO257">
        <v>2275050012</v>
      </c>
      <c r="EP257">
        <v>2</v>
      </c>
      <c r="EQ257" t="s">
        <v>34</v>
      </c>
      <c r="ER257" t="s">
        <v>116</v>
      </c>
      <c r="ES257">
        <v>34009</v>
      </c>
      <c r="EU257" t="s">
        <v>147</v>
      </c>
      <c r="EV257">
        <v>48811</v>
      </c>
      <c r="EW257" t="s">
        <v>37</v>
      </c>
      <c r="EX257" t="s">
        <v>38</v>
      </c>
      <c r="FA257" t="s">
        <v>38</v>
      </c>
      <c r="FB257">
        <v>39.009</v>
      </c>
      <c r="FC257">
        <v>-74.888499999999993</v>
      </c>
      <c r="FD257" t="s">
        <v>39</v>
      </c>
      <c r="FE257" t="s">
        <v>148</v>
      </c>
      <c r="FF257" t="s">
        <v>34</v>
      </c>
      <c r="FG257">
        <v>0</v>
      </c>
      <c r="FH257" t="s">
        <v>41</v>
      </c>
      <c r="FI257">
        <v>8</v>
      </c>
      <c r="FK257" t="s">
        <v>45</v>
      </c>
      <c r="FL257" t="s">
        <v>46</v>
      </c>
      <c r="FM257">
        <v>1.2140199999999999E-3</v>
      </c>
      <c r="FN257" t="s">
        <v>44</v>
      </c>
      <c r="FO257">
        <v>11565411</v>
      </c>
      <c r="FR257">
        <v>60561613</v>
      </c>
      <c r="FT257">
        <v>300</v>
      </c>
      <c r="FU257">
        <v>77664814</v>
      </c>
      <c r="FW257">
        <v>2275050012</v>
      </c>
      <c r="FX257">
        <v>2</v>
      </c>
      <c r="FY257" t="s">
        <v>34</v>
      </c>
      <c r="FZ257" t="s">
        <v>116</v>
      </c>
      <c r="GA257">
        <v>34009</v>
      </c>
      <c r="GC257" t="s">
        <v>147</v>
      </c>
      <c r="GD257">
        <v>48811</v>
      </c>
      <c r="GE257" t="s">
        <v>37</v>
      </c>
      <c r="GF257" t="s">
        <v>38</v>
      </c>
      <c r="GI257" t="s">
        <v>38</v>
      </c>
      <c r="GJ257">
        <v>39.009</v>
      </c>
      <c r="GK257">
        <v>-74.888499999999993</v>
      </c>
      <c r="GL257" t="s">
        <v>39</v>
      </c>
      <c r="GM257" t="s">
        <v>148</v>
      </c>
      <c r="GN257" t="s">
        <v>34</v>
      </c>
      <c r="GO257">
        <v>0</v>
      </c>
      <c r="GP257" t="s">
        <v>41</v>
      </c>
      <c r="GQ257">
        <v>8</v>
      </c>
      <c r="GS257" t="s">
        <v>42</v>
      </c>
      <c r="GT257" t="s">
        <v>43</v>
      </c>
      <c r="GU257">
        <v>1.1376499999999999E-2</v>
      </c>
      <c r="GV257" t="s">
        <v>44</v>
      </c>
    </row>
    <row r="258" spans="1:204" x14ac:dyDescent="0.25">
      <c r="A258">
        <v>11395811</v>
      </c>
      <c r="D258">
        <v>61748413</v>
      </c>
      <c r="F258">
        <v>300</v>
      </c>
      <c r="G258">
        <v>80022914</v>
      </c>
      <c r="I258">
        <v>2275050011</v>
      </c>
      <c r="J258">
        <v>2</v>
      </c>
      <c r="K258" t="s">
        <v>34</v>
      </c>
      <c r="L258" t="s">
        <v>87</v>
      </c>
      <c r="M258">
        <v>34011</v>
      </c>
      <c r="O258" t="s">
        <v>88</v>
      </c>
      <c r="P258">
        <v>48811</v>
      </c>
      <c r="Q258" t="s">
        <v>37</v>
      </c>
      <c r="R258" t="s">
        <v>38</v>
      </c>
      <c r="U258" t="s">
        <v>38</v>
      </c>
      <c r="V258">
        <v>39.457599999999999</v>
      </c>
      <c r="W258">
        <v>-75.273200000000003</v>
      </c>
      <c r="X258" t="s">
        <v>39</v>
      </c>
      <c r="Y258" t="s">
        <v>89</v>
      </c>
      <c r="Z258" t="s">
        <v>34</v>
      </c>
      <c r="AA258">
        <v>0</v>
      </c>
      <c r="AB258" t="s">
        <v>41</v>
      </c>
      <c r="AC258">
        <v>8</v>
      </c>
      <c r="AE258" t="s">
        <v>53</v>
      </c>
      <c r="AF258" t="s">
        <v>54</v>
      </c>
      <c r="AG258">
        <v>0.46982000000000002</v>
      </c>
      <c r="AH258" t="s">
        <v>44</v>
      </c>
      <c r="AI258">
        <v>11395811</v>
      </c>
      <c r="AL258">
        <v>61748413</v>
      </c>
      <c r="AN258">
        <v>300</v>
      </c>
      <c r="AO258">
        <v>80022914</v>
      </c>
      <c r="AQ258">
        <v>2275050011</v>
      </c>
      <c r="AR258">
        <v>2</v>
      </c>
      <c r="AS258" t="s">
        <v>34</v>
      </c>
      <c r="AT258" t="s">
        <v>87</v>
      </c>
      <c r="AU258">
        <v>34011</v>
      </c>
      <c r="AW258" t="s">
        <v>88</v>
      </c>
      <c r="AX258">
        <v>48811</v>
      </c>
      <c r="AY258" t="s">
        <v>37</v>
      </c>
      <c r="AZ258" t="s">
        <v>38</v>
      </c>
      <c r="BC258" t="s">
        <v>38</v>
      </c>
      <c r="BD258">
        <v>39.457599999999999</v>
      </c>
      <c r="BE258">
        <v>-75.273200000000003</v>
      </c>
      <c r="BF258" t="s">
        <v>39</v>
      </c>
      <c r="BG258" t="s">
        <v>89</v>
      </c>
      <c r="BH258" t="s">
        <v>34</v>
      </c>
      <c r="BI258">
        <v>0</v>
      </c>
      <c r="BJ258" t="s">
        <v>41</v>
      </c>
      <c r="BK258">
        <v>8</v>
      </c>
      <c r="BM258" t="s">
        <v>51</v>
      </c>
      <c r="BN258" t="s">
        <v>52</v>
      </c>
      <c r="BO258">
        <v>2.5418900000000002E-3</v>
      </c>
      <c r="BP258" t="s">
        <v>44</v>
      </c>
      <c r="BQ258">
        <v>11395811</v>
      </c>
      <c r="BT258">
        <v>61748413</v>
      </c>
      <c r="BV258">
        <v>300</v>
      </c>
      <c r="BW258">
        <v>80022914</v>
      </c>
      <c r="BY258">
        <v>2275050011</v>
      </c>
      <c r="BZ258">
        <v>2</v>
      </c>
      <c r="CA258" t="s">
        <v>34</v>
      </c>
      <c r="CB258" t="s">
        <v>87</v>
      </c>
      <c r="CC258">
        <v>34011</v>
      </c>
      <c r="CE258" t="s">
        <v>88</v>
      </c>
      <c r="CF258">
        <v>48811</v>
      </c>
      <c r="CG258" t="s">
        <v>37</v>
      </c>
      <c r="CH258" t="s">
        <v>38</v>
      </c>
      <c r="CK258" t="s">
        <v>38</v>
      </c>
      <c r="CL258">
        <v>39.457599999999999</v>
      </c>
      <c r="CM258">
        <v>-75.273200000000003</v>
      </c>
      <c r="CN258" t="s">
        <v>39</v>
      </c>
      <c r="CO258" t="s">
        <v>89</v>
      </c>
      <c r="CP258" t="s">
        <v>34</v>
      </c>
      <c r="CQ258">
        <v>0</v>
      </c>
      <c r="CR258" t="s">
        <v>41</v>
      </c>
      <c r="CS258">
        <v>8</v>
      </c>
      <c r="CU258" t="s">
        <v>49</v>
      </c>
      <c r="CV258" t="s">
        <v>50</v>
      </c>
      <c r="CW258">
        <v>9.2563899999999998E-3</v>
      </c>
      <c r="CX258" t="s">
        <v>44</v>
      </c>
      <c r="CY258">
        <v>11395811</v>
      </c>
      <c r="DB258">
        <v>61748413</v>
      </c>
      <c r="DD258">
        <v>300</v>
      </c>
      <c r="DE258">
        <v>80022914</v>
      </c>
      <c r="DG258">
        <v>2275050011</v>
      </c>
      <c r="DH258">
        <v>2</v>
      </c>
      <c r="DI258" t="s">
        <v>34</v>
      </c>
      <c r="DJ258" t="s">
        <v>87</v>
      </c>
      <c r="DK258">
        <v>34011</v>
      </c>
      <c r="DM258" t="s">
        <v>88</v>
      </c>
      <c r="DN258">
        <v>48811</v>
      </c>
      <c r="DO258" t="s">
        <v>37</v>
      </c>
      <c r="DP258" t="s">
        <v>38</v>
      </c>
      <c r="DS258" t="s">
        <v>38</v>
      </c>
      <c r="DT258">
        <v>39.457599999999999</v>
      </c>
      <c r="DU258">
        <v>-75.273200000000003</v>
      </c>
      <c r="DV258" t="s">
        <v>39</v>
      </c>
      <c r="DW258" t="s">
        <v>89</v>
      </c>
      <c r="DX258" t="s">
        <v>34</v>
      </c>
      <c r="DY258">
        <v>0</v>
      </c>
      <c r="DZ258" t="s">
        <v>41</v>
      </c>
      <c r="EA258">
        <v>8</v>
      </c>
      <c r="EC258" t="s">
        <v>47</v>
      </c>
      <c r="ED258" t="s">
        <v>48</v>
      </c>
      <c r="EE258">
        <v>6.38691E-3</v>
      </c>
      <c r="EF258" t="s">
        <v>44</v>
      </c>
      <c r="EG258">
        <v>11395811</v>
      </c>
      <c r="EJ258">
        <v>61748413</v>
      </c>
      <c r="EL258">
        <v>300</v>
      </c>
      <c r="EM258">
        <v>80022914</v>
      </c>
      <c r="EO258">
        <v>2275050011</v>
      </c>
      <c r="EP258">
        <v>2</v>
      </c>
      <c r="EQ258" t="s">
        <v>34</v>
      </c>
      <c r="ER258" t="s">
        <v>87</v>
      </c>
      <c r="ES258">
        <v>34011</v>
      </c>
      <c r="EU258" t="s">
        <v>88</v>
      </c>
      <c r="EV258">
        <v>48811</v>
      </c>
      <c r="EW258" t="s">
        <v>37</v>
      </c>
      <c r="EX258" t="s">
        <v>38</v>
      </c>
      <c r="FA258" t="s">
        <v>38</v>
      </c>
      <c r="FB258">
        <v>39.457599999999999</v>
      </c>
      <c r="FC258">
        <v>-75.273200000000003</v>
      </c>
      <c r="FD258" t="s">
        <v>39</v>
      </c>
      <c r="FE258" t="s">
        <v>89</v>
      </c>
      <c r="FF258" t="s">
        <v>34</v>
      </c>
      <c r="FG258">
        <v>0</v>
      </c>
      <c r="FH258" t="s">
        <v>41</v>
      </c>
      <c r="FI258">
        <v>8</v>
      </c>
      <c r="FK258" t="s">
        <v>45</v>
      </c>
      <c r="FL258" t="s">
        <v>46</v>
      </c>
      <c r="FM258">
        <v>3.9105999999999999E-4</v>
      </c>
      <c r="FN258" t="s">
        <v>44</v>
      </c>
      <c r="FO258">
        <v>11395811</v>
      </c>
      <c r="FR258">
        <v>61748413</v>
      </c>
      <c r="FT258">
        <v>300</v>
      </c>
      <c r="FU258">
        <v>80022914</v>
      </c>
      <c r="FW258">
        <v>2275050011</v>
      </c>
      <c r="FX258">
        <v>2</v>
      </c>
      <c r="FY258" t="s">
        <v>34</v>
      </c>
      <c r="FZ258" t="s">
        <v>87</v>
      </c>
      <c r="GA258">
        <v>34011</v>
      </c>
      <c r="GC258" t="s">
        <v>88</v>
      </c>
      <c r="GD258">
        <v>48811</v>
      </c>
      <c r="GE258" t="s">
        <v>37</v>
      </c>
      <c r="GF258" t="s">
        <v>38</v>
      </c>
      <c r="GI258" t="s">
        <v>38</v>
      </c>
      <c r="GJ258">
        <v>39.457599999999999</v>
      </c>
      <c r="GK258">
        <v>-75.273200000000003</v>
      </c>
      <c r="GL258" t="s">
        <v>39</v>
      </c>
      <c r="GM258" t="s">
        <v>89</v>
      </c>
      <c r="GN258" t="s">
        <v>34</v>
      </c>
      <c r="GO258">
        <v>0</v>
      </c>
      <c r="GP258" t="s">
        <v>41</v>
      </c>
      <c r="GQ258">
        <v>8</v>
      </c>
      <c r="GS258" t="s">
        <v>42</v>
      </c>
      <c r="GT258" t="s">
        <v>43</v>
      </c>
      <c r="GU258">
        <v>5.8844400000000003E-3</v>
      </c>
      <c r="GV258" t="s">
        <v>44</v>
      </c>
    </row>
    <row r="259" spans="1:204" x14ac:dyDescent="0.25">
      <c r="A259">
        <v>12396811</v>
      </c>
      <c r="D259">
        <v>61583813</v>
      </c>
      <c r="F259">
        <v>300</v>
      </c>
      <c r="G259">
        <v>79697914</v>
      </c>
      <c r="I259">
        <v>2275050011</v>
      </c>
      <c r="J259">
        <v>2</v>
      </c>
      <c r="K259" t="s">
        <v>34</v>
      </c>
      <c r="L259" t="s">
        <v>87</v>
      </c>
      <c r="M259">
        <v>34011</v>
      </c>
      <c r="O259" t="s">
        <v>288</v>
      </c>
      <c r="P259">
        <v>48811</v>
      </c>
      <c r="Q259" t="s">
        <v>37</v>
      </c>
      <c r="R259" t="s">
        <v>38</v>
      </c>
      <c r="U259" t="s">
        <v>38</v>
      </c>
      <c r="V259">
        <v>39.241700000000002</v>
      </c>
      <c r="W259">
        <v>-74.951899999999995</v>
      </c>
      <c r="X259" t="s">
        <v>39</v>
      </c>
      <c r="Y259" t="s">
        <v>289</v>
      </c>
      <c r="Z259" t="s">
        <v>34</v>
      </c>
      <c r="AA259">
        <v>0</v>
      </c>
      <c r="AB259" t="s">
        <v>41</v>
      </c>
      <c r="AC259">
        <v>8</v>
      </c>
      <c r="AE259" t="s">
        <v>53</v>
      </c>
      <c r="AF259" t="s">
        <v>54</v>
      </c>
      <c r="AG259">
        <v>0.108126</v>
      </c>
      <c r="AH259" t="s">
        <v>44</v>
      </c>
      <c r="AI259">
        <v>12396811</v>
      </c>
      <c r="AL259">
        <v>61583813</v>
      </c>
      <c r="AN259">
        <v>300</v>
      </c>
      <c r="AO259">
        <v>79697914</v>
      </c>
      <c r="AQ259">
        <v>2275050011</v>
      </c>
      <c r="AR259">
        <v>2</v>
      </c>
      <c r="AS259" t="s">
        <v>34</v>
      </c>
      <c r="AT259" t="s">
        <v>87</v>
      </c>
      <c r="AU259">
        <v>34011</v>
      </c>
      <c r="AW259" t="s">
        <v>288</v>
      </c>
      <c r="AX259">
        <v>48811</v>
      </c>
      <c r="AY259" t="s">
        <v>37</v>
      </c>
      <c r="AZ259" t="s">
        <v>38</v>
      </c>
      <c r="BC259" t="s">
        <v>38</v>
      </c>
      <c r="BD259">
        <v>39.241700000000002</v>
      </c>
      <c r="BE259">
        <v>-74.951899999999995</v>
      </c>
      <c r="BF259" t="s">
        <v>39</v>
      </c>
      <c r="BG259" t="s">
        <v>289</v>
      </c>
      <c r="BH259" t="s">
        <v>34</v>
      </c>
      <c r="BI259">
        <v>0</v>
      </c>
      <c r="BJ259" t="s">
        <v>41</v>
      </c>
      <c r="BK259">
        <v>8</v>
      </c>
      <c r="BM259" t="s">
        <v>51</v>
      </c>
      <c r="BN259" t="s">
        <v>52</v>
      </c>
      <c r="BO259">
        <v>5.8500000000000002E-4</v>
      </c>
      <c r="BP259" t="s">
        <v>44</v>
      </c>
      <c r="BQ259">
        <v>12396811</v>
      </c>
      <c r="BT259">
        <v>61583813</v>
      </c>
      <c r="BV259">
        <v>300</v>
      </c>
      <c r="BW259">
        <v>79697914</v>
      </c>
      <c r="BY259">
        <v>2275050011</v>
      </c>
      <c r="BZ259">
        <v>2</v>
      </c>
      <c r="CA259" t="s">
        <v>34</v>
      </c>
      <c r="CB259" t="s">
        <v>87</v>
      </c>
      <c r="CC259">
        <v>34011</v>
      </c>
      <c r="CE259" t="s">
        <v>288</v>
      </c>
      <c r="CF259">
        <v>48811</v>
      </c>
      <c r="CG259" t="s">
        <v>37</v>
      </c>
      <c r="CH259" t="s">
        <v>38</v>
      </c>
      <c r="CK259" t="s">
        <v>38</v>
      </c>
      <c r="CL259">
        <v>39.241700000000002</v>
      </c>
      <c r="CM259">
        <v>-74.951899999999995</v>
      </c>
      <c r="CN259" t="s">
        <v>39</v>
      </c>
      <c r="CO259" t="s">
        <v>289</v>
      </c>
      <c r="CP259" t="s">
        <v>34</v>
      </c>
      <c r="CQ259">
        <v>0</v>
      </c>
      <c r="CR259" t="s">
        <v>41</v>
      </c>
      <c r="CS259">
        <v>8</v>
      </c>
      <c r="CU259" t="s">
        <v>49</v>
      </c>
      <c r="CV259" t="s">
        <v>50</v>
      </c>
      <c r="CW259">
        <v>2.1302999999999999E-3</v>
      </c>
      <c r="CX259" t="s">
        <v>44</v>
      </c>
      <c r="CY259">
        <v>12396811</v>
      </c>
      <c r="DB259">
        <v>61583813</v>
      </c>
      <c r="DD259">
        <v>300</v>
      </c>
      <c r="DE259">
        <v>79697914</v>
      </c>
      <c r="DG259">
        <v>2275050011</v>
      </c>
      <c r="DH259">
        <v>2</v>
      </c>
      <c r="DI259" t="s">
        <v>34</v>
      </c>
      <c r="DJ259" t="s">
        <v>87</v>
      </c>
      <c r="DK259">
        <v>34011</v>
      </c>
      <c r="DM259" t="s">
        <v>288</v>
      </c>
      <c r="DN259">
        <v>48811</v>
      </c>
      <c r="DO259" t="s">
        <v>37</v>
      </c>
      <c r="DP259" t="s">
        <v>38</v>
      </c>
      <c r="DS259" t="s">
        <v>38</v>
      </c>
      <c r="DT259">
        <v>39.241700000000002</v>
      </c>
      <c r="DU259">
        <v>-74.951899999999995</v>
      </c>
      <c r="DV259" t="s">
        <v>39</v>
      </c>
      <c r="DW259" t="s">
        <v>289</v>
      </c>
      <c r="DX259" t="s">
        <v>34</v>
      </c>
      <c r="DY259">
        <v>0</v>
      </c>
      <c r="DZ259" t="s">
        <v>41</v>
      </c>
      <c r="EA259">
        <v>8</v>
      </c>
      <c r="EC259" t="s">
        <v>47</v>
      </c>
      <c r="ED259" t="s">
        <v>48</v>
      </c>
      <c r="EE259">
        <v>1.4699100000000001E-3</v>
      </c>
      <c r="EF259" t="s">
        <v>44</v>
      </c>
      <c r="EG259">
        <v>12396811</v>
      </c>
      <c r="EJ259">
        <v>61583813</v>
      </c>
      <c r="EL259">
        <v>300</v>
      </c>
      <c r="EM259">
        <v>79697914</v>
      </c>
      <c r="EO259">
        <v>2275050011</v>
      </c>
      <c r="EP259">
        <v>2</v>
      </c>
      <c r="EQ259" t="s">
        <v>34</v>
      </c>
      <c r="ER259" t="s">
        <v>87</v>
      </c>
      <c r="ES259">
        <v>34011</v>
      </c>
      <c r="EU259" t="s">
        <v>288</v>
      </c>
      <c r="EV259">
        <v>48811</v>
      </c>
      <c r="EW259" t="s">
        <v>37</v>
      </c>
      <c r="EX259" t="s">
        <v>38</v>
      </c>
      <c r="FA259" t="s">
        <v>38</v>
      </c>
      <c r="FB259">
        <v>39.241700000000002</v>
      </c>
      <c r="FC259">
        <v>-74.951899999999995</v>
      </c>
      <c r="FD259" t="s">
        <v>39</v>
      </c>
      <c r="FE259" t="s">
        <v>289</v>
      </c>
      <c r="FF259" t="s">
        <v>34</v>
      </c>
      <c r="FG259">
        <v>0</v>
      </c>
      <c r="FH259" t="s">
        <v>41</v>
      </c>
      <c r="FI259">
        <v>8</v>
      </c>
      <c r="FK259" t="s">
        <v>45</v>
      </c>
      <c r="FL259" t="s">
        <v>46</v>
      </c>
      <c r="FM259">
        <v>9.0000000000000006E-5</v>
      </c>
      <c r="FN259" t="s">
        <v>44</v>
      </c>
      <c r="FO259">
        <v>12396811</v>
      </c>
      <c r="FR259">
        <v>61583813</v>
      </c>
      <c r="FT259">
        <v>300</v>
      </c>
      <c r="FU259">
        <v>79697914</v>
      </c>
      <c r="FW259">
        <v>2275050011</v>
      </c>
      <c r="FX259">
        <v>2</v>
      </c>
      <c r="FY259" t="s">
        <v>34</v>
      </c>
      <c r="FZ259" t="s">
        <v>87</v>
      </c>
      <c r="GA259">
        <v>34011</v>
      </c>
      <c r="GC259" t="s">
        <v>288</v>
      </c>
      <c r="GD259">
        <v>48811</v>
      </c>
      <c r="GE259" t="s">
        <v>37</v>
      </c>
      <c r="GF259" t="s">
        <v>38</v>
      </c>
      <c r="GI259" t="s">
        <v>38</v>
      </c>
      <c r="GJ259">
        <v>39.241700000000002</v>
      </c>
      <c r="GK259">
        <v>-74.951899999999995</v>
      </c>
      <c r="GL259" t="s">
        <v>39</v>
      </c>
      <c r="GM259" t="s">
        <v>289</v>
      </c>
      <c r="GN259" t="s">
        <v>34</v>
      </c>
      <c r="GO259">
        <v>0</v>
      </c>
      <c r="GP259" t="s">
        <v>41</v>
      </c>
      <c r="GQ259">
        <v>8</v>
      </c>
      <c r="GS259" t="s">
        <v>42</v>
      </c>
      <c r="GT259" t="s">
        <v>43</v>
      </c>
      <c r="GU259">
        <v>1.3542700000000001E-3</v>
      </c>
      <c r="GV259" t="s">
        <v>44</v>
      </c>
    </row>
    <row r="260" spans="1:204" x14ac:dyDescent="0.25">
      <c r="A260">
        <v>12396811</v>
      </c>
      <c r="D260">
        <v>61583813</v>
      </c>
      <c r="F260">
        <v>300</v>
      </c>
      <c r="G260">
        <v>79698014</v>
      </c>
      <c r="I260">
        <v>2275050012</v>
      </c>
      <c r="J260">
        <v>2</v>
      </c>
      <c r="K260" t="s">
        <v>34</v>
      </c>
      <c r="L260" t="s">
        <v>87</v>
      </c>
      <c r="M260">
        <v>34011</v>
      </c>
      <c r="O260" t="s">
        <v>288</v>
      </c>
      <c r="P260">
        <v>48811</v>
      </c>
      <c r="Q260" t="s">
        <v>37</v>
      </c>
      <c r="R260" t="s">
        <v>38</v>
      </c>
      <c r="U260" t="s">
        <v>38</v>
      </c>
      <c r="V260">
        <v>39.241700000000002</v>
      </c>
      <c r="W260">
        <v>-74.951899999999995</v>
      </c>
      <c r="X260" t="s">
        <v>39</v>
      </c>
      <c r="Y260" t="s">
        <v>289</v>
      </c>
      <c r="Z260" t="s">
        <v>34</v>
      </c>
      <c r="AA260">
        <v>0</v>
      </c>
      <c r="AB260" t="s">
        <v>41</v>
      </c>
      <c r="AC260">
        <v>8</v>
      </c>
      <c r="AE260" t="s">
        <v>53</v>
      </c>
      <c r="AF260" t="s">
        <v>54</v>
      </c>
      <c r="AG260">
        <v>0.15802099999999999</v>
      </c>
      <c r="AH260" t="s">
        <v>44</v>
      </c>
      <c r="AI260">
        <v>12396811</v>
      </c>
      <c r="AL260">
        <v>61583813</v>
      </c>
      <c r="AN260">
        <v>300</v>
      </c>
      <c r="AO260">
        <v>79698014</v>
      </c>
      <c r="AQ260">
        <v>2275050012</v>
      </c>
      <c r="AR260">
        <v>2</v>
      </c>
      <c r="AS260" t="s">
        <v>34</v>
      </c>
      <c r="AT260" t="s">
        <v>87</v>
      </c>
      <c r="AU260">
        <v>34011</v>
      </c>
      <c r="AW260" t="s">
        <v>288</v>
      </c>
      <c r="AX260">
        <v>48811</v>
      </c>
      <c r="AY260" t="s">
        <v>37</v>
      </c>
      <c r="AZ260" t="s">
        <v>38</v>
      </c>
      <c r="BC260" t="s">
        <v>38</v>
      </c>
      <c r="BD260">
        <v>39.241700000000002</v>
      </c>
      <c r="BE260">
        <v>-74.951899999999995</v>
      </c>
      <c r="BF260" t="s">
        <v>39</v>
      </c>
      <c r="BG260" t="s">
        <v>289</v>
      </c>
      <c r="BH260" t="s">
        <v>34</v>
      </c>
      <c r="BI260">
        <v>0</v>
      </c>
      <c r="BJ260" t="s">
        <v>41</v>
      </c>
      <c r="BK260">
        <v>8</v>
      </c>
      <c r="BM260" t="s">
        <v>51</v>
      </c>
      <c r="BN260" t="s">
        <v>52</v>
      </c>
      <c r="BO260">
        <v>5.3417999999999998E-3</v>
      </c>
      <c r="BP260" t="s">
        <v>44</v>
      </c>
      <c r="BQ260">
        <v>12396811</v>
      </c>
      <c r="BT260">
        <v>61583813</v>
      </c>
      <c r="BV260">
        <v>300</v>
      </c>
      <c r="BW260">
        <v>79698014</v>
      </c>
      <c r="BY260">
        <v>2275050012</v>
      </c>
      <c r="BZ260">
        <v>2</v>
      </c>
      <c r="CA260" t="s">
        <v>34</v>
      </c>
      <c r="CB260" t="s">
        <v>87</v>
      </c>
      <c r="CC260">
        <v>34011</v>
      </c>
      <c r="CE260" t="s">
        <v>288</v>
      </c>
      <c r="CF260">
        <v>48811</v>
      </c>
      <c r="CG260" t="s">
        <v>37</v>
      </c>
      <c r="CH260" t="s">
        <v>38</v>
      </c>
      <c r="CK260" t="s">
        <v>38</v>
      </c>
      <c r="CL260">
        <v>39.241700000000002</v>
      </c>
      <c r="CM260">
        <v>-74.951899999999995</v>
      </c>
      <c r="CN260" t="s">
        <v>39</v>
      </c>
      <c r="CO260" t="s">
        <v>289</v>
      </c>
      <c r="CP260" t="s">
        <v>34</v>
      </c>
      <c r="CQ260">
        <v>0</v>
      </c>
      <c r="CR260" t="s">
        <v>41</v>
      </c>
      <c r="CS260">
        <v>8</v>
      </c>
      <c r="CU260" t="s">
        <v>49</v>
      </c>
      <c r="CV260" t="s">
        <v>50</v>
      </c>
      <c r="CW260">
        <v>3.9055499999999998E-3</v>
      </c>
      <c r="CX260" t="s">
        <v>44</v>
      </c>
      <c r="CY260">
        <v>12396811</v>
      </c>
      <c r="DB260">
        <v>61583813</v>
      </c>
      <c r="DD260">
        <v>300</v>
      </c>
      <c r="DE260">
        <v>79698014</v>
      </c>
      <c r="DG260">
        <v>2275050012</v>
      </c>
      <c r="DH260">
        <v>2</v>
      </c>
      <c r="DI260" t="s">
        <v>34</v>
      </c>
      <c r="DJ260" t="s">
        <v>87</v>
      </c>
      <c r="DK260">
        <v>34011</v>
      </c>
      <c r="DM260" t="s">
        <v>288</v>
      </c>
      <c r="DN260">
        <v>48811</v>
      </c>
      <c r="DO260" t="s">
        <v>37</v>
      </c>
      <c r="DP260" t="s">
        <v>38</v>
      </c>
      <c r="DS260" t="s">
        <v>38</v>
      </c>
      <c r="DT260">
        <v>39.241700000000002</v>
      </c>
      <c r="DU260">
        <v>-74.951899999999995</v>
      </c>
      <c r="DV260" t="s">
        <v>39</v>
      </c>
      <c r="DW260" t="s">
        <v>289</v>
      </c>
      <c r="DX260" t="s">
        <v>34</v>
      </c>
      <c r="DY260">
        <v>0</v>
      </c>
      <c r="DZ260" t="s">
        <v>41</v>
      </c>
      <c r="EA260">
        <v>8</v>
      </c>
      <c r="EC260" t="s">
        <v>47</v>
      </c>
      <c r="ED260" t="s">
        <v>48</v>
      </c>
      <c r="EE260">
        <v>3.8118200000000001E-3</v>
      </c>
      <c r="EF260" t="s">
        <v>44</v>
      </c>
      <c r="EG260">
        <v>12396811</v>
      </c>
      <c r="EJ260">
        <v>61583813</v>
      </c>
      <c r="EL260">
        <v>300</v>
      </c>
      <c r="EM260">
        <v>79698014</v>
      </c>
      <c r="EO260">
        <v>2275050012</v>
      </c>
      <c r="EP260">
        <v>2</v>
      </c>
      <c r="EQ260" t="s">
        <v>34</v>
      </c>
      <c r="ER260" t="s">
        <v>87</v>
      </c>
      <c r="ES260">
        <v>34011</v>
      </c>
      <c r="EU260" t="s">
        <v>288</v>
      </c>
      <c r="EV260">
        <v>48811</v>
      </c>
      <c r="EW260" t="s">
        <v>37</v>
      </c>
      <c r="EX260" t="s">
        <v>38</v>
      </c>
      <c r="FA260" t="s">
        <v>38</v>
      </c>
      <c r="FB260">
        <v>39.241700000000002</v>
      </c>
      <c r="FC260">
        <v>-74.951899999999995</v>
      </c>
      <c r="FD260" t="s">
        <v>39</v>
      </c>
      <c r="FE260" t="s">
        <v>289</v>
      </c>
      <c r="FF260" t="s">
        <v>34</v>
      </c>
      <c r="FG260">
        <v>0</v>
      </c>
      <c r="FH260" t="s">
        <v>41</v>
      </c>
      <c r="FI260">
        <v>8</v>
      </c>
      <c r="FK260" t="s">
        <v>45</v>
      </c>
      <c r="FL260" t="s">
        <v>46</v>
      </c>
      <c r="FM260">
        <v>1.2140199999999999E-3</v>
      </c>
      <c r="FN260" t="s">
        <v>44</v>
      </c>
      <c r="FO260">
        <v>12396811</v>
      </c>
      <c r="FR260">
        <v>61583813</v>
      </c>
      <c r="FT260">
        <v>300</v>
      </c>
      <c r="FU260">
        <v>79698014</v>
      </c>
      <c r="FW260">
        <v>2275050012</v>
      </c>
      <c r="FX260">
        <v>2</v>
      </c>
      <c r="FY260" t="s">
        <v>34</v>
      </c>
      <c r="FZ260" t="s">
        <v>87</v>
      </c>
      <c r="GA260">
        <v>34011</v>
      </c>
      <c r="GC260" t="s">
        <v>288</v>
      </c>
      <c r="GD260">
        <v>48811</v>
      </c>
      <c r="GE260" t="s">
        <v>37</v>
      </c>
      <c r="GF260" t="s">
        <v>38</v>
      </c>
      <c r="GI260" t="s">
        <v>38</v>
      </c>
      <c r="GJ260">
        <v>39.241700000000002</v>
      </c>
      <c r="GK260">
        <v>-74.951899999999995</v>
      </c>
      <c r="GL260" t="s">
        <v>39</v>
      </c>
      <c r="GM260" t="s">
        <v>289</v>
      </c>
      <c r="GN260" t="s">
        <v>34</v>
      </c>
      <c r="GO260">
        <v>0</v>
      </c>
      <c r="GP260" t="s">
        <v>41</v>
      </c>
      <c r="GQ260">
        <v>8</v>
      </c>
      <c r="GS260" t="s">
        <v>42</v>
      </c>
      <c r="GT260" t="s">
        <v>43</v>
      </c>
      <c r="GU260">
        <v>1.1376499999999999E-2</v>
      </c>
      <c r="GV260" t="s">
        <v>44</v>
      </c>
    </row>
    <row r="261" spans="1:204" x14ac:dyDescent="0.25">
      <c r="A261">
        <v>16130211</v>
      </c>
      <c r="D261">
        <v>103116213</v>
      </c>
      <c r="F261">
        <v>300</v>
      </c>
      <c r="G261">
        <v>144719114</v>
      </c>
      <c r="I261">
        <v>2275050011</v>
      </c>
      <c r="J261">
        <v>2</v>
      </c>
      <c r="K261" t="s">
        <v>34</v>
      </c>
      <c r="L261" t="s">
        <v>87</v>
      </c>
      <c r="M261">
        <v>34011</v>
      </c>
      <c r="O261" t="s">
        <v>552</v>
      </c>
      <c r="P261">
        <v>48811</v>
      </c>
      <c r="Q261" t="s">
        <v>37</v>
      </c>
      <c r="R261" t="s">
        <v>38</v>
      </c>
      <c r="U261" t="s">
        <v>38</v>
      </c>
      <c r="V261">
        <v>39.503056000000001</v>
      </c>
      <c r="W261">
        <v>-75.172222000000005</v>
      </c>
      <c r="X261" t="s">
        <v>110</v>
      </c>
      <c r="Y261" t="s">
        <v>353</v>
      </c>
      <c r="Z261" t="s">
        <v>34</v>
      </c>
      <c r="AA261">
        <v>0</v>
      </c>
      <c r="AB261" t="s">
        <v>41</v>
      </c>
      <c r="AC261">
        <v>8</v>
      </c>
      <c r="AE261" t="s">
        <v>53</v>
      </c>
      <c r="AF261" t="s">
        <v>54</v>
      </c>
      <c r="AG261">
        <v>6.0070000000000002E-3</v>
      </c>
      <c r="AH261" t="s">
        <v>44</v>
      </c>
      <c r="AI261">
        <v>16130211</v>
      </c>
      <c r="AL261">
        <v>103116213</v>
      </c>
      <c r="AN261">
        <v>300</v>
      </c>
      <c r="AO261">
        <v>144719114</v>
      </c>
      <c r="AQ261">
        <v>2275050011</v>
      </c>
      <c r="AR261">
        <v>2</v>
      </c>
      <c r="AS261" t="s">
        <v>34</v>
      </c>
      <c r="AT261" t="s">
        <v>87</v>
      </c>
      <c r="AU261">
        <v>34011</v>
      </c>
      <c r="AW261" t="s">
        <v>552</v>
      </c>
      <c r="AX261">
        <v>48811</v>
      </c>
      <c r="AY261" t="s">
        <v>37</v>
      </c>
      <c r="AZ261" t="s">
        <v>38</v>
      </c>
      <c r="BC261" t="s">
        <v>38</v>
      </c>
      <c r="BD261">
        <v>39.503056000000001</v>
      </c>
      <c r="BE261">
        <v>-75.172222000000005</v>
      </c>
      <c r="BF261" t="s">
        <v>110</v>
      </c>
      <c r="BG261" t="s">
        <v>353</v>
      </c>
      <c r="BH261" t="s">
        <v>34</v>
      </c>
      <c r="BI261">
        <v>0</v>
      </c>
      <c r="BJ261" t="s">
        <v>41</v>
      </c>
      <c r="BK261">
        <v>8</v>
      </c>
      <c r="BM261" t="s">
        <v>51</v>
      </c>
      <c r="BN261" t="s">
        <v>52</v>
      </c>
      <c r="BO261">
        <v>3.2499999999999997E-5</v>
      </c>
      <c r="BP261" t="s">
        <v>44</v>
      </c>
      <c r="BQ261">
        <v>16130211</v>
      </c>
      <c r="BT261">
        <v>103116213</v>
      </c>
      <c r="BV261">
        <v>300</v>
      </c>
      <c r="BW261">
        <v>144719114</v>
      </c>
      <c r="BY261">
        <v>2275050011</v>
      </c>
      <c r="BZ261">
        <v>2</v>
      </c>
      <c r="CA261" t="s">
        <v>34</v>
      </c>
      <c r="CB261" t="s">
        <v>87</v>
      </c>
      <c r="CC261">
        <v>34011</v>
      </c>
      <c r="CE261" t="s">
        <v>552</v>
      </c>
      <c r="CF261">
        <v>48811</v>
      </c>
      <c r="CG261" t="s">
        <v>37</v>
      </c>
      <c r="CH261" t="s">
        <v>38</v>
      </c>
      <c r="CK261" t="s">
        <v>38</v>
      </c>
      <c r="CL261">
        <v>39.503056000000001</v>
      </c>
      <c r="CM261">
        <v>-75.172222000000005</v>
      </c>
      <c r="CN261" t="s">
        <v>110</v>
      </c>
      <c r="CO261" t="s">
        <v>353</v>
      </c>
      <c r="CP261" t="s">
        <v>34</v>
      </c>
      <c r="CQ261">
        <v>0</v>
      </c>
      <c r="CR261" t="s">
        <v>41</v>
      </c>
      <c r="CS261">
        <v>8</v>
      </c>
      <c r="CU261" t="s">
        <v>49</v>
      </c>
      <c r="CV261" t="s">
        <v>50</v>
      </c>
      <c r="CW261">
        <v>1.1835E-4</v>
      </c>
      <c r="CX261" t="s">
        <v>44</v>
      </c>
      <c r="CY261">
        <v>16130211</v>
      </c>
      <c r="DB261">
        <v>103116213</v>
      </c>
      <c r="DD261">
        <v>300</v>
      </c>
      <c r="DE261">
        <v>144719114</v>
      </c>
      <c r="DG261">
        <v>2275050011</v>
      </c>
      <c r="DH261">
        <v>2</v>
      </c>
      <c r="DI261" t="s">
        <v>34</v>
      </c>
      <c r="DJ261" t="s">
        <v>87</v>
      </c>
      <c r="DK261">
        <v>34011</v>
      </c>
      <c r="DM261" t="s">
        <v>552</v>
      </c>
      <c r="DN261">
        <v>48811</v>
      </c>
      <c r="DO261" t="s">
        <v>37</v>
      </c>
      <c r="DP261" t="s">
        <v>38</v>
      </c>
      <c r="DS261" t="s">
        <v>38</v>
      </c>
      <c r="DT261">
        <v>39.503056000000001</v>
      </c>
      <c r="DU261">
        <v>-75.172222000000005</v>
      </c>
      <c r="DV261" t="s">
        <v>110</v>
      </c>
      <c r="DW261" t="s">
        <v>353</v>
      </c>
      <c r="DX261" t="s">
        <v>34</v>
      </c>
      <c r="DY261">
        <v>0</v>
      </c>
      <c r="DZ261" t="s">
        <v>41</v>
      </c>
      <c r="EA261">
        <v>8</v>
      </c>
      <c r="EC261" t="s">
        <v>47</v>
      </c>
      <c r="ED261" t="s">
        <v>48</v>
      </c>
      <c r="EE261">
        <v>8.1661499999999997E-5</v>
      </c>
      <c r="EF261" t="s">
        <v>44</v>
      </c>
      <c r="EG261">
        <v>16130211</v>
      </c>
      <c r="EJ261">
        <v>103116213</v>
      </c>
      <c r="EL261">
        <v>300</v>
      </c>
      <c r="EM261">
        <v>144719114</v>
      </c>
      <c r="EO261">
        <v>2275050011</v>
      </c>
      <c r="EP261">
        <v>2</v>
      </c>
      <c r="EQ261" t="s">
        <v>34</v>
      </c>
      <c r="ER261" t="s">
        <v>87</v>
      </c>
      <c r="ES261">
        <v>34011</v>
      </c>
      <c r="EU261" t="s">
        <v>552</v>
      </c>
      <c r="EV261">
        <v>48811</v>
      </c>
      <c r="EW261" t="s">
        <v>37</v>
      </c>
      <c r="EX261" t="s">
        <v>38</v>
      </c>
      <c r="FA261" t="s">
        <v>38</v>
      </c>
      <c r="FB261">
        <v>39.503056000000001</v>
      </c>
      <c r="FC261">
        <v>-75.172222000000005</v>
      </c>
      <c r="FD261" t="s">
        <v>110</v>
      </c>
      <c r="FE261" t="s">
        <v>353</v>
      </c>
      <c r="FF261" t="s">
        <v>34</v>
      </c>
      <c r="FG261">
        <v>0</v>
      </c>
      <c r="FH261" t="s">
        <v>41</v>
      </c>
      <c r="FI261">
        <v>8</v>
      </c>
      <c r="FK261" t="s">
        <v>45</v>
      </c>
      <c r="FL261" t="s">
        <v>46</v>
      </c>
      <c r="FM261">
        <v>5.0000000000000004E-6</v>
      </c>
      <c r="FN261" t="s">
        <v>44</v>
      </c>
      <c r="FO261">
        <v>16130211</v>
      </c>
      <c r="FR261">
        <v>103116213</v>
      </c>
      <c r="FT261">
        <v>300</v>
      </c>
      <c r="FU261">
        <v>144719114</v>
      </c>
      <c r="FW261">
        <v>2275050011</v>
      </c>
      <c r="FX261">
        <v>2</v>
      </c>
      <c r="FY261" t="s">
        <v>34</v>
      </c>
      <c r="FZ261" t="s">
        <v>87</v>
      </c>
      <c r="GA261">
        <v>34011</v>
      </c>
      <c r="GC261" t="s">
        <v>552</v>
      </c>
      <c r="GD261">
        <v>48811</v>
      </c>
      <c r="GE261" t="s">
        <v>37</v>
      </c>
      <c r="GF261" t="s">
        <v>38</v>
      </c>
      <c r="GI261" t="s">
        <v>38</v>
      </c>
      <c r="GJ261">
        <v>39.503056000000001</v>
      </c>
      <c r="GK261">
        <v>-75.172222000000005</v>
      </c>
      <c r="GL261" t="s">
        <v>110</v>
      </c>
      <c r="GM261" t="s">
        <v>353</v>
      </c>
      <c r="GN261" t="s">
        <v>34</v>
      </c>
      <c r="GO261">
        <v>0</v>
      </c>
      <c r="GP261" t="s">
        <v>41</v>
      </c>
      <c r="GQ261">
        <v>8</v>
      </c>
      <c r="GS261" t="s">
        <v>42</v>
      </c>
      <c r="GT261" t="s">
        <v>43</v>
      </c>
      <c r="GU261">
        <v>7.5236999999999998E-5</v>
      </c>
      <c r="GV261" t="s">
        <v>44</v>
      </c>
    </row>
    <row r="262" spans="1:204" x14ac:dyDescent="0.25">
      <c r="A262">
        <v>10935411</v>
      </c>
      <c r="D262">
        <v>60440613</v>
      </c>
      <c r="F262">
        <v>300</v>
      </c>
      <c r="G262">
        <v>77422914</v>
      </c>
      <c r="I262">
        <v>2275050011</v>
      </c>
      <c r="J262">
        <v>2</v>
      </c>
      <c r="K262" t="s">
        <v>34</v>
      </c>
      <c r="L262" t="s">
        <v>87</v>
      </c>
      <c r="M262">
        <v>34011</v>
      </c>
      <c r="O262" t="s">
        <v>479</v>
      </c>
      <c r="P262">
        <v>48811</v>
      </c>
      <c r="Q262" t="s">
        <v>37</v>
      </c>
      <c r="R262" t="s">
        <v>38</v>
      </c>
      <c r="U262" t="s">
        <v>38</v>
      </c>
      <c r="V262">
        <v>39.473199999999999</v>
      </c>
      <c r="W262">
        <v>-75.185199999999995</v>
      </c>
      <c r="X262" t="s">
        <v>39</v>
      </c>
      <c r="Y262" t="s">
        <v>353</v>
      </c>
      <c r="Z262" t="s">
        <v>34</v>
      </c>
      <c r="AA262">
        <v>0</v>
      </c>
      <c r="AB262" t="s">
        <v>41</v>
      </c>
      <c r="AC262">
        <v>8</v>
      </c>
      <c r="AE262" t="s">
        <v>53</v>
      </c>
      <c r="AF262" t="s">
        <v>54</v>
      </c>
      <c r="AG262">
        <v>2.59863</v>
      </c>
      <c r="AH262" t="s">
        <v>44</v>
      </c>
      <c r="AI262">
        <v>10935411</v>
      </c>
      <c r="AL262">
        <v>60440613</v>
      </c>
      <c r="AN262">
        <v>300</v>
      </c>
      <c r="AO262">
        <v>77422914</v>
      </c>
      <c r="AQ262">
        <v>2275050011</v>
      </c>
      <c r="AR262">
        <v>2</v>
      </c>
      <c r="AS262" t="s">
        <v>34</v>
      </c>
      <c r="AT262" t="s">
        <v>87</v>
      </c>
      <c r="AU262">
        <v>34011</v>
      </c>
      <c r="AW262" t="s">
        <v>479</v>
      </c>
      <c r="AX262">
        <v>48811</v>
      </c>
      <c r="AY262" t="s">
        <v>37</v>
      </c>
      <c r="AZ262" t="s">
        <v>38</v>
      </c>
      <c r="BC262" t="s">
        <v>38</v>
      </c>
      <c r="BD262">
        <v>39.473199999999999</v>
      </c>
      <c r="BE262">
        <v>-75.185199999999995</v>
      </c>
      <c r="BF262" t="s">
        <v>39</v>
      </c>
      <c r="BG262" t="s">
        <v>353</v>
      </c>
      <c r="BH262" t="s">
        <v>34</v>
      </c>
      <c r="BI262">
        <v>0</v>
      </c>
      <c r="BJ262" t="s">
        <v>41</v>
      </c>
      <c r="BK262">
        <v>8</v>
      </c>
      <c r="BM262" t="s">
        <v>51</v>
      </c>
      <c r="BN262" t="s">
        <v>52</v>
      </c>
      <c r="BO262">
        <v>1.4059500000000001E-2</v>
      </c>
      <c r="BP262" t="s">
        <v>44</v>
      </c>
      <c r="BQ262">
        <v>10935411</v>
      </c>
      <c r="BT262">
        <v>60440613</v>
      </c>
      <c r="BV262">
        <v>300</v>
      </c>
      <c r="BW262">
        <v>77422914</v>
      </c>
      <c r="BY262">
        <v>2275050011</v>
      </c>
      <c r="BZ262">
        <v>2</v>
      </c>
      <c r="CA262" t="s">
        <v>34</v>
      </c>
      <c r="CB262" t="s">
        <v>87</v>
      </c>
      <c r="CC262">
        <v>34011</v>
      </c>
      <c r="CE262" t="s">
        <v>479</v>
      </c>
      <c r="CF262">
        <v>48811</v>
      </c>
      <c r="CG262" t="s">
        <v>37</v>
      </c>
      <c r="CH262" t="s">
        <v>38</v>
      </c>
      <c r="CK262" t="s">
        <v>38</v>
      </c>
      <c r="CL262">
        <v>39.473199999999999</v>
      </c>
      <c r="CM262">
        <v>-75.185199999999995</v>
      </c>
      <c r="CN262" t="s">
        <v>39</v>
      </c>
      <c r="CO262" t="s">
        <v>353</v>
      </c>
      <c r="CP262" t="s">
        <v>34</v>
      </c>
      <c r="CQ262">
        <v>0</v>
      </c>
      <c r="CR262" t="s">
        <v>41</v>
      </c>
      <c r="CS262">
        <v>8</v>
      </c>
      <c r="CU262" t="s">
        <v>49</v>
      </c>
      <c r="CV262" t="s">
        <v>50</v>
      </c>
      <c r="CW262">
        <v>5.1198199999999999E-2</v>
      </c>
      <c r="CX262" t="s">
        <v>44</v>
      </c>
      <c r="CY262">
        <v>10935411</v>
      </c>
      <c r="DB262">
        <v>60440613</v>
      </c>
      <c r="DD262">
        <v>300</v>
      </c>
      <c r="DE262">
        <v>77422914</v>
      </c>
      <c r="DG262">
        <v>2275050011</v>
      </c>
      <c r="DH262">
        <v>2</v>
      </c>
      <c r="DI262" t="s">
        <v>34</v>
      </c>
      <c r="DJ262" t="s">
        <v>87</v>
      </c>
      <c r="DK262">
        <v>34011</v>
      </c>
      <c r="DM262" t="s">
        <v>479</v>
      </c>
      <c r="DN262">
        <v>48811</v>
      </c>
      <c r="DO262" t="s">
        <v>37</v>
      </c>
      <c r="DP262" t="s">
        <v>38</v>
      </c>
      <c r="DS262" t="s">
        <v>38</v>
      </c>
      <c r="DT262">
        <v>39.473199999999999</v>
      </c>
      <c r="DU262">
        <v>-75.185199999999995</v>
      </c>
      <c r="DV262" t="s">
        <v>39</v>
      </c>
      <c r="DW262" t="s">
        <v>353</v>
      </c>
      <c r="DX262" t="s">
        <v>34</v>
      </c>
      <c r="DY262">
        <v>0</v>
      </c>
      <c r="DZ262" t="s">
        <v>41</v>
      </c>
      <c r="EA262">
        <v>8</v>
      </c>
      <c r="EC262" t="s">
        <v>47</v>
      </c>
      <c r="ED262" t="s">
        <v>48</v>
      </c>
      <c r="EE262">
        <v>3.5326799999999998E-2</v>
      </c>
      <c r="EF262" t="s">
        <v>44</v>
      </c>
      <c r="EG262">
        <v>10935411</v>
      </c>
      <c r="EJ262">
        <v>60440613</v>
      </c>
      <c r="EL262">
        <v>300</v>
      </c>
      <c r="EM262">
        <v>77422914</v>
      </c>
      <c r="EO262">
        <v>2275050011</v>
      </c>
      <c r="EP262">
        <v>2</v>
      </c>
      <c r="EQ262" t="s">
        <v>34</v>
      </c>
      <c r="ER262" t="s">
        <v>87</v>
      </c>
      <c r="ES262">
        <v>34011</v>
      </c>
      <c r="EU262" t="s">
        <v>479</v>
      </c>
      <c r="EV262">
        <v>48811</v>
      </c>
      <c r="EW262" t="s">
        <v>37</v>
      </c>
      <c r="EX262" t="s">
        <v>38</v>
      </c>
      <c r="FA262" t="s">
        <v>38</v>
      </c>
      <c r="FB262">
        <v>39.473199999999999</v>
      </c>
      <c r="FC262">
        <v>-75.185199999999995</v>
      </c>
      <c r="FD262" t="s">
        <v>39</v>
      </c>
      <c r="FE262" t="s">
        <v>353</v>
      </c>
      <c r="FF262" t="s">
        <v>34</v>
      </c>
      <c r="FG262">
        <v>0</v>
      </c>
      <c r="FH262" t="s">
        <v>41</v>
      </c>
      <c r="FI262">
        <v>8</v>
      </c>
      <c r="FK262" t="s">
        <v>45</v>
      </c>
      <c r="FL262" t="s">
        <v>46</v>
      </c>
      <c r="FM262">
        <v>2.163E-3</v>
      </c>
      <c r="FN262" t="s">
        <v>44</v>
      </c>
      <c r="FO262">
        <v>10935411</v>
      </c>
      <c r="FR262">
        <v>60440613</v>
      </c>
      <c r="FT262">
        <v>300</v>
      </c>
      <c r="FU262">
        <v>77422914</v>
      </c>
      <c r="FW262">
        <v>2275050011</v>
      </c>
      <c r="FX262">
        <v>2</v>
      </c>
      <c r="FY262" t="s">
        <v>34</v>
      </c>
      <c r="FZ262" t="s">
        <v>87</v>
      </c>
      <c r="GA262">
        <v>34011</v>
      </c>
      <c r="GC262" t="s">
        <v>479</v>
      </c>
      <c r="GD262">
        <v>48811</v>
      </c>
      <c r="GE262" t="s">
        <v>37</v>
      </c>
      <c r="GF262" t="s">
        <v>38</v>
      </c>
      <c r="GI262" t="s">
        <v>38</v>
      </c>
      <c r="GJ262">
        <v>39.473199999999999</v>
      </c>
      <c r="GK262">
        <v>-75.185199999999995</v>
      </c>
      <c r="GL262" t="s">
        <v>39</v>
      </c>
      <c r="GM262" t="s">
        <v>353</v>
      </c>
      <c r="GN262" t="s">
        <v>34</v>
      </c>
      <c r="GO262">
        <v>0</v>
      </c>
      <c r="GP262" t="s">
        <v>41</v>
      </c>
      <c r="GQ262">
        <v>8</v>
      </c>
      <c r="GS262" t="s">
        <v>42</v>
      </c>
      <c r="GT262" t="s">
        <v>43</v>
      </c>
      <c r="GU262">
        <v>3.25475E-2</v>
      </c>
      <c r="GV262" t="s">
        <v>44</v>
      </c>
    </row>
    <row r="263" spans="1:204" x14ac:dyDescent="0.25">
      <c r="A263">
        <v>10935411</v>
      </c>
      <c r="D263">
        <v>60440613</v>
      </c>
      <c r="F263">
        <v>300</v>
      </c>
      <c r="G263">
        <v>77423014</v>
      </c>
      <c r="I263">
        <v>2275050012</v>
      </c>
      <c r="J263">
        <v>2</v>
      </c>
      <c r="K263" t="s">
        <v>34</v>
      </c>
      <c r="L263" t="s">
        <v>87</v>
      </c>
      <c r="M263">
        <v>34011</v>
      </c>
      <c r="O263" t="s">
        <v>479</v>
      </c>
      <c r="P263">
        <v>48811</v>
      </c>
      <c r="Q263" t="s">
        <v>37</v>
      </c>
      <c r="R263" t="s">
        <v>38</v>
      </c>
      <c r="U263" t="s">
        <v>38</v>
      </c>
      <c r="V263">
        <v>39.473199999999999</v>
      </c>
      <c r="W263">
        <v>-75.185199999999995</v>
      </c>
      <c r="X263" t="s">
        <v>39</v>
      </c>
      <c r="Y263" t="s">
        <v>353</v>
      </c>
      <c r="Z263" t="s">
        <v>34</v>
      </c>
      <c r="AA263">
        <v>0</v>
      </c>
      <c r="AB263" t="s">
        <v>41</v>
      </c>
      <c r="AC263">
        <v>8</v>
      </c>
      <c r="AE263" t="s">
        <v>53</v>
      </c>
      <c r="AF263" t="s">
        <v>54</v>
      </c>
      <c r="AG263">
        <v>0.80159499999999995</v>
      </c>
      <c r="AH263" t="s">
        <v>44</v>
      </c>
      <c r="AI263">
        <v>10935411</v>
      </c>
      <c r="AL263">
        <v>60440613</v>
      </c>
      <c r="AN263">
        <v>300</v>
      </c>
      <c r="AO263">
        <v>77423014</v>
      </c>
      <c r="AQ263">
        <v>2275050012</v>
      </c>
      <c r="AR263">
        <v>2</v>
      </c>
      <c r="AS263" t="s">
        <v>34</v>
      </c>
      <c r="AT263" t="s">
        <v>87</v>
      </c>
      <c r="AU263">
        <v>34011</v>
      </c>
      <c r="AW263" t="s">
        <v>479</v>
      </c>
      <c r="AX263">
        <v>48811</v>
      </c>
      <c r="AY263" t="s">
        <v>37</v>
      </c>
      <c r="AZ263" t="s">
        <v>38</v>
      </c>
      <c r="BC263" t="s">
        <v>38</v>
      </c>
      <c r="BD263">
        <v>39.473199999999999</v>
      </c>
      <c r="BE263">
        <v>-75.185199999999995</v>
      </c>
      <c r="BF263" t="s">
        <v>39</v>
      </c>
      <c r="BG263" t="s">
        <v>353</v>
      </c>
      <c r="BH263" t="s">
        <v>34</v>
      </c>
      <c r="BI263">
        <v>0</v>
      </c>
      <c r="BJ263" t="s">
        <v>41</v>
      </c>
      <c r="BK263">
        <v>8</v>
      </c>
      <c r="BM263" t="s">
        <v>51</v>
      </c>
      <c r="BN263" t="s">
        <v>52</v>
      </c>
      <c r="BO263">
        <v>2.70975E-2</v>
      </c>
      <c r="BP263" t="s">
        <v>44</v>
      </c>
      <c r="BQ263">
        <v>10935411</v>
      </c>
      <c r="BT263">
        <v>60440613</v>
      </c>
      <c r="BV263">
        <v>300</v>
      </c>
      <c r="BW263">
        <v>77423014</v>
      </c>
      <c r="BY263">
        <v>2275050012</v>
      </c>
      <c r="BZ263">
        <v>2</v>
      </c>
      <c r="CA263" t="s">
        <v>34</v>
      </c>
      <c r="CB263" t="s">
        <v>87</v>
      </c>
      <c r="CC263">
        <v>34011</v>
      </c>
      <c r="CE263" t="s">
        <v>479</v>
      </c>
      <c r="CF263">
        <v>48811</v>
      </c>
      <c r="CG263" t="s">
        <v>37</v>
      </c>
      <c r="CH263" t="s">
        <v>38</v>
      </c>
      <c r="CK263" t="s">
        <v>38</v>
      </c>
      <c r="CL263">
        <v>39.473199999999999</v>
      </c>
      <c r="CM263">
        <v>-75.185199999999995</v>
      </c>
      <c r="CN263" t="s">
        <v>39</v>
      </c>
      <c r="CO263" t="s">
        <v>353</v>
      </c>
      <c r="CP263" t="s">
        <v>34</v>
      </c>
      <c r="CQ263">
        <v>0</v>
      </c>
      <c r="CR263" t="s">
        <v>41</v>
      </c>
      <c r="CS263">
        <v>8</v>
      </c>
      <c r="CU263" t="s">
        <v>49</v>
      </c>
      <c r="CV263" t="s">
        <v>50</v>
      </c>
      <c r="CW263">
        <v>1.9811800000000001E-2</v>
      </c>
      <c r="CX263" t="s">
        <v>44</v>
      </c>
      <c r="CY263">
        <v>10935411</v>
      </c>
      <c r="DB263">
        <v>60440613</v>
      </c>
      <c r="DD263">
        <v>300</v>
      </c>
      <c r="DE263">
        <v>77423014</v>
      </c>
      <c r="DG263">
        <v>2275050012</v>
      </c>
      <c r="DH263">
        <v>2</v>
      </c>
      <c r="DI263" t="s">
        <v>34</v>
      </c>
      <c r="DJ263" t="s">
        <v>87</v>
      </c>
      <c r="DK263">
        <v>34011</v>
      </c>
      <c r="DM263" t="s">
        <v>479</v>
      </c>
      <c r="DN263">
        <v>48811</v>
      </c>
      <c r="DO263" t="s">
        <v>37</v>
      </c>
      <c r="DP263" t="s">
        <v>38</v>
      </c>
      <c r="DS263" t="s">
        <v>38</v>
      </c>
      <c r="DT263">
        <v>39.473199999999999</v>
      </c>
      <c r="DU263">
        <v>-75.185199999999995</v>
      </c>
      <c r="DV263" t="s">
        <v>39</v>
      </c>
      <c r="DW263" t="s">
        <v>353</v>
      </c>
      <c r="DX263" t="s">
        <v>34</v>
      </c>
      <c r="DY263">
        <v>0</v>
      </c>
      <c r="DZ263" t="s">
        <v>41</v>
      </c>
      <c r="EA263">
        <v>8</v>
      </c>
      <c r="EC263" t="s">
        <v>47</v>
      </c>
      <c r="ED263" t="s">
        <v>48</v>
      </c>
      <c r="EE263">
        <v>1.9336300000000001E-2</v>
      </c>
      <c r="EF263" t="s">
        <v>44</v>
      </c>
      <c r="EG263">
        <v>10935411</v>
      </c>
      <c r="EJ263">
        <v>60440613</v>
      </c>
      <c r="EL263">
        <v>300</v>
      </c>
      <c r="EM263">
        <v>77423014</v>
      </c>
      <c r="EO263">
        <v>2275050012</v>
      </c>
      <c r="EP263">
        <v>2</v>
      </c>
      <c r="EQ263" t="s">
        <v>34</v>
      </c>
      <c r="ER263" t="s">
        <v>87</v>
      </c>
      <c r="ES263">
        <v>34011</v>
      </c>
      <c r="EU263" t="s">
        <v>479</v>
      </c>
      <c r="EV263">
        <v>48811</v>
      </c>
      <c r="EW263" t="s">
        <v>37</v>
      </c>
      <c r="EX263" t="s">
        <v>38</v>
      </c>
      <c r="FA263" t="s">
        <v>38</v>
      </c>
      <c r="FB263">
        <v>39.473199999999999</v>
      </c>
      <c r="FC263">
        <v>-75.185199999999995</v>
      </c>
      <c r="FD263" t="s">
        <v>39</v>
      </c>
      <c r="FE263" t="s">
        <v>353</v>
      </c>
      <c r="FF263" t="s">
        <v>34</v>
      </c>
      <c r="FG263">
        <v>0</v>
      </c>
      <c r="FH263" t="s">
        <v>41</v>
      </c>
      <c r="FI263">
        <v>8</v>
      </c>
      <c r="FK263" t="s">
        <v>45</v>
      </c>
      <c r="FL263" t="s">
        <v>46</v>
      </c>
      <c r="FM263">
        <v>6.1583899999999997E-3</v>
      </c>
      <c r="FN263" t="s">
        <v>44</v>
      </c>
      <c r="FO263">
        <v>10935411</v>
      </c>
      <c r="FR263">
        <v>60440613</v>
      </c>
      <c r="FT263">
        <v>300</v>
      </c>
      <c r="FU263">
        <v>77423014</v>
      </c>
      <c r="FW263">
        <v>2275050012</v>
      </c>
      <c r="FX263">
        <v>2</v>
      </c>
      <c r="FY263" t="s">
        <v>34</v>
      </c>
      <c r="FZ263" t="s">
        <v>87</v>
      </c>
      <c r="GA263">
        <v>34011</v>
      </c>
      <c r="GC263" t="s">
        <v>479</v>
      </c>
      <c r="GD263">
        <v>48811</v>
      </c>
      <c r="GE263" t="s">
        <v>37</v>
      </c>
      <c r="GF263" t="s">
        <v>38</v>
      </c>
      <c r="GI263" t="s">
        <v>38</v>
      </c>
      <c r="GJ263">
        <v>39.473199999999999</v>
      </c>
      <c r="GK263">
        <v>-75.185199999999995</v>
      </c>
      <c r="GL263" t="s">
        <v>39</v>
      </c>
      <c r="GM263" t="s">
        <v>353</v>
      </c>
      <c r="GN263" t="s">
        <v>34</v>
      </c>
      <c r="GO263">
        <v>0</v>
      </c>
      <c r="GP263" t="s">
        <v>41</v>
      </c>
      <c r="GQ263">
        <v>8</v>
      </c>
      <c r="GS263" t="s">
        <v>42</v>
      </c>
      <c r="GT263" t="s">
        <v>43</v>
      </c>
      <c r="GU263">
        <v>5.77101E-2</v>
      </c>
      <c r="GV263" t="s">
        <v>44</v>
      </c>
    </row>
    <row r="264" spans="1:204" x14ac:dyDescent="0.25">
      <c r="A264">
        <v>11711711</v>
      </c>
      <c r="D264">
        <v>61223813</v>
      </c>
      <c r="F264">
        <v>300</v>
      </c>
      <c r="G264">
        <v>78985714</v>
      </c>
      <c r="I264">
        <v>2275050011</v>
      </c>
      <c r="J264">
        <v>2</v>
      </c>
      <c r="K264" t="s">
        <v>34</v>
      </c>
      <c r="L264" t="s">
        <v>87</v>
      </c>
      <c r="M264">
        <v>34011</v>
      </c>
      <c r="O264" t="s">
        <v>561</v>
      </c>
      <c r="P264">
        <v>48811</v>
      </c>
      <c r="Q264" t="s">
        <v>37</v>
      </c>
      <c r="R264" t="s">
        <v>38</v>
      </c>
      <c r="U264" t="s">
        <v>38</v>
      </c>
      <c r="V264">
        <v>39.318199999999997</v>
      </c>
      <c r="W264">
        <v>-75.206299999999999</v>
      </c>
      <c r="X264" t="s">
        <v>39</v>
      </c>
      <c r="Y264" t="s">
        <v>562</v>
      </c>
      <c r="Z264" t="s">
        <v>34</v>
      </c>
      <c r="AA264">
        <v>0</v>
      </c>
      <c r="AB264" t="s">
        <v>41</v>
      </c>
      <c r="AC264">
        <v>8</v>
      </c>
      <c r="AE264" t="s">
        <v>53</v>
      </c>
      <c r="AF264" t="s">
        <v>54</v>
      </c>
      <c r="AG264">
        <v>0.49048399999999998</v>
      </c>
      <c r="AH264" t="s">
        <v>44</v>
      </c>
      <c r="AI264">
        <v>11711711</v>
      </c>
      <c r="AL264">
        <v>61223813</v>
      </c>
      <c r="AN264">
        <v>300</v>
      </c>
      <c r="AO264">
        <v>78985714</v>
      </c>
      <c r="AQ264">
        <v>2275050011</v>
      </c>
      <c r="AR264">
        <v>2</v>
      </c>
      <c r="AS264" t="s">
        <v>34</v>
      </c>
      <c r="AT264" t="s">
        <v>87</v>
      </c>
      <c r="AU264">
        <v>34011</v>
      </c>
      <c r="AW264" t="s">
        <v>561</v>
      </c>
      <c r="AX264">
        <v>48811</v>
      </c>
      <c r="AY264" t="s">
        <v>37</v>
      </c>
      <c r="AZ264" t="s">
        <v>38</v>
      </c>
      <c r="BC264" t="s">
        <v>38</v>
      </c>
      <c r="BD264">
        <v>39.318199999999997</v>
      </c>
      <c r="BE264">
        <v>-75.206299999999999</v>
      </c>
      <c r="BF264" t="s">
        <v>39</v>
      </c>
      <c r="BG264" t="s">
        <v>562</v>
      </c>
      <c r="BH264" t="s">
        <v>34</v>
      </c>
      <c r="BI264">
        <v>0</v>
      </c>
      <c r="BJ264" t="s">
        <v>41</v>
      </c>
      <c r="BK264">
        <v>8</v>
      </c>
      <c r="BM264" t="s">
        <v>51</v>
      </c>
      <c r="BN264" t="s">
        <v>52</v>
      </c>
      <c r="BO264">
        <v>2.6536900000000002E-3</v>
      </c>
      <c r="BP264" t="s">
        <v>44</v>
      </c>
      <c r="BQ264">
        <v>11711711</v>
      </c>
      <c r="BT264">
        <v>61223813</v>
      </c>
      <c r="BV264">
        <v>300</v>
      </c>
      <c r="BW264">
        <v>78985714</v>
      </c>
      <c r="BY264">
        <v>2275050011</v>
      </c>
      <c r="BZ264">
        <v>2</v>
      </c>
      <c r="CA264" t="s">
        <v>34</v>
      </c>
      <c r="CB264" t="s">
        <v>87</v>
      </c>
      <c r="CC264">
        <v>34011</v>
      </c>
      <c r="CE264" t="s">
        <v>561</v>
      </c>
      <c r="CF264">
        <v>48811</v>
      </c>
      <c r="CG264" t="s">
        <v>37</v>
      </c>
      <c r="CH264" t="s">
        <v>38</v>
      </c>
      <c r="CK264" t="s">
        <v>38</v>
      </c>
      <c r="CL264">
        <v>39.318199999999997</v>
      </c>
      <c r="CM264">
        <v>-75.206299999999999</v>
      </c>
      <c r="CN264" t="s">
        <v>39</v>
      </c>
      <c r="CO264" t="s">
        <v>562</v>
      </c>
      <c r="CP264" t="s">
        <v>34</v>
      </c>
      <c r="CQ264">
        <v>0</v>
      </c>
      <c r="CR264" t="s">
        <v>41</v>
      </c>
      <c r="CS264">
        <v>8</v>
      </c>
      <c r="CU264" t="s">
        <v>49</v>
      </c>
      <c r="CV264" t="s">
        <v>50</v>
      </c>
      <c r="CW264">
        <v>9.6635200000000001E-3</v>
      </c>
      <c r="CX264" t="s">
        <v>44</v>
      </c>
      <c r="CY264">
        <v>11711711</v>
      </c>
      <c r="DB264">
        <v>61223813</v>
      </c>
      <c r="DD264">
        <v>300</v>
      </c>
      <c r="DE264">
        <v>78985714</v>
      </c>
      <c r="DG264">
        <v>2275050011</v>
      </c>
      <c r="DH264">
        <v>2</v>
      </c>
      <c r="DI264" t="s">
        <v>34</v>
      </c>
      <c r="DJ264" t="s">
        <v>87</v>
      </c>
      <c r="DK264">
        <v>34011</v>
      </c>
      <c r="DM264" t="s">
        <v>561</v>
      </c>
      <c r="DN264">
        <v>48811</v>
      </c>
      <c r="DO264" t="s">
        <v>37</v>
      </c>
      <c r="DP264" t="s">
        <v>38</v>
      </c>
      <c r="DS264" t="s">
        <v>38</v>
      </c>
      <c r="DT264">
        <v>39.318199999999997</v>
      </c>
      <c r="DU264">
        <v>-75.206299999999999</v>
      </c>
      <c r="DV264" t="s">
        <v>39</v>
      </c>
      <c r="DW264" t="s">
        <v>562</v>
      </c>
      <c r="DX264" t="s">
        <v>34</v>
      </c>
      <c r="DY264">
        <v>0</v>
      </c>
      <c r="DZ264" t="s">
        <v>41</v>
      </c>
      <c r="EA264">
        <v>8</v>
      </c>
      <c r="EC264" t="s">
        <v>47</v>
      </c>
      <c r="ED264" t="s">
        <v>48</v>
      </c>
      <c r="EE264">
        <v>6.6678299999999996E-3</v>
      </c>
      <c r="EF264" t="s">
        <v>44</v>
      </c>
      <c r="EG264">
        <v>11711711</v>
      </c>
      <c r="EJ264">
        <v>61223813</v>
      </c>
      <c r="EL264">
        <v>300</v>
      </c>
      <c r="EM264">
        <v>78985714</v>
      </c>
      <c r="EO264">
        <v>2275050011</v>
      </c>
      <c r="EP264">
        <v>2</v>
      </c>
      <c r="EQ264" t="s">
        <v>34</v>
      </c>
      <c r="ER264" t="s">
        <v>87</v>
      </c>
      <c r="ES264">
        <v>34011</v>
      </c>
      <c r="EU264" t="s">
        <v>561</v>
      </c>
      <c r="EV264">
        <v>48811</v>
      </c>
      <c r="EW264" t="s">
        <v>37</v>
      </c>
      <c r="EX264" t="s">
        <v>38</v>
      </c>
      <c r="FA264" t="s">
        <v>38</v>
      </c>
      <c r="FB264">
        <v>39.318199999999997</v>
      </c>
      <c r="FC264">
        <v>-75.206299999999999</v>
      </c>
      <c r="FD264" t="s">
        <v>39</v>
      </c>
      <c r="FE264" t="s">
        <v>562</v>
      </c>
      <c r="FF264" t="s">
        <v>34</v>
      </c>
      <c r="FG264">
        <v>0</v>
      </c>
      <c r="FH264" t="s">
        <v>41</v>
      </c>
      <c r="FI264">
        <v>8</v>
      </c>
      <c r="FK264" t="s">
        <v>45</v>
      </c>
      <c r="FL264" t="s">
        <v>46</v>
      </c>
      <c r="FM264">
        <v>4.0826000000000002E-4</v>
      </c>
      <c r="FN264" t="s">
        <v>44</v>
      </c>
      <c r="FO264">
        <v>11711711</v>
      </c>
      <c r="FR264">
        <v>61223813</v>
      </c>
      <c r="FT264">
        <v>300</v>
      </c>
      <c r="FU264">
        <v>78985714</v>
      </c>
      <c r="FW264">
        <v>2275050011</v>
      </c>
      <c r="FX264">
        <v>2</v>
      </c>
      <c r="FY264" t="s">
        <v>34</v>
      </c>
      <c r="FZ264" t="s">
        <v>87</v>
      </c>
      <c r="GA264">
        <v>34011</v>
      </c>
      <c r="GC264" t="s">
        <v>561</v>
      </c>
      <c r="GD264">
        <v>48811</v>
      </c>
      <c r="GE264" t="s">
        <v>37</v>
      </c>
      <c r="GF264" t="s">
        <v>38</v>
      </c>
      <c r="GI264" t="s">
        <v>38</v>
      </c>
      <c r="GJ264">
        <v>39.318199999999997</v>
      </c>
      <c r="GK264">
        <v>-75.206299999999999</v>
      </c>
      <c r="GL264" t="s">
        <v>39</v>
      </c>
      <c r="GM264" t="s">
        <v>562</v>
      </c>
      <c r="GN264" t="s">
        <v>34</v>
      </c>
      <c r="GO264">
        <v>0</v>
      </c>
      <c r="GP264" t="s">
        <v>41</v>
      </c>
      <c r="GQ264">
        <v>8</v>
      </c>
      <c r="GS264" t="s">
        <v>42</v>
      </c>
      <c r="GT264" t="s">
        <v>43</v>
      </c>
      <c r="GU264">
        <v>6.1432500000000003E-3</v>
      </c>
      <c r="GV264" t="s">
        <v>44</v>
      </c>
    </row>
    <row r="265" spans="1:204" x14ac:dyDescent="0.25">
      <c r="A265">
        <v>11819611</v>
      </c>
      <c r="D265">
        <v>61348313</v>
      </c>
      <c r="F265">
        <v>300</v>
      </c>
      <c r="G265">
        <v>79234514</v>
      </c>
      <c r="I265">
        <v>2275050011</v>
      </c>
      <c r="J265">
        <v>2</v>
      </c>
      <c r="K265" t="s">
        <v>34</v>
      </c>
      <c r="L265" t="s">
        <v>87</v>
      </c>
      <c r="M265">
        <v>34011</v>
      </c>
      <c r="O265" t="s">
        <v>550</v>
      </c>
      <c r="P265">
        <v>48811</v>
      </c>
      <c r="Q265" t="s">
        <v>37</v>
      </c>
      <c r="R265" t="s">
        <v>38</v>
      </c>
      <c r="U265" t="s">
        <v>38</v>
      </c>
      <c r="V265">
        <v>39.366399999999999</v>
      </c>
      <c r="W265">
        <v>-75.268299999999996</v>
      </c>
      <c r="X265" t="s">
        <v>39</v>
      </c>
      <c r="Y265" t="s">
        <v>551</v>
      </c>
      <c r="Z265" t="s">
        <v>34</v>
      </c>
      <c r="AA265">
        <v>0</v>
      </c>
      <c r="AB265" t="s">
        <v>41</v>
      </c>
      <c r="AC265">
        <v>8</v>
      </c>
      <c r="AE265" t="s">
        <v>53</v>
      </c>
      <c r="AF265" t="s">
        <v>54</v>
      </c>
      <c r="AG265">
        <v>6.0070000000000002E-3</v>
      </c>
      <c r="AH265" t="s">
        <v>44</v>
      </c>
      <c r="AI265">
        <v>11819611</v>
      </c>
      <c r="AL265">
        <v>61348313</v>
      </c>
      <c r="AN265">
        <v>300</v>
      </c>
      <c r="AO265">
        <v>79234514</v>
      </c>
      <c r="AQ265">
        <v>2275050011</v>
      </c>
      <c r="AR265">
        <v>2</v>
      </c>
      <c r="AS265" t="s">
        <v>34</v>
      </c>
      <c r="AT265" t="s">
        <v>87</v>
      </c>
      <c r="AU265">
        <v>34011</v>
      </c>
      <c r="AW265" t="s">
        <v>550</v>
      </c>
      <c r="AX265">
        <v>48811</v>
      </c>
      <c r="AY265" t="s">
        <v>37</v>
      </c>
      <c r="AZ265" t="s">
        <v>38</v>
      </c>
      <c r="BC265" t="s">
        <v>38</v>
      </c>
      <c r="BD265">
        <v>39.366399999999999</v>
      </c>
      <c r="BE265">
        <v>-75.268299999999996</v>
      </c>
      <c r="BF265" t="s">
        <v>39</v>
      </c>
      <c r="BG265" t="s">
        <v>551</v>
      </c>
      <c r="BH265" t="s">
        <v>34</v>
      </c>
      <c r="BI265">
        <v>0</v>
      </c>
      <c r="BJ265" t="s">
        <v>41</v>
      </c>
      <c r="BK265">
        <v>8</v>
      </c>
      <c r="BM265" t="s">
        <v>51</v>
      </c>
      <c r="BN265" t="s">
        <v>52</v>
      </c>
      <c r="BO265">
        <v>3.2499999999999997E-5</v>
      </c>
      <c r="BP265" t="s">
        <v>44</v>
      </c>
      <c r="BQ265">
        <v>11819611</v>
      </c>
      <c r="BT265">
        <v>61348313</v>
      </c>
      <c r="BV265">
        <v>300</v>
      </c>
      <c r="BW265">
        <v>79234514</v>
      </c>
      <c r="BY265">
        <v>2275050011</v>
      </c>
      <c r="BZ265">
        <v>2</v>
      </c>
      <c r="CA265" t="s">
        <v>34</v>
      </c>
      <c r="CB265" t="s">
        <v>87</v>
      </c>
      <c r="CC265">
        <v>34011</v>
      </c>
      <c r="CE265" t="s">
        <v>550</v>
      </c>
      <c r="CF265">
        <v>48811</v>
      </c>
      <c r="CG265" t="s">
        <v>37</v>
      </c>
      <c r="CH265" t="s">
        <v>38</v>
      </c>
      <c r="CK265" t="s">
        <v>38</v>
      </c>
      <c r="CL265">
        <v>39.366399999999999</v>
      </c>
      <c r="CM265">
        <v>-75.268299999999996</v>
      </c>
      <c r="CN265" t="s">
        <v>39</v>
      </c>
      <c r="CO265" t="s">
        <v>551</v>
      </c>
      <c r="CP265" t="s">
        <v>34</v>
      </c>
      <c r="CQ265">
        <v>0</v>
      </c>
      <c r="CR265" t="s">
        <v>41</v>
      </c>
      <c r="CS265">
        <v>8</v>
      </c>
      <c r="CU265" t="s">
        <v>49</v>
      </c>
      <c r="CV265" t="s">
        <v>50</v>
      </c>
      <c r="CW265">
        <v>1.1835E-4</v>
      </c>
      <c r="CX265" t="s">
        <v>44</v>
      </c>
      <c r="CY265">
        <v>11819611</v>
      </c>
      <c r="DB265">
        <v>61348313</v>
      </c>
      <c r="DD265">
        <v>300</v>
      </c>
      <c r="DE265">
        <v>79234514</v>
      </c>
      <c r="DG265">
        <v>2275050011</v>
      </c>
      <c r="DH265">
        <v>2</v>
      </c>
      <c r="DI265" t="s">
        <v>34</v>
      </c>
      <c r="DJ265" t="s">
        <v>87</v>
      </c>
      <c r="DK265">
        <v>34011</v>
      </c>
      <c r="DM265" t="s">
        <v>550</v>
      </c>
      <c r="DN265">
        <v>48811</v>
      </c>
      <c r="DO265" t="s">
        <v>37</v>
      </c>
      <c r="DP265" t="s">
        <v>38</v>
      </c>
      <c r="DS265" t="s">
        <v>38</v>
      </c>
      <c r="DT265">
        <v>39.366399999999999</v>
      </c>
      <c r="DU265">
        <v>-75.268299999999996</v>
      </c>
      <c r="DV265" t="s">
        <v>39</v>
      </c>
      <c r="DW265" t="s">
        <v>551</v>
      </c>
      <c r="DX265" t="s">
        <v>34</v>
      </c>
      <c r="DY265">
        <v>0</v>
      </c>
      <c r="DZ265" t="s">
        <v>41</v>
      </c>
      <c r="EA265">
        <v>8</v>
      </c>
      <c r="EC265" t="s">
        <v>47</v>
      </c>
      <c r="ED265" t="s">
        <v>48</v>
      </c>
      <c r="EE265">
        <v>8.1661499999999997E-5</v>
      </c>
      <c r="EF265" t="s">
        <v>44</v>
      </c>
      <c r="EG265">
        <v>11819611</v>
      </c>
      <c r="EJ265">
        <v>61348313</v>
      </c>
      <c r="EL265">
        <v>300</v>
      </c>
      <c r="EM265">
        <v>79234514</v>
      </c>
      <c r="EO265">
        <v>2275050011</v>
      </c>
      <c r="EP265">
        <v>2</v>
      </c>
      <c r="EQ265" t="s">
        <v>34</v>
      </c>
      <c r="ER265" t="s">
        <v>87</v>
      </c>
      <c r="ES265">
        <v>34011</v>
      </c>
      <c r="EU265" t="s">
        <v>550</v>
      </c>
      <c r="EV265">
        <v>48811</v>
      </c>
      <c r="EW265" t="s">
        <v>37</v>
      </c>
      <c r="EX265" t="s">
        <v>38</v>
      </c>
      <c r="FA265" t="s">
        <v>38</v>
      </c>
      <c r="FB265">
        <v>39.366399999999999</v>
      </c>
      <c r="FC265">
        <v>-75.268299999999996</v>
      </c>
      <c r="FD265" t="s">
        <v>39</v>
      </c>
      <c r="FE265" t="s">
        <v>551</v>
      </c>
      <c r="FF265" t="s">
        <v>34</v>
      </c>
      <c r="FG265">
        <v>0</v>
      </c>
      <c r="FH265" t="s">
        <v>41</v>
      </c>
      <c r="FI265">
        <v>8</v>
      </c>
      <c r="FK265" t="s">
        <v>45</v>
      </c>
      <c r="FL265" t="s">
        <v>46</v>
      </c>
      <c r="FM265">
        <v>5.0000000000000004E-6</v>
      </c>
      <c r="FN265" t="s">
        <v>44</v>
      </c>
      <c r="FO265">
        <v>11819611</v>
      </c>
      <c r="FR265">
        <v>61348313</v>
      </c>
      <c r="FT265">
        <v>300</v>
      </c>
      <c r="FU265">
        <v>79234514</v>
      </c>
      <c r="FW265">
        <v>2275050011</v>
      </c>
      <c r="FX265">
        <v>2</v>
      </c>
      <c r="FY265" t="s">
        <v>34</v>
      </c>
      <c r="FZ265" t="s">
        <v>87</v>
      </c>
      <c r="GA265">
        <v>34011</v>
      </c>
      <c r="GC265" t="s">
        <v>550</v>
      </c>
      <c r="GD265">
        <v>48811</v>
      </c>
      <c r="GE265" t="s">
        <v>37</v>
      </c>
      <c r="GF265" t="s">
        <v>38</v>
      </c>
      <c r="GI265" t="s">
        <v>38</v>
      </c>
      <c r="GJ265">
        <v>39.366399999999999</v>
      </c>
      <c r="GK265">
        <v>-75.268299999999996</v>
      </c>
      <c r="GL265" t="s">
        <v>39</v>
      </c>
      <c r="GM265" t="s">
        <v>551</v>
      </c>
      <c r="GN265" t="s">
        <v>34</v>
      </c>
      <c r="GO265">
        <v>0</v>
      </c>
      <c r="GP265" t="s">
        <v>41</v>
      </c>
      <c r="GQ265">
        <v>8</v>
      </c>
      <c r="GS265" t="s">
        <v>42</v>
      </c>
      <c r="GT265" t="s">
        <v>43</v>
      </c>
      <c r="GU265">
        <v>7.5236999999999998E-5</v>
      </c>
      <c r="GV265" t="s">
        <v>44</v>
      </c>
    </row>
    <row r="266" spans="1:204" x14ac:dyDescent="0.25">
      <c r="A266">
        <v>12323211</v>
      </c>
      <c r="D266">
        <v>61753513</v>
      </c>
      <c r="F266">
        <v>300</v>
      </c>
      <c r="G266">
        <v>80033114</v>
      </c>
      <c r="I266">
        <v>2275050011</v>
      </c>
      <c r="J266">
        <v>2</v>
      </c>
      <c r="K266" t="s">
        <v>34</v>
      </c>
      <c r="L266" t="s">
        <v>87</v>
      </c>
      <c r="M266">
        <v>34011</v>
      </c>
      <c r="O266" t="s">
        <v>517</v>
      </c>
      <c r="P266">
        <v>48811</v>
      </c>
      <c r="Q266" t="s">
        <v>37</v>
      </c>
      <c r="R266" t="s">
        <v>38</v>
      </c>
      <c r="U266" t="s">
        <v>38</v>
      </c>
      <c r="V266">
        <v>39.433100000000003</v>
      </c>
      <c r="W266">
        <v>-75.396699999999996</v>
      </c>
      <c r="X266" t="s">
        <v>39</v>
      </c>
      <c r="Y266" t="s">
        <v>353</v>
      </c>
      <c r="Z266" t="s">
        <v>34</v>
      </c>
      <c r="AA266">
        <v>0</v>
      </c>
      <c r="AB266" t="s">
        <v>41</v>
      </c>
      <c r="AC266">
        <v>8</v>
      </c>
      <c r="AE266" t="s">
        <v>53</v>
      </c>
      <c r="AF266" t="s">
        <v>54</v>
      </c>
      <c r="AG266">
        <v>0.46982000000000002</v>
      </c>
      <c r="AH266" t="s">
        <v>44</v>
      </c>
      <c r="AI266">
        <v>12323211</v>
      </c>
      <c r="AL266">
        <v>61753513</v>
      </c>
      <c r="AN266">
        <v>300</v>
      </c>
      <c r="AO266">
        <v>80033114</v>
      </c>
      <c r="AQ266">
        <v>2275050011</v>
      </c>
      <c r="AR266">
        <v>2</v>
      </c>
      <c r="AS266" t="s">
        <v>34</v>
      </c>
      <c r="AT266" t="s">
        <v>87</v>
      </c>
      <c r="AU266">
        <v>34011</v>
      </c>
      <c r="AW266" t="s">
        <v>517</v>
      </c>
      <c r="AX266">
        <v>48811</v>
      </c>
      <c r="AY266" t="s">
        <v>37</v>
      </c>
      <c r="AZ266" t="s">
        <v>38</v>
      </c>
      <c r="BC266" t="s">
        <v>38</v>
      </c>
      <c r="BD266">
        <v>39.433100000000003</v>
      </c>
      <c r="BE266">
        <v>-75.396699999999996</v>
      </c>
      <c r="BF266" t="s">
        <v>39</v>
      </c>
      <c r="BG266" t="s">
        <v>353</v>
      </c>
      <c r="BH266" t="s">
        <v>34</v>
      </c>
      <c r="BI266">
        <v>0</v>
      </c>
      <c r="BJ266" t="s">
        <v>41</v>
      </c>
      <c r="BK266">
        <v>8</v>
      </c>
      <c r="BM266" t="s">
        <v>51</v>
      </c>
      <c r="BN266" t="s">
        <v>52</v>
      </c>
      <c r="BO266">
        <v>2.5418900000000002E-3</v>
      </c>
      <c r="BP266" t="s">
        <v>44</v>
      </c>
      <c r="BQ266">
        <v>12323211</v>
      </c>
      <c r="BT266">
        <v>61753513</v>
      </c>
      <c r="BV266">
        <v>300</v>
      </c>
      <c r="BW266">
        <v>80033114</v>
      </c>
      <c r="BY266">
        <v>2275050011</v>
      </c>
      <c r="BZ266">
        <v>2</v>
      </c>
      <c r="CA266" t="s">
        <v>34</v>
      </c>
      <c r="CB266" t="s">
        <v>87</v>
      </c>
      <c r="CC266">
        <v>34011</v>
      </c>
      <c r="CE266" t="s">
        <v>517</v>
      </c>
      <c r="CF266">
        <v>48811</v>
      </c>
      <c r="CG266" t="s">
        <v>37</v>
      </c>
      <c r="CH266" t="s">
        <v>38</v>
      </c>
      <c r="CK266" t="s">
        <v>38</v>
      </c>
      <c r="CL266">
        <v>39.433100000000003</v>
      </c>
      <c r="CM266">
        <v>-75.396699999999996</v>
      </c>
      <c r="CN266" t="s">
        <v>39</v>
      </c>
      <c r="CO266" t="s">
        <v>353</v>
      </c>
      <c r="CP266" t="s">
        <v>34</v>
      </c>
      <c r="CQ266">
        <v>0</v>
      </c>
      <c r="CR266" t="s">
        <v>41</v>
      </c>
      <c r="CS266">
        <v>8</v>
      </c>
      <c r="CU266" t="s">
        <v>49</v>
      </c>
      <c r="CV266" t="s">
        <v>50</v>
      </c>
      <c r="CW266">
        <v>9.2563899999999998E-3</v>
      </c>
      <c r="CX266" t="s">
        <v>44</v>
      </c>
      <c r="CY266">
        <v>12323211</v>
      </c>
      <c r="DB266">
        <v>61753513</v>
      </c>
      <c r="DD266">
        <v>300</v>
      </c>
      <c r="DE266">
        <v>80033114</v>
      </c>
      <c r="DG266">
        <v>2275050011</v>
      </c>
      <c r="DH266">
        <v>2</v>
      </c>
      <c r="DI266" t="s">
        <v>34</v>
      </c>
      <c r="DJ266" t="s">
        <v>87</v>
      </c>
      <c r="DK266">
        <v>34011</v>
      </c>
      <c r="DM266" t="s">
        <v>517</v>
      </c>
      <c r="DN266">
        <v>48811</v>
      </c>
      <c r="DO266" t="s">
        <v>37</v>
      </c>
      <c r="DP266" t="s">
        <v>38</v>
      </c>
      <c r="DS266" t="s">
        <v>38</v>
      </c>
      <c r="DT266">
        <v>39.433100000000003</v>
      </c>
      <c r="DU266">
        <v>-75.396699999999996</v>
      </c>
      <c r="DV266" t="s">
        <v>39</v>
      </c>
      <c r="DW266" t="s">
        <v>353</v>
      </c>
      <c r="DX266" t="s">
        <v>34</v>
      </c>
      <c r="DY266">
        <v>0</v>
      </c>
      <c r="DZ266" t="s">
        <v>41</v>
      </c>
      <c r="EA266">
        <v>8</v>
      </c>
      <c r="EC266" t="s">
        <v>47</v>
      </c>
      <c r="ED266" t="s">
        <v>48</v>
      </c>
      <c r="EE266">
        <v>6.38691E-3</v>
      </c>
      <c r="EF266" t="s">
        <v>44</v>
      </c>
      <c r="EG266">
        <v>12323211</v>
      </c>
      <c r="EJ266">
        <v>61753513</v>
      </c>
      <c r="EL266">
        <v>300</v>
      </c>
      <c r="EM266">
        <v>80033114</v>
      </c>
      <c r="EO266">
        <v>2275050011</v>
      </c>
      <c r="EP266">
        <v>2</v>
      </c>
      <c r="EQ266" t="s">
        <v>34</v>
      </c>
      <c r="ER266" t="s">
        <v>87</v>
      </c>
      <c r="ES266">
        <v>34011</v>
      </c>
      <c r="EU266" t="s">
        <v>517</v>
      </c>
      <c r="EV266">
        <v>48811</v>
      </c>
      <c r="EW266" t="s">
        <v>37</v>
      </c>
      <c r="EX266" t="s">
        <v>38</v>
      </c>
      <c r="FA266" t="s">
        <v>38</v>
      </c>
      <c r="FB266">
        <v>39.433100000000003</v>
      </c>
      <c r="FC266">
        <v>-75.396699999999996</v>
      </c>
      <c r="FD266" t="s">
        <v>39</v>
      </c>
      <c r="FE266" t="s">
        <v>353</v>
      </c>
      <c r="FF266" t="s">
        <v>34</v>
      </c>
      <c r="FG266">
        <v>0</v>
      </c>
      <c r="FH266" t="s">
        <v>41</v>
      </c>
      <c r="FI266">
        <v>8</v>
      </c>
      <c r="FK266" t="s">
        <v>45</v>
      </c>
      <c r="FL266" t="s">
        <v>46</v>
      </c>
      <c r="FM266">
        <v>3.9105999999999999E-4</v>
      </c>
      <c r="FN266" t="s">
        <v>44</v>
      </c>
      <c r="FO266">
        <v>12323211</v>
      </c>
      <c r="FR266">
        <v>61753513</v>
      </c>
      <c r="FT266">
        <v>300</v>
      </c>
      <c r="FU266">
        <v>80033114</v>
      </c>
      <c r="FW266">
        <v>2275050011</v>
      </c>
      <c r="FX266">
        <v>2</v>
      </c>
      <c r="FY266" t="s">
        <v>34</v>
      </c>
      <c r="FZ266" t="s">
        <v>87</v>
      </c>
      <c r="GA266">
        <v>34011</v>
      </c>
      <c r="GC266" t="s">
        <v>517</v>
      </c>
      <c r="GD266">
        <v>48811</v>
      </c>
      <c r="GE266" t="s">
        <v>37</v>
      </c>
      <c r="GF266" t="s">
        <v>38</v>
      </c>
      <c r="GI266" t="s">
        <v>38</v>
      </c>
      <c r="GJ266">
        <v>39.433100000000003</v>
      </c>
      <c r="GK266">
        <v>-75.396699999999996</v>
      </c>
      <c r="GL266" t="s">
        <v>39</v>
      </c>
      <c r="GM266" t="s">
        <v>353</v>
      </c>
      <c r="GN266" t="s">
        <v>34</v>
      </c>
      <c r="GO266">
        <v>0</v>
      </c>
      <c r="GP266" t="s">
        <v>41</v>
      </c>
      <c r="GQ266">
        <v>8</v>
      </c>
      <c r="GS266" t="s">
        <v>42</v>
      </c>
      <c r="GT266" t="s">
        <v>43</v>
      </c>
      <c r="GU266">
        <v>5.8844400000000003E-3</v>
      </c>
      <c r="GV266" t="s">
        <v>44</v>
      </c>
    </row>
    <row r="267" spans="1:204" x14ac:dyDescent="0.25">
      <c r="A267">
        <v>11078711</v>
      </c>
      <c r="D267">
        <v>60709513</v>
      </c>
      <c r="F267">
        <v>300</v>
      </c>
      <c r="G267">
        <v>77960714</v>
      </c>
      <c r="I267">
        <v>2275050011</v>
      </c>
      <c r="J267">
        <v>2</v>
      </c>
      <c r="K267" t="s">
        <v>34</v>
      </c>
      <c r="L267" t="s">
        <v>87</v>
      </c>
      <c r="M267">
        <v>34011</v>
      </c>
      <c r="O267" t="s">
        <v>477</v>
      </c>
      <c r="P267">
        <v>48811</v>
      </c>
      <c r="Q267" t="s">
        <v>37</v>
      </c>
      <c r="R267" t="s">
        <v>38</v>
      </c>
      <c r="U267" t="s">
        <v>38</v>
      </c>
      <c r="V267">
        <v>39.524000000000001</v>
      </c>
      <c r="W267">
        <v>-75.046300000000002</v>
      </c>
      <c r="X267" t="s">
        <v>39</v>
      </c>
      <c r="Y267" t="s">
        <v>189</v>
      </c>
      <c r="Z267" t="s">
        <v>34</v>
      </c>
      <c r="AA267">
        <v>0</v>
      </c>
      <c r="AB267" t="s">
        <v>41</v>
      </c>
      <c r="AC267">
        <v>8</v>
      </c>
      <c r="AE267" t="s">
        <v>53</v>
      </c>
      <c r="AF267" t="s">
        <v>54</v>
      </c>
      <c r="AG267">
        <v>0.43310500000000002</v>
      </c>
      <c r="AH267" t="s">
        <v>44</v>
      </c>
      <c r="AI267">
        <v>11078711</v>
      </c>
      <c r="AL267">
        <v>60709513</v>
      </c>
      <c r="AN267">
        <v>300</v>
      </c>
      <c r="AO267">
        <v>77960714</v>
      </c>
      <c r="AQ267">
        <v>2275050011</v>
      </c>
      <c r="AR267">
        <v>2</v>
      </c>
      <c r="AS267" t="s">
        <v>34</v>
      </c>
      <c r="AT267" t="s">
        <v>87</v>
      </c>
      <c r="AU267">
        <v>34011</v>
      </c>
      <c r="AW267" t="s">
        <v>477</v>
      </c>
      <c r="AX267">
        <v>48811</v>
      </c>
      <c r="AY267" t="s">
        <v>37</v>
      </c>
      <c r="AZ267" t="s">
        <v>38</v>
      </c>
      <c r="BC267" t="s">
        <v>38</v>
      </c>
      <c r="BD267">
        <v>39.524000000000001</v>
      </c>
      <c r="BE267">
        <v>-75.046300000000002</v>
      </c>
      <c r="BF267" t="s">
        <v>39</v>
      </c>
      <c r="BG267" t="s">
        <v>189</v>
      </c>
      <c r="BH267" t="s">
        <v>34</v>
      </c>
      <c r="BI267">
        <v>0</v>
      </c>
      <c r="BJ267" t="s">
        <v>41</v>
      </c>
      <c r="BK267">
        <v>8</v>
      </c>
      <c r="BM267" t="s">
        <v>51</v>
      </c>
      <c r="BN267" t="s">
        <v>52</v>
      </c>
      <c r="BO267">
        <v>2.3432499999999998E-3</v>
      </c>
      <c r="BP267" t="s">
        <v>44</v>
      </c>
      <c r="BQ267">
        <v>11078711</v>
      </c>
      <c r="BT267">
        <v>60709513</v>
      </c>
      <c r="BV267">
        <v>300</v>
      </c>
      <c r="BW267">
        <v>77960714</v>
      </c>
      <c r="BY267">
        <v>2275050011</v>
      </c>
      <c r="BZ267">
        <v>2</v>
      </c>
      <c r="CA267" t="s">
        <v>34</v>
      </c>
      <c r="CB267" t="s">
        <v>87</v>
      </c>
      <c r="CC267">
        <v>34011</v>
      </c>
      <c r="CE267" t="s">
        <v>477</v>
      </c>
      <c r="CF267">
        <v>48811</v>
      </c>
      <c r="CG267" t="s">
        <v>37</v>
      </c>
      <c r="CH267" t="s">
        <v>38</v>
      </c>
      <c r="CK267" t="s">
        <v>38</v>
      </c>
      <c r="CL267">
        <v>39.524000000000001</v>
      </c>
      <c r="CM267">
        <v>-75.046300000000002</v>
      </c>
      <c r="CN267" t="s">
        <v>39</v>
      </c>
      <c r="CO267" t="s">
        <v>189</v>
      </c>
      <c r="CP267" t="s">
        <v>34</v>
      </c>
      <c r="CQ267">
        <v>0</v>
      </c>
      <c r="CR267" t="s">
        <v>41</v>
      </c>
      <c r="CS267">
        <v>8</v>
      </c>
      <c r="CU267" t="s">
        <v>49</v>
      </c>
      <c r="CV267" t="s">
        <v>50</v>
      </c>
      <c r="CW267">
        <v>8.5330400000000004E-3</v>
      </c>
      <c r="CX267" t="s">
        <v>44</v>
      </c>
      <c r="CY267">
        <v>11078711</v>
      </c>
      <c r="DB267">
        <v>60709513</v>
      </c>
      <c r="DD267">
        <v>300</v>
      </c>
      <c r="DE267">
        <v>77960714</v>
      </c>
      <c r="DG267">
        <v>2275050011</v>
      </c>
      <c r="DH267">
        <v>2</v>
      </c>
      <c r="DI267" t="s">
        <v>34</v>
      </c>
      <c r="DJ267" t="s">
        <v>87</v>
      </c>
      <c r="DK267">
        <v>34011</v>
      </c>
      <c r="DM267" t="s">
        <v>477</v>
      </c>
      <c r="DN267">
        <v>48811</v>
      </c>
      <c r="DO267" t="s">
        <v>37</v>
      </c>
      <c r="DP267" t="s">
        <v>38</v>
      </c>
      <c r="DS267" t="s">
        <v>38</v>
      </c>
      <c r="DT267">
        <v>39.524000000000001</v>
      </c>
      <c r="DU267">
        <v>-75.046300000000002</v>
      </c>
      <c r="DV267" t="s">
        <v>39</v>
      </c>
      <c r="DW267" t="s">
        <v>189</v>
      </c>
      <c r="DX267" t="s">
        <v>34</v>
      </c>
      <c r="DY267">
        <v>0</v>
      </c>
      <c r="DZ267" t="s">
        <v>41</v>
      </c>
      <c r="EA267">
        <v>8</v>
      </c>
      <c r="EC267" t="s">
        <v>47</v>
      </c>
      <c r="ED267" t="s">
        <v>48</v>
      </c>
      <c r="EE267">
        <v>5.8877900000000004E-3</v>
      </c>
      <c r="EF267" t="s">
        <v>44</v>
      </c>
      <c r="EG267">
        <v>11078711</v>
      </c>
      <c r="EJ267">
        <v>60709513</v>
      </c>
      <c r="EL267">
        <v>300</v>
      </c>
      <c r="EM267">
        <v>77960714</v>
      </c>
      <c r="EO267">
        <v>2275050011</v>
      </c>
      <c r="EP267">
        <v>2</v>
      </c>
      <c r="EQ267" t="s">
        <v>34</v>
      </c>
      <c r="ER267" t="s">
        <v>87</v>
      </c>
      <c r="ES267">
        <v>34011</v>
      </c>
      <c r="EU267" t="s">
        <v>477</v>
      </c>
      <c r="EV267">
        <v>48811</v>
      </c>
      <c r="EW267" t="s">
        <v>37</v>
      </c>
      <c r="EX267" t="s">
        <v>38</v>
      </c>
      <c r="FA267" t="s">
        <v>38</v>
      </c>
      <c r="FB267">
        <v>39.524000000000001</v>
      </c>
      <c r="FC267">
        <v>-75.046300000000002</v>
      </c>
      <c r="FD267" t="s">
        <v>39</v>
      </c>
      <c r="FE267" t="s">
        <v>189</v>
      </c>
      <c r="FF267" t="s">
        <v>34</v>
      </c>
      <c r="FG267">
        <v>0</v>
      </c>
      <c r="FH267" t="s">
        <v>41</v>
      </c>
      <c r="FI267">
        <v>8</v>
      </c>
      <c r="FK267" t="s">
        <v>45</v>
      </c>
      <c r="FL267" t="s">
        <v>46</v>
      </c>
      <c r="FM267">
        <v>3.6049999999999998E-4</v>
      </c>
      <c r="FN267" t="s">
        <v>44</v>
      </c>
      <c r="FO267">
        <v>11078711</v>
      </c>
      <c r="FR267">
        <v>60709513</v>
      </c>
      <c r="FT267">
        <v>300</v>
      </c>
      <c r="FU267">
        <v>77960714</v>
      </c>
      <c r="FW267">
        <v>2275050011</v>
      </c>
      <c r="FX267">
        <v>2</v>
      </c>
      <c r="FY267" t="s">
        <v>34</v>
      </c>
      <c r="FZ267" t="s">
        <v>87</v>
      </c>
      <c r="GA267">
        <v>34011</v>
      </c>
      <c r="GC267" t="s">
        <v>477</v>
      </c>
      <c r="GD267">
        <v>48811</v>
      </c>
      <c r="GE267" t="s">
        <v>37</v>
      </c>
      <c r="GF267" t="s">
        <v>38</v>
      </c>
      <c r="GI267" t="s">
        <v>38</v>
      </c>
      <c r="GJ267">
        <v>39.524000000000001</v>
      </c>
      <c r="GK267">
        <v>-75.046300000000002</v>
      </c>
      <c r="GL267" t="s">
        <v>39</v>
      </c>
      <c r="GM267" t="s">
        <v>189</v>
      </c>
      <c r="GN267" t="s">
        <v>34</v>
      </c>
      <c r="GO267">
        <v>0</v>
      </c>
      <c r="GP267" t="s">
        <v>41</v>
      </c>
      <c r="GQ267">
        <v>8</v>
      </c>
      <c r="GS267" t="s">
        <v>42</v>
      </c>
      <c r="GT267" t="s">
        <v>43</v>
      </c>
      <c r="GU267">
        <v>5.42459E-3</v>
      </c>
      <c r="GV267" t="s">
        <v>44</v>
      </c>
    </row>
    <row r="268" spans="1:204" x14ac:dyDescent="0.25">
      <c r="A268">
        <v>11078711</v>
      </c>
      <c r="D268">
        <v>60709513</v>
      </c>
      <c r="F268">
        <v>300</v>
      </c>
      <c r="G268">
        <v>77960814</v>
      </c>
      <c r="I268">
        <v>2275050012</v>
      </c>
      <c r="J268">
        <v>2</v>
      </c>
      <c r="K268" t="s">
        <v>34</v>
      </c>
      <c r="L268" t="s">
        <v>87</v>
      </c>
      <c r="M268">
        <v>34011</v>
      </c>
      <c r="O268" t="s">
        <v>477</v>
      </c>
      <c r="P268">
        <v>48811</v>
      </c>
      <c r="Q268" t="s">
        <v>37</v>
      </c>
      <c r="R268" t="s">
        <v>38</v>
      </c>
      <c r="U268" t="s">
        <v>38</v>
      </c>
      <c r="V268">
        <v>39.524000000000001</v>
      </c>
      <c r="W268">
        <v>-75.046300000000002</v>
      </c>
      <c r="X268" t="s">
        <v>39</v>
      </c>
      <c r="Y268" t="s">
        <v>189</v>
      </c>
      <c r="Z268" t="s">
        <v>34</v>
      </c>
      <c r="AA268">
        <v>0</v>
      </c>
      <c r="AB268" t="s">
        <v>41</v>
      </c>
      <c r="AC268">
        <v>8</v>
      </c>
      <c r="AE268" t="s">
        <v>53</v>
      </c>
      <c r="AF268" t="s">
        <v>54</v>
      </c>
      <c r="AG268">
        <v>0.133599</v>
      </c>
      <c r="AH268" t="s">
        <v>44</v>
      </c>
      <c r="AI268">
        <v>11078711</v>
      </c>
      <c r="AL268">
        <v>60709513</v>
      </c>
      <c r="AN268">
        <v>300</v>
      </c>
      <c r="AO268">
        <v>77960814</v>
      </c>
      <c r="AQ268">
        <v>2275050012</v>
      </c>
      <c r="AR268">
        <v>2</v>
      </c>
      <c r="AS268" t="s">
        <v>34</v>
      </c>
      <c r="AT268" t="s">
        <v>87</v>
      </c>
      <c r="AU268">
        <v>34011</v>
      </c>
      <c r="AW268" t="s">
        <v>477</v>
      </c>
      <c r="AX268">
        <v>48811</v>
      </c>
      <c r="AY268" t="s">
        <v>37</v>
      </c>
      <c r="AZ268" t="s">
        <v>38</v>
      </c>
      <c r="BC268" t="s">
        <v>38</v>
      </c>
      <c r="BD268">
        <v>39.524000000000001</v>
      </c>
      <c r="BE268">
        <v>-75.046300000000002</v>
      </c>
      <c r="BF268" t="s">
        <v>39</v>
      </c>
      <c r="BG268" t="s">
        <v>189</v>
      </c>
      <c r="BH268" t="s">
        <v>34</v>
      </c>
      <c r="BI268">
        <v>0</v>
      </c>
      <c r="BJ268" t="s">
        <v>41</v>
      </c>
      <c r="BK268">
        <v>8</v>
      </c>
      <c r="BM268" t="s">
        <v>51</v>
      </c>
      <c r="BN268" t="s">
        <v>52</v>
      </c>
      <c r="BO268">
        <v>4.5162500000000003E-3</v>
      </c>
      <c r="BP268" t="s">
        <v>44</v>
      </c>
      <c r="BQ268">
        <v>11078711</v>
      </c>
      <c r="BT268">
        <v>60709513</v>
      </c>
      <c r="BV268">
        <v>300</v>
      </c>
      <c r="BW268">
        <v>77960814</v>
      </c>
      <c r="BY268">
        <v>2275050012</v>
      </c>
      <c r="BZ268">
        <v>2</v>
      </c>
      <c r="CA268" t="s">
        <v>34</v>
      </c>
      <c r="CB268" t="s">
        <v>87</v>
      </c>
      <c r="CC268">
        <v>34011</v>
      </c>
      <c r="CE268" t="s">
        <v>477</v>
      </c>
      <c r="CF268">
        <v>48811</v>
      </c>
      <c r="CG268" t="s">
        <v>37</v>
      </c>
      <c r="CH268" t="s">
        <v>38</v>
      </c>
      <c r="CK268" t="s">
        <v>38</v>
      </c>
      <c r="CL268">
        <v>39.524000000000001</v>
      </c>
      <c r="CM268">
        <v>-75.046300000000002</v>
      </c>
      <c r="CN268" t="s">
        <v>39</v>
      </c>
      <c r="CO268" t="s">
        <v>189</v>
      </c>
      <c r="CP268" t="s">
        <v>34</v>
      </c>
      <c r="CQ268">
        <v>0</v>
      </c>
      <c r="CR268" t="s">
        <v>41</v>
      </c>
      <c r="CS268">
        <v>8</v>
      </c>
      <c r="CU268" t="s">
        <v>49</v>
      </c>
      <c r="CV268" t="s">
        <v>50</v>
      </c>
      <c r="CW268">
        <v>3.3019600000000001E-3</v>
      </c>
      <c r="CX268" t="s">
        <v>44</v>
      </c>
      <c r="CY268">
        <v>11078711</v>
      </c>
      <c r="DB268">
        <v>60709513</v>
      </c>
      <c r="DD268">
        <v>300</v>
      </c>
      <c r="DE268">
        <v>77960814</v>
      </c>
      <c r="DG268">
        <v>2275050012</v>
      </c>
      <c r="DH268">
        <v>2</v>
      </c>
      <c r="DI268" t="s">
        <v>34</v>
      </c>
      <c r="DJ268" t="s">
        <v>87</v>
      </c>
      <c r="DK268">
        <v>34011</v>
      </c>
      <c r="DM268" t="s">
        <v>477</v>
      </c>
      <c r="DN268">
        <v>48811</v>
      </c>
      <c r="DO268" t="s">
        <v>37</v>
      </c>
      <c r="DP268" t="s">
        <v>38</v>
      </c>
      <c r="DS268" t="s">
        <v>38</v>
      </c>
      <c r="DT268">
        <v>39.524000000000001</v>
      </c>
      <c r="DU268">
        <v>-75.046300000000002</v>
      </c>
      <c r="DV268" t="s">
        <v>39</v>
      </c>
      <c r="DW268" t="s">
        <v>189</v>
      </c>
      <c r="DX268" t="s">
        <v>34</v>
      </c>
      <c r="DY268">
        <v>0</v>
      </c>
      <c r="DZ268" t="s">
        <v>41</v>
      </c>
      <c r="EA268">
        <v>8</v>
      </c>
      <c r="EC268" t="s">
        <v>47</v>
      </c>
      <c r="ED268" t="s">
        <v>48</v>
      </c>
      <c r="EE268">
        <v>3.2227200000000001E-3</v>
      </c>
      <c r="EF268" t="s">
        <v>44</v>
      </c>
      <c r="EG268">
        <v>11078711</v>
      </c>
      <c r="EJ268">
        <v>60709513</v>
      </c>
      <c r="EL268">
        <v>300</v>
      </c>
      <c r="EM268">
        <v>77960814</v>
      </c>
      <c r="EO268">
        <v>2275050012</v>
      </c>
      <c r="EP268">
        <v>2</v>
      </c>
      <c r="EQ268" t="s">
        <v>34</v>
      </c>
      <c r="ER268" t="s">
        <v>87</v>
      </c>
      <c r="ES268">
        <v>34011</v>
      </c>
      <c r="EU268" t="s">
        <v>477</v>
      </c>
      <c r="EV268">
        <v>48811</v>
      </c>
      <c r="EW268" t="s">
        <v>37</v>
      </c>
      <c r="EX268" t="s">
        <v>38</v>
      </c>
      <c r="FA268" t="s">
        <v>38</v>
      </c>
      <c r="FB268">
        <v>39.524000000000001</v>
      </c>
      <c r="FC268">
        <v>-75.046300000000002</v>
      </c>
      <c r="FD268" t="s">
        <v>39</v>
      </c>
      <c r="FE268" t="s">
        <v>189</v>
      </c>
      <c r="FF268" t="s">
        <v>34</v>
      </c>
      <c r="FG268">
        <v>0</v>
      </c>
      <c r="FH268" t="s">
        <v>41</v>
      </c>
      <c r="FI268">
        <v>8</v>
      </c>
      <c r="FK268" t="s">
        <v>45</v>
      </c>
      <c r="FL268" t="s">
        <v>46</v>
      </c>
      <c r="FM268">
        <v>1.0264E-3</v>
      </c>
      <c r="FN268" t="s">
        <v>44</v>
      </c>
      <c r="FO268">
        <v>11078711</v>
      </c>
      <c r="FR268">
        <v>60709513</v>
      </c>
      <c r="FT268">
        <v>300</v>
      </c>
      <c r="FU268">
        <v>77960814</v>
      </c>
      <c r="FW268">
        <v>2275050012</v>
      </c>
      <c r="FX268">
        <v>2</v>
      </c>
      <c r="FY268" t="s">
        <v>34</v>
      </c>
      <c r="FZ268" t="s">
        <v>87</v>
      </c>
      <c r="GA268">
        <v>34011</v>
      </c>
      <c r="GC268" t="s">
        <v>477</v>
      </c>
      <c r="GD268">
        <v>48811</v>
      </c>
      <c r="GE268" t="s">
        <v>37</v>
      </c>
      <c r="GF268" t="s">
        <v>38</v>
      </c>
      <c r="GI268" t="s">
        <v>38</v>
      </c>
      <c r="GJ268">
        <v>39.524000000000001</v>
      </c>
      <c r="GK268">
        <v>-75.046300000000002</v>
      </c>
      <c r="GL268" t="s">
        <v>39</v>
      </c>
      <c r="GM268" t="s">
        <v>189</v>
      </c>
      <c r="GN268" t="s">
        <v>34</v>
      </c>
      <c r="GO268">
        <v>0</v>
      </c>
      <c r="GP268" t="s">
        <v>41</v>
      </c>
      <c r="GQ268">
        <v>8</v>
      </c>
      <c r="GS268" t="s">
        <v>42</v>
      </c>
      <c r="GT268" t="s">
        <v>43</v>
      </c>
      <c r="GU268">
        <v>9.6183499999999995E-3</v>
      </c>
      <c r="GV268" t="s">
        <v>44</v>
      </c>
    </row>
    <row r="269" spans="1:204" x14ac:dyDescent="0.25">
      <c r="A269">
        <v>9380611</v>
      </c>
      <c r="D269">
        <v>103236713</v>
      </c>
      <c r="F269">
        <v>300</v>
      </c>
      <c r="G269">
        <v>145756014</v>
      </c>
      <c r="I269">
        <v>2275001000</v>
      </c>
      <c r="J269">
        <v>2</v>
      </c>
      <c r="K269" t="s">
        <v>34</v>
      </c>
      <c r="L269" t="s">
        <v>87</v>
      </c>
      <c r="M269">
        <v>34011</v>
      </c>
      <c r="O269" t="s">
        <v>301</v>
      </c>
      <c r="P269">
        <v>48811</v>
      </c>
      <c r="Q269" t="s">
        <v>37</v>
      </c>
      <c r="R269" t="s">
        <v>38</v>
      </c>
      <c r="U269" t="s">
        <v>38</v>
      </c>
      <c r="V269">
        <v>39.367809999999999</v>
      </c>
      <c r="W269">
        <v>-75.072220000000002</v>
      </c>
      <c r="X269" t="s">
        <v>39</v>
      </c>
      <c r="Y269" t="s">
        <v>302</v>
      </c>
      <c r="Z269" t="s">
        <v>34</v>
      </c>
      <c r="AA269">
        <v>0</v>
      </c>
      <c r="AB269" t="s">
        <v>41</v>
      </c>
      <c r="AC269">
        <v>8</v>
      </c>
      <c r="AE269" t="s">
        <v>53</v>
      </c>
      <c r="AF269" t="s">
        <v>54</v>
      </c>
      <c r="AG269">
        <v>19.471299999999999</v>
      </c>
      <c r="AH269" t="s">
        <v>44</v>
      </c>
      <c r="AI269">
        <v>9380611</v>
      </c>
      <c r="AL269">
        <v>103236713</v>
      </c>
      <c r="AN269">
        <v>300</v>
      </c>
      <c r="AO269">
        <v>145756014</v>
      </c>
      <c r="AQ269">
        <v>2275001000</v>
      </c>
      <c r="AR269">
        <v>2</v>
      </c>
      <c r="AS269" t="s">
        <v>34</v>
      </c>
      <c r="AT269" t="s">
        <v>87</v>
      </c>
      <c r="AU269">
        <v>34011</v>
      </c>
      <c r="AW269" t="s">
        <v>301</v>
      </c>
      <c r="AX269">
        <v>48811</v>
      </c>
      <c r="AY269" t="s">
        <v>37</v>
      </c>
      <c r="AZ269" t="s">
        <v>38</v>
      </c>
      <c r="BC269" t="s">
        <v>38</v>
      </c>
      <c r="BD269">
        <v>39.367809999999999</v>
      </c>
      <c r="BE269">
        <v>-75.072220000000002</v>
      </c>
      <c r="BF269" t="s">
        <v>39</v>
      </c>
      <c r="BG269" t="s">
        <v>302</v>
      </c>
      <c r="BH269" t="s">
        <v>34</v>
      </c>
      <c r="BI269">
        <v>0</v>
      </c>
      <c r="BJ269" t="s">
        <v>41</v>
      </c>
      <c r="BK269">
        <v>8</v>
      </c>
      <c r="BM269" t="s">
        <v>51</v>
      </c>
      <c r="BN269" t="s">
        <v>52</v>
      </c>
      <c r="BO269">
        <v>16.7499</v>
      </c>
      <c r="BP269" t="s">
        <v>44</v>
      </c>
      <c r="BQ269">
        <v>9380611</v>
      </c>
      <c r="BT269">
        <v>103236713</v>
      </c>
      <c r="BV269">
        <v>300</v>
      </c>
      <c r="BW269">
        <v>145756014</v>
      </c>
      <c r="BY269">
        <v>2275001000</v>
      </c>
      <c r="BZ269">
        <v>2</v>
      </c>
      <c r="CA269" t="s">
        <v>34</v>
      </c>
      <c r="CB269" t="s">
        <v>87</v>
      </c>
      <c r="CC269">
        <v>34011</v>
      </c>
      <c r="CE269" t="s">
        <v>301</v>
      </c>
      <c r="CF269">
        <v>48811</v>
      </c>
      <c r="CG269" t="s">
        <v>37</v>
      </c>
      <c r="CH269" t="s">
        <v>38</v>
      </c>
      <c r="CK269" t="s">
        <v>38</v>
      </c>
      <c r="CL269">
        <v>39.367809999999999</v>
      </c>
      <c r="CM269">
        <v>-75.072220000000002</v>
      </c>
      <c r="CN269" t="s">
        <v>39</v>
      </c>
      <c r="CO269" t="s">
        <v>302</v>
      </c>
      <c r="CP269" t="s">
        <v>34</v>
      </c>
      <c r="CQ269">
        <v>0</v>
      </c>
      <c r="CR269" t="s">
        <v>41</v>
      </c>
      <c r="CS269">
        <v>8</v>
      </c>
      <c r="CU269" t="s">
        <v>49</v>
      </c>
      <c r="CV269" t="s">
        <v>50</v>
      </c>
      <c r="CW269">
        <v>1.0448</v>
      </c>
      <c r="CX269" t="s">
        <v>44</v>
      </c>
      <c r="CY269">
        <v>9380611</v>
      </c>
      <c r="DB269">
        <v>103236713</v>
      </c>
      <c r="DD269">
        <v>300</v>
      </c>
      <c r="DE269">
        <v>145756014</v>
      </c>
      <c r="DG269">
        <v>2275001000</v>
      </c>
      <c r="DH269">
        <v>2</v>
      </c>
      <c r="DI269" t="s">
        <v>34</v>
      </c>
      <c r="DJ269" t="s">
        <v>87</v>
      </c>
      <c r="DK269">
        <v>34011</v>
      </c>
      <c r="DM269" t="s">
        <v>301</v>
      </c>
      <c r="DN269">
        <v>48811</v>
      </c>
      <c r="DO269" t="s">
        <v>37</v>
      </c>
      <c r="DP269" t="s">
        <v>38</v>
      </c>
      <c r="DS269" t="s">
        <v>38</v>
      </c>
      <c r="DT269">
        <v>39.367809999999999</v>
      </c>
      <c r="DU269">
        <v>-75.072220000000002</v>
      </c>
      <c r="DV269" t="s">
        <v>39</v>
      </c>
      <c r="DW269" t="s">
        <v>302</v>
      </c>
      <c r="DX269" t="s">
        <v>34</v>
      </c>
      <c r="DY269">
        <v>0</v>
      </c>
      <c r="DZ269" t="s">
        <v>41</v>
      </c>
      <c r="EA269">
        <v>8</v>
      </c>
      <c r="EC269" t="s">
        <v>47</v>
      </c>
      <c r="ED269" t="s">
        <v>48</v>
      </c>
      <c r="EE269">
        <v>1.01972</v>
      </c>
      <c r="EF269" t="s">
        <v>44</v>
      </c>
      <c r="EG269">
        <v>9380611</v>
      </c>
      <c r="EJ269">
        <v>103236713</v>
      </c>
      <c r="EL269">
        <v>300</v>
      </c>
      <c r="EM269">
        <v>145756014</v>
      </c>
      <c r="EO269">
        <v>2275001000</v>
      </c>
      <c r="EP269">
        <v>2</v>
      </c>
      <c r="EQ269" t="s">
        <v>34</v>
      </c>
      <c r="ER269" t="s">
        <v>87</v>
      </c>
      <c r="ES269">
        <v>34011</v>
      </c>
      <c r="EU269" t="s">
        <v>301</v>
      </c>
      <c r="EV269">
        <v>48811</v>
      </c>
      <c r="EW269" t="s">
        <v>37</v>
      </c>
      <c r="EX269" t="s">
        <v>38</v>
      </c>
      <c r="FA269" t="s">
        <v>38</v>
      </c>
      <c r="FB269">
        <v>39.367809999999999</v>
      </c>
      <c r="FC269">
        <v>-75.072220000000002</v>
      </c>
      <c r="FD269" t="s">
        <v>39</v>
      </c>
      <c r="FE269" t="s">
        <v>302</v>
      </c>
      <c r="FF269" t="s">
        <v>34</v>
      </c>
      <c r="FG269">
        <v>0</v>
      </c>
      <c r="FH269" t="s">
        <v>41</v>
      </c>
      <c r="FI269">
        <v>8</v>
      </c>
      <c r="FK269" t="s">
        <v>45</v>
      </c>
      <c r="FL269" t="s">
        <v>46</v>
      </c>
      <c r="FM269">
        <v>1.58179</v>
      </c>
      <c r="FN269" t="s">
        <v>44</v>
      </c>
      <c r="FO269">
        <v>9380611</v>
      </c>
      <c r="FR269">
        <v>103236713</v>
      </c>
      <c r="FT269">
        <v>300</v>
      </c>
      <c r="FU269">
        <v>145756014</v>
      </c>
      <c r="FW269">
        <v>2275001000</v>
      </c>
      <c r="FX269">
        <v>2</v>
      </c>
      <c r="FY269" t="s">
        <v>34</v>
      </c>
      <c r="FZ269" t="s">
        <v>87</v>
      </c>
      <c r="GA269">
        <v>34011</v>
      </c>
      <c r="GC269" t="s">
        <v>301</v>
      </c>
      <c r="GD269">
        <v>48811</v>
      </c>
      <c r="GE269" t="s">
        <v>37</v>
      </c>
      <c r="GF269" t="s">
        <v>38</v>
      </c>
      <c r="GI269" t="s">
        <v>38</v>
      </c>
      <c r="GJ269">
        <v>39.367809999999999</v>
      </c>
      <c r="GK269">
        <v>-75.072220000000002</v>
      </c>
      <c r="GL269" t="s">
        <v>39</v>
      </c>
      <c r="GM269" t="s">
        <v>302</v>
      </c>
      <c r="GN269" t="s">
        <v>34</v>
      </c>
      <c r="GO269">
        <v>0</v>
      </c>
      <c r="GP269" t="s">
        <v>41</v>
      </c>
      <c r="GQ269">
        <v>8</v>
      </c>
      <c r="GS269" t="s">
        <v>42</v>
      </c>
      <c r="GT269" t="s">
        <v>43</v>
      </c>
      <c r="GU269">
        <v>8.1491600000000002</v>
      </c>
      <c r="GV269" t="s">
        <v>44</v>
      </c>
    </row>
    <row r="270" spans="1:204" x14ac:dyDescent="0.25">
      <c r="A270">
        <v>9380611</v>
      </c>
      <c r="D270">
        <v>62624213</v>
      </c>
      <c r="F270">
        <v>300</v>
      </c>
      <c r="G270">
        <v>84337414</v>
      </c>
      <c r="I270">
        <v>2275050011</v>
      </c>
      <c r="J270">
        <v>2</v>
      </c>
      <c r="K270" t="s">
        <v>34</v>
      </c>
      <c r="L270" t="s">
        <v>87</v>
      </c>
      <c r="M270">
        <v>34011</v>
      </c>
      <c r="O270" t="s">
        <v>301</v>
      </c>
      <c r="P270">
        <v>48811</v>
      </c>
      <c r="Q270" t="s">
        <v>37</v>
      </c>
      <c r="R270" t="s">
        <v>38</v>
      </c>
      <c r="U270" t="s">
        <v>38</v>
      </c>
      <c r="V270">
        <v>39.367809999999999</v>
      </c>
      <c r="W270">
        <v>-75.072220000000002</v>
      </c>
      <c r="X270" t="s">
        <v>39</v>
      </c>
      <c r="Y270" t="s">
        <v>302</v>
      </c>
      <c r="Z270" t="s">
        <v>34</v>
      </c>
      <c r="AA270">
        <v>0</v>
      </c>
      <c r="AB270" t="s">
        <v>41</v>
      </c>
      <c r="AC270">
        <v>8</v>
      </c>
      <c r="AE270" t="s">
        <v>53</v>
      </c>
      <c r="AF270" t="s">
        <v>54</v>
      </c>
      <c r="AG270">
        <v>123.435</v>
      </c>
      <c r="AH270" t="s">
        <v>44</v>
      </c>
      <c r="AI270">
        <v>9380611</v>
      </c>
      <c r="AL270">
        <v>62624213</v>
      </c>
      <c r="AN270">
        <v>300</v>
      </c>
      <c r="AO270">
        <v>84337414</v>
      </c>
      <c r="AQ270">
        <v>2275050011</v>
      </c>
      <c r="AR270">
        <v>2</v>
      </c>
      <c r="AS270" t="s">
        <v>34</v>
      </c>
      <c r="AT270" t="s">
        <v>87</v>
      </c>
      <c r="AU270">
        <v>34011</v>
      </c>
      <c r="AW270" t="s">
        <v>301</v>
      </c>
      <c r="AX270">
        <v>48811</v>
      </c>
      <c r="AY270" t="s">
        <v>37</v>
      </c>
      <c r="AZ270" t="s">
        <v>38</v>
      </c>
      <c r="BC270" t="s">
        <v>38</v>
      </c>
      <c r="BD270">
        <v>39.367809999999999</v>
      </c>
      <c r="BE270">
        <v>-75.072220000000002</v>
      </c>
      <c r="BF270" t="s">
        <v>39</v>
      </c>
      <c r="BG270" t="s">
        <v>302</v>
      </c>
      <c r="BH270" t="s">
        <v>34</v>
      </c>
      <c r="BI270">
        <v>0</v>
      </c>
      <c r="BJ270" t="s">
        <v>41</v>
      </c>
      <c r="BK270">
        <v>8</v>
      </c>
      <c r="BM270" t="s">
        <v>51</v>
      </c>
      <c r="BN270" t="s">
        <v>52</v>
      </c>
      <c r="BO270">
        <v>0.66782600000000003</v>
      </c>
      <c r="BP270" t="s">
        <v>44</v>
      </c>
      <c r="BQ270">
        <v>9380611</v>
      </c>
      <c r="BT270">
        <v>62624213</v>
      </c>
      <c r="BV270">
        <v>300</v>
      </c>
      <c r="BW270">
        <v>84337414</v>
      </c>
      <c r="BY270">
        <v>2275050011</v>
      </c>
      <c r="BZ270">
        <v>2</v>
      </c>
      <c r="CA270" t="s">
        <v>34</v>
      </c>
      <c r="CB270" t="s">
        <v>87</v>
      </c>
      <c r="CC270">
        <v>34011</v>
      </c>
      <c r="CE270" t="s">
        <v>301</v>
      </c>
      <c r="CF270">
        <v>48811</v>
      </c>
      <c r="CG270" t="s">
        <v>37</v>
      </c>
      <c r="CH270" t="s">
        <v>38</v>
      </c>
      <c r="CK270" t="s">
        <v>38</v>
      </c>
      <c r="CL270">
        <v>39.367809999999999</v>
      </c>
      <c r="CM270">
        <v>-75.072220000000002</v>
      </c>
      <c r="CN270" t="s">
        <v>39</v>
      </c>
      <c r="CO270" t="s">
        <v>302</v>
      </c>
      <c r="CP270" t="s">
        <v>34</v>
      </c>
      <c r="CQ270">
        <v>0</v>
      </c>
      <c r="CR270" t="s">
        <v>41</v>
      </c>
      <c r="CS270">
        <v>8</v>
      </c>
      <c r="CU270" t="s">
        <v>49</v>
      </c>
      <c r="CV270" t="s">
        <v>50</v>
      </c>
      <c r="CW270">
        <v>2.4319099999999998</v>
      </c>
      <c r="CX270" t="s">
        <v>44</v>
      </c>
      <c r="CY270">
        <v>9380611</v>
      </c>
      <c r="DB270">
        <v>62624213</v>
      </c>
      <c r="DD270">
        <v>300</v>
      </c>
      <c r="DE270">
        <v>84337414</v>
      </c>
      <c r="DG270">
        <v>2275050011</v>
      </c>
      <c r="DH270">
        <v>2</v>
      </c>
      <c r="DI270" t="s">
        <v>34</v>
      </c>
      <c r="DJ270" t="s">
        <v>87</v>
      </c>
      <c r="DK270">
        <v>34011</v>
      </c>
      <c r="DM270" t="s">
        <v>301</v>
      </c>
      <c r="DN270">
        <v>48811</v>
      </c>
      <c r="DO270" t="s">
        <v>37</v>
      </c>
      <c r="DP270" t="s">
        <v>38</v>
      </c>
      <c r="DS270" t="s">
        <v>38</v>
      </c>
      <c r="DT270">
        <v>39.367809999999999</v>
      </c>
      <c r="DU270">
        <v>-75.072220000000002</v>
      </c>
      <c r="DV270" t="s">
        <v>39</v>
      </c>
      <c r="DW270" t="s">
        <v>302</v>
      </c>
      <c r="DX270" t="s">
        <v>34</v>
      </c>
      <c r="DY270">
        <v>0</v>
      </c>
      <c r="DZ270" t="s">
        <v>41</v>
      </c>
      <c r="EA270">
        <v>8</v>
      </c>
      <c r="EC270" t="s">
        <v>47</v>
      </c>
      <c r="ED270" t="s">
        <v>48</v>
      </c>
      <c r="EE270">
        <v>1.6780200000000001</v>
      </c>
      <c r="EF270" t="s">
        <v>44</v>
      </c>
      <c r="EG270">
        <v>9380611</v>
      </c>
      <c r="EJ270">
        <v>62624213</v>
      </c>
      <c r="EL270">
        <v>300</v>
      </c>
      <c r="EM270">
        <v>84337414</v>
      </c>
      <c r="EO270">
        <v>2275050011</v>
      </c>
      <c r="EP270">
        <v>2</v>
      </c>
      <c r="EQ270" t="s">
        <v>34</v>
      </c>
      <c r="ER270" t="s">
        <v>87</v>
      </c>
      <c r="ES270">
        <v>34011</v>
      </c>
      <c r="EU270" t="s">
        <v>301</v>
      </c>
      <c r="EV270">
        <v>48811</v>
      </c>
      <c r="EW270" t="s">
        <v>37</v>
      </c>
      <c r="EX270" t="s">
        <v>38</v>
      </c>
      <c r="FA270" t="s">
        <v>38</v>
      </c>
      <c r="FB270">
        <v>39.367809999999999</v>
      </c>
      <c r="FC270">
        <v>-75.072220000000002</v>
      </c>
      <c r="FD270" t="s">
        <v>39</v>
      </c>
      <c r="FE270" t="s">
        <v>302</v>
      </c>
      <c r="FF270" t="s">
        <v>34</v>
      </c>
      <c r="FG270">
        <v>0</v>
      </c>
      <c r="FH270" t="s">
        <v>41</v>
      </c>
      <c r="FI270">
        <v>8</v>
      </c>
      <c r="FK270" t="s">
        <v>45</v>
      </c>
      <c r="FL270" t="s">
        <v>46</v>
      </c>
      <c r="FM270">
        <v>0.102742</v>
      </c>
      <c r="FN270" t="s">
        <v>44</v>
      </c>
      <c r="FO270">
        <v>9380611</v>
      </c>
      <c r="FR270">
        <v>62624213</v>
      </c>
      <c r="FT270">
        <v>300</v>
      </c>
      <c r="FU270">
        <v>84337414</v>
      </c>
      <c r="FW270">
        <v>2275050011</v>
      </c>
      <c r="FX270">
        <v>2</v>
      </c>
      <c r="FY270" t="s">
        <v>34</v>
      </c>
      <c r="FZ270" t="s">
        <v>87</v>
      </c>
      <c r="GA270">
        <v>34011</v>
      </c>
      <c r="GC270" t="s">
        <v>301</v>
      </c>
      <c r="GD270">
        <v>48811</v>
      </c>
      <c r="GE270" t="s">
        <v>37</v>
      </c>
      <c r="GF270" t="s">
        <v>38</v>
      </c>
      <c r="GI270" t="s">
        <v>38</v>
      </c>
      <c r="GJ270">
        <v>39.367809999999999</v>
      </c>
      <c r="GK270">
        <v>-75.072220000000002</v>
      </c>
      <c r="GL270" t="s">
        <v>39</v>
      </c>
      <c r="GM270" t="s">
        <v>302</v>
      </c>
      <c r="GN270" t="s">
        <v>34</v>
      </c>
      <c r="GO270">
        <v>0</v>
      </c>
      <c r="GP270" t="s">
        <v>41</v>
      </c>
      <c r="GQ270">
        <v>8</v>
      </c>
      <c r="GS270" t="s">
        <v>42</v>
      </c>
      <c r="GT270" t="s">
        <v>43</v>
      </c>
      <c r="GU270">
        <v>1.5460100000000001</v>
      </c>
      <c r="GV270" t="s">
        <v>44</v>
      </c>
    </row>
    <row r="271" spans="1:204" x14ac:dyDescent="0.25">
      <c r="A271">
        <v>9380611</v>
      </c>
      <c r="D271">
        <v>62624213</v>
      </c>
      <c r="F271">
        <v>300</v>
      </c>
      <c r="G271">
        <v>84337514</v>
      </c>
      <c r="I271">
        <v>2275050012</v>
      </c>
      <c r="J271">
        <v>2</v>
      </c>
      <c r="K271" t="s">
        <v>34</v>
      </c>
      <c r="L271" t="s">
        <v>87</v>
      </c>
      <c r="M271">
        <v>34011</v>
      </c>
      <c r="O271" t="s">
        <v>301</v>
      </c>
      <c r="P271">
        <v>48811</v>
      </c>
      <c r="Q271" t="s">
        <v>37</v>
      </c>
      <c r="R271" t="s">
        <v>38</v>
      </c>
      <c r="U271" t="s">
        <v>38</v>
      </c>
      <c r="V271">
        <v>39.367809999999999</v>
      </c>
      <c r="W271">
        <v>-75.072220000000002</v>
      </c>
      <c r="X271" t="s">
        <v>39</v>
      </c>
      <c r="Y271" t="s">
        <v>302</v>
      </c>
      <c r="Z271" t="s">
        <v>34</v>
      </c>
      <c r="AA271">
        <v>0</v>
      </c>
      <c r="AB271" t="s">
        <v>41</v>
      </c>
      <c r="AC271">
        <v>8</v>
      </c>
      <c r="AE271" t="s">
        <v>53</v>
      </c>
      <c r="AF271" t="s">
        <v>54</v>
      </c>
      <c r="AG271">
        <v>38.075800000000001</v>
      </c>
      <c r="AH271" t="s">
        <v>44</v>
      </c>
      <c r="AI271">
        <v>9380611</v>
      </c>
      <c r="AL271">
        <v>62624213</v>
      </c>
      <c r="AN271">
        <v>300</v>
      </c>
      <c r="AO271">
        <v>84337514</v>
      </c>
      <c r="AQ271">
        <v>2275050012</v>
      </c>
      <c r="AR271">
        <v>2</v>
      </c>
      <c r="AS271" t="s">
        <v>34</v>
      </c>
      <c r="AT271" t="s">
        <v>87</v>
      </c>
      <c r="AU271">
        <v>34011</v>
      </c>
      <c r="AW271" t="s">
        <v>301</v>
      </c>
      <c r="AX271">
        <v>48811</v>
      </c>
      <c r="AY271" t="s">
        <v>37</v>
      </c>
      <c r="AZ271" t="s">
        <v>38</v>
      </c>
      <c r="BC271" t="s">
        <v>38</v>
      </c>
      <c r="BD271">
        <v>39.367809999999999</v>
      </c>
      <c r="BE271">
        <v>-75.072220000000002</v>
      </c>
      <c r="BF271" t="s">
        <v>39</v>
      </c>
      <c r="BG271" t="s">
        <v>302</v>
      </c>
      <c r="BH271" t="s">
        <v>34</v>
      </c>
      <c r="BI271">
        <v>0</v>
      </c>
      <c r="BJ271" t="s">
        <v>41</v>
      </c>
      <c r="BK271">
        <v>8</v>
      </c>
      <c r="BM271" t="s">
        <v>51</v>
      </c>
      <c r="BN271" t="s">
        <v>52</v>
      </c>
      <c r="BO271">
        <v>1.2871300000000001</v>
      </c>
      <c r="BP271" t="s">
        <v>44</v>
      </c>
      <c r="BQ271">
        <v>9380611</v>
      </c>
      <c r="BT271">
        <v>62624213</v>
      </c>
      <c r="BV271">
        <v>300</v>
      </c>
      <c r="BW271">
        <v>84337514</v>
      </c>
      <c r="BY271">
        <v>2275050012</v>
      </c>
      <c r="BZ271">
        <v>2</v>
      </c>
      <c r="CA271" t="s">
        <v>34</v>
      </c>
      <c r="CB271" t="s">
        <v>87</v>
      </c>
      <c r="CC271">
        <v>34011</v>
      </c>
      <c r="CE271" t="s">
        <v>301</v>
      </c>
      <c r="CF271">
        <v>48811</v>
      </c>
      <c r="CG271" t="s">
        <v>37</v>
      </c>
      <c r="CH271" t="s">
        <v>38</v>
      </c>
      <c r="CK271" t="s">
        <v>38</v>
      </c>
      <c r="CL271">
        <v>39.367809999999999</v>
      </c>
      <c r="CM271">
        <v>-75.072220000000002</v>
      </c>
      <c r="CN271" t="s">
        <v>39</v>
      </c>
      <c r="CO271" t="s">
        <v>302</v>
      </c>
      <c r="CP271" t="s">
        <v>34</v>
      </c>
      <c r="CQ271">
        <v>0</v>
      </c>
      <c r="CR271" t="s">
        <v>41</v>
      </c>
      <c r="CS271">
        <v>8</v>
      </c>
      <c r="CU271" t="s">
        <v>49</v>
      </c>
      <c r="CV271" t="s">
        <v>50</v>
      </c>
      <c r="CW271">
        <v>0.94106000000000001</v>
      </c>
      <c r="CX271" t="s">
        <v>44</v>
      </c>
      <c r="CY271">
        <v>9380611</v>
      </c>
      <c r="DB271">
        <v>62624213</v>
      </c>
      <c r="DD271">
        <v>300</v>
      </c>
      <c r="DE271">
        <v>84337514</v>
      </c>
      <c r="DG271">
        <v>2275050012</v>
      </c>
      <c r="DH271">
        <v>2</v>
      </c>
      <c r="DI271" t="s">
        <v>34</v>
      </c>
      <c r="DJ271" t="s">
        <v>87</v>
      </c>
      <c r="DK271">
        <v>34011</v>
      </c>
      <c r="DM271" t="s">
        <v>301</v>
      </c>
      <c r="DN271">
        <v>48811</v>
      </c>
      <c r="DO271" t="s">
        <v>37</v>
      </c>
      <c r="DP271" t="s">
        <v>38</v>
      </c>
      <c r="DS271" t="s">
        <v>38</v>
      </c>
      <c r="DT271">
        <v>39.367809999999999</v>
      </c>
      <c r="DU271">
        <v>-75.072220000000002</v>
      </c>
      <c r="DV271" t="s">
        <v>39</v>
      </c>
      <c r="DW271" t="s">
        <v>302</v>
      </c>
      <c r="DX271" t="s">
        <v>34</v>
      </c>
      <c r="DY271">
        <v>0</v>
      </c>
      <c r="DZ271" t="s">
        <v>41</v>
      </c>
      <c r="EA271">
        <v>8</v>
      </c>
      <c r="EC271" t="s">
        <v>47</v>
      </c>
      <c r="ED271" t="s">
        <v>48</v>
      </c>
      <c r="EE271">
        <v>0.91847500000000004</v>
      </c>
      <c r="EF271" t="s">
        <v>44</v>
      </c>
      <c r="EG271">
        <v>9380611</v>
      </c>
      <c r="EJ271">
        <v>62624213</v>
      </c>
      <c r="EL271">
        <v>300</v>
      </c>
      <c r="EM271">
        <v>84337514</v>
      </c>
      <c r="EO271">
        <v>2275050012</v>
      </c>
      <c r="EP271">
        <v>2</v>
      </c>
      <c r="EQ271" t="s">
        <v>34</v>
      </c>
      <c r="ER271" t="s">
        <v>87</v>
      </c>
      <c r="ES271">
        <v>34011</v>
      </c>
      <c r="EU271" t="s">
        <v>301</v>
      </c>
      <c r="EV271">
        <v>48811</v>
      </c>
      <c r="EW271" t="s">
        <v>37</v>
      </c>
      <c r="EX271" t="s">
        <v>38</v>
      </c>
      <c r="FA271" t="s">
        <v>38</v>
      </c>
      <c r="FB271">
        <v>39.367809999999999</v>
      </c>
      <c r="FC271">
        <v>-75.072220000000002</v>
      </c>
      <c r="FD271" t="s">
        <v>39</v>
      </c>
      <c r="FE271" t="s">
        <v>302</v>
      </c>
      <c r="FF271" t="s">
        <v>34</v>
      </c>
      <c r="FG271">
        <v>0</v>
      </c>
      <c r="FH271" t="s">
        <v>41</v>
      </c>
      <c r="FI271">
        <v>8</v>
      </c>
      <c r="FK271" t="s">
        <v>45</v>
      </c>
      <c r="FL271" t="s">
        <v>46</v>
      </c>
      <c r="FM271">
        <v>0.29252400000000001</v>
      </c>
      <c r="FN271" t="s">
        <v>44</v>
      </c>
      <c r="FO271">
        <v>9380611</v>
      </c>
      <c r="FR271">
        <v>62624213</v>
      </c>
      <c r="FT271">
        <v>300</v>
      </c>
      <c r="FU271">
        <v>84337514</v>
      </c>
      <c r="FW271">
        <v>2275050012</v>
      </c>
      <c r="FX271">
        <v>2</v>
      </c>
      <c r="FY271" t="s">
        <v>34</v>
      </c>
      <c r="FZ271" t="s">
        <v>87</v>
      </c>
      <c r="GA271">
        <v>34011</v>
      </c>
      <c r="GC271" t="s">
        <v>301</v>
      </c>
      <c r="GD271">
        <v>48811</v>
      </c>
      <c r="GE271" t="s">
        <v>37</v>
      </c>
      <c r="GF271" t="s">
        <v>38</v>
      </c>
      <c r="GI271" t="s">
        <v>38</v>
      </c>
      <c r="GJ271">
        <v>39.367809999999999</v>
      </c>
      <c r="GK271">
        <v>-75.072220000000002</v>
      </c>
      <c r="GL271" t="s">
        <v>39</v>
      </c>
      <c r="GM271" t="s">
        <v>302</v>
      </c>
      <c r="GN271" t="s">
        <v>34</v>
      </c>
      <c r="GO271">
        <v>0</v>
      </c>
      <c r="GP271" t="s">
        <v>41</v>
      </c>
      <c r="GQ271">
        <v>8</v>
      </c>
      <c r="GS271" t="s">
        <v>42</v>
      </c>
      <c r="GT271" t="s">
        <v>43</v>
      </c>
      <c r="GU271">
        <v>2.7412299999999998</v>
      </c>
      <c r="GV271" t="s">
        <v>44</v>
      </c>
    </row>
    <row r="272" spans="1:204" x14ac:dyDescent="0.25">
      <c r="A272">
        <v>11862311</v>
      </c>
      <c r="D272">
        <v>61009313</v>
      </c>
      <c r="F272">
        <v>300</v>
      </c>
      <c r="G272">
        <v>78557914</v>
      </c>
      <c r="I272">
        <v>2275050011</v>
      </c>
      <c r="J272">
        <v>2</v>
      </c>
      <c r="K272" t="s">
        <v>34</v>
      </c>
      <c r="L272" t="s">
        <v>87</v>
      </c>
      <c r="M272">
        <v>34011</v>
      </c>
      <c r="O272" t="s">
        <v>352</v>
      </c>
      <c r="P272">
        <v>48811</v>
      </c>
      <c r="Q272" t="s">
        <v>37</v>
      </c>
      <c r="R272" t="s">
        <v>38</v>
      </c>
      <c r="U272" t="s">
        <v>38</v>
      </c>
      <c r="V272">
        <v>39.436799999999998</v>
      </c>
      <c r="W272">
        <v>-75.221599999999995</v>
      </c>
      <c r="X272" t="s">
        <v>39</v>
      </c>
      <c r="Y272" t="s">
        <v>353</v>
      </c>
      <c r="Z272" t="s">
        <v>34</v>
      </c>
      <c r="AA272">
        <v>0</v>
      </c>
      <c r="AB272" t="s">
        <v>41</v>
      </c>
      <c r="AC272">
        <v>8</v>
      </c>
      <c r="AE272" t="s">
        <v>53</v>
      </c>
      <c r="AF272" t="s">
        <v>54</v>
      </c>
      <c r="AG272">
        <v>0.108126</v>
      </c>
      <c r="AH272" t="s">
        <v>44</v>
      </c>
      <c r="AI272">
        <v>11862311</v>
      </c>
      <c r="AL272">
        <v>61009313</v>
      </c>
      <c r="AN272">
        <v>300</v>
      </c>
      <c r="AO272">
        <v>78557914</v>
      </c>
      <c r="AQ272">
        <v>2275050011</v>
      </c>
      <c r="AR272">
        <v>2</v>
      </c>
      <c r="AS272" t="s">
        <v>34</v>
      </c>
      <c r="AT272" t="s">
        <v>87</v>
      </c>
      <c r="AU272">
        <v>34011</v>
      </c>
      <c r="AW272" t="s">
        <v>352</v>
      </c>
      <c r="AX272">
        <v>48811</v>
      </c>
      <c r="AY272" t="s">
        <v>37</v>
      </c>
      <c r="AZ272" t="s">
        <v>38</v>
      </c>
      <c r="BC272" t="s">
        <v>38</v>
      </c>
      <c r="BD272">
        <v>39.436799999999998</v>
      </c>
      <c r="BE272">
        <v>-75.221599999999995</v>
      </c>
      <c r="BF272" t="s">
        <v>39</v>
      </c>
      <c r="BG272" t="s">
        <v>353</v>
      </c>
      <c r="BH272" t="s">
        <v>34</v>
      </c>
      <c r="BI272">
        <v>0</v>
      </c>
      <c r="BJ272" t="s">
        <v>41</v>
      </c>
      <c r="BK272">
        <v>8</v>
      </c>
      <c r="BM272" t="s">
        <v>51</v>
      </c>
      <c r="BN272" t="s">
        <v>52</v>
      </c>
      <c r="BO272">
        <v>5.8500000000000002E-4</v>
      </c>
      <c r="BP272" t="s">
        <v>44</v>
      </c>
      <c r="BQ272">
        <v>11862311</v>
      </c>
      <c r="BT272">
        <v>61009313</v>
      </c>
      <c r="BV272">
        <v>300</v>
      </c>
      <c r="BW272">
        <v>78557914</v>
      </c>
      <c r="BY272">
        <v>2275050011</v>
      </c>
      <c r="BZ272">
        <v>2</v>
      </c>
      <c r="CA272" t="s">
        <v>34</v>
      </c>
      <c r="CB272" t="s">
        <v>87</v>
      </c>
      <c r="CC272">
        <v>34011</v>
      </c>
      <c r="CE272" t="s">
        <v>352</v>
      </c>
      <c r="CF272">
        <v>48811</v>
      </c>
      <c r="CG272" t="s">
        <v>37</v>
      </c>
      <c r="CH272" t="s">
        <v>38</v>
      </c>
      <c r="CK272" t="s">
        <v>38</v>
      </c>
      <c r="CL272">
        <v>39.436799999999998</v>
      </c>
      <c r="CM272">
        <v>-75.221599999999995</v>
      </c>
      <c r="CN272" t="s">
        <v>39</v>
      </c>
      <c r="CO272" t="s">
        <v>353</v>
      </c>
      <c r="CP272" t="s">
        <v>34</v>
      </c>
      <c r="CQ272">
        <v>0</v>
      </c>
      <c r="CR272" t="s">
        <v>41</v>
      </c>
      <c r="CS272">
        <v>8</v>
      </c>
      <c r="CU272" t="s">
        <v>49</v>
      </c>
      <c r="CV272" t="s">
        <v>50</v>
      </c>
      <c r="CW272">
        <v>2.1302999999999999E-3</v>
      </c>
      <c r="CX272" t="s">
        <v>44</v>
      </c>
      <c r="CY272">
        <v>11862311</v>
      </c>
      <c r="DB272">
        <v>61009313</v>
      </c>
      <c r="DD272">
        <v>300</v>
      </c>
      <c r="DE272">
        <v>78557914</v>
      </c>
      <c r="DG272">
        <v>2275050011</v>
      </c>
      <c r="DH272">
        <v>2</v>
      </c>
      <c r="DI272" t="s">
        <v>34</v>
      </c>
      <c r="DJ272" t="s">
        <v>87</v>
      </c>
      <c r="DK272">
        <v>34011</v>
      </c>
      <c r="DM272" t="s">
        <v>352</v>
      </c>
      <c r="DN272">
        <v>48811</v>
      </c>
      <c r="DO272" t="s">
        <v>37</v>
      </c>
      <c r="DP272" t="s">
        <v>38</v>
      </c>
      <c r="DS272" t="s">
        <v>38</v>
      </c>
      <c r="DT272">
        <v>39.436799999999998</v>
      </c>
      <c r="DU272">
        <v>-75.221599999999995</v>
      </c>
      <c r="DV272" t="s">
        <v>39</v>
      </c>
      <c r="DW272" t="s">
        <v>353</v>
      </c>
      <c r="DX272" t="s">
        <v>34</v>
      </c>
      <c r="DY272">
        <v>0</v>
      </c>
      <c r="DZ272" t="s">
        <v>41</v>
      </c>
      <c r="EA272">
        <v>8</v>
      </c>
      <c r="EC272" t="s">
        <v>47</v>
      </c>
      <c r="ED272" t="s">
        <v>48</v>
      </c>
      <c r="EE272">
        <v>1.4699100000000001E-3</v>
      </c>
      <c r="EF272" t="s">
        <v>44</v>
      </c>
      <c r="EG272">
        <v>11862311</v>
      </c>
      <c r="EJ272">
        <v>61009313</v>
      </c>
      <c r="EL272">
        <v>300</v>
      </c>
      <c r="EM272">
        <v>78557914</v>
      </c>
      <c r="EO272">
        <v>2275050011</v>
      </c>
      <c r="EP272">
        <v>2</v>
      </c>
      <c r="EQ272" t="s">
        <v>34</v>
      </c>
      <c r="ER272" t="s">
        <v>87</v>
      </c>
      <c r="ES272">
        <v>34011</v>
      </c>
      <c r="EU272" t="s">
        <v>352</v>
      </c>
      <c r="EV272">
        <v>48811</v>
      </c>
      <c r="EW272" t="s">
        <v>37</v>
      </c>
      <c r="EX272" t="s">
        <v>38</v>
      </c>
      <c r="FA272" t="s">
        <v>38</v>
      </c>
      <c r="FB272">
        <v>39.436799999999998</v>
      </c>
      <c r="FC272">
        <v>-75.221599999999995</v>
      </c>
      <c r="FD272" t="s">
        <v>39</v>
      </c>
      <c r="FE272" t="s">
        <v>353</v>
      </c>
      <c r="FF272" t="s">
        <v>34</v>
      </c>
      <c r="FG272">
        <v>0</v>
      </c>
      <c r="FH272" t="s">
        <v>41</v>
      </c>
      <c r="FI272">
        <v>8</v>
      </c>
      <c r="FK272" t="s">
        <v>45</v>
      </c>
      <c r="FL272" t="s">
        <v>46</v>
      </c>
      <c r="FM272">
        <v>9.0000000000000006E-5</v>
      </c>
      <c r="FN272" t="s">
        <v>44</v>
      </c>
      <c r="FO272">
        <v>11862311</v>
      </c>
      <c r="FR272">
        <v>61009313</v>
      </c>
      <c r="FT272">
        <v>300</v>
      </c>
      <c r="FU272">
        <v>78557914</v>
      </c>
      <c r="FW272">
        <v>2275050011</v>
      </c>
      <c r="FX272">
        <v>2</v>
      </c>
      <c r="FY272" t="s">
        <v>34</v>
      </c>
      <c r="FZ272" t="s">
        <v>87</v>
      </c>
      <c r="GA272">
        <v>34011</v>
      </c>
      <c r="GC272" t="s">
        <v>352</v>
      </c>
      <c r="GD272">
        <v>48811</v>
      </c>
      <c r="GE272" t="s">
        <v>37</v>
      </c>
      <c r="GF272" t="s">
        <v>38</v>
      </c>
      <c r="GI272" t="s">
        <v>38</v>
      </c>
      <c r="GJ272">
        <v>39.436799999999998</v>
      </c>
      <c r="GK272">
        <v>-75.221599999999995</v>
      </c>
      <c r="GL272" t="s">
        <v>39</v>
      </c>
      <c r="GM272" t="s">
        <v>353</v>
      </c>
      <c r="GN272" t="s">
        <v>34</v>
      </c>
      <c r="GO272">
        <v>0</v>
      </c>
      <c r="GP272" t="s">
        <v>41</v>
      </c>
      <c r="GQ272">
        <v>8</v>
      </c>
      <c r="GS272" t="s">
        <v>42</v>
      </c>
      <c r="GT272" t="s">
        <v>43</v>
      </c>
      <c r="GU272">
        <v>1.3542700000000001E-3</v>
      </c>
      <c r="GV272" t="s">
        <v>44</v>
      </c>
    </row>
    <row r="273" spans="1:204" x14ac:dyDescent="0.25">
      <c r="A273">
        <v>11862311</v>
      </c>
      <c r="D273">
        <v>61009313</v>
      </c>
      <c r="F273">
        <v>300</v>
      </c>
      <c r="G273">
        <v>78558014</v>
      </c>
      <c r="I273">
        <v>2275050012</v>
      </c>
      <c r="J273">
        <v>2</v>
      </c>
      <c r="K273" t="s">
        <v>34</v>
      </c>
      <c r="L273" t="s">
        <v>87</v>
      </c>
      <c r="M273">
        <v>34011</v>
      </c>
      <c r="O273" t="s">
        <v>352</v>
      </c>
      <c r="P273">
        <v>48811</v>
      </c>
      <c r="Q273" t="s">
        <v>37</v>
      </c>
      <c r="R273" t="s">
        <v>38</v>
      </c>
      <c r="U273" t="s">
        <v>38</v>
      </c>
      <c r="V273">
        <v>39.436799999999998</v>
      </c>
      <c r="W273">
        <v>-75.221599999999995</v>
      </c>
      <c r="X273" t="s">
        <v>39</v>
      </c>
      <c r="Y273" t="s">
        <v>353</v>
      </c>
      <c r="Z273" t="s">
        <v>34</v>
      </c>
      <c r="AA273">
        <v>0</v>
      </c>
      <c r="AB273" t="s">
        <v>41</v>
      </c>
      <c r="AC273">
        <v>8</v>
      </c>
      <c r="AE273" t="s">
        <v>53</v>
      </c>
      <c r="AF273" t="s">
        <v>54</v>
      </c>
      <c r="AG273">
        <v>0.15802099999999999</v>
      </c>
      <c r="AH273" t="s">
        <v>44</v>
      </c>
      <c r="AI273">
        <v>11862311</v>
      </c>
      <c r="AL273">
        <v>61009313</v>
      </c>
      <c r="AN273">
        <v>300</v>
      </c>
      <c r="AO273">
        <v>78558014</v>
      </c>
      <c r="AQ273">
        <v>2275050012</v>
      </c>
      <c r="AR273">
        <v>2</v>
      </c>
      <c r="AS273" t="s">
        <v>34</v>
      </c>
      <c r="AT273" t="s">
        <v>87</v>
      </c>
      <c r="AU273">
        <v>34011</v>
      </c>
      <c r="AW273" t="s">
        <v>352</v>
      </c>
      <c r="AX273">
        <v>48811</v>
      </c>
      <c r="AY273" t="s">
        <v>37</v>
      </c>
      <c r="AZ273" t="s">
        <v>38</v>
      </c>
      <c r="BC273" t="s">
        <v>38</v>
      </c>
      <c r="BD273">
        <v>39.436799999999998</v>
      </c>
      <c r="BE273">
        <v>-75.221599999999995</v>
      </c>
      <c r="BF273" t="s">
        <v>39</v>
      </c>
      <c r="BG273" t="s">
        <v>353</v>
      </c>
      <c r="BH273" t="s">
        <v>34</v>
      </c>
      <c r="BI273">
        <v>0</v>
      </c>
      <c r="BJ273" t="s">
        <v>41</v>
      </c>
      <c r="BK273">
        <v>8</v>
      </c>
      <c r="BM273" t="s">
        <v>51</v>
      </c>
      <c r="BN273" t="s">
        <v>52</v>
      </c>
      <c r="BO273">
        <v>5.3417999999999998E-3</v>
      </c>
      <c r="BP273" t="s">
        <v>44</v>
      </c>
      <c r="BQ273">
        <v>11862311</v>
      </c>
      <c r="BT273">
        <v>61009313</v>
      </c>
      <c r="BV273">
        <v>300</v>
      </c>
      <c r="BW273">
        <v>78558014</v>
      </c>
      <c r="BY273">
        <v>2275050012</v>
      </c>
      <c r="BZ273">
        <v>2</v>
      </c>
      <c r="CA273" t="s">
        <v>34</v>
      </c>
      <c r="CB273" t="s">
        <v>87</v>
      </c>
      <c r="CC273">
        <v>34011</v>
      </c>
      <c r="CE273" t="s">
        <v>352</v>
      </c>
      <c r="CF273">
        <v>48811</v>
      </c>
      <c r="CG273" t="s">
        <v>37</v>
      </c>
      <c r="CH273" t="s">
        <v>38</v>
      </c>
      <c r="CK273" t="s">
        <v>38</v>
      </c>
      <c r="CL273">
        <v>39.436799999999998</v>
      </c>
      <c r="CM273">
        <v>-75.221599999999995</v>
      </c>
      <c r="CN273" t="s">
        <v>39</v>
      </c>
      <c r="CO273" t="s">
        <v>353</v>
      </c>
      <c r="CP273" t="s">
        <v>34</v>
      </c>
      <c r="CQ273">
        <v>0</v>
      </c>
      <c r="CR273" t="s">
        <v>41</v>
      </c>
      <c r="CS273">
        <v>8</v>
      </c>
      <c r="CU273" t="s">
        <v>49</v>
      </c>
      <c r="CV273" t="s">
        <v>50</v>
      </c>
      <c r="CW273">
        <v>3.9055499999999998E-3</v>
      </c>
      <c r="CX273" t="s">
        <v>44</v>
      </c>
      <c r="CY273">
        <v>11862311</v>
      </c>
      <c r="DB273">
        <v>61009313</v>
      </c>
      <c r="DD273">
        <v>300</v>
      </c>
      <c r="DE273">
        <v>78558014</v>
      </c>
      <c r="DG273">
        <v>2275050012</v>
      </c>
      <c r="DH273">
        <v>2</v>
      </c>
      <c r="DI273" t="s">
        <v>34</v>
      </c>
      <c r="DJ273" t="s">
        <v>87</v>
      </c>
      <c r="DK273">
        <v>34011</v>
      </c>
      <c r="DM273" t="s">
        <v>352</v>
      </c>
      <c r="DN273">
        <v>48811</v>
      </c>
      <c r="DO273" t="s">
        <v>37</v>
      </c>
      <c r="DP273" t="s">
        <v>38</v>
      </c>
      <c r="DS273" t="s">
        <v>38</v>
      </c>
      <c r="DT273">
        <v>39.436799999999998</v>
      </c>
      <c r="DU273">
        <v>-75.221599999999995</v>
      </c>
      <c r="DV273" t="s">
        <v>39</v>
      </c>
      <c r="DW273" t="s">
        <v>353</v>
      </c>
      <c r="DX273" t="s">
        <v>34</v>
      </c>
      <c r="DY273">
        <v>0</v>
      </c>
      <c r="DZ273" t="s">
        <v>41</v>
      </c>
      <c r="EA273">
        <v>8</v>
      </c>
      <c r="EC273" t="s">
        <v>47</v>
      </c>
      <c r="ED273" t="s">
        <v>48</v>
      </c>
      <c r="EE273">
        <v>3.8118200000000001E-3</v>
      </c>
      <c r="EF273" t="s">
        <v>44</v>
      </c>
      <c r="EG273">
        <v>11862311</v>
      </c>
      <c r="EJ273">
        <v>61009313</v>
      </c>
      <c r="EL273">
        <v>300</v>
      </c>
      <c r="EM273">
        <v>78558014</v>
      </c>
      <c r="EO273">
        <v>2275050012</v>
      </c>
      <c r="EP273">
        <v>2</v>
      </c>
      <c r="EQ273" t="s">
        <v>34</v>
      </c>
      <c r="ER273" t="s">
        <v>87</v>
      </c>
      <c r="ES273">
        <v>34011</v>
      </c>
      <c r="EU273" t="s">
        <v>352</v>
      </c>
      <c r="EV273">
        <v>48811</v>
      </c>
      <c r="EW273" t="s">
        <v>37</v>
      </c>
      <c r="EX273" t="s">
        <v>38</v>
      </c>
      <c r="FA273" t="s">
        <v>38</v>
      </c>
      <c r="FB273">
        <v>39.436799999999998</v>
      </c>
      <c r="FC273">
        <v>-75.221599999999995</v>
      </c>
      <c r="FD273" t="s">
        <v>39</v>
      </c>
      <c r="FE273" t="s">
        <v>353</v>
      </c>
      <c r="FF273" t="s">
        <v>34</v>
      </c>
      <c r="FG273">
        <v>0</v>
      </c>
      <c r="FH273" t="s">
        <v>41</v>
      </c>
      <c r="FI273">
        <v>8</v>
      </c>
      <c r="FK273" t="s">
        <v>45</v>
      </c>
      <c r="FL273" t="s">
        <v>46</v>
      </c>
      <c r="FM273">
        <v>1.2140199999999999E-3</v>
      </c>
      <c r="FN273" t="s">
        <v>44</v>
      </c>
      <c r="FO273">
        <v>11862311</v>
      </c>
      <c r="FR273">
        <v>61009313</v>
      </c>
      <c r="FT273">
        <v>300</v>
      </c>
      <c r="FU273">
        <v>78558014</v>
      </c>
      <c r="FW273">
        <v>2275050012</v>
      </c>
      <c r="FX273">
        <v>2</v>
      </c>
      <c r="FY273" t="s">
        <v>34</v>
      </c>
      <c r="FZ273" t="s">
        <v>87</v>
      </c>
      <c r="GA273">
        <v>34011</v>
      </c>
      <c r="GC273" t="s">
        <v>352</v>
      </c>
      <c r="GD273">
        <v>48811</v>
      </c>
      <c r="GE273" t="s">
        <v>37</v>
      </c>
      <c r="GF273" t="s">
        <v>38</v>
      </c>
      <c r="GI273" t="s">
        <v>38</v>
      </c>
      <c r="GJ273">
        <v>39.436799999999998</v>
      </c>
      <c r="GK273">
        <v>-75.221599999999995</v>
      </c>
      <c r="GL273" t="s">
        <v>39</v>
      </c>
      <c r="GM273" t="s">
        <v>353</v>
      </c>
      <c r="GN273" t="s">
        <v>34</v>
      </c>
      <c r="GO273">
        <v>0</v>
      </c>
      <c r="GP273" t="s">
        <v>41</v>
      </c>
      <c r="GQ273">
        <v>8</v>
      </c>
      <c r="GS273" t="s">
        <v>42</v>
      </c>
      <c r="GT273" t="s">
        <v>43</v>
      </c>
      <c r="GU273">
        <v>1.1376499999999999E-2</v>
      </c>
      <c r="GV273" t="s">
        <v>44</v>
      </c>
    </row>
    <row r="274" spans="1:204" x14ac:dyDescent="0.25">
      <c r="A274">
        <v>16131611</v>
      </c>
      <c r="D274">
        <v>103139713</v>
      </c>
      <c r="F274">
        <v>300</v>
      </c>
      <c r="G274">
        <v>144755814</v>
      </c>
      <c r="I274">
        <v>2275050011</v>
      </c>
      <c r="J274">
        <v>2</v>
      </c>
      <c r="K274" t="s">
        <v>34</v>
      </c>
      <c r="L274" t="s">
        <v>87</v>
      </c>
      <c r="M274">
        <v>34011</v>
      </c>
      <c r="O274" t="s">
        <v>430</v>
      </c>
      <c r="P274">
        <v>48811</v>
      </c>
      <c r="Q274" t="s">
        <v>37</v>
      </c>
      <c r="R274" t="s">
        <v>38</v>
      </c>
      <c r="U274" t="s">
        <v>38</v>
      </c>
      <c r="V274">
        <v>39.453333000000001</v>
      </c>
      <c r="W274">
        <v>-75.125276999999997</v>
      </c>
      <c r="X274" t="s">
        <v>110</v>
      </c>
      <c r="Y274" t="s">
        <v>431</v>
      </c>
      <c r="Z274" t="s">
        <v>34</v>
      </c>
      <c r="AA274">
        <v>0</v>
      </c>
      <c r="AB274" t="s">
        <v>41</v>
      </c>
      <c r="AC274">
        <v>8</v>
      </c>
      <c r="AE274" t="s">
        <v>53</v>
      </c>
      <c r="AF274" t="s">
        <v>54</v>
      </c>
      <c r="AG274">
        <v>0.108126</v>
      </c>
      <c r="AH274" t="s">
        <v>44</v>
      </c>
      <c r="AI274">
        <v>16131611</v>
      </c>
      <c r="AL274">
        <v>103139713</v>
      </c>
      <c r="AN274">
        <v>300</v>
      </c>
      <c r="AO274">
        <v>144755814</v>
      </c>
      <c r="AQ274">
        <v>2275050011</v>
      </c>
      <c r="AR274">
        <v>2</v>
      </c>
      <c r="AS274" t="s">
        <v>34</v>
      </c>
      <c r="AT274" t="s">
        <v>87</v>
      </c>
      <c r="AU274">
        <v>34011</v>
      </c>
      <c r="AW274" t="s">
        <v>430</v>
      </c>
      <c r="AX274">
        <v>48811</v>
      </c>
      <c r="AY274" t="s">
        <v>37</v>
      </c>
      <c r="AZ274" t="s">
        <v>38</v>
      </c>
      <c r="BC274" t="s">
        <v>38</v>
      </c>
      <c r="BD274">
        <v>39.453333000000001</v>
      </c>
      <c r="BE274">
        <v>-75.125276999999997</v>
      </c>
      <c r="BF274" t="s">
        <v>110</v>
      </c>
      <c r="BG274" t="s">
        <v>431</v>
      </c>
      <c r="BH274" t="s">
        <v>34</v>
      </c>
      <c r="BI274">
        <v>0</v>
      </c>
      <c r="BJ274" t="s">
        <v>41</v>
      </c>
      <c r="BK274">
        <v>8</v>
      </c>
      <c r="BM274" t="s">
        <v>51</v>
      </c>
      <c r="BN274" t="s">
        <v>52</v>
      </c>
      <c r="BO274">
        <v>5.8500000000000002E-4</v>
      </c>
      <c r="BP274" t="s">
        <v>44</v>
      </c>
      <c r="BQ274">
        <v>16131611</v>
      </c>
      <c r="BT274">
        <v>103139713</v>
      </c>
      <c r="BV274">
        <v>300</v>
      </c>
      <c r="BW274">
        <v>144755814</v>
      </c>
      <c r="BY274">
        <v>2275050011</v>
      </c>
      <c r="BZ274">
        <v>2</v>
      </c>
      <c r="CA274" t="s">
        <v>34</v>
      </c>
      <c r="CB274" t="s">
        <v>87</v>
      </c>
      <c r="CC274">
        <v>34011</v>
      </c>
      <c r="CE274" t="s">
        <v>430</v>
      </c>
      <c r="CF274">
        <v>48811</v>
      </c>
      <c r="CG274" t="s">
        <v>37</v>
      </c>
      <c r="CH274" t="s">
        <v>38</v>
      </c>
      <c r="CK274" t="s">
        <v>38</v>
      </c>
      <c r="CL274">
        <v>39.453333000000001</v>
      </c>
      <c r="CM274">
        <v>-75.125276999999997</v>
      </c>
      <c r="CN274" t="s">
        <v>110</v>
      </c>
      <c r="CO274" t="s">
        <v>431</v>
      </c>
      <c r="CP274" t="s">
        <v>34</v>
      </c>
      <c r="CQ274">
        <v>0</v>
      </c>
      <c r="CR274" t="s">
        <v>41</v>
      </c>
      <c r="CS274">
        <v>8</v>
      </c>
      <c r="CU274" t="s">
        <v>49</v>
      </c>
      <c r="CV274" t="s">
        <v>50</v>
      </c>
      <c r="CW274">
        <v>2.1302999999999999E-3</v>
      </c>
      <c r="CX274" t="s">
        <v>44</v>
      </c>
      <c r="CY274">
        <v>16131611</v>
      </c>
      <c r="DB274">
        <v>103139713</v>
      </c>
      <c r="DD274">
        <v>300</v>
      </c>
      <c r="DE274">
        <v>144755814</v>
      </c>
      <c r="DG274">
        <v>2275050011</v>
      </c>
      <c r="DH274">
        <v>2</v>
      </c>
      <c r="DI274" t="s">
        <v>34</v>
      </c>
      <c r="DJ274" t="s">
        <v>87</v>
      </c>
      <c r="DK274">
        <v>34011</v>
      </c>
      <c r="DM274" t="s">
        <v>430</v>
      </c>
      <c r="DN274">
        <v>48811</v>
      </c>
      <c r="DO274" t="s">
        <v>37</v>
      </c>
      <c r="DP274" t="s">
        <v>38</v>
      </c>
      <c r="DS274" t="s">
        <v>38</v>
      </c>
      <c r="DT274">
        <v>39.453333000000001</v>
      </c>
      <c r="DU274">
        <v>-75.125276999999997</v>
      </c>
      <c r="DV274" t="s">
        <v>110</v>
      </c>
      <c r="DW274" t="s">
        <v>431</v>
      </c>
      <c r="DX274" t="s">
        <v>34</v>
      </c>
      <c r="DY274">
        <v>0</v>
      </c>
      <c r="DZ274" t="s">
        <v>41</v>
      </c>
      <c r="EA274">
        <v>8</v>
      </c>
      <c r="EC274" t="s">
        <v>47</v>
      </c>
      <c r="ED274" t="s">
        <v>48</v>
      </c>
      <c r="EE274">
        <v>1.4699100000000001E-3</v>
      </c>
      <c r="EF274" t="s">
        <v>44</v>
      </c>
      <c r="EG274">
        <v>16131611</v>
      </c>
      <c r="EJ274">
        <v>103139713</v>
      </c>
      <c r="EL274">
        <v>300</v>
      </c>
      <c r="EM274">
        <v>144755814</v>
      </c>
      <c r="EO274">
        <v>2275050011</v>
      </c>
      <c r="EP274">
        <v>2</v>
      </c>
      <c r="EQ274" t="s">
        <v>34</v>
      </c>
      <c r="ER274" t="s">
        <v>87</v>
      </c>
      <c r="ES274">
        <v>34011</v>
      </c>
      <c r="EU274" t="s">
        <v>430</v>
      </c>
      <c r="EV274">
        <v>48811</v>
      </c>
      <c r="EW274" t="s">
        <v>37</v>
      </c>
      <c r="EX274" t="s">
        <v>38</v>
      </c>
      <c r="FA274" t="s">
        <v>38</v>
      </c>
      <c r="FB274">
        <v>39.453333000000001</v>
      </c>
      <c r="FC274">
        <v>-75.125276999999997</v>
      </c>
      <c r="FD274" t="s">
        <v>110</v>
      </c>
      <c r="FE274" t="s">
        <v>431</v>
      </c>
      <c r="FF274" t="s">
        <v>34</v>
      </c>
      <c r="FG274">
        <v>0</v>
      </c>
      <c r="FH274" t="s">
        <v>41</v>
      </c>
      <c r="FI274">
        <v>8</v>
      </c>
      <c r="FK274" t="s">
        <v>45</v>
      </c>
      <c r="FL274" t="s">
        <v>46</v>
      </c>
      <c r="FM274">
        <v>9.0000000000000006E-5</v>
      </c>
      <c r="FN274" t="s">
        <v>44</v>
      </c>
      <c r="FO274">
        <v>16131611</v>
      </c>
      <c r="FR274">
        <v>103139713</v>
      </c>
      <c r="FT274">
        <v>300</v>
      </c>
      <c r="FU274">
        <v>144755814</v>
      </c>
      <c r="FW274">
        <v>2275050011</v>
      </c>
      <c r="FX274">
        <v>2</v>
      </c>
      <c r="FY274" t="s">
        <v>34</v>
      </c>
      <c r="FZ274" t="s">
        <v>87</v>
      </c>
      <c r="GA274">
        <v>34011</v>
      </c>
      <c r="GC274" t="s">
        <v>430</v>
      </c>
      <c r="GD274">
        <v>48811</v>
      </c>
      <c r="GE274" t="s">
        <v>37</v>
      </c>
      <c r="GF274" t="s">
        <v>38</v>
      </c>
      <c r="GI274" t="s">
        <v>38</v>
      </c>
      <c r="GJ274">
        <v>39.453333000000001</v>
      </c>
      <c r="GK274">
        <v>-75.125276999999997</v>
      </c>
      <c r="GL274" t="s">
        <v>110</v>
      </c>
      <c r="GM274" t="s">
        <v>431</v>
      </c>
      <c r="GN274" t="s">
        <v>34</v>
      </c>
      <c r="GO274">
        <v>0</v>
      </c>
      <c r="GP274" t="s">
        <v>41</v>
      </c>
      <c r="GQ274">
        <v>8</v>
      </c>
      <c r="GS274" t="s">
        <v>42</v>
      </c>
      <c r="GT274" t="s">
        <v>43</v>
      </c>
      <c r="GU274">
        <v>1.3542700000000001E-3</v>
      </c>
      <c r="GV274" t="s">
        <v>44</v>
      </c>
    </row>
    <row r="275" spans="1:204" x14ac:dyDescent="0.25">
      <c r="A275">
        <v>16131611</v>
      </c>
      <c r="D275">
        <v>103139713</v>
      </c>
      <c r="F275">
        <v>300</v>
      </c>
      <c r="G275">
        <v>144755914</v>
      </c>
      <c r="I275">
        <v>2275050012</v>
      </c>
      <c r="J275">
        <v>2</v>
      </c>
      <c r="K275" t="s">
        <v>34</v>
      </c>
      <c r="L275" t="s">
        <v>87</v>
      </c>
      <c r="M275">
        <v>34011</v>
      </c>
      <c r="O275" t="s">
        <v>430</v>
      </c>
      <c r="P275">
        <v>48811</v>
      </c>
      <c r="Q275" t="s">
        <v>37</v>
      </c>
      <c r="R275" t="s">
        <v>38</v>
      </c>
      <c r="U275" t="s">
        <v>38</v>
      </c>
      <c r="V275">
        <v>39.453333000000001</v>
      </c>
      <c r="W275">
        <v>-75.125276999999997</v>
      </c>
      <c r="X275" t="s">
        <v>110</v>
      </c>
      <c r="Y275" t="s">
        <v>431</v>
      </c>
      <c r="Z275" t="s">
        <v>34</v>
      </c>
      <c r="AA275">
        <v>0</v>
      </c>
      <c r="AB275" t="s">
        <v>41</v>
      </c>
      <c r="AC275">
        <v>8</v>
      </c>
      <c r="AE275" t="s">
        <v>53</v>
      </c>
      <c r="AF275" t="s">
        <v>54</v>
      </c>
      <c r="AG275">
        <v>0.15802099999999999</v>
      </c>
      <c r="AH275" t="s">
        <v>44</v>
      </c>
      <c r="AI275">
        <v>16131611</v>
      </c>
      <c r="AL275">
        <v>103139713</v>
      </c>
      <c r="AN275">
        <v>300</v>
      </c>
      <c r="AO275">
        <v>144755914</v>
      </c>
      <c r="AQ275">
        <v>2275050012</v>
      </c>
      <c r="AR275">
        <v>2</v>
      </c>
      <c r="AS275" t="s">
        <v>34</v>
      </c>
      <c r="AT275" t="s">
        <v>87</v>
      </c>
      <c r="AU275">
        <v>34011</v>
      </c>
      <c r="AW275" t="s">
        <v>430</v>
      </c>
      <c r="AX275">
        <v>48811</v>
      </c>
      <c r="AY275" t="s">
        <v>37</v>
      </c>
      <c r="AZ275" t="s">
        <v>38</v>
      </c>
      <c r="BC275" t="s">
        <v>38</v>
      </c>
      <c r="BD275">
        <v>39.453333000000001</v>
      </c>
      <c r="BE275">
        <v>-75.125276999999997</v>
      </c>
      <c r="BF275" t="s">
        <v>110</v>
      </c>
      <c r="BG275" t="s">
        <v>431</v>
      </c>
      <c r="BH275" t="s">
        <v>34</v>
      </c>
      <c r="BI275">
        <v>0</v>
      </c>
      <c r="BJ275" t="s">
        <v>41</v>
      </c>
      <c r="BK275">
        <v>8</v>
      </c>
      <c r="BM275" t="s">
        <v>51</v>
      </c>
      <c r="BN275" t="s">
        <v>52</v>
      </c>
      <c r="BO275">
        <v>5.3417999999999998E-3</v>
      </c>
      <c r="BP275" t="s">
        <v>44</v>
      </c>
      <c r="BQ275">
        <v>16131611</v>
      </c>
      <c r="BT275">
        <v>103139713</v>
      </c>
      <c r="BV275">
        <v>300</v>
      </c>
      <c r="BW275">
        <v>144755914</v>
      </c>
      <c r="BY275">
        <v>2275050012</v>
      </c>
      <c r="BZ275">
        <v>2</v>
      </c>
      <c r="CA275" t="s">
        <v>34</v>
      </c>
      <c r="CB275" t="s">
        <v>87</v>
      </c>
      <c r="CC275">
        <v>34011</v>
      </c>
      <c r="CE275" t="s">
        <v>430</v>
      </c>
      <c r="CF275">
        <v>48811</v>
      </c>
      <c r="CG275" t="s">
        <v>37</v>
      </c>
      <c r="CH275" t="s">
        <v>38</v>
      </c>
      <c r="CK275" t="s">
        <v>38</v>
      </c>
      <c r="CL275">
        <v>39.453333000000001</v>
      </c>
      <c r="CM275">
        <v>-75.125276999999997</v>
      </c>
      <c r="CN275" t="s">
        <v>110</v>
      </c>
      <c r="CO275" t="s">
        <v>431</v>
      </c>
      <c r="CP275" t="s">
        <v>34</v>
      </c>
      <c r="CQ275">
        <v>0</v>
      </c>
      <c r="CR275" t="s">
        <v>41</v>
      </c>
      <c r="CS275">
        <v>8</v>
      </c>
      <c r="CU275" t="s">
        <v>49</v>
      </c>
      <c r="CV275" t="s">
        <v>50</v>
      </c>
      <c r="CW275">
        <v>3.9055499999999998E-3</v>
      </c>
      <c r="CX275" t="s">
        <v>44</v>
      </c>
      <c r="CY275">
        <v>16131611</v>
      </c>
      <c r="DB275">
        <v>103139713</v>
      </c>
      <c r="DD275">
        <v>300</v>
      </c>
      <c r="DE275">
        <v>144755914</v>
      </c>
      <c r="DG275">
        <v>2275050012</v>
      </c>
      <c r="DH275">
        <v>2</v>
      </c>
      <c r="DI275" t="s">
        <v>34</v>
      </c>
      <c r="DJ275" t="s">
        <v>87</v>
      </c>
      <c r="DK275">
        <v>34011</v>
      </c>
      <c r="DM275" t="s">
        <v>430</v>
      </c>
      <c r="DN275">
        <v>48811</v>
      </c>
      <c r="DO275" t="s">
        <v>37</v>
      </c>
      <c r="DP275" t="s">
        <v>38</v>
      </c>
      <c r="DS275" t="s">
        <v>38</v>
      </c>
      <c r="DT275">
        <v>39.453333000000001</v>
      </c>
      <c r="DU275">
        <v>-75.125276999999997</v>
      </c>
      <c r="DV275" t="s">
        <v>110</v>
      </c>
      <c r="DW275" t="s">
        <v>431</v>
      </c>
      <c r="DX275" t="s">
        <v>34</v>
      </c>
      <c r="DY275">
        <v>0</v>
      </c>
      <c r="DZ275" t="s">
        <v>41</v>
      </c>
      <c r="EA275">
        <v>8</v>
      </c>
      <c r="EC275" t="s">
        <v>47</v>
      </c>
      <c r="ED275" t="s">
        <v>48</v>
      </c>
      <c r="EE275">
        <v>3.8118200000000001E-3</v>
      </c>
      <c r="EF275" t="s">
        <v>44</v>
      </c>
      <c r="EG275">
        <v>16131611</v>
      </c>
      <c r="EJ275">
        <v>103139713</v>
      </c>
      <c r="EL275">
        <v>300</v>
      </c>
      <c r="EM275">
        <v>144755914</v>
      </c>
      <c r="EO275">
        <v>2275050012</v>
      </c>
      <c r="EP275">
        <v>2</v>
      </c>
      <c r="EQ275" t="s">
        <v>34</v>
      </c>
      <c r="ER275" t="s">
        <v>87</v>
      </c>
      <c r="ES275">
        <v>34011</v>
      </c>
      <c r="EU275" t="s">
        <v>430</v>
      </c>
      <c r="EV275">
        <v>48811</v>
      </c>
      <c r="EW275" t="s">
        <v>37</v>
      </c>
      <c r="EX275" t="s">
        <v>38</v>
      </c>
      <c r="FA275" t="s">
        <v>38</v>
      </c>
      <c r="FB275">
        <v>39.453333000000001</v>
      </c>
      <c r="FC275">
        <v>-75.125276999999997</v>
      </c>
      <c r="FD275" t="s">
        <v>110</v>
      </c>
      <c r="FE275" t="s">
        <v>431</v>
      </c>
      <c r="FF275" t="s">
        <v>34</v>
      </c>
      <c r="FG275">
        <v>0</v>
      </c>
      <c r="FH275" t="s">
        <v>41</v>
      </c>
      <c r="FI275">
        <v>8</v>
      </c>
      <c r="FK275" t="s">
        <v>45</v>
      </c>
      <c r="FL275" t="s">
        <v>46</v>
      </c>
      <c r="FM275">
        <v>1.2140199999999999E-3</v>
      </c>
      <c r="FN275" t="s">
        <v>44</v>
      </c>
      <c r="FO275">
        <v>16131611</v>
      </c>
      <c r="FR275">
        <v>103139713</v>
      </c>
      <c r="FT275">
        <v>300</v>
      </c>
      <c r="FU275">
        <v>144755914</v>
      </c>
      <c r="FW275">
        <v>2275050012</v>
      </c>
      <c r="FX275">
        <v>2</v>
      </c>
      <c r="FY275" t="s">
        <v>34</v>
      </c>
      <c r="FZ275" t="s">
        <v>87</v>
      </c>
      <c r="GA275">
        <v>34011</v>
      </c>
      <c r="GC275" t="s">
        <v>430</v>
      </c>
      <c r="GD275">
        <v>48811</v>
      </c>
      <c r="GE275" t="s">
        <v>37</v>
      </c>
      <c r="GF275" t="s">
        <v>38</v>
      </c>
      <c r="GI275" t="s">
        <v>38</v>
      </c>
      <c r="GJ275">
        <v>39.453333000000001</v>
      </c>
      <c r="GK275">
        <v>-75.125276999999997</v>
      </c>
      <c r="GL275" t="s">
        <v>110</v>
      </c>
      <c r="GM275" t="s">
        <v>431</v>
      </c>
      <c r="GN275" t="s">
        <v>34</v>
      </c>
      <c r="GO275">
        <v>0</v>
      </c>
      <c r="GP275" t="s">
        <v>41</v>
      </c>
      <c r="GQ275">
        <v>8</v>
      </c>
      <c r="GS275" t="s">
        <v>42</v>
      </c>
      <c r="GT275" t="s">
        <v>43</v>
      </c>
      <c r="GU275">
        <v>1.1376499999999999E-2</v>
      </c>
      <c r="GV275" t="s">
        <v>44</v>
      </c>
    </row>
    <row r="276" spans="1:204" x14ac:dyDescent="0.25">
      <c r="A276">
        <v>11916011</v>
      </c>
      <c r="D276">
        <v>60937413</v>
      </c>
      <c r="F276">
        <v>300</v>
      </c>
      <c r="G276">
        <v>78414514</v>
      </c>
      <c r="I276">
        <v>2275050011</v>
      </c>
      <c r="J276">
        <v>2</v>
      </c>
      <c r="K276" t="s">
        <v>34</v>
      </c>
      <c r="L276" t="s">
        <v>87</v>
      </c>
      <c r="M276">
        <v>34011</v>
      </c>
      <c r="O276" t="s">
        <v>188</v>
      </c>
      <c r="P276">
        <v>48811</v>
      </c>
      <c r="Q276" t="s">
        <v>37</v>
      </c>
      <c r="R276" t="s">
        <v>38</v>
      </c>
      <c r="U276" t="s">
        <v>38</v>
      </c>
      <c r="V276">
        <v>39.495100000000001</v>
      </c>
      <c r="W276">
        <v>-75.030699999999996</v>
      </c>
      <c r="X276" t="s">
        <v>39</v>
      </c>
      <c r="Y276" t="s">
        <v>189</v>
      </c>
      <c r="Z276" t="s">
        <v>34</v>
      </c>
      <c r="AA276">
        <v>0</v>
      </c>
      <c r="AB276" t="s">
        <v>41</v>
      </c>
      <c r="AC276">
        <v>8</v>
      </c>
      <c r="AE276" t="s">
        <v>53</v>
      </c>
      <c r="AF276" t="s">
        <v>54</v>
      </c>
      <c r="AG276">
        <v>0.108126</v>
      </c>
      <c r="AH276" t="s">
        <v>44</v>
      </c>
      <c r="AI276">
        <v>11916011</v>
      </c>
      <c r="AL276">
        <v>60937413</v>
      </c>
      <c r="AN276">
        <v>300</v>
      </c>
      <c r="AO276">
        <v>78414514</v>
      </c>
      <c r="AQ276">
        <v>2275050011</v>
      </c>
      <c r="AR276">
        <v>2</v>
      </c>
      <c r="AS276" t="s">
        <v>34</v>
      </c>
      <c r="AT276" t="s">
        <v>87</v>
      </c>
      <c r="AU276">
        <v>34011</v>
      </c>
      <c r="AW276" t="s">
        <v>188</v>
      </c>
      <c r="AX276">
        <v>48811</v>
      </c>
      <c r="AY276" t="s">
        <v>37</v>
      </c>
      <c r="AZ276" t="s">
        <v>38</v>
      </c>
      <c r="BC276" t="s">
        <v>38</v>
      </c>
      <c r="BD276">
        <v>39.495100000000001</v>
      </c>
      <c r="BE276">
        <v>-75.030699999999996</v>
      </c>
      <c r="BF276" t="s">
        <v>39</v>
      </c>
      <c r="BG276" t="s">
        <v>189</v>
      </c>
      <c r="BH276" t="s">
        <v>34</v>
      </c>
      <c r="BI276">
        <v>0</v>
      </c>
      <c r="BJ276" t="s">
        <v>41</v>
      </c>
      <c r="BK276">
        <v>8</v>
      </c>
      <c r="BM276" t="s">
        <v>51</v>
      </c>
      <c r="BN276" t="s">
        <v>52</v>
      </c>
      <c r="BO276">
        <v>5.8500000000000002E-4</v>
      </c>
      <c r="BP276" t="s">
        <v>44</v>
      </c>
      <c r="BQ276">
        <v>11916011</v>
      </c>
      <c r="BT276">
        <v>60937413</v>
      </c>
      <c r="BV276">
        <v>300</v>
      </c>
      <c r="BW276">
        <v>78414514</v>
      </c>
      <c r="BY276">
        <v>2275050011</v>
      </c>
      <c r="BZ276">
        <v>2</v>
      </c>
      <c r="CA276" t="s">
        <v>34</v>
      </c>
      <c r="CB276" t="s">
        <v>87</v>
      </c>
      <c r="CC276">
        <v>34011</v>
      </c>
      <c r="CE276" t="s">
        <v>188</v>
      </c>
      <c r="CF276">
        <v>48811</v>
      </c>
      <c r="CG276" t="s">
        <v>37</v>
      </c>
      <c r="CH276" t="s">
        <v>38</v>
      </c>
      <c r="CK276" t="s">
        <v>38</v>
      </c>
      <c r="CL276">
        <v>39.495100000000001</v>
      </c>
      <c r="CM276">
        <v>-75.030699999999996</v>
      </c>
      <c r="CN276" t="s">
        <v>39</v>
      </c>
      <c r="CO276" t="s">
        <v>189</v>
      </c>
      <c r="CP276" t="s">
        <v>34</v>
      </c>
      <c r="CQ276">
        <v>0</v>
      </c>
      <c r="CR276" t="s">
        <v>41</v>
      </c>
      <c r="CS276">
        <v>8</v>
      </c>
      <c r="CU276" t="s">
        <v>49</v>
      </c>
      <c r="CV276" t="s">
        <v>50</v>
      </c>
      <c r="CW276">
        <v>2.1302999999999999E-3</v>
      </c>
      <c r="CX276" t="s">
        <v>44</v>
      </c>
      <c r="CY276">
        <v>11916011</v>
      </c>
      <c r="DB276">
        <v>60937413</v>
      </c>
      <c r="DD276">
        <v>300</v>
      </c>
      <c r="DE276">
        <v>78414514</v>
      </c>
      <c r="DG276">
        <v>2275050011</v>
      </c>
      <c r="DH276">
        <v>2</v>
      </c>
      <c r="DI276" t="s">
        <v>34</v>
      </c>
      <c r="DJ276" t="s">
        <v>87</v>
      </c>
      <c r="DK276">
        <v>34011</v>
      </c>
      <c r="DM276" t="s">
        <v>188</v>
      </c>
      <c r="DN276">
        <v>48811</v>
      </c>
      <c r="DO276" t="s">
        <v>37</v>
      </c>
      <c r="DP276" t="s">
        <v>38</v>
      </c>
      <c r="DS276" t="s">
        <v>38</v>
      </c>
      <c r="DT276">
        <v>39.495100000000001</v>
      </c>
      <c r="DU276">
        <v>-75.030699999999996</v>
      </c>
      <c r="DV276" t="s">
        <v>39</v>
      </c>
      <c r="DW276" t="s">
        <v>189</v>
      </c>
      <c r="DX276" t="s">
        <v>34</v>
      </c>
      <c r="DY276">
        <v>0</v>
      </c>
      <c r="DZ276" t="s">
        <v>41</v>
      </c>
      <c r="EA276">
        <v>8</v>
      </c>
      <c r="EC276" t="s">
        <v>47</v>
      </c>
      <c r="ED276" t="s">
        <v>48</v>
      </c>
      <c r="EE276">
        <v>1.4699100000000001E-3</v>
      </c>
      <c r="EF276" t="s">
        <v>44</v>
      </c>
      <c r="EG276">
        <v>11916011</v>
      </c>
      <c r="EJ276">
        <v>60937413</v>
      </c>
      <c r="EL276">
        <v>300</v>
      </c>
      <c r="EM276">
        <v>78414514</v>
      </c>
      <c r="EO276">
        <v>2275050011</v>
      </c>
      <c r="EP276">
        <v>2</v>
      </c>
      <c r="EQ276" t="s">
        <v>34</v>
      </c>
      <c r="ER276" t="s">
        <v>87</v>
      </c>
      <c r="ES276">
        <v>34011</v>
      </c>
      <c r="EU276" t="s">
        <v>188</v>
      </c>
      <c r="EV276">
        <v>48811</v>
      </c>
      <c r="EW276" t="s">
        <v>37</v>
      </c>
      <c r="EX276" t="s">
        <v>38</v>
      </c>
      <c r="FA276" t="s">
        <v>38</v>
      </c>
      <c r="FB276">
        <v>39.495100000000001</v>
      </c>
      <c r="FC276">
        <v>-75.030699999999996</v>
      </c>
      <c r="FD276" t="s">
        <v>39</v>
      </c>
      <c r="FE276" t="s">
        <v>189</v>
      </c>
      <c r="FF276" t="s">
        <v>34</v>
      </c>
      <c r="FG276">
        <v>0</v>
      </c>
      <c r="FH276" t="s">
        <v>41</v>
      </c>
      <c r="FI276">
        <v>8</v>
      </c>
      <c r="FK276" t="s">
        <v>45</v>
      </c>
      <c r="FL276" t="s">
        <v>46</v>
      </c>
      <c r="FM276">
        <v>9.0000000000000006E-5</v>
      </c>
      <c r="FN276" t="s">
        <v>44</v>
      </c>
      <c r="FO276">
        <v>11916011</v>
      </c>
      <c r="FR276">
        <v>60937413</v>
      </c>
      <c r="FT276">
        <v>300</v>
      </c>
      <c r="FU276">
        <v>78414514</v>
      </c>
      <c r="FW276">
        <v>2275050011</v>
      </c>
      <c r="FX276">
        <v>2</v>
      </c>
      <c r="FY276" t="s">
        <v>34</v>
      </c>
      <c r="FZ276" t="s">
        <v>87</v>
      </c>
      <c r="GA276">
        <v>34011</v>
      </c>
      <c r="GC276" t="s">
        <v>188</v>
      </c>
      <c r="GD276">
        <v>48811</v>
      </c>
      <c r="GE276" t="s">
        <v>37</v>
      </c>
      <c r="GF276" t="s">
        <v>38</v>
      </c>
      <c r="GI276" t="s">
        <v>38</v>
      </c>
      <c r="GJ276">
        <v>39.495100000000001</v>
      </c>
      <c r="GK276">
        <v>-75.030699999999996</v>
      </c>
      <c r="GL276" t="s">
        <v>39</v>
      </c>
      <c r="GM276" t="s">
        <v>189</v>
      </c>
      <c r="GN276" t="s">
        <v>34</v>
      </c>
      <c r="GO276">
        <v>0</v>
      </c>
      <c r="GP276" t="s">
        <v>41</v>
      </c>
      <c r="GQ276">
        <v>8</v>
      </c>
      <c r="GS276" t="s">
        <v>42</v>
      </c>
      <c r="GT276" t="s">
        <v>43</v>
      </c>
      <c r="GU276">
        <v>1.3542700000000001E-3</v>
      </c>
      <c r="GV276" t="s">
        <v>44</v>
      </c>
    </row>
    <row r="277" spans="1:204" x14ac:dyDescent="0.25">
      <c r="A277">
        <v>11916011</v>
      </c>
      <c r="D277">
        <v>60937413</v>
      </c>
      <c r="F277">
        <v>300</v>
      </c>
      <c r="G277">
        <v>78414614</v>
      </c>
      <c r="I277">
        <v>2275050012</v>
      </c>
      <c r="J277">
        <v>2</v>
      </c>
      <c r="K277" t="s">
        <v>34</v>
      </c>
      <c r="L277" t="s">
        <v>87</v>
      </c>
      <c r="M277">
        <v>34011</v>
      </c>
      <c r="O277" t="s">
        <v>188</v>
      </c>
      <c r="P277">
        <v>48811</v>
      </c>
      <c r="Q277" t="s">
        <v>37</v>
      </c>
      <c r="R277" t="s">
        <v>38</v>
      </c>
      <c r="U277" t="s">
        <v>38</v>
      </c>
      <c r="V277">
        <v>39.495100000000001</v>
      </c>
      <c r="W277">
        <v>-75.030699999999996</v>
      </c>
      <c r="X277" t="s">
        <v>39</v>
      </c>
      <c r="Y277" t="s">
        <v>189</v>
      </c>
      <c r="Z277" t="s">
        <v>34</v>
      </c>
      <c r="AA277">
        <v>0</v>
      </c>
      <c r="AB277" t="s">
        <v>41</v>
      </c>
      <c r="AC277">
        <v>8</v>
      </c>
      <c r="AE277" t="s">
        <v>53</v>
      </c>
      <c r="AF277" t="s">
        <v>54</v>
      </c>
      <c r="AG277">
        <v>0.15802099999999999</v>
      </c>
      <c r="AH277" t="s">
        <v>44</v>
      </c>
      <c r="AI277">
        <v>11916011</v>
      </c>
      <c r="AL277">
        <v>60937413</v>
      </c>
      <c r="AN277">
        <v>300</v>
      </c>
      <c r="AO277">
        <v>78414614</v>
      </c>
      <c r="AQ277">
        <v>2275050012</v>
      </c>
      <c r="AR277">
        <v>2</v>
      </c>
      <c r="AS277" t="s">
        <v>34</v>
      </c>
      <c r="AT277" t="s">
        <v>87</v>
      </c>
      <c r="AU277">
        <v>34011</v>
      </c>
      <c r="AW277" t="s">
        <v>188</v>
      </c>
      <c r="AX277">
        <v>48811</v>
      </c>
      <c r="AY277" t="s">
        <v>37</v>
      </c>
      <c r="AZ277" t="s">
        <v>38</v>
      </c>
      <c r="BC277" t="s">
        <v>38</v>
      </c>
      <c r="BD277">
        <v>39.495100000000001</v>
      </c>
      <c r="BE277">
        <v>-75.030699999999996</v>
      </c>
      <c r="BF277" t="s">
        <v>39</v>
      </c>
      <c r="BG277" t="s">
        <v>189</v>
      </c>
      <c r="BH277" t="s">
        <v>34</v>
      </c>
      <c r="BI277">
        <v>0</v>
      </c>
      <c r="BJ277" t="s">
        <v>41</v>
      </c>
      <c r="BK277">
        <v>8</v>
      </c>
      <c r="BM277" t="s">
        <v>51</v>
      </c>
      <c r="BN277" t="s">
        <v>52</v>
      </c>
      <c r="BO277">
        <v>5.3417999999999998E-3</v>
      </c>
      <c r="BP277" t="s">
        <v>44</v>
      </c>
      <c r="BQ277">
        <v>11916011</v>
      </c>
      <c r="BT277">
        <v>60937413</v>
      </c>
      <c r="BV277">
        <v>300</v>
      </c>
      <c r="BW277">
        <v>78414614</v>
      </c>
      <c r="BY277">
        <v>2275050012</v>
      </c>
      <c r="BZ277">
        <v>2</v>
      </c>
      <c r="CA277" t="s">
        <v>34</v>
      </c>
      <c r="CB277" t="s">
        <v>87</v>
      </c>
      <c r="CC277">
        <v>34011</v>
      </c>
      <c r="CE277" t="s">
        <v>188</v>
      </c>
      <c r="CF277">
        <v>48811</v>
      </c>
      <c r="CG277" t="s">
        <v>37</v>
      </c>
      <c r="CH277" t="s">
        <v>38</v>
      </c>
      <c r="CK277" t="s">
        <v>38</v>
      </c>
      <c r="CL277">
        <v>39.495100000000001</v>
      </c>
      <c r="CM277">
        <v>-75.030699999999996</v>
      </c>
      <c r="CN277" t="s">
        <v>39</v>
      </c>
      <c r="CO277" t="s">
        <v>189</v>
      </c>
      <c r="CP277" t="s">
        <v>34</v>
      </c>
      <c r="CQ277">
        <v>0</v>
      </c>
      <c r="CR277" t="s">
        <v>41</v>
      </c>
      <c r="CS277">
        <v>8</v>
      </c>
      <c r="CU277" t="s">
        <v>49</v>
      </c>
      <c r="CV277" t="s">
        <v>50</v>
      </c>
      <c r="CW277">
        <v>3.9055499999999998E-3</v>
      </c>
      <c r="CX277" t="s">
        <v>44</v>
      </c>
      <c r="CY277">
        <v>11916011</v>
      </c>
      <c r="DB277">
        <v>60937413</v>
      </c>
      <c r="DD277">
        <v>300</v>
      </c>
      <c r="DE277">
        <v>78414614</v>
      </c>
      <c r="DG277">
        <v>2275050012</v>
      </c>
      <c r="DH277">
        <v>2</v>
      </c>
      <c r="DI277" t="s">
        <v>34</v>
      </c>
      <c r="DJ277" t="s">
        <v>87</v>
      </c>
      <c r="DK277">
        <v>34011</v>
      </c>
      <c r="DM277" t="s">
        <v>188</v>
      </c>
      <c r="DN277">
        <v>48811</v>
      </c>
      <c r="DO277" t="s">
        <v>37</v>
      </c>
      <c r="DP277" t="s">
        <v>38</v>
      </c>
      <c r="DS277" t="s">
        <v>38</v>
      </c>
      <c r="DT277">
        <v>39.495100000000001</v>
      </c>
      <c r="DU277">
        <v>-75.030699999999996</v>
      </c>
      <c r="DV277" t="s">
        <v>39</v>
      </c>
      <c r="DW277" t="s">
        <v>189</v>
      </c>
      <c r="DX277" t="s">
        <v>34</v>
      </c>
      <c r="DY277">
        <v>0</v>
      </c>
      <c r="DZ277" t="s">
        <v>41</v>
      </c>
      <c r="EA277">
        <v>8</v>
      </c>
      <c r="EC277" t="s">
        <v>47</v>
      </c>
      <c r="ED277" t="s">
        <v>48</v>
      </c>
      <c r="EE277">
        <v>3.8118200000000001E-3</v>
      </c>
      <c r="EF277" t="s">
        <v>44</v>
      </c>
      <c r="EG277">
        <v>11916011</v>
      </c>
      <c r="EJ277">
        <v>60937413</v>
      </c>
      <c r="EL277">
        <v>300</v>
      </c>
      <c r="EM277">
        <v>78414614</v>
      </c>
      <c r="EO277">
        <v>2275050012</v>
      </c>
      <c r="EP277">
        <v>2</v>
      </c>
      <c r="EQ277" t="s">
        <v>34</v>
      </c>
      <c r="ER277" t="s">
        <v>87</v>
      </c>
      <c r="ES277">
        <v>34011</v>
      </c>
      <c r="EU277" t="s">
        <v>188</v>
      </c>
      <c r="EV277">
        <v>48811</v>
      </c>
      <c r="EW277" t="s">
        <v>37</v>
      </c>
      <c r="EX277" t="s">
        <v>38</v>
      </c>
      <c r="FA277" t="s">
        <v>38</v>
      </c>
      <c r="FB277">
        <v>39.495100000000001</v>
      </c>
      <c r="FC277">
        <v>-75.030699999999996</v>
      </c>
      <c r="FD277" t="s">
        <v>39</v>
      </c>
      <c r="FE277" t="s">
        <v>189</v>
      </c>
      <c r="FF277" t="s">
        <v>34</v>
      </c>
      <c r="FG277">
        <v>0</v>
      </c>
      <c r="FH277" t="s">
        <v>41</v>
      </c>
      <c r="FI277">
        <v>8</v>
      </c>
      <c r="FK277" t="s">
        <v>45</v>
      </c>
      <c r="FL277" t="s">
        <v>46</v>
      </c>
      <c r="FM277">
        <v>1.2140199999999999E-3</v>
      </c>
      <c r="FN277" t="s">
        <v>44</v>
      </c>
      <c r="FO277">
        <v>11916011</v>
      </c>
      <c r="FR277">
        <v>60937413</v>
      </c>
      <c r="FT277">
        <v>300</v>
      </c>
      <c r="FU277">
        <v>78414614</v>
      </c>
      <c r="FW277">
        <v>2275050012</v>
      </c>
      <c r="FX277">
        <v>2</v>
      </c>
      <c r="FY277" t="s">
        <v>34</v>
      </c>
      <c r="FZ277" t="s">
        <v>87</v>
      </c>
      <c r="GA277">
        <v>34011</v>
      </c>
      <c r="GC277" t="s">
        <v>188</v>
      </c>
      <c r="GD277">
        <v>48811</v>
      </c>
      <c r="GE277" t="s">
        <v>37</v>
      </c>
      <c r="GF277" t="s">
        <v>38</v>
      </c>
      <c r="GI277" t="s">
        <v>38</v>
      </c>
      <c r="GJ277">
        <v>39.495100000000001</v>
      </c>
      <c r="GK277">
        <v>-75.030699999999996</v>
      </c>
      <c r="GL277" t="s">
        <v>39</v>
      </c>
      <c r="GM277" t="s">
        <v>189</v>
      </c>
      <c r="GN277" t="s">
        <v>34</v>
      </c>
      <c r="GO277">
        <v>0</v>
      </c>
      <c r="GP277" t="s">
        <v>41</v>
      </c>
      <c r="GQ277">
        <v>8</v>
      </c>
      <c r="GS277" t="s">
        <v>42</v>
      </c>
      <c r="GT277" t="s">
        <v>43</v>
      </c>
      <c r="GU277">
        <v>1.1376499999999999E-2</v>
      </c>
      <c r="GV277" t="s">
        <v>44</v>
      </c>
    </row>
    <row r="278" spans="1:204" x14ac:dyDescent="0.25">
      <c r="A278">
        <v>11347611</v>
      </c>
      <c r="D278">
        <v>61583713</v>
      </c>
      <c r="F278">
        <v>300</v>
      </c>
      <c r="G278">
        <v>79697714</v>
      </c>
      <c r="I278">
        <v>2275050011</v>
      </c>
      <c r="J278">
        <v>2</v>
      </c>
      <c r="K278" t="s">
        <v>34</v>
      </c>
      <c r="L278" t="s">
        <v>87</v>
      </c>
      <c r="M278">
        <v>34011</v>
      </c>
      <c r="O278" t="s">
        <v>452</v>
      </c>
      <c r="P278">
        <v>48811</v>
      </c>
      <c r="Q278" t="s">
        <v>37</v>
      </c>
      <c r="R278" t="s">
        <v>38</v>
      </c>
      <c r="U278" t="s">
        <v>38</v>
      </c>
      <c r="V278">
        <v>39.446800000000003</v>
      </c>
      <c r="W278">
        <v>-75.313199999999995</v>
      </c>
      <c r="X278" t="s">
        <v>39</v>
      </c>
      <c r="Y278" t="s">
        <v>353</v>
      </c>
      <c r="Z278" t="s">
        <v>34</v>
      </c>
      <c r="AA278">
        <v>0</v>
      </c>
      <c r="AB278" t="s">
        <v>41</v>
      </c>
      <c r="AC278">
        <v>8</v>
      </c>
      <c r="AE278" t="s">
        <v>53</v>
      </c>
      <c r="AF278" t="s">
        <v>54</v>
      </c>
      <c r="AG278">
        <v>0.53181199999999995</v>
      </c>
      <c r="AH278" t="s">
        <v>44</v>
      </c>
      <c r="AI278">
        <v>11347611</v>
      </c>
      <c r="AL278">
        <v>61583713</v>
      </c>
      <c r="AN278">
        <v>300</v>
      </c>
      <c r="AO278">
        <v>79697714</v>
      </c>
      <c r="AQ278">
        <v>2275050011</v>
      </c>
      <c r="AR278">
        <v>2</v>
      </c>
      <c r="AS278" t="s">
        <v>34</v>
      </c>
      <c r="AT278" t="s">
        <v>87</v>
      </c>
      <c r="AU278">
        <v>34011</v>
      </c>
      <c r="AW278" t="s">
        <v>452</v>
      </c>
      <c r="AX278">
        <v>48811</v>
      </c>
      <c r="AY278" t="s">
        <v>37</v>
      </c>
      <c r="AZ278" t="s">
        <v>38</v>
      </c>
      <c r="BC278" t="s">
        <v>38</v>
      </c>
      <c r="BD278">
        <v>39.446800000000003</v>
      </c>
      <c r="BE278">
        <v>-75.313199999999995</v>
      </c>
      <c r="BF278" t="s">
        <v>39</v>
      </c>
      <c r="BG278" t="s">
        <v>353</v>
      </c>
      <c r="BH278" t="s">
        <v>34</v>
      </c>
      <c r="BI278">
        <v>0</v>
      </c>
      <c r="BJ278" t="s">
        <v>41</v>
      </c>
      <c r="BK278">
        <v>8</v>
      </c>
      <c r="BM278" t="s">
        <v>51</v>
      </c>
      <c r="BN278" t="s">
        <v>52</v>
      </c>
      <c r="BO278">
        <v>2.8772899999999998E-3</v>
      </c>
      <c r="BP278" t="s">
        <v>44</v>
      </c>
      <c r="BQ278">
        <v>11347611</v>
      </c>
      <c r="BT278">
        <v>61583713</v>
      </c>
      <c r="BV278">
        <v>300</v>
      </c>
      <c r="BW278">
        <v>79697714</v>
      </c>
      <c r="BY278">
        <v>2275050011</v>
      </c>
      <c r="BZ278">
        <v>2</v>
      </c>
      <c r="CA278" t="s">
        <v>34</v>
      </c>
      <c r="CB278" t="s">
        <v>87</v>
      </c>
      <c r="CC278">
        <v>34011</v>
      </c>
      <c r="CE278" t="s">
        <v>452</v>
      </c>
      <c r="CF278">
        <v>48811</v>
      </c>
      <c r="CG278" t="s">
        <v>37</v>
      </c>
      <c r="CH278" t="s">
        <v>38</v>
      </c>
      <c r="CK278" t="s">
        <v>38</v>
      </c>
      <c r="CL278">
        <v>39.446800000000003</v>
      </c>
      <c r="CM278">
        <v>-75.313199999999995</v>
      </c>
      <c r="CN278" t="s">
        <v>39</v>
      </c>
      <c r="CO278" t="s">
        <v>353</v>
      </c>
      <c r="CP278" t="s">
        <v>34</v>
      </c>
      <c r="CQ278">
        <v>0</v>
      </c>
      <c r="CR278" t="s">
        <v>41</v>
      </c>
      <c r="CS278">
        <v>8</v>
      </c>
      <c r="CU278" t="s">
        <v>49</v>
      </c>
      <c r="CV278" t="s">
        <v>50</v>
      </c>
      <c r="CW278">
        <v>1.0477800000000001E-2</v>
      </c>
      <c r="CX278" t="s">
        <v>44</v>
      </c>
      <c r="CY278">
        <v>11347611</v>
      </c>
      <c r="DB278">
        <v>61583713</v>
      </c>
      <c r="DD278">
        <v>300</v>
      </c>
      <c r="DE278">
        <v>79697714</v>
      </c>
      <c r="DG278">
        <v>2275050011</v>
      </c>
      <c r="DH278">
        <v>2</v>
      </c>
      <c r="DI278" t="s">
        <v>34</v>
      </c>
      <c r="DJ278" t="s">
        <v>87</v>
      </c>
      <c r="DK278">
        <v>34011</v>
      </c>
      <c r="DM278" t="s">
        <v>452</v>
      </c>
      <c r="DN278">
        <v>48811</v>
      </c>
      <c r="DO278" t="s">
        <v>37</v>
      </c>
      <c r="DP278" t="s">
        <v>38</v>
      </c>
      <c r="DS278" t="s">
        <v>38</v>
      </c>
      <c r="DT278">
        <v>39.446800000000003</v>
      </c>
      <c r="DU278">
        <v>-75.313199999999995</v>
      </c>
      <c r="DV278" t="s">
        <v>39</v>
      </c>
      <c r="DW278" t="s">
        <v>353</v>
      </c>
      <c r="DX278" t="s">
        <v>34</v>
      </c>
      <c r="DY278">
        <v>0</v>
      </c>
      <c r="DZ278" t="s">
        <v>41</v>
      </c>
      <c r="EA278">
        <v>8</v>
      </c>
      <c r="EC278" t="s">
        <v>47</v>
      </c>
      <c r="ED278" t="s">
        <v>48</v>
      </c>
      <c r="EE278">
        <v>7.2296599999999997E-3</v>
      </c>
      <c r="EF278" t="s">
        <v>44</v>
      </c>
      <c r="EG278">
        <v>11347611</v>
      </c>
      <c r="EJ278">
        <v>61583713</v>
      </c>
      <c r="EL278">
        <v>300</v>
      </c>
      <c r="EM278">
        <v>79697714</v>
      </c>
      <c r="EO278">
        <v>2275050011</v>
      </c>
      <c r="EP278">
        <v>2</v>
      </c>
      <c r="EQ278" t="s">
        <v>34</v>
      </c>
      <c r="ER278" t="s">
        <v>87</v>
      </c>
      <c r="ES278">
        <v>34011</v>
      </c>
      <c r="EU278" t="s">
        <v>452</v>
      </c>
      <c r="EV278">
        <v>48811</v>
      </c>
      <c r="EW278" t="s">
        <v>37</v>
      </c>
      <c r="EX278" t="s">
        <v>38</v>
      </c>
      <c r="FA278" t="s">
        <v>38</v>
      </c>
      <c r="FB278">
        <v>39.446800000000003</v>
      </c>
      <c r="FC278">
        <v>-75.313199999999995</v>
      </c>
      <c r="FD278" t="s">
        <v>39</v>
      </c>
      <c r="FE278" t="s">
        <v>353</v>
      </c>
      <c r="FF278" t="s">
        <v>34</v>
      </c>
      <c r="FG278">
        <v>0</v>
      </c>
      <c r="FH278" t="s">
        <v>41</v>
      </c>
      <c r="FI278">
        <v>8</v>
      </c>
      <c r="FK278" t="s">
        <v>45</v>
      </c>
      <c r="FL278" t="s">
        <v>46</v>
      </c>
      <c r="FM278">
        <v>4.4265999999999999E-4</v>
      </c>
      <c r="FN278" t="s">
        <v>44</v>
      </c>
      <c r="FO278">
        <v>11347611</v>
      </c>
      <c r="FR278">
        <v>61583713</v>
      </c>
      <c r="FT278">
        <v>300</v>
      </c>
      <c r="FU278">
        <v>79697714</v>
      </c>
      <c r="FW278">
        <v>2275050011</v>
      </c>
      <c r="FX278">
        <v>2</v>
      </c>
      <c r="FY278" t="s">
        <v>34</v>
      </c>
      <c r="FZ278" t="s">
        <v>87</v>
      </c>
      <c r="GA278">
        <v>34011</v>
      </c>
      <c r="GC278" t="s">
        <v>452</v>
      </c>
      <c r="GD278">
        <v>48811</v>
      </c>
      <c r="GE278" t="s">
        <v>37</v>
      </c>
      <c r="GF278" t="s">
        <v>38</v>
      </c>
      <c r="GI278" t="s">
        <v>38</v>
      </c>
      <c r="GJ278">
        <v>39.446800000000003</v>
      </c>
      <c r="GK278">
        <v>-75.313199999999995</v>
      </c>
      <c r="GL278" t="s">
        <v>39</v>
      </c>
      <c r="GM278" t="s">
        <v>353</v>
      </c>
      <c r="GN278" t="s">
        <v>34</v>
      </c>
      <c r="GO278">
        <v>0</v>
      </c>
      <c r="GP278" t="s">
        <v>41</v>
      </c>
      <c r="GQ278">
        <v>8</v>
      </c>
      <c r="GS278" t="s">
        <v>42</v>
      </c>
      <c r="GT278" t="s">
        <v>43</v>
      </c>
      <c r="GU278">
        <v>6.6608800000000001E-3</v>
      </c>
      <c r="GV278" t="s">
        <v>44</v>
      </c>
    </row>
    <row r="279" spans="1:204" x14ac:dyDescent="0.25">
      <c r="A279">
        <v>12395911</v>
      </c>
      <c r="D279">
        <v>61582613</v>
      </c>
      <c r="F279">
        <v>300</v>
      </c>
      <c r="G279">
        <v>79695514</v>
      </c>
      <c r="I279">
        <v>2275050011</v>
      </c>
      <c r="J279">
        <v>2</v>
      </c>
      <c r="K279" t="s">
        <v>34</v>
      </c>
      <c r="L279" t="s">
        <v>87</v>
      </c>
      <c r="M279">
        <v>34011</v>
      </c>
      <c r="O279" t="s">
        <v>490</v>
      </c>
      <c r="P279">
        <v>48811</v>
      </c>
      <c r="Q279" t="s">
        <v>37</v>
      </c>
      <c r="R279" t="s">
        <v>38</v>
      </c>
      <c r="U279" t="s">
        <v>38</v>
      </c>
      <c r="V279">
        <v>39.472200000000001</v>
      </c>
      <c r="W279">
        <v>-75.277500000000003</v>
      </c>
      <c r="X279" t="s">
        <v>39</v>
      </c>
      <c r="Y279" t="s">
        <v>89</v>
      </c>
      <c r="Z279" t="s">
        <v>34</v>
      </c>
      <c r="AA279">
        <v>0</v>
      </c>
      <c r="AB279" t="s">
        <v>41</v>
      </c>
      <c r="AC279">
        <v>8</v>
      </c>
      <c r="AE279" t="s">
        <v>53</v>
      </c>
      <c r="AF279" t="s">
        <v>54</v>
      </c>
      <c r="AG279">
        <v>0.51114800000000005</v>
      </c>
      <c r="AH279" t="s">
        <v>44</v>
      </c>
      <c r="AI279">
        <v>12395911</v>
      </c>
      <c r="AL279">
        <v>61582613</v>
      </c>
      <c r="AN279">
        <v>300</v>
      </c>
      <c r="AO279">
        <v>79695514</v>
      </c>
      <c r="AQ279">
        <v>2275050011</v>
      </c>
      <c r="AR279">
        <v>2</v>
      </c>
      <c r="AS279" t="s">
        <v>34</v>
      </c>
      <c r="AT279" t="s">
        <v>87</v>
      </c>
      <c r="AU279">
        <v>34011</v>
      </c>
      <c r="AW279" t="s">
        <v>490</v>
      </c>
      <c r="AX279">
        <v>48811</v>
      </c>
      <c r="AY279" t="s">
        <v>37</v>
      </c>
      <c r="AZ279" t="s">
        <v>38</v>
      </c>
      <c r="BC279" t="s">
        <v>38</v>
      </c>
      <c r="BD279">
        <v>39.472200000000001</v>
      </c>
      <c r="BE279">
        <v>-75.277500000000003</v>
      </c>
      <c r="BF279" t="s">
        <v>39</v>
      </c>
      <c r="BG279" t="s">
        <v>89</v>
      </c>
      <c r="BH279" t="s">
        <v>34</v>
      </c>
      <c r="BI279">
        <v>0</v>
      </c>
      <c r="BJ279" t="s">
        <v>41</v>
      </c>
      <c r="BK279">
        <v>8</v>
      </c>
      <c r="BM279" t="s">
        <v>51</v>
      </c>
      <c r="BN279" t="s">
        <v>52</v>
      </c>
      <c r="BO279">
        <v>2.7654899999999998E-3</v>
      </c>
      <c r="BP279" t="s">
        <v>44</v>
      </c>
      <c r="BQ279">
        <v>12395911</v>
      </c>
      <c r="BT279">
        <v>61582613</v>
      </c>
      <c r="BV279">
        <v>300</v>
      </c>
      <c r="BW279">
        <v>79695514</v>
      </c>
      <c r="BY279">
        <v>2275050011</v>
      </c>
      <c r="BZ279">
        <v>2</v>
      </c>
      <c r="CA279" t="s">
        <v>34</v>
      </c>
      <c r="CB279" t="s">
        <v>87</v>
      </c>
      <c r="CC279">
        <v>34011</v>
      </c>
      <c r="CE279" t="s">
        <v>490</v>
      </c>
      <c r="CF279">
        <v>48811</v>
      </c>
      <c r="CG279" t="s">
        <v>37</v>
      </c>
      <c r="CH279" t="s">
        <v>38</v>
      </c>
      <c r="CK279" t="s">
        <v>38</v>
      </c>
      <c r="CL279">
        <v>39.472200000000001</v>
      </c>
      <c r="CM279">
        <v>-75.277500000000003</v>
      </c>
      <c r="CN279" t="s">
        <v>39</v>
      </c>
      <c r="CO279" t="s">
        <v>89</v>
      </c>
      <c r="CP279" t="s">
        <v>34</v>
      </c>
      <c r="CQ279">
        <v>0</v>
      </c>
      <c r="CR279" t="s">
        <v>41</v>
      </c>
      <c r="CS279">
        <v>8</v>
      </c>
      <c r="CU279" t="s">
        <v>49</v>
      </c>
      <c r="CV279" t="s">
        <v>50</v>
      </c>
      <c r="CW279">
        <v>1.0070600000000001E-2</v>
      </c>
      <c r="CX279" t="s">
        <v>44</v>
      </c>
      <c r="CY279">
        <v>12395911</v>
      </c>
      <c r="DB279">
        <v>61582613</v>
      </c>
      <c r="DD279">
        <v>300</v>
      </c>
      <c r="DE279">
        <v>79695514</v>
      </c>
      <c r="DG279">
        <v>2275050011</v>
      </c>
      <c r="DH279">
        <v>2</v>
      </c>
      <c r="DI279" t="s">
        <v>34</v>
      </c>
      <c r="DJ279" t="s">
        <v>87</v>
      </c>
      <c r="DK279">
        <v>34011</v>
      </c>
      <c r="DM279" t="s">
        <v>490</v>
      </c>
      <c r="DN279">
        <v>48811</v>
      </c>
      <c r="DO279" t="s">
        <v>37</v>
      </c>
      <c r="DP279" t="s">
        <v>38</v>
      </c>
      <c r="DS279" t="s">
        <v>38</v>
      </c>
      <c r="DT279">
        <v>39.472200000000001</v>
      </c>
      <c r="DU279">
        <v>-75.277500000000003</v>
      </c>
      <c r="DV279" t="s">
        <v>39</v>
      </c>
      <c r="DW279" t="s">
        <v>89</v>
      </c>
      <c r="DX279" t="s">
        <v>34</v>
      </c>
      <c r="DY279">
        <v>0</v>
      </c>
      <c r="DZ279" t="s">
        <v>41</v>
      </c>
      <c r="EA279">
        <v>8</v>
      </c>
      <c r="EC279" t="s">
        <v>47</v>
      </c>
      <c r="ED279" t="s">
        <v>48</v>
      </c>
      <c r="EE279">
        <v>6.9487400000000001E-3</v>
      </c>
      <c r="EF279" t="s">
        <v>44</v>
      </c>
      <c r="EG279">
        <v>12395911</v>
      </c>
      <c r="EJ279">
        <v>61582613</v>
      </c>
      <c r="EL279">
        <v>300</v>
      </c>
      <c r="EM279">
        <v>79695514</v>
      </c>
      <c r="EO279">
        <v>2275050011</v>
      </c>
      <c r="EP279">
        <v>2</v>
      </c>
      <c r="EQ279" t="s">
        <v>34</v>
      </c>
      <c r="ER279" t="s">
        <v>87</v>
      </c>
      <c r="ES279">
        <v>34011</v>
      </c>
      <c r="EU279" t="s">
        <v>490</v>
      </c>
      <c r="EV279">
        <v>48811</v>
      </c>
      <c r="EW279" t="s">
        <v>37</v>
      </c>
      <c r="EX279" t="s">
        <v>38</v>
      </c>
      <c r="FA279" t="s">
        <v>38</v>
      </c>
      <c r="FB279">
        <v>39.472200000000001</v>
      </c>
      <c r="FC279">
        <v>-75.277500000000003</v>
      </c>
      <c r="FD279" t="s">
        <v>39</v>
      </c>
      <c r="FE279" t="s">
        <v>89</v>
      </c>
      <c r="FF279" t="s">
        <v>34</v>
      </c>
      <c r="FG279">
        <v>0</v>
      </c>
      <c r="FH279" t="s">
        <v>41</v>
      </c>
      <c r="FI279">
        <v>8</v>
      </c>
      <c r="FK279" t="s">
        <v>45</v>
      </c>
      <c r="FL279" t="s">
        <v>46</v>
      </c>
      <c r="FM279">
        <v>4.2546000000000001E-4</v>
      </c>
      <c r="FN279" t="s">
        <v>44</v>
      </c>
      <c r="FO279">
        <v>12395911</v>
      </c>
      <c r="FR279">
        <v>61582613</v>
      </c>
      <c r="FT279">
        <v>300</v>
      </c>
      <c r="FU279">
        <v>79695514</v>
      </c>
      <c r="FW279">
        <v>2275050011</v>
      </c>
      <c r="FX279">
        <v>2</v>
      </c>
      <c r="FY279" t="s">
        <v>34</v>
      </c>
      <c r="FZ279" t="s">
        <v>87</v>
      </c>
      <c r="GA279">
        <v>34011</v>
      </c>
      <c r="GC279" t="s">
        <v>490</v>
      </c>
      <c r="GD279">
        <v>48811</v>
      </c>
      <c r="GE279" t="s">
        <v>37</v>
      </c>
      <c r="GF279" t="s">
        <v>38</v>
      </c>
      <c r="GI279" t="s">
        <v>38</v>
      </c>
      <c r="GJ279">
        <v>39.472200000000001</v>
      </c>
      <c r="GK279">
        <v>-75.277500000000003</v>
      </c>
      <c r="GL279" t="s">
        <v>39</v>
      </c>
      <c r="GM279" t="s">
        <v>89</v>
      </c>
      <c r="GN279" t="s">
        <v>34</v>
      </c>
      <c r="GO279">
        <v>0</v>
      </c>
      <c r="GP279" t="s">
        <v>41</v>
      </c>
      <c r="GQ279">
        <v>8</v>
      </c>
      <c r="GS279" t="s">
        <v>42</v>
      </c>
      <c r="GT279" t="s">
        <v>43</v>
      </c>
      <c r="GU279">
        <v>6.4020700000000002E-3</v>
      </c>
      <c r="GV279" t="s">
        <v>44</v>
      </c>
    </row>
    <row r="280" spans="1:204" x14ac:dyDescent="0.25">
      <c r="A280">
        <v>12320011</v>
      </c>
      <c r="D280">
        <v>61750213</v>
      </c>
      <c r="F280">
        <v>300</v>
      </c>
      <c r="G280">
        <v>80026514</v>
      </c>
      <c r="I280">
        <v>2275050011</v>
      </c>
      <c r="J280">
        <v>2</v>
      </c>
      <c r="K280" t="s">
        <v>34</v>
      </c>
      <c r="L280" t="s">
        <v>61</v>
      </c>
      <c r="M280">
        <v>34013</v>
      </c>
      <c r="O280" t="s">
        <v>246</v>
      </c>
      <c r="P280">
        <v>48811</v>
      </c>
      <c r="Q280" t="s">
        <v>37</v>
      </c>
      <c r="R280" t="s">
        <v>38</v>
      </c>
      <c r="U280" t="s">
        <v>38</v>
      </c>
      <c r="V280">
        <v>40.753399999999999</v>
      </c>
      <c r="W280">
        <v>-74.217100000000002</v>
      </c>
      <c r="X280" t="s">
        <v>39</v>
      </c>
      <c r="Y280" t="s">
        <v>63</v>
      </c>
      <c r="Z280" t="s">
        <v>34</v>
      </c>
      <c r="AA280">
        <v>0</v>
      </c>
      <c r="AB280" t="s">
        <v>41</v>
      </c>
      <c r="AC280">
        <v>8</v>
      </c>
      <c r="AE280" t="s">
        <v>53</v>
      </c>
      <c r="AF280" t="s">
        <v>54</v>
      </c>
      <c r="AG280">
        <v>0.108126</v>
      </c>
      <c r="AH280" t="s">
        <v>44</v>
      </c>
      <c r="AI280">
        <v>12320011</v>
      </c>
      <c r="AL280">
        <v>61750213</v>
      </c>
      <c r="AN280">
        <v>300</v>
      </c>
      <c r="AO280">
        <v>80026514</v>
      </c>
      <c r="AQ280">
        <v>2275050011</v>
      </c>
      <c r="AR280">
        <v>2</v>
      </c>
      <c r="AS280" t="s">
        <v>34</v>
      </c>
      <c r="AT280" t="s">
        <v>61</v>
      </c>
      <c r="AU280">
        <v>34013</v>
      </c>
      <c r="AW280" t="s">
        <v>246</v>
      </c>
      <c r="AX280">
        <v>48811</v>
      </c>
      <c r="AY280" t="s">
        <v>37</v>
      </c>
      <c r="AZ280" t="s">
        <v>38</v>
      </c>
      <c r="BC280" t="s">
        <v>38</v>
      </c>
      <c r="BD280">
        <v>40.753399999999999</v>
      </c>
      <c r="BE280">
        <v>-74.217100000000002</v>
      </c>
      <c r="BF280" t="s">
        <v>39</v>
      </c>
      <c r="BG280" t="s">
        <v>63</v>
      </c>
      <c r="BH280" t="s">
        <v>34</v>
      </c>
      <c r="BI280">
        <v>0</v>
      </c>
      <c r="BJ280" t="s">
        <v>41</v>
      </c>
      <c r="BK280">
        <v>8</v>
      </c>
      <c r="BM280" t="s">
        <v>51</v>
      </c>
      <c r="BN280" t="s">
        <v>52</v>
      </c>
      <c r="BO280">
        <v>5.8500000000000002E-4</v>
      </c>
      <c r="BP280" t="s">
        <v>44</v>
      </c>
      <c r="BQ280">
        <v>12320011</v>
      </c>
      <c r="BT280">
        <v>61750213</v>
      </c>
      <c r="BV280">
        <v>300</v>
      </c>
      <c r="BW280">
        <v>80026514</v>
      </c>
      <c r="BY280">
        <v>2275050011</v>
      </c>
      <c r="BZ280">
        <v>2</v>
      </c>
      <c r="CA280" t="s">
        <v>34</v>
      </c>
      <c r="CB280" t="s">
        <v>61</v>
      </c>
      <c r="CC280">
        <v>34013</v>
      </c>
      <c r="CE280" t="s">
        <v>246</v>
      </c>
      <c r="CF280">
        <v>48811</v>
      </c>
      <c r="CG280" t="s">
        <v>37</v>
      </c>
      <c r="CH280" t="s">
        <v>38</v>
      </c>
      <c r="CK280" t="s">
        <v>38</v>
      </c>
      <c r="CL280">
        <v>40.753399999999999</v>
      </c>
      <c r="CM280">
        <v>-74.217100000000002</v>
      </c>
      <c r="CN280" t="s">
        <v>39</v>
      </c>
      <c r="CO280" t="s">
        <v>63</v>
      </c>
      <c r="CP280" t="s">
        <v>34</v>
      </c>
      <c r="CQ280">
        <v>0</v>
      </c>
      <c r="CR280" t="s">
        <v>41</v>
      </c>
      <c r="CS280">
        <v>8</v>
      </c>
      <c r="CU280" t="s">
        <v>49</v>
      </c>
      <c r="CV280" t="s">
        <v>50</v>
      </c>
      <c r="CW280">
        <v>2.1302999999999999E-3</v>
      </c>
      <c r="CX280" t="s">
        <v>44</v>
      </c>
      <c r="CY280">
        <v>12320011</v>
      </c>
      <c r="DB280">
        <v>61750213</v>
      </c>
      <c r="DD280">
        <v>300</v>
      </c>
      <c r="DE280">
        <v>80026514</v>
      </c>
      <c r="DG280">
        <v>2275050011</v>
      </c>
      <c r="DH280">
        <v>2</v>
      </c>
      <c r="DI280" t="s">
        <v>34</v>
      </c>
      <c r="DJ280" t="s">
        <v>61</v>
      </c>
      <c r="DK280">
        <v>34013</v>
      </c>
      <c r="DM280" t="s">
        <v>246</v>
      </c>
      <c r="DN280">
        <v>48811</v>
      </c>
      <c r="DO280" t="s">
        <v>37</v>
      </c>
      <c r="DP280" t="s">
        <v>38</v>
      </c>
      <c r="DS280" t="s">
        <v>38</v>
      </c>
      <c r="DT280">
        <v>40.753399999999999</v>
      </c>
      <c r="DU280">
        <v>-74.217100000000002</v>
      </c>
      <c r="DV280" t="s">
        <v>39</v>
      </c>
      <c r="DW280" t="s">
        <v>63</v>
      </c>
      <c r="DX280" t="s">
        <v>34</v>
      </c>
      <c r="DY280">
        <v>0</v>
      </c>
      <c r="DZ280" t="s">
        <v>41</v>
      </c>
      <c r="EA280">
        <v>8</v>
      </c>
      <c r="EC280" t="s">
        <v>47</v>
      </c>
      <c r="ED280" t="s">
        <v>48</v>
      </c>
      <c r="EE280">
        <v>1.4699100000000001E-3</v>
      </c>
      <c r="EF280" t="s">
        <v>44</v>
      </c>
      <c r="EG280">
        <v>12320011</v>
      </c>
      <c r="EJ280">
        <v>61750213</v>
      </c>
      <c r="EL280">
        <v>300</v>
      </c>
      <c r="EM280">
        <v>80026514</v>
      </c>
      <c r="EO280">
        <v>2275050011</v>
      </c>
      <c r="EP280">
        <v>2</v>
      </c>
      <c r="EQ280" t="s">
        <v>34</v>
      </c>
      <c r="ER280" t="s">
        <v>61</v>
      </c>
      <c r="ES280">
        <v>34013</v>
      </c>
      <c r="EU280" t="s">
        <v>246</v>
      </c>
      <c r="EV280">
        <v>48811</v>
      </c>
      <c r="EW280" t="s">
        <v>37</v>
      </c>
      <c r="EX280" t="s">
        <v>38</v>
      </c>
      <c r="FA280" t="s">
        <v>38</v>
      </c>
      <c r="FB280">
        <v>40.753399999999999</v>
      </c>
      <c r="FC280">
        <v>-74.217100000000002</v>
      </c>
      <c r="FD280" t="s">
        <v>39</v>
      </c>
      <c r="FE280" t="s">
        <v>63</v>
      </c>
      <c r="FF280" t="s">
        <v>34</v>
      </c>
      <c r="FG280">
        <v>0</v>
      </c>
      <c r="FH280" t="s">
        <v>41</v>
      </c>
      <c r="FI280">
        <v>8</v>
      </c>
      <c r="FK280" t="s">
        <v>45</v>
      </c>
      <c r="FL280" t="s">
        <v>46</v>
      </c>
      <c r="FM280">
        <v>9.0000000000000006E-5</v>
      </c>
      <c r="FN280" t="s">
        <v>44</v>
      </c>
      <c r="FO280">
        <v>12320011</v>
      </c>
      <c r="FR280">
        <v>61750213</v>
      </c>
      <c r="FT280">
        <v>300</v>
      </c>
      <c r="FU280">
        <v>80026514</v>
      </c>
      <c r="FW280">
        <v>2275050011</v>
      </c>
      <c r="FX280">
        <v>2</v>
      </c>
      <c r="FY280" t="s">
        <v>34</v>
      </c>
      <c r="FZ280" t="s">
        <v>61</v>
      </c>
      <c r="GA280">
        <v>34013</v>
      </c>
      <c r="GC280" t="s">
        <v>246</v>
      </c>
      <c r="GD280">
        <v>48811</v>
      </c>
      <c r="GE280" t="s">
        <v>37</v>
      </c>
      <c r="GF280" t="s">
        <v>38</v>
      </c>
      <c r="GI280" t="s">
        <v>38</v>
      </c>
      <c r="GJ280">
        <v>40.753399999999999</v>
      </c>
      <c r="GK280">
        <v>-74.217100000000002</v>
      </c>
      <c r="GL280" t="s">
        <v>39</v>
      </c>
      <c r="GM280" t="s">
        <v>63</v>
      </c>
      <c r="GN280" t="s">
        <v>34</v>
      </c>
      <c r="GO280">
        <v>0</v>
      </c>
      <c r="GP280" t="s">
        <v>41</v>
      </c>
      <c r="GQ280">
        <v>8</v>
      </c>
      <c r="GS280" t="s">
        <v>42</v>
      </c>
      <c r="GT280" t="s">
        <v>43</v>
      </c>
      <c r="GU280">
        <v>1.3542700000000001E-3</v>
      </c>
      <c r="GV280" t="s">
        <v>44</v>
      </c>
    </row>
    <row r="281" spans="1:204" x14ac:dyDescent="0.25">
      <c r="A281">
        <v>12320011</v>
      </c>
      <c r="D281">
        <v>61750213</v>
      </c>
      <c r="F281">
        <v>300</v>
      </c>
      <c r="G281">
        <v>80026614</v>
      </c>
      <c r="I281">
        <v>2275050012</v>
      </c>
      <c r="J281">
        <v>2</v>
      </c>
      <c r="K281" t="s">
        <v>34</v>
      </c>
      <c r="L281" t="s">
        <v>61</v>
      </c>
      <c r="M281">
        <v>34013</v>
      </c>
      <c r="O281" t="s">
        <v>246</v>
      </c>
      <c r="P281">
        <v>48811</v>
      </c>
      <c r="Q281" t="s">
        <v>37</v>
      </c>
      <c r="R281" t="s">
        <v>38</v>
      </c>
      <c r="U281" t="s">
        <v>38</v>
      </c>
      <c r="V281">
        <v>40.753399999999999</v>
      </c>
      <c r="W281">
        <v>-74.217100000000002</v>
      </c>
      <c r="X281" t="s">
        <v>39</v>
      </c>
      <c r="Y281" t="s">
        <v>63</v>
      </c>
      <c r="Z281" t="s">
        <v>34</v>
      </c>
      <c r="AA281">
        <v>0</v>
      </c>
      <c r="AB281" t="s">
        <v>41</v>
      </c>
      <c r="AC281">
        <v>8</v>
      </c>
      <c r="AE281" t="s">
        <v>53</v>
      </c>
      <c r="AF281" t="s">
        <v>54</v>
      </c>
      <c r="AG281">
        <v>0.15802099999999999</v>
      </c>
      <c r="AH281" t="s">
        <v>44</v>
      </c>
      <c r="AI281">
        <v>12320011</v>
      </c>
      <c r="AL281">
        <v>61750213</v>
      </c>
      <c r="AN281">
        <v>300</v>
      </c>
      <c r="AO281">
        <v>80026614</v>
      </c>
      <c r="AQ281">
        <v>2275050012</v>
      </c>
      <c r="AR281">
        <v>2</v>
      </c>
      <c r="AS281" t="s">
        <v>34</v>
      </c>
      <c r="AT281" t="s">
        <v>61</v>
      </c>
      <c r="AU281">
        <v>34013</v>
      </c>
      <c r="AW281" t="s">
        <v>246</v>
      </c>
      <c r="AX281">
        <v>48811</v>
      </c>
      <c r="AY281" t="s">
        <v>37</v>
      </c>
      <c r="AZ281" t="s">
        <v>38</v>
      </c>
      <c r="BC281" t="s">
        <v>38</v>
      </c>
      <c r="BD281">
        <v>40.753399999999999</v>
      </c>
      <c r="BE281">
        <v>-74.217100000000002</v>
      </c>
      <c r="BF281" t="s">
        <v>39</v>
      </c>
      <c r="BG281" t="s">
        <v>63</v>
      </c>
      <c r="BH281" t="s">
        <v>34</v>
      </c>
      <c r="BI281">
        <v>0</v>
      </c>
      <c r="BJ281" t="s">
        <v>41</v>
      </c>
      <c r="BK281">
        <v>8</v>
      </c>
      <c r="BM281" t="s">
        <v>51</v>
      </c>
      <c r="BN281" t="s">
        <v>52</v>
      </c>
      <c r="BO281">
        <v>5.3417999999999998E-3</v>
      </c>
      <c r="BP281" t="s">
        <v>44</v>
      </c>
      <c r="BQ281">
        <v>12320011</v>
      </c>
      <c r="BT281">
        <v>61750213</v>
      </c>
      <c r="BV281">
        <v>300</v>
      </c>
      <c r="BW281">
        <v>80026614</v>
      </c>
      <c r="BY281">
        <v>2275050012</v>
      </c>
      <c r="BZ281">
        <v>2</v>
      </c>
      <c r="CA281" t="s">
        <v>34</v>
      </c>
      <c r="CB281" t="s">
        <v>61</v>
      </c>
      <c r="CC281">
        <v>34013</v>
      </c>
      <c r="CE281" t="s">
        <v>246</v>
      </c>
      <c r="CF281">
        <v>48811</v>
      </c>
      <c r="CG281" t="s">
        <v>37</v>
      </c>
      <c r="CH281" t="s">
        <v>38</v>
      </c>
      <c r="CK281" t="s">
        <v>38</v>
      </c>
      <c r="CL281">
        <v>40.753399999999999</v>
      </c>
      <c r="CM281">
        <v>-74.217100000000002</v>
      </c>
      <c r="CN281" t="s">
        <v>39</v>
      </c>
      <c r="CO281" t="s">
        <v>63</v>
      </c>
      <c r="CP281" t="s">
        <v>34</v>
      </c>
      <c r="CQ281">
        <v>0</v>
      </c>
      <c r="CR281" t="s">
        <v>41</v>
      </c>
      <c r="CS281">
        <v>8</v>
      </c>
      <c r="CU281" t="s">
        <v>49</v>
      </c>
      <c r="CV281" t="s">
        <v>50</v>
      </c>
      <c r="CW281">
        <v>3.9055499999999998E-3</v>
      </c>
      <c r="CX281" t="s">
        <v>44</v>
      </c>
      <c r="CY281">
        <v>12320011</v>
      </c>
      <c r="DB281">
        <v>61750213</v>
      </c>
      <c r="DD281">
        <v>300</v>
      </c>
      <c r="DE281">
        <v>80026614</v>
      </c>
      <c r="DG281">
        <v>2275050012</v>
      </c>
      <c r="DH281">
        <v>2</v>
      </c>
      <c r="DI281" t="s">
        <v>34</v>
      </c>
      <c r="DJ281" t="s">
        <v>61</v>
      </c>
      <c r="DK281">
        <v>34013</v>
      </c>
      <c r="DM281" t="s">
        <v>246</v>
      </c>
      <c r="DN281">
        <v>48811</v>
      </c>
      <c r="DO281" t="s">
        <v>37</v>
      </c>
      <c r="DP281" t="s">
        <v>38</v>
      </c>
      <c r="DS281" t="s">
        <v>38</v>
      </c>
      <c r="DT281">
        <v>40.753399999999999</v>
      </c>
      <c r="DU281">
        <v>-74.217100000000002</v>
      </c>
      <c r="DV281" t="s">
        <v>39</v>
      </c>
      <c r="DW281" t="s">
        <v>63</v>
      </c>
      <c r="DX281" t="s">
        <v>34</v>
      </c>
      <c r="DY281">
        <v>0</v>
      </c>
      <c r="DZ281" t="s">
        <v>41</v>
      </c>
      <c r="EA281">
        <v>8</v>
      </c>
      <c r="EC281" t="s">
        <v>47</v>
      </c>
      <c r="ED281" t="s">
        <v>48</v>
      </c>
      <c r="EE281">
        <v>3.8118200000000001E-3</v>
      </c>
      <c r="EF281" t="s">
        <v>44</v>
      </c>
      <c r="EG281">
        <v>12320011</v>
      </c>
      <c r="EJ281">
        <v>61750213</v>
      </c>
      <c r="EL281">
        <v>300</v>
      </c>
      <c r="EM281">
        <v>80026614</v>
      </c>
      <c r="EO281">
        <v>2275050012</v>
      </c>
      <c r="EP281">
        <v>2</v>
      </c>
      <c r="EQ281" t="s">
        <v>34</v>
      </c>
      <c r="ER281" t="s">
        <v>61</v>
      </c>
      <c r="ES281">
        <v>34013</v>
      </c>
      <c r="EU281" t="s">
        <v>246</v>
      </c>
      <c r="EV281">
        <v>48811</v>
      </c>
      <c r="EW281" t="s">
        <v>37</v>
      </c>
      <c r="EX281" t="s">
        <v>38</v>
      </c>
      <c r="FA281" t="s">
        <v>38</v>
      </c>
      <c r="FB281">
        <v>40.753399999999999</v>
      </c>
      <c r="FC281">
        <v>-74.217100000000002</v>
      </c>
      <c r="FD281" t="s">
        <v>39</v>
      </c>
      <c r="FE281" t="s">
        <v>63</v>
      </c>
      <c r="FF281" t="s">
        <v>34</v>
      </c>
      <c r="FG281">
        <v>0</v>
      </c>
      <c r="FH281" t="s">
        <v>41</v>
      </c>
      <c r="FI281">
        <v>8</v>
      </c>
      <c r="FK281" t="s">
        <v>45</v>
      </c>
      <c r="FL281" t="s">
        <v>46</v>
      </c>
      <c r="FM281">
        <v>1.2140199999999999E-3</v>
      </c>
      <c r="FN281" t="s">
        <v>44</v>
      </c>
      <c r="FO281">
        <v>12320011</v>
      </c>
      <c r="FR281">
        <v>61750213</v>
      </c>
      <c r="FT281">
        <v>300</v>
      </c>
      <c r="FU281">
        <v>80026614</v>
      </c>
      <c r="FW281">
        <v>2275050012</v>
      </c>
      <c r="FX281">
        <v>2</v>
      </c>
      <c r="FY281" t="s">
        <v>34</v>
      </c>
      <c r="FZ281" t="s">
        <v>61</v>
      </c>
      <c r="GA281">
        <v>34013</v>
      </c>
      <c r="GC281" t="s">
        <v>246</v>
      </c>
      <c r="GD281">
        <v>48811</v>
      </c>
      <c r="GE281" t="s">
        <v>37</v>
      </c>
      <c r="GF281" t="s">
        <v>38</v>
      </c>
      <c r="GI281" t="s">
        <v>38</v>
      </c>
      <c r="GJ281">
        <v>40.753399999999999</v>
      </c>
      <c r="GK281">
        <v>-74.217100000000002</v>
      </c>
      <c r="GL281" t="s">
        <v>39</v>
      </c>
      <c r="GM281" t="s">
        <v>63</v>
      </c>
      <c r="GN281" t="s">
        <v>34</v>
      </c>
      <c r="GO281">
        <v>0</v>
      </c>
      <c r="GP281" t="s">
        <v>41</v>
      </c>
      <c r="GQ281">
        <v>8</v>
      </c>
      <c r="GS281" t="s">
        <v>42</v>
      </c>
      <c r="GT281" t="s">
        <v>43</v>
      </c>
      <c r="GU281">
        <v>1.1376499999999999E-2</v>
      </c>
      <c r="GV281" t="s">
        <v>44</v>
      </c>
    </row>
    <row r="282" spans="1:204" x14ac:dyDescent="0.25">
      <c r="A282">
        <v>9376311</v>
      </c>
      <c r="D282">
        <v>63227413</v>
      </c>
      <c r="F282">
        <v>300</v>
      </c>
      <c r="G282">
        <v>86951414</v>
      </c>
      <c r="I282">
        <v>2275001000</v>
      </c>
      <c r="J282">
        <v>2</v>
      </c>
      <c r="K282" t="s">
        <v>34</v>
      </c>
      <c r="L282" t="s">
        <v>61</v>
      </c>
      <c r="M282">
        <v>34013</v>
      </c>
      <c r="O282" t="s">
        <v>414</v>
      </c>
      <c r="P282">
        <v>48811</v>
      </c>
      <c r="Q282" t="s">
        <v>37</v>
      </c>
      <c r="R282" t="s">
        <v>38</v>
      </c>
      <c r="U282" t="s">
        <v>38</v>
      </c>
      <c r="V282">
        <v>40.874099999999999</v>
      </c>
      <c r="W282">
        <v>-74.286699999999996</v>
      </c>
      <c r="X282" t="s">
        <v>39</v>
      </c>
      <c r="Y282" t="s">
        <v>415</v>
      </c>
      <c r="Z282" t="s">
        <v>34</v>
      </c>
      <c r="AA282">
        <v>0</v>
      </c>
      <c r="AB282" t="s">
        <v>41</v>
      </c>
      <c r="AC282">
        <v>8</v>
      </c>
      <c r="AE282" t="s">
        <v>53</v>
      </c>
      <c r="AF282" t="s">
        <v>54</v>
      </c>
      <c r="AG282">
        <v>3.79691</v>
      </c>
      <c r="AH282" t="s">
        <v>44</v>
      </c>
      <c r="AI282">
        <v>9376311</v>
      </c>
      <c r="AL282">
        <v>63227413</v>
      </c>
      <c r="AN282">
        <v>300</v>
      </c>
      <c r="AO282">
        <v>86951414</v>
      </c>
      <c r="AQ282">
        <v>2275001000</v>
      </c>
      <c r="AR282">
        <v>2</v>
      </c>
      <c r="AS282" t="s">
        <v>34</v>
      </c>
      <c r="AT282" t="s">
        <v>61</v>
      </c>
      <c r="AU282">
        <v>34013</v>
      </c>
      <c r="AW282" t="s">
        <v>414</v>
      </c>
      <c r="AX282">
        <v>48811</v>
      </c>
      <c r="AY282" t="s">
        <v>37</v>
      </c>
      <c r="AZ282" t="s">
        <v>38</v>
      </c>
      <c r="BC282" t="s">
        <v>38</v>
      </c>
      <c r="BD282">
        <v>40.874099999999999</v>
      </c>
      <c r="BE282">
        <v>-74.286699999999996</v>
      </c>
      <c r="BF282" t="s">
        <v>39</v>
      </c>
      <c r="BG282" t="s">
        <v>415</v>
      </c>
      <c r="BH282" t="s">
        <v>34</v>
      </c>
      <c r="BI282">
        <v>0</v>
      </c>
      <c r="BJ282" t="s">
        <v>41</v>
      </c>
      <c r="BK282">
        <v>8</v>
      </c>
      <c r="BM282" t="s">
        <v>51</v>
      </c>
      <c r="BN282" t="s">
        <v>52</v>
      </c>
      <c r="BO282">
        <v>3.2662300000000002</v>
      </c>
      <c r="BP282" t="s">
        <v>44</v>
      </c>
      <c r="BQ282">
        <v>9376311</v>
      </c>
      <c r="BT282">
        <v>63227413</v>
      </c>
      <c r="BV282">
        <v>300</v>
      </c>
      <c r="BW282">
        <v>86951414</v>
      </c>
      <c r="BY282">
        <v>2275001000</v>
      </c>
      <c r="BZ282">
        <v>2</v>
      </c>
      <c r="CA282" t="s">
        <v>34</v>
      </c>
      <c r="CB282" t="s">
        <v>61</v>
      </c>
      <c r="CC282">
        <v>34013</v>
      </c>
      <c r="CE282" t="s">
        <v>414</v>
      </c>
      <c r="CF282">
        <v>48811</v>
      </c>
      <c r="CG282" t="s">
        <v>37</v>
      </c>
      <c r="CH282" t="s">
        <v>38</v>
      </c>
      <c r="CK282" t="s">
        <v>38</v>
      </c>
      <c r="CL282">
        <v>40.874099999999999</v>
      </c>
      <c r="CM282">
        <v>-74.286699999999996</v>
      </c>
      <c r="CN282" t="s">
        <v>39</v>
      </c>
      <c r="CO282" t="s">
        <v>415</v>
      </c>
      <c r="CP282" t="s">
        <v>34</v>
      </c>
      <c r="CQ282">
        <v>0</v>
      </c>
      <c r="CR282" t="s">
        <v>41</v>
      </c>
      <c r="CS282">
        <v>8</v>
      </c>
      <c r="CU282" t="s">
        <v>49</v>
      </c>
      <c r="CV282" t="s">
        <v>50</v>
      </c>
      <c r="CW282">
        <v>0.203736</v>
      </c>
      <c r="CX282" t="s">
        <v>44</v>
      </c>
      <c r="CY282">
        <v>9376311</v>
      </c>
      <c r="DB282">
        <v>63227413</v>
      </c>
      <c r="DD282">
        <v>300</v>
      </c>
      <c r="DE282">
        <v>86951414</v>
      </c>
      <c r="DG282">
        <v>2275001000</v>
      </c>
      <c r="DH282">
        <v>2</v>
      </c>
      <c r="DI282" t="s">
        <v>34</v>
      </c>
      <c r="DJ282" t="s">
        <v>61</v>
      </c>
      <c r="DK282">
        <v>34013</v>
      </c>
      <c r="DM282" t="s">
        <v>414</v>
      </c>
      <c r="DN282">
        <v>48811</v>
      </c>
      <c r="DO282" t="s">
        <v>37</v>
      </c>
      <c r="DP282" t="s">
        <v>38</v>
      </c>
      <c r="DS282" t="s">
        <v>38</v>
      </c>
      <c r="DT282">
        <v>40.874099999999999</v>
      </c>
      <c r="DU282">
        <v>-74.286699999999996</v>
      </c>
      <c r="DV282" t="s">
        <v>39</v>
      </c>
      <c r="DW282" t="s">
        <v>415</v>
      </c>
      <c r="DX282" t="s">
        <v>34</v>
      </c>
      <c r="DY282">
        <v>0</v>
      </c>
      <c r="DZ282" t="s">
        <v>41</v>
      </c>
      <c r="EA282">
        <v>8</v>
      </c>
      <c r="EC282" t="s">
        <v>47</v>
      </c>
      <c r="ED282" t="s">
        <v>48</v>
      </c>
      <c r="EE282">
        <v>0.19884599999999999</v>
      </c>
      <c r="EF282" t="s">
        <v>44</v>
      </c>
      <c r="EG282">
        <v>9376311</v>
      </c>
      <c r="EJ282">
        <v>63227413</v>
      </c>
      <c r="EL282">
        <v>300</v>
      </c>
      <c r="EM282">
        <v>86951414</v>
      </c>
      <c r="EO282">
        <v>2275001000</v>
      </c>
      <c r="EP282">
        <v>2</v>
      </c>
      <c r="EQ282" t="s">
        <v>34</v>
      </c>
      <c r="ER282" t="s">
        <v>61</v>
      </c>
      <c r="ES282">
        <v>34013</v>
      </c>
      <c r="EU282" t="s">
        <v>414</v>
      </c>
      <c r="EV282">
        <v>48811</v>
      </c>
      <c r="EW282" t="s">
        <v>37</v>
      </c>
      <c r="EX282" t="s">
        <v>38</v>
      </c>
      <c r="FA282" t="s">
        <v>38</v>
      </c>
      <c r="FB282">
        <v>40.874099999999999</v>
      </c>
      <c r="FC282">
        <v>-74.286699999999996</v>
      </c>
      <c r="FD282" t="s">
        <v>39</v>
      </c>
      <c r="FE282" t="s">
        <v>415</v>
      </c>
      <c r="FF282" t="s">
        <v>34</v>
      </c>
      <c r="FG282">
        <v>0</v>
      </c>
      <c r="FH282" t="s">
        <v>41</v>
      </c>
      <c r="FI282">
        <v>8</v>
      </c>
      <c r="FK282" t="s">
        <v>45</v>
      </c>
      <c r="FL282" t="s">
        <v>46</v>
      </c>
      <c r="FM282">
        <v>0.30844899999999997</v>
      </c>
      <c r="FN282" t="s">
        <v>44</v>
      </c>
      <c r="FO282">
        <v>9376311</v>
      </c>
      <c r="FR282">
        <v>63227413</v>
      </c>
      <c r="FT282">
        <v>300</v>
      </c>
      <c r="FU282">
        <v>86951414</v>
      </c>
      <c r="FW282">
        <v>2275001000</v>
      </c>
      <c r="FX282">
        <v>2</v>
      </c>
      <c r="FY282" t="s">
        <v>34</v>
      </c>
      <c r="FZ282" t="s">
        <v>61</v>
      </c>
      <c r="GA282">
        <v>34013</v>
      </c>
      <c r="GC282" t="s">
        <v>414</v>
      </c>
      <c r="GD282">
        <v>48811</v>
      </c>
      <c r="GE282" t="s">
        <v>37</v>
      </c>
      <c r="GF282" t="s">
        <v>38</v>
      </c>
      <c r="GI282" t="s">
        <v>38</v>
      </c>
      <c r="GJ282">
        <v>40.874099999999999</v>
      </c>
      <c r="GK282">
        <v>-74.286699999999996</v>
      </c>
      <c r="GL282" t="s">
        <v>39</v>
      </c>
      <c r="GM282" t="s">
        <v>415</v>
      </c>
      <c r="GN282" t="s">
        <v>34</v>
      </c>
      <c r="GO282">
        <v>0</v>
      </c>
      <c r="GP282" t="s">
        <v>41</v>
      </c>
      <c r="GQ282">
        <v>8</v>
      </c>
      <c r="GS282" t="s">
        <v>42</v>
      </c>
      <c r="GT282" t="s">
        <v>43</v>
      </c>
      <c r="GU282">
        <v>1.5890899999999999</v>
      </c>
      <c r="GV282" t="s">
        <v>44</v>
      </c>
    </row>
    <row r="283" spans="1:204" x14ac:dyDescent="0.25">
      <c r="A283">
        <v>9376311</v>
      </c>
      <c r="D283">
        <v>89342813</v>
      </c>
      <c r="F283">
        <v>300</v>
      </c>
      <c r="G283">
        <v>121016414</v>
      </c>
      <c r="I283">
        <v>2275020000</v>
      </c>
      <c r="J283">
        <v>2</v>
      </c>
      <c r="K283" t="s">
        <v>34</v>
      </c>
      <c r="L283" t="s">
        <v>61</v>
      </c>
      <c r="M283">
        <v>34013</v>
      </c>
      <c r="O283" t="s">
        <v>414</v>
      </c>
      <c r="P283">
        <v>48811</v>
      </c>
      <c r="Q283" t="s">
        <v>37</v>
      </c>
      <c r="R283" t="s">
        <v>38</v>
      </c>
      <c r="U283" t="s">
        <v>38</v>
      </c>
      <c r="V283">
        <v>40.874099999999999</v>
      </c>
      <c r="W283">
        <v>-74.286699999999996</v>
      </c>
      <c r="X283" t="s">
        <v>39</v>
      </c>
      <c r="Y283" t="s">
        <v>415</v>
      </c>
      <c r="Z283" t="s">
        <v>34</v>
      </c>
      <c r="AA283">
        <v>0</v>
      </c>
      <c r="AB283" t="s">
        <v>41</v>
      </c>
      <c r="AC283">
        <v>8</v>
      </c>
      <c r="AE283" t="s">
        <v>53</v>
      </c>
      <c r="AF283" t="s">
        <v>54</v>
      </c>
      <c r="AG283">
        <v>1.6788000000000001E-2</v>
      </c>
      <c r="AH283" t="s">
        <v>44</v>
      </c>
      <c r="AI283">
        <v>9376311</v>
      </c>
      <c r="AL283">
        <v>89342813</v>
      </c>
      <c r="AN283">
        <v>300</v>
      </c>
      <c r="AO283">
        <v>121016414</v>
      </c>
      <c r="AQ283">
        <v>2275020000</v>
      </c>
      <c r="AR283">
        <v>2</v>
      </c>
      <c r="AS283" t="s">
        <v>34</v>
      </c>
      <c r="AT283" t="s">
        <v>61</v>
      </c>
      <c r="AU283">
        <v>34013</v>
      </c>
      <c r="AW283" t="s">
        <v>414</v>
      </c>
      <c r="AX283">
        <v>48811</v>
      </c>
      <c r="AY283" t="s">
        <v>37</v>
      </c>
      <c r="AZ283" t="s">
        <v>38</v>
      </c>
      <c r="BC283" t="s">
        <v>38</v>
      </c>
      <c r="BD283">
        <v>40.874099999999999</v>
      </c>
      <c r="BE283">
        <v>-74.286699999999996</v>
      </c>
      <c r="BF283" t="s">
        <v>39</v>
      </c>
      <c r="BG283" t="s">
        <v>415</v>
      </c>
      <c r="BH283" t="s">
        <v>34</v>
      </c>
      <c r="BI283">
        <v>0</v>
      </c>
      <c r="BJ283" t="s">
        <v>41</v>
      </c>
      <c r="BK283">
        <v>8</v>
      </c>
      <c r="BM283" t="s">
        <v>51</v>
      </c>
      <c r="BN283" t="s">
        <v>52</v>
      </c>
      <c r="BO283">
        <v>1.3932E-2</v>
      </c>
      <c r="BP283" t="s">
        <v>44</v>
      </c>
      <c r="BQ283">
        <v>9376311</v>
      </c>
      <c r="BT283">
        <v>89342813</v>
      </c>
      <c r="BV283">
        <v>300</v>
      </c>
      <c r="BW283">
        <v>121016414</v>
      </c>
      <c r="BY283">
        <v>2275020000</v>
      </c>
      <c r="BZ283">
        <v>2</v>
      </c>
      <c r="CA283" t="s">
        <v>34</v>
      </c>
      <c r="CB283" t="s">
        <v>61</v>
      </c>
      <c r="CC283">
        <v>34013</v>
      </c>
      <c r="CE283" t="s">
        <v>414</v>
      </c>
      <c r="CF283">
        <v>48811</v>
      </c>
      <c r="CG283" t="s">
        <v>37</v>
      </c>
      <c r="CH283" t="s">
        <v>38</v>
      </c>
      <c r="CK283" t="s">
        <v>38</v>
      </c>
      <c r="CL283">
        <v>40.874099999999999</v>
      </c>
      <c r="CM283">
        <v>-74.286699999999996</v>
      </c>
      <c r="CN283" t="s">
        <v>39</v>
      </c>
      <c r="CO283" t="s">
        <v>415</v>
      </c>
      <c r="CP283" t="s">
        <v>34</v>
      </c>
      <c r="CQ283">
        <v>0</v>
      </c>
      <c r="CR283" t="s">
        <v>41</v>
      </c>
      <c r="CS283">
        <v>8</v>
      </c>
      <c r="CU283" t="s">
        <v>49</v>
      </c>
      <c r="CV283" t="s">
        <v>50</v>
      </c>
      <c r="CW283">
        <v>8.0774999999999998E-4</v>
      </c>
      <c r="CX283" t="s">
        <v>44</v>
      </c>
      <c r="CY283">
        <v>9376311</v>
      </c>
      <c r="DB283">
        <v>89342813</v>
      </c>
      <c r="DD283">
        <v>300</v>
      </c>
      <c r="DE283">
        <v>121016414</v>
      </c>
      <c r="DG283">
        <v>2275020000</v>
      </c>
      <c r="DH283">
        <v>2</v>
      </c>
      <c r="DI283" t="s">
        <v>34</v>
      </c>
      <c r="DJ283" t="s">
        <v>61</v>
      </c>
      <c r="DK283">
        <v>34013</v>
      </c>
      <c r="DM283" t="s">
        <v>414</v>
      </c>
      <c r="DN283">
        <v>48811</v>
      </c>
      <c r="DO283" t="s">
        <v>37</v>
      </c>
      <c r="DP283" t="s">
        <v>38</v>
      </c>
      <c r="DS283" t="s">
        <v>38</v>
      </c>
      <c r="DT283">
        <v>40.874099999999999</v>
      </c>
      <c r="DU283">
        <v>-74.286699999999996</v>
      </c>
      <c r="DV283" t="s">
        <v>39</v>
      </c>
      <c r="DW283" t="s">
        <v>415</v>
      </c>
      <c r="DX283" t="s">
        <v>34</v>
      </c>
      <c r="DY283">
        <v>0</v>
      </c>
      <c r="DZ283" t="s">
        <v>41</v>
      </c>
      <c r="EA283">
        <v>8</v>
      </c>
      <c r="EC283" t="s">
        <v>47</v>
      </c>
      <c r="ED283" t="s">
        <v>48</v>
      </c>
      <c r="EE283">
        <v>7.8836399999999995E-4</v>
      </c>
      <c r="EF283" t="s">
        <v>44</v>
      </c>
      <c r="EG283">
        <v>9376311</v>
      </c>
      <c r="EJ283">
        <v>89342813</v>
      </c>
      <c r="EL283">
        <v>300</v>
      </c>
      <c r="EM283">
        <v>121016414</v>
      </c>
      <c r="EO283">
        <v>2275020000</v>
      </c>
      <c r="EP283">
        <v>2</v>
      </c>
      <c r="EQ283" t="s">
        <v>34</v>
      </c>
      <c r="ER283" t="s">
        <v>61</v>
      </c>
      <c r="ES283">
        <v>34013</v>
      </c>
      <c r="EU283" t="s">
        <v>414</v>
      </c>
      <c r="EV283">
        <v>48811</v>
      </c>
      <c r="EW283" t="s">
        <v>37</v>
      </c>
      <c r="EX283" t="s">
        <v>38</v>
      </c>
      <c r="FA283" t="s">
        <v>38</v>
      </c>
      <c r="FB283">
        <v>40.874099999999999</v>
      </c>
      <c r="FC283">
        <v>-74.286699999999996</v>
      </c>
      <c r="FD283" t="s">
        <v>39</v>
      </c>
      <c r="FE283" t="s">
        <v>415</v>
      </c>
      <c r="FF283" t="s">
        <v>34</v>
      </c>
      <c r="FG283">
        <v>0</v>
      </c>
      <c r="FH283" t="s">
        <v>41</v>
      </c>
      <c r="FI283">
        <v>8</v>
      </c>
      <c r="FK283" t="s">
        <v>45</v>
      </c>
      <c r="FL283" t="s">
        <v>46</v>
      </c>
      <c r="FM283">
        <v>1.3365E-3</v>
      </c>
      <c r="FN283" t="s">
        <v>44</v>
      </c>
      <c r="FO283">
        <v>9376311</v>
      </c>
      <c r="FR283">
        <v>89342813</v>
      </c>
      <c r="FT283">
        <v>300</v>
      </c>
      <c r="FU283">
        <v>121016414</v>
      </c>
      <c r="FW283">
        <v>2275020000</v>
      </c>
      <c r="FX283">
        <v>2</v>
      </c>
      <c r="FY283" t="s">
        <v>34</v>
      </c>
      <c r="FZ283" t="s">
        <v>61</v>
      </c>
      <c r="GA283">
        <v>34013</v>
      </c>
      <c r="GC283" t="s">
        <v>414</v>
      </c>
      <c r="GD283">
        <v>48811</v>
      </c>
      <c r="GE283" t="s">
        <v>37</v>
      </c>
      <c r="GF283" t="s">
        <v>38</v>
      </c>
      <c r="GI283" t="s">
        <v>38</v>
      </c>
      <c r="GJ283">
        <v>40.874099999999999</v>
      </c>
      <c r="GK283">
        <v>-74.286699999999996</v>
      </c>
      <c r="GL283" t="s">
        <v>39</v>
      </c>
      <c r="GM283" t="s">
        <v>415</v>
      </c>
      <c r="GN283" t="s">
        <v>34</v>
      </c>
      <c r="GO283">
        <v>0</v>
      </c>
      <c r="GP283" t="s">
        <v>41</v>
      </c>
      <c r="GQ283">
        <v>8</v>
      </c>
      <c r="GS283" t="s">
        <v>42</v>
      </c>
      <c r="GT283" t="s">
        <v>43</v>
      </c>
      <c r="GU283">
        <v>4.6230000000000004E-3</v>
      </c>
      <c r="GV283" t="s">
        <v>44</v>
      </c>
    </row>
    <row r="284" spans="1:204" x14ac:dyDescent="0.25">
      <c r="A284">
        <v>9376311</v>
      </c>
      <c r="D284">
        <v>62589813</v>
      </c>
      <c r="F284">
        <v>300</v>
      </c>
      <c r="G284">
        <v>84222214</v>
      </c>
      <c r="I284">
        <v>2275050011</v>
      </c>
      <c r="J284">
        <v>2</v>
      </c>
      <c r="K284" t="s">
        <v>34</v>
      </c>
      <c r="L284" t="s">
        <v>61</v>
      </c>
      <c r="M284">
        <v>34013</v>
      </c>
      <c r="O284" t="s">
        <v>414</v>
      </c>
      <c r="P284">
        <v>48811</v>
      </c>
      <c r="Q284" t="s">
        <v>37</v>
      </c>
      <c r="R284" t="s">
        <v>38</v>
      </c>
      <c r="U284" t="s">
        <v>38</v>
      </c>
      <c r="V284">
        <v>40.874099999999999</v>
      </c>
      <c r="W284">
        <v>-74.286699999999996</v>
      </c>
      <c r="X284" t="s">
        <v>39</v>
      </c>
      <c r="Y284" t="s">
        <v>415</v>
      </c>
      <c r="Z284" t="s">
        <v>34</v>
      </c>
      <c r="AA284">
        <v>0</v>
      </c>
      <c r="AB284" t="s">
        <v>41</v>
      </c>
      <c r="AC284">
        <v>8</v>
      </c>
      <c r="AE284" t="s">
        <v>53</v>
      </c>
      <c r="AF284" t="s">
        <v>54</v>
      </c>
      <c r="AG284">
        <v>159.697</v>
      </c>
      <c r="AH284" t="s">
        <v>44</v>
      </c>
      <c r="AI284">
        <v>9376311</v>
      </c>
      <c r="AL284">
        <v>62589813</v>
      </c>
      <c r="AN284">
        <v>300</v>
      </c>
      <c r="AO284">
        <v>84222214</v>
      </c>
      <c r="AQ284">
        <v>2275050011</v>
      </c>
      <c r="AR284">
        <v>2</v>
      </c>
      <c r="AS284" t="s">
        <v>34</v>
      </c>
      <c r="AT284" t="s">
        <v>61</v>
      </c>
      <c r="AU284">
        <v>34013</v>
      </c>
      <c r="AW284" t="s">
        <v>414</v>
      </c>
      <c r="AX284">
        <v>48811</v>
      </c>
      <c r="AY284" t="s">
        <v>37</v>
      </c>
      <c r="AZ284" t="s">
        <v>38</v>
      </c>
      <c r="BC284" t="s">
        <v>38</v>
      </c>
      <c r="BD284">
        <v>40.874099999999999</v>
      </c>
      <c r="BE284">
        <v>-74.286699999999996</v>
      </c>
      <c r="BF284" t="s">
        <v>39</v>
      </c>
      <c r="BG284" t="s">
        <v>415</v>
      </c>
      <c r="BH284" t="s">
        <v>34</v>
      </c>
      <c r="BI284">
        <v>0</v>
      </c>
      <c r="BJ284" t="s">
        <v>41</v>
      </c>
      <c r="BK284">
        <v>8</v>
      </c>
      <c r="BM284" t="s">
        <v>51</v>
      </c>
      <c r="BN284" t="s">
        <v>52</v>
      </c>
      <c r="BO284">
        <v>0.86401499999999998</v>
      </c>
      <c r="BP284" t="s">
        <v>44</v>
      </c>
      <c r="BQ284">
        <v>9376311</v>
      </c>
      <c r="BT284">
        <v>62589813</v>
      </c>
      <c r="BV284">
        <v>300</v>
      </c>
      <c r="BW284">
        <v>84222214</v>
      </c>
      <c r="BY284">
        <v>2275050011</v>
      </c>
      <c r="BZ284">
        <v>2</v>
      </c>
      <c r="CA284" t="s">
        <v>34</v>
      </c>
      <c r="CB284" t="s">
        <v>61</v>
      </c>
      <c r="CC284">
        <v>34013</v>
      </c>
      <c r="CE284" t="s">
        <v>414</v>
      </c>
      <c r="CF284">
        <v>48811</v>
      </c>
      <c r="CG284" t="s">
        <v>37</v>
      </c>
      <c r="CH284" t="s">
        <v>38</v>
      </c>
      <c r="CK284" t="s">
        <v>38</v>
      </c>
      <c r="CL284">
        <v>40.874099999999999</v>
      </c>
      <c r="CM284">
        <v>-74.286699999999996</v>
      </c>
      <c r="CN284" t="s">
        <v>39</v>
      </c>
      <c r="CO284" t="s">
        <v>415</v>
      </c>
      <c r="CP284" t="s">
        <v>34</v>
      </c>
      <c r="CQ284">
        <v>0</v>
      </c>
      <c r="CR284" t="s">
        <v>41</v>
      </c>
      <c r="CS284">
        <v>8</v>
      </c>
      <c r="CU284" t="s">
        <v>49</v>
      </c>
      <c r="CV284" t="s">
        <v>50</v>
      </c>
      <c r="CW284">
        <v>3.1463399999999999</v>
      </c>
      <c r="CX284" t="s">
        <v>44</v>
      </c>
      <c r="CY284">
        <v>9376311</v>
      </c>
      <c r="DB284">
        <v>62589813</v>
      </c>
      <c r="DD284">
        <v>300</v>
      </c>
      <c r="DE284">
        <v>84222214</v>
      </c>
      <c r="DG284">
        <v>2275050011</v>
      </c>
      <c r="DH284">
        <v>2</v>
      </c>
      <c r="DI284" t="s">
        <v>34</v>
      </c>
      <c r="DJ284" t="s">
        <v>61</v>
      </c>
      <c r="DK284">
        <v>34013</v>
      </c>
      <c r="DM284" t="s">
        <v>414</v>
      </c>
      <c r="DN284">
        <v>48811</v>
      </c>
      <c r="DO284" t="s">
        <v>37</v>
      </c>
      <c r="DP284" t="s">
        <v>38</v>
      </c>
      <c r="DS284" t="s">
        <v>38</v>
      </c>
      <c r="DT284">
        <v>40.874099999999999</v>
      </c>
      <c r="DU284">
        <v>-74.286699999999996</v>
      </c>
      <c r="DV284" t="s">
        <v>39</v>
      </c>
      <c r="DW284" t="s">
        <v>415</v>
      </c>
      <c r="DX284" t="s">
        <v>34</v>
      </c>
      <c r="DY284">
        <v>0</v>
      </c>
      <c r="DZ284" t="s">
        <v>41</v>
      </c>
      <c r="EA284">
        <v>8</v>
      </c>
      <c r="EC284" t="s">
        <v>47</v>
      </c>
      <c r="ED284" t="s">
        <v>48</v>
      </c>
      <c r="EE284">
        <v>2.1709800000000001</v>
      </c>
      <c r="EF284" t="s">
        <v>44</v>
      </c>
      <c r="EG284">
        <v>9376311</v>
      </c>
      <c r="EJ284">
        <v>62589813</v>
      </c>
      <c r="EL284">
        <v>300</v>
      </c>
      <c r="EM284">
        <v>84222214</v>
      </c>
      <c r="EO284">
        <v>2275050011</v>
      </c>
      <c r="EP284">
        <v>2</v>
      </c>
      <c r="EQ284" t="s">
        <v>34</v>
      </c>
      <c r="ER284" t="s">
        <v>61</v>
      </c>
      <c r="ES284">
        <v>34013</v>
      </c>
      <c r="EU284" t="s">
        <v>414</v>
      </c>
      <c r="EV284">
        <v>48811</v>
      </c>
      <c r="EW284" t="s">
        <v>37</v>
      </c>
      <c r="EX284" t="s">
        <v>38</v>
      </c>
      <c r="FA284" t="s">
        <v>38</v>
      </c>
      <c r="FB284">
        <v>40.874099999999999</v>
      </c>
      <c r="FC284">
        <v>-74.286699999999996</v>
      </c>
      <c r="FD284" t="s">
        <v>39</v>
      </c>
      <c r="FE284" t="s">
        <v>415</v>
      </c>
      <c r="FF284" t="s">
        <v>34</v>
      </c>
      <c r="FG284">
        <v>0</v>
      </c>
      <c r="FH284" t="s">
        <v>41</v>
      </c>
      <c r="FI284">
        <v>8</v>
      </c>
      <c r="FK284" t="s">
        <v>45</v>
      </c>
      <c r="FL284" t="s">
        <v>46</v>
      </c>
      <c r="FM284">
        <v>0.13292499999999999</v>
      </c>
      <c r="FN284" t="s">
        <v>44</v>
      </c>
      <c r="FO284">
        <v>9376311</v>
      </c>
      <c r="FR284">
        <v>62589813</v>
      </c>
      <c r="FT284">
        <v>300</v>
      </c>
      <c r="FU284">
        <v>84222214</v>
      </c>
      <c r="FW284">
        <v>2275050011</v>
      </c>
      <c r="FX284">
        <v>2</v>
      </c>
      <c r="FY284" t="s">
        <v>34</v>
      </c>
      <c r="FZ284" t="s">
        <v>61</v>
      </c>
      <c r="GA284">
        <v>34013</v>
      </c>
      <c r="GC284" t="s">
        <v>414</v>
      </c>
      <c r="GD284">
        <v>48811</v>
      </c>
      <c r="GE284" t="s">
        <v>37</v>
      </c>
      <c r="GF284" t="s">
        <v>38</v>
      </c>
      <c r="GI284" t="s">
        <v>38</v>
      </c>
      <c r="GJ284">
        <v>40.874099999999999</v>
      </c>
      <c r="GK284">
        <v>-74.286699999999996</v>
      </c>
      <c r="GL284" t="s">
        <v>39</v>
      </c>
      <c r="GM284" t="s">
        <v>415</v>
      </c>
      <c r="GN284" t="s">
        <v>34</v>
      </c>
      <c r="GO284">
        <v>0</v>
      </c>
      <c r="GP284" t="s">
        <v>41</v>
      </c>
      <c r="GQ284">
        <v>8</v>
      </c>
      <c r="GS284" t="s">
        <v>42</v>
      </c>
      <c r="GT284" t="s">
        <v>43</v>
      </c>
      <c r="GU284">
        <v>2.0001799999999998</v>
      </c>
      <c r="GV284" t="s">
        <v>44</v>
      </c>
    </row>
    <row r="285" spans="1:204" x14ac:dyDescent="0.25">
      <c r="A285">
        <v>9376311</v>
      </c>
      <c r="D285">
        <v>62589813</v>
      </c>
      <c r="F285">
        <v>300</v>
      </c>
      <c r="G285">
        <v>84222314</v>
      </c>
      <c r="I285">
        <v>2275050012</v>
      </c>
      <c r="J285">
        <v>2</v>
      </c>
      <c r="K285" t="s">
        <v>34</v>
      </c>
      <c r="L285" t="s">
        <v>61</v>
      </c>
      <c r="M285">
        <v>34013</v>
      </c>
      <c r="O285" t="s">
        <v>414</v>
      </c>
      <c r="P285">
        <v>48811</v>
      </c>
      <c r="Q285" t="s">
        <v>37</v>
      </c>
      <c r="R285" t="s">
        <v>38</v>
      </c>
      <c r="U285" t="s">
        <v>38</v>
      </c>
      <c r="V285">
        <v>40.874099999999999</v>
      </c>
      <c r="W285">
        <v>-74.286699999999996</v>
      </c>
      <c r="X285" t="s">
        <v>39</v>
      </c>
      <c r="Y285" t="s">
        <v>415</v>
      </c>
      <c r="Z285" t="s">
        <v>34</v>
      </c>
      <c r="AA285">
        <v>0</v>
      </c>
      <c r="AB285" t="s">
        <v>41</v>
      </c>
      <c r="AC285">
        <v>8</v>
      </c>
      <c r="AE285" t="s">
        <v>53</v>
      </c>
      <c r="AF285" t="s">
        <v>54</v>
      </c>
      <c r="AG285">
        <v>49.261400000000002</v>
      </c>
      <c r="AH285" t="s">
        <v>44</v>
      </c>
      <c r="AI285">
        <v>9376311</v>
      </c>
      <c r="AL285">
        <v>62589813</v>
      </c>
      <c r="AN285">
        <v>300</v>
      </c>
      <c r="AO285">
        <v>84222314</v>
      </c>
      <c r="AQ285">
        <v>2275050012</v>
      </c>
      <c r="AR285">
        <v>2</v>
      </c>
      <c r="AS285" t="s">
        <v>34</v>
      </c>
      <c r="AT285" t="s">
        <v>61</v>
      </c>
      <c r="AU285">
        <v>34013</v>
      </c>
      <c r="AW285" t="s">
        <v>414</v>
      </c>
      <c r="AX285">
        <v>48811</v>
      </c>
      <c r="AY285" t="s">
        <v>37</v>
      </c>
      <c r="AZ285" t="s">
        <v>38</v>
      </c>
      <c r="BC285" t="s">
        <v>38</v>
      </c>
      <c r="BD285">
        <v>40.874099999999999</v>
      </c>
      <c r="BE285">
        <v>-74.286699999999996</v>
      </c>
      <c r="BF285" t="s">
        <v>39</v>
      </c>
      <c r="BG285" t="s">
        <v>415</v>
      </c>
      <c r="BH285" t="s">
        <v>34</v>
      </c>
      <c r="BI285">
        <v>0</v>
      </c>
      <c r="BJ285" t="s">
        <v>41</v>
      </c>
      <c r="BK285">
        <v>8</v>
      </c>
      <c r="BM285" t="s">
        <v>51</v>
      </c>
      <c r="BN285" t="s">
        <v>52</v>
      </c>
      <c r="BO285">
        <v>1.6652499999999999</v>
      </c>
      <c r="BP285" t="s">
        <v>44</v>
      </c>
      <c r="BQ285">
        <v>9376311</v>
      </c>
      <c r="BT285">
        <v>62589813</v>
      </c>
      <c r="BV285">
        <v>300</v>
      </c>
      <c r="BW285">
        <v>84222314</v>
      </c>
      <c r="BY285">
        <v>2275050012</v>
      </c>
      <c r="BZ285">
        <v>2</v>
      </c>
      <c r="CA285" t="s">
        <v>34</v>
      </c>
      <c r="CB285" t="s">
        <v>61</v>
      </c>
      <c r="CC285">
        <v>34013</v>
      </c>
      <c r="CE285" t="s">
        <v>414</v>
      </c>
      <c r="CF285">
        <v>48811</v>
      </c>
      <c r="CG285" t="s">
        <v>37</v>
      </c>
      <c r="CH285" t="s">
        <v>38</v>
      </c>
      <c r="CK285" t="s">
        <v>38</v>
      </c>
      <c r="CL285">
        <v>40.874099999999999</v>
      </c>
      <c r="CM285">
        <v>-74.286699999999996</v>
      </c>
      <c r="CN285" t="s">
        <v>39</v>
      </c>
      <c r="CO285" t="s">
        <v>415</v>
      </c>
      <c r="CP285" t="s">
        <v>34</v>
      </c>
      <c r="CQ285">
        <v>0</v>
      </c>
      <c r="CR285" t="s">
        <v>41</v>
      </c>
      <c r="CS285">
        <v>8</v>
      </c>
      <c r="CU285" t="s">
        <v>49</v>
      </c>
      <c r="CV285" t="s">
        <v>50</v>
      </c>
      <c r="CW285">
        <v>1.2175199999999999</v>
      </c>
      <c r="CX285" t="s">
        <v>44</v>
      </c>
      <c r="CY285">
        <v>9376311</v>
      </c>
      <c r="DB285">
        <v>62589813</v>
      </c>
      <c r="DD285">
        <v>300</v>
      </c>
      <c r="DE285">
        <v>84222314</v>
      </c>
      <c r="DG285">
        <v>2275050012</v>
      </c>
      <c r="DH285">
        <v>2</v>
      </c>
      <c r="DI285" t="s">
        <v>34</v>
      </c>
      <c r="DJ285" t="s">
        <v>61</v>
      </c>
      <c r="DK285">
        <v>34013</v>
      </c>
      <c r="DM285" t="s">
        <v>414</v>
      </c>
      <c r="DN285">
        <v>48811</v>
      </c>
      <c r="DO285" t="s">
        <v>37</v>
      </c>
      <c r="DP285" t="s">
        <v>38</v>
      </c>
      <c r="DS285" t="s">
        <v>38</v>
      </c>
      <c r="DT285">
        <v>40.874099999999999</v>
      </c>
      <c r="DU285">
        <v>-74.286699999999996</v>
      </c>
      <c r="DV285" t="s">
        <v>39</v>
      </c>
      <c r="DW285" t="s">
        <v>415</v>
      </c>
      <c r="DX285" t="s">
        <v>34</v>
      </c>
      <c r="DY285">
        <v>0</v>
      </c>
      <c r="DZ285" t="s">
        <v>41</v>
      </c>
      <c r="EA285">
        <v>8</v>
      </c>
      <c r="EC285" t="s">
        <v>47</v>
      </c>
      <c r="ED285" t="s">
        <v>48</v>
      </c>
      <c r="EE285">
        <v>1.1882999999999999</v>
      </c>
      <c r="EF285" t="s">
        <v>44</v>
      </c>
      <c r="EG285">
        <v>9376311</v>
      </c>
      <c r="EJ285">
        <v>62589813</v>
      </c>
      <c r="EL285">
        <v>300</v>
      </c>
      <c r="EM285">
        <v>84222314</v>
      </c>
      <c r="EO285">
        <v>2275050012</v>
      </c>
      <c r="EP285">
        <v>2</v>
      </c>
      <c r="EQ285" t="s">
        <v>34</v>
      </c>
      <c r="ER285" t="s">
        <v>61</v>
      </c>
      <c r="ES285">
        <v>34013</v>
      </c>
      <c r="EU285" t="s">
        <v>414</v>
      </c>
      <c r="EV285">
        <v>48811</v>
      </c>
      <c r="EW285" t="s">
        <v>37</v>
      </c>
      <c r="EX285" t="s">
        <v>38</v>
      </c>
      <c r="FA285" t="s">
        <v>38</v>
      </c>
      <c r="FB285">
        <v>40.874099999999999</v>
      </c>
      <c r="FC285">
        <v>-74.286699999999996</v>
      </c>
      <c r="FD285" t="s">
        <v>39</v>
      </c>
      <c r="FE285" t="s">
        <v>415</v>
      </c>
      <c r="FF285" t="s">
        <v>34</v>
      </c>
      <c r="FG285">
        <v>0</v>
      </c>
      <c r="FH285" t="s">
        <v>41</v>
      </c>
      <c r="FI285">
        <v>8</v>
      </c>
      <c r="FK285" t="s">
        <v>45</v>
      </c>
      <c r="FL285" t="s">
        <v>46</v>
      </c>
      <c r="FM285">
        <v>0.37845899999999999</v>
      </c>
      <c r="FN285" t="s">
        <v>44</v>
      </c>
      <c r="FO285">
        <v>9376311</v>
      </c>
      <c r="FR285">
        <v>62589813</v>
      </c>
      <c r="FT285">
        <v>300</v>
      </c>
      <c r="FU285">
        <v>84222314</v>
      </c>
      <c r="FW285">
        <v>2275050012</v>
      </c>
      <c r="FX285">
        <v>2</v>
      </c>
      <c r="FY285" t="s">
        <v>34</v>
      </c>
      <c r="FZ285" t="s">
        <v>61</v>
      </c>
      <c r="GA285">
        <v>34013</v>
      </c>
      <c r="GC285" t="s">
        <v>414</v>
      </c>
      <c r="GD285">
        <v>48811</v>
      </c>
      <c r="GE285" t="s">
        <v>37</v>
      </c>
      <c r="GF285" t="s">
        <v>38</v>
      </c>
      <c r="GI285" t="s">
        <v>38</v>
      </c>
      <c r="GJ285">
        <v>40.874099999999999</v>
      </c>
      <c r="GK285">
        <v>-74.286699999999996</v>
      </c>
      <c r="GL285" t="s">
        <v>39</v>
      </c>
      <c r="GM285" t="s">
        <v>415</v>
      </c>
      <c r="GN285" t="s">
        <v>34</v>
      </c>
      <c r="GO285">
        <v>0</v>
      </c>
      <c r="GP285" t="s">
        <v>41</v>
      </c>
      <c r="GQ285">
        <v>8</v>
      </c>
      <c r="GS285" t="s">
        <v>42</v>
      </c>
      <c r="GT285" t="s">
        <v>43</v>
      </c>
      <c r="GU285">
        <v>3.5465300000000002</v>
      </c>
      <c r="GV285" t="s">
        <v>44</v>
      </c>
    </row>
    <row r="286" spans="1:204" x14ac:dyDescent="0.25">
      <c r="A286">
        <v>9376311</v>
      </c>
      <c r="D286">
        <v>62589713</v>
      </c>
      <c r="F286">
        <v>300</v>
      </c>
      <c r="G286">
        <v>84222014</v>
      </c>
      <c r="I286">
        <v>2275060011</v>
      </c>
      <c r="J286">
        <v>2</v>
      </c>
      <c r="K286" t="s">
        <v>34</v>
      </c>
      <c r="L286" t="s">
        <v>61</v>
      </c>
      <c r="M286">
        <v>34013</v>
      </c>
      <c r="O286" t="s">
        <v>414</v>
      </c>
      <c r="P286">
        <v>48811</v>
      </c>
      <c r="Q286" t="s">
        <v>37</v>
      </c>
      <c r="R286" t="s">
        <v>38</v>
      </c>
      <c r="U286" t="s">
        <v>38</v>
      </c>
      <c r="V286">
        <v>40.874099999999999</v>
      </c>
      <c r="W286">
        <v>-74.286699999999996</v>
      </c>
      <c r="X286" t="s">
        <v>39</v>
      </c>
      <c r="Y286" t="s">
        <v>415</v>
      </c>
      <c r="Z286" t="s">
        <v>34</v>
      </c>
      <c r="AA286">
        <v>0</v>
      </c>
      <c r="AB286" t="s">
        <v>41</v>
      </c>
      <c r="AC286">
        <v>8</v>
      </c>
      <c r="AE286" t="s">
        <v>53</v>
      </c>
      <c r="AF286" t="s">
        <v>54</v>
      </c>
      <c r="AG286">
        <v>1.45336</v>
      </c>
      <c r="AH286" t="s">
        <v>44</v>
      </c>
      <c r="AI286">
        <v>9376311</v>
      </c>
      <c r="AL286">
        <v>62589713</v>
      </c>
      <c r="AN286">
        <v>300</v>
      </c>
      <c r="AO286">
        <v>84222014</v>
      </c>
      <c r="AQ286">
        <v>2275060011</v>
      </c>
      <c r="AR286">
        <v>2</v>
      </c>
      <c r="AS286" t="s">
        <v>34</v>
      </c>
      <c r="AT286" t="s">
        <v>61</v>
      </c>
      <c r="AU286">
        <v>34013</v>
      </c>
      <c r="AW286" t="s">
        <v>414</v>
      </c>
      <c r="AX286">
        <v>48811</v>
      </c>
      <c r="AY286" t="s">
        <v>37</v>
      </c>
      <c r="AZ286" t="s">
        <v>38</v>
      </c>
      <c r="BC286" t="s">
        <v>38</v>
      </c>
      <c r="BD286">
        <v>40.874099999999999</v>
      </c>
      <c r="BE286">
        <v>-74.286699999999996</v>
      </c>
      <c r="BF286" t="s">
        <v>39</v>
      </c>
      <c r="BG286" t="s">
        <v>415</v>
      </c>
      <c r="BH286" t="s">
        <v>34</v>
      </c>
      <c r="BI286">
        <v>0</v>
      </c>
      <c r="BJ286" t="s">
        <v>41</v>
      </c>
      <c r="BK286">
        <v>8</v>
      </c>
      <c r="BM286" t="s">
        <v>51</v>
      </c>
      <c r="BN286" t="s">
        <v>52</v>
      </c>
      <c r="BO286">
        <v>8.1632300000000005E-3</v>
      </c>
      <c r="BP286" t="s">
        <v>44</v>
      </c>
      <c r="BQ286">
        <v>9376311</v>
      </c>
      <c r="BT286">
        <v>62589713</v>
      </c>
      <c r="BV286">
        <v>300</v>
      </c>
      <c r="BW286">
        <v>84222014</v>
      </c>
      <c r="BY286">
        <v>2275060011</v>
      </c>
      <c r="BZ286">
        <v>2</v>
      </c>
      <c r="CA286" t="s">
        <v>34</v>
      </c>
      <c r="CB286" t="s">
        <v>61</v>
      </c>
      <c r="CC286">
        <v>34013</v>
      </c>
      <c r="CE286" t="s">
        <v>414</v>
      </c>
      <c r="CF286">
        <v>48811</v>
      </c>
      <c r="CG286" t="s">
        <v>37</v>
      </c>
      <c r="CH286" t="s">
        <v>38</v>
      </c>
      <c r="CK286" t="s">
        <v>38</v>
      </c>
      <c r="CL286">
        <v>40.874099999999999</v>
      </c>
      <c r="CM286">
        <v>-74.286699999999996</v>
      </c>
      <c r="CN286" t="s">
        <v>39</v>
      </c>
      <c r="CO286" t="s">
        <v>415</v>
      </c>
      <c r="CP286" t="s">
        <v>34</v>
      </c>
      <c r="CQ286">
        <v>0</v>
      </c>
      <c r="CR286" t="s">
        <v>41</v>
      </c>
      <c r="CS286">
        <v>8</v>
      </c>
      <c r="CU286" t="s">
        <v>49</v>
      </c>
      <c r="CV286" t="s">
        <v>50</v>
      </c>
      <c r="CW286">
        <v>3.1171600000000001E-2</v>
      </c>
      <c r="CX286" t="s">
        <v>44</v>
      </c>
      <c r="CY286">
        <v>9376311</v>
      </c>
      <c r="DB286">
        <v>62589713</v>
      </c>
      <c r="DD286">
        <v>300</v>
      </c>
      <c r="DE286">
        <v>84222014</v>
      </c>
      <c r="DG286">
        <v>2275060011</v>
      </c>
      <c r="DH286">
        <v>2</v>
      </c>
      <c r="DI286" t="s">
        <v>34</v>
      </c>
      <c r="DJ286" t="s">
        <v>61</v>
      </c>
      <c r="DK286">
        <v>34013</v>
      </c>
      <c r="DM286" t="s">
        <v>414</v>
      </c>
      <c r="DN286">
        <v>48811</v>
      </c>
      <c r="DO286" t="s">
        <v>37</v>
      </c>
      <c r="DP286" t="s">
        <v>38</v>
      </c>
      <c r="DS286" t="s">
        <v>38</v>
      </c>
      <c r="DT286">
        <v>40.874099999999999</v>
      </c>
      <c r="DU286">
        <v>-74.286699999999996</v>
      </c>
      <c r="DV286" t="s">
        <v>39</v>
      </c>
      <c r="DW286" t="s">
        <v>415</v>
      </c>
      <c r="DX286" t="s">
        <v>34</v>
      </c>
      <c r="DY286">
        <v>0</v>
      </c>
      <c r="DZ286" t="s">
        <v>41</v>
      </c>
      <c r="EA286">
        <v>8</v>
      </c>
      <c r="EC286" t="s">
        <v>47</v>
      </c>
      <c r="ED286" t="s">
        <v>48</v>
      </c>
      <c r="EE286">
        <v>2.15084E-2</v>
      </c>
      <c r="EF286" t="s">
        <v>44</v>
      </c>
      <c r="EG286">
        <v>9376311</v>
      </c>
      <c r="EJ286">
        <v>62589713</v>
      </c>
      <c r="EL286">
        <v>300</v>
      </c>
      <c r="EM286">
        <v>84222014</v>
      </c>
      <c r="EO286">
        <v>2275060011</v>
      </c>
      <c r="EP286">
        <v>2</v>
      </c>
      <c r="EQ286" t="s">
        <v>34</v>
      </c>
      <c r="ER286" t="s">
        <v>61</v>
      </c>
      <c r="ES286">
        <v>34013</v>
      </c>
      <c r="EU286" t="s">
        <v>414</v>
      </c>
      <c r="EV286">
        <v>48811</v>
      </c>
      <c r="EW286" t="s">
        <v>37</v>
      </c>
      <c r="EX286" t="s">
        <v>38</v>
      </c>
      <c r="FA286" t="s">
        <v>38</v>
      </c>
      <c r="FB286">
        <v>40.874099999999999</v>
      </c>
      <c r="FC286">
        <v>-74.286699999999996</v>
      </c>
      <c r="FD286" t="s">
        <v>39</v>
      </c>
      <c r="FE286" t="s">
        <v>415</v>
      </c>
      <c r="FF286" t="s">
        <v>34</v>
      </c>
      <c r="FG286">
        <v>0</v>
      </c>
      <c r="FH286" t="s">
        <v>41</v>
      </c>
      <c r="FI286">
        <v>8</v>
      </c>
      <c r="FK286" t="s">
        <v>45</v>
      </c>
      <c r="FL286" t="s">
        <v>46</v>
      </c>
      <c r="FM286">
        <v>7.7499000000000003E-4</v>
      </c>
      <c r="FN286" t="s">
        <v>44</v>
      </c>
      <c r="FO286">
        <v>9376311</v>
      </c>
      <c r="FR286">
        <v>62589713</v>
      </c>
      <c r="FT286">
        <v>300</v>
      </c>
      <c r="FU286">
        <v>84222014</v>
      </c>
      <c r="FW286">
        <v>2275060011</v>
      </c>
      <c r="FX286">
        <v>2</v>
      </c>
      <c r="FY286" t="s">
        <v>34</v>
      </c>
      <c r="FZ286" t="s">
        <v>61</v>
      </c>
      <c r="GA286">
        <v>34013</v>
      </c>
      <c r="GC286" t="s">
        <v>414</v>
      </c>
      <c r="GD286">
        <v>48811</v>
      </c>
      <c r="GE286" t="s">
        <v>37</v>
      </c>
      <c r="GF286" t="s">
        <v>38</v>
      </c>
      <c r="GI286" t="s">
        <v>38</v>
      </c>
      <c r="GJ286">
        <v>40.874099999999999</v>
      </c>
      <c r="GK286">
        <v>-74.286699999999996</v>
      </c>
      <c r="GL286" t="s">
        <v>39</v>
      </c>
      <c r="GM286" t="s">
        <v>415</v>
      </c>
      <c r="GN286" t="s">
        <v>34</v>
      </c>
      <c r="GO286">
        <v>0</v>
      </c>
      <c r="GP286" t="s">
        <v>41</v>
      </c>
      <c r="GQ286">
        <v>8</v>
      </c>
      <c r="GS286" t="s">
        <v>42</v>
      </c>
      <c r="GT286" t="s">
        <v>43</v>
      </c>
      <c r="GU286">
        <v>8.7666099999999993E-3</v>
      </c>
      <c r="GV286" t="s">
        <v>44</v>
      </c>
    </row>
    <row r="287" spans="1:204" x14ac:dyDescent="0.25">
      <c r="A287">
        <v>9376311</v>
      </c>
      <c r="D287">
        <v>62589713</v>
      </c>
      <c r="F287">
        <v>300</v>
      </c>
      <c r="G287">
        <v>84222114</v>
      </c>
      <c r="I287">
        <v>2275060012</v>
      </c>
      <c r="J287">
        <v>2</v>
      </c>
      <c r="K287" t="s">
        <v>34</v>
      </c>
      <c r="L287" t="s">
        <v>61</v>
      </c>
      <c r="M287">
        <v>34013</v>
      </c>
      <c r="O287" t="s">
        <v>414</v>
      </c>
      <c r="P287">
        <v>48811</v>
      </c>
      <c r="Q287" t="s">
        <v>37</v>
      </c>
      <c r="R287" t="s">
        <v>38</v>
      </c>
      <c r="U287" t="s">
        <v>38</v>
      </c>
      <c r="V287">
        <v>40.874099999999999</v>
      </c>
      <c r="W287">
        <v>-74.286699999999996</v>
      </c>
      <c r="X287" t="s">
        <v>39</v>
      </c>
      <c r="Y287" t="s">
        <v>415</v>
      </c>
      <c r="Z287" t="s">
        <v>34</v>
      </c>
      <c r="AA287">
        <v>0</v>
      </c>
      <c r="AB287" t="s">
        <v>41</v>
      </c>
      <c r="AC287">
        <v>8</v>
      </c>
      <c r="AE287" t="s">
        <v>53</v>
      </c>
      <c r="AF287" t="s">
        <v>54</v>
      </c>
      <c r="AG287">
        <v>0.66925800000000002</v>
      </c>
      <c r="AH287" t="s">
        <v>44</v>
      </c>
      <c r="AI287">
        <v>9376311</v>
      </c>
      <c r="AL287">
        <v>62589713</v>
      </c>
      <c r="AN287">
        <v>300</v>
      </c>
      <c r="AO287">
        <v>84222114</v>
      </c>
      <c r="AQ287">
        <v>2275060012</v>
      </c>
      <c r="AR287">
        <v>2</v>
      </c>
      <c r="AS287" t="s">
        <v>34</v>
      </c>
      <c r="AT287" t="s">
        <v>61</v>
      </c>
      <c r="AU287">
        <v>34013</v>
      </c>
      <c r="AW287" t="s">
        <v>414</v>
      </c>
      <c r="AX287">
        <v>48811</v>
      </c>
      <c r="AY287" t="s">
        <v>37</v>
      </c>
      <c r="AZ287" t="s">
        <v>38</v>
      </c>
      <c r="BC287" t="s">
        <v>38</v>
      </c>
      <c r="BD287">
        <v>40.874099999999999</v>
      </c>
      <c r="BE287">
        <v>-74.286699999999996</v>
      </c>
      <c r="BF287" t="s">
        <v>39</v>
      </c>
      <c r="BG287" t="s">
        <v>415</v>
      </c>
      <c r="BH287" t="s">
        <v>34</v>
      </c>
      <c r="BI287">
        <v>0</v>
      </c>
      <c r="BJ287" t="s">
        <v>41</v>
      </c>
      <c r="BK287">
        <v>8</v>
      </c>
      <c r="BM287" t="s">
        <v>51</v>
      </c>
      <c r="BN287" t="s">
        <v>52</v>
      </c>
      <c r="BO287">
        <v>0.143701</v>
      </c>
      <c r="BP287" t="s">
        <v>44</v>
      </c>
      <c r="BQ287">
        <v>9376311</v>
      </c>
      <c r="BT287">
        <v>62589713</v>
      </c>
      <c r="BV287">
        <v>300</v>
      </c>
      <c r="BW287">
        <v>84222114</v>
      </c>
      <c r="BY287">
        <v>2275060012</v>
      </c>
      <c r="BZ287">
        <v>2</v>
      </c>
      <c r="CA287" t="s">
        <v>34</v>
      </c>
      <c r="CB287" t="s">
        <v>61</v>
      </c>
      <c r="CC287">
        <v>34013</v>
      </c>
      <c r="CE287" t="s">
        <v>414</v>
      </c>
      <c r="CF287">
        <v>48811</v>
      </c>
      <c r="CG287" t="s">
        <v>37</v>
      </c>
      <c r="CH287" t="s">
        <v>38</v>
      </c>
      <c r="CK287" t="s">
        <v>38</v>
      </c>
      <c r="CL287">
        <v>40.874099999999999</v>
      </c>
      <c r="CM287">
        <v>-74.286699999999996</v>
      </c>
      <c r="CN287" t="s">
        <v>39</v>
      </c>
      <c r="CO287" t="s">
        <v>415</v>
      </c>
      <c r="CP287" t="s">
        <v>34</v>
      </c>
      <c r="CQ287">
        <v>0</v>
      </c>
      <c r="CR287" t="s">
        <v>41</v>
      </c>
      <c r="CS287">
        <v>8</v>
      </c>
      <c r="CU287" t="s">
        <v>49</v>
      </c>
      <c r="CV287" t="s">
        <v>50</v>
      </c>
      <c r="CW287">
        <v>0.111818</v>
      </c>
      <c r="CX287" t="s">
        <v>44</v>
      </c>
      <c r="CY287">
        <v>9376311</v>
      </c>
      <c r="DB287">
        <v>62589713</v>
      </c>
      <c r="DD287">
        <v>300</v>
      </c>
      <c r="DE287">
        <v>84222114</v>
      </c>
      <c r="DG287">
        <v>2275060012</v>
      </c>
      <c r="DH287">
        <v>2</v>
      </c>
      <c r="DI287" t="s">
        <v>34</v>
      </c>
      <c r="DJ287" t="s">
        <v>61</v>
      </c>
      <c r="DK287">
        <v>34013</v>
      </c>
      <c r="DM287" t="s">
        <v>414</v>
      </c>
      <c r="DN287">
        <v>48811</v>
      </c>
      <c r="DO287" t="s">
        <v>37</v>
      </c>
      <c r="DP287" t="s">
        <v>38</v>
      </c>
      <c r="DS287" t="s">
        <v>38</v>
      </c>
      <c r="DT287">
        <v>40.874099999999999</v>
      </c>
      <c r="DU287">
        <v>-74.286699999999996</v>
      </c>
      <c r="DV287" t="s">
        <v>39</v>
      </c>
      <c r="DW287" t="s">
        <v>415</v>
      </c>
      <c r="DX287" t="s">
        <v>34</v>
      </c>
      <c r="DY287">
        <v>0</v>
      </c>
      <c r="DZ287" t="s">
        <v>41</v>
      </c>
      <c r="EA287">
        <v>8</v>
      </c>
      <c r="EC287" t="s">
        <v>47</v>
      </c>
      <c r="ED287" t="s">
        <v>48</v>
      </c>
      <c r="EE287">
        <v>0.10913399999999999</v>
      </c>
      <c r="EF287" t="s">
        <v>44</v>
      </c>
      <c r="EG287">
        <v>9376311</v>
      </c>
      <c r="EJ287">
        <v>62589713</v>
      </c>
      <c r="EL287">
        <v>300</v>
      </c>
      <c r="EM287">
        <v>84222114</v>
      </c>
      <c r="EO287">
        <v>2275060012</v>
      </c>
      <c r="EP287">
        <v>2</v>
      </c>
      <c r="EQ287" t="s">
        <v>34</v>
      </c>
      <c r="ER287" t="s">
        <v>61</v>
      </c>
      <c r="ES287">
        <v>34013</v>
      </c>
      <c r="EU287" t="s">
        <v>414</v>
      </c>
      <c r="EV287">
        <v>48811</v>
      </c>
      <c r="EW287" t="s">
        <v>37</v>
      </c>
      <c r="EX287" t="s">
        <v>38</v>
      </c>
      <c r="FA287" t="s">
        <v>38</v>
      </c>
      <c r="FB287">
        <v>40.874099999999999</v>
      </c>
      <c r="FC287">
        <v>-74.286699999999996</v>
      </c>
      <c r="FD287" t="s">
        <v>39</v>
      </c>
      <c r="FE287" t="s">
        <v>415</v>
      </c>
      <c r="FF287" t="s">
        <v>34</v>
      </c>
      <c r="FG287">
        <v>0</v>
      </c>
      <c r="FH287" t="s">
        <v>41</v>
      </c>
      <c r="FI287">
        <v>8</v>
      </c>
      <c r="FK287" t="s">
        <v>45</v>
      </c>
      <c r="FL287" t="s">
        <v>46</v>
      </c>
      <c r="FM287">
        <v>3.01143E-2</v>
      </c>
      <c r="FN287" t="s">
        <v>44</v>
      </c>
      <c r="FO287">
        <v>9376311</v>
      </c>
      <c r="FR287">
        <v>62589713</v>
      </c>
      <c r="FT287">
        <v>300</v>
      </c>
      <c r="FU287">
        <v>84222114</v>
      </c>
      <c r="FW287">
        <v>2275060012</v>
      </c>
      <c r="FX287">
        <v>2</v>
      </c>
      <c r="FY287" t="s">
        <v>34</v>
      </c>
      <c r="FZ287" t="s">
        <v>61</v>
      </c>
      <c r="GA287">
        <v>34013</v>
      </c>
      <c r="GC287" t="s">
        <v>414</v>
      </c>
      <c r="GD287">
        <v>48811</v>
      </c>
      <c r="GE287" t="s">
        <v>37</v>
      </c>
      <c r="GF287" t="s">
        <v>38</v>
      </c>
      <c r="GI287" t="s">
        <v>38</v>
      </c>
      <c r="GJ287">
        <v>40.874099999999999</v>
      </c>
      <c r="GK287">
        <v>-74.286699999999996</v>
      </c>
      <c r="GL287" t="s">
        <v>39</v>
      </c>
      <c r="GM287" t="s">
        <v>415</v>
      </c>
      <c r="GN287" t="s">
        <v>34</v>
      </c>
      <c r="GO287">
        <v>0</v>
      </c>
      <c r="GP287" t="s">
        <v>41</v>
      </c>
      <c r="GQ287">
        <v>8</v>
      </c>
      <c r="GS287" t="s">
        <v>42</v>
      </c>
      <c r="GT287" t="s">
        <v>43</v>
      </c>
      <c r="GU287">
        <v>0.18642500000000001</v>
      </c>
      <c r="GV287" t="s">
        <v>44</v>
      </c>
    </row>
    <row r="288" spans="1:204" x14ac:dyDescent="0.25">
      <c r="A288">
        <v>11533911</v>
      </c>
      <c r="D288">
        <v>60519813</v>
      </c>
      <c r="F288">
        <v>300</v>
      </c>
      <c r="G288">
        <v>77581314</v>
      </c>
      <c r="I288">
        <v>2275050011</v>
      </c>
      <c r="J288">
        <v>2</v>
      </c>
      <c r="K288" t="s">
        <v>34</v>
      </c>
      <c r="L288" t="s">
        <v>61</v>
      </c>
      <c r="M288">
        <v>34013</v>
      </c>
      <c r="O288" t="s">
        <v>354</v>
      </c>
      <c r="P288">
        <v>48811</v>
      </c>
      <c r="Q288" t="s">
        <v>37</v>
      </c>
      <c r="R288" t="s">
        <v>38</v>
      </c>
      <c r="U288" t="s">
        <v>38</v>
      </c>
      <c r="V288">
        <v>40.7378</v>
      </c>
      <c r="W288">
        <v>-74.118899999999996</v>
      </c>
      <c r="X288" t="s">
        <v>39</v>
      </c>
      <c r="Y288" t="s">
        <v>263</v>
      </c>
      <c r="Z288" t="s">
        <v>34</v>
      </c>
      <c r="AA288">
        <v>0</v>
      </c>
      <c r="AB288" t="s">
        <v>41</v>
      </c>
      <c r="AC288">
        <v>8</v>
      </c>
      <c r="AE288" t="s">
        <v>53</v>
      </c>
      <c r="AF288" t="s">
        <v>54</v>
      </c>
      <c r="AG288">
        <v>0.108126</v>
      </c>
      <c r="AH288" t="s">
        <v>44</v>
      </c>
      <c r="AI288">
        <v>11533911</v>
      </c>
      <c r="AL288">
        <v>60519813</v>
      </c>
      <c r="AN288">
        <v>300</v>
      </c>
      <c r="AO288">
        <v>77581314</v>
      </c>
      <c r="AQ288">
        <v>2275050011</v>
      </c>
      <c r="AR288">
        <v>2</v>
      </c>
      <c r="AS288" t="s">
        <v>34</v>
      </c>
      <c r="AT288" t="s">
        <v>61</v>
      </c>
      <c r="AU288">
        <v>34013</v>
      </c>
      <c r="AW288" t="s">
        <v>354</v>
      </c>
      <c r="AX288">
        <v>48811</v>
      </c>
      <c r="AY288" t="s">
        <v>37</v>
      </c>
      <c r="AZ288" t="s">
        <v>38</v>
      </c>
      <c r="BC288" t="s">
        <v>38</v>
      </c>
      <c r="BD288">
        <v>40.7378</v>
      </c>
      <c r="BE288">
        <v>-74.118899999999996</v>
      </c>
      <c r="BF288" t="s">
        <v>39</v>
      </c>
      <c r="BG288" t="s">
        <v>263</v>
      </c>
      <c r="BH288" t="s">
        <v>34</v>
      </c>
      <c r="BI288">
        <v>0</v>
      </c>
      <c r="BJ288" t="s">
        <v>41</v>
      </c>
      <c r="BK288">
        <v>8</v>
      </c>
      <c r="BM288" t="s">
        <v>51</v>
      </c>
      <c r="BN288" t="s">
        <v>52</v>
      </c>
      <c r="BO288">
        <v>5.8500000000000002E-4</v>
      </c>
      <c r="BP288" t="s">
        <v>44</v>
      </c>
      <c r="BQ288">
        <v>11533911</v>
      </c>
      <c r="BT288">
        <v>60519813</v>
      </c>
      <c r="BV288">
        <v>300</v>
      </c>
      <c r="BW288">
        <v>77581314</v>
      </c>
      <c r="BY288">
        <v>2275050011</v>
      </c>
      <c r="BZ288">
        <v>2</v>
      </c>
      <c r="CA288" t="s">
        <v>34</v>
      </c>
      <c r="CB288" t="s">
        <v>61</v>
      </c>
      <c r="CC288">
        <v>34013</v>
      </c>
      <c r="CE288" t="s">
        <v>354</v>
      </c>
      <c r="CF288">
        <v>48811</v>
      </c>
      <c r="CG288" t="s">
        <v>37</v>
      </c>
      <c r="CH288" t="s">
        <v>38</v>
      </c>
      <c r="CK288" t="s">
        <v>38</v>
      </c>
      <c r="CL288">
        <v>40.7378</v>
      </c>
      <c r="CM288">
        <v>-74.118899999999996</v>
      </c>
      <c r="CN288" t="s">
        <v>39</v>
      </c>
      <c r="CO288" t="s">
        <v>263</v>
      </c>
      <c r="CP288" t="s">
        <v>34</v>
      </c>
      <c r="CQ288">
        <v>0</v>
      </c>
      <c r="CR288" t="s">
        <v>41</v>
      </c>
      <c r="CS288">
        <v>8</v>
      </c>
      <c r="CU288" t="s">
        <v>49</v>
      </c>
      <c r="CV288" t="s">
        <v>50</v>
      </c>
      <c r="CW288">
        <v>2.1302999999999999E-3</v>
      </c>
      <c r="CX288" t="s">
        <v>44</v>
      </c>
      <c r="CY288">
        <v>11533911</v>
      </c>
      <c r="DB288">
        <v>60519813</v>
      </c>
      <c r="DD288">
        <v>300</v>
      </c>
      <c r="DE288">
        <v>77581314</v>
      </c>
      <c r="DG288">
        <v>2275050011</v>
      </c>
      <c r="DH288">
        <v>2</v>
      </c>
      <c r="DI288" t="s">
        <v>34</v>
      </c>
      <c r="DJ288" t="s">
        <v>61</v>
      </c>
      <c r="DK288">
        <v>34013</v>
      </c>
      <c r="DM288" t="s">
        <v>354</v>
      </c>
      <c r="DN288">
        <v>48811</v>
      </c>
      <c r="DO288" t="s">
        <v>37</v>
      </c>
      <c r="DP288" t="s">
        <v>38</v>
      </c>
      <c r="DS288" t="s">
        <v>38</v>
      </c>
      <c r="DT288">
        <v>40.7378</v>
      </c>
      <c r="DU288">
        <v>-74.118899999999996</v>
      </c>
      <c r="DV288" t="s">
        <v>39</v>
      </c>
      <c r="DW288" t="s">
        <v>263</v>
      </c>
      <c r="DX288" t="s">
        <v>34</v>
      </c>
      <c r="DY288">
        <v>0</v>
      </c>
      <c r="DZ288" t="s">
        <v>41</v>
      </c>
      <c r="EA288">
        <v>8</v>
      </c>
      <c r="EC288" t="s">
        <v>47</v>
      </c>
      <c r="ED288" t="s">
        <v>48</v>
      </c>
      <c r="EE288">
        <v>1.4699100000000001E-3</v>
      </c>
      <c r="EF288" t="s">
        <v>44</v>
      </c>
      <c r="EG288">
        <v>11533911</v>
      </c>
      <c r="EJ288">
        <v>60519813</v>
      </c>
      <c r="EL288">
        <v>300</v>
      </c>
      <c r="EM288">
        <v>77581314</v>
      </c>
      <c r="EO288">
        <v>2275050011</v>
      </c>
      <c r="EP288">
        <v>2</v>
      </c>
      <c r="EQ288" t="s">
        <v>34</v>
      </c>
      <c r="ER288" t="s">
        <v>61</v>
      </c>
      <c r="ES288">
        <v>34013</v>
      </c>
      <c r="EU288" t="s">
        <v>354</v>
      </c>
      <c r="EV288">
        <v>48811</v>
      </c>
      <c r="EW288" t="s">
        <v>37</v>
      </c>
      <c r="EX288" t="s">
        <v>38</v>
      </c>
      <c r="FA288" t="s">
        <v>38</v>
      </c>
      <c r="FB288">
        <v>40.7378</v>
      </c>
      <c r="FC288">
        <v>-74.118899999999996</v>
      </c>
      <c r="FD288" t="s">
        <v>39</v>
      </c>
      <c r="FE288" t="s">
        <v>263</v>
      </c>
      <c r="FF288" t="s">
        <v>34</v>
      </c>
      <c r="FG288">
        <v>0</v>
      </c>
      <c r="FH288" t="s">
        <v>41</v>
      </c>
      <c r="FI288">
        <v>8</v>
      </c>
      <c r="FK288" t="s">
        <v>45</v>
      </c>
      <c r="FL288" t="s">
        <v>46</v>
      </c>
      <c r="FM288">
        <v>9.0000000000000006E-5</v>
      </c>
      <c r="FN288" t="s">
        <v>44</v>
      </c>
      <c r="FO288">
        <v>11533911</v>
      </c>
      <c r="FR288">
        <v>60519813</v>
      </c>
      <c r="FT288">
        <v>300</v>
      </c>
      <c r="FU288">
        <v>77581314</v>
      </c>
      <c r="FW288">
        <v>2275050011</v>
      </c>
      <c r="FX288">
        <v>2</v>
      </c>
      <c r="FY288" t="s">
        <v>34</v>
      </c>
      <c r="FZ288" t="s">
        <v>61</v>
      </c>
      <c r="GA288">
        <v>34013</v>
      </c>
      <c r="GC288" t="s">
        <v>354</v>
      </c>
      <c r="GD288">
        <v>48811</v>
      </c>
      <c r="GE288" t="s">
        <v>37</v>
      </c>
      <c r="GF288" t="s">
        <v>38</v>
      </c>
      <c r="GI288" t="s">
        <v>38</v>
      </c>
      <c r="GJ288">
        <v>40.7378</v>
      </c>
      <c r="GK288">
        <v>-74.118899999999996</v>
      </c>
      <c r="GL288" t="s">
        <v>39</v>
      </c>
      <c r="GM288" t="s">
        <v>263</v>
      </c>
      <c r="GN288" t="s">
        <v>34</v>
      </c>
      <c r="GO288">
        <v>0</v>
      </c>
      <c r="GP288" t="s">
        <v>41</v>
      </c>
      <c r="GQ288">
        <v>8</v>
      </c>
      <c r="GS288" t="s">
        <v>42</v>
      </c>
      <c r="GT288" t="s">
        <v>43</v>
      </c>
      <c r="GU288">
        <v>1.3542700000000001E-3</v>
      </c>
      <c r="GV288" t="s">
        <v>44</v>
      </c>
    </row>
    <row r="289" spans="1:204" x14ac:dyDescent="0.25">
      <c r="A289">
        <v>11533911</v>
      </c>
      <c r="D289">
        <v>60519813</v>
      </c>
      <c r="F289">
        <v>300</v>
      </c>
      <c r="G289">
        <v>77581414</v>
      </c>
      <c r="I289">
        <v>2275050012</v>
      </c>
      <c r="J289">
        <v>2</v>
      </c>
      <c r="K289" t="s">
        <v>34</v>
      </c>
      <c r="L289" t="s">
        <v>61</v>
      </c>
      <c r="M289">
        <v>34013</v>
      </c>
      <c r="O289" t="s">
        <v>354</v>
      </c>
      <c r="P289">
        <v>48811</v>
      </c>
      <c r="Q289" t="s">
        <v>37</v>
      </c>
      <c r="R289" t="s">
        <v>38</v>
      </c>
      <c r="U289" t="s">
        <v>38</v>
      </c>
      <c r="V289">
        <v>40.7378</v>
      </c>
      <c r="W289">
        <v>-74.118899999999996</v>
      </c>
      <c r="X289" t="s">
        <v>39</v>
      </c>
      <c r="Y289" t="s">
        <v>263</v>
      </c>
      <c r="Z289" t="s">
        <v>34</v>
      </c>
      <c r="AA289">
        <v>0</v>
      </c>
      <c r="AB289" t="s">
        <v>41</v>
      </c>
      <c r="AC289">
        <v>8</v>
      </c>
      <c r="AE289" t="s">
        <v>53</v>
      </c>
      <c r="AF289" t="s">
        <v>54</v>
      </c>
      <c r="AG289">
        <v>0.15802099999999999</v>
      </c>
      <c r="AH289" t="s">
        <v>44</v>
      </c>
      <c r="AI289">
        <v>11533911</v>
      </c>
      <c r="AL289">
        <v>60519813</v>
      </c>
      <c r="AN289">
        <v>300</v>
      </c>
      <c r="AO289">
        <v>77581414</v>
      </c>
      <c r="AQ289">
        <v>2275050012</v>
      </c>
      <c r="AR289">
        <v>2</v>
      </c>
      <c r="AS289" t="s">
        <v>34</v>
      </c>
      <c r="AT289" t="s">
        <v>61</v>
      </c>
      <c r="AU289">
        <v>34013</v>
      </c>
      <c r="AW289" t="s">
        <v>354</v>
      </c>
      <c r="AX289">
        <v>48811</v>
      </c>
      <c r="AY289" t="s">
        <v>37</v>
      </c>
      <c r="AZ289" t="s">
        <v>38</v>
      </c>
      <c r="BC289" t="s">
        <v>38</v>
      </c>
      <c r="BD289">
        <v>40.7378</v>
      </c>
      <c r="BE289">
        <v>-74.118899999999996</v>
      </c>
      <c r="BF289" t="s">
        <v>39</v>
      </c>
      <c r="BG289" t="s">
        <v>263</v>
      </c>
      <c r="BH289" t="s">
        <v>34</v>
      </c>
      <c r="BI289">
        <v>0</v>
      </c>
      <c r="BJ289" t="s">
        <v>41</v>
      </c>
      <c r="BK289">
        <v>8</v>
      </c>
      <c r="BM289" t="s">
        <v>51</v>
      </c>
      <c r="BN289" t="s">
        <v>52</v>
      </c>
      <c r="BO289">
        <v>5.3417999999999998E-3</v>
      </c>
      <c r="BP289" t="s">
        <v>44</v>
      </c>
      <c r="BQ289">
        <v>11533911</v>
      </c>
      <c r="BT289">
        <v>60519813</v>
      </c>
      <c r="BV289">
        <v>300</v>
      </c>
      <c r="BW289">
        <v>77581414</v>
      </c>
      <c r="BY289">
        <v>2275050012</v>
      </c>
      <c r="BZ289">
        <v>2</v>
      </c>
      <c r="CA289" t="s">
        <v>34</v>
      </c>
      <c r="CB289" t="s">
        <v>61</v>
      </c>
      <c r="CC289">
        <v>34013</v>
      </c>
      <c r="CE289" t="s">
        <v>354</v>
      </c>
      <c r="CF289">
        <v>48811</v>
      </c>
      <c r="CG289" t="s">
        <v>37</v>
      </c>
      <c r="CH289" t="s">
        <v>38</v>
      </c>
      <c r="CK289" t="s">
        <v>38</v>
      </c>
      <c r="CL289">
        <v>40.7378</v>
      </c>
      <c r="CM289">
        <v>-74.118899999999996</v>
      </c>
      <c r="CN289" t="s">
        <v>39</v>
      </c>
      <c r="CO289" t="s">
        <v>263</v>
      </c>
      <c r="CP289" t="s">
        <v>34</v>
      </c>
      <c r="CQ289">
        <v>0</v>
      </c>
      <c r="CR289" t="s">
        <v>41</v>
      </c>
      <c r="CS289">
        <v>8</v>
      </c>
      <c r="CU289" t="s">
        <v>49</v>
      </c>
      <c r="CV289" t="s">
        <v>50</v>
      </c>
      <c r="CW289">
        <v>3.9055499999999998E-3</v>
      </c>
      <c r="CX289" t="s">
        <v>44</v>
      </c>
      <c r="CY289">
        <v>11533911</v>
      </c>
      <c r="DB289">
        <v>60519813</v>
      </c>
      <c r="DD289">
        <v>300</v>
      </c>
      <c r="DE289">
        <v>77581414</v>
      </c>
      <c r="DG289">
        <v>2275050012</v>
      </c>
      <c r="DH289">
        <v>2</v>
      </c>
      <c r="DI289" t="s">
        <v>34</v>
      </c>
      <c r="DJ289" t="s">
        <v>61</v>
      </c>
      <c r="DK289">
        <v>34013</v>
      </c>
      <c r="DM289" t="s">
        <v>354</v>
      </c>
      <c r="DN289">
        <v>48811</v>
      </c>
      <c r="DO289" t="s">
        <v>37</v>
      </c>
      <c r="DP289" t="s">
        <v>38</v>
      </c>
      <c r="DS289" t="s">
        <v>38</v>
      </c>
      <c r="DT289">
        <v>40.7378</v>
      </c>
      <c r="DU289">
        <v>-74.118899999999996</v>
      </c>
      <c r="DV289" t="s">
        <v>39</v>
      </c>
      <c r="DW289" t="s">
        <v>263</v>
      </c>
      <c r="DX289" t="s">
        <v>34</v>
      </c>
      <c r="DY289">
        <v>0</v>
      </c>
      <c r="DZ289" t="s">
        <v>41</v>
      </c>
      <c r="EA289">
        <v>8</v>
      </c>
      <c r="EC289" t="s">
        <v>47</v>
      </c>
      <c r="ED289" t="s">
        <v>48</v>
      </c>
      <c r="EE289">
        <v>3.8118200000000001E-3</v>
      </c>
      <c r="EF289" t="s">
        <v>44</v>
      </c>
      <c r="EG289">
        <v>11533911</v>
      </c>
      <c r="EJ289">
        <v>60519813</v>
      </c>
      <c r="EL289">
        <v>300</v>
      </c>
      <c r="EM289">
        <v>77581414</v>
      </c>
      <c r="EO289">
        <v>2275050012</v>
      </c>
      <c r="EP289">
        <v>2</v>
      </c>
      <c r="EQ289" t="s">
        <v>34</v>
      </c>
      <c r="ER289" t="s">
        <v>61</v>
      </c>
      <c r="ES289">
        <v>34013</v>
      </c>
      <c r="EU289" t="s">
        <v>354</v>
      </c>
      <c r="EV289">
        <v>48811</v>
      </c>
      <c r="EW289" t="s">
        <v>37</v>
      </c>
      <c r="EX289" t="s">
        <v>38</v>
      </c>
      <c r="FA289" t="s">
        <v>38</v>
      </c>
      <c r="FB289">
        <v>40.7378</v>
      </c>
      <c r="FC289">
        <v>-74.118899999999996</v>
      </c>
      <c r="FD289" t="s">
        <v>39</v>
      </c>
      <c r="FE289" t="s">
        <v>263</v>
      </c>
      <c r="FF289" t="s">
        <v>34</v>
      </c>
      <c r="FG289">
        <v>0</v>
      </c>
      <c r="FH289" t="s">
        <v>41</v>
      </c>
      <c r="FI289">
        <v>8</v>
      </c>
      <c r="FK289" t="s">
        <v>45</v>
      </c>
      <c r="FL289" t="s">
        <v>46</v>
      </c>
      <c r="FM289">
        <v>1.2140199999999999E-3</v>
      </c>
      <c r="FN289" t="s">
        <v>44</v>
      </c>
      <c r="FO289">
        <v>11533911</v>
      </c>
      <c r="FR289">
        <v>60519813</v>
      </c>
      <c r="FT289">
        <v>300</v>
      </c>
      <c r="FU289">
        <v>77581414</v>
      </c>
      <c r="FW289">
        <v>2275050012</v>
      </c>
      <c r="FX289">
        <v>2</v>
      </c>
      <c r="FY289" t="s">
        <v>34</v>
      </c>
      <c r="FZ289" t="s">
        <v>61</v>
      </c>
      <c r="GA289">
        <v>34013</v>
      </c>
      <c r="GC289" t="s">
        <v>354</v>
      </c>
      <c r="GD289">
        <v>48811</v>
      </c>
      <c r="GE289" t="s">
        <v>37</v>
      </c>
      <c r="GF289" t="s">
        <v>38</v>
      </c>
      <c r="GI289" t="s">
        <v>38</v>
      </c>
      <c r="GJ289">
        <v>40.7378</v>
      </c>
      <c r="GK289">
        <v>-74.118899999999996</v>
      </c>
      <c r="GL289" t="s">
        <v>39</v>
      </c>
      <c r="GM289" t="s">
        <v>263</v>
      </c>
      <c r="GN289" t="s">
        <v>34</v>
      </c>
      <c r="GO289">
        <v>0</v>
      </c>
      <c r="GP289" t="s">
        <v>41</v>
      </c>
      <c r="GQ289">
        <v>8</v>
      </c>
      <c r="GS289" t="s">
        <v>42</v>
      </c>
      <c r="GT289" t="s">
        <v>43</v>
      </c>
      <c r="GU289">
        <v>1.1376499999999999E-2</v>
      </c>
      <c r="GV289" t="s">
        <v>44</v>
      </c>
    </row>
    <row r="290" spans="1:204" x14ac:dyDescent="0.25">
      <c r="A290">
        <v>12320111</v>
      </c>
      <c r="D290">
        <v>61750313</v>
      </c>
      <c r="F290">
        <v>300</v>
      </c>
      <c r="G290">
        <v>80026714</v>
      </c>
      <c r="I290">
        <v>2275050011</v>
      </c>
      <c r="J290">
        <v>2</v>
      </c>
      <c r="K290" t="s">
        <v>34</v>
      </c>
      <c r="L290" t="s">
        <v>61</v>
      </c>
      <c r="M290">
        <v>34013</v>
      </c>
      <c r="O290" t="s">
        <v>325</v>
      </c>
      <c r="P290">
        <v>48811</v>
      </c>
      <c r="Q290" t="s">
        <v>37</v>
      </c>
      <c r="R290" t="s">
        <v>38</v>
      </c>
      <c r="U290" t="s">
        <v>38</v>
      </c>
      <c r="V290">
        <v>40.774000000000001</v>
      </c>
      <c r="W290">
        <v>-74.209299999999999</v>
      </c>
      <c r="X290" t="s">
        <v>39</v>
      </c>
      <c r="Y290" t="s">
        <v>63</v>
      </c>
      <c r="Z290" t="s">
        <v>34</v>
      </c>
      <c r="AA290">
        <v>0</v>
      </c>
      <c r="AB290" t="s">
        <v>41</v>
      </c>
      <c r="AC290">
        <v>8</v>
      </c>
      <c r="AE290" t="s">
        <v>53</v>
      </c>
      <c r="AF290" t="s">
        <v>54</v>
      </c>
      <c r="AG290">
        <v>0.108126</v>
      </c>
      <c r="AH290" t="s">
        <v>44</v>
      </c>
      <c r="AI290">
        <v>12320111</v>
      </c>
      <c r="AL290">
        <v>61750313</v>
      </c>
      <c r="AN290">
        <v>300</v>
      </c>
      <c r="AO290">
        <v>80026714</v>
      </c>
      <c r="AQ290">
        <v>2275050011</v>
      </c>
      <c r="AR290">
        <v>2</v>
      </c>
      <c r="AS290" t="s">
        <v>34</v>
      </c>
      <c r="AT290" t="s">
        <v>61</v>
      </c>
      <c r="AU290">
        <v>34013</v>
      </c>
      <c r="AW290" t="s">
        <v>325</v>
      </c>
      <c r="AX290">
        <v>48811</v>
      </c>
      <c r="AY290" t="s">
        <v>37</v>
      </c>
      <c r="AZ290" t="s">
        <v>38</v>
      </c>
      <c r="BC290" t="s">
        <v>38</v>
      </c>
      <c r="BD290">
        <v>40.774000000000001</v>
      </c>
      <c r="BE290">
        <v>-74.209299999999999</v>
      </c>
      <c r="BF290" t="s">
        <v>39</v>
      </c>
      <c r="BG290" t="s">
        <v>63</v>
      </c>
      <c r="BH290" t="s">
        <v>34</v>
      </c>
      <c r="BI290">
        <v>0</v>
      </c>
      <c r="BJ290" t="s">
        <v>41</v>
      </c>
      <c r="BK290">
        <v>8</v>
      </c>
      <c r="BM290" t="s">
        <v>51</v>
      </c>
      <c r="BN290" t="s">
        <v>52</v>
      </c>
      <c r="BO290">
        <v>5.8500000000000002E-4</v>
      </c>
      <c r="BP290" t="s">
        <v>44</v>
      </c>
      <c r="BQ290">
        <v>12320111</v>
      </c>
      <c r="BT290">
        <v>61750313</v>
      </c>
      <c r="BV290">
        <v>300</v>
      </c>
      <c r="BW290">
        <v>80026714</v>
      </c>
      <c r="BY290">
        <v>2275050011</v>
      </c>
      <c r="BZ290">
        <v>2</v>
      </c>
      <c r="CA290" t="s">
        <v>34</v>
      </c>
      <c r="CB290" t="s">
        <v>61</v>
      </c>
      <c r="CC290">
        <v>34013</v>
      </c>
      <c r="CE290" t="s">
        <v>325</v>
      </c>
      <c r="CF290">
        <v>48811</v>
      </c>
      <c r="CG290" t="s">
        <v>37</v>
      </c>
      <c r="CH290" t="s">
        <v>38</v>
      </c>
      <c r="CK290" t="s">
        <v>38</v>
      </c>
      <c r="CL290">
        <v>40.774000000000001</v>
      </c>
      <c r="CM290">
        <v>-74.209299999999999</v>
      </c>
      <c r="CN290" t="s">
        <v>39</v>
      </c>
      <c r="CO290" t="s">
        <v>63</v>
      </c>
      <c r="CP290" t="s">
        <v>34</v>
      </c>
      <c r="CQ290">
        <v>0</v>
      </c>
      <c r="CR290" t="s">
        <v>41</v>
      </c>
      <c r="CS290">
        <v>8</v>
      </c>
      <c r="CU290" t="s">
        <v>49</v>
      </c>
      <c r="CV290" t="s">
        <v>50</v>
      </c>
      <c r="CW290">
        <v>2.1302999999999999E-3</v>
      </c>
      <c r="CX290" t="s">
        <v>44</v>
      </c>
      <c r="CY290">
        <v>12320111</v>
      </c>
      <c r="DB290">
        <v>61750313</v>
      </c>
      <c r="DD290">
        <v>300</v>
      </c>
      <c r="DE290">
        <v>80026714</v>
      </c>
      <c r="DG290">
        <v>2275050011</v>
      </c>
      <c r="DH290">
        <v>2</v>
      </c>
      <c r="DI290" t="s">
        <v>34</v>
      </c>
      <c r="DJ290" t="s">
        <v>61</v>
      </c>
      <c r="DK290">
        <v>34013</v>
      </c>
      <c r="DM290" t="s">
        <v>325</v>
      </c>
      <c r="DN290">
        <v>48811</v>
      </c>
      <c r="DO290" t="s">
        <v>37</v>
      </c>
      <c r="DP290" t="s">
        <v>38</v>
      </c>
      <c r="DS290" t="s">
        <v>38</v>
      </c>
      <c r="DT290">
        <v>40.774000000000001</v>
      </c>
      <c r="DU290">
        <v>-74.209299999999999</v>
      </c>
      <c r="DV290" t="s">
        <v>39</v>
      </c>
      <c r="DW290" t="s">
        <v>63</v>
      </c>
      <c r="DX290" t="s">
        <v>34</v>
      </c>
      <c r="DY290">
        <v>0</v>
      </c>
      <c r="DZ290" t="s">
        <v>41</v>
      </c>
      <c r="EA290">
        <v>8</v>
      </c>
      <c r="EC290" t="s">
        <v>47</v>
      </c>
      <c r="ED290" t="s">
        <v>48</v>
      </c>
      <c r="EE290">
        <v>1.4699100000000001E-3</v>
      </c>
      <c r="EF290" t="s">
        <v>44</v>
      </c>
      <c r="EG290">
        <v>12320111</v>
      </c>
      <c r="EJ290">
        <v>61750313</v>
      </c>
      <c r="EL290">
        <v>300</v>
      </c>
      <c r="EM290">
        <v>80026714</v>
      </c>
      <c r="EO290">
        <v>2275050011</v>
      </c>
      <c r="EP290">
        <v>2</v>
      </c>
      <c r="EQ290" t="s">
        <v>34</v>
      </c>
      <c r="ER290" t="s">
        <v>61</v>
      </c>
      <c r="ES290">
        <v>34013</v>
      </c>
      <c r="EU290" t="s">
        <v>325</v>
      </c>
      <c r="EV290">
        <v>48811</v>
      </c>
      <c r="EW290" t="s">
        <v>37</v>
      </c>
      <c r="EX290" t="s">
        <v>38</v>
      </c>
      <c r="FA290" t="s">
        <v>38</v>
      </c>
      <c r="FB290">
        <v>40.774000000000001</v>
      </c>
      <c r="FC290">
        <v>-74.209299999999999</v>
      </c>
      <c r="FD290" t="s">
        <v>39</v>
      </c>
      <c r="FE290" t="s">
        <v>63</v>
      </c>
      <c r="FF290" t="s">
        <v>34</v>
      </c>
      <c r="FG290">
        <v>0</v>
      </c>
      <c r="FH290" t="s">
        <v>41</v>
      </c>
      <c r="FI290">
        <v>8</v>
      </c>
      <c r="FK290" t="s">
        <v>45</v>
      </c>
      <c r="FL290" t="s">
        <v>46</v>
      </c>
      <c r="FM290">
        <v>9.0000000000000006E-5</v>
      </c>
      <c r="FN290" t="s">
        <v>44</v>
      </c>
      <c r="FO290">
        <v>12320111</v>
      </c>
      <c r="FR290">
        <v>61750313</v>
      </c>
      <c r="FT290">
        <v>300</v>
      </c>
      <c r="FU290">
        <v>80026714</v>
      </c>
      <c r="FW290">
        <v>2275050011</v>
      </c>
      <c r="FX290">
        <v>2</v>
      </c>
      <c r="FY290" t="s">
        <v>34</v>
      </c>
      <c r="FZ290" t="s">
        <v>61</v>
      </c>
      <c r="GA290">
        <v>34013</v>
      </c>
      <c r="GC290" t="s">
        <v>325</v>
      </c>
      <c r="GD290">
        <v>48811</v>
      </c>
      <c r="GE290" t="s">
        <v>37</v>
      </c>
      <c r="GF290" t="s">
        <v>38</v>
      </c>
      <c r="GI290" t="s">
        <v>38</v>
      </c>
      <c r="GJ290">
        <v>40.774000000000001</v>
      </c>
      <c r="GK290">
        <v>-74.209299999999999</v>
      </c>
      <c r="GL290" t="s">
        <v>39</v>
      </c>
      <c r="GM290" t="s">
        <v>63</v>
      </c>
      <c r="GN290" t="s">
        <v>34</v>
      </c>
      <c r="GO290">
        <v>0</v>
      </c>
      <c r="GP290" t="s">
        <v>41</v>
      </c>
      <c r="GQ290">
        <v>8</v>
      </c>
      <c r="GS290" t="s">
        <v>42</v>
      </c>
      <c r="GT290" t="s">
        <v>43</v>
      </c>
      <c r="GU290">
        <v>1.3542700000000001E-3</v>
      </c>
      <c r="GV290" t="s">
        <v>44</v>
      </c>
    </row>
    <row r="291" spans="1:204" x14ac:dyDescent="0.25">
      <c r="A291">
        <v>12320111</v>
      </c>
      <c r="D291">
        <v>61750313</v>
      </c>
      <c r="F291">
        <v>300</v>
      </c>
      <c r="G291">
        <v>80026814</v>
      </c>
      <c r="I291">
        <v>2275050012</v>
      </c>
      <c r="J291">
        <v>2</v>
      </c>
      <c r="K291" t="s">
        <v>34</v>
      </c>
      <c r="L291" t="s">
        <v>61</v>
      </c>
      <c r="M291">
        <v>34013</v>
      </c>
      <c r="O291" t="s">
        <v>325</v>
      </c>
      <c r="P291">
        <v>48811</v>
      </c>
      <c r="Q291" t="s">
        <v>37</v>
      </c>
      <c r="R291" t="s">
        <v>38</v>
      </c>
      <c r="U291" t="s">
        <v>38</v>
      </c>
      <c r="V291">
        <v>40.774000000000001</v>
      </c>
      <c r="W291">
        <v>-74.209299999999999</v>
      </c>
      <c r="X291" t="s">
        <v>39</v>
      </c>
      <c r="Y291" t="s">
        <v>63</v>
      </c>
      <c r="Z291" t="s">
        <v>34</v>
      </c>
      <c r="AA291">
        <v>0</v>
      </c>
      <c r="AB291" t="s">
        <v>41</v>
      </c>
      <c r="AC291">
        <v>8</v>
      </c>
      <c r="AE291" t="s">
        <v>53</v>
      </c>
      <c r="AF291" t="s">
        <v>54</v>
      </c>
      <c r="AG291">
        <v>0.15802099999999999</v>
      </c>
      <c r="AH291" t="s">
        <v>44</v>
      </c>
      <c r="AI291">
        <v>12320111</v>
      </c>
      <c r="AL291">
        <v>61750313</v>
      </c>
      <c r="AN291">
        <v>300</v>
      </c>
      <c r="AO291">
        <v>80026814</v>
      </c>
      <c r="AQ291">
        <v>2275050012</v>
      </c>
      <c r="AR291">
        <v>2</v>
      </c>
      <c r="AS291" t="s">
        <v>34</v>
      </c>
      <c r="AT291" t="s">
        <v>61</v>
      </c>
      <c r="AU291">
        <v>34013</v>
      </c>
      <c r="AW291" t="s">
        <v>325</v>
      </c>
      <c r="AX291">
        <v>48811</v>
      </c>
      <c r="AY291" t="s">
        <v>37</v>
      </c>
      <c r="AZ291" t="s">
        <v>38</v>
      </c>
      <c r="BC291" t="s">
        <v>38</v>
      </c>
      <c r="BD291">
        <v>40.774000000000001</v>
      </c>
      <c r="BE291">
        <v>-74.209299999999999</v>
      </c>
      <c r="BF291" t="s">
        <v>39</v>
      </c>
      <c r="BG291" t="s">
        <v>63</v>
      </c>
      <c r="BH291" t="s">
        <v>34</v>
      </c>
      <c r="BI291">
        <v>0</v>
      </c>
      <c r="BJ291" t="s">
        <v>41</v>
      </c>
      <c r="BK291">
        <v>8</v>
      </c>
      <c r="BM291" t="s">
        <v>51</v>
      </c>
      <c r="BN291" t="s">
        <v>52</v>
      </c>
      <c r="BO291">
        <v>5.3417999999999998E-3</v>
      </c>
      <c r="BP291" t="s">
        <v>44</v>
      </c>
      <c r="BQ291">
        <v>12320111</v>
      </c>
      <c r="BT291">
        <v>61750313</v>
      </c>
      <c r="BV291">
        <v>300</v>
      </c>
      <c r="BW291">
        <v>80026814</v>
      </c>
      <c r="BY291">
        <v>2275050012</v>
      </c>
      <c r="BZ291">
        <v>2</v>
      </c>
      <c r="CA291" t="s">
        <v>34</v>
      </c>
      <c r="CB291" t="s">
        <v>61</v>
      </c>
      <c r="CC291">
        <v>34013</v>
      </c>
      <c r="CE291" t="s">
        <v>325</v>
      </c>
      <c r="CF291">
        <v>48811</v>
      </c>
      <c r="CG291" t="s">
        <v>37</v>
      </c>
      <c r="CH291" t="s">
        <v>38</v>
      </c>
      <c r="CK291" t="s">
        <v>38</v>
      </c>
      <c r="CL291">
        <v>40.774000000000001</v>
      </c>
      <c r="CM291">
        <v>-74.209299999999999</v>
      </c>
      <c r="CN291" t="s">
        <v>39</v>
      </c>
      <c r="CO291" t="s">
        <v>63</v>
      </c>
      <c r="CP291" t="s">
        <v>34</v>
      </c>
      <c r="CQ291">
        <v>0</v>
      </c>
      <c r="CR291" t="s">
        <v>41</v>
      </c>
      <c r="CS291">
        <v>8</v>
      </c>
      <c r="CU291" t="s">
        <v>49</v>
      </c>
      <c r="CV291" t="s">
        <v>50</v>
      </c>
      <c r="CW291">
        <v>3.9055499999999998E-3</v>
      </c>
      <c r="CX291" t="s">
        <v>44</v>
      </c>
      <c r="CY291">
        <v>12320111</v>
      </c>
      <c r="DB291">
        <v>61750313</v>
      </c>
      <c r="DD291">
        <v>300</v>
      </c>
      <c r="DE291">
        <v>80026814</v>
      </c>
      <c r="DG291">
        <v>2275050012</v>
      </c>
      <c r="DH291">
        <v>2</v>
      </c>
      <c r="DI291" t="s">
        <v>34</v>
      </c>
      <c r="DJ291" t="s">
        <v>61</v>
      </c>
      <c r="DK291">
        <v>34013</v>
      </c>
      <c r="DM291" t="s">
        <v>325</v>
      </c>
      <c r="DN291">
        <v>48811</v>
      </c>
      <c r="DO291" t="s">
        <v>37</v>
      </c>
      <c r="DP291" t="s">
        <v>38</v>
      </c>
      <c r="DS291" t="s">
        <v>38</v>
      </c>
      <c r="DT291">
        <v>40.774000000000001</v>
      </c>
      <c r="DU291">
        <v>-74.209299999999999</v>
      </c>
      <c r="DV291" t="s">
        <v>39</v>
      </c>
      <c r="DW291" t="s">
        <v>63</v>
      </c>
      <c r="DX291" t="s">
        <v>34</v>
      </c>
      <c r="DY291">
        <v>0</v>
      </c>
      <c r="DZ291" t="s">
        <v>41</v>
      </c>
      <c r="EA291">
        <v>8</v>
      </c>
      <c r="EC291" t="s">
        <v>47</v>
      </c>
      <c r="ED291" t="s">
        <v>48</v>
      </c>
      <c r="EE291">
        <v>3.8118200000000001E-3</v>
      </c>
      <c r="EF291" t="s">
        <v>44</v>
      </c>
      <c r="EG291">
        <v>12320111</v>
      </c>
      <c r="EJ291">
        <v>61750313</v>
      </c>
      <c r="EL291">
        <v>300</v>
      </c>
      <c r="EM291">
        <v>80026814</v>
      </c>
      <c r="EO291">
        <v>2275050012</v>
      </c>
      <c r="EP291">
        <v>2</v>
      </c>
      <c r="EQ291" t="s">
        <v>34</v>
      </c>
      <c r="ER291" t="s">
        <v>61</v>
      </c>
      <c r="ES291">
        <v>34013</v>
      </c>
      <c r="EU291" t="s">
        <v>325</v>
      </c>
      <c r="EV291">
        <v>48811</v>
      </c>
      <c r="EW291" t="s">
        <v>37</v>
      </c>
      <c r="EX291" t="s">
        <v>38</v>
      </c>
      <c r="FA291" t="s">
        <v>38</v>
      </c>
      <c r="FB291">
        <v>40.774000000000001</v>
      </c>
      <c r="FC291">
        <v>-74.209299999999999</v>
      </c>
      <c r="FD291" t="s">
        <v>39</v>
      </c>
      <c r="FE291" t="s">
        <v>63</v>
      </c>
      <c r="FF291" t="s">
        <v>34</v>
      </c>
      <c r="FG291">
        <v>0</v>
      </c>
      <c r="FH291" t="s">
        <v>41</v>
      </c>
      <c r="FI291">
        <v>8</v>
      </c>
      <c r="FK291" t="s">
        <v>45</v>
      </c>
      <c r="FL291" t="s">
        <v>46</v>
      </c>
      <c r="FM291">
        <v>1.2140199999999999E-3</v>
      </c>
      <c r="FN291" t="s">
        <v>44</v>
      </c>
      <c r="FO291">
        <v>12320111</v>
      </c>
      <c r="FR291">
        <v>61750313</v>
      </c>
      <c r="FT291">
        <v>300</v>
      </c>
      <c r="FU291">
        <v>80026814</v>
      </c>
      <c r="FW291">
        <v>2275050012</v>
      </c>
      <c r="FX291">
        <v>2</v>
      </c>
      <c r="FY291" t="s">
        <v>34</v>
      </c>
      <c r="FZ291" t="s">
        <v>61</v>
      </c>
      <c r="GA291">
        <v>34013</v>
      </c>
      <c r="GC291" t="s">
        <v>325</v>
      </c>
      <c r="GD291">
        <v>48811</v>
      </c>
      <c r="GE291" t="s">
        <v>37</v>
      </c>
      <c r="GF291" t="s">
        <v>38</v>
      </c>
      <c r="GI291" t="s">
        <v>38</v>
      </c>
      <c r="GJ291">
        <v>40.774000000000001</v>
      </c>
      <c r="GK291">
        <v>-74.209299999999999</v>
      </c>
      <c r="GL291" t="s">
        <v>39</v>
      </c>
      <c r="GM291" t="s">
        <v>63</v>
      </c>
      <c r="GN291" t="s">
        <v>34</v>
      </c>
      <c r="GO291">
        <v>0</v>
      </c>
      <c r="GP291" t="s">
        <v>41</v>
      </c>
      <c r="GQ291">
        <v>8</v>
      </c>
      <c r="GS291" t="s">
        <v>42</v>
      </c>
      <c r="GT291" t="s">
        <v>43</v>
      </c>
      <c r="GU291">
        <v>1.1376499999999999E-2</v>
      </c>
      <c r="GV291" t="s">
        <v>44</v>
      </c>
    </row>
    <row r="292" spans="1:204" x14ac:dyDescent="0.25">
      <c r="A292">
        <v>9376211</v>
      </c>
      <c r="D292">
        <v>62589613</v>
      </c>
      <c r="F292">
        <v>300</v>
      </c>
      <c r="G292">
        <v>84221614</v>
      </c>
      <c r="I292">
        <v>2265008005</v>
      </c>
      <c r="J292">
        <v>2</v>
      </c>
      <c r="K292" t="s">
        <v>34</v>
      </c>
      <c r="L292" t="s">
        <v>61</v>
      </c>
      <c r="M292">
        <v>34013</v>
      </c>
      <c r="O292" t="s">
        <v>93</v>
      </c>
      <c r="P292">
        <v>48811</v>
      </c>
      <c r="Q292" t="s">
        <v>37</v>
      </c>
      <c r="R292" t="s">
        <v>38</v>
      </c>
      <c r="U292" t="s">
        <v>38</v>
      </c>
      <c r="V292">
        <v>40.690264999999997</v>
      </c>
      <c r="W292">
        <v>-74.176412999999997</v>
      </c>
      <c r="X292" t="s">
        <v>39</v>
      </c>
      <c r="Y292" t="s">
        <v>94</v>
      </c>
      <c r="Z292" t="s">
        <v>34</v>
      </c>
      <c r="AA292">
        <v>0</v>
      </c>
      <c r="AB292" t="s">
        <v>41</v>
      </c>
      <c r="AC292">
        <v>8</v>
      </c>
      <c r="AE292" t="s">
        <v>53</v>
      </c>
      <c r="AF292" t="s">
        <v>54</v>
      </c>
      <c r="AG292">
        <v>156.65100000000001</v>
      </c>
      <c r="AH292" t="s">
        <v>44</v>
      </c>
      <c r="AI292">
        <v>9376211</v>
      </c>
      <c r="AL292">
        <v>62589613</v>
      </c>
      <c r="AN292">
        <v>300</v>
      </c>
      <c r="AO292">
        <v>84221614</v>
      </c>
      <c r="AQ292">
        <v>2265008005</v>
      </c>
      <c r="AR292">
        <v>2</v>
      </c>
      <c r="AS292" t="s">
        <v>34</v>
      </c>
      <c r="AT292" t="s">
        <v>61</v>
      </c>
      <c r="AU292">
        <v>34013</v>
      </c>
      <c r="AW292" t="s">
        <v>93</v>
      </c>
      <c r="AX292">
        <v>48811</v>
      </c>
      <c r="AY292" t="s">
        <v>37</v>
      </c>
      <c r="AZ292" t="s">
        <v>38</v>
      </c>
      <c r="BC292" t="s">
        <v>38</v>
      </c>
      <c r="BD292">
        <v>40.690264999999997</v>
      </c>
      <c r="BE292">
        <v>-74.176412999999997</v>
      </c>
      <c r="BF292" t="s">
        <v>39</v>
      </c>
      <c r="BG292" t="s">
        <v>94</v>
      </c>
      <c r="BH292" t="s">
        <v>34</v>
      </c>
      <c r="BI292">
        <v>0</v>
      </c>
      <c r="BJ292" t="s">
        <v>41</v>
      </c>
      <c r="BK292">
        <v>8</v>
      </c>
      <c r="BM292" t="s">
        <v>51</v>
      </c>
      <c r="BN292" t="s">
        <v>52</v>
      </c>
      <c r="BO292">
        <v>16.745100000000001</v>
      </c>
      <c r="BP292" t="s">
        <v>44</v>
      </c>
      <c r="BQ292">
        <v>9376211</v>
      </c>
      <c r="BT292">
        <v>62589613</v>
      </c>
      <c r="BV292">
        <v>300</v>
      </c>
      <c r="BW292">
        <v>84221614</v>
      </c>
      <c r="BY292">
        <v>2265008005</v>
      </c>
      <c r="BZ292">
        <v>2</v>
      </c>
      <c r="CA292" t="s">
        <v>34</v>
      </c>
      <c r="CB292" t="s">
        <v>61</v>
      </c>
      <c r="CC292">
        <v>34013</v>
      </c>
      <c r="CE292" t="s">
        <v>93</v>
      </c>
      <c r="CF292">
        <v>48811</v>
      </c>
      <c r="CG292" t="s">
        <v>37</v>
      </c>
      <c r="CH292" t="s">
        <v>38</v>
      </c>
      <c r="CK292" t="s">
        <v>38</v>
      </c>
      <c r="CL292">
        <v>40.690264999999997</v>
      </c>
      <c r="CM292">
        <v>-74.176412999999997</v>
      </c>
      <c r="CN292" t="s">
        <v>39</v>
      </c>
      <c r="CO292" t="s">
        <v>94</v>
      </c>
      <c r="CP292" t="s">
        <v>34</v>
      </c>
      <c r="CQ292">
        <v>0</v>
      </c>
      <c r="CR292" t="s">
        <v>41</v>
      </c>
      <c r="CS292">
        <v>8</v>
      </c>
      <c r="CU292" t="s">
        <v>49</v>
      </c>
      <c r="CV292" t="s">
        <v>50</v>
      </c>
      <c r="CW292">
        <v>0.63832699999999998</v>
      </c>
      <c r="CX292" t="s">
        <v>44</v>
      </c>
      <c r="CY292">
        <v>9376211</v>
      </c>
      <c r="DB292">
        <v>62589613</v>
      </c>
      <c r="DD292">
        <v>300</v>
      </c>
      <c r="DE292">
        <v>84221614</v>
      </c>
      <c r="DG292">
        <v>2265008005</v>
      </c>
      <c r="DH292">
        <v>2</v>
      </c>
      <c r="DI292" t="s">
        <v>34</v>
      </c>
      <c r="DJ292" t="s">
        <v>61</v>
      </c>
      <c r="DK292">
        <v>34013</v>
      </c>
      <c r="DM292" t="s">
        <v>93</v>
      </c>
      <c r="DN292">
        <v>48811</v>
      </c>
      <c r="DO292" t="s">
        <v>37</v>
      </c>
      <c r="DP292" t="s">
        <v>38</v>
      </c>
      <c r="DS292" t="s">
        <v>38</v>
      </c>
      <c r="DT292">
        <v>40.690264999999997</v>
      </c>
      <c r="DU292">
        <v>-74.176412999999997</v>
      </c>
      <c r="DV292" t="s">
        <v>39</v>
      </c>
      <c r="DW292" t="s">
        <v>94</v>
      </c>
      <c r="DX292" t="s">
        <v>34</v>
      </c>
      <c r="DY292">
        <v>0</v>
      </c>
      <c r="DZ292" t="s">
        <v>41</v>
      </c>
      <c r="EA292">
        <v>8</v>
      </c>
      <c r="EC292" t="s">
        <v>47</v>
      </c>
      <c r="ED292" t="s">
        <v>48</v>
      </c>
      <c r="EE292">
        <v>0.60792900000000005</v>
      </c>
      <c r="EF292" t="s">
        <v>44</v>
      </c>
      <c r="EG292">
        <v>9376211</v>
      </c>
      <c r="EJ292">
        <v>62589613</v>
      </c>
      <c r="EL292">
        <v>300</v>
      </c>
      <c r="EM292">
        <v>84221614</v>
      </c>
      <c r="EO292">
        <v>2265008005</v>
      </c>
      <c r="EP292">
        <v>2</v>
      </c>
      <c r="EQ292" t="s">
        <v>34</v>
      </c>
      <c r="ER292" t="s">
        <v>61</v>
      </c>
      <c r="ES292">
        <v>34013</v>
      </c>
      <c r="EU292" t="s">
        <v>93</v>
      </c>
      <c r="EV292">
        <v>48811</v>
      </c>
      <c r="EW292" t="s">
        <v>37</v>
      </c>
      <c r="EX292" t="s">
        <v>38</v>
      </c>
      <c r="FA292" t="s">
        <v>38</v>
      </c>
      <c r="FB292">
        <v>40.690264999999997</v>
      </c>
      <c r="FC292">
        <v>-74.176412999999997</v>
      </c>
      <c r="FD292" t="s">
        <v>39</v>
      </c>
      <c r="FE292" t="s">
        <v>94</v>
      </c>
      <c r="FF292" t="s">
        <v>34</v>
      </c>
      <c r="FG292">
        <v>0</v>
      </c>
      <c r="FH292" t="s">
        <v>41</v>
      </c>
      <c r="FI292">
        <v>8</v>
      </c>
      <c r="FK292" t="s">
        <v>45</v>
      </c>
      <c r="FL292" t="s">
        <v>46</v>
      </c>
      <c r="FM292">
        <v>0.51400299999999999</v>
      </c>
      <c r="FN292" t="s">
        <v>44</v>
      </c>
      <c r="FO292">
        <v>9376211</v>
      </c>
      <c r="FR292">
        <v>62589613</v>
      </c>
      <c r="FT292">
        <v>300</v>
      </c>
      <c r="FU292">
        <v>84221614</v>
      </c>
      <c r="FW292">
        <v>2265008005</v>
      </c>
      <c r="FX292">
        <v>2</v>
      </c>
      <c r="FY292" t="s">
        <v>34</v>
      </c>
      <c r="FZ292" t="s">
        <v>61</v>
      </c>
      <c r="GA292">
        <v>34013</v>
      </c>
      <c r="GC292" t="s">
        <v>93</v>
      </c>
      <c r="GD292">
        <v>48811</v>
      </c>
      <c r="GE292" t="s">
        <v>37</v>
      </c>
      <c r="GF292" t="s">
        <v>38</v>
      </c>
      <c r="GI292" t="s">
        <v>38</v>
      </c>
      <c r="GJ292">
        <v>40.690264999999997</v>
      </c>
      <c r="GK292">
        <v>-74.176412999999997</v>
      </c>
      <c r="GL292" t="s">
        <v>39</v>
      </c>
      <c r="GM292" t="s">
        <v>94</v>
      </c>
      <c r="GN292" t="s">
        <v>34</v>
      </c>
      <c r="GO292">
        <v>0</v>
      </c>
      <c r="GP292" t="s">
        <v>41</v>
      </c>
      <c r="GQ292">
        <v>8</v>
      </c>
      <c r="GS292" t="s">
        <v>42</v>
      </c>
      <c r="GT292" t="s">
        <v>43</v>
      </c>
      <c r="GU292">
        <v>5.3172499999999996</v>
      </c>
      <c r="GV292" t="s">
        <v>44</v>
      </c>
    </row>
    <row r="293" spans="1:204" x14ac:dyDescent="0.25">
      <c r="A293">
        <v>9376211</v>
      </c>
      <c r="D293">
        <v>62589613</v>
      </c>
      <c r="F293">
        <v>300</v>
      </c>
      <c r="G293">
        <v>84221914</v>
      </c>
      <c r="I293">
        <v>2267008005</v>
      </c>
      <c r="J293">
        <v>2</v>
      </c>
      <c r="K293" t="s">
        <v>34</v>
      </c>
      <c r="L293" t="s">
        <v>61</v>
      </c>
      <c r="M293">
        <v>34013</v>
      </c>
      <c r="O293" t="s">
        <v>93</v>
      </c>
      <c r="P293">
        <v>48811</v>
      </c>
      <c r="Q293" t="s">
        <v>37</v>
      </c>
      <c r="R293" t="s">
        <v>38</v>
      </c>
      <c r="U293" t="s">
        <v>38</v>
      </c>
      <c r="V293">
        <v>40.690264999999997</v>
      </c>
      <c r="W293">
        <v>-74.176412999999997</v>
      </c>
      <c r="X293" t="s">
        <v>39</v>
      </c>
      <c r="Y293" t="s">
        <v>94</v>
      </c>
      <c r="Z293" t="s">
        <v>34</v>
      </c>
      <c r="AA293">
        <v>0</v>
      </c>
      <c r="AB293" t="s">
        <v>41</v>
      </c>
      <c r="AC293">
        <v>8</v>
      </c>
      <c r="AE293" t="s">
        <v>53</v>
      </c>
      <c r="AF293" t="s">
        <v>54</v>
      </c>
      <c r="AG293">
        <v>15.388299999999999</v>
      </c>
      <c r="AH293" t="s">
        <v>44</v>
      </c>
      <c r="AI293">
        <v>9376211</v>
      </c>
      <c r="AL293">
        <v>62589613</v>
      </c>
      <c r="AN293">
        <v>300</v>
      </c>
      <c r="AO293">
        <v>84221914</v>
      </c>
      <c r="AQ293">
        <v>2267008005</v>
      </c>
      <c r="AR293">
        <v>2</v>
      </c>
      <c r="AS293" t="s">
        <v>34</v>
      </c>
      <c r="AT293" t="s">
        <v>61</v>
      </c>
      <c r="AU293">
        <v>34013</v>
      </c>
      <c r="AW293" t="s">
        <v>93</v>
      </c>
      <c r="AX293">
        <v>48811</v>
      </c>
      <c r="AY293" t="s">
        <v>37</v>
      </c>
      <c r="AZ293" t="s">
        <v>38</v>
      </c>
      <c r="BC293" t="s">
        <v>38</v>
      </c>
      <c r="BD293">
        <v>40.690264999999997</v>
      </c>
      <c r="BE293">
        <v>-74.176412999999997</v>
      </c>
      <c r="BF293" t="s">
        <v>39</v>
      </c>
      <c r="BG293" t="s">
        <v>94</v>
      </c>
      <c r="BH293" t="s">
        <v>34</v>
      </c>
      <c r="BI293">
        <v>0</v>
      </c>
      <c r="BJ293" t="s">
        <v>41</v>
      </c>
      <c r="BK293">
        <v>8</v>
      </c>
      <c r="BM293" t="s">
        <v>51</v>
      </c>
      <c r="BN293" t="s">
        <v>52</v>
      </c>
      <c r="BO293">
        <v>1.6449100000000001</v>
      </c>
      <c r="BP293" t="s">
        <v>44</v>
      </c>
      <c r="BQ293">
        <v>9376211</v>
      </c>
      <c r="BT293">
        <v>62589613</v>
      </c>
      <c r="BV293">
        <v>300</v>
      </c>
      <c r="BW293">
        <v>84221914</v>
      </c>
      <c r="BY293">
        <v>2267008005</v>
      </c>
      <c r="BZ293">
        <v>2</v>
      </c>
      <c r="CA293" t="s">
        <v>34</v>
      </c>
      <c r="CB293" t="s">
        <v>61</v>
      </c>
      <c r="CC293">
        <v>34013</v>
      </c>
      <c r="CE293" t="s">
        <v>93</v>
      </c>
      <c r="CF293">
        <v>48811</v>
      </c>
      <c r="CG293" t="s">
        <v>37</v>
      </c>
      <c r="CH293" t="s">
        <v>38</v>
      </c>
      <c r="CK293" t="s">
        <v>38</v>
      </c>
      <c r="CL293">
        <v>40.690264999999997</v>
      </c>
      <c r="CM293">
        <v>-74.176412999999997</v>
      </c>
      <c r="CN293" t="s">
        <v>39</v>
      </c>
      <c r="CO293" t="s">
        <v>94</v>
      </c>
      <c r="CP293" t="s">
        <v>34</v>
      </c>
      <c r="CQ293">
        <v>0</v>
      </c>
      <c r="CR293" t="s">
        <v>41</v>
      </c>
      <c r="CS293">
        <v>8</v>
      </c>
      <c r="CU293" t="s">
        <v>49</v>
      </c>
      <c r="CV293" t="s">
        <v>50</v>
      </c>
      <c r="CW293">
        <v>6.2704499999999996E-2</v>
      </c>
      <c r="CX293" t="s">
        <v>44</v>
      </c>
      <c r="CY293">
        <v>9376211</v>
      </c>
      <c r="DB293">
        <v>62589613</v>
      </c>
      <c r="DD293">
        <v>300</v>
      </c>
      <c r="DE293">
        <v>84221914</v>
      </c>
      <c r="DG293">
        <v>2267008005</v>
      </c>
      <c r="DH293">
        <v>2</v>
      </c>
      <c r="DI293" t="s">
        <v>34</v>
      </c>
      <c r="DJ293" t="s">
        <v>61</v>
      </c>
      <c r="DK293">
        <v>34013</v>
      </c>
      <c r="DM293" t="s">
        <v>93</v>
      </c>
      <c r="DN293">
        <v>48811</v>
      </c>
      <c r="DO293" t="s">
        <v>37</v>
      </c>
      <c r="DP293" t="s">
        <v>38</v>
      </c>
      <c r="DS293" t="s">
        <v>38</v>
      </c>
      <c r="DT293">
        <v>40.690264999999997</v>
      </c>
      <c r="DU293">
        <v>-74.176412999999997</v>
      </c>
      <c r="DV293" t="s">
        <v>39</v>
      </c>
      <c r="DW293" t="s">
        <v>94</v>
      </c>
      <c r="DX293" t="s">
        <v>34</v>
      </c>
      <c r="DY293">
        <v>0</v>
      </c>
      <c r="DZ293" t="s">
        <v>41</v>
      </c>
      <c r="EA293">
        <v>8</v>
      </c>
      <c r="EC293" t="s">
        <v>47</v>
      </c>
      <c r="ED293" t="s">
        <v>48</v>
      </c>
      <c r="EE293">
        <v>5.9718399999999998E-2</v>
      </c>
      <c r="EF293" t="s">
        <v>44</v>
      </c>
      <c r="EG293">
        <v>9376211</v>
      </c>
      <c r="EJ293">
        <v>62589613</v>
      </c>
      <c r="EL293">
        <v>300</v>
      </c>
      <c r="EM293">
        <v>84221914</v>
      </c>
      <c r="EO293">
        <v>2267008005</v>
      </c>
      <c r="EP293">
        <v>2</v>
      </c>
      <c r="EQ293" t="s">
        <v>34</v>
      </c>
      <c r="ER293" t="s">
        <v>61</v>
      </c>
      <c r="ES293">
        <v>34013</v>
      </c>
      <c r="EU293" t="s">
        <v>93</v>
      </c>
      <c r="EV293">
        <v>48811</v>
      </c>
      <c r="EW293" t="s">
        <v>37</v>
      </c>
      <c r="EX293" t="s">
        <v>38</v>
      </c>
      <c r="FA293" t="s">
        <v>38</v>
      </c>
      <c r="FB293">
        <v>40.690264999999997</v>
      </c>
      <c r="FC293">
        <v>-74.176412999999997</v>
      </c>
      <c r="FD293" t="s">
        <v>39</v>
      </c>
      <c r="FE293" t="s">
        <v>94</v>
      </c>
      <c r="FF293" t="s">
        <v>34</v>
      </c>
      <c r="FG293">
        <v>0</v>
      </c>
      <c r="FH293" t="s">
        <v>41</v>
      </c>
      <c r="FI293">
        <v>8</v>
      </c>
      <c r="FK293" t="s">
        <v>45</v>
      </c>
      <c r="FL293" t="s">
        <v>46</v>
      </c>
      <c r="FM293">
        <v>5.0491899999999999E-2</v>
      </c>
      <c r="FN293" t="s">
        <v>44</v>
      </c>
      <c r="FO293">
        <v>9376211</v>
      </c>
      <c r="FR293">
        <v>62589613</v>
      </c>
      <c r="FT293">
        <v>300</v>
      </c>
      <c r="FU293">
        <v>84221914</v>
      </c>
      <c r="FW293">
        <v>2267008005</v>
      </c>
      <c r="FX293">
        <v>2</v>
      </c>
      <c r="FY293" t="s">
        <v>34</v>
      </c>
      <c r="FZ293" t="s">
        <v>61</v>
      </c>
      <c r="GA293">
        <v>34013</v>
      </c>
      <c r="GC293" t="s">
        <v>93</v>
      </c>
      <c r="GD293">
        <v>48811</v>
      </c>
      <c r="GE293" t="s">
        <v>37</v>
      </c>
      <c r="GF293" t="s">
        <v>38</v>
      </c>
      <c r="GI293" t="s">
        <v>38</v>
      </c>
      <c r="GJ293">
        <v>40.690264999999997</v>
      </c>
      <c r="GK293">
        <v>-74.176412999999997</v>
      </c>
      <c r="GL293" t="s">
        <v>39</v>
      </c>
      <c r="GM293" t="s">
        <v>94</v>
      </c>
      <c r="GN293" t="s">
        <v>34</v>
      </c>
      <c r="GO293">
        <v>0</v>
      </c>
      <c r="GP293" t="s">
        <v>41</v>
      </c>
      <c r="GQ293">
        <v>8</v>
      </c>
      <c r="GS293" t="s">
        <v>42</v>
      </c>
      <c r="GT293" t="s">
        <v>43</v>
      </c>
      <c r="GU293">
        <v>0.52232800000000001</v>
      </c>
      <c r="GV293" t="s">
        <v>44</v>
      </c>
    </row>
    <row r="294" spans="1:204" x14ac:dyDescent="0.25">
      <c r="A294">
        <v>9376211</v>
      </c>
      <c r="D294">
        <v>62589613</v>
      </c>
      <c r="F294">
        <v>300</v>
      </c>
      <c r="G294">
        <v>84221714</v>
      </c>
      <c r="I294">
        <v>2268008005</v>
      </c>
      <c r="J294">
        <v>2</v>
      </c>
      <c r="K294" t="s">
        <v>34</v>
      </c>
      <c r="L294" t="s">
        <v>61</v>
      </c>
      <c r="M294">
        <v>34013</v>
      </c>
      <c r="O294" t="s">
        <v>93</v>
      </c>
      <c r="P294">
        <v>48811</v>
      </c>
      <c r="Q294" t="s">
        <v>37</v>
      </c>
      <c r="R294" t="s">
        <v>38</v>
      </c>
      <c r="U294" t="s">
        <v>38</v>
      </c>
      <c r="V294">
        <v>40.690264999999997</v>
      </c>
      <c r="W294">
        <v>-74.176412999999997</v>
      </c>
      <c r="X294" t="s">
        <v>39</v>
      </c>
      <c r="Y294" t="s">
        <v>94</v>
      </c>
      <c r="Z294" t="s">
        <v>34</v>
      </c>
      <c r="AA294">
        <v>0</v>
      </c>
      <c r="AB294" t="s">
        <v>41</v>
      </c>
      <c r="AC294">
        <v>8</v>
      </c>
      <c r="AE294" t="s">
        <v>53</v>
      </c>
      <c r="AF294" t="s">
        <v>54</v>
      </c>
      <c r="AG294">
        <v>12.169</v>
      </c>
      <c r="AH294" t="s">
        <v>44</v>
      </c>
      <c r="AI294">
        <v>9376211</v>
      </c>
      <c r="AL294">
        <v>62589613</v>
      </c>
      <c r="AN294">
        <v>300</v>
      </c>
      <c r="AO294">
        <v>84221714</v>
      </c>
      <c r="AQ294">
        <v>2268008005</v>
      </c>
      <c r="AR294">
        <v>2</v>
      </c>
      <c r="AS294" t="s">
        <v>34</v>
      </c>
      <c r="AT294" t="s">
        <v>61</v>
      </c>
      <c r="AU294">
        <v>34013</v>
      </c>
      <c r="AW294" t="s">
        <v>93</v>
      </c>
      <c r="AX294">
        <v>48811</v>
      </c>
      <c r="AY294" t="s">
        <v>37</v>
      </c>
      <c r="AZ294" t="s">
        <v>38</v>
      </c>
      <c r="BC294" t="s">
        <v>38</v>
      </c>
      <c r="BD294">
        <v>40.690264999999997</v>
      </c>
      <c r="BE294">
        <v>-74.176412999999997</v>
      </c>
      <c r="BF294" t="s">
        <v>39</v>
      </c>
      <c r="BG294" t="s">
        <v>94</v>
      </c>
      <c r="BH294" t="s">
        <v>34</v>
      </c>
      <c r="BI294">
        <v>0</v>
      </c>
      <c r="BJ294" t="s">
        <v>41</v>
      </c>
      <c r="BK294">
        <v>8</v>
      </c>
      <c r="BM294" t="s">
        <v>51</v>
      </c>
      <c r="BN294" t="s">
        <v>52</v>
      </c>
      <c r="BO294">
        <v>1.3007899999999999</v>
      </c>
      <c r="BP294" t="s">
        <v>44</v>
      </c>
      <c r="BQ294">
        <v>9376211</v>
      </c>
      <c r="BT294">
        <v>62589613</v>
      </c>
      <c r="BV294">
        <v>300</v>
      </c>
      <c r="BW294">
        <v>84221714</v>
      </c>
      <c r="BY294">
        <v>2268008005</v>
      </c>
      <c r="BZ294">
        <v>2</v>
      </c>
      <c r="CA294" t="s">
        <v>34</v>
      </c>
      <c r="CB294" t="s">
        <v>61</v>
      </c>
      <c r="CC294">
        <v>34013</v>
      </c>
      <c r="CE294" t="s">
        <v>93</v>
      </c>
      <c r="CF294">
        <v>48811</v>
      </c>
      <c r="CG294" t="s">
        <v>37</v>
      </c>
      <c r="CH294" t="s">
        <v>38</v>
      </c>
      <c r="CK294" t="s">
        <v>38</v>
      </c>
      <c r="CL294">
        <v>40.690264999999997</v>
      </c>
      <c r="CM294">
        <v>-74.176412999999997</v>
      </c>
      <c r="CN294" t="s">
        <v>39</v>
      </c>
      <c r="CO294" t="s">
        <v>94</v>
      </c>
      <c r="CP294" t="s">
        <v>34</v>
      </c>
      <c r="CQ294">
        <v>0</v>
      </c>
      <c r="CR294" t="s">
        <v>41</v>
      </c>
      <c r="CS294">
        <v>8</v>
      </c>
      <c r="CU294" t="s">
        <v>49</v>
      </c>
      <c r="CV294" t="s">
        <v>50</v>
      </c>
      <c r="CW294">
        <v>4.9586400000000003E-2</v>
      </c>
      <c r="CX294" t="s">
        <v>44</v>
      </c>
      <c r="CY294">
        <v>9376211</v>
      </c>
      <c r="DB294">
        <v>62589613</v>
      </c>
      <c r="DD294">
        <v>300</v>
      </c>
      <c r="DE294">
        <v>84221714</v>
      </c>
      <c r="DG294">
        <v>2268008005</v>
      </c>
      <c r="DH294">
        <v>2</v>
      </c>
      <c r="DI294" t="s">
        <v>34</v>
      </c>
      <c r="DJ294" t="s">
        <v>61</v>
      </c>
      <c r="DK294">
        <v>34013</v>
      </c>
      <c r="DM294" t="s">
        <v>93</v>
      </c>
      <c r="DN294">
        <v>48811</v>
      </c>
      <c r="DO294" t="s">
        <v>37</v>
      </c>
      <c r="DP294" t="s">
        <v>38</v>
      </c>
      <c r="DS294" t="s">
        <v>38</v>
      </c>
      <c r="DT294">
        <v>40.690264999999997</v>
      </c>
      <c r="DU294">
        <v>-74.176412999999997</v>
      </c>
      <c r="DV294" t="s">
        <v>39</v>
      </c>
      <c r="DW294" t="s">
        <v>94</v>
      </c>
      <c r="DX294" t="s">
        <v>34</v>
      </c>
      <c r="DY294">
        <v>0</v>
      </c>
      <c r="DZ294" t="s">
        <v>41</v>
      </c>
      <c r="EA294">
        <v>8</v>
      </c>
      <c r="EC294" t="s">
        <v>47</v>
      </c>
      <c r="ED294" t="s">
        <v>48</v>
      </c>
      <c r="EE294">
        <v>4.7225000000000003E-2</v>
      </c>
      <c r="EF294" t="s">
        <v>44</v>
      </c>
      <c r="EG294">
        <v>9376211</v>
      </c>
      <c r="EJ294">
        <v>62589613</v>
      </c>
      <c r="EL294">
        <v>300</v>
      </c>
      <c r="EM294">
        <v>84221714</v>
      </c>
      <c r="EO294">
        <v>2268008005</v>
      </c>
      <c r="EP294">
        <v>2</v>
      </c>
      <c r="EQ294" t="s">
        <v>34</v>
      </c>
      <c r="ER294" t="s">
        <v>61</v>
      </c>
      <c r="ES294">
        <v>34013</v>
      </c>
      <c r="EU294" t="s">
        <v>93</v>
      </c>
      <c r="EV294">
        <v>48811</v>
      </c>
      <c r="EW294" t="s">
        <v>37</v>
      </c>
      <c r="EX294" t="s">
        <v>38</v>
      </c>
      <c r="FA294" t="s">
        <v>38</v>
      </c>
      <c r="FB294">
        <v>40.690264999999997</v>
      </c>
      <c r="FC294">
        <v>-74.176412999999997</v>
      </c>
      <c r="FD294" t="s">
        <v>39</v>
      </c>
      <c r="FE294" t="s">
        <v>94</v>
      </c>
      <c r="FF294" t="s">
        <v>34</v>
      </c>
      <c r="FG294">
        <v>0</v>
      </c>
      <c r="FH294" t="s">
        <v>41</v>
      </c>
      <c r="FI294">
        <v>8</v>
      </c>
      <c r="FK294" t="s">
        <v>45</v>
      </c>
      <c r="FL294" t="s">
        <v>46</v>
      </c>
      <c r="FM294">
        <v>3.99288E-2</v>
      </c>
      <c r="FN294" t="s">
        <v>44</v>
      </c>
      <c r="FO294">
        <v>9376211</v>
      </c>
      <c r="FR294">
        <v>62589613</v>
      </c>
      <c r="FT294">
        <v>300</v>
      </c>
      <c r="FU294">
        <v>84221714</v>
      </c>
      <c r="FW294">
        <v>2268008005</v>
      </c>
      <c r="FX294">
        <v>2</v>
      </c>
      <c r="FY294" t="s">
        <v>34</v>
      </c>
      <c r="FZ294" t="s">
        <v>61</v>
      </c>
      <c r="GA294">
        <v>34013</v>
      </c>
      <c r="GC294" t="s">
        <v>93</v>
      </c>
      <c r="GD294">
        <v>48811</v>
      </c>
      <c r="GE294" t="s">
        <v>37</v>
      </c>
      <c r="GF294" t="s">
        <v>38</v>
      </c>
      <c r="GI294" t="s">
        <v>38</v>
      </c>
      <c r="GJ294">
        <v>40.690264999999997</v>
      </c>
      <c r="GK294">
        <v>-74.176412999999997</v>
      </c>
      <c r="GL294" t="s">
        <v>39</v>
      </c>
      <c r="GM294" t="s">
        <v>94</v>
      </c>
      <c r="GN294" t="s">
        <v>34</v>
      </c>
      <c r="GO294">
        <v>0</v>
      </c>
      <c r="GP294" t="s">
        <v>41</v>
      </c>
      <c r="GQ294">
        <v>8</v>
      </c>
      <c r="GS294" t="s">
        <v>42</v>
      </c>
      <c r="GT294" t="s">
        <v>43</v>
      </c>
      <c r="GU294">
        <v>0.41305399999999998</v>
      </c>
      <c r="GV294" t="s">
        <v>44</v>
      </c>
    </row>
    <row r="295" spans="1:204" x14ac:dyDescent="0.25">
      <c r="A295">
        <v>9376211</v>
      </c>
      <c r="D295">
        <v>62589613</v>
      </c>
      <c r="F295">
        <v>300</v>
      </c>
      <c r="G295">
        <v>84221814</v>
      </c>
      <c r="I295">
        <v>2270008005</v>
      </c>
      <c r="J295">
        <v>2</v>
      </c>
      <c r="K295" t="s">
        <v>34</v>
      </c>
      <c r="L295" t="s">
        <v>61</v>
      </c>
      <c r="M295">
        <v>34013</v>
      </c>
      <c r="O295" t="s">
        <v>93</v>
      </c>
      <c r="P295">
        <v>48811</v>
      </c>
      <c r="Q295" t="s">
        <v>37</v>
      </c>
      <c r="R295" t="s">
        <v>38</v>
      </c>
      <c r="U295" t="s">
        <v>38</v>
      </c>
      <c r="V295">
        <v>40.690264999999997</v>
      </c>
      <c r="W295">
        <v>-74.176412999999997</v>
      </c>
      <c r="X295" t="s">
        <v>39</v>
      </c>
      <c r="Y295" t="s">
        <v>94</v>
      </c>
      <c r="Z295" t="s">
        <v>34</v>
      </c>
      <c r="AA295">
        <v>0</v>
      </c>
      <c r="AB295" t="s">
        <v>41</v>
      </c>
      <c r="AC295">
        <v>8</v>
      </c>
      <c r="AE295" t="s">
        <v>53</v>
      </c>
      <c r="AF295" t="s">
        <v>54</v>
      </c>
      <c r="AG295">
        <v>744.81700000000001</v>
      </c>
      <c r="AH295" t="s">
        <v>44</v>
      </c>
      <c r="AI295">
        <v>9376211</v>
      </c>
      <c r="AL295">
        <v>62589613</v>
      </c>
      <c r="AN295">
        <v>300</v>
      </c>
      <c r="AO295">
        <v>84221814</v>
      </c>
      <c r="AQ295">
        <v>2270008005</v>
      </c>
      <c r="AR295">
        <v>2</v>
      </c>
      <c r="AS295" t="s">
        <v>34</v>
      </c>
      <c r="AT295" t="s">
        <v>61</v>
      </c>
      <c r="AU295">
        <v>34013</v>
      </c>
      <c r="AW295" t="s">
        <v>93</v>
      </c>
      <c r="AX295">
        <v>48811</v>
      </c>
      <c r="AY295" t="s">
        <v>37</v>
      </c>
      <c r="AZ295" t="s">
        <v>38</v>
      </c>
      <c r="BC295" t="s">
        <v>38</v>
      </c>
      <c r="BD295">
        <v>40.690264999999997</v>
      </c>
      <c r="BE295">
        <v>-74.176412999999997</v>
      </c>
      <c r="BF295" t="s">
        <v>39</v>
      </c>
      <c r="BG295" t="s">
        <v>94</v>
      </c>
      <c r="BH295" t="s">
        <v>34</v>
      </c>
      <c r="BI295">
        <v>0</v>
      </c>
      <c r="BJ295" t="s">
        <v>41</v>
      </c>
      <c r="BK295">
        <v>8</v>
      </c>
      <c r="BM295" t="s">
        <v>51</v>
      </c>
      <c r="BN295" t="s">
        <v>52</v>
      </c>
      <c r="BO295">
        <v>79.616500000000002</v>
      </c>
      <c r="BP295" t="s">
        <v>44</v>
      </c>
      <c r="BQ295">
        <v>9376211</v>
      </c>
      <c r="BT295">
        <v>62589613</v>
      </c>
      <c r="BV295">
        <v>300</v>
      </c>
      <c r="BW295">
        <v>84221814</v>
      </c>
      <c r="BY295">
        <v>2270008005</v>
      </c>
      <c r="BZ295">
        <v>2</v>
      </c>
      <c r="CA295" t="s">
        <v>34</v>
      </c>
      <c r="CB295" t="s">
        <v>61</v>
      </c>
      <c r="CC295">
        <v>34013</v>
      </c>
      <c r="CE295" t="s">
        <v>93</v>
      </c>
      <c r="CF295">
        <v>48811</v>
      </c>
      <c r="CG295" t="s">
        <v>37</v>
      </c>
      <c r="CH295" t="s">
        <v>38</v>
      </c>
      <c r="CK295" t="s">
        <v>38</v>
      </c>
      <c r="CL295">
        <v>40.690264999999997</v>
      </c>
      <c r="CM295">
        <v>-74.176412999999997</v>
      </c>
      <c r="CN295" t="s">
        <v>39</v>
      </c>
      <c r="CO295" t="s">
        <v>94</v>
      </c>
      <c r="CP295" t="s">
        <v>34</v>
      </c>
      <c r="CQ295">
        <v>0</v>
      </c>
      <c r="CR295" t="s">
        <v>41</v>
      </c>
      <c r="CS295">
        <v>8</v>
      </c>
      <c r="CU295" t="s">
        <v>49</v>
      </c>
      <c r="CV295" t="s">
        <v>50</v>
      </c>
      <c r="CW295">
        <v>3.0350000000000001</v>
      </c>
      <c r="CX295" t="s">
        <v>44</v>
      </c>
      <c r="CY295">
        <v>9376211</v>
      </c>
      <c r="DB295">
        <v>62589613</v>
      </c>
      <c r="DD295">
        <v>300</v>
      </c>
      <c r="DE295">
        <v>84221814</v>
      </c>
      <c r="DG295">
        <v>2270008005</v>
      </c>
      <c r="DH295">
        <v>2</v>
      </c>
      <c r="DI295" t="s">
        <v>34</v>
      </c>
      <c r="DJ295" t="s">
        <v>61</v>
      </c>
      <c r="DK295">
        <v>34013</v>
      </c>
      <c r="DM295" t="s">
        <v>93</v>
      </c>
      <c r="DN295">
        <v>48811</v>
      </c>
      <c r="DO295" t="s">
        <v>37</v>
      </c>
      <c r="DP295" t="s">
        <v>38</v>
      </c>
      <c r="DS295" t="s">
        <v>38</v>
      </c>
      <c r="DT295">
        <v>40.690264999999997</v>
      </c>
      <c r="DU295">
        <v>-74.176412999999997</v>
      </c>
      <c r="DV295" t="s">
        <v>39</v>
      </c>
      <c r="DW295" t="s">
        <v>94</v>
      </c>
      <c r="DX295" t="s">
        <v>34</v>
      </c>
      <c r="DY295">
        <v>0</v>
      </c>
      <c r="DZ295" t="s">
        <v>41</v>
      </c>
      <c r="EA295">
        <v>8</v>
      </c>
      <c r="EC295" t="s">
        <v>47</v>
      </c>
      <c r="ED295" t="s">
        <v>48</v>
      </c>
      <c r="EE295">
        <v>2.8904700000000001</v>
      </c>
      <c r="EF295" t="s">
        <v>44</v>
      </c>
      <c r="EG295">
        <v>9376211</v>
      </c>
      <c r="EJ295">
        <v>62589613</v>
      </c>
      <c r="EL295">
        <v>300</v>
      </c>
      <c r="EM295">
        <v>84221814</v>
      </c>
      <c r="EO295">
        <v>2270008005</v>
      </c>
      <c r="EP295">
        <v>2</v>
      </c>
      <c r="EQ295" t="s">
        <v>34</v>
      </c>
      <c r="ER295" t="s">
        <v>61</v>
      </c>
      <c r="ES295">
        <v>34013</v>
      </c>
      <c r="EU295" t="s">
        <v>93</v>
      </c>
      <c r="EV295">
        <v>48811</v>
      </c>
      <c r="EW295" t="s">
        <v>37</v>
      </c>
      <c r="EX295" t="s">
        <v>38</v>
      </c>
      <c r="FA295" t="s">
        <v>38</v>
      </c>
      <c r="FB295">
        <v>40.690264999999997</v>
      </c>
      <c r="FC295">
        <v>-74.176412999999997</v>
      </c>
      <c r="FD295" t="s">
        <v>39</v>
      </c>
      <c r="FE295" t="s">
        <v>94</v>
      </c>
      <c r="FF295" t="s">
        <v>34</v>
      </c>
      <c r="FG295">
        <v>0</v>
      </c>
      <c r="FH295" t="s">
        <v>41</v>
      </c>
      <c r="FI295">
        <v>8</v>
      </c>
      <c r="FK295" t="s">
        <v>45</v>
      </c>
      <c r="FL295" t="s">
        <v>46</v>
      </c>
      <c r="FM295">
        <v>2.4438900000000001</v>
      </c>
      <c r="FN295" t="s">
        <v>44</v>
      </c>
      <c r="FO295">
        <v>9376211</v>
      </c>
      <c r="FR295">
        <v>62589613</v>
      </c>
      <c r="FT295">
        <v>300</v>
      </c>
      <c r="FU295">
        <v>84221814</v>
      </c>
      <c r="FW295">
        <v>2270008005</v>
      </c>
      <c r="FX295">
        <v>2</v>
      </c>
      <c r="FY295" t="s">
        <v>34</v>
      </c>
      <c r="FZ295" t="s">
        <v>61</v>
      </c>
      <c r="GA295">
        <v>34013</v>
      </c>
      <c r="GC295" t="s">
        <v>93</v>
      </c>
      <c r="GD295">
        <v>48811</v>
      </c>
      <c r="GE295" t="s">
        <v>37</v>
      </c>
      <c r="GF295" t="s">
        <v>38</v>
      </c>
      <c r="GI295" t="s">
        <v>38</v>
      </c>
      <c r="GJ295">
        <v>40.690264999999997</v>
      </c>
      <c r="GK295">
        <v>-74.176412999999997</v>
      </c>
      <c r="GL295" t="s">
        <v>39</v>
      </c>
      <c r="GM295" t="s">
        <v>94</v>
      </c>
      <c r="GN295" t="s">
        <v>34</v>
      </c>
      <c r="GO295">
        <v>0</v>
      </c>
      <c r="GP295" t="s">
        <v>41</v>
      </c>
      <c r="GQ295">
        <v>8</v>
      </c>
      <c r="GS295" t="s">
        <v>42</v>
      </c>
      <c r="GT295" t="s">
        <v>43</v>
      </c>
      <c r="GU295">
        <v>25.281500000000001</v>
      </c>
      <c r="GV295" t="s">
        <v>44</v>
      </c>
    </row>
    <row r="296" spans="1:204" x14ac:dyDescent="0.25">
      <c r="A296">
        <v>9376211</v>
      </c>
      <c r="D296">
        <v>55178213</v>
      </c>
      <c r="F296">
        <v>300</v>
      </c>
      <c r="G296">
        <v>148187714</v>
      </c>
      <c r="I296">
        <v>2275001000</v>
      </c>
      <c r="J296">
        <v>2</v>
      </c>
      <c r="K296" t="s">
        <v>34</v>
      </c>
      <c r="L296" t="s">
        <v>61</v>
      </c>
      <c r="M296">
        <v>34013</v>
      </c>
      <c r="O296" t="s">
        <v>93</v>
      </c>
      <c r="P296">
        <v>48811</v>
      </c>
      <c r="Q296" t="s">
        <v>37</v>
      </c>
      <c r="R296" t="s">
        <v>38</v>
      </c>
      <c r="U296" t="s">
        <v>38</v>
      </c>
      <c r="V296">
        <v>40.690264999999997</v>
      </c>
      <c r="W296">
        <v>-74.176412999999997</v>
      </c>
      <c r="X296" t="s">
        <v>39</v>
      </c>
      <c r="Y296" t="s">
        <v>94</v>
      </c>
      <c r="Z296" t="s">
        <v>34</v>
      </c>
      <c r="AA296">
        <v>0</v>
      </c>
      <c r="AB296" t="s">
        <v>41</v>
      </c>
      <c r="AC296">
        <v>8</v>
      </c>
      <c r="AE296" t="s">
        <v>53</v>
      </c>
      <c r="AF296" t="s">
        <v>54</v>
      </c>
      <c r="AG296">
        <v>1.05454E-2</v>
      </c>
      <c r="AH296" t="s">
        <v>44</v>
      </c>
      <c r="AI296">
        <v>9376211</v>
      </c>
      <c r="AL296">
        <v>55178213</v>
      </c>
      <c r="AN296">
        <v>300</v>
      </c>
      <c r="AO296">
        <v>88714314</v>
      </c>
      <c r="AQ296">
        <v>2275001000</v>
      </c>
      <c r="AR296">
        <v>2</v>
      </c>
      <c r="AS296" t="s">
        <v>34</v>
      </c>
      <c r="AT296" t="s">
        <v>61</v>
      </c>
      <c r="AU296">
        <v>34013</v>
      </c>
      <c r="AW296" t="s">
        <v>93</v>
      </c>
      <c r="AX296">
        <v>48811</v>
      </c>
      <c r="AY296" t="s">
        <v>37</v>
      </c>
      <c r="AZ296" t="s">
        <v>38</v>
      </c>
      <c r="BC296" t="s">
        <v>38</v>
      </c>
      <c r="BD296">
        <v>40.690264999999997</v>
      </c>
      <c r="BE296">
        <v>-74.176412999999997</v>
      </c>
      <c r="BF296" t="s">
        <v>39</v>
      </c>
      <c r="BG296" t="s">
        <v>94</v>
      </c>
      <c r="BH296" t="s">
        <v>34</v>
      </c>
      <c r="BI296">
        <v>0</v>
      </c>
      <c r="BJ296" t="s">
        <v>41</v>
      </c>
      <c r="BK296">
        <v>8</v>
      </c>
      <c r="BM296" t="s">
        <v>51</v>
      </c>
      <c r="BN296" t="s">
        <v>52</v>
      </c>
      <c r="BO296">
        <v>3.5733199999999998</v>
      </c>
      <c r="BP296" t="s">
        <v>44</v>
      </c>
      <c r="BQ296">
        <v>9376211</v>
      </c>
      <c r="BT296">
        <v>55178213</v>
      </c>
      <c r="BV296">
        <v>300</v>
      </c>
      <c r="BW296">
        <v>88714314</v>
      </c>
      <c r="BY296">
        <v>2275001000</v>
      </c>
      <c r="BZ296">
        <v>2</v>
      </c>
      <c r="CA296" t="s">
        <v>34</v>
      </c>
      <c r="CB296" t="s">
        <v>61</v>
      </c>
      <c r="CC296">
        <v>34013</v>
      </c>
      <c r="CE296" t="s">
        <v>93</v>
      </c>
      <c r="CF296">
        <v>48811</v>
      </c>
      <c r="CG296" t="s">
        <v>37</v>
      </c>
      <c r="CH296" t="s">
        <v>38</v>
      </c>
      <c r="CK296" t="s">
        <v>38</v>
      </c>
      <c r="CL296">
        <v>40.690264999999997</v>
      </c>
      <c r="CM296">
        <v>-74.176412999999997</v>
      </c>
      <c r="CN296" t="s">
        <v>39</v>
      </c>
      <c r="CO296" t="s">
        <v>94</v>
      </c>
      <c r="CP296" t="s">
        <v>34</v>
      </c>
      <c r="CQ296">
        <v>0</v>
      </c>
      <c r="CR296" t="s">
        <v>41</v>
      </c>
      <c r="CS296">
        <v>8</v>
      </c>
      <c r="CU296" t="s">
        <v>49</v>
      </c>
      <c r="CV296" t="s">
        <v>50</v>
      </c>
      <c r="CW296">
        <v>0.22289100000000001</v>
      </c>
      <c r="CX296" t="s">
        <v>44</v>
      </c>
      <c r="CY296">
        <v>9376211</v>
      </c>
      <c r="DB296">
        <v>55178213</v>
      </c>
      <c r="DD296">
        <v>300</v>
      </c>
      <c r="DE296">
        <v>148187714</v>
      </c>
      <c r="DG296">
        <v>2275001000</v>
      </c>
      <c r="DH296">
        <v>2</v>
      </c>
      <c r="DI296" t="s">
        <v>34</v>
      </c>
      <c r="DJ296" t="s">
        <v>61</v>
      </c>
      <c r="DK296">
        <v>34013</v>
      </c>
      <c r="DM296" t="s">
        <v>93</v>
      </c>
      <c r="DN296">
        <v>48811</v>
      </c>
      <c r="DO296" t="s">
        <v>37</v>
      </c>
      <c r="DP296" t="s">
        <v>38</v>
      </c>
      <c r="DS296" t="s">
        <v>38</v>
      </c>
      <c r="DT296">
        <v>40.690264999999997</v>
      </c>
      <c r="DU296">
        <v>-74.176412999999997</v>
      </c>
      <c r="DV296" t="s">
        <v>39</v>
      </c>
      <c r="DW296" t="s">
        <v>94</v>
      </c>
      <c r="DX296" t="s">
        <v>34</v>
      </c>
      <c r="DY296">
        <v>0</v>
      </c>
      <c r="DZ296" t="s">
        <v>41</v>
      </c>
      <c r="EA296">
        <v>8</v>
      </c>
      <c r="EC296" t="s">
        <v>47</v>
      </c>
      <c r="ED296" t="s">
        <v>48</v>
      </c>
      <c r="EE296">
        <v>2.3709600000000001E-4</v>
      </c>
      <c r="EF296" t="s">
        <v>44</v>
      </c>
      <c r="EG296">
        <v>9376211</v>
      </c>
      <c r="EJ296">
        <v>55178213</v>
      </c>
      <c r="EL296">
        <v>300</v>
      </c>
      <c r="EM296">
        <v>88714314</v>
      </c>
      <c r="EO296">
        <v>2275001000</v>
      </c>
      <c r="EP296">
        <v>2</v>
      </c>
      <c r="EQ296" t="s">
        <v>34</v>
      </c>
      <c r="ER296" t="s">
        <v>61</v>
      </c>
      <c r="ES296">
        <v>34013</v>
      </c>
      <c r="EU296" t="s">
        <v>93</v>
      </c>
      <c r="EV296">
        <v>48811</v>
      </c>
      <c r="EW296" t="s">
        <v>37</v>
      </c>
      <c r="EX296" t="s">
        <v>38</v>
      </c>
      <c r="FA296" t="s">
        <v>38</v>
      </c>
      <c r="FB296">
        <v>40.690264999999997</v>
      </c>
      <c r="FC296">
        <v>-74.176412999999997</v>
      </c>
      <c r="FD296" t="s">
        <v>39</v>
      </c>
      <c r="FE296" t="s">
        <v>94</v>
      </c>
      <c r="FF296" t="s">
        <v>34</v>
      </c>
      <c r="FG296">
        <v>0</v>
      </c>
      <c r="FH296" t="s">
        <v>41</v>
      </c>
      <c r="FI296">
        <v>8</v>
      </c>
      <c r="FK296" t="s">
        <v>45</v>
      </c>
      <c r="FL296" t="s">
        <v>46</v>
      </c>
      <c r="FM296">
        <v>0.337449</v>
      </c>
      <c r="FN296" t="s">
        <v>44</v>
      </c>
      <c r="FO296">
        <v>9376211</v>
      </c>
      <c r="FR296">
        <v>55178213</v>
      </c>
      <c r="FT296">
        <v>300</v>
      </c>
      <c r="FU296">
        <v>88714314</v>
      </c>
      <c r="FW296">
        <v>2275001000</v>
      </c>
      <c r="FX296">
        <v>2</v>
      </c>
      <c r="FY296" t="s">
        <v>34</v>
      </c>
      <c r="FZ296" t="s">
        <v>61</v>
      </c>
      <c r="GA296">
        <v>34013</v>
      </c>
      <c r="GC296" t="s">
        <v>93</v>
      </c>
      <c r="GD296">
        <v>48811</v>
      </c>
      <c r="GE296" t="s">
        <v>37</v>
      </c>
      <c r="GF296" t="s">
        <v>38</v>
      </c>
      <c r="GI296" t="s">
        <v>38</v>
      </c>
      <c r="GJ296">
        <v>40.690264999999997</v>
      </c>
      <c r="GK296">
        <v>-74.176412999999997</v>
      </c>
      <c r="GL296" t="s">
        <v>39</v>
      </c>
      <c r="GM296" t="s">
        <v>94</v>
      </c>
      <c r="GN296" t="s">
        <v>34</v>
      </c>
      <c r="GO296">
        <v>0</v>
      </c>
      <c r="GP296" t="s">
        <v>41</v>
      </c>
      <c r="GQ296">
        <v>8</v>
      </c>
      <c r="GS296" t="s">
        <v>42</v>
      </c>
      <c r="GT296" t="s">
        <v>43</v>
      </c>
      <c r="GU296">
        <v>1.7384900000000001</v>
      </c>
      <c r="GV296" t="s">
        <v>44</v>
      </c>
    </row>
    <row r="297" spans="1:204" x14ac:dyDescent="0.25">
      <c r="A297">
        <v>9376211</v>
      </c>
      <c r="D297">
        <v>55178213</v>
      </c>
      <c r="F297">
        <v>300</v>
      </c>
      <c r="G297">
        <v>88714314</v>
      </c>
      <c r="I297">
        <v>2275001000</v>
      </c>
      <c r="J297">
        <v>2</v>
      </c>
      <c r="K297" t="s">
        <v>34</v>
      </c>
      <c r="L297" t="s">
        <v>61</v>
      </c>
      <c r="M297">
        <v>34013</v>
      </c>
      <c r="O297" t="s">
        <v>93</v>
      </c>
      <c r="P297">
        <v>48811</v>
      </c>
      <c r="Q297" t="s">
        <v>37</v>
      </c>
      <c r="R297" t="s">
        <v>38</v>
      </c>
      <c r="U297" t="s">
        <v>38</v>
      </c>
      <c r="V297">
        <v>40.690264999999997</v>
      </c>
      <c r="W297">
        <v>-74.176412999999997</v>
      </c>
      <c r="X297" t="s">
        <v>39</v>
      </c>
      <c r="Y297" t="s">
        <v>94</v>
      </c>
      <c r="Z297" t="s">
        <v>34</v>
      </c>
      <c r="AA297">
        <v>0</v>
      </c>
      <c r="AB297" t="s">
        <v>41</v>
      </c>
      <c r="AC297">
        <v>8</v>
      </c>
      <c r="AE297" t="s">
        <v>53</v>
      </c>
      <c r="AF297" t="s">
        <v>54</v>
      </c>
      <c r="AG297">
        <v>4.15388</v>
      </c>
      <c r="AH297" t="s">
        <v>44</v>
      </c>
      <c r="AI297">
        <v>9376211</v>
      </c>
      <c r="AL297">
        <v>55178213</v>
      </c>
      <c r="AN297">
        <v>300</v>
      </c>
      <c r="AO297">
        <v>148187714</v>
      </c>
      <c r="AQ297">
        <v>2275001000</v>
      </c>
      <c r="AR297">
        <v>2</v>
      </c>
      <c r="AS297" t="s">
        <v>34</v>
      </c>
      <c r="AT297" t="s">
        <v>61</v>
      </c>
      <c r="AU297">
        <v>34013</v>
      </c>
      <c r="AW297" t="s">
        <v>93</v>
      </c>
      <c r="AX297">
        <v>48811</v>
      </c>
      <c r="AY297" t="s">
        <v>37</v>
      </c>
      <c r="AZ297" t="s">
        <v>38</v>
      </c>
      <c r="BC297" t="s">
        <v>38</v>
      </c>
      <c r="BD297">
        <v>40.690264999999997</v>
      </c>
      <c r="BE297">
        <v>-74.176412999999997</v>
      </c>
      <c r="BF297" t="s">
        <v>39</v>
      </c>
      <c r="BG297" t="s">
        <v>94</v>
      </c>
      <c r="BH297" t="s">
        <v>34</v>
      </c>
      <c r="BI297">
        <v>0</v>
      </c>
      <c r="BJ297" t="s">
        <v>41</v>
      </c>
      <c r="BK297">
        <v>8</v>
      </c>
      <c r="BM297" t="s">
        <v>51</v>
      </c>
      <c r="BN297" t="s">
        <v>52</v>
      </c>
      <c r="BO297">
        <v>5.2609700000000002E-3</v>
      </c>
      <c r="BP297" t="s">
        <v>44</v>
      </c>
      <c r="BQ297">
        <v>9376211</v>
      </c>
      <c r="BT297">
        <v>55178213</v>
      </c>
      <c r="BV297">
        <v>300</v>
      </c>
      <c r="BW297">
        <v>148187714</v>
      </c>
      <c r="BY297">
        <v>2275001000</v>
      </c>
      <c r="BZ297">
        <v>2</v>
      </c>
      <c r="CA297" t="s">
        <v>34</v>
      </c>
      <c r="CB297" t="s">
        <v>61</v>
      </c>
      <c r="CC297">
        <v>34013</v>
      </c>
      <c r="CE297" t="s">
        <v>93</v>
      </c>
      <c r="CF297">
        <v>48811</v>
      </c>
      <c r="CG297" t="s">
        <v>37</v>
      </c>
      <c r="CH297" t="s">
        <v>38</v>
      </c>
      <c r="CK297" t="s">
        <v>38</v>
      </c>
      <c r="CL297">
        <v>40.690264999999997</v>
      </c>
      <c r="CM297">
        <v>-74.176412999999997</v>
      </c>
      <c r="CN297" t="s">
        <v>39</v>
      </c>
      <c r="CO297" t="s">
        <v>94</v>
      </c>
      <c r="CP297" t="s">
        <v>34</v>
      </c>
      <c r="CQ297">
        <v>0</v>
      </c>
      <c r="CR297" t="s">
        <v>41</v>
      </c>
      <c r="CS297">
        <v>8</v>
      </c>
      <c r="CU297" t="s">
        <v>49</v>
      </c>
      <c r="CV297" t="s">
        <v>50</v>
      </c>
      <c r="CW297">
        <v>2.3709600000000001E-4</v>
      </c>
      <c r="CX297" t="s">
        <v>44</v>
      </c>
      <c r="CY297">
        <v>9376211</v>
      </c>
      <c r="DB297">
        <v>55178213</v>
      </c>
      <c r="DD297">
        <v>300</v>
      </c>
      <c r="DE297">
        <v>88714314</v>
      </c>
      <c r="DG297">
        <v>2275001000</v>
      </c>
      <c r="DH297">
        <v>2</v>
      </c>
      <c r="DI297" t="s">
        <v>34</v>
      </c>
      <c r="DJ297" t="s">
        <v>61</v>
      </c>
      <c r="DK297">
        <v>34013</v>
      </c>
      <c r="DM297" t="s">
        <v>93</v>
      </c>
      <c r="DN297">
        <v>48811</v>
      </c>
      <c r="DO297" t="s">
        <v>37</v>
      </c>
      <c r="DP297" t="s">
        <v>38</v>
      </c>
      <c r="DS297" t="s">
        <v>38</v>
      </c>
      <c r="DT297">
        <v>40.690264999999997</v>
      </c>
      <c r="DU297">
        <v>-74.176412999999997</v>
      </c>
      <c r="DV297" t="s">
        <v>39</v>
      </c>
      <c r="DW297" t="s">
        <v>94</v>
      </c>
      <c r="DX297" t="s">
        <v>34</v>
      </c>
      <c r="DY297">
        <v>0</v>
      </c>
      <c r="DZ297" t="s">
        <v>41</v>
      </c>
      <c r="EA297">
        <v>8</v>
      </c>
      <c r="EC297" t="s">
        <v>47</v>
      </c>
      <c r="ED297" t="s">
        <v>48</v>
      </c>
      <c r="EE297">
        <v>0.21754100000000001</v>
      </c>
      <c r="EF297" t="s">
        <v>44</v>
      </c>
      <c r="EG297">
        <v>9376211</v>
      </c>
      <c r="EJ297">
        <v>55178213</v>
      </c>
      <c r="EL297">
        <v>300</v>
      </c>
      <c r="EM297">
        <v>148187714</v>
      </c>
      <c r="EO297">
        <v>2275001000</v>
      </c>
      <c r="EP297">
        <v>2</v>
      </c>
      <c r="EQ297" t="s">
        <v>34</v>
      </c>
      <c r="ER297" t="s">
        <v>61</v>
      </c>
      <c r="ES297">
        <v>34013</v>
      </c>
      <c r="EU297" t="s">
        <v>93</v>
      </c>
      <c r="EV297">
        <v>48811</v>
      </c>
      <c r="EW297" t="s">
        <v>37</v>
      </c>
      <c r="EX297" t="s">
        <v>38</v>
      </c>
      <c r="FA297" t="s">
        <v>38</v>
      </c>
      <c r="FB297">
        <v>40.690264999999997</v>
      </c>
      <c r="FC297">
        <v>-74.176412999999997</v>
      </c>
      <c r="FD297" t="s">
        <v>39</v>
      </c>
      <c r="FE297" t="s">
        <v>94</v>
      </c>
      <c r="FF297" t="s">
        <v>34</v>
      </c>
      <c r="FG297">
        <v>0</v>
      </c>
      <c r="FH297" t="s">
        <v>41</v>
      </c>
      <c r="FI297">
        <v>8</v>
      </c>
      <c r="FK297" t="s">
        <v>45</v>
      </c>
      <c r="FL297" t="s">
        <v>46</v>
      </c>
      <c r="FM297">
        <v>9.20728E-4</v>
      </c>
      <c r="FN297" t="s">
        <v>44</v>
      </c>
      <c r="FO297">
        <v>9376211</v>
      </c>
      <c r="FR297">
        <v>55178213</v>
      </c>
      <c r="FT297">
        <v>300</v>
      </c>
      <c r="FU297">
        <v>148187714</v>
      </c>
      <c r="FW297">
        <v>2275001000</v>
      </c>
      <c r="FX297">
        <v>2</v>
      </c>
      <c r="FY297" t="s">
        <v>34</v>
      </c>
      <c r="FZ297" t="s">
        <v>61</v>
      </c>
      <c r="GA297">
        <v>34013</v>
      </c>
      <c r="GC297" t="s">
        <v>93</v>
      </c>
      <c r="GD297">
        <v>48811</v>
      </c>
      <c r="GE297" t="s">
        <v>37</v>
      </c>
      <c r="GF297" t="s">
        <v>38</v>
      </c>
      <c r="GI297" t="s">
        <v>38</v>
      </c>
      <c r="GJ297">
        <v>40.690264999999997</v>
      </c>
      <c r="GK297">
        <v>-74.176412999999997</v>
      </c>
      <c r="GL297" t="s">
        <v>39</v>
      </c>
      <c r="GM297" t="s">
        <v>94</v>
      </c>
      <c r="GN297" t="s">
        <v>34</v>
      </c>
      <c r="GO297">
        <v>0</v>
      </c>
      <c r="GP297" t="s">
        <v>41</v>
      </c>
      <c r="GQ297">
        <v>8</v>
      </c>
      <c r="GS297" t="s">
        <v>42</v>
      </c>
      <c r="GT297" t="s">
        <v>43</v>
      </c>
      <c r="GU297">
        <v>6.5007399999999996E-3</v>
      </c>
      <c r="GV297" t="s">
        <v>44</v>
      </c>
    </row>
    <row r="298" spans="1:204" x14ac:dyDescent="0.25">
      <c r="A298">
        <v>9376211</v>
      </c>
      <c r="D298">
        <v>55178313</v>
      </c>
      <c r="F298">
        <v>300</v>
      </c>
      <c r="G298">
        <v>166471214</v>
      </c>
      <c r="I298">
        <v>2275020000</v>
      </c>
      <c r="J298">
        <v>2</v>
      </c>
      <c r="K298" t="s">
        <v>34</v>
      </c>
      <c r="L298" t="s">
        <v>61</v>
      </c>
      <c r="M298">
        <v>34013</v>
      </c>
      <c r="O298" t="s">
        <v>93</v>
      </c>
      <c r="P298">
        <v>48811</v>
      </c>
      <c r="Q298" t="s">
        <v>37</v>
      </c>
      <c r="R298" t="s">
        <v>38</v>
      </c>
      <c r="U298" t="s">
        <v>38</v>
      </c>
      <c r="V298">
        <v>40.690264999999997</v>
      </c>
      <c r="W298">
        <v>-74.176412999999997</v>
      </c>
      <c r="X298" t="s">
        <v>39</v>
      </c>
      <c r="Y298" t="s">
        <v>94</v>
      </c>
      <c r="Z298" t="s">
        <v>34</v>
      </c>
      <c r="AA298">
        <v>0</v>
      </c>
      <c r="AB298" t="s">
        <v>41</v>
      </c>
      <c r="AC298">
        <v>8</v>
      </c>
      <c r="AE298" t="s">
        <v>53</v>
      </c>
      <c r="AF298" t="s">
        <v>54</v>
      </c>
      <c r="AG298">
        <v>24.5398</v>
      </c>
      <c r="AH298" t="s">
        <v>44</v>
      </c>
      <c r="AI298">
        <v>9376211</v>
      </c>
      <c r="AL298">
        <v>55178313</v>
      </c>
      <c r="AN298">
        <v>300</v>
      </c>
      <c r="AO298">
        <v>81777014</v>
      </c>
      <c r="AQ298">
        <v>2275020000</v>
      </c>
      <c r="AR298">
        <v>2</v>
      </c>
      <c r="AS298" t="s">
        <v>34</v>
      </c>
      <c r="AT298" t="s">
        <v>61</v>
      </c>
      <c r="AU298">
        <v>34013</v>
      </c>
      <c r="AW298" t="s">
        <v>93</v>
      </c>
      <c r="AX298">
        <v>48811</v>
      </c>
      <c r="AY298" t="s">
        <v>37</v>
      </c>
      <c r="AZ298" t="s">
        <v>38</v>
      </c>
      <c r="BC298" t="s">
        <v>38</v>
      </c>
      <c r="BD298">
        <v>40.690264999999997</v>
      </c>
      <c r="BE298">
        <v>-74.176412999999997</v>
      </c>
      <c r="BF298" t="s">
        <v>39</v>
      </c>
      <c r="BG298" t="s">
        <v>94</v>
      </c>
      <c r="BH298" t="s">
        <v>34</v>
      </c>
      <c r="BI298">
        <v>0</v>
      </c>
      <c r="BJ298" t="s">
        <v>41</v>
      </c>
      <c r="BK298">
        <v>8</v>
      </c>
      <c r="BM298" t="s">
        <v>51</v>
      </c>
      <c r="BN298" t="s">
        <v>52</v>
      </c>
      <c r="BO298">
        <v>3.5792400000000002E-2</v>
      </c>
      <c r="BP298" t="s">
        <v>44</v>
      </c>
      <c r="BQ298">
        <v>9376211</v>
      </c>
      <c r="BT298">
        <v>55178313</v>
      </c>
      <c r="BV298">
        <v>300</v>
      </c>
      <c r="BW298">
        <v>166472214</v>
      </c>
      <c r="BY298">
        <v>2275020000</v>
      </c>
      <c r="BZ298">
        <v>2</v>
      </c>
      <c r="CA298" t="s">
        <v>34</v>
      </c>
      <c r="CB298" t="s">
        <v>61</v>
      </c>
      <c r="CC298">
        <v>34013</v>
      </c>
      <c r="CE298" t="s">
        <v>93</v>
      </c>
      <c r="CF298">
        <v>48811</v>
      </c>
      <c r="CG298" t="s">
        <v>37</v>
      </c>
      <c r="CH298" t="s">
        <v>38</v>
      </c>
      <c r="CK298" t="s">
        <v>38</v>
      </c>
      <c r="CL298">
        <v>40.690264999999997</v>
      </c>
      <c r="CM298">
        <v>-74.176412999999997</v>
      </c>
      <c r="CN298" t="s">
        <v>39</v>
      </c>
      <c r="CO298" t="s">
        <v>94</v>
      </c>
      <c r="CP298" t="s">
        <v>34</v>
      </c>
      <c r="CQ298">
        <v>0</v>
      </c>
      <c r="CR298" t="s">
        <v>41</v>
      </c>
      <c r="CS298">
        <v>8</v>
      </c>
      <c r="CU298" t="s">
        <v>49</v>
      </c>
      <c r="CV298" t="s">
        <v>50</v>
      </c>
      <c r="CW298">
        <v>0.36025299999999999</v>
      </c>
      <c r="CX298" t="s">
        <v>44</v>
      </c>
      <c r="CY298">
        <v>9376211</v>
      </c>
      <c r="DB298">
        <v>55178313</v>
      </c>
      <c r="DD298">
        <v>300</v>
      </c>
      <c r="DE298">
        <v>166472514</v>
      </c>
      <c r="DG298">
        <v>2275020000</v>
      </c>
      <c r="DH298">
        <v>2</v>
      </c>
      <c r="DI298" t="s">
        <v>34</v>
      </c>
      <c r="DJ298" t="s">
        <v>61</v>
      </c>
      <c r="DK298">
        <v>34013</v>
      </c>
      <c r="DM298" t="s">
        <v>93</v>
      </c>
      <c r="DN298">
        <v>48811</v>
      </c>
      <c r="DO298" t="s">
        <v>37</v>
      </c>
      <c r="DP298" t="s">
        <v>38</v>
      </c>
      <c r="DS298" t="s">
        <v>38</v>
      </c>
      <c r="DT298">
        <v>40.690264999999997</v>
      </c>
      <c r="DU298">
        <v>-74.176412999999997</v>
      </c>
      <c r="DV298" t="s">
        <v>39</v>
      </c>
      <c r="DW298" t="s">
        <v>94</v>
      </c>
      <c r="DX298" t="s">
        <v>34</v>
      </c>
      <c r="DY298">
        <v>0</v>
      </c>
      <c r="DZ298" t="s">
        <v>41</v>
      </c>
      <c r="EA298">
        <v>8</v>
      </c>
      <c r="EC298" t="s">
        <v>47</v>
      </c>
      <c r="ED298" t="s">
        <v>48</v>
      </c>
      <c r="EE298">
        <v>9.4997999999999999E-2</v>
      </c>
      <c r="EF298" t="s">
        <v>44</v>
      </c>
      <c r="EG298">
        <v>9376211</v>
      </c>
      <c r="EJ298">
        <v>55178313</v>
      </c>
      <c r="EL298">
        <v>300</v>
      </c>
      <c r="EM298">
        <v>166473514</v>
      </c>
      <c r="EO298">
        <v>2275020000</v>
      </c>
      <c r="EP298">
        <v>2</v>
      </c>
      <c r="EQ298" t="s">
        <v>34</v>
      </c>
      <c r="ER298" t="s">
        <v>61</v>
      </c>
      <c r="ES298">
        <v>34013</v>
      </c>
      <c r="EU298" t="s">
        <v>93</v>
      </c>
      <c r="EV298">
        <v>48811</v>
      </c>
      <c r="EW298" t="s">
        <v>37</v>
      </c>
      <c r="EX298" t="s">
        <v>38</v>
      </c>
      <c r="FA298" t="s">
        <v>38</v>
      </c>
      <c r="FB298">
        <v>40.690264999999997</v>
      </c>
      <c r="FC298">
        <v>-74.176412999999997</v>
      </c>
      <c r="FD298" t="s">
        <v>39</v>
      </c>
      <c r="FE298" t="s">
        <v>94</v>
      </c>
      <c r="FF298" t="s">
        <v>34</v>
      </c>
      <c r="FG298">
        <v>0</v>
      </c>
      <c r="FH298" t="s">
        <v>41</v>
      </c>
      <c r="FI298">
        <v>8</v>
      </c>
      <c r="FK298" t="s">
        <v>45</v>
      </c>
      <c r="FL298" t="s">
        <v>46</v>
      </c>
      <c r="FM298">
        <v>3.8774700000000002</v>
      </c>
      <c r="FN298" t="s">
        <v>44</v>
      </c>
      <c r="FO298">
        <v>9376211</v>
      </c>
      <c r="FR298">
        <v>55178313</v>
      </c>
      <c r="FT298">
        <v>300</v>
      </c>
      <c r="FU298">
        <v>166472814</v>
      </c>
      <c r="FW298">
        <v>2275020000</v>
      </c>
      <c r="FX298">
        <v>2</v>
      </c>
      <c r="FY298" t="s">
        <v>34</v>
      </c>
      <c r="FZ298" t="s">
        <v>61</v>
      </c>
      <c r="GA298">
        <v>34013</v>
      </c>
      <c r="GC298" t="s">
        <v>93</v>
      </c>
      <c r="GD298">
        <v>48811</v>
      </c>
      <c r="GE298" t="s">
        <v>37</v>
      </c>
      <c r="GF298" t="s">
        <v>38</v>
      </c>
      <c r="GI298" t="s">
        <v>38</v>
      </c>
      <c r="GJ298">
        <v>40.690264999999997</v>
      </c>
      <c r="GK298">
        <v>-74.176412999999997</v>
      </c>
      <c r="GL298" t="s">
        <v>39</v>
      </c>
      <c r="GM298" t="s">
        <v>94</v>
      </c>
      <c r="GN298" t="s">
        <v>34</v>
      </c>
      <c r="GO298">
        <v>0</v>
      </c>
      <c r="GP298" t="s">
        <v>41</v>
      </c>
      <c r="GQ298">
        <v>8</v>
      </c>
      <c r="GS298" t="s">
        <v>42</v>
      </c>
      <c r="GT298" t="s">
        <v>43</v>
      </c>
      <c r="GU298">
        <v>20.645800000000001</v>
      </c>
      <c r="GV298" t="s">
        <v>44</v>
      </c>
    </row>
    <row r="299" spans="1:204" x14ac:dyDescent="0.25">
      <c r="A299">
        <v>9376211</v>
      </c>
      <c r="D299">
        <v>55178313</v>
      </c>
      <c r="F299">
        <v>300</v>
      </c>
      <c r="G299">
        <v>166473314</v>
      </c>
      <c r="I299">
        <v>2275020000</v>
      </c>
      <c r="J299">
        <v>2</v>
      </c>
      <c r="K299" t="s">
        <v>34</v>
      </c>
      <c r="L299" t="s">
        <v>61</v>
      </c>
      <c r="M299">
        <v>34013</v>
      </c>
      <c r="O299" t="s">
        <v>93</v>
      </c>
      <c r="P299">
        <v>48811</v>
      </c>
      <c r="Q299" t="s">
        <v>37</v>
      </c>
      <c r="R299" t="s">
        <v>38</v>
      </c>
      <c r="U299" t="s">
        <v>38</v>
      </c>
      <c r="V299">
        <v>40.690264999999997</v>
      </c>
      <c r="W299">
        <v>-74.176412999999997</v>
      </c>
      <c r="X299" t="s">
        <v>39</v>
      </c>
      <c r="Y299" t="s">
        <v>94</v>
      </c>
      <c r="Z299" t="s">
        <v>34</v>
      </c>
      <c r="AA299">
        <v>0</v>
      </c>
      <c r="AB299" t="s">
        <v>41</v>
      </c>
      <c r="AC299">
        <v>8</v>
      </c>
      <c r="AE299" t="s">
        <v>53</v>
      </c>
      <c r="AF299" t="s">
        <v>54</v>
      </c>
      <c r="AG299">
        <v>4.3761200000000002</v>
      </c>
      <c r="AH299" t="s">
        <v>44</v>
      </c>
      <c r="AI299">
        <v>9376211</v>
      </c>
      <c r="AL299">
        <v>55178313</v>
      </c>
      <c r="AN299">
        <v>300</v>
      </c>
      <c r="AO299">
        <v>166473614</v>
      </c>
      <c r="AQ299">
        <v>2275020000</v>
      </c>
      <c r="AR299">
        <v>2</v>
      </c>
      <c r="AS299" t="s">
        <v>34</v>
      </c>
      <c r="AT299" t="s">
        <v>61</v>
      </c>
      <c r="AU299">
        <v>34013</v>
      </c>
      <c r="AW299" t="s">
        <v>93</v>
      </c>
      <c r="AX299">
        <v>48811</v>
      </c>
      <c r="AY299" t="s">
        <v>37</v>
      </c>
      <c r="AZ299" t="s">
        <v>38</v>
      </c>
      <c r="BC299" t="s">
        <v>38</v>
      </c>
      <c r="BD299">
        <v>40.690264999999997</v>
      </c>
      <c r="BE299">
        <v>-74.176412999999997</v>
      </c>
      <c r="BF299" t="s">
        <v>39</v>
      </c>
      <c r="BG299" t="s">
        <v>94</v>
      </c>
      <c r="BH299" t="s">
        <v>34</v>
      </c>
      <c r="BI299">
        <v>0</v>
      </c>
      <c r="BJ299" t="s">
        <v>41</v>
      </c>
      <c r="BK299">
        <v>8</v>
      </c>
      <c r="BM299" t="s">
        <v>51</v>
      </c>
      <c r="BN299" t="s">
        <v>52</v>
      </c>
      <c r="BO299">
        <v>2.3159399999999999</v>
      </c>
      <c r="BP299" t="s">
        <v>44</v>
      </c>
      <c r="BQ299">
        <v>9376211</v>
      </c>
      <c r="BT299">
        <v>55178313</v>
      </c>
      <c r="BV299">
        <v>300</v>
      </c>
      <c r="BW299">
        <v>81783214</v>
      </c>
      <c r="BY299">
        <v>2275020000</v>
      </c>
      <c r="BZ299">
        <v>2</v>
      </c>
      <c r="CA299" t="s">
        <v>34</v>
      </c>
      <c r="CB299" t="s">
        <v>61</v>
      </c>
      <c r="CC299">
        <v>34013</v>
      </c>
      <c r="CE299" t="s">
        <v>93</v>
      </c>
      <c r="CF299">
        <v>48811</v>
      </c>
      <c r="CG299" t="s">
        <v>37</v>
      </c>
      <c r="CH299" t="s">
        <v>38</v>
      </c>
      <c r="CK299" t="s">
        <v>38</v>
      </c>
      <c r="CL299">
        <v>40.690264999999997</v>
      </c>
      <c r="CM299">
        <v>-74.176412999999997</v>
      </c>
      <c r="CN299" t="s">
        <v>39</v>
      </c>
      <c r="CO299" t="s">
        <v>94</v>
      </c>
      <c r="CP299" t="s">
        <v>34</v>
      </c>
      <c r="CQ299">
        <v>0</v>
      </c>
      <c r="CR299" t="s">
        <v>41</v>
      </c>
      <c r="CS299">
        <v>8</v>
      </c>
      <c r="CU299" t="s">
        <v>49</v>
      </c>
      <c r="CV299" t="s">
        <v>50</v>
      </c>
      <c r="CW299">
        <v>3.5358000000000001E-2</v>
      </c>
      <c r="CX299" t="s">
        <v>44</v>
      </c>
      <c r="CY299">
        <v>9376211</v>
      </c>
      <c r="DB299">
        <v>55178313</v>
      </c>
      <c r="DD299">
        <v>300</v>
      </c>
      <c r="DE299">
        <v>166471314</v>
      </c>
      <c r="DG299">
        <v>2275020000</v>
      </c>
      <c r="DH299">
        <v>2</v>
      </c>
      <c r="DI299" t="s">
        <v>34</v>
      </c>
      <c r="DJ299" t="s">
        <v>61</v>
      </c>
      <c r="DK299">
        <v>34013</v>
      </c>
      <c r="DM299" t="s">
        <v>93</v>
      </c>
      <c r="DN299">
        <v>48811</v>
      </c>
      <c r="DO299" t="s">
        <v>37</v>
      </c>
      <c r="DP299" t="s">
        <v>38</v>
      </c>
      <c r="DS299" t="s">
        <v>38</v>
      </c>
      <c r="DT299">
        <v>40.690264999999997</v>
      </c>
      <c r="DU299">
        <v>-74.176412999999997</v>
      </c>
      <c r="DV299" t="s">
        <v>39</v>
      </c>
      <c r="DW299" t="s">
        <v>94</v>
      </c>
      <c r="DX299" t="s">
        <v>34</v>
      </c>
      <c r="DY299">
        <v>0</v>
      </c>
      <c r="DZ299" t="s">
        <v>41</v>
      </c>
      <c r="EA299">
        <v>8</v>
      </c>
      <c r="EC299" t="s">
        <v>47</v>
      </c>
      <c r="ED299" t="s">
        <v>48</v>
      </c>
      <c r="EE299">
        <v>3.1614200000000001</v>
      </c>
      <c r="EF299" t="s">
        <v>44</v>
      </c>
      <c r="EG299">
        <v>9376211</v>
      </c>
      <c r="EJ299">
        <v>55178313</v>
      </c>
      <c r="EL299">
        <v>300</v>
      </c>
      <c r="EM299">
        <v>166472214</v>
      </c>
      <c r="EO299">
        <v>2275020000</v>
      </c>
      <c r="EP299">
        <v>2</v>
      </c>
      <c r="EQ299" t="s">
        <v>34</v>
      </c>
      <c r="ER299" t="s">
        <v>61</v>
      </c>
      <c r="ES299">
        <v>34013</v>
      </c>
      <c r="EU299" t="s">
        <v>93</v>
      </c>
      <c r="EV299">
        <v>48811</v>
      </c>
      <c r="EW299" t="s">
        <v>37</v>
      </c>
      <c r="EX299" t="s">
        <v>38</v>
      </c>
      <c r="FA299" t="s">
        <v>38</v>
      </c>
      <c r="FB299">
        <v>40.690264999999997</v>
      </c>
      <c r="FC299">
        <v>-74.176412999999997</v>
      </c>
      <c r="FD299" t="s">
        <v>39</v>
      </c>
      <c r="FE299" t="s">
        <v>94</v>
      </c>
      <c r="FF299" t="s">
        <v>34</v>
      </c>
      <c r="FG299">
        <v>0</v>
      </c>
      <c r="FH299" t="s">
        <v>41</v>
      </c>
      <c r="FI299">
        <v>8</v>
      </c>
      <c r="FK299" t="s">
        <v>45</v>
      </c>
      <c r="FL299" t="s">
        <v>46</v>
      </c>
      <c r="FM299">
        <v>2.5537200000000002</v>
      </c>
      <c r="FN299" t="s">
        <v>44</v>
      </c>
      <c r="FO299">
        <v>9376211</v>
      </c>
      <c r="FR299">
        <v>55178313</v>
      </c>
      <c r="FT299">
        <v>300</v>
      </c>
      <c r="FU299">
        <v>81781414</v>
      </c>
      <c r="FW299">
        <v>2275020000</v>
      </c>
      <c r="FX299">
        <v>2</v>
      </c>
      <c r="FY299" t="s">
        <v>34</v>
      </c>
      <c r="FZ299" t="s">
        <v>61</v>
      </c>
      <c r="GA299">
        <v>34013</v>
      </c>
      <c r="GC299" t="s">
        <v>93</v>
      </c>
      <c r="GD299">
        <v>48811</v>
      </c>
      <c r="GE299" t="s">
        <v>37</v>
      </c>
      <c r="GF299" t="s">
        <v>38</v>
      </c>
      <c r="GI299" t="s">
        <v>38</v>
      </c>
      <c r="GJ299">
        <v>40.690264999999997</v>
      </c>
      <c r="GK299">
        <v>-74.176412999999997</v>
      </c>
      <c r="GL299" t="s">
        <v>39</v>
      </c>
      <c r="GM299" t="s">
        <v>94</v>
      </c>
      <c r="GN299" t="s">
        <v>34</v>
      </c>
      <c r="GO299">
        <v>0</v>
      </c>
      <c r="GP299" t="s">
        <v>41</v>
      </c>
      <c r="GQ299">
        <v>8</v>
      </c>
      <c r="GS299" t="s">
        <v>42</v>
      </c>
      <c r="GT299" t="s">
        <v>43</v>
      </c>
      <c r="GU299">
        <v>2.5901299999999998</v>
      </c>
      <c r="GV299" t="s">
        <v>44</v>
      </c>
    </row>
    <row r="300" spans="1:204" x14ac:dyDescent="0.25">
      <c r="A300">
        <v>9376211</v>
      </c>
      <c r="D300">
        <v>55178313</v>
      </c>
      <c r="F300">
        <v>300</v>
      </c>
      <c r="G300">
        <v>81777714</v>
      </c>
      <c r="I300">
        <v>2275020000</v>
      </c>
      <c r="J300">
        <v>2</v>
      </c>
      <c r="K300" t="s">
        <v>34</v>
      </c>
      <c r="L300" t="s">
        <v>61</v>
      </c>
      <c r="M300">
        <v>34013</v>
      </c>
      <c r="O300" t="s">
        <v>93</v>
      </c>
      <c r="P300">
        <v>48811</v>
      </c>
      <c r="Q300" t="s">
        <v>37</v>
      </c>
      <c r="R300" t="s">
        <v>38</v>
      </c>
      <c r="U300" t="s">
        <v>38</v>
      </c>
      <c r="V300">
        <v>40.690264999999997</v>
      </c>
      <c r="W300">
        <v>-74.176412999999997</v>
      </c>
      <c r="X300" t="s">
        <v>39</v>
      </c>
      <c r="Y300" t="s">
        <v>94</v>
      </c>
      <c r="Z300" t="s">
        <v>34</v>
      </c>
      <c r="AA300">
        <v>0</v>
      </c>
      <c r="AB300" t="s">
        <v>41</v>
      </c>
      <c r="AC300">
        <v>8</v>
      </c>
      <c r="AE300" t="s">
        <v>53</v>
      </c>
      <c r="AF300" t="s">
        <v>54</v>
      </c>
      <c r="AG300">
        <v>1.01055E-2</v>
      </c>
      <c r="AH300" t="s">
        <v>44</v>
      </c>
      <c r="AI300">
        <v>9376211</v>
      </c>
      <c r="AL300">
        <v>55178313</v>
      </c>
      <c r="AN300">
        <v>300</v>
      </c>
      <c r="AO300">
        <v>166473214</v>
      </c>
      <c r="AQ300">
        <v>2275020000</v>
      </c>
      <c r="AR300">
        <v>2</v>
      </c>
      <c r="AS300" t="s">
        <v>34</v>
      </c>
      <c r="AT300" t="s">
        <v>61</v>
      </c>
      <c r="AU300">
        <v>34013</v>
      </c>
      <c r="AW300" t="s">
        <v>93</v>
      </c>
      <c r="AX300">
        <v>48811</v>
      </c>
      <c r="AY300" t="s">
        <v>37</v>
      </c>
      <c r="AZ300" t="s">
        <v>38</v>
      </c>
      <c r="BC300" t="s">
        <v>38</v>
      </c>
      <c r="BD300">
        <v>40.690264999999997</v>
      </c>
      <c r="BE300">
        <v>-74.176412999999997</v>
      </c>
      <c r="BF300" t="s">
        <v>39</v>
      </c>
      <c r="BG300" t="s">
        <v>94</v>
      </c>
      <c r="BH300" t="s">
        <v>34</v>
      </c>
      <c r="BI300">
        <v>0</v>
      </c>
      <c r="BJ300" t="s">
        <v>41</v>
      </c>
      <c r="BK300">
        <v>8</v>
      </c>
      <c r="BM300" t="s">
        <v>51</v>
      </c>
      <c r="BN300" t="s">
        <v>52</v>
      </c>
      <c r="BO300">
        <v>64.725499999999997</v>
      </c>
      <c r="BP300" t="s">
        <v>44</v>
      </c>
      <c r="BQ300">
        <v>9376211</v>
      </c>
      <c r="BT300">
        <v>55178313</v>
      </c>
      <c r="BV300">
        <v>300</v>
      </c>
      <c r="BW300">
        <v>166474014</v>
      </c>
      <c r="BY300">
        <v>2275020000</v>
      </c>
      <c r="BZ300">
        <v>2</v>
      </c>
      <c r="CA300" t="s">
        <v>34</v>
      </c>
      <c r="CB300" t="s">
        <v>61</v>
      </c>
      <c r="CC300">
        <v>34013</v>
      </c>
      <c r="CE300" t="s">
        <v>93</v>
      </c>
      <c r="CF300">
        <v>48811</v>
      </c>
      <c r="CG300" t="s">
        <v>37</v>
      </c>
      <c r="CH300" t="s">
        <v>38</v>
      </c>
      <c r="CK300" t="s">
        <v>38</v>
      </c>
      <c r="CL300">
        <v>40.690264999999997</v>
      </c>
      <c r="CM300">
        <v>-74.176412999999997</v>
      </c>
      <c r="CN300" t="s">
        <v>39</v>
      </c>
      <c r="CO300" t="s">
        <v>94</v>
      </c>
      <c r="CP300" t="s">
        <v>34</v>
      </c>
      <c r="CQ300">
        <v>0</v>
      </c>
      <c r="CR300" t="s">
        <v>41</v>
      </c>
      <c r="CS300">
        <v>8</v>
      </c>
      <c r="CU300" t="s">
        <v>49</v>
      </c>
      <c r="CV300" t="s">
        <v>50</v>
      </c>
      <c r="CW300">
        <v>0.27095200000000003</v>
      </c>
      <c r="CX300" t="s">
        <v>44</v>
      </c>
      <c r="CY300">
        <v>9376211</v>
      </c>
      <c r="DB300">
        <v>55178313</v>
      </c>
      <c r="DD300">
        <v>300</v>
      </c>
      <c r="DE300">
        <v>166474014</v>
      </c>
      <c r="DG300">
        <v>2275020000</v>
      </c>
      <c r="DH300">
        <v>2</v>
      </c>
      <c r="DI300" t="s">
        <v>34</v>
      </c>
      <c r="DJ300" t="s">
        <v>61</v>
      </c>
      <c r="DK300">
        <v>34013</v>
      </c>
      <c r="DM300" t="s">
        <v>93</v>
      </c>
      <c r="DN300">
        <v>48811</v>
      </c>
      <c r="DO300" t="s">
        <v>37</v>
      </c>
      <c r="DP300" t="s">
        <v>38</v>
      </c>
      <c r="DS300" t="s">
        <v>38</v>
      </c>
      <c r="DT300">
        <v>40.690264999999997</v>
      </c>
      <c r="DU300">
        <v>-74.176412999999997</v>
      </c>
      <c r="DV300" t="s">
        <v>39</v>
      </c>
      <c r="DW300" t="s">
        <v>94</v>
      </c>
      <c r="DX300" t="s">
        <v>34</v>
      </c>
      <c r="DY300">
        <v>0</v>
      </c>
      <c r="DZ300" t="s">
        <v>41</v>
      </c>
      <c r="EA300">
        <v>8</v>
      </c>
      <c r="EC300" t="s">
        <v>47</v>
      </c>
      <c r="ED300" t="s">
        <v>48</v>
      </c>
      <c r="EE300">
        <v>0.27095200000000003</v>
      </c>
      <c r="EF300" t="s">
        <v>44</v>
      </c>
      <c r="EG300">
        <v>9376211</v>
      </c>
      <c r="EJ300">
        <v>55178313</v>
      </c>
      <c r="EL300">
        <v>300</v>
      </c>
      <c r="EM300">
        <v>166471214</v>
      </c>
      <c r="EO300">
        <v>2275020000</v>
      </c>
      <c r="EP300">
        <v>2</v>
      </c>
      <c r="EQ300" t="s">
        <v>34</v>
      </c>
      <c r="ER300" t="s">
        <v>61</v>
      </c>
      <c r="ES300">
        <v>34013</v>
      </c>
      <c r="EU300" t="s">
        <v>93</v>
      </c>
      <c r="EV300">
        <v>48811</v>
      </c>
      <c r="EW300" t="s">
        <v>37</v>
      </c>
      <c r="EX300" t="s">
        <v>38</v>
      </c>
      <c r="FA300" t="s">
        <v>38</v>
      </c>
      <c r="FB300">
        <v>40.690264999999997</v>
      </c>
      <c r="FC300">
        <v>-74.176412999999997</v>
      </c>
      <c r="FD300" t="s">
        <v>39</v>
      </c>
      <c r="FE300" t="s">
        <v>94</v>
      </c>
      <c r="FF300" t="s">
        <v>34</v>
      </c>
      <c r="FG300">
        <v>0</v>
      </c>
      <c r="FH300" t="s">
        <v>41</v>
      </c>
      <c r="FI300">
        <v>8</v>
      </c>
      <c r="FK300" t="s">
        <v>45</v>
      </c>
      <c r="FL300" t="s">
        <v>46</v>
      </c>
      <c r="FM300">
        <v>1.25526</v>
      </c>
      <c r="FN300" t="s">
        <v>44</v>
      </c>
      <c r="FO300">
        <v>9376211</v>
      </c>
      <c r="FR300">
        <v>55178313</v>
      </c>
      <c r="FT300">
        <v>300</v>
      </c>
      <c r="FU300">
        <v>166473514</v>
      </c>
      <c r="FW300">
        <v>2275020000</v>
      </c>
      <c r="FX300">
        <v>2</v>
      </c>
      <c r="FY300" t="s">
        <v>34</v>
      </c>
      <c r="FZ300" t="s">
        <v>61</v>
      </c>
      <c r="GA300">
        <v>34013</v>
      </c>
      <c r="GC300" t="s">
        <v>93</v>
      </c>
      <c r="GD300">
        <v>48811</v>
      </c>
      <c r="GE300" t="s">
        <v>37</v>
      </c>
      <c r="GF300" t="s">
        <v>38</v>
      </c>
      <c r="GI300" t="s">
        <v>38</v>
      </c>
      <c r="GJ300">
        <v>40.690264999999997</v>
      </c>
      <c r="GK300">
        <v>-74.176412999999997</v>
      </c>
      <c r="GL300" t="s">
        <v>39</v>
      </c>
      <c r="GM300" t="s">
        <v>94</v>
      </c>
      <c r="GN300" t="s">
        <v>34</v>
      </c>
      <c r="GO300">
        <v>0</v>
      </c>
      <c r="GP300" t="s">
        <v>41</v>
      </c>
      <c r="GQ300">
        <v>8</v>
      </c>
      <c r="GS300" t="s">
        <v>42</v>
      </c>
      <c r="GT300" t="s">
        <v>43</v>
      </c>
      <c r="GU300">
        <v>1.3604000000000001</v>
      </c>
      <c r="GV300" t="s">
        <v>44</v>
      </c>
    </row>
    <row r="301" spans="1:204" x14ac:dyDescent="0.25">
      <c r="A301">
        <v>9376211</v>
      </c>
      <c r="D301">
        <v>55178313</v>
      </c>
      <c r="F301">
        <v>300</v>
      </c>
      <c r="G301">
        <v>81784014</v>
      </c>
      <c r="I301">
        <v>2275020000</v>
      </c>
      <c r="J301">
        <v>2</v>
      </c>
      <c r="K301" t="s">
        <v>34</v>
      </c>
      <c r="L301" t="s">
        <v>61</v>
      </c>
      <c r="M301">
        <v>34013</v>
      </c>
      <c r="O301" t="s">
        <v>93</v>
      </c>
      <c r="P301">
        <v>48811</v>
      </c>
      <c r="Q301" t="s">
        <v>37</v>
      </c>
      <c r="R301" t="s">
        <v>38</v>
      </c>
      <c r="U301" t="s">
        <v>38</v>
      </c>
      <c r="V301">
        <v>40.690264999999997</v>
      </c>
      <c r="W301">
        <v>-74.176412999999997</v>
      </c>
      <c r="X301" t="s">
        <v>39</v>
      </c>
      <c r="Y301" t="s">
        <v>94</v>
      </c>
      <c r="Z301" t="s">
        <v>34</v>
      </c>
      <c r="AA301">
        <v>0</v>
      </c>
      <c r="AB301" t="s">
        <v>41</v>
      </c>
      <c r="AC301">
        <v>8</v>
      </c>
      <c r="AE301" t="s">
        <v>53</v>
      </c>
      <c r="AF301" t="s">
        <v>54</v>
      </c>
      <c r="AG301">
        <v>113.58199999999999</v>
      </c>
      <c r="AH301" t="s">
        <v>44</v>
      </c>
      <c r="AI301">
        <v>9376211</v>
      </c>
      <c r="AL301">
        <v>55178313</v>
      </c>
      <c r="AN301">
        <v>300</v>
      </c>
      <c r="AO301">
        <v>166473914</v>
      </c>
      <c r="AQ301">
        <v>2275020000</v>
      </c>
      <c r="AR301">
        <v>2</v>
      </c>
      <c r="AS301" t="s">
        <v>34</v>
      </c>
      <c r="AT301" t="s">
        <v>61</v>
      </c>
      <c r="AU301">
        <v>34013</v>
      </c>
      <c r="AW301" t="s">
        <v>93</v>
      </c>
      <c r="AX301">
        <v>48811</v>
      </c>
      <c r="AY301" t="s">
        <v>37</v>
      </c>
      <c r="AZ301" t="s">
        <v>38</v>
      </c>
      <c r="BC301" t="s">
        <v>38</v>
      </c>
      <c r="BD301">
        <v>40.690264999999997</v>
      </c>
      <c r="BE301">
        <v>-74.176412999999997</v>
      </c>
      <c r="BF301" t="s">
        <v>39</v>
      </c>
      <c r="BG301" t="s">
        <v>94</v>
      </c>
      <c r="BH301" t="s">
        <v>34</v>
      </c>
      <c r="BI301">
        <v>0</v>
      </c>
      <c r="BJ301" t="s">
        <v>41</v>
      </c>
      <c r="BK301">
        <v>8</v>
      </c>
      <c r="BM301" t="s">
        <v>51</v>
      </c>
      <c r="BN301" t="s">
        <v>52</v>
      </c>
      <c r="BO301">
        <v>0.57181899999999997</v>
      </c>
      <c r="BP301" t="s">
        <v>44</v>
      </c>
      <c r="BQ301">
        <v>9376211</v>
      </c>
      <c r="BT301">
        <v>55178313</v>
      </c>
      <c r="BV301">
        <v>300</v>
      </c>
      <c r="BW301">
        <v>166473614</v>
      </c>
      <c r="BY301">
        <v>2275020000</v>
      </c>
      <c r="BZ301">
        <v>2</v>
      </c>
      <c r="CA301" t="s">
        <v>34</v>
      </c>
      <c r="CB301" t="s">
        <v>61</v>
      </c>
      <c r="CC301">
        <v>34013</v>
      </c>
      <c r="CE301" t="s">
        <v>93</v>
      </c>
      <c r="CF301">
        <v>48811</v>
      </c>
      <c r="CG301" t="s">
        <v>37</v>
      </c>
      <c r="CH301" t="s">
        <v>38</v>
      </c>
      <c r="CK301" t="s">
        <v>38</v>
      </c>
      <c r="CL301">
        <v>40.690264999999997</v>
      </c>
      <c r="CM301">
        <v>-74.176412999999997</v>
      </c>
      <c r="CN301" t="s">
        <v>39</v>
      </c>
      <c r="CO301" t="s">
        <v>94</v>
      </c>
      <c r="CP301" t="s">
        <v>34</v>
      </c>
      <c r="CQ301">
        <v>0</v>
      </c>
      <c r="CR301" t="s">
        <v>41</v>
      </c>
      <c r="CS301">
        <v>8</v>
      </c>
      <c r="CU301" t="s">
        <v>49</v>
      </c>
      <c r="CV301" t="s">
        <v>50</v>
      </c>
      <c r="CW301">
        <v>0.20275499999999999</v>
      </c>
      <c r="CX301" t="s">
        <v>44</v>
      </c>
      <c r="CY301">
        <v>9376211</v>
      </c>
      <c r="DB301">
        <v>55178313</v>
      </c>
      <c r="DD301">
        <v>300</v>
      </c>
      <c r="DE301">
        <v>166470914</v>
      </c>
      <c r="DG301">
        <v>2275020000</v>
      </c>
      <c r="DH301">
        <v>2</v>
      </c>
      <c r="DI301" t="s">
        <v>34</v>
      </c>
      <c r="DJ301" t="s">
        <v>61</v>
      </c>
      <c r="DK301">
        <v>34013</v>
      </c>
      <c r="DM301" t="s">
        <v>93</v>
      </c>
      <c r="DN301">
        <v>48811</v>
      </c>
      <c r="DO301" t="s">
        <v>37</v>
      </c>
      <c r="DP301" t="s">
        <v>38</v>
      </c>
      <c r="DS301" t="s">
        <v>38</v>
      </c>
      <c r="DT301">
        <v>40.690264999999997</v>
      </c>
      <c r="DU301">
        <v>-74.176412999999997</v>
      </c>
      <c r="DV301" t="s">
        <v>39</v>
      </c>
      <c r="DW301" t="s">
        <v>94</v>
      </c>
      <c r="DX301" t="s">
        <v>34</v>
      </c>
      <c r="DY301">
        <v>0</v>
      </c>
      <c r="DZ301" t="s">
        <v>41</v>
      </c>
      <c r="EA301">
        <v>8</v>
      </c>
      <c r="EC301" t="s">
        <v>47</v>
      </c>
      <c r="ED301" t="s">
        <v>48</v>
      </c>
      <c r="EE301">
        <v>5.9914900000000004E-3</v>
      </c>
      <c r="EF301" t="s">
        <v>44</v>
      </c>
      <c r="EG301">
        <v>9376211</v>
      </c>
      <c r="EJ301">
        <v>55178313</v>
      </c>
      <c r="EL301">
        <v>300</v>
      </c>
      <c r="EM301">
        <v>166471114</v>
      </c>
      <c r="EO301">
        <v>2275020000</v>
      </c>
      <c r="EP301">
        <v>2</v>
      </c>
      <c r="EQ301" t="s">
        <v>34</v>
      </c>
      <c r="ER301" t="s">
        <v>61</v>
      </c>
      <c r="ES301">
        <v>34013</v>
      </c>
      <c r="EU301" t="s">
        <v>93</v>
      </c>
      <c r="EV301">
        <v>48811</v>
      </c>
      <c r="EW301" t="s">
        <v>37</v>
      </c>
      <c r="EX301" t="s">
        <v>38</v>
      </c>
      <c r="FA301" t="s">
        <v>38</v>
      </c>
      <c r="FB301">
        <v>40.690264999999997</v>
      </c>
      <c r="FC301">
        <v>-74.176412999999997</v>
      </c>
      <c r="FD301" t="s">
        <v>39</v>
      </c>
      <c r="FE301" t="s">
        <v>94</v>
      </c>
      <c r="FF301" t="s">
        <v>34</v>
      </c>
      <c r="FG301">
        <v>0</v>
      </c>
      <c r="FH301" t="s">
        <v>41</v>
      </c>
      <c r="FI301">
        <v>8</v>
      </c>
      <c r="FK301" t="s">
        <v>45</v>
      </c>
      <c r="FL301" t="s">
        <v>46</v>
      </c>
      <c r="FM301">
        <v>3.09992</v>
      </c>
      <c r="FN301" t="s">
        <v>44</v>
      </c>
      <c r="FO301">
        <v>9376211</v>
      </c>
      <c r="FR301">
        <v>55178313</v>
      </c>
      <c r="FT301">
        <v>300</v>
      </c>
      <c r="FU301">
        <v>166472314</v>
      </c>
      <c r="FW301">
        <v>2275020000</v>
      </c>
      <c r="FX301">
        <v>2</v>
      </c>
      <c r="FY301" t="s">
        <v>34</v>
      </c>
      <c r="FZ301" t="s">
        <v>61</v>
      </c>
      <c r="GA301">
        <v>34013</v>
      </c>
      <c r="GC301" t="s">
        <v>93</v>
      </c>
      <c r="GD301">
        <v>48811</v>
      </c>
      <c r="GE301" t="s">
        <v>37</v>
      </c>
      <c r="GF301" t="s">
        <v>38</v>
      </c>
      <c r="GI301" t="s">
        <v>38</v>
      </c>
      <c r="GJ301">
        <v>40.690264999999997</v>
      </c>
      <c r="GK301">
        <v>-74.176412999999997</v>
      </c>
      <c r="GL301" t="s">
        <v>39</v>
      </c>
      <c r="GM301" t="s">
        <v>94</v>
      </c>
      <c r="GN301" t="s">
        <v>34</v>
      </c>
      <c r="GO301">
        <v>0</v>
      </c>
      <c r="GP301" t="s">
        <v>41</v>
      </c>
      <c r="GQ301">
        <v>8</v>
      </c>
      <c r="GS301" t="s">
        <v>42</v>
      </c>
      <c r="GT301" t="s">
        <v>43</v>
      </c>
      <c r="GU301">
        <v>1.3192499999999999E-3</v>
      </c>
      <c r="GV301" t="s">
        <v>44</v>
      </c>
    </row>
    <row r="302" spans="1:204" x14ac:dyDescent="0.25">
      <c r="A302">
        <v>9376211</v>
      </c>
      <c r="D302">
        <v>55178313</v>
      </c>
      <c r="F302">
        <v>300</v>
      </c>
      <c r="G302">
        <v>81775714</v>
      </c>
      <c r="I302">
        <v>2275020000</v>
      </c>
      <c r="J302">
        <v>2</v>
      </c>
      <c r="K302" t="s">
        <v>34</v>
      </c>
      <c r="L302" t="s">
        <v>61</v>
      </c>
      <c r="M302">
        <v>34013</v>
      </c>
      <c r="O302" t="s">
        <v>93</v>
      </c>
      <c r="P302">
        <v>48811</v>
      </c>
      <c r="Q302" t="s">
        <v>37</v>
      </c>
      <c r="R302" t="s">
        <v>38</v>
      </c>
      <c r="U302" t="s">
        <v>38</v>
      </c>
      <c r="V302">
        <v>40.690264999999997</v>
      </c>
      <c r="W302">
        <v>-74.176412999999997</v>
      </c>
      <c r="X302" t="s">
        <v>39</v>
      </c>
      <c r="Y302" t="s">
        <v>94</v>
      </c>
      <c r="Z302" t="s">
        <v>34</v>
      </c>
      <c r="AA302">
        <v>0</v>
      </c>
      <c r="AB302" t="s">
        <v>41</v>
      </c>
      <c r="AC302">
        <v>8</v>
      </c>
      <c r="AE302" t="s">
        <v>53</v>
      </c>
      <c r="AF302" t="s">
        <v>54</v>
      </c>
      <c r="AG302">
        <v>10.231999999999999</v>
      </c>
      <c r="AH302" t="s">
        <v>44</v>
      </c>
      <c r="AI302">
        <v>9376211</v>
      </c>
      <c r="AL302">
        <v>55178313</v>
      </c>
      <c r="AN302">
        <v>300</v>
      </c>
      <c r="AO302">
        <v>166472014</v>
      </c>
      <c r="AQ302">
        <v>2275020000</v>
      </c>
      <c r="AR302">
        <v>2</v>
      </c>
      <c r="AS302" t="s">
        <v>34</v>
      </c>
      <c r="AT302" t="s">
        <v>61</v>
      </c>
      <c r="AU302">
        <v>34013</v>
      </c>
      <c r="AW302" t="s">
        <v>93</v>
      </c>
      <c r="AX302">
        <v>48811</v>
      </c>
      <c r="AY302" t="s">
        <v>37</v>
      </c>
      <c r="AZ302" t="s">
        <v>38</v>
      </c>
      <c r="BC302" t="s">
        <v>38</v>
      </c>
      <c r="BD302">
        <v>40.690264999999997</v>
      </c>
      <c r="BE302">
        <v>-74.176412999999997</v>
      </c>
      <c r="BF302" t="s">
        <v>39</v>
      </c>
      <c r="BG302" t="s">
        <v>94</v>
      </c>
      <c r="BH302" t="s">
        <v>34</v>
      </c>
      <c r="BI302">
        <v>0</v>
      </c>
      <c r="BJ302" t="s">
        <v>41</v>
      </c>
      <c r="BK302">
        <v>8</v>
      </c>
      <c r="BM302" t="s">
        <v>51</v>
      </c>
      <c r="BN302" t="s">
        <v>52</v>
      </c>
      <c r="BO302">
        <v>6.5739299999999998</v>
      </c>
      <c r="BP302" t="s">
        <v>44</v>
      </c>
      <c r="BQ302">
        <v>9376211</v>
      </c>
      <c r="BT302">
        <v>55178313</v>
      </c>
      <c r="BV302">
        <v>300</v>
      </c>
      <c r="BW302">
        <v>81785914</v>
      </c>
      <c r="BY302">
        <v>2275020000</v>
      </c>
      <c r="BZ302">
        <v>2</v>
      </c>
      <c r="CA302" t="s">
        <v>34</v>
      </c>
      <c r="CB302" t="s">
        <v>61</v>
      </c>
      <c r="CC302">
        <v>34013</v>
      </c>
      <c r="CE302" t="s">
        <v>93</v>
      </c>
      <c r="CF302">
        <v>48811</v>
      </c>
      <c r="CG302" t="s">
        <v>37</v>
      </c>
      <c r="CH302" t="s">
        <v>38</v>
      </c>
      <c r="CK302" t="s">
        <v>38</v>
      </c>
      <c r="CL302">
        <v>40.690264999999997</v>
      </c>
      <c r="CM302">
        <v>-74.176412999999997</v>
      </c>
      <c r="CN302" t="s">
        <v>39</v>
      </c>
      <c r="CO302" t="s">
        <v>94</v>
      </c>
      <c r="CP302" t="s">
        <v>34</v>
      </c>
      <c r="CQ302">
        <v>0</v>
      </c>
      <c r="CR302" t="s">
        <v>41</v>
      </c>
      <c r="CS302">
        <v>8</v>
      </c>
      <c r="CU302" t="s">
        <v>49</v>
      </c>
      <c r="CV302" t="s">
        <v>50</v>
      </c>
      <c r="CW302">
        <v>0.42622199999999999</v>
      </c>
      <c r="CX302" t="s">
        <v>44</v>
      </c>
      <c r="CY302">
        <v>9376211</v>
      </c>
      <c r="DB302">
        <v>55178313</v>
      </c>
      <c r="DD302">
        <v>300</v>
      </c>
      <c r="DE302">
        <v>166473714</v>
      </c>
      <c r="DG302">
        <v>2275020000</v>
      </c>
      <c r="DH302">
        <v>2</v>
      </c>
      <c r="DI302" t="s">
        <v>34</v>
      </c>
      <c r="DJ302" t="s">
        <v>61</v>
      </c>
      <c r="DK302">
        <v>34013</v>
      </c>
      <c r="DM302" t="s">
        <v>93</v>
      </c>
      <c r="DN302">
        <v>48811</v>
      </c>
      <c r="DO302" t="s">
        <v>37</v>
      </c>
      <c r="DP302" t="s">
        <v>38</v>
      </c>
      <c r="DS302" t="s">
        <v>38</v>
      </c>
      <c r="DT302">
        <v>40.690264999999997</v>
      </c>
      <c r="DU302">
        <v>-74.176412999999997</v>
      </c>
      <c r="DV302" t="s">
        <v>39</v>
      </c>
      <c r="DW302" t="s">
        <v>94</v>
      </c>
      <c r="DX302" t="s">
        <v>34</v>
      </c>
      <c r="DY302">
        <v>0</v>
      </c>
      <c r="DZ302" t="s">
        <v>41</v>
      </c>
      <c r="EA302">
        <v>8</v>
      </c>
      <c r="EC302" t="s">
        <v>47</v>
      </c>
      <c r="ED302" t="s">
        <v>48</v>
      </c>
      <c r="EE302">
        <v>6.1304399999999998E-4</v>
      </c>
      <c r="EF302" t="s">
        <v>44</v>
      </c>
      <c r="EG302">
        <v>9376211</v>
      </c>
      <c r="EJ302">
        <v>55178313</v>
      </c>
      <c r="EL302">
        <v>300</v>
      </c>
      <c r="EM302">
        <v>166473814</v>
      </c>
      <c r="EO302">
        <v>2275020000</v>
      </c>
      <c r="EP302">
        <v>2</v>
      </c>
      <c r="EQ302" t="s">
        <v>34</v>
      </c>
      <c r="ER302" t="s">
        <v>61</v>
      </c>
      <c r="ES302">
        <v>34013</v>
      </c>
      <c r="EU302" t="s">
        <v>93</v>
      </c>
      <c r="EV302">
        <v>48811</v>
      </c>
      <c r="EW302" t="s">
        <v>37</v>
      </c>
      <c r="EX302" t="s">
        <v>38</v>
      </c>
      <c r="FA302" t="s">
        <v>38</v>
      </c>
      <c r="FB302">
        <v>40.690264999999997</v>
      </c>
      <c r="FC302">
        <v>-74.176412999999997</v>
      </c>
      <c r="FD302" t="s">
        <v>39</v>
      </c>
      <c r="FE302" t="s">
        <v>94</v>
      </c>
      <c r="FF302" t="s">
        <v>34</v>
      </c>
      <c r="FG302">
        <v>0</v>
      </c>
      <c r="FH302" t="s">
        <v>41</v>
      </c>
      <c r="FI302">
        <v>8</v>
      </c>
      <c r="FK302" t="s">
        <v>45</v>
      </c>
      <c r="FL302" t="s">
        <v>46</v>
      </c>
      <c r="FM302">
        <v>0.71371399999999996</v>
      </c>
      <c r="FN302" t="s">
        <v>44</v>
      </c>
      <c r="FO302">
        <v>9376211</v>
      </c>
      <c r="FR302">
        <v>55178313</v>
      </c>
      <c r="FT302">
        <v>300</v>
      </c>
      <c r="FU302">
        <v>166474014</v>
      </c>
      <c r="FW302">
        <v>2275020000</v>
      </c>
      <c r="FX302">
        <v>2</v>
      </c>
      <c r="FY302" t="s">
        <v>34</v>
      </c>
      <c r="FZ302" t="s">
        <v>61</v>
      </c>
      <c r="GA302">
        <v>34013</v>
      </c>
      <c r="GC302" t="s">
        <v>93</v>
      </c>
      <c r="GD302">
        <v>48811</v>
      </c>
      <c r="GE302" t="s">
        <v>37</v>
      </c>
      <c r="GF302" t="s">
        <v>38</v>
      </c>
      <c r="GI302" t="s">
        <v>38</v>
      </c>
      <c r="GJ302">
        <v>40.690264999999997</v>
      </c>
      <c r="GK302">
        <v>-74.176412999999997</v>
      </c>
      <c r="GL302" t="s">
        <v>39</v>
      </c>
      <c r="GM302" t="s">
        <v>94</v>
      </c>
      <c r="GN302" t="s">
        <v>34</v>
      </c>
      <c r="GO302">
        <v>0</v>
      </c>
      <c r="GP302" t="s">
        <v>41</v>
      </c>
      <c r="GQ302">
        <v>8</v>
      </c>
      <c r="GS302" t="s">
        <v>42</v>
      </c>
      <c r="GT302" t="s">
        <v>43</v>
      </c>
      <c r="GU302">
        <v>0.77997899999999998</v>
      </c>
      <c r="GV302" t="s">
        <v>44</v>
      </c>
    </row>
    <row r="303" spans="1:204" x14ac:dyDescent="0.25">
      <c r="A303">
        <v>9376211</v>
      </c>
      <c r="D303">
        <v>55178313</v>
      </c>
      <c r="F303">
        <v>300</v>
      </c>
      <c r="G303">
        <v>166472114</v>
      </c>
      <c r="I303">
        <v>2275020000</v>
      </c>
      <c r="J303">
        <v>2</v>
      </c>
      <c r="K303" t="s">
        <v>34</v>
      </c>
      <c r="L303" t="s">
        <v>61</v>
      </c>
      <c r="M303">
        <v>34013</v>
      </c>
      <c r="O303" t="s">
        <v>93</v>
      </c>
      <c r="P303">
        <v>48811</v>
      </c>
      <c r="Q303" t="s">
        <v>37</v>
      </c>
      <c r="R303" t="s">
        <v>38</v>
      </c>
      <c r="U303" t="s">
        <v>38</v>
      </c>
      <c r="V303">
        <v>40.690264999999997</v>
      </c>
      <c r="W303">
        <v>-74.176412999999997</v>
      </c>
      <c r="X303" t="s">
        <v>39</v>
      </c>
      <c r="Y303" t="s">
        <v>94</v>
      </c>
      <c r="Z303" t="s">
        <v>34</v>
      </c>
      <c r="AA303">
        <v>0</v>
      </c>
      <c r="AB303" t="s">
        <v>41</v>
      </c>
      <c r="AC303">
        <v>8</v>
      </c>
      <c r="AE303" t="s">
        <v>53</v>
      </c>
      <c r="AF303" t="s">
        <v>54</v>
      </c>
      <c r="AG303">
        <v>42.545900000000003</v>
      </c>
      <c r="AH303" t="s">
        <v>44</v>
      </c>
      <c r="AI303">
        <v>9376211</v>
      </c>
      <c r="AL303">
        <v>55178313</v>
      </c>
      <c r="AN303">
        <v>300</v>
      </c>
      <c r="AO303">
        <v>166471514</v>
      </c>
      <c r="AQ303">
        <v>2275020000</v>
      </c>
      <c r="AR303">
        <v>2</v>
      </c>
      <c r="AS303" t="s">
        <v>34</v>
      </c>
      <c r="AT303" t="s">
        <v>61</v>
      </c>
      <c r="AU303">
        <v>34013</v>
      </c>
      <c r="AW303" t="s">
        <v>93</v>
      </c>
      <c r="AX303">
        <v>48811</v>
      </c>
      <c r="AY303" t="s">
        <v>37</v>
      </c>
      <c r="AZ303" t="s">
        <v>38</v>
      </c>
      <c r="BC303" t="s">
        <v>38</v>
      </c>
      <c r="BD303">
        <v>40.690264999999997</v>
      </c>
      <c r="BE303">
        <v>-74.176412999999997</v>
      </c>
      <c r="BF303" t="s">
        <v>39</v>
      </c>
      <c r="BG303" t="s">
        <v>94</v>
      </c>
      <c r="BH303" t="s">
        <v>34</v>
      </c>
      <c r="BI303">
        <v>0</v>
      </c>
      <c r="BJ303" t="s">
        <v>41</v>
      </c>
      <c r="BK303">
        <v>8</v>
      </c>
      <c r="BM303" t="s">
        <v>51</v>
      </c>
      <c r="BN303" t="s">
        <v>52</v>
      </c>
      <c r="BO303">
        <v>240.435</v>
      </c>
      <c r="BP303" t="s">
        <v>44</v>
      </c>
      <c r="BQ303">
        <v>9376211</v>
      </c>
      <c r="BT303">
        <v>55178313</v>
      </c>
      <c r="BV303">
        <v>300</v>
      </c>
      <c r="BW303">
        <v>81781314</v>
      </c>
      <c r="BY303">
        <v>2275020000</v>
      </c>
      <c r="BZ303">
        <v>2</v>
      </c>
      <c r="CA303" t="s">
        <v>34</v>
      </c>
      <c r="CB303" t="s">
        <v>61</v>
      </c>
      <c r="CC303">
        <v>34013</v>
      </c>
      <c r="CE303" t="s">
        <v>93</v>
      </c>
      <c r="CF303">
        <v>48811</v>
      </c>
      <c r="CG303" t="s">
        <v>37</v>
      </c>
      <c r="CH303" t="s">
        <v>38</v>
      </c>
      <c r="CK303" t="s">
        <v>38</v>
      </c>
      <c r="CL303">
        <v>40.690264999999997</v>
      </c>
      <c r="CM303">
        <v>-74.176412999999997</v>
      </c>
      <c r="CN303" t="s">
        <v>39</v>
      </c>
      <c r="CO303" t="s">
        <v>94</v>
      </c>
      <c r="CP303" t="s">
        <v>34</v>
      </c>
      <c r="CQ303">
        <v>0</v>
      </c>
      <c r="CR303" t="s">
        <v>41</v>
      </c>
      <c r="CS303">
        <v>8</v>
      </c>
      <c r="CU303" t="s">
        <v>49</v>
      </c>
      <c r="CV303" t="s">
        <v>50</v>
      </c>
      <c r="CW303">
        <v>0.349333</v>
      </c>
      <c r="CX303" t="s">
        <v>44</v>
      </c>
      <c r="CY303">
        <v>9376211</v>
      </c>
      <c r="DB303">
        <v>55178313</v>
      </c>
      <c r="DD303">
        <v>300</v>
      </c>
      <c r="DE303">
        <v>166473814</v>
      </c>
      <c r="DG303">
        <v>2275020000</v>
      </c>
      <c r="DH303">
        <v>2</v>
      </c>
      <c r="DI303" t="s">
        <v>34</v>
      </c>
      <c r="DJ303" t="s">
        <v>61</v>
      </c>
      <c r="DK303">
        <v>34013</v>
      </c>
      <c r="DM303" t="s">
        <v>93</v>
      </c>
      <c r="DN303">
        <v>48811</v>
      </c>
      <c r="DO303" t="s">
        <v>37</v>
      </c>
      <c r="DP303" t="s">
        <v>38</v>
      </c>
      <c r="DS303" t="s">
        <v>38</v>
      </c>
      <c r="DT303">
        <v>40.690264999999997</v>
      </c>
      <c r="DU303">
        <v>-74.176412999999997</v>
      </c>
      <c r="DV303" t="s">
        <v>39</v>
      </c>
      <c r="DW303" t="s">
        <v>94</v>
      </c>
      <c r="DX303" t="s">
        <v>34</v>
      </c>
      <c r="DY303">
        <v>0</v>
      </c>
      <c r="DZ303" t="s">
        <v>41</v>
      </c>
      <c r="EA303">
        <v>8</v>
      </c>
      <c r="EC303" t="s">
        <v>47</v>
      </c>
      <c r="ED303" t="s">
        <v>48</v>
      </c>
      <c r="EE303">
        <v>8.9021400000000001E-2</v>
      </c>
      <c r="EF303" t="s">
        <v>44</v>
      </c>
      <c r="EG303">
        <v>9376211</v>
      </c>
      <c r="EJ303">
        <v>55178313</v>
      </c>
      <c r="EL303">
        <v>300</v>
      </c>
      <c r="EM303">
        <v>166471914</v>
      </c>
      <c r="EO303">
        <v>2275020000</v>
      </c>
      <c r="EP303">
        <v>2</v>
      </c>
      <c r="EQ303" t="s">
        <v>34</v>
      </c>
      <c r="ER303" t="s">
        <v>61</v>
      </c>
      <c r="ES303">
        <v>34013</v>
      </c>
      <c r="EU303" t="s">
        <v>93</v>
      </c>
      <c r="EV303">
        <v>48811</v>
      </c>
      <c r="EW303" t="s">
        <v>37</v>
      </c>
      <c r="EX303" t="s">
        <v>38</v>
      </c>
      <c r="FA303" t="s">
        <v>38</v>
      </c>
      <c r="FB303">
        <v>40.690264999999997</v>
      </c>
      <c r="FC303">
        <v>-74.176412999999997</v>
      </c>
      <c r="FD303" t="s">
        <v>39</v>
      </c>
      <c r="FE303" t="s">
        <v>94</v>
      </c>
      <c r="FF303" t="s">
        <v>34</v>
      </c>
      <c r="FG303">
        <v>0</v>
      </c>
      <c r="FH303" t="s">
        <v>41</v>
      </c>
      <c r="FI303">
        <v>8</v>
      </c>
      <c r="FK303" t="s">
        <v>45</v>
      </c>
      <c r="FL303" t="s">
        <v>46</v>
      </c>
      <c r="FM303">
        <v>0.22178</v>
      </c>
      <c r="FN303" t="s">
        <v>44</v>
      </c>
      <c r="FO303">
        <v>9376211</v>
      </c>
      <c r="FR303">
        <v>55178313</v>
      </c>
      <c r="FT303">
        <v>300</v>
      </c>
      <c r="FU303">
        <v>81786714</v>
      </c>
      <c r="FW303">
        <v>2275020000</v>
      </c>
      <c r="FX303">
        <v>2</v>
      </c>
      <c r="FY303" t="s">
        <v>34</v>
      </c>
      <c r="FZ303" t="s">
        <v>61</v>
      </c>
      <c r="GA303">
        <v>34013</v>
      </c>
      <c r="GC303" t="s">
        <v>93</v>
      </c>
      <c r="GD303">
        <v>48811</v>
      </c>
      <c r="GE303" t="s">
        <v>37</v>
      </c>
      <c r="GF303" t="s">
        <v>38</v>
      </c>
      <c r="GI303" t="s">
        <v>38</v>
      </c>
      <c r="GJ303">
        <v>40.690264999999997</v>
      </c>
      <c r="GK303">
        <v>-74.176412999999997</v>
      </c>
      <c r="GL303" t="s">
        <v>39</v>
      </c>
      <c r="GM303" t="s">
        <v>94</v>
      </c>
      <c r="GN303" t="s">
        <v>34</v>
      </c>
      <c r="GO303">
        <v>0</v>
      </c>
      <c r="GP303" t="s">
        <v>41</v>
      </c>
      <c r="GQ303">
        <v>8</v>
      </c>
      <c r="GS303" t="s">
        <v>42</v>
      </c>
      <c r="GT303" t="s">
        <v>43</v>
      </c>
      <c r="GU303">
        <v>1.31908</v>
      </c>
      <c r="GV303" t="s">
        <v>44</v>
      </c>
    </row>
    <row r="304" spans="1:204" x14ac:dyDescent="0.25">
      <c r="A304">
        <v>9376211</v>
      </c>
      <c r="D304">
        <v>55178313</v>
      </c>
      <c r="F304">
        <v>300</v>
      </c>
      <c r="G304">
        <v>166471914</v>
      </c>
      <c r="I304">
        <v>2275020000</v>
      </c>
      <c r="J304">
        <v>2</v>
      </c>
      <c r="K304" t="s">
        <v>34</v>
      </c>
      <c r="L304" t="s">
        <v>61</v>
      </c>
      <c r="M304">
        <v>34013</v>
      </c>
      <c r="O304" t="s">
        <v>93</v>
      </c>
      <c r="P304">
        <v>48811</v>
      </c>
      <c r="Q304" t="s">
        <v>37</v>
      </c>
      <c r="R304" t="s">
        <v>38</v>
      </c>
      <c r="U304" t="s">
        <v>38</v>
      </c>
      <c r="V304">
        <v>40.690264999999997</v>
      </c>
      <c r="W304">
        <v>-74.176412999999997</v>
      </c>
      <c r="X304" t="s">
        <v>39</v>
      </c>
      <c r="Y304" t="s">
        <v>94</v>
      </c>
      <c r="Z304" t="s">
        <v>34</v>
      </c>
      <c r="AA304">
        <v>0</v>
      </c>
      <c r="AB304" t="s">
        <v>41</v>
      </c>
      <c r="AC304">
        <v>8</v>
      </c>
      <c r="AE304" t="s">
        <v>53</v>
      </c>
      <c r="AF304" t="s">
        <v>54</v>
      </c>
      <c r="AG304">
        <v>1.36398</v>
      </c>
      <c r="AH304" t="s">
        <v>44</v>
      </c>
      <c r="AI304">
        <v>9376211</v>
      </c>
      <c r="AL304">
        <v>55178313</v>
      </c>
      <c r="AN304">
        <v>300</v>
      </c>
      <c r="AO304">
        <v>166471814</v>
      </c>
      <c r="AQ304">
        <v>2275020000</v>
      </c>
      <c r="AR304">
        <v>2</v>
      </c>
      <c r="AS304" t="s">
        <v>34</v>
      </c>
      <c r="AT304" t="s">
        <v>61</v>
      </c>
      <c r="AU304">
        <v>34013</v>
      </c>
      <c r="AW304" t="s">
        <v>93</v>
      </c>
      <c r="AX304">
        <v>48811</v>
      </c>
      <c r="AY304" t="s">
        <v>37</v>
      </c>
      <c r="AZ304" t="s">
        <v>38</v>
      </c>
      <c r="BC304" t="s">
        <v>38</v>
      </c>
      <c r="BD304">
        <v>40.690264999999997</v>
      </c>
      <c r="BE304">
        <v>-74.176412999999997</v>
      </c>
      <c r="BF304" t="s">
        <v>39</v>
      </c>
      <c r="BG304" t="s">
        <v>94</v>
      </c>
      <c r="BH304" t="s">
        <v>34</v>
      </c>
      <c r="BI304">
        <v>0</v>
      </c>
      <c r="BJ304" t="s">
        <v>41</v>
      </c>
      <c r="BK304">
        <v>8</v>
      </c>
      <c r="BM304" t="s">
        <v>51</v>
      </c>
      <c r="BN304" t="s">
        <v>52</v>
      </c>
      <c r="BO304">
        <v>4.0626300000000004</v>
      </c>
      <c r="BP304" t="s">
        <v>44</v>
      </c>
      <c r="BQ304">
        <v>9376211</v>
      </c>
      <c r="BT304">
        <v>55178313</v>
      </c>
      <c r="BV304">
        <v>300</v>
      </c>
      <c r="BW304">
        <v>166471414</v>
      </c>
      <c r="BY304">
        <v>2275020000</v>
      </c>
      <c r="BZ304">
        <v>2</v>
      </c>
      <c r="CA304" t="s">
        <v>34</v>
      </c>
      <c r="CB304" t="s">
        <v>61</v>
      </c>
      <c r="CC304">
        <v>34013</v>
      </c>
      <c r="CE304" t="s">
        <v>93</v>
      </c>
      <c r="CF304">
        <v>48811</v>
      </c>
      <c r="CG304" t="s">
        <v>37</v>
      </c>
      <c r="CH304" t="s">
        <v>38</v>
      </c>
      <c r="CK304" t="s">
        <v>38</v>
      </c>
      <c r="CL304">
        <v>40.690264999999997</v>
      </c>
      <c r="CM304">
        <v>-74.176412999999997</v>
      </c>
      <c r="CN304" t="s">
        <v>39</v>
      </c>
      <c r="CO304" t="s">
        <v>94</v>
      </c>
      <c r="CP304" t="s">
        <v>34</v>
      </c>
      <c r="CQ304">
        <v>0</v>
      </c>
      <c r="CR304" t="s">
        <v>41</v>
      </c>
      <c r="CS304">
        <v>8</v>
      </c>
      <c r="CU304" t="s">
        <v>49</v>
      </c>
      <c r="CV304" t="s">
        <v>50</v>
      </c>
      <c r="CW304">
        <v>1.0222E-2</v>
      </c>
      <c r="CX304" t="s">
        <v>44</v>
      </c>
      <c r="CY304">
        <v>9376211</v>
      </c>
      <c r="DB304">
        <v>55178313</v>
      </c>
      <c r="DD304">
        <v>300</v>
      </c>
      <c r="DE304">
        <v>166471114</v>
      </c>
      <c r="DG304">
        <v>2275020000</v>
      </c>
      <c r="DH304">
        <v>2</v>
      </c>
      <c r="DI304" t="s">
        <v>34</v>
      </c>
      <c r="DJ304" t="s">
        <v>61</v>
      </c>
      <c r="DK304">
        <v>34013</v>
      </c>
      <c r="DM304" t="s">
        <v>93</v>
      </c>
      <c r="DN304">
        <v>48811</v>
      </c>
      <c r="DO304" t="s">
        <v>37</v>
      </c>
      <c r="DP304" t="s">
        <v>38</v>
      </c>
      <c r="DS304" t="s">
        <v>38</v>
      </c>
      <c r="DT304">
        <v>40.690264999999997</v>
      </c>
      <c r="DU304">
        <v>-74.176412999999997</v>
      </c>
      <c r="DV304" t="s">
        <v>39</v>
      </c>
      <c r="DW304" t="s">
        <v>94</v>
      </c>
      <c r="DX304" t="s">
        <v>34</v>
      </c>
      <c r="DY304">
        <v>0</v>
      </c>
      <c r="DZ304" t="s">
        <v>41</v>
      </c>
      <c r="EA304">
        <v>8</v>
      </c>
      <c r="EC304" t="s">
        <v>47</v>
      </c>
      <c r="ED304" t="s">
        <v>48</v>
      </c>
      <c r="EE304">
        <v>0.38487700000000002</v>
      </c>
      <c r="EF304" t="s">
        <v>44</v>
      </c>
      <c r="EG304">
        <v>9376211</v>
      </c>
      <c r="EJ304">
        <v>55178313</v>
      </c>
      <c r="EL304">
        <v>300</v>
      </c>
      <c r="EM304">
        <v>166472614</v>
      </c>
      <c r="EO304">
        <v>2275020000</v>
      </c>
      <c r="EP304">
        <v>2</v>
      </c>
      <c r="EQ304" t="s">
        <v>34</v>
      </c>
      <c r="ER304" t="s">
        <v>61</v>
      </c>
      <c r="ES304">
        <v>34013</v>
      </c>
      <c r="EU304" t="s">
        <v>93</v>
      </c>
      <c r="EV304">
        <v>48811</v>
      </c>
      <c r="EW304" t="s">
        <v>37</v>
      </c>
      <c r="EX304" t="s">
        <v>38</v>
      </c>
      <c r="FA304" t="s">
        <v>38</v>
      </c>
      <c r="FB304">
        <v>40.690264999999997</v>
      </c>
      <c r="FC304">
        <v>-74.176412999999997</v>
      </c>
      <c r="FD304" t="s">
        <v>39</v>
      </c>
      <c r="FE304" t="s">
        <v>94</v>
      </c>
      <c r="FF304" t="s">
        <v>34</v>
      </c>
      <c r="FG304">
        <v>0</v>
      </c>
      <c r="FH304" t="s">
        <v>41</v>
      </c>
      <c r="FI304">
        <v>8</v>
      </c>
      <c r="FK304" t="s">
        <v>45</v>
      </c>
      <c r="FL304" t="s">
        <v>46</v>
      </c>
      <c r="FM304">
        <v>9.5082400000000007</v>
      </c>
      <c r="FN304" t="s">
        <v>44</v>
      </c>
      <c r="FO304">
        <v>9376211</v>
      </c>
      <c r="FR304">
        <v>55178313</v>
      </c>
      <c r="FT304">
        <v>300</v>
      </c>
      <c r="FU304">
        <v>166470914</v>
      </c>
      <c r="FW304">
        <v>2275020000</v>
      </c>
      <c r="FX304">
        <v>2</v>
      </c>
      <c r="FY304" t="s">
        <v>34</v>
      </c>
      <c r="FZ304" t="s">
        <v>61</v>
      </c>
      <c r="GA304">
        <v>34013</v>
      </c>
      <c r="GC304" t="s">
        <v>93</v>
      </c>
      <c r="GD304">
        <v>48811</v>
      </c>
      <c r="GE304" t="s">
        <v>37</v>
      </c>
      <c r="GF304" t="s">
        <v>38</v>
      </c>
      <c r="GI304" t="s">
        <v>38</v>
      </c>
      <c r="GJ304">
        <v>40.690264999999997</v>
      </c>
      <c r="GK304">
        <v>-74.176412999999997</v>
      </c>
      <c r="GL304" t="s">
        <v>39</v>
      </c>
      <c r="GM304" t="s">
        <v>94</v>
      </c>
      <c r="GN304" t="s">
        <v>34</v>
      </c>
      <c r="GO304">
        <v>0</v>
      </c>
      <c r="GP304" t="s">
        <v>41</v>
      </c>
      <c r="GQ304">
        <v>8</v>
      </c>
      <c r="GS304" t="s">
        <v>42</v>
      </c>
      <c r="GT304" t="s">
        <v>43</v>
      </c>
      <c r="GU304">
        <v>6.4640000000000003E-2</v>
      </c>
      <c r="GV304" t="s">
        <v>44</v>
      </c>
    </row>
    <row r="305" spans="1:204" x14ac:dyDescent="0.25">
      <c r="A305">
        <v>9376211</v>
      </c>
      <c r="D305">
        <v>55178313</v>
      </c>
      <c r="F305">
        <v>300</v>
      </c>
      <c r="G305">
        <v>81783214</v>
      </c>
      <c r="I305">
        <v>2275020000</v>
      </c>
      <c r="J305">
        <v>2</v>
      </c>
      <c r="K305" t="s">
        <v>34</v>
      </c>
      <c r="L305" t="s">
        <v>61</v>
      </c>
      <c r="M305">
        <v>34013</v>
      </c>
      <c r="O305" t="s">
        <v>93</v>
      </c>
      <c r="P305">
        <v>48811</v>
      </c>
      <c r="Q305" t="s">
        <v>37</v>
      </c>
      <c r="R305" t="s">
        <v>38</v>
      </c>
      <c r="U305" t="s">
        <v>38</v>
      </c>
      <c r="V305">
        <v>40.690264999999997</v>
      </c>
      <c r="W305">
        <v>-74.176412999999997</v>
      </c>
      <c r="X305" t="s">
        <v>39</v>
      </c>
      <c r="Y305" t="s">
        <v>94</v>
      </c>
      <c r="Z305" t="s">
        <v>34</v>
      </c>
      <c r="AA305">
        <v>0</v>
      </c>
      <c r="AB305" t="s">
        <v>41</v>
      </c>
      <c r="AC305">
        <v>8</v>
      </c>
      <c r="AE305" t="s">
        <v>53</v>
      </c>
      <c r="AF305" t="s">
        <v>54</v>
      </c>
      <c r="AG305">
        <v>3.6597499999999998</v>
      </c>
      <c r="AH305" t="s">
        <v>44</v>
      </c>
      <c r="AI305">
        <v>9376211</v>
      </c>
      <c r="AL305">
        <v>55178313</v>
      </c>
      <c r="AN305">
        <v>300</v>
      </c>
      <c r="AO305">
        <v>81783214</v>
      </c>
      <c r="AQ305">
        <v>2275020000</v>
      </c>
      <c r="AR305">
        <v>2</v>
      </c>
      <c r="AS305" t="s">
        <v>34</v>
      </c>
      <c r="AT305" t="s">
        <v>61</v>
      </c>
      <c r="AU305">
        <v>34013</v>
      </c>
      <c r="AW305" t="s">
        <v>93</v>
      </c>
      <c r="AX305">
        <v>48811</v>
      </c>
      <c r="AY305" t="s">
        <v>37</v>
      </c>
      <c r="AZ305" t="s">
        <v>38</v>
      </c>
      <c r="BC305" t="s">
        <v>38</v>
      </c>
      <c r="BD305">
        <v>40.690264999999997</v>
      </c>
      <c r="BE305">
        <v>-74.176412999999997</v>
      </c>
      <c r="BF305" t="s">
        <v>39</v>
      </c>
      <c r="BG305" t="s">
        <v>94</v>
      </c>
      <c r="BH305" t="s">
        <v>34</v>
      </c>
      <c r="BI305">
        <v>0</v>
      </c>
      <c r="BJ305" t="s">
        <v>41</v>
      </c>
      <c r="BK305">
        <v>8</v>
      </c>
      <c r="BM305" t="s">
        <v>51</v>
      </c>
      <c r="BN305" t="s">
        <v>52</v>
      </c>
      <c r="BO305">
        <v>2.0888399999999998</v>
      </c>
      <c r="BP305" t="s">
        <v>44</v>
      </c>
      <c r="BQ305">
        <v>9376211</v>
      </c>
      <c r="BT305">
        <v>55178313</v>
      </c>
      <c r="BV305">
        <v>300</v>
      </c>
      <c r="BW305">
        <v>166470914</v>
      </c>
      <c r="BY305">
        <v>2275020000</v>
      </c>
      <c r="BZ305">
        <v>2</v>
      </c>
      <c r="CA305" t="s">
        <v>34</v>
      </c>
      <c r="CB305" t="s">
        <v>61</v>
      </c>
      <c r="CC305">
        <v>34013</v>
      </c>
      <c r="CE305" t="s">
        <v>93</v>
      </c>
      <c r="CF305">
        <v>48811</v>
      </c>
      <c r="CG305" t="s">
        <v>37</v>
      </c>
      <c r="CH305" t="s">
        <v>38</v>
      </c>
      <c r="CK305" t="s">
        <v>38</v>
      </c>
      <c r="CL305">
        <v>40.690264999999997</v>
      </c>
      <c r="CM305">
        <v>-74.176412999999997</v>
      </c>
      <c r="CN305" t="s">
        <v>39</v>
      </c>
      <c r="CO305" t="s">
        <v>94</v>
      </c>
      <c r="CP305" t="s">
        <v>34</v>
      </c>
      <c r="CQ305">
        <v>0</v>
      </c>
      <c r="CR305" t="s">
        <v>41</v>
      </c>
      <c r="CS305">
        <v>8</v>
      </c>
      <c r="CU305" t="s">
        <v>49</v>
      </c>
      <c r="CV305" t="s">
        <v>50</v>
      </c>
      <c r="CW305">
        <v>5.9914900000000004E-3</v>
      </c>
      <c r="CX305" t="s">
        <v>44</v>
      </c>
      <c r="CY305">
        <v>9376211</v>
      </c>
      <c r="DB305">
        <v>55178313</v>
      </c>
      <c r="DD305">
        <v>300</v>
      </c>
      <c r="DE305">
        <v>81781614</v>
      </c>
      <c r="DG305">
        <v>2275020000</v>
      </c>
      <c r="DH305">
        <v>2</v>
      </c>
      <c r="DI305" t="s">
        <v>34</v>
      </c>
      <c r="DJ305" t="s">
        <v>61</v>
      </c>
      <c r="DK305">
        <v>34013</v>
      </c>
      <c r="DM305" t="s">
        <v>93</v>
      </c>
      <c r="DN305">
        <v>48811</v>
      </c>
      <c r="DO305" t="s">
        <v>37</v>
      </c>
      <c r="DP305" t="s">
        <v>38</v>
      </c>
      <c r="DS305" t="s">
        <v>38</v>
      </c>
      <c r="DT305">
        <v>40.690264999999997</v>
      </c>
      <c r="DU305">
        <v>-74.176412999999997</v>
      </c>
      <c r="DV305" t="s">
        <v>39</v>
      </c>
      <c r="DW305" t="s">
        <v>94</v>
      </c>
      <c r="DX305" t="s">
        <v>34</v>
      </c>
      <c r="DY305">
        <v>0</v>
      </c>
      <c r="DZ305" t="s">
        <v>41</v>
      </c>
      <c r="EA305">
        <v>8</v>
      </c>
      <c r="EC305" t="s">
        <v>47</v>
      </c>
      <c r="ED305" t="s">
        <v>48</v>
      </c>
      <c r="EE305">
        <v>0.27903499999999998</v>
      </c>
      <c r="EF305" t="s">
        <v>44</v>
      </c>
      <c r="EG305">
        <v>9376211</v>
      </c>
      <c r="EJ305">
        <v>55178313</v>
      </c>
      <c r="EL305">
        <v>300</v>
      </c>
      <c r="EM305">
        <v>166473614</v>
      </c>
      <c r="EO305">
        <v>2275020000</v>
      </c>
      <c r="EP305">
        <v>2</v>
      </c>
      <c r="EQ305" t="s">
        <v>34</v>
      </c>
      <c r="ER305" t="s">
        <v>61</v>
      </c>
      <c r="ES305">
        <v>34013</v>
      </c>
      <c r="EU305" t="s">
        <v>93</v>
      </c>
      <c r="EV305">
        <v>48811</v>
      </c>
      <c r="EW305" t="s">
        <v>37</v>
      </c>
      <c r="EX305" t="s">
        <v>38</v>
      </c>
      <c r="FA305" t="s">
        <v>38</v>
      </c>
      <c r="FB305">
        <v>40.690264999999997</v>
      </c>
      <c r="FC305">
        <v>-74.176412999999997</v>
      </c>
      <c r="FD305" t="s">
        <v>39</v>
      </c>
      <c r="FE305" t="s">
        <v>94</v>
      </c>
      <c r="FF305" t="s">
        <v>34</v>
      </c>
      <c r="FG305">
        <v>0</v>
      </c>
      <c r="FH305" t="s">
        <v>41</v>
      </c>
      <c r="FI305">
        <v>8</v>
      </c>
      <c r="FK305" t="s">
        <v>45</v>
      </c>
      <c r="FL305" t="s">
        <v>46</v>
      </c>
      <c r="FM305">
        <v>0.55630299999999999</v>
      </c>
      <c r="FN305" t="s">
        <v>44</v>
      </c>
      <c r="FO305">
        <v>9376211</v>
      </c>
      <c r="FR305">
        <v>55178313</v>
      </c>
      <c r="FT305">
        <v>300</v>
      </c>
      <c r="FU305">
        <v>166470814</v>
      </c>
      <c r="FW305">
        <v>2275020000</v>
      </c>
      <c r="FX305">
        <v>2</v>
      </c>
      <c r="FY305" t="s">
        <v>34</v>
      </c>
      <c r="FZ305" t="s">
        <v>61</v>
      </c>
      <c r="GA305">
        <v>34013</v>
      </c>
      <c r="GC305" t="s">
        <v>93</v>
      </c>
      <c r="GD305">
        <v>48811</v>
      </c>
      <c r="GE305" t="s">
        <v>37</v>
      </c>
      <c r="GF305" t="s">
        <v>38</v>
      </c>
      <c r="GI305" t="s">
        <v>38</v>
      </c>
      <c r="GJ305">
        <v>40.690264999999997</v>
      </c>
      <c r="GK305">
        <v>-74.176412999999997</v>
      </c>
      <c r="GL305" t="s">
        <v>39</v>
      </c>
      <c r="GM305" t="s">
        <v>94</v>
      </c>
      <c r="GN305" t="s">
        <v>34</v>
      </c>
      <c r="GO305">
        <v>0</v>
      </c>
      <c r="GP305" t="s">
        <v>41</v>
      </c>
      <c r="GQ305">
        <v>8</v>
      </c>
      <c r="GS305" t="s">
        <v>42</v>
      </c>
      <c r="GT305" t="s">
        <v>43</v>
      </c>
      <c r="GU305">
        <v>4.0319399999999996</v>
      </c>
      <c r="GV305" t="s">
        <v>44</v>
      </c>
    </row>
    <row r="306" spans="1:204" x14ac:dyDescent="0.25">
      <c r="A306">
        <v>9376211</v>
      </c>
      <c r="D306">
        <v>55178313</v>
      </c>
      <c r="F306">
        <v>300</v>
      </c>
      <c r="G306">
        <v>81778614</v>
      </c>
      <c r="I306">
        <v>2275020000</v>
      </c>
      <c r="J306">
        <v>2</v>
      </c>
      <c r="K306" t="s">
        <v>34</v>
      </c>
      <c r="L306" t="s">
        <v>61</v>
      </c>
      <c r="M306">
        <v>34013</v>
      </c>
      <c r="O306" t="s">
        <v>93</v>
      </c>
      <c r="P306">
        <v>48811</v>
      </c>
      <c r="Q306" t="s">
        <v>37</v>
      </c>
      <c r="R306" t="s">
        <v>38</v>
      </c>
      <c r="U306" t="s">
        <v>38</v>
      </c>
      <c r="V306">
        <v>40.690264999999997</v>
      </c>
      <c r="W306">
        <v>-74.176412999999997</v>
      </c>
      <c r="X306" t="s">
        <v>39</v>
      </c>
      <c r="Y306" t="s">
        <v>94</v>
      </c>
      <c r="Z306" t="s">
        <v>34</v>
      </c>
      <c r="AA306">
        <v>0</v>
      </c>
      <c r="AB306" t="s">
        <v>41</v>
      </c>
      <c r="AC306">
        <v>8</v>
      </c>
      <c r="AE306" t="s">
        <v>53</v>
      </c>
      <c r="AF306" t="s">
        <v>54</v>
      </c>
      <c r="AG306">
        <v>4.0602600000000003E-2</v>
      </c>
      <c r="AH306" t="s">
        <v>44</v>
      </c>
      <c r="AI306">
        <v>9376211</v>
      </c>
      <c r="AL306">
        <v>55178313</v>
      </c>
      <c r="AN306">
        <v>300</v>
      </c>
      <c r="AO306">
        <v>81777714</v>
      </c>
      <c r="AQ306">
        <v>2275020000</v>
      </c>
      <c r="AR306">
        <v>2</v>
      </c>
      <c r="AS306" t="s">
        <v>34</v>
      </c>
      <c r="AT306" t="s">
        <v>61</v>
      </c>
      <c r="AU306">
        <v>34013</v>
      </c>
      <c r="AW306" t="s">
        <v>93</v>
      </c>
      <c r="AX306">
        <v>48811</v>
      </c>
      <c r="AY306" t="s">
        <v>37</v>
      </c>
      <c r="AZ306" t="s">
        <v>38</v>
      </c>
      <c r="BC306" t="s">
        <v>38</v>
      </c>
      <c r="BD306">
        <v>40.690264999999997</v>
      </c>
      <c r="BE306">
        <v>-74.176412999999997</v>
      </c>
      <c r="BF306" t="s">
        <v>39</v>
      </c>
      <c r="BG306" t="s">
        <v>94</v>
      </c>
      <c r="BH306" t="s">
        <v>34</v>
      </c>
      <c r="BI306">
        <v>0</v>
      </c>
      <c r="BJ306" t="s">
        <v>41</v>
      </c>
      <c r="BK306">
        <v>8</v>
      </c>
      <c r="BM306" t="s">
        <v>51</v>
      </c>
      <c r="BN306" t="s">
        <v>52</v>
      </c>
      <c r="BO306">
        <v>7.8766700000000005E-3</v>
      </c>
      <c r="BP306" t="s">
        <v>44</v>
      </c>
      <c r="BQ306">
        <v>9376211</v>
      </c>
      <c r="BT306">
        <v>55178313</v>
      </c>
      <c r="BV306">
        <v>300</v>
      </c>
      <c r="BW306">
        <v>166472714</v>
      </c>
      <c r="BY306">
        <v>2275020000</v>
      </c>
      <c r="BZ306">
        <v>2</v>
      </c>
      <c r="CA306" t="s">
        <v>34</v>
      </c>
      <c r="CB306" t="s">
        <v>61</v>
      </c>
      <c r="CC306">
        <v>34013</v>
      </c>
      <c r="CE306" t="s">
        <v>93</v>
      </c>
      <c r="CF306">
        <v>48811</v>
      </c>
      <c r="CG306" t="s">
        <v>37</v>
      </c>
      <c r="CH306" t="s">
        <v>38</v>
      </c>
      <c r="CK306" t="s">
        <v>38</v>
      </c>
      <c r="CL306">
        <v>40.690264999999997</v>
      </c>
      <c r="CM306">
        <v>-74.176412999999997</v>
      </c>
      <c r="CN306" t="s">
        <v>39</v>
      </c>
      <c r="CO306" t="s">
        <v>94</v>
      </c>
      <c r="CP306" t="s">
        <v>34</v>
      </c>
      <c r="CQ306">
        <v>0</v>
      </c>
      <c r="CR306" t="s">
        <v>41</v>
      </c>
      <c r="CS306">
        <v>8</v>
      </c>
      <c r="CU306" t="s">
        <v>49</v>
      </c>
      <c r="CV306" t="s">
        <v>50</v>
      </c>
      <c r="CW306">
        <v>0.140263</v>
      </c>
      <c r="CX306" t="s">
        <v>44</v>
      </c>
      <c r="CY306">
        <v>9376211</v>
      </c>
      <c r="DB306">
        <v>55178313</v>
      </c>
      <c r="DD306">
        <v>300</v>
      </c>
      <c r="DE306">
        <v>166472214</v>
      </c>
      <c r="DG306">
        <v>2275020000</v>
      </c>
      <c r="DH306">
        <v>2</v>
      </c>
      <c r="DI306" t="s">
        <v>34</v>
      </c>
      <c r="DJ306" t="s">
        <v>61</v>
      </c>
      <c r="DK306">
        <v>34013</v>
      </c>
      <c r="DM306" t="s">
        <v>93</v>
      </c>
      <c r="DN306">
        <v>48811</v>
      </c>
      <c r="DO306" t="s">
        <v>37</v>
      </c>
      <c r="DP306" t="s">
        <v>38</v>
      </c>
      <c r="DS306" t="s">
        <v>38</v>
      </c>
      <c r="DT306">
        <v>40.690264999999997</v>
      </c>
      <c r="DU306">
        <v>-74.176412999999997</v>
      </c>
      <c r="DV306" t="s">
        <v>39</v>
      </c>
      <c r="DW306" t="s">
        <v>94</v>
      </c>
      <c r="DX306" t="s">
        <v>34</v>
      </c>
      <c r="DY306">
        <v>0</v>
      </c>
      <c r="DZ306" t="s">
        <v>41</v>
      </c>
      <c r="EA306">
        <v>8</v>
      </c>
      <c r="EC306" t="s">
        <v>47</v>
      </c>
      <c r="ED306" t="s">
        <v>48</v>
      </c>
      <c r="EE306">
        <v>0.36025299999999999</v>
      </c>
      <c r="EF306" t="s">
        <v>44</v>
      </c>
      <c r="EG306">
        <v>9376211</v>
      </c>
      <c r="EJ306">
        <v>55178313</v>
      </c>
      <c r="EL306">
        <v>300</v>
      </c>
      <c r="EM306">
        <v>81777714</v>
      </c>
      <c r="EO306">
        <v>2275020000</v>
      </c>
      <c r="EP306">
        <v>2</v>
      </c>
      <c r="EQ306" t="s">
        <v>34</v>
      </c>
      <c r="ER306" t="s">
        <v>61</v>
      </c>
      <c r="ES306">
        <v>34013</v>
      </c>
      <c r="EU306" t="s">
        <v>93</v>
      </c>
      <c r="EV306">
        <v>48811</v>
      </c>
      <c r="EW306" t="s">
        <v>37</v>
      </c>
      <c r="EX306" t="s">
        <v>38</v>
      </c>
      <c r="FA306" t="s">
        <v>38</v>
      </c>
      <c r="FB306">
        <v>40.690264999999997</v>
      </c>
      <c r="FC306">
        <v>-74.176412999999997</v>
      </c>
      <c r="FD306" t="s">
        <v>39</v>
      </c>
      <c r="FE306" t="s">
        <v>94</v>
      </c>
      <c r="FF306" t="s">
        <v>34</v>
      </c>
      <c r="FG306">
        <v>0</v>
      </c>
      <c r="FH306" t="s">
        <v>41</v>
      </c>
      <c r="FI306">
        <v>8</v>
      </c>
      <c r="FK306" t="s">
        <v>45</v>
      </c>
      <c r="FL306" t="s">
        <v>46</v>
      </c>
      <c r="FM306">
        <v>1.2148300000000001E-3</v>
      </c>
      <c r="FN306" t="s">
        <v>44</v>
      </c>
      <c r="FO306">
        <v>9376211</v>
      </c>
      <c r="FR306">
        <v>55178313</v>
      </c>
      <c r="FT306">
        <v>300</v>
      </c>
      <c r="FU306">
        <v>81777014</v>
      </c>
      <c r="FW306">
        <v>2275020000</v>
      </c>
      <c r="FX306">
        <v>2</v>
      </c>
      <c r="FY306" t="s">
        <v>34</v>
      </c>
      <c r="FZ306" t="s">
        <v>61</v>
      </c>
      <c r="GA306">
        <v>34013</v>
      </c>
      <c r="GC306" t="s">
        <v>93</v>
      </c>
      <c r="GD306">
        <v>48811</v>
      </c>
      <c r="GE306" t="s">
        <v>37</v>
      </c>
      <c r="GF306" t="s">
        <v>38</v>
      </c>
      <c r="GI306" t="s">
        <v>38</v>
      </c>
      <c r="GJ306">
        <v>40.690264999999997</v>
      </c>
      <c r="GK306">
        <v>-74.176412999999997</v>
      </c>
      <c r="GL306" t="s">
        <v>39</v>
      </c>
      <c r="GM306" t="s">
        <v>94</v>
      </c>
      <c r="GN306" t="s">
        <v>34</v>
      </c>
      <c r="GO306">
        <v>0</v>
      </c>
      <c r="GP306" t="s">
        <v>41</v>
      </c>
      <c r="GQ306">
        <v>8</v>
      </c>
      <c r="GS306" t="s">
        <v>42</v>
      </c>
      <c r="GT306" t="s">
        <v>43</v>
      </c>
      <c r="GU306">
        <v>8.9391899999999996E-4</v>
      </c>
      <c r="GV306" t="s">
        <v>44</v>
      </c>
    </row>
    <row r="307" spans="1:204" x14ac:dyDescent="0.25">
      <c r="A307">
        <v>9376211</v>
      </c>
      <c r="D307">
        <v>55178313</v>
      </c>
      <c r="F307">
        <v>300</v>
      </c>
      <c r="G307">
        <v>166470814</v>
      </c>
      <c r="I307">
        <v>2275020000</v>
      </c>
      <c r="J307">
        <v>2</v>
      </c>
      <c r="K307" t="s">
        <v>34</v>
      </c>
      <c r="L307" t="s">
        <v>61</v>
      </c>
      <c r="M307">
        <v>34013</v>
      </c>
      <c r="O307" t="s">
        <v>93</v>
      </c>
      <c r="P307">
        <v>48811</v>
      </c>
      <c r="Q307" t="s">
        <v>37</v>
      </c>
      <c r="R307" t="s">
        <v>38</v>
      </c>
      <c r="U307" t="s">
        <v>38</v>
      </c>
      <c r="V307">
        <v>40.690264999999997</v>
      </c>
      <c r="W307">
        <v>-74.176412999999997</v>
      </c>
      <c r="X307" t="s">
        <v>39</v>
      </c>
      <c r="Y307" t="s">
        <v>94</v>
      </c>
      <c r="Z307" t="s">
        <v>34</v>
      </c>
      <c r="AA307">
        <v>0</v>
      </c>
      <c r="AB307" t="s">
        <v>41</v>
      </c>
      <c r="AC307">
        <v>8</v>
      </c>
      <c r="AE307" t="s">
        <v>53</v>
      </c>
      <c r="AF307" t="s">
        <v>54</v>
      </c>
      <c r="AG307">
        <v>29.821400000000001</v>
      </c>
      <c r="AH307" t="s">
        <v>44</v>
      </c>
      <c r="AI307">
        <v>9376211</v>
      </c>
      <c r="AL307">
        <v>55178313</v>
      </c>
      <c r="AN307">
        <v>300</v>
      </c>
      <c r="AO307">
        <v>166471714</v>
      </c>
      <c r="AQ307">
        <v>2275020000</v>
      </c>
      <c r="AR307">
        <v>2</v>
      </c>
      <c r="AS307" t="s">
        <v>34</v>
      </c>
      <c r="AT307" t="s">
        <v>61</v>
      </c>
      <c r="AU307">
        <v>34013</v>
      </c>
      <c r="AW307" t="s">
        <v>93</v>
      </c>
      <c r="AX307">
        <v>48811</v>
      </c>
      <c r="AY307" t="s">
        <v>37</v>
      </c>
      <c r="AZ307" t="s">
        <v>38</v>
      </c>
      <c r="BC307" t="s">
        <v>38</v>
      </c>
      <c r="BD307">
        <v>40.690264999999997</v>
      </c>
      <c r="BE307">
        <v>-74.176412999999997</v>
      </c>
      <c r="BF307" t="s">
        <v>39</v>
      </c>
      <c r="BG307" t="s">
        <v>94</v>
      </c>
      <c r="BH307" t="s">
        <v>34</v>
      </c>
      <c r="BI307">
        <v>0</v>
      </c>
      <c r="BJ307" t="s">
        <v>41</v>
      </c>
      <c r="BK307">
        <v>8</v>
      </c>
      <c r="BM307" t="s">
        <v>51</v>
      </c>
      <c r="BN307" t="s">
        <v>52</v>
      </c>
      <c r="BO307">
        <v>87.537899999999993</v>
      </c>
      <c r="BP307" t="s">
        <v>44</v>
      </c>
      <c r="BQ307">
        <v>9376211</v>
      </c>
      <c r="BT307">
        <v>55178313</v>
      </c>
      <c r="BV307">
        <v>300</v>
      </c>
      <c r="BW307">
        <v>166473914</v>
      </c>
      <c r="BY307">
        <v>2275020000</v>
      </c>
      <c r="BZ307">
        <v>2</v>
      </c>
      <c r="CA307" t="s">
        <v>34</v>
      </c>
      <c r="CB307" t="s">
        <v>61</v>
      </c>
      <c r="CC307">
        <v>34013</v>
      </c>
      <c r="CE307" t="s">
        <v>93</v>
      </c>
      <c r="CF307">
        <v>48811</v>
      </c>
      <c r="CG307" t="s">
        <v>37</v>
      </c>
      <c r="CH307" t="s">
        <v>38</v>
      </c>
      <c r="CK307" t="s">
        <v>38</v>
      </c>
      <c r="CL307">
        <v>40.690264999999997</v>
      </c>
      <c r="CM307">
        <v>-74.176412999999997</v>
      </c>
      <c r="CN307" t="s">
        <v>39</v>
      </c>
      <c r="CO307" t="s">
        <v>94</v>
      </c>
      <c r="CP307" t="s">
        <v>34</v>
      </c>
      <c r="CQ307">
        <v>0</v>
      </c>
      <c r="CR307" t="s">
        <v>41</v>
      </c>
      <c r="CS307">
        <v>8</v>
      </c>
      <c r="CU307" t="s">
        <v>49</v>
      </c>
      <c r="CV307" t="s">
        <v>50</v>
      </c>
      <c r="CW307">
        <v>1.9615899999999999E-2</v>
      </c>
      <c r="CX307" t="s">
        <v>44</v>
      </c>
      <c r="CY307">
        <v>9376211</v>
      </c>
      <c r="DB307">
        <v>55178313</v>
      </c>
      <c r="DD307">
        <v>300</v>
      </c>
      <c r="DE307">
        <v>166472114</v>
      </c>
      <c r="DG307">
        <v>2275020000</v>
      </c>
      <c r="DH307">
        <v>2</v>
      </c>
      <c r="DI307" t="s">
        <v>34</v>
      </c>
      <c r="DJ307" t="s">
        <v>61</v>
      </c>
      <c r="DK307">
        <v>34013</v>
      </c>
      <c r="DM307" t="s">
        <v>93</v>
      </c>
      <c r="DN307">
        <v>48811</v>
      </c>
      <c r="DO307" t="s">
        <v>37</v>
      </c>
      <c r="DP307" t="s">
        <v>38</v>
      </c>
      <c r="DS307" t="s">
        <v>38</v>
      </c>
      <c r="DT307">
        <v>40.690264999999997</v>
      </c>
      <c r="DU307">
        <v>-74.176412999999997</v>
      </c>
      <c r="DV307" t="s">
        <v>39</v>
      </c>
      <c r="DW307" t="s">
        <v>94</v>
      </c>
      <c r="DX307" t="s">
        <v>34</v>
      </c>
      <c r="DY307">
        <v>0</v>
      </c>
      <c r="DZ307" t="s">
        <v>41</v>
      </c>
      <c r="EA307">
        <v>8</v>
      </c>
      <c r="EC307" t="s">
        <v>47</v>
      </c>
      <c r="ED307" t="s">
        <v>48</v>
      </c>
      <c r="EE307">
        <v>0.47993400000000003</v>
      </c>
      <c r="EF307" t="s">
        <v>44</v>
      </c>
      <c r="EG307">
        <v>9376211</v>
      </c>
      <c r="EJ307">
        <v>55178313</v>
      </c>
      <c r="EL307">
        <v>300</v>
      </c>
      <c r="EM307">
        <v>166473214</v>
      </c>
      <c r="EO307">
        <v>2275020000</v>
      </c>
      <c r="EP307">
        <v>2</v>
      </c>
      <c r="EQ307" t="s">
        <v>34</v>
      </c>
      <c r="ER307" t="s">
        <v>61</v>
      </c>
      <c r="ES307">
        <v>34013</v>
      </c>
      <c r="EU307" t="s">
        <v>93</v>
      </c>
      <c r="EV307">
        <v>48811</v>
      </c>
      <c r="EW307" t="s">
        <v>37</v>
      </c>
      <c r="EX307" t="s">
        <v>38</v>
      </c>
      <c r="FA307" t="s">
        <v>38</v>
      </c>
      <c r="FB307">
        <v>40.690264999999997</v>
      </c>
      <c r="FC307">
        <v>-74.176412999999997</v>
      </c>
      <c r="FD307" t="s">
        <v>39</v>
      </c>
      <c r="FE307" t="s">
        <v>94</v>
      </c>
      <c r="FF307" t="s">
        <v>34</v>
      </c>
      <c r="FG307">
        <v>0</v>
      </c>
      <c r="FH307" t="s">
        <v>41</v>
      </c>
      <c r="FI307">
        <v>8</v>
      </c>
      <c r="FK307" t="s">
        <v>45</v>
      </c>
      <c r="FL307" t="s">
        <v>46</v>
      </c>
      <c r="FM307">
        <v>5.9006600000000002</v>
      </c>
      <c r="FN307" t="s">
        <v>44</v>
      </c>
      <c r="FO307">
        <v>9376211</v>
      </c>
      <c r="FR307">
        <v>55178313</v>
      </c>
      <c r="FT307">
        <v>300</v>
      </c>
      <c r="FU307">
        <v>166471114</v>
      </c>
      <c r="FW307">
        <v>2275020000</v>
      </c>
      <c r="FX307">
        <v>2</v>
      </c>
      <c r="FY307" t="s">
        <v>34</v>
      </c>
      <c r="FZ307" t="s">
        <v>61</v>
      </c>
      <c r="GA307">
        <v>34013</v>
      </c>
      <c r="GC307" t="s">
        <v>93</v>
      </c>
      <c r="GD307">
        <v>48811</v>
      </c>
      <c r="GE307" t="s">
        <v>37</v>
      </c>
      <c r="GF307" t="s">
        <v>38</v>
      </c>
      <c r="GI307" t="s">
        <v>38</v>
      </c>
      <c r="GJ307">
        <v>40.690264999999997</v>
      </c>
      <c r="GK307">
        <v>-74.176412999999997</v>
      </c>
      <c r="GL307" t="s">
        <v>39</v>
      </c>
      <c r="GM307" t="s">
        <v>94</v>
      </c>
      <c r="GN307" t="s">
        <v>34</v>
      </c>
      <c r="GO307">
        <v>0</v>
      </c>
      <c r="GP307" t="s">
        <v>41</v>
      </c>
      <c r="GQ307">
        <v>8</v>
      </c>
      <c r="GS307" t="s">
        <v>42</v>
      </c>
      <c r="GT307" t="s">
        <v>43</v>
      </c>
      <c r="GU307">
        <v>2.6721300000000001</v>
      </c>
      <c r="GV307" t="s">
        <v>44</v>
      </c>
    </row>
    <row r="308" spans="1:204" x14ac:dyDescent="0.25">
      <c r="A308">
        <v>9376211</v>
      </c>
      <c r="D308">
        <v>55178313</v>
      </c>
      <c r="F308">
        <v>300</v>
      </c>
      <c r="G308">
        <v>166473014</v>
      </c>
      <c r="I308">
        <v>2275020000</v>
      </c>
      <c r="J308">
        <v>2</v>
      </c>
      <c r="K308" t="s">
        <v>34</v>
      </c>
      <c r="L308" t="s">
        <v>61</v>
      </c>
      <c r="M308">
        <v>34013</v>
      </c>
      <c r="O308" t="s">
        <v>93</v>
      </c>
      <c r="P308">
        <v>48811</v>
      </c>
      <c r="Q308" t="s">
        <v>37</v>
      </c>
      <c r="R308" t="s">
        <v>38</v>
      </c>
      <c r="U308" t="s">
        <v>38</v>
      </c>
      <c r="V308">
        <v>40.690264999999997</v>
      </c>
      <c r="W308">
        <v>-74.176412999999997</v>
      </c>
      <c r="X308" t="s">
        <v>39</v>
      </c>
      <c r="Y308" t="s">
        <v>94</v>
      </c>
      <c r="Z308" t="s">
        <v>34</v>
      </c>
      <c r="AA308">
        <v>0</v>
      </c>
      <c r="AB308" t="s">
        <v>41</v>
      </c>
      <c r="AC308">
        <v>8</v>
      </c>
      <c r="AE308" t="s">
        <v>53</v>
      </c>
      <c r="AF308" t="s">
        <v>54</v>
      </c>
      <c r="AG308">
        <v>17.169699999999999</v>
      </c>
      <c r="AH308" t="s">
        <v>44</v>
      </c>
      <c r="AI308">
        <v>9376211</v>
      </c>
      <c r="AL308">
        <v>55178313</v>
      </c>
      <c r="AN308">
        <v>300</v>
      </c>
      <c r="AO308">
        <v>81775714</v>
      </c>
      <c r="AQ308">
        <v>2275020000</v>
      </c>
      <c r="AR308">
        <v>2</v>
      </c>
      <c r="AS308" t="s">
        <v>34</v>
      </c>
      <c r="AT308" t="s">
        <v>61</v>
      </c>
      <c r="AU308">
        <v>34013</v>
      </c>
      <c r="AW308" t="s">
        <v>93</v>
      </c>
      <c r="AX308">
        <v>48811</v>
      </c>
      <c r="AY308" t="s">
        <v>37</v>
      </c>
      <c r="AZ308" t="s">
        <v>38</v>
      </c>
      <c r="BC308" t="s">
        <v>38</v>
      </c>
      <c r="BD308">
        <v>40.690264999999997</v>
      </c>
      <c r="BE308">
        <v>-74.176412999999997</v>
      </c>
      <c r="BF308" t="s">
        <v>39</v>
      </c>
      <c r="BG308" t="s">
        <v>94</v>
      </c>
      <c r="BH308" t="s">
        <v>34</v>
      </c>
      <c r="BI308">
        <v>0</v>
      </c>
      <c r="BJ308" t="s">
        <v>41</v>
      </c>
      <c r="BK308">
        <v>8</v>
      </c>
      <c r="BM308" t="s">
        <v>51</v>
      </c>
      <c r="BN308" t="s">
        <v>52</v>
      </c>
      <c r="BO308">
        <v>23.226700000000001</v>
      </c>
      <c r="BP308" t="s">
        <v>44</v>
      </c>
      <c r="BQ308">
        <v>9376211</v>
      </c>
      <c r="BT308">
        <v>55178313</v>
      </c>
      <c r="BV308">
        <v>300</v>
      </c>
      <c r="BW308">
        <v>81784014</v>
      </c>
      <c r="BY308">
        <v>2275020000</v>
      </c>
      <c r="BZ308">
        <v>2</v>
      </c>
      <c r="CA308" t="s">
        <v>34</v>
      </c>
      <c r="CB308" t="s">
        <v>61</v>
      </c>
      <c r="CC308">
        <v>34013</v>
      </c>
      <c r="CE308" t="s">
        <v>93</v>
      </c>
      <c r="CF308">
        <v>48811</v>
      </c>
      <c r="CG308" t="s">
        <v>37</v>
      </c>
      <c r="CH308" t="s">
        <v>38</v>
      </c>
      <c r="CK308" t="s">
        <v>38</v>
      </c>
      <c r="CL308">
        <v>40.690264999999997</v>
      </c>
      <c r="CM308">
        <v>-74.176412999999997</v>
      </c>
      <c r="CN308" t="s">
        <v>39</v>
      </c>
      <c r="CO308" t="s">
        <v>94</v>
      </c>
      <c r="CP308" t="s">
        <v>34</v>
      </c>
      <c r="CQ308">
        <v>0</v>
      </c>
      <c r="CR308" t="s">
        <v>41</v>
      </c>
      <c r="CS308">
        <v>8</v>
      </c>
      <c r="CU308" t="s">
        <v>49</v>
      </c>
      <c r="CV308" t="s">
        <v>50</v>
      </c>
      <c r="CW308">
        <v>1.8492900000000001</v>
      </c>
      <c r="CX308" t="s">
        <v>44</v>
      </c>
      <c r="CY308">
        <v>9376211</v>
      </c>
      <c r="DB308">
        <v>55178313</v>
      </c>
      <c r="DD308">
        <v>300</v>
      </c>
      <c r="DE308">
        <v>81781314</v>
      </c>
      <c r="DG308">
        <v>2275020000</v>
      </c>
      <c r="DH308">
        <v>2</v>
      </c>
      <c r="DI308" t="s">
        <v>34</v>
      </c>
      <c r="DJ308" t="s">
        <v>61</v>
      </c>
      <c r="DK308">
        <v>34013</v>
      </c>
      <c r="DM308" t="s">
        <v>93</v>
      </c>
      <c r="DN308">
        <v>48811</v>
      </c>
      <c r="DO308" t="s">
        <v>37</v>
      </c>
      <c r="DP308" t="s">
        <v>38</v>
      </c>
      <c r="DS308" t="s">
        <v>38</v>
      </c>
      <c r="DT308">
        <v>40.690264999999997</v>
      </c>
      <c r="DU308">
        <v>-74.176412999999997</v>
      </c>
      <c r="DV308" t="s">
        <v>39</v>
      </c>
      <c r="DW308" t="s">
        <v>94</v>
      </c>
      <c r="DX308" t="s">
        <v>34</v>
      </c>
      <c r="DY308">
        <v>0</v>
      </c>
      <c r="DZ308" t="s">
        <v>41</v>
      </c>
      <c r="EA308">
        <v>8</v>
      </c>
      <c r="EC308" t="s">
        <v>47</v>
      </c>
      <c r="ED308" t="s">
        <v>48</v>
      </c>
      <c r="EE308">
        <v>0.349333</v>
      </c>
      <c r="EF308" t="s">
        <v>44</v>
      </c>
      <c r="EG308">
        <v>9376211</v>
      </c>
      <c r="EJ308">
        <v>55178313</v>
      </c>
      <c r="EL308">
        <v>300</v>
      </c>
      <c r="EM308">
        <v>166470914</v>
      </c>
      <c r="EO308">
        <v>2275020000</v>
      </c>
      <c r="EP308">
        <v>2</v>
      </c>
      <c r="EQ308" t="s">
        <v>34</v>
      </c>
      <c r="ER308" t="s">
        <v>61</v>
      </c>
      <c r="ES308">
        <v>34013</v>
      </c>
      <c r="EU308" t="s">
        <v>93</v>
      </c>
      <c r="EV308">
        <v>48811</v>
      </c>
      <c r="EW308" t="s">
        <v>37</v>
      </c>
      <c r="EX308" t="s">
        <v>38</v>
      </c>
      <c r="FA308" t="s">
        <v>38</v>
      </c>
      <c r="FB308">
        <v>40.690264999999997</v>
      </c>
      <c r="FC308">
        <v>-74.176412999999997</v>
      </c>
      <c r="FD308" t="s">
        <v>39</v>
      </c>
      <c r="FE308" t="s">
        <v>94</v>
      </c>
      <c r="FF308" t="s">
        <v>34</v>
      </c>
      <c r="FG308">
        <v>0</v>
      </c>
      <c r="FH308" t="s">
        <v>41</v>
      </c>
      <c r="FI308">
        <v>8</v>
      </c>
      <c r="FK308" t="s">
        <v>45</v>
      </c>
      <c r="FL308" t="s">
        <v>46</v>
      </c>
      <c r="FM308">
        <v>1.6106499999999999E-2</v>
      </c>
      <c r="FN308" t="s">
        <v>44</v>
      </c>
      <c r="FO308">
        <v>9376211</v>
      </c>
      <c r="FR308">
        <v>55178313</v>
      </c>
      <c r="FT308">
        <v>300</v>
      </c>
      <c r="FU308">
        <v>81785914</v>
      </c>
      <c r="FW308">
        <v>2275020000</v>
      </c>
      <c r="FX308">
        <v>2</v>
      </c>
      <c r="FY308" t="s">
        <v>34</v>
      </c>
      <c r="FZ308" t="s">
        <v>61</v>
      </c>
      <c r="GA308">
        <v>34013</v>
      </c>
      <c r="GC308" t="s">
        <v>93</v>
      </c>
      <c r="GD308">
        <v>48811</v>
      </c>
      <c r="GE308" t="s">
        <v>37</v>
      </c>
      <c r="GF308" t="s">
        <v>38</v>
      </c>
      <c r="GI308" t="s">
        <v>38</v>
      </c>
      <c r="GJ308">
        <v>40.690264999999997</v>
      </c>
      <c r="GK308">
        <v>-74.176412999999997</v>
      </c>
      <c r="GL308" t="s">
        <v>39</v>
      </c>
      <c r="GM308" t="s">
        <v>94</v>
      </c>
      <c r="GN308" t="s">
        <v>34</v>
      </c>
      <c r="GO308">
        <v>0</v>
      </c>
      <c r="GP308" t="s">
        <v>41</v>
      </c>
      <c r="GQ308">
        <v>8</v>
      </c>
      <c r="GS308" t="s">
        <v>42</v>
      </c>
      <c r="GT308" t="s">
        <v>43</v>
      </c>
      <c r="GU308">
        <v>1.28172</v>
      </c>
      <c r="GV308" t="s">
        <v>44</v>
      </c>
    </row>
    <row r="309" spans="1:204" x14ac:dyDescent="0.25">
      <c r="A309">
        <v>9376211</v>
      </c>
      <c r="D309">
        <v>55178313</v>
      </c>
      <c r="F309">
        <v>300</v>
      </c>
      <c r="G309">
        <v>166473114</v>
      </c>
      <c r="I309">
        <v>2275020000</v>
      </c>
      <c r="J309">
        <v>2</v>
      </c>
      <c r="K309" t="s">
        <v>34</v>
      </c>
      <c r="L309" t="s">
        <v>61</v>
      </c>
      <c r="M309">
        <v>34013</v>
      </c>
      <c r="O309" t="s">
        <v>93</v>
      </c>
      <c r="P309">
        <v>48811</v>
      </c>
      <c r="Q309" t="s">
        <v>37</v>
      </c>
      <c r="R309" t="s">
        <v>38</v>
      </c>
      <c r="U309" t="s">
        <v>38</v>
      </c>
      <c r="V309">
        <v>40.690264999999997</v>
      </c>
      <c r="W309">
        <v>-74.176412999999997</v>
      </c>
      <c r="X309" t="s">
        <v>39</v>
      </c>
      <c r="Y309" t="s">
        <v>94</v>
      </c>
      <c r="Z309" t="s">
        <v>34</v>
      </c>
      <c r="AA309">
        <v>0</v>
      </c>
      <c r="AB309" t="s">
        <v>41</v>
      </c>
      <c r="AC309">
        <v>8</v>
      </c>
      <c r="AE309" t="s">
        <v>53</v>
      </c>
      <c r="AF309" t="s">
        <v>54</v>
      </c>
      <c r="AG309">
        <v>11.848599999999999</v>
      </c>
      <c r="AH309" t="s">
        <v>44</v>
      </c>
      <c r="AI309">
        <v>9376211</v>
      </c>
      <c r="AL309">
        <v>55178313</v>
      </c>
      <c r="AN309">
        <v>300</v>
      </c>
      <c r="AO309">
        <v>81784014</v>
      </c>
      <c r="AQ309">
        <v>2275020000</v>
      </c>
      <c r="AR309">
        <v>2</v>
      </c>
      <c r="AS309" t="s">
        <v>34</v>
      </c>
      <c r="AT309" t="s">
        <v>61</v>
      </c>
      <c r="AU309">
        <v>34013</v>
      </c>
      <c r="AW309" t="s">
        <v>93</v>
      </c>
      <c r="AX309">
        <v>48811</v>
      </c>
      <c r="AY309" t="s">
        <v>37</v>
      </c>
      <c r="AZ309" t="s">
        <v>38</v>
      </c>
      <c r="BC309" t="s">
        <v>38</v>
      </c>
      <c r="BD309">
        <v>40.690264999999997</v>
      </c>
      <c r="BE309">
        <v>-74.176412999999997</v>
      </c>
      <c r="BF309" t="s">
        <v>39</v>
      </c>
      <c r="BG309" t="s">
        <v>94</v>
      </c>
      <c r="BH309" t="s">
        <v>34</v>
      </c>
      <c r="BI309">
        <v>0</v>
      </c>
      <c r="BJ309" t="s">
        <v>41</v>
      </c>
      <c r="BK309">
        <v>8</v>
      </c>
      <c r="BM309" t="s">
        <v>51</v>
      </c>
      <c r="BN309" t="s">
        <v>52</v>
      </c>
      <c r="BO309">
        <v>125.685</v>
      </c>
      <c r="BP309" t="s">
        <v>44</v>
      </c>
      <c r="BQ309">
        <v>9376211</v>
      </c>
      <c r="BT309">
        <v>55178313</v>
      </c>
      <c r="BV309">
        <v>300</v>
      </c>
      <c r="BW309">
        <v>81783614</v>
      </c>
      <c r="BY309">
        <v>2275020000</v>
      </c>
      <c r="BZ309">
        <v>2</v>
      </c>
      <c r="CA309" t="s">
        <v>34</v>
      </c>
      <c r="CB309" t="s">
        <v>61</v>
      </c>
      <c r="CC309">
        <v>34013</v>
      </c>
      <c r="CE309" t="s">
        <v>93</v>
      </c>
      <c r="CF309">
        <v>48811</v>
      </c>
      <c r="CG309" t="s">
        <v>37</v>
      </c>
      <c r="CH309" t="s">
        <v>38</v>
      </c>
      <c r="CK309" t="s">
        <v>38</v>
      </c>
      <c r="CL309">
        <v>40.690264999999997</v>
      </c>
      <c r="CM309">
        <v>-74.176412999999997</v>
      </c>
      <c r="CN309" t="s">
        <v>39</v>
      </c>
      <c r="CO309" t="s">
        <v>94</v>
      </c>
      <c r="CP309" t="s">
        <v>34</v>
      </c>
      <c r="CQ309">
        <v>0</v>
      </c>
      <c r="CR309" t="s">
        <v>41</v>
      </c>
      <c r="CS309">
        <v>8</v>
      </c>
      <c r="CU309" t="s">
        <v>49</v>
      </c>
      <c r="CV309" t="s">
        <v>50</v>
      </c>
      <c r="CW309">
        <v>3.4198699999999998E-4</v>
      </c>
      <c r="CX309" t="s">
        <v>44</v>
      </c>
      <c r="CY309">
        <v>9376211</v>
      </c>
      <c r="DB309">
        <v>55178313</v>
      </c>
      <c r="DD309">
        <v>300</v>
      </c>
      <c r="DE309">
        <v>81775614</v>
      </c>
      <c r="DG309">
        <v>2275020000</v>
      </c>
      <c r="DH309">
        <v>2</v>
      </c>
      <c r="DI309" t="s">
        <v>34</v>
      </c>
      <c r="DJ309" t="s">
        <v>61</v>
      </c>
      <c r="DK309">
        <v>34013</v>
      </c>
      <c r="DM309" t="s">
        <v>93</v>
      </c>
      <c r="DN309">
        <v>48811</v>
      </c>
      <c r="DO309" t="s">
        <v>37</v>
      </c>
      <c r="DP309" t="s">
        <v>38</v>
      </c>
      <c r="DS309" t="s">
        <v>38</v>
      </c>
      <c r="DT309">
        <v>40.690264999999997</v>
      </c>
      <c r="DU309">
        <v>-74.176412999999997</v>
      </c>
      <c r="DV309" t="s">
        <v>39</v>
      </c>
      <c r="DW309" t="s">
        <v>94</v>
      </c>
      <c r="DX309" t="s">
        <v>34</v>
      </c>
      <c r="DY309">
        <v>0</v>
      </c>
      <c r="DZ309" t="s">
        <v>41</v>
      </c>
      <c r="EA309">
        <v>8</v>
      </c>
      <c r="EC309" t="s">
        <v>47</v>
      </c>
      <c r="ED309" t="s">
        <v>48</v>
      </c>
      <c r="EE309">
        <v>0.39215100000000003</v>
      </c>
      <c r="EF309" t="s">
        <v>44</v>
      </c>
      <c r="EG309">
        <v>9376211</v>
      </c>
      <c r="EJ309">
        <v>55178313</v>
      </c>
      <c r="EL309">
        <v>300</v>
      </c>
      <c r="EM309">
        <v>81778614</v>
      </c>
      <c r="EO309">
        <v>2275020000</v>
      </c>
      <c r="EP309">
        <v>2</v>
      </c>
      <c r="EQ309" t="s">
        <v>34</v>
      </c>
      <c r="ER309" t="s">
        <v>61</v>
      </c>
      <c r="ES309">
        <v>34013</v>
      </c>
      <c r="EU309" t="s">
        <v>93</v>
      </c>
      <c r="EV309">
        <v>48811</v>
      </c>
      <c r="EW309" t="s">
        <v>37</v>
      </c>
      <c r="EX309" t="s">
        <v>38</v>
      </c>
      <c r="FA309" t="s">
        <v>38</v>
      </c>
      <c r="FB309">
        <v>40.690264999999997</v>
      </c>
      <c r="FC309">
        <v>-74.176412999999997</v>
      </c>
      <c r="FD309" t="s">
        <v>39</v>
      </c>
      <c r="FE309" t="s">
        <v>94</v>
      </c>
      <c r="FF309" t="s">
        <v>34</v>
      </c>
      <c r="FG309">
        <v>0</v>
      </c>
      <c r="FH309" t="s">
        <v>41</v>
      </c>
      <c r="FI309">
        <v>8</v>
      </c>
      <c r="FK309" t="s">
        <v>45</v>
      </c>
      <c r="FL309" t="s">
        <v>46</v>
      </c>
      <c r="FM309">
        <v>3.7799000000000001E-3</v>
      </c>
      <c r="FN309" t="s">
        <v>44</v>
      </c>
      <c r="FO309">
        <v>9376211</v>
      </c>
      <c r="FR309">
        <v>55178313</v>
      </c>
      <c r="FT309">
        <v>300</v>
      </c>
      <c r="FU309">
        <v>81783214</v>
      </c>
      <c r="FW309">
        <v>2275020000</v>
      </c>
      <c r="FX309">
        <v>2</v>
      </c>
      <c r="FY309" t="s">
        <v>34</v>
      </c>
      <c r="FZ309" t="s">
        <v>61</v>
      </c>
      <c r="GA309">
        <v>34013</v>
      </c>
      <c r="GC309" t="s">
        <v>93</v>
      </c>
      <c r="GD309">
        <v>48811</v>
      </c>
      <c r="GE309" t="s">
        <v>37</v>
      </c>
      <c r="GF309" t="s">
        <v>38</v>
      </c>
      <c r="GI309" t="s">
        <v>38</v>
      </c>
      <c r="GJ309">
        <v>40.690264999999997</v>
      </c>
      <c r="GK309">
        <v>-74.176412999999997</v>
      </c>
      <c r="GL309" t="s">
        <v>39</v>
      </c>
      <c r="GM309" t="s">
        <v>94</v>
      </c>
      <c r="GN309" t="s">
        <v>34</v>
      </c>
      <c r="GO309">
        <v>0</v>
      </c>
      <c r="GP309" t="s">
        <v>41</v>
      </c>
      <c r="GQ309">
        <v>8</v>
      </c>
      <c r="GS309" t="s">
        <v>42</v>
      </c>
      <c r="GT309" t="s">
        <v>43</v>
      </c>
      <c r="GU309">
        <v>0.33952500000000002</v>
      </c>
      <c r="GV309" t="s">
        <v>44</v>
      </c>
    </row>
    <row r="310" spans="1:204" x14ac:dyDescent="0.25">
      <c r="A310">
        <v>9376211</v>
      </c>
      <c r="D310">
        <v>55178313</v>
      </c>
      <c r="F310">
        <v>300</v>
      </c>
      <c r="G310">
        <v>81781414</v>
      </c>
      <c r="I310">
        <v>2275020000</v>
      </c>
      <c r="J310">
        <v>2</v>
      </c>
      <c r="K310" t="s">
        <v>34</v>
      </c>
      <c r="L310" t="s">
        <v>61</v>
      </c>
      <c r="M310">
        <v>34013</v>
      </c>
      <c r="O310" t="s">
        <v>93</v>
      </c>
      <c r="P310">
        <v>48811</v>
      </c>
      <c r="Q310" t="s">
        <v>37</v>
      </c>
      <c r="R310" t="s">
        <v>38</v>
      </c>
      <c r="U310" t="s">
        <v>38</v>
      </c>
      <c r="V310">
        <v>40.690264999999997</v>
      </c>
      <c r="W310">
        <v>-74.176412999999997</v>
      </c>
      <c r="X310" t="s">
        <v>39</v>
      </c>
      <c r="Y310" t="s">
        <v>94</v>
      </c>
      <c r="Z310" t="s">
        <v>34</v>
      </c>
      <c r="AA310">
        <v>0</v>
      </c>
      <c r="AB310" t="s">
        <v>41</v>
      </c>
      <c r="AC310">
        <v>8</v>
      </c>
      <c r="AE310" t="s">
        <v>53</v>
      </c>
      <c r="AF310" t="s">
        <v>54</v>
      </c>
      <c r="AG310">
        <v>12.790699999999999</v>
      </c>
      <c r="AH310" t="s">
        <v>44</v>
      </c>
      <c r="AI310">
        <v>9376211</v>
      </c>
      <c r="AL310">
        <v>55178313</v>
      </c>
      <c r="AN310">
        <v>300</v>
      </c>
      <c r="AO310">
        <v>166471314</v>
      </c>
      <c r="AQ310">
        <v>2275020000</v>
      </c>
      <c r="AR310">
        <v>2</v>
      </c>
      <c r="AS310" t="s">
        <v>34</v>
      </c>
      <c r="AT310" t="s">
        <v>61</v>
      </c>
      <c r="AU310">
        <v>34013</v>
      </c>
      <c r="AW310" t="s">
        <v>93</v>
      </c>
      <c r="AX310">
        <v>48811</v>
      </c>
      <c r="AY310" t="s">
        <v>37</v>
      </c>
      <c r="AZ310" t="s">
        <v>38</v>
      </c>
      <c r="BC310" t="s">
        <v>38</v>
      </c>
      <c r="BD310">
        <v>40.690264999999997</v>
      </c>
      <c r="BE310">
        <v>-74.176412999999997</v>
      </c>
      <c r="BF310" t="s">
        <v>39</v>
      </c>
      <c r="BG310" t="s">
        <v>94</v>
      </c>
      <c r="BH310" t="s">
        <v>34</v>
      </c>
      <c r="BI310">
        <v>0</v>
      </c>
      <c r="BJ310" t="s">
        <v>41</v>
      </c>
      <c r="BK310">
        <v>8</v>
      </c>
      <c r="BM310" t="s">
        <v>51</v>
      </c>
      <c r="BN310" t="s">
        <v>52</v>
      </c>
      <c r="BO310">
        <v>155.39400000000001</v>
      </c>
      <c r="BP310" t="s">
        <v>44</v>
      </c>
      <c r="BQ310">
        <v>9376211</v>
      </c>
      <c r="BT310">
        <v>55178313</v>
      </c>
      <c r="BV310">
        <v>300</v>
      </c>
      <c r="BW310">
        <v>166473114</v>
      </c>
      <c r="BY310">
        <v>2275020000</v>
      </c>
      <c r="BZ310">
        <v>2</v>
      </c>
      <c r="CA310" t="s">
        <v>34</v>
      </c>
      <c r="CB310" t="s">
        <v>61</v>
      </c>
      <c r="CC310">
        <v>34013</v>
      </c>
      <c r="CE310" t="s">
        <v>93</v>
      </c>
      <c r="CF310">
        <v>48811</v>
      </c>
      <c r="CG310" t="s">
        <v>37</v>
      </c>
      <c r="CH310" t="s">
        <v>38</v>
      </c>
      <c r="CK310" t="s">
        <v>38</v>
      </c>
      <c r="CL310">
        <v>40.690264999999997</v>
      </c>
      <c r="CM310">
        <v>-74.176412999999997</v>
      </c>
      <c r="CN310" t="s">
        <v>39</v>
      </c>
      <c r="CO310" t="s">
        <v>94</v>
      </c>
      <c r="CP310" t="s">
        <v>34</v>
      </c>
      <c r="CQ310">
        <v>0</v>
      </c>
      <c r="CR310" t="s">
        <v>41</v>
      </c>
      <c r="CS310">
        <v>8</v>
      </c>
      <c r="CU310" t="s">
        <v>49</v>
      </c>
      <c r="CV310" t="s">
        <v>50</v>
      </c>
      <c r="CW310">
        <v>0.27269300000000002</v>
      </c>
      <c r="CX310" t="s">
        <v>44</v>
      </c>
      <c r="CY310">
        <v>9376211</v>
      </c>
      <c r="DB310">
        <v>55178313</v>
      </c>
      <c r="DD310">
        <v>300</v>
      </c>
      <c r="DE310">
        <v>166471914</v>
      </c>
      <c r="DG310">
        <v>2275020000</v>
      </c>
      <c r="DH310">
        <v>2</v>
      </c>
      <c r="DI310" t="s">
        <v>34</v>
      </c>
      <c r="DJ310" t="s">
        <v>61</v>
      </c>
      <c r="DK310">
        <v>34013</v>
      </c>
      <c r="DM310" t="s">
        <v>93</v>
      </c>
      <c r="DN310">
        <v>48811</v>
      </c>
      <c r="DO310" t="s">
        <v>37</v>
      </c>
      <c r="DP310" t="s">
        <v>38</v>
      </c>
      <c r="DS310" t="s">
        <v>38</v>
      </c>
      <c r="DT310">
        <v>40.690264999999997</v>
      </c>
      <c r="DU310">
        <v>-74.176412999999997</v>
      </c>
      <c r="DV310" t="s">
        <v>39</v>
      </c>
      <c r="DW310" t="s">
        <v>94</v>
      </c>
      <c r="DX310" t="s">
        <v>34</v>
      </c>
      <c r="DY310">
        <v>0</v>
      </c>
      <c r="DZ310" t="s">
        <v>41</v>
      </c>
      <c r="EA310">
        <v>8</v>
      </c>
      <c r="EC310" t="s">
        <v>47</v>
      </c>
      <c r="ED310" t="s">
        <v>48</v>
      </c>
      <c r="EE310">
        <v>2.0228200000000002E-2</v>
      </c>
      <c r="EF310" t="s">
        <v>44</v>
      </c>
      <c r="EG310">
        <v>9376211</v>
      </c>
      <c r="EJ310">
        <v>55178313</v>
      </c>
      <c r="EL310">
        <v>300</v>
      </c>
      <c r="EM310">
        <v>166473914</v>
      </c>
      <c r="EO310">
        <v>2275020000</v>
      </c>
      <c r="EP310">
        <v>2</v>
      </c>
      <c r="EQ310" t="s">
        <v>34</v>
      </c>
      <c r="ER310" t="s">
        <v>61</v>
      </c>
      <c r="ES310">
        <v>34013</v>
      </c>
      <c r="EU310" t="s">
        <v>93</v>
      </c>
      <c r="EV310">
        <v>48811</v>
      </c>
      <c r="EW310" t="s">
        <v>37</v>
      </c>
      <c r="EX310" t="s">
        <v>38</v>
      </c>
      <c r="FA310" t="s">
        <v>38</v>
      </c>
      <c r="FB310">
        <v>40.690264999999997</v>
      </c>
      <c r="FC310">
        <v>-74.176412999999997</v>
      </c>
      <c r="FD310" t="s">
        <v>39</v>
      </c>
      <c r="FE310" t="s">
        <v>94</v>
      </c>
      <c r="FF310" t="s">
        <v>34</v>
      </c>
      <c r="FG310">
        <v>0</v>
      </c>
      <c r="FH310" t="s">
        <v>41</v>
      </c>
      <c r="FI310">
        <v>8</v>
      </c>
      <c r="FK310" t="s">
        <v>45</v>
      </c>
      <c r="FL310" t="s">
        <v>46</v>
      </c>
      <c r="FM310">
        <v>3.4735000000000002E-2</v>
      </c>
      <c r="FN310" t="s">
        <v>44</v>
      </c>
      <c r="FO310">
        <v>9376211</v>
      </c>
      <c r="FR310">
        <v>55178313</v>
      </c>
      <c r="FT310">
        <v>300</v>
      </c>
      <c r="FU310">
        <v>166471214</v>
      </c>
      <c r="FW310">
        <v>2275020000</v>
      </c>
      <c r="FX310">
        <v>2</v>
      </c>
      <c r="FY310" t="s">
        <v>34</v>
      </c>
      <c r="FZ310" t="s">
        <v>61</v>
      </c>
      <c r="GA310">
        <v>34013</v>
      </c>
      <c r="GC310" t="s">
        <v>93</v>
      </c>
      <c r="GD310">
        <v>48811</v>
      </c>
      <c r="GE310" t="s">
        <v>37</v>
      </c>
      <c r="GF310" t="s">
        <v>38</v>
      </c>
      <c r="GI310" t="s">
        <v>38</v>
      </c>
      <c r="GJ310">
        <v>40.690264999999997</v>
      </c>
      <c r="GK310">
        <v>-74.176412999999997</v>
      </c>
      <c r="GL310" t="s">
        <v>39</v>
      </c>
      <c r="GM310" t="s">
        <v>94</v>
      </c>
      <c r="GN310" t="s">
        <v>34</v>
      </c>
      <c r="GO310">
        <v>0</v>
      </c>
      <c r="GP310" t="s">
        <v>41</v>
      </c>
      <c r="GQ310">
        <v>8</v>
      </c>
      <c r="GS310" t="s">
        <v>42</v>
      </c>
      <c r="GT310" t="s">
        <v>43</v>
      </c>
      <c r="GU310">
        <v>3.39303</v>
      </c>
      <c r="GV310" t="s">
        <v>44</v>
      </c>
    </row>
    <row r="311" spans="1:204" x14ac:dyDescent="0.25">
      <c r="A311">
        <v>9376211</v>
      </c>
      <c r="D311">
        <v>55178313</v>
      </c>
      <c r="F311">
        <v>300</v>
      </c>
      <c r="G311">
        <v>81781614</v>
      </c>
      <c r="I311">
        <v>2275020000</v>
      </c>
      <c r="J311">
        <v>2</v>
      </c>
      <c r="K311" t="s">
        <v>34</v>
      </c>
      <c r="L311" t="s">
        <v>61</v>
      </c>
      <c r="M311">
        <v>34013</v>
      </c>
      <c r="O311" t="s">
        <v>93</v>
      </c>
      <c r="P311">
        <v>48811</v>
      </c>
      <c r="Q311" t="s">
        <v>37</v>
      </c>
      <c r="R311" t="s">
        <v>38</v>
      </c>
      <c r="U311" t="s">
        <v>38</v>
      </c>
      <c r="V311">
        <v>40.690264999999997</v>
      </c>
      <c r="W311">
        <v>-74.176412999999997</v>
      </c>
      <c r="X311" t="s">
        <v>39</v>
      </c>
      <c r="Y311" t="s">
        <v>94</v>
      </c>
      <c r="Z311" t="s">
        <v>34</v>
      </c>
      <c r="AA311">
        <v>0</v>
      </c>
      <c r="AB311" t="s">
        <v>41</v>
      </c>
      <c r="AC311">
        <v>8</v>
      </c>
      <c r="AE311" t="s">
        <v>53</v>
      </c>
      <c r="AF311" t="s">
        <v>54</v>
      </c>
      <c r="AG311">
        <v>11.832800000000001</v>
      </c>
      <c r="AH311" t="s">
        <v>44</v>
      </c>
      <c r="AI311">
        <v>9376211</v>
      </c>
      <c r="AL311">
        <v>55178313</v>
      </c>
      <c r="AN311">
        <v>300</v>
      </c>
      <c r="AO311">
        <v>166472914</v>
      </c>
      <c r="AQ311">
        <v>2275020000</v>
      </c>
      <c r="AR311">
        <v>2</v>
      </c>
      <c r="AS311" t="s">
        <v>34</v>
      </c>
      <c r="AT311" t="s">
        <v>61</v>
      </c>
      <c r="AU311">
        <v>34013</v>
      </c>
      <c r="AW311" t="s">
        <v>93</v>
      </c>
      <c r="AX311">
        <v>48811</v>
      </c>
      <c r="AY311" t="s">
        <v>37</v>
      </c>
      <c r="AZ311" t="s">
        <v>38</v>
      </c>
      <c r="BC311" t="s">
        <v>38</v>
      </c>
      <c r="BD311">
        <v>40.690264999999997</v>
      </c>
      <c r="BE311">
        <v>-74.176412999999997</v>
      </c>
      <c r="BF311" t="s">
        <v>39</v>
      </c>
      <c r="BG311" t="s">
        <v>94</v>
      </c>
      <c r="BH311" t="s">
        <v>34</v>
      </c>
      <c r="BI311">
        <v>0</v>
      </c>
      <c r="BJ311" t="s">
        <v>41</v>
      </c>
      <c r="BK311">
        <v>8</v>
      </c>
      <c r="BM311" t="s">
        <v>51</v>
      </c>
      <c r="BN311" t="s">
        <v>52</v>
      </c>
      <c r="BO311">
        <v>3.9383400000000002E-3</v>
      </c>
      <c r="BP311" t="s">
        <v>44</v>
      </c>
      <c r="BQ311">
        <v>9376211</v>
      </c>
      <c r="BT311">
        <v>55178313</v>
      </c>
      <c r="BV311">
        <v>300</v>
      </c>
      <c r="BW311">
        <v>166471314</v>
      </c>
      <c r="BY311">
        <v>2275020000</v>
      </c>
      <c r="BZ311">
        <v>2</v>
      </c>
      <c r="CA311" t="s">
        <v>34</v>
      </c>
      <c r="CB311" t="s">
        <v>61</v>
      </c>
      <c r="CC311">
        <v>34013</v>
      </c>
      <c r="CE311" t="s">
        <v>93</v>
      </c>
      <c r="CF311">
        <v>48811</v>
      </c>
      <c r="CG311" t="s">
        <v>37</v>
      </c>
      <c r="CH311" t="s">
        <v>38</v>
      </c>
      <c r="CK311" t="s">
        <v>38</v>
      </c>
      <c r="CL311">
        <v>40.690264999999997</v>
      </c>
      <c r="CM311">
        <v>-74.176412999999997</v>
      </c>
      <c r="CN311" t="s">
        <v>39</v>
      </c>
      <c r="CO311" t="s">
        <v>94</v>
      </c>
      <c r="CP311" t="s">
        <v>34</v>
      </c>
      <c r="CQ311">
        <v>0</v>
      </c>
      <c r="CR311" t="s">
        <v>41</v>
      </c>
      <c r="CS311">
        <v>8</v>
      </c>
      <c r="CU311" t="s">
        <v>49</v>
      </c>
      <c r="CV311" t="s">
        <v>50</v>
      </c>
      <c r="CW311">
        <v>3.1614200000000001</v>
      </c>
      <c r="CX311" t="s">
        <v>44</v>
      </c>
      <c r="CY311">
        <v>9376211</v>
      </c>
      <c r="DB311">
        <v>55178313</v>
      </c>
      <c r="DD311">
        <v>300</v>
      </c>
      <c r="DE311">
        <v>81777714</v>
      </c>
      <c r="DG311">
        <v>2275020000</v>
      </c>
      <c r="DH311">
        <v>2</v>
      </c>
      <c r="DI311" t="s">
        <v>34</v>
      </c>
      <c r="DJ311" t="s">
        <v>61</v>
      </c>
      <c r="DK311">
        <v>34013</v>
      </c>
      <c r="DM311" t="s">
        <v>93</v>
      </c>
      <c r="DN311">
        <v>48811</v>
      </c>
      <c r="DO311" t="s">
        <v>37</v>
      </c>
      <c r="DP311" t="s">
        <v>38</v>
      </c>
      <c r="DS311" t="s">
        <v>38</v>
      </c>
      <c r="DT311">
        <v>40.690264999999997</v>
      </c>
      <c r="DU311">
        <v>-74.176412999999997</v>
      </c>
      <c r="DV311" t="s">
        <v>39</v>
      </c>
      <c r="DW311" t="s">
        <v>94</v>
      </c>
      <c r="DX311" t="s">
        <v>34</v>
      </c>
      <c r="DY311">
        <v>0</v>
      </c>
      <c r="DZ311" t="s">
        <v>41</v>
      </c>
      <c r="EA311">
        <v>8</v>
      </c>
      <c r="EC311" t="s">
        <v>47</v>
      </c>
      <c r="ED311" t="s">
        <v>48</v>
      </c>
      <c r="EE311">
        <v>1.9845900000000001E-4</v>
      </c>
      <c r="EF311" t="s">
        <v>44</v>
      </c>
      <c r="EG311">
        <v>9376211</v>
      </c>
      <c r="EJ311">
        <v>55178313</v>
      </c>
      <c r="EL311">
        <v>300</v>
      </c>
      <c r="EM311">
        <v>81786714</v>
      </c>
      <c r="EO311">
        <v>2275020000</v>
      </c>
      <c r="EP311">
        <v>2</v>
      </c>
      <c r="EQ311" t="s">
        <v>34</v>
      </c>
      <c r="ER311" t="s">
        <v>61</v>
      </c>
      <c r="ES311">
        <v>34013</v>
      </c>
      <c r="EU311" t="s">
        <v>93</v>
      </c>
      <c r="EV311">
        <v>48811</v>
      </c>
      <c r="EW311" t="s">
        <v>37</v>
      </c>
      <c r="EX311" t="s">
        <v>38</v>
      </c>
      <c r="FA311" t="s">
        <v>38</v>
      </c>
      <c r="FB311">
        <v>40.690264999999997</v>
      </c>
      <c r="FC311">
        <v>-74.176412999999997</v>
      </c>
      <c r="FD311" t="s">
        <v>39</v>
      </c>
      <c r="FE311" t="s">
        <v>94</v>
      </c>
      <c r="FF311" t="s">
        <v>34</v>
      </c>
      <c r="FG311">
        <v>0</v>
      </c>
      <c r="FH311" t="s">
        <v>41</v>
      </c>
      <c r="FI311">
        <v>8</v>
      </c>
      <c r="FK311" t="s">
        <v>45</v>
      </c>
      <c r="FL311" t="s">
        <v>46</v>
      </c>
      <c r="FM311">
        <v>0.56289400000000001</v>
      </c>
      <c r="FN311" t="s">
        <v>44</v>
      </c>
      <c r="FO311">
        <v>9376211</v>
      </c>
      <c r="FR311">
        <v>55178313</v>
      </c>
      <c r="FT311">
        <v>300</v>
      </c>
      <c r="FU311">
        <v>166473214</v>
      </c>
      <c r="FW311">
        <v>2275020000</v>
      </c>
      <c r="FX311">
        <v>2</v>
      </c>
      <c r="FY311" t="s">
        <v>34</v>
      </c>
      <c r="FZ311" t="s">
        <v>61</v>
      </c>
      <c r="GA311">
        <v>34013</v>
      </c>
      <c r="GC311" t="s">
        <v>93</v>
      </c>
      <c r="GD311">
        <v>48811</v>
      </c>
      <c r="GE311" t="s">
        <v>37</v>
      </c>
      <c r="GF311" t="s">
        <v>38</v>
      </c>
      <c r="GI311" t="s">
        <v>38</v>
      </c>
      <c r="GJ311">
        <v>40.690264999999997</v>
      </c>
      <c r="GK311">
        <v>-74.176412999999997</v>
      </c>
      <c r="GL311" t="s">
        <v>39</v>
      </c>
      <c r="GM311" t="s">
        <v>94</v>
      </c>
      <c r="GN311" t="s">
        <v>34</v>
      </c>
      <c r="GO311">
        <v>0</v>
      </c>
      <c r="GP311" t="s">
        <v>41</v>
      </c>
      <c r="GQ311">
        <v>8</v>
      </c>
      <c r="GS311" t="s">
        <v>42</v>
      </c>
      <c r="GT311" t="s">
        <v>43</v>
      </c>
      <c r="GU311">
        <v>23.769300000000001</v>
      </c>
      <c r="GV311" t="s">
        <v>44</v>
      </c>
    </row>
    <row r="312" spans="1:204" x14ac:dyDescent="0.25">
      <c r="A312">
        <v>9376211</v>
      </c>
      <c r="D312">
        <v>55178313</v>
      </c>
      <c r="F312">
        <v>300</v>
      </c>
      <c r="G312">
        <v>166473214</v>
      </c>
      <c r="I312">
        <v>2275020000</v>
      </c>
      <c r="J312">
        <v>2</v>
      </c>
      <c r="K312" t="s">
        <v>34</v>
      </c>
      <c r="L312" t="s">
        <v>61</v>
      </c>
      <c r="M312">
        <v>34013</v>
      </c>
      <c r="O312" t="s">
        <v>93</v>
      </c>
      <c r="P312">
        <v>48811</v>
      </c>
      <c r="Q312" t="s">
        <v>37</v>
      </c>
      <c r="R312" t="s">
        <v>38</v>
      </c>
      <c r="U312" t="s">
        <v>38</v>
      </c>
      <c r="V312">
        <v>40.690264999999997</v>
      </c>
      <c r="W312">
        <v>-74.176412999999997</v>
      </c>
      <c r="X312" t="s">
        <v>39</v>
      </c>
      <c r="Y312" t="s">
        <v>94</v>
      </c>
      <c r="Z312" t="s">
        <v>34</v>
      </c>
      <c r="AA312">
        <v>0</v>
      </c>
      <c r="AB312" t="s">
        <v>41</v>
      </c>
      <c r="AC312">
        <v>8</v>
      </c>
      <c r="AE312" t="s">
        <v>53</v>
      </c>
      <c r="AF312" t="s">
        <v>54</v>
      </c>
      <c r="AG312">
        <v>73.339600000000004</v>
      </c>
      <c r="AH312" t="s">
        <v>44</v>
      </c>
      <c r="AI312">
        <v>9376211</v>
      </c>
      <c r="AL312">
        <v>55178313</v>
      </c>
      <c r="AN312">
        <v>300</v>
      </c>
      <c r="AO312">
        <v>166471614</v>
      </c>
      <c r="AQ312">
        <v>2275020000</v>
      </c>
      <c r="AR312">
        <v>2</v>
      </c>
      <c r="AS312" t="s">
        <v>34</v>
      </c>
      <c r="AT312" t="s">
        <v>61</v>
      </c>
      <c r="AU312">
        <v>34013</v>
      </c>
      <c r="AW312" t="s">
        <v>93</v>
      </c>
      <c r="AX312">
        <v>48811</v>
      </c>
      <c r="AY312" t="s">
        <v>37</v>
      </c>
      <c r="AZ312" t="s">
        <v>38</v>
      </c>
      <c r="BC312" t="s">
        <v>38</v>
      </c>
      <c r="BD312">
        <v>40.690264999999997</v>
      </c>
      <c r="BE312">
        <v>-74.176412999999997</v>
      </c>
      <c r="BF312" t="s">
        <v>39</v>
      </c>
      <c r="BG312" t="s">
        <v>94</v>
      </c>
      <c r="BH312" t="s">
        <v>34</v>
      </c>
      <c r="BI312">
        <v>0</v>
      </c>
      <c r="BJ312" t="s">
        <v>41</v>
      </c>
      <c r="BK312">
        <v>8</v>
      </c>
      <c r="BM312" t="s">
        <v>51</v>
      </c>
      <c r="BN312" t="s">
        <v>52</v>
      </c>
      <c r="BO312">
        <v>213.006</v>
      </c>
      <c r="BP312" t="s">
        <v>44</v>
      </c>
      <c r="BQ312">
        <v>9376211</v>
      </c>
      <c r="BT312">
        <v>55178313</v>
      </c>
      <c r="BV312">
        <v>300</v>
      </c>
      <c r="BW312">
        <v>166472314</v>
      </c>
      <c r="BY312">
        <v>2275020000</v>
      </c>
      <c r="BZ312">
        <v>2</v>
      </c>
      <c r="CA312" t="s">
        <v>34</v>
      </c>
      <c r="CB312" t="s">
        <v>61</v>
      </c>
      <c r="CC312">
        <v>34013</v>
      </c>
      <c r="CE312" t="s">
        <v>93</v>
      </c>
      <c r="CF312">
        <v>48811</v>
      </c>
      <c r="CG312" t="s">
        <v>37</v>
      </c>
      <c r="CH312" t="s">
        <v>38</v>
      </c>
      <c r="CK312" t="s">
        <v>38</v>
      </c>
      <c r="CL312">
        <v>40.690264999999997</v>
      </c>
      <c r="CM312">
        <v>-74.176412999999997</v>
      </c>
      <c r="CN312" t="s">
        <v>39</v>
      </c>
      <c r="CO312" t="s">
        <v>94</v>
      </c>
      <c r="CP312" t="s">
        <v>34</v>
      </c>
      <c r="CQ312">
        <v>0</v>
      </c>
      <c r="CR312" t="s">
        <v>41</v>
      </c>
      <c r="CS312">
        <v>8</v>
      </c>
      <c r="CU312" t="s">
        <v>49</v>
      </c>
      <c r="CV312" t="s">
        <v>50</v>
      </c>
      <c r="CW312">
        <v>4.5281599999999998E-4</v>
      </c>
      <c r="CX312" t="s">
        <v>44</v>
      </c>
      <c r="CY312">
        <v>9376211</v>
      </c>
      <c r="DB312">
        <v>55178313</v>
      </c>
      <c r="DD312">
        <v>300</v>
      </c>
      <c r="DE312">
        <v>166473514</v>
      </c>
      <c r="DG312">
        <v>2275020000</v>
      </c>
      <c r="DH312">
        <v>2</v>
      </c>
      <c r="DI312" t="s">
        <v>34</v>
      </c>
      <c r="DJ312" t="s">
        <v>61</v>
      </c>
      <c r="DK312">
        <v>34013</v>
      </c>
      <c r="DM312" t="s">
        <v>93</v>
      </c>
      <c r="DN312">
        <v>48811</v>
      </c>
      <c r="DO312" t="s">
        <v>37</v>
      </c>
      <c r="DP312" t="s">
        <v>38</v>
      </c>
      <c r="DS312" t="s">
        <v>38</v>
      </c>
      <c r="DT312">
        <v>40.690264999999997</v>
      </c>
      <c r="DU312">
        <v>-74.176412999999997</v>
      </c>
      <c r="DV312" t="s">
        <v>39</v>
      </c>
      <c r="DW312" t="s">
        <v>94</v>
      </c>
      <c r="DX312" t="s">
        <v>34</v>
      </c>
      <c r="DY312">
        <v>0</v>
      </c>
      <c r="DZ312" t="s">
        <v>41</v>
      </c>
      <c r="EA312">
        <v>8</v>
      </c>
      <c r="EC312" t="s">
        <v>47</v>
      </c>
      <c r="ED312" t="s">
        <v>48</v>
      </c>
      <c r="EE312">
        <v>0.43384200000000001</v>
      </c>
      <c r="EF312" t="s">
        <v>44</v>
      </c>
      <c r="EG312">
        <v>9376211</v>
      </c>
      <c r="EJ312">
        <v>55178313</v>
      </c>
      <c r="EL312">
        <v>300</v>
      </c>
      <c r="EM312">
        <v>166471014</v>
      </c>
      <c r="EO312">
        <v>2275020000</v>
      </c>
      <c r="EP312">
        <v>2</v>
      </c>
      <c r="EQ312" t="s">
        <v>34</v>
      </c>
      <c r="ER312" t="s">
        <v>61</v>
      </c>
      <c r="ES312">
        <v>34013</v>
      </c>
      <c r="EU312" t="s">
        <v>93</v>
      </c>
      <c r="EV312">
        <v>48811</v>
      </c>
      <c r="EW312" t="s">
        <v>37</v>
      </c>
      <c r="EX312" t="s">
        <v>38</v>
      </c>
      <c r="FA312" t="s">
        <v>38</v>
      </c>
      <c r="FB312">
        <v>40.690264999999997</v>
      </c>
      <c r="FC312">
        <v>-74.176412999999997</v>
      </c>
      <c r="FD312" t="s">
        <v>39</v>
      </c>
      <c r="FE312" t="s">
        <v>94</v>
      </c>
      <c r="FF312" t="s">
        <v>34</v>
      </c>
      <c r="FG312">
        <v>0</v>
      </c>
      <c r="FH312" t="s">
        <v>41</v>
      </c>
      <c r="FI312">
        <v>8</v>
      </c>
      <c r="FK312" t="s">
        <v>45</v>
      </c>
      <c r="FL312" t="s">
        <v>46</v>
      </c>
      <c r="FM312">
        <v>10.0129</v>
      </c>
      <c r="FN312" t="s">
        <v>44</v>
      </c>
      <c r="FO312">
        <v>9376211</v>
      </c>
      <c r="FR312">
        <v>55178313</v>
      </c>
      <c r="FT312">
        <v>300</v>
      </c>
      <c r="FU312">
        <v>81786114</v>
      </c>
      <c r="FW312">
        <v>2275020000</v>
      </c>
      <c r="FX312">
        <v>2</v>
      </c>
      <c r="FY312" t="s">
        <v>34</v>
      </c>
      <c r="FZ312" t="s">
        <v>61</v>
      </c>
      <c r="GA312">
        <v>34013</v>
      </c>
      <c r="GC312" t="s">
        <v>93</v>
      </c>
      <c r="GD312">
        <v>48811</v>
      </c>
      <c r="GE312" t="s">
        <v>37</v>
      </c>
      <c r="GF312" t="s">
        <v>38</v>
      </c>
      <c r="GI312" t="s">
        <v>38</v>
      </c>
      <c r="GJ312">
        <v>40.690264999999997</v>
      </c>
      <c r="GK312">
        <v>-74.176412999999997</v>
      </c>
      <c r="GL312" t="s">
        <v>39</v>
      </c>
      <c r="GM312" t="s">
        <v>94</v>
      </c>
      <c r="GN312" t="s">
        <v>34</v>
      </c>
      <c r="GO312">
        <v>0</v>
      </c>
      <c r="GP312" t="s">
        <v>41</v>
      </c>
      <c r="GQ312">
        <v>8</v>
      </c>
      <c r="GS312" t="s">
        <v>42</v>
      </c>
      <c r="GT312" t="s">
        <v>43</v>
      </c>
      <c r="GU312">
        <v>25.333600000000001</v>
      </c>
      <c r="GV312" t="s">
        <v>44</v>
      </c>
    </row>
    <row r="313" spans="1:204" x14ac:dyDescent="0.25">
      <c r="A313">
        <v>9376211</v>
      </c>
      <c r="D313">
        <v>55178313</v>
      </c>
      <c r="F313">
        <v>300</v>
      </c>
      <c r="G313">
        <v>166470914</v>
      </c>
      <c r="I313">
        <v>2275020000</v>
      </c>
      <c r="J313">
        <v>2</v>
      </c>
      <c r="K313" t="s">
        <v>34</v>
      </c>
      <c r="L313" t="s">
        <v>61</v>
      </c>
      <c r="M313">
        <v>34013</v>
      </c>
      <c r="O313" t="s">
        <v>93</v>
      </c>
      <c r="P313">
        <v>48811</v>
      </c>
      <c r="Q313" t="s">
        <v>37</v>
      </c>
      <c r="R313" t="s">
        <v>38</v>
      </c>
      <c r="U313" t="s">
        <v>38</v>
      </c>
      <c r="V313">
        <v>40.690264999999997</v>
      </c>
      <c r="W313">
        <v>-74.176412999999997</v>
      </c>
      <c r="X313" t="s">
        <v>39</v>
      </c>
      <c r="Y313" t="s">
        <v>94</v>
      </c>
      <c r="Z313" t="s">
        <v>34</v>
      </c>
      <c r="AA313">
        <v>0</v>
      </c>
      <c r="AB313" t="s">
        <v>41</v>
      </c>
      <c r="AC313">
        <v>8</v>
      </c>
      <c r="AE313" t="s">
        <v>53</v>
      </c>
      <c r="AF313" t="s">
        <v>54</v>
      </c>
      <c r="AG313">
        <v>0.188836</v>
      </c>
      <c r="AH313" t="s">
        <v>44</v>
      </c>
      <c r="AI313">
        <v>9376211</v>
      </c>
      <c r="AL313">
        <v>55178313</v>
      </c>
      <c r="AN313">
        <v>300</v>
      </c>
      <c r="AO313">
        <v>81777114</v>
      </c>
      <c r="AQ313">
        <v>2275020000</v>
      </c>
      <c r="AR313">
        <v>2</v>
      </c>
      <c r="AS313" t="s">
        <v>34</v>
      </c>
      <c r="AT313" t="s">
        <v>61</v>
      </c>
      <c r="AU313">
        <v>34013</v>
      </c>
      <c r="AW313" t="s">
        <v>93</v>
      </c>
      <c r="AX313">
        <v>48811</v>
      </c>
      <c r="AY313" t="s">
        <v>37</v>
      </c>
      <c r="AZ313" t="s">
        <v>38</v>
      </c>
      <c r="BC313" t="s">
        <v>38</v>
      </c>
      <c r="BD313">
        <v>40.690264999999997</v>
      </c>
      <c r="BE313">
        <v>-74.176412999999997</v>
      </c>
      <c r="BF313" t="s">
        <v>39</v>
      </c>
      <c r="BG313" t="s">
        <v>94</v>
      </c>
      <c r="BH313" t="s">
        <v>34</v>
      </c>
      <c r="BI313">
        <v>0</v>
      </c>
      <c r="BJ313" t="s">
        <v>41</v>
      </c>
      <c r="BK313">
        <v>8</v>
      </c>
      <c r="BM313" t="s">
        <v>51</v>
      </c>
      <c r="BN313" t="s">
        <v>52</v>
      </c>
      <c r="BO313">
        <v>2.6448399999999999E-3</v>
      </c>
      <c r="BP313" t="s">
        <v>44</v>
      </c>
      <c r="BQ313">
        <v>9376211</v>
      </c>
      <c r="BT313">
        <v>55178313</v>
      </c>
      <c r="BV313">
        <v>300</v>
      </c>
      <c r="BW313">
        <v>166472414</v>
      </c>
      <c r="BY313">
        <v>2275020000</v>
      </c>
      <c r="BZ313">
        <v>2</v>
      </c>
      <c r="CA313" t="s">
        <v>34</v>
      </c>
      <c r="CB313" t="s">
        <v>61</v>
      </c>
      <c r="CC313">
        <v>34013</v>
      </c>
      <c r="CE313" t="s">
        <v>93</v>
      </c>
      <c r="CF313">
        <v>48811</v>
      </c>
      <c r="CG313" t="s">
        <v>37</v>
      </c>
      <c r="CH313" t="s">
        <v>38</v>
      </c>
      <c r="CK313" t="s">
        <v>38</v>
      </c>
      <c r="CL313">
        <v>40.690264999999997</v>
      </c>
      <c r="CM313">
        <v>-74.176412999999997</v>
      </c>
      <c r="CN313" t="s">
        <v>39</v>
      </c>
      <c r="CO313" t="s">
        <v>94</v>
      </c>
      <c r="CP313" t="s">
        <v>34</v>
      </c>
      <c r="CQ313">
        <v>0</v>
      </c>
      <c r="CR313" t="s">
        <v>41</v>
      </c>
      <c r="CS313">
        <v>8</v>
      </c>
      <c r="CU313" t="s">
        <v>49</v>
      </c>
      <c r="CV313" t="s">
        <v>50</v>
      </c>
      <c r="CW313">
        <v>2.1023399999999999</v>
      </c>
      <c r="CX313" t="s">
        <v>44</v>
      </c>
      <c r="CY313">
        <v>9376211</v>
      </c>
      <c r="DB313">
        <v>55178313</v>
      </c>
      <c r="DD313">
        <v>300</v>
      </c>
      <c r="DE313">
        <v>145756314</v>
      </c>
      <c r="DG313">
        <v>2275020000</v>
      </c>
      <c r="DH313">
        <v>2</v>
      </c>
      <c r="DI313" t="s">
        <v>34</v>
      </c>
      <c r="DJ313" t="s">
        <v>61</v>
      </c>
      <c r="DK313">
        <v>34013</v>
      </c>
      <c r="DM313" t="s">
        <v>93</v>
      </c>
      <c r="DN313">
        <v>48811</v>
      </c>
      <c r="DO313" t="s">
        <v>37</v>
      </c>
      <c r="DP313" t="s">
        <v>38</v>
      </c>
      <c r="DS313" t="s">
        <v>38</v>
      </c>
      <c r="DT313">
        <v>40.690264999999997</v>
      </c>
      <c r="DU313">
        <v>-74.176412999999997</v>
      </c>
      <c r="DV313" t="s">
        <v>39</v>
      </c>
      <c r="DW313" t="s">
        <v>94</v>
      </c>
      <c r="DX313" t="s">
        <v>34</v>
      </c>
      <c r="DY313">
        <v>0</v>
      </c>
      <c r="DZ313" t="s">
        <v>41</v>
      </c>
      <c r="EA313">
        <v>8</v>
      </c>
      <c r="EC313" t="s">
        <v>47</v>
      </c>
      <c r="ED313" t="s">
        <v>48</v>
      </c>
      <c r="EE313">
        <v>1.6563300000000001</v>
      </c>
      <c r="EF313" t="s">
        <v>44</v>
      </c>
      <c r="EG313">
        <v>9376211</v>
      </c>
      <c r="EJ313">
        <v>55178313</v>
      </c>
      <c r="EL313">
        <v>300</v>
      </c>
      <c r="EM313">
        <v>166471314</v>
      </c>
      <c r="EO313">
        <v>2275020000</v>
      </c>
      <c r="EP313">
        <v>2</v>
      </c>
      <c r="EQ313" t="s">
        <v>34</v>
      </c>
      <c r="ER313" t="s">
        <v>61</v>
      </c>
      <c r="ES313">
        <v>34013</v>
      </c>
      <c r="EU313" t="s">
        <v>93</v>
      </c>
      <c r="EV313">
        <v>48811</v>
      </c>
      <c r="EW313" t="s">
        <v>37</v>
      </c>
      <c r="EX313" t="s">
        <v>38</v>
      </c>
      <c r="FA313" t="s">
        <v>38</v>
      </c>
      <c r="FB313">
        <v>40.690264999999997</v>
      </c>
      <c r="FC313">
        <v>-74.176412999999997</v>
      </c>
      <c r="FD313" t="s">
        <v>39</v>
      </c>
      <c r="FE313" t="s">
        <v>94</v>
      </c>
      <c r="FF313" t="s">
        <v>34</v>
      </c>
      <c r="FG313">
        <v>0</v>
      </c>
      <c r="FH313" t="s">
        <v>41</v>
      </c>
      <c r="FI313">
        <v>8</v>
      </c>
      <c r="FK313" t="s">
        <v>45</v>
      </c>
      <c r="FL313" t="s">
        <v>46</v>
      </c>
      <c r="FM313">
        <v>23.6571</v>
      </c>
      <c r="FN313" t="s">
        <v>44</v>
      </c>
      <c r="FO313">
        <v>9376211</v>
      </c>
      <c r="FR313">
        <v>55178313</v>
      </c>
      <c r="FT313">
        <v>300</v>
      </c>
      <c r="FU313">
        <v>81777714</v>
      </c>
      <c r="FW313">
        <v>2275020000</v>
      </c>
      <c r="FX313">
        <v>2</v>
      </c>
      <c r="FY313" t="s">
        <v>34</v>
      </c>
      <c r="FZ313" t="s">
        <v>61</v>
      </c>
      <c r="GA313">
        <v>34013</v>
      </c>
      <c r="GC313" t="s">
        <v>93</v>
      </c>
      <c r="GD313">
        <v>48811</v>
      </c>
      <c r="GE313" t="s">
        <v>37</v>
      </c>
      <c r="GF313" t="s">
        <v>38</v>
      </c>
      <c r="GI313" t="s">
        <v>38</v>
      </c>
      <c r="GJ313">
        <v>40.690264999999997</v>
      </c>
      <c r="GK313">
        <v>-74.176412999999997</v>
      </c>
      <c r="GL313" t="s">
        <v>39</v>
      </c>
      <c r="GM313" t="s">
        <v>94</v>
      </c>
      <c r="GN313" t="s">
        <v>34</v>
      </c>
      <c r="GO313">
        <v>0</v>
      </c>
      <c r="GP313" t="s">
        <v>41</v>
      </c>
      <c r="GQ313">
        <v>8</v>
      </c>
      <c r="GS313" t="s">
        <v>42</v>
      </c>
      <c r="GT313" t="s">
        <v>43</v>
      </c>
      <c r="GU313">
        <v>2.59451E-3</v>
      </c>
      <c r="GV313" t="s">
        <v>44</v>
      </c>
    </row>
    <row r="314" spans="1:204" x14ac:dyDescent="0.25">
      <c r="A314">
        <v>9376211</v>
      </c>
      <c r="D314">
        <v>55178313</v>
      </c>
      <c r="F314">
        <v>300</v>
      </c>
      <c r="G314">
        <v>166471314</v>
      </c>
      <c r="I314">
        <v>2275020000</v>
      </c>
      <c r="J314">
        <v>2</v>
      </c>
      <c r="K314" t="s">
        <v>34</v>
      </c>
      <c r="L314" t="s">
        <v>61</v>
      </c>
      <c r="M314">
        <v>34013</v>
      </c>
      <c r="O314" t="s">
        <v>93</v>
      </c>
      <c r="P314">
        <v>48811</v>
      </c>
      <c r="Q314" t="s">
        <v>37</v>
      </c>
      <c r="R314" t="s">
        <v>38</v>
      </c>
      <c r="U314" t="s">
        <v>38</v>
      </c>
      <c r="V314">
        <v>40.690264999999997</v>
      </c>
      <c r="W314">
        <v>-74.176412999999997</v>
      </c>
      <c r="X314" t="s">
        <v>39</v>
      </c>
      <c r="Y314" t="s">
        <v>94</v>
      </c>
      <c r="Z314" t="s">
        <v>34</v>
      </c>
      <c r="AA314">
        <v>0</v>
      </c>
      <c r="AB314" t="s">
        <v>41</v>
      </c>
      <c r="AC314">
        <v>8</v>
      </c>
      <c r="AE314" t="s">
        <v>53</v>
      </c>
      <c r="AF314" t="s">
        <v>54</v>
      </c>
      <c r="AG314">
        <v>242.005</v>
      </c>
      <c r="AH314" t="s">
        <v>44</v>
      </c>
      <c r="AI314">
        <v>9376211</v>
      </c>
      <c r="AL314">
        <v>55178313</v>
      </c>
      <c r="AN314">
        <v>300</v>
      </c>
      <c r="AO314">
        <v>166472814</v>
      </c>
      <c r="AQ314">
        <v>2275020000</v>
      </c>
      <c r="AR314">
        <v>2</v>
      </c>
      <c r="AS314" t="s">
        <v>34</v>
      </c>
      <c r="AT314" t="s">
        <v>61</v>
      </c>
      <c r="AU314">
        <v>34013</v>
      </c>
      <c r="AW314" t="s">
        <v>93</v>
      </c>
      <c r="AX314">
        <v>48811</v>
      </c>
      <c r="AY314" t="s">
        <v>37</v>
      </c>
      <c r="AZ314" t="s">
        <v>38</v>
      </c>
      <c r="BC314" t="s">
        <v>38</v>
      </c>
      <c r="BD314">
        <v>40.690264999999997</v>
      </c>
      <c r="BE314">
        <v>-74.176412999999997</v>
      </c>
      <c r="BF314" t="s">
        <v>39</v>
      </c>
      <c r="BG314" t="s">
        <v>94</v>
      </c>
      <c r="BH314" t="s">
        <v>34</v>
      </c>
      <c r="BI314">
        <v>0</v>
      </c>
      <c r="BJ314" t="s">
        <v>41</v>
      </c>
      <c r="BK314">
        <v>8</v>
      </c>
      <c r="BM314" t="s">
        <v>51</v>
      </c>
      <c r="BN314" t="s">
        <v>52</v>
      </c>
      <c r="BO314">
        <v>198.214</v>
      </c>
      <c r="BP314" t="s">
        <v>44</v>
      </c>
      <c r="BQ314">
        <v>9376211</v>
      </c>
      <c r="BT314">
        <v>55178313</v>
      </c>
      <c r="BV314">
        <v>300</v>
      </c>
      <c r="BW314">
        <v>81778614</v>
      </c>
      <c r="BY314">
        <v>2275020000</v>
      </c>
      <c r="BZ314">
        <v>2</v>
      </c>
      <c r="CA314" t="s">
        <v>34</v>
      </c>
      <c r="CB314" t="s">
        <v>61</v>
      </c>
      <c r="CC314">
        <v>34013</v>
      </c>
      <c r="CE314" t="s">
        <v>93</v>
      </c>
      <c r="CF314">
        <v>48811</v>
      </c>
      <c r="CG314" t="s">
        <v>37</v>
      </c>
      <c r="CH314" t="s">
        <v>38</v>
      </c>
      <c r="CK314" t="s">
        <v>38</v>
      </c>
      <c r="CL314">
        <v>40.690264999999997</v>
      </c>
      <c r="CM314">
        <v>-74.176412999999997</v>
      </c>
      <c r="CN314" t="s">
        <v>39</v>
      </c>
      <c r="CO314" t="s">
        <v>94</v>
      </c>
      <c r="CP314" t="s">
        <v>34</v>
      </c>
      <c r="CQ314">
        <v>0</v>
      </c>
      <c r="CR314" t="s">
        <v>41</v>
      </c>
      <c r="CS314">
        <v>8</v>
      </c>
      <c r="CU314" t="s">
        <v>49</v>
      </c>
      <c r="CV314" t="s">
        <v>50</v>
      </c>
      <c r="CW314">
        <v>6.4568999999999998E-4</v>
      </c>
      <c r="CX314" t="s">
        <v>44</v>
      </c>
      <c r="CY314">
        <v>9376211</v>
      </c>
      <c r="DB314">
        <v>55178313</v>
      </c>
      <c r="DD314">
        <v>300</v>
      </c>
      <c r="DE314">
        <v>166471014</v>
      </c>
      <c r="DG314">
        <v>2275020000</v>
      </c>
      <c r="DH314">
        <v>2</v>
      </c>
      <c r="DI314" t="s">
        <v>34</v>
      </c>
      <c r="DJ314" t="s">
        <v>61</v>
      </c>
      <c r="DK314">
        <v>34013</v>
      </c>
      <c r="DM314" t="s">
        <v>93</v>
      </c>
      <c r="DN314">
        <v>48811</v>
      </c>
      <c r="DO314" t="s">
        <v>37</v>
      </c>
      <c r="DP314" t="s">
        <v>38</v>
      </c>
      <c r="DS314" t="s">
        <v>38</v>
      </c>
      <c r="DT314">
        <v>40.690264999999997</v>
      </c>
      <c r="DU314">
        <v>-74.176412999999997</v>
      </c>
      <c r="DV314" t="s">
        <v>39</v>
      </c>
      <c r="DW314" t="s">
        <v>94</v>
      </c>
      <c r="DX314" t="s">
        <v>34</v>
      </c>
      <c r="DY314">
        <v>0</v>
      </c>
      <c r="DZ314" t="s">
        <v>41</v>
      </c>
      <c r="EA314">
        <v>8</v>
      </c>
      <c r="EC314" t="s">
        <v>47</v>
      </c>
      <c r="ED314" t="s">
        <v>48</v>
      </c>
      <c r="EE314">
        <v>1.25807</v>
      </c>
      <c r="EF314" t="s">
        <v>44</v>
      </c>
      <c r="EG314">
        <v>9376211</v>
      </c>
      <c r="EJ314">
        <v>55178313</v>
      </c>
      <c r="EL314">
        <v>300</v>
      </c>
      <c r="EM314">
        <v>166471614</v>
      </c>
      <c r="EO314">
        <v>2275020000</v>
      </c>
      <c r="EP314">
        <v>2</v>
      </c>
      <c r="EQ314" t="s">
        <v>34</v>
      </c>
      <c r="ER314" t="s">
        <v>61</v>
      </c>
      <c r="ES314">
        <v>34013</v>
      </c>
      <c r="EU314" t="s">
        <v>93</v>
      </c>
      <c r="EV314">
        <v>48811</v>
      </c>
      <c r="EW314" t="s">
        <v>37</v>
      </c>
      <c r="EX314" t="s">
        <v>38</v>
      </c>
      <c r="FA314" t="s">
        <v>38</v>
      </c>
      <c r="FB314">
        <v>40.690264999999997</v>
      </c>
      <c r="FC314">
        <v>-74.176412999999997</v>
      </c>
      <c r="FD314" t="s">
        <v>39</v>
      </c>
      <c r="FE314" t="s">
        <v>94</v>
      </c>
      <c r="FF314" t="s">
        <v>34</v>
      </c>
      <c r="FG314">
        <v>0</v>
      </c>
      <c r="FH314" t="s">
        <v>41</v>
      </c>
      <c r="FI314">
        <v>8</v>
      </c>
      <c r="FK314" t="s">
        <v>45</v>
      </c>
      <c r="FL314" t="s">
        <v>46</v>
      </c>
      <c r="FM314">
        <v>21.884599999999999</v>
      </c>
      <c r="FN314" t="s">
        <v>44</v>
      </c>
      <c r="FO314">
        <v>9376211</v>
      </c>
      <c r="FR314">
        <v>55178313</v>
      </c>
      <c r="FT314">
        <v>300</v>
      </c>
      <c r="FU314">
        <v>166472014</v>
      </c>
      <c r="FW314">
        <v>2275020000</v>
      </c>
      <c r="FX314">
        <v>2</v>
      </c>
      <c r="FY314" t="s">
        <v>34</v>
      </c>
      <c r="FZ314" t="s">
        <v>61</v>
      </c>
      <c r="GA314">
        <v>34013</v>
      </c>
      <c r="GC314" t="s">
        <v>93</v>
      </c>
      <c r="GD314">
        <v>48811</v>
      </c>
      <c r="GE314" t="s">
        <v>37</v>
      </c>
      <c r="GF314" t="s">
        <v>38</v>
      </c>
      <c r="GI314" t="s">
        <v>38</v>
      </c>
      <c r="GJ314">
        <v>40.690264999999997</v>
      </c>
      <c r="GK314">
        <v>-74.176412999999997</v>
      </c>
      <c r="GL314" t="s">
        <v>39</v>
      </c>
      <c r="GM314" t="s">
        <v>94</v>
      </c>
      <c r="GN314" t="s">
        <v>34</v>
      </c>
      <c r="GO314">
        <v>0</v>
      </c>
      <c r="GP314" t="s">
        <v>41</v>
      </c>
      <c r="GQ314">
        <v>8</v>
      </c>
      <c r="GS314" t="s">
        <v>42</v>
      </c>
      <c r="GT314" t="s">
        <v>43</v>
      </c>
      <c r="GU314">
        <v>0.33269500000000002</v>
      </c>
      <c r="GV314" t="s">
        <v>44</v>
      </c>
    </row>
    <row r="315" spans="1:204" x14ac:dyDescent="0.25">
      <c r="A315">
        <v>9376211</v>
      </c>
      <c r="D315">
        <v>55178313</v>
      </c>
      <c r="F315">
        <v>300</v>
      </c>
      <c r="G315">
        <v>166471814</v>
      </c>
      <c r="I315">
        <v>2275020000</v>
      </c>
      <c r="J315">
        <v>2</v>
      </c>
      <c r="K315" t="s">
        <v>34</v>
      </c>
      <c r="L315" t="s">
        <v>61</v>
      </c>
      <c r="M315">
        <v>34013</v>
      </c>
      <c r="O315" t="s">
        <v>93</v>
      </c>
      <c r="P315">
        <v>48811</v>
      </c>
      <c r="Q315" t="s">
        <v>37</v>
      </c>
      <c r="R315" t="s">
        <v>38</v>
      </c>
      <c r="U315" t="s">
        <v>38</v>
      </c>
      <c r="V315">
        <v>40.690264999999997</v>
      </c>
      <c r="W315">
        <v>-74.176412999999997</v>
      </c>
      <c r="X315" t="s">
        <v>39</v>
      </c>
      <c r="Y315" t="s">
        <v>94</v>
      </c>
      <c r="Z315" t="s">
        <v>34</v>
      </c>
      <c r="AA315">
        <v>0</v>
      </c>
      <c r="AB315" t="s">
        <v>41</v>
      </c>
      <c r="AC315">
        <v>8</v>
      </c>
      <c r="AE315" t="s">
        <v>53</v>
      </c>
      <c r="AF315" t="s">
        <v>54</v>
      </c>
      <c r="AG315">
        <v>3.60134</v>
      </c>
      <c r="AH315" t="s">
        <v>44</v>
      </c>
      <c r="AI315">
        <v>9376211</v>
      </c>
      <c r="AL315">
        <v>55178313</v>
      </c>
      <c r="AN315">
        <v>300</v>
      </c>
      <c r="AO315">
        <v>166472514</v>
      </c>
      <c r="AQ315">
        <v>2275020000</v>
      </c>
      <c r="AR315">
        <v>2</v>
      </c>
      <c r="AS315" t="s">
        <v>34</v>
      </c>
      <c r="AT315" t="s">
        <v>61</v>
      </c>
      <c r="AU315">
        <v>34013</v>
      </c>
      <c r="AW315" t="s">
        <v>93</v>
      </c>
      <c r="AX315">
        <v>48811</v>
      </c>
      <c r="AY315" t="s">
        <v>37</v>
      </c>
      <c r="AZ315" t="s">
        <v>38</v>
      </c>
      <c r="BC315" t="s">
        <v>38</v>
      </c>
      <c r="BD315">
        <v>40.690264999999997</v>
      </c>
      <c r="BE315">
        <v>-74.176412999999997</v>
      </c>
      <c r="BF315" t="s">
        <v>39</v>
      </c>
      <c r="BG315" t="s">
        <v>94</v>
      </c>
      <c r="BH315" t="s">
        <v>34</v>
      </c>
      <c r="BI315">
        <v>0</v>
      </c>
      <c r="BJ315" t="s">
        <v>41</v>
      </c>
      <c r="BK315">
        <v>8</v>
      </c>
      <c r="BM315" t="s">
        <v>51</v>
      </c>
      <c r="BN315" t="s">
        <v>52</v>
      </c>
      <c r="BO315">
        <v>6.2218900000000001</v>
      </c>
      <c r="BP315" t="s">
        <v>44</v>
      </c>
      <c r="BQ315">
        <v>9376211</v>
      </c>
      <c r="BT315">
        <v>55178313</v>
      </c>
      <c r="BV315">
        <v>300</v>
      </c>
      <c r="BW315">
        <v>166472914</v>
      </c>
      <c r="BY315">
        <v>2275020000</v>
      </c>
      <c r="BZ315">
        <v>2</v>
      </c>
      <c r="CA315" t="s">
        <v>34</v>
      </c>
      <c r="CB315" t="s">
        <v>61</v>
      </c>
      <c r="CC315">
        <v>34013</v>
      </c>
      <c r="CE315" t="s">
        <v>93</v>
      </c>
      <c r="CF315">
        <v>48811</v>
      </c>
      <c r="CG315" t="s">
        <v>37</v>
      </c>
      <c r="CH315" t="s">
        <v>38</v>
      </c>
      <c r="CK315" t="s">
        <v>38</v>
      </c>
      <c r="CL315">
        <v>40.690264999999997</v>
      </c>
      <c r="CM315">
        <v>-74.176412999999997</v>
      </c>
      <c r="CN315" t="s">
        <v>39</v>
      </c>
      <c r="CO315" t="s">
        <v>94</v>
      </c>
      <c r="CP315" t="s">
        <v>34</v>
      </c>
      <c r="CQ315">
        <v>0</v>
      </c>
      <c r="CR315" t="s">
        <v>41</v>
      </c>
      <c r="CS315">
        <v>8</v>
      </c>
      <c r="CU315" t="s">
        <v>49</v>
      </c>
      <c r="CV315" t="s">
        <v>50</v>
      </c>
      <c r="CW315">
        <v>9.9228999999999995E-5</v>
      </c>
      <c r="CX315" t="s">
        <v>44</v>
      </c>
      <c r="CY315">
        <v>9376211</v>
      </c>
      <c r="DB315">
        <v>55178313</v>
      </c>
      <c r="DD315">
        <v>300</v>
      </c>
      <c r="DE315">
        <v>166471714</v>
      </c>
      <c r="DG315">
        <v>2275020000</v>
      </c>
      <c r="DH315">
        <v>2</v>
      </c>
      <c r="DI315" t="s">
        <v>34</v>
      </c>
      <c r="DJ315" t="s">
        <v>61</v>
      </c>
      <c r="DK315">
        <v>34013</v>
      </c>
      <c r="DM315" t="s">
        <v>93</v>
      </c>
      <c r="DN315">
        <v>48811</v>
      </c>
      <c r="DO315" t="s">
        <v>37</v>
      </c>
      <c r="DP315" t="s">
        <v>38</v>
      </c>
      <c r="DS315" t="s">
        <v>38</v>
      </c>
      <c r="DT315">
        <v>40.690264999999997</v>
      </c>
      <c r="DU315">
        <v>-74.176412999999997</v>
      </c>
      <c r="DV315" t="s">
        <v>39</v>
      </c>
      <c r="DW315" t="s">
        <v>94</v>
      </c>
      <c r="DX315" t="s">
        <v>34</v>
      </c>
      <c r="DY315">
        <v>0</v>
      </c>
      <c r="DZ315" t="s">
        <v>41</v>
      </c>
      <c r="EA315">
        <v>8</v>
      </c>
      <c r="EC315" t="s">
        <v>47</v>
      </c>
      <c r="ED315" t="s">
        <v>48</v>
      </c>
      <c r="EE315">
        <v>0.84567499999999995</v>
      </c>
      <c r="EF315" t="s">
        <v>44</v>
      </c>
      <c r="EG315">
        <v>9376211</v>
      </c>
      <c r="EJ315">
        <v>55178313</v>
      </c>
      <c r="EL315">
        <v>300</v>
      </c>
      <c r="EM315">
        <v>81786114</v>
      </c>
      <c r="EO315">
        <v>2275020000</v>
      </c>
      <c r="EP315">
        <v>2</v>
      </c>
      <c r="EQ315" t="s">
        <v>34</v>
      </c>
      <c r="ER315" t="s">
        <v>61</v>
      </c>
      <c r="ES315">
        <v>34013</v>
      </c>
      <c r="EU315" t="s">
        <v>93</v>
      </c>
      <c r="EV315">
        <v>48811</v>
      </c>
      <c r="EW315" t="s">
        <v>37</v>
      </c>
      <c r="EX315" t="s">
        <v>38</v>
      </c>
      <c r="FA315" t="s">
        <v>38</v>
      </c>
      <c r="FB315">
        <v>40.690264999999997</v>
      </c>
      <c r="FC315">
        <v>-74.176412999999997</v>
      </c>
      <c r="FD315" t="s">
        <v>39</v>
      </c>
      <c r="FE315" t="s">
        <v>94</v>
      </c>
      <c r="FF315" t="s">
        <v>34</v>
      </c>
      <c r="FG315">
        <v>0</v>
      </c>
      <c r="FH315" t="s">
        <v>41</v>
      </c>
      <c r="FI315">
        <v>8</v>
      </c>
      <c r="FK315" t="s">
        <v>45</v>
      </c>
      <c r="FL315" t="s">
        <v>46</v>
      </c>
      <c r="FM315">
        <v>29.045400000000001</v>
      </c>
      <c r="FN315" t="s">
        <v>44</v>
      </c>
      <c r="FO315">
        <v>9376211</v>
      </c>
      <c r="FR315">
        <v>55178313</v>
      </c>
      <c r="FT315">
        <v>300</v>
      </c>
      <c r="FU315">
        <v>166471314</v>
      </c>
      <c r="FW315">
        <v>2275020000</v>
      </c>
      <c r="FX315">
        <v>2</v>
      </c>
      <c r="FY315" t="s">
        <v>34</v>
      </c>
      <c r="FZ315" t="s">
        <v>61</v>
      </c>
      <c r="GA315">
        <v>34013</v>
      </c>
      <c r="GC315" t="s">
        <v>93</v>
      </c>
      <c r="GD315">
        <v>48811</v>
      </c>
      <c r="GE315" t="s">
        <v>37</v>
      </c>
      <c r="GF315" t="s">
        <v>38</v>
      </c>
      <c r="GI315" t="s">
        <v>38</v>
      </c>
      <c r="GJ315">
        <v>40.690264999999997</v>
      </c>
      <c r="GK315">
        <v>-74.176412999999997</v>
      </c>
      <c r="GL315" t="s">
        <v>39</v>
      </c>
      <c r="GM315" t="s">
        <v>94</v>
      </c>
      <c r="GN315" t="s">
        <v>34</v>
      </c>
      <c r="GO315">
        <v>0</v>
      </c>
      <c r="GP315" t="s">
        <v>41</v>
      </c>
      <c r="GQ315">
        <v>8</v>
      </c>
      <c r="GS315" t="s">
        <v>42</v>
      </c>
      <c r="GT315" t="s">
        <v>43</v>
      </c>
      <c r="GU315">
        <v>52.373100000000001</v>
      </c>
      <c r="GV315" t="s">
        <v>44</v>
      </c>
    </row>
    <row r="316" spans="1:204" x14ac:dyDescent="0.25">
      <c r="A316">
        <v>9376211</v>
      </c>
      <c r="D316">
        <v>55178313</v>
      </c>
      <c r="F316">
        <v>300</v>
      </c>
      <c r="G316">
        <v>166471614</v>
      </c>
      <c r="I316">
        <v>2275020000</v>
      </c>
      <c r="J316">
        <v>2</v>
      </c>
      <c r="K316" t="s">
        <v>34</v>
      </c>
      <c r="L316" t="s">
        <v>61</v>
      </c>
      <c r="M316">
        <v>34013</v>
      </c>
      <c r="O316" t="s">
        <v>93</v>
      </c>
      <c r="P316">
        <v>48811</v>
      </c>
      <c r="Q316" t="s">
        <v>37</v>
      </c>
      <c r="R316" t="s">
        <v>38</v>
      </c>
      <c r="U316" t="s">
        <v>38</v>
      </c>
      <c r="V316">
        <v>40.690264999999997</v>
      </c>
      <c r="W316">
        <v>-74.176412999999997</v>
      </c>
      <c r="X316" t="s">
        <v>39</v>
      </c>
      <c r="Y316" t="s">
        <v>94</v>
      </c>
      <c r="Z316" t="s">
        <v>34</v>
      </c>
      <c r="AA316">
        <v>0</v>
      </c>
      <c r="AB316" t="s">
        <v>41</v>
      </c>
      <c r="AC316">
        <v>8</v>
      </c>
      <c r="AE316" t="s">
        <v>53</v>
      </c>
      <c r="AF316" t="s">
        <v>54</v>
      </c>
      <c r="AG316">
        <v>130.66499999999999</v>
      </c>
      <c r="AH316" t="s">
        <v>44</v>
      </c>
      <c r="AI316">
        <v>9376211</v>
      </c>
      <c r="AL316">
        <v>55178313</v>
      </c>
      <c r="AN316">
        <v>300</v>
      </c>
      <c r="AO316">
        <v>166473514</v>
      </c>
      <c r="AQ316">
        <v>2275020000</v>
      </c>
      <c r="AR316">
        <v>2</v>
      </c>
      <c r="AS316" t="s">
        <v>34</v>
      </c>
      <c r="AT316" t="s">
        <v>61</v>
      </c>
      <c r="AU316">
        <v>34013</v>
      </c>
      <c r="AW316" t="s">
        <v>93</v>
      </c>
      <c r="AX316">
        <v>48811</v>
      </c>
      <c r="AY316" t="s">
        <v>37</v>
      </c>
      <c r="AZ316" t="s">
        <v>38</v>
      </c>
      <c r="BC316" t="s">
        <v>38</v>
      </c>
      <c r="BD316">
        <v>40.690264999999997</v>
      </c>
      <c r="BE316">
        <v>-74.176412999999997</v>
      </c>
      <c r="BF316" t="s">
        <v>39</v>
      </c>
      <c r="BG316" t="s">
        <v>94</v>
      </c>
      <c r="BH316" t="s">
        <v>34</v>
      </c>
      <c r="BI316">
        <v>0</v>
      </c>
      <c r="BJ316" t="s">
        <v>41</v>
      </c>
      <c r="BK316">
        <v>8</v>
      </c>
      <c r="BM316" t="s">
        <v>51</v>
      </c>
      <c r="BN316" t="s">
        <v>52</v>
      </c>
      <c r="BO316">
        <v>33.375599999999999</v>
      </c>
      <c r="BP316" t="s">
        <v>44</v>
      </c>
      <c r="BQ316">
        <v>9376211</v>
      </c>
      <c r="BT316">
        <v>55178313</v>
      </c>
      <c r="BV316">
        <v>300</v>
      </c>
      <c r="BW316">
        <v>81786714</v>
      </c>
      <c r="BY316">
        <v>2275020000</v>
      </c>
      <c r="BZ316">
        <v>2</v>
      </c>
      <c r="CA316" t="s">
        <v>34</v>
      </c>
      <c r="CB316" t="s">
        <v>61</v>
      </c>
      <c r="CC316">
        <v>34013</v>
      </c>
      <c r="CE316" t="s">
        <v>93</v>
      </c>
      <c r="CF316">
        <v>48811</v>
      </c>
      <c r="CG316" t="s">
        <v>37</v>
      </c>
      <c r="CH316" t="s">
        <v>38</v>
      </c>
      <c r="CK316" t="s">
        <v>38</v>
      </c>
      <c r="CL316">
        <v>40.690264999999997</v>
      </c>
      <c r="CM316">
        <v>-74.176412999999997</v>
      </c>
      <c r="CN316" t="s">
        <v>39</v>
      </c>
      <c r="CO316" t="s">
        <v>94</v>
      </c>
      <c r="CP316" t="s">
        <v>34</v>
      </c>
      <c r="CQ316">
        <v>0</v>
      </c>
      <c r="CR316" t="s">
        <v>41</v>
      </c>
      <c r="CS316">
        <v>8</v>
      </c>
      <c r="CU316" t="s">
        <v>49</v>
      </c>
      <c r="CV316" t="s">
        <v>50</v>
      </c>
      <c r="CW316">
        <v>0.113534</v>
      </c>
      <c r="CX316" t="s">
        <v>44</v>
      </c>
      <c r="CY316">
        <v>9376211</v>
      </c>
      <c r="DB316">
        <v>55178313</v>
      </c>
      <c r="DD316">
        <v>300</v>
      </c>
      <c r="DE316">
        <v>166473314</v>
      </c>
      <c r="DG316">
        <v>2275020000</v>
      </c>
      <c r="DH316">
        <v>2</v>
      </c>
      <c r="DI316" t="s">
        <v>34</v>
      </c>
      <c r="DJ316" t="s">
        <v>61</v>
      </c>
      <c r="DK316">
        <v>34013</v>
      </c>
      <c r="DM316" t="s">
        <v>93</v>
      </c>
      <c r="DN316">
        <v>48811</v>
      </c>
      <c r="DO316" t="s">
        <v>37</v>
      </c>
      <c r="DP316" t="s">
        <v>38</v>
      </c>
      <c r="DS316" t="s">
        <v>38</v>
      </c>
      <c r="DT316">
        <v>40.690264999999997</v>
      </c>
      <c r="DU316">
        <v>-74.176412999999997</v>
      </c>
      <c r="DV316" t="s">
        <v>39</v>
      </c>
      <c r="DW316" t="s">
        <v>94</v>
      </c>
      <c r="DX316" t="s">
        <v>34</v>
      </c>
      <c r="DY316">
        <v>0</v>
      </c>
      <c r="DZ316" t="s">
        <v>41</v>
      </c>
      <c r="EA316">
        <v>8</v>
      </c>
      <c r="EC316" t="s">
        <v>47</v>
      </c>
      <c r="ED316" t="s">
        <v>48</v>
      </c>
      <c r="EE316">
        <v>0.18731</v>
      </c>
      <c r="EF316" t="s">
        <v>44</v>
      </c>
      <c r="EG316">
        <v>9376211</v>
      </c>
      <c r="EJ316">
        <v>55178313</v>
      </c>
      <c r="EL316">
        <v>300</v>
      </c>
      <c r="EM316">
        <v>81777014</v>
      </c>
      <c r="EO316">
        <v>2275020000</v>
      </c>
      <c r="EP316">
        <v>2</v>
      </c>
      <c r="EQ316" t="s">
        <v>34</v>
      </c>
      <c r="ER316" t="s">
        <v>61</v>
      </c>
      <c r="ES316">
        <v>34013</v>
      </c>
      <c r="EU316" t="s">
        <v>93</v>
      </c>
      <c r="EV316">
        <v>48811</v>
      </c>
      <c r="EW316" t="s">
        <v>37</v>
      </c>
      <c r="EX316" t="s">
        <v>38</v>
      </c>
      <c r="FA316" t="s">
        <v>38</v>
      </c>
      <c r="FB316">
        <v>40.690264999999997</v>
      </c>
      <c r="FC316">
        <v>-74.176412999999997</v>
      </c>
      <c r="FD316" t="s">
        <v>39</v>
      </c>
      <c r="FE316" t="s">
        <v>94</v>
      </c>
      <c r="FF316" t="s">
        <v>34</v>
      </c>
      <c r="FG316">
        <v>0</v>
      </c>
      <c r="FH316" t="s">
        <v>41</v>
      </c>
      <c r="FI316">
        <v>8</v>
      </c>
      <c r="FK316" t="s">
        <v>45</v>
      </c>
      <c r="FL316" t="s">
        <v>46</v>
      </c>
      <c r="FM316">
        <v>3.4511199999999998E-3</v>
      </c>
      <c r="FN316" t="s">
        <v>44</v>
      </c>
      <c r="FO316">
        <v>9376211</v>
      </c>
      <c r="FR316">
        <v>55178313</v>
      </c>
      <c r="FT316">
        <v>300</v>
      </c>
      <c r="FU316">
        <v>81781314</v>
      </c>
      <c r="FW316">
        <v>2275020000</v>
      </c>
      <c r="FX316">
        <v>2</v>
      </c>
      <c r="FY316" t="s">
        <v>34</v>
      </c>
      <c r="FZ316" t="s">
        <v>61</v>
      </c>
      <c r="GA316">
        <v>34013</v>
      </c>
      <c r="GC316" t="s">
        <v>93</v>
      </c>
      <c r="GD316">
        <v>48811</v>
      </c>
      <c r="GE316" t="s">
        <v>37</v>
      </c>
      <c r="GF316" t="s">
        <v>38</v>
      </c>
      <c r="GI316" t="s">
        <v>38</v>
      </c>
      <c r="GJ316">
        <v>40.690264999999997</v>
      </c>
      <c r="GK316">
        <v>-74.176412999999997</v>
      </c>
      <c r="GL316" t="s">
        <v>39</v>
      </c>
      <c r="GM316" t="s">
        <v>94</v>
      </c>
      <c r="GN316" t="s">
        <v>34</v>
      </c>
      <c r="GO316">
        <v>0</v>
      </c>
      <c r="GP316" t="s">
        <v>41</v>
      </c>
      <c r="GQ316">
        <v>8</v>
      </c>
      <c r="GS316" t="s">
        <v>42</v>
      </c>
      <c r="GT316" t="s">
        <v>43</v>
      </c>
      <c r="GU316">
        <v>2.3992800000000001</v>
      </c>
      <c r="GV316" t="s">
        <v>44</v>
      </c>
    </row>
    <row r="317" spans="1:204" x14ac:dyDescent="0.25">
      <c r="A317">
        <v>9376211</v>
      </c>
      <c r="D317">
        <v>55178313</v>
      </c>
      <c r="F317">
        <v>300</v>
      </c>
      <c r="G317">
        <v>166473814</v>
      </c>
      <c r="I317">
        <v>2275020000</v>
      </c>
      <c r="J317">
        <v>2</v>
      </c>
      <c r="K317" t="s">
        <v>34</v>
      </c>
      <c r="L317" t="s">
        <v>61</v>
      </c>
      <c r="M317">
        <v>34013</v>
      </c>
      <c r="O317" t="s">
        <v>93</v>
      </c>
      <c r="P317">
        <v>48811</v>
      </c>
      <c r="Q317" t="s">
        <v>37</v>
      </c>
      <c r="R317" t="s">
        <v>38</v>
      </c>
      <c r="U317" t="s">
        <v>38</v>
      </c>
      <c r="V317">
        <v>40.690264999999997</v>
      </c>
      <c r="W317">
        <v>-74.176412999999997</v>
      </c>
      <c r="X317" t="s">
        <v>39</v>
      </c>
      <c r="Y317" t="s">
        <v>94</v>
      </c>
      <c r="Z317" t="s">
        <v>34</v>
      </c>
      <c r="AA317">
        <v>0</v>
      </c>
      <c r="AB317" t="s">
        <v>41</v>
      </c>
      <c r="AC317">
        <v>8</v>
      </c>
      <c r="AE317" t="s">
        <v>53</v>
      </c>
      <c r="AF317" t="s">
        <v>54</v>
      </c>
      <c r="AG317">
        <v>9.4221599999999999</v>
      </c>
      <c r="AH317" t="s">
        <v>44</v>
      </c>
      <c r="AI317">
        <v>9376211</v>
      </c>
      <c r="AL317">
        <v>55178313</v>
      </c>
      <c r="AN317">
        <v>300</v>
      </c>
      <c r="AO317">
        <v>166472214</v>
      </c>
      <c r="AQ317">
        <v>2275020000</v>
      </c>
      <c r="AR317">
        <v>2</v>
      </c>
      <c r="AS317" t="s">
        <v>34</v>
      </c>
      <c r="AT317" t="s">
        <v>61</v>
      </c>
      <c r="AU317">
        <v>34013</v>
      </c>
      <c r="AW317" t="s">
        <v>93</v>
      </c>
      <c r="AX317">
        <v>48811</v>
      </c>
      <c r="AY317" t="s">
        <v>37</v>
      </c>
      <c r="AZ317" t="s">
        <v>38</v>
      </c>
      <c r="BC317" t="s">
        <v>38</v>
      </c>
      <c r="BD317">
        <v>40.690264999999997</v>
      </c>
      <c r="BE317">
        <v>-74.176412999999997</v>
      </c>
      <c r="BF317" t="s">
        <v>39</v>
      </c>
      <c r="BG317" t="s">
        <v>94</v>
      </c>
      <c r="BH317" t="s">
        <v>34</v>
      </c>
      <c r="BI317">
        <v>0</v>
      </c>
      <c r="BJ317" t="s">
        <v>41</v>
      </c>
      <c r="BK317">
        <v>8</v>
      </c>
      <c r="BM317" t="s">
        <v>51</v>
      </c>
      <c r="BN317" t="s">
        <v>52</v>
      </c>
      <c r="BO317">
        <v>18.3718</v>
      </c>
      <c r="BP317" t="s">
        <v>44</v>
      </c>
      <c r="BQ317">
        <v>9376211</v>
      </c>
      <c r="BT317">
        <v>55178313</v>
      </c>
      <c r="BV317">
        <v>300</v>
      </c>
      <c r="BW317">
        <v>166473814</v>
      </c>
      <c r="BY317">
        <v>2275020000</v>
      </c>
      <c r="BZ317">
        <v>2</v>
      </c>
      <c r="CA317" t="s">
        <v>34</v>
      </c>
      <c r="CB317" t="s">
        <v>61</v>
      </c>
      <c r="CC317">
        <v>34013</v>
      </c>
      <c r="CE317" t="s">
        <v>93</v>
      </c>
      <c r="CF317">
        <v>48811</v>
      </c>
      <c r="CG317" t="s">
        <v>37</v>
      </c>
      <c r="CH317" t="s">
        <v>38</v>
      </c>
      <c r="CK317" t="s">
        <v>38</v>
      </c>
      <c r="CL317">
        <v>40.690264999999997</v>
      </c>
      <c r="CM317">
        <v>-74.176412999999997</v>
      </c>
      <c r="CN317" t="s">
        <v>39</v>
      </c>
      <c r="CO317" t="s">
        <v>94</v>
      </c>
      <c r="CP317" t="s">
        <v>34</v>
      </c>
      <c r="CQ317">
        <v>0</v>
      </c>
      <c r="CR317" t="s">
        <v>41</v>
      </c>
      <c r="CS317">
        <v>8</v>
      </c>
      <c r="CU317" t="s">
        <v>49</v>
      </c>
      <c r="CV317" t="s">
        <v>50</v>
      </c>
      <c r="CW317">
        <v>8.9021400000000001E-2</v>
      </c>
      <c r="CX317" t="s">
        <v>44</v>
      </c>
      <c r="CY317">
        <v>9376211</v>
      </c>
      <c r="DB317">
        <v>55178313</v>
      </c>
      <c r="DD317">
        <v>300</v>
      </c>
      <c r="DE317">
        <v>81777014</v>
      </c>
      <c r="DG317">
        <v>2275020000</v>
      </c>
      <c r="DH317">
        <v>2</v>
      </c>
      <c r="DI317" t="s">
        <v>34</v>
      </c>
      <c r="DJ317" t="s">
        <v>61</v>
      </c>
      <c r="DK317">
        <v>34013</v>
      </c>
      <c r="DM317" t="s">
        <v>93</v>
      </c>
      <c r="DN317">
        <v>48811</v>
      </c>
      <c r="DO317" t="s">
        <v>37</v>
      </c>
      <c r="DP317" t="s">
        <v>38</v>
      </c>
      <c r="DS317" t="s">
        <v>38</v>
      </c>
      <c r="DT317">
        <v>40.690264999999997</v>
      </c>
      <c r="DU317">
        <v>-74.176412999999997</v>
      </c>
      <c r="DV317" t="s">
        <v>39</v>
      </c>
      <c r="DW317" t="s">
        <v>94</v>
      </c>
      <c r="DX317" t="s">
        <v>34</v>
      </c>
      <c r="DY317">
        <v>0</v>
      </c>
      <c r="DZ317" t="s">
        <v>41</v>
      </c>
      <c r="EA317">
        <v>8</v>
      </c>
      <c r="EC317" t="s">
        <v>47</v>
      </c>
      <c r="ED317" t="s">
        <v>48</v>
      </c>
      <c r="EE317">
        <v>5.9663000000000001E-4</v>
      </c>
      <c r="EF317" t="s">
        <v>44</v>
      </c>
      <c r="EG317">
        <v>9376211</v>
      </c>
      <c r="EJ317">
        <v>55178313</v>
      </c>
      <c r="EL317">
        <v>300</v>
      </c>
      <c r="EM317">
        <v>166472714</v>
      </c>
      <c r="EO317">
        <v>2275020000</v>
      </c>
      <c r="EP317">
        <v>2</v>
      </c>
      <c r="EQ317" t="s">
        <v>34</v>
      </c>
      <c r="ER317" t="s">
        <v>61</v>
      </c>
      <c r="ES317">
        <v>34013</v>
      </c>
      <c r="EU317" t="s">
        <v>93</v>
      </c>
      <c r="EV317">
        <v>48811</v>
      </c>
      <c r="EW317" t="s">
        <v>37</v>
      </c>
      <c r="EX317" t="s">
        <v>38</v>
      </c>
      <c r="FA317" t="s">
        <v>38</v>
      </c>
      <c r="FB317">
        <v>40.690264999999997</v>
      </c>
      <c r="FC317">
        <v>-74.176412999999997</v>
      </c>
      <c r="FD317" t="s">
        <v>39</v>
      </c>
      <c r="FE317" t="s">
        <v>94</v>
      </c>
      <c r="FF317" t="s">
        <v>34</v>
      </c>
      <c r="FG317">
        <v>0</v>
      </c>
      <c r="FH317" t="s">
        <v>41</v>
      </c>
      <c r="FI317">
        <v>8</v>
      </c>
      <c r="FK317" t="s">
        <v>45</v>
      </c>
      <c r="FL317" t="s">
        <v>46</v>
      </c>
      <c r="FM317">
        <v>1.4751099999999999</v>
      </c>
      <c r="FN317" t="s">
        <v>44</v>
      </c>
      <c r="FO317">
        <v>9376211</v>
      </c>
      <c r="FR317">
        <v>55178313</v>
      </c>
      <c r="FT317">
        <v>300</v>
      </c>
      <c r="FU317">
        <v>145756314</v>
      </c>
      <c r="FW317">
        <v>2275020000</v>
      </c>
      <c r="FX317">
        <v>2</v>
      </c>
      <c r="FY317" t="s">
        <v>34</v>
      </c>
      <c r="FZ317" t="s">
        <v>61</v>
      </c>
      <c r="GA317">
        <v>34013</v>
      </c>
      <c r="GC317" t="s">
        <v>93</v>
      </c>
      <c r="GD317">
        <v>48811</v>
      </c>
      <c r="GE317" t="s">
        <v>37</v>
      </c>
      <c r="GF317" t="s">
        <v>38</v>
      </c>
      <c r="GI317" t="s">
        <v>38</v>
      </c>
      <c r="GJ317">
        <v>40.690264999999997</v>
      </c>
      <c r="GK317">
        <v>-74.176412999999997</v>
      </c>
      <c r="GL317" t="s">
        <v>39</v>
      </c>
      <c r="GM317" t="s">
        <v>94</v>
      </c>
      <c r="GN317" t="s">
        <v>34</v>
      </c>
      <c r="GO317">
        <v>0</v>
      </c>
      <c r="GP317" t="s">
        <v>41</v>
      </c>
      <c r="GQ317">
        <v>8</v>
      </c>
      <c r="GS317" t="s">
        <v>42</v>
      </c>
      <c r="GT317" t="s">
        <v>43</v>
      </c>
      <c r="GU317">
        <v>19.221499999999999</v>
      </c>
      <c r="GV317" t="s">
        <v>44</v>
      </c>
    </row>
    <row r="318" spans="1:204" x14ac:dyDescent="0.25">
      <c r="A318">
        <v>9376211</v>
      </c>
      <c r="D318">
        <v>55178313</v>
      </c>
      <c r="F318">
        <v>300</v>
      </c>
      <c r="G318">
        <v>166472714</v>
      </c>
      <c r="I318">
        <v>2275020000</v>
      </c>
      <c r="J318">
        <v>2</v>
      </c>
      <c r="K318" t="s">
        <v>34</v>
      </c>
      <c r="L318" t="s">
        <v>61</v>
      </c>
      <c r="M318">
        <v>34013</v>
      </c>
      <c r="O318" t="s">
        <v>93</v>
      </c>
      <c r="P318">
        <v>48811</v>
      </c>
      <c r="Q318" t="s">
        <v>37</v>
      </c>
      <c r="R318" t="s">
        <v>38</v>
      </c>
      <c r="U318" t="s">
        <v>38</v>
      </c>
      <c r="V318">
        <v>40.690264999999997</v>
      </c>
      <c r="W318">
        <v>-74.176412999999997</v>
      </c>
      <c r="X318" t="s">
        <v>39</v>
      </c>
      <c r="Y318" t="s">
        <v>94</v>
      </c>
      <c r="Z318" t="s">
        <v>34</v>
      </c>
      <c r="AA318">
        <v>0</v>
      </c>
      <c r="AB318" t="s">
        <v>41</v>
      </c>
      <c r="AC318">
        <v>8</v>
      </c>
      <c r="AE318" t="s">
        <v>53</v>
      </c>
      <c r="AF318" t="s">
        <v>54</v>
      </c>
      <c r="AG318">
        <v>8.9735300000000002</v>
      </c>
      <c r="AH318" t="s">
        <v>44</v>
      </c>
      <c r="AI318">
        <v>9376211</v>
      </c>
      <c r="AL318">
        <v>55178313</v>
      </c>
      <c r="AN318">
        <v>300</v>
      </c>
      <c r="AO318">
        <v>81774814</v>
      </c>
      <c r="AQ318">
        <v>2275020000</v>
      </c>
      <c r="AR318">
        <v>2</v>
      </c>
      <c r="AS318" t="s">
        <v>34</v>
      </c>
      <c r="AT318" t="s">
        <v>61</v>
      </c>
      <c r="AU318">
        <v>34013</v>
      </c>
      <c r="AW318" t="s">
        <v>93</v>
      </c>
      <c r="AX318">
        <v>48811</v>
      </c>
      <c r="AY318" t="s">
        <v>37</v>
      </c>
      <c r="AZ318" t="s">
        <v>38</v>
      </c>
      <c r="BC318" t="s">
        <v>38</v>
      </c>
      <c r="BD318">
        <v>40.690264999999997</v>
      </c>
      <c r="BE318">
        <v>-74.176412999999997</v>
      </c>
      <c r="BF318" t="s">
        <v>39</v>
      </c>
      <c r="BG318" t="s">
        <v>94</v>
      </c>
      <c r="BH318" t="s">
        <v>34</v>
      </c>
      <c r="BI318">
        <v>0</v>
      </c>
      <c r="BJ318" t="s">
        <v>41</v>
      </c>
      <c r="BK318">
        <v>8</v>
      </c>
      <c r="BM318" t="s">
        <v>51</v>
      </c>
      <c r="BN318" t="s">
        <v>52</v>
      </c>
      <c r="BO318">
        <v>245.10900000000001</v>
      </c>
      <c r="BP318" t="s">
        <v>44</v>
      </c>
      <c r="BQ318">
        <v>9376211</v>
      </c>
      <c r="BT318">
        <v>55178313</v>
      </c>
      <c r="BV318">
        <v>300</v>
      </c>
      <c r="BW318">
        <v>166471714</v>
      </c>
      <c r="BY318">
        <v>2275020000</v>
      </c>
      <c r="BZ318">
        <v>2</v>
      </c>
      <c r="CA318" t="s">
        <v>34</v>
      </c>
      <c r="CB318" t="s">
        <v>61</v>
      </c>
      <c r="CC318">
        <v>34013</v>
      </c>
      <c r="CE318" t="s">
        <v>93</v>
      </c>
      <c r="CF318">
        <v>48811</v>
      </c>
      <c r="CG318" t="s">
        <v>37</v>
      </c>
      <c r="CH318" t="s">
        <v>38</v>
      </c>
      <c r="CK318" t="s">
        <v>38</v>
      </c>
      <c r="CL318">
        <v>40.690264999999997</v>
      </c>
      <c r="CM318">
        <v>-74.176412999999997</v>
      </c>
      <c r="CN318" t="s">
        <v>39</v>
      </c>
      <c r="CO318" t="s">
        <v>94</v>
      </c>
      <c r="CP318" t="s">
        <v>34</v>
      </c>
      <c r="CQ318">
        <v>0</v>
      </c>
      <c r="CR318" t="s">
        <v>41</v>
      </c>
      <c r="CS318">
        <v>8</v>
      </c>
      <c r="CU318" t="s">
        <v>49</v>
      </c>
      <c r="CV318" t="s">
        <v>50</v>
      </c>
      <c r="CW318">
        <v>0.84567499999999995</v>
      </c>
      <c r="CX318" t="s">
        <v>44</v>
      </c>
      <c r="CY318">
        <v>9376211</v>
      </c>
      <c r="DB318">
        <v>55178313</v>
      </c>
      <c r="DD318">
        <v>300</v>
      </c>
      <c r="DE318">
        <v>166471614</v>
      </c>
      <c r="DG318">
        <v>2275020000</v>
      </c>
      <c r="DH318">
        <v>2</v>
      </c>
      <c r="DI318" t="s">
        <v>34</v>
      </c>
      <c r="DJ318" t="s">
        <v>61</v>
      </c>
      <c r="DK318">
        <v>34013</v>
      </c>
      <c r="DM318" t="s">
        <v>93</v>
      </c>
      <c r="DN318">
        <v>48811</v>
      </c>
      <c r="DO318" t="s">
        <v>37</v>
      </c>
      <c r="DP318" t="s">
        <v>38</v>
      </c>
      <c r="DS318" t="s">
        <v>38</v>
      </c>
      <c r="DT318">
        <v>40.690264999999997</v>
      </c>
      <c r="DU318">
        <v>-74.176412999999997</v>
      </c>
      <c r="DV318" t="s">
        <v>39</v>
      </c>
      <c r="DW318" t="s">
        <v>94</v>
      </c>
      <c r="DX318" t="s">
        <v>34</v>
      </c>
      <c r="DY318">
        <v>0</v>
      </c>
      <c r="DZ318" t="s">
        <v>41</v>
      </c>
      <c r="EA318">
        <v>8</v>
      </c>
      <c r="EC318" t="s">
        <v>47</v>
      </c>
      <c r="ED318" t="s">
        <v>48</v>
      </c>
      <c r="EE318">
        <v>2.7484000000000002</v>
      </c>
      <c r="EF318" t="s">
        <v>44</v>
      </c>
      <c r="EG318">
        <v>9376211</v>
      </c>
      <c r="EJ318">
        <v>55178313</v>
      </c>
      <c r="EL318">
        <v>300</v>
      </c>
      <c r="EM318">
        <v>166472914</v>
      </c>
      <c r="EO318">
        <v>2275020000</v>
      </c>
      <c r="EP318">
        <v>2</v>
      </c>
      <c r="EQ318" t="s">
        <v>34</v>
      </c>
      <c r="ER318" t="s">
        <v>61</v>
      </c>
      <c r="ES318">
        <v>34013</v>
      </c>
      <c r="EU318" t="s">
        <v>93</v>
      </c>
      <c r="EV318">
        <v>48811</v>
      </c>
      <c r="EW318" t="s">
        <v>37</v>
      </c>
      <c r="EX318" t="s">
        <v>38</v>
      </c>
      <c r="FA318" t="s">
        <v>38</v>
      </c>
      <c r="FB318">
        <v>40.690264999999997</v>
      </c>
      <c r="FC318">
        <v>-74.176412999999997</v>
      </c>
      <c r="FD318" t="s">
        <v>39</v>
      </c>
      <c r="FE318" t="s">
        <v>94</v>
      </c>
      <c r="FF318" t="s">
        <v>34</v>
      </c>
      <c r="FG318">
        <v>0</v>
      </c>
      <c r="FH318" t="s">
        <v>41</v>
      </c>
      <c r="FI318">
        <v>8</v>
      </c>
      <c r="FK318" t="s">
        <v>45</v>
      </c>
      <c r="FL318" t="s">
        <v>46</v>
      </c>
      <c r="FM318">
        <v>6.0741400000000002E-4</v>
      </c>
      <c r="FN318" t="s">
        <v>44</v>
      </c>
      <c r="FO318">
        <v>9376211</v>
      </c>
      <c r="FR318">
        <v>55178313</v>
      </c>
      <c r="FT318">
        <v>300</v>
      </c>
      <c r="FU318">
        <v>166472914</v>
      </c>
      <c r="FW318">
        <v>2275020000</v>
      </c>
      <c r="FX318">
        <v>2</v>
      </c>
      <c r="FY318" t="s">
        <v>34</v>
      </c>
      <c r="FZ318" t="s">
        <v>61</v>
      </c>
      <c r="GA318">
        <v>34013</v>
      </c>
      <c r="GC318" t="s">
        <v>93</v>
      </c>
      <c r="GD318">
        <v>48811</v>
      </c>
      <c r="GE318" t="s">
        <v>37</v>
      </c>
      <c r="GF318" t="s">
        <v>38</v>
      </c>
      <c r="GI318" t="s">
        <v>38</v>
      </c>
      <c r="GJ318">
        <v>40.690264999999997</v>
      </c>
      <c r="GK318">
        <v>-74.176412999999997</v>
      </c>
      <c r="GL318" t="s">
        <v>39</v>
      </c>
      <c r="GM318" t="s">
        <v>94</v>
      </c>
      <c r="GN318" t="s">
        <v>34</v>
      </c>
      <c r="GO318">
        <v>0</v>
      </c>
      <c r="GP318" t="s">
        <v>41</v>
      </c>
      <c r="GQ318">
        <v>8</v>
      </c>
      <c r="GS318" t="s">
        <v>42</v>
      </c>
      <c r="GT318" t="s">
        <v>43</v>
      </c>
      <c r="GU318">
        <v>1.29725E-3</v>
      </c>
      <c r="GV318" t="s">
        <v>44</v>
      </c>
    </row>
    <row r="319" spans="1:204" x14ac:dyDescent="0.25">
      <c r="A319">
        <v>9376211</v>
      </c>
      <c r="D319">
        <v>55178313</v>
      </c>
      <c r="F319">
        <v>300</v>
      </c>
      <c r="G319">
        <v>166473714</v>
      </c>
      <c r="I319">
        <v>2275020000</v>
      </c>
      <c r="J319">
        <v>2</v>
      </c>
      <c r="K319" t="s">
        <v>34</v>
      </c>
      <c r="L319" t="s">
        <v>61</v>
      </c>
      <c r="M319">
        <v>34013</v>
      </c>
      <c r="O319" t="s">
        <v>93</v>
      </c>
      <c r="P319">
        <v>48811</v>
      </c>
      <c r="Q319" t="s">
        <v>37</v>
      </c>
      <c r="R319" t="s">
        <v>38</v>
      </c>
      <c r="U319" t="s">
        <v>38</v>
      </c>
      <c r="V319">
        <v>40.690264999999997</v>
      </c>
      <c r="W319">
        <v>-74.176412999999997</v>
      </c>
      <c r="X319" t="s">
        <v>39</v>
      </c>
      <c r="Y319" t="s">
        <v>94</v>
      </c>
      <c r="Z319" t="s">
        <v>34</v>
      </c>
      <c r="AA319">
        <v>0</v>
      </c>
      <c r="AB319" t="s">
        <v>41</v>
      </c>
      <c r="AC319">
        <v>8</v>
      </c>
      <c r="AE319" t="s">
        <v>53</v>
      </c>
      <c r="AF319" t="s">
        <v>54</v>
      </c>
      <c r="AG319">
        <v>2.1399899999999999E-2</v>
      </c>
      <c r="AH319" t="s">
        <v>44</v>
      </c>
      <c r="AI319">
        <v>9376211</v>
      </c>
      <c r="AL319">
        <v>55178313</v>
      </c>
      <c r="AN319">
        <v>300</v>
      </c>
      <c r="AO319">
        <v>81785914</v>
      </c>
      <c r="AQ319">
        <v>2275020000</v>
      </c>
      <c r="AR319">
        <v>2</v>
      </c>
      <c r="AS319" t="s">
        <v>34</v>
      </c>
      <c r="AT319" t="s">
        <v>61</v>
      </c>
      <c r="AU319">
        <v>34013</v>
      </c>
      <c r="AW319" t="s">
        <v>93</v>
      </c>
      <c r="AX319">
        <v>48811</v>
      </c>
      <c r="AY319" t="s">
        <v>37</v>
      </c>
      <c r="AZ319" t="s">
        <v>38</v>
      </c>
      <c r="BC319" t="s">
        <v>38</v>
      </c>
      <c r="BD319">
        <v>40.690264999999997</v>
      </c>
      <c r="BE319">
        <v>-74.176412999999997</v>
      </c>
      <c r="BF319" t="s">
        <v>39</v>
      </c>
      <c r="BG319" t="s">
        <v>94</v>
      </c>
      <c r="BH319" t="s">
        <v>34</v>
      </c>
      <c r="BI319">
        <v>0</v>
      </c>
      <c r="BJ319" t="s">
        <v>41</v>
      </c>
      <c r="BK319">
        <v>8</v>
      </c>
      <c r="BM319" t="s">
        <v>51</v>
      </c>
      <c r="BN319" t="s">
        <v>52</v>
      </c>
      <c r="BO319">
        <v>34.120399999999997</v>
      </c>
      <c r="BP319" t="s">
        <v>44</v>
      </c>
      <c r="BQ319">
        <v>9376211</v>
      </c>
      <c r="BT319">
        <v>55178313</v>
      </c>
      <c r="BV319">
        <v>300</v>
      </c>
      <c r="BW319">
        <v>81786114</v>
      </c>
      <c r="BY319">
        <v>2275020000</v>
      </c>
      <c r="BZ319">
        <v>2</v>
      </c>
      <c r="CA319" t="s">
        <v>34</v>
      </c>
      <c r="CB319" t="s">
        <v>61</v>
      </c>
      <c r="CC319">
        <v>34013</v>
      </c>
      <c r="CE319" t="s">
        <v>93</v>
      </c>
      <c r="CF319">
        <v>48811</v>
      </c>
      <c r="CG319" t="s">
        <v>37</v>
      </c>
      <c r="CH319" t="s">
        <v>38</v>
      </c>
      <c r="CK319" t="s">
        <v>38</v>
      </c>
      <c r="CL319">
        <v>40.690264999999997</v>
      </c>
      <c r="CM319">
        <v>-74.176412999999997</v>
      </c>
      <c r="CN319" t="s">
        <v>39</v>
      </c>
      <c r="CO319" t="s">
        <v>94</v>
      </c>
      <c r="CP319" t="s">
        <v>34</v>
      </c>
      <c r="CQ319">
        <v>0</v>
      </c>
      <c r="CR319" t="s">
        <v>41</v>
      </c>
      <c r="CS319">
        <v>8</v>
      </c>
      <c r="CU319" t="s">
        <v>49</v>
      </c>
      <c r="CV319" t="s">
        <v>50</v>
      </c>
      <c r="CW319">
        <v>3.33466</v>
      </c>
      <c r="CX319" t="s">
        <v>44</v>
      </c>
      <c r="CY319">
        <v>9376211</v>
      </c>
      <c r="DB319">
        <v>55178313</v>
      </c>
      <c r="DD319">
        <v>300</v>
      </c>
      <c r="DE319">
        <v>81786114</v>
      </c>
      <c r="DG319">
        <v>2275020000</v>
      </c>
      <c r="DH319">
        <v>2</v>
      </c>
      <c r="DI319" t="s">
        <v>34</v>
      </c>
      <c r="DJ319" t="s">
        <v>61</v>
      </c>
      <c r="DK319">
        <v>34013</v>
      </c>
      <c r="DM319" t="s">
        <v>93</v>
      </c>
      <c r="DN319">
        <v>48811</v>
      </c>
      <c r="DO319" t="s">
        <v>37</v>
      </c>
      <c r="DP319" t="s">
        <v>38</v>
      </c>
      <c r="DS319" t="s">
        <v>38</v>
      </c>
      <c r="DT319">
        <v>40.690264999999997</v>
      </c>
      <c r="DU319">
        <v>-74.176412999999997</v>
      </c>
      <c r="DV319" t="s">
        <v>39</v>
      </c>
      <c r="DW319" t="s">
        <v>94</v>
      </c>
      <c r="DX319" t="s">
        <v>34</v>
      </c>
      <c r="DY319">
        <v>0</v>
      </c>
      <c r="DZ319" t="s">
        <v>41</v>
      </c>
      <c r="EA319">
        <v>8</v>
      </c>
      <c r="EC319" t="s">
        <v>47</v>
      </c>
      <c r="ED319" t="s">
        <v>48</v>
      </c>
      <c r="EE319">
        <v>3.33466</v>
      </c>
      <c r="EF319" t="s">
        <v>44</v>
      </c>
      <c r="EG319">
        <v>9376211</v>
      </c>
      <c r="EJ319">
        <v>55178313</v>
      </c>
      <c r="EL319">
        <v>300</v>
      </c>
      <c r="EM319">
        <v>81775714</v>
      </c>
      <c r="EO319">
        <v>2275020000</v>
      </c>
      <c r="EP319">
        <v>2</v>
      </c>
      <c r="EQ319" t="s">
        <v>34</v>
      </c>
      <c r="ER319" t="s">
        <v>61</v>
      </c>
      <c r="ES319">
        <v>34013</v>
      </c>
      <c r="EU319" t="s">
        <v>93</v>
      </c>
      <c r="EV319">
        <v>48811</v>
      </c>
      <c r="EW319" t="s">
        <v>37</v>
      </c>
      <c r="EX319" t="s">
        <v>38</v>
      </c>
      <c r="FA319" t="s">
        <v>38</v>
      </c>
      <c r="FB319">
        <v>40.690264999999997</v>
      </c>
      <c r="FC319">
        <v>-74.176412999999997</v>
      </c>
      <c r="FD319" t="s">
        <v>39</v>
      </c>
      <c r="FE319" t="s">
        <v>94</v>
      </c>
      <c r="FF319" t="s">
        <v>34</v>
      </c>
      <c r="FG319">
        <v>0</v>
      </c>
      <c r="FH319" t="s">
        <v>41</v>
      </c>
      <c r="FI319">
        <v>8</v>
      </c>
      <c r="FK319" t="s">
        <v>45</v>
      </c>
      <c r="FL319" t="s">
        <v>46</v>
      </c>
      <c r="FM319">
        <v>1.66987</v>
      </c>
      <c r="FN319" t="s">
        <v>44</v>
      </c>
      <c r="FO319">
        <v>9376211</v>
      </c>
      <c r="FR319">
        <v>55178313</v>
      </c>
      <c r="FT319">
        <v>300</v>
      </c>
      <c r="FU319">
        <v>166473614</v>
      </c>
      <c r="FW319">
        <v>2275020000</v>
      </c>
      <c r="FX319">
        <v>2</v>
      </c>
      <c r="FY319" t="s">
        <v>34</v>
      </c>
      <c r="FZ319" t="s">
        <v>61</v>
      </c>
      <c r="GA319">
        <v>34013</v>
      </c>
      <c r="GC319" t="s">
        <v>93</v>
      </c>
      <c r="GD319">
        <v>48811</v>
      </c>
      <c r="GE319" t="s">
        <v>37</v>
      </c>
      <c r="GF319" t="s">
        <v>38</v>
      </c>
      <c r="GI319" t="s">
        <v>38</v>
      </c>
      <c r="GJ319">
        <v>40.690264999999997</v>
      </c>
      <c r="GK319">
        <v>-74.176412999999997</v>
      </c>
      <c r="GL319" t="s">
        <v>39</v>
      </c>
      <c r="GM319" t="s">
        <v>94</v>
      </c>
      <c r="GN319" t="s">
        <v>34</v>
      </c>
      <c r="GO319">
        <v>0</v>
      </c>
      <c r="GP319" t="s">
        <v>41</v>
      </c>
      <c r="GQ319">
        <v>8</v>
      </c>
      <c r="GS319" t="s">
        <v>42</v>
      </c>
      <c r="GT319" t="s">
        <v>43</v>
      </c>
      <c r="GU319">
        <v>2.7861899999999999</v>
      </c>
      <c r="GV319" t="s">
        <v>44</v>
      </c>
    </row>
    <row r="320" spans="1:204" x14ac:dyDescent="0.25">
      <c r="A320">
        <v>9376211</v>
      </c>
      <c r="D320">
        <v>55178313</v>
      </c>
      <c r="F320">
        <v>300</v>
      </c>
      <c r="G320">
        <v>166472214</v>
      </c>
      <c r="I320">
        <v>2275020000</v>
      </c>
      <c r="J320">
        <v>2</v>
      </c>
      <c r="K320" t="s">
        <v>34</v>
      </c>
      <c r="L320" t="s">
        <v>61</v>
      </c>
      <c r="M320">
        <v>34013</v>
      </c>
      <c r="O320" t="s">
        <v>93</v>
      </c>
      <c r="P320">
        <v>48811</v>
      </c>
      <c r="Q320" t="s">
        <v>37</v>
      </c>
      <c r="R320" t="s">
        <v>38</v>
      </c>
      <c r="U320" t="s">
        <v>38</v>
      </c>
      <c r="V320">
        <v>40.690264999999997</v>
      </c>
      <c r="W320">
        <v>-74.176412999999997</v>
      </c>
      <c r="X320" t="s">
        <v>39</v>
      </c>
      <c r="Y320" t="s">
        <v>94</v>
      </c>
      <c r="Z320" t="s">
        <v>34</v>
      </c>
      <c r="AA320">
        <v>0</v>
      </c>
      <c r="AB320" t="s">
        <v>41</v>
      </c>
      <c r="AC320">
        <v>8</v>
      </c>
      <c r="AE320" t="s">
        <v>53</v>
      </c>
      <c r="AF320" t="s">
        <v>54</v>
      </c>
      <c r="AG320">
        <v>43.256100000000004</v>
      </c>
      <c r="AH320" t="s">
        <v>44</v>
      </c>
      <c r="AI320">
        <v>9376211</v>
      </c>
      <c r="AL320">
        <v>55178313</v>
      </c>
      <c r="AN320">
        <v>300</v>
      </c>
      <c r="AO320">
        <v>166473014</v>
      </c>
      <c r="AQ320">
        <v>2275020000</v>
      </c>
      <c r="AR320">
        <v>2</v>
      </c>
      <c r="AS320" t="s">
        <v>34</v>
      </c>
      <c r="AT320" t="s">
        <v>61</v>
      </c>
      <c r="AU320">
        <v>34013</v>
      </c>
      <c r="AW320" t="s">
        <v>93</v>
      </c>
      <c r="AX320">
        <v>48811</v>
      </c>
      <c r="AY320" t="s">
        <v>37</v>
      </c>
      <c r="AZ320" t="s">
        <v>38</v>
      </c>
      <c r="BC320" t="s">
        <v>38</v>
      </c>
      <c r="BD320">
        <v>40.690264999999997</v>
      </c>
      <c r="BE320">
        <v>-74.176412999999997</v>
      </c>
      <c r="BF320" t="s">
        <v>39</v>
      </c>
      <c r="BG320" t="s">
        <v>94</v>
      </c>
      <c r="BH320" t="s">
        <v>34</v>
      </c>
      <c r="BI320">
        <v>0</v>
      </c>
      <c r="BJ320" t="s">
        <v>41</v>
      </c>
      <c r="BK320">
        <v>8</v>
      </c>
      <c r="BM320" t="s">
        <v>51</v>
      </c>
      <c r="BN320" t="s">
        <v>52</v>
      </c>
      <c r="BO320">
        <v>22.365300000000001</v>
      </c>
      <c r="BP320" t="s">
        <v>44</v>
      </c>
      <c r="BQ320">
        <v>9376211</v>
      </c>
      <c r="BT320">
        <v>55178313</v>
      </c>
      <c r="BV320">
        <v>300</v>
      </c>
      <c r="BW320">
        <v>166471814</v>
      </c>
      <c r="BY320">
        <v>2275020000</v>
      </c>
      <c r="BZ320">
        <v>2</v>
      </c>
      <c r="CA320" t="s">
        <v>34</v>
      </c>
      <c r="CB320" t="s">
        <v>61</v>
      </c>
      <c r="CC320">
        <v>34013</v>
      </c>
      <c r="CE320" t="s">
        <v>93</v>
      </c>
      <c r="CF320">
        <v>48811</v>
      </c>
      <c r="CG320" t="s">
        <v>37</v>
      </c>
      <c r="CH320" t="s">
        <v>38</v>
      </c>
      <c r="CK320" t="s">
        <v>38</v>
      </c>
      <c r="CL320">
        <v>40.690264999999997</v>
      </c>
      <c r="CM320">
        <v>-74.176412999999997</v>
      </c>
      <c r="CN320" t="s">
        <v>39</v>
      </c>
      <c r="CO320" t="s">
        <v>94</v>
      </c>
      <c r="CP320" t="s">
        <v>34</v>
      </c>
      <c r="CQ320">
        <v>0</v>
      </c>
      <c r="CR320" t="s">
        <v>41</v>
      </c>
      <c r="CS320">
        <v>8</v>
      </c>
      <c r="CU320" t="s">
        <v>49</v>
      </c>
      <c r="CV320" t="s">
        <v>50</v>
      </c>
      <c r="CW320">
        <v>4.92567E-2</v>
      </c>
      <c r="CX320" t="s">
        <v>44</v>
      </c>
      <c r="CY320">
        <v>9376211</v>
      </c>
      <c r="DB320">
        <v>55178313</v>
      </c>
      <c r="DD320">
        <v>300</v>
      </c>
      <c r="DE320">
        <v>166473014</v>
      </c>
      <c r="DG320">
        <v>2275020000</v>
      </c>
      <c r="DH320">
        <v>2</v>
      </c>
      <c r="DI320" t="s">
        <v>34</v>
      </c>
      <c r="DJ320" t="s">
        <v>61</v>
      </c>
      <c r="DK320">
        <v>34013</v>
      </c>
      <c r="DM320" t="s">
        <v>93</v>
      </c>
      <c r="DN320">
        <v>48811</v>
      </c>
      <c r="DO320" t="s">
        <v>37</v>
      </c>
      <c r="DP320" t="s">
        <v>38</v>
      </c>
      <c r="DS320" t="s">
        <v>38</v>
      </c>
      <c r="DT320">
        <v>40.690264999999997</v>
      </c>
      <c r="DU320">
        <v>-74.176412999999997</v>
      </c>
      <c r="DV320" t="s">
        <v>39</v>
      </c>
      <c r="DW320" t="s">
        <v>94</v>
      </c>
      <c r="DX320" t="s">
        <v>34</v>
      </c>
      <c r="DY320">
        <v>0</v>
      </c>
      <c r="DZ320" t="s">
        <v>41</v>
      </c>
      <c r="EA320">
        <v>8</v>
      </c>
      <c r="EC320" t="s">
        <v>47</v>
      </c>
      <c r="ED320" t="s">
        <v>48</v>
      </c>
      <c r="EE320">
        <v>0.26368900000000001</v>
      </c>
      <c r="EF320" t="s">
        <v>44</v>
      </c>
      <c r="EG320">
        <v>9376211</v>
      </c>
      <c r="EJ320">
        <v>55178313</v>
      </c>
      <c r="EL320">
        <v>300</v>
      </c>
      <c r="EM320">
        <v>166474014</v>
      </c>
      <c r="EO320">
        <v>2275020000</v>
      </c>
      <c r="EP320">
        <v>2</v>
      </c>
      <c r="EQ320" t="s">
        <v>34</v>
      </c>
      <c r="ER320" t="s">
        <v>61</v>
      </c>
      <c r="ES320">
        <v>34013</v>
      </c>
      <c r="EU320" t="s">
        <v>93</v>
      </c>
      <c r="EV320">
        <v>48811</v>
      </c>
      <c r="EW320" t="s">
        <v>37</v>
      </c>
      <c r="EX320" t="s">
        <v>38</v>
      </c>
      <c r="FA320" t="s">
        <v>38</v>
      </c>
      <c r="FB320">
        <v>40.690264999999997</v>
      </c>
      <c r="FC320">
        <v>-74.176412999999997</v>
      </c>
      <c r="FD320" t="s">
        <v>39</v>
      </c>
      <c r="FE320" t="s">
        <v>94</v>
      </c>
      <c r="FF320" t="s">
        <v>34</v>
      </c>
      <c r="FG320">
        <v>0</v>
      </c>
      <c r="FH320" t="s">
        <v>41</v>
      </c>
      <c r="FI320">
        <v>8</v>
      </c>
      <c r="FK320" t="s">
        <v>45</v>
      </c>
      <c r="FL320" t="s">
        <v>46</v>
      </c>
      <c r="FM320">
        <v>2.7507999999999999</v>
      </c>
      <c r="FN320" t="s">
        <v>44</v>
      </c>
      <c r="FO320">
        <v>9376211</v>
      </c>
      <c r="FR320">
        <v>55178313</v>
      </c>
      <c r="FT320">
        <v>300</v>
      </c>
      <c r="FU320">
        <v>166472114</v>
      </c>
      <c r="FW320">
        <v>2275020000</v>
      </c>
      <c r="FX320">
        <v>2</v>
      </c>
      <c r="FY320" t="s">
        <v>34</v>
      </c>
      <c r="FZ320" t="s">
        <v>61</v>
      </c>
      <c r="GA320">
        <v>34013</v>
      </c>
      <c r="GC320" t="s">
        <v>93</v>
      </c>
      <c r="GD320">
        <v>48811</v>
      </c>
      <c r="GE320" t="s">
        <v>37</v>
      </c>
      <c r="GF320" t="s">
        <v>38</v>
      </c>
      <c r="GI320" t="s">
        <v>38</v>
      </c>
      <c r="GJ320">
        <v>40.690264999999997</v>
      </c>
      <c r="GK320">
        <v>-74.176412999999997</v>
      </c>
      <c r="GL320" t="s">
        <v>39</v>
      </c>
      <c r="GM320" t="s">
        <v>94</v>
      </c>
      <c r="GN320" t="s">
        <v>34</v>
      </c>
      <c r="GO320">
        <v>0</v>
      </c>
      <c r="GP320" t="s">
        <v>41</v>
      </c>
      <c r="GQ320">
        <v>8</v>
      </c>
      <c r="GS320" t="s">
        <v>42</v>
      </c>
      <c r="GT320" t="s">
        <v>43</v>
      </c>
      <c r="GU320">
        <v>2.5720900000000002</v>
      </c>
      <c r="GV320" t="s">
        <v>44</v>
      </c>
    </row>
    <row r="321" spans="1:204" x14ac:dyDescent="0.25">
      <c r="A321">
        <v>9376211</v>
      </c>
      <c r="D321">
        <v>55178313</v>
      </c>
      <c r="F321">
        <v>300</v>
      </c>
      <c r="G321">
        <v>166472414</v>
      </c>
      <c r="I321">
        <v>2275020000</v>
      </c>
      <c r="J321">
        <v>2</v>
      </c>
      <c r="K321" t="s">
        <v>34</v>
      </c>
      <c r="L321" t="s">
        <v>61</v>
      </c>
      <c r="M321">
        <v>34013</v>
      </c>
      <c r="O321" t="s">
        <v>93</v>
      </c>
      <c r="P321">
        <v>48811</v>
      </c>
      <c r="Q321" t="s">
        <v>37</v>
      </c>
      <c r="R321" t="s">
        <v>38</v>
      </c>
      <c r="U321" t="s">
        <v>38</v>
      </c>
      <c r="V321">
        <v>40.690264999999997</v>
      </c>
      <c r="W321">
        <v>-74.176412999999997</v>
      </c>
      <c r="X321" t="s">
        <v>39</v>
      </c>
      <c r="Y321" t="s">
        <v>94</v>
      </c>
      <c r="Z321" t="s">
        <v>34</v>
      </c>
      <c r="AA321">
        <v>0</v>
      </c>
      <c r="AB321" t="s">
        <v>41</v>
      </c>
      <c r="AC321">
        <v>8</v>
      </c>
      <c r="AE321" t="s">
        <v>53</v>
      </c>
      <c r="AF321" t="s">
        <v>54</v>
      </c>
      <c r="AG321">
        <v>138.785</v>
      </c>
      <c r="AH321" t="s">
        <v>44</v>
      </c>
      <c r="AI321">
        <v>9376211</v>
      </c>
      <c r="AL321">
        <v>55178313</v>
      </c>
      <c r="AN321">
        <v>300</v>
      </c>
      <c r="AO321">
        <v>166473814</v>
      </c>
      <c r="AQ321">
        <v>2275020000</v>
      </c>
      <c r="AR321">
        <v>2</v>
      </c>
      <c r="AS321" t="s">
        <v>34</v>
      </c>
      <c r="AT321" t="s">
        <v>61</v>
      </c>
      <c r="AU321">
        <v>34013</v>
      </c>
      <c r="AW321" t="s">
        <v>93</v>
      </c>
      <c r="AX321">
        <v>48811</v>
      </c>
      <c r="AY321" t="s">
        <v>37</v>
      </c>
      <c r="AZ321" t="s">
        <v>38</v>
      </c>
      <c r="BC321" t="s">
        <v>38</v>
      </c>
      <c r="BD321">
        <v>40.690264999999997</v>
      </c>
      <c r="BE321">
        <v>-74.176412999999997</v>
      </c>
      <c r="BF321" t="s">
        <v>39</v>
      </c>
      <c r="BG321" t="s">
        <v>94</v>
      </c>
      <c r="BH321" t="s">
        <v>34</v>
      </c>
      <c r="BI321">
        <v>0</v>
      </c>
      <c r="BJ321" t="s">
        <v>41</v>
      </c>
      <c r="BK321">
        <v>8</v>
      </c>
      <c r="BM321" t="s">
        <v>51</v>
      </c>
      <c r="BN321" t="s">
        <v>52</v>
      </c>
      <c r="BO321">
        <v>5.3232600000000003</v>
      </c>
      <c r="BP321" t="s">
        <v>44</v>
      </c>
      <c r="BQ321">
        <v>9376211</v>
      </c>
      <c r="BT321">
        <v>55178313</v>
      </c>
      <c r="BV321">
        <v>300</v>
      </c>
      <c r="BW321">
        <v>81781414</v>
      </c>
      <c r="BY321">
        <v>2275020000</v>
      </c>
      <c r="BZ321">
        <v>2</v>
      </c>
      <c r="CA321" t="s">
        <v>34</v>
      </c>
      <c r="CB321" t="s">
        <v>61</v>
      </c>
      <c r="CC321">
        <v>34013</v>
      </c>
      <c r="CE321" t="s">
        <v>93</v>
      </c>
      <c r="CF321">
        <v>48811</v>
      </c>
      <c r="CG321" t="s">
        <v>37</v>
      </c>
      <c r="CH321" t="s">
        <v>38</v>
      </c>
      <c r="CK321" t="s">
        <v>38</v>
      </c>
      <c r="CL321">
        <v>40.690264999999997</v>
      </c>
      <c r="CM321">
        <v>-74.176412999999997</v>
      </c>
      <c r="CN321" t="s">
        <v>39</v>
      </c>
      <c r="CO321" t="s">
        <v>94</v>
      </c>
      <c r="CP321" t="s">
        <v>34</v>
      </c>
      <c r="CQ321">
        <v>0</v>
      </c>
      <c r="CR321" t="s">
        <v>41</v>
      </c>
      <c r="CS321">
        <v>8</v>
      </c>
      <c r="CU321" t="s">
        <v>49</v>
      </c>
      <c r="CV321" t="s">
        <v>50</v>
      </c>
      <c r="CW321">
        <v>0.37712099999999998</v>
      </c>
      <c r="CX321" t="s">
        <v>44</v>
      </c>
      <c r="CY321">
        <v>9376211</v>
      </c>
      <c r="DB321">
        <v>55178313</v>
      </c>
      <c r="DD321">
        <v>300</v>
      </c>
      <c r="DE321">
        <v>81786714</v>
      </c>
      <c r="DG321">
        <v>2275020000</v>
      </c>
      <c r="DH321">
        <v>2</v>
      </c>
      <c r="DI321" t="s">
        <v>34</v>
      </c>
      <c r="DJ321" t="s">
        <v>61</v>
      </c>
      <c r="DK321">
        <v>34013</v>
      </c>
      <c r="DM321" t="s">
        <v>93</v>
      </c>
      <c r="DN321">
        <v>48811</v>
      </c>
      <c r="DO321" t="s">
        <v>37</v>
      </c>
      <c r="DP321" t="s">
        <v>38</v>
      </c>
      <c r="DS321" t="s">
        <v>38</v>
      </c>
      <c r="DT321">
        <v>40.690264999999997</v>
      </c>
      <c r="DU321">
        <v>-74.176412999999997</v>
      </c>
      <c r="DV321" t="s">
        <v>39</v>
      </c>
      <c r="DW321" t="s">
        <v>94</v>
      </c>
      <c r="DX321" t="s">
        <v>34</v>
      </c>
      <c r="DY321">
        <v>0</v>
      </c>
      <c r="DZ321" t="s">
        <v>41</v>
      </c>
      <c r="EA321">
        <v>8</v>
      </c>
      <c r="EC321" t="s">
        <v>47</v>
      </c>
      <c r="ED321" t="s">
        <v>48</v>
      </c>
      <c r="EE321">
        <v>0.113534</v>
      </c>
      <c r="EF321" t="s">
        <v>44</v>
      </c>
      <c r="EG321">
        <v>9376211</v>
      </c>
      <c r="EJ321">
        <v>55178313</v>
      </c>
      <c r="EL321">
        <v>300</v>
      </c>
      <c r="EM321">
        <v>81774814</v>
      </c>
      <c r="EO321">
        <v>2275020000</v>
      </c>
      <c r="EP321">
        <v>2</v>
      </c>
      <c r="EQ321" t="s">
        <v>34</v>
      </c>
      <c r="ER321" t="s">
        <v>61</v>
      </c>
      <c r="ES321">
        <v>34013</v>
      </c>
      <c r="EU321" t="s">
        <v>93</v>
      </c>
      <c r="EV321">
        <v>48811</v>
      </c>
      <c r="EW321" t="s">
        <v>37</v>
      </c>
      <c r="EX321" t="s">
        <v>38</v>
      </c>
      <c r="FA321" t="s">
        <v>38</v>
      </c>
      <c r="FB321">
        <v>40.690264999999997</v>
      </c>
      <c r="FC321">
        <v>-74.176412999999997</v>
      </c>
      <c r="FD321" t="s">
        <v>39</v>
      </c>
      <c r="FE321" t="s">
        <v>94</v>
      </c>
      <c r="FF321" t="s">
        <v>34</v>
      </c>
      <c r="FG321">
        <v>0</v>
      </c>
      <c r="FH321" t="s">
        <v>41</v>
      </c>
      <c r="FI321">
        <v>8</v>
      </c>
      <c r="FK321" t="s">
        <v>45</v>
      </c>
      <c r="FL321" t="s">
        <v>46</v>
      </c>
      <c r="FM321">
        <v>17.724</v>
      </c>
      <c r="FN321" t="s">
        <v>44</v>
      </c>
      <c r="FO321">
        <v>9376211</v>
      </c>
      <c r="FR321">
        <v>55178313</v>
      </c>
      <c r="FT321">
        <v>300</v>
      </c>
      <c r="FU321">
        <v>166471414</v>
      </c>
      <c r="FW321">
        <v>2275020000</v>
      </c>
      <c r="FX321">
        <v>2</v>
      </c>
      <c r="FY321" t="s">
        <v>34</v>
      </c>
      <c r="FZ321" t="s">
        <v>61</v>
      </c>
      <c r="GA321">
        <v>34013</v>
      </c>
      <c r="GC321" t="s">
        <v>93</v>
      </c>
      <c r="GD321">
        <v>48811</v>
      </c>
      <c r="GE321" t="s">
        <v>37</v>
      </c>
      <c r="GF321" t="s">
        <v>38</v>
      </c>
      <c r="GI321" t="s">
        <v>38</v>
      </c>
      <c r="GJ321">
        <v>40.690264999999997</v>
      </c>
      <c r="GK321">
        <v>-74.176412999999997</v>
      </c>
      <c r="GL321" t="s">
        <v>39</v>
      </c>
      <c r="GM321" t="s">
        <v>94</v>
      </c>
      <c r="GN321" t="s">
        <v>34</v>
      </c>
      <c r="GO321">
        <v>0</v>
      </c>
      <c r="GP321" t="s">
        <v>41</v>
      </c>
      <c r="GQ321">
        <v>8</v>
      </c>
      <c r="GS321" t="s">
        <v>42</v>
      </c>
      <c r="GT321" t="s">
        <v>43</v>
      </c>
      <c r="GU321">
        <v>8.3049700000000004E-2</v>
      </c>
      <c r="GV321" t="s">
        <v>44</v>
      </c>
    </row>
    <row r="322" spans="1:204" x14ac:dyDescent="0.25">
      <c r="A322">
        <v>9376211</v>
      </c>
      <c r="D322">
        <v>55178313</v>
      </c>
      <c r="F322">
        <v>300</v>
      </c>
      <c r="G322">
        <v>166473414</v>
      </c>
      <c r="I322">
        <v>2275020000</v>
      </c>
      <c r="J322">
        <v>2</v>
      </c>
      <c r="K322" t="s">
        <v>34</v>
      </c>
      <c r="L322" t="s">
        <v>61</v>
      </c>
      <c r="M322">
        <v>34013</v>
      </c>
      <c r="O322" t="s">
        <v>93</v>
      </c>
      <c r="P322">
        <v>48811</v>
      </c>
      <c r="Q322" t="s">
        <v>37</v>
      </c>
      <c r="R322" t="s">
        <v>38</v>
      </c>
      <c r="U322" t="s">
        <v>38</v>
      </c>
      <c r="V322">
        <v>40.690264999999997</v>
      </c>
      <c r="W322">
        <v>-74.176412999999997</v>
      </c>
      <c r="X322" t="s">
        <v>39</v>
      </c>
      <c r="Y322" t="s">
        <v>94</v>
      </c>
      <c r="Z322" t="s">
        <v>34</v>
      </c>
      <c r="AA322">
        <v>0</v>
      </c>
      <c r="AB322" t="s">
        <v>41</v>
      </c>
      <c r="AC322">
        <v>8</v>
      </c>
      <c r="AE322" t="s">
        <v>53</v>
      </c>
      <c r="AF322" t="s">
        <v>54</v>
      </c>
      <c r="AG322">
        <v>7.3778500000000002E-4</v>
      </c>
      <c r="AH322" t="s">
        <v>44</v>
      </c>
      <c r="AI322">
        <v>9376211</v>
      </c>
      <c r="AL322">
        <v>55178313</v>
      </c>
      <c r="AN322">
        <v>300</v>
      </c>
      <c r="AO322">
        <v>166473414</v>
      </c>
      <c r="AQ322">
        <v>2275020000</v>
      </c>
      <c r="AR322">
        <v>2</v>
      </c>
      <c r="AS322" t="s">
        <v>34</v>
      </c>
      <c r="AT322" t="s">
        <v>61</v>
      </c>
      <c r="AU322">
        <v>34013</v>
      </c>
      <c r="AW322" t="s">
        <v>93</v>
      </c>
      <c r="AX322">
        <v>48811</v>
      </c>
      <c r="AY322" t="s">
        <v>37</v>
      </c>
      <c r="AZ322" t="s">
        <v>38</v>
      </c>
      <c r="BC322" t="s">
        <v>38</v>
      </c>
      <c r="BD322">
        <v>40.690264999999997</v>
      </c>
      <c r="BE322">
        <v>-74.176412999999997</v>
      </c>
      <c r="BF322" t="s">
        <v>39</v>
      </c>
      <c r="BG322" t="s">
        <v>94</v>
      </c>
      <c r="BH322" t="s">
        <v>34</v>
      </c>
      <c r="BI322">
        <v>0</v>
      </c>
      <c r="BJ322" t="s">
        <v>41</v>
      </c>
      <c r="BK322">
        <v>8</v>
      </c>
      <c r="BM322" t="s">
        <v>51</v>
      </c>
      <c r="BN322" t="s">
        <v>52</v>
      </c>
      <c r="BO322">
        <v>2.2218100000000001E-2</v>
      </c>
      <c r="BP322" t="s">
        <v>44</v>
      </c>
      <c r="BQ322">
        <v>9376211</v>
      </c>
      <c r="BT322">
        <v>55178313</v>
      </c>
      <c r="BV322">
        <v>300</v>
      </c>
      <c r="BW322">
        <v>166472614</v>
      </c>
      <c r="BY322">
        <v>2275020000</v>
      </c>
      <c r="BZ322">
        <v>2</v>
      </c>
      <c r="CA322" t="s">
        <v>34</v>
      </c>
      <c r="CB322" t="s">
        <v>61</v>
      </c>
      <c r="CC322">
        <v>34013</v>
      </c>
      <c r="CE322" t="s">
        <v>93</v>
      </c>
      <c r="CF322">
        <v>48811</v>
      </c>
      <c r="CG322" t="s">
        <v>37</v>
      </c>
      <c r="CH322" t="s">
        <v>38</v>
      </c>
      <c r="CK322" t="s">
        <v>38</v>
      </c>
      <c r="CL322">
        <v>40.690264999999997</v>
      </c>
      <c r="CM322">
        <v>-74.176412999999997</v>
      </c>
      <c r="CN322" t="s">
        <v>39</v>
      </c>
      <c r="CO322" t="s">
        <v>94</v>
      </c>
      <c r="CP322" t="s">
        <v>34</v>
      </c>
      <c r="CQ322">
        <v>0</v>
      </c>
      <c r="CR322" t="s">
        <v>41</v>
      </c>
      <c r="CS322">
        <v>8</v>
      </c>
      <c r="CU322" t="s">
        <v>49</v>
      </c>
      <c r="CV322" t="s">
        <v>50</v>
      </c>
      <c r="CW322">
        <v>1.6956800000000001</v>
      </c>
      <c r="CX322" t="s">
        <v>44</v>
      </c>
      <c r="CY322">
        <v>9376211</v>
      </c>
      <c r="DB322">
        <v>55178313</v>
      </c>
      <c r="DD322">
        <v>300</v>
      </c>
      <c r="DE322">
        <v>81781414</v>
      </c>
      <c r="DG322">
        <v>2275020000</v>
      </c>
      <c r="DH322">
        <v>2</v>
      </c>
      <c r="DI322" t="s">
        <v>34</v>
      </c>
      <c r="DJ322" t="s">
        <v>61</v>
      </c>
      <c r="DK322">
        <v>34013</v>
      </c>
      <c r="DM322" t="s">
        <v>93</v>
      </c>
      <c r="DN322">
        <v>48811</v>
      </c>
      <c r="DO322" t="s">
        <v>37</v>
      </c>
      <c r="DP322" t="s">
        <v>38</v>
      </c>
      <c r="DS322" t="s">
        <v>38</v>
      </c>
      <c r="DT322">
        <v>40.690264999999997</v>
      </c>
      <c r="DU322">
        <v>-74.176412999999997</v>
      </c>
      <c r="DV322" t="s">
        <v>39</v>
      </c>
      <c r="DW322" t="s">
        <v>94</v>
      </c>
      <c r="DX322" t="s">
        <v>34</v>
      </c>
      <c r="DY322">
        <v>0</v>
      </c>
      <c r="DZ322" t="s">
        <v>41</v>
      </c>
      <c r="EA322">
        <v>8</v>
      </c>
      <c r="EC322" t="s">
        <v>47</v>
      </c>
      <c r="ED322" t="s">
        <v>48</v>
      </c>
      <c r="EE322">
        <v>0.37712099999999998</v>
      </c>
      <c r="EF322" t="s">
        <v>44</v>
      </c>
      <c r="EG322">
        <v>9376211</v>
      </c>
      <c r="EJ322">
        <v>55178313</v>
      </c>
      <c r="EL322">
        <v>300</v>
      </c>
      <c r="EM322">
        <v>166473114</v>
      </c>
      <c r="EO322">
        <v>2275020000</v>
      </c>
      <c r="EP322">
        <v>2</v>
      </c>
      <c r="EQ322" t="s">
        <v>34</v>
      </c>
      <c r="ER322" t="s">
        <v>61</v>
      </c>
      <c r="ES322">
        <v>34013</v>
      </c>
      <c r="EU322" t="s">
        <v>93</v>
      </c>
      <c r="EV322">
        <v>48811</v>
      </c>
      <c r="EW322" t="s">
        <v>37</v>
      </c>
      <c r="EX322" t="s">
        <v>38</v>
      </c>
      <c r="FA322" t="s">
        <v>38</v>
      </c>
      <c r="FB322">
        <v>40.690264999999997</v>
      </c>
      <c r="FC322">
        <v>-74.176412999999997</v>
      </c>
      <c r="FD322" t="s">
        <v>39</v>
      </c>
      <c r="FE322" t="s">
        <v>94</v>
      </c>
      <c r="FF322" t="s">
        <v>34</v>
      </c>
      <c r="FG322">
        <v>0</v>
      </c>
      <c r="FH322" t="s">
        <v>41</v>
      </c>
      <c r="FI322">
        <v>8</v>
      </c>
      <c r="FK322" t="s">
        <v>45</v>
      </c>
      <c r="FL322" t="s">
        <v>46</v>
      </c>
      <c r="FM322">
        <v>1.9418800000000001</v>
      </c>
      <c r="FN322" t="s">
        <v>44</v>
      </c>
      <c r="FO322">
        <v>9376211</v>
      </c>
      <c r="FR322">
        <v>55178313</v>
      </c>
      <c r="FT322">
        <v>300</v>
      </c>
      <c r="FU322">
        <v>81783614</v>
      </c>
      <c r="FW322">
        <v>2275020000</v>
      </c>
      <c r="FX322">
        <v>2</v>
      </c>
      <c r="FY322" t="s">
        <v>34</v>
      </c>
      <c r="FZ322" t="s">
        <v>61</v>
      </c>
      <c r="GA322">
        <v>34013</v>
      </c>
      <c r="GC322" t="s">
        <v>93</v>
      </c>
      <c r="GD322">
        <v>48811</v>
      </c>
      <c r="GE322" t="s">
        <v>37</v>
      </c>
      <c r="GF322" t="s">
        <v>38</v>
      </c>
      <c r="GI322" t="s">
        <v>38</v>
      </c>
      <c r="GJ322">
        <v>40.690264999999997</v>
      </c>
      <c r="GK322">
        <v>-74.176412999999997</v>
      </c>
      <c r="GL322" t="s">
        <v>39</v>
      </c>
      <c r="GM322" t="s">
        <v>94</v>
      </c>
      <c r="GN322" t="s">
        <v>34</v>
      </c>
      <c r="GO322">
        <v>0</v>
      </c>
      <c r="GP322" t="s">
        <v>41</v>
      </c>
      <c r="GQ322">
        <v>8</v>
      </c>
      <c r="GS322" t="s">
        <v>42</v>
      </c>
      <c r="GT322" t="s">
        <v>43</v>
      </c>
      <c r="GU322">
        <v>3.2962500000000001E-3</v>
      </c>
      <c r="GV322" t="s">
        <v>44</v>
      </c>
    </row>
    <row r="323" spans="1:204" x14ac:dyDescent="0.25">
      <c r="A323">
        <v>9376211</v>
      </c>
      <c r="D323">
        <v>55178313</v>
      </c>
      <c r="F323">
        <v>300</v>
      </c>
      <c r="G323">
        <v>166474014</v>
      </c>
      <c r="I323">
        <v>2275020000</v>
      </c>
      <c r="J323">
        <v>2</v>
      </c>
      <c r="K323" t="s">
        <v>34</v>
      </c>
      <c r="L323" t="s">
        <v>61</v>
      </c>
      <c r="M323">
        <v>34013</v>
      </c>
      <c r="O323" t="s">
        <v>93</v>
      </c>
      <c r="P323">
        <v>48811</v>
      </c>
      <c r="Q323" t="s">
        <v>37</v>
      </c>
      <c r="R323" t="s">
        <v>38</v>
      </c>
      <c r="U323" t="s">
        <v>38</v>
      </c>
      <c r="V323">
        <v>40.690264999999997</v>
      </c>
      <c r="W323">
        <v>-74.176412999999997</v>
      </c>
      <c r="X323" t="s">
        <v>39</v>
      </c>
      <c r="Y323" t="s">
        <v>94</v>
      </c>
      <c r="Z323" t="s">
        <v>34</v>
      </c>
      <c r="AA323">
        <v>0</v>
      </c>
      <c r="AB323" t="s">
        <v>41</v>
      </c>
      <c r="AC323">
        <v>8</v>
      </c>
      <c r="AE323" t="s">
        <v>53</v>
      </c>
      <c r="AF323" t="s">
        <v>54</v>
      </c>
      <c r="AG323">
        <v>10.861800000000001</v>
      </c>
      <c r="AH323" t="s">
        <v>44</v>
      </c>
      <c r="AI323">
        <v>9376211</v>
      </c>
      <c r="AL323">
        <v>55178313</v>
      </c>
      <c r="AN323">
        <v>300</v>
      </c>
      <c r="AO323">
        <v>81786714</v>
      </c>
      <c r="AQ323">
        <v>2275020000</v>
      </c>
      <c r="AR323">
        <v>2</v>
      </c>
      <c r="AS323" t="s">
        <v>34</v>
      </c>
      <c r="AT323" t="s">
        <v>61</v>
      </c>
      <c r="AU323">
        <v>34013</v>
      </c>
      <c r="AW323" t="s">
        <v>93</v>
      </c>
      <c r="AX323">
        <v>48811</v>
      </c>
      <c r="AY323" t="s">
        <v>37</v>
      </c>
      <c r="AZ323" t="s">
        <v>38</v>
      </c>
      <c r="BC323" t="s">
        <v>38</v>
      </c>
      <c r="BD323">
        <v>40.690264999999997</v>
      </c>
      <c r="BE323">
        <v>-74.176412999999997</v>
      </c>
      <c r="BF323" t="s">
        <v>39</v>
      </c>
      <c r="BG323" t="s">
        <v>94</v>
      </c>
      <c r="BH323" t="s">
        <v>34</v>
      </c>
      <c r="BI323">
        <v>0</v>
      </c>
      <c r="BJ323" t="s">
        <v>41</v>
      </c>
      <c r="BK323">
        <v>8</v>
      </c>
      <c r="BM323" t="s">
        <v>51</v>
      </c>
      <c r="BN323" t="s">
        <v>52</v>
      </c>
      <c r="BO323">
        <v>5.6885500000000002</v>
      </c>
      <c r="BP323" t="s">
        <v>44</v>
      </c>
      <c r="BQ323">
        <v>9376211</v>
      </c>
      <c r="BT323">
        <v>55178313</v>
      </c>
      <c r="BV323">
        <v>300</v>
      </c>
      <c r="BW323">
        <v>81777714</v>
      </c>
      <c r="BY323">
        <v>2275020000</v>
      </c>
      <c r="BZ323">
        <v>2</v>
      </c>
      <c r="CA323" t="s">
        <v>34</v>
      </c>
      <c r="CB323" t="s">
        <v>61</v>
      </c>
      <c r="CC323">
        <v>34013</v>
      </c>
      <c r="CE323" t="s">
        <v>93</v>
      </c>
      <c r="CF323">
        <v>48811</v>
      </c>
      <c r="CG323" t="s">
        <v>37</v>
      </c>
      <c r="CH323" t="s">
        <v>38</v>
      </c>
      <c r="CK323" t="s">
        <v>38</v>
      </c>
      <c r="CL323">
        <v>40.690264999999997</v>
      </c>
      <c r="CM323">
        <v>-74.176412999999997</v>
      </c>
      <c r="CN323" t="s">
        <v>39</v>
      </c>
      <c r="CO323" t="s">
        <v>94</v>
      </c>
      <c r="CP323" t="s">
        <v>34</v>
      </c>
      <c r="CQ323">
        <v>0</v>
      </c>
      <c r="CR323" t="s">
        <v>41</v>
      </c>
      <c r="CS323">
        <v>8</v>
      </c>
      <c r="CU323" t="s">
        <v>49</v>
      </c>
      <c r="CV323" t="s">
        <v>50</v>
      </c>
      <c r="CW323">
        <v>1.9845900000000001E-4</v>
      </c>
      <c r="CX323" t="s">
        <v>44</v>
      </c>
      <c r="CY323">
        <v>9376211</v>
      </c>
      <c r="DB323">
        <v>55178313</v>
      </c>
      <c r="DD323">
        <v>300</v>
      </c>
      <c r="DE323">
        <v>166470814</v>
      </c>
      <c r="DG323">
        <v>2275020000</v>
      </c>
      <c r="DH323">
        <v>2</v>
      </c>
      <c r="DI323" t="s">
        <v>34</v>
      </c>
      <c r="DJ323" t="s">
        <v>61</v>
      </c>
      <c r="DK323">
        <v>34013</v>
      </c>
      <c r="DM323" t="s">
        <v>93</v>
      </c>
      <c r="DN323">
        <v>48811</v>
      </c>
      <c r="DO323" t="s">
        <v>37</v>
      </c>
      <c r="DP323" t="s">
        <v>38</v>
      </c>
      <c r="DS323" t="s">
        <v>38</v>
      </c>
      <c r="DT323">
        <v>40.690264999999997</v>
      </c>
      <c r="DU323">
        <v>-74.176412999999997</v>
      </c>
      <c r="DV323" t="s">
        <v>39</v>
      </c>
      <c r="DW323" t="s">
        <v>94</v>
      </c>
      <c r="DX323" t="s">
        <v>34</v>
      </c>
      <c r="DY323">
        <v>0</v>
      </c>
      <c r="DZ323" t="s">
        <v>41</v>
      </c>
      <c r="EA323">
        <v>8</v>
      </c>
      <c r="EC323" t="s">
        <v>47</v>
      </c>
      <c r="ED323" t="s">
        <v>48</v>
      </c>
      <c r="EE323">
        <v>0.29518499999999998</v>
      </c>
      <c r="EF323" t="s">
        <v>44</v>
      </c>
      <c r="EG323">
        <v>9376211</v>
      </c>
      <c r="EJ323">
        <v>55178313</v>
      </c>
      <c r="EL323">
        <v>300</v>
      </c>
      <c r="EM323">
        <v>166471514</v>
      </c>
      <c r="EO323">
        <v>2275020000</v>
      </c>
      <c r="EP323">
        <v>2</v>
      </c>
      <c r="EQ323" t="s">
        <v>34</v>
      </c>
      <c r="ER323" t="s">
        <v>61</v>
      </c>
      <c r="ES323">
        <v>34013</v>
      </c>
      <c r="EU323" t="s">
        <v>93</v>
      </c>
      <c r="EV323">
        <v>48811</v>
      </c>
      <c r="EW323" t="s">
        <v>37</v>
      </c>
      <c r="EX323" t="s">
        <v>38</v>
      </c>
      <c r="FA323" t="s">
        <v>38</v>
      </c>
      <c r="FB323">
        <v>40.690264999999997</v>
      </c>
      <c r="FC323">
        <v>-74.176412999999997</v>
      </c>
      <c r="FD323" t="s">
        <v>39</v>
      </c>
      <c r="FE323" t="s">
        <v>94</v>
      </c>
      <c r="FF323" t="s">
        <v>34</v>
      </c>
      <c r="FG323">
        <v>0</v>
      </c>
      <c r="FH323" t="s">
        <v>41</v>
      </c>
      <c r="FI323">
        <v>8</v>
      </c>
      <c r="FK323" t="s">
        <v>45</v>
      </c>
      <c r="FL323" t="s">
        <v>46</v>
      </c>
      <c r="FM323">
        <v>24.738099999999999</v>
      </c>
      <c r="FN323" t="s">
        <v>44</v>
      </c>
      <c r="FO323">
        <v>9376211</v>
      </c>
      <c r="FR323">
        <v>55178313</v>
      </c>
      <c r="FT323">
        <v>300</v>
      </c>
      <c r="FU323">
        <v>166472714</v>
      </c>
      <c r="FW323">
        <v>2275020000</v>
      </c>
      <c r="FX323">
        <v>2</v>
      </c>
      <c r="FY323" t="s">
        <v>34</v>
      </c>
      <c r="FZ323" t="s">
        <v>61</v>
      </c>
      <c r="GA323">
        <v>34013</v>
      </c>
      <c r="GC323" t="s">
        <v>93</v>
      </c>
      <c r="GD323">
        <v>48811</v>
      </c>
      <c r="GE323" t="s">
        <v>37</v>
      </c>
      <c r="GF323" t="s">
        <v>38</v>
      </c>
      <c r="GI323" t="s">
        <v>38</v>
      </c>
      <c r="GJ323">
        <v>40.690264999999997</v>
      </c>
      <c r="GK323">
        <v>-74.176412999999997</v>
      </c>
      <c r="GL323" t="s">
        <v>39</v>
      </c>
      <c r="GM323" t="s">
        <v>94</v>
      </c>
      <c r="GN323" t="s">
        <v>34</v>
      </c>
      <c r="GO323">
        <v>0</v>
      </c>
      <c r="GP323" t="s">
        <v>41</v>
      </c>
      <c r="GQ323">
        <v>8</v>
      </c>
      <c r="GS323" t="s">
        <v>42</v>
      </c>
      <c r="GT323" t="s">
        <v>43</v>
      </c>
      <c r="GU323">
        <v>0.32986900000000002</v>
      </c>
      <c r="GV323" t="s">
        <v>44</v>
      </c>
    </row>
    <row r="324" spans="1:204" x14ac:dyDescent="0.25">
      <c r="A324">
        <v>9376211</v>
      </c>
      <c r="D324">
        <v>55178313</v>
      </c>
      <c r="F324">
        <v>300</v>
      </c>
      <c r="G324">
        <v>81775614</v>
      </c>
      <c r="I324">
        <v>2275020000</v>
      </c>
      <c r="J324">
        <v>2</v>
      </c>
      <c r="K324" t="s">
        <v>34</v>
      </c>
      <c r="L324" t="s">
        <v>61</v>
      </c>
      <c r="M324">
        <v>34013</v>
      </c>
      <c r="O324" t="s">
        <v>93</v>
      </c>
      <c r="P324">
        <v>48811</v>
      </c>
      <c r="Q324" t="s">
        <v>37</v>
      </c>
      <c r="R324" t="s">
        <v>38</v>
      </c>
      <c r="U324" t="s">
        <v>38</v>
      </c>
      <c r="V324">
        <v>40.690264999999997</v>
      </c>
      <c r="W324">
        <v>-74.176412999999997</v>
      </c>
      <c r="X324" t="s">
        <v>39</v>
      </c>
      <c r="Y324" t="s">
        <v>94</v>
      </c>
      <c r="Z324" t="s">
        <v>34</v>
      </c>
      <c r="AA324">
        <v>0</v>
      </c>
      <c r="AB324" t="s">
        <v>41</v>
      </c>
      <c r="AC324">
        <v>8</v>
      </c>
      <c r="AE324" t="s">
        <v>53</v>
      </c>
      <c r="AF324" t="s">
        <v>54</v>
      </c>
      <c r="AG324">
        <v>18.784600000000001</v>
      </c>
      <c r="AH324" t="s">
        <v>44</v>
      </c>
      <c r="AI324">
        <v>9376211</v>
      </c>
      <c r="AL324">
        <v>55178313</v>
      </c>
      <c r="AN324">
        <v>300</v>
      </c>
      <c r="AO324">
        <v>81781414</v>
      </c>
      <c r="AQ324">
        <v>2275020000</v>
      </c>
      <c r="AR324">
        <v>2</v>
      </c>
      <c r="AS324" t="s">
        <v>34</v>
      </c>
      <c r="AT324" t="s">
        <v>61</v>
      </c>
      <c r="AU324">
        <v>34013</v>
      </c>
      <c r="AW324" t="s">
        <v>93</v>
      </c>
      <c r="AX324">
        <v>48811</v>
      </c>
      <c r="AY324" t="s">
        <v>37</v>
      </c>
      <c r="AZ324" t="s">
        <v>38</v>
      </c>
      <c r="BC324" t="s">
        <v>38</v>
      </c>
      <c r="BD324">
        <v>40.690264999999997</v>
      </c>
      <c r="BE324">
        <v>-74.176412999999997</v>
      </c>
      <c r="BF324" t="s">
        <v>39</v>
      </c>
      <c r="BG324" t="s">
        <v>94</v>
      </c>
      <c r="BH324" t="s">
        <v>34</v>
      </c>
      <c r="BI324">
        <v>0</v>
      </c>
      <c r="BJ324" t="s">
        <v>41</v>
      </c>
      <c r="BK324">
        <v>8</v>
      </c>
      <c r="BM324" t="s">
        <v>51</v>
      </c>
      <c r="BN324" t="s">
        <v>52</v>
      </c>
      <c r="BO324">
        <v>16.246700000000001</v>
      </c>
      <c r="BP324" t="s">
        <v>44</v>
      </c>
      <c r="BQ324">
        <v>9376211</v>
      </c>
      <c r="BT324">
        <v>55178313</v>
      </c>
      <c r="BV324">
        <v>300</v>
      </c>
      <c r="BW324">
        <v>166472514</v>
      </c>
      <c r="BY324">
        <v>2275020000</v>
      </c>
      <c r="BZ324">
        <v>2</v>
      </c>
      <c r="CA324" t="s">
        <v>34</v>
      </c>
      <c r="CB324" t="s">
        <v>61</v>
      </c>
      <c r="CC324">
        <v>34013</v>
      </c>
      <c r="CE324" t="s">
        <v>93</v>
      </c>
      <c r="CF324">
        <v>48811</v>
      </c>
      <c r="CG324" t="s">
        <v>37</v>
      </c>
      <c r="CH324" t="s">
        <v>38</v>
      </c>
      <c r="CK324" t="s">
        <v>38</v>
      </c>
      <c r="CL324">
        <v>40.690264999999997</v>
      </c>
      <c r="CM324">
        <v>-74.176412999999997</v>
      </c>
      <c r="CN324" t="s">
        <v>39</v>
      </c>
      <c r="CO324" t="s">
        <v>94</v>
      </c>
      <c r="CP324" t="s">
        <v>34</v>
      </c>
      <c r="CQ324">
        <v>0</v>
      </c>
      <c r="CR324" t="s">
        <v>41</v>
      </c>
      <c r="CS324">
        <v>8</v>
      </c>
      <c r="CU324" t="s">
        <v>49</v>
      </c>
      <c r="CV324" t="s">
        <v>50</v>
      </c>
      <c r="CW324">
        <v>9.4997999999999999E-2</v>
      </c>
      <c r="CX324" t="s">
        <v>44</v>
      </c>
      <c r="CY324">
        <v>9376211</v>
      </c>
      <c r="DB324">
        <v>55178313</v>
      </c>
      <c r="DD324">
        <v>300</v>
      </c>
      <c r="DE324">
        <v>166473214</v>
      </c>
      <c r="DG324">
        <v>2275020000</v>
      </c>
      <c r="DH324">
        <v>2</v>
      </c>
      <c r="DI324" t="s">
        <v>34</v>
      </c>
      <c r="DJ324" t="s">
        <v>61</v>
      </c>
      <c r="DK324">
        <v>34013</v>
      </c>
      <c r="DM324" t="s">
        <v>93</v>
      </c>
      <c r="DN324">
        <v>48811</v>
      </c>
      <c r="DO324" t="s">
        <v>37</v>
      </c>
      <c r="DP324" t="s">
        <v>38</v>
      </c>
      <c r="DS324" t="s">
        <v>38</v>
      </c>
      <c r="DT324">
        <v>40.690264999999997</v>
      </c>
      <c r="DU324">
        <v>-74.176412999999997</v>
      </c>
      <c r="DV324" t="s">
        <v>39</v>
      </c>
      <c r="DW324" t="s">
        <v>94</v>
      </c>
      <c r="DX324" t="s">
        <v>34</v>
      </c>
      <c r="DY324">
        <v>0</v>
      </c>
      <c r="DZ324" t="s">
        <v>41</v>
      </c>
      <c r="EA324">
        <v>8</v>
      </c>
      <c r="EC324" t="s">
        <v>47</v>
      </c>
      <c r="ED324" t="s">
        <v>48</v>
      </c>
      <c r="EE324">
        <v>1.1480399999999999</v>
      </c>
      <c r="EF324" t="s">
        <v>44</v>
      </c>
      <c r="EG324">
        <v>9376211</v>
      </c>
      <c r="EJ324">
        <v>55178313</v>
      </c>
      <c r="EL324">
        <v>300</v>
      </c>
      <c r="EM324">
        <v>166472314</v>
      </c>
      <c r="EO324">
        <v>2275020000</v>
      </c>
      <c r="EP324">
        <v>2</v>
      </c>
      <c r="EQ324" t="s">
        <v>34</v>
      </c>
      <c r="ER324" t="s">
        <v>61</v>
      </c>
      <c r="ES324">
        <v>34013</v>
      </c>
      <c r="EU324" t="s">
        <v>93</v>
      </c>
      <c r="EV324">
        <v>48811</v>
      </c>
      <c r="EW324" t="s">
        <v>37</v>
      </c>
      <c r="EX324" t="s">
        <v>38</v>
      </c>
      <c r="FA324" t="s">
        <v>38</v>
      </c>
      <c r="FB324">
        <v>40.690264999999997</v>
      </c>
      <c r="FC324">
        <v>-74.176412999999997</v>
      </c>
      <c r="FD324" t="s">
        <v>39</v>
      </c>
      <c r="FE324" t="s">
        <v>94</v>
      </c>
      <c r="FF324" t="s">
        <v>34</v>
      </c>
      <c r="FG324">
        <v>0</v>
      </c>
      <c r="FH324" t="s">
        <v>41</v>
      </c>
      <c r="FI324">
        <v>8</v>
      </c>
      <c r="FK324" t="s">
        <v>45</v>
      </c>
      <c r="FL324" t="s">
        <v>46</v>
      </c>
      <c r="FM324">
        <v>4.9444299999999997E-3</v>
      </c>
      <c r="FN324" t="s">
        <v>44</v>
      </c>
      <c r="FO324">
        <v>9376211</v>
      </c>
      <c r="FR324">
        <v>55178313</v>
      </c>
      <c r="FT324">
        <v>300</v>
      </c>
      <c r="FU324">
        <v>166471714</v>
      </c>
      <c r="FW324">
        <v>2275020000</v>
      </c>
      <c r="FX324">
        <v>2</v>
      </c>
      <c r="FY324" t="s">
        <v>34</v>
      </c>
      <c r="FZ324" t="s">
        <v>61</v>
      </c>
      <c r="GA324">
        <v>34013</v>
      </c>
      <c r="GC324" t="s">
        <v>93</v>
      </c>
      <c r="GD324">
        <v>48811</v>
      </c>
      <c r="GE324" t="s">
        <v>37</v>
      </c>
      <c r="GF324" t="s">
        <v>38</v>
      </c>
      <c r="GI324" t="s">
        <v>38</v>
      </c>
      <c r="GJ324">
        <v>40.690264999999997</v>
      </c>
      <c r="GK324">
        <v>-74.176412999999997</v>
      </c>
      <c r="GL324" t="s">
        <v>39</v>
      </c>
      <c r="GM324" t="s">
        <v>94</v>
      </c>
      <c r="GN324" t="s">
        <v>34</v>
      </c>
      <c r="GO324">
        <v>0</v>
      </c>
      <c r="GP324" t="s">
        <v>41</v>
      </c>
      <c r="GQ324">
        <v>8</v>
      </c>
      <c r="GS324" t="s">
        <v>42</v>
      </c>
      <c r="GT324" t="s">
        <v>43</v>
      </c>
      <c r="GU324">
        <v>4.5986900000000004</v>
      </c>
      <c r="GV324" t="s">
        <v>44</v>
      </c>
    </row>
    <row r="325" spans="1:204" x14ac:dyDescent="0.25">
      <c r="A325">
        <v>9376211</v>
      </c>
      <c r="D325">
        <v>55178313</v>
      </c>
      <c r="F325">
        <v>300</v>
      </c>
      <c r="G325">
        <v>166472814</v>
      </c>
      <c r="I325">
        <v>2275020000</v>
      </c>
      <c r="J325">
        <v>2</v>
      </c>
      <c r="K325" t="s">
        <v>34</v>
      </c>
      <c r="L325" t="s">
        <v>61</v>
      </c>
      <c r="M325">
        <v>34013</v>
      </c>
      <c r="O325" t="s">
        <v>93</v>
      </c>
      <c r="P325">
        <v>48811</v>
      </c>
      <c r="Q325" t="s">
        <v>37</v>
      </c>
      <c r="R325" t="s">
        <v>38</v>
      </c>
      <c r="U325" t="s">
        <v>38</v>
      </c>
      <c r="V325">
        <v>40.690264999999997</v>
      </c>
      <c r="W325">
        <v>-74.176412999999997</v>
      </c>
      <c r="X325" t="s">
        <v>39</v>
      </c>
      <c r="Y325" t="s">
        <v>94</v>
      </c>
      <c r="Z325" t="s">
        <v>34</v>
      </c>
      <c r="AA325">
        <v>0</v>
      </c>
      <c r="AB325" t="s">
        <v>41</v>
      </c>
      <c r="AC325">
        <v>8</v>
      </c>
      <c r="AE325" t="s">
        <v>53</v>
      </c>
      <c r="AF325" t="s">
        <v>54</v>
      </c>
      <c r="AG325">
        <v>144.73599999999999</v>
      </c>
      <c r="AH325" t="s">
        <v>44</v>
      </c>
      <c r="AI325">
        <v>9376211</v>
      </c>
      <c r="AL325">
        <v>55178313</v>
      </c>
      <c r="AN325">
        <v>300</v>
      </c>
      <c r="AO325">
        <v>166471014</v>
      </c>
      <c r="AQ325">
        <v>2275020000</v>
      </c>
      <c r="AR325">
        <v>2</v>
      </c>
      <c r="AS325" t="s">
        <v>34</v>
      </c>
      <c r="AT325" t="s">
        <v>61</v>
      </c>
      <c r="AU325">
        <v>34013</v>
      </c>
      <c r="AW325" t="s">
        <v>93</v>
      </c>
      <c r="AX325">
        <v>48811</v>
      </c>
      <c r="AY325" t="s">
        <v>37</v>
      </c>
      <c r="AZ325" t="s">
        <v>38</v>
      </c>
      <c r="BC325" t="s">
        <v>38</v>
      </c>
      <c r="BD325">
        <v>40.690264999999997</v>
      </c>
      <c r="BE325">
        <v>-74.176412999999997</v>
      </c>
      <c r="BF325" t="s">
        <v>39</v>
      </c>
      <c r="BG325" t="s">
        <v>94</v>
      </c>
      <c r="BH325" t="s">
        <v>34</v>
      </c>
      <c r="BI325">
        <v>0</v>
      </c>
      <c r="BJ325" t="s">
        <v>41</v>
      </c>
      <c r="BK325">
        <v>8</v>
      </c>
      <c r="BM325" t="s">
        <v>51</v>
      </c>
      <c r="BN325" t="s">
        <v>52</v>
      </c>
      <c r="BO325">
        <v>125.97799999999999</v>
      </c>
      <c r="BP325" t="s">
        <v>44</v>
      </c>
      <c r="BQ325">
        <v>9376211</v>
      </c>
      <c r="BT325">
        <v>55178313</v>
      </c>
      <c r="BV325">
        <v>300</v>
      </c>
      <c r="BW325">
        <v>166473314</v>
      </c>
      <c r="BY325">
        <v>2275020000</v>
      </c>
      <c r="BZ325">
        <v>2</v>
      </c>
      <c r="CA325" t="s">
        <v>34</v>
      </c>
      <c r="CB325" t="s">
        <v>61</v>
      </c>
      <c r="CC325">
        <v>34013</v>
      </c>
      <c r="CE325" t="s">
        <v>93</v>
      </c>
      <c r="CF325">
        <v>48811</v>
      </c>
      <c r="CG325" t="s">
        <v>37</v>
      </c>
      <c r="CH325" t="s">
        <v>38</v>
      </c>
      <c r="CK325" t="s">
        <v>38</v>
      </c>
      <c r="CL325">
        <v>40.690264999999997</v>
      </c>
      <c r="CM325">
        <v>-74.176412999999997</v>
      </c>
      <c r="CN325" t="s">
        <v>39</v>
      </c>
      <c r="CO325" t="s">
        <v>94</v>
      </c>
      <c r="CP325" t="s">
        <v>34</v>
      </c>
      <c r="CQ325">
        <v>0</v>
      </c>
      <c r="CR325" t="s">
        <v>41</v>
      </c>
      <c r="CS325">
        <v>8</v>
      </c>
      <c r="CU325" t="s">
        <v>49</v>
      </c>
      <c r="CV325" t="s">
        <v>50</v>
      </c>
      <c r="CW325">
        <v>0.18731</v>
      </c>
      <c r="CX325" t="s">
        <v>44</v>
      </c>
      <c r="CY325">
        <v>9376211</v>
      </c>
      <c r="DB325">
        <v>55178313</v>
      </c>
      <c r="DD325">
        <v>300</v>
      </c>
      <c r="DE325">
        <v>166472014</v>
      </c>
      <c r="DG325">
        <v>2275020000</v>
      </c>
      <c r="DH325">
        <v>2</v>
      </c>
      <c r="DI325" t="s">
        <v>34</v>
      </c>
      <c r="DJ325" t="s">
        <v>61</v>
      </c>
      <c r="DK325">
        <v>34013</v>
      </c>
      <c r="DM325" t="s">
        <v>93</v>
      </c>
      <c r="DN325">
        <v>48811</v>
      </c>
      <c r="DO325" t="s">
        <v>37</v>
      </c>
      <c r="DP325" t="s">
        <v>38</v>
      </c>
      <c r="DS325" t="s">
        <v>38</v>
      </c>
      <c r="DT325">
        <v>40.690264999999997</v>
      </c>
      <c r="DU325">
        <v>-74.176412999999997</v>
      </c>
      <c r="DV325" t="s">
        <v>39</v>
      </c>
      <c r="DW325" t="s">
        <v>94</v>
      </c>
      <c r="DX325" t="s">
        <v>34</v>
      </c>
      <c r="DY325">
        <v>0</v>
      </c>
      <c r="DZ325" t="s">
        <v>41</v>
      </c>
      <c r="EA325">
        <v>8</v>
      </c>
      <c r="EC325" t="s">
        <v>47</v>
      </c>
      <c r="ED325" t="s">
        <v>48</v>
      </c>
      <c r="EE325">
        <v>7.9190800000000006E-2</v>
      </c>
      <c r="EF325" t="s">
        <v>44</v>
      </c>
      <c r="EG325">
        <v>9376211</v>
      </c>
      <c r="EJ325">
        <v>55178313</v>
      </c>
      <c r="EL325">
        <v>300</v>
      </c>
      <c r="EM325">
        <v>166472114</v>
      </c>
      <c r="EO325">
        <v>2275020000</v>
      </c>
      <c r="EP325">
        <v>2</v>
      </c>
      <c r="EQ325" t="s">
        <v>34</v>
      </c>
      <c r="ER325" t="s">
        <v>61</v>
      </c>
      <c r="ES325">
        <v>34013</v>
      </c>
      <c r="EU325" t="s">
        <v>93</v>
      </c>
      <c r="EV325">
        <v>48811</v>
      </c>
      <c r="EW325" t="s">
        <v>37</v>
      </c>
      <c r="EX325" t="s">
        <v>38</v>
      </c>
      <c r="FA325" t="s">
        <v>38</v>
      </c>
      <c r="FB325">
        <v>40.690264999999997</v>
      </c>
      <c r="FC325">
        <v>-74.176412999999997</v>
      </c>
      <c r="FD325" t="s">
        <v>39</v>
      </c>
      <c r="FE325" t="s">
        <v>94</v>
      </c>
      <c r="FF325" t="s">
        <v>34</v>
      </c>
      <c r="FG325">
        <v>0</v>
      </c>
      <c r="FH325" t="s">
        <v>41</v>
      </c>
      <c r="FI325">
        <v>8</v>
      </c>
      <c r="FK325" t="s">
        <v>45</v>
      </c>
      <c r="FL325" t="s">
        <v>46</v>
      </c>
      <c r="FM325">
        <v>5.3168600000000001</v>
      </c>
      <c r="FN325" t="s">
        <v>44</v>
      </c>
      <c r="FO325">
        <v>9376211</v>
      </c>
      <c r="FR325">
        <v>55178313</v>
      </c>
      <c r="FT325">
        <v>300</v>
      </c>
      <c r="FU325">
        <v>166472214</v>
      </c>
      <c r="FW325">
        <v>2275020000</v>
      </c>
      <c r="FX325">
        <v>2</v>
      </c>
      <c r="FY325" t="s">
        <v>34</v>
      </c>
      <c r="FZ325" t="s">
        <v>61</v>
      </c>
      <c r="GA325">
        <v>34013</v>
      </c>
      <c r="GC325" t="s">
        <v>93</v>
      </c>
      <c r="GD325">
        <v>48811</v>
      </c>
      <c r="GE325" t="s">
        <v>37</v>
      </c>
      <c r="GF325" t="s">
        <v>38</v>
      </c>
      <c r="GI325" t="s">
        <v>38</v>
      </c>
      <c r="GJ325">
        <v>40.690264999999997</v>
      </c>
      <c r="GK325">
        <v>-74.176412999999997</v>
      </c>
      <c r="GL325" t="s">
        <v>39</v>
      </c>
      <c r="GM325" t="s">
        <v>94</v>
      </c>
      <c r="GN325" t="s">
        <v>34</v>
      </c>
      <c r="GO325">
        <v>0</v>
      </c>
      <c r="GP325" t="s">
        <v>41</v>
      </c>
      <c r="GQ325">
        <v>8</v>
      </c>
      <c r="GS325" t="s">
        <v>42</v>
      </c>
      <c r="GT325" t="s">
        <v>43</v>
      </c>
      <c r="GU325">
        <v>5.7599600000000004</v>
      </c>
      <c r="GV325" t="s">
        <v>44</v>
      </c>
    </row>
    <row r="326" spans="1:204" x14ac:dyDescent="0.25">
      <c r="A326">
        <v>9376211</v>
      </c>
      <c r="D326">
        <v>55178313</v>
      </c>
      <c r="F326">
        <v>300</v>
      </c>
      <c r="G326">
        <v>166471514</v>
      </c>
      <c r="I326">
        <v>2275020000</v>
      </c>
      <c r="J326">
        <v>2</v>
      </c>
      <c r="K326" t="s">
        <v>34</v>
      </c>
      <c r="L326" t="s">
        <v>61</v>
      </c>
      <c r="M326">
        <v>34013</v>
      </c>
      <c r="O326" t="s">
        <v>93</v>
      </c>
      <c r="P326">
        <v>48811</v>
      </c>
      <c r="Q326" t="s">
        <v>37</v>
      </c>
      <c r="R326" t="s">
        <v>38</v>
      </c>
      <c r="U326" t="s">
        <v>38</v>
      </c>
      <c r="V326">
        <v>40.690264999999997</v>
      </c>
      <c r="W326">
        <v>-74.176412999999997</v>
      </c>
      <c r="X326" t="s">
        <v>39</v>
      </c>
      <c r="Y326" t="s">
        <v>94</v>
      </c>
      <c r="Z326" t="s">
        <v>34</v>
      </c>
      <c r="AA326">
        <v>0</v>
      </c>
      <c r="AB326" t="s">
        <v>41</v>
      </c>
      <c r="AC326">
        <v>8</v>
      </c>
      <c r="AE326" t="s">
        <v>53</v>
      </c>
      <c r="AF326" t="s">
        <v>54</v>
      </c>
      <c r="AG326">
        <v>147.83500000000001</v>
      </c>
      <c r="AH326" t="s">
        <v>44</v>
      </c>
      <c r="AI326">
        <v>9376211</v>
      </c>
      <c r="AL326">
        <v>55178313</v>
      </c>
      <c r="AN326">
        <v>300</v>
      </c>
      <c r="AO326">
        <v>81778614</v>
      </c>
      <c r="AQ326">
        <v>2275020000</v>
      </c>
      <c r="AR326">
        <v>2</v>
      </c>
      <c r="AS326" t="s">
        <v>34</v>
      </c>
      <c r="AT326" t="s">
        <v>61</v>
      </c>
      <c r="AU326">
        <v>34013</v>
      </c>
      <c r="AW326" t="s">
        <v>93</v>
      </c>
      <c r="AX326">
        <v>48811</v>
      </c>
      <c r="AY326" t="s">
        <v>37</v>
      </c>
      <c r="AZ326" t="s">
        <v>38</v>
      </c>
      <c r="BC326" t="s">
        <v>38</v>
      </c>
      <c r="BD326">
        <v>40.690264999999997</v>
      </c>
      <c r="BE326">
        <v>-74.176412999999997</v>
      </c>
      <c r="BF326" t="s">
        <v>39</v>
      </c>
      <c r="BG326" t="s">
        <v>94</v>
      </c>
      <c r="BH326" t="s">
        <v>34</v>
      </c>
      <c r="BI326">
        <v>0</v>
      </c>
      <c r="BJ326" t="s">
        <v>41</v>
      </c>
      <c r="BK326">
        <v>8</v>
      </c>
      <c r="BM326" t="s">
        <v>51</v>
      </c>
      <c r="BN326" t="s">
        <v>52</v>
      </c>
      <c r="BO326">
        <v>2.8097199999999999E-2</v>
      </c>
      <c r="BP326" t="s">
        <v>44</v>
      </c>
      <c r="BQ326">
        <v>9376211</v>
      </c>
      <c r="BT326">
        <v>55178313</v>
      </c>
      <c r="BV326">
        <v>300</v>
      </c>
      <c r="BW326">
        <v>166473414</v>
      </c>
      <c r="BY326">
        <v>2275020000</v>
      </c>
      <c r="BZ326">
        <v>2</v>
      </c>
      <c r="CA326" t="s">
        <v>34</v>
      </c>
      <c r="CB326" t="s">
        <v>61</v>
      </c>
      <c r="CC326">
        <v>34013</v>
      </c>
      <c r="CE326" t="s">
        <v>93</v>
      </c>
      <c r="CF326">
        <v>48811</v>
      </c>
      <c r="CG326" t="s">
        <v>37</v>
      </c>
      <c r="CH326" t="s">
        <v>38</v>
      </c>
      <c r="CK326" t="s">
        <v>38</v>
      </c>
      <c r="CL326">
        <v>40.690264999999997</v>
      </c>
      <c r="CM326">
        <v>-74.176412999999997</v>
      </c>
      <c r="CN326" t="s">
        <v>39</v>
      </c>
      <c r="CO326" t="s">
        <v>94</v>
      </c>
      <c r="CP326" t="s">
        <v>34</v>
      </c>
      <c r="CQ326">
        <v>0</v>
      </c>
      <c r="CR326" t="s">
        <v>41</v>
      </c>
      <c r="CS326">
        <v>8</v>
      </c>
      <c r="CU326" t="s">
        <v>49</v>
      </c>
      <c r="CV326" t="s">
        <v>50</v>
      </c>
      <c r="CW326">
        <v>1.4844200000000001E-4</v>
      </c>
      <c r="CX326" t="s">
        <v>44</v>
      </c>
      <c r="CY326">
        <v>9376211</v>
      </c>
      <c r="DB326">
        <v>55178313</v>
      </c>
      <c r="DD326">
        <v>300</v>
      </c>
      <c r="DE326">
        <v>166471814</v>
      </c>
      <c r="DG326">
        <v>2275020000</v>
      </c>
      <c r="DH326">
        <v>2</v>
      </c>
      <c r="DI326" t="s">
        <v>34</v>
      </c>
      <c r="DJ326" t="s">
        <v>61</v>
      </c>
      <c r="DK326">
        <v>34013</v>
      </c>
      <c r="DM326" t="s">
        <v>93</v>
      </c>
      <c r="DN326">
        <v>48811</v>
      </c>
      <c r="DO326" t="s">
        <v>37</v>
      </c>
      <c r="DP326" t="s">
        <v>38</v>
      </c>
      <c r="DS326" t="s">
        <v>38</v>
      </c>
      <c r="DT326">
        <v>40.690264999999997</v>
      </c>
      <c r="DU326">
        <v>-74.176412999999997</v>
      </c>
      <c r="DV326" t="s">
        <v>39</v>
      </c>
      <c r="DW326" t="s">
        <v>94</v>
      </c>
      <c r="DX326" t="s">
        <v>34</v>
      </c>
      <c r="DY326">
        <v>0</v>
      </c>
      <c r="DZ326" t="s">
        <v>41</v>
      </c>
      <c r="EA326">
        <v>8</v>
      </c>
      <c r="EC326" t="s">
        <v>47</v>
      </c>
      <c r="ED326" t="s">
        <v>48</v>
      </c>
      <c r="EE326">
        <v>4.92567E-2</v>
      </c>
      <c r="EF326" t="s">
        <v>44</v>
      </c>
      <c r="EG326">
        <v>9376211</v>
      </c>
      <c r="EJ326">
        <v>55178313</v>
      </c>
      <c r="EL326">
        <v>300</v>
      </c>
      <c r="EM326">
        <v>81781314</v>
      </c>
      <c r="EO326">
        <v>2275020000</v>
      </c>
      <c r="EP326">
        <v>2</v>
      </c>
      <c r="EQ326" t="s">
        <v>34</v>
      </c>
      <c r="ER326" t="s">
        <v>61</v>
      </c>
      <c r="ES326">
        <v>34013</v>
      </c>
      <c r="EU326" t="s">
        <v>93</v>
      </c>
      <c r="EV326">
        <v>48811</v>
      </c>
      <c r="EW326" t="s">
        <v>37</v>
      </c>
      <c r="EX326" t="s">
        <v>38</v>
      </c>
      <c r="FA326" t="s">
        <v>38</v>
      </c>
      <c r="FB326">
        <v>40.690264999999997</v>
      </c>
      <c r="FC326">
        <v>-74.176412999999997</v>
      </c>
      <c r="FD326" t="s">
        <v>39</v>
      </c>
      <c r="FE326" t="s">
        <v>94</v>
      </c>
      <c r="FF326" t="s">
        <v>34</v>
      </c>
      <c r="FG326">
        <v>0</v>
      </c>
      <c r="FH326" t="s">
        <v>41</v>
      </c>
      <c r="FI326">
        <v>8</v>
      </c>
      <c r="FK326" t="s">
        <v>45</v>
      </c>
      <c r="FL326" t="s">
        <v>46</v>
      </c>
      <c r="FM326">
        <v>1.30924</v>
      </c>
      <c r="FN326" t="s">
        <v>44</v>
      </c>
      <c r="FO326">
        <v>9376211</v>
      </c>
      <c r="FR326">
        <v>55178313</v>
      </c>
      <c r="FT326">
        <v>300</v>
      </c>
      <c r="FU326">
        <v>166473714</v>
      </c>
      <c r="FW326">
        <v>2275020000</v>
      </c>
      <c r="FX326">
        <v>2</v>
      </c>
      <c r="FY326" t="s">
        <v>34</v>
      </c>
      <c r="FZ326" t="s">
        <v>61</v>
      </c>
      <c r="GA326">
        <v>34013</v>
      </c>
      <c r="GC326" t="s">
        <v>93</v>
      </c>
      <c r="GD326">
        <v>48811</v>
      </c>
      <c r="GE326" t="s">
        <v>37</v>
      </c>
      <c r="GF326" t="s">
        <v>38</v>
      </c>
      <c r="GI326" t="s">
        <v>38</v>
      </c>
      <c r="GJ326">
        <v>40.690264999999997</v>
      </c>
      <c r="GK326">
        <v>-74.176412999999997</v>
      </c>
      <c r="GL326" t="s">
        <v>39</v>
      </c>
      <c r="GM326" t="s">
        <v>94</v>
      </c>
      <c r="GN326" t="s">
        <v>34</v>
      </c>
      <c r="GO326">
        <v>0</v>
      </c>
      <c r="GP326" t="s">
        <v>41</v>
      </c>
      <c r="GQ326">
        <v>8</v>
      </c>
      <c r="GS326" t="s">
        <v>42</v>
      </c>
      <c r="GT326" t="s">
        <v>43</v>
      </c>
      <c r="GU326">
        <v>7.3270799999999997E-3</v>
      </c>
      <c r="GV326" t="s">
        <v>44</v>
      </c>
    </row>
    <row r="327" spans="1:204" x14ac:dyDescent="0.25">
      <c r="A327">
        <v>9376211</v>
      </c>
      <c r="D327">
        <v>55178313</v>
      </c>
      <c r="F327">
        <v>300</v>
      </c>
      <c r="G327">
        <v>166472014</v>
      </c>
      <c r="I327">
        <v>2275020000</v>
      </c>
      <c r="J327">
        <v>2</v>
      </c>
      <c r="K327" t="s">
        <v>34</v>
      </c>
      <c r="L327" t="s">
        <v>61</v>
      </c>
      <c r="M327">
        <v>34013</v>
      </c>
      <c r="O327" t="s">
        <v>93</v>
      </c>
      <c r="P327">
        <v>48811</v>
      </c>
      <c r="Q327" t="s">
        <v>37</v>
      </c>
      <c r="R327" t="s">
        <v>38</v>
      </c>
      <c r="U327" t="s">
        <v>38</v>
      </c>
      <c r="V327">
        <v>40.690264999999997</v>
      </c>
      <c r="W327">
        <v>-74.176412999999997</v>
      </c>
      <c r="X327" t="s">
        <v>39</v>
      </c>
      <c r="Y327" t="s">
        <v>94</v>
      </c>
      <c r="Z327" t="s">
        <v>34</v>
      </c>
      <c r="AA327">
        <v>0</v>
      </c>
      <c r="AB327" t="s">
        <v>41</v>
      </c>
      <c r="AC327">
        <v>8</v>
      </c>
      <c r="AE327" t="s">
        <v>53</v>
      </c>
      <c r="AF327" t="s">
        <v>54</v>
      </c>
      <c r="AG327">
        <v>5.4268700000000001</v>
      </c>
      <c r="AH327" t="s">
        <v>44</v>
      </c>
      <c r="AI327">
        <v>9376211</v>
      </c>
      <c r="AL327">
        <v>55178313</v>
      </c>
      <c r="AN327">
        <v>300</v>
      </c>
      <c r="AO327">
        <v>81783614</v>
      </c>
      <c r="AQ327">
        <v>2275020000</v>
      </c>
      <c r="AR327">
        <v>2</v>
      </c>
      <c r="AS327" t="s">
        <v>34</v>
      </c>
      <c r="AT327" t="s">
        <v>61</v>
      </c>
      <c r="AU327">
        <v>34013</v>
      </c>
      <c r="AW327" t="s">
        <v>93</v>
      </c>
      <c r="AX327">
        <v>48811</v>
      </c>
      <c r="AY327" t="s">
        <v>37</v>
      </c>
      <c r="AZ327" t="s">
        <v>38</v>
      </c>
      <c r="BC327" t="s">
        <v>38</v>
      </c>
      <c r="BD327">
        <v>40.690264999999997</v>
      </c>
      <c r="BE327">
        <v>-74.176412999999997</v>
      </c>
      <c r="BF327" t="s">
        <v>39</v>
      </c>
      <c r="BG327" t="s">
        <v>94</v>
      </c>
      <c r="BH327" t="s">
        <v>34</v>
      </c>
      <c r="BI327">
        <v>0</v>
      </c>
      <c r="BJ327" t="s">
        <v>41</v>
      </c>
      <c r="BK327">
        <v>8</v>
      </c>
      <c r="BM327" t="s">
        <v>51</v>
      </c>
      <c r="BN327" t="s">
        <v>52</v>
      </c>
      <c r="BO327">
        <v>2.02226E-2</v>
      </c>
      <c r="BP327" t="s">
        <v>44</v>
      </c>
      <c r="BQ327">
        <v>9376211</v>
      </c>
      <c r="BT327">
        <v>55178313</v>
      </c>
      <c r="BV327">
        <v>300</v>
      </c>
      <c r="BW327">
        <v>166471914</v>
      </c>
      <c r="BY327">
        <v>2275020000</v>
      </c>
      <c r="BZ327">
        <v>2</v>
      </c>
      <c r="CA327" t="s">
        <v>34</v>
      </c>
      <c r="CB327" t="s">
        <v>61</v>
      </c>
      <c r="CC327">
        <v>34013</v>
      </c>
      <c r="CE327" t="s">
        <v>93</v>
      </c>
      <c r="CF327">
        <v>48811</v>
      </c>
      <c r="CG327" t="s">
        <v>37</v>
      </c>
      <c r="CH327" t="s">
        <v>38</v>
      </c>
      <c r="CK327" t="s">
        <v>38</v>
      </c>
      <c r="CL327">
        <v>40.690264999999997</v>
      </c>
      <c r="CM327">
        <v>-74.176412999999997</v>
      </c>
      <c r="CN327" t="s">
        <v>39</v>
      </c>
      <c r="CO327" t="s">
        <v>94</v>
      </c>
      <c r="CP327" t="s">
        <v>34</v>
      </c>
      <c r="CQ327">
        <v>0</v>
      </c>
      <c r="CR327" t="s">
        <v>41</v>
      </c>
      <c r="CS327">
        <v>8</v>
      </c>
      <c r="CU327" t="s">
        <v>49</v>
      </c>
      <c r="CV327" t="s">
        <v>50</v>
      </c>
      <c r="CW327">
        <v>2.0228200000000002E-2</v>
      </c>
      <c r="CX327" t="s">
        <v>44</v>
      </c>
      <c r="CY327">
        <v>9376211</v>
      </c>
      <c r="DB327">
        <v>55178313</v>
      </c>
      <c r="DD327">
        <v>300</v>
      </c>
      <c r="DE327">
        <v>166472714</v>
      </c>
      <c r="DG327">
        <v>2275020000</v>
      </c>
      <c r="DH327">
        <v>2</v>
      </c>
      <c r="DI327" t="s">
        <v>34</v>
      </c>
      <c r="DJ327" t="s">
        <v>61</v>
      </c>
      <c r="DK327">
        <v>34013</v>
      </c>
      <c r="DM327" t="s">
        <v>93</v>
      </c>
      <c r="DN327">
        <v>48811</v>
      </c>
      <c r="DO327" t="s">
        <v>37</v>
      </c>
      <c r="DP327" t="s">
        <v>38</v>
      </c>
      <c r="DS327" t="s">
        <v>38</v>
      </c>
      <c r="DT327">
        <v>40.690264999999997</v>
      </c>
      <c r="DU327">
        <v>-74.176412999999997</v>
      </c>
      <c r="DV327" t="s">
        <v>39</v>
      </c>
      <c r="DW327" t="s">
        <v>94</v>
      </c>
      <c r="DX327" t="s">
        <v>34</v>
      </c>
      <c r="DY327">
        <v>0</v>
      </c>
      <c r="DZ327" t="s">
        <v>41</v>
      </c>
      <c r="EA327">
        <v>8</v>
      </c>
      <c r="EC327" t="s">
        <v>47</v>
      </c>
      <c r="ED327" t="s">
        <v>48</v>
      </c>
      <c r="EE327">
        <v>0.140263</v>
      </c>
      <c r="EF327" t="s">
        <v>44</v>
      </c>
      <c r="EG327">
        <v>9376211</v>
      </c>
      <c r="EJ327">
        <v>55178313</v>
      </c>
      <c r="EL327">
        <v>300</v>
      </c>
      <c r="EM327">
        <v>166473714</v>
      </c>
      <c r="EO327">
        <v>2275020000</v>
      </c>
      <c r="EP327">
        <v>2</v>
      </c>
      <c r="EQ327" t="s">
        <v>34</v>
      </c>
      <c r="ER327" t="s">
        <v>61</v>
      </c>
      <c r="ES327">
        <v>34013</v>
      </c>
      <c r="EU327" t="s">
        <v>93</v>
      </c>
      <c r="EV327">
        <v>48811</v>
      </c>
      <c r="EW327" t="s">
        <v>37</v>
      </c>
      <c r="EX327" t="s">
        <v>38</v>
      </c>
      <c r="FA327" t="s">
        <v>38</v>
      </c>
      <c r="FB327">
        <v>40.690264999999997</v>
      </c>
      <c r="FC327">
        <v>-74.176412999999997</v>
      </c>
      <c r="FD327" t="s">
        <v>39</v>
      </c>
      <c r="FE327" t="s">
        <v>94</v>
      </c>
      <c r="FF327" t="s">
        <v>34</v>
      </c>
      <c r="FG327">
        <v>0</v>
      </c>
      <c r="FH327" t="s">
        <v>41</v>
      </c>
      <c r="FI327">
        <v>8</v>
      </c>
      <c r="FK327" t="s">
        <v>45</v>
      </c>
      <c r="FL327" t="s">
        <v>46</v>
      </c>
      <c r="FM327">
        <v>1.6634099999999999E-3</v>
      </c>
      <c r="FN327" t="s">
        <v>44</v>
      </c>
      <c r="FO327">
        <v>9376211</v>
      </c>
      <c r="FR327">
        <v>55178313</v>
      </c>
      <c r="FT327">
        <v>300</v>
      </c>
      <c r="FU327">
        <v>166471914</v>
      </c>
      <c r="FW327">
        <v>2275020000</v>
      </c>
      <c r="FX327">
        <v>2</v>
      </c>
      <c r="FY327" t="s">
        <v>34</v>
      </c>
      <c r="FZ327" t="s">
        <v>61</v>
      </c>
      <c r="GA327">
        <v>34013</v>
      </c>
      <c r="GC327" t="s">
        <v>93</v>
      </c>
      <c r="GD327">
        <v>48811</v>
      </c>
      <c r="GE327" t="s">
        <v>37</v>
      </c>
      <c r="GF327" t="s">
        <v>38</v>
      </c>
      <c r="GI327" t="s">
        <v>38</v>
      </c>
      <c r="GJ327">
        <v>40.690264999999997</v>
      </c>
      <c r="GK327">
        <v>-74.176412999999997</v>
      </c>
      <c r="GL327" t="s">
        <v>39</v>
      </c>
      <c r="GM327" t="s">
        <v>94</v>
      </c>
      <c r="GN327" t="s">
        <v>34</v>
      </c>
      <c r="GO327">
        <v>0</v>
      </c>
      <c r="GP327" t="s">
        <v>41</v>
      </c>
      <c r="GQ327">
        <v>8</v>
      </c>
      <c r="GS327" t="s">
        <v>42</v>
      </c>
      <c r="GT327" t="s">
        <v>43</v>
      </c>
      <c r="GU327">
        <v>8.3704500000000001E-2</v>
      </c>
      <c r="GV327" t="s">
        <v>44</v>
      </c>
    </row>
    <row r="328" spans="1:204" x14ac:dyDescent="0.25">
      <c r="A328">
        <v>9376211</v>
      </c>
      <c r="D328">
        <v>55178313</v>
      </c>
      <c r="F328">
        <v>300</v>
      </c>
      <c r="G328">
        <v>166472314</v>
      </c>
      <c r="I328">
        <v>2275020000</v>
      </c>
      <c r="J328">
        <v>2</v>
      </c>
      <c r="K328" t="s">
        <v>34</v>
      </c>
      <c r="L328" t="s">
        <v>61</v>
      </c>
      <c r="M328">
        <v>34013</v>
      </c>
      <c r="O328" t="s">
        <v>93</v>
      </c>
      <c r="P328">
        <v>48811</v>
      </c>
      <c r="Q328" t="s">
        <v>37</v>
      </c>
      <c r="R328" t="s">
        <v>38</v>
      </c>
      <c r="U328" t="s">
        <v>38</v>
      </c>
      <c r="V328">
        <v>40.690264999999997</v>
      </c>
      <c r="W328">
        <v>-74.176412999999997</v>
      </c>
      <c r="X328" t="s">
        <v>39</v>
      </c>
      <c r="Y328" t="s">
        <v>94</v>
      </c>
      <c r="Z328" t="s">
        <v>34</v>
      </c>
      <c r="AA328">
        <v>0</v>
      </c>
      <c r="AB328" t="s">
        <v>41</v>
      </c>
      <c r="AC328">
        <v>8</v>
      </c>
      <c r="AE328" t="s">
        <v>53</v>
      </c>
      <c r="AF328" t="s">
        <v>54</v>
      </c>
      <c r="AG328">
        <v>3.7873799999999999E-2</v>
      </c>
      <c r="AH328" t="s">
        <v>44</v>
      </c>
      <c r="AI328">
        <v>9376211</v>
      </c>
      <c r="AL328">
        <v>55178313</v>
      </c>
      <c r="AN328">
        <v>300</v>
      </c>
      <c r="AO328">
        <v>81786114</v>
      </c>
      <c r="AQ328">
        <v>2275020000</v>
      </c>
      <c r="AR328">
        <v>2</v>
      </c>
      <c r="AS328" t="s">
        <v>34</v>
      </c>
      <c r="AT328" t="s">
        <v>61</v>
      </c>
      <c r="AU328">
        <v>34013</v>
      </c>
      <c r="AW328" t="s">
        <v>93</v>
      </c>
      <c r="AX328">
        <v>48811</v>
      </c>
      <c r="AY328" t="s">
        <v>37</v>
      </c>
      <c r="AZ328" t="s">
        <v>38</v>
      </c>
      <c r="BC328" t="s">
        <v>38</v>
      </c>
      <c r="BD328">
        <v>40.690264999999997</v>
      </c>
      <c r="BE328">
        <v>-74.176412999999997</v>
      </c>
      <c r="BF328" t="s">
        <v>39</v>
      </c>
      <c r="BG328" t="s">
        <v>94</v>
      </c>
      <c r="BH328" t="s">
        <v>34</v>
      </c>
      <c r="BI328">
        <v>0</v>
      </c>
      <c r="BJ328" t="s">
        <v>41</v>
      </c>
      <c r="BK328">
        <v>8</v>
      </c>
      <c r="BM328" t="s">
        <v>51</v>
      </c>
      <c r="BN328" t="s">
        <v>52</v>
      </c>
      <c r="BO328">
        <v>284.68599999999998</v>
      </c>
      <c r="BP328" t="s">
        <v>44</v>
      </c>
      <c r="BQ328">
        <v>9376211</v>
      </c>
      <c r="BT328">
        <v>55178313</v>
      </c>
      <c r="BV328">
        <v>300</v>
      </c>
      <c r="BW328">
        <v>166471014</v>
      </c>
      <c r="BY328">
        <v>2275020000</v>
      </c>
      <c r="BZ328">
        <v>2</v>
      </c>
      <c r="CA328" t="s">
        <v>34</v>
      </c>
      <c r="CB328" t="s">
        <v>61</v>
      </c>
      <c r="CC328">
        <v>34013</v>
      </c>
      <c r="CE328" t="s">
        <v>93</v>
      </c>
      <c r="CF328">
        <v>48811</v>
      </c>
      <c r="CG328" t="s">
        <v>37</v>
      </c>
      <c r="CH328" t="s">
        <v>38</v>
      </c>
      <c r="CK328" t="s">
        <v>38</v>
      </c>
      <c r="CL328">
        <v>40.690264999999997</v>
      </c>
      <c r="CM328">
        <v>-74.176412999999997</v>
      </c>
      <c r="CN328" t="s">
        <v>39</v>
      </c>
      <c r="CO328" t="s">
        <v>94</v>
      </c>
      <c r="CP328" t="s">
        <v>34</v>
      </c>
      <c r="CQ328">
        <v>0</v>
      </c>
      <c r="CR328" t="s">
        <v>41</v>
      </c>
      <c r="CS328">
        <v>8</v>
      </c>
      <c r="CU328" t="s">
        <v>49</v>
      </c>
      <c r="CV328" t="s">
        <v>50</v>
      </c>
      <c r="CW328">
        <v>1.25807</v>
      </c>
      <c r="CX328" t="s">
        <v>44</v>
      </c>
      <c r="CY328">
        <v>9376211</v>
      </c>
      <c r="DB328">
        <v>55178313</v>
      </c>
      <c r="DD328">
        <v>300</v>
      </c>
      <c r="DE328">
        <v>166471214</v>
      </c>
      <c r="DG328">
        <v>2275020000</v>
      </c>
      <c r="DH328">
        <v>2</v>
      </c>
      <c r="DI328" t="s">
        <v>34</v>
      </c>
      <c r="DJ328" t="s">
        <v>61</v>
      </c>
      <c r="DK328">
        <v>34013</v>
      </c>
      <c r="DM328" t="s">
        <v>93</v>
      </c>
      <c r="DN328">
        <v>48811</v>
      </c>
      <c r="DO328" t="s">
        <v>37</v>
      </c>
      <c r="DP328" t="s">
        <v>38</v>
      </c>
      <c r="DS328" t="s">
        <v>38</v>
      </c>
      <c r="DT328">
        <v>40.690264999999997</v>
      </c>
      <c r="DU328">
        <v>-74.176412999999997</v>
      </c>
      <c r="DV328" t="s">
        <v>39</v>
      </c>
      <c r="DW328" t="s">
        <v>94</v>
      </c>
      <c r="DX328" t="s">
        <v>34</v>
      </c>
      <c r="DY328">
        <v>0</v>
      </c>
      <c r="DZ328" t="s">
        <v>41</v>
      </c>
      <c r="EA328">
        <v>8</v>
      </c>
      <c r="EC328" t="s">
        <v>47</v>
      </c>
      <c r="ED328" t="s">
        <v>48</v>
      </c>
      <c r="EE328">
        <v>0.209232</v>
      </c>
      <c r="EF328" t="s">
        <v>44</v>
      </c>
      <c r="EG328">
        <v>9376211</v>
      </c>
      <c r="EJ328">
        <v>55178313</v>
      </c>
      <c r="EL328">
        <v>300</v>
      </c>
      <c r="EM328">
        <v>145756314</v>
      </c>
      <c r="EO328">
        <v>2275020000</v>
      </c>
      <c r="EP328">
        <v>2</v>
      </c>
      <c r="EQ328" t="s">
        <v>34</v>
      </c>
      <c r="ER328" t="s">
        <v>61</v>
      </c>
      <c r="ES328">
        <v>34013</v>
      </c>
      <c r="EU328" t="s">
        <v>93</v>
      </c>
      <c r="EV328">
        <v>48811</v>
      </c>
      <c r="EW328" t="s">
        <v>37</v>
      </c>
      <c r="EX328" t="s">
        <v>38</v>
      </c>
      <c r="FA328" t="s">
        <v>38</v>
      </c>
      <c r="FB328">
        <v>40.690264999999997</v>
      </c>
      <c r="FC328">
        <v>-74.176412999999997</v>
      </c>
      <c r="FD328" t="s">
        <v>39</v>
      </c>
      <c r="FE328" t="s">
        <v>94</v>
      </c>
      <c r="FF328" t="s">
        <v>34</v>
      </c>
      <c r="FG328">
        <v>0</v>
      </c>
      <c r="FH328" t="s">
        <v>41</v>
      </c>
      <c r="FI328">
        <v>8</v>
      </c>
      <c r="FK328" t="s">
        <v>45</v>
      </c>
      <c r="FL328" t="s">
        <v>46</v>
      </c>
      <c r="FM328">
        <v>4.64208</v>
      </c>
      <c r="FN328" t="s">
        <v>44</v>
      </c>
      <c r="FO328">
        <v>9376211</v>
      </c>
      <c r="FR328">
        <v>55178313</v>
      </c>
      <c r="FT328">
        <v>300</v>
      </c>
      <c r="FU328">
        <v>166471614</v>
      </c>
      <c r="FW328">
        <v>2275020000</v>
      </c>
      <c r="FX328">
        <v>2</v>
      </c>
      <c r="FY328" t="s">
        <v>34</v>
      </c>
      <c r="FZ328" t="s">
        <v>61</v>
      </c>
      <c r="GA328">
        <v>34013</v>
      </c>
      <c r="GC328" t="s">
        <v>93</v>
      </c>
      <c r="GD328">
        <v>48811</v>
      </c>
      <c r="GE328" t="s">
        <v>37</v>
      </c>
      <c r="GF328" t="s">
        <v>38</v>
      </c>
      <c r="GI328" t="s">
        <v>38</v>
      </c>
      <c r="GJ328">
        <v>40.690264999999997</v>
      </c>
      <c r="GK328">
        <v>-74.176412999999997</v>
      </c>
      <c r="GL328" t="s">
        <v>39</v>
      </c>
      <c r="GM328" t="s">
        <v>94</v>
      </c>
      <c r="GN328" t="s">
        <v>34</v>
      </c>
      <c r="GO328">
        <v>0</v>
      </c>
      <c r="GP328" t="s">
        <v>41</v>
      </c>
      <c r="GQ328">
        <v>8</v>
      </c>
      <c r="GS328" t="s">
        <v>42</v>
      </c>
      <c r="GT328" t="s">
        <v>43</v>
      </c>
      <c r="GU328">
        <v>20.125800000000002</v>
      </c>
      <c r="GV328" t="s">
        <v>44</v>
      </c>
    </row>
    <row r="329" spans="1:204" x14ac:dyDescent="0.25">
      <c r="A329">
        <v>9376211</v>
      </c>
      <c r="D329">
        <v>55178313</v>
      </c>
      <c r="F329">
        <v>300</v>
      </c>
      <c r="G329">
        <v>166473614</v>
      </c>
      <c r="I329">
        <v>2275020000</v>
      </c>
      <c r="J329">
        <v>2</v>
      </c>
      <c r="K329" t="s">
        <v>34</v>
      </c>
      <c r="L329" t="s">
        <v>61</v>
      </c>
      <c r="M329">
        <v>34013</v>
      </c>
      <c r="O329" t="s">
        <v>93</v>
      </c>
      <c r="P329">
        <v>48811</v>
      </c>
      <c r="Q329" t="s">
        <v>37</v>
      </c>
      <c r="R329" t="s">
        <v>38</v>
      </c>
      <c r="U329" t="s">
        <v>38</v>
      </c>
      <c r="V329">
        <v>40.690264999999997</v>
      </c>
      <c r="W329">
        <v>-74.176412999999997</v>
      </c>
      <c r="X329" t="s">
        <v>39</v>
      </c>
      <c r="Y329" t="s">
        <v>94</v>
      </c>
      <c r="Z329" t="s">
        <v>34</v>
      </c>
      <c r="AA329">
        <v>0</v>
      </c>
      <c r="AB329" t="s">
        <v>41</v>
      </c>
      <c r="AC329">
        <v>8</v>
      </c>
      <c r="AE329" t="s">
        <v>53</v>
      </c>
      <c r="AF329" t="s">
        <v>54</v>
      </c>
      <c r="AG329">
        <v>8.1439500000000002</v>
      </c>
      <c r="AH329" t="s">
        <v>44</v>
      </c>
      <c r="AI329">
        <v>9376211</v>
      </c>
      <c r="AL329">
        <v>55178313</v>
      </c>
      <c r="AN329">
        <v>300</v>
      </c>
      <c r="AO329">
        <v>166472114</v>
      </c>
      <c r="AQ329">
        <v>2275020000</v>
      </c>
      <c r="AR329">
        <v>2</v>
      </c>
      <c r="AS329" t="s">
        <v>34</v>
      </c>
      <c r="AT329" t="s">
        <v>61</v>
      </c>
      <c r="AU329">
        <v>34013</v>
      </c>
      <c r="AW329" t="s">
        <v>93</v>
      </c>
      <c r="AX329">
        <v>48811</v>
      </c>
      <c r="AY329" t="s">
        <v>37</v>
      </c>
      <c r="AZ329" t="s">
        <v>38</v>
      </c>
      <c r="BC329" t="s">
        <v>38</v>
      </c>
      <c r="BD329">
        <v>40.690264999999997</v>
      </c>
      <c r="BE329">
        <v>-74.176412999999997</v>
      </c>
      <c r="BF329" t="s">
        <v>39</v>
      </c>
      <c r="BG329" t="s">
        <v>94</v>
      </c>
      <c r="BH329" t="s">
        <v>34</v>
      </c>
      <c r="BI329">
        <v>0</v>
      </c>
      <c r="BJ329" t="s">
        <v>41</v>
      </c>
      <c r="BK329">
        <v>8</v>
      </c>
      <c r="BM329" t="s">
        <v>51</v>
      </c>
      <c r="BN329" t="s">
        <v>52</v>
      </c>
      <c r="BO329">
        <v>32.515799999999999</v>
      </c>
      <c r="BP329" t="s">
        <v>44</v>
      </c>
      <c r="BQ329">
        <v>9376211</v>
      </c>
      <c r="BT329">
        <v>55178313</v>
      </c>
      <c r="BV329">
        <v>300</v>
      </c>
      <c r="BW329">
        <v>166472814</v>
      </c>
      <c r="BY329">
        <v>2275020000</v>
      </c>
      <c r="BZ329">
        <v>2</v>
      </c>
      <c r="CA329" t="s">
        <v>34</v>
      </c>
      <c r="CB329" t="s">
        <v>61</v>
      </c>
      <c r="CC329">
        <v>34013</v>
      </c>
      <c r="CE329" t="s">
        <v>93</v>
      </c>
      <c r="CF329">
        <v>48811</v>
      </c>
      <c r="CG329" t="s">
        <v>37</v>
      </c>
      <c r="CH329" t="s">
        <v>38</v>
      </c>
      <c r="CK329" t="s">
        <v>38</v>
      </c>
      <c r="CL329">
        <v>40.690264999999997</v>
      </c>
      <c r="CM329">
        <v>-74.176412999999997</v>
      </c>
      <c r="CN329" t="s">
        <v>39</v>
      </c>
      <c r="CO329" t="s">
        <v>94</v>
      </c>
      <c r="CP329" t="s">
        <v>34</v>
      </c>
      <c r="CQ329">
        <v>0</v>
      </c>
      <c r="CR329" t="s">
        <v>41</v>
      </c>
      <c r="CS329">
        <v>8</v>
      </c>
      <c r="CU329" t="s">
        <v>49</v>
      </c>
      <c r="CV329" t="s">
        <v>50</v>
      </c>
      <c r="CW329">
        <v>3.6663999999999999</v>
      </c>
      <c r="CX329" t="s">
        <v>44</v>
      </c>
      <c r="CY329">
        <v>9376211</v>
      </c>
      <c r="DB329">
        <v>55178313</v>
      </c>
      <c r="DD329">
        <v>300</v>
      </c>
      <c r="DE329">
        <v>81778614</v>
      </c>
      <c r="DG329">
        <v>2275020000</v>
      </c>
      <c r="DH329">
        <v>2</v>
      </c>
      <c r="DI329" t="s">
        <v>34</v>
      </c>
      <c r="DJ329" t="s">
        <v>61</v>
      </c>
      <c r="DK329">
        <v>34013</v>
      </c>
      <c r="DM329" t="s">
        <v>93</v>
      </c>
      <c r="DN329">
        <v>48811</v>
      </c>
      <c r="DO329" t="s">
        <v>37</v>
      </c>
      <c r="DP329" t="s">
        <v>38</v>
      </c>
      <c r="DS329" t="s">
        <v>38</v>
      </c>
      <c r="DT329">
        <v>40.690264999999997</v>
      </c>
      <c r="DU329">
        <v>-74.176412999999997</v>
      </c>
      <c r="DV329" t="s">
        <v>39</v>
      </c>
      <c r="DW329" t="s">
        <v>94</v>
      </c>
      <c r="DX329" t="s">
        <v>34</v>
      </c>
      <c r="DY329">
        <v>0</v>
      </c>
      <c r="DZ329" t="s">
        <v>41</v>
      </c>
      <c r="EA329">
        <v>8</v>
      </c>
      <c r="EC329" t="s">
        <v>47</v>
      </c>
      <c r="ED329" t="s">
        <v>48</v>
      </c>
      <c r="EE329">
        <v>6.4568999999999998E-4</v>
      </c>
      <c r="EF329" t="s">
        <v>44</v>
      </c>
      <c r="EG329">
        <v>9376211</v>
      </c>
      <c r="EJ329">
        <v>55178313</v>
      </c>
      <c r="EL329">
        <v>300</v>
      </c>
      <c r="EM329">
        <v>81784014</v>
      </c>
      <c r="EO329">
        <v>2275020000</v>
      </c>
      <c r="EP329">
        <v>2</v>
      </c>
      <c r="EQ329" t="s">
        <v>34</v>
      </c>
      <c r="ER329" t="s">
        <v>61</v>
      </c>
      <c r="ES329">
        <v>34013</v>
      </c>
      <c r="EU329" t="s">
        <v>93</v>
      </c>
      <c r="EV329">
        <v>48811</v>
      </c>
      <c r="EW329" t="s">
        <v>37</v>
      </c>
      <c r="EX329" t="s">
        <v>38</v>
      </c>
      <c r="FA329" t="s">
        <v>38</v>
      </c>
      <c r="FB329">
        <v>40.690264999999997</v>
      </c>
      <c r="FC329">
        <v>-74.176412999999997</v>
      </c>
      <c r="FD329" t="s">
        <v>39</v>
      </c>
      <c r="FE329" t="s">
        <v>94</v>
      </c>
      <c r="FF329" t="s">
        <v>34</v>
      </c>
      <c r="FG329">
        <v>0</v>
      </c>
      <c r="FH329" t="s">
        <v>41</v>
      </c>
      <c r="FI329">
        <v>8</v>
      </c>
      <c r="FK329" t="s">
        <v>45</v>
      </c>
      <c r="FL329" t="s">
        <v>46</v>
      </c>
      <c r="FM329">
        <v>14.5055</v>
      </c>
      <c r="FN329" t="s">
        <v>44</v>
      </c>
      <c r="FO329">
        <v>9376211</v>
      </c>
      <c r="FR329">
        <v>55178313</v>
      </c>
      <c r="FT329">
        <v>300</v>
      </c>
      <c r="FU329">
        <v>81777114</v>
      </c>
      <c r="FW329">
        <v>2275020000</v>
      </c>
      <c r="FX329">
        <v>2</v>
      </c>
      <c r="FY329" t="s">
        <v>34</v>
      </c>
      <c r="FZ329" t="s">
        <v>61</v>
      </c>
      <c r="GA329">
        <v>34013</v>
      </c>
      <c r="GC329" t="s">
        <v>93</v>
      </c>
      <c r="GD329">
        <v>48811</v>
      </c>
      <c r="GE329" t="s">
        <v>37</v>
      </c>
      <c r="GF329" t="s">
        <v>38</v>
      </c>
      <c r="GI329" t="s">
        <v>38</v>
      </c>
      <c r="GJ329">
        <v>40.690264999999997</v>
      </c>
      <c r="GK329">
        <v>-74.176412999999997</v>
      </c>
      <c r="GL329" t="s">
        <v>39</v>
      </c>
      <c r="GM329" t="s">
        <v>94</v>
      </c>
      <c r="GN329" t="s">
        <v>34</v>
      </c>
      <c r="GO329">
        <v>0</v>
      </c>
      <c r="GP329" t="s">
        <v>41</v>
      </c>
      <c r="GQ329">
        <v>8</v>
      </c>
      <c r="GS329" t="s">
        <v>42</v>
      </c>
      <c r="GT329" t="s">
        <v>43</v>
      </c>
      <c r="GU329">
        <v>1.24785E-3</v>
      </c>
      <c r="GV329" t="s">
        <v>44</v>
      </c>
    </row>
    <row r="330" spans="1:204" x14ac:dyDescent="0.25">
      <c r="A330">
        <v>9376211</v>
      </c>
      <c r="D330">
        <v>55178313</v>
      </c>
      <c r="F330">
        <v>300</v>
      </c>
      <c r="G330">
        <v>166473514</v>
      </c>
      <c r="I330">
        <v>2275020000</v>
      </c>
      <c r="J330">
        <v>2</v>
      </c>
      <c r="K330" t="s">
        <v>34</v>
      </c>
      <c r="L330" t="s">
        <v>61</v>
      </c>
      <c r="M330">
        <v>34013</v>
      </c>
      <c r="O330" t="s">
        <v>93</v>
      </c>
      <c r="P330">
        <v>48811</v>
      </c>
      <c r="Q330" t="s">
        <v>37</v>
      </c>
      <c r="R330" t="s">
        <v>38</v>
      </c>
      <c r="U330" t="s">
        <v>38</v>
      </c>
      <c r="V330">
        <v>40.690264999999997</v>
      </c>
      <c r="W330">
        <v>-74.176412999999997</v>
      </c>
      <c r="X330" t="s">
        <v>39</v>
      </c>
      <c r="Y330" t="s">
        <v>94</v>
      </c>
      <c r="Z330" t="s">
        <v>34</v>
      </c>
      <c r="AA330">
        <v>0</v>
      </c>
      <c r="AB330" t="s">
        <v>41</v>
      </c>
      <c r="AC330">
        <v>8</v>
      </c>
      <c r="AE330" t="s">
        <v>53</v>
      </c>
      <c r="AF330" t="s">
        <v>54</v>
      </c>
      <c r="AG330">
        <v>23.9117</v>
      </c>
      <c r="AH330" t="s">
        <v>44</v>
      </c>
      <c r="AI330">
        <v>9376211</v>
      </c>
      <c r="AL330">
        <v>55178313</v>
      </c>
      <c r="AN330">
        <v>300</v>
      </c>
      <c r="AO330">
        <v>81775614</v>
      </c>
      <c r="AQ330">
        <v>2275020000</v>
      </c>
      <c r="AR330">
        <v>2</v>
      </c>
      <c r="AS330" t="s">
        <v>34</v>
      </c>
      <c r="AT330" t="s">
        <v>61</v>
      </c>
      <c r="AU330">
        <v>34013</v>
      </c>
      <c r="AW330" t="s">
        <v>93</v>
      </c>
      <c r="AX330">
        <v>48811</v>
      </c>
      <c r="AY330" t="s">
        <v>37</v>
      </c>
      <c r="AZ330" t="s">
        <v>38</v>
      </c>
      <c r="BC330" t="s">
        <v>38</v>
      </c>
      <c r="BD330">
        <v>40.690264999999997</v>
      </c>
      <c r="BE330">
        <v>-74.176412999999997</v>
      </c>
      <c r="BF330" t="s">
        <v>39</v>
      </c>
      <c r="BG330" t="s">
        <v>94</v>
      </c>
      <c r="BH330" t="s">
        <v>34</v>
      </c>
      <c r="BI330">
        <v>0</v>
      </c>
      <c r="BJ330" t="s">
        <v>41</v>
      </c>
      <c r="BK330">
        <v>8</v>
      </c>
      <c r="BM330" t="s">
        <v>51</v>
      </c>
      <c r="BN330" t="s">
        <v>52</v>
      </c>
      <c r="BO330">
        <v>20.2912</v>
      </c>
      <c r="BP330" t="s">
        <v>44</v>
      </c>
      <c r="BQ330">
        <v>9376211</v>
      </c>
      <c r="BT330">
        <v>55178313</v>
      </c>
      <c r="BV330">
        <v>300</v>
      </c>
      <c r="BW330">
        <v>166473014</v>
      </c>
      <c r="BY330">
        <v>2275020000</v>
      </c>
      <c r="BZ330">
        <v>2</v>
      </c>
      <c r="CA330" t="s">
        <v>34</v>
      </c>
      <c r="CB330" t="s">
        <v>61</v>
      </c>
      <c r="CC330">
        <v>34013</v>
      </c>
      <c r="CE330" t="s">
        <v>93</v>
      </c>
      <c r="CF330">
        <v>48811</v>
      </c>
      <c r="CG330" t="s">
        <v>37</v>
      </c>
      <c r="CH330" t="s">
        <v>38</v>
      </c>
      <c r="CK330" t="s">
        <v>38</v>
      </c>
      <c r="CL330">
        <v>40.690264999999997</v>
      </c>
      <c r="CM330">
        <v>-74.176412999999997</v>
      </c>
      <c r="CN330" t="s">
        <v>39</v>
      </c>
      <c r="CO330" t="s">
        <v>94</v>
      </c>
      <c r="CP330" t="s">
        <v>34</v>
      </c>
      <c r="CQ330">
        <v>0</v>
      </c>
      <c r="CR330" t="s">
        <v>41</v>
      </c>
      <c r="CS330">
        <v>8</v>
      </c>
      <c r="CU330" t="s">
        <v>49</v>
      </c>
      <c r="CV330" t="s">
        <v>50</v>
      </c>
      <c r="CW330">
        <v>0.26368900000000001</v>
      </c>
      <c r="CX330" t="s">
        <v>44</v>
      </c>
      <c r="CY330">
        <v>9376211</v>
      </c>
      <c r="DB330">
        <v>55178313</v>
      </c>
      <c r="DD330">
        <v>300</v>
      </c>
      <c r="DE330">
        <v>81775714</v>
      </c>
      <c r="DG330">
        <v>2275020000</v>
      </c>
      <c r="DH330">
        <v>2</v>
      </c>
      <c r="DI330" t="s">
        <v>34</v>
      </c>
      <c r="DJ330" t="s">
        <v>61</v>
      </c>
      <c r="DK330">
        <v>34013</v>
      </c>
      <c r="DM330" t="s">
        <v>93</v>
      </c>
      <c r="DN330">
        <v>48811</v>
      </c>
      <c r="DO330" t="s">
        <v>37</v>
      </c>
      <c r="DP330" t="s">
        <v>38</v>
      </c>
      <c r="DS330" t="s">
        <v>38</v>
      </c>
      <c r="DT330">
        <v>40.690264999999997</v>
      </c>
      <c r="DU330">
        <v>-74.176412999999997</v>
      </c>
      <c r="DV330" t="s">
        <v>39</v>
      </c>
      <c r="DW330" t="s">
        <v>94</v>
      </c>
      <c r="DX330" t="s">
        <v>34</v>
      </c>
      <c r="DY330">
        <v>0</v>
      </c>
      <c r="DZ330" t="s">
        <v>41</v>
      </c>
      <c r="EA330">
        <v>8</v>
      </c>
      <c r="EC330" t="s">
        <v>47</v>
      </c>
      <c r="ED330" t="s">
        <v>48</v>
      </c>
      <c r="EE330">
        <v>0.247783</v>
      </c>
      <c r="EF330" t="s">
        <v>44</v>
      </c>
      <c r="EG330">
        <v>9376211</v>
      </c>
      <c r="EJ330">
        <v>55178313</v>
      </c>
      <c r="EL330">
        <v>300</v>
      </c>
      <c r="EM330">
        <v>81785914</v>
      </c>
      <c r="EO330">
        <v>2275020000</v>
      </c>
      <c r="EP330">
        <v>2</v>
      </c>
      <c r="EQ330" t="s">
        <v>34</v>
      </c>
      <c r="ER330" t="s">
        <v>61</v>
      </c>
      <c r="ES330">
        <v>34013</v>
      </c>
      <c r="EU330" t="s">
        <v>93</v>
      </c>
      <c r="EV330">
        <v>48811</v>
      </c>
      <c r="EW330" t="s">
        <v>37</v>
      </c>
      <c r="EX330" t="s">
        <v>38</v>
      </c>
      <c r="FA330" t="s">
        <v>38</v>
      </c>
      <c r="FB330">
        <v>40.690264999999997</v>
      </c>
      <c r="FC330">
        <v>-74.176412999999997</v>
      </c>
      <c r="FD330" t="s">
        <v>39</v>
      </c>
      <c r="FE330" t="s">
        <v>94</v>
      </c>
      <c r="FF330" t="s">
        <v>34</v>
      </c>
      <c r="FG330">
        <v>0</v>
      </c>
      <c r="FH330" t="s">
        <v>41</v>
      </c>
      <c r="FI330">
        <v>8</v>
      </c>
      <c r="FK330" t="s">
        <v>45</v>
      </c>
      <c r="FL330" t="s">
        <v>46</v>
      </c>
      <c r="FM330">
        <v>2.9512900000000002</v>
      </c>
      <c r="FN330" t="s">
        <v>44</v>
      </c>
      <c r="FO330">
        <v>9376211</v>
      </c>
      <c r="FR330">
        <v>55178313</v>
      </c>
      <c r="FT330">
        <v>300</v>
      </c>
      <c r="FU330">
        <v>166471814</v>
      </c>
      <c r="FW330">
        <v>2275020000</v>
      </c>
      <c r="FX330">
        <v>2</v>
      </c>
      <c r="FY330" t="s">
        <v>34</v>
      </c>
      <c r="FZ330" t="s">
        <v>61</v>
      </c>
      <c r="GA330">
        <v>34013</v>
      </c>
      <c r="GC330" t="s">
        <v>93</v>
      </c>
      <c r="GD330">
        <v>48811</v>
      </c>
      <c r="GE330" t="s">
        <v>37</v>
      </c>
      <c r="GF330" t="s">
        <v>38</v>
      </c>
      <c r="GI330" t="s">
        <v>38</v>
      </c>
      <c r="GJ330">
        <v>40.690264999999997</v>
      </c>
      <c r="GK330">
        <v>-74.176412999999997</v>
      </c>
      <c r="GL330" t="s">
        <v>39</v>
      </c>
      <c r="GM330" t="s">
        <v>94</v>
      </c>
      <c r="GN330" t="s">
        <v>34</v>
      </c>
      <c r="GO330">
        <v>0</v>
      </c>
      <c r="GP330" t="s">
        <v>41</v>
      </c>
      <c r="GQ330">
        <v>8</v>
      </c>
      <c r="GS330" t="s">
        <v>42</v>
      </c>
      <c r="GT330" t="s">
        <v>43</v>
      </c>
      <c r="GU330">
        <v>0.21520700000000001</v>
      </c>
      <c r="GV330" t="s">
        <v>44</v>
      </c>
    </row>
    <row r="331" spans="1:204" x14ac:dyDescent="0.25">
      <c r="A331">
        <v>9376211</v>
      </c>
      <c r="D331">
        <v>55178313</v>
      </c>
      <c r="F331">
        <v>300</v>
      </c>
      <c r="G331">
        <v>166471714</v>
      </c>
      <c r="I331">
        <v>2275020000</v>
      </c>
      <c r="J331">
        <v>2</v>
      </c>
      <c r="K331" t="s">
        <v>34</v>
      </c>
      <c r="L331" t="s">
        <v>61</v>
      </c>
      <c r="M331">
        <v>34013</v>
      </c>
      <c r="O331" t="s">
        <v>93</v>
      </c>
      <c r="P331">
        <v>48811</v>
      </c>
      <c r="Q331" t="s">
        <v>37</v>
      </c>
      <c r="R331" t="s">
        <v>38</v>
      </c>
      <c r="U331" t="s">
        <v>38</v>
      </c>
      <c r="V331">
        <v>40.690264999999997</v>
      </c>
      <c r="W331">
        <v>-74.176412999999997</v>
      </c>
      <c r="X331" t="s">
        <v>39</v>
      </c>
      <c r="Y331" t="s">
        <v>94</v>
      </c>
      <c r="Z331" t="s">
        <v>34</v>
      </c>
      <c r="AA331">
        <v>0</v>
      </c>
      <c r="AB331" t="s">
        <v>41</v>
      </c>
      <c r="AC331">
        <v>8</v>
      </c>
      <c r="AE331" t="s">
        <v>53</v>
      </c>
      <c r="AF331" t="s">
        <v>54</v>
      </c>
      <c r="AG331">
        <v>39.526299999999999</v>
      </c>
      <c r="AH331" t="s">
        <v>44</v>
      </c>
      <c r="AI331">
        <v>9376211</v>
      </c>
      <c r="AL331">
        <v>55178313</v>
      </c>
      <c r="AN331">
        <v>300</v>
      </c>
      <c r="AO331">
        <v>166472414</v>
      </c>
      <c r="AQ331">
        <v>2275020000</v>
      </c>
      <c r="AR331">
        <v>2</v>
      </c>
      <c r="AS331" t="s">
        <v>34</v>
      </c>
      <c r="AT331" t="s">
        <v>61</v>
      </c>
      <c r="AU331">
        <v>34013</v>
      </c>
      <c r="AW331" t="s">
        <v>93</v>
      </c>
      <c r="AX331">
        <v>48811</v>
      </c>
      <c r="AY331" t="s">
        <v>37</v>
      </c>
      <c r="AZ331" t="s">
        <v>38</v>
      </c>
      <c r="BC331" t="s">
        <v>38</v>
      </c>
      <c r="BD331">
        <v>40.690264999999997</v>
      </c>
      <c r="BE331">
        <v>-74.176412999999997</v>
      </c>
      <c r="BF331" t="s">
        <v>39</v>
      </c>
      <c r="BG331" t="s">
        <v>94</v>
      </c>
      <c r="BH331" t="s">
        <v>34</v>
      </c>
      <c r="BI331">
        <v>0</v>
      </c>
      <c r="BJ331" t="s">
        <v>41</v>
      </c>
      <c r="BK331">
        <v>8</v>
      </c>
      <c r="BM331" t="s">
        <v>51</v>
      </c>
      <c r="BN331" t="s">
        <v>52</v>
      </c>
      <c r="BO331">
        <v>119.937</v>
      </c>
      <c r="BP331" t="s">
        <v>44</v>
      </c>
      <c r="BQ331">
        <v>9376211</v>
      </c>
      <c r="BT331">
        <v>55178313</v>
      </c>
      <c r="BV331">
        <v>300</v>
      </c>
      <c r="BW331">
        <v>166471614</v>
      </c>
      <c r="BY331">
        <v>2275020000</v>
      </c>
      <c r="BZ331">
        <v>2</v>
      </c>
      <c r="CA331" t="s">
        <v>34</v>
      </c>
      <c r="CB331" t="s">
        <v>61</v>
      </c>
      <c r="CC331">
        <v>34013</v>
      </c>
      <c r="CE331" t="s">
        <v>93</v>
      </c>
      <c r="CF331">
        <v>48811</v>
      </c>
      <c r="CG331" t="s">
        <v>37</v>
      </c>
      <c r="CH331" t="s">
        <v>38</v>
      </c>
      <c r="CK331" t="s">
        <v>38</v>
      </c>
      <c r="CL331">
        <v>40.690264999999997</v>
      </c>
      <c r="CM331">
        <v>-74.176412999999997</v>
      </c>
      <c r="CN331" t="s">
        <v>39</v>
      </c>
      <c r="CO331" t="s">
        <v>94</v>
      </c>
      <c r="CP331" t="s">
        <v>34</v>
      </c>
      <c r="CQ331">
        <v>0</v>
      </c>
      <c r="CR331" t="s">
        <v>41</v>
      </c>
      <c r="CS331">
        <v>8</v>
      </c>
      <c r="CU331" t="s">
        <v>49</v>
      </c>
      <c r="CV331" t="s">
        <v>50</v>
      </c>
      <c r="CW331">
        <v>2.7484000000000002</v>
      </c>
      <c r="CX331" t="s">
        <v>44</v>
      </c>
      <c r="CY331">
        <v>9376211</v>
      </c>
      <c r="DB331">
        <v>55178313</v>
      </c>
      <c r="DD331">
        <v>300</v>
      </c>
      <c r="DE331">
        <v>166472614</v>
      </c>
      <c r="DG331">
        <v>2275020000</v>
      </c>
      <c r="DH331">
        <v>2</v>
      </c>
      <c r="DI331" t="s">
        <v>34</v>
      </c>
      <c r="DJ331" t="s">
        <v>61</v>
      </c>
      <c r="DK331">
        <v>34013</v>
      </c>
      <c r="DM331" t="s">
        <v>93</v>
      </c>
      <c r="DN331">
        <v>48811</v>
      </c>
      <c r="DO331" t="s">
        <v>37</v>
      </c>
      <c r="DP331" t="s">
        <v>38</v>
      </c>
      <c r="DS331" t="s">
        <v>38</v>
      </c>
      <c r="DT331">
        <v>40.690264999999997</v>
      </c>
      <c r="DU331">
        <v>-74.176412999999997</v>
      </c>
      <c r="DV331" t="s">
        <v>39</v>
      </c>
      <c r="DW331" t="s">
        <v>94</v>
      </c>
      <c r="DX331" t="s">
        <v>34</v>
      </c>
      <c r="DY331">
        <v>0</v>
      </c>
      <c r="DZ331" t="s">
        <v>41</v>
      </c>
      <c r="EA331">
        <v>8</v>
      </c>
      <c r="EC331" t="s">
        <v>47</v>
      </c>
      <c r="ED331" t="s">
        <v>48</v>
      </c>
      <c r="EE331">
        <v>1.6956800000000001</v>
      </c>
      <c r="EF331" t="s">
        <v>44</v>
      </c>
      <c r="EG331">
        <v>9376211</v>
      </c>
      <c r="EJ331">
        <v>55178313</v>
      </c>
      <c r="EL331">
        <v>300</v>
      </c>
      <c r="EM331">
        <v>166473014</v>
      </c>
      <c r="EO331">
        <v>2275020000</v>
      </c>
      <c r="EP331">
        <v>2</v>
      </c>
      <c r="EQ331" t="s">
        <v>34</v>
      </c>
      <c r="ER331" t="s">
        <v>61</v>
      </c>
      <c r="ES331">
        <v>34013</v>
      </c>
      <c r="EU331" t="s">
        <v>93</v>
      </c>
      <c r="EV331">
        <v>48811</v>
      </c>
      <c r="EW331" t="s">
        <v>37</v>
      </c>
      <c r="EX331" t="s">
        <v>38</v>
      </c>
      <c r="FA331" t="s">
        <v>38</v>
      </c>
      <c r="FB331">
        <v>40.690264999999997</v>
      </c>
      <c r="FC331">
        <v>-74.176412999999997</v>
      </c>
      <c r="FD331" t="s">
        <v>39</v>
      </c>
      <c r="FE331" t="s">
        <v>94</v>
      </c>
      <c r="FF331" t="s">
        <v>34</v>
      </c>
      <c r="FG331">
        <v>0</v>
      </c>
      <c r="FH331" t="s">
        <v>41</v>
      </c>
      <c r="FI331">
        <v>8</v>
      </c>
      <c r="FK331" t="s">
        <v>45</v>
      </c>
      <c r="FL331" t="s">
        <v>46</v>
      </c>
      <c r="FM331">
        <v>2.8479999999999999</v>
      </c>
      <c r="FN331" t="s">
        <v>44</v>
      </c>
      <c r="FO331">
        <v>9376211</v>
      </c>
      <c r="FR331">
        <v>55178313</v>
      </c>
      <c r="FT331">
        <v>300</v>
      </c>
      <c r="FU331">
        <v>166471514</v>
      </c>
      <c r="FW331">
        <v>2275020000</v>
      </c>
      <c r="FX331">
        <v>2</v>
      </c>
      <c r="FY331" t="s">
        <v>34</v>
      </c>
      <c r="FZ331" t="s">
        <v>61</v>
      </c>
      <c r="GA331">
        <v>34013</v>
      </c>
      <c r="GC331" t="s">
        <v>93</v>
      </c>
      <c r="GD331">
        <v>48811</v>
      </c>
      <c r="GE331" t="s">
        <v>37</v>
      </c>
      <c r="GF331" t="s">
        <v>38</v>
      </c>
      <c r="GI331" t="s">
        <v>38</v>
      </c>
      <c r="GJ331">
        <v>40.690264999999997</v>
      </c>
      <c r="GK331">
        <v>-74.176412999999997</v>
      </c>
      <c r="GL331" t="s">
        <v>39</v>
      </c>
      <c r="GM331" t="s">
        <v>94</v>
      </c>
      <c r="GN331" t="s">
        <v>34</v>
      </c>
      <c r="GO331">
        <v>0</v>
      </c>
      <c r="GP331" t="s">
        <v>41</v>
      </c>
      <c r="GQ331">
        <v>8</v>
      </c>
      <c r="GS331" t="s">
        <v>42</v>
      </c>
      <c r="GT331" t="s">
        <v>43</v>
      </c>
      <c r="GU331">
        <v>22.768899999999999</v>
      </c>
      <c r="GV331" t="s">
        <v>44</v>
      </c>
    </row>
    <row r="332" spans="1:204" x14ac:dyDescent="0.25">
      <c r="A332">
        <v>9376211</v>
      </c>
      <c r="D332">
        <v>55178313</v>
      </c>
      <c r="F332">
        <v>300</v>
      </c>
      <c r="G332">
        <v>81781314</v>
      </c>
      <c r="I332">
        <v>2275020000</v>
      </c>
      <c r="J332">
        <v>2</v>
      </c>
      <c r="K332" t="s">
        <v>34</v>
      </c>
      <c r="L332" t="s">
        <v>61</v>
      </c>
      <c r="M332">
        <v>34013</v>
      </c>
      <c r="O332" t="s">
        <v>93</v>
      </c>
      <c r="P332">
        <v>48811</v>
      </c>
      <c r="Q332" t="s">
        <v>37</v>
      </c>
      <c r="R332" t="s">
        <v>38</v>
      </c>
      <c r="U332" t="s">
        <v>38</v>
      </c>
      <c r="V332">
        <v>40.690264999999997</v>
      </c>
      <c r="W332">
        <v>-74.176412999999997</v>
      </c>
      <c r="X332" t="s">
        <v>39</v>
      </c>
      <c r="Y332" t="s">
        <v>94</v>
      </c>
      <c r="Z332" t="s">
        <v>34</v>
      </c>
      <c r="AA332">
        <v>0</v>
      </c>
      <c r="AB332" t="s">
        <v>41</v>
      </c>
      <c r="AC332">
        <v>8</v>
      </c>
      <c r="AE332" t="s">
        <v>53</v>
      </c>
      <c r="AF332" t="s">
        <v>54</v>
      </c>
      <c r="AG332">
        <v>11.8482</v>
      </c>
      <c r="AH332" t="s">
        <v>44</v>
      </c>
      <c r="AI332">
        <v>9376211</v>
      </c>
      <c r="AL332">
        <v>55178313</v>
      </c>
      <c r="AN332">
        <v>300</v>
      </c>
      <c r="AO332">
        <v>166470814</v>
      </c>
      <c r="AQ332">
        <v>2275020000</v>
      </c>
      <c r="AR332">
        <v>2</v>
      </c>
      <c r="AS332" t="s">
        <v>34</v>
      </c>
      <c r="AT332" t="s">
        <v>61</v>
      </c>
      <c r="AU332">
        <v>34013</v>
      </c>
      <c r="AW332" t="s">
        <v>93</v>
      </c>
      <c r="AX332">
        <v>48811</v>
      </c>
      <c r="AY332" t="s">
        <v>37</v>
      </c>
      <c r="AZ332" t="s">
        <v>38</v>
      </c>
      <c r="BC332" t="s">
        <v>38</v>
      </c>
      <c r="BD332">
        <v>40.690264999999997</v>
      </c>
      <c r="BE332">
        <v>-74.176412999999997</v>
      </c>
      <c r="BF332" t="s">
        <v>39</v>
      </c>
      <c r="BG332" t="s">
        <v>94</v>
      </c>
      <c r="BH332" t="s">
        <v>34</v>
      </c>
      <c r="BI332">
        <v>0</v>
      </c>
      <c r="BJ332" t="s">
        <v>41</v>
      </c>
      <c r="BK332">
        <v>8</v>
      </c>
      <c r="BM332" t="s">
        <v>51</v>
      </c>
      <c r="BN332" t="s">
        <v>52</v>
      </c>
      <c r="BO332">
        <v>26.0288</v>
      </c>
      <c r="BP332" t="s">
        <v>44</v>
      </c>
      <c r="BQ332">
        <v>9376211</v>
      </c>
      <c r="BT332">
        <v>55178313</v>
      </c>
      <c r="BV332">
        <v>300</v>
      </c>
      <c r="BW332">
        <v>166471514</v>
      </c>
      <c r="BY332">
        <v>2275020000</v>
      </c>
      <c r="BZ332">
        <v>2</v>
      </c>
      <c r="CA332" t="s">
        <v>34</v>
      </c>
      <c r="CB332" t="s">
        <v>61</v>
      </c>
      <c r="CC332">
        <v>34013</v>
      </c>
      <c r="CE332" t="s">
        <v>93</v>
      </c>
      <c r="CF332">
        <v>48811</v>
      </c>
      <c r="CG332" t="s">
        <v>37</v>
      </c>
      <c r="CH332" t="s">
        <v>38</v>
      </c>
      <c r="CK332" t="s">
        <v>38</v>
      </c>
      <c r="CL332">
        <v>40.690264999999997</v>
      </c>
      <c r="CM332">
        <v>-74.176412999999997</v>
      </c>
      <c r="CN332" t="s">
        <v>39</v>
      </c>
      <c r="CO332" t="s">
        <v>94</v>
      </c>
      <c r="CP332" t="s">
        <v>34</v>
      </c>
      <c r="CQ332">
        <v>0</v>
      </c>
      <c r="CR332" t="s">
        <v>41</v>
      </c>
      <c r="CS332">
        <v>8</v>
      </c>
      <c r="CU332" t="s">
        <v>49</v>
      </c>
      <c r="CV332" t="s">
        <v>50</v>
      </c>
      <c r="CW332">
        <v>3.1063999999999998</v>
      </c>
      <c r="CX332" t="s">
        <v>44</v>
      </c>
      <c r="CY332">
        <v>9376211</v>
      </c>
      <c r="DB332">
        <v>55178313</v>
      </c>
      <c r="DD332">
        <v>300</v>
      </c>
      <c r="DE332">
        <v>166473414</v>
      </c>
      <c r="DG332">
        <v>2275020000</v>
      </c>
      <c r="DH332">
        <v>2</v>
      </c>
      <c r="DI332" t="s">
        <v>34</v>
      </c>
      <c r="DJ332" t="s">
        <v>61</v>
      </c>
      <c r="DK332">
        <v>34013</v>
      </c>
      <c r="DM332" t="s">
        <v>93</v>
      </c>
      <c r="DN332">
        <v>48811</v>
      </c>
      <c r="DO332" t="s">
        <v>37</v>
      </c>
      <c r="DP332" t="s">
        <v>38</v>
      </c>
      <c r="DS332" t="s">
        <v>38</v>
      </c>
      <c r="DT332">
        <v>40.690264999999997</v>
      </c>
      <c r="DU332">
        <v>-74.176412999999997</v>
      </c>
      <c r="DV332" t="s">
        <v>39</v>
      </c>
      <c r="DW332" t="s">
        <v>94</v>
      </c>
      <c r="DX332" t="s">
        <v>34</v>
      </c>
      <c r="DY332">
        <v>0</v>
      </c>
      <c r="DZ332" t="s">
        <v>41</v>
      </c>
      <c r="EA332">
        <v>8</v>
      </c>
      <c r="EC332" t="s">
        <v>47</v>
      </c>
      <c r="ED332" t="s">
        <v>48</v>
      </c>
      <c r="EE332">
        <v>1.4844200000000001E-4</v>
      </c>
      <c r="EF332" t="s">
        <v>44</v>
      </c>
      <c r="EG332">
        <v>9376211</v>
      </c>
      <c r="EJ332">
        <v>55178313</v>
      </c>
      <c r="EL332">
        <v>300</v>
      </c>
      <c r="EM332">
        <v>166472414</v>
      </c>
      <c r="EO332">
        <v>2275020000</v>
      </c>
      <c r="EP332">
        <v>2</v>
      </c>
      <c r="EQ332" t="s">
        <v>34</v>
      </c>
      <c r="ER332" t="s">
        <v>61</v>
      </c>
      <c r="ES332">
        <v>34013</v>
      </c>
      <c r="EU332" t="s">
        <v>93</v>
      </c>
      <c r="EV332">
        <v>48811</v>
      </c>
      <c r="EW332" t="s">
        <v>37</v>
      </c>
      <c r="EX332" t="s">
        <v>38</v>
      </c>
      <c r="FA332" t="s">
        <v>38</v>
      </c>
      <c r="FB332">
        <v>40.690264999999997</v>
      </c>
      <c r="FC332">
        <v>-74.176412999999997</v>
      </c>
      <c r="FD332" t="s">
        <v>39</v>
      </c>
      <c r="FE332" t="s">
        <v>94</v>
      </c>
      <c r="FF332" t="s">
        <v>34</v>
      </c>
      <c r="FG332">
        <v>0</v>
      </c>
      <c r="FH332" t="s">
        <v>41</v>
      </c>
      <c r="FI332">
        <v>8</v>
      </c>
      <c r="FK332" t="s">
        <v>45</v>
      </c>
      <c r="FL332" t="s">
        <v>46</v>
      </c>
      <c r="FM332">
        <v>10.850899999999999</v>
      </c>
      <c r="FN332" t="s">
        <v>44</v>
      </c>
      <c r="FO332">
        <v>9376211</v>
      </c>
      <c r="FR332">
        <v>55178313</v>
      </c>
      <c r="FT332">
        <v>300</v>
      </c>
      <c r="FU332">
        <v>81775714</v>
      </c>
      <c r="FW332">
        <v>2275020000</v>
      </c>
      <c r="FX332">
        <v>2</v>
      </c>
      <c r="FY332" t="s">
        <v>34</v>
      </c>
      <c r="FZ332" t="s">
        <v>61</v>
      </c>
      <c r="GA332">
        <v>34013</v>
      </c>
      <c r="GC332" t="s">
        <v>93</v>
      </c>
      <c r="GD332">
        <v>48811</v>
      </c>
      <c r="GE332" t="s">
        <v>37</v>
      </c>
      <c r="GF332" t="s">
        <v>38</v>
      </c>
      <c r="GI332" t="s">
        <v>38</v>
      </c>
      <c r="GJ332">
        <v>40.690264999999997</v>
      </c>
      <c r="GK332">
        <v>-74.176412999999997</v>
      </c>
      <c r="GL332" t="s">
        <v>39</v>
      </c>
      <c r="GM332" t="s">
        <v>94</v>
      </c>
      <c r="GN332" t="s">
        <v>34</v>
      </c>
      <c r="GO332">
        <v>0</v>
      </c>
      <c r="GP332" t="s">
        <v>41</v>
      </c>
      <c r="GQ332">
        <v>8</v>
      </c>
      <c r="GS332" t="s">
        <v>42</v>
      </c>
      <c r="GT332" t="s">
        <v>43</v>
      </c>
      <c r="GU332">
        <v>1.6363099999999999</v>
      </c>
      <c r="GV332" t="s">
        <v>44</v>
      </c>
    </row>
    <row r="333" spans="1:204" x14ac:dyDescent="0.25">
      <c r="A333">
        <v>9376211</v>
      </c>
      <c r="D333">
        <v>55178313</v>
      </c>
      <c r="F333">
        <v>300</v>
      </c>
      <c r="G333">
        <v>166472514</v>
      </c>
      <c r="I333">
        <v>2275020000</v>
      </c>
      <c r="J333">
        <v>2</v>
      </c>
      <c r="K333" t="s">
        <v>34</v>
      </c>
      <c r="L333" t="s">
        <v>61</v>
      </c>
      <c r="M333">
        <v>34013</v>
      </c>
      <c r="O333" t="s">
        <v>93</v>
      </c>
      <c r="P333">
        <v>48811</v>
      </c>
      <c r="Q333" t="s">
        <v>37</v>
      </c>
      <c r="R333" t="s">
        <v>38</v>
      </c>
      <c r="U333" t="s">
        <v>38</v>
      </c>
      <c r="V333">
        <v>40.690264999999997</v>
      </c>
      <c r="W333">
        <v>-74.176412999999997</v>
      </c>
      <c r="X333" t="s">
        <v>39</v>
      </c>
      <c r="Y333" t="s">
        <v>94</v>
      </c>
      <c r="Z333" t="s">
        <v>34</v>
      </c>
      <c r="AA333">
        <v>0</v>
      </c>
      <c r="AB333" t="s">
        <v>41</v>
      </c>
      <c r="AC333">
        <v>8</v>
      </c>
      <c r="AE333" t="s">
        <v>53</v>
      </c>
      <c r="AF333" t="s">
        <v>54</v>
      </c>
      <c r="AG333">
        <v>10.9663</v>
      </c>
      <c r="AH333" t="s">
        <v>44</v>
      </c>
      <c r="AI333">
        <v>9376211</v>
      </c>
      <c r="AL333">
        <v>55178313</v>
      </c>
      <c r="AN333">
        <v>300</v>
      </c>
      <c r="AO333">
        <v>166471914</v>
      </c>
      <c r="AQ333">
        <v>2275020000</v>
      </c>
      <c r="AR333">
        <v>2</v>
      </c>
      <c r="AS333" t="s">
        <v>34</v>
      </c>
      <c r="AT333" t="s">
        <v>61</v>
      </c>
      <c r="AU333">
        <v>34013</v>
      </c>
      <c r="AW333" t="s">
        <v>93</v>
      </c>
      <c r="AX333">
        <v>48811</v>
      </c>
      <c r="AY333" t="s">
        <v>37</v>
      </c>
      <c r="AZ333" t="s">
        <v>38</v>
      </c>
      <c r="BC333" t="s">
        <v>38</v>
      </c>
      <c r="BD333">
        <v>40.690264999999997</v>
      </c>
      <c r="BE333">
        <v>-74.176412999999997</v>
      </c>
      <c r="BF333" t="s">
        <v>39</v>
      </c>
      <c r="BG333" t="s">
        <v>94</v>
      </c>
      <c r="BH333" t="s">
        <v>34</v>
      </c>
      <c r="BI333">
        <v>0</v>
      </c>
      <c r="BJ333" t="s">
        <v>41</v>
      </c>
      <c r="BK333">
        <v>8</v>
      </c>
      <c r="BM333" t="s">
        <v>51</v>
      </c>
      <c r="BN333" t="s">
        <v>52</v>
      </c>
      <c r="BO333">
        <v>1.6974400000000001</v>
      </c>
      <c r="BP333" t="s">
        <v>44</v>
      </c>
      <c r="BQ333">
        <v>9376211</v>
      </c>
      <c r="BT333">
        <v>55178313</v>
      </c>
      <c r="BV333">
        <v>300</v>
      </c>
      <c r="BW333">
        <v>166473514</v>
      </c>
      <c r="BY333">
        <v>2275020000</v>
      </c>
      <c r="BZ333">
        <v>2</v>
      </c>
      <c r="CA333" t="s">
        <v>34</v>
      </c>
      <c r="CB333" t="s">
        <v>61</v>
      </c>
      <c r="CC333">
        <v>34013</v>
      </c>
      <c r="CE333" t="s">
        <v>93</v>
      </c>
      <c r="CF333">
        <v>48811</v>
      </c>
      <c r="CG333" t="s">
        <v>37</v>
      </c>
      <c r="CH333" t="s">
        <v>38</v>
      </c>
      <c r="CK333" t="s">
        <v>38</v>
      </c>
      <c r="CL333">
        <v>40.690264999999997</v>
      </c>
      <c r="CM333">
        <v>-74.176412999999997</v>
      </c>
      <c r="CN333" t="s">
        <v>39</v>
      </c>
      <c r="CO333" t="s">
        <v>94</v>
      </c>
      <c r="CP333" t="s">
        <v>34</v>
      </c>
      <c r="CQ333">
        <v>0</v>
      </c>
      <c r="CR333" t="s">
        <v>41</v>
      </c>
      <c r="CS333">
        <v>8</v>
      </c>
      <c r="CU333" t="s">
        <v>49</v>
      </c>
      <c r="CV333" t="s">
        <v>50</v>
      </c>
      <c r="CW333">
        <v>0.43384200000000001</v>
      </c>
      <c r="CX333" t="s">
        <v>44</v>
      </c>
      <c r="CY333">
        <v>9376211</v>
      </c>
      <c r="DB333">
        <v>55178313</v>
      </c>
      <c r="DD333">
        <v>300</v>
      </c>
      <c r="DE333">
        <v>166472814</v>
      </c>
      <c r="DG333">
        <v>2275020000</v>
      </c>
      <c r="DH333">
        <v>2</v>
      </c>
      <c r="DI333" t="s">
        <v>34</v>
      </c>
      <c r="DJ333" t="s">
        <v>61</v>
      </c>
      <c r="DK333">
        <v>34013</v>
      </c>
      <c r="DM333" t="s">
        <v>93</v>
      </c>
      <c r="DN333">
        <v>48811</v>
      </c>
      <c r="DO333" t="s">
        <v>37</v>
      </c>
      <c r="DP333" t="s">
        <v>38</v>
      </c>
      <c r="DS333" t="s">
        <v>38</v>
      </c>
      <c r="DT333">
        <v>40.690264999999997</v>
      </c>
      <c r="DU333">
        <v>-74.176412999999997</v>
      </c>
      <c r="DV333" t="s">
        <v>39</v>
      </c>
      <c r="DW333" t="s">
        <v>94</v>
      </c>
      <c r="DX333" t="s">
        <v>34</v>
      </c>
      <c r="DY333">
        <v>0</v>
      </c>
      <c r="DZ333" t="s">
        <v>41</v>
      </c>
      <c r="EA333">
        <v>8</v>
      </c>
      <c r="EC333" t="s">
        <v>47</v>
      </c>
      <c r="ED333" t="s">
        <v>48</v>
      </c>
      <c r="EE333">
        <v>3.6663999999999999</v>
      </c>
      <c r="EF333" t="s">
        <v>44</v>
      </c>
      <c r="EG333">
        <v>9376211</v>
      </c>
      <c r="EJ333">
        <v>55178313</v>
      </c>
      <c r="EL333">
        <v>300</v>
      </c>
      <c r="EM333">
        <v>81783614</v>
      </c>
      <c r="EO333">
        <v>2275020000</v>
      </c>
      <c r="EP333">
        <v>2</v>
      </c>
      <c r="EQ333" t="s">
        <v>34</v>
      </c>
      <c r="ER333" t="s">
        <v>61</v>
      </c>
      <c r="ES333">
        <v>34013</v>
      </c>
      <c r="EU333" t="s">
        <v>93</v>
      </c>
      <c r="EV333">
        <v>48811</v>
      </c>
      <c r="EW333" t="s">
        <v>37</v>
      </c>
      <c r="EX333" t="s">
        <v>38</v>
      </c>
      <c r="FA333" t="s">
        <v>38</v>
      </c>
      <c r="FB333">
        <v>40.690264999999997</v>
      </c>
      <c r="FC333">
        <v>-74.176412999999997</v>
      </c>
      <c r="FD333" t="s">
        <v>39</v>
      </c>
      <c r="FE333" t="s">
        <v>94</v>
      </c>
      <c r="FF333" t="s">
        <v>34</v>
      </c>
      <c r="FG333">
        <v>0</v>
      </c>
      <c r="FH333" t="s">
        <v>41</v>
      </c>
      <c r="FI333">
        <v>8</v>
      </c>
      <c r="FK333" t="s">
        <v>45</v>
      </c>
      <c r="FL333" t="s">
        <v>46</v>
      </c>
      <c r="FM333">
        <v>2.8512199999999998E-3</v>
      </c>
      <c r="FN333" t="s">
        <v>44</v>
      </c>
      <c r="FO333">
        <v>9376211</v>
      </c>
      <c r="FR333">
        <v>55178313</v>
      </c>
      <c r="FT333">
        <v>300</v>
      </c>
      <c r="FU333">
        <v>81781614</v>
      </c>
      <c r="FW333">
        <v>2275020000</v>
      </c>
      <c r="FX333">
        <v>2</v>
      </c>
      <c r="FY333" t="s">
        <v>34</v>
      </c>
      <c r="FZ333" t="s">
        <v>61</v>
      </c>
      <c r="GA333">
        <v>34013</v>
      </c>
      <c r="GC333" t="s">
        <v>93</v>
      </c>
      <c r="GD333">
        <v>48811</v>
      </c>
      <c r="GE333" t="s">
        <v>37</v>
      </c>
      <c r="GF333" t="s">
        <v>38</v>
      </c>
      <c r="GI333" t="s">
        <v>38</v>
      </c>
      <c r="GJ333">
        <v>40.690264999999997</v>
      </c>
      <c r="GK333">
        <v>-74.176412999999997</v>
      </c>
      <c r="GL333" t="s">
        <v>39</v>
      </c>
      <c r="GM333" t="s">
        <v>94</v>
      </c>
      <c r="GN333" t="s">
        <v>34</v>
      </c>
      <c r="GO333">
        <v>0</v>
      </c>
      <c r="GP333" t="s">
        <v>41</v>
      </c>
      <c r="GQ333">
        <v>8</v>
      </c>
      <c r="GS333" t="s">
        <v>42</v>
      </c>
      <c r="GT333" t="s">
        <v>43</v>
      </c>
      <c r="GU333">
        <v>0.73474700000000004</v>
      </c>
      <c r="GV333" t="s">
        <v>44</v>
      </c>
    </row>
    <row r="334" spans="1:204" x14ac:dyDescent="0.25">
      <c r="A334">
        <v>9376211</v>
      </c>
      <c r="D334">
        <v>55178313</v>
      </c>
      <c r="F334">
        <v>300</v>
      </c>
      <c r="G334">
        <v>81777114</v>
      </c>
      <c r="I334">
        <v>2275020000</v>
      </c>
      <c r="J334">
        <v>2</v>
      </c>
      <c r="K334" t="s">
        <v>34</v>
      </c>
      <c r="L334" t="s">
        <v>61</v>
      </c>
      <c r="M334">
        <v>34013</v>
      </c>
      <c r="O334" t="s">
        <v>93</v>
      </c>
      <c r="P334">
        <v>48811</v>
      </c>
      <c r="Q334" t="s">
        <v>37</v>
      </c>
      <c r="R334" t="s">
        <v>38</v>
      </c>
      <c r="U334" t="s">
        <v>38</v>
      </c>
      <c r="V334">
        <v>40.690264999999997</v>
      </c>
      <c r="W334">
        <v>-74.176412999999997</v>
      </c>
      <c r="X334" t="s">
        <v>39</v>
      </c>
      <c r="Y334" t="s">
        <v>94</v>
      </c>
      <c r="Z334" t="s">
        <v>34</v>
      </c>
      <c r="AA334">
        <v>0</v>
      </c>
      <c r="AB334" t="s">
        <v>41</v>
      </c>
      <c r="AC334">
        <v>8</v>
      </c>
      <c r="AE334" t="s">
        <v>53</v>
      </c>
      <c r="AF334" t="s">
        <v>54</v>
      </c>
      <c r="AG334">
        <v>9.2964699999999994E-3</v>
      </c>
      <c r="AH334" t="s">
        <v>44</v>
      </c>
      <c r="AI334">
        <v>9376211</v>
      </c>
      <c r="AL334">
        <v>55178313</v>
      </c>
      <c r="AN334">
        <v>300</v>
      </c>
      <c r="AO334">
        <v>166473114</v>
      </c>
      <c r="AQ334">
        <v>2275020000</v>
      </c>
      <c r="AR334">
        <v>2</v>
      </c>
      <c r="AS334" t="s">
        <v>34</v>
      </c>
      <c r="AT334" t="s">
        <v>61</v>
      </c>
      <c r="AU334">
        <v>34013</v>
      </c>
      <c r="AW334" t="s">
        <v>93</v>
      </c>
      <c r="AX334">
        <v>48811</v>
      </c>
      <c r="AY334" t="s">
        <v>37</v>
      </c>
      <c r="AZ334" t="s">
        <v>38</v>
      </c>
      <c r="BC334" t="s">
        <v>38</v>
      </c>
      <c r="BD334">
        <v>40.690264999999997</v>
      </c>
      <c r="BE334">
        <v>-74.176412999999997</v>
      </c>
      <c r="BF334" t="s">
        <v>39</v>
      </c>
      <c r="BG334" t="s">
        <v>94</v>
      </c>
      <c r="BH334" t="s">
        <v>34</v>
      </c>
      <c r="BI334">
        <v>0</v>
      </c>
      <c r="BJ334" t="s">
        <v>41</v>
      </c>
      <c r="BK334">
        <v>8</v>
      </c>
      <c r="BM334" t="s">
        <v>51</v>
      </c>
      <c r="BN334" t="s">
        <v>52</v>
      </c>
      <c r="BO334">
        <v>22.3811</v>
      </c>
      <c r="BP334" t="s">
        <v>44</v>
      </c>
      <c r="BQ334">
        <v>9376211</v>
      </c>
      <c r="BT334">
        <v>55178313</v>
      </c>
      <c r="BV334">
        <v>300</v>
      </c>
      <c r="BW334">
        <v>166472114</v>
      </c>
      <c r="BY334">
        <v>2275020000</v>
      </c>
      <c r="BZ334">
        <v>2</v>
      </c>
      <c r="CA334" t="s">
        <v>34</v>
      </c>
      <c r="CB334" t="s">
        <v>61</v>
      </c>
      <c r="CC334">
        <v>34013</v>
      </c>
      <c r="CE334" t="s">
        <v>93</v>
      </c>
      <c r="CF334">
        <v>48811</v>
      </c>
      <c r="CG334" t="s">
        <v>37</v>
      </c>
      <c r="CH334" t="s">
        <v>38</v>
      </c>
      <c r="CK334" t="s">
        <v>38</v>
      </c>
      <c r="CL334">
        <v>40.690264999999997</v>
      </c>
      <c r="CM334">
        <v>-74.176412999999997</v>
      </c>
      <c r="CN334" t="s">
        <v>39</v>
      </c>
      <c r="CO334" t="s">
        <v>94</v>
      </c>
      <c r="CP334" t="s">
        <v>34</v>
      </c>
      <c r="CQ334">
        <v>0</v>
      </c>
      <c r="CR334" t="s">
        <v>41</v>
      </c>
      <c r="CS334">
        <v>8</v>
      </c>
      <c r="CU334" t="s">
        <v>49</v>
      </c>
      <c r="CV334" t="s">
        <v>50</v>
      </c>
      <c r="CW334">
        <v>0.47993400000000003</v>
      </c>
      <c r="CX334" t="s">
        <v>44</v>
      </c>
      <c r="CY334">
        <v>9376211</v>
      </c>
      <c r="DB334">
        <v>55178313</v>
      </c>
      <c r="DD334">
        <v>300</v>
      </c>
      <c r="DE334">
        <v>166472914</v>
      </c>
      <c r="DG334">
        <v>2275020000</v>
      </c>
      <c r="DH334">
        <v>2</v>
      </c>
      <c r="DI334" t="s">
        <v>34</v>
      </c>
      <c r="DJ334" t="s">
        <v>61</v>
      </c>
      <c r="DK334">
        <v>34013</v>
      </c>
      <c r="DM334" t="s">
        <v>93</v>
      </c>
      <c r="DN334">
        <v>48811</v>
      </c>
      <c r="DO334" t="s">
        <v>37</v>
      </c>
      <c r="DP334" t="s">
        <v>38</v>
      </c>
      <c r="DS334" t="s">
        <v>38</v>
      </c>
      <c r="DT334">
        <v>40.690264999999997</v>
      </c>
      <c r="DU334">
        <v>-74.176412999999997</v>
      </c>
      <c r="DV334" t="s">
        <v>39</v>
      </c>
      <c r="DW334" t="s">
        <v>94</v>
      </c>
      <c r="DX334" t="s">
        <v>34</v>
      </c>
      <c r="DY334">
        <v>0</v>
      </c>
      <c r="DZ334" t="s">
        <v>41</v>
      </c>
      <c r="EA334">
        <v>8</v>
      </c>
      <c r="EC334" t="s">
        <v>47</v>
      </c>
      <c r="ED334" t="s">
        <v>48</v>
      </c>
      <c r="EE334">
        <v>9.9228999999999995E-5</v>
      </c>
      <c r="EF334" t="s">
        <v>44</v>
      </c>
      <c r="EG334">
        <v>9376211</v>
      </c>
      <c r="EJ334">
        <v>55178313</v>
      </c>
      <c r="EL334">
        <v>300</v>
      </c>
      <c r="EM334">
        <v>166471714</v>
      </c>
      <c r="EO334">
        <v>2275020000</v>
      </c>
      <c r="EP334">
        <v>2</v>
      </c>
      <c r="EQ334" t="s">
        <v>34</v>
      </c>
      <c r="ER334" t="s">
        <v>61</v>
      </c>
      <c r="ES334">
        <v>34013</v>
      </c>
      <c r="EU334" t="s">
        <v>93</v>
      </c>
      <c r="EV334">
        <v>48811</v>
      </c>
      <c r="EW334" t="s">
        <v>37</v>
      </c>
      <c r="EX334" t="s">
        <v>38</v>
      </c>
      <c r="FA334" t="s">
        <v>38</v>
      </c>
      <c r="FB334">
        <v>40.690264999999997</v>
      </c>
      <c r="FC334">
        <v>-74.176412999999997</v>
      </c>
      <c r="FD334" t="s">
        <v>39</v>
      </c>
      <c r="FE334" t="s">
        <v>94</v>
      </c>
      <c r="FF334" t="s">
        <v>34</v>
      </c>
      <c r="FG334">
        <v>0</v>
      </c>
      <c r="FH334" t="s">
        <v>41</v>
      </c>
      <c r="FI334">
        <v>8</v>
      </c>
      <c r="FK334" t="s">
        <v>45</v>
      </c>
      <c r="FL334" t="s">
        <v>46</v>
      </c>
      <c r="FM334">
        <v>8.2833500000000004</v>
      </c>
      <c r="FN334" t="s">
        <v>44</v>
      </c>
      <c r="FO334">
        <v>9376211</v>
      </c>
      <c r="FR334">
        <v>55178313</v>
      </c>
      <c r="FT334">
        <v>300</v>
      </c>
      <c r="FU334">
        <v>81775614</v>
      </c>
      <c r="FW334">
        <v>2275020000</v>
      </c>
      <c r="FX334">
        <v>2</v>
      </c>
      <c r="FY334" t="s">
        <v>34</v>
      </c>
      <c r="FZ334" t="s">
        <v>61</v>
      </c>
      <c r="GA334">
        <v>34013</v>
      </c>
      <c r="GC334" t="s">
        <v>93</v>
      </c>
      <c r="GD334">
        <v>48811</v>
      </c>
      <c r="GE334" t="s">
        <v>37</v>
      </c>
      <c r="GF334" t="s">
        <v>38</v>
      </c>
      <c r="GI334" t="s">
        <v>38</v>
      </c>
      <c r="GJ334">
        <v>40.690264999999997</v>
      </c>
      <c r="GK334">
        <v>-74.176412999999997</v>
      </c>
      <c r="GL334" t="s">
        <v>39</v>
      </c>
      <c r="GM334" t="s">
        <v>94</v>
      </c>
      <c r="GN334" t="s">
        <v>34</v>
      </c>
      <c r="GO334">
        <v>0</v>
      </c>
      <c r="GP334" t="s">
        <v>41</v>
      </c>
      <c r="GQ334">
        <v>8</v>
      </c>
      <c r="GS334" t="s">
        <v>42</v>
      </c>
      <c r="GT334" t="s">
        <v>43</v>
      </c>
      <c r="GU334">
        <v>8.3803999999999998</v>
      </c>
      <c r="GV334" t="s">
        <v>44</v>
      </c>
    </row>
    <row r="335" spans="1:204" x14ac:dyDescent="0.25">
      <c r="A335">
        <v>9376211</v>
      </c>
      <c r="D335">
        <v>55178313</v>
      </c>
      <c r="F335">
        <v>300</v>
      </c>
      <c r="G335">
        <v>166472914</v>
      </c>
      <c r="I335">
        <v>2275020000</v>
      </c>
      <c r="J335">
        <v>2</v>
      </c>
      <c r="K335" t="s">
        <v>34</v>
      </c>
      <c r="L335" t="s">
        <v>61</v>
      </c>
      <c r="M335">
        <v>34013</v>
      </c>
      <c r="O335" t="s">
        <v>93</v>
      </c>
      <c r="P335">
        <v>48811</v>
      </c>
      <c r="Q335" t="s">
        <v>37</v>
      </c>
      <c r="R335" t="s">
        <v>38</v>
      </c>
      <c r="U335" t="s">
        <v>38</v>
      </c>
      <c r="V335">
        <v>40.690264999999997</v>
      </c>
      <c r="W335">
        <v>-74.176412999999997</v>
      </c>
      <c r="X335" t="s">
        <v>39</v>
      </c>
      <c r="Y335" t="s">
        <v>94</v>
      </c>
      <c r="Z335" t="s">
        <v>34</v>
      </c>
      <c r="AA335">
        <v>0</v>
      </c>
      <c r="AB335" t="s">
        <v>41</v>
      </c>
      <c r="AC335">
        <v>8</v>
      </c>
      <c r="AE335" t="s">
        <v>53</v>
      </c>
      <c r="AF335" t="s">
        <v>54</v>
      </c>
      <c r="AG335">
        <v>5.05274E-3</v>
      </c>
      <c r="AH335" t="s">
        <v>44</v>
      </c>
      <c r="AI335">
        <v>9376211</v>
      </c>
      <c r="AL335">
        <v>55178313</v>
      </c>
      <c r="AN335">
        <v>300</v>
      </c>
      <c r="AO335">
        <v>166471214</v>
      </c>
      <c r="AQ335">
        <v>2275020000</v>
      </c>
      <c r="AR335">
        <v>2</v>
      </c>
      <c r="AS335" t="s">
        <v>34</v>
      </c>
      <c r="AT335" t="s">
        <v>61</v>
      </c>
      <c r="AU335">
        <v>34013</v>
      </c>
      <c r="AW335" t="s">
        <v>93</v>
      </c>
      <c r="AX335">
        <v>48811</v>
      </c>
      <c r="AY335" t="s">
        <v>37</v>
      </c>
      <c r="AZ335" t="s">
        <v>38</v>
      </c>
      <c r="BC335" t="s">
        <v>38</v>
      </c>
      <c r="BD335">
        <v>40.690264999999997</v>
      </c>
      <c r="BE335">
        <v>-74.176412999999997</v>
      </c>
      <c r="BF335" t="s">
        <v>39</v>
      </c>
      <c r="BG335" t="s">
        <v>94</v>
      </c>
      <c r="BH335" t="s">
        <v>34</v>
      </c>
      <c r="BI335">
        <v>0</v>
      </c>
      <c r="BJ335" t="s">
        <v>41</v>
      </c>
      <c r="BK335">
        <v>8</v>
      </c>
      <c r="BM335" t="s">
        <v>51</v>
      </c>
      <c r="BN335" t="s">
        <v>52</v>
      </c>
      <c r="BO335">
        <v>5.9596900000000002</v>
      </c>
      <c r="BP335" t="s">
        <v>44</v>
      </c>
      <c r="BQ335">
        <v>9376211</v>
      </c>
      <c r="BT335">
        <v>55178313</v>
      </c>
      <c r="BV335">
        <v>300</v>
      </c>
      <c r="BW335">
        <v>166473214</v>
      </c>
      <c r="BY335">
        <v>2275020000</v>
      </c>
      <c r="BZ335">
        <v>2</v>
      </c>
      <c r="CA335" t="s">
        <v>34</v>
      </c>
      <c r="CB335" t="s">
        <v>61</v>
      </c>
      <c r="CC335">
        <v>34013</v>
      </c>
      <c r="CE335" t="s">
        <v>93</v>
      </c>
      <c r="CF335">
        <v>48811</v>
      </c>
      <c r="CG335" t="s">
        <v>37</v>
      </c>
      <c r="CH335" t="s">
        <v>38</v>
      </c>
      <c r="CK335" t="s">
        <v>38</v>
      </c>
      <c r="CL335">
        <v>40.690264999999997</v>
      </c>
      <c r="CM335">
        <v>-74.176412999999997</v>
      </c>
      <c r="CN335" t="s">
        <v>39</v>
      </c>
      <c r="CO335" t="s">
        <v>94</v>
      </c>
      <c r="CP335" t="s">
        <v>34</v>
      </c>
      <c r="CQ335">
        <v>0</v>
      </c>
      <c r="CR335" t="s">
        <v>41</v>
      </c>
      <c r="CS335">
        <v>8</v>
      </c>
      <c r="CU335" t="s">
        <v>49</v>
      </c>
      <c r="CV335" t="s">
        <v>50</v>
      </c>
      <c r="CW335">
        <v>1.1480399999999999</v>
      </c>
      <c r="CX335" t="s">
        <v>44</v>
      </c>
      <c r="CY335">
        <v>9376211</v>
      </c>
      <c r="DB335">
        <v>55178313</v>
      </c>
      <c r="DD335">
        <v>300</v>
      </c>
      <c r="DE335">
        <v>166473914</v>
      </c>
      <c r="DG335">
        <v>2275020000</v>
      </c>
      <c r="DH335">
        <v>2</v>
      </c>
      <c r="DI335" t="s">
        <v>34</v>
      </c>
      <c r="DJ335" t="s">
        <v>61</v>
      </c>
      <c r="DK335">
        <v>34013</v>
      </c>
      <c r="DM335" t="s">
        <v>93</v>
      </c>
      <c r="DN335">
        <v>48811</v>
      </c>
      <c r="DO335" t="s">
        <v>37</v>
      </c>
      <c r="DP335" t="s">
        <v>38</v>
      </c>
      <c r="DS335" t="s">
        <v>38</v>
      </c>
      <c r="DT335">
        <v>40.690264999999997</v>
      </c>
      <c r="DU335">
        <v>-74.176412999999997</v>
      </c>
      <c r="DV335" t="s">
        <v>39</v>
      </c>
      <c r="DW335" t="s">
        <v>94</v>
      </c>
      <c r="DX335" t="s">
        <v>34</v>
      </c>
      <c r="DY335">
        <v>0</v>
      </c>
      <c r="DZ335" t="s">
        <v>41</v>
      </c>
      <c r="EA335">
        <v>8</v>
      </c>
      <c r="EC335" t="s">
        <v>47</v>
      </c>
      <c r="ED335" t="s">
        <v>48</v>
      </c>
      <c r="EE335">
        <v>1.9615899999999999E-2</v>
      </c>
      <c r="EF335" t="s">
        <v>44</v>
      </c>
      <c r="EG335">
        <v>9376211</v>
      </c>
      <c r="EJ335">
        <v>55178313</v>
      </c>
      <c r="EL335">
        <v>300</v>
      </c>
      <c r="EM335">
        <v>81781614</v>
      </c>
      <c r="EO335">
        <v>2275020000</v>
      </c>
      <c r="EP335">
        <v>2</v>
      </c>
      <c r="EQ335" t="s">
        <v>34</v>
      </c>
      <c r="ER335" t="s">
        <v>61</v>
      </c>
      <c r="ES335">
        <v>34013</v>
      </c>
      <c r="EU335" t="s">
        <v>93</v>
      </c>
      <c r="EV335">
        <v>48811</v>
      </c>
      <c r="EW335" t="s">
        <v>37</v>
      </c>
      <c r="EX335" t="s">
        <v>38</v>
      </c>
      <c r="FA335" t="s">
        <v>38</v>
      </c>
      <c r="FB335">
        <v>40.690264999999997</v>
      </c>
      <c r="FC335">
        <v>-74.176412999999997</v>
      </c>
      <c r="FD335" t="s">
        <v>39</v>
      </c>
      <c r="FE335" t="s">
        <v>94</v>
      </c>
      <c r="FF335" t="s">
        <v>34</v>
      </c>
      <c r="FG335">
        <v>0</v>
      </c>
      <c r="FH335" t="s">
        <v>41</v>
      </c>
      <c r="FI335">
        <v>8</v>
      </c>
      <c r="FK335" t="s">
        <v>45</v>
      </c>
      <c r="FL335" t="s">
        <v>46</v>
      </c>
      <c r="FM335">
        <v>3.2561399999999998</v>
      </c>
      <c r="FN335" t="s">
        <v>44</v>
      </c>
      <c r="FO335">
        <v>9376211</v>
      </c>
      <c r="FR335">
        <v>55178313</v>
      </c>
      <c r="FT335">
        <v>300</v>
      </c>
      <c r="FU335">
        <v>166473914</v>
      </c>
      <c r="FW335">
        <v>2275020000</v>
      </c>
      <c r="FX335">
        <v>2</v>
      </c>
      <c r="FY335" t="s">
        <v>34</v>
      </c>
      <c r="FZ335" t="s">
        <v>61</v>
      </c>
      <c r="GA335">
        <v>34013</v>
      </c>
      <c r="GC335" t="s">
        <v>93</v>
      </c>
      <c r="GD335">
        <v>48811</v>
      </c>
      <c r="GE335" t="s">
        <v>37</v>
      </c>
      <c r="GF335" t="s">
        <v>38</v>
      </c>
      <c r="GI335" t="s">
        <v>38</v>
      </c>
      <c r="GJ335">
        <v>40.690264999999997</v>
      </c>
      <c r="GK335">
        <v>-74.176412999999997</v>
      </c>
      <c r="GL335" t="s">
        <v>39</v>
      </c>
      <c r="GM335" t="s">
        <v>94</v>
      </c>
      <c r="GN335" t="s">
        <v>34</v>
      </c>
      <c r="GO335">
        <v>0</v>
      </c>
      <c r="GP335" t="s">
        <v>41</v>
      </c>
      <c r="GQ335">
        <v>8</v>
      </c>
      <c r="GS335" t="s">
        <v>42</v>
      </c>
      <c r="GT335" t="s">
        <v>43</v>
      </c>
      <c r="GU335">
        <v>0.56517200000000001</v>
      </c>
      <c r="GV335" t="s">
        <v>44</v>
      </c>
    </row>
    <row r="336" spans="1:204" x14ac:dyDescent="0.25">
      <c r="A336">
        <v>9376211</v>
      </c>
      <c r="D336">
        <v>55178313</v>
      </c>
      <c r="F336">
        <v>300</v>
      </c>
      <c r="G336">
        <v>81786114</v>
      </c>
      <c r="I336">
        <v>2275020000</v>
      </c>
      <c r="J336">
        <v>2</v>
      </c>
      <c r="K336" t="s">
        <v>34</v>
      </c>
      <c r="L336" t="s">
        <v>61</v>
      </c>
      <c r="M336">
        <v>34013</v>
      </c>
      <c r="O336" t="s">
        <v>93</v>
      </c>
      <c r="P336">
        <v>48811</v>
      </c>
      <c r="Q336" t="s">
        <v>37</v>
      </c>
      <c r="R336" t="s">
        <v>38</v>
      </c>
      <c r="U336" t="s">
        <v>38</v>
      </c>
      <c r="V336">
        <v>40.690264999999997</v>
      </c>
      <c r="W336">
        <v>-74.176412999999997</v>
      </c>
      <c r="X336" t="s">
        <v>39</v>
      </c>
      <c r="Y336" t="s">
        <v>94</v>
      </c>
      <c r="Z336" t="s">
        <v>34</v>
      </c>
      <c r="AA336">
        <v>0</v>
      </c>
      <c r="AB336" t="s">
        <v>41</v>
      </c>
      <c r="AC336">
        <v>8</v>
      </c>
      <c r="AE336" t="s">
        <v>53</v>
      </c>
      <c r="AF336" t="s">
        <v>54</v>
      </c>
      <c r="AG336">
        <v>203.13800000000001</v>
      </c>
      <c r="AH336" t="s">
        <v>44</v>
      </c>
      <c r="AI336">
        <v>9376211</v>
      </c>
      <c r="AL336">
        <v>55178313</v>
      </c>
      <c r="AN336">
        <v>300</v>
      </c>
      <c r="AO336">
        <v>166472614</v>
      </c>
      <c r="AQ336">
        <v>2275020000</v>
      </c>
      <c r="AR336">
        <v>2</v>
      </c>
      <c r="AS336" t="s">
        <v>34</v>
      </c>
      <c r="AT336" t="s">
        <v>61</v>
      </c>
      <c r="AU336">
        <v>34013</v>
      </c>
      <c r="AW336" t="s">
        <v>93</v>
      </c>
      <c r="AX336">
        <v>48811</v>
      </c>
      <c r="AY336" t="s">
        <v>37</v>
      </c>
      <c r="AZ336" t="s">
        <v>38</v>
      </c>
      <c r="BC336" t="s">
        <v>38</v>
      </c>
      <c r="BD336">
        <v>40.690264999999997</v>
      </c>
      <c r="BE336">
        <v>-74.176412999999997</v>
      </c>
      <c r="BF336" t="s">
        <v>39</v>
      </c>
      <c r="BG336" t="s">
        <v>94</v>
      </c>
      <c r="BH336" t="s">
        <v>34</v>
      </c>
      <c r="BI336">
        <v>0</v>
      </c>
      <c r="BJ336" t="s">
        <v>41</v>
      </c>
      <c r="BK336">
        <v>8</v>
      </c>
      <c r="BM336" t="s">
        <v>51</v>
      </c>
      <c r="BN336" t="s">
        <v>52</v>
      </c>
      <c r="BO336">
        <v>81.903300000000002</v>
      </c>
      <c r="BP336" t="s">
        <v>44</v>
      </c>
      <c r="BQ336">
        <v>9376211</v>
      </c>
      <c r="BT336">
        <v>55178313</v>
      </c>
      <c r="BV336">
        <v>300</v>
      </c>
      <c r="BW336">
        <v>81777114</v>
      </c>
      <c r="BY336">
        <v>2275020000</v>
      </c>
      <c r="BZ336">
        <v>2</v>
      </c>
      <c r="CA336" t="s">
        <v>34</v>
      </c>
      <c r="CB336" t="s">
        <v>61</v>
      </c>
      <c r="CC336">
        <v>34013</v>
      </c>
      <c r="CE336" t="s">
        <v>93</v>
      </c>
      <c r="CF336">
        <v>48811</v>
      </c>
      <c r="CG336" t="s">
        <v>37</v>
      </c>
      <c r="CH336" t="s">
        <v>38</v>
      </c>
      <c r="CK336" t="s">
        <v>38</v>
      </c>
      <c r="CL336">
        <v>40.690264999999997</v>
      </c>
      <c r="CM336">
        <v>-74.176412999999997</v>
      </c>
      <c r="CN336" t="s">
        <v>39</v>
      </c>
      <c r="CO336" t="s">
        <v>94</v>
      </c>
      <c r="CP336" t="s">
        <v>34</v>
      </c>
      <c r="CQ336">
        <v>0</v>
      </c>
      <c r="CR336" t="s">
        <v>41</v>
      </c>
      <c r="CS336">
        <v>8</v>
      </c>
      <c r="CU336" t="s">
        <v>49</v>
      </c>
      <c r="CV336" t="s">
        <v>50</v>
      </c>
      <c r="CW336">
        <v>8.6164399999999998E-5</v>
      </c>
      <c r="CX336" t="s">
        <v>44</v>
      </c>
      <c r="CY336">
        <v>9376211</v>
      </c>
      <c r="DB336">
        <v>55178313</v>
      </c>
      <c r="DD336">
        <v>300</v>
      </c>
      <c r="DE336">
        <v>81785914</v>
      </c>
      <c r="DG336">
        <v>2275020000</v>
      </c>
      <c r="DH336">
        <v>2</v>
      </c>
      <c r="DI336" t="s">
        <v>34</v>
      </c>
      <c r="DJ336" t="s">
        <v>61</v>
      </c>
      <c r="DK336">
        <v>34013</v>
      </c>
      <c r="DM336" t="s">
        <v>93</v>
      </c>
      <c r="DN336">
        <v>48811</v>
      </c>
      <c r="DO336" t="s">
        <v>37</v>
      </c>
      <c r="DP336" t="s">
        <v>38</v>
      </c>
      <c r="DS336" t="s">
        <v>38</v>
      </c>
      <c r="DT336">
        <v>40.690264999999997</v>
      </c>
      <c r="DU336">
        <v>-74.176412999999997</v>
      </c>
      <c r="DV336" t="s">
        <v>39</v>
      </c>
      <c r="DW336" t="s">
        <v>94</v>
      </c>
      <c r="DX336" t="s">
        <v>34</v>
      </c>
      <c r="DY336">
        <v>0</v>
      </c>
      <c r="DZ336" t="s">
        <v>41</v>
      </c>
      <c r="EA336">
        <v>8</v>
      </c>
      <c r="EC336" t="s">
        <v>47</v>
      </c>
      <c r="ED336" t="s">
        <v>48</v>
      </c>
      <c r="EE336">
        <v>0.42622199999999999</v>
      </c>
      <c r="EF336" t="s">
        <v>44</v>
      </c>
      <c r="EG336">
        <v>9376211</v>
      </c>
      <c r="EJ336">
        <v>55178313</v>
      </c>
      <c r="EL336">
        <v>300</v>
      </c>
      <c r="EM336">
        <v>166473414</v>
      </c>
      <c r="EO336">
        <v>2275020000</v>
      </c>
      <c r="EP336">
        <v>2</v>
      </c>
      <c r="EQ336" t="s">
        <v>34</v>
      </c>
      <c r="ER336" t="s">
        <v>61</v>
      </c>
      <c r="ES336">
        <v>34013</v>
      </c>
      <c r="EU336" t="s">
        <v>93</v>
      </c>
      <c r="EV336">
        <v>48811</v>
      </c>
      <c r="EW336" t="s">
        <v>37</v>
      </c>
      <c r="EX336" t="s">
        <v>38</v>
      </c>
      <c r="FA336" t="s">
        <v>38</v>
      </c>
      <c r="FB336">
        <v>40.690264999999997</v>
      </c>
      <c r="FC336">
        <v>-74.176412999999997</v>
      </c>
      <c r="FD336" t="s">
        <v>39</v>
      </c>
      <c r="FE336" t="s">
        <v>94</v>
      </c>
      <c r="FF336" t="s">
        <v>34</v>
      </c>
      <c r="FG336">
        <v>0</v>
      </c>
      <c r="FH336" t="s">
        <v>41</v>
      </c>
      <c r="FI336">
        <v>8</v>
      </c>
      <c r="FK336" t="s">
        <v>45</v>
      </c>
      <c r="FL336" t="s">
        <v>46</v>
      </c>
      <c r="FM336">
        <v>1.2010600000000001E-3</v>
      </c>
      <c r="FN336" t="s">
        <v>44</v>
      </c>
      <c r="FO336">
        <v>9376211</v>
      </c>
      <c r="FR336">
        <v>55178313</v>
      </c>
      <c r="FT336">
        <v>300</v>
      </c>
      <c r="FU336">
        <v>166472514</v>
      </c>
      <c r="FW336">
        <v>2275020000</v>
      </c>
      <c r="FX336">
        <v>2</v>
      </c>
      <c r="FY336" t="s">
        <v>34</v>
      </c>
      <c r="FZ336" t="s">
        <v>61</v>
      </c>
      <c r="GA336">
        <v>34013</v>
      </c>
      <c r="GC336" t="s">
        <v>93</v>
      </c>
      <c r="GD336">
        <v>48811</v>
      </c>
      <c r="GE336" t="s">
        <v>37</v>
      </c>
      <c r="GF336" t="s">
        <v>38</v>
      </c>
      <c r="GI336" t="s">
        <v>38</v>
      </c>
      <c r="GJ336">
        <v>40.690264999999997</v>
      </c>
      <c r="GK336">
        <v>-74.176412999999997</v>
      </c>
      <c r="GL336" t="s">
        <v>39</v>
      </c>
      <c r="GM336" t="s">
        <v>94</v>
      </c>
      <c r="GN336" t="s">
        <v>34</v>
      </c>
      <c r="GO336">
        <v>0</v>
      </c>
      <c r="GP336" t="s">
        <v>41</v>
      </c>
      <c r="GQ336">
        <v>8</v>
      </c>
      <c r="GS336" t="s">
        <v>42</v>
      </c>
      <c r="GT336" t="s">
        <v>43</v>
      </c>
      <c r="GU336">
        <v>1.51844</v>
      </c>
      <c r="GV336" t="s">
        <v>44</v>
      </c>
    </row>
    <row r="337" spans="1:204" x14ac:dyDescent="0.25">
      <c r="A337">
        <v>9376211</v>
      </c>
      <c r="D337">
        <v>55178313</v>
      </c>
      <c r="F337">
        <v>300</v>
      </c>
      <c r="G337">
        <v>166472614</v>
      </c>
      <c r="I337">
        <v>2275020000</v>
      </c>
      <c r="J337">
        <v>2</v>
      </c>
      <c r="K337" t="s">
        <v>34</v>
      </c>
      <c r="L337" t="s">
        <v>61</v>
      </c>
      <c r="M337">
        <v>34013</v>
      </c>
      <c r="O337" t="s">
        <v>93</v>
      </c>
      <c r="P337">
        <v>48811</v>
      </c>
      <c r="Q337" t="s">
        <v>37</v>
      </c>
      <c r="R337" t="s">
        <v>38</v>
      </c>
      <c r="U337" t="s">
        <v>38</v>
      </c>
      <c r="V337">
        <v>40.690264999999997</v>
      </c>
      <c r="W337">
        <v>-74.176412999999997</v>
      </c>
      <c r="X337" t="s">
        <v>39</v>
      </c>
      <c r="Y337" t="s">
        <v>94</v>
      </c>
      <c r="Z337" t="s">
        <v>34</v>
      </c>
      <c r="AA337">
        <v>0</v>
      </c>
      <c r="AB337" t="s">
        <v>41</v>
      </c>
      <c r="AC337">
        <v>8</v>
      </c>
      <c r="AE337" t="s">
        <v>53</v>
      </c>
      <c r="AF337" t="s">
        <v>54</v>
      </c>
      <c r="AG337">
        <v>43.671500000000002</v>
      </c>
      <c r="AH337" t="s">
        <v>44</v>
      </c>
      <c r="AI337">
        <v>9376211</v>
      </c>
      <c r="AL337">
        <v>55178313</v>
      </c>
      <c r="AN337">
        <v>300</v>
      </c>
      <c r="AO337">
        <v>145756314</v>
      </c>
      <c r="AQ337">
        <v>2275020000</v>
      </c>
      <c r="AR337">
        <v>2</v>
      </c>
      <c r="AS337" t="s">
        <v>34</v>
      </c>
      <c r="AT337" t="s">
        <v>61</v>
      </c>
      <c r="AU337">
        <v>34013</v>
      </c>
      <c r="AW337" t="s">
        <v>93</v>
      </c>
      <c r="AX337">
        <v>48811</v>
      </c>
      <c r="AY337" t="s">
        <v>37</v>
      </c>
      <c r="AZ337" t="s">
        <v>38</v>
      </c>
      <c r="BC337" t="s">
        <v>38</v>
      </c>
      <c r="BD337">
        <v>40.690264999999997</v>
      </c>
      <c r="BE337">
        <v>-74.176412999999997</v>
      </c>
      <c r="BF337" t="s">
        <v>39</v>
      </c>
      <c r="BG337" t="s">
        <v>94</v>
      </c>
      <c r="BH337" t="s">
        <v>34</v>
      </c>
      <c r="BI337">
        <v>0</v>
      </c>
      <c r="BJ337" t="s">
        <v>41</v>
      </c>
      <c r="BK337">
        <v>8</v>
      </c>
      <c r="BM337" t="s">
        <v>51</v>
      </c>
      <c r="BN337" t="s">
        <v>52</v>
      </c>
      <c r="BO337">
        <v>28.270299999999999</v>
      </c>
      <c r="BP337" t="s">
        <v>44</v>
      </c>
      <c r="BQ337">
        <v>9376211</v>
      </c>
      <c r="BT337">
        <v>55178313</v>
      </c>
      <c r="BV337">
        <v>300</v>
      </c>
      <c r="BW337">
        <v>81781614</v>
      </c>
      <c r="BY337">
        <v>2275020000</v>
      </c>
      <c r="BZ337">
        <v>2</v>
      </c>
      <c r="CA337" t="s">
        <v>34</v>
      </c>
      <c r="CB337" t="s">
        <v>61</v>
      </c>
      <c r="CC337">
        <v>34013</v>
      </c>
      <c r="CE337" t="s">
        <v>93</v>
      </c>
      <c r="CF337">
        <v>48811</v>
      </c>
      <c r="CG337" t="s">
        <v>37</v>
      </c>
      <c r="CH337" t="s">
        <v>38</v>
      </c>
      <c r="CK337" t="s">
        <v>38</v>
      </c>
      <c r="CL337">
        <v>40.690264999999997</v>
      </c>
      <c r="CM337">
        <v>-74.176412999999997</v>
      </c>
      <c r="CN337" t="s">
        <v>39</v>
      </c>
      <c r="CO337" t="s">
        <v>94</v>
      </c>
      <c r="CP337" t="s">
        <v>34</v>
      </c>
      <c r="CQ337">
        <v>0</v>
      </c>
      <c r="CR337" t="s">
        <v>41</v>
      </c>
      <c r="CS337">
        <v>8</v>
      </c>
      <c r="CU337" t="s">
        <v>49</v>
      </c>
      <c r="CV337" t="s">
        <v>50</v>
      </c>
      <c r="CW337">
        <v>0.27903499999999998</v>
      </c>
      <c r="CX337" t="s">
        <v>44</v>
      </c>
      <c r="CY337">
        <v>9376211</v>
      </c>
      <c r="DB337">
        <v>55178313</v>
      </c>
      <c r="DD337">
        <v>300</v>
      </c>
      <c r="DE337">
        <v>166471414</v>
      </c>
      <c r="DG337">
        <v>2275020000</v>
      </c>
      <c r="DH337">
        <v>2</v>
      </c>
      <c r="DI337" t="s">
        <v>34</v>
      </c>
      <c r="DJ337" t="s">
        <v>61</v>
      </c>
      <c r="DK337">
        <v>34013</v>
      </c>
      <c r="DM337" t="s">
        <v>93</v>
      </c>
      <c r="DN337">
        <v>48811</v>
      </c>
      <c r="DO337" t="s">
        <v>37</v>
      </c>
      <c r="DP337" t="s">
        <v>38</v>
      </c>
      <c r="DS337" t="s">
        <v>38</v>
      </c>
      <c r="DT337">
        <v>40.690264999999997</v>
      </c>
      <c r="DU337">
        <v>-74.176412999999997</v>
      </c>
      <c r="DV337" t="s">
        <v>39</v>
      </c>
      <c r="DW337" t="s">
        <v>94</v>
      </c>
      <c r="DX337" t="s">
        <v>34</v>
      </c>
      <c r="DY337">
        <v>0</v>
      </c>
      <c r="DZ337" t="s">
        <v>41</v>
      </c>
      <c r="EA337">
        <v>8</v>
      </c>
      <c r="EC337" t="s">
        <v>47</v>
      </c>
      <c r="ED337" t="s">
        <v>48</v>
      </c>
      <c r="EE337">
        <v>1.0222E-2</v>
      </c>
      <c r="EF337" t="s">
        <v>44</v>
      </c>
      <c r="EG337">
        <v>9376211</v>
      </c>
      <c r="EJ337">
        <v>55178313</v>
      </c>
      <c r="EL337">
        <v>300</v>
      </c>
      <c r="EM337">
        <v>81781414</v>
      </c>
      <c r="EO337">
        <v>2275020000</v>
      </c>
      <c r="EP337">
        <v>2</v>
      </c>
      <c r="EQ337" t="s">
        <v>34</v>
      </c>
      <c r="ER337" t="s">
        <v>61</v>
      </c>
      <c r="ES337">
        <v>34013</v>
      </c>
      <c r="EU337" t="s">
        <v>93</v>
      </c>
      <c r="EV337">
        <v>48811</v>
      </c>
      <c r="EW337" t="s">
        <v>37</v>
      </c>
      <c r="EX337" t="s">
        <v>38</v>
      </c>
      <c r="FA337" t="s">
        <v>38</v>
      </c>
      <c r="FB337">
        <v>40.690264999999997</v>
      </c>
      <c r="FC337">
        <v>-74.176412999999997</v>
      </c>
      <c r="FD337" t="s">
        <v>39</v>
      </c>
      <c r="FE337" t="s">
        <v>94</v>
      </c>
      <c r="FF337" t="s">
        <v>34</v>
      </c>
      <c r="FG337">
        <v>0</v>
      </c>
      <c r="FH337" t="s">
        <v>41</v>
      </c>
      <c r="FI337">
        <v>8</v>
      </c>
      <c r="FK337" t="s">
        <v>45</v>
      </c>
      <c r="FL337" t="s">
        <v>46</v>
      </c>
      <c r="FM337">
        <v>1.4133899999999999</v>
      </c>
      <c r="FN337" t="s">
        <v>44</v>
      </c>
      <c r="FO337">
        <v>9376211</v>
      </c>
      <c r="FR337">
        <v>55178313</v>
      </c>
      <c r="FT337">
        <v>300</v>
      </c>
      <c r="FU337">
        <v>81774814</v>
      </c>
      <c r="FW337">
        <v>2275020000</v>
      </c>
      <c r="FX337">
        <v>2</v>
      </c>
      <c r="FY337" t="s">
        <v>34</v>
      </c>
      <c r="FZ337" t="s">
        <v>61</v>
      </c>
      <c r="GA337">
        <v>34013</v>
      </c>
      <c r="GC337" t="s">
        <v>93</v>
      </c>
      <c r="GD337">
        <v>48811</v>
      </c>
      <c r="GE337" t="s">
        <v>37</v>
      </c>
      <c r="GF337" t="s">
        <v>38</v>
      </c>
      <c r="GI337" t="s">
        <v>38</v>
      </c>
      <c r="GJ337">
        <v>40.690264999999997</v>
      </c>
      <c r="GK337">
        <v>-74.176412999999997</v>
      </c>
      <c r="GL337" t="s">
        <v>39</v>
      </c>
      <c r="GM337" t="s">
        <v>94</v>
      </c>
      <c r="GN337" t="s">
        <v>34</v>
      </c>
      <c r="GO337">
        <v>0</v>
      </c>
      <c r="GP337" t="s">
        <v>41</v>
      </c>
      <c r="GQ337">
        <v>8</v>
      </c>
      <c r="GS337" t="s">
        <v>42</v>
      </c>
      <c r="GT337" t="s">
        <v>43</v>
      </c>
      <c r="GU337">
        <v>20.011299999999999</v>
      </c>
      <c r="GV337" t="s">
        <v>44</v>
      </c>
    </row>
    <row r="338" spans="1:204" x14ac:dyDescent="0.25">
      <c r="A338">
        <v>9376211</v>
      </c>
      <c r="D338">
        <v>55178313</v>
      </c>
      <c r="F338">
        <v>300</v>
      </c>
      <c r="G338">
        <v>81783614</v>
      </c>
      <c r="I338">
        <v>2275020000</v>
      </c>
      <c r="J338">
        <v>2</v>
      </c>
      <c r="K338" t="s">
        <v>34</v>
      </c>
      <c r="L338" t="s">
        <v>61</v>
      </c>
      <c r="M338">
        <v>34013</v>
      </c>
      <c r="O338" t="s">
        <v>93</v>
      </c>
      <c r="P338">
        <v>48811</v>
      </c>
      <c r="Q338" t="s">
        <v>37</v>
      </c>
      <c r="R338" t="s">
        <v>38</v>
      </c>
      <c r="U338" t="s">
        <v>38</v>
      </c>
      <c r="V338">
        <v>40.690264999999997</v>
      </c>
      <c r="W338">
        <v>-74.176412999999997</v>
      </c>
      <c r="X338" t="s">
        <v>39</v>
      </c>
      <c r="Y338" t="s">
        <v>94</v>
      </c>
      <c r="Z338" t="s">
        <v>34</v>
      </c>
      <c r="AA338">
        <v>0</v>
      </c>
      <c r="AB338" t="s">
        <v>41</v>
      </c>
      <c r="AC338">
        <v>8</v>
      </c>
      <c r="AE338" t="s">
        <v>53</v>
      </c>
      <c r="AF338" t="s">
        <v>54</v>
      </c>
      <c r="AG338">
        <v>3.5563299999999999E-2</v>
      </c>
      <c r="AH338" t="s">
        <v>44</v>
      </c>
      <c r="AI338">
        <v>9376211</v>
      </c>
      <c r="AL338">
        <v>55178313</v>
      </c>
      <c r="AN338">
        <v>300</v>
      </c>
      <c r="AO338">
        <v>166473714</v>
      </c>
      <c r="AQ338">
        <v>2275020000</v>
      </c>
      <c r="AR338">
        <v>2</v>
      </c>
      <c r="AS338" t="s">
        <v>34</v>
      </c>
      <c r="AT338" t="s">
        <v>61</v>
      </c>
      <c r="AU338">
        <v>34013</v>
      </c>
      <c r="AW338" t="s">
        <v>93</v>
      </c>
      <c r="AX338">
        <v>48811</v>
      </c>
      <c r="AY338" t="s">
        <v>37</v>
      </c>
      <c r="AZ338" t="s">
        <v>38</v>
      </c>
      <c r="BC338" t="s">
        <v>38</v>
      </c>
      <c r="BD338">
        <v>40.690264999999997</v>
      </c>
      <c r="BE338">
        <v>-74.176412999999997</v>
      </c>
      <c r="BF338" t="s">
        <v>39</v>
      </c>
      <c r="BG338" t="s">
        <v>94</v>
      </c>
      <c r="BH338" t="s">
        <v>34</v>
      </c>
      <c r="BI338">
        <v>0</v>
      </c>
      <c r="BJ338" t="s">
        <v>41</v>
      </c>
      <c r="BK338">
        <v>8</v>
      </c>
      <c r="BM338" t="s">
        <v>51</v>
      </c>
      <c r="BN338" t="s">
        <v>52</v>
      </c>
      <c r="BO338">
        <v>9.4166100000000006E-3</v>
      </c>
      <c r="BP338" t="s">
        <v>44</v>
      </c>
      <c r="BQ338">
        <v>9376211</v>
      </c>
      <c r="BT338">
        <v>55178313</v>
      </c>
      <c r="BV338">
        <v>300</v>
      </c>
      <c r="BW338">
        <v>145756314</v>
      </c>
      <c r="BY338">
        <v>2275020000</v>
      </c>
      <c r="BZ338">
        <v>2</v>
      </c>
      <c r="CA338" t="s">
        <v>34</v>
      </c>
      <c r="CB338" t="s">
        <v>61</v>
      </c>
      <c r="CC338">
        <v>34013</v>
      </c>
      <c r="CE338" t="s">
        <v>93</v>
      </c>
      <c r="CF338">
        <v>48811</v>
      </c>
      <c r="CG338" t="s">
        <v>37</v>
      </c>
      <c r="CH338" t="s">
        <v>38</v>
      </c>
      <c r="CK338" t="s">
        <v>38</v>
      </c>
      <c r="CL338">
        <v>40.690264999999997</v>
      </c>
      <c r="CM338">
        <v>-74.176412999999997</v>
      </c>
      <c r="CN338" t="s">
        <v>39</v>
      </c>
      <c r="CO338" t="s">
        <v>94</v>
      </c>
      <c r="CP338" t="s">
        <v>34</v>
      </c>
      <c r="CQ338">
        <v>0</v>
      </c>
      <c r="CR338" t="s">
        <v>41</v>
      </c>
      <c r="CS338">
        <v>8</v>
      </c>
      <c r="CU338" t="s">
        <v>49</v>
      </c>
      <c r="CV338" t="s">
        <v>50</v>
      </c>
      <c r="CW338">
        <v>1.6563300000000001</v>
      </c>
      <c r="CX338" t="s">
        <v>44</v>
      </c>
      <c r="CY338">
        <v>9376211</v>
      </c>
      <c r="DB338">
        <v>55178313</v>
      </c>
      <c r="DD338">
        <v>300</v>
      </c>
      <c r="DE338">
        <v>166472414</v>
      </c>
      <c r="DG338">
        <v>2275020000</v>
      </c>
      <c r="DH338">
        <v>2</v>
      </c>
      <c r="DI338" t="s">
        <v>34</v>
      </c>
      <c r="DJ338" t="s">
        <v>61</v>
      </c>
      <c r="DK338">
        <v>34013</v>
      </c>
      <c r="DM338" t="s">
        <v>93</v>
      </c>
      <c r="DN338">
        <v>48811</v>
      </c>
      <c r="DO338" t="s">
        <v>37</v>
      </c>
      <c r="DP338" t="s">
        <v>38</v>
      </c>
      <c r="DS338" t="s">
        <v>38</v>
      </c>
      <c r="DT338">
        <v>40.690264999999997</v>
      </c>
      <c r="DU338">
        <v>-74.176412999999997</v>
      </c>
      <c r="DV338" t="s">
        <v>39</v>
      </c>
      <c r="DW338" t="s">
        <v>94</v>
      </c>
      <c r="DX338" t="s">
        <v>34</v>
      </c>
      <c r="DY338">
        <v>0</v>
      </c>
      <c r="DZ338" t="s">
        <v>41</v>
      </c>
      <c r="EA338">
        <v>8</v>
      </c>
      <c r="EC338" t="s">
        <v>47</v>
      </c>
      <c r="ED338" t="s">
        <v>48</v>
      </c>
      <c r="EE338">
        <v>2.1023399999999999</v>
      </c>
      <c r="EF338" t="s">
        <v>44</v>
      </c>
      <c r="EG338">
        <v>9376211</v>
      </c>
      <c r="EJ338">
        <v>55178313</v>
      </c>
      <c r="EL338">
        <v>300</v>
      </c>
      <c r="EM338">
        <v>166472814</v>
      </c>
      <c r="EO338">
        <v>2275020000</v>
      </c>
      <c r="EP338">
        <v>2</v>
      </c>
      <c r="EQ338" t="s">
        <v>34</v>
      </c>
      <c r="ER338" t="s">
        <v>61</v>
      </c>
      <c r="ES338">
        <v>34013</v>
      </c>
      <c r="EU338" t="s">
        <v>93</v>
      </c>
      <c r="EV338">
        <v>48811</v>
      </c>
      <c r="EW338" t="s">
        <v>37</v>
      </c>
      <c r="EX338" t="s">
        <v>38</v>
      </c>
      <c r="FA338" t="s">
        <v>38</v>
      </c>
      <c r="FB338">
        <v>40.690264999999997</v>
      </c>
      <c r="FC338">
        <v>-74.176412999999997</v>
      </c>
      <c r="FD338" t="s">
        <v>39</v>
      </c>
      <c r="FE338" t="s">
        <v>94</v>
      </c>
      <c r="FF338" t="s">
        <v>34</v>
      </c>
      <c r="FG338">
        <v>0</v>
      </c>
      <c r="FH338" t="s">
        <v>41</v>
      </c>
      <c r="FI338">
        <v>8</v>
      </c>
      <c r="FK338" t="s">
        <v>45</v>
      </c>
      <c r="FL338" t="s">
        <v>46</v>
      </c>
      <c r="FM338">
        <v>24.097999999999999</v>
      </c>
      <c r="FN338" t="s">
        <v>44</v>
      </c>
      <c r="FO338">
        <v>9376211</v>
      </c>
      <c r="FR338">
        <v>55178313</v>
      </c>
      <c r="FT338">
        <v>300</v>
      </c>
      <c r="FU338">
        <v>81778614</v>
      </c>
      <c r="FW338">
        <v>2275020000</v>
      </c>
      <c r="FX338">
        <v>2</v>
      </c>
      <c r="FY338" t="s">
        <v>34</v>
      </c>
      <c r="FZ338" t="s">
        <v>61</v>
      </c>
      <c r="GA338">
        <v>34013</v>
      </c>
      <c r="GC338" t="s">
        <v>93</v>
      </c>
      <c r="GD338">
        <v>48811</v>
      </c>
      <c r="GE338" t="s">
        <v>37</v>
      </c>
      <c r="GF338" t="s">
        <v>38</v>
      </c>
      <c r="GI338" t="s">
        <v>38</v>
      </c>
      <c r="GJ338">
        <v>40.690264999999997</v>
      </c>
      <c r="GK338">
        <v>-74.176412999999997</v>
      </c>
      <c r="GL338" t="s">
        <v>39</v>
      </c>
      <c r="GM338" t="s">
        <v>94</v>
      </c>
      <c r="GN338" t="s">
        <v>34</v>
      </c>
      <c r="GO338">
        <v>0</v>
      </c>
      <c r="GP338" t="s">
        <v>41</v>
      </c>
      <c r="GQ338">
        <v>8</v>
      </c>
      <c r="GS338" t="s">
        <v>42</v>
      </c>
      <c r="GT338" t="s">
        <v>43</v>
      </c>
      <c r="GU338">
        <v>1.02437E-2</v>
      </c>
      <c r="GV338" t="s">
        <v>44</v>
      </c>
    </row>
    <row r="339" spans="1:204" x14ac:dyDescent="0.25">
      <c r="A339">
        <v>9376211</v>
      </c>
      <c r="D339">
        <v>55178313</v>
      </c>
      <c r="F339">
        <v>300</v>
      </c>
      <c r="G339">
        <v>166473914</v>
      </c>
      <c r="I339">
        <v>2275020000</v>
      </c>
      <c r="J339">
        <v>2</v>
      </c>
      <c r="K339" t="s">
        <v>34</v>
      </c>
      <c r="L339" t="s">
        <v>61</v>
      </c>
      <c r="M339">
        <v>34013</v>
      </c>
      <c r="O339" t="s">
        <v>93</v>
      </c>
      <c r="P339">
        <v>48811</v>
      </c>
      <c r="Q339" t="s">
        <v>37</v>
      </c>
      <c r="R339" t="s">
        <v>38</v>
      </c>
      <c r="U339" t="s">
        <v>38</v>
      </c>
      <c r="V339">
        <v>40.690264999999997</v>
      </c>
      <c r="W339">
        <v>-74.176412999999997</v>
      </c>
      <c r="X339" t="s">
        <v>39</v>
      </c>
      <c r="Y339" t="s">
        <v>94</v>
      </c>
      <c r="Z339" t="s">
        <v>34</v>
      </c>
      <c r="AA339">
        <v>0</v>
      </c>
      <c r="AB339" t="s">
        <v>41</v>
      </c>
      <c r="AC339">
        <v>8</v>
      </c>
      <c r="AE339" t="s">
        <v>53</v>
      </c>
      <c r="AF339" t="s">
        <v>54</v>
      </c>
      <c r="AG339">
        <v>0.79871400000000004</v>
      </c>
      <c r="AH339" t="s">
        <v>44</v>
      </c>
      <c r="AI339">
        <v>9376211</v>
      </c>
      <c r="AL339">
        <v>55178313</v>
      </c>
      <c r="AN339">
        <v>300</v>
      </c>
      <c r="AO339">
        <v>81781314</v>
      </c>
      <c r="AQ339">
        <v>2275020000</v>
      </c>
      <c r="AR339">
        <v>2</v>
      </c>
      <c r="AS339" t="s">
        <v>34</v>
      </c>
      <c r="AT339" t="s">
        <v>61</v>
      </c>
      <c r="AU339">
        <v>34013</v>
      </c>
      <c r="AW339" t="s">
        <v>93</v>
      </c>
      <c r="AX339">
        <v>48811</v>
      </c>
      <c r="AY339" t="s">
        <v>37</v>
      </c>
      <c r="AZ339" t="s">
        <v>38</v>
      </c>
      <c r="BC339" t="s">
        <v>38</v>
      </c>
      <c r="BD339">
        <v>40.690264999999997</v>
      </c>
      <c r="BE339">
        <v>-74.176412999999997</v>
      </c>
      <c r="BF339" t="s">
        <v>39</v>
      </c>
      <c r="BG339" t="s">
        <v>94</v>
      </c>
      <c r="BH339" t="s">
        <v>34</v>
      </c>
      <c r="BI339">
        <v>0</v>
      </c>
      <c r="BJ339" t="s">
        <v>41</v>
      </c>
      <c r="BK339">
        <v>8</v>
      </c>
      <c r="BM339" t="s">
        <v>51</v>
      </c>
      <c r="BN339" t="s">
        <v>52</v>
      </c>
      <c r="BO339">
        <v>15.0496</v>
      </c>
      <c r="BP339" t="s">
        <v>44</v>
      </c>
      <c r="BQ339">
        <v>9376211</v>
      </c>
      <c r="BT339">
        <v>55178313</v>
      </c>
      <c r="BV339">
        <v>300</v>
      </c>
      <c r="BW339">
        <v>166471214</v>
      </c>
      <c r="BY339">
        <v>2275020000</v>
      </c>
      <c r="BZ339">
        <v>2</v>
      </c>
      <c r="CA339" t="s">
        <v>34</v>
      </c>
      <c r="CB339" t="s">
        <v>61</v>
      </c>
      <c r="CC339">
        <v>34013</v>
      </c>
      <c r="CE339" t="s">
        <v>93</v>
      </c>
      <c r="CF339">
        <v>48811</v>
      </c>
      <c r="CG339" t="s">
        <v>37</v>
      </c>
      <c r="CH339" t="s">
        <v>38</v>
      </c>
      <c r="CK339" t="s">
        <v>38</v>
      </c>
      <c r="CL339">
        <v>40.690264999999997</v>
      </c>
      <c r="CM339">
        <v>-74.176412999999997</v>
      </c>
      <c r="CN339" t="s">
        <v>39</v>
      </c>
      <c r="CO339" t="s">
        <v>94</v>
      </c>
      <c r="CP339" t="s">
        <v>34</v>
      </c>
      <c r="CQ339">
        <v>0</v>
      </c>
      <c r="CR339" t="s">
        <v>41</v>
      </c>
      <c r="CS339">
        <v>8</v>
      </c>
      <c r="CU339" t="s">
        <v>49</v>
      </c>
      <c r="CV339" t="s">
        <v>50</v>
      </c>
      <c r="CW339">
        <v>0.209232</v>
      </c>
      <c r="CX339" t="s">
        <v>44</v>
      </c>
      <c r="CY339">
        <v>9376211</v>
      </c>
      <c r="DB339">
        <v>55178313</v>
      </c>
      <c r="DD339">
        <v>300</v>
      </c>
      <c r="DE339">
        <v>166471514</v>
      </c>
      <c r="DG339">
        <v>2275020000</v>
      </c>
      <c r="DH339">
        <v>2</v>
      </c>
      <c r="DI339" t="s">
        <v>34</v>
      </c>
      <c r="DJ339" t="s">
        <v>61</v>
      </c>
      <c r="DK339">
        <v>34013</v>
      </c>
      <c r="DM339" t="s">
        <v>93</v>
      </c>
      <c r="DN339">
        <v>48811</v>
      </c>
      <c r="DO339" t="s">
        <v>37</v>
      </c>
      <c r="DP339" t="s">
        <v>38</v>
      </c>
      <c r="DS339" t="s">
        <v>38</v>
      </c>
      <c r="DT339">
        <v>40.690264999999997</v>
      </c>
      <c r="DU339">
        <v>-74.176412999999997</v>
      </c>
      <c r="DV339" t="s">
        <v>39</v>
      </c>
      <c r="DW339" t="s">
        <v>94</v>
      </c>
      <c r="DX339" t="s">
        <v>34</v>
      </c>
      <c r="DY339">
        <v>0</v>
      </c>
      <c r="DZ339" t="s">
        <v>41</v>
      </c>
      <c r="EA339">
        <v>8</v>
      </c>
      <c r="EC339" t="s">
        <v>47</v>
      </c>
      <c r="ED339" t="s">
        <v>48</v>
      </c>
      <c r="EE339">
        <v>3.1063999999999998</v>
      </c>
      <c r="EF339" t="s">
        <v>44</v>
      </c>
      <c r="EG339">
        <v>9376211</v>
      </c>
      <c r="EJ339">
        <v>55178313</v>
      </c>
      <c r="EL339">
        <v>300</v>
      </c>
      <c r="EM339">
        <v>81775614</v>
      </c>
      <c r="EO339">
        <v>2275020000</v>
      </c>
      <c r="EP339">
        <v>2</v>
      </c>
      <c r="EQ339" t="s">
        <v>34</v>
      </c>
      <c r="ER339" t="s">
        <v>61</v>
      </c>
      <c r="ES339">
        <v>34013</v>
      </c>
      <c r="EU339" t="s">
        <v>93</v>
      </c>
      <c r="EV339">
        <v>48811</v>
      </c>
      <c r="EW339" t="s">
        <v>37</v>
      </c>
      <c r="EX339" t="s">
        <v>38</v>
      </c>
      <c r="FA339" t="s">
        <v>38</v>
      </c>
      <c r="FB339">
        <v>40.690264999999997</v>
      </c>
      <c r="FC339">
        <v>-74.176412999999997</v>
      </c>
      <c r="FD339" t="s">
        <v>39</v>
      </c>
      <c r="FE339" t="s">
        <v>94</v>
      </c>
      <c r="FF339" t="s">
        <v>34</v>
      </c>
      <c r="FG339">
        <v>0</v>
      </c>
      <c r="FH339" t="s">
        <v>41</v>
      </c>
      <c r="FI339">
        <v>8</v>
      </c>
      <c r="FK339" t="s">
        <v>45</v>
      </c>
      <c r="FL339" t="s">
        <v>46</v>
      </c>
      <c r="FM339">
        <v>1.26736</v>
      </c>
      <c r="FN339" t="s">
        <v>44</v>
      </c>
      <c r="FO339">
        <v>9376211</v>
      </c>
      <c r="FR339">
        <v>55178313</v>
      </c>
      <c r="FT339">
        <v>300</v>
      </c>
      <c r="FU339">
        <v>166472414</v>
      </c>
      <c r="FW339">
        <v>2275020000</v>
      </c>
      <c r="FX339">
        <v>2</v>
      </c>
      <c r="FY339" t="s">
        <v>34</v>
      </c>
      <c r="FZ339" t="s">
        <v>61</v>
      </c>
      <c r="GA339">
        <v>34013</v>
      </c>
      <c r="GC339" t="s">
        <v>93</v>
      </c>
      <c r="GD339">
        <v>48811</v>
      </c>
      <c r="GE339" t="s">
        <v>37</v>
      </c>
      <c r="GF339" t="s">
        <v>38</v>
      </c>
      <c r="GI339" t="s">
        <v>38</v>
      </c>
      <c r="GJ339">
        <v>40.690264999999997</v>
      </c>
      <c r="GK339">
        <v>-74.176412999999997</v>
      </c>
      <c r="GL339" t="s">
        <v>39</v>
      </c>
      <c r="GM339" t="s">
        <v>94</v>
      </c>
      <c r="GN339" t="s">
        <v>34</v>
      </c>
      <c r="GO339">
        <v>0</v>
      </c>
      <c r="GP339" t="s">
        <v>41</v>
      </c>
      <c r="GQ339">
        <v>8</v>
      </c>
      <c r="GS339" t="s">
        <v>42</v>
      </c>
      <c r="GT339" t="s">
        <v>43</v>
      </c>
      <c r="GU339">
        <v>42.4101</v>
      </c>
      <c r="GV339" t="s">
        <v>44</v>
      </c>
    </row>
    <row r="340" spans="1:204" x14ac:dyDescent="0.25">
      <c r="A340">
        <v>9376211</v>
      </c>
      <c r="D340">
        <v>55178313</v>
      </c>
      <c r="F340">
        <v>300</v>
      </c>
      <c r="G340">
        <v>81777014</v>
      </c>
      <c r="I340">
        <v>2275020000</v>
      </c>
      <c r="J340">
        <v>2</v>
      </c>
      <c r="K340" t="s">
        <v>34</v>
      </c>
      <c r="L340" t="s">
        <v>61</v>
      </c>
      <c r="M340">
        <v>34013</v>
      </c>
      <c r="O340" t="s">
        <v>93</v>
      </c>
      <c r="P340">
        <v>48811</v>
      </c>
      <c r="Q340" t="s">
        <v>37</v>
      </c>
      <c r="R340" t="s">
        <v>38</v>
      </c>
      <c r="U340" t="s">
        <v>38</v>
      </c>
      <c r="V340">
        <v>40.690264999999997</v>
      </c>
      <c r="W340">
        <v>-74.176412999999997</v>
      </c>
      <c r="X340" t="s">
        <v>39</v>
      </c>
      <c r="Y340" t="s">
        <v>94</v>
      </c>
      <c r="Z340" t="s">
        <v>34</v>
      </c>
      <c r="AA340">
        <v>0</v>
      </c>
      <c r="AB340" t="s">
        <v>41</v>
      </c>
      <c r="AC340">
        <v>8</v>
      </c>
      <c r="AE340" t="s">
        <v>53</v>
      </c>
      <c r="AF340" t="s">
        <v>54</v>
      </c>
      <c r="AG340">
        <v>1.3942E-2</v>
      </c>
      <c r="AH340" t="s">
        <v>44</v>
      </c>
      <c r="AI340">
        <v>9376211</v>
      </c>
      <c r="AL340">
        <v>55178313</v>
      </c>
      <c r="AN340">
        <v>300</v>
      </c>
      <c r="AO340">
        <v>166472314</v>
      </c>
      <c r="AQ340">
        <v>2275020000</v>
      </c>
      <c r="AR340">
        <v>2</v>
      </c>
      <c r="AS340" t="s">
        <v>34</v>
      </c>
      <c r="AT340" t="s">
        <v>61</v>
      </c>
      <c r="AU340">
        <v>34013</v>
      </c>
      <c r="AW340" t="s">
        <v>93</v>
      </c>
      <c r="AX340">
        <v>48811</v>
      </c>
      <c r="AY340" t="s">
        <v>37</v>
      </c>
      <c r="AZ340" t="s">
        <v>38</v>
      </c>
      <c r="BC340" t="s">
        <v>38</v>
      </c>
      <c r="BD340">
        <v>40.690264999999997</v>
      </c>
      <c r="BE340">
        <v>-74.176412999999997</v>
      </c>
      <c r="BF340" t="s">
        <v>39</v>
      </c>
      <c r="BG340" t="s">
        <v>94</v>
      </c>
      <c r="BH340" t="s">
        <v>34</v>
      </c>
      <c r="BI340">
        <v>0</v>
      </c>
      <c r="BJ340" t="s">
        <v>41</v>
      </c>
      <c r="BK340">
        <v>8</v>
      </c>
      <c r="BM340" t="s">
        <v>51</v>
      </c>
      <c r="BN340" t="s">
        <v>52</v>
      </c>
      <c r="BO340">
        <v>3.4948899999999998E-2</v>
      </c>
      <c r="BP340" t="s">
        <v>44</v>
      </c>
      <c r="BQ340">
        <v>9376211</v>
      </c>
      <c r="BT340">
        <v>55178313</v>
      </c>
      <c r="BV340">
        <v>300</v>
      </c>
      <c r="BW340">
        <v>166472014</v>
      </c>
      <c r="BY340">
        <v>2275020000</v>
      </c>
      <c r="BZ340">
        <v>2</v>
      </c>
      <c r="CA340" t="s">
        <v>34</v>
      </c>
      <c r="CB340" t="s">
        <v>61</v>
      </c>
      <c r="CC340">
        <v>34013</v>
      </c>
      <c r="CE340" t="s">
        <v>93</v>
      </c>
      <c r="CF340">
        <v>48811</v>
      </c>
      <c r="CG340" t="s">
        <v>37</v>
      </c>
      <c r="CH340" t="s">
        <v>38</v>
      </c>
      <c r="CK340" t="s">
        <v>38</v>
      </c>
      <c r="CL340">
        <v>40.690264999999997</v>
      </c>
      <c r="CM340">
        <v>-74.176412999999997</v>
      </c>
      <c r="CN340" t="s">
        <v>39</v>
      </c>
      <c r="CO340" t="s">
        <v>94</v>
      </c>
      <c r="CP340" t="s">
        <v>34</v>
      </c>
      <c r="CQ340">
        <v>0</v>
      </c>
      <c r="CR340" t="s">
        <v>41</v>
      </c>
      <c r="CS340">
        <v>8</v>
      </c>
      <c r="CU340" t="s">
        <v>49</v>
      </c>
      <c r="CV340" t="s">
        <v>50</v>
      </c>
      <c r="CW340">
        <v>7.9190800000000006E-2</v>
      </c>
      <c r="CX340" t="s">
        <v>44</v>
      </c>
      <c r="CY340">
        <v>9376211</v>
      </c>
      <c r="DB340">
        <v>55178313</v>
      </c>
      <c r="DD340">
        <v>300</v>
      </c>
      <c r="DE340">
        <v>81783614</v>
      </c>
      <c r="DG340">
        <v>2275020000</v>
      </c>
      <c r="DH340">
        <v>2</v>
      </c>
      <c r="DI340" t="s">
        <v>34</v>
      </c>
      <c r="DJ340" t="s">
        <v>61</v>
      </c>
      <c r="DK340">
        <v>34013</v>
      </c>
      <c r="DM340" t="s">
        <v>93</v>
      </c>
      <c r="DN340">
        <v>48811</v>
      </c>
      <c r="DO340" t="s">
        <v>37</v>
      </c>
      <c r="DP340" t="s">
        <v>38</v>
      </c>
      <c r="DS340" t="s">
        <v>38</v>
      </c>
      <c r="DT340">
        <v>40.690264999999997</v>
      </c>
      <c r="DU340">
        <v>-74.176412999999997</v>
      </c>
      <c r="DV340" t="s">
        <v>39</v>
      </c>
      <c r="DW340" t="s">
        <v>94</v>
      </c>
      <c r="DX340" t="s">
        <v>34</v>
      </c>
      <c r="DY340">
        <v>0</v>
      </c>
      <c r="DZ340" t="s">
        <v>41</v>
      </c>
      <c r="EA340">
        <v>8</v>
      </c>
      <c r="EC340" t="s">
        <v>47</v>
      </c>
      <c r="ED340" t="s">
        <v>48</v>
      </c>
      <c r="EE340">
        <v>3.4198699999999998E-4</v>
      </c>
      <c r="EF340" t="s">
        <v>44</v>
      </c>
      <c r="EG340">
        <v>9376211</v>
      </c>
      <c r="EJ340">
        <v>55178313</v>
      </c>
      <c r="EL340">
        <v>300</v>
      </c>
      <c r="EM340">
        <v>166472514</v>
      </c>
      <c r="EO340">
        <v>2275020000</v>
      </c>
      <c r="EP340">
        <v>2</v>
      </c>
      <c r="EQ340" t="s">
        <v>34</v>
      </c>
      <c r="ER340" t="s">
        <v>61</v>
      </c>
      <c r="ES340">
        <v>34013</v>
      </c>
      <c r="EU340" t="s">
        <v>93</v>
      </c>
      <c r="EV340">
        <v>48811</v>
      </c>
      <c r="EW340" t="s">
        <v>37</v>
      </c>
      <c r="EX340" t="s">
        <v>38</v>
      </c>
      <c r="FA340" t="s">
        <v>38</v>
      </c>
      <c r="FB340">
        <v>40.690264999999997</v>
      </c>
      <c r="FC340">
        <v>-74.176412999999997</v>
      </c>
      <c r="FD340" t="s">
        <v>39</v>
      </c>
      <c r="FE340" t="s">
        <v>94</v>
      </c>
      <c r="FF340" t="s">
        <v>34</v>
      </c>
      <c r="FG340">
        <v>0</v>
      </c>
      <c r="FH340" t="s">
        <v>41</v>
      </c>
      <c r="FI340">
        <v>8</v>
      </c>
      <c r="FK340" t="s">
        <v>45</v>
      </c>
      <c r="FL340" t="s">
        <v>46</v>
      </c>
      <c r="FM340">
        <v>0.68952500000000005</v>
      </c>
      <c r="FN340" t="s">
        <v>44</v>
      </c>
      <c r="FO340">
        <v>9376211</v>
      </c>
      <c r="FR340">
        <v>55178313</v>
      </c>
      <c r="FT340">
        <v>300</v>
      </c>
      <c r="FU340">
        <v>166472614</v>
      </c>
      <c r="FW340">
        <v>2275020000</v>
      </c>
      <c r="FX340">
        <v>2</v>
      </c>
      <c r="FY340" t="s">
        <v>34</v>
      </c>
      <c r="FZ340" t="s">
        <v>61</v>
      </c>
      <c r="GA340">
        <v>34013</v>
      </c>
      <c r="GC340" t="s">
        <v>93</v>
      </c>
      <c r="GD340">
        <v>48811</v>
      </c>
      <c r="GE340" t="s">
        <v>37</v>
      </c>
      <c r="GF340" t="s">
        <v>38</v>
      </c>
      <c r="GI340" t="s">
        <v>38</v>
      </c>
      <c r="GJ340">
        <v>40.690264999999997</v>
      </c>
      <c r="GK340">
        <v>-74.176412999999997</v>
      </c>
      <c r="GL340" t="s">
        <v>39</v>
      </c>
      <c r="GM340" t="s">
        <v>94</v>
      </c>
      <c r="GN340" t="s">
        <v>34</v>
      </c>
      <c r="GO340">
        <v>0</v>
      </c>
      <c r="GP340" t="s">
        <v>41</v>
      </c>
      <c r="GQ340">
        <v>8</v>
      </c>
      <c r="GS340" t="s">
        <v>42</v>
      </c>
      <c r="GT340" t="s">
        <v>43</v>
      </c>
      <c r="GU340">
        <v>2.5687899999999999</v>
      </c>
      <c r="GV340" t="s">
        <v>44</v>
      </c>
    </row>
    <row r="341" spans="1:204" x14ac:dyDescent="0.25">
      <c r="A341">
        <v>9376211</v>
      </c>
      <c r="D341">
        <v>55178313</v>
      </c>
      <c r="F341">
        <v>300</v>
      </c>
      <c r="G341">
        <v>145756314</v>
      </c>
      <c r="I341">
        <v>2275020000</v>
      </c>
      <c r="J341">
        <v>2</v>
      </c>
      <c r="K341" t="s">
        <v>34</v>
      </c>
      <c r="L341" t="s">
        <v>61</v>
      </c>
      <c r="M341">
        <v>34013</v>
      </c>
      <c r="O341" t="s">
        <v>93</v>
      </c>
      <c r="P341">
        <v>48811</v>
      </c>
      <c r="Q341" t="s">
        <v>37</v>
      </c>
      <c r="R341" t="s">
        <v>38</v>
      </c>
      <c r="U341" t="s">
        <v>38</v>
      </c>
      <c r="V341">
        <v>40.690264999999997</v>
      </c>
      <c r="W341">
        <v>-74.176412999999997</v>
      </c>
      <c r="X341" t="s">
        <v>39</v>
      </c>
      <c r="Y341" t="s">
        <v>94</v>
      </c>
      <c r="Z341" t="s">
        <v>34</v>
      </c>
      <c r="AA341">
        <v>0</v>
      </c>
      <c r="AB341" t="s">
        <v>41</v>
      </c>
      <c r="AC341">
        <v>8</v>
      </c>
      <c r="AE341" t="s">
        <v>53</v>
      </c>
      <c r="AF341" t="s">
        <v>54</v>
      </c>
      <c r="AG341">
        <v>57.624400000000001</v>
      </c>
      <c r="AH341" t="s">
        <v>44</v>
      </c>
      <c r="AI341">
        <v>9376211</v>
      </c>
      <c r="AL341">
        <v>55178313</v>
      </c>
      <c r="AN341">
        <v>300</v>
      </c>
      <c r="AO341">
        <v>166470914</v>
      </c>
      <c r="AQ341">
        <v>2275020000</v>
      </c>
      <c r="AR341">
        <v>2</v>
      </c>
      <c r="AS341" t="s">
        <v>34</v>
      </c>
      <c r="AT341" t="s">
        <v>61</v>
      </c>
      <c r="AU341">
        <v>34013</v>
      </c>
      <c r="AW341" t="s">
        <v>93</v>
      </c>
      <c r="AX341">
        <v>48811</v>
      </c>
      <c r="AY341" t="s">
        <v>37</v>
      </c>
      <c r="AZ341" t="s">
        <v>38</v>
      </c>
      <c r="BC341" t="s">
        <v>38</v>
      </c>
      <c r="BD341">
        <v>40.690264999999997</v>
      </c>
      <c r="BE341">
        <v>-74.176412999999997</v>
      </c>
      <c r="BF341" t="s">
        <v>39</v>
      </c>
      <c r="BG341" t="s">
        <v>94</v>
      </c>
      <c r="BH341" t="s">
        <v>34</v>
      </c>
      <c r="BI341">
        <v>0</v>
      </c>
      <c r="BJ341" t="s">
        <v>41</v>
      </c>
      <c r="BK341">
        <v>8</v>
      </c>
      <c r="BM341" t="s">
        <v>51</v>
      </c>
      <c r="BN341" t="s">
        <v>52</v>
      </c>
      <c r="BO341">
        <v>0.106443</v>
      </c>
      <c r="BP341" t="s">
        <v>44</v>
      </c>
      <c r="BQ341">
        <v>9376211</v>
      </c>
      <c r="BT341">
        <v>55178313</v>
      </c>
      <c r="BV341">
        <v>300</v>
      </c>
      <c r="BW341">
        <v>81775714</v>
      </c>
      <c r="BY341">
        <v>2275020000</v>
      </c>
      <c r="BZ341">
        <v>2</v>
      </c>
      <c r="CA341" t="s">
        <v>34</v>
      </c>
      <c r="CB341" t="s">
        <v>61</v>
      </c>
      <c r="CC341">
        <v>34013</v>
      </c>
      <c r="CE341" t="s">
        <v>93</v>
      </c>
      <c r="CF341">
        <v>48811</v>
      </c>
      <c r="CG341" t="s">
        <v>37</v>
      </c>
      <c r="CH341" t="s">
        <v>38</v>
      </c>
      <c r="CK341" t="s">
        <v>38</v>
      </c>
      <c r="CL341">
        <v>40.690264999999997</v>
      </c>
      <c r="CM341">
        <v>-74.176412999999997</v>
      </c>
      <c r="CN341" t="s">
        <v>39</v>
      </c>
      <c r="CO341" t="s">
        <v>94</v>
      </c>
      <c r="CP341" t="s">
        <v>34</v>
      </c>
      <c r="CQ341">
        <v>0</v>
      </c>
      <c r="CR341" t="s">
        <v>41</v>
      </c>
      <c r="CS341">
        <v>8</v>
      </c>
      <c r="CU341" t="s">
        <v>49</v>
      </c>
      <c r="CV341" t="s">
        <v>50</v>
      </c>
      <c r="CW341">
        <v>0.247783</v>
      </c>
      <c r="CX341" t="s">
        <v>44</v>
      </c>
      <c r="CY341">
        <v>9376211</v>
      </c>
      <c r="DB341">
        <v>55178313</v>
      </c>
      <c r="DD341">
        <v>300</v>
      </c>
      <c r="DE341">
        <v>81777114</v>
      </c>
      <c r="DG341">
        <v>2275020000</v>
      </c>
      <c r="DH341">
        <v>2</v>
      </c>
      <c r="DI341" t="s">
        <v>34</v>
      </c>
      <c r="DJ341" t="s">
        <v>61</v>
      </c>
      <c r="DK341">
        <v>34013</v>
      </c>
      <c r="DM341" t="s">
        <v>93</v>
      </c>
      <c r="DN341">
        <v>48811</v>
      </c>
      <c r="DO341" t="s">
        <v>37</v>
      </c>
      <c r="DP341" t="s">
        <v>38</v>
      </c>
      <c r="DS341" t="s">
        <v>38</v>
      </c>
      <c r="DT341">
        <v>40.690264999999997</v>
      </c>
      <c r="DU341">
        <v>-74.176412999999997</v>
      </c>
      <c r="DV341" t="s">
        <v>39</v>
      </c>
      <c r="DW341" t="s">
        <v>94</v>
      </c>
      <c r="DX341" t="s">
        <v>34</v>
      </c>
      <c r="DY341">
        <v>0</v>
      </c>
      <c r="DZ341" t="s">
        <v>41</v>
      </c>
      <c r="EA341">
        <v>8</v>
      </c>
      <c r="EC341" t="s">
        <v>47</v>
      </c>
      <c r="ED341" t="s">
        <v>48</v>
      </c>
      <c r="EE341">
        <v>8.6164399999999998E-5</v>
      </c>
      <c r="EF341" t="s">
        <v>44</v>
      </c>
      <c r="EG341">
        <v>9376211</v>
      </c>
      <c r="EJ341">
        <v>55178313</v>
      </c>
      <c r="EL341">
        <v>300</v>
      </c>
      <c r="EM341">
        <v>166472014</v>
      </c>
      <c r="EO341">
        <v>2275020000</v>
      </c>
      <c r="EP341">
        <v>2</v>
      </c>
      <c r="EQ341" t="s">
        <v>34</v>
      </c>
      <c r="ER341" t="s">
        <v>61</v>
      </c>
      <c r="ES341">
        <v>34013</v>
      </c>
      <c r="EU341" t="s">
        <v>93</v>
      </c>
      <c r="EV341">
        <v>48811</v>
      </c>
      <c r="EW341" t="s">
        <v>37</v>
      </c>
      <c r="EX341" t="s">
        <v>38</v>
      </c>
      <c r="FA341" t="s">
        <v>38</v>
      </c>
      <c r="FB341">
        <v>40.690264999999997</v>
      </c>
      <c r="FC341">
        <v>-74.176412999999997</v>
      </c>
      <c r="FD341" t="s">
        <v>39</v>
      </c>
      <c r="FE341" t="s">
        <v>94</v>
      </c>
      <c r="FF341" t="s">
        <v>34</v>
      </c>
      <c r="FG341">
        <v>0</v>
      </c>
      <c r="FH341" t="s">
        <v>41</v>
      </c>
      <c r="FI341">
        <v>8</v>
      </c>
      <c r="FK341" t="s">
        <v>45</v>
      </c>
      <c r="FL341" t="s">
        <v>46</v>
      </c>
      <c r="FM341">
        <v>0.86937399999999998</v>
      </c>
      <c r="FN341" t="s">
        <v>44</v>
      </c>
      <c r="FO341">
        <v>9376211</v>
      </c>
      <c r="FR341">
        <v>55178313</v>
      </c>
      <c r="FT341">
        <v>300</v>
      </c>
      <c r="FU341">
        <v>166473414</v>
      </c>
      <c r="FW341">
        <v>2275020000</v>
      </c>
      <c r="FX341">
        <v>2</v>
      </c>
      <c r="FY341" t="s">
        <v>34</v>
      </c>
      <c r="FZ341" t="s">
        <v>61</v>
      </c>
      <c r="GA341">
        <v>34013</v>
      </c>
      <c r="GC341" t="s">
        <v>93</v>
      </c>
      <c r="GD341">
        <v>48811</v>
      </c>
      <c r="GE341" t="s">
        <v>37</v>
      </c>
      <c r="GF341" t="s">
        <v>38</v>
      </c>
      <c r="GI341" t="s">
        <v>38</v>
      </c>
      <c r="GJ341">
        <v>40.690264999999997</v>
      </c>
      <c r="GK341">
        <v>-74.176412999999997</v>
      </c>
      <c r="GL341" t="s">
        <v>39</v>
      </c>
      <c r="GM341" t="s">
        <v>94</v>
      </c>
      <c r="GN341" t="s">
        <v>34</v>
      </c>
      <c r="GO341">
        <v>0</v>
      </c>
      <c r="GP341" t="s">
        <v>41</v>
      </c>
      <c r="GQ341">
        <v>8</v>
      </c>
      <c r="GS341" t="s">
        <v>42</v>
      </c>
      <c r="GT341" t="s">
        <v>43</v>
      </c>
      <c r="GU341">
        <v>5.6751000000000002E-4</v>
      </c>
      <c r="GV341" t="s">
        <v>44</v>
      </c>
    </row>
    <row r="342" spans="1:204" x14ac:dyDescent="0.25">
      <c r="A342">
        <v>9376211</v>
      </c>
      <c r="D342">
        <v>55178313</v>
      </c>
      <c r="F342">
        <v>300</v>
      </c>
      <c r="G342">
        <v>81786714</v>
      </c>
      <c r="I342">
        <v>2275020000</v>
      </c>
      <c r="J342">
        <v>2</v>
      </c>
      <c r="K342" t="s">
        <v>34</v>
      </c>
      <c r="L342" t="s">
        <v>61</v>
      </c>
      <c r="M342">
        <v>34013</v>
      </c>
      <c r="O342" t="s">
        <v>93</v>
      </c>
      <c r="P342">
        <v>48811</v>
      </c>
      <c r="Q342" t="s">
        <v>37</v>
      </c>
      <c r="R342" t="s">
        <v>38</v>
      </c>
      <c r="U342" t="s">
        <v>38</v>
      </c>
      <c r="V342">
        <v>40.690264999999997</v>
      </c>
      <c r="W342">
        <v>-74.176412999999997</v>
      </c>
      <c r="X342" t="s">
        <v>39</v>
      </c>
      <c r="Y342" t="s">
        <v>94</v>
      </c>
      <c r="Z342" t="s">
        <v>34</v>
      </c>
      <c r="AA342">
        <v>0</v>
      </c>
      <c r="AB342" t="s">
        <v>41</v>
      </c>
      <c r="AC342">
        <v>8</v>
      </c>
      <c r="AE342" t="s">
        <v>53</v>
      </c>
      <c r="AF342" t="s">
        <v>54</v>
      </c>
      <c r="AG342">
        <v>4.7272100000000004</v>
      </c>
      <c r="AH342" t="s">
        <v>44</v>
      </c>
      <c r="AI342">
        <v>9376211</v>
      </c>
      <c r="AL342">
        <v>55178313</v>
      </c>
      <c r="AN342">
        <v>300</v>
      </c>
      <c r="AO342">
        <v>166471414</v>
      </c>
      <c r="AQ342">
        <v>2275020000</v>
      </c>
      <c r="AR342">
        <v>2</v>
      </c>
      <c r="AS342" t="s">
        <v>34</v>
      </c>
      <c r="AT342" t="s">
        <v>61</v>
      </c>
      <c r="AU342">
        <v>34013</v>
      </c>
      <c r="AW342" t="s">
        <v>93</v>
      </c>
      <c r="AX342">
        <v>48811</v>
      </c>
      <c r="AY342" t="s">
        <v>37</v>
      </c>
      <c r="AZ342" t="s">
        <v>38</v>
      </c>
      <c r="BC342" t="s">
        <v>38</v>
      </c>
      <c r="BD342">
        <v>40.690264999999997</v>
      </c>
      <c r="BE342">
        <v>-74.176412999999997</v>
      </c>
      <c r="BF342" t="s">
        <v>39</v>
      </c>
      <c r="BG342" t="s">
        <v>94</v>
      </c>
      <c r="BH342" t="s">
        <v>34</v>
      </c>
      <c r="BI342">
        <v>0</v>
      </c>
      <c r="BJ342" t="s">
        <v>41</v>
      </c>
      <c r="BK342">
        <v>8</v>
      </c>
      <c r="BM342" t="s">
        <v>51</v>
      </c>
      <c r="BN342" t="s">
        <v>52</v>
      </c>
      <c r="BO342">
        <v>0.83709800000000001</v>
      </c>
      <c r="BP342" t="s">
        <v>44</v>
      </c>
      <c r="BQ342">
        <v>9376211</v>
      </c>
      <c r="BT342">
        <v>55178313</v>
      </c>
      <c r="BV342">
        <v>300</v>
      </c>
      <c r="BW342">
        <v>166470814</v>
      </c>
      <c r="BY342">
        <v>2275020000</v>
      </c>
      <c r="BZ342">
        <v>2</v>
      </c>
      <c r="CA342" t="s">
        <v>34</v>
      </c>
      <c r="CB342" t="s">
        <v>61</v>
      </c>
      <c r="CC342">
        <v>34013</v>
      </c>
      <c r="CE342" t="s">
        <v>93</v>
      </c>
      <c r="CF342">
        <v>48811</v>
      </c>
      <c r="CG342" t="s">
        <v>37</v>
      </c>
      <c r="CH342" t="s">
        <v>38</v>
      </c>
      <c r="CK342" t="s">
        <v>38</v>
      </c>
      <c r="CL342">
        <v>40.690264999999997</v>
      </c>
      <c r="CM342">
        <v>-74.176412999999997</v>
      </c>
      <c r="CN342" t="s">
        <v>39</v>
      </c>
      <c r="CO342" t="s">
        <v>94</v>
      </c>
      <c r="CP342" t="s">
        <v>34</v>
      </c>
      <c r="CQ342">
        <v>0</v>
      </c>
      <c r="CR342" t="s">
        <v>41</v>
      </c>
      <c r="CS342">
        <v>8</v>
      </c>
      <c r="CU342" t="s">
        <v>49</v>
      </c>
      <c r="CV342" t="s">
        <v>50</v>
      </c>
      <c r="CW342">
        <v>0.29518499999999998</v>
      </c>
      <c r="CX342" t="s">
        <v>44</v>
      </c>
      <c r="CY342">
        <v>9376211</v>
      </c>
      <c r="DB342">
        <v>55178313</v>
      </c>
      <c r="DD342">
        <v>300</v>
      </c>
      <c r="DE342">
        <v>166473114</v>
      </c>
      <c r="DG342">
        <v>2275020000</v>
      </c>
      <c r="DH342">
        <v>2</v>
      </c>
      <c r="DI342" t="s">
        <v>34</v>
      </c>
      <c r="DJ342" t="s">
        <v>61</v>
      </c>
      <c r="DK342">
        <v>34013</v>
      </c>
      <c r="DM342" t="s">
        <v>93</v>
      </c>
      <c r="DN342">
        <v>48811</v>
      </c>
      <c r="DO342" t="s">
        <v>37</v>
      </c>
      <c r="DP342" t="s">
        <v>38</v>
      </c>
      <c r="DS342" t="s">
        <v>38</v>
      </c>
      <c r="DT342">
        <v>40.690264999999997</v>
      </c>
      <c r="DU342">
        <v>-74.176412999999997</v>
      </c>
      <c r="DV342" t="s">
        <v>39</v>
      </c>
      <c r="DW342" t="s">
        <v>94</v>
      </c>
      <c r="DX342" t="s">
        <v>34</v>
      </c>
      <c r="DY342">
        <v>0</v>
      </c>
      <c r="DZ342" t="s">
        <v>41</v>
      </c>
      <c r="EA342">
        <v>8</v>
      </c>
      <c r="EC342" t="s">
        <v>47</v>
      </c>
      <c r="ED342" t="s">
        <v>48</v>
      </c>
      <c r="EE342">
        <v>0.27269300000000002</v>
      </c>
      <c r="EF342" t="s">
        <v>44</v>
      </c>
      <c r="EG342">
        <v>9376211</v>
      </c>
      <c r="EJ342">
        <v>55178313</v>
      </c>
      <c r="EL342">
        <v>300</v>
      </c>
      <c r="EM342">
        <v>166471814</v>
      </c>
      <c r="EO342">
        <v>2275020000</v>
      </c>
      <c r="EP342">
        <v>2</v>
      </c>
      <c r="EQ342" t="s">
        <v>34</v>
      </c>
      <c r="ER342" t="s">
        <v>61</v>
      </c>
      <c r="ES342">
        <v>34013</v>
      </c>
      <c r="EU342" t="s">
        <v>93</v>
      </c>
      <c r="EV342">
        <v>48811</v>
      </c>
      <c r="EW342" t="s">
        <v>37</v>
      </c>
      <c r="EX342" t="s">
        <v>38</v>
      </c>
      <c r="FA342" t="s">
        <v>38</v>
      </c>
      <c r="FB342">
        <v>40.690264999999997</v>
      </c>
      <c r="FC342">
        <v>-74.176412999999997</v>
      </c>
      <c r="FD342" t="s">
        <v>39</v>
      </c>
      <c r="FE342" t="s">
        <v>94</v>
      </c>
      <c r="FF342" t="s">
        <v>34</v>
      </c>
      <c r="FG342">
        <v>0</v>
      </c>
      <c r="FH342" t="s">
        <v>41</v>
      </c>
      <c r="FI342">
        <v>8</v>
      </c>
      <c r="FK342" t="s">
        <v>45</v>
      </c>
      <c r="FL342" t="s">
        <v>46</v>
      </c>
      <c r="FM342">
        <v>0.547539</v>
      </c>
      <c r="FN342" t="s">
        <v>44</v>
      </c>
      <c r="FO342">
        <v>9376211</v>
      </c>
      <c r="FR342">
        <v>55178313</v>
      </c>
      <c r="FT342">
        <v>300</v>
      </c>
      <c r="FU342">
        <v>81784014</v>
      </c>
      <c r="FW342">
        <v>2275020000</v>
      </c>
      <c r="FX342">
        <v>2</v>
      </c>
      <c r="FY342" t="s">
        <v>34</v>
      </c>
      <c r="FZ342" t="s">
        <v>61</v>
      </c>
      <c r="GA342">
        <v>34013</v>
      </c>
      <c r="GC342" t="s">
        <v>93</v>
      </c>
      <c r="GD342">
        <v>48811</v>
      </c>
      <c r="GE342" t="s">
        <v>37</v>
      </c>
      <c r="GF342" t="s">
        <v>38</v>
      </c>
      <c r="GI342" t="s">
        <v>38</v>
      </c>
      <c r="GJ342">
        <v>40.690264999999997</v>
      </c>
      <c r="GK342">
        <v>-74.176412999999997</v>
      </c>
      <c r="GL342" t="s">
        <v>39</v>
      </c>
      <c r="GM342" t="s">
        <v>94</v>
      </c>
      <c r="GN342" t="s">
        <v>34</v>
      </c>
      <c r="GO342">
        <v>0</v>
      </c>
      <c r="GP342" t="s">
        <v>41</v>
      </c>
      <c r="GQ342">
        <v>8</v>
      </c>
      <c r="GS342" t="s">
        <v>42</v>
      </c>
      <c r="GT342" t="s">
        <v>43</v>
      </c>
      <c r="GU342">
        <v>17.6691</v>
      </c>
      <c r="GV342" t="s">
        <v>44</v>
      </c>
    </row>
    <row r="343" spans="1:204" x14ac:dyDescent="0.25">
      <c r="A343">
        <v>9376211</v>
      </c>
      <c r="D343">
        <v>55178313</v>
      </c>
      <c r="F343">
        <v>300</v>
      </c>
      <c r="G343">
        <v>81774814</v>
      </c>
      <c r="I343">
        <v>2275020000</v>
      </c>
      <c r="J343">
        <v>2</v>
      </c>
      <c r="K343" t="s">
        <v>34</v>
      </c>
      <c r="L343" t="s">
        <v>61</v>
      </c>
      <c r="M343">
        <v>34013</v>
      </c>
      <c r="O343" t="s">
        <v>93</v>
      </c>
      <c r="P343">
        <v>48811</v>
      </c>
      <c r="Q343" t="s">
        <v>37</v>
      </c>
      <c r="R343" t="s">
        <v>38</v>
      </c>
      <c r="U343" t="s">
        <v>38</v>
      </c>
      <c r="V343">
        <v>40.690264999999997</v>
      </c>
      <c r="W343">
        <v>-74.176412999999997</v>
      </c>
      <c r="X343" t="s">
        <v>39</v>
      </c>
      <c r="Y343" t="s">
        <v>94</v>
      </c>
      <c r="Z343" t="s">
        <v>34</v>
      </c>
      <c r="AA343">
        <v>0</v>
      </c>
      <c r="AB343" t="s">
        <v>41</v>
      </c>
      <c r="AC343">
        <v>8</v>
      </c>
      <c r="AE343" t="s">
        <v>53</v>
      </c>
      <c r="AF343" t="s">
        <v>54</v>
      </c>
      <c r="AG343">
        <v>94.506</v>
      </c>
      <c r="AH343" t="s">
        <v>44</v>
      </c>
      <c r="AI343">
        <v>9376211</v>
      </c>
      <c r="AL343">
        <v>55178313</v>
      </c>
      <c r="AN343">
        <v>300</v>
      </c>
      <c r="AO343">
        <v>81781614</v>
      </c>
      <c r="AQ343">
        <v>2275020000</v>
      </c>
      <c r="AR343">
        <v>2</v>
      </c>
      <c r="AS343" t="s">
        <v>34</v>
      </c>
      <c r="AT343" t="s">
        <v>61</v>
      </c>
      <c r="AU343">
        <v>34013</v>
      </c>
      <c r="AW343" t="s">
        <v>93</v>
      </c>
      <c r="AX343">
        <v>48811</v>
      </c>
      <c r="AY343" t="s">
        <v>37</v>
      </c>
      <c r="AZ343" t="s">
        <v>38</v>
      </c>
      <c r="BC343" t="s">
        <v>38</v>
      </c>
      <c r="BD343">
        <v>40.690264999999997</v>
      </c>
      <c r="BE343">
        <v>-74.176412999999997</v>
      </c>
      <c r="BF343" t="s">
        <v>39</v>
      </c>
      <c r="BG343" t="s">
        <v>94</v>
      </c>
      <c r="BH343" t="s">
        <v>34</v>
      </c>
      <c r="BI343">
        <v>0</v>
      </c>
      <c r="BJ343" t="s">
        <v>41</v>
      </c>
      <c r="BK343">
        <v>8</v>
      </c>
      <c r="BM343" t="s">
        <v>51</v>
      </c>
      <c r="BN343" t="s">
        <v>52</v>
      </c>
      <c r="BO343">
        <v>42.702399999999997</v>
      </c>
      <c r="BP343" t="s">
        <v>44</v>
      </c>
      <c r="BQ343">
        <v>9376211</v>
      </c>
      <c r="BT343">
        <v>55178313</v>
      </c>
      <c r="BV343">
        <v>300</v>
      </c>
      <c r="BW343">
        <v>81777014</v>
      </c>
      <c r="BY343">
        <v>2275020000</v>
      </c>
      <c r="BZ343">
        <v>2</v>
      </c>
      <c r="CA343" t="s">
        <v>34</v>
      </c>
      <c r="CB343" t="s">
        <v>61</v>
      </c>
      <c r="CC343">
        <v>34013</v>
      </c>
      <c r="CE343" t="s">
        <v>93</v>
      </c>
      <c r="CF343">
        <v>48811</v>
      </c>
      <c r="CG343" t="s">
        <v>37</v>
      </c>
      <c r="CH343" t="s">
        <v>38</v>
      </c>
      <c r="CK343" t="s">
        <v>38</v>
      </c>
      <c r="CL343">
        <v>40.690264999999997</v>
      </c>
      <c r="CM343">
        <v>-74.176412999999997</v>
      </c>
      <c r="CN343" t="s">
        <v>39</v>
      </c>
      <c r="CO343" t="s">
        <v>94</v>
      </c>
      <c r="CP343" t="s">
        <v>34</v>
      </c>
      <c r="CQ343">
        <v>0</v>
      </c>
      <c r="CR343" t="s">
        <v>41</v>
      </c>
      <c r="CS343">
        <v>8</v>
      </c>
      <c r="CU343" t="s">
        <v>49</v>
      </c>
      <c r="CV343" t="s">
        <v>50</v>
      </c>
      <c r="CW343">
        <v>5.9663000000000001E-4</v>
      </c>
      <c r="CX343" t="s">
        <v>44</v>
      </c>
      <c r="CY343">
        <v>9376211</v>
      </c>
      <c r="DB343">
        <v>55178313</v>
      </c>
      <c r="DD343">
        <v>300</v>
      </c>
      <c r="DE343">
        <v>166473614</v>
      </c>
      <c r="DG343">
        <v>2275020000</v>
      </c>
      <c r="DH343">
        <v>2</v>
      </c>
      <c r="DI343" t="s">
        <v>34</v>
      </c>
      <c r="DJ343" t="s">
        <v>61</v>
      </c>
      <c r="DK343">
        <v>34013</v>
      </c>
      <c r="DM343" t="s">
        <v>93</v>
      </c>
      <c r="DN343">
        <v>48811</v>
      </c>
      <c r="DO343" t="s">
        <v>37</v>
      </c>
      <c r="DP343" t="s">
        <v>38</v>
      </c>
      <c r="DS343" t="s">
        <v>38</v>
      </c>
      <c r="DT343">
        <v>40.690264999999997</v>
      </c>
      <c r="DU343">
        <v>-74.176412999999997</v>
      </c>
      <c r="DV343" t="s">
        <v>39</v>
      </c>
      <c r="DW343" t="s">
        <v>94</v>
      </c>
      <c r="DX343" t="s">
        <v>34</v>
      </c>
      <c r="DY343">
        <v>0</v>
      </c>
      <c r="DZ343" t="s">
        <v>41</v>
      </c>
      <c r="EA343">
        <v>8</v>
      </c>
      <c r="EC343" t="s">
        <v>47</v>
      </c>
      <c r="ED343" t="s">
        <v>48</v>
      </c>
      <c r="EE343">
        <v>0.20275499999999999</v>
      </c>
      <c r="EF343" t="s">
        <v>44</v>
      </c>
      <c r="EG343">
        <v>9376211</v>
      </c>
      <c r="EJ343">
        <v>55178313</v>
      </c>
      <c r="EL343">
        <v>300</v>
      </c>
      <c r="EM343">
        <v>81777114</v>
      </c>
      <c r="EO343">
        <v>2275020000</v>
      </c>
      <c r="EP343">
        <v>2</v>
      </c>
      <c r="EQ343" t="s">
        <v>34</v>
      </c>
      <c r="ER343" t="s">
        <v>61</v>
      </c>
      <c r="ES343">
        <v>34013</v>
      </c>
      <c r="EU343" t="s">
        <v>93</v>
      </c>
      <c r="EV343">
        <v>48811</v>
      </c>
      <c r="EW343" t="s">
        <v>37</v>
      </c>
      <c r="EX343" t="s">
        <v>38</v>
      </c>
      <c r="FA343" t="s">
        <v>38</v>
      </c>
      <c r="FB343">
        <v>40.690264999999997</v>
      </c>
      <c r="FC343">
        <v>-74.176412999999997</v>
      </c>
      <c r="FD343" t="s">
        <v>39</v>
      </c>
      <c r="FE343" t="s">
        <v>94</v>
      </c>
      <c r="FF343" t="s">
        <v>34</v>
      </c>
      <c r="FG343">
        <v>0</v>
      </c>
      <c r="FH343" t="s">
        <v>41</v>
      </c>
      <c r="FI343">
        <v>8</v>
      </c>
      <c r="FK343" t="s">
        <v>45</v>
      </c>
      <c r="FL343" t="s">
        <v>46</v>
      </c>
      <c r="FM343">
        <v>5.3609700000000003E-4</v>
      </c>
      <c r="FN343" t="s">
        <v>44</v>
      </c>
      <c r="FO343">
        <v>9376211</v>
      </c>
      <c r="FR343">
        <v>55178313</v>
      </c>
      <c r="FT343">
        <v>300</v>
      </c>
      <c r="FU343">
        <v>166473314</v>
      </c>
      <c r="FW343">
        <v>2275020000</v>
      </c>
      <c r="FX343">
        <v>2</v>
      </c>
      <c r="FY343" t="s">
        <v>34</v>
      </c>
      <c r="FZ343" t="s">
        <v>61</v>
      </c>
      <c r="GA343">
        <v>34013</v>
      </c>
      <c r="GC343" t="s">
        <v>93</v>
      </c>
      <c r="GD343">
        <v>48811</v>
      </c>
      <c r="GE343" t="s">
        <v>37</v>
      </c>
      <c r="GF343" t="s">
        <v>38</v>
      </c>
      <c r="GI343" t="s">
        <v>38</v>
      </c>
      <c r="GJ343">
        <v>40.690264999999997</v>
      </c>
      <c r="GK343">
        <v>-74.176412999999997</v>
      </c>
      <c r="GL343" t="s">
        <v>39</v>
      </c>
      <c r="GM343" t="s">
        <v>94</v>
      </c>
      <c r="GN343" t="s">
        <v>34</v>
      </c>
      <c r="GO343">
        <v>0</v>
      </c>
      <c r="GP343" t="s">
        <v>41</v>
      </c>
      <c r="GQ343">
        <v>8</v>
      </c>
      <c r="GS343" t="s">
        <v>42</v>
      </c>
      <c r="GT343" t="s">
        <v>43</v>
      </c>
      <c r="GU343">
        <v>0.88783299999999998</v>
      </c>
      <c r="GV343" t="s">
        <v>44</v>
      </c>
    </row>
    <row r="344" spans="1:204" x14ac:dyDescent="0.25">
      <c r="A344">
        <v>9376211</v>
      </c>
      <c r="D344">
        <v>55178313</v>
      </c>
      <c r="F344">
        <v>300</v>
      </c>
      <c r="G344">
        <v>166471014</v>
      </c>
      <c r="I344">
        <v>2275020000</v>
      </c>
      <c r="J344">
        <v>2</v>
      </c>
      <c r="K344" t="s">
        <v>34</v>
      </c>
      <c r="L344" t="s">
        <v>61</v>
      </c>
      <c r="M344">
        <v>34013</v>
      </c>
      <c r="O344" t="s">
        <v>93</v>
      </c>
      <c r="P344">
        <v>48811</v>
      </c>
      <c r="Q344" t="s">
        <v>37</v>
      </c>
      <c r="R344" t="s">
        <v>38</v>
      </c>
      <c r="U344" t="s">
        <v>38</v>
      </c>
      <c r="V344">
        <v>40.690264999999997</v>
      </c>
      <c r="W344">
        <v>-74.176412999999997</v>
      </c>
      <c r="X344" t="s">
        <v>39</v>
      </c>
      <c r="Y344" t="s">
        <v>94</v>
      </c>
      <c r="Z344" t="s">
        <v>34</v>
      </c>
      <c r="AA344">
        <v>0</v>
      </c>
      <c r="AB344" t="s">
        <v>41</v>
      </c>
      <c r="AC344">
        <v>8</v>
      </c>
      <c r="AE344" t="s">
        <v>53</v>
      </c>
      <c r="AF344" t="s">
        <v>54</v>
      </c>
      <c r="AG344">
        <v>62.154499999999999</v>
      </c>
      <c r="AH344" t="s">
        <v>44</v>
      </c>
      <c r="AI344">
        <v>9376211</v>
      </c>
      <c r="AL344">
        <v>55178313</v>
      </c>
      <c r="AN344">
        <v>300</v>
      </c>
      <c r="AO344">
        <v>166474014</v>
      </c>
      <c r="AQ344">
        <v>2275020000</v>
      </c>
      <c r="AR344">
        <v>2</v>
      </c>
      <c r="AS344" t="s">
        <v>34</v>
      </c>
      <c r="AT344" t="s">
        <v>61</v>
      </c>
      <c r="AU344">
        <v>34013</v>
      </c>
      <c r="AW344" t="s">
        <v>93</v>
      </c>
      <c r="AX344">
        <v>48811</v>
      </c>
      <c r="AY344" t="s">
        <v>37</v>
      </c>
      <c r="AZ344" t="s">
        <v>38</v>
      </c>
      <c r="BC344" t="s">
        <v>38</v>
      </c>
      <c r="BD344">
        <v>40.690264999999997</v>
      </c>
      <c r="BE344">
        <v>-74.176412999999997</v>
      </c>
      <c r="BF344" t="s">
        <v>39</v>
      </c>
      <c r="BG344" t="s">
        <v>94</v>
      </c>
      <c r="BH344" t="s">
        <v>34</v>
      </c>
      <c r="BI344">
        <v>0</v>
      </c>
      <c r="BJ344" t="s">
        <v>41</v>
      </c>
      <c r="BK344">
        <v>8</v>
      </c>
      <c r="BM344" t="s">
        <v>51</v>
      </c>
      <c r="BN344" t="s">
        <v>52</v>
      </c>
      <c r="BO344">
        <v>27.901199999999999</v>
      </c>
      <c r="BP344" t="s">
        <v>44</v>
      </c>
      <c r="BQ344">
        <v>9376211</v>
      </c>
      <c r="BT344">
        <v>55178313</v>
      </c>
      <c r="BV344">
        <v>300</v>
      </c>
      <c r="BW344">
        <v>166471114</v>
      </c>
      <c r="BY344">
        <v>2275020000</v>
      </c>
      <c r="BZ344">
        <v>2</v>
      </c>
      <c r="CA344" t="s">
        <v>34</v>
      </c>
      <c r="CB344" t="s">
        <v>61</v>
      </c>
      <c r="CC344">
        <v>34013</v>
      </c>
      <c r="CE344" t="s">
        <v>93</v>
      </c>
      <c r="CF344">
        <v>48811</v>
      </c>
      <c r="CG344" t="s">
        <v>37</v>
      </c>
      <c r="CH344" t="s">
        <v>38</v>
      </c>
      <c r="CK344" t="s">
        <v>38</v>
      </c>
      <c r="CL344">
        <v>40.690264999999997</v>
      </c>
      <c r="CM344">
        <v>-74.176412999999997</v>
      </c>
      <c r="CN344" t="s">
        <v>39</v>
      </c>
      <c r="CO344" t="s">
        <v>94</v>
      </c>
      <c r="CP344" t="s">
        <v>34</v>
      </c>
      <c r="CQ344">
        <v>0</v>
      </c>
      <c r="CR344" t="s">
        <v>41</v>
      </c>
      <c r="CS344">
        <v>8</v>
      </c>
      <c r="CU344" t="s">
        <v>49</v>
      </c>
      <c r="CV344" t="s">
        <v>50</v>
      </c>
      <c r="CW344">
        <v>0.38487700000000002</v>
      </c>
      <c r="CX344" t="s">
        <v>44</v>
      </c>
      <c r="CY344">
        <v>9376211</v>
      </c>
      <c r="DB344">
        <v>55178313</v>
      </c>
      <c r="DD344">
        <v>300</v>
      </c>
      <c r="DE344">
        <v>81774814</v>
      </c>
      <c r="DG344">
        <v>2275020000</v>
      </c>
      <c r="DH344">
        <v>2</v>
      </c>
      <c r="DI344" t="s">
        <v>34</v>
      </c>
      <c r="DJ344" t="s">
        <v>61</v>
      </c>
      <c r="DK344">
        <v>34013</v>
      </c>
      <c r="DM344" t="s">
        <v>93</v>
      </c>
      <c r="DN344">
        <v>48811</v>
      </c>
      <c r="DO344" t="s">
        <v>37</v>
      </c>
      <c r="DP344" t="s">
        <v>38</v>
      </c>
      <c r="DS344" t="s">
        <v>38</v>
      </c>
      <c r="DT344">
        <v>40.690264999999997</v>
      </c>
      <c r="DU344">
        <v>-74.176412999999997</v>
      </c>
      <c r="DV344" t="s">
        <v>39</v>
      </c>
      <c r="DW344" t="s">
        <v>94</v>
      </c>
      <c r="DX344" t="s">
        <v>34</v>
      </c>
      <c r="DY344">
        <v>0</v>
      </c>
      <c r="DZ344" t="s">
        <v>41</v>
      </c>
      <c r="EA344">
        <v>8</v>
      </c>
      <c r="EC344" t="s">
        <v>47</v>
      </c>
      <c r="ED344" t="s">
        <v>48</v>
      </c>
      <c r="EE344">
        <v>2.2482099999999998</v>
      </c>
      <c r="EF344" t="s">
        <v>44</v>
      </c>
      <c r="EG344">
        <v>9376211</v>
      </c>
      <c r="EJ344">
        <v>55178313</v>
      </c>
      <c r="EL344">
        <v>300</v>
      </c>
      <c r="EM344">
        <v>166473314</v>
      </c>
      <c r="EO344">
        <v>2275020000</v>
      </c>
      <c r="EP344">
        <v>2</v>
      </c>
      <c r="EQ344" t="s">
        <v>34</v>
      </c>
      <c r="ER344" t="s">
        <v>61</v>
      </c>
      <c r="ES344">
        <v>34013</v>
      </c>
      <c r="EU344" t="s">
        <v>93</v>
      </c>
      <c r="EV344">
        <v>48811</v>
      </c>
      <c r="EW344" t="s">
        <v>37</v>
      </c>
      <c r="EX344" t="s">
        <v>38</v>
      </c>
      <c r="FA344" t="s">
        <v>38</v>
      </c>
      <c r="FB344">
        <v>40.690264999999997</v>
      </c>
      <c r="FC344">
        <v>-74.176412999999997</v>
      </c>
      <c r="FD344" t="s">
        <v>39</v>
      </c>
      <c r="FE344" t="s">
        <v>94</v>
      </c>
      <c r="FF344" t="s">
        <v>34</v>
      </c>
      <c r="FG344">
        <v>0</v>
      </c>
      <c r="FH344" t="s">
        <v>41</v>
      </c>
      <c r="FI344">
        <v>8</v>
      </c>
      <c r="FK344" t="s">
        <v>45</v>
      </c>
      <c r="FL344" t="s">
        <v>46</v>
      </c>
      <c r="FM344">
        <v>1.3662399999999999</v>
      </c>
      <c r="FN344" t="s">
        <v>44</v>
      </c>
      <c r="FO344">
        <v>9376211</v>
      </c>
      <c r="FR344">
        <v>55178313</v>
      </c>
      <c r="FT344">
        <v>300</v>
      </c>
      <c r="FU344">
        <v>166471014</v>
      </c>
      <c r="FW344">
        <v>2275020000</v>
      </c>
      <c r="FX344">
        <v>2</v>
      </c>
      <c r="FY344" t="s">
        <v>34</v>
      </c>
      <c r="FZ344" t="s">
        <v>61</v>
      </c>
      <c r="GA344">
        <v>34013</v>
      </c>
      <c r="GC344" t="s">
        <v>93</v>
      </c>
      <c r="GD344">
        <v>48811</v>
      </c>
      <c r="GE344" t="s">
        <v>37</v>
      </c>
      <c r="GF344" t="s">
        <v>38</v>
      </c>
      <c r="GI344" t="s">
        <v>38</v>
      </c>
      <c r="GJ344">
        <v>40.690264999999997</v>
      </c>
      <c r="GK344">
        <v>-74.176412999999997</v>
      </c>
      <c r="GL344" t="s">
        <v>39</v>
      </c>
      <c r="GM344" t="s">
        <v>94</v>
      </c>
      <c r="GN344" t="s">
        <v>34</v>
      </c>
      <c r="GO344">
        <v>0</v>
      </c>
      <c r="GP344" t="s">
        <v>41</v>
      </c>
      <c r="GQ344">
        <v>8</v>
      </c>
      <c r="GS344" t="s">
        <v>42</v>
      </c>
      <c r="GT344" t="s">
        <v>43</v>
      </c>
      <c r="GU344">
        <v>7.6157500000000002</v>
      </c>
      <c r="GV344" t="s">
        <v>44</v>
      </c>
    </row>
    <row r="345" spans="1:204" x14ac:dyDescent="0.25">
      <c r="A345">
        <v>9376211</v>
      </c>
      <c r="D345">
        <v>55178313</v>
      </c>
      <c r="F345">
        <v>300</v>
      </c>
      <c r="G345">
        <v>166471114</v>
      </c>
      <c r="I345">
        <v>2275020000</v>
      </c>
      <c r="J345">
        <v>2</v>
      </c>
      <c r="K345" t="s">
        <v>34</v>
      </c>
      <c r="L345" t="s">
        <v>61</v>
      </c>
      <c r="M345">
        <v>34013</v>
      </c>
      <c r="O345" t="s">
        <v>93</v>
      </c>
      <c r="P345">
        <v>48811</v>
      </c>
      <c r="Q345" t="s">
        <v>37</v>
      </c>
      <c r="R345" t="s">
        <v>38</v>
      </c>
      <c r="U345" t="s">
        <v>38</v>
      </c>
      <c r="V345">
        <v>40.690264999999997</v>
      </c>
      <c r="W345">
        <v>-74.176412999999997</v>
      </c>
      <c r="X345" t="s">
        <v>39</v>
      </c>
      <c r="Y345" t="s">
        <v>94</v>
      </c>
      <c r="Z345" t="s">
        <v>34</v>
      </c>
      <c r="AA345">
        <v>0</v>
      </c>
      <c r="AB345" t="s">
        <v>41</v>
      </c>
      <c r="AC345">
        <v>8</v>
      </c>
      <c r="AE345" t="s">
        <v>53</v>
      </c>
      <c r="AF345" t="s">
        <v>54</v>
      </c>
      <c r="AG345">
        <v>21.339300000000001</v>
      </c>
      <c r="AH345" t="s">
        <v>44</v>
      </c>
      <c r="AI345">
        <v>9376211</v>
      </c>
      <c r="AL345">
        <v>55178313</v>
      </c>
      <c r="AN345">
        <v>300</v>
      </c>
      <c r="AO345">
        <v>166471114</v>
      </c>
      <c r="AQ345">
        <v>2275020000</v>
      </c>
      <c r="AR345">
        <v>2</v>
      </c>
      <c r="AS345" t="s">
        <v>34</v>
      </c>
      <c r="AT345" t="s">
        <v>61</v>
      </c>
      <c r="AU345">
        <v>34013</v>
      </c>
      <c r="AW345" t="s">
        <v>93</v>
      </c>
      <c r="AX345">
        <v>48811</v>
      </c>
      <c r="AY345" t="s">
        <v>37</v>
      </c>
      <c r="AZ345" t="s">
        <v>38</v>
      </c>
      <c r="BC345" t="s">
        <v>38</v>
      </c>
      <c r="BD345">
        <v>40.690264999999997</v>
      </c>
      <c r="BE345">
        <v>-74.176412999999997</v>
      </c>
      <c r="BF345" t="s">
        <v>39</v>
      </c>
      <c r="BG345" t="s">
        <v>94</v>
      </c>
      <c r="BH345" t="s">
        <v>34</v>
      </c>
      <c r="BI345">
        <v>0</v>
      </c>
      <c r="BJ345" t="s">
        <v>41</v>
      </c>
      <c r="BK345">
        <v>8</v>
      </c>
      <c r="BM345" t="s">
        <v>51</v>
      </c>
      <c r="BN345" t="s">
        <v>52</v>
      </c>
      <c r="BO345">
        <v>31.9635</v>
      </c>
      <c r="BP345" t="s">
        <v>44</v>
      </c>
      <c r="BQ345">
        <v>9376211</v>
      </c>
      <c r="BT345">
        <v>55178313</v>
      </c>
      <c r="BV345">
        <v>300</v>
      </c>
      <c r="BW345">
        <v>81775614</v>
      </c>
      <c r="BY345">
        <v>2275020000</v>
      </c>
      <c r="BZ345">
        <v>2</v>
      </c>
      <c r="CA345" t="s">
        <v>34</v>
      </c>
      <c r="CB345" t="s">
        <v>61</v>
      </c>
      <c r="CC345">
        <v>34013</v>
      </c>
      <c r="CE345" t="s">
        <v>93</v>
      </c>
      <c r="CF345">
        <v>48811</v>
      </c>
      <c r="CG345" t="s">
        <v>37</v>
      </c>
      <c r="CH345" t="s">
        <v>38</v>
      </c>
      <c r="CK345" t="s">
        <v>38</v>
      </c>
      <c r="CL345">
        <v>40.690264999999997</v>
      </c>
      <c r="CM345">
        <v>-74.176412999999997</v>
      </c>
      <c r="CN345" t="s">
        <v>39</v>
      </c>
      <c r="CO345" t="s">
        <v>94</v>
      </c>
      <c r="CP345" t="s">
        <v>34</v>
      </c>
      <c r="CQ345">
        <v>0</v>
      </c>
      <c r="CR345" t="s">
        <v>41</v>
      </c>
      <c r="CS345">
        <v>8</v>
      </c>
      <c r="CU345" t="s">
        <v>49</v>
      </c>
      <c r="CV345" t="s">
        <v>50</v>
      </c>
      <c r="CW345">
        <v>0.39215100000000003</v>
      </c>
      <c r="CX345" t="s">
        <v>44</v>
      </c>
      <c r="CY345">
        <v>9376211</v>
      </c>
      <c r="DB345">
        <v>55178313</v>
      </c>
      <c r="DD345">
        <v>300</v>
      </c>
      <c r="DE345">
        <v>81783214</v>
      </c>
      <c r="DG345">
        <v>2275020000</v>
      </c>
      <c r="DH345">
        <v>2</v>
      </c>
      <c r="DI345" t="s">
        <v>34</v>
      </c>
      <c r="DJ345" t="s">
        <v>61</v>
      </c>
      <c r="DK345">
        <v>34013</v>
      </c>
      <c r="DM345" t="s">
        <v>93</v>
      </c>
      <c r="DN345">
        <v>48811</v>
      </c>
      <c r="DO345" t="s">
        <v>37</v>
      </c>
      <c r="DP345" t="s">
        <v>38</v>
      </c>
      <c r="DS345" t="s">
        <v>38</v>
      </c>
      <c r="DT345">
        <v>40.690264999999997</v>
      </c>
      <c r="DU345">
        <v>-74.176412999999997</v>
      </c>
      <c r="DV345" t="s">
        <v>39</v>
      </c>
      <c r="DW345" t="s">
        <v>94</v>
      </c>
      <c r="DX345" t="s">
        <v>34</v>
      </c>
      <c r="DY345">
        <v>0</v>
      </c>
      <c r="DZ345" t="s">
        <v>41</v>
      </c>
      <c r="EA345">
        <v>8</v>
      </c>
      <c r="EC345" t="s">
        <v>47</v>
      </c>
      <c r="ED345" t="s">
        <v>48</v>
      </c>
      <c r="EE345">
        <v>3.5358000000000001E-2</v>
      </c>
      <c r="EF345" t="s">
        <v>44</v>
      </c>
      <c r="EG345">
        <v>9376211</v>
      </c>
      <c r="EJ345">
        <v>55178313</v>
      </c>
      <c r="EL345">
        <v>300</v>
      </c>
      <c r="EM345">
        <v>81783214</v>
      </c>
      <c r="EO345">
        <v>2275020000</v>
      </c>
      <c r="EP345">
        <v>2</v>
      </c>
      <c r="EQ345" t="s">
        <v>34</v>
      </c>
      <c r="ER345" t="s">
        <v>61</v>
      </c>
      <c r="ES345">
        <v>34013</v>
      </c>
      <c r="EU345" t="s">
        <v>93</v>
      </c>
      <c r="EV345">
        <v>48811</v>
      </c>
      <c r="EW345" t="s">
        <v>37</v>
      </c>
      <c r="EX345" t="s">
        <v>38</v>
      </c>
      <c r="FA345" t="s">
        <v>38</v>
      </c>
      <c r="FB345">
        <v>40.690264999999997</v>
      </c>
      <c r="FC345">
        <v>-74.176412999999997</v>
      </c>
      <c r="FD345" t="s">
        <v>39</v>
      </c>
      <c r="FE345" t="s">
        <v>94</v>
      </c>
      <c r="FF345" t="s">
        <v>34</v>
      </c>
      <c r="FG345">
        <v>0</v>
      </c>
      <c r="FH345" t="s">
        <v>41</v>
      </c>
      <c r="FI345">
        <v>8</v>
      </c>
      <c r="FK345" t="s">
        <v>45</v>
      </c>
      <c r="FL345" t="s">
        <v>46</v>
      </c>
      <c r="FM345">
        <v>0.29475499999999999</v>
      </c>
      <c r="FN345" t="s">
        <v>44</v>
      </c>
      <c r="FO345">
        <v>9376211</v>
      </c>
      <c r="FR345">
        <v>55178313</v>
      </c>
      <c r="FT345">
        <v>300</v>
      </c>
      <c r="FU345">
        <v>166473814</v>
      </c>
      <c r="FW345">
        <v>2275020000</v>
      </c>
      <c r="FX345">
        <v>2</v>
      </c>
      <c r="FY345" t="s">
        <v>34</v>
      </c>
      <c r="FZ345" t="s">
        <v>61</v>
      </c>
      <c r="GA345">
        <v>34013</v>
      </c>
      <c r="GC345" t="s">
        <v>93</v>
      </c>
      <c r="GD345">
        <v>48811</v>
      </c>
      <c r="GE345" t="s">
        <v>37</v>
      </c>
      <c r="GF345" t="s">
        <v>38</v>
      </c>
      <c r="GI345" t="s">
        <v>38</v>
      </c>
      <c r="GJ345">
        <v>40.690264999999997</v>
      </c>
      <c r="GK345">
        <v>-74.176412999999997</v>
      </c>
      <c r="GL345" t="s">
        <v>39</v>
      </c>
      <c r="GM345" t="s">
        <v>94</v>
      </c>
      <c r="GN345" t="s">
        <v>34</v>
      </c>
      <c r="GO345">
        <v>0</v>
      </c>
      <c r="GP345" t="s">
        <v>41</v>
      </c>
      <c r="GQ345">
        <v>8</v>
      </c>
      <c r="GS345" t="s">
        <v>42</v>
      </c>
      <c r="GT345" t="s">
        <v>43</v>
      </c>
      <c r="GU345">
        <v>0.94805300000000003</v>
      </c>
      <c r="GV345" t="s">
        <v>44</v>
      </c>
    </row>
    <row r="346" spans="1:204" x14ac:dyDescent="0.25">
      <c r="A346">
        <v>9376211</v>
      </c>
      <c r="D346">
        <v>55178313</v>
      </c>
      <c r="F346">
        <v>300</v>
      </c>
      <c r="G346">
        <v>166471414</v>
      </c>
      <c r="I346">
        <v>2275020000</v>
      </c>
      <c r="J346">
        <v>2</v>
      </c>
      <c r="K346" t="s">
        <v>34</v>
      </c>
      <c r="L346" t="s">
        <v>61</v>
      </c>
      <c r="M346">
        <v>34013</v>
      </c>
      <c r="O346" t="s">
        <v>93</v>
      </c>
      <c r="P346">
        <v>48811</v>
      </c>
      <c r="Q346" t="s">
        <v>37</v>
      </c>
      <c r="R346" t="s">
        <v>38</v>
      </c>
      <c r="U346" t="s">
        <v>38</v>
      </c>
      <c r="V346">
        <v>40.690264999999997</v>
      </c>
      <c r="W346">
        <v>-74.176412999999997</v>
      </c>
      <c r="X346" t="s">
        <v>39</v>
      </c>
      <c r="Y346" t="s">
        <v>94</v>
      </c>
      <c r="Z346" t="s">
        <v>34</v>
      </c>
      <c r="AA346">
        <v>0</v>
      </c>
      <c r="AB346" t="s">
        <v>41</v>
      </c>
      <c r="AC346">
        <v>8</v>
      </c>
      <c r="AE346" t="s">
        <v>53</v>
      </c>
      <c r="AF346" t="s">
        <v>54</v>
      </c>
      <c r="AG346">
        <v>0.65696299999999996</v>
      </c>
      <c r="AH346" t="s">
        <v>44</v>
      </c>
      <c r="AI346">
        <v>9376211</v>
      </c>
      <c r="AL346">
        <v>55178313</v>
      </c>
      <c r="AN346">
        <v>300</v>
      </c>
      <c r="AO346">
        <v>166473314</v>
      </c>
      <c r="AQ346">
        <v>2275020000</v>
      </c>
      <c r="AR346">
        <v>2</v>
      </c>
      <c r="AS346" t="s">
        <v>34</v>
      </c>
      <c r="AT346" t="s">
        <v>61</v>
      </c>
      <c r="AU346">
        <v>34013</v>
      </c>
      <c r="AW346" t="s">
        <v>93</v>
      </c>
      <c r="AX346">
        <v>48811</v>
      </c>
      <c r="AY346" t="s">
        <v>37</v>
      </c>
      <c r="AZ346" t="s">
        <v>38</v>
      </c>
      <c r="BC346" t="s">
        <v>38</v>
      </c>
      <c r="BD346">
        <v>40.690264999999997</v>
      </c>
      <c r="BE346">
        <v>-74.176412999999997</v>
      </c>
      <c r="BF346" t="s">
        <v>39</v>
      </c>
      <c r="BG346" t="s">
        <v>94</v>
      </c>
      <c r="BH346" t="s">
        <v>34</v>
      </c>
      <c r="BI346">
        <v>0</v>
      </c>
      <c r="BJ346" t="s">
        <v>41</v>
      </c>
      <c r="BK346">
        <v>8</v>
      </c>
      <c r="BM346" t="s">
        <v>51</v>
      </c>
      <c r="BN346" t="s">
        <v>52</v>
      </c>
      <c r="BO346">
        <v>16.4725</v>
      </c>
      <c r="BP346" t="s">
        <v>44</v>
      </c>
      <c r="BQ346">
        <v>9376211</v>
      </c>
      <c r="BT346">
        <v>55178313</v>
      </c>
      <c r="BV346">
        <v>300</v>
      </c>
      <c r="BW346">
        <v>81774814</v>
      </c>
      <c r="BY346">
        <v>2275020000</v>
      </c>
      <c r="BZ346">
        <v>2</v>
      </c>
      <c r="CA346" t="s">
        <v>34</v>
      </c>
      <c r="CB346" t="s">
        <v>61</v>
      </c>
      <c r="CC346">
        <v>34013</v>
      </c>
      <c r="CE346" t="s">
        <v>93</v>
      </c>
      <c r="CF346">
        <v>48811</v>
      </c>
      <c r="CG346" t="s">
        <v>37</v>
      </c>
      <c r="CH346" t="s">
        <v>38</v>
      </c>
      <c r="CK346" t="s">
        <v>38</v>
      </c>
      <c r="CL346">
        <v>40.690264999999997</v>
      </c>
      <c r="CM346">
        <v>-74.176412999999997</v>
      </c>
      <c r="CN346" t="s">
        <v>39</v>
      </c>
      <c r="CO346" t="s">
        <v>94</v>
      </c>
      <c r="CP346" t="s">
        <v>34</v>
      </c>
      <c r="CQ346">
        <v>0</v>
      </c>
      <c r="CR346" t="s">
        <v>41</v>
      </c>
      <c r="CS346">
        <v>8</v>
      </c>
      <c r="CU346" t="s">
        <v>49</v>
      </c>
      <c r="CV346" t="s">
        <v>50</v>
      </c>
      <c r="CW346">
        <v>2.2482099999999998</v>
      </c>
      <c r="CX346" t="s">
        <v>44</v>
      </c>
      <c r="CY346">
        <v>9376211</v>
      </c>
      <c r="DB346">
        <v>55178313</v>
      </c>
      <c r="DD346">
        <v>300</v>
      </c>
      <c r="DE346">
        <v>166472314</v>
      </c>
      <c r="DG346">
        <v>2275020000</v>
      </c>
      <c r="DH346">
        <v>2</v>
      </c>
      <c r="DI346" t="s">
        <v>34</v>
      </c>
      <c r="DJ346" t="s">
        <v>61</v>
      </c>
      <c r="DK346">
        <v>34013</v>
      </c>
      <c r="DM346" t="s">
        <v>93</v>
      </c>
      <c r="DN346">
        <v>48811</v>
      </c>
      <c r="DO346" t="s">
        <v>37</v>
      </c>
      <c r="DP346" t="s">
        <v>38</v>
      </c>
      <c r="DS346" t="s">
        <v>38</v>
      </c>
      <c r="DT346">
        <v>40.690264999999997</v>
      </c>
      <c r="DU346">
        <v>-74.176412999999997</v>
      </c>
      <c r="DV346" t="s">
        <v>39</v>
      </c>
      <c r="DW346" t="s">
        <v>94</v>
      </c>
      <c r="DX346" t="s">
        <v>34</v>
      </c>
      <c r="DY346">
        <v>0</v>
      </c>
      <c r="DZ346" t="s">
        <v>41</v>
      </c>
      <c r="EA346">
        <v>8</v>
      </c>
      <c r="EC346" t="s">
        <v>47</v>
      </c>
      <c r="ED346" t="s">
        <v>48</v>
      </c>
      <c r="EE346">
        <v>4.5281599999999998E-4</v>
      </c>
      <c r="EF346" t="s">
        <v>44</v>
      </c>
      <c r="EG346">
        <v>9376211</v>
      </c>
      <c r="EJ346">
        <v>55178313</v>
      </c>
      <c r="EL346">
        <v>300</v>
      </c>
      <c r="EM346">
        <v>166471414</v>
      </c>
      <c r="EO346">
        <v>2275020000</v>
      </c>
      <c r="EP346">
        <v>2</v>
      </c>
      <c r="EQ346" t="s">
        <v>34</v>
      </c>
      <c r="ER346" t="s">
        <v>61</v>
      </c>
      <c r="ES346">
        <v>34013</v>
      </c>
      <c r="EU346" t="s">
        <v>93</v>
      </c>
      <c r="EV346">
        <v>48811</v>
      </c>
      <c r="EW346" t="s">
        <v>37</v>
      </c>
      <c r="EX346" t="s">
        <v>38</v>
      </c>
      <c r="FA346" t="s">
        <v>38</v>
      </c>
      <c r="FB346">
        <v>40.690264999999997</v>
      </c>
      <c r="FC346">
        <v>-74.176412999999997</v>
      </c>
      <c r="FD346" t="s">
        <v>39</v>
      </c>
      <c r="FE346" t="s">
        <v>94</v>
      </c>
      <c r="FF346" t="s">
        <v>34</v>
      </c>
      <c r="FG346">
        <v>0</v>
      </c>
      <c r="FH346" t="s">
        <v>41</v>
      </c>
      <c r="FI346">
        <v>8</v>
      </c>
      <c r="FK346" t="s">
        <v>45</v>
      </c>
      <c r="FL346" t="s">
        <v>46</v>
      </c>
      <c r="FM346">
        <v>9.2896099999999995E-2</v>
      </c>
      <c r="FN346" t="s">
        <v>44</v>
      </c>
      <c r="FO346">
        <v>9376211</v>
      </c>
      <c r="FR346">
        <v>55178313</v>
      </c>
      <c r="FT346">
        <v>300</v>
      </c>
      <c r="FU346">
        <v>166473114</v>
      </c>
      <c r="FW346">
        <v>2275020000</v>
      </c>
      <c r="FX346">
        <v>2</v>
      </c>
      <c r="FY346" t="s">
        <v>34</v>
      </c>
      <c r="FZ346" t="s">
        <v>61</v>
      </c>
      <c r="GA346">
        <v>34013</v>
      </c>
      <c r="GC346" t="s">
        <v>93</v>
      </c>
      <c r="GD346">
        <v>48811</v>
      </c>
      <c r="GE346" t="s">
        <v>37</v>
      </c>
      <c r="GF346" t="s">
        <v>38</v>
      </c>
      <c r="GI346" t="s">
        <v>38</v>
      </c>
      <c r="GJ346">
        <v>40.690264999999997</v>
      </c>
      <c r="GK346">
        <v>-74.176412999999997</v>
      </c>
      <c r="GL346" t="s">
        <v>39</v>
      </c>
      <c r="GM346" t="s">
        <v>94</v>
      </c>
      <c r="GN346" t="s">
        <v>34</v>
      </c>
      <c r="GO346">
        <v>0</v>
      </c>
      <c r="GP346" t="s">
        <v>41</v>
      </c>
      <c r="GQ346">
        <v>8</v>
      </c>
      <c r="GS346" t="s">
        <v>42</v>
      </c>
      <c r="GT346" t="s">
        <v>43</v>
      </c>
      <c r="GU346">
        <v>3.0247999999999999</v>
      </c>
      <c r="GV346" t="s">
        <v>44</v>
      </c>
    </row>
    <row r="347" spans="1:204" x14ac:dyDescent="0.25">
      <c r="A347">
        <v>9376211</v>
      </c>
      <c r="D347">
        <v>55178313</v>
      </c>
      <c r="F347">
        <v>300</v>
      </c>
      <c r="G347">
        <v>81785914</v>
      </c>
      <c r="I347">
        <v>2275020000</v>
      </c>
      <c r="J347">
        <v>2</v>
      </c>
      <c r="K347" t="s">
        <v>34</v>
      </c>
      <c r="L347" t="s">
        <v>61</v>
      </c>
      <c r="M347">
        <v>34013</v>
      </c>
      <c r="O347" t="s">
        <v>93</v>
      </c>
      <c r="P347">
        <v>48811</v>
      </c>
      <c r="Q347" t="s">
        <v>37</v>
      </c>
      <c r="R347" t="s">
        <v>38</v>
      </c>
      <c r="U347" t="s">
        <v>38</v>
      </c>
      <c r="V347">
        <v>40.690264999999997</v>
      </c>
      <c r="W347">
        <v>-74.176412999999997</v>
      </c>
      <c r="X347" t="s">
        <v>39</v>
      </c>
      <c r="Y347" t="s">
        <v>94</v>
      </c>
      <c r="Z347" t="s">
        <v>34</v>
      </c>
      <c r="AA347">
        <v>0</v>
      </c>
      <c r="AB347" t="s">
        <v>41</v>
      </c>
      <c r="AC347">
        <v>8</v>
      </c>
      <c r="AE347" t="s">
        <v>53</v>
      </c>
      <c r="AF347" t="s">
        <v>54</v>
      </c>
      <c r="AG347">
        <v>9.4441400000000009</v>
      </c>
      <c r="AH347" t="s">
        <v>44</v>
      </c>
      <c r="AI347">
        <v>9376211</v>
      </c>
      <c r="AL347">
        <v>55178313</v>
      </c>
      <c r="AN347">
        <v>300</v>
      </c>
      <c r="AO347">
        <v>166472714</v>
      </c>
      <c r="AQ347">
        <v>2275020000</v>
      </c>
      <c r="AR347">
        <v>2</v>
      </c>
      <c r="AS347" t="s">
        <v>34</v>
      </c>
      <c r="AT347" t="s">
        <v>61</v>
      </c>
      <c r="AU347">
        <v>34013</v>
      </c>
      <c r="AW347" t="s">
        <v>93</v>
      </c>
      <c r="AX347">
        <v>48811</v>
      </c>
      <c r="AY347" t="s">
        <v>37</v>
      </c>
      <c r="AZ347" t="s">
        <v>38</v>
      </c>
      <c r="BC347" t="s">
        <v>38</v>
      </c>
      <c r="BD347">
        <v>40.690264999999997</v>
      </c>
      <c r="BE347">
        <v>-74.176412999999997</v>
      </c>
      <c r="BF347" t="s">
        <v>39</v>
      </c>
      <c r="BG347" t="s">
        <v>94</v>
      </c>
      <c r="BH347" t="s">
        <v>34</v>
      </c>
      <c r="BI347">
        <v>0</v>
      </c>
      <c r="BJ347" t="s">
        <v>41</v>
      </c>
      <c r="BK347">
        <v>8</v>
      </c>
      <c r="BM347" t="s">
        <v>51</v>
      </c>
      <c r="BN347" t="s">
        <v>52</v>
      </c>
      <c r="BO347">
        <v>12.5252</v>
      </c>
      <c r="BP347" t="s">
        <v>44</v>
      </c>
      <c r="BQ347">
        <v>9376211</v>
      </c>
      <c r="BT347">
        <v>55178313</v>
      </c>
      <c r="BV347">
        <v>300</v>
      </c>
      <c r="BW347">
        <v>166473714</v>
      </c>
      <c r="BY347">
        <v>2275020000</v>
      </c>
      <c r="BZ347">
        <v>2</v>
      </c>
      <c r="CA347" t="s">
        <v>34</v>
      </c>
      <c r="CB347" t="s">
        <v>61</v>
      </c>
      <c r="CC347">
        <v>34013</v>
      </c>
      <c r="CE347" t="s">
        <v>93</v>
      </c>
      <c r="CF347">
        <v>48811</v>
      </c>
      <c r="CG347" t="s">
        <v>37</v>
      </c>
      <c r="CH347" t="s">
        <v>38</v>
      </c>
      <c r="CK347" t="s">
        <v>38</v>
      </c>
      <c r="CL347">
        <v>40.690264999999997</v>
      </c>
      <c r="CM347">
        <v>-74.176412999999997</v>
      </c>
      <c r="CN347" t="s">
        <v>39</v>
      </c>
      <c r="CO347" t="s">
        <v>94</v>
      </c>
      <c r="CP347" t="s">
        <v>34</v>
      </c>
      <c r="CQ347">
        <v>0</v>
      </c>
      <c r="CR347" t="s">
        <v>41</v>
      </c>
      <c r="CS347">
        <v>8</v>
      </c>
      <c r="CU347" t="s">
        <v>49</v>
      </c>
      <c r="CV347" t="s">
        <v>50</v>
      </c>
      <c r="CW347">
        <v>6.1304399999999998E-4</v>
      </c>
      <c r="CX347" t="s">
        <v>44</v>
      </c>
      <c r="CY347">
        <v>9376211</v>
      </c>
      <c r="DB347">
        <v>55178313</v>
      </c>
      <c r="DD347">
        <v>300</v>
      </c>
      <c r="DE347">
        <v>81784014</v>
      </c>
      <c r="DG347">
        <v>2275020000</v>
      </c>
      <c r="DH347">
        <v>2</v>
      </c>
      <c r="DI347" t="s">
        <v>34</v>
      </c>
      <c r="DJ347" t="s">
        <v>61</v>
      </c>
      <c r="DK347">
        <v>34013</v>
      </c>
      <c r="DM347" t="s">
        <v>93</v>
      </c>
      <c r="DN347">
        <v>48811</v>
      </c>
      <c r="DO347" t="s">
        <v>37</v>
      </c>
      <c r="DP347" t="s">
        <v>38</v>
      </c>
      <c r="DS347" t="s">
        <v>38</v>
      </c>
      <c r="DT347">
        <v>40.690264999999997</v>
      </c>
      <c r="DU347">
        <v>-74.176412999999997</v>
      </c>
      <c r="DV347" t="s">
        <v>39</v>
      </c>
      <c r="DW347" t="s">
        <v>94</v>
      </c>
      <c r="DX347" t="s">
        <v>34</v>
      </c>
      <c r="DY347">
        <v>0</v>
      </c>
      <c r="DZ347" t="s">
        <v>41</v>
      </c>
      <c r="EA347">
        <v>8</v>
      </c>
      <c r="EC347" t="s">
        <v>47</v>
      </c>
      <c r="ED347" t="s">
        <v>48</v>
      </c>
      <c r="EE347">
        <v>1.8492900000000001</v>
      </c>
      <c r="EF347" t="s">
        <v>44</v>
      </c>
      <c r="EG347">
        <v>9376211</v>
      </c>
      <c r="EJ347">
        <v>55178313</v>
      </c>
      <c r="EL347">
        <v>300</v>
      </c>
      <c r="EM347">
        <v>166470814</v>
      </c>
      <c r="EO347">
        <v>2275020000</v>
      </c>
      <c r="EP347">
        <v>2</v>
      </c>
      <c r="EQ347" t="s">
        <v>34</v>
      </c>
      <c r="ER347" t="s">
        <v>61</v>
      </c>
      <c r="ES347">
        <v>34013</v>
      </c>
      <c r="EU347" t="s">
        <v>93</v>
      </c>
      <c r="EV347">
        <v>48811</v>
      </c>
      <c r="EW347" t="s">
        <v>37</v>
      </c>
      <c r="EX347" t="s">
        <v>38</v>
      </c>
      <c r="FA347" t="s">
        <v>38</v>
      </c>
      <c r="FB347">
        <v>40.690264999999997</v>
      </c>
      <c r="FC347">
        <v>-74.176412999999997</v>
      </c>
      <c r="FD347" t="s">
        <v>39</v>
      </c>
      <c r="FE347" t="s">
        <v>94</v>
      </c>
      <c r="FF347" t="s">
        <v>34</v>
      </c>
      <c r="FG347">
        <v>0</v>
      </c>
      <c r="FH347" t="s">
        <v>41</v>
      </c>
      <c r="FI347">
        <v>8</v>
      </c>
      <c r="FK347" t="s">
        <v>45</v>
      </c>
      <c r="FL347" t="s">
        <v>46</v>
      </c>
      <c r="FM347">
        <v>2.2724000000000002</v>
      </c>
      <c r="FN347" t="s">
        <v>44</v>
      </c>
      <c r="FO347">
        <v>9376211</v>
      </c>
      <c r="FR347">
        <v>55178313</v>
      </c>
      <c r="FT347">
        <v>300</v>
      </c>
      <c r="FU347">
        <v>166473014</v>
      </c>
      <c r="FW347">
        <v>2275020000</v>
      </c>
      <c r="FX347">
        <v>2</v>
      </c>
      <c r="FY347" t="s">
        <v>34</v>
      </c>
      <c r="FZ347" t="s">
        <v>61</v>
      </c>
      <c r="GA347">
        <v>34013</v>
      </c>
      <c r="GC347" t="s">
        <v>93</v>
      </c>
      <c r="GD347">
        <v>48811</v>
      </c>
      <c r="GE347" t="s">
        <v>37</v>
      </c>
      <c r="GF347" t="s">
        <v>38</v>
      </c>
      <c r="GI347" t="s">
        <v>38</v>
      </c>
      <c r="GJ347">
        <v>40.690264999999997</v>
      </c>
      <c r="GK347">
        <v>-74.176412999999997</v>
      </c>
      <c r="GL347" t="s">
        <v>39</v>
      </c>
      <c r="GM347" t="s">
        <v>94</v>
      </c>
      <c r="GN347" t="s">
        <v>34</v>
      </c>
      <c r="GO347">
        <v>0</v>
      </c>
      <c r="GP347" t="s">
        <v>41</v>
      </c>
      <c r="GQ347">
        <v>8</v>
      </c>
      <c r="GS347" t="s">
        <v>42</v>
      </c>
      <c r="GT347" t="s">
        <v>43</v>
      </c>
      <c r="GU347">
        <v>1.0415000000000001</v>
      </c>
      <c r="GV347" t="s">
        <v>44</v>
      </c>
    </row>
    <row r="348" spans="1:204" x14ac:dyDescent="0.25">
      <c r="A348">
        <v>9376211</v>
      </c>
      <c r="D348">
        <v>98310013</v>
      </c>
      <c r="F348">
        <v>300</v>
      </c>
      <c r="G348">
        <v>137937814</v>
      </c>
      <c r="I348">
        <v>2275050011</v>
      </c>
      <c r="J348">
        <v>2</v>
      </c>
      <c r="K348" t="s">
        <v>34</v>
      </c>
      <c r="L348" t="s">
        <v>61</v>
      </c>
      <c r="M348">
        <v>34013</v>
      </c>
      <c r="O348" t="s">
        <v>93</v>
      </c>
      <c r="P348">
        <v>48811</v>
      </c>
      <c r="Q348" t="s">
        <v>37</v>
      </c>
      <c r="R348" t="s">
        <v>38</v>
      </c>
      <c r="U348" t="s">
        <v>38</v>
      </c>
      <c r="V348">
        <v>40.690264999999997</v>
      </c>
      <c r="W348">
        <v>-74.176412999999997</v>
      </c>
      <c r="X348" t="s">
        <v>39</v>
      </c>
      <c r="Y348" t="s">
        <v>94</v>
      </c>
      <c r="Z348" t="s">
        <v>34</v>
      </c>
      <c r="AA348">
        <v>0</v>
      </c>
      <c r="AB348" t="s">
        <v>41</v>
      </c>
      <c r="AC348">
        <v>8</v>
      </c>
      <c r="AE348" t="s">
        <v>53</v>
      </c>
      <c r="AF348" t="s">
        <v>54</v>
      </c>
      <c r="AG348">
        <v>21.126799999999999</v>
      </c>
      <c r="AH348" t="s">
        <v>44</v>
      </c>
      <c r="AI348">
        <v>9376211</v>
      </c>
      <c r="AL348">
        <v>98310013</v>
      </c>
      <c r="AN348">
        <v>300</v>
      </c>
      <c r="AO348">
        <v>137937814</v>
      </c>
      <c r="AQ348">
        <v>2275050011</v>
      </c>
      <c r="AR348">
        <v>2</v>
      </c>
      <c r="AS348" t="s">
        <v>34</v>
      </c>
      <c r="AT348" t="s">
        <v>61</v>
      </c>
      <c r="AU348">
        <v>34013</v>
      </c>
      <c r="AW348" t="s">
        <v>93</v>
      </c>
      <c r="AX348">
        <v>48811</v>
      </c>
      <c r="AY348" t="s">
        <v>37</v>
      </c>
      <c r="AZ348" t="s">
        <v>38</v>
      </c>
      <c r="BC348" t="s">
        <v>38</v>
      </c>
      <c r="BD348">
        <v>40.690264999999997</v>
      </c>
      <c r="BE348">
        <v>-74.176412999999997</v>
      </c>
      <c r="BF348" t="s">
        <v>39</v>
      </c>
      <c r="BG348" t="s">
        <v>94</v>
      </c>
      <c r="BH348" t="s">
        <v>34</v>
      </c>
      <c r="BI348">
        <v>0</v>
      </c>
      <c r="BJ348" t="s">
        <v>41</v>
      </c>
      <c r="BK348">
        <v>8</v>
      </c>
      <c r="BM348" t="s">
        <v>51</v>
      </c>
      <c r="BN348" t="s">
        <v>52</v>
      </c>
      <c r="BO348">
        <v>0.114304</v>
      </c>
      <c r="BP348" t="s">
        <v>44</v>
      </c>
      <c r="BQ348">
        <v>9376211</v>
      </c>
      <c r="BT348">
        <v>98310013</v>
      </c>
      <c r="BV348">
        <v>300</v>
      </c>
      <c r="BW348">
        <v>137937814</v>
      </c>
      <c r="BY348">
        <v>2275050011</v>
      </c>
      <c r="BZ348">
        <v>2</v>
      </c>
      <c r="CA348" t="s">
        <v>34</v>
      </c>
      <c r="CB348" t="s">
        <v>61</v>
      </c>
      <c r="CC348">
        <v>34013</v>
      </c>
      <c r="CE348" t="s">
        <v>93</v>
      </c>
      <c r="CF348">
        <v>48811</v>
      </c>
      <c r="CG348" t="s">
        <v>37</v>
      </c>
      <c r="CH348" t="s">
        <v>38</v>
      </c>
      <c r="CK348" t="s">
        <v>38</v>
      </c>
      <c r="CL348">
        <v>40.690264999999997</v>
      </c>
      <c r="CM348">
        <v>-74.176412999999997</v>
      </c>
      <c r="CN348" t="s">
        <v>39</v>
      </c>
      <c r="CO348" t="s">
        <v>94</v>
      </c>
      <c r="CP348" t="s">
        <v>34</v>
      </c>
      <c r="CQ348">
        <v>0</v>
      </c>
      <c r="CR348" t="s">
        <v>41</v>
      </c>
      <c r="CS348">
        <v>8</v>
      </c>
      <c r="CU348" t="s">
        <v>49</v>
      </c>
      <c r="CV348" t="s">
        <v>50</v>
      </c>
      <c r="CW348">
        <v>0.41624100000000003</v>
      </c>
      <c r="CX348" t="s">
        <v>44</v>
      </c>
      <c r="CY348">
        <v>9376211</v>
      </c>
      <c r="DB348">
        <v>98310013</v>
      </c>
      <c r="DD348">
        <v>300</v>
      </c>
      <c r="DE348">
        <v>137937814</v>
      </c>
      <c r="DG348">
        <v>2275050011</v>
      </c>
      <c r="DH348">
        <v>2</v>
      </c>
      <c r="DI348" t="s">
        <v>34</v>
      </c>
      <c r="DJ348" t="s">
        <v>61</v>
      </c>
      <c r="DK348">
        <v>34013</v>
      </c>
      <c r="DM348" t="s">
        <v>93</v>
      </c>
      <c r="DN348">
        <v>48811</v>
      </c>
      <c r="DO348" t="s">
        <v>37</v>
      </c>
      <c r="DP348" t="s">
        <v>38</v>
      </c>
      <c r="DS348" t="s">
        <v>38</v>
      </c>
      <c r="DT348">
        <v>40.690264999999997</v>
      </c>
      <c r="DU348">
        <v>-74.176412999999997</v>
      </c>
      <c r="DV348" t="s">
        <v>39</v>
      </c>
      <c r="DW348" t="s">
        <v>94</v>
      </c>
      <c r="DX348" t="s">
        <v>34</v>
      </c>
      <c r="DY348">
        <v>0</v>
      </c>
      <c r="DZ348" t="s">
        <v>41</v>
      </c>
      <c r="EA348">
        <v>8</v>
      </c>
      <c r="EC348" t="s">
        <v>47</v>
      </c>
      <c r="ED348" t="s">
        <v>48</v>
      </c>
      <c r="EE348">
        <v>0.28720699999999999</v>
      </c>
      <c r="EF348" t="s">
        <v>44</v>
      </c>
      <c r="EG348">
        <v>9376211</v>
      </c>
      <c r="EJ348">
        <v>98310013</v>
      </c>
      <c r="EL348">
        <v>300</v>
      </c>
      <c r="EM348">
        <v>137937814</v>
      </c>
      <c r="EO348">
        <v>2275050011</v>
      </c>
      <c r="EP348">
        <v>2</v>
      </c>
      <c r="EQ348" t="s">
        <v>34</v>
      </c>
      <c r="ER348" t="s">
        <v>61</v>
      </c>
      <c r="ES348">
        <v>34013</v>
      </c>
      <c r="EU348" t="s">
        <v>93</v>
      </c>
      <c r="EV348">
        <v>48811</v>
      </c>
      <c r="EW348" t="s">
        <v>37</v>
      </c>
      <c r="EX348" t="s">
        <v>38</v>
      </c>
      <c r="FA348" t="s">
        <v>38</v>
      </c>
      <c r="FB348">
        <v>40.690264999999997</v>
      </c>
      <c r="FC348">
        <v>-74.176412999999997</v>
      </c>
      <c r="FD348" t="s">
        <v>39</v>
      </c>
      <c r="FE348" t="s">
        <v>94</v>
      </c>
      <c r="FF348" t="s">
        <v>34</v>
      </c>
      <c r="FG348">
        <v>0</v>
      </c>
      <c r="FH348" t="s">
        <v>41</v>
      </c>
      <c r="FI348">
        <v>8</v>
      </c>
      <c r="FK348" t="s">
        <v>45</v>
      </c>
      <c r="FL348" t="s">
        <v>46</v>
      </c>
      <c r="FM348">
        <v>1.7585199999999999E-2</v>
      </c>
      <c r="FN348" t="s">
        <v>44</v>
      </c>
      <c r="FO348">
        <v>9376211</v>
      </c>
      <c r="FR348">
        <v>98310013</v>
      </c>
      <c r="FT348">
        <v>300</v>
      </c>
      <c r="FU348">
        <v>137937814</v>
      </c>
      <c r="FW348">
        <v>2275050011</v>
      </c>
      <c r="FX348">
        <v>2</v>
      </c>
      <c r="FY348" t="s">
        <v>34</v>
      </c>
      <c r="FZ348" t="s">
        <v>61</v>
      </c>
      <c r="GA348">
        <v>34013</v>
      </c>
      <c r="GC348" t="s">
        <v>93</v>
      </c>
      <c r="GD348">
        <v>48811</v>
      </c>
      <c r="GE348" t="s">
        <v>37</v>
      </c>
      <c r="GF348" t="s">
        <v>38</v>
      </c>
      <c r="GI348" t="s">
        <v>38</v>
      </c>
      <c r="GJ348">
        <v>40.690264999999997</v>
      </c>
      <c r="GK348">
        <v>-74.176412999999997</v>
      </c>
      <c r="GL348" t="s">
        <v>39</v>
      </c>
      <c r="GM348" t="s">
        <v>94</v>
      </c>
      <c r="GN348" t="s">
        <v>34</v>
      </c>
      <c r="GO348">
        <v>0</v>
      </c>
      <c r="GP348" t="s">
        <v>41</v>
      </c>
      <c r="GQ348">
        <v>8</v>
      </c>
      <c r="GS348" t="s">
        <v>42</v>
      </c>
      <c r="GT348" t="s">
        <v>43</v>
      </c>
      <c r="GU348">
        <v>0.26461099999999999</v>
      </c>
      <c r="GV348" t="s">
        <v>44</v>
      </c>
    </row>
    <row r="349" spans="1:204" x14ac:dyDescent="0.25">
      <c r="A349">
        <v>9376211</v>
      </c>
      <c r="D349">
        <v>98310013</v>
      </c>
      <c r="F349">
        <v>300</v>
      </c>
      <c r="G349">
        <v>166474514</v>
      </c>
      <c r="I349">
        <v>2275050012</v>
      </c>
      <c r="J349">
        <v>2</v>
      </c>
      <c r="K349" t="s">
        <v>34</v>
      </c>
      <c r="L349" t="s">
        <v>61</v>
      </c>
      <c r="M349">
        <v>34013</v>
      </c>
      <c r="O349" t="s">
        <v>93</v>
      </c>
      <c r="P349">
        <v>48811</v>
      </c>
      <c r="Q349" t="s">
        <v>37</v>
      </c>
      <c r="R349" t="s">
        <v>38</v>
      </c>
      <c r="U349" t="s">
        <v>38</v>
      </c>
      <c r="V349">
        <v>40.690264999999997</v>
      </c>
      <c r="W349">
        <v>-74.176412999999997</v>
      </c>
      <c r="X349" t="s">
        <v>39</v>
      </c>
      <c r="Y349" t="s">
        <v>94</v>
      </c>
      <c r="Z349" t="s">
        <v>34</v>
      </c>
      <c r="AA349">
        <v>0</v>
      </c>
      <c r="AB349" t="s">
        <v>41</v>
      </c>
      <c r="AC349">
        <v>8</v>
      </c>
      <c r="AE349" t="s">
        <v>53</v>
      </c>
      <c r="AF349" t="s">
        <v>54</v>
      </c>
      <c r="AG349">
        <v>3.0459199999999999E-2</v>
      </c>
      <c r="AH349" t="s">
        <v>44</v>
      </c>
      <c r="AI349">
        <v>9376211</v>
      </c>
      <c r="AL349">
        <v>98310013</v>
      </c>
      <c r="AN349">
        <v>300</v>
      </c>
      <c r="AO349">
        <v>137937914</v>
      </c>
      <c r="AQ349">
        <v>2275050012</v>
      </c>
      <c r="AR349">
        <v>2</v>
      </c>
      <c r="AS349" t="s">
        <v>34</v>
      </c>
      <c r="AT349" t="s">
        <v>61</v>
      </c>
      <c r="AU349">
        <v>34013</v>
      </c>
      <c r="AW349" t="s">
        <v>93</v>
      </c>
      <c r="AX349">
        <v>48811</v>
      </c>
      <c r="AY349" t="s">
        <v>37</v>
      </c>
      <c r="AZ349" t="s">
        <v>38</v>
      </c>
      <c r="BC349" t="s">
        <v>38</v>
      </c>
      <c r="BD349">
        <v>40.690264999999997</v>
      </c>
      <c r="BE349">
        <v>-74.176412999999997</v>
      </c>
      <c r="BF349" t="s">
        <v>39</v>
      </c>
      <c r="BG349" t="s">
        <v>94</v>
      </c>
      <c r="BH349" t="s">
        <v>34</v>
      </c>
      <c r="BI349">
        <v>0</v>
      </c>
      <c r="BJ349" t="s">
        <v>41</v>
      </c>
      <c r="BK349">
        <v>8</v>
      </c>
      <c r="BM349" t="s">
        <v>51</v>
      </c>
      <c r="BN349" t="s">
        <v>52</v>
      </c>
      <c r="BO349">
        <v>0.21900700000000001</v>
      </c>
      <c r="BP349" t="s">
        <v>44</v>
      </c>
      <c r="BQ349">
        <v>9376211</v>
      </c>
      <c r="BT349">
        <v>98310013</v>
      </c>
      <c r="BV349">
        <v>300</v>
      </c>
      <c r="BW349">
        <v>148197414</v>
      </c>
      <c r="BY349">
        <v>2275050012</v>
      </c>
      <c r="BZ349">
        <v>2</v>
      </c>
      <c r="CA349" t="s">
        <v>34</v>
      </c>
      <c r="CB349" t="s">
        <v>61</v>
      </c>
      <c r="CC349">
        <v>34013</v>
      </c>
      <c r="CE349" t="s">
        <v>93</v>
      </c>
      <c r="CF349">
        <v>48811</v>
      </c>
      <c r="CG349" t="s">
        <v>37</v>
      </c>
      <c r="CH349" t="s">
        <v>38</v>
      </c>
      <c r="CK349" t="s">
        <v>38</v>
      </c>
      <c r="CL349">
        <v>40.690264999999997</v>
      </c>
      <c r="CM349">
        <v>-74.176412999999997</v>
      </c>
      <c r="CN349" t="s">
        <v>39</v>
      </c>
      <c r="CO349" t="s">
        <v>94</v>
      </c>
      <c r="CP349" t="s">
        <v>34</v>
      </c>
      <c r="CQ349">
        <v>0</v>
      </c>
      <c r="CR349" t="s">
        <v>41</v>
      </c>
      <c r="CS349">
        <v>8</v>
      </c>
      <c r="CU349" t="s">
        <v>49</v>
      </c>
      <c r="CV349" t="s">
        <v>50</v>
      </c>
      <c r="CW349">
        <v>8.9173700000000003E-5</v>
      </c>
      <c r="CX349" t="s">
        <v>44</v>
      </c>
      <c r="CY349">
        <v>9376211</v>
      </c>
      <c r="DB349">
        <v>98310013</v>
      </c>
      <c r="DD349">
        <v>300</v>
      </c>
      <c r="DE349">
        <v>148199314</v>
      </c>
      <c r="DG349">
        <v>2275050012</v>
      </c>
      <c r="DH349">
        <v>2</v>
      </c>
      <c r="DI349" t="s">
        <v>34</v>
      </c>
      <c r="DJ349" t="s">
        <v>61</v>
      </c>
      <c r="DK349">
        <v>34013</v>
      </c>
      <c r="DM349" t="s">
        <v>93</v>
      </c>
      <c r="DN349">
        <v>48811</v>
      </c>
      <c r="DO349" t="s">
        <v>37</v>
      </c>
      <c r="DP349" t="s">
        <v>38</v>
      </c>
      <c r="DS349" t="s">
        <v>38</v>
      </c>
      <c r="DT349">
        <v>40.690264999999997</v>
      </c>
      <c r="DU349">
        <v>-74.176412999999997</v>
      </c>
      <c r="DV349" t="s">
        <v>39</v>
      </c>
      <c r="DW349" t="s">
        <v>94</v>
      </c>
      <c r="DX349" t="s">
        <v>34</v>
      </c>
      <c r="DY349">
        <v>0</v>
      </c>
      <c r="DZ349" t="s">
        <v>41</v>
      </c>
      <c r="EA349">
        <v>8</v>
      </c>
      <c r="EC349" t="s">
        <v>47</v>
      </c>
      <c r="ED349" t="s">
        <v>48</v>
      </c>
      <c r="EE349">
        <v>2.7259099999999998E-4</v>
      </c>
      <c r="EF349" t="s">
        <v>44</v>
      </c>
      <c r="EG349">
        <v>9376211</v>
      </c>
      <c r="EJ349">
        <v>98310013</v>
      </c>
      <c r="EL349">
        <v>300</v>
      </c>
      <c r="EM349">
        <v>148199314</v>
      </c>
      <c r="EO349">
        <v>2275050012</v>
      </c>
      <c r="EP349">
        <v>2</v>
      </c>
      <c r="EQ349" t="s">
        <v>34</v>
      </c>
      <c r="ER349" t="s">
        <v>61</v>
      </c>
      <c r="ES349">
        <v>34013</v>
      </c>
      <c r="EU349" t="s">
        <v>93</v>
      </c>
      <c r="EV349">
        <v>48811</v>
      </c>
      <c r="EW349" t="s">
        <v>37</v>
      </c>
      <c r="EX349" t="s">
        <v>38</v>
      </c>
      <c r="FA349" t="s">
        <v>38</v>
      </c>
      <c r="FB349">
        <v>40.690264999999997</v>
      </c>
      <c r="FC349">
        <v>-74.176412999999997</v>
      </c>
      <c r="FD349" t="s">
        <v>39</v>
      </c>
      <c r="FE349" t="s">
        <v>94</v>
      </c>
      <c r="FF349" t="s">
        <v>34</v>
      </c>
      <c r="FG349">
        <v>0</v>
      </c>
      <c r="FH349" t="s">
        <v>41</v>
      </c>
      <c r="FI349">
        <v>8</v>
      </c>
      <c r="FK349" t="s">
        <v>45</v>
      </c>
      <c r="FL349" t="s">
        <v>46</v>
      </c>
      <c r="FM349">
        <v>1.9238899999999999E-3</v>
      </c>
      <c r="FN349" t="s">
        <v>44</v>
      </c>
      <c r="FO349">
        <v>9376211</v>
      </c>
      <c r="FR349">
        <v>98310013</v>
      </c>
      <c r="FT349">
        <v>300</v>
      </c>
      <c r="FU349">
        <v>166474514</v>
      </c>
      <c r="FW349">
        <v>2275050012</v>
      </c>
      <c r="FX349">
        <v>2</v>
      </c>
      <c r="FY349" t="s">
        <v>34</v>
      </c>
      <c r="FZ349" t="s">
        <v>61</v>
      </c>
      <c r="GA349">
        <v>34013</v>
      </c>
      <c r="GC349" t="s">
        <v>93</v>
      </c>
      <c r="GD349">
        <v>48811</v>
      </c>
      <c r="GE349" t="s">
        <v>37</v>
      </c>
      <c r="GF349" t="s">
        <v>38</v>
      </c>
      <c r="GI349" t="s">
        <v>38</v>
      </c>
      <c r="GJ349">
        <v>40.690264999999997</v>
      </c>
      <c r="GK349">
        <v>-74.176412999999997</v>
      </c>
      <c r="GL349" t="s">
        <v>39</v>
      </c>
      <c r="GM349" t="s">
        <v>94</v>
      </c>
      <c r="GN349" t="s">
        <v>34</v>
      </c>
      <c r="GO349">
        <v>0</v>
      </c>
      <c r="GP349" t="s">
        <v>41</v>
      </c>
      <c r="GQ349">
        <v>8</v>
      </c>
      <c r="GS349" t="s">
        <v>42</v>
      </c>
      <c r="GT349" t="s">
        <v>43</v>
      </c>
      <c r="GU349">
        <v>6.1393899999999998E-3</v>
      </c>
      <c r="GV349" t="s">
        <v>44</v>
      </c>
    </row>
    <row r="350" spans="1:204" x14ac:dyDescent="0.25">
      <c r="A350">
        <v>9376211</v>
      </c>
      <c r="D350">
        <v>98310013</v>
      </c>
      <c r="F350">
        <v>300</v>
      </c>
      <c r="G350">
        <v>137937914</v>
      </c>
      <c r="I350">
        <v>2275050012</v>
      </c>
      <c r="J350">
        <v>2</v>
      </c>
      <c r="K350" t="s">
        <v>34</v>
      </c>
      <c r="L350" t="s">
        <v>61</v>
      </c>
      <c r="M350">
        <v>34013</v>
      </c>
      <c r="O350" t="s">
        <v>93</v>
      </c>
      <c r="P350">
        <v>48811</v>
      </c>
      <c r="Q350" t="s">
        <v>37</v>
      </c>
      <c r="R350" t="s">
        <v>38</v>
      </c>
      <c r="U350" t="s">
        <v>38</v>
      </c>
      <c r="V350">
        <v>40.690264999999997</v>
      </c>
      <c r="W350">
        <v>-74.176412999999997</v>
      </c>
      <c r="X350" t="s">
        <v>39</v>
      </c>
      <c r="Y350" t="s">
        <v>94</v>
      </c>
      <c r="Z350" t="s">
        <v>34</v>
      </c>
      <c r="AA350">
        <v>0</v>
      </c>
      <c r="AB350" t="s">
        <v>41</v>
      </c>
      <c r="AC350">
        <v>8</v>
      </c>
      <c r="AE350" t="s">
        <v>53</v>
      </c>
      <c r="AF350" t="s">
        <v>54</v>
      </c>
      <c r="AG350">
        <v>6.4786599999999996</v>
      </c>
      <c r="AH350" t="s">
        <v>44</v>
      </c>
      <c r="AI350">
        <v>9376211</v>
      </c>
      <c r="AL350">
        <v>98310013</v>
      </c>
      <c r="AN350">
        <v>300</v>
      </c>
      <c r="AO350">
        <v>148199314</v>
      </c>
      <c r="AQ350">
        <v>2275050012</v>
      </c>
      <c r="AR350">
        <v>2</v>
      </c>
      <c r="AS350" t="s">
        <v>34</v>
      </c>
      <c r="AT350" t="s">
        <v>61</v>
      </c>
      <c r="AU350">
        <v>34013</v>
      </c>
      <c r="AW350" t="s">
        <v>93</v>
      </c>
      <c r="AX350">
        <v>48811</v>
      </c>
      <c r="AY350" t="s">
        <v>37</v>
      </c>
      <c r="AZ350" t="s">
        <v>38</v>
      </c>
      <c r="BC350" t="s">
        <v>38</v>
      </c>
      <c r="BD350">
        <v>40.690264999999997</v>
      </c>
      <c r="BE350">
        <v>-74.176412999999997</v>
      </c>
      <c r="BF350" t="s">
        <v>39</v>
      </c>
      <c r="BG350" t="s">
        <v>94</v>
      </c>
      <c r="BH350" t="s">
        <v>34</v>
      </c>
      <c r="BI350">
        <v>0</v>
      </c>
      <c r="BJ350" t="s">
        <v>41</v>
      </c>
      <c r="BK350">
        <v>8</v>
      </c>
      <c r="BM350" t="s">
        <v>51</v>
      </c>
      <c r="BN350" t="s">
        <v>52</v>
      </c>
      <c r="BO350">
        <v>1.1107000000000001E-2</v>
      </c>
      <c r="BP350" t="s">
        <v>44</v>
      </c>
      <c r="BQ350">
        <v>9376211</v>
      </c>
      <c r="BT350">
        <v>98310013</v>
      </c>
      <c r="BV350">
        <v>300</v>
      </c>
      <c r="BW350">
        <v>166474514</v>
      </c>
      <c r="BY350">
        <v>2275050012</v>
      </c>
      <c r="BZ350">
        <v>2</v>
      </c>
      <c r="CA350" t="s">
        <v>34</v>
      </c>
      <c r="CB350" t="s">
        <v>61</v>
      </c>
      <c r="CC350">
        <v>34013</v>
      </c>
      <c r="CE350" t="s">
        <v>93</v>
      </c>
      <c r="CF350">
        <v>48811</v>
      </c>
      <c r="CG350" t="s">
        <v>37</v>
      </c>
      <c r="CH350" t="s">
        <v>38</v>
      </c>
      <c r="CK350" t="s">
        <v>38</v>
      </c>
      <c r="CL350">
        <v>40.690264999999997</v>
      </c>
      <c r="CM350">
        <v>-74.176412999999997</v>
      </c>
      <c r="CN350" t="s">
        <v>39</v>
      </c>
      <c r="CO350" t="s">
        <v>94</v>
      </c>
      <c r="CP350" t="s">
        <v>34</v>
      </c>
      <c r="CQ350">
        <v>0</v>
      </c>
      <c r="CR350" t="s">
        <v>41</v>
      </c>
      <c r="CS350">
        <v>8</v>
      </c>
      <c r="CU350" t="s">
        <v>49</v>
      </c>
      <c r="CV350" t="s">
        <v>50</v>
      </c>
      <c r="CW350">
        <v>3.8771200000000002E-4</v>
      </c>
      <c r="CX350" t="s">
        <v>44</v>
      </c>
      <c r="CY350">
        <v>9376211</v>
      </c>
      <c r="DB350">
        <v>98310013</v>
      </c>
      <c r="DD350">
        <v>300</v>
      </c>
      <c r="DE350">
        <v>137937914</v>
      </c>
      <c r="DG350">
        <v>2275050012</v>
      </c>
      <c r="DH350">
        <v>2</v>
      </c>
      <c r="DI350" t="s">
        <v>34</v>
      </c>
      <c r="DJ350" t="s">
        <v>61</v>
      </c>
      <c r="DK350">
        <v>34013</v>
      </c>
      <c r="DM350" t="s">
        <v>93</v>
      </c>
      <c r="DN350">
        <v>48811</v>
      </c>
      <c r="DO350" t="s">
        <v>37</v>
      </c>
      <c r="DP350" t="s">
        <v>38</v>
      </c>
      <c r="DS350" t="s">
        <v>38</v>
      </c>
      <c r="DT350">
        <v>40.690264999999997</v>
      </c>
      <c r="DU350">
        <v>-74.176412999999997</v>
      </c>
      <c r="DV350" t="s">
        <v>39</v>
      </c>
      <c r="DW350" t="s">
        <v>94</v>
      </c>
      <c r="DX350" t="s">
        <v>34</v>
      </c>
      <c r="DY350">
        <v>0</v>
      </c>
      <c r="DZ350" t="s">
        <v>41</v>
      </c>
      <c r="EA350">
        <v>8</v>
      </c>
      <c r="EC350" t="s">
        <v>47</v>
      </c>
      <c r="ED350" t="s">
        <v>48</v>
      </c>
      <c r="EE350">
        <v>0.15628</v>
      </c>
      <c r="EF350" t="s">
        <v>44</v>
      </c>
      <c r="EG350">
        <v>9376211</v>
      </c>
      <c r="EJ350">
        <v>98310013</v>
      </c>
      <c r="EL350">
        <v>300</v>
      </c>
      <c r="EM350">
        <v>137937914</v>
      </c>
      <c r="EO350">
        <v>2275050012</v>
      </c>
      <c r="EP350">
        <v>2</v>
      </c>
      <c r="EQ350" t="s">
        <v>34</v>
      </c>
      <c r="ER350" t="s">
        <v>61</v>
      </c>
      <c r="ES350">
        <v>34013</v>
      </c>
      <c r="EU350" t="s">
        <v>93</v>
      </c>
      <c r="EV350">
        <v>48811</v>
      </c>
      <c r="EW350" t="s">
        <v>37</v>
      </c>
      <c r="EX350" t="s">
        <v>38</v>
      </c>
      <c r="FA350" t="s">
        <v>38</v>
      </c>
      <c r="FB350">
        <v>40.690264999999997</v>
      </c>
      <c r="FC350">
        <v>-74.176412999999997</v>
      </c>
      <c r="FD350" t="s">
        <v>39</v>
      </c>
      <c r="FE350" t="s">
        <v>94</v>
      </c>
      <c r="FF350" t="s">
        <v>34</v>
      </c>
      <c r="FG350">
        <v>0</v>
      </c>
      <c r="FH350" t="s">
        <v>41</v>
      </c>
      <c r="FI350">
        <v>8</v>
      </c>
      <c r="FK350" t="s">
        <v>45</v>
      </c>
      <c r="FL350" t="s">
        <v>46</v>
      </c>
      <c r="FM350">
        <v>4.9773400000000002E-2</v>
      </c>
      <c r="FN350" t="s">
        <v>44</v>
      </c>
      <c r="FO350">
        <v>9376211</v>
      </c>
      <c r="FR350">
        <v>98310013</v>
      </c>
      <c r="FT350">
        <v>300</v>
      </c>
      <c r="FU350">
        <v>137937914</v>
      </c>
      <c r="FW350">
        <v>2275050012</v>
      </c>
      <c r="FX350">
        <v>2</v>
      </c>
      <c r="FY350" t="s">
        <v>34</v>
      </c>
      <c r="FZ350" t="s">
        <v>61</v>
      </c>
      <c r="GA350">
        <v>34013</v>
      </c>
      <c r="GC350" t="s">
        <v>93</v>
      </c>
      <c r="GD350">
        <v>48811</v>
      </c>
      <c r="GE350" t="s">
        <v>37</v>
      </c>
      <c r="GF350" t="s">
        <v>38</v>
      </c>
      <c r="GI350" t="s">
        <v>38</v>
      </c>
      <c r="GJ350">
        <v>40.690264999999997</v>
      </c>
      <c r="GK350">
        <v>-74.176412999999997</v>
      </c>
      <c r="GL350" t="s">
        <v>39</v>
      </c>
      <c r="GM350" t="s">
        <v>94</v>
      </c>
      <c r="GN350" t="s">
        <v>34</v>
      </c>
      <c r="GO350">
        <v>0</v>
      </c>
      <c r="GP350" t="s">
        <v>41</v>
      </c>
      <c r="GQ350">
        <v>8</v>
      </c>
      <c r="GS350" t="s">
        <v>42</v>
      </c>
      <c r="GT350" t="s">
        <v>43</v>
      </c>
      <c r="GU350">
        <v>0.46642499999999998</v>
      </c>
      <c r="GV350" t="s">
        <v>44</v>
      </c>
    </row>
    <row r="351" spans="1:204" x14ac:dyDescent="0.25">
      <c r="A351">
        <v>9376211</v>
      </c>
      <c r="D351">
        <v>98310013</v>
      </c>
      <c r="F351">
        <v>300</v>
      </c>
      <c r="G351">
        <v>148198714</v>
      </c>
      <c r="I351">
        <v>2275050012</v>
      </c>
      <c r="J351">
        <v>2</v>
      </c>
      <c r="K351" t="s">
        <v>34</v>
      </c>
      <c r="L351" t="s">
        <v>61</v>
      </c>
      <c r="M351">
        <v>34013</v>
      </c>
      <c r="O351" t="s">
        <v>93</v>
      </c>
      <c r="P351">
        <v>48811</v>
      </c>
      <c r="Q351" t="s">
        <v>37</v>
      </c>
      <c r="R351" t="s">
        <v>38</v>
      </c>
      <c r="U351" t="s">
        <v>38</v>
      </c>
      <c r="V351">
        <v>40.690264999999997</v>
      </c>
      <c r="W351">
        <v>-74.176412999999997</v>
      </c>
      <c r="X351" t="s">
        <v>39</v>
      </c>
      <c r="Y351" t="s">
        <v>94</v>
      </c>
      <c r="Z351" t="s">
        <v>34</v>
      </c>
      <c r="AA351">
        <v>0</v>
      </c>
      <c r="AB351" t="s">
        <v>41</v>
      </c>
      <c r="AC351">
        <v>8</v>
      </c>
      <c r="AE351" t="s">
        <v>53</v>
      </c>
      <c r="AF351" t="s">
        <v>54</v>
      </c>
      <c r="AG351">
        <v>4.3727099999999998E-2</v>
      </c>
      <c r="AH351" t="s">
        <v>44</v>
      </c>
      <c r="AI351">
        <v>9376211</v>
      </c>
      <c r="AL351">
        <v>98310013</v>
      </c>
      <c r="AN351">
        <v>300</v>
      </c>
      <c r="AO351">
        <v>148197414</v>
      </c>
      <c r="AQ351">
        <v>2275050012</v>
      </c>
      <c r="AR351">
        <v>2</v>
      </c>
      <c r="AS351" t="s">
        <v>34</v>
      </c>
      <c r="AT351" t="s">
        <v>61</v>
      </c>
      <c r="AU351">
        <v>34013</v>
      </c>
      <c r="AW351" t="s">
        <v>93</v>
      </c>
      <c r="AX351">
        <v>48811</v>
      </c>
      <c r="AY351" t="s">
        <v>37</v>
      </c>
      <c r="AZ351" t="s">
        <v>38</v>
      </c>
      <c r="BC351" t="s">
        <v>38</v>
      </c>
      <c r="BD351">
        <v>40.690264999999997</v>
      </c>
      <c r="BE351">
        <v>-74.176412999999997</v>
      </c>
      <c r="BF351" t="s">
        <v>39</v>
      </c>
      <c r="BG351" t="s">
        <v>94</v>
      </c>
      <c r="BH351" t="s">
        <v>34</v>
      </c>
      <c r="BI351">
        <v>0</v>
      </c>
      <c r="BJ351" t="s">
        <v>41</v>
      </c>
      <c r="BK351">
        <v>8</v>
      </c>
      <c r="BM351" t="s">
        <v>51</v>
      </c>
      <c r="BN351" t="s">
        <v>52</v>
      </c>
      <c r="BO351">
        <v>1.94276E-3</v>
      </c>
      <c r="BP351" t="s">
        <v>44</v>
      </c>
      <c r="BQ351">
        <v>9376211</v>
      </c>
      <c r="BT351">
        <v>98310013</v>
      </c>
      <c r="BV351">
        <v>300</v>
      </c>
      <c r="BW351">
        <v>137937914</v>
      </c>
      <c r="BY351">
        <v>2275050012</v>
      </c>
      <c r="BZ351">
        <v>2</v>
      </c>
      <c r="CA351" t="s">
        <v>34</v>
      </c>
      <c r="CB351" t="s">
        <v>61</v>
      </c>
      <c r="CC351">
        <v>34013</v>
      </c>
      <c r="CE351" t="s">
        <v>93</v>
      </c>
      <c r="CF351">
        <v>48811</v>
      </c>
      <c r="CG351" t="s">
        <v>37</v>
      </c>
      <c r="CH351" t="s">
        <v>38</v>
      </c>
      <c r="CK351" t="s">
        <v>38</v>
      </c>
      <c r="CL351">
        <v>40.690264999999997</v>
      </c>
      <c r="CM351">
        <v>-74.176412999999997</v>
      </c>
      <c r="CN351" t="s">
        <v>39</v>
      </c>
      <c r="CO351" t="s">
        <v>94</v>
      </c>
      <c r="CP351" t="s">
        <v>34</v>
      </c>
      <c r="CQ351">
        <v>0</v>
      </c>
      <c r="CR351" t="s">
        <v>41</v>
      </c>
      <c r="CS351">
        <v>8</v>
      </c>
      <c r="CU351" t="s">
        <v>49</v>
      </c>
      <c r="CV351" t="s">
        <v>50</v>
      </c>
      <c r="CW351">
        <v>0.16012299999999999</v>
      </c>
      <c r="CX351" t="s">
        <v>44</v>
      </c>
      <c r="CY351">
        <v>9376211</v>
      </c>
      <c r="DB351">
        <v>98310013</v>
      </c>
      <c r="DD351">
        <v>300</v>
      </c>
      <c r="DE351">
        <v>148197914</v>
      </c>
      <c r="DG351">
        <v>2275050012</v>
      </c>
      <c r="DH351">
        <v>2</v>
      </c>
      <c r="DI351" t="s">
        <v>34</v>
      </c>
      <c r="DJ351" t="s">
        <v>61</v>
      </c>
      <c r="DK351">
        <v>34013</v>
      </c>
      <c r="DM351" t="s">
        <v>93</v>
      </c>
      <c r="DN351">
        <v>48811</v>
      </c>
      <c r="DO351" t="s">
        <v>37</v>
      </c>
      <c r="DP351" t="s">
        <v>38</v>
      </c>
      <c r="DS351" t="s">
        <v>38</v>
      </c>
      <c r="DT351">
        <v>40.690264999999997</v>
      </c>
      <c r="DU351">
        <v>-74.176412999999997</v>
      </c>
      <c r="DV351" t="s">
        <v>39</v>
      </c>
      <c r="DW351" t="s">
        <v>94</v>
      </c>
      <c r="DX351" t="s">
        <v>34</v>
      </c>
      <c r="DY351">
        <v>0</v>
      </c>
      <c r="DZ351" t="s">
        <v>41</v>
      </c>
      <c r="EA351">
        <v>8</v>
      </c>
      <c r="EC351" t="s">
        <v>47</v>
      </c>
      <c r="ED351" t="s">
        <v>48</v>
      </c>
      <c r="EE351">
        <v>1.02631E-4</v>
      </c>
      <c r="EF351" t="s">
        <v>44</v>
      </c>
      <c r="EG351">
        <v>9376211</v>
      </c>
      <c r="EJ351">
        <v>98310013</v>
      </c>
      <c r="EL351">
        <v>300</v>
      </c>
      <c r="EM351">
        <v>148197414</v>
      </c>
      <c r="EO351">
        <v>2275050012</v>
      </c>
      <c r="EP351">
        <v>2</v>
      </c>
      <c r="EQ351" t="s">
        <v>34</v>
      </c>
      <c r="ER351" t="s">
        <v>61</v>
      </c>
      <c r="ES351">
        <v>34013</v>
      </c>
      <c r="EU351" t="s">
        <v>93</v>
      </c>
      <c r="EV351">
        <v>48811</v>
      </c>
      <c r="EW351" t="s">
        <v>37</v>
      </c>
      <c r="EX351" t="s">
        <v>38</v>
      </c>
      <c r="FA351" t="s">
        <v>38</v>
      </c>
      <c r="FB351">
        <v>40.690264999999997</v>
      </c>
      <c r="FC351">
        <v>-74.176412999999997</v>
      </c>
      <c r="FD351" t="s">
        <v>39</v>
      </c>
      <c r="FE351" t="s">
        <v>94</v>
      </c>
      <c r="FF351" t="s">
        <v>34</v>
      </c>
      <c r="FG351">
        <v>0</v>
      </c>
      <c r="FH351" t="s">
        <v>41</v>
      </c>
      <c r="FI351">
        <v>8</v>
      </c>
      <c r="FK351" t="s">
        <v>45</v>
      </c>
      <c r="FL351" t="s">
        <v>46</v>
      </c>
      <c r="FM351">
        <v>4.7308000000000002E-4</v>
      </c>
      <c r="FN351" t="s">
        <v>44</v>
      </c>
      <c r="FO351">
        <v>9376211</v>
      </c>
      <c r="FR351">
        <v>98310013</v>
      </c>
      <c r="FT351">
        <v>300</v>
      </c>
      <c r="FU351">
        <v>148198714</v>
      </c>
      <c r="FW351">
        <v>2275050012</v>
      </c>
      <c r="FX351">
        <v>2</v>
      </c>
      <c r="FY351" t="s">
        <v>34</v>
      </c>
      <c r="FZ351" t="s">
        <v>61</v>
      </c>
      <c r="GA351">
        <v>34013</v>
      </c>
      <c r="GC351" t="s">
        <v>93</v>
      </c>
      <c r="GD351">
        <v>48811</v>
      </c>
      <c r="GE351" t="s">
        <v>37</v>
      </c>
      <c r="GF351" t="s">
        <v>38</v>
      </c>
      <c r="GI351" t="s">
        <v>38</v>
      </c>
      <c r="GJ351">
        <v>40.690264999999997</v>
      </c>
      <c r="GK351">
        <v>-74.176412999999997</v>
      </c>
      <c r="GL351" t="s">
        <v>39</v>
      </c>
      <c r="GM351" t="s">
        <v>94</v>
      </c>
      <c r="GN351" t="s">
        <v>34</v>
      </c>
      <c r="GO351">
        <v>0</v>
      </c>
      <c r="GP351" t="s">
        <v>41</v>
      </c>
      <c r="GQ351">
        <v>8</v>
      </c>
      <c r="GS351" t="s">
        <v>42</v>
      </c>
      <c r="GT351" t="s">
        <v>43</v>
      </c>
      <c r="GU351">
        <v>5.3248000000000002E-3</v>
      </c>
      <c r="GV351" t="s">
        <v>44</v>
      </c>
    </row>
    <row r="352" spans="1:204" x14ac:dyDescent="0.25">
      <c r="A352">
        <v>9376211</v>
      </c>
      <c r="D352">
        <v>98310013</v>
      </c>
      <c r="F352">
        <v>300</v>
      </c>
      <c r="G352">
        <v>148197914</v>
      </c>
      <c r="I352">
        <v>2275050012</v>
      </c>
      <c r="J352">
        <v>2</v>
      </c>
      <c r="K352" t="s">
        <v>34</v>
      </c>
      <c r="L352" t="s">
        <v>61</v>
      </c>
      <c r="M352">
        <v>34013</v>
      </c>
      <c r="O352" t="s">
        <v>93</v>
      </c>
      <c r="P352">
        <v>48811</v>
      </c>
      <c r="Q352" t="s">
        <v>37</v>
      </c>
      <c r="R352" t="s">
        <v>38</v>
      </c>
      <c r="U352" t="s">
        <v>38</v>
      </c>
      <c r="V352">
        <v>40.690264999999997</v>
      </c>
      <c r="W352">
        <v>-74.176412999999997</v>
      </c>
      <c r="X352" t="s">
        <v>39</v>
      </c>
      <c r="Y352" t="s">
        <v>94</v>
      </c>
      <c r="Z352" t="s">
        <v>34</v>
      </c>
      <c r="AA352">
        <v>0</v>
      </c>
      <c r="AB352" t="s">
        <v>41</v>
      </c>
      <c r="AC352">
        <v>8</v>
      </c>
      <c r="AE352" t="s">
        <v>53</v>
      </c>
      <c r="AF352" t="s">
        <v>54</v>
      </c>
      <c r="AG352">
        <v>6.8758100000000004E-3</v>
      </c>
      <c r="AH352" t="s">
        <v>44</v>
      </c>
      <c r="AI352">
        <v>9376211</v>
      </c>
      <c r="AL352">
        <v>98310013</v>
      </c>
      <c r="AN352">
        <v>300</v>
      </c>
      <c r="AO352">
        <v>148197914</v>
      </c>
      <c r="AQ352">
        <v>2275050012</v>
      </c>
      <c r="AR352">
        <v>2</v>
      </c>
      <c r="AS352" t="s">
        <v>34</v>
      </c>
      <c r="AT352" t="s">
        <v>61</v>
      </c>
      <c r="AU352">
        <v>34013</v>
      </c>
      <c r="AW352" t="s">
        <v>93</v>
      </c>
      <c r="AX352">
        <v>48811</v>
      </c>
      <c r="AY352" t="s">
        <v>37</v>
      </c>
      <c r="AZ352" t="s">
        <v>38</v>
      </c>
      <c r="BC352" t="s">
        <v>38</v>
      </c>
      <c r="BD352">
        <v>40.690264999999997</v>
      </c>
      <c r="BE352">
        <v>-74.176412999999997</v>
      </c>
      <c r="BF352" t="s">
        <v>39</v>
      </c>
      <c r="BG352" t="s">
        <v>94</v>
      </c>
      <c r="BH352" t="s">
        <v>34</v>
      </c>
      <c r="BI352">
        <v>0</v>
      </c>
      <c r="BJ352" t="s">
        <v>41</v>
      </c>
      <c r="BK352">
        <v>8</v>
      </c>
      <c r="BM352" t="s">
        <v>51</v>
      </c>
      <c r="BN352" t="s">
        <v>52</v>
      </c>
      <c r="BO352">
        <v>1.2541500000000001E-3</v>
      </c>
      <c r="BP352" t="s">
        <v>44</v>
      </c>
      <c r="BQ352">
        <v>9376211</v>
      </c>
      <c r="BT352">
        <v>98310013</v>
      </c>
      <c r="BV352">
        <v>300</v>
      </c>
      <c r="BW352">
        <v>148198714</v>
      </c>
      <c r="BY352">
        <v>2275050012</v>
      </c>
      <c r="BZ352">
        <v>2</v>
      </c>
      <c r="CA352" t="s">
        <v>34</v>
      </c>
      <c r="CB352" t="s">
        <v>61</v>
      </c>
      <c r="CC352">
        <v>34013</v>
      </c>
      <c r="CE352" t="s">
        <v>93</v>
      </c>
      <c r="CF352">
        <v>48811</v>
      </c>
      <c r="CG352" t="s">
        <v>37</v>
      </c>
      <c r="CH352" t="s">
        <v>38</v>
      </c>
      <c r="CK352" t="s">
        <v>38</v>
      </c>
      <c r="CL352">
        <v>40.690264999999997</v>
      </c>
      <c r="CM352">
        <v>-74.176412999999997</v>
      </c>
      <c r="CN352" t="s">
        <v>39</v>
      </c>
      <c r="CO352" t="s">
        <v>94</v>
      </c>
      <c r="CP352" t="s">
        <v>34</v>
      </c>
      <c r="CQ352">
        <v>0</v>
      </c>
      <c r="CR352" t="s">
        <v>41</v>
      </c>
      <c r="CS352">
        <v>8</v>
      </c>
      <c r="CU352" t="s">
        <v>49</v>
      </c>
      <c r="CV352" t="s">
        <v>50</v>
      </c>
      <c r="CW352">
        <v>2.0771099999999999E-4</v>
      </c>
      <c r="CX352" t="s">
        <v>44</v>
      </c>
      <c r="CY352">
        <v>9376211</v>
      </c>
      <c r="DB352">
        <v>98310013</v>
      </c>
      <c r="DD352">
        <v>300</v>
      </c>
      <c r="DE352">
        <v>148198714</v>
      </c>
      <c r="DG352">
        <v>2275050012</v>
      </c>
      <c r="DH352">
        <v>2</v>
      </c>
      <c r="DI352" t="s">
        <v>34</v>
      </c>
      <c r="DJ352" t="s">
        <v>61</v>
      </c>
      <c r="DK352">
        <v>34013</v>
      </c>
      <c r="DM352" t="s">
        <v>93</v>
      </c>
      <c r="DN352">
        <v>48811</v>
      </c>
      <c r="DO352" t="s">
        <v>37</v>
      </c>
      <c r="DP352" t="s">
        <v>38</v>
      </c>
      <c r="DS352" t="s">
        <v>38</v>
      </c>
      <c r="DT352">
        <v>40.690264999999997</v>
      </c>
      <c r="DU352">
        <v>-74.176412999999997</v>
      </c>
      <c r="DV352" t="s">
        <v>39</v>
      </c>
      <c r="DW352" t="s">
        <v>94</v>
      </c>
      <c r="DX352" t="s">
        <v>34</v>
      </c>
      <c r="DY352">
        <v>0</v>
      </c>
      <c r="DZ352" t="s">
        <v>41</v>
      </c>
      <c r="EA352">
        <v>8</v>
      </c>
      <c r="EC352" t="s">
        <v>47</v>
      </c>
      <c r="ED352" t="s">
        <v>48</v>
      </c>
      <c r="EE352">
        <v>2.0771099999999999E-4</v>
      </c>
      <c r="EF352" t="s">
        <v>44</v>
      </c>
      <c r="EG352">
        <v>9376211</v>
      </c>
      <c r="EJ352">
        <v>98310013</v>
      </c>
      <c r="EL352">
        <v>300</v>
      </c>
      <c r="EM352">
        <v>148198714</v>
      </c>
      <c r="EO352">
        <v>2275050012</v>
      </c>
      <c r="EP352">
        <v>2</v>
      </c>
      <c r="EQ352" t="s">
        <v>34</v>
      </c>
      <c r="ER352" t="s">
        <v>61</v>
      </c>
      <c r="ES352">
        <v>34013</v>
      </c>
      <c r="EU352" t="s">
        <v>93</v>
      </c>
      <c r="EV352">
        <v>48811</v>
      </c>
      <c r="EW352" t="s">
        <v>37</v>
      </c>
      <c r="EX352" t="s">
        <v>38</v>
      </c>
      <c r="FA352" t="s">
        <v>38</v>
      </c>
      <c r="FB352">
        <v>40.690264999999997</v>
      </c>
      <c r="FC352">
        <v>-74.176412999999997</v>
      </c>
      <c r="FD352" t="s">
        <v>39</v>
      </c>
      <c r="FE352" t="s">
        <v>94</v>
      </c>
      <c r="FF352" t="s">
        <v>34</v>
      </c>
      <c r="FG352">
        <v>0</v>
      </c>
      <c r="FH352" t="s">
        <v>41</v>
      </c>
      <c r="FI352">
        <v>8</v>
      </c>
      <c r="FK352" t="s">
        <v>45</v>
      </c>
      <c r="FL352" t="s">
        <v>46</v>
      </c>
      <c r="FM352">
        <v>7.1442100000000002E-4</v>
      </c>
      <c r="FN352" t="s">
        <v>44</v>
      </c>
      <c r="FO352">
        <v>9376211</v>
      </c>
      <c r="FR352">
        <v>98310013</v>
      </c>
      <c r="FT352">
        <v>300</v>
      </c>
      <c r="FU352">
        <v>148197914</v>
      </c>
      <c r="FW352">
        <v>2275050012</v>
      </c>
      <c r="FX352">
        <v>2</v>
      </c>
      <c r="FY352" t="s">
        <v>34</v>
      </c>
      <c r="FZ352" t="s">
        <v>61</v>
      </c>
      <c r="GA352">
        <v>34013</v>
      </c>
      <c r="GC352" t="s">
        <v>93</v>
      </c>
      <c r="GD352">
        <v>48811</v>
      </c>
      <c r="GE352" t="s">
        <v>37</v>
      </c>
      <c r="GF352" t="s">
        <v>38</v>
      </c>
      <c r="GI352" t="s">
        <v>38</v>
      </c>
      <c r="GJ352">
        <v>40.690264999999997</v>
      </c>
      <c r="GK352">
        <v>-74.176412999999997</v>
      </c>
      <c r="GL352" t="s">
        <v>39</v>
      </c>
      <c r="GM352" t="s">
        <v>94</v>
      </c>
      <c r="GN352" t="s">
        <v>34</v>
      </c>
      <c r="GO352">
        <v>0</v>
      </c>
      <c r="GP352" t="s">
        <v>41</v>
      </c>
      <c r="GQ352">
        <v>8</v>
      </c>
      <c r="GS352" t="s">
        <v>42</v>
      </c>
      <c r="GT352" t="s">
        <v>43</v>
      </c>
      <c r="GU352">
        <v>2.7778400000000002E-3</v>
      </c>
      <c r="GV352" t="s">
        <v>44</v>
      </c>
    </row>
    <row r="353" spans="1:204" x14ac:dyDescent="0.25">
      <c r="A353">
        <v>9376211</v>
      </c>
      <c r="D353">
        <v>98310013</v>
      </c>
      <c r="F353">
        <v>300</v>
      </c>
      <c r="G353">
        <v>148197414</v>
      </c>
      <c r="I353">
        <v>2275050012</v>
      </c>
      <c r="J353">
        <v>2</v>
      </c>
      <c r="K353" t="s">
        <v>34</v>
      </c>
      <c r="L353" t="s">
        <v>61</v>
      </c>
      <c r="M353">
        <v>34013</v>
      </c>
      <c r="O353" t="s">
        <v>93</v>
      </c>
      <c r="P353">
        <v>48811</v>
      </c>
      <c r="Q353" t="s">
        <v>37</v>
      </c>
      <c r="R353" t="s">
        <v>38</v>
      </c>
      <c r="U353" t="s">
        <v>38</v>
      </c>
      <c r="V353">
        <v>40.690264999999997</v>
      </c>
      <c r="W353">
        <v>-74.176412999999997</v>
      </c>
      <c r="X353" t="s">
        <v>39</v>
      </c>
      <c r="Y353" t="s">
        <v>94</v>
      </c>
      <c r="Z353" t="s">
        <v>34</v>
      </c>
      <c r="AA353">
        <v>0</v>
      </c>
      <c r="AB353" t="s">
        <v>41</v>
      </c>
      <c r="AC353">
        <v>8</v>
      </c>
      <c r="AE353" t="s">
        <v>53</v>
      </c>
      <c r="AF353" t="s">
        <v>54</v>
      </c>
      <c r="AG353">
        <v>9.8397699999999994E-3</v>
      </c>
      <c r="AH353" t="s">
        <v>44</v>
      </c>
      <c r="AI353">
        <v>9376211</v>
      </c>
      <c r="AL353">
        <v>98310013</v>
      </c>
      <c r="AN353">
        <v>300</v>
      </c>
      <c r="AO353">
        <v>166474514</v>
      </c>
      <c r="AQ353">
        <v>2275050012</v>
      </c>
      <c r="AR353">
        <v>2</v>
      </c>
      <c r="AS353" t="s">
        <v>34</v>
      </c>
      <c r="AT353" t="s">
        <v>61</v>
      </c>
      <c r="AU353">
        <v>34013</v>
      </c>
      <c r="AW353" t="s">
        <v>93</v>
      </c>
      <c r="AX353">
        <v>48811</v>
      </c>
      <c r="AY353" t="s">
        <v>37</v>
      </c>
      <c r="AZ353" t="s">
        <v>38</v>
      </c>
      <c r="BC353" t="s">
        <v>38</v>
      </c>
      <c r="BD353">
        <v>40.690264999999997</v>
      </c>
      <c r="BE353">
        <v>-74.176412999999997</v>
      </c>
      <c r="BF353" t="s">
        <v>39</v>
      </c>
      <c r="BG353" t="s">
        <v>94</v>
      </c>
      <c r="BH353" t="s">
        <v>34</v>
      </c>
      <c r="BI353">
        <v>0</v>
      </c>
      <c r="BJ353" t="s">
        <v>41</v>
      </c>
      <c r="BK353">
        <v>8</v>
      </c>
      <c r="BM353" t="s">
        <v>51</v>
      </c>
      <c r="BN353" t="s">
        <v>52</v>
      </c>
      <c r="BO353">
        <v>7.5309000000000001E-3</v>
      </c>
      <c r="BP353" t="s">
        <v>44</v>
      </c>
      <c r="BQ353">
        <v>9376211</v>
      </c>
      <c r="BT353">
        <v>98310013</v>
      </c>
      <c r="BV353">
        <v>300</v>
      </c>
      <c r="BW353">
        <v>148197914</v>
      </c>
      <c r="BY353">
        <v>2275050012</v>
      </c>
      <c r="BZ353">
        <v>2</v>
      </c>
      <c r="CA353" t="s">
        <v>34</v>
      </c>
      <c r="CB353" t="s">
        <v>61</v>
      </c>
      <c r="CC353">
        <v>34013</v>
      </c>
      <c r="CE353" t="s">
        <v>93</v>
      </c>
      <c r="CF353">
        <v>48811</v>
      </c>
      <c r="CG353" t="s">
        <v>37</v>
      </c>
      <c r="CH353" t="s">
        <v>38</v>
      </c>
      <c r="CK353" t="s">
        <v>38</v>
      </c>
      <c r="CL353">
        <v>40.690264999999997</v>
      </c>
      <c r="CM353">
        <v>-74.176412999999997</v>
      </c>
      <c r="CN353" t="s">
        <v>39</v>
      </c>
      <c r="CO353" t="s">
        <v>94</v>
      </c>
      <c r="CP353" t="s">
        <v>34</v>
      </c>
      <c r="CQ353">
        <v>0</v>
      </c>
      <c r="CR353" t="s">
        <v>41</v>
      </c>
      <c r="CS353">
        <v>8</v>
      </c>
      <c r="CU353" t="s">
        <v>49</v>
      </c>
      <c r="CV353" t="s">
        <v>50</v>
      </c>
      <c r="CW353">
        <v>1.02631E-4</v>
      </c>
      <c r="CX353" t="s">
        <v>44</v>
      </c>
      <c r="CY353">
        <v>9376211</v>
      </c>
      <c r="DB353">
        <v>98310013</v>
      </c>
      <c r="DD353">
        <v>300</v>
      </c>
      <c r="DE353">
        <v>166474514</v>
      </c>
      <c r="DG353">
        <v>2275050012</v>
      </c>
      <c r="DH353">
        <v>2</v>
      </c>
      <c r="DI353" t="s">
        <v>34</v>
      </c>
      <c r="DJ353" t="s">
        <v>61</v>
      </c>
      <c r="DK353">
        <v>34013</v>
      </c>
      <c r="DM353" t="s">
        <v>93</v>
      </c>
      <c r="DN353">
        <v>48811</v>
      </c>
      <c r="DO353" t="s">
        <v>37</v>
      </c>
      <c r="DP353" t="s">
        <v>38</v>
      </c>
      <c r="DS353" t="s">
        <v>38</v>
      </c>
      <c r="DT353">
        <v>40.690264999999997</v>
      </c>
      <c r="DU353">
        <v>-74.176412999999997</v>
      </c>
      <c r="DV353" t="s">
        <v>39</v>
      </c>
      <c r="DW353" t="s">
        <v>94</v>
      </c>
      <c r="DX353" t="s">
        <v>34</v>
      </c>
      <c r="DY353">
        <v>0</v>
      </c>
      <c r="DZ353" t="s">
        <v>41</v>
      </c>
      <c r="EA353">
        <v>8</v>
      </c>
      <c r="EC353" t="s">
        <v>47</v>
      </c>
      <c r="ED353" t="s">
        <v>48</v>
      </c>
      <c r="EE353">
        <v>3.8771200000000002E-4</v>
      </c>
      <c r="EF353" t="s">
        <v>44</v>
      </c>
      <c r="EG353">
        <v>9376211</v>
      </c>
      <c r="EJ353">
        <v>98310013</v>
      </c>
      <c r="EL353">
        <v>300</v>
      </c>
      <c r="EM353">
        <v>148197914</v>
      </c>
      <c r="EO353">
        <v>2275050012</v>
      </c>
      <c r="EP353">
        <v>2</v>
      </c>
      <c r="EQ353" t="s">
        <v>34</v>
      </c>
      <c r="ER353" t="s">
        <v>61</v>
      </c>
      <c r="ES353">
        <v>34013</v>
      </c>
      <c r="EU353" t="s">
        <v>93</v>
      </c>
      <c r="EV353">
        <v>48811</v>
      </c>
      <c r="EW353" t="s">
        <v>37</v>
      </c>
      <c r="EX353" t="s">
        <v>38</v>
      </c>
      <c r="FA353" t="s">
        <v>38</v>
      </c>
      <c r="FB353">
        <v>40.690264999999997</v>
      </c>
      <c r="FC353">
        <v>-74.176412999999997</v>
      </c>
      <c r="FD353" t="s">
        <v>39</v>
      </c>
      <c r="FE353" t="s">
        <v>94</v>
      </c>
      <c r="FF353" t="s">
        <v>34</v>
      </c>
      <c r="FG353">
        <v>0</v>
      </c>
      <c r="FH353" t="s">
        <v>41</v>
      </c>
      <c r="FI353">
        <v>8</v>
      </c>
      <c r="FK353" t="s">
        <v>45</v>
      </c>
      <c r="FL353" t="s">
        <v>46</v>
      </c>
      <c r="FM353">
        <v>2.7362799999999999E-4</v>
      </c>
      <c r="FN353" t="s">
        <v>44</v>
      </c>
      <c r="FO353">
        <v>9376211</v>
      </c>
      <c r="FR353">
        <v>98310013</v>
      </c>
      <c r="FT353">
        <v>300</v>
      </c>
      <c r="FU353">
        <v>148197414</v>
      </c>
      <c r="FW353">
        <v>2275050012</v>
      </c>
      <c r="FX353">
        <v>2</v>
      </c>
      <c r="FY353" t="s">
        <v>34</v>
      </c>
      <c r="FZ353" t="s">
        <v>61</v>
      </c>
      <c r="GA353">
        <v>34013</v>
      </c>
      <c r="GC353" t="s">
        <v>93</v>
      </c>
      <c r="GD353">
        <v>48811</v>
      </c>
      <c r="GE353" t="s">
        <v>37</v>
      </c>
      <c r="GF353" t="s">
        <v>38</v>
      </c>
      <c r="GI353" t="s">
        <v>38</v>
      </c>
      <c r="GJ353">
        <v>40.690264999999997</v>
      </c>
      <c r="GK353">
        <v>-74.176412999999997</v>
      </c>
      <c r="GL353" t="s">
        <v>39</v>
      </c>
      <c r="GM353" t="s">
        <v>94</v>
      </c>
      <c r="GN353" t="s">
        <v>34</v>
      </c>
      <c r="GO353">
        <v>0</v>
      </c>
      <c r="GP353" t="s">
        <v>41</v>
      </c>
      <c r="GQ353">
        <v>8</v>
      </c>
      <c r="GS353" t="s">
        <v>42</v>
      </c>
      <c r="GT353" t="s">
        <v>43</v>
      </c>
      <c r="GU353">
        <v>1.8843600000000001E-3</v>
      </c>
      <c r="GV353" t="s">
        <v>44</v>
      </c>
    </row>
    <row r="354" spans="1:204" x14ac:dyDescent="0.25">
      <c r="A354">
        <v>9376211</v>
      </c>
      <c r="D354">
        <v>98310013</v>
      </c>
      <c r="F354">
        <v>300</v>
      </c>
      <c r="G354">
        <v>148199314</v>
      </c>
      <c r="I354">
        <v>2275050012</v>
      </c>
      <c r="J354">
        <v>2</v>
      </c>
      <c r="K354" t="s">
        <v>34</v>
      </c>
      <c r="L354" t="s">
        <v>61</v>
      </c>
      <c r="M354">
        <v>34013</v>
      </c>
      <c r="O354" t="s">
        <v>93</v>
      </c>
      <c r="P354">
        <v>48811</v>
      </c>
      <c r="Q354" t="s">
        <v>37</v>
      </c>
      <c r="R354" t="s">
        <v>38</v>
      </c>
      <c r="U354" t="s">
        <v>38</v>
      </c>
      <c r="V354">
        <v>40.690264999999997</v>
      </c>
      <c r="W354">
        <v>-74.176412999999997</v>
      </c>
      <c r="X354" t="s">
        <v>39</v>
      </c>
      <c r="Y354" t="s">
        <v>94</v>
      </c>
      <c r="Z354" t="s">
        <v>34</v>
      </c>
      <c r="AA354">
        <v>0</v>
      </c>
      <c r="AB354" t="s">
        <v>41</v>
      </c>
      <c r="AC354">
        <v>8</v>
      </c>
      <c r="AE354" t="s">
        <v>53</v>
      </c>
      <c r="AF354" t="s">
        <v>54</v>
      </c>
      <c r="AG354">
        <v>2.0982399999999998E-2</v>
      </c>
      <c r="AH354" t="s">
        <v>44</v>
      </c>
      <c r="AI354">
        <v>9376211</v>
      </c>
      <c r="AL354">
        <v>98310013</v>
      </c>
      <c r="AN354">
        <v>300</v>
      </c>
      <c r="AO354">
        <v>148198714</v>
      </c>
      <c r="AQ354">
        <v>2275050012</v>
      </c>
      <c r="AR354">
        <v>2</v>
      </c>
      <c r="AS354" t="s">
        <v>34</v>
      </c>
      <c r="AT354" t="s">
        <v>61</v>
      </c>
      <c r="AU354">
        <v>34013</v>
      </c>
      <c r="AW354" t="s">
        <v>93</v>
      </c>
      <c r="AX354">
        <v>48811</v>
      </c>
      <c r="AY354" t="s">
        <v>37</v>
      </c>
      <c r="AZ354" t="s">
        <v>38</v>
      </c>
      <c r="BC354" t="s">
        <v>38</v>
      </c>
      <c r="BD354">
        <v>40.690264999999997</v>
      </c>
      <c r="BE354">
        <v>-74.176412999999997</v>
      </c>
      <c r="BF354" t="s">
        <v>39</v>
      </c>
      <c r="BG354" t="s">
        <v>94</v>
      </c>
      <c r="BH354" t="s">
        <v>34</v>
      </c>
      <c r="BI354">
        <v>0</v>
      </c>
      <c r="BJ354" t="s">
        <v>41</v>
      </c>
      <c r="BK354">
        <v>8</v>
      </c>
      <c r="BM354" t="s">
        <v>51</v>
      </c>
      <c r="BN354" t="s">
        <v>52</v>
      </c>
      <c r="BO354">
        <v>1.3415899999999999E-3</v>
      </c>
      <c r="BP354" t="s">
        <v>44</v>
      </c>
      <c r="BQ354">
        <v>9376211</v>
      </c>
      <c r="BT354">
        <v>98310013</v>
      </c>
      <c r="BV354">
        <v>300</v>
      </c>
      <c r="BW354">
        <v>148199314</v>
      </c>
      <c r="BY354">
        <v>2275050012</v>
      </c>
      <c r="BZ354">
        <v>2</v>
      </c>
      <c r="CA354" t="s">
        <v>34</v>
      </c>
      <c r="CB354" t="s">
        <v>61</v>
      </c>
      <c r="CC354">
        <v>34013</v>
      </c>
      <c r="CE354" t="s">
        <v>93</v>
      </c>
      <c r="CF354">
        <v>48811</v>
      </c>
      <c r="CG354" t="s">
        <v>37</v>
      </c>
      <c r="CH354" t="s">
        <v>38</v>
      </c>
      <c r="CK354" t="s">
        <v>38</v>
      </c>
      <c r="CL354">
        <v>40.690264999999997</v>
      </c>
      <c r="CM354">
        <v>-74.176412999999997</v>
      </c>
      <c r="CN354" t="s">
        <v>39</v>
      </c>
      <c r="CO354" t="s">
        <v>94</v>
      </c>
      <c r="CP354" t="s">
        <v>34</v>
      </c>
      <c r="CQ354">
        <v>0</v>
      </c>
      <c r="CR354" t="s">
        <v>41</v>
      </c>
      <c r="CS354">
        <v>8</v>
      </c>
      <c r="CU354" t="s">
        <v>49</v>
      </c>
      <c r="CV354" t="s">
        <v>50</v>
      </c>
      <c r="CW354">
        <v>2.7259099999999998E-4</v>
      </c>
      <c r="CX354" t="s">
        <v>44</v>
      </c>
      <c r="CY354">
        <v>9376211</v>
      </c>
      <c r="DB354">
        <v>98310013</v>
      </c>
      <c r="DD354">
        <v>300</v>
      </c>
      <c r="DE354">
        <v>148197414</v>
      </c>
      <c r="DG354">
        <v>2275050012</v>
      </c>
      <c r="DH354">
        <v>2</v>
      </c>
      <c r="DI354" t="s">
        <v>34</v>
      </c>
      <c r="DJ354" t="s">
        <v>61</v>
      </c>
      <c r="DK354">
        <v>34013</v>
      </c>
      <c r="DM354" t="s">
        <v>93</v>
      </c>
      <c r="DN354">
        <v>48811</v>
      </c>
      <c r="DO354" t="s">
        <v>37</v>
      </c>
      <c r="DP354" t="s">
        <v>38</v>
      </c>
      <c r="DS354" t="s">
        <v>38</v>
      </c>
      <c r="DT354">
        <v>40.690264999999997</v>
      </c>
      <c r="DU354">
        <v>-74.176412999999997</v>
      </c>
      <c r="DV354" t="s">
        <v>39</v>
      </c>
      <c r="DW354" t="s">
        <v>94</v>
      </c>
      <c r="DX354" t="s">
        <v>34</v>
      </c>
      <c r="DY354">
        <v>0</v>
      </c>
      <c r="DZ354" t="s">
        <v>41</v>
      </c>
      <c r="EA354">
        <v>8</v>
      </c>
      <c r="EC354" t="s">
        <v>47</v>
      </c>
      <c r="ED354" t="s">
        <v>48</v>
      </c>
      <c r="EE354">
        <v>8.9173700000000003E-5</v>
      </c>
      <c r="EF354" t="s">
        <v>44</v>
      </c>
      <c r="EG354">
        <v>9376211</v>
      </c>
      <c r="EJ354">
        <v>98310013</v>
      </c>
      <c r="EL354">
        <v>300</v>
      </c>
      <c r="EM354">
        <v>166474514</v>
      </c>
      <c r="EO354">
        <v>2275050012</v>
      </c>
      <c r="EP354">
        <v>2</v>
      </c>
      <c r="EQ354" t="s">
        <v>34</v>
      </c>
      <c r="ER354" t="s">
        <v>61</v>
      </c>
      <c r="ES354">
        <v>34013</v>
      </c>
      <c r="EU354" t="s">
        <v>93</v>
      </c>
      <c r="EV354">
        <v>48811</v>
      </c>
      <c r="EW354" t="s">
        <v>37</v>
      </c>
      <c r="EX354" t="s">
        <v>38</v>
      </c>
      <c r="FA354" t="s">
        <v>38</v>
      </c>
      <c r="FB354">
        <v>40.690264999999997</v>
      </c>
      <c r="FC354">
        <v>-74.176412999999997</v>
      </c>
      <c r="FD354" t="s">
        <v>39</v>
      </c>
      <c r="FE354" t="s">
        <v>94</v>
      </c>
      <c r="FF354" t="s">
        <v>34</v>
      </c>
      <c r="FG354">
        <v>0</v>
      </c>
      <c r="FH354" t="s">
        <v>41</v>
      </c>
      <c r="FI354">
        <v>8</v>
      </c>
      <c r="FK354" t="s">
        <v>45</v>
      </c>
      <c r="FL354" t="s">
        <v>46</v>
      </c>
      <c r="FM354">
        <v>2.2308100000000002E-3</v>
      </c>
      <c r="FN354" t="s">
        <v>44</v>
      </c>
      <c r="FO354">
        <v>9376211</v>
      </c>
      <c r="FR354">
        <v>98310013</v>
      </c>
      <c r="FT354">
        <v>300</v>
      </c>
      <c r="FU354">
        <v>148199314</v>
      </c>
      <c r="FW354">
        <v>2275050012</v>
      </c>
      <c r="FX354">
        <v>2</v>
      </c>
      <c r="FY354" t="s">
        <v>34</v>
      </c>
      <c r="FZ354" t="s">
        <v>61</v>
      </c>
      <c r="GA354">
        <v>34013</v>
      </c>
      <c r="GC354" t="s">
        <v>93</v>
      </c>
      <c r="GD354">
        <v>48811</v>
      </c>
      <c r="GE354" t="s">
        <v>37</v>
      </c>
      <c r="GF354" t="s">
        <v>38</v>
      </c>
      <c r="GI354" t="s">
        <v>38</v>
      </c>
      <c r="GJ354">
        <v>40.690264999999997</v>
      </c>
      <c r="GK354">
        <v>-74.176412999999997</v>
      </c>
      <c r="GL354" t="s">
        <v>39</v>
      </c>
      <c r="GM354" t="s">
        <v>94</v>
      </c>
      <c r="GN354" t="s">
        <v>34</v>
      </c>
      <c r="GO354">
        <v>0</v>
      </c>
      <c r="GP354" t="s">
        <v>41</v>
      </c>
      <c r="GQ354">
        <v>8</v>
      </c>
      <c r="GS354" t="s">
        <v>42</v>
      </c>
      <c r="GT354" t="s">
        <v>43</v>
      </c>
      <c r="GU354">
        <v>2.3715400000000001E-3</v>
      </c>
      <c r="GV354" t="s">
        <v>44</v>
      </c>
    </row>
    <row r="355" spans="1:204" x14ac:dyDescent="0.25">
      <c r="A355">
        <v>9376211</v>
      </c>
      <c r="D355">
        <v>62589513</v>
      </c>
      <c r="F355">
        <v>300</v>
      </c>
      <c r="G355">
        <v>148193814</v>
      </c>
      <c r="I355">
        <v>2275060011</v>
      </c>
      <c r="J355">
        <v>2</v>
      </c>
      <c r="K355" t="s">
        <v>34</v>
      </c>
      <c r="L355" t="s">
        <v>61</v>
      </c>
      <c r="M355">
        <v>34013</v>
      </c>
      <c r="O355" t="s">
        <v>93</v>
      </c>
      <c r="P355">
        <v>48811</v>
      </c>
      <c r="Q355" t="s">
        <v>37</v>
      </c>
      <c r="R355" t="s">
        <v>38</v>
      </c>
      <c r="U355" t="s">
        <v>38</v>
      </c>
      <c r="V355">
        <v>40.690264999999997</v>
      </c>
      <c r="W355">
        <v>-74.176412999999997</v>
      </c>
      <c r="X355" t="s">
        <v>39</v>
      </c>
      <c r="Y355" t="s">
        <v>94</v>
      </c>
      <c r="Z355" t="s">
        <v>34</v>
      </c>
      <c r="AA355">
        <v>0</v>
      </c>
      <c r="AB355" t="s">
        <v>41</v>
      </c>
      <c r="AC355">
        <v>8</v>
      </c>
      <c r="AE355" t="s">
        <v>53</v>
      </c>
      <c r="AF355" t="s">
        <v>54</v>
      </c>
      <c r="AG355">
        <v>3.1377099999999998E-2</v>
      </c>
      <c r="AH355" t="s">
        <v>44</v>
      </c>
      <c r="AI355">
        <v>9376211</v>
      </c>
      <c r="AL355">
        <v>62589513</v>
      </c>
      <c r="AN355">
        <v>300</v>
      </c>
      <c r="AO355">
        <v>137937014</v>
      </c>
      <c r="AQ355">
        <v>2275060011</v>
      </c>
      <c r="AR355">
        <v>2</v>
      </c>
      <c r="AS355" t="s">
        <v>34</v>
      </c>
      <c r="AT355" t="s">
        <v>61</v>
      </c>
      <c r="AU355">
        <v>34013</v>
      </c>
      <c r="AW355" t="s">
        <v>93</v>
      </c>
      <c r="AX355">
        <v>48811</v>
      </c>
      <c r="AY355" t="s">
        <v>37</v>
      </c>
      <c r="AZ355" t="s">
        <v>38</v>
      </c>
      <c r="BC355" t="s">
        <v>38</v>
      </c>
      <c r="BD355">
        <v>40.690264999999997</v>
      </c>
      <c r="BE355">
        <v>-74.176412999999997</v>
      </c>
      <c r="BF355" t="s">
        <v>39</v>
      </c>
      <c r="BG355" t="s">
        <v>94</v>
      </c>
      <c r="BH355" t="s">
        <v>34</v>
      </c>
      <c r="BI355">
        <v>0</v>
      </c>
      <c r="BJ355" t="s">
        <v>41</v>
      </c>
      <c r="BK355">
        <v>8</v>
      </c>
      <c r="BM355" t="s">
        <v>51</v>
      </c>
      <c r="BN355" t="s">
        <v>52</v>
      </c>
      <c r="BO355">
        <v>0.95885100000000001</v>
      </c>
      <c r="BP355" t="s">
        <v>44</v>
      </c>
      <c r="BQ355">
        <v>9376211</v>
      </c>
      <c r="BT355">
        <v>62589513</v>
      </c>
      <c r="BV355">
        <v>300</v>
      </c>
      <c r="BW355">
        <v>148193814</v>
      </c>
      <c r="BY355">
        <v>2275060011</v>
      </c>
      <c r="BZ355">
        <v>2</v>
      </c>
      <c r="CA355" t="s">
        <v>34</v>
      </c>
      <c r="CB355" t="s">
        <v>61</v>
      </c>
      <c r="CC355">
        <v>34013</v>
      </c>
      <c r="CE355" t="s">
        <v>93</v>
      </c>
      <c r="CF355">
        <v>48811</v>
      </c>
      <c r="CG355" t="s">
        <v>37</v>
      </c>
      <c r="CH355" t="s">
        <v>38</v>
      </c>
      <c r="CK355" t="s">
        <v>38</v>
      </c>
      <c r="CL355">
        <v>40.690264999999997</v>
      </c>
      <c r="CM355">
        <v>-74.176412999999997</v>
      </c>
      <c r="CN355" t="s">
        <v>39</v>
      </c>
      <c r="CO355" t="s">
        <v>94</v>
      </c>
      <c r="CP355" t="s">
        <v>34</v>
      </c>
      <c r="CQ355">
        <v>0</v>
      </c>
      <c r="CR355" t="s">
        <v>41</v>
      </c>
      <c r="CS355">
        <v>8</v>
      </c>
      <c r="CU355" t="s">
        <v>49</v>
      </c>
      <c r="CV355" t="s">
        <v>50</v>
      </c>
      <c r="CW355">
        <v>9.6821499999999994E-5</v>
      </c>
      <c r="CX355" t="s">
        <v>44</v>
      </c>
      <c r="CY355">
        <v>9376211</v>
      </c>
      <c r="DB355">
        <v>62589513</v>
      </c>
      <c r="DD355">
        <v>300</v>
      </c>
      <c r="DE355">
        <v>137937014</v>
      </c>
      <c r="DG355">
        <v>2275060011</v>
      </c>
      <c r="DH355">
        <v>2</v>
      </c>
      <c r="DI355" t="s">
        <v>34</v>
      </c>
      <c r="DJ355" t="s">
        <v>61</v>
      </c>
      <c r="DK355">
        <v>34013</v>
      </c>
      <c r="DM355" t="s">
        <v>93</v>
      </c>
      <c r="DN355">
        <v>48811</v>
      </c>
      <c r="DO355" t="s">
        <v>37</v>
      </c>
      <c r="DP355" t="s">
        <v>38</v>
      </c>
      <c r="DS355" t="s">
        <v>38</v>
      </c>
      <c r="DT355">
        <v>40.690264999999997</v>
      </c>
      <c r="DU355">
        <v>-74.176412999999997</v>
      </c>
      <c r="DV355" t="s">
        <v>39</v>
      </c>
      <c r="DW355" t="s">
        <v>94</v>
      </c>
      <c r="DX355" t="s">
        <v>34</v>
      </c>
      <c r="DY355">
        <v>0</v>
      </c>
      <c r="DZ355" t="s">
        <v>41</v>
      </c>
      <c r="EA355">
        <v>8</v>
      </c>
      <c r="EC355" t="s">
        <v>47</v>
      </c>
      <c r="ED355" t="s">
        <v>48</v>
      </c>
      <c r="EE355">
        <v>2.5263800000000001</v>
      </c>
      <c r="EF355" t="s">
        <v>44</v>
      </c>
      <c r="EG355">
        <v>9376211</v>
      </c>
      <c r="EJ355">
        <v>62589513</v>
      </c>
      <c r="EL355">
        <v>300</v>
      </c>
      <c r="EM355">
        <v>148193814</v>
      </c>
      <c r="EO355">
        <v>2275060011</v>
      </c>
      <c r="EP355">
        <v>2</v>
      </c>
      <c r="EQ355" t="s">
        <v>34</v>
      </c>
      <c r="ER355" t="s">
        <v>61</v>
      </c>
      <c r="ES355">
        <v>34013</v>
      </c>
      <c r="EU355" t="s">
        <v>93</v>
      </c>
      <c r="EV355">
        <v>48811</v>
      </c>
      <c r="EW355" t="s">
        <v>37</v>
      </c>
      <c r="EX355" t="s">
        <v>38</v>
      </c>
      <c r="FA355" t="s">
        <v>38</v>
      </c>
      <c r="FB355">
        <v>40.690264999999997</v>
      </c>
      <c r="FC355">
        <v>-74.176412999999997</v>
      </c>
      <c r="FD355" t="s">
        <v>39</v>
      </c>
      <c r="FE355" t="s">
        <v>94</v>
      </c>
      <c r="FF355" t="s">
        <v>34</v>
      </c>
      <c r="FG355">
        <v>0</v>
      </c>
      <c r="FH355" t="s">
        <v>41</v>
      </c>
      <c r="FI355">
        <v>8</v>
      </c>
      <c r="FK355" t="s">
        <v>45</v>
      </c>
      <c r="FL355" t="s">
        <v>46</v>
      </c>
      <c r="FM355">
        <v>4.6730300000000002E-5</v>
      </c>
      <c r="FN355" t="s">
        <v>44</v>
      </c>
      <c r="FO355">
        <v>9376211</v>
      </c>
      <c r="FR355">
        <v>62589513</v>
      </c>
      <c r="FT355">
        <v>300</v>
      </c>
      <c r="FU355">
        <v>137937014</v>
      </c>
      <c r="FW355">
        <v>2275060011</v>
      </c>
      <c r="FX355">
        <v>2</v>
      </c>
      <c r="FY355" t="s">
        <v>34</v>
      </c>
      <c r="FZ355" t="s">
        <v>61</v>
      </c>
      <c r="GA355">
        <v>34013</v>
      </c>
      <c r="GC355" t="s">
        <v>93</v>
      </c>
      <c r="GD355">
        <v>48811</v>
      </c>
      <c r="GE355" t="s">
        <v>37</v>
      </c>
      <c r="GF355" t="s">
        <v>38</v>
      </c>
      <c r="GI355" t="s">
        <v>38</v>
      </c>
      <c r="GJ355">
        <v>40.690264999999997</v>
      </c>
      <c r="GK355">
        <v>-74.176412999999997</v>
      </c>
      <c r="GL355" t="s">
        <v>39</v>
      </c>
      <c r="GM355" t="s">
        <v>94</v>
      </c>
      <c r="GN355" t="s">
        <v>34</v>
      </c>
      <c r="GO355">
        <v>0</v>
      </c>
      <c r="GP355" t="s">
        <v>41</v>
      </c>
      <c r="GQ355">
        <v>8</v>
      </c>
      <c r="GS355" t="s">
        <v>42</v>
      </c>
      <c r="GT355" t="s">
        <v>43</v>
      </c>
      <c r="GU355">
        <v>1.02972</v>
      </c>
      <c r="GV355" t="s">
        <v>44</v>
      </c>
    </row>
    <row r="356" spans="1:204" x14ac:dyDescent="0.25">
      <c r="A356">
        <v>9376211</v>
      </c>
      <c r="D356">
        <v>62589513</v>
      </c>
      <c r="F356">
        <v>300</v>
      </c>
      <c r="G356">
        <v>137937014</v>
      </c>
      <c r="I356">
        <v>2275060011</v>
      </c>
      <c r="J356">
        <v>2</v>
      </c>
      <c r="K356" t="s">
        <v>34</v>
      </c>
      <c r="L356" t="s">
        <v>61</v>
      </c>
      <c r="M356">
        <v>34013</v>
      </c>
      <c r="O356" t="s">
        <v>93</v>
      </c>
      <c r="P356">
        <v>48811</v>
      </c>
      <c r="Q356" t="s">
        <v>37</v>
      </c>
      <c r="R356" t="s">
        <v>38</v>
      </c>
      <c r="U356" t="s">
        <v>38</v>
      </c>
      <c r="V356">
        <v>40.690264999999997</v>
      </c>
      <c r="W356">
        <v>-74.176412999999997</v>
      </c>
      <c r="X356" t="s">
        <v>39</v>
      </c>
      <c r="Y356" t="s">
        <v>94</v>
      </c>
      <c r="Z356" t="s">
        <v>34</v>
      </c>
      <c r="AA356">
        <v>0</v>
      </c>
      <c r="AB356" t="s">
        <v>41</v>
      </c>
      <c r="AC356">
        <v>8</v>
      </c>
      <c r="AE356" t="s">
        <v>53</v>
      </c>
      <c r="AF356" t="s">
        <v>54</v>
      </c>
      <c r="AG356">
        <v>170.71199999999999</v>
      </c>
      <c r="AH356" t="s">
        <v>44</v>
      </c>
      <c r="AI356">
        <v>9376211</v>
      </c>
      <c r="AL356">
        <v>62589513</v>
      </c>
      <c r="AN356">
        <v>300</v>
      </c>
      <c r="AO356">
        <v>148193814</v>
      </c>
      <c r="AQ356">
        <v>2275060011</v>
      </c>
      <c r="AR356">
        <v>2</v>
      </c>
      <c r="AS356" t="s">
        <v>34</v>
      </c>
      <c r="AT356" t="s">
        <v>61</v>
      </c>
      <c r="AU356">
        <v>34013</v>
      </c>
      <c r="AW356" t="s">
        <v>93</v>
      </c>
      <c r="AX356">
        <v>48811</v>
      </c>
      <c r="AY356" t="s">
        <v>37</v>
      </c>
      <c r="AZ356" t="s">
        <v>38</v>
      </c>
      <c r="BC356" t="s">
        <v>38</v>
      </c>
      <c r="BD356">
        <v>40.690264999999997</v>
      </c>
      <c r="BE356">
        <v>-74.176412999999997</v>
      </c>
      <c r="BF356" t="s">
        <v>39</v>
      </c>
      <c r="BG356" t="s">
        <v>94</v>
      </c>
      <c r="BH356" t="s">
        <v>34</v>
      </c>
      <c r="BI356">
        <v>0</v>
      </c>
      <c r="BJ356" t="s">
        <v>41</v>
      </c>
      <c r="BK356">
        <v>8</v>
      </c>
      <c r="BM356" t="s">
        <v>51</v>
      </c>
      <c r="BN356" t="s">
        <v>52</v>
      </c>
      <c r="BO356">
        <v>3.4017299999999997E-5</v>
      </c>
      <c r="BP356" t="s">
        <v>44</v>
      </c>
      <c r="BQ356">
        <v>9376211</v>
      </c>
      <c r="BT356">
        <v>62589513</v>
      </c>
      <c r="BV356">
        <v>300</v>
      </c>
      <c r="BW356">
        <v>137937014</v>
      </c>
      <c r="BY356">
        <v>2275060011</v>
      </c>
      <c r="BZ356">
        <v>2</v>
      </c>
      <c r="CA356" t="s">
        <v>34</v>
      </c>
      <c r="CB356" t="s">
        <v>61</v>
      </c>
      <c r="CC356">
        <v>34013</v>
      </c>
      <c r="CE356" t="s">
        <v>93</v>
      </c>
      <c r="CF356">
        <v>48811</v>
      </c>
      <c r="CG356" t="s">
        <v>37</v>
      </c>
      <c r="CH356" t="s">
        <v>38</v>
      </c>
      <c r="CK356" t="s">
        <v>38</v>
      </c>
      <c r="CL356">
        <v>40.690264999999997</v>
      </c>
      <c r="CM356">
        <v>-74.176412999999997</v>
      </c>
      <c r="CN356" t="s">
        <v>39</v>
      </c>
      <c r="CO356" t="s">
        <v>94</v>
      </c>
      <c r="CP356" t="s">
        <v>34</v>
      </c>
      <c r="CQ356">
        <v>0</v>
      </c>
      <c r="CR356" t="s">
        <v>41</v>
      </c>
      <c r="CS356">
        <v>8</v>
      </c>
      <c r="CU356" t="s">
        <v>49</v>
      </c>
      <c r="CV356" t="s">
        <v>50</v>
      </c>
      <c r="CW356">
        <v>3.6614100000000001</v>
      </c>
      <c r="CX356" t="s">
        <v>44</v>
      </c>
      <c r="CY356">
        <v>9376211</v>
      </c>
      <c r="DB356">
        <v>62589513</v>
      </c>
      <c r="DD356">
        <v>300</v>
      </c>
      <c r="DE356">
        <v>148193814</v>
      </c>
      <c r="DG356">
        <v>2275060011</v>
      </c>
      <c r="DH356">
        <v>2</v>
      </c>
      <c r="DI356" t="s">
        <v>34</v>
      </c>
      <c r="DJ356" t="s">
        <v>61</v>
      </c>
      <c r="DK356">
        <v>34013</v>
      </c>
      <c r="DM356" t="s">
        <v>93</v>
      </c>
      <c r="DN356">
        <v>48811</v>
      </c>
      <c r="DO356" t="s">
        <v>37</v>
      </c>
      <c r="DP356" t="s">
        <v>38</v>
      </c>
      <c r="DS356" t="s">
        <v>38</v>
      </c>
      <c r="DT356">
        <v>40.690264999999997</v>
      </c>
      <c r="DU356">
        <v>-74.176412999999997</v>
      </c>
      <c r="DV356" t="s">
        <v>39</v>
      </c>
      <c r="DW356" t="s">
        <v>94</v>
      </c>
      <c r="DX356" t="s">
        <v>34</v>
      </c>
      <c r="DY356">
        <v>0</v>
      </c>
      <c r="DZ356" t="s">
        <v>41</v>
      </c>
      <c r="EA356">
        <v>8</v>
      </c>
      <c r="EC356" t="s">
        <v>47</v>
      </c>
      <c r="ED356" t="s">
        <v>48</v>
      </c>
      <c r="EE356">
        <v>9.6821499999999994E-5</v>
      </c>
      <c r="EF356" t="s">
        <v>44</v>
      </c>
      <c r="EG356">
        <v>9376211</v>
      </c>
      <c r="EJ356">
        <v>62589513</v>
      </c>
      <c r="EL356">
        <v>300</v>
      </c>
      <c r="EM356">
        <v>137937014</v>
      </c>
      <c r="EO356">
        <v>2275060011</v>
      </c>
      <c r="EP356">
        <v>2</v>
      </c>
      <c r="EQ356" t="s">
        <v>34</v>
      </c>
      <c r="ER356" t="s">
        <v>61</v>
      </c>
      <c r="ES356">
        <v>34013</v>
      </c>
      <c r="EU356" t="s">
        <v>93</v>
      </c>
      <c r="EV356">
        <v>48811</v>
      </c>
      <c r="EW356" t="s">
        <v>37</v>
      </c>
      <c r="EX356" t="s">
        <v>38</v>
      </c>
      <c r="FA356" t="s">
        <v>38</v>
      </c>
      <c r="FB356">
        <v>40.690264999999997</v>
      </c>
      <c r="FC356">
        <v>-74.176412999999997</v>
      </c>
      <c r="FD356" t="s">
        <v>39</v>
      </c>
      <c r="FE356" t="s">
        <v>94</v>
      </c>
      <c r="FF356" t="s">
        <v>34</v>
      </c>
      <c r="FG356">
        <v>0</v>
      </c>
      <c r="FH356" t="s">
        <v>41</v>
      </c>
      <c r="FI356">
        <v>8</v>
      </c>
      <c r="FK356" t="s">
        <v>45</v>
      </c>
      <c r="FL356" t="s">
        <v>46</v>
      </c>
      <c r="FM356">
        <v>9.1030100000000003E-2</v>
      </c>
      <c r="FN356" t="s">
        <v>44</v>
      </c>
      <c r="FO356">
        <v>9376211</v>
      </c>
      <c r="FR356">
        <v>62589513</v>
      </c>
      <c r="FT356">
        <v>300</v>
      </c>
      <c r="FU356">
        <v>148193814</v>
      </c>
      <c r="FW356">
        <v>2275060011</v>
      </c>
      <c r="FX356">
        <v>2</v>
      </c>
      <c r="FY356" t="s">
        <v>34</v>
      </c>
      <c r="FZ356" t="s">
        <v>61</v>
      </c>
      <c r="GA356">
        <v>34013</v>
      </c>
      <c r="GC356" t="s">
        <v>93</v>
      </c>
      <c r="GD356">
        <v>48811</v>
      </c>
      <c r="GE356" t="s">
        <v>37</v>
      </c>
      <c r="GF356" t="s">
        <v>38</v>
      </c>
      <c r="GI356" t="s">
        <v>38</v>
      </c>
      <c r="GJ356">
        <v>40.690264999999997</v>
      </c>
      <c r="GK356">
        <v>-74.176412999999997</v>
      </c>
      <c r="GL356" t="s">
        <v>39</v>
      </c>
      <c r="GM356" t="s">
        <v>94</v>
      </c>
      <c r="GN356" t="s">
        <v>34</v>
      </c>
      <c r="GO356">
        <v>0</v>
      </c>
      <c r="GP356" t="s">
        <v>41</v>
      </c>
      <c r="GQ356">
        <v>8</v>
      </c>
      <c r="GS356" t="s">
        <v>42</v>
      </c>
      <c r="GT356" t="s">
        <v>43</v>
      </c>
      <c r="GU356">
        <v>9.18215E-4</v>
      </c>
      <c r="GV356" t="s">
        <v>44</v>
      </c>
    </row>
    <row r="357" spans="1:204" x14ac:dyDescent="0.25">
      <c r="A357">
        <v>9376211</v>
      </c>
      <c r="D357">
        <v>62589513</v>
      </c>
      <c r="F357">
        <v>300</v>
      </c>
      <c r="G357">
        <v>137937114</v>
      </c>
      <c r="I357">
        <v>2275060012</v>
      </c>
      <c r="J357">
        <v>2</v>
      </c>
      <c r="K357" t="s">
        <v>34</v>
      </c>
      <c r="L357" t="s">
        <v>61</v>
      </c>
      <c r="M357">
        <v>34013</v>
      </c>
      <c r="O357" t="s">
        <v>93</v>
      </c>
      <c r="P357">
        <v>48811</v>
      </c>
      <c r="Q357" t="s">
        <v>37</v>
      </c>
      <c r="R357" t="s">
        <v>38</v>
      </c>
      <c r="U357" t="s">
        <v>38</v>
      </c>
      <c r="V357">
        <v>40.690264999999997</v>
      </c>
      <c r="W357">
        <v>-74.176412999999997</v>
      </c>
      <c r="X357" t="s">
        <v>39</v>
      </c>
      <c r="Y357" t="s">
        <v>94</v>
      </c>
      <c r="Z357" t="s">
        <v>34</v>
      </c>
      <c r="AA357">
        <v>0</v>
      </c>
      <c r="AB357" t="s">
        <v>41</v>
      </c>
      <c r="AC357">
        <v>8</v>
      </c>
      <c r="AE357" t="s">
        <v>53</v>
      </c>
      <c r="AF357" t="s">
        <v>54</v>
      </c>
      <c r="AG357">
        <v>59.016800000000003</v>
      </c>
      <c r="AH357" t="s">
        <v>44</v>
      </c>
      <c r="AI357">
        <v>9376211</v>
      </c>
      <c r="AL357">
        <v>62589513</v>
      </c>
      <c r="AN357">
        <v>300</v>
      </c>
      <c r="AO357">
        <v>166474414</v>
      </c>
      <c r="AQ357">
        <v>2275060012</v>
      </c>
      <c r="AR357">
        <v>2</v>
      </c>
      <c r="AS357" t="s">
        <v>34</v>
      </c>
      <c r="AT357" t="s">
        <v>61</v>
      </c>
      <c r="AU357">
        <v>34013</v>
      </c>
      <c r="AW357" t="s">
        <v>93</v>
      </c>
      <c r="AX357">
        <v>48811</v>
      </c>
      <c r="AY357" t="s">
        <v>37</v>
      </c>
      <c r="AZ357" t="s">
        <v>38</v>
      </c>
      <c r="BC357" t="s">
        <v>38</v>
      </c>
      <c r="BD357">
        <v>40.690264999999997</v>
      </c>
      <c r="BE357">
        <v>-74.176412999999997</v>
      </c>
      <c r="BF357" t="s">
        <v>39</v>
      </c>
      <c r="BG357" t="s">
        <v>94</v>
      </c>
      <c r="BH357" t="s">
        <v>34</v>
      </c>
      <c r="BI357">
        <v>0</v>
      </c>
      <c r="BJ357" t="s">
        <v>41</v>
      </c>
      <c r="BK357">
        <v>8</v>
      </c>
      <c r="BM357" t="s">
        <v>51</v>
      </c>
      <c r="BN357" t="s">
        <v>52</v>
      </c>
      <c r="BO357">
        <v>2.8063300000000001E-3</v>
      </c>
      <c r="BP357" t="s">
        <v>44</v>
      </c>
      <c r="BQ357">
        <v>9376211</v>
      </c>
      <c r="BT357">
        <v>62589513</v>
      </c>
      <c r="BV357">
        <v>300</v>
      </c>
      <c r="BW357">
        <v>84220914</v>
      </c>
      <c r="BY357">
        <v>2275060012</v>
      </c>
      <c r="BZ357">
        <v>2</v>
      </c>
      <c r="CA357" t="s">
        <v>34</v>
      </c>
      <c r="CB357" t="s">
        <v>61</v>
      </c>
      <c r="CC357">
        <v>34013</v>
      </c>
      <c r="CE357" t="s">
        <v>93</v>
      </c>
      <c r="CF357">
        <v>48811</v>
      </c>
      <c r="CG357" t="s">
        <v>37</v>
      </c>
      <c r="CH357" t="s">
        <v>38</v>
      </c>
      <c r="CK357" t="s">
        <v>38</v>
      </c>
      <c r="CL357">
        <v>40.690264999999997</v>
      </c>
      <c r="CM357">
        <v>-74.176412999999997</v>
      </c>
      <c r="CN357" t="s">
        <v>39</v>
      </c>
      <c r="CO357" t="s">
        <v>94</v>
      </c>
      <c r="CP357" t="s">
        <v>34</v>
      </c>
      <c r="CQ357">
        <v>0</v>
      </c>
      <c r="CR357" t="s">
        <v>41</v>
      </c>
      <c r="CS357">
        <v>8</v>
      </c>
      <c r="CU357" t="s">
        <v>49</v>
      </c>
      <c r="CV357" t="s">
        <v>50</v>
      </c>
      <c r="CW357">
        <v>2.988E-2</v>
      </c>
      <c r="CX357" t="s">
        <v>44</v>
      </c>
      <c r="CY357">
        <v>9376211</v>
      </c>
      <c r="DB357">
        <v>62589513</v>
      </c>
      <c r="DD357">
        <v>300</v>
      </c>
      <c r="DE357">
        <v>84221214</v>
      </c>
      <c r="DG357">
        <v>2275060012</v>
      </c>
      <c r="DH357">
        <v>2</v>
      </c>
      <c r="DI357" t="s">
        <v>34</v>
      </c>
      <c r="DJ357" t="s">
        <v>61</v>
      </c>
      <c r="DK357">
        <v>34013</v>
      </c>
      <c r="DM357" t="s">
        <v>93</v>
      </c>
      <c r="DN357">
        <v>48811</v>
      </c>
      <c r="DO357" t="s">
        <v>37</v>
      </c>
      <c r="DP357" t="s">
        <v>38</v>
      </c>
      <c r="DS357" t="s">
        <v>38</v>
      </c>
      <c r="DT357">
        <v>40.690264999999997</v>
      </c>
      <c r="DU357">
        <v>-74.176412999999997</v>
      </c>
      <c r="DV357" t="s">
        <v>39</v>
      </c>
      <c r="DW357" t="s">
        <v>94</v>
      </c>
      <c r="DX357" t="s">
        <v>34</v>
      </c>
      <c r="DY357">
        <v>0</v>
      </c>
      <c r="DZ357" t="s">
        <v>41</v>
      </c>
      <c r="EA357">
        <v>8</v>
      </c>
      <c r="EC357" t="s">
        <v>47</v>
      </c>
      <c r="ED357" t="s">
        <v>48</v>
      </c>
      <c r="EE357">
        <v>0.416935</v>
      </c>
      <c r="EF357" t="s">
        <v>44</v>
      </c>
      <c r="EG357">
        <v>9376211</v>
      </c>
      <c r="EJ357">
        <v>62589513</v>
      </c>
      <c r="EL357">
        <v>300</v>
      </c>
      <c r="EM357">
        <v>84220914</v>
      </c>
      <c r="EO357">
        <v>2275060012</v>
      </c>
      <c r="EP357">
        <v>2</v>
      </c>
      <c r="EQ357" t="s">
        <v>34</v>
      </c>
      <c r="ER357" t="s">
        <v>61</v>
      </c>
      <c r="ES357">
        <v>34013</v>
      </c>
      <c r="EU357" t="s">
        <v>93</v>
      </c>
      <c r="EV357">
        <v>48811</v>
      </c>
      <c r="EW357" t="s">
        <v>37</v>
      </c>
      <c r="EX357" t="s">
        <v>38</v>
      </c>
      <c r="FA357" t="s">
        <v>38</v>
      </c>
      <c r="FB357">
        <v>40.690264999999997</v>
      </c>
      <c r="FC357">
        <v>-74.176412999999997</v>
      </c>
      <c r="FD357" t="s">
        <v>39</v>
      </c>
      <c r="FE357" t="s">
        <v>94</v>
      </c>
      <c r="FF357" t="s">
        <v>34</v>
      </c>
      <c r="FG357">
        <v>0</v>
      </c>
      <c r="FH357" t="s">
        <v>41</v>
      </c>
      <c r="FI357">
        <v>8</v>
      </c>
      <c r="FK357" t="s">
        <v>45</v>
      </c>
      <c r="FL357" t="s">
        <v>46</v>
      </c>
      <c r="FM357">
        <v>0.15986300000000001</v>
      </c>
      <c r="FN357" t="s">
        <v>44</v>
      </c>
      <c r="FO357">
        <v>9376211</v>
      </c>
      <c r="FR357">
        <v>62589513</v>
      </c>
      <c r="FT357">
        <v>300</v>
      </c>
      <c r="FU357">
        <v>84221214</v>
      </c>
      <c r="FW357">
        <v>2275060012</v>
      </c>
      <c r="FX357">
        <v>2</v>
      </c>
      <c r="FY357" t="s">
        <v>34</v>
      </c>
      <c r="FZ357" t="s">
        <v>61</v>
      </c>
      <c r="GA357">
        <v>34013</v>
      </c>
      <c r="GC357" t="s">
        <v>93</v>
      </c>
      <c r="GD357">
        <v>48811</v>
      </c>
      <c r="GE357" t="s">
        <v>37</v>
      </c>
      <c r="GF357" t="s">
        <v>38</v>
      </c>
      <c r="GI357" t="s">
        <v>38</v>
      </c>
      <c r="GJ357">
        <v>40.690264999999997</v>
      </c>
      <c r="GK357">
        <v>-74.176412999999997</v>
      </c>
      <c r="GL357" t="s">
        <v>39</v>
      </c>
      <c r="GM357" t="s">
        <v>94</v>
      </c>
      <c r="GN357" t="s">
        <v>34</v>
      </c>
      <c r="GO357">
        <v>0</v>
      </c>
      <c r="GP357" t="s">
        <v>41</v>
      </c>
      <c r="GQ357">
        <v>8</v>
      </c>
      <c r="GS357" t="s">
        <v>42</v>
      </c>
      <c r="GT357" t="s">
        <v>43</v>
      </c>
      <c r="GU357">
        <v>1.63018</v>
      </c>
      <c r="GV357" t="s">
        <v>44</v>
      </c>
    </row>
    <row r="358" spans="1:204" x14ac:dyDescent="0.25">
      <c r="A358">
        <v>9376211</v>
      </c>
      <c r="D358">
        <v>62589513</v>
      </c>
      <c r="F358">
        <v>300</v>
      </c>
      <c r="G358">
        <v>84220914</v>
      </c>
      <c r="I358">
        <v>2275060012</v>
      </c>
      <c r="J358">
        <v>2</v>
      </c>
      <c r="K358" t="s">
        <v>34</v>
      </c>
      <c r="L358" t="s">
        <v>61</v>
      </c>
      <c r="M358">
        <v>34013</v>
      </c>
      <c r="O358" t="s">
        <v>93</v>
      </c>
      <c r="P358">
        <v>48811</v>
      </c>
      <c r="Q358" t="s">
        <v>37</v>
      </c>
      <c r="R358" t="s">
        <v>38</v>
      </c>
      <c r="U358" t="s">
        <v>38</v>
      </c>
      <c r="V358">
        <v>40.690264999999997</v>
      </c>
      <c r="W358">
        <v>-74.176412999999997</v>
      </c>
      <c r="X358" t="s">
        <v>39</v>
      </c>
      <c r="Y358" t="s">
        <v>94</v>
      </c>
      <c r="Z358" t="s">
        <v>34</v>
      </c>
      <c r="AA358">
        <v>0</v>
      </c>
      <c r="AB358" t="s">
        <v>41</v>
      </c>
      <c r="AC358">
        <v>8</v>
      </c>
      <c r="AE358" t="s">
        <v>53</v>
      </c>
      <c r="AF358" t="s">
        <v>54</v>
      </c>
      <c r="AG358">
        <v>3.17489</v>
      </c>
      <c r="AH358" t="s">
        <v>44</v>
      </c>
      <c r="AI358">
        <v>9376211</v>
      </c>
      <c r="AL358">
        <v>62589513</v>
      </c>
      <c r="AN358">
        <v>300</v>
      </c>
      <c r="AO358">
        <v>84221114</v>
      </c>
      <c r="AQ358">
        <v>2275060012</v>
      </c>
      <c r="AR358">
        <v>2</v>
      </c>
      <c r="AS358" t="s">
        <v>34</v>
      </c>
      <c r="AT358" t="s">
        <v>61</v>
      </c>
      <c r="AU358">
        <v>34013</v>
      </c>
      <c r="AW358" t="s">
        <v>93</v>
      </c>
      <c r="AX358">
        <v>48811</v>
      </c>
      <c r="AY358" t="s">
        <v>37</v>
      </c>
      <c r="AZ358" t="s">
        <v>38</v>
      </c>
      <c r="BC358" t="s">
        <v>38</v>
      </c>
      <c r="BD358">
        <v>40.690264999999997</v>
      </c>
      <c r="BE358">
        <v>-74.176412999999997</v>
      </c>
      <c r="BF358" t="s">
        <v>39</v>
      </c>
      <c r="BG358" t="s">
        <v>94</v>
      </c>
      <c r="BH358" t="s">
        <v>34</v>
      </c>
      <c r="BI358">
        <v>0</v>
      </c>
      <c r="BJ358" t="s">
        <v>41</v>
      </c>
      <c r="BK358">
        <v>8</v>
      </c>
      <c r="BM358" t="s">
        <v>51</v>
      </c>
      <c r="BN358" t="s">
        <v>52</v>
      </c>
      <c r="BO358">
        <v>2.5417999999999999E-3</v>
      </c>
      <c r="BP358" t="s">
        <v>44</v>
      </c>
      <c r="BQ358">
        <v>9376211</v>
      </c>
      <c r="BT358">
        <v>62589513</v>
      </c>
      <c r="BV358">
        <v>300</v>
      </c>
      <c r="BW358">
        <v>137937114</v>
      </c>
      <c r="BY358">
        <v>2275060012</v>
      </c>
      <c r="BZ358">
        <v>2</v>
      </c>
      <c r="CA358" t="s">
        <v>34</v>
      </c>
      <c r="CB358" t="s">
        <v>61</v>
      </c>
      <c r="CC358">
        <v>34013</v>
      </c>
      <c r="CE358" t="s">
        <v>93</v>
      </c>
      <c r="CF358">
        <v>48811</v>
      </c>
      <c r="CG358" t="s">
        <v>37</v>
      </c>
      <c r="CH358" t="s">
        <v>38</v>
      </c>
      <c r="CK358" t="s">
        <v>38</v>
      </c>
      <c r="CL358">
        <v>40.690264999999997</v>
      </c>
      <c r="CM358">
        <v>-74.176412999999997</v>
      </c>
      <c r="CN358" t="s">
        <v>39</v>
      </c>
      <c r="CO358" t="s">
        <v>94</v>
      </c>
      <c r="CP358" t="s">
        <v>34</v>
      </c>
      <c r="CQ358">
        <v>0</v>
      </c>
      <c r="CR358" t="s">
        <v>41</v>
      </c>
      <c r="CS358">
        <v>8</v>
      </c>
      <c r="CU358" t="s">
        <v>49</v>
      </c>
      <c r="CV358" t="s">
        <v>50</v>
      </c>
      <c r="CW358">
        <v>1.21347</v>
      </c>
      <c r="CX358" t="s">
        <v>44</v>
      </c>
      <c r="CY358">
        <v>9376211</v>
      </c>
      <c r="DB358">
        <v>62589513</v>
      </c>
      <c r="DD358">
        <v>300</v>
      </c>
      <c r="DE358">
        <v>84221114</v>
      </c>
      <c r="DG358">
        <v>2275060012</v>
      </c>
      <c r="DH358">
        <v>2</v>
      </c>
      <c r="DI358" t="s">
        <v>34</v>
      </c>
      <c r="DJ358" t="s">
        <v>61</v>
      </c>
      <c r="DK358">
        <v>34013</v>
      </c>
      <c r="DM358" t="s">
        <v>93</v>
      </c>
      <c r="DN358">
        <v>48811</v>
      </c>
      <c r="DO358" t="s">
        <v>37</v>
      </c>
      <c r="DP358" t="s">
        <v>38</v>
      </c>
      <c r="DS358" t="s">
        <v>38</v>
      </c>
      <c r="DT358">
        <v>40.690264999999997</v>
      </c>
      <c r="DU358">
        <v>-74.176412999999997</v>
      </c>
      <c r="DV358" t="s">
        <v>39</v>
      </c>
      <c r="DW358" t="s">
        <v>94</v>
      </c>
      <c r="DX358" t="s">
        <v>34</v>
      </c>
      <c r="DY358">
        <v>0</v>
      </c>
      <c r="DZ358" t="s">
        <v>41</v>
      </c>
      <c r="EA358">
        <v>8</v>
      </c>
      <c r="EC358" t="s">
        <v>47</v>
      </c>
      <c r="ED358" t="s">
        <v>48</v>
      </c>
      <c r="EE358">
        <v>4.8111300000000003E-4</v>
      </c>
      <c r="EF358" t="s">
        <v>44</v>
      </c>
      <c r="EG358">
        <v>9376211</v>
      </c>
      <c r="EJ358">
        <v>62589513</v>
      </c>
      <c r="EL358">
        <v>300</v>
      </c>
      <c r="EM358">
        <v>166474414</v>
      </c>
      <c r="EO358">
        <v>2275060012</v>
      </c>
      <c r="EP358">
        <v>2</v>
      </c>
      <c r="EQ358" t="s">
        <v>34</v>
      </c>
      <c r="ER358" t="s">
        <v>61</v>
      </c>
      <c r="ES358">
        <v>34013</v>
      </c>
      <c r="EU358" t="s">
        <v>93</v>
      </c>
      <c r="EV358">
        <v>48811</v>
      </c>
      <c r="EW358" t="s">
        <v>37</v>
      </c>
      <c r="EX358" t="s">
        <v>38</v>
      </c>
      <c r="FA358" t="s">
        <v>38</v>
      </c>
      <c r="FB358">
        <v>40.690264999999997</v>
      </c>
      <c r="FC358">
        <v>-74.176412999999997</v>
      </c>
      <c r="FD358" t="s">
        <v>39</v>
      </c>
      <c r="FE358" t="s">
        <v>94</v>
      </c>
      <c r="FF358" t="s">
        <v>34</v>
      </c>
      <c r="FG358">
        <v>0</v>
      </c>
      <c r="FH358" t="s">
        <v>41</v>
      </c>
      <c r="FI358">
        <v>8</v>
      </c>
      <c r="FK358" t="s">
        <v>45</v>
      </c>
      <c r="FL358" t="s">
        <v>46</v>
      </c>
      <c r="FM358">
        <v>5.2592899999999996E-4</v>
      </c>
      <c r="FN358" t="s">
        <v>44</v>
      </c>
      <c r="FO358">
        <v>9376211</v>
      </c>
      <c r="FR358">
        <v>62589513</v>
      </c>
      <c r="FT358">
        <v>300</v>
      </c>
      <c r="FU358">
        <v>166474414</v>
      </c>
      <c r="FW358">
        <v>2275060012</v>
      </c>
      <c r="FX358">
        <v>2</v>
      </c>
      <c r="FY358" t="s">
        <v>34</v>
      </c>
      <c r="FZ358" t="s">
        <v>61</v>
      </c>
      <c r="GA358">
        <v>34013</v>
      </c>
      <c r="GC358" t="s">
        <v>93</v>
      </c>
      <c r="GD358">
        <v>48811</v>
      </c>
      <c r="GE358" t="s">
        <v>37</v>
      </c>
      <c r="GF358" t="s">
        <v>38</v>
      </c>
      <c r="GI358" t="s">
        <v>38</v>
      </c>
      <c r="GJ358">
        <v>40.690264999999997</v>
      </c>
      <c r="GK358">
        <v>-74.176412999999997</v>
      </c>
      <c r="GL358" t="s">
        <v>39</v>
      </c>
      <c r="GM358" t="s">
        <v>94</v>
      </c>
      <c r="GN358" t="s">
        <v>34</v>
      </c>
      <c r="GO358">
        <v>0</v>
      </c>
      <c r="GP358" t="s">
        <v>41</v>
      </c>
      <c r="GQ358">
        <v>8</v>
      </c>
      <c r="GS358" t="s">
        <v>42</v>
      </c>
      <c r="GT358" t="s">
        <v>43</v>
      </c>
      <c r="GU358">
        <v>2.7089300000000002E-5</v>
      </c>
      <c r="GV358" t="s">
        <v>44</v>
      </c>
    </row>
    <row r="359" spans="1:204" x14ac:dyDescent="0.25">
      <c r="A359">
        <v>9376211</v>
      </c>
      <c r="D359">
        <v>62589513</v>
      </c>
      <c r="F359">
        <v>300</v>
      </c>
      <c r="G359">
        <v>166474114</v>
      </c>
      <c r="I359">
        <v>2275060012</v>
      </c>
      <c r="J359">
        <v>2</v>
      </c>
      <c r="K359" t="s">
        <v>34</v>
      </c>
      <c r="L359" t="s">
        <v>61</v>
      </c>
      <c r="M359">
        <v>34013</v>
      </c>
      <c r="O359" t="s">
        <v>93</v>
      </c>
      <c r="P359">
        <v>48811</v>
      </c>
      <c r="Q359" t="s">
        <v>37</v>
      </c>
      <c r="R359" t="s">
        <v>38</v>
      </c>
      <c r="U359" t="s">
        <v>38</v>
      </c>
      <c r="V359">
        <v>40.690264999999997</v>
      </c>
      <c r="W359">
        <v>-74.176412999999997</v>
      </c>
      <c r="X359" t="s">
        <v>39</v>
      </c>
      <c r="Y359" t="s">
        <v>94</v>
      </c>
      <c r="Z359" t="s">
        <v>34</v>
      </c>
      <c r="AA359">
        <v>0</v>
      </c>
      <c r="AB359" t="s">
        <v>41</v>
      </c>
      <c r="AC359">
        <v>8</v>
      </c>
      <c r="AE359" t="s">
        <v>53</v>
      </c>
      <c r="AF359" t="s">
        <v>54</v>
      </c>
      <c r="AG359">
        <v>5.4913600000000002</v>
      </c>
      <c r="AH359" t="s">
        <v>44</v>
      </c>
      <c r="AI359">
        <v>9376211</v>
      </c>
      <c r="AL359">
        <v>62589513</v>
      </c>
      <c r="AN359">
        <v>300</v>
      </c>
      <c r="AO359">
        <v>137937114</v>
      </c>
      <c r="AQ359">
        <v>2275060012</v>
      </c>
      <c r="AR359">
        <v>2</v>
      </c>
      <c r="AS359" t="s">
        <v>34</v>
      </c>
      <c r="AT359" t="s">
        <v>61</v>
      </c>
      <c r="AU359">
        <v>34013</v>
      </c>
      <c r="AW359" t="s">
        <v>93</v>
      </c>
      <c r="AX359">
        <v>48811</v>
      </c>
      <c r="AY359" t="s">
        <v>37</v>
      </c>
      <c r="AZ359" t="s">
        <v>38</v>
      </c>
      <c r="BC359" t="s">
        <v>38</v>
      </c>
      <c r="BD359">
        <v>40.690264999999997</v>
      </c>
      <c r="BE359">
        <v>-74.176412999999997</v>
      </c>
      <c r="BF359" t="s">
        <v>39</v>
      </c>
      <c r="BG359" t="s">
        <v>94</v>
      </c>
      <c r="BH359" t="s">
        <v>34</v>
      </c>
      <c r="BI359">
        <v>0</v>
      </c>
      <c r="BJ359" t="s">
        <v>41</v>
      </c>
      <c r="BK359">
        <v>8</v>
      </c>
      <c r="BM359" t="s">
        <v>51</v>
      </c>
      <c r="BN359" t="s">
        <v>52</v>
      </c>
      <c r="BO359">
        <v>17.931799999999999</v>
      </c>
      <c r="BP359" t="s">
        <v>44</v>
      </c>
      <c r="BQ359">
        <v>9376211</v>
      </c>
      <c r="BT359">
        <v>62589513</v>
      </c>
      <c r="BV359">
        <v>300</v>
      </c>
      <c r="BW359">
        <v>166474214</v>
      </c>
      <c r="BY359">
        <v>2275060012</v>
      </c>
      <c r="BZ359">
        <v>2</v>
      </c>
      <c r="CA359" t="s">
        <v>34</v>
      </c>
      <c r="CB359" t="s">
        <v>61</v>
      </c>
      <c r="CC359">
        <v>34013</v>
      </c>
      <c r="CE359" t="s">
        <v>93</v>
      </c>
      <c r="CF359">
        <v>48811</v>
      </c>
      <c r="CG359" t="s">
        <v>37</v>
      </c>
      <c r="CH359" t="s">
        <v>38</v>
      </c>
      <c r="CK359" t="s">
        <v>38</v>
      </c>
      <c r="CL359">
        <v>40.690264999999997</v>
      </c>
      <c r="CM359">
        <v>-74.176412999999997</v>
      </c>
      <c r="CN359" t="s">
        <v>39</v>
      </c>
      <c r="CO359" t="s">
        <v>94</v>
      </c>
      <c r="CP359" t="s">
        <v>34</v>
      </c>
      <c r="CQ359">
        <v>0</v>
      </c>
      <c r="CR359" t="s">
        <v>41</v>
      </c>
      <c r="CS359">
        <v>8</v>
      </c>
      <c r="CU359" t="s">
        <v>49</v>
      </c>
      <c r="CV359" t="s">
        <v>50</v>
      </c>
      <c r="CW359">
        <v>0.16056599999999999</v>
      </c>
      <c r="CX359" t="s">
        <v>44</v>
      </c>
      <c r="CY359">
        <v>9376211</v>
      </c>
      <c r="DB359">
        <v>62589513</v>
      </c>
      <c r="DD359">
        <v>300</v>
      </c>
      <c r="DE359">
        <v>137937114</v>
      </c>
      <c r="DG359">
        <v>2275060012</v>
      </c>
      <c r="DH359">
        <v>2</v>
      </c>
      <c r="DI359" t="s">
        <v>34</v>
      </c>
      <c r="DJ359" t="s">
        <v>61</v>
      </c>
      <c r="DK359">
        <v>34013</v>
      </c>
      <c r="DM359" t="s">
        <v>93</v>
      </c>
      <c r="DN359">
        <v>48811</v>
      </c>
      <c r="DO359" t="s">
        <v>37</v>
      </c>
      <c r="DP359" t="s">
        <v>38</v>
      </c>
      <c r="DS359" t="s">
        <v>38</v>
      </c>
      <c r="DT359">
        <v>40.690264999999997</v>
      </c>
      <c r="DU359">
        <v>-74.176412999999997</v>
      </c>
      <c r="DV359" t="s">
        <v>39</v>
      </c>
      <c r="DW359" t="s">
        <v>94</v>
      </c>
      <c r="DX359" t="s">
        <v>34</v>
      </c>
      <c r="DY359">
        <v>0</v>
      </c>
      <c r="DZ359" t="s">
        <v>41</v>
      </c>
      <c r="EA359">
        <v>8</v>
      </c>
      <c r="EC359" t="s">
        <v>47</v>
      </c>
      <c r="ED359" t="s">
        <v>48</v>
      </c>
      <c r="EE359">
        <v>1.21347</v>
      </c>
      <c r="EF359" t="s">
        <v>44</v>
      </c>
      <c r="EG359">
        <v>9376211</v>
      </c>
      <c r="EJ359">
        <v>62589513</v>
      </c>
      <c r="EL359">
        <v>300</v>
      </c>
      <c r="EM359">
        <v>166474314</v>
      </c>
      <c r="EO359">
        <v>2275060012</v>
      </c>
      <c r="EP359">
        <v>2</v>
      </c>
      <c r="EQ359" t="s">
        <v>34</v>
      </c>
      <c r="ER359" t="s">
        <v>61</v>
      </c>
      <c r="ES359">
        <v>34013</v>
      </c>
      <c r="EU359" t="s">
        <v>93</v>
      </c>
      <c r="EV359">
        <v>48811</v>
      </c>
      <c r="EW359" t="s">
        <v>37</v>
      </c>
      <c r="EX359" t="s">
        <v>38</v>
      </c>
      <c r="FA359" t="s">
        <v>38</v>
      </c>
      <c r="FB359">
        <v>40.690264999999997</v>
      </c>
      <c r="FC359">
        <v>-74.176412999999997</v>
      </c>
      <c r="FD359" t="s">
        <v>39</v>
      </c>
      <c r="FE359" t="s">
        <v>94</v>
      </c>
      <c r="FF359" t="s">
        <v>34</v>
      </c>
      <c r="FG359">
        <v>0</v>
      </c>
      <c r="FH359" t="s">
        <v>41</v>
      </c>
      <c r="FI359">
        <v>8</v>
      </c>
      <c r="FK359" t="s">
        <v>45</v>
      </c>
      <c r="FL359" t="s">
        <v>46</v>
      </c>
      <c r="FM359">
        <v>0.98078500000000002</v>
      </c>
      <c r="FN359" t="s">
        <v>44</v>
      </c>
      <c r="FO359">
        <v>9376211</v>
      </c>
      <c r="FR359">
        <v>62589513</v>
      </c>
      <c r="FT359">
        <v>300</v>
      </c>
      <c r="FU359">
        <v>166474314</v>
      </c>
      <c r="FW359">
        <v>2275060012</v>
      </c>
      <c r="FX359">
        <v>2</v>
      </c>
      <c r="FY359" t="s">
        <v>34</v>
      </c>
      <c r="FZ359" t="s">
        <v>61</v>
      </c>
      <c r="GA359">
        <v>34013</v>
      </c>
      <c r="GC359" t="s">
        <v>93</v>
      </c>
      <c r="GD359">
        <v>48811</v>
      </c>
      <c r="GE359" t="s">
        <v>37</v>
      </c>
      <c r="GF359" t="s">
        <v>38</v>
      </c>
      <c r="GI359" t="s">
        <v>38</v>
      </c>
      <c r="GJ359">
        <v>40.690264999999997</v>
      </c>
      <c r="GK359">
        <v>-74.176412999999997</v>
      </c>
      <c r="GL359" t="s">
        <v>39</v>
      </c>
      <c r="GM359" t="s">
        <v>94</v>
      </c>
      <c r="GN359" t="s">
        <v>34</v>
      </c>
      <c r="GO359">
        <v>0</v>
      </c>
      <c r="GP359" t="s">
        <v>41</v>
      </c>
      <c r="GQ359">
        <v>8</v>
      </c>
      <c r="GS359" t="s">
        <v>42</v>
      </c>
      <c r="GT359" t="s">
        <v>43</v>
      </c>
      <c r="GU359">
        <v>4.8911200000000002E-2</v>
      </c>
      <c r="GV359" t="s">
        <v>44</v>
      </c>
    </row>
    <row r="360" spans="1:204" x14ac:dyDescent="0.25">
      <c r="A360">
        <v>9376211</v>
      </c>
      <c r="D360">
        <v>62589513</v>
      </c>
      <c r="F360">
        <v>300</v>
      </c>
      <c r="G360">
        <v>137937614</v>
      </c>
      <c r="I360">
        <v>2275060012</v>
      </c>
      <c r="J360">
        <v>2</v>
      </c>
      <c r="K360" t="s">
        <v>34</v>
      </c>
      <c r="L360" t="s">
        <v>61</v>
      </c>
      <c r="M360">
        <v>34013</v>
      </c>
      <c r="O360" t="s">
        <v>93</v>
      </c>
      <c r="P360">
        <v>48811</v>
      </c>
      <c r="Q360" t="s">
        <v>37</v>
      </c>
      <c r="R360" t="s">
        <v>38</v>
      </c>
      <c r="U360" t="s">
        <v>38</v>
      </c>
      <c r="V360">
        <v>40.690264999999997</v>
      </c>
      <c r="W360">
        <v>-74.176412999999997</v>
      </c>
      <c r="X360" t="s">
        <v>39</v>
      </c>
      <c r="Y360" t="s">
        <v>94</v>
      </c>
      <c r="Z360" t="s">
        <v>34</v>
      </c>
      <c r="AA360">
        <v>0</v>
      </c>
      <c r="AB360" t="s">
        <v>41</v>
      </c>
      <c r="AC360">
        <v>8</v>
      </c>
      <c r="AE360" t="s">
        <v>53</v>
      </c>
      <c r="AF360" t="s">
        <v>54</v>
      </c>
      <c r="AG360">
        <v>31.7454</v>
      </c>
      <c r="AH360" t="s">
        <v>44</v>
      </c>
      <c r="AI360">
        <v>9376211</v>
      </c>
      <c r="AL360">
        <v>62589513</v>
      </c>
      <c r="AN360">
        <v>300</v>
      </c>
      <c r="AO360">
        <v>166474214</v>
      </c>
      <c r="AQ360">
        <v>2275060012</v>
      </c>
      <c r="AR360">
        <v>2</v>
      </c>
      <c r="AS360" t="s">
        <v>34</v>
      </c>
      <c r="AT360" t="s">
        <v>61</v>
      </c>
      <c r="AU360">
        <v>34013</v>
      </c>
      <c r="AW360" t="s">
        <v>93</v>
      </c>
      <c r="AX360">
        <v>48811</v>
      </c>
      <c r="AY360" t="s">
        <v>37</v>
      </c>
      <c r="AZ360" t="s">
        <v>38</v>
      </c>
      <c r="BC360" t="s">
        <v>38</v>
      </c>
      <c r="BD360">
        <v>40.690264999999997</v>
      </c>
      <c r="BE360">
        <v>-74.176412999999997</v>
      </c>
      <c r="BF360" t="s">
        <v>39</v>
      </c>
      <c r="BG360" t="s">
        <v>94</v>
      </c>
      <c r="BH360" t="s">
        <v>34</v>
      </c>
      <c r="BI360">
        <v>0</v>
      </c>
      <c r="BJ360" t="s">
        <v>41</v>
      </c>
      <c r="BK360">
        <v>8</v>
      </c>
      <c r="BM360" t="s">
        <v>51</v>
      </c>
      <c r="BN360" t="s">
        <v>52</v>
      </c>
      <c r="BO360">
        <v>11.3027</v>
      </c>
      <c r="BP360" t="s">
        <v>44</v>
      </c>
      <c r="BQ360">
        <v>9376211</v>
      </c>
      <c r="BT360">
        <v>62589513</v>
      </c>
      <c r="BV360">
        <v>300</v>
      </c>
      <c r="BW360">
        <v>166474414</v>
      </c>
      <c r="BY360">
        <v>2275060012</v>
      </c>
      <c r="BZ360">
        <v>2</v>
      </c>
      <c r="CA360" t="s">
        <v>34</v>
      </c>
      <c r="CB360" t="s">
        <v>61</v>
      </c>
      <c r="CC360">
        <v>34013</v>
      </c>
      <c r="CE360" t="s">
        <v>93</v>
      </c>
      <c r="CF360">
        <v>48811</v>
      </c>
      <c r="CG360" t="s">
        <v>37</v>
      </c>
      <c r="CH360" t="s">
        <v>38</v>
      </c>
      <c r="CK360" t="s">
        <v>38</v>
      </c>
      <c r="CL360">
        <v>40.690264999999997</v>
      </c>
      <c r="CM360">
        <v>-74.176412999999997</v>
      </c>
      <c r="CN360" t="s">
        <v>39</v>
      </c>
      <c r="CO360" t="s">
        <v>94</v>
      </c>
      <c r="CP360" t="s">
        <v>34</v>
      </c>
      <c r="CQ360">
        <v>0</v>
      </c>
      <c r="CR360" t="s">
        <v>41</v>
      </c>
      <c r="CS360">
        <v>8</v>
      </c>
      <c r="CU360" t="s">
        <v>49</v>
      </c>
      <c r="CV360" t="s">
        <v>50</v>
      </c>
      <c r="CW360">
        <v>4.6112999999999997E-5</v>
      </c>
      <c r="CX360" t="s">
        <v>44</v>
      </c>
      <c r="CY360">
        <v>9376211</v>
      </c>
      <c r="DB360">
        <v>62589513</v>
      </c>
      <c r="DD360">
        <v>300</v>
      </c>
      <c r="DE360">
        <v>166474114</v>
      </c>
      <c r="DG360">
        <v>2275060012</v>
      </c>
      <c r="DH360">
        <v>2</v>
      </c>
      <c r="DI360" t="s">
        <v>34</v>
      </c>
      <c r="DJ360" t="s">
        <v>61</v>
      </c>
      <c r="DK360">
        <v>34013</v>
      </c>
      <c r="DM360" t="s">
        <v>93</v>
      </c>
      <c r="DN360">
        <v>48811</v>
      </c>
      <c r="DO360" t="s">
        <v>37</v>
      </c>
      <c r="DP360" t="s">
        <v>38</v>
      </c>
      <c r="DS360" t="s">
        <v>38</v>
      </c>
      <c r="DT360">
        <v>40.690264999999997</v>
      </c>
      <c r="DU360">
        <v>-74.176412999999997</v>
      </c>
      <c r="DV360" t="s">
        <v>39</v>
      </c>
      <c r="DW360" t="s">
        <v>94</v>
      </c>
      <c r="DX360" t="s">
        <v>34</v>
      </c>
      <c r="DY360">
        <v>0</v>
      </c>
      <c r="DZ360" t="s">
        <v>41</v>
      </c>
      <c r="EA360">
        <v>8</v>
      </c>
      <c r="EC360" t="s">
        <v>47</v>
      </c>
      <c r="ED360" t="s">
        <v>48</v>
      </c>
      <c r="EE360">
        <v>3.14819E-2</v>
      </c>
      <c r="EF360" t="s">
        <v>44</v>
      </c>
      <c r="EG360">
        <v>9376211</v>
      </c>
      <c r="EJ360">
        <v>62589513</v>
      </c>
      <c r="EL360">
        <v>300</v>
      </c>
      <c r="EM360">
        <v>84221114</v>
      </c>
      <c r="EO360">
        <v>2275060012</v>
      </c>
      <c r="EP360">
        <v>2</v>
      </c>
      <c r="EQ360" t="s">
        <v>34</v>
      </c>
      <c r="ER360" t="s">
        <v>61</v>
      </c>
      <c r="ES360">
        <v>34013</v>
      </c>
      <c r="EU360" t="s">
        <v>93</v>
      </c>
      <c r="EV360">
        <v>48811</v>
      </c>
      <c r="EW360" t="s">
        <v>37</v>
      </c>
      <c r="EX360" t="s">
        <v>38</v>
      </c>
      <c r="FA360" t="s">
        <v>38</v>
      </c>
      <c r="FB360">
        <v>40.690264999999997</v>
      </c>
      <c r="FC360">
        <v>-74.176412999999997</v>
      </c>
      <c r="FD360" t="s">
        <v>39</v>
      </c>
      <c r="FE360" t="s">
        <v>94</v>
      </c>
      <c r="FF360" t="s">
        <v>34</v>
      </c>
      <c r="FG360">
        <v>0</v>
      </c>
      <c r="FH360" t="s">
        <v>41</v>
      </c>
      <c r="FI360">
        <v>8</v>
      </c>
      <c r="FK360" t="s">
        <v>45</v>
      </c>
      <c r="FL360" t="s">
        <v>46</v>
      </c>
      <c r="FM360">
        <v>6.4597400000000001E-4</v>
      </c>
      <c r="FN360" t="s">
        <v>44</v>
      </c>
      <c r="FO360">
        <v>9376211</v>
      </c>
      <c r="FR360">
        <v>62589513</v>
      </c>
      <c r="FT360">
        <v>300</v>
      </c>
      <c r="FU360">
        <v>166474214</v>
      </c>
      <c r="FW360">
        <v>2275060012</v>
      </c>
      <c r="FX360">
        <v>2</v>
      </c>
      <c r="FY360" t="s">
        <v>34</v>
      </c>
      <c r="FZ360" t="s">
        <v>61</v>
      </c>
      <c r="GA360">
        <v>34013</v>
      </c>
      <c r="GC360" t="s">
        <v>93</v>
      </c>
      <c r="GD360">
        <v>48811</v>
      </c>
      <c r="GE360" t="s">
        <v>37</v>
      </c>
      <c r="GF360" t="s">
        <v>38</v>
      </c>
      <c r="GI360" t="s">
        <v>38</v>
      </c>
      <c r="GJ360">
        <v>40.690264999999997</v>
      </c>
      <c r="GK360">
        <v>-74.176412999999997</v>
      </c>
      <c r="GL360" t="s">
        <v>39</v>
      </c>
      <c r="GM360" t="s">
        <v>94</v>
      </c>
      <c r="GN360" t="s">
        <v>34</v>
      </c>
      <c r="GO360">
        <v>0</v>
      </c>
      <c r="GP360" t="s">
        <v>41</v>
      </c>
      <c r="GQ360">
        <v>8</v>
      </c>
      <c r="GS360" t="s">
        <v>42</v>
      </c>
      <c r="GT360" t="s">
        <v>43</v>
      </c>
      <c r="GU360">
        <v>9.23432E-2</v>
      </c>
      <c r="GV360" t="s">
        <v>44</v>
      </c>
    </row>
    <row r="361" spans="1:204" x14ac:dyDescent="0.25">
      <c r="A361">
        <v>9376211</v>
      </c>
      <c r="D361">
        <v>62589513</v>
      </c>
      <c r="F361">
        <v>300</v>
      </c>
      <c r="G361">
        <v>84221214</v>
      </c>
      <c r="I361">
        <v>2275060012</v>
      </c>
      <c r="J361">
        <v>2</v>
      </c>
      <c r="K361" t="s">
        <v>34</v>
      </c>
      <c r="L361" t="s">
        <v>61</v>
      </c>
      <c r="M361">
        <v>34013</v>
      </c>
      <c r="O361" t="s">
        <v>93</v>
      </c>
      <c r="P361">
        <v>48811</v>
      </c>
      <c r="Q361" t="s">
        <v>37</v>
      </c>
      <c r="R361" t="s">
        <v>38</v>
      </c>
      <c r="U361" t="s">
        <v>38</v>
      </c>
      <c r="V361">
        <v>40.690264999999997</v>
      </c>
      <c r="W361">
        <v>-74.176412999999997</v>
      </c>
      <c r="X361" t="s">
        <v>39</v>
      </c>
      <c r="Y361" t="s">
        <v>94</v>
      </c>
      <c r="Z361" t="s">
        <v>34</v>
      </c>
      <c r="AA361">
        <v>0</v>
      </c>
      <c r="AB361" t="s">
        <v>41</v>
      </c>
      <c r="AC361">
        <v>8</v>
      </c>
      <c r="AE361" t="s">
        <v>53</v>
      </c>
      <c r="AF361" t="s">
        <v>54</v>
      </c>
      <c r="AG361">
        <v>11.7446</v>
      </c>
      <c r="AH361" t="s">
        <v>44</v>
      </c>
      <c r="AI361">
        <v>9376211</v>
      </c>
      <c r="AL361">
        <v>62589513</v>
      </c>
      <c r="AN361">
        <v>300</v>
      </c>
      <c r="AO361">
        <v>166474114</v>
      </c>
      <c r="AQ361">
        <v>2275060012</v>
      </c>
      <c r="AR361">
        <v>2</v>
      </c>
      <c r="AS361" t="s">
        <v>34</v>
      </c>
      <c r="AT361" t="s">
        <v>61</v>
      </c>
      <c r="AU361">
        <v>34013</v>
      </c>
      <c r="AW361" t="s">
        <v>93</v>
      </c>
      <c r="AX361">
        <v>48811</v>
      </c>
      <c r="AY361" t="s">
        <v>37</v>
      </c>
      <c r="AZ361" t="s">
        <v>38</v>
      </c>
      <c r="BC361" t="s">
        <v>38</v>
      </c>
      <c r="BD361">
        <v>40.690264999999997</v>
      </c>
      <c r="BE361">
        <v>-74.176412999999997</v>
      </c>
      <c r="BF361" t="s">
        <v>39</v>
      </c>
      <c r="BG361" t="s">
        <v>94</v>
      </c>
      <c r="BH361" t="s">
        <v>34</v>
      </c>
      <c r="BI361">
        <v>0</v>
      </c>
      <c r="BJ361" t="s">
        <v>41</v>
      </c>
      <c r="BK361">
        <v>8</v>
      </c>
      <c r="BM361" t="s">
        <v>51</v>
      </c>
      <c r="BN361" t="s">
        <v>52</v>
      </c>
      <c r="BO361">
        <v>1.83291</v>
      </c>
      <c r="BP361" t="s">
        <v>44</v>
      </c>
      <c r="BQ361">
        <v>9376211</v>
      </c>
      <c r="BT361">
        <v>62589513</v>
      </c>
      <c r="BV361">
        <v>300</v>
      </c>
      <c r="BW361">
        <v>166474114</v>
      </c>
      <c r="BY361">
        <v>2275060012</v>
      </c>
      <c r="BZ361">
        <v>2</v>
      </c>
      <c r="CA361" t="s">
        <v>34</v>
      </c>
      <c r="CB361" t="s">
        <v>61</v>
      </c>
      <c r="CC361">
        <v>34013</v>
      </c>
      <c r="CE361" t="s">
        <v>93</v>
      </c>
      <c r="CF361">
        <v>48811</v>
      </c>
      <c r="CG361" t="s">
        <v>37</v>
      </c>
      <c r="CH361" t="s">
        <v>38</v>
      </c>
      <c r="CK361" t="s">
        <v>38</v>
      </c>
      <c r="CL361">
        <v>40.690264999999997</v>
      </c>
      <c r="CM361">
        <v>-74.176412999999997</v>
      </c>
      <c r="CN361" t="s">
        <v>39</v>
      </c>
      <c r="CO361" t="s">
        <v>94</v>
      </c>
      <c r="CP361" t="s">
        <v>34</v>
      </c>
      <c r="CQ361">
        <v>0</v>
      </c>
      <c r="CR361" t="s">
        <v>41</v>
      </c>
      <c r="CS361">
        <v>8</v>
      </c>
      <c r="CU361" t="s">
        <v>49</v>
      </c>
      <c r="CV361" t="s">
        <v>50</v>
      </c>
      <c r="CW361">
        <v>3.14819E-2</v>
      </c>
      <c r="CX361" t="s">
        <v>44</v>
      </c>
      <c r="CY361">
        <v>9376211</v>
      </c>
      <c r="DB361">
        <v>62589513</v>
      </c>
      <c r="DD361">
        <v>300</v>
      </c>
      <c r="DE361">
        <v>84220914</v>
      </c>
      <c r="DG361">
        <v>2275060012</v>
      </c>
      <c r="DH361">
        <v>2</v>
      </c>
      <c r="DI361" t="s">
        <v>34</v>
      </c>
      <c r="DJ361" t="s">
        <v>61</v>
      </c>
      <c r="DK361">
        <v>34013</v>
      </c>
      <c r="DM361" t="s">
        <v>93</v>
      </c>
      <c r="DN361">
        <v>48811</v>
      </c>
      <c r="DO361" t="s">
        <v>37</v>
      </c>
      <c r="DP361" t="s">
        <v>38</v>
      </c>
      <c r="DS361" t="s">
        <v>38</v>
      </c>
      <c r="DT361">
        <v>40.690264999999997</v>
      </c>
      <c r="DU361">
        <v>-74.176412999999997</v>
      </c>
      <c r="DV361" t="s">
        <v>39</v>
      </c>
      <c r="DW361" t="s">
        <v>94</v>
      </c>
      <c r="DX361" t="s">
        <v>34</v>
      </c>
      <c r="DY361">
        <v>0</v>
      </c>
      <c r="DZ361" t="s">
        <v>41</v>
      </c>
      <c r="EA361">
        <v>8</v>
      </c>
      <c r="EC361" t="s">
        <v>47</v>
      </c>
      <c r="ED361" t="s">
        <v>48</v>
      </c>
      <c r="EE361">
        <v>2.988E-2</v>
      </c>
      <c r="EF361" t="s">
        <v>44</v>
      </c>
      <c r="EG361">
        <v>9376211</v>
      </c>
      <c r="EJ361">
        <v>62589513</v>
      </c>
      <c r="EL361">
        <v>300</v>
      </c>
      <c r="EM361">
        <v>137937614</v>
      </c>
      <c r="EO361">
        <v>2275060012</v>
      </c>
      <c r="EP361">
        <v>2</v>
      </c>
      <c r="EQ361" t="s">
        <v>34</v>
      </c>
      <c r="ER361" t="s">
        <v>61</v>
      </c>
      <c r="ES361">
        <v>34013</v>
      </c>
      <c r="EU361" t="s">
        <v>93</v>
      </c>
      <c r="EV361">
        <v>48811</v>
      </c>
      <c r="EW361" t="s">
        <v>37</v>
      </c>
      <c r="EX361" t="s">
        <v>38</v>
      </c>
      <c r="FA361" t="s">
        <v>38</v>
      </c>
      <c r="FB361">
        <v>40.690264999999997</v>
      </c>
      <c r="FC361">
        <v>-74.176412999999997</v>
      </c>
      <c r="FD361" t="s">
        <v>39</v>
      </c>
      <c r="FE361" t="s">
        <v>94</v>
      </c>
      <c r="FF361" t="s">
        <v>34</v>
      </c>
      <c r="FG361">
        <v>0</v>
      </c>
      <c r="FH361" t="s">
        <v>41</v>
      </c>
      <c r="FI361">
        <v>8</v>
      </c>
      <c r="FK361" t="s">
        <v>45</v>
      </c>
      <c r="FL361" t="s">
        <v>46</v>
      </c>
      <c r="FM361">
        <v>1.4284300000000001</v>
      </c>
      <c r="FN361" t="s">
        <v>44</v>
      </c>
      <c r="FO361">
        <v>9376211</v>
      </c>
      <c r="FR361">
        <v>62589513</v>
      </c>
      <c r="FT361">
        <v>300</v>
      </c>
      <c r="FU361">
        <v>137937114</v>
      </c>
      <c r="FW361">
        <v>2275060012</v>
      </c>
      <c r="FX361">
        <v>2</v>
      </c>
      <c r="FY361" t="s">
        <v>34</v>
      </c>
      <c r="FZ361" t="s">
        <v>61</v>
      </c>
      <c r="GA361">
        <v>34013</v>
      </c>
      <c r="GC361" t="s">
        <v>93</v>
      </c>
      <c r="GD361">
        <v>48811</v>
      </c>
      <c r="GE361" t="s">
        <v>37</v>
      </c>
      <c r="GF361" t="s">
        <v>38</v>
      </c>
      <c r="GI361" t="s">
        <v>38</v>
      </c>
      <c r="GJ361">
        <v>40.690264999999997</v>
      </c>
      <c r="GK361">
        <v>-74.176412999999997</v>
      </c>
      <c r="GL361" t="s">
        <v>39</v>
      </c>
      <c r="GM361" t="s">
        <v>94</v>
      </c>
      <c r="GN361" t="s">
        <v>34</v>
      </c>
      <c r="GO361">
        <v>0</v>
      </c>
      <c r="GP361" t="s">
        <v>41</v>
      </c>
      <c r="GQ361">
        <v>8</v>
      </c>
      <c r="GS361" t="s">
        <v>42</v>
      </c>
      <c r="GT361" t="s">
        <v>43</v>
      </c>
      <c r="GU361">
        <v>28.677299999999999</v>
      </c>
      <c r="GV361" t="s">
        <v>44</v>
      </c>
    </row>
    <row r="362" spans="1:204" x14ac:dyDescent="0.25">
      <c r="A362">
        <v>9376211</v>
      </c>
      <c r="D362">
        <v>62589513</v>
      </c>
      <c r="F362">
        <v>300</v>
      </c>
      <c r="G362">
        <v>166474314</v>
      </c>
      <c r="I362">
        <v>2275060012</v>
      </c>
      <c r="J362">
        <v>2</v>
      </c>
      <c r="K362" t="s">
        <v>34</v>
      </c>
      <c r="L362" t="s">
        <v>61</v>
      </c>
      <c r="M362">
        <v>34013</v>
      </c>
      <c r="O362" t="s">
        <v>93</v>
      </c>
      <c r="P362">
        <v>48811</v>
      </c>
      <c r="Q362" t="s">
        <v>37</v>
      </c>
      <c r="R362" t="s">
        <v>38</v>
      </c>
      <c r="U362" t="s">
        <v>38</v>
      </c>
      <c r="V362">
        <v>40.690264999999997</v>
      </c>
      <c r="W362">
        <v>-74.176412999999997</v>
      </c>
      <c r="X362" t="s">
        <v>39</v>
      </c>
      <c r="Y362" t="s">
        <v>94</v>
      </c>
      <c r="Z362" t="s">
        <v>34</v>
      </c>
      <c r="AA362">
        <v>0</v>
      </c>
      <c r="AB362" t="s">
        <v>41</v>
      </c>
      <c r="AC362">
        <v>8</v>
      </c>
      <c r="AE362" t="s">
        <v>53</v>
      </c>
      <c r="AF362" t="s">
        <v>54</v>
      </c>
      <c r="AG362">
        <v>8.7194000000000003</v>
      </c>
      <c r="AH362" t="s">
        <v>44</v>
      </c>
      <c r="AI362">
        <v>9376211</v>
      </c>
      <c r="AL362">
        <v>62589513</v>
      </c>
      <c r="AN362">
        <v>300</v>
      </c>
      <c r="AO362">
        <v>137937614</v>
      </c>
      <c r="AQ362">
        <v>2275060012</v>
      </c>
      <c r="AR362">
        <v>2</v>
      </c>
      <c r="AS362" t="s">
        <v>34</v>
      </c>
      <c r="AT362" t="s">
        <v>61</v>
      </c>
      <c r="AU362">
        <v>34013</v>
      </c>
      <c r="AW362" t="s">
        <v>93</v>
      </c>
      <c r="AX362">
        <v>48811</v>
      </c>
      <c r="AY362" t="s">
        <v>37</v>
      </c>
      <c r="AZ362" t="s">
        <v>38</v>
      </c>
      <c r="BC362" t="s">
        <v>38</v>
      </c>
      <c r="BD362">
        <v>40.690264999999997</v>
      </c>
      <c r="BE362">
        <v>-74.176412999999997</v>
      </c>
      <c r="BF362" t="s">
        <v>39</v>
      </c>
      <c r="BG362" t="s">
        <v>94</v>
      </c>
      <c r="BH362" t="s">
        <v>34</v>
      </c>
      <c r="BI362">
        <v>0</v>
      </c>
      <c r="BJ362" t="s">
        <v>41</v>
      </c>
      <c r="BK362">
        <v>8</v>
      </c>
      <c r="BM362" t="s">
        <v>51</v>
      </c>
      <c r="BN362" t="s">
        <v>52</v>
      </c>
      <c r="BO362">
        <v>6.8162500000000001</v>
      </c>
      <c r="BP362" t="s">
        <v>44</v>
      </c>
      <c r="BQ362">
        <v>9376211</v>
      </c>
      <c r="BT362">
        <v>62589513</v>
      </c>
      <c r="BV362">
        <v>300</v>
      </c>
      <c r="BW362">
        <v>84221114</v>
      </c>
      <c r="BY362">
        <v>2275060012</v>
      </c>
      <c r="BZ362">
        <v>2</v>
      </c>
      <c r="CA362" t="s">
        <v>34</v>
      </c>
      <c r="CB362" t="s">
        <v>61</v>
      </c>
      <c r="CC362">
        <v>34013</v>
      </c>
      <c r="CE362" t="s">
        <v>93</v>
      </c>
      <c r="CF362">
        <v>48811</v>
      </c>
      <c r="CG362" t="s">
        <v>37</v>
      </c>
      <c r="CH362" t="s">
        <v>38</v>
      </c>
      <c r="CK362" t="s">
        <v>38</v>
      </c>
      <c r="CL362">
        <v>40.690264999999997</v>
      </c>
      <c r="CM362">
        <v>-74.176412999999997</v>
      </c>
      <c r="CN362" t="s">
        <v>39</v>
      </c>
      <c r="CO362" t="s">
        <v>94</v>
      </c>
      <c r="CP362" t="s">
        <v>34</v>
      </c>
      <c r="CQ362">
        <v>0</v>
      </c>
      <c r="CR362" t="s">
        <v>41</v>
      </c>
      <c r="CS362">
        <v>8</v>
      </c>
      <c r="CU362" t="s">
        <v>49</v>
      </c>
      <c r="CV362" t="s">
        <v>50</v>
      </c>
      <c r="CW362">
        <v>4.8111300000000003E-4</v>
      </c>
      <c r="CX362" t="s">
        <v>44</v>
      </c>
      <c r="CY362">
        <v>9376211</v>
      </c>
      <c r="DB362">
        <v>62589513</v>
      </c>
      <c r="DD362">
        <v>300</v>
      </c>
      <c r="DE362">
        <v>166474214</v>
      </c>
      <c r="DG362">
        <v>2275060012</v>
      </c>
      <c r="DH362">
        <v>2</v>
      </c>
      <c r="DI362" t="s">
        <v>34</v>
      </c>
      <c r="DJ362" t="s">
        <v>61</v>
      </c>
      <c r="DK362">
        <v>34013</v>
      </c>
      <c r="DM362" t="s">
        <v>93</v>
      </c>
      <c r="DN362">
        <v>48811</v>
      </c>
      <c r="DO362" t="s">
        <v>37</v>
      </c>
      <c r="DP362" t="s">
        <v>38</v>
      </c>
      <c r="DS362" t="s">
        <v>38</v>
      </c>
      <c r="DT362">
        <v>40.690264999999997</v>
      </c>
      <c r="DU362">
        <v>-74.176412999999997</v>
      </c>
      <c r="DV362" t="s">
        <v>39</v>
      </c>
      <c r="DW362" t="s">
        <v>94</v>
      </c>
      <c r="DX362" t="s">
        <v>34</v>
      </c>
      <c r="DY362">
        <v>0</v>
      </c>
      <c r="DZ362" t="s">
        <v>41</v>
      </c>
      <c r="EA362">
        <v>8</v>
      </c>
      <c r="EC362" t="s">
        <v>47</v>
      </c>
      <c r="ED362" t="s">
        <v>48</v>
      </c>
      <c r="EE362">
        <v>0.16056599999999999</v>
      </c>
      <c r="EF362" t="s">
        <v>44</v>
      </c>
      <c r="EG362">
        <v>9376211</v>
      </c>
      <c r="EJ362">
        <v>62589513</v>
      </c>
      <c r="EL362">
        <v>300</v>
      </c>
      <c r="EM362">
        <v>84221214</v>
      </c>
      <c r="EO362">
        <v>2275060012</v>
      </c>
      <c r="EP362">
        <v>2</v>
      </c>
      <c r="EQ362" t="s">
        <v>34</v>
      </c>
      <c r="ER362" t="s">
        <v>61</v>
      </c>
      <c r="ES362">
        <v>34013</v>
      </c>
      <c r="EU362" t="s">
        <v>93</v>
      </c>
      <c r="EV362">
        <v>48811</v>
      </c>
      <c r="EW362" t="s">
        <v>37</v>
      </c>
      <c r="EX362" t="s">
        <v>38</v>
      </c>
      <c r="FA362" t="s">
        <v>38</v>
      </c>
      <c r="FB362">
        <v>40.690264999999997</v>
      </c>
      <c r="FC362">
        <v>-74.176412999999997</v>
      </c>
      <c r="FD362" t="s">
        <v>39</v>
      </c>
      <c r="FE362" t="s">
        <v>94</v>
      </c>
      <c r="FF362" t="s">
        <v>34</v>
      </c>
      <c r="FG362">
        <v>0</v>
      </c>
      <c r="FH362" t="s">
        <v>41</v>
      </c>
      <c r="FI362">
        <v>8</v>
      </c>
      <c r="FK362" t="s">
        <v>45</v>
      </c>
      <c r="FL362" t="s">
        <v>46</v>
      </c>
      <c r="FM362">
        <v>5.0536699999999997E-2</v>
      </c>
      <c r="FN362" t="s">
        <v>44</v>
      </c>
      <c r="FO362">
        <v>9376211</v>
      </c>
      <c r="FR362">
        <v>62589513</v>
      </c>
      <c r="FT362">
        <v>300</v>
      </c>
      <c r="FU362">
        <v>84221114</v>
      </c>
      <c r="FW362">
        <v>2275060012</v>
      </c>
      <c r="FX362">
        <v>2</v>
      </c>
      <c r="FY362" t="s">
        <v>34</v>
      </c>
      <c r="FZ362" t="s">
        <v>61</v>
      </c>
      <c r="GA362">
        <v>34013</v>
      </c>
      <c r="GC362" t="s">
        <v>93</v>
      </c>
      <c r="GD362">
        <v>48811</v>
      </c>
      <c r="GE362" t="s">
        <v>37</v>
      </c>
      <c r="GF362" t="s">
        <v>38</v>
      </c>
      <c r="GI362" t="s">
        <v>38</v>
      </c>
      <c r="GJ362">
        <v>40.690264999999997</v>
      </c>
      <c r="GK362">
        <v>-74.176412999999997</v>
      </c>
      <c r="GL362" t="s">
        <v>39</v>
      </c>
      <c r="GM362" t="s">
        <v>94</v>
      </c>
      <c r="GN362" t="s">
        <v>34</v>
      </c>
      <c r="GO362">
        <v>0</v>
      </c>
      <c r="GP362" t="s">
        <v>41</v>
      </c>
      <c r="GQ362">
        <v>8</v>
      </c>
      <c r="GS362" t="s">
        <v>42</v>
      </c>
      <c r="GT362" t="s">
        <v>43</v>
      </c>
      <c r="GU362">
        <v>1.26926E-2</v>
      </c>
      <c r="GV362" t="s">
        <v>44</v>
      </c>
    </row>
    <row r="363" spans="1:204" x14ac:dyDescent="0.25">
      <c r="A363">
        <v>9376211</v>
      </c>
      <c r="D363">
        <v>62589513</v>
      </c>
      <c r="F363">
        <v>300</v>
      </c>
      <c r="G363">
        <v>84221114</v>
      </c>
      <c r="I363">
        <v>2275060012</v>
      </c>
      <c r="J363">
        <v>2</v>
      </c>
      <c r="K363" t="s">
        <v>34</v>
      </c>
      <c r="L363" t="s">
        <v>61</v>
      </c>
      <c r="M363">
        <v>34013</v>
      </c>
      <c r="O363" t="s">
        <v>93</v>
      </c>
      <c r="P363">
        <v>48811</v>
      </c>
      <c r="Q363" t="s">
        <v>37</v>
      </c>
      <c r="R363" t="s">
        <v>38</v>
      </c>
      <c r="U363" t="s">
        <v>38</v>
      </c>
      <c r="V363">
        <v>40.690264999999997</v>
      </c>
      <c r="W363">
        <v>-74.176412999999997</v>
      </c>
      <c r="X363" t="s">
        <v>39</v>
      </c>
      <c r="Y363" t="s">
        <v>94</v>
      </c>
      <c r="Z363" t="s">
        <v>34</v>
      </c>
      <c r="AA363">
        <v>0</v>
      </c>
      <c r="AB363" t="s">
        <v>41</v>
      </c>
      <c r="AC363">
        <v>8</v>
      </c>
      <c r="AE363" t="s">
        <v>53</v>
      </c>
      <c r="AF363" t="s">
        <v>54</v>
      </c>
      <c r="AG363">
        <v>3.2948199999999997E-2</v>
      </c>
      <c r="AH363" t="s">
        <v>44</v>
      </c>
      <c r="AI363">
        <v>9376211</v>
      </c>
      <c r="AL363">
        <v>62589513</v>
      </c>
      <c r="AN363">
        <v>300</v>
      </c>
      <c r="AO363">
        <v>166474314</v>
      </c>
      <c r="AQ363">
        <v>2275060012</v>
      </c>
      <c r="AR363">
        <v>2</v>
      </c>
      <c r="AS363" t="s">
        <v>34</v>
      </c>
      <c r="AT363" t="s">
        <v>61</v>
      </c>
      <c r="AU363">
        <v>34013</v>
      </c>
      <c r="AW363" t="s">
        <v>93</v>
      </c>
      <c r="AX363">
        <v>48811</v>
      </c>
      <c r="AY363" t="s">
        <v>37</v>
      </c>
      <c r="AZ363" t="s">
        <v>38</v>
      </c>
      <c r="BC363" t="s">
        <v>38</v>
      </c>
      <c r="BD363">
        <v>40.690264999999997</v>
      </c>
      <c r="BE363">
        <v>-74.176412999999997</v>
      </c>
      <c r="BF363" t="s">
        <v>39</v>
      </c>
      <c r="BG363" t="s">
        <v>94</v>
      </c>
      <c r="BH363" t="s">
        <v>34</v>
      </c>
      <c r="BI363">
        <v>0</v>
      </c>
      <c r="BJ363" t="s">
        <v>41</v>
      </c>
      <c r="BK363">
        <v>8</v>
      </c>
      <c r="BM363" t="s">
        <v>51</v>
      </c>
      <c r="BN363" t="s">
        <v>52</v>
      </c>
      <c r="BO363">
        <v>6.0142699999999998</v>
      </c>
      <c r="BP363" t="s">
        <v>44</v>
      </c>
      <c r="BQ363">
        <v>9376211</v>
      </c>
      <c r="BT363">
        <v>62589513</v>
      </c>
      <c r="BV363">
        <v>300</v>
      </c>
      <c r="BW363">
        <v>84221214</v>
      </c>
      <c r="BY363">
        <v>2275060012</v>
      </c>
      <c r="BZ363">
        <v>2</v>
      </c>
      <c r="CA363" t="s">
        <v>34</v>
      </c>
      <c r="CB363" t="s">
        <v>61</v>
      </c>
      <c r="CC363">
        <v>34013</v>
      </c>
      <c r="CE363" t="s">
        <v>93</v>
      </c>
      <c r="CF363">
        <v>48811</v>
      </c>
      <c r="CG363" t="s">
        <v>37</v>
      </c>
      <c r="CH363" t="s">
        <v>38</v>
      </c>
      <c r="CK363" t="s">
        <v>38</v>
      </c>
      <c r="CL363">
        <v>40.690264999999997</v>
      </c>
      <c r="CM363">
        <v>-74.176412999999997</v>
      </c>
      <c r="CN363" t="s">
        <v>39</v>
      </c>
      <c r="CO363" t="s">
        <v>94</v>
      </c>
      <c r="CP363" t="s">
        <v>34</v>
      </c>
      <c r="CQ363">
        <v>0</v>
      </c>
      <c r="CR363" t="s">
        <v>41</v>
      </c>
      <c r="CS363">
        <v>8</v>
      </c>
      <c r="CU363" t="s">
        <v>49</v>
      </c>
      <c r="CV363" t="s">
        <v>50</v>
      </c>
      <c r="CW363">
        <v>0.416935</v>
      </c>
      <c r="CX363" t="s">
        <v>44</v>
      </c>
      <c r="CY363">
        <v>9376211</v>
      </c>
      <c r="DB363">
        <v>62589513</v>
      </c>
      <c r="DD363">
        <v>300</v>
      </c>
      <c r="DE363">
        <v>137937614</v>
      </c>
      <c r="DG363">
        <v>2275060012</v>
      </c>
      <c r="DH363">
        <v>2</v>
      </c>
      <c r="DI363" t="s">
        <v>34</v>
      </c>
      <c r="DJ363" t="s">
        <v>61</v>
      </c>
      <c r="DK363">
        <v>34013</v>
      </c>
      <c r="DM363" t="s">
        <v>93</v>
      </c>
      <c r="DN363">
        <v>48811</v>
      </c>
      <c r="DO363" t="s">
        <v>37</v>
      </c>
      <c r="DP363" t="s">
        <v>38</v>
      </c>
      <c r="DS363" t="s">
        <v>38</v>
      </c>
      <c r="DT363">
        <v>40.690264999999997</v>
      </c>
      <c r="DU363">
        <v>-74.176412999999997</v>
      </c>
      <c r="DV363" t="s">
        <v>39</v>
      </c>
      <c r="DW363" t="s">
        <v>94</v>
      </c>
      <c r="DX363" t="s">
        <v>34</v>
      </c>
      <c r="DY363">
        <v>0</v>
      </c>
      <c r="DZ363" t="s">
        <v>41</v>
      </c>
      <c r="EA363">
        <v>8</v>
      </c>
      <c r="EC363" t="s">
        <v>47</v>
      </c>
      <c r="ED363" t="s">
        <v>48</v>
      </c>
      <c r="EE363">
        <v>5.1766300000000003</v>
      </c>
      <c r="EF363" t="s">
        <v>44</v>
      </c>
      <c r="EG363">
        <v>9376211</v>
      </c>
      <c r="EJ363">
        <v>62589513</v>
      </c>
      <c r="EL363">
        <v>300</v>
      </c>
      <c r="EM363">
        <v>137937114</v>
      </c>
      <c r="EO363">
        <v>2275060012</v>
      </c>
      <c r="EP363">
        <v>2</v>
      </c>
      <c r="EQ363" t="s">
        <v>34</v>
      </c>
      <c r="ER363" t="s">
        <v>61</v>
      </c>
      <c r="ES363">
        <v>34013</v>
      </c>
      <c r="EU363" t="s">
        <v>93</v>
      </c>
      <c r="EV363">
        <v>48811</v>
      </c>
      <c r="EW363" t="s">
        <v>37</v>
      </c>
      <c r="EX363" t="s">
        <v>38</v>
      </c>
      <c r="FA363" t="s">
        <v>38</v>
      </c>
      <c r="FB363">
        <v>40.690264999999997</v>
      </c>
      <c r="FC363">
        <v>-74.176412999999997</v>
      </c>
      <c r="FD363" t="s">
        <v>39</v>
      </c>
      <c r="FE363" t="s">
        <v>94</v>
      </c>
      <c r="FF363" t="s">
        <v>34</v>
      </c>
      <c r="FG363">
        <v>0</v>
      </c>
      <c r="FH363" t="s">
        <v>41</v>
      </c>
      <c r="FI363">
        <v>8</v>
      </c>
      <c r="FK363" t="s">
        <v>45</v>
      </c>
      <c r="FL363" t="s">
        <v>46</v>
      </c>
      <c r="FM363">
        <v>4.9154499999999999</v>
      </c>
      <c r="FN363" t="s">
        <v>44</v>
      </c>
      <c r="FO363">
        <v>9376211</v>
      </c>
      <c r="FR363">
        <v>62589513</v>
      </c>
      <c r="FT363">
        <v>300</v>
      </c>
      <c r="FU363">
        <v>166474114</v>
      </c>
      <c r="FW363">
        <v>2275060012</v>
      </c>
      <c r="FX363">
        <v>2</v>
      </c>
      <c r="FY363" t="s">
        <v>34</v>
      </c>
      <c r="FZ363" t="s">
        <v>61</v>
      </c>
      <c r="GA363">
        <v>34013</v>
      </c>
      <c r="GC363" t="s">
        <v>93</v>
      </c>
      <c r="GD363">
        <v>48811</v>
      </c>
      <c r="GE363" t="s">
        <v>37</v>
      </c>
      <c r="GF363" t="s">
        <v>38</v>
      </c>
      <c r="GI363" t="s">
        <v>38</v>
      </c>
      <c r="GJ363">
        <v>40.690264999999997</v>
      </c>
      <c r="GK363">
        <v>-74.176412999999997</v>
      </c>
      <c r="GL363" t="s">
        <v>39</v>
      </c>
      <c r="GM363" t="s">
        <v>94</v>
      </c>
      <c r="GN363" t="s">
        <v>34</v>
      </c>
      <c r="GO363">
        <v>0</v>
      </c>
      <c r="GP363" t="s">
        <v>41</v>
      </c>
      <c r="GQ363">
        <v>8</v>
      </c>
      <c r="GS363" t="s">
        <v>42</v>
      </c>
      <c r="GT363" t="s">
        <v>43</v>
      </c>
      <c r="GU363">
        <v>1.8287500000000002E-2</v>
      </c>
      <c r="GV363" t="s">
        <v>44</v>
      </c>
    </row>
    <row r="364" spans="1:204" x14ac:dyDescent="0.25">
      <c r="A364">
        <v>9376211</v>
      </c>
      <c r="D364">
        <v>62589513</v>
      </c>
      <c r="F364">
        <v>300</v>
      </c>
      <c r="G364">
        <v>166474214</v>
      </c>
      <c r="I364">
        <v>2275060012</v>
      </c>
      <c r="J364">
        <v>2</v>
      </c>
      <c r="K364" t="s">
        <v>34</v>
      </c>
      <c r="L364" t="s">
        <v>61</v>
      </c>
      <c r="M364">
        <v>34013</v>
      </c>
      <c r="O364" t="s">
        <v>93</v>
      </c>
      <c r="P364">
        <v>48811</v>
      </c>
      <c r="Q364" t="s">
        <v>37</v>
      </c>
      <c r="R364" t="s">
        <v>38</v>
      </c>
      <c r="U364" t="s">
        <v>38</v>
      </c>
      <c r="V364">
        <v>40.690264999999997</v>
      </c>
      <c r="W364">
        <v>-74.176412999999997</v>
      </c>
      <c r="X364" t="s">
        <v>39</v>
      </c>
      <c r="Y364" t="s">
        <v>94</v>
      </c>
      <c r="Z364" t="s">
        <v>34</v>
      </c>
      <c r="AA364">
        <v>0</v>
      </c>
      <c r="AB364" t="s">
        <v>41</v>
      </c>
      <c r="AC364">
        <v>8</v>
      </c>
      <c r="AE364" t="s">
        <v>53</v>
      </c>
      <c r="AF364" t="s">
        <v>54</v>
      </c>
      <c r="AG364">
        <v>17.1403</v>
      </c>
      <c r="AH364" t="s">
        <v>44</v>
      </c>
      <c r="AI364">
        <v>9376211</v>
      </c>
      <c r="AL364">
        <v>62589513</v>
      </c>
      <c r="AN364">
        <v>300</v>
      </c>
      <c r="AO364">
        <v>84221214</v>
      </c>
      <c r="AQ364">
        <v>2275060012</v>
      </c>
      <c r="AR364">
        <v>2</v>
      </c>
      <c r="AS364" t="s">
        <v>34</v>
      </c>
      <c r="AT364" t="s">
        <v>61</v>
      </c>
      <c r="AU364">
        <v>34013</v>
      </c>
      <c r="AW364" t="s">
        <v>93</v>
      </c>
      <c r="AX364">
        <v>48811</v>
      </c>
      <c r="AY364" t="s">
        <v>37</v>
      </c>
      <c r="AZ364" t="s">
        <v>38</v>
      </c>
      <c r="BC364" t="s">
        <v>38</v>
      </c>
      <c r="BD364">
        <v>40.690264999999997</v>
      </c>
      <c r="BE364">
        <v>-74.176412999999997</v>
      </c>
      <c r="BF364" t="s">
        <v>39</v>
      </c>
      <c r="BG364" t="s">
        <v>94</v>
      </c>
      <c r="BH364" t="s">
        <v>34</v>
      </c>
      <c r="BI364">
        <v>0</v>
      </c>
      <c r="BJ364" t="s">
        <v>41</v>
      </c>
      <c r="BK364">
        <v>8</v>
      </c>
      <c r="BM364" t="s">
        <v>51</v>
      </c>
      <c r="BN364" t="s">
        <v>52</v>
      </c>
      <c r="BO364">
        <v>0.15923799999999999</v>
      </c>
      <c r="BP364" t="s">
        <v>44</v>
      </c>
      <c r="BQ364">
        <v>9376211</v>
      </c>
      <c r="BT364">
        <v>62589513</v>
      </c>
      <c r="BV364">
        <v>300</v>
      </c>
      <c r="BW364">
        <v>137937614</v>
      </c>
      <c r="BY364">
        <v>2275060012</v>
      </c>
      <c r="BZ364">
        <v>2</v>
      </c>
      <c r="CA364" t="s">
        <v>34</v>
      </c>
      <c r="CB364" t="s">
        <v>61</v>
      </c>
      <c r="CC364">
        <v>34013</v>
      </c>
      <c r="CE364" t="s">
        <v>93</v>
      </c>
      <c r="CF364">
        <v>48811</v>
      </c>
      <c r="CG364" t="s">
        <v>37</v>
      </c>
      <c r="CH364" t="s">
        <v>38</v>
      </c>
      <c r="CK364" t="s">
        <v>38</v>
      </c>
      <c r="CL364">
        <v>40.690264999999997</v>
      </c>
      <c r="CM364">
        <v>-74.176412999999997</v>
      </c>
      <c r="CN364" t="s">
        <v>39</v>
      </c>
      <c r="CO364" t="s">
        <v>94</v>
      </c>
      <c r="CP364" t="s">
        <v>34</v>
      </c>
      <c r="CQ364">
        <v>0</v>
      </c>
      <c r="CR364" t="s">
        <v>41</v>
      </c>
      <c r="CS364">
        <v>8</v>
      </c>
      <c r="CU364" t="s">
        <v>49</v>
      </c>
      <c r="CV364" t="s">
        <v>50</v>
      </c>
      <c r="CW364">
        <v>5.3039199999999997</v>
      </c>
      <c r="CX364" t="s">
        <v>44</v>
      </c>
      <c r="CY364">
        <v>9376211</v>
      </c>
      <c r="DB364">
        <v>62589513</v>
      </c>
      <c r="DD364">
        <v>300</v>
      </c>
      <c r="DE364">
        <v>166474314</v>
      </c>
      <c r="DG364">
        <v>2275060012</v>
      </c>
      <c r="DH364">
        <v>2</v>
      </c>
      <c r="DI364" t="s">
        <v>34</v>
      </c>
      <c r="DJ364" t="s">
        <v>61</v>
      </c>
      <c r="DK364">
        <v>34013</v>
      </c>
      <c r="DM364" t="s">
        <v>93</v>
      </c>
      <c r="DN364">
        <v>48811</v>
      </c>
      <c r="DO364" t="s">
        <v>37</v>
      </c>
      <c r="DP364" t="s">
        <v>38</v>
      </c>
      <c r="DS364" t="s">
        <v>38</v>
      </c>
      <c r="DT364">
        <v>40.690264999999997</v>
      </c>
      <c r="DU364">
        <v>-74.176412999999997</v>
      </c>
      <c r="DV364" t="s">
        <v>39</v>
      </c>
      <c r="DW364" t="s">
        <v>94</v>
      </c>
      <c r="DX364" t="s">
        <v>34</v>
      </c>
      <c r="DY364">
        <v>0</v>
      </c>
      <c r="DZ364" t="s">
        <v>41</v>
      </c>
      <c r="EA364">
        <v>8</v>
      </c>
      <c r="EC364" t="s">
        <v>47</v>
      </c>
      <c r="ED364" t="s">
        <v>48</v>
      </c>
      <c r="EE364">
        <v>8.4718399999999999E-2</v>
      </c>
      <c r="EF364" t="s">
        <v>44</v>
      </c>
      <c r="EG364">
        <v>9376211</v>
      </c>
      <c r="EJ364">
        <v>62589513</v>
      </c>
      <c r="EL364">
        <v>300</v>
      </c>
      <c r="EM364">
        <v>166474214</v>
      </c>
      <c r="EO364">
        <v>2275060012</v>
      </c>
      <c r="EP364">
        <v>2</v>
      </c>
      <c r="EQ364" t="s">
        <v>34</v>
      </c>
      <c r="ER364" t="s">
        <v>61</v>
      </c>
      <c r="ES364">
        <v>34013</v>
      </c>
      <c r="EU364" t="s">
        <v>93</v>
      </c>
      <c r="EV364">
        <v>48811</v>
      </c>
      <c r="EW364" t="s">
        <v>37</v>
      </c>
      <c r="EX364" t="s">
        <v>38</v>
      </c>
      <c r="FA364" t="s">
        <v>38</v>
      </c>
      <c r="FB364">
        <v>40.690264999999997</v>
      </c>
      <c r="FC364">
        <v>-74.176412999999997</v>
      </c>
      <c r="FD364" t="s">
        <v>39</v>
      </c>
      <c r="FE364" t="s">
        <v>94</v>
      </c>
      <c r="FF364" t="s">
        <v>34</v>
      </c>
      <c r="FG364">
        <v>0</v>
      </c>
      <c r="FH364" t="s">
        <v>41</v>
      </c>
      <c r="FI364">
        <v>8</v>
      </c>
      <c r="FK364" t="s">
        <v>45</v>
      </c>
      <c r="FL364" t="s">
        <v>46</v>
      </c>
      <c r="FM364">
        <v>1.8574900000000001</v>
      </c>
      <c r="FN364" t="s">
        <v>44</v>
      </c>
      <c r="FO364">
        <v>9376211</v>
      </c>
      <c r="FR364">
        <v>62589513</v>
      </c>
      <c r="FT364">
        <v>300</v>
      </c>
      <c r="FU364">
        <v>137937614</v>
      </c>
      <c r="FW364">
        <v>2275060012</v>
      </c>
      <c r="FX364">
        <v>2</v>
      </c>
      <c r="FY364" t="s">
        <v>34</v>
      </c>
      <c r="FZ364" t="s">
        <v>61</v>
      </c>
      <c r="GA364">
        <v>34013</v>
      </c>
      <c r="GC364" t="s">
        <v>93</v>
      </c>
      <c r="GD364">
        <v>48811</v>
      </c>
      <c r="GE364" t="s">
        <v>37</v>
      </c>
      <c r="GF364" t="s">
        <v>38</v>
      </c>
      <c r="GI364" t="s">
        <v>38</v>
      </c>
      <c r="GJ364">
        <v>40.690264999999997</v>
      </c>
      <c r="GK364">
        <v>-74.176412999999997</v>
      </c>
      <c r="GL364" t="s">
        <v>39</v>
      </c>
      <c r="GM364" t="s">
        <v>94</v>
      </c>
      <c r="GN364" t="s">
        <v>34</v>
      </c>
      <c r="GO364">
        <v>0</v>
      </c>
      <c r="GP364" t="s">
        <v>41</v>
      </c>
      <c r="GQ364">
        <v>8</v>
      </c>
      <c r="GS364" t="s">
        <v>42</v>
      </c>
      <c r="GT364" t="s">
        <v>43</v>
      </c>
      <c r="GU364">
        <v>8.8428000000000004</v>
      </c>
      <c r="GV364" t="s">
        <v>44</v>
      </c>
    </row>
    <row r="365" spans="1:204" x14ac:dyDescent="0.25">
      <c r="A365">
        <v>9376211</v>
      </c>
      <c r="D365">
        <v>62589513</v>
      </c>
      <c r="F365">
        <v>300</v>
      </c>
      <c r="G365">
        <v>166474414</v>
      </c>
      <c r="I365">
        <v>2275060012</v>
      </c>
      <c r="J365">
        <v>2</v>
      </c>
      <c r="K365" t="s">
        <v>34</v>
      </c>
      <c r="L365" t="s">
        <v>61</v>
      </c>
      <c r="M365">
        <v>34013</v>
      </c>
      <c r="O365" t="s">
        <v>93</v>
      </c>
      <c r="P365">
        <v>48811</v>
      </c>
      <c r="Q365" t="s">
        <v>37</v>
      </c>
      <c r="R365" t="s">
        <v>38</v>
      </c>
      <c r="U365" t="s">
        <v>38</v>
      </c>
      <c r="V365">
        <v>40.690264999999997</v>
      </c>
      <c r="W365">
        <v>-74.176412999999997</v>
      </c>
      <c r="X365" t="s">
        <v>39</v>
      </c>
      <c r="Y365" t="s">
        <v>94</v>
      </c>
      <c r="Z365" t="s">
        <v>34</v>
      </c>
      <c r="AA365">
        <v>0</v>
      </c>
      <c r="AB365" t="s">
        <v>41</v>
      </c>
      <c r="AC365">
        <v>8</v>
      </c>
      <c r="AE365" t="s">
        <v>53</v>
      </c>
      <c r="AF365" t="s">
        <v>54</v>
      </c>
      <c r="AG365">
        <v>7.3675499999999996E-3</v>
      </c>
      <c r="AH365" t="s">
        <v>44</v>
      </c>
      <c r="AI365">
        <v>9376211</v>
      </c>
      <c r="AL365">
        <v>62589513</v>
      </c>
      <c r="AN365">
        <v>300</v>
      </c>
      <c r="AO365">
        <v>84220914</v>
      </c>
      <c r="AQ365">
        <v>2275060012</v>
      </c>
      <c r="AR365">
        <v>2</v>
      </c>
      <c r="AS365" t="s">
        <v>34</v>
      </c>
      <c r="AT365" t="s">
        <v>61</v>
      </c>
      <c r="AU365">
        <v>34013</v>
      </c>
      <c r="AW365" t="s">
        <v>93</v>
      </c>
      <c r="AX365">
        <v>48811</v>
      </c>
      <c r="AY365" t="s">
        <v>37</v>
      </c>
      <c r="AZ365" t="s">
        <v>38</v>
      </c>
      <c r="BC365" t="s">
        <v>38</v>
      </c>
      <c r="BD365">
        <v>40.690264999999997</v>
      </c>
      <c r="BE365">
        <v>-74.176412999999997</v>
      </c>
      <c r="BF365" t="s">
        <v>39</v>
      </c>
      <c r="BG365" t="s">
        <v>94</v>
      </c>
      <c r="BH365" t="s">
        <v>34</v>
      </c>
      <c r="BI365">
        <v>0</v>
      </c>
      <c r="BJ365" t="s">
        <v>41</v>
      </c>
      <c r="BK365">
        <v>8</v>
      </c>
      <c r="BM365" t="s">
        <v>51</v>
      </c>
      <c r="BN365" t="s">
        <v>52</v>
      </c>
      <c r="BO365">
        <v>0.71225400000000005</v>
      </c>
      <c r="BP365" t="s">
        <v>44</v>
      </c>
      <c r="BQ365">
        <v>9376211</v>
      </c>
      <c r="BT365">
        <v>62589513</v>
      </c>
      <c r="BV365">
        <v>300</v>
      </c>
      <c r="BW365">
        <v>166474314</v>
      </c>
      <c r="BY365">
        <v>2275060012</v>
      </c>
      <c r="BZ365">
        <v>2</v>
      </c>
      <c r="CA365" t="s">
        <v>34</v>
      </c>
      <c r="CB365" t="s">
        <v>61</v>
      </c>
      <c r="CC365">
        <v>34013</v>
      </c>
      <c r="CE365" t="s">
        <v>93</v>
      </c>
      <c r="CF365">
        <v>48811</v>
      </c>
      <c r="CG365" t="s">
        <v>37</v>
      </c>
      <c r="CH365" t="s">
        <v>38</v>
      </c>
      <c r="CK365" t="s">
        <v>38</v>
      </c>
      <c r="CL365">
        <v>40.690264999999997</v>
      </c>
      <c r="CM365">
        <v>-74.176412999999997</v>
      </c>
      <c r="CN365" t="s">
        <v>39</v>
      </c>
      <c r="CO365" t="s">
        <v>94</v>
      </c>
      <c r="CP365" t="s">
        <v>34</v>
      </c>
      <c r="CQ365">
        <v>0</v>
      </c>
      <c r="CR365" t="s">
        <v>41</v>
      </c>
      <c r="CS365">
        <v>8</v>
      </c>
      <c r="CU365" t="s">
        <v>49</v>
      </c>
      <c r="CV365" t="s">
        <v>50</v>
      </c>
      <c r="CW365">
        <v>8.4718399999999999E-2</v>
      </c>
      <c r="CX365" t="s">
        <v>44</v>
      </c>
      <c r="CY365">
        <v>9376211</v>
      </c>
      <c r="DB365">
        <v>62589513</v>
      </c>
      <c r="DD365">
        <v>300</v>
      </c>
      <c r="DE365">
        <v>166474414</v>
      </c>
      <c r="DG365">
        <v>2275060012</v>
      </c>
      <c r="DH365">
        <v>2</v>
      </c>
      <c r="DI365" t="s">
        <v>34</v>
      </c>
      <c r="DJ365" t="s">
        <v>61</v>
      </c>
      <c r="DK365">
        <v>34013</v>
      </c>
      <c r="DM365" t="s">
        <v>93</v>
      </c>
      <c r="DN365">
        <v>48811</v>
      </c>
      <c r="DO365" t="s">
        <v>37</v>
      </c>
      <c r="DP365" t="s">
        <v>38</v>
      </c>
      <c r="DS365" t="s">
        <v>38</v>
      </c>
      <c r="DT365">
        <v>40.690264999999997</v>
      </c>
      <c r="DU365">
        <v>-74.176412999999997</v>
      </c>
      <c r="DV365" t="s">
        <v>39</v>
      </c>
      <c r="DW365" t="s">
        <v>94</v>
      </c>
      <c r="DX365" t="s">
        <v>34</v>
      </c>
      <c r="DY365">
        <v>0</v>
      </c>
      <c r="DZ365" t="s">
        <v>41</v>
      </c>
      <c r="EA365">
        <v>8</v>
      </c>
      <c r="EC365" t="s">
        <v>47</v>
      </c>
      <c r="ED365" t="s">
        <v>48</v>
      </c>
      <c r="EE365">
        <v>4.6112999999999997E-5</v>
      </c>
      <c r="EF365" t="s">
        <v>44</v>
      </c>
      <c r="EG365">
        <v>9376211</v>
      </c>
      <c r="EJ365">
        <v>62589513</v>
      </c>
      <c r="EL365">
        <v>300</v>
      </c>
      <c r="EM365">
        <v>166474114</v>
      </c>
      <c r="EO365">
        <v>2275060012</v>
      </c>
      <c r="EP365">
        <v>2</v>
      </c>
      <c r="EQ365" t="s">
        <v>34</v>
      </c>
      <c r="ER365" t="s">
        <v>61</v>
      </c>
      <c r="ES365">
        <v>34013</v>
      </c>
      <c r="EU365" t="s">
        <v>93</v>
      </c>
      <c r="EV365">
        <v>48811</v>
      </c>
      <c r="EW365" t="s">
        <v>37</v>
      </c>
      <c r="EX365" t="s">
        <v>38</v>
      </c>
      <c r="FA365" t="s">
        <v>38</v>
      </c>
      <c r="FB365">
        <v>40.690264999999997</v>
      </c>
      <c r="FC365">
        <v>-74.176412999999997</v>
      </c>
      <c r="FD365" t="s">
        <v>39</v>
      </c>
      <c r="FE365" t="s">
        <v>94</v>
      </c>
      <c r="FF365" t="s">
        <v>34</v>
      </c>
      <c r="FG365">
        <v>0</v>
      </c>
      <c r="FH365" t="s">
        <v>41</v>
      </c>
      <c r="FI365">
        <v>8</v>
      </c>
      <c r="FK365" t="s">
        <v>45</v>
      </c>
      <c r="FL365" t="s">
        <v>46</v>
      </c>
      <c r="FM365">
        <v>0.359759</v>
      </c>
      <c r="FN365" t="s">
        <v>44</v>
      </c>
      <c r="FO365">
        <v>9376211</v>
      </c>
      <c r="FR365">
        <v>62589513</v>
      </c>
      <c r="FT365">
        <v>300</v>
      </c>
      <c r="FU365">
        <v>84220914</v>
      </c>
      <c r="FW365">
        <v>2275060012</v>
      </c>
      <c r="FX365">
        <v>2</v>
      </c>
      <c r="FY365" t="s">
        <v>34</v>
      </c>
      <c r="FZ365" t="s">
        <v>61</v>
      </c>
      <c r="GA365">
        <v>34013</v>
      </c>
      <c r="GC365" t="s">
        <v>93</v>
      </c>
      <c r="GD365">
        <v>48811</v>
      </c>
      <c r="GE365" t="s">
        <v>37</v>
      </c>
      <c r="GF365" t="s">
        <v>38</v>
      </c>
      <c r="GI365" t="s">
        <v>38</v>
      </c>
      <c r="GJ365">
        <v>40.690264999999997</v>
      </c>
      <c r="GK365">
        <v>-74.176412999999997</v>
      </c>
      <c r="GL365" t="s">
        <v>39</v>
      </c>
      <c r="GM365" t="s">
        <v>94</v>
      </c>
      <c r="GN365" t="s">
        <v>34</v>
      </c>
      <c r="GO365">
        <v>0</v>
      </c>
      <c r="GP365" t="s">
        <v>41</v>
      </c>
      <c r="GQ365">
        <v>8</v>
      </c>
      <c r="GS365" t="s">
        <v>42</v>
      </c>
      <c r="GT365" t="s">
        <v>43</v>
      </c>
      <c r="GU365">
        <v>0.37459100000000001</v>
      </c>
      <c r="GV365" t="s">
        <v>44</v>
      </c>
    </row>
    <row r="366" spans="1:204" x14ac:dyDescent="0.25">
      <c r="A366">
        <v>9376211</v>
      </c>
      <c r="D366">
        <v>62589313</v>
      </c>
      <c r="F366">
        <v>300</v>
      </c>
      <c r="G366">
        <v>173353814</v>
      </c>
      <c r="I366">
        <v>2275070000</v>
      </c>
      <c r="J366">
        <v>2</v>
      </c>
      <c r="K366" t="s">
        <v>34</v>
      </c>
      <c r="L366" t="s">
        <v>61</v>
      </c>
      <c r="M366">
        <v>34013</v>
      </c>
      <c r="O366" t="s">
        <v>93</v>
      </c>
      <c r="P366">
        <v>48811</v>
      </c>
      <c r="Q366" t="s">
        <v>37</v>
      </c>
      <c r="R366" t="s">
        <v>38</v>
      </c>
      <c r="U366" t="s">
        <v>38</v>
      </c>
      <c r="V366">
        <v>40.690264999999997</v>
      </c>
      <c r="W366">
        <v>-74.176412999999997</v>
      </c>
      <c r="X366" t="s">
        <v>39</v>
      </c>
      <c r="Y366" t="s">
        <v>94</v>
      </c>
      <c r="Z366" t="s">
        <v>34</v>
      </c>
      <c r="AA366">
        <v>0</v>
      </c>
      <c r="AB366" t="s">
        <v>41</v>
      </c>
      <c r="AC366">
        <v>8</v>
      </c>
      <c r="AE366" t="s">
        <v>53</v>
      </c>
      <c r="AF366" t="s">
        <v>54</v>
      </c>
      <c r="AG366">
        <v>4.3319799999999997</v>
      </c>
      <c r="AH366" t="s">
        <v>44</v>
      </c>
      <c r="AI366">
        <v>9376211</v>
      </c>
      <c r="AL366">
        <v>62589313</v>
      </c>
      <c r="AN366">
        <v>300</v>
      </c>
      <c r="AO366">
        <v>173353814</v>
      </c>
      <c r="AQ366">
        <v>2275070000</v>
      </c>
      <c r="AR366">
        <v>2</v>
      </c>
      <c r="AS366" t="s">
        <v>34</v>
      </c>
      <c r="AT366" t="s">
        <v>61</v>
      </c>
      <c r="AU366">
        <v>34013</v>
      </c>
      <c r="AW366" t="s">
        <v>93</v>
      </c>
      <c r="AX366">
        <v>48811</v>
      </c>
      <c r="AY366" t="s">
        <v>37</v>
      </c>
      <c r="AZ366" t="s">
        <v>38</v>
      </c>
      <c r="BC366" t="s">
        <v>38</v>
      </c>
      <c r="BD366">
        <v>40.690264999999997</v>
      </c>
      <c r="BE366">
        <v>-74.176412999999997</v>
      </c>
      <c r="BF366" t="s">
        <v>39</v>
      </c>
      <c r="BG366" t="s">
        <v>94</v>
      </c>
      <c r="BH366" t="s">
        <v>34</v>
      </c>
      <c r="BI366">
        <v>0</v>
      </c>
      <c r="BJ366" t="s">
        <v>41</v>
      </c>
      <c r="BK366">
        <v>8</v>
      </c>
      <c r="BM366" t="s">
        <v>51</v>
      </c>
      <c r="BN366" t="s">
        <v>52</v>
      </c>
      <c r="BO366">
        <v>5.8944000000000001</v>
      </c>
      <c r="BP366" t="s">
        <v>44</v>
      </c>
      <c r="BQ366">
        <v>9376211</v>
      </c>
      <c r="BT366">
        <v>62589313</v>
      </c>
      <c r="BV366">
        <v>300</v>
      </c>
      <c r="BW366">
        <v>173355714</v>
      </c>
      <c r="BY366">
        <v>2275070000</v>
      </c>
      <c r="BZ366">
        <v>2</v>
      </c>
      <c r="CA366" t="s">
        <v>34</v>
      </c>
      <c r="CB366" t="s">
        <v>61</v>
      </c>
      <c r="CC366">
        <v>34013</v>
      </c>
      <c r="CE366" t="s">
        <v>93</v>
      </c>
      <c r="CF366">
        <v>48811</v>
      </c>
      <c r="CG366" t="s">
        <v>37</v>
      </c>
      <c r="CH366" t="s">
        <v>38</v>
      </c>
      <c r="CK366" t="s">
        <v>38</v>
      </c>
      <c r="CL366">
        <v>40.690264999999997</v>
      </c>
      <c r="CM366">
        <v>-74.176412999999997</v>
      </c>
      <c r="CN366" t="s">
        <v>39</v>
      </c>
      <c r="CO366" t="s">
        <v>94</v>
      </c>
      <c r="CP366" t="s">
        <v>34</v>
      </c>
      <c r="CQ366">
        <v>0</v>
      </c>
      <c r="CR366" t="s">
        <v>41</v>
      </c>
      <c r="CS366">
        <v>8</v>
      </c>
      <c r="CU366" t="s">
        <v>49</v>
      </c>
      <c r="CV366" t="s">
        <v>50</v>
      </c>
      <c r="CW366">
        <v>5.7702000000000003E-2</v>
      </c>
      <c r="CX366" t="s">
        <v>44</v>
      </c>
      <c r="CY366">
        <v>9376211</v>
      </c>
      <c r="DB366">
        <v>62589313</v>
      </c>
      <c r="DD366">
        <v>300</v>
      </c>
      <c r="DE366">
        <v>173353414</v>
      </c>
      <c r="DG366">
        <v>2275070000</v>
      </c>
      <c r="DH366">
        <v>2</v>
      </c>
      <c r="DI366" t="s">
        <v>34</v>
      </c>
      <c r="DJ366" t="s">
        <v>61</v>
      </c>
      <c r="DK366">
        <v>34013</v>
      </c>
      <c r="DM366" t="s">
        <v>93</v>
      </c>
      <c r="DN366">
        <v>48811</v>
      </c>
      <c r="DO366" t="s">
        <v>37</v>
      </c>
      <c r="DP366" t="s">
        <v>38</v>
      </c>
      <c r="DS366" t="s">
        <v>38</v>
      </c>
      <c r="DT366">
        <v>40.690264999999997</v>
      </c>
      <c r="DU366">
        <v>-74.176412999999997</v>
      </c>
      <c r="DV366" t="s">
        <v>39</v>
      </c>
      <c r="DW366" t="s">
        <v>94</v>
      </c>
      <c r="DX366" t="s">
        <v>34</v>
      </c>
      <c r="DY366">
        <v>0</v>
      </c>
      <c r="DZ366" t="s">
        <v>41</v>
      </c>
      <c r="EA366">
        <v>8</v>
      </c>
      <c r="EC366" t="s">
        <v>47</v>
      </c>
      <c r="ED366" t="s">
        <v>48</v>
      </c>
      <c r="EE366">
        <v>5.89195E-2</v>
      </c>
      <c r="EF366" t="s">
        <v>44</v>
      </c>
      <c r="EG366">
        <v>9376211</v>
      </c>
      <c r="EJ366">
        <v>62589313</v>
      </c>
      <c r="EL366">
        <v>300</v>
      </c>
      <c r="EM366">
        <v>84212114</v>
      </c>
      <c r="EO366">
        <v>2275070000</v>
      </c>
      <c r="EP366">
        <v>2</v>
      </c>
      <c r="EQ366" t="s">
        <v>34</v>
      </c>
      <c r="ER366" t="s">
        <v>61</v>
      </c>
      <c r="ES366">
        <v>34013</v>
      </c>
      <c r="EU366" t="s">
        <v>93</v>
      </c>
      <c r="EV366">
        <v>48811</v>
      </c>
      <c r="EW366" t="s">
        <v>37</v>
      </c>
      <c r="EX366" t="s">
        <v>38</v>
      </c>
      <c r="FA366" t="s">
        <v>38</v>
      </c>
      <c r="FB366">
        <v>40.690264999999997</v>
      </c>
      <c r="FC366">
        <v>-74.176412999999997</v>
      </c>
      <c r="FD366" t="s">
        <v>39</v>
      </c>
      <c r="FE366" t="s">
        <v>94</v>
      </c>
      <c r="FF366" t="s">
        <v>34</v>
      </c>
      <c r="FG366">
        <v>0</v>
      </c>
      <c r="FH366" t="s">
        <v>41</v>
      </c>
      <c r="FI366">
        <v>8</v>
      </c>
      <c r="FK366" t="s">
        <v>45</v>
      </c>
      <c r="FL366" t="s">
        <v>46</v>
      </c>
      <c r="FM366">
        <v>3.4547599999999998E-2</v>
      </c>
      <c r="FN366" t="s">
        <v>44</v>
      </c>
      <c r="FO366">
        <v>9376211</v>
      </c>
      <c r="FR366">
        <v>62589313</v>
      </c>
      <c r="FT366">
        <v>300</v>
      </c>
      <c r="FU366">
        <v>173353514</v>
      </c>
      <c r="FW366">
        <v>2275070000</v>
      </c>
      <c r="FX366">
        <v>2</v>
      </c>
      <c r="FY366" t="s">
        <v>34</v>
      </c>
      <c r="FZ366" t="s">
        <v>61</v>
      </c>
      <c r="GA366">
        <v>34013</v>
      </c>
      <c r="GC366" t="s">
        <v>93</v>
      </c>
      <c r="GD366">
        <v>48811</v>
      </c>
      <c r="GE366" t="s">
        <v>37</v>
      </c>
      <c r="GF366" t="s">
        <v>38</v>
      </c>
      <c r="GI366" t="s">
        <v>38</v>
      </c>
      <c r="GJ366">
        <v>40.690264999999997</v>
      </c>
      <c r="GK366">
        <v>-74.176412999999997</v>
      </c>
      <c r="GL366" t="s">
        <v>39</v>
      </c>
      <c r="GM366" t="s">
        <v>94</v>
      </c>
      <c r="GN366" t="s">
        <v>34</v>
      </c>
      <c r="GO366">
        <v>0</v>
      </c>
      <c r="GP366" t="s">
        <v>41</v>
      </c>
      <c r="GQ366">
        <v>8</v>
      </c>
      <c r="GS366" t="s">
        <v>42</v>
      </c>
      <c r="GT366" t="s">
        <v>43</v>
      </c>
      <c r="GU366">
        <v>4.5293999999999997E-5</v>
      </c>
      <c r="GV366" t="s">
        <v>44</v>
      </c>
    </row>
    <row r="367" spans="1:204" x14ac:dyDescent="0.25">
      <c r="A367">
        <v>9376211</v>
      </c>
      <c r="D367">
        <v>62589313</v>
      </c>
      <c r="F367">
        <v>300</v>
      </c>
      <c r="G367">
        <v>173354014</v>
      </c>
      <c r="I367">
        <v>2275070000</v>
      </c>
      <c r="J367">
        <v>2</v>
      </c>
      <c r="K367" t="s">
        <v>34</v>
      </c>
      <c r="L367" t="s">
        <v>61</v>
      </c>
      <c r="M367">
        <v>34013</v>
      </c>
      <c r="O367" t="s">
        <v>93</v>
      </c>
      <c r="P367">
        <v>48811</v>
      </c>
      <c r="Q367" t="s">
        <v>37</v>
      </c>
      <c r="R367" t="s">
        <v>38</v>
      </c>
      <c r="U367" t="s">
        <v>38</v>
      </c>
      <c r="V367">
        <v>40.690264999999997</v>
      </c>
      <c r="W367">
        <v>-74.176412999999997</v>
      </c>
      <c r="X367" t="s">
        <v>39</v>
      </c>
      <c r="Y367" t="s">
        <v>94</v>
      </c>
      <c r="Z367" t="s">
        <v>34</v>
      </c>
      <c r="AA367">
        <v>0</v>
      </c>
      <c r="AB367" t="s">
        <v>41</v>
      </c>
      <c r="AC367">
        <v>8</v>
      </c>
      <c r="AE367" t="s">
        <v>53</v>
      </c>
      <c r="AF367" t="s">
        <v>54</v>
      </c>
      <c r="AG367">
        <v>0.63699399999999995</v>
      </c>
      <c r="AH367" t="s">
        <v>44</v>
      </c>
      <c r="AI367">
        <v>9376211</v>
      </c>
      <c r="AL367">
        <v>62589313</v>
      </c>
      <c r="AN367">
        <v>300</v>
      </c>
      <c r="AO367">
        <v>173353114</v>
      </c>
      <c r="AQ367">
        <v>2275070000</v>
      </c>
      <c r="AR367">
        <v>2</v>
      </c>
      <c r="AS367" t="s">
        <v>34</v>
      </c>
      <c r="AT367" t="s">
        <v>61</v>
      </c>
      <c r="AU367">
        <v>34013</v>
      </c>
      <c r="AW367" t="s">
        <v>93</v>
      </c>
      <c r="AX367">
        <v>48811</v>
      </c>
      <c r="AY367" t="s">
        <v>37</v>
      </c>
      <c r="AZ367" t="s">
        <v>38</v>
      </c>
      <c r="BC367" t="s">
        <v>38</v>
      </c>
      <c r="BD367">
        <v>40.690264999999997</v>
      </c>
      <c r="BE367">
        <v>-74.176412999999997</v>
      </c>
      <c r="BF367" t="s">
        <v>39</v>
      </c>
      <c r="BG367" t="s">
        <v>94</v>
      </c>
      <c r="BH367" t="s">
        <v>34</v>
      </c>
      <c r="BI367">
        <v>0</v>
      </c>
      <c r="BJ367" t="s">
        <v>41</v>
      </c>
      <c r="BK367">
        <v>8</v>
      </c>
      <c r="BM367" t="s">
        <v>51</v>
      </c>
      <c r="BN367" t="s">
        <v>52</v>
      </c>
      <c r="BO367">
        <v>0.60954399999999997</v>
      </c>
      <c r="BP367" t="s">
        <v>44</v>
      </c>
      <c r="BQ367">
        <v>9376211</v>
      </c>
      <c r="BT367">
        <v>62589313</v>
      </c>
      <c r="BV367">
        <v>300</v>
      </c>
      <c r="BW367">
        <v>145757914</v>
      </c>
      <c r="BY367">
        <v>2275070000</v>
      </c>
      <c r="BZ367">
        <v>2</v>
      </c>
      <c r="CA367" t="s">
        <v>34</v>
      </c>
      <c r="CB367" t="s">
        <v>61</v>
      </c>
      <c r="CC367">
        <v>34013</v>
      </c>
      <c r="CE367" t="s">
        <v>93</v>
      </c>
      <c r="CF367">
        <v>48811</v>
      </c>
      <c r="CG367" t="s">
        <v>37</v>
      </c>
      <c r="CH367" t="s">
        <v>38</v>
      </c>
      <c r="CK367" t="s">
        <v>38</v>
      </c>
      <c r="CL367">
        <v>40.690264999999997</v>
      </c>
      <c r="CM367">
        <v>-74.176412999999997</v>
      </c>
      <c r="CN367" t="s">
        <v>39</v>
      </c>
      <c r="CO367" t="s">
        <v>94</v>
      </c>
      <c r="CP367" t="s">
        <v>34</v>
      </c>
      <c r="CQ367">
        <v>0</v>
      </c>
      <c r="CR367" t="s">
        <v>41</v>
      </c>
      <c r="CS367">
        <v>8</v>
      </c>
      <c r="CU367" t="s">
        <v>49</v>
      </c>
      <c r="CV367" t="s">
        <v>50</v>
      </c>
      <c r="CW367">
        <v>0.18146899999999999</v>
      </c>
      <c r="CX367" t="s">
        <v>44</v>
      </c>
      <c r="CY367">
        <v>9376211</v>
      </c>
      <c r="DB367">
        <v>62589313</v>
      </c>
      <c r="DD367">
        <v>300</v>
      </c>
      <c r="DE367">
        <v>84206814</v>
      </c>
      <c r="DG367">
        <v>2275070000</v>
      </c>
      <c r="DH367">
        <v>2</v>
      </c>
      <c r="DI367" t="s">
        <v>34</v>
      </c>
      <c r="DJ367" t="s">
        <v>61</v>
      </c>
      <c r="DK367">
        <v>34013</v>
      </c>
      <c r="DM367" t="s">
        <v>93</v>
      </c>
      <c r="DN367">
        <v>48811</v>
      </c>
      <c r="DO367" t="s">
        <v>37</v>
      </c>
      <c r="DP367" t="s">
        <v>38</v>
      </c>
      <c r="DS367" t="s">
        <v>38</v>
      </c>
      <c r="DT367">
        <v>40.690264999999997</v>
      </c>
      <c r="DU367">
        <v>-74.176412999999997</v>
      </c>
      <c r="DV367" t="s">
        <v>39</v>
      </c>
      <c r="DW367" t="s">
        <v>94</v>
      </c>
      <c r="DX367" t="s">
        <v>34</v>
      </c>
      <c r="DY367">
        <v>0</v>
      </c>
      <c r="DZ367" t="s">
        <v>41</v>
      </c>
      <c r="EA367">
        <v>8</v>
      </c>
      <c r="EC367" t="s">
        <v>47</v>
      </c>
      <c r="ED367" t="s">
        <v>48</v>
      </c>
      <c r="EE367">
        <v>8.8846300000000003E-5</v>
      </c>
      <c r="EF367" t="s">
        <v>44</v>
      </c>
      <c r="EG367">
        <v>9376211</v>
      </c>
      <c r="EJ367">
        <v>62589313</v>
      </c>
      <c r="EL367">
        <v>300</v>
      </c>
      <c r="EM367">
        <v>173354314</v>
      </c>
      <c r="EO367">
        <v>2275070000</v>
      </c>
      <c r="EP367">
        <v>2</v>
      </c>
      <c r="EQ367" t="s">
        <v>34</v>
      </c>
      <c r="ER367" t="s">
        <v>61</v>
      </c>
      <c r="ES367">
        <v>34013</v>
      </c>
      <c r="EU367" t="s">
        <v>93</v>
      </c>
      <c r="EV367">
        <v>48811</v>
      </c>
      <c r="EW367" t="s">
        <v>37</v>
      </c>
      <c r="EX367" t="s">
        <v>38</v>
      </c>
      <c r="FA367" t="s">
        <v>38</v>
      </c>
      <c r="FB367">
        <v>40.690264999999997</v>
      </c>
      <c r="FC367">
        <v>-74.176412999999997</v>
      </c>
      <c r="FD367" t="s">
        <v>39</v>
      </c>
      <c r="FE367" t="s">
        <v>94</v>
      </c>
      <c r="FF367" t="s">
        <v>34</v>
      </c>
      <c r="FG367">
        <v>0</v>
      </c>
      <c r="FH367" t="s">
        <v>41</v>
      </c>
      <c r="FI367">
        <v>8</v>
      </c>
      <c r="FK367" t="s">
        <v>45</v>
      </c>
      <c r="FL367" t="s">
        <v>46</v>
      </c>
      <c r="FM367">
        <v>0.25559999999999999</v>
      </c>
      <c r="FN367" t="s">
        <v>44</v>
      </c>
      <c r="FO367">
        <v>9376211</v>
      </c>
      <c r="FR367">
        <v>62589313</v>
      </c>
      <c r="FT367">
        <v>300</v>
      </c>
      <c r="FU367">
        <v>173353414</v>
      </c>
      <c r="FW367">
        <v>2275070000</v>
      </c>
      <c r="FX367">
        <v>2</v>
      </c>
      <c r="FY367" t="s">
        <v>34</v>
      </c>
      <c r="FZ367" t="s">
        <v>61</v>
      </c>
      <c r="GA367">
        <v>34013</v>
      </c>
      <c r="GC367" t="s">
        <v>93</v>
      </c>
      <c r="GD367">
        <v>48811</v>
      </c>
      <c r="GE367" t="s">
        <v>37</v>
      </c>
      <c r="GF367" t="s">
        <v>38</v>
      </c>
      <c r="GI367" t="s">
        <v>38</v>
      </c>
      <c r="GJ367">
        <v>40.690264999999997</v>
      </c>
      <c r="GK367">
        <v>-74.176412999999997</v>
      </c>
      <c r="GL367" t="s">
        <v>39</v>
      </c>
      <c r="GM367" t="s">
        <v>94</v>
      </c>
      <c r="GN367" t="s">
        <v>34</v>
      </c>
      <c r="GO367">
        <v>0</v>
      </c>
      <c r="GP367" t="s">
        <v>41</v>
      </c>
      <c r="GQ367">
        <v>8</v>
      </c>
      <c r="GS367" t="s">
        <v>42</v>
      </c>
      <c r="GT367" t="s">
        <v>43</v>
      </c>
      <c r="GU367">
        <v>3.1950899999999997E-2</v>
      </c>
      <c r="GV367" t="s">
        <v>44</v>
      </c>
    </row>
    <row r="368" spans="1:204" x14ac:dyDescent="0.25">
      <c r="A368">
        <v>9376211</v>
      </c>
      <c r="D368">
        <v>62589313</v>
      </c>
      <c r="F368">
        <v>300</v>
      </c>
      <c r="G368">
        <v>84209414</v>
      </c>
      <c r="I368">
        <v>2275070000</v>
      </c>
      <c r="J368">
        <v>2</v>
      </c>
      <c r="K368" t="s">
        <v>34</v>
      </c>
      <c r="L368" t="s">
        <v>61</v>
      </c>
      <c r="M368">
        <v>34013</v>
      </c>
      <c r="O368" t="s">
        <v>93</v>
      </c>
      <c r="P368">
        <v>48811</v>
      </c>
      <c r="Q368" t="s">
        <v>37</v>
      </c>
      <c r="R368" t="s">
        <v>38</v>
      </c>
      <c r="U368" t="s">
        <v>38</v>
      </c>
      <c r="V368">
        <v>40.690264999999997</v>
      </c>
      <c r="W368">
        <v>-74.176412999999997</v>
      </c>
      <c r="X368" t="s">
        <v>39</v>
      </c>
      <c r="Y368" t="s">
        <v>94</v>
      </c>
      <c r="Z368" t="s">
        <v>34</v>
      </c>
      <c r="AA368">
        <v>0</v>
      </c>
      <c r="AB368" t="s">
        <v>41</v>
      </c>
      <c r="AC368">
        <v>8</v>
      </c>
      <c r="AE368" t="s">
        <v>53</v>
      </c>
      <c r="AF368" t="s">
        <v>54</v>
      </c>
      <c r="AG368">
        <v>2.9448199999999999E-4</v>
      </c>
      <c r="AH368" t="s">
        <v>44</v>
      </c>
      <c r="AI368">
        <v>9376211</v>
      </c>
      <c r="AL368">
        <v>62589313</v>
      </c>
      <c r="AN368">
        <v>300</v>
      </c>
      <c r="AO368">
        <v>173353214</v>
      </c>
      <c r="AQ368">
        <v>2275070000</v>
      </c>
      <c r="AR368">
        <v>2</v>
      </c>
      <c r="AS368" t="s">
        <v>34</v>
      </c>
      <c r="AT368" t="s">
        <v>61</v>
      </c>
      <c r="AU368">
        <v>34013</v>
      </c>
      <c r="AW368" t="s">
        <v>93</v>
      </c>
      <c r="AX368">
        <v>48811</v>
      </c>
      <c r="AY368" t="s">
        <v>37</v>
      </c>
      <c r="AZ368" t="s">
        <v>38</v>
      </c>
      <c r="BC368" t="s">
        <v>38</v>
      </c>
      <c r="BD368">
        <v>40.690264999999997</v>
      </c>
      <c r="BE368">
        <v>-74.176412999999997</v>
      </c>
      <c r="BF368" t="s">
        <v>39</v>
      </c>
      <c r="BG368" t="s">
        <v>94</v>
      </c>
      <c r="BH368" t="s">
        <v>34</v>
      </c>
      <c r="BI368">
        <v>0</v>
      </c>
      <c r="BJ368" t="s">
        <v>41</v>
      </c>
      <c r="BK368">
        <v>8</v>
      </c>
      <c r="BM368" t="s">
        <v>51</v>
      </c>
      <c r="BN368" t="s">
        <v>52</v>
      </c>
      <c r="BO368">
        <v>2.1794700000000002E-3</v>
      </c>
      <c r="BP368" t="s">
        <v>44</v>
      </c>
      <c r="BQ368">
        <v>9376211</v>
      </c>
      <c r="BT368">
        <v>62589313</v>
      </c>
      <c r="BV368">
        <v>300</v>
      </c>
      <c r="BW368">
        <v>84205514</v>
      </c>
      <c r="BY368">
        <v>2275070000</v>
      </c>
      <c r="BZ368">
        <v>2</v>
      </c>
      <c r="CA368" t="s">
        <v>34</v>
      </c>
      <c r="CB368" t="s">
        <v>61</v>
      </c>
      <c r="CC368">
        <v>34013</v>
      </c>
      <c r="CE368" t="s">
        <v>93</v>
      </c>
      <c r="CF368">
        <v>48811</v>
      </c>
      <c r="CG368" t="s">
        <v>37</v>
      </c>
      <c r="CH368" t="s">
        <v>38</v>
      </c>
      <c r="CK368" t="s">
        <v>38</v>
      </c>
      <c r="CL368">
        <v>40.690264999999997</v>
      </c>
      <c r="CM368">
        <v>-74.176412999999997</v>
      </c>
      <c r="CN368" t="s">
        <v>39</v>
      </c>
      <c r="CO368" t="s">
        <v>94</v>
      </c>
      <c r="CP368" t="s">
        <v>34</v>
      </c>
      <c r="CQ368">
        <v>0</v>
      </c>
      <c r="CR368" t="s">
        <v>41</v>
      </c>
      <c r="CS368">
        <v>8</v>
      </c>
      <c r="CU368" t="s">
        <v>49</v>
      </c>
      <c r="CV368" t="s">
        <v>50</v>
      </c>
      <c r="CW368">
        <v>1.9923E-2</v>
      </c>
      <c r="CX368" t="s">
        <v>44</v>
      </c>
      <c r="CY368">
        <v>9376211</v>
      </c>
      <c r="DB368">
        <v>62589313</v>
      </c>
      <c r="DD368">
        <v>300</v>
      </c>
      <c r="DE368">
        <v>173353514</v>
      </c>
      <c r="DG368">
        <v>2275070000</v>
      </c>
      <c r="DH368">
        <v>2</v>
      </c>
      <c r="DI368" t="s">
        <v>34</v>
      </c>
      <c r="DJ368" t="s">
        <v>61</v>
      </c>
      <c r="DK368">
        <v>34013</v>
      </c>
      <c r="DM368" t="s">
        <v>93</v>
      </c>
      <c r="DN368">
        <v>48811</v>
      </c>
      <c r="DO368" t="s">
        <v>37</v>
      </c>
      <c r="DP368" t="s">
        <v>38</v>
      </c>
      <c r="DS368" t="s">
        <v>38</v>
      </c>
      <c r="DT368">
        <v>40.690264999999997</v>
      </c>
      <c r="DU368">
        <v>-74.176412999999997</v>
      </c>
      <c r="DV368" t="s">
        <v>39</v>
      </c>
      <c r="DW368" t="s">
        <v>94</v>
      </c>
      <c r="DX368" t="s">
        <v>34</v>
      </c>
      <c r="DY368">
        <v>0</v>
      </c>
      <c r="DZ368" t="s">
        <v>41</v>
      </c>
      <c r="EA368">
        <v>8</v>
      </c>
      <c r="EC368" t="s">
        <v>47</v>
      </c>
      <c r="ED368" t="s">
        <v>48</v>
      </c>
      <c r="EE368">
        <v>5.9230500000000002E-5</v>
      </c>
      <c r="EF368" t="s">
        <v>44</v>
      </c>
      <c r="EG368">
        <v>9376211</v>
      </c>
      <c r="EJ368">
        <v>62589313</v>
      </c>
      <c r="EL368">
        <v>300</v>
      </c>
      <c r="EM368">
        <v>84214214</v>
      </c>
      <c r="EO368">
        <v>2275070000</v>
      </c>
      <c r="EP368">
        <v>2</v>
      </c>
      <c r="EQ368" t="s">
        <v>34</v>
      </c>
      <c r="ER368" t="s">
        <v>61</v>
      </c>
      <c r="ES368">
        <v>34013</v>
      </c>
      <c r="EU368" t="s">
        <v>93</v>
      </c>
      <c r="EV368">
        <v>48811</v>
      </c>
      <c r="EW368" t="s">
        <v>37</v>
      </c>
      <c r="EX368" t="s">
        <v>38</v>
      </c>
      <c r="FA368" t="s">
        <v>38</v>
      </c>
      <c r="FB368">
        <v>40.690264999999997</v>
      </c>
      <c r="FC368">
        <v>-74.176412999999997</v>
      </c>
      <c r="FD368" t="s">
        <v>39</v>
      </c>
      <c r="FE368" t="s">
        <v>94</v>
      </c>
      <c r="FF368" t="s">
        <v>34</v>
      </c>
      <c r="FG368">
        <v>0</v>
      </c>
      <c r="FH368" t="s">
        <v>41</v>
      </c>
      <c r="FI368">
        <v>8</v>
      </c>
      <c r="FK368" t="s">
        <v>45</v>
      </c>
      <c r="FL368" t="s">
        <v>46</v>
      </c>
      <c r="FM368">
        <v>1.05532E-2</v>
      </c>
      <c r="FN368" t="s">
        <v>44</v>
      </c>
      <c r="FO368">
        <v>9376211</v>
      </c>
      <c r="FR368">
        <v>62589313</v>
      </c>
      <c r="FT368">
        <v>300</v>
      </c>
      <c r="FU368">
        <v>173355114</v>
      </c>
      <c r="FW368">
        <v>2275070000</v>
      </c>
      <c r="FX368">
        <v>2</v>
      </c>
      <c r="FY368" t="s">
        <v>34</v>
      </c>
      <c r="FZ368" t="s">
        <v>61</v>
      </c>
      <c r="GA368">
        <v>34013</v>
      </c>
      <c r="GC368" t="s">
        <v>93</v>
      </c>
      <c r="GD368">
        <v>48811</v>
      </c>
      <c r="GE368" t="s">
        <v>37</v>
      </c>
      <c r="GF368" t="s">
        <v>38</v>
      </c>
      <c r="GI368" t="s">
        <v>38</v>
      </c>
      <c r="GJ368">
        <v>40.690264999999997</v>
      </c>
      <c r="GK368">
        <v>-74.176412999999997</v>
      </c>
      <c r="GL368" t="s">
        <v>39</v>
      </c>
      <c r="GM368" t="s">
        <v>94</v>
      </c>
      <c r="GN368" t="s">
        <v>34</v>
      </c>
      <c r="GO368">
        <v>0</v>
      </c>
      <c r="GP368" t="s">
        <v>41</v>
      </c>
      <c r="GQ368">
        <v>8</v>
      </c>
      <c r="GS368" t="s">
        <v>42</v>
      </c>
      <c r="GT368" t="s">
        <v>43</v>
      </c>
      <c r="GU368">
        <v>1.0022700000000001E-2</v>
      </c>
      <c r="GV368" t="s">
        <v>44</v>
      </c>
    </row>
    <row r="369" spans="1:204" x14ac:dyDescent="0.25">
      <c r="A369">
        <v>9376211</v>
      </c>
      <c r="D369">
        <v>62589313</v>
      </c>
      <c r="F369">
        <v>300</v>
      </c>
      <c r="G369">
        <v>173355314</v>
      </c>
      <c r="I369">
        <v>2275070000</v>
      </c>
      <c r="J369">
        <v>2</v>
      </c>
      <c r="K369" t="s">
        <v>34</v>
      </c>
      <c r="L369" t="s">
        <v>61</v>
      </c>
      <c r="M369">
        <v>34013</v>
      </c>
      <c r="O369" t="s">
        <v>93</v>
      </c>
      <c r="P369">
        <v>48811</v>
      </c>
      <c r="Q369" t="s">
        <v>37</v>
      </c>
      <c r="R369" t="s">
        <v>38</v>
      </c>
      <c r="U369" t="s">
        <v>38</v>
      </c>
      <c r="V369">
        <v>40.690264999999997</v>
      </c>
      <c r="W369">
        <v>-74.176412999999997</v>
      </c>
      <c r="X369" t="s">
        <v>39</v>
      </c>
      <c r="Y369" t="s">
        <v>94</v>
      </c>
      <c r="Z369" t="s">
        <v>34</v>
      </c>
      <c r="AA369">
        <v>0</v>
      </c>
      <c r="AB369" t="s">
        <v>41</v>
      </c>
      <c r="AC369">
        <v>8</v>
      </c>
      <c r="AE369" t="s">
        <v>53</v>
      </c>
      <c r="AF369" t="s">
        <v>54</v>
      </c>
      <c r="AG369">
        <v>0.22470699999999999</v>
      </c>
      <c r="AH369" t="s">
        <v>44</v>
      </c>
      <c r="AI369">
        <v>9376211</v>
      </c>
      <c r="AL369">
        <v>62589313</v>
      </c>
      <c r="AN369">
        <v>300</v>
      </c>
      <c r="AO369">
        <v>173353714</v>
      </c>
      <c r="AQ369">
        <v>2275070000</v>
      </c>
      <c r="AR369">
        <v>2</v>
      </c>
      <c r="AS369" t="s">
        <v>34</v>
      </c>
      <c r="AT369" t="s">
        <v>61</v>
      </c>
      <c r="AU369">
        <v>34013</v>
      </c>
      <c r="AW369" t="s">
        <v>93</v>
      </c>
      <c r="AX369">
        <v>48811</v>
      </c>
      <c r="AY369" t="s">
        <v>37</v>
      </c>
      <c r="AZ369" t="s">
        <v>38</v>
      </c>
      <c r="BC369" t="s">
        <v>38</v>
      </c>
      <c r="BD369">
        <v>40.690264999999997</v>
      </c>
      <c r="BE369">
        <v>-74.176412999999997</v>
      </c>
      <c r="BF369" t="s">
        <v>39</v>
      </c>
      <c r="BG369" t="s">
        <v>94</v>
      </c>
      <c r="BH369" t="s">
        <v>34</v>
      </c>
      <c r="BI369">
        <v>0</v>
      </c>
      <c r="BJ369" t="s">
        <v>41</v>
      </c>
      <c r="BK369">
        <v>8</v>
      </c>
      <c r="BM369" t="s">
        <v>51</v>
      </c>
      <c r="BN369" t="s">
        <v>52</v>
      </c>
      <c r="BO369">
        <v>1.9873999999999999E-2</v>
      </c>
      <c r="BP369" t="s">
        <v>44</v>
      </c>
      <c r="BQ369">
        <v>9376211</v>
      </c>
      <c r="BT369">
        <v>62589313</v>
      </c>
      <c r="BV369">
        <v>300</v>
      </c>
      <c r="BW369">
        <v>84214614</v>
      </c>
      <c r="BY369">
        <v>2275070000</v>
      </c>
      <c r="BZ369">
        <v>2</v>
      </c>
      <c r="CA369" t="s">
        <v>34</v>
      </c>
      <c r="CB369" t="s">
        <v>61</v>
      </c>
      <c r="CC369">
        <v>34013</v>
      </c>
      <c r="CE369" t="s">
        <v>93</v>
      </c>
      <c r="CF369">
        <v>48811</v>
      </c>
      <c r="CG369" t="s">
        <v>37</v>
      </c>
      <c r="CH369" t="s">
        <v>38</v>
      </c>
      <c r="CK369" t="s">
        <v>38</v>
      </c>
      <c r="CL369">
        <v>40.690264999999997</v>
      </c>
      <c r="CM369">
        <v>-74.176412999999997</v>
      </c>
      <c r="CN369" t="s">
        <v>39</v>
      </c>
      <c r="CO369" t="s">
        <v>94</v>
      </c>
      <c r="CP369" t="s">
        <v>34</v>
      </c>
      <c r="CQ369">
        <v>0</v>
      </c>
      <c r="CR369" t="s">
        <v>41</v>
      </c>
      <c r="CS369">
        <v>8</v>
      </c>
      <c r="CU369" t="s">
        <v>49</v>
      </c>
      <c r="CV369" t="s">
        <v>50</v>
      </c>
      <c r="CW369">
        <v>1.4807700000000001E-4</v>
      </c>
      <c r="CX369" t="s">
        <v>44</v>
      </c>
      <c r="CY369">
        <v>9376211</v>
      </c>
      <c r="DB369">
        <v>62589313</v>
      </c>
      <c r="DD369">
        <v>300</v>
      </c>
      <c r="DE369">
        <v>84216914</v>
      </c>
      <c r="DG369">
        <v>2275070000</v>
      </c>
      <c r="DH369">
        <v>2</v>
      </c>
      <c r="DI369" t="s">
        <v>34</v>
      </c>
      <c r="DJ369" t="s">
        <v>61</v>
      </c>
      <c r="DK369">
        <v>34013</v>
      </c>
      <c r="DM369" t="s">
        <v>93</v>
      </c>
      <c r="DN369">
        <v>48811</v>
      </c>
      <c r="DO369" t="s">
        <v>37</v>
      </c>
      <c r="DP369" t="s">
        <v>38</v>
      </c>
      <c r="DS369" t="s">
        <v>38</v>
      </c>
      <c r="DT369">
        <v>40.690264999999997</v>
      </c>
      <c r="DU369">
        <v>-74.176412999999997</v>
      </c>
      <c r="DV369" t="s">
        <v>39</v>
      </c>
      <c r="DW369" t="s">
        <v>94</v>
      </c>
      <c r="DX369" t="s">
        <v>34</v>
      </c>
      <c r="DY369">
        <v>0</v>
      </c>
      <c r="DZ369" t="s">
        <v>41</v>
      </c>
      <c r="EA369">
        <v>8</v>
      </c>
      <c r="EC369" t="s">
        <v>47</v>
      </c>
      <c r="ED369" t="s">
        <v>48</v>
      </c>
      <c r="EE369">
        <v>0.26194800000000001</v>
      </c>
      <c r="EF369" t="s">
        <v>44</v>
      </c>
      <c r="EG369">
        <v>9376211</v>
      </c>
      <c r="EJ369">
        <v>62589313</v>
      </c>
      <c r="EL369">
        <v>300</v>
      </c>
      <c r="EM369">
        <v>173353614</v>
      </c>
      <c r="EO369">
        <v>2275070000</v>
      </c>
      <c r="EP369">
        <v>2</v>
      </c>
      <c r="EQ369" t="s">
        <v>34</v>
      </c>
      <c r="ER369" t="s">
        <v>61</v>
      </c>
      <c r="ES369">
        <v>34013</v>
      </c>
      <c r="EU369" t="s">
        <v>93</v>
      </c>
      <c r="EV369">
        <v>48811</v>
      </c>
      <c r="EW369" t="s">
        <v>37</v>
      </c>
      <c r="EX369" t="s">
        <v>38</v>
      </c>
      <c r="FA369" t="s">
        <v>38</v>
      </c>
      <c r="FB369">
        <v>40.690264999999997</v>
      </c>
      <c r="FC369">
        <v>-74.176412999999997</v>
      </c>
      <c r="FD369" t="s">
        <v>39</v>
      </c>
      <c r="FE369" t="s">
        <v>94</v>
      </c>
      <c r="FF369" t="s">
        <v>34</v>
      </c>
      <c r="FG369">
        <v>0</v>
      </c>
      <c r="FH369" t="s">
        <v>41</v>
      </c>
      <c r="FI369">
        <v>8</v>
      </c>
      <c r="FK369" t="s">
        <v>45</v>
      </c>
      <c r="FL369" t="s">
        <v>46</v>
      </c>
      <c r="FM369">
        <v>1.2492700000000001</v>
      </c>
      <c r="FN369" t="s">
        <v>44</v>
      </c>
      <c r="FO369">
        <v>9376211</v>
      </c>
      <c r="FR369">
        <v>62589313</v>
      </c>
      <c r="FT369">
        <v>300</v>
      </c>
      <c r="FU369">
        <v>84212214</v>
      </c>
      <c r="FW369">
        <v>2275070000</v>
      </c>
      <c r="FX369">
        <v>2</v>
      </c>
      <c r="FY369" t="s">
        <v>34</v>
      </c>
      <c r="FZ369" t="s">
        <v>61</v>
      </c>
      <c r="GA369">
        <v>34013</v>
      </c>
      <c r="GC369" t="s">
        <v>93</v>
      </c>
      <c r="GD369">
        <v>48811</v>
      </c>
      <c r="GE369" t="s">
        <v>37</v>
      </c>
      <c r="GF369" t="s">
        <v>38</v>
      </c>
      <c r="GI369" t="s">
        <v>38</v>
      </c>
      <c r="GJ369">
        <v>40.690264999999997</v>
      </c>
      <c r="GK369">
        <v>-74.176412999999997</v>
      </c>
      <c r="GL369" t="s">
        <v>39</v>
      </c>
      <c r="GM369" t="s">
        <v>94</v>
      </c>
      <c r="GN369" t="s">
        <v>34</v>
      </c>
      <c r="GO369">
        <v>0</v>
      </c>
      <c r="GP369" t="s">
        <v>41</v>
      </c>
      <c r="GQ369">
        <v>8</v>
      </c>
      <c r="GS369" t="s">
        <v>42</v>
      </c>
      <c r="GT369" t="s">
        <v>43</v>
      </c>
      <c r="GU369">
        <v>9.8668599999999999E-3</v>
      </c>
      <c r="GV369" t="s">
        <v>44</v>
      </c>
    </row>
    <row r="370" spans="1:204" x14ac:dyDescent="0.25">
      <c r="A370">
        <v>9376211</v>
      </c>
      <c r="D370">
        <v>62589313</v>
      </c>
      <c r="F370">
        <v>300</v>
      </c>
      <c r="G370">
        <v>173355014</v>
      </c>
      <c r="I370">
        <v>2275070000</v>
      </c>
      <c r="J370">
        <v>2</v>
      </c>
      <c r="K370" t="s">
        <v>34</v>
      </c>
      <c r="L370" t="s">
        <v>61</v>
      </c>
      <c r="M370">
        <v>34013</v>
      </c>
      <c r="O370" t="s">
        <v>93</v>
      </c>
      <c r="P370">
        <v>48811</v>
      </c>
      <c r="Q370" t="s">
        <v>37</v>
      </c>
      <c r="R370" t="s">
        <v>38</v>
      </c>
      <c r="U370" t="s">
        <v>38</v>
      </c>
      <c r="V370">
        <v>40.690264999999997</v>
      </c>
      <c r="W370">
        <v>-74.176412999999997</v>
      </c>
      <c r="X370" t="s">
        <v>39</v>
      </c>
      <c r="Y370" t="s">
        <v>94</v>
      </c>
      <c r="Z370" t="s">
        <v>34</v>
      </c>
      <c r="AA370">
        <v>0</v>
      </c>
      <c r="AB370" t="s">
        <v>41</v>
      </c>
      <c r="AC370">
        <v>8</v>
      </c>
      <c r="AE370" t="s">
        <v>53</v>
      </c>
      <c r="AF370" t="s">
        <v>54</v>
      </c>
      <c r="AG370">
        <v>0.35069800000000001</v>
      </c>
      <c r="AH370" t="s">
        <v>44</v>
      </c>
      <c r="AI370">
        <v>9376211</v>
      </c>
      <c r="AL370">
        <v>62589313</v>
      </c>
      <c r="AN370">
        <v>300</v>
      </c>
      <c r="AO370">
        <v>84205414</v>
      </c>
      <c r="AQ370">
        <v>2275070000</v>
      </c>
      <c r="AR370">
        <v>2</v>
      </c>
      <c r="AS370" t="s">
        <v>34</v>
      </c>
      <c r="AT370" t="s">
        <v>61</v>
      </c>
      <c r="AU370">
        <v>34013</v>
      </c>
      <c r="AW370" t="s">
        <v>93</v>
      </c>
      <c r="AX370">
        <v>48811</v>
      </c>
      <c r="AY370" t="s">
        <v>37</v>
      </c>
      <c r="AZ370" t="s">
        <v>38</v>
      </c>
      <c r="BC370" t="s">
        <v>38</v>
      </c>
      <c r="BD370">
        <v>40.690264999999997</v>
      </c>
      <c r="BE370">
        <v>-74.176412999999997</v>
      </c>
      <c r="BF370" t="s">
        <v>39</v>
      </c>
      <c r="BG370" t="s">
        <v>94</v>
      </c>
      <c r="BH370" t="s">
        <v>34</v>
      </c>
      <c r="BI370">
        <v>0</v>
      </c>
      <c r="BJ370" t="s">
        <v>41</v>
      </c>
      <c r="BK370">
        <v>8</v>
      </c>
      <c r="BM370" t="s">
        <v>51</v>
      </c>
      <c r="BN370" t="s">
        <v>52</v>
      </c>
      <c r="BO370">
        <v>0.249336</v>
      </c>
      <c r="BP370" t="s">
        <v>44</v>
      </c>
      <c r="BQ370">
        <v>9376211</v>
      </c>
      <c r="BT370">
        <v>62589313</v>
      </c>
      <c r="BV370">
        <v>300</v>
      </c>
      <c r="BW370">
        <v>84215014</v>
      </c>
      <c r="BY370">
        <v>2275070000</v>
      </c>
      <c r="BZ370">
        <v>2</v>
      </c>
      <c r="CA370" t="s">
        <v>34</v>
      </c>
      <c r="CB370" t="s">
        <v>61</v>
      </c>
      <c r="CC370">
        <v>34013</v>
      </c>
      <c r="CE370" t="s">
        <v>93</v>
      </c>
      <c r="CF370">
        <v>48811</v>
      </c>
      <c r="CG370" t="s">
        <v>37</v>
      </c>
      <c r="CH370" t="s">
        <v>38</v>
      </c>
      <c r="CK370" t="s">
        <v>38</v>
      </c>
      <c r="CL370">
        <v>40.690264999999997</v>
      </c>
      <c r="CM370">
        <v>-74.176412999999997</v>
      </c>
      <c r="CN370" t="s">
        <v>39</v>
      </c>
      <c r="CO370" t="s">
        <v>94</v>
      </c>
      <c r="CP370" t="s">
        <v>34</v>
      </c>
      <c r="CQ370">
        <v>0</v>
      </c>
      <c r="CR370" t="s">
        <v>41</v>
      </c>
      <c r="CS370">
        <v>8</v>
      </c>
      <c r="CU370" t="s">
        <v>49</v>
      </c>
      <c r="CV370" t="s">
        <v>50</v>
      </c>
      <c r="CW370">
        <v>0.47057399999999999</v>
      </c>
      <c r="CX370" t="s">
        <v>44</v>
      </c>
      <c r="CY370">
        <v>9376211</v>
      </c>
      <c r="DB370">
        <v>62589313</v>
      </c>
      <c r="DD370">
        <v>300</v>
      </c>
      <c r="DE370">
        <v>84212214</v>
      </c>
      <c r="DG370">
        <v>2275070000</v>
      </c>
      <c r="DH370">
        <v>2</v>
      </c>
      <c r="DI370" t="s">
        <v>34</v>
      </c>
      <c r="DJ370" t="s">
        <v>61</v>
      </c>
      <c r="DK370">
        <v>34013</v>
      </c>
      <c r="DM370" t="s">
        <v>93</v>
      </c>
      <c r="DN370">
        <v>48811</v>
      </c>
      <c r="DO370" t="s">
        <v>37</v>
      </c>
      <c r="DP370" t="s">
        <v>38</v>
      </c>
      <c r="DS370" t="s">
        <v>38</v>
      </c>
      <c r="DT370">
        <v>40.690264999999997</v>
      </c>
      <c r="DU370">
        <v>-74.176412999999997</v>
      </c>
      <c r="DV370" t="s">
        <v>39</v>
      </c>
      <c r="DW370" t="s">
        <v>94</v>
      </c>
      <c r="DX370" t="s">
        <v>34</v>
      </c>
      <c r="DY370">
        <v>0</v>
      </c>
      <c r="DZ370" t="s">
        <v>41</v>
      </c>
      <c r="EA370">
        <v>8</v>
      </c>
      <c r="EC370" t="s">
        <v>47</v>
      </c>
      <c r="ED370" t="s">
        <v>48</v>
      </c>
      <c r="EE370">
        <v>2.01163E-2</v>
      </c>
      <c r="EF370" t="s">
        <v>44</v>
      </c>
      <c r="EG370">
        <v>9376211</v>
      </c>
      <c r="EJ370">
        <v>62589313</v>
      </c>
      <c r="EL370">
        <v>300</v>
      </c>
      <c r="EM370">
        <v>84216914</v>
      </c>
      <c r="EO370">
        <v>2275070000</v>
      </c>
      <c r="EP370">
        <v>2</v>
      </c>
      <c r="EQ370" t="s">
        <v>34</v>
      </c>
      <c r="ER370" t="s">
        <v>61</v>
      </c>
      <c r="ES370">
        <v>34013</v>
      </c>
      <c r="EU370" t="s">
        <v>93</v>
      </c>
      <c r="EV370">
        <v>48811</v>
      </c>
      <c r="EW370" t="s">
        <v>37</v>
      </c>
      <c r="EX370" t="s">
        <v>38</v>
      </c>
      <c r="FA370" t="s">
        <v>38</v>
      </c>
      <c r="FB370">
        <v>40.690264999999997</v>
      </c>
      <c r="FC370">
        <v>-74.176412999999997</v>
      </c>
      <c r="FD370" t="s">
        <v>39</v>
      </c>
      <c r="FE370" t="s">
        <v>94</v>
      </c>
      <c r="FF370" t="s">
        <v>34</v>
      </c>
      <c r="FG370">
        <v>0</v>
      </c>
      <c r="FH370" t="s">
        <v>41</v>
      </c>
      <c r="FI370">
        <v>8</v>
      </c>
      <c r="FK370" t="s">
        <v>45</v>
      </c>
      <c r="FL370" t="s">
        <v>46</v>
      </c>
      <c r="FM370">
        <v>9.12385E-2</v>
      </c>
      <c r="FN370" t="s">
        <v>44</v>
      </c>
      <c r="FO370">
        <v>9376211</v>
      </c>
      <c r="FR370">
        <v>62589313</v>
      </c>
      <c r="FT370">
        <v>300</v>
      </c>
      <c r="FU370">
        <v>173355714</v>
      </c>
      <c r="FW370">
        <v>2275070000</v>
      </c>
      <c r="FX370">
        <v>2</v>
      </c>
      <c r="FY370" t="s">
        <v>34</v>
      </c>
      <c r="FZ370" t="s">
        <v>61</v>
      </c>
      <c r="GA370">
        <v>34013</v>
      </c>
      <c r="GC370" t="s">
        <v>93</v>
      </c>
      <c r="GD370">
        <v>48811</v>
      </c>
      <c r="GE370" t="s">
        <v>37</v>
      </c>
      <c r="GF370" t="s">
        <v>38</v>
      </c>
      <c r="GI370" t="s">
        <v>38</v>
      </c>
      <c r="GJ370">
        <v>40.690264999999997</v>
      </c>
      <c r="GK370">
        <v>-74.176412999999997</v>
      </c>
      <c r="GL370" t="s">
        <v>39</v>
      </c>
      <c r="GM370" t="s">
        <v>94</v>
      </c>
      <c r="GN370" t="s">
        <v>34</v>
      </c>
      <c r="GO370">
        <v>0</v>
      </c>
      <c r="GP370" t="s">
        <v>41</v>
      </c>
      <c r="GQ370">
        <v>8</v>
      </c>
      <c r="GS370" t="s">
        <v>42</v>
      </c>
      <c r="GT370" t="s">
        <v>43</v>
      </c>
      <c r="GU370">
        <v>3.1290600000000002E-2</v>
      </c>
      <c r="GV370" t="s">
        <v>44</v>
      </c>
    </row>
    <row r="371" spans="1:204" x14ac:dyDescent="0.25">
      <c r="A371">
        <v>9376211</v>
      </c>
      <c r="D371">
        <v>62589313</v>
      </c>
      <c r="F371">
        <v>300</v>
      </c>
      <c r="G371">
        <v>84205414</v>
      </c>
      <c r="I371">
        <v>2275070000</v>
      </c>
      <c r="J371">
        <v>2</v>
      </c>
      <c r="K371" t="s">
        <v>34</v>
      </c>
      <c r="L371" t="s">
        <v>61</v>
      </c>
      <c r="M371">
        <v>34013</v>
      </c>
      <c r="O371" t="s">
        <v>93</v>
      </c>
      <c r="P371">
        <v>48811</v>
      </c>
      <c r="Q371" t="s">
        <v>37</v>
      </c>
      <c r="R371" t="s">
        <v>38</v>
      </c>
      <c r="U371" t="s">
        <v>38</v>
      </c>
      <c r="V371">
        <v>40.690264999999997</v>
      </c>
      <c r="W371">
        <v>-74.176412999999997</v>
      </c>
      <c r="X371" t="s">
        <v>39</v>
      </c>
      <c r="Y371" t="s">
        <v>94</v>
      </c>
      <c r="Z371" t="s">
        <v>34</v>
      </c>
      <c r="AA371">
        <v>0</v>
      </c>
      <c r="AB371" t="s">
        <v>41</v>
      </c>
      <c r="AC371">
        <v>8</v>
      </c>
      <c r="AE371" t="s">
        <v>53</v>
      </c>
      <c r="AF371" t="s">
        <v>54</v>
      </c>
      <c r="AG371">
        <v>0.11300300000000001</v>
      </c>
      <c r="AH371" t="s">
        <v>44</v>
      </c>
      <c r="AI371">
        <v>9376211</v>
      </c>
      <c r="AL371">
        <v>62589313</v>
      </c>
      <c r="AN371">
        <v>300</v>
      </c>
      <c r="AO371">
        <v>173355114</v>
      </c>
      <c r="AQ371">
        <v>2275070000</v>
      </c>
      <c r="AR371">
        <v>2</v>
      </c>
      <c r="AS371" t="s">
        <v>34</v>
      </c>
      <c r="AT371" t="s">
        <v>61</v>
      </c>
      <c r="AU371">
        <v>34013</v>
      </c>
      <c r="AW371" t="s">
        <v>93</v>
      </c>
      <c r="AX371">
        <v>48811</v>
      </c>
      <c r="AY371" t="s">
        <v>37</v>
      </c>
      <c r="AZ371" t="s">
        <v>38</v>
      </c>
      <c r="BC371" t="s">
        <v>38</v>
      </c>
      <c r="BD371">
        <v>40.690264999999997</v>
      </c>
      <c r="BE371">
        <v>-74.176412999999997</v>
      </c>
      <c r="BF371" t="s">
        <v>39</v>
      </c>
      <c r="BG371" t="s">
        <v>94</v>
      </c>
      <c r="BH371" t="s">
        <v>34</v>
      </c>
      <c r="BI371">
        <v>0</v>
      </c>
      <c r="BJ371" t="s">
        <v>41</v>
      </c>
      <c r="BK371">
        <v>8</v>
      </c>
      <c r="BM371" t="s">
        <v>51</v>
      </c>
      <c r="BN371" t="s">
        <v>52</v>
      </c>
      <c r="BO371">
        <v>0.37507499999999999</v>
      </c>
      <c r="BP371" t="s">
        <v>44</v>
      </c>
      <c r="BQ371">
        <v>9376211</v>
      </c>
      <c r="BT371">
        <v>62589313</v>
      </c>
      <c r="BV371">
        <v>300</v>
      </c>
      <c r="BW371">
        <v>173353614</v>
      </c>
      <c r="BY371">
        <v>2275070000</v>
      </c>
      <c r="BZ371">
        <v>2</v>
      </c>
      <c r="CA371" t="s">
        <v>34</v>
      </c>
      <c r="CB371" t="s">
        <v>61</v>
      </c>
      <c r="CC371">
        <v>34013</v>
      </c>
      <c r="CE371" t="s">
        <v>93</v>
      </c>
      <c r="CF371">
        <v>48811</v>
      </c>
      <c r="CG371" t="s">
        <v>37</v>
      </c>
      <c r="CH371" t="s">
        <v>38</v>
      </c>
      <c r="CK371" t="s">
        <v>38</v>
      </c>
      <c r="CL371">
        <v>40.690264999999997</v>
      </c>
      <c r="CM371">
        <v>-74.176412999999997</v>
      </c>
      <c r="CN371" t="s">
        <v>39</v>
      </c>
      <c r="CO371" t="s">
        <v>94</v>
      </c>
      <c r="CP371" t="s">
        <v>34</v>
      </c>
      <c r="CQ371">
        <v>0</v>
      </c>
      <c r="CR371" t="s">
        <v>41</v>
      </c>
      <c r="CS371">
        <v>8</v>
      </c>
      <c r="CU371" t="s">
        <v>49</v>
      </c>
      <c r="CV371" t="s">
        <v>50</v>
      </c>
      <c r="CW371">
        <v>1.14612</v>
      </c>
      <c r="CX371" t="s">
        <v>44</v>
      </c>
      <c r="CY371">
        <v>9376211</v>
      </c>
      <c r="DB371">
        <v>62589313</v>
      </c>
      <c r="DD371">
        <v>300</v>
      </c>
      <c r="DE371">
        <v>148191314</v>
      </c>
      <c r="DG371">
        <v>2275070000</v>
      </c>
      <c r="DH371">
        <v>2</v>
      </c>
      <c r="DI371" t="s">
        <v>34</v>
      </c>
      <c r="DJ371" t="s">
        <v>61</v>
      </c>
      <c r="DK371">
        <v>34013</v>
      </c>
      <c r="DM371" t="s">
        <v>93</v>
      </c>
      <c r="DN371">
        <v>48811</v>
      </c>
      <c r="DO371" t="s">
        <v>37</v>
      </c>
      <c r="DP371" t="s">
        <v>38</v>
      </c>
      <c r="DS371" t="s">
        <v>38</v>
      </c>
      <c r="DT371">
        <v>40.690264999999997</v>
      </c>
      <c r="DU371">
        <v>-74.176412999999997</v>
      </c>
      <c r="DV371" t="s">
        <v>39</v>
      </c>
      <c r="DW371" t="s">
        <v>94</v>
      </c>
      <c r="DX371" t="s">
        <v>34</v>
      </c>
      <c r="DY371">
        <v>0</v>
      </c>
      <c r="DZ371" t="s">
        <v>41</v>
      </c>
      <c r="EA371">
        <v>8</v>
      </c>
      <c r="EC371" t="s">
        <v>47</v>
      </c>
      <c r="ED371" t="s">
        <v>48</v>
      </c>
      <c r="EE371">
        <v>2.9615799999999999E-5</v>
      </c>
      <c r="EF371" t="s">
        <v>44</v>
      </c>
      <c r="EG371">
        <v>9376211</v>
      </c>
      <c r="EJ371">
        <v>62589313</v>
      </c>
      <c r="EL371">
        <v>300</v>
      </c>
      <c r="EM371">
        <v>173354614</v>
      </c>
      <c r="EO371">
        <v>2275070000</v>
      </c>
      <c r="EP371">
        <v>2</v>
      </c>
      <c r="EQ371" t="s">
        <v>34</v>
      </c>
      <c r="ER371" t="s">
        <v>61</v>
      </c>
      <c r="ES371">
        <v>34013</v>
      </c>
      <c r="EU371" t="s">
        <v>93</v>
      </c>
      <c r="EV371">
        <v>48811</v>
      </c>
      <c r="EW371" t="s">
        <v>37</v>
      </c>
      <c r="EX371" t="s">
        <v>38</v>
      </c>
      <c r="FA371" t="s">
        <v>38</v>
      </c>
      <c r="FB371">
        <v>40.690264999999997</v>
      </c>
      <c r="FC371">
        <v>-74.176412999999997</v>
      </c>
      <c r="FD371" t="s">
        <v>39</v>
      </c>
      <c r="FE371" t="s">
        <v>94</v>
      </c>
      <c r="FF371" t="s">
        <v>34</v>
      </c>
      <c r="FG371">
        <v>0</v>
      </c>
      <c r="FH371" t="s">
        <v>41</v>
      </c>
      <c r="FI371">
        <v>8</v>
      </c>
      <c r="FK371" t="s">
        <v>45</v>
      </c>
      <c r="FL371" t="s">
        <v>46</v>
      </c>
      <c r="FM371">
        <v>0.288246</v>
      </c>
      <c r="FN371" t="s">
        <v>44</v>
      </c>
      <c r="FO371">
        <v>9376211</v>
      </c>
      <c r="FR371">
        <v>62589313</v>
      </c>
      <c r="FT371">
        <v>300</v>
      </c>
      <c r="FU371">
        <v>173355014</v>
      </c>
      <c r="FW371">
        <v>2275070000</v>
      </c>
      <c r="FX371">
        <v>2</v>
      </c>
      <c r="FY371" t="s">
        <v>34</v>
      </c>
      <c r="FZ371" t="s">
        <v>61</v>
      </c>
      <c r="GA371">
        <v>34013</v>
      </c>
      <c r="GC371" t="s">
        <v>93</v>
      </c>
      <c r="GD371">
        <v>48811</v>
      </c>
      <c r="GE371" t="s">
        <v>37</v>
      </c>
      <c r="GF371" t="s">
        <v>38</v>
      </c>
      <c r="GI371" t="s">
        <v>38</v>
      </c>
      <c r="GJ371">
        <v>40.690264999999997</v>
      </c>
      <c r="GK371">
        <v>-74.176412999999997</v>
      </c>
      <c r="GL371" t="s">
        <v>39</v>
      </c>
      <c r="GM371" t="s">
        <v>94</v>
      </c>
      <c r="GN371" t="s">
        <v>34</v>
      </c>
      <c r="GO371">
        <v>0</v>
      </c>
      <c r="GP371" t="s">
        <v>41</v>
      </c>
      <c r="GQ371">
        <v>8</v>
      </c>
      <c r="GS371" t="s">
        <v>42</v>
      </c>
      <c r="GT371" t="s">
        <v>43</v>
      </c>
      <c r="GU371">
        <v>4.9879600000000003E-2</v>
      </c>
      <c r="GV371" t="s">
        <v>44</v>
      </c>
    </row>
    <row r="372" spans="1:204" x14ac:dyDescent="0.25">
      <c r="A372">
        <v>9376211</v>
      </c>
      <c r="D372">
        <v>62589313</v>
      </c>
      <c r="F372">
        <v>300</v>
      </c>
      <c r="G372">
        <v>173355614</v>
      </c>
      <c r="I372">
        <v>2275070000</v>
      </c>
      <c r="J372">
        <v>2</v>
      </c>
      <c r="K372" t="s">
        <v>34</v>
      </c>
      <c r="L372" t="s">
        <v>61</v>
      </c>
      <c r="M372">
        <v>34013</v>
      </c>
      <c r="O372" t="s">
        <v>93</v>
      </c>
      <c r="P372">
        <v>48811</v>
      </c>
      <c r="Q372" t="s">
        <v>37</v>
      </c>
      <c r="R372" t="s">
        <v>38</v>
      </c>
      <c r="U372" t="s">
        <v>38</v>
      </c>
      <c r="V372">
        <v>40.690264999999997</v>
      </c>
      <c r="W372">
        <v>-74.176412999999997</v>
      </c>
      <c r="X372" t="s">
        <v>39</v>
      </c>
      <c r="Y372" t="s">
        <v>94</v>
      </c>
      <c r="Z372" t="s">
        <v>34</v>
      </c>
      <c r="AA372">
        <v>0</v>
      </c>
      <c r="AB372" t="s">
        <v>41</v>
      </c>
      <c r="AC372">
        <v>8</v>
      </c>
      <c r="AE372" t="s">
        <v>53</v>
      </c>
      <c r="AF372" t="s">
        <v>54</v>
      </c>
      <c r="AG372">
        <v>5.7499999999999999E-3</v>
      </c>
      <c r="AH372" t="s">
        <v>44</v>
      </c>
      <c r="AI372">
        <v>9376211</v>
      </c>
      <c r="AL372">
        <v>62589313</v>
      </c>
      <c r="AN372">
        <v>300</v>
      </c>
      <c r="AO372">
        <v>173353914</v>
      </c>
      <c r="AQ372">
        <v>2275070000</v>
      </c>
      <c r="AR372">
        <v>2</v>
      </c>
      <c r="AS372" t="s">
        <v>34</v>
      </c>
      <c r="AT372" t="s">
        <v>61</v>
      </c>
      <c r="AU372">
        <v>34013</v>
      </c>
      <c r="AW372" t="s">
        <v>93</v>
      </c>
      <c r="AX372">
        <v>48811</v>
      </c>
      <c r="AY372" t="s">
        <v>37</v>
      </c>
      <c r="AZ372" t="s">
        <v>38</v>
      </c>
      <c r="BC372" t="s">
        <v>38</v>
      </c>
      <c r="BD372">
        <v>40.690264999999997</v>
      </c>
      <c r="BE372">
        <v>-74.176412999999997</v>
      </c>
      <c r="BF372" t="s">
        <v>39</v>
      </c>
      <c r="BG372" t="s">
        <v>94</v>
      </c>
      <c r="BH372" t="s">
        <v>34</v>
      </c>
      <c r="BI372">
        <v>0</v>
      </c>
      <c r="BJ372" t="s">
        <v>41</v>
      </c>
      <c r="BK372">
        <v>8</v>
      </c>
      <c r="BM372" t="s">
        <v>51</v>
      </c>
      <c r="BN372" t="s">
        <v>52</v>
      </c>
      <c r="BO372">
        <v>5.2105600000000001</v>
      </c>
      <c r="BP372" t="s">
        <v>44</v>
      </c>
      <c r="BQ372">
        <v>9376211</v>
      </c>
      <c r="BT372">
        <v>62589313</v>
      </c>
      <c r="BV372">
        <v>300</v>
      </c>
      <c r="BW372">
        <v>173354514</v>
      </c>
      <c r="BY372">
        <v>2275070000</v>
      </c>
      <c r="BZ372">
        <v>2</v>
      </c>
      <c r="CA372" t="s">
        <v>34</v>
      </c>
      <c r="CB372" t="s">
        <v>61</v>
      </c>
      <c r="CC372">
        <v>34013</v>
      </c>
      <c r="CE372" t="s">
        <v>93</v>
      </c>
      <c r="CF372">
        <v>48811</v>
      </c>
      <c r="CG372" t="s">
        <v>37</v>
      </c>
      <c r="CH372" t="s">
        <v>38</v>
      </c>
      <c r="CK372" t="s">
        <v>38</v>
      </c>
      <c r="CL372">
        <v>40.690264999999997</v>
      </c>
      <c r="CM372">
        <v>-74.176412999999997</v>
      </c>
      <c r="CN372" t="s">
        <v>39</v>
      </c>
      <c r="CO372" t="s">
        <v>94</v>
      </c>
      <c r="CP372" t="s">
        <v>34</v>
      </c>
      <c r="CQ372">
        <v>0</v>
      </c>
      <c r="CR372" t="s">
        <v>41</v>
      </c>
      <c r="CS372">
        <v>8</v>
      </c>
      <c r="CU372" t="s">
        <v>49</v>
      </c>
      <c r="CV372" t="s">
        <v>50</v>
      </c>
      <c r="CW372">
        <v>0.18337600000000001</v>
      </c>
      <c r="CX372" t="s">
        <v>44</v>
      </c>
      <c r="CY372">
        <v>9376211</v>
      </c>
      <c r="DB372">
        <v>62589313</v>
      </c>
      <c r="DD372">
        <v>300</v>
      </c>
      <c r="DE372">
        <v>84205514</v>
      </c>
      <c r="DG372">
        <v>2275070000</v>
      </c>
      <c r="DH372">
        <v>2</v>
      </c>
      <c r="DI372" t="s">
        <v>34</v>
      </c>
      <c r="DJ372" t="s">
        <v>61</v>
      </c>
      <c r="DK372">
        <v>34013</v>
      </c>
      <c r="DM372" t="s">
        <v>93</v>
      </c>
      <c r="DN372">
        <v>48811</v>
      </c>
      <c r="DO372" t="s">
        <v>37</v>
      </c>
      <c r="DP372" t="s">
        <v>38</v>
      </c>
      <c r="DS372" t="s">
        <v>38</v>
      </c>
      <c r="DT372">
        <v>40.690264999999997</v>
      </c>
      <c r="DU372">
        <v>-74.176412999999997</v>
      </c>
      <c r="DV372" t="s">
        <v>39</v>
      </c>
      <c r="DW372" t="s">
        <v>94</v>
      </c>
      <c r="DX372" t="s">
        <v>34</v>
      </c>
      <c r="DY372">
        <v>0</v>
      </c>
      <c r="DZ372" t="s">
        <v>41</v>
      </c>
      <c r="EA372">
        <v>8</v>
      </c>
      <c r="EC372" t="s">
        <v>47</v>
      </c>
      <c r="ED372" t="s">
        <v>48</v>
      </c>
      <c r="EE372">
        <v>1.9923E-2</v>
      </c>
      <c r="EF372" t="s">
        <v>44</v>
      </c>
      <c r="EG372">
        <v>9376211</v>
      </c>
      <c r="EJ372">
        <v>62589313</v>
      </c>
      <c r="EL372">
        <v>300</v>
      </c>
      <c r="EM372">
        <v>145757914</v>
      </c>
      <c r="EO372">
        <v>2275070000</v>
      </c>
      <c r="EP372">
        <v>2</v>
      </c>
      <c r="EQ372" t="s">
        <v>34</v>
      </c>
      <c r="ER372" t="s">
        <v>61</v>
      </c>
      <c r="ES372">
        <v>34013</v>
      </c>
      <c r="EU372" t="s">
        <v>93</v>
      </c>
      <c r="EV372">
        <v>48811</v>
      </c>
      <c r="EW372" t="s">
        <v>37</v>
      </c>
      <c r="EX372" t="s">
        <v>38</v>
      </c>
      <c r="FA372" t="s">
        <v>38</v>
      </c>
      <c r="FB372">
        <v>40.690264999999997</v>
      </c>
      <c r="FC372">
        <v>-74.176412999999997</v>
      </c>
      <c r="FD372" t="s">
        <v>39</v>
      </c>
      <c r="FE372" t="s">
        <v>94</v>
      </c>
      <c r="FF372" t="s">
        <v>34</v>
      </c>
      <c r="FG372">
        <v>0</v>
      </c>
      <c r="FH372" t="s">
        <v>41</v>
      </c>
      <c r="FI372">
        <v>8</v>
      </c>
      <c r="FK372" t="s">
        <v>45</v>
      </c>
      <c r="FL372" t="s">
        <v>46</v>
      </c>
      <c r="FM372">
        <v>0.124956</v>
      </c>
      <c r="FN372" t="s">
        <v>44</v>
      </c>
      <c r="FO372">
        <v>9376211</v>
      </c>
      <c r="FR372">
        <v>62589313</v>
      </c>
      <c r="FT372">
        <v>300</v>
      </c>
      <c r="FU372">
        <v>173353914</v>
      </c>
      <c r="FW372">
        <v>2275070000</v>
      </c>
      <c r="FX372">
        <v>2</v>
      </c>
      <c r="FY372" t="s">
        <v>34</v>
      </c>
      <c r="FZ372" t="s">
        <v>61</v>
      </c>
      <c r="GA372">
        <v>34013</v>
      </c>
      <c r="GC372" t="s">
        <v>93</v>
      </c>
      <c r="GD372">
        <v>48811</v>
      </c>
      <c r="GE372" t="s">
        <v>37</v>
      </c>
      <c r="GF372" t="s">
        <v>38</v>
      </c>
      <c r="GI372" t="s">
        <v>38</v>
      </c>
      <c r="GJ372">
        <v>40.690264999999997</v>
      </c>
      <c r="GK372">
        <v>-74.176412999999997</v>
      </c>
      <c r="GL372" t="s">
        <v>39</v>
      </c>
      <c r="GM372" t="s">
        <v>94</v>
      </c>
      <c r="GN372" t="s">
        <v>34</v>
      </c>
      <c r="GO372">
        <v>0</v>
      </c>
      <c r="GP372" t="s">
        <v>41</v>
      </c>
      <c r="GQ372">
        <v>8</v>
      </c>
      <c r="GS372" t="s">
        <v>42</v>
      </c>
      <c r="GT372" t="s">
        <v>43</v>
      </c>
      <c r="GU372">
        <v>0.33390599999999998</v>
      </c>
      <c r="GV372" t="s">
        <v>44</v>
      </c>
    </row>
    <row r="373" spans="1:204" x14ac:dyDescent="0.25">
      <c r="A373">
        <v>9376211</v>
      </c>
      <c r="D373">
        <v>62589313</v>
      </c>
      <c r="F373">
        <v>300</v>
      </c>
      <c r="G373">
        <v>173354914</v>
      </c>
      <c r="I373">
        <v>2275070000</v>
      </c>
      <c r="J373">
        <v>2</v>
      </c>
      <c r="K373" t="s">
        <v>34</v>
      </c>
      <c r="L373" t="s">
        <v>61</v>
      </c>
      <c r="M373">
        <v>34013</v>
      </c>
      <c r="O373" t="s">
        <v>93</v>
      </c>
      <c r="P373">
        <v>48811</v>
      </c>
      <c r="Q373" t="s">
        <v>37</v>
      </c>
      <c r="R373" t="s">
        <v>38</v>
      </c>
      <c r="U373" t="s">
        <v>38</v>
      </c>
      <c r="V373">
        <v>40.690264999999997</v>
      </c>
      <c r="W373">
        <v>-74.176412999999997</v>
      </c>
      <c r="X373" t="s">
        <v>39</v>
      </c>
      <c r="Y373" t="s">
        <v>94</v>
      </c>
      <c r="Z373" t="s">
        <v>34</v>
      </c>
      <c r="AA373">
        <v>0</v>
      </c>
      <c r="AB373" t="s">
        <v>41</v>
      </c>
      <c r="AC373">
        <v>8</v>
      </c>
      <c r="AE373" t="s">
        <v>53</v>
      </c>
      <c r="AF373" t="s">
        <v>54</v>
      </c>
      <c r="AG373">
        <v>0.12034499999999999</v>
      </c>
      <c r="AH373" t="s">
        <v>44</v>
      </c>
      <c r="AI373">
        <v>9376211</v>
      </c>
      <c r="AL373">
        <v>62589313</v>
      </c>
      <c r="AN373">
        <v>300</v>
      </c>
      <c r="AO373">
        <v>84212214</v>
      </c>
      <c r="AQ373">
        <v>2275070000</v>
      </c>
      <c r="AR373">
        <v>2</v>
      </c>
      <c r="AS373" t="s">
        <v>34</v>
      </c>
      <c r="AT373" t="s">
        <v>61</v>
      </c>
      <c r="AU373">
        <v>34013</v>
      </c>
      <c r="AW373" t="s">
        <v>93</v>
      </c>
      <c r="AX373">
        <v>48811</v>
      </c>
      <c r="AY373" t="s">
        <v>37</v>
      </c>
      <c r="AZ373" t="s">
        <v>38</v>
      </c>
      <c r="BC373" t="s">
        <v>38</v>
      </c>
      <c r="BD373">
        <v>40.690264999999997</v>
      </c>
      <c r="BE373">
        <v>-74.176412999999997</v>
      </c>
      <c r="BF373" t="s">
        <v>39</v>
      </c>
      <c r="BG373" t="s">
        <v>94</v>
      </c>
      <c r="BH373" t="s">
        <v>34</v>
      </c>
      <c r="BI373">
        <v>0</v>
      </c>
      <c r="BJ373" t="s">
        <v>41</v>
      </c>
      <c r="BK373">
        <v>8</v>
      </c>
      <c r="BM373" t="s">
        <v>51</v>
      </c>
      <c r="BN373" t="s">
        <v>52</v>
      </c>
      <c r="BO373">
        <v>0.36924499999999999</v>
      </c>
      <c r="BP373" t="s">
        <v>44</v>
      </c>
      <c r="BQ373">
        <v>9376211</v>
      </c>
      <c r="BT373">
        <v>62589313</v>
      </c>
      <c r="BV373">
        <v>300</v>
      </c>
      <c r="BW373">
        <v>148191114</v>
      </c>
      <c r="BY373">
        <v>2275070000</v>
      </c>
      <c r="BZ373">
        <v>2</v>
      </c>
      <c r="CA373" t="s">
        <v>34</v>
      </c>
      <c r="CB373" t="s">
        <v>61</v>
      </c>
      <c r="CC373">
        <v>34013</v>
      </c>
      <c r="CE373" t="s">
        <v>93</v>
      </c>
      <c r="CF373">
        <v>48811</v>
      </c>
      <c r="CG373" t="s">
        <v>37</v>
      </c>
      <c r="CH373" t="s">
        <v>38</v>
      </c>
      <c r="CK373" t="s">
        <v>38</v>
      </c>
      <c r="CL373">
        <v>40.690264999999997</v>
      </c>
      <c r="CM373">
        <v>-74.176412999999997</v>
      </c>
      <c r="CN373" t="s">
        <v>39</v>
      </c>
      <c r="CO373" t="s">
        <v>94</v>
      </c>
      <c r="CP373" t="s">
        <v>34</v>
      </c>
      <c r="CQ373">
        <v>0</v>
      </c>
      <c r="CR373" t="s">
        <v>41</v>
      </c>
      <c r="CS373">
        <v>8</v>
      </c>
      <c r="CU373" t="s">
        <v>49</v>
      </c>
      <c r="CV373" t="s">
        <v>50</v>
      </c>
      <c r="CW373">
        <v>2.9615799999999999E-5</v>
      </c>
      <c r="CX373" t="s">
        <v>44</v>
      </c>
      <c r="CY373">
        <v>9376211</v>
      </c>
      <c r="DB373">
        <v>62589313</v>
      </c>
      <c r="DD373">
        <v>300</v>
      </c>
      <c r="DE373">
        <v>84206914</v>
      </c>
      <c r="DG373">
        <v>2275070000</v>
      </c>
      <c r="DH373">
        <v>2</v>
      </c>
      <c r="DI373" t="s">
        <v>34</v>
      </c>
      <c r="DJ373" t="s">
        <v>61</v>
      </c>
      <c r="DK373">
        <v>34013</v>
      </c>
      <c r="DM373" t="s">
        <v>93</v>
      </c>
      <c r="DN373">
        <v>48811</v>
      </c>
      <c r="DO373" t="s">
        <v>37</v>
      </c>
      <c r="DP373" t="s">
        <v>38</v>
      </c>
      <c r="DS373" t="s">
        <v>38</v>
      </c>
      <c r="DT373">
        <v>40.690264999999997</v>
      </c>
      <c r="DU373">
        <v>-74.176412999999997</v>
      </c>
      <c r="DV373" t="s">
        <v>39</v>
      </c>
      <c r="DW373" t="s">
        <v>94</v>
      </c>
      <c r="DX373" t="s">
        <v>34</v>
      </c>
      <c r="DY373">
        <v>0</v>
      </c>
      <c r="DZ373" t="s">
        <v>41</v>
      </c>
      <c r="EA373">
        <v>8</v>
      </c>
      <c r="EC373" t="s">
        <v>47</v>
      </c>
      <c r="ED373" t="s">
        <v>48</v>
      </c>
      <c r="EE373">
        <v>2.9615799999999999E-5</v>
      </c>
      <c r="EF373" t="s">
        <v>44</v>
      </c>
      <c r="EG373">
        <v>9376211</v>
      </c>
      <c r="EJ373">
        <v>62589313</v>
      </c>
      <c r="EL373">
        <v>300</v>
      </c>
      <c r="EM373">
        <v>148191314</v>
      </c>
      <c r="EO373">
        <v>2275070000</v>
      </c>
      <c r="EP373">
        <v>2</v>
      </c>
      <c r="EQ373" t="s">
        <v>34</v>
      </c>
      <c r="ER373" t="s">
        <v>61</v>
      </c>
      <c r="ES373">
        <v>34013</v>
      </c>
      <c r="EU373" t="s">
        <v>93</v>
      </c>
      <c r="EV373">
        <v>48811</v>
      </c>
      <c r="EW373" t="s">
        <v>37</v>
      </c>
      <c r="EX373" t="s">
        <v>38</v>
      </c>
      <c r="FA373" t="s">
        <v>38</v>
      </c>
      <c r="FB373">
        <v>40.690264999999997</v>
      </c>
      <c r="FC373">
        <v>-74.176412999999997</v>
      </c>
      <c r="FD373" t="s">
        <v>39</v>
      </c>
      <c r="FE373" t="s">
        <v>94</v>
      </c>
      <c r="FF373" t="s">
        <v>34</v>
      </c>
      <c r="FG373">
        <v>0</v>
      </c>
      <c r="FH373" t="s">
        <v>41</v>
      </c>
      <c r="FI373">
        <v>8</v>
      </c>
      <c r="FK373" t="s">
        <v>45</v>
      </c>
      <c r="FL373" t="s">
        <v>46</v>
      </c>
      <c r="FM373">
        <v>3.2281199999999999E-5</v>
      </c>
      <c r="FN373" t="s">
        <v>44</v>
      </c>
      <c r="FO373">
        <v>9376211</v>
      </c>
      <c r="FR373">
        <v>62589313</v>
      </c>
      <c r="FT373">
        <v>300</v>
      </c>
      <c r="FU373">
        <v>148191114</v>
      </c>
      <c r="FW373">
        <v>2275070000</v>
      </c>
      <c r="FX373">
        <v>2</v>
      </c>
      <c r="FY373" t="s">
        <v>34</v>
      </c>
      <c r="FZ373" t="s">
        <v>61</v>
      </c>
      <c r="GA373">
        <v>34013</v>
      </c>
      <c r="GC373" t="s">
        <v>93</v>
      </c>
      <c r="GD373">
        <v>48811</v>
      </c>
      <c r="GE373" t="s">
        <v>37</v>
      </c>
      <c r="GF373" t="s">
        <v>38</v>
      </c>
      <c r="GI373" t="s">
        <v>38</v>
      </c>
      <c r="GJ373">
        <v>40.690264999999997</v>
      </c>
      <c r="GK373">
        <v>-74.176412999999997</v>
      </c>
      <c r="GL373" t="s">
        <v>39</v>
      </c>
      <c r="GM373" t="s">
        <v>94</v>
      </c>
      <c r="GN373" t="s">
        <v>34</v>
      </c>
      <c r="GO373">
        <v>0</v>
      </c>
      <c r="GP373" t="s">
        <v>41</v>
      </c>
      <c r="GQ373">
        <v>8</v>
      </c>
      <c r="GS373" t="s">
        <v>42</v>
      </c>
      <c r="GT373" t="s">
        <v>43</v>
      </c>
      <c r="GU373">
        <v>2.0734499999999999E-5</v>
      </c>
      <c r="GV373" t="s">
        <v>44</v>
      </c>
    </row>
    <row r="374" spans="1:204" x14ac:dyDescent="0.25">
      <c r="A374">
        <v>9376211</v>
      </c>
      <c r="D374">
        <v>62589313</v>
      </c>
      <c r="F374">
        <v>300</v>
      </c>
      <c r="G374">
        <v>173353614</v>
      </c>
      <c r="I374">
        <v>2275070000</v>
      </c>
      <c r="J374">
        <v>2</v>
      </c>
      <c r="K374" t="s">
        <v>34</v>
      </c>
      <c r="L374" t="s">
        <v>61</v>
      </c>
      <c r="M374">
        <v>34013</v>
      </c>
      <c r="O374" t="s">
        <v>93</v>
      </c>
      <c r="P374">
        <v>48811</v>
      </c>
      <c r="Q374" t="s">
        <v>37</v>
      </c>
      <c r="R374" t="s">
        <v>38</v>
      </c>
      <c r="U374" t="s">
        <v>38</v>
      </c>
      <c r="V374">
        <v>40.690264999999997</v>
      </c>
      <c r="W374">
        <v>-74.176412999999997</v>
      </c>
      <c r="X374" t="s">
        <v>39</v>
      </c>
      <c r="Y374" t="s">
        <v>94</v>
      </c>
      <c r="Z374" t="s">
        <v>34</v>
      </c>
      <c r="AA374">
        <v>0</v>
      </c>
      <c r="AB374" t="s">
        <v>41</v>
      </c>
      <c r="AC374">
        <v>8</v>
      </c>
      <c r="AE374" t="s">
        <v>53</v>
      </c>
      <c r="AF374" t="s">
        <v>54</v>
      </c>
      <c r="AG374">
        <v>8.0583100000000005</v>
      </c>
      <c r="AH374" t="s">
        <v>44</v>
      </c>
      <c r="AI374">
        <v>9376211</v>
      </c>
      <c r="AL374">
        <v>62589313</v>
      </c>
      <c r="AN374">
        <v>300</v>
      </c>
      <c r="AO374">
        <v>173354114</v>
      </c>
      <c r="AQ374">
        <v>2275070000</v>
      </c>
      <c r="AR374">
        <v>2</v>
      </c>
      <c r="AS374" t="s">
        <v>34</v>
      </c>
      <c r="AT374" t="s">
        <v>61</v>
      </c>
      <c r="AU374">
        <v>34013</v>
      </c>
      <c r="AW374" t="s">
        <v>93</v>
      </c>
      <c r="AX374">
        <v>48811</v>
      </c>
      <c r="AY374" t="s">
        <v>37</v>
      </c>
      <c r="AZ374" t="s">
        <v>38</v>
      </c>
      <c r="BC374" t="s">
        <v>38</v>
      </c>
      <c r="BD374">
        <v>40.690264999999997</v>
      </c>
      <c r="BE374">
        <v>-74.176412999999997</v>
      </c>
      <c r="BF374" t="s">
        <v>39</v>
      </c>
      <c r="BG374" t="s">
        <v>94</v>
      </c>
      <c r="BH374" t="s">
        <v>34</v>
      </c>
      <c r="BI374">
        <v>0</v>
      </c>
      <c r="BJ374" t="s">
        <v>41</v>
      </c>
      <c r="BK374">
        <v>8</v>
      </c>
      <c r="BM374" t="s">
        <v>51</v>
      </c>
      <c r="BN374" t="s">
        <v>52</v>
      </c>
      <c r="BO374">
        <v>0.15668000000000001</v>
      </c>
      <c r="BP374" t="s">
        <v>44</v>
      </c>
      <c r="BQ374">
        <v>9376211</v>
      </c>
      <c r="BT374">
        <v>62589313</v>
      </c>
      <c r="BV374">
        <v>300</v>
      </c>
      <c r="BW374">
        <v>148191314</v>
      </c>
      <c r="BY374">
        <v>2275070000</v>
      </c>
      <c r="BZ374">
        <v>2</v>
      </c>
      <c r="CA374" t="s">
        <v>34</v>
      </c>
      <c r="CB374" t="s">
        <v>61</v>
      </c>
      <c r="CC374">
        <v>34013</v>
      </c>
      <c r="CE374" t="s">
        <v>93</v>
      </c>
      <c r="CF374">
        <v>48811</v>
      </c>
      <c r="CG374" t="s">
        <v>37</v>
      </c>
      <c r="CH374" t="s">
        <v>38</v>
      </c>
      <c r="CK374" t="s">
        <v>38</v>
      </c>
      <c r="CL374">
        <v>40.690264999999997</v>
      </c>
      <c r="CM374">
        <v>-74.176412999999997</v>
      </c>
      <c r="CN374" t="s">
        <v>39</v>
      </c>
      <c r="CO374" t="s">
        <v>94</v>
      </c>
      <c r="CP374" t="s">
        <v>34</v>
      </c>
      <c r="CQ374">
        <v>0</v>
      </c>
      <c r="CR374" t="s">
        <v>41</v>
      </c>
      <c r="CS374">
        <v>8</v>
      </c>
      <c r="CU374" t="s">
        <v>49</v>
      </c>
      <c r="CV374" t="s">
        <v>50</v>
      </c>
      <c r="CW374">
        <v>2.9615799999999999E-5</v>
      </c>
      <c r="CX374" t="s">
        <v>44</v>
      </c>
      <c r="CY374">
        <v>9376211</v>
      </c>
      <c r="DB374">
        <v>62589313</v>
      </c>
      <c r="DD374">
        <v>300</v>
      </c>
      <c r="DE374">
        <v>84217114</v>
      </c>
      <c r="DG374">
        <v>2275070000</v>
      </c>
      <c r="DH374">
        <v>2</v>
      </c>
      <c r="DI374" t="s">
        <v>34</v>
      </c>
      <c r="DJ374" t="s">
        <v>61</v>
      </c>
      <c r="DK374">
        <v>34013</v>
      </c>
      <c r="DM374" t="s">
        <v>93</v>
      </c>
      <c r="DN374">
        <v>48811</v>
      </c>
      <c r="DO374" t="s">
        <v>37</v>
      </c>
      <c r="DP374" t="s">
        <v>38</v>
      </c>
      <c r="DS374" t="s">
        <v>38</v>
      </c>
      <c r="DT374">
        <v>40.690264999999997</v>
      </c>
      <c r="DU374">
        <v>-74.176412999999997</v>
      </c>
      <c r="DV374" t="s">
        <v>39</v>
      </c>
      <c r="DW374" t="s">
        <v>94</v>
      </c>
      <c r="DX374" t="s">
        <v>34</v>
      </c>
      <c r="DY374">
        <v>0</v>
      </c>
      <c r="DZ374" t="s">
        <v>41</v>
      </c>
      <c r="EA374">
        <v>8</v>
      </c>
      <c r="EC374" t="s">
        <v>47</v>
      </c>
      <c r="ED374" t="s">
        <v>48</v>
      </c>
      <c r="EE374">
        <v>0.71079300000000001</v>
      </c>
      <c r="EF374" t="s">
        <v>44</v>
      </c>
      <c r="EG374">
        <v>9376211</v>
      </c>
      <c r="EJ374">
        <v>62589313</v>
      </c>
      <c r="EL374">
        <v>300</v>
      </c>
      <c r="EM374">
        <v>84217114</v>
      </c>
      <c r="EO374">
        <v>2275070000</v>
      </c>
      <c r="EP374">
        <v>2</v>
      </c>
      <c r="EQ374" t="s">
        <v>34</v>
      </c>
      <c r="ER374" t="s">
        <v>61</v>
      </c>
      <c r="ES374">
        <v>34013</v>
      </c>
      <c r="EU374" t="s">
        <v>93</v>
      </c>
      <c r="EV374">
        <v>48811</v>
      </c>
      <c r="EW374" t="s">
        <v>37</v>
      </c>
      <c r="EX374" t="s">
        <v>38</v>
      </c>
      <c r="FA374" t="s">
        <v>38</v>
      </c>
      <c r="FB374">
        <v>40.690264999999997</v>
      </c>
      <c r="FC374">
        <v>-74.176412999999997</v>
      </c>
      <c r="FD374" t="s">
        <v>39</v>
      </c>
      <c r="FE374" t="s">
        <v>94</v>
      </c>
      <c r="FF374" t="s">
        <v>34</v>
      </c>
      <c r="FG374">
        <v>0</v>
      </c>
      <c r="FH374" t="s">
        <v>41</v>
      </c>
      <c r="FI374">
        <v>8</v>
      </c>
      <c r="FK374" t="s">
        <v>45</v>
      </c>
      <c r="FL374" t="s">
        <v>46</v>
      </c>
      <c r="FM374">
        <v>0.77938700000000005</v>
      </c>
      <c r="FN374" t="s">
        <v>44</v>
      </c>
      <c r="FO374">
        <v>9376211</v>
      </c>
      <c r="FR374">
        <v>62589313</v>
      </c>
      <c r="FT374">
        <v>300</v>
      </c>
      <c r="FU374">
        <v>84216914</v>
      </c>
      <c r="FW374">
        <v>2275070000</v>
      </c>
      <c r="FX374">
        <v>2</v>
      </c>
      <c r="FY374" t="s">
        <v>34</v>
      </c>
      <c r="FZ374" t="s">
        <v>61</v>
      </c>
      <c r="GA374">
        <v>34013</v>
      </c>
      <c r="GC374" t="s">
        <v>93</v>
      </c>
      <c r="GD374">
        <v>48811</v>
      </c>
      <c r="GE374" t="s">
        <v>37</v>
      </c>
      <c r="GF374" t="s">
        <v>38</v>
      </c>
      <c r="GI374" t="s">
        <v>38</v>
      </c>
      <c r="GJ374">
        <v>40.690264999999997</v>
      </c>
      <c r="GK374">
        <v>-74.176412999999997</v>
      </c>
      <c r="GL374" t="s">
        <v>39</v>
      </c>
      <c r="GM374" t="s">
        <v>94</v>
      </c>
      <c r="GN374" t="s">
        <v>34</v>
      </c>
      <c r="GO374">
        <v>0</v>
      </c>
      <c r="GP374" t="s">
        <v>41</v>
      </c>
      <c r="GQ374">
        <v>8</v>
      </c>
      <c r="GS374" t="s">
        <v>42</v>
      </c>
      <c r="GT374" t="s">
        <v>43</v>
      </c>
      <c r="GU374">
        <v>0.157416</v>
      </c>
      <c r="GV374" t="s">
        <v>44</v>
      </c>
    </row>
    <row r="375" spans="1:204" x14ac:dyDescent="0.25">
      <c r="A375">
        <v>9376211</v>
      </c>
      <c r="D375">
        <v>62589313</v>
      </c>
      <c r="F375">
        <v>300</v>
      </c>
      <c r="G375">
        <v>173354114</v>
      </c>
      <c r="I375">
        <v>2275070000</v>
      </c>
      <c r="J375">
        <v>2</v>
      </c>
      <c r="K375" t="s">
        <v>34</v>
      </c>
      <c r="L375" t="s">
        <v>61</v>
      </c>
      <c r="M375">
        <v>34013</v>
      </c>
      <c r="O375" t="s">
        <v>93</v>
      </c>
      <c r="P375">
        <v>48811</v>
      </c>
      <c r="Q375" t="s">
        <v>37</v>
      </c>
      <c r="R375" t="s">
        <v>38</v>
      </c>
      <c r="U375" t="s">
        <v>38</v>
      </c>
      <c r="V375">
        <v>40.690264999999997</v>
      </c>
      <c r="W375">
        <v>-74.176412999999997</v>
      </c>
      <c r="X375" t="s">
        <v>39</v>
      </c>
      <c r="Y375" t="s">
        <v>94</v>
      </c>
      <c r="Z375" t="s">
        <v>34</v>
      </c>
      <c r="AA375">
        <v>0</v>
      </c>
      <c r="AB375" t="s">
        <v>41</v>
      </c>
      <c r="AC375">
        <v>8</v>
      </c>
      <c r="AE375" t="s">
        <v>53</v>
      </c>
      <c r="AF375" t="s">
        <v>54</v>
      </c>
      <c r="AG375">
        <v>0.59340899999999996</v>
      </c>
      <c r="AH375" t="s">
        <v>44</v>
      </c>
      <c r="AI375">
        <v>9376211</v>
      </c>
      <c r="AL375">
        <v>62589313</v>
      </c>
      <c r="AN375">
        <v>300</v>
      </c>
      <c r="AO375">
        <v>145757914</v>
      </c>
      <c r="AQ375">
        <v>2275070000</v>
      </c>
      <c r="AR375">
        <v>2</v>
      </c>
      <c r="AS375" t="s">
        <v>34</v>
      </c>
      <c r="AT375" t="s">
        <v>61</v>
      </c>
      <c r="AU375">
        <v>34013</v>
      </c>
      <c r="AW375" t="s">
        <v>93</v>
      </c>
      <c r="AX375">
        <v>48811</v>
      </c>
      <c r="AY375" t="s">
        <v>37</v>
      </c>
      <c r="AZ375" t="s">
        <v>38</v>
      </c>
      <c r="BC375" t="s">
        <v>38</v>
      </c>
      <c r="BD375">
        <v>40.690264999999997</v>
      </c>
      <c r="BE375">
        <v>-74.176412999999997</v>
      </c>
      <c r="BF375" t="s">
        <v>39</v>
      </c>
      <c r="BG375" t="s">
        <v>94</v>
      </c>
      <c r="BH375" t="s">
        <v>34</v>
      </c>
      <c r="BI375">
        <v>0</v>
      </c>
      <c r="BJ375" t="s">
        <v>41</v>
      </c>
      <c r="BK375">
        <v>8</v>
      </c>
      <c r="BM375" t="s">
        <v>51</v>
      </c>
      <c r="BN375" t="s">
        <v>52</v>
      </c>
      <c r="BO375">
        <v>0.59354300000000004</v>
      </c>
      <c r="BP375" t="s">
        <v>44</v>
      </c>
      <c r="BQ375">
        <v>9376211</v>
      </c>
      <c r="BT375">
        <v>62589313</v>
      </c>
      <c r="BV375">
        <v>300</v>
      </c>
      <c r="BW375">
        <v>84212414</v>
      </c>
      <c r="BY375">
        <v>2275070000</v>
      </c>
      <c r="BZ375">
        <v>2</v>
      </c>
      <c r="CA375" t="s">
        <v>34</v>
      </c>
      <c r="CB375" t="s">
        <v>61</v>
      </c>
      <c r="CC375">
        <v>34013</v>
      </c>
      <c r="CE375" t="s">
        <v>93</v>
      </c>
      <c r="CF375">
        <v>48811</v>
      </c>
      <c r="CG375" t="s">
        <v>37</v>
      </c>
      <c r="CH375" t="s">
        <v>38</v>
      </c>
      <c r="CK375" t="s">
        <v>38</v>
      </c>
      <c r="CL375">
        <v>40.690264999999997</v>
      </c>
      <c r="CM375">
        <v>-74.176412999999997</v>
      </c>
      <c r="CN375" t="s">
        <v>39</v>
      </c>
      <c r="CO375" t="s">
        <v>94</v>
      </c>
      <c r="CP375" t="s">
        <v>34</v>
      </c>
      <c r="CQ375">
        <v>0</v>
      </c>
      <c r="CR375" t="s">
        <v>41</v>
      </c>
      <c r="CS375">
        <v>8</v>
      </c>
      <c r="CU375" t="s">
        <v>49</v>
      </c>
      <c r="CV375" t="s">
        <v>50</v>
      </c>
      <c r="CW375">
        <v>2.9909700000000001E-2</v>
      </c>
      <c r="CX375" t="s">
        <v>44</v>
      </c>
      <c r="CY375">
        <v>9376211</v>
      </c>
      <c r="DB375">
        <v>62589313</v>
      </c>
      <c r="DD375">
        <v>300</v>
      </c>
      <c r="DE375">
        <v>173354314</v>
      </c>
      <c r="DG375">
        <v>2275070000</v>
      </c>
      <c r="DH375">
        <v>2</v>
      </c>
      <c r="DI375" t="s">
        <v>34</v>
      </c>
      <c r="DJ375" t="s">
        <v>61</v>
      </c>
      <c r="DK375">
        <v>34013</v>
      </c>
      <c r="DM375" t="s">
        <v>93</v>
      </c>
      <c r="DN375">
        <v>48811</v>
      </c>
      <c r="DO375" t="s">
        <v>37</v>
      </c>
      <c r="DP375" t="s">
        <v>38</v>
      </c>
      <c r="DS375" t="s">
        <v>38</v>
      </c>
      <c r="DT375">
        <v>40.690264999999997</v>
      </c>
      <c r="DU375">
        <v>-74.176412999999997</v>
      </c>
      <c r="DV375" t="s">
        <v>39</v>
      </c>
      <c r="DW375" t="s">
        <v>94</v>
      </c>
      <c r="DX375" t="s">
        <v>34</v>
      </c>
      <c r="DY375">
        <v>0</v>
      </c>
      <c r="DZ375" t="s">
        <v>41</v>
      </c>
      <c r="EA375">
        <v>8</v>
      </c>
      <c r="EC375" t="s">
        <v>47</v>
      </c>
      <c r="ED375" t="s">
        <v>48</v>
      </c>
      <c r="EE375">
        <v>0.23449500000000001</v>
      </c>
      <c r="EF375" t="s">
        <v>44</v>
      </c>
      <c r="EG375">
        <v>9376211</v>
      </c>
      <c r="EJ375">
        <v>62589313</v>
      </c>
      <c r="EL375">
        <v>300</v>
      </c>
      <c r="EM375">
        <v>173355114</v>
      </c>
      <c r="EO375">
        <v>2275070000</v>
      </c>
      <c r="EP375">
        <v>2</v>
      </c>
      <c r="EQ375" t="s">
        <v>34</v>
      </c>
      <c r="ER375" t="s">
        <v>61</v>
      </c>
      <c r="ES375">
        <v>34013</v>
      </c>
      <c r="EU375" t="s">
        <v>93</v>
      </c>
      <c r="EV375">
        <v>48811</v>
      </c>
      <c r="EW375" t="s">
        <v>37</v>
      </c>
      <c r="EX375" t="s">
        <v>38</v>
      </c>
      <c r="FA375" t="s">
        <v>38</v>
      </c>
      <c r="FB375">
        <v>40.690264999999997</v>
      </c>
      <c r="FC375">
        <v>-74.176412999999997</v>
      </c>
      <c r="FD375" t="s">
        <v>39</v>
      </c>
      <c r="FE375" t="s">
        <v>94</v>
      </c>
      <c r="FF375" t="s">
        <v>34</v>
      </c>
      <c r="FG375">
        <v>0</v>
      </c>
      <c r="FH375" t="s">
        <v>41</v>
      </c>
      <c r="FI375">
        <v>8</v>
      </c>
      <c r="FK375" t="s">
        <v>45</v>
      </c>
      <c r="FL375" t="s">
        <v>46</v>
      </c>
      <c r="FM375">
        <v>3.7884500000000002E-2</v>
      </c>
      <c r="FN375" t="s">
        <v>44</v>
      </c>
      <c r="FO375">
        <v>9376211</v>
      </c>
      <c r="FR375">
        <v>62589313</v>
      </c>
      <c r="FT375">
        <v>300</v>
      </c>
      <c r="FU375">
        <v>148191314</v>
      </c>
      <c r="FW375">
        <v>2275070000</v>
      </c>
      <c r="FX375">
        <v>2</v>
      </c>
      <c r="FY375" t="s">
        <v>34</v>
      </c>
      <c r="FZ375" t="s">
        <v>61</v>
      </c>
      <c r="GA375">
        <v>34013</v>
      </c>
      <c r="GC375" t="s">
        <v>93</v>
      </c>
      <c r="GD375">
        <v>48811</v>
      </c>
      <c r="GE375" t="s">
        <v>37</v>
      </c>
      <c r="GF375" t="s">
        <v>38</v>
      </c>
      <c r="GI375" t="s">
        <v>38</v>
      </c>
      <c r="GJ375">
        <v>40.690264999999997</v>
      </c>
      <c r="GK375">
        <v>-74.176412999999997</v>
      </c>
      <c r="GL375" t="s">
        <v>39</v>
      </c>
      <c r="GM375" t="s">
        <v>94</v>
      </c>
      <c r="GN375" t="s">
        <v>34</v>
      </c>
      <c r="GO375">
        <v>0</v>
      </c>
      <c r="GP375" t="s">
        <v>41</v>
      </c>
      <c r="GQ375">
        <v>8</v>
      </c>
      <c r="GS375" t="s">
        <v>42</v>
      </c>
      <c r="GT375" t="s">
        <v>43</v>
      </c>
      <c r="GU375">
        <v>2.2646999999999998E-5</v>
      </c>
      <c r="GV375" t="s">
        <v>44</v>
      </c>
    </row>
    <row r="376" spans="1:204" x14ac:dyDescent="0.25">
      <c r="A376">
        <v>9376211</v>
      </c>
      <c r="D376">
        <v>62589313</v>
      </c>
      <c r="F376">
        <v>300</v>
      </c>
      <c r="G376">
        <v>84215014</v>
      </c>
      <c r="I376">
        <v>2275070000</v>
      </c>
      <c r="J376">
        <v>2</v>
      </c>
      <c r="K376" t="s">
        <v>34</v>
      </c>
      <c r="L376" t="s">
        <v>61</v>
      </c>
      <c r="M376">
        <v>34013</v>
      </c>
      <c r="O376" t="s">
        <v>93</v>
      </c>
      <c r="P376">
        <v>48811</v>
      </c>
      <c r="Q376" t="s">
        <v>37</v>
      </c>
      <c r="R376" t="s">
        <v>38</v>
      </c>
      <c r="U376" t="s">
        <v>38</v>
      </c>
      <c r="V376">
        <v>40.690264999999997</v>
      </c>
      <c r="W376">
        <v>-74.176412999999997</v>
      </c>
      <c r="X376" t="s">
        <v>39</v>
      </c>
      <c r="Y376" t="s">
        <v>94</v>
      </c>
      <c r="Z376" t="s">
        <v>34</v>
      </c>
      <c r="AA376">
        <v>0</v>
      </c>
      <c r="AB376" t="s">
        <v>41</v>
      </c>
      <c r="AC376">
        <v>8</v>
      </c>
      <c r="AE376" t="s">
        <v>53</v>
      </c>
      <c r="AF376" t="s">
        <v>54</v>
      </c>
      <c r="AG376">
        <v>2.85608</v>
      </c>
      <c r="AH376" t="s">
        <v>44</v>
      </c>
      <c r="AI376">
        <v>9376211</v>
      </c>
      <c r="AL376">
        <v>62589313</v>
      </c>
      <c r="AN376">
        <v>300</v>
      </c>
      <c r="AO376">
        <v>84215014</v>
      </c>
      <c r="AQ376">
        <v>2275070000</v>
      </c>
      <c r="AR376">
        <v>2</v>
      </c>
      <c r="AS376" t="s">
        <v>34</v>
      </c>
      <c r="AT376" t="s">
        <v>61</v>
      </c>
      <c r="AU376">
        <v>34013</v>
      </c>
      <c r="AW376" t="s">
        <v>93</v>
      </c>
      <c r="AX376">
        <v>48811</v>
      </c>
      <c r="AY376" t="s">
        <v>37</v>
      </c>
      <c r="AZ376" t="s">
        <v>38</v>
      </c>
      <c r="BC376" t="s">
        <v>38</v>
      </c>
      <c r="BD376">
        <v>40.690264999999997</v>
      </c>
      <c r="BE376">
        <v>-74.176412999999997</v>
      </c>
      <c r="BF376" t="s">
        <v>39</v>
      </c>
      <c r="BG376" t="s">
        <v>94</v>
      </c>
      <c r="BH376" t="s">
        <v>34</v>
      </c>
      <c r="BI376">
        <v>0</v>
      </c>
      <c r="BJ376" t="s">
        <v>41</v>
      </c>
      <c r="BK376">
        <v>8</v>
      </c>
      <c r="BM376" t="s">
        <v>51</v>
      </c>
      <c r="BN376" t="s">
        <v>52</v>
      </c>
      <c r="BO376">
        <v>3.88619</v>
      </c>
      <c r="BP376" t="s">
        <v>44</v>
      </c>
      <c r="BQ376">
        <v>9376211</v>
      </c>
      <c r="BT376">
        <v>62589313</v>
      </c>
      <c r="BV376">
        <v>300</v>
      </c>
      <c r="BW376">
        <v>173354914</v>
      </c>
      <c r="BY376">
        <v>2275070000</v>
      </c>
      <c r="BZ376">
        <v>2</v>
      </c>
      <c r="CA376" t="s">
        <v>34</v>
      </c>
      <c r="CB376" t="s">
        <v>61</v>
      </c>
      <c r="CC376">
        <v>34013</v>
      </c>
      <c r="CE376" t="s">
        <v>93</v>
      </c>
      <c r="CF376">
        <v>48811</v>
      </c>
      <c r="CG376" t="s">
        <v>37</v>
      </c>
      <c r="CH376" t="s">
        <v>38</v>
      </c>
      <c r="CK376" t="s">
        <v>38</v>
      </c>
      <c r="CL376">
        <v>40.690264999999997</v>
      </c>
      <c r="CM376">
        <v>-74.176412999999997</v>
      </c>
      <c r="CN376" t="s">
        <v>39</v>
      </c>
      <c r="CO376" t="s">
        <v>94</v>
      </c>
      <c r="CP376" t="s">
        <v>34</v>
      </c>
      <c r="CQ376">
        <v>0</v>
      </c>
      <c r="CR376" t="s">
        <v>41</v>
      </c>
      <c r="CS376">
        <v>8</v>
      </c>
      <c r="CU376" t="s">
        <v>49</v>
      </c>
      <c r="CV376" t="s">
        <v>50</v>
      </c>
      <c r="CW376">
        <v>3.63085E-2</v>
      </c>
      <c r="CX376" t="s">
        <v>44</v>
      </c>
      <c r="CY376">
        <v>9376211</v>
      </c>
      <c r="DB376">
        <v>62589313</v>
      </c>
      <c r="DD376">
        <v>300</v>
      </c>
      <c r="DE376">
        <v>173354214</v>
      </c>
      <c r="DG376">
        <v>2275070000</v>
      </c>
      <c r="DH376">
        <v>2</v>
      </c>
      <c r="DI376" t="s">
        <v>34</v>
      </c>
      <c r="DJ376" t="s">
        <v>61</v>
      </c>
      <c r="DK376">
        <v>34013</v>
      </c>
      <c r="DM376" t="s">
        <v>93</v>
      </c>
      <c r="DN376">
        <v>48811</v>
      </c>
      <c r="DO376" t="s">
        <v>37</v>
      </c>
      <c r="DP376" t="s">
        <v>38</v>
      </c>
      <c r="DS376" t="s">
        <v>38</v>
      </c>
      <c r="DT376">
        <v>40.690264999999997</v>
      </c>
      <c r="DU376">
        <v>-74.176412999999997</v>
      </c>
      <c r="DV376" t="s">
        <v>39</v>
      </c>
      <c r="DW376" t="s">
        <v>94</v>
      </c>
      <c r="DX376" t="s">
        <v>34</v>
      </c>
      <c r="DY376">
        <v>0</v>
      </c>
      <c r="DZ376" t="s">
        <v>41</v>
      </c>
      <c r="EA376">
        <v>8</v>
      </c>
      <c r="EC376" t="s">
        <v>47</v>
      </c>
      <c r="ED376" t="s">
        <v>48</v>
      </c>
      <c r="EE376">
        <v>7.5371300000000002E-2</v>
      </c>
      <c r="EF376" t="s">
        <v>44</v>
      </c>
      <c r="EG376">
        <v>9376211</v>
      </c>
      <c r="EJ376">
        <v>62589313</v>
      </c>
      <c r="EL376">
        <v>300</v>
      </c>
      <c r="EM376">
        <v>173353414</v>
      </c>
      <c r="EO376">
        <v>2275070000</v>
      </c>
      <c r="EP376">
        <v>2</v>
      </c>
      <c r="EQ376" t="s">
        <v>34</v>
      </c>
      <c r="ER376" t="s">
        <v>61</v>
      </c>
      <c r="ES376">
        <v>34013</v>
      </c>
      <c r="EU376" t="s">
        <v>93</v>
      </c>
      <c r="EV376">
        <v>48811</v>
      </c>
      <c r="EW376" t="s">
        <v>37</v>
      </c>
      <c r="EX376" t="s">
        <v>38</v>
      </c>
      <c r="FA376" t="s">
        <v>38</v>
      </c>
      <c r="FB376">
        <v>40.690264999999997</v>
      </c>
      <c r="FC376">
        <v>-74.176412999999997</v>
      </c>
      <c r="FD376" t="s">
        <v>39</v>
      </c>
      <c r="FE376" t="s">
        <v>94</v>
      </c>
      <c r="FF376" t="s">
        <v>34</v>
      </c>
      <c r="FG376">
        <v>0</v>
      </c>
      <c r="FH376" t="s">
        <v>41</v>
      </c>
      <c r="FI376">
        <v>8</v>
      </c>
      <c r="FK376" t="s">
        <v>45</v>
      </c>
      <c r="FL376" t="s">
        <v>46</v>
      </c>
      <c r="FM376">
        <v>6.4605499999999996E-2</v>
      </c>
      <c r="FN376" t="s">
        <v>44</v>
      </c>
      <c r="FO376">
        <v>9376211</v>
      </c>
      <c r="FR376">
        <v>62589313</v>
      </c>
      <c r="FT376">
        <v>300</v>
      </c>
      <c r="FU376">
        <v>173354714</v>
      </c>
      <c r="FW376">
        <v>2275070000</v>
      </c>
      <c r="FX376">
        <v>2</v>
      </c>
      <c r="FY376" t="s">
        <v>34</v>
      </c>
      <c r="FZ376" t="s">
        <v>61</v>
      </c>
      <c r="GA376">
        <v>34013</v>
      </c>
      <c r="GC376" t="s">
        <v>93</v>
      </c>
      <c r="GD376">
        <v>48811</v>
      </c>
      <c r="GE376" t="s">
        <v>37</v>
      </c>
      <c r="GF376" t="s">
        <v>38</v>
      </c>
      <c r="GI376" t="s">
        <v>38</v>
      </c>
      <c r="GJ376">
        <v>40.690264999999997</v>
      </c>
      <c r="GK376">
        <v>-74.176412999999997</v>
      </c>
      <c r="GL376" t="s">
        <v>39</v>
      </c>
      <c r="GM376" t="s">
        <v>94</v>
      </c>
      <c r="GN376" t="s">
        <v>34</v>
      </c>
      <c r="GO376">
        <v>0</v>
      </c>
      <c r="GP376" t="s">
        <v>41</v>
      </c>
      <c r="GQ376">
        <v>8</v>
      </c>
      <c r="GS376" t="s">
        <v>42</v>
      </c>
      <c r="GT376" t="s">
        <v>43</v>
      </c>
      <c r="GU376">
        <v>0.15024899999999999</v>
      </c>
      <c r="GV376" t="s">
        <v>44</v>
      </c>
    </row>
    <row r="377" spans="1:204" x14ac:dyDescent="0.25">
      <c r="A377">
        <v>9376211</v>
      </c>
      <c r="D377">
        <v>62589313</v>
      </c>
      <c r="F377">
        <v>300</v>
      </c>
      <c r="G377">
        <v>173354414</v>
      </c>
      <c r="I377">
        <v>2275070000</v>
      </c>
      <c r="J377">
        <v>2</v>
      </c>
      <c r="K377" t="s">
        <v>34</v>
      </c>
      <c r="L377" t="s">
        <v>61</v>
      </c>
      <c r="M377">
        <v>34013</v>
      </c>
      <c r="O377" t="s">
        <v>93</v>
      </c>
      <c r="P377">
        <v>48811</v>
      </c>
      <c r="Q377" t="s">
        <v>37</v>
      </c>
      <c r="R377" t="s">
        <v>38</v>
      </c>
      <c r="U377" t="s">
        <v>38</v>
      </c>
      <c r="V377">
        <v>40.690264999999997</v>
      </c>
      <c r="W377">
        <v>-74.176412999999997</v>
      </c>
      <c r="X377" t="s">
        <v>39</v>
      </c>
      <c r="Y377" t="s">
        <v>94</v>
      </c>
      <c r="Z377" t="s">
        <v>34</v>
      </c>
      <c r="AA377">
        <v>0</v>
      </c>
      <c r="AB377" t="s">
        <v>41</v>
      </c>
      <c r="AC377">
        <v>8</v>
      </c>
      <c r="AE377" t="s">
        <v>53</v>
      </c>
      <c r="AF377" t="s">
        <v>54</v>
      </c>
      <c r="AG377">
        <v>0.482041</v>
      </c>
      <c r="AH377" t="s">
        <v>44</v>
      </c>
      <c r="AI377">
        <v>9376211</v>
      </c>
      <c r="AL377">
        <v>62589313</v>
      </c>
      <c r="AN377">
        <v>300</v>
      </c>
      <c r="AO377">
        <v>84216914</v>
      </c>
      <c r="AQ377">
        <v>2275070000</v>
      </c>
      <c r="AR377">
        <v>2</v>
      </c>
      <c r="AS377" t="s">
        <v>34</v>
      </c>
      <c r="AT377" t="s">
        <v>61</v>
      </c>
      <c r="AU377">
        <v>34013</v>
      </c>
      <c r="AW377" t="s">
        <v>93</v>
      </c>
      <c r="AX377">
        <v>48811</v>
      </c>
      <c r="AY377" t="s">
        <v>37</v>
      </c>
      <c r="AZ377" t="s">
        <v>38</v>
      </c>
      <c r="BC377" t="s">
        <v>38</v>
      </c>
      <c r="BD377">
        <v>40.690264999999997</v>
      </c>
      <c r="BE377">
        <v>-74.176412999999997</v>
      </c>
      <c r="BF377" t="s">
        <v>39</v>
      </c>
      <c r="BG377" t="s">
        <v>94</v>
      </c>
      <c r="BH377" t="s">
        <v>34</v>
      </c>
      <c r="BI377">
        <v>0</v>
      </c>
      <c r="BJ377" t="s">
        <v>41</v>
      </c>
      <c r="BK377">
        <v>8</v>
      </c>
      <c r="BM377" t="s">
        <v>51</v>
      </c>
      <c r="BN377" t="s">
        <v>52</v>
      </c>
      <c r="BO377">
        <v>0.287408</v>
      </c>
      <c r="BP377" t="s">
        <v>44</v>
      </c>
      <c r="BQ377">
        <v>9376211</v>
      </c>
      <c r="BT377">
        <v>62589313</v>
      </c>
      <c r="BV377">
        <v>300</v>
      </c>
      <c r="BW377">
        <v>173354414</v>
      </c>
      <c r="BY377">
        <v>2275070000</v>
      </c>
      <c r="BZ377">
        <v>2</v>
      </c>
      <c r="CA377" t="s">
        <v>34</v>
      </c>
      <c r="CB377" t="s">
        <v>61</v>
      </c>
      <c r="CC377">
        <v>34013</v>
      </c>
      <c r="CE377" t="s">
        <v>93</v>
      </c>
      <c r="CF377">
        <v>48811</v>
      </c>
      <c r="CG377" t="s">
        <v>37</v>
      </c>
      <c r="CH377" t="s">
        <v>38</v>
      </c>
      <c r="CK377" t="s">
        <v>38</v>
      </c>
      <c r="CL377">
        <v>40.690264999999997</v>
      </c>
      <c r="CM377">
        <v>-74.176412999999997</v>
      </c>
      <c r="CN377" t="s">
        <v>39</v>
      </c>
      <c r="CO377" t="s">
        <v>94</v>
      </c>
      <c r="CP377" t="s">
        <v>34</v>
      </c>
      <c r="CQ377">
        <v>0</v>
      </c>
      <c r="CR377" t="s">
        <v>41</v>
      </c>
      <c r="CS377">
        <v>8</v>
      </c>
      <c r="CU377" t="s">
        <v>49</v>
      </c>
      <c r="CV377" t="s">
        <v>50</v>
      </c>
      <c r="CW377">
        <v>6.8559700000000001E-2</v>
      </c>
      <c r="CX377" t="s">
        <v>44</v>
      </c>
      <c r="CY377">
        <v>9376211</v>
      </c>
      <c r="DB377">
        <v>62589313</v>
      </c>
      <c r="DD377">
        <v>300</v>
      </c>
      <c r="DE377">
        <v>84205414</v>
      </c>
      <c r="DG377">
        <v>2275070000</v>
      </c>
      <c r="DH377">
        <v>2</v>
      </c>
      <c r="DI377" t="s">
        <v>34</v>
      </c>
      <c r="DJ377" t="s">
        <v>61</v>
      </c>
      <c r="DK377">
        <v>34013</v>
      </c>
      <c r="DM377" t="s">
        <v>93</v>
      </c>
      <c r="DN377">
        <v>48811</v>
      </c>
      <c r="DO377" t="s">
        <v>37</v>
      </c>
      <c r="DP377" t="s">
        <v>38</v>
      </c>
      <c r="DS377" t="s">
        <v>38</v>
      </c>
      <c r="DT377">
        <v>40.690264999999997</v>
      </c>
      <c r="DU377">
        <v>-74.176412999999997</v>
      </c>
      <c r="DV377" t="s">
        <v>39</v>
      </c>
      <c r="DW377" t="s">
        <v>94</v>
      </c>
      <c r="DX377" t="s">
        <v>34</v>
      </c>
      <c r="DY377">
        <v>0</v>
      </c>
      <c r="DZ377" t="s">
        <v>41</v>
      </c>
      <c r="EA377">
        <v>8</v>
      </c>
      <c r="EC377" t="s">
        <v>47</v>
      </c>
      <c r="ED377" t="s">
        <v>48</v>
      </c>
      <c r="EE377">
        <v>1.5875400000000001E-2</v>
      </c>
      <c r="EF377" t="s">
        <v>44</v>
      </c>
      <c r="EG377">
        <v>9376211</v>
      </c>
      <c r="EJ377">
        <v>62589313</v>
      </c>
      <c r="EL377">
        <v>300</v>
      </c>
      <c r="EM377">
        <v>173354714</v>
      </c>
      <c r="EO377">
        <v>2275070000</v>
      </c>
      <c r="EP377">
        <v>2</v>
      </c>
      <c r="EQ377" t="s">
        <v>34</v>
      </c>
      <c r="ER377" t="s">
        <v>61</v>
      </c>
      <c r="ES377">
        <v>34013</v>
      </c>
      <c r="EU377" t="s">
        <v>93</v>
      </c>
      <c r="EV377">
        <v>48811</v>
      </c>
      <c r="EW377" t="s">
        <v>37</v>
      </c>
      <c r="EX377" t="s">
        <v>38</v>
      </c>
      <c r="FA377" t="s">
        <v>38</v>
      </c>
      <c r="FB377">
        <v>40.690264999999997</v>
      </c>
      <c r="FC377">
        <v>-74.176412999999997</v>
      </c>
      <c r="FD377" t="s">
        <v>39</v>
      </c>
      <c r="FE377" t="s">
        <v>94</v>
      </c>
      <c r="FF377" t="s">
        <v>34</v>
      </c>
      <c r="FG377">
        <v>0</v>
      </c>
      <c r="FH377" t="s">
        <v>41</v>
      </c>
      <c r="FI377">
        <v>8</v>
      </c>
      <c r="FK377" t="s">
        <v>45</v>
      </c>
      <c r="FL377" t="s">
        <v>46</v>
      </c>
      <c r="FM377">
        <v>0.87120299999999995</v>
      </c>
      <c r="FN377" t="s">
        <v>44</v>
      </c>
      <c r="FO377">
        <v>9376211</v>
      </c>
      <c r="FR377">
        <v>62589313</v>
      </c>
      <c r="FT377">
        <v>300</v>
      </c>
      <c r="FU377">
        <v>145757914</v>
      </c>
      <c r="FW377">
        <v>2275070000</v>
      </c>
      <c r="FX377">
        <v>2</v>
      </c>
      <c r="FY377" t="s">
        <v>34</v>
      </c>
      <c r="FZ377" t="s">
        <v>61</v>
      </c>
      <c r="GA377">
        <v>34013</v>
      </c>
      <c r="GC377" t="s">
        <v>93</v>
      </c>
      <c r="GD377">
        <v>48811</v>
      </c>
      <c r="GE377" t="s">
        <v>37</v>
      </c>
      <c r="GF377" t="s">
        <v>38</v>
      </c>
      <c r="GI377" t="s">
        <v>38</v>
      </c>
      <c r="GJ377">
        <v>40.690264999999997</v>
      </c>
      <c r="GK377">
        <v>-74.176412999999997</v>
      </c>
      <c r="GL377" t="s">
        <v>39</v>
      </c>
      <c r="GM377" t="s">
        <v>94</v>
      </c>
      <c r="GN377" t="s">
        <v>34</v>
      </c>
      <c r="GO377">
        <v>0</v>
      </c>
      <c r="GP377" t="s">
        <v>41</v>
      </c>
      <c r="GQ377">
        <v>8</v>
      </c>
      <c r="GS377" t="s">
        <v>42</v>
      </c>
      <c r="GT377" t="s">
        <v>43</v>
      </c>
      <c r="GU377">
        <v>0.148034</v>
      </c>
      <c r="GV377" t="s">
        <v>44</v>
      </c>
    </row>
    <row r="378" spans="1:204" x14ac:dyDescent="0.25">
      <c r="A378">
        <v>9376211</v>
      </c>
      <c r="D378">
        <v>62589313</v>
      </c>
      <c r="F378">
        <v>300</v>
      </c>
      <c r="G378">
        <v>84217714</v>
      </c>
      <c r="I378">
        <v>2275070000</v>
      </c>
      <c r="J378">
        <v>2</v>
      </c>
      <c r="K378" t="s">
        <v>34</v>
      </c>
      <c r="L378" t="s">
        <v>61</v>
      </c>
      <c r="M378">
        <v>34013</v>
      </c>
      <c r="O378" t="s">
        <v>93</v>
      </c>
      <c r="P378">
        <v>48811</v>
      </c>
      <c r="Q378" t="s">
        <v>37</v>
      </c>
      <c r="R378" t="s">
        <v>38</v>
      </c>
      <c r="U378" t="s">
        <v>38</v>
      </c>
      <c r="V378">
        <v>40.690264999999997</v>
      </c>
      <c r="W378">
        <v>-74.176412999999997</v>
      </c>
      <c r="X378" t="s">
        <v>39</v>
      </c>
      <c r="Y378" t="s">
        <v>94</v>
      </c>
      <c r="Z378" t="s">
        <v>34</v>
      </c>
      <c r="AA378">
        <v>0</v>
      </c>
      <c r="AB378" t="s">
        <v>41</v>
      </c>
      <c r="AC378">
        <v>8</v>
      </c>
      <c r="AE378" t="s">
        <v>53</v>
      </c>
      <c r="AF378" t="s">
        <v>54</v>
      </c>
      <c r="AG378">
        <v>5.7777700000000001E-2</v>
      </c>
      <c r="AH378" t="s">
        <v>44</v>
      </c>
      <c r="AI378">
        <v>9376211</v>
      </c>
      <c r="AL378">
        <v>62589313</v>
      </c>
      <c r="AN378">
        <v>300</v>
      </c>
      <c r="AO378">
        <v>173353614</v>
      </c>
      <c r="AQ378">
        <v>2275070000</v>
      </c>
      <c r="AR378">
        <v>2</v>
      </c>
      <c r="AS378" t="s">
        <v>34</v>
      </c>
      <c r="AT378" t="s">
        <v>61</v>
      </c>
      <c r="AU378">
        <v>34013</v>
      </c>
      <c r="AW378" t="s">
        <v>93</v>
      </c>
      <c r="AX378">
        <v>48811</v>
      </c>
      <c r="AY378" t="s">
        <v>37</v>
      </c>
      <c r="AZ378" t="s">
        <v>38</v>
      </c>
      <c r="BC378" t="s">
        <v>38</v>
      </c>
      <c r="BD378">
        <v>40.690264999999997</v>
      </c>
      <c r="BE378">
        <v>-74.176412999999997</v>
      </c>
      <c r="BF378" t="s">
        <v>39</v>
      </c>
      <c r="BG378" t="s">
        <v>94</v>
      </c>
      <c r="BH378" t="s">
        <v>34</v>
      </c>
      <c r="BI378">
        <v>0</v>
      </c>
      <c r="BJ378" t="s">
        <v>41</v>
      </c>
      <c r="BK378">
        <v>8</v>
      </c>
      <c r="BM378" t="s">
        <v>51</v>
      </c>
      <c r="BN378" t="s">
        <v>52</v>
      </c>
      <c r="BO378">
        <v>5.7302200000000001</v>
      </c>
      <c r="BP378" t="s">
        <v>44</v>
      </c>
      <c r="BQ378">
        <v>9376211</v>
      </c>
      <c r="BT378">
        <v>62589313</v>
      </c>
      <c r="BV378">
        <v>300</v>
      </c>
      <c r="BW378">
        <v>84214214</v>
      </c>
      <c r="BY378">
        <v>2275070000</v>
      </c>
      <c r="BZ378">
        <v>2</v>
      </c>
      <c r="CA378" t="s">
        <v>34</v>
      </c>
      <c r="CB378" t="s">
        <v>61</v>
      </c>
      <c r="CC378">
        <v>34013</v>
      </c>
      <c r="CE378" t="s">
        <v>93</v>
      </c>
      <c r="CF378">
        <v>48811</v>
      </c>
      <c r="CG378" t="s">
        <v>37</v>
      </c>
      <c r="CH378" t="s">
        <v>38</v>
      </c>
      <c r="CK378" t="s">
        <v>38</v>
      </c>
      <c r="CL378">
        <v>40.690264999999997</v>
      </c>
      <c r="CM378">
        <v>-74.176412999999997</v>
      </c>
      <c r="CN378" t="s">
        <v>39</v>
      </c>
      <c r="CO378" t="s">
        <v>94</v>
      </c>
      <c r="CP378" t="s">
        <v>34</v>
      </c>
      <c r="CQ378">
        <v>0</v>
      </c>
      <c r="CR378" t="s">
        <v>41</v>
      </c>
      <c r="CS378">
        <v>8</v>
      </c>
      <c r="CU378" t="s">
        <v>49</v>
      </c>
      <c r="CV378" t="s">
        <v>50</v>
      </c>
      <c r="CW378">
        <v>1.5325999999999999E-2</v>
      </c>
      <c r="CX378" t="s">
        <v>44</v>
      </c>
      <c r="CY378">
        <v>9376211</v>
      </c>
      <c r="DB378">
        <v>62589313</v>
      </c>
      <c r="DD378">
        <v>300</v>
      </c>
      <c r="DE378">
        <v>84215014</v>
      </c>
      <c r="DG378">
        <v>2275070000</v>
      </c>
      <c r="DH378">
        <v>2</v>
      </c>
      <c r="DI378" t="s">
        <v>34</v>
      </c>
      <c r="DJ378" t="s">
        <v>61</v>
      </c>
      <c r="DK378">
        <v>34013</v>
      </c>
      <c r="DM378" t="s">
        <v>93</v>
      </c>
      <c r="DN378">
        <v>48811</v>
      </c>
      <c r="DO378" t="s">
        <v>37</v>
      </c>
      <c r="DP378" t="s">
        <v>38</v>
      </c>
      <c r="DS378" t="s">
        <v>38</v>
      </c>
      <c r="DT378">
        <v>40.690264999999997</v>
      </c>
      <c r="DU378">
        <v>-74.176412999999997</v>
      </c>
      <c r="DV378" t="s">
        <v>39</v>
      </c>
      <c r="DW378" t="s">
        <v>94</v>
      </c>
      <c r="DX378" t="s">
        <v>34</v>
      </c>
      <c r="DY378">
        <v>0</v>
      </c>
      <c r="DZ378" t="s">
        <v>41</v>
      </c>
      <c r="EA378">
        <v>8</v>
      </c>
      <c r="EC378" t="s">
        <v>47</v>
      </c>
      <c r="ED378" t="s">
        <v>48</v>
      </c>
      <c r="EE378">
        <v>0.47057399999999999</v>
      </c>
      <c r="EF378" t="s">
        <v>44</v>
      </c>
      <c r="EG378">
        <v>9376211</v>
      </c>
      <c r="EJ378">
        <v>62589313</v>
      </c>
      <c r="EL378">
        <v>300</v>
      </c>
      <c r="EM378">
        <v>173353314</v>
      </c>
      <c r="EO378">
        <v>2275070000</v>
      </c>
      <c r="EP378">
        <v>2</v>
      </c>
      <c r="EQ378" t="s">
        <v>34</v>
      </c>
      <c r="ER378" t="s">
        <v>61</v>
      </c>
      <c r="ES378">
        <v>34013</v>
      </c>
      <c r="EU378" t="s">
        <v>93</v>
      </c>
      <c r="EV378">
        <v>48811</v>
      </c>
      <c r="EW378" t="s">
        <v>37</v>
      </c>
      <c r="EX378" t="s">
        <v>38</v>
      </c>
      <c r="FA378" t="s">
        <v>38</v>
      </c>
      <c r="FB378">
        <v>40.690264999999997</v>
      </c>
      <c r="FC378">
        <v>-74.176412999999997</v>
      </c>
      <c r="FD378" t="s">
        <v>39</v>
      </c>
      <c r="FE378" t="s">
        <v>94</v>
      </c>
      <c r="FF378" t="s">
        <v>34</v>
      </c>
      <c r="FG378">
        <v>0</v>
      </c>
      <c r="FH378" t="s">
        <v>41</v>
      </c>
      <c r="FI378">
        <v>8</v>
      </c>
      <c r="FK378" t="s">
        <v>45</v>
      </c>
      <c r="FL378" t="s">
        <v>46</v>
      </c>
      <c r="FM378">
        <v>0.211565</v>
      </c>
      <c r="FN378" t="s">
        <v>44</v>
      </c>
      <c r="FO378">
        <v>9376211</v>
      </c>
      <c r="FR378">
        <v>62589313</v>
      </c>
      <c r="FT378">
        <v>300</v>
      </c>
      <c r="FU378">
        <v>84217114</v>
      </c>
      <c r="FW378">
        <v>2275070000</v>
      </c>
      <c r="FX378">
        <v>2</v>
      </c>
      <c r="FY378" t="s">
        <v>34</v>
      </c>
      <c r="FZ378" t="s">
        <v>61</v>
      </c>
      <c r="GA378">
        <v>34013</v>
      </c>
      <c r="GC378" t="s">
        <v>93</v>
      </c>
      <c r="GD378">
        <v>48811</v>
      </c>
      <c r="GE378" t="s">
        <v>37</v>
      </c>
      <c r="GF378" t="s">
        <v>38</v>
      </c>
      <c r="GI378" t="s">
        <v>38</v>
      </c>
      <c r="GJ378">
        <v>40.690264999999997</v>
      </c>
      <c r="GK378">
        <v>-74.176412999999997</v>
      </c>
      <c r="GL378" t="s">
        <v>39</v>
      </c>
      <c r="GM378" t="s">
        <v>94</v>
      </c>
      <c r="GN378" t="s">
        <v>34</v>
      </c>
      <c r="GO378">
        <v>0</v>
      </c>
      <c r="GP378" t="s">
        <v>41</v>
      </c>
      <c r="GQ378">
        <v>8</v>
      </c>
      <c r="GS378" t="s">
        <v>42</v>
      </c>
      <c r="GT378" t="s">
        <v>43</v>
      </c>
      <c r="GU378">
        <v>0.38544899999999999</v>
      </c>
      <c r="GV378" t="s">
        <v>44</v>
      </c>
    </row>
    <row r="379" spans="1:204" x14ac:dyDescent="0.25">
      <c r="A379">
        <v>9376211</v>
      </c>
      <c r="D379">
        <v>62589313</v>
      </c>
      <c r="F379">
        <v>300</v>
      </c>
      <c r="G379">
        <v>84217114</v>
      </c>
      <c r="I379">
        <v>2275070000</v>
      </c>
      <c r="J379">
        <v>2</v>
      </c>
      <c r="K379" t="s">
        <v>34</v>
      </c>
      <c r="L379" t="s">
        <v>61</v>
      </c>
      <c r="M379">
        <v>34013</v>
      </c>
      <c r="O379" t="s">
        <v>93</v>
      </c>
      <c r="P379">
        <v>48811</v>
      </c>
      <c r="Q379" t="s">
        <v>37</v>
      </c>
      <c r="R379" t="s">
        <v>38</v>
      </c>
      <c r="U379" t="s">
        <v>38</v>
      </c>
      <c r="V379">
        <v>40.690264999999997</v>
      </c>
      <c r="W379">
        <v>-74.176412999999997</v>
      </c>
      <c r="X379" t="s">
        <v>39</v>
      </c>
      <c r="Y379" t="s">
        <v>94</v>
      </c>
      <c r="Z379" t="s">
        <v>34</v>
      </c>
      <c r="AA379">
        <v>0</v>
      </c>
      <c r="AB379" t="s">
        <v>41</v>
      </c>
      <c r="AC379">
        <v>8</v>
      </c>
      <c r="AE379" t="s">
        <v>53</v>
      </c>
      <c r="AF379" t="s">
        <v>54</v>
      </c>
      <c r="AG379">
        <v>3.2190099999999999</v>
      </c>
      <c r="AH379" t="s">
        <v>44</v>
      </c>
      <c r="AI379">
        <v>9376211</v>
      </c>
      <c r="AL379">
        <v>62589313</v>
      </c>
      <c r="AN379">
        <v>300</v>
      </c>
      <c r="AO379">
        <v>173353514</v>
      </c>
      <c r="AQ379">
        <v>2275070000</v>
      </c>
      <c r="AR379">
        <v>2</v>
      </c>
      <c r="AS379" t="s">
        <v>34</v>
      </c>
      <c r="AT379" t="s">
        <v>61</v>
      </c>
      <c r="AU379">
        <v>34013</v>
      </c>
      <c r="AW379" t="s">
        <v>93</v>
      </c>
      <c r="AX379">
        <v>48811</v>
      </c>
      <c r="AY379" t="s">
        <v>37</v>
      </c>
      <c r="AZ379" t="s">
        <v>38</v>
      </c>
      <c r="BC379" t="s">
        <v>38</v>
      </c>
      <c r="BD379">
        <v>40.690264999999997</v>
      </c>
      <c r="BE379">
        <v>-74.176412999999997</v>
      </c>
      <c r="BF379" t="s">
        <v>39</v>
      </c>
      <c r="BG379" t="s">
        <v>94</v>
      </c>
      <c r="BH379" t="s">
        <v>34</v>
      </c>
      <c r="BI379">
        <v>0</v>
      </c>
      <c r="BJ379" t="s">
        <v>41</v>
      </c>
      <c r="BK379">
        <v>8</v>
      </c>
      <c r="BM379" t="s">
        <v>51</v>
      </c>
      <c r="BN379" t="s">
        <v>52</v>
      </c>
      <c r="BO379">
        <v>2.96135E-4</v>
      </c>
      <c r="BP379" t="s">
        <v>44</v>
      </c>
      <c r="BQ379">
        <v>9376211</v>
      </c>
      <c r="BT379">
        <v>62589313</v>
      </c>
      <c r="BV379">
        <v>300</v>
      </c>
      <c r="BW379">
        <v>173354214</v>
      </c>
      <c r="BY379">
        <v>2275070000</v>
      </c>
      <c r="BZ379">
        <v>2</v>
      </c>
      <c r="CA379" t="s">
        <v>34</v>
      </c>
      <c r="CB379" t="s">
        <v>61</v>
      </c>
      <c r="CC379">
        <v>34013</v>
      </c>
      <c r="CE379" t="s">
        <v>93</v>
      </c>
      <c r="CF379">
        <v>48811</v>
      </c>
      <c r="CG379" t="s">
        <v>37</v>
      </c>
      <c r="CH379" t="s">
        <v>38</v>
      </c>
      <c r="CK379" t="s">
        <v>38</v>
      </c>
      <c r="CL379">
        <v>40.690264999999997</v>
      </c>
      <c r="CM379">
        <v>-74.176412999999997</v>
      </c>
      <c r="CN379" t="s">
        <v>39</v>
      </c>
      <c r="CO379" t="s">
        <v>94</v>
      </c>
      <c r="CP379" t="s">
        <v>34</v>
      </c>
      <c r="CQ379">
        <v>0</v>
      </c>
      <c r="CR379" t="s">
        <v>41</v>
      </c>
      <c r="CS379">
        <v>8</v>
      </c>
      <c r="CU379" t="s">
        <v>49</v>
      </c>
      <c r="CV379" t="s">
        <v>50</v>
      </c>
      <c r="CW379">
        <v>7.5371300000000002E-2</v>
      </c>
      <c r="CX379" t="s">
        <v>44</v>
      </c>
      <c r="CY379">
        <v>9376211</v>
      </c>
      <c r="DB379">
        <v>62589313</v>
      </c>
      <c r="DD379">
        <v>300</v>
      </c>
      <c r="DE379">
        <v>173354514</v>
      </c>
      <c r="DG379">
        <v>2275070000</v>
      </c>
      <c r="DH379">
        <v>2</v>
      </c>
      <c r="DI379" t="s">
        <v>34</v>
      </c>
      <c r="DJ379" t="s">
        <v>61</v>
      </c>
      <c r="DK379">
        <v>34013</v>
      </c>
      <c r="DM379" t="s">
        <v>93</v>
      </c>
      <c r="DN379">
        <v>48811</v>
      </c>
      <c r="DO379" t="s">
        <v>37</v>
      </c>
      <c r="DP379" t="s">
        <v>38</v>
      </c>
      <c r="DS379" t="s">
        <v>38</v>
      </c>
      <c r="DT379">
        <v>40.690264999999997</v>
      </c>
      <c r="DU379">
        <v>-74.176412999999997</v>
      </c>
      <c r="DV379" t="s">
        <v>39</v>
      </c>
      <c r="DW379" t="s">
        <v>94</v>
      </c>
      <c r="DX379" t="s">
        <v>34</v>
      </c>
      <c r="DY379">
        <v>0</v>
      </c>
      <c r="DZ379" t="s">
        <v>41</v>
      </c>
      <c r="EA379">
        <v>8</v>
      </c>
      <c r="EC379" t="s">
        <v>47</v>
      </c>
      <c r="ED379" t="s">
        <v>48</v>
      </c>
      <c r="EE379">
        <v>0.18337600000000001</v>
      </c>
      <c r="EF379" t="s">
        <v>44</v>
      </c>
      <c r="EG379">
        <v>9376211</v>
      </c>
      <c r="EJ379">
        <v>62589313</v>
      </c>
      <c r="EL379">
        <v>300</v>
      </c>
      <c r="EM379">
        <v>173354414</v>
      </c>
      <c r="EO379">
        <v>2275070000</v>
      </c>
      <c r="EP379">
        <v>2</v>
      </c>
      <c r="EQ379" t="s">
        <v>34</v>
      </c>
      <c r="ER379" t="s">
        <v>61</v>
      </c>
      <c r="ES379">
        <v>34013</v>
      </c>
      <c r="EU379" t="s">
        <v>93</v>
      </c>
      <c r="EV379">
        <v>48811</v>
      </c>
      <c r="EW379" t="s">
        <v>37</v>
      </c>
      <c r="EX379" t="s">
        <v>38</v>
      </c>
      <c r="FA379" t="s">
        <v>38</v>
      </c>
      <c r="FB379">
        <v>40.690264999999997</v>
      </c>
      <c r="FC379">
        <v>-74.176412999999997</v>
      </c>
      <c r="FD379" t="s">
        <v>39</v>
      </c>
      <c r="FE379" t="s">
        <v>94</v>
      </c>
      <c r="FF379" t="s">
        <v>34</v>
      </c>
      <c r="FG379">
        <v>0</v>
      </c>
      <c r="FH379" t="s">
        <v>41</v>
      </c>
      <c r="FI379">
        <v>8</v>
      </c>
      <c r="FK379" t="s">
        <v>45</v>
      </c>
      <c r="FL379" t="s">
        <v>46</v>
      </c>
      <c r="FM379">
        <v>7.4730099999999994E-2</v>
      </c>
      <c r="FN379" t="s">
        <v>44</v>
      </c>
      <c r="FO379">
        <v>9376211</v>
      </c>
      <c r="FR379">
        <v>62589313</v>
      </c>
      <c r="FT379">
        <v>300</v>
      </c>
      <c r="FU379">
        <v>173354314</v>
      </c>
      <c r="FW379">
        <v>2275070000</v>
      </c>
      <c r="FX379">
        <v>2</v>
      </c>
      <c r="FY379" t="s">
        <v>34</v>
      </c>
      <c r="FZ379" t="s">
        <v>61</v>
      </c>
      <c r="GA379">
        <v>34013</v>
      </c>
      <c r="GC379" t="s">
        <v>93</v>
      </c>
      <c r="GD379">
        <v>48811</v>
      </c>
      <c r="GE379" t="s">
        <v>37</v>
      </c>
      <c r="GF379" t="s">
        <v>38</v>
      </c>
      <c r="GI379" t="s">
        <v>38</v>
      </c>
      <c r="GJ379">
        <v>40.690264999999997</v>
      </c>
      <c r="GK379">
        <v>-74.176412999999997</v>
      </c>
      <c r="GL379" t="s">
        <v>39</v>
      </c>
      <c r="GM379" t="s">
        <v>94</v>
      </c>
      <c r="GN379" t="s">
        <v>34</v>
      </c>
      <c r="GO379">
        <v>0</v>
      </c>
      <c r="GP379" t="s">
        <v>41</v>
      </c>
      <c r="GQ379">
        <v>8</v>
      </c>
      <c r="GS379" t="s">
        <v>42</v>
      </c>
      <c r="GT379" t="s">
        <v>43</v>
      </c>
      <c r="GU379">
        <v>0.17931800000000001</v>
      </c>
      <c r="GV379" t="s">
        <v>44</v>
      </c>
    </row>
    <row r="380" spans="1:204" x14ac:dyDescent="0.25">
      <c r="A380">
        <v>9376211</v>
      </c>
      <c r="D380">
        <v>62589313</v>
      </c>
      <c r="F380">
        <v>300</v>
      </c>
      <c r="G380">
        <v>173354314</v>
      </c>
      <c r="I380">
        <v>2275070000</v>
      </c>
      <c r="J380">
        <v>2</v>
      </c>
      <c r="K380" t="s">
        <v>34</v>
      </c>
      <c r="L380" t="s">
        <v>61</v>
      </c>
      <c r="M380">
        <v>34013</v>
      </c>
      <c r="O380" t="s">
        <v>93</v>
      </c>
      <c r="P380">
        <v>48811</v>
      </c>
      <c r="Q380" t="s">
        <v>37</v>
      </c>
      <c r="R380" t="s">
        <v>38</v>
      </c>
      <c r="U380" t="s">
        <v>38</v>
      </c>
      <c r="V380">
        <v>40.690264999999997</v>
      </c>
      <c r="W380">
        <v>-74.176412999999997</v>
      </c>
      <c r="X380" t="s">
        <v>39</v>
      </c>
      <c r="Y380" t="s">
        <v>94</v>
      </c>
      <c r="Z380" t="s">
        <v>34</v>
      </c>
      <c r="AA380">
        <v>0</v>
      </c>
      <c r="AB380" t="s">
        <v>41</v>
      </c>
      <c r="AC380">
        <v>8</v>
      </c>
      <c r="AE380" t="s">
        <v>53</v>
      </c>
      <c r="AF380" t="s">
        <v>54</v>
      </c>
      <c r="AG380">
        <v>1.64873</v>
      </c>
      <c r="AH380" t="s">
        <v>44</v>
      </c>
      <c r="AI380">
        <v>9376211</v>
      </c>
      <c r="AL380">
        <v>62589313</v>
      </c>
      <c r="AN380">
        <v>300</v>
      </c>
      <c r="AO380">
        <v>173353314</v>
      </c>
      <c r="AQ380">
        <v>2275070000</v>
      </c>
      <c r="AR380">
        <v>2</v>
      </c>
      <c r="AS380" t="s">
        <v>34</v>
      </c>
      <c r="AT380" t="s">
        <v>61</v>
      </c>
      <c r="AU380">
        <v>34013</v>
      </c>
      <c r="AW380" t="s">
        <v>93</v>
      </c>
      <c r="AX380">
        <v>48811</v>
      </c>
      <c r="AY380" t="s">
        <v>37</v>
      </c>
      <c r="AZ380" t="s">
        <v>38</v>
      </c>
      <c r="BC380" t="s">
        <v>38</v>
      </c>
      <c r="BD380">
        <v>40.690264999999997</v>
      </c>
      <c r="BE380">
        <v>-74.176412999999997</v>
      </c>
      <c r="BF380" t="s">
        <v>39</v>
      </c>
      <c r="BG380" t="s">
        <v>94</v>
      </c>
      <c r="BH380" t="s">
        <v>34</v>
      </c>
      <c r="BI380">
        <v>0</v>
      </c>
      <c r="BJ380" t="s">
        <v>41</v>
      </c>
      <c r="BK380">
        <v>8</v>
      </c>
      <c r="BM380" t="s">
        <v>51</v>
      </c>
      <c r="BN380" t="s">
        <v>52</v>
      </c>
      <c r="BO380">
        <v>1.74122</v>
      </c>
      <c r="BP380" t="s">
        <v>44</v>
      </c>
      <c r="BQ380">
        <v>9376211</v>
      </c>
      <c r="BT380">
        <v>62589313</v>
      </c>
      <c r="BV380">
        <v>300</v>
      </c>
      <c r="BW380">
        <v>84204614</v>
      </c>
      <c r="BY380">
        <v>2275070000</v>
      </c>
      <c r="BZ380">
        <v>2</v>
      </c>
      <c r="CA380" t="s">
        <v>34</v>
      </c>
      <c r="CB380" t="s">
        <v>61</v>
      </c>
      <c r="CC380">
        <v>34013</v>
      </c>
      <c r="CE380" t="s">
        <v>93</v>
      </c>
      <c r="CF380">
        <v>48811</v>
      </c>
      <c r="CG380" t="s">
        <v>37</v>
      </c>
      <c r="CH380" t="s">
        <v>38</v>
      </c>
      <c r="CK380" t="s">
        <v>38</v>
      </c>
      <c r="CL380">
        <v>40.690264999999997</v>
      </c>
      <c r="CM380">
        <v>-74.176412999999997</v>
      </c>
      <c r="CN380" t="s">
        <v>39</v>
      </c>
      <c r="CO380" t="s">
        <v>94</v>
      </c>
      <c r="CP380" t="s">
        <v>34</v>
      </c>
      <c r="CQ380">
        <v>0</v>
      </c>
      <c r="CR380" t="s">
        <v>41</v>
      </c>
      <c r="CS380">
        <v>8</v>
      </c>
      <c r="CU380" t="s">
        <v>49</v>
      </c>
      <c r="CV380" t="s">
        <v>50</v>
      </c>
      <c r="CW380">
        <v>0.25362400000000002</v>
      </c>
      <c r="CX380" t="s">
        <v>44</v>
      </c>
      <c r="CY380">
        <v>9376211</v>
      </c>
      <c r="DB380">
        <v>62589313</v>
      </c>
      <c r="DD380">
        <v>300</v>
      </c>
      <c r="DE380">
        <v>173353114</v>
      </c>
      <c r="DG380">
        <v>2275070000</v>
      </c>
      <c r="DH380">
        <v>2</v>
      </c>
      <c r="DI380" t="s">
        <v>34</v>
      </c>
      <c r="DJ380" t="s">
        <v>61</v>
      </c>
      <c r="DK380">
        <v>34013</v>
      </c>
      <c r="DM380" t="s">
        <v>93</v>
      </c>
      <c r="DN380">
        <v>48811</v>
      </c>
      <c r="DO380" t="s">
        <v>37</v>
      </c>
      <c r="DP380" t="s">
        <v>38</v>
      </c>
      <c r="DS380" t="s">
        <v>38</v>
      </c>
      <c r="DT380">
        <v>40.690264999999997</v>
      </c>
      <c r="DU380">
        <v>-74.176412999999997</v>
      </c>
      <c r="DV380" t="s">
        <v>39</v>
      </c>
      <c r="DW380" t="s">
        <v>94</v>
      </c>
      <c r="DX380" t="s">
        <v>34</v>
      </c>
      <c r="DY380">
        <v>0</v>
      </c>
      <c r="DZ380" t="s">
        <v>41</v>
      </c>
      <c r="EA380">
        <v>8</v>
      </c>
      <c r="EC380" t="s">
        <v>47</v>
      </c>
      <c r="ED380" t="s">
        <v>48</v>
      </c>
      <c r="EE380">
        <v>2.4351299999999999E-2</v>
      </c>
      <c r="EF380" t="s">
        <v>44</v>
      </c>
      <c r="EG380">
        <v>9376211</v>
      </c>
      <c r="EJ380">
        <v>62589313</v>
      </c>
      <c r="EL380">
        <v>300</v>
      </c>
      <c r="EM380">
        <v>173354814</v>
      </c>
      <c r="EO380">
        <v>2275070000</v>
      </c>
      <c r="EP380">
        <v>2</v>
      </c>
      <c r="EQ380" t="s">
        <v>34</v>
      </c>
      <c r="ER380" t="s">
        <v>61</v>
      </c>
      <c r="ES380">
        <v>34013</v>
      </c>
      <c r="EU380" t="s">
        <v>93</v>
      </c>
      <c r="EV380">
        <v>48811</v>
      </c>
      <c r="EW380" t="s">
        <v>37</v>
      </c>
      <c r="EX380" t="s">
        <v>38</v>
      </c>
      <c r="FA380" t="s">
        <v>38</v>
      </c>
      <c r="FB380">
        <v>40.690264999999997</v>
      </c>
      <c r="FC380">
        <v>-74.176412999999997</v>
      </c>
      <c r="FD380" t="s">
        <v>39</v>
      </c>
      <c r="FE380" t="s">
        <v>94</v>
      </c>
      <c r="FF380" t="s">
        <v>34</v>
      </c>
      <c r="FG380">
        <v>0</v>
      </c>
      <c r="FH380" t="s">
        <v>41</v>
      </c>
      <c r="FI380">
        <v>8</v>
      </c>
      <c r="FK380" t="s">
        <v>45</v>
      </c>
      <c r="FL380" t="s">
        <v>46</v>
      </c>
      <c r="FM380">
        <v>3.2281199999999999E-5</v>
      </c>
      <c r="FN380" t="s">
        <v>44</v>
      </c>
      <c r="FO380">
        <v>9376211</v>
      </c>
      <c r="FR380">
        <v>62589313</v>
      </c>
      <c r="FT380">
        <v>300</v>
      </c>
      <c r="FU380">
        <v>173354014</v>
      </c>
      <c r="FW380">
        <v>2275070000</v>
      </c>
      <c r="FX380">
        <v>2</v>
      </c>
      <c r="FY380" t="s">
        <v>34</v>
      </c>
      <c r="FZ380" t="s">
        <v>61</v>
      </c>
      <c r="GA380">
        <v>34013</v>
      </c>
      <c r="GC380" t="s">
        <v>93</v>
      </c>
      <c r="GD380">
        <v>48811</v>
      </c>
      <c r="GE380" t="s">
        <v>37</v>
      </c>
      <c r="GF380" t="s">
        <v>38</v>
      </c>
      <c r="GI380" t="s">
        <v>38</v>
      </c>
      <c r="GJ380">
        <v>40.690264999999997</v>
      </c>
      <c r="GK380">
        <v>-74.176412999999997</v>
      </c>
      <c r="GL380" t="s">
        <v>39</v>
      </c>
      <c r="GM380" t="s">
        <v>94</v>
      </c>
      <c r="GN380" t="s">
        <v>34</v>
      </c>
      <c r="GO380">
        <v>0</v>
      </c>
      <c r="GP380" t="s">
        <v>41</v>
      </c>
      <c r="GQ380">
        <v>8</v>
      </c>
      <c r="GS380" t="s">
        <v>42</v>
      </c>
      <c r="GT380" t="s">
        <v>43</v>
      </c>
      <c r="GU380">
        <v>7.6274499999999995E-2</v>
      </c>
      <c r="GV380" t="s">
        <v>44</v>
      </c>
    </row>
    <row r="381" spans="1:204" x14ac:dyDescent="0.25">
      <c r="A381">
        <v>9376211</v>
      </c>
      <c r="D381">
        <v>62589313</v>
      </c>
      <c r="F381">
        <v>300</v>
      </c>
      <c r="G381">
        <v>173353714</v>
      </c>
      <c r="I381">
        <v>2275070000</v>
      </c>
      <c r="J381">
        <v>2</v>
      </c>
      <c r="K381" t="s">
        <v>34</v>
      </c>
      <c r="L381" t="s">
        <v>61</v>
      </c>
      <c r="M381">
        <v>34013</v>
      </c>
      <c r="O381" t="s">
        <v>93</v>
      </c>
      <c r="P381">
        <v>48811</v>
      </c>
      <c r="Q381" t="s">
        <v>37</v>
      </c>
      <c r="R381" t="s">
        <v>38</v>
      </c>
      <c r="U381" t="s">
        <v>38</v>
      </c>
      <c r="V381">
        <v>40.690264999999997</v>
      </c>
      <c r="W381">
        <v>-74.176412999999997</v>
      </c>
      <c r="X381" t="s">
        <v>39</v>
      </c>
      <c r="Y381" t="s">
        <v>94</v>
      </c>
      <c r="Z381" t="s">
        <v>34</v>
      </c>
      <c r="AA381">
        <v>0</v>
      </c>
      <c r="AB381" t="s">
        <v>41</v>
      </c>
      <c r="AC381">
        <v>8</v>
      </c>
      <c r="AE381" t="s">
        <v>53</v>
      </c>
      <c r="AF381" t="s">
        <v>54</v>
      </c>
      <c r="AG381">
        <v>8.6306999999999998E-3</v>
      </c>
      <c r="AH381" t="s">
        <v>44</v>
      </c>
      <c r="AI381">
        <v>9376211</v>
      </c>
      <c r="AL381">
        <v>62589313</v>
      </c>
      <c r="AN381">
        <v>300</v>
      </c>
      <c r="AO381">
        <v>173354814</v>
      </c>
      <c r="AQ381">
        <v>2275070000</v>
      </c>
      <c r="AR381">
        <v>2</v>
      </c>
      <c r="AS381" t="s">
        <v>34</v>
      </c>
      <c r="AT381" t="s">
        <v>61</v>
      </c>
      <c r="AU381">
        <v>34013</v>
      </c>
      <c r="AW381" t="s">
        <v>93</v>
      </c>
      <c r="AX381">
        <v>48811</v>
      </c>
      <c r="AY381" t="s">
        <v>37</v>
      </c>
      <c r="AZ381" t="s">
        <v>38</v>
      </c>
      <c r="BC381" t="s">
        <v>38</v>
      </c>
      <c r="BD381">
        <v>40.690264999999997</v>
      </c>
      <c r="BE381">
        <v>-74.176412999999997</v>
      </c>
      <c r="BF381" t="s">
        <v>39</v>
      </c>
      <c r="BG381" t="s">
        <v>94</v>
      </c>
      <c r="BH381" t="s">
        <v>34</v>
      </c>
      <c r="BI381">
        <v>0</v>
      </c>
      <c r="BJ381" t="s">
        <v>41</v>
      </c>
      <c r="BK381">
        <v>8</v>
      </c>
      <c r="BM381" t="s">
        <v>51</v>
      </c>
      <c r="BN381" t="s">
        <v>52</v>
      </c>
      <c r="BO381">
        <v>1.4806800000000001E-4</v>
      </c>
      <c r="BP381" t="s">
        <v>44</v>
      </c>
      <c r="BQ381">
        <v>9376211</v>
      </c>
      <c r="BT381">
        <v>62589313</v>
      </c>
      <c r="BV381">
        <v>300</v>
      </c>
      <c r="BW381">
        <v>84217114</v>
      </c>
      <c r="BY381">
        <v>2275070000</v>
      </c>
      <c r="BZ381">
        <v>2</v>
      </c>
      <c r="CA381" t="s">
        <v>34</v>
      </c>
      <c r="CB381" t="s">
        <v>61</v>
      </c>
      <c r="CC381">
        <v>34013</v>
      </c>
      <c r="CE381" t="s">
        <v>93</v>
      </c>
      <c r="CF381">
        <v>48811</v>
      </c>
      <c r="CG381" t="s">
        <v>37</v>
      </c>
      <c r="CH381" t="s">
        <v>38</v>
      </c>
      <c r="CK381" t="s">
        <v>38</v>
      </c>
      <c r="CL381">
        <v>40.690264999999997</v>
      </c>
      <c r="CM381">
        <v>-74.176412999999997</v>
      </c>
      <c r="CN381" t="s">
        <v>39</v>
      </c>
      <c r="CO381" t="s">
        <v>94</v>
      </c>
      <c r="CP381" t="s">
        <v>34</v>
      </c>
      <c r="CQ381">
        <v>0</v>
      </c>
      <c r="CR381" t="s">
        <v>41</v>
      </c>
      <c r="CS381">
        <v>8</v>
      </c>
      <c r="CU381" t="s">
        <v>49</v>
      </c>
      <c r="CV381" t="s">
        <v>50</v>
      </c>
      <c r="CW381">
        <v>0.71079300000000001</v>
      </c>
      <c r="CX381" t="s">
        <v>44</v>
      </c>
      <c r="CY381">
        <v>9376211</v>
      </c>
      <c r="DB381">
        <v>62589313</v>
      </c>
      <c r="DD381">
        <v>300</v>
      </c>
      <c r="DE381">
        <v>84214214</v>
      </c>
      <c r="DG381">
        <v>2275070000</v>
      </c>
      <c r="DH381">
        <v>2</v>
      </c>
      <c r="DI381" t="s">
        <v>34</v>
      </c>
      <c r="DJ381" t="s">
        <v>61</v>
      </c>
      <c r="DK381">
        <v>34013</v>
      </c>
      <c r="DM381" t="s">
        <v>93</v>
      </c>
      <c r="DN381">
        <v>48811</v>
      </c>
      <c r="DO381" t="s">
        <v>37</v>
      </c>
      <c r="DP381" t="s">
        <v>38</v>
      </c>
      <c r="DS381" t="s">
        <v>38</v>
      </c>
      <c r="DT381">
        <v>40.690264999999997</v>
      </c>
      <c r="DU381">
        <v>-74.176412999999997</v>
      </c>
      <c r="DV381" t="s">
        <v>39</v>
      </c>
      <c r="DW381" t="s">
        <v>94</v>
      </c>
      <c r="DX381" t="s">
        <v>34</v>
      </c>
      <c r="DY381">
        <v>0</v>
      </c>
      <c r="DZ381" t="s">
        <v>41</v>
      </c>
      <c r="EA381">
        <v>8</v>
      </c>
      <c r="EC381" t="s">
        <v>47</v>
      </c>
      <c r="ED381" t="s">
        <v>48</v>
      </c>
      <c r="EE381">
        <v>1.5325999999999999E-2</v>
      </c>
      <c r="EF381" t="s">
        <v>44</v>
      </c>
      <c r="EG381">
        <v>9376211</v>
      </c>
      <c r="EJ381">
        <v>62589313</v>
      </c>
      <c r="EL381">
        <v>300</v>
      </c>
      <c r="EM381">
        <v>84205414</v>
      </c>
      <c r="EO381">
        <v>2275070000</v>
      </c>
      <c r="EP381">
        <v>2</v>
      </c>
      <c r="EQ381" t="s">
        <v>34</v>
      </c>
      <c r="ER381" t="s">
        <v>61</v>
      </c>
      <c r="ES381">
        <v>34013</v>
      </c>
      <c r="EU381" t="s">
        <v>93</v>
      </c>
      <c r="EV381">
        <v>48811</v>
      </c>
      <c r="EW381" t="s">
        <v>37</v>
      </c>
      <c r="EX381" t="s">
        <v>38</v>
      </c>
      <c r="FA381" t="s">
        <v>38</v>
      </c>
      <c r="FB381">
        <v>40.690264999999997</v>
      </c>
      <c r="FC381">
        <v>-74.176412999999997</v>
      </c>
      <c r="FD381" t="s">
        <v>39</v>
      </c>
      <c r="FE381" t="s">
        <v>94</v>
      </c>
      <c r="FF381" t="s">
        <v>34</v>
      </c>
      <c r="FG381">
        <v>0</v>
      </c>
      <c r="FH381" t="s">
        <v>41</v>
      </c>
      <c r="FI381">
        <v>8</v>
      </c>
      <c r="FK381" t="s">
        <v>45</v>
      </c>
      <c r="FL381" t="s">
        <v>46</v>
      </c>
      <c r="FM381">
        <v>3.0295200000000001E-2</v>
      </c>
      <c r="FN381" t="s">
        <v>44</v>
      </c>
      <c r="FO381">
        <v>9376211</v>
      </c>
      <c r="FR381">
        <v>62589313</v>
      </c>
      <c r="FT381">
        <v>300</v>
      </c>
      <c r="FU381">
        <v>84214614</v>
      </c>
      <c r="FW381">
        <v>2275070000</v>
      </c>
      <c r="FX381">
        <v>2</v>
      </c>
      <c r="FY381" t="s">
        <v>34</v>
      </c>
      <c r="FZ381" t="s">
        <v>61</v>
      </c>
      <c r="GA381">
        <v>34013</v>
      </c>
      <c r="GC381" t="s">
        <v>93</v>
      </c>
      <c r="GD381">
        <v>48811</v>
      </c>
      <c r="GE381" t="s">
        <v>37</v>
      </c>
      <c r="GF381" t="s">
        <v>38</v>
      </c>
      <c r="GI381" t="s">
        <v>38</v>
      </c>
      <c r="GJ381">
        <v>40.690264999999997</v>
      </c>
      <c r="GK381">
        <v>-74.176412999999997</v>
      </c>
      <c r="GL381" t="s">
        <v>39</v>
      </c>
      <c r="GM381" t="s">
        <v>94</v>
      </c>
      <c r="GN381" t="s">
        <v>34</v>
      </c>
      <c r="GO381">
        <v>0</v>
      </c>
      <c r="GP381" t="s">
        <v>41</v>
      </c>
      <c r="GQ381">
        <v>8</v>
      </c>
      <c r="GS381" t="s">
        <v>42</v>
      </c>
      <c r="GT381" t="s">
        <v>43</v>
      </c>
      <c r="GU381">
        <v>1.20795E-4</v>
      </c>
      <c r="GV381" t="s">
        <v>44</v>
      </c>
    </row>
    <row r="382" spans="1:204" x14ac:dyDescent="0.25">
      <c r="A382">
        <v>9376211</v>
      </c>
      <c r="D382">
        <v>62589313</v>
      </c>
      <c r="F382">
        <v>300</v>
      </c>
      <c r="G382">
        <v>84212114</v>
      </c>
      <c r="I382">
        <v>2275070000</v>
      </c>
      <c r="J382">
        <v>2</v>
      </c>
      <c r="K382" t="s">
        <v>34</v>
      </c>
      <c r="L382" t="s">
        <v>61</v>
      </c>
      <c r="M382">
        <v>34013</v>
      </c>
      <c r="O382" t="s">
        <v>93</v>
      </c>
      <c r="P382">
        <v>48811</v>
      </c>
      <c r="Q382" t="s">
        <v>37</v>
      </c>
      <c r="R382" t="s">
        <v>38</v>
      </c>
      <c r="U382" t="s">
        <v>38</v>
      </c>
      <c r="V382">
        <v>40.690264999999997</v>
      </c>
      <c r="W382">
        <v>-74.176412999999997</v>
      </c>
      <c r="X382" t="s">
        <v>39</v>
      </c>
      <c r="Y382" t="s">
        <v>94</v>
      </c>
      <c r="Z382" t="s">
        <v>34</v>
      </c>
      <c r="AA382">
        <v>0</v>
      </c>
      <c r="AB382" t="s">
        <v>41</v>
      </c>
      <c r="AC382">
        <v>8</v>
      </c>
      <c r="AE382" t="s">
        <v>53</v>
      </c>
      <c r="AF382" t="s">
        <v>54</v>
      </c>
      <c r="AG382">
        <v>6.4261100000000002E-2</v>
      </c>
      <c r="AH382" t="s">
        <v>44</v>
      </c>
      <c r="AI382">
        <v>9376211</v>
      </c>
      <c r="AL382">
        <v>62589313</v>
      </c>
      <c r="AN382">
        <v>300</v>
      </c>
      <c r="AO382">
        <v>173354914</v>
      </c>
      <c r="AQ382">
        <v>2275070000</v>
      </c>
      <c r="AR382">
        <v>2</v>
      </c>
      <c r="AS382" t="s">
        <v>34</v>
      </c>
      <c r="AT382" t="s">
        <v>61</v>
      </c>
      <c r="AU382">
        <v>34013</v>
      </c>
      <c r="AW382" t="s">
        <v>93</v>
      </c>
      <c r="AX382">
        <v>48811</v>
      </c>
      <c r="AY382" t="s">
        <v>37</v>
      </c>
      <c r="AZ382" t="s">
        <v>38</v>
      </c>
      <c r="BC382" t="s">
        <v>38</v>
      </c>
      <c r="BD382">
        <v>40.690264999999997</v>
      </c>
      <c r="BE382">
        <v>-74.176412999999997</v>
      </c>
      <c r="BF382" t="s">
        <v>39</v>
      </c>
      <c r="BG382" t="s">
        <v>94</v>
      </c>
      <c r="BH382" t="s">
        <v>34</v>
      </c>
      <c r="BI382">
        <v>0</v>
      </c>
      <c r="BJ382" t="s">
        <v>41</v>
      </c>
      <c r="BK382">
        <v>8</v>
      </c>
      <c r="BM382" t="s">
        <v>51</v>
      </c>
      <c r="BN382" t="s">
        <v>52</v>
      </c>
      <c r="BO382">
        <v>0.59292400000000001</v>
      </c>
      <c r="BP382" t="s">
        <v>44</v>
      </c>
      <c r="BQ382">
        <v>9376211</v>
      </c>
      <c r="BT382">
        <v>62589313</v>
      </c>
      <c r="BV382">
        <v>300</v>
      </c>
      <c r="BW382">
        <v>84206914</v>
      </c>
      <c r="BY382">
        <v>2275070000</v>
      </c>
      <c r="BZ382">
        <v>2</v>
      </c>
      <c r="CA382" t="s">
        <v>34</v>
      </c>
      <c r="CB382" t="s">
        <v>61</v>
      </c>
      <c r="CC382">
        <v>34013</v>
      </c>
      <c r="CE382" t="s">
        <v>93</v>
      </c>
      <c r="CF382">
        <v>48811</v>
      </c>
      <c r="CG382" t="s">
        <v>37</v>
      </c>
      <c r="CH382" t="s">
        <v>38</v>
      </c>
      <c r="CK382" t="s">
        <v>38</v>
      </c>
      <c r="CL382">
        <v>40.690264999999997</v>
      </c>
      <c r="CM382">
        <v>-74.176412999999997</v>
      </c>
      <c r="CN382" t="s">
        <v>39</v>
      </c>
      <c r="CO382" t="s">
        <v>94</v>
      </c>
      <c r="CP382" t="s">
        <v>34</v>
      </c>
      <c r="CQ382">
        <v>0</v>
      </c>
      <c r="CR382" t="s">
        <v>41</v>
      </c>
      <c r="CS382">
        <v>8</v>
      </c>
      <c r="CU382" t="s">
        <v>49</v>
      </c>
      <c r="CV382" t="s">
        <v>50</v>
      </c>
      <c r="CW382">
        <v>2.9615799999999999E-5</v>
      </c>
      <c r="CX382" t="s">
        <v>44</v>
      </c>
      <c r="CY382">
        <v>9376211</v>
      </c>
      <c r="DB382">
        <v>62589313</v>
      </c>
      <c r="DD382">
        <v>300</v>
      </c>
      <c r="DE382">
        <v>173353614</v>
      </c>
      <c r="DG382">
        <v>2275070000</v>
      </c>
      <c r="DH382">
        <v>2</v>
      </c>
      <c r="DI382" t="s">
        <v>34</v>
      </c>
      <c r="DJ382" t="s">
        <v>61</v>
      </c>
      <c r="DK382">
        <v>34013</v>
      </c>
      <c r="DM382" t="s">
        <v>93</v>
      </c>
      <c r="DN382">
        <v>48811</v>
      </c>
      <c r="DO382" t="s">
        <v>37</v>
      </c>
      <c r="DP382" t="s">
        <v>38</v>
      </c>
      <c r="DS382" t="s">
        <v>38</v>
      </c>
      <c r="DT382">
        <v>40.690264999999997</v>
      </c>
      <c r="DU382">
        <v>-74.176412999999997</v>
      </c>
      <c r="DV382" t="s">
        <v>39</v>
      </c>
      <c r="DW382" t="s">
        <v>94</v>
      </c>
      <c r="DX382" t="s">
        <v>34</v>
      </c>
      <c r="DY382">
        <v>0</v>
      </c>
      <c r="DZ382" t="s">
        <v>41</v>
      </c>
      <c r="EA382">
        <v>8</v>
      </c>
      <c r="EC382" t="s">
        <v>47</v>
      </c>
      <c r="ED382" t="s">
        <v>48</v>
      </c>
      <c r="EE382">
        <v>1.14612</v>
      </c>
      <c r="EF382" t="s">
        <v>44</v>
      </c>
      <c r="EG382">
        <v>9376211</v>
      </c>
      <c r="EJ382">
        <v>62589313</v>
      </c>
      <c r="EL382">
        <v>300</v>
      </c>
      <c r="EM382">
        <v>173355314</v>
      </c>
      <c r="EO382">
        <v>2275070000</v>
      </c>
      <c r="EP382">
        <v>2</v>
      </c>
      <c r="EQ382" t="s">
        <v>34</v>
      </c>
      <c r="ER382" t="s">
        <v>61</v>
      </c>
      <c r="ES382">
        <v>34013</v>
      </c>
      <c r="EU382" t="s">
        <v>93</v>
      </c>
      <c r="EV382">
        <v>48811</v>
      </c>
      <c r="EW382" t="s">
        <v>37</v>
      </c>
      <c r="EX382" t="s">
        <v>38</v>
      </c>
      <c r="FA382" t="s">
        <v>38</v>
      </c>
      <c r="FB382">
        <v>40.690264999999997</v>
      </c>
      <c r="FC382">
        <v>-74.176412999999997</v>
      </c>
      <c r="FD382" t="s">
        <v>39</v>
      </c>
      <c r="FE382" t="s">
        <v>94</v>
      </c>
      <c r="FF382" t="s">
        <v>34</v>
      </c>
      <c r="FG382">
        <v>0</v>
      </c>
      <c r="FH382" t="s">
        <v>41</v>
      </c>
      <c r="FI382">
        <v>8</v>
      </c>
      <c r="FK382" t="s">
        <v>45</v>
      </c>
      <c r="FL382" t="s">
        <v>46</v>
      </c>
      <c r="FM382">
        <v>1.24905E-2</v>
      </c>
      <c r="FN382" t="s">
        <v>44</v>
      </c>
      <c r="FO382">
        <v>9376211</v>
      </c>
      <c r="FR382">
        <v>62589313</v>
      </c>
      <c r="FT382">
        <v>300</v>
      </c>
      <c r="FU382">
        <v>173355314</v>
      </c>
      <c r="FW382">
        <v>2275070000</v>
      </c>
      <c r="FX382">
        <v>2</v>
      </c>
      <c r="FY382" t="s">
        <v>34</v>
      </c>
      <c r="FZ382" t="s">
        <v>61</v>
      </c>
      <c r="GA382">
        <v>34013</v>
      </c>
      <c r="GC382" t="s">
        <v>93</v>
      </c>
      <c r="GD382">
        <v>48811</v>
      </c>
      <c r="GE382" t="s">
        <v>37</v>
      </c>
      <c r="GF382" t="s">
        <v>38</v>
      </c>
      <c r="GI382" t="s">
        <v>38</v>
      </c>
      <c r="GJ382">
        <v>40.690264999999997</v>
      </c>
      <c r="GK382">
        <v>-74.176412999999997</v>
      </c>
      <c r="GL382" t="s">
        <v>39</v>
      </c>
      <c r="GM382" t="s">
        <v>94</v>
      </c>
      <c r="GN382" t="s">
        <v>34</v>
      </c>
      <c r="GO382">
        <v>0</v>
      </c>
      <c r="GP382" t="s">
        <v>41</v>
      </c>
      <c r="GQ382">
        <v>8</v>
      </c>
      <c r="GS382" t="s">
        <v>42</v>
      </c>
      <c r="GT382" t="s">
        <v>43</v>
      </c>
      <c r="GU382">
        <v>1.4797299999999999E-2</v>
      </c>
      <c r="GV382" t="s">
        <v>44</v>
      </c>
    </row>
    <row r="383" spans="1:204" x14ac:dyDescent="0.25">
      <c r="A383">
        <v>9376211</v>
      </c>
      <c r="D383">
        <v>62589313</v>
      </c>
      <c r="F383">
        <v>300</v>
      </c>
      <c r="G383">
        <v>173353514</v>
      </c>
      <c r="I383">
        <v>2275070000</v>
      </c>
      <c r="J383">
        <v>2</v>
      </c>
      <c r="K383" t="s">
        <v>34</v>
      </c>
      <c r="L383" t="s">
        <v>61</v>
      </c>
      <c r="M383">
        <v>34013</v>
      </c>
      <c r="O383" t="s">
        <v>93</v>
      </c>
      <c r="P383">
        <v>48811</v>
      </c>
      <c r="Q383" t="s">
        <v>37</v>
      </c>
      <c r="R383" t="s">
        <v>38</v>
      </c>
      <c r="U383" t="s">
        <v>38</v>
      </c>
      <c r="V383">
        <v>40.690264999999997</v>
      </c>
      <c r="W383">
        <v>-74.176412999999997</v>
      </c>
      <c r="X383" t="s">
        <v>39</v>
      </c>
      <c r="Y383" t="s">
        <v>94</v>
      </c>
      <c r="Z383" t="s">
        <v>34</v>
      </c>
      <c r="AA383">
        <v>0</v>
      </c>
      <c r="AB383" t="s">
        <v>41</v>
      </c>
      <c r="AC383">
        <v>8</v>
      </c>
      <c r="AE383" t="s">
        <v>53</v>
      </c>
      <c r="AF383" t="s">
        <v>54</v>
      </c>
      <c r="AG383">
        <v>4.1645000000000001E-4</v>
      </c>
      <c r="AH383" t="s">
        <v>44</v>
      </c>
      <c r="AI383">
        <v>9376211</v>
      </c>
      <c r="AL383">
        <v>62589313</v>
      </c>
      <c r="AN383">
        <v>300</v>
      </c>
      <c r="AO383">
        <v>173354714</v>
      </c>
      <c r="AQ383">
        <v>2275070000</v>
      </c>
      <c r="AR383">
        <v>2</v>
      </c>
      <c r="AS383" t="s">
        <v>34</v>
      </c>
      <c r="AT383" t="s">
        <v>61</v>
      </c>
      <c r="AU383">
        <v>34013</v>
      </c>
      <c r="AW383" t="s">
        <v>93</v>
      </c>
      <c r="AX383">
        <v>48811</v>
      </c>
      <c r="AY383" t="s">
        <v>37</v>
      </c>
      <c r="AZ383" t="s">
        <v>38</v>
      </c>
      <c r="BC383" t="s">
        <v>38</v>
      </c>
      <c r="BD383">
        <v>40.690264999999997</v>
      </c>
      <c r="BE383">
        <v>-74.176412999999997</v>
      </c>
      <c r="BF383" t="s">
        <v>39</v>
      </c>
      <c r="BG383" t="s">
        <v>94</v>
      </c>
      <c r="BH383" t="s">
        <v>34</v>
      </c>
      <c r="BI383">
        <v>0</v>
      </c>
      <c r="BJ383" t="s">
        <v>41</v>
      </c>
      <c r="BK383">
        <v>8</v>
      </c>
      <c r="BM383" t="s">
        <v>51</v>
      </c>
      <c r="BN383" t="s">
        <v>52</v>
      </c>
      <c r="BO383">
        <v>8.79955</v>
      </c>
      <c r="BP383" t="s">
        <v>44</v>
      </c>
      <c r="BQ383">
        <v>9376211</v>
      </c>
      <c r="BT383">
        <v>62589313</v>
      </c>
      <c r="BV383">
        <v>300</v>
      </c>
      <c r="BW383">
        <v>173353914</v>
      </c>
      <c r="BY383">
        <v>2275070000</v>
      </c>
      <c r="BZ383">
        <v>2</v>
      </c>
      <c r="CA383" t="s">
        <v>34</v>
      </c>
      <c r="CB383" t="s">
        <v>61</v>
      </c>
      <c r="CC383">
        <v>34013</v>
      </c>
      <c r="CE383" t="s">
        <v>93</v>
      </c>
      <c r="CF383">
        <v>48811</v>
      </c>
      <c r="CG383" t="s">
        <v>37</v>
      </c>
      <c r="CH383" t="s">
        <v>38</v>
      </c>
      <c r="CK383" t="s">
        <v>38</v>
      </c>
      <c r="CL383">
        <v>40.690264999999997</v>
      </c>
      <c r="CM383">
        <v>-74.176412999999997</v>
      </c>
      <c r="CN383" t="s">
        <v>39</v>
      </c>
      <c r="CO383" t="s">
        <v>94</v>
      </c>
      <c r="CP383" t="s">
        <v>34</v>
      </c>
      <c r="CQ383">
        <v>0</v>
      </c>
      <c r="CR383" t="s">
        <v>41</v>
      </c>
      <c r="CS383">
        <v>8</v>
      </c>
      <c r="CU383" t="s">
        <v>49</v>
      </c>
      <c r="CV383" t="s">
        <v>50</v>
      </c>
      <c r="CW383">
        <v>0.630942</v>
      </c>
      <c r="CX383" t="s">
        <v>44</v>
      </c>
      <c r="CY383">
        <v>9376211</v>
      </c>
      <c r="DB383">
        <v>62589313</v>
      </c>
      <c r="DD383">
        <v>300</v>
      </c>
      <c r="DE383">
        <v>173354414</v>
      </c>
      <c r="DG383">
        <v>2275070000</v>
      </c>
      <c r="DH383">
        <v>2</v>
      </c>
      <c r="DI383" t="s">
        <v>34</v>
      </c>
      <c r="DJ383" t="s">
        <v>61</v>
      </c>
      <c r="DK383">
        <v>34013</v>
      </c>
      <c r="DM383" t="s">
        <v>93</v>
      </c>
      <c r="DN383">
        <v>48811</v>
      </c>
      <c r="DO383" t="s">
        <v>37</v>
      </c>
      <c r="DP383" t="s">
        <v>38</v>
      </c>
      <c r="DS383" t="s">
        <v>38</v>
      </c>
      <c r="DT383">
        <v>40.690264999999997</v>
      </c>
      <c r="DU383">
        <v>-74.176412999999997</v>
      </c>
      <c r="DV383" t="s">
        <v>39</v>
      </c>
      <c r="DW383" t="s">
        <v>94</v>
      </c>
      <c r="DX383" t="s">
        <v>34</v>
      </c>
      <c r="DY383">
        <v>0</v>
      </c>
      <c r="DZ383" t="s">
        <v>41</v>
      </c>
      <c r="EA383">
        <v>8</v>
      </c>
      <c r="EC383" t="s">
        <v>47</v>
      </c>
      <c r="ED383" t="s">
        <v>48</v>
      </c>
      <c r="EE383">
        <v>6.8559700000000001E-2</v>
      </c>
      <c r="EF383" t="s">
        <v>44</v>
      </c>
      <c r="EG383">
        <v>9376211</v>
      </c>
      <c r="EJ383">
        <v>62589313</v>
      </c>
      <c r="EL383">
        <v>300</v>
      </c>
      <c r="EM383">
        <v>173355414</v>
      </c>
      <c r="EO383">
        <v>2275070000</v>
      </c>
      <c r="EP383">
        <v>2</v>
      </c>
      <c r="EQ383" t="s">
        <v>34</v>
      </c>
      <c r="ER383" t="s">
        <v>61</v>
      </c>
      <c r="ES383">
        <v>34013</v>
      </c>
      <c r="EU383" t="s">
        <v>93</v>
      </c>
      <c r="EV383">
        <v>48811</v>
      </c>
      <c r="EW383" t="s">
        <v>37</v>
      </c>
      <c r="EX383" t="s">
        <v>38</v>
      </c>
      <c r="FA383" t="s">
        <v>38</v>
      </c>
      <c r="FB383">
        <v>40.690264999999997</v>
      </c>
      <c r="FC383">
        <v>-74.176412999999997</v>
      </c>
      <c r="FD383" t="s">
        <v>39</v>
      </c>
      <c r="FE383" t="s">
        <v>94</v>
      </c>
      <c r="FF383" t="s">
        <v>34</v>
      </c>
      <c r="FG383">
        <v>0</v>
      </c>
      <c r="FH383" t="s">
        <v>41</v>
      </c>
      <c r="FI383">
        <v>8</v>
      </c>
      <c r="FK383" t="s">
        <v>45</v>
      </c>
      <c r="FL383" t="s">
        <v>46</v>
      </c>
      <c r="FM383">
        <v>5.0981900000000001E-5</v>
      </c>
      <c r="FN383" t="s">
        <v>44</v>
      </c>
      <c r="FO383">
        <v>9376211</v>
      </c>
      <c r="FR383">
        <v>62589313</v>
      </c>
      <c r="FT383">
        <v>300</v>
      </c>
      <c r="FU383">
        <v>173354514</v>
      </c>
      <c r="FW383">
        <v>2275070000</v>
      </c>
      <c r="FX383">
        <v>2</v>
      </c>
      <c r="FY383" t="s">
        <v>34</v>
      </c>
      <c r="FZ383" t="s">
        <v>61</v>
      </c>
      <c r="GA383">
        <v>34013</v>
      </c>
      <c r="GC383" t="s">
        <v>93</v>
      </c>
      <c r="GD383">
        <v>48811</v>
      </c>
      <c r="GE383" t="s">
        <v>37</v>
      </c>
      <c r="GF383" t="s">
        <v>38</v>
      </c>
      <c r="GI383" t="s">
        <v>38</v>
      </c>
      <c r="GJ383">
        <v>40.690264999999997</v>
      </c>
      <c r="GK383">
        <v>-74.176412999999997</v>
      </c>
      <c r="GL383" t="s">
        <v>39</v>
      </c>
      <c r="GM383" t="s">
        <v>94</v>
      </c>
      <c r="GN383" t="s">
        <v>34</v>
      </c>
      <c r="GO383">
        <v>0</v>
      </c>
      <c r="GP383" t="s">
        <v>41</v>
      </c>
      <c r="GQ383">
        <v>8</v>
      </c>
      <c r="GS383" t="s">
        <v>42</v>
      </c>
      <c r="GT383" t="s">
        <v>43</v>
      </c>
      <c r="GU383">
        <v>9.9441100000000004E-2</v>
      </c>
      <c r="GV383" t="s">
        <v>44</v>
      </c>
    </row>
    <row r="384" spans="1:204" x14ac:dyDescent="0.25">
      <c r="A384">
        <v>9376211</v>
      </c>
      <c r="D384">
        <v>62589313</v>
      </c>
      <c r="F384">
        <v>300</v>
      </c>
      <c r="G384">
        <v>173353114</v>
      </c>
      <c r="I384">
        <v>2275070000</v>
      </c>
      <c r="J384">
        <v>2</v>
      </c>
      <c r="K384" t="s">
        <v>34</v>
      </c>
      <c r="L384" t="s">
        <v>61</v>
      </c>
      <c r="M384">
        <v>34013</v>
      </c>
      <c r="O384" t="s">
        <v>93</v>
      </c>
      <c r="P384">
        <v>48811</v>
      </c>
      <c r="Q384" t="s">
        <v>37</v>
      </c>
      <c r="R384" t="s">
        <v>38</v>
      </c>
      <c r="U384" t="s">
        <v>38</v>
      </c>
      <c r="V384">
        <v>40.690264999999997</v>
      </c>
      <c r="W384">
        <v>-74.176412999999997</v>
      </c>
      <c r="X384" t="s">
        <v>39</v>
      </c>
      <c r="Y384" t="s">
        <v>94</v>
      </c>
      <c r="Z384" t="s">
        <v>34</v>
      </c>
      <c r="AA384">
        <v>0</v>
      </c>
      <c r="AB384" t="s">
        <v>41</v>
      </c>
      <c r="AC384">
        <v>8</v>
      </c>
      <c r="AE384" t="s">
        <v>53</v>
      </c>
      <c r="AF384" t="s">
        <v>54</v>
      </c>
      <c r="AG384">
        <v>0.100967</v>
      </c>
      <c r="AH384" t="s">
        <v>44</v>
      </c>
      <c r="AI384">
        <v>9376211</v>
      </c>
      <c r="AL384">
        <v>62589313</v>
      </c>
      <c r="AN384">
        <v>300</v>
      </c>
      <c r="AO384">
        <v>173355214</v>
      </c>
      <c r="AQ384">
        <v>2275070000</v>
      </c>
      <c r="AR384">
        <v>2</v>
      </c>
      <c r="AS384" t="s">
        <v>34</v>
      </c>
      <c r="AT384" t="s">
        <v>61</v>
      </c>
      <c r="AU384">
        <v>34013</v>
      </c>
      <c r="AW384" t="s">
        <v>93</v>
      </c>
      <c r="AX384">
        <v>48811</v>
      </c>
      <c r="AY384" t="s">
        <v>37</v>
      </c>
      <c r="AZ384" t="s">
        <v>38</v>
      </c>
      <c r="BC384" t="s">
        <v>38</v>
      </c>
      <c r="BD384">
        <v>40.690264999999997</v>
      </c>
      <c r="BE384">
        <v>-74.176412999999997</v>
      </c>
      <c r="BF384" t="s">
        <v>39</v>
      </c>
      <c r="BG384" t="s">
        <v>94</v>
      </c>
      <c r="BH384" t="s">
        <v>34</v>
      </c>
      <c r="BI384">
        <v>0</v>
      </c>
      <c r="BJ384" t="s">
        <v>41</v>
      </c>
      <c r="BK384">
        <v>8</v>
      </c>
      <c r="BM384" t="s">
        <v>51</v>
      </c>
      <c r="BN384" t="s">
        <v>52</v>
      </c>
      <c r="BO384">
        <v>0.797929</v>
      </c>
      <c r="BP384" t="s">
        <v>44</v>
      </c>
      <c r="BQ384">
        <v>9376211</v>
      </c>
      <c r="BT384">
        <v>62589313</v>
      </c>
      <c r="BV384">
        <v>300</v>
      </c>
      <c r="BW384">
        <v>173355614</v>
      </c>
      <c r="BY384">
        <v>2275070000</v>
      </c>
      <c r="BZ384">
        <v>2</v>
      </c>
      <c r="CA384" t="s">
        <v>34</v>
      </c>
      <c r="CB384" t="s">
        <v>61</v>
      </c>
      <c r="CC384">
        <v>34013</v>
      </c>
      <c r="CE384" t="s">
        <v>93</v>
      </c>
      <c r="CF384">
        <v>48811</v>
      </c>
      <c r="CG384" t="s">
        <v>37</v>
      </c>
      <c r="CH384" t="s">
        <v>38</v>
      </c>
      <c r="CK384" t="s">
        <v>38</v>
      </c>
      <c r="CL384">
        <v>40.690264999999997</v>
      </c>
      <c r="CM384">
        <v>-74.176412999999997</v>
      </c>
      <c r="CN384" t="s">
        <v>39</v>
      </c>
      <c r="CO384" t="s">
        <v>94</v>
      </c>
      <c r="CP384" t="s">
        <v>34</v>
      </c>
      <c r="CQ384">
        <v>0</v>
      </c>
      <c r="CR384" t="s">
        <v>41</v>
      </c>
      <c r="CS384">
        <v>8</v>
      </c>
      <c r="CU384" t="s">
        <v>49</v>
      </c>
      <c r="CV384" t="s">
        <v>50</v>
      </c>
      <c r="CW384">
        <v>4.4423100000000001E-4</v>
      </c>
      <c r="CX384" t="s">
        <v>44</v>
      </c>
      <c r="CY384">
        <v>9376211</v>
      </c>
      <c r="DB384">
        <v>62589313</v>
      </c>
      <c r="DD384">
        <v>300</v>
      </c>
      <c r="DE384">
        <v>173354614</v>
      </c>
      <c r="DG384">
        <v>2275070000</v>
      </c>
      <c r="DH384">
        <v>2</v>
      </c>
      <c r="DI384" t="s">
        <v>34</v>
      </c>
      <c r="DJ384" t="s">
        <v>61</v>
      </c>
      <c r="DK384">
        <v>34013</v>
      </c>
      <c r="DM384" t="s">
        <v>93</v>
      </c>
      <c r="DN384">
        <v>48811</v>
      </c>
      <c r="DO384" t="s">
        <v>37</v>
      </c>
      <c r="DP384" t="s">
        <v>38</v>
      </c>
      <c r="DS384" t="s">
        <v>38</v>
      </c>
      <c r="DT384">
        <v>40.690264999999997</v>
      </c>
      <c r="DU384">
        <v>-74.176412999999997</v>
      </c>
      <c r="DV384" t="s">
        <v>39</v>
      </c>
      <c r="DW384" t="s">
        <v>94</v>
      </c>
      <c r="DX384" t="s">
        <v>34</v>
      </c>
      <c r="DY384">
        <v>0</v>
      </c>
      <c r="DZ384" t="s">
        <v>41</v>
      </c>
      <c r="EA384">
        <v>8</v>
      </c>
      <c r="EC384" t="s">
        <v>47</v>
      </c>
      <c r="ED384" t="s">
        <v>48</v>
      </c>
      <c r="EE384">
        <v>0.178285</v>
      </c>
      <c r="EF384" t="s">
        <v>44</v>
      </c>
      <c r="EG384">
        <v>9376211</v>
      </c>
      <c r="EJ384">
        <v>62589313</v>
      </c>
      <c r="EL384">
        <v>300</v>
      </c>
      <c r="EM384">
        <v>84209414</v>
      </c>
      <c r="EO384">
        <v>2275070000</v>
      </c>
      <c r="EP384">
        <v>2</v>
      </c>
      <c r="EQ384" t="s">
        <v>34</v>
      </c>
      <c r="ER384" t="s">
        <v>61</v>
      </c>
      <c r="ES384">
        <v>34013</v>
      </c>
      <c r="EU384" t="s">
        <v>93</v>
      </c>
      <c r="EV384">
        <v>48811</v>
      </c>
      <c r="EW384" t="s">
        <v>37</v>
      </c>
      <c r="EX384" t="s">
        <v>38</v>
      </c>
      <c r="FA384" t="s">
        <v>38</v>
      </c>
      <c r="FB384">
        <v>40.690264999999997</v>
      </c>
      <c r="FC384">
        <v>-74.176412999999997</v>
      </c>
      <c r="FD384" t="s">
        <v>39</v>
      </c>
      <c r="FE384" t="s">
        <v>94</v>
      </c>
      <c r="FF384" t="s">
        <v>34</v>
      </c>
      <c r="FG384">
        <v>0</v>
      </c>
      <c r="FH384" t="s">
        <v>41</v>
      </c>
      <c r="FI384">
        <v>8</v>
      </c>
      <c r="FK384" t="s">
        <v>45</v>
      </c>
      <c r="FL384" t="s">
        <v>46</v>
      </c>
      <c r="FM384">
        <v>1.4364400000000001E-4</v>
      </c>
      <c r="FN384" t="s">
        <v>44</v>
      </c>
      <c r="FO384">
        <v>9376211</v>
      </c>
      <c r="FR384">
        <v>62589313</v>
      </c>
      <c r="FT384">
        <v>300</v>
      </c>
      <c r="FU384">
        <v>173355214</v>
      </c>
      <c r="FW384">
        <v>2275070000</v>
      </c>
      <c r="FX384">
        <v>2</v>
      </c>
      <c r="FY384" t="s">
        <v>34</v>
      </c>
      <c r="FZ384" t="s">
        <v>61</v>
      </c>
      <c r="GA384">
        <v>34013</v>
      </c>
      <c r="GC384" t="s">
        <v>93</v>
      </c>
      <c r="GD384">
        <v>48811</v>
      </c>
      <c r="GE384" t="s">
        <v>37</v>
      </c>
      <c r="GF384" t="s">
        <v>38</v>
      </c>
      <c r="GI384" t="s">
        <v>38</v>
      </c>
      <c r="GJ384">
        <v>40.690264999999997</v>
      </c>
      <c r="GK384">
        <v>-74.176412999999997</v>
      </c>
      <c r="GL384" t="s">
        <v>39</v>
      </c>
      <c r="GM384" t="s">
        <v>94</v>
      </c>
      <c r="GN384" t="s">
        <v>34</v>
      </c>
      <c r="GO384">
        <v>0</v>
      </c>
      <c r="GP384" t="s">
        <v>41</v>
      </c>
      <c r="GQ384">
        <v>8</v>
      </c>
      <c r="GS384" t="s">
        <v>42</v>
      </c>
      <c r="GT384" t="s">
        <v>43</v>
      </c>
      <c r="GU384">
        <v>0.19900899999999999</v>
      </c>
      <c r="GV384" t="s">
        <v>44</v>
      </c>
    </row>
    <row r="385" spans="1:204" x14ac:dyDescent="0.25">
      <c r="A385">
        <v>9376211</v>
      </c>
      <c r="D385">
        <v>62589313</v>
      </c>
      <c r="F385">
        <v>300</v>
      </c>
      <c r="G385">
        <v>84208214</v>
      </c>
      <c r="I385">
        <v>2275070000</v>
      </c>
      <c r="J385">
        <v>2</v>
      </c>
      <c r="K385" t="s">
        <v>34</v>
      </c>
      <c r="L385" t="s">
        <v>61</v>
      </c>
      <c r="M385">
        <v>34013</v>
      </c>
      <c r="O385" t="s">
        <v>93</v>
      </c>
      <c r="P385">
        <v>48811</v>
      </c>
      <c r="Q385" t="s">
        <v>37</v>
      </c>
      <c r="R385" t="s">
        <v>38</v>
      </c>
      <c r="U385" t="s">
        <v>38</v>
      </c>
      <c r="V385">
        <v>40.690264999999997</v>
      </c>
      <c r="W385">
        <v>-74.176412999999997</v>
      </c>
      <c r="X385" t="s">
        <v>39</v>
      </c>
      <c r="Y385" t="s">
        <v>94</v>
      </c>
      <c r="Z385" t="s">
        <v>34</v>
      </c>
      <c r="AA385">
        <v>0</v>
      </c>
      <c r="AB385" t="s">
        <v>41</v>
      </c>
      <c r="AC385">
        <v>8</v>
      </c>
      <c r="AE385" t="s">
        <v>53</v>
      </c>
      <c r="AF385" t="s">
        <v>54</v>
      </c>
      <c r="AG385">
        <v>4.1645000000000001E-4</v>
      </c>
      <c r="AH385" t="s">
        <v>44</v>
      </c>
      <c r="AI385">
        <v>9376211</v>
      </c>
      <c r="AL385">
        <v>62589313</v>
      </c>
      <c r="AN385">
        <v>300</v>
      </c>
      <c r="AO385">
        <v>173354314</v>
      </c>
      <c r="AQ385">
        <v>2275070000</v>
      </c>
      <c r="AR385">
        <v>2</v>
      </c>
      <c r="AS385" t="s">
        <v>34</v>
      </c>
      <c r="AT385" t="s">
        <v>61</v>
      </c>
      <c r="AU385">
        <v>34013</v>
      </c>
      <c r="AW385" t="s">
        <v>93</v>
      </c>
      <c r="AX385">
        <v>48811</v>
      </c>
      <c r="AY385" t="s">
        <v>37</v>
      </c>
      <c r="AZ385" t="s">
        <v>38</v>
      </c>
      <c r="BC385" t="s">
        <v>38</v>
      </c>
      <c r="BD385">
        <v>40.690264999999997</v>
      </c>
      <c r="BE385">
        <v>-74.176412999999997</v>
      </c>
      <c r="BF385" t="s">
        <v>39</v>
      </c>
      <c r="BG385" t="s">
        <v>94</v>
      </c>
      <c r="BH385" t="s">
        <v>34</v>
      </c>
      <c r="BI385">
        <v>0</v>
      </c>
      <c r="BJ385" t="s">
        <v>41</v>
      </c>
      <c r="BK385">
        <v>8</v>
      </c>
      <c r="BM385" t="s">
        <v>51</v>
      </c>
      <c r="BN385" t="s">
        <v>52</v>
      </c>
      <c r="BO385">
        <v>1.1724000000000001</v>
      </c>
      <c r="BP385" t="s">
        <v>44</v>
      </c>
      <c r="BQ385">
        <v>9376211</v>
      </c>
      <c r="BT385">
        <v>62589313</v>
      </c>
      <c r="BV385">
        <v>300</v>
      </c>
      <c r="BW385">
        <v>173353414</v>
      </c>
      <c r="BY385">
        <v>2275070000</v>
      </c>
      <c r="BZ385">
        <v>2</v>
      </c>
      <c r="CA385" t="s">
        <v>34</v>
      </c>
      <c r="CB385" t="s">
        <v>61</v>
      </c>
      <c r="CC385">
        <v>34013</v>
      </c>
      <c r="CE385" t="s">
        <v>93</v>
      </c>
      <c r="CF385">
        <v>48811</v>
      </c>
      <c r="CG385" t="s">
        <v>37</v>
      </c>
      <c r="CH385" t="s">
        <v>38</v>
      </c>
      <c r="CK385" t="s">
        <v>38</v>
      </c>
      <c r="CL385">
        <v>40.690264999999997</v>
      </c>
      <c r="CM385">
        <v>-74.176412999999997</v>
      </c>
      <c r="CN385" t="s">
        <v>39</v>
      </c>
      <c r="CO385" t="s">
        <v>94</v>
      </c>
      <c r="CP385" t="s">
        <v>34</v>
      </c>
      <c r="CQ385">
        <v>0</v>
      </c>
      <c r="CR385" t="s">
        <v>41</v>
      </c>
      <c r="CS385">
        <v>8</v>
      </c>
      <c r="CU385" t="s">
        <v>49</v>
      </c>
      <c r="CV385" t="s">
        <v>50</v>
      </c>
      <c r="CW385">
        <v>5.89195E-2</v>
      </c>
      <c r="CX385" t="s">
        <v>44</v>
      </c>
      <c r="CY385">
        <v>9376211</v>
      </c>
      <c r="DB385">
        <v>62589313</v>
      </c>
      <c r="DD385">
        <v>300</v>
      </c>
      <c r="DE385">
        <v>84208214</v>
      </c>
      <c r="DG385">
        <v>2275070000</v>
      </c>
      <c r="DH385">
        <v>2</v>
      </c>
      <c r="DI385" t="s">
        <v>34</v>
      </c>
      <c r="DJ385" t="s">
        <v>61</v>
      </c>
      <c r="DK385">
        <v>34013</v>
      </c>
      <c r="DM385" t="s">
        <v>93</v>
      </c>
      <c r="DN385">
        <v>48811</v>
      </c>
      <c r="DO385" t="s">
        <v>37</v>
      </c>
      <c r="DP385" t="s">
        <v>38</v>
      </c>
      <c r="DS385" t="s">
        <v>38</v>
      </c>
      <c r="DT385">
        <v>40.690264999999997</v>
      </c>
      <c r="DU385">
        <v>-74.176412999999997</v>
      </c>
      <c r="DV385" t="s">
        <v>39</v>
      </c>
      <c r="DW385" t="s">
        <v>94</v>
      </c>
      <c r="DX385" t="s">
        <v>34</v>
      </c>
      <c r="DY385">
        <v>0</v>
      </c>
      <c r="DZ385" t="s">
        <v>41</v>
      </c>
      <c r="EA385">
        <v>8</v>
      </c>
      <c r="EC385" t="s">
        <v>47</v>
      </c>
      <c r="ED385" t="s">
        <v>48</v>
      </c>
      <c r="EE385">
        <v>5.9230500000000002E-5</v>
      </c>
      <c r="EF385" t="s">
        <v>44</v>
      </c>
      <c r="EG385">
        <v>9376211</v>
      </c>
      <c r="EJ385">
        <v>62589313</v>
      </c>
      <c r="EL385">
        <v>300</v>
      </c>
      <c r="EM385">
        <v>84206914</v>
      </c>
      <c r="EO385">
        <v>2275070000</v>
      </c>
      <c r="EP385">
        <v>2</v>
      </c>
      <c r="EQ385" t="s">
        <v>34</v>
      </c>
      <c r="ER385" t="s">
        <v>61</v>
      </c>
      <c r="ES385">
        <v>34013</v>
      </c>
      <c r="EU385" t="s">
        <v>93</v>
      </c>
      <c r="EV385">
        <v>48811</v>
      </c>
      <c r="EW385" t="s">
        <v>37</v>
      </c>
      <c r="EX385" t="s">
        <v>38</v>
      </c>
      <c r="FA385" t="s">
        <v>38</v>
      </c>
      <c r="FB385">
        <v>40.690264999999997</v>
      </c>
      <c r="FC385">
        <v>-74.176412999999997</v>
      </c>
      <c r="FD385" t="s">
        <v>39</v>
      </c>
      <c r="FE385" t="s">
        <v>94</v>
      </c>
      <c r="FF385" t="s">
        <v>34</v>
      </c>
      <c r="FG385">
        <v>0</v>
      </c>
      <c r="FH385" t="s">
        <v>41</v>
      </c>
      <c r="FI385">
        <v>8</v>
      </c>
      <c r="FK385" t="s">
        <v>45</v>
      </c>
      <c r="FL385" t="s">
        <v>46</v>
      </c>
      <c r="FM385">
        <v>3.9646800000000001E-5</v>
      </c>
      <c r="FN385" t="s">
        <v>44</v>
      </c>
      <c r="FO385">
        <v>9376211</v>
      </c>
      <c r="FR385">
        <v>62589313</v>
      </c>
      <c r="FT385">
        <v>300</v>
      </c>
      <c r="FU385">
        <v>173353114</v>
      </c>
      <c r="FW385">
        <v>2275070000</v>
      </c>
      <c r="FX385">
        <v>2</v>
      </c>
      <c r="FY385" t="s">
        <v>34</v>
      </c>
      <c r="FZ385" t="s">
        <v>61</v>
      </c>
      <c r="GA385">
        <v>34013</v>
      </c>
      <c r="GC385" t="s">
        <v>93</v>
      </c>
      <c r="GD385">
        <v>48811</v>
      </c>
      <c r="GE385" t="s">
        <v>37</v>
      </c>
      <c r="GF385" t="s">
        <v>38</v>
      </c>
      <c r="GI385" t="s">
        <v>38</v>
      </c>
      <c r="GJ385">
        <v>40.690264999999997</v>
      </c>
      <c r="GK385">
        <v>-74.176412999999997</v>
      </c>
      <c r="GL385" t="s">
        <v>39</v>
      </c>
      <c r="GM385" t="s">
        <v>94</v>
      </c>
      <c r="GN385" t="s">
        <v>34</v>
      </c>
      <c r="GO385">
        <v>0</v>
      </c>
      <c r="GP385" t="s">
        <v>41</v>
      </c>
      <c r="GQ385">
        <v>8</v>
      </c>
      <c r="GS385" t="s">
        <v>42</v>
      </c>
      <c r="GT385" t="s">
        <v>43</v>
      </c>
      <c r="GU385">
        <v>1.22878E-2</v>
      </c>
      <c r="GV385" t="s">
        <v>44</v>
      </c>
    </row>
    <row r="386" spans="1:204" x14ac:dyDescent="0.25">
      <c r="A386">
        <v>9376211</v>
      </c>
      <c r="D386">
        <v>62589313</v>
      </c>
      <c r="F386">
        <v>300</v>
      </c>
      <c r="G386">
        <v>173354214</v>
      </c>
      <c r="I386">
        <v>2275070000</v>
      </c>
      <c r="J386">
        <v>2</v>
      </c>
      <c r="K386" t="s">
        <v>34</v>
      </c>
      <c r="L386" t="s">
        <v>61</v>
      </c>
      <c r="M386">
        <v>34013</v>
      </c>
      <c r="O386" t="s">
        <v>93</v>
      </c>
      <c r="P386">
        <v>48811</v>
      </c>
      <c r="Q386" t="s">
        <v>37</v>
      </c>
      <c r="R386" t="s">
        <v>38</v>
      </c>
      <c r="U386" t="s">
        <v>38</v>
      </c>
      <c r="V386">
        <v>40.690264999999997</v>
      </c>
      <c r="W386">
        <v>-74.176412999999997</v>
      </c>
      <c r="X386" t="s">
        <v>39</v>
      </c>
      <c r="Y386" t="s">
        <v>94</v>
      </c>
      <c r="Z386" t="s">
        <v>34</v>
      </c>
      <c r="AA386">
        <v>0</v>
      </c>
      <c r="AB386" t="s">
        <v>41</v>
      </c>
      <c r="AC386">
        <v>8</v>
      </c>
      <c r="AE386" t="s">
        <v>53</v>
      </c>
      <c r="AF386" t="s">
        <v>54</v>
      </c>
      <c r="AG386">
        <v>0.93367999999999995</v>
      </c>
      <c r="AH386" t="s">
        <v>44</v>
      </c>
      <c r="AI386">
        <v>9376211</v>
      </c>
      <c r="AL386">
        <v>62589313</v>
      </c>
      <c r="AN386">
        <v>300</v>
      </c>
      <c r="AO386">
        <v>173354014</v>
      </c>
      <c r="AQ386">
        <v>2275070000</v>
      </c>
      <c r="AR386">
        <v>2</v>
      </c>
      <c r="AS386" t="s">
        <v>34</v>
      </c>
      <c r="AT386" t="s">
        <v>61</v>
      </c>
      <c r="AU386">
        <v>34013</v>
      </c>
      <c r="AW386" t="s">
        <v>93</v>
      </c>
      <c r="AX386">
        <v>48811</v>
      </c>
      <c r="AY386" t="s">
        <v>37</v>
      </c>
      <c r="AZ386" t="s">
        <v>38</v>
      </c>
      <c r="BC386" t="s">
        <v>38</v>
      </c>
      <c r="BD386">
        <v>40.690264999999997</v>
      </c>
      <c r="BE386">
        <v>-74.176412999999997</v>
      </c>
      <c r="BF386" t="s">
        <v>39</v>
      </c>
      <c r="BG386" t="s">
        <v>94</v>
      </c>
      <c r="BH386" t="s">
        <v>34</v>
      </c>
      <c r="BI386">
        <v>0</v>
      </c>
      <c r="BJ386" t="s">
        <v>41</v>
      </c>
      <c r="BK386">
        <v>8</v>
      </c>
      <c r="BM386" t="s">
        <v>51</v>
      </c>
      <c r="BN386" t="s">
        <v>52</v>
      </c>
      <c r="BO386">
        <v>1.4668099999999999</v>
      </c>
      <c r="BP386" t="s">
        <v>44</v>
      </c>
      <c r="BQ386">
        <v>9376211</v>
      </c>
      <c r="BT386">
        <v>62589313</v>
      </c>
      <c r="BV386">
        <v>300</v>
      </c>
      <c r="BW386">
        <v>84209414</v>
      </c>
      <c r="BY386">
        <v>2275070000</v>
      </c>
      <c r="BZ386">
        <v>2</v>
      </c>
      <c r="CA386" t="s">
        <v>34</v>
      </c>
      <c r="CB386" t="s">
        <v>61</v>
      </c>
      <c r="CC386">
        <v>34013</v>
      </c>
      <c r="CE386" t="s">
        <v>93</v>
      </c>
      <c r="CF386">
        <v>48811</v>
      </c>
      <c r="CG386" t="s">
        <v>37</v>
      </c>
      <c r="CH386" t="s">
        <v>38</v>
      </c>
      <c r="CK386" t="s">
        <v>38</v>
      </c>
      <c r="CL386">
        <v>40.690264999999997</v>
      </c>
      <c r="CM386">
        <v>-74.176412999999997</v>
      </c>
      <c r="CN386" t="s">
        <v>39</v>
      </c>
      <c r="CO386" t="s">
        <v>94</v>
      </c>
      <c r="CP386" t="s">
        <v>34</v>
      </c>
      <c r="CQ386">
        <v>0</v>
      </c>
      <c r="CR386" t="s">
        <v>41</v>
      </c>
      <c r="CS386">
        <v>8</v>
      </c>
      <c r="CU386" t="s">
        <v>49</v>
      </c>
      <c r="CV386" t="s">
        <v>50</v>
      </c>
      <c r="CW386">
        <v>8.8846300000000003E-5</v>
      </c>
      <c r="CX386" t="s">
        <v>44</v>
      </c>
      <c r="CY386">
        <v>9376211</v>
      </c>
      <c r="DB386">
        <v>62589313</v>
      </c>
      <c r="DD386">
        <v>300</v>
      </c>
      <c r="DE386">
        <v>173355214</v>
      </c>
      <c r="DG386">
        <v>2275070000</v>
      </c>
      <c r="DH386">
        <v>2</v>
      </c>
      <c r="DI386" t="s">
        <v>34</v>
      </c>
      <c r="DJ386" t="s">
        <v>61</v>
      </c>
      <c r="DK386">
        <v>34013</v>
      </c>
      <c r="DM386" t="s">
        <v>93</v>
      </c>
      <c r="DN386">
        <v>48811</v>
      </c>
      <c r="DO386" t="s">
        <v>37</v>
      </c>
      <c r="DP386" t="s">
        <v>38</v>
      </c>
      <c r="DS386" t="s">
        <v>38</v>
      </c>
      <c r="DT386">
        <v>40.690264999999997</v>
      </c>
      <c r="DU386">
        <v>-74.176412999999997</v>
      </c>
      <c r="DV386" t="s">
        <v>39</v>
      </c>
      <c r="DW386" t="s">
        <v>94</v>
      </c>
      <c r="DX386" t="s">
        <v>34</v>
      </c>
      <c r="DY386">
        <v>0</v>
      </c>
      <c r="DZ386" t="s">
        <v>41</v>
      </c>
      <c r="EA386">
        <v>8</v>
      </c>
      <c r="EC386" t="s">
        <v>47</v>
      </c>
      <c r="ED386" t="s">
        <v>48</v>
      </c>
      <c r="EE386">
        <v>0.24395700000000001</v>
      </c>
      <c r="EF386" t="s">
        <v>44</v>
      </c>
      <c r="EG386">
        <v>9376211</v>
      </c>
      <c r="EJ386">
        <v>62589313</v>
      </c>
      <c r="EL386">
        <v>300</v>
      </c>
      <c r="EM386">
        <v>173355714</v>
      </c>
      <c r="EO386">
        <v>2275070000</v>
      </c>
      <c r="EP386">
        <v>2</v>
      </c>
      <c r="EQ386" t="s">
        <v>34</v>
      </c>
      <c r="ER386" t="s">
        <v>61</v>
      </c>
      <c r="ES386">
        <v>34013</v>
      </c>
      <c r="EU386" t="s">
        <v>93</v>
      </c>
      <c r="EV386">
        <v>48811</v>
      </c>
      <c r="EW386" t="s">
        <v>37</v>
      </c>
      <c r="EX386" t="s">
        <v>38</v>
      </c>
      <c r="FA386" t="s">
        <v>38</v>
      </c>
      <c r="FB386">
        <v>40.690264999999997</v>
      </c>
      <c r="FC386">
        <v>-74.176412999999997</v>
      </c>
      <c r="FD386" t="s">
        <v>39</v>
      </c>
      <c r="FE386" t="s">
        <v>94</v>
      </c>
      <c r="FF386" t="s">
        <v>34</v>
      </c>
      <c r="FG386">
        <v>0</v>
      </c>
      <c r="FH386" t="s">
        <v>41</v>
      </c>
      <c r="FI386">
        <v>8</v>
      </c>
      <c r="FK386" t="s">
        <v>45</v>
      </c>
      <c r="FL386" t="s">
        <v>46</v>
      </c>
      <c r="FM386">
        <v>6.3270400000000004E-2</v>
      </c>
      <c r="FN386" t="s">
        <v>44</v>
      </c>
      <c r="FO386">
        <v>9376211</v>
      </c>
      <c r="FR386">
        <v>62589313</v>
      </c>
      <c r="FT386">
        <v>300</v>
      </c>
      <c r="FU386">
        <v>84212414</v>
      </c>
      <c r="FW386">
        <v>2275070000</v>
      </c>
      <c r="FX386">
        <v>2</v>
      </c>
      <c r="FY386" t="s">
        <v>34</v>
      </c>
      <c r="FZ386" t="s">
        <v>61</v>
      </c>
      <c r="GA386">
        <v>34013</v>
      </c>
      <c r="GC386" t="s">
        <v>93</v>
      </c>
      <c r="GD386">
        <v>48811</v>
      </c>
      <c r="GE386" t="s">
        <v>37</v>
      </c>
      <c r="GF386" t="s">
        <v>38</v>
      </c>
      <c r="GI386" t="s">
        <v>38</v>
      </c>
      <c r="GJ386">
        <v>40.690264999999997</v>
      </c>
      <c r="GK386">
        <v>-74.176412999999997</v>
      </c>
      <c r="GL386" t="s">
        <v>39</v>
      </c>
      <c r="GM386" t="s">
        <v>94</v>
      </c>
      <c r="GN386" t="s">
        <v>34</v>
      </c>
      <c r="GO386">
        <v>0</v>
      </c>
      <c r="GP386" t="s">
        <v>41</v>
      </c>
      <c r="GQ386">
        <v>8</v>
      </c>
      <c r="GS386" t="s">
        <v>42</v>
      </c>
      <c r="GT386" t="s">
        <v>43</v>
      </c>
      <c r="GU386">
        <v>1.46705E-2</v>
      </c>
      <c r="GV386" t="s">
        <v>44</v>
      </c>
    </row>
    <row r="387" spans="1:204" x14ac:dyDescent="0.25">
      <c r="A387">
        <v>9376211</v>
      </c>
      <c r="D387">
        <v>62589313</v>
      </c>
      <c r="F387">
        <v>300</v>
      </c>
      <c r="G387">
        <v>173355114</v>
      </c>
      <c r="I387">
        <v>2275070000</v>
      </c>
      <c r="J387">
        <v>2</v>
      </c>
      <c r="K387" t="s">
        <v>34</v>
      </c>
      <c r="L387" t="s">
        <v>61</v>
      </c>
      <c r="M387">
        <v>34013</v>
      </c>
      <c r="O387" t="s">
        <v>93</v>
      </c>
      <c r="P387">
        <v>48811</v>
      </c>
      <c r="Q387" t="s">
        <v>37</v>
      </c>
      <c r="R387" t="s">
        <v>38</v>
      </c>
      <c r="U387" t="s">
        <v>38</v>
      </c>
      <c r="V387">
        <v>40.690264999999997</v>
      </c>
      <c r="W387">
        <v>-74.176412999999997</v>
      </c>
      <c r="X387" t="s">
        <v>39</v>
      </c>
      <c r="Y387" t="s">
        <v>94</v>
      </c>
      <c r="Z387" t="s">
        <v>34</v>
      </c>
      <c r="AA387">
        <v>0</v>
      </c>
      <c r="AB387" t="s">
        <v>41</v>
      </c>
      <c r="AC387">
        <v>8</v>
      </c>
      <c r="AE387" t="s">
        <v>53</v>
      </c>
      <c r="AF387" t="s">
        <v>54</v>
      </c>
      <c r="AG387">
        <v>7.0468199999999995E-2</v>
      </c>
      <c r="AH387" t="s">
        <v>44</v>
      </c>
      <c r="AI387">
        <v>9376211</v>
      </c>
      <c r="AL387">
        <v>62589313</v>
      </c>
      <c r="AN387">
        <v>300</v>
      </c>
      <c r="AO387">
        <v>84212414</v>
      </c>
      <c r="AQ387">
        <v>2275070000</v>
      </c>
      <c r="AR387">
        <v>2</v>
      </c>
      <c r="AS387" t="s">
        <v>34</v>
      </c>
      <c r="AT387" t="s">
        <v>61</v>
      </c>
      <c r="AU387">
        <v>34013</v>
      </c>
      <c r="AW387" t="s">
        <v>93</v>
      </c>
      <c r="AX387">
        <v>48811</v>
      </c>
      <c r="AY387" t="s">
        <v>37</v>
      </c>
      <c r="AZ387" t="s">
        <v>38</v>
      </c>
      <c r="BC387" t="s">
        <v>38</v>
      </c>
      <c r="BD387">
        <v>40.690264999999997</v>
      </c>
      <c r="BE387">
        <v>-74.176412999999997</v>
      </c>
      <c r="BF387" t="s">
        <v>39</v>
      </c>
      <c r="BG387" t="s">
        <v>94</v>
      </c>
      <c r="BH387" t="s">
        <v>34</v>
      </c>
      <c r="BI387">
        <v>0</v>
      </c>
      <c r="BJ387" t="s">
        <v>41</v>
      </c>
      <c r="BK387">
        <v>8</v>
      </c>
      <c r="BM387" t="s">
        <v>51</v>
      </c>
      <c r="BN387" t="s">
        <v>52</v>
      </c>
      <c r="BO387">
        <v>0.54900899999999997</v>
      </c>
      <c r="BP387" t="s">
        <v>44</v>
      </c>
      <c r="BQ387">
        <v>9376211</v>
      </c>
      <c r="BT387">
        <v>62589313</v>
      </c>
      <c r="BV387">
        <v>300</v>
      </c>
      <c r="BW387">
        <v>173355014</v>
      </c>
      <c r="BY387">
        <v>2275070000</v>
      </c>
      <c r="BZ387">
        <v>2</v>
      </c>
      <c r="CA387" t="s">
        <v>34</v>
      </c>
      <c r="CB387" t="s">
        <v>61</v>
      </c>
      <c r="CC387">
        <v>34013</v>
      </c>
      <c r="CE387" t="s">
        <v>93</v>
      </c>
      <c r="CF387">
        <v>48811</v>
      </c>
      <c r="CG387" t="s">
        <v>37</v>
      </c>
      <c r="CH387" t="s">
        <v>38</v>
      </c>
      <c r="CK387" t="s">
        <v>38</v>
      </c>
      <c r="CL387">
        <v>40.690264999999997</v>
      </c>
      <c r="CM387">
        <v>-74.176412999999997</v>
      </c>
      <c r="CN387" t="s">
        <v>39</v>
      </c>
      <c r="CO387" t="s">
        <v>94</v>
      </c>
      <c r="CP387" t="s">
        <v>34</v>
      </c>
      <c r="CQ387">
        <v>0</v>
      </c>
      <c r="CR387" t="s">
        <v>41</v>
      </c>
      <c r="CS387">
        <v>8</v>
      </c>
      <c r="CU387" t="s">
        <v>49</v>
      </c>
      <c r="CV387" t="s">
        <v>50</v>
      </c>
      <c r="CW387">
        <v>0.10169300000000001</v>
      </c>
      <c r="CX387" t="s">
        <v>44</v>
      </c>
      <c r="CY387">
        <v>9376211</v>
      </c>
      <c r="DB387">
        <v>62589313</v>
      </c>
      <c r="DD387">
        <v>300</v>
      </c>
      <c r="DE387">
        <v>84204614</v>
      </c>
      <c r="DG387">
        <v>2275070000</v>
      </c>
      <c r="DH387">
        <v>2</v>
      </c>
      <c r="DI387" t="s">
        <v>34</v>
      </c>
      <c r="DJ387" t="s">
        <v>61</v>
      </c>
      <c r="DK387">
        <v>34013</v>
      </c>
      <c r="DM387" t="s">
        <v>93</v>
      </c>
      <c r="DN387">
        <v>48811</v>
      </c>
      <c r="DO387" t="s">
        <v>37</v>
      </c>
      <c r="DP387" t="s">
        <v>38</v>
      </c>
      <c r="DS387" t="s">
        <v>38</v>
      </c>
      <c r="DT387">
        <v>40.690264999999997</v>
      </c>
      <c r="DU387">
        <v>-74.176412999999997</v>
      </c>
      <c r="DV387" t="s">
        <v>39</v>
      </c>
      <c r="DW387" t="s">
        <v>94</v>
      </c>
      <c r="DX387" t="s">
        <v>34</v>
      </c>
      <c r="DY387">
        <v>0</v>
      </c>
      <c r="DZ387" t="s">
        <v>41</v>
      </c>
      <c r="EA387">
        <v>8</v>
      </c>
      <c r="EC387" t="s">
        <v>47</v>
      </c>
      <c r="ED387" t="s">
        <v>48</v>
      </c>
      <c r="EE387">
        <v>0.25362400000000002</v>
      </c>
      <c r="EF387" t="s">
        <v>44</v>
      </c>
      <c r="EG387">
        <v>9376211</v>
      </c>
      <c r="EJ387">
        <v>62589313</v>
      </c>
      <c r="EL387">
        <v>300</v>
      </c>
      <c r="EM387">
        <v>173353514</v>
      </c>
      <c r="EO387">
        <v>2275070000</v>
      </c>
      <c r="EP387">
        <v>2</v>
      </c>
      <c r="EQ387" t="s">
        <v>34</v>
      </c>
      <c r="ER387" t="s">
        <v>61</v>
      </c>
      <c r="ES387">
        <v>34013</v>
      </c>
      <c r="EU387" t="s">
        <v>93</v>
      </c>
      <c r="EV387">
        <v>48811</v>
      </c>
      <c r="EW387" t="s">
        <v>37</v>
      </c>
      <c r="EX387" t="s">
        <v>38</v>
      </c>
      <c r="FA387" t="s">
        <v>38</v>
      </c>
      <c r="FB387">
        <v>40.690264999999997</v>
      </c>
      <c r="FC387">
        <v>-74.176412999999997</v>
      </c>
      <c r="FD387" t="s">
        <v>39</v>
      </c>
      <c r="FE387" t="s">
        <v>94</v>
      </c>
      <c r="FF387" t="s">
        <v>34</v>
      </c>
      <c r="FG387">
        <v>0</v>
      </c>
      <c r="FH387" t="s">
        <v>41</v>
      </c>
      <c r="FI387">
        <v>8</v>
      </c>
      <c r="FK387" t="s">
        <v>45</v>
      </c>
      <c r="FL387" t="s">
        <v>46</v>
      </c>
      <c r="FM387">
        <v>6.4561300000000001E-5</v>
      </c>
      <c r="FN387" t="s">
        <v>44</v>
      </c>
      <c r="FO387">
        <v>9376211</v>
      </c>
      <c r="FR387">
        <v>62589313</v>
      </c>
      <c r="FT387">
        <v>300</v>
      </c>
      <c r="FU387">
        <v>84206814</v>
      </c>
      <c r="FW387">
        <v>2275070000</v>
      </c>
      <c r="FX387">
        <v>2</v>
      </c>
      <c r="FY387" t="s">
        <v>34</v>
      </c>
      <c r="FZ387" t="s">
        <v>61</v>
      </c>
      <c r="GA387">
        <v>34013</v>
      </c>
      <c r="GC387" t="s">
        <v>93</v>
      </c>
      <c r="GD387">
        <v>48811</v>
      </c>
      <c r="GE387" t="s">
        <v>37</v>
      </c>
      <c r="GF387" t="s">
        <v>38</v>
      </c>
      <c r="GI387" t="s">
        <v>38</v>
      </c>
      <c r="GJ387">
        <v>40.690264999999997</v>
      </c>
      <c r="GK387">
        <v>-74.176412999999997</v>
      </c>
      <c r="GL387" t="s">
        <v>39</v>
      </c>
      <c r="GM387" t="s">
        <v>94</v>
      </c>
      <c r="GN387" t="s">
        <v>34</v>
      </c>
      <c r="GO387">
        <v>0</v>
      </c>
      <c r="GP387" t="s">
        <v>41</v>
      </c>
      <c r="GQ387">
        <v>8</v>
      </c>
      <c r="GS387" t="s">
        <v>42</v>
      </c>
      <c r="GT387" t="s">
        <v>43</v>
      </c>
      <c r="GU387">
        <v>4.7019099999999998E-5</v>
      </c>
      <c r="GV387" t="s">
        <v>44</v>
      </c>
    </row>
    <row r="388" spans="1:204" x14ac:dyDescent="0.25">
      <c r="A388">
        <v>9376211</v>
      </c>
      <c r="D388">
        <v>62589313</v>
      </c>
      <c r="F388">
        <v>300</v>
      </c>
      <c r="G388">
        <v>173355714</v>
      </c>
      <c r="I388">
        <v>2275070000</v>
      </c>
      <c r="J388">
        <v>2</v>
      </c>
      <c r="K388" t="s">
        <v>34</v>
      </c>
      <c r="L388" t="s">
        <v>61</v>
      </c>
      <c r="M388">
        <v>34013</v>
      </c>
      <c r="O388" t="s">
        <v>93</v>
      </c>
      <c r="P388">
        <v>48811</v>
      </c>
      <c r="Q388" t="s">
        <v>37</v>
      </c>
      <c r="R388" t="s">
        <v>38</v>
      </c>
      <c r="U388" t="s">
        <v>38</v>
      </c>
      <c r="V388">
        <v>40.690264999999997</v>
      </c>
      <c r="W388">
        <v>-74.176412999999997</v>
      </c>
      <c r="X388" t="s">
        <v>39</v>
      </c>
      <c r="Y388" t="s">
        <v>94</v>
      </c>
      <c r="Z388" t="s">
        <v>34</v>
      </c>
      <c r="AA388">
        <v>0</v>
      </c>
      <c r="AB388" t="s">
        <v>41</v>
      </c>
      <c r="AC388">
        <v>8</v>
      </c>
      <c r="AE388" t="s">
        <v>53</v>
      </c>
      <c r="AF388" t="s">
        <v>54</v>
      </c>
      <c r="AG388">
        <v>0.26131799999999999</v>
      </c>
      <c r="AH388" t="s">
        <v>44</v>
      </c>
      <c r="AI388">
        <v>9376211</v>
      </c>
      <c r="AL388">
        <v>62589313</v>
      </c>
      <c r="AN388">
        <v>300</v>
      </c>
      <c r="AO388">
        <v>148191314</v>
      </c>
      <c r="AQ388">
        <v>2275070000</v>
      </c>
      <c r="AR388">
        <v>2</v>
      </c>
      <c r="AS388" t="s">
        <v>34</v>
      </c>
      <c r="AT388" t="s">
        <v>61</v>
      </c>
      <c r="AU388">
        <v>34013</v>
      </c>
      <c r="AW388" t="s">
        <v>93</v>
      </c>
      <c r="AX388">
        <v>48811</v>
      </c>
      <c r="AY388" t="s">
        <v>37</v>
      </c>
      <c r="AZ388" t="s">
        <v>38</v>
      </c>
      <c r="BC388" t="s">
        <v>38</v>
      </c>
      <c r="BD388">
        <v>40.690264999999997</v>
      </c>
      <c r="BE388">
        <v>-74.176412999999997</v>
      </c>
      <c r="BF388" t="s">
        <v>39</v>
      </c>
      <c r="BG388" t="s">
        <v>94</v>
      </c>
      <c r="BH388" t="s">
        <v>34</v>
      </c>
      <c r="BI388">
        <v>0</v>
      </c>
      <c r="BJ388" t="s">
        <v>41</v>
      </c>
      <c r="BK388">
        <v>8</v>
      </c>
      <c r="BM388" t="s">
        <v>51</v>
      </c>
      <c r="BN388" t="s">
        <v>52</v>
      </c>
      <c r="BO388">
        <v>1.4806800000000001E-4</v>
      </c>
      <c r="BP388" t="s">
        <v>44</v>
      </c>
      <c r="BQ388">
        <v>9376211</v>
      </c>
      <c r="BT388">
        <v>62589313</v>
      </c>
      <c r="BV388">
        <v>300</v>
      </c>
      <c r="BW388">
        <v>84212114</v>
      </c>
      <c r="BY388">
        <v>2275070000</v>
      </c>
      <c r="BZ388">
        <v>2</v>
      </c>
      <c r="CA388" t="s">
        <v>34</v>
      </c>
      <c r="CB388" t="s">
        <v>61</v>
      </c>
      <c r="CC388">
        <v>34013</v>
      </c>
      <c r="CE388" t="s">
        <v>93</v>
      </c>
      <c r="CF388">
        <v>48811</v>
      </c>
      <c r="CG388" t="s">
        <v>37</v>
      </c>
      <c r="CH388" t="s">
        <v>38</v>
      </c>
      <c r="CK388" t="s">
        <v>38</v>
      </c>
      <c r="CL388">
        <v>40.690264999999997</v>
      </c>
      <c r="CM388">
        <v>-74.176412999999997</v>
      </c>
      <c r="CN388" t="s">
        <v>39</v>
      </c>
      <c r="CO388" t="s">
        <v>94</v>
      </c>
      <c r="CP388" t="s">
        <v>34</v>
      </c>
      <c r="CQ388">
        <v>0</v>
      </c>
      <c r="CR388" t="s">
        <v>41</v>
      </c>
      <c r="CS388">
        <v>8</v>
      </c>
      <c r="CU388" t="s">
        <v>49</v>
      </c>
      <c r="CV388" t="s">
        <v>50</v>
      </c>
      <c r="CW388">
        <v>1.8634000000000001E-2</v>
      </c>
      <c r="CX388" t="s">
        <v>44</v>
      </c>
      <c r="CY388">
        <v>9376211</v>
      </c>
      <c r="DB388">
        <v>62589313</v>
      </c>
      <c r="DD388">
        <v>300</v>
      </c>
      <c r="DE388">
        <v>84212414</v>
      </c>
      <c r="DG388">
        <v>2275070000</v>
      </c>
      <c r="DH388">
        <v>2</v>
      </c>
      <c r="DI388" t="s">
        <v>34</v>
      </c>
      <c r="DJ388" t="s">
        <v>61</v>
      </c>
      <c r="DK388">
        <v>34013</v>
      </c>
      <c r="DM388" t="s">
        <v>93</v>
      </c>
      <c r="DN388">
        <v>48811</v>
      </c>
      <c r="DO388" t="s">
        <v>37</v>
      </c>
      <c r="DP388" t="s">
        <v>38</v>
      </c>
      <c r="DS388" t="s">
        <v>38</v>
      </c>
      <c r="DT388">
        <v>40.690264999999997</v>
      </c>
      <c r="DU388">
        <v>-74.176412999999997</v>
      </c>
      <c r="DV388" t="s">
        <v>39</v>
      </c>
      <c r="DW388" t="s">
        <v>94</v>
      </c>
      <c r="DX388" t="s">
        <v>34</v>
      </c>
      <c r="DY388">
        <v>0</v>
      </c>
      <c r="DZ388" t="s">
        <v>41</v>
      </c>
      <c r="EA388">
        <v>8</v>
      </c>
      <c r="EC388" t="s">
        <v>47</v>
      </c>
      <c r="ED388" t="s">
        <v>48</v>
      </c>
      <c r="EE388">
        <v>2.9909700000000001E-2</v>
      </c>
      <c r="EF388" t="s">
        <v>44</v>
      </c>
      <c r="EG388">
        <v>9376211</v>
      </c>
      <c r="EJ388">
        <v>62589313</v>
      </c>
      <c r="EL388">
        <v>300</v>
      </c>
      <c r="EM388">
        <v>173355514</v>
      </c>
      <c r="EO388">
        <v>2275070000</v>
      </c>
      <c r="EP388">
        <v>2</v>
      </c>
      <c r="EQ388" t="s">
        <v>34</v>
      </c>
      <c r="ER388" t="s">
        <v>61</v>
      </c>
      <c r="ES388">
        <v>34013</v>
      </c>
      <c r="EU388" t="s">
        <v>93</v>
      </c>
      <c r="EV388">
        <v>48811</v>
      </c>
      <c r="EW388" t="s">
        <v>37</v>
      </c>
      <c r="EX388" t="s">
        <v>38</v>
      </c>
      <c r="FA388" t="s">
        <v>38</v>
      </c>
      <c r="FB388">
        <v>40.690264999999997</v>
      </c>
      <c r="FC388">
        <v>-74.176412999999997</v>
      </c>
      <c r="FD388" t="s">
        <v>39</v>
      </c>
      <c r="FE388" t="s">
        <v>94</v>
      </c>
      <c r="FF388" t="s">
        <v>34</v>
      </c>
      <c r="FG388">
        <v>0</v>
      </c>
      <c r="FH388" t="s">
        <v>41</v>
      </c>
      <c r="FI388">
        <v>8</v>
      </c>
      <c r="FK388" t="s">
        <v>45</v>
      </c>
      <c r="FL388" t="s">
        <v>46</v>
      </c>
      <c r="FM388">
        <v>2.5439799999999999E-2</v>
      </c>
      <c r="FN388" t="s">
        <v>44</v>
      </c>
      <c r="FO388">
        <v>9376211</v>
      </c>
      <c r="FR388">
        <v>62589313</v>
      </c>
      <c r="FT388">
        <v>300</v>
      </c>
      <c r="FU388">
        <v>84209414</v>
      </c>
      <c r="FW388">
        <v>2275070000</v>
      </c>
      <c r="FX388">
        <v>2</v>
      </c>
      <c r="FY388" t="s">
        <v>34</v>
      </c>
      <c r="FZ388" t="s">
        <v>61</v>
      </c>
      <c r="GA388">
        <v>34013</v>
      </c>
      <c r="GC388" t="s">
        <v>93</v>
      </c>
      <c r="GD388">
        <v>48811</v>
      </c>
      <c r="GE388" t="s">
        <v>37</v>
      </c>
      <c r="GF388" t="s">
        <v>38</v>
      </c>
      <c r="GI388" t="s">
        <v>38</v>
      </c>
      <c r="GJ388">
        <v>40.690264999999997</v>
      </c>
      <c r="GK388">
        <v>-74.176412999999997</v>
      </c>
      <c r="GL388" t="s">
        <v>39</v>
      </c>
      <c r="GM388" t="s">
        <v>94</v>
      </c>
      <c r="GN388" t="s">
        <v>34</v>
      </c>
      <c r="GO388">
        <v>0</v>
      </c>
      <c r="GP388" t="s">
        <v>41</v>
      </c>
      <c r="GQ388">
        <v>8</v>
      </c>
      <c r="GS388" t="s">
        <v>42</v>
      </c>
      <c r="GT388" t="s">
        <v>43</v>
      </c>
      <c r="GU388">
        <v>2.4773299999999999E-5</v>
      </c>
      <c r="GV388" t="s">
        <v>44</v>
      </c>
    </row>
    <row r="389" spans="1:204" x14ac:dyDescent="0.25">
      <c r="A389">
        <v>9376211</v>
      </c>
      <c r="D389">
        <v>62589313</v>
      </c>
      <c r="F389">
        <v>300</v>
      </c>
      <c r="G389">
        <v>148191314</v>
      </c>
      <c r="I389">
        <v>2275070000</v>
      </c>
      <c r="J389">
        <v>2</v>
      </c>
      <c r="K389" t="s">
        <v>34</v>
      </c>
      <c r="L389" t="s">
        <v>61</v>
      </c>
      <c r="M389">
        <v>34013</v>
      </c>
      <c r="O389" t="s">
        <v>93</v>
      </c>
      <c r="P389">
        <v>48811</v>
      </c>
      <c r="Q389" t="s">
        <v>37</v>
      </c>
      <c r="R389" t="s">
        <v>38</v>
      </c>
      <c r="U389" t="s">
        <v>38</v>
      </c>
      <c r="V389">
        <v>40.690264999999997</v>
      </c>
      <c r="W389">
        <v>-74.176412999999997</v>
      </c>
      <c r="X389" t="s">
        <v>39</v>
      </c>
      <c r="Y389" t="s">
        <v>94</v>
      </c>
      <c r="Z389" t="s">
        <v>34</v>
      </c>
      <c r="AA389">
        <v>0</v>
      </c>
      <c r="AB389" t="s">
        <v>41</v>
      </c>
      <c r="AC389">
        <v>8</v>
      </c>
      <c r="AE389" t="s">
        <v>53</v>
      </c>
      <c r="AF389" t="s">
        <v>54</v>
      </c>
      <c r="AG389">
        <v>2.0822599999999999E-4</v>
      </c>
      <c r="AH389" t="s">
        <v>44</v>
      </c>
      <c r="AI389">
        <v>9376211</v>
      </c>
      <c r="AL389">
        <v>62589313</v>
      </c>
      <c r="AN389">
        <v>300</v>
      </c>
      <c r="AO389">
        <v>84206814</v>
      </c>
      <c r="AQ389">
        <v>2275070000</v>
      </c>
      <c r="AR389">
        <v>2</v>
      </c>
      <c r="AS389" t="s">
        <v>34</v>
      </c>
      <c r="AT389" t="s">
        <v>61</v>
      </c>
      <c r="AU389">
        <v>34013</v>
      </c>
      <c r="AW389" t="s">
        <v>93</v>
      </c>
      <c r="AX389">
        <v>48811</v>
      </c>
      <c r="AY389" t="s">
        <v>37</v>
      </c>
      <c r="AZ389" t="s">
        <v>38</v>
      </c>
      <c r="BC389" t="s">
        <v>38</v>
      </c>
      <c r="BD389">
        <v>40.690264999999997</v>
      </c>
      <c r="BE389">
        <v>-74.176412999999997</v>
      </c>
      <c r="BF389" t="s">
        <v>39</v>
      </c>
      <c r="BG389" t="s">
        <v>94</v>
      </c>
      <c r="BH389" t="s">
        <v>34</v>
      </c>
      <c r="BI389">
        <v>0</v>
      </c>
      <c r="BJ389" t="s">
        <v>41</v>
      </c>
      <c r="BK389">
        <v>8</v>
      </c>
      <c r="BM389" t="s">
        <v>51</v>
      </c>
      <c r="BN389" t="s">
        <v>52</v>
      </c>
      <c r="BO389">
        <v>7.3372699999999999E-4</v>
      </c>
      <c r="BP389" t="s">
        <v>44</v>
      </c>
      <c r="BQ389">
        <v>9376211</v>
      </c>
      <c r="BT389">
        <v>62589313</v>
      </c>
      <c r="BV389">
        <v>300</v>
      </c>
      <c r="BW389">
        <v>84212214</v>
      </c>
      <c r="BY389">
        <v>2275070000</v>
      </c>
      <c r="BZ389">
        <v>2</v>
      </c>
      <c r="CA389" t="s">
        <v>34</v>
      </c>
      <c r="CB389" t="s">
        <v>61</v>
      </c>
      <c r="CC389">
        <v>34013</v>
      </c>
      <c r="CE389" t="s">
        <v>93</v>
      </c>
      <c r="CF389">
        <v>48811</v>
      </c>
      <c r="CG389" t="s">
        <v>37</v>
      </c>
      <c r="CH389" t="s">
        <v>38</v>
      </c>
      <c r="CK389" t="s">
        <v>38</v>
      </c>
      <c r="CL389">
        <v>40.690264999999997</v>
      </c>
      <c r="CM389">
        <v>-74.176412999999997</v>
      </c>
      <c r="CN389" t="s">
        <v>39</v>
      </c>
      <c r="CO389" t="s">
        <v>94</v>
      </c>
      <c r="CP389" t="s">
        <v>34</v>
      </c>
      <c r="CQ389">
        <v>0</v>
      </c>
      <c r="CR389" t="s">
        <v>41</v>
      </c>
      <c r="CS389">
        <v>8</v>
      </c>
      <c r="CU389" t="s">
        <v>49</v>
      </c>
      <c r="CV389" t="s">
        <v>50</v>
      </c>
      <c r="CW389">
        <v>2.01163E-2</v>
      </c>
      <c r="CX389" t="s">
        <v>44</v>
      </c>
      <c r="CY389">
        <v>9376211</v>
      </c>
      <c r="DB389">
        <v>62589313</v>
      </c>
      <c r="DD389">
        <v>300</v>
      </c>
      <c r="DE389">
        <v>173354714</v>
      </c>
      <c r="DG389">
        <v>2275070000</v>
      </c>
      <c r="DH389">
        <v>2</v>
      </c>
      <c r="DI389" t="s">
        <v>34</v>
      </c>
      <c r="DJ389" t="s">
        <v>61</v>
      </c>
      <c r="DK389">
        <v>34013</v>
      </c>
      <c r="DM389" t="s">
        <v>93</v>
      </c>
      <c r="DN389">
        <v>48811</v>
      </c>
      <c r="DO389" t="s">
        <v>37</v>
      </c>
      <c r="DP389" t="s">
        <v>38</v>
      </c>
      <c r="DS389" t="s">
        <v>38</v>
      </c>
      <c r="DT389">
        <v>40.690264999999997</v>
      </c>
      <c r="DU389">
        <v>-74.176412999999997</v>
      </c>
      <c r="DV389" t="s">
        <v>39</v>
      </c>
      <c r="DW389" t="s">
        <v>94</v>
      </c>
      <c r="DX389" t="s">
        <v>34</v>
      </c>
      <c r="DY389">
        <v>0</v>
      </c>
      <c r="DZ389" t="s">
        <v>41</v>
      </c>
      <c r="EA389">
        <v>8</v>
      </c>
      <c r="EC389" t="s">
        <v>47</v>
      </c>
      <c r="ED389" t="s">
        <v>48</v>
      </c>
      <c r="EE389">
        <v>0.53885300000000003</v>
      </c>
      <c r="EF389" t="s">
        <v>44</v>
      </c>
      <c r="EG389">
        <v>9376211</v>
      </c>
      <c r="EJ389">
        <v>62589313</v>
      </c>
      <c r="EL389">
        <v>300</v>
      </c>
      <c r="EM389">
        <v>173354514</v>
      </c>
      <c r="EO389">
        <v>2275070000</v>
      </c>
      <c r="EP389">
        <v>2</v>
      </c>
      <c r="EQ389" t="s">
        <v>34</v>
      </c>
      <c r="ER389" t="s">
        <v>61</v>
      </c>
      <c r="ES389">
        <v>34013</v>
      </c>
      <c r="EU389" t="s">
        <v>93</v>
      </c>
      <c r="EV389">
        <v>48811</v>
      </c>
      <c r="EW389" t="s">
        <v>37</v>
      </c>
      <c r="EX389" t="s">
        <v>38</v>
      </c>
      <c r="FA389" t="s">
        <v>38</v>
      </c>
      <c r="FB389">
        <v>40.690264999999997</v>
      </c>
      <c r="FC389">
        <v>-74.176412999999997</v>
      </c>
      <c r="FD389" t="s">
        <v>39</v>
      </c>
      <c r="FE389" t="s">
        <v>94</v>
      </c>
      <c r="FF389" t="s">
        <v>34</v>
      </c>
      <c r="FG389">
        <v>0</v>
      </c>
      <c r="FH389" t="s">
        <v>41</v>
      </c>
      <c r="FI389">
        <v>8</v>
      </c>
      <c r="FK389" t="s">
        <v>45</v>
      </c>
      <c r="FL389" t="s">
        <v>46</v>
      </c>
      <c r="FM389">
        <v>0.201072</v>
      </c>
      <c r="FN389" t="s">
        <v>44</v>
      </c>
      <c r="FO389">
        <v>9376211</v>
      </c>
      <c r="FR389">
        <v>62589313</v>
      </c>
      <c r="FT389">
        <v>300</v>
      </c>
      <c r="FU389">
        <v>84204614</v>
      </c>
      <c r="FW389">
        <v>2275070000</v>
      </c>
      <c r="FX389">
        <v>2</v>
      </c>
      <c r="FY389" t="s">
        <v>34</v>
      </c>
      <c r="FZ389" t="s">
        <v>61</v>
      </c>
      <c r="GA389">
        <v>34013</v>
      </c>
      <c r="GC389" t="s">
        <v>93</v>
      </c>
      <c r="GD389">
        <v>48811</v>
      </c>
      <c r="GE389" t="s">
        <v>37</v>
      </c>
      <c r="GF389" t="s">
        <v>38</v>
      </c>
      <c r="GI389" t="s">
        <v>38</v>
      </c>
      <c r="GJ389">
        <v>40.690264999999997</v>
      </c>
      <c r="GK389">
        <v>-74.176412999999997</v>
      </c>
      <c r="GL389" t="s">
        <v>39</v>
      </c>
      <c r="GM389" t="s">
        <v>94</v>
      </c>
      <c r="GN389" t="s">
        <v>34</v>
      </c>
      <c r="GO389">
        <v>0</v>
      </c>
      <c r="GP389" t="s">
        <v>41</v>
      </c>
      <c r="GQ389">
        <v>8</v>
      </c>
      <c r="GS389" t="s">
        <v>42</v>
      </c>
      <c r="GT389" t="s">
        <v>43</v>
      </c>
      <c r="GU389">
        <v>0.12798000000000001</v>
      </c>
      <c r="GV389" t="s">
        <v>44</v>
      </c>
    </row>
    <row r="390" spans="1:204" x14ac:dyDescent="0.25">
      <c r="A390">
        <v>9376211</v>
      </c>
      <c r="D390">
        <v>62589313</v>
      </c>
      <c r="F390">
        <v>300</v>
      </c>
      <c r="G390">
        <v>173353914</v>
      </c>
      <c r="I390">
        <v>2275070000</v>
      </c>
      <c r="J390">
        <v>2</v>
      </c>
      <c r="K390" t="s">
        <v>34</v>
      </c>
      <c r="L390" t="s">
        <v>61</v>
      </c>
      <c r="M390">
        <v>34013</v>
      </c>
      <c r="O390" t="s">
        <v>93</v>
      </c>
      <c r="P390">
        <v>48811</v>
      </c>
      <c r="Q390" t="s">
        <v>37</v>
      </c>
      <c r="R390" t="s">
        <v>38</v>
      </c>
      <c r="U390" t="s">
        <v>38</v>
      </c>
      <c r="V390">
        <v>40.690264999999997</v>
      </c>
      <c r="W390">
        <v>-74.176412999999997</v>
      </c>
      <c r="X390" t="s">
        <v>39</v>
      </c>
      <c r="Y390" t="s">
        <v>94</v>
      </c>
      <c r="Z390" t="s">
        <v>34</v>
      </c>
      <c r="AA390">
        <v>0</v>
      </c>
      <c r="AB390" t="s">
        <v>41</v>
      </c>
      <c r="AC390">
        <v>8</v>
      </c>
      <c r="AE390" t="s">
        <v>53</v>
      </c>
      <c r="AF390" t="s">
        <v>54</v>
      </c>
      <c r="AG390">
        <v>3.8294100000000002</v>
      </c>
      <c r="AH390" t="s">
        <v>44</v>
      </c>
      <c r="AI390">
        <v>9376211</v>
      </c>
      <c r="AL390">
        <v>62589313</v>
      </c>
      <c r="AN390">
        <v>300</v>
      </c>
      <c r="AO390">
        <v>173353414</v>
      </c>
      <c r="AQ390">
        <v>2275070000</v>
      </c>
      <c r="AR390">
        <v>2</v>
      </c>
      <c r="AS390" t="s">
        <v>34</v>
      </c>
      <c r="AT390" t="s">
        <v>61</v>
      </c>
      <c r="AU390">
        <v>34013</v>
      </c>
      <c r="AW390" t="s">
        <v>93</v>
      </c>
      <c r="AX390">
        <v>48811</v>
      </c>
      <c r="AY390" t="s">
        <v>37</v>
      </c>
      <c r="AZ390" t="s">
        <v>38</v>
      </c>
      <c r="BC390" t="s">
        <v>38</v>
      </c>
      <c r="BD390">
        <v>40.690264999999997</v>
      </c>
      <c r="BE390">
        <v>-74.176412999999997</v>
      </c>
      <c r="BF390" t="s">
        <v>39</v>
      </c>
      <c r="BG390" t="s">
        <v>94</v>
      </c>
      <c r="BH390" t="s">
        <v>34</v>
      </c>
      <c r="BI390">
        <v>0</v>
      </c>
      <c r="BJ390" t="s">
        <v>41</v>
      </c>
      <c r="BK390">
        <v>8</v>
      </c>
      <c r="BM390" t="s">
        <v>51</v>
      </c>
      <c r="BN390" t="s">
        <v>52</v>
      </c>
      <c r="BO390">
        <v>0.61443800000000004</v>
      </c>
      <c r="BP390" t="s">
        <v>44</v>
      </c>
      <c r="BQ390">
        <v>9376211</v>
      </c>
      <c r="BT390">
        <v>62589313</v>
      </c>
      <c r="BV390">
        <v>300</v>
      </c>
      <c r="BW390">
        <v>173355414</v>
      </c>
      <c r="BY390">
        <v>2275070000</v>
      </c>
      <c r="BZ390">
        <v>2</v>
      </c>
      <c r="CA390" t="s">
        <v>34</v>
      </c>
      <c r="CB390" t="s">
        <v>61</v>
      </c>
      <c r="CC390">
        <v>34013</v>
      </c>
      <c r="CE390" t="s">
        <v>93</v>
      </c>
      <c r="CF390">
        <v>48811</v>
      </c>
      <c r="CG390" t="s">
        <v>37</v>
      </c>
      <c r="CH390" t="s">
        <v>38</v>
      </c>
      <c r="CK390" t="s">
        <v>38</v>
      </c>
      <c r="CL390">
        <v>40.690264999999997</v>
      </c>
      <c r="CM390">
        <v>-74.176412999999997</v>
      </c>
      <c r="CN390" t="s">
        <v>39</v>
      </c>
      <c r="CO390" t="s">
        <v>94</v>
      </c>
      <c r="CP390" t="s">
        <v>34</v>
      </c>
      <c r="CQ390">
        <v>0</v>
      </c>
      <c r="CR390" t="s">
        <v>41</v>
      </c>
      <c r="CS390">
        <v>8</v>
      </c>
      <c r="CU390" t="s">
        <v>49</v>
      </c>
      <c r="CV390" t="s">
        <v>50</v>
      </c>
      <c r="CW390">
        <v>7.4038899999999993E-5</v>
      </c>
      <c r="CX390" t="s">
        <v>44</v>
      </c>
      <c r="CY390">
        <v>9376211</v>
      </c>
      <c r="DB390">
        <v>62589313</v>
      </c>
      <c r="DD390">
        <v>300</v>
      </c>
      <c r="DE390">
        <v>173355514</v>
      </c>
      <c r="DG390">
        <v>2275070000</v>
      </c>
      <c r="DH390">
        <v>2</v>
      </c>
      <c r="DI390" t="s">
        <v>34</v>
      </c>
      <c r="DJ390" t="s">
        <v>61</v>
      </c>
      <c r="DK390">
        <v>34013</v>
      </c>
      <c r="DM390" t="s">
        <v>93</v>
      </c>
      <c r="DN390">
        <v>48811</v>
      </c>
      <c r="DO390" t="s">
        <v>37</v>
      </c>
      <c r="DP390" t="s">
        <v>38</v>
      </c>
      <c r="DS390" t="s">
        <v>38</v>
      </c>
      <c r="DT390">
        <v>40.690264999999997</v>
      </c>
      <c r="DU390">
        <v>-74.176412999999997</v>
      </c>
      <c r="DV390" t="s">
        <v>39</v>
      </c>
      <c r="DW390" t="s">
        <v>94</v>
      </c>
      <c r="DX390" t="s">
        <v>34</v>
      </c>
      <c r="DY390">
        <v>0</v>
      </c>
      <c r="DZ390" t="s">
        <v>41</v>
      </c>
      <c r="EA390">
        <v>8</v>
      </c>
      <c r="EC390" t="s">
        <v>47</v>
      </c>
      <c r="ED390" t="s">
        <v>48</v>
      </c>
      <c r="EE390">
        <v>3.6945199999999997E-2</v>
      </c>
      <c r="EF390" t="s">
        <v>44</v>
      </c>
      <c r="EG390">
        <v>9376211</v>
      </c>
      <c r="EJ390">
        <v>62589313</v>
      </c>
      <c r="EL390">
        <v>300</v>
      </c>
      <c r="EM390">
        <v>173354214</v>
      </c>
      <c r="EO390">
        <v>2275070000</v>
      </c>
      <c r="EP390">
        <v>2</v>
      </c>
      <c r="EQ390" t="s">
        <v>34</v>
      </c>
      <c r="ER390" t="s">
        <v>61</v>
      </c>
      <c r="ES390">
        <v>34013</v>
      </c>
      <c r="EU390" t="s">
        <v>93</v>
      </c>
      <c r="EV390">
        <v>48811</v>
      </c>
      <c r="EW390" t="s">
        <v>37</v>
      </c>
      <c r="EX390" t="s">
        <v>38</v>
      </c>
      <c r="FA390" t="s">
        <v>38</v>
      </c>
      <c r="FB390">
        <v>40.690264999999997</v>
      </c>
      <c r="FC390">
        <v>-74.176412999999997</v>
      </c>
      <c r="FD390" t="s">
        <v>39</v>
      </c>
      <c r="FE390" t="s">
        <v>94</v>
      </c>
      <c r="FF390" t="s">
        <v>34</v>
      </c>
      <c r="FG390">
        <v>0</v>
      </c>
      <c r="FH390" t="s">
        <v>41</v>
      </c>
      <c r="FI390">
        <v>8</v>
      </c>
      <c r="FK390" t="s">
        <v>45</v>
      </c>
      <c r="FL390" t="s">
        <v>46</v>
      </c>
      <c r="FM390">
        <v>5.1899199999999999E-2</v>
      </c>
      <c r="FN390" t="s">
        <v>44</v>
      </c>
      <c r="FO390">
        <v>9376211</v>
      </c>
      <c r="FR390">
        <v>62589313</v>
      </c>
      <c r="FT390">
        <v>300</v>
      </c>
      <c r="FU390">
        <v>173354414</v>
      </c>
      <c r="FW390">
        <v>2275070000</v>
      </c>
      <c r="FX390">
        <v>2</v>
      </c>
      <c r="FY390" t="s">
        <v>34</v>
      </c>
      <c r="FZ390" t="s">
        <v>61</v>
      </c>
      <c r="GA390">
        <v>34013</v>
      </c>
      <c r="GC390" t="s">
        <v>93</v>
      </c>
      <c r="GD390">
        <v>48811</v>
      </c>
      <c r="GE390" t="s">
        <v>37</v>
      </c>
      <c r="GF390" t="s">
        <v>38</v>
      </c>
      <c r="GI390" t="s">
        <v>38</v>
      </c>
      <c r="GJ390">
        <v>40.690264999999997</v>
      </c>
      <c r="GK390">
        <v>-74.176412999999997</v>
      </c>
      <c r="GL390" t="s">
        <v>39</v>
      </c>
      <c r="GM390" t="s">
        <v>94</v>
      </c>
      <c r="GN390" t="s">
        <v>34</v>
      </c>
      <c r="GO390">
        <v>0</v>
      </c>
      <c r="GP390" t="s">
        <v>41</v>
      </c>
      <c r="GQ390">
        <v>8</v>
      </c>
      <c r="GS390" t="s">
        <v>42</v>
      </c>
      <c r="GT390" t="s">
        <v>43</v>
      </c>
      <c r="GU390">
        <v>5.2427700000000001E-2</v>
      </c>
      <c r="GV390" t="s">
        <v>44</v>
      </c>
    </row>
    <row r="391" spans="1:204" x14ac:dyDescent="0.25">
      <c r="A391">
        <v>9376211</v>
      </c>
      <c r="D391">
        <v>62589313</v>
      </c>
      <c r="F391">
        <v>300</v>
      </c>
      <c r="G391">
        <v>173355214</v>
      </c>
      <c r="I391">
        <v>2275070000</v>
      </c>
      <c r="J391">
        <v>2</v>
      </c>
      <c r="K391" t="s">
        <v>34</v>
      </c>
      <c r="L391" t="s">
        <v>61</v>
      </c>
      <c r="M391">
        <v>34013</v>
      </c>
      <c r="O391" t="s">
        <v>93</v>
      </c>
      <c r="P391">
        <v>48811</v>
      </c>
      <c r="Q391" t="s">
        <v>37</v>
      </c>
      <c r="R391" t="s">
        <v>38</v>
      </c>
      <c r="U391" t="s">
        <v>38</v>
      </c>
      <c r="V391">
        <v>40.690264999999997</v>
      </c>
      <c r="W391">
        <v>-74.176412999999997</v>
      </c>
      <c r="X391" t="s">
        <v>39</v>
      </c>
      <c r="Y391" t="s">
        <v>94</v>
      </c>
      <c r="Z391" t="s">
        <v>34</v>
      </c>
      <c r="AA391">
        <v>0</v>
      </c>
      <c r="AB391" t="s">
        <v>41</v>
      </c>
      <c r="AC391">
        <v>8</v>
      </c>
      <c r="AE391" t="s">
        <v>53</v>
      </c>
      <c r="AF391" t="s">
        <v>54</v>
      </c>
      <c r="AG391">
        <v>3.0220799999999999</v>
      </c>
      <c r="AH391" t="s">
        <v>44</v>
      </c>
      <c r="AI391">
        <v>9376211</v>
      </c>
      <c r="AL391">
        <v>62589313</v>
      </c>
      <c r="AN391">
        <v>300</v>
      </c>
      <c r="AO391">
        <v>84209414</v>
      </c>
      <c r="AQ391">
        <v>2275070000</v>
      </c>
      <c r="AR391">
        <v>2</v>
      </c>
      <c r="AS391" t="s">
        <v>34</v>
      </c>
      <c r="AT391" t="s">
        <v>61</v>
      </c>
      <c r="AU391">
        <v>34013</v>
      </c>
      <c r="AW391" t="s">
        <v>93</v>
      </c>
      <c r="AX391">
        <v>48811</v>
      </c>
      <c r="AY391" t="s">
        <v>37</v>
      </c>
      <c r="AZ391" t="s">
        <v>38</v>
      </c>
      <c r="BC391" t="s">
        <v>38</v>
      </c>
      <c r="BD391">
        <v>40.690264999999997</v>
      </c>
      <c r="BE391">
        <v>-74.176412999999997</v>
      </c>
      <c r="BF391" t="s">
        <v>39</v>
      </c>
      <c r="BG391" t="s">
        <v>94</v>
      </c>
      <c r="BH391" t="s">
        <v>34</v>
      </c>
      <c r="BI391">
        <v>0</v>
      </c>
      <c r="BJ391" t="s">
        <v>41</v>
      </c>
      <c r="BK391">
        <v>8</v>
      </c>
      <c r="BM391" t="s">
        <v>51</v>
      </c>
      <c r="BN391" t="s">
        <v>52</v>
      </c>
      <c r="BO391">
        <v>1.4508699999999999E-3</v>
      </c>
      <c r="BP391" t="s">
        <v>44</v>
      </c>
      <c r="BQ391">
        <v>9376211</v>
      </c>
      <c r="BT391">
        <v>62589313</v>
      </c>
      <c r="BV391">
        <v>300</v>
      </c>
      <c r="BW391">
        <v>173355114</v>
      </c>
      <c r="BY391">
        <v>2275070000</v>
      </c>
      <c r="BZ391">
        <v>2</v>
      </c>
      <c r="CA391" t="s">
        <v>34</v>
      </c>
      <c r="CB391" t="s">
        <v>61</v>
      </c>
      <c r="CC391">
        <v>34013</v>
      </c>
      <c r="CE391" t="s">
        <v>93</v>
      </c>
      <c r="CF391">
        <v>48811</v>
      </c>
      <c r="CG391" t="s">
        <v>37</v>
      </c>
      <c r="CH391" t="s">
        <v>38</v>
      </c>
      <c r="CK391" t="s">
        <v>38</v>
      </c>
      <c r="CL391">
        <v>40.690264999999997</v>
      </c>
      <c r="CM391">
        <v>-74.176412999999997</v>
      </c>
      <c r="CN391" t="s">
        <v>39</v>
      </c>
      <c r="CO391" t="s">
        <v>94</v>
      </c>
      <c r="CP391" t="s">
        <v>34</v>
      </c>
      <c r="CQ391">
        <v>0</v>
      </c>
      <c r="CR391" t="s">
        <v>41</v>
      </c>
      <c r="CS391">
        <v>8</v>
      </c>
      <c r="CU391" t="s">
        <v>49</v>
      </c>
      <c r="CV391" t="s">
        <v>50</v>
      </c>
      <c r="CW391">
        <v>2.0433900000000001E-2</v>
      </c>
      <c r="CX391" t="s">
        <v>44</v>
      </c>
      <c r="CY391">
        <v>9376211</v>
      </c>
      <c r="DB391">
        <v>62589313</v>
      </c>
      <c r="DD391">
        <v>300</v>
      </c>
      <c r="DE391">
        <v>173353314</v>
      </c>
      <c r="DG391">
        <v>2275070000</v>
      </c>
      <c r="DH391">
        <v>2</v>
      </c>
      <c r="DI391" t="s">
        <v>34</v>
      </c>
      <c r="DJ391" t="s">
        <v>61</v>
      </c>
      <c r="DK391">
        <v>34013</v>
      </c>
      <c r="DM391" t="s">
        <v>93</v>
      </c>
      <c r="DN391">
        <v>48811</v>
      </c>
      <c r="DO391" t="s">
        <v>37</v>
      </c>
      <c r="DP391" t="s">
        <v>38</v>
      </c>
      <c r="DS391" t="s">
        <v>38</v>
      </c>
      <c r="DT391">
        <v>40.690264999999997</v>
      </c>
      <c r="DU391">
        <v>-74.176412999999997</v>
      </c>
      <c r="DV391" t="s">
        <v>39</v>
      </c>
      <c r="DW391" t="s">
        <v>94</v>
      </c>
      <c r="DX391" t="s">
        <v>34</v>
      </c>
      <c r="DY391">
        <v>0</v>
      </c>
      <c r="DZ391" t="s">
        <v>41</v>
      </c>
      <c r="EA391">
        <v>8</v>
      </c>
      <c r="EC391" t="s">
        <v>47</v>
      </c>
      <c r="ED391" t="s">
        <v>48</v>
      </c>
      <c r="EE391">
        <v>0.11086500000000001</v>
      </c>
      <c r="EF391" t="s">
        <v>44</v>
      </c>
      <c r="EG391">
        <v>9376211</v>
      </c>
      <c r="EJ391">
        <v>62589313</v>
      </c>
      <c r="EL391">
        <v>300</v>
      </c>
      <c r="EM391">
        <v>84215014</v>
      </c>
      <c r="EO391">
        <v>2275070000</v>
      </c>
      <c r="EP391">
        <v>2</v>
      </c>
      <c r="EQ391" t="s">
        <v>34</v>
      </c>
      <c r="ER391" t="s">
        <v>61</v>
      </c>
      <c r="ES391">
        <v>34013</v>
      </c>
      <c r="EU391" t="s">
        <v>93</v>
      </c>
      <c r="EV391">
        <v>48811</v>
      </c>
      <c r="EW391" t="s">
        <v>37</v>
      </c>
      <c r="EX391" t="s">
        <v>38</v>
      </c>
      <c r="FA391" t="s">
        <v>38</v>
      </c>
      <c r="FB391">
        <v>40.690264999999997</v>
      </c>
      <c r="FC391">
        <v>-74.176412999999997</v>
      </c>
      <c r="FD391" t="s">
        <v>39</v>
      </c>
      <c r="FE391" t="s">
        <v>94</v>
      </c>
      <c r="FF391" t="s">
        <v>34</v>
      </c>
      <c r="FG391">
        <v>0</v>
      </c>
      <c r="FH391" t="s">
        <v>41</v>
      </c>
      <c r="FI391">
        <v>8</v>
      </c>
      <c r="FK391" t="s">
        <v>45</v>
      </c>
      <c r="FL391" t="s">
        <v>46</v>
      </c>
      <c r="FM391">
        <v>0.585233</v>
      </c>
      <c r="FN391" t="s">
        <v>44</v>
      </c>
      <c r="FO391">
        <v>9376211</v>
      </c>
      <c r="FR391">
        <v>62589313</v>
      </c>
      <c r="FT391">
        <v>300</v>
      </c>
      <c r="FU391">
        <v>84205514</v>
      </c>
      <c r="FW391">
        <v>2275070000</v>
      </c>
      <c r="FX391">
        <v>2</v>
      </c>
      <c r="FY391" t="s">
        <v>34</v>
      </c>
      <c r="FZ391" t="s">
        <v>61</v>
      </c>
      <c r="GA391">
        <v>34013</v>
      </c>
      <c r="GC391" t="s">
        <v>93</v>
      </c>
      <c r="GD391">
        <v>48811</v>
      </c>
      <c r="GE391" t="s">
        <v>37</v>
      </c>
      <c r="GF391" t="s">
        <v>38</v>
      </c>
      <c r="GI391" t="s">
        <v>38</v>
      </c>
      <c r="GJ391">
        <v>40.690264999999997</v>
      </c>
      <c r="GK391">
        <v>-74.176412999999997</v>
      </c>
      <c r="GL391" t="s">
        <v>39</v>
      </c>
      <c r="GM391" t="s">
        <v>94</v>
      </c>
      <c r="GN391" t="s">
        <v>34</v>
      </c>
      <c r="GO391">
        <v>0</v>
      </c>
      <c r="GP391" t="s">
        <v>41</v>
      </c>
      <c r="GQ391">
        <v>8</v>
      </c>
      <c r="GS391" t="s">
        <v>42</v>
      </c>
      <c r="GT391" t="s">
        <v>43</v>
      </c>
      <c r="GU391">
        <v>1.61794E-2</v>
      </c>
      <c r="GV391" t="s">
        <v>44</v>
      </c>
    </row>
    <row r="392" spans="1:204" x14ac:dyDescent="0.25">
      <c r="A392">
        <v>9376211</v>
      </c>
      <c r="D392">
        <v>62589313</v>
      </c>
      <c r="F392">
        <v>300</v>
      </c>
      <c r="G392">
        <v>84216914</v>
      </c>
      <c r="I392">
        <v>2275070000</v>
      </c>
      <c r="J392">
        <v>2</v>
      </c>
      <c r="K392" t="s">
        <v>34</v>
      </c>
      <c r="L392" t="s">
        <v>61</v>
      </c>
      <c r="M392">
        <v>34013</v>
      </c>
      <c r="O392" t="s">
        <v>93</v>
      </c>
      <c r="P392">
        <v>48811</v>
      </c>
      <c r="Q392" t="s">
        <v>37</v>
      </c>
      <c r="R392" t="s">
        <v>38</v>
      </c>
      <c r="U392" t="s">
        <v>38</v>
      </c>
      <c r="V392">
        <v>40.690264999999997</v>
      </c>
      <c r="W392">
        <v>-74.176412999999997</v>
      </c>
      <c r="X392" t="s">
        <v>39</v>
      </c>
      <c r="Y392" t="s">
        <v>94</v>
      </c>
      <c r="Z392" t="s">
        <v>34</v>
      </c>
      <c r="AA392">
        <v>0</v>
      </c>
      <c r="AB392" t="s">
        <v>41</v>
      </c>
      <c r="AC392">
        <v>8</v>
      </c>
      <c r="AE392" t="s">
        <v>53</v>
      </c>
      <c r="AF392" t="s">
        <v>54</v>
      </c>
      <c r="AG392">
        <v>1.53101</v>
      </c>
      <c r="AH392" t="s">
        <v>44</v>
      </c>
      <c r="AI392">
        <v>9376211</v>
      </c>
      <c r="AL392">
        <v>62589313</v>
      </c>
      <c r="AN392">
        <v>300</v>
      </c>
      <c r="AO392">
        <v>173354514</v>
      </c>
      <c r="AQ392">
        <v>2275070000</v>
      </c>
      <c r="AR392">
        <v>2</v>
      </c>
      <c r="AS392" t="s">
        <v>34</v>
      </c>
      <c r="AT392" t="s">
        <v>61</v>
      </c>
      <c r="AU392">
        <v>34013</v>
      </c>
      <c r="AW392" t="s">
        <v>93</v>
      </c>
      <c r="AX392">
        <v>48811</v>
      </c>
      <c r="AY392" t="s">
        <v>37</v>
      </c>
      <c r="AZ392" t="s">
        <v>38</v>
      </c>
      <c r="BC392" t="s">
        <v>38</v>
      </c>
      <c r="BD392">
        <v>40.690264999999997</v>
      </c>
      <c r="BE392">
        <v>-74.176412999999997</v>
      </c>
      <c r="BF392" t="s">
        <v>39</v>
      </c>
      <c r="BG392" t="s">
        <v>94</v>
      </c>
      <c r="BH392" t="s">
        <v>34</v>
      </c>
      <c r="BI392">
        <v>0</v>
      </c>
      <c r="BJ392" t="s">
        <v>41</v>
      </c>
      <c r="BK392">
        <v>8</v>
      </c>
      <c r="BM392" t="s">
        <v>51</v>
      </c>
      <c r="BN392" t="s">
        <v>52</v>
      </c>
      <c r="BO392">
        <v>1.91232</v>
      </c>
      <c r="BP392" t="s">
        <v>44</v>
      </c>
      <c r="BQ392">
        <v>9376211</v>
      </c>
      <c r="BT392">
        <v>62589313</v>
      </c>
      <c r="BV392">
        <v>300</v>
      </c>
      <c r="BW392">
        <v>84206814</v>
      </c>
      <c r="BY392">
        <v>2275070000</v>
      </c>
      <c r="BZ392">
        <v>2</v>
      </c>
      <c r="CA392" t="s">
        <v>34</v>
      </c>
      <c r="CB392" t="s">
        <v>61</v>
      </c>
      <c r="CC392">
        <v>34013</v>
      </c>
      <c r="CE392" t="s">
        <v>93</v>
      </c>
      <c r="CF392">
        <v>48811</v>
      </c>
      <c r="CG392" t="s">
        <v>37</v>
      </c>
      <c r="CH392" t="s">
        <v>38</v>
      </c>
      <c r="CK392" t="s">
        <v>38</v>
      </c>
      <c r="CL392">
        <v>40.690264999999997</v>
      </c>
      <c r="CM392">
        <v>-74.176412999999997</v>
      </c>
      <c r="CN392" t="s">
        <v>39</v>
      </c>
      <c r="CO392" t="s">
        <v>94</v>
      </c>
      <c r="CP392" t="s">
        <v>34</v>
      </c>
      <c r="CQ392">
        <v>0</v>
      </c>
      <c r="CR392" t="s">
        <v>41</v>
      </c>
      <c r="CS392">
        <v>8</v>
      </c>
      <c r="CU392" t="s">
        <v>49</v>
      </c>
      <c r="CV392" t="s">
        <v>50</v>
      </c>
      <c r="CW392">
        <v>8.8846300000000003E-5</v>
      </c>
      <c r="CX392" t="s">
        <v>44</v>
      </c>
      <c r="CY392">
        <v>9376211</v>
      </c>
      <c r="DB392">
        <v>62589313</v>
      </c>
      <c r="DD392">
        <v>300</v>
      </c>
      <c r="DE392">
        <v>173353214</v>
      </c>
      <c r="DG392">
        <v>2275070000</v>
      </c>
      <c r="DH392">
        <v>2</v>
      </c>
      <c r="DI392" t="s">
        <v>34</v>
      </c>
      <c r="DJ392" t="s">
        <v>61</v>
      </c>
      <c r="DK392">
        <v>34013</v>
      </c>
      <c r="DM392" t="s">
        <v>93</v>
      </c>
      <c r="DN392">
        <v>48811</v>
      </c>
      <c r="DO392" t="s">
        <v>37</v>
      </c>
      <c r="DP392" t="s">
        <v>38</v>
      </c>
      <c r="DS392" t="s">
        <v>38</v>
      </c>
      <c r="DT392">
        <v>40.690264999999997</v>
      </c>
      <c r="DU392">
        <v>-74.176412999999997</v>
      </c>
      <c r="DV392" t="s">
        <v>39</v>
      </c>
      <c r="DW392" t="s">
        <v>94</v>
      </c>
      <c r="DX392" t="s">
        <v>34</v>
      </c>
      <c r="DY392">
        <v>0</v>
      </c>
      <c r="DZ392" t="s">
        <v>41</v>
      </c>
      <c r="EA392">
        <v>8</v>
      </c>
      <c r="EC392" t="s">
        <v>47</v>
      </c>
      <c r="ED392" t="s">
        <v>48</v>
      </c>
      <c r="EE392">
        <v>6.6634699999999997E-4</v>
      </c>
      <c r="EF392" t="s">
        <v>44</v>
      </c>
      <c r="EG392">
        <v>9376211</v>
      </c>
      <c r="EJ392">
        <v>62589313</v>
      </c>
      <c r="EL392">
        <v>300</v>
      </c>
      <c r="EM392">
        <v>84217714</v>
      </c>
      <c r="EO392">
        <v>2275070000</v>
      </c>
      <c r="EP392">
        <v>2</v>
      </c>
      <c r="EQ392" t="s">
        <v>34</v>
      </c>
      <c r="ER392" t="s">
        <v>61</v>
      </c>
      <c r="ES392">
        <v>34013</v>
      </c>
      <c r="EU392" t="s">
        <v>93</v>
      </c>
      <c r="EV392">
        <v>48811</v>
      </c>
      <c r="EW392" t="s">
        <v>37</v>
      </c>
      <c r="EX392" t="s">
        <v>38</v>
      </c>
      <c r="FA392" t="s">
        <v>38</v>
      </c>
      <c r="FB392">
        <v>40.690264999999997</v>
      </c>
      <c r="FC392">
        <v>-74.176412999999997</v>
      </c>
      <c r="FD392" t="s">
        <v>39</v>
      </c>
      <c r="FE392" t="s">
        <v>94</v>
      </c>
      <c r="FF392" t="s">
        <v>34</v>
      </c>
      <c r="FG392">
        <v>0</v>
      </c>
      <c r="FH392" t="s">
        <v>41</v>
      </c>
      <c r="FI392">
        <v>8</v>
      </c>
      <c r="FK392" t="s">
        <v>45</v>
      </c>
      <c r="FL392" t="s">
        <v>46</v>
      </c>
      <c r="FM392">
        <v>1.3989100000000001E-2</v>
      </c>
      <c r="FN392" t="s">
        <v>44</v>
      </c>
      <c r="FO392">
        <v>9376211</v>
      </c>
      <c r="FR392">
        <v>62589313</v>
      </c>
      <c r="FT392">
        <v>300</v>
      </c>
      <c r="FU392">
        <v>84214214</v>
      </c>
      <c r="FW392">
        <v>2275070000</v>
      </c>
      <c r="FX392">
        <v>2</v>
      </c>
      <c r="FY392" t="s">
        <v>34</v>
      </c>
      <c r="FZ392" t="s">
        <v>61</v>
      </c>
      <c r="GA392">
        <v>34013</v>
      </c>
      <c r="GC392" t="s">
        <v>93</v>
      </c>
      <c r="GD392">
        <v>48811</v>
      </c>
      <c r="GE392" t="s">
        <v>37</v>
      </c>
      <c r="GF392" t="s">
        <v>38</v>
      </c>
      <c r="GI392" t="s">
        <v>38</v>
      </c>
      <c r="GJ392">
        <v>40.690264999999997</v>
      </c>
      <c r="GK392">
        <v>-74.176412999999997</v>
      </c>
      <c r="GL392" t="s">
        <v>39</v>
      </c>
      <c r="GM392" t="s">
        <v>94</v>
      </c>
      <c r="GN392" t="s">
        <v>34</v>
      </c>
      <c r="GO392">
        <v>0</v>
      </c>
      <c r="GP392" t="s">
        <v>41</v>
      </c>
      <c r="GQ392">
        <v>8</v>
      </c>
      <c r="GS392" t="s">
        <v>42</v>
      </c>
      <c r="GT392" t="s">
        <v>43</v>
      </c>
      <c r="GU392">
        <v>1.25022E-2</v>
      </c>
      <c r="GV392" t="s">
        <v>44</v>
      </c>
    </row>
    <row r="393" spans="1:204" x14ac:dyDescent="0.25">
      <c r="A393">
        <v>9376211</v>
      </c>
      <c r="D393">
        <v>62589313</v>
      </c>
      <c r="F393">
        <v>300</v>
      </c>
      <c r="G393">
        <v>173354614</v>
      </c>
      <c r="I393">
        <v>2275070000</v>
      </c>
      <c r="J393">
        <v>2</v>
      </c>
      <c r="K393" t="s">
        <v>34</v>
      </c>
      <c r="L393" t="s">
        <v>61</v>
      </c>
      <c r="M393">
        <v>34013</v>
      </c>
      <c r="O393" t="s">
        <v>93</v>
      </c>
      <c r="P393">
        <v>48811</v>
      </c>
      <c r="Q393" t="s">
        <v>37</v>
      </c>
      <c r="R393" t="s">
        <v>38</v>
      </c>
      <c r="U393" t="s">
        <v>38</v>
      </c>
      <c r="V393">
        <v>40.690264999999997</v>
      </c>
      <c r="W393">
        <v>-74.176412999999997</v>
      </c>
      <c r="X393" t="s">
        <v>39</v>
      </c>
      <c r="Y393" t="s">
        <v>94</v>
      </c>
      <c r="Z393" t="s">
        <v>34</v>
      </c>
      <c r="AA393">
        <v>0</v>
      </c>
      <c r="AB393" t="s">
        <v>41</v>
      </c>
      <c r="AC393">
        <v>8</v>
      </c>
      <c r="AE393" t="s">
        <v>53</v>
      </c>
      <c r="AF393" t="s">
        <v>54</v>
      </c>
      <c r="AG393">
        <v>0.59092800000000001</v>
      </c>
      <c r="AH393" t="s">
        <v>44</v>
      </c>
      <c r="AI393">
        <v>9376211</v>
      </c>
      <c r="AL393">
        <v>62589313</v>
      </c>
      <c r="AN393">
        <v>300</v>
      </c>
      <c r="AO393">
        <v>84212114</v>
      </c>
      <c r="AQ393">
        <v>2275070000</v>
      </c>
      <c r="AR393">
        <v>2</v>
      </c>
      <c r="AS393" t="s">
        <v>34</v>
      </c>
      <c r="AT393" t="s">
        <v>61</v>
      </c>
      <c r="AU393">
        <v>34013</v>
      </c>
      <c r="AW393" t="s">
        <v>93</v>
      </c>
      <c r="AX393">
        <v>48811</v>
      </c>
      <c r="AY393" t="s">
        <v>37</v>
      </c>
      <c r="AZ393" t="s">
        <v>38</v>
      </c>
      <c r="BC393" t="s">
        <v>38</v>
      </c>
      <c r="BD393">
        <v>40.690264999999997</v>
      </c>
      <c r="BE393">
        <v>-74.176412999999997</v>
      </c>
      <c r="BF393" t="s">
        <v>39</v>
      </c>
      <c r="BG393" t="s">
        <v>94</v>
      </c>
      <c r="BH393" t="s">
        <v>34</v>
      </c>
      <c r="BI393">
        <v>0</v>
      </c>
      <c r="BJ393" t="s">
        <v>41</v>
      </c>
      <c r="BK393">
        <v>8</v>
      </c>
      <c r="BM393" t="s">
        <v>51</v>
      </c>
      <c r="BN393" t="s">
        <v>52</v>
      </c>
      <c r="BO393">
        <v>0.34203699999999998</v>
      </c>
      <c r="BP393" t="s">
        <v>44</v>
      </c>
      <c r="BQ393">
        <v>9376211</v>
      </c>
      <c r="BT393">
        <v>62589313</v>
      </c>
      <c r="BV393">
        <v>300</v>
      </c>
      <c r="BW393">
        <v>173354314</v>
      </c>
      <c r="BY393">
        <v>2275070000</v>
      </c>
      <c r="BZ393">
        <v>2</v>
      </c>
      <c r="CA393" t="s">
        <v>34</v>
      </c>
      <c r="CB393" t="s">
        <v>61</v>
      </c>
      <c r="CC393">
        <v>34013</v>
      </c>
      <c r="CE393" t="s">
        <v>93</v>
      </c>
      <c r="CF393">
        <v>48811</v>
      </c>
      <c r="CG393" t="s">
        <v>37</v>
      </c>
      <c r="CH393" t="s">
        <v>38</v>
      </c>
      <c r="CK393" t="s">
        <v>38</v>
      </c>
      <c r="CL393">
        <v>40.690264999999997</v>
      </c>
      <c r="CM393">
        <v>-74.176412999999997</v>
      </c>
      <c r="CN393" t="s">
        <v>39</v>
      </c>
      <c r="CO393" t="s">
        <v>94</v>
      </c>
      <c r="CP393" t="s">
        <v>34</v>
      </c>
      <c r="CQ393">
        <v>0</v>
      </c>
      <c r="CR393" t="s">
        <v>41</v>
      </c>
      <c r="CS393">
        <v>8</v>
      </c>
      <c r="CU393" t="s">
        <v>49</v>
      </c>
      <c r="CV393" t="s">
        <v>50</v>
      </c>
      <c r="CW393">
        <v>0.23449500000000001</v>
      </c>
      <c r="CX393" t="s">
        <v>44</v>
      </c>
      <c r="CY393">
        <v>9376211</v>
      </c>
      <c r="DB393">
        <v>62589313</v>
      </c>
      <c r="DD393">
        <v>300</v>
      </c>
      <c r="DE393">
        <v>145757914</v>
      </c>
      <c r="DG393">
        <v>2275070000</v>
      </c>
      <c r="DH393">
        <v>2</v>
      </c>
      <c r="DI393" t="s">
        <v>34</v>
      </c>
      <c r="DJ393" t="s">
        <v>61</v>
      </c>
      <c r="DK393">
        <v>34013</v>
      </c>
      <c r="DM393" t="s">
        <v>93</v>
      </c>
      <c r="DN393">
        <v>48811</v>
      </c>
      <c r="DO393" t="s">
        <v>37</v>
      </c>
      <c r="DP393" t="s">
        <v>38</v>
      </c>
      <c r="DS393" t="s">
        <v>38</v>
      </c>
      <c r="DT393">
        <v>40.690264999999997</v>
      </c>
      <c r="DU393">
        <v>-74.176412999999997</v>
      </c>
      <c r="DV393" t="s">
        <v>39</v>
      </c>
      <c r="DW393" t="s">
        <v>94</v>
      </c>
      <c r="DX393" t="s">
        <v>34</v>
      </c>
      <c r="DY393">
        <v>0</v>
      </c>
      <c r="DZ393" t="s">
        <v>41</v>
      </c>
      <c r="EA393">
        <v>8</v>
      </c>
      <c r="EC393" t="s">
        <v>47</v>
      </c>
      <c r="ED393" t="s">
        <v>48</v>
      </c>
      <c r="EE393">
        <v>0.18146899999999999</v>
      </c>
      <c r="EF393" t="s">
        <v>44</v>
      </c>
      <c r="EG393">
        <v>9376211</v>
      </c>
      <c r="EJ393">
        <v>62589313</v>
      </c>
      <c r="EL393">
        <v>300</v>
      </c>
      <c r="EM393">
        <v>173353714</v>
      </c>
      <c r="EO393">
        <v>2275070000</v>
      </c>
      <c r="EP393">
        <v>2</v>
      </c>
      <c r="EQ393" t="s">
        <v>34</v>
      </c>
      <c r="ER393" t="s">
        <v>61</v>
      </c>
      <c r="ES393">
        <v>34013</v>
      </c>
      <c r="EU393" t="s">
        <v>93</v>
      </c>
      <c r="EV393">
        <v>48811</v>
      </c>
      <c r="EW393" t="s">
        <v>37</v>
      </c>
      <c r="EX393" t="s">
        <v>38</v>
      </c>
      <c r="FA393" t="s">
        <v>38</v>
      </c>
      <c r="FB393">
        <v>40.690264999999997</v>
      </c>
      <c r="FC393">
        <v>-74.176412999999997</v>
      </c>
      <c r="FD393" t="s">
        <v>39</v>
      </c>
      <c r="FE393" t="s">
        <v>94</v>
      </c>
      <c r="FF393" t="s">
        <v>34</v>
      </c>
      <c r="FG393">
        <v>0</v>
      </c>
      <c r="FH393" t="s">
        <v>41</v>
      </c>
      <c r="FI393">
        <v>8</v>
      </c>
      <c r="FK393" t="s">
        <v>45</v>
      </c>
      <c r="FL393" t="s">
        <v>46</v>
      </c>
      <c r="FM393">
        <v>2.0896600000000001E-3</v>
      </c>
      <c r="FN393" t="s">
        <v>44</v>
      </c>
      <c r="FO393">
        <v>9376211</v>
      </c>
      <c r="FR393">
        <v>62589313</v>
      </c>
      <c r="FT393">
        <v>300</v>
      </c>
      <c r="FU393">
        <v>173353314</v>
      </c>
      <c r="FW393">
        <v>2275070000</v>
      </c>
      <c r="FX393">
        <v>2</v>
      </c>
      <c r="FY393" t="s">
        <v>34</v>
      </c>
      <c r="FZ393" t="s">
        <v>61</v>
      </c>
      <c r="GA393">
        <v>34013</v>
      </c>
      <c r="GC393" t="s">
        <v>93</v>
      </c>
      <c r="GD393">
        <v>48811</v>
      </c>
      <c r="GE393" t="s">
        <v>37</v>
      </c>
      <c r="GF393" t="s">
        <v>38</v>
      </c>
      <c r="GI393" t="s">
        <v>38</v>
      </c>
      <c r="GJ393">
        <v>40.690264999999997</v>
      </c>
      <c r="GK393">
        <v>-74.176412999999997</v>
      </c>
      <c r="GL393" t="s">
        <v>39</v>
      </c>
      <c r="GM393" t="s">
        <v>94</v>
      </c>
      <c r="GN393" t="s">
        <v>34</v>
      </c>
      <c r="GO393">
        <v>0</v>
      </c>
      <c r="GP393" t="s">
        <v>41</v>
      </c>
      <c r="GQ393">
        <v>8</v>
      </c>
      <c r="GS393" t="s">
        <v>42</v>
      </c>
      <c r="GT393" t="s">
        <v>43</v>
      </c>
      <c r="GU393">
        <v>9.0032500000000001E-2</v>
      </c>
      <c r="GV393" t="s">
        <v>44</v>
      </c>
    </row>
    <row r="394" spans="1:204" x14ac:dyDescent="0.25">
      <c r="A394">
        <v>9376211</v>
      </c>
      <c r="D394">
        <v>62589313</v>
      </c>
      <c r="F394">
        <v>300</v>
      </c>
      <c r="G394">
        <v>173353414</v>
      </c>
      <c r="I394">
        <v>2275070000</v>
      </c>
      <c r="J394">
        <v>2</v>
      </c>
      <c r="K394" t="s">
        <v>34</v>
      </c>
      <c r="L394" t="s">
        <v>61</v>
      </c>
      <c r="M394">
        <v>34013</v>
      </c>
      <c r="O394" t="s">
        <v>93</v>
      </c>
      <c r="P394">
        <v>48811</v>
      </c>
      <c r="Q394" t="s">
        <v>37</v>
      </c>
      <c r="R394" t="s">
        <v>38</v>
      </c>
      <c r="U394" t="s">
        <v>38</v>
      </c>
      <c r="V394">
        <v>40.690264999999997</v>
      </c>
      <c r="W394">
        <v>-74.176412999999997</v>
      </c>
      <c r="X394" t="s">
        <v>39</v>
      </c>
      <c r="Y394" t="s">
        <v>94</v>
      </c>
      <c r="Z394" t="s">
        <v>34</v>
      </c>
      <c r="AA394">
        <v>0</v>
      </c>
      <c r="AB394" t="s">
        <v>41</v>
      </c>
      <c r="AC394">
        <v>8</v>
      </c>
      <c r="AE394" t="s">
        <v>53</v>
      </c>
      <c r="AF394" t="s">
        <v>54</v>
      </c>
      <c r="AG394">
        <v>0.26683200000000001</v>
      </c>
      <c r="AH394" t="s">
        <v>44</v>
      </c>
      <c r="AI394">
        <v>9376211</v>
      </c>
      <c r="AL394">
        <v>62589313</v>
      </c>
      <c r="AN394">
        <v>300</v>
      </c>
      <c r="AO394">
        <v>173354414</v>
      </c>
      <c r="AQ394">
        <v>2275070000</v>
      </c>
      <c r="AR394">
        <v>2</v>
      </c>
      <c r="AS394" t="s">
        <v>34</v>
      </c>
      <c r="AT394" t="s">
        <v>61</v>
      </c>
      <c r="AU394">
        <v>34013</v>
      </c>
      <c r="AW394" t="s">
        <v>93</v>
      </c>
      <c r="AX394">
        <v>48811</v>
      </c>
      <c r="AY394" t="s">
        <v>37</v>
      </c>
      <c r="AZ394" t="s">
        <v>38</v>
      </c>
      <c r="BC394" t="s">
        <v>38</v>
      </c>
      <c r="BD394">
        <v>40.690264999999997</v>
      </c>
      <c r="BE394">
        <v>-74.176412999999997</v>
      </c>
      <c r="BF394" t="s">
        <v>39</v>
      </c>
      <c r="BG394" t="s">
        <v>94</v>
      </c>
      <c r="BH394" t="s">
        <v>34</v>
      </c>
      <c r="BI394">
        <v>0</v>
      </c>
      <c r="BJ394" t="s">
        <v>41</v>
      </c>
      <c r="BK394">
        <v>8</v>
      </c>
      <c r="BM394" t="s">
        <v>51</v>
      </c>
      <c r="BN394" t="s">
        <v>52</v>
      </c>
      <c r="BO394">
        <v>0.34277600000000003</v>
      </c>
      <c r="BP394" t="s">
        <v>44</v>
      </c>
      <c r="BQ394">
        <v>9376211</v>
      </c>
      <c r="BT394">
        <v>62589313</v>
      </c>
      <c r="BV394">
        <v>300</v>
      </c>
      <c r="BW394">
        <v>173355214</v>
      </c>
      <c r="BY394">
        <v>2275070000</v>
      </c>
      <c r="BZ394">
        <v>2</v>
      </c>
      <c r="CA394" t="s">
        <v>34</v>
      </c>
      <c r="CB394" t="s">
        <v>61</v>
      </c>
      <c r="CC394">
        <v>34013</v>
      </c>
      <c r="CE394" t="s">
        <v>93</v>
      </c>
      <c r="CF394">
        <v>48811</v>
      </c>
      <c r="CG394" t="s">
        <v>37</v>
      </c>
      <c r="CH394" t="s">
        <v>38</v>
      </c>
      <c r="CK394" t="s">
        <v>38</v>
      </c>
      <c r="CL394">
        <v>40.690264999999997</v>
      </c>
      <c r="CM394">
        <v>-74.176412999999997</v>
      </c>
      <c r="CN394" t="s">
        <v>39</v>
      </c>
      <c r="CO394" t="s">
        <v>94</v>
      </c>
      <c r="CP394" t="s">
        <v>34</v>
      </c>
      <c r="CQ394">
        <v>0</v>
      </c>
      <c r="CR394" t="s">
        <v>41</v>
      </c>
      <c r="CS394">
        <v>8</v>
      </c>
      <c r="CU394" t="s">
        <v>49</v>
      </c>
      <c r="CV394" t="s">
        <v>50</v>
      </c>
      <c r="CW394">
        <v>0.24395700000000001</v>
      </c>
      <c r="CX394" t="s">
        <v>44</v>
      </c>
      <c r="CY394">
        <v>9376211</v>
      </c>
      <c r="DB394">
        <v>62589313</v>
      </c>
      <c r="DD394">
        <v>300</v>
      </c>
      <c r="DE394">
        <v>84217714</v>
      </c>
      <c r="DG394">
        <v>2275070000</v>
      </c>
      <c r="DH394">
        <v>2</v>
      </c>
      <c r="DI394" t="s">
        <v>34</v>
      </c>
      <c r="DJ394" t="s">
        <v>61</v>
      </c>
      <c r="DK394">
        <v>34013</v>
      </c>
      <c r="DM394" t="s">
        <v>93</v>
      </c>
      <c r="DN394">
        <v>48811</v>
      </c>
      <c r="DO394" t="s">
        <v>37</v>
      </c>
      <c r="DP394" t="s">
        <v>38</v>
      </c>
      <c r="DS394" t="s">
        <v>38</v>
      </c>
      <c r="DT394">
        <v>40.690264999999997</v>
      </c>
      <c r="DU394">
        <v>-74.176412999999997</v>
      </c>
      <c r="DV394" t="s">
        <v>39</v>
      </c>
      <c r="DW394" t="s">
        <v>94</v>
      </c>
      <c r="DX394" t="s">
        <v>34</v>
      </c>
      <c r="DY394">
        <v>0</v>
      </c>
      <c r="DZ394" t="s">
        <v>41</v>
      </c>
      <c r="EA394">
        <v>8</v>
      </c>
      <c r="EC394" t="s">
        <v>47</v>
      </c>
      <c r="ED394" t="s">
        <v>48</v>
      </c>
      <c r="EE394">
        <v>1.2758E-2</v>
      </c>
      <c r="EF394" t="s">
        <v>44</v>
      </c>
      <c r="EG394">
        <v>9376211</v>
      </c>
      <c r="EJ394">
        <v>62589313</v>
      </c>
      <c r="EL394">
        <v>300</v>
      </c>
      <c r="EM394">
        <v>84205514</v>
      </c>
      <c r="EO394">
        <v>2275070000</v>
      </c>
      <c r="EP394">
        <v>2</v>
      </c>
      <c r="EQ394" t="s">
        <v>34</v>
      </c>
      <c r="ER394" t="s">
        <v>61</v>
      </c>
      <c r="ES394">
        <v>34013</v>
      </c>
      <c r="EU394" t="s">
        <v>93</v>
      </c>
      <c r="EV394">
        <v>48811</v>
      </c>
      <c r="EW394" t="s">
        <v>37</v>
      </c>
      <c r="EX394" t="s">
        <v>38</v>
      </c>
      <c r="FA394" t="s">
        <v>38</v>
      </c>
      <c r="FB394">
        <v>40.690264999999997</v>
      </c>
      <c r="FC394">
        <v>-74.176412999999997</v>
      </c>
      <c r="FD394" t="s">
        <v>39</v>
      </c>
      <c r="FE394" t="s">
        <v>94</v>
      </c>
      <c r="FF394" t="s">
        <v>34</v>
      </c>
      <c r="FG394">
        <v>0</v>
      </c>
      <c r="FH394" t="s">
        <v>41</v>
      </c>
      <c r="FI394">
        <v>8</v>
      </c>
      <c r="FK394" t="s">
        <v>45</v>
      </c>
      <c r="FL394" t="s">
        <v>46</v>
      </c>
      <c r="FM394">
        <v>3.8019400000000002E-2</v>
      </c>
      <c r="FN394" t="s">
        <v>44</v>
      </c>
      <c r="FO394">
        <v>9376211</v>
      </c>
      <c r="FR394">
        <v>62589313</v>
      </c>
      <c r="FT394">
        <v>300</v>
      </c>
      <c r="FU394">
        <v>173353614</v>
      </c>
      <c r="FW394">
        <v>2275070000</v>
      </c>
      <c r="FX394">
        <v>2</v>
      </c>
      <c r="FY394" t="s">
        <v>34</v>
      </c>
      <c r="FZ394" t="s">
        <v>61</v>
      </c>
      <c r="GA394">
        <v>34013</v>
      </c>
      <c r="GC394" t="s">
        <v>93</v>
      </c>
      <c r="GD394">
        <v>48811</v>
      </c>
      <c r="GE394" t="s">
        <v>37</v>
      </c>
      <c r="GF394" t="s">
        <v>38</v>
      </c>
      <c r="GI394" t="s">
        <v>38</v>
      </c>
      <c r="GJ394">
        <v>40.690264999999997</v>
      </c>
      <c r="GK394">
        <v>-74.176412999999997</v>
      </c>
      <c r="GL394" t="s">
        <v>39</v>
      </c>
      <c r="GM394" t="s">
        <v>94</v>
      </c>
      <c r="GN394" t="s">
        <v>34</v>
      </c>
      <c r="GO394">
        <v>0</v>
      </c>
      <c r="GP394" t="s">
        <v>41</v>
      </c>
      <c r="GQ394">
        <v>8</v>
      </c>
      <c r="GS394" t="s">
        <v>42</v>
      </c>
      <c r="GT394" t="s">
        <v>43</v>
      </c>
      <c r="GU394">
        <v>0.87643700000000002</v>
      </c>
      <c r="GV394" t="s">
        <v>44</v>
      </c>
    </row>
    <row r="395" spans="1:204" x14ac:dyDescent="0.25">
      <c r="A395">
        <v>9376211</v>
      </c>
      <c r="D395">
        <v>62589313</v>
      </c>
      <c r="F395">
        <v>300</v>
      </c>
      <c r="G395">
        <v>84212214</v>
      </c>
      <c r="I395">
        <v>2275070000</v>
      </c>
      <c r="J395">
        <v>2</v>
      </c>
      <c r="K395" t="s">
        <v>34</v>
      </c>
      <c r="L395" t="s">
        <v>61</v>
      </c>
      <c r="M395">
        <v>34013</v>
      </c>
      <c r="O395" t="s">
        <v>93</v>
      </c>
      <c r="P395">
        <v>48811</v>
      </c>
      <c r="Q395" t="s">
        <v>37</v>
      </c>
      <c r="R395" t="s">
        <v>38</v>
      </c>
      <c r="U395" t="s">
        <v>38</v>
      </c>
      <c r="V395">
        <v>40.690264999999997</v>
      </c>
      <c r="W395">
        <v>-74.176412999999997</v>
      </c>
      <c r="X395" t="s">
        <v>39</v>
      </c>
      <c r="Y395" t="s">
        <v>94</v>
      </c>
      <c r="Z395" t="s">
        <v>34</v>
      </c>
      <c r="AA395">
        <v>0</v>
      </c>
      <c r="AB395" t="s">
        <v>41</v>
      </c>
      <c r="AC395">
        <v>8</v>
      </c>
      <c r="AE395" t="s">
        <v>53</v>
      </c>
      <c r="AF395" t="s">
        <v>54</v>
      </c>
      <c r="AG395">
        <v>6.9372799999999998E-2</v>
      </c>
      <c r="AH395" t="s">
        <v>44</v>
      </c>
      <c r="AI395">
        <v>9376211</v>
      </c>
      <c r="AL395">
        <v>62589313</v>
      </c>
      <c r="AN395">
        <v>300</v>
      </c>
      <c r="AO395">
        <v>84205514</v>
      </c>
      <c r="AQ395">
        <v>2275070000</v>
      </c>
      <c r="AR395">
        <v>2</v>
      </c>
      <c r="AS395" t="s">
        <v>34</v>
      </c>
      <c r="AT395" t="s">
        <v>61</v>
      </c>
      <c r="AU395">
        <v>34013</v>
      </c>
      <c r="AW395" t="s">
        <v>93</v>
      </c>
      <c r="AX395">
        <v>48811</v>
      </c>
      <c r="AY395" t="s">
        <v>37</v>
      </c>
      <c r="AZ395" t="s">
        <v>38</v>
      </c>
      <c r="BC395" t="s">
        <v>38</v>
      </c>
      <c r="BD395">
        <v>40.690264999999997</v>
      </c>
      <c r="BE395">
        <v>-74.176412999999997</v>
      </c>
      <c r="BF395" t="s">
        <v>39</v>
      </c>
      <c r="BG395" t="s">
        <v>94</v>
      </c>
      <c r="BH395" t="s">
        <v>34</v>
      </c>
      <c r="BI395">
        <v>0</v>
      </c>
      <c r="BJ395" t="s">
        <v>41</v>
      </c>
      <c r="BK395">
        <v>8</v>
      </c>
      <c r="BM395" t="s">
        <v>51</v>
      </c>
      <c r="BN395" t="s">
        <v>52</v>
      </c>
      <c r="BO395">
        <v>0.31290899999999999</v>
      </c>
      <c r="BP395" t="s">
        <v>44</v>
      </c>
      <c r="BQ395">
        <v>9376211</v>
      </c>
      <c r="BT395">
        <v>62589313</v>
      </c>
      <c r="BV395">
        <v>300</v>
      </c>
      <c r="BW395">
        <v>173354614</v>
      </c>
      <c r="BY395">
        <v>2275070000</v>
      </c>
      <c r="BZ395">
        <v>2</v>
      </c>
      <c r="CA395" t="s">
        <v>34</v>
      </c>
      <c r="CB395" t="s">
        <v>61</v>
      </c>
      <c r="CC395">
        <v>34013</v>
      </c>
      <c r="CE395" t="s">
        <v>93</v>
      </c>
      <c r="CF395">
        <v>48811</v>
      </c>
      <c r="CG395" t="s">
        <v>37</v>
      </c>
      <c r="CH395" t="s">
        <v>38</v>
      </c>
      <c r="CK395" t="s">
        <v>38</v>
      </c>
      <c r="CL395">
        <v>40.690264999999997</v>
      </c>
      <c r="CM395">
        <v>-74.176412999999997</v>
      </c>
      <c r="CN395" t="s">
        <v>39</v>
      </c>
      <c r="CO395" t="s">
        <v>94</v>
      </c>
      <c r="CP395" t="s">
        <v>34</v>
      </c>
      <c r="CQ395">
        <v>0</v>
      </c>
      <c r="CR395" t="s">
        <v>41</v>
      </c>
      <c r="CS395">
        <v>8</v>
      </c>
      <c r="CU395" t="s">
        <v>49</v>
      </c>
      <c r="CV395" t="s">
        <v>50</v>
      </c>
      <c r="CW395">
        <v>0.178285</v>
      </c>
      <c r="CX395" t="s">
        <v>44</v>
      </c>
      <c r="CY395">
        <v>9376211</v>
      </c>
      <c r="DB395">
        <v>62589313</v>
      </c>
      <c r="DD395">
        <v>300</v>
      </c>
      <c r="DE395">
        <v>84214614</v>
      </c>
      <c r="DG395">
        <v>2275070000</v>
      </c>
      <c r="DH395">
        <v>2</v>
      </c>
      <c r="DI395" t="s">
        <v>34</v>
      </c>
      <c r="DJ395" t="s">
        <v>61</v>
      </c>
      <c r="DK395">
        <v>34013</v>
      </c>
      <c r="DM395" t="s">
        <v>93</v>
      </c>
      <c r="DN395">
        <v>48811</v>
      </c>
      <c r="DO395" t="s">
        <v>37</v>
      </c>
      <c r="DP395" t="s">
        <v>38</v>
      </c>
      <c r="DS395" t="s">
        <v>38</v>
      </c>
      <c r="DT395">
        <v>40.690264999999997</v>
      </c>
      <c r="DU395">
        <v>-74.176412999999997</v>
      </c>
      <c r="DV395" t="s">
        <v>39</v>
      </c>
      <c r="DW395" t="s">
        <v>94</v>
      </c>
      <c r="DX395" t="s">
        <v>34</v>
      </c>
      <c r="DY395">
        <v>0</v>
      </c>
      <c r="DZ395" t="s">
        <v>41</v>
      </c>
      <c r="EA395">
        <v>8</v>
      </c>
      <c r="EC395" t="s">
        <v>47</v>
      </c>
      <c r="ED395" t="s">
        <v>48</v>
      </c>
      <c r="EE395">
        <v>1.4807700000000001E-4</v>
      </c>
      <c r="EF395" t="s">
        <v>44</v>
      </c>
      <c r="EG395">
        <v>9376211</v>
      </c>
      <c r="EJ395">
        <v>62589313</v>
      </c>
      <c r="EL395">
        <v>300</v>
      </c>
      <c r="EM395">
        <v>173353214</v>
      </c>
      <c r="EO395">
        <v>2275070000</v>
      </c>
      <c r="EP395">
        <v>2</v>
      </c>
      <c r="EQ395" t="s">
        <v>34</v>
      </c>
      <c r="ER395" t="s">
        <v>61</v>
      </c>
      <c r="ES395">
        <v>34013</v>
      </c>
      <c r="EU395" t="s">
        <v>93</v>
      </c>
      <c r="EV395">
        <v>48811</v>
      </c>
      <c r="EW395" t="s">
        <v>37</v>
      </c>
      <c r="EX395" t="s">
        <v>38</v>
      </c>
      <c r="FA395" t="s">
        <v>38</v>
      </c>
      <c r="FB395">
        <v>40.690264999999997</v>
      </c>
      <c r="FC395">
        <v>-74.176412999999997</v>
      </c>
      <c r="FD395" t="s">
        <v>39</v>
      </c>
      <c r="FE395" t="s">
        <v>94</v>
      </c>
      <c r="FF395" t="s">
        <v>34</v>
      </c>
      <c r="FG395">
        <v>0</v>
      </c>
      <c r="FH395" t="s">
        <v>41</v>
      </c>
      <c r="FI395">
        <v>8</v>
      </c>
      <c r="FK395" t="s">
        <v>45</v>
      </c>
      <c r="FL395" t="s">
        <v>46</v>
      </c>
      <c r="FM395">
        <v>4.5883399999999998E-4</v>
      </c>
      <c r="FN395" t="s">
        <v>44</v>
      </c>
      <c r="FO395">
        <v>9376211</v>
      </c>
      <c r="FR395">
        <v>62589313</v>
      </c>
      <c r="FT395">
        <v>300</v>
      </c>
      <c r="FU395">
        <v>84205414</v>
      </c>
      <c r="FW395">
        <v>2275070000</v>
      </c>
      <c r="FX395">
        <v>2</v>
      </c>
      <c r="FY395" t="s">
        <v>34</v>
      </c>
      <c r="FZ395" t="s">
        <v>61</v>
      </c>
      <c r="GA395">
        <v>34013</v>
      </c>
      <c r="GC395" t="s">
        <v>93</v>
      </c>
      <c r="GD395">
        <v>48811</v>
      </c>
      <c r="GE395" t="s">
        <v>37</v>
      </c>
      <c r="GF395" t="s">
        <v>38</v>
      </c>
      <c r="GI395" t="s">
        <v>38</v>
      </c>
      <c r="GJ395">
        <v>40.690264999999997</v>
      </c>
      <c r="GK395">
        <v>-74.176412999999997</v>
      </c>
      <c r="GL395" t="s">
        <v>39</v>
      </c>
      <c r="GM395" t="s">
        <v>94</v>
      </c>
      <c r="GN395" t="s">
        <v>34</v>
      </c>
      <c r="GO395">
        <v>0</v>
      </c>
      <c r="GP395" t="s">
        <v>41</v>
      </c>
      <c r="GQ395">
        <v>8</v>
      </c>
      <c r="GS395" t="s">
        <v>42</v>
      </c>
      <c r="GT395" t="s">
        <v>43</v>
      </c>
      <c r="GU395">
        <v>1.2892300000000001E-2</v>
      </c>
      <c r="GV395" t="s">
        <v>44</v>
      </c>
    </row>
    <row r="396" spans="1:204" x14ac:dyDescent="0.25">
      <c r="A396">
        <v>9376211</v>
      </c>
      <c r="D396">
        <v>62589313</v>
      </c>
      <c r="F396">
        <v>300</v>
      </c>
      <c r="G396">
        <v>84205514</v>
      </c>
      <c r="I396">
        <v>2275070000</v>
      </c>
      <c r="J396">
        <v>2</v>
      </c>
      <c r="K396" t="s">
        <v>34</v>
      </c>
      <c r="L396" t="s">
        <v>61</v>
      </c>
      <c r="M396">
        <v>34013</v>
      </c>
      <c r="O396" t="s">
        <v>93</v>
      </c>
      <c r="P396">
        <v>48811</v>
      </c>
      <c r="Q396" t="s">
        <v>37</v>
      </c>
      <c r="R396" t="s">
        <v>38</v>
      </c>
      <c r="U396" t="s">
        <v>38</v>
      </c>
      <c r="V396">
        <v>40.690264999999997</v>
      </c>
      <c r="W396">
        <v>-74.176412999999997</v>
      </c>
      <c r="X396" t="s">
        <v>39</v>
      </c>
      <c r="Y396" t="s">
        <v>94</v>
      </c>
      <c r="Z396" t="s">
        <v>34</v>
      </c>
      <c r="AA396">
        <v>0</v>
      </c>
      <c r="AB396" t="s">
        <v>41</v>
      </c>
      <c r="AC396">
        <v>8</v>
      </c>
      <c r="AE396" t="s">
        <v>53</v>
      </c>
      <c r="AF396" t="s">
        <v>54</v>
      </c>
      <c r="AG396">
        <v>0.141815</v>
      </c>
      <c r="AH396" t="s">
        <v>44</v>
      </c>
      <c r="AI396">
        <v>9376211</v>
      </c>
      <c r="AL396">
        <v>62589313</v>
      </c>
      <c r="AN396">
        <v>300</v>
      </c>
      <c r="AO396">
        <v>84204614</v>
      </c>
      <c r="AQ396">
        <v>2275070000</v>
      </c>
      <c r="AR396">
        <v>2</v>
      </c>
      <c r="AS396" t="s">
        <v>34</v>
      </c>
      <c r="AT396" t="s">
        <v>61</v>
      </c>
      <c r="AU396">
        <v>34013</v>
      </c>
      <c r="AW396" t="s">
        <v>93</v>
      </c>
      <c r="AX396">
        <v>48811</v>
      </c>
      <c r="AY396" t="s">
        <v>37</v>
      </c>
      <c r="AZ396" t="s">
        <v>38</v>
      </c>
      <c r="BC396" t="s">
        <v>38</v>
      </c>
      <c r="BD396">
        <v>40.690264999999997</v>
      </c>
      <c r="BE396">
        <v>-74.176412999999997</v>
      </c>
      <c r="BF396" t="s">
        <v>39</v>
      </c>
      <c r="BG396" t="s">
        <v>94</v>
      </c>
      <c r="BH396" t="s">
        <v>34</v>
      </c>
      <c r="BI396">
        <v>0</v>
      </c>
      <c r="BJ396" t="s">
        <v>41</v>
      </c>
      <c r="BK396">
        <v>8</v>
      </c>
      <c r="BM396" t="s">
        <v>51</v>
      </c>
      <c r="BN396" t="s">
        <v>52</v>
      </c>
      <c r="BO396">
        <v>6.3485300000000002</v>
      </c>
      <c r="BP396" t="s">
        <v>44</v>
      </c>
      <c r="BQ396">
        <v>9376211</v>
      </c>
      <c r="BT396">
        <v>62589313</v>
      </c>
      <c r="BV396">
        <v>300</v>
      </c>
      <c r="BW396">
        <v>173353314</v>
      </c>
      <c r="BY396">
        <v>2275070000</v>
      </c>
      <c r="BZ396">
        <v>2</v>
      </c>
      <c r="CA396" t="s">
        <v>34</v>
      </c>
      <c r="CB396" t="s">
        <v>61</v>
      </c>
      <c r="CC396">
        <v>34013</v>
      </c>
      <c r="CE396" t="s">
        <v>93</v>
      </c>
      <c r="CF396">
        <v>48811</v>
      </c>
      <c r="CG396" t="s">
        <v>37</v>
      </c>
      <c r="CH396" t="s">
        <v>38</v>
      </c>
      <c r="CK396" t="s">
        <v>38</v>
      </c>
      <c r="CL396">
        <v>40.690264999999997</v>
      </c>
      <c r="CM396">
        <v>-74.176412999999997</v>
      </c>
      <c r="CN396" t="s">
        <v>39</v>
      </c>
      <c r="CO396" t="s">
        <v>94</v>
      </c>
      <c r="CP396" t="s">
        <v>34</v>
      </c>
      <c r="CQ396">
        <v>0</v>
      </c>
      <c r="CR396" t="s">
        <v>41</v>
      </c>
      <c r="CS396">
        <v>8</v>
      </c>
      <c r="CU396" t="s">
        <v>49</v>
      </c>
      <c r="CV396" t="s">
        <v>50</v>
      </c>
      <c r="CW396">
        <v>0.11086500000000001</v>
      </c>
      <c r="CX396" t="s">
        <v>44</v>
      </c>
      <c r="CY396">
        <v>9376211</v>
      </c>
      <c r="DB396">
        <v>62589313</v>
      </c>
      <c r="DD396">
        <v>300</v>
      </c>
      <c r="DE396">
        <v>173354114</v>
      </c>
      <c r="DG396">
        <v>2275070000</v>
      </c>
      <c r="DH396">
        <v>2</v>
      </c>
      <c r="DI396" t="s">
        <v>34</v>
      </c>
      <c r="DJ396" t="s">
        <v>61</v>
      </c>
      <c r="DK396">
        <v>34013</v>
      </c>
      <c r="DM396" t="s">
        <v>93</v>
      </c>
      <c r="DN396">
        <v>48811</v>
      </c>
      <c r="DO396" t="s">
        <v>37</v>
      </c>
      <c r="DP396" t="s">
        <v>38</v>
      </c>
      <c r="DS396" t="s">
        <v>38</v>
      </c>
      <c r="DT396">
        <v>40.690264999999997</v>
      </c>
      <c r="DU396">
        <v>-74.176412999999997</v>
      </c>
      <c r="DV396" t="s">
        <v>39</v>
      </c>
      <c r="DW396" t="s">
        <v>94</v>
      </c>
      <c r="DX396" t="s">
        <v>34</v>
      </c>
      <c r="DY396">
        <v>0</v>
      </c>
      <c r="DZ396" t="s">
        <v>41</v>
      </c>
      <c r="EA396">
        <v>8</v>
      </c>
      <c r="EC396" t="s">
        <v>47</v>
      </c>
      <c r="ED396" t="s">
        <v>48</v>
      </c>
      <c r="EE396">
        <v>4.7903000000000001E-2</v>
      </c>
      <c r="EF396" t="s">
        <v>44</v>
      </c>
      <c r="EG396">
        <v>9376211</v>
      </c>
      <c r="EJ396">
        <v>62589313</v>
      </c>
      <c r="EL396">
        <v>300</v>
      </c>
      <c r="EM396">
        <v>173354114</v>
      </c>
      <c r="EO396">
        <v>2275070000</v>
      </c>
      <c r="EP396">
        <v>2</v>
      </c>
      <c r="EQ396" t="s">
        <v>34</v>
      </c>
      <c r="ER396" t="s">
        <v>61</v>
      </c>
      <c r="ES396">
        <v>34013</v>
      </c>
      <c r="EU396" t="s">
        <v>93</v>
      </c>
      <c r="EV396">
        <v>48811</v>
      </c>
      <c r="EW396" t="s">
        <v>37</v>
      </c>
      <c r="EX396" t="s">
        <v>38</v>
      </c>
      <c r="FA396" t="s">
        <v>38</v>
      </c>
      <c r="FB396">
        <v>40.690264999999997</v>
      </c>
      <c r="FC396">
        <v>-74.176412999999997</v>
      </c>
      <c r="FD396" t="s">
        <v>39</v>
      </c>
      <c r="FE396" t="s">
        <v>94</v>
      </c>
      <c r="FF396" t="s">
        <v>34</v>
      </c>
      <c r="FG396">
        <v>0</v>
      </c>
      <c r="FH396" t="s">
        <v>41</v>
      </c>
      <c r="FI396">
        <v>8</v>
      </c>
      <c r="FK396" t="s">
        <v>45</v>
      </c>
      <c r="FL396" t="s">
        <v>46</v>
      </c>
      <c r="FM396">
        <v>3.2985E-2</v>
      </c>
      <c r="FN396" t="s">
        <v>44</v>
      </c>
      <c r="FO396">
        <v>9376211</v>
      </c>
      <c r="FR396">
        <v>62589313</v>
      </c>
      <c r="FT396">
        <v>300</v>
      </c>
      <c r="FU396">
        <v>173354814</v>
      </c>
      <c r="FW396">
        <v>2275070000</v>
      </c>
      <c r="FX396">
        <v>2</v>
      </c>
      <c r="FY396" t="s">
        <v>34</v>
      </c>
      <c r="FZ396" t="s">
        <v>61</v>
      </c>
      <c r="GA396">
        <v>34013</v>
      </c>
      <c r="GC396" t="s">
        <v>93</v>
      </c>
      <c r="GD396">
        <v>48811</v>
      </c>
      <c r="GE396" t="s">
        <v>37</v>
      </c>
      <c r="GF396" t="s">
        <v>38</v>
      </c>
      <c r="GI396" t="s">
        <v>38</v>
      </c>
      <c r="GJ396">
        <v>40.690264999999997</v>
      </c>
      <c r="GK396">
        <v>-74.176412999999997</v>
      </c>
      <c r="GL396" t="s">
        <v>39</v>
      </c>
      <c r="GM396" t="s">
        <v>94</v>
      </c>
      <c r="GN396" t="s">
        <v>34</v>
      </c>
      <c r="GO396">
        <v>0</v>
      </c>
      <c r="GP396" t="s">
        <v>41</v>
      </c>
      <c r="GQ396">
        <v>8</v>
      </c>
      <c r="GS396" t="s">
        <v>42</v>
      </c>
      <c r="GT396" t="s">
        <v>43</v>
      </c>
      <c r="GU396">
        <v>2.2646999999999998E-5</v>
      </c>
      <c r="GV396" t="s">
        <v>44</v>
      </c>
    </row>
    <row r="397" spans="1:204" x14ac:dyDescent="0.25">
      <c r="A397">
        <v>9376211</v>
      </c>
      <c r="D397">
        <v>62589313</v>
      </c>
      <c r="F397">
        <v>300</v>
      </c>
      <c r="G397">
        <v>84212414</v>
      </c>
      <c r="I397">
        <v>2275070000</v>
      </c>
      <c r="J397">
        <v>2</v>
      </c>
      <c r="K397" t="s">
        <v>34</v>
      </c>
      <c r="L397" t="s">
        <v>61</v>
      </c>
      <c r="M397">
        <v>34013</v>
      </c>
      <c r="O397" t="s">
        <v>93</v>
      </c>
      <c r="P397">
        <v>48811</v>
      </c>
      <c r="Q397" t="s">
        <v>37</v>
      </c>
      <c r="R397" t="s">
        <v>38</v>
      </c>
      <c r="U397" t="s">
        <v>38</v>
      </c>
      <c r="V397">
        <v>40.690264999999997</v>
      </c>
      <c r="W397">
        <v>-74.176412999999997</v>
      </c>
      <c r="X397" t="s">
        <v>39</v>
      </c>
      <c r="Y397" t="s">
        <v>94</v>
      </c>
      <c r="Z397" t="s">
        <v>34</v>
      </c>
      <c r="AA397">
        <v>0</v>
      </c>
      <c r="AB397" t="s">
        <v>41</v>
      </c>
      <c r="AC397">
        <v>8</v>
      </c>
      <c r="AE397" t="s">
        <v>53</v>
      </c>
      <c r="AF397" t="s">
        <v>54</v>
      </c>
      <c r="AG397">
        <v>0.103146</v>
      </c>
      <c r="AH397" t="s">
        <v>44</v>
      </c>
      <c r="AI397">
        <v>9376211</v>
      </c>
      <c r="AL397">
        <v>62589313</v>
      </c>
      <c r="AN397">
        <v>300</v>
      </c>
      <c r="AO397">
        <v>173355514</v>
      </c>
      <c r="AQ397">
        <v>2275070000</v>
      </c>
      <c r="AR397">
        <v>2</v>
      </c>
      <c r="AS397" t="s">
        <v>34</v>
      </c>
      <c r="AT397" t="s">
        <v>61</v>
      </c>
      <c r="AU397">
        <v>34013</v>
      </c>
      <c r="AW397" t="s">
        <v>93</v>
      </c>
      <c r="AX397">
        <v>48811</v>
      </c>
      <c r="AY397" t="s">
        <v>37</v>
      </c>
      <c r="AZ397" t="s">
        <v>38</v>
      </c>
      <c r="BC397" t="s">
        <v>38</v>
      </c>
      <c r="BD397">
        <v>40.690264999999997</v>
      </c>
      <c r="BE397">
        <v>-74.176412999999997</v>
      </c>
      <c r="BF397" t="s">
        <v>39</v>
      </c>
      <c r="BG397" t="s">
        <v>94</v>
      </c>
      <c r="BH397" t="s">
        <v>34</v>
      </c>
      <c r="BI397">
        <v>0</v>
      </c>
      <c r="BJ397" t="s">
        <v>41</v>
      </c>
      <c r="BK397">
        <v>8</v>
      </c>
      <c r="BM397" t="s">
        <v>51</v>
      </c>
      <c r="BN397" t="s">
        <v>52</v>
      </c>
      <c r="BO397">
        <v>0.12084</v>
      </c>
      <c r="BP397" t="s">
        <v>44</v>
      </c>
      <c r="BQ397">
        <v>9376211</v>
      </c>
      <c r="BT397">
        <v>62589313</v>
      </c>
      <c r="BV397">
        <v>300</v>
      </c>
      <c r="BW397">
        <v>173354714</v>
      </c>
      <c r="BY397">
        <v>2275070000</v>
      </c>
      <c r="BZ397">
        <v>2</v>
      </c>
      <c r="CA397" t="s">
        <v>34</v>
      </c>
      <c r="CB397" t="s">
        <v>61</v>
      </c>
      <c r="CC397">
        <v>34013</v>
      </c>
      <c r="CE397" t="s">
        <v>93</v>
      </c>
      <c r="CF397">
        <v>48811</v>
      </c>
      <c r="CG397" t="s">
        <v>37</v>
      </c>
      <c r="CH397" t="s">
        <v>38</v>
      </c>
      <c r="CK397" t="s">
        <v>38</v>
      </c>
      <c r="CL397">
        <v>40.690264999999997</v>
      </c>
      <c r="CM397">
        <v>-74.176412999999997</v>
      </c>
      <c r="CN397" t="s">
        <v>39</v>
      </c>
      <c r="CO397" t="s">
        <v>94</v>
      </c>
      <c r="CP397" t="s">
        <v>34</v>
      </c>
      <c r="CQ397">
        <v>0</v>
      </c>
      <c r="CR397" t="s">
        <v>41</v>
      </c>
      <c r="CS397">
        <v>8</v>
      </c>
      <c r="CU397" t="s">
        <v>49</v>
      </c>
      <c r="CV397" t="s">
        <v>50</v>
      </c>
      <c r="CW397">
        <v>0.53885300000000003</v>
      </c>
      <c r="CX397" t="s">
        <v>44</v>
      </c>
      <c r="CY397">
        <v>9376211</v>
      </c>
      <c r="DB397">
        <v>62589313</v>
      </c>
      <c r="DD397">
        <v>300</v>
      </c>
      <c r="DE397">
        <v>173355314</v>
      </c>
      <c r="DG397">
        <v>2275070000</v>
      </c>
      <c r="DH397">
        <v>2</v>
      </c>
      <c r="DI397" t="s">
        <v>34</v>
      </c>
      <c r="DJ397" t="s">
        <v>61</v>
      </c>
      <c r="DK397">
        <v>34013</v>
      </c>
      <c r="DM397" t="s">
        <v>93</v>
      </c>
      <c r="DN397">
        <v>48811</v>
      </c>
      <c r="DO397" t="s">
        <v>37</v>
      </c>
      <c r="DP397" t="s">
        <v>38</v>
      </c>
      <c r="DS397" t="s">
        <v>38</v>
      </c>
      <c r="DT397">
        <v>40.690264999999997</v>
      </c>
      <c r="DU397">
        <v>-74.176412999999997</v>
      </c>
      <c r="DV397" t="s">
        <v>39</v>
      </c>
      <c r="DW397" t="s">
        <v>94</v>
      </c>
      <c r="DX397" t="s">
        <v>34</v>
      </c>
      <c r="DY397">
        <v>0</v>
      </c>
      <c r="DZ397" t="s">
        <v>41</v>
      </c>
      <c r="EA397">
        <v>8</v>
      </c>
      <c r="EC397" t="s">
        <v>47</v>
      </c>
      <c r="ED397" t="s">
        <v>48</v>
      </c>
      <c r="EE397">
        <v>1.8139499999999999E-2</v>
      </c>
      <c r="EF397" t="s">
        <v>44</v>
      </c>
      <c r="EG397">
        <v>9376211</v>
      </c>
      <c r="EJ397">
        <v>62589313</v>
      </c>
      <c r="EL397">
        <v>300</v>
      </c>
      <c r="EM397">
        <v>148191114</v>
      </c>
      <c r="EO397">
        <v>2275070000</v>
      </c>
      <c r="EP397">
        <v>2</v>
      </c>
      <c r="EQ397" t="s">
        <v>34</v>
      </c>
      <c r="ER397" t="s">
        <v>61</v>
      </c>
      <c r="ES397">
        <v>34013</v>
      </c>
      <c r="EU397" t="s">
        <v>93</v>
      </c>
      <c r="EV397">
        <v>48811</v>
      </c>
      <c r="EW397" t="s">
        <v>37</v>
      </c>
      <c r="EX397" t="s">
        <v>38</v>
      </c>
      <c r="FA397" t="s">
        <v>38</v>
      </c>
      <c r="FB397">
        <v>40.690264999999997</v>
      </c>
      <c r="FC397">
        <v>-74.176412999999997</v>
      </c>
      <c r="FD397" t="s">
        <v>39</v>
      </c>
      <c r="FE397" t="s">
        <v>94</v>
      </c>
      <c r="FF397" t="s">
        <v>34</v>
      </c>
      <c r="FG397">
        <v>0</v>
      </c>
      <c r="FH397" t="s">
        <v>41</v>
      </c>
      <c r="FI397">
        <v>8</v>
      </c>
      <c r="FK397" t="s">
        <v>45</v>
      </c>
      <c r="FL397" t="s">
        <v>46</v>
      </c>
      <c r="FM397">
        <v>3.1630800000000002E-5</v>
      </c>
      <c r="FN397" t="s">
        <v>44</v>
      </c>
      <c r="FO397">
        <v>9376211</v>
      </c>
      <c r="FR397">
        <v>62589313</v>
      </c>
      <c r="FT397">
        <v>300</v>
      </c>
      <c r="FU397">
        <v>173354114</v>
      </c>
      <c r="FW397">
        <v>2275070000</v>
      </c>
      <c r="FX397">
        <v>2</v>
      </c>
      <c r="FY397" t="s">
        <v>34</v>
      </c>
      <c r="FZ397" t="s">
        <v>61</v>
      </c>
      <c r="GA397">
        <v>34013</v>
      </c>
      <c r="GC397" t="s">
        <v>93</v>
      </c>
      <c r="GD397">
        <v>48811</v>
      </c>
      <c r="GE397" t="s">
        <v>37</v>
      </c>
      <c r="GF397" t="s">
        <v>38</v>
      </c>
      <c r="GI397" t="s">
        <v>38</v>
      </c>
      <c r="GJ397">
        <v>40.690264999999997</v>
      </c>
      <c r="GK397">
        <v>-74.176412999999997</v>
      </c>
      <c r="GL397" t="s">
        <v>39</v>
      </c>
      <c r="GM397" t="s">
        <v>94</v>
      </c>
      <c r="GN397" t="s">
        <v>34</v>
      </c>
      <c r="GO397">
        <v>0</v>
      </c>
      <c r="GP397" t="s">
        <v>41</v>
      </c>
      <c r="GQ397">
        <v>8</v>
      </c>
      <c r="GS397" t="s">
        <v>42</v>
      </c>
      <c r="GT397" t="s">
        <v>43</v>
      </c>
      <c r="GU397">
        <v>3.9077099999999997E-2</v>
      </c>
      <c r="GV397" t="s">
        <v>44</v>
      </c>
    </row>
    <row r="398" spans="1:204" x14ac:dyDescent="0.25">
      <c r="A398">
        <v>9376211</v>
      </c>
      <c r="D398">
        <v>62589313</v>
      </c>
      <c r="F398">
        <v>300</v>
      </c>
      <c r="G398">
        <v>173353214</v>
      </c>
      <c r="I398">
        <v>2275070000</v>
      </c>
      <c r="J398">
        <v>2</v>
      </c>
      <c r="K398" t="s">
        <v>34</v>
      </c>
      <c r="L398" t="s">
        <v>61</v>
      </c>
      <c r="M398">
        <v>34013</v>
      </c>
      <c r="O398" t="s">
        <v>93</v>
      </c>
      <c r="P398">
        <v>48811</v>
      </c>
      <c r="Q398" t="s">
        <v>37</v>
      </c>
      <c r="R398" t="s">
        <v>38</v>
      </c>
      <c r="U398" t="s">
        <v>38</v>
      </c>
      <c r="V398">
        <v>40.690264999999997</v>
      </c>
      <c r="W398">
        <v>-74.176412999999997</v>
      </c>
      <c r="X398" t="s">
        <v>39</v>
      </c>
      <c r="Y398" t="s">
        <v>94</v>
      </c>
      <c r="Z398" t="s">
        <v>34</v>
      </c>
      <c r="AA398">
        <v>0</v>
      </c>
      <c r="AB398" t="s">
        <v>41</v>
      </c>
      <c r="AC398">
        <v>8</v>
      </c>
      <c r="AE398" t="s">
        <v>53</v>
      </c>
      <c r="AF398" t="s">
        <v>54</v>
      </c>
      <c r="AG398">
        <v>8.2545399999999994E-3</v>
      </c>
      <c r="AH398" t="s">
        <v>44</v>
      </c>
      <c r="AI398">
        <v>9376211</v>
      </c>
      <c r="AL398">
        <v>62589313</v>
      </c>
      <c r="AN398">
        <v>300</v>
      </c>
      <c r="AO398">
        <v>148191114</v>
      </c>
      <c r="AQ398">
        <v>2275070000</v>
      </c>
      <c r="AR398">
        <v>2</v>
      </c>
      <c r="AS398" t="s">
        <v>34</v>
      </c>
      <c r="AT398" t="s">
        <v>61</v>
      </c>
      <c r="AU398">
        <v>34013</v>
      </c>
      <c r="AW398" t="s">
        <v>93</v>
      </c>
      <c r="AX398">
        <v>48811</v>
      </c>
      <c r="AY398" t="s">
        <v>37</v>
      </c>
      <c r="AZ398" t="s">
        <v>38</v>
      </c>
      <c r="BC398" t="s">
        <v>38</v>
      </c>
      <c r="BD398">
        <v>40.690264999999997</v>
      </c>
      <c r="BE398">
        <v>-74.176412999999997</v>
      </c>
      <c r="BF398" t="s">
        <v>39</v>
      </c>
      <c r="BG398" t="s">
        <v>94</v>
      </c>
      <c r="BH398" t="s">
        <v>34</v>
      </c>
      <c r="BI398">
        <v>0</v>
      </c>
      <c r="BJ398" t="s">
        <v>41</v>
      </c>
      <c r="BK398">
        <v>8</v>
      </c>
      <c r="BM398" t="s">
        <v>51</v>
      </c>
      <c r="BN398" t="s">
        <v>52</v>
      </c>
      <c r="BO398">
        <v>1.6860700000000001E-4</v>
      </c>
      <c r="BP398" t="s">
        <v>44</v>
      </c>
      <c r="BQ398">
        <v>9376211</v>
      </c>
      <c r="BT398">
        <v>62589313</v>
      </c>
      <c r="BV398">
        <v>300</v>
      </c>
      <c r="BW398">
        <v>173353214</v>
      </c>
      <c r="BY398">
        <v>2275070000</v>
      </c>
      <c r="BZ398">
        <v>2</v>
      </c>
      <c r="CA398" t="s">
        <v>34</v>
      </c>
      <c r="CB398" t="s">
        <v>61</v>
      </c>
      <c r="CC398">
        <v>34013</v>
      </c>
      <c r="CE398" t="s">
        <v>93</v>
      </c>
      <c r="CF398">
        <v>48811</v>
      </c>
      <c r="CG398" t="s">
        <v>37</v>
      </c>
      <c r="CH398" t="s">
        <v>38</v>
      </c>
      <c r="CK398" t="s">
        <v>38</v>
      </c>
      <c r="CL398">
        <v>40.690264999999997</v>
      </c>
      <c r="CM398">
        <v>-74.176412999999997</v>
      </c>
      <c r="CN398" t="s">
        <v>39</v>
      </c>
      <c r="CO398" t="s">
        <v>94</v>
      </c>
      <c r="CP398" t="s">
        <v>34</v>
      </c>
      <c r="CQ398">
        <v>0</v>
      </c>
      <c r="CR398" t="s">
        <v>41</v>
      </c>
      <c r="CS398">
        <v>8</v>
      </c>
      <c r="CU398" t="s">
        <v>49</v>
      </c>
      <c r="CV398" t="s">
        <v>50</v>
      </c>
      <c r="CW398">
        <v>6.6634699999999997E-4</v>
      </c>
      <c r="CX398" t="s">
        <v>44</v>
      </c>
      <c r="CY398">
        <v>9376211</v>
      </c>
      <c r="DB398">
        <v>62589313</v>
      </c>
      <c r="DD398">
        <v>300</v>
      </c>
      <c r="DE398">
        <v>173355014</v>
      </c>
      <c r="DG398">
        <v>2275070000</v>
      </c>
      <c r="DH398">
        <v>2</v>
      </c>
      <c r="DI398" t="s">
        <v>34</v>
      </c>
      <c r="DJ398" t="s">
        <v>61</v>
      </c>
      <c r="DK398">
        <v>34013</v>
      </c>
      <c r="DM398" t="s">
        <v>93</v>
      </c>
      <c r="DN398">
        <v>48811</v>
      </c>
      <c r="DO398" t="s">
        <v>37</v>
      </c>
      <c r="DP398" t="s">
        <v>38</v>
      </c>
      <c r="DS398" t="s">
        <v>38</v>
      </c>
      <c r="DT398">
        <v>40.690264999999997</v>
      </c>
      <c r="DU398">
        <v>-74.176412999999997</v>
      </c>
      <c r="DV398" t="s">
        <v>39</v>
      </c>
      <c r="DW398" t="s">
        <v>94</v>
      </c>
      <c r="DX398" t="s">
        <v>34</v>
      </c>
      <c r="DY398">
        <v>0</v>
      </c>
      <c r="DZ398" t="s">
        <v>41</v>
      </c>
      <c r="EA398">
        <v>8</v>
      </c>
      <c r="EC398" t="s">
        <v>47</v>
      </c>
      <c r="ED398" t="s">
        <v>48</v>
      </c>
      <c r="EE398">
        <v>0.10169300000000001</v>
      </c>
      <c r="EF398" t="s">
        <v>44</v>
      </c>
      <c r="EG398">
        <v>9376211</v>
      </c>
      <c r="EJ398">
        <v>62589313</v>
      </c>
      <c r="EL398">
        <v>300</v>
      </c>
      <c r="EM398">
        <v>173354914</v>
      </c>
      <c r="EO398">
        <v>2275070000</v>
      </c>
      <c r="EP398">
        <v>2</v>
      </c>
      <c r="EQ398" t="s">
        <v>34</v>
      </c>
      <c r="ER398" t="s">
        <v>61</v>
      </c>
      <c r="ES398">
        <v>34013</v>
      </c>
      <c r="EU398" t="s">
        <v>93</v>
      </c>
      <c r="EV398">
        <v>48811</v>
      </c>
      <c r="EW398" t="s">
        <v>37</v>
      </c>
      <c r="EX398" t="s">
        <v>38</v>
      </c>
      <c r="FA398" t="s">
        <v>38</v>
      </c>
      <c r="FB398">
        <v>40.690264999999997</v>
      </c>
      <c r="FC398">
        <v>-74.176412999999997</v>
      </c>
      <c r="FD398" t="s">
        <v>39</v>
      </c>
      <c r="FE398" t="s">
        <v>94</v>
      </c>
      <c r="FF398" t="s">
        <v>34</v>
      </c>
      <c r="FG398">
        <v>0</v>
      </c>
      <c r="FH398" t="s">
        <v>41</v>
      </c>
      <c r="FI398">
        <v>8</v>
      </c>
      <c r="FK398" t="s">
        <v>45</v>
      </c>
      <c r="FL398" t="s">
        <v>46</v>
      </c>
      <c r="FM398">
        <v>5.8702699999999997E-2</v>
      </c>
      <c r="FN398" t="s">
        <v>44</v>
      </c>
      <c r="FO398">
        <v>9376211</v>
      </c>
      <c r="FR398">
        <v>62589313</v>
      </c>
      <c r="FT398">
        <v>300</v>
      </c>
      <c r="FU398">
        <v>173355514</v>
      </c>
      <c r="FW398">
        <v>2275070000</v>
      </c>
      <c r="FX398">
        <v>2</v>
      </c>
      <c r="FY398" t="s">
        <v>34</v>
      </c>
      <c r="FZ398" t="s">
        <v>61</v>
      </c>
      <c r="GA398">
        <v>34013</v>
      </c>
      <c r="GC398" t="s">
        <v>93</v>
      </c>
      <c r="GD398">
        <v>48811</v>
      </c>
      <c r="GE398" t="s">
        <v>37</v>
      </c>
      <c r="GF398" t="s">
        <v>38</v>
      </c>
      <c r="GI398" t="s">
        <v>38</v>
      </c>
      <c r="GJ398">
        <v>40.690264999999997</v>
      </c>
      <c r="GK398">
        <v>-74.176412999999997</v>
      </c>
      <c r="GL398" t="s">
        <v>39</v>
      </c>
      <c r="GM398" t="s">
        <v>94</v>
      </c>
      <c r="GN398" t="s">
        <v>34</v>
      </c>
      <c r="GO398">
        <v>0</v>
      </c>
      <c r="GP398" t="s">
        <v>41</v>
      </c>
      <c r="GQ398">
        <v>8</v>
      </c>
      <c r="GS398" t="s">
        <v>42</v>
      </c>
      <c r="GT398" t="s">
        <v>43</v>
      </c>
      <c r="GU398">
        <v>3.01383E-2</v>
      </c>
      <c r="GV398" t="s">
        <v>44</v>
      </c>
    </row>
    <row r="399" spans="1:204" x14ac:dyDescent="0.25">
      <c r="A399">
        <v>9376211</v>
      </c>
      <c r="D399">
        <v>62589313</v>
      </c>
      <c r="F399">
        <v>300</v>
      </c>
      <c r="G399">
        <v>145757914</v>
      </c>
      <c r="I399">
        <v>2275070000</v>
      </c>
      <c r="J399">
        <v>2</v>
      </c>
      <c r="K399" t="s">
        <v>34</v>
      </c>
      <c r="L399" t="s">
        <v>61</v>
      </c>
      <c r="M399">
        <v>34013</v>
      </c>
      <c r="O399" t="s">
        <v>93</v>
      </c>
      <c r="P399">
        <v>48811</v>
      </c>
      <c r="Q399" t="s">
        <v>37</v>
      </c>
      <c r="R399" t="s">
        <v>38</v>
      </c>
      <c r="U399" t="s">
        <v>38</v>
      </c>
      <c r="V399">
        <v>40.690264999999997</v>
      </c>
      <c r="W399">
        <v>-74.176412999999997</v>
      </c>
      <c r="X399" t="s">
        <v>39</v>
      </c>
      <c r="Y399" t="s">
        <v>94</v>
      </c>
      <c r="Z399" t="s">
        <v>34</v>
      </c>
      <c r="AA399">
        <v>0</v>
      </c>
      <c r="AB399" t="s">
        <v>41</v>
      </c>
      <c r="AC399">
        <v>8</v>
      </c>
      <c r="AE399" t="s">
        <v>53</v>
      </c>
      <c r="AF399" t="s">
        <v>54</v>
      </c>
      <c r="AG399">
        <v>2.2479900000000002</v>
      </c>
      <c r="AH399" t="s">
        <v>44</v>
      </c>
      <c r="AI399">
        <v>9376211</v>
      </c>
      <c r="AL399">
        <v>62589313</v>
      </c>
      <c r="AN399">
        <v>300</v>
      </c>
      <c r="AO399">
        <v>84217714</v>
      </c>
      <c r="AQ399">
        <v>2275070000</v>
      </c>
      <c r="AR399">
        <v>2</v>
      </c>
      <c r="AS399" t="s">
        <v>34</v>
      </c>
      <c r="AT399" t="s">
        <v>61</v>
      </c>
      <c r="AU399">
        <v>34013</v>
      </c>
      <c r="AW399" t="s">
        <v>93</v>
      </c>
      <c r="AX399">
        <v>48811</v>
      </c>
      <c r="AY399" t="s">
        <v>37</v>
      </c>
      <c r="AZ399" t="s">
        <v>38</v>
      </c>
      <c r="BC399" t="s">
        <v>38</v>
      </c>
      <c r="BD399">
        <v>40.690264999999997</v>
      </c>
      <c r="BE399">
        <v>-74.176412999999997</v>
      </c>
      <c r="BF399" t="s">
        <v>39</v>
      </c>
      <c r="BG399" t="s">
        <v>94</v>
      </c>
      <c r="BH399" t="s">
        <v>34</v>
      </c>
      <c r="BI399">
        <v>0</v>
      </c>
      <c r="BJ399" t="s">
        <v>41</v>
      </c>
      <c r="BK399">
        <v>8</v>
      </c>
      <c r="BM399" t="s">
        <v>51</v>
      </c>
      <c r="BN399" t="s">
        <v>52</v>
      </c>
      <c r="BO399">
        <v>0.133045</v>
      </c>
      <c r="BP399" t="s">
        <v>44</v>
      </c>
      <c r="BQ399">
        <v>9376211</v>
      </c>
      <c r="BT399">
        <v>62589313</v>
      </c>
      <c r="BV399">
        <v>300</v>
      </c>
      <c r="BW399">
        <v>173353814</v>
      </c>
      <c r="BY399">
        <v>2275070000</v>
      </c>
      <c r="BZ399">
        <v>2</v>
      </c>
      <c r="CA399" t="s">
        <v>34</v>
      </c>
      <c r="CB399" t="s">
        <v>61</v>
      </c>
      <c r="CC399">
        <v>34013</v>
      </c>
      <c r="CE399" t="s">
        <v>93</v>
      </c>
      <c r="CF399">
        <v>48811</v>
      </c>
      <c r="CG399" t="s">
        <v>37</v>
      </c>
      <c r="CH399" t="s">
        <v>38</v>
      </c>
      <c r="CK399" t="s">
        <v>38</v>
      </c>
      <c r="CL399">
        <v>40.690264999999997</v>
      </c>
      <c r="CM399">
        <v>-74.176412999999997</v>
      </c>
      <c r="CN399" t="s">
        <v>39</v>
      </c>
      <c r="CO399" t="s">
        <v>94</v>
      </c>
      <c r="CP399" t="s">
        <v>34</v>
      </c>
      <c r="CQ399">
        <v>0</v>
      </c>
      <c r="CR399" t="s">
        <v>41</v>
      </c>
      <c r="CS399">
        <v>8</v>
      </c>
      <c r="CU399" t="s">
        <v>49</v>
      </c>
      <c r="CV399" t="s">
        <v>50</v>
      </c>
      <c r="CW399">
        <v>0.71374700000000002</v>
      </c>
      <c r="CX399" t="s">
        <v>44</v>
      </c>
      <c r="CY399">
        <v>9376211</v>
      </c>
      <c r="DB399">
        <v>62589313</v>
      </c>
      <c r="DD399">
        <v>300</v>
      </c>
      <c r="DE399">
        <v>148191114</v>
      </c>
      <c r="DG399">
        <v>2275070000</v>
      </c>
      <c r="DH399">
        <v>2</v>
      </c>
      <c r="DI399" t="s">
        <v>34</v>
      </c>
      <c r="DJ399" t="s">
        <v>61</v>
      </c>
      <c r="DK399">
        <v>34013</v>
      </c>
      <c r="DM399" t="s">
        <v>93</v>
      </c>
      <c r="DN399">
        <v>48811</v>
      </c>
      <c r="DO399" t="s">
        <v>37</v>
      </c>
      <c r="DP399" t="s">
        <v>38</v>
      </c>
      <c r="DS399" t="s">
        <v>38</v>
      </c>
      <c r="DT399">
        <v>40.690264999999997</v>
      </c>
      <c r="DU399">
        <v>-74.176412999999997</v>
      </c>
      <c r="DV399" t="s">
        <v>39</v>
      </c>
      <c r="DW399" t="s">
        <v>94</v>
      </c>
      <c r="DX399" t="s">
        <v>34</v>
      </c>
      <c r="DY399">
        <v>0</v>
      </c>
      <c r="DZ399" t="s">
        <v>41</v>
      </c>
      <c r="EA399">
        <v>8</v>
      </c>
      <c r="EC399" t="s">
        <v>47</v>
      </c>
      <c r="ED399" t="s">
        <v>48</v>
      </c>
      <c r="EE399">
        <v>2.9615799999999999E-5</v>
      </c>
      <c r="EF399" t="s">
        <v>44</v>
      </c>
      <c r="EG399">
        <v>9376211</v>
      </c>
      <c r="EJ399">
        <v>62589313</v>
      </c>
      <c r="EL399">
        <v>300</v>
      </c>
      <c r="EM399">
        <v>173355014</v>
      </c>
      <c r="EO399">
        <v>2275070000</v>
      </c>
      <c r="EP399">
        <v>2</v>
      </c>
      <c r="EQ399" t="s">
        <v>34</v>
      </c>
      <c r="ER399" t="s">
        <v>61</v>
      </c>
      <c r="ES399">
        <v>34013</v>
      </c>
      <c r="EU399" t="s">
        <v>93</v>
      </c>
      <c r="EV399">
        <v>48811</v>
      </c>
      <c r="EW399" t="s">
        <v>37</v>
      </c>
      <c r="EX399" t="s">
        <v>38</v>
      </c>
      <c r="FA399" t="s">
        <v>38</v>
      </c>
      <c r="FB399">
        <v>40.690264999999997</v>
      </c>
      <c r="FC399">
        <v>-74.176412999999997</v>
      </c>
      <c r="FD399" t="s">
        <v>39</v>
      </c>
      <c r="FE399" t="s">
        <v>94</v>
      </c>
      <c r="FF399" t="s">
        <v>34</v>
      </c>
      <c r="FG399">
        <v>0</v>
      </c>
      <c r="FH399" t="s">
        <v>41</v>
      </c>
      <c r="FI399">
        <v>8</v>
      </c>
      <c r="FK399" t="s">
        <v>45</v>
      </c>
      <c r="FL399" t="s">
        <v>46</v>
      </c>
      <c r="FM399">
        <v>0.18853900000000001</v>
      </c>
      <c r="FN399" t="s">
        <v>44</v>
      </c>
      <c r="FO399">
        <v>9376211</v>
      </c>
      <c r="FR399">
        <v>62589313</v>
      </c>
      <c r="FT399">
        <v>300</v>
      </c>
      <c r="FU399">
        <v>84215014</v>
      </c>
      <c r="FW399">
        <v>2275070000</v>
      </c>
      <c r="FX399">
        <v>2</v>
      </c>
      <c r="FY399" t="s">
        <v>34</v>
      </c>
      <c r="FZ399" t="s">
        <v>61</v>
      </c>
      <c r="GA399">
        <v>34013</v>
      </c>
      <c r="GC399" t="s">
        <v>93</v>
      </c>
      <c r="GD399">
        <v>48811</v>
      </c>
      <c r="GE399" t="s">
        <v>37</v>
      </c>
      <c r="GF399" t="s">
        <v>38</v>
      </c>
      <c r="GI399" t="s">
        <v>38</v>
      </c>
      <c r="GJ399">
        <v>40.690264999999997</v>
      </c>
      <c r="GK399">
        <v>-74.176412999999997</v>
      </c>
      <c r="GL399" t="s">
        <v>39</v>
      </c>
      <c r="GM399" t="s">
        <v>94</v>
      </c>
      <c r="GN399" t="s">
        <v>34</v>
      </c>
      <c r="GO399">
        <v>0</v>
      </c>
      <c r="GP399" t="s">
        <v>41</v>
      </c>
      <c r="GQ399">
        <v>8</v>
      </c>
      <c r="GS399" t="s">
        <v>42</v>
      </c>
      <c r="GT399" t="s">
        <v>43</v>
      </c>
      <c r="GU399">
        <v>0.24903600000000001</v>
      </c>
      <c r="GV399" t="s">
        <v>44</v>
      </c>
    </row>
    <row r="400" spans="1:204" x14ac:dyDescent="0.25">
      <c r="A400">
        <v>9376211</v>
      </c>
      <c r="D400">
        <v>62589313</v>
      </c>
      <c r="F400">
        <v>300</v>
      </c>
      <c r="G400">
        <v>173353314</v>
      </c>
      <c r="I400">
        <v>2275070000</v>
      </c>
      <c r="J400">
        <v>2</v>
      </c>
      <c r="K400" t="s">
        <v>34</v>
      </c>
      <c r="L400" t="s">
        <v>61</v>
      </c>
      <c r="M400">
        <v>34013</v>
      </c>
      <c r="O400" t="s">
        <v>93</v>
      </c>
      <c r="P400">
        <v>48811</v>
      </c>
      <c r="Q400" t="s">
        <v>37</v>
      </c>
      <c r="R400" t="s">
        <v>38</v>
      </c>
      <c r="U400" t="s">
        <v>38</v>
      </c>
      <c r="V400">
        <v>40.690264999999997</v>
      </c>
      <c r="W400">
        <v>-74.176412999999997</v>
      </c>
      <c r="X400" t="s">
        <v>39</v>
      </c>
      <c r="Y400" t="s">
        <v>94</v>
      </c>
      <c r="Z400" t="s">
        <v>34</v>
      </c>
      <c r="AA400">
        <v>0</v>
      </c>
      <c r="AB400" t="s">
        <v>41</v>
      </c>
      <c r="AC400">
        <v>8</v>
      </c>
      <c r="AE400" t="s">
        <v>53</v>
      </c>
      <c r="AF400" t="s">
        <v>54</v>
      </c>
      <c r="AG400">
        <v>0.78914899999999999</v>
      </c>
      <c r="AH400" t="s">
        <v>44</v>
      </c>
      <c r="AI400">
        <v>9376211</v>
      </c>
      <c r="AL400">
        <v>62589313</v>
      </c>
      <c r="AN400">
        <v>300</v>
      </c>
      <c r="AO400">
        <v>84206914</v>
      </c>
      <c r="AQ400">
        <v>2275070000</v>
      </c>
      <c r="AR400">
        <v>2</v>
      </c>
      <c r="AS400" t="s">
        <v>34</v>
      </c>
      <c r="AT400" t="s">
        <v>61</v>
      </c>
      <c r="AU400">
        <v>34013</v>
      </c>
      <c r="AW400" t="s">
        <v>93</v>
      </c>
      <c r="AX400">
        <v>48811</v>
      </c>
      <c r="AY400" t="s">
        <v>37</v>
      </c>
      <c r="AZ400" t="s">
        <v>38</v>
      </c>
      <c r="BC400" t="s">
        <v>38</v>
      </c>
      <c r="BD400">
        <v>40.690264999999997</v>
      </c>
      <c r="BE400">
        <v>-74.176412999999997</v>
      </c>
      <c r="BF400" t="s">
        <v>39</v>
      </c>
      <c r="BG400" t="s">
        <v>94</v>
      </c>
      <c r="BH400" t="s">
        <v>34</v>
      </c>
      <c r="BI400">
        <v>0</v>
      </c>
      <c r="BJ400" t="s">
        <v>41</v>
      </c>
      <c r="BK400">
        <v>8</v>
      </c>
      <c r="BM400" t="s">
        <v>51</v>
      </c>
      <c r="BN400" t="s">
        <v>52</v>
      </c>
      <c r="BO400">
        <v>2.0974899999999999E-4</v>
      </c>
      <c r="BP400" t="s">
        <v>44</v>
      </c>
      <c r="BQ400">
        <v>9376211</v>
      </c>
      <c r="BT400">
        <v>62589313</v>
      </c>
      <c r="BV400">
        <v>300</v>
      </c>
      <c r="BW400">
        <v>173354114</v>
      </c>
      <c r="BY400">
        <v>2275070000</v>
      </c>
      <c r="BZ400">
        <v>2</v>
      </c>
      <c r="CA400" t="s">
        <v>34</v>
      </c>
      <c r="CB400" t="s">
        <v>61</v>
      </c>
      <c r="CC400">
        <v>34013</v>
      </c>
      <c r="CE400" t="s">
        <v>93</v>
      </c>
      <c r="CF400">
        <v>48811</v>
      </c>
      <c r="CG400" t="s">
        <v>37</v>
      </c>
      <c r="CH400" t="s">
        <v>38</v>
      </c>
      <c r="CK400" t="s">
        <v>38</v>
      </c>
      <c r="CL400">
        <v>40.690264999999997</v>
      </c>
      <c r="CM400">
        <v>-74.176412999999997</v>
      </c>
      <c r="CN400" t="s">
        <v>39</v>
      </c>
      <c r="CO400" t="s">
        <v>94</v>
      </c>
      <c r="CP400" t="s">
        <v>34</v>
      </c>
      <c r="CQ400">
        <v>0</v>
      </c>
      <c r="CR400" t="s">
        <v>41</v>
      </c>
      <c r="CS400">
        <v>8</v>
      </c>
      <c r="CU400" t="s">
        <v>49</v>
      </c>
      <c r="CV400" t="s">
        <v>50</v>
      </c>
      <c r="CW400">
        <v>4.7903000000000001E-2</v>
      </c>
      <c r="CX400" t="s">
        <v>44</v>
      </c>
      <c r="CY400">
        <v>9376211</v>
      </c>
      <c r="DB400">
        <v>62589313</v>
      </c>
      <c r="DD400">
        <v>300</v>
      </c>
      <c r="DE400">
        <v>173354814</v>
      </c>
      <c r="DG400">
        <v>2275070000</v>
      </c>
      <c r="DH400">
        <v>2</v>
      </c>
      <c r="DI400" t="s">
        <v>34</v>
      </c>
      <c r="DJ400" t="s">
        <v>61</v>
      </c>
      <c r="DK400">
        <v>34013</v>
      </c>
      <c r="DM400" t="s">
        <v>93</v>
      </c>
      <c r="DN400">
        <v>48811</v>
      </c>
      <c r="DO400" t="s">
        <v>37</v>
      </c>
      <c r="DP400" t="s">
        <v>38</v>
      </c>
      <c r="DS400" t="s">
        <v>38</v>
      </c>
      <c r="DT400">
        <v>40.690264999999997</v>
      </c>
      <c r="DU400">
        <v>-74.176412999999997</v>
      </c>
      <c r="DV400" t="s">
        <v>39</v>
      </c>
      <c r="DW400" t="s">
        <v>94</v>
      </c>
      <c r="DX400" t="s">
        <v>34</v>
      </c>
      <c r="DY400">
        <v>0</v>
      </c>
      <c r="DZ400" t="s">
        <v>41</v>
      </c>
      <c r="EA400">
        <v>8</v>
      </c>
      <c r="EC400" t="s">
        <v>47</v>
      </c>
      <c r="ED400" t="s">
        <v>48</v>
      </c>
      <c r="EE400">
        <v>2.9615799999999999E-5</v>
      </c>
      <c r="EF400" t="s">
        <v>44</v>
      </c>
      <c r="EG400">
        <v>9376211</v>
      </c>
      <c r="EJ400">
        <v>62589313</v>
      </c>
      <c r="EL400">
        <v>300</v>
      </c>
      <c r="EM400">
        <v>173353114</v>
      </c>
      <c r="EO400">
        <v>2275070000</v>
      </c>
      <c r="EP400">
        <v>2</v>
      </c>
      <c r="EQ400" t="s">
        <v>34</v>
      </c>
      <c r="ER400" t="s">
        <v>61</v>
      </c>
      <c r="ES400">
        <v>34013</v>
      </c>
      <c r="EU400" t="s">
        <v>93</v>
      </c>
      <c r="EV400">
        <v>48811</v>
      </c>
      <c r="EW400" t="s">
        <v>37</v>
      </c>
      <c r="EX400" t="s">
        <v>38</v>
      </c>
      <c r="FA400" t="s">
        <v>38</v>
      </c>
      <c r="FB400">
        <v>40.690264999999997</v>
      </c>
      <c r="FC400">
        <v>-74.176412999999997</v>
      </c>
      <c r="FD400" t="s">
        <v>39</v>
      </c>
      <c r="FE400" t="s">
        <v>94</v>
      </c>
      <c r="FF400" t="s">
        <v>34</v>
      </c>
      <c r="FG400">
        <v>0</v>
      </c>
      <c r="FH400" t="s">
        <v>41</v>
      </c>
      <c r="FI400">
        <v>8</v>
      </c>
      <c r="FK400" t="s">
        <v>45</v>
      </c>
      <c r="FL400" t="s">
        <v>46</v>
      </c>
      <c r="FM400">
        <v>5.3420099999999998E-2</v>
      </c>
      <c r="FN400" t="s">
        <v>44</v>
      </c>
      <c r="FO400">
        <v>9376211</v>
      </c>
      <c r="FR400">
        <v>62589313</v>
      </c>
      <c r="FT400">
        <v>300</v>
      </c>
      <c r="FU400">
        <v>84206914</v>
      </c>
      <c r="FW400">
        <v>2275070000</v>
      </c>
      <c r="FX400">
        <v>2</v>
      </c>
      <c r="FY400" t="s">
        <v>34</v>
      </c>
      <c r="FZ400" t="s">
        <v>61</v>
      </c>
      <c r="GA400">
        <v>34013</v>
      </c>
      <c r="GC400" t="s">
        <v>93</v>
      </c>
      <c r="GD400">
        <v>48811</v>
      </c>
      <c r="GE400" t="s">
        <v>37</v>
      </c>
      <c r="GF400" t="s">
        <v>38</v>
      </c>
      <c r="GI400" t="s">
        <v>38</v>
      </c>
      <c r="GJ400">
        <v>40.690264999999997</v>
      </c>
      <c r="GK400">
        <v>-74.176412999999997</v>
      </c>
      <c r="GL400" t="s">
        <v>39</v>
      </c>
      <c r="GM400" t="s">
        <v>94</v>
      </c>
      <c r="GN400" t="s">
        <v>34</v>
      </c>
      <c r="GO400">
        <v>0</v>
      </c>
      <c r="GP400" t="s">
        <v>41</v>
      </c>
      <c r="GQ400">
        <v>8</v>
      </c>
      <c r="GS400" t="s">
        <v>42</v>
      </c>
      <c r="GT400" t="s">
        <v>43</v>
      </c>
      <c r="GU400">
        <v>2.2345E-5</v>
      </c>
      <c r="GV400" t="s">
        <v>44</v>
      </c>
    </row>
    <row r="401" spans="1:204" x14ac:dyDescent="0.25">
      <c r="A401">
        <v>9376211</v>
      </c>
      <c r="D401">
        <v>62589313</v>
      </c>
      <c r="F401">
        <v>300</v>
      </c>
      <c r="G401">
        <v>173355514</v>
      </c>
      <c r="I401">
        <v>2275070000</v>
      </c>
      <c r="J401">
        <v>2</v>
      </c>
      <c r="K401" t="s">
        <v>34</v>
      </c>
      <c r="L401" t="s">
        <v>61</v>
      </c>
      <c r="M401">
        <v>34013</v>
      </c>
      <c r="O401" t="s">
        <v>93</v>
      </c>
      <c r="P401">
        <v>48811</v>
      </c>
      <c r="Q401" t="s">
        <v>37</v>
      </c>
      <c r="R401" t="s">
        <v>38</v>
      </c>
      <c r="U401" t="s">
        <v>38</v>
      </c>
      <c r="V401">
        <v>40.690264999999997</v>
      </c>
      <c r="W401">
        <v>-74.176412999999997</v>
      </c>
      <c r="X401" t="s">
        <v>39</v>
      </c>
      <c r="Y401" t="s">
        <v>94</v>
      </c>
      <c r="Z401" t="s">
        <v>34</v>
      </c>
      <c r="AA401">
        <v>0</v>
      </c>
      <c r="AB401" t="s">
        <v>41</v>
      </c>
      <c r="AC401">
        <v>8</v>
      </c>
      <c r="AE401" t="s">
        <v>53</v>
      </c>
      <c r="AF401" t="s">
        <v>54</v>
      </c>
      <c r="AG401">
        <v>0.45766800000000002</v>
      </c>
      <c r="AH401" t="s">
        <v>44</v>
      </c>
      <c r="AI401">
        <v>9376211</v>
      </c>
      <c r="AL401">
        <v>62589313</v>
      </c>
      <c r="AN401">
        <v>300</v>
      </c>
      <c r="AO401">
        <v>173355614</v>
      </c>
      <c r="AQ401">
        <v>2275070000</v>
      </c>
      <c r="AR401">
        <v>2</v>
      </c>
      <c r="AS401" t="s">
        <v>34</v>
      </c>
      <c r="AT401" t="s">
        <v>61</v>
      </c>
      <c r="AU401">
        <v>34013</v>
      </c>
      <c r="AW401" t="s">
        <v>93</v>
      </c>
      <c r="AX401">
        <v>48811</v>
      </c>
      <c r="AY401" t="s">
        <v>37</v>
      </c>
      <c r="AZ401" t="s">
        <v>38</v>
      </c>
      <c r="BC401" t="s">
        <v>38</v>
      </c>
      <c r="BD401">
        <v>40.690264999999997</v>
      </c>
      <c r="BE401">
        <v>-74.176412999999997</v>
      </c>
      <c r="BF401" t="s">
        <v>39</v>
      </c>
      <c r="BG401" t="s">
        <v>94</v>
      </c>
      <c r="BH401" t="s">
        <v>34</v>
      </c>
      <c r="BI401">
        <v>0</v>
      </c>
      <c r="BJ401" t="s">
        <v>41</v>
      </c>
      <c r="BK401">
        <v>8</v>
      </c>
      <c r="BM401" t="s">
        <v>51</v>
      </c>
      <c r="BN401" t="s">
        <v>52</v>
      </c>
      <c r="BO401">
        <v>3.5430800000000001E-3</v>
      </c>
      <c r="BP401" t="s">
        <v>44</v>
      </c>
      <c r="BQ401">
        <v>9376211</v>
      </c>
      <c r="BT401">
        <v>62589313</v>
      </c>
      <c r="BV401">
        <v>300</v>
      </c>
      <c r="BW401">
        <v>173353114</v>
      </c>
      <c r="BY401">
        <v>2275070000</v>
      </c>
      <c r="BZ401">
        <v>2</v>
      </c>
      <c r="CA401" t="s">
        <v>34</v>
      </c>
      <c r="CB401" t="s">
        <v>61</v>
      </c>
      <c r="CC401">
        <v>34013</v>
      </c>
      <c r="CE401" t="s">
        <v>93</v>
      </c>
      <c r="CF401">
        <v>48811</v>
      </c>
      <c r="CG401" t="s">
        <v>37</v>
      </c>
      <c r="CH401" t="s">
        <v>38</v>
      </c>
      <c r="CK401" t="s">
        <v>38</v>
      </c>
      <c r="CL401">
        <v>40.690264999999997</v>
      </c>
      <c r="CM401">
        <v>-74.176412999999997</v>
      </c>
      <c r="CN401" t="s">
        <v>39</v>
      </c>
      <c r="CO401" t="s">
        <v>94</v>
      </c>
      <c r="CP401" t="s">
        <v>34</v>
      </c>
      <c r="CQ401">
        <v>0</v>
      </c>
      <c r="CR401" t="s">
        <v>41</v>
      </c>
      <c r="CS401">
        <v>8</v>
      </c>
      <c r="CU401" t="s">
        <v>49</v>
      </c>
      <c r="CV401" t="s">
        <v>50</v>
      </c>
      <c r="CW401">
        <v>2.4351299999999999E-2</v>
      </c>
      <c r="CX401" t="s">
        <v>44</v>
      </c>
      <c r="CY401">
        <v>9376211</v>
      </c>
      <c r="DB401">
        <v>62589313</v>
      </c>
      <c r="DD401">
        <v>300</v>
      </c>
      <c r="DE401">
        <v>173353914</v>
      </c>
      <c r="DG401">
        <v>2275070000</v>
      </c>
      <c r="DH401">
        <v>2</v>
      </c>
      <c r="DI401" t="s">
        <v>34</v>
      </c>
      <c r="DJ401" t="s">
        <v>61</v>
      </c>
      <c r="DK401">
        <v>34013</v>
      </c>
      <c r="DM401" t="s">
        <v>93</v>
      </c>
      <c r="DN401">
        <v>48811</v>
      </c>
      <c r="DO401" t="s">
        <v>37</v>
      </c>
      <c r="DP401" t="s">
        <v>38</v>
      </c>
      <c r="DS401" t="s">
        <v>38</v>
      </c>
      <c r="DT401">
        <v>40.690264999999997</v>
      </c>
      <c r="DU401">
        <v>-74.176412999999997</v>
      </c>
      <c r="DV401" t="s">
        <v>39</v>
      </c>
      <c r="DW401" t="s">
        <v>94</v>
      </c>
      <c r="DX401" t="s">
        <v>34</v>
      </c>
      <c r="DY401">
        <v>0</v>
      </c>
      <c r="DZ401" t="s">
        <v>41</v>
      </c>
      <c r="EA401">
        <v>8</v>
      </c>
      <c r="EC401" t="s">
        <v>47</v>
      </c>
      <c r="ED401" t="s">
        <v>48</v>
      </c>
      <c r="EE401">
        <v>0.630942</v>
      </c>
      <c r="EF401" t="s">
        <v>44</v>
      </c>
      <c r="EG401">
        <v>9376211</v>
      </c>
      <c r="EJ401">
        <v>62589313</v>
      </c>
      <c r="EL401">
        <v>300</v>
      </c>
      <c r="EM401">
        <v>173353914</v>
      </c>
      <c r="EO401">
        <v>2275070000</v>
      </c>
      <c r="EP401">
        <v>2</v>
      </c>
      <c r="EQ401" t="s">
        <v>34</v>
      </c>
      <c r="ER401" t="s">
        <v>61</v>
      </c>
      <c r="ES401">
        <v>34013</v>
      </c>
      <c r="EU401" t="s">
        <v>93</v>
      </c>
      <c r="EV401">
        <v>48811</v>
      </c>
      <c r="EW401" t="s">
        <v>37</v>
      </c>
      <c r="EX401" t="s">
        <v>38</v>
      </c>
      <c r="FA401" t="s">
        <v>38</v>
      </c>
      <c r="FB401">
        <v>40.690264999999997</v>
      </c>
      <c r="FC401">
        <v>-74.176412999999997</v>
      </c>
      <c r="FD401" t="s">
        <v>39</v>
      </c>
      <c r="FE401" t="s">
        <v>94</v>
      </c>
      <c r="FF401" t="s">
        <v>34</v>
      </c>
      <c r="FG401">
        <v>0</v>
      </c>
      <c r="FH401" t="s">
        <v>41</v>
      </c>
      <c r="FI401">
        <v>8</v>
      </c>
      <c r="FK401" t="s">
        <v>45</v>
      </c>
      <c r="FL401" t="s">
        <v>46</v>
      </c>
      <c r="FM401">
        <v>0.78467500000000001</v>
      </c>
      <c r="FN401" t="s">
        <v>44</v>
      </c>
      <c r="FO401">
        <v>9376211</v>
      </c>
      <c r="FR401">
        <v>62589313</v>
      </c>
      <c r="FT401">
        <v>300</v>
      </c>
      <c r="FU401">
        <v>173353214</v>
      </c>
      <c r="FW401">
        <v>2275070000</v>
      </c>
      <c r="FX401">
        <v>2</v>
      </c>
      <c r="FY401" t="s">
        <v>34</v>
      </c>
      <c r="FZ401" t="s">
        <v>61</v>
      </c>
      <c r="GA401">
        <v>34013</v>
      </c>
      <c r="GC401" t="s">
        <v>93</v>
      </c>
      <c r="GD401">
        <v>48811</v>
      </c>
      <c r="GE401" t="s">
        <v>37</v>
      </c>
      <c r="GF401" t="s">
        <v>38</v>
      </c>
      <c r="GI401" t="s">
        <v>38</v>
      </c>
      <c r="GJ401">
        <v>40.690264999999997</v>
      </c>
      <c r="GK401">
        <v>-74.176412999999997</v>
      </c>
      <c r="GL401" t="s">
        <v>39</v>
      </c>
      <c r="GM401" t="s">
        <v>94</v>
      </c>
      <c r="GN401" t="s">
        <v>34</v>
      </c>
      <c r="GO401">
        <v>0</v>
      </c>
      <c r="GP401" t="s">
        <v>41</v>
      </c>
      <c r="GQ401">
        <v>8</v>
      </c>
      <c r="GS401" t="s">
        <v>42</v>
      </c>
      <c r="GT401" t="s">
        <v>43</v>
      </c>
      <c r="GU401">
        <v>5.4357600000000004E-4</v>
      </c>
      <c r="GV401" t="s">
        <v>44</v>
      </c>
    </row>
    <row r="402" spans="1:204" x14ac:dyDescent="0.25">
      <c r="A402">
        <v>9376211</v>
      </c>
      <c r="D402">
        <v>62589313</v>
      </c>
      <c r="F402">
        <v>300</v>
      </c>
      <c r="G402">
        <v>173354814</v>
      </c>
      <c r="I402">
        <v>2275070000</v>
      </c>
      <c r="J402">
        <v>2</v>
      </c>
      <c r="K402" t="s">
        <v>34</v>
      </c>
      <c r="L402" t="s">
        <v>61</v>
      </c>
      <c r="M402">
        <v>34013</v>
      </c>
      <c r="O402" t="s">
        <v>93</v>
      </c>
      <c r="P402">
        <v>48811</v>
      </c>
      <c r="Q402" t="s">
        <v>37</v>
      </c>
      <c r="R402" t="s">
        <v>38</v>
      </c>
      <c r="U402" t="s">
        <v>38</v>
      </c>
      <c r="V402">
        <v>40.690264999999997</v>
      </c>
      <c r="W402">
        <v>-74.176412999999997</v>
      </c>
      <c r="X402" t="s">
        <v>39</v>
      </c>
      <c r="Y402" t="s">
        <v>94</v>
      </c>
      <c r="Z402" t="s">
        <v>34</v>
      </c>
      <c r="AA402">
        <v>0</v>
      </c>
      <c r="AB402" t="s">
        <v>41</v>
      </c>
      <c r="AC402">
        <v>8</v>
      </c>
      <c r="AE402" t="s">
        <v>53</v>
      </c>
      <c r="AF402" t="s">
        <v>54</v>
      </c>
      <c r="AG402">
        <v>2.0822599999999999E-4</v>
      </c>
      <c r="AH402" t="s">
        <v>44</v>
      </c>
      <c r="AI402">
        <v>9376211</v>
      </c>
      <c r="AL402">
        <v>62589313</v>
      </c>
      <c r="AN402">
        <v>300</v>
      </c>
      <c r="AO402">
        <v>173354214</v>
      </c>
      <c r="AQ402">
        <v>2275070000</v>
      </c>
      <c r="AR402">
        <v>2</v>
      </c>
      <c r="AS402" t="s">
        <v>34</v>
      </c>
      <c r="AT402" t="s">
        <v>61</v>
      </c>
      <c r="AU402">
        <v>34013</v>
      </c>
      <c r="AW402" t="s">
        <v>93</v>
      </c>
      <c r="AX402">
        <v>48811</v>
      </c>
      <c r="AY402" t="s">
        <v>37</v>
      </c>
      <c r="AZ402" t="s">
        <v>38</v>
      </c>
      <c r="BC402" t="s">
        <v>38</v>
      </c>
      <c r="BD402">
        <v>40.690264999999997</v>
      </c>
      <c r="BE402">
        <v>-74.176412999999997</v>
      </c>
      <c r="BF402" t="s">
        <v>39</v>
      </c>
      <c r="BG402" t="s">
        <v>94</v>
      </c>
      <c r="BH402" t="s">
        <v>34</v>
      </c>
      <c r="BI402">
        <v>0</v>
      </c>
      <c r="BJ402" t="s">
        <v>41</v>
      </c>
      <c r="BK402">
        <v>8</v>
      </c>
      <c r="BM402" t="s">
        <v>51</v>
      </c>
      <c r="BN402" t="s">
        <v>52</v>
      </c>
      <c r="BO402">
        <v>0.24652199999999999</v>
      </c>
      <c r="BP402" t="s">
        <v>44</v>
      </c>
      <c r="BQ402">
        <v>9376211</v>
      </c>
      <c r="BT402">
        <v>62589313</v>
      </c>
      <c r="BV402">
        <v>300</v>
      </c>
      <c r="BW402">
        <v>173354014</v>
      </c>
      <c r="BY402">
        <v>2275070000</v>
      </c>
      <c r="BZ402">
        <v>2</v>
      </c>
      <c r="CA402" t="s">
        <v>34</v>
      </c>
      <c r="CB402" t="s">
        <v>61</v>
      </c>
      <c r="CC402">
        <v>34013</v>
      </c>
      <c r="CE402" t="s">
        <v>93</v>
      </c>
      <c r="CF402">
        <v>48811</v>
      </c>
      <c r="CG402" t="s">
        <v>37</v>
      </c>
      <c r="CH402" t="s">
        <v>38</v>
      </c>
      <c r="CK402" t="s">
        <v>38</v>
      </c>
      <c r="CL402">
        <v>40.690264999999997</v>
      </c>
      <c r="CM402">
        <v>-74.176412999999997</v>
      </c>
      <c r="CN402" t="s">
        <v>39</v>
      </c>
      <c r="CO402" t="s">
        <v>94</v>
      </c>
      <c r="CP402" t="s">
        <v>34</v>
      </c>
      <c r="CQ402">
        <v>0</v>
      </c>
      <c r="CR402" t="s">
        <v>41</v>
      </c>
      <c r="CS402">
        <v>8</v>
      </c>
      <c r="CU402" t="s">
        <v>49</v>
      </c>
      <c r="CV402" t="s">
        <v>50</v>
      </c>
      <c r="CW402">
        <v>0.140655</v>
      </c>
      <c r="CX402" t="s">
        <v>44</v>
      </c>
      <c r="CY402">
        <v>9376211</v>
      </c>
      <c r="DB402">
        <v>62589313</v>
      </c>
      <c r="DD402">
        <v>300</v>
      </c>
      <c r="DE402">
        <v>173354914</v>
      </c>
      <c r="DG402">
        <v>2275070000</v>
      </c>
      <c r="DH402">
        <v>2</v>
      </c>
      <c r="DI402" t="s">
        <v>34</v>
      </c>
      <c r="DJ402" t="s">
        <v>61</v>
      </c>
      <c r="DK402">
        <v>34013</v>
      </c>
      <c r="DM402" t="s">
        <v>93</v>
      </c>
      <c r="DN402">
        <v>48811</v>
      </c>
      <c r="DO402" t="s">
        <v>37</v>
      </c>
      <c r="DP402" t="s">
        <v>38</v>
      </c>
      <c r="DS402" t="s">
        <v>38</v>
      </c>
      <c r="DT402">
        <v>40.690264999999997</v>
      </c>
      <c r="DU402">
        <v>-74.176412999999997</v>
      </c>
      <c r="DV402" t="s">
        <v>39</v>
      </c>
      <c r="DW402" t="s">
        <v>94</v>
      </c>
      <c r="DX402" t="s">
        <v>34</v>
      </c>
      <c r="DY402">
        <v>0</v>
      </c>
      <c r="DZ402" t="s">
        <v>41</v>
      </c>
      <c r="EA402">
        <v>8</v>
      </c>
      <c r="EC402" t="s">
        <v>47</v>
      </c>
      <c r="ED402" t="s">
        <v>48</v>
      </c>
      <c r="EE402">
        <v>3.63085E-2</v>
      </c>
      <c r="EF402" t="s">
        <v>44</v>
      </c>
      <c r="EG402">
        <v>9376211</v>
      </c>
      <c r="EJ402">
        <v>62589313</v>
      </c>
      <c r="EL402">
        <v>300</v>
      </c>
      <c r="EM402">
        <v>173355614</v>
      </c>
      <c r="EO402">
        <v>2275070000</v>
      </c>
      <c r="EP402">
        <v>2</v>
      </c>
      <c r="EQ402" t="s">
        <v>34</v>
      </c>
      <c r="ER402" t="s">
        <v>61</v>
      </c>
      <c r="ES402">
        <v>34013</v>
      </c>
      <c r="EU402" t="s">
        <v>93</v>
      </c>
      <c r="EV402">
        <v>48811</v>
      </c>
      <c r="EW402" t="s">
        <v>37</v>
      </c>
      <c r="EX402" t="s">
        <v>38</v>
      </c>
      <c r="FA402" t="s">
        <v>38</v>
      </c>
      <c r="FB402">
        <v>40.690264999999997</v>
      </c>
      <c r="FC402">
        <v>-74.176412999999997</v>
      </c>
      <c r="FD402" t="s">
        <v>39</v>
      </c>
      <c r="FE402" t="s">
        <v>94</v>
      </c>
      <c r="FF402" t="s">
        <v>34</v>
      </c>
      <c r="FG402">
        <v>0</v>
      </c>
      <c r="FH402" t="s">
        <v>41</v>
      </c>
      <c r="FI402">
        <v>8</v>
      </c>
      <c r="FK402" t="s">
        <v>45</v>
      </c>
      <c r="FL402" t="s">
        <v>46</v>
      </c>
      <c r="FM402">
        <v>6.6472299999999998E-4</v>
      </c>
      <c r="FN402" t="s">
        <v>44</v>
      </c>
      <c r="FO402">
        <v>9376211</v>
      </c>
      <c r="FR402">
        <v>62589313</v>
      </c>
      <c r="FT402">
        <v>300</v>
      </c>
      <c r="FU402">
        <v>84217714</v>
      </c>
      <c r="FW402">
        <v>2275070000</v>
      </c>
      <c r="FX402">
        <v>2</v>
      </c>
      <c r="FY402" t="s">
        <v>34</v>
      </c>
      <c r="FZ402" t="s">
        <v>61</v>
      </c>
      <c r="GA402">
        <v>34013</v>
      </c>
      <c r="GC402" t="s">
        <v>93</v>
      </c>
      <c r="GD402">
        <v>48811</v>
      </c>
      <c r="GE402" t="s">
        <v>37</v>
      </c>
      <c r="GF402" t="s">
        <v>38</v>
      </c>
      <c r="GI402" t="s">
        <v>38</v>
      </c>
      <c r="GJ402">
        <v>40.690264999999997</v>
      </c>
      <c r="GK402">
        <v>-74.176412999999997</v>
      </c>
      <c r="GL402" t="s">
        <v>39</v>
      </c>
      <c r="GM402" t="s">
        <v>94</v>
      </c>
      <c r="GN402" t="s">
        <v>34</v>
      </c>
      <c r="GO402">
        <v>0</v>
      </c>
      <c r="GP402" t="s">
        <v>41</v>
      </c>
      <c r="GQ402">
        <v>8</v>
      </c>
      <c r="GS402" t="s">
        <v>42</v>
      </c>
      <c r="GT402" t="s">
        <v>43</v>
      </c>
      <c r="GU402">
        <v>6.91839E-3</v>
      </c>
      <c r="GV402" t="s">
        <v>44</v>
      </c>
    </row>
    <row r="403" spans="1:204" x14ac:dyDescent="0.25">
      <c r="A403">
        <v>9376211</v>
      </c>
      <c r="D403">
        <v>62589313</v>
      </c>
      <c r="F403">
        <v>300</v>
      </c>
      <c r="G403">
        <v>148191114</v>
      </c>
      <c r="I403">
        <v>2275070000</v>
      </c>
      <c r="J403">
        <v>2</v>
      </c>
      <c r="K403" t="s">
        <v>34</v>
      </c>
      <c r="L403" t="s">
        <v>61</v>
      </c>
      <c r="M403">
        <v>34013</v>
      </c>
      <c r="O403" t="s">
        <v>93</v>
      </c>
      <c r="P403">
        <v>48811</v>
      </c>
      <c r="Q403" t="s">
        <v>37</v>
      </c>
      <c r="R403" t="s">
        <v>38</v>
      </c>
      <c r="U403" t="s">
        <v>38</v>
      </c>
      <c r="V403">
        <v>40.690264999999997</v>
      </c>
      <c r="W403">
        <v>-74.176412999999997</v>
      </c>
      <c r="X403" t="s">
        <v>39</v>
      </c>
      <c r="Y403" t="s">
        <v>94</v>
      </c>
      <c r="Z403" t="s">
        <v>34</v>
      </c>
      <c r="AA403">
        <v>0</v>
      </c>
      <c r="AB403" t="s">
        <v>41</v>
      </c>
      <c r="AC403">
        <v>8</v>
      </c>
      <c r="AE403" t="s">
        <v>53</v>
      </c>
      <c r="AF403" t="s">
        <v>54</v>
      </c>
      <c r="AG403">
        <v>9.8380499999999992E-4</v>
      </c>
      <c r="AH403" t="s">
        <v>44</v>
      </c>
      <c r="AI403">
        <v>9376211</v>
      </c>
      <c r="AL403">
        <v>62589313</v>
      </c>
      <c r="AN403">
        <v>300</v>
      </c>
      <c r="AO403">
        <v>173355414</v>
      </c>
      <c r="AQ403">
        <v>2275070000</v>
      </c>
      <c r="AR403">
        <v>2</v>
      </c>
      <c r="AS403" t="s">
        <v>34</v>
      </c>
      <c r="AT403" t="s">
        <v>61</v>
      </c>
      <c r="AU403">
        <v>34013</v>
      </c>
      <c r="AW403" t="s">
        <v>93</v>
      </c>
      <c r="AX403">
        <v>48811</v>
      </c>
      <c r="AY403" t="s">
        <v>37</v>
      </c>
      <c r="AZ403" t="s">
        <v>38</v>
      </c>
      <c r="BC403" t="s">
        <v>38</v>
      </c>
      <c r="BD403">
        <v>40.690264999999997</v>
      </c>
      <c r="BE403">
        <v>-74.176412999999997</v>
      </c>
      <c r="BF403" t="s">
        <v>39</v>
      </c>
      <c r="BG403" t="s">
        <v>94</v>
      </c>
      <c r="BH403" t="s">
        <v>34</v>
      </c>
      <c r="BI403">
        <v>0</v>
      </c>
      <c r="BJ403" t="s">
        <v>41</v>
      </c>
      <c r="BK403">
        <v>8</v>
      </c>
      <c r="BM403" t="s">
        <v>51</v>
      </c>
      <c r="BN403" t="s">
        <v>52</v>
      </c>
      <c r="BO403">
        <v>2.4216299999999999E-4</v>
      </c>
      <c r="BP403" t="s">
        <v>44</v>
      </c>
      <c r="BQ403">
        <v>9376211</v>
      </c>
      <c r="BT403">
        <v>62589313</v>
      </c>
      <c r="BV403">
        <v>300</v>
      </c>
      <c r="BW403">
        <v>173353714</v>
      </c>
      <c r="BY403">
        <v>2275070000</v>
      </c>
      <c r="BZ403">
        <v>2</v>
      </c>
      <c r="CA403" t="s">
        <v>34</v>
      </c>
      <c r="CB403" t="s">
        <v>61</v>
      </c>
      <c r="CC403">
        <v>34013</v>
      </c>
      <c r="CE403" t="s">
        <v>93</v>
      </c>
      <c r="CF403">
        <v>48811</v>
      </c>
      <c r="CG403" t="s">
        <v>37</v>
      </c>
      <c r="CH403" t="s">
        <v>38</v>
      </c>
      <c r="CK403" t="s">
        <v>38</v>
      </c>
      <c r="CL403">
        <v>40.690264999999997</v>
      </c>
      <c r="CM403">
        <v>-74.176412999999997</v>
      </c>
      <c r="CN403" t="s">
        <v>39</v>
      </c>
      <c r="CO403" t="s">
        <v>94</v>
      </c>
      <c r="CP403" t="s">
        <v>34</v>
      </c>
      <c r="CQ403">
        <v>0</v>
      </c>
      <c r="CR403" t="s">
        <v>41</v>
      </c>
      <c r="CS403">
        <v>8</v>
      </c>
      <c r="CU403" t="s">
        <v>49</v>
      </c>
      <c r="CV403" t="s">
        <v>50</v>
      </c>
      <c r="CW403">
        <v>1.9057499999999999E-3</v>
      </c>
      <c r="CX403" t="s">
        <v>44</v>
      </c>
      <c r="CY403">
        <v>9376211</v>
      </c>
      <c r="DB403">
        <v>62589313</v>
      </c>
      <c r="DD403">
        <v>300</v>
      </c>
      <c r="DE403">
        <v>84209414</v>
      </c>
      <c r="DG403">
        <v>2275070000</v>
      </c>
      <c r="DH403">
        <v>2</v>
      </c>
      <c r="DI403" t="s">
        <v>34</v>
      </c>
      <c r="DJ403" t="s">
        <v>61</v>
      </c>
      <c r="DK403">
        <v>34013</v>
      </c>
      <c r="DM403" t="s">
        <v>93</v>
      </c>
      <c r="DN403">
        <v>48811</v>
      </c>
      <c r="DO403" t="s">
        <v>37</v>
      </c>
      <c r="DP403" t="s">
        <v>38</v>
      </c>
      <c r="DS403" t="s">
        <v>38</v>
      </c>
      <c r="DT403">
        <v>40.690264999999997</v>
      </c>
      <c r="DU403">
        <v>-74.176412999999997</v>
      </c>
      <c r="DV403" t="s">
        <v>39</v>
      </c>
      <c r="DW403" t="s">
        <v>94</v>
      </c>
      <c r="DX403" t="s">
        <v>34</v>
      </c>
      <c r="DY403">
        <v>0</v>
      </c>
      <c r="DZ403" t="s">
        <v>41</v>
      </c>
      <c r="EA403">
        <v>8</v>
      </c>
      <c r="EC403" t="s">
        <v>47</v>
      </c>
      <c r="ED403" t="s">
        <v>48</v>
      </c>
      <c r="EE403">
        <v>8.8846300000000003E-5</v>
      </c>
      <c r="EF403" t="s">
        <v>44</v>
      </c>
      <c r="EG403">
        <v>9376211</v>
      </c>
      <c r="EJ403">
        <v>62589313</v>
      </c>
      <c r="EL403">
        <v>300</v>
      </c>
      <c r="EM403">
        <v>84212214</v>
      </c>
      <c r="EO403">
        <v>2275070000</v>
      </c>
      <c r="EP403">
        <v>2</v>
      </c>
      <c r="EQ403" t="s">
        <v>34</v>
      </c>
      <c r="ER403" t="s">
        <v>61</v>
      </c>
      <c r="ES403">
        <v>34013</v>
      </c>
      <c r="EU403" t="s">
        <v>93</v>
      </c>
      <c r="EV403">
        <v>48811</v>
      </c>
      <c r="EW403" t="s">
        <v>37</v>
      </c>
      <c r="EX403" t="s">
        <v>38</v>
      </c>
      <c r="FA403" t="s">
        <v>38</v>
      </c>
      <c r="FB403">
        <v>40.690264999999997</v>
      </c>
      <c r="FC403">
        <v>-74.176412999999997</v>
      </c>
      <c r="FD403" t="s">
        <v>39</v>
      </c>
      <c r="FE403" t="s">
        <v>94</v>
      </c>
      <c r="FF403" t="s">
        <v>34</v>
      </c>
      <c r="FG403">
        <v>0</v>
      </c>
      <c r="FH403" t="s">
        <v>41</v>
      </c>
      <c r="FI403">
        <v>8</v>
      </c>
      <c r="FK403" t="s">
        <v>45</v>
      </c>
      <c r="FL403" t="s">
        <v>46</v>
      </c>
      <c r="FM403">
        <v>3.7295700000000001E-2</v>
      </c>
      <c r="FN403" t="s">
        <v>44</v>
      </c>
      <c r="FO403">
        <v>9376211</v>
      </c>
      <c r="FR403">
        <v>62589313</v>
      </c>
      <c r="FT403">
        <v>300</v>
      </c>
      <c r="FU403">
        <v>173354614</v>
      </c>
      <c r="FW403">
        <v>2275070000</v>
      </c>
      <c r="FX403">
        <v>2</v>
      </c>
      <c r="FY403" t="s">
        <v>34</v>
      </c>
      <c r="FZ403" t="s">
        <v>61</v>
      </c>
      <c r="GA403">
        <v>34013</v>
      </c>
      <c r="GC403" t="s">
        <v>93</v>
      </c>
      <c r="GD403">
        <v>48811</v>
      </c>
      <c r="GE403" t="s">
        <v>37</v>
      </c>
      <c r="GF403" t="s">
        <v>38</v>
      </c>
      <c r="GI403" t="s">
        <v>38</v>
      </c>
      <c r="GJ403">
        <v>40.690264999999997</v>
      </c>
      <c r="GK403">
        <v>-74.176412999999997</v>
      </c>
      <c r="GL403" t="s">
        <v>39</v>
      </c>
      <c r="GM403" t="s">
        <v>94</v>
      </c>
      <c r="GN403" t="s">
        <v>34</v>
      </c>
      <c r="GO403">
        <v>0</v>
      </c>
      <c r="GP403" t="s">
        <v>41</v>
      </c>
      <c r="GQ403">
        <v>8</v>
      </c>
      <c r="GS403" t="s">
        <v>42</v>
      </c>
      <c r="GT403" t="s">
        <v>43</v>
      </c>
      <c r="GU403">
        <v>4.9711499999999999E-2</v>
      </c>
      <c r="GV403" t="s">
        <v>44</v>
      </c>
    </row>
    <row r="404" spans="1:204" x14ac:dyDescent="0.25">
      <c r="A404">
        <v>9376211</v>
      </c>
      <c r="D404">
        <v>62589313</v>
      </c>
      <c r="F404">
        <v>300</v>
      </c>
      <c r="G404">
        <v>84214614</v>
      </c>
      <c r="I404">
        <v>2275070000</v>
      </c>
      <c r="J404">
        <v>2</v>
      </c>
      <c r="K404" t="s">
        <v>34</v>
      </c>
      <c r="L404" t="s">
        <v>61</v>
      </c>
      <c r="M404">
        <v>34013</v>
      </c>
      <c r="O404" t="s">
        <v>93</v>
      </c>
      <c r="P404">
        <v>48811</v>
      </c>
      <c r="Q404" t="s">
        <v>37</v>
      </c>
      <c r="R404" t="s">
        <v>38</v>
      </c>
      <c r="U404" t="s">
        <v>38</v>
      </c>
      <c r="V404">
        <v>40.690264999999997</v>
      </c>
      <c r="W404">
        <v>-74.176412999999997</v>
      </c>
      <c r="X404" t="s">
        <v>39</v>
      </c>
      <c r="Y404" t="s">
        <v>94</v>
      </c>
      <c r="Z404" t="s">
        <v>34</v>
      </c>
      <c r="AA404">
        <v>0</v>
      </c>
      <c r="AB404" t="s">
        <v>41</v>
      </c>
      <c r="AC404">
        <v>8</v>
      </c>
      <c r="AE404" t="s">
        <v>53</v>
      </c>
      <c r="AF404" t="s">
        <v>54</v>
      </c>
      <c r="AG404">
        <v>1.8343400000000001E-3</v>
      </c>
      <c r="AH404" t="s">
        <v>44</v>
      </c>
      <c r="AI404">
        <v>9376211</v>
      </c>
      <c r="AL404">
        <v>62589313</v>
      </c>
      <c r="AN404">
        <v>300</v>
      </c>
      <c r="AO404">
        <v>173355014</v>
      </c>
      <c r="AQ404">
        <v>2275070000</v>
      </c>
      <c r="AR404">
        <v>2</v>
      </c>
      <c r="AS404" t="s">
        <v>34</v>
      </c>
      <c r="AT404" t="s">
        <v>61</v>
      </c>
      <c r="AU404">
        <v>34013</v>
      </c>
      <c r="AW404" t="s">
        <v>93</v>
      </c>
      <c r="AX404">
        <v>48811</v>
      </c>
      <c r="AY404" t="s">
        <v>37</v>
      </c>
      <c r="AZ404" t="s">
        <v>38</v>
      </c>
      <c r="BC404" t="s">
        <v>38</v>
      </c>
      <c r="BD404">
        <v>40.690264999999997</v>
      </c>
      <c r="BE404">
        <v>-74.176412999999997</v>
      </c>
      <c r="BF404" t="s">
        <v>39</v>
      </c>
      <c r="BG404" t="s">
        <v>94</v>
      </c>
      <c r="BH404" t="s">
        <v>34</v>
      </c>
      <c r="BI404">
        <v>0</v>
      </c>
      <c r="BJ404" t="s">
        <v>41</v>
      </c>
      <c r="BK404">
        <v>8</v>
      </c>
      <c r="BM404" t="s">
        <v>51</v>
      </c>
      <c r="BN404" t="s">
        <v>52</v>
      </c>
      <c r="BO404">
        <v>1.86663</v>
      </c>
      <c r="BP404" t="s">
        <v>44</v>
      </c>
      <c r="BQ404">
        <v>9376211</v>
      </c>
      <c r="BT404">
        <v>62589313</v>
      </c>
      <c r="BV404">
        <v>300</v>
      </c>
      <c r="BW404">
        <v>173355514</v>
      </c>
      <c r="BY404">
        <v>2275070000</v>
      </c>
      <c r="BZ404">
        <v>2</v>
      </c>
      <c r="CA404" t="s">
        <v>34</v>
      </c>
      <c r="CB404" t="s">
        <v>61</v>
      </c>
      <c r="CC404">
        <v>34013</v>
      </c>
      <c r="CE404" t="s">
        <v>93</v>
      </c>
      <c r="CF404">
        <v>48811</v>
      </c>
      <c r="CG404" t="s">
        <v>37</v>
      </c>
      <c r="CH404" t="s">
        <v>38</v>
      </c>
      <c r="CK404" t="s">
        <v>38</v>
      </c>
      <c r="CL404">
        <v>40.690264999999997</v>
      </c>
      <c r="CM404">
        <v>-74.176412999999997</v>
      </c>
      <c r="CN404" t="s">
        <v>39</v>
      </c>
      <c r="CO404" t="s">
        <v>94</v>
      </c>
      <c r="CP404" t="s">
        <v>34</v>
      </c>
      <c r="CQ404">
        <v>0</v>
      </c>
      <c r="CR404" t="s">
        <v>41</v>
      </c>
      <c r="CS404">
        <v>8</v>
      </c>
      <c r="CU404" t="s">
        <v>49</v>
      </c>
      <c r="CV404" t="s">
        <v>50</v>
      </c>
      <c r="CW404">
        <v>3.6945199999999997E-2</v>
      </c>
      <c r="CX404" t="s">
        <v>44</v>
      </c>
      <c r="CY404">
        <v>9376211</v>
      </c>
      <c r="DB404">
        <v>62589313</v>
      </c>
      <c r="DD404">
        <v>300</v>
      </c>
      <c r="DE404">
        <v>84212114</v>
      </c>
      <c r="DG404">
        <v>2275070000</v>
      </c>
      <c r="DH404">
        <v>2</v>
      </c>
      <c r="DI404" t="s">
        <v>34</v>
      </c>
      <c r="DJ404" t="s">
        <v>61</v>
      </c>
      <c r="DK404">
        <v>34013</v>
      </c>
      <c r="DM404" t="s">
        <v>93</v>
      </c>
      <c r="DN404">
        <v>48811</v>
      </c>
      <c r="DO404" t="s">
        <v>37</v>
      </c>
      <c r="DP404" t="s">
        <v>38</v>
      </c>
      <c r="DS404" t="s">
        <v>38</v>
      </c>
      <c r="DT404">
        <v>40.690264999999997</v>
      </c>
      <c r="DU404">
        <v>-74.176412999999997</v>
      </c>
      <c r="DV404" t="s">
        <v>39</v>
      </c>
      <c r="DW404" t="s">
        <v>94</v>
      </c>
      <c r="DX404" t="s">
        <v>34</v>
      </c>
      <c r="DY404">
        <v>0</v>
      </c>
      <c r="DZ404" t="s">
        <v>41</v>
      </c>
      <c r="EA404">
        <v>8</v>
      </c>
      <c r="EC404" t="s">
        <v>47</v>
      </c>
      <c r="ED404" t="s">
        <v>48</v>
      </c>
      <c r="EE404">
        <v>1.8634000000000001E-2</v>
      </c>
      <c r="EF404" t="s">
        <v>44</v>
      </c>
      <c r="EG404">
        <v>9376211</v>
      </c>
      <c r="EJ404">
        <v>62589313</v>
      </c>
      <c r="EL404">
        <v>300</v>
      </c>
      <c r="EM404">
        <v>84206814</v>
      </c>
      <c r="EO404">
        <v>2275070000</v>
      </c>
      <c r="EP404">
        <v>2</v>
      </c>
      <c r="EQ404" t="s">
        <v>34</v>
      </c>
      <c r="ER404" t="s">
        <v>61</v>
      </c>
      <c r="ES404">
        <v>34013</v>
      </c>
      <c r="EU404" t="s">
        <v>93</v>
      </c>
      <c r="EV404">
        <v>48811</v>
      </c>
      <c r="EW404" t="s">
        <v>37</v>
      </c>
      <c r="EX404" t="s">
        <v>38</v>
      </c>
      <c r="FA404" t="s">
        <v>38</v>
      </c>
      <c r="FB404">
        <v>40.690264999999997</v>
      </c>
      <c r="FC404">
        <v>-74.176412999999997</v>
      </c>
      <c r="FD404" t="s">
        <v>39</v>
      </c>
      <c r="FE404" t="s">
        <v>94</v>
      </c>
      <c r="FF404" t="s">
        <v>34</v>
      </c>
      <c r="FG404">
        <v>0</v>
      </c>
      <c r="FH404" t="s">
        <v>41</v>
      </c>
      <c r="FI404">
        <v>8</v>
      </c>
      <c r="FK404" t="s">
        <v>45</v>
      </c>
      <c r="FL404" t="s">
        <v>46</v>
      </c>
      <c r="FM404">
        <v>1.1049500000000001E-4</v>
      </c>
      <c r="FN404" t="s">
        <v>44</v>
      </c>
      <c r="FO404">
        <v>9376211</v>
      </c>
      <c r="FR404">
        <v>62589313</v>
      </c>
      <c r="FT404">
        <v>300</v>
      </c>
      <c r="FU404">
        <v>84208214</v>
      </c>
      <c r="FW404">
        <v>2275070000</v>
      </c>
      <c r="FX404">
        <v>2</v>
      </c>
      <c r="FY404" t="s">
        <v>34</v>
      </c>
      <c r="FZ404" t="s">
        <v>61</v>
      </c>
      <c r="GA404">
        <v>34013</v>
      </c>
      <c r="GC404" t="s">
        <v>93</v>
      </c>
      <c r="GD404">
        <v>48811</v>
      </c>
      <c r="GE404" t="s">
        <v>37</v>
      </c>
      <c r="GF404" t="s">
        <v>38</v>
      </c>
      <c r="GI404" t="s">
        <v>38</v>
      </c>
      <c r="GJ404">
        <v>40.690264999999997</v>
      </c>
      <c r="GK404">
        <v>-74.176412999999997</v>
      </c>
      <c r="GL404" t="s">
        <v>39</v>
      </c>
      <c r="GM404" t="s">
        <v>94</v>
      </c>
      <c r="GN404" t="s">
        <v>34</v>
      </c>
      <c r="GO404">
        <v>0</v>
      </c>
      <c r="GP404" t="s">
        <v>41</v>
      </c>
      <c r="GQ404">
        <v>8</v>
      </c>
      <c r="GS404" t="s">
        <v>42</v>
      </c>
      <c r="GT404" t="s">
        <v>43</v>
      </c>
      <c r="GU404">
        <v>4.5293999999999997E-5</v>
      </c>
      <c r="GV404" t="s">
        <v>44</v>
      </c>
    </row>
    <row r="405" spans="1:204" x14ac:dyDescent="0.25">
      <c r="A405">
        <v>9376211</v>
      </c>
      <c r="D405">
        <v>62589313</v>
      </c>
      <c r="F405">
        <v>300</v>
      </c>
      <c r="G405">
        <v>173355414</v>
      </c>
      <c r="I405">
        <v>2275070000</v>
      </c>
      <c r="J405">
        <v>2</v>
      </c>
      <c r="K405" t="s">
        <v>34</v>
      </c>
      <c r="L405" t="s">
        <v>61</v>
      </c>
      <c r="M405">
        <v>34013</v>
      </c>
      <c r="O405" t="s">
        <v>93</v>
      </c>
      <c r="P405">
        <v>48811</v>
      </c>
      <c r="Q405" t="s">
        <v>37</v>
      </c>
      <c r="R405" t="s">
        <v>38</v>
      </c>
      <c r="U405" t="s">
        <v>38</v>
      </c>
      <c r="V405">
        <v>40.690264999999997</v>
      </c>
      <c r="W405">
        <v>-74.176412999999997</v>
      </c>
      <c r="X405" t="s">
        <v>39</v>
      </c>
      <c r="Y405" t="s">
        <v>94</v>
      </c>
      <c r="Z405" t="s">
        <v>34</v>
      </c>
      <c r="AA405">
        <v>0</v>
      </c>
      <c r="AB405" t="s">
        <v>41</v>
      </c>
      <c r="AC405">
        <v>8</v>
      </c>
      <c r="AE405" t="s">
        <v>53</v>
      </c>
      <c r="AF405" t="s">
        <v>54</v>
      </c>
      <c r="AG405">
        <v>9.1717000000000003E-4</v>
      </c>
      <c r="AH405" t="s">
        <v>44</v>
      </c>
      <c r="AI405">
        <v>9376211</v>
      </c>
      <c r="AL405">
        <v>62589313</v>
      </c>
      <c r="AN405">
        <v>300</v>
      </c>
      <c r="AO405">
        <v>84214214</v>
      </c>
      <c r="AQ405">
        <v>2275070000</v>
      </c>
      <c r="AR405">
        <v>2</v>
      </c>
      <c r="AS405" t="s">
        <v>34</v>
      </c>
      <c r="AT405" t="s">
        <v>61</v>
      </c>
      <c r="AU405">
        <v>34013</v>
      </c>
      <c r="AW405" t="s">
        <v>93</v>
      </c>
      <c r="AX405">
        <v>48811</v>
      </c>
      <c r="AY405" t="s">
        <v>37</v>
      </c>
      <c r="AZ405" t="s">
        <v>38</v>
      </c>
      <c r="BC405" t="s">
        <v>38</v>
      </c>
      <c r="BD405">
        <v>40.690264999999997</v>
      </c>
      <c r="BE405">
        <v>-74.176412999999997</v>
      </c>
      <c r="BF405" t="s">
        <v>39</v>
      </c>
      <c r="BG405" t="s">
        <v>94</v>
      </c>
      <c r="BH405" t="s">
        <v>34</v>
      </c>
      <c r="BI405">
        <v>0</v>
      </c>
      <c r="BJ405" t="s">
        <v>41</v>
      </c>
      <c r="BK405">
        <v>8</v>
      </c>
      <c r="BM405" t="s">
        <v>51</v>
      </c>
      <c r="BN405" t="s">
        <v>52</v>
      </c>
      <c r="BO405">
        <v>5.01278E-2</v>
      </c>
      <c r="BP405" t="s">
        <v>44</v>
      </c>
      <c r="BQ405">
        <v>9376211</v>
      </c>
      <c r="BT405">
        <v>62589313</v>
      </c>
      <c r="BV405">
        <v>300</v>
      </c>
      <c r="BW405">
        <v>84208214</v>
      </c>
      <c r="BY405">
        <v>2275070000</v>
      </c>
      <c r="BZ405">
        <v>2</v>
      </c>
      <c r="CA405" t="s">
        <v>34</v>
      </c>
      <c r="CB405" t="s">
        <v>61</v>
      </c>
      <c r="CC405">
        <v>34013</v>
      </c>
      <c r="CE405" t="s">
        <v>93</v>
      </c>
      <c r="CF405">
        <v>48811</v>
      </c>
      <c r="CG405" t="s">
        <v>37</v>
      </c>
      <c r="CH405" t="s">
        <v>38</v>
      </c>
      <c r="CK405" t="s">
        <v>38</v>
      </c>
      <c r="CL405">
        <v>40.690264999999997</v>
      </c>
      <c r="CM405">
        <v>-74.176412999999997</v>
      </c>
      <c r="CN405" t="s">
        <v>39</v>
      </c>
      <c r="CO405" t="s">
        <v>94</v>
      </c>
      <c r="CP405" t="s">
        <v>34</v>
      </c>
      <c r="CQ405">
        <v>0</v>
      </c>
      <c r="CR405" t="s">
        <v>41</v>
      </c>
      <c r="CS405">
        <v>8</v>
      </c>
      <c r="CU405" t="s">
        <v>49</v>
      </c>
      <c r="CV405" t="s">
        <v>50</v>
      </c>
      <c r="CW405">
        <v>5.9230500000000002E-5</v>
      </c>
      <c r="CX405" t="s">
        <v>44</v>
      </c>
      <c r="CY405">
        <v>9376211</v>
      </c>
      <c r="DB405">
        <v>62589313</v>
      </c>
      <c r="DD405">
        <v>300</v>
      </c>
      <c r="DE405">
        <v>173354014</v>
      </c>
      <c r="DG405">
        <v>2275070000</v>
      </c>
      <c r="DH405">
        <v>2</v>
      </c>
      <c r="DI405" t="s">
        <v>34</v>
      </c>
      <c r="DJ405" t="s">
        <v>61</v>
      </c>
      <c r="DK405">
        <v>34013</v>
      </c>
      <c r="DM405" t="s">
        <v>93</v>
      </c>
      <c r="DN405">
        <v>48811</v>
      </c>
      <c r="DO405" t="s">
        <v>37</v>
      </c>
      <c r="DP405" t="s">
        <v>38</v>
      </c>
      <c r="DS405" t="s">
        <v>38</v>
      </c>
      <c r="DT405">
        <v>40.690264999999997</v>
      </c>
      <c r="DU405">
        <v>-74.176412999999997</v>
      </c>
      <c r="DV405" t="s">
        <v>39</v>
      </c>
      <c r="DW405" t="s">
        <v>94</v>
      </c>
      <c r="DX405" t="s">
        <v>34</v>
      </c>
      <c r="DY405">
        <v>0</v>
      </c>
      <c r="DZ405" t="s">
        <v>41</v>
      </c>
      <c r="EA405">
        <v>8</v>
      </c>
      <c r="EC405" t="s">
        <v>47</v>
      </c>
      <c r="ED405" t="s">
        <v>48</v>
      </c>
      <c r="EE405">
        <v>0.140655</v>
      </c>
      <c r="EF405" t="s">
        <v>44</v>
      </c>
      <c r="EG405">
        <v>9376211</v>
      </c>
      <c r="EJ405">
        <v>62589313</v>
      </c>
      <c r="EL405">
        <v>300</v>
      </c>
      <c r="EM405">
        <v>84212414</v>
      </c>
      <c r="EO405">
        <v>2275070000</v>
      </c>
      <c r="EP405">
        <v>2</v>
      </c>
      <c r="EQ405" t="s">
        <v>34</v>
      </c>
      <c r="ER405" t="s">
        <v>61</v>
      </c>
      <c r="ES405">
        <v>34013</v>
      </c>
      <c r="EU405" t="s">
        <v>93</v>
      </c>
      <c r="EV405">
        <v>48811</v>
      </c>
      <c r="EW405" t="s">
        <v>37</v>
      </c>
      <c r="EX405" t="s">
        <v>38</v>
      </c>
      <c r="FA405" t="s">
        <v>38</v>
      </c>
      <c r="FB405">
        <v>40.690264999999997</v>
      </c>
      <c r="FC405">
        <v>-74.176412999999997</v>
      </c>
      <c r="FD405" t="s">
        <v>39</v>
      </c>
      <c r="FE405" t="s">
        <v>94</v>
      </c>
      <c r="FF405" t="s">
        <v>34</v>
      </c>
      <c r="FG405">
        <v>0</v>
      </c>
      <c r="FH405" t="s">
        <v>41</v>
      </c>
      <c r="FI405">
        <v>8</v>
      </c>
      <c r="FK405" t="s">
        <v>45</v>
      </c>
      <c r="FL405" t="s">
        <v>46</v>
      </c>
      <c r="FM405">
        <v>5.5452799999999997E-2</v>
      </c>
      <c r="FN405" t="s">
        <v>44</v>
      </c>
      <c r="FO405">
        <v>9376211</v>
      </c>
      <c r="FR405">
        <v>62589313</v>
      </c>
      <c r="FT405">
        <v>300</v>
      </c>
      <c r="FU405">
        <v>173355614</v>
      </c>
      <c r="FW405">
        <v>2275070000</v>
      </c>
      <c r="FX405">
        <v>2</v>
      </c>
      <c r="FY405" t="s">
        <v>34</v>
      </c>
      <c r="FZ405" t="s">
        <v>61</v>
      </c>
      <c r="GA405">
        <v>34013</v>
      </c>
      <c r="GC405" t="s">
        <v>93</v>
      </c>
      <c r="GD405">
        <v>48811</v>
      </c>
      <c r="GE405" t="s">
        <v>37</v>
      </c>
      <c r="GF405" t="s">
        <v>38</v>
      </c>
      <c r="GI405" t="s">
        <v>38</v>
      </c>
      <c r="GJ405">
        <v>40.690264999999997</v>
      </c>
      <c r="GK405">
        <v>-74.176412999999997</v>
      </c>
      <c r="GL405" t="s">
        <v>39</v>
      </c>
      <c r="GM405" t="s">
        <v>94</v>
      </c>
      <c r="GN405" t="s">
        <v>34</v>
      </c>
      <c r="GO405">
        <v>0</v>
      </c>
      <c r="GP405" t="s">
        <v>41</v>
      </c>
      <c r="GQ405">
        <v>8</v>
      </c>
      <c r="GS405" t="s">
        <v>42</v>
      </c>
      <c r="GT405" t="s">
        <v>43</v>
      </c>
      <c r="GU405">
        <v>2.14074E-4</v>
      </c>
      <c r="GV405" t="s">
        <v>44</v>
      </c>
    </row>
    <row r="406" spans="1:204" x14ac:dyDescent="0.25">
      <c r="A406">
        <v>9376211</v>
      </c>
      <c r="D406">
        <v>62589313</v>
      </c>
      <c r="F406">
        <v>300</v>
      </c>
      <c r="G406">
        <v>84214214</v>
      </c>
      <c r="I406">
        <v>2275070000</v>
      </c>
      <c r="J406">
        <v>2</v>
      </c>
      <c r="K406" t="s">
        <v>34</v>
      </c>
      <c r="L406" t="s">
        <v>61</v>
      </c>
      <c r="M406">
        <v>34013</v>
      </c>
      <c r="O406" t="s">
        <v>93</v>
      </c>
      <c r="P406">
        <v>48811</v>
      </c>
      <c r="Q406" t="s">
        <v>37</v>
      </c>
      <c r="R406" t="s">
        <v>38</v>
      </c>
      <c r="U406" t="s">
        <v>38</v>
      </c>
      <c r="V406">
        <v>40.690264999999997</v>
      </c>
      <c r="W406">
        <v>-74.176412999999997</v>
      </c>
      <c r="X406" t="s">
        <v>39</v>
      </c>
      <c r="Y406" t="s">
        <v>94</v>
      </c>
      <c r="Z406" t="s">
        <v>34</v>
      </c>
      <c r="AA406">
        <v>0</v>
      </c>
      <c r="AB406" t="s">
        <v>41</v>
      </c>
      <c r="AC406">
        <v>8</v>
      </c>
      <c r="AE406" t="s">
        <v>53</v>
      </c>
      <c r="AF406" t="s">
        <v>54</v>
      </c>
      <c r="AG406">
        <v>0.18985399999999999</v>
      </c>
      <c r="AH406" t="s">
        <v>44</v>
      </c>
      <c r="AI406">
        <v>9376211</v>
      </c>
      <c r="AL406">
        <v>62589313</v>
      </c>
      <c r="AN406">
        <v>300</v>
      </c>
      <c r="AO406">
        <v>84217114</v>
      </c>
      <c r="AQ406">
        <v>2275070000</v>
      </c>
      <c r="AR406">
        <v>2</v>
      </c>
      <c r="AS406" t="s">
        <v>34</v>
      </c>
      <c r="AT406" t="s">
        <v>61</v>
      </c>
      <c r="AU406">
        <v>34013</v>
      </c>
      <c r="AW406" t="s">
        <v>93</v>
      </c>
      <c r="AX406">
        <v>48811</v>
      </c>
      <c r="AY406" t="s">
        <v>37</v>
      </c>
      <c r="AZ406" t="s">
        <v>38</v>
      </c>
      <c r="BC406" t="s">
        <v>38</v>
      </c>
      <c r="BD406">
        <v>40.690264999999997</v>
      </c>
      <c r="BE406">
        <v>-74.176412999999997</v>
      </c>
      <c r="BF406" t="s">
        <v>39</v>
      </c>
      <c r="BG406" t="s">
        <v>94</v>
      </c>
      <c r="BH406" t="s">
        <v>34</v>
      </c>
      <c r="BI406">
        <v>0</v>
      </c>
      <c r="BJ406" t="s">
        <v>41</v>
      </c>
      <c r="BK406">
        <v>8</v>
      </c>
      <c r="BM406" t="s">
        <v>51</v>
      </c>
      <c r="BN406" t="s">
        <v>52</v>
      </c>
      <c r="BO406">
        <v>7.4124499999999998</v>
      </c>
      <c r="BP406" t="s">
        <v>44</v>
      </c>
      <c r="BQ406">
        <v>9376211</v>
      </c>
      <c r="BT406">
        <v>62589313</v>
      </c>
      <c r="BV406">
        <v>300</v>
      </c>
      <c r="BW406">
        <v>84216914</v>
      </c>
      <c r="BY406">
        <v>2275070000</v>
      </c>
      <c r="BZ406">
        <v>2</v>
      </c>
      <c r="CA406" t="s">
        <v>34</v>
      </c>
      <c r="CB406" t="s">
        <v>61</v>
      </c>
      <c r="CC406">
        <v>34013</v>
      </c>
      <c r="CE406" t="s">
        <v>93</v>
      </c>
      <c r="CF406">
        <v>48811</v>
      </c>
      <c r="CG406" t="s">
        <v>37</v>
      </c>
      <c r="CH406" t="s">
        <v>38</v>
      </c>
      <c r="CK406" t="s">
        <v>38</v>
      </c>
      <c r="CL406">
        <v>40.690264999999997</v>
      </c>
      <c r="CM406">
        <v>-74.176412999999997</v>
      </c>
      <c r="CN406" t="s">
        <v>39</v>
      </c>
      <c r="CO406" t="s">
        <v>94</v>
      </c>
      <c r="CP406" t="s">
        <v>34</v>
      </c>
      <c r="CQ406">
        <v>0</v>
      </c>
      <c r="CR406" t="s">
        <v>41</v>
      </c>
      <c r="CS406">
        <v>8</v>
      </c>
      <c r="CU406" t="s">
        <v>49</v>
      </c>
      <c r="CV406" t="s">
        <v>50</v>
      </c>
      <c r="CW406">
        <v>0.26194800000000001</v>
      </c>
      <c r="CX406" t="s">
        <v>44</v>
      </c>
      <c r="CY406">
        <v>9376211</v>
      </c>
      <c r="DB406">
        <v>62589313</v>
      </c>
      <c r="DD406">
        <v>300</v>
      </c>
      <c r="DE406">
        <v>173353814</v>
      </c>
      <c r="DG406">
        <v>2275070000</v>
      </c>
      <c r="DH406">
        <v>2</v>
      </c>
      <c r="DI406" t="s">
        <v>34</v>
      </c>
      <c r="DJ406" t="s">
        <v>61</v>
      </c>
      <c r="DK406">
        <v>34013</v>
      </c>
      <c r="DM406" t="s">
        <v>93</v>
      </c>
      <c r="DN406">
        <v>48811</v>
      </c>
      <c r="DO406" t="s">
        <v>37</v>
      </c>
      <c r="DP406" t="s">
        <v>38</v>
      </c>
      <c r="DS406" t="s">
        <v>38</v>
      </c>
      <c r="DT406">
        <v>40.690264999999997</v>
      </c>
      <c r="DU406">
        <v>-74.176412999999997</v>
      </c>
      <c r="DV406" t="s">
        <v>39</v>
      </c>
      <c r="DW406" t="s">
        <v>94</v>
      </c>
      <c r="DX406" t="s">
        <v>34</v>
      </c>
      <c r="DY406">
        <v>0</v>
      </c>
      <c r="DZ406" t="s">
        <v>41</v>
      </c>
      <c r="EA406">
        <v>8</v>
      </c>
      <c r="EC406" t="s">
        <v>47</v>
      </c>
      <c r="ED406" t="s">
        <v>48</v>
      </c>
      <c r="EE406">
        <v>0.71374700000000002</v>
      </c>
      <c r="EF406" t="s">
        <v>44</v>
      </c>
      <c r="EG406">
        <v>9376211</v>
      </c>
      <c r="EJ406">
        <v>62589313</v>
      </c>
      <c r="EL406">
        <v>300</v>
      </c>
      <c r="EM406">
        <v>173354014</v>
      </c>
      <c r="EO406">
        <v>2275070000</v>
      </c>
      <c r="EP406">
        <v>2</v>
      </c>
      <c r="EQ406" t="s">
        <v>34</v>
      </c>
      <c r="ER406" t="s">
        <v>61</v>
      </c>
      <c r="ES406">
        <v>34013</v>
      </c>
      <c r="EU406" t="s">
        <v>93</v>
      </c>
      <c r="EV406">
        <v>48811</v>
      </c>
      <c r="EW406" t="s">
        <v>37</v>
      </c>
      <c r="EX406" t="s">
        <v>38</v>
      </c>
      <c r="FA406" t="s">
        <v>38</v>
      </c>
      <c r="FB406">
        <v>40.690264999999997</v>
      </c>
      <c r="FC406">
        <v>-74.176412999999997</v>
      </c>
      <c r="FD406" t="s">
        <v>39</v>
      </c>
      <c r="FE406" t="s">
        <v>94</v>
      </c>
      <c r="FF406" t="s">
        <v>34</v>
      </c>
      <c r="FG406">
        <v>0</v>
      </c>
      <c r="FH406" t="s">
        <v>41</v>
      </c>
      <c r="FI406">
        <v>8</v>
      </c>
      <c r="FK406" t="s">
        <v>45</v>
      </c>
      <c r="FL406" t="s">
        <v>46</v>
      </c>
      <c r="FM406">
        <v>0.154229</v>
      </c>
      <c r="FN406" t="s">
        <v>44</v>
      </c>
      <c r="FO406">
        <v>9376211</v>
      </c>
      <c r="FR406">
        <v>62589313</v>
      </c>
      <c r="FT406">
        <v>300</v>
      </c>
      <c r="FU406">
        <v>173353714</v>
      </c>
      <c r="FW406">
        <v>2275070000</v>
      </c>
      <c r="FX406">
        <v>2</v>
      </c>
      <c r="FY406" t="s">
        <v>34</v>
      </c>
      <c r="FZ406" t="s">
        <v>61</v>
      </c>
      <c r="GA406">
        <v>34013</v>
      </c>
      <c r="GC406" t="s">
        <v>93</v>
      </c>
      <c r="GD406">
        <v>48811</v>
      </c>
      <c r="GE406" t="s">
        <v>37</v>
      </c>
      <c r="GF406" t="s">
        <v>38</v>
      </c>
      <c r="GI406" t="s">
        <v>38</v>
      </c>
      <c r="GJ406">
        <v>40.690264999999997</v>
      </c>
      <c r="GK406">
        <v>-74.176412999999997</v>
      </c>
      <c r="GL406" t="s">
        <v>39</v>
      </c>
      <c r="GM406" t="s">
        <v>94</v>
      </c>
      <c r="GN406" t="s">
        <v>34</v>
      </c>
      <c r="GO406">
        <v>0</v>
      </c>
      <c r="GP406" t="s">
        <v>41</v>
      </c>
      <c r="GQ406">
        <v>8</v>
      </c>
      <c r="GS406" t="s">
        <v>42</v>
      </c>
      <c r="GT406" t="s">
        <v>43</v>
      </c>
      <c r="GU406">
        <v>1.03345E-3</v>
      </c>
      <c r="GV406" t="s">
        <v>44</v>
      </c>
    </row>
    <row r="407" spans="1:204" x14ac:dyDescent="0.25">
      <c r="A407">
        <v>9376211</v>
      </c>
      <c r="D407">
        <v>62589313</v>
      </c>
      <c r="F407">
        <v>300</v>
      </c>
      <c r="G407">
        <v>84206914</v>
      </c>
      <c r="I407">
        <v>2275070000</v>
      </c>
      <c r="J407">
        <v>2</v>
      </c>
      <c r="K407" t="s">
        <v>34</v>
      </c>
      <c r="L407" t="s">
        <v>61</v>
      </c>
      <c r="M407">
        <v>34013</v>
      </c>
      <c r="O407" t="s">
        <v>93</v>
      </c>
      <c r="P407">
        <v>48811</v>
      </c>
      <c r="Q407" t="s">
        <v>37</v>
      </c>
      <c r="R407" t="s">
        <v>38</v>
      </c>
      <c r="U407" t="s">
        <v>38</v>
      </c>
      <c r="V407">
        <v>40.690264999999997</v>
      </c>
      <c r="W407">
        <v>-74.176412999999997</v>
      </c>
      <c r="X407" t="s">
        <v>39</v>
      </c>
      <c r="Y407" t="s">
        <v>94</v>
      </c>
      <c r="Z407" t="s">
        <v>34</v>
      </c>
      <c r="AA407">
        <v>0</v>
      </c>
      <c r="AB407" t="s">
        <v>41</v>
      </c>
      <c r="AC407">
        <v>8</v>
      </c>
      <c r="AE407" t="s">
        <v>53</v>
      </c>
      <c r="AF407" t="s">
        <v>54</v>
      </c>
      <c r="AG407">
        <v>2.87862E-4</v>
      </c>
      <c r="AH407" t="s">
        <v>44</v>
      </c>
      <c r="AI407">
        <v>9376211</v>
      </c>
      <c r="AL407">
        <v>62589313</v>
      </c>
      <c r="AN407">
        <v>300</v>
      </c>
      <c r="AO407">
        <v>173355714</v>
      </c>
      <c r="AQ407">
        <v>2275070000</v>
      </c>
      <c r="AR407">
        <v>2</v>
      </c>
      <c r="AS407" t="s">
        <v>34</v>
      </c>
      <c r="AT407" t="s">
        <v>61</v>
      </c>
      <c r="AU407">
        <v>34013</v>
      </c>
      <c r="AW407" t="s">
        <v>93</v>
      </c>
      <c r="AX407">
        <v>48811</v>
      </c>
      <c r="AY407" t="s">
        <v>37</v>
      </c>
      <c r="AZ407" t="s">
        <v>38</v>
      </c>
      <c r="BC407" t="s">
        <v>38</v>
      </c>
      <c r="BD407">
        <v>40.690264999999997</v>
      </c>
      <c r="BE407">
        <v>-74.176412999999997</v>
      </c>
      <c r="BF407" t="s">
        <v>39</v>
      </c>
      <c r="BG407" t="s">
        <v>94</v>
      </c>
      <c r="BH407" t="s">
        <v>34</v>
      </c>
      <c r="BI407">
        <v>0</v>
      </c>
      <c r="BJ407" t="s">
        <v>41</v>
      </c>
      <c r="BK407">
        <v>8</v>
      </c>
      <c r="BM407" t="s">
        <v>51</v>
      </c>
      <c r="BN407" t="s">
        <v>52</v>
      </c>
      <c r="BO407">
        <v>0.60174099999999997</v>
      </c>
      <c r="BP407" t="s">
        <v>44</v>
      </c>
      <c r="BQ407">
        <v>9376211</v>
      </c>
      <c r="BT407">
        <v>62589313</v>
      </c>
      <c r="BV407">
        <v>300</v>
      </c>
      <c r="BW407">
        <v>173353514</v>
      </c>
      <c r="BY407">
        <v>2275070000</v>
      </c>
      <c r="BZ407">
        <v>2</v>
      </c>
      <c r="CA407" t="s">
        <v>34</v>
      </c>
      <c r="CB407" t="s">
        <v>61</v>
      </c>
      <c r="CC407">
        <v>34013</v>
      </c>
      <c r="CE407" t="s">
        <v>93</v>
      </c>
      <c r="CF407">
        <v>48811</v>
      </c>
      <c r="CG407" t="s">
        <v>37</v>
      </c>
      <c r="CH407" t="s">
        <v>38</v>
      </c>
      <c r="CK407" t="s">
        <v>38</v>
      </c>
      <c r="CL407">
        <v>40.690264999999997</v>
      </c>
      <c r="CM407">
        <v>-74.176412999999997</v>
      </c>
      <c r="CN407" t="s">
        <v>39</v>
      </c>
      <c r="CO407" t="s">
        <v>94</v>
      </c>
      <c r="CP407" t="s">
        <v>34</v>
      </c>
      <c r="CQ407">
        <v>0</v>
      </c>
      <c r="CR407" t="s">
        <v>41</v>
      </c>
      <c r="CS407">
        <v>8</v>
      </c>
      <c r="CU407" t="s">
        <v>49</v>
      </c>
      <c r="CV407" t="s">
        <v>50</v>
      </c>
      <c r="CW407">
        <v>5.9230500000000002E-5</v>
      </c>
      <c r="CX407" t="s">
        <v>44</v>
      </c>
      <c r="CY407">
        <v>9376211</v>
      </c>
      <c r="DB407">
        <v>62589313</v>
      </c>
      <c r="DD407">
        <v>300</v>
      </c>
      <c r="DE407">
        <v>173355714</v>
      </c>
      <c r="DG407">
        <v>2275070000</v>
      </c>
      <c r="DH407">
        <v>2</v>
      </c>
      <c r="DI407" t="s">
        <v>34</v>
      </c>
      <c r="DJ407" t="s">
        <v>61</v>
      </c>
      <c r="DK407">
        <v>34013</v>
      </c>
      <c r="DM407" t="s">
        <v>93</v>
      </c>
      <c r="DN407">
        <v>48811</v>
      </c>
      <c r="DO407" t="s">
        <v>37</v>
      </c>
      <c r="DP407" t="s">
        <v>38</v>
      </c>
      <c r="DS407" t="s">
        <v>38</v>
      </c>
      <c r="DT407">
        <v>40.690264999999997</v>
      </c>
      <c r="DU407">
        <v>-74.176412999999997</v>
      </c>
      <c r="DV407" t="s">
        <v>39</v>
      </c>
      <c r="DW407" t="s">
        <v>94</v>
      </c>
      <c r="DX407" t="s">
        <v>34</v>
      </c>
      <c r="DY407">
        <v>0</v>
      </c>
      <c r="DZ407" t="s">
        <v>41</v>
      </c>
      <c r="EA407">
        <v>8</v>
      </c>
      <c r="EC407" t="s">
        <v>47</v>
      </c>
      <c r="ED407" t="s">
        <v>48</v>
      </c>
      <c r="EE407">
        <v>5.7702000000000003E-2</v>
      </c>
      <c r="EF407" t="s">
        <v>44</v>
      </c>
      <c r="EG407">
        <v>9376211</v>
      </c>
      <c r="EJ407">
        <v>62589313</v>
      </c>
      <c r="EL407">
        <v>300</v>
      </c>
      <c r="EM407">
        <v>84214614</v>
      </c>
      <c r="EO407">
        <v>2275070000</v>
      </c>
      <c r="EP407">
        <v>2</v>
      </c>
      <c r="EQ407" t="s">
        <v>34</v>
      </c>
      <c r="ER407" t="s">
        <v>61</v>
      </c>
      <c r="ES407">
        <v>34013</v>
      </c>
      <c r="EU407" t="s">
        <v>93</v>
      </c>
      <c r="EV407">
        <v>48811</v>
      </c>
      <c r="EW407" t="s">
        <v>37</v>
      </c>
      <c r="EX407" t="s">
        <v>38</v>
      </c>
      <c r="FA407" t="s">
        <v>38</v>
      </c>
      <c r="FB407">
        <v>40.690264999999997</v>
      </c>
      <c r="FC407">
        <v>-74.176412999999997</v>
      </c>
      <c r="FD407" t="s">
        <v>39</v>
      </c>
      <c r="FE407" t="s">
        <v>94</v>
      </c>
      <c r="FF407" t="s">
        <v>34</v>
      </c>
      <c r="FG407">
        <v>0</v>
      </c>
      <c r="FH407" t="s">
        <v>41</v>
      </c>
      <c r="FI407">
        <v>8</v>
      </c>
      <c r="FK407" t="s">
        <v>45</v>
      </c>
      <c r="FL407" t="s">
        <v>46</v>
      </c>
      <c r="FM407">
        <v>1.01963E-4</v>
      </c>
      <c r="FN407" t="s">
        <v>44</v>
      </c>
      <c r="FO407">
        <v>9376211</v>
      </c>
      <c r="FR407">
        <v>62589313</v>
      </c>
      <c r="FT407">
        <v>300</v>
      </c>
      <c r="FU407">
        <v>84212114</v>
      </c>
      <c r="FW407">
        <v>2275070000</v>
      </c>
      <c r="FX407">
        <v>2</v>
      </c>
      <c r="FY407" t="s">
        <v>34</v>
      </c>
      <c r="FZ407" t="s">
        <v>61</v>
      </c>
      <c r="GA407">
        <v>34013</v>
      </c>
      <c r="GC407" t="s">
        <v>93</v>
      </c>
      <c r="GD407">
        <v>48811</v>
      </c>
      <c r="GE407" t="s">
        <v>37</v>
      </c>
      <c r="GF407" t="s">
        <v>38</v>
      </c>
      <c r="GI407" t="s">
        <v>38</v>
      </c>
      <c r="GJ407">
        <v>40.690264999999997</v>
      </c>
      <c r="GK407">
        <v>-74.176412999999997</v>
      </c>
      <c r="GL407" t="s">
        <v>39</v>
      </c>
      <c r="GM407" t="s">
        <v>94</v>
      </c>
      <c r="GN407" t="s">
        <v>34</v>
      </c>
      <c r="GO407">
        <v>0</v>
      </c>
      <c r="GP407" t="s">
        <v>41</v>
      </c>
      <c r="GQ407">
        <v>8</v>
      </c>
      <c r="GS407" t="s">
        <v>42</v>
      </c>
      <c r="GT407" t="s">
        <v>43</v>
      </c>
      <c r="GU407">
        <v>9.1398299999999998E-3</v>
      </c>
      <c r="GV407" t="s">
        <v>44</v>
      </c>
    </row>
    <row r="408" spans="1:204" x14ac:dyDescent="0.25">
      <c r="A408">
        <v>9376211</v>
      </c>
      <c r="D408">
        <v>62589313</v>
      </c>
      <c r="F408">
        <v>300</v>
      </c>
      <c r="G408">
        <v>173354714</v>
      </c>
      <c r="I408">
        <v>2275070000</v>
      </c>
      <c r="J408">
        <v>2</v>
      </c>
      <c r="K408" t="s">
        <v>34</v>
      </c>
      <c r="L408" t="s">
        <v>61</v>
      </c>
      <c r="M408">
        <v>34013</v>
      </c>
      <c r="O408" t="s">
        <v>93</v>
      </c>
      <c r="P408">
        <v>48811</v>
      </c>
      <c r="Q408" t="s">
        <v>37</v>
      </c>
      <c r="R408" t="s">
        <v>38</v>
      </c>
      <c r="U408" t="s">
        <v>38</v>
      </c>
      <c r="V408">
        <v>40.690264999999997</v>
      </c>
      <c r="W408">
        <v>-74.176412999999997</v>
      </c>
      <c r="X408" t="s">
        <v>39</v>
      </c>
      <c r="Y408" t="s">
        <v>94</v>
      </c>
      <c r="Z408" t="s">
        <v>34</v>
      </c>
      <c r="AA408">
        <v>0</v>
      </c>
      <c r="AB408" t="s">
        <v>41</v>
      </c>
      <c r="AC408">
        <v>8</v>
      </c>
      <c r="AE408" t="s">
        <v>53</v>
      </c>
      <c r="AF408" t="s">
        <v>54</v>
      </c>
      <c r="AG408">
        <v>1.7860400000000001</v>
      </c>
      <c r="AH408" t="s">
        <v>44</v>
      </c>
      <c r="AI408">
        <v>9376211</v>
      </c>
      <c r="AL408">
        <v>62589313</v>
      </c>
      <c r="AN408">
        <v>300</v>
      </c>
      <c r="AO408">
        <v>84208214</v>
      </c>
      <c r="AQ408">
        <v>2275070000</v>
      </c>
      <c r="AR408">
        <v>2</v>
      </c>
      <c r="AS408" t="s">
        <v>34</v>
      </c>
      <c r="AT408" t="s">
        <v>61</v>
      </c>
      <c r="AU408">
        <v>34013</v>
      </c>
      <c r="AW408" t="s">
        <v>93</v>
      </c>
      <c r="AX408">
        <v>48811</v>
      </c>
      <c r="AY408" t="s">
        <v>37</v>
      </c>
      <c r="AZ408" t="s">
        <v>38</v>
      </c>
      <c r="BC408" t="s">
        <v>38</v>
      </c>
      <c r="BD408">
        <v>40.690264999999997</v>
      </c>
      <c r="BE408">
        <v>-74.176412999999997</v>
      </c>
      <c r="BF408" t="s">
        <v>39</v>
      </c>
      <c r="BG408" t="s">
        <v>94</v>
      </c>
      <c r="BH408" t="s">
        <v>34</v>
      </c>
      <c r="BI408">
        <v>0</v>
      </c>
      <c r="BJ408" t="s">
        <v>41</v>
      </c>
      <c r="BK408">
        <v>8</v>
      </c>
      <c r="BM408" t="s">
        <v>51</v>
      </c>
      <c r="BN408" t="s">
        <v>52</v>
      </c>
      <c r="BO408">
        <v>2.96135E-4</v>
      </c>
      <c r="BP408" t="s">
        <v>44</v>
      </c>
      <c r="BQ408">
        <v>9376211</v>
      </c>
      <c r="BT408">
        <v>62589313</v>
      </c>
      <c r="BV408">
        <v>300</v>
      </c>
      <c r="BW408">
        <v>173355314</v>
      </c>
      <c r="BY408">
        <v>2275070000</v>
      </c>
      <c r="BZ408">
        <v>2</v>
      </c>
      <c r="CA408" t="s">
        <v>34</v>
      </c>
      <c r="CB408" t="s">
        <v>61</v>
      </c>
      <c r="CC408">
        <v>34013</v>
      </c>
      <c r="CE408" t="s">
        <v>93</v>
      </c>
      <c r="CF408">
        <v>48811</v>
      </c>
      <c r="CG408" t="s">
        <v>37</v>
      </c>
      <c r="CH408" t="s">
        <v>38</v>
      </c>
      <c r="CK408" t="s">
        <v>38</v>
      </c>
      <c r="CL408">
        <v>40.690264999999997</v>
      </c>
      <c r="CM408">
        <v>-74.176412999999997</v>
      </c>
      <c r="CN408" t="s">
        <v>39</v>
      </c>
      <c r="CO408" t="s">
        <v>94</v>
      </c>
      <c r="CP408" t="s">
        <v>34</v>
      </c>
      <c r="CQ408">
        <v>0</v>
      </c>
      <c r="CR408" t="s">
        <v>41</v>
      </c>
      <c r="CS408">
        <v>8</v>
      </c>
      <c r="CU408" t="s">
        <v>49</v>
      </c>
      <c r="CV408" t="s">
        <v>50</v>
      </c>
      <c r="CW408">
        <v>1.8139499999999999E-2</v>
      </c>
      <c r="CX408" t="s">
        <v>44</v>
      </c>
      <c r="CY408">
        <v>9376211</v>
      </c>
      <c r="DB408">
        <v>62589313</v>
      </c>
      <c r="DD408">
        <v>300</v>
      </c>
      <c r="DE408">
        <v>173355614</v>
      </c>
      <c r="DG408">
        <v>2275070000</v>
      </c>
      <c r="DH408">
        <v>2</v>
      </c>
      <c r="DI408" t="s">
        <v>34</v>
      </c>
      <c r="DJ408" t="s">
        <v>61</v>
      </c>
      <c r="DK408">
        <v>34013</v>
      </c>
      <c r="DM408" t="s">
        <v>93</v>
      </c>
      <c r="DN408">
        <v>48811</v>
      </c>
      <c r="DO408" t="s">
        <v>37</v>
      </c>
      <c r="DP408" t="s">
        <v>38</v>
      </c>
      <c r="DS408" t="s">
        <v>38</v>
      </c>
      <c r="DT408">
        <v>40.690264999999997</v>
      </c>
      <c r="DU408">
        <v>-74.176412999999997</v>
      </c>
      <c r="DV408" t="s">
        <v>39</v>
      </c>
      <c r="DW408" t="s">
        <v>94</v>
      </c>
      <c r="DX408" t="s">
        <v>34</v>
      </c>
      <c r="DY408">
        <v>0</v>
      </c>
      <c r="DZ408" t="s">
        <v>41</v>
      </c>
      <c r="EA408">
        <v>8</v>
      </c>
      <c r="EC408" t="s">
        <v>47</v>
      </c>
      <c r="ED408" t="s">
        <v>48</v>
      </c>
      <c r="EE408">
        <v>4.4423100000000001E-4</v>
      </c>
      <c r="EF408" t="s">
        <v>44</v>
      </c>
      <c r="EG408">
        <v>9376211</v>
      </c>
      <c r="EJ408">
        <v>62589313</v>
      </c>
      <c r="EL408">
        <v>300</v>
      </c>
      <c r="EM408">
        <v>84208214</v>
      </c>
      <c r="EO408">
        <v>2275070000</v>
      </c>
      <c r="EP408">
        <v>2</v>
      </c>
      <c r="EQ408" t="s">
        <v>34</v>
      </c>
      <c r="ER408" t="s">
        <v>61</v>
      </c>
      <c r="ES408">
        <v>34013</v>
      </c>
      <c r="EU408" t="s">
        <v>93</v>
      </c>
      <c r="EV408">
        <v>48811</v>
      </c>
      <c r="EW408" t="s">
        <v>37</v>
      </c>
      <c r="EX408" t="s">
        <v>38</v>
      </c>
      <c r="FA408" t="s">
        <v>38</v>
      </c>
      <c r="FB408">
        <v>40.690264999999997</v>
      </c>
      <c r="FC408">
        <v>-74.176412999999997</v>
      </c>
      <c r="FD408" t="s">
        <v>39</v>
      </c>
      <c r="FE408" t="s">
        <v>94</v>
      </c>
      <c r="FF408" t="s">
        <v>34</v>
      </c>
      <c r="FG408">
        <v>0</v>
      </c>
      <c r="FH408" t="s">
        <v>41</v>
      </c>
      <c r="FI408">
        <v>8</v>
      </c>
      <c r="FK408" t="s">
        <v>45</v>
      </c>
      <c r="FL408" t="s">
        <v>46</v>
      </c>
      <c r="FM408">
        <v>6.4561300000000001E-5</v>
      </c>
      <c r="FN408" t="s">
        <v>44</v>
      </c>
      <c r="FO408">
        <v>9376211</v>
      </c>
      <c r="FR408">
        <v>62589313</v>
      </c>
      <c r="FT408">
        <v>300</v>
      </c>
      <c r="FU408">
        <v>173354214</v>
      </c>
      <c r="FW408">
        <v>2275070000</v>
      </c>
      <c r="FX408">
        <v>2</v>
      </c>
      <c r="FY408" t="s">
        <v>34</v>
      </c>
      <c r="FZ408" t="s">
        <v>61</v>
      </c>
      <c r="GA408">
        <v>34013</v>
      </c>
      <c r="GC408" t="s">
        <v>93</v>
      </c>
      <c r="GD408">
        <v>48811</v>
      </c>
      <c r="GE408" t="s">
        <v>37</v>
      </c>
      <c r="GF408" t="s">
        <v>38</v>
      </c>
      <c r="GI408" t="s">
        <v>38</v>
      </c>
      <c r="GJ408">
        <v>40.690264999999997</v>
      </c>
      <c r="GK408">
        <v>-74.176412999999997</v>
      </c>
      <c r="GL408" t="s">
        <v>39</v>
      </c>
      <c r="GM408" t="s">
        <v>94</v>
      </c>
      <c r="GN408" t="s">
        <v>34</v>
      </c>
      <c r="GO408">
        <v>0</v>
      </c>
      <c r="GP408" t="s">
        <v>41</v>
      </c>
      <c r="GQ408">
        <v>8</v>
      </c>
      <c r="GS408" t="s">
        <v>42</v>
      </c>
      <c r="GT408" t="s">
        <v>43</v>
      </c>
      <c r="GU408">
        <v>6.1484499999999997E-2</v>
      </c>
      <c r="GV408" t="s">
        <v>44</v>
      </c>
    </row>
    <row r="409" spans="1:204" x14ac:dyDescent="0.25">
      <c r="A409">
        <v>9376211</v>
      </c>
      <c r="D409">
        <v>62589313</v>
      </c>
      <c r="F409">
        <v>300</v>
      </c>
      <c r="G409">
        <v>84204614</v>
      </c>
      <c r="I409">
        <v>2275070000</v>
      </c>
      <c r="J409">
        <v>2</v>
      </c>
      <c r="K409" t="s">
        <v>34</v>
      </c>
      <c r="L409" t="s">
        <v>61</v>
      </c>
      <c r="M409">
        <v>34013</v>
      </c>
      <c r="O409" t="s">
        <v>93</v>
      </c>
      <c r="P409">
        <v>48811</v>
      </c>
      <c r="Q409" t="s">
        <v>37</v>
      </c>
      <c r="R409" t="s">
        <v>38</v>
      </c>
      <c r="U409" t="s">
        <v>38</v>
      </c>
      <c r="V409">
        <v>40.690264999999997</v>
      </c>
      <c r="W409">
        <v>-74.176412999999997</v>
      </c>
      <c r="X409" t="s">
        <v>39</v>
      </c>
      <c r="Y409" t="s">
        <v>94</v>
      </c>
      <c r="Z409" t="s">
        <v>34</v>
      </c>
      <c r="AA409">
        <v>0</v>
      </c>
      <c r="AB409" t="s">
        <v>41</v>
      </c>
      <c r="AC409">
        <v>8</v>
      </c>
      <c r="AE409" t="s">
        <v>53</v>
      </c>
      <c r="AF409" t="s">
        <v>54</v>
      </c>
      <c r="AG409">
        <v>1.05159</v>
      </c>
      <c r="AH409" t="s">
        <v>44</v>
      </c>
      <c r="AI409">
        <v>9376211</v>
      </c>
      <c r="AL409">
        <v>62589313</v>
      </c>
      <c r="AN409">
        <v>300</v>
      </c>
      <c r="AO409">
        <v>84214614</v>
      </c>
      <c r="AQ409">
        <v>2275070000</v>
      </c>
      <c r="AR409">
        <v>2</v>
      </c>
      <c r="AS409" t="s">
        <v>34</v>
      </c>
      <c r="AT409" t="s">
        <v>61</v>
      </c>
      <c r="AU409">
        <v>34013</v>
      </c>
      <c r="AW409" t="s">
        <v>93</v>
      </c>
      <c r="AX409">
        <v>48811</v>
      </c>
      <c r="AY409" t="s">
        <v>37</v>
      </c>
      <c r="AZ409" t="s">
        <v>38</v>
      </c>
      <c r="BC409" t="s">
        <v>38</v>
      </c>
      <c r="BD409">
        <v>40.690264999999997</v>
      </c>
      <c r="BE409">
        <v>-74.176412999999997</v>
      </c>
      <c r="BF409" t="s">
        <v>39</v>
      </c>
      <c r="BG409" t="s">
        <v>94</v>
      </c>
      <c r="BH409" t="s">
        <v>34</v>
      </c>
      <c r="BI409">
        <v>0</v>
      </c>
      <c r="BJ409" t="s">
        <v>41</v>
      </c>
      <c r="BK409">
        <v>8</v>
      </c>
      <c r="BM409" t="s">
        <v>51</v>
      </c>
      <c r="BN409" t="s">
        <v>52</v>
      </c>
      <c r="BO409">
        <v>4.84327E-4</v>
      </c>
      <c r="BP409" t="s">
        <v>44</v>
      </c>
      <c r="BQ409">
        <v>9376211</v>
      </c>
      <c r="BT409">
        <v>62589313</v>
      </c>
      <c r="BV409">
        <v>300</v>
      </c>
      <c r="BW409">
        <v>84205414</v>
      </c>
      <c r="BY409">
        <v>2275070000</v>
      </c>
      <c r="BZ409">
        <v>2</v>
      </c>
      <c r="CA409" t="s">
        <v>34</v>
      </c>
      <c r="CB409" t="s">
        <v>61</v>
      </c>
      <c r="CC409">
        <v>34013</v>
      </c>
      <c r="CE409" t="s">
        <v>93</v>
      </c>
      <c r="CF409">
        <v>48811</v>
      </c>
      <c r="CG409" t="s">
        <v>37</v>
      </c>
      <c r="CH409" t="s">
        <v>38</v>
      </c>
      <c r="CK409" t="s">
        <v>38</v>
      </c>
      <c r="CL409">
        <v>40.690264999999997</v>
      </c>
      <c r="CM409">
        <v>-74.176412999999997</v>
      </c>
      <c r="CN409" t="s">
        <v>39</v>
      </c>
      <c r="CO409" t="s">
        <v>94</v>
      </c>
      <c r="CP409" t="s">
        <v>34</v>
      </c>
      <c r="CQ409">
        <v>0</v>
      </c>
      <c r="CR409" t="s">
        <v>41</v>
      </c>
      <c r="CS409">
        <v>8</v>
      </c>
      <c r="CU409" t="s">
        <v>49</v>
      </c>
      <c r="CV409" t="s">
        <v>50</v>
      </c>
      <c r="CW409">
        <v>1.5875400000000001E-2</v>
      </c>
      <c r="CX409" t="s">
        <v>44</v>
      </c>
      <c r="CY409">
        <v>9376211</v>
      </c>
      <c r="DB409">
        <v>62589313</v>
      </c>
      <c r="DD409">
        <v>300</v>
      </c>
      <c r="DE409">
        <v>173355414</v>
      </c>
      <c r="DG409">
        <v>2275070000</v>
      </c>
      <c r="DH409">
        <v>2</v>
      </c>
      <c r="DI409" t="s">
        <v>34</v>
      </c>
      <c r="DJ409" t="s">
        <v>61</v>
      </c>
      <c r="DK409">
        <v>34013</v>
      </c>
      <c r="DM409" t="s">
        <v>93</v>
      </c>
      <c r="DN409">
        <v>48811</v>
      </c>
      <c r="DO409" t="s">
        <v>37</v>
      </c>
      <c r="DP409" t="s">
        <v>38</v>
      </c>
      <c r="DS409" t="s">
        <v>38</v>
      </c>
      <c r="DT409">
        <v>40.690264999999997</v>
      </c>
      <c r="DU409">
        <v>-74.176412999999997</v>
      </c>
      <c r="DV409" t="s">
        <v>39</v>
      </c>
      <c r="DW409" t="s">
        <v>94</v>
      </c>
      <c r="DX409" t="s">
        <v>34</v>
      </c>
      <c r="DY409">
        <v>0</v>
      </c>
      <c r="DZ409" t="s">
        <v>41</v>
      </c>
      <c r="EA409">
        <v>8</v>
      </c>
      <c r="EC409" t="s">
        <v>47</v>
      </c>
      <c r="ED409" t="s">
        <v>48</v>
      </c>
      <c r="EE409">
        <v>7.4038899999999993E-5</v>
      </c>
      <c r="EF409" t="s">
        <v>44</v>
      </c>
      <c r="EG409">
        <v>9376211</v>
      </c>
      <c r="EJ409">
        <v>62589313</v>
      </c>
      <c r="EL409">
        <v>300</v>
      </c>
      <c r="EM409">
        <v>84204614</v>
      </c>
      <c r="EO409">
        <v>2275070000</v>
      </c>
      <c r="EP409">
        <v>2</v>
      </c>
      <c r="EQ409" t="s">
        <v>34</v>
      </c>
      <c r="ER409" t="s">
        <v>61</v>
      </c>
      <c r="ES409">
        <v>34013</v>
      </c>
      <c r="EU409" t="s">
        <v>93</v>
      </c>
      <c r="EV409">
        <v>48811</v>
      </c>
      <c r="EW409" t="s">
        <v>37</v>
      </c>
      <c r="EX409" t="s">
        <v>38</v>
      </c>
      <c r="FA409" t="s">
        <v>38</v>
      </c>
      <c r="FB409">
        <v>40.690264999999997</v>
      </c>
      <c r="FC409">
        <v>-74.176412999999997</v>
      </c>
      <c r="FD409" t="s">
        <v>39</v>
      </c>
      <c r="FE409" t="s">
        <v>94</v>
      </c>
      <c r="FF409" t="s">
        <v>34</v>
      </c>
      <c r="FG409">
        <v>0</v>
      </c>
      <c r="FH409" t="s">
        <v>41</v>
      </c>
      <c r="FI409">
        <v>8</v>
      </c>
      <c r="FK409" t="s">
        <v>45</v>
      </c>
      <c r="FL409" t="s">
        <v>46</v>
      </c>
      <c r="FM409">
        <v>0.55638200000000004</v>
      </c>
      <c r="FN409" t="s">
        <v>44</v>
      </c>
      <c r="FO409">
        <v>9376211</v>
      </c>
      <c r="FR409">
        <v>62589313</v>
      </c>
      <c r="FT409">
        <v>300</v>
      </c>
      <c r="FU409">
        <v>173354914</v>
      </c>
      <c r="FW409">
        <v>2275070000</v>
      </c>
      <c r="FX409">
        <v>2</v>
      </c>
      <c r="FY409" t="s">
        <v>34</v>
      </c>
      <c r="FZ409" t="s">
        <v>61</v>
      </c>
      <c r="GA409">
        <v>34013</v>
      </c>
      <c r="GC409" t="s">
        <v>93</v>
      </c>
      <c r="GD409">
        <v>48811</v>
      </c>
      <c r="GE409" t="s">
        <v>37</v>
      </c>
      <c r="GF409" t="s">
        <v>38</v>
      </c>
      <c r="GI409" t="s">
        <v>38</v>
      </c>
      <c r="GJ409">
        <v>40.690264999999997</v>
      </c>
      <c r="GK409">
        <v>-74.176412999999997</v>
      </c>
      <c r="GL409" t="s">
        <v>39</v>
      </c>
      <c r="GM409" t="s">
        <v>94</v>
      </c>
      <c r="GN409" t="s">
        <v>34</v>
      </c>
      <c r="GO409">
        <v>0</v>
      </c>
      <c r="GP409" t="s">
        <v>41</v>
      </c>
      <c r="GQ409">
        <v>8</v>
      </c>
      <c r="GS409" t="s">
        <v>42</v>
      </c>
      <c r="GT409" t="s">
        <v>43</v>
      </c>
      <c r="GU409">
        <v>1.0123999999999999E-2</v>
      </c>
      <c r="GV409" t="s">
        <v>44</v>
      </c>
    </row>
    <row r="410" spans="1:204" x14ac:dyDescent="0.25">
      <c r="A410">
        <v>9376211</v>
      </c>
      <c r="D410">
        <v>62589313</v>
      </c>
      <c r="F410">
        <v>300</v>
      </c>
      <c r="G410">
        <v>173354514</v>
      </c>
      <c r="I410">
        <v>2275070000</v>
      </c>
      <c r="J410">
        <v>2</v>
      </c>
      <c r="K410" t="s">
        <v>34</v>
      </c>
      <c r="L410" t="s">
        <v>61</v>
      </c>
      <c r="M410">
        <v>34013</v>
      </c>
      <c r="O410" t="s">
        <v>93</v>
      </c>
      <c r="P410">
        <v>48811</v>
      </c>
      <c r="Q410" t="s">
        <v>37</v>
      </c>
      <c r="R410" t="s">
        <v>38</v>
      </c>
      <c r="U410" t="s">
        <v>38</v>
      </c>
      <c r="V410">
        <v>40.690264999999997</v>
      </c>
      <c r="W410">
        <v>-74.176412999999997</v>
      </c>
      <c r="X410" t="s">
        <v>39</v>
      </c>
      <c r="Y410" t="s">
        <v>94</v>
      </c>
      <c r="Z410" t="s">
        <v>34</v>
      </c>
      <c r="AA410">
        <v>0</v>
      </c>
      <c r="AB410" t="s">
        <v>41</v>
      </c>
      <c r="AC410">
        <v>8</v>
      </c>
      <c r="AE410" t="s">
        <v>53</v>
      </c>
      <c r="AF410" t="s">
        <v>54</v>
      </c>
      <c r="AG410">
        <v>0.83046500000000001</v>
      </c>
      <c r="AH410" t="s">
        <v>44</v>
      </c>
      <c r="AI410">
        <v>9376211</v>
      </c>
      <c r="AL410">
        <v>62589313</v>
      </c>
      <c r="AN410">
        <v>300</v>
      </c>
      <c r="AO410">
        <v>173355314</v>
      </c>
      <c r="AQ410">
        <v>2275070000</v>
      </c>
      <c r="AR410">
        <v>2</v>
      </c>
      <c r="AS410" t="s">
        <v>34</v>
      </c>
      <c r="AT410" t="s">
        <v>61</v>
      </c>
      <c r="AU410">
        <v>34013</v>
      </c>
      <c r="AW410" t="s">
        <v>93</v>
      </c>
      <c r="AX410">
        <v>48811</v>
      </c>
      <c r="AY410" t="s">
        <v>37</v>
      </c>
      <c r="AZ410" t="s">
        <v>38</v>
      </c>
      <c r="BC410" t="s">
        <v>38</v>
      </c>
      <c r="BD410">
        <v>40.690264999999997</v>
      </c>
      <c r="BE410">
        <v>-74.176412999999997</v>
      </c>
      <c r="BF410" t="s">
        <v>39</v>
      </c>
      <c r="BG410" t="s">
        <v>94</v>
      </c>
      <c r="BH410" t="s">
        <v>34</v>
      </c>
      <c r="BI410">
        <v>0</v>
      </c>
      <c r="BJ410" t="s">
        <v>41</v>
      </c>
      <c r="BK410">
        <v>8</v>
      </c>
      <c r="BM410" t="s">
        <v>51</v>
      </c>
      <c r="BN410" t="s">
        <v>52</v>
      </c>
      <c r="BO410">
        <v>5.9330000000000001E-2</v>
      </c>
      <c r="BP410" t="s">
        <v>44</v>
      </c>
      <c r="BQ410">
        <v>9376211</v>
      </c>
      <c r="BT410">
        <v>62589313</v>
      </c>
      <c r="BV410">
        <v>300</v>
      </c>
      <c r="BW410">
        <v>84217714</v>
      </c>
      <c r="BY410">
        <v>2275070000</v>
      </c>
      <c r="BZ410">
        <v>2</v>
      </c>
      <c r="CA410" t="s">
        <v>34</v>
      </c>
      <c r="CB410" t="s">
        <v>61</v>
      </c>
      <c r="CC410">
        <v>34013</v>
      </c>
      <c r="CE410" t="s">
        <v>93</v>
      </c>
      <c r="CF410">
        <v>48811</v>
      </c>
      <c r="CG410" t="s">
        <v>37</v>
      </c>
      <c r="CH410" t="s">
        <v>38</v>
      </c>
      <c r="CK410" t="s">
        <v>38</v>
      </c>
      <c r="CL410">
        <v>40.690264999999997</v>
      </c>
      <c r="CM410">
        <v>-74.176412999999997</v>
      </c>
      <c r="CN410" t="s">
        <v>39</v>
      </c>
      <c r="CO410" t="s">
        <v>94</v>
      </c>
      <c r="CP410" t="s">
        <v>34</v>
      </c>
      <c r="CQ410">
        <v>0</v>
      </c>
      <c r="CR410" t="s">
        <v>41</v>
      </c>
      <c r="CS410">
        <v>8</v>
      </c>
      <c r="CU410" t="s">
        <v>49</v>
      </c>
      <c r="CV410" t="s">
        <v>50</v>
      </c>
      <c r="CW410">
        <v>1.2758E-2</v>
      </c>
      <c r="CX410" t="s">
        <v>44</v>
      </c>
      <c r="CY410">
        <v>9376211</v>
      </c>
      <c r="DB410">
        <v>62589313</v>
      </c>
      <c r="DD410">
        <v>300</v>
      </c>
      <c r="DE410">
        <v>173355114</v>
      </c>
      <c r="DG410">
        <v>2275070000</v>
      </c>
      <c r="DH410">
        <v>2</v>
      </c>
      <c r="DI410" t="s">
        <v>34</v>
      </c>
      <c r="DJ410" t="s">
        <v>61</v>
      </c>
      <c r="DK410">
        <v>34013</v>
      </c>
      <c r="DM410" t="s">
        <v>93</v>
      </c>
      <c r="DN410">
        <v>48811</v>
      </c>
      <c r="DO410" t="s">
        <v>37</v>
      </c>
      <c r="DP410" t="s">
        <v>38</v>
      </c>
      <c r="DS410" t="s">
        <v>38</v>
      </c>
      <c r="DT410">
        <v>40.690264999999997</v>
      </c>
      <c r="DU410">
        <v>-74.176412999999997</v>
      </c>
      <c r="DV410" t="s">
        <v>39</v>
      </c>
      <c r="DW410" t="s">
        <v>94</v>
      </c>
      <c r="DX410" t="s">
        <v>34</v>
      </c>
      <c r="DY410">
        <v>0</v>
      </c>
      <c r="DZ410" t="s">
        <v>41</v>
      </c>
      <c r="EA410">
        <v>8</v>
      </c>
      <c r="EC410" t="s">
        <v>47</v>
      </c>
      <c r="ED410" t="s">
        <v>48</v>
      </c>
      <c r="EE410">
        <v>2.0433900000000001E-2</v>
      </c>
      <c r="EF410" t="s">
        <v>44</v>
      </c>
      <c r="EG410">
        <v>9376211</v>
      </c>
      <c r="EJ410">
        <v>62589313</v>
      </c>
      <c r="EL410">
        <v>300</v>
      </c>
      <c r="EM410">
        <v>173353814</v>
      </c>
      <c r="EO410">
        <v>2275070000</v>
      </c>
      <c r="EP410">
        <v>2</v>
      </c>
      <c r="EQ410" t="s">
        <v>34</v>
      </c>
      <c r="ER410" t="s">
        <v>61</v>
      </c>
      <c r="ES410">
        <v>34013</v>
      </c>
      <c r="EU410" t="s">
        <v>93</v>
      </c>
      <c r="EV410">
        <v>48811</v>
      </c>
      <c r="EW410" t="s">
        <v>37</v>
      </c>
      <c r="EX410" t="s">
        <v>38</v>
      </c>
      <c r="FA410" t="s">
        <v>38</v>
      </c>
      <c r="FB410">
        <v>40.690264999999997</v>
      </c>
      <c r="FC410">
        <v>-74.176412999999997</v>
      </c>
      <c r="FD410" t="s">
        <v>39</v>
      </c>
      <c r="FE410" t="s">
        <v>94</v>
      </c>
      <c r="FF410" t="s">
        <v>34</v>
      </c>
      <c r="FG410">
        <v>0</v>
      </c>
      <c r="FH410" t="s">
        <v>41</v>
      </c>
      <c r="FI410">
        <v>8</v>
      </c>
      <c r="FK410" t="s">
        <v>45</v>
      </c>
      <c r="FL410" t="s">
        <v>46</v>
      </c>
      <c r="FM410">
        <v>0.88765499999999997</v>
      </c>
      <c r="FN410" t="s">
        <v>44</v>
      </c>
      <c r="FO410">
        <v>9376211</v>
      </c>
      <c r="FR410">
        <v>62589313</v>
      </c>
      <c r="FT410">
        <v>300</v>
      </c>
      <c r="FU410">
        <v>173353814</v>
      </c>
      <c r="FW410">
        <v>2275070000</v>
      </c>
      <c r="FX410">
        <v>2</v>
      </c>
      <c r="FY410" t="s">
        <v>34</v>
      </c>
      <c r="FZ410" t="s">
        <v>61</v>
      </c>
      <c r="GA410">
        <v>34013</v>
      </c>
      <c r="GC410" t="s">
        <v>93</v>
      </c>
      <c r="GD410">
        <v>48811</v>
      </c>
      <c r="GE410" t="s">
        <v>37</v>
      </c>
      <c r="GF410" t="s">
        <v>38</v>
      </c>
      <c r="GI410" t="s">
        <v>38</v>
      </c>
      <c r="GJ410">
        <v>40.690264999999997</v>
      </c>
      <c r="GK410">
        <v>-74.176412999999997</v>
      </c>
      <c r="GL410" t="s">
        <v>39</v>
      </c>
      <c r="GM410" t="s">
        <v>94</v>
      </c>
      <c r="GN410" t="s">
        <v>34</v>
      </c>
      <c r="GO410">
        <v>0</v>
      </c>
      <c r="GP410" t="s">
        <v>41</v>
      </c>
      <c r="GQ410">
        <v>8</v>
      </c>
      <c r="GS410" t="s">
        <v>42</v>
      </c>
      <c r="GT410" t="s">
        <v>43</v>
      </c>
      <c r="GU410">
        <v>0.37772800000000001</v>
      </c>
      <c r="GV410" t="s">
        <v>44</v>
      </c>
    </row>
    <row r="411" spans="1:204" x14ac:dyDescent="0.25">
      <c r="A411">
        <v>9376211</v>
      </c>
      <c r="D411">
        <v>62589313</v>
      </c>
      <c r="F411">
        <v>300</v>
      </c>
      <c r="G411">
        <v>84206814</v>
      </c>
      <c r="I411">
        <v>2275070000</v>
      </c>
      <c r="J411">
        <v>2</v>
      </c>
      <c r="K411" t="s">
        <v>34</v>
      </c>
      <c r="L411" t="s">
        <v>61</v>
      </c>
      <c r="M411">
        <v>34013</v>
      </c>
      <c r="O411" t="s">
        <v>93</v>
      </c>
      <c r="P411">
        <v>48811</v>
      </c>
      <c r="Q411" t="s">
        <v>37</v>
      </c>
      <c r="R411" t="s">
        <v>38</v>
      </c>
      <c r="U411" t="s">
        <v>38</v>
      </c>
      <c r="V411">
        <v>40.690264999999997</v>
      </c>
      <c r="W411">
        <v>-74.176412999999997</v>
      </c>
      <c r="X411" t="s">
        <v>39</v>
      </c>
      <c r="Y411" t="s">
        <v>94</v>
      </c>
      <c r="Z411" t="s">
        <v>34</v>
      </c>
      <c r="AA411">
        <v>0</v>
      </c>
      <c r="AB411" t="s">
        <v>41</v>
      </c>
      <c r="AC411">
        <v>8</v>
      </c>
      <c r="AE411" t="s">
        <v>53</v>
      </c>
      <c r="AF411" t="s">
        <v>54</v>
      </c>
      <c r="AG411">
        <v>5.3923999999999997E-4</v>
      </c>
      <c r="AH411" t="s">
        <v>44</v>
      </c>
      <c r="AI411">
        <v>9376211</v>
      </c>
      <c r="AL411">
        <v>62589313</v>
      </c>
      <c r="AN411">
        <v>300</v>
      </c>
      <c r="AO411">
        <v>173354614</v>
      </c>
      <c r="AQ411">
        <v>2275070000</v>
      </c>
      <c r="AR411">
        <v>2</v>
      </c>
      <c r="AS411" t="s">
        <v>34</v>
      </c>
      <c r="AT411" t="s">
        <v>61</v>
      </c>
      <c r="AU411">
        <v>34013</v>
      </c>
      <c r="AW411" t="s">
        <v>93</v>
      </c>
      <c r="AX411">
        <v>48811</v>
      </c>
      <c r="AY411" t="s">
        <v>37</v>
      </c>
      <c r="AZ411" t="s">
        <v>38</v>
      </c>
      <c r="BC411" t="s">
        <v>38</v>
      </c>
      <c r="BD411">
        <v>40.690264999999997</v>
      </c>
      <c r="BE411">
        <v>-74.176412999999997</v>
      </c>
      <c r="BF411" t="s">
        <v>39</v>
      </c>
      <c r="BG411" t="s">
        <v>94</v>
      </c>
      <c r="BH411" t="s">
        <v>34</v>
      </c>
      <c r="BI411">
        <v>0</v>
      </c>
      <c r="BJ411" t="s">
        <v>41</v>
      </c>
      <c r="BK411">
        <v>8</v>
      </c>
      <c r="BM411" t="s">
        <v>51</v>
      </c>
      <c r="BN411" t="s">
        <v>52</v>
      </c>
      <c r="BO411">
        <v>2.9114200000000001</v>
      </c>
      <c r="BP411" t="s">
        <v>44</v>
      </c>
      <c r="BQ411">
        <v>9376211</v>
      </c>
      <c r="BT411">
        <v>62589313</v>
      </c>
      <c r="BV411">
        <v>300</v>
      </c>
      <c r="BW411">
        <v>173354814</v>
      </c>
      <c r="BY411">
        <v>2275070000</v>
      </c>
      <c r="BZ411">
        <v>2</v>
      </c>
      <c r="CA411" t="s">
        <v>34</v>
      </c>
      <c r="CB411" t="s">
        <v>61</v>
      </c>
      <c r="CC411">
        <v>34013</v>
      </c>
      <c r="CE411" t="s">
        <v>93</v>
      </c>
      <c r="CF411">
        <v>48811</v>
      </c>
      <c r="CG411" t="s">
        <v>37</v>
      </c>
      <c r="CH411" t="s">
        <v>38</v>
      </c>
      <c r="CK411" t="s">
        <v>38</v>
      </c>
      <c r="CL411">
        <v>40.690264999999997</v>
      </c>
      <c r="CM411">
        <v>-74.176412999999997</v>
      </c>
      <c r="CN411" t="s">
        <v>39</v>
      </c>
      <c r="CO411" t="s">
        <v>94</v>
      </c>
      <c r="CP411" t="s">
        <v>34</v>
      </c>
      <c r="CQ411">
        <v>0</v>
      </c>
      <c r="CR411" t="s">
        <v>41</v>
      </c>
      <c r="CS411">
        <v>8</v>
      </c>
      <c r="CU411" t="s">
        <v>49</v>
      </c>
      <c r="CV411" t="s">
        <v>50</v>
      </c>
      <c r="CW411">
        <v>2.9615799999999999E-5</v>
      </c>
      <c r="CX411" t="s">
        <v>44</v>
      </c>
      <c r="CY411">
        <v>9376211</v>
      </c>
      <c r="DB411">
        <v>62589313</v>
      </c>
      <c r="DD411">
        <v>300</v>
      </c>
      <c r="DE411">
        <v>173353714</v>
      </c>
      <c r="DG411">
        <v>2275070000</v>
      </c>
      <c r="DH411">
        <v>2</v>
      </c>
      <c r="DI411" t="s">
        <v>34</v>
      </c>
      <c r="DJ411" t="s">
        <v>61</v>
      </c>
      <c r="DK411">
        <v>34013</v>
      </c>
      <c r="DM411" t="s">
        <v>93</v>
      </c>
      <c r="DN411">
        <v>48811</v>
      </c>
      <c r="DO411" t="s">
        <v>37</v>
      </c>
      <c r="DP411" t="s">
        <v>38</v>
      </c>
      <c r="DS411" t="s">
        <v>38</v>
      </c>
      <c r="DT411">
        <v>40.690264999999997</v>
      </c>
      <c r="DU411">
        <v>-74.176412999999997</v>
      </c>
      <c r="DV411" t="s">
        <v>39</v>
      </c>
      <c r="DW411" t="s">
        <v>94</v>
      </c>
      <c r="DX411" t="s">
        <v>34</v>
      </c>
      <c r="DY411">
        <v>0</v>
      </c>
      <c r="DZ411" t="s">
        <v>41</v>
      </c>
      <c r="EA411">
        <v>8</v>
      </c>
      <c r="EC411" t="s">
        <v>47</v>
      </c>
      <c r="ED411" t="s">
        <v>48</v>
      </c>
      <c r="EE411">
        <v>1.9057499999999999E-3</v>
      </c>
      <c r="EF411" t="s">
        <v>44</v>
      </c>
      <c r="EG411">
        <v>9376211</v>
      </c>
      <c r="EJ411">
        <v>62589313</v>
      </c>
      <c r="EL411">
        <v>300</v>
      </c>
      <c r="EM411">
        <v>173355214</v>
      </c>
      <c r="EO411">
        <v>2275070000</v>
      </c>
      <c r="EP411">
        <v>2</v>
      </c>
      <c r="EQ411" t="s">
        <v>34</v>
      </c>
      <c r="ER411" t="s">
        <v>61</v>
      </c>
      <c r="ES411">
        <v>34013</v>
      </c>
      <c r="EU411" t="s">
        <v>93</v>
      </c>
      <c r="EV411">
        <v>48811</v>
      </c>
      <c r="EW411" t="s">
        <v>37</v>
      </c>
      <c r="EX411" t="s">
        <v>38</v>
      </c>
      <c r="FA411" t="s">
        <v>38</v>
      </c>
      <c r="FB411">
        <v>40.690264999999997</v>
      </c>
      <c r="FC411">
        <v>-74.176412999999997</v>
      </c>
      <c r="FD411" t="s">
        <v>39</v>
      </c>
      <c r="FE411" t="s">
        <v>94</v>
      </c>
      <c r="FF411" t="s">
        <v>34</v>
      </c>
      <c r="FG411">
        <v>0</v>
      </c>
      <c r="FH411" t="s">
        <v>41</v>
      </c>
      <c r="FI411">
        <v>8</v>
      </c>
      <c r="FK411" t="s">
        <v>45</v>
      </c>
      <c r="FL411" t="s">
        <v>46</v>
      </c>
      <c r="FM411">
        <v>0.16798399999999999</v>
      </c>
      <c r="FN411" t="s">
        <v>44</v>
      </c>
      <c r="FO411">
        <v>9376211</v>
      </c>
      <c r="FR411">
        <v>62589313</v>
      </c>
      <c r="FT411">
        <v>300</v>
      </c>
      <c r="FU411">
        <v>173355414</v>
      </c>
      <c r="FW411">
        <v>2275070000</v>
      </c>
      <c r="FX411">
        <v>2</v>
      </c>
      <c r="FY411" t="s">
        <v>34</v>
      </c>
      <c r="FZ411" t="s">
        <v>61</v>
      </c>
      <c r="GA411">
        <v>34013</v>
      </c>
      <c r="GC411" t="s">
        <v>93</v>
      </c>
      <c r="GD411">
        <v>48811</v>
      </c>
      <c r="GE411" t="s">
        <v>37</v>
      </c>
      <c r="GF411" t="s">
        <v>38</v>
      </c>
      <c r="GI411" t="s">
        <v>38</v>
      </c>
      <c r="GJ411">
        <v>40.690264999999997</v>
      </c>
      <c r="GK411">
        <v>-74.176412999999997</v>
      </c>
      <c r="GL411" t="s">
        <v>39</v>
      </c>
      <c r="GM411" t="s">
        <v>94</v>
      </c>
      <c r="GN411" t="s">
        <v>34</v>
      </c>
      <c r="GO411">
        <v>0</v>
      </c>
      <c r="GP411" t="s">
        <v>41</v>
      </c>
      <c r="GQ411">
        <v>8</v>
      </c>
      <c r="GS411" t="s">
        <v>42</v>
      </c>
      <c r="GT411" t="s">
        <v>43</v>
      </c>
      <c r="GU411">
        <v>6.03978E-5</v>
      </c>
      <c r="GV411" t="s">
        <v>44</v>
      </c>
    </row>
    <row r="412" spans="1:204" x14ac:dyDescent="0.25">
      <c r="A412">
        <v>12395111</v>
      </c>
      <c r="D412">
        <v>61581513</v>
      </c>
      <c r="F412">
        <v>300</v>
      </c>
      <c r="G412">
        <v>79693314</v>
      </c>
      <c r="I412">
        <v>2275050011</v>
      </c>
      <c r="J412">
        <v>2</v>
      </c>
      <c r="K412" t="s">
        <v>34</v>
      </c>
      <c r="L412" t="s">
        <v>61</v>
      </c>
      <c r="M412">
        <v>34013</v>
      </c>
      <c r="O412" t="s">
        <v>417</v>
      </c>
      <c r="P412">
        <v>48811</v>
      </c>
      <c r="Q412" t="s">
        <v>37</v>
      </c>
      <c r="R412" t="s">
        <v>38</v>
      </c>
      <c r="U412" t="s">
        <v>38</v>
      </c>
      <c r="V412">
        <v>40.862900000000003</v>
      </c>
      <c r="W412">
        <v>-74.317400000000006</v>
      </c>
      <c r="X412" t="s">
        <v>39</v>
      </c>
      <c r="Y412" t="s">
        <v>418</v>
      </c>
      <c r="Z412" t="s">
        <v>34</v>
      </c>
      <c r="AA412">
        <v>0</v>
      </c>
      <c r="AB412" t="s">
        <v>41</v>
      </c>
      <c r="AC412">
        <v>8</v>
      </c>
      <c r="AE412" t="s">
        <v>53</v>
      </c>
      <c r="AF412" t="s">
        <v>54</v>
      </c>
      <c r="AG412">
        <v>0.108126</v>
      </c>
      <c r="AH412" t="s">
        <v>44</v>
      </c>
      <c r="AI412">
        <v>12395111</v>
      </c>
      <c r="AL412">
        <v>61581513</v>
      </c>
      <c r="AN412">
        <v>300</v>
      </c>
      <c r="AO412">
        <v>79693314</v>
      </c>
      <c r="AQ412">
        <v>2275050011</v>
      </c>
      <c r="AR412">
        <v>2</v>
      </c>
      <c r="AS412" t="s">
        <v>34</v>
      </c>
      <c r="AT412" t="s">
        <v>61</v>
      </c>
      <c r="AU412">
        <v>34013</v>
      </c>
      <c r="AW412" t="s">
        <v>417</v>
      </c>
      <c r="AX412">
        <v>48811</v>
      </c>
      <c r="AY412" t="s">
        <v>37</v>
      </c>
      <c r="AZ412" t="s">
        <v>38</v>
      </c>
      <c r="BC412" t="s">
        <v>38</v>
      </c>
      <c r="BD412">
        <v>40.862900000000003</v>
      </c>
      <c r="BE412">
        <v>-74.317400000000006</v>
      </c>
      <c r="BF412" t="s">
        <v>39</v>
      </c>
      <c r="BG412" t="s">
        <v>418</v>
      </c>
      <c r="BH412" t="s">
        <v>34</v>
      </c>
      <c r="BI412">
        <v>0</v>
      </c>
      <c r="BJ412" t="s">
        <v>41</v>
      </c>
      <c r="BK412">
        <v>8</v>
      </c>
      <c r="BM412" t="s">
        <v>51</v>
      </c>
      <c r="BN412" t="s">
        <v>52</v>
      </c>
      <c r="BO412">
        <v>5.8500000000000002E-4</v>
      </c>
      <c r="BP412" t="s">
        <v>44</v>
      </c>
      <c r="BQ412">
        <v>12395111</v>
      </c>
      <c r="BT412">
        <v>61581513</v>
      </c>
      <c r="BV412">
        <v>300</v>
      </c>
      <c r="BW412">
        <v>79693314</v>
      </c>
      <c r="BY412">
        <v>2275050011</v>
      </c>
      <c r="BZ412">
        <v>2</v>
      </c>
      <c r="CA412" t="s">
        <v>34</v>
      </c>
      <c r="CB412" t="s">
        <v>61</v>
      </c>
      <c r="CC412">
        <v>34013</v>
      </c>
      <c r="CE412" t="s">
        <v>417</v>
      </c>
      <c r="CF412">
        <v>48811</v>
      </c>
      <c r="CG412" t="s">
        <v>37</v>
      </c>
      <c r="CH412" t="s">
        <v>38</v>
      </c>
      <c r="CK412" t="s">
        <v>38</v>
      </c>
      <c r="CL412">
        <v>40.862900000000003</v>
      </c>
      <c r="CM412">
        <v>-74.317400000000006</v>
      </c>
      <c r="CN412" t="s">
        <v>39</v>
      </c>
      <c r="CO412" t="s">
        <v>418</v>
      </c>
      <c r="CP412" t="s">
        <v>34</v>
      </c>
      <c r="CQ412">
        <v>0</v>
      </c>
      <c r="CR412" t="s">
        <v>41</v>
      </c>
      <c r="CS412">
        <v>8</v>
      </c>
      <c r="CU412" t="s">
        <v>49</v>
      </c>
      <c r="CV412" t="s">
        <v>50</v>
      </c>
      <c r="CW412">
        <v>2.1302999999999999E-3</v>
      </c>
      <c r="CX412" t="s">
        <v>44</v>
      </c>
      <c r="CY412">
        <v>12395111</v>
      </c>
      <c r="DB412">
        <v>61581513</v>
      </c>
      <c r="DD412">
        <v>300</v>
      </c>
      <c r="DE412">
        <v>79693314</v>
      </c>
      <c r="DG412">
        <v>2275050011</v>
      </c>
      <c r="DH412">
        <v>2</v>
      </c>
      <c r="DI412" t="s">
        <v>34</v>
      </c>
      <c r="DJ412" t="s">
        <v>61</v>
      </c>
      <c r="DK412">
        <v>34013</v>
      </c>
      <c r="DM412" t="s">
        <v>417</v>
      </c>
      <c r="DN412">
        <v>48811</v>
      </c>
      <c r="DO412" t="s">
        <v>37</v>
      </c>
      <c r="DP412" t="s">
        <v>38</v>
      </c>
      <c r="DS412" t="s">
        <v>38</v>
      </c>
      <c r="DT412">
        <v>40.862900000000003</v>
      </c>
      <c r="DU412">
        <v>-74.317400000000006</v>
      </c>
      <c r="DV412" t="s">
        <v>39</v>
      </c>
      <c r="DW412" t="s">
        <v>418</v>
      </c>
      <c r="DX412" t="s">
        <v>34</v>
      </c>
      <c r="DY412">
        <v>0</v>
      </c>
      <c r="DZ412" t="s">
        <v>41</v>
      </c>
      <c r="EA412">
        <v>8</v>
      </c>
      <c r="EC412" t="s">
        <v>47</v>
      </c>
      <c r="ED412" t="s">
        <v>48</v>
      </c>
      <c r="EE412">
        <v>1.4699100000000001E-3</v>
      </c>
      <c r="EF412" t="s">
        <v>44</v>
      </c>
      <c r="EG412">
        <v>12395111</v>
      </c>
      <c r="EJ412">
        <v>61581513</v>
      </c>
      <c r="EL412">
        <v>300</v>
      </c>
      <c r="EM412">
        <v>79693314</v>
      </c>
      <c r="EO412">
        <v>2275050011</v>
      </c>
      <c r="EP412">
        <v>2</v>
      </c>
      <c r="EQ412" t="s">
        <v>34</v>
      </c>
      <c r="ER412" t="s">
        <v>61</v>
      </c>
      <c r="ES412">
        <v>34013</v>
      </c>
      <c r="EU412" t="s">
        <v>417</v>
      </c>
      <c r="EV412">
        <v>48811</v>
      </c>
      <c r="EW412" t="s">
        <v>37</v>
      </c>
      <c r="EX412" t="s">
        <v>38</v>
      </c>
      <c r="FA412" t="s">
        <v>38</v>
      </c>
      <c r="FB412">
        <v>40.862900000000003</v>
      </c>
      <c r="FC412">
        <v>-74.317400000000006</v>
      </c>
      <c r="FD412" t="s">
        <v>39</v>
      </c>
      <c r="FE412" t="s">
        <v>418</v>
      </c>
      <c r="FF412" t="s">
        <v>34</v>
      </c>
      <c r="FG412">
        <v>0</v>
      </c>
      <c r="FH412" t="s">
        <v>41</v>
      </c>
      <c r="FI412">
        <v>8</v>
      </c>
      <c r="FK412" t="s">
        <v>45</v>
      </c>
      <c r="FL412" t="s">
        <v>46</v>
      </c>
      <c r="FM412">
        <v>9.0000000000000006E-5</v>
      </c>
      <c r="FN412" t="s">
        <v>44</v>
      </c>
      <c r="FO412">
        <v>12395111</v>
      </c>
      <c r="FR412">
        <v>61581513</v>
      </c>
      <c r="FT412">
        <v>300</v>
      </c>
      <c r="FU412">
        <v>79693314</v>
      </c>
      <c r="FW412">
        <v>2275050011</v>
      </c>
      <c r="FX412">
        <v>2</v>
      </c>
      <c r="FY412" t="s">
        <v>34</v>
      </c>
      <c r="FZ412" t="s">
        <v>61</v>
      </c>
      <c r="GA412">
        <v>34013</v>
      </c>
      <c r="GC412" t="s">
        <v>417</v>
      </c>
      <c r="GD412">
        <v>48811</v>
      </c>
      <c r="GE412" t="s">
        <v>37</v>
      </c>
      <c r="GF412" t="s">
        <v>38</v>
      </c>
      <c r="GI412" t="s">
        <v>38</v>
      </c>
      <c r="GJ412">
        <v>40.862900000000003</v>
      </c>
      <c r="GK412">
        <v>-74.317400000000006</v>
      </c>
      <c r="GL412" t="s">
        <v>39</v>
      </c>
      <c r="GM412" t="s">
        <v>418</v>
      </c>
      <c r="GN412" t="s">
        <v>34</v>
      </c>
      <c r="GO412">
        <v>0</v>
      </c>
      <c r="GP412" t="s">
        <v>41</v>
      </c>
      <c r="GQ412">
        <v>8</v>
      </c>
      <c r="GS412" t="s">
        <v>42</v>
      </c>
      <c r="GT412" t="s">
        <v>43</v>
      </c>
      <c r="GU412">
        <v>1.3542700000000001E-3</v>
      </c>
      <c r="GV412" t="s">
        <v>44</v>
      </c>
    </row>
    <row r="413" spans="1:204" x14ac:dyDescent="0.25">
      <c r="A413">
        <v>12395111</v>
      </c>
      <c r="D413">
        <v>61581513</v>
      </c>
      <c r="F413">
        <v>300</v>
      </c>
      <c r="G413">
        <v>79693414</v>
      </c>
      <c r="I413">
        <v>2275050012</v>
      </c>
      <c r="J413">
        <v>2</v>
      </c>
      <c r="K413" t="s">
        <v>34</v>
      </c>
      <c r="L413" t="s">
        <v>61</v>
      </c>
      <c r="M413">
        <v>34013</v>
      </c>
      <c r="O413" t="s">
        <v>417</v>
      </c>
      <c r="P413">
        <v>48811</v>
      </c>
      <c r="Q413" t="s">
        <v>37</v>
      </c>
      <c r="R413" t="s">
        <v>38</v>
      </c>
      <c r="U413" t="s">
        <v>38</v>
      </c>
      <c r="V413">
        <v>40.862900000000003</v>
      </c>
      <c r="W413">
        <v>-74.317400000000006</v>
      </c>
      <c r="X413" t="s">
        <v>39</v>
      </c>
      <c r="Y413" t="s">
        <v>418</v>
      </c>
      <c r="Z413" t="s">
        <v>34</v>
      </c>
      <c r="AA413">
        <v>0</v>
      </c>
      <c r="AB413" t="s">
        <v>41</v>
      </c>
      <c r="AC413">
        <v>8</v>
      </c>
      <c r="AE413" t="s">
        <v>53</v>
      </c>
      <c r="AF413" t="s">
        <v>54</v>
      </c>
      <c r="AG413">
        <v>0.15802099999999999</v>
      </c>
      <c r="AH413" t="s">
        <v>44</v>
      </c>
      <c r="AI413">
        <v>12395111</v>
      </c>
      <c r="AL413">
        <v>61581513</v>
      </c>
      <c r="AN413">
        <v>300</v>
      </c>
      <c r="AO413">
        <v>79693414</v>
      </c>
      <c r="AQ413">
        <v>2275050012</v>
      </c>
      <c r="AR413">
        <v>2</v>
      </c>
      <c r="AS413" t="s">
        <v>34</v>
      </c>
      <c r="AT413" t="s">
        <v>61</v>
      </c>
      <c r="AU413">
        <v>34013</v>
      </c>
      <c r="AW413" t="s">
        <v>417</v>
      </c>
      <c r="AX413">
        <v>48811</v>
      </c>
      <c r="AY413" t="s">
        <v>37</v>
      </c>
      <c r="AZ413" t="s">
        <v>38</v>
      </c>
      <c r="BC413" t="s">
        <v>38</v>
      </c>
      <c r="BD413">
        <v>40.862900000000003</v>
      </c>
      <c r="BE413">
        <v>-74.317400000000006</v>
      </c>
      <c r="BF413" t="s">
        <v>39</v>
      </c>
      <c r="BG413" t="s">
        <v>418</v>
      </c>
      <c r="BH413" t="s">
        <v>34</v>
      </c>
      <c r="BI413">
        <v>0</v>
      </c>
      <c r="BJ413" t="s">
        <v>41</v>
      </c>
      <c r="BK413">
        <v>8</v>
      </c>
      <c r="BM413" t="s">
        <v>51</v>
      </c>
      <c r="BN413" t="s">
        <v>52</v>
      </c>
      <c r="BO413">
        <v>5.3417999999999998E-3</v>
      </c>
      <c r="BP413" t="s">
        <v>44</v>
      </c>
      <c r="BQ413">
        <v>12395111</v>
      </c>
      <c r="BT413">
        <v>61581513</v>
      </c>
      <c r="BV413">
        <v>300</v>
      </c>
      <c r="BW413">
        <v>79693414</v>
      </c>
      <c r="BY413">
        <v>2275050012</v>
      </c>
      <c r="BZ413">
        <v>2</v>
      </c>
      <c r="CA413" t="s">
        <v>34</v>
      </c>
      <c r="CB413" t="s">
        <v>61</v>
      </c>
      <c r="CC413">
        <v>34013</v>
      </c>
      <c r="CE413" t="s">
        <v>417</v>
      </c>
      <c r="CF413">
        <v>48811</v>
      </c>
      <c r="CG413" t="s">
        <v>37</v>
      </c>
      <c r="CH413" t="s">
        <v>38</v>
      </c>
      <c r="CK413" t="s">
        <v>38</v>
      </c>
      <c r="CL413">
        <v>40.862900000000003</v>
      </c>
      <c r="CM413">
        <v>-74.317400000000006</v>
      </c>
      <c r="CN413" t="s">
        <v>39</v>
      </c>
      <c r="CO413" t="s">
        <v>418</v>
      </c>
      <c r="CP413" t="s">
        <v>34</v>
      </c>
      <c r="CQ413">
        <v>0</v>
      </c>
      <c r="CR413" t="s">
        <v>41</v>
      </c>
      <c r="CS413">
        <v>8</v>
      </c>
      <c r="CU413" t="s">
        <v>49</v>
      </c>
      <c r="CV413" t="s">
        <v>50</v>
      </c>
      <c r="CW413">
        <v>3.9055499999999998E-3</v>
      </c>
      <c r="CX413" t="s">
        <v>44</v>
      </c>
      <c r="CY413">
        <v>12395111</v>
      </c>
      <c r="DB413">
        <v>61581513</v>
      </c>
      <c r="DD413">
        <v>300</v>
      </c>
      <c r="DE413">
        <v>79693414</v>
      </c>
      <c r="DG413">
        <v>2275050012</v>
      </c>
      <c r="DH413">
        <v>2</v>
      </c>
      <c r="DI413" t="s">
        <v>34</v>
      </c>
      <c r="DJ413" t="s">
        <v>61</v>
      </c>
      <c r="DK413">
        <v>34013</v>
      </c>
      <c r="DM413" t="s">
        <v>417</v>
      </c>
      <c r="DN413">
        <v>48811</v>
      </c>
      <c r="DO413" t="s">
        <v>37</v>
      </c>
      <c r="DP413" t="s">
        <v>38</v>
      </c>
      <c r="DS413" t="s">
        <v>38</v>
      </c>
      <c r="DT413">
        <v>40.862900000000003</v>
      </c>
      <c r="DU413">
        <v>-74.317400000000006</v>
      </c>
      <c r="DV413" t="s">
        <v>39</v>
      </c>
      <c r="DW413" t="s">
        <v>418</v>
      </c>
      <c r="DX413" t="s">
        <v>34</v>
      </c>
      <c r="DY413">
        <v>0</v>
      </c>
      <c r="DZ413" t="s">
        <v>41</v>
      </c>
      <c r="EA413">
        <v>8</v>
      </c>
      <c r="EC413" t="s">
        <v>47</v>
      </c>
      <c r="ED413" t="s">
        <v>48</v>
      </c>
      <c r="EE413">
        <v>3.8118200000000001E-3</v>
      </c>
      <c r="EF413" t="s">
        <v>44</v>
      </c>
      <c r="EG413">
        <v>12395111</v>
      </c>
      <c r="EJ413">
        <v>61581513</v>
      </c>
      <c r="EL413">
        <v>300</v>
      </c>
      <c r="EM413">
        <v>79693414</v>
      </c>
      <c r="EO413">
        <v>2275050012</v>
      </c>
      <c r="EP413">
        <v>2</v>
      </c>
      <c r="EQ413" t="s">
        <v>34</v>
      </c>
      <c r="ER413" t="s">
        <v>61</v>
      </c>
      <c r="ES413">
        <v>34013</v>
      </c>
      <c r="EU413" t="s">
        <v>417</v>
      </c>
      <c r="EV413">
        <v>48811</v>
      </c>
      <c r="EW413" t="s">
        <v>37</v>
      </c>
      <c r="EX413" t="s">
        <v>38</v>
      </c>
      <c r="FA413" t="s">
        <v>38</v>
      </c>
      <c r="FB413">
        <v>40.862900000000003</v>
      </c>
      <c r="FC413">
        <v>-74.317400000000006</v>
      </c>
      <c r="FD413" t="s">
        <v>39</v>
      </c>
      <c r="FE413" t="s">
        <v>418</v>
      </c>
      <c r="FF413" t="s">
        <v>34</v>
      </c>
      <c r="FG413">
        <v>0</v>
      </c>
      <c r="FH413" t="s">
        <v>41</v>
      </c>
      <c r="FI413">
        <v>8</v>
      </c>
      <c r="FK413" t="s">
        <v>45</v>
      </c>
      <c r="FL413" t="s">
        <v>46</v>
      </c>
      <c r="FM413">
        <v>1.2140199999999999E-3</v>
      </c>
      <c r="FN413" t="s">
        <v>44</v>
      </c>
      <c r="FO413">
        <v>12395111</v>
      </c>
      <c r="FR413">
        <v>61581513</v>
      </c>
      <c r="FT413">
        <v>300</v>
      </c>
      <c r="FU413">
        <v>79693414</v>
      </c>
      <c r="FW413">
        <v>2275050012</v>
      </c>
      <c r="FX413">
        <v>2</v>
      </c>
      <c r="FY413" t="s">
        <v>34</v>
      </c>
      <c r="FZ413" t="s">
        <v>61</v>
      </c>
      <c r="GA413">
        <v>34013</v>
      </c>
      <c r="GC413" t="s">
        <v>417</v>
      </c>
      <c r="GD413">
        <v>48811</v>
      </c>
      <c r="GE413" t="s">
        <v>37</v>
      </c>
      <c r="GF413" t="s">
        <v>38</v>
      </c>
      <c r="GI413" t="s">
        <v>38</v>
      </c>
      <c r="GJ413">
        <v>40.862900000000003</v>
      </c>
      <c r="GK413">
        <v>-74.317400000000006</v>
      </c>
      <c r="GL413" t="s">
        <v>39</v>
      </c>
      <c r="GM413" t="s">
        <v>418</v>
      </c>
      <c r="GN413" t="s">
        <v>34</v>
      </c>
      <c r="GO413">
        <v>0</v>
      </c>
      <c r="GP413" t="s">
        <v>41</v>
      </c>
      <c r="GQ413">
        <v>8</v>
      </c>
      <c r="GS413" t="s">
        <v>42</v>
      </c>
      <c r="GT413" t="s">
        <v>43</v>
      </c>
      <c r="GU413">
        <v>1.1376499999999999E-2</v>
      </c>
      <c r="GV413" t="s">
        <v>44</v>
      </c>
    </row>
    <row r="414" spans="1:204" x14ac:dyDescent="0.25">
      <c r="A414">
        <v>10983811</v>
      </c>
      <c r="D414">
        <v>60519913</v>
      </c>
      <c r="F414">
        <v>300</v>
      </c>
      <c r="G414">
        <v>77581514</v>
      </c>
      <c r="I414">
        <v>2275050011</v>
      </c>
      <c r="J414">
        <v>2</v>
      </c>
      <c r="K414" t="s">
        <v>34</v>
      </c>
      <c r="L414" t="s">
        <v>61</v>
      </c>
      <c r="M414">
        <v>34013</v>
      </c>
      <c r="O414" t="s">
        <v>473</v>
      </c>
      <c r="P414">
        <v>48811</v>
      </c>
      <c r="Q414" t="s">
        <v>37</v>
      </c>
      <c r="R414" t="s">
        <v>38</v>
      </c>
      <c r="U414" t="s">
        <v>38</v>
      </c>
      <c r="V414">
        <v>40.702300000000001</v>
      </c>
      <c r="W414">
        <v>-74.150700000000001</v>
      </c>
      <c r="X414" t="s">
        <v>39</v>
      </c>
      <c r="Y414" t="s">
        <v>263</v>
      </c>
      <c r="Z414" t="s">
        <v>34</v>
      </c>
      <c r="AA414">
        <v>0</v>
      </c>
      <c r="AB414" t="s">
        <v>41</v>
      </c>
      <c r="AC414">
        <v>8</v>
      </c>
      <c r="AE414" t="s">
        <v>53</v>
      </c>
      <c r="AF414" t="s">
        <v>54</v>
      </c>
      <c r="AG414">
        <v>0.108126</v>
      </c>
      <c r="AH414" t="s">
        <v>44</v>
      </c>
      <c r="AI414">
        <v>10983811</v>
      </c>
      <c r="AL414">
        <v>60519913</v>
      </c>
      <c r="AN414">
        <v>300</v>
      </c>
      <c r="AO414">
        <v>77581514</v>
      </c>
      <c r="AQ414">
        <v>2275050011</v>
      </c>
      <c r="AR414">
        <v>2</v>
      </c>
      <c r="AS414" t="s">
        <v>34</v>
      </c>
      <c r="AT414" t="s">
        <v>61</v>
      </c>
      <c r="AU414">
        <v>34013</v>
      </c>
      <c r="AW414" t="s">
        <v>473</v>
      </c>
      <c r="AX414">
        <v>48811</v>
      </c>
      <c r="AY414" t="s">
        <v>37</v>
      </c>
      <c r="AZ414" t="s">
        <v>38</v>
      </c>
      <c r="BC414" t="s">
        <v>38</v>
      </c>
      <c r="BD414">
        <v>40.702300000000001</v>
      </c>
      <c r="BE414">
        <v>-74.150700000000001</v>
      </c>
      <c r="BF414" t="s">
        <v>39</v>
      </c>
      <c r="BG414" t="s">
        <v>263</v>
      </c>
      <c r="BH414" t="s">
        <v>34</v>
      </c>
      <c r="BI414">
        <v>0</v>
      </c>
      <c r="BJ414" t="s">
        <v>41</v>
      </c>
      <c r="BK414">
        <v>8</v>
      </c>
      <c r="BM414" t="s">
        <v>51</v>
      </c>
      <c r="BN414" t="s">
        <v>52</v>
      </c>
      <c r="BO414">
        <v>5.8500000000000002E-4</v>
      </c>
      <c r="BP414" t="s">
        <v>44</v>
      </c>
      <c r="BQ414">
        <v>10983811</v>
      </c>
      <c r="BT414">
        <v>60519913</v>
      </c>
      <c r="BV414">
        <v>300</v>
      </c>
      <c r="BW414">
        <v>77581514</v>
      </c>
      <c r="BY414">
        <v>2275050011</v>
      </c>
      <c r="BZ414">
        <v>2</v>
      </c>
      <c r="CA414" t="s">
        <v>34</v>
      </c>
      <c r="CB414" t="s">
        <v>61</v>
      </c>
      <c r="CC414">
        <v>34013</v>
      </c>
      <c r="CE414" t="s">
        <v>473</v>
      </c>
      <c r="CF414">
        <v>48811</v>
      </c>
      <c r="CG414" t="s">
        <v>37</v>
      </c>
      <c r="CH414" t="s">
        <v>38</v>
      </c>
      <c r="CK414" t="s">
        <v>38</v>
      </c>
      <c r="CL414">
        <v>40.702300000000001</v>
      </c>
      <c r="CM414">
        <v>-74.150700000000001</v>
      </c>
      <c r="CN414" t="s">
        <v>39</v>
      </c>
      <c r="CO414" t="s">
        <v>263</v>
      </c>
      <c r="CP414" t="s">
        <v>34</v>
      </c>
      <c r="CQ414">
        <v>0</v>
      </c>
      <c r="CR414" t="s">
        <v>41</v>
      </c>
      <c r="CS414">
        <v>8</v>
      </c>
      <c r="CU414" t="s">
        <v>49</v>
      </c>
      <c r="CV414" t="s">
        <v>50</v>
      </c>
      <c r="CW414">
        <v>2.1302999999999999E-3</v>
      </c>
      <c r="CX414" t="s">
        <v>44</v>
      </c>
      <c r="CY414">
        <v>10983811</v>
      </c>
      <c r="DB414">
        <v>60519913</v>
      </c>
      <c r="DD414">
        <v>300</v>
      </c>
      <c r="DE414">
        <v>77581514</v>
      </c>
      <c r="DG414">
        <v>2275050011</v>
      </c>
      <c r="DH414">
        <v>2</v>
      </c>
      <c r="DI414" t="s">
        <v>34</v>
      </c>
      <c r="DJ414" t="s">
        <v>61</v>
      </c>
      <c r="DK414">
        <v>34013</v>
      </c>
      <c r="DM414" t="s">
        <v>473</v>
      </c>
      <c r="DN414">
        <v>48811</v>
      </c>
      <c r="DO414" t="s">
        <v>37</v>
      </c>
      <c r="DP414" t="s">
        <v>38</v>
      </c>
      <c r="DS414" t="s">
        <v>38</v>
      </c>
      <c r="DT414">
        <v>40.702300000000001</v>
      </c>
      <c r="DU414">
        <v>-74.150700000000001</v>
      </c>
      <c r="DV414" t="s">
        <v>39</v>
      </c>
      <c r="DW414" t="s">
        <v>263</v>
      </c>
      <c r="DX414" t="s">
        <v>34</v>
      </c>
      <c r="DY414">
        <v>0</v>
      </c>
      <c r="DZ414" t="s">
        <v>41</v>
      </c>
      <c r="EA414">
        <v>8</v>
      </c>
      <c r="EC414" t="s">
        <v>47</v>
      </c>
      <c r="ED414" t="s">
        <v>48</v>
      </c>
      <c r="EE414">
        <v>1.4699100000000001E-3</v>
      </c>
      <c r="EF414" t="s">
        <v>44</v>
      </c>
      <c r="EG414">
        <v>10983811</v>
      </c>
      <c r="EJ414">
        <v>60519913</v>
      </c>
      <c r="EL414">
        <v>300</v>
      </c>
      <c r="EM414">
        <v>77581514</v>
      </c>
      <c r="EO414">
        <v>2275050011</v>
      </c>
      <c r="EP414">
        <v>2</v>
      </c>
      <c r="EQ414" t="s">
        <v>34</v>
      </c>
      <c r="ER414" t="s">
        <v>61</v>
      </c>
      <c r="ES414">
        <v>34013</v>
      </c>
      <c r="EU414" t="s">
        <v>473</v>
      </c>
      <c r="EV414">
        <v>48811</v>
      </c>
      <c r="EW414" t="s">
        <v>37</v>
      </c>
      <c r="EX414" t="s">
        <v>38</v>
      </c>
      <c r="FA414" t="s">
        <v>38</v>
      </c>
      <c r="FB414">
        <v>40.702300000000001</v>
      </c>
      <c r="FC414">
        <v>-74.150700000000001</v>
      </c>
      <c r="FD414" t="s">
        <v>39</v>
      </c>
      <c r="FE414" t="s">
        <v>263</v>
      </c>
      <c r="FF414" t="s">
        <v>34</v>
      </c>
      <c r="FG414">
        <v>0</v>
      </c>
      <c r="FH414" t="s">
        <v>41</v>
      </c>
      <c r="FI414">
        <v>8</v>
      </c>
      <c r="FK414" t="s">
        <v>45</v>
      </c>
      <c r="FL414" t="s">
        <v>46</v>
      </c>
      <c r="FM414">
        <v>9.0000000000000006E-5</v>
      </c>
      <c r="FN414" t="s">
        <v>44</v>
      </c>
      <c r="FO414">
        <v>10983811</v>
      </c>
      <c r="FR414">
        <v>60519913</v>
      </c>
      <c r="FT414">
        <v>300</v>
      </c>
      <c r="FU414">
        <v>77581514</v>
      </c>
      <c r="FW414">
        <v>2275050011</v>
      </c>
      <c r="FX414">
        <v>2</v>
      </c>
      <c r="FY414" t="s">
        <v>34</v>
      </c>
      <c r="FZ414" t="s">
        <v>61</v>
      </c>
      <c r="GA414">
        <v>34013</v>
      </c>
      <c r="GC414" t="s">
        <v>473</v>
      </c>
      <c r="GD414">
        <v>48811</v>
      </c>
      <c r="GE414" t="s">
        <v>37</v>
      </c>
      <c r="GF414" t="s">
        <v>38</v>
      </c>
      <c r="GI414" t="s">
        <v>38</v>
      </c>
      <c r="GJ414">
        <v>40.702300000000001</v>
      </c>
      <c r="GK414">
        <v>-74.150700000000001</v>
      </c>
      <c r="GL414" t="s">
        <v>39</v>
      </c>
      <c r="GM414" t="s">
        <v>263</v>
      </c>
      <c r="GN414" t="s">
        <v>34</v>
      </c>
      <c r="GO414">
        <v>0</v>
      </c>
      <c r="GP414" t="s">
        <v>41</v>
      </c>
      <c r="GQ414">
        <v>8</v>
      </c>
      <c r="GS414" t="s">
        <v>42</v>
      </c>
      <c r="GT414" t="s">
        <v>43</v>
      </c>
      <c r="GU414">
        <v>1.3542700000000001E-3</v>
      </c>
      <c r="GV414" t="s">
        <v>44</v>
      </c>
    </row>
    <row r="415" spans="1:204" x14ac:dyDescent="0.25">
      <c r="A415">
        <v>10983811</v>
      </c>
      <c r="D415">
        <v>60519913</v>
      </c>
      <c r="F415">
        <v>300</v>
      </c>
      <c r="G415">
        <v>77581614</v>
      </c>
      <c r="I415">
        <v>2275050012</v>
      </c>
      <c r="J415">
        <v>2</v>
      </c>
      <c r="K415" t="s">
        <v>34</v>
      </c>
      <c r="L415" t="s">
        <v>61</v>
      </c>
      <c r="M415">
        <v>34013</v>
      </c>
      <c r="O415" t="s">
        <v>473</v>
      </c>
      <c r="P415">
        <v>48811</v>
      </c>
      <c r="Q415" t="s">
        <v>37</v>
      </c>
      <c r="R415" t="s">
        <v>38</v>
      </c>
      <c r="U415" t="s">
        <v>38</v>
      </c>
      <c r="V415">
        <v>40.702300000000001</v>
      </c>
      <c r="W415">
        <v>-74.150700000000001</v>
      </c>
      <c r="X415" t="s">
        <v>39</v>
      </c>
      <c r="Y415" t="s">
        <v>263</v>
      </c>
      <c r="Z415" t="s">
        <v>34</v>
      </c>
      <c r="AA415">
        <v>0</v>
      </c>
      <c r="AB415" t="s">
        <v>41</v>
      </c>
      <c r="AC415">
        <v>8</v>
      </c>
      <c r="AE415" t="s">
        <v>53</v>
      </c>
      <c r="AF415" t="s">
        <v>54</v>
      </c>
      <c r="AG415">
        <v>0.15802099999999999</v>
      </c>
      <c r="AH415" t="s">
        <v>44</v>
      </c>
      <c r="AI415">
        <v>10983811</v>
      </c>
      <c r="AL415">
        <v>60519913</v>
      </c>
      <c r="AN415">
        <v>300</v>
      </c>
      <c r="AO415">
        <v>77581614</v>
      </c>
      <c r="AQ415">
        <v>2275050012</v>
      </c>
      <c r="AR415">
        <v>2</v>
      </c>
      <c r="AS415" t="s">
        <v>34</v>
      </c>
      <c r="AT415" t="s">
        <v>61</v>
      </c>
      <c r="AU415">
        <v>34013</v>
      </c>
      <c r="AW415" t="s">
        <v>473</v>
      </c>
      <c r="AX415">
        <v>48811</v>
      </c>
      <c r="AY415" t="s">
        <v>37</v>
      </c>
      <c r="AZ415" t="s">
        <v>38</v>
      </c>
      <c r="BC415" t="s">
        <v>38</v>
      </c>
      <c r="BD415">
        <v>40.702300000000001</v>
      </c>
      <c r="BE415">
        <v>-74.150700000000001</v>
      </c>
      <c r="BF415" t="s">
        <v>39</v>
      </c>
      <c r="BG415" t="s">
        <v>263</v>
      </c>
      <c r="BH415" t="s">
        <v>34</v>
      </c>
      <c r="BI415">
        <v>0</v>
      </c>
      <c r="BJ415" t="s">
        <v>41</v>
      </c>
      <c r="BK415">
        <v>8</v>
      </c>
      <c r="BM415" t="s">
        <v>51</v>
      </c>
      <c r="BN415" t="s">
        <v>52</v>
      </c>
      <c r="BO415">
        <v>5.3417999999999998E-3</v>
      </c>
      <c r="BP415" t="s">
        <v>44</v>
      </c>
      <c r="BQ415">
        <v>10983811</v>
      </c>
      <c r="BT415">
        <v>60519913</v>
      </c>
      <c r="BV415">
        <v>300</v>
      </c>
      <c r="BW415">
        <v>77581614</v>
      </c>
      <c r="BY415">
        <v>2275050012</v>
      </c>
      <c r="BZ415">
        <v>2</v>
      </c>
      <c r="CA415" t="s">
        <v>34</v>
      </c>
      <c r="CB415" t="s">
        <v>61</v>
      </c>
      <c r="CC415">
        <v>34013</v>
      </c>
      <c r="CE415" t="s">
        <v>473</v>
      </c>
      <c r="CF415">
        <v>48811</v>
      </c>
      <c r="CG415" t="s">
        <v>37</v>
      </c>
      <c r="CH415" t="s">
        <v>38</v>
      </c>
      <c r="CK415" t="s">
        <v>38</v>
      </c>
      <c r="CL415">
        <v>40.702300000000001</v>
      </c>
      <c r="CM415">
        <v>-74.150700000000001</v>
      </c>
      <c r="CN415" t="s">
        <v>39</v>
      </c>
      <c r="CO415" t="s">
        <v>263</v>
      </c>
      <c r="CP415" t="s">
        <v>34</v>
      </c>
      <c r="CQ415">
        <v>0</v>
      </c>
      <c r="CR415" t="s">
        <v>41</v>
      </c>
      <c r="CS415">
        <v>8</v>
      </c>
      <c r="CU415" t="s">
        <v>49</v>
      </c>
      <c r="CV415" t="s">
        <v>50</v>
      </c>
      <c r="CW415">
        <v>3.9055499999999998E-3</v>
      </c>
      <c r="CX415" t="s">
        <v>44</v>
      </c>
      <c r="CY415">
        <v>10983811</v>
      </c>
      <c r="DB415">
        <v>60519913</v>
      </c>
      <c r="DD415">
        <v>300</v>
      </c>
      <c r="DE415">
        <v>77581614</v>
      </c>
      <c r="DG415">
        <v>2275050012</v>
      </c>
      <c r="DH415">
        <v>2</v>
      </c>
      <c r="DI415" t="s">
        <v>34</v>
      </c>
      <c r="DJ415" t="s">
        <v>61</v>
      </c>
      <c r="DK415">
        <v>34013</v>
      </c>
      <c r="DM415" t="s">
        <v>473</v>
      </c>
      <c r="DN415">
        <v>48811</v>
      </c>
      <c r="DO415" t="s">
        <v>37</v>
      </c>
      <c r="DP415" t="s">
        <v>38</v>
      </c>
      <c r="DS415" t="s">
        <v>38</v>
      </c>
      <c r="DT415">
        <v>40.702300000000001</v>
      </c>
      <c r="DU415">
        <v>-74.150700000000001</v>
      </c>
      <c r="DV415" t="s">
        <v>39</v>
      </c>
      <c r="DW415" t="s">
        <v>263</v>
      </c>
      <c r="DX415" t="s">
        <v>34</v>
      </c>
      <c r="DY415">
        <v>0</v>
      </c>
      <c r="DZ415" t="s">
        <v>41</v>
      </c>
      <c r="EA415">
        <v>8</v>
      </c>
      <c r="EC415" t="s">
        <v>47</v>
      </c>
      <c r="ED415" t="s">
        <v>48</v>
      </c>
      <c r="EE415">
        <v>3.8118200000000001E-3</v>
      </c>
      <c r="EF415" t="s">
        <v>44</v>
      </c>
      <c r="EG415">
        <v>10983811</v>
      </c>
      <c r="EJ415">
        <v>60519913</v>
      </c>
      <c r="EL415">
        <v>300</v>
      </c>
      <c r="EM415">
        <v>77581614</v>
      </c>
      <c r="EO415">
        <v>2275050012</v>
      </c>
      <c r="EP415">
        <v>2</v>
      </c>
      <c r="EQ415" t="s">
        <v>34</v>
      </c>
      <c r="ER415" t="s">
        <v>61</v>
      </c>
      <c r="ES415">
        <v>34013</v>
      </c>
      <c r="EU415" t="s">
        <v>473</v>
      </c>
      <c r="EV415">
        <v>48811</v>
      </c>
      <c r="EW415" t="s">
        <v>37</v>
      </c>
      <c r="EX415" t="s">
        <v>38</v>
      </c>
      <c r="FA415" t="s">
        <v>38</v>
      </c>
      <c r="FB415">
        <v>40.702300000000001</v>
      </c>
      <c r="FC415">
        <v>-74.150700000000001</v>
      </c>
      <c r="FD415" t="s">
        <v>39</v>
      </c>
      <c r="FE415" t="s">
        <v>263</v>
      </c>
      <c r="FF415" t="s">
        <v>34</v>
      </c>
      <c r="FG415">
        <v>0</v>
      </c>
      <c r="FH415" t="s">
        <v>41</v>
      </c>
      <c r="FI415">
        <v>8</v>
      </c>
      <c r="FK415" t="s">
        <v>45</v>
      </c>
      <c r="FL415" t="s">
        <v>46</v>
      </c>
      <c r="FM415">
        <v>1.2140199999999999E-3</v>
      </c>
      <c r="FN415" t="s">
        <v>44</v>
      </c>
      <c r="FO415">
        <v>10983811</v>
      </c>
      <c r="FR415">
        <v>60519913</v>
      </c>
      <c r="FT415">
        <v>300</v>
      </c>
      <c r="FU415">
        <v>77581614</v>
      </c>
      <c r="FW415">
        <v>2275050012</v>
      </c>
      <c r="FX415">
        <v>2</v>
      </c>
      <c r="FY415" t="s">
        <v>34</v>
      </c>
      <c r="FZ415" t="s">
        <v>61</v>
      </c>
      <c r="GA415">
        <v>34013</v>
      </c>
      <c r="GC415" t="s">
        <v>473</v>
      </c>
      <c r="GD415">
        <v>48811</v>
      </c>
      <c r="GE415" t="s">
        <v>37</v>
      </c>
      <c r="GF415" t="s">
        <v>38</v>
      </c>
      <c r="GI415" t="s">
        <v>38</v>
      </c>
      <c r="GJ415">
        <v>40.702300000000001</v>
      </c>
      <c r="GK415">
        <v>-74.150700000000001</v>
      </c>
      <c r="GL415" t="s">
        <v>39</v>
      </c>
      <c r="GM415" t="s">
        <v>263</v>
      </c>
      <c r="GN415" t="s">
        <v>34</v>
      </c>
      <c r="GO415">
        <v>0</v>
      </c>
      <c r="GP415" t="s">
        <v>41</v>
      </c>
      <c r="GQ415">
        <v>8</v>
      </c>
      <c r="GS415" t="s">
        <v>42</v>
      </c>
      <c r="GT415" t="s">
        <v>43</v>
      </c>
      <c r="GU415">
        <v>1.1376499999999999E-2</v>
      </c>
      <c r="GV415" t="s">
        <v>44</v>
      </c>
    </row>
    <row r="416" spans="1:204" x14ac:dyDescent="0.25">
      <c r="A416">
        <v>11396011</v>
      </c>
      <c r="D416">
        <v>61750113</v>
      </c>
      <c r="F416">
        <v>300</v>
      </c>
      <c r="G416">
        <v>80026314</v>
      </c>
      <c r="I416">
        <v>2275050011</v>
      </c>
      <c r="J416">
        <v>2</v>
      </c>
      <c r="K416" t="s">
        <v>34</v>
      </c>
      <c r="L416" t="s">
        <v>61</v>
      </c>
      <c r="M416">
        <v>34013</v>
      </c>
      <c r="O416" t="s">
        <v>62</v>
      </c>
      <c r="P416">
        <v>48811</v>
      </c>
      <c r="Q416" t="s">
        <v>37</v>
      </c>
      <c r="R416" t="s">
        <v>38</v>
      </c>
      <c r="U416" t="s">
        <v>38</v>
      </c>
      <c r="V416">
        <v>40.782899999999998</v>
      </c>
      <c r="W416">
        <v>-74.218199999999996</v>
      </c>
      <c r="X416" t="s">
        <v>39</v>
      </c>
      <c r="Y416" t="s">
        <v>63</v>
      </c>
      <c r="Z416" t="s">
        <v>34</v>
      </c>
      <c r="AA416">
        <v>0</v>
      </c>
      <c r="AB416" t="s">
        <v>41</v>
      </c>
      <c r="AC416">
        <v>8</v>
      </c>
      <c r="AE416" t="s">
        <v>53</v>
      </c>
      <c r="AF416" t="s">
        <v>54</v>
      </c>
      <c r="AG416">
        <v>0.108126</v>
      </c>
      <c r="AH416" t="s">
        <v>44</v>
      </c>
      <c r="AI416">
        <v>11396011</v>
      </c>
      <c r="AL416">
        <v>61750113</v>
      </c>
      <c r="AN416">
        <v>300</v>
      </c>
      <c r="AO416">
        <v>80026314</v>
      </c>
      <c r="AQ416">
        <v>2275050011</v>
      </c>
      <c r="AR416">
        <v>2</v>
      </c>
      <c r="AS416" t="s">
        <v>34</v>
      </c>
      <c r="AT416" t="s">
        <v>61</v>
      </c>
      <c r="AU416">
        <v>34013</v>
      </c>
      <c r="AW416" t="s">
        <v>62</v>
      </c>
      <c r="AX416">
        <v>48811</v>
      </c>
      <c r="AY416" t="s">
        <v>37</v>
      </c>
      <c r="AZ416" t="s">
        <v>38</v>
      </c>
      <c r="BC416" t="s">
        <v>38</v>
      </c>
      <c r="BD416">
        <v>40.782899999999998</v>
      </c>
      <c r="BE416">
        <v>-74.218199999999996</v>
      </c>
      <c r="BF416" t="s">
        <v>39</v>
      </c>
      <c r="BG416" t="s">
        <v>63</v>
      </c>
      <c r="BH416" t="s">
        <v>34</v>
      </c>
      <c r="BI416">
        <v>0</v>
      </c>
      <c r="BJ416" t="s">
        <v>41</v>
      </c>
      <c r="BK416">
        <v>8</v>
      </c>
      <c r="BM416" t="s">
        <v>51</v>
      </c>
      <c r="BN416" t="s">
        <v>52</v>
      </c>
      <c r="BO416">
        <v>5.8500000000000002E-4</v>
      </c>
      <c r="BP416" t="s">
        <v>44</v>
      </c>
      <c r="BQ416">
        <v>11396011</v>
      </c>
      <c r="BT416">
        <v>61750113</v>
      </c>
      <c r="BV416">
        <v>300</v>
      </c>
      <c r="BW416">
        <v>80026314</v>
      </c>
      <c r="BY416">
        <v>2275050011</v>
      </c>
      <c r="BZ416">
        <v>2</v>
      </c>
      <c r="CA416" t="s">
        <v>34</v>
      </c>
      <c r="CB416" t="s">
        <v>61</v>
      </c>
      <c r="CC416">
        <v>34013</v>
      </c>
      <c r="CE416" t="s">
        <v>62</v>
      </c>
      <c r="CF416">
        <v>48811</v>
      </c>
      <c r="CG416" t="s">
        <v>37</v>
      </c>
      <c r="CH416" t="s">
        <v>38</v>
      </c>
      <c r="CK416" t="s">
        <v>38</v>
      </c>
      <c r="CL416">
        <v>40.782899999999998</v>
      </c>
      <c r="CM416">
        <v>-74.218199999999996</v>
      </c>
      <c r="CN416" t="s">
        <v>39</v>
      </c>
      <c r="CO416" t="s">
        <v>63</v>
      </c>
      <c r="CP416" t="s">
        <v>34</v>
      </c>
      <c r="CQ416">
        <v>0</v>
      </c>
      <c r="CR416" t="s">
        <v>41</v>
      </c>
      <c r="CS416">
        <v>8</v>
      </c>
      <c r="CU416" t="s">
        <v>49</v>
      </c>
      <c r="CV416" t="s">
        <v>50</v>
      </c>
      <c r="CW416">
        <v>2.1302999999999999E-3</v>
      </c>
      <c r="CX416" t="s">
        <v>44</v>
      </c>
      <c r="CY416">
        <v>11396011</v>
      </c>
      <c r="DB416">
        <v>61750113</v>
      </c>
      <c r="DD416">
        <v>300</v>
      </c>
      <c r="DE416">
        <v>80026314</v>
      </c>
      <c r="DG416">
        <v>2275050011</v>
      </c>
      <c r="DH416">
        <v>2</v>
      </c>
      <c r="DI416" t="s">
        <v>34</v>
      </c>
      <c r="DJ416" t="s">
        <v>61</v>
      </c>
      <c r="DK416">
        <v>34013</v>
      </c>
      <c r="DM416" t="s">
        <v>62</v>
      </c>
      <c r="DN416">
        <v>48811</v>
      </c>
      <c r="DO416" t="s">
        <v>37</v>
      </c>
      <c r="DP416" t="s">
        <v>38</v>
      </c>
      <c r="DS416" t="s">
        <v>38</v>
      </c>
      <c r="DT416">
        <v>40.782899999999998</v>
      </c>
      <c r="DU416">
        <v>-74.218199999999996</v>
      </c>
      <c r="DV416" t="s">
        <v>39</v>
      </c>
      <c r="DW416" t="s">
        <v>63</v>
      </c>
      <c r="DX416" t="s">
        <v>34</v>
      </c>
      <c r="DY416">
        <v>0</v>
      </c>
      <c r="DZ416" t="s">
        <v>41</v>
      </c>
      <c r="EA416">
        <v>8</v>
      </c>
      <c r="EC416" t="s">
        <v>47</v>
      </c>
      <c r="ED416" t="s">
        <v>48</v>
      </c>
      <c r="EE416">
        <v>1.4699100000000001E-3</v>
      </c>
      <c r="EF416" t="s">
        <v>44</v>
      </c>
      <c r="EG416">
        <v>11396011</v>
      </c>
      <c r="EJ416">
        <v>61750113</v>
      </c>
      <c r="EL416">
        <v>300</v>
      </c>
      <c r="EM416">
        <v>80026314</v>
      </c>
      <c r="EO416">
        <v>2275050011</v>
      </c>
      <c r="EP416">
        <v>2</v>
      </c>
      <c r="EQ416" t="s">
        <v>34</v>
      </c>
      <c r="ER416" t="s">
        <v>61</v>
      </c>
      <c r="ES416">
        <v>34013</v>
      </c>
      <c r="EU416" t="s">
        <v>62</v>
      </c>
      <c r="EV416">
        <v>48811</v>
      </c>
      <c r="EW416" t="s">
        <v>37</v>
      </c>
      <c r="EX416" t="s">
        <v>38</v>
      </c>
      <c r="FA416" t="s">
        <v>38</v>
      </c>
      <c r="FB416">
        <v>40.782899999999998</v>
      </c>
      <c r="FC416">
        <v>-74.218199999999996</v>
      </c>
      <c r="FD416" t="s">
        <v>39</v>
      </c>
      <c r="FE416" t="s">
        <v>63</v>
      </c>
      <c r="FF416" t="s">
        <v>34</v>
      </c>
      <c r="FG416">
        <v>0</v>
      </c>
      <c r="FH416" t="s">
        <v>41</v>
      </c>
      <c r="FI416">
        <v>8</v>
      </c>
      <c r="FK416" t="s">
        <v>45</v>
      </c>
      <c r="FL416" t="s">
        <v>46</v>
      </c>
      <c r="FM416">
        <v>9.0000000000000006E-5</v>
      </c>
      <c r="FN416" t="s">
        <v>44</v>
      </c>
      <c r="FO416">
        <v>11396011</v>
      </c>
      <c r="FR416">
        <v>61750113</v>
      </c>
      <c r="FT416">
        <v>300</v>
      </c>
      <c r="FU416">
        <v>80026314</v>
      </c>
      <c r="FW416">
        <v>2275050011</v>
      </c>
      <c r="FX416">
        <v>2</v>
      </c>
      <c r="FY416" t="s">
        <v>34</v>
      </c>
      <c r="FZ416" t="s">
        <v>61</v>
      </c>
      <c r="GA416">
        <v>34013</v>
      </c>
      <c r="GC416" t="s">
        <v>62</v>
      </c>
      <c r="GD416">
        <v>48811</v>
      </c>
      <c r="GE416" t="s">
        <v>37</v>
      </c>
      <c r="GF416" t="s">
        <v>38</v>
      </c>
      <c r="GI416" t="s">
        <v>38</v>
      </c>
      <c r="GJ416">
        <v>40.782899999999998</v>
      </c>
      <c r="GK416">
        <v>-74.218199999999996</v>
      </c>
      <c r="GL416" t="s">
        <v>39</v>
      </c>
      <c r="GM416" t="s">
        <v>63</v>
      </c>
      <c r="GN416" t="s">
        <v>34</v>
      </c>
      <c r="GO416">
        <v>0</v>
      </c>
      <c r="GP416" t="s">
        <v>41</v>
      </c>
      <c r="GQ416">
        <v>8</v>
      </c>
      <c r="GS416" t="s">
        <v>42</v>
      </c>
      <c r="GT416" t="s">
        <v>43</v>
      </c>
      <c r="GU416">
        <v>1.3542700000000001E-3</v>
      </c>
      <c r="GV416" t="s">
        <v>44</v>
      </c>
    </row>
    <row r="417" spans="1:204" x14ac:dyDescent="0.25">
      <c r="A417">
        <v>11396011</v>
      </c>
      <c r="D417">
        <v>61750113</v>
      </c>
      <c r="F417">
        <v>300</v>
      </c>
      <c r="G417">
        <v>80026414</v>
      </c>
      <c r="I417">
        <v>2275050012</v>
      </c>
      <c r="J417">
        <v>2</v>
      </c>
      <c r="K417" t="s">
        <v>34</v>
      </c>
      <c r="L417" t="s">
        <v>61</v>
      </c>
      <c r="M417">
        <v>34013</v>
      </c>
      <c r="O417" t="s">
        <v>62</v>
      </c>
      <c r="P417">
        <v>48811</v>
      </c>
      <c r="Q417" t="s">
        <v>37</v>
      </c>
      <c r="R417" t="s">
        <v>38</v>
      </c>
      <c r="U417" t="s">
        <v>38</v>
      </c>
      <c r="V417">
        <v>40.782899999999998</v>
      </c>
      <c r="W417">
        <v>-74.218199999999996</v>
      </c>
      <c r="X417" t="s">
        <v>39</v>
      </c>
      <c r="Y417" t="s">
        <v>63</v>
      </c>
      <c r="Z417" t="s">
        <v>34</v>
      </c>
      <c r="AA417">
        <v>0</v>
      </c>
      <c r="AB417" t="s">
        <v>41</v>
      </c>
      <c r="AC417">
        <v>8</v>
      </c>
      <c r="AE417" t="s">
        <v>53</v>
      </c>
      <c r="AF417" t="s">
        <v>54</v>
      </c>
      <c r="AG417">
        <v>0.15802099999999999</v>
      </c>
      <c r="AH417" t="s">
        <v>44</v>
      </c>
      <c r="AI417">
        <v>11396011</v>
      </c>
      <c r="AL417">
        <v>61750113</v>
      </c>
      <c r="AN417">
        <v>300</v>
      </c>
      <c r="AO417">
        <v>80026414</v>
      </c>
      <c r="AQ417">
        <v>2275050012</v>
      </c>
      <c r="AR417">
        <v>2</v>
      </c>
      <c r="AS417" t="s">
        <v>34</v>
      </c>
      <c r="AT417" t="s">
        <v>61</v>
      </c>
      <c r="AU417">
        <v>34013</v>
      </c>
      <c r="AW417" t="s">
        <v>62</v>
      </c>
      <c r="AX417">
        <v>48811</v>
      </c>
      <c r="AY417" t="s">
        <v>37</v>
      </c>
      <c r="AZ417" t="s">
        <v>38</v>
      </c>
      <c r="BC417" t="s">
        <v>38</v>
      </c>
      <c r="BD417">
        <v>40.782899999999998</v>
      </c>
      <c r="BE417">
        <v>-74.218199999999996</v>
      </c>
      <c r="BF417" t="s">
        <v>39</v>
      </c>
      <c r="BG417" t="s">
        <v>63</v>
      </c>
      <c r="BH417" t="s">
        <v>34</v>
      </c>
      <c r="BI417">
        <v>0</v>
      </c>
      <c r="BJ417" t="s">
        <v>41</v>
      </c>
      <c r="BK417">
        <v>8</v>
      </c>
      <c r="BM417" t="s">
        <v>51</v>
      </c>
      <c r="BN417" t="s">
        <v>52</v>
      </c>
      <c r="BO417">
        <v>5.3417999999999998E-3</v>
      </c>
      <c r="BP417" t="s">
        <v>44</v>
      </c>
      <c r="BQ417">
        <v>11396011</v>
      </c>
      <c r="BT417">
        <v>61750113</v>
      </c>
      <c r="BV417">
        <v>300</v>
      </c>
      <c r="BW417">
        <v>80026414</v>
      </c>
      <c r="BY417">
        <v>2275050012</v>
      </c>
      <c r="BZ417">
        <v>2</v>
      </c>
      <c r="CA417" t="s">
        <v>34</v>
      </c>
      <c r="CB417" t="s">
        <v>61</v>
      </c>
      <c r="CC417">
        <v>34013</v>
      </c>
      <c r="CE417" t="s">
        <v>62</v>
      </c>
      <c r="CF417">
        <v>48811</v>
      </c>
      <c r="CG417" t="s">
        <v>37</v>
      </c>
      <c r="CH417" t="s">
        <v>38</v>
      </c>
      <c r="CK417" t="s">
        <v>38</v>
      </c>
      <c r="CL417">
        <v>40.782899999999998</v>
      </c>
      <c r="CM417">
        <v>-74.218199999999996</v>
      </c>
      <c r="CN417" t="s">
        <v>39</v>
      </c>
      <c r="CO417" t="s">
        <v>63</v>
      </c>
      <c r="CP417" t="s">
        <v>34</v>
      </c>
      <c r="CQ417">
        <v>0</v>
      </c>
      <c r="CR417" t="s">
        <v>41</v>
      </c>
      <c r="CS417">
        <v>8</v>
      </c>
      <c r="CU417" t="s">
        <v>49</v>
      </c>
      <c r="CV417" t="s">
        <v>50</v>
      </c>
      <c r="CW417">
        <v>3.9055499999999998E-3</v>
      </c>
      <c r="CX417" t="s">
        <v>44</v>
      </c>
      <c r="CY417">
        <v>11396011</v>
      </c>
      <c r="DB417">
        <v>61750113</v>
      </c>
      <c r="DD417">
        <v>300</v>
      </c>
      <c r="DE417">
        <v>80026414</v>
      </c>
      <c r="DG417">
        <v>2275050012</v>
      </c>
      <c r="DH417">
        <v>2</v>
      </c>
      <c r="DI417" t="s">
        <v>34</v>
      </c>
      <c r="DJ417" t="s">
        <v>61</v>
      </c>
      <c r="DK417">
        <v>34013</v>
      </c>
      <c r="DM417" t="s">
        <v>62</v>
      </c>
      <c r="DN417">
        <v>48811</v>
      </c>
      <c r="DO417" t="s">
        <v>37</v>
      </c>
      <c r="DP417" t="s">
        <v>38</v>
      </c>
      <c r="DS417" t="s">
        <v>38</v>
      </c>
      <c r="DT417">
        <v>40.782899999999998</v>
      </c>
      <c r="DU417">
        <v>-74.218199999999996</v>
      </c>
      <c r="DV417" t="s">
        <v>39</v>
      </c>
      <c r="DW417" t="s">
        <v>63</v>
      </c>
      <c r="DX417" t="s">
        <v>34</v>
      </c>
      <c r="DY417">
        <v>0</v>
      </c>
      <c r="DZ417" t="s">
        <v>41</v>
      </c>
      <c r="EA417">
        <v>8</v>
      </c>
      <c r="EC417" t="s">
        <v>47</v>
      </c>
      <c r="ED417" t="s">
        <v>48</v>
      </c>
      <c r="EE417">
        <v>3.8118200000000001E-3</v>
      </c>
      <c r="EF417" t="s">
        <v>44</v>
      </c>
      <c r="EG417">
        <v>11396011</v>
      </c>
      <c r="EJ417">
        <v>61750113</v>
      </c>
      <c r="EL417">
        <v>300</v>
      </c>
      <c r="EM417">
        <v>80026414</v>
      </c>
      <c r="EO417">
        <v>2275050012</v>
      </c>
      <c r="EP417">
        <v>2</v>
      </c>
      <c r="EQ417" t="s">
        <v>34</v>
      </c>
      <c r="ER417" t="s">
        <v>61</v>
      </c>
      <c r="ES417">
        <v>34013</v>
      </c>
      <c r="EU417" t="s">
        <v>62</v>
      </c>
      <c r="EV417">
        <v>48811</v>
      </c>
      <c r="EW417" t="s">
        <v>37</v>
      </c>
      <c r="EX417" t="s">
        <v>38</v>
      </c>
      <c r="FA417" t="s">
        <v>38</v>
      </c>
      <c r="FB417">
        <v>40.782899999999998</v>
      </c>
      <c r="FC417">
        <v>-74.218199999999996</v>
      </c>
      <c r="FD417" t="s">
        <v>39</v>
      </c>
      <c r="FE417" t="s">
        <v>63</v>
      </c>
      <c r="FF417" t="s">
        <v>34</v>
      </c>
      <c r="FG417">
        <v>0</v>
      </c>
      <c r="FH417" t="s">
        <v>41</v>
      </c>
      <c r="FI417">
        <v>8</v>
      </c>
      <c r="FK417" t="s">
        <v>45</v>
      </c>
      <c r="FL417" t="s">
        <v>46</v>
      </c>
      <c r="FM417">
        <v>1.2140199999999999E-3</v>
      </c>
      <c r="FN417" t="s">
        <v>44</v>
      </c>
      <c r="FO417">
        <v>11396011</v>
      </c>
      <c r="FR417">
        <v>61750113</v>
      </c>
      <c r="FT417">
        <v>300</v>
      </c>
      <c r="FU417">
        <v>80026414</v>
      </c>
      <c r="FW417">
        <v>2275050012</v>
      </c>
      <c r="FX417">
        <v>2</v>
      </c>
      <c r="FY417" t="s">
        <v>34</v>
      </c>
      <c r="FZ417" t="s">
        <v>61</v>
      </c>
      <c r="GA417">
        <v>34013</v>
      </c>
      <c r="GC417" t="s">
        <v>62</v>
      </c>
      <c r="GD417">
        <v>48811</v>
      </c>
      <c r="GE417" t="s">
        <v>37</v>
      </c>
      <c r="GF417" t="s">
        <v>38</v>
      </c>
      <c r="GI417" t="s">
        <v>38</v>
      </c>
      <c r="GJ417">
        <v>40.782899999999998</v>
      </c>
      <c r="GK417">
        <v>-74.218199999999996</v>
      </c>
      <c r="GL417" t="s">
        <v>39</v>
      </c>
      <c r="GM417" t="s">
        <v>63</v>
      </c>
      <c r="GN417" t="s">
        <v>34</v>
      </c>
      <c r="GO417">
        <v>0</v>
      </c>
      <c r="GP417" t="s">
        <v>41</v>
      </c>
      <c r="GQ417">
        <v>8</v>
      </c>
      <c r="GS417" t="s">
        <v>42</v>
      </c>
      <c r="GT417" t="s">
        <v>43</v>
      </c>
      <c r="GU417">
        <v>1.1376499999999999E-2</v>
      </c>
      <c r="GV417" t="s">
        <v>44</v>
      </c>
    </row>
    <row r="418" spans="1:204" x14ac:dyDescent="0.25">
      <c r="A418">
        <v>10961111</v>
      </c>
      <c r="D418">
        <v>60483913</v>
      </c>
      <c r="F418">
        <v>300</v>
      </c>
      <c r="G418">
        <v>77509514</v>
      </c>
      <c r="I418">
        <v>2275050011</v>
      </c>
      <c r="J418">
        <v>2</v>
      </c>
      <c r="K418" t="s">
        <v>34</v>
      </c>
      <c r="L418" t="s">
        <v>61</v>
      </c>
      <c r="M418">
        <v>34013</v>
      </c>
      <c r="O418" t="s">
        <v>488</v>
      </c>
      <c r="P418">
        <v>48811</v>
      </c>
      <c r="Q418" t="s">
        <v>37</v>
      </c>
      <c r="R418" t="s">
        <v>38</v>
      </c>
      <c r="U418" t="s">
        <v>38</v>
      </c>
      <c r="V418">
        <v>40.762599999999999</v>
      </c>
      <c r="W418">
        <v>-74.304000000000002</v>
      </c>
      <c r="X418" t="s">
        <v>39</v>
      </c>
      <c r="Y418" t="s">
        <v>489</v>
      </c>
      <c r="Z418" t="s">
        <v>34</v>
      </c>
      <c r="AA418">
        <v>0</v>
      </c>
      <c r="AB418" t="s">
        <v>41</v>
      </c>
      <c r="AC418">
        <v>8</v>
      </c>
      <c r="AE418" t="s">
        <v>53</v>
      </c>
      <c r="AF418" t="s">
        <v>54</v>
      </c>
      <c r="AG418">
        <v>0.108126</v>
      </c>
      <c r="AH418" t="s">
        <v>44</v>
      </c>
      <c r="AI418">
        <v>10961111</v>
      </c>
      <c r="AL418">
        <v>60483913</v>
      </c>
      <c r="AN418">
        <v>300</v>
      </c>
      <c r="AO418">
        <v>77509514</v>
      </c>
      <c r="AQ418">
        <v>2275050011</v>
      </c>
      <c r="AR418">
        <v>2</v>
      </c>
      <c r="AS418" t="s">
        <v>34</v>
      </c>
      <c r="AT418" t="s">
        <v>61</v>
      </c>
      <c r="AU418">
        <v>34013</v>
      </c>
      <c r="AW418" t="s">
        <v>488</v>
      </c>
      <c r="AX418">
        <v>48811</v>
      </c>
      <c r="AY418" t="s">
        <v>37</v>
      </c>
      <c r="AZ418" t="s">
        <v>38</v>
      </c>
      <c r="BC418" t="s">
        <v>38</v>
      </c>
      <c r="BD418">
        <v>40.762599999999999</v>
      </c>
      <c r="BE418">
        <v>-74.304000000000002</v>
      </c>
      <c r="BF418" t="s">
        <v>39</v>
      </c>
      <c r="BG418" t="s">
        <v>489</v>
      </c>
      <c r="BH418" t="s">
        <v>34</v>
      </c>
      <c r="BI418">
        <v>0</v>
      </c>
      <c r="BJ418" t="s">
        <v>41</v>
      </c>
      <c r="BK418">
        <v>8</v>
      </c>
      <c r="BM418" t="s">
        <v>51</v>
      </c>
      <c r="BN418" t="s">
        <v>52</v>
      </c>
      <c r="BO418">
        <v>5.8500000000000002E-4</v>
      </c>
      <c r="BP418" t="s">
        <v>44</v>
      </c>
      <c r="BQ418">
        <v>10961111</v>
      </c>
      <c r="BT418">
        <v>60483913</v>
      </c>
      <c r="BV418">
        <v>300</v>
      </c>
      <c r="BW418">
        <v>77509514</v>
      </c>
      <c r="BY418">
        <v>2275050011</v>
      </c>
      <c r="BZ418">
        <v>2</v>
      </c>
      <c r="CA418" t="s">
        <v>34</v>
      </c>
      <c r="CB418" t="s">
        <v>61</v>
      </c>
      <c r="CC418">
        <v>34013</v>
      </c>
      <c r="CE418" t="s">
        <v>488</v>
      </c>
      <c r="CF418">
        <v>48811</v>
      </c>
      <c r="CG418" t="s">
        <v>37</v>
      </c>
      <c r="CH418" t="s">
        <v>38</v>
      </c>
      <c r="CK418" t="s">
        <v>38</v>
      </c>
      <c r="CL418">
        <v>40.762599999999999</v>
      </c>
      <c r="CM418">
        <v>-74.304000000000002</v>
      </c>
      <c r="CN418" t="s">
        <v>39</v>
      </c>
      <c r="CO418" t="s">
        <v>489</v>
      </c>
      <c r="CP418" t="s">
        <v>34</v>
      </c>
      <c r="CQ418">
        <v>0</v>
      </c>
      <c r="CR418" t="s">
        <v>41</v>
      </c>
      <c r="CS418">
        <v>8</v>
      </c>
      <c r="CU418" t="s">
        <v>49</v>
      </c>
      <c r="CV418" t="s">
        <v>50</v>
      </c>
      <c r="CW418">
        <v>2.1302999999999999E-3</v>
      </c>
      <c r="CX418" t="s">
        <v>44</v>
      </c>
      <c r="CY418">
        <v>10961111</v>
      </c>
      <c r="DB418">
        <v>60483913</v>
      </c>
      <c r="DD418">
        <v>300</v>
      </c>
      <c r="DE418">
        <v>77509514</v>
      </c>
      <c r="DG418">
        <v>2275050011</v>
      </c>
      <c r="DH418">
        <v>2</v>
      </c>
      <c r="DI418" t="s">
        <v>34</v>
      </c>
      <c r="DJ418" t="s">
        <v>61</v>
      </c>
      <c r="DK418">
        <v>34013</v>
      </c>
      <c r="DM418" t="s">
        <v>488</v>
      </c>
      <c r="DN418">
        <v>48811</v>
      </c>
      <c r="DO418" t="s">
        <v>37</v>
      </c>
      <c r="DP418" t="s">
        <v>38</v>
      </c>
      <c r="DS418" t="s">
        <v>38</v>
      </c>
      <c r="DT418">
        <v>40.762599999999999</v>
      </c>
      <c r="DU418">
        <v>-74.304000000000002</v>
      </c>
      <c r="DV418" t="s">
        <v>39</v>
      </c>
      <c r="DW418" t="s">
        <v>489</v>
      </c>
      <c r="DX418" t="s">
        <v>34</v>
      </c>
      <c r="DY418">
        <v>0</v>
      </c>
      <c r="DZ418" t="s">
        <v>41</v>
      </c>
      <c r="EA418">
        <v>8</v>
      </c>
      <c r="EC418" t="s">
        <v>47</v>
      </c>
      <c r="ED418" t="s">
        <v>48</v>
      </c>
      <c r="EE418">
        <v>1.4699100000000001E-3</v>
      </c>
      <c r="EF418" t="s">
        <v>44</v>
      </c>
      <c r="EG418">
        <v>10961111</v>
      </c>
      <c r="EJ418">
        <v>60483913</v>
      </c>
      <c r="EL418">
        <v>300</v>
      </c>
      <c r="EM418">
        <v>77509514</v>
      </c>
      <c r="EO418">
        <v>2275050011</v>
      </c>
      <c r="EP418">
        <v>2</v>
      </c>
      <c r="EQ418" t="s">
        <v>34</v>
      </c>
      <c r="ER418" t="s">
        <v>61</v>
      </c>
      <c r="ES418">
        <v>34013</v>
      </c>
      <c r="EU418" t="s">
        <v>488</v>
      </c>
      <c r="EV418">
        <v>48811</v>
      </c>
      <c r="EW418" t="s">
        <v>37</v>
      </c>
      <c r="EX418" t="s">
        <v>38</v>
      </c>
      <c r="FA418" t="s">
        <v>38</v>
      </c>
      <c r="FB418">
        <v>40.762599999999999</v>
      </c>
      <c r="FC418">
        <v>-74.304000000000002</v>
      </c>
      <c r="FD418" t="s">
        <v>39</v>
      </c>
      <c r="FE418" t="s">
        <v>489</v>
      </c>
      <c r="FF418" t="s">
        <v>34</v>
      </c>
      <c r="FG418">
        <v>0</v>
      </c>
      <c r="FH418" t="s">
        <v>41</v>
      </c>
      <c r="FI418">
        <v>8</v>
      </c>
      <c r="FK418" t="s">
        <v>45</v>
      </c>
      <c r="FL418" t="s">
        <v>46</v>
      </c>
      <c r="FM418">
        <v>9.0000000000000006E-5</v>
      </c>
      <c r="FN418" t="s">
        <v>44</v>
      </c>
      <c r="FO418">
        <v>10961111</v>
      </c>
      <c r="FR418">
        <v>60483913</v>
      </c>
      <c r="FT418">
        <v>300</v>
      </c>
      <c r="FU418">
        <v>77509514</v>
      </c>
      <c r="FW418">
        <v>2275050011</v>
      </c>
      <c r="FX418">
        <v>2</v>
      </c>
      <c r="FY418" t="s">
        <v>34</v>
      </c>
      <c r="FZ418" t="s">
        <v>61</v>
      </c>
      <c r="GA418">
        <v>34013</v>
      </c>
      <c r="GC418" t="s">
        <v>488</v>
      </c>
      <c r="GD418">
        <v>48811</v>
      </c>
      <c r="GE418" t="s">
        <v>37</v>
      </c>
      <c r="GF418" t="s">
        <v>38</v>
      </c>
      <c r="GI418" t="s">
        <v>38</v>
      </c>
      <c r="GJ418">
        <v>40.762599999999999</v>
      </c>
      <c r="GK418">
        <v>-74.304000000000002</v>
      </c>
      <c r="GL418" t="s">
        <v>39</v>
      </c>
      <c r="GM418" t="s">
        <v>489</v>
      </c>
      <c r="GN418" t="s">
        <v>34</v>
      </c>
      <c r="GO418">
        <v>0</v>
      </c>
      <c r="GP418" t="s">
        <v>41</v>
      </c>
      <c r="GQ418">
        <v>8</v>
      </c>
      <c r="GS418" t="s">
        <v>42</v>
      </c>
      <c r="GT418" t="s">
        <v>43</v>
      </c>
      <c r="GU418">
        <v>1.3542700000000001E-3</v>
      </c>
      <c r="GV418" t="s">
        <v>44</v>
      </c>
    </row>
    <row r="419" spans="1:204" x14ac:dyDescent="0.25">
      <c r="A419">
        <v>10961111</v>
      </c>
      <c r="D419">
        <v>60483913</v>
      </c>
      <c r="F419">
        <v>300</v>
      </c>
      <c r="G419">
        <v>77509614</v>
      </c>
      <c r="I419">
        <v>2275050012</v>
      </c>
      <c r="J419">
        <v>2</v>
      </c>
      <c r="K419" t="s">
        <v>34</v>
      </c>
      <c r="L419" t="s">
        <v>61</v>
      </c>
      <c r="M419">
        <v>34013</v>
      </c>
      <c r="O419" t="s">
        <v>488</v>
      </c>
      <c r="P419">
        <v>48811</v>
      </c>
      <c r="Q419" t="s">
        <v>37</v>
      </c>
      <c r="R419" t="s">
        <v>38</v>
      </c>
      <c r="U419" t="s">
        <v>38</v>
      </c>
      <c r="V419">
        <v>40.762599999999999</v>
      </c>
      <c r="W419">
        <v>-74.304000000000002</v>
      </c>
      <c r="X419" t="s">
        <v>39</v>
      </c>
      <c r="Y419" t="s">
        <v>489</v>
      </c>
      <c r="Z419" t="s">
        <v>34</v>
      </c>
      <c r="AA419">
        <v>0</v>
      </c>
      <c r="AB419" t="s">
        <v>41</v>
      </c>
      <c r="AC419">
        <v>8</v>
      </c>
      <c r="AE419" t="s">
        <v>53</v>
      </c>
      <c r="AF419" t="s">
        <v>54</v>
      </c>
      <c r="AG419">
        <v>0.15802099999999999</v>
      </c>
      <c r="AH419" t="s">
        <v>44</v>
      </c>
      <c r="AI419">
        <v>10961111</v>
      </c>
      <c r="AL419">
        <v>60483913</v>
      </c>
      <c r="AN419">
        <v>300</v>
      </c>
      <c r="AO419">
        <v>77509614</v>
      </c>
      <c r="AQ419">
        <v>2275050012</v>
      </c>
      <c r="AR419">
        <v>2</v>
      </c>
      <c r="AS419" t="s">
        <v>34</v>
      </c>
      <c r="AT419" t="s">
        <v>61</v>
      </c>
      <c r="AU419">
        <v>34013</v>
      </c>
      <c r="AW419" t="s">
        <v>488</v>
      </c>
      <c r="AX419">
        <v>48811</v>
      </c>
      <c r="AY419" t="s">
        <v>37</v>
      </c>
      <c r="AZ419" t="s">
        <v>38</v>
      </c>
      <c r="BC419" t="s">
        <v>38</v>
      </c>
      <c r="BD419">
        <v>40.762599999999999</v>
      </c>
      <c r="BE419">
        <v>-74.304000000000002</v>
      </c>
      <c r="BF419" t="s">
        <v>39</v>
      </c>
      <c r="BG419" t="s">
        <v>489</v>
      </c>
      <c r="BH419" t="s">
        <v>34</v>
      </c>
      <c r="BI419">
        <v>0</v>
      </c>
      <c r="BJ419" t="s">
        <v>41</v>
      </c>
      <c r="BK419">
        <v>8</v>
      </c>
      <c r="BM419" t="s">
        <v>51</v>
      </c>
      <c r="BN419" t="s">
        <v>52</v>
      </c>
      <c r="BO419">
        <v>5.3417999999999998E-3</v>
      </c>
      <c r="BP419" t="s">
        <v>44</v>
      </c>
      <c r="BQ419">
        <v>10961111</v>
      </c>
      <c r="BT419">
        <v>60483913</v>
      </c>
      <c r="BV419">
        <v>300</v>
      </c>
      <c r="BW419">
        <v>77509614</v>
      </c>
      <c r="BY419">
        <v>2275050012</v>
      </c>
      <c r="BZ419">
        <v>2</v>
      </c>
      <c r="CA419" t="s">
        <v>34</v>
      </c>
      <c r="CB419" t="s">
        <v>61</v>
      </c>
      <c r="CC419">
        <v>34013</v>
      </c>
      <c r="CE419" t="s">
        <v>488</v>
      </c>
      <c r="CF419">
        <v>48811</v>
      </c>
      <c r="CG419" t="s">
        <v>37</v>
      </c>
      <c r="CH419" t="s">
        <v>38</v>
      </c>
      <c r="CK419" t="s">
        <v>38</v>
      </c>
      <c r="CL419">
        <v>40.762599999999999</v>
      </c>
      <c r="CM419">
        <v>-74.304000000000002</v>
      </c>
      <c r="CN419" t="s">
        <v>39</v>
      </c>
      <c r="CO419" t="s">
        <v>489</v>
      </c>
      <c r="CP419" t="s">
        <v>34</v>
      </c>
      <c r="CQ419">
        <v>0</v>
      </c>
      <c r="CR419" t="s">
        <v>41</v>
      </c>
      <c r="CS419">
        <v>8</v>
      </c>
      <c r="CU419" t="s">
        <v>49</v>
      </c>
      <c r="CV419" t="s">
        <v>50</v>
      </c>
      <c r="CW419">
        <v>3.9055499999999998E-3</v>
      </c>
      <c r="CX419" t="s">
        <v>44</v>
      </c>
      <c r="CY419">
        <v>10961111</v>
      </c>
      <c r="DB419">
        <v>60483913</v>
      </c>
      <c r="DD419">
        <v>300</v>
      </c>
      <c r="DE419">
        <v>77509614</v>
      </c>
      <c r="DG419">
        <v>2275050012</v>
      </c>
      <c r="DH419">
        <v>2</v>
      </c>
      <c r="DI419" t="s">
        <v>34</v>
      </c>
      <c r="DJ419" t="s">
        <v>61</v>
      </c>
      <c r="DK419">
        <v>34013</v>
      </c>
      <c r="DM419" t="s">
        <v>488</v>
      </c>
      <c r="DN419">
        <v>48811</v>
      </c>
      <c r="DO419" t="s">
        <v>37</v>
      </c>
      <c r="DP419" t="s">
        <v>38</v>
      </c>
      <c r="DS419" t="s">
        <v>38</v>
      </c>
      <c r="DT419">
        <v>40.762599999999999</v>
      </c>
      <c r="DU419">
        <v>-74.304000000000002</v>
      </c>
      <c r="DV419" t="s">
        <v>39</v>
      </c>
      <c r="DW419" t="s">
        <v>489</v>
      </c>
      <c r="DX419" t="s">
        <v>34</v>
      </c>
      <c r="DY419">
        <v>0</v>
      </c>
      <c r="DZ419" t="s">
        <v>41</v>
      </c>
      <c r="EA419">
        <v>8</v>
      </c>
      <c r="EC419" t="s">
        <v>47</v>
      </c>
      <c r="ED419" t="s">
        <v>48</v>
      </c>
      <c r="EE419">
        <v>3.8118200000000001E-3</v>
      </c>
      <c r="EF419" t="s">
        <v>44</v>
      </c>
      <c r="EG419">
        <v>10961111</v>
      </c>
      <c r="EJ419">
        <v>60483913</v>
      </c>
      <c r="EL419">
        <v>300</v>
      </c>
      <c r="EM419">
        <v>77509614</v>
      </c>
      <c r="EO419">
        <v>2275050012</v>
      </c>
      <c r="EP419">
        <v>2</v>
      </c>
      <c r="EQ419" t="s">
        <v>34</v>
      </c>
      <c r="ER419" t="s">
        <v>61</v>
      </c>
      <c r="ES419">
        <v>34013</v>
      </c>
      <c r="EU419" t="s">
        <v>488</v>
      </c>
      <c r="EV419">
        <v>48811</v>
      </c>
      <c r="EW419" t="s">
        <v>37</v>
      </c>
      <c r="EX419" t="s">
        <v>38</v>
      </c>
      <c r="FA419" t="s">
        <v>38</v>
      </c>
      <c r="FB419">
        <v>40.762599999999999</v>
      </c>
      <c r="FC419">
        <v>-74.304000000000002</v>
      </c>
      <c r="FD419" t="s">
        <v>39</v>
      </c>
      <c r="FE419" t="s">
        <v>489</v>
      </c>
      <c r="FF419" t="s">
        <v>34</v>
      </c>
      <c r="FG419">
        <v>0</v>
      </c>
      <c r="FH419" t="s">
        <v>41</v>
      </c>
      <c r="FI419">
        <v>8</v>
      </c>
      <c r="FK419" t="s">
        <v>45</v>
      </c>
      <c r="FL419" t="s">
        <v>46</v>
      </c>
      <c r="FM419">
        <v>1.2140199999999999E-3</v>
      </c>
      <c r="FN419" t="s">
        <v>44</v>
      </c>
      <c r="FO419">
        <v>10961111</v>
      </c>
      <c r="FR419">
        <v>60483913</v>
      </c>
      <c r="FT419">
        <v>300</v>
      </c>
      <c r="FU419">
        <v>77509614</v>
      </c>
      <c r="FW419">
        <v>2275050012</v>
      </c>
      <c r="FX419">
        <v>2</v>
      </c>
      <c r="FY419" t="s">
        <v>34</v>
      </c>
      <c r="FZ419" t="s">
        <v>61</v>
      </c>
      <c r="GA419">
        <v>34013</v>
      </c>
      <c r="GC419" t="s">
        <v>488</v>
      </c>
      <c r="GD419">
        <v>48811</v>
      </c>
      <c r="GE419" t="s">
        <v>37</v>
      </c>
      <c r="GF419" t="s">
        <v>38</v>
      </c>
      <c r="GI419" t="s">
        <v>38</v>
      </c>
      <c r="GJ419">
        <v>40.762599999999999</v>
      </c>
      <c r="GK419">
        <v>-74.304000000000002</v>
      </c>
      <c r="GL419" t="s">
        <v>39</v>
      </c>
      <c r="GM419" t="s">
        <v>489</v>
      </c>
      <c r="GN419" t="s">
        <v>34</v>
      </c>
      <c r="GO419">
        <v>0</v>
      </c>
      <c r="GP419" t="s">
        <v>41</v>
      </c>
      <c r="GQ419">
        <v>8</v>
      </c>
      <c r="GS419" t="s">
        <v>42</v>
      </c>
      <c r="GT419" t="s">
        <v>43</v>
      </c>
      <c r="GU419">
        <v>1.1376499999999999E-2</v>
      </c>
      <c r="GV419" t="s">
        <v>44</v>
      </c>
    </row>
    <row r="420" spans="1:204" x14ac:dyDescent="0.25">
      <c r="A420">
        <v>12323811</v>
      </c>
      <c r="D420">
        <v>61754113</v>
      </c>
      <c r="F420">
        <v>300</v>
      </c>
      <c r="G420">
        <v>80034314</v>
      </c>
      <c r="I420">
        <v>2275050011</v>
      </c>
      <c r="J420">
        <v>2</v>
      </c>
      <c r="K420" t="s">
        <v>34</v>
      </c>
      <c r="L420" t="s">
        <v>61</v>
      </c>
      <c r="M420">
        <v>34013</v>
      </c>
      <c r="O420" t="s">
        <v>262</v>
      </c>
      <c r="P420">
        <v>48811</v>
      </c>
      <c r="Q420" t="s">
        <v>37</v>
      </c>
      <c r="R420" t="s">
        <v>38</v>
      </c>
      <c r="U420" t="s">
        <v>38</v>
      </c>
      <c r="V420">
        <v>40.735900000000001</v>
      </c>
      <c r="W420">
        <v>-74.177099999999996</v>
      </c>
      <c r="X420" t="s">
        <v>39</v>
      </c>
      <c r="Y420" t="s">
        <v>263</v>
      </c>
      <c r="Z420" t="s">
        <v>34</v>
      </c>
      <c r="AA420">
        <v>0</v>
      </c>
      <c r="AB420" t="s">
        <v>41</v>
      </c>
      <c r="AC420">
        <v>8</v>
      </c>
      <c r="AE420" t="s">
        <v>53</v>
      </c>
      <c r="AF420" t="s">
        <v>54</v>
      </c>
      <c r="AG420">
        <v>0.108126</v>
      </c>
      <c r="AH420" t="s">
        <v>44</v>
      </c>
      <c r="AI420">
        <v>12323811</v>
      </c>
      <c r="AL420">
        <v>61754113</v>
      </c>
      <c r="AN420">
        <v>300</v>
      </c>
      <c r="AO420">
        <v>80034314</v>
      </c>
      <c r="AQ420">
        <v>2275050011</v>
      </c>
      <c r="AR420">
        <v>2</v>
      </c>
      <c r="AS420" t="s">
        <v>34</v>
      </c>
      <c r="AT420" t="s">
        <v>61</v>
      </c>
      <c r="AU420">
        <v>34013</v>
      </c>
      <c r="AW420" t="s">
        <v>262</v>
      </c>
      <c r="AX420">
        <v>48811</v>
      </c>
      <c r="AY420" t="s">
        <v>37</v>
      </c>
      <c r="AZ420" t="s">
        <v>38</v>
      </c>
      <c r="BC420" t="s">
        <v>38</v>
      </c>
      <c r="BD420">
        <v>40.735900000000001</v>
      </c>
      <c r="BE420">
        <v>-74.177099999999996</v>
      </c>
      <c r="BF420" t="s">
        <v>39</v>
      </c>
      <c r="BG420" t="s">
        <v>263</v>
      </c>
      <c r="BH420" t="s">
        <v>34</v>
      </c>
      <c r="BI420">
        <v>0</v>
      </c>
      <c r="BJ420" t="s">
        <v>41</v>
      </c>
      <c r="BK420">
        <v>8</v>
      </c>
      <c r="BM420" t="s">
        <v>51</v>
      </c>
      <c r="BN420" t="s">
        <v>52</v>
      </c>
      <c r="BO420">
        <v>5.8500000000000002E-4</v>
      </c>
      <c r="BP420" t="s">
        <v>44</v>
      </c>
      <c r="BQ420">
        <v>12323811</v>
      </c>
      <c r="BT420">
        <v>61754113</v>
      </c>
      <c r="BV420">
        <v>300</v>
      </c>
      <c r="BW420">
        <v>80034314</v>
      </c>
      <c r="BY420">
        <v>2275050011</v>
      </c>
      <c r="BZ420">
        <v>2</v>
      </c>
      <c r="CA420" t="s">
        <v>34</v>
      </c>
      <c r="CB420" t="s">
        <v>61</v>
      </c>
      <c r="CC420">
        <v>34013</v>
      </c>
      <c r="CE420" t="s">
        <v>262</v>
      </c>
      <c r="CF420">
        <v>48811</v>
      </c>
      <c r="CG420" t="s">
        <v>37</v>
      </c>
      <c r="CH420" t="s">
        <v>38</v>
      </c>
      <c r="CK420" t="s">
        <v>38</v>
      </c>
      <c r="CL420">
        <v>40.735900000000001</v>
      </c>
      <c r="CM420">
        <v>-74.177099999999996</v>
      </c>
      <c r="CN420" t="s">
        <v>39</v>
      </c>
      <c r="CO420" t="s">
        <v>263</v>
      </c>
      <c r="CP420" t="s">
        <v>34</v>
      </c>
      <c r="CQ420">
        <v>0</v>
      </c>
      <c r="CR420" t="s">
        <v>41</v>
      </c>
      <c r="CS420">
        <v>8</v>
      </c>
      <c r="CU420" t="s">
        <v>49</v>
      </c>
      <c r="CV420" t="s">
        <v>50</v>
      </c>
      <c r="CW420">
        <v>2.1302999999999999E-3</v>
      </c>
      <c r="CX420" t="s">
        <v>44</v>
      </c>
      <c r="CY420">
        <v>12323811</v>
      </c>
      <c r="DB420">
        <v>61754113</v>
      </c>
      <c r="DD420">
        <v>300</v>
      </c>
      <c r="DE420">
        <v>80034314</v>
      </c>
      <c r="DG420">
        <v>2275050011</v>
      </c>
      <c r="DH420">
        <v>2</v>
      </c>
      <c r="DI420" t="s">
        <v>34</v>
      </c>
      <c r="DJ420" t="s">
        <v>61</v>
      </c>
      <c r="DK420">
        <v>34013</v>
      </c>
      <c r="DM420" t="s">
        <v>262</v>
      </c>
      <c r="DN420">
        <v>48811</v>
      </c>
      <c r="DO420" t="s">
        <v>37</v>
      </c>
      <c r="DP420" t="s">
        <v>38</v>
      </c>
      <c r="DS420" t="s">
        <v>38</v>
      </c>
      <c r="DT420">
        <v>40.735900000000001</v>
      </c>
      <c r="DU420">
        <v>-74.177099999999996</v>
      </c>
      <c r="DV420" t="s">
        <v>39</v>
      </c>
      <c r="DW420" t="s">
        <v>263</v>
      </c>
      <c r="DX420" t="s">
        <v>34</v>
      </c>
      <c r="DY420">
        <v>0</v>
      </c>
      <c r="DZ420" t="s">
        <v>41</v>
      </c>
      <c r="EA420">
        <v>8</v>
      </c>
      <c r="EC420" t="s">
        <v>47</v>
      </c>
      <c r="ED420" t="s">
        <v>48</v>
      </c>
      <c r="EE420">
        <v>1.4699100000000001E-3</v>
      </c>
      <c r="EF420" t="s">
        <v>44</v>
      </c>
      <c r="EG420">
        <v>12323811</v>
      </c>
      <c r="EJ420">
        <v>61754113</v>
      </c>
      <c r="EL420">
        <v>300</v>
      </c>
      <c r="EM420">
        <v>80034314</v>
      </c>
      <c r="EO420">
        <v>2275050011</v>
      </c>
      <c r="EP420">
        <v>2</v>
      </c>
      <c r="EQ420" t="s">
        <v>34</v>
      </c>
      <c r="ER420" t="s">
        <v>61</v>
      </c>
      <c r="ES420">
        <v>34013</v>
      </c>
      <c r="EU420" t="s">
        <v>262</v>
      </c>
      <c r="EV420">
        <v>48811</v>
      </c>
      <c r="EW420" t="s">
        <v>37</v>
      </c>
      <c r="EX420" t="s">
        <v>38</v>
      </c>
      <c r="FA420" t="s">
        <v>38</v>
      </c>
      <c r="FB420">
        <v>40.735900000000001</v>
      </c>
      <c r="FC420">
        <v>-74.177099999999996</v>
      </c>
      <c r="FD420" t="s">
        <v>39</v>
      </c>
      <c r="FE420" t="s">
        <v>263</v>
      </c>
      <c r="FF420" t="s">
        <v>34</v>
      </c>
      <c r="FG420">
        <v>0</v>
      </c>
      <c r="FH420" t="s">
        <v>41</v>
      </c>
      <c r="FI420">
        <v>8</v>
      </c>
      <c r="FK420" t="s">
        <v>45</v>
      </c>
      <c r="FL420" t="s">
        <v>46</v>
      </c>
      <c r="FM420">
        <v>9.0000000000000006E-5</v>
      </c>
      <c r="FN420" t="s">
        <v>44</v>
      </c>
      <c r="FO420">
        <v>12323811</v>
      </c>
      <c r="FR420">
        <v>61754113</v>
      </c>
      <c r="FT420">
        <v>300</v>
      </c>
      <c r="FU420">
        <v>80034314</v>
      </c>
      <c r="FW420">
        <v>2275050011</v>
      </c>
      <c r="FX420">
        <v>2</v>
      </c>
      <c r="FY420" t="s">
        <v>34</v>
      </c>
      <c r="FZ420" t="s">
        <v>61</v>
      </c>
      <c r="GA420">
        <v>34013</v>
      </c>
      <c r="GC420" t="s">
        <v>262</v>
      </c>
      <c r="GD420">
        <v>48811</v>
      </c>
      <c r="GE420" t="s">
        <v>37</v>
      </c>
      <c r="GF420" t="s">
        <v>38</v>
      </c>
      <c r="GI420" t="s">
        <v>38</v>
      </c>
      <c r="GJ420">
        <v>40.735900000000001</v>
      </c>
      <c r="GK420">
        <v>-74.177099999999996</v>
      </c>
      <c r="GL420" t="s">
        <v>39</v>
      </c>
      <c r="GM420" t="s">
        <v>263</v>
      </c>
      <c r="GN420" t="s">
        <v>34</v>
      </c>
      <c r="GO420">
        <v>0</v>
      </c>
      <c r="GP420" t="s">
        <v>41</v>
      </c>
      <c r="GQ420">
        <v>8</v>
      </c>
      <c r="GS420" t="s">
        <v>42</v>
      </c>
      <c r="GT420" t="s">
        <v>43</v>
      </c>
      <c r="GU420">
        <v>1.3542700000000001E-3</v>
      </c>
      <c r="GV420" t="s">
        <v>44</v>
      </c>
    </row>
    <row r="421" spans="1:204" x14ac:dyDescent="0.25">
      <c r="A421">
        <v>12323811</v>
      </c>
      <c r="D421">
        <v>61754113</v>
      </c>
      <c r="F421">
        <v>300</v>
      </c>
      <c r="G421">
        <v>80034414</v>
      </c>
      <c r="I421">
        <v>2275050012</v>
      </c>
      <c r="J421">
        <v>2</v>
      </c>
      <c r="K421" t="s">
        <v>34</v>
      </c>
      <c r="L421" t="s">
        <v>61</v>
      </c>
      <c r="M421">
        <v>34013</v>
      </c>
      <c r="O421" t="s">
        <v>262</v>
      </c>
      <c r="P421">
        <v>48811</v>
      </c>
      <c r="Q421" t="s">
        <v>37</v>
      </c>
      <c r="R421" t="s">
        <v>38</v>
      </c>
      <c r="U421" t="s">
        <v>38</v>
      </c>
      <c r="V421">
        <v>40.735900000000001</v>
      </c>
      <c r="W421">
        <v>-74.177099999999996</v>
      </c>
      <c r="X421" t="s">
        <v>39</v>
      </c>
      <c r="Y421" t="s">
        <v>263</v>
      </c>
      <c r="Z421" t="s">
        <v>34</v>
      </c>
      <c r="AA421">
        <v>0</v>
      </c>
      <c r="AB421" t="s">
        <v>41</v>
      </c>
      <c r="AC421">
        <v>8</v>
      </c>
      <c r="AE421" t="s">
        <v>53</v>
      </c>
      <c r="AF421" t="s">
        <v>54</v>
      </c>
      <c r="AG421">
        <v>0.15802099999999999</v>
      </c>
      <c r="AH421" t="s">
        <v>44</v>
      </c>
      <c r="AI421">
        <v>12323811</v>
      </c>
      <c r="AL421">
        <v>61754113</v>
      </c>
      <c r="AN421">
        <v>300</v>
      </c>
      <c r="AO421">
        <v>80034414</v>
      </c>
      <c r="AQ421">
        <v>2275050012</v>
      </c>
      <c r="AR421">
        <v>2</v>
      </c>
      <c r="AS421" t="s">
        <v>34</v>
      </c>
      <c r="AT421" t="s">
        <v>61</v>
      </c>
      <c r="AU421">
        <v>34013</v>
      </c>
      <c r="AW421" t="s">
        <v>262</v>
      </c>
      <c r="AX421">
        <v>48811</v>
      </c>
      <c r="AY421" t="s">
        <v>37</v>
      </c>
      <c r="AZ421" t="s">
        <v>38</v>
      </c>
      <c r="BC421" t="s">
        <v>38</v>
      </c>
      <c r="BD421">
        <v>40.735900000000001</v>
      </c>
      <c r="BE421">
        <v>-74.177099999999996</v>
      </c>
      <c r="BF421" t="s">
        <v>39</v>
      </c>
      <c r="BG421" t="s">
        <v>263</v>
      </c>
      <c r="BH421" t="s">
        <v>34</v>
      </c>
      <c r="BI421">
        <v>0</v>
      </c>
      <c r="BJ421" t="s">
        <v>41</v>
      </c>
      <c r="BK421">
        <v>8</v>
      </c>
      <c r="BM421" t="s">
        <v>51</v>
      </c>
      <c r="BN421" t="s">
        <v>52</v>
      </c>
      <c r="BO421">
        <v>5.3417999999999998E-3</v>
      </c>
      <c r="BP421" t="s">
        <v>44</v>
      </c>
      <c r="BQ421">
        <v>12323811</v>
      </c>
      <c r="BT421">
        <v>61754113</v>
      </c>
      <c r="BV421">
        <v>300</v>
      </c>
      <c r="BW421">
        <v>80034414</v>
      </c>
      <c r="BY421">
        <v>2275050012</v>
      </c>
      <c r="BZ421">
        <v>2</v>
      </c>
      <c r="CA421" t="s">
        <v>34</v>
      </c>
      <c r="CB421" t="s">
        <v>61</v>
      </c>
      <c r="CC421">
        <v>34013</v>
      </c>
      <c r="CE421" t="s">
        <v>262</v>
      </c>
      <c r="CF421">
        <v>48811</v>
      </c>
      <c r="CG421" t="s">
        <v>37</v>
      </c>
      <c r="CH421" t="s">
        <v>38</v>
      </c>
      <c r="CK421" t="s">
        <v>38</v>
      </c>
      <c r="CL421">
        <v>40.735900000000001</v>
      </c>
      <c r="CM421">
        <v>-74.177099999999996</v>
      </c>
      <c r="CN421" t="s">
        <v>39</v>
      </c>
      <c r="CO421" t="s">
        <v>263</v>
      </c>
      <c r="CP421" t="s">
        <v>34</v>
      </c>
      <c r="CQ421">
        <v>0</v>
      </c>
      <c r="CR421" t="s">
        <v>41</v>
      </c>
      <c r="CS421">
        <v>8</v>
      </c>
      <c r="CU421" t="s">
        <v>49</v>
      </c>
      <c r="CV421" t="s">
        <v>50</v>
      </c>
      <c r="CW421">
        <v>3.9055499999999998E-3</v>
      </c>
      <c r="CX421" t="s">
        <v>44</v>
      </c>
      <c r="CY421">
        <v>12323811</v>
      </c>
      <c r="DB421">
        <v>61754113</v>
      </c>
      <c r="DD421">
        <v>300</v>
      </c>
      <c r="DE421">
        <v>80034414</v>
      </c>
      <c r="DG421">
        <v>2275050012</v>
      </c>
      <c r="DH421">
        <v>2</v>
      </c>
      <c r="DI421" t="s">
        <v>34</v>
      </c>
      <c r="DJ421" t="s">
        <v>61</v>
      </c>
      <c r="DK421">
        <v>34013</v>
      </c>
      <c r="DM421" t="s">
        <v>262</v>
      </c>
      <c r="DN421">
        <v>48811</v>
      </c>
      <c r="DO421" t="s">
        <v>37</v>
      </c>
      <c r="DP421" t="s">
        <v>38</v>
      </c>
      <c r="DS421" t="s">
        <v>38</v>
      </c>
      <c r="DT421">
        <v>40.735900000000001</v>
      </c>
      <c r="DU421">
        <v>-74.177099999999996</v>
      </c>
      <c r="DV421" t="s">
        <v>39</v>
      </c>
      <c r="DW421" t="s">
        <v>263</v>
      </c>
      <c r="DX421" t="s">
        <v>34</v>
      </c>
      <c r="DY421">
        <v>0</v>
      </c>
      <c r="DZ421" t="s">
        <v>41</v>
      </c>
      <c r="EA421">
        <v>8</v>
      </c>
      <c r="EC421" t="s">
        <v>47</v>
      </c>
      <c r="ED421" t="s">
        <v>48</v>
      </c>
      <c r="EE421">
        <v>3.8118200000000001E-3</v>
      </c>
      <c r="EF421" t="s">
        <v>44</v>
      </c>
      <c r="EG421">
        <v>12323811</v>
      </c>
      <c r="EJ421">
        <v>61754113</v>
      </c>
      <c r="EL421">
        <v>300</v>
      </c>
      <c r="EM421">
        <v>80034414</v>
      </c>
      <c r="EO421">
        <v>2275050012</v>
      </c>
      <c r="EP421">
        <v>2</v>
      </c>
      <c r="EQ421" t="s">
        <v>34</v>
      </c>
      <c r="ER421" t="s">
        <v>61</v>
      </c>
      <c r="ES421">
        <v>34013</v>
      </c>
      <c r="EU421" t="s">
        <v>262</v>
      </c>
      <c r="EV421">
        <v>48811</v>
      </c>
      <c r="EW421" t="s">
        <v>37</v>
      </c>
      <c r="EX421" t="s">
        <v>38</v>
      </c>
      <c r="FA421" t="s">
        <v>38</v>
      </c>
      <c r="FB421">
        <v>40.735900000000001</v>
      </c>
      <c r="FC421">
        <v>-74.177099999999996</v>
      </c>
      <c r="FD421" t="s">
        <v>39</v>
      </c>
      <c r="FE421" t="s">
        <v>263</v>
      </c>
      <c r="FF421" t="s">
        <v>34</v>
      </c>
      <c r="FG421">
        <v>0</v>
      </c>
      <c r="FH421" t="s">
        <v>41</v>
      </c>
      <c r="FI421">
        <v>8</v>
      </c>
      <c r="FK421" t="s">
        <v>45</v>
      </c>
      <c r="FL421" t="s">
        <v>46</v>
      </c>
      <c r="FM421">
        <v>1.2140199999999999E-3</v>
      </c>
      <c r="FN421" t="s">
        <v>44</v>
      </c>
      <c r="FO421">
        <v>12323811</v>
      </c>
      <c r="FR421">
        <v>61754113</v>
      </c>
      <c r="FT421">
        <v>300</v>
      </c>
      <c r="FU421">
        <v>80034414</v>
      </c>
      <c r="FW421">
        <v>2275050012</v>
      </c>
      <c r="FX421">
        <v>2</v>
      </c>
      <c r="FY421" t="s">
        <v>34</v>
      </c>
      <c r="FZ421" t="s">
        <v>61</v>
      </c>
      <c r="GA421">
        <v>34013</v>
      </c>
      <c r="GC421" t="s">
        <v>262</v>
      </c>
      <c r="GD421">
        <v>48811</v>
      </c>
      <c r="GE421" t="s">
        <v>37</v>
      </c>
      <c r="GF421" t="s">
        <v>38</v>
      </c>
      <c r="GI421" t="s">
        <v>38</v>
      </c>
      <c r="GJ421">
        <v>40.735900000000001</v>
      </c>
      <c r="GK421">
        <v>-74.177099999999996</v>
      </c>
      <c r="GL421" t="s">
        <v>39</v>
      </c>
      <c r="GM421" t="s">
        <v>263</v>
      </c>
      <c r="GN421" t="s">
        <v>34</v>
      </c>
      <c r="GO421">
        <v>0</v>
      </c>
      <c r="GP421" t="s">
        <v>41</v>
      </c>
      <c r="GQ421">
        <v>8</v>
      </c>
      <c r="GS421" t="s">
        <v>42</v>
      </c>
      <c r="GT421" t="s">
        <v>43</v>
      </c>
      <c r="GU421">
        <v>1.1376499999999999E-2</v>
      </c>
      <c r="GV421" t="s">
        <v>44</v>
      </c>
    </row>
    <row r="422" spans="1:204" x14ac:dyDescent="0.25">
      <c r="A422">
        <v>12318711</v>
      </c>
      <c r="D422">
        <v>61748713</v>
      </c>
      <c r="F422">
        <v>300</v>
      </c>
      <c r="G422">
        <v>80023514</v>
      </c>
      <c r="I422">
        <v>2275050011</v>
      </c>
      <c r="J422">
        <v>2</v>
      </c>
      <c r="K422" t="s">
        <v>34</v>
      </c>
      <c r="L422" t="s">
        <v>61</v>
      </c>
      <c r="M422">
        <v>34013</v>
      </c>
      <c r="O422" t="s">
        <v>435</v>
      </c>
      <c r="P422">
        <v>48811</v>
      </c>
      <c r="Q422" t="s">
        <v>37</v>
      </c>
      <c r="R422" t="s">
        <v>38</v>
      </c>
      <c r="U422" t="s">
        <v>38</v>
      </c>
      <c r="V422">
        <v>40.838700000000003</v>
      </c>
      <c r="W422">
        <v>-74.179000000000002</v>
      </c>
      <c r="X422" t="s">
        <v>39</v>
      </c>
      <c r="Y422" t="s">
        <v>436</v>
      </c>
      <c r="Z422" t="s">
        <v>34</v>
      </c>
      <c r="AA422">
        <v>0</v>
      </c>
      <c r="AB422" t="s">
        <v>41</v>
      </c>
      <c r="AC422">
        <v>8</v>
      </c>
      <c r="AE422" t="s">
        <v>53</v>
      </c>
      <c r="AF422" t="s">
        <v>54</v>
      </c>
      <c r="AG422">
        <v>0.108126</v>
      </c>
      <c r="AH422" t="s">
        <v>44</v>
      </c>
      <c r="AI422">
        <v>12318711</v>
      </c>
      <c r="AL422">
        <v>61748713</v>
      </c>
      <c r="AN422">
        <v>300</v>
      </c>
      <c r="AO422">
        <v>80023514</v>
      </c>
      <c r="AQ422">
        <v>2275050011</v>
      </c>
      <c r="AR422">
        <v>2</v>
      </c>
      <c r="AS422" t="s">
        <v>34</v>
      </c>
      <c r="AT422" t="s">
        <v>61</v>
      </c>
      <c r="AU422">
        <v>34013</v>
      </c>
      <c r="AW422" t="s">
        <v>435</v>
      </c>
      <c r="AX422">
        <v>48811</v>
      </c>
      <c r="AY422" t="s">
        <v>37</v>
      </c>
      <c r="AZ422" t="s">
        <v>38</v>
      </c>
      <c r="BC422" t="s">
        <v>38</v>
      </c>
      <c r="BD422">
        <v>40.838700000000003</v>
      </c>
      <c r="BE422">
        <v>-74.179000000000002</v>
      </c>
      <c r="BF422" t="s">
        <v>39</v>
      </c>
      <c r="BG422" t="s">
        <v>436</v>
      </c>
      <c r="BH422" t="s">
        <v>34</v>
      </c>
      <c r="BI422">
        <v>0</v>
      </c>
      <c r="BJ422" t="s">
        <v>41</v>
      </c>
      <c r="BK422">
        <v>8</v>
      </c>
      <c r="BM422" t="s">
        <v>51</v>
      </c>
      <c r="BN422" t="s">
        <v>52</v>
      </c>
      <c r="BO422">
        <v>5.8500000000000002E-4</v>
      </c>
      <c r="BP422" t="s">
        <v>44</v>
      </c>
      <c r="BQ422">
        <v>12318711</v>
      </c>
      <c r="BT422">
        <v>61748713</v>
      </c>
      <c r="BV422">
        <v>300</v>
      </c>
      <c r="BW422">
        <v>80023514</v>
      </c>
      <c r="BY422">
        <v>2275050011</v>
      </c>
      <c r="BZ422">
        <v>2</v>
      </c>
      <c r="CA422" t="s">
        <v>34</v>
      </c>
      <c r="CB422" t="s">
        <v>61</v>
      </c>
      <c r="CC422">
        <v>34013</v>
      </c>
      <c r="CE422" t="s">
        <v>435</v>
      </c>
      <c r="CF422">
        <v>48811</v>
      </c>
      <c r="CG422" t="s">
        <v>37</v>
      </c>
      <c r="CH422" t="s">
        <v>38</v>
      </c>
      <c r="CK422" t="s">
        <v>38</v>
      </c>
      <c r="CL422">
        <v>40.838700000000003</v>
      </c>
      <c r="CM422">
        <v>-74.179000000000002</v>
      </c>
      <c r="CN422" t="s">
        <v>39</v>
      </c>
      <c r="CO422" t="s">
        <v>436</v>
      </c>
      <c r="CP422" t="s">
        <v>34</v>
      </c>
      <c r="CQ422">
        <v>0</v>
      </c>
      <c r="CR422" t="s">
        <v>41</v>
      </c>
      <c r="CS422">
        <v>8</v>
      </c>
      <c r="CU422" t="s">
        <v>49</v>
      </c>
      <c r="CV422" t="s">
        <v>50</v>
      </c>
      <c r="CW422">
        <v>2.1302999999999999E-3</v>
      </c>
      <c r="CX422" t="s">
        <v>44</v>
      </c>
      <c r="CY422">
        <v>12318711</v>
      </c>
      <c r="DB422">
        <v>61748713</v>
      </c>
      <c r="DD422">
        <v>300</v>
      </c>
      <c r="DE422">
        <v>80023514</v>
      </c>
      <c r="DG422">
        <v>2275050011</v>
      </c>
      <c r="DH422">
        <v>2</v>
      </c>
      <c r="DI422" t="s">
        <v>34</v>
      </c>
      <c r="DJ422" t="s">
        <v>61</v>
      </c>
      <c r="DK422">
        <v>34013</v>
      </c>
      <c r="DM422" t="s">
        <v>435</v>
      </c>
      <c r="DN422">
        <v>48811</v>
      </c>
      <c r="DO422" t="s">
        <v>37</v>
      </c>
      <c r="DP422" t="s">
        <v>38</v>
      </c>
      <c r="DS422" t="s">
        <v>38</v>
      </c>
      <c r="DT422">
        <v>40.838700000000003</v>
      </c>
      <c r="DU422">
        <v>-74.179000000000002</v>
      </c>
      <c r="DV422" t="s">
        <v>39</v>
      </c>
      <c r="DW422" t="s">
        <v>436</v>
      </c>
      <c r="DX422" t="s">
        <v>34</v>
      </c>
      <c r="DY422">
        <v>0</v>
      </c>
      <c r="DZ422" t="s">
        <v>41</v>
      </c>
      <c r="EA422">
        <v>8</v>
      </c>
      <c r="EC422" t="s">
        <v>47</v>
      </c>
      <c r="ED422" t="s">
        <v>48</v>
      </c>
      <c r="EE422">
        <v>1.4699100000000001E-3</v>
      </c>
      <c r="EF422" t="s">
        <v>44</v>
      </c>
      <c r="EG422">
        <v>12318711</v>
      </c>
      <c r="EJ422">
        <v>61748713</v>
      </c>
      <c r="EL422">
        <v>300</v>
      </c>
      <c r="EM422">
        <v>80023514</v>
      </c>
      <c r="EO422">
        <v>2275050011</v>
      </c>
      <c r="EP422">
        <v>2</v>
      </c>
      <c r="EQ422" t="s">
        <v>34</v>
      </c>
      <c r="ER422" t="s">
        <v>61</v>
      </c>
      <c r="ES422">
        <v>34013</v>
      </c>
      <c r="EU422" t="s">
        <v>435</v>
      </c>
      <c r="EV422">
        <v>48811</v>
      </c>
      <c r="EW422" t="s">
        <v>37</v>
      </c>
      <c r="EX422" t="s">
        <v>38</v>
      </c>
      <c r="FA422" t="s">
        <v>38</v>
      </c>
      <c r="FB422">
        <v>40.838700000000003</v>
      </c>
      <c r="FC422">
        <v>-74.179000000000002</v>
      </c>
      <c r="FD422" t="s">
        <v>39</v>
      </c>
      <c r="FE422" t="s">
        <v>436</v>
      </c>
      <c r="FF422" t="s">
        <v>34</v>
      </c>
      <c r="FG422">
        <v>0</v>
      </c>
      <c r="FH422" t="s">
        <v>41</v>
      </c>
      <c r="FI422">
        <v>8</v>
      </c>
      <c r="FK422" t="s">
        <v>45</v>
      </c>
      <c r="FL422" t="s">
        <v>46</v>
      </c>
      <c r="FM422">
        <v>9.0000000000000006E-5</v>
      </c>
      <c r="FN422" t="s">
        <v>44</v>
      </c>
      <c r="FO422">
        <v>12318711</v>
      </c>
      <c r="FR422">
        <v>61748713</v>
      </c>
      <c r="FT422">
        <v>300</v>
      </c>
      <c r="FU422">
        <v>80023514</v>
      </c>
      <c r="FW422">
        <v>2275050011</v>
      </c>
      <c r="FX422">
        <v>2</v>
      </c>
      <c r="FY422" t="s">
        <v>34</v>
      </c>
      <c r="FZ422" t="s">
        <v>61</v>
      </c>
      <c r="GA422">
        <v>34013</v>
      </c>
      <c r="GC422" t="s">
        <v>435</v>
      </c>
      <c r="GD422">
        <v>48811</v>
      </c>
      <c r="GE422" t="s">
        <v>37</v>
      </c>
      <c r="GF422" t="s">
        <v>38</v>
      </c>
      <c r="GI422" t="s">
        <v>38</v>
      </c>
      <c r="GJ422">
        <v>40.838700000000003</v>
      </c>
      <c r="GK422">
        <v>-74.179000000000002</v>
      </c>
      <c r="GL422" t="s">
        <v>39</v>
      </c>
      <c r="GM422" t="s">
        <v>436</v>
      </c>
      <c r="GN422" t="s">
        <v>34</v>
      </c>
      <c r="GO422">
        <v>0</v>
      </c>
      <c r="GP422" t="s">
        <v>41</v>
      </c>
      <c r="GQ422">
        <v>8</v>
      </c>
      <c r="GS422" t="s">
        <v>42</v>
      </c>
      <c r="GT422" t="s">
        <v>43</v>
      </c>
      <c r="GU422">
        <v>1.3542700000000001E-3</v>
      </c>
      <c r="GV422" t="s">
        <v>44</v>
      </c>
    </row>
    <row r="423" spans="1:204" x14ac:dyDescent="0.25">
      <c r="A423">
        <v>12318711</v>
      </c>
      <c r="D423">
        <v>61748713</v>
      </c>
      <c r="F423">
        <v>300</v>
      </c>
      <c r="G423">
        <v>80023614</v>
      </c>
      <c r="I423">
        <v>2275050012</v>
      </c>
      <c r="J423">
        <v>2</v>
      </c>
      <c r="K423" t="s">
        <v>34</v>
      </c>
      <c r="L423" t="s">
        <v>61</v>
      </c>
      <c r="M423">
        <v>34013</v>
      </c>
      <c r="O423" t="s">
        <v>435</v>
      </c>
      <c r="P423">
        <v>48811</v>
      </c>
      <c r="Q423" t="s">
        <v>37</v>
      </c>
      <c r="R423" t="s">
        <v>38</v>
      </c>
      <c r="U423" t="s">
        <v>38</v>
      </c>
      <c r="V423">
        <v>40.838700000000003</v>
      </c>
      <c r="W423">
        <v>-74.179000000000002</v>
      </c>
      <c r="X423" t="s">
        <v>39</v>
      </c>
      <c r="Y423" t="s">
        <v>436</v>
      </c>
      <c r="Z423" t="s">
        <v>34</v>
      </c>
      <c r="AA423">
        <v>0</v>
      </c>
      <c r="AB423" t="s">
        <v>41</v>
      </c>
      <c r="AC423">
        <v>8</v>
      </c>
      <c r="AE423" t="s">
        <v>53</v>
      </c>
      <c r="AF423" t="s">
        <v>54</v>
      </c>
      <c r="AG423">
        <v>0.15802099999999999</v>
      </c>
      <c r="AH423" t="s">
        <v>44</v>
      </c>
      <c r="AI423">
        <v>12318711</v>
      </c>
      <c r="AL423">
        <v>61748713</v>
      </c>
      <c r="AN423">
        <v>300</v>
      </c>
      <c r="AO423">
        <v>80023614</v>
      </c>
      <c r="AQ423">
        <v>2275050012</v>
      </c>
      <c r="AR423">
        <v>2</v>
      </c>
      <c r="AS423" t="s">
        <v>34</v>
      </c>
      <c r="AT423" t="s">
        <v>61</v>
      </c>
      <c r="AU423">
        <v>34013</v>
      </c>
      <c r="AW423" t="s">
        <v>435</v>
      </c>
      <c r="AX423">
        <v>48811</v>
      </c>
      <c r="AY423" t="s">
        <v>37</v>
      </c>
      <c r="AZ423" t="s">
        <v>38</v>
      </c>
      <c r="BC423" t="s">
        <v>38</v>
      </c>
      <c r="BD423">
        <v>40.838700000000003</v>
      </c>
      <c r="BE423">
        <v>-74.179000000000002</v>
      </c>
      <c r="BF423" t="s">
        <v>39</v>
      </c>
      <c r="BG423" t="s">
        <v>436</v>
      </c>
      <c r="BH423" t="s">
        <v>34</v>
      </c>
      <c r="BI423">
        <v>0</v>
      </c>
      <c r="BJ423" t="s">
        <v>41</v>
      </c>
      <c r="BK423">
        <v>8</v>
      </c>
      <c r="BM423" t="s">
        <v>51</v>
      </c>
      <c r="BN423" t="s">
        <v>52</v>
      </c>
      <c r="BO423">
        <v>5.3417999999999998E-3</v>
      </c>
      <c r="BP423" t="s">
        <v>44</v>
      </c>
      <c r="BQ423">
        <v>12318711</v>
      </c>
      <c r="BT423">
        <v>61748713</v>
      </c>
      <c r="BV423">
        <v>300</v>
      </c>
      <c r="BW423">
        <v>80023614</v>
      </c>
      <c r="BY423">
        <v>2275050012</v>
      </c>
      <c r="BZ423">
        <v>2</v>
      </c>
      <c r="CA423" t="s">
        <v>34</v>
      </c>
      <c r="CB423" t="s">
        <v>61</v>
      </c>
      <c r="CC423">
        <v>34013</v>
      </c>
      <c r="CE423" t="s">
        <v>435</v>
      </c>
      <c r="CF423">
        <v>48811</v>
      </c>
      <c r="CG423" t="s">
        <v>37</v>
      </c>
      <c r="CH423" t="s">
        <v>38</v>
      </c>
      <c r="CK423" t="s">
        <v>38</v>
      </c>
      <c r="CL423">
        <v>40.838700000000003</v>
      </c>
      <c r="CM423">
        <v>-74.179000000000002</v>
      </c>
      <c r="CN423" t="s">
        <v>39</v>
      </c>
      <c r="CO423" t="s">
        <v>436</v>
      </c>
      <c r="CP423" t="s">
        <v>34</v>
      </c>
      <c r="CQ423">
        <v>0</v>
      </c>
      <c r="CR423" t="s">
        <v>41</v>
      </c>
      <c r="CS423">
        <v>8</v>
      </c>
      <c r="CU423" t="s">
        <v>49</v>
      </c>
      <c r="CV423" t="s">
        <v>50</v>
      </c>
      <c r="CW423">
        <v>3.9055499999999998E-3</v>
      </c>
      <c r="CX423" t="s">
        <v>44</v>
      </c>
      <c r="CY423">
        <v>12318711</v>
      </c>
      <c r="DB423">
        <v>61748713</v>
      </c>
      <c r="DD423">
        <v>300</v>
      </c>
      <c r="DE423">
        <v>80023614</v>
      </c>
      <c r="DG423">
        <v>2275050012</v>
      </c>
      <c r="DH423">
        <v>2</v>
      </c>
      <c r="DI423" t="s">
        <v>34</v>
      </c>
      <c r="DJ423" t="s">
        <v>61</v>
      </c>
      <c r="DK423">
        <v>34013</v>
      </c>
      <c r="DM423" t="s">
        <v>435</v>
      </c>
      <c r="DN423">
        <v>48811</v>
      </c>
      <c r="DO423" t="s">
        <v>37</v>
      </c>
      <c r="DP423" t="s">
        <v>38</v>
      </c>
      <c r="DS423" t="s">
        <v>38</v>
      </c>
      <c r="DT423">
        <v>40.838700000000003</v>
      </c>
      <c r="DU423">
        <v>-74.179000000000002</v>
      </c>
      <c r="DV423" t="s">
        <v>39</v>
      </c>
      <c r="DW423" t="s">
        <v>436</v>
      </c>
      <c r="DX423" t="s">
        <v>34</v>
      </c>
      <c r="DY423">
        <v>0</v>
      </c>
      <c r="DZ423" t="s">
        <v>41</v>
      </c>
      <c r="EA423">
        <v>8</v>
      </c>
      <c r="EC423" t="s">
        <v>47</v>
      </c>
      <c r="ED423" t="s">
        <v>48</v>
      </c>
      <c r="EE423">
        <v>3.8118200000000001E-3</v>
      </c>
      <c r="EF423" t="s">
        <v>44</v>
      </c>
      <c r="EG423">
        <v>12318711</v>
      </c>
      <c r="EJ423">
        <v>61748713</v>
      </c>
      <c r="EL423">
        <v>300</v>
      </c>
      <c r="EM423">
        <v>80023614</v>
      </c>
      <c r="EO423">
        <v>2275050012</v>
      </c>
      <c r="EP423">
        <v>2</v>
      </c>
      <c r="EQ423" t="s">
        <v>34</v>
      </c>
      <c r="ER423" t="s">
        <v>61</v>
      </c>
      <c r="ES423">
        <v>34013</v>
      </c>
      <c r="EU423" t="s">
        <v>435</v>
      </c>
      <c r="EV423">
        <v>48811</v>
      </c>
      <c r="EW423" t="s">
        <v>37</v>
      </c>
      <c r="EX423" t="s">
        <v>38</v>
      </c>
      <c r="FA423" t="s">
        <v>38</v>
      </c>
      <c r="FB423">
        <v>40.838700000000003</v>
      </c>
      <c r="FC423">
        <v>-74.179000000000002</v>
      </c>
      <c r="FD423" t="s">
        <v>39</v>
      </c>
      <c r="FE423" t="s">
        <v>436</v>
      </c>
      <c r="FF423" t="s">
        <v>34</v>
      </c>
      <c r="FG423">
        <v>0</v>
      </c>
      <c r="FH423" t="s">
        <v>41</v>
      </c>
      <c r="FI423">
        <v>8</v>
      </c>
      <c r="FK423" t="s">
        <v>45</v>
      </c>
      <c r="FL423" t="s">
        <v>46</v>
      </c>
      <c r="FM423">
        <v>1.2140199999999999E-3</v>
      </c>
      <c r="FN423" t="s">
        <v>44</v>
      </c>
      <c r="FO423">
        <v>12318711</v>
      </c>
      <c r="FR423">
        <v>61748713</v>
      </c>
      <c r="FT423">
        <v>300</v>
      </c>
      <c r="FU423">
        <v>80023614</v>
      </c>
      <c r="FW423">
        <v>2275050012</v>
      </c>
      <c r="FX423">
        <v>2</v>
      </c>
      <c r="FY423" t="s">
        <v>34</v>
      </c>
      <c r="FZ423" t="s">
        <v>61</v>
      </c>
      <c r="GA423">
        <v>34013</v>
      </c>
      <c r="GC423" t="s">
        <v>435</v>
      </c>
      <c r="GD423">
        <v>48811</v>
      </c>
      <c r="GE423" t="s">
        <v>37</v>
      </c>
      <c r="GF423" t="s">
        <v>38</v>
      </c>
      <c r="GI423" t="s">
        <v>38</v>
      </c>
      <c r="GJ423">
        <v>40.838700000000003</v>
      </c>
      <c r="GK423">
        <v>-74.179000000000002</v>
      </c>
      <c r="GL423" t="s">
        <v>39</v>
      </c>
      <c r="GM423" t="s">
        <v>436</v>
      </c>
      <c r="GN423" t="s">
        <v>34</v>
      </c>
      <c r="GO423">
        <v>0</v>
      </c>
      <c r="GP423" t="s">
        <v>41</v>
      </c>
      <c r="GQ423">
        <v>8</v>
      </c>
      <c r="GS423" t="s">
        <v>42</v>
      </c>
      <c r="GT423" t="s">
        <v>43</v>
      </c>
      <c r="GU423">
        <v>1.1376499999999999E-2</v>
      </c>
      <c r="GV423" t="s">
        <v>44</v>
      </c>
    </row>
    <row r="424" spans="1:204" x14ac:dyDescent="0.25">
      <c r="A424">
        <v>12323411</v>
      </c>
      <c r="D424">
        <v>61753713</v>
      </c>
      <c r="F424">
        <v>300</v>
      </c>
      <c r="G424">
        <v>80033514</v>
      </c>
      <c r="I424">
        <v>2275050011</v>
      </c>
      <c r="J424">
        <v>2</v>
      </c>
      <c r="K424" t="s">
        <v>34</v>
      </c>
      <c r="L424" t="s">
        <v>61</v>
      </c>
      <c r="M424">
        <v>34013</v>
      </c>
      <c r="O424" t="s">
        <v>326</v>
      </c>
      <c r="P424">
        <v>48811</v>
      </c>
      <c r="Q424" t="s">
        <v>37</v>
      </c>
      <c r="R424" t="s">
        <v>38</v>
      </c>
      <c r="U424" t="s">
        <v>38</v>
      </c>
      <c r="V424">
        <v>40.740699999999997</v>
      </c>
      <c r="W424">
        <v>-74.191299999999998</v>
      </c>
      <c r="X424" t="s">
        <v>39</v>
      </c>
      <c r="Y424" t="s">
        <v>263</v>
      </c>
      <c r="Z424" t="s">
        <v>34</v>
      </c>
      <c r="AA424">
        <v>0</v>
      </c>
      <c r="AB424" t="s">
        <v>41</v>
      </c>
      <c r="AC424">
        <v>8</v>
      </c>
      <c r="AE424" t="s">
        <v>53</v>
      </c>
      <c r="AF424" t="s">
        <v>54</v>
      </c>
      <c r="AG424">
        <v>0.108126</v>
      </c>
      <c r="AH424" t="s">
        <v>44</v>
      </c>
      <c r="AI424">
        <v>12323411</v>
      </c>
      <c r="AL424">
        <v>61753713</v>
      </c>
      <c r="AN424">
        <v>300</v>
      </c>
      <c r="AO424">
        <v>80033514</v>
      </c>
      <c r="AQ424">
        <v>2275050011</v>
      </c>
      <c r="AR424">
        <v>2</v>
      </c>
      <c r="AS424" t="s">
        <v>34</v>
      </c>
      <c r="AT424" t="s">
        <v>61</v>
      </c>
      <c r="AU424">
        <v>34013</v>
      </c>
      <c r="AW424" t="s">
        <v>326</v>
      </c>
      <c r="AX424">
        <v>48811</v>
      </c>
      <c r="AY424" t="s">
        <v>37</v>
      </c>
      <c r="AZ424" t="s">
        <v>38</v>
      </c>
      <c r="BC424" t="s">
        <v>38</v>
      </c>
      <c r="BD424">
        <v>40.740699999999997</v>
      </c>
      <c r="BE424">
        <v>-74.191299999999998</v>
      </c>
      <c r="BF424" t="s">
        <v>39</v>
      </c>
      <c r="BG424" t="s">
        <v>263</v>
      </c>
      <c r="BH424" t="s">
        <v>34</v>
      </c>
      <c r="BI424">
        <v>0</v>
      </c>
      <c r="BJ424" t="s">
        <v>41</v>
      </c>
      <c r="BK424">
        <v>8</v>
      </c>
      <c r="BM424" t="s">
        <v>51</v>
      </c>
      <c r="BN424" t="s">
        <v>52</v>
      </c>
      <c r="BO424">
        <v>5.8500000000000002E-4</v>
      </c>
      <c r="BP424" t="s">
        <v>44</v>
      </c>
      <c r="BQ424">
        <v>12323411</v>
      </c>
      <c r="BT424">
        <v>61753713</v>
      </c>
      <c r="BV424">
        <v>300</v>
      </c>
      <c r="BW424">
        <v>80033514</v>
      </c>
      <c r="BY424">
        <v>2275050011</v>
      </c>
      <c r="BZ424">
        <v>2</v>
      </c>
      <c r="CA424" t="s">
        <v>34</v>
      </c>
      <c r="CB424" t="s">
        <v>61</v>
      </c>
      <c r="CC424">
        <v>34013</v>
      </c>
      <c r="CE424" t="s">
        <v>326</v>
      </c>
      <c r="CF424">
        <v>48811</v>
      </c>
      <c r="CG424" t="s">
        <v>37</v>
      </c>
      <c r="CH424" t="s">
        <v>38</v>
      </c>
      <c r="CK424" t="s">
        <v>38</v>
      </c>
      <c r="CL424">
        <v>40.740699999999997</v>
      </c>
      <c r="CM424">
        <v>-74.191299999999998</v>
      </c>
      <c r="CN424" t="s">
        <v>39</v>
      </c>
      <c r="CO424" t="s">
        <v>263</v>
      </c>
      <c r="CP424" t="s">
        <v>34</v>
      </c>
      <c r="CQ424">
        <v>0</v>
      </c>
      <c r="CR424" t="s">
        <v>41</v>
      </c>
      <c r="CS424">
        <v>8</v>
      </c>
      <c r="CU424" t="s">
        <v>49</v>
      </c>
      <c r="CV424" t="s">
        <v>50</v>
      </c>
      <c r="CW424">
        <v>2.1302999999999999E-3</v>
      </c>
      <c r="CX424" t="s">
        <v>44</v>
      </c>
      <c r="CY424">
        <v>12323411</v>
      </c>
      <c r="DB424">
        <v>61753713</v>
      </c>
      <c r="DD424">
        <v>300</v>
      </c>
      <c r="DE424">
        <v>80033514</v>
      </c>
      <c r="DG424">
        <v>2275050011</v>
      </c>
      <c r="DH424">
        <v>2</v>
      </c>
      <c r="DI424" t="s">
        <v>34</v>
      </c>
      <c r="DJ424" t="s">
        <v>61</v>
      </c>
      <c r="DK424">
        <v>34013</v>
      </c>
      <c r="DM424" t="s">
        <v>326</v>
      </c>
      <c r="DN424">
        <v>48811</v>
      </c>
      <c r="DO424" t="s">
        <v>37</v>
      </c>
      <c r="DP424" t="s">
        <v>38</v>
      </c>
      <c r="DS424" t="s">
        <v>38</v>
      </c>
      <c r="DT424">
        <v>40.740699999999997</v>
      </c>
      <c r="DU424">
        <v>-74.191299999999998</v>
      </c>
      <c r="DV424" t="s">
        <v>39</v>
      </c>
      <c r="DW424" t="s">
        <v>263</v>
      </c>
      <c r="DX424" t="s">
        <v>34</v>
      </c>
      <c r="DY424">
        <v>0</v>
      </c>
      <c r="DZ424" t="s">
        <v>41</v>
      </c>
      <c r="EA424">
        <v>8</v>
      </c>
      <c r="EC424" t="s">
        <v>47</v>
      </c>
      <c r="ED424" t="s">
        <v>48</v>
      </c>
      <c r="EE424">
        <v>1.4699100000000001E-3</v>
      </c>
      <c r="EF424" t="s">
        <v>44</v>
      </c>
      <c r="EG424">
        <v>12323411</v>
      </c>
      <c r="EJ424">
        <v>61753713</v>
      </c>
      <c r="EL424">
        <v>300</v>
      </c>
      <c r="EM424">
        <v>80033514</v>
      </c>
      <c r="EO424">
        <v>2275050011</v>
      </c>
      <c r="EP424">
        <v>2</v>
      </c>
      <c r="EQ424" t="s">
        <v>34</v>
      </c>
      <c r="ER424" t="s">
        <v>61</v>
      </c>
      <c r="ES424">
        <v>34013</v>
      </c>
      <c r="EU424" t="s">
        <v>326</v>
      </c>
      <c r="EV424">
        <v>48811</v>
      </c>
      <c r="EW424" t="s">
        <v>37</v>
      </c>
      <c r="EX424" t="s">
        <v>38</v>
      </c>
      <c r="FA424" t="s">
        <v>38</v>
      </c>
      <c r="FB424">
        <v>40.740699999999997</v>
      </c>
      <c r="FC424">
        <v>-74.191299999999998</v>
      </c>
      <c r="FD424" t="s">
        <v>39</v>
      </c>
      <c r="FE424" t="s">
        <v>263</v>
      </c>
      <c r="FF424" t="s">
        <v>34</v>
      </c>
      <c r="FG424">
        <v>0</v>
      </c>
      <c r="FH424" t="s">
        <v>41</v>
      </c>
      <c r="FI424">
        <v>8</v>
      </c>
      <c r="FK424" t="s">
        <v>45</v>
      </c>
      <c r="FL424" t="s">
        <v>46</v>
      </c>
      <c r="FM424">
        <v>9.0000000000000006E-5</v>
      </c>
      <c r="FN424" t="s">
        <v>44</v>
      </c>
      <c r="FO424">
        <v>12323411</v>
      </c>
      <c r="FR424">
        <v>61753713</v>
      </c>
      <c r="FT424">
        <v>300</v>
      </c>
      <c r="FU424">
        <v>80033514</v>
      </c>
      <c r="FW424">
        <v>2275050011</v>
      </c>
      <c r="FX424">
        <v>2</v>
      </c>
      <c r="FY424" t="s">
        <v>34</v>
      </c>
      <c r="FZ424" t="s">
        <v>61</v>
      </c>
      <c r="GA424">
        <v>34013</v>
      </c>
      <c r="GC424" t="s">
        <v>326</v>
      </c>
      <c r="GD424">
        <v>48811</v>
      </c>
      <c r="GE424" t="s">
        <v>37</v>
      </c>
      <c r="GF424" t="s">
        <v>38</v>
      </c>
      <c r="GI424" t="s">
        <v>38</v>
      </c>
      <c r="GJ424">
        <v>40.740699999999997</v>
      </c>
      <c r="GK424">
        <v>-74.191299999999998</v>
      </c>
      <c r="GL424" t="s">
        <v>39</v>
      </c>
      <c r="GM424" t="s">
        <v>263</v>
      </c>
      <c r="GN424" t="s">
        <v>34</v>
      </c>
      <c r="GO424">
        <v>0</v>
      </c>
      <c r="GP424" t="s">
        <v>41</v>
      </c>
      <c r="GQ424">
        <v>8</v>
      </c>
      <c r="GS424" t="s">
        <v>42</v>
      </c>
      <c r="GT424" t="s">
        <v>43</v>
      </c>
      <c r="GU424">
        <v>1.3542700000000001E-3</v>
      </c>
      <c r="GV424" t="s">
        <v>44</v>
      </c>
    </row>
    <row r="425" spans="1:204" x14ac:dyDescent="0.25">
      <c r="A425">
        <v>12323411</v>
      </c>
      <c r="D425">
        <v>61753713</v>
      </c>
      <c r="F425">
        <v>300</v>
      </c>
      <c r="G425">
        <v>80033614</v>
      </c>
      <c r="I425">
        <v>2275050012</v>
      </c>
      <c r="J425">
        <v>2</v>
      </c>
      <c r="K425" t="s">
        <v>34</v>
      </c>
      <c r="L425" t="s">
        <v>61</v>
      </c>
      <c r="M425">
        <v>34013</v>
      </c>
      <c r="O425" t="s">
        <v>326</v>
      </c>
      <c r="P425">
        <v>48811</v>
      </c>
      <c r="Q425" t="s">
        <v>37</v>
      </c>
      <c r="R425" t="s">
        <v>38</v>
      </c>
      <c r="U425" t="s">
        <v>38</v>
      </c>
      <c r="V425">
        <v>40.740699999999997</v>
      </c>
      <c r="W425">
        <v>-74.191299999999998</v>
      </c>
      <c r="X425" t="s">
        <v>39</v>
      </c>
      <c r="Y425" t="s">
        <v>263</v>
      </c>
      <c r="Z425" t="s">
        <v>34</v>
      </c>
      <c r="AA425">
        <v>0</v>
      </c>
      <c r="AB425" t="s">
        <v>41</v>
      </c>
      <c r="AC425">
        <v>8</v>
      </c>
      <c r="AE425" t="s">
        <v>53</v>
      </c>
      <c r="AF425" t="s">
        <v>54</v>
      </c>
      <c r="AG425">
        <v>0.15802099999999999</v>
      </c>
      <c r="AH425" t="s">
        <v>44</v>
      </c>
      <c r="AI425">
        <v>12323411</v>
      </c>
      <c r="AL425">
        <v>61753713</v>
      </c>
      <c r="AN425">
        <v>300</v>
      </c>
      <c r="AO425">
        <v>80033614</v>
      </c>
      <c r="AQ425">
        <v>2275050012</v>
      </c>
      <c r="AR425">
        <v>2</v>
      </c>
      <c r="AS425" t="s">
        <v>34</v>
      </c>
      <c r="AT425" t="s">
        <v>61</v>
      </c>
      <c r="AU425">
        <v>34013</v>
      </c>
      <c r="AW425" t="s">
        <v>326</v>
      </c>
      <c r="AX425">
        <v>48811</v>
      </c>
      <c r="AY425" t="s">
        <v>37</v>
      </c>
      <c r="AZ425" t="s">
        <v>38</v>
      </c>
      <c r="BC425" t="s">
        <v>38</v>
      </c>
      <c r="BD425">
        <v>40.740699999999997</v>
      </c>
      <c r="BE425">
        <v>-74.191299999999998</v>
      </c>
      <c r="BF425" t="s">
        <v>39</v>
      </c>
      <c r="BG425" t="s">
        <v>263</v>
      </c>
      <c r="BH425" t="s">
        <v>34</v>
      </c>
      <c r="BI425">
        <v>0</v>
      </c>
      <c r="BJ425" t="s">
        <v>41</v>
      </c>
      <c r="BK425">
        <v>8</v>
      </c>
      <c r="BM425" t="s">
        <v>51</v>
      </c>
      <c r="BN425" t="s">
        <v>52</v>
      </c>
      <c r="BO425">
        <v>5.3417999999999998E-3</v>
      </c>
      <c r="BP425" t="s">
        <v>44</v>
      </c>
      <c r="BQ425">
        <v>12323411</v>
      </c>
      <c r="BT425">
        <v>61753713</v>
      </c>
      <c r="BV425">
        <v>300</v>
      </c>
      <c r="BW425">
        <v>80033614</v>
      </c>
      <c r="BY425">
        <v>2275050012</v>
      </c>
      <c r="BZ425">
        <v>2</v>
      </c>
      <c r="CA425" t="s">
        <v>34</v>
      </c>
      <c r="CB425" t="s">
        <v>61</v>
      </c>
      <c r="CC425">
        <v>34013</v>
      </c>
      <c r="CE425" t="s">
        <v>326</v>
      </c>
      <c r="CF425">
        <v>48811</v>
      </c>
      <c r="CG425" t="s">
        <v>37</v>
      </c>
      <c r="CH425" t="s">
        <v>38</v>
      </c>
      <c r="CK425" t="s">
        <v>38</v>
      </c>
      <c r="CL425">
        <v>40.740699999999997</v>
      </c>
      <c r="CM425">
        <v>-74.191299999999998</v>
      </c>
      <c r="CN425" t="s">
        <v>39</v>
      </c>
      <c r="CO425" t="s">
        <v>263</v>
      </c>
      <c r="CP425" t="s">
        <v>34</v>
      </c>
      <c r="CQ425">
        <v>0</v>
      </c>
      <c r="CR425" t="s">
        <v>41</v>
      </c>
      <c r="CS425">
        <v>8</v>
      </c>
      <c r="CU425" t="s">
        <v>49</v>
      </c>
      <c r="CV425" t="s">
        <v>50</v>
      </c>
      <c r="CW425">
        <v>3.9055499999999998E-3</v>
      </c>
      <c r="CX425" t="s">
        <v>44</v>
      </c>
      <c r="CY425">
        <v>12323411</v>
      </c>
      <c r="DB425">
        <v>61753713</v>
      </c>
      <c r="DD425">
        <v>300</v>
      </c>
      <c r="DE425">
        <v>80033614</v>
      </c>
      <c r="DG425">
        <v>2275050012</v>
      </c>
      <c r="DH425">
        <v>2</v>
      </c>
      <c r="DI425" t="s">
        <v>34</v>
      </c>
      <c r="DJ425" t="s">
        <v>61</v>
      </c>
      <c r="DK425">
        <v>34013</v>
      </c>
      <c r="DM425" t="s">
        <v>326</v>
      </c>
      <c r="DN425">
        <v>48811</v>
      </c>
      <c r="DO425" t="s">
        <v>37</v>
      </c>
      <c r="DP425" t="s">
        <v>38</v>
      </c>
      <c r="DS425" t="s">
        <v>38</v>
      </c>
      <c r="DT425">
        <v>40.740699999999997</v>
      </c>
      <c r="DU425">
        <v>-74.191299999999998</v>
      </c>
      <c r="DV425" t="s">
        <v>39</v>
      </c>
      <c r="DW425" t="s">
        <v>263</v>
      </c>
      <c r="DX425" t="s">
        <v>34</v>
      </c>
      <c r="DY425">
        <v>0</v>
      </c>
      <c r="DZ425" t="s">
        <v>41</v>
      </c>
      <c r="EA425">
        <v>8</v>
      </c>
      <c r="EC425" t="s">
        <v>47</v>
      </c>
      <c r="ED425" t="s">
        <v>48</v>
      </c>
      <c r="EE425">
        <v>3.8118200000000001E-3</v>
      </c>
      <c r="EF425" t="s">
        <v>44</v>
      </c>
      <c r="EG425">
        <v>12323411</v>
      </c>
      <c r="EJ425">
        <v>61753713</v>
      </c>
      <c r="EL425">
        <v>300</v>
      </c>
      <c r="EM425">
        <v>80033614</v>
      </c>
      <c r="EO425">
        <v>2275050012</v>
      </c>
      <c r="EP425">
        <v>2</v>
      </c>
      <c r="EQ425" t="s">
        <v>34</v>
      </c>
      <c r="ER425" t="s">
        <v>61</v>
      </c>
      <c r="ES425">
        <v>34013</v>
      </c>
      <c r="EU425" t="s">
        <v>326</v>
      </c>
      <c r="EV425">
        <v>48811</v>
      </c>
      <c r="EW425" t="s">
        <v>37</v>
      </c>
      <c r="EX425" t="s">
        <v>38</v>
      </c>
      <c r="FA425" t="s">
        <v>38</v>
      </c>
      <c r="FB425">
        <v>40.740699999999997</v>
      </c>
      <c r="FC425">
        <v>-74.191299999999998</v>
      </c>
      <c r="FD425" t="s">
        <v>39</v>
      </c>
      <c r="FE425" t="s">
        <v>263</v>
      </c>
      <c r="FF425" t="s">
        <v>34</v>
      </c>
      <c r="FG425">
        <v>0</v>
      </c>
      <c r="FH425" t="s">
        <v>41</v>
      </c>
      <c r="FI425">
        <v>8</v>
      </c>
      <c r="FK425" t="s">
        <v>45</v>
      </c>
      <c r="FL425" t="s">
        <v>46</v>
      </c>
      <c r="FM425">
        <v>1.2140199999999999E-3</v>
      </c>
      <c r="FN425" t="s">
        <v>44</v>
      </c>
      <c r="FO425">
        <v>12323411</v>
      </c>
      <c r="FR425">
        <v>61753713</v>
      </c>
      <c r="FT425">
        <v>300</v>
      </c>
      <c r="FU425">
        <v>80033614</v>
      </c>
      <c r="FW425">
        <v>2275050012</v>
      </c>
      <c r="FX425">
        <v>2</v>
      </c>
      <c r="FY425" t="s">
        <v>34</v>
      </c>
      <c r="FZ425" t="s">
        <v>61</v>
      </c>
      <c r="GA425">
        <v>34013</v>
      </c>
      <c r="GC425" t="s">
        <v>326</v>
      </c>
      <c r="GD425">
        <v>48811</v>
      </c>
      <c r="GE425" t="s">
        <v>37</v>
      </c>
      <c r="GF425" t="s">
        <v>38</v>
      </c>
      <c r="GI425" t="s">
        <v>38</v>
      </c>
      <c r="GJ425">
        <v>40.740699999999997</v>
      </c>
      <c r="GK425">
        <v>-74.191299999999998</v>
      </c>
      <c r="GL425" t="s">
        <v>39</v>
      </c>
      <c r="GM425" t="s">
        <v>263</v>
      </c>
      <c r="GN425" t="s">
        <v>34</v>
      </c>
      <c r="GO425">
        <v>0</v>
      </c>
      <c r="GP425" t="s">
        <v>41</v>
      </c>
      <c r="GQ425">
        <v>8</v>
      </c>
      <c r="GS425" t="s">
        <v>42</v>
      </c>
      <c r="GT425" t="s">
        <v>43</v>
      </c>
      <c r="GU425">
        <v>1.1376499999999999E-2</v>
      </c>
      <c r="GV425" t="s">
        <v>44</v>
      </c>
    </row>
    <row r="426" spans="1:204" x14ac:dyDescent="0.25">
      <c r="A426">
        <v>11237511</v>
      </c>
      <c r="D426">
        <v>61142213</v>
      </c>
      <c r="F426">
        <v>300</v>
      </c>
      <c r="G426">
        <v>78823114</v>
      </c>
      <c r="I426">
        <v>2275050011</v>
      </c>
      <c r="J426">
        <v>2</v>
      </c>
      <c r="K426" t="s">
        <v>34</v>
      </c>
      <c r="L426" t="s">
        <v>95</v>
      </c>
      <c r="M426">
        <v>34015</v>
      </c>
      <c r="O426" t="s">
        <v>501</v>
      </c>
      <c r="P426">
        <v>48811</v>
      </c>
      <c r="Q426" t="s">
        <v>37</v>
      </c>
      <c r="R426" t="s">
        <v>38</v>
      </c>
      <c r="U426" t="s">
        <v>38</v>
      </c>
      <c r="V426">
        <v>39.791800000000002</v>
      </c>
      <c r="W426">
        <v>-75.374600000000001</v>
      </c>
      <c r="X426" t="s">
        <v>39</v>
      </c>
      <c r="Y426" t="s">
        <v>502</v>
      </c>
      <c r="Z426" t="s">
        <v>34</v>
      </c>
      <c r="AA426">
        <v>0</v>
      </c>
      <c r="AB426" t="s">
        <v>41</v>
      </c>
      <c r="AC426">
        <v>8</v>
      </c>
      <c r="AE426" t="s">
        <v>53</v>
      </c>
      <c r="AF426" t="s">
        <v>54</v>
      </c>
      <c r="AG426">
        <v>6.0070000000000002E-3</v>
      </c>
      <c r="AH426" t="s">
        <v>44</v>
      </c>
      <c r="AI426">
        <v>11237511</v>
      </c>
      <c r="AL426">
        <v>61142213</v>
      </c>
      <c r="AN426">
        <v>300</v>
      </c>
      <c r="AO426">
        <v>78823114</v>
      </c>
      <c r="AQ426">
        <v>2275050011</v>
      </c>
      <c r="AR426">
        <v>2</v>
      </c>
      <c r="AS426" t="s">
        <v>34</v>
      </c>
      <c r="AT426" t="s">
        <v>95</v>
      </c>
      <c r="AU426">
        <v>34015</v>
      </c>
      <c r="AW426" t="s">
        <v>501</v>
      </c>
      <c r="AX426">
        <v>48811</v>
      </c>
      <c r="AY426" t="s">
        <v>37</v>
      </c>
      <c r="AZ426" t="s">
        <v>38</v>
      </c>
      <c r="BC426" t="s">
        <v>38</v>
      </c>
      <c r="BD426">
        <v>39.791800000000002</v>
      </c>
      <c r="BE426">
        <v>-75.374600000000001</v>
      </c>
      <c r="BF426" t="s">
        <v>39</v>
      </c>
      <c r="BG426" t="s">
        <v>502</v>
      </c>
      <c r="BH426" t="s">
        <v>34</v>
      </c>
      <c r="BI426">
        <v>0</v>
      </c>
      <c r="BJ426" t="s">
        <v>41</v>
      </c>
      <c r="BK426">
        <v>8</v>
      </c>
      <c r="BM426" t="s">
        <v>51</v>
      </c>
      <c r="BN426" t="s">
        <v>52</v>
      </c>
      <c r="BO426">
        <v>3.2499999999999997E-5</v>
      </c>
      <c r="BP426" t="s">
        <v>44</v>
      </c>
      <c r="BQ426">
        <v>11237511</v>
      </c>
      <c r="BT426">
        <v>61142213</v>
      </c>
      <c r="BV426">
        <v>300</v>
      </c>
      <c r="BW426">
        <v>78823114</v>
      </c>
      <c r="BY426">
        <v>2275050011</v>
      </c>
      <c r="BZ426">
        <v>2</v>
      </c>
      <c r="CA426" t="s">
        <v>34</v>
      </c>
      <c r="CB426" t="s">
        <v>95</v>
      </c>
      <c r="CC426">
        <v>34015</v>
      </c>
      <c r="CE426" t="s">
        <v>501</v>
      </c>
      <c r="CF426">
        <v>48811</v>
      </c>
      <c r="CG426" t="s">
        <v>37</v>
      </c>
      <c r="CH426" t="s">
        <v>38</v>
      </c>
      <c r="CK426" t="s">
        <v>38</v>
      </c>
      <c r="CL426">
        <v>39.791800000000002</v>
      </c>
      <c r="CM426">
        <v>-75.374600000000001</v>
      </c>
      <c r="CN426" t="s">
        <v>39</v>
      </c>
      <c r="CO426" t="s">
        <v>502</v>
      </c>
      <c r="CP426" t="s">
        <v>34</v>
      </c>
      <c r="CQ426">
        <v>0</v>
      </c>
      <c r="CR426" t="s">
        <v>41</v>
      </c>
      <c r="CS426">
        <v>8</v>
      </c>
      <c r="CU426" t="s">
        <v>49</v>
      </c>
      <c r="CV426" t="s">
        <v>50</v>
      </c>
      <c r="CW426">
        <v>1.1835E-4</v>
      </c>
      <c r="CX426" t="s">
        <v>44</v>
      </c>
      <c r="CY426">
        <v>11237511</v>
      </c>
      <c r="DB426">
        <v>61142213</v>
      </c>
      <c r="DD426">
        <v>300</v>
      </c>
      <c r="DE426">
        <v>78823114</v>
      </c>
      <c r="DG426">
        <v>2275050011</v>
      </c>
      <c r="DH426">
        <v>2</v>
      </c>
      <c r="DI426" t="s">
        <v>34</v>
      </c>
      <c r="DJ426" t="s">
        <v>95</v>
      </c>
      <c r="DK426">
        <v>34015</v>
      </c>
      <c r="DM426" t="s">
        <v>501</v>
      </c>
      <c r="DN426">
        <v>48811</v>
      </c>
      <c r="DO426" t="s">
        <v>37</v>
      </c>
      <c r="DP426" t="s">
        <v>38</v>
      </c>
      <c r="DS426" t="s">
        <v>38</v>
      </c>
      <c r="DT426">
        <v>39.791800000000002</v>
      </c>
      <c r="DU426">
        <v>-75.374600000000001</v>
      </c>
      <c r="DV426" t="s">
        <v>39</v>
      </c>
      <c r="DW426" t="s">
        <v>502</v>
      </c>
      <c r="DX426" t="s">
        <v>34</v>
      </c>
      <c r="DY426">
        <v>0</v>
      </c>
      <c r="DZ426" t="s">
        <v>41</v>
      </c>
      <c r="EA426">
        <v>8</v>
      </c>
      <c r="EC426" t="s">
        <v>47</v>
      </c>
      <c r="ED426" t="s">
        <v>48</v>
      </c>
      <c r="EE426">
        <v>8.1661499999999997E-5</v>
      </c>
      <c r="EF426" t="s">
        <v>44</v>
      </c>
      <c r="EG426">
        <v>11237511</v>
      </c>
      <c r="EJ426">
        <v>61142213</v>
      </c>
      <c r="EL426">
        <v>300</v>
      </c>
      <c r="EM426">
        <v>78823114</v>
      </c>
      <c r="EO426">
        <v>2275050011</v>
      </c>
      <c r="EP426">
        <v>2</v>
      </c>
      <c r="EQ426" t="s">
        <v>34</v>
      </c>
      <c r="ER426" t="s">
        <v>95</v>
      </c>
      <c r="ES426">
        <v>34015</v>
      </c>
      <c r="EU426" t="s">
        <v>501</v>
      </c>
      <c r="EV426">
        <v>48811</v>
      </c>
      <c r="EW426" t="s">
        <v>37</v>
      </c>
      <c r="EX426" t="s">
        <v>38</v>
      </c>
      <c r="FA426" t="s">
        <v>38</v>
      </c>
      <c r="FB426">
        <v>39.791800000000002</v>
      </c>
      <c r="FC426">
        <v>-75.374600000000001</v>
      </c>
      <c r="FD426" t="s">
        <v>39</v>
      </c>
      <c r="FE426" t="s">
        <v>502</v>
      </c>
      <c r="FF426" t="s">
        <v>34</v>
      </c>
      <c r="FG426">
        <v>0</v>
      </c>
      <c r="FH426" t="s">
        <v>41</v>
      </c>
      <c r="FI426">
        <v>8</v>
      </c>
      <c r="FK426" t="s">
        <v>45</v>
      </c>
      <c r="FL426" t="s">
        <v>46</v>
      </c>
      <c r="FM426">
        <v>5.0000000000000004E-6</v>
      </c>
      <c r="FN426" t="s">
        <v>44</v>
      </c>
      <c r="FO426">
        <v>11237511</v>
      </c>
      <c r="FR426">
        <v>61142213</v>
      </c>
      <c r="FT426">
        <v>300</v>
      </c>
      <c r="FU426">
        <v>78823114</v>
      </c>
      <c r="FW426">
        <v>2275050011</v>
      </c>
      <c r="FX426">
        <v>2</v>
      </c>
      <c r="FY426" t="s">
        <v>34</v>
      </c>
      <c r="FZ426" t="s">
        <v>95</v>
      </c>
      <c r="GA426">
        <v>34015</v>
      </c>
      <c r="GC426" t="s">
        <v>501</v>
      </c>
      <c r="GD426">
        <v>48811</v>
      </c>
      <c r="GE426" t="s">
        <v>37</v>
      </c>
      <c r="GF426" t="s">
        <v>38</v>
      </c>
      <c r="GI426" t="s">
        <v>38</v>
      </c>
      <c r="GJ426">
        <v>39.791800000000002</v>
      </c>
      <c r="GK426">
        <v>-75.374600000000001</v>
      </c>
      <c r="GL426" t="s">
        <v>39</v>
      </c>
      <c r="GM426" t="s">
        <v>502</v>
      </c>
      <c r="GN426" t="s">
        <v>34</v>
      </c>
      <c r="GO426">
        <v>0</v>
      </c>
      <c r="GP426" t="s">
        <v>41</v>
      </c>
      <c r="GQ426">
        <v>8</v>
      </c>
      <c r="GS426" t="s">
        <v>42</v>
      </c>
      <c r="GT426" t="s">
        <v>43</v>
      </c>
      <c r="GU426">
        <v>7.5236999999999998E-5</v>
      </c>
      <c r="GV426" t="s">
        <v>44</v>
      </c>
    </row>
    <row r="427" spans="1:204" x14ac:dyDescent="0.25">
      <c r="A427">
        <v>9372911</v>
      </c>
      <c r="D427">
        <v>62588613</v>
      </c>
      <c r="F427">
        <v>300</v>
      </c>
      <c r="G427">
        <v>84202514</v>
      </c>
      <c r="I427">
        <v>2275050011</v>
      </c>
      <c r="J427">
        <v>2</v>
      </c>
      <c r="K427" t="s">
        <v>34</v>
      </c>
      <c r="L427" t="s">
        <v>95</v>
      </c>
      <c r="M427">
        <v>34015</v>
      </c>
      <c r="O427" t="s">
        <v>406</v>
      </c>
      <c r="P427">
        <v>48811</v>
      </c>
      <c r="Q427" t="s">
        <v>37</v>
      </c>
      <c r="R427" t="s">
        <v>38</v>
      </c>
      <c r="U427" t="s">
        <v>38</v>
      </c>
      <c r="V427">
        <v>39.705480000000001</v>
      </c>
      <c r="W427">
        <v>-75.033000000000001</v>
      </c>
      <c r="X427" t="s">
        <v>39</v>
      </c>
      <c r="Y427" t="s">
        <v>406</v>
      </c>
      <c r="Z427" t="s">
        <v>34</v>
      </c>
      <c r="AA427">
        <v>0</v>
      </c>
      <c r="AB427" t="s">
        <v>41</v>
      </c>
      <c r="AC427">
        <v>8</v>
      </c>
      <c r="AE427" t="s">
        <v>53</v>
      </c>
      <c r="AF427" t="s">
        <v>54</v>
      </c>
      <c r="AG427">
        <v>49.428100000000001</v>
      </c>
      <c r="AH427" t="s">
        <v>44</v>
      </c>
      <c r="AI427">
        <v>9372911</v>
      </c>
      <c r="AL427">
        <v>62588613</v>
      </c>
      <c r="AN427">
        <v>300</v>
      </c>
      <c r="AO427">
        <v>84202514</v>
      </c>
      <c r="AQ427">
        <v>2275050011</v>
      </c>
      <c r="AR427">
        <v>2</v>
      </c>
      <c r="AS427" t="s">
        <v>34</v>
      </c>
      <c r="AT427" t="s">
        <v>95</v>
      </c>
      <c r="AU427">
        <v>34015</v>
      </c>
      <c r="AW427" t="s">
        <v>406</v>
      </c>
      <c r="AX427">
        <v>48811</v>
      </c>
      <c r="AY427" t="s">
        <v>37</v>
      </c>
      <c r="AZ427" t="s">
        <v>38</v>
      </c>
      <c r="BC427" t="s">
        <v>38</v>
      </c>
      <c r="BD427">
        <v>39.705480000000001</v>
      </c>
      <c r="BE427">
        <v>-75.033000000000001</v>
      </c>
      <c r="BF427" t="s">
        <v>39</v>
      </c>
      <c r="BG427" t="s">
        <v>406</v>
      </c>
      <c r="BH427" t="s">
        <v>34</v>
      </c>
      <c r="BI427">
        <v>0</v>
      </c>
      <c r="BJ427" t="s">
        <v>41</v>
      </c>
      <c r="BK427">
        <v>8</v>
      </c>
      <c r="BM427" t="s">
        <v>51</v>
      </c>
      <c r="BN427" t="s">
        <v>52</v>
      </c>
      <c r="BO427">
        <v>0.26742300000000002</v>
      </c>
      <c r="BP427" t="s">
        <v>44</v>
      </c>
      <c r="BQ427">
        <v>9372911</v>
      </c>
      <c r="BT427">
        <v>62588613</v>
      </c>
      <c r="BV427">
        <v>300</v>
      </c>
      <c r="BW427">
        <v>84202514</v>
      </c>
      <c r="BY427">
        <v>2275050011</v>
      </c>
      <c r="BZ427">
        <v>2</v>
      </c>
      <c r="CA427" t="s">
        <v>34</v>
      </c>
      <c r="CB427" t="s">
        <v>95</v>
      </c>
      <c r="CC427">
        <v>34015</v>
      </c>
      <c r="CE427" t="s">
        <v>406</v>
      </c>
      <c r="CF427">
        <v>48811</v>
      </c>
      <c r="CG427" t="s">
        <v>37</v>
      </c>
      <c r="CH427" t="s">
        <v>38</v>
      </c>
      <c r="CK427" t="s">
        <v>38</v>
      </c>
      <c r="CL427">
        <v>39.705480000000001</v>
      </c>
      <c r="CM427">
        <v>-75.033000000000001</v>
      </c>
      <c r="CN427" t="s">
        <v>39</v>
      </c>
      <c r="CO427" t="s">
        <v>406</v>
      </c>
      <c r="CP427" t="s">
        <v>34</v>
      </c>
      <c r="CQ427">
        <v>0</v>
      </c>
      <c r="CR427" t="s">
        <v>41</v>
      </c>
      <c r="CS427">
        <v>8</v>
      </c>
      <c r="CU427" t="s">
        <v>49</v>
      </c>
      <c r="CV427" t="s">
        <v>50</v>
      </c>
      <c r="CW427">
        <v>0.97383299999999995</v>
      </c>
      <c r="CX427" t="s">
        <v>44</v>
      </c>
      <c r="CY427">
        <v>9372911</v>
      </c>
      <c r="DB427">
        <v>62588613</v>
      </c>
      <c r="DD427">
        <v>300</v>
      </c>
      <c r="DE427">
        <v>84202514</v>
      </c>
      <c r="DG427">
        <v>2275050011</v>
      </c>
      <c r="DH427">
        <v>2</v>
      </c>
      <c r="DI427" t="s">
        <v>34</v>
      </c>
      <c r="DJ427" t="s">
        <v>95</v>
      </c>
      <c r="DK427">
        <v>34015</v>
      </c>
      <c r="DM427" t="s">
        <v>406</v>
      </c>
      <c r="DN427">
        <v>48811</v>
      </c>
      <c r="DO427" t="s">
        <v>37</v>
      </c>
      <c r="DP427" t="s">
        <v>38</v>
      </c>
      <c r="DS427" t="s">
        <v>38</v>
      </c>
      <c r="DT427">
        <v>39.705480000000001</v>
      </c>
      <c r="DU427">
        <v>-75.033000000000001</v>
      </c>
      <c r="DV427" t="s">
        <v>39</v>
      </c>
      <c r="DW427" t="s">
        <v>406</v>
      </c>
      <c r="DX427" t="s">
        <v>34</v>
      </c>
      <c r="DY427">
        <v>0</v>
      </c>
      <c r="DZ427" t="s">
        <v>41</v>
      </c>
      <c r="EA427">
        <v>8</v>
      </c>
      <c r="EC427" t="s">
        <v>47</v>
      </c>
      <c r="ED427" t="s">
        <v>48</v>
      </c>
      <c r="EE427">
        <v>0.67194500000000001</v>
      </c>
      <c r="EF427" t="s">
        <v>44</v>
      </c>
      <c r="EG427">
        <v>9372911</v>
      </c>
      <c r="EJ427">
        <v>62588613</v>
      </c>
      <c r="EL427">
        <v>300</v>
      </c>
      <c r="EM427">
        <v>84202514</v>
      </c>
      <c r="EO427">
        <v>2275050011</v>
      </c>
      <c r="EP427">
        <v>2</v>
      </c>
      <c r="EQ427" t="s">
        <v>34</v>
      </c>
      <c r="ER427" t="s">
        <v>95</v>
      </c>
      <c r="ES427">
        <v>34015</v>
      </c>
      <c r="EU427" t="s">
        <v>406</v>
      </c>
      <c r="EV427">
        <v>48811</v>
      </c>
      <c r="EW427" t="s">
        <v>37</v>
      </c>
      <c r="EX427" t="s">
        <v>38</v>
      </c>
      <c r="FA427" t="s">
        <v>38</v>
      </c>
      <c r="FB427">
        <v>39.705480000000001</v>
      </c>
      <c r="FC427">
        <v>-75.033000000000001</v>
      </c>
      <c r="FD427" t="s">
        <v>39</v>
      </c>
      <c r="FE427" t="s">
        <v>406</v>
      </c>
      <c r="FF427" t="s">
        <v>34</v>
      </c>
      <c r="FG427">
        <v>0</v>
      </c>
      <c r="FH427" t="s">
        <v>41</v>
      </c>
      <c r="FI427">
        <v>8</v>
      </c>
      <c r="FK427" t="s">
        <v>45</v>
      </c>
      <c r="FL427" t="s">
        <v>46</v>
      </c>
      <c r="FM427">
        <v>4.1142100000000001E-2</v>
      </c>
      <c r="FN427" t="s">
        <v>44</v>
      </c>
      <c r="FO427">
        <v>9372911</v>
      </c>
      <c r="FR427">
        <v>62588613</v>
      </c>
      <c r="FT427">
        <v>300</v>
      </c>
      <c r="FU427">
        <v>84202514</v>
      </c>
      <c r="FW427">
        <v>2275050011</v>
      </c>
      <c r="FX427">
        <v>2</v>
      </c>
      <c r="FY427" t="s">
        <v>34</v>
      </c>
      <c r="FZ427" t="s">
        <v>95</v>
      </c>
      <c r="GA427">
        <v>34015</v>
      </c>
      <c r="GC427" t="s">
        <v>406</v>
      </c>
      <c r="GD427">
        <v>48811</v>
      </c>
      <c r="GE427" t="s">
        <v>37</v>
      </c>
      <c r="GF427" t="s">
        <v>38</v>
      </c>
      <c r="GI427" t="s">
        <v>38</v>
      </c>
      <c r="GJ427">
        <v>39.705480000000001</v>
      </c>
      <c r="GK427">
        <v>-75.033000000000001</v>
      </c>
      <c r="GL427" t="s">
        <v>39</v>
      </c>
      <c r="GM427" t="s">
        <v>406</v>
      </c>
      <c r="GN427" t="s">
        <v>34</v>
      </c>
      <c r="GO427">
        <v>0</v>
      </c>
      <c r="GP427" t="s">
        <v>41</v>
      </c>
      <c r="GQ427">
        <v>8</v>
      </c>
      <c r="GS427" t="s">
        <v>42</v>
      </c>
      <c r="GT427" t="s">
        <v>43</v>
      </c>
      <c r="GU427">
        <v>0.61908099999999999</v>
      </c>
      <c r="GV427" t="s">
        <v>44</v>
      </c>
    </row>
    <row r="428" spans="1:204" x14ac:dyDescent="0.25">
      <c r="A428">
        <v>9372911</v>
      </c>
      <c r="D428">
        <v>62588613</v>
      </c>
      <c r="F428">
        <v>300</v>
      </c>
      <c r="G428">
        <v>84202614</v>
      </c>
      <c r="I428">
        <v>2275050012</v>
      </c>
      <c r="J428">
        <v>2</v>
      </c>
      <c r="K428" t="s">
        <v>34</v>
      </c>
      <c r="L428" t="s">
        <v>95</v>
      </c>
      <c r="M428">
        <v>34015</v>
      </c>
      <c r="O428" t="s">
        <v>406</v>
      </c>
      <c r="P428">
        <v>48811</v>
      </c>
      <c r="Q428" t="s">
        <v>37</v>
      </c>
      <c r="R428" t="s">
        <v>38</v>
      </c>
      <c r="U428" t="s">
        <v>38</v>
      </c>
      <c r="V428">
        <v>39.705480000000001</v>
      </c>
      <c r="W428">
        <v>-75.033000000000001</v>
      </c>
      <c r="X428" t="s">
        <v>39</v>
      </c>
      <c r="Y428" t="s">
        <v>406</v>
      </c>
      <c r="Z428" t="s">
        <v>34</v>
      </c>
      <c r="AA428">
        <v>0</v>
      </c>
      <c r="AB428" t="s">
        <v>41</v>
      </c>
      <c r="AC428">
        <v>8</v>
      </c>
      <c r="AE428" t="s">
        <v>53</v>
      </c>
      <c r="AF428" t="s">
        <v>54</v>
      </c>
      <c r="AG428">
        <v>15.247</v>
      </c>
      <c r="AH428" t="s">
        <v>44</v>
      </c>
      <c r="AI428">
        <v>9372911</v>
      </c>
      <c r="AL428">
        <v>62588613</v>
      </c>
      <c r="AN428">
        <v>300</v>
      </c>
      <c r="AO428">
        <v>84202614</v>
      </c>
      <c r="AQ428">
        <v>2275050012</v>
      </c>
      <c r="AR428">
        <v>2</v>
      </c>
      <c r="AS428" t="s">
        <v>34</v>
      </c>
      <c r="AT428" t="s">
        <v>95</v>
      </c>
      <c r="AU428">
        <v>34015</v>
      </c>
      <c r="AW428" t="s">
        <v>406</v>
      </c>
      <c r="AX428">
        <v>48811</v>
      </c>
      <c r="AY428" t="s">
        <v>37</v>
      </c>
      <c r="AZ428" t="s">
        <v>38</v>
      </c>
      <c r="BC428" t="s">
        <v>38</v>
      </c>
      <c r="BD428">
        <v>39.705480000000001</v>
      </c>
      <c r="BE428">
        <v>-75.033000000000001</v>
      </c>
      <c r="BF428" t="s">
        <v>39</v>
      </c>
      <c r="BG428" t="s">
        <v>406</v>
      </c>
      <c r="BH428" t="s">
        <v>34</v>
      </c>
      <c r="BI428">
        <v>0</v>
      </c>
      <c r="BJ428" t="s">
        <v>41</v>
      </c>
      <c r="BK428">
        <v>8</v>
      </c>
      <c r="BM428" t="s">
        <v>51</v>
      </c>
      <c r="BN428" t="s">
        <v>52</v>
      </c>
      <c r="BO428">
        <v>0.51541700000000001</v>
      </c>
      <c r="BP428" t="s">
        <v>44</v>
      </c>
      <c r="BQ428">
        <v>9372911</v>
      </c>
      <c r="BT428">
        <v>62588613</v>
      </c>
      <c r="BV428">
        <v>300</v>
      </c>
      <c r="BW428">
        <v>84202614</v>
      </c>
      <c r="BY428">
        <v>2275050012</v>
      </c>
      <c r="BZ428">
        <v>2</v>
      </c>
      <c r="CA428" t="s">
        <v>34</v>
      </c>
      <c r="CB428" t="s">
        <v>95</v>
      </c>
      <c r="CC428">
        <v>34015</v>
      </c>
      <c r="CE428" t="s">
        <v>406</v>
      </c>
      <c r="CF428">
        <v>48811</v>
      </c>
      <c r="CG428" t="s">
        <v>37</v>
      </c>
      <c r="CH428" t="s">
        <v>38</v>
      </c>
      <c r="CK428" t="s">
        <v>38</v>
      </c>
      <c r="CL428">
        <v>39.705480000000001</v>
      </c>
      <c r="CM428">
        <v>-75.033000000000001</v>
      </c>
      <c r="CN428" t="s">
        <v>39</v>
      </c>
      <c r="CO428" t="s">
        <v>406</v>
      </c>
      <c r="CP428" t="s">
        <v>34</v>
      </c>
      <c r="CQ428">
        <v>0</v>
      </c>
      <c r="CR428" t="s">
        <v>41</v>
      </c>
      <c r="CS428">
        <v>8</v>
      </c>
      <c r="CU428" t="s">
        <v>49</v>
      </c>
      <c r="CV428" t="s">
        <v>50</v>
      </c>
      <c r="CW428">
        <v>0.37683699999999998</v>
      </c>
      <c r="CX428" t="s">
        <v>44</v>
      </c>
      <c r="CY428">
        <v>9372911</v>
      </c>
      <c r="DB428">
        <v>62588613</v>
      </c>
      <c r="DD428">
        <v>300</v>
      </c>
      <c r="DE428">
        <v>84202614</v>
      </c>
      <c r="DG428">
        <v>2275050012</v>
      </c>
      <c r="DH428">
        <v>2</v>
      </c>
      <c r="DI428" t="s">
        <v>34</v>
      </c>
      <c r="DJ428" t="s">
        <v>95</v>
      </c>
      <c r="DK428">
        <v>34015</v>
      </c>
      <c r="DM428" t="s">
        <v>406</v>
      </c>
      <c r="DN428">
        <v>48811</v>
      </c>
      <c r="DO428" t="s">
        <v>37</v>
      </c>
      <c r="DP428" t="s">
        <v>38</v>
      </c>
      <c r="DS428" t="s">
        <v>38</v>
      </c>
      <c r="DT428">
        <v>39.705480000000001</v>
      </c>
      <c r="DU428">
        <v>-75.033000000000001</v>
      </c>
      <c r="DV428" t="s">
        <v>39</v>
      </c>
      <c r="DW428" t="s">
        <v>406</v>
      </c>
      <c r="DX428" t="s">
        <v>34</v>
      </c>
      <c r="DY428">
        <v>0</v>
      </c>
      <c r="DZ428" t="s">
        <v>41</v>
      </c>
      <c r="EA428">
        <v>8</v>
      </c>
      <c r="EC428" t="s">
        <v>47</v>
      </c>
      <c r="ED428" t="s">
        <v>48</v>
      </c>
      <c r="EE428">
        <v>0.36779299999999998</v>
      </c>
      <c r="EF428" t="s">
        <v>44</v>
      </c>
      <c r="EG428">
        <v>9372911</v>
      </c>
      <c r="EJ428">
        <v>62588613</v>
      </c>
      <c r="EL428">
        <v>300</v>
      </c>
      <c r="EM428">
        <v>84202614</v>
      </c>
      <c r="EO428">
        <v>2275050012</v>
      </c>
      <c r="EP428">
        <v>2</v>
      </c>
      <c r="EQ428" t="s">
        <v>34</v>
      </c>
      <c r="ER428" t="s">
        <v>95</v>
      </c>
      <c r="ES428">
        <v>34015</v>
      </c>
      <c r="EU428" t="s">
        <v>406</v>
      </c>
      <c r="EV428">
        <v>48811</v>
      </c>
      <c r="EW428" t="s">
        <v>37</v>
      </c>
      <c r="EX428" t="s">
        <v>38</v>
      </c>
      <c r="FA428" t="s">
        <v>38</v>
      </c>
      <c r="FB428">
        <v>39.705480000000001</v>
      </c>
      <c r="FC428">
        <v>-75.033000000000001</v>
      </c>
      <c r="FD428" t="s">
        <v>39</v>
      </c>
      <c r="FE428" t="s">
        <v>406</v>
      </c>
      <c r="FF428" t="s">
        <v>34</v>
      </c>
      <c r="FG428">
        <v>0</v>
      </c>
      <c r="FH428" t="s">
        <v>41</v>
      </c>
      <c r="FI428">
        <v>8</v>
      </c>
      <c r="FK428" t="s">
        <v>45</v>
      </c>
      <c r="FL428" t="s">
        <v>46</v>
      </c>
      <c r="FM428">
        <v>0.11713800000000001</v>
      </c>
      <c r="FN428" t="s">
        <v>44</v>
      </c>
      <c r="FO428">
        <v>9372911</v>
      </c>
      <c r="FR428">
        <v>62588613</v>
      </c>
      <c r="FT428">
        <v>300</v>
      </c>
      <c r="FU428">
        <v>84202614</v>
      </c>
      <c r="FW428">
        <v>2275050012</v>
      </c>
      <c r="FX428">
        <v>2</v>
      </c>
      <c r="FY428" t="s">
        <v>34</v>
      </c>
      <c r="FZ428" t="s">
        <v>95</v>
      </c>
      <c r="GA428">
        <v>34015</v>
      </c>
      <c r="GC428" t="s">
        <v>406</v>
      </c>
      <c r="GD428">
        <v>48811</v>
      </c>
      <c r="GE428" t="s">
        <v>37</v>
      </c>
      <c r="GF428" t="s">
        <v>38</v>
      </c>
      <c r="GI428" t="s">
        <v>38</v>
      </c>
      <c r="GJ428">
        <v>39.705480000000001</v>
      </c>
      <c r="GK428">
        <v>-75.033000000000001</v>
      </c>
      <c r="GL428" t="s">
        <v>39</v>
      </c>
      <c r="GM428" t="s">
        <v>406</v>
      </c>
      <c r="GN428" t="s">
        <v>34</v>
      </c>
      <c r="GO428">
        <v>0</v>
      </c>
      <c r="GP428" t="s">
        <v>41</v>
      </c>
      <c r="GQ428">
        <v>8</v>
      </c>
      <c r="GS428" t="s">
        <v>42</v>
      </c>
      <c r="GT428" t="s">
        <v>43</v>
      </c>
      <c r="GU428">
        <v>1.0976900000000001</v>
      </c>
      <c r="GV428" t="s">
        <v>44</v>
      </c>
    </row>
    <row r="429" spans="1:204" x14ac:dyDescent="0.25">
      <c r="A429">
        <v>11862611</v>
      </c>
      <c r="D429">
        <v>61009613</v>
      </c>
      <c r="F429">
        <v>300</v>
      </c>
      <c r="G429">
        <v>78558514</v>
      </c>
      <c r="I429">
        <v>2275050011</v>
      </c>
      <c r="J429">
        <v>2</v>
      </c>
      <c r="K429" t="s">
        <v>34</v>
      </c>
      <c r="L429" t="s">
        <v>95</v>
      </c>
      <c r="M429">
        <v>34015</v>
      </c>
      <c r="O429" t="s">
        <v>96</v>
      </c>
      <c r="P429">
        <v>48811</v>
      </c>
      <c r="Q429" t="s">
        <v>37</v>
      </c>
      <c r="R429" t="s">
        <v>38</v>
      </c>
      <c r="U429" t="s">
        <v>38</v>
      </c>
      <c r="V429">
        <v>39.744300000000003</v>
      </c>
      <c r="W429">
        <v>-75.158799999999999</v>
      </c>
      <c r="X429" t="s">
        <v>39</v>
      </c>
      <c r="Y429" t="s">
        <v>97</v>
      </c>
      <c r="Z429" t="s">
        <v>34</v>
      </c>
      <c r="AA429">
        <v>0</v>
      </c>
      <c r="AB429" t="s">
        <v>41</v>
      </c>
      <c r="AC429">
        <v>8</v>
      </c>
      <c r="AE429" t="s">
        <v>53</v>
      </c>
      <c r="AF429" t="s">
        <v>54</v>
      </c>
      <c r="AG429">
        <v>0.108126</v>
      </c>
      <c r="AH429" t="s">
        <v>44</v>
      </c>
      <c r="AI429">
        <v>11862611</v>
      </c>
      <c r="AL429">
        <v>61009613</v>
      </c>
      <c r="AN429">
        <v>300</v>
      </c>
      <c r="AO429">
        <v>78558514</v>
      </c>
      <c r="AQ429">
        <v>2275050011</v>
      </c>
      <c r="AR429">
        <v>2</v>
      </c>
      <c r="AS429" t="s">
        <v>34</v>
      </c>
      <c r="AT429" t="s">
        <v>95</v>
      </c>
      <c r="AU429">
        <v>34015</v>
      </c>
      <c r="AW429" t="s">
        <v>96</v>
      </c>
      <c r="AX429">
        <v>48811</v>
      </c>
      <c r="AY429" t="s">
        <v>37</v>
      </c>
      <c r="AZ429" t="s">
        <v>38</v>
      </c>
      <c r="BC429" t="s">
        <v>38</v>
      </c>
      <c r="BD429">
        <v>39.744300000000003</v>
      </c>
      <c r="BE429">
        <v>-75.158799999999999</v>
      </c>
      <c r="BF429" t="s">
        <v>39</v>
      </c>
      <c r="BG429" t="s">
        <v>97</v>
      </c>
      <c r="BH429" t="s">
        <v>34</v>
      </c>
      <c r="BI429">
        <v>0</v>
      </c>
      <c r="BJ429" t="s">
        <v>41</v>
      </c>
      <c r="BK429">
        <v>8</v>
      </c>
      <c r="BM429" t="s">
        <v>51</v>
      </c>
      <c r="BN429" t="s">
        <v>52</v>
      </c>
      <c r="BO429">
        <v>5.8500000000000002E-4</v>
      </c>
      <c r="BP429" t="s">
        <v>44</v>
      </c>
      <c r="BQ429">
        <v>11862611</v>
      </c>
      <c r="BT429">
        <v>61009613</v>
      </c>
      <c r="BV429">
        <v>300</v>
      </c>
      <c r="BW429">
        <v>78558514</v>
      </c>
      <c r="BY429">
        <v>2275050011</v>
      </c>
      <c r="BZ429">
        <v>2</v>
      </c>
      <c r="CA429" t="s">
        <v>34</v>
      </c>
      <c r="CB429" t="s">
        <v>95</v>
      </c>
      <c r="CC429">
        <v>34015</v>
      </c>
      <c r="CE429" t="s">
        <v>96</v>
      </c>
      <c r="CF429">
        <v>48811</v>
      </c>
      <c r="CG429" t="s">
        <v>37</v>
      </c>
      <c r="CH429" t="s">
        <v>38</v>
      </c>
      <c r="CK429" t="s">
        <v>38</v>
      </c>
      <c r="CL429">
        <v>39.744300000000003</v>
      </c>
      <c r="CM429">
        <v>-75.158799999999999</v>
      </c>
      <c r="CN429" t="s">
        <v>39</v>
      </c>
      <c r="CO429" t="s">
        <v>97</v>
      </c>
      <c r="CP429" t="s">
        <v>34</v>
      </c>
      <c r="CQ429">
        <v>0</v>
      </c>
      <c r="CR429" t="s">
        <v>41</v>
      </c>
      <c r="CS429">
        <v>8</v>
      </c>
      <c r="CU429" t="s">
        <v>49</v>
      </c>
      <c r="CV429" t="s">
        <v>50</v>
      </c>
      <c r="CW429">
        <v>2.1302999999999999E-3</v>
      </c>
      <c r="CX429" t="s">
        <v>44</v>
      </c>
      <c r="CY429">
        <v>11862611</v>
      </c>
      <c r="DB429">
        <v>61009613</v>
      </c>
      <c r="DD429">
        <v>300</v>
      </c>
      <c r="DE429">
        <v>78558514</v>
      </c>
      <c r="DG429">
        <v>2275050011</v>
      </c>
      <c r="DH429">
        <v>2</v>
      </c>
      <c r="DI429" t="s">
        <v>34</v>
      </c>
      <c r="DJ429" t="s">
        <v>95</v>
      </c>
      <c r="DK429">
        <v>34015</v>
      </c>
      <c r="DM429" t="s">
        <v>96</v>
      </c>
      <c r="DN429">
        <v>48811</v>
      </c>
      <c r="DO429" t="s">
        <v>37</v>
      </c>
      <c r="DP429" t="s">
        <v>38</v>
      </c>
      <c r="DS429" t="s">
        <v>38</v>
      </c>
      <c r="DT429">
        <v>39.744300000000003</v>
      </c>
      <c r="DU429">
        <v>-75.158799999999999</v>
      </c>
      <c r="DV429" t="s">
        <v>39</v>
      </c>
      <c r="DW429" t="s">
        <v>97</v>
      </c>
      <c r="DX429" t="s">
        <v>34</v>
      </c>
      <c r="DY429">
        <v>0</v>
      </c>
      <c r="DZ429" t="s">
        <v>41</v>
      </c>
      <c r="EA429">
        <v>8</v>
      </c>
      <c r="EC429" t="s">
        <v>47</v>
      </c>
      <c r="ED429" t="s">
        <v>48</v>
      </c>
      <c r="EE429">
        <v>1.4699100000000001E-3</v>
      </c>
      <c r="EF429" t="s">
        <v>44</v>
      </c>
      <c r="EG429">
        <v>11862611</v>
      </c>
      <c r="EJ429">
        <v>61009613</v>
      </c>
      <c r="EL429">
        <v>300</v>
      </c>
      <c r="EM429">
        <v>78558514</v>
      </c>
      <c r="EO429">
        <v>2275050011</v>
      </c>
      <c r="EP429">
        <v>2</v>
      </c>
      <c r="EQ429" t="s">
        <v>34</v>
      </c>
      <c r="ER429" t="s">
        <v>95</v>
      </c>
      <c r="ES429">
        <v>34015</v>
      </c>
      <c r="EU429" t="s">
        <v>96</v>
      </c>
      <c r="EV429">
        <v>48811</v>
      </c>
      <c r="EW429" t="s">
        <v>37</v>
      </c>
      <c r="EX429" t="s">
        <v>38</v>
      </c>
      <c r="FA429" t="s">
        <v>38</v>
      </c>
      <c r="FB429">
        <v>39.744300000000003</v>
      </c>
      <c r="FC429">
        <v>-75.158799999999999</v>
      </c>
      <c r="FD429" t="s">
        <v>39</v>
      </c>
      <c r="FE429" t="s">
        <v>97</v>
      </c>
      <c r="FF429" t="s">
        <v>34</v>
      </c>
      <c r="FG429">
        <v>0</v>
      </c>
      <c r="FH429" t="s">
        <v>41</v>
      </c>
      <c r="FI429">
        <v>8</v>
      </c>
      <c r="FK429" t="s">
        <v>45</v>
      </c>
      <c r="FL429" t="s">
        <v>46</v>
      </c>
      <c r="FM429">
        <v>9.0000000000000006E-5</v>
      </c>
      <c r="FN429" t="s">
        <v>44</v>
      </c>
      <c r="FO429">
        <v>11862611</v>
      </c>
      <c r="FR429">
        <v>61009613</v>
      </c>
      <c r="FT429">
        <v>300</v>
      </c>
      <c r="FU429">
        <v>78558514</v>
      </c>
      <c r="FW429">
        <v>2275050011</v>
      </c>
      <c r="FX429">
        <v>2</v>
      </c>
      <c r="FY429" t="s">
        <v>34</v>
      </c>
      <c r="FZ429" t="s">
        <v>95</v>
      </c>
      <c r="GA429">
        <v>34015</v>
      </c>
      <c r="GC429" t="s">
        <v>96</v>
      </c>
      <c r="GD429">
        <v>48811</v>
      </c>
      <c r="GE429" t="s">
        <v>37</v>
      </c>
      <c r="GF429" t="s">
        <v>38</v>
      </c>
      <c r="GI429" t="s">
        <v>38</v>
      </c>
      <c r="GJ429">
        <v>39.744300000000003</v>
      </c>
      <c r="GK429">
        <v>-75.158799999999999</v>
      </c>
      <c r="GL429" t="s">
        <v>39</v>
      </c>
      <c r="GM429" t="s">
        <v>97</v>
      </c>
      <c r="GN429" t="s">
        <v>34</v>
      </c>
      <c r="GO429">
        <v>0</v>
      </c>
      <c r="GP429" t="s">
        <v>41</v>
      </c>
      <c r="GQ429">
        <v>8</v>
      </c>
      <c r="GS429" t="s">
        <v>42</v>
      </c>
      <c r="GT429" t="s">
        <v>43</v>
      </c>
      <c r="GU429">
        <v>1.3542700000000001E-3</v>
      </c>
      <c r="GV429" t="s">
        <v>44</v>
      </c>
    </row>
    <row r="430" spans="1:204" x14ac:dyDescent="0.25">
      <c r="A430">
        <v>11862611</v>
      </c>
      <c r="D430">
        <v>61009613</v>
      </c>
      <c r="F430">
        <v>300</v>
      </c>
      <c r="G430">
        <v>78558614</v>
      </c>
      <c r="I430">
        <v>2275050012</v>
      </c>
      <c r="J430">
        <v>2</v>
      </c>
      <c r="K430" t="s">
        <v>34</v>
      </c>
      <c r="L430" t="s">
        <v>95</v>
      </c>
      <c r="M430">
        <v>34015</v>
      </c>
      <c r="O430" t="s">
        <v>96</v>
      </c>
      <c r="P430">
        <v>48811</v>
      </c>
      <c r="Q430" t="s">
        <v>37</v>
      </c>
      <c r="R430" t="s">
        <v>38</v>
      </c>
      <c r="U430" t="s">
        <v>38</v>
      </c>
      <c r="V430">
        <v>39.744300000000003</v>
      </c>
      <c r="W430">
        <v>-75.158799999999999</v>
      </c>
      <c r="X430" t="s">
        <v>39</v>
      </c>
      <c r="Y430" t="s">
        <v>97</v>
      </c>
      <c r="Z430" t="s">
        <v>34</v>
      </c>
      <c r="AA430">
        <v>0</v>
      </c>
      <c r="AB430" t="s">
        <v>41</v>
      </c>
      <c r="AC430">
        <v>8</v>
      </c>
      <c r="AE430" t="s">
        <v>53</v>
      </c>
      <c r="AF430" t="s">
        <v>54</v>
      </c>
      <c r="AG430">
        <v>0.15802099999999999</v>
      </c>
      <c r="AH430" t="s">
        <v>44</v>
      </c>
      <c r="AI430">
        <v>11862611</v>
      </c>
      <c r="AL430">
        <v>61009613</v>
      </c>
      <c r="AN430">
        <v>300</v>
      </c>
      <c r="AO430">
        <v>78558614</v>
      </c>
      <c r="AQ430">
        <v>2275050012</v>
      </c>
      <c r="AR430">
        <v>2</v>
      </c>
      <c r="AS430" t="s">
        <v>34</v>
      </c>
      <c r="AT430" t="s">
        <v>95</v>
      </c>
      <c r="AU430">
        <v>34015</v>
      </c>
      <c r="AW430" t="s">
        <v>96</v>
      </c>
      <c r="AX430">
        <v>48811</v>
      </c>
      <c r="AY430" t="s">
        <v>37</v>
      </c>
      <c r="AZ430" t="s">
        <v>38</v>
      </c>
      <c r="BC430" t="s">
        <v>38</v>
      </c>
      <c r="BD430">
        <v>39.744300000000003</v>
      </c>
      <c r="BE430">
        <v>-75.158799999999999</v>
      </c>
      <c r="BF430" t="s">
        <v>39</v>
      </c>
      <c r="BG430" t="s">
        <v>97</v>
      </c>
      <c r="BH430" t="s">
        <v>34</v>
      </c>
      <c r="BI430">
        <v>0</v>
      </c>
      <c r="BJ430" t="s">
        <v>41</v>
      </c>
      <c r="BK430">
        <v>8</v>
      </c>
      <c r="BM430" t="s">
        <v>51</v>
      </c>
      <c r="BN430" t="s">
        <v>52</v>
      </c>
      <c r="BO430">
        <v>5.3417999999999998E-3</v>
      </c>
      <c r="BP430" t="s">
        <v>44</v>
      </c>
      <c r="BQ430">
        <v>11862611</v>
      </c>
      <c r="BT430">
        <v>61009613</v>
      </c>
      <c r="BV430">
        <v>300</v>
      </c>
      <c r="BW430">
        <v>78558614</v>
      </c>
      <c r="BY430">
        <v>2275050012</v>
      </c>
      <c r="BZ430">
        <v>2</v>
      </c>
      <c r="CA430" t="s">
        <v>34</v>
      </c>
      <c r="CB430" t="s">
        <v>95</v>
      </c>
      <c r="CC430">
        <v>34015</v>
      </c>
      <c r="CE430" t="s">
        <v>96</v>
      </c>
      <c r="CF430">
        <v>48811</v>
      </c>
      <c r="CG430" t="s">
        <v>37</v>
      </c>
      <c r="CH430" t="s">
        <v>38</v>
      </c>
      <c r="CK430" t="s">
        <v>38</v>
      </c>
      <c r="CL430">
        <v>39.744300000000003</v>
      </c>
      <c r="CM430">
        <v>-75.158799999999999</v>
      </c>
      <c r="CN430" t="s">
        <v>39</v>
      </c>
      <c r="CO430" t="s">
        <v>97</v>
      </c>
      <c r="CP430" t="s">
        <v>34</v>
      </c>
      <c r="CQ430">
        <v>0</v>
      </c>
      <c r="CR430" t="s">
        <v>41</v>
      </c>
      <c r="CS430">
        <v>8</v>
      </c>
      <c r="CU430" t="s">
        <v>49</v>
      </c>
      <c r="CV430" t="s">
        <v>50</v>
      </c>
      <c r="CW430">
        <v>3.9055499999999998E-3</v>
      </c>
      <c r="CX430" t="s">
        <v>44</v>
      </c>
      <c r="CY430">
        <v>11862611</v>
      </c>
      <c r="DB430">
        <v>61009613</v>
      </c>
      <c r="DD430">
        <v>300</v>
      </c>
      <c r="DE430">
        <v>78558614</v>
      </c>
      <c r="DG430">
        <v>2275050012</v>
      </c>
      <c r="DH430">
        <v>2</v>
      </c>
      <c r="DI430" t="s">
        <v>34</v>
      </c>
      <c r="DJ430" t="s">
        <v>95</v>
      </c>
      <c r="DK430">
        <v>34015</v>
      </c>
      <c r="DM430" t="s">
        <v>96</v>
      </c>
      <c r="DN430">
        <v>48811</v>
      </c>
      <c r="DO430" t="s">
        <v>37</v>
      </c>
      <c r="DP430" t="s">
        <v>38</v>
      </c>
      <c r="DS430" t="s">
        <v>38</v>
      </c>
      <c r="DT430">
        <v>39.744300000000003</v>
      </c>
      <c r="DU430">
        <v>-75.158799999999999</v>
      </c>
      <c r="DV430" t="s">
        <v>39</v>
      </c>
      <c r="DW430" t="s">
        <v>97</v>
      </c>
      <c r="DX430" t="s">
        <v>34</v>
      </c>
      <c r="DY430">
        <v>0</v>
      </c>
      <c r="DZ430" t="s">
        <v>41</v>
      </c>
      <c r="EA430">
        <v>8</v>
      </c>
      <c r="EC430" t="s">
        <v>47</v>
      </c>
      <c r="ED430" t="s">
        <v>48</v>
      </c>
      <c r="EE430">
        <v>3.8118200000000001E-3</v>
      </c>
      <c r="EF430" t="s">
        <v>44</v>
      </c>
      <c r="EG430">
        <v>11862611</v>
      </c>
      <c r="EJ430">
        <v>61009613</v>
      </c>
      <c r="EL430">
        <v>300</v>
      </c>
      <c r="EM430">
        <v>78558614</v>
      </c>
      <c r="EO430">
        <v>2275050012</v>
      </c>
      <c r="EP430">
        <v>2</v>
      </c>
      <c r="EQ430" t="s">
        <v>34</v>
      </c>
      <c r="ER430" t="s">
        <v>95</v>
      </c>
      <c r="ES430">
        <v>34015</v>
      </c>
      <c r="EU430" t="s">
        <v>96</v>
      </c>
      <c r="EV430">
        <v>48811</v>
      </c>
      <c r="EW430" t="s">
        <v>37</v>
      </c>
      <c r="EX430" t="s">
        <v>38</v>
      </c>
      <c r="FA430" t="s">
        <v>38</v>
      </c>
      <c r="FB430">
        <v>39.744300000000003</v>
      </c>
      <c r="FC430">
        <v>-75.158799999999999</v>
      </c>
      <c r="FD430" t="s">
        <v>39</v>
      </c>
      <c r="FE430" t="s">
        <v>97</v>
      </c>
      <c r="FF430" t="s">
        <v>34</v>
      </c>
      <c r="FG430">
        <v>0</v>
      </c>
      <c r="FH430" t="s">
        <v>41</v>
      </c>
      <c r="FI430">
        <v>8</v>
      </c>
      <c r="FK430" t="s">
        <v>45</v>
      </c>
      <c r="FL430" t="s">
        <v>46</v>
      </c>
      <c r="FM430">
        <v>1.2140199999999999E-3</v>
      </c>
      <c r="FN430" t="s">
        <v>44</v>
      </c>
      <c r="FO430">
        <v>11862611</v>
      </c>
      <c r="FR430">
        <v>61009613</v>
      </c>
      <c r="FT430">
        <v>300</v>
      </c>
      <c r="FU430">
        <v>78558614</v>
      </c>
      <c r="FW430">
        <v>2275050012</v>
      </c>
      <c r="FX430">
        <v>2</v>
      </c>
      <c r="FY430" t="s">
        <v>34</v>
      </c>
      <c r="FZ430" t="s">
        <v>95</v>
      </c>
      <c r="GA430">
        <v>34015</v>
      </c>
      <c r="GC430" t="s">
        <v>96</v>
      </c>
      <c r="GD430">
        <v>48811</v>
      </c>
      <c r="GE430" t="s">
        <v>37</v>
      </c>
      <c r="GF430" t="s">
        <v>38</v>
      </c>
      <c r="GI430" t="s">
        <v>38</v>
      </c>
      <c r="GJ430">
        <v>39.744300000000003</v>
      </c>
      <c r="GK430">
        <v>-75.158799999999999</v>
      </c>
      <c r="GL430" t="s">
        <v>39</v>
      </c>
      <c r="GM430" t="s">
        <v>97</v>
      </c>
      <c r="GN430" t="s">
        <v>34</v>
      </c>
      <c r="GO430">
        <v>0</v>
      </c>
      <c r="GP430" t="s">
        <v>41</v>
      </c>
      <c r="GQ430">
        <v>8</v>
      </c>
      <c r="GS430" t="s">
        <v>42</v>
      </c>
      <c r="GT430" t="s">
        <v>43</v>
      </c>
      <c r="GU430">
        <v>1.1376499999999999E-2</v>
      </c>
      <c r="GV430" t="s">
        <v>44</v>
      </c>
    </row>
    <row r="431" spans="1:204" x14ac:dyDescent="0.25">
      <c r="A431">
        <v>12319511</v>
      </c>
      <c r="D431">
        <v>61749613</v>
      </c>
      <c r="F431">
        <v>300</v>
      </c>
      <c r="G431">
        <v>80025314</v>
      </c>
      <c r="I431">
        <v>2275050011</v>
      </c>
      <c r="J431">
        <v>2</v>
      </c>
      <c r="K431" t="s">
        <v>34</v>
      </c>
      <c r="L431" t="s">
        <v>95</v>
      </c>
      <c r="M431">
        <v>34015</v>
      </c>
      <c r="O431" t="s">
        <v>249</v>
      </c>
      <c r="P431">
        <v>48811</v>
      </c>
      <c r="Q431" t="s">
        <v>37</v>
      </c>
      <c r="R431" t="s">
        <v>38</v>
      </c>
      <c r="U431" t="s">
        <v>38</v>
      </c>
      <c r="V431">
        <v>39.789299999999997</v>
      </c>
      <c r="W431">
        <v>-75.229100000000003</v>
      </c>
      <c r="X431" t="s">
        <v>39</v>
      </c>
      <c r="Y431" t="s">
        <v>250</v>
      </c>
      <c r="Z431" t="s">
        <v>34</v>
      </c>
      <c r="AA431">
        <v>0</v>
      </c>
      <c r="AB431" t="s">
        <v>41</v>
      </c>
      <c r="AC431">
        <v>8</v>
      </c>
      <c r="AE431" t="s">
        <v>53</v>
      </c>
      <c r="AF431" t="s">
        <v>54</v>
      </c>
      <c r="AG431">
        <v>0.69289800000000001</v>
      </c>
      <c r="AH431" t="s">
        <v>44</v>
      </c>
      <c r="AI431">
        <v>12319511</v>
      </c>
      <c r="AL431">
        <v>61749613</v>
      </c>
      <c r="AN431">
        <v>300</v>
      </c>
      <c r="AO431">
        <v>80025314</v>
      </c>
      <c r="AQ431">
        <v>2275050011</v>
      </c>
      <c r="AR431">
        <v>2</v>
      </c>
      <c r="AS431" t="s">
        <v>34</v>
      </c>
      <c r="AT431" t="s">
        <v>95</v>
      </c>
      <c r="AU431">
        <v>34015</v>
      </c>
      <c r="AW431" t="s">
        <v>249</v>
      </c>
      <c r="AX431">
        <v>48811</v>
      </c>
      <c r="AY431" t="s">
        <v>37</v>
      </c>
      <c r="AZ431" t="s">
        <v>38</v>
      </c>
      <c r="BC431" t="s">
        <v>38</v>
      </c>
      <c r="BD431">
        <v>39.789299999999997</v>
      </c>
      <c r="BE431">
        <v>-75.229100000000003</v>
      </c>
      <c r="BF431" t="s">
        <v>39</v>
      </c>
      <c r="BG431" t="s">
        <v>250</v>
      </c>
      <c r="BH431" t="s">
        <v>34</v>
      </c>
      <c r="BI431">
        <v>0</v>
      </c>
      <c r="BJ431" t="s">
        <v>41</v>
      </c>
      <c r="BK431">
        <v>8</v>
      </c>
      <c r="BM431" t="s">
        <v>51</v>
      </c>
      <c r="BN431" t="s">
        <v>52</v>
      </c>
      <c r="BO431">
        <v>3.7488299999999999E-3</v>
      </c>
      <c r="BP431" t="s">
        <v>44</v>
      </c>
      <c r="BQ431">
        <v>12319511</v>
      </c>
      <c r="BT431">
        <v>61749613</v>
      </c>
      <c r="BV431">
        <v>300</v>
      </c>
      <c r="BW431">
        <v>80025314</v>
      </c>
      <c r="BY431">
        <v>2275050011</v>
      </c>
      <c r="BZ431">
        <v>2</v>
      </c>
      <c r="CA431" t="s">
        <v>34</v>
      </c>
      <c r="CB431" t="s">
        <v>95</v>
      </c>
      <c r="CC431">
        <v>34015</v>
      </c>
      <c r="CE431" t="s">
        <v>249</v>
      </c>
      <c r="CF431">
        <v>48811</v>
      </c>
      <c r="CG431" t="s">
        <v>37</v>
      </c>
      <c r="CH431" t="s">
        <v>38</v>
      </c>
      <c r="CK431" t="s">
        <v>38</v>
      </c>
      <c r="CL431">
        <v>39.789299999999997</v>
      </c>
      <c r="CM431">
        <v>-75.229100000000003</v>
      </c>
      <c r="CN431" t="s">
        <v>39</v>
      </c>
      <c r="CO431" t="s">
        <v>250</v>
      </c>
      <c r="CP431" t="s">
        <v>34</v>
      </c>
      <c r="CQ431">
        <v>0</v>
      </c>
      <c r="CR431" t="s">
        <v>41</v>
      </c>
      <c r="CS431">
        <v>8</v>
      </c>
      <c r="CU431" t="s">
        <v>49</v>
      </c>
      <c r="CV431" t="s">
        <v>50</v>
      </c>
      <c r="CW431">
        <v>1.36515E-2</v>
      </c>
      <c r="CX431" t="s">
        <v>44</v>
      </c>
      <c r="CY431">
        <v>12319511</v>
      </c>
      <c r="DB431">
        <v>61749613</v>
      </c>
      <c r="DD431">
        <v>300</v>
      </c>
      <c r="DE431">
        <v>80025314</v>
      </c>
      <c r="DG431">
        <v>2275050011</v>
      </c>
      <c r="DH431">
        <v>2</v>
      </c>
      <c r="DI431" t="s">
        <v>34</v>
      </c>
      <c r="DJ431" t="s">
        <v>95</v>
      </c>
      <c r="DK431">
        <v>34015</v>
      </c>
      <c r="DM431" t="s">
        <v>249</v>
      </c>
      <c r="DN431">
        <v>48811</v>
      </c>
      <c r="DO431" t="s">
        <v>37</v>
      </c>
      <c r="DP431" t="s">
        <v>38</v>
      </c>
      <c r="DS431" t="s">
        <v>38</v>
      </c>
      <c r="DT431">
        <v>39.789299999999997</v>
      </c>
      <c r="DU431">
        <v>-75.229100000000003</v>
      </c>
      <c r="DV431" t="s">
        <v>39</v>
      </c>
      <c r="DW431" t="s">
        <v>250</v>
      </c>
      <c r="DX431" t="s">
        <v>34</v>
      </c>
      <c r="DY431">
        <v>0</v>
      </c>
      <c r="DZ431" t="s">
        <v>41</v>
      </c>
      <c r="EA431">
        <v>8</v>
      </c>
      <c r="EC431" t="s">
        <v>47</v>
      </c>
      <c r="ED431" t="s">
        <v>48</v>
      </c>
      <c r="EE431">
        <v>9.4195300000000006E-3</v>
      </c>
      <c r="EF431" t="s">
        <v>44</v>
      </c>
      <c r="EG431">
        <v>12319511</v>
      </c>
      <c r="EJ431">
        <v>61749613</v>
      </c>
      <c r="EL431">
        <v>300</v>
      </c>
      <c r="EM431">
        <v>80025314</v>
      </c>
      <c r="EO431">
        <v>2275050011</v>
      </c>
      <c r="EP431">
        <v>2</v>
      </c>
      <c r="EQ431" t="s">
        <v>34</v>
      </c>
      <c r="ER431" t="s">
        <v>95</v>
      </c>
      <c r="ES431">
        <v>34015</v>
      </c>
      <c r="EU431" t="s">
        <v>249</v>
      </c>
      <c r="EV431">
        <v>48811</v>
      </c>
      <c r="EW431" t="s">
        <v>37</v>
      </c>
      <c r="EX431" t="s">
        <v>38</v>
      </c>
      <c r="FA431" t="s">
        <v>38</v>
      </c>
      <c r="FB431">
        <v>39.789299999999997</v>
      </c>
      <c r="FC431">
        <v>-75.229100000000003</v>
      </c>
      <c r="FD431" t="s">
        <v>39</v>
      </c>
      <c r="FE431" t="s">
        <v>250</v>
      </c>
      <c r="FF431" t="s">
        <v>34</v>
      </c>
      <c r="FG431">
        <v>0</v>
      </c>
      <c r="FH431" t="s">
        <v>41</v>
      </c>
      <c r="FI431">
        <v>8</v>
      </c>
      <c r="FK431" t="s">
        <v>45</v>
      </c>
      <c r="FL431" t="s">
        <v>46</v>
      </c>
      <c r="FM431">
        <v>5.7674199999999999E-4</v>
      </c>
      <c r="FN431" t="s">
        <v>44</v>
      </c>
      <c r="FO431">
        <v>12319511</v>
      </c>
      <c r="FR431">
        <v>61749613</v>
      </c>
      <c r="FT431">
        <v>300</v>
      </c>
      <c r="FU431">
        <v>80025314</v>
      </c>
      <c r="FW431">
        <v>2275050011</v>
      </c>
      <c r="FX431">
        <v>2</v>
      </c>
      <c r="FY431" t="s">
        <v>34</v>
      </c>
      <c r="FZ431" t="s">
        <v>95</v>
      </c>
      <c r="GA431">
        <v>34015</v>
      </c>
      <c r="GC431" t="s">
        <v>249</v>
      </c>
      <c r="GD431">
        <v>48811</v>
      </c>
      <c r="GE431" t="s">
        <v>37</v>
      </c>
      <c r="GF431" t="s">
        <v>38</v>
      </c>
      <c r="GI431" t="s">
        <v>38</v>
      </c>
      <c r="GJ431">
        <v>39.789299999999997</v>
      </c>
      <c r="GK431">
        <v>-75.229100000000003</v>
      </c>
      <c r="GL431" t="s">
        <v>39</v>
      </c>
      <c r="GM431" t="s">
        <v>250</v>
      </c>
      <c r="GN431" t="s">
        <v>34</v>
      </c>
      <c r="GO431">
        <v>0</v>
      </c>
      <c r="GP431" t="s">
        <v>41</v>
      </c>
      <c r="GQ431">
        <v>8</v>
      </c>
      <c r="GS431" t="s">
        <v>42</v>
      </c>
      <c r="GT431" t="s">
        <v>43</v>
      </c>
      <c r="GU431">
        <v>8.6784700000000006E-3</v>
      </c>
      <c r="GV431" t="s">
        <v>44</v>
      </c>
    </row>
    <row r="432" spans="1:204" x14ac:dyDescent="0.25">
      <c r="A432">
        <v>11069911</v>
      </c>
      <c r="D432">
        <v>60690413</v>
      </c>
      <c r="F432">
        <v>300</v>
      </c>
      <c r="G432">
        <v>77922514</v>
      </c>
      <c r="I432">
        <v>2275050011</v>
      </c>
      <c r="J432">
        <v>2</v>
      </c>
      <c r="K432" t="s">
        <v>34</v>
      </c>
      <c r="L432" t="s">
        <v>95</v>
      </c>
      <c r="M432">
        <v>34015</v>
      </c>
      <c r="O432" t="s">
        <v>182</v>
      </c>
      <c r="P432">
        <v>48811</v>
      </c>
      <c r="Q432" t="s">
        <v>37</v>
      </c>
      <c r="R432" t="s">
        <v>38</v>
      </c>
      <c r="U432" t="s">
        <v>38</v>
      </c>
      <c r="V432">
        <v>39.748199999999997</v>
      </c>
      <c r="W432">
        <v>-75.128</v>
      </c>
      <c r="X432" t="s">
        <v>39</v>
      </c>
      <c r="Y432" t="s">
        <v>183</v>
      </c>
      <c r="Z432" t="s">
        <v>34</v>
      </c>
      <c r="AA432">
        <v>0</v>
      </c>
      <c r="AB432" t="s">
        <v>41</v>
      </c>
      <c r="AC432">
        <v>8</v>
      </c>
      <c r="AE432" t="s">
        <v>53</v>
      </c>
      <c r="AF432" t="s">
        <v>54</v>
      </c>
      <c r="AG432">
        <v>0.108126</v>
      </c>
      <c r="AH432" t="s">
        <v>44</v>
      </c>
      <c r="AI432">
        <v>11069911</v>
      </c>
      <c r="AL432">
        <v>60690413</v>
      </c>
      <c r="AN432">
        <v>300</v>
      </c>
      <c r="AO432">
        <v>77922514</v>
      </c>
      <c r="AQ432">
        <v>2275050011</v>
      </c>
      <c r="AR432">
        <v>2</v>
      </c>
      <c r="AS432" t="s">
        <v>34</v>
      </c>
      <c r="AT432" t="s">
        <v>95</v>
      </c>
      <c r="AU432">
        <v>34015</v>
      </c>
      <c r="AW432" t="s">
        <v>182</v>
      </c>
      <c r="AX432">
        <v>48811</v>
      </c>
      <c r="AY432" t="s">
        <v>37</v>
      </c>
      <c r="AZ432" t="s">
        <v>38</v>
      </c>
      <c r="BC432" t="s">
        <v>38</v>
      </c>
      <c r="BD432">
        <v>39.748199999999997</v>
      </c>
      <c r="BE432">
        <v>-75.128</v>
      </c>
      <c r="BF432" t="s">
        <v>39</v>
      </c>
      <c r="BG432" t="s">
        <v>183</v>
      </c>
      <c r="BH432" t="s">
        <v>34</v>
      </c>
      <c r="BI432">
        <v>0</v>
      </c>
      <c r="BJ432" t="s">
        <v>41</v>
      </c>
      <c r="BK432">
        <v>8</v>
      </c>
      <c r="BM432" t="s">
        <v>51</v>
      </c>
      <c r="BN432" t="s">
        <v>52</v>
      </c>
      <c r="BO432">
        <v>5.8500000000000002E-4</v>
      </c>
      <c r="BP432" t="s">
        <v>44</v>
      </c>
      <c r="BQ432">
        <v>11069911</v>
      </c>
      <c r="BT432">
        <v>60690413</v>
      </c>
      <c r="BV432">
        <v>300</v>
      </c>
      <c r="BW432">
        <v>77922514</v>
      </c>
      <c r="BY432">
        <v>2275050011</v>
      </c>
      <c r="BZ432">
        <v>2</v>
      </c>
      <c r="CA432" t="s">
        <v>34</v>
      </c>
      <c r="CB432" t="s">
        <v>95</v>
      </c>
      <c r="CC432">
        <v>34015</v>
      </c>
      <c r="CE432" t="s">
        <v>182</v>
      </c>
      <c r="CF432">
        <v>48811</v>
      </c>
      <c r="CG432" t="s">
        <v>37</v>
      </c>
      <c r="CH432" t="s">
        <v>38</v>
      </c>
      <c r="CK432" t="s">
        <v>38</v>
      </c>
      <c r="CL432">
        <v>39.748199999999997</v>
      </c>
      <c r="CM432">
        <v>-75.128</v>
      </c>
      <c r="CN432" t="s">
        <v>39</v>
      </c>
      <c r="CO432" t="s">
        <v>183</v>
      </c>
      <c r="CP432" t="s">
        <v>34</v>
      </c>
      <c r="CQ432">
        <v>0</v>
      </c>
      <c r="CR432" t="s">
        <v>41</v>
      </c>
      <c r="CS432">
        <v>8</v>
      </c>
      <c r="CU432" t="s">
        <v>49</v>
      </c>
      <c r="CV432" t="s">
        <v>50</v>
      </c>
      <c r="CW432">
        <v>2.1302999999999999E-3</v>
      </c>
      <c r="CX432" t="s">
        <v>44</v>
      </c>
      <c r="CY432">
        <v>11069911</v>
      </c>
      <c r="DB432">
        <v>60690413</v>
      </c>
      <c r="DD432">
        <v>300</v>
      </c>
      <c r="DE432">
        <v>77922514</v>
      </c>
      <c r="DG432">
        <v>2275050011</v>
      </c>
      <c r="DH432">
        <v>2</v>
      </c>
      <c r="DI432" t="s">
        <v>34</v>
      </c>
      <c r="DJ432" t="s">
        <v>95</v>
      </c>
      <c r="DK432">
        <v>34015</v>
      </c>
      <c r="DM432" t="s">
        <v>182</v>
      </c>
      <c r="DN432">
        <v>48811</v>
      </c>
      <c r="DO432" t="s">
        <v>37</v>
      </c>
      <c r="DP432" t="s">
        <v>38</v>
      </c>
      <c r="DS432" t="s">
        <v>38</v>
      </c>
      <c r="DT432">
        <v>39.748199999999997</v>
      </c>
      <c r="DU432">
        <v>-75.128</v>
      </c>
      <c r="DV432" t="s">
        <v>39</v>
      </c>
      <c r="DW432" t="s">
        <v>183</v>
      </c>
      <c r="DX432" t="s">
        <v>34</v>
      </c>
      <c r="DY432">
        <v>0</v>
      </c>
      <c r="DZ432" t="s">
        <v>41</v>
      </c>
      <c r="EA432">
        <v>8</v>
      </c>
      <c r="EC432" t="s">
        <v>47</v>
      </c>
      <c r="ED432" t="s">
        <v>48</v>
      </c>
      <c r="EE432">
        <v>1.4699100000000001E-3</v>
      </c>
      <c r="EF432" t="s">
        <v>44</v>
      </c>
      <c r="EG432">
        <v>11069911</v>
      </c>
      <c r="EJ432">
        <v>60690413</v>
      </c>
      <c r="EL432">
        <v>300</v>
      </c>
      <c r="EM432">
        <v>77922514</v>
      </c>
      <c r="EO432">
        <v>2275050011</v>
      </c>
      <c r="EP432">
        <v>2</v>
      </c>
      <c r="EQ432" t="s">
        <v>34</v>
      </c>
      <c r="ER432" t="s">
        <v>95</v>
      </c>
      <c r="ES432">
        <v>34015</v>
      </c>
      <c r="EU432" t="s">
        <v>182</v>
      </c>
      <c r="EV432">
        <v>48811</v>
      </c>
      <c r="EW432" t="s">
        <v>37</v>
      </c>
      <c r="EX432" t="s">
        <v>38</v>
      </c>
      <c r="FA432" t="s">
        <v>38</v>
      </c>
      <c r="FB432">
        <v>39.748199999999997</v>
      </c>
      <c r="FC432">
        <v>-75.128</v>
      </c>
      <c r="FD432" t="s">
        <v>39</v>
      </c>
      <c r="FE432" t="s">
        <v>183</v>
      </c>
      <c r="FF432" t="s">
        <v>34</v>
      </c>
      <c r="FG432">
        <v>0</v>
      </c>
      <c r="FH432" t="s">
        <v>41</v>
      </c>
      <c r="FI432">
        <v>8</v>
      </c>
      <c r="FK432" t="s">
        <v>45</v>
      </c>
      <c r="FL432" t="s">
        <v>46</v>
      </c>
      <c r="FM432">
        <v>9.0000000000000006E-5</v>
      </c>
      <c r="FN432" t="s">
        <v>44</v>
      </c>
      <c r="FO432">
        <v>11069911</v>
      </c>
      <c r="FR432">
        <v>60690413</v>
      </c>
      <c r="FT432">
        <v>300</v>
      </c>
      <c r="FU432">
        <v>77922514</v>
      </c>
      <c r="FW432">
        <v>2275050011</v>
      </c>
      <c r="FX432">
        <v>2</v>
      </c>
      <c r="FY432" t="s">
        <v>34</v>
      </c>
      <c r="FZ432" t="s">
        <v>95</v>
      </c>
      <c r="GA432">
        <v>34015</v>
      </c>
      <c r="GC432" t="s">
        <v>182</v>
      </c>
      <c r="GD432">
        <v>48811</v>
      </c>
      <c r="GE432" t="s">
        <v>37</v>
      </c>
      <c r="GF432" t="s">
        <v>38</v>
      </c>
      <c r="GI432" t="s">
        <v>38</v>
      </c>
      <c r="GJ432">
        <v>39.748199999999997</v>
      </c>
      <c r="GK432">
        <v>-75.128</v>
      </c>
      <c r="GL432" t="s">
        <v>39</v>
      </c>
      <c r="GM432" t="s">
        <v>183</v>
      </c>
      <c r="GN432" t="s">
        <v>34</v>
      </c>
      <c r="GO432">
        <v>0</v>
      </c>
      <c r="GP432" t="s">
        <v>41</v>
      </c>
      <c r="GQ432">
        <v>8</v>
      </c>
      <c r="GS432" t="s">
        <v>42</v>
      </c>
      <c r="GT432" t="s">
        <v>43</v>
      </c>
      <c r="GU432">
        <v>1.3542700000000001E-3</v>
      </c>
      <c r="GV432" t="s">
        <v>44</v>
      </c>
    </row>
    <row r="433" spans="1:204" x14ac:dyDescent="0.25">
      <c r="A433">
        <v>11069911</v>
      </c>
      <c r="D433">
        <v>60690413</v>
      </c>
      <c r="F433">
        <v>300</v>
      </c>
      <c r="G433">
        <v>77922614</v>
      </c>
      <c r="I433">
        <v>2275050012</v>
      </c>
      <c r="J433">
        <v>2</v>
      </c>
      <c r="K433" t="s">
        <v>34</v>
      </c>
      <c r="L433" t="s">
        <v>95</v>
      </c>
      <c r="M433">
        <v>34015</v>
      </c>
      <c r="O433" t="s">
        <v>182</v>
      </c>
      <c r="P433">
        <v>48811</v>
      </c>
      <c r="Q433" t="s">
        <v>37</v>
      </c>
      <c r="R433" t="s">
        <v>38</v>
      </c>
      <c r="U433" t="s">
        <v>38</v>
      </c>
      <c r="V433">
        <v>39.748199999999997</v>
      </c>
      <c r="W433">
        <v>-75.128</v>
      </c>
      <c r="X433" t="s">
        <v>39</v>
      </c>
      <c r="Y433" t="s">
        <v>183</v>
      </c>
      <c r="Z433" t="s">
        <v>34</v>
      </c>
      <c r="AA433">
        <v>0</v>
      </c>
      <c r="AB433" t="s">
        <v>41</v>
      </c>
      <c r="AC433">
        <v>8</v>
      </c>
      <c r="AE433" t="s">
        <v>53</v>
      </c>
      <c r="AF433" t="s">
        <v>54</v>
      </c>
      <c r="AG433">
        <v>0.15802099999999999</v>
      </c>
      <c r="AH433" t="s">
        <v>44</v>
      </c>
      <c r="AI433">
        <v>11069911</v>
      </c>
      <c r="AL433">
        <v>60690413</v>
      </c>
      <c r="AN433">
        <v>300</v>
      </c>
      <c r="AO433">
        <v>77922614</v>
      </c>
      <c r="AQ433">
        <v>2275050012</v>
      </c>
      <c r="AR433">
        <v>2</v>
      </c>
      <c r="AS433" t="s">
        <v>34</v>
      </c>
      <c r="AT433" t="s">
        <v>95</v>
      </c>
      <c r="AU433">
        <v>34015</v>
      </c>
      <c r="AW433" t="s">
        <v>182</v>
      </c>
      <c r="AX433">
        <v>48811</v>
      </c>
      <c r="AY433" t="s">
        <v>37</v>
      </c>
      <c r="AZ433" t="s">
        <v>38</v>
      </c>
      <c r="BC433" t="s">
        <v>38</v>
      </c>
      <c r="BD433">
        <v>39.748199999999997</v>
      </c>
      <c r="BE433">
        <v>-75.128</v>
      </c>
      <c r="BF433" t="s">
        <v>39</v>
      </c>
      <c r="BG433" t="s">
        <v>183</v>
      </c>
      <c r="BH433" t="s">
        <v>34</v>
      </c>
      <c r="BI433">
        <v>0</v>
      </c>
      <c r="BJ433" t="s">
        <v>41</v>
      </c>
      <c r="BK433">
        <v>8</v>
      </c>
      <c r="BM433" t="s">
        <v>51</v>
      </c>
      <c r="BN433" t="s">
        <v>52</v>
      </c>
      <c r="BO433">
        <v>5.3417999999999998E-3</v>
      </c>
      <c r="BP433" t="s">
        <v>44</v>
      </c>
      <c r="BQ433">
        <v>11069911</v>
      </c>
      <c r="BT433">
        <v>60690413</v>
      </c>
      <c r="BV433">
        <v>300</v>
      </c>
      <c r="BW433">
        <v>77922614</v>
      </c>
      <c r="BY433">
        <v>2275050012</v>
      </c>
      <c r="BZ433">
        <v>2</v>
      </c>
      <c r="CA433" t="s">
        <v>34</v>
      </c>
      <c r="CB433" t="s">
        <v>95</v>
      </c>
      <c r="CC433">
        <v>34015</v>
      </c>
      <c r="CE433" t="s">
        <v>182</v>
      </c>
      <c r="CF433">
        <v>48811</v>
      </c>
      <c r="CG433" t="s">
        <v>37</v>
      </c>
      <c r="CH433" t="s">
        <v>38</v>
      </c>
      <c r="CK433" t="s">
        <v>38</v>
      </c>
      <c r="CL433">
        <v>39.748199999999997</v>
      </c>
      <c r="CM433">
        <v>-75.128</v>
      </c>
      <c r="CN433" t="s">
        <v>39</v>
      </c>
      <c r="CO433" t="s">
        <v>183</v>
      </c>
      <c r="CP433" t="s">
        <v>34</v>
      </c>
      <c r="CQ433">
        <v>0</v>
      </c>
      <c r="CR433" t="s">
        <v>41</v>
      </c>
      <c r="CS433">
        <v>8</v>
      </c>
      <c r="CU433" t="s">
        <v>49</v>
      </c>
      <c r="CV433" t="s">
        <v>50</v>
      </c>
      <c r="CW433">
        <v>3.9055499999999998E-3</v>
      </c>
      <c r="CX433" t="s">
        <v>44</v>
      </c>
      <c r="CY433">
        <v>11069911</v>
      </c>
      <c r="DB433">
        <v>60690413</v>
      </c>
      <c r="DD433">
        <v>300</v>
      </c>
      <c r="DE433">
        <v>77922614</v>
      </c>
      <c r="DG433">
        <v>2275050012</v>
      </c>
      <c r="DH433">
        <v>2</v>
      </c>
      <c r="DI433" t="s">
        <v>34</v>
      </c>
      <c r="DJ433" t="s">
        <v>95</v>
      </c>
      <c r="DK433">
        <v>34015</v>
      </c>
      <c r="DM433" t="s">
        <v>182</v>
      </c>
      <c r="DN433">
        <v>48811</v>
      </c>
      <c r="DO433" t="s">
        <v>37</v>
      </c>
      <c r="DP433" t="s">
        <v>38</v>
      </c>
      <c r="DS433" t="s">
        <v>38</v>
      </c>
      <c r="DT433">
        <v>39.748199999999997</v>
      </c>
      <c r="DU433">
        <v>-75.128</v>
      </c>
      <c r="DV433" t="s">
        <v>39</v>
      </c>
      <c r="DW433" t="s">
        <v>183</v>
      </c>
      <c r="DX433" t="s">
        <v>34</v>
      </c>
      <c r="DY433">
        <v>0</v>
      </c>
      <c r="DZ433" t="s">
        <v>41</v>
      </c>
      <c r="EA433">
        <v>8</v>
      </c>
      <c r="EC433" t="s">
        <v>47</v>
      </c>
      <c r="ED433" t="s">
        <v>48</v>
      </c>
      <c r="EE433">
        <v>3.8118200000000001E-3</v>
      </c>
      <c r="EF433" t="s">
        <v>44</v>
      </c>
      <c r="EG433">
        <v>11069911</v>
      </c>
      <c r="EJ433">
        <v>60690413</v>
      </c>
      <c r="EL433">
        <v>300</v>
      </c>
      <c r="EM433">
        <v>77922614</v>
      </c>
      <c r="EO433">
        <v>2275050012</v>
      </c>
      <c r="EP433">
        <v>2</v>
      </c>
      <c r="EQ433" t="s">
        <v>34</v>
      </c>
      <c r="ER433" t="s">
        <v>95</v>
      </c>
      <c r="ES433">
        <v>34015</v>
      </c>
      <c r="EU433" t="s">
        <v>182</v>
      </c>
      <c r="EV433">
        <v>48811</v>
      </c>
      <c r="EW433" t="s">
        <v>37</v>
      </c>
      <c r="EX433" t="s">
        <v>38</v>
      </c>
      <c r="FA433" t="s">
        <v>38</v>
      </c>
      <c r="FB433">
        <v>39.748199999999997</v>
      </c>
      <c r="FC433">
        <v>-75.128</v>
      </c>
      <c r="FD433" t="s">
        <v>39</v>
      </c>
      <c r="FE433" t="s">
        <v>183</v>
      </c>
      <c r="FF433" t="s">
        <v>34</v>
      </c>
      <c r="FG433">
        <v>0</v>
      </c>
      <c r="FH433" t="s">
        <v>41</v>
      </c>
      <c r="FI433">
        <v>8</v>
      </c>
      <c r="FK433" t="s">
        <v>45</v>
      </c>
      <c r="FL433" t="s">
        <v>46</v>
      </c>
      <c r="FM433">
        <v>1.2140199999999999E-3</v>
      </c>
      <c r="FN433" t="s">
        <v>44</v>
      </c>
      <c r="FO433">
        <v>11069911</v>
      </c>
      <c r="FR433">
        <v>60690413</v>
      </c>
      <c r="FT433">
        <v>300</v>
      </c>
      <c r="FU433">
        <v>77922614</v>
      </c>
      <c r="FW433">
        <v>2275050012</v>
      </c>
      <c r="FX433">
        <v>2</v>
      </c>
      <c r="FY433" t="s">
        <v>34</v>
      </c>
      <c r="FZ433" t="s">
        <v>95</v>
      </c>
      <c r="GA433">
        <v>34015</v>
      </c>
      <c r="GC433" t="s">
        <v>182</v>
      </c>
      <c r="GD433">
        <v>48811</v>
      </c>
      <c r="GE433" t="s">
        <v>37</v>
      </c>
      <c r="GF433" t="s">
        <v>38</v>
      </c>
      <c r="GI433" t="s">
        <v>38</v>
      </c>
      <c r="GJ433">
        <v>39.748199999999997</v>
      </c>
      <c r="GK433">
        <v>-75.128</v>
      </c>
      <c r="GL433" t="s">
        <v>39</v>
      </c>
      <c r="GM433" t="s">
        <v>183</v>
      </c>
      <c r="GN433" t="s">
        <v>34</v>
      </c>
      <c r="GO433">
        <v>0</v>
      </c>
      <c r="GP433" t="s">
        <v>41</v>
      </c>
      <c r="GQ433">
        <v>8</v>
      </c>
      <c r="GS433" t="s">
        <v>42</v>
      </c>
      <c r="GT433" t="s">
        <v>43</v>
      </c>
      <c r="GU433">
        <v>1.1376499999999999E-2</v>
      </c>
      <c r="GV433" t="s">
        <v>44</v>
      </c>
    </row>
    <row r="434" spans="1:204" x14ac:dyDescent="0.25">
      <c r="A434">
        <v>12420811</v>
      </c>
      <c r="D434">
        <v>61406713</v>
      </c>
      <c r="F434">
        <v>300</v>
      </c>
      <c r="G434">
        <v>79347714</v>
      </c>
      <c r="I434">
        <v>2275050011</v>
      </c>
      <c r="J434">
        <v>2</v>
      </c>
      <c r="K434" t="s">
        <v>34</v>
      </c>
      <c r="L434" t="s">
        <v>95</v>
      </c>
      <c r="M434">
        <v>34015</v>
      </c>
      <c r="O434" t="s">
        <v>101</v>
      </c>
      <c r="P434">
        <v>48811</v>
      </c>
      <c r="Q434" t="s">
        <v>37</v>
      </c>
      <c r="R434" t="s">
        <v>38</v>
      </c>
      <c r="U434" t="s">
        <v>38</v>
      </c>
      <c r="V434">
        <v>39.6556</v>
      </c>
      <c r="W434">
        <v>-75.014399999999995</v>
      </c>
      <c r="X434" t="s">
        <v>39</v>
      </c>
      <c r="Y434" t="s">
        <v>102</v>
      </c>
      <c r="Z434" t="s">
        <v>34</v>
      </c>
      <c r="AA434">
        <v>0</v>
      </c>
      <c r="AB434" t="s">
        <v>41</v>
      </c>
      <c r="AC434">
        <v>8</v>
      </c>
      <c r="AE434" t="s">
        <v>53</v>
      </c>
      <c r="AF434" t="s">
        <v>54</v>
      </c>
      <c r="AG434">
        <v>0.43310500000000002</v>
      </c>
      <c r="AH434" t="s">
        <v>44</v>
      </c>
      <c r="AI434">
        <v>12420811</v>
      </c>
      <c r="AL434">
        <v>61406713</v>
      </c>
      <c r="AN434">
        <v>300</v>
      </c>
      <c r="AO434">
        <v>79347714</v>
      </c>
      <c r="AQ434">
        <v>2275050011</v>
      </c>
      <c r="AR434">
        <v>2</v>
      </c>
      <c r="AS434" t="s">
        <v>34</v>
      </c>
      <c r="AT434" t="s">
        <v>95</v>
      </c>
      <c r="AU434">
        <v>34015</v>
      </c>
      <c r="AW434" t="s">
        <v>101</v>
      </c>
      <c r="AX434">
        <v>48811</v>
      </c>
      <c r="AY434" t="s">
        <v>37</v>
      </c>
      <c r="AZ434" t="s">
        <v>38</v>
      </c>
      <c r="BC434" t="s">
        <v>38</v>
      </c>
      <c r="BD434">
        <v>39.6556</v>
      </c>
      <c r="BE434">
        <v>-75.014399999999995</v>
      </c>
      <c r="BF434" t="s">
        <v>39</v>
      </c>
      <c r="BG434" t="s">
        <v>102</v>
      </c>
      <c r="BH434" t="s">
        <v>34</v>
      </c>
      <c r="BI434">
        <v>0</v>
      </c>
      <c r="BJ434" t="s">
        <v>41</v>
      </c>
      <c r="BK434">
        <v>8</v>
      </c>
      <c r="BM434" t="s">
        <v>51</v>
      </c>
      <c r="BN434" t="s">
        <v>52</v>
      </c>
      <c r="BO434">
        <v>2.3432499999999998E-3</v>
      </c>
      <c r="BP434" t="s">
        <v>44</v>
      </c>
      <c r="BQ434">
        <v>12420811</v>
      </c>
      <c r="BT434">
        <v>61406713</v>
      </c>
      <c r="BV434">
        <v>300</v>
      </c>
      <c r="BW434">
        <v>79347714</v>
      </c>
      <c r="BY434">
        <v>2275050011</v>
      </c>
      <c r="BZ434">
        <v>2</v>
      </c>
      <c r="CA434" t="s">
        <v>34</v>
      </c>
      <c r="CB434" t="s">
        <v>95</v>
      </c>
      <c r="CC434">
        <v>34015</v>
      </c>
      <c r="CE434" t="s">
        <v>101</v>
      </c>
      <c r="CF434">
        <v>48811</v>
      </c>
      <c r="CG434" t="s">
        <v>37</v>
      </c>
      <c r="CH434" t="s">
        <v>38</v>
      </c>
      <c r="CK434" t="s">
        <v>38</v>
      </c>
      <c r="CL434">
        <v>39.6556</v>
      </c>
      <c r="CM434">
        <v>-75.014399999999995</v>
      </c>
      <c r="CN434" t="s">
        <v>39</v>
      </c>
      <c r="CO434" t="s">
        <v>102</v>
      </c>
      <c r="CP434" t="s">
        <v>34</v>
      </c>
      <c r="CQ434">
        <v>0</v>
      </c>
      <c r="CR434" t="s">
        <v>41</v>
      </c>
      <c r="CS434">
        <v>8</v>
      </c>
      <c r="CU434" t="s">
        <v>49</v>
      </c>
      <c r="CV434" t="s">
        <v>50</v>
      </c>
      <c r="CW434">
        <v>8.5330400000000004E-3</v>
      </c>
      <c r="CX434" t="s">
        <v>44</v>
      </c>
      <c r="CY434">
        <v>12420811</v>
      </c>
      <c r="DB434">
        <v>61406713</v>
      </c>
      <c r="DD434">
        <v>300</v>
      </c>
      <c r="DE434">
        <v>79347714</v>
      </c>
      <c r="DG434">
        <v>2275050011</v>
      </c>
      <c r="DH434">
        <v>2</v>
      </c>
      <c r="DI434" t="s">
        <v>34</v>
      </c>
      <c r="DJ434" t="s">
        <v>95</v>
      </c>
      <c r="DK434">
        <v>34015</v>
      </c>
      <c r="DM434" t="s">
        <v>101</v>
      </c>
      <c r="DN434">
        <v>48811</v>
      </c>
      <c r="DO434" t="s">
        <v>37</v>
      </c>
      <c r="DP434" t="s">
        <v>38</v>
      </c>
      <c r="DS434" t="s">
        <v>38</v>
      </c>
      <c r="DT434">
        <v>39.6556</v>
      </c>
      <c r="DU434">
        <v>-75.014399999999995</v>
      </c>
      <c r="DV434" t="s">
        <v>39</v>
      </c>
      <c r="DW434" t="s">
        <v>102</v>
      </c>
      <c r="DX434" t="s">
        <v>34</v>
      </c>
      <c r="DY434">
        <v>0</v>
      </c>
      <c r="DZ434" t="s">
        <v>41</v>
      </c>
      <c r="EA434">
        <v>8</v>
      </c>
      <c r="EC434" t="s">
        <v>47</v>
      </c>
      <c r="ED434" t="s">
        <v>48</v>
      </c>
      <c r="EE434">
        <v>5.8877900000000004E-3</v>
      </c>
      <c r="EF434" t="s">
        <v>44</v>
      </c>
      <c r="EG434">
        <v>12420811</v>
      </c>
      <c r="EJ434">
        <v>61406713</v>
      </c>
      <c r="EL434">
        <v>300</v>
      </c>
      <c r="EM434">
        <v>79347714</v>
      </c>
      <c r="EO434">
        <v>2275050011</v>
      </c>
      <c r="EP434">
        <v>2</v>
      </c>
      <c r="EQ434" t="s">
        <v>34</v>
      </c>
      <c r="ER434" t="s">
        <v>95</v>
      </c>
      <c r="ES434">
        <v>34015</v>
      </c>
      <c r="EU434" t="s">
        <v>101</v>
      </c>
      <c r="EV434">
        <v>48811</v>
      </c>
      <c r="EW434" t="s">
        <v>37</v>
      </c>
      <c r="EX434" t="s">
        <v>38</v>
      </c>
      <c r="FA434" t="s">
        <v>38</v>
      </c>
      <c r="FB434">
        <v>39.6556</v>
      </c>
      <c r="FC434">
        <v>-75.014399999999995</v>
      </c>
      <c r="FD434" t="s">
        <v>39</v>
      </c>
      <c r="FE434" t="s">
        <v>102</v>
      </c>
      <c r="FF434" t="s">
        <v>34</v>
      </c>
      <c r="FG434">
        <v>0</v>
      </c>
      <c r="FH434" t="s">
        <v>41</v>
      </c>
      <c r="FI434">
        <v>8</v>
      </c>
      <c r="FK434" t="s">
        <v>45</v>
      </c>
      <c r="FL434" t="s">
        <v>46</v>
      </c>
      <c r="FM434">
        <v>3.6049999999999998E-4</v>
      </c>
      <c r="FN434" t="s">
        <v>44</v>
      </c>
      <c r="FO434">
        <v>12420811</v>
      </c>
      <c r="FR434">
        <v>61406713</v>
      </c>
      <c r="FT434">
        <v>300</v>
      </c>
      <c r="FU434">
        <v>79347714</v>
      </c>
      <c r="FW434">
        <v>2275050011</v>
      </c>
      <c r="FX434">
        <v>2</v>
      </c>
      <c r="FY434" t="s">
        <v>34</v>
      </c>
      <c r="FZ434" t="s">
        <v>95</v>
      </c>
      <c r="GA434">
        <v>34015</v>
      </c>
      <c r="GC434" t="s">
        <v>101</v>
      </c>
      <c r="GD434">
        <v>48811</v>
      </c>
      <c r="GE434" t="s">
        <v>37</v>
      </c>
      <c r="GF434" t="s">
        <v>38</v>
      </c>
      <c r="GI434" t="s">
        <v>38</v>
      </c>
      <c r="GJ434">
        <v>39.6556</v>
      </c>
      <c r="GK434">
        <v>-75.014399999999995</v>
      </c>
      <c r="GL434" t="s">
        <v>39</v>
      </c>
      <c r="GM434" t="s">
        <v>102</v>
      </c>
      <c r="GN434" t="s">
        <v>34</v>
      </c>
      <c r="GO434">
        <v>0</v>
      </c>
      <c r="GP434" t="s">
        <v>41</v>
      </c>
      <c r="GQ434">
        <v>8</v>
      </c>
      <c r="GS434" t="s">
        <v>42</v>
      </c>
      <c r="GT434" t="s">
        <v>43</v>
      </c>
      <c r="GU434">
        <v>5.42459E-3</v>
      </c>
      <c r="GV434" t="s">
        <v>44</v>
      </c>
    </row>
    <row r="435" spans="1:204" x14ac:dyDescent="0.25">
      <c r="A435">
        <v>12420811</v>
      </c>
      <c r="D435">
        <v>61406713</v>
      </c>
      <c r="F435">
        <v>300</v>
      </c>
      <c r="G435">
        <v>79347814</v>
      </c>
      <c r="I435">
        <v>2275050012</v>
      </c>
      <c r="J435">
        <v>2</v>
      </c>
      <c r="K435" t="s">
        <v>34</v>
      </c>
      <c r="L435" t="s">
        <v>95</v>
      </c>
      <c r="M435">
        <v>34015</v>
      </c>
      <c r="O435" t="s">
        <v>101</v>
      </c>
      <c r="P435">
        <v>48811</v>
      </c>
      <c r="Q435" t="s">
        <v>37</v>
      </c>
      <c r="R435" t="s">
        <v>38</v>
      </c>
      <c r="U435" t="s">
        <v>38</v>
      </c>
      <c r="V435">
        <v>39.6556</v>
      </c>
      <c r="W435">
        <v>-75.014399999999995</v>
      </c>
      <c r="X435" t="s">
        <v>39</v>
      </c>
      <c r="Y435" t="s">
        <v>102</v>
      </c>
      <c r="Z435" t="s">
        <v>34</v>
      </c>
      <c r="AA435">
        <v>0</v>
      </c>
      <c r="AB435" t="s">
        <v>41</v>
      </c>
      <c r="AC435">
        <v>8</v>
      </c>
      <c r="AE435" t="s">
        <v>53</v>
      </c>
      <c r="AF435" t="s">
        <v>54</v>
      </c>
      <c r="AG435">
        <v>0.133599</v>
      </c>
      <c r="AH435" t="s">
        <v>44</v>
      </c>
      <c r="AI435">
        <v>12420811</v>
      </c>
      <c r="AL435">
        <v>61406713</v>
      </c>
      <c r="AN435">
        <v>300</v>
      </c>
      <c r="AO435">
        <v>79347814</v>
      </c>
      <c r="AQ435">
        <v>2275050012</v>
      </c>
      <c r="AR435">
        <v>2</v>
      </c>
      <c r="AS435" t="s">
        <v>34</v>
      </c>
      <c r="AT435" t="s">
        <v>95</v>
      </c>
      <c r="AU435">
        <v>34015</v>
      </c>
      <c r="AW435" t="s">
        <v>101</v>
      </c>
      <c r="AX435">
        <v>48811</v>
      </c>
      <c r="AY435" t="s">
        <v>37</v>
      </c>
      <c r="AZ435" t="s">
        <v>38</v>
      </c>
      <c r="BC435" t="s">
        <v>38</v>
      </c>
      <c r="BD435">
        <v>39.6556</v>
      </c>
      <c r="BE435">
        <v>-75.014399999999995</v>
      </c>
      <c r="BF435" t="s">
        <v>39</v>
      </c>
      <c r="BG435" t="s">
        <v>102</v>
      </c>
      <c r="BH435" t="s">
        <v>34</v>
      </c>
      <c r="BI435">
        <v>0</v>
      </c>
      <c r="BJ435" t="s">
        <v>41</v>
      </c>
      <c r="BK435">
        <v>8</v>
      </c>
      <c r="BM435" t="s">
        <v>51</v>
      </c>
      <c r="BN435" t="s">
        <v>52</v>
      </c>
      <c r="BO435">
        <v>4.5162500000000003E-3</v>
      </c>
      <c r="BP435" t="s">
        <v>44</v>
      </c>
      <c r="BQ435">
        <v>12420811</v>
      </c>
      <c r="BT435">
        <v>61406713</v>
      </c>
      <c r="BV435">
        <v>300</v>
      </c>
      <c r="BW435">
        <v>79347814</v>
      </c>
      <c r="BY435">
        <v>2275050012</v>
      </c>
      <c r="BZ435">
        <v>2</v>
      </c>
      <c r="CA435" t="s">
        <v>34</v>
      </c>
      <c r="CB435" t="s">
        <v>95</v>
      </c>
      <c r="CC435">
        <v>34015</v>
      </c>
      <c r="CE435" t="s">
        <v>101</v>
      </c>
      <c r="CF435">
        <v>48811</v>
      </c>
      <c r="CG435" t="s">
        <v>37</v>
      </c>
      <c r="CH435" t="s">
        <v>38</v>
      </c>
      <c r="CK435" t="s">
        <v>38</v>
      </c>
      <c r="CL435">
        <v>39.6556</v>
      </c>
      <c r="CM435">
        <v>-75.014399999999995</v>
      </c>
      <c r="CN435" t="s">
        <v>39</v>
      </c>
      <c r="CO435" t="s">
        <v>102</v>
      </c>
      <c r="CP435" t="s">
        <v>34</v>
      </c>
      <c r="CQ435">
        <v>0</v>
      </c>
      <c r="CR435" t="s">
        <v>41</v>
      </c>
      <c r="CS435">
        <v>8</v>
      </c>
      <c r="CU435" t="s">
        <v>49</v>
      </c>
      <c r="CV435" t="s">
        <v>50</v>
      </c>
      <c r="CW435">
        <v>3.3019600000000001E-3</v>
      </c>
      <c r="CX435" t="s">
        <v>44</v>
      </c>
      <c r="CY435">
        <v>12420811</v>
      </c>
      <c r="DB435">
        <v>61406713</v>
      </c>
      <c r="DD435">
        <v>300</v>
      </c>
      <c r="DE435">
        <v>79347814</v>
      </c>
      <c r="DG435">
        <v>2275050012</v>
      </c>
      <c r="DH435">
        <v>2</v>
      </c>
      <c r="DI435" t="s">
        <v>34</v>
      </c>
      <c r="DJ435" t="s">
        <v>95</v>
      </c>
      <c r="DK435">
        <v>34015</v>
      </c>
      <c r="DM435" t="s">
        <v>101</v>
      </c>
      <c r="DN435">
        <v>48811</v>
      </c>
      <c r="DO435" t="s">
        <v>37</v>
      </c>
      <c r="DP435" t="s">
        <v>38</v>
      </c>
      <c r="DS435" t="s">
        <v>38</v>
      </c>
      <c r="DT435">
        <v>39.6556</v>
      </c>
      <c r="DU435">
        <v>-75.014399999999995</v>
      </c>
      <c r="DV435" t="s">
        <v>39</v>
      </c>
      <c r="DW435" t="s">
        <v>102</v>
      </c>
      <c r="DX435" t="s">
        <v>34</v>
      </c>
      <c r="DY435">
        <v>0</v>
      </c>
      <c r="DZ435" t="s">
        <v>41</v>
      </c>
      <c r="EA435">
        <v>8</v>
      </c>
      <c r="EC435" t="s">
        <v>47</v>
      </c>
      <c r="ED435" t="s">
        <v>48</v>
      </c>
      <c r="EE435">
        <v>3.2227200000000001E-3</v>
      </c>
      <c r="EF435" t="s">
        <v>44</v>
      </c>
      <c r="EG435">
        <v>12420811</v>
      </c>
      <c r="EJ435">
        <v>61406713</v>
      </c>
      <c r="EL435">
        <v>300</v>
      </c>
      <c r="EM435">
        <v>79347814</v>
      </c>
      <c r="EO435">
        <v>2275050012</v>
      </c>
      <c r="EP435">
        <v>2</v>
      </c>
      <c r="EQ435" t="s">
        <v>34</v>
      </c>
      <c r="ER435" t="s">
        <v>95</v>
      </c>
      <c r="ES435">
        <v>34015</v>
      </c>
      <c r="EU435" t="s">
        <v>101</v>
      </c>
      <c r="EV435">
        <v>48811</v>
      </c>
      <c r="EW435" t="s">
        <v>37</v>
      </c>
      <c r="EX435" t="s">
        <v>38</v>
      </c>
      <c r="FA435" t="s">
        <v>38</v>
      </c>
      <c r="FB435">
        <v>39.6556</v>
      </c>
      <c r="FC435">
        <v>-75.014399999999995</v>
      </c>
      <c r="FD435" t="s">
        <v>39</v>
      </c>
      <c r="FE435" t="s">
        <v>102</v>
      </c>
      <c r="FF435" t="s">
        <v>34</v>
      </c>
      <c r="FG435">
        <v>0</v>
      </c>
      <c r="FH435" t="s">
        <v>41</v>
      </c>
      <c r="FI435">
        <v>8</v>
      </c>
      <c r="FK435" t="s">
        <v>45</v>
      </c>
      <c r="FL435" t="s">
        <v>46</v>
      </c>
      <c r="FM435">
        <v>1.0264E-3</v>
      </c>
      <c r="FN435" t="s">
        <v>44</v>
      </c>
      <c r="FO435">
        <v>12420811</v>
      </c>
      <c r="FR435">
        <v>61406713</v>
      </c>
      <c r="FT435">
        <v>300</v>
      </c>
      <c r="FU435">
        <v>79347814</v>
      </c>
      <c r="FW435">
        <v>2275050012</v>
      </c>
      <c r="FX435">
        <v>2</v>
      </c>
      <c r="FY435" t="s">
        <v>34</v>
      </c>
      <c r="FZ435" t="s">
        <v>95</v>
      </c>
      <c r="GA435">
        <v>34015</v>
      </c>
      <c r="GC435" t="s">
        <v>101</v>
      </c>
      <c r="GD435">
        <v>48811</v>
      </c>
      <c r="GE435" t="s">
        <v>37</v>
      </c>
      <c r="GF435" t="s">
        <v>38</v>
      </c>
      <c r="GI435" t="s">
        <v>38</v>
      </c>
      <c r="GJ435">
        <v>39.6556</v>
      </c>
      <c r="GK435">
        <v>-75.014399999999995</v>
      </c>
      <c r="GL435" t="s">
        <v>39</v>
      </c>
      <c r="GM435" t="s">
        <v>102</v>
      </c>
      <c r="GN435" t="s">
        <v>34</v>
      </c>
      <c r="GO435">
        <v>0</v>
      </c>
      <c r="GP435" t="s">
        <v>41</v>
      </c>
      <c r="GQ435">
        <v>8</v>
      </c>
      <c r="GS435" t="s">
        <v>42</v>
      </c>
      <c r="GT435" t="s">
        <v>43</v>
      </c>
      <c r="GU435">
        <v>9.6183499999999995E-3</v>
      </c>
      <c r="GV435" t="s">
        <v>44</v>
      </c>
    </row>
    <row r="436" spans="1:204" x14ac:dyDescent="0.25">
      <c r="A436">
        <v>11290511</v>
      </c>
      <c r="D436">
        <v>61348213</v>
      </c>
      <c r="F436">
        <v>300</v>
      </c>
      <c r="G436">
        <v>79234314</v>
      </c>
      <c r="I436">
        <v>2275050011</v>
      </c>
      <c r="J436">
        <v>2</v>
      </c>
      <c r="K436" t="s">
        <v>34</v>
      </c>
      <c r="L436" t="s">
        <v>95</v>
      </c>
      <c r="M436">
        <v>34015</v>
      </c>
      <c r="O436" t="s">
        <v>211</v>
      </c>
      <c r="P436">
        <v>48811</v>
      </c>
      <c r="Q436" t="s">
        <v>37</v>
      </c>
      <c r="R436" t="s">
        <v>38</v>
      </c>
      <c r="U436" t="s">
        <v>38</v>
      </c>
      <c r="V436">
        <v>39.680100000000003</v>
      </c>
      <c r="W436">
        <v>-75.252399999999994</v>
      </c>
      <c r="X436" t="s">
        <v>39</v>
      </c>
      <c r="Y436" t="s">
        <v>212</v>
      </c>
      <c r="Z436" t="s">
        <v>34</v>
      </c>
      <c r="AA436">
        <v>0</v>
      </c>
      <c r="AB436" t="s">
        <v>41</v>
      </c>
      <c r="AC436">
        <v>8</v>
      </c>
      <c r="AE436" t="s">
        <v>53</v>
      </c>
      <c r="AF436" t="s">
        <v>54</v>
      </c>
      <c r="AG436">
        <v>0.527586</v>
      </c>
      <c r="AH436" t="s">
        <v>44</v>
      </c>
      <c r="AI436">
        <v>11290511</v>
      </c>
      <c r="AL436">
        <v>61348213</v>
      </c>
      <c r="AN436">
        <v>300</v>
      </c>
      <c r="AO436">
        <v>79234314</v>
      </c>
      <c r="AQ436">
        <v>2275050011</v>
      </c>
      <c r="AR436">
        <v>2</v>
      </c>
      <c r="AS436" t="s">
        <v>34</v>
      </c>
      <c r="AT436" t="s">
        <v>95</v>
      </c>
      <c r="AU436">
        <v>34015</v>
      </c>
      <c r="AW436" t="s">
        <v>211</v>
      </c>
      <c r="AX436">
        <v>48811</v>
      </c>
      <c r="AY436" t="s">
        <v>37</v>
      </c>
      <c r="AZ436" t="s">
        <v>38</v>
      </c>
      <c r="BC436" t="s">
        <v>38</v>
      </c>
      <c r="BD436">
        <v>39.680100000000003</v>
      </c>
      <c r="BE436">
        <v>-75.252399999999994</v>
      </c>
      <c r="BF436" t="s">
        <v>39</v>
      </c>
      <c r="BG436" t="s">
        <v>212</v>
      </c>
      <c r="BH436" t="s">
        <v>34</v>
      </c>
      <c r="BI436">
        <v>0</v>
      </c>
      <c r="BJ436" t="s">
        <v>41</v>
      </c>
      <c r="BK436">
        <v>8</v>
      </c>
      <c r="BM436" t="s">
        <v>51</v>
      </c>
      <c r="BN436" t="s">
        <v>52</v>
      </c>
      <c r="BO436">
        <v>2.8544299999999998E-3</v>
      </c>
      <c r="BP436" t="s">
        <v>44</v>
      </c>
      <c r="BQ436">
        <v>11290511</v>
      </c>
      <c r="BT436">
        <v>61348213</v>
      </c>
      <c r="BV436">
        <v>300</v>
      </c>
      <c r="BW436">
        <v>79234314</v>
      </c>
      <c r="BY436">
        <v>2275050011</v>
      </c>
      <c r="BZ436">
        <v>2</v>
      </c>
      <c r="CA436" t="s">
        <v>34</v>
      </c>
      <c r="CB436" t="s">
        <v>95</v>
      </c>
      <c r="CC436">
        <v>34015</v>
      </c>
      <c r="CE436" t="s">
        <v>211</v>
      </c>
      <c r="CF436">
        <v>48811</v>
      </c>
      <c r="CG436" t="s">
        <v>37</v>
      </c>
      <c r="CH436" t="s">
        <v>38</v>
      </c>
      <c r="CK436" t="s">
        <v>38</v>
      </c>
      <c r="CL436">
        <v>39.680100000000003</v>
      </c>
      <c r="CM436">
        <v>-75.252399999999994</v>
      </c>
      <c r="CN436" t="s">
        <v>39</v>
      </c>
      <c r="CO436" t="s">
        <v>212</v>
      </c>
      <c r="CP436" t="s">
        <v>34</v>
      </c>
      <c r="CQ436">
        <v>0</v>
      </c>
      <c r="CR436" t="s">
        <v>41</v>
      </c>
      <c r="CS436">
        <v>8</v>
      </c>
      <c r="CU436" t="s">
        <v>49</v>
      </c>
      <c r="CV436" t="s">
        <v>50</v>
      </c>
      <c r="CW436">
        <v>1.0394499999999999E-2</v>
      </c>
      <c r="CX436" t="s">
        <v>44</v>
      </c>
      <c r="CY436">
        <v>11290511</v>
      </c>
      <c r="DB436">
        <v>61348213</v>
      </c>
      <c r="DD436">
        <v>300</v>
      </c>
      <c r="DE436">
        <v>79234314</v>
      </c>
      <c r="DG436">
        <v>2275050011</v>
      </c>
      <c r="DH436">
        <v>2</v>
      </c>
      <c r="DI436" t="s">
        <v>34</v>
      </c>
      <c r="DJ436" t="s">
        <v>95</v>
      </c>
      <c r="DK436">
        <v>34015</v>
      </c>
      <c r="DM436" t="s">
        <v>211</v>
      </c>
      <c r="DN436">
        <v>48811</v>
      </c>
      <c r="DO436" t="s">
        <v>37</v>
      </c>
      <c r="DP436" t="s">
        <v>38</v>
      </c>
      <c r="DS436" t="s">
        <v>38</v>
      </c>
      <c r="DT436">
        <v>39.680100000000003</v>
      </c>
      <c r="DU436">
        <v>-75.252399999999994</v>
      </c>
      <c r="DV436" t="s">
        <v>39</v>
      </c>
      <c r="DW436" t="s">
        <v>212</v>
      </c>
      <c r="DX436" t="s">
        <v>34</v>
      </c>
      <c r="DY436">
        <v>0</v>
      </c>
      <c r="DZ436" t="s">
        <v>41</v>
      </c>
      <c r="EA436">
        <v>8</v>
      </c>
      <c r="EC436" t="s">
        <v>47</v>
      </c>
      <c r="ED436" t="s">
        <v>48</v>
      </c>
      <c r="EE436">
        <v>7.1722000000000001E-3</v>
      </c>
      <c r="EF436" t="s">
        <v>44</v>
      </c>
      <c r="EG436">
        <v>11290511</v>
      </c>
      <c r="EJ436">
        <v>61348213</v>
      </c>
      <c r="EL436">
        <v>300</v>
      </c>
      <c r="EM436">
        <v>79234314</v>
      </c>
      <c r="EO436">
        <v>2275050011</v>
      </c>
      <c r="EP436">
        <v>2</v>
      </c>
      <c r="EQ436" t="s">
        <v>34</v>
      </c>
      <c r="ER436" t="s">
        <v>95</v>
      </c>
      <c r="ES436">
        <v>34015</v>
      </c>
      <c r="EU436" t="s">
        <v>211</v>
      </c>
      <c r="EV436">
        <v>48811</v>
      </c>
      <c r="EW436" t="s">
        <v>37</v>
      </c>
      <c r="EX436" t="s">
        <v>38</v>
      </c>
      <c r="FA436" t="s">
        <v>38</v>
      </c>
      <c r="FB436">
        <v>39.680100000000003</v>
      </c>
      <c r="FC436">
        <v>-75.252399999999994</v>
      </c>
      <c r="FD436" t="s">
        <v>39</v>
      </c>
      <c r="FE436" t="s">
        <v>212</v>
      </c>
      <c r="FF436" t="s">
        <v>34</v>
      </c>
      <c r="FG436">
        <v>0</v>
      </c>
      <c r="FH436" t="s">
        <v>41</v>
      </c>
      <c r="FI436">
        <v>8</v>
      </c>
      <c r="FK436" t="s">
        <v>45</v>
      </c>
      <c r="FL436" t="s">
        <v>46</v>
      </c>
      <c r="FM436">
        <v>4.39142E-4</v>
      </c>
      <c r="FN436" t="s">
        <v>44</v>
      </c>
      <c r="FO436">
        <v>11290511</v>
      </c>
      <c r="FR436">
        <v>61348213</v>
      </c>
      <c r="FT436">
        <v>300</v>
      </c>
      <c r="FU436">
        <v>79234314</v>
      </c>
      <c r="FW436">
        <v>2275050011</v>
      </c>
      <c r="FX436">
        <v>2</v>
      </c>
      <c r="FY436" t="s">
        <v>34</v>
      </c>
      <c r="FZ436" t="s">
        <v>95</v>
      </c>
      <c r="GA436">
        <v>34015</v>
      </c>
      <c r="GC436" t="s">
        <v>211</v>
      </c>
      <c r="GD436">
        <v>48811</v>
      </c>
      <c r="GE436" t="s">
        <v>37</v>
      </c>
      <c r="GF436" t="s">
        <v>38</v>
      </c>
      <c r="GI436" t="s">
        <v>38</v>
      </c>
      <c r="GJ436">
        <v>39.680100000000003</v>
      </c>
      <c r="GK436">
        <v>-75.252399999999994</v>
      </c>
      <c r="GL436" t="s">
        <v>39</v>
      </c>
      <c r="GM436" t="s">
        <v>212</v>
      </c>
      <c r="GN436" t="s">
        <v>34</v>
      </c>
      <c r="GO436">
        <v>0</v>
      </c>
      <c r="GP436" t="s">
        <v>41</v>
      </c>
      <c r="GQ436">
        <v>8</v>
      </c>
      <c r="GS436" t="s">
        <v>42</v>
      </c>
      <c r="GT436" t="s">
        <v>43</v>
      </c>
      <c r="GU436">
        <v>6.6079499999999996E-3</v>
      </c>
      <c r="GV436" t="s">
        <v>44</v>
      </c>
    </row>
    <row r="437" spans="1:204" x14ac:dyDescent="0.25">
      <c r="A437">
        <v>11217511</v>
      </c>
      <c r="D437">
        <v>61082413</v>
      </c>
      <c r="F437">
        <v>300</v>
      </c>
      <c r="G437">
        <v>78704114</v>
      </c>
      <c r="I437">
        <v>2275050011</v>
      </c>
      <c r="J437">
        <v>2</v>
      </c>
      <c r="K437" t="s">
        <v>34</v>
      </c>
      <c r="L437" t="s">
        <v>95</v>
      </c>
      <c r="M437">
        <v>34015</v>
      </c>
      <c r="O437" t="s">
        <v>557</v>
      </c>
      <c r="P437">
        <v>48811</v>
      </c>
      <c r="Q437" t="s">
        <v>37</v>
      </c>
      <c r="R437" t="s">
        <v>38</v>
      </c>
      <c r="U437" t="s">
        <v>38</v>
      </c>
      <c r="V437">
        <v>39.691499999999998</v>
      </c>
      <c r="W437">
        <v>-75.143199999999993</v>
      </c>
      <c r="X437" t="s">
        <v>39</v>
      </c>
      <c r="Y437" t="s">
        <v>558</v>
      </c>
      <c r="Z437" t="s">
        <v>34</v>
      </c>
      <c r="AA437">
        <v>0</v>
      </c>
      <c r="AB437" t="s">
        <v>41</v>
      </c>
      <c r="AC437">
        <v>8</v>
      </c>
      <c r="AE437" t="s">
        <v>53</v>
      </c>
      <c r="AF437" t="s">
        <v>54</v>
      </c>
      <c r="AG437">
        <v>0.527586</v>
      </c>
      <c r="AH437" t="s">
        <v>44</v>
      </c>
      <c r="AI437">
        <v>11217511</v>
      </c>
      <c r="AL437">
        <v>61082413</v>
      </c>
      <c r="AN437">
        <v>300</v>
      </c>
      <c r="AO437">
        <v>78704114</v>
      </c>
      <c r="AQ437">
        <v>2275050011</v>
      </c>
      <c r="AR437">
        <v>2</v>
      </c>
      <c r="AS437" t="s">
        <v>34</v>
      </c>
      <c r="AT437" t="s">
        <v>95</v>
      </c>
      <c r="AU437">
        <v>34015</v>
      </c>
      <c r="AW437" t="s">
        <v>557</v>
      </c>
      <c r="AX437">
        <v>48811</v>
      </c>
      <c r="AY437" t="s">
        <v>37</v>
      </c>
      <c r="AZ437" t="s">
        <v>38</v>
      </c>
      <c r="BC437" t="s">
        <v>38</v>
      </c>
      <c r="BD437">
        <v>39.691499999999998</v>
      </c>
      <c r="BE437">
        <v>-75.143199999999993</v>
      </c>
      <c r="BF437" t="s">
        <v>39</v>
      </c>
      <c r="BG437" t="s">
        <v>558</v>
      </c>
      <c r="BH437" t="s">
        <v>34</v>
      </c>
      <c r="BI437">
        <v>0</v>
      </c>
      <c r="BJ437" t="s">
        <v>41</v>
      </c>
      <c r="BK437">
        <v>8</v>
      </c>
      <c r="BM437" t="s">
        <v>51</v>
      </c>
      <c r="BN437" t="s">
        <v>52</v>
      </c>
      <c r="BO437">
        <v>2.8544299999999998E-3</v>
      </c>
      <c r="BP437" t="s">
        <v>44</v>
      </c>
      <c r="BQ437">
        <v>11217511</v>
      </c>
      <c r="BT437">
        <v>61082413</v>
      </c>
      <c r="BV437">
        <v>300</v>
      </c>
      <c r="BW437">
        <v>78704114</v>
      </c>
      <c r="BY437">
        <v>2275050011</v>
      </c>
      <c r="BZ437">
        <v>2</v>
      </c>
      <c r="CA437" t="s">
        <v>34</v>
      </c>
      <c r="CB437" t="s">
        <v>95</v>
      </c>
      <c r="CC437">
        <v>34015</v>
      </c>
      <c r="CE437" t="s">
        <v>557</v>
      </c>
      <c r="CF437">
        <v>48811</v>
      </c>
      <c r="CG437" t="s">
        <v>37</v>
      </c>
      <c r="CH437" t="s">
        <v>38</v>
      </c>
      <c r="CK437" t="s">
        <v>38</v>
      </c>
      <c r="CL437">
        <v>39.691499999999998</v>
      </c>
      <c r="CM437">
        <v>-75.143199999999993</v>
      </c>
      <c r="CN437" t="s">
        <v>39</v>
      </c>
      <c r="CO437" t="s">
        <v>558</v>
      </c>
      <c r="CP437" t="s">
        <v>34</v>
      </c>
      <c r="CQ437">
        <v>0</v>
      </c>
      <c r="CR437" t="s">
        <v>41</v>
      </c>
      <c r="CS437">
        <v>8</v>
      </c>
      <c r="CU437" t="s">
        <v>49</v>
      </c>
      <c r="CV437" t="s">
        <v>50</v>
      </c>
      <c r="CW437">
        <v>1.0394499999999999E-2</v>
      </c>
      <c r="CX437" t="s">
        <v>44</v>
      </c>
      <c r="CY437">
        <v>11217511</v>
      </c>
      <c r="DB437">
        <v>61082413</v>
      </c>
      <c r="DD437">
        <v>300</v>
      </c>
      <c r="DE437">
        <v>78704114</v>
      </c>
      <c r="DG437">
        <v>2275050011</v>
      </c>
      <c r="DH437">
        <v>2</v>
      </c>
      <c r="DI437" t="s">
        <v>34</v>
      </c>
      <c r="DJ437" t="s">
        <v>95</v>
      </c>
      <c r="DK437">
        <v>34015</v>
      </c>
      <c r="DM437" t="s">
        <v>557</v>
      </c>
      <c r="DN437">
        <v>48811</v>
      </c>
      <c r="DO437" t="s">
        <v>37</v>
      </c>
      <c r="DP437" t="s">
        <v>38</v>
      </c>
      <c r="DS437" t="s">
        <v>38</v>
      </c>
      <c r="DT437">
        <v>39.691499999999998</v>
      </c>
      <c r="DU437">
        <v>-75.143199999999993</v>
      </c>
      <c r="DV437" t="s">
        <v>39</v>
      </c>
      <c r="DW437" t="s">
        <v>558</v>
      </c>
      <c r="DX437" t="s">
        <v>34</v>
      </c>
      <c r="DY437">
        <v>0</v>
      </c>
      <c r="DZ437" t="s">
        <v>41</v>
      </c>
      <c r="EA437">
        <v>8</v>
      </c>
      <c r="EC437" t="s">
        <v>47</v>
      </c>
      <c r="ED437" t="s">
        <v>48</v>
      </c>
      <c r="EE437">
        <v>7.1722000000000001E-3</v>
      </c>
      <c r="EF437" t="s">
        <v>44</v>
      </c>
      <c r="EG437">
        <v>11217511</v>
      </c>
      <c r="EJ437">
        <v>61082413</v>
      </c>
      <c r="EL437">
        <v>300</v>
      </c>
      <c r="EM437">
        <v>78704114</v>
      </c>
      <c r="EO437">
        <v>2275050011</v>
      </c>
      <c r="EP437">
        <v>2</v>
      </c>
      <c r="EQ437" t="s">
        <v>34</v>
      </c>
      <c r="ER437" t="s">
        <v>95</v>
      </c>
      <c r="ES437">
        <v>34015</v>
      </c>
      <c r="EU437" t="s">
        <v>557</v>
      </c>
      <c r="EV437">
        <v>48811</v>
      </c>
      <c r="EW437" t="s">
        <v>37</v>
      </c>
      <c r="EX437" t="s">
        <v>38</v>
      </c>
      <c r="FA437" t="s">
        <v>38</v>
      </c>
      <c r="FB437">
        <v>39.691499999999998</v>
      </c>
      <c r="FC437">
        <v>-75.143199999999993</v>
      </c>
      <c r="FD437" t="s">
        <v>39</v>
      </c>
      <c r="FE437" t="s">
        <v>558</v>
      </c>
      <c r="FF437" t="s">
        <v>34</v>
      </c>
      <c r="FG437">
        <v>0</v>
      </c>
      <c r="FH437" t="s">
        <v>41</v>
      </c>
      <c r="FI437">
        <v>8</v>
      </c>
      <c r="FK437" t="s">
        <v>45</v>
      </c>
      <c r="FL437" t="s">
        <v>46</v>
      </c>
      <c r="FM437">
        <v>4.39142E-4</v>
      </c>
      <c r="FN437" t="s">
        <v>44</v>
      </c>
      <c r="FO437">
        <v>11217511</v>
      </c>
      <c r="FR437">
        <v>61082413</v>
      </c>
      <c r="FT437">
        <v>300</v>
      </c>
      <c r="FU437">
        <v>78704114</v>
      </c>
      <c r="FW437">
        <v>2275050011</v>
      </c>
      <c r="FX437">
        <v>2</v>
      </c>
      <c r="FY437" t="s">
        <v>34</v>
      </c>
      <c r="FZ437" t="s">
        <v>95</v>
      </c>
      <c r="GA437">
        <v>34015</v>
      </c>
      <c r="GC437" t="s">
        <v>557</v>
      </c>
      <c r="GD437">
        <v>48811</v>
      </c>
      <c r="GE437" t="s">
        <v>37</v>
      </c>
      <c r="GF437" t="s">
        <v>38</v>
      </c>
      <c r="GI437" t="s">
        <v>38</v>
      </c>
      <c r="GJ437">
        <v>39.691499999999998</v>
      </c>
      <c r="GK437">
        <v>-75.143199999999993</v>
      </c>
      <c r="GL437" t="s">
        <v>39</v>
      </c>
      <c r="GM437" t="s">
        <v>558</v>
      </c>
      <c r="GN437" t="s">
        <v>34</v>
      </c>
      <c r="GO437">
        <v>0</v>
      </c>
      <c r="GP437" t="s">
        <v>41</v>
      </c>
      <c r="GQ437">
        <v>8</v>
      </c>
      <c r="GS437" t="s">
        <v>42</v>
      </c>
      <c r="GT437" t="s">
        <v>43</v>
      </c>
      <c r="GU437">
        <v>6.6079499999999996E-3</v>
      </c>
      <c r="GV437" t="s">
        <v>44</v>
      </c>
    </row>
    <row r="438" spans="1:204" x14ac:dyDescent="0.25">
      <c r="A438">
        <v>11075811</v>
      </c>
      <c r="D438">
        <v>60704413</v>
      </c>
      <c r="F438">
        <v>300</v>
      </c>
      <c r="G438">
        <v>77950514</v>
      </c>
      <c r="I438">
        <v>2275050011</v>
      </c>
      <c r="J438">
        <v>2</v>
      </c>
      <c r="K438" t="s">
        <v>34</v>
      </c>
      <c r="L438" t="s">
        <v>95</v>
      </c>
      <c r="M438">
        <v>34015</v>
      </c>
      <c r="O438" t="s">
        <v>282</v>
      </c>
      <c r="P438">
        <v>48811</v>
      </c>
      <c r="Q438" t="s">
        <v>37</v>
      </c>
      <c r="R438" t="s">
        <v>38</v>
      </c>
      <c r="U438" t="s">
        <v>38</v>
      </c>
      <c r="V438">
        <v>39.537599999999998</v>
      </c>
      <c r="W438">
        <v>-74.966300000000004</v>
      </c>
      <c r="X438" t="s">
        <v>39</v>
      </c>
      <c r="Y438" t="s">
        <v>189</v>
      </c>
      <c r="Z438" t="s">
        <v>34</v>
      </c>
      <c r="AA438">
        <v>0</v>
      </c>
      <c r="AB438" t="s">
        <v>41</v>
      </c>
      <c r="AC438">
        <v>8</v>
      </c>
      <c r="AE438" t="s">
        <v>53</v>
      </c>
      <c r="AF438" t="s">
        <v>54</v>
      </c>
      <c r="AG438">
        <v>27.502099999999999</v>
      </c>
      <c r="AH438" t="s">
        <v>44</v>
      </c>
      <c r="AI438">
        <v>11075811</v>
      </c>
      <c r="AL438">
        <v>60704413</v>
      </c>
      <c r="AN438">
        <v>300</v>
      </c>
      <c r="AO438">
        <v>77950514</v>
      </c>
      <c r="AQ438">
        <v>2275050011</v>
      </c>
      <c r="AR438">
        <v>2</v>
      </c>
      <c r="AS438" t="s">
        <v>34</v>
      </c>
      <c r="AT438" t="s">
        <v>95</v>
      </c>
      <c r="AU438">
        <v>34015</v>
      </c>
      <c r="AW438" t="s">
        <v>282</v>
      </c>
      <c r="AX438">
        <v>48811</v>
      </c>
      <c r="AY438" t="s">
        <v>37</v>
      </c>
      <c r="AZ438" t="s">
        <v>38</v>
      </c>
      <c r="BC438" t="s">
        <v>38</v>
      </c>
      <c r="BD438">
        <v>39.537599999999998</v>
      </c>
      <c r="BE438">
        <v>-74.966300000000004</v>
      </c>
      <c r="BF438" t="s">
        <v>39</v>
      </c>
      <c r="BG438" t="s">
        <v>189</v>
      </c>
      <c r="BH438" t="s">
        <v>34</v>
      </c>
      <c r="BI438">
        <v>0</v>
      </c>
      <c r="BJ438" t="s">
        <v>41</v>
      </c>
      <c r="BK438">
        <v>8</v>
      </c>
      <c r="BM438" t="s">
        <v>51</v>
      </c>
      <c r="BN438" t="s">
        <v>52</v>
      </c>
      <c r="BO438">
        <v>0.14879600000000001</v>
      </c>
      <c r="BP438" t="s">
        <v>44</v>
      </c>
      <c r="BQ438">
        <v>11075811</v>
      </c>
      <c r="BT438">
        <v>60704413</v>
      </c>
      <c r="BV438">
        <v>300</v>
      </c>
      <c r="BW438">
        <v>77950514</v>
      </c>
      <c r="BY438">
        <v>2275050011</v>
      </c>
      <c r="BZ438">
        <v>2</v>
      </c>
      <c r="CA438" t="s">
        <v>34</v>
      </c>
      <c r="CB438" t="s">
        <v>95</v>
      </c>
      <c r="CC438">
        <v>34015</v>
      </c>
      <c r="CE438" t="s">
        <v>282</v>
      </c>
      <c r="CF438">
        <v>48811</v>
      </c>
      <c r="CG438" t="s">
        <v>37</v>
      </c>
      <c r="CH438" t="s">
        <v>38</v>
      </c>
      <c r="CK438" t="s">
        <v>38</v>
      </c>
      <c r="CL438">
        <v>39.537599999999998</v>
      </c>
      <c r="CM438">
        <v>-74.966300000000004</v>
      </c>
      <c r="CN438" t="s">
        <v>39</v>
      </c>
      <c r="CO438" t="s">
        <v>189</v>
      </c>
      <c r="CP438" t="s">
        <v>34</v>
      </c>
      <c r="CQ438">
        <v>0</v>
      </c>
      <c r="CR438" t="s">
        <v>41</v>
      </c>
      <c r="CS438">
        <v>8</v>
      </c>
      <c r="CU438" t="s">
        <v>49</v>
      </c>
      <c r="CV438" t="s">
        <v>50</v>
      </c>
      <c r="CW438">
        <v>0.541848</v>
      </c>
      <c r="CX438" t="s">
        <v>44</v>
      </c>
      <c r="CY438">
        <v>11075811</v>
      </c>
      <c r="DB438">
        <v>60704413</v>
      </c>
      <c r="DD438">
        <v>300</v>
      </c>
      <c r="DE438">
        <v>77950514</v>
      </c>
      <c r="DG438">
        <v>2275050011</v>
      </c>
      <c r="DH438">
        <v>2</v>
      </c>
      <c r="DI438" t="s">
        <v>34</v>
      </c>
      <c r="DJ438" t="s">
        <v>95</v>
      </c>
      <c r="DK438">
        <v>34015</v>
      </c>
      <c r="DM438" t="s">
        <v>282</v>
      </c>
      <c r="DN438">
        <v>48811</v>
      </c>
      <c r="DO438" t="s">
        <v>37</v>
      </c>
      <c r="DP438" t="s">
        <v>38</v>
      </c>
      <c r="DS438" t="s">
        <v>38</v>
      </c>
      <c r="DT438">
        <v>39.537599999999998</v>
      </c>
      <c r="DU438">
        <v>-74.966300000000004</v>
      </c>
      <c r="DV438" t="s">
        <v>39</v>
      </c>
      <c r="DW438" t="s">
        <v>189</v>
      </c>
      <c r="DX438" t="s">
        <v>34</v>
      </c>
      <c r="DY438">
        <v>0</v>
      </c>
      <c r="DZ438" t="s">
        <v>41</v>
      </c>
      <c r="EA438">
        <v>8</v>
      </c>
      <c r="EC438" t="s">
        <v>47</v>
      </c>
      <c r="ED438" t="s">
        <v>48</v>
      </c>
      <c r="EE438">
        <v>0.37387500000000001</v>
      </c>
      <c r="EF438" t="s">
        <v>44</v>
      </c>
      <c r="EG438">
        <v>11075811</v>
      </c>
      <c r="EJ438">
        <v>60704413</v>
      </c>
      <c r="EL438">
        <v>300</v>
      </c>
      <c r="EM438">
        <v>77950514</v>
      </c>
      <c r="EO438">
        <v>2275050011</v>
      </c>
      <c r="EP438">
        <v>2</v>
      </c>
      <c r="EQ438" t="s">
        <v>34</v>
      </c>
      <c r="ER438" t="s">
        <v>95</v>
      </c>
      <c r="ES438">
        <v>34015</v>
      </c>
      <c r="EU438" t="s">
        <v>282</v>
      </c>
      <c r="EV438">
        <v>48811</v>
      </c>
      <c r="EW438" t="s">
        <v>37</v>
      </c>
      <c r="EX438" t="s">
        <v>38</v>
      </c>
      <c r="FA438" t="s">
        <v>38</v>
      </c>
      <c r="FB438">
        <v>39.537599999999998</v>
      </c>
      <c r="FC438">
        <v>-74.966300000000004</v>
      </c>
      <c r="FD438" t="s">
        <v>39</v>
      </c>
      <c r="FE438" t="s">
        <v>189</v>
      </c>
      <c r="FF438" t="s">
        <v>34</v>
      </c>
      <c r="FG438">
        <v>0</v>
      </c>
      <c r="FH438" t="s">
        <v>41</v>
      </c>
      <c r="FI438">
        <v>8</v>
      </c>
      <c r="FK438" t="s">
        <v>45</v>
      </c>
      <c r="FL438" t="s">
        <v>46</v>
      </c>
      <c r="FM438">
        <v>2.28918E-2</v>
      </c>
      <c r="FN438" t="s">
        <v>44</v>
      </c>
      <c r="FO438">
        <v>11075811</v>
      </c>
      <c r="FR438">
        <v>60704413</v>
      </c>
      <c r="FT438">
        <v>300</v>
      </c>
      <c r="FU438">
        <v>77950514</v>
      </c>
      <c r="FW438">
        <v>2275050011</v>
      </c>
      <c r="FX438">
        <v>2</v>
      </c>
      <c r="FY438" t="s">
        <v>34</v>
      </c>
      <c r="FZ438" t="s">
        <v>95</v>
      </c>
      <c r="GA438">
        <v>34015</v>
      </c>
      <c r="GC438" t="s">
        <v>282</v>
      </c>
      <c r="GD438">
        <v>48811</v>
      </c>
      <c r="GE438" t="s">
        <v>37</v>
      </c>
      <c r="GF438" t="s">
        <v>38</v>
      </c>
      <c r="GI438" t="s">
        <v>38</v>
      </c>
      <c r="GJ438">
        <v>39.537599999999998</v>
      </c>
      <c r="GK438">
        <v>-74.966300000000004</v>
      </c>
      <c r="GL438" t="s">
        <v>39</v>
      </c>
      <c r="GM438" t="s">
        <v>189</v>
      </c>
      <c r="GN438" t="s">
        <v>34</v>
      </c>
      <c r="GO438">
        <v>0</v>
      </c>
      <c r="GP438" t="s">
        <v>41</v>
      </c>
      <c r="GQ438">
        <v>8</v>
      </c>
      <c r="GS438" t="s">
        <v>42</v>
      </c>
      <c r="GT438" t="s">
        <v>43</v>
      </c>
      <c r="GU438">
        <v>0.34446100000000002</v>
      </c>
      <c r="GV438" t="s">
        <v>44</v>
      </c>
    </row>
    <row r="439" spans="1:204" x14ac:dyDescent="0.25">
      <c r="A439">
        <v>11075811</v>
      </c>
      <c r="D439">
        <v>60704413</v>
      </c>
      <c r="F439">
        <v>300</v>
      </c>
      <c r="G439">
        <v>77950614</v>
      </c>
      <c r="I439">
        <v>2275050012</v>
      </c>
      <c r="J439">
        <v>2</v>
      </c>
      <c r="K439" t="s">
        <v>34</v>
      </c>
      <c r="L439" t="s">
        <v>95</v>
      </c>
      <c r="M439">
        <v>34015</v>
      </c>
      <c r="O439" t="s">
        <v>282</v>
      </c>
      <c r="P439">
        <v>48811</v>
      </c>
      <c r="Q439" t="s">
        <v>37</v>
      </c>
      <c r="R439" t="s">
        <v>38</v>
      </c>
      <c r="U439" t="s">
        <v>38</v>
      </c>
      <c r="V439">
        <v>39.537599999999998</v>
      </c>
      <c r="W439">
        <v>-74.966300000000004</v>
      </c>
      <c r="X439" t="s">
        <v>39</v>
      </c>
      <c r="Y439" t="s">
        <v>189</v>
      </c>
      <c r="Z439" t="s">
        <v>34</v>
      </c>
      <c r="AA439">
        <v>0</v>
      </c>
      <c r="AB439" t="s">
        <v>41</v>
      </c>
      <c r="AC439">
        <v>8</v>
      </c>
      <c r="AE439" t="s">
        <v>53</v>
      </c>
      <c r="AF439" t="s">
        <v>54</v>
      </c>
      <c r="AG439">
        <v>8.4835499999999993</v>
      </c>
      <c r="AH439" t="s">
        <v>44</v>
      </c>
      <c r="AI439">
        <v>11075811</v>
      </c>
      <c r="AL439">
        <v>60704413</v>
      </c>
      <c r="AN439">
        <v>300</v>
      </c>
      <c r="AO439">
        <v>77950614</v>
      </c>
      <c r="AQ439">
        <v>2275050012</v>
      </c>
      <c r="AR439">
        <v>2</v>
      </c>
      <c r="AS439" t="s">
        <v>34</v>
      </c>
      <c r="AT439" t="s">
        <v>95</v>
      </c>
      <c r="AU439">
        <v>34015</v>
      </c>
      <c r="AW439" t="s">
        <v>282</v>
      </c>
      <c r="AX439">
        <v>48811</v>
      </c>
      <c r="AY439" t="s">
        <v>37</v>
      </c>
      <c r="AZ439" t="s">
        <v>38</v>
      </c>
      <c r="BC439" t="s">
        <v>38</v>
      </c>
      <c r="BD439">
        <v>39.537599999999998</v>
      </c>
      <c r="BE439">
        <v>-74.966300000000004</v>
      </c>
      <c r="BF439" t="s">
        <v>39</v>
      </c>
      <c r="BG439" t="s">
        <v>189</v>
      </c>
      <c r="BH439" t="s">
        <v>34</v>
      </c>
      <c r="BI439">
        <v>0</v>
      </c>
      <c r="BJ439" t="s">
        <v>41</v>
      </c>
      <c r="BK439">
        <v>8</v>
      </c>
      <c r="BM439" t="s">
        <v>51</v>
      </c>
      <c r="BN439" t="s">
        <v>52</v>
      </c>
      <c r="BO439">
        <v>0.28678199999999998</v>
      </c>
      <c r="BP439" t="s">
        <v>44</v>
      </c>
      <c r="BQ439">
        <v>11075811</v>
      </c>
      <c r="BT439">
        <v>60704413</v>
      </c>
      <c r="BV439">
        <v>300</v>
      </c>
      <c r="BW439">
        <v>77950614</v>
      </c>
      <c r="BY439">
        <v>2275050012</v>
      </c>
      <c r="BZ439">
        <v>2</v>
      </c>
      <c r="CA439" t="s">
        <v>34</v>
      </c>
      <c r="CB439" t="s">
        <v>95</v>
      </c>
      <c r="CC439">
        <v>34015</v>
      </c>
      <c r="CE439" t="s">
        <v>282</v>
      </c>
      <c r="CF439">
        <v>48811</v>
      </c>
      <c r="CG439" t="s">
        <v>37</v>
      </c>
      <c r="CH439" t="s">
        <v>38</v>
      </c>
      <c r="CK439" t="s">
        <v>38</v>
      </c>
      <c r="CL439">
        <v>39.537599999999998</v>
      </c>
      <c r="CM439">
        <v>-74.966300000000004</v>
      </c>
      <c r="CN439" t="s">
        <v>39</v>
      </c>
      <c r="CO439" t="s">
        <v>189</v>
      </c>
      <c r="CP439" t="s">
        <v>34</v>
      </c>
      <c r="CQ439">
        <v>0</v>
      </c>
      <c r="CR439" t="s">
        <v>41</v>
      </c>
      <c r="CS439">
        <v>8</v>
      </c>
      <c r="CU439" t="s">
        <v>49</v>
      </c>
      <c r="CV439" t="s">
        <v>50</v>
      </c>
      <c r="CW439">
        <v>0.209675</v>
      </c>
      <c r="CX439" t="s">
        <v>44</v>
      </c>
      <c r="CY439">
        <v>11075811</v>
      </c>
      <c r="DB439">
        <v>60704413</v>
      </c>
      <c r="DD439">
        <v>300</v>
      </c>
      <c r="DE439">
        <v>77950614</v>
      </c>
      <c r="DG439">
        <v>2275050012</v>
      </c>
      <c r="DH439">
        <v>2</v>
      </c>
      <c r="DI439" t="s">
        <v>34</v>
      </c>
      <c r="DJ439" t="s">
        <v>95</v>
      </c>
      <c r="DK439">
        <v>34015</v>
      </c>
      <c r="DM439" t="s">
        <v>282</v>
      </c>
      <c r="DN439">
        <v>48811</v>
      </c>
      <c r="DO439" t="s">
        <v>37</v>
      </c>
      <c r="DP439" t="s">
        <v>38</v>
      </c>
      <c r="DS439" t="s">
        <v>38</v>
      </c>
      <c r="DT439">
        <v>39.537599999999998</v>
      </c>
      <c r="DU439">
        <v>-74.966300000000004</v>
      </c>
      <c r="DV439" t="s">
        <v>39</v>
      </c>
      <c r="DW439" t="s">
        <v>189</v>
      </c>
      <c r="DX439" t="s">
        <v>34</v>
      </c>
      <c r="DY439">
        <v>0</v>
      </c>
      <c r="DZ439" t="s">
        <v>41</v>
      </c>
      <c r="EA439">
        <v>8</v>
      </c>
      <c r="EC439" t="s">
        <v>47</v>
      </c>
      <c r="ED439" t="s">
        <v>48</v>
      </c>
      <c r="EE439">
        <v>0.20464299999999999</v>
      </c>
      <c r="EF439" t="s">
        <v>44</v>
      </c>
      <c r="EG439">
        <v>11075811</v>
      </c>
      <c r="EJ439">
        <v>60704413</v>
      </c>
      <c r="EL439">
        <v>300</v>
      </c>
      <c r="EM439">
        <v>77950614</v>
      </c>
      <c r="EO439">
        <v>2275050012</v>
      </c>
      <c r="EP439">
        <v>2</v>
      </c>
      <c r="EQ439" t="s">
        <v>34</v>
      </c>
      <c r="ER439" t="s">
        <v>95</v>
      </c>
      <c r="ES439">
        <v>34015</v>
      </c>
      <c r="EU439" t="s">
        <v>282</v>
      </c>
      <c r="EV439">
        <v>48811</v>
      </c>
      <c r="EW439" t="s">
        <v>37</v>
      </c>
      <c r="EX439" t="s">
        <v>38</v>
      </c>
      <c r="FA439" t="s">
        <v>38</v>
      </c>
      <c r="FB439">
        <v>39.537599999999998</v>
      </c>
      <c r="FC439">
        <v>-74.966300000000004</v>
      </c>
      <c r="FD439" t="s">
        <v>39</v>
      </c>
      <c r="FE439" t="s">
        <v>189</v>
      </c>
      <c r="FF439" t="s">
        <v>34</v>
      </c>
      <c r="FG439">
        <v>0</v>
      </c>
      <c r="FH439" t="s">
        <v>41</v>
      </c>
      <c r="FI439">
        <v>8</v>
      </c>
      <c r="FK439" t="s">
        <v>45</v>
      </c>
      <c r="FL439" t="s">
        <v>46</v>
      </c>
      <c r="FM439">
        <v>6.5176300000000006E-2</v>
      </c>
      <c r="FN439" t="s">
        <v>44</v>
      </c>
      <c r="FO439">
        <v>11075811</v>
      </c>
      <c r="FR439">
        <v>60704413</v>
      </c>
      <c r="FT439">
        <v>300</v>
      </c>
      <c r="FU439">
        <v>77950614</v>
      </c>
      <c r="FW439">
        <v>2275050012</v>
      </c>
      <c r="FX439">
        <v>2</v>
      </c>
      <c r="FY439" t="s">
        <v>34</v>
      </c>
      <c r="FZ439" t="s">
        <v>95</v>
      </c>
      <c r="GA439">
        <v>34015</v>
      </c>
      <c r="GC439" t="s">
        <v>282</v>
      </c>
      <c r="GD439">
        <v>48811</v>
      </c>
      <c r="GE439" t="s">
        <v>37</v>
      </c>
      <c r="GF439" t="s">
        <v>38</v>
      </c>
      <c r="GI439" t="s">
        <v>38</v>
      </c>
      <c r="GJ439">
        <v>39.537599999999998</v>
      </c>
      <c r="GK439">
        <v>-74.966300000000004</v>
      </c>
      <c r="GL439" t="s">
        <v>39</v>
      </c>
      <c r="GM439" t="s">
        <v>189</v>
      </c>
      <c r="GN439" t="s">
        <v>34</v>
      </c>
      <c r="GO439">
        <v>0</v>
      </c>
      <c r="GP439" t="s">
        <v>41</v>
      </c>
      <c r="GQ439">
        <v>8</v>
      </c>
      <c r="GS439" t="s">
        <v>42</v>
      </c>
      <c r="GT439" t="s">
        <v>43</v>
      </c>
      <c r="GU439">
        <v>0.610765</v>
      </c>
      <c r="GV439" t="s">
        <v>44</v>
      </c>
    </row>
    <row r="440" spans="1:204" x14ac:dyDescent="0.25">
      <c r="A440">
        <v>10938811</v>
      </c>
      <c r="D440">
        <v>60447013</v>
      </c>
      <c r="F440">
        <v>300</v>
      </c>
      <c r="G440">
        <v>77435714</v>
      </c>
      <c r="I440">
        <v>2275050011</v>
      </c>
      <c r="J440">
        <v>2</v>
      </c>
      <c r="K440" t="s">
        <v>34</v>
      </c>
      <c r="L440" t="s">
        <v>178</v>
      </c>
      <c r="M440">
        <v>34017</v>
      </c>
      <c r="O440" t="s">
        <v>421</v>
      </c>
      <c r="P440">
        <v>48811</v>
      </c>
      <c r="Q440" t="s">
        <v>37</v>
      </c>
      <c r="R440" t="s">
        <v>38</v>
      </c>
      <c r="U440" t="s">
        <v>38</v>
      </c>
      <c r="V440">
        <v>40.741799999999998</v>
      </c>
      <c r="W440">
        <v>-74.137100000000004</v>
      </c>
      <c r="X440" t="s">
        <v>39</v>
      </c>
      <c r="Y440" t="s">
        <v>263</v>
      </c>
      <c r="Z440" t="s">
        <v>34</v>
      </c>
      <c r="AA440">
        <v>0</v>
      </c>
      <c r="AB440" t="s">
        <v>41</v>
      </c>
      <c r="AC440">
        <v>8</v>
      </c>
      <c r="AE440" t="s">
        <v>53</v>
      </c>
      <c r="AF440" t="s">
        <v>54</v>
      </c>
      <c r="AG440">
        <v>0.108126</v>
      </c>
      <c r="AH440" t="s">
        <v>44</v>
      </c>
      <c r="AI440">
        <v>10938811</v>
      </c>
      <c r="AL440">
        <v>60447013</v>
      </c>
      <c r="AN440">
        <v>300</v>
      </c>
      <c r="AO440">
        <v>77435714</v>
      </c>
      <c r="AQ440">
        <v>2275050011</v>
      </c>
      <c r="AR440">
        <v>2</v>
      </c>
      <c r="AS440" t="s">
        <v>34</v>
      </c>
      <c r="AT440" t="s">
        <v>178</v>
      </c>
      <c r="AU440">
        <v>34017</v>
      </c>
      <c r="AW440" t="s">
        <v>421</v>
      </c>
      <c r="AX440">
        <v>48811</v>
      </c>
      <c r="AY440" t="s">
        <v>37</v>
      </c>
      <c r="AZ440" t="s">
        <v>38</v>
      </c>
      <c r="BC440" t="s">
        <v>38</v>
      </c>
      <c r="BD440">
        <v>40.741799999999998</v>
      </c>
      <c r="BE440">
        <v>-74.137100000000004</v>
      </c>
      <c r="BF440" t="s">
        <v>39</v>
      </c>
      <c r="BG440" t="s">
        <v>263</v>
      </c>
      <c r="BH440" t="s">
        <v>34</v>
      </c>
      <c r="BI440">
        <v>0</v>
      </c>
      <c r="BJ440" t="s">
        <v>41</v>
      </c>
      <c r="BK440">
        <v>8</v>
      </c>
      <c r="BM440" t="s">
        <v>51</v>
      </c>
      <c r="BN440" t="s">
        <v>52</v>
      </c>
      <c r="BO440">
        <v>5.8500000000000002E-4</v>
      </c>
      <c r="BP440" t="s">
        <v>44</v>
      </c>
      <c r="BQ440">
        <v>10938811</v>
      </c>
      <c r="BT440">
        <v>60447013</v>
      </c>
      <c r="BV440">
        <v>300</v>
      </c>
      <c r="BW440">
        <v>77435714</v>
      </c>
      <c r="BY440">
        <v>2275050011</v>
      </c>
      <c r="BZ440">
        <v>2</v>
      </c>
      <c r="CA440" t="s">
        <v>34</v>
      </c>
      <c r="CB440" t="s">
        <v>178</v>
      </c>
      <c r="CC440">
        <v>34017</v>
      </c>
      <c r="CE440" t="s">
        <v>421</v>
      </c>
      <c r="CF440">
        <v>48811</v>
      </c>
      <c r="CG440" t="s">
        <v>37</v>
      </c>
      <c r="CH440" t="s">
        <v>38</v>
      </c>
      <c r="CK440" t="s">
        <v>38</v>
      </c>
      <c r="CL440">
        <v>40.741799999999998</v>
      </c>
      <c r="CM440">
        <v>-74.137100000000004</v>
      </c>
      <c r="CN440" t="s">
        <v>39</v>
      </c>
      <c r="CO440" t="s">
        <v>263</v>
      </c>
      <c r="CP440" t="s">
        <v>34</v>
      </c>
      <c r="CQ440">
        <v>0</v>
      </c>
      <c r="CR440" t="s">
        <v>41</v>
      </c>
      <c r="CS440">
        <v>8</v>
      </c>
      <c r="CU440" t="s">
        <v>49</v>
      </c>
      <c r="CV440" t="s">
        <v>50</v>
      </c>
      <c r="CW440">
        <v>2.1302999999999999E-3</v>
      </c>
      <c r="CX440" t="s">
        <v>44</v>
      </c>
      <c r="CY440">
        <v>10938811</v>
      </c>
      <c r="DB440">
        <v>60447013</v>
      </c>
      <c r="DD440">
        <v>300</v>
      </c>
      <c r="DE440">
        <v>77435714</v>
      </c>
      <c r="DG440">
        <v>2275050011</v>
      </c>
      <c r="DH440">
        <v>2</v>
      </c>
      <c r="DI440" t="s">
        <v>34</v>
      </c>
      <c r="DJ440" t="s">
        <v>178</v>
      </c>
      <c r="DK440">
        <v>34017</v>
      </c>
      <c r="DM440" t="s">
        <v>421</v>
      </c>
      <c r="DN440">
        <v>48811</v>
      </c>
      <c r="DO440" t="s">
        <v>37</v>
      </c>
      <c r="DP440" t="s">
        <v>38</v>
      </c>
      <c r="DS440" t="s">
        <v>38</v>
      </c>
      <c r="DT440">
        <v>40.741799999999998</v>
      </c>
      <c r="DU440">
        <v>-74.137100000000004</v>
      </c>
      <c r="DV440" t="s">
        <v>39</v>
      </c>
      <c r="DW440" t="s">
        <v>263</v>
      </c>
      <c r="DX440" t="s">
        <v>34</v>
      </c>
      <c r="DY440">
        <v>0</v>
      </c>
      <c r="DZ440" t="s">
        <v>41</v>
      </c>
      <c r="EA440">
        <v>8</v>
      </c>
      <c r="EC440" t="s">
        <v>47</v>
      </c>
      <c r="ED440" t="s">
        <v>48</v>
      </c>
      <c r="EE440">
        <v>1.4699100000000001E-3</v>
      </c>
      <c r="EF440" t="s">
        <v>44</v>
      </c>
      <c r="EG440">
        <v>10938811</v>
      </c>
      <c r="EJ440">
        <v>60447013</v>
      </c>
      <c r="EL440">
        <v>300</v>
      </c>
      <c r="EM440">
        <v>77435714</v>
      </c>
      <c r="EO440">
        <v>2275050011</v>
      </c>
      <c r="EP440">
        <v>2</v>
      </c>
      <c r="EQ440" t="s">
        <v>34</v>
      </c>
      <c r="ER440" t="s">
        <v>178</v>
      </c>
      <c r="ES440">
        <v>34017</v>
      </c>
      <c r="EU440" t="s">
        <v>421</v>
      </c>
      <c r="EV440">
        <v>48811</v>
      </c>
      <c r="EW440" t="s">
        <v>37</v>
      </c>
      <c r="EX440" t="s">
        <v>38</v>
      </c>
      <c r="FA440" t="s">
        <v>38</v>
      </c>
      <c r="FB440">
        <v>40.741799999999998</v>
      </c>
      <c r="FC440">
        <v>-74.137100000000004</v>
      </c>
      <c r="FD440" t="s">
        <v>39</v>
      </c>
      <c r="FE440" t="s">
        <v>263</v>
      </c>
      <c r="FF440" t="s">
        <v>34</v>
      </c>
      <c r="FG440">
        <v>0</v>
      </c>
      <c r="FH440" t="s">
        <v>41</v>
      </c>
      <c r="FI440">
        <v>8</v>
      </c>
      <c r="FK440" t="s">
        <v>45</v>
      </c>
      <c r="FL440" t="s">
        <v>46</v>
      </c>
      <c r="FM440">
        <v>9.0000000000000006E-5</v>
      </c>
      <c r="FN440" t="s">
        <v>44</v>
      </c>
      <c r="FO440">
        <v>10938811</v>
      </c>
      <c r="FR440">
        <v>60447013</v>
      </c>
      <c r="FT440">
        <v>300</v>
      </c>
      <c r="FU440">
        <v>77435714</v>
      </c>
      <c r="FW440">
        <v>2275050011</v>
      </c>
      <c r="FX440">
        <v>2</v>
      </c>
      <c r="FY440" t="s">
        <v>34</v>
      </c>
      <c r="FZ440" t="s">
        <v>178</v>
      </c>
      <c r="GA440">
        <v>34017</v>
      </c>
      <c r="GC440" t="s">
        <v>421</v>
      </c>
      <c r="GD440">
        <v>48811</v>
      </c>
      <c r="GE440" t="s">
        <v>37</v>
      </c>
      <c r="GF440" t="s">
        <v>38</v>
      </c>
      <c r="GI440" t="s">
        <v>38</v>
      </c>
      <c r="GJ440">
        <v>40.741799999999998</v>
      </c>
      <c r="GK440">
        <v>-74.137100000000004</v>
      </c>
      <c r="GL440" t="s">
        <v>39</v>
      </c>
      <c r="GM440" t="s">
        <v>263</v>
      </c>
      <c r="GN440" t="s">
        <v>34</v>
      </c>
      <c r="GO440">
        <v>0</v>
      </c>
      <c r="GP440" t="s">
        <v>41</v>
      </c>
      <c r="GQ440">
        <v>8</v>
      </c>
      <c r="GS440" t="s">
        <v>42</v>
      </c>
      <c r="GT440" t="s">
        <v>43</v>
      </c>
      <c r="GU440">
        <v>1.3542700000000001E-3</v>
      </c>
      <c r="GV440" t="s">
        <v>44</v>
      </c>
    </row>
    <row r="441" spans="1:204" x14ac:dyDescent="0.25">
      <c r="A441">
        <v>10938811</v>
      </c>
      <c r="D441">
        <v>60447013</v>
      </c>
      <c r="F441">
        <v>300</v>
      </c>
      <c r="G441">
        <v>77435814</v>
      </c>
      <c r="I441">
        <v>2275050012</v>
      </c>
      <c r="J441">
        <v>2</v>
      </c>
      <c r="K441" t="s">
        <v>34</v>
      </c>
      <c r="L441" t="s">
        <v>178</v>
      </c>
      <c r="M441">
        <v>34017</v>
      </c>
      <c r="O441" t="s">
        <v>421</v>
      </c>
      <c r="P441">
        <v>48811</v>
      </c>
      <c r="Q441" t="s">
        <v>37</v>
      </c>
      <c r="R441" t="s">
        <v>38</v>
      </c>
      <c r="U441" t="s">
        <v>38</v>
      </c>
      <c r="V441">
        <v>40.741799999999998</v>
      </c>
      <c r="W441">
        <v>-74.137100000000004</v>
      </c>
      <c r="X441" t="s">
        <v>39</v>
      </c>
      <c r="Y441" t="s">
        <v>263</v>
      </c>
      <c r="Z441" t="s">
        <v>34</v>
      </c>
      <c r="AA441">
        <v>0</v>
      </c>
      <c r="AB441" t="s">
        <v>41</v>
      </c>
      <c r="AC441">
        <v>8</v>
      </c>
      <c r="AE441" t="s">
        <v>53</v>
      </c>
      <c r="AF441" t="s">
        <v>54</v>
      </c>
      <c r="AG441">
        <v>0.15802099999999999</v>
      </c>
      <c r="AH441" t="s">
        <v>44</v>
      </c>
      <c r="AI441">
        <v>10938811</v>
      </c>
      <c r="AL441">
        <v>60447013</v>
      </c>
      <c r="AN441">
        <v>300</v>
      </c>
      <c r="AO441">
        <v>77435814</v>
      </c>
      <c r="AQ441">
        <v>2275050012</v>
      </c>
      <c r="AR441">
        <v>2</v>
      </c>
      <c r="AS441" t="s">
        <v>34</v>
      </c>
      <c r="AT441" t="s">
        <v>178</v>
      </c>
      <c r="AU441">
        <v>34017</v>
      </c>
      <c r="AW441" t="s">
        <v>421</v>
      </c>
      <c r="AX441">
        <v>48811</v>
      </c>
      <c r="AY441" t="s">
        <v>37</v>
      </c>
      <c r="AZ441" t="s">
        <v>38</v>
      </c>
      <c r="BC441" t="s">
        <v>38</v>
      </c>
      <c r="BD441">
        <v>40.741799999999998</v>
      </c>
      <c r="BE441">
        <v>-74.137100000000004</v>
      </c>
      <c r="BF441" t="s">
        <v>39</v>
      </c>
      <c r="BG441" t="s">
        <v>263</v>
      </c>
      <c r="BH441" t="s">
        <v>34</v>
      </c>
      <c r="BI441">
        <v>0</v>
      </c>
      <c r="BJ441" t="s">
        <v>41</v>
      </c>
      <c r="BK441">
        <v>8</v>
      </c>
      <c r="BM441" t="s">
        <v>51</v>
      </c>
      <c r="BN441" t="s">
        <v>52</v>
      </c>
      <c r="BO441">
        <v>5.3417999999999998E-3</v>
      </c>
      <c r="BP441" t="s">
        <v>44</v>
      </c>
      <c r="BQ441">
        <v>10938811</v>
      </c>
      <c r="BT441">
        <v>60447013</v>
      </c>
      <c r="BV441">
        <v>300</v>
      </c>
      <c r="BW441">
        <v>77435814</v>
      </c>
      <c r="BY441">
        <v>2275050012</v>
      </c>
      <c r="BZ441">
        <v>2</v>
      </c>
      <c r="CA441" t="s">
        <v>34</v>
      </c>
      <c r="CB441" t="s">
        <v>178</v>
      </c>
      <c r="CC441">
        <v>34017</v>
      </c>
      <c r="CE441" t="s">
        <v>421</v>
      </c>
      <c r="CF441">
        <v>48811</v>
      </c>
      <c r="CG441" t="s">
        <v>37</v>
      </c>
      <c r="CH441" t="s">
        <v>38</v>
      </c>
      <c r="CK441" t="s">
        <v>38</v>
      </c>
      <c r="CL441">
        <v>40.741799999999998</v>
      </c>
      <c r="CM441">
        <v>-74.137100000000004</v>
      </c>
      <c r="CN441" t="s">
        <v>39</v>
      </c>
      <c r="CO441" t="s">
        <v>263</v>
      </c>
      <c r="CP441" t="s">
        <v>34</v>
      </c>
      <c r="CQ441">
        <v>0</v>
      </c>
      <c r="CR441" t="s">
        <v>41</v>
      </c>
      <c r="CS441">
        <v>8</v>
      </c>
      <c r="CU441" t="s">
        <v>49</v>
      </c>
      <c r="CV441" t="s">
        <v>50</v>
      </c>
      <c r="CW441">
        <v>3.9055499999999998E-3</v>
      </c>
      <c r="CX441" t="s">
        <v>44</v>
      </c>
      <c r="CY441">
        <v>10938811</v>
      </c>
      <c r="DB441">
        <v>60447013</v>
      </c>
      <c r="DD441">
        <v>300</v>
      </c>
      <c r="DE441">
        <v>77435814</v>
      </c>
      <c r="DG441">
        <v>2275050012</v>
      </c>
      <c r="DH441">
        <v>2</v>
      </c>
      <c r="DI441" t="s">
        <v>34</v>
      </c>
      <c r="DJ441" t="s">
        <v>178</v>
      </c>
      <c r="DK441">
        <v>34017</v>
      </c>
      <c r="DM441" t="s">
        <v>421</v>
      </c>
      <c r="DN441">
        <v>48811</v>
      </c>
      <c r="DO441" t="s">
        <v>37</v>
      </c>
      <c r="DP441" t="s">
        <v>38</v>
      </c>
      <c r="DS441" t="s">
        <v>38</v>
      </c>
      <c r="DT441">
        <v>40.741799999999998</v>
      </c>
      <c r="DU441">
        <v>-74.137100000000004</v>
      </c>
      <c r="DV441" t="s">
        <v>39</v>
      </c>
      <c r="DW441" t="s">
        <v>263</v>
      </c>
      <c r="DX441" t="s">
        <v>34</v>
      </c>
      <c r="DY441">
        <v>0</v>
      </c>
      <c r="DZ441" t="s">
        <v>41</v>
      </c>
      <c r="EA441">
        <v>8</v>
      </c>
      <c r="EC441" t="s">
        <v>47</v>
      </c>
      <c r="ED441" t="s">
        <v>48</v>
      </c>
      <c r="EE441">
        <v>3.8118200000000001E-3</v>
      </c>
      <c r="EF441" t="s">
        <v>44</v>
      </c>
      <c r="EG441">
        <v>10938811</v>
      </c>
      <c r="EJ441">
        <v>60447013</v>
      </c>
      <c r="EL441">
        <v>300</v>
      </c>
      <c r="EM441">
        <v>77435814</v>
      </c>
      <c r="EO441">
        <v>2275050012</v>
      </c>
      <c r="EP441">
        <v>2</v>
      </c>
      <c r="EQ441" t="s">
        <v>34</v>
      </c>
      <c r="ER441" t="s">
        <v>178</v>
      </c>
      <c r="ES441">
        <v>34017</v>
      </c>
      <c r="EU441" t="s">
        <v>421</v>
      </c>
      <c r="EV441">
        <v>48811</v>
      </c>
      <c r="EW441" t="s">
        <v>37</v>
      </c>
      <c r="EX441" t="s">
        <v>38</v>
      </c>
      <c r="FA441" t="s">
        <v>38</v>
      </c>
      <c r="FB441">
        <v>40.741799999999998</v>
      </c>
      <c r="FC441">
        <v>-74.137100000000004</v>
      </c>
      <c r="FD441" t="s">
        <v>39</v>
      </c>
      <c r="FE441" t="s">
        <v>263</v>
      </c>
      <c r="FF441" t="s">
        <v>34</v>
      </c>
      <c r="FG441">
        <v>0</v>
      </c>
      <c r="FH441" t="s">
        <v>41</v>
      </c>
      <c r="FI441">
        <v>8</v>
      </c>
      <c r="FK441" t="s">
        <v>45</v>
      </c>
      <c r="FL441" t="s">
        <v>46</v>
      </c>
      <c r="FM441">
        <v>1.2140199999999999E-3</v>
      </c>
      <c r="FN441" t="s">
        <v>44</v>
      </c>
      <c r="FO441">
        <v>10938811</v>
      </c>
      <c r="FR441">
        <v>60447013</v>
      </c>
      <c r="FT441">
        <v>300</v>
      </c>
      <c r="FU441">
        <v>77435814</v>
      </c>
      <c r="FW441">
        <v>2275050012</v>
      </c>
      <c r="FX441">
        <v>2</v>
      </c>
      <c r="FY441" t="s">
        <v>34</v>
      </c>
      <c r="FZ441" t="s">
        <v>178</v>
      </c>
      <c r="GA441">
        <v>34017</v>
      </c>
      <c r="GC441" t="s">
        <v>421</v>
      </c>
      <c r="GD441">
        <v>48811</v>
      </c>
      <c r="GE441" t="s">
        <v>37</v>
      </c>
      <c r="GF441" t="s">
        <v>38</v>
      </c>
      <c r="GI441" t="s">
        <v>38</v>
      </c>
      <c r="GJ441">
        <v>40.741799999999998</v>
      </c>
      <c r="GK441">
        <v>-74.137100000000004</v>
      </c>
      <c r="GL441" t="s">
        <v>39</v>
      </c>
      <c r="GM441" t="s">
        <v>263</v>
      </c>
      <c r="GN441" t="s">
        <v>34</v>
      </c>
      <c r="GO441">
        <v>0</v>
      </c>
      <c r="GP441" t="s">
        <v>41</v>
      </c>
      <c r="GQ441">
        <v>8</v>
      </c>
      <c r="GS441" t="s">
        <v>42</v>
      </c>
      <c r="GT441" t="s">
        <v>43</v>
      </c>
      <c r="GU441">
        <v>1.1376499999999999E-2</v>
      </c>
      <c r="GV441" t="s">
        <v>44</v>
      </c>
    </row>
    <row r="442" spans="1:204" x14ac:dyDescent="0.25">
      <c r="A442">
        <v>11071311</v>
      </c>
      <c r="D442">
        <v>60694213</v>
      </c>
      <c r="F442">
        <v>300</v>
      </c>
      <c r="G442">
        <v>77930114</v>
      </c>
      <c r="I442">
        <v>2275050011</v>
      </c>
      <c r="J442">
        <v>2</v>
      </c>
      <c r="K442" t="s">
        <v>34</v>
      </c>
      <c r="L442" t="s">
        <v>178</v>
      </c>
      <c r="M442">
        <v>34017</v>
      </c>
      <c r="O442" t="s">
        <v>309</v>
      </c>
      <c r="P442">
        <v>48811</v>
      </c>
      <c r="Q442" t="s">
        <v>37</v>
      </c>
      <c r="R442" t="s">
        <v>38</v>
      </c>
      <c r="U442" t="s">
        <v>38</v>
      </c>
      <c r="V442">
        <v>40.664700000000003</v>
      </c>
      <c r="W442">
        <v>-74.091099999999997</v>
      </c>
      <c r="X442" t="s">
        <v>39</v>
      </c>
      <c r="Y442" t="s">
        <v>310</v>
      </c>
      <c r="Z442" t="s">
        <v>34</v>
      </c>
      <c r="AA442">
        <v>0</v>
      </c>
      <c r="AB442" t="s">
        <v>41</v>
      </c>
      <c r="AC442">
        <v>8</v>
      </c>
      <c r="AE442" t="s">
        <v>53</v>
      </c>
      <c r="AF442" t="s">
        <v>54</v>
      </c>
      <c r="AG442">
        <v>0.108126</v>
      </c>
      <c r="AH442" t="s">
        <v>44</v>
      </c>
      <c r="AI442">
        <v>11071311</v>
      </c>
      <c r="AL442">
        <v>60694213</v>
      </c>
      <c r="AN442">
        <v>300</v>
      </c>
      <c r="AO442">
        <v>77930114</v>
      </c>
      <c r="AQ442">
        <v>2275050011</v>
      </c>
      <c r="AR442">
        <v>2</v>
      </c>
      <c r="AS442" t="s">
        <v>34</v>
      </c>
      <c r="AT442" t="s">
        <v>178</v>
      </c>
      <c r="AU442">
        <v>34017</v>
      </c>
      <c r="AW442" t="s">
        <v>309</v>
      </c>
      <c r="AX442">
        <v>48811</v>
      </c>
      <c r="AY442" t="s">
        <v>37</v>
      </c>
      <c r="AZ442" t="s">
        <v>38</v>
      </c>
      <c r="BC442" t="s">
        <v>38</v>
      </c>
      <c r="BD442">
        <v>40.664700000000003</v>
      </c>
      <c r="BE442">
        <v>-74.091099999999997</v>
      </c>
      <c r="BF442" t="s">
        <v>39</v>
      </c>
      <c r="BG442" t="s">
        <v>310</v>
      </c>
      <c r="BH442" t="s">
        <v>34</v>
      </c>
      <c r="BI442">
        <v>0</v>
      </c>
      <c r="BJ442" t="s">
        <v>41</v>
      </c>
      <c r="BK442">
        <v>8</v>
      </c>
      <c r="BM442" t="s">
        <v>51</v>
      </c>
      <c r="BN442" t="s">
        <v>52</v>
      </c>
      <c r="BO442">
        <v>5.8500000000000002E-4</v>
      </c>
      <c r="BP442" t="s">
        <v>44</v>
      </c>
      <c r="BQ442">
        <v>11071311</v>
      </c>
      <c r="BT442">
        <v>60694213</v>
      </c>
      <c r="BV442">
        <v>300</v>
      </c>
      <c r="BW442">
        <v>77930114</v>
      </c>
      <c r="BY442">
        <v>2275050011</v>
      </c>
      <c r="BZ442">
        <v>2</v>
      </c>
      <c r="CA442" t="s">
        <v>34</v>
      </c>
      <c r="CB442" t="s">
        <v>178</v>
      </c>
      <c r="CC442">
        <v>34017</v>
      </c>
      <c r="CE442" t="s">
        <v>309</v>
      </c>
      <c r="CF442">
        <v>48811</v>
      </c>
      <c r="CG442" t="s">
        <v>37</v>
      </c>
      <c r="CH442" t="s">
        <v>38</v>
      </c>
      <c r="CK442" t="s">
        <v>38</v>
      </c>
      <c r="CL442">
        <v>40.664700000000003</v>
      </c>
      <c r="CM442">
        <v>-74.091099999999997</v>
      </c>
      <c r="CN442" t="s">
        <v>39</v>
      </c>
      <c r="CO442" t="s">
        <v>310</v>
      </c>
      <c r="CP442" t="s">
        <v>34</v>
      </c>
      <c r="CQ442">
        <v>0</v>
      </c>
      <c r="CR442" t="s">
        <v>41</v>
      </c>
      <c r="CS442">
        <v>8</v>
      </c>
      <c r="CU442" t="s">
        <v>49</v>
      </c>
      <c r="CV442" t="s">
        <v>50</v>
      </c>
      <c r="CW442">
        <v>2.1302999999999999E-3</v>
      </c>
      <c r="CX442" t="s">
        <v>44</v>
      </c>
      <c r="CY442">
        <v>11071311</v>
      </c>
      <c r="DB442">
        <v>60694213</v>
      </c>
      <c r="DD442">
        <v>300</v>
      </c>
      <c r="DE442">
        <v>77930114</v>
      </c>
      <c r="DG442">
        <v>2275050011</v>
      </c>
      <c r="DH442">
        <v>2</v>
      </c>
      <c r="DI442" t="s">
        <v>34</v>
      </c>
      <c r="DJ442" t="s">
        <v>178</v>
      </c>
      <c r="DK442">
        <v>34017</v>
      </c>
      <c r="DM442" t="s">
        <v>309</v>
      </c>
      <c r="DN442">
        <v>48811</v>
      </c>
      <c r="DO442" t="s">
        <v>37</v>
      </c>
      <c r="DP442" t="s">
        <v>38</v>
      </c>
      <c r="DS442" t="s">
        <v>38</v>
      </c>
      <c r="DT442">
        <v>40.664700000000003</v>
      </c>
      <c r="DU442">
        <v>-74.091099999999997</v>
      </c>
      <c r="DV442" t="s">
        <v>39</v>
      </c>
      <c r="DW442" t="s">
        <v>310</v>
      </c>
      <c r="DX442" t="s">
        <v>34</v>
      </c>
      <c r="DY442">
        <v>0</v>
      </c>
      <c r="DZ442" t="s">
        <v>41</v>
      </c>
      <c r="EA442">
        <v>8</v>
      </c>
      <c r="EC442" t="s">
        <v>47</v>
      </c>
      <c r="ED442" t="s">
        <v>48</v>
      </c>
      <c r="EE442">
        <v>1.4699100000000001E-3</v>
      </c>
      <c r="EF442" t="s">
        <v>44</v>
      </c>
      <c r="EG442">
        <v>11071311</v>
      </c>
      <c r="EJ442">
        <v>60694213</v>
      </c>
      <c r="EL442">
        <v>300</v>
      </c>
      <c r="EM442">
        <v>77930114</v>
      </c>
      <c r="EO442">
        <v>2275050011</v>
      </c>
      <c r="EP442">
        <v>2</v>
      </c>
      <c r="EQ442" t="s">
        <v>34</v>
      </c>
      <c r="ER442" t="s">
        <v>178</v>
      </c>
      <c r="ES442">
        <v>34017</v>
      </c>
      <c r="EU442" t="s">
        <v>309</v>
      </c>
      <c r="EV442">
        <v>48811</v>
      </c>
      <c r="EW442" t="s">
        <v>37</v>
      </c>
      <c r="EX442" t="s">
        <v>38</v>
      </c>
      <c r="FA442" t="s">
        <v>38</v>
      </c>
      <c r="FB442">
        <v>40.664700000000003</v>
      </c>
      <c r="FC442">
        <v>-74.091099999999997</v>
      </c>
      <c r="FD442" t="s">
        <v>39</v>
      </c>
      <c r="FE442" t="s">
        <v>310</v>
      </c>
      <c r="FF442" t="s">
        <v>34</v>
      </c>
      <c r="FG442">
        <v>0</v>
      </c>
      <c r="FH442" t="s">
        <v>41</v>
      </c>
      <c r="FI442">
        <v>8</v>
      </c>
      <c r="FK442" t="s">
        <v>45</v>
      </c>
      <c r="FL442" t="s">
        <v>46</v>
      </c>
      <c r="FM442">
        <v>9.0000000000000006E-5</v>
      </c>
      <c r="FN442" t="s">
        <v>44</v>
      </c>
      <c r="FO442">
        <v>11071311</v>
      </c>
      <c r="FR442">
        <v>60694213</v>
      </c>
      <c r="FT442">
        <v>300</v>
      </c>
      <c r="FU442">
        <v>77930114</v>
      </c>
      <c r="FW442">
        <v>2275050011</v>
      </c>
      <c r="FX442">
        <v>2</v>
      </c>
      <c r="FY442" t="s">
        <v>34</v>
      </c>
      <c r="FZ442" t="s">
        <v>178</v>
      </c>
      <c r="GA442">
        <v>34017</v>
      </c>
      <c r="GC442" t="s">
        <v>309</v>
      </c>
      <c r="GD442">
        <v>48811</v>
      </c>
      <c r="GE442" t="s">
        <v>37</v>
      </c>
      <c r="GF442" t="s">
        <v>38</v>
      </c>
      <c r="GI442" t="s">
        <v>38</v>
      </c>
      <c r="GJ442">
        <v>40.664700000000003</v>
      </c>
      <c r="GK442">
        <v>-74.091099999999997</v>
      </c>
      <c r="GL442" t="s">
        <v>39</v>
      </c>
      <c r="GM442" t="s">
        <v>310</v>
      </c>
      <c r="GN442" t="s">
        <v>34</v>
      </c>
      <c r="GO442">
        <v>0</v>
      </c>
      <c r="GP442" t="s">
        <v>41</v>
      </c>
      <c r="GQ442">
        <v>8</v>
      </c>
      <c r="GS442" t="s">
        <v>42</v>
      </c>
      <c r="GT442" t="s">
        <v>43</v>
      </c>
      <c r="GU442">
        <v>1.3542700000000001E-3</v>
      </c>
      <c r="GV442" t="s">
        <v>44</v>
      </c>
    </row>
    <row r="443" spans="1:204" x14ac:dyDescent="0.25">
      <c r="A443">
        <v>11071311</v>
      </c>
      <c r="D443">
        <v>60694213</v>
      </c>
      <c r="F443">
        <v>300</v>
      </c>
      <c r="G443">
        <v>77930214</v>
      </c>
      <c r="I443">
        <v>2275050012</v>
      </c>
      <c r="J443">
        <v>2</v>
      </c>
      <c r="K443" t="s">
        <v>34</v>
      </c>
      <c r="L443" t="s">
        <v>178</v>
      </c>
      <c r="M443">
        <v>34017</v>
      </c>
      <c r="O443" t="s">
        <v>309</v>
      </c>
      <c r="P443">
        <v>48811</v>
      </c>
      <c r="Q443" t="s">
        <v>37</v>
      </c>
      <c r="R443" t="s">
        <v>38</v>
      </c>
      <c r="U443" t="s">
        <v>38</v>
      </c>
      <c r="V443">
        <v>40.664700000000003</v>
      </c>
      <c r="W443">
        <v>-74.091099999999997</v>
      </c>
      <c r="X443" t="s">
        <v>39</v>
      </c>
      <c r="Y443" t="s">
        <v>310</v>
      </c>
      <c r="Z443" t="s">
        <v>34</v>
      </c>
      <c r="AA443">
        <v>0</v>
      </c>
      <c r="AB443" t="s">
        <v>41</v>
      </c>
      <c r="AC443">
        <v>8</v>
      </c>
      <c r="AE443" t="s">
        <v>53</v>
      </c>
      <c r="AF443" t="s">
        <v>54</v>
      </c>
      <c r="AG443">
        <v>0.15802099999999999</v>
      </c>
      <c r="AH443" t="s">
        <v>44</v>
      </c>
      <c r="AI443">
        <v>11071311</v>
      </c>
      <c r="AL443">
        <v>60694213</v>
      </c>
      <c r="AN443">
        <v>300</v>
      </c>
      <c r="AO443">
        <v>77930214</v>
      </c>
      <c r="AQ443">
        <v>2275050012</v>
      </c>
      <c r="AR443">
        <v>2</v>
      </c>
      <c r="AS443" t="s">
        <v>34</v>
      </c>
      <c r="AT443" t="s">
        <v>178</v>
      </c>
      <c r="AU443">
        <v>34017</v>
      </c>
      <c r="AW443" t="s">
        <v>309</v>
      </c>
      <c r="AX443">
        <v>48811</v>
      </c>
      <c r="AY443" t="s">
        <v>37</v>
      </c>
      <c r="AZ443" t="s">
        <v>38</v>
      </c>
      <c r="BC443" t="s">
        <v>38</v>
      </c>
      <c r="BD443">
        <v>40.664700000000003</v>
      </c>
      <c r="BE443">
        <v>-74.091099999999997</v>
      </c>
      <c r="BF443" t="s">
        <v>39</v>
      </c>
      <c r="BG443" t="s">
        <v>310</v>
      </c>
      <c r="BH443" t="s">
        <v>34</v>
      </c>
      <c r="BI443">
        <v>0</v>
      </c>
      <c r="BJ443" t="s">
        <v>41</v>
      </c>
      <c r="BK443">
        <v>8</v>
      </c>
      <c r="BM443" t="s">
        <v>51</v>
      </c>
      <c r="BN443" t="s">
        <v>52</v>
      </c>
      <c r="BO443">
        <v>5.3417999999999998E-3</v>
      </c>
      <c r="BP443" t="s">
        <v>44</v>
      </c>
      <c r="BQ443">
        <v>11071311</v>
      </c>
      <c r="BT443">
        <v>60694213</v>
      </c>
      <c r="BV443">
        <v>300</v>
      </c>
      <c r="BW443">
        <v>77930214</v>
      </c>
      <c r="BY443">
        <v>2275050012</v>
      </c>
      <c r="BZ443">
        <v>2</v>
      </c>
      <c r="CA443" t="s">
        <v>34</v>
      </c>
      <c r="CB443" t="s">
        <v>178</v>
      </c>
      <c r="CC443">
        <v>34017</v>
      </c>
      <c r="CE443" t="s">
        <v>309</v>
      </c>
      <c r="CF443">
        <v>48811</v>
      </c>
      <c r="CG443" t="s">
        <v>37</v>
      </c>
      <c r="CH443" t="s">
        <v>38</v>
      </c>
      <c r="CK443" t="s">
        <v>38</v>
      </c>
      <c r="CL443">
        <v>40.664700000000003</v>
      </c>
      <c r="CM443">
        <v>-74.091099999999997</v>
      </c>
      <c r="CN443" t="s">
        <v>39</v>
      </c>
      <c r="CO443" t="s">
        <v>310</v>
      </c>
      <c r="CP443" t="s">
        <v>34</v>
      </c>
      <c r="CQ443">
        <v>0</v>
      </c>
      <c r="CR443" t="s">
        <v>41</v>
      </c>
      <c r="CS443">
        <v>8</v>
      </c>
      <c r="CU443" t="s">
        <v>49</v>
      </c>
      <c r="CV443" t="s">
        <v>50</v>
      </c>
      <c r="CW443">
        <v>3.9055499999999998E-3</v>
      </c>
      <c r="CX443" t="s">
        <v>44</v>
      </c>
      <c r="CY443">
        <v>11071311</v>
      </c>
      <c r="DB443">
        <v>60694213</v>
      </c>
      <c r="DD443">
        <v>300</v>
      </c>
      <c r="DE443">
        <v>77930214</v>
      </c>
      <c r="DG443">
        <v>2275050012</v>
      </c>
      <c r="DH443">
        <v>2</v>
      </c>
      <c r="DI443" t="s">
        <v>34</v>
      </c>
      <c r="DJ443" t="s">
        <v>178</v>
      </c>
      <c r="DK443">
        <v>34017</v>
      </c>
      <c r="DM443" t="s">
        <v>309</v>
      </c>
      <c r="DN443">
        <v>48811</v>
      </c>
      <c r="DO443" t="s">
        <v>37</v>
      </c>
      <c r="DP443" t="s">
        <v>38</v>
      </c>
      <c r="DS443" t="s">
        <v>38</v>
      </c>
      <c r="DT443">
        <v>40.664700000000003</v>
      </c>
      <c r="DU443">
        <v>-74.091099999999997</v>
      </c>
      <c r="DV443" t="s">
        <v>39</v>
      </c>
      <c r="DW443" t="s">
        <v>310</v>
      </c>
      <c r="DX443" t="s">
        <v>34</v>
      </c>
      <c r="DY443">
        <v>0</v>
      </c>
      <c r="DZ443" t="s">
        <v>41</v>
      </c>
      <c r="EA443">
        <v>8</v>
      </c>
      <c r="EC443" t="s">
        <v>47</v>
      </c>
      <c r="ED443" t="s">
        <v>48</v>
      </c>
      <c r="EE443">
        <v>3.8118200000000001E-3</v>
      </c>
      <c r="EF443" t="s">
        <v>44</v>
      </c>
      <c r="EG443">
        <v>11071311</v>
      </c>
      <c r="EJ443">
        <v>60694213</v>
      </c>
      <c r="EL443">
        <v>300</v>
      </c>
      <c r="EM443">
        <v>77930214</v>
      </c>
      <c r="EO443">
        <v>2275050012</v>
      </c>
      <c r="EP443">
        <v>2</v>
      </c>
      <c r="EQ443" t="s">
        <v>34</v>
      </c>
      <c r="ER443" t="s">
        <v>178</v>
      </c>
      <c r="ES443">
        <v>34017</v>
      </c>
      <c r="EU443" t="s">
        <v>309</v>
      </c>
      <c r="EV443">
        <v>48811</v>
      </c>
      <c r="EW443" t="s">
        <v>37</v>
      </c>
      <c r="EX443" t="s">
        <v>38</v>
      </c>
      <c r="FA443" t="s">
        <v>38</v>
      </c>
      <c r="FB443">
        <v>40.664700000000003</v>
      </c>
      <c r="FC443">
        <v>-74.091099999999997</v>
      </c>
      <c r="FD443" t="s">
        <v>39</v>
      </c>
      <c r="FE443" t="s">
        <v>310</v>
      </c>
      <c r="FF443" t="s">
        <v>34</v>
      </c>
      <c r="FG443">
        <v>0</v>
      </c>
      <c r="FH443" t="s">
        <v>41</v>
      </c>
      <c r="FI443">
        <v>8</v>
      </c>
      <c r="FK443" t="s">
        <v>45</v>
      </c>
      <c r="FL443" t="s">
        <v>46</v>
      </c>
      <c r="FM443">
        <v>1.2140199999999999E-3</v>
      </c>
      <c r="FN443" t="s">
        <v>44</v>
      </c>
      <c r="FO443">
        <v>11071311</v>
      </c>
      <c r="FR443">
        <v>60694213</v>
      </c>
      <c r="FT443">
        <v>300</v>
      </c>
      <c r="FU443">
        <v>77930214</v>
      </c>
      <c r="FW443">
        <v>2275050012</v>
      </c>
      <c r="FX443">
        <v>2</v>
      </c>
      <c r="FY443" t="s">
        <v>34</v>
      </c>
      <c r="FZ443" t="s">
        <v>178</v>
      </c>
      <c r="GA443">
        <v>34017</v>
      </c>
      <c r="GC443" t="s">
        <v>309</v>
      </c>
      <c r="GD443">
        <v>48811</v>
      </c>
      <c r="GE443" t="s">
        <v>37</v>
      </c>
      <c r="GF443" t="s">
        <v>38</v>
      </c>
      <c r="GI443" t="s">
        <v>38</v>
      </c>
      <c r="GJ443">
        <v>40.664700000000003</v>
      </c>
      <c r="GK443">
        <v>-74.091099999999997</v>
      </c>
      <c r="GL443" t="s">
        <v>39</v>
      </c>
      <c r="GM443" t="s">
        <v>310</v>
      </c>
      <c r="GN443" t="s">
        <v>34</v>
      </c>
      <c r="GO443">
        <v>0</v>
      </c>
      <c r="GP443" t="s">
        <v>41</v>
      </c>
      <c r="GQ443">
        <v>8</v>
      </c>
      <c r="GS443" t="s">
        <v>42</v>
      </c>
      <c r="GT443" t="s">
        <v>43</v>
      </c>
      <c r="GU443">
        <v>1.1376499999999999E-2</v>
      </c>
      <c r="GV443" t="s">
        <v>44</v>
      </c>
    </row>
    <row r="444" spans="1:204" x14ac:dyDescent="0.25">
      <c r="A444">
        <v>16130811</v>
      </c>
      <c r="D444">
        <v>103101613</v>
      </c>
      <c r="F444">
        <v>300</v>
      </c>
      <c r="G444">
        <v>144697114</v>
      </c>
      <c r="I444">
        <v>2275050011</v>
      </c>
      <c r="J444">
        <v>2</v>
      </c>
      <c r="K444" t="s">
        <v>34</v>
      </c>
      <c r="L444" t="s">
        <v>178</v>
      </c>
      <c r="M444">
        <v>34017</v>
      </c>
      <c r="O444" t="s">
        <v>200</v>
      </c>
      <c r="P444">
        <v>48811</v>
      </c>
      <c r="Q444" t="s">
        <v>37</v>
      </c>
      <c r="R444" t="s">
        <v>38</v>
      </c>
      <c r="U444" t="s">
        <v>38</v>
      </c>
      <c r="V444">
        <v>40.731527999999997</v>
      </c>
      <c r="W444">
        <v>-74.116637999999995</v>
      </c>
      <c r="X444" t="s">
        <v>110</v>
      </c>
      <c r="Y444" t="s">
        <v>201</v>
      </c>
      <c r="Z444" t="s">
        <v>34</v>
      </c>
      <c r="AA444">
        <v>0</v>
      </c>
      <c r="AB444" t="s">
        <v>41</v>
      </c>
      <c r="AC444">
        <v>8</v>
      </c>
      <c r="AE444" t="s">
        <v>53</v>
      </c>
      <c r="AF444" t="s">
        <v>54</v>
      </c>
      <c r="AG444">
        <v>0.108126</v>
      </c>
      <c r="AH444" t="s">
        <v>44</v>
      </c>
      <c r="AI444">
        <v>16130811</v>
      </c>
      <c r="AL444">
        <v>103101613</v>
      </c>
      <c r="AN444">
        <v>300</v>
      </c>
      <c r="AO444">
        <v>144697114</v>
      </c>
      <c r="AQ444">
        <v>2275050011</v>
      </c>
      <c r="AR444">
        <v>2</v>
      </c>
      <c r="AS444" t="s">
        <v>34</v>
      </c>
      <c r="AT444" t="s">
        <v>178</v>
      </c>
      <c r="AU444">
        <v>34017</v>
      </c>
      <c r="AW444" t="s">
        <v>200</v>
      </c>
      <c r="AX444">
        <v>48811</v>
      </c>
      <c r="AY444" t="s">
        <v>37</v>
      </c>
      <c r="AZ444" t="s">
        <v>38</v>
      </c>
      <c r="BC444" t="s">
        <v>38</v>
      </c>
      <c r="BD444">
        <v>40.731527999999997</v>
      </c>
      <c r="BE444">
        <v>-74.116637999999995</v>
      </c>
      <c r="BF444" t="s">
        <v>110</v>
      </c>
      <c r="BG444" t="s">
        <v>201</v>
      </c>
      <c r="BH444" t="s">
        <v>34</v>
      </c>
      <c r="BI444">
        <v>0</v>
      </c>
      <c r="BJ444" t="s">
        <v>41</v>
      </c>
      <c r="BK444">
        <v>8</v>
      </c>
      <c r="BM444" t="s">
        <v>51</v>
      </c>
      <c r="BN444" t="s">
        <v>52</v>
      </c>
      <c r="BO444">
        <v>5.8500000000000002E-4</v>
      </c>
      <c r="BP444" t="s">
        <v>44</v>
      </c>
      <c r="BQ444">
        <v>16130811</v>
      </c>
      <c r="BT444">
        <v>103101613</v>
      </c>
      <c r="BV444">
        <v>300</v>
      </c>
      <c r="BW444">
        <v>144697114</v>
      </c>
      <c r="BY444">
        <v>2275050011</v>
      </c>
      <c r="BZ444">
        <v>2</v>
      </c>
      <c r="CA444" t="s">
        <v>34</v>
      </c>
      <c r="CB444" t="s">
        <v>178</v>
      </c>
      <c r="CC444">
        <v>34017</v>
      </c>
      <c r="CE444" t="s">
        <v>200</v>
      </c>
      <c r="CF444">
        <v>48811</v>
      </c>
      <c r="CG444" t="s">
        <v>37</v>
      </c>
      <c r="CH444" t="s">
        <v>38</v>
      </c>
      <c r="CK444" t="s">
        <v>38</v>
      </c>
      <c r="CL444">
        <v>40.731527999999997</v>
      </c>
      <c r="CM444">
        <v>-74.116637999999995</v>
      </c>
      <c r="CN444" t="s">
        <v>110</v>
      </c>
      <c r="CO444" t="s">
        <v>201</v>
      </c>
      <c r="CP444" t="s">
        <v>34</v>
      </c>
      <c r="CQ444">
        <v>0</v>
      </c>
      <c r="CR444" t="s">
        <v>41</v>
      </c>
      <c r="CS444">
        <v>8</v>
      </c>
      <c r="CU444" t="s">
        <v>49</v>
      </c>
      <c r="CV444" t="s">
        <v>50</v>
      </c>
      <c r="CW444">
        <v>2.1302999999999999E-3</v>
      </c>
      <c r="CX444" t="s">
        <v>44</v>
      </c>
      <c r="CY444">
        <v>16130811</v>
      </c>
      <c r="DB444">
        <v>103101613</v>
      </c>
      <c r="DD444">
        <v>300</v>
      </c>
      <c r="DE444">
        <v>144697114</v>
      </c>
      <c r="DG444">
        <v>2275050011</v>
      </c>
      <c r="DH444">
        <v>2</v>
      </c>
      <c r="DI444" t="s">
        <v>34</v>
      </c>
      <c r="DJ444" t="s">
        <v>178</v>
      </c>
      <c r="DK444">
        <v>34017</v>
      </c>
      <c r="DM444" t="s">
        <v>200</v>
      </c>
      <c r="DN444">
        <v>48811</v>
      </c>
      <c r="DO444" t="s">
        <v>37</v>
      </c>
      <c r="DP444" t="s">
        <v>38</v>
      </c>
      <c r="DS444" t="s">
        <v>38</v>
      </c>
      <c r="DT444">
        <v>40.731527999999997</v>
      </c>
      <c r="DU444">
        <v>-74.116637999999995</v>
      </c>
      <c r="DV444" t="s">
        <v>110</v>
      </c>
      <c r="DW444" t="s">
        <v>201</v>
      </c>
      <c r="DX444" t="s">
        <v>34</v>
      </c>
      <c r="DY444">
        <v>0</v>
      </c>
      <c r="DZ444" t="s">
        <v>41</v>
      </c>
      <c r="EA444">
        <v>8</v>
      </c>
      <c r="EC444" t="s">
        <v>47</v>
      </c>
      <c r="ED444" t="s">
        <v>48</v>
      </c>
      <c r="EE444">
        <v>1.4699100000000001E-3</v>
      </c>
      <c r="EF444" t="s">
        <v>44</v>
      </c>
      <c r="EG444">
        <v>16130811</v>
      </c>
      <c r="EJ444">
        <v>103101613</v>
      </c>
      <c r="EL444">
        <v>300</v>
      </c>
      <c r="EM444">
        <v>144697114</v>
      </c>
      <c r="EO444">
        <v>2275050011</v>
      </c>
      <c r="EP444">
        <v>2</v>
      </c>
      <c r="EQ444" t="s">
        <v>34</v>
      </c>
      <c r="ER444" t="s">
        <v>178</v>
      </c>
      <c r="ES444">
        <v>34017</v>
      </c>
      <c r="EU444" t="s">
        <v>200</v>
      </c>
      <c r="EV444">
        <v>48811</v>
      </c>
      <c r="EW444" t="s">
        <v>37</v>
      </c>
      <c r="EX444" t="s">
        <v>38</v>
      </c>
      <c r="FA444" t="s">
        <v>38</v>
      </c>
      <c r="FB444">
        <v>40.731527999999997</v>
      </c>
      <c r="FC444">
        <v>-74.116637999999995</v>
      </c>
      <c r="FD444" t="s">
        <v>110</v>
      </c>
      <c r="FE444" t="s">
        <v>201</v>
      </c>
      <c r="FF444" t="s">
        <v>34</v>
      </c>
      <c r="FG444">
        <v>0</v>
      </c>
      <c r="FH444" t="s">
        <v>41</v>
      </c>
      <c r="FI444">
        <v>8</v>
      </c>
      <c r="FK444" t="s">
        <v>45</v>
      </c>
      <c r="FL444" t="s">
        <v>46</v>
      </c>
      <c r="FM444">
        <v>9.0000000000000006E-5</v>
      </c>
      <c r="FN444" t="s">
        <v>44</v>
      </c>
      <c r="FO444">
        <v>16130811</v>
      </c>
      <c r="FR444">
        <v>103101613</v>
      </c>
      <c r="FT444">
        <v>300</v>
      </c>
      <c r="FU444">
        <v>144697114</v>
      </c>
      <c r="FW444">
        <v>2275050011</v>
      </c>
      <c r="FX444">
        <v>2</v>
      </c>
      <c r="FY444" t="s">
        <v>34</v>
      </c>
      <c r="FZ444" t="s">
        <v>178</v>
      </c>
      <c r="GA444">
        <v>34017</v>
      </c>
      <c r="GC444" t="s">
        <v>200</v>
      </c>
      <c r="GD444">
        <v>48811</v>
      </c>
      <c r="GE444" t="s">
        <v>37</v>
      </c>
      <c r="GF444" t="s">
        <v>38</v>
      </c>
      <c r="GI444" t="s">
        <v>38</v>
      </c>
      <c r="GJ444">
        <v>40.731527999999997</v>
      </c>
      <c r="GK444">
        <v>-74.116637999999995</v>
      </c>
      <c r="GL444" t="s">
        <v>110</v>
      </c>
      <c r="GM444" t="s">
        <v>201</v>
      </c>
      <c r="GN444" t="s">
        <v>34</v>
      </c>
      <c r="GO444">
        <v>0</v>
      </c>
      <c r="GP444" t="s">
        <v>41</v>
      </c>
      <c r="GQ444">
        <v>8</v>
      </c>
      <c r="GS444" t="s">
        <v>42</v>
      </c>
      <c r="GT444" t="s">
        <v>43</v>
      </c>
      <c r="GU444">
        <v>1.3542700000000001E-3</v>
      </c>
      <c r="GV444" t="s">
        <v>44</v>
      </c>
    </row>
    <row r="445" spans="1:204" x14ac:dyDescent="0.25">
      <c r="A445">
        <v>16130811</v>
      </c>
      <c r="D445">
        <v>103101613</v>
      </c>
      <c r="F445">
        <v>300</v>
      </c>
      <c r="G445">
        <v>144697214</v>
      </c>
      <c r="I445">
        <v>2275050012</v>
      </c>
      <c r="J445">
        <v>2</v>
      </c>
      <c r="K445" t="s">
        <v>34</v>
      </c>
      <c r="L445" t="s">
        <v>178</v>
      </c>
      <c r="M445">
        <v>34017</v>
      </c>
      <c r="O445" t="s">
        <v>200</v>
      </c>
      <c r="P445">
        <v>48811</v>
      </c>
      <c r="Q445" t="s">
        <v>37</v>
      </c>
      <c r="R445" t="s">
        <v>38</v>
      </c>
      <c r="U445" t="s">
        <v>38</v>
      </c>
      <c r="V445">
        <v>40.731527999999997</v>
      </c>
      <c r="W445">
        <v>-74.116637999999995</v>
      </c>
      <c r="X445" t="s">
        <v>110</v>
      </c>
      <c r="Y445" t="s">
        <v>201</v>
      </c>
      <c r="Z445" t="s">
        <v>34</v>
      </c>
      <c r="AA445">
        <v>0</v>
      </c>
      <c r="AB445" t="s">
        <v>41</v>
      </c>
      <c r="AC445">
        <v>8</v>
      </c>
      <c r="AE445" t="s">
        <v>53</v>
      </c>
      <c r="AF445" t="s">
        <v>54</v>
      </c>
      <c r="AG445">
        <v>0.15802099999999999</v>
      </c>
      <c r="AH445" t="s">
        <v>44</v>
      </c>
      <c r="AI445">
        <v>16130811</v>
      </c>
      <c r="AL445">
        <v>103101613</v>
      </c>
      <c r="AN445">
        <v>300</v>
      </c>
      <c r="AO445">
        <v>144697214</v>
      </c>
      <c r="AQ445">
        <v>2275050012</v>
      </c>
      <c r="AR445">
        <v>2</v>
      </c>
      <c r="AS445" t="s">
        <v>34</v>
      </c>
      <c r="AT445" t="s">
        <v>178</v>
      </c>
      <c r="AU445">
        <v>34017</v>
      </c>
      <c r="AW445" t="s">
        <v>200</v>
      </c>
      <c r="AX445">
        <v>48811</v>
      </c>
      <c r="AY445" t="s">
        <v>37</v>
      </c>
      <c r="AZ445" t="s">
        <v>38</v>
      </c>
      <c r="BC445" t="s">
        <v>38</v>
      </c>
      <c r="BD445">
        <v>40.731527999999997</v>
      </c>
      <c r="BE445">
        <v>-74.116637999999995</v>
      </c>
      <c r="BF445" t="s">
        <v>110</v>
      </c>
      <c r="BG445" t="s">
        <v>201</v>
      </c>
      <c r="BH445" t="s">
        <v>34</v>
      </c>
      <c r="BI445">
        <v>0</v>
      </c>
      <c r="BJ445" t="s">
        <v>41</v>
      </c>
      <c r="BK445">
        <v>8</v>
      </c>
      <c r="BM445" t="s">
        <v>51</v>
      </c>
      <c r="BN445" t="s">
        <v>52</v>
      </c>
      <c r="BO445">
        <v>5.3417999999999998E-3</v>
      </c>
      <c r="BP445" t="s">
        <v>44</v>
      </c>
      <c r="BQ445">
        <v>16130811</v>
      </c>
      <c r="BT445">
        <v>103101613</v>
      </c>
      <c r="BV445">
        <v>300</v>
      </c>
      <c r="BW445">
        <v>144697214</v>
      </c>
      <c r="BY445">
        <v>2275050012</v>
      </c>
      <c r="BZ445">
        <v>2</v>
      </c>
      <c r="CA445" t="s">
        <v>34</v>
      </c>
      <c r="CB445" t="s">
        <v>178</v>
      </c>
      <c r="CC445">
        <v>34017</v>
      </c>
      <c r="CE445" t="s">
        <v>200</v>
      </c>
      <c r="CF445">
        <v>48811</v>
      </c>
      <c r="CG445" t="s">
        <v>37</v>
      </c>
      <c r="CH445" t="s">
        <v>38</v>
      </c>
      <c r="CK445" t="s">
        <v>38</v>
      </c>
      <c r="CL445">
        <v>40.731527999999997</v>
      </c>
      <c r="CM445">
        <v>-74.116637999999995</v>
      </c>
      <c r="CN445" t="s">
        <v>110</v>
      </c>
      <c r="CO445" t="s">
        <v>201</v>
      </c>
      <c r="CP445" t="s">
        <v>34</v>
      </c>
      <c r="CQ445">
        <v>0</v>
      </c>
      <c r="CR445" t="s">
        <v>41</v>
      </c>
      <c r="CS445">
        <v>8</v>
      </c>
      <c r="CU445" t="s">
        <v>49</v>
      </c>
      <c r="CV445" t="s">
        <v>50</v>
      </c>
      <c r="CW445">
        <v>3.9055499999999998E-3</v>
      </c>
      <c r="CX445" t="s">
        <v>44</v>
      </c>
      <c r="CY445">
        <v>16130811</v>
      </c>
      <c r="DB445">
        <v>103101613</v>
      </c>
      <c r="DD445">
        <v>300</v>
      </c>
      <c r="DE445">
        <v>144697214</v>
      </c>
      <c r="DG445">
        <v>2275050012</v>
      </c>
      <c r="DH445">
        <v>2</v>
      </c>
      <c r="DI445" t="s">
        <v>34</v>
      </c>
      <c r="DJ445" t="s">
        <v>178</v>
      </c>
      <c r="DK445">
        <v>34017</v>
      </c>
      <c r="DM445" t="s">
        <v>200</v>
      </c>
      <c r="DN445">
        <v>48811</v>
      </c>
      <c r="DO445" t="s">
        <v>37</v>
      </c>
      <c r="DP445" t="s">
        <v>38</v>
      </c>
      <c r="DS445" t="s">
        <v>38</v>
      </c>
      <c r="DT445">
        <v>40.731527999999997</v>
      </c>
      <c r="DU445">
        <v>-74.116637999999995</v>
      </c>
      <c r="DV445" t="s">
        <v>110</v>
      </c>
      <c r="DW445" t="s">
        <v>201</v>
      </c>
      <c r="DX445" t="s">
        <v>34</v>
      </c>
      <c r="DY445">
        <v>0</v>
      </c>
      <c r="DZ445" t="s">
        <v>41</v>
      </c>
      <c r="EA445">
        <v>8</v>
      </c>
      <c r="EC445" t="s">
        <v>47</v>
      </c>
      <c r="ED445" t="s">
        <v>48</v>
      </c>
      <c r="EE445">
        <v>3.8118200000000001E-3</v>
      </c>
      <c r="EF445" t="s">
        <v>44</v>
      </c>
      <c r="EG445">
        <v>16130811</v>
      </c>
      <c r="EJ445">
        <v>103101613</v>
      </c>
      <c r="EL445">
        <v>300</v>
      </c>
      <c r="EM445">
        <v>144697214</v>
      </c>
      <c r="EO445">
        <v>2275050012</v>
      </c>
      <c r="EP445">
        <v>2</v>
      </c>
      <c r="EQ445" t="s">
        <v>34</v>
      </c>
      <c r="ER445" t="s">
        <v>178</v>
      </c>
      <c r="ES445">
        <v>34017</v>
      </c>
      <c r="EU445" t="s">
        <v>200</v>
      </c>
      <c r="EV445">
        <v>48811</v>
      </c>
      <c r="EW445" t="s">
        <v>37</v>
      </c>
      <c r="EX445" t="s">
        <v>38</v>
      </c>
      <c r="FA445" t="s">
        <v>38</v>
      </c>
      <c r="FB445">
        <v>40.731527999999997</v>
      </c>
      <c r="FC445">
        <v>-74.116637999999995</v>
      </c>
      <c r="FD445" t="s">
        <v>110</v>
      </c>
      <c r="FE445" t="s">
        <v>201</v>
      </c>
      <c r="FF445" t="s">
        <v>34</v>
      </c>
      <c r="FG445">
        <v>0</v>
      </c>
      <c r="FH445" t="s">
        <v>41</v>
      </c>
      <c r="FI445">
        <v>8</v>
      </c>
      <c r="FK445" t="s">
        <v>45</v>
      </c>
      <c r="FL445" t="s">
        <v>46</v>
      </c>
      <c r="FM445">
        <v>1.2140199999999999E-3</v>
      </c>
      <c r="FN445" t="s">
        <v>44</v>
      </c>
      <c r="FO445">
        <v>16130811</v>
      </c>
      <c r="FR445">
        <v>103101613</v>
      </c>
      <c r="FT445">
        <v>300</v>
      </c>
      <c r="FU445">
        <v>144697214</v>
      </c>
      <c r="FW445">
        <v>2275050012</v>
      </c>
      <c r="FX445">
        <v>2</v>
      </c>
      <c r="FY445" t="s">
        <v>34</v>
      </c>
      <c r="FZ445" t="s">
        <v>178</v>
      </c>
      <c r="GA445">
        <v>34017</v>
      </c>
      <c r="GC445" t="s">
        <v>200</v>
      </c>
      <c r="GD445">
        <v>48811</v>
      </c>
      <c r="GE445" t="s">
        <v>37</v>
      </c>
      <c r="GF445" t="s">
        <v>38</v>
      </c>
      <c r="GI445" t="s">
        <v>38</v>
      </c>
      <c r="GJ445">
        <v>40.731527999999997</v>
      </c>
      <c r="GK445">
        <v>-74.116637999999995</v>
      </c>
      <c r="GL445" t="s">
        <v>110</v>
      </c>
      <c r="GM445" t="s">
        <v>201</v>
      </c>
      <c r="GN445" t="s">
        <v>34</v>
      </c>
      <c r="GO445">
        <v>0</v>
      </c>
      <c r="GP445" t="s">
        <v>41</v>
      </c>
      <c r="GQ445">
        <v>8</v>
      </c>
      <c r="GS445" t="s">
        <v>42</v>
      </c>
      <c r="GT445" t="s">
        <v>43</v>
      </c>
      <c r="GU445">
        <v>1.1376499999999999E-2</v>
      </c>
      <c r="GV445" t="s">
        <v>44</v>
      </c>
    </row>
    <row r="446" spans="1:204" x14ac:dyDescent="0.25">
      <c r="A446">
        <v>12322911</v>
      </c>
      <c r="D446">
        <v>61753213</v>
      </c>
      <c r="F446">
        <v>300</v>
      </c>
      <c r="G446">
        <v>80032514</v>
      </c>
      <c r="I446">
        <v>2275050011</v>
      </c>
      <c r="J446">
        <v>2</v>
      </c>
      <c r="K446" t="s">
        <v>34</v>
      </c>
      <c r="L446" t="s">
        <v>178</v>
      </c>
      <c r="M446">
        <v>34017</v>
      </c>
      <c r="O446" t="s">
        <v>385</v>
      </c>
      <c r="P446">
        <v>48811</v>
      </c>
      <c r="Q446" t="s">
        <v>37</v>
      </c>
      <c r="R446" t="s">
        <v>38</v>
      </c>
      <c r="U446" t="s">
        <v>38</v>
      </c>
      <c r="V446">
        <v>40.737000000000002</v>
      </c>
      <c r="W446">
        <v>-74.096800000000002</v>
      </c>
      <c r="X446" t="s">
        <v>39</v>
      </c>
      <c r="Y446" t="s">
        <v>386</v>
      </c>
      <c r="Z446" t="s">
        <v>34</v>
      </c>
      <c r="AA446">
        <v>0</v>
      </c>
      <c r="AB446" t="s">
        <v>41</v>
      </c>
      <c r="AC446">
        <v>8</v>
      </c>
      <c r="AE446" t="s">
        <v>53</v>
      </c>
      <c r="AF446" t="s">
        <v>54</v>
      </c>
      <c r="AG446">
        <v>0.108126</v>
      </c>
      <c r="AH446" t="s">
        <v>44</v>
      </c>
      <c r="AI446">
        <v>12322911</v>
      </c>
      <c r="AL446">
        <v>61753213</v>
      </c>
      <c r="AN446">
        <v>300</v>
      </c>
      <c r="AO446">
        <v>80032514</v>
      </c>
      <c r="AQ446">
        <v>2275050011</v>
      </c>
      <c r="AR446">
        <v>2</v>
      </c>
      <c r="AS446" t="s">
        <v>34</v>
      </c>
      <c r="AT446" t="s">
        <v>178</v>
      </c>
      <c r="AU446">
        <v>34017</v>
      </c>
      <c r="AW446" t="s">
        <v>385</v>
      </c>
      <c r="AX446">
        <v>48811</v>
      </c>
      <c r="AY446" t="s">
        <v>37</v>
      </c>
      <c r="AZ446" t="s">
        <v>38</v>
      </c>
      <c r="BC446" t="s">
        <v>38</v>
      </c>
      <c r="BD446">
        <v>40.737000000000002</v>
      </c>
      <c r="BE446">
        <v>-74.096800000000002</v>
      </c>
      <c r="BF446" t="s">
        <v>39</v>
      </c>
      <c r="BG446" t="s">
        <v>386</v>
      </c>
      <c r="BH446" t="s">
        <v>34</v>
      </c>
      <c r="BI446">
        <v>0</v>
      </c>
      <c r="BJ446" t="s">
        <v>41</v>
      </c>
      <c r="BK446">
        <v>8</v>
      </c>
      <c r="BM446" t="s">
        <v>51</v>
      </c>
      <c r="BN446" t="s">
        <v>52</v>
      </c>
      <c r="BO446">
        <v>5.8500000000000002E-4</v>
      </c>
      <c r="BP446" t="s">
        <v>44</v>
      </c>
      <c r="BQ446">
        <v>12322911</v>
      </c>
      <c r="BT446">
        <v>61753213</v>
      </c>
      <c r="BV446">
        <v>300</v>
      </c>
      <c r="BW446">
        <v>80032514</v>
      </c>
      <c r="BY446">
        <v>2275050011</v>
      </c>
      <c r="BZ446">
        <v>2</v>
      </c>
      <c r="CA446" t="s">
        <v>34</v>
      </c>
      <c r="CB446" t="s">
        <v>178</v>
      </c>
      <c r="CC446">
        <v>34017</v>
      </c>
      <c r="CE446" t="s">
        <v>385</v>
      </c>
      <c r="CF446">
        <v>48811</v>
      </c>
      <c r="CG446" t="s">
        <v>37</v>
      </c>
      <c r="CH446" t="s">
        <v>38</v>
      </c>
      <c r="CK446" t="s">
        <v>38</v>
      </c>
      <c r="CL446">
        <v>40.737000000000002</v>
      </c>
      <c r="CM446">
        <v>-74.096800000000002</v>
      </c>
      <c r="CN446" t="s">
        <v>39</v>
      </c>
      <c r="CO446" t="s">
        <v>386</v>
      </c>
      <c r="CP446" t="s">
        <v>34</v>
      </c>
      <c r="CQ446">
        <v>0</v>
      </c>
      <c r="CR446" t="s">
        <v>41</v>
      </c>
      <c r="CS446">
        <v>8</v>
      </c>
      <c r="CU446" t="s">
        <v>49</v>
      </c>
      <c r="CV446" t="s">
        <v>50</v>
      </c>
      <c r="CW446">
        <v>2.1302999999999999E-3</v>
      </c>
      <c r="CX446" t="s">
        <v>44</v>
      </c>
      <c r="CY446">
        <v>12322911</v>
      </c>
      <c r="DB446">
        <v>61753213</v>
      </c>
      <c r="DD446">
        <v>300</v>
      </c>
      <c r="DE446">
        <v>80032514</v>
      </c>
      <c r="DG446">
        <v>2275050011</v>
      </c>
      <c r="DH446">
        <v>2</v>
      </c>
      <c r="DI446" t="s">
        <v>34</v>
      </c>
      <c r="DJ446" t="s">
        <v>178</v>
      </c>
      <c r="DK446">
        <v>34017</v>
      </c>
      <c r="DM446" t="s">
        <v>385</v>
      </c>
      <c r="DN446">
        <v>48811</v>
      </c>
      <c r="DO446" t="s">
        <v>37</v>
      </c>
      <c r="DP446" t="s">
        <v>38</v>
      </c>
      <c r="DS446" t="s">
        <v>38</v>
      </c>
      <c r="DT446">
        <v>40.737000000000002</v>
      </c>
      <c r="DU446">
        <v>-74.096800000000002</v>
      </c>
      <c r="DV446" t="s">
        <v>39</v>
      </c>
      <c r="DW446" t="s">
        <v>386</v>
      </c>
      <c r="DX446" t="s">
        <v>34</v>
      </c>
      <c r="DY446">
        <v>0</v>
      </c>
      <c r="DZ446" t="s">
        <v>41</v>
      </c>
      <c r="EA446">
        <v>8</v>
      </c>
      <c r="EC446" t="s">
        <v>47</v>
      </c>
      <c r="ED446" t="s">
        <v>48</v>
      </c>
      <c r="EE446">
        <v>1.4699100000000001E-3</v>
      </c>
      <c r="EF446" t="s">
        <v>44</v>
      </c>
      <c r="EG446">
        <v>12322911</v>
      </c>
      <c r="EJ446">
        <v>61753213</v>
      </c>
      <c r="EL446">
        <v>300</v>
      </c>
      <c r="EM446">
        <v>80032514</v>
      </c>
      <c r="EO446">
        <v>2275050011</v>
      </c>
      <c r="EP446">
        <v>2</v>
      </c>
      <c r="EQ446" t="s">
        <v>34</v>
      </c>
      <c r="ER446" t="s">
        <v>178</v>
      </c>
      <c r="ES446">
        <v>34017</v>
      </c>
      <c r="EU446" t="s">
        <v>385</v>
      </c>
      <c r="EV446">
        <v>48811</v>
      </c>
      <c r="EW446" t="s">
        <v>37</v>
      </c>
      <c r="EX446" t="s">
        <v>38</v>
      </c>
      <c r="FA446" t="s">
        <v>38</v>
      </c>
      <c r="FB446">
        <v>40.737000000000002</v>
      </c>
      <c r="FC446">
        <v>-74.096800000000002</v>
      </c>
      <c r="FD446" t="s">
        <v>39</v>
      </c>
      <c r="FE446" t="s">
        <v>386</v>
      </c>
      <c r="FF446" t="s">
        <v>34</v>
      </c>
      <c r="FG446">
        <v>0</v>
      </c>
      <c r="FH446" t="s">
        <v>41</v>
      </c>
      <c r="FI446">
        <v>8</v>
      </c>
      <c r="FK446" t="s">
        <v>45</v>
      </c>
      <c r="FL446" t="s">
        <v>46</v>
      </c>
      <c r="FM446">
        <v>9.0000000000000006E-5</v>
      </c>
      <c r="FN446" t="s">
        <v>44</v>
      </c>
      <c r="FO446">
        <v>12322911</v>
      </c>
      <c r="FR446">
        <v>61753213</v>
      </c>
      <c r="FT446">
        <v>300</v>
      </c>
      <c r="FU446">
        <v>80032514</v>
      </c>
      <c r="FW446">
        <v>2275050011</v>
      </c>
      <c r="FX446">
        <v>2</v>
      </c>
      <c r="FY446" t="s">
        <v>34</v>
      </c>
      <c r="FZ446" t="s">
        <v>178</v>
      </c>
      <c r="GA446">
        <v>34017</v>
      </c>
      <c r="GC446" t="s">
        <v>385</v>
      </c>
      <c r="GD446">
        <v>48811</v>
      </c>
      <c r="GE446" t="s">
        <v>37</v>
      </c>
      <c r="GF446" t="s">
        <v>38</v>
      </c>
      <c r="GI446" t="s">
        <v>38</v>
      </c>
      <c r="GJ446">
        <v>40.737000000000002</v>
      </c>
      <c r="GK446">
        <v>-74.096800000000002</v>
      </c>
      <c r="GL446" t="s">
        <v>39</v>
      </c>
      <c r="GM446" t="s">
        <v>386</v>
      </c>
      <c r="GN446" t="s">
        <v>34</v>
      </c>
      <c r="GO446">
        <v>0</v>
      </c>
      <c r="GP446" t="s">
        <v>41</v>
      </c>
      <c r="GQ446">
        <v>8</v>
      </c>
      <c r="GS446" t="s">
        <v>42</v>
      </c>
      <c r="GT446" t="s">
        <v>43</v>
      </c>
      <c r="GU446">
        <v>1.3542700000000001E-3</v>
      </c>
      <c r="GV446" t="s">
        <v>44</v>
      </c>
    </row>
    <row r="447" spans="1:204" x14ac:dyDescent="0.25">
      <c r="A447">
        <v>12322911</v>
      </c>
      <c r="D447">
        <v>61753213</v>
      </c>
      <c r="F447">
        <v>300</v>
      </c>
      <c r="G447">
        <v>80032614</v>
      </c>
      <c r="I447">
        <v>2275050012</v>
      </c>
      <c r="J447">
        <v>2</v>
      </c>
      <c r="K447" t="s">
        <v>34</v>
      </c>
      <c r="L447" t="s">
        <v>178</v>
      </c>
      <c r="M447">
        <v>34017</v>
      </c>
      <c r="O447" t="s">
        <v>385</v>
      </c>
      <c r="P447">
        <v>48811</v>
      </c>
      <c r="Q447" t="s">
        <v>37</v>
      </c>
      <c r="R447" t="s">
        <v>38</v>
      </c>
      <c r="U447" t="s">
        <v>38</v>
      </c>
      <c r="V447">
        <v>40.737000000000002</v>
      </c>
      <c r="W447">
        <v>-74.096800000000002</v>
      </c>
      <c r="X447" t="s">
        <v>39</v>
      </c>
      <c r="Y447" t="s">
        <v>386</v>
      </c>
      <c r="Z447" t="s">
        <v>34</v>
      </c>
      <c r="AA447">
        <v>0</v>
      </c>
      <c r="AB447" t="s">
        <v>41</v>
      </c>
      <c r="AC447">
        <v>8</v>
      </c>
      <c r="AE447" t="s">
        <v>53</v>
      </c>
      <c r="AF447" t="s">
        <v>54</v>
      </c>
      <c r="AG447">
        <v>0.15802099999999999</v>
      </c>
      <c r="AH447" t="s">
        <v>44</v>
      </c>
      <c r="AI447">
        <v>12322911</v>
      </c>
      <c r="AL447">
        <v>61753213</v>
      </c>
      <c r="AN447">
        <v>300</v>
      </c>
      <c r="AO447">
        <v>80032614</v>
      </c>
      <c r="AQ447">
        <v>2275050012</v>
      </c>
      <c r="AR447">
        <v>2</v>
      </c>
      <c r="AS447" t="s">
        <v>34</v>
      </c>
      <c r="AT447" t="s">
        <v>178</v>
      </c>
      <c r="AU447">
        <v>34017</v>
      </c>
      <c r="AW447" t="s">
        <v>385</v>
      </c>
      <c r="AX447">
        <v>48811</v>
      </c>
      <c r="AY447" t="s">
        <v>37</v>
      </c>
      <c r="AZ447" t="s">
        <v>38</v>
      </c>
      <c r="BC447" t="s">
        <v>38</v>
      </c>
      <c r="BD447">
        <v>40.737000000000002</v>
      </c>
      <c r="BE447">
        <v>-74.096800000000002</v>
      </c>
      <c r="BF447" t="s">
        <v>39</v>
      </c>
      <c r="BG447" t="s">
        <v>386</v>
      </c>
      <c r="BH447" t="s">
        <v>34</v>
      </c>
      <c r="BI447">
        <v>0</v>
      </c>
      <c r="BJ447" t="s">
        <v>41</v>
      </c>
      <c r="BK447">
        <v>8</v>
      </c>
      <c r="BM447" t="s">
        <v>51</v>
      </c>
      <c r="BN447" t="s">
        <v>52</v>
      </c>
      <c r="BO447">
        <v>5.3417999999999998E-3</v>
      </c>
      <c r="BP447" t="s">
        <v>44</v>
      </c>
      <c r="BQ447">
        <v>12322911</v>
      </c>
      <c r="BT447">
        <v>61753213</v>
      </c>
      <c r="BV447">
        <v>300</v>
      </c>
      <c r="BW447">
        <v>80032614</v>
      </c>
      <c r="BY447">
        <v>2275050012</v>
      </c>
      <c r="BZ447">
        <v>2</v>
      </c>
      <c r="CA447" t="s">
        <v>34</v>
      </c>
      <c r="CB447" t="s">
        <v>178</v>
      </c>
      <c r="CC447">
        <v>34017</v>
      </c>
      <c r="CE447" t="s">
        <v>385</v>
      </c>
      <c r="CF447">
        <v>48811</v>
      </c>
      <c r="CG447" t="s">
        <v>37</v>
      </c>
      <c r="CH447" t="s">
        <v>38</v>
      </c>
      <c r="CK447" t="s">
        <v>38</v>
      </c>
      <c r="CL447">
        <v>40.737000000000002</v>
      </c>
      <c r="CM447">
        <v>-74.096800000000002</v>
      </c>
      <c r="CN447" t="s">
        <v>39</v>
      </c>
      <c r="CO447" t="s">
        <v>386</v>
      </c>
      <c r="CP447" t="s">
        <v>34</v>
      </c>
      <c r="CQ447">
        <v>0</v>
      </c>
      <c r="CR447" t="s">
        <v>41</v>
      </c>
      <c r="CS447">
        <v>8</v>
      </c>
      <c r="CU447" t="s">
        <v>49</v>
      </c>
      <c r="CV447" t="s">
        <v>50</v>
      </c>
      <c r="CW447">
        <v>3.9055499999999998E-3</v>
      </c>
      <c r="CX447" t="s">
        <v>44</v>
      </c>
      <c r="CY447">
        <v>12322911</v>
      </c>
      <c r="DB447">
        <v>61753213</v>
      </c>
      <c r="DD447">
        <v>300</v>
      </c>
      <c r="DE447">
        <v>80032614</v>
      </c>
      <c r="DG447">
        <v>2275050012</v>
      </c>
      <c r="DH447">
        <v>2</v>
      </c>
      <c r="DI447" t="s">
        <v>34</v>
      </c>
      <c r="DJ447" t="s">
        <v>178</v>
      </c>
      <c r="DK447">
        <v>34017</v>
      </c>
      <c r="DM447" t="s">
        <v>385</v>
      </c>
      <c r="DN447">
        <v>48811</v>
      </c>
      <c r="DO447" t="s">
        <v>37</v>
      </c>
      <c r="DP447" t="s">
        <v>38</v>
      </c>
      <c r="DS447" t="s">
        <v>38</v>
      </c>
      <c r="DT447">
        <v>40.737000000000002</v>
      </c>
      <c r="DU447">
        <v>-74.096800000000002</v>
      </c>
      <c r="DV447" t="s">
        <v>39</v>
      </c>
      <c r="DW447" t="s">
        <v>386</v>
      </c>
      <c r="DX447" t="s">
        <v>34</v>
      </c>
      <c r="DY447">
        <v>0</v>
      </c>
      <c r="DZ447" t="s">
        <v>41</v>
      </c>
      <c r="EA447">
        <v>8</v>
      </c>
      <c r="EC447" t="s">
        <v>47</v>
      </c>
      <c r="ED447" t="s">
        <v>48</v>
      </c>
      <c r="EE447">
        <v>3.8118200000000001E-3</v>
      </c>
      <c r="EF447" t="s">
        <v>44</v>
      </c>
      <c r="EG447">
        <v>12322911</v>
      </c>
      <c r="EJ447">
        <v>61753213</v>
      </c>
      <c r="EL447">
        <v>300</v>
      </c>
      <c r="EM447">
        <v>80032614</v>
      </c>
      <c r="EO447">
        <v>2275050012</v>
      </c>
      <c r="EP447">
        <v>2</v>
      </c>
      <c r="EQ447" t="s">
        <v>34</v>
      </c>
      <c r="ER447" t="s">
        <v>178</v>
      </c>
      <c r="ES447">
        <v>34017</v>
      </c>
      <c r="EU447" t="s">
        <v>385</v>
      </c>
      <c r="EV447">
        <v>48811</v>
      </c>
      <c r="EW447" t="s">
        <v>37</v>
      </c>
      <c r="EX447" t="s">
        <v>38</v>
      </c>
      <c r="FA447" t="s">
        <v>38</v>
      </c>
      <c r="FB447">
        <v>40.737000000000002</v>
      </c>
      <c r="FC447">
        <v>-74.096800000000002</v>
      </c>
      <c r="FD447" t="s">
        <v>39</v>
      </c>
      <c r="FE447" t="s">
        <v>386</v>
      </c>
      <c r="FF447" t="s">
        <v>34</v>
      </c>
      <c r="FG447">
        <v>0</v>
      </c>
      <c r="FH447" t="s">
        <v>41</v>
      </c>
      <c r="FI447">
        <v>8</v>
      </c>
      <c r="FK447" t="s">
        <v>45</v>
      </c>
      <c r="FL447" t="s">
        <v>46</v>
      </c>
      <c r="FM447">
        <v>1.2140199999999999E-3</v>
      </c>
      <c r="FN447" t="s">
        <v>44</v>
      </c>
      <c r="FO447">
        <v>12322911</v>
      </c>
      <c r="FR447">
        <v>61753213</v>
      </c>
      <c r="FT447">
        <v>300</v>
      </c>
      <c r="FU447">
        <v>80032614</v>
      </c>
      <c r="FW447">
        <v>2275050012</v>
      </c>
      <c r="FX447">
        <v>2</v>
      </c>
      <c r="FY447" t="s">
        <v>34</v>
      </c>
      <c r="FZ447" t="s">
        <v>178</v>
      </c>
      <c r="GA447">
        <v>34017</v>
      </c>
      <c r="GC447" t="s">
        <v>385</v>
      </c>
      <c r="GD447">
        <v>48811</v>
      </c>
      <c r="GE447" t="s">
        <v>37</v>
      </c>
      <c r="GF447" t="s">
        <v>38</v>
      </c>
      <c r="GI447" t="s">
        <v>38</v>
      </c>
      <c r="GJ447">
        <v>40.737000000000002</v>
      </c>
      <c r="GK447">
        <v>-74.096800000000002</v>
      </c>
      <c r="GL447" t="s">
        <v>39</v>
      </c>
      <c r="GM447" t="s">
        <v>386</v>
      </c>
      <c r="GN447" t="s">
        <v>34</v>
      </c>
      <c r="GO447">
        <v>0</v>
      </c>
      <c r="GP447" t="s">
        <v>41</v>
      </c>
      <c r="GQ447">
        <v>8</v>
      </c>
      <c r="GS447" t="s">
        <v>42</v>
      </c>
      <c r="GT447" t="s">
        <v>43</v>
      </c>
      <c r="GU447">
        <v>1.1376499999999999E-2</v>
      </c>
      <c r="GV447" t="s">
        <v>44</v>
      </c>
    </row>
    <row r="448" spans="1:204" x14ac:dyDescent="0.25">
      <c r="A448">
        <v>16131011</v>
      </c>
      <c r="D448">
        <v>103131313</v>
      </c>
      <c r="F448">
        <v>300</v>
      </c>
      <c r="G448">
        <v>144743014</v>
      </c>
      <c r="I448">
        <v>2275050011</v>
      </c>
      <c r="J448">
        <v>2</v>
      </c>
      <c r="K448" t="s">
        <v>34</v>
      </c>
      <c r="L448" t="s">
        <v>178</v>
      </c>
      <c r="M448">
        <v>34017</v>
      </c>
      <c r="O448" t="s">
        <v>179</v>
      </c>
      <c r="P448">
        <v>48811</v>
      </c>
      <c r="Q448" t="s">
        <v>37</v>
      </c>
      <c r="R448" t="s">
        <v>38</v>
      </c>
      <c r="U448" t="s">
        <v>38</v>
      </c>
      <c r="V448">
        <v>40.698194000000001</v>
      </c>
      <c r="W448">
        <v>-74.072416000000004</v>
      </c>
      <c r="X448" t="s">
        <v>110</v>
      </c>
      <c r="Y448" t="s">
        <v>180</v>
      </c>
      <c r="Z448" t="s">
        <v>34</v>
      </c>
      <c r="AA448">
        <v>0</v>
      </c>
      <c r="AB448" t="s">
        <v>41</v>
      </c>
      <c r="AC448">
        <v>8</v>
      </c>
      <c r="AE448" t="s">
        <v>53</v>
      </c>
      <c r="AF448" t="s">
        <v>54</v>
      </c>
      <c r="AG448">
        <v>0.108126</v>
      </c>
      <c r="AH448" t="s">
        <v>44</v>
      </c>
      <c r="AI448">
        <v>16131011</v>
      </c>
      <c r="AL448">
        <v>103131313</v>
      </c>
      <c r="AN448">
        <v>300</v>
      </c>
      <c r="AO448">
        <v>144743014</v>
      </c>
      <c r="AQ448">
        <v>2275050011</v>
      </c>
      <c r="AR448">
        <v>2</v>
      </c>
      <c r="AS448" t="s">
        <v>34</v>
      </c>
      <c r="AT448" t="s">
        <v>178</v>
      </c>
      <c r="AU448">
        <v>34017</v>
      </c>
      <c r="AW448" t="s">
        <v>179</v>
      </c>
      <c r="AX448">
        <v>48811</v>
      </c>
      <c r="AY448" t="s">
        <v>37</v>
      </c>
      <c r="AZ448" t="s">
        <v>38</v>
      </c>
      <c r="BC448" t="s">
        <v>38</v>
      </c>
      <c r="BD448">
        <v>40.698194000000001</v>
      </c>
      <c r="BE448">
        <v>-74.072416000000004</v>
      </c>
      <c r="BF448" t="s">
        <v>110</v>
      </c>
      <c r="BG448" t="s">
        <v>180</v>
      </c>
      <c r="BH448" t="s">
        <v>34</v>
      </c>
      <c r="BI448">
        <v>0</v>
      </c>
      <c r="BJ448" t="s">
        <v>41</v>
      </c>
      <c r="BK448">
        <v>8</v>
      </c>
      <c r="BM448" t="s">
        <v>51</v>
      </c>
      <c r="BN448" t="s">
        <v>52</v>
      </c>
      <c r="BO448">
        <v>5.8500000000000002E-4</v>
      </c>
      <c r="BP448" t="s">
        <v>44</v>
      </c>
      <c r="BQ448">
        <v>16131011</v>
      </c>
      <c r="BT448">
        <v>103131313</v>
      </c>
      <c r="BV448">
        <v>300</v>
      </c>
      <c r="BW448">
        <v>144743014</v>
      </c>
      <c r="BY448">
        <v>2275050011</v>
      </c>
      <c r="BZ448">
        <v>2</v>
      </c>
      <c r="CA448" t="s">
        <v>34</v>
      </c>
      <c r="CB448" t="s">
        <v>178</v>
      </c>
      <c r="CC448">
        <v>34017</v>
      </c>
      <c r="CE448" t="s">
        <v>179</v>
      </c>
      <c r="CF448">
        <v>48811</v>
      </c>
      <c r="CG448" t="s">
        <v>37</v>
      </c>
      <c r="CH448" t="s">
        <v>38</v>
      </c>
      <c r="CK448" t="s">
        <v>38</v>
      </c>
      <c r="CL448">
        <v>40.698194000000001</v>
      </c>
      <c r="CM448">
        <v>-74.072416000000004</v>
      </c>
      <c r="CN448" t="s">
        <v>110</v>
      </c>
      <c r="CO448" t="s">
        <v>180</v>
      </c>
      <c r="CP448" t="s">
        <v>34</v>
      </c>
      <c r="CQ448">
        <v>0</v>
      </c>
      <c r="CR448" t="s">
        <v>41</v>
      </c>
      <c r="CS448">
        <v>8</v>
      </c>
      <c r="CU448" t="s">
        <v>49</v>
      </c>
      <c r="CV448" t="s">
        <v>50</v>
      </c>
      <c r="CW448">
        <v>2.1302999999999999E-3</v>
      </c>
      <c r="CX448" t="s">
        <v>44</v>
      </c>
      <c r="CY448">
        <v>16131011</v>
      </c>
      <c r="DB448">
        <v>103131313</v>
      </c>
      <c r="DD448">
        <v>300</v>
      </c>
      <c r="DE448">
        <v>144743014</v>
      </c>
      <c r="DG448">
        <v>2275050011</v>
      </c>
      <c r="DH448">
        <v>2</v>
      </c>
      <c r="DI448" t="s">
        <v>34</v>
      </c>
      <c r="DJ448" t="s">
        <v>178</v>
      </c>
      <c r="DK448">
        <v>34017</v>
      </c>
      <c r="DM448" t="s">
        <v>179</v>
      </c>
      <c r="DN448">
        <v>48811</v>
      </c>
      <c r="DO448" t="s">
        <v>37</v>
      </c>
      <c r="DP448" t="s">
        <v>38</v>
      </c>
      <c r="DS448" t="s">
        <v>38</v>
      </c>
      <c r="DT448">
        <v>40.698194000000001</v>
      </c>
      <c r="DU448">
        <v>-74.072416000000004</v>
      </c>
      <c r="DV448" t="s">
        <v>110</v>
      </c>
      <c r="DW448" t="s">
        <v>180</v>
      </c>
      <c r="DX448" t="s">
        <v>34</v>
      </c>
      <c r="DY448">
        <v>0</v>
      </c>
      <c r="DZ448" t="s">
        <v>41</v>
      </c>
      <c r="EA448">
        <v>8</v>
      </c>
      <c r="EC448" t="s">
        <v>47</v>
      </c>
      <c r="ED448" t="s">
        <v>48</v>
      </c>
      <c r="EE448">
        <v>1.4699100000000001E-3</v>
      </c>
      <c r="EF448" t="s">
        <v>44</v>
      </c>
      <c r="EG448">
        <v>16131011</v>
      </c>
      <c r="EJ448">
        <v>103131313</v>
      </c>
      <c r="EL448">
        <v>300</v>
      </c>
      <c r="EM448">
        <v>144743014</v>
      </c>
      <c r="EO448">
        <v>2275050011</v>
      </c>
      <c r="EP448">
        <v>2</v>
      </c>
      <c r="EQ448" t="s">
        <v>34</v>
      </c>
      <c r="ER448" t="s">
        <v>178</v>
      </c>
      <c r="ES448">
        <v>34017</v>
      </c>
      <c r="EU448" t="s">
        <v>179</v>
      </c>
      <c r="EV448">
        <v>48811</v>
      </c>
      <c r="EW448" t="s">
        <v>37</v>
      </c>
      <c r="EX448" t="s">
        <v>38</v>
      </c>
      <c r="FA448" t="s">
        <v>38</v>
      </c>
      <c r="FB448">
        <v>40.698194000000001</v>
      </c>
      <c r="FC448">
        <v>-74.072416000000004</v>
      </c>
      <c r="FD448" t="s">
        <v>110</v>
      </c>
      <c r="FE448" t="s">
        <v>180</v>
      </c>
      <c r="FF448" t="s">
        <v>34</v>
      </c>
      <c r="FG448">
        <v>0</v>
      </c>
      <c r="FH448" t="s">
        <v>41</v>
      </c>
      <c r="FI448">
        <v>8</v>
      </c>
      <c r="FK448" t="s">
        <v>45</v>
      </c>
      <c r="FL448" t="s">
        <v>46</v>
      </c>
      <c r="FM448">
        <v>9.0000000000000006E-5</v>
      </c>
      <c r="FN448" t="s">
        <v>44</v>
      </c>
      <c r="FO448">
        <v>16131011</v>
      </c>
      <c r="FR448">
        <v>103131313</v>
      </c>
      <c r="FT448">
        <v>300</v>
      </c>
      <c r="FU448">
        <v>144743014</v>
      </c>
      <c r="FW448">
        <v>2275050011</v>
      </c>
      <c r="FX448">
        <v>2</v>
      </c>
      <c r="FY448" t="s">
        <v>34</v>
      </c>
      <c r="FZ448" t="s">
        <v>178</v>
      </c>
      <c r="GA448">
        <v>34017</v>
      </c>
      <c r="GC448" t="s">
        <v>179</v>
      </c>
      <c r="GD448">
        <v>48811</v>
      </c>
      <c r="GE448" t="s">
        <v>37</v>
      </c>
      <c r="GF448" t="s">
        <v>38</v>
      </c>
      <c r="GI448" t="s">
        <v>38</v>
      </c>
      <c r="GJ448">
        <v>40.698194000000001</v>
      </c>
      <c r="GK448">
        <v>-74.072416000000004</v>
      </c>
      <c r="GL448" t="s">
        <v>110</v>
      </c>
      <c r="GM448" t="s">
        <v>180</v>
      </c>
      <c r="GN448" t="s">
        <v>34</v>
      </c>
      <c r="GO448">
        <v>0</v>
      </c>
      <c r="GP448" t="s">
        <v>41</v>
      </c>
      <c r="GQ448">
        <v>8</v>
      </c>
      <c r="GS448" t="s">
        <v>42</v>
      </c>
      <c r="GT448" t="s">
        <v>43</v>
      </c>
      <c r="GU448">
        <v>1.3542700000000001E-3</v>
      </c>
      <c r="GV448" t="s">
        <v>44</v>
      </c>
    </row>
    <row r="449" spans="1:204" x14ac:dyDescent="0.25">
      <c r="A449">
        <v>16131011</v>
      </c>
      <c r="D449">
        <v>103131313</v>
      </c>
      <c r="F449">
        <v>300</v>
      </c>
      <c r="G449">
        <v>144743114</v>
      </c>
      <c r="I449">
        <v>2275050012</v>
      </c>
      <c r="J449">
        <v>2</v>
      </c>
      <c r="K449" t="s">
        <v>34</v>
      </c>
      <c r="L449" t="s">
        <v>178</v>
      </c>
      <c r="M449">
        <v>34017</v>
      </c>
      <c r="O449" t="s">
        <v>179</v>
      </c>
      <c r="P449">
        <v>48811</v>
      </c>
      <c r="Q449" t="s">
        <v>37</v>
      </c>
      <c r="R449" t="s">
        <v>38</v>
      </c>
      <c r="U449" t="s">
        <v>38</v>
      </c>
      <c r="V449">
        <v>40.698194000000001</v>
      </c>
      <c r="W449">
        <v>-74.072416000000004</v>
      </c>
      <c r="X449" t="s">
        <v>110</v>
      </c>
      <c r="Y449" t="s">
        <v>180</v>
      </c>
      <c r="Z449" t="s">
        <v>34</v>
      </c>
      <c r="AA449">
        <v>0</v>
      </c>
      <c r="AB449" t="s">
        <v>41</v>
      </c>
      <c r="AC449">
        <v>8</v>
      </c>
      <c r="AE449" t="s">
        <v>53</v>
      </c>
      <c r="AF449" t="s">
        <v>54</v>
      </c>
      <c r="AG449">
        <v>0.15802099999999999</v>
      </c>
      <c r="AH449" t="s">
        <v>44</v>
      </c>
      <c r="AI449">
        <v>16131011</v>
      </c>
      <c r="AL449">
        <v>103131313</v>
      </c>
      <c r="AN449">
        <v>300</v>
      </c>
      <c r="AO449">
        <v>144743114</v>
      </c>
      <c r="AQ449">
        <v>2275050012</v>
      </c>
      <c r="AR449">
        <v>2</v>
      </c>
      <c r="AS449" t="s">
        <v>34</v>
      </c>
      <c r="AT449" t="s">
        <v>178</v>
      </c>
      <c r="AU449">
        <v>34017</v>
      </c>
      <c r="AW449" t="s">
        <v>179</v>
      </c>
      <c r="AX449">
        <v>48811</v>
      </c>
      <c r="AY449" t="s">
        <v>37</v>
      </c>
      <c r="AZ449" t="s">
        <v>38</v>
      </c>
      <c r="BC449" t="s">
        <v>38</v>
      </c>
      <c r="BD449">
        <v>40.698194000000001</v>
      </c>
      <c r="BE449">
        <v>-74.072416000000004</v>
      </c>
      <c r="BF449" t="s">
        <v>110</v>
      </c>
      <c r="BG449" t="s">
        <v>180</v>
      </c>
      <c r="BH449" t="s">
        <v>34</v>
      </c>
      <c r="BI449">
        <v>0</v>
      </c>
      <c r="BJ449" t="s">
        <v>41</v>
      </c>
      <c r="BK449">
        <v>8</v>
      </c>
      <c r="BM449" t="s">
        <v>51</v>
      </c>
      <c r="BN449" t="s">
        <v>52</v>
      </c>
      <c r="BO449">
        <v>5.3417999999999998E-3</v>
      </c>
      <c r="BP449" t="s">
        <v>44</v>
      </c>
      <c r="BQ449">
        <v>16131011</v>
      </c>
      <c r="BT449">
        <v>103131313</v>
      </c>
      <c r="BV449">
        <v>300</v>
      </c>
      <c r="BW449">
        <v>144743114</v>
      </c>
      <c r="BY449">
        <v>2275050012</v>
      </c>
      <c r="BZ449">
        <v>2</v>
      </c>
      <c r="CA449" t="s">
        <v>34</v>
      </c>
      <c r="CB449" t="s">
        <v>178</v>
      </c>
      <c r="CC449">
        <v>34017</v>
      </c>
      <c r="CE449" t="s">
        <v>179</v>
      </c>
      <c r="CF449">
        <v>48811</v>
      </c>
      <c r="CG449" t="s">
        <v>37</v>
      </c>
      <c r="CH449" t="s">
        <v>38</v>
      </c>
      <c r="CK449" t="s">
        <v>38</v>
      </c>
      <c r="CL449">
        <v>40.698194000000001</v>
      </c>
      <c r="CM449">
        <v>-74.072416000000004</v>
      </c>
      <c r="CN449" t="s">
        <v>110</v>
      </c>
      <c r="CO449" t="s">
        <v>180</v>
      </c>
      <c r="CP449" t="s">
        <v>34</v>
      </c>
      <c r="CQ449">
        <v>0</v>
      </c>
      <c r="CR449" t="s">
        <v>41</v>
      </c>
      <c r="CS449">
        <v>8</v>
      </c>
      <c r="CU449" t="s">
        <v>49</v>
      </c>
      <c r="CV449" t="s">
        <v>50</v>
      </c>
      <c r="CW449">
        <v>3.9055499999999998E-3</v>
      </c>
      <c r="CX449" t="s">
        <v>44</v>
      </c>
      <c r="CY449">
        <v>16131011</v>
      </c>
      <c r="DB449">
        <v>103131313</v>
      </c>
      <c r="DD449">
        <v>300</v>
      </c>
      <c r="DE449">
        <v>144743114</v>
      </c>
      <c r="DG449">
        <v>2275050012</v>
      </c>
      <c r="DH449">
        <v>2</v>
      </c>
      <c r="DI449" t="s">
        <v>34</v>
      </c>
      <c r="DJ449" t="s">
        <v>178</v>
      </c>
      <c r="DK449">
        <v>34017</v>
      </c>
      <c r="DM449" t="s">
        <v>179</v>
      </c>
      <c r="DN449">
        <v>48811</v>
      </c>
      <c r="DO449" t="s">
        <v>37</v>
      </c>
      <c r="DP449" t="s">
        <v>38</v>
      </c>
      <c r="DS449" t="s">
        <v>38</v>
      </c>
      <c r="DT449">
        <v>40.698194000000001</v>
      </c>
      <c r="DU449">
        <v>-74.072416000000004</v>
      </c>
      <c r="DV449" t="s">
        <v>110</v>
      </c>
      <c r="DW449" t="s">
        <v>180</v>
      </c>
      <c r="DX449" t="s">
        <v>34</v>
      </c>
      <c r="DY449">
        <v>0</v>
      </c>
      <c r="DZ449" t="s">
        <v>41</v>
      </c>
      <c r="EA449">
        <v>8</v>
      </c>
      <c r="EC449" t="s">
        <v>47</v>
      </c>
      <c r="ED449" t="s">
        <v>48</v>
      </c>
      <c r="EE449">
        <v>3.8118200000000001E-3</v>
      </c>
      <c r="EF449" t="s">
        <v>44</v>
      </c>
      <c r="EG449">
        <v>16131011</v>
      </c>
      <c r="EJ449">
        <v>103131313</v>
      </c>
      <c r="EL449">
        <v>300</v>
      </c>
      <c r="EM449">
        <v>144743114</v>
      </c>
      <c r="EO449">
        <v>2275050012</v>
      </c>
      <c r="EP449">
        <v>2</v>
      </c>
      <c r="EQ449" t="s">
        <v>34</v>
      </c>
      <c r="ER449" t="s">
        <v>178</v>
      </c>
      <c r="ES449">
        <v>34017</v>
      </c>
      <c r="EU449" t="s">
        <v>179</v>
      </c>
      <c r="EV449">
        <v>48811</v>
      </c>
      <c r="EW449" t="s">
        <v>37</v>
      </c>
      <c r="EX449" t="s">
        <v>38</v>
      </c>
      <c r="FA449" t="s">
        <v>38</v>
      </c>
      <c r="FB449">
        <v>40.698194000000001</v>
      </c>
      <c r="FC449">
        <v>-74.072416000000004</v>
      </c>
      <c r="FD449" t="s">
        <v>110</v>
      </c>
      <c r="FE449" t="s">
        <v>180</v>
      </c>
      <c r="FF449" t="s">
        <v>34</v>
      </c>
      <c r="FG449">
        <v>0</v>
      </c>
      <c r="FH449" t="s">
        <v>41</v>
      </c>
      <c r="FI449">
        <v>8</v>
      </c>
      <c r="FK449" t="s">
        <v>45</v>
      </c>
      <c r="FL449" t="s">
        <v>46</v>
      </c>
      <c r="FM449">
        <v>1.2140199999999999E-3</v>
      </c>
      <c r="FN449" t="s">
        <v>44</v>
      </c>
      <c r="FO449">
        <v>16131011</v>
      </c>
      <c r="FR449">
        <v>103131313</v>
      </c>
      <c r="FT449">
        <v>300</v>
      </c>
      <c r="FU449">
        <v>144743114</v>
      </c>
      <c r="FW449">
        <v>2275050012</v>
      </c>
      <c r="FX449">
        <v>2</v>
      </c>
      <c r="FY449" t="s">
        <v>34</v>
      </c>
      <c r="FZ449" t="s">
        <v>178</v>
      </c>
      <c r="GA449">
        <v>34017</v>
      </c>
      <c r="GC449" t="s">
        <v>179</v>
      </c>
      <c r="GD449">
        <v>48811</v>
      </c>
      <c r="GE449" t="s">
        <v>37</v>
      </c>
      <c r="GF449" t="s">
        <v>38</v>
      </c>
      <c r="GI449" t="s">
        <v>38</v>
      </c>
      <c r="GJ449">
        <v>40.698194000000001</v>
      </c>
      <c r="GK449">
        <v>-74.072416000000004</v>
      </c>
      <c r="GL449" t="s">
        <v>110</v>
      </c>
      <c r="GM449" t="s">
        <v>180</v>
      </c>
      <c r="GN449" t="s">
        <v>34</v>
      </c>
      <c r="GO449">
        <v>0</v>
      </c>
      <c r="GP449" t="s">
        <v>41</v>
      </c>
      <c r="GQ449">
        <v>8</v>
      </c>
      <c r="GS449" t="s">
        <v>42</v>
      </c>
      <c r="GT449" t="s">
        <v>43</v>
      </c>
      <c r="GU449">
        <v>1.1376499999999999E-2</v>
      </c>
      <c r="GV449" t="s">
        <v>44</v>
      </c>
    </row>
    <row r="450" spans="1:204" x14ac:dyDescent="0.25">
      <c r="A450">
        <v>11251011</v>
      </c>
      <c r="D450">
        <v>61190113</v>
      </c>
      <c r="F450">
        <v>300</v>
      </c>
      <c r="G450">
        <v>78918514</v>
      </c>
      <c r="I450">
        <v>2275050011</v>
      </c>
      <c r="J450">
        <v>2</v>
      </c>
      <c r="K450" t="s">
        <v>34</v>
      </c>
      <c r="L450" t="s">
        <v>178</v>
      </c>
      <c r="M450">
        <v>34017</v>
      </c>
      <c r="O450" t="s">
        <v>359</v>
      </c>
      <c r="P450">
        <v>48811</v>
      </c>
      <c r="Q450" t="s">
        <v>37</v>
      </c>
      <c r="R450" t="s">
        <v>38</v>
      </c>
      <c r="U450" t="s">
        <v>38</v>
      </c>
      <c r="V450">
        <v>40.693199999999997</v>
      </c>
      <c r="W450">
        <v>-74.058300000000003</v>
      </c>
      <c r="X450" t="s">
        <v>39</v>
      </c>
      <c r="Y450" t="s">
        <v>180</v>
      </c>
      <c r="Z450" t="s">
        <v>34</v>
      </c>
      <c r="AA450">
        <v>0</v>
      </c>
      <c r="AB450" t="s">
        <v>41</v>
      </c>
      <c r="AC450">
        <v>8</v>
      </c>
      <c r="AE450" t="s">
        <v>53</v>
      </c>
      <c r="AF450" t="s">
        <v>54</v>
      </c>
      <c r="AG450">
        <v>0.108126</v>
      </c>
      <c r="AH450" t="s">
        <v>44</v>
      </c>
      <c r="AI450">
        <v>11251011</v>
      </c>
      <c r="AL450">
        <v>61190113</v>
      </c>
      <c r="AN450">
        <v>300</v>
      </c>
      <c r="AO450">
        <v>78918514</v>
      </c>
      <c r="AQ450">
        <v>2275050011</v>
      </c>
      <c r="AR450">
        <v>2</v>
      </c>
      <c r="AS450" t="s">
        <v>34</v>
      </c>
      <c r="AT450" t="s">
        <v>178</v>
      </c>
      <c r="AU450">
        <v>34017</v>
      </c>
      <c r="AW450" t="s">
        <v>359</v>
      </c>
      <c r="AX450">
        <v>48811</v>
      </c>
      <c r="AY450" t="s">
        <v>37</v>
      </c>
      <c r="AZ450" t="s">
        <v>38</v>
      </c>
      <c r="BC450" t="s">
        <v>38</v>
      </c>
      <c r="BD450">
        <v>40.693199999999997</v>
      </c>
      <c r="BE450">
        <v>-74.058300000000003</v>
      </c>
      <c r="BF450" t="s">
        <v>39</v>
      </c>
      <c r="BG450" t="s">
        <v>180</v>
      </c>
      <c r="BH450" t="s">
        <v>34</v>
      </c>
      <c r="BI450">
        <v>0</v>
      </c>
      <c r="BJ450" t="s">
        <v>41</v>
      </c>
      <c r="BK450">
        <v>8</v>
      </c>
      <c r="BM450" t="s">
        <v>51</v>
      </c>
      <c r="BN450" t="s">
        <v>52</v>
      </c>
      <c r="BO450">
        <v>5.8500000000000002E-4</v>
      </c>
      <c r="BP450" t="s">
        <v>44</v>
      </c>
      <c r="BQ450">
        <v>11251011</v>
      </c>
      <c r="BT450">
        <v>61190113</v>
      </c>
      <c r="BV450">
        <v>300</v>
      </c>
      <c r="BW450">
        <v>78918514</v>
      </c>
      <c r="BY450">
        <v>2275050011</v>
      </c>
      <c r="BZ450">
        <v>2</v>
      </c>
      <c r="CA450" t="s">
        <v>34</v>
      </c>
      <c r="CB450" t="s">
        <v>178</v>
      </c>
      <c r="CC450">
        <v>34017</v>
      </c>
      <c r="CE450" t="s">
        <v>359</v>
      </c>
      <c r="CF450">
        <v>48811</v>
      </c>
      <c r="CG450" t="s">
        <v>37</v>
      </c>
      <c r="CH450" t="s">
        <v>38</v>
      </c>
      <c r="CK450" t="s">
        <v>38</v>
      </c>
      <c r="CL450">
        <v>40.693199999999997</v>
      </c>
      <c r="CM450">
        <v>-74.058300000000003</v>
      </c>
      <c r="CN450" t="s">
        <v>39</v>
      </c>
      <c r="CO450" t="s">
        <v>180</v>
      </c>
      <c r="CP450" t="s">
        <v>34</v>
      </c>
      <c r="CQ450">
        <v>0</v>
      </c>
      <c r="CR450" t="s">
        <v>41</v>
      </c>
      <c r="CS450">
        <v>8</v>
      </c>
      <c r="CU450" t="s">
        <v>49</v>
      </c>
      <c r="CV450" t="s">
        <v>50</v>
      </c>
      <c r="CW450">
        <v>2.1302999999999999E-3</v>
      </c>
      <c r="CX450" t="s">
        <v>44</v>
      </c>
      <c r="CY450">
        <v>11251011</v>
      </c>
      <c r="DB450">
        <v>61190113</v>
      </c>
      <c r="DD450">
        <v>300</v>
      </c>
      <c r="DE450">
        <v>78918514</v>
      </c>
      <c r="DG450">
        <v>2275050011</v>
      </c>
      <c r="DH450">
        <v>2</v>
      </c>
      <c r="DI450" t="s">
        <v>34</v>
      </c>
      <c r="DJ450" t="s">
        <v>178</v>
      </c>
      <c r="DK450">
        <v>34017</v>
      </c>
      <c r="DM450" t="s">
        <v>359</v>
      </c>
      <c r="DN450">
        <v>48811</v>
      </c>
      <c r="DO450" t="s">
        <v>37</v>
      </c>
      <c r="DP450" t="s">
        <v>38</v>
      </c>
      <c r="DS450" t="s">
        <v>38</v>
      </c>
      <c r="DT450">
        <v>40.693199999999997</v>
      </c>
      <c r="DU450">
        <v>-74.058300000000003</v>
      </c>
      <c r="DV450" t="s">
        <v>39</v>
      </c>
      <c r="DW450" t="s">
        <v>180</v>
      </c>
      <c r="DX450" t="s">
        <v>34</v>
      </c>
      <c r="DY450">
        <v>0</v>
      </c>
      <c r="DZ450" t="s">
        <v>41</v>
      </c>
      <c r="EA450">
        <v>8</v>
      </c>
      <c r="EC450" t="s">
        <v>47</v>
      </c>
      <c r="ED450" t="s">
        <v>48</v>
      </c>
      <c r="EE450">
        <v>1.4699100000000001E-3</v>
      </c>
      <c r="EF450" t="s">
        <v>44</v>
      </c>
      <c r="EG450">
        <v>11251011</v>
      </c>
      <c r="EJ450">
        <v>61190113</v>
      </c>
      <c r="EL450">
        <v>300</v>
      </c>
      <c r="EM450">
        <v>78918514</v>
      </c>
      <c r="EO450">
        <v>2275050011</v>
      </c>
      <c r="EP450">
        <v>2</v>
      </c>
      <c r="EQ450" t="s">
        <v>34</v>
      </c>
      <c r="ER450" t="s">
        <v>178</v>
      </c>
      <c r="ES450">
        <v>34017</v>
      </c>
      <c r="EU450" t="s">
        <v>359</v>
      </c>
      <c r="EV450">
        <v>48811</v>
      </c>
      <c r="EW450" t="s">
        <v>37</v>
      </c>
      <c r="EX450" t="s">
        <v>38</v>
      </c>
      <c r="FA450" t="s">
        <v>38</v>
      </c>
      <c r="FB450">
        <v>40.693199999999997</v>
      </c>
      <c r="FC450">
        <v>-74.058300000000003</v>
      </c>
      <c r="FD450" t="s">
        <v>39</v>
      </c>
      <c r="FE450" t="s">
        <v>180</v>
      </c>
      <c r="FF450" t="s">
        <v>34</v>
      </c>
      <c r="FG450">
        <v>0</v>
      </c>
      <c r="FH450" t="s">
        <v>41</v>
      </c>
      <c r="FI450">
        <v>8</v>
      </c>
      <c r="FK450" t="s">
        <v>45</v>
      </c>
      <c r="FL450" t="s">
        <v>46</v>
      </c>
      <c r="FM450">
        <v>9.0000000000000006E-5</v>
      </c>
      <c r="FN450" t="s">
        <v>44</v>
      </c>
      <c r="FO450">
        <v>11251011</v>
      </c>
      <c r="FR450">
        <v>61190113</v>
      </c>
      <c r="FT450">
        <v>300</v>
      </c>
      <c r="FU450">
        <v>78918514</v>
      </c>
      <c r="FW450">
        <v>2275050011</v>
      </c>
      <c r="FX450">
        <v>2</v>
      </c>
      <c r="FY450" t="s">
        <v>34</v>
      </c>
      <c r="FZ450" t="s">
        <v>178</v>
      </c>
      <c r="GA450">
        <v>34017</v>
      </c>
      <c r="GC450" t="s">
        <v>359</v>
      </c>
      <c r="GD450">
        <v>48811</v>
      </c>
      <c r="GE450" t="s">
        <v>37</v>
      </c>
      <c r="GF450" t="s">
        <v>38</v>
      </c>
      <c r="GI450" t="s">
        <v>38</v>
      </c>
      <c r="GJ450">
        <v>40.693199999999997</v>
      </c>
      <c r="GK450">
        <v>-74.058300000000003</v>
      </c>
      <c r="GL450" t="s">
        <v>39</v>
      </c>
      <c r="GM450" t="s">
        <v>180</v>
      </c>
      <c r="GN450" t="s">
        <v>34</v>
      </c>
      <c r="GO450">
        <v>0</v>
      </c>
      <c r="GP450" t="s">
        <v>41</v>
      </c>
      <c r="GQ450">
        <v>8</v>
      </c>
      <c r="GS450" t="s">
        <v>42</v>
      </c>
      <c r="GT450" t="s">
        <v>43</v>
      </c>
      <c r="GU450">
        <v>1.3542700000000001E-3</v>
      </c>
      <c r="GV450" t="s">
        <v>44</v>
      </c>
    </row>
    <row r="451" spans="1:204" x14ac:dyDescent="0.25">
      <c r="A451">
        <v>11251011</v>
      </c>
      <c r="D451">
        <v>61190113</v>
      </c>
      <c r="F451">
        <v>300</v>
      </c>
      <c r="G451">
        <v>78918614</v>
      </c>
      <c r="I451">
        <v>2275050012</v>
      </c>
      <c r="J451">
        <v>2</v>
      </c>
      <c r="K451" t="s">
        <v>34</v>
      </c>
      <c r="L451" t="s">
        <v>178</v>
      </c>
      <c r="M451">
        <v>34017</v>
      </c>
      <c r="O451" t="s">
        <v>359</v>
      </c>
      <c r="P451">
        <v>48811</v>
      </c>
      <c r="Q451" t="s">
        <v>37</v>
      </c>
      <c r="R451" t="s">
        <v>38</v>
      </c>
      <c r="U451" t="s">
        <v>38</v>
      </c>
      <c r="V451">
        <v>40.693199999999997</v>
      </c>
      <c r="W451">
        <v>-74.058300000000003</v>
      </c>
      <c r="X451" t="s">
        <v>39</v>
      </c>
      <c r="Y451" t="s">
        <v>180</v>
      </c>
      <c r="Z451" t="s">
        <v>34</v>
      </c>
      <c r="AA451">
        <v>0</v>
      </c>
      <c r="AB451" t="s">
        <v>41</v>
      </c>
      <c r="AC451">
        <v>8</v>
      </c>
      <c r="AE451" t="s">
        <v>53</v>
      </c>
      <c r="AF451" t="s">
        <v>54</v>
      </c>
      <c r="AG451">
        <v>0.15802099999999999</v>
      </c>
      <c r="AH451" t="s">
        <v>44</v>
      </c>
      <c r="AI451">
        <v>11251011</v>
      </c>
      <c r="AL451">
        <v>61190113</v>
      </c>
      <c r="AN451">
        <v>300</v>
      </c>
      <c r="AO451">
        <v>78918614</v>
      </c>
      <c r="AQ451">
        <v>2275050012</v>
      </c>
      <c r="AR451">
        <v>2</v>
      </c>
      <c r="AS451" t="s">
        <v>34</v>
      </c>
      <c r="AT451" t="s">
        <v>178</v>
      </c>
      <c r="AU451">
        <v>34017</v>
      </c>
      <c r="AW451" t="s">
        <v>359</v>
      </c>
      <c r="AX451">
        <v>48811</v>
      </c>
      <c r="AY451" t="s">
        <v>37</v>
      </c>
      <c r="AZ451" t="s">
        <v>38</v>
      </c>
      <c r="BC451" t="s">
        <v>38</v>
      </c>
      <c r="BD451">
        <v>40.693199999999997</v>
      </c>
      <c r="BE451">
        <v>-74.058300000000003</v>
      </c>
      <c r="BF451" t="s">
        <v>39</v>
      </c>
      <c r="BG451" t="s">
        <v>180</v>
      </c>
      <c r="BH451" t="s">
        <v>34</v>
      </c>
      <c r="BI451">
        <v>0</v>
      </c>
      <c r="BJ451" t="s">
        <v>41</v>
      </c>
      <c r="BK451">
        <v>8</v>
      </c>
      <c r="BM451" t="s">
        <v>51</v>
      </c>
      <c r="BN451" t="s">
        <v>52</v>
      </c>
      <c r="BO451">
        <v>5.3417999999999998E-3</v>
      </c>
      <c r="BP451" t="s">
        <v>44</v>
      </c>
      <c r="BQ451">
        <v>11251011</v>
      </c>
      <c r="BT451">
        <v>61190113</v>
      </c>
      <c r="BV451">
        <v>300</v>
      </c>
      <c r="BW451">
        <v>78918614</v>
      </c>
      <c r="BY451">
        <v>2275050012</v>
      </c>
      <c r="BZ451">
        <v>2</v>
      </c>
      <c r="CA451" t="s">
        <v>34</v>
      </c>
      <c r="CB451" t="s">
        <v>178</v>
      </c>
      <c r="CC451">
        <v>34017</v>
      </c>
      <c r="CE451" t="s">
        <v>359</v>
      </c>
      <c r="CF451">
        <v>48811</v>
      </c>
      <c r="CG451" t="s">
        <v>37</v>
      </c>
      <c r="CH451" t="s">
        <v>38</v>
      </c>
      <c r="CK451" t="s">
        <v>38</v>
      </c>
      <c r="CL451">
        <v>40.693199999999997</v>
      </c>
      <c r="CM451">
        <v>-74.058300000000003</v>
      </c>
      <c r="CN451" t="s">
        <v>39</v>
      </c>
      <c r="CO451" t="s">
        <v>180</v>
      </c>
      <c r="CP451" t="s">
        <v>34</v>
      </c>
      <c r="CQ451">
        <v>0</v>
      </c>
      <c r="CR451" t="s">
        <v>41</v>
      </c>
      <c r="CS451">
        <v>8</v>
      </c>
      <c r="CU451" t="s">
        <v>49</v>
      </c>
      <c r="CV451" t="s">
        <v>50</v>
      </c>
      <c r="CW451">
        <v>3.9055499999999998E-3</v>
      </c>
      <c r="CX451" t="s">
        <v>44</v>
      </c>
      <c r="CY451">
        <v>11251011</v>
      </c>
      <c r="DB451">
        <v>61190113</v>
      </c>
      <c r="DD451">
        <v>300</v>
      </c>
      <c r="DE451">
        <v>78918614</v>
      </c>
      <c r="DG451">
        <v>2275050012</v>
      </c>
      <c r="DH451">
        <v>2</v>
      </c>
      <c r="DI451" t="s">
        <v>34</v>
      </c>
      <c r="DJ451" t="s">
        <v>178</v>
      </c>
      <c r="DK451">
        <v>34017</v>
      </c>
      <c r="DM451" t="s">
        <v>359</v>
      </c>
      <c r="DN451">
        <v>48811</v>
      </c>
      <c r="DO451" t="s">
        <v>37</v>
      </c>
      <c r="DP451" t="s">
        <v>38</v>
      </c>
      <c r="DS451" t="s">
        <v>38</v>
      </c>
      <c r="DT451">
        <v>40.693199999999997</v>
      </c>
      <c r="DU451">
        <v>-74.058300000000003</v>
      </c>
      <c r="DV451" t="s">
        <v>39</v>
      </c>
      <c r="DW451" t="s">
        <v>180</v>
      </c>
      <c r="DX451" t="s">
        <v>34</v>
      </c>
      <c r="DY451">
        <v>0</v>
      </c>
      <c r="DZ451" t="s">
        <v>41</v>
      </c>
      <c r="EA451">
        <v>8</v>
      </c>
      <c r="EC451" t="s">
        <v>47</v>
      </c>
      <c r="ED451" t="s">
        <v>48</v>
      </c>
      <c r="EE451">
        <v>3.8118200000000001E-3</v>
      </c>
      <c r="EF451" t="s">
        <v>44</v>
      </c>
      <c r="EG451">
        <v>11251011</v>
      </c>
      <c r="EJ451">
        <v>61190113</v>
      </c>
      <c r="EL451">
        <v>300</v>
      </c>
      <c r="EM451">
        <v>78918614</v>
      </c>
      <c r="EO451">
        <v>2275050012</v>
      </c>
      <c r="EP451">
        <v>2</v>
      </c>
      <c r="EQ451" t="s">
        <v>34</v>
      </c>
      <c r="ER451" t="s">
        <v>178</v>
      </c>
      <c r="ES451">
        <v>34017</v>
      </c>
      <c r="EU451" t="s">
        <v>359</v>
      </c>
      <c r="EV451">
        <v>48811</v>
      </c>
      <c r="EW451" t="s">
        <v>37</v>
      </c>
      <c r="EX451" t="s">
        <v>38</v>
      </c>
      <c r="FA451" t="s">
        <v>38</v>
      </c>
      <c r="FB451">
        <v>40.693199999999997</v>
      </c>
      <c r="FC451">
        <v>-74.058300000000003</v>
      </c>
      <c r="FD451" t="s">
        <v>39</v>
      </c>
      <c r="FE451" t="s">
        <v>180</v>
      </c>
      <c r="FF451" t="s">
        <v>34</v>
      </c>
      <c r="FG451">
        <v>0</v>
      </c>
      <c r="FH451" t="s">
        <v>41</v>
      </c>
      <c r="FI451">
        <v>8</v>
      </c>
      <c r="FK451" t="s">
        <v>45</v>
      </c>
      <c r="FL451" t="s">
        <v>46</v>
      </c>
      <c r="FM451">
        <v>1.2140199999999999E-3</v>
      </c>
      <c r="FN451" t="s">
        <v>44</v>
      </c>
      <c r="FO451">
        <v>11251011</v>
      </c>
      <c r="FR451">
        <v>61190113</v>
      </c>
      <c r="FT451">
        <v>300</v>
      </c>
      <c r="FU451">
        <v>78918614</v>
      </c>
      <c r="FW451">
        <v>2275050012</v>
      </c>
      <c r="FX451">
        <v>2</v>
      </c>
      <c r="FY451" t="s">
        <v>34</v>
      </c>
      <c r="FZ451" t="s">
        <v>178</v>
      </c>
      <c r="GA451">
        <v>34017</v>
      </c>
      <c r="GC451" t="s">
        <v>359</v>
      </c>
      <c r="GD451">
        <v>48811</v>
      </c>
      <c r="GE451" t="s">
        <v>37</v>
      </c>
      <c r="GF451" t="s">
        <v>38</v>
      </c>
      <c r="GI451" t="s">
        <v>38</v>
      </c>
      <c r="GJ451">
        <v>40.693199999999997</v>
      </c>
      <c r="GK451">
        <v>-74.058300000000003</v>
      </c>
      <c r="GL451" t="s">
        <v>39</v>
      </c>
      <c r="GM451" t="s">
        <v>180</v>
      </c>
      <c r="GN451" t="s">
        <v>34</v>
      </c>
      <c r="GO451">
        <v>0</v>
      </c>
      <c r="GP451" t="s">
        <v>41</v>
      </c>
      <c r="GQ451">
        <v>8</v>
      </c>
      <c r="GS451" t="s">
        <v>42</v>
      </c>
      <c r="GT451" t="s">
        <v>43</v>
      </c>
      <c r="GU451">
        <v>1.1376499999999999E-2</v>
      </c>
      <c r="GV451" t="s">
        <v>44</v>
      </c>
    </row>
    <row r="452" spans="1:204" x14ac:dyDescent="0.25">
      <c r="A452">
        <v>11724811</v>
      </c>
      <c r="D452">
        <v>61142013</v>
      </c>
      <c r="F452">
        <v>300</v>
      </c>
      <c r="G452">
        <v>78822714</v>
      </c>
      <c r="I452">
        <v>2275050011</v>
      </c>
      <c r="J452">
        <v>2</v>
      </c>
      <c r="K452" t="s">
        <v>34</v>
      </c>
      <c r="L452" t="s">
        <v>178</v>
      </c>
      <c r="M452">
        <v>34017</v>
      </c>
      <c r="O452" t="s">
        <v>227</v>
      </c>
      <c r="P452">
        <v>48811</v>
      </c>
      <c r="Q452" t="s">
        <v>37</v>
      </c>
      <c r="R452" t="s">
        <v>38</v>
      </c>
      <c r="U452" t="s">
        <v>38</v>
      </c>
      <c r="V452">
        <v>40.764499999999998</v>
      </c>
      <c r="W452">
        <v>-74.023799999999994</v>
      </c>
      <c r="X452" t="s">
        <v>39</v>
      </c>
      <c r="Y452" t="s">
        <v>228</v>
      </c>
      <c r="Z452" t="s">
        <v>34</v>
      </c>
      <c r="AA452">
        <v>0</v>
      </c>
      <c r="AB452" t="s">
        <v>41</v>
      </c>
      <c r="AC452">
        <v>8</v>
      </c>
      <c r="AE452" t="s">
        <v>53</v>
      </c>
      <c r="AF452" t="s">
        <v>54</v>
      </c>
      <c r="AG452">
        <v>0.108126</v>
      </c>
      <c r="AH452" t="s">
        <v>44</v>
      </c>
      <c r="AI452">
        <v>11724811</v>
      </c>
      <c r="AL452">
        <v>61142013</v>
      </c>
      <c r="AN452">
        <v>300</v>
      </c>
      <c r="AO452">
        <v>78822714</v>
      </c>
      <c r="AQ452">
        <v>2275050011</v>
      </c>
      <c r="AR452">
        <v>2</v>
      </c>
      <c r="AS452" t="s">
        <v>34</v>
      </c>
      <c r="AT452" t="s">
        <v>178</v>
      </c>
      <c r="AU452">
        <v>34017</v>
      </c>
      <c r="AW452" t="s">
        <v>227</v>
      </c>
      <c r="AX452">
        <v>48811</v>
      </c>
      <c r="AY452" t="s">
        <v>37</v>
      </c>
      <c r="AZ452" t="s">
        <v>38</v>
      </c>
      <c r="BC452" t="s">
        <v>38</v>
      </c>
      <c r="BD452">
        <v>40.764499999999998</v>
      </c>
      <c r="BE452">
        <v>-74.023799999999994</v>
      </c>
      <c r="BF452" t="s">
        <v>39</v>
      </c>
      <c r="BG452" t="s">
        <v>228</v>
      </c>
      <c r="BH452" t="s">
        <v>34</v>
      </c>
      <c r="BI452">
        <v>0</v>
      </c>
      <c r="BJ452" t="s">
        <v>41</v>
      </c>
      <c r="BK452">
        <v>8</v>
      </c>
      <c r="BM452" t="s">
        <v>51</v>
      </c>
      <c r="BN452" t="s">
        <v>52</v>
      </c>
      <c r="BO452">
        <v>5.8500000000000002E-4</v>
      </c>
      <c r="BP452" t="s">
        <v>44</v>
      </c>
      <c r="BQ452">
        <v>11724811</v>
      </c>
      <c r="BT452">
        <v>61142013</v>
      </c>
      <c r="BV452">
        <v>300</v>
      </c>
      <c r="BW452">
        <v>78822714</v>
      </c>
      <c r="BY452">
        <v>2275050011</v>
      </c>
      <c r="BZ452">
        <v>2</v>
      </c>
      <c r="CA452" t="s">
        <v>34</v>
      </c>
      <c r="CB452" t="s">
        <v>178</v>
      </c>
      <c r="CC452">
        <v>34017</v>
      </c>
      <c r="CE452" t="s">
        <v>227</v>
      </c>
      <c r="CF452">
        <v>48811</v>
      </c>
      <c r="CG452" t="s">
        <v>37</v>
      </c>
      <c r="CH452" t="s">
        <v>38</v>
      </c>
      <c r="CK452" t="s">
        <v>38</v>
      </c>
      <c r="CL452">
        <v>40.764499999999998</v>
      </c>
      <c r="CM452">
        <v>-74.023799999999994</v>
      </c>
      <c r="CN452" t="s">
        <v>39</v>
      </c>
      <c r="CO452" t="s">
        <v>228</v>
      </c>
      <c r="CP452" t="s">
        <v>34</v>
      </c>
      <c r="CQ452">
        <v>0</v>
      </c>
      <c r="CR452" t="s">
        <v>41</v>
      </c>
      <c r="CS452">
        <v>8</v>
      </c>
      <c r="CU452" t="s">
        <v>49</v>
      </c>
      <c r="CV452" t="s">
        <v>50</v>
      </c>
      <c r="CW452">
        <v>2.1302999999999999E-3</v>
      </c>
      <c r="CX452" t="s">
        <v>44</v>
      </c>
      <c r="CY452">
        <v>11724811</v>
      </c>
      <c r="DB452">
        <v>61142013</v>
      </c>
      <c r="DD452">
        <v>300</v>
      </c>
      <c r="DE452">
        <v>78822714</v>
      </c>
      <c r="DG452">
        <v>2275050011</v>
      </c>
      <c r="DH452">
        <v>2</v>
      </c>
      <c r="DI452" t="s">
        <v>34</v>
      </c>
      <c r="DJ452" t="s">
        <v>178</v>
      </c>
      <c r="DK452">
        <v>34017</v>
      </c>
      <c r="DM452" t="s">
        <v>227</v>
      </c>
      <c r="DN452">
        <v>48811</v>
      </c>
      <c r="DO452" t="s">
        <v>37</v>
      </c>
      <c r="DP452" t="s">
        <v>38</v>
      </c>
      <c r="DS452" t="s">
        <v>38</v>
      </c>
      <c r="DT452">
        <v>40.764499999999998</v>
      </c>
      <c r="DU452">
        <v>-74.023799999999994</v>
      </c>
      <c r="DV452" t="s">
        <v>39</v>
      </c>
      <c r="DW452" t="s">
        <v>228</v>
      </c>
      <c r="DX452" t="s">
        <v>34</v>
      </c>
      <c r="DY452">
        <v>0</v>
      </c>
      <c r="DZ452" t="s">
        <v>41</v>
      </c>
      <c r="EA452">
        <v>8</v>
      </c>
      <c r="EC452" t="s">
        <v>47</v>
      </c>
      <c r="ED452" t="s">
        <v>48</v>
      </c>
      <c r="EE452">
        <v>1.4699100000000001E-3</v>
      </c>
      <c r="EF452" t="s">
        <v>44</v>
      </c>
      <c r="EG452">
        <v>11724811</v>
      </c>
      <c r="EJ452">
        <v>61142013</v>
      </c>
      <c r="EL452">
        <v>300</v>
      </c>
      <c r="EM452">
        <v>78822714</v>
      </c>
      <c r="EO452">
        <v>2275050011</v>
      </c>
      <c r="EP452">
        <v>2</v>
      </c>
      <c r="EQ452" t="s">
        <v>34</v>
      </c>
      <c r="ER452" t="s">
        <v>178</v>
      </c>
      <c r="ES452">
        <v>34017</v>
      </c>
      <c r="EU452" t="s">
        <v>227</v>
      </c>
      <c r="EV452">
        <v>48811</v>
      </c>
      <c r="EW452" t="s">
        <v>37</v>
      </c>
      <c r="EX452" t="s">
        <v>38</v>
      </c>
      <c r="FA452" t="s">
        <v>38</v>
      </c>
      <c r="FB452">
        <v>40.764499999999998</v>
      </c>
      <c r="FC452">
        <v>-74.023799999999994</v>
      </c>
      <c r="FD452" t="s">
        <v>39</v>
      </c>
      <c r="FE452" t="s">
        <v>228</v>
      </c>
      <c r="FF452" t="s">
        <v>34</v>
      </c>
      <c r="FG452">
        <v>0</v>
      </c>
      <c r="FH452" t="s">
        <v>41</v>
      </c>
      <c r="FI452">
        <v>8</v>
      </c>
      <c r="FK452" t="s">
        <v>45</v>
      </c>
      <c r="FL452" t="s">
        <v>46</v>
      </c>
      <c r="FM452">
        <v>9.0000000000000006E-5</v>
      </c>
      <c r="FN452" t="s">
        <v>44</v>
      </c>
      <c r="FO452">
        <v>11724811</v>
      </c>
      <c r="FR452">
        <v>61142013</v>
      </c>
      <c r="FT452">
        <v>300</v>
      </c>
      <c r="FU452">
        <v>78822714</v>
      </c>
      <c r="FW452">
        <v>2275050011</v>
      </c>
      <c r="FX452">
        <v>2</v>
      </c>
      <c r="FY452" t="s">
        <v>34</v>
      </c>
      <c r="FZ452" t="s">
        <v>178</v>
      </c>
      <c r="GA452">
        <v>34017</v>
      </c>
      <c r="GC452" t="s">
        <v>227</v>
      </c>
      <c r="GD452">
        <v>48811</v>
      </c>
      <c r="GE452" t="s">
        <v>37</v>
      </c>
      <c r="GF452" t="s">
        <v>38</v>
      </c>
      <c r="GI452" t="s">
        <v>38</v>
      </c>
      <c r="GJ452">
        <v>40.764499999999998</v>
      </c>
      <c r="GK452">
        <v>-74.023799999999994</v>
      </c>
      <c r="GL452" t="s">
        <v>39</v>
      </c>
      <c r="GM452" t="s">
        <v>228</v>
      </c>
      <c r="GN452" t="s">
        <v>34</v>
      </c>
      <c r="GO452">
        <v>0</v>
      </c>
      <c r="GP452" t="s">
        <v>41</v>
      </c>
      <c r="GQ452">
        <v>8</v>
      </c>
      <c r="GS452" t="s">
        <v>42</v>
      </c>
      <c r="GT452" t="s">
        <v>43</v>
      </c>
      <c r="GU452">
        <v>1.3542700000000001E-3</v>
      </c>
      <c r="GV452" t="s">
        <v>44</v>
      </c>
    </row>
    <row r="453" spans="1:204" x14ac:dyDescent="0.25">
      <c r="A453">
        <v>11724811</v>
      </c>
      <c r="D453">
        <v>61142013</v>
      </c>
      <c r="F453">
        <v>300</v>
      </c>
      <c r="G453">
        <v>78822814</v>
      </c>
      <c r="I453">
        <v>2275050012</v>
      </c>
      <c r="J453">
        <v>2</v>
      </c>
      <c r="K453" t="s">
        <v>34</v>
      </c>
      <c r="L453" t="s">
        <v>178</v>
      </c>
      <c r="M453">
        <v>34017</v>
      </c>
      <c r="O453" t="s">
        <v>227</v>
      </c>
      <c r="P453">
        <v>48811</v>
      </c>
      <c r="Q453" t="s">
        <v>37</v>
      </c>
      <c r="R453" t="s">
        <v>38</v>
      </c>
      <c r="U453" t="s">
        <v>38</v>
      </c>
      <c r="V453">
        <v>40.764499999999998</v>
      </c>
      <c r="W453">
        <v>-74.023799999999994</v>
      </c>
      <c r="X453" t="s">
        <v>39</v>
      </c>
      <c r="Y453" t="s">
        <v>228</v>
      </c>
      <c r="Z453" t="s">
        <v>34</v>
      </c>
      <c r="AA453">
        <v>0</v>
      </c>
      <c r="AB453" t="s">
        <v>41</v>
      </c>
      <c r="AC453">
        <v>8</v>
      </c>
      <c r="AE453" t="s">
        <v>53</v>
      </c>
      <c r="AF453" t="s">
        <v>54</v>
      </c>
      <c r="AG453">
        <v>0.15802099999999999</v>
      </c>
      <c r="AH453" t="s">
        <v>44</v>
      </c>
      <c r="AI453">
        <v>11724811</v>
      </c>
      <c r="AL453">
        <v>61142013</v>
      </c>
      <c r="AN453">
        <v>300</v>
      </c>
      <c r="AO453">
        <v>78822814</v>
      </c>
      <c r="AQ453">
        <v>2275050012</v>
      </c>
      <c r="AR453">
        <v>2</v>
      </c>
      <c r="AS453" t="s">
        <v>34</v>
      </c>
      <c r="AT453" t="s">
        <v>178</v>
      </c>
      <c r="AU453">
        <v>34017</v>
      </c>
      <c r="AW453" t="s">
        <v>227</v>
      </c>
      <c r="AX453">
        <v>48811</v>
      </c>
      <c r="AY453" t="s">
        <v>37</v>
      </c>
      <c r="AZ453" t="s">
        <v>38</v>
      </c>
      <c r="BC453" t="s">
        <v>38</v>
      </c>
      <c r="BD453">
        <v>40.764499999999998</v>
      </c>
      <c r="BE453">
        <v>-74.023799999999994</v>
      </c>
      <c r="BF453" t="s">
        <v>39</v>
      </c>
      <c r="BG453" t="s">
        <v>228</v>
      </c>
      <c r="BH453" t="s">
        <v>34</v>
      </c>
      <c r="BI453">
        <v>0</v>
      </c>
      <c r="BJ453" t="s">
        <v>41</v>
      </c>
      <c r="BK453">
        <v>8</v>
      </c>
      <c r="BM453" t="s">
        <v>51</v>
      </c>
      <c r="BN453" t="s">
        <v>52</v>
      </c>
      <c r="BO453">
        <v>5.3417999999999998E-3</v>
      </c>
      <c r="BP453" t="s">
        <v>44</v>
      </c>
      <c r="BQ453">
        <v>11724811</v>
      </c>
      <c r="BT453">
        <v>61142013</v>
      </c>
      <c r="BV453">
        <v>300</v>
      </c>
      <c r="BW453">
        <v>78822814</v>
      </c>
      <c r="BY453">
        <v>2275050012</v>
      </c>
      <c r="BZ453">
        <v>2</v>
      </c>
      <c r="CA453" t="s">
        <v>34</v>
      </c>
      <c r="CB453" t="s">
        <v>178</v>
      </c>
      <c r="CC453">
        <v>34017</v>
      </c>
      <c r="CE453" t="s">
        <v>227</v>
      </c>
      <c r="CF453">
        <v>48811</v>
      </c>
      <c r="CG453" t="s">
        <v>37</v>
      </c>
      <c r="CH453" t="s">
        <v>38</v>
      </c>
      <c r="CK453" t="s">
        <v>38</v>
      </c>
      <c r="CL453">
        <v>40.764499999999998</v>
      </c>
      <c r="CM453">
        <v>-74.023799999999994</v>
      </c>
      <c r="CN453" t="s">
        <v>39</v>
      </c>
      <c r="CO453" t="s">
        <v>228</v>
      </c>
      <c r="CP453" t="s">
        <v>34</v>
      </c>
      <c r="CQ453">
        <v>0</v>
      </c>
      <c r="CR453" t="s">
        <v>41</v>
      </c>
      <c r="CS453">
        <v>8</v>
      </c>
      <c r="CU453" t="s">
        <v>49</v>
      </c>
      <c r="CV453" t="s">
        <v>50</v>
      </c>
      <c r="CW453">
        <v>3.9055499999999998E-3</v>
      </c>
      <c r="CX453" t="s">
        <v>44</v>
      </c>
      <c r="CY453">
        <v>11724811</v>
      </c>
      <c r="DB453">
        <v>61142013</v>
      </c>
      <c r="DD453">
        <v>300</v>
      </c>
      <c r="DE453">
        <v>78822814</v>
      </c>
      <c r="DG453">
        <v>2275050012</v>
      </c>
      <c r="DH453">
        <v>2</v>
      </c>
      <c r="DI453" t="s">
        <v>34</v>
      </c>
      <c r="DJ453" t="s">
        <v>178</v>
      </c>
      <c r="DK453">
        <v>34017</v>
      </c>
      <c r="DM453" t="s">
        <v>227</v>
      </c>
      <c r="DN453">
        <v>48811</v>
      </c>
      <c r="DO453" t="s">
        <v>37</v>
      </c>
      <c r="DP453" t="s">
        <v>38</v>
      </c>
      <c r="DS453" t="s">
        <v>38</v>
      </c>
      <c r="DT453">
        <v>40.764499999999998</v>
      </c>
      <c r="DU453">
        <v>-74.023799999999994</v>
      </c>
      <c r="DV453" t="s">
        <v>39</v>
      </c>
      <c r="DW453" t="s">
        <v>228</v>
      </c>
      <c r="DX453" t="s">
        <v>34</v>
      </c>
      <c r="DY453">
        <v>0</v>
      </c>
      <c r="DZ453" t="s">
        <v>41</v>
      </c>
      <c r="EA453">
        <v>8</v>
      </c>
      <c r="EC453" t="s">
        <v>47</v>
      </c>
      <c r="ED453" t="s">
        <v>48</v>
      </c>
      <c r="EE453">
        <v>3.8118200000000001E-3</v>
      </c>
      <c r="EF453" t="s">
        <v>44</v>
      </c>
      <c r="EG453">
        <v>11724811</v>
      </c>
      <c r="EJ453">
        <v>61142013</v>
      </c>
      <c r="EL453">
        <v>300</v>
      </c>
      <c r="EM453">
        <v>78822814</v>
      </c>
      <c r="EO453">
        <v>2275050012</v>
      </c>
      <c r="EP453">
        <v>2</v>
      </c>
      <c r="EQ453" t="s">
        <v>34</v>
      </c>
      <c r="ER453" t="s">
        <v>178</v>
      </c>
      <c r="ES453">
        <v>34017</v>
      </c>
      <c r="EU453" t="s">
        <v>227</v>
      </c>
      <c r="EV453">
        <v>48811</v>
      </c>
      <c r="EW453" t="s">
        <v>37</v>
      </c>
      <c r="EX453" t="s">
        <v>38</v>
      </c>
      <c r="FA453" t="s">
        <v>38</v>
      </c>
      <c r="FB453">
        <v>40.764499999999998</v>
      </c>
      <c r="FC453">
        <v>-74.023799999999994</v>
      </c>
      <c r="FD453" t="s">
        <v>39</v>
      </c>
      <c r="FE453" t="s">
        <v>228</v>
      </c>
      <c r="FF453" t="s">
        <v>34</v>
      </c>
      <c r="FG453">
        <v>0</v>
      </c>
      <c r="FH453" t="s">
        <v>41</v>
      </c>
      <c r="FI453">
        <v>8</v>
      </c>
      <c r="FK453" t="s">
        <v>45</v>
      </c>
      <c r="FL453" t="s">
        <v>46</v>
      </c>
      <c r="FM453">
        <v>1.2140199999999999E-3</v>
      </c>
      <c r="FN453" t="s">
        <v>44</v>
      </c>
      <c r="FO453">
        <v>11724811</v>
      </c>
      <c r="FR453">
        <v>61142013</v>
      </c>
      <c r="FT453">
        <v>300</v>
      </c>
      <c r="FU453">
        <v>78822814</v>
      </c>
      <c r="FW453">
        <v>2275050012</v>
      </c>
      <c r="FX453">
        <v>2</v>
      </c>
      <c r="FY453" t="s">
        <v>34</v>
      </c>
      <c r="FZ453" t="s">
        <v>178</v>
      </c>
      <c r="GA453">
        <v>34017</v>
      </c>
      <c r="GC453" t="s">
        <v>227</v>
      </c>
      <c r="GD453">
        <v>48811</v>
      </c>
      <c r="GE453" t="s">
        <v>37</v>
      </c>
      <c r="GF453" t="s">
        <v>38</v>
      </c>
      <c r="GI453" t="s">
        <v>38</v>
      </c>
      <c r="GJ453">
        <v>40.764499999999998</v>
      </c>
      <c r="GK453">
        <v>-74.023799999999994</v>
      </c>
      <c r="GL453" t="s">
        <v>39</v>
      </c>
      <c r="GM453" t="s">
        <v>228</v>
      </c>
      <c r="GN453" t="s">
        <v>34</v>
      </c>
      <c r="GO453">
        <v>0</v>
      </c>
      <c r="GP453" t="s">
        <v>41</v>
      </c>
      <c r="GQ453">
        <v>8</v>
      </c>
      <c r="GS453" t="s">
        <v>42</v>
      </c>
      <c r="GT453" t="s">
        <v>43</v>
      </c>
      <c r="GU453">
        <v>1.1376499999999999E-2</v>
      </c>
      <c r="GV453" t="s">
        <v>44</v>
      </c>
    </row>
    <row r="454" spans="1:204" x14ac:dyDescent="0.25">
      <c r="A454">
        <v>12048511</v>
      </c>
      <c r="D454">
        <v>60871213</v>
      </c>
      <c r="F454">
        <v>300</v>
      </c>
      <c r="G454">
        <v>78282914</v>
      </c>
      <c r="I454">
        <v>2275050011</v>
      </c>
      <c r="J454">
        <v>2</v>
      </c>
      <c r="K454" t="s">
        <v>34</v>
      </c>
      <c r="L454" t="s">
        <v>178</v>
      </c>
      <c r="M454">
        <v>34017</v>
      </c>
      <c r="O454" t="s">
        <v>273</v>
      </c>
      <c r="P454">
        <v>48811</v>
      </c>
      <c r="Q454" t="s">
        <v>37</v>
      </c>
      <c r="R454" t="s">
        <v>38</v>
      </c>
      <c r="U454" t="s">
        <v>38</v>
      </c>
      <c r="V454">
        <v>40.791800000000002</v>
      </c>
      <c r="W454">
        <v>-74.072400000000002</v>
      </c>
      <c r="X454" t="s">
        <v>39</v>
      </c>
      <c r="Y454" t="s">
        <v>274</v>
      </c>
      <c r="Z454" t="s">
        <v>34</v>
      </c>
      <c r="AA454">
        <v>0</v>
      </c>
      <c r="AB454" t="s">
        <v>41</v>
      </c>
      <c r="AC454">
        <v>8</v>
      </c>
      <c r="AE454" t="s">
        <v>53</v>
      </c>
      <c r="AF454" t="s">
        <v>54</v>
      </c>
      <c r="AG454">
        <v>0.108126</v>
      </c>
      <c r="AH454" t="s">
        <v>44</v>
      </c>
      <c r="AI454">
        <v>12048511</v>
      </c>
      <c r="AL454">
        <v>60871213</v>
      </c>
      <c r="AN454">
        <v>300</v>
      </c>
      <c r="AO454">
        <v>78282914</v>
      </c>
      <c r="AQ454">
        <v>2275050011</v>
      </c>
      <c r="AR454">
        <v>2</v>
      </c>
      <c r="AS454" t="s">
        <v>34</v>
      </c>
      <c r="AT454" t="s">
        <v>178</v>
      </c>
      <c r="AU454">
        <v>34017</v>
      </c>
      <c r="AW454" t="s">
        <v>273</v>
      </c>
      <c r="AX454">
        <v>48811</v>
      </c>
      <c r="AY454" t="s">
        <v>37</v>
      </c>
      <c r="AZ454" t="s">
        <v>38</v>
      </c>
      <c r="BC454" t="s">
        <v>38</v>
      </c>
      <c r="BD454">
        <v>40.791800000000002</v>
      </c>
      <c r="BE454">
        <v>-74.072400000000002</v>
      </c>
      <c r="BF454" t="s">
        <v>39</v>
      </c>
      <c r="BG454" t="s">
        <v>274</v>
      </c>
      <c r="BH454" t="s">
        <v>34</v>
      </c>
      <c r="BI454">
        <v>0</v>
      </c>
      <c r="BJ454" t="s">
        <v>41</v>
      </c>
      <c r="BK454">
        <v>8</v>
      </c>
      <c r="BM454" t="s">
        <v>51</v>
      </c>
      <c r="BN454" t="s">
        <v>52</v>
      </c>
      <c r="BO454">
        <v>5.8500000000000002E-4</v>
      </c>
      <c r="BP454" t="s">
        <v>44</v>
      </c>
      <c r="BQ454">
        <v>12048511</v>
      </c>
      <c r="BT454">
        <v>60871213</v>
      </c>
      <c r="BV454">
        <v>300</v>
      </c>
      <c r="BW454">
        <v>78282914</v>
      </c>
      <c r="BY454">
        <v>2275050011</v>
      </c>
      <c r="BZ454">
        <v>2</v>
      </c>
      <c r="CA454" t="s">
        <v>34</v>
      </c>
      <c r="CB454" t="s">
        <v>178</v>
      </c>
      <c r="CC454">
        <v>34017</v>
      </c>
      <c r="CE454" t="s">
        <v>273</v>
      </c>
      <c r="CF454">
        <v>48811</v>
      </c>
      <c r="CG454" t="s">
        <v>37</v>
      </c>
      <c r="CH454" t="s">
        <v>38</v>
      </c>
      <c r="CK454" t="s">
        <v>38</v>
      </c>
      <c r="CL454">
        <v>40.791800000000002</v>
      </c>
      <c r="CM454">
        <v>-74.072400000000002</v>
      </c>
      <c r="CN454" t="s">
        <v>39</v>
      </c>
      <c r="CO454" t="s">
        <v>274</v>
      </c>
      <c r="CP454" t="s">
        <v>34</v>
      </c>
      <c r="CQ454">
        <v>0</v>
      </c>
      <c r="CR454" t="s">
        <v>41</v>
      </c>
      <c r="CS454">
        <v>8</v>
      </c>
      <c r="CU454" t="s">
        <v>49</v>
      </c>
      <c r="CV454" t="s">
        <v>50</v>
      </c>
      <c r="CW454">
        <v>2.1302999999999999E-3</v>
      </c>
      <c r="CX454" t="s">
        <v>44</v>
      </c>
      <c r="CY454">
        <v>12048511</v>
      </c>
      <c r="DB454">
        <v>60871213</v>
      </c>
      <c r="DD454">
        <v>300</v>
      </c>
      <c r="DE454">
        <v>78282914</v>
      </c>
      <c r="DG454">
        <v>2275050011</v>
      </c>
      <c r="DH454">
        <v>2</v>
      </c>
      <c r="DI454" t="s">
        <v>34</v>
      </c>
      <c r="DJ454" t="s">
        <v>178</v>
      </c>
      <c r="DK454">
        <v>34017</v>
      </c>
      <c r="DM454" t="s">
        <v>273</v>
      </c>
      <c r="DN454">
        <v>48811</v>
      </c>
      <c r="DO454" t="s">
        <v>37</v>
      </c>
      <c r="DP454" t="s">
        <v>38</v>
      </c>
      <c r="DS454" t="s">
        <v>38</v>
      </c>
      <c r="DT454">
        <v>40.791800000000002</v>
      </c>
      <c r="DU454">
        <v>-74.072400000000002</v>
      </c>
      <c r="DV454" t="s">
        <v>39</v>
      </c>
      <c r="DW454" t="s">
        <v>274</v>
      </c>
      <c r="DX454" t="s">
        <v>34</v>
      </c>
      <c r="DY454">
        <v>0</v>
      </c>
      <c r="DZ454" t="s">
        <v>41</v>
      </c>
      <c r="EA454">
        <v>8</v>
      </c>
      <c r="EC454" t="s">
        <v>47</v>
      </c>
      <c r="ED454" t="s">
        <v>48</v>
      </c>
      <c r="EE454">
        <v>1.4699100000000001E-3</v>
      </c>
      <c r="EF454" t="s">
        <v>44</v>
      </c>
      <c r="EG454">
        <v>12048511</v>
      </c>
      <c r="EJ454">
        <v>60871213</v>
      </c>
      <c r="EL454">
        <v>300</v>
      </c>
      <c r="EM454">
        <v>78282914</v>
      </c>
      <c r="EO454">
        <v>2275050011</v>
      </c>
      <c r="EP454">
        <v>2</v>
      </c>
      <c r="EQ454" t="s">
        <v>34</v>
      </c>
      <c r="ER454" t="s">
        <v>178</v>
      </c>
      <c r="ES454">
        <v>34017</v>
      </c>
      <c r="EU454" t="s">
        <v>273</v>
      </c>
      <c r="EV454">
        <v>48811</v>
      </c>
      <c r="EW454" t="s">
        <v>37</v>
      </c>
      <c r="EX454" t="s">
        <v>38</v>
      </c>
      <c r="FA454" t="s">
        <v>38</v>
      </c>
      <c r="FB454">
        <v>40.791800000000002</v>
      </c>
      <c r="FC454">
        <v>-74.072400000000002</v>
      </c>
      <c r="FD454" t="s">
        <v>39</v>
      </c>
      <c r="FE454" t="s">
        <v>274</v>
      </c>
      <c r="FF454" t="s">
        <v>34</v>
      </c>
      <c r="FG454">
        <v>0</v>
      </c>
      <c r="FH454" t="s">
        <v>41</v>
      </c>
      <c r="FI454">
        <v>8</v>
      </c>
      <c r="FK454" t="s">
        <v>45</v>
      </c>
      <c r="FL454" t="s">
        <v>46</v>
      </c>
      <c r="FM454">
        <v>9.0000000000000006E-5</v>
      </c>
      <c r="FN454" t="s">
        <v>44</v>
      </c>
      <c r="FO454">
        <v>12048511</v>
      </c>
      <c r="FR454">
        <v>60871213</v>
      </c>
      <c r="FT454">
        <v>300</v>
      </c>
      <c r="FU454">
        <v>78282914</v>
      </c>
      <c r="FW454">
        <v>2275050011</v>
      </c>
      <c r="FX454">
        <v>2</v>
      </c>
      <c r="FY454" t="s">
        <v>34</v>
      </c>
      <c r="FZ454" t="s">
        <v>178</v>
      </c>
      <c r="GA454">
        <v>34017</v>
      </c>
      <c r="GC454" t="s">
        <v>273</v>
      </c>
      <c r="GD454">
        <v>48811</v>
      </c>
      <c r="GE454" t="s">
        <v>37</v>
      </c>
      <c r="GF454" t="s">
        <v>38</v>
      </c>
      <c r="GI454" t="s">
        <v>38</v>
      </c>
      <c r="GJ454">
        <v>40.791800000000002</v>
      </c>
      <c r="GK454">
        <v>-74.072400000000002</v>
      </c>
      <c r="GL454" t="s">
        <v>39</v>
      </c>
      <c r="GM454" t="s">
        <v>274</v>
      </c>
      <c r="GN454" t="s">
        <v>34</v>
      </c>
      <c r="GO454">
        <v>0</v>
      </c>
      <c r="GP454" t="s">
        <v>41</v>
      </c>
      <c r="GQ454">
        <v>8</v>
      </c>
      <c r="GS454" t="s">
        <v>42</v>
      </c>
      <c r="GT454" t="s">
        <v>43</v>
      </c>
      <c r="GU454">
        <v>1.3542700000000001E-3</v>
      </c>
      <c r="GV454" t="s">
        <v>44</v>
      </c>
    </row>
    <row r="455" spans="1:204" x14ac:dyDescent="0.25">
      <c r="A455">
        <v>12048511</v>
      </c>
      <c r="D455">
        <v>60871213</v>
      </c>
      <c r="F455">
        <v>300</v>
      </c>
      <c r="G455">
        <v>78283014</v>
      </c>
      <c r="I455">
        <v>2275050012</v>
      </c>
      <c r="J455">
        <v>2</v>
      </c>
      <c r="K455" t="s">
        <v>34</v>
      </c>
      <c r="L455" t="s">
        <v>178</v>
      </c>
      <c r="M455">
        <v>34017</v>
      </c>
      <c r="O455" t="s">
        <v>273</v>
      </c>
      <c r="P455">
        <v>48811</v>
      </c>
      <c r="Q455" t="s">
        <v>37</v>
      </c>
      <c r="R455" t="s">
        <v>38</v>
      </c>
      <c r="U455" t="s">
        <v>38</v>
      </c>
      <c r="V455">
        <v>40.791800000000002</v>
      </c>
      <c r="W455">
        <v>-74.072400000000002</v>
      </c>
      <c r="X455" t="s">
        <v>39</v>
      </c>
      <c r="Y455" t="s">
        <v>274</v>
      </c>
      <c r="Z455" t="s">
        <v>34</v>
      </c>
      <c r="AA455">
        <v>0</v>
      </c>
      <c r="AB455" t="s">
        <v>41</v>
      </c>
      <c r="AC455">
        <v>8</v>
      </c>
      <c r="AE455" t="s">
        <v>53</v>
      </c>
      <c r="AF455" t="s">
        <v>54</v>
      </c>
      <c r="AG455">
        <v>0.15802099999999999</v>
      </c>
      <c r="AH455" t="s">
        <v>44</v>
      </c>
      <c r="AI455">
        <v>12048511</v>
      </c>
      <c r="AL455">
        <v>60871213</v>
      </c>
      <c r="AN455">
        <v>300</v>
      </c>
      <c r="AO455">
        <v>78283014</v>
      </c>
      <c r="AQ455">
        <v>2275050012</v>
      </c>
      <c r="AR455">
        <v>2</v>
      </c>
      <c r="AS455" t="s">
        <v>34</v>
      </c>
      <c r="AT455" t="s">
        <v>178</v>
      </c>
      <c r="AU455">
        <v>34017</v>
      </c>
      <c r="AW455" t="s">
        <v>273</v>
      </c>
      <c r="AX455">
        <v>48811</v>
      </c>
      <c r="AY455" t="s">
        <v>37</v>
      </c>
      <c r="AZ455" t="s">
        <v>38</v>
      </c>
      <c r="BC455" t="s">
        <v>38</v>
      </c>
      <c r="BD455">
        <v>40.791800000000002</v>
      </c>
      <c r="BE455">
        <v>-74.072400000000002</v>
      </c>
      <c r="BF455" t="s">
        <v>39</v>
      </c>
      <c r="BG455" t="s">
        <v>274</v>
      </c>
      <c r="BH455" t="s">
        <v>34</v>
      </c>
      <c r="BI455">
        <v>0</v>
      </c>
      <c r="BJ455" t="s">
        <v>41</v>
      </c>
      <c r="BK455">
        <v>8</v>
      </c>
      <c r="BM455" t="s">
        <v>51</v>
      </c>
      <c r="BN455" t="s">
        <v>52</v>
      </c>
      <c r="BO455">
        <v>5.3417999999999998E-3</v>
      </c>
      <c r="BP455" t="s">
        <v>44</v>
      </c>
      <c r="BQ455">
        <v>12048511</v>
      </c>
      <c r="BT455">
        <v>60871213</v>
      </c>
      <c r="BV455">
        <v>300</v>
      </c>
      <c r="BW455">
        <v>78283014</v>
      </c>
      <c r="BY455">
        <v>2275050012</v>
      </c>
      <c r="BZ455">
        <v>2</v>
      </c>
      <c r="CA455" t="s">
        <v>34</v>
      </c>
      <c r="CB455" t="s">
        <v>178</v>
      </c>
      <c r="CC455">
        <v>34017</v>
      </c>
      <c r="CE455" t="s">
        <v>273</v>
      </c>
      <c r="CF455">
        <v>48811</v>
      </c>
      <c r="CG455" t="s">
        <v>37</v>
      </c>
      <c r="CH455" t="s">
        <v>38</v>
      </c>
      <c r="CK455" t="s">
        <v>38</v>
      </c>
      <c r="CL455">
        <v>40.791800000000002</v>
      </c>
      <c r="CM455">
        <v>-74.072400000000002</v>
      </c>
      <c r="CN455" t="s">
        <v>39</v>
      </c>
      <c r="CO455" t="s">
        <v>274</v>
      </c>
      <c r="CP455" t="s">
        <v>34</v>
      </c>
      <c r="CQ455">
        <v>0</v>
      </c>
      <c r="CR455" t="s">
        <v>41</v>
      </c>
      <c r="CS455">
        <v>8</v>
      </c>
      <c r="CU455" t="s">
        <v>49</v>
      </c>
      <c r="CV455" t="s">
        <v>50</v>
      </c>
      <c r="CW455">
        <v>3.9055499999999998E-3</v>
      </c>
      <c r="CX455" t="s">
        <v>44</v>
      </c>
      <c r="CY455">
        <v>12048511</v>
      </c>
      <c r="DB455">
        <v>60871213</v>
      </c>
      <c r="DD455">
        <v>300</v>
      </c>
      <c r="DE455">
        <v>78283014</v>
      </c>
      <c r="DG455">
        <v>2275050012</v>
      </c>
      <c r="DH455">
        <v>2</v>
      </c>
      <c r="DI455" t="s">
        <v>34</v>
      </c>
      <c r="DJ455" t="s">
        <v>178</v>
      </c>
      <c r="DK455">
        <v>34017</v>
      </c>
      <c r="DM455" t="s">
        <v>273</v>
      </c>
      <c r="DN455">
        <v>48811</v>
      </c>
      <c r="DO455" t="s">
        <v>37</v>
      </c>
      <c r="DP455" t="s">
        <v>38</v>
      </c>
      <c r="DS455" t="s">
        <v>38</v>
      </c>
      <c r="DT455">
        <v>40.791800000000002</v>
      </c>
      <c r="DU455">
        <v>-74.072400000000002</v>
      </c>
      <c r="DV455" t="s">
        <v>39</v>
      </c>
      <c r="DW455" t="s">
        <v>274</v>
      </c>
      <c r="DX455" t="s">
        <v>34</v>
      </c>
      <c r="DY455">
        <v>0</v>
      </c>
      <c r="DZ455" t="s">
        <v>41</v>
      </c>
      <c r="EA455">
        <v>8</v>
      </c>
      <c r="EC455" t="s">
        <v>47</v>
      </c>
      <c r="ED455" t="s">
        <v>48</v>
      </c>
      <c r="EE455">
        <v>3.8118200000000001E-3</v>
      </c>
      <c r="EF455" t="s">
        <v>44</v>
      </c>
      <c r="EG455">
        <v>12048511</v>
      </c>
      <c r="EJ455">
        <v>60871213</v>
      </c>
      <c r="EL455">
        <v>300</v>
      </c>
      <c r="EM455">
        <v>78283014</v>
      </c>
      <c r="EO455">
        <v>2275050012</v>
      </c>
      <c r="EP455">
        <v>2</v>
      </c>
      <c r="EQ455" t="s">
        <v>34</v>
      </c>
      <c r="ER455" t="s">
        <v>178</v>
      </c>
      <c r="ES455">
        <v>34017</v>
      </c>
      <c r="EU455" t="s">
        <v>273</v>
      </c>
      <c r="EV455">
        <v>48811</v>
      </c>
      <c r="EW455" t="s">
        <v>37</v>
      </c>
      <c r="EX455" t="s">
        <v>38</v>
      </c>
      <c r="FA455" t="s">
        <v>38</v>
      </c>
      <c r="FB455">
        <v>40.791800000000002</v>
      </c>
      <c r="FC455">
        <v>-74.072400000000002</v>
      </c>
      <c r="FD455" t="s">
        <v>39</v>
      </c>
      <c r="FE455" t="s">
        <v>274</v>
      </c>
      <c r="FF455" t="s">
        <v>34</v>
      </c>
      <c r="FG455">
        <v>0</v>
      </c>
      <c r="FH455" t="s">
        <v>41</v>
      </c>
      <c r="FI455">
        <v>8</v>
      </c>
      <c r="FK455" t="s">
        <v>45</v>
      </c>
      <c r="FL455" t="s">
        <v>46</v>
      </c>
      <c r="FM455">
        <v>1.2140199999999999E-3</v>
      </c>
      <c r="FN455" t="s">
        <v>44</v>
      </c>
      <c r="FO455">
        <v>12048511</v>
      </c>
      <c r="FR455">
        <v>60871213</v>
      </c>
      <c r="FT455">
        <v>300</v>
      </c>
      <c r="FU455">
        <v>78283014</v>
      </c>
      <c r="FW455">
        <v>2275050012</v>
      </c>
      <c r="FX455">
        <v>2</v>
      </c>
      <c r="FY455" t="s">
        <v>34</v>
      </c>
      <c r="FZ455" t="s">
        <v>178</v>
      </c>
      <c r="GA455">
        <v>34017</v>
      </c>
      <c r="GC455" t="s">
        <v>273</v>
      </c>
      <c r="GD455">
        <v>48811</v>
      </c>
      <c r="GE455" t="s">
        <v>37</v>
      </c>
      <c r="GF455" t="s">
        <v>38</v>
      </c>
      <c r="GI455" t="s">
        <v>38</v>
      </c>
      <c r="GJ455">
        <v>40.791800000000002</v>
      </c>
      <c r="GK455">
        <v>-74.072400000000002</v>
      </c>
      <c r="GL455" t="s">
        <v>39</v>
      </c>
      <c r="GM455" t="s">
        <v>274</v>
      </c>
      <c r="GN455" t="s">
        <v>34</v>
      </c>
      <c r="GO455">
        <v>0</v>
      </c>
      <c r="GP455" t="s">
        <v>41</v>
      </c>
      <c r="GQ455">
        <v>8</v>
      </c>
      <c r="GS455" t="s">
        <v>42</v>
      </c>
      <c r="GT455" t="s">
        <v>43</v>
      </c>
      <c r="GU455">
        <v>1.1376499999999999E-2</v>
      </c>
      <c r="GV455" t="s">
        <v>44</v>
      </c>
    </row>
    <row r="456" spans="1:204" x14ac:dyDescent="0.25">
      <c r="A456">
        <v>11674011</v>
      </c>
      <c r="D456">
        <v>61032613</v>
      </c>
      <c r="F456">
        <v>300</v>
      </c>
      <c r="G456">
        <v>78604514</v>
      </c>
      <c r="I456">
        <v>2275050011</v>
      </c>
      <c r="J456">
        <v>2</v>
      </c>
      <c r="K456" t="s">
        <v>34</v>
      </c>
      <c r="L456" t="s">
        <v>178</v>
      </c>
      <c r="M456">
        <v>34017</v>
      </c>
      <c r="O456" t="s">
        <v>337</v>
      </c>
      <c r="P456">
        <v>48811</v>
      </c>
      <c r="Q456" t="s">
        <v>37</v>
      </c>
      <c r="R456" t="s">
        <v>38</v>
      </c>
      <c r="U456" t="s">
        <v>38</v>
      </c>
      <c r="V456">
        <v>40.724499999999999</v>
      </c>
      <c r="W456">
        <v>-74.029600000000002</v>
      </c>
      <c r="X456" t="s">
        <v>39</v>
      </c>
      <c r="Y456" t="s">
        <v>180</v>
      </c>
      <c r="Z456" t="s">
        <v>34</v>
      </c>
      <c r="AA456">
        <v>0</v>
      </c>
      <c r="AB456" t="s">
        <v>41</v>
      </c>
      <c r="AC456">
        <v>8</v>
      </c>
      <c r="AE456" t="s">
        <v>53</v>
      </c>
      <c r="AF456" t="s">
        <v>54</v>
      </c>
      <c r="AG456">
        <v>0.108126</v>
      </c>
      <c r="AH456" t="s">
        <v>44</v>
      </c>
      <c r="AI456">
        <v>11674011</v>
      </c>
      <c r="AL456">
        <v>61032613</v>
      </c>
      <c r="AN456">
        <v>300</v>
      </c>
      <c r="AO456">
        <v>78604514</v>
      </c>
      <c r="AQ456">
        <v>2275050011</v>
      </c>
      <c r="AR456">
        <v>2</v>
      </c>
      <c r="AS456" t="s">
        <v>34</v>
      </c>
      <c r="AT456" t="s">
        <v>178</v>
      </c>
      <c r="AU456">
        <v>34017</v>
      </c>
      <c r="AW456" t="s">
        <v>337</v>
      </c>
      <c r="AX456">
        <v>48811</v>
      </c>
      <c r="AY456" t="s">
        <v>37</v>
      </c>
      <c r="AZ456" t="s">
        <v>38</v>
      </c>
      <c r="BC456" t="s">
        <v>38</v>
      </c>
      <c r="BD456">
        <v>40.724499999999999</v>
      </c>
      <c r="BE456">
        <v>-74.029600000000002</v>
      </c>
      <c r="BF456" t="s">
        <v>39</v>
      </c>
      <c r="BG456" t="s">
        <v>180</v>
      </c>
      <c r="BH456" t="s">
        <v>34</v>
      </c>
      <c r="BI456">
        <v>0</v>
      </c>
      <c r="BJ456" t="s">
        <v>41</v>
      </c>
      <c r="BK456">
        <v>8</v>
      </c>
      <c r="BM456" t="s">
        <v>51</v>
      </c>
      <c r="BN456" t="s">
        <v>52</v>
      </c>
      <c r="BO456">
        <v>5.8500000000000002E-4</v>
      </c>
      <c r="BP456" t="s">
        <v>44</v>
      </c>
      <c r="BQ456">
        <v>11674011</v>
      </c>
      <c r="BT456">
        <v>61032613</v>
      </c>
      <c r="BV456">
        <v>300</v>
      </c>
      <c r="BW456">
        <v>78604514</v>
      </c>
      <c r="BY456">
        <v>2275050011</v>
      </c>
      <c r="BZ456">
        <v>2</v>
      </c>
      <c r="CA456" t="s">
        <v>34</v>
      </c>
      <c r="CB456" t="s">
        <v>178</v>
      </c>
      <c r="CC456">
        <v>34017</v>
      </c>
      <c r="CE456" t="s">
        <v>337</v>
      </c>
      <c r="CF456">
        <v>48811</v>
      </c>
      <c r="CG456" t="s">
        <v>37</v>
      </c>
      <c r="CH456" t="s">
        <v>38</v>
      </c>
      <c r="CK456" t="s">
        <v>38</v>
      </c>
      <c r="CL456">
        <v>40.724499999999999</v>
      </c>
      <c r="CM456">
        <v>-74.029600000000002</v>
      </c>
      <c r="CN456" t="s">
        <v>39</v>
      </c>
      <c r="CO456" t="s">
        <v>180</v>
      </c>
      <c r="CP456" t="s">
        <v>34</v>
      </c>
      <c r="CQ456">
        <v>0</v>
      </c>
      <c r="CR456" t="s">
        <v>41</v>
      </c>
      <c r="CS456">
        <v>8</v>
      </c>
      <c r="CU456" t="s">
        <v>49</v>
      </c>
      <c r="CV456" t="s">
        <v>50</v>
      </c>
      <c r="CW456">
        <v>2.1302999999999999E-3</v>
      </c>
      <c r="CX456" t="s">
        <v>44</v>
      </c>
      <c r="CY456">
        <v>11674011</v>
      </c>
      <c r="DB456">
        <v>61032613</v>
      </c>
      <c r="DD456">
        <v>300</v>
      </c>
      <c r="DE456">
        <v>78604514</v>
      </c>
      <c r="DG456">
        <v>2275050011</v>
      </c>
      <c r="DH456">
        <v>2</v>
      </c>
      <c r="DI456" t="s">
        <v>34</v>
      </c>
      <c r="DJ456" t="s">
        <v>178</v>
      </c>
      <c r="DK456">
        <v>34017</v>
      </c>
      <c r="DM456" t="s">
        <v>337</v>
      </c>
      <c r="DN456">
        <v>48811</v>
      </c>
      <c r="DO456" t="s">
        <v>37</v>
      </c>
      <c r="DP456" t="s">
        <v>38</v>
      </c>
      <c r="DS456" t="s">
        <v>38</v>
      </c>
      <c r="DT456">
        <v>40.724499999999999</v>
      </c>
      <c r="DU456">
        <v>-74.029600000000002</v>
      </c>
      <c r="DV456" t="s">
        <v>39</v>
      </c>
      <c r="DW456" t="s">
        <v>180</v>
      </c>
      <c r="DX456" t="s">
        <v>34</v>
      </c>
      <c r="DY456">
        <v>0</v>
      </c>
      <c r="DZ456" t="s">
        <v>41</v>
      </c>
      <c r="EA456">
        <v>8</v>
      </c>
      <c r="EC456" t="s">
        <v>47</v>
      </c>
      <c r="ED456" t="s">
        <v>48</v>
      </c>
      <c r="EE456">
        <v>1.4699100000000001E-3</v>
      </c>
      <c r="EF456" t="s">
        <v>44</v>
      </c>
      <c r="EG456">
        <v>11674011</v>
      </c>
      <c r="EJ456">
        <v>61032613</v>
      </c>
      <c r="EL456">
        <v>300</v>
      </c>
      <c r="EM456">
        <v>78604514</v>
      </c>
      <c r="EO456">
        <v>2275050011</v>
      </c>
      <c r="EP456">
        <v>2</v>
      </c>
      <c r="EQ456" t="s">
        <v>34</v>
      </c>
      <c r="ER456" t="s">
        <v>178</v>
      </c>
      <c r="ES456">
        <v>34017</v>
      </c>
      <c r="EU456" t="s">
        <v>337</v>
      </c>
      <c r="EV456">
        <v>48811</v>
      </c>
      <c r="EW456" t="s">
        <v>37</v>
      </c>
      <c r="EX456" t="s">
        <v>38</v>
      </c>
      <c r="FA456" t="s">
        <v>38</v>
      </c>
      <c r="FB456">
        <v>40.724499999999999</v>
      </c>
      <c r="FC456">
        <v>-74.029600000000002</v>
      </c>
      <c r="FD456" t="s">
        <v>39</v>
      </c>
      <c r="FE456" t="s">
        <v>180</v>
      </c>
      <c r="FF456" t="s">
        <v>34</v>
      </c>
      <c r="FG456">
        <v>0</v>
      </c>
      <c r="FH456" t="s">
        <v>41</v>
      </c>
      <c r="FI456">
        <v>8</v>
      </c>
      <c r="FK456" t="s">
        <v>45</v>
      </c>
      <c r="FL456" t="s">
        <v>46</v>
      </c>
      <c r="FM456">
        <v>9.0000000000000006E-5</v>
      </c>
      <c r="FN456" t="s">
        <v>44</v>
      </c>
      <c r="FO456">
        <v>11674011</v>
      </c>
      <c r="FR456">
        <v>61032613</v>
      </c>
      <c r="FT456">
        <v>300</v>
      </c>
      <c r="FU456">
        <v>78604514</v>
      </c>
      <c r="FW456">
        <v>2275050011</v>
      </c>
      <c r="FX456">
        <v>2</v>
      </c>
      <c r="FY456" t="s">
        <v>34</v>
      </c>
      <c r="FZ456" t="s">
        <v>178</v>
      </c>
      <c r="GA456">
        <v>34017</v>
      </c>
      <c r="GC456" t="s">
        <v>337</v>
      </c>
      <c r="GD456">
        <v>48811</v>
      </c>
      <c r="GE456" t="s">
        <v>37</v>
      </c>
      <c r="GF456" t="s">
        <v>38</v>
      </c>
      <c r="GI456" t="s">
        <v>38</v>
      </c>
      <c r="GJ456">
        <v>40.724499999999999</v>
      </c>
      <c r="GK456">
        <v>-74.029600000000002</v>
      </c>
      <c r="GL456" t="s">
        <v>39</v>
      </c>
      <c r="GM456" t="s">
        <v>180</v>
      </c>
      <c r="GN456" t="s">
        <v>34</v>
      </c>
      <c r="GO456">
        <v>0</v>
      </c>
      <c r="GP456" t="s">
        <v>41</v>
      </c>
      <c r="GQ456">
        <v>8</v>
      </c>
      <c r="GS456" t="s">
        <v>42</v>
      </c>
      <c r="GT456" t="s">
        <v>43</v>
      </c>
      <c r="GU456">
        <v>1.3542700000000001E-3</v>
      </c>
      <c r="GV456" t="s">
        <v>44</v>
      </c>
    </row>
    <row r="457" spans="1:204" x14ac:dyDescent="0.25">
      <c r="A457">
        <v>11674011</v>
      </c>
      <c r="D457">
        <v>61032613</v>
      </c>
      <c r="F457">
        <v>300</v>
      </c>
      <c r="G457">
        <v>78604614</v>
      </c>
      <c r="I457">
        <v>2275050012</v>
      </c>
      <c r="J457">
        <v>2</v>
      </c>
      <c r="K457" t="s">
        <v>34</v>
      </c>
      <c r="L457" t="s">
        <v>178</v>
      </c>
      <c r="M457">
        <v>34017</v>
      </c>
      <c r="O457" t="s">
        <v>337</v>
      </c>
      <c r="P457">
        <v>48811</v>
      </c>
      <c r="Q457" t="s">
        <v>37</v>
      </c>
      <c r="R457" t="s">
        <v>38</v>
      </c>
      <c r="U457" t="s">
        <v>38</v>
      </c>
      <c r="V457">
        <v>40.724499999999999</v>
      </c>
      <c r="W457">
        <v>-74.029600000000002</v>
      </c>
      <c r="X457" t="s">
        <v>39</v>
      </c>
      <c r="Y457" t="s">
        <v>180</v>
      </c>
      <c r="Z457" t="s">
        <v>34</v>
      </c>
      <c r="AA457">
        <v>0</v>
      </c>
      <c r="AB457" t="s">
        <v>41</v>
      </c>
      <c r="AC457">
        <v>8</v>
      </c>
      <c r="AE457" t="s">
        <v>53</v>
      </c>
      <c r="AF457" t="s">
        <v>54</v>
      </c>
      <c r="AG457">
        <v>0.15802099999999999</v>
      </c>
      <c r="AH457" t="s">
        <v>44</v>
      </c>
      <c r="AI457">
        <v>11674011</v>
      </c>
      <c r="AL457">
        <v>61032613</v>
      </c>
      <c r="AN457">
        <v>300</v>
      </c>
      <c r="AO457">
        <v>78604614</v>
      </c>
      <c r="AQ457">
        <v>2275050012</v>
      </c>
      <c r="AR457">
        <v>2</v>
      </c>
      <c r="AS457" t="s">
        <v>34</v>
      </c>
      <c r="AT457" t="s">
        <v>178</v>
      </c>
      <c r="AU457">
        <v>34017</v>
      </c>
      <c r="AW457" t="s">
        <v>337</v>
      </c>
      <c r="AX457">
        <v>48811</v>
      </c>
      <c r="AY457" t="s">
        <v>37</v>
      </c>
      <c r="AZ457" t="s">
        <v>38</v>
      </c>
      <c r="BC457" t="s">
        <v>38</v>
      </c>
      <c r="BD457">
        <v>40.724499999999999</v>
      </c>
      <c r="BE457">
        <v>-74.029600000000002</v>
      </c>
      <c r="BF457" t="s">
        <v>39</v>
      </c>
      <c r="BG457" t="s">
        <v>180</v>
      </c>
      <c r="BH457" t="s">
        <v>34</v>
      </c>
      <c r="BI457">
        <v>0</v>
      </c>
      <c r="BJ457" t="s">
        <v>41</v>
      </c>
      <c r="BK457">
        <v>8</v>
      </c>
      <c r="BM457" t="s">
        <v>51</v>
      </c>
      <c r="BN457" t="s">
        <v>52</v>
      </c>
      <c r="BO457">
        <v>5.3417999999999998E-3</v>
      </c>
      <c r="BP457" t="s">
        <v>44</v>
      </c>
      <c r="BQ457">
        <v>11674011</v>
      </c>
      <c r="BT457">
        <v>61032613</v>
      </c>
      <c r="BV457">
        <v>300</v>
      </c>
      <c r="BW457">
        <v>78604614</v>
      </c>
      <c r="BY457">
        <v>2275050012</v>
      </c>
      <c r="BZ457">
        <v>2</v>
      </c>
      <c r="CA457" t="s">
        <v>34</v>
      </c>
      <c r="CB457" t="s">
        <v>178</v>
      </c>
      <c r="CC457">
        <v>34017</v>
      </c>
      <c r="CE457" t="s">
        <v>337</v>
      </c>
      <c r="CF457">
        <v>48811</v>
      </c>
      <c r="CG457" t="s">
        <v>37</v>
      </c>
      <c r="CH457" t="s">
        <v>38</v>
      </c>
      <c r="CK457" t="s">
        <v>38</v>
      </c>
      <c r="CL457">
        <v>40.724499999999999</v>
      </c>
      <c r="CM457">
        <v>-74.029600000000002</v>
      </c>
      <c r="CN457" t="s">
        <v>39</v>
      </c>
      <c r="CO457" t="s">
        <v>180</v>
      </c>
      <c r="CP457" t="s">
        <v>34</v>
      </c>
      <c r="CQ457">
        <v>0</v>
      </c>
      <c r="CR457" t="s">
        <v>41</v>
      </c>
      <c r="CS457">
        <v>8</v>
      </c>
      <c r="CU457" t="s">
        <v>49</v>
      </c>
      <c r="CV457" t="s">
        <v>50</v>
      </c>
      <c r="CW457">
        <v>3.9055499999999998E-3</v>
      </c>
      <c r="CX457" t="s">
        <v>44</v>
      </c>
      <c r="CY457">
        <v>11674011</v>
      </c>
      <c r="DB457">
        <v>61032613</v>
      </c>
      <c r="DD457">
        <v>300</v>
      </c>
      <c r="DE457">
        <v>78604614</v>
      </c>
      <c r="DG457">
        <v>2275050012</v>
      </c>
      <c r="DH457">
        <v>2</v>
      </c>
      <c r="DI457" t="s">
        <v>34</v>
      </c>
      <c r="DJ457" t="s">
        <v>178</v>
      </c>
      <c r="DK457">
        <v>34017</v>
      </c>
      <c r="DM457" t="s">
        <v>337</v>
      </c>
      <c r="DN457">
        <v>48811</v>
      </c>
      <c r="DO457" t="s">
        <v>37</v>
      </c>
      <c r="DP457" t="s">
        <v>38</v>
      </c>
      <c r="DS457" t="s">
        <v>38</v>
      </c>
      <c r="DT457">
        <v>40.724499999999999</v>
      </c>
      <c r="DU457">
        <v>-74.029600000000002</v>
      </c>
      <c r="DV457" t="s">
        <v>39</v>
      </c>
      <c r="DW457" t="s">
        <v>180</v>
      </c>
      <c r="DX457" t="s">
        <v>34</v>
      </c>
      <c r="DY457">
        <v>0</v>
      </c>
      <c r="DZ457" t="s">
        <v>41</v>
      </c>
      <c r="EA457">
        <v>8</v>
      </c>
      <c r="EC457" t="s">
        <v>47</v>
      </c>
      <c r="ED457" t="s">
        <v>48</v>
      </c>
      <c r="EE457">
        <v>3.8118200000000001E-3</v>
      </c>
      <c r="EF457" t="s">
        <v>44</v>
      </c>
      <c r="EG457">
        <v>11674011</v>
      </c>
      <c r="EJ457">
        <v>61032613</v>
      </c>
      <c r="EL457">
        <v>300</v>
      </c>
      <c r="EM457">
        <v>78604614</v>
      </c>
      <c r="EO457">
        <v>2275050012</v>
      </c>
      <c r="EP457">
        <v>2</v>
      </c>
      <c r="EQ457" t="s">
        <v>34</v>
      </c>
      <c r="ER457" t="s">
        <v>178</v>
      </c>
      <c r="ES457">
        <v>34017</v>
      </c>
      <c r="EU457" t="s">
        <v>337</v>
      </c>
      <c r="EV457">
        <v>48811</v>
      </c>
      <c r="EW457" t="s">
        <v>37</v>
      </c>
      <c r="EX457" t="s">
        <v>38</v>
      </c>
      <c r="FA457" t="s">
        <v>38</v>
      </c>
      <c r="FB457">
        <v>40.724499999999999</v>
      </c>
      <c r="FC457">
        <v>-74.029600000000002</v>
      </c>
      <c r="FD457" t="s">
        <v>39</v>
      </c>
      <c r="FE457" t="s">
        <v>180</v>
      </c>
      <c r="FF457" t="s">
        <v>34</v>
      </c>
      <c r="FG457">
        <v>0</v>
      </c>
      <c r="FH457" t="s">
        <v>41</v>
      </c>
      <c r="FI457">
        <v>8</v>
      </c>
      <c r="FK457" t="s">
        <v>45</v>
      </c>
      <c r="FL457" t="s">
        <v>46</v>
      </c>
      <c r="FM457">
        <v>1.2140199999999999E-3</v>
      </c>
      <c r="FN457" t="s">
        <v>44</v>
      </c>
      <c r="FO457">
        <v>11674011</v>
      </c>
      <c r="FR457">
        <v>61032613</v>
      </c>
      <c r="FT457">
        <v>300</v>
      </c>
      <c r="FU457">
        <v>78604614</v>
      </c>
      <c r="FW457">
        <v>2275050012</v>
      </c>
      <c r="FX457">
        <v>2</v>
      </c>
      <c r="FY457" t="s">
        <v>34</v>
      </c>
      <c r="FZ457" t="s">
        <v>178</v>
      </c>
      <c r="GA457">
        <v>34017</v>
      </c>
      <c r="GC457" t="s">
        <v>337</v>
      </c>
      <c r="GD457">
        <v>48811</v>
      </c>
      <c r="GE457" t="s">
        <v>37</v>
      </c>
      <c r="GF457" t="s">
        <v>38</v>
      </c>
      <c r="GI457" t="s">
        <v>38</v>
      </c>
      <c r="GJ457">
        <v>40.724499999999999</v>
      </c>
      <c r="GK457">
        <v>-74.029600000000002</v>
      </c>
      <c r="GL457" t="s">
        <v>39</v>
      </c>
      <c r="GM457" t="s">
        <v>180</v>
      </c>
      <c r="GN457" t="s">
        <v>34</v>
      </c>
      <c r="GO457">
        <v>0</v>
      </c>
      <c r="GP457" t="s">
        <v>41</v>
      </c>
      <c r="GQ457">
        <v>8</v>
      </c>
      <c r="GS457" t="s">
        <v>42</v>
      </c>
      <c r="GT457" t="s">
        <v>43</v>
      </c>
      <c r="GU457">
        <v>1.1376499999999999E-2</v>
      </c>
      <c r="GV457" t="s">
        <v>44</v>
      </c>
    </row>
    <row r="458" spans="1:204" x14ac:dyDescent="0.25">
      <c r="A458">
        <v>10957211</v>
      </c>
      <c r="D458">
        <v>60478413</v>
      </c>
      <c r="F458">
        <v>300</v>
      </c>
      <c r="G458">
        <v>77498514</v>
      </c>
      <c r="I458">
        <v>2275050011</v>
      </c>
      <c r="J458">
        <v>2</v>
      </c>
      <c r="K458" t="s">
        <v>34</v>
      </c>
      <c r="L458" t="s">
        <v>178</v>
      </c>
      <c r="M458">
        <v>34017</v>
      </c>
      <c r="O458" t="s">
        <v>407</v>
      </c>
      <c r="P458">
        <v>48811</v>
      </c>
      <c r="Q458" t="s">
        <v>37</v>
      </c>
      <c r="R458" t="s">
        <v>38</v>
      </c>
      <c r="U458" t="s">
        <v>38</v>
      </c>
      <c r="V458">
        <v>40.791800000000002</v>
      </c>
      <c r="W458">
        <v>-73.995400000000004</v>
      </c>
      <c r="X458" t="s">
        <v>39</v>
      </c>
      <c r="Y458" t="s">
        <v>408</v>
      </c>
      <c r="Z458" t="s">
        <v>34</v>
      </c>
      <c r="AA458">
        <v>0</v>
      </c>
      <c r="AB458" t="s">
        <v>41</v>
      </c>
      <c r="AC458">
        <v>8</v>
      </c>
      <c r="AE458" t="s">
        <v>53</v>
      </c>
      <c r="AF458" t="s">
        <v>54</v>
      </c>
      <c r="AG458">
        <v>0.108126</v>
      </c>
      <c r="AH458" t="s">
        <v>44</v>
      </c>
      <c r="AI458">
        <v>10957211</v>
      </c>
      <c r="AL458">
        <v>60478413</v>
      </c>
      <c r="AN458">
        <v>300</v>
      </c>
      <c r="AO458">
        <v>77498514</v>
      </c>
      <c r="AQ458">
        <v>2275050011</v>
      </c>
      <c r="AR458">
        <v>2</v>
      </c>
      <c r="AS458" t="s">
        <v>34</v>
      </c>
      <c r="AT458" t="s">
        <v>178</v>
      </c>
      <c r="AU458">
        <v>34017</v>
      </c>
      <c r="AW458" t="s">
        <v>407</v>
      </c>
      <c r="AX458">
        <v>48811</v>
      </c>
      <c r="AY458" t="s">
        <v>37</v>
      </c>
      <c r="AZ458" t="s">
        <v>38</v>
      </c>
      <c r="BC458" t="s">
        <v>38</v>
      </c>
      <c r="BD458">
        <v>40.791800000000002</v>
      </c>
      <c r="BE458">
        <v>-73.995400000000004</v>
      </c>
      <c r="BF458" t="s">
        <v>39</v>
      </c>
      <c r="BG458" t="s">
        <v>408</v>
      </c>
      <c r="BH458" t="s">
        <v>34</v>
      </c>
      <c r="BI458">
        <v>0</v>
      </c>
      <c r="BJ458" t="s">
        <v>41</v>
      </c>
      <c r="BK458">
        <v>8</v>
      </c>
      <c r="BM458" t="s">
        <v>51</v>
      </c>
      <c r="BN458" t="s">
        <v>52</v>
      </c>
      <c r="BO458">
        <v>5.8500000000000002E-4</v>
      </c>
      <c r="BP458" t="s">
        <v>44</v>
      </c>
      <c r="BQ458">
        <v>10957211</v>
      </c>
      <c r="BT458">
        <v>60478413</v>
      </c>
      <c r="BV458">
        <v>300</v>
      </c>
      <c r="BW458">
        <v>77498514</v>
      </c>
      <c r="BY458">
        <v>2275050011</v>
      </c>
      <c r="BZ458">
        <v>2</v>
      </c>
      <c r="CA458" t="s">
        <v>34</v>
      </c>
      <c r="CB458" t="s">
        <v>178</v>
      </c>
      <c r="CC458">
        <v>34017</v>
      </c>
      <c r="CE458" t="s">
        <v>407</v>
      </c>
      <c r="CF458">
        <v>48811</v>
      </c>
      <c r="CG458" t="s">
        <v>37</v>
      </c>
      <c r="CH458" t="s">
        <v>38</v>
      </c>
      <c r="CK458" t="s">
        <v>38</v>
      </c>
      <c r="CL458">
        <v>40.791800000000002</v>
      </c>
      <c r="CM458">
        <v>-73.995400000000004</v>
      </c>
      <c r="CN458" t="s">
        <v>39</v>
      </c>
      <c r="CO458" t="s">
        <v>408</v>
      </c>
      <c r="CP458" t="s">
        <v>34</v>
      </c>
      <c r="CQ458">
        <v>0</v>
      </c>
      <c r="CR458" t="s">
        <v>41</v>
      </c>
      <c r="CS458">
        <v>8</v>
      </c>
      <c r="CU458" t="s">
        <v>49</v>
      </c>
      <c r="CV458" t="s">
        <v>50</v>
      </c>
      <c r="CW458">
        <v>2.1302999999999999E-3</v>
      </c>
      <c r="CX458" t="s">
        <v>44</v>
      </c>
      <c r="CY458">
        <v>10957211</v>
      </c>
      <c r="DB458">
        <v>60478413</v>
      </c>
      <c r="DD458">
        <v>300</v>
      </c>
      <c r="DE458">
        <v>77498514</v>
      </c>
      <c r="DG458">
        <v>2275050011</v>
      </c>
      <c r="DH458">
        <v>2</v>
      </c>
      <c r="DI458" t="s">
        <v>34</v>
      </c>
      <c r="DJ458" t="s">
        <v>178</v>
      </c>
      <c r="DK458">
        <v>34017</v>
      </c>
      <c r="DM458" t="s">
        <v>407</v>
      </c>
      <c r="DN458">
        <v>48811</v>
      </c>
      <c r="DO458" t="s">
        <v>37</v>
      </c>
      <c r="DP458" t="s">
        <v>38</v>
      </c>
      <c r="DS458" t="s">
        <v>38</v>
      </c>
      <c r="DT458">
        <v>40.791800000000002</v>
      </c>
      <c r="DU458">
        <v>-73.995400000000004</v>
      </c>
      <c r="DV458" t="s">
        <v>39</v>
      </c>
      <c r="DW458" t="s">
        <v>408</v>
      </c>
      <c r="DX458" t="s">
        <v>34</v>
      </c>
      <c r="DY458">
        <v>0</v>
      </c>
      <c r="DZ458" t="s">
        <v>41</v>
      </c>
      <c r="EA458">
        <v>8</v>
      </c>
      <c r="EC458" t="s">
        <v>47</v>
      </c>
      <c r="ED458" t="s">
        <v>48</v>
      </c>
      <c r="EE458">
        <v>1.4699100000000001E-3</v>
      </c>
      <c r="EF458" t="s">
        <v>44</v>
      </c>
      <c r="EG458">
        <v>10957211</v>
      </c>
      <c r="EJ458">
        <v>60478413</v>
      </c>
      <c r="EL458">
        <v>300</v>
      </c>
      <c r="EM458">
        <v>77498514</v>
      </c>
      <c r="EO458">
        <v>2275050011</v>
      </c>
      <c r="EP458">
        <v>2</v>
      </c>
      <c r="EQ458" t="s">
        <v>34</v>
      </c>
      <c r="ER458" t="s">
        <v>178</v>
      </c>
      <c r="ES458">
        <v>34017</v>
      </c>
      <c r="EU458" t="s">
        <v>407</v>
      </c>
      <c r="EV458">
        <v>48811</v>
      </c>
      <c r="EW458" t="s">
        <v>37</v>
      </c>
      <c r="EX458" t="s">
        <v>38</v>
      </c>
      <c r="FA458" t="s">
        <v>38</v>
      </c>
      <c r="FB458">
        <v>40.791800000000002</v>
      </c>
      <c r="FC458">
        <v>-73.995400000000004</v>
      </c>
      <c r="FD458" t="s">
        <v>39</v>
      </c>
      <c r="FE458" t="s">
        <v>408</v>
      </c>
      <c r="FF458" t="s">
        <v>34</v>
      </c>
      <c r="FG458">
        <v>0</v>
      </c>
      <c r="FH458" t="s">
        <v>41</v>
      </c>
      <c r="FI458">
        <v>8</v>
      </c>
      <c r="FK458" t="s">
        <v>45</v>
      </c>
      <c r="FL458" t="s">
        <v>46</v>
      </c>
      <c r="FM458">
        <v>9.0000000000000006E-5</v>
      </c>
      <c r="FN458" t="s">
        <v>44</v>
      </c>
      <c r="FO458">
        <v>10957211</v>
      </c>
      <c r="FR458">
        <v>60478413</v>
      </c>
      <c r="FT458">
        <v>300</v>
      </c>
      <c r="FU458">
        <v>77498514</v>
      </c>
      <c r="FW458">
        <v>2275050011</v>
      </c>
      <c r="FX458">
        <v>2</v>
      </c>
      <c r="FY458" t="s">
        <v>34</v>
      </c>
      <c r="FZ458" t="s">
        <v>178</v>
      </c>
      <c r="GA458">
        <v>34017</v>
      </c>
      <c r="GC458" t="s">
        <v>407</v>
      </c>
      <c r="GD458">
        <v>48811</v>
      </c>
      <c r="GE458" t="s">
        <v>37</v>
      </c>
      <c r="GF458" t="s">
        <v>38</v>
      </c>
      <c r="GI458" t="s">
        <v>38</v>
      </c>
      <c r="GJ458">
        <v>40.791800000000002</v>
      </c>
      <c r="GK458">
        <v>-73.995400000000004</v>
      </c>
      <c r="GL458" t="s">
        <v>39</v>
      </c>
      <c r="GM458" t="s">
        <v>408</v>
      </c>
      <c r="GN458" t="s">
        <v>34</v>
      </c>
      <c r="GO458">
        <v>0</v>
      </c>
      <c r="GP458" t="s">
        <v>41</v>
      </c>
      <c r="GQ458">
        <v>8</v>
      </c>
      <c r="GS458" t="s">
        <v>42</v>
      </c>
      <c r="GT458" t="s">
        <v>43</v>
      </c>
      <c r="GU458">
        <v>1.3542700000000001E-3</v>
      </c>
      <c r="GV458" t="s">
        <v>44</v>
      </c>
    </row>
    <row r="459" spans="1:204" x14ac:dyDescent="0.25">
      <c r="A459">
        <v>10957211</v>
      </c>
      <c r="D459">
        <v>60478413</v>
      </c>
      <c r="F459">
        <v>300</v>
      </c>
      <c r="G459">
        <v>77498614</v>
      </c>
      <c r="I459">
        <v>2275050012</v>
      </c>
      <c r="J459">
        <v>2</v>
      </c>
      <c r="K459" t="s">
        <v>34</v>
      </c>
      <c r="L459" t="s">
        <v>178</v>
      </c>
      <c r="M459">
        <v>34017</v>
      </c>
      <c r="O459" t="s">
        <v>407</v>
      </c>
      <c r="P459">
        <v>48811</v>
      </c>
      <c r="Q459" t="s">
        <v>37</v>
      </c>
      <c r="R459" t="s">
        <v>38</v>
      </c>
      <c r="U459" t="s">
        <v>38</v>
      </c>
      <c r="V459">
        <v>40.791800000000002</v>
      </c>
      <c r="W459">
        <v>-73.995400000000004</v>
      </c>
      <c r="X459" t="s">
        <v>39</v>
      </c>
      <c r="Y459" t="s">
        <v>408</v>
      </c>
      <c r="Z459" t="s">
        <v>34</v>
      </c>
      <c r="AA459">
        <v>0</v>
      </c>
      <c r="AB459" t="s">
        <v>41</v>
      </c>
      <c r="AC459">
        <v>8</v>
      </c>
      <c r="AE459" t="s">
        <v>53</v>
      </c>
      <c r="AF459" t="s">
        <v>54</v>
      </c>
      <c r="AG459">
        <v>0.15802099999999999</v>
      </c>
      <c r="AH459" t="s">
        <v>44</v>
      </c>
      <c r="AI459">
        <v>10957211</v>
      </c>
      <c r="AL459">
        <v>60478413</v>
      </c>
      <c r="AN459">
        <v>300</v>
      </c>
      <c r="AO459">
        <v>77498614</v>
      </c>
      <c r="AQ459">
        <v>2275050012</v>
      </c>
      <c r="AR459">
        <v>2</v>
      </c>
      <c r="AS459" t="s">
        <v>34</v>
      </c>
      <c r="AT459" t="s">
        <v>178</v>
      </c>
      <c r="AU459">
        <v>34017</v>
      </c>
      <c r="AW459" t="s">
        <v>407</v>
      </c>
      <c r="AX459">
        <v>48811</v>
      </c>
      <c r="AY459" t="s">
        <v>37</v>
      </c>
      <c r="AZ459" t="s">
        <v>38</v>
      </c>
      <c r="BC459" t="s">
        <v>38</v>
      </c>
      <c r="BD459">
        <v>40.791800000000002</v>
      </c>
      <c r="BE459">
        <v>-73.995400000000004</v>
      </c>
      <c r="BF459" t="s">
        <v>39</v>
      </c>
      <c r="BG459" t="s">
        <v>408</v>
      </c>
      <c r="BH459" t="s">
        <v>34</v>
      </c>
      <c r="BI459">
        <v>0</v>
      </c>
      <c r="BJ459" t="s">
        <v>41</v>
      </c>
      <c r="BK459">
        <v>8</v>
      </c>
      <c r="BM459" t="s">
        <v>51</v>
      </c>
      <c r="BN459" t="s">
        <v>52</v>
      </c>
      <c r="BO459">
        <v>5.3417999999999998E-3</v>
      </c>
      <c r="BP459" t="s">
        <v>44</v>
      </c>
      <c r="BQ459">
        <v>10957211</v>
      </c>
      <c r="BT459">
        <v>60478413</v>
      </c>
      <c r="BV459">
        <v>300</v>
      </c>
      <c r="BW459">
        <v>77498614</v>
      </c>
      <c r="BY459">
        <v>2275050012</v>
      </c>
      <c r="BZ459">
        <v>2</v>
      </c>
      <c r="CA459" t="s">
        <v>34</v>
      </c>
      <c r="CB459" t="s">
        <v>178</v>
      </c>
      <c r="CC459">
        <v>34017</v>
      </c>
      <c r="CE459" t="s">
        <v>407</v>
      </c>
      <c r="CF459">
        <v>48811</v>
      </c>
      <c r="CG459" t="s">
        <v>37</v>
      </c>
      <c r="CH459" t="s">
        <v>38</v>
      </c>
      <c r="CK459" t="s">
        <v>38</v>
      </c>
      <c r="CL459">
        <v>40.791800000000002</v>
      </c>
      <c r="CM459">
        <v>-73.995400000000004</v>
      </c>
      <c r="CN459" t="s">
        <v>39</v>
      </c>
      <c r="CO459" t="s">
        <v>408</v>
      </c>
      <c r="CP459" t="s">
        <v>34</v>
      </c>
      <c r="CQ459">
        <v>0</v>
      </c>
      <c r="CR459" t="s">
        <v>41</v>
      </c>
      <c r="CS459">
        <v>8</v>
      </c>
      <c r="CU459" t="s">
        <v>49</v>
      </c>
      <c r="CV459" t="s">
        <v>50</v>
      </c>
      <c r="CW459">
        <v>3.9055499999999998E-3</v>
      </c>
      <c r="CX459" t="s">
        <v>44</v>
      </c>
      <c r="CY459">
        <v>10957211</v>
      </c>
      <c r="DB459">
        <v>60478413</v>
      </c>
      <c r="DD459">
        <v>300</v>
      </c>
      <c r="DE459">
        <v>77498614</v>
      </c>
      <c r="DG459">
        <v>2275050012</v>
      </c>
      <c r="DH459">
        <v>2</v>
      </c>
      <c r="DI459" t="s">
        <v>34</v>
      </c>
      <c r="DJ459" t="s">
        <v>178</v>
      </c>
      <c r="DK459">
        <v>34017</v>
      </c>
      <c r="DM459" t="s">
        <v>407</v>
      </c>
      <c r="DN459">
        <v>48811</v>
      </c>
      <c r="DO459" t="s">
        <v>37</v>
      </c>
      <c r="DP459" t="s">
        <v>38</v>
      </c>
      <c r="DS459" t="s">
        <v>38</v>
      </c>
      <c r="DT459">
        <v>40.791800000000002</v>
      </c>
      <c r="DU459">
        <v>-73.995400000000004</v>
      </c>
      <c r="DV459" t="s">
        <v>39</v>
      </c>
      <c r="DW459" t="s">
        <v>408</v>
      </c>
      <c r="DX459" t="s">
        <v>34</v>
      </c>
      <c r="DY459">
        <v>0</v>
      </c>
      <c r="DZ459" t="s">
        <v>41</v>
      </c>
      <c r="EA459">
        <v>8</v>
      </c>
      <c r="EC459" t="s">
        <v>47</v>
      </c>
      <c r="ED459" t="s">
        <v>48</v>
      </c>
      <c r="EE459">
        <v>3.8118200000000001E-3</v>
      </c>
      <c r="EF459" t="s">
        <v>44</v>
      </c>
      <c r="EG459">
        <v>10957211</v>
      </c>
      <c r="EJ459">
        <v>60478413</v>
      </c>
      <c r="EL459">
        <v>300</v>
      </c>
      <c r="EM459">
        <v>77498614</v>
      </c>
      <c r="EO459">
        <v>2275050012</v>
      </c>
      <c r="EP459">
        <v>2</v>
      </c>
      <c r="EQ459" t="s">
        <v>34</v>
      </c>
      <c r="ER459" t="s">
        <v>178</v>
      </c>
      <c r="ES459">
        <v>34017</v>
      </c>
      <c r="EU459" t="s">
        <v>407</v>
      </c>
      <c r="EV459">
        <v>48811</v>
      </c>
      <c r="EW459" t="s">
        <v>37</v>
      </c>
      <c r="EX459" t="s">
        <v>38</v>
      </c>
      <c r="FA459" t="s">
        <v>38</v>
      </c>
      <c r="FB459">
        <v>40.791800000000002</v>
      </c>
      <c r="FC459">
        <v>-73.995400000000004</v>
      </c>
      <c r="FD459" t="s">
        <v>39</v>
      </c>
      <c r="FE459" t="s">
        <v>408</v>
      </c>
      <c r="FF459" t="s">
        <v>34</v>
      </c>
      <c r="FG459">
        <v>0</v>
      </c>
      <c r="FH459" t="s">
        <v>41</v>
      </c>
      <c r="FI459">
        <v>8</v>
      </c>
      <c r="FK459" t="s">
        <v>45</v>
      </c>
      <c r="FL459" t="s">
        <v>46</v>
      </c>
      <c r="FM459">
        <v>1.2140199999999999E-3</v>
      </c>
      <c r="FN459" t="s">
        <v>44</v>
      </c>
      <c r="FO459">
        <v>10957211</v>
      </c>
      <c r="FR459">
        <v>60478413</v>
      </c>
      <c r="FT459">
        <v>300</v>
      </c>
      <c r="FU459">
        <v>77498614</v>
      </c>
      <c r="FW459">
        <v>2275050012</v>
      </c>
      <c r="FX459">
        <v>2</v>
      </c>
      <c r="FY459" t="s">
        <v>34</v>
      </c>
      <c r="FZ459" t="s">
        <v>178</v>
      </c>
      <c r="GA459">
        <v>34017</v>
      </c>
      <c r="GC459" t="s">
        <v>407</v>
      </c>
      <c r="GD459">
        <v>48811</v>
      </c>
      <c r="GE459" t="s">
        <v>37</v>
      </c>
      <c r="GF459" t="s">
        <v>38</v>
      </c>
      <c r="GI459" t="s">
        <v>38</v>
      </c>
      <c r="GJ459">
        <v>40.791800000000002</v>
      </c>
      <c r="GK459">
        <v>-73.995400000000004</v>
      </c>
      <c r="GL459" t="s">
        <v>39</v>
      </c>
      <c r="GM459" t="s">
        <v>408</v>
      </c>
      <c r="GN459" t="s">
        <v>34</v>
      </c>
      <c r="GO459">
        <v>0</v>
      </c>
      <c r="GP459" t="s">
        <v>41</v>
      </c>
      <c r="GQ459">
        <v>8</v>
      </c>
      <c r="GS459" t="s">
        <v>42</v>
      </c>
      <c r="GT459" t="s">
        <v>43</v>
      </c>
      <c r="GU459">
        <v>1.1376499999999999E-2</v>
      </c>
      <c r="GV459" t="s">
        <v>44</v>
      </c>
    </row>
    <row r="460" spans="1:204" x14ac:dyDescent="0.25">
      <c r="A460">
        <v>10951811</v>
      </c>
      <c r="D460">
        <v>60468213</v>
      </c>
      <c r="F460">
        <v>300</v>
      </c>
      <c r="G460">
        <v>77478114</v>
      </c>
      <c r="I460">
        <v>2275050011</v>
      </c>
      <c r="J460">
        <v>2</v>
      </c>
      <c r="K460" t="s">
        <v>34</v>
      </c>
      <c r="L460" t="s">
        <v>178</v>
      </c>
      <c r="M460">
        <v>34017</v>
      </c>
      <c r="O460" t="s">
        <v>520</v>
      </c>
      <c r="P460">
        <v>48811</v>
      </c>
      <c r="Q460" t="s">
        <v>37</v>
      </c>
      <c r="R460" t="s">
        <v>38</v>
      </c>
      <c r="U460" t="s">
        <v>38</v>
      </c>
      <c r="V460">
        <v>40.713999999999999</v>
      </c>
      <c r="W460">
        <v>-74.031499999999994</v>
      </c>
      <c r="X460" t="s">
        <v>39</v>
      </c>
      <c r="Y460" t="s">
        <v>180</v>
      </c>
      <c r="Z460" t="s">
        <v>34</v>
      </c>
      <c r="AA460">
        <v>0</v>
      </c>
      <c r="AB460" t="s">
        <v>41</v>
      </c>
      <c r="AC460">
        <v>8</v>
      </c>
      <c r="AE460" t="s">
        <v>53</v>
      </c>
      <c r="AF460" t="s">
        <v>54</v>
      </c>
      <c r="AG460">
        <v>0.108126</v>
      </c>
      <c r="AH460" t="s">
        <v>44</v>
      </c>
      <c r="AI460">
        <v>10951811</v>
      </c>
      <c r="AL460">
        <v>60468213</v>
      </c>
      <c r="AN460">
        <v>300</v>
      </c>
      <c r="AO460">
        <v>77478114</v>
      </c>
      <c r="AQ460">
        <v>2275050011</v>
      </c>
      <c r="AR460">
        <v>2</v>
      </c>
      <c r="AS460" t="s">
        <v>34</v>
      </c>
      <c r="AT460" t="s">
        <v>178</v>
      </c>
      <c r="AU460">
        <v>34017</v>
      </c>
      <c r="AW460" t="s">
        <v>520</v>
      </c>
      <c r="AX460">
        <v>48811</v>
      </c>
      <c r="AY460" t="s">
        <v>37</v>
      </c>
      <c r="AZ460" t="s">
        <v>38</v>
      </c>
      <c r="BC460" t="s">
        <v>38</v>
      </c>
      <c r="BD460">
        <v>40.713999999999999</v>
      </c>
      <c r="BE460">
        <v>-74.031499999999994</v>
      </c>
      <c r="BF460" t="s">
        <v>39</v>
      </c>
      <c r="BG460" t="s">
        <v>180</v>
      </c>
      <c r="BH460" t="s">
        <v>34</v>
      </c>
      <c r="BI460">
        <v>0</v>
      </c>
      <c r="BJ460" t="s">
        <v>41</v>
      </c>
      <c r="BK460">
        <v>8</v>
      </c>
      <c r="BM460" t="s">
        <v>51</v>
      </c>
      <c r="BN460" t="s">
        <v>52</v>
      </c>
      <c r="BO460">
        <v>5.8500000000000002E-4</v>
      </c>
      <c r="BP460" t="s">
        <v>44</v>
      </c>
      <c r="BQ460">
        <v>10951811</v>
      </c>
      <c r="BT460">
        <v>60468213</v>
      </c>
      <c r="BV460">
        <v>300</v>
      </c>
      <c r="BW460">
        <v>77478114</v>
      </c>
      <c r="BY460">
        <v>2275050011</v>
      </c>
      <c r="BZ460">
        <v>2</v>
      </c>
      <c r="CA460" t="s">
        <v>34</v>
      </c>
      <c r="CB460" t="s">
        <v>178</v>
      </c>
      <c r="CC460">
        <v>34017</v>
      </c>
      <c r="CE460" t="s">
        <v>520</v>
      </c>
      <c r="CF460">
        <v>48811</v>
      </c>
      <c r="CG460" t="s">
        <v>37</v>
      </c>
      <c r="CH460" t="s">
        <v>38</v>
      </c>
      <c r="CK460" t="s">
        <v>38</v>
      </c>
      <c r="CL460">
        <v>40.713999999999999</v>
      </c>
      <c r="CM460">
        <v>-74.031499999999994</v>
      </c>
      <c r="CN460" t="s">
        <v>39</v>
      </c>
      <c r="CO460" t="s">
        <v>180</v>
      </c>
      <c r="CP460" t="s">
        <v>34</v>
      </c>
      <c r="CQ460">
        <v>0</v>
      </c>
      <c r="CR460" t="s">
        <v>41</v>
      </c>
      <c r="CS460">
        <v>8</v>
      </c>
      <c r="CU460" t="s">
        <v>49</v>
      </c>
      <c r="CV460" t="s">
        <v>50</v>
      </c>
      <c r="CW460">
        <v>2.1302999999999999E-3</v>
      </c>
      <c r="CX460" t="s">
        <v>44</v>
      </c>
      <c r="CY460">
        <v>10951811</v>
      </c>
      <c r="DB460">
        <v>60468213</v>
      </c>
      <c r="DD460">
        <v>300</v>
      </c>
      <c r="DE460">
        <v>77478114</v>
      </c>
      <c r="DG460">
        <v>2275050011</v>
      </c>
      <c r="DH460">
        <v>2</v>
      </c>
      <c r="DI460" t="s">
        <v>34</v>
      </c>
      <c r="DJ460" t="s">
        <v>178</v>
      </c>
      <c r="DK460">
        <v>34017</v>
      </c>
      <c r="DM460" t="s">
        <v>520</v>
      </c>
      <c r="DN460">
        <v>48811</v>
      </c>
      <c r="DO460" t="s">
        <v>37</v>
      </c>
      <c r="DP460" t="s">
        <v>38</v>
      </c>
      <c r="DS460" t="s">
        <v>38</v>
      </c>
      <c r="DT460">
        <v>40.713999999999999</v>
      </c>
      <c r="DU460">
        <v>-74.031499999999994</v>
      </c>
      <c r="DV460" t="s">
        <v>39</v>
      </c>
      <c r="DW460" t="s">
        <v>180</v>
      </c>
      <c r="DX460" t="s">
        <v>34</v>
      </c>
      <c r="DY460">
        <v>0</v>
      </c>
      <c r="DZ460" t="s">
        <v>41</v>
      </c>
      <c r="EA460">
        <v>8</v>
      </c>
      <c r="EC460" t="s">
        <v>47</v>
      </c>
      <c r="ED460" t="s">
        <v>48</v>
      </c>
      <c r="EE460">
        <v>1.4699100000000001E-3</v>
      </c>
      <c r="EF460" t="s">
        <v>44</v>
      </c>
      <c r="EG460">
        <v>10951811</v>
      </c>
      <c r="EJ460">
        <v>60468213</v>
      </c>
      <c r="EL460">
        <v>300</v>
      </c>
      <c r="EM460">
        <v>77478114</v>
      </c>
      <c r="EO460">
        <v>2275050011</v>
      </c>
      <c r="EP460">
        <v>2</v>
      </c>
      <c r="EQ460" t="s">
        <v>34</v>
      </c>
      <c r="ER460" t="s">
        <v>178</v>
      </c>
      <c r="ES460">
        <v>34017</v>
      </c>
      <c r="EU460" t="s">
        <v>520</v>
      </c>
      <c r="EV460">
        <v>48811</v>
      </c>
      <c r="EW460" t="s">
        <v>37</v>
      </c>
      <c r="EX460" t="s">
        <v>38</v>
      </c>
      <c r="FA460" t="s">
        <v>38</v>
      </c>
      <c r="FB460">
        <v>40.713999999999999</v>
      </c>
      <c r="FC460">
        <v>-74.031499999999994</v>
      </c>
      <c r="FD460" t="s">
        <v>39</v>
      </c>
      <c r="FE460" t="s">
        <v>180</v>
      </c>
      <c r="FF460" t="s">
        <v>34</v>
      </c>
      <c r="FG460">
        <v>0</v>
      </c>
      <c r="FH460" t="s">
        <v>41</v>
      </c>
      <c r="FI460">
        <v>8</v>
      </c>
      <c r="FK460" t="s">
        <v>45</v>
      </c>
      <c r="FL460" t="s">
        <v>46</v>
      </c>
      <c r="FM460">
        <v>9.0000000000000006E-5</v>
      </c>
      <c r="FN460" t="s">
        <v>44</v>
      </c>
      <c r="FO460">
        <v>10951811</v>
      </c>
      <c r="FR460">
        <v>60468213</v>
      </c>
      <c r="FT460">
        <v>300</v>
      </c>
      <c r="FU460">
        <v>77478114</v>
      </c>
      <c r="FW460">
        <v>2275050011</v>
      </c>
      <c r="FX460">
        <v>2</v>
      </c>
      <c r="FY460" t="s">
        <v>34</v>
      </c>
      <c r="FZ460" t="s">
        <v>178</v>
      </c>
      <c r="GA460">
        <v>34017</v>
      </c>
      <c r="GC460" t="s">
        <v>520</v>
      </c>
      <c r="GD460">
        <v>48811</v>
      </c>
      <c r="GE460" t="s">
        <v>37</v>
      </c>
      <c r="GF460" t="s">
        <v>38</v>
      </c>
      <c r="GI460" t="s">
        <v>38</v>
      </c>
      <c r="GJ460">
        <v>40.713999999999999</v>
      </c>
      <c r="GK460">
        <v>-74.031499999999994</v>
      </c>
      <c r="GL460" t="s">
        <v>39</v>
      </c>
      <c r="GM460" t="s">
        <v>180</v>
      </c>
      <c r="GN460" t="s">
        <v>34</v>
      </c>
      <c r="GO460">
        <v>0</v>
      </c>
      <c r="GP460" t="s">
        <v>41</v>
      </c>
      <c r="GQ460">
        <v>8</v>
      </c>
      <c r="GS460" t="s">
        <v>42</v>
      </c>
      <c r="GT460" t="s">
        <v>43</v>
      </c>
      <c r="GU460">
        <v>1.3542700000000001E-3</v>
      </c>
      <c r="GV460" t="s">
        <v>44</v>
      </c>
    </row>
    <row r="461" spans="1:204" x14ac:dyDescent="0.25">
      <c r="A461">
        <v>10951811</v>
      </c>
      <c r="D461">
        <v>60468213</v>
      </c>
      <c r="F461">
        <v>300</v>
      </c>
      <c r="G461">
        <v>77478214</v>
      </c>
      <c r="I461">
        <v>2275050012</v>
      </c>
      <c r="J461">
        <v>2</v>
      </c>
      <c r="K461" t="s">
        <v>34</v>
      </c>
      <c r="L461" t="s">
        <v>178</v>
      </c>
      <c r="M461">
        <v>34017</v>
      </c>
      <c r="O461" t="s">
        <v>520</v>
      </c>
      <c r="P461">
        <v>48811</v>
      </c>
      <c r="Q461" t="s">
        <v>37</v>
      </c>
      <c r="R461" t="s">
        <v>38</v>
      </c>
      <c r="U461" t="s">
        <v>38</v>
      </c>
      <c r="V461">
        <v>40.713999999999999</v>
      </c>
      <c r="W461">
        <v>-74.031499999999994</v>
      </c>
      <c r="X461" t="s">
        <v>39</v>
      </c>
      <c r="Y461" t="s">
        <v>180</v>
      </c>
      <c r="Z461" t="s">
        <v>34</v>
      </c>
      <c r="AA461">
        <v>0</v>
      </c>
      <c r="AB461" t="s">
        <v>41</v>
      </c>
      <c r="AC461">
        <v>8</v>
      </c>
      <c r="AE461" t="s">
        <v>53</v>
      </c>
      <c r="AF461" t="s">
        <v>54</v>
      </c>
      <c r="AG461">
        <v>0.15802099999999999</v>
      </c>
      <c r="AH461" t="s">
        <v>44</v>
      </c>
      <c r="AI461">
        <v>10951811</v>
      </c>
      <c r="AL461">
        <v>60468213</v>
      </c>
      <c r="AN461">
        <v>300</v>
      </c>
      <c r="AO461">
        <v>77478214</v>
      </c>
      <c r="AQ461">
        <v>2275050012</v>
      </c>
      <c r="AR461">
        <v>2</v>
      </c>
      <c r="AS461" t="s">
        <v>34</v>
      </c>
      <c r="AT461" t="s">
        <v>178</v>
      </c>
      <c r="AU461">
        <v>34017</v>
      </c>
      <c r="AW461" t="s">
        <v>520</v>
      </c>
      <c r="AX461">
        <v>48811</v>
      </c>
      <c r="AY461" t="s">
        <v>37</v>
      </c>
      <c r="AZ461" t="s">
        <v>38</v>
      </c>
      <c r="BC461" t="s">
        <v>38</v>
      </c>
      <c r="BD461">
        <v>40.713999999999999</v>
      </c>
      <c r="BE461">
        <v>-74.031499999999994</v>
      </c>
      <c r="BF461" t="s">
        <v>39</v>
      </c>
      <c r="BG461" t="s">
        <v>180</v>
      </c>
      <c r="BH461" t="s">
        <v>34</v>
      </c>
      <c r="BI461">
        <v>0</v>
      </c>
      <c r="BJ461" t="s">
        <v>41</v>
      </c>
      <c r="BK461">
        <v>8</v>
      </c>
      <c r="BM461" t="s">
        <v>51</v>
      </c>
      <c r="BN461" t="s">
        <v>52</v>
      </c>
      <c r="BO461">
        <v>5.3417999999999998E-3</v>
      </c>
      <c r="BP461" t="s">
        <v>44</v>
      </c>
      <c r="BQ461">
        <v>10951811</v>
      </c>
      <c r="BT461">
        <v>60468213</v>
      </c>
      <c r="BV461">
        <v>300</v>
      </c>
      <c r="BW461">
        <v>77478214</v>
      </c>
      <c r="BY461">
        <v>2275050012</v>
      </c>
      <c r="BZ461">
        <v>2</v>
      </c>
      <c r="CA461" t="s">
        <v>34</v>
      </c>
      <c r="CB461" t="s">
        <v>178</v>
      </c>
      <c r="CC461">
        <v>34017</v>
      </c>
      <c r="CE461" t="s">
        <v>520</v>
      </c>
      <c r="CF461">
        <v>48811</v>
      </c>
      <c r="CG461" t="s">
        <v>37</v>
      </c>
      <c r="CH461" t="s">
        <v>38</v>
      </c>
      <c r="CK461" t="s">
        <v>38</v>
      </c>
      <c r="CL461">
        <v>40.713999999999999</v>
      </c>
      <c r="CM461">
        <v>-74.031499999999994</v>
      </c>
      <c r="CN461" t="s">
        <v>39</v>
      </c>
      <c r="CO461" t="s">
        <v>180</v>
      </c>
      <c r="CP461" t="s">
        <v>34</v>
      </c>
      <c r="CQ461">
        <v>0</v>
      </c>
      <c r="CR461" t="s">
        <v>41</v>
      </c>
      <c r="CS461">
        <v>8</v>
      </c>
      <c r="CU461" t="s">
        <v>49</v>
      </c>
      <c r="CV461" t="s">
        <v>50</v>
      </c>
      <c r="CW461">
        <v>3.9055499999999998E-3</v>
      </c>
      <c r="CX461" t="s">
        <v>44</v>
      </c>
      <c r="CY461">
        <v>10951811</v>
      </c>
      <c r="DB461">
        <v>60468213</v>
      </c>
      <c r="DD461">
        <v>300</v>
      </c>
      <c r="DE461">
        <v>77478214</v>
      </c>
      <c r="DG461">
        <v>2275050012</v>
      </c>
      <c r="DH461">
        <v>2</v>
      </c>
      <c r="DI461" t="s">
        <v>34</v>
      </c>
      <c r="DJ461" t="s">
        <v>178</v>
      </c>
      <c r="DK461">
        <v>34017</v>
      </c>
      <c r="DM461" t="s">
        <v>520</v>
      </c>
      <c r="DN461">
        <v>48811</v>
      </c>
      <c r="DO461" t="s">
        <v>37</v>
      </c>
      <c r="DP461" t="s">
        <v>38</v>
      </c>
      <c r="DS461" t="s">
        <v>38</v>
      </c>
      <c r="DT461">
        <v>40.713999999999999</v>
      </c>
      <c r="DU461">
        <v>-74.031499999999994</v>
      </c>
      <c r="DV461" t="s">
        <v>39</v>
      </c>
      <c r="DW461" t="s">
        <v>180</v>
      </c>
      <c r="DX461" t="s">
        <v>34</v>
      </c>
      <c r="DY461">
        <v>0</v>
      </c>
      <c r="DZ461" t="s">
        <v>41</v>
      </c>
      <c r="EA461">
        <v>8</v>
      </c>
      <c r="EC461" t="s">
        <v>47</v>
      </c>
      <c r="ED461" t="s">
        <v>48</v>
      </c>
      <c r="EE461">
        <v>3.8118200000000001E-3</v>
      </c>
      <c r="EF461" t="s">
        <v>44</v>
      </c>
      <c r="EG461">
        <v>10951811</v>
      </c>
      <c r="EJ461">
        <v>60468213</v>
      </c>
      <c r="EL461">
        <v>300</v>
      </c>
      <c r="EM461">
        <v>77478214</v>
      </c>
      <c r="EO461">
        <v>2275050012</v>
      </c>
      <c r="EP461">
        <v>2</v>
      </c>
      <c r="EQ461" t="s">
        <v>34</v>
      </c>
      <c r="ER461" t="s">
        <v>178</v>
      </c>
      <c r="ES461">
        <v>34017</v>
      </c>
      <c r="EU461" t="s">
        <v>520</v>
      </c>
      <c r="EV461">
        <v>48811</v>
      </c>
      <c r="EW461" t="s">
        <v>37</v>
      </c>
      <c r="EX461" t="s">
        <v>38</v>
      </c>
      <c r="FA461" t="s">
        <v>38</v>
      </c>
      <c r="FB461">
        <v>40.713999999999999</v>
      </c>
      <c r="FC461">
        <v>-74.031499999999994</v>
      </c>
      <c r="FD461" t="s">
        <v>39</v>
      </c>
      <c r="FE461" t="s">
        <v>180</v>
      </c>
      <c r="FF461" t="s">
        <v>34</v>
      </c>
      <c r="FG461">
        <v>0</v>
      </c>
      <c r="FH461" t="s">
        <v>41</v>
      </c>
      <c r="FI461">
        <v>8</v>
      </c>
      <c r="FK461" t="s">
        <v>45</v>
      </c>
      <c r="FL461" t="s">
        <v>46</v>
      </c>
      <c r="FM461">
        <v>1.2140199999999999E-3</v>
      </c>
      <c r="FN461" t="s">
        <v>44</v>
      </c>
      <c r="FO461">
        <v>10951811</v>
      </c>
      <c r="FR461">
        <v>60468213</v>
      </c>
      <c r="FT461">
        <v>300</v>
      </c>
      <c r="FU461">
        <v>77478214</v>
      </c>
      <c r="FW461">
        <v>2275050012</v>
      </c>
      <c r="FX461">
        <v>2</v>
      </c>
      <c r="FY461" t="s">
        <v>34</v>
      </c>
      <c r="FZ461" t="s">
        <v>178</v>
      </c>
      <c r="GA461">
        <v>34017</v>
      </c>
      <c r="GC461" t="s">
        <v>520</v>
      </c>
      <c r="GD461">
        <v>48811</v>
      </c>
      <c r="GE461" t="s">
        <v>37</v>
      </c>
      <c r="GF461" t="s">
        <v>38</v>
      </c>
      <c r="GI461" t="s">
        <v>38</v>
      </c>
      <c r="GJ461">
        <v>40.713999999999999</v>
      </c>
      <c r="GK461">
        <v>-74.031499999999994</v>
      </c>
      <c r="GL461" t="s">
        <v>39</v>
      </c>
      <c r="GM461" t="s">
        <v>180</v>
      </c>
      <c r="GN461" t="s">
        <v>34</v>
      </c>
      <c r="GO461">
        <v>0</v>
      </c>
      <c r="GP461" t="s">
        <v>41</v>
      </c>
      <c r="GQ461">
        <v>8</v>
      </c>
      <c r="GS461" t="s">
        <v>42</v>
      </c>
      <c r="GT461" t="s">
        <v>43</v>
      </c>
      <c r="GU461">
        <v>1.1376499999999999E-2</v>
      </c>
      <c r="GV461" t="s">
        <v>44</v>
      </c>
    </row>
    <row r="462" spans="1:204" x14ac:dyDescent="0.25">
      <c r="A462">
        <v>9368811</v>
      </c>
      <c r="D462">
        <v>62537213</v>
      </c>
      <c r="F462">
        <v>300</v>
      </c>
      <c r="G462">
        <v>84006514</v>
      </c>
      <c r="I462">
        <v>2275050011</v>
      </c>
      <c r="J462">
        <v>2</v>
      </c>
      <c r="K462" t="s">
        <v>34</v>
      </c>
      <c r="L462" t="s">
        <v>64</v>
      </c>
      <c r="M462">
        <v>34019</v>
      </c>
      <c r="O462" t="s">
        <v>162</v>
      </c>
      <c r="P462">
        <v>48811</v>
      </c>
      <c r="Q462" t="s">
        <v>37</v>
      </c>
      <c r="R462" t="s">
        <v>38</v>
      </c>
      <c r="U462" t="s">
        <v>38</v>
      </c>
      <c r="V462">
        <v>40.587569999999999</v>
      </c>
      <c r="W462">
        <v>-75.019419999999997</v>
      </c>
      <c r="X462" t="s">
        <v>39</v>
      </c>
      <c r="Y462" t="s">
        <v>126</v>
      </c>
      <c r="Z462" t="s">
        <v>34</v>
      </c>
      <c r="AA462">
        <v>0</v>
      </c>
      <c r="AB462" t="s">
        <v>41</v>
      </c>
      <c r="AC462">
        <v>8</v>
      </c>
      <c r="AE462" t="s">
        <v>53</v>
      </c>
      <c r="AF462" t="s">
        <v>54</v>
      </c>
      <c r="AG462">
        <v>39.9604</v>
      </c>
      <c r="AH462" t="s">
        <v>44</v>
      </c>
      <c r="AI462">
        <v>9368811</v>
      </c>
      <c r="AL462">
        <v>62537213</v>
      </c>
      <c r="AN462">
        <v>300</v>
      </c>
      <c r="AO462">
        <v>84006514</v>
      </c>
      <c r="AQ462">
        <v>2275050011</v>
      </c>
      <c r="AR462">
        <v>2</v>
      </c>
      <c r="AS462" t="s">
        <v>34</v>
      </c>
      <c r="AT462" t="s">
        <v>64</v>
      </c>
      <c r="AU462">
        <v>34019</v>
      </c>
      <c r="AW462" t="s">
        <v>162</v>
      </c>
      <c r="AX462">
        <v>48811</v>
      </c>
      <c r="AY462" t="s">
        <v>37</v>
      </c>
      <c r="AZ462" t="s">
        <v>38</v>
      </c>
      <c r="BC462" t="s">
        <v>38</v>
      </c>
      <c r="BD462">
        <v>40.587569999999999</v>
      </c>
      <c r="BE462">
        <v>-75.019419999999997</v>
      </c>
      <c r="BF462" t="s">
        <v>39</v>
      </c>
      <c r="BG462" t="s">
        <v>126</v>
      </c>
      <c r="BH462" t="s">
        <v>34</v>
      </c>
      <c r="BI462">
        <v>0</v>
      </c>
      <c r="BJ462" t="s">
        <v>41</v>
      </c>
      <c r="BK462">
        <v>8</v>
      </c>
      <c r="BM462" t="s">
        <v>51</v>
      </c>
      <c r="BN462" t="s">
        <v>52</v>
      </c>
      <c r="BO462">
        <v>0.2162</v>
      </c>
      <c r="BP462" t="s">
        <v>44</v>
      </c>
      <c r="BQ462">
        <v>9368811</v>
      </c>
      <c r="BT462">
        <v>62537213</v>
      </c>
      <c r="BV462">
        <v>300</v>
      </c>
      <c r="BW462">
        <v>84006514</v>
      </c>
      <c r="BY462">
        <v>2275050011</v>
      </c>
      <c r="BZ462">
        <v>2</v>
      </c>
      <c r="CA462" t="s">
        <v>34</v>
      </c>
      <c r="CB462" t="s">
        <v>64</v>
      </c>
      <c r="CC462">
        <v>34019</v>
      </c>
      <c r="CE462" t="s">
        <v>162</v>
      </c>
      <c r="CF462">
        <v>48811</v>
      </c>
      <c r="CG462" t="s">
        <v>37</v>
      </c>
      <c r="CH462" t="s">
        <v>38</v>
      </c>
      <c r="CK462" t="s">
        <v>38</v>
      </c>
      <c r="CL462">
        <v>40.587569999999999</v>
      </c>
      <c r="CM462">
        <v>-75.019419999999997</v>
      </c>
      <c r="CN462" t="s">
        <v>39</v>
      </c>
      <c r="CO462" t="s">
        <v>126</v>
      </c>
      <c r="CP462" t="s">
        <v>34</v>
      </c>
      <c r="CQ462">
        <v>0</v>
      </c>
      <c r="CR462" t="s">
        <v>41</v>
      </c>
      <c r="CS462">
        <v>8</v>
      </c>
      <c r="CU462" t="s">
        <v>49</v>
      </c>
      <c r="CV462" t="s">
        <v>50</v>
      </c>
      <c r="CW462">
        <v>0.7873</v>
      </c>
      <c r="CX462" t="s">
        <v>44</v>
      </c>
      <c r="CY462">
        <v>9368811</v>
      </c>
      <c r="DB462">
        <v>62537213</v>
      </c>
      <c r="DD462">
        <v>300</v>
      </c>
      <c r="DE462">
        <v>84006514</v>
      </c>
      <c r="DG462">
        <v>2275050011</v>
      </c>
      <c r="DH462">
        <v>2</v>
      </c>
      <c r="DI462" t="s">
        <v>34</v>
      </c>
      <c r="DJ462" t="s">
        <v>64</v>
      </c>
      <c r="DK462">
        <v>34019</v>
      </c>
      <c r="DM462" t="s">
        <v>162</v>
      </c>
      <c r="DN462">
        <v>48811</v>
      </c>
      <c r="DO462" t="s">
        <v>37</v>
      </c>
      <c r="DP462" t="s">
        <v>38</v>
      </c>
      <c r="DS462" t="s">
        <v>38</v>
      </c>
      <c r="DT462">
        <v>40.587569999999999</v>
      </c>
      <c r="DU462">
        <v>-75.019419999999997</v>
      </c>
      <c r="DV462" t="s">
        <v>39</v>
      </c>
      <c r="DW462" t="s">
        <v>126</v>
      </c>
      <c r="DX462" t="s">
        <v>34</v>
      </c>
      <c r="DY462">
        <v>0</v>
      </c>
      <c r="DZ462" t="s">
        <v>41</v>
      </c>
      <c r="EA462">
        <v>8</v>
      </c>
      <c r="EC462" t="s">
        <v>47</v>
      </c>
      <c r="ED462" t="s">
        <v>48</v>
      </c>
      <c r="EE462">
        <v>0.54323699999999997</v>
      </c>
      <c r="EF462" t="s">
        <v>44</v>
      </c>
      <c r="EG462">
        <v>9368811</v>
      </c>
      <c r="EJ462">
        <v>62537213</v>
      </c>
      <c r="EL462">
        <v>300</v>
      </c>
      <c r="EM462">
        <v>84006514</v>
      </c>
      <c r="EO462">
        <v>2275050011</v>
      </c>
      <c r="EP462">
        <v>2</v>
      </c>
      <c r="EQ462" t="s">
        <v>34</v>
      </c>
      <c r="ER462" t="s">
        <v>64</v>
      </c>
      <c r="ES462">
        <v>34019</v>
      </c>
      <c r="EU462" t="s">
        <v>162</v>
      </c>
      <c r="EV462">
        <v>48811</v>
      </c>
      <c r="EW462" t="s">
        <v>37</v>
      </c>
      <c r="EX462" t="s">
        <v>38</v>
      </c>
      <c r="FA462" t="s">
        <v>38</v>
      </c>
      <c r="FB462">
        <v>40.587569999999999</v>
      </c>
      <c r="FC462">
        <v>-75.019419999999997</v>
      </c>
      <c r="FD462" t="s">
        <v>39</v>
      </c>
      <c r="FE462" t="s">
        <v>126</v>
      </c>
      <c r="FF462" t="s">
        <v>34</v>
      </c>
      <c r="FG462">
        <v>0</v>
      </c>
      <c r="FH462" t="s">
        <v>41</v>
      </c>
      <c r="FI462">
        <v>8</v>
      </c>
      <c r="FK462" t="s">
        <v>45</v>
      </c>
      <c r="FL462" t="s">
        <v>46</v>
      </c>
      <c r="FM462">
        <v>3.3261499999999999E-2</v>
      </c>
      <c r="FN462" t="s">
        <v>44</v>
      </c>
      <c r="FO462">
        <v>9368811</v>
      </c>
      <c r="FR462">
        <v>62537213</v>
      </c>
      <c r="FT462">
        <v>300</v>
      </c>
      <c r="FU462">
        <v>84006514</v>
      </c>
      <c r="FW462">
        <v>2275050011</v>
      </c>
      <c r="FX462">
        <v>2</v>
      </c>
      <c r="FY462" t="s">
        <v>34</v>
      </c>
      <c r="FZ462" t="s">
        <v>64</v>
      </c>
      <c r="GA462">
        <v>34019</v>
      </c>
      <c r="GC462" t="s">
        <v>162</v>
      </c>
      <c r="GD462">
        <v>48811</v>
      </c>
      <c r="GE462" t="s">
        <v>37</v>
      </c>
      <c r="GF462" t="s">
        <v>38</v>
      </c>
      <c r="GI462" t="s">
        <v>38</v>
      </c>
      <c r="GJ462">
        <v>40.587569999999999</v>
      </c>
      <c r="GK462">
        <v>-75.019419999999997</v>
      </c>
      <c r="GL462" t="s">
        <v>39</v>
      </c>
      <c r="GM462" t="s">
        <v>126</v>
      </c>
      <c r="GN462" t="s">
        <v>34</v>
      </c>
      <c r="GO462">
        <v>0</v>
      </c>
      <c r="GP462" t="s">
        <v>41</v>
      </c>
      <c r="GQ462">
        <v>8</v>
      </c>
      <c r="GS462" t="s">
        <v>42</v>
      </c>
      <c r="GT462" t="s">
        <v>43</v>
      </c>
      <c r="GU462">
        <v>0.50049999999999994</v>
      </c>
      <c r="GV462" t="s">
        <v>44</v>
      </c>
    </row>
    <row r="463" spans="1:204" x14ac:dyDescent="0.25">
      <c r="A463">
        <v>9368811</v>
      </c>
      <c r="D463">
        <v>62537213</v>
      </c>
      <c r="F463">
        <v>300</v>
      </c>
      <c r="G463">
        <v>84006614</v>
      </c>
      <c r="I463">
        <v>2275050012</v>
      </c>
      <c r="J463">
        <v>2</v>
      </c>
      <c r="K463" t="s">
        <v>34</v>
      </c>
      <c r="L463" t="s">
        <v>64</v>
      </c>
      <c r="M463">
        <v>34019</v>
      </c>
      <c r="O463" t="s">
        <v>162</v>
      </c>
      <c r="P463">
        <v>48811</v>
      </c>
      <c r="Q463" t="s">
        <v>37</v>
      </c>
      <c r="R463" t="s">
        <v>38</v>
      </c>
      <c r="U463" t="s">
        <v>38</v>
      </c>
      <c r="V463">
        <v>40.587569999999999</v>
      </c>
      <c r="W463">
        <v>-75.019419999999997</v>
      </c>
      <c r="X463" t="s">
        <v>39</v>
      </c>
      <c r="Y463" t="s">
        <v>126</v>
      </c>
      <c r="Z463" t="s">
        <v>34</v>
      </c>
      <c r="AA463">
        <v>0</v>
      </c>
      <c r="AB463" t="s">
        <v>41</v>
      </c>
      <c r="AC463">
        <v>8</v>
      </c>
      <c r="AE463" t="s">
        <v>53</v>
      </c>
      <c r="AF463" t="s">
        <v>54</v>
      </c>
      <c r="AG463">
        <v>12.326499999999999</v>
      </c>
      <c r="AH463" t="s">
        <v>44</v>
      </c>
      <c r="AI463">
        <v>9368811</v>
      </c>
      <c r="AL463">
        <v>62537213</v>
      </c>
      <c r="AN463">
        <v>300</v>
      </c>
      <c r="AO463">
        <v>84006614</v>
      </c>
      <c r="AQ463">
        <v>2275050012</v>
      </c>
      <c r="AR463">
        <v>2</v>
      </c>
      <c r="AS463" t="s">
        <v>34</v>
      </c>
      <c r="AT463" t="s">
        <v>64</v>
      </c>
      <c r="AU463">
        <v>34019</v>
      </c>
      <c r="AW463" t="s">
        <v>162</v>
      </c>
      <c r="AX463">
        <v>48811</v>
      </c>
      <c r="AY463" t="s">
        <v>37</v>
      </c>
      <c r="AZ463" t="s">
        <v>38</v>
      </c>
      <c r="BC463" t="s">
        <v>38</v>
      </c>
      <c r="BD463">
        <v>40.587569999999999</v>
      </c>
      <c r="BE463">
        <v>-75.019419999999997</v>
      </c>
      <c r="BF463" t="s">
        <v>39</v>
      </c>
      <c r="BG463" t="s">
        <v>126</v>
      </c>
      <c r="BH463" t="s">
        <v>34</v>
      </c>
      <c r="BI463">
        <v>0</v>
      </c>
      <c r="BJ463" t="s">
        <v>41</v>
      </c>
      <c r="BK463">
        <v>8</v>
      </c>
      <c r="BM463" t="s">
        <v>51</v>
      </c>
      <c r="BN463" t="s">
        <v>52</v>
      </c>
      <c r="BO463">
        <v>0.41669099999999998</v>
      </c>
      <c r="BP463" t="s">
        <v>44</v>
      </c>
      <c r="BQ463">
        <v>9368811</v>
      </c>
      <c r="BT463">
        <v>62537213</v>
      </c>
      <c r="BV463">
        <v>300</v>
      </c>
      <c r="BW463">
        <v>84006614</v>
      </c>
      <c r="BY463">
        <v>2275050012</v>
      </c>
      <c r="BZ463">
        <v>2</v>
      </c>
      <c r="CA463" t="s">
        <v>34</v>
      </c>
      <c r="CB463" t="s">
        <v>64</v>
      </c>
      <c r="CC463">
        <v>34019</v>
      </c>
      <c r="CE463" t="s">
        <v>162</v>
      </c>
      <c r="CF463">
        <v>48811</v>
      </c>
      <c r="CG463" t="s">
        <v>37</v>
      </c>
      <c r="CH463" t="s">
        <v>38</v>
      </c>
      <c r="CK463" t="s">
        <v>38</v>
      </c>
      <c r="CL463">
        <v>40.587569999999999</v>
      </c>
      <c r="CM463">
        <v>-75.019419999999997</v>
      </c>
      <c r="CN463" t="s">
        <v>39</v>
      </c>
      <c r="CO463" t="s">
        <v>126</v>
      </c>
      <c r="CP463" t="s">
        <v>34</v>
      </c>
      <c r="CQ463">
        <v>0</v>
      </c>
      <c r="CR463" t="s">
        <v>41</v>
      </c>
      <c r="CS463">
        <v>8</v>
      </c>
      <c r="CU463" t="s">
        <v>49</v>
      </c>
      <c r="CV463" t="s">
        <v>50</v>
      </c>
      <c r="CW463">
        <v>0.30465599999999998</v>
      </c>
      <c r="CX463" t="s">
        <v>44</v>
      </c>
      <c r="CY463">
        <v>9368811</v>
      </c>
      <c r="DB463">
        <v>62537213</v>
      </c>
      <c r="DD463">
        <v>300</v>
      </c>
      <c r="DE463">
        <v>84006614</v>
      </c>
      <c r="DG463">
        <v>2275050012</v>
      </c>
      <c r="DH463">
        <v>2</v>
      </c>
      <c r="DI463" t="s">
        <v>34</v>
      </c>
      <c r="DJ463" t="s">
        <v>64</v>
      </c>
      <c r="DK463">
        <v>34019</v>
      </c>
      <c r="DM463" t="s">
        <v>162</v>
      </c>
      <c r="DN463">
        <v>48811</v>
      </c>
      <c r="DO463" t="s">
        <v>37</v>
      </c>
      <c r="DP463" t="s">
        <v>38</v>
      </c>
      <c r="DS463" t="s">
        <v>38</v>
      </c>
      <c r="DT463">
        <v>40.587569999999999</v>
      </c>
      <c r="DU463">
        <v>-75.019419999999997</v>
      </c>
      <c r="DV463" t="s">
        <v>39</v>
      </c>
      <c r="DW463" t="s">
        <v>126</v>
      </c>
      <c r="DX463" t="s">
        <v>34</v>
      </c>
      <c r="DY463">
        <v>0</v>
      </c>
      <c r="DZ463" t="s">
        <v>41</v>
      </c>
      <c r="EA463">
        <v>8</v>
      </c>
      <c r="EC463" t="s">
        <v>47</v>
      </c>
      <c r="ED463" t="s">
        <v>48</v>
      </c>
      <c r="EE463">
        <v>0.297344</v>
      </c>
      <c r="EF463" t="s">
        <v>44</v>
      </c>
      <c r="EG463">
        <v>9368811</v>
      </c>
      <c r="EJ463">
        <v>62537213</v>
      </c>
      <c r="EL463">
        <v>300</v>
      </c>
      <c r="EM463">
        <v>84006614</v>
      </c>
      <c r="EO463">
        <v>2275050012</v>
      </c>
      <c r="EP463">
        <v>2</v>
      </c>
      <c r="EQ463" t="s">
        <v>34</v>
      </c>
      <c r="ER463" t="s">
        <v>64</v>
      </c>
      <c r="ES463">
        <v>34019</v>
      </c>
      <c r="EU463" t="s">
        <v>162</v>
      </c>
      <c r="EV463">
        <v>48811</v>
      </c>
      <c r="EW463" t="s">
        <v>37</v>
      </c>
      <c r="EX463" t="s">
        <v>38</v>
      </c>
      <c r="FA463" t="s">
        <v>38</v>
      </c>
      <c r="FB463">
        <v>40.587569999999999</v>
      </c>
      <c r="FC463">
        <v>-75.019419999999997</v>
      </c>
      <c r="FD463" t="s">
        <v>39</v>
      </c>
      <c r="FE463" t="s">
        <v>126</v>
      </c>
      <c r="FF463" t="s">
        <v>34</v>
      </c>
      <c r="FG463">
        <v>0</v>
      </c>
      <c r="FH463" t="s">
        <v>41</v>
      </c>
      <c r="FI463">
        <v>8</v>
      </c>
      <c r="FK463" t="s">
        <v>45</v>
      </c>
      <c r="FL463" t="s">
        <v>46</v>
      </c>
      <c r="FM463">
        <v>9.4700699999999999E-2</v>
      </c>
      <c r="FN463" t="s">
        <v>44</v>
      </c>
      <c r="FO463">
        <v>9368811</v>
      </c>
      <c r="FR463">
        <v>62537213</v>
      </c>
      <c r="FT463">
        <v>300</v>
      </c>
      <c r="FU463">
        <v>84006614</v>
      </c>
      <c r="FW463">
        <v>2275050012</v>
      </c>
      <c r="FX463">
        <v>2</v>
      </c>
      <c r="FY463" t="s">
        <v>34</v>
      </c>
      <c r="FZ463" t="s">
        <v>64</v>
      </c>
      <c r="GA463">
        <v>34019</v>
      </c>
      <c r="GC463" t="s">
        <v>162</v>
      </c>
      <c r="GD463">
        <v>48811</v>
      </c>
      <c r="GE463" t="s">
        <v>37</v>
      </c>
      <c r="GF463" t="s">
        <v>38</v>
      </c>
      <c r="GI463" t="s">
        <v>38</v>
      </c>
      <c r="GJ463">
        <v>40.587569999999999</v>
      </c>
      <c r="GK463">
        <v>-75.019419999999997</v>
      </c>
      <c r="GL463" t="s">
        <v>39</v>
      </c>
      <c r="GM463" t="s">
        <v>126</v>
      </c>
      <c r="GN463" t="s">
        <v>34</v>
      </c>
      <c r="GO463">
        <v>0</v>
      </c>
      <c r="GP463" t="s">
        <v>41</v>
      </c>
      <c r="GQ463">
        <v>8</v>
      </c>
      <c r="GS463" t="s">
        <v>42</v>
      </c>
      <c r="GT463" t="s">
        <v>43</v>
      </c>
      <c r="GU463">
        <v>0.88743700000000003</v>
      </c>
      <c r="GV463" t="s">
        <v>44</v>
      </c>
    </row>
    <row r="464" spans="1:204" x14ac:dyDescent="0.25">
      <c r="A464">
        <v>12321911</v>
      </c>
      <c r="D464">
        <v>61752113</v>
      </c>
      <c r="F464">
        <v>300</v>
      </c>
      <c r="G464">
        <v>80030314</v>
      </c>
      <c r="I464">
        <v>2275050011</v>
      </c>
      <c r="J464">
        <v>2</v>
      </c>
      <c r="K464" t="s">
        <v>34</v>
      </c>
      <c r="L464" t="s">
        <v>64</v>
      </c>
      <c r="M464">
        <v>34019</v>
      </c>
      <c r="O464" t="s">
        <v>569</v>
      </c>
      <c r="P464">
        <v>48811</v>
      </c>
      <c r="Q464" t="s">
        <v>37</v>
      </c>
      <c r="R464" t="s">
        <v>38</v>
      </c>
      <c r="U464" t="s">
        <v>38</v>
      </c>
      <c r="V464">
        <v>40.4679</v>
      </c>
      <c r="W464">
        <v>-75.050399999999996</v>
      </c>
      <c r="X464" t="s">
        <v>39</v>
      </c>
      <c r="Y464" t="s">
        <v>113</v>
      </c>
      <c r="Z464" t="s">
        <v>34</v>
      </c>
      <c r="AA464">
        <v>0</v>
      </c>
      <c r="AB464" t="s">
        <v>41</v>
      </c>
      <c r="AC464">
        <v>8</v>
      </c>
      <c r="AE464" t="s">
        <v>53</v>
      </c>
      <c r="AF464" t="s">
        <v>54</v>
      </c>
      <c r="AG464">
        <v>0.476937</v>
      </c>
      <c r="AH464" t="s">
        <v>44</v>
      </c>
      <c r="AI464">
        <v>12321911</v>
      </c>
      <c r="AL464">
        <v>61752113</v>
      </c>
      <c r="AN464">
        <v>300</v>
      </c>
      <c r="AO464">
        <v>80030314</v>
      </c>
      <c r="AQ464">
        <v>2275050011</v>
      </c>
      <c r="AR464">
        <v>2</v>
      </c>
      <c r="AS464" t="s">
        <v>34</v>
      </c>
      <c r="AT464" t="s">
        <v>64</v>
      </c>
      <c r="AU464">
        <v>34019</v>
      </c>
      <c r="AW464" t="s">
        <v>569</v>
      </c>
      <c r="AX464">
        <v>48811</v>
      </c>
      <c r="AY464" t="s">
        <v>37</v>
      </c>
      <c r="AZ464" t="s">
        <v>38</v>
      </c>
      <c r="BC464" t="s">
        <v>38</v>
      </c>
      <c r="BD464">
        <v>40.4679</v>
      </c>
      <c r="BE464">
        <v>-75.050399999999996</v>
      </c>
      <c r="BF464" t="s">
        <v>39</v>
      </c>
      <c r="BG464" t="s">
        <v>113</v>
      </c>
      <c r="BH464" t="s">
        <v>34</v>
      </c>
      <c r="BI464">
        <v>0</v>
      </c>
      <c r="BJ464" t="s">
        <v>41</v>
      </c>
      <c r="BK464">
        <v>8</v>
      </c>
      <c r="BM464" t="s">
        <v>51</v>
      </c>
      <c r="BN464" t="s">
        <v>52</v>
      </c>
      <c r="BO464">
        <v>2.5804000000000001E-3</v>
      </c>
      <c r="BP464" t="s">
        <v>44</v>
      </c>
      <c r="BQ464">
        <v>12321911</v>
      </c>
      <c r="BT464">
        <v>61752113</v>
      </c>
      <c r="BV464">
        <v>300</v>
      </c>
      <c r="BW464">
        <v>80030314</v>
      </c>
      <c r="BY464">
        <v>2275050011</v>
      </c>
      <c r="BZ464">
        <v>2</v>
      </c>
      <c r="CA464" t="s">
        <v>34</v>
      </c>
      <c r="CB464" t="s">
        <v>64</v>
      </c>
      <c r="CC464">
        <v>34019</v>
      </c>
      <c r="CE464" t="s">
        <v>569</v>
      </c>
      <c r="CF464">
        <v>48811</v>
      </c>
      <c r="CG464" t="s">
        <v>37</v>
      </c>
      <c r="CH464" t="s">
        <v>38</v>
      </c>
      <c r="CK464" t="s">
        <v>38</v>
      </c>
      <c r="CL464">
        <v>40.4679</v>
      </c>
      <c r="CM464">
        <v>-75.050399999999996</v>
      </c>
      <c r="CN464" t="s">
        <v>39</v>
      </c>
      <c r="CO464" t="s">
        <v>113</v>
      </c>
      <c r="CP464" t="s">
        <v>34</v>
      </c>
      <c r="CQ464">
        <v>0</v>
      </c>
      <c r="CR464" t="s">
        <v>41</v>
      </c>
      <c r="CS464">
        <v>8</v>
      </c>
      <c r="CU464" t="s">
        <v>49</v>
      </c>
      <c r="CV464" t="s">
        <v>50</v>
      </c>
      <c r="CW464">
        <v>9.3966099999999997E-3</v>
      </c>
      <c r="CX464" t="s">
        <v>44</v>
      </c>
      <c r="CY464">
        <v>12321911</v>
      </c>
      <c r="DB464">
        <v>61752113</v>
      </c>
      <c r="DD464">
        <v>300</v>
      </c>
      <c r="DE464">
        <v>80030314</v>
      </c>
      <c r="DG464">
        <v>2275050011</v>
      </c>
      <c r="DH464">
        <v>2</v>
      </c>
      <c r="DI464" t="s">
        <v>34</v>
      </c>
      <c r="DJ464" t="s">
        <v>64</v>
      </c>
      <c r="DK464">
        <v>34019</v>
      </c>
      <c r="DM464" t="s">
        <v>569</v>
      </c>
      <c r="DN464">
        <v>48811</v>
      </c>
      <c r="DO464" t="s">
        <v>37</v>
      </c>
      <c r="DP464" t="s">
        <v>38</v>
      </c>
      <c r="DS464" t="s">
        <v>38</v>
      </c>
      <c r="DT464">
        <v>40.4679</v>
      </c>
      <c r="DU464">
        <v>-75.050399999999996</v>
      </c>
      <c r="DV464" t="s">
        <v>39</v>
      </c>
      <c r="DW464" t="s">
        <v>113</v>
      </c>
      <c r="DX464" t="s">
        <v>34</v>
      </c>
      <c r="DY464">
        <v>0</v>
      </c>
      <c r="DZ464" t="s">
        <v>41</v>
      </c>
      <c r="EA464">
        <v>8</v>
      </c>
      <c r="EC464" t="s">
        <v>47</v>
      </c>
      <c r="ED464" t="s">
        <v>48</v>
      </c>
      <c r="EE464">
        <v>6.4836599999999996E-3</v>
      </c>
      <c r="EF464" t="s">
        <v>44</v>
      </c>
      <c r="EG464">
        <v>12321911</v>
      </c>
      <c r="EJ464">
        <v>61752113</v>
      </c>
      <c r="EL464">
        <v>300</v>
      </c>
      <c r="EM464">
        <v>80030314</v>
      </c>
      <c r="EO464">
        <v>2275050011</v>
      </c>
      <c r="EP464">
        <v>2</v>
      </c>
      <c r="EQ464" t="s">
        <v>34</v>
      </c>
      <c r="ER464" t="s">
        <v>64</v>
      </c>
      <c r="ES464">
        <v>34019</v>
      </c>
      <c r="EU464" t="s">
        <v>569</v>
      </c>
      <c r="EV464">
        <v>48811</v>
      </c>
      <c r="EW464" t="s">
        <v>37</v>
      </c>
      <c r="EX464" t="s">
        <v>38</v>
      </c>
      <c r="FA464" t="s">
        <v>38</v>
      </c>
      <c r="FB464">
        <v>40.4679</v>
      </c>
      <c r="FC464">
        <v>-75.050399999999996</v>
      </c>
      <c r="FD464" t="s">
        <v>39</v>
      </c>
      <c r="FE464" t="s">
        <v>113</v>
      </c>
      <c r="FF464" t="s">
        <v>34</v>
      </c>
      <c r="FG464">
        <v>0</v>
      </c>
      <c r="FH464" t="s">
        <v>41</v>
      </c>
      <c r="FI464">
        <v>8</v>
      </c>
      <c r="FK464" t="s">
        <v>45</v>
      </c>
      <c r="FL464" t="s">
        <v>46</v>
      </c>
      <c r="FM464">
        <v>3.9698400000000002E-4</v>
      </c>
      <c r="FN464" t="s">
        <v>44</v>
      </c>
      <c r="FO464">
        <v>12321911</v>
      </c>
      <c r="FR464">
        <v>61752113</v>
      </c>
      <c r="FT464">
        <v>300</v>
      </c>
      <c r="FU464">
        <v>80030314</v>
      </c>
      <c r="FW464">
        <v>2275050011</v>
      </c>
      <c r="FX464">
        <v>2</v>
      </c>
      <c r="FY464" t="s">
        <v>34</v>
      </c>
      <c r="FZ464" t="s">
        <v>64</v>
      </c>
      <c r="GA464">
        <v>34019</v>
      </c>
      <c r="GC464" t="s">
        <v>569</v>
      </c>
      <c r="GD464">
        <v>48811</v>
      </c>
      <c r="GE464" t="s">
        <v>37</v>
      </c>
      <c r="GF464" t="s">
        <v>38</v>
      </c>
      <c r="GI464" t="s">
        <v>38</v>
      </c>
      <c r="GJ464">
        <v>40.4679</v>
      </c>
      <c r="GK464">
        <v>-75.050399999999996</v>
      </c>
      <c r="GL464" t="s">
        <v>39</v>
      </c>
      <c r="GM464" t="s">
        <v>113</v>
      </c>
      <c r="GN464" t="s">
        <v>34</v>
      </c>
      <c r="GO464">
        <v>0</v>
      </c>
      <c r="GP464" t="s">
        <v>41</v>
      </c>
      <c r="GQ464">
        <v>8</v>
      </c>
      <c r="GS464" t="s">
        <v>42</v>
      </c>
      <c r="GT464" t="s">
        <v>43</v>
      </c>
      <c r="GU464">
        <v>5.97358E-3</v>
      </c>
      <c r="GV464" t="s">
        <v>44</v>
      </c>
    </row>
    <row r="465" spans="1:204" x14ac:dyDescent="0.25">
      <c r="A465">
        <v>11983711</v>
      </c>
      <c r="D465">
        <v>60968413</v>
      </c>
      <c r="F465">
        <v>300</v>
      </c>
      <c r="G465">
        <v>78476514</v>
      </c>
      <c r="I465">
        <v>2275050011</v>
      </c>
      <c r="J465">
        <v>2</v>
      </c>
      <c r="K465" t="s">
        <v>34</v>
      </c>
      <c r="L465" t="s">
        <v>64</v>
      </c>
      <c r="M465">
        <v>34019</v>
      </c>
      <c r="O465" t="s">
        <v>198</v>
      </c>
      <c r="P465">
        <v>48811</v>
      </c>
      <c r="Q465" t="s">
        <v>37</v>
      </c>
      <c r="R465" t="s">
        <v>38</v>
      </c>
      <c r="U465" t="s">
        <v>38</v>
      </c>
      <c r="V465">
        <v>40.6387</v>
      </c>
      <c r="W465">
        <v>-74.868200000000002</v>
      </c>
      <c r="X465" t="s">
        <v>39</v>
      </c>
      <c r="Y465" t="s">
        <v>199</v>
      </c>
      <c r="Z465" t="s">
        <v>34</v>
      </c>
      <c r="AA465">
        <v>0</v>
      </c>
      <c r="AB465" t="s">
        <v>41</v>
      </c>
      <c r="AC465">
        <v>8</v>
      </c>
      <c r="AE465" t="s">
        <v>53</v>
      </c>
      <c r="AF465" t="s">
        <v>54</v>
      </c>
      <c r="AG465">
        <v>0.108126</v>
      </c>
      <c r="AH465" t="s">
        <v>44</v>
      </c>
      <c r="AI465">
        <v>11983711</v>
      </c>
      <c r="AL465">
        <v>60968413</v>
      </c>
      <c r="AN465">
        <v>300</v>
      </c>
      <c r="AO465">
        <v>78476514</v>
      </c>
      <c r="AQ465">
        <v>2275050011</v>
      </c>
      <c r="AR465">
        <v>2</v>
      </c>
      <c r="AS465" t="s">
        <v>34</v>
      </c>
      <c r="AT465" t="s">
        <v>64</v>
      </c>
      <c r="AU465">
        <v>34019</v>
      </c>
      <c r="AW465" t="s">
        <v>198</v>
      </c>
      <c r="AX465">
        <v>48811</v>
      </c>
      <c r="AY465" t="s">
        <v>37</v>
      </c>
      <c r="AZ465" t="s">
        <v>38</v>
      </c>
      <c r="BC465" t="s">
        <v>38</v>
      </c>
      <c r="BD465">
        <v>40.6387</v>
      </c>
      <c r="BE465">
        <v>-74.868200000000002</v>
      </c>
      <c r="BF465" t="s">
        <v>39</v>
      </c>
      <c r="BG465" t="s">
        <v>199</v>
      </c>
      <c r="BH465" t="s">
        <v>34</v>
      </c>
      <c r="BI465">
        <v>0</v>
      </c>
      <c r="BJ465" t="s">
        <v>41</v>
      </c>
      <c r="BK465">
        <v>8</v>
      </c>
      <c r="BM465" t="s">
        <v>51</v>
      </c>
      <c r="BN465" t="s">
        <v>52</v>
      </c>
      <c r="BO465">
        <v>5.8500000000000002E-4</v>
      </c>
      <c r="BP465" t="s">
        <v>44</v>
      </c>
      <c r="BQ465">
        <v>11983711</v>
      </c>
      <c r="BT465">
        <v>60968413</v>
      </c>
      <c r="BV465">
        <v>300</v>
      </c>
      <c r="BW465">
        <v>78476514</v>
      </c>
      <c r="BY465">
        <v>2275050011</v>
      </c>
      <c r="BZ465">
        <v>2</v>
      </c>
      <c r="CA465" t="s">
        <v>34</v>
      </c>
      <c r="CB465" t="s">
        <v>64</v>
      </c>
      <c r="CC465">
        <v>34019</v>
      </c>
      <c r="CE465" t="s">
        <v>198</v>
      </c>
      <c r="CF465">
        <v>48811</v>
      </c>
      <c r="CG465" t="s">
        <v>37</v>
      </c>
      <c r="CH465" t="s">
        <v>38</v>
      </c>
      <c r="CK465" t="s">
        <v>38</v>
      </c>
      <c r="CL465">
        <v>40.6387</v>
      </c>
      <c r="CM465">
        <v>-74.868200000000002</v>
      </c>
      <c r="CN465" t="s">
        <v>39</v>
      </c>
      <c r="CO465" t="s">
        <v>199</v>
      </c>
      <c r="CP465" t="s">
        <v>34</v>
      </c>
      <c r="CQ465">
        <v>0</v>
      </c>
      <c r="CR465" t="s">
        <v>41</v>
      </c>
      <c r="CS465">
        <v>8</v>
      </c>
      <c r="CU465" t="s">
        <v>49</v>
      </c>
      <c r="CV465" t="s">
        <v>50</v>
      </c>
      <c r="CW465">
        <v>2.1302999999999999E-3</v>
      </c>
      <c r="CX465" t="s">
        <v>44</v>
      </c>
      <c r="CY465">
        <v>11983711</v>
      </c>
      <c r="DB465">
        <v>60968413</v>
      </c>
      <c r="DD465">
        <v>300</v>
      </c>
      <c r="DE465">
        <v>78476514</v>
      </c>
      <c r="DG465">
        <v>2275050011</v>
      </c>
      <c r="DH465">
        <v>2</v>
      </c>
      <c r="DI465" t="s">
        <v>34</v>
      </c>
      <c r="DJ465" t="s">
        <v>64</v>
      </c>
      <c r="DK465">
        <v>34019</v>
      </c>
      <c r="DM465" t="s">
        <v>198</v>
      </c>
      <c r="DN465">
        <v>48811</v>
      </c>
      <c r="DO465" t="s">
        <v>37</v>
      </c>
      <c r="DP465" t="s">
        <v>38</v>
      </c>
      <c r="DS465" t="s">
        <v>38</v>
      </c>
      <c r="DT465">
        <v>40.6387</v>
      </c>
      <c r="DU465">
        <v>-74.868200000000002</v>
      </c>
      <c r="DV465" t="s">
        <v>39</v>
      </c>
      <c r="DW465" t="s">
        <v>199</v>
      </c>
      <c r="DX465" t="s">
        <v>34</v>
      </c>
      <c r="DY465">
        <v>0</v>
      </c>
      <c r="DZ465" t="s">
        <v>41</v>
      </c>
      <c r="EA465">
        <v>8</v>
      </c>
      <c r="EC465" t="s">
        <v>47</v>
      </c>
      <c r="ED465" t="s">
        <v>48</v>
      </c>
      <c r="EE465">
        <v>1.4699100000000001E-3</v>
      </c>
      <c r="EF465" t="s">
        <v>44</v>
      </c>
      <c r="EG465">
        <v>11983711</v>
      </c>
      <c r="EJ465">
        <v>60968413</v>
      </c>
      <c r="EL465">
        <v>300</v>
      </c>
      <c r="EM465">
        <v>78476514</v>
      </c>
      <c r="EO465">
        <v>2275050011</v>
      </c>
      <c r="EP465">
        <v>2</v>
      </c>
      <c r="EQ465" t="s">
        <v>34</v>
      </c>
      <c r="ER465" t="s">
        <v>64</v>
      </c>
      <c r="ES465">
        <v>34019</v>
      </c>
      <c r="EU465" t="s">
        <v>198</v>
      </c>
      <c r="EV465">
        <v>48811</v>
      </c>
      <c r="EW465" t="s">
        <v>37</v>
      </c>
      <c r="EX465" t="s">
        <v>38</v>
      </c>
      <c r="FA465" t="s">
        <v>38</v>
      </c>
      <c r="FB465">
        <v>40.6387</v>
      </c>
      <c r="FC465">
        <v>-74.868200000000002</v>
      </c>
      <c r="FD465" t="s">
        <v>39</v>
      </c>
      <c r="FE465" t="s">
        <v>199</v>
      </c>
      <c r="FF465" t="s">
        <v>34</v>
      </c>
      <c r="FG465">
        <v>0</v>
      </c>
      <c r="FH465" t="s">
        <v>41</v>
      </c>
      <c r="FI465">
        <v>8</v>
      </c>
      <c r="FK465" t="s">
        <v>45</v>
      </c>
      <c r="FL465" t="s">
        <v>46</v>
      </c>
      <c r="FM465">
        <v>9.0000000000000006E-5</v>
      </c>
      <c r="FN465" t="s">
        <v>44</v>
      </c>
      <c r="FO465">
        <v>11983711</v>
      </c>
      <c r="FR465">
        <v>60968413</v>
      </c>
      <c r="FT465">
        <v>300</v>
      </c>
      <c r="FU465">
        <v>78476514</v>
      </c>
      <c r="FW465">
        <v>2275050011</v>
      </c>
      <c r="FX465">
        <v>2</v>
      </c>
      <c r="FY465" t="s">
        <v>34</v>
      </c>
      <c r="FZ465" t="s">
        <v>64</v>
      </c>
      <c r="GA465">
        <v>34019</v>
      </c>
      <c r="GC465" t="s">
        <v>198</v>
      </c>
      <c r="GD465">
        <v>48811</v>
      </c>
      <c r="GE465" t="s">
        <v>37</v>
      </c>
      <c r="GF465" t="s">
        <v>38</v>
      </c>
      <c r="GI465" t="s">
        <v>38</v>
      </c>
      <c r="GJ465">
        <v>40.6387</v>
      </c>
      <c r="GK465">
        <v>-74.868200000000002</v>
      </c>
      <c r="GL465" t="s">
        <v>39</v>
      </c>
      <c r="GM465" t="s">
        <v>199</v>
      </c>
      <c r="GN465" t="s">
        <v>34</v>
      </c>
      <c r="GO465">
        <v>0</v>
      </c>
      <c r="GP465" t="s">
        <v>41</v>
      </c>
      <c r="GQ465">
        <v>8</v>
      </c>
      <c r="GS465" t="s">
        <v>42</v>
      </c>
      <c r="GT465" t="s">
        <v>43</v>
      </c>
      <c r="GU465">
        <v>1.3542700000000001E-3</v>
      </c>
      <c r="GV465" t="s">
        <v>44</v>
      </c>
    </row>
    <row r="466" spans="1:204" x14ac:dyDescent="0.25">
      <c r="A466">
        <v>11983711</v>
      </c>
      <c r="D466">
        <v>60968413</v>
      </c>
      <c r="F466">
        <v>300</v>
      </c>
      <c r="G466">
        <v>78476614</v>
      </c>
      <c r="I466">
        <v>2275050012</v>
      </c>
      <c r="J466">
        <v>2</v>
      </c>
      <c r="K466" t="s">
        <v>34</v>
      </c>
      <c r="L466" t="s">
        <v>64</v>
      </c>
      <c r="M466">
        <v>34019</v>
      </c>
      <c r="O466" t="s">
        <v>198</v>
      </c>
      <c r="P466">
        <v>48811</v>
      </c>
      <c r="Q466" t="s">
        <v>37</v>
      </c>
      <c r="R466" t="s">
        <v>38</v>
      </c>
      <c r="U466" t="s">
        <v>38</v>
      </c>
      <c r="V466">
        <v>40.6387</v>
      </c>
      <c r="W466">
        <v>-74.868200000000002</v>
      </c>
      <c r="X466" t="s">
        <v>39</v>
      </c>
      <c r="Y466" t="s">
        <v>199</v>
      </c>
      <c r="Z466" t="s">
        <v>34</v>
      </c>
      <c r="AA466">
        <v>0</v>
      </c>
      <c r="AB466" t="s">
        <v>41</v>
      </c>
      <c r="AC466">
        <v>8</v>
      </c>
      <c r="AE466" t="s">
        <v>53</v>
      </c>
      <c r="AF466" t="s">
        <v>54</v>
      </c>
      <c r="AG466">
        <v>0.15802099999999999</v>
      </c>
      <c r="AH466" t="s">
        <v>44</v>
      </c>
      <c r="AI466">
        <v>11983711</v>
      </c>
      <c r="AL466">
        <v>60968413</v>
      </c>
      <c r="AN466">
        <v>300</v>
      </c>
      <c r="AO466">
        <v>78476614</v>
      </c>
      <c r="AQ466">
        <v>2275050012</v>
      </c>
      <c r="AR466">
        <v>2</v>
      </c>
      <c r="AS466" t="s">
        <v>34</v>
      </c>
      <c r="AT466" t="s">
        <v>64</v>
      </c>
      <c r="AU466">
        <v>34019</v>
      </c>
      <c r="AW466" t="s">
        <v>198</v>
      </c>
      <c r="AX466">
        <v>48811</v>
      </c>
      <c r="AY466" t="s">
        <v>37</v>
      </c>
      <c r="AZ466" t="s">
        <v>38</v>
      </c>
      <c r="BC466" t="s">
        <v>38</v>
      </c>
      <c r="BD466">
        <v>40.6387</v>
      </c>
      <c r="BE466">
        <v>-74.868200000000002</v>
      </c>
      <c r="BF466" t="s">
        <v>39</v>
      </c>
      <c r="BG466" t="s">
        <v>199</v>
      </c>
      <c r="BH466" t="s">
        <v>34</v>
      </c>
      <c r="BI466">
        <v>0</v>
      </c>
      <c r="BJ466" t="s">
        <v>41</v>
      </c>
      <c r="BK466">
        <v>8</v>
      </c>
      <c r="BM466" t="s">
        <v>51</v>
      </c>
      <c r="BN466" t="s">
        <v>52</v>
      </c>
      <c r="BO466">
        <v>5.3417999999999998E-3</v>
      </c>
      <c r="BP466" t="s">
        <v>44</v>
      </c>
      <c r="BQ466">
        <v>11983711</v>
      </c>
      <c r="BT466">
        <v>60968413</v>
      </c>
      <c r="BV466">
        <v>300</v>
      </c>
      <c r="BW466">
        <v>78476614</v>
      </c>
      <c r="BY466">
        <v>2275050012</v>
      </c>
      <c r="BZ466">
        <v>2</v>
      </c>
      <c r="CA466" t="s">
        <v>34</v>
      </c>
      <c r="CB466" t="s">
        <v>64</v>
      </c>
      <c r="CC466">
        <v>34019</v>
      </c>
      <c r="CE466" t="s">
        <v>198</v>
      </c>
      <c r="CF466">
        <v>48811</v>
      </c>
      <c r="CG466" t="s">
        <v>37</v>
      </c>
      <c r="CH466" t="s">
        <v>38</v>
      </c>
      <c r="CK466" t="s">
        <v>38</v>
      </c>
      <c r="CL466">
        <v>40.6387</v>
      </c>
      <c r="CM466">
        <v>-74.868200000000002</v>
      </c>
      <c r="CN466" t="s">
        <v>39</v>
      </c>
      <c r="CO466" t="s">
        <v>199</v>
      </c>
      <c r="CP466" t="s">
        <v>34</v>
      </c>
      <c r="CQ466">
        <v>0</v>
      </c>
      <c r="CR466" t="s">
        <v>41</v>
      </c>
      <c r="CS466">
        <v>8</v>
      </c>
      <c r="CU466" t="s">
        <v>49</v>
      </c>
      <c r="CV466" t="s">
        <v>50</v>
      </c>
      <c r="CW466">
        <v>3.9055499999999998E-3</v>
      </c>
      <c r="CX466" t="s">
        <v>44</v>
      </c>
      <c r="CY466">
        <v>11983711</v>
      </c>
      <c r="DB466">
        <v>60968413</v>
      </c>
      <c r="DD466">
        <v>300</v>
      </c>
      <c r="DE466">
        <v>78476614</v>
      </c>
      <c r="DG466">
        <v>2275050012</v>
      </c>
      <c r="DH466">
        <v>2</v>
      </c>
      <c r="DI466" t="s">
        <v>34</v>
      </c>
      <c r="DJ466" t="s">
        <v>64</v>
      </c>
      <c r="DK466">
        <v>34019</v>
      </c>
      <c r="DM466" t="s">
        <v>198</v>
      </c>
      <c r="DN466">
        <v>48811</v>
      </c>
      <c r="DO466" t="s">
        <v>37</v>
      </c>
      <c r="DP466" t="s">
        <v>38</v>
      </c>
      <c r="DS466" t="s">
        <v>38</v>
      </c>
      <c r="DT466">
        <v>40.6387</v>
      </c>
      <c r="DU466">
        <v>-74.868200000000002</v>
      </c>
      <c r="DV466" t="s">
        <v>39</v>
      </c>
      <c r="DW466" t="s">
        <v>199</v>
      </c>
      <c r="DX466" t="s">
        <v>34</v>
      </c>
      <c r="DY466">
        <v>0</v>
      </c>
      <c r="DZ466" t="s">
        <v>41</v>
      </c>
      <c r="EA466">
        <v>8</v>
      </c>
      <c r="EC466" t="s">
        <v>47</v>
      </c>
      <c r="ED466" t="s">
        <v>48</v>
      </c>
      <c r="EE466">
        <v>3.8118200000000001E-3</v>
      </c>
      <c r="EF466" t="s">
        <v>44</v>
      </c>
      <c r="EG466">
        <v>11983711</v>
      </c>
      <c r="EJ466">
        <v>60968413</v>
      </c>
      <c r="EL466">
        <v>300</v>
      </c>
      <c r="EM466">
        <v>78476614</v>
      </c>
      <c r="EO466">
        <v>2275050012</v>
      </c>
      <c r="EP466">
        <v>2</v>
      </c>
      <c r="EQ466" t="s">
        <v>34</v>
      </c>
      <c r="ER466" t="s">
        <v>64</v>
      </c>
      <c r="ES466">
        <v>34019</v>
      </c>
      <c r="EU466" t="s">
        <v>198</v>
      </c>
      <c r="EV466">
        <v>48811</v>
      </c>
      <c r="EW466" t="s">
        <v>37</v>
      </c>
      <c r="EX466" t="s">
        <v>38</v>
      </c>
      <c r="FA466" t="s">
        <v>38</v>
      </c>
      <c r="FB466">
        <v>40.6387</v>
      </c>
      <c r="FC466">
        <v>-74.868200000000002</v>
      </c>
      <c r="FD466" t="s">
        <v>39</v>
      </c>
      <c r="FE466" t="s">
        <v>199</v>
      </c>
      <c r="FF466" t="s">
        <v>34</v>
      </c>
      <c r="FG466">
        <v>0</v>
      </c>
      <c r="FH466" t="s">
        <v>41</v>
      </c>
      <c r="FI466">
        <v>8</v>
      </c>
      <c r="FK466" t="s">
        <v>45</v>
      </c>
      <c r="FL466" t="s">
        <v>46</v>
      </c>
      <c r="FM466">
        <v>1.2140199999999999E-3</v>
      </c>
      <c r="FN466" t="s">
        <v>44</v>
      </c>
      <c r="FO466">
        <v>11983711</v>
      </c>
      <c r="FR466">
        <v>60968413</v>
      </c>
      <c r="FT466">
        <v>300</v>
      </c>
      <c r="FU466">
        <v>78476614</v>
      </c>
      <c r="FW466">
        <v>2275050012</v>
      </c>
      <c r="FX466">
        <v>2</v>
      </c>
      <c r="FY466" t="s">
        <v>34</v>
      </c>
      <c r="FZ466" t="s">
        <v>64</v>
      </c>
      <c r="GA466">
        <v>34019</v>
      </c>
      <c r="GC466" t="s">
        <v>198</v>
      </c>
      <c r="GD466">
        <v>48811</v>
      </c>
      <c r="GE466" t="s">
        <v>37</v>
      </c>
      <c r="GF466" t="s">
        <v>38</v>
      </c>
      <c r="GI466" t="s">
        <v>38</v>
      </c>
      <c r="GJ466">
        <v>40.6387</v>
      </c>
      <c r="GK466">
        <v>-74.868200000000002</v>
      </c>
      <c r="GL466" t="s">
        <v>39</v>
      </c>
      <c r="GM466" t="s">
        <v>199</v>
      </c>
      <c r="GN466" t="s">
        <v>34</v>
      </c>
      <c r="GO466">
        <v>0</v>
      </c>
      <c r="GP466" t="s">
        <v>41</v>
      </c>
      <c r="GQ466">
        <v>8</v>
      </c>
      <c r="GS466" t="s">
        <v>42</v>
      </c>
      <c r="GT466" t="s">
        <v>43</v>
      </c>
      <c r="GU466">
        <v>1.1376499999999999E-2</v>
      </c>
      <c r="GV466" t="s">
        <v>44</v>
      </c>
    </row>
    <row r="467" spans="1:204" x14ac:dyDescent="0.25">
      <c r="A467">
        <v>11738511</v>
      </c>
      <c r="D467">
        <v>61055013</v>
      </c>
      <c r="F467">
        <v>300</v>
      </c>
      <c r="G467">
        <v>78649314</v>
      </c>
      <c r="I467">
        <v>2275050011</v>
      </c>
      <c r="J467">
        <v>2</v>
      </c>
      <c r="K467" t="s">
        <v>34</v>
      </c>
      <c r="L467" t="s">
        <v>64</v>
      </c>
      <c r="M467">
        <v>34019</v>
      </c>
      <c r="O467" t="s">
        <v>360</v>
      </c>
      <c r="P467">
        <v>48811</v>
      </c>
      <c r="Q467" t="s">
        <v>37</v>
      </c>
      <c r="R467" t="s">
        <v>38</v>
      </c>
      <c r="U467" t="s">
        <v>38</v>
      </c>
      <c r="V467">
        <v>40.633400000000002</v>
      </c>
      <c r="W467">
        <v>-74.732900000000001</v>
      </c>
      <c r="X467" t="s">
        <v>39</v>
      </c>
      <c r="Y467" t="s">
        <v>224</v>
      </c>
      <c r="Z467" t="s">
        <v>34</v>
      </c>
      <c r="AA467">
        <v>0</v>
      </c>
      <c r="AB467" t="s">
        <v>41</v>
      </c>
      <c r="AC467">
        <v>8</v>
      </c>
      <c r="AE467" t="s">
        <v>53</v>
      </c>
      <c r="AF467" t="s">
        <v>54</v>
      </c>
      <c r="AG467">
        <v>0.108126</v>
      </c>
      <c r="AH467" t="s">
        <v>44</v>
      </c>
      <c r="AI467">
        <v>11738511</v>
      </c>
      <c r="AL467">
        <v>61055013</v>
      </c>
      <c r="AN467">
        <v>300</v>
      </c>
      <c r="AO467">
        <v>78649314</v>
      </c>
      <c r="AQ467">
        <v>2275050011</v>
      </c>
      <c r="AR467">
        <v>2</v>
      </c>
      <c r="AS467" t="s">
        <v>34</v>
      </c>
      <c r="AT467" t="s">
        <v>64</v>
      </c>
      <c r="AU467">
        <v>34019</v>
      </c>
      <c r="AW467" t="s">
        <v>360</v>
      </c>
      <c r="AX467">
        <v>48811</v>
      </c>
      <c r="AY467" t="s">
        <v>37</v>
      </c>
      <c r="AZ467" t="s">
        <v>38</v>
      </c>
      <c r="BC467" t="s">
        <v>38</v>
      </c>
      <c r="BD467">
        <v>40.633400000000002</v>
      </c>
      <c r="BE467">
        <v>-74.732900000000001</v>
      </c>
      <c r="BF467" t="s">
        <v>39</v>
      </c>
      <c r="BG467" t="s">
        <v>224</v>
      </c>
      <c r="BH467" t="s">
        <v>34</v>
      </c>
      <c r="BI467">
        <v>0</v>
      </c>
      <c r="BJ467" t="s">
        <v>41</v>
      </c>
      <c r="BK467">
        <v>8</v>
      </c>
      <c r="BM467" t="s">
        <v>51</v>
      </c>
      <c r="BN467" t="s">
        <v>52</v>
      </c>
      <c r="BO467">
        <v>5.8500000000000002E-4</v>
      </c>
      <c r="BP467" t="s">
        <v>44</v>
      </c>
      <c r="BQ467">
        <v>11738511</v>
      </c>
      <c r="BT467">
        <v>61055013</v>
      </c>
      <c r="BV467">
        <v>300</v>
      </c>
      <c r="BW467">
        <v>78649314</v>
      </c>
      <c r="BY467">
        <v>2275050011</v>
      </c>
      <c r="BZ467">
        <v>2</v>
      </c>
      <c r="CA467" t="s">
        <v>34</v>
      </c>
      <c r="CB467" t="s">
        <v>64</v>
      </c>
      <c r="CC467">
        <v>34019</v>
      </c>
      <c r="CE467" t="s">
        <v>360</v>
      </c>
      <c r="CF467">
        <v>48811</v>
      </c>
      <c r="CG467" t="s">
        <v>37</v>
      </c>
      <c r="CH467" t="s">
        <v>38</v>
      </c>
      <c r="CK467" t="s">
        <v>38</v>
      </c>
      <c r="CL467">
        <v>40.633400000000002</v>
      </c>
      <c r="CM467">
        <v>-74.732900000000001</v>
      </c>
      <c r="CN467" t="s">
        <v>39</v>
      </c>
      <c r="CO467" t="s">
        <v>224</v>
      </c>
      <c r="CP467" t="s">
        <v>34</v>
      </c>
      <c r="CQ467">
        <v>0</v>
      </c>
      <c r="CR467" t="s">
        <v>41</v>
      </c>
      <c r="CS467">
        <v>8</v>
      </c>
      <c r="CU467" t="s">
        <v>49</v>
      </c>
      <c r="CV467" t="s">
        <v>50</v>
      </c>
      <c r="CW467">
        <v>2.1302999999999999E-3</v>
      </c>
      <c r="CX467" t="s">
        <v>44</v>
      </c>
      <c r="CY467">
        <v>11738511</v>
      </c>
      <c r="DB467">
        <v>61055013</v>
      </c>
      <c r="DD467">
        <v>300</v>
      </c>
      <c r="DE467">
        <v>78649314</v>
      </c>
      <c r="DG467">
        <v>2275050011</v>
      </c>
      <c r="DH467">
        <v>2</v>
      </c>
      <c r="DI467" t="s">
        <v>34</v>
      </c>
      <c r="DJ467" t="s">
        <v>64</v>
      </c>
      <c r="DK467">
        <v>34019</v>
      </c>
      <c r="DM467" t="s">
        <v>360</v>
      </c>
      <c r="DN467">
        <v>48811</v>
      </c>
      <c r="DO467" t="s">
        <v>37</v>
      </c>
      <c r="DP467" t="s">
        <v>38</v>
      </c>
      <c r="DS467" t="s">
        <v>38</v>
      </c>
      <c r="DT467">
        <v>40.633400000000002</v>
      </c>
      <c r="DU467">
        <v>-74.732900000000001</v>
      </c>
      <c r="DV467" t="s">
        <v>39</v>
      </c>
      <c r="DW467" t="s">
        <v>224</v>
      </c>
      <c r="DX467" t="s">
        <v>34</v>
      </c>
      <c r="DY467">
        <v>0</v>
      </c>
      <c r="DZ467" t="s">
        <v>41</v>
      </c>
      <c r="EA467">
        <v>8</v>
      </c>
      <c r="EC467" t="s">
        <v>47</v>
      </c>
      <c r="ED467" t="s">
        <v>48</v>
      </c>
      <c r="EE467">
        <v>1.4699100000000001E-3</v>
      </c>
      <c r="EF467" t="s">
        <v>44</v>
      </c>
      <c r="EG467">
        <v>11738511</v>
      </c>
      <c r="EJ467">
        <v>61055013</v>
      </c>
      <c r="EL467">
        <v>300</v>
      </c>
      <c r="EM467">
        <v>78649314</v>
      </c>
      <c r="EO467">
        <v>2275050011</v>
      </c>
      <c r="EP467">
        <v>2</v>
      </c>
      <c r="EQ467" t="s">
        <v>34</v>
      </c>
      <c r="ER467" t="s">
        <v>64</v>
      </c>
      <c r="ES467">
        <v>34019</v>
      </c>
      <c r="EU467" t="s">
        <v>360</v>
      </c>
      <c r="EV467">
        <v>48811</v>
      </c>
      <c r="EW467" t="s">
        <v>37</v>
      </c>
      <c r="EX467" t="s">
        <v>38</v>
      </c>
      <c r="FA467" t="s">
        <v>38</v>
      </c>
      <c r="FB467">
        <v>40.633400000000002</v>
      </c>
      <c r="FC467">
        <v>-74.732900000000001</v>
      </c>
      <c r="FD467" t="s">
        <v>39</v>
      </c>
      <c r="FE467" t="s">
        <v>224</v>
      </c>
      <c r="FF467" t="s">
        <v>34</v>
      </c>
      <c r="FG467">
        <v>0</v>
      </c>
      <c r="FH467" t="s">
        <v>41</v>
      </c>
      <c r="FI467">
        <v>8</v>
      </c>
      <c r="FK467" t="s">
        <v>45</v>
      </c>
      <c r="FL467" t="s">
        <v>46</v>
      </c>
      <c r="FM467">
        <v>9.0000000000000006E-5</v>
      </c>
      <c r="FN467" t="s">
        <v>44</v>
      </c>
      <c r="FO467">
        <v>11738511</v>
      </c>
      <c r="FR467">
        <v>61055013</v>
      </c>
      <c r="FT467">
        <v>300</v>
      </c>
      <c r="FU467">
        <v>78649314</v>
      </c>
      <c r="FW467">
        <v>2275050011</v>
      </c>
      <c r="FX467">
        <v>2</v>
      </c>
      <c r="FY467" t="s">
        <v>34</v>
      </c>
      <c r="FZ467" t="s">
        <v>64</v>
      </c>
      <c r="GA467">
        <v>34019</v>
      </c>
      <c r="GC467" t="s">
        <v>360</v>
      </c>
      <c r="GD467">
        <v>48811</v>
      </c>
      <c r="GE467" t="s">
        <v>37</v>
      </c>
      <c r="GF467" t="s">
        <v>38</v>
      </c>
      <c r="GI467" t="s">
        <v>38</v>
      </c>
      <c r="GJ467">
        <v>40.633400000000002</v>
      </c>
      <c r="GK467">
        <v>-74.732900000000001</v>
      </c>
      <c r="GL467" t="s">
        <v>39</v>
      </c>
      <c r="GM467" t="s">
        <v>224</v>
      </c>
      <c r="GN467" t="s">
        <v>34</v>
      </c>
      <c r="GO467">
        <v>0</v>
      </c>
      <c r="GP467" t="s">
        <v>41</v>
      </c>
      <c r="GQ467">
        <v>8</v>
      </c>
      <c r="GS467" t="s">
        <v>42</v>
      </c>
      <c r="GT467" t="s">
        <v>43</v>
      </c>
      <c r="GU467">
        <v>1.3542700000000001E-3</v>
      </c>
      <c r="GV467" t="s">
        <v>44</v>
      </c>
    </row>
    <row r="468" spans="1:204" x14ac:dyDescent="0.25">
      <c r="A468">
        <v>11738511</v>
      </c>
      <c r="D468">
        <v>61055013</v>
      </c>
      <c r="F468">
        <v>300</v>
      </c>
      <c r="G468">
        <v>78649414</v>
      </c>
      <c r="I468">
        <v>2275050012</v>
      </c>
      <c r="J468">
        <v>2</v>
      </c>
      <c r="K468" t="s">
        <v>34</v>
      </c>
      <c r="L468" t="s">
        <v>64</v>
      </c>
      <c r="M468">
        <v>34019</v>
      </c>
      <c r="O468" t="s">
        <v>360</v>
      </c>
      <c r="P468">
        <v>48811</v>
      </c>
      <c r="Q468" t="s">
        <v>37</v>
      </c>
      <c r="R468" t="s">
        <v>38</v>
      </c>
      <c r="U468" t="s">
        <v>38</v>
      </c>
      <c r="V468">
        <v>40.633400000000002</v>
      </c>
      <c r="W468">
        <v>-74.732900000000001</v>
      </c>
      <c r="X468" t="s">
        <v>39</v>
      </c>
      <c r="Y468" t="s">
        <v>224</v>
      </c>
      <c r="Z468" t="s">
        <v>34</v>
      </c>
      <c r="AA468">
        <v>0</v>
      </c>
      <c r="AB468" t="s">
        <v>41</v>
      </c>
      <c r="AC468">
        <v>8</v>
      </c>
      <c r="AE468" t="s">
        <v>53</v>
      </c>
      <c r="AF468" t="s">
        <v>54</v>
      </c>
      <c r="AG468">
        <v>0.15802099999999999</v>
      </c>
      <c r="AH468" t="s">
        <v>44</v>
      </c>
      <c r="AI468">
        <v>11738511</v>
      </c>
      <c r="AL468">
        <v>61055013</v>
      </c>
      <c r="AN468">
        <v>300</v>
      </c>
      <c r="AO468">
        <v>78649414</v>
      </c>
      <c r="AQ468">
        <v>2275050012</v>
      </c>
      <c r="AR468">
        <v>2</v>
      </c>
      <c r="AS468" t="s">
        <v>34</v>
      </c>
      <c r="AT468" t="s">
        <v>64</v>
      </c>
      <c r="AU468">
        <v>34019</v>
      </c>
      <c r="AW468" t="s">
        <v>360</v>
      </c>
      <c r="AX468">
        <v>48811</v>
      </c>
      <c r="AY468" t="s">
        <v>37</v>
      </c>
      <c r="AZ468" t="s">
        <v>38</v>
      </c>
      <c r="BC468" t="s">
        <v>38</v>
      </c>
      <c r="BD468">
        <v>40.633400000000002</v>
      </c>
      <c r="BE468">
        <v>-74.732900000000001</v>
      </c>
      <c r="BF468" t="s">
        <v>39</v>
      </c>
      <c r="BG468" t="s">
        <v>224</v>
      </c>
      <c r="BH468" t="s">
        <v>34</v>
      </c>
      <c r="BI468">
        <v>0</v>
      </c>
      <c r="BJ468" t="s">
        <v>41</v>
      </c>
      <c r="BK468">
        <v>8</v>
      </c>
      <c r="BM468" t="s">
        <v>51</v>
      </c>
      <c r="BN468" t="s">
        <v>52</v>
      </c>
      <c r="BO468">
        <v>5.3417999999999998E-3</v>
      </c>
      <c r="BP468" t="s">
        <v>44</v>
      </c>
      <c r="BQ468">
        <v>11738511</v>
      </c>
      <c r="BT468">
        <v>61055013</v>
      </c>
      <c r="BV468">
        <v>300</v>
      </c>
      <c r="BW468">
        <v>78649414</v>
      </c>
      <c r="BY468">
        <v>2275050012</v>
      </c>
      <c r="BZ468">
        <v>2</v>
      </c>
      <c r="CA468" t="s">
        <v>34</v>
      </c>
      <c r="CB468" t="s">
        <v>64</v>
      </c>
      <c r="CC468">
        <v>34019</v>
      </c>
      <c r="CE468" t="s">
        <v>360</v>
      </c>
      <c r="CF468">
        <v>48811</v>
      </c>
      <c r="CG468" t="s">
        <v>37</v>
      </c>
      <c r="CH468" t="s">
        <v>38</v>
      </c>
      <c r="CK468" t="s">
        <v>38</v>
      </c>
      <c r="CL468">
        <v>40.633400000000002</v>
      </c>
      <c r="CM468">
        <v>-74.732900000000001</v>
      </c>
      <c r="CN468" t="s">
        <v>39</v>
      </c>
      <c r="CO468" t="s">
        <v>224</v>
      </c>
      <c r="CP468" t="s">
        <v>34</v>
      </c>
      <c r="CQ468">
        <v>0</v>
      </c>
      <c r="CR468" t="s">
        <v>41</v>
      </c>
      <c r="CS468">
        <v>8</v>
      </c>
      <c r="CU468" t="s">
        <v>49</v>
      </c>
      <c r="CV468" t="s">
        <v>50</v>
      </c>
      <c r="CW468">
        <v>3.9055499999999998E-3</v>
      </c>
      <c r="CX468" t="s">
        <v>44</v>
      </c>
      <c r="CY468">
        <v>11738511</v>
      </c>
      <c r="DB468">
        <v>61055013</v>
      </c>
      <c r="DD468">
        <v>300</v>
      </c>
      <c r="DE468">
        <v>78649414</v>
      </c>
      <c r="DG468">
        <v>2275050012</v>
      </c>
      <c r="DH468">
        <v>2</v>
      </c>
      <c r="DI468" t="s">
        <v>34</v>
      </c>
      <c r="DJ468" t="s">
        <v>64</v>
      </c>
      <c r="DK468">
        <v>34019</v>
      </c>
      <c r="DM468" t="s">
        <v>360</v>
      </c>
      <c r="DN468">
        <v>48811</v>
      </c>
      <c r="DO468" t="s">
        <v>37</v>
      </c>
      <c r="DP468" t="s">
        <v>38</v>
      </c>
      <c r="DS468" t="s">
        <v>38</v>
      </c>
      <c r="DT468">
        <v>40.633400000000002</v>
      </c>
      <c r="DU468">
        <v>-74.732900000000001</v>
      </c>
      <c r="DV468" t="s">
        <v>39</v>
      </c>
      <c r="DW468" t="s">
        <v>224</v>
      </c>
      <c r="DX468" t="s">
        <v>34</v>
      </c>
      <c r="DY468">
        <v>0</v>
      </c>
      <c r="DZ468" t="s">
        <v>41</v>
      </c>
      <c r="EA468">
        <v>8</v>
      </c>
      <c r="EC468" t="s">
        <v>47</v>
      </c>
      <c r="ED468" t="s">
        <v>48</v>
      </c>
      <c r="EE468">
        <v>3.8118200000000001E-3</v>
      </c>
      <c r="EF468" t="s">
        <v>44</v>
      </c>
      <c r="EG468">
        <v>11738511</v>
      </c>
      <c r="EJ468">
        <v>61055013</v>
      </c>
      <c r="EL468">
        <v>300</v>
      </c>
      <c r="EM468">
        <v>78649414</v>
      </c>
      <c r="EO468">
        <v>2275050012</v>
      </c>
      <c r="EP468">
        <v>2</v>
      </c>
      <c r="EQ468" t="s">
        <v>34</v>
      </c>
      <c r="ER468" t="s">
        <v>64</v>
      </c>
      <c r="ES468">
        <v>34019</v>
      </c>
      <c r="EU468" t="s">
        <v>360</v>
      </c>
      <c r="EV468">
        <v>48811</v>
      </c>
      <c r="EW468" t="s">
        <v>37</v>
      </c>
      <c r="EX468" t="s">
        <v>38</v>
      </c>
      <c r="FA468" t="s">
        <v>38</v>
      </c>
      <c r="FB468">
        <v>40.633400000000002</v>
      </c>
      <c r="FC468">
        <v>-74.732900000000001</v>
      </c>
      <c r="FD468" t="s">
        <v>39</v>
      </c>
      <c r="FE468" t="s">
        <v>224</v>
      </c>
      <c r="FF468" t="s">
        <v>34</v>
      </c>
      <c r="FG468">
        <v>0</v>
      </c>
      <c r="FH468" t="s">
        <v>41</v>
      </c>
      <c r="FI468">
        <v>8</v>
      </c>
      <c r="FK468" t="s">
        <v>45</v>
      </c>
      <c r="FL468" t="s">
        <v>46</v>
      </c>
      <c r="FM468">
        <v>1.2140199999999999E-3</v>
      </c>
      <c r="FN468" t="s">
        <v>44</v>
      </c>
      <c r="FO468">
        <v>11738511</v>
      </c>
      <c r="FR468">
        <v>61055013</v>
      </c>
      <c r="FT468">
        <v>300</v>
      </c>
      <c r="FU468">
        <v>78649414</v>
      </c>
      <c r="FW468">
        <v>2275050012</v>
      </c>
      <c r="FX468">
        <v>2</v>
      </c>
      <c r="FY468" t="s">
        <v>34</v>
      </c>
      <c r="FZ468" t="s">
        <v>64</v>
      </c>
      <c r="GA468">
        <v>34019</v>
      </c>
      <c r="GC468" t="s">
        <v>360</v>
      </c>
      <c r="GD468">
        <v>48811</v>
      </c>
      <c r="GE468" t="s">
        <v>37</v>
      </c>
      <c r="GF468" t="s">
        <v>38</v>
      </c>
      <c r="GI468" t="s">
        <v>38</v>
      </c>
      <c r="GJ468">
        <v>40.633400000000002</v>
      </c>
      <c r="GK468">
        <v>-74.732900000000001</v>
      </c>
      <c r="GL468" t="s">
        <v>39</v>
      </c>
      <c r="GM468" t="s">
        <v>224</v>
      </c>
      <c r="GN468" t="s">
        <v>34</v>
      </c>
      <c r="GO468">
        <v>0</v>
      </c>
      <c r="GP468" t="s">
        <v>41</v>
      </c>
      <c r="GQ468">
        <v>8</v>
      </c>
      <c r="GS468" t="s">
        <v>42</v>
      </c>
      <c r="GT468" t="s">
        <v>43</v>
      </c>
      <c r="GU468">
        <v>1.1376499999999999E-2</v>
      </c>
      <c r="GV468" t="s">
        <v>44</v>
      </c>
    </row>
    <row r="469" spans="1:204" x14ac:dyDescent="0.25">
      <c r="A469">
        <v>16130611</v>
      </c>
      <c r="D469">
        <v>103144113</v>
      </c>
      <c r="F469">
        <v>300</v>
      </c>
      <c r="G469">
        <v>144762614</v>
      </c>
      <c r="I469">
        <v>2275050011</v>
      </c>
      <c r="J469">
        <v>2</v>
      </c>
      <c r="K469" t="s">
        <v>34</v>
      </c>
      <c r="L469" t="s">
        <v>64</v>
      </c>
      <c r="M469">
        <v>34019</v>
      </c>
      <c r="O469" t="s">
        <v>459</v>
      </c>
      <c r="P469">
        <v>48811</v>
      </c>
      <c r="Q469" t="s">
        <v>37</v>
      </c>
      <c r="R469" t="s">
        <v>38</v>
      </c>
      <c r="U469" t="s">
        <v>38</v>
      </c>
      <c r="V469">
        <v>40.468437000000002</v>
      </c>
      <c r="W469">
        <v>-75.002391000000003</v>
      </c>
      <c r="X469" t="s">
        <v>110</v>
      </c>
      <c r="Y469">
        <v>1</v>
      </c>
      <c r="Z469" t="s">
        <v>34</v>
      </c>
      <c r="AA469">
        <v>0</v>
      </c>
      <c r="AB469" t="s">
        <v>41</v>
      </c>
      <c r="AC469">
        <v>8</v>
      </c>
      <c r="AE469" t="s">
        <v>53</v>
      </c>
      <c r="AF469" t="s">
        <v>54</v>
      </c>
      <c r="AG469">
        <v>0.476937</v>
      </c>
      <c r="AH469" t="s">
        <v>44</v>
      </c>
      <c r="AI469">
        <v>16130611</v>
      </c>
      <c r="AL469">
        <v>103144113</v>
      </c>
      <c r="AN469">
        <v>300</v>
      </c>
      <c r="AO469">
        <v>144762614</v>
      </c>
      <c r="AQ469">
        <v>2275050011</v>
      </c>
      <c r="AR469">
        <v>2</v>
      </c>
      <c r="AS469" t="s">
        <v>34</v>
      </c>
      <c r="AT469" t="s">
        <v>64</v>
      </c>
      <c r="AU469">
        <v>34019</v>
      </c>
      <c r="AW469" t="s">
        <v>459</v>
      </c>
      <c r="AX469">
        <v>48811</v>
      </c>
      <c r="AY469" t="s">
        <v>37</v>
      </c>
      <c r="AZ469" t="s">
        <v>38</v>
      </c>
      <c r="BC469" t="s">
        <v>38</v>
      </c>
      <c r="BD469">
        <v>40.468437000000002</v>
      </c>
      <c r="BE469">
        <v>-75.002391000000003</v>
      </c>
      <c r="BF469" t="s">
        <v>110</v>
      </c>
      <c r="BG469">
        <v>1</v>
      </c>
      <c r="BH469" t="s">
        <v>34</v>
      </c>
      <c r="BI469">
        <v>0</v>
      </c>
      <c r="BJ469" t="s">
        <v>41</v>
      </c>
      <c r="BK469">
        <v>8</v>
      </c>
      <c r="BM469" t="s">
        <v>51</v>
      </c>
      <c r="BN469" t="s">
        <v>52</v>
      </c>
      <c r="BO469">
        <v>2.5804000000000001E-3</v>
      </c>
      <c r="BP469" t="s">
        <v>44</v>
      </c>
      <c r="BQ469">
        <v>16130611</v>
      </c>
      <c r="BT469">
        <v>103144113</v>
      </c>
      <c r="BV469">
        <v>300</v>
      </c>
      <c r="BW469">
        <v>144762614</v>
      </c>
      <c r="BY469">
        <v>2275050011</v>
      </c>
      <c r="BZ469">
        <v>2</v>
      </c>
      <c r="CA469" t="s">
        <v>34</v>
      </c>
      <c r="CB469" t="s">
        <v>64</v>
      </c>
      <c r="CC469">
        <v>34019</v>
      </c>
      <c r="CE469" t="s">
        <v>459</v>
      </c>
      <c r="CF469">
        <v>48811</v>
      </c>
      <c r="CG469" t="s">
        <v>37</v>
      </c>
      <c r="CH469" t="s">
        <v>38</v>
      </c>
      <c r="CK469" t="s">
        <v>38</v>
      </c>
      <c r="CL469">
        <v>40.468437000000002</v>
      </c>
      <c r="CM469">
        <v>-75.002391000000003</v>
      </c>
      <c r="CN469" t="s">
        <v>110</v>
      </c>
      <c r="CO469">
        <v>1</v>
      </c>
      <c r="CP469" t="s">
        <v>34</v>
      </c>
      <c r="CQ469">
        <v>0</v>
      </c>
      <c r="CR469" t="s">
        <v>41</v>
      </c>
      <c r="CS469">
        <v>8</v>
      </c>
      <c r="CU469" t="s">
        <v>49</v>
      </c>
      <c r="CV469" t="s">
        <v>50</v>
      </c>
      <c r="CW469">
        <v>9.3966099999999997E-3</v>
      </c>
      <c r="CX469" t="s">
        <v>44</v>
      </c>
      <c r="CY469">
        <v>16130611</v>
      </c>
      <c r="DB469">
        <v>103144113</v>
      </c>
      <c r="DD469">
        <v>300</v>
      </c>
      <c r="DE469">
        <v>144762614</v>
      </c>
      <c r="DG469">
        <v>2275050011</v>
      </c>
      <c r="DH469">
        <v>2</v>
      </c>
      <c r="DI469" t="s">
        <v>34</v>
      </c>
      <c r="DJ469" t="s">
        <v>64</v>
      </c>
      <c r="DK469">
        <v>34019</v>
      </c>
      <c r="DM469" t="s">
        <v>459</v>
      </c>
      <c r="DN469">
        <v>48811</v>
      </c>
      <c r="DO469" t="s">
        <v>37</v>
      </c>
      <c r="DP469" t="s">
        <v>38</v>
      </c>
      <c r="DS469" t="s">
        <v>38</v>
      </c>
      <c r="DT469">
        <v>40.468437000000002</v>
      </c>
      <c r="DU469">
        <v>-75.002391000000003</v>
      </c>
      <c r="DV469" t="s">
        <v>110</v>
      </c>
      <c r="DW469">
        <v>1</v>
      </c>
      <c r="DX469" t="s">
        <v>34</v>
      </c>
      <c r="DY469">
        <v>0</v>
      </c>
      <c r="DZ469" t="s">
        <v>41</v>
      </c>
      <c r="EA469">
        <v>8</v>
      </c>
      <c r="EC469" t="s">
        <v>47</v>
      </c>
      <c r="ED469" t="s">
        <v>48</v>
      </c>
      <c r="EE469">
        <v>6.4836599999999996E-3</v>
      </c>
      <c r="EF469" t="s">
        <v>44</v>
      </c>
      <c r="EG469">
        <v>16130611</v>
      </c>
      <c r="EJ469">
        <v>103144113</v>
      </c>
      <c r="EL469">
        <v>300</v>
      </c>
      <c r="EM469">
        <v>144762614</v>
      </c>
      <c r="EO469">
        <v>2275050011</v>
      </c>
      <c r="EP469">
        <v>2</v>
      </c>
      <c r="EQ469" t="s">
        <v>34</v>
      </c>
      <c r="ER469" t="s">
        <v>64</v>
      </c>
      <c r="ES469">
        <v>34019</v>
      </c>
      <c r="EU469" t="s">
        <v>459</v>
      </c>
      <c r="EV469">
        <v>48811</v>
      </c>
      <c r="EW469" t="s">
        <v>37</v>
      </c>
      <c r="EX469" t="s">
        <v>38</v>
      </c>
      <c r="FA469" t="s">
        <v>38</v>
      </c>
      <c r="FB469">
        <v>40.468437000000002</v>
      </c>
      <c r="FC469">
        <v>-75.002391000000003</v>
      </c>
      <c r="FD469" t="s">
        <v>110</v>
      </c>
      <c r="FE469">
        <v>1</v>
      </c>
      <c r="FF469" t="s">
        <v>34</v>
      </c>
      <c r="FG469">
        <v>0</v>
      </c>
      <c r="FH469" t="s">
        <v>41</v>
      </c>
      <c r="FI469">
        <v>8</v>
      </c>
      <c r="FK469" t="s">
        <v>45</v>
      </c>
      <c r="FL469" t="s">
        <v>46</v>
      </c>
      <c r="FM469">
        <v>3.9698400000000002E-4</v>
      </c>
      <c r="FN469" t="s">
        <v>44</v>
      </c>
      <c r="FO469">
        <v>16130611</v>
      </c>
      <c r="FR469">
        <v>103144113</v>
      </c>
      <c r="FT469">
        <v>300</v>
      </c>
      <c r="FU469">
        <v>144762614</v>
      </c>
      <c r="FW469">
        <v>2275050011</v>
      </c>
      <c r="FX469">
        <v>2</v>
      </c>
      <c r="FY469" t="s">
        <v>34</v>
      </c>
      <c r="FZ469" t="s">
        <v>64</v>
      </c>
      <c r="GA469">
        <v>34019</v>
      </c>
      <c r="GC469" t="s">
        <v>459</v>
      </c>
      <c r="GD469">
        <v>48811</v>
      </c>
      <c r="GE469" t="s">
        <v>37</v>
      </c>
      <c r="GF469" t="s">
        <v>38</v>
      </c>
      <c r="GI469" t="s">
        <v>38</v>
      </c>
      <c r="GJ469">
        <v>40.468437000000002</v>
      </c>
      <c r="GK469">
        <v>-75.002391000000003</v>
      </c>
      <c r="GL469" t="s">
        <v>110</v>
      </c>
      <c r="GM469">
        <v>1</v>
      </c>
      <c r="GN469" t="s">
        <v>34</v>
      </c>
      <c r="GO469">
        <v>0</v>
      </c>
      <c r="GP469" t="s">
        <v>41</v>
      </c>
      <c r="GQ469">
        <v>8</v>
      </c>
      <c r="GS469" t="s">
        <v>42</v>
      </c>
      <c r="GT469" t="s">
        <v>43</v>
      </c>
      <c r="GU469">
        <v>5.97358E-3</v>
      </c>
      <c r="GV469" t="s">
        <v>44</v>
      </c>
    </row>
    <row r="470" spans="1:204" x14ac:dyDescent="0.25">
      <c r="A470">
        <v>12323011</v>
      </c>
      <c r="D470">
        <v>61753313</v>
      </c>
      <c r="F470">
        <v>300</v>
      </c>
      <c r="G470">
        <v>80032714</v>
      </c>
      <c r="I470">
        <v>2275050011</v>
      </c>
      <c r="J470">
        <v>2</v>
      </c>
      <c r="K470" t="s">
        <v>34</v>
      </c>
      <c r="L470" t="s">
        <v>64</v>
      </c>
      <c r="M470">
        <v>34019</v>
      </c>
      <c r="O470" t="s">
        <v>65</v>
      </c>
      <c r="P470">
        <v>48811</v>
      </c>
      <c r="Q470" t="s">
        <v>37</v>
      </c>
      <c r="R470" t="s">
        <v>38</v>
      </c>
      <c r="U470" t="s">
        <v>38</v>
      </c>
      <c r="V470">
        <v>40.351500000000001</v>
      </c>
      <c r="W470">
        <v>-74.909300000000002</v>
      </c>
      <c r="X470" t="s">
        <v>39</v>
      </c>
      <c r="Y470" t="s">
        <v>66</v>
      </c>
      <c r="Z470" t="s">
        <v>34</v>
      </c>
      <c r="AA470">
        <v>0</v>
      </c>
      <c r="AB470" t="s">
        <v>41</v>
      </c>
      <c r="AC470">
        <v>8</v>
      </c>
      <c r="AE470" t="s">
        <v>53</v>
      </c>
      <c r="AF470" t="s">
        <v>54</v>
      </c>
      <c r="AG470">
        <v>0.45627299999999998</v>
      </c>
      <c r="AH470" t="s">
        <v>44</v>
      </c>
      <c r="AI470">
        <v>12323011</v>
      </c>
      <c r="AL470">
        <v>61753313</v>
      </c>
      <c r="AN470">
        <v>300</v>
      </c>
      <c r="AO470">
        <v>80032714</v>
      </c>
      <c r="AQ470">
        <v>2275050011</v>
      </c>
      <c r="AR470">
        <v>2</v>
      </c>
      <c r="AS470" t="s">
        <v>34</v>
      </c>
      <c r="AT470" t="s">
        <v>64</v>
      </c>
      <c r="AU470">
        <v>34019</v>
      </c>
      <c r="AW470" t="s">
        <v>65</v>
      </c>
      <c r="AX470">
        <v>48811</v>
      </c>
      <c r="AY470" t="s">
        <v>37</v>
      </c>
      <c r="AZ470" t="s">
        <v>38</v>
      </c>
      <c r="BC470" t="s">
        <v>38</v>
      </c>
      <c r="BD470">
        <v>40.351500000000001</v>
      </c>
      <c r="BE470">
        <v>-74.909300000000002</v>
      </c>
      <c r="BF470" t="s">
        <v>39</v>
      </c>
      <c r="BG470" t="s">
        <v>66</v>
      </c>
      <c r="BH470" t="s">
        <v>34</v>
      </c>
      <c r="BI470">
        <v>0</v>
      </c>
      <c r="BJ470" t="s">
        <v>41</v>
      </c>
      <c r="BK470">
        <v>8</v>
      </c>
      <c r="BM470" t="s">
        <v>51</v>
      </c>
      <c r="BN470" t="s">
        <v>52</v>
      </c>
      <c r="BO470">
        <v>2.4686E-3</v>
      </c>
      <c r="BP470" t="s">
        <v>44</v>
      </c>
      <c r="BQ470">
        <v>12323011</v>
      </c>
      <c r="BT470">
        <v>61753313</v>
      </c>
      <c r="BV470">
        <v>300</v>
      </c>
      <c r="BW470">
        <v>80032714</v>
      </c>
      <c r="BY470">
        <v>2275050011</v>
      </c>
      <c r="BZ470">
        <v>2</v>
      </c>
      <c r="CA470" t="s">
        <v>34</v>
      </c>
      <c r="CB470" t="s">
        <v>64</v>
      </c>
      <c r="CC470">
        <v>34019</v>
      </c>
      <c r="CE470" t="s">
        <v>65</v>
      </c>
      <c r="CF470">
        <v>48811</v>
      </c>
      <c r="CG470" t="s">
        <v>37</v>
      </c>
      <c r="CH470" t="s">
        <v>38</v>
      </c>
      <c r="CK470" t="s">
        <v>38</v>
      </c>
      <c r="CL470">
        <v>40.351500000000001</v>
      </c>
      <c r="CM470">
        <v>-74.909300000000002</v>
      </c>
      <c r="CN470" t="s">
        <v>39</v>
      </c>
      <c r="CO470" t="s">
        <v>66</v>
      </c>
      <c r="CP470" t="s">
        <v>34</v>
      </c>
      <c r="CQ470">
        <v>0</v>
      </c>
      <c r="CR470" t="s">
        <v>41</v>
      </c>
      <c r="CS470">
        <v>8</v>
      </c>
      <c r="CU470" t="s">
        <v>49</v>
      </c>
      <c r="CV470" t="s">
        <v>50</v>
      </c>
      <c r="CW470">
        <v>8.9894899999999993E-3</v>
      </c>
      <c r="CX470" t="s">
        <v>44</v>
      </c>
      <c r="CY470">
        <v>12323011</v>
      </c>
      <c r="DB470">
        <v>61753313</v>
      </c>
      <c r="DD470">
        <v>300</v>
      </c>
      <c r="DE470">
        <v>80032714</v>
      </c>
      <c r="DG470">
        <v>2275050011</v>
      </c>
      <c r="DH470">
        <v>2</v>
      </c>
      <c r="DI470" t="s">
        <v>34</v>
      </c>
      <c r="DJ470" t="s">
        <v>64</v>
      </c>
      <c r="DK470">
        <v>34019</v>
      </c>
      <c r="DM470" t="s">
        <v>65</v>
      </c>
      <c r="DN470">
        <v>48811</v>
      </c>
      <c r="DO470" t="s">
        <v>37</v>
      </c>
      <c r="DP470" t="s">
        <v>38</v>
      </c>
      <c r="DS470" t="s">
        <v>38</v>
      </c>
      <c r="DT470">
        <v>40.351500000000001</v>
      </c>
      <c r="DU470">
        <v>-74.909300000000002</v>
      </c>
      <c r="DV470" t="s">
        <v>39</v>
      </c>
      <c r="DW470" t="s">
        <v>66</v>
      </c>
      <c r="DX470" t="s">
        <v>34</v>
      </c>
      <c r="DY470">
        <v>0</v>
      </c>
      <c r="DZ470" t="s">
        <v>41</v>
      </c>
      <c r="EA470">
        <v>8</v>
      </c>
      <c r="EC470" t="s">
        <v>47</v>
      </c>
      <c r="ED470" t="s">
        <v>48</v>
      </c>
      <c r="EE470">
        <v>6.2027499999999999E-3</v>
      </c>
      <c r="EF470" t="s">
        <v>44</v>
      </c>
      <c r="EG470">
        <v>12323011</v>
      </c>
      <c r="EJ470">
        <v>61753313</v>
      </c>
      <c r="EL470">
        <v>300</v>
      </c>
      <c r="EM470">
        <v>80032714</v>
      </c>
      <c r="EO470">
        <v>2275050011</v>
      </c>
      <c r="EP470">
        <v>2</v>
      </c>
      <c r="EQ470" t="s">
        <v>34</v>
      </c>
      <c r="ER470" t="s">
        <v>64</v>
      </c>
      <c r="ES470">
        <v>34019</v>
      </c>
      <c r="EU470" t="s">
        <v>65</v>
      </c>
      <c r="EV470">
        <v>48811</v>
      </c>
      <c r="EW470" t="s">
        <v>37</v>
      </c>
      <c r="EX470" t="s">
        <v>38</v>
      </c>
      <c r="FA470" t="s">
        <v>38</v>
      </c>
      <c r="FB470">
        <v>40.351500000000001</v>
      </c>
      <c r="FC470">
        <v>-74.909300000000002</v>
      </c>
      <c r="FD470" t="s">
        <v>39</v>
      </c>
      <c r="FE470" t="s">
        <v>66</v>
      </c>
      <c r="FF470" t="s">
        <v>34</v>
      </c>
      <c r="FG470">
        <v>0</v>
      </c>
      <c r="FH470" t="s">
        <v>41</v>
      </c>
      <c r="FI470">
        <v>8</v>
      </c>
      <c r="FK470" t="s">
        <v>45</v>
      </c>
      <c r="FL470" t="s">
        <v>46</v>
      </c>
      <c r="FM470">
        <v>3.7978399999999998E-4</v>
      </c>
      <c r="FN470" t="s">
        <v>44</v>
      </c>
      <c r="FO470">
        <v>12323011</v>
      </c>
      <c r="FR470">
        <v>61753313</v>
      </c>
      <c r="FT470">
        <v>300</v>
      </c>
      <c r="FU470">
        <v>80032714</v>
      </c>
      <c r="FW470">
        <v>2275050011</v>
      </c>
      <c r="FX470">
        <v>2</v>
      </c>
      <c r="FY470" t="s">
        <v>34</v>
      </c>
      <c r="FZ470" t="s">
        <v>64</v>
      </c>
      <c r="GA470">
        <v>34019</v>
      </c>
      <c r="GC470" t="s">
        <v>65</v>
      </c>
      <c r="GD470">
        <v>48811</v>
      </c>
      <c r="GE470" t="s">
        <v>37</v>
      </c>
      <c r="GF470" t="s">
        <v>38</v>
      </c>
      <c r="GI470" t="s">
        <v>38</v>
      </c>
      <c r="GJ470">
        <v>40.351500000000001</v>
      </c>
      <c r="GK470">
        <v>-74.909300000000002</v>
      </c>
      <c r="GL470" t="s">
        <v>39</v>
      </c>
      <c r="GM470" t="s">
        <v>66</v>
      </c>
      <c r="GN470" t="s">
        <v>34</v>
      </c>
      <c r="GO470">
        <v>0</v>
      </c>
      <c r="GP470" t="s">
        <v>41</v>
      </c>
      <c r="GQ470">
        <v>8</v>
      </c>
      <c r="GS470" t="s">
        <v>42</v>
      </c>
      <c r="GT470" t="s">
        <v>43</v>
      </c>
      <c r="GU470">
        <v>5.7147600000000002E-3</v>
      </c>
      <c r="GV470" t="s">
        <v>44</v>
      </c>
    </row>
    <row r="471" spans="1:204" x14ac:dyDescent="0.25">
      <c r="A471">
        <v>12335511</v>
      </c>
      <c r="D471">
        <v>61754413</v>
      </c>
      <c r="F471">
        <v>300</v>
      </c>
      <c r="G471">
        <v>80034914</v>
      </c>
      <c r="I471">
        <v>2275050011</v>
      </c>
      <c r="J471">
        <v>2</v>
      </c>
      <c r="K471" t="s">
        <v>34</v>
      </c>
      <c r="L471" t="s">
        <v>64</v>
      </c>
      <c r="M471">
        <v>34019</v>
      </c>
      <c r="O471" t="s">
        <v>518</v>
      </c>
      <c r="P471">
        <v>48811</v>
      </c>
      <c r="Q471" t="s">
        <v>37</v>
      </c>
      <c r="R471" t="s">
        <v>38</v>
      </c>
      <c r="U471" t="s">
        <v>38</v>
      </c>
      <c r="V471">
        <v>40.555700000000002</v>
      </c>
      <c r="W471">
        <v>-75.072400000000002</v>
      </c>
      <c r="X471" t="s">
        <v>39</v>
      </c>
      <c r="Y471" t="s">
        <v>519</v>
      </c>
      <c r="Z471" t="s">
        <v>34</v>
      </c>
      <c r="AA471">
        <v>0</v>
      </c>
      <c r="AB471" t="s">
        <v>41</v>
      </c>
      <c r="AC471">
        <v>8</v>
      </c>
      <c r="AE471" t="s">
        <v>53</v>
      </c>
      <c r="AF471" t="s">
        <v>54</v>
      </c>
      <c r="AG471">
        <v>6.0070000000000002E-3</v>
      </c>
      <c r="AH471" t="s">
        <v>44</v>
      </c>
      <c r="AI471">
        <v>12335511</v>
      </c>
      <c r="AL471">
        <v>61754413</v>
      </c>
      <c r="AN471">
        <v>300</v>
      </c>
      <c r="AO471">
        <v>80034914</v>
      </c>
      <c r="AQ471">
        <v>2275050011</v>
      </c>
      <c r="AR471">
        <v>2</v>
      </c>
      <c r="AS471" t="s">
        <v>34</v>
      </c>
      <c r="AT471" t="s">
        <v>64</v>
      </c>
      <c r="AU471">
        <v>34019</v>
      </c>
      <c r="AW471" t="s">
        <v>518</v>
      </c>
      <c r="AX471">
        <v>48811</v>
      </c>
      <c r="AY471" t="s">
        <v>37</v>
      </c>
      <c r="AZ471" t="s">
        <v>38</v>
      </c>
      <c r="BC471" t="s">
        <v>38</v>
      </c>
      <c r="BD471">
        <v>40.555700000000002</v>
      </c>
      <c r="BE471">
        <v>-75.072400000000002</v>
      </c>
      <c r="BF471" t="s">
        <v>39</v>
      </c>
      <c r="BG471" t="s">
        <v>519</v>
      </c>
      <c r="BH471" t="s">
        <v>34</v>
      </c>
      <c r="BI471">
        <v>0</v>
      </c>
      <c r="BJ471" t="s">
        <v>41</v>
      </c>
      <c r="BK471">
        <v>8</v>
      </c>
      <c r="BM471" t="s">
        <v>51</v>
      </c>
      <c r="BN471" t="s">
        <v>52</v>
      </c>
      <c r="BO471">
        <v>3.2499999999999997E-5</v>
      </c>
      <c r="BP471" t="s">
        <v>44</v>
      </c>
      <c r="BQ471">
        <v>12335511</v>
      </c>
      <c r="BT471">
        <v>61754413</v>
      </c>
      <c r="BV471">
        <v>300</v>
      </c>
      <c r="BW471">
        <v>80034914</v>
      </c>
      <c r="BY471">
        <v>2275050011</v>
      </c>
      <c r="BZ471">
        <v>2</v>
      </c>
      <c r="CA471" t="s">
        <v>34</v>
      </c>
      <c r="CB471" t="s">
        <v>64</v>
      </c>
      <c r="CC471">
        <v>34019</v>
      </c>
      <c r="CE471" t="s">
        <v>518</v>
      </c>
      <c r="CF471">
        <v>48811</v>
      </c>
      <c r="CG471" t="s">
        <v>37</v>
      </c>
      <c r="CH471" t="s">
        <v>38</v>
      </c>
      <c r="CK471" t="s">
        <v>38</v>
      </c>
      <c r="CL471">
        <v>40.555700000000002</v>
      </c>
      <c r="CM471">
        <v>-75.072400000000002</v>
      </c>
      <c r="CN471" t="s">
        <v>39</v>
      </c>
      <c r="CO471" t="s">
        <v>519</v>
      </c>
      <c r="CP471" t="s">
        <v>34</v>
      </c>
      <c r="CQ471">
        <v>0</v>
      </c>
      <c r="CR471" t="s">
        <v>41</v>
      </c>
      <c r="CS471">
        <v>8</v>
      </c>
      <c r="CU471" t="s">
        <v>49</v>
      </c>
      <c r="CV471" t="s">
        <v>50</v>
      </c>
      <c r="CW471">
        <v>1.1835E-4</v>
      </c>
      <c r="CX471" t="s">
        <v>44</v>
      </c>
      <c r="CY471">
        <v>12335511</v>
      </c>
      <c r="DB471">
        <v>61754413</v>
      </c>
      <c r="DD471">
        <v>300</v>
      </c>
      <c r="DE471">
        <v>80034914</v>
      </c>
      <c r="DG471">
        <v>2275050011</v>
      </c>
      <c r="DH471">
        <v>2</v>
      </c>
      <c r="DI471" t="s">
        <v>34</v>
      </c>
      <c r="DJ471" t="s">
        <v>64</v>
      </c>
      <c r="DK471">
        <v>34019</v>
      </c>
      <c r="DM471" t="s">
        <v>518</v>
      </c>
      <c r="DN471">
        <v>48811</v>
      </c>
      <c r="DO471" t="s">
        <v>37</v>
      </c>
      <c r="DP471" t="s">
        <v>38</v>
      </c>
      <c r="DS471" t="s">
        <v>38</v>
      </c>
      <c r="DT471">
        <v>40.555700000000002</v>
      </c>
      <c r="DU471">
        <v>-75.072400000000002</v>
      </c>
      <c r="DV471" t="s">
        <v>39</v>
      </c>
      <c r="DW471" t="s">
        <v>519</v>
      </c>
      <c r="DX471" t="s">
        <v>34</v>
      </c>
      <c r="DY471">
        <v>0</v>
      </c>
      <c r="DZ471" t="s">
        <v>41</v>
      </c>
      <c r="EA471">
        <v>8</v>
      </c>
      <c r="EC471" t="s">
        <v>47</v>
      </c>
      <c r="ED471" t="s">
        <v>48</v>
      </c>
      <c r="EE471">
        <v>8.1661499999999997E-5</v>
      </c>
      <c r="EF471" t="s">
        <v>44</v>
      </c>
      <c r="EG471">
        <v>12335511</v>
      </c>
      <c r="EJ471">
        <v>61754413</v>
      </c>
      <c r="EL471">
        <v>300</v>
      </c>
      <c r="EM471">
        <v>80034914</v>
      </c>
      <c r="EO471">
        <v>2275050011</v>
      </c>
      <c r="EP471">
        <v>2</v>
      </c>
      <c r="EQ471" t="s">
        <v>34</v>
      </c>
      <c r="ER471" t="s">
        <v>64</v>
      </c>
      <c r="ES471">
        <v>34019</v>
      </c>
      <c r="EU471" t="s">
        <v>518</v>
      </c>
      <c r="EV471">
        <v>48811</v>
      </c>
      <c r="EW471" t="s">
        <v>37</v>
      </c>
      <c r="EX471" t="s">
        <v>38</v>
      </c>
      <c r="FA471" t="s">
        <v>38</v>
      </c>
      <c r="FB471">
        <v>40.555700000000002</v>
      </c>
      <c r="FC471">
        <v>-75.072400000000002</v>
      </c>
      <c r="FD471" t="s">
        <v>39</v>
      </c>
      <c r="FE471" t="s">
        <v>519</v>
      </c>
      <c r="FF471" t="s">
        <v>34</v>
      </c>
      <c r="FG471">
        <v>0</v>
      </c>
      <c r="FH471" t="s">
        <v>41</v>
      </c>
      <c r="FI471">
        <v>8</v>
      </c>
      <c r="FK471" t="s">
        <v>45</v>
      </c>
      <c r="FL471" t="s">
        <v>46</v>
      </c>
      <c r="FM471">
        <v>5.0000000000000004E-6</v>
      </c>
      <c r="FN471" t="s">
        <v>44</v>
      </c>
      <c r="FO471">
        <v>12335511</v>
      </c>
      <c r="FR471">
        <v>61754413</v>
      </c>
      <c r="FT471">
        <v>300</v>
      </c>
      <c r="FU471">
        <v>80034914</v>
      </c>
      <c r="FW471">
        <v>2275050011</v>
      </c>
      <c r="FX471">
        <v>2</v>
      </c>
      <c r="FY471" t="s">
        <v>34</v>
      </c>
      <c r="FZ471" t="s">
        <v>64</v>
      </c>
      <c r="GA471">
        <v>34019</v>
      </c>
      <c r="GC471" t="s">
        <v>518</v>
      </c>
      <c r="GD471">
        <v>48811</v>
      </c>
      <c r="GE471" t="s">
        <v>37</v>
      </c>
      <c r="GF471" t="s">
        <v>38</v>
      </c>
      <c r="GI471" t="s">
        <v>38</v>
      </c>
      <c r="GJ471">
        <v>40.555700000000002</v>
      </c>
      <c r="GK471">
        <v>-75.072400000000002</v>
      </c>
      <c r="GL471" t="s">
        <v>39</v>
      </c>
      <c r="GM471" t="s">
        <v>519</v>
      </c>
      <c r="GN471" t="s">
        <v>34</v>
      </c>
      <c r="GO471">
        <v>0</v>
      </c>
      <c r="GP471" t="s">
        <v>41</v>
      </c>
      <c r="GQ471">
        <v>8</v>
      </c>
      <c r="GS471" t="s">
        <v>42</v>
      </c>
      <c r="GT471" t="s">
        <v>43</v>
      </c>
      <c r="GU471">
        <v>7.5236999999999998E-5</v>
      </c>
      <c r="GV471" t="s">
        <v>44</v>
      </c>
    </row>
    <row r="472" spans="1:204" x14ac:dyDescent="0.25">
      <c r="A472">
        <v>11738611</v>
      </c>
      <c r="D472">
        <v>61055113</v>
      </c>
      <c r="F472">
        <v>300</v>
      </c>
      <c r="G472">
        <v>78649514</v>
      </c>
      <c r="I472">
        <v>2275050011</v>
      </c>
      <c r="J472">
        <v>2</v>
      </c>
      <c r="K472" t="s">
        <v>34</v>
      </c>
      <c r="L472" t="s">
        <v>64</v>
      </c>
      <c r="M472">
        <v>34019</v>
      </c>
      <c r="O472" t="s">
        <v>260</v>
      </c>
      <c r="P472">
        <v>48811</v>
      </c>
      <c r="Q472" t="s">
        <v>37</v>
      </c>
      <c r="R472" t="s">
        <v>38</v>
      </c>
      <c r="U472" t="s">
        <v>38</v>
      </c>
      <c r="V472">
        <v>40.591799999999999</v>
      </c>
      <c r="W472">
        <v>-74.841300000000004</v>
      </c>
      <c r="X472" t="s">
        <v>39</v>
      </c>
      <c r="Y472" t="s">
        <v>261</v>
      </c>
      <c r="Z472" t="s">
        <v>34</v>
      </c>
      <c r="AA472">
        <v>0</v>
      </c>
      <c r="AB472" t="s">
        <v>41</v>
      </c>
      <c r="AC472">
        <v>8</v>
      </c>
      <c r="AE472" t="s">
        <v>53</v>
      </c>
      <c r="AF472" t="s">
        <v>54</v>
      </c>
      <c r="AG472">
        <v>6.0070000000000002E-3</v>
      </c>
      <c r="AH472" t="s">
        <v>44</v>
      </c>
      <c r="AI472">
        <v>11738611</v>
      </c>
      <c r="AL472">
        <v>61055113</v>
      </c>
      <c r="AN472">
        <v>300</v>
      </c>
      <c r="AO472">
        <v>78649514</v>
      </c>
      <c r="AQ472">
        <v>2275050011</v>
      </c>
      <c r="AR472">
        <v>2</v>
      </c>
      <c r="AS472" t="s">
        <v>34</v>
      </c>
      <c r="AT472" t="s">
        <v>64</v>
      </c>
      <c r="AU472">
        <v>34019</v>
      </c>
      <c r="AW472" t="s">
        <v>260</v>
      </c>
      <c r="AX472">
        <v>48811</v>
      </c>
      <c r="AY472" t="s">
        <v>37</v>
      </c>
      <c r="AZ472" t="s">
        <v>38</v>
      </c>
      <c r="BC472" t="s">
        <v>38</v>
      </c>
      <c r="BD472">
        <v>40.591799999999999</v>
      </c>
      <c r="BE472">
        <v>-74.841300000000004</v>
      </c>
      <c r="BF472" t="s">
        <v>39</v>
      </c>
      <c r="BG472" t="s">
        <v>261</v>
      </c>
      <c r="BH472" t="s">
        <v>34</v>
      </c>
      <c r="BI472">
        <v>0</v>
      </c>
      <c r="BJ472" t="s">
        <v>41</v>
      </c>
      <c r="BK472">
        <v>8</v>
      </c>
      <c r="BM472" t="s">
        <v>51</v>
      </c>
      <c r="BN472" t="s">
        <v>52</v>
      </c>
      <c r="BO472">
        <v>3.2499999999999997E-5</v>
      </c>
      <c r="BP472" t="s">
        <v>44</v>
      </c>
      <c r="BQ472">
        <v>11738611</v>
      </c>
      <c r="BT472">
        <v>61055113</v>
      </c>
      <c r="BV472">
        <v>300</v>
      </c>
      <c r="BW472">
        <v>78649514</v>
      </c>
      <c r="BY472">
        <v>2275050011</v>
      </c>
      <c r="BZ472">
        <v>2</v>
      </c>
      <c r="CA472" t="s">
        <v>34</v>
      </c>
      <c r="CB472" t="s">
        <v>64</v>
      </c>
      <c r="CC472">
        <v>34019</v>
      </c>
      <c r="CE472" t="s">
        <v>260</v>
      </c>
      <c r="CF472">
        <v>48811</v>
      </c>
      <c r="CG472" t="s">
        <v>37</v>
      </c>
      <c r="CH472" t="s">
        <v>38</v>
      </c>
      <c r="CK472" t="s">
        <v>38</v>
      </c>
      <c r="CL472">
        <v>40.591799999999999</v>
      </c>
      <c r="CM472">
        <v>-74.841300000000004</v>
      </c>
      <c r="CN472" t="s">
        <v>39</v>
      </c>
      <c r="CO472" t="s">
        <v>261</v>
      </c>
      <c r="CP472" t="s">
        <v>34</v>
      </c>
      <c r="CQ472">
        <v>0</v>
      </c>
      <c r="CR472" t="s">
        <v>41</v>
      </c>
      <c r="CS472">
        <v>8</v>
      </c>
      <c r="CU472" t="s">
        <v>49</v>
      </c>
      <c r="CV472" t="s">
        <v>50</v>
      </c>
      <c r="CW472">
        <v>1.1835E-4</v>
      </c>
      <c r="CX472" t="s">
        <v>44</v>
      </c>
      <c r="CY472">
        <v>11738611</v>
      </c>
      <c r="DB472">
        <v>61055113</v>
      </c>
      <c r="DD472">
        <v>300</v>
      </c>
      <c r="DE472">
        <v>78649514</v>
      </c>
      <c r="DG472">
        <v>2275050011</v>
      </c>
      <c r="DH472">
        <v>2</v>
      </c>
      <c r="DI472" t="s">
        <v>34</v>
      </c>
      <c r="DJ472" t="s">
        <v>64</v>
      </c>
      <c r="DK472">
        <v>34019</v>
      </c>
      <c r="DM472" t="s">
        <v>260</v>
      </c>
      <c r="DN472">
        <v>48811</v>
      </c>
      <c r="DO472" t="s">
        <v>37</v>
      </c>
      <c r="DP472" t="s">
        <v>38</v>
      </c>
      <c r="DS472" t="s">
        <v>38</v>
      </c>
      <c r="DT472">
        <v>40.591799999999999</v>
      </c>
      <c r="DU472">
        <v>-74.841300000000004</v>
      </c>
      <c r="DV472" t="s">
        <v>39</v>
      </c>
      <c r="DW472" t="s">
        <v>261</v>
      </c>
      <c r="DX472" t="s">
        <v>34</v>
      </c>
      <c r="DY472">
        <v>0</v>
      </c>
      <c r="DZ472" t="s">
        <v>41</v>
      </c>
      <c r="EA472">
        <v>8</v>
      </c>
      <c r="EC472" t="s">
        <v>47</v>
      </c>
      <c r="ED472" t="s">
        <v>48</v>
      </c>
      <c r="EE472">
        <v>8.1661499999999997E-5</v>
      </c>
      <c r="EF472" t="s">
        <v>44</v>
      </c>
      <c r="EG472">
        <v>11738611</v>
      </c>
      <c r="EJ472">
        <v>61055113</v>
      </c>
      <c r="EL472">
        <v>300</v>
      </c>
      <c r="EM472">
        <v>78649514</v>
      </c>
      <c r="EO472">
        <v>2275050011</v>
      </c>
      <c r="EP472">
        <v>2</v>
      </c>
      <c r="EQ472" t="s">
        <v>34</v>
      </c>
      <c r="ER472" t="s">
        <v>64</v>
      </c>
      <c r="ES472">
        <v>34019</v>
      </c>
      <c r="EU472" t="s">
        <v>260</v>
      </c>
      <c r="EV472">
        <v>48811</v>
      </c>
      <c r="EW472" t="s">
        <v>37</v>
      </c>
      <c r="EX472" t="s">
        <v>38</v>
      </c>
      <c r="FA472" t="s">
        <v>38</v>
      </c>
      <c r="FB472">
        <v>40.591799999999999</v>
      </c>
      <c r="FC472">
        <v>-74.841300000000004</v>
      </c>
      <c r="FD472" t="s">
        <v>39</v>
      </c>
      <c r="FE472" t="s">
        <v>261</v>
      </c>
      <c r="FF472" t="s">
        <v>34</v>
      </c>
      <c r="FG472">
        <v>0</v>
      </c>
      <c r="FH472" t="s">
        <v>41</v>
      </c>
      <c r="FI472">
        <v>8</v>
      </c>
      <c r="FK472" t="s">
        <v>45</v>
      </c>
      <c r="FL472" t="s">
        <v>46</v>
      </c>
      <c r="FM472">
        <v>5.0000000000000004E-6</v>
      </c>
      <c r="FN472" t="s">
        <v>44</v>
      </c>
      <c r="FO472">
        <v>11738611</v>
      </c>
      <c r="FR472">
        <v>61055113</v>
      </c>
      <c r="FT472">
        <v>300</v>
      </c>
      <c r="FU472">
        <v>78649514</v>
      </c>
      <c r="FW472">
        <v>2275050011</v>
      </c>
      <c r="FX472">
        <v>2</v>
      </c>
      <c r="FY472" t="s">
        <v>34</v>
      </c>
      <c r="FZ472" t="s">
        <v>64</v>
      </c>
      <c r="GA472">
        <v>34019</v>
      </c>
      <c r="GC472" t="s">
        <v>260</v>
      </c>
      <c r="GD472">
        <v>48811</v>
      </c>
      <c r="GE472" t="s">
        <v>37</v>
      </c>
      <c r="GF472" t="s">
        <v>38</v>
      </c>
      <c r="GI472" t="s">
        <v>38</v>
      </c>
      <c r="GJ472">
        <v>40.591799999999999</v>
      </c>
      <c r="GK472">
        <v>-74.841300000000004</v>
      </c>
      <c r="GL472" t="s">
        <v>39</v>
      </c>
      <c r="GM472" t="s">
        <v>261</v>
      </c>
      <c r="GN472" t="s">
        <v>34</v>
      </c>
      <c r="GO472">
        <v>0</v>
      </c>
      <c r="GP472" t="s">
        <v>41</v>
      </c>
      <c r="GQ472">
        <v>8</v>
      </c>
      <c r="GS472" t="s">
        <v>42</v>
      </c>
      <c r="GT472" t="s">
        <v>43</v>
      </c>
      <c r="GU472">
        <v>7.5236999999999998E-5</v>
      </c>
      <c r="GV472" t="s">
        <v>44</v>
      </c>
    </row>
    <row r="473" spans="1:204" x14ac:dyDescent="0.25">
      <c r="A473">
        <v>12395211</v>
      </c>
      <c r="D473">
        <v>61581613</v>
      </c>
      <c r="F473">
        <v>300</v>
      </c>
      <c r="G473">
        <v>79693514</v>
      </c>
      <c r="I473">
        <v>2275050011</v>
      </c>
      <c r="J473">
        <v>2</v>
      </c>
      <c r="K473" t="s">
        <v>34</v>
      </c>
      <c r="L473" t="s">
        <v>64</v>
      </c>
      <c r="M473">
        <v>34019</v>
      </c>
      <c r="O473" t="s">
        <v>150</v>
      </c>
      <c r="P473">
        <v>48811</v>
      </c>
      <c r="Q473" t="s">
        <v>37</v>
      </c>
      <c r="R473" t="s">
        <v>38</v>
      </c>
      <c r="U473" t="s">
        <v>38</v>
      </c>
      <c r="V473">
        <v>40.530700000000003</v>
      </c>
      <c r="W473">
        <v>-74.860699999999994</v>
      </c>
      <c r="X473" t="s">
        <v>39</v>
      </c>
      <c r="Y473" t="s">
        <v>151</v>
      </c>
      <c r="Z473" t="s">
        <v>34</v>
      </c>
      <c r="AA473">
        <v>0</v>
      </c>
      <c r="AB473" t="s">
        <v>41</v>
      </c>
      <c r="AC473">
        <v>8</v>
      </c>
      <c r="AE473" t="s">
        <v>53</v>
      </c>
      <c r="AF473" t="s">
        <v>54</v>
      </c>
      <c r="AG473">
        <v>0.108126</v>
      </c>
      <c r="AH473" t="s">
        <v>44</v>
      </c>
      <c r="AI473">
        <v>12395211</v>
      </c>
      <c r="AL473">
        <v>61581613</v>
      </c>
      <c r="AN473">
        <v>300</v>
      </c>
      <c r="AO473">
        <v>79693514</v>
      </c>
      <c r="AQ473">
        <v>2275050011</v>
      </c>
      <c r="AR473">
        <v>2</v>
      </c>
      <c r="AS473" t="s">
        <v>34</v>
      </c>
      <c r="AT473" t="s">
        <v>64</v>
      </c>
      <c r="AU473">
        <v>34019</v>
      </c>
      <c r="AW473" t="s">
        <v>150</v>
      </c>
      <c r="AX473">
        <v>48811</v>
      </c>
      <c r="AY473" t="s">
        <v>37</v>
      </c>
      <c r="AZ473" t="s">
        <v>38</v>
      </c>
      <c r="BC473" t="s">
        <v>38</v>
      </c>
      <c r="BD473">
        <v>40.530700000000003</v>
      </c>
      <c r="BE473">
        <v>-74.860699999999994</v>
      </c>
      <c r="BF473" t="s">
        <v>39</v>
      </c>
      <c r="BG473" t="s">
        <v>151</v>
      </c>
      <c r="BH473" t="s">
        <v>34</v>
      </c>
      <c r="BI473">
        <v>0</v>
      </c>
      <c r="BJ473" t="s">
        <v>41</v>
      </c>
      <c r="BK473">
        <v>8</v>
      </c>
      <c r="BM473" t="s">
        <v>51</v>
      </c>
      <c r="BN473" t="s">
        <v>52</v>
      </c>
      <c r="BO473">
        <v>5.8500000000000002E-4</v>
      </c>
      <c r="BP473" t="s">
        <v>44</v>
      </c>
      <c r="BQ473">
        <v>12395211</v>
      </c>
      <c r="BT473">
        <v>61581613</v>
      </c>
      <c r="BV473">
        <v>300</v>
      </c>
      <c r="BW473">
        <v>79693514</v>
      </c>
      <c r="BY473">
        <v>2275050011</v>
      </c>
      <c r="BZ473">
        <v>2</v>
      </c>
      <c r="CA473" t="s">
        <v>34</v>
      </c>
      <c r="CB473" t="s">
        <v>64</v>
      </c>
      <c r="CC473">
        <v>34019</v>
      </c>
      <c r="CE473" t="s">
        <v>150</v>
      </c>
      <c r="CF473">
        <v>48811</v>
      </c>
      <c r="CG473" t="s">
        <v>37</v>
      </c>
      <c r="CH473" t="s">
        <v>38</v>
      </c>
      <c r="CK473" t="s">
        <v>38</v>
      </c>
      <c r="CL473">
        <v>40.530700000000003</v>
      </c>
      <c r="CM473">
        <v>-74.860699999999994</v>
      </c>
      <c r="CN473" t="s">
        <v>39</v>
      </c>
      <c r="CO473" t="s">
        <v>151</v>
      </c>
      <c r="CP473" t="s">
        <v>34</v>
      </c>
      <c r="CQ473">
        <v>0</v>
      </c>
      <c r="CR473" t="s">
        <v>41</v>
      </c>
      <c r="CS473">
        <v>8</v>
      </c>
      <c r="CU473" t="s">
        <v>49</v>
      </c>
      <c r="CV473" t="s">
        <v>50</v>
      </c>
      <c r="CW473">
        <v>2.1302999999999999E-3</v>
      </c>
      <c r="CX473" t="s">
        <v>44</v>
      </c>
      <c r="CY473">
        <v>12395211</v>
      </c>
      <c r="DB473">
        <v>61581613</v>
      </c>
      <c r="DD473">
        <v>300</v>
      </c>
      <c r="DE473">
        <v>79693514</v>
      </c>
      <c r="DG473">
        <v>2275050011</v>
      </c>
      <c r="DH473">
        <v>2</v>
      </c>
      <c r="DI473" t="s">
        <v>34</v>
      </c>
      <c r="DJ473" t="s">
        <v>64</v>
      </c>
      <c r="DK473">
        <v>34019</v>
      </c>
      <c r="DM473" t="s">
        <v>150</v>
      </c>
      <c r="DN473">
        <v>48811</v>
      </c>
      <c r="DO473" t="s">
        <v>37</v>
      </c>
      <c r="DP473" t="s">
        <v>38</v>
      </c>
      <c r="DS473" t="s">
        <v>38</v>
      </c>
      <c r="DT473">
        <v>40.530700000000003</v>
      </c>
      <c r="DU473">
        <v>-74.860699999999994</v>
      </c>
      <c r="DV473" t="s">
        <v>39</v>
      </c>
      <c r="DW473" t="s">
        <v>151</v>
      </c>
      <c r="DX473" t="s">
        <v>34</v>
      </c>
      <c r="DY473">
        <v>0</v>
      </c>
      <c r="DZ473" t="s">
        <v>41</v>
      </c>
      <c r="EA473">
        <v>8</v>
      </c>
      <c r="EC473" t="s">
        <v>47</v>
      </c>
      <c r="ED473" t="s">
        <v>48</v>
      </c>
      <c r="EE473">
        <v>1.4699100000000001E-3</v>
      </c>
      <c r="EF473" t="s">
        <v>44</v>
      </c>
      <c r="EG473">
        <v>12395211</v>
      </c>
      <c r="EJ473">
        <v>61581613</v>
      </c>
      <c r="EL473">
        <v>300</v>
      </c>
      <c r="EM473">
        <v>79693514</v>
      </c>
      <c r="EO473">
        <v>2275050011</v>
      </c>
      <c r="EP473">
        <v>2</v>
      </c>
      <c r="EQ473" t="s">
        <v>34</v>
      </c>
      <c r="ER473" t="s">
        <v>64</v>
      </c>
      <c r="ES473">
        <v>34019</v>
      </c>
      <c r="EU473" t="s">
        <v>150</v>
      </c>
      <c r="EV473">
        <v>48811</v>
      </c>
      <c r="EW473" t="s">
        <v>37</v>
      </c>
      <c r="EX473" t="s">
        <v>38</v>
      </c>
      <c r="FA473" t="s">
        <v>38</v>
      </c>
      <c r="FB473">
        <v>40.530700000000003</v>
      </c>
      <c r="FC473">
        <v>-74.860699999999994</v>
      </c>
      <c r="FD473" t="s">
        <v>39</v>
      </c>
      <c r="FE473" t="s">
        <v>151</v>
      </c>
      <c r="FF473" t="s">
        <v>34</v>
      </c>
      <c r="FG473">
        <v>0</v>
      </c>
      <c r="FH473" t="s">
        <v>41</v>
      </c>
      <c r="FI473">
        <v>8</v>
      </c>
      <c r="FK473" t="s">
        <v>45</v>
      </c>
      <c r="FL473" t="s">
        <v>46</v>
      </c>
      <c r="FM473">
        <v>9.0000000000000006E-5</v>
      </c>
      <c r="FN473" t="s">
        <v>44</v>
      </c>
      <c r="FO473">
        <v>12395211</v>
      </c>
      <c r="FR473">
        <v>61581613</v>
      </c>
      <c r="FT473">
        <v>300</v>
      </c>
      <c r="FU473">
        <v>79693514</v>
      </c>
      <c r="FW473">
        <v>2275050011</v>
      </c>
      <c r="FX473">
        <v>2</v>
      </c>
      <c r="FY473" t="s">
        <v>34</v>
      </c>
      <c r="FZ473" t="s">
        <v>64</v>
      </c>
      <c r="GA473">
        <v>34019</v>
      </c>
      <c r="GC473" t="s">
        <v>150</v>
      </c>
      <c r="GD473">
        <v>48811</v>
      </c>
      <c r="GE473" t="s">
        <v>37</v>
      </c>
      <c r="GF473" t="s">
        <v>38</v>
      </c>
      <c r="GI473" t="s">
        <v>38</v>
      </c>
      <c r="GJ473">
        <v>40.530700000000003</v>
      </c>
      <c r="GK473">
        <v>-74.860699999999994</v>
      </c>
      <c r="GL473" t="s">
        <v>39</v>
      </c>
      <c r="GM473" t="s">
        <v>151</v>
      </c>
      <c r="GN473" t="s">
        <v>34</v>
      </c>
      <c r="GO473">
        <v>0</v>
      </c>
      <c r="GP473" t="s">
        <v>41</v>
      </c>
      <c r="GQ473">
        <v>8</v>
      </c>
      <c r="GS473" t="s">
        <v>42</v>
      </c>
      <c r="GT473" t="s">
        <v>43</v>
      </c>
      <c r="GU473">
        <v>1.3542700000000001E-3</v>
      </c>
      <c r="GV473" t="s">
        <v>44</v>
      </c>
    </row>
    <row r="474" spans="1:204" x14ac:dyDescent="0.25">
      <c r="A474">
        <v>12395211</v>
      </c>
      <c r="D474">
        <v>61581613</v>
      </c>
      <c r="F474">
        <v>300</v>
      </c>
      <c r="G474">
        <v>79693614</v>
      </c>
      <c r="I474">
        <v>2275050012</v>
      </c>
      <c r="J474">
        <v>2</v>
      </c>
      <c r="K474" t="s">
        <v>34</v>
      </c>
      <c r="L474" t="s">
        <v>64</v>
      </c>
      <c r="M474">
        <v>34019</v>
      </c>
      <c r="O474" t="s">
        <v>150</v>
      </c>
      <c r="P474">
        <v>48811</v>
      </c>
      <c r="Q474" t="s">
        <v>37</v>
      </c>
      <c r="R474" t="s">
        <v>38</v>
      </c>
      <c r="U474" t="s">
        <v>38</v>
      </c>
      <c r="V474">
        <v>40.530700000000003</v>
      </c>
      <c r="W474">
        <v>-74.860699999999994</v>
      </c>
      <c r="X474" t="s">
        <v>39</v>
      </c>
      <c r="Y474" t="s">
        <v>151</v>
      </c>
      <c r="Z474" t="s">
        <v>34</v>
      </c>
      <c r="AA474">
        <v>0</v>
      </c>
      <c r="AB474" t="s">
        <v>41</v>
      </c>
      <c r="AC474">
        <v>8</v>
      </c>
      <c r="AE474" t="s">
        <v>53</v>
      </c>
      <c r="AF474" t="s">
        <v>54</v>
      </c>
      <c r="AG474">
        <v>0.15802099999999999</v>
      </c>
      <c r="AH474" t="s">
        <v>44</v>
      </c>
      <c r="AI474">
        <v>12395211</v>
      </c>
      <c r="AL474">
        <v>61581613</v>
      </c>
      <c r="AN474">
        <v>300</v>
      </c>
      <c r="AO474">
        <v>79693614</v>
      </c>
      <c r="AQ474">
        <v>2275050012</v>
      </c>
      <c r="AR474">
        <v>2</v>
      </c>
      <c r="AS474" t="s">
        <v>34</v>
      </c>
      <c r="AT474" t="s">
        <v>64</v>
      </c>
      <c r="AU474">
        <v>34019</v>
      </c>
      <c r="AW474" t="s">
        <v>150</v>
      </c>
      <c r="AX474">
        <v>48811</v>
      </c>
      <c r="AY474" t="s">
        <v>37</v>
      </c>
      <c r="AZ474" t="s">
        <v>38</v>
      </c>
      <c r="BC474" t="s">
        <v>38</v>
      </c>
      <c r="BD474">
        <v>40.530700000000003</v>
      </c>
      <c r="BE474">
        <v>-74.860699999999994</v>
      </c>
      <c r="BF474" t="s">
        <v>39</v>
      </c>
      <c r="BG474" t="s">
        <v>151</v>
      </c>
      <c r="BH474" t="s">
        <v>34</v>
      </c>
      <c r="BI474">
        <v>0</v>
      </c>
      <c r="BJ474" t="s">
        <v>41</v>
      </c>
      <c r="BK474">
        <v>8</v>
      </c>
      <c r="BM474" t="s">
        <v>51</v>
      </c>
      <c r="BN474" t="s">
        <v>52</v>
      </c>
      <c r="BO474">
        <v>5.3417999999999998E-3</v>
      </c>
      <c r="BP474" t="s">
        <v>44</v>
      </c>
      <c r="BQ474">
        <v>12395211</v>
      </c>
      <c r="BT474">
        <v>61581613</v>
      </c>
      <c r="BV474">
        <v>300</v>
      </c>
      <c r="BW474">
        <v>79693614</v>
      </c>
      <c r="BY474">
        <v>2275050012</v>
      </c>
      <c r="BZ474">
        <v>2</v>
      </c>
      <c r="CA474" t="s">
        <v>34</v>
      </c>
      <c r="CB474" t="s">
        <v>64</v>
      </c>
      <c r="CC474">
        <v>34019</v>
      </c>
      <c r="CE474" t="s">
        <v>150</v>
      </c>
      <c r="CF474">
        <v>48811</v>
      </c>
      <c r="CG474" t="s">
        <v>37</v>
      </c>
      <c r="CH474" t="s">
        <v>38</v>
      </c>
      <c r="CK474" t="s">
        <v>38</v>
      </c>
      <c r="CL474">
        <v>40.530700000000003</v>
      </c>
      <c r="CM474">
        <v>-74.860699999999994</v>
      </c>
      <c r="CN474" t="s">
        <v>39</v>
      </c>
      <c r="CO474" t="s">
        <v>151</v>
      </c>
      <c r="CP474" t="s">
        <v>34</v>
      </c>
      <c r="CQ474">
        <v>0</v>
      </c>
      <c r="CR474" t="s">
        <v>41</v>
      </c>
      <c r="CS474">
        <v>8</v>
      </c>
      <c r="CU474" t="s">
        <v>49</v>
      </c>
      <c r="CV474" t="s">
        <v>50</v>
      </c>
      <c r="CW474">
        <v>3.9055499999999998E-3</v>
      </c>
      <c r="CX474" t="s">
        <v>44</v>
      </c>
      <c r="CY474">
        <v>12395211</v>
      </c>
      <c r="DB474">
        <v>61581613</v>
      </c>
      <c r="DD474">
        <v>300</v>
      </c>
      <c r="DE474">
        <v>79693614</v>
      </c>
      <c r="DG474">
        <v>2275050012</v>
      </c>
      <c r="DH474">
        <v>2</v>
      </c>
      <c r="DI474" t="s">
        <v>34</v>
      </c>
      <c r="DJ474" t="s">
        <v>64</v>
      </c>
      <c r="DK474">
        <v>34019</v>
      </c>
      <c r="DM474" t="s">
        <v>150</v>
      </c>
      <c r="DN474">
        <v>48811</v>
      </c>
      <c r="DO474" t="s">
        <v>37</v>
      </c>
      <c r="DP474" t="s">
        <v>38</v>
      </c>
      <c r="DS474" t="s">
        <v>38</v>
      </c>
      <c r="DT474">
        <v>40.530700000000003</v>
      </c>
      <c r="DU474">
        <v>-74.860699999999994</v>
      </c>
      <c r="DV474" t="s">
        <v>39</v>
      </c>
      <c r="DW474" t="s">
        <v>151</v>
      </c>
      <c r="DX474" t="s">
        <v>34</v>
      </c>
      <c r="DY474">
        <v>0</v>
      </c>
      <c r="DZ474" t="s">
        <v>41</v>
      </c>
      <c r="EA474">
        <v>8</v>
      </c>
      <c r="EC474" t="s">
        <v>47</v>
      </c>
      <c r="ED474" t="s">
        <v>48</v>
      </c>
      <c r="EE474">
        <v>3.8118200000000001E-3</v>
      </c>
      <c r="EF474" t="s">
        <v>44</v>
      </c>
      <c r="EG474">
        <v>12395211</v>
      </c>
      <c r="EJ474">
        <v>61581613</v>
      </c>
      <c r="EL474">
        <v>300</v>
      </c>
      <c r="EM474">
        <v>79693614</v>
      </c>
      <c r="EO474">
        <v>2275050012</v>
      </c>
      <c r="EP474">
        <v>2</v>
      </c>
      <c r="EQ474" t="s">
        <v>34</v>
      </c>
      <c r="ER474" t="s">
        <v>64</v>
      </c>
      <c r="ES474">
        <v>34019</v>
      </c>
      <c r="EU474" t="s">
        <v>150</v>
      </c>
      <c r="EV474">
        <v>48811</v>
      </c>
      <c r="EW474" t="s">
        <v>37</v>
      </c>
      <c r="EX474" t="s">
        <v>38</v>
      </c>
      <c r="FA474" t="s">
        <v>38</v>
      </c>
      <c r="FB474">
        <v>40.530700000000003</v>
      </c>
      <c r="FC474">
        <v>-74.860699999999994</v>
      </c>
      <c r="FD474" t="s">
        <v>39</v>
      </c>
      <c r="FE474" t="s">
        <v>151</v>
      </c>
      <c r="FF474" t="s">
        <v>34</v>
      </c>
      <c r="FG474">
        <v>0</v>
      </c>
      <c r="FH474" t="s">
        <v>41</v>
      </c>
      <c r="FI474">
        <v>8</v>
      </c>
      <c r="FK474" t="s">
        <v>45</v>
      </c>
      <c r="FL474" t="s">
        <v>46</v>
      </c>
      <c r="FM474">
        <v>1.2140199999999999E-3</v>
      </c>
      <c r="FN474" t="s">
        <v>44</v>
      </c>
      <c r="FO474">
        <v>12395211</v>
      </c>
      <c r="FR474">
        <v>61581613</v>
      </c>
      <c r="FT474">
        <v>300</v>
      </c>
      <c r="FU474">
        <v>79693614</v>
      </c>
      <c r="FW474">
        <v>2275050012</v>
      </c>
      <c r="FX474">
        <v>2</v>
      </c>
      <c r="FY474" t="s">
        <v>34</v>
      </c>
      <c r="FZ474" t="s">
        <v>64</v>
      </c>
      <c r="GA474">
        <v>34019</v>
      </c>
      <c r="GC474" t="s">
        <v>150</v>
      </c>
      <c r="GD474">
        <v>48811</v>
      </c>
      <c r="GE474" t="s">
        <v>37</v>
      </c>
      <c r="GF474" t="s">
        <v>38</v>
      </c>
      <c r="GI474" t="s">
        <v>38</v>
      </c>
      <c r="GJ474">
        <v>40.530700000000003</v>
      </c>
      <c r="GK474">
        <v>-74.860699999999994</v>
      </c>
      <c r="GL474" t="s">
        <v>39</v>
      </c>
      <c r="GM474" t="s">
        <v>151</v>
      </c>
      <c r="GN474" t="s">
        <v>34</v>
      </c>
      <c r="GO474">
        <v>0</v>
      </c>
      <c r="GP474" t="s">
        <v>41</v>
      </c>
      <c r="GQ474">
        <v>8</v>
      </c>
      <c r="GS474" t="s">
        <v>42</v>
      </c>
      <c r="GT474" t="s">
        <v>43</v>
      </c>
      <c r="GU474">
        <v>1.1376499999999999E-2</v>
      </c>
      <c r="GV474" t="s">
        <v>44</v>
      </c>
    </row>
    <row r="475" spans="1:204" x14ac:dyDescent="0.25">
      <c r="A475">
        <v>11070811</v>
      </c>
      <c r="D475">
        <v>60693413</v>
      </c>
      <c r="F475">
        <v>300</v>
      </c>
      <c r="G475">
        <v>77928514</v>
      </c>
      <c r="I475">
        <v>2275050011</v>
      </c>
      <c r="J475">
        <v>2</v>
      </c>
      <c r="K475" t="s">
        <v>34</v>
      </c>
      <c r="L475" t="s">
        <v>64</v>
      </c>
      <c r="M475">
        <v>34019</v>
      </c>
      <c r="O475" t="s">
        <v>123</v>
      </c>
      <c r="P475">
        <v>48811</v>
      </c>
      <c r="Q475" t="s">
        <v>37</v>
      </c>
      <c r="R475" t="s">
        <v>38</v>
      </c>
      <c r="U475" t="s">
        <v>38</v>
      </c>
      <c r="V475">
        <v>40.633400000000002</v>
      </c>
      <c r="W475">
        <v>-75.066299999999998</v>
      </c>
      <c r="X475" t="s">
        <v>39</v>
      </c>
      <c r="Y475" t="s">
        <v>124</v>
      </c>
      <c r="Z475" t="s">
        <v>34</v>
      </c>
      <c r="AA475">
        <v>0</v>
      </c>
      <c r="AB475" t="s">
        <v>41</v>
      </c>
      <c r="AC475">
        <v>8</v>
      </c>
      <c r="AE475" t="s">
        <v>53</v>
      </c>
      <c r="AF475" t="s">
        <v>54</v>
      </c>
      <c r="AG475">
        <v>0.476937</v>
      </c>
      <c r="AH475" t="s">
        <v>44</v>
      </c>
      <c r="AI475">
        <v>11070811</v>
      </c>
      <c r="AL475">
        <v>60693413</v>
      </c>
      <c r="AN475">
        <v>300</v>
      </c>
      <c r="AO475">
        <v>77928514</v>
      </c>
      <c r="AQ475">
        <v>2275050011</v>
      </c>
      <c r="AR475">
        <v>2</v>
      </c>
      <c r="AS475" t="s">
        <v>34</v>
      </c>
      <c r="AT475" t="s">
        <v>64</v>
      </c>
      <c r="AU475">
        <v>34019</v>
      </c>
      <c r="AW475" t="s">
        <v>123</v>
      </c>
      <c r="AX475">
        <v>48811</v>
      </c>
      <c r="AY475" t="s">
        <v>37</v>
      </c>
      <c r="AZ475" t="s">
        <v>38</v>
      </c>
      <c r="BC475" t="s">
        <v>38</v>
      </c>
      <c r="BD475">
        <v>40.633400000000002</v>
      </c>
      <c r="BE475">
        <v>-75.066299999999998</v>
      </c>
      <c r="BF475" t="s">
        <v>39</v>
      </c>
      <c r="BG475" t="s">
        <v>124</v>
      </c>
      <c r="BH475" t="s">
        <v>34</v>
      </c>
      <c r="BI475">
        <v>0</v>
      </c>
      <c r="BJ475" t="s">
        <v>41</v>
      </c>
      <c r="BK475">
        <v>8</v>
      </c>
      <c r="BM475" t="s">
        <v>51</v>
      </c>
      <c r="BN475" t="s">
        <v>52</v>
      </c>
      <c r="BO475">
        <v>2.5804000000000001E-3</v>
      </c>
      <c r="BP475" t="s">
        <v>44</v>
      </c>
      <c r="BQ475">
        <v>11070811</v>
      </c>
      <c r="BT475">
        <v>60693413</v>
      </c>
      <c r="BV475">
        <v>300</v>
      </c>
      <c r="BW475">
        <v>77928514</v>
      </c>
      <c r="BY475">
        <v>2275050011</v>
      </c>
      <c r="BZ475">
        <v>2</v>
      </c>
      <c r="CA475" t="s">
        <v>34</v>
      </c>
      <c r="CB475" t="s">
        <v>64</v>
      </c>
      <c r="CC475">
        <v>34019</v>
      </c>
      <c r="CE475" t="s">
        <v>123</v>
      </c>
      <c r="CF475">
        <v>48811</v>
      </c>
      <c r="CG475" t="s">
        <v>37</v>
      </c>
      <c r="CH475" t="s">
        <v>38</v>
      </c>
      <c r="CK475" t="s">
        <v>38</v>
      </c>
      <c r="CL475">
        <v>40.633400000000002</v>
      </c>
      <c r="CM475">
        <v>-75.066299999999998</v>
      </c>
      <c r="CN475" t="s">
        <v>39</v>
      </c>
      <c r="CO475" t="s">
        <v>124</v>
      </c>
      <c r="CP475" t="s">
        <v>34</v>
      </c>
      <c r="CQ475">
        <v>0</v>
      </c>
      <c r="CR475" t="s">
        <v>41</v>
      </c>
      <c r="CS475">
        <v>8</v>
      </c>
      <c r="CU475" t="s">
        <v>49</v>
      </c>
      <c r="CV475" t="s">
        <v>50</v>
      </c>
      <c r="CW475">
        <v>9.3966099999999997E-3</v>
      </c>
      <c r="CX475" t="s">
        <v>44</v>
      </c>
      <c r="CY475">
        <v>11070811</v>
      </c>
      <c r="DB475">
        <v>60693413</v>
      </c>
      <c r="DD475">
        <v>300</v>
      </c>
      <c r="DE475">
        <v>77928514</v>
      </c>
      <c r="DG475">
        <v>2275050011</v>
      </c>
      <c r="DH475">
        <v>2</v>
      </c>
      <c r="DI475" t="s">
        <v>34</v>
      </c>
      <c r="DJ475" t="s">
        <v>64</v>
      </c>
      <c r="DK475">
        <v>34019</v>
      </c>
      <c r="DM475" t="s">
        <v>123</v>
      </c>
      <c r="DN475">
        <v>48811</v>
      </c>
      <c r="DO475" t="s">
        <v>37</v>
      </c>
      <c r="DP475" t="s">
        <v>38</v>
      </c>
      <c r="DS475" t="s">
        <v>38</v>
      </c>
      <c r="DT475">
        <v>40.633400000000002</v>
      </c>
      <c r="DU475">
        <v>-75.066299999999998</v>
      </c>
      <c r="DV475" t="s">
        <v>39</v>
      </c>
      <c r="DW475" t="s">
        <v>124</v>
      </c>
      <c r="DX475" t="s">
        <v>34</v>
      </c>
      <c r="DY475">
        <v>0</v>
      </c>
      <c r="DZ475" t="s">
        <v>41</v>
      </c>
      <c r="EA475">
        <v>8</v>
      </c>
      <c r="EC475" t="s">
        <v>47</v>
      </c>
      <c r="ED475" t="s">
        <v>48</v>
      </c>
      <c r="EE475">
        <v>6.4836599999999996E-3</v>
      </c>
      <c r="EF475" t="s">
        <v>44</v>
      </c>
      <c r="EG475">
        <v>11070811</v>
      </c>
      <c r="EJ475">
        <v>60693413</v>
      </c>
      <c r="EL475">
        <v>300</v>
      </c>
      <c r="EM475">
        <v>77928514</v>
      </c>
      <c r="EO475">
        <v>2275050011</v>
      </c>
      <c r="EP475">
        <v>2</v>
      </c>
      <c r="EQ475" t="s">
        <v>34</v>
      </c>
      <c r="ER475" t="s">
        <v>64</v>
      </c>
      <c r="ES475">
        <v>34019</v>
      </c>
      <c r="EU475" t="s">
        <v>123</v>
      </c>
      <c r="EV475">
        <v>48811</v>
      </c>
      <c r="EW475" t="s">
        <v>37</v>
      </c>
      <c r="EX475" t="s">
        <v>38</v>
      </c>
      <c r="FA475" t="s">
        <v>38</v>
      </c>
      <c r="FB475">
        <v>40.633400000000002</v>
      </c>
      <c r="FC475">
        <v>-75.066299999999998</v>
      </c>
      <c r="FD475" t="s">
        <v>39</v>
      </c>
      <c r="FE475" t="s">
        <v>124</v>
      </c>
      <c r="FF475" t="s">
        <v>34</v>
      </c>
      <c r="FG475">
        <v>0</v>
      </c>
      <c r="FH475" t="s">
        <v>41</v>
      </c>
      <c r="FI475">
        <v>8</v>
      </c>
      <c r="FK475" t="s">
        <v>45</v>
      </c>
      <c r="FL475" t="s">
        <v>46</v>
      </c>
      <c r="FM475">
        <v>3.9698400000000002E-4</v>
      </c>
      <c r="FN475" t="s">
        <v>44</v>
      </c>
      <c r="FO475">
        <v>11070811</v>
      </c>
      <c r="FR475">
        <v>60693413</v>
      </c>
      <c r="FT475">
        <v>300</v>
      </c>
      <c r="FU475">
        <v>77928514</v>
      </c>
      <c r="FW475">
        <v>2275050011</v>
      </c>
      <c r="FX475">
        <v>2</v>
      </c>
      <c r="FY475" t="s">
        <v>34</v>
      </c>
      <c r="FZ475" t="s">
        <v>64</v>
      </c>
      <c r="GA475">
        <v>34019</v>
      </c>
      <c r="GC475" t="s">
        <v>123</v>
      </c>
      <c r="GD475">
        <v>48811</v>
      </c>
      <c r="GE475" t="s">
        <v>37</v>
      </c>
      <c r="GF475" t="s">
        <v>38</v>
      </c>
      <c r="GI475" t="s">
        <v>38</v>
      </c>
      <c r="GJ475">
        <v>40.633400000000002</v>
      </c>
      <c r="GK475">
        <v>-75.066299999999998</v>
      </c>
      <c r="GL475" t="s">
        <v>39</v>
      </c>
      <c r="GM475" t="s">
        <v>124</v>
      </c>
      <c r="GN475" t="s">
        <v>34</v>
      </c>
      <c r="GO475">
        <v>0</v>
      </c>
      <c r="GP475" t="s">
        <v>41</v>
      </c>
      <c r="GQ475">
        <v>8</v>
      </c>
      <c r="GS475" t="s">
        <v>42</v>
      </c>
      <c r="GT475" t="s">
        <v>43</v>
      </c>
      <c r="GU475">
        <v>5.97358E-3</v>
      </c>
      <c r="GV475" t="s">
        <v>44</v>
      </c>
    </row>
    <row r="476" spans="1:204" x14ac:dyDescent="0.25">
      <c r="A476">
        <v>11711511</v>
      </c>
      <c r="D476">
        <v>61223513</v>
      </c>
      <c r="F476">
        <v>300</v>
      </c>
      <c r="G476">
        <v>78985114</v>
      </c>
      <c r="I476">
        <v>2275050011</v>
      </c>
      <c r="J476">
        <v>2</v>
      </c>
      <c r="K476" t="s">
        <v>34</v>
      </c>
      <c r="L476" t="s">
        <v>64</v>
      </c>
      <c r="M476">
        <v>34019</v>
      </c>
      <c r="O476" t="s">
        <v>264</v>
      </c>
      <c r="P476">
        <v>48811</v>
      </c>
      <c r="Q476" t="s">
        <v>37</v>
      </c>
      <c r="R476" t="s">
        <v>38</v>
      </c>
      <c r="U476" t="s">
        <v>38</v>
      </c>
      <c r="V476">
        <v>40.717599999999997</v>
      </c>
      <c r="W476">
        <v>-74.892099999999999</v>
      </c>
      <c r="X476" t="s">
        <v>39</v>
      </c>
      <c r="Y476" t="s">
        <v>265</v>
      </c>
      <c r="Z476" t="s">
        <v>34</v>
      </c>
      <c r="AA476">
        <v>0</v>
      </c>
      <c r="AB476" t="s">
        <v>41</v>
      </c>
      <c r="AC476">
        <v>8</v>
      </c>
      <c r="AE476" t="s">
        <v>53</v>
      </c>
      <c r="AF476" t="s">
        <v>54</v>
      </c>
      <c r="AG476">
        <v>0.108126</v>
      </c>
      <c r="AH476" t="s">
        <v>44</v>
      </c>
      <c r="AI476">
        <v>11711511</v>
      </c>
      <c r="AL476">
        <v>61223513</v>
      </c>
      <c r="AN476">
        <v>300</v>
      </c>
      <c r="AO476">
        <v>78985114</v>
      </c>
      <c r="AQ476">
        <v>2275050011</v>
      </c>
      <c r="AR476">
        <v>2</v>
      </c>
      <c r="AS476" t="s">
        <v>34</v>
      </c>
      <c r="AT476" t="s">
        <v>64</v>
      </c>
      <c r="AU476">
        <v>34019</v>
      </c>
      <c r="AW476" t="s">
        <v>264</v>
      </c>
      <c r="AX476">
        <v>48811</v>
      </c>
      <c r="AY476" t="s">
        <v>37</v>
      </c>
      <c r="AZ476" t="s">
        <v>38</v>
      </c>
      <c r="BC476" t="s">
        <v>38</v>
      </c>
      <c r="BD476">
        <v>40.717599999999997</v>
      </c>
      <c r="BE476">
        <v>-74.892099999999999</v>
      </c>
      <c r="BF476" t="s">
        <v>39</v>
      </c>
      <c r="BG476" t="s">
        <v>265</v>
      </c>
      <c r="BH476" t="s">
        <v>34</v>
      </c>
      <c r="BI476">
        <v>0</v>
      </c>
      <c r="BJ476" t="s">
        <v>41</v>
      </c>
      <c r="BK476">
        <v>8</v>
      </c>
      <c r="BM476" t="s">
        <v>51</v>
      </c>
      <c r="BN476" t="s">
        <v>52</v>
      </c>
      <c r="BO476">
        <v>5.8500000000000002E-4</v>
      </c>
      <c r="BP476" t="s">
        <v>44</v>
      </c>
      <c r="BQ476">
        <v>11711511</v>
      </c>
      <c r="BT476">
        <v>61223513</v>
      </c>
      <c r="BV476">
        <v>300</v>
      </c>
      <c r="BW476">
        <v>78985114</v>
      </c>
      <c r="BY476">
        <v>2275050011</v>
      </c>
      <c r="BZ476">
        <v>2</v>
      </c>
      <c r="CA476" t="s">
        <v>34</v>
      </c>
      <c r="CB476" t="s">
        <v>64</v>
      </c>
      <c r="CC476">
        <v>34019</v>
      </c>
      <c r="CE476" t="s">
        <v>264</v>
      </c>
      <c r="CF476">
        <v>48811</v>
      </c>
      <c r="CG476" t="s">
        <v>37</v>
      </c>
      <c r="CH476" t="s">
        <v>38</v>
      </c>
      <c r="CK476" t="s">
        <v>38</v>
      </c>
      <c r="CL476">
        <v>40.717599999999997</v>
      </c>
      <c r="CM476">
        <v>-74.892099999999999</v>
      </c>
      <c r="CN476" t="s">
        <v>39</v>
      </c>
      <c r="CO476" t="s">
        <v>265</v>
      </c>
      <c r="CP476" t="s">
        <v>34</v>
      </c>
      <c r="CQ476">
        <v>0</v>
      </c>
      <c r="CR476" t="s">
        <v>41</v>
      </c>
      <c r="CS476">
        <v>8</v>
      </c>
      <c r="CU476" t="s">
        <v>49</v>
      </c>
      <c r="CV476" t="s">
        <v>50</v>
      </c>
      <c r="CW476">
        <v>2.1302999999999999E-3</v>
      </c>
      <c r="CX476" t="s">
        <v>44</v>
      </c>
      <c r="CY476">
        <v>11711511</v>
      </c>
      <c r="DB476">
        <v>61223513</v>
      </c>
      <c r="DD476">
        <v>300</v>
      </c>
      <c r="DE476">
        <v>78985114</v>
      </c>
      <c r="DG476">
        <v>2275050011</v>
      </c>
      <c r="DH476">
        <v>2</v>
      </c>
      <c r="DI476" t="s">
        <v>34</v>
      </c>
      <c r="DJ476" t="s">
        <v>64</v>
      </c>
      <c r="DK476">
        <v>34019</v>
      </c>
      <c r="DM476" t="s">
        <v>264</v>
      </c>
      <c r="DN476">
        <v>48811</v>
      </c>
      <c r="DO476" t="s">
        <v>37</v>
      </c>
      <c r="DP476" t="s">
        <v>38</v>
      </c>
      <c r="DS476" t="s">
        <v>38</v>
      </c>
      <c r="DT476">
        <v>40.717599999999997</v>
      </c>
      <c r="DU476">
        <v>-74.892099999999999</v>
      </c>
      <c r="DV476" t="s">
        <v>39</v>
      </c>
      <c r="DW476" t="s">
        <v>265</v>
      </c>
      <c r="DX476" t="s">
        <v>34</v>
      </c>
      <c r="DY476">
        <v>0</v>
      </c>
      <c r="DZ476" t="s">
        <v>41</v>
      </c>
      <c r="EA476">
        <v>8</v>
      </c>
      <c r="EC476" t="s">
        <v>47</v>
      </c>
      <c r="ED476" t="s">
        <v>48</v>
      </c>
      <c r="EE476">
        <v>1.4699100000000001E-3</v>
      </c>
      <c r="EF476" t="s">
        <v>44</v>
      </c>
      <c r="EG476">
        <v>11711511</v>
      </c>
      <c r="EJ476">
        <v>61223513</v>
      </c>
      <c r="EL476">
        <v>300</v>
      </c>
      <c r="EM476">
        <v>78985114</v>
      </c>
      <c r="EO476">
        <v>2275050011</v>
      </c>
      <c r="EP476">
        <v>2</v>
      </c>
      <c r="EQ476" t="s">
        <v>34</v>
      </c>
      <c r="ER476" t="s">
        <v>64</v>
      </c>
      <c r="ES476">
        <v>34019</v>
      </c>
      <c r="EU476" t="s">
        <v>264</v>
      </c>
      <c r="EV476">
        <v>48811</v>
      </c>
      <c r="EW476" t="s">
        <v>37</v>
      </c>
      <c r="EX476" t="s">
        <v>38</v>
      </c>
      <c r="FA476" t="s">
        <v>38</v>
      </c>
      <c r="FB476">
        <v>40.717599999999997</v>
      </c>
      <c r="FC476">
        <v>-74.892099999999999</v>
      </c>
      <c r="FD476" t="s">
        <v>39</v>
      </c>
      <c r="FE476" t="s">
        <v>265</v>
      </c>
      <c r="FF476" t="s">
        <v>34</v>
      </c>
      <c r="FG476">
        <v>0</v>
      </c>
      <c r="FH476" t="s">
        <v>41</v>
      </c>
      <c r="FI476">
        <v>8</v>
      </c>
      <c r="FK476" t="s">
        <v>45</v>
      </c>
      <c r="FL476" t="s">
        <v>46</v>
      </c>
      <c r="FM476">
        <v>9.0000000000000006E-5</v>
      </c>
      <c r="FN476" t="s">
        <v>44</v>
      </c>
      <c r="FO476">
        <v>11711511</v>
      </c>
      <c r="FR476">
        <v>61223513</v>
      </c>
      <c r="FT476">
        <v>300</v>
      </c>
      <c r="FU476">
        <v>78985114</v>
      </c>
      <c r="FW476">
        <v>2275050011</v>
      </c>
      <c r="FX476">
        <v>2</v>
      </c>
      <c r="FY476" t="s">
        <v>34</v>
      </c>
      <c r="FZ476" t="s">
        <v>64</v>
      </c>
      <c r="GA476">
        <v>34019</v>
      </c>
      <c r="GC476" t="s">
        <v>264</v>
      </c>
      <c r="GD476">
        <v>48811</v>
      </c>
      <c r="GE476" t="s">
        <v>37</v>
      </c>
      <c r="GF476" t="s">
        <v>38</v>
      </c>
      <c r="GI476" t="s">
        <v>38</v>
      </c>
      <c r="GJ476">
        <v>40.717599999999997</v>
      </c>
      <c r="GK476">
        <v>-74.892099999999999</v>
      </c>
      <c r="GL476" t="s">
        <v>39</v>
      </c>
      <c r="GM476" t="s">
        <v>265</v>
      </c>
      <c r="GN476" t="s">
        <v>34</v>
      </c>
      <c r="GO476">
        <v>0</v>
      </c>
      <c r="GP476" t="s">
        <v>41</v>
      </c>
      <c r="GQ476">
        <v>8</v>
      </c>
      <c r="GS476" t="s">
        <v>42</v>
      </c>
      <c r="GT476" t="s">
        <v>43</v>
      </c>
      <c r="GU476">
        <v>1.3542700000000001E-3</v>
      </c>
      <c r="GV476" t="s">
        <v>44</v>
      </c>
    </row>
    <row r="477" spans="1:204" x14ac:dyDescent="0.25">
      <c r="A477">
        <v>11711511</v>
      </c>
      <c r="D477">
        <v>61223513</v>
      </c>
      <c r="F477">
        <v>300</v>
      </c>
      <c r="G477">
        <v>78985214</v>
      </c>
      <c r="I477">
        <v>2275050012</v>
      </c>
      <c r="J477">
        <v>2</v>
      </c>
      <c r="K477" t="s">
        <v>34</v>
      </c>
      <c r="L477" t="s">
        <v>64</v>
      </c>
      <c r="M477">
        <v>34019</v>
      </c>
      <c r="O477" t="s">
        <v>264</v>
      </c>
      <c r="P477">
        <v>48811</v>
      </c>
      <c r="Q477" t="s">
        <v>37</v>
      </c>
      <c r="R477" t="s">
        <v>38</v>
      </c>
      <c r="U477" t="s">
        <v>38</v>
      </c>
      <c r="V477">
        <v>40.717599999999997</v>
      </c>
      <c r="W477">
        <v>-74.892099999999999</v>
      </c>
      <c r="X477" t="s">
        <v>39</v>
      </c>
      <c r="Y477" t="s">
        <v>265</v>
      </c>
      <c r="Z477" t="s">
        <v>34</v>
      </c>
      <c r="AA477">
        <v>0</v>
      </c>
      <c r="AB477" t="s">
        <v>41</v>
      </c>
      <c r="AC477">
        <v>8</v>
      </c>
      <c r="AE477" t="s">
        <v>53</v>
      </c>
      <c r="AF477" t="s">
        <v>54</v>
      </c>
      <c r="AG477">
        <v>0.15802099999999999</v>
      </c>
      <c r="AH477" t="s">
        <v>44</v>
      </c>
      <c r="AI477">
        <v>11711511</v>
      </c>
      <c r="AL477">
        <v>61223513</v>
      </c>
      <c r="AN477">
        <v>300</v>
      </c>
      <c r="AO477">
        <v>78985214</v>
      </c>
      <c r="AQ477">
        <v>2275050012</v>
      </c>
      <c r="AR477">
        <v>2</v>
      </c>
      <c r="AS477" t="s">
        <v>34</v>
      </c>
      <c r="AT477" t="s">
        <v>64</v>
      </c>
      <c r="AU477">
        <v>34019</v>
      </c>
      <c r="AW477" t="s">
        <v>264</v>
      </c>
      <c r="AX477">
        <v>48811</v>
      </c>
      <c r="AY477" t="s">
        <v>37</v>
      </c>
      <c r="AZ477" t="s">
        <v>38</v>
      </c>
      <c r="BC477" t="s">
        <v>38</v>
      </c>
      <c r="BD477">
        <v>40.717599999999997</v>
      </c>
      <c r="BE477">
        <v>-74.892099999999999</v>
      </c>
      <c r="BF477" t="s">
        <v>39</v>
      </c>
      <c r="BG477" t="s">
        <v>265</v>
      </c>
      <c r="BH477" t="s">
        <v>34</v>
      </c>
      <c r="BI477">
        <v>0</v>
      </c>
      <c r="BJ477" t="s">
        <v>41</v>
      </c>
      <c r="BK477">
        <v>8</v>
      </c>
      <c r="BM477" t="s">
        <v>51</v>
      </c>
      <c r="BN477" t="s">
        <v>52</v>
      </c>
      <c r="BO477">
        <v>5.3417999999999998E-3</v>
      </c>
      <c r="BP477" t="s">
        <v>44</v>
      </c>
      <c r="BQ477">
        <v>11711511</v>
      </c>
      <c r="BT477">
        <v>61223513</v>
      </c>
      <c r="BV477">
        <v>300</v>
      </c>
      <c r="BW477">
        <v>78985214</v>
      </c>
      <c r="BY477">
        <v>2275050012</v>
      </c>
      <c r="BZ477">
        <v>2</v>
      </c>
      <c r="CA477" t="s">
        <v>34</v>
      </c>
      <c r="CB477" t="s">
        <v>64</v>
      </c>
      <c r="CC477">
        <v>34019</v>
      </c>
      <c r="CE477" t="s">
        <v>264</v>
      </c>
      <c r="CF477">
        <v>48811</v>
      </c>
      <c r="CG477" t="s">
        <v>37</v>
      </c>
      <c r="CH477" t="s">
        <v>38</v>
      </c>
      <c r="CK477" t="s">
        <v>38</v>
      </c>
      <c r="CL477">
        <v>40.717599999999997</v>
      </c>
      <c r="CM477">
        <v>-74.892099999999999</v>
      </c>
      <c r="CN477" t="s">
        <v>39</v>
      </c>
      <c r="CO477" t="s">
        <v>265</v>
      </c>
      <c r="CP477" t="s">
        <v>34</v>
      </c>
      <c r="CQ477">
        <v>0</v>
      </c>
      <c r="CR477" t="s">
        <v>41</v>
      </c>
      <c r="CS477">
        <v>8</v>
      </c>
      <c r="CU477" t="s">
        <v>49</v>
      </c>
      <c r="CV477" t="s">
        <v>50</v>
      </c>
      <c r="CW477">
        <v>3.9055499999999998E-3</v>
      </c>
      <c r="CX477" t="s">
        <v>44</v>
      </c>
      <c r="CY477">
        <v>11711511</v>
      </c>
      <c r="DB477">
        <v>61223513</v>
      </c>
      <c r="DD477">
        <v>300</v>
      </c>
      <c r="DE477">
        <v>78985214</v>
      </c>
      <c r="DG477">
        <v>2275050012</v>
      </c>
      <c r="DH477">
        <v>2</v>
      </c>
      <c r="DI477" t="s">
        <v>34</v>
      </c>
      <c r="DJ477" t="s">
        <v>64</v>
      </c>
      <c r="DK477">
        <v>34019</v>
      </c>
      <c r="DM477" t="s">
        <v>264</v>
      </c>
      <c r="DN477">
        <v>48811</v>
      </c>
      <c r="DO477" t="s">
        <v>37</v>
      </c>
      <c r="DP477" t="s">
        <v>38</v>
      </c>
      <c r="DS477" t="s">
        <v>38</v>
      </c>
      <c r="DT477">
        <v>40.717599999999997</v>
      </c>
      <c r="DU477">
        <v>-74.892099999999999</v>
      </c>
      <c r="DV477" t="s">
        <v>39</v>
      </c>
      <c r="DW477" t="s">
        <v>265</v>
      </c>
      <c r="DX477" t="s">
        <v>34</v>
      </c>
      <c r="DY477">
        <v>0</v>
      </c>
      <c r="DZ477" t="s">
        <v>41</v>
      </c>
      <c r="EA477">
        <v>8</v>
      </c>
      <c r="EC477" t="s">
        <v>47</v>
      </c>
      <c r="ED477" t="s">
        <v>48</v>
      </c>
      <c r="EE477">
        <v>3.8118200000000001E-3</v>
      </c>
      <c r="EF477" t="s">
        <v>44</v>
      </c>
      <c r="EG477">
        <v>11711511</v>
      </c>
      <c r="EJ477">
        <v>61223513</v>
      </c>
      <c r="EL477">
        <v>300</v>
      </c>
      <c r="EM477">
        <v>78985214</v>
      </c>
      <c r="EO477">
        <v>2275050012</v>
      </c>
      <c r="EP477">
        <v>2</v>
      </c>
      <c r="EQ477" t="s">
        <v>34</v>
      </c>
      <c r="ER477" t="s">
        <v>64</v>
      </c>
      <c r="ES477">
        <v>34019</v>
      </c>
      <c r="EU477" t="s">
        <v>264</v>
      </c>
      <c r="EV477">
        <v>48811</v>
      </c>
      <c r="EW477" t="s">
        <v>37</v>
      </c>
      <c r="EX477" t="s">
        <v>38</v>
      </c>
      <c r="FA477" t="s">
        <v>38</v>
      </c>
      <c r="FB477">
        <v>40.717599999999997</v>
      </c>
      <c r="FC477">
        <v>-74.892099999999999</v>
      </c>
      <c r="FD477" t="s">
        <v>39</v>
      </c>
      <c r="FE477" t="s">
        <v>265</v>
      </c>
      <c r="FF477" t="s">
        <v>34</v>
      </c>
      <c r="FG477">
        <v>0</v>
      </c>
      <c r="FH477" t="s">
        <v>41</v>
      </c>
      <c r="FI477">
        <v>8</v>
      </c>
      <c r="FK477" t="s">
        <v>45</v>
      </c>
      <c r="FL477" t="s">
        <v>46</v>
      </c>
      <c r="FM477">
        <v>1.2140199999999999E-3</v>
      </c>
      <c r="FN477" t="s">
        <v>44</v>
      </c>
      <c r="FO477">
        <v>11711511</v>
      </c>
      <c r="FR477">
        <v>61223513</v>
      </c>
      <c r="FT477">
        <v>300</v>
      </c>
      <c r="FU477">
        <v>78985214</v>
      </c>
      <c r="FW477">
        <v>2275050012</v>
      </c>
      <c r="FX477">
        <v>2</v>
      </c>
      <c r="FY477" t="s">
        <v>34</v>
      </c>
      <c r="FZ477" t="s">
        <v>64</v>
      </c>
      <c r="GA477">
        <v>34019</v>
      </c>
      <c r="GC477" t="s">
        <v>264</v>
      </c>
      <c r="GD477">
        <v>48811</v>
      </c>
      <c r="GE477" t="s">
        <v>37</v>
      </c>
      <c r="GF477" t="s">
        <v>38</v>
      </c>
      <c r="GI477" t="s">
        <v>38</v>
      </c>
      <c r="GJ477">
        <v>40.717599999999997</v>
      </c>
      <c r="GK477">
        <v>-74.892099999999999</v>
      </c>
      <c r="GL477" t="s">
        <v>39</v>
      </c>
      <c r="GM477" t="s">
        <v>265</v>
      </c>
      <c r="GN477" t="s">
        <v>34</v>
      </c>
      <c r="GO477">
        <v>0</v>
      </c>
      <c r="GP477" t="s">
        <v>41</v>
      </c>
      <c r="GQ477">
        <v>8</v>
      </c>
      <c r="GS477" t="s">
        <v>42</v>
      </c>
      <c r="GT477" t="s">
        <v>43</v>
      </c>
      <c r="GU477">
        <v>1.1376499999999999E-2</v>
      </c>
      <c r="GV477" t="s">
        <v>44</v>
      </c>
    </row>
    <row r="478" spans="1:204" x14ac:dyDescent="0.25">
      <c r="A478">
        <v>12321711</v>
      </c>
      <c r="D478">
        <v>61751913</v>
      </c>
      <c r="F478">
        <v>300</v>
      </c>
      <c r="G478">
        <v>80029914</v>
      </c>
      <c r="I478">
        <v>2275050011</v>
      </c>
      <c r="J478">
        <v>2</v>
      </c>
      <c r="K478" t="s">
        <v>34</v>
      </c>
      <c r="L478" t="s">
        <v>64</v>
      </c>
      <c r="M478">
        <v>34019</v>
      </c>
      <c r="O478" t="s">
        <v>112</v>
      </c>
      <c r="P478">
        <v>48811</v>
      </c>
      <c r="Q478" t="s">
        <v>37</v>
      </c>
      <c r="R478" t="s">
        <v>38</v>
      </c>
      <c r="U478" t="s">
        <v>38</v>
      </c>
      <c r="V478">
        <v>40.5501</v>
      </c>
      <c r="W478">
        <v>-75.016300000000001</v>
      </c>
      <c r="X478" t="s">
        <v>39</v>
      </c>
      <c r="Y478" t="s">
        <v>113</v>
      </c>
      <c r="Z478" t="s">
        <v>34</v>
      </c>
      <c r="AA478">
        <v>0</v>
      </c>
      <c r="AB478" t="s">
        <v>41</v>
      </c>
      <c r="AC478">
        <v>8</v>
      </c>
      <c r="AE478" t="s">
        <v>53</v>
      </c>
      <c r="AF478" t="s">
        <v>54</v>
      </c>
      <c r="AG478">
        <v>0.55959300000000001</v>
      </c>
      <c r="AH478" t="s">
        <v>44</v>
      </c>
      <c r="AI478">
        <v>12321711</v>
      </c>
      <c r="AL478">
        <v>61751913</v>
      </c>
      <c r="AN478">
        <v>300</v>
      </c>
      <c r="AO478">
        <v>80029914</v>
      </c>
      <c r="AQ478">
        <v>2275050011</v>
      </c>
      <c r="AR478">
        <v>2</v>
      </c>
      <c r="AS478" t="s">
        <v>34</v>
      </c>
      <c r="AT478" t="s">
        <v>64</v>
      </c>
      <c r="AU478">
        <v>34019</v>
      </c>
      <c r="AW478" t="s">
        <v>112</v>
      </c>
      <c r="AX478">
        <v>48811</v>
      </c>
      <c r="AY478" t="s">
        <v>37</v>
      </c>
      <c r="AZ478" t="s">
        <v>38</v>
      </c>
      <c r="BC478" t="s">
        <v>38</v>
      </c>
      <c r="BD478">
        <v>40.5501</v>
      </c>
      <c r="BE478">
        <v>-75.016300000000001</v>
      </c>
      <c r="BF478" t="s">
        <v>39</v>
      </c>
      <c r="BG478" t="s">
        <v>113</v>
      </c>
      <c r="BH478" t="s">
        <v>34</v>
      </c>
      <c r="BI478">
        <v>0</v>
      </c>
      <c r="BJ478" t="s">
        <v>41</v>
      </c>
      <c r="BK478">
        <v>8</v>
      </c>
      <c r="BM478" t="s">
        <v>51</v>
      </c>
      <c r="BN478" t="s">
        <v>52</v>
      </c>
      <c r="BO478">
        <v>3.0276000000000001E-3</v>
      </c>
      <c r="BP478" t="s">
        <v>44</v>
      </c>
      <c r="BQ478">
        <v>12321711</v>
      </c>
      <c r="BT478">
        <v>61751913</v>
      </c>
      <c r="BV478">
        <v>300</v>
      </c>
      <c r="BW478">
        <v>80029914</v>
      </c>
      <c r="BY478">
        <v>2275050011</v>
      </c>
      <c r="BZ478">
        <v>2</v>
      </c>
      <c r="CA478" t="s">
        <v>34</v>
      </c>
      <c r="CB478" t="s">
        <v>64</v>
      </c>
      <c r="CC478">
        <v>34019</v>
      </c>
      <c r="CE478" t="s">
        <v>112</v>
      </c>
      <c r="CF478">
        <v>48811</v>
      </c>
      <c r="CG478" t="s">
        <v>37</v>
      </c>
      <c r="CH478" t="s">
        <v>38</v>
      </c>
      <c r="CK478" t="s">
        <v>38</v>
      </c>
      <c r="CL478">
        <v>40.5501</v>
      </c>
      <c r="CM478">
        <v>-75.016300000000001</v>
      </c>
      <c r="CN478" t="s">
        <v>39</v>
      </c>
      <c r="CO478" t="s">
        <v>113</v>
      </c>
      <c r="CP478" t="s">
        <v>34</v>
      </c>
      <c r="CQ478">
        <v>0</v>
      </c>
      <c r="CR478" t="s">
        <v>41</v>
      </c>
      <c r="CS478">
        <v>8</v>
      </c>
      <c r="CU478" t="s">
        <v>49</v>
      </c>
      <c r="CV478" t="s">
        <v>50</v>
      </c>
      <c r="CW478">
        <v>1.1025099999999999E-2</v>
      </c>
      <c r="CX478" t="s">
        <v>44</v>
      </c>
      <c r="CY478">
        <v>12321711</v>
      </c>
      <c r="DB478">
        <v>61751913</v>
      </c>
      <c r="DD478">
        <v>300</v>
      </c>
      <c r="DE478">
        <v>80029914</v>
      </c>
      <c r="DG478">
        <v>2275050011</v>
      </c>
      <c r="DH478">
        <v>2</v>
      </c>
      <c r="DI478" t="s">
        <v>34</v>
      </c>
      <c r="DJ478" t="s">
        <v>64</v>
      </c>
      <c r="DK478">
        <v>34019</v>
      </c>
      <c r="DM478" t="s">
        <v>112</v>
      </c>
      <c r="DN478">
        <v>48811</v>
      </c>
      <c r="DO478" t="s">
        <v>37</v>
      </c>
      <c r="DP478" t="s">
        <v>38</v>
      </c>
      <c r="DS478" t="s">
        <v>38</v>
      </c>
      <c r="DT478">
        <v>40.5501</v>
      </c>
      <c r="DU478">
        <v>-75.016300000000001</v>
      </c>
      <c r="DV478" t="s">
        <v>39</v>
      </c>
      <c r="DW478" t="s">
        <v>113</v>
      </c>
      <c r="DX478" t="s">
        <v>34</v>
      </c>
      <c r="DY478">
        <v>0</v>
      </c>
      <c r="DZ478" t="s">
        <v>41</v>
      </c>
      <c r="EA478">
        <v>8</v>
      </c>
      <c r="EC478" t="s">
        <v>47</v>
      </c>
      <c r="ED478" t="s">
        <v>48</v>
      </c>
      <c r="EE478">
        <v>7.6073299999999998E-3</v>
      </c>
      <c r="EF478" t="s">
        <v>44</v>
      </c>
      <c r="EG478">
        <v>12321711</v>
      </c>
      <c r="EJ478">
        <v>61751913</v>
      </c>
      <c r="EL478">
        <v>300</v>
      </c>
      <c r="EM478">
        <v>80029914</v>
      </c>
      <c r="EO478">
        <v>2275050011</v>
      </c>
      <c r="EP478">
        <v>2</v>
      </c>
      <c r="EQ478" t="s">
        <v>34</v>
      </c>
      <c r="ER478" t="s">
        <v>64</v>
      </c>
      <c r="ES478">
        <v>34019</v>
      </c>
      <c r="EU478" t="s">
        <v>112</v>
      </c>
      <c r="EV478">
        <v>48811</v>
      </c>
      <c r="EW478" t="s">
        <v>37</v>
      </c>
      <c r="EX478" t="s">
        <v>38</v>
      </c>
      <c r="FA478" t="s">
        <v>38</v>
      </c>
      <c r="FB478">
        <v>40.5501</v>
      </c>
      <c r="FC478">
        <v>-75.016300000000001</v>
      </c>
      <c r="FD478" t="s">
        <v>39</v>
      </c>
      <c r="FE478" t="s">
        <v>113</v>
      </c>
      <c r="FF478" t="s">
        <v>34</v>
      </c>
      <c r="FG478">
        <v>0</v>
      </c>
      <c r="FH478" t="s">
        <v>41</v>
      </c>
      <c r="FI478">
        <v>8</v>
      </c>
      <c r="FK478" t="s">
        <v>45</v>
      </c>
      <c r="FL478" t="s">
        <v>46</v>
      </c>
      <c r="FM478">
        <v>4.6578400000000001E-4</v>
      </c>
      <c r="FN478" t="s">
        <v>44</v>
      </c>
      <c r="FO478">
        <v>12321711</v>
      </c>
      <c r="FR478">
        <v>61751913</v>
      </c>
      <c r="FT478">
        <v>300</v>
      </c>
      <c r="FU478">
        <v>80029914</v>
      </c>
      <c r="FW478">
        <v>2275050011</v>
      </c>
      <c r="FX478">
        <v>2</v>
      </c>
      <c r="FY478" t="s">
        <v>34</v>
      </c>
      <c r="FZ478" t="s">
        <v>64</v>
      </c>
      <c r="GA478">
        <v>34019</v>
      </c>
      <c r="GC478" t="s">
        <v>112</v>
      </c>
      <c r="GD478">
        <v>48811</v>
      </c>
      <c r="GE478" t="s">
        <v>37</v>
      </c>
      <c r="GF478" t="s">
        <v>38</v>
      </c>
      <c r="GI478" t="s">
        <v>38</v>
      </c>
      <c r="GJ478">
        <v>40.5501</v>
      </c>
      <c r="GK478">
        <v>-75.016300000000001</v>
      </c>
      <c r="GL478" t="s">
        <v>39</v>
      </c>
      <c r="GM478" t="s">
        <v>113</v>
      </c>
      <c r="GN478" t="s">
        <v>34</v>
      </c>
      <c r="GO478">
        <v>0</v>
      </c>
      <c r="GP478" t="s">
        <v>41</v>
      </c>
      <c r="GQ478">
        <v>8</v>
      </c>
      <c r="GS478" t="s">
        <v>42</v>
      </c>
      <c r="GT478" t="s">
        <v>43</v>
      </c>
      <c r="GU478">
        <v>7.0088399999999997E-3</v>
      </c>
      <c r="GV478" t="s">
        <v>44</v>
      </c>
    </row>
    <row r="479" spans="1:204" x14ac:dyDescent="0.25">
      <c r="A479">
        <v>11862011</v>
      </c>
      <c r="D479">
        <v>61009013</v>
      </c>
      <c r="F479">
        <v>300</v>
      </c>
      <c r="G479">
        <v>78557314</v>
      </c>
      <c r="I479">
        <v>2275050011</v>
      </c>
      <c r="J479">
        <v>2</v>
      </c>
      <c r="K479" t="s">
        <v>34</v>
      </c>
      <c r="L479" t="s">
        <v>64</v>
      </c>
      <c r="M479">
        <v>34019</v>
      </c>
      <c r="O479" t="s">
        <v>317</v>
      </c>
      <c r="P479">
        <v>48811</v>
      </c>
      <c r="Q479" t="s">
        <v>37</v>
      </c>
      <c r="R479" t="s">
        <v>38</v>
      </c>
      <c r="U479" t="s">
        <v>38</v>
      </c>
      <c r="V479">
        <v>40.639800000000001</v>
      </c>
      <c r="W479">
        <v>-74.7654</v>
      </c>
      <c r="X479" t="s">
        <v>39</v>
      </c>
      <c r="Y479" t="s">
        <v>318</v>
      </c>
      <c r="Z479" t="s">
        <v>34</v>
      </c>
      <c r="AA479">
        <v>0</v>
      </c>
      <c r="AB479" t="s">
        <v>41</v>
      </c>
      <c r="AC479">
        <v>8</v>
      </c>
      <c r="AE479" t="s">
        <v>53</v>
      </c>
      <c r="AF479" t="s">
        <v>54</v>
      </c>
      <c r="AG479">
        <v>0.108126</v>
      </c>
      <c r="AH479" t="s">
        <v>44</v>
      </c>
      <c r="AI479">
        <v>11862011</v>
      </c>
      <c r="AL479">
        <v>61009013</v>
      </c>
      <c r="AN479">
        <v>300</v>
      </c>
      <c r="AO479">
        <v>78557314</v>
      </c>
      <c r="AQ479">
        <v>2275050011</v>
      </c>
      <c r="AR479">
        <v>2</v>
      </c>
      <c r="AS479" t="s">
        <v>34</v>
      </c>
      <c r="AT479" t="s">
        <v>64</v>
      </c>
      <c r="AU479">
        <v>34019</v>
      </c>
      <c r="AW479" t="s">
        <v>317</v>
      </c>
      <c r="AX479">
        <v>48811</v>
      </c>
      <c r="AY479" t="s">
        <v>37</v>
      </c>
      <c r="AZ479" t="s">
        <v>38</v>
      </c>
      <c r="BC479" t="s">
        <v>38</v>
      </c>
      <c r="BD479">
        <v>40.639800000000001</v>
      </c>
      <c r="BE479">
        <v>-74.7654</v>
      </c>
      <c r="BF479" t="s">
        <v>39</v>
      </c>
      <c r="BG479" t="s">
        <v>318</v>
      </c>
      <c r="BH479" t="s">
        <v>34</v>
      </c>
      <c r="BI479">
        <v>0</v>
      </c>
      <c r="BJ479" t="s">
        <v>41</v>
      </c>
      <c r="BK479">
        <v>8</v>
      </c>
      <c r="BM479" t="s">
        <v>51</v>
      </c>
      <c r="BN479" t="s">
        <v>52</v>
      </c>
      <c r="BO479">
        <v>5.8500000000000002E-4</v>
      </c>
      <c r="BP479" t="s">
        <v>44</v>
      </c>
      <c r="BQ479">
        <v>11862011</v>
      </c>
      <c r="BT479">
        <v>61009013</v>
      </c>
      <c r="BV479">
        <v>300</v>
      </c>
      <c r="BW479">
        <v>78557314</v>
      </c>
      <c r="BY479">
        <v>2275050011</v>
      </c>
      <c r="BZ479">
        <v>2</v>
      </c>
      <c r="CA479" t="s">
        <v>34</v>
      </c>
      <c r="CB479" t="s">
        <v>64</v>
      </c>
      <c r="CC479">
        <v>34019</v>
      </c>
      <c r="CE479" t="s">
        <v>317</v>
      </c>
      <c r="CF479">
        <v>48811</v>
      </c>
      <c r="CG479" t="s">
        <v>37</v>
      </c>
      <c r="CH479" t="s">
        <v>38</v>
      </c>
      <c r="CK479" t="s">
        <v>38</v>
      </c>
      <c r="CL479">
        <v>40.639800000000001</v>
      </c>
      <c r="CM479">
        <v>-74.7654</v>
      </c>
      <c r="CN479" t="s">
        <v>39</v>
      </c>
      <c r="CO479" t="s">
        <v>318</v>
      </c>
      <c r="CP479" t="s">
        <v>34</v>
      </c>
      <c r="CQ479">
        <v>0</v>
      </c>
      <c r="CR479" t="s">
        <v>41</v>
      </c>
      <c r="CS479">
        <v>8</v>
      </c>
      <c r="CU479" t="s">
        <v>49</v>
      </c>
      <c r="CV479" t="s">
        <v>50</v>
      </c>
      <c r="CW479">
        <v>2.1302999999999999E-3</v>
      </c>
      <c r="CX479" t="s">
        <v>44</v>
      </c>
      <c r="CY479">
        <v>11862011</v>
      </c>
      <c r="DB479">
        <v>61009013</v>
      </c>
      <c r="DD479">
        <v>300</v>
      </c>
      <c r="DE479">
        <v>78557314</v>
      </c>
      <c r="DG479">
        <v>2275050011</v>
      </c>
      <c r="DH479">
        <v>2</v>
      </c>
      <c r="DI479" t="s">
        <v>34</v>
      </c>
      <c r="DJ479" t="s">
        <v>64</v>
      </c>
      <c r="DK479">
        <v>34019</v>
      </c>
      <c r="DM479" t="s">
        <v>317</v>
      </c>
      <c r="DN479">
        <v>48811</v>
      </c>
      <c r="DO479" t="s">
        <v>37</v>
      </c>
      <c r="DP479" t="s">
        <v>38</v>
      </c>
      <c r="DS479" t="s">
        <v>38</v>
      </c>
      <c r="DT479">
        <v>40.639800000000001</v>
      </c>
      <c r="DU479">
        <v>-74.7654</v>
      </c>
      <c r="DV479" t="s">
        <v>39</v>
      </c>
      <c r="DW479" t="s">
        <v>318</v>
      </c>
      <c r="DX479" t="s">
        <v>34</v>
      </c>
      <c r="DY479">
        <v>0</v>
      </c>
      <c r="DZ479" t="s">
        <v>41</v>
      </c>
      <c r="EA479">
        <v>8</v>
      </c>
      <c r="EC479" t="s">
        <v>47</v>
      </c>
      <c r="ED479" t="s">
        <v>48</v>
      </c>
      <c r="EE479">
        <v>1.4699100000000001E-3</v>
      </c>
      <c r="EF479" t="s">
        <v>44</v>
      </c>
      <c r="EG479">
        <v>11862011</v>
      </c>
      <c r="EJ479">
        <v>61009013</v>
      </c>
      <c r="EL479">
        <v>300</v>
      </c>
      <c r="EM479">
        <v>78557314</v>
      </c>
      <c r="EO479">
        <v>2275050011</v>
      </c>
      <c r="EP479">
        <v>2</v>
      </c>
      <c r="EQ479" t="s">
        <v>34</v>
      </c>
      <c r="ER479" t="s">
        <v>64</v>
      </c>
      <c r="ES479">
        <v>34019</v>
      </c>
      <c r="EU479" t="s">
        <v>317</v>
      </c>
      <c r="EV479">
        <v>48811</v>
      </c>
      <c r="EW479" t="s">
        <v>37</v>
      </c>
      <c r="EX479" t="s">
        <v>38</v>
      </c>
      <c r="FA479" t="s">
        <v>38</v>
      </c>
      <c r="FB479">
        <v>40.639800000000001</v>
      </c>
      <c r="FC479">
        <v>-74.7654</v>
      </c>
      <c r="FD479" t="s">
        <v>39</v>
      </c>
      <c r="FE479" t="s">
        <v>318</v>
      </c>
      <c r="FF479" t="s">
        <v>34</v>
      </c>
      <c r="FG479">
        <v>0</v>
      </c>
      <c r="FH479" t="s">
        <v>41</v>
      </c>
      <c r="FI479">
        <v>8</v>
      </c>
      <c r="FK479" t="s">
        <v>45</v>
      </c>
      <c r="FL479" t="s">
        <v>46</v>
      </c>
      <c r="FM479">
        <v>9.0000000000000006E-5</v>
      </c>
      <c r="FN479" t="s">
        <v>44</v>
      </c>
      <c r="FO479">
        <v>11862011</v>
      </c>
      <c r="FR479">
        <v>61009013</v>
      </c>
      <c r="FT479">
        <v>300</v>
      </c>
      <c r="FU479">
        <v>78557314</v>
      </c>
      <c r="FW479">
        <v>2275050011</v>
      </c>
      <c r="FX479">
        <v>2</v>
      </c>
      <c r="FY479" t="s">
        <v>34</v>
      </c>
      <c r="FZ479" t="s">
        <v>64</v>
      </c>
      <c r="GA479">
        <v>34019</v>
      </c>
      <c r="GC479" t="s">
        <v>317</v>
      </c>
      <c r="GD479">
        <v>48811</v>
      </c>
      <c r="GE479" t="s">
        <v>37</v>
      </c>
      <c r="GF479" t="s">
        <v>38</v>
      </c>
      <c r="GI479" t="s">
        <v>38</v>
      </c>
      <c r="GJ479">
        <v>40.639800000000001</v>
      </c>
      <c r="GK479">
        <v>-74.7654</v>
      </c>
      <c r="GL479" t="s">
        <v>39</v>
      </c>
      <c r="GM479" t="s">
        <v>318</v>
      </c>
      <c r="GN479" t="s">
        <v>34</v>
      </c>
      <c r="GO479">
        <v>0</v>
      </c>
      <c r="GP479" t="s">
        <v>41</v>
      </c>
      <c r="GQ479">
        <v>8</v>
      </c>
      <c r="GS479" t="s">
        <v>42</v>
      </c>
      <c r="GT479" t="s">
        <v>43</v>
      </c>
      <c r="GU479">
        <v>1.3542700000000001E-3</v>
      </c>
      <c r="GV479" t="s">
        <v>44</v>
      </c>
    </row>
    <row r="480" spans="1:204" x14ac:dyDescent="0.25">
      <c r="A480">
        <v>11862011</v>
      </c>
      <c r="D480">
        <v>61009013</v>
      </c>
      <c r="F480">
        <v>300</v>
      </c>
      <c r="G480">
        <v>78557414</v>
      </c>
      <c r="I480">
        <v>2275050012</v>
      </c>
      <c r="J480">
        <v>2</v>
      </c>
      <c r="K480" t="s">
        <v>34</v>
      </c>
      <c r="L480" t="s">
        <v>64</v>
      </c>
      <c r="M480">
        <v>34019</v>
      </c>
      <c r="O480" t="s">
        <v>317</v>
      </c>
      <c r="P480">
        <v>48811</v>
      </c>
      <c r="Q480" t="s">
        <v>37</v>
      </c>
      <c r="R480" t="s">
        <v>38</v>
      </c>
      <c r="U480" t="s">
        <v>38</v>
      </c>
      <c r="V480">
        <v>40.639800000000001</v>
      </c>
      <c r="W480">
        <v>-74.7654</v>
      </c>
      <c r="X480" t="s">
        <v>39</v>
      </c>
      <c r="Y480" t="s">
        <v>318</v>
      </c>
      <c r="Z480" t="s">
        <v>34</v>
      </c>
      <c r="AA480">
        <v>0</v>
      </c>
      <c r="AB480" t="s">
        <v>41</v>
      </c>
      <c r="AC480">
        <v>8</v>
      </c>
      <c r="AE480" t="s">
        <v>53</v>
      </c>
      <c r="AF480" t="s">
        <v>54</v>
      </c>
      <c r="AG480">
        <v>0.15802099999999999</v>
      </c>
      <c r="AH480" t="s">
        <v>44</v>
      </c>
      <c r="AI480">
        <v>11862011</v>
      </c>
      <c r="AL480">
        <v>61009013</v>
      </c>
      <c r="AN480">
        <v>300</v>
      </c>
      <c r="AO480">
        <v>78557414</v>
      </c>
      <c r="AQ480">
        <v>2275050012</v>
      </c>
      <c r="AR480">
        <v>2</v>
      </c>
      <c r="AS480" t="s">
        <v>34</v>
      </c>
      <c r="AT480" t="s">
        <v>64</v>
      </c>
      <c r="AU480">
        <v>34019</v>
      </c>
      <c r="AW480" t="s">
        <v>317</v>
      </c>
      <c r="AX480">
        <v>48811</v>
      </c>
      <c r="AY480" t="s">
        <v>37</v>
      </c>
      <c r="AZ480" t="s">
        <v>38</v>
      </c>
      <c r="BC480" t="s">
        <v>38</v>
      </c>
      <c r="BD480">
        <v>40.639800000000001</v>
      </c>
      <c r="BE480">
        <v>-74.7654</v>
      </c>
      <c r="BF480" t="s">
        <v>39</v>
      </c>
      <c r="BG480" t="s">
        <v>318</v>
      </c>
      <c r="BH480" t="s">
        <v>34</v>
      </c>
      <c r="BI480">
        <v>0</v>
      </c>
      <c r="BJ480" t="s">
        <v>41</v>
      </c>
      <c r="BK480">
        <v>8</v>
      </c>
      <c r="BM480" t="s">
        <v>51</v>
      </c>
      <c r="BN480" t="s">
        <v>52</v>
      </c>
      <c r="BO480">
        <v>5.3417999999999998E-3</v>
      </c>
      <c r="BP480" t="s">
        <v>44</v>
      </c>
      <c r="BQ480">
        <v>11862011</v>
      </c>
      <c r="BT480">
        <v>61009013</v>
      </c>
      <c r="BV480">
        <v>300</v>
      </c>
      <c r="BW480">
        <v>78557414</v>
      </c>
      <c r="BY480">
        <v>2275050012</v>
      </c>
      <c r="BZ480">
        <v>2</v>
      </c>
      <c r="CA480" t="s">
        <v>34</v>
      </c>
      <c r="CB480" t="s">
        <v>64</v>
      </c>
      <c r="CC480">
        <v>34019</v>
      </c>
      <c r="CE480" t="s">
        <v>317</v>
      </c>
      <c r="CF480">
        <v>48811</v>
      </c>
      <c r="CG480" t="s">
        <v>37</v>
      </c>
      <c r="CH480" t="s">
        <v>38</v>
      </c>
      <c r="CK480" t="s">
        <v>38</v>
      </c>
      <c r="CL480">
        <v>40.639800000000001</v>
      </c>
      <c r="CM480">
        <v>-74.7654</v>
      </c>
      <c r="CN480" t="s">
        <v>39</v>
      </c>
      <c r="CO480" t="s">
        <v>318</v>
      </c>
      <c r="CP480" t="s">
        <v>34</v>
      </c>
      <c r="CQ480">
        <v>0</v>
      </c>
      <c r="CR480" t="s">
        <v>41</v>
      </c>
      <c r="CS480">
        <v>8</v>
      </c>
      <c r="CU480" t="s">
        <v>49</v>
      </c>
      <c r="CV480" t="s">
        <v>50</v>
      </c>
      <c r="CW480">
        <v>3.9055499999999998E-3</v>
      </c>
      <c r="CX480" t="s">
        <v>44</v>
      </c>
      <c r="CY480">
        <v>11862011</v>
      </c>
      <c r="DB480">
        <v>61009013</v>
      </c>
      <c r="DD480">
        <v>300</v>
      </c>
      <c r="DE480">
        <v>78557414</v>
      </c>
      <c r="DG480">
        <v>2275050012</v>
      </c>
      <c r="DH480">
        <v>2</v>
      </c>
      <c r="DI480" t="s">
        <v>34</v>
      </c>
      <c r="DJ480" t="s">
        <v>64</v>
      </c>
      <c r="DK480">
        <v>34019</v>
      </c>
      <c r="DM480" t="s">
        <v>317</v>
      </c>
      <c r="DN480">
        <v>48811</v>
      </c>
      <c r="DO480" t="s">
        <v>37</v>
      </c>
      <c r="DP480" t="s">
        <v>38</v>
      </c>
      <c r="DS480" t="s">
        <v>38</v>
      </c>
      <c r="DT480">
        <v>40.639800000000001</v>
      </c>
      <c r="DU480">
        <v>-74.7654</v>
      </c>
      <c r="DV480" t="s">
        <v>39</v>
      </c>
      <c r="DW480" t="s">
        <v>318</v>
      </c>
      <c r="DX480" t="s">
        <v>34</v>
      </c>
      <c r="DY480">
        <v>0</v>
      </c>
      <c r="DZ480" t="s">
        <v>41</v>
      </c>
      <c r="EA480">
        <v>8</v>
      </c>
      <c r="EC480" t="s">
        <v>47</v>
      </c>
      <c r="ED480" t="s">
        <v>48</v>
      </c>
      <c r="EE480">
        <v>3.8118200000000001E-3</v>
      </c>
      <c r="EF480" t="s">
        <v>44</v>
      </c>
      <c r="EG480">
        <v>11862011</v>
      </c>
      <c r="EJ480">
        <v>61009013</v>
      </c>
      <c r="EL480">
        <v>300</v>
      </c>
      <c r="EM480">
        <v>78557414</v>
      </c>
      <c r="EO480">
        <v>2275050012</v>
      </c>
      <c r="EP480">
        <v>2</v>
      </c>
      <c r="EQ480" t="s">
        <v>34</v>
      </c>
      <c r="ER480" t="s">
        <v>64</v>
      </c>
      <c r="ES480">
        <v>34019</v>
      </c>
      <c r="EU480" t="s">
        <v>317</v>
      </c>
      <c r="EV480">
        <v>48811</v>
      </c>
      <c r="EW480" t="s">
        <v>37</v>
      </c>
      <c r="EX480" t="s">
        <v>38</v>
      </c>
      <c r="FA480" t="s">
        <v>38</v>
      </c>
      <c r="FB480">
        <v>40.639800000000001</v>
      </c>
      <c r="FC480">
        <v>-74.7654</v>
      </c>
      <c r="FD480" t="s">
        <v>39</v>
      </c>
      <c r="FE480" t="s">
        <v>318</v>
      </c>
      <c r="FF480" t="s">
        <v>34</v>
      </c>
      <c r="FG480">
        <v>0</v>
      </c>
      <c r="FH480" t="s">
        <v>41</v>
      </c>
      <c r="FI480">
        <v>8</v>
      </c>
      <c r="FK480" t="s">
        <v>45</v>
      </c>
      <c r="FL480" t="s">
        <v>46</v>
      </c>
      <c r="FM480">
        <v>1.2140199999999999E-3</v>
      </c>
      <c r="FN480" t="s">
        <v>44</v>
      </c>
      <c r="FO480">
        <v>11862011</v>
      </c>
      <c r="FR480">
        <v>61009013</v>
      </c>
      <c r="FT480">
        <v>300</v>
      </c>
      <c r="FU480">
        <v>78557414</v>
      </c>
      <c r="FW480">
        <v>2275050012</v>
      </c>
      <c r="FX480">
        <v>2</v>
      </c>
      <c r="FY480" t="s">
        <v>34</v>
      </c>
      <c r="FZ480" t="s">
        <v>64</v>
      </c>
      <c r="GA480">
        <v>34019</v>
      </c>
      <c r="GC480" t="s">
        <v>317</v>
      </c>
      <c r="GD480">
        <v>48811</v>
      </c>
      <c r="GE480" t="s">
        <v>37</v>
      </c>
      <c r="GF480" t="s">
        <v>38</v>
      </c>
      <c r="GI480" t="s">
        <v>38</v>
      </c>
      <c r="GJ480">
        <v>40.639800000000001</v>
      </c>
      <c r="GK480">
        <v>-74.7654</v>
      </c>
      <c r="GL480" t="s">
        <v>39</v>
      </c>
      <c r="GM480" t="s">
        <v>318</v>
      </c>
      <c r="GN480" t="s">
        <v>34</v>
      </c>
      <c r="GO480">
        <v>0</v>
      </c>
      <c r="GP480" t="s">
        <v>41</v>
      </c>
      <c r="GQ480">
        <v>8</v>
      </c>
      <c r="GS480" t="s">
        <v>42</v>
      </c>
      <c r="GT480" t="s">
        <v>43</v>
      </c>
      <c r="GU480">
        <v>1.1376499999999999E-2</v>
      </c>
      <c r="GV480" t="s">
        <v>44</v>
      </c>
    </row>
    <row r="481" spans="1:204" x14ac:dyDescent="0.25">
      <c r="A481">
        <v>11781011</v>
      </c>
      <c r="D481">
        <v>61163613</v>
      </c>
      <c r="F481">
        <v>300</v>
      </c>
      <c r="G481">
        <v>78865514</v>
      </c>
      <c r="I481">
        <v>2275050011</v>
      </c>
      <c r="J481">
        <v>2</v>
      </c>
      <c r="K481" t="s">
        <v>34</v>
      </c>
      <c r="L481" t="s">
        <v>64</v>
      </c>
      <c r="M481">
        <v>34019</v>
      </c>
      <c r="O481" t="s">
        <v>106</v>
      </c>
      <c r="P481">
        <v>48811</v>
      </c>
      <c r="Q481" t="s">
        <v>37</v>
      </c>
      <c r="R481" t="s">
        <v>38</v>
      </c>
      <c r="U481" t="s">
        <v>38</v>
      </c>
      <c r="V481">
        <v>40.677</v>
      </c>
      <c r="W481">
        <v>-75.024600000000007</v>
      </c>
      <c r="X481" t="s">
        <v>39</v>
      </c>
      <c r="Y481" t="s">
        <v>107</v>
      </c>
      <c r="Z481" t="s">
        <v>34</v>
      </c>
      <c r="AA481">
        <v>0</v>
      </c>
      <c r="AB481" t="s">
        <v>41</v>
      </c>
      <c r="AC481">
        <v>8</v>
      </c>
      <c r="AE481" t="s">
        <v>53</v>
      </c>
      <c r="AF481" t="s">
        <v>54</v>
      </c>
      <c r="AG481">
        <v>0.45627299999999998</v>
      </c>
      <c r="AH481" t="s">
        <v>44</v>
      </c>
      <c r="AI481">
        <v>11781011</v>
      </c>
      <c r="AL481">
        <v>61163613</v>
      </c>
      <c r="AN481">
        <v>300</v>
      </c>
      <c r="AO481">
        <v>78865514</v>
      </c>
      <c r="AQ481">
        <v>2275050011</v>
      </c>
      <c r="AR481">
        <v>2</v>
      </c>
      <c r="AS481" t="s">
        <v>34</v>
      </c>
      <c r="AT481" t="s">
        <v>64</v>
      </c>
      <c r="AU481">
        <v>34019</v>
      </c>
      <c r="AW481" t="s">
        <v>106</v>
      </c>
      <c r="AX481">
        <v>48811</v>
      </c>
      <c r="AY481" t="s">
        <v>37</v>
      </c>
      <c r="AZ481" t="s">
        <v>38</v>
      </c>
      <c r="BC481" t="s">
        <v>38</v>
      </c>
      <c r="BD481">
        <v>40.677</v>
      </c>
      <c r="BE481">
        <v>-75.024600000000007</v>
      </c>
      <c r="BF481" t="s">
        <v>39</v>
      </c>
      <c r="BG481" t="s">
        <v>107</v>
      </c>
      <c r="BH481" t="s">
        <v>34</v>
      </c>
      <c r="BI481">
        <v>0</v>
      </c>
      <c r="BJ481" t="s">
        <v>41</v>
      </c>
      <c r="BK481">
        <v>8</v>
      </c>
      <c r="BM481" t="s">
        <v>51</v>
      </c>
      <c r="BN481" t="s">
        <v>52</v>
      </c>
      <c r="BO481">
        <v>2.4686E-3</v>
      </c>
      <c r="BP481" t="s">
        <v>44</v>
      </c>
      <c r="BQ481">
        <v>11781011</v>
      </c>
      <c r="BT481">
        <v>61163613</v>
      </c>
      <c r="BV481">
        <v>300</v>
      </c>
      <c r="BW481">
        <v>78865514</v>
      </c>
      <c r="BY481">
        <v>2275050011</v>
      </c>
      <c r="BZ481">
        <v>2</v>
      </c>
      <c r="CA481" t="s">
        <v>34</v>
      </c>
      <c r="CB481" t="s">
        <v>64</v>
      </c>
      <c r="CC481">
        <v>34019</v>
      </c>
      <c r="CE481" t="s">
        <v>106</v>
      </c>
      <c r="CF481">
        <v>48811</v>
      </c>
      <c r="CG481" t="s">
        <v>37</v>
      </c>
      <c r="CH481" t="s">
        <v>38</v>
      </c>
      <c r="CK481" t="s">
        <v>38</v>
      </c>
      <c r="CL481">
        <v>40.677</v>
      </c>
      <c r="CM481">
        <v>-75.024600000000007</v>
      </c>
      <c r="CN481" t="s">
        <v>39</v>
      </c>
      <c r="CO481" t="s">
        <v>107</v>
      </c>
      <c r="CP481" t="s">
        <v>34</v>
      </c>
      <c r="CQ481">
        <v>0</v>
      </c>
      <c r="CR481" t="s">
        <v>41</v>
      </c>
      <c r="CS481">
        <v>8</v>
      </c>
      <c r="CU481" t="s">
        <v>49</v>
      </c>
      <c r="CV481" t="s">
        <v>50</v>
      </c>
      <c r="CW481">
        <v>8.9894899999999993E-3</v>
      </c>
      <c r="CX481" t="s">
        <v>44</v>
      </c>
      <c r="CY481">
        <v>11781011</v>
      </c>
      <c r="DB481">
        <v>61163613</v>
      </c>
      <c r="DD481">
        <v>300</v>
      </c>
      <c r="DE481">
        <v>78865514</v>
      </c>
      <c r="DG481">
        <v>2275050011</v>
      </c>
      <c r="DH481">
        <v>2</v>
      </c>
      <c r="DI481" t="s">
        <v>34</v>
      </c>
      <c r="DJ481" t="s">
        <v>64</v>
      </c>
      <c r="DK481">
        <v>34019</v>
      </c>
      <c r="DM481" t="s">
        <v>106</v>
      </c>
      <c r="DN481">
        <v>48811</v>
      </c>
      <c r="DO481" t="s">
        <v>37</v>
      </c>
      <c r="DP481" t="s">
        <v>38</v>
      </c>
      <c r="DS481" t="s">
        <v>38</v>
      </c>
      <c r="DT481">
        <v>40.677</v>
      </c>
      <c r="DU481">
        <v>-75.024600000000007</v>
      </c>
      <c r="DV481" t="s">
        <v>39</v>
      </c>
      <c r="DW481" t="s">
        <v>107</v>
      </c>
      <c r="DX481" t="s">
        <v>34</v>
      </c>
      <c r="DY481">
        <v>0</v>
      </c>
      <c r="DZ481" t="s">
        <v>41</v>
      </c>
      <c r="EA481">
        <v>8</v>
      </c>
      <c r="EC481" t="s">
        <v>47</v>
      </c>
      <c r="ED481" t="s">
        <v>48</v>
      </c>
      <c r="EE481">
        <v>6.2027499999999999E-3</v>
      </c>
      <c r="EF481" t="s">
        <v>44</v>
      </c>
      <c r="EG481">
        <v>11781011</v>
      </c>
      <c r="EJ481">
        <v>61163613</v>
      </c>
      <c r="EL481">
        <v>300</v>
      </c>
      <c r="EM481">
        <v>78865514</v>
      </c>
      <c r="EO481">
        <v>2275050011</v>
      </c>
      <c r="EP481">
        <v>2</v>
      </c>
      <c r="EQ481" t="s">
        <v>34</v>
      </c>
      <c r="ER481" t="s">
        <v>64</v>
      </c>
      <c r="ES481">
        <v>34019</v>
      </c>
      <c r="EU481" t="s">
        <v>106</v>
      </c>
      <c r="EV481">
        <v>48811</v>
      </c>
      <c r="EW481" t="s">
        <v>37</v>
      </c>
      <c r="EX481" t="s">
        <v>38</v>
      </c>
      <c r="FA481" t="s">
        <v>38</v>
      </c>
      <c r="FB481">
        <v>40.677</v>
      </c>
      <c r="FC481">
        <v>-75.024600000000007</v>
      </c>
      <c r="FD481" t="s">
        <v>39</v>
      </c>
      <c r="FE481" t="s">
        <v>107</v>
      </c>
      <c r="FF481" t="s">
        <v>34</v>
      </c>
      <c r="FG481">
        <v>0</v>
      </c>
      <c r="FH481" t="s">
        <v>41</v>
      </c>
      <c r="FI481">
        <v>8</v>
      </c>
      <c r="FK481" t="s">
        <v>45</v>
      </c>
      <c r="FL481" t="s">
        <v>46</v>
      </c>
      <c r="FM481">
        <v>3.7978399999999998E-4</v>
      </c>
      <c r="FN481" t="s">
        <v>44</v>
      </c>
      <c r="FO481">
        <v>11781011</v>
      </c>
      <c r="FR481">
        <v>61163613</v>
      </c>
      <c r="FT481">
        <v>300</v>
      </c>
      <c r="FU481">
        <v>78865514</v>
      </c>
      <c r="FW481">
        <v>2275050011</v>
      </c>
      <c r="FX481">
        <v>2</v>
      </c>
      <c r="FY481" t="s">
        <v>34</v>
      </c>
      <c r="FZ481" t="s">
        <v>64</v>
      </c>
      <c r="GA481">
        <v>34019</v>
      </c>
      <c r="GC481" t="s">
        <v>106</v>
      </c>
      <c r="GD481">
        <v>48811</v>
      </c>
      <c r="GE481" t="s">
        <v>37</v>
      </c>
      <c r="GF481" t="s">
        <v>38</v>
      </c>
      <c r="GI481" t="s">
        <v>38</v>
      </c>
      <c r="GJ481">
        <v>40.677</v>
      </c>
      <c r="GK481">
        <v>-75.024600000000007</v>
      </c>
      <c r="GL481" t="s">
        <v>39</v>
      </c>
      <c r="GM481" t="s">
        <v>107</v>
      </c>
      <c r="GN481" t="s">
        <v>34</v>
      </c>
      <c r="GO481">
        <v>0</v>
      </c>
      <c r="GP481" t="s">
        <v>41</v>
      </c>
      <c r="GQ481">
        <v>8</v>
      </c>
      <c r="GS481" t="s">
        <v>42</v>
      </c>
      <c r="GT481" t="s">
        <v>43</v>
      </c>
      <c r="GU481">
        <v>5.7147600000000002E-3</v>
      </c>
      <c r="GV481" t="s">
        <v>44</v>
      </c>
    </row>
    <row r="482" spans="1:204" x14ac:dyDescent="0.25">
      <c r="A482">
        <v>11916111</v>
      </c>
      <c r="D482">
        <v>60937513</v>
      </c>
      <c r="F482">
        <v>300</v>
      </c>
      <c r="G482">
        <v>78414714</v>
      </c>
      <c r="I482">
        <v>2275050011</v>
      </c>
      <c r="J482">
        <v>2</v>
      </c>
      <c r="K482" t="s">
        <v>34</v>
      </c>
      <c r="L482" t="s">
        <v>64</v>
      </c>
      <c r="M482">
        <v>34019</v>
      </c>
      <c r="O482" t="s">
        <v>465</v>
      </c>
      <c r="P482">
        <v>48811</v>
      </c>
      <c r="Q482" t="s">
        <v>37</v>
      </c>
      <c r="R482" t="s">
        <v>38</v>
      </c>
      <c r="U482" t="s">
        <v>38</v>
      </c>
      <c r="V482">
        <v>40.600099999999998</v>
      </c>
      <c r="W482">
        <v>-74.732900000000001</v>
      </c>
      <c r="X482" t="s">
        <v>39</v>
      </c>
      <c r="Y482" t="s">
        <v>224</v>
      </c>
      <c r="Z482" t="s">
        <v>34</v>
      </c>
      <c r="AA482">
        <v>0</v>
      </c>
      <c r="AB482" t="s">
        <v>41</v>
      </c>
      <c r="AC482">
        <v>8</v>
      </c>
      <c r="AE482" t="s">
        <v>53</v>
      </c>
      <c r="AF482" t="s">
        <v>54</v>
      </c>
      <c r="AG482">
        <v>0.476937</v>
      </c>
      <c r="AH482" t="s">
        <v>44</v>
      </c>
      <c r="AI482">
        <v>11916111</v>
      </c>
      <c r="AL482">
        <v>60937513</v>
      </c>
      <c r="AN482">
        <v>300</v>
      </c>
      <c r="AO482">
        <v>78414714</v>
      </c>
      <c r="AQ482">
        <v>2275050011</v>
      </c>
      <c r="AR482">
        <v>2</v>
      </c>
      <c r="AS482" t="s">
        <v>34</v>
      </c>
      <c r="AT482" t="s">
        <v>64</v>
      </c>
      <c r="AU482">
        <v>34019</v>
      </c>
      <c r="AW482" t="s">
        <v>465</v>
      </c>
      <c r="AX482">
        <v>48811</v>
      </c>
      <c r="AY482" t="s">
        <v>37</v>
      </c>
      <c r="AZ482" t="s">
        <v>38</v>
      </c>
      <c r="BC482" t="s">
        <v>38</v>
      </c>
      <c r="BD482">
        <v>40.600099999999998</v>
      </c>
      <c r="BE482">
        <v>-74.732900000000001</v>
      </c>
      <c r="BF482" t="s">
        <v>39</v>
      </c>
      <c r="BG482" t="s">
        <v>224</v>
      </c>
      <c r="BH482" t="s">
        <v>34</v>
      </c>
      <c r="BI482">
        <v>0</v>
      </c>
      <c r="BJ482" t="s">
        <v>41</v>
      </c>
      <c r="BK482">
        <v>8</v>
      </c>
      <c r="BM482" t="s">
        <v>51</v>
      </c>
      <c r="BN482" t="s">
        <v>52</v>
      </c>
      <c r="BO482">
        <v>2.5804000000000001E-3</v>
      </c>
      <c r="BP482" t="s">
        <v>44</v>
      </c>
      <c r="BQ482">
        <v>11916111</v>
      </c>
      <c r="BT482">
        <v>60937513</v>
      </c>
      <c r="BV482">
        <v>300</v>
      </c>
      <c r="BW482">
        <v>78414714</v>
      </c>
      <c r="BY482">
        <v>2275050011</v>
      </c>
      <c r="BZ482">
        <v>2</v>
      </c>
      <c r="CA482" t="s">
        <v>34</v>
      </c>
      <c r="CB482" t="s">
        <v>64</v>
      </c>
      <c r="CC482">
        <v>34019</v>
      </c>
      <c r="CE482" t="s">
        <v>465</v>
      </c>
      <c r="CF482">
        <v>48811</v>
      </c>
      <c r="CG482" t="s">
        <v>37</v>
      </c>
      <c r="CH482" t="s">
        <v>38</v>
      </c>
      <c r="CK482" t="s">
        <v>38</v>
      </c>
      <c r="CL482">
        <v>40.600099999999998</v>
      </c>
      <c r="CM482">
        <v>-74.732900000000001</v>
      </c>
      <c r="CN482" t="s">
        <v>39</v>
      </c>
      <c r="CO482" t="s">
        <v>224</v>
      </c>
      <c r="CP482" t="s">
        <v>34</v>
      </c>
      <c r="CQ482">
        <v>0</v>
      </c>
      <c r="CR482" t="s">
        <v>41</v>
      </c>
      <c r="CS482">
        <v>8</v>
      </c>
      <c r="CU482" t="s">
        <v>49</v>
      </c>
      <c r="CV482" t="s">
        <v>50</v>
      </c>
      <c r="CW482">
        <v>9.3966099999999997E-3</v>
      </c>
      <c r="CX482" t="s">
        <v>44</v>
      </c>
      <c r="CY482">
        <v>11916111</v>
      </c>
      <c r="DB482">
        <v>60937513</v>
      </c>
      <c r="DD482">
        <v>300</v>
      </c>
      <c r="DE482">
        <v>78414714</v>
      </c>
      <c r="DG482">
        <v>2275050011</v>
      </c>
      <c r="DH482">
        <v>2</v>
      </c>
      <c r="DI482" t="s">
        <v>34</v>
      </c>
      <c r="DJ482" t="s">
        <v>64</v>
      </c>
      <c r="DK482">
        <v>34019</v>
      </c>
      <c r="DM482" t="s">
        <v>465</v>
      </c>
      <c r="DN482">
        <v>48811</v>
      </c>
      <c r="DO482" t="s">
        <v>37</v>
      </c>
      <c r="DP482" t="s">
        <v>38</v>
      </c>
      <c r="DS482" t="s">
        <v>38</v>
      </c>
      <c r="DT482">
        <v>40.600099999999998</v>
      </c>
      <c r="DU482">
        <v>-74.732900000000001</v>
      </c>
      <c r="DV482" t="s">
        <v>39</v>
      </c>
      <c r="DW482" t="s">
        <v>224</v>
      </c>
      <c r="DX482" t="s">
        <v>34</v>
      </c>
      <c r="DY482">
        <v>0</v>
      </c>
      <c r="DZ482" t="s">
        <v>41</v>
      </c>
      <c r="EA482">
        <v>8</v>
      </c>
      <c r="EC482" t="s">
        <v>47</v>
      </c>
      <c r="ED482" t="s">
        <v>48</v>
      </c>
      <c r="EE482">
        <v>6.4836599999999996E-3</v>
      </c>
      <c r="EF482" t="s">
        <v>44</v>
      </c>
      <c r="EG482">
        <v>11916111</v>
      </c>
      <c r="EJ482">
        <v>60937513</v>
      </c>
      <c r="EL482">
        <v>300</v>
      </c>
      <c r="EM482">
        <v>78414714</v>
      </c>
      <c r="EO482">
        <v>2275050011</v>
      </c>
      <c r="EP482">
        <v>2</v>
      </c>
      <c r="EQ482" t="s">
        <v>34</v>
      </c>
      <c r="ER482" t="s">
        <v>64</v>
      </c>
      <c r="ES482">
        <v>34019</v>
      </c>
      <c r="EU482" t="s">
        <v>465</v>
      </c>
      <c r="EV482">
        <v>48811</v>
      </c>
      <c r="EW482" t="s">
        <v>37</v>
      </c>
      <c r="EX482" t="s">
        <v>38</v>
      </c>
      <c r="FA482" t="s">
        <v>38</v>
      </c>
      <c r="FB482">
        <v>40.600099999999998</v>
      </c>
      <c r="FC482">
        <v>-74.732900000000001</v>
      </c>
      <c r="FD482" t="s">
        <v>39</v>
      </c>
      <c r="FE482" t="s">
        <v>224</v>
      </c>
      <c r="FF482" t="s">
        <v>34</v>
      </c>
      <c r="FG482">
        <v>0</v>
      </c>
      <c r="FH482" t="s">
        <v>41</v>
      </c>
      <c r="FI482">
        <v>8</v>
      </c>
      <c r="FK482" t="s">
        <v>45</v>
      </c>
      <c r="FL482" t="s">
        <v>46</v>
      </c>
      <c r="FM482">
        <v>3.9698400000000002E-4</v>
      </c>
      <c r="FN482" t="s">
        <v>44</v>
      </c>
      <c r="FO482">
        <v>11916111</v>
      </c>
      <c r="FR482">
        <v>60937513</v>
      </c>
      <c r="FT482">
        <v>300</v>
      </c>
      <c r="FU482">
        <v>78414714</v>
      </c>
      <c r="FW482">
        <v>2275050011</v>
      </c>
      <c r="FX482">
        <v>2</v>
      </c>
      <c r="FY482" t="s">
        <v>34</v>
      </c>
      <c r="FZ482" t="s">
        <v>64</v>
      </c>
      <c r="GA482">
        <v>34019</v>
      </c>
      <c r="GC482" t="s">
        <v>465</v>
      </c>
      <c r="GD482">
        <v>48811</v>
      </c>
      <c r="GE482" t="s">
        <v>37</v>
      </c>
      <c r="GF482" t="s">
        <v>38</v>
      </c>
      <c r="GI482" t="s">
        <v>38</v>
      </c>
      <c r="GJ482">
        <v>40.600099999999998</v>
      </c>
      <c r="GK482">
        <v>-74.732900000000001</v>
      </c>
      <c r="GL482" t="s">
        <v>39</v>
      </c>
      <c r="GM482" t="s">
        <v>224</v>
      </c>
      <c r="GN482" t="s">
        <v>34</v>
      </c>
      <c r="GO482">
        <v>0</v>
      </c>
      <c r="GP482" t="s">
        <v>41</v>
      </c>
      <c r="GQ482">
        <v>8</v>
      </c>
      <c r="GS482" t="s">
        <v>42</v>
      </c>
      <c r="GT482" t="s">
        <v>43</v>
      </c>
      <c r="GU482">
        <v>5.97358E-3</v>
      </c>
      <c r="GV482" t="s">
        <v>44</v>
      </c>
    </row>
    <row r="483" spans="1:204" x14ac:dyDescent="0.25">
      <c r="A483">
        <v>9369011</v>
      </c>
      <c r="D483">
        <v>62537413</v>
      </c>
      <c r="F483">
        <v>300</v>
      </c>
      <c r="G483">
        <v>84006914</v>
      </c>
      <c r="I483">
        <v>2275050011</v>
      </c>
      <c r="J483">
        <v>2</v>
      </c>
      <c r="K483" t="s">
        <v>34</v>
      </c>
      <c r="L483" t="s">
        <v>64</v>
      </c>
      <c r="M483">
        <v>34019</v>
      </c>
      <c r="O483" t="s">
        <v>125</v>
      </c>
      <c r="P483">
        <v>48811</v>
      </c>
      <c r="Q483" t="s">
        <v>37</v>
      </c>
      <c r="R483" t="s">
        <v>38</v>
      </c>
      <c r="U483" t="s">
        <v>38</v>
      </c>
      <c r="V483">
        <v>40.566270000000003</v>
      </c>
      <c r="W483">
        <v>-74.978639999999999</v>
      </c>
      <c r="X483" t="s">
        <v>39</v>
      </c>
      <c r="Y483" t="s">
        <v>126</v>
      </c>
      <c r="Z483" t="s">
        <v>34</v>
      </c>
      <c r="AA483">
        <v>0</v>
      </c>
      <c r="AB483" t="s">
        <v>41</v>
      </c>
      <c r="AC483">
        <v>8</v>
      </c>
      <c r="AE483" t="s">
        <v>53</v>
      </c>
      <c r="AF483" t="s">
        <v>54</v>
      </c>
      <c r="AG483">
        <v>47.656700000000001</v>
      </c>
      <c r="AH483" t="s">
        <v>44</v>
      </c>
      <c r="AI483">
        <v>9369011</v>
      </c>
      <c r="AL483">
        <v>62537413</v>
      </c>
      <c r="AN483">
        <v>300</v>
      </c>
      <c r="AO483">
        <v>84006914</v>
      </c>
      <c r="AQ483">
        <v>2275050011</v>
      </c>
      <c r="AR483">
        <v>2</v>
      </c>
      <c r="AS483" t="s">
        <v>34</v>
      </c>
      <c r="AT483" t="s">
        <v>64</v>
      </c>
      <c r="AU483">
        <v>34019</v>
      </c>
      <c r="AW483" t="s">
        <v>125</v>
      </c>
      <c r="AX483">
        <v>48811</v>
      </c>
      <c r="AY483" t="s">
        <v>37</v>
      </c>
      <c r="AZ483" t="s">
        <v>38</v>
      </c>
      <c r="BC483" t="s">
        <v>38</v>
      </c>
      <c r="BD483">
        <v>40.566270000000003</v>
      </c>
      <c r="BE483">
        <v>-74.978639999999999</v>
      </c>
      <c r="BF483" t="s">
        <v>39</v>
      </c>
      <c r="BG483" t="s">
        <v>126</v>
      </c>
      <c r="BH483" t="s">
        <v>34</v>
      </c>
      <c r="BI483">
        <v>0</v>
      </c>
      <c r="BJ483" t="s">
        <v>41</v>
      </c>
      <c r="BK483">
        <v>8</v>
      </c>
      <c r="BM483" t="s">
        <v>51</v>
      </c>
      <c r="BN483" t="s">
        <v>52</v>
      </c>
      <c r="BO483">
        <v>0.25784000000000001</v>
      </c>
      <c r="BP483" t="s">
        <v>44</v>
      </c>
      <c r="BQ483">
        <v>9369011</v>
      </c>
      <c r="BT483">
        <v>62537413</v>
      </c>
      <c r="BV483">
        <v>300</v>
      </c>
      <c r="BW483">
        <v>84006914</v>
      </c>
      <c r="BY483">
        <v>2275050011</v>
      </c>
      <c r="BZ483">
        <v>2</v>
      </c>
      <c r="CA483" t="s">
        <v>34</v>
      </c>
      <c r="CB483" t="s">
        <v>64</v>
      </c>
      <c r="CC483">
        <v>34019</v>
      </c>
      <c r="CE483" t="s">
        <v>125</v>
      </c>
      <c r="CF483">
        <v>48811</v>
      </c>
      <c r="CG483" t="s">
        <v>37</v>
      </c>
      <c r="CH483" t="s">
        <v>38</v>
      </c>
      <c r="CK483" t="s">
        <v>38</v>
      </c>
      <c r="CL483">
        <v>40.566270000000003</v>
      </c>
      <c r="CM483">
        <v>-74.978639999999999</v>
      </c>
      <c r="CN483" t="s">
        <v>39</v>
      </c>
      <c r="CO483" t="s">
        <v>126</v>
      </c>
      <c r="CP483" t="s">
        <v>34</v>
      </c>
      <c r="CQ483">
        <v>0</v>
      </c>
      <c r="CR483" t="s">
        <v>41</v>
      </c>
      <c r="CS483">
        <v>8</v>
      </c>
      <c r="CU483" t="s">
        <v>49</v>
      </c>
      <c r="CV483" t="s">
        <v>50</v>
      </c>
      <c r="CW483">
        <v>0.93893300000000002</v>
      </c>
      <c r="CX483" t="s">
        <v>44</v>
      </c>
      <c r="CY483">
        <v>9369011</v>
      </c>
      <c r="DB483">
        <v>62537413</v>
      </c>
      <c r="DD483">
        <v>300</v>
      </c>
      <c r="DE483">
        <v>84006914</v>
      </c>
      <c r="DG483">
        <v>2275050011</v>
      </c>
      <c r="DH483">
        <v>2</v>
      </c>
      <c r="DI483" t="s">
        <v>34</v>
      </c>
      <c r="DJ483" t="s">
        <v>64</v>
      </c>
      <c r="DK483">
        <v>34019</v>
      </c>
      <c r="DM483" t="s">
        <v>125</v>
      </c>
      <c r="DN483">
        <v>48811</v>
      </c>
      <c r="DO483" t="s">
        <v>37</v>
      </c>
      <c r="DP483" t="s">
        <v>38</v>
      </c>
      <c r="DS483" t="s">
        <v>38</v>
      </c>
      <c r="DT483">
        <v>40.566270000000003</v>
      </c>
      <c r="DU483">
        <v>-74.978639999999999</v>
      </c>
      <c r="DV483" t="s">
        <v>39</v>
      </c>
      <c r="DW483" t="s">
        <v>126</v>
      </c>
      <c r="DX483" t="s">
        <v>34</v>
      </c>
      <c r="DY483">
        <v>0</v>
      </c>
      <c r="DZ483" t="s">
        <v>41</v>
      </c>
      <c r="EA483">
        <v>8</v>
      </c>
      <c r="EC483" t="s">
        <v>47</v>
      </c>
      <c r="ED483" t="s">
        <v>48</v>
      </c>
      <c r="EE483">
        <v>0.64786299999999997</v>
      </c>
      <c r="EF483" t="s">
        <v>44</v>
      </c>
      <c r="EG483">
        <v>9369011</v>
      </c>
      <c r="EJ483">
        <v>62537413</v>
      </c>
      <c r="EL483">
        <v>300</v>
      </c>
      <c r="EM483">
        <v>84006914</v>
      </c>
      <c r="EO483">
        <v>2275050011</v>
      </c>
      <c r="EP483">
        <v>2</v>
      </c>
      <c r="EQ483" t="s">
        <v>34</v>
      </c>
      <c r="ER483" t="s">
        <v>64</v>
      </c>
      <c r="ES483">
        <v>34019</v>
      </c>
      <c r="EU483" t="s">
        <v>125</v>
      </c>
      <c r="EV483">
        <v>48811</v>
      </c>
      <c r="EW483" t="s">
        <v>37</v>
      </c>
      <c r="EX483" t="s">
        <v>38</v>
      </c>
      <c r="FA483" t="s">
        <v>38</v>
      </c>
      <c r="FB483">
        <v>40.566270000000003</v>
      </c>
      <c r="FC483">
        <v>-74.978639999999999</v>
      </c>
      <c r="FD483" t="s">
        <v>39</v>
      </c>
      <c r="FE483" t="s">
        <v>126</v>
      </c>
      <c r="FF483" t="s">
        <v>34</v>
      </c>
      <c r="FG483">
        <v>0</v>
      </c>
      <c r="FH483" t="s">
        <v>41</v>
      </c>
      <c r="FI483">
        <v>8</v>
      </c>
      <c r="FK483" t="s">
        <v>45</v>
      </c>
      <c r="FL483" t="s">
        <v>46</v>
      </c>
      <c r="FM483">
        <v>3.9667599999999997E-2</v>
      </c>
      <c r="FN483" t="s">
        <v>44</v>
      </c>
      <c r="FO483">
        <v>9369011</v>
      </c>
      <c r="FR483">
        <v>62537413</v>
      </c>
      <c r="FT483">
        <v>300</v>
      </c>
      <c r="FU483">
        <v>84006914</v>
      </c>
      <c r="FW483">
        <v>2275050011</v>
      </c>
      <c r="FX483">
        <v>2</v>
      </c>
      <c r="FY483" t="s">
        <v>34</v>
      </c>
      <c r="FZ483" t="s">
        <v>64</v>
      </c>
      <c r="GA483">
        <v>34019</v>
      </c>
      <c r="GC483" t="s">
        <v>125</v>
      </c>
      <c r="GD483">
        <v>48811</v>
      </c>
      <c r="GE483" t="s">
        <v>37</v>
      </c>
      <c r="GF483" t="s">
        <v>38</v>
      </c>
      <c r="GI483" t="s">
        <v>38</v>
      </c>
      <c r="GJ483">
        <v>40.566270000000003</v>
      </c>
      <c r="GK483">
        <v>-74.978639999999999</v>
      </c>
      <c r="GL483" t="s">
        <v>39</v>
      </c>
      <c r="GM483" t="s">
        <v>126</v>
      </c>
      <c r="GN483" t="s">
        <v>34</v>
      </c>
      <c r="GO483">
        <v>0</v>
      </c>
      <c r="GP483" t="s">
        <v>41</v>
      </c>
      <c r="GQ483">
        <v>8</v>
      </c>
      <c r="GS483" t="s">
        <v>42</v>
      </c>
      <c r="GT483" t="s">
        <v>43</v>
      </c>
      <c r="GU483">
        <v>0.59689499999999995</v>
      </c>
      <c r="GV483" t="s">
        <v>44</v>
      </c>
    </row>
    <row r="484" spans="1:204" x14ac:dyDescent="0.25">
      <c r="A484">
        <v>9369011</v>
      </c>
      <c r="D484">
        <v>62537413</v>
      </c>
      <c r="F484">
        <v>300</v>
      </c>
      <c r="G484">
        <v>84007014</v>
      </c>
      <c r="I484">
        <v>2275050012</v>
      </c>
      <c r="J484">
        <v>2</v>
      </c>
      <c r="K484" t="s">
        <v>34</v>
      </c>
      <c r="L484" t="s">
        <v>64</v>
      </c>
      <c r="M484">
        <v>34019</v>
      </c>
      <c r="O484" t="s">
        <v>125</v>
      </c>
      <c r="P484">
        <v>48811</v>
      </c>
      <c r="Q484" t="s">
        <v>37</v>
      </c>
      <c r="R484" t="s">
        <v>38</v>
      </c>
      <c r="U484" t="s">
        <v>38</v>
      </c>
      <c r="V484">
        <v>40.566270000000003</v>
      </c>
      <c r="W484">
        <v>-74.978639999999999</v>
      </c>
      <c r="X484" t="s">
        <v>39</v>
      </c>
      <c r="Y484" t="s">
        <v>126</v>
      </c>
      <c r="Z484" t="s">
        <v>34</v>
      </c>
      <c r="AA484">
        <v>0</v>
      </c>
      <c r="AB484" t="s">
        <v>41</v>
      </c>
      <c r="AC484">
        <v>8</v>
      </c>
      <c r="AE484" t="s">
        <v>53</v>
      </c>
      <c r="AF484" t="s">
        <v>54</v>
      </c>
      <c r="AG484">
        <v>14.7006</v>
      </c>
      <c r="AH484" t="s">
        <v>44</v>
      </c>
      <c r="AI484">
        <v>9369011</v>
      </c>
      <c r="AL484">
        <v>62537413</v>
      </c>
      <c r="AN484">
        <v>300</v>
      </c>
      <c r="AO484">
        <v>84007014</v>
      </c>
      <c r="AQ484">
        <v>2275050012</v>
      </c>
      <c r="AR484">
        <v>2</v>
      </c>
      <c r="AS484" t="s">
        <v>34</v>
      </c>
      <c r="AT484" t="s">
        <v>64</v>
      </c>
      <c r="AU484">
        <v>34019</v>
      </c>
      <c r="AW484" t="s">
        <v>125</v>
      </c>
      <c r="AX484">
        <v>48811</v>
      </c>
      <c r="AY484" t="s">
        <v>37</v>
      </c>
      <c r="AZ484" t="s">
        <v>38</v>
      </c>
      <c r="BC484" t="s">
        <v>38</v>
      </c>
      <c r="BD484">
        <v>40.566270000000003</v>
      </c>
      <c r="BE484">
        <v>-74.978639999999999</v>
      </c>
      <c r="BF484" t="s">
        <v>39</v>
      </c>
      <c r="BG484" t="s">
        <v>126</v>
      </c>
      <c r="BH484" t="s">
        <v>34</v>
      </c>
      <c r="BI484">
        <v>0</v>
      </c>
      <c r="BJ484" t="s">
        <v>41</v>
      </c>
      <c r="BK484">
        <v>8</v>
      </c>
      <c r="BM484" t="s">
        <v>51</v>
      </c>
      <c r="BN484" t="s">
        <v>52</v>
      </c>
      <c r="BO484">
        <v>0.49694500000000003</v>
      </c>
      <c r="BP484" t="s">
        <v>44</v>
      </c>
      <c r="BQ484">
        <v>9369011</v>
      </c>
      <c r="BT484">
        <v>62537413</v>
      </c>
      <c r="BV484">
        <v>300</v>
      </c>
      <c r="BW484">
        <v>84007014</v>
      </c>
      <c r="BY484">
        <v>2275050012</v>
      </c>
      <c r="BZ484">
        <v>2</v>
      </c>
      <c r="CA484" t="s">
        <v>34</v>
      </c>
      <c r="CB484" t="s">
        <v>64</v>
      </c>
      <c r="CC484">
        <v>34019</v>
      </c>
      <c r="CE484" t="s">
        <v>125</v>
      </c>
      <c r="CF484">
        <v>48811</v>
      </c>
      <c r="CG484" t="s">
        <v>37</v>
      </c>
      <c r="CH484" t="s">
        <v>38</v>
      </c>
      <c r="CK484" t="s">
        <v>38</v>
      </c>
      <c r="CL484">
        <v>40.566270000000003</v>
      </c>
      <c r="CM484">
        <v>-74.978639999999999</v>
      </c>
      <c r="CN484" t="s">
        <v>39</v>
      </c>
      <c r="CO484" t="s">
        <v>126</v>
      </c>
      <c r="CP484" t="s">
        <v>34</v>
      </c>
      <c r="CQ484">
        <v>0</v>
      </c>
      <c r="CR484" t="s">
        <v>41</v>
      </c>
      <c r="CS484">
        <v>8</v>
      </c>
      <c r="CU484" t="s">
        <v>49</v>
      </c>
      <c r="CV484" t="s">
        <v>50</v>
      </c>
      <c r="CW484">
        <v>0.36333199999999999</v>
      </c>
      <c r="CX484" t="s">
        <v>44</v>
      </c>
      <c r="CY484">
        <v>9369011</v>
      </c>
      <c r="DB484">
        <v>62537413</v>
      </c>
      <c r="DD484">
        <v>300</v>
      </c>
      <c r="DE484">
        <v>84007014</v>
      </c>
      <c r="DG484">
        <v>2275050012</v>
      </c>
      <c r="DH484">
        <v>2</v>
      </c>
      <c r="DI484" t="s">
        <v>34</v>
      </c>
      <c r="DJ484" t="s">
        <v>64</v>
      </c>
      <c r="DK484">
        <v>34019</v>
      </c>
      <c r="DM484" t="s">
        <v>125</v>
      </c>
      <c r="DN484">
        <v>48811</v>
      </c>
      <c r="DO484" t="s">
        <v>37</v>
      </c>
      <c r="DP484" t="s">
        <v>38</v>
      </c>
      <c r="DS484" t="s">
        <v>38</v>
      </c>
      <c r="DT484">
        <v>40.566270000000003</v>
      </c>
      <c r="DU484">
        <v>-74.978639999999999</v>
      </c>
      <c r="DV484" t="s">
        <v>39</v>
      </c>
      <c r="DW484" t="s">
        <v>126</v>
      </c>
      <c r="DX484" t="s">
        <v>34</v>
      </c>
      <c r="DY484">
        <v>0</v>
      </c>
      <c r="DZ484" t="s">
        <v>41</v>
      </c>
      <c r="EA484">
        <v>8</v>
      </c>
      <c r="EC484" t="s">
        <v>47</v>
      </c>
      <c r="ED484" t="s">
        <v>48</v>
      </c>
      <c r="EE484">
        <v>0.35461199999999998</v>
      </c>
      <c r="EF484" t="s">
        <v>44</v>
      </c>
      <c r="EG484">
        <v>9369011</v>
      </c>
      <c r="EJ484">
        <v>62537413</v>
      </c>
      <c r="EL484">
        <v>300</v>
      </c>
      <c r="EM484">
        <v>84007014</v>
      </c>
      <c r="EO484">
        <v>2275050012</v>
      </c>
      <c r="EP484">
        <v>2</v>
      </c>
      <c r="EQ484" t="s">
        <v>34</v>
      </c>
      <c r="ER484" t="s">
        <v>64</v>
      </c>
      <c r="ES484">
        <v>34019</v>
      </c>
      <c r="EU484" t="s">
        <v>125</v>
      </c>
      <c r="EV484">
        <v>48811</v>
      </c>
      <c r="EW484" t="s">
        <v>37</v>
      </c>
      <c r="EX484" t="s">
        <v>38</v>
      </c>
      <c r="FA484" t="s">
        <v>38</v>
      </c>
      <c r="FB484">
        <v>40.566270000000003</v>
      </c>
      <c r="FC484">
        <v>-74.978639999999999</v>
      </c>
      <c r="FD484" t="s">
        <v>39</v>
      </c>
      <c r="FE484" t="s">
        <v>126</v>
      </c>
      <c r="FF484" t="s">
        <v>34</v>
      </c>
      <c r="FG484">
        <v>0</v>
      </c>
      <c r="FH484" t="s">
        <v>41</v>
      </c>
      <c r="FI484">
        <v>8</v>
      </c>
      <c r="FK484" t="s">
        <v>45</v>
      </c>
      <c r="FL484" t="s">
        <v>46</v>
      </c>
      <c r="FM484">
        <v>0.11294</v>
      </c>
      <c r="FN484" t="s">
        <v>44</v>
      </c>
      <c r="FO484">
        <v>9369011</v>
      </c>
      <c r="FR484">
        <v>62537413</v>
      </c>
      <c r="FT484">
        <v>300</v>
      </c>
      <c r="FU484">
        <v>84007014</v>
      </c>
      <c r="FW484">
        <v>2275050012</v>
      </c>
      <c r="FX484">
        <v>2</v>
      </c>
      <c r="FY484" t="s">
        <v>34</v>
      </c>
      <c r="FZ484" t="s">
        <v>64</v>
      </c>
      <c r="GA484">
        <v>34019</v>
      </c>
      <c r="GC484" t="s">
        <v>125</v>
      </c>
      <c r="GD484">
        <v>48811</v>
      </c>
      <c r="GE484" t="s">
        <v>37</v>
      </c>
      <c r="GF484" t="s">
        <v>38</v>
      </c>
      <c r="GI484" t="s">
        <v>38</v>
      </c>
      <c r="GJ484">
        <v>40.566270000000003</v>
      </c>
      <c r="GK484">
        <v>-74.978639999999999</v>
      </c>
      <c r="GL484" t="s">
        <v>39</v>
      </c>
      <c r="GM484" t="s">
        <v>126</v>
      </c>
      <c r="GN484" t="s">
        <v>34</v>
      </c>
      <c r="GO484">
        <v>0</v>
      </c>
      <c r="GP484" t="s">
        <v>41</v>
      </c>
      <c r="GQ484">
        <v>8</v>
      </c>
      <c r="GS484" t="s">
        <v>42</v>
      </c>
      <c r="GT484" t="s">
        <v>43</v>
      </c>
      <c r="GU484">
        <v>1.05836</v>
      </c>
      <c r="GV484" t="s">
        <v>44</v>
      </c>
    </row>
    <row r="485" spans="1:204" x14ac:dyDescent="0.25">
      <c r="A485">
        <v>9369011</v>
      </c>
      <c r="D485">
        <v>103237313</v>
      </c>
      <c r="F485">
        <v>300</v>
      </c>
      <c r="G485">
        <v>145762514</v>
      </c>
      <c r="I485">
        <v>2275060011</v>
      </c>
      <c r="J485">
        <v>2</v>
      </c>
      <c r="K485" t="s">
        <v>34</v>
      </c>
      <c r="L485" t="s">
        <v>64</v>
      </c>
      <c r="M485">
        <v>34019</v>
      </c>
      <c r="O485" t="s">
        <v>125</v>
      </c>
      <c r="P485">
        <v>48811</v>
      </c>
      <c r="Q485" t="s">
        <v>37</v>
      </c>
      <c r="R485" t="s">
        <v>38</v>
      </c>
      <c r="U485" t="s">
        <v>38</v>
      </c>
      <c r="V485">
        <v>40.566270000000003</v>
      </c>
      <c r="W485">
        <v>-74.978639999999999</v>
      </c>
      <c r="X485" t="s">
        <v>39</v>
      </c>
      <c r="Y485" t="s">
        <v>126</v>
      </c>
      <c r="Z485" t="s">
        <v>34</v>
      </c>
      <c r="AA485">
        <v>0</v>
      </c>
      <c r="AB485" t="s">
        <v>41</v>
      </c>
      <c r="AC485">
        <v>8</v>
      </c>
      <c r="AE485" t="s">
        <v>53</v>
      </c>
      <c r="AF485" t="s">
        <v>54</v>
      </c>
      <c r="AG485">
        <v>0.153308</v>
      </c>
      <c r="AH485" t="s">
        <v>44</v>
      </c>
      <c r="AI485">
        <v>9369011</v>
      </c>
      <c r="AL485">
        <v>103237313</v>
      </c>
      <c r="AN485">
        <v>300</v>
      </c>
      <c r="AO485">
        <v>145762514</v>
      </c>
      <c r="AQ485">
        <v>2275060011</v>
      </c>
      <c r="AR485">
        <v>2</v>
      </c>
      <c r="AS485" t="s">
        <v>34</v>
      </c>
      <c r="AT485" t="s">
        <v>64</v>
      </c>
      <c r="AU485">
        <v>34019</v>
      </c>
      <c r="AW485" t="s">
        <v>125</v>
      </c>
      <c r="AX485">
        <v>48811</v>
      </c>
      <c r="AY485" t="s">
        <v>37</v>
      </c>
      <c r="AZ485" t="s">
        <v>38</v>
      </c>
      <c r="BC485" t="s">
        <v>38</v>
      </c>
      <c r="BD485">
        <v>40.566270000000003</v>
      </c>
      <c r="BE485">
        <v>-74.978639999999999</v>
      </c>
      <c r="BF485" t="s">
        <v>39</v>
      </c>
      <c r="BG485" t="s">
        <v>126</v>
      </c>
      <c r="BH485" t="s">
        <v>34</v>
      </c>
      <c r="BI485">
        <v>0</v>
      </c>
      <c r="BJ485" t="s">
        <v>41</v>
      </c>
      <c r="BK485">
        <v>8</v>
      </c>
      <c r="BM485" t="s">
        <v>51</v>
      </c>
      <c r="BN485" t="s">
        <v>52</v>
      </c>
      <c r="BO485">
        <v>8.6109999999999995E-4</v>
      </c>
      <c r="BP485" t="s">
        <v>44</v>
      </c>
      <c r="BQ485">
        <v>9369011</v>
      </c>
      <c r="BT485">
        <v>103237313</v>
      </c>
      <c r="BV485">
        <v>300</v>
      </c>
      <c r="BW485">
        <v>145762514</v>
      </c>
      <c r="BY485">
        <v>2275060011</v>
      </c>
      <c r="BZ485">
        <v>2</v>
      </c>
      <c r="CA485" t="s">
        <v>34</v>
      </c>
      <c r="CB485" t="s">
        <v>64</v>
      </c>
      <c r="CC485">
        <v>34019</v>
      </c>
      <c r="CE485" t="s">
        <v>125</v>
      </c>
      <c r="CF485">
        <v>48811</v>
      </c>
      <c r="CG485" t="s">
        <v>37</v>
      </c>
      <c r="CH485" t="s">
        <v>38</v>
      </c>
      <c r="CK485" t="s">
        <v>38</v>
      </c>
      <c r="CL485">
        <v>40.566270000000003</v>
      </c>
      <c r="CM485">
        <v>-74.978639999999999</v>
      </c>
      <c r="CN485" t="s">
        <v>39</v>
      </c>
      <c r="CO485" t="s">
        <v>126</v>
      </c>
      <c r="CP485" t="s">
        <v>34</v>
      </c>
      <c r="CQ485">
        <v>0</v>
      </c>
      <c r="CR485" t="s">
        <v>41</v>
      </c>
      <c r="CS485">
        <v>8</v>
      </c>
      <c r="CU485" t="s">
        <v>49</v>
      </c>
      <c r="CV485" t="s">
        <v>50</v>
      </c>
      <c r="CW485">
        <v>3.2881500000000001E-3</v>
      </c>
      <c r="CX485" t="s">
        <v>44</v>
      </c>
      <c r="CY485">
        <v>9369011</v>
      </c>
      <c r="DB485">
        <v>103237313</v>
      </c>
      <c r="DD485">
        <v>300</v>
      </c>
      <c r="DE485">
        <v>145762514</v>
      </c>
      <c r="DG485">
        <v>2275060011</v>
      </c>
      <c r="DH485">
        <v>2</v>
      </c>
      <c r="DI485" t="s">
        <v>34</v>
      </c>
      <c r="DJ485" t="s">
        <v>64</v>
      </c>
      <c r="DK485">
        <v>34019</v>
      </c>
      <c r="DM485" t="s">
        <v>125</v>
      </c>
      <c r="DN485">
        <v>48811</v>
      </c>
      <c r="DO485" t="s">
        <v>37</v>
      </c>
      <c r="DP485" t="s">
        <v>38</v>
      </c>
      <c r="DS485" t="s">
        <v>38</v>
      </c>
      <c r="DT485">
        <v>40.566270000000003</v>
      </c>
      <c r="DU485">
        <v>-74.978639999999999</v>
      </c>
      <c r="DV485" t="s">
        <v>39</v>
      </c>
      <c r="DW485" t="s">
        <v>126</v>
      </c>
      <c r="DX485" t="s">
        <v>34</v>
      </c>
      <c r="DY485">
        <v>0</v>
      </c>
      <c r="DZ485" t="s">
        <v>41</v>
      </c>
      <c r="EA485">
        <v>8</v>
      </c>
      <c r="EC485" t="s">
        <v>47</v>
      </c>
      <c r="ED485" t="s">
        <v>48</v>
      </c>
      <c r="EE485">
        <v>2.26882E-3</v>
      </c>
      <c r="EF485" t="s">
        <v>44</v>
      </c>
      <c r="EG485">
        <v>9369011</v>
      </c>
      <c r="EJ485">
        <v>103237313</v>
      </c>
      <c r="EL485">
        <v>300</v>
      </c>
      <c r="EM485">
        <v>145762514</v>
      </c>
      <c r="EO485">
        <v>2275060011</v>
      </c>
      <c r="EP485">
        <v>2</v>
      </c>
      <c r="EQ485" t="s">
        <v>34</v>
      </c>
      <c r="ER485" t="s">
        <v>64</v>
      </c>
      <c r="ES485">
        <v>34019</v>
      </c>
      <c r="EU485" t="s">
        <v>125</v>
      </c>
      <c r="EV485">
        <v>48811</v>
      </c>
      <c r="EW485" t="s">
        <v>37</v>
      </c>
      <c r="EX485" t="s">
        <v>38</v>
      </c>
      <c r="FA485" t="s">
        <v>38</v>
      </c>
      <c r="FB485">
        <v>40.566270000000003</v>
      </c>
      <c r="FC485">
        <v>-74.978639999999999</v>
      </c>
      <c r="FD485" t="s">
        <v>39</v>
      </c>
      <c r="FE485" t="s">
        <v>126</v>
      </c>
      <c r="FF485" t="s">
        <v>34</v>
      </c>
      <c r="FG485">
        <v>0</v>
      </c>
      <c r="FH485" t="s">
        <v>41</v>
      </c>
      <c r="FI485">
        <v>8</v>
      </c>
      <c r="FK485" t="s">
        <v>45</v>
      </c>
      <c r="FL485" t="s">
        <v>46</v>
      </c>
      <c r="FM485">
        <v>8.1749999999999995E-5</v>
      </c>
      <c r="FN485" t="s">
        <v>44</v>
      </c>
      <c r="FO485">
        <v>9369011</v>
      </c>
      <c r="FR485">
        <v>103237313</v>
      </c>
      <c r="FT485">
        <v>300</v>
      </c>
      <c r="FU485">
        <v>145762514</v>
      </c>
      <c r="FW485">
        <v>2275060011</v>
      </c>
      <c r="FX485">
        <v>2</v>
      </c>
      <c r="FY485" t="s">
        <v>34</v>
      </c>
      <c r="FZ485" t="s">
        <v>64</v>
      </c>
      <c r="GA485">
        <v>34019</v>
      </c>
      <c r="GC485" t="s">
        <v>125</v>
      </c>
      <c r="GD485">
        <v>48811</v>
      </c>
      <c r="GE485" t="s">
        <v>37</v>
      </c>
      <c r="GF485" t="s">
        <v>38</v>
      </c>
      <c r="GI485" t="s">
        <v>38</v>
      </c>
      <c r="GJ485">
        <v>40.566270000000003</v>
      </c>
      <c r="GK485">
        <v>-74.978639999999999</v>
      </c>
      <c r="GL485" t="s">
        <v>39</v>
      </c>
      <c r="GM485" t="s">
        <v>126</v>
      </c>
      <c r="GN485" t="s">
        <v>34</v>
      </c>
      <c r="GO485">
        <v>0</v>
      </c>
      <c r="GP485" t="s">
        <v>41</v>
      </c>
      <c r="GQ485">
        <v>8</v>
      </c>
      <c r="GS485" t="s">
        <v>42</v>
      </c>
      <c r="GT485" t="s">
        <v>43</v>
      </c>
      <c r="GU485">
        <v>9.2474799999999998E-4</v>
      </c>
      <c r="GV485" t="s">
        <v>44</v>
      </c>
    </row>
    <row r="486" spans="1:204" x14ac:dyDescent="0.25">
      <c r="A486">
        <v>9369011</v>
      </c>
      <c r="D486">
        <v>103237313</v>
      </c>
      <c r="F486">
        <v>300</v>
      </c>
      <c r="G486">
        <v>145762614</v>
      </c>
      <c r="I486">
        <v>2275060012</v>
      </c>
      <c r="J486">
        <v>2</v>
      </c>
      <c r="K486" t="s">
        <v>34</v>
      </c>
      <c r="L486" t="s">
        <v>64</v>
      </c>
      <c r="M486">
        <v>34019</v>
      </c>
      <c r="O486" t="s">
        <v>125</v>
      </c>
      <c r="P486">
        <v>48811</v>
      </c>
      <c r="Q486" t="s">
        <v>37</v>
      </c>
      <c r="R486" t="s">
        <v>38</v>
      </c>
      <c r="U486" t="s">
        <v>38</v>
      </c>
      <c r="V486">
        <v>40.566270000000003</v>
      </c>
      <c r="W486">
        <v>-74.978639999999999</v>
      </c>
      <c r="X486" t="s">
        <v>39</v>
      </c>
      <c r="Y486" t="s">
        <v>126</v>
      </c>
      <c r="Z486" t="s">
        <v>34</v>
      </c>
      <c r="AA486">
        <v>0</v>
      </c>
      <c r="AB486" t="s">
        <v>41</v>
      </c>
      <c r="AC486">
        <v>8</v>
      </c>
      <c r="AE486" t="s">
        <v>53</v>
      </c>
      <c r="AF486" t="s">
        <v>54</v>
      </c>
      <c r="AG486">
        <v>7.0596900000000004E-2</v>
      </c>
      <c r="AH486" t="s">
        <v>44</v>
      </c>
      <c r="AI486">
        <v>9369011</v>
      </c>
      <c r="AL486">
        <v>103237313</v>
      </c>
      <c r="AN486">
        <v>300</v>
      </c>
      <c r="AO486">
        <v>145762614</v>
      </c>
      <c r="AQ486">
        <v>2275060012</v>
      </c>
      <c r="AR486">
        <v>2</v>
      </c>
      <c r="AS486" t="s">
        <v>34</v>
      </c>
      <c r="AT486" t="s">
        <v>64</v>
      </c>
      <c r="AU486">
        <v>34019</v>
      </c>
      <c r="AW486" t="s">
        <v>125</v>
      </c>
      <c r="AX486">
        <v>48811</v>
      </c>
      <c r="AY486" t="s">
        <v>37</v>
      </c>
      <c r="AZ486" t="s">
        <v>38</v>
      </c>
      <c r="BC486" t="s">
        <v>38</v>
      </c>
      <c r="BD486">
        <v>40.566270000000003</v>
      </c>
      <c r="BE486">
        <v>-74.978639999999999</v>
      </c>
      <c r="BF486" t="s">
        <v>39</v>
      </c>
      <c r="BG486" t="s">
        <v>126</v>
      </c>
      <c r="BH486" t="s">
        <v>34</v>
      </c>
      <c r="BI486">
        <v>0</v>
      </c>
      <c r="BJ486" t="s">
        <v>41</v>
      </c>
      <c r="BK486">
        <v>8</v>
      </c>
      <c r="BM486" t="s">
        <v>51</v>
      </c>
      <c r="BN486" t="s">
        <v>52</v>
      </c>
      <c r="BO486">
        <v>1.51583E-2</v>
      </c>
      <c r="BP486" t="s">
        <v>44</v>
      </c>
      <c r="BQ486">
        <v>9369011</v>
      </c>
      <c r="BT486">
        <v>103237313</v>
      </c>
      <c r="BV486">
        <v>300</v>
      </c>
      <c r="BW486">
        <v>145762614</v>
      </c>
      <c r="BY486">
        <v>2275060012</v>
      </c>
      <c r="BZ486">
        <v>2</v>
      </c>
      <c r="CA486" t="s">
        <v>34</v>
      </c>
      <c r="CB486" t="s">
        <v>64</v>
      </c>
      <c r="CC486">
        <v>34019</v>
      </c>
      <c r="CE486" t="s">
        <v>125</v>
      </c>
      <c r="CF486">
        <v>48811</v>
      </c>
      <c r="CG486" t="s">
        <v>37</v>
      </c>
      <c r="CH486" t="s">
        <v>38</v>
      </c>
      <c r="CK486" t="s">
        <v>38</v>
      </c>
      <c r="CL486">
        <v>40.566270000000003</v>
      </c>
      <c r="CM486">
        <v>-74.978639999999999</v>
      </c>
      <c r="CN486" t="s">
        <v>39</v>
      </c>
      <c r="CO486" t="s">
        <v>126</v>
      </c>
      <c r="CP486" t="s">
        <v>34</v>
      </c>
      <c r="CQ486">
        <v>0</v>
      </c>
      <c r="CR486" t="s">
        <v>41</v>
      </c>
      <c r="CS486">
        <v>8</v>
      </c>
      <c r="CU486" t="s">
        <v>49</v>
      </c>
      <c r="CV486" t="s">
        <v>50</v>
      </c>
      <c r="CW486">
        <v>1.1795099999999999E-2</v>
      </c>
      <c r="CX486" t="s">
        <v>44</v>
      </c>
      <c r="CY486">
        <v>9369011</v>
      </c>
      <c r="DB486">
        <v>103237313</v>
      </c>
      <c r="DD486">
        <v>300</v>
      </c>
      <c r="DE486">
        <v>145762614</v>
      </c>
      <c r="DG486">
        <v>2275060012</v>
      </c>
      <c r="DH486">
        <v>2</v>
      </c>
      <c r="DI486" t="s">
        <v>34</v>
      </c>
      <c r="DJ486" t="s">
        <v>64</v>
      </c>
      <c r="DK486">
        <v>34019</v>
      </c>
      <c r="DM486" t="s">
        <v>125</v>
      </c>
      <c r="DN486">
        <v>48811</v>
      </c>
      <c r="DO486" t="s">
        <v>37</v>
      </c>
      <c r="DP486" t="s">
        <v>38</v>
      </c>
      <c r="DS486" t="s">
        <v>38</v>
      </c>
      <c r="DT486">
        <v>40.566270000000003</v>
      </c>
      <c r="DU486">
        <v>-74.978639999999999</v>
      </c>
      <c r="DV486" t="s">
        <v>39</v>
      </c>
      <c r="DW486" t="s">
        <v>126</v>
      </c>
      <c r="DX486" t="s">
        <v>34</v>
      </c>
      <c r="DY486">
        <v>0</v>
      </c>
      <c r="DZ486" t="s">
        <v>41</v>
      </c>
      <c r="EA486">
        <v>8</v>
      </c>
      <c r="EC486" t="s">
        <v>47</v>
      </c>
      <c r="ED486" t="s">
        <v>48</v>
      </c>
      <c r="EE486">
        <v>1.1512E-2</v>
      </c>
      <c r="EF486" t="s">
        <v>44</v>
      </c>
      <c r="EG486">
        <v>9369011</v>
      </c>
      <c r="EJ486">
        <v>103237313</v>
      </c>
      <c r="EL486">
        <v>300</v>
      </c>
      <c r="EM486">
        <v>145762614</v>
      </c>
      <c r="EO486">
        <v>2275060012</v>
      </c>
      <c r="EP486">
        <v>2</v>
      </c>
      <c r="EQ486" t="s">
        <v>34</v>
      </c>
      <c r="ER486" t="s">
        <v>64</v>
      </c>
      <c r="ES486">
        <v>34019</v>
      </c>
      <c r="EU486" t="s">
        <v>125</v>
      </c>
      <c r="EV486">
        <v>48811</v>
      </c>
      <c r="EW486" t="s">
        <v>37</v>
      </c>
      <c r="EX486" t="s">
        <v>38</v>
      </c>
      <c r="FA486" t="s">
        <v>38</v>
      </c>
      <c r="FB486">
        <v>40.566270000000003</v>
      </c>
      <c r="FC486">
        <v>-74.978639999999999</v>
      </c>
      <c r="FD486" t="s">
        <v>39</v>
      </c>
      <c r="FE486" t="s">
        <v>126</v>
      </c>
      <c r="FF486" t="s">
        <v>34</v>
      </c>
      <c r="FG486">
        <v>0</v>
      </c>
      <c r="FH486" t="s">
        <v>41</v>
      </c>
      <c r="FI486">
        <v>8</v>
      </c>
      <c r="FK486" t="s">
        <v>45</v>
      </c>
      <c r="FL486" t="s">
        <v>46</v>
      </c>
      <c r="FM486">
        <v>3.1766099999999999E-3</v>
      </c>
      <c r="FN486" t="s">
        <v>44</v>
      </c>
      <c r="FO486">
        <v>9369011</v>
      </c>
      <c r="FR486">
        <v>103237313</v>
      </c>
      <c r="FT486">
        <v>300</v>
      </c>
      <c r="FU486">
        <v>145762614</v>
      </c>
      <c r="FW486">
        <v>2275060012</v>
      </c>
      <c r="FX486">
        <v>2</v>
      </c>
      <c r="FY486" t="s">
        <v>34</v>
      </c>
      <c r="FZ486" t="s">
        <v>64</v>
      </c>
      <c r="GA486">
        <v>34019</v>
      </c>
      <c r="GC486" t="s">
        <v>125</v>
      </c>
      <c r="GD486">
        <v>48811</v>
      </c>
      <c r="GE486" t="s">
        <v>37</v>
      </c>
      <c r="GF486" t="s">
        <v>38</v>
      </c>
      <c r="GI486" t="s">
        <v>38</v>
      </c>
      <c r="GJ486">
        <v>40.566270000000003</v>
      </c>
      <c r="GK486">
        <v>-74.978639999999999</v>
      </c>
      <c r="GL486" t="s">
        <v>39</v>
      </c>
      <c r="GM486" t="s">
        <v>126</v>
      </c>
      <c r="GN486" t="s">
        <v>34</v>
      </c>
      <c r="GO486">
        <v>0</v>
      </c>
      <c r="GP486" t="s">
        <v>41</v>
      </c>
      <c r="GQ486">
        <v>8</v>
      </c>
      <c r="GS486" t="s">
        <v>42</v>
      </c>
      <c r="GT486" t="s">
        <v>43</v>
      </c>
      <c r="GU486">
        <v>1.9664999999999998E-2</v>
      </c>
      <c r="GV486" t="s">
        <v>44</v>
      </c>
    </row>
    <row r="487" spans="1:204" x14ac:dyDescent="0.25">
      <c r="A487">
        <v>9368911</v>
      </c>
      <c r="D487">
        <v>62537313</v>
      </c>
      <c r="F487">
        <v>300</v>
      </c>
      <c r="G487">
        <v>84006714</v>
      </c>
      <c r="I487">
        <v>2275050011</v>
      </c>
      <c r="J487">
        <v>2</v>
      </c>
      <c r="K487" t="s">
        <v>34</v>
      </c>
      <c r="L487" t="s">
        <v>64</v>
      </c>
      <c r="M487">
        <v>34019</v>
      </c>
      <c r="O487" t="s">
        <v>521</v>
      </c>
      <c r="P487">
        <v>48811</v>
      </c>
      <c r="Q487" t="s">
        <v>37</v>
      </c>
      <c r="R487" t="s">
        <v>38</v>
      </c>
      <c r="U487" t="s">
        <v>38</v>
      </c>
      <c r="V487">
        <v>40.582859999999997</v>
      </c>
      <c r="W487">
        <v>-74.736559999999997</v>
      </c>
      <c r="X487" t="s">
        <v>39</v>
      </c>
      <c r="Y487" t="s">
        <v>522</v>
      </c>
      <c r="Z487" t="s">
        <v>34</v>
      </c>
      <c r="AA487">
        <v>0</v>
      </c>
      <c r="AB487" t="s">
        <v>41</v>
      </c>
      <c r="AC487">
        <v>8</v>
      </c>
      <c r="AE487" t="s">
        <v>53</v>
      </c>
      <c r="AF487" t="s">
        <v>54</v>
      </c>
      <c r="AG487">
        <v>46.528399999999998</v>
      </c>
      <c r="AH487" t="s">
        <v>44</v>
      </c>
      <c r="AI487">
        <v>9368911</v>
      </c>
      <c r="AL487">
        <v>62537313</v>
      </c>
      <c r="AN487">
        <v>300</v>
      </c>
      <c r="AO487">
        <v>84006714</v>
      </c>
      <c r="AQ487">
        <v>2275050011</v>
      </c>
      <c r="AR487">
        <v>2</v>
      </c>
      <c r="AS487" t="s">
        <v>34</v>
      </c>
      <c r="AT487" t="s">
        <v>64</v>
      </c>
      <c r="AU487">
        <v>34019</v>
      </c>
      <c r="AW487" t="s">
        <v>521</v>
      </c>
      <c r="AX487">
        <v>48811</v>
      </c>
      <c r="AY487" t="s">
        <v>37</v>
      </c>
      <c r="AZ487" t="s">
        <v>38</v>
      </c>
      <c r="BC487" t="s">
        <v>38</v>
      </c>
      <c r="BD487">
        <v>40.582859999999997</v>
      </c>
      <c r="BE487">
        <v>-74.736559999999997</v>
      </c>
      <c r="BF487" t="s">
        <v>39</v>
      </c>
      <c r="BG487" t="s">
        <v>522</v>
      </c>
      <c r="BH487" t="s">
        <v>34</v>
      </c>
      <c r="BI487">
        <v>0</v>
      </c>
      <c r="BJ487" t="s">
        <v>41</v>
      </c>
      <c r="BK487">
        <v>8</v>
      </c>
      <c r="BM487" t="s">
        <v>51</v>
      </c>
      <c r="BN487" t="s">
        <v>52</v>
      </c>
      <c r="BO487">
        <v>0.25173499999999999</v>
      </c>
      <c r="BP487" t="s">
        <v>44</v>
      </c>
      <c r="BQ487">
        <v>9368911</v>
      </c>
      <c r="BT487">
        <v>62537313</v>
      </c>
      <c r="BV487">
        <v>300</v>
      </c>
      <c r="BW487">
        <v>84006714</v>
      </c>
      <c r="BY487">
        <v>2275050011</v>
      </c>
      <c r="BZ487">
        <v>2</v>
      </c>
      <c r="CA487" t="s">
        <v>34</v>
      </c>
      <c r="CB487" t="s">
        <v>64</v>
      </c>
      <c r="CC487">
        <v>34019</v>
      </c>
      <c r="CE487" t="s">
        <v>521</v>
      </c>
      <c r="CF487">
        <v>48811</v>
      </c>
      <c r="CG487" t="s">
        <v>37</v>
      </c>
      <c r="CH487" t="s">
        <v>38</v>
      </c>
      <c r="CK487" t="s">
        <v>38</v>
      </c>
      <c r="CL487">
        <v>40.582859999999997</v>
      </c>
      <c r="CM487">
        <v>-74.736559999999997</v>
      </c>
      <c r="CN487" t="s">
        <v>39</v>
      </c>
      <c r="CO487" t="s">
        <v>522</v>
      </c>
      <c r="CP487" t="s">
        <v>34</v>
      </c>
      <c r="CQ487">
        <v>0</v>
      </c>
      <c r="CR487" t="s">
        <v>41</v>
      </c>
      <c r="CS487">
        <v>8</v>
      </c>
      <c r="CU487" t="s">
        <v>49</v>
      </c>
      <c r="CV487" t="s">
        <v>50</v>
      </c>
      <c r="CW487">
        <v>0.91670399999999996</v>
      </c>
      <c r="CX487" t="s">
        <v>44</v>
      </c>
      <c r="CY487">
        <v>9368911</v>
      </c>
      <c r="DB487">
        <v>62537313</v>
      </c>
      <c r="DD487">
        <v>300</v>
      </c>
      <c r="DE487">
        <v>84006714</v>
      </c>
      <c r="DG487">
        <v>2275050011</v>
      </c>
      <c r="DH487">
        <v>2</v>
      </c>
      <c r="DI487" t="s">
        <v>34</v>
      </c>
      <c r="DJ487" t="s">
        <v>64</v>
      </c>
      <c r="DK487">
        <v>34019</v>
      </c>
      <c r="DM487" t="s">
        <v>521</v>
      </c>
      <c r="DN487">
        <v>48811</v>
      </c>
      <c r="DO487" t="s">
        <v>37</v>
      </c>
      <c r="DP487" t="s">
        <v>38</v>
      </c>
      <c r="DS487" t="s">
        <v>38</v>
      </c>
      <c r="DT487">
        <v>40.582859999999997</v>
      </c>
      <c r="DU487">
        <v>-74.736559999999997</v>
      </c>
      <c r="DV487" t="s">
        <v>39</v>
      </c>
      <c r="DW487" t="s">
        <v>522</v>
      </c>
      <c r="DX487" t="s">
        <v>34</v>
      </c>
      <c r="DY487">
        <v>0</v>
      </c>
      <c r="DZ487" t="s">
        <v>41</v>
      </c>
      <c r="EA487">
        <v>8</v>
      </c>
      <c r="EC487" t="s">
        <v>47</v>
      </c>
      <c r="ED487" t="s">
        <v>48</v>
      </c>
      <c r="EE487">
        <v>0.63252600000000003</v>
      </c>
      <c r="EF487" t="s">
        <v>44</v>
      </c>
      <c r="EG487">
        <v>9368911</v>
      </c>
      <c r="EJ487">
        <v>62537313</v>
      </c>
      <c r="EL487">
        <v>300</v>
      </c>
      <c r="EM487">
        <v>84006714</v>
      </c>
      <c r="EO487">
        <v>2275050011</v>
      </c>
      <c r="EP487">
        <v>2</v>
      </c>
      <c r="EQ487" t="s">
        <v>34</v>
      </c>
      <c r="ER487" t="s">
        <v>64</v>
      </c>
      <c r="ES487">
        <v>34019</v>
      </c>
      <c r="EU487" t="s">
        <v>521</v>
      </c>
      <c r="EV487">
        <v>48811</v>
      </c>
      <c r="EW487" t="s">
        <v>37</v>
      </c>
      <c r="EX487" t="s">
        <v>38</v>
      </c>
      <c r="FA487" t="s">
        <v>38</v>
      </c>
      <c r="FB487">
        <v>40.582859999999997</v>
      </c>
      <c r="FC487">
        <v>-74.736559999999997</v>
      </c>
      <c r="FD487" t="s">
        <v>39</v>
      </c>
      <c r="FE487" t="s">
        <v>522</v>
      </c>
      <c r="FF487" t="s">
        <v>34</v>
      </c>
      <c r="FG487">
        <v>0</v>
      </c>
      <c r="FH487" t="s">
        <v>41</v>
      </c>
      <c r="FI487">
        <v>8</v>
      </c>
      <c r="FK487" t="s">
        <v>45</v>
      </c>
      <c r="FL487" t="s">
        <v>46</v>
      </c>
      <c r="FM487">
        <v>3.8728499999999999E-2</v>
      </c>
      <c r="FN487" t="s">
        <v>44</v>
      </c>
      <c r="FO487">
        <v>9368911</v>
      </c>
      <c r="FR487">
        <v>62537313</v>
      </c>
      <c r="FT487">
        <v>300</v>
      </c>
      <c r="FU487">
        <v>84006714</v>
      </c>
      <c r="FW487">
        <v>2275050011</v>
      </c>
      <c r="FX487">
        <v>2</v>
      </c>
      <c r="FY487" t="s">
        <v>34</v>
      </c>
      <c r="FZ487" t="s">
        <v>64</v>
      </c>
      <c r="GA487">
        <v>34019</v>
      </c>
      <c r="GC487" t="s">
        <v>521</v>
      </c>
      <c r="GD487">
        <v>48811</v>
      </c>
      <c r="GE487" t="s">
        <v>37</v>
      </c>
      <c r="GF487" t="s">
        <v>38</v>
      </c>
      <c r="GI487" t="s">
        <v>38</v>
      </c>
      <c r="GJ487">
        <v>40.582859999999997</v>
      </c>
      <c r="GK487">
        <v>-74.736559999999997</v>
      </c>
      <c r="GL487" t="s">
        <v>39</v>
      </c>
      <c r="GM487" t="s">
        <v>522</v>
      </c>
      <c r="GN487" t="s">
        <v>34</v>
      </c>
      <c r="GO487">
        <v>0</v>
      </c>
      <c r="GP487" t="s">
        <v>41</v>
      </c>
      <c r="GQ487">
        <v>8</v>
      </c>
      <c r="GS487" t="s">
        <v>42</v>
      </c>
      <c r="GT487" t="s">
        <v>43</v>
      </c>
      <c r="GU487">
        <v>0.58276300000000003</v>
      </c>
      <c r="GV487" t="s">
        <v>44</v>
      </c>
    </row>
    <row r="488" spans="1:204" x14ac:dyDescent="0.25">
      <c r="A488">
        <v>9368911</v>
      </c>
      <c r="D488">
        <v>62537313</v>
      </c>
      <c r="F488">
        <v>300</v>
      </c>
      <c r="G488">
        <v>84006814</v>
      </c>
      <c r="I488">
        <v>2275050012</v>
      </c>
      <c r="J488">
        <v>2</v>
      </c>
      <c r="K488" t="s">
        <v>34</v>
      </c>
      <c r="L488" t="s">
        <v>64</v>
      </c>
      <c r="M488">
        <v>34019</v>
      </c>
      <c r="O488" t="s">
        <v>521</v>
      </c>
      <c r="P488">
        <v>48811</v>
      </c>
      <c r="Q488" t="s">
        <v>37</v>
      </c>
      <c r="R488" t="s">
        <v>38</v>
      </c>
      <c r="U488" t="s">
        <v>38</v>
      </c>
      <c r="V488">
        <v>40.582859999999997</v>
      </c>
      <c r="W488">
        <v>-74.736559999999997</v>
      </c>
      <c r="X488" t="s">
        <v>39</v>
      </c>
      <c r="Y488" t="s">
        <v>522</v>
      </c>
      <c r="Z488" t="s">
        <v>34</v>
      </c>
      <c r="AA488">
        <v>0</v>
      </c>
      <c r="AB488" t="s">
        <v>41</v>
      </c>
      <c r="AC488">
        <v>8</v>
      </c>
      <c r="AE488" t="s">
        <v>53</v>
      </c>
      <c r="AF488" t="s">
        <v>54</v>
      </c>
      <c r="AG488">
        <v>14.352600000000001</v>
      </c>
      <c r="AH488" t="s">
        <v>44</v>
      </c>
      <c r="AI488">
        <v>9368911</v>
      </c>
      <c r="AL488">
        <v>62537313</v>
      </c>
      <c r="AN488">
        <v>300</v>
      </c>
      <c r="AO488">
        <v>84006814</v>
      </c>
      <c r="AQ488">
        <v>2275050012</v>
      </c>
      <c r="AR488">
        <v>2</v>
      </c>
      <c r="AS488" t="s">
        <v>34</v>
      </c>
      <c r="AT488" t="s">
        <v>64</v>
      </c>
      <c r="AU488">
        <v>34019</v>
      </c>
      <c r="AW488" t="s">
        <v>521</v>
      </c>
      <c r="AX488">
        <v>48811</v>
      </c>
      <c r="AY488" t="s">
        <v>37</v>
      </c>
      <c r="AZ488" t="s">
        <v>38</v>
      </c>
      <c r="BC488" t="s">
        <v>38</v>
      </c>
      <c r="BD488">
        <v>40.582859999999997</v>
      </c>
      <c r="BE488">
        <v>-74.736559999999997</v>
      </c>
      <c r="BF488" t="s">
        <v>39</v>
      </c>
      <c r="BG488" t="s">
        <v>522</v>
      </c>
      <c r="BH488" t="s">
        <v>34</v>
      </c>
      <c r="BI488">
        <v>0</v>
      </c>
      <c r="BJ488" t="s">
        <v>41</v>
      </c>
      <c r="BK488">
        <v>8</v>
      </c>
      <c r="BM488" t="s">
        <v>51</v>
      </c>
      <c r="BN488" t="s">
        <v>52</v>
      </c>
      <c r="BO488">
        <v>0.48518</v>
      </c>
      <c r="BP488" t="s">
        <v>44</v>
      </c>
      <c r="BQ488">
        <v>9368911</v>
      </c>
      <c r="BT488">
        <v>62537313</v>
      </c>
      <c r="BV488">
        <v>300</v>
      </c>
      <c r="BW488">
        <v>84006814</v>
      </c>
      <c r="BY488">
        <v>2275050012</v>
      </c>
      <c r="BZ488">
        <v>2</v>
      </c>
      <c r="CA488" t="s">
        <v>34</v>
      </c>
      <c r="CB488" t="s">
        <v>64</v>
      </c>
      <c r="CC488">
        <v>34019</v>
      </c>
      <c r="CE488" t="s">
        <v>521</v>
      </c>
      <c r="CF488">
        <v>48811</v>
      </c>
      <c r="CG488" t="s">
        <v>37</v>
      </c>
      <c r="CH488" t="s">
        <v>38</v>
      </c>
      <c r="CK488" t="s">
        <v>38</v>
      </c>
      <c r="CL488">
        <v>40.582859999999997</v>
      </c>
      <c r="CM488">
        <v>-74.736559999999997</v>
      </c>
      <c r="CN488" t="s">
        <v>39</v>
      </c>
      <c r="CO488" t="s">
        <v>522</v>
      </c>
      <c r="CP488" t="s">
        <v>34</v>
      </c>
      <c r="CQ488">
        <v>0</v>
      </c>
      <c r="CR488" t="s">
        <v>41</v>
      </c>
      <c r="CS488">
        <v>8</v>
      </c>
      <c r="CU488" t="s">
        <v>49</v>
      </c>
      <c r="CV488" t="s">
        <v>50</v>
      </c>
      <c r="CW488">
        <v>0.35472999999999999</v>
      </c>
      <c r="CX488" t="s">
        <v>44</v>
      </c>
      <c r="CY488">
        <v>9368911</v>
      </c>
      <c r="DB488">
        <v>62537313</v>
      </c>
      <c r="DD488">
        <v>300</v>
      </c>
      <c r="DE488">
        <v>84006814</v>
      </c>
      <c r="DG488">
        <v>2275050012</v>
      </c>
      <c r="DH488">
        <v>2</v>
      </c>
      <c r="DI488" t="s">
        <v>34</v>
      </c>
      <c r="DJ488" t="s">
        <v>64</v>
      </c>
      <c r="DK488">
        <v>34019</v>
      </c>
      <c r="DM488" t="s">
        <v>521</v>
      </c>
      <c r="DN488">
        <v>48811</v>
      </c>
      <c r="DO488" t="s">
        <v>37</v>
      </c>
      <c r="DP488" t="s">
        <v>38</v>
      </c>
      <c r="DS488" t="s">
        <v>38</v>
      </c>
      <c r="DT488">
        <v>40.582859999999997</v>
      </c>
      <c r="DU488">
        <v>-74.736559999999997</v>
      </c>
      <c r="DV488" t="s">
        <v>39</v>
      </c>
      <c r="DW488" t="s">
        <v>522</v>
      </c>
      <c r="DX488" t="s">
        <v>34</v>
      </c>
      <c r="DY488">
        <v>0</v>
      </c>
      <c r="DZ488" t="s">
        <v>41</v>
      </c>
      <c r="EA488">
        <v>8</v>
      </c>
      <c r="EC488" t="s">
        <v>47</v>
      </c>
      <c r="ED488" t="s">
        <v>48</v>
      </c>
      <c r="EE488">
        <v>0.346217</v>
      </c>
      <c r="EF488" t="s">
        <v>44</v>
      </c>
      <c r="EG488">
        <v>9368911</v>
      </c>
      <c r="EJ488">
        <v>62537313</v>
      </c>
      <c r="EL488">
        <v>300</v>
      </c>
      <c r="EM488">
        <v>84006814</v>
      </c>
      <c r="EO488">
        <v>2275050012</v>
      </c>
      <c r="EP488">
        <v>2</v>
      </c>
      <c r="EQ488" t="s">
        <v>34</v>
      </c>
      <c r="ER488" t="s">
        <v>64</v>
      </c>
      <c r="ES488">
        <v>34019</v>
      </c>
      <c r="EU488" t="s">
        <v>521</v>
      </c>
      <c r="EV488">
        <v>48811</v>
      </c>
      <c r="EW488" t="s">
        <v>37</v>
      </c>
      <c r="EX488" t="s">
        <v>38</v>
      </c>
      <c r="FA488" t="s">
        <v>38</v>
      </c>
      <c r="FB488">
        <v>40.582859999999997</v>
      </c>
      <c r="FC488">
        <v>-74.736559999999997</v>
      </c>
      <c r="FD488" t="s">
        <v>39</v>
      </c>
      <c r="FE488" t="s">
        <v>522</v>
      </c>
      <c r="FF488" t="s">
        <v>34</v>
      </c>
      <c r="FG488">
        <v>0</v>
      </c>
      <c r="FH488" t="s">
        <v>41</v>
      </c>
      <c r="FI488">
        <v>8</v>
      </c>
      <c r="FK488" t="s">
        <v>45</v>
      </c>
      <c r="FL488" t="s">
        <v>46</v>
      </c>
      <c r="FM488">
        <v>0.110266</v>
      </c>
      <c r="FN488" t="s">
        <v>44</v>
      </c>
      <c r="FO488">
        <v>9368911</v>
      </c>
      <c r="FR488">
        <v>62537313</v>
      </c>
      <c r="FT488">
        <v>300</v>
      </c>
      <c r="FU488">
        <v>84006814</v>
      </c>
      <c r="FW488">
        <v>2275050012</v>
      </c>
      <c r="FX488">
        <v>2</v>
      </c>
      <c r="FY488" t="s">
        <v>34</v>
      </c>
      <c r="FZ488" t="s">
        <v>64</v>
      </c>
      <c r="GA488">
        <v>34019</v>
      </c>
      <c r="GC488" t="s">
        <v>521</v>
      </c>
      <c r="GD488">
        <v>48811</v>
      </c>
      <c r="GE488" t="s">
        <v>37</v>
      </c>
      <c r="GF488" t="s">
        <v>38</v>
      </c>
      <c r="GI488" t="s">
        <v>38</v>
      </c>
      <c r="GJ488">
        <v>40.582859999999997</v>
      </c>
      <c r="GK488">
        <v>-74.736559999999997</v>
      </c>
      <c r="GL488" t="s">
        <v>39</v>
      </c>
      <c r="GM488" t="s">
        <v>522</v>
      </c>
      <c r="GN488" t="s">
        <v>34</v>
      </c>
      <c r="GO488">
        <v>0</v>
      </c>
      <c r="GP488" t="s">
        <v>41</v>
      </c>
      <c r="GQ488">
        <v>8</v>
      </c>
      <c r="GS488" t="s">
        <v>42</v>
      </c>
      <c r="GT488" t="s">
        <v>43</v>
      </c>
      <c r="GU488">
        <v>1.0333000000000001</v>
      </c>
      <c r="GV488" t="s">
        <v>44</v>
      </c>
    </row>
    <row r="489" spans="1:204" x14ac:dyDescent="0.25">
      <c r="A489">
        <v>12320811</v>
      </c>
      <c r="D489">
        <v>61751013</v>
      </c>
      <c r="F489">
        <v>300</v>
      </c>
      <c r="G489">
        <v>80028114</v>
      </c>
      <c r="I489">
        <v>2275050011</v>
      </c>
      <c r="J489">
        <v>2</v>
      </c>
      <c r="K489" t="s">
        <v>34</v>
      </c>
      <c r="L489" t="s">
        <v>64</v>
      </c>
      <c r="M489">
        <v>34019</v>
      </c>
      <c r="O489" t="s">
        <v>366</v>
      </c>
      <c r="P489">
        <v>48811</v>
      </c>
      <c r="Q489" t="s">
        <v>37</v>
      </c>
      <c r="R489" t="s">
        <v>38</v>
      </c>
      <c r="U489" t="s">
        <v>38</v>
      </c>
      <c r="V489">
        <v>40.480699999999999</v>
      </c>
      <c r="W489">
        <v>-74.961799999999997</v>
      </c>
      <c r="X489" t="s">
        <v>39</v>
      </c>
      <c r="Y489" t="s">
        <v>151</v>
      </c>
      <c r="Z489" t="s">
        <v>34</v>
      </c>
      <c r="AA489">
        <v>0</v>
      </c>
      <c r="AB489" t="s">
        <v>41</v>
      </c>
      <c r="AC489">
        <v>8</v>
      </c>
      <c r="AE489" t="s">
        <v>53</v>
      </c>
      <c r="AF489" t="s">
        <v>54</v>
      </c>
      <c r="AG489">
        <v>0.476937</v>
      </c>
      <c r="AH489" t="s">
        <v>44</v>
      </c>
      <c r="AI489">
        <v>12320811</v>
      </c>
      <c r="AL489">
        <v>61751013</v>
      </c>
      <c r="AN489">
        <v>300</v>
      </c>
      <c r="AO489">
        <v>80028114</v>
      </c>
      <c r="AQ489">
        <v>2275050011</v>
      </c>
      <c r="AR489">
        <v>2</v>
      </c>
      <c r="AS489" t="s">
        <v>34</v>
      </c>
      <c r="AT489" t="s">
        <v>64</v>
      </c>
      <c r="AU489">
        <v>34019</v>
      </c>
      <c r="AW489" t="s">
        <v>366</v>
      </c>
      <c r="AX489">
        <v>48811</v>
      </c>
      <c r="AY489" t="s">
        <v>37</v>
      </c>
      <c r="AZ489" t="s">
        <v>38</v>
      </c>
      <c r="BC489" t="s">
        <v>38</v>
      </c>
      <c r="BD489">
        <v>40.480699999999999</v>
      </c>
      <c r="BE489">
        <v>-74.961799999999997</v>
      </c>
      <c r="BF489" t="s">
        <v>39</v>
      </c>
      <c r="BG489" t="s">
        <v>151</v>
      </c>
      <c r="BH489" t="s">
        <v>34</v>
      </c>
      <c r="BI489">
        <v>0</v>
      </c>
      <c r="BJ489" t="s">
        <v>41</v>
      </c>
      <c r="BK489">
        <v>8</v>
      </c>
      <c r="BM489" t="s">
        <v>51</v>
      </c>
      <c r="BN489" t="s">
        <v>52</v>
      </c>
      <c r="BO489">
        <v>2.5804000000000001E-3</v>
      </c>
      <c r="BP489" t="s">
        <v>44</v>
      </c>
      <c r="BQ489">
        <v>12320811</v>
      </c>
      <c r="BT489">
        <v>61751013</v>
      </c>
      <c r="BV489">
        <v>300</v>
      </c>
      <c r="BW489">
        <v>80028114</v>
      </c>
      <c r="BY489">
        <v>2275050011</v>
      </c>
      <c r="BZ489">
        <v>2</v>
      </c>
      <c r="CA489" t="s">
        <v>34</v>
      </c>
      <c r="CB489" t="s">
        <v>64</v>
      </c>
      <c r="CC489">
        <v>34019</v>
      </c>
      <c r="CE489" t="s">
        <v>366</v>
      </c>
      <c r="CF489">
        <v>48811</v>
      </c>
      <c r="CG489" t="s">
        <v>37</v>
      </c>
      <c r="CH489" t="s">
        <v>38</v>
      </c>
      <c r="CK489" t="s">
        <v>38</v>
      </c>
      <c r="CL489">
        <v>40.480699999999999</v>
      </c>
      <c r="CM489">
        <v>-74.961799999999997</v>
      </c>
      <c r="CN489" t="s">
        <v>39</v>
      </c>
      <c r="CO489" t="s">
        <v>151</v>
      </c>
      <c r="CP489" t="s">
        <v>34</v>
      </c>
      <c r="CQ489">
        <v>0</v>
      </c>
      <c r="CR489" t="s">
        <v>41</v>
      </c>
      <c r="CS489">
        <v>8</v>
      </c>
      <c r="CU489" t="s">
        <v>49</v>
      </c>
      <c r="CV489" t="s">
        <v>50</v>
      </c>
      <c r="CW489">
        <v>9.3966099999999997E-3</v>
      </c>
      <c r="CX489" t="s">
        <v>44</v>
      </c>
      <c r="CY489">
        <v>12320811</v>
      </c>
      <c r="DB489">
        <v>61751013</v>
      </c>
      <c r="DD489">
        <v>300</v>
      </c>
      <c r="DE489">
        <v>80028114</v>
      </c>
      <c r="DG489">
        <v>2275050011</v>
      </c>
      <c r="DH489">
        <v>2</v>
      </c>
      <c r="DI489" t="s">
        <v>34</v>
      </c>
      <c r="DJ489" t="s">
        <v>64</v>
      </c>
      <c r="DK489">
        <v>34019</v>
      </c>
      <c r="DM489" t="s">
        <v>366</v>
      </c>
      <c r="DN489">
        <v>48811</v>
      </c>
      <c r="DO489" t="s">
        <v>37</v>
      </c>
      <c r="DP489" t="s">
        <v>38</v>
      </c>
      <c r="DS489" t="s">
        <v>38</v>
      </c>
      <c r="DT489">
        <v>40.480699999999999</v>
      </c>
      <c r="DU489">
        <v>-74.961799999999997</v>
      </c>
      <c r="DV489" t="s">
        <v>39</v>
      </c>
      <c r="DW489" t="s">
        <v>151</v>
      </c>
      <c r="DX489" t="s">
        <v>34</v>
      </c>
      <c r="DY489">
        <v>0</v>
      </c>
      <c r="DZ489" t="s">
        <v>41</v>
      </c>
      <c r="EA489">
        <v>8</v>
      </c>
      <c r="EC489" t="s">
        <v>47</v>
      </c>
      <c r="ED489" t="s">
        <v>48</v>
      </c>
      <c r="EE489">
        <v>6.4836599999999996E-3</v>
      </c>
      <c r="EF489" t="s">
        <v>44</v>
      </c>
      <c r="EG489">
        <v>12320811</v>
      </c>
      <c r="EJ489">
        <v>61751013</v>
      </c>
      <c r="EL489">
        <v>300</v>
      </c>
      <c r="EM489">
        <v>80028114</v>
      </c>
      <c r="EO489">
        <v>2275050011</v>
      </c>
      <c r="EP489">
        <v>2</v>
      </c>
      <c r="EQ489" t="s">
        <v>34</v>
      </c>
      <c r="ER489" t="s">
        <v>64</v>
      </c>
      <c r="ES489">
        <v>34019</v>
      </c>
      <c r="EU489" t="s">
        <v>366</v>
      </c>
      <c r="EV489">
        <v>48811</v>
      </c>
      <c r="EW489" t="s">
        <v>37</v>
      </c>
      <c r="EX489" t="s">
        <v>38</v>
      </c>
      <c r="FA489" t="s">
        <v>38</v>
      </c>
      <c r="FB489">
        <v>40.480699999999999</v>
      </c>
      <c r="FC489">
        <v>-74.961799999999997</v>
      </c>
      <c r="FD489" t="s">
        <v>39</v>
      </c>
      <c r="FE489" t="s">
        <v>151</v>
      </c>
      <c r="FF489" t="s">
        <v>34</v>
      </c>
      <c r="FG489">
        <v>0</v>
      </c>
      <c r="FH489" t="s">
        <v>41</v>
      </c>
      <c r="FI489">
        <v>8</v>
      </c>
      <c r="FK489" t="s">
        <v>45</v>
      </c>
      <c r="FL489" t="s">
        <v>46</v>
      </c>
      <c r="FM489">
        <v>3.9698400000000002E-4</v>
      </c>
      <c r="FN489" t="s">
        <v>44</v>
      </c>
      <c r="FO489">
        <v>12320811</v>
      </c>
      <c r="FR489">
        <v>61751013</v>
      </c>
      <c r="FT489">
        <v>300</v>
      </c>
      <c r="FU489">
        <v>80028114</v>
      </c>
      <c r="FW489">
        <v>2275050011</v>
      </c>
      <c r="FX489">
        <v>2</v>
      </c>
      <c r="FY489" t="s">
        <v>34</v>
      </c>
      <c r="FZ489" t="s">
        <v>64</v>
      </c>
      <c r="GA489">
        <v>34019</v>
      </c>
      <c r="GC489" t="s">
        <v>366</v>
      </c>
      <c r="GD489">
        <v>48811</v>
      </c>
      <c r="GE489" t="s">
        <v>37</v>
      </c>
      <c r="GF489" t="s">
        <v>38</v>
      </c>
      <c r="GI489" t="s">
        <v>38</v>
      </c>
      <c r="GJ489">
        <v>40.480699999999999</v>
      </c>
      <c r="GK489">
        <v>-74.961799999999997</v>
      </c>
      <c r="GL489" t="s">
        <v>39</v>
      </c>
      <c r="GM489" t="s">
        <v>151</v>
      </c>
      <c r="GN489" t="s">
        <v>34</v>
      </c>
      <c r="GO489">
        <v>0</v>
      </c>
      <c r="GP489" t="s">
        <v>41</v>
      </c>
      <c r="GQ489">
        <v>8</v>
      </c>
      <c r="GS489" t="s">
        <v>42</v>
      </c>
      <c r="GT489" t="s">
        <v>43</v>
      </c>
      <c r="GU489">
        <v>5.97358E-3</v>
      </c>
      <c r="GV489" t="s">
        <v>44</v>
      </c>
    </row>
    <row r="490" spans="1:204" x14ac:dyDescent="0.25">
      <c r="A490">
        <v>12023911</v>
      </c>
      <c r="D490">
        <v>60732913</v>
      </c>
      <c r="F490">
        <v>300</v>
      </c>
      <c r="G490">
        <v>78007114</v>
      </c>
      <c r="I490">
        <v>2275050011</v>
      </c>
      <c r="J490">
        <v>2</v>
      </c>
      <c r="K490" t="s">
        <v>34</v>
      </c>
      <c r="L490" t="s">
        <v>64</v>
      </c>
      <c r="M490">
        <v>34019</v>
      </c>
      <c r="O490" t="s">
        <v>266</v>
      </c>
      <c r="P490">
        <v>48811</v>
      </c>
      <c r="Q490" t="s">
        <v>37</v>
      </c>
      <c r="R490" t="s">
        <v>38</v>
      </c>
      <c r="U490" t="s">
        <v>38</v>
      </c>
      <c r="V490">
        <v>40.445300000000003</v>
      </c>
      <c r="W490">
        <v>-74.824700000000007</v>
      </c>
      <c r="X490" t="s">
        <v>39</v>
      </c>
      <c r="Y490" t="s">
        <v>267</v>
      </c>
      <c r="Z490" t="s">
        <v>34</v>
      </c>
      <c r="AA490">
        <v>0</v>
      </c>
      <c r="AB490" t="s">
        <v>41</v>
      </c>
      <c r="AC490">
        <v>8</v>
      </c>
      <c r="AE490" t="s">
        <v>53</v>
      </c>
      <c r="AF490" t="s">
        <v>54</v>
      </c>
      <c r="AG490">
        <v>0.108126</v>
      </c>
      <c r="AH490" t="s">
        <v>44</v>
      </c>
      <c r="AI490">
        <v>12023911</v>
      </c>
      <c r="AL490">
        <v>60732913</v>
      </c>
      <c r="AN490">
        <v>300</v>
      </c>
      <c r="AO490">
        <v>78007114</v>
      </c>
      <c r="AQ490">
        <v>2275050011</v>
      </c>
      <c r="AR490">
        <v>2</v>
      </c>
      <c r="AS490" t="s">
        <v>34</v>
      </c>
      <c r="AT490" t="s">
        <v>64</v>
      </c>
      <c r="AU490">
        <v>34019</v>
      </c>
      <c r="AW490" t="s">
        <v>266</v>
      </c>
      <c r="AX490">
        <v>48811</v>
      </c>
      <c r="AY490" t="s">
        <v>37</v>
      </c>
      <c r="AZ490" t="s">
        <v>38</v>
      </c>
      <c r="BC490" t="s">
        <v>38</v>
      </c>
      <c r="BD490">
        <v>40.445300000000003</v>
      </c>
      <c r="BE490">
        <v>-74.824700000000007</v>
      </c>
      <c r="BF490" t="s">
        <v>39</v>
      </c>
      <c r="BG490" t="s">
        <v>267</v>
      </c>
      <c r="BH490" t="s">
        <v>34</v>
      </c>
      <c r="BI490">
        <v>0</v>
      </c>
      <c r="BJ490" t="s">
        <v>41</v>
      </c>
      <c r="BK490">
        <v>8</v>
      </c>
      <c r="BM490" t="s">
        <v>51</v>
      </c>
      <c r="BN490" t="s">
        <v>52</v>
      </c>
      <c r="BO490">
        <v>5.8500000000000002E-4</v>
      </c>
      <c r="BP490" t="s">
        <v>44</v>
      </c>
      <c r="BQ490">
        <v>12023911</v>
      </c>
      <c r="BT490">
        <v>60732913</v>
      </c>
      <c r="BV490">
        <v>300</v>
      </c>
      <c r="BW490">
        <v>78007114</v>
      </c>
      <c r="BY490">
        <v>2275050011</v>
      </c>
      <c r="BZ490">
        <v>2</v>
      </c>
      <c r="CA490" t="s">
        <v>34</v>
      </c>
      <c r="CB490" t="s">
        <v>64</v>
      </c>
      <c r="CC490">
        <v>34019</v>
      </c>
      <c r="CE490" t="s">
        <v>266</v>
      </c>
      <c r="CF490">
        <v>48811</v>
      </c>
      <c r="CG490" t="s">
        <v>37</v>
      </c>
      <c r="CH490" t="s">
        <v>38</v>
      </c>
      <c r="CK490" t="s">
        <v>38</v>
      </c>
      <c r="CL490">
        <v>40.445300000000003</v>
      </c>
      <c r="CM490">
        <v>-74.824700000000007</v>
      </c>
      <c r="CN490" t="s">
        <v>39</v>
      </c>
      <c r="CO490" t="s">
        <v>267</v>
      </c>
      <c r="CP490" t="s">
        <v>34</v>
      </c>
      <c r="CQ490">
        <v>0</v>
      </c>
      <c r="CR490" t="s">
        <v>41</v>
      </c>
      <c r="CS490">
        <v>8</v>
      </c>
      <c r="CU490" t="s">
        <v>49</v>
      </c>
      <c r="CV490" t="s">
        <v>50</v>
      </c>
      <c r="CW490">
        <v>2.1302999999999999E-3</v>
      </c>
      <c r="CX490" t="s">
        <v>44</v>
      </c>
      <c r="CY490">
        <v>12023911</v>
      </c>
      <c r="DB490">
        <v>60732913</v>
      </c>
      <c r="DD490">
        <v>300</v>
      </c>
      <c r="DE490">
        <v>78007114</v>
      </c>
      <c r="DG490">
        <v>2275050011</v>
      </c>
      <c r="DH490">
        <v>2</v>
      </c>
      <c r="DI490" t="s">
        <v>34</v>
      </c>
      <c r="DJ490" t="s">
        <v>64</v>
      </c>
      <c r="DK490">
        <v>34019</v>
      </c>
      <c r="DM490" t="s">
        <v>266</v>
      </c>
      <c r="DN490">
        <v>48811</v>
      </c>
      <c r="DO490" t="s">
        <v>37</v>
      </c>
      <c r="DP490" t="s">
        <v>38</v>
      </c>
      <c r="DS490" t="s">
        <v>38</v>
      </c>
      <c r="DT490">
        <v>40.445300000000003</v>
      </c>
      <c r="DU490">
        <v>-74.824700000000007</v>
      </c>
      <c r="DV490" t="s">
        <v>39</v>
      </c>
      <c r="DW490" t="s">
        <v>267</v>
      </c>
      <c r="DX490" t="s">
        <v>34</v>
      </c>
      <c r="DY490">
        <v>0</v>
      </c>
      <c r="DZ490" t="s">
        <v>41</v>
      </c>
      <c r="EA490">
        <v>8</v>
      </c>
      <c r="EC490" t="s">
        <v>47</v>
      </c>
      <c r="ED490" t="s">
        <v>48</v>
      </c>
      <c r="EE490">
        <v>1.4699100000000001E-3</v>
      </c>
      <c r="EF490" t="s">
        <v>44</v>
      </c>
      <c r="EG490">
        <v>12023911</v>
      </c>
      <c r="EJ490">
        <v>60732913</v>
      </c>
      <c r="EL490">
        <v>300</v>
      </c>
      <c r="EM490">
        <v>78007114</v>
      </c>
      <c r="EO490">
        <v>2275050011</v>
      </c>
      <c r="EP490">
        <v>2</v>
      </c>
      <c r="EQ490" t="s">
        <v>34</v>
      </c>
      <c r="ER490" t="s">
        <v>64</v>
      </c>
      <c r="ES490">
        <v>34019</v>
      </c>
      <c r="EU490" t="s">
        <v>266</v>
      </c>
      <c r="EV490">
        <v>48811</v>
      </c>
      <c r="EW490" t="s">
        <v>37</v>
      </c>
      <c r="EX490" t="s">
        <v>38</v>
      </c>
      <c r="FA490" t="s">
        <v>38</v>
      </c>
      <c r="FB490">
        <v>40.445300000000003</v>
      </c>
      <c r="FC490">
        <v>-74.824700000000007</v>
      </c>
      <c r="FD490" t="s">
        <v>39</v>
      </c>
      <c r="FE490" t="s">
        <v>267</v>
      </c>
      <c r="FF490" t="s">
        <v>34</v>
      </c>
      <c r="FG490">
        <v>0</v>
      </c>
      <c r="FH490" t="s">
        <v>41</v>
      </c>
      <c r="FI490">
        <v>8</v>
      </c>
      <c r="FK490" t="s">
        <v>45</v>
      </c>
      <c r="FL490" t="s">
        <v>46</v>
      </c>
      <c r="FM490">
        <v>9.0000000000000006E-5</v>
      </c>
      <c r="FN490" t="s">
        <v>44</v>
      </c>
      <c r="FO490">
        <v>12023911</v>
      </c>
      <c r="FR490">
        <v>60732913</v>
      </c>
      <c r="FT490">
        <v>300</v>
      </c>
      <c r="FU490">
        <v>78007114</v>
      </c>
      <c r="FW490">
        <v>2275050011</v>
      </c>
      <c r="FX490">
        <v>2</v>
      </c>
      <c r="FY490" t="s">
        <v>34</v>
      </c>
      <c r="FZ490" t="s">
        <v>64</v>
      </c>
      <c r="GA490">
        <v>34019</v>
      </c>
      <c r="GC490" t="s">
        <v>266</v>
      </c>
      <c r="GD490">
        <v>48811</v>
      </c>
      <c r="GE490" t="s">
        <v>37</v>
      </c>
      <c r="GF490" t="s">
        <v>38</v>
      </c>
      <c r="GI490" t="s">
        <v>38</v>
      </c>
      <c r="GJ490">
        <v>40.445300000000003</v>
      </c>
      <c r="GK490">
        <v>-74.824700000000007</v>
      </c>
      <c r="GL490" t="s">
        <v>39</v>
      </c>
      <c r="GM490" t="s">
        <v>267</v>
      </c>
      <c r="GN490" t="s">
        <v>34</v>
      </c>
      <c r="GO490">
        <v>0</v>
      </c>
      <c r="GP490" t="s">
        <v>41</v>
      </c>
      <c r="GQ490">
        <v>8</v>
      </c>
      <c r="GS490" t="s">
        <v>42</v>
      </c>
      <c r="GT490" t="s">
        <v>43</v>
      </c>
      <c r="GU490">
        <v>1.3542700000000001E-3</v>
      </c>
      <c r="GV490" t="s">
        <v>44</v>
      </c>
    </row>
    <row r="491" spans="1:204" x14ac:dyDescent="0.25">
      <c r="A491">
        <v>12023911</v>
      </c>
      <c r="D491">
        <v>60732913</v>
      </c>
      <c r="F491">
        <v>300</v>
      </c>
      <c r="G491">
        <v>78007214</v>
      </c>
      <c r="I491">
        <v>2275050012</v>
      </c>
      <c r="J491">
        <v>2</v>
      </c>
      <c r="K491" t="s">
        <v>34</v>
      </c>
      <c r="L491" t="s">
        <v>64</v>
      </c>
      <c r="M491">
        <v>34019</v>
      </c>
      <c r="O491" t="s">
        <v>266</v>
      </c>
      <c r="P491">
        <v>48811</v>
      </c>
      <c r="Q491" t="s">
        <v>37</v>
      </c>
      <c r="R491" t="s">
        <v>38</v>
      </c>
      <c r="U491" t="s">
        <v>38</v>
      </c>
      <c r="V491">
        <v>40.445300000000003</v>
      </c>
      <c r="W491">
        <v>-74.824700000000007</v>
      </c>
      <c r="X491" t="s">
        <v>39</v>
      </c>
      <c r="Y491" t="s">
        <v>267</v>
      </c>
      <c r="Z491" t="s">
        <v>34</v>
      </c>
      <c r="AA491">
        <v>0</v>
      </c>
      <c r="AB491" t="s">
        <v>41</v>
      </c>
      <c r="AC491">
        <v>8</v>
      </c>
      <c r="AE491" t="s">
        <v>53</v>
      </c>
      <c r="AF491" t="s">
        <v>54</v>
      </c>
      <c r="AG491">
        <v>0.15802099999999999</v>
      </c>
      <c r="AH491" t="s">
        <v>44</v>
      </c>
      <c r="AI491">
        <v>12023911</v>
      </c>
      <c r="AL491">
        <v>60732913</v>
      </c>
      <c r="AN491">
        <v>300</v>
      </c>
      <c r="AO491">
        <v>78007214</v>
      </c>
      <c r="AQ491">
        <v>2275050012</v>
      </c>
      <c r="AR491">
        <v>2</v>
      </c>
      <c r="AS491" t="s">
        <v>34</v>
      </c>
      <c r="AT491" t="s">
        <v>64</v>
      </c>
      <c r="AU491">
        <v>34019</v>
      </c>
      <c r="AW491" t="s">
        <v>266</v>
      </c>
      <c r="AX491">
        <v>48811</v>
      </c>
      <c r="AY491" t="s">
        <v>37</v>
      </c>
      <c r="AZ491" t="s">
        <v>38</v>
      </c>
      <c r="BC491" t="s">
        <v>38</v>
      </c>
      <c r="BD491">
        <v>40.445300000000003</v>
      </c>
      <c r="BE491">
        <v>-74.824700000000007</v>
      </c>
      <c r="BF491" t="s">
        <v>39</v>
      </c>
      <c r="BG491" t="s">
        <v>267</v>
      </c>
      <c r="BH491" t="s">
        <v>34</v>
      </c>
      <c r="BI491">
        <v>0</v>
      </c>
      <c r="BJ491" t="s">
        <v>41</v>
      </c>
      <c r="BK491">
        <v>8</v>
      </c>
      <c r="BM491" t="s">
        <v>51</v>
      </c>
      <c r="BN491" t="s">
        <v>52</v>
      </c>
      <c r="BO491">
        <v>5.3417999999999998E-3</v>
      </c>
      <c r="BP491" t="s">
        <v>44</v>
      </c>
      <c r="BQ491">
        <v>12023911</v>
      </c>
      <c r="BT491">
        <v>60732913</v>
      </c>
      <c r="BV491">
        <v>300</v>
      </c>
      <c r="BW491">
        <v>78007214</v>
      </c>
      <c r="BY491">
        <v>2275050012</v>
      </c>
      <c r="BZ491">
        <v>2</v>
      </c>
      <c r="CA491" t="s">
        <v>34</v>
      </c>
      <c r="CB491" t="s">
        <v>64</v>
      </c>
      <c r="CC491">
        <v>34019</v>
      </c>
      <c r="CE491" t="s">
        <v>266</v>
      </c>
      <c r="CF491">
        <v>48811</v>
      </c>
      <c r="CG491" t="s">
        <v>37</v>
      </c>
      <c r="CH491" t="s">
        <v>38</v>
      </c>
      <c r="CK491" t="s">
        <v>38</v>
      </c>
      <c r="CL491">
        <v>40.445300000000003</v>
      </c>
      <c r="CM491">
        <v>-74.824700000000007</v>
      </c>
      <c r="CN491" t="s">
        <v>39</v>
      </c>
      <c r="CO491" t="s">
        <v>267</v>
      </c>
      <c r="CP491" t="s">
        <v>34</v>
      </c>
      <c r="CQ491">
        <v>0</v>
      </c>
      <c r="CR491" t="s">
        <v>41</v>
      </c>
      <c r="CS491">
        <v>8</v>
      </c>
      <c r="CU491" t="s">
        <v>49</v>
      </c>
      <c r="CV491" t="s">
        <v>50</v>
      </c>
      <c r="CW491">
        <v>3.9055499999999998E-3</v>
      </c>
      <c r="CX491" t="s">
        <v>44</v>
      </c>
      <c r="CY491">
        <v>12023911</v>
      </c>
      <c r="DB491">
        <v>60732913</v>
      </c>
      <c r="DD491">
        <v>300</v>
      </c>
      <c r="DE491">
        <v>78007214</v>
      </c>
      <c r="DG491">
        <v>2275050012</v>
      </c>
      <c r="DH491">
        <v>2</v>
      </c>
      <c r="DI491" t="s">
        <v>34</v>
      </c>
      <c r="DJ491" t="s">
        <v>64</v>
      </c>
      <c r="DK491">
        <v>34019</v>
      </c>
      <c r="DM491" t="s">
        <v>266</v>
      </c>
      <c r="DN491">
        <v>48811</v>
      </c>
      <c r="DO491" t="s">
        <v>37</v>
      </c>
      <c r="DP491" t="s">
        <v>38</v>
      </c>
      <c r="DS491" t="s">
        <v>38</v>
      </c>
      <c r="DT491">
        <v>40.445300000000003</v>
      </c>
      <c r="DU491">
        <v>-74.824700000000007</v>
      </c>
      <c r="DV491" t="s">
        <v>39</v>
      </c>
      <c r="DW491" t="s">
        <v>267</v>
      </c>
      <c r="DX491" t="s">
        <v>34</v>
      </c>
      <c r="DY491">
        <v>0</v>
      </c>
      <c r="DZ491" t="s">
        <v>41</v>
      </c>
      <c r="EA491">
        <v>8</v>
      </c>
      <c r="EC491" t="s">
        <v>47</v>
      </c>
      <c r="ED491" t="s">
        <v>48</v>
      </c>
      <c r="EE491">
        <v>3.8118200000000001E-3</v>
      </c>
      <c r="EF491" t="s">
        <v>44</v>
      </c>
      <c r="EG491">
        <v>12023911</v>
      </c>
      <c r="EJ491">
        <v>60732913</v>
      </c>
      <c r="EL491">
        <v>300</v>
      </c>
      <c r="EM491">
        <v>78007214</v>
      </c>
      <c r="EO491">
        <v>2275050012</v>
      </c>
      <c r="EP491">
        <v>2</v>
      </c>
      <c r="EQ491" t="s">
        <v>34</v>
      </c>
      <c r="ER491" t="s">
        <v>64</v>
      </c>
      <c r="ES491">
        <v>34019</v>
      </c>
      <c r="EU491" t="s">
        <v>266</v>
      </c>
      <c r="EV491">
        <v>48811</v>
      </c>
      <c r="EW491" t="s">
        <v>37</v>
      </c>
      <c r="EX491" t="s">
        <v>38</v>
      </c>
      <c r="FA491" t="s">
        <v>38</v>
      </c>
      <c r="FB491">
        <v>40.445300000000003</v>
      </c>
      <c r="FC491">
        <v>-74.824700000000007</v>
      </c>
      <c r="FD491" t="s">
        <v>39</v>
      </c>
      <c r="FE491" t="s">
        <v>267</v>
      </c>
      <c r="FF491" t="s">
        <v>34</v>
      </c>
      <c r="FG491">
        <v>0</v>
      </c>
      <c r="FH491" t="s">
        <v>41</v>
      </c>
      <c r="FI491">
        <v>8</v>
      </c>
      <c r="FK491" t="s">
        <v>45</v>
      </c>
      <c r="FL491" t="s">
        <v>46</v>
      </c>
      <c r="FM491">
        <v>1.2140199999999999E-3</v>
      </c>
      <c r="FN491" t="s">
        <v>44</v>
      </c>
      <c r="FO491">
        <v>12023911</v>
      </c>
      <c r="FR491">
        <v>60732913</v>
      </c>
      <c r="FT491">
        <v>300</v>
      </c>
      <c r="FU491">
        <v>78007214</v>
      </c>
      <c r="FW491">
        <v>2275050012</v>
      </c>
      <c r="FX491">
        <v>2</v>
      </c>
      <c r="FY491" t="s">
        <v>34</v>
      </c>
      <c r="FZ491" t="s">
        <v>64</v>
      </c>
      <c r="GA491">
        <v>34019</v>
      </c>
      <c r="GC491" t="s">
        <v>266</v>
      </c>
      <c r="GD491">
        <v>48811</v>
      </c>
      <c r="GE491" t="s">
        <v>37</v>
      </c>
      <c r="GF491" t="s">
        <v>38</v>
      </c>
      <c r="GI491" t="s">
        <v>38</v>
      </c>
      <c r="GJ491">
        <v>40.445300000000003</v>
      </c>
      <c r="GK491">
        <v>-74.824700000000007</v>
      </c>
      <c r="GL491" t="s">
        <v>39</v>
      </c>
      <c r="GM491" t="s">
        <v>267</v>
      </c>
      <c r="GN491" t="s">
        <v>34</v>
      </c>
      <c r="GO491">
        <v>0</v>
      </c>
      <c r="GP491" t="s">
        <v>41</v>
      </c>
      <c r="GQ491">
        <v>8</v>
      </c>
      <c r="GS491" t="s">
        <v>42</v>
      </c>
      <c r="GT491" t="s">
        <v>43</v>
      </c>
      <c r="GU491">
        <v>1.1376499999999999E-2</v>
      </c>
      <c r="GV491" t="s">
        <v>44</v>
      </c>
    </row>
    <row r="492" spans="1:204" x14ac:dyDescent="0.25">
      <c r="A492">
        <v>11904811</v>
      </c>
      <c r="D492">
        <v>60936913</v>
      </c>
      <c r="F492">
        <v>300</v>
      </c>
      <c r="G492">
        <v>78413514</v>
      </c>
      <c r="I492">
        <v>2275050011</v>
      </c>
      <c r="J492">
        <v>2</v>
      </c>
      <c r="K492" t="s">
        <v>34</v>
      </c>
      <c r="L492" t="s">
        <v>64</v>
      </c>
      <c r="M492">
        <v>34019</v>
      </c>
      <c r="O492" t="s">
        <v>466</v>
      </c>
      <c r="P492">
        <v>48811</v>
      </c>
      <c r="Q492" t="s">
        <v>37</v>
      </c>
      <c r="R492" t="s">
        <v>38</v>
      </c>
      <c r="U492" t="s">
        <v>38</v>
      </c>
      <c r="V492">
        <v>40.449300000000001</v>
      </c>
      <c r="W492">
        <v>-75.017700000000005</v>
      </c>
      <c r="X492" t="s">
        <v>39</v>
      </c>
      <c r="Y492" t="s">
        <v>467</v>
      </c>
      <c r="Z492" t="s">
        <v>34</v>
      </c>
      <c r="AA492">
        <v>0</v>
      </c>
      <c r="AB492" t="s">
        <v>41</v>
      </c>
      <c r="AC492">
        <v>8</v>
      </c>
      <c r="AE492" t="s">
        <v>53</v>
      </c>
      <c r="AF492" t="s">
        <v>54</v>
      </c>
      <c r="AG492">
        <v>0.45627299999999998</v>
      </c>
      <c r="AH492" t="s">
        <v>44</v>
      </c>
      <c r="AI492">
        <v>11904811</v>
      </c>
      <c r="AL492">
        <v>60936913</v>
      </c>
      <c r="AN492">
        <v>300</v>
      </c>
      <c r="AO492">
        <v>78413514</v>
      </c>
      <c r="AQ492">
        <v>2275050011</v>
      </c>
      <c r="AR492">
        <v>2</v>
      </c>
      <c r="AS492" t="s">
        <v>34</v>
      </c>
      <c r="AT492" t="s">
        <v>64</v>
      </c>
      <c r="AU492">
        <v>34019</v>
      </c>
      <c r="AW492" t="s">
        <v>466</v>
      </c>
      <c r="AX492">
        <v>48811</v>
      </c>
      <c r="AY492" t="s">
        <v>37</v>
      </c>
      <c r="AZ492" t="s">
        <v>38</v>
      </c>
      <c r="BC492" t="s">
        <v>38</v>
      </c>
      <c r="BD492">
        <v>40.449300000000001</v>
      </c>
      <c r="BE492">
        <v>-75.017700000000005</v>
      </c>
      <c r="BF492" t="s">
        <v>39</v>
      </c>
      <c r="BG492" t="s">
        <v>467</v>
      </c>
      <c r="BH492" t="s">
        <v>34</v>
      </c>
      <c r="BI492">
        <v>0</v>
      </c>
      <c r="BJ492" t="s">
        <v>41</v>
      </c>
      <c r="BK492">
        <v>8</v>
      </c>
      <c r="BM492" t="s">
        <v>51</v>
      </c>
      <c r="BN492" t="s">
        <v>52</v>
      </c>
      <c r="BO492">
        <v>2.4686E-3</v>
      </c>
      <c r="BP492" t="s">
        <v>44</v>
      </c>
      <c r="BQ492">
        <v>11904811</v>
      </c>
      <c r="BT492">
        <v>60936913</v>
      </c>
      <c r="BV492">
        <v>300</v>
      </c>
      <c r="BW492">
        <v>78413514</v>
      </c>
      <c r="BY492">
        <v>2275050011</v>
      </c>
      <c r="BZ492">
        <v>2</v>
      </c>
      <c r="CA492" t="s">
        <v>34</v>
      </c>
      <c r="CB492" t="s">
        <v>64</v>
      </c>
      <c r="CC492">
        <v>34019</v>
      </c>
      <c r="CE492" t="s">
        <v>466</v>
      </c>
      <c r="CF492">
        <v>48811</v>
      </c>
      <c r="CG492" t="s">
        <v>37</v>
      </c>
      <c r="CH492" t="s">
        <v>38</v>
      </c>
      <c r="CK492" t="s">
        <v>38</v>
      </c>
      <c r="CL492">
        <v>40.449300000000001</v>
      </c>
      <c r="CM492">
        <v>-75.017700000000005</v>
      </c>
      <c r="CN492" t="s">
        <v>39</v>
      </c>
      <c r="CO492" t="s">
        <v>467</v>
      </c>
      <c r="CP492" t="s">
        <v>34</v>
      </c>
      <c r="CQ492">
        <v>0</v>
      </c>
      <c r="CR492" t="s">
        <v>41</v>
      </c>
      <c r="CS492">
        <v>8</v>
      </c>
      <c r="CU492" t="s">
        <v>49</v>
      </c>
      <c r="CV492" t="s">
        <v>50</v>
      </c>
      <c r="CW492">
        <v>8.9894899999999993E-3</v>
      </c>
      <c r="CX492" t="s">
        <v>44</v>
      </c>
      <c r="CY492">
        <v>11904811</v>
      </c>
      <c r="DB492">
        <v>60936913</v>
      </c>
      <c r="DD492">
        <v>300</v>
      </c>
      <c r="DE492">
        <v>78413514</v>
      </c>
      <c r="DG492">
        <v>2275050011</v>
      </c>
      <c r="DH492">
        <v>2</v>
      </c>
      <c r="DI492" t="s">
        <v>34</v>
      </c>
      <c r="DJ492" t="s">
        <v>64</v>
      </c>
      <c r="DK492">
        <v>34019</v>
      </c>
      <c r="DM492" t="s">
        <v>466</v>
      </c>
      <c r="DN492">
        <v>48811</v>
      </c>
      <c r="DO492" t="s">
        <v>37</v>
      </c>
      <c r="DP492" t="s">
        <v>38</v>
      </c>
      <c r="DS492" t="s">
        <v>38</v>
      </c>
      <c r="DT492">
        <v>40.449300000000001</v>
      </c>
      <c r="DU492">
        <v>-75.017700000000005</v>
      </c>
      <c r="DV492" t="s">
        <v>39</v>
      </c>
      <c r="DW492" t="s">
        <v>467</v>
      </c>
      <c r="DX492" t="s">
        <v>34</v>
      </c>
      <c r="DY492">
        <v>0</v>
      </c>
      <c r="DZ492" t="s">
        <v>41</v>
      </c>
      <c r="EA492">
        <v>8</v>
      </c>
      <c r="EC492" t="s">
        <v>47</v>
      </c>
      <c r="ED492" t="s">
        <v>48</v>
      </c>
      <c r="EE492">
        <v>6.2027499999999999E-3</v>
      </c>
      <c r="EF492" t="s">
        <v>44</v>
      </c>
      <c r="EG492">
        <v>11904811</v>
      </c>
      <c r="EJ492">
        <v>60936913</v>
      </c>
      <c r="EL492">
        <v>300</v>
      </c>
      <c r="EM492">
        <v>78413514</v>
      </c>
      <c r="EO492">
        <v>2275050011</v>
      </c>
      <c r="EP492">
        <v>2</v>
      </c>
      <c r="EQ492" t="s">
        <v>34</v>
      </c>
      <c r="ER492" t="s">
        <v>64</v>
      </c>
      <c r="ES492">
        <v>34019</v>
      </c>
      <c r="EU492" t="s">
        <v>466</v>
      </c>
      <c r="EV492">
        <v>48811</v>
      </c>
      <c r="EW492" t="s">
        <v>37</v>
      </c>
      <c r="EX492" t="s">
        <v>38</v>
      </c>
      <c r="FA492" t="s">
        <v>38</v>
      </c>
      <c r="FB492">
        <v>40.449300000000001</v>
      </c>
      <c r="FC492">
        <v>-75.017700000000005</v>
      </c>
      <c r="FD492" t="s">
        <v>39</v>
      </c>
      <c r="FE492" t="s">
        <v>467</v>
      </c>
      <c r="FF492" t="s">
        <v>34</v>
      </c>
      <c r="FG492">
        <v>0</v>
      </c>
      <c r="FH492" t="s">
        <v>41</v>
      </c>
      <c r="FI492">
        <v>8</v>
      </c>
      <c r="FK492" t="s">
        <v>45</v>
      </c>
      <c r="FL492" t="s">
        <v>46</v>
      </c>
      <c r="FM492">
        <v>3.7978399999999998E-4</v>
      </c>
      <c r="FN492" t="s">
        <v>44</v>
      </c>
      <c r="FO492">
        <v>11904811</v>
      </c>
      <c r="FR492">
        <v>60936913</v>
      </c>
      <c r="FT492">
        <v>300</v>
      </c>
      <c r="FU492">
        <v>78413514</v>
      </c>
      <c r="FW492">
        <v>2275050011</v>
      </c>
      <c r="FX492">
        <v>2</v>
      </c>
      <c r="FY492" t="s">
        <v>34</v>
      </c>
      <c r="FZ492" t="s">
        <v>64</v>
      </c>
      <c r="GA492">
        <v>34019</v>
      </c>
      <c r="GC492" t="s">
        <v>466</v>
      </c>
      <c r="GD492">
        <v>48811</v>
      </c>
      <c r="GE492" t="s">
        <v>37</v>
      </c>
      <c r="GF492" t="s">
        <v>38</v>
      </c>
      <c r="GI492" t="s">
        <v>38</v>
      </c>
      <c r="GJ492">
        <v>40.449300000000001</v>
      </c>
      <c r="GK492">
        <v>-75.017700000000005</v>
      </c>
      <c r="GL492" t="s">
        <v>39</v>
      </c>
      <c r="GM492" t="s">
        <v>467</v>
      </c>
      <c r="GN492" t="s">
        <v>34</v>
      </c>
      <c r="GO492">
        <v>0</v>
      </c>
      <c r="GP492" t="s">
        <v>41</v>
      </c>
      <c r="GQ492">
        <v>8</v>
      </c>
      <c r="GS492" t="s">
        <v>42</v>
      </c>
      <c r="GT492" t="s">
        <v>43</v>
      </c>
      <c r="GU492">
        <v>5.7147600000000002E-3</v>
      </c>
      <c r="GV492" t="s">
        <v>44</v>
      </c>
    </row>
    <row r="493" spans="1:204" x14ac:dyDescent="0.25">
      <c r="A493">
        <v>11862111</v>
      </c>
      <c r="D493">
        <v>61009113</v>
      </c>
      <c r="F493">
        <v>300</v>
      </c>
      <c r="G493">
        <v>78557514</v>
      </c>
      <c r="I493">
        <v>2275050011</v>
      </c>
      <c r="J493">
        <v>2</v>
      </c>
      <c r="K493" t="s">
        <v>34</v>
      </c>
      <c r="L493" t="s">
        <v>70</v>
      </c>
      <c r="M493">
        <v>34021</v>
      </c>
      <c r="O493" t="s">
        <v>269</v>
      </c>
      <c r="P493">
        <v>48811</v>
      </c>
      <c r="Q493" t="s">
        <v>37</v>
      </c>
      <c r="R493" t="s">
        <v>38</v>
      </c>
      <c r="U493" t="s">
        <v>38</v>
      </c>
      <c r="V493">
        <v>40.322099999999999</v>
      </c>
      <c r="W493">
        <v>-74.647900000000007</v>
      </c>
      <c r="X493" t="s">
        <v>39</v>
      </c>
      <c r="Y493" t="s">
        <v>105</v>
      </c>
      <c r="Z493" t="s">
        <v>34</v>
      </c>
      <c r="AA493">
        <v>0</v>
      </c>
      <c r="AB493" t="s">
        <v>41</v>
      </c>
      <c r="AC493">
        <v>8</v>
      </c>
      <c r="AE493" t="s">
        <v>53</v>
      </c>
      <c r="AF493" t="s">
        <v>54</v>
      </c>
      <c r="AG493">
        <v>0.108126</v>
      </c>
      <c r="AH493" t="s">
        <v>44</v>
      </c>
      <c r="AI493">
        <v>11862111</v>
      </c>
      <c r="AL493">
        <v>61009113</v>
      </c>
      <c r="AN493">
        <v>300</v>
      </c>
      <c r="AO493">
        <v>78557514</v>
      </c>
      <c r="AQ493">
        <v>2275050011</v>
      </c>
      <c r="AR493">
        <v>2</v>
      </c>
      <c r="AS493" t="s">
        <v>34</v>
      </c>
      <c r="AT493" t="s">
        <v>70</v>
      </c>
      <c r="AU493">
        <v>34021</v>
      </c>
      <c r="AW493" t="s">
        <v>269</v>
      </c>
      <c r="AX493">
        <v>48811</v>
      </c>
      <c r="AY493" t="s">
        <v>37</v>
      </c>
      <c r="AZ493" t="s">
        <v>38</v>
      </c>
      <c r="BC493" t="s">
        <v>38</v>
      </c>
      <c r="BD493">
        <v>40.322099999999999</v>
      </c>
      <c r="BE493">
        <v>-74.647900000000007</v>
      </c>
      <c r="BF493" t="s">
        <v>39</v>
      </c>
      <c r="BG493" t="s">
        <v>105</v>
      </c>
      <c r="BH493" t="s">
        <v>34</v>
      </c>
      <c r="BI493">
        <v>0</v>
      </c>
      <c r="BJ493" t="s">
        <v>41</v>
      </c>
      <c r="BK493">
        <v>8</v>
      </c>
      <c r="BM493" t="s">
        <v>51</v>
      </c>
      <c r="BN493" t="s">
        <v>52</v>
      </c>
      <c r="BO493">
        <v>5.8500000000000002E-4</v>
      </c>
      <c r="BP493" t="s">
        <v>44</v>
      </c>
      <c r="BQ493">
        <v>11862111</v>
      </c>
      <c r="BT493">
        <v>61009113</v>
      </c>
      <c r="BV493">
        <v>300</v>
      </c>
      <c r="BW493">
        <v>78557514</v>
      </c>
      <c r="BY493">
        <v>2275050011</v>
      </c>
      <c r="BZ493">
        <v>2</v>
      </c>
      <c r="CA493" t="s">
        <v>34</v>
      </c>
      <c r="CB493" t="s">
        <v>70</v>
      </c>
      <c r="CC493">
        <v>34021</v>
      </c>
      <c r="CE493" t="s">
        <v>269</v>
      </c>
      <c r="CF493">
        <v>48811</v>
      </c>
      <c r="CG493" t="s">
        <v>37</v>
      </c>
      <c r="CH493" t="s">
        <v>38</v>
      </c>
      <c r="CK493" t="s">
        <v>38</v>
      </c>
      <c r="CL493">
        <v>40.322099999999999</v>
      </c>
      <c r="CM493">
        <v>-74.647900000000007</v>
      </c>
      <c r="CN493" t="s">
        <v>39</v>
      </c>
      <c r="CO493" t="s">
        <v>105</v>
      </c>
      <c r="CP493" t="s">
        <v>34</v>
      </c>
      <c r="CQ493">
        <v>0</v>
      </c>
      <c r="CR493" t="s">
        <v>41</v>
      </c>
      <c r="CS493">
        <v>8</v>
      </c>
      <c r="CU493" t="s">
        <v>49</v>
      </c>
      <c r="CV493" t="s">
        <v>50</v>
      </c>
      <c r="CW493">
        <v>2.1302999999999999E-3</v>
      </c>
      <c r="CX493" t="s">
        <v>44</v>
      </c>
      <c r="CY493">
        <v>11862111</v>
      </c>
      <c r="DB493">
        <v>61009113</v>
      </c>
      <c r="DD493">
        <v>300</v>
      </c>
      <c r="DE493">
        <v>78557514</v>
      </c>
      <c r="DG493">
        <v>2275050011</v>
      </c>
      <c r="DH493">
        <v>2</v>
      </c>
      <c r="DI493" t="s">
        <v>34</v>
      </c>
      <c r="DJ493" t="s">
        <v>70</v>
      </c>
      <c r="DK493">
        <v>34021</v>
      </c>
      <c r="DM493" t="s">
        <v>269</v>
      </c>
      <c r="DN493">
        <v>48811</v>
      </c>
      <c r="DO493" t="s">
        <v>37</v>
      </c>
      <c r="DP493" t="s">
        <v>38</v>
      </c>
      <c r="DS493" t="s">
        <v>38</v>
      </c>
      <c r="DT493">
        <v>40.322099999999999</v>
      </c>
      <c r="DU493">
        <v>-74.647900000000007</v>
      </c>
      <c r="DV493" t="s">
        <v>39</v>
      </c>
      <c r="DW493" t="s">
        <v>105</v>
      </c>
      <c r="DX493" t="s">
        <v>34</v>
      </c>
      <c r="DY493">
        <v>0</v>
      </c>
      <c r="DZ493" t="s">
        <v>41</v>
      </c>
      <c r="EA493">
        <v>8</v>
      </c>
      <c r="EC493" t="s">
        <v>47</v>
      </c>
      <c r="ED493" t="s">
        <v>48</v>
      </c>
      <c r="EE493">
        <v>1.4699100000000001E-3</v>
      </c>
      <c r="EF493" t="s">
        <v>44</v>
      </c>
      <c r="EG493">
        <v>11862111</v>
      </c>
      <c r="EJ493">
        <v>61009113</v>
      </c>
      <c r="EL493">
        <v>300</v>
      </c>
      <c r="EM493">
        <v>78557514</v>
      </c>
      <c r="EO493">
        <v>2275050011</v>
      </c>
      <c r="EP493">
        <v>2</v>
      </c>
      <c r="EQ493" t="s">
        <v>34</v>
      </c>
      <c r="ER493" t="s">
        <v>70</v>
      </c>
      <c r="ES493">
        <v>34021</v>
      </c>
      <c r="EU493" t="s">
        <v>269</v>
      </c>
      <c r="EV493">
        <v>48811</v>
      </c>
      <c r="EW493" t="s">
        <v>37</v>
      </c>
      <c r="EX493" t="s">
        <v>38</v>
      </c>
      <c r="FA493" t="s">
        <v>38</v>
      </c>
      <c r="FB493">
        <v>40.322099999999999</v>
      </c>
      <c r="FC493">
        <v>-74.647900000000007</v>
      </c>
      <c r="FD493" t="s">
        <v>39</v>
      </c>
      <c r="FE493" t="s">
        <v>105</v>
      </c>
      <c r="FF493" t="s">
        <v>34</v>
      </c>
      <c r="FG493">
        <v>0</v>
      </c>
      <c r="FH493" t="s">
        <v>41</v>
      </c>
      <c r="FI493">
        <v>8</v>
      </c>
      <c r="FK493" t="s">
        <v>45</v>
      </c>
      <c r="FL493" t="s">
        <v>46</v>
      </c>
      <c r="FM493">
        <v>9.0000000000000006E-5</v>
      </c>
      <c r="FN493" t="s">
        <v>44</v>
      </c>
      <c r="FO493">
        <v>11862111</v>
      </c>
      <c r="FR493">
        <v>61009113</v>
      </c>
      <c r="FT493">
        <v>300</v>
      </c>
      <c r="FU493">
        <v>78557514</v>
      </c>
      <c r="FW493">
        <v>2275050011</v>
      </c>
      <c r="FX493">
        <v>2</v>
      </c>
      <c r="FY493" t="s">
        <v>34</v>
      </c>
      <c r="FZ493" t="s">
        <v>70</v>
      </c>
      <c r="GA493">
        <v>34021</v>
      </c>
      <c r="GC493" t="s">
        <v>269</v>
      </c>
      <c r="GD493">
        <v>48811</v>
      </c>
      <c r="GE493" t="s">
        <v>37</v>
      </c>
      <c r="GF493" t="s">
        <v>38</v>
      </c>
      <c r="GI493" t="s">
        <v>38</v>
      </c>
      <c r="GJ493">
        <v>40.322099999999999</v>
      </c>
      <c r="GK493">
        <v>-74.647900000000007</v>
      </c>
      <c r="GL493" t="s">
        <v>39</v>
      </c>
      <c r="GM493" t="s">
        <v>105</v>
      </c>
      <c r="GN493" t="s">
        <v>34</v>
      </c>
      <c r="GO493">
        <v>0</v>
      </c>
      <c r="GP493" t="s">
        <v>41</v>
      </c>
      <c r="GQ493">
        <v>8</v>
      </c>
      <c r="GS493" t="s">
        <v>42</v>
      </c>
      <c r="GT493" t="s">
        <v>43</v>
      </c>
      <c r="GU493">
        <v>1.3542700000000001E-3</v>
      </c>
      <c r="GV493" t="s">
        <v>44</v>
      </c>
    </row>
    <row r="494" spans="1:204" x14ac:dyDescent="0.25">
      <c r="A494">
        <v>11862111</v>
      </c>
      <c r="D494">
        <v>61009113</v>
      </c>
      <c r="F494">
        <v>300</v>
      </c>
      <c r="G494">
        <v>78557614</v>
      </c>
      <c r="I494">
        <v>2275050012</v>
      </c>
      <c r="J494">
        <v>2</v>
      </c>
      <c r="K494" t="s">
        <v>34</v>
      </c>
      <c r="L494" t="s">
        <v>70</v>
      </c>
      <c r="M494">
        <v>34021</v>
      </c>
      <c r="O494" t="s">
        <v>269</v>
      </c>
      <c r="P494">
        <v>48811</v>
      </c>
      <c r="Q494" t="s">
        <v>37</v>
      </c>
      <c r="R494" t="s">
        <v>38</v>
      </c>
      <c r="U494" t="s">
        <v>38</v>
      </c>
      <c r="V494">
        <v>40.322099999999999</v>
      </c>
      <c r="W494">
        <v>-74.647900000000007</v>
      </c>
      <c r="X494" t="s">
        <v>39</v>
      </c>
      <c r="Y494" t="s">
        <v>105</v>
      </c>
      <c r="Z494" t="s">
        <v>34</v>
      </c>
      <c r="AA494">
        <v>0</v>
      </c>
      <c r="AB494" t="s">
        <v>41</v>
      </c>
      <c r="AC494">
        <v>8</v>
      </c>
      <c r="AE494" t="s">
        <v>53</v>
      </c>
      <c r="AF494" t="s">
        <v>54</v>
      </c>
      <c r="AG494">
        <v>0.15802099999999999</v>
      </c>
      <c r="AH494" t="s">
        <v>44</v>
      </c>
      <c r="AI494">
        <v>11862111</v>
      </c>
      <c r="AL494">
        <v>61009113</v>
      </c>
      <c r="AN494">
        <v>300</v>
      </c>
      <c r="AO494">
        <v>78557614</v>
      </c>
      <c r="AQ494">
        <v>2275050012</v>
      </c>
      <c r="AR494">
        <v>2</v>
      </c>
      <c r="AS494" t="s">
        <v>34</v>
      </c>
      <c r="AT494" t="s">
        <v>70</v>
      </c>
      <c r="AU494">
        <v>34021</v>
      </c>
      <c r="AW494" t="s">
        <v>269</v>
      </c>
      <c r="AX494">
        <v>48811</v>
      </c>
      <c r="AY494" t="s">
        <v>37</v>
      </c>
      <c r="AZ494" t="s">
        <v>38</v>
      </c>
      <c r="BC494" t="s">
        <v>38</v>
      </c>
      <c r="BD494">
        <v>40.322099999999999</v>
      </c>
      <c r="BE494">
        <v>-74.647900000000007</v>
      </c>
      <c r="BF494" t="s">
        <v>39</v>
      </c>
      <c r="BG494" t="s">
        <v>105</v>
      </c>
      <c r="BH494" t="s">
        <v>34</v>
      </c>
      <c r="BI494">
        <v>0</v>
      </c>
      <c r="BJ494" t="s">
        <v>41</v>
      </c>
      <c r="BK494">
        <v>8</v>
      </c>
      <c r="BM494" t="s">
        <v>51</v>
      </c>
      <c r="BN494" t="s">
        <v>52</v>
      </c>
      <c r="BO494">
        <v>5.3417999999999998E-3</v>
      </c>
      <c r="BP494" t="s">
        <v>44</v>
      </c>
      <c r="BQ494">
        <v>11862111</v>
      </c>
      <c r="BT494">
        <v>61009113</v>
      </c>
      <c r="BV494">
        <v>300</v>
      </c>
      <c r="BW494">
        <v>78557614</v>
      </c>
      <c r="BY494">
        <v>2275050012</v>
      </c>
      <c r="BZ494">
        <v>2</v>
      </c>
      <c r="CA494" t="s">
        <v>34</v>
      </c>
      <c r="CB494" t="s">
        <v>70</v>
      </c>
      <c r="CC494">
        <v>34021</v>
      </c>
      <c r="CE494" t="s">
        <v>269</v>
      </c>
      <c r="CF494">
        <v>48811</v>
      </c>
      <c r="CG494" t="s">
        <v>37</v>
      </c>
      <c r="CH494" t="s">
        <v>38</v>
      </c>
      <c r="CK494" t="s">
        <v>38</v>
      </c>
      <c r="CL494">
        <v>40.322099999999999</v>
      </c>
      <c r="CM494">
        <v>-74.647900000000007</v>
      </c>
      <c r="CN494" t="s">
        <v>39</v>
      </c>
      <c r="CO494" t="s">
        <v>105</v>
      </c>
      <c r="CP494" t="s">
        <v>34</v>
      </c>
      <c r="CQ494">
        <v>0</v>
      </c>
      <c r="CR494" t="s">
        <v>41</v>
      </c>
      <c r="CS494">
        <v>8</v>
      </c>
      <c r="CU494" t="s">
        <v>49</v>
      </c>
      <c r="CV494" t="s">
        <v>50</v>
      </c>
      <c r="CW494">
        <v>3.9055499999999998E-3</v>
      </c>
      <c r="CX494" t="s">
        <v>44</v>
      </c>
      <c r="CY494">
        <v>11862111</v>
      </c>
      <c r="DB494">
        <v>61009113</v>
      </c>
      <c r="DD494">
        <v>300</v>
      </c>
      <c r="DE494">
        <v>78557614</v>
      </c>
      <c r="DG494">
        <v>2275050012</v>
      </c>
      <c r="DH494">
        <v>2</v>
      </c>
      <c r="DI494" t="s">
        <v>34</v>
      </c>
      <c r="DJ494" t="s">
        <v>70</v>
      </c>
      <c r="DK494">
        <v>34021</v>
      </c>
      <c r="DM494" t="s">
        <v>269</v>
      </c>
      <c r="DN494">
        <v>48811</v>
      </c>
      <c r="DO494" t="s">
        <v>37</v>
      </c>
      <c r="DP494" t="s">
        <v>38</v>
      </c>
      <c r="DS494" t="s">
        <v>38</v>
      </c>
      <c r="DT494">
        <v>40.322099999999999</v>
      </c>
      <c r="DU494">
        <v>-74.647900000000007</v>
      </c>
      <c r="DV494" t="s">
        <v>39</v>
      </c>
      <c r="DW494" t="s">
        <v>105</v>
      </c>
      <c r="DX494" t="s">
        <v>34</v>
      </c>
      <c r="DY494">
        <v>0</v>
      </c>
      <c r="DZ494" t="s">
        <v>41</v>
      </c>
      <c r="EA494">
        <v>8</v>
      </c>
      <c r="EC494" t="s">
        <v>47</v>
      </c>
      <c r="ED494" t="s">
        <v>48</v>
      </c>
      <c r="EE494">
        <v>3.8118200000000001E-3</v>
      </c>
      <c r="EF494" t="s">
        <v>44</v>
      </c>
      <c r="EG494">
        <v>11862111</v>
      </c>
      <c r="EJ494">
        <v>61009113</v>
      </c>
      <c r="EL494">
        <v>300</v>
      </c>
      <c r="EM494">
        <v>78557614</v>
      </c>
      <c r="EO494">
        <v>2275050012</v>
      </c>
      <c r="EP494">
        <v>2</v>
      </c>
      <c r="EQ494" t="s">
        <v>34</v>
      </c>
      <c r="ER494" t="s">
        <v>70</v>
      </c>
      <c r="ES494">
        <v>34021</v>
      </c>
      <c r="EU494" t="s">
        <v>269</v>
      </c>
      <c r="EV494">
        <v>48811</v>
      </c>
      <c r="EW494" t="s">
        <v>37</v>
      </c>
      <c r="EX494" t="s">
        <v>38</v>
      </c>
      <c r="FA494" t="s">
        <v>38</v>
      </c>
      <c r="FB494">
        <v>40.322099999999999</v>
      </c>
      <c r="FC494">
        <v>-74.647900000000007</v>
      </c>
      <c r="FD494" t="s">
        <v>39</v>
      </c>
      <c r="FE494" t="s">
        <v>105</v>
      </c>
      <c r="FF494" t="s">
        <v>34</v>
      </c>
      <c r="FG494">
        <v>0</v>
      </c>
      <c r="FH494" t="s">
        <v>41</v>
      </c>
      <c r="FI494">
        <v>8</v>
      </c>
      <c r="FK494" t="s">
        <v>45</v>
      </c>
      <c r="FL494" t="s">
        <v>46</v>
      </c>
      <c r="FM494">
        <v>1.2140199999999999E-3</v>
      </c>
      <c r="FN494" t="s">
        <v>44</v>
      </c>
      <c r="FO494">
        <v>11862111</v>
      </c>
      <c r="FR494">
        <v>61009113</v>
      </c>
      <c r="FT494">
        <v>300</v>
      </c>
      <c r="FU494">
        <v>78557614</v>
      </c>
      <c r="FW494">
        <v>2275050012</v>
      </c>
      <c r="FX494">
        <v>2</v>
      </c>
      <c r="FY494" t="s">
        <v>34</v>
      </c>
      <c r="FZ494" t="s">
        <v>70</v>
      </c>
      <c r="GA494">
        <v>34021</v>
      </c>
      <c r="GC494" t="s">
        <v>269</v>
      </c>
      <c r="GD494">
        <v>48811</v>
      </c>
      <c r="GE494" t="s">
        <v>37</v>
      </c>
      <c r="GF494" t="s">
        <v>38</v>
      </c>
      <c r="GI494" t="s">
        <v>38</v>
      </c>
      <c r="GJ494">
        <v>40.322099999999999</v>
      </c>
      <c r="GK494">
        <v>-74.647900000000007</v>
      </c>
      <c r="GL494" t="s">
        <v>39</v>
      </c>
      <c r="GM494" t="s">
        <v>105</v>
      </c>
      <c r="GN494" t="s">
        <v>34</v>
      </c>
      <c r="GO494">
        <v>0</v>
      </c>
      <c r="GP494" t="s">
        <v>41</v>
      </c>
      <c r="GQ494">
        <v>8</v>
      </c>
      <c r="GS494" t="s">
        <v>42</v>
      </c>
      <c r="GT494" t="s">
        <v>43</v>
      </c>
      <c r="GU494">
        <v>1.1376499999999999E-2</v>
      </c>
      <c r="GV494" t="s">
        <v>44</v>
      </c>
    </row>
    <row r="495" spans="1:204" x14ac:dyDescent="0.25">
      <c r="A495">
        <v>11210411</v>
      </c>
      <c r="D495">
        <v>61055513</v>
      </c>
      <c r="F495">
        <v>300</v>
      </c>
      <c r="G495">
        <v>78650314</v>
      </c>
      <c r="I495">
        <v>2275050011</v>
      </c>
      <c r="J495">
        <v>2</v>
      </c>
      <c r="K495" t="s">
        <v>34</v>
      </c>
      <c r="L495" t="s">
        <v>70</v>
      </c>
      <c r="M495">
        <v>34021</v>
      </c>
      <c r="O495" t="s">
        <v>248</v>
      </c>
      <c r="P495">
        <v>48811</v>
      </c>
      <c r="Q495" t="s">
        <v>37</v>
      </c>
      <c r="R495" t="s">
        <v>38</v>
      </c>
      <c r="U495" t="s">
        <v>38</v>
      </c>
      <c r="V495">
        <v>40.250100000000003</v>
      </c>
      <c r="W495">
        <v>-74.706800000000001</v>
      </c>
      <c r="X495" t="s">
        <v>39</v>
      </c>
      <c r="Y495" t="s">
        <v>226</v>
      </c>
      <c r="Z495" t="s">
        <v>34</v>
      </c>
      <c r="AA495">
        <v>0</v>
      </c>
      <c r="AB495" t="s">
        <v>41</v>
      </c>
      <c r="AC495">
        <v>8</v>
      </c>
      <c r="AE495" t="s">
        <v>53</v>
      </c>
      <c r="AF495" t="s">
        <v>54</v>
      </c>
      <c r="AG495">
        <v>0.108126</v>
      </c>
      <c r="AH495" t="s">
        <v>44</v>
      </c>
      <c r="AI495">
        <v>11210411</v>
      </c>
      <c r="AL495">
        <v>61055513</v>
      </c>
      <c r="AN495">
        <v>300</v>
      </c>
      <c r="AO495">
        <v>78650314</v>
      </c>
      <c r="AQ495">
        <v>2275050011</v>
      </c>
      <c r="AR495">
        <v>2</v>
      </c>
      <c r="AS495" t="s">
        <v>34</v>
      </c>
      <c r="AT495" t="s">
        <v>70</v>
      </c>
      <c r="AU495">
        <v>34021</v>
      </c>
      <c r="AW495" t="s">
        <v>248</v>
      </c>
      <c r="AX495">
        <v>48811</v>
      </c>
      <c r="AY495" t="s">
        <v>37</v>
      </c>
      <c r="AZ495" t="s">
        <v>38</v>
      </c>
      <c r="BC495" t="s">
        <v>38</v>
      </c>
      <c r="BD495">
        <v>40.250100000000003</v>
      </c>
      <c r="BE495">
        <v>-74.706800000000001</v>
      </c>
      <c r="BF495" t="s">
        <v>39</v>
      </c>
      <c r="BG495" t="s">
        <v>226</v>
      </c>
      <c r="BH495" t="s">
        <v>34</v>
      </c>
      <c r="BI495">
        <v>0</v>
      </c>
      <c r="BJ495" t="s">
        <v>41</v>
      </c>
      <c r="BK495">
        <v>8</v>
      </c>
      <c r="BM495" t="s">
        <v>51</v>
      </c>
      <c r="BN495" t="s">
        <v>52</v>
      </c>
      <c r="BO495">
        <v>5.8500000000000002E-4</v>
      </c>
      <c r="BP495" t="s">
        <v>44</v>
      </c>
      <c r="BQ495">
        <v>11210411</v>
      </c>
      <c r="BT495">
        <v>61055513</v>
      </c>
      <c r="BV495">
        <v>300</v>
      </c>
      <c r="BW495">
        <v>78650314</v>
      </c>
      <c r="BY495">
        <v>2275050011</v>
      </c>
      <c r="BZ495">
        <v>2</v>
      </c>
      <c r="CA495" t="s">
        <v>34</v>
      </c>
      <c r="CB495" t="s">
        <v>70</v>
      </c>
      <c r="CC495">
        <v>34021</v>
      </c>
      <c r="CE495" t="s">
        <v>248</v>
      </c>
      <c r="CF495">
        <v>48811</v>
      </c>
      <c r="CG495" t="s">
        <v>37</v>
      </c>
      <c r="CH495" t="s">
        <v>38</v>
      </c>
      <c r="CK495" t="s">
        <v>38</v>
      </c>
      <c r="CL495">
        <v>40.250100000000003</v>
      </c>
      <c r="CM495">
        <v>-74.706800000000001</v>
      </c>
      <c r="CN495" t="s">
        <v>39</v>
      </c>
      <c r="CO495" t="s">
        <v>226</v>
      </c>
      <c r="CP495" t="s">
        <v>34</v>
      </c>
      <c r="CQ495">
        <v>0</v>
      </c>
      <c r="CR495" t="s">
        <v>41</v>
      </c>
      <c r="CS495">
        <v>8</v>
      </c>
      <c r="CU495" t="s">
        <v>49</v>
      </c>
      <c r="CV495" t="s">
        <v>50</v>
      </c>
      <c r="CW495">
        <v>2.1302999999999999E-3</v>
      </c>
      <c r="CX495" t="s">
        <v>44</v>
      </c>
      <c r="CY495">
        <v>11210411</v>
      </c>
      <c r="DB495">
        <v>61055513</v>
      </c>
      <c r="DD495">
        <v>300</v>
      </c>
      <c r="DE495">
        <v>78650314</v>
      </c>
      <c r="DG495">
        <v>2275050011</v>
      </c>
      <c r="DH495">
        <v>2</v>
      </c>
      <c r="DI495" t="s">
        <v>34</v>
      </c>
      <c r="DJ495" t="s">
        <v>70</v>
      </c>
      <c r="DK495">
        <v>34021</v>
      </c>
      <c r="DM495" t="s">
        <v>248</v>
      </c>
      <c r="DN495">
        <v>48811</v>
      </c>
      <c r="DO495" t="s">
        <v>37</v>
      </c>
      <c r="DP495" t="s">
        <v>38</v>
      </c>
      <c r="DS495" t="s">
        <v>38</v>
      </c>
      <c r="DT495">
        <v>40.250100000000003</v>
      </c>
      <c r="DU495">
        <v>-74.706800000000001</v>
      </c>
      <c r="DV495" t="s">
        <v>39</v>
      </c>
      <c r="DW495" t="s">
        <v>226</v>
      </c>
      <c r="DX495" t="s">
        <v>34</v>
      </c>
      <c r="DY495">
        <v>0</v>
      </c>
      <c r="DZ495" t="s">
        <v>41</v>
      </c>
      <c r="EA495">
        <v>8</v>
      </c>
      <c r="EC495" t="s">
        <v>47</v>
      </c>
      <c r="ED495" t="s">
        <v>48</v>
      </c>
      <c r="EE495">
        <v>1.4699100000000001E-3</v>
      </c>
      <c r="EF495" t="s">
        <v>44</v>
      </c>
      <c r="EG495">
        <v>11210411</v>
      </c>
      <c r="EJ495">
        <v>61055513</v>
      </c>
      <c r="EL495">
        <v>300</v>
      </c>
      <c r="EM495">
        <v>78650314</v>
      </c>
      <c r="EO495">
        <v>2275050011</v>
      </c>
      <c r="EP495">
        <v>2</v>
      </c>
      <c r="EQ495" t="s">
        <v>34</v>
      </c>
      <c r="ER495" t="s">
        <v>70</v>
      </c>
      <c r="ES495">
        <v>34021</v>
      </c>
      <c r="EU495" t="s">
        <v>248</v>
      </c>
      <c r="EV495">
        <v>48811</v>
      </c>
      <c r="EW495" t="s">
        <v>37</v>
      </c>
      <c r="EX495" t="s">
        <v>38</v>
      </c>
      <c r="FA495" t="s">
        <v>38</v>
      </c>
      <c r="FB495">
        <v>40.250100000000003</v>
      </c>
      <c r="FC495">
        <v>-74.706800000000001</v>
      </c>
      <c r="FD495" t="s">
        <v>39</v>
      </c>
      <c r="FE495" t="s">
        <v>226</v>
      </c>
      <c r="FF495" t="s">
        <v>34</v>
      </c>
      <c r="FG495">
        <v>0</v>
      </c>
      <c r="FH495" t="s">
        <v>41</v>
      </c>
      <c r="FI495">
        <v>8</v>
      </c>
      <c r="FK495" t="s">
        <v>45</v>
      </c>
      <c r="FL495" t="s">
        <v>46</v>
      </c>
      <c r="FM495">
        <v>9.0000000000000006E-5</v>
      </c>
      <c r="FN495" t="s">
        <v>44</v>
      </c>
      <c r="FO495">
        <v>11210411</v>
      </c>
      <c r="FR495">
        <v>61055513</v>
      </c>
      <c r="FT495">
        <v>300</v>
      </c>
      <c r="FU495">
        <v>78650314</v>
      </c>
      <c r="FW495">
        <v>2275050011</v>
      </c>
      <c r="FX495">
        <v>2</v>
      </c>
      <c r="FY495" t="s">
        <v>34</v>
      </c>
      <c r="FZ495" t="s">
        <v>70</v>
      </c>
      <c r="GA495">
        <v>34021</v>
      </c>
      <c r="GC495" t="s">
        <v>248</v>
      </c>
      <c r="GD495">
        <v>48811</v>
      </c>
      <c r="GE495" t="s">
        <v>37</v>
      </c>
      <c r="GF495" t="s">
        <v>38</v>
      </c>
      <c r="GI495" t="s">
        <v>38</v>
      </c>
      <c r="GJ495">
        <v>40.250100000000003</v>
      </c>
      <c r="GK495">
        <v>-74.706800000000001</v>
      </c>
      <c r="GL495" t="s">
        <v>39</v>
      </c>
      <c r="GM495" t="s">
        <v>226</v>
      </c>
      <c r="GN495" t="s">
        <v>34</v>
      </c>
      <c r="GO495">
        <v>0</v>
      </c>
      <c r="GP495" t="s">
        <v>41</v>
      </c>
      <c r="GQ495">
        <v>8</v>
      </c>
      <c r="GS495" t="s">
        <v>42</v>
      </c>
      <c r="GT495" t="s">
        <v>43</v>
      </c>
      <c r="GU495">
        <v>1.3542700000000001E-3</v>
      </c>
      <c r="GV495" t="s">
        <v>44</v>
      </c>
    </row>
    <row r="496" spans="1:204" x14ac:dyDescent="0.25">
      <c r="A496">
        <v>11210411</v>
      </c>
      <c r="D496">
        <v>61055513</v>
      </c>
      <c r="F496">
        <v>300</v>
      </c>
      <c r="G496">
        <v>78650414</v>
      </c>
      <c r="I496">
        <v>2275050012</v>
      </c>
      <c r="J496">
        <v>2</v>
      </c>
      <c r="K496" t="s">
        <v>34</v>
      </c>
      <c r="L496" t="s">
        <v>70</v>
      </c>
      <c r="M496">
        <v>34021</v>
      </c>
      <c r="O496" t="s">
        <v>248</v>
      </c>
      <c r="P496">
        <v>48811</v>
      </c>
      <c r="Q496" t="s">
        <v>37</v>
      </c>
      <c r="R496" t="s">
        <v>38</v>
      </c>
      <c r="U496" t="s">
        <v>38</v>
      </c>
      <c r="V496">
        <v>40.250100000000003</v>
      </c>
      <c r="W496">
        <v>-74.706800000000001</v>
      </c>
      <c r="X496" t="s">
        <v>39</v>
      </c>
      <c r="Y496" t="s">
        <v>226</v>
      </c>
      <c r="Z496" t="s">
        <v>34</v>
      </c>
      <c r="AA496">
        <v>0</v>
      </c>
      <c r="AB496" t="s">
        <v>41</v>
      </c>
      <c r="AC496">
        <v>8</v>
      </c>
      <c r="AE496" t="s">
        <v>53</v>
      </c>
      <c r="AF496" t="s">
        <v>54</v>
      </c>
      <c r="AG496">
        <v>0.15802099999999999</v>
      </c>
      <c r="AH496" t="s">
        <v>44</v>
      </c>
      <c r="AI496">
        <v>11210411</v>
      </c>
      <c r="AL496">
        <v>61055513</v>
      </c>
      <c r="AN496">
        <v>300</v>
      </c>
      <c r="AO496">
        <v>78650414</v>
      </c>
      <c r="AQ496">
        <v>2275050012</v>
      </c>
      <c r="AR496">
        <v>2</v>
      </c>
      <c r="AS496" t="s">
        <v>34</v>
      </c>
      <c r="AT496" t="s">
        <v>70</v>
      </c>
      <c r="AU496">
        <v>34021</v>
      </c>
      <c r="AW496" t="s">
        <v>248</v>
      </c>
      <c r="AX496">
        <v>48811</v>
      </c>
      <c r="AY496" t="s">
        <v>37</v>
      </c>
      <c r="AZ496" t="s">
        <v>38</v>
      </c>
      <c r="BC496" t="s">
        <v>38</v>
      </c>
      <c r="BD496">
        <v>40.250100000000003</v>
      </c>
      <c r="BE496">
        <v>-74.706800000000001</v>
      </c>
      <c r="BF496" t="s">
        <v>39</v>
      </c>
      <c r="BG496" t="s">
        <v>226</v>
      </c>
      <c r="BH496" t="s">
        <v>34</v>
      </c>
      <c r="BI496">
        <v>0</v>
      </c>
      <c r="BJ496" t="s">
        <v>41</v>
      </c>
      <c r="BK496">
        <v>8</v>
      </c>
      <c r="BM496" t="s">
        <v>51</v>
      </c>
      <c r="BN496" t="s">
        <v>52</v>
      </c>
      <c r="BO496">
        <v>5.3417999999999998E-3</v>
      </c>
      <c r="BP496" t="s">
        <v>44</v>
      </c>
      <c r="BQ496">
        <v>11210411</v>
      </c>
      <c r="BT496">
        <v>61055513</v>
      </c>
      <c r="BV496">
        <v>300</v>
      </c>
      <c r="BW496">
        <v>78650414</v>
      </c>
      <c r="BY496">
        <v>2275050012</v>
      </c>
      <c r="BZ496">
        <v>2</v>
      </c>
      <c r="CA496" t="s">
        <v>34</v>
      </c>
      <c r="CB496" t="s">
        <v>70</v>
      </c>
      <c r="CC496">
        <v>34021</v>
      </c>
      <c r="CE496" t="s">
        <v>248</v>
      </c>
      <c r="CF496">
        <v>48811</v>
      </c>
      <c r="CG496" t="s">
        <v>37</v>
      </c>
      <c r="CH496" t="s">
        <v>38</v>
      </c>
      <c r="CK496" t="s">
        <v>38</v>
      </c>
      <c r="CL496">
        <v>40.250100000000003</v>
      </c>
      <c r="CM496">
        <v>-74.706800000000001</v>
      </c>
      <c r="CN496" t="s">
        <v>39</v>
      </c>
      <c r="CO496" t="s">
        <v>226</v>
      </c>
      <c r="CP496" t="s">
        <v>34</v>
      </c>
      <c r="CQ496">
        <v>0</v>
      </c>
      <c r="CR496" t="s">
        <v>41</v>
      </c>
      <c r="CS496">
        <v>8</v>
      </c>
      <c r="CU496" t="s">
        <v>49</v>
      </c>
      <c r="CV496" t="s">
        <v>50</v>
      </c>
      <c r="CW496">
        <v>3.9055499999999998E-3</v>
      </c>
      <c r="CX496" t="s">
        <v>44</v>
      </c>
      <c r="CY496">
        <v>11210411</v>
      </c>
      <c r="DB496">
        <v>61055513</v>
      </c>
      <c r="DD496">
        <v>300</v>
      </c>
      <c r="DE496">
        <v>78650414</v>
      </c>
      <c r="DG496">
        <v>2275050012</v>
      </c>
      <c r="DH496">
        <v>2</v>
      </c>
      <c r="DI496" t="s">
        <v>34</v>
      </c>
      <c r="DJ496" t="s">
        <v>70</v>
      </c>
      <c r="DK496">
        <v>34021</v>
      </c>
      <c r="DM496" t="s">
        <v>248</v>
      </c>
      <c r="DN496">
        <v>48811</v>
      </c>
      <c r="DO496" t="s">
        <v>37</v>
      </c>
      <c r="DP496" t="s">
        <v>38</v>
      </c>
      <c r="DS496" t="s">
        <v>38</v>
      </c>
      <c r="DT496">
        <v>40.250100000000003</v>
      </c>
      <c r="DU496">
        <v>-74.706800000000001</v>
      </c>
      <c r="DV496" t="s">
        <v>39</v>
      </c>
      <c r="DW496" t="s">
        <v>226</v>
      </c>
      <c r="DX496" t="s">
        <v>34</v>
      </c>
      <c r="DY496">
        <v>0</v>
      </c>
      <c r="DZ496" t="s">
        <v>41</v>
      </c>
      <c r="EA496">
        <v>8</v>
      </c>
      <c r="EC496" t="s">
        <v>47</v>
      </c>
      <c r="ED496" t="s">
        <v>48</v>
      </c>
      <c r="EE496">
        <v>3.8118200000000001E-3</v>
      </c>
      <c r="EF496" t="s">
        <v>44</v>
      </c>
      <c r="EG496">
        <v>11210411</v>
      </c>
      <c r="EJ496">
        <v>61055513</v>
      </c>
      <c r="EL496">
        <v>300</v>
      </c>
      <c r="EM496">
        <v>78650414</v>
      </c>
      <c r="EO496">
        <v>2275050012</v>
      </c>
      <c r="EP496">
        <v>2</v>
      </c>
      <c r="EQ496" t="s">
        <v>34</v>
      </c>
      <c r="ER496" t="s">
        <v>70</v>
      </c>
      <c r="ES496">
        <v>34021</v>
      </c>
      <c r="EU496" t="s">
        <v>248</v>
      </c>
      <c r="EV496">
        <v>48811</v>
      </c>
      <c r="EW496" t="s">
        <v>37</v>
      </c>
      <c r="EX496" t="s">
        <v>38</v>
      </c>
      <c r="FA496" t="s">
        <v>38</v>
      </c>
      <c r="FB496">
        <v>40.250100000000003</v>
      </c>
      <c r="FC496">
        <v>-74.706800000000001</v>
      </c>
      <c r="FD496" t="s">
        <v>39</v>
      </c>
      <c r="FE496" t="s">
        <v>226</v>
      </c>
      <c r="FF496" t="s">
        <v>34</v>
      </c>
      <c r="FG496">
        <v>0</v>
      </c>
      <c r="FH496" t="s">
        <v>41</v>
      </c>
      <c r="FI496">
        <v>8</v>
      </c>
      <c r="FK496" t="s">
        <v>45</v>
      </c>
      <c r="FL496" t="s">
        <v>46</v>
      </c>
      <c r="FM496">
        <v>1.2140199999999999E-3</v>
      </c>
      <c r="FN496" t="s">
        <v>44</v>
      </c>
      <c r="FO496">
        <v>11210411</v>
      </c>
      <c r="FR496">
        <v>61055513</v>
      </c>
      <c r="FT496">
        <v>300</v>
      </c>
      <c r="FU496">
        <v>78650414</v>
      </c>
      <c r="FW496">
        <v>2275050012</v>
      </c>
      <c r="FX496">
        <v>2</v>
      </c>
      <c r="FY496" t="s">
        <v>34</v>
      </c>
      <c r="FZ496" t="s">
        <v>70</v>
      </c>
      <c r="GA496">
        <v>34021</v>
      </c>
      <c r="GC496" t="s">
        <v>248</v>
      </c>
      <c r="GD496">
        <v>48811</v>
      </c>
      <c r="GE496" t="s">
        <v>37</v>
      </c>
      <c r="GF496" t="s">
        <v>38</v>
      </c>
      <c r="GI496" t="s">
        <v>38</v>
      </c>
      <c r="GJ496">
        <v>40.250100000000003</v>
      </c>
      <c r="GK496">
        <v>-74.706800000000001</v>
      </c>
      <c r="GL496" t="s">
        <v>39</v>
      </c>
      <c r="GM496" t="s">
        <v>226</v>
      </c>
      <c r="GN496" t="s">
        <v>34</v>
      </c>
      <c r="GO496">
        <v>0</v>
      </c>
      <c r="GP496" t="s">
        <v>41</v>
      </c>
      <c r="GQ496">
        <v>8</v>
      </c>
      <c r="GS496" t="s">
        <v>42</v>
      </c>
      <c r="GT496" t="s">
        <v>43</v>
      </c>
      <c r="GU496">
        <v>1.1376499999999999E-2</v>
      </c>
      <c r="GV496" t="s">
        <v>44</v>
      </c>
    </row>
    <row r="497" spans="1:204" x14ac:dyDescent="0.25">
      <c r="A497">
        <v>11977911</v>
      </c>
      <c r="D497">
        <v>60841513</v>
      </c>
      <c r="F497">
        <v>300</v>
      </c>
      <c r="G497">
        <v>78223914</v>
      </c>
      <c r="I497">
        <v>2275050011</v>
      </c>
      <c r="J497">
        <v>2</v>
      </c>
      <c r="K497" t="s">
        <v>34</v>
      </c>
      <c r="L497" t="s">
        <v>70</v>
      </c>
      <c r="M497">
        <v>34021</v>
      </c>
      <c r="O497" t="s">
        <v>192</v>
      </c>
      <c r="P497">
        <v>48811</v>
      </c>
      <c r="Q497" t="s">
        <v>37</v>
      </c>
      <c r="R497" t="s">
        <v>38</v>
      </c>
      <c r="U497" t="s">
        <v>38</v>
      </c>
      <c r="V497">
        <v>40.341799999999999</v>
      </c>
      <c r="W497">
        <v>-74.716300000000004</v>
      </c>
      <c r="X497" t="s">
        <v>39</v>
      </c>
      <c r="Y497" t="s">
        <v>105</v>
      </c>
      <c r="Z497" t="s">
        <v>34</v>
      </c>
      <c r="AA497">
        <v>0</v>
      </c>
      <c r="AB497" t="s">
        <v>41</v>
      </c>
      <c r="AC497">
        <v>8</v>
      </c>
      <c r="AE497" t="s">
        <v>53</v>
      </c>
      <c r="AF497" t="s">
        <v>54</v>
      </c>
      <c r="AG497">
        <v>0.108126</v>
      </c>
      <c r="AH497" t="s">
        <v>44</v>
      </c>
      <c r="AI497">
        <v>11977911</v>
      </c>
      <c r="AL497">
        <v>60841513</v>
      </c>
      <c r="AN497">
        <v>300</v>
      </c>
      <c r="AO497">
        <v>78223914</v>
      </c>
      <c r="AQ497">
        <v>2275050011</v>
      </c>
      <c r="AR497">
        <v>2</v>
      </c>
      <c r="AS497" t="s">
        <v>34</v>
      </c>
      <c r="AT497" t="s">
        <v>70</v>
      </c>
      <c r="AU497">
        <v>34021</v>
      </c>
      <c r="AW497" t="s">
        <v>192</v>
      </c>
      <c r="AX497">
        <v>48811</v>
      </c>
      <c r="AY497" t="s">
        <v>37</v>
      </c>
      <c r="AZ497" t="s">
        <v>38</v>
      </c>
      <c r="BC497" t="s">
        <v>38</v>
      </c>
      <c r="BD497">
        <v>40.341799999999999</v>
      </c>
      <c r="BE497">
        <v>-74.716300000000004</v>
      </c>
      <c r="BF497" t="s">
        <v>39</v>
      </c>
      <c r="BG497" t="s">
        <v>105</v>
      </c>
      <c r="BH497" t="s">
        <v>34</v>
      </c>
      <c r="BI497">
        <v>0</v>
      </c>
      <c r="BJ497" t="s">
        <v>41</v>
      </c>
      <c r="BK497">
        <v>8</v>
      </c>
      <c r="BM497" t="s">
        <v>51</v>
      </c>
      <c r="BN497" t="s">
        <v>52</v>
      </c>
      <c r="BO497">
        <v>5.8500000000000002E-4</v>
      </c>
      <c r="BP497" t="s">
        <v>44</v>
      </c>
      <c r="BQ497">
        <v>11977911</v>
      </c>
      <c r="BT497">
        <v>60841513</v>
      </c>
      <c r="BV497">
        <v>300</v>
      </c>
      <c r="BW497">
        <v>78223914</v>
      </c>
      <c r="BY497">
        <v>2275050011</v>
      </c>
      <c r="BZ497">
        <v>2</v>
      </c>
      <c r="CA497" t="s">
        <v>34</v>
      </c>
      <c r="CB497" t="s">
        <v>70</v>
      </c>
      <c r="CC497">
        <v>34021</v>
      </c>
      <c r="CE497" t="s">
        <v>192</v>
      </c>
      <c r="CF497">
        <v>48811</v>
      </c>
      <c r="CG497" t="s">
        <v>37</v>
      </c>
      <c r="CH497" t="s">
        <v>38</v>
      </c>
      <c r="CK497" t="s">
        <v>38</v>
      </c>
      <c r="CL497">
        <v>40.341799999999999</v>
      </c>
      <c r="CM497">
        <v>-74.716300000000004</v>
      </c>
      <c r="CN497" t="s">
        <v>39</v>
      </c>
      <c r="CO497" t="s">
        <v>105</v>
      </c>
      <c r="CP497" t="s">
        <v>34</v>
      </c>
      <c r="CQ497">
        <v>0</v>
      </c>
      <c r="CR497" t="s">
        <v>41</v>
      </c>
      <c r="CS497">
        <v>8</v>
      </c>
      <c r="CU497" t="s">
        <v>49</v>
      </c>
      <c r="CV497" t="s">
        <v>50</v>
      </c>
      <c r="CW497">
        <v>2.1302999999999999E-3</v>
      </c>
      <c r="CX497" t="s">
        <v>44</v>
      </c>
      <c r="CY497">
        <v>11977911</v>
      </c>
      <c r="DB497">
        <v>60841513</v>
      </c>
      <c r="DD497">
        <v>300</v>
      </c>
      <c r="DE497">
        <v>78223914</v>
      </c>
      <c r="DG497">
        <v>2275050011</v>
      </c>
      <c r="DH497">
        <v>2</v>
      </c>
      <c r="DI497" t="s">
        <v>34</v>
      </c>
      <c r="DJ497" t="s">
        <v>70</v>
      </c>
      <c r="DK497">
        <v>34021</v>
      </c>
      <c r="DM497" t="s">
        <v>192</v>
      </c>
      <c r="DN497">
        <v>48811</v>
      </c>
      <c r="DO497" t="s">
        <v>37</v>
      </c>
      <c r="DP497" t="s">
        <v>38</v>
      </c>
      <c r="DS497" t="s">
        <v>38</v>
      </c>
      <c r="DT497">
        <v>40.341799999999999</v>
      </c>
      <c r="DU497">
        <v>-74.716300000000004</v>
      </c>
      <c r="DV497" t="s">
        <v>39</v>
      </c>
      <c r="DW497" t="s">
        <v>105</v>
      </c>
      <c r="DX497" t="s">
        <v>34</v>
      </c>
      <c r="DY497">
        <v>0</v>
      </c>
      <c r="DZ497" t="s">
        <v>41</v>
      </c>
      <c r="EA497">
        <v>8</v>
      </c>
      <c r="EC497" t="s">
        <v>47</v>
      </c>
      <c r="ED497" t="s">
        <v>48</v>
      </c>
      <c r="EE497">
        <v>1.4699100000000001E-3</v>
      </c>
      <c r="EF497" t="s">
        <v>44</v>
      </c>
      <c r="EG497">
        <v>11977911</v>
      </c>
      <c r="EJ497">
        <v>60841513</v>
      </c>
      <c r="EL497">
        <v>300</v>
      </c>
      <c r="EM497">
        <v>78223914</v>
      </c>
      <c r="EO497">
        <v>2275050011</v>
      </c>
      <c r="EP497">
        <v>2</v>
      </c>
      <c r="EQ497" t="s">
        <v>34</v>
      </c>
      <c r="ER497" t="s">
        <v>70</v>
      </c>
      <c r="ES497">
        <v>34021</v>
      </c>
      <c r="EU497" t="s">
        <v>192</v>
      </c>
      <c r="EV497">
        <v>48811</v>
      </c>
      <c r="EW497" t="s">
        <v>37</v>
      </c>
      <c r="EX497" t="s">
        <v>38</v>
      </c>
      <c r="FA497" t="s">
        <v>38</v>
      </c>
      <c r="FB497">
        <v>40.341799999999999</v>
      </c>
      <c r="FC497">
        <v>-74.716300000000004</v>
      </c>
      <c r="FD497" t="s">
        <v>39</v>
      </c>
      <c r="FE497" t="s">
        <v>105</v>
      </c>
      <c r="FF497" t="s">
        <v>34</v>
      </c>
      <c r="FG497">
        <v>0</v>
      </c>
      <c r="FH497" t="s">
        <v>41</v>
      </c>
      <c r="FI497">
        <v>8</v>
      </c>
      <c r="FK497" t="s">
        <v>45</v>
      </c>
      <c r="FL497" t="s">
        <v>46</v>
      </c>
      <c r="FM497">
        <v>9.0000000000000006E-5</v>
      </c>
      <c r="FN497" t="s">
        <v>44</v>
      </c>
      <c r="FO497">
        <v>11977911</v>
      </c>
      <c r="FR497">
        <v>60841513</v>
      </c>
      <c r="FT497">
        <v>300</v>
      </c>
      <c r="FU497">
        <v>78223914</v>
      </c>
      <c r="FW497">
        <v>2275050011</v>
      </c>
      <c r="FX497">
        <v>2</v>
      </c>
      <c r="FY497" t="s">
        <v>34</v>
      </c>
      <c r="FZ497" t="s">
        <v>70</v>
      </c>
      <c r="GA497">
        <v>34021</v>
      </c>
      <c r="GC497" t="s">
        <v>192</v>
      </c>
      <c r="GD497">
        <v>48811</v>
      </c>
      <c r="GE497" t="s">
        <v>37</v>
      </c>
      <c r="GF497" t="s">
        <v>38</v>
      </c>
      <c r="GI497" t="s">
        <v>38</v>
      </c>
      <c r="GJ497">
        <v>40.341799999999999</v>
      </c>
      <c r="GK497">
        <v>-74.716300000000004</v>
      </c>
      <c r="GL497" t="s">
        <v>39</v>
      </c>
      <c r="GM497" t="s">
        <v>105</v>
      </c>
      <c r="GN497" t="s">
        <v>34</v>
      </c>
      <c r="GO497">
        <v>0</v>
      </c>
      <c r="GP497" t="s">
        <v>41</v>
      </c>
      <c r="GQ497">
        <v>8</v>
      </c>
      <c r="GS497" t="s">
        <v>42</v>
      </c>
      <c r="GT497" t="s">
        <v>43</v>
      </c>
      <c r="GU497">
        <v>1.3542700000000001E-3</v>
      </c>
      <c r="GV497" t="s">
        <v>44</v>
      </c>
    </row>
    <row r="498" spans="1:204" x14ac:dyDescent="0.25">
      <c r="A498">
        <v>11977911</v>
      </c>
      <c r="D498">
        <v>60841513</v>
      </c>
      <c r="F498">
        <v>300</v>
      </c>
      <c r="G498">
        <v>78224014</v>
      </c>
      <c r="I498">
        <v>2275050012</v>
      </c>
      <c r="J498">
        <v>2</v>
      </c>
      <c r="K498" t="s">
        <v>34</v>
      </c>
      <c r="L498" t="s">
        <v>70</v>
      </c>
      <c r="M498">
        <v>34021</v>
      </c>
      <c r="O498" t="s">
        <v>192</v>
      </c>
      <c r="P498">
        <v>48811</v>
      </c>
      <c r="Q498" t="s">
        <v>37</v>
      </c>
      <c r="R498" t="s">
        <v>38</v>
      </c>
      <c r="U498" t="s">
        <v>38</v>
      </c>
      <c r="V498">
        <v>40.341799999999999</v>
      </c>
      <c r="W498">
        <v>-74.716300000000004</v>
      </c>
      <c r="X498" t="s">
        <v>39</v>
      </c>
      <c r="Y498" t="s">
        <v>105</v>
      </c>
      <c r="Z498" t="s">
        <v>34</v>
      </c>
      <c r="AA498">
        <v>0</v>
      </c>
      <c r="AB498" t="s">
        <v>41</v>
      </c>
      <c r="AC498">
        <v>8</v>
      </c>
      <c r="AE498" t="s">
        <v>53</v>
      </c>
      <c r="AF498" t="s">
        <v>54</v>
      </c>
      <c r="AG498">
        <v>0.15802099999999999</v>
      </c>
      <c r="AH498" t="s">
        <v>44</v>
      </c>
      <c r="AI498">
        <v>11977911</v>
      </c>
      <c r="AL498">
        <v>60841513</v>
      </c>
      <c r="AN498">
        <v>300</v>
      </c>
      <c r="AO498">
        <v>78224014</v>
      </c>
      <c r="AQ498">
        <v>2275050012</v>
      </c>
      <c r="AR498">
        <v>2</v>
      </c>
      <c r="AS498" t="s">
        <v>34</v>
      </c>
      <c r="AT498" t="s">
        <v>70</v>
      </c>
      <c r="AU498">
        <v>34021</v>
      </c>
      <c r="AW498" t="s">
        <v>192</v>
      </c>
      <c r="AX498">
        <v>48811</v>
      </c>
      <c r="AY498" t="s">
        <v>37</v>
      </c>
      <c r="AZ498" t="s">
        <v>38</v>
      </c>
      <c r="BC498" t="s">
        <v>38</v>
      </c>
      <c r="BD498">
        <v>40.341799999999999</v>
      </c>
      <c r="BE498">
        <v>-74.716300000000004</v>
      </c>
      <c r="BF498" t="s">
        <v>39</v>
      </c>
      <c r="BG498" t="s">
        <v>105</v>
      </c>
      <c r="BH498" t="s">
        <v>34</v>
      </c>
      <c r="BI498">
        <v>0</v>
      </c>
      <c r="BJ498" t="s">
        <v>41</v>
      </c>
      <c r="BK498">
        <v>8</v>
      </c>
      <c r="BM498" t="s">
        <v>51</v>
      </c>
      <c r="BN498" t="s">
        <v>52</v>
      </c>
      <c r="BO498">
        <v>5.3417999999999998E-3</v>
      </c>
      <c r="BP498" t="s">
        <v>44</v>
      </c>
      <c r="BQ498">
        <v>11977911</v>
      </c>
      <c r="BT498">
        <v>60841513</v>
      </c>
      <c r="BV498">
        <v>300</v>
      </c>
      <c r="BW498">
        <v>78224014</v>
      </c>
      <c r="BY498">
        <v>2275050012</v>
      </c>
      <c r="BZ498">
        <v>2</v>
      </c>
      <c r="CA498" t="s">
        <v>34</v>
      </c>
      <c r="CB498" t="s">
        <v>70</v>
      </c>
      <c r="CC498">
        <v>34021</v>
      </c>
      <c r="CE498" t="s">
        <v>192</v>
      </c>
      <c r="CF498">
        <v>48811</v>
      </c>
      <c r="CG498" t="s">
        <v>37</v>
      </c>
      <c r="CH498" t="s">
        <v>38</v>
      </c>
      <c r="CK498" t="s">
        <v>38</v>
      </c>
      <c r="CL498">
        <v>40.341799999999999</v>
      </c>
      <c r="CM498">
        <v>-74.716300000000004</v>
      </c>
      <c r="CN498" t="s">
        <v>39</v>
      </c>
      <c r="CO498" t="s">
        <v>105</v>
      </c>
      <c r="CP498" t="s">
        <v>34</v>
      </c>
      <c r="CQ498">
        <v>0</v>
      </c>
      <c r="CR498" t="s">
        <v>41</v>
      </c>
      <c r="CS498">
        <v>8</v>
      </c>
      <c r="CU498" t="s">
        <v>49</v>
      </c>
      <c r="CV498" t="s">
        <v>50</v>
      </c>
      <c r="CW498">
        <v>3.9055499999999998E-3</v>
      </c>
      <c r="CX498" t="s">
        <v>44</v>
      </c>
      <c r="CY498">
        <v>11977911</v>
      </c>
      <c r="DB498">
        <v>60841513</v>
      </c>
      <c r="DD498">
        <v>300</v>
      </c>
      <c r="DE498">
        <v>78224014</v>
      </c>
      <c r="DG498">
        <v>2275050012</v>
      </c>
      <c r="DH498">
        <v>2</v>
      </c>
      <c r="DI498" t="s">
        <v>34</v>
      </c>
      <c r="DJ498" t="s">
        <v>70</v>
      </c>
      <c r="DK498">
        <v>34021</v>
      </c>
      <c r="DM498" t="s">
        <v>192</v>
      </c>
      <c r="DN498">
        <v>48811</v>
      </c>
      <c r="DO498" t="s">
        <v>37</v>
      </c>
      <c r="DP498" t="s">
        <v>38</v>
      </c>
      <c r="DS498" t="s">
        <v>38</v>
      </c>
      <c r="DT498">
        <v>40.341799999999999</v>
      </c>
      <c r="DU498">
        <v>-74.716300000000004</v>
      </c>
      <c r="DV498" t="s">
        <v>39</v>
      </c>
      <c r="DW498" t="s">
        <v>105</v>
      </c>
      <c r="DX498" t="s">
        <v>34</v>
      </c>
      <c r="DY498">
        <v>0</v>
      </c>
      <c r="DZ498" t="s">
        <v>41</v>
      </c>
      <c r="EA498">
        <v>8</v>
      </c>
      <c r="EC498" t="s">
        <v>47</v>
      </c>
      <c r="ED498" t="s">
        <v>48</v>
      </c>
      <c r="EE498">
        <v>3.8118200000000001E-3</v>
      </c>
      <c r="EF498" t="s">
        <v>44</v>
      </c>
      <c r="EG498">
        <v>11977911</v>
      </c>
      <c r="EJ498">
        <v>60841513</v>
      </c>
      <c r="EL498">
        <v>300</v>
      </c>
      <c r="EM498">
        <v>78224014</v>
      </c>
      <c r="EO498">
        <v>2275050012</v>
      </c>
      <c r="EP498">
        <v>2</v>
      </c>
      <c r="EQ498" t="s">
        <v>34</v>
      </c>
      <c r="ER498" t="s">
        <v>70</v>
      </c>
      <c r="ES498">
        <v>34021</v>
      </c>
      <c r="EU498" t="s">
        <v>192</v>
      </c>
      <c r="EV498">
        <v>48811</v>
      </c>
      <c r="EW498" t="s">
        <v>37</v>
      </c>
      <c r="EX498" t="s">
        <v>38</v>
      </c>
      <c r="FA498" t="s">
        <v>38</v>
      </c>
      <c r="FB498">
        <v>40.341799999999999</v>
      </c>
      <c r="FC498">
        <v>-74.716300000000004</v>
      </c>
      <c r="FD498" t="s">
        <v>39</v>
      </c>
      <c r="FE498" t="s">
        <v>105</v>
      </c>
      <c r="FF498" t="s">
        <v>34</v>
      </c>
      <c r="FG498">
        <v>0</v>
      </c>
      <c r="FH498" t="s">
        <v>41</v>
      </c>
      <c r="FI498">
        <v>8</v>
      </c>
      <c r="FK498" t="s">
        <v>45</v>
      </c>
      <c r="FL498" t="s">
        <v>46</v>
      </c>
      <c r="FM498">
        <v>1.2140199999999999E-3</v>
      </c>
      <c r="FN498" t="s">
        <v>44</v>
      </c>
      <c r="FO498">
        <v>11977911</v>
      </c>
      <c r="FR498">
        <v>60841513</v>
      </c>
      <c r="FT498">
        <v>300</v>
      </c>
      <c r="FU498">
        <v>78224014</v>
      </c>
      <c r="FW498">
        <v>2275050012</v>
      </c>
      <c r="FX498">
        <v>2</v>
      </c>
      <c r="FY498" t="s">
        <v>34</v>
      </c>
      <c r="FZ498" t="s">
        <v>70</v>
      </c>
      <c r="GA498">
        <v>34021</v>
      </c>
      <c r="GC498" t="s">
        <v>192</v>
      </c>
      <c r="GD498">
        <v>48811</v>
      </c>
      <c r="GE498" t="s">
        <v>37</v>
      </c>
      <c r="GF498" t="s">
        <v>38</v>
      </c>
      <c r="GI498" t="s">
        <v>38</v>
      </c>
      <c r="GJ498">
        <v>40.341799999999999</v>
      </c>
      <c r="GK498">
        <v>-74.716300000000004</v>
      </c>
      <c r="GL498" t="s">
        <v>39</v>
      </c>
      <c r="GM498" t="s">
        <v>105</v>
      </c>
      <c r="GN498" t="s">
        <v>34</v>
      </c>
      <c r="GO498">
        <v>0</v>
      </c>
      <c r="GP498" t="s">
        <v>41</v>
      </c>
      <c r="GQ498">
        <v>8</v>
      </c>
      <c r="GS498" t="s">
        <v>42</v>
      </c>
      <c r="GT498" t="s">
        <v>43</v>
      </c>
      <c r="GU498">
        <v>1.1376499999999999E-2</v>
      </c>
      <c r="GV498" t="s">
        <v>44</v>
      </c>
    </row>
    <row r="499" spans="1:204" x14ac:dyDescent="0.25">
      <c r="A499">
        <v>11037311</v>
      </c>
      <c r="D499">
        <v>60619513</v>
      </c>
      <c r="F499">
        <v>300</v>
      </c>
      <c r="G499">
        <v>77779314</v>
      </c>
      <c r="I499">
        <v>2275050011</v>
      </c>
      <c r="J499">
        <v>2</v>
      </c>
      <c r="K499" t="s">
        <v>34</v>
      </c>
      <c r="L499" t="s">
        <v>70</v>
      </c>
      <c r="M499">
        <v>34021</v>
      </c>
      <c r="O499" t="s">
        <v>491</v>
      </c>
      <c r="P499">
        <v>48811</v>
      </c>
      <c r="Q499" t="s">
        <v>37</v>
      </c>
      <c r="R499" t="s">
        <v>38</v>
      </c>
      <c r="U499" t="s">
        <v>38</v>
      </c>
      <c r="V499">
        <v>40.202199999999998</v>
      </c>
      <c r="W499">
        <v>-74.648300000000006</v>
      </c>
      <c r="X499" t="s">
        <v>39</v>
      </c>
      <c r="Y499" t="s">
        <v>226</v>
      </c>
      <c r="Z499" t="s">
        <v>34</v>
      </c>
      <c r="AA499">
        <v>0</v>
      </c>
      <c r="AB499" t="s">
        <v>41</v>
      </c>
      <c r="AC499">
        <v>8</v>
      </c>
      <c r="AE499" t="s">
        <v>53</v>
      </c>
      <c r="AF499" t="s">
        <v>54</v>
      </c>
      <c r="AG499">
        <v>0.108126</v>
      </c>
      <c r="AH499" t="s">
        <v>44</v>
      </c>
      <c r="AI499">
        <v>11037311</v>
      </c>
      <c r="AL499">
        <v>60619513</v>
      </c>
      <c r="AN499">
        <v>300</v>
      </c>
      <c r="AO499">
        <v>77779314</v>
      </c>
      <c r="AQ499">
        <v>2275050011</v>
      </c>
      <c r="AR499">
        <v>2</v>
      </c>
      <c r="AS499" t="s">
        <v>34</v>
      </c>
      <c r="AT499" t="s">
        <v>70</v>
      </c>
      <c r="AU499">
        <v>34021</v>
      </c>
      <c r="AW499" t="s">
        <v>491</v>
      </c>
      <c r="AX499">
        <v>48811</v>
      </c>
      <c r="AY499" t="s">
        <v>37</v>
      </c>
      <c r="AZ499" t="s">
        <v>38</v>
      </c>
      <c r="BC499" t="s">
        <v>38</v>
      </c>
      <c r="BD499">
        <v>40.202199999999998</v>
      </c>
      <c r="BE499">
        <v>-74.648300000000006</v>
      </c>
      <c r="BF499" t="s">
        <v>39</v>
      </c>
      <c r="BG499" t="s">
        <v>226</v>
      </c>
      <c r="BH499" t="s">
        <v>34</v>
      </c>
      <c r="BI499">
        <v>0</v>
      </c>
      <c r="BJ499" t="s">
        <v>41</v>
      </c>
      <c r="BK499">
        <v>8</v>
      </c>
      <c r="BM499" t="s">
        <v>51</v>
      </c>
      <c r="BN499" t="s">
        <v>52</v>
      </c>
      <c r="BO499">
        <v>5.8500000000000002E-4</v>
      </c>
      <c r="BP499" t="s">
        <v>44</v>
      </c>
      <c r="BQ499">
        <v>11037311</v>
      </c>
      <c r="BT499">
        <v>60619513</v>
      </c>
      <c r="BV499">
        <v>300</v>
      </c>
      <c r="BW499">
        <v>77779314</v>
      </c>
      <c r="BY499">
        <v>2275050011</v>
      </c>
      <c r="BZ499">
        <v>2</v>
      </c>
      <c r="CA499" t="s">
        <v>34</v>
      </c>
      <c r="CB499" t="s">
        <v>70</v>
      </c>
      <c r="CC499">
        <v>34021</v>
      </c>
      <c r="CE499" t="s">
        <v>491</v>
      </c>
      <c r="CF499">
        <v>48811</v>
      </c>
      <c r="CG499" t="s">
        <v>37</v>
      </c>
      <c r="CH499" t="s">
        <v>38</v>
      </c>
      <c r="CK499" t="s">
        <v>38</v>
      </c>
      <c r="CL499">
        <v>40.202199999999998</v>
      </c>
      <c r="CM499">
        <v>-74.648300000000006</v>
      </c>
      <c r="CN499" t="s">
        <v>39</v>
      </c>
      <c r="CO499" t="s">
        <v>226</v>
      </c>
      <c r="CP499" t="s">
        <v>34</v>
      </c>
      <c r="CQ499">
        <v>0</v>
      </c>
      <c r="CR499" t="s">
        <v>41</v>
      </c>
      <c r="CS499">
        <v>8</v>
      </c>
      <c r="CU499" t="s">
        <v>49</v>
      </c>
      <c r="CV499" t="s">
        <v>50</v>
      </c>
      <c r="CW499">
        <v>2.1302999999999999E-3</v>
      </c>
      <c r="CX499" t="s">
        <v>44</v>
      </c>
      <c r="CY499">
        <v>11037311</v>
      </c>
      <c r="DB499">
        <v>60619513</v>
      </c>
      <c r="DD499">
        <v>300</v>
      </c>
      <c r="DE499">
        <v>77779314</v>
      </c>
      <c r="DG499">
        <v>2275050011</v>
      </c>
      <c r="DH499">
        <v>2</v>
      </c>
      <c r="DI499" t="s">
        <v>34</v>
      </c>
      <c r="DJ499" t="s">
        <v>70</v>
      </c>
      <c r="DK499">
        <v>34021</v>
      </c>
      <c r="DM499" t="s">
        <v>491</v>
      </c>
      <c r="DN499">
        <v>48811</v>
      </c>
      <c r="DO499" t="s">
        <v>37</v>
      </c>
      <c r="DP499" t="s">
        <v>38</v>
      </c>
      <c r="DS499" t="s">
        <v>38</v>
      </c>
      <c r="DT499">
        <v>40.202199999999998</v>
      </c>
      <c r="DU499">
        <v>-74.648300000000006</v>
      </c>
      <c r="DV499" t="s">
        <v>39</v>
      </c>
      <c r="DW499" t="s">
        <v>226</v>
      </c>
      <c r="DX499" t="s">
        <v>34</v>
      </c>
      <c r="DY499">
        <v>0</v>
      </c>
      <c r="DZ499" t="s">
        <v>41</v>
      </c>
      <c r="EA499">
        <v>8</v>
      </c>
      <c r="EC499" t="s">
        <v>47</v>
      </c>
      <c r="ED499" t="s">
        <v>48</v>
      </c>
      <c r="EE499">
        <v>1.4699100000000001E-3</v>
      </c>
      <c r="EF499" t="s">
        <v>44</v>
      </c>
      <c r="EG499">
        <v>11037311</v>
      </c>
      <c r="EJ499">
        <v>60619513</v>
      </c>
      <c r="EL499">
        <v>300</v>
      </c>
      <c r="EM499">
        <v>77779314</v>
      </c>
      <c r="EO499">
        <v>2275050011</v>
      </c>
      <c r="EP499">
        <v>2</v>
      </c>
      <c r="EQ499" t="s">
        <v>34</v>
      </c>
      <c r="ER499" t="s">
        <v>70</v>
      </c>
      <c r="ES499">
        <v>34021</v>
      </c>
      <c r="EU499" t="s">
        <v>491</v>
      </c>
      <c r="EV499">
        <v>48811</v>
      </c>
      <c r="EW499" t="s">
        <v>37</v>
      </c>
      <c r="EX499" t="s">
        <v>38</v>
      </c>
      <c r="FA499" t="s">
        <v>38</v>
      </c>
      <c r="FB499">
        <v>40.202199999999998</v>
      </c>
      <c r="FC499">
        <v>-74.648300000000006</v>
      </c>
      <c r="FD499" t="s">
        <v>39</v>
      </c>
      <c r="FE499" t="s">
        <v>226</v>
      </c>
      <c r="FF499" t="s">
        <v>34</v>
      </c>
      <c r="FG499">
        <v>0</v>
      </c>
      <c r="FH499" t="s">
        <v>41</v>
      </c>
      <c r="FI499">
        <v>8</v>
      </c>
      <c r="FK499" t="s">
        <v>45</v>
      </c>
      <c r="FL499" t="s">
        <v>46</v>
      </c>
      <c r="FM499">
        <v>9.0000000000000006E-5</v>
      </c>
      <c r="FN499" t="s">
        <v>44</v>
      </c>
      <c r="FO499">
        <v>11037311</v>
      </c>
      <c r="FR499">
        <v>60619513</v>
      </c>
      <c r="FT499">
        <v>300</v>
      </c>
      <c r="FU499">
        <v>77779314</v>
      </c>
      <c r="FW499">
        <v>2275050011</v>
      </c>
      <c r="FX499">
        <v>2</v>
      </c>
      <c r="FY499" t="s">
        <v>34</v>
      </c>
      <c r="FZ499" t="s">
        <v>70</v>
      </c>
      <c r="GA499">
        <v>34021</v>
      </c>
      <c r="GC499" t="s">
        <v>491</v>
      </c>
      <c r="GD499">
        <v>48811</v>
      </c>
      <c r="GE499" t="s">
        <v>37</v>
      </c>
      <c r="GF499" t="s">
        <v>38</v>
      </c>
      <c r="GI499" t="s">
        <v>38</v>
      </c>
      <c r="GJ499">
        <v>40.202199999999998</v>
      </c>
      <c r="GK499">
        <v>-74.648300000000006</v>
      </c>
      <c r="GL499" t="s">
        <v>39</v>
      </c>
      <c r="GM499" t="s">
        <v>226</v>
      </c>
      <c r="GN499" t="s">
        <v>34</v>
      </c>
      <c r="GO499">
        <v>0</v>
      </c>
      <c r="GP499" t="s">
        <v>41</v>
      </c>
      <c r="GQ499">
        <v>8</v>
      </c>
      <c r="GS499" t="s">
        <v>42</v>
      </c>
      <c r="GT499" t="s">
        <v>43</v>
      </c>
      <c r="GU499">
        <v>1.3542700000000001E-3</v>
      </c>
      <c r="GV499" t="s">
        <v>44</v>
      </c>
    </row>
    <row r="500" spans="1:204" x14ac:dyDescent="0.25">
      <c r="A500">
        <v>11037311</v>
      </c>
      <c r="D500">
        <v>60619513</v>
      </c>
      <c r="F500">
        <v>300</v>
      </c>
      <c r="G500">
        <v>77779414</v>
      </c>
      <c r="I500">
        <v>2275050012</v>
      </c>
      <c r="J500">
        <v>2</v>
      </c>
      <c r="K500" t="s">
        <v>34</v>
      </c>
      <c r="L500" t="s">
        <v>70</v>
      </c>
      <c r="M500">
        <v>34021</v>
      </c>
      <c r="O500" t="s">
        <v>491</v>
      </c>
      <c r="P500">
        <v>48811</v>
      </c>
      <c r="Q500" t="s">
        <v>37</v>
      </c>
      <c r="R500" t="s">
        <v>38</v>
      </c>
      <c r="U500" t="s">
        <v>38</v>
      </c>
      <c r="V500">
        <v>40.202199999999998</v>
      </c>
      <c r="W500">
        <v>-74.648300000000006</v>
      </c>
      <c r="X500" t="s">
        <v>39</v>
      </c>
      <c r="Y500" t="s">
        <v>226</v>
      </c>
      <c r="Z500" t="s">
        <v>34</v>
      </c>
      <c r="AA500">
        <v>0</v>
      </c>
      <c r="AB500" t="s">
        <v>41</v>
      </c>
      <c r="AC500">
        <v>8</v>
      </c>
      <c r="AE500" t="s">
        <v>53</v>
      </c>
      <c r="AF500" t="s">
        <v>54</v>
      </c>
      <c r="AG500">
        <v>0.15802099999999999</v>
      </c>
      <c r="AH500" t="s">
        <v>44</v>
      </c>
      <c r="AI500">
        <v>11037311</v>
      </c>
      <c r="AL500">
        <v>60619513</v>
      </c>
      <c r="AN500">
        <v>300</v>
      </c>
      <c r="AO500">
        <v>77779414</v>
      </c>
      <c r="AQ500">
        <v>2275050012</v>
      </c>
      <c r="AR500">
        <v>2</v>
      </c>
      <c r="AS500" t="s">
        <v>34</v>
      </c>
      <c r="AT500" t="s">
        <v>70</v>
      </c>
      <c r="AU500">
        <v>34021</v>
      </c>
      <c r="AW500" t="s">
        <v>491</v>
      </c>
      <c r="AX500">
        <v>48811</v>
      </c>
      <c r="AY500" t="s">
        <v>37</v>
      </c>
      <c r="AZ500" t="s">
        <v>38</v>
      </c>
      <c r="BC500" t="s">
        <v>38</v>
      </c>
      <c r="BD500">
        <v>40.202199999999998</v>
      </c>
      <c r="BE500">
        <v>-74.648300000000006</v>
      </c>
      <c r="BF500" t="s">
        <v>39</v>
      </c>
      <c r="BG500" t="s">
        <v>226</v>
      </c>
      <c r="BH500" t="s">
        <v>34</v>
      </c>
      <c r="BI500">
        <v>0</v>
      </c>
      <c r="BJ500" t="s">
        <v>41</v>
      </c>
      <c r="BK500">
        <v>8</v>
      </c>
      <c r="BM500" t="s">
        <v>51</v>
      </c>
      <c r="BN500" t="s">
        <v>52</v>
      </c>
      <c r="BO500">
        <v>5.3417999999999998E-3</v>
      </c>
      <c r="BP500" t="s">
        <v>44</v>
      </c>
      <c r="BQ500">
        <v>11037311</v>
      </c>
      <c r="BT500">
        <v>60619513</v>
      </c>
      <c r="BV500">
        <v>300</v>
      </c>
      <c r="BW500">
        <v>77779414</v>
      </c>
      <c r="BY500">
        <v>2275050012</v>
      </c>
      <c r="BZ500">
        <v>2</v>
      </c>
      <c r="CA500" t="s">
        <v>34</v>
      </c>
      <c r="CB500" t="s">
        <v>70</v>
      </c>
      <c r="CC500">
        <v>34021</v>
      </c>
      <c r="CE500" t="s">
        <v>491</v>
      </c>
      <c r="CF500">
        <v>48811</v>
      </c>
      <c r="CG500" t="s">
        <v>37</v>
      </c>
      <c r="CH500" t="s">
        <v>38</v>
      </c>
      <c r="CK500" t="s">
        <v>38</v>
      </c>
      <c r="CL500">
        <v>40.202199999999998</v>
      </c>
      <c r="CM500">
        <v>-74.648300000000006</v>
      </c>
      <c r="CN500" t="s">
        <v>39</v>
      </c>
      <c r="CO500" t="s">
        <v>226</v>
      </c>
      <c r="CP500" t="s">
        <v>34</v>
      </c>
      <c r="CQ500">
        <v>0</v>
      </c>
      <c r="CR500" t="s">
        <v>41</v>
      </c>
      <c r="CS500">
        <v>8</v>
      </c>
      <c r="CU500" t="s">
        <v>49</v>
      </c>
      <c r="CV500" t="s">
        <v>50</v>
      </c>
      <c r="CW500">
        <v>3.9055499999999998E-3</v>
      </c>
      <c r="CX500" t="s">
        <v>44</v>
      </c>
      <c r="CY500">
        <v>11037311</v>
      </c>
      <c r="DB500">
        <v>60619513</v>
      </c>
      <c r="DD500">
        <v>300</v>
      </c>
      <c r="DE500">
        <v>77779414</v>
      </c>
      <c r="DG500">
        <v>2275050012</v>
      </c>
      <c r="DH500">
        <v>2</v>
      </c>
      <c r="DI500" t="s">
        <v>34</v>
      </c>
      <c r="DJ500" t="s">
        <v>70</v>
      </c>
      <c r="DK500">
        <v>34021</v>
      </c>
      <c r="DM500" t="s">
        <v>491</v>
      </c>
      <c r="DN500">
        <v>48811</v>
      </c>
      <c r="DO500" t="s">
        <v>37</v>
      </c>
      <c r="DP500" t="s">
        <v>38</v>
      </c>
      <c r="DS500" t="s">
        <v>38</v>
      </c>
      <c r="DT500">
        <v>40.202199999999998</v>
      </c>
      <c r="DU500">
        <v>-74.648300000000006</v>
      </c>
      <c r="DV500" t="s">
        <v>39</v>
      </c>
      <c r="DW500" t="s">
        <v>226</v>
      </c>
      <c r="DX500" t="s">
        <v>34</v>
      </c>
      <c r="DY500">
        <v>0</v>
      </c>
      <c r="DZ500" t="s">
        <v>41</v>
      </c>
      <c r="EA500">
        <v>8</v>
      </c>
      <c r="EC500" t="s">
        <v>47</v>
      </c>
      <c r="ED500" t="s">
        <v>48</v>
      </c>
      <c r="EE500">
        <v>3.8118200000000001E-3</v>
      </c>
      <c r="EF500" t="s">
        <v>44</v>
      </c>
      <c r="EG500">
        <v>11037311</v>
      </c>
      <c r="EJ500">
        <v>60619513</v>
      </c>
      <c r="EL500">
        <v>300</v>
      </c>
      <c r="EM500">
        <v>77779414</v>
      </c>
      <c r="EO500">
        <v>2275050012</v>
      </c>
      <c r="EP500">
        <v>2</v>
      </c>
      <c r="EQ500" t="s">
        <v>34</v>
      </c>
      <c r="ER500" t="s">
        <v>70</v>
      </c>
      <c r="ES500">
        <v>34021</v>
      </c>
      <c r="EU500" t="s">
        <v>491</v>
      </c>
      <c r="EV500">
        <v>48811</v>
      </c>
      <c r="EW500" t="s">
        <v>37</v>
      </c>
      <c r="EX500" t="s">
        <v>38</v>
      </c>
      <c r="FA500" t="s">
        <v>38</v>
      </c>
      <c r="FB500">
        <v>40.202199999999998</v>
      </c>
      <c r="FC500">
        <v>-74.648300000000006</v>
      </c>
      <c r="FD500" t="s">
        <v>39</v>
      </c>
      <c r="FE500" t="s">
        <v>226</v>
      </c>
      <c r="FF500" t="s">
        <v>34</v>
      </c>
      <c r="FG500">
        <v>0</v>
      </c>
      <c r="FH500" t="s">
        <v>41</v>
      </c>
      <c r="FI500">
        <v>8</v>
      </c>
      <c r="FK500" t="s">
        <v>45</v>
      </c>
      <c r="FL500" t="s">
        <v>46</v>
      </c>
      <c r="FM500">
        <v>1.2140199999999999E-3</v>
      </c>
      <c r="FN500" t="s">
        <v>44</v>
      </c>
      <c r="FO500">
        <v>11037311</v>
      </c>
      <c r="FR500">
        <v>60619513</v>
      </c>
      <c r="FT500">
        <v>300</v>
      </c>
      <c r="FU500">
        <v>77779414</v>
      </c>
      <c r="FW500">
        <v>2275050012</v>
      </c>
      <c r="FX500">
        <v>2</v>
      </c>
      <c r="FY500" t="s">
        <v>34</v>
      </c>
      <c r="FZ500" t="s">
        <v>70</v>
      </c>
      <c r="GA500">
        <v>34021</v>
      </c>
      <c r="GC500" t="s">
        <v>491</v>
      </c>
      <c r="GD500">
        <v>48811</v>
      </c>
      <c r="GE500" t="s">
        <v>37</v>
      </c>
      <c r="GF500" t="s">
        <v>38</v>
      </c>
      <c r="GI500" t="s">
        <v>38</v>
      </c>
      <c r="GJ500">
        <v>40.202199999999998</v>
      </c>
      <c r="GK500">
        <v>-74.648300000000006</v>
      </c>
      <c r="GL500" t="s">
        <v>39</v>
      </c>
      <c r="GM500" t="s">
        <v>226</v>
      </c>
      <c r="GN500" t="s">
        <v>34</v>
      </c>
      <c r="GO500">
        <v>0</v>
      </c>
      <c r="GP500" t="s">
        <v>41</v>
      </c>
      <c r="GQ500">
        <v>8</v>
      </c>
      <c r="GS500" t="s">
        <v>42</v>
      </c>
      <c r="GT500" t="s">
        <v>43</v>
      </c>
      <c r="GU500">
        <v>1.1376499999999999E-2</v>
      </c>
      <c r="GV500" t="s">
        <v>44</v>
      </c>
    </row>
    <row r="501" spans="1:204" x14ac:dyDescent="0.25">
      <c r="A501">
        <v>11838611</v>
      </c>
      <c r="D501">
        <v>60784113</v>
      </c>
      <c r="F501">
        <v>300</v>
      </c>
      <c r="G501">
        <v>78109514</v>
      </c>
      <c r="I501">
        <v>2275050011</v>
      </c>
      <c r="J501">
        <v>2</v>
      </c>
      <c r="K501" t="s">
        <v>34</v>
      </c>
      <c r="L501" t="s">
        <v>70</v>
      </c>
      <c r="M501">
        <v>34021</v>
      </c>
      <c r="O501" t="s">
        <v>290</v>
      </c>
      <c r="P501">
        <v>48811</v>
      </c>
      <c r="Q501" t="s">
        <v>37</v>
      </c>
      <c r="R501" t="s">
        <v>38</v>
      </c>
      <c r="U501" t="s">
        <v>38</v>
      </c>
      <c r="V501">
        <v>40.392299999999999</v>
      </c>
      <c r="W501">
        <v>-74.7791</v>
      </c>
      <c r="X501" t="s">
        <v>39</v>
      </c>
      <c r="Y501" t="s">
        <v>291</v>
      </c>
      <c r="Z501" t="s">
        <v>34</v>
      </c>
      <c r="AA501">
        <v>0</v>
      </c>
      <c r="AB501" t="s">
        <v>41</v>
      </c>
      <c r="AC501">
        <v>8</v>
      </c>
      <c r="AE501" t="s">
        <v>53</v>
      </c>
      <c r="AF501" t="s">
        <v>54</v>
      </c>
      <c r="AG501">
        <v>0.108126</v>
      </c>
      <c r="AH501" t="s">
        <v>44</v>
      </c>
      <c r="AI501">
        <v>11838611</v>
      </c>
      <c r="AL501">
        <v>60784113</v>
      </c>
      <c r="AN501">
        <v>300</v>
      </c>
      <c r="AO501">
        <v>78109514</v>
      </c>
      <c r="AQ501">
        <v>2275050011</v>
      </c>
      <c r="AR501">
        <v>2</v>
      </c>
      <c r="AS501" t="s">
        <v>34</v>
      </c>
      <c r="AT501" t="s">
        <v>70</v>
      </c>
      <c r="AU501">
        <v>34021</v>
      </c>
      <c r="AW501" t="s">
        <v>290</v>
      </c>
      <c r="AX501">
        <v>48811</v>
      </c>
      <c r="AY501" t="s">
        <v>37</v>
      </c>
      <c r="AZ501" t="s">
        <v>38</v>
      </c>
      <c r="BC501" t="s">
        <v>38</v>
      </c>
      <c r="BD501">
        <v>40.392299999999999</v>
      </c>
      <c r="BE501">
        <v>-74.7791</v>
      </c>
      <c r="BF501" t="s">
        <v>39</v>
      </c>
      <c r="BG501" t="s">
        <v>291</v>
      </c>
      <c r="BH501" t="s">
        <v>34</v>
      </c>
      <c r="BI501">
        <v>0</v>
      </c>
      <c r="BJ501" t="s">
        <v>41</v>
      </c>
      <c r="BK501">
        <v>8</v>
      </c>
      <c r="BM501" t="s">
        <v>51</v>
      </c>
      <c r="BN501" t="s">
        <v>52</v>
      </c>
      <c r="BO501">
        <v>5.8500000000000002E-4</v>
      </c>
      <c r="BP501" t="s">
        <v>44</v>
      </c>
      <c r="BQ501">
        <v>11838611</v>
      </c>
      <c r="BT501">
        <v>60784113</v>
      </c>
      <c r="BV501">
        <v>300</v>
      </c>
      <c r="BW501">
        <v>78109514</v>
      </c>
      <c r="BY501">
        <v>2275050011</v>
      </c>
      <c r="BZ501">
        <v>2</v>
      </c>
      <c r="CA501" t="s">
        <v>34</v>
      </c>
      <c r="CB501" t="s">
        <v>70</v>
      </c>
      <c r="CC501">
        <v>34021</v>
      </c>
      <c r="CE501" t="s">
        <v>290</v>
      </c>
      <c r="CF501">
        <v>48811</v>
      </c>
      <c r="CG501" t="s">
        <v>37</v>
      </c>
      <c r="CH501" t="s">
        <v>38</v>
      </c>
      <c r="CK501" t="s">
        <v>38</v>
      </c>
      <c r="CL501">
        <v>40.392299999999999</v>
      </c>
      <c r="CM501">
        <v>-74.7791</v>
      </c>
      <c r="CN501" t="s">
        <v>39</v>
      </c>
      <c r="CO501" t="s">
        <v>291</v>
      </c>
      <c r="CP501" t="s">
        <v>34</v>
      </c>
      <c r="CQ501">
        <v>0</v>
      </c>
      <c r="CR501" t="s">
        <v>41</v>
      </c>
      <c r="CS501">
        <v>8</v>
      </c>
      <c r="CU501" t="s">
        <v>49</v>
      </c>
      <c r="CV501" t="s">
        <v>50</v>
      </c>
      <c r="CW501">
        <v>2.1302999999999999E-3</v>
      </c>
      <c r="CX501" t="s">
        <v>44</v>
      </c>
      <c r="CY501">
        <v>11838611</v>
      </c>
      <c r="DB501">
        <v>60784113</v>
      </c>
      <c r="DD501">
        <v>300</v>
      </c>
      <c r="DE501">
        <v>78109514</v>
      </c>
      <c r="DG501">
        <v>2275050011</v>
      </c>
      <c r="DH501">
        <v>2</v>
      </c>
      <c r="DI501" t="s">
        <v>34</v>
      </c>
      <c r="DJ501" t="s">
        <v>70</v>
      </c>
      <c r="DK501">
        <v>34021</v>
      </c>
      <c r="DM501" t="s">
        <v>290</v>
      </c>
      <c r="DN501">
        <v>48811</v>
      </c>
      <c r="DO501" t="s">
        <v>37</v>
      </c>
      <c r="DP501" t="s">
        <v>38</v>
      </c>
      <c r="DS501" t="s">
        <v>38</v>
      </c>
      <c r="DT501">
        <v>40.392299999999999</v>
      </c>
      <c r="DU501">
        <v>-74.7791</v>
      </c>
      <c r="DV501" t="s">
        <v>39</v>
      </c>
      <c r="DW501" t="s">
        <v>291</v>
      </c>
      <c r="DX501" t="s">
        <v>34</v>
      </c>
      <c r="DY501">
        <v>0</v>
      </c>
      <c r="DZ501" t="s">
        <v>41</v>
      </c>
      <c r="EA501">
        <v>8</v>
      </c>
      <c r="EC501" t="s">
        <v>47</v>
      </c>
      <c r="ED501" t="s">
        <v>48</v>
      </c>
      <c r="EE501">
        <v>1.4699100000000001E-3</v>
      </c>
      <c r="EF501" t="s">
        <v>44</v>
      </c>
      <c r="EG501">
        <v>11838611</v>
      </c>
      <c r="EJ501">
        <v>60784113</v>
      </c>
      <c r="EL501">
        <v>300</v>
      </c>
      <c r="EM501">
        <v>78109514</v>
      </c>
      <c r="EO501">
        <v>2275050011</v>
      </c>
      <c r="EP501">
        <v>2</v>
      </c>
      <c r="EQ501" t="s">
        <v>34</v>
      </c>
      <c r="ER501" t="s">
        <v>70</v>
      </c>
      <c r="ES501">
        <v>34021</v>
      </c>
      <c r="EU501" t="s">
        <v>290</v>
      </c>
      <c r="EV501">
        <v>48811</v>
      </c>
      <c r="EW501" t="s">
        <v>37</v>
      </c>
      <c r="EX501" t="s">
        <v>38</v>
      </c>
      <c r="FA501" t="s">
        <v>38</v>
      </c>
      <c r="FB501">
        <v>40.392299999999999</v>
      </c>
      <c r="FC501">
        <v>-74.7791</v>
      </c>
      <c r="FD501" t="s">
        <v>39</v>
      </c>
      <c r="FE501" t="s">
        <v>291</v>
      </c>
      <c r="FF501" t="s">
        <v>34</v>
      </c>
      <c r="FG501">
        <v>0</v>
      </c>
      <c r="FH501" t="s">
        <v>41</v>
      </c>
      <c r="FI501">
        <v>8</v>
      </c>
      <c r="FK501" t="s">
        <v>45</v>
      </c>
      <c r="FL501" t="s">
        <v>46</v>
      </c>
      <c r="FM501">
        <v>9.0000000000000006E-5</v>
      </c>
      <c r="FN501" t="s">
        <v>44</v>
      </c>
      <c r="FO501">
        <v>11838611</v>
      </c>
      <c r="FR501">
        <v>60784113</v>
      </c>
      <c r="FT501">
        <v>300</v>
      </c>
      <c r="FU501">
        <v>78109514</v>
      </c>
      <c r="FW501">
        <v>2275050011</v>
      </c>
      <c r="FX501">
        <v>2</v>
      </c>
      <c r="FY501" t="s">
        <v>34</v>
      </c>
      <c r="FZ501" t="s">
        <v>70</v>
      </c>
      <c r="GA501">
        <v>34021</v>
      </c>
      <c r="GC501" t="s">
        <v>290</v>
      </c>
      <c r="GD501">
        <v>48811</v>
      </c>
      <c r="GE501" t="s">
        <v>37</v>
      </c>
      <c r="GF501" t="s">
        <v>38</v>
      </c>
      <c r="GI501" t="s">
        <v>38</v>
      </c>
      <c r="GJ501">
        <v>40.392299999999999</v>
      </c>
      <c r="GK501">
        <v>-74.7791</v>
      </c>
      <c r="GL501" t="s">
        <v>39</v>
      </c>
      <c r="GM501" t="s">
        <v>291</v>
      </c>
      <c r="GN501" t="s">
        <v>34</v>
      </c>
      <c r="GO501">
        <v>0</v>
      </c>
      <c r="GP501" t="s">
        <v>41</v>
      </c>
      <c r="GQ501">
        <v>8</v>
      </c>
      <c r="GS501" t="s">
        <v>42</v>
      </c>
      <c r="GT501" t="s">
        <v>43</v>
      </c>
      <c r="GU501">
        <v>1.3542700000000001E-3</v>
      </c>
      <c r="GV501" t="s">
        <v>44</v>
      </c>
    </row>
    <row r="502" spans="1:204" x14ac:dyDescent="0.25">
      <c r="A502">
        <v>11838611</v>
      </c>
      <c r="D502">
        <v>60784113</v>
      </c>
      <c r="F502">
        <v>300</v>
      </c>
      <c r="G502">
        <v>78109614</v>
      </c>
      <c r="I502">
        <v>2275050012</v>
      </c>
      <c r="J502">
        <v>2</v>
      </c>
      <c r="K502" t="s">
        <v>34</v>
      </c>
      <c r="L502" t="s">
        <v>70</v>
      </c>
      <c r="M502">
        <v>34021</v>
      </c>
      <c r="O502" t="s">
        <v>290</v>
      </c>
      <c r="P502">
        <v>48811</v>
      </c>
      <c r="Q502" t="s">
        <v>37</v>
      </c>
      <c r="R502" t="s">
        <v>38</v>
      </c>
      <c r="U502" t="s">
        <v>38</v>
      </c>
      <c r="V502">
        <v>40.392299999999999</v>
      </c>
      <c r="W502">
        <v>-74.7791</v>
      </c>
      <c r="X502" t="s">
        <v>39</v>
      </c>
      <c r="Y502" t="s">
        <v>291</v>
      </c>
      <c r="Z502" t="s">
        <v>34</v>
      </c>
      <c r="AA502">
        <v>0</v>
      </c>
      <c r="AB502" t="s">
        <v>41</v>
      </c>
      <c r="AC502">
        <v>8</v>
      </c>
      <c r="AE502" t="s">
        <v>53</v>
      </c>
      <c r="AF502" t="s">
        <v>54</v>
      </c>
      <c r="AG502">
        <v>0.15802099999999999</v>
      </c>
      <c r="AH502" t="s">
        <v>44</v>
      </c>
      <c r="AI502">
        <v>11838611</v>
      </c>
      <c r="AL502">
        <v>60784113</v>
      </c>
      <c r="AN502">
        <v>300</v>
      </c>
      <c r="AO502">
        <v>78109614</v>
      </c>
      <c r="AQ502">
        <v>2275050012</v>
      </c>
      <c r="AR502">
        <v>2</v>
      </c>
      <c r="AS502" t="s">
        <v>34</v>
      </c>
      <c r="AT502" t="s">
        <v>70</v>
      </c>
      <c r="AU502">
        <v>34021</v>
      </c>
      <c r="AW502" t="s">
        <v>290</v>
      </c>
      <c r="AX502">
        <v>48811</v>
      </c>
      <c r="AY502" t="s">
        <v>37</v>
      </c>
      <c r="AZ502" t="s">
        <v>38</v>
      </c>
      <c r="BC502" t="s">
        <v>38</v>
      </c>
      <c r="BD502">
        <v>40.392299999999999</v>
      </c>
      <c r="BE502">
        <v>-74.7791</v>
      </c>
      <c r="BF502" t="s">
        <v>39</v>
      </c>
      <c r="BG502" t="s">
        <v>291</v>
      </c>
      <c r="BH502" t="s">
        <v>34</v>
      </c>
      <c r="BI502">
        <v>0</v>
      </c>
      <c r="BJ502" t="s">
        <v>41</v>
      </c>
      <c r="BK502">
        <v>8</v>
      </c>
      <c r="BM502" t="s">
        <v>51</v>
      </c>
      <c r="BN502" t="s">
        <v>52</v>
      </c>
      <c r="BO502">
        <v>5.3417999999999998E-3</v>
      </c>
      <c r="BP502" t="s">
        <v>44</v>
      </c>
      <c r="BQ502">
        <v>11838611</v>
      </c>
      <c r="BT502">
        <v>60784113</v>
      </c>
      <c r="BV502">
        <v>300</v>
      </c>
      <c r="BW502">
        <v>78109614</v>
      </c>
      <c r="BY502">
        <v>2275050012</v>
      </c>
      <c r="BZ502">
        <v>2</v>
      </c>
      <c r="CA502" t="s">
        <v>34</v>
      </c>
      <c r="CB502" t="s">
        <v>70</v>
      </c>
      <c r="CC502">
        <v>34021</v>
      </c>
      <c r="CE502" t="s">
        <v>290</v>
      </c>
      <c r="CF502">
        <v>48811</v>
      </c>
      <c r="CG502" t="s">
        <v>37</v>
      </c>
      <c r="CH502" t="s">
        <v>38</v>
      </c>
      <c r="CK502" t="s">
        <v>38</v>
      </c>
      <c r="CL502">
        <v>40.392299999999999</v>
      </c>
      <c r="CM502">
        <v>-74.7791</v>
      </c>
      <c r="CN502" t="s">
        <v>39</v>
      </c>
      <c r="CO502" t="s">
        <v>291</v>
      </c>
      <c r="CP502" t="s">
        <v>34</v>
      </c>
      <c r="CQ502">
        <v>0</v>
      </c>
      <c r="CR502" t="s">
        <v>41</v>
      </c>
      <c r="CS502">
        <v>8</v>
      </c>
      <c r="CU502" t="s">
        <v>49</v>
      </c>
      <c r="CV502" t="s">
        <v>50</v>
      </c>
      <c r="CW502">
        <v>3.9055499999999998E-3</v>
      </c>
      <c r="CX502" t="s">
        <v>44</v>
      </c>
      <c r="CY502">
        <v>11838611</v>
      </c>
      <c r="DB502">
        <v>60784113</v>
      </c>
      <c r="DD502">
        <v>300</v>
      </c>
      <c r="DE502">
        <v>78109614</v>
      </c>
      <c r="DG502">
        <v>2275050012</v>
      </c>
      <c r="DH502">
        <v>2</v>
      </c>
      <c r="DI502" t="s">
        <v>34</v>
      </c>
      <c r="DJ502" t="s">
        <v>70</v>
      </c>
      <c r="DK502">
        <v>34021</v>
      </c>
      <c r="DM502" t="s">
        <v>290</v>
      </c>
      <c r="DN502">
        <v>48811</v>
      </c>
      <c r="DO502" t="s">
        <v>37</v>
      </c>
      <c r="DP502" t="s">
        <v>38</v>
      </c>
      <c r="DS502" t="s">
        <v>38</v>
      </c>
      <c r="DT502">
        <v>40.392299999999999</v>
      </c>
      <c r="DU502">
        <v>-74.7791</v>
      </c>
      <c r="DV502" t="s">
        <v>39</v>
      </c>
      <c r="DW502" t="s">
        <v>291</v>
      </c>
      <c r="DX502" t="s">
        <v>34</v>
      </c>
      <c r="DY502">
        <v>0</v>
      </c>
      <c r="DZ502" t="s">
        <v>41</v>
      </c>
      <c r="EA502">
        <v>8</v>
      </c>
      <c r="EC502" t="s">
        <v>47</v>
      </c>
      <c r="ED502" t="s">
        <v>48</v>
      </c>
      <c r="EE502">
        <v>3.8118200000000001E-3</v>
      </c>
      <c r="EF502" t="s">
        <v>44</v>
      </c>
      <c r="EG502">
        <v>11838611</v>
      </c>
      <c r="EJ502">
        <v>60784113</v>
      </c>
      <c r="EL502">
        <v>300</v>
      </c>
      <c r="EM502">
        <v>78109614</v>
      </c>
      <c r="EO502">
        <v>2275050012</v>
      </c>
      <c r="EP502">
        <v>2</v>
      </c>
      <c r="EQ502" t="s">
        <v>34</v>
      </c>
      <c r="ER502" t="s">
        <v>70</v>
      </c>
      <c r="ES502">
        <v>34021</v>
      </c>
      <c r="EU502" t="s">
        <v>290</v>
      </c>
      <c r="EV502">
        <v>48811</v>
      </c>
      <c r="EW502" t="s">
        <v>37</v>
      </c>
      <c r="EX502" t="s">
        <v>38</v>
      </c>
      <c r="FA502" t="s">
        <v>38</v>
      </c>
      <c r="FB502">
        <v>40.392299999999999</v>
      </c>
      <c r="FC502">
        <v>-74.7791</v>
      </c>
      <c r="FD502" t="s">
        <v>39</v>
      </c>
      <c r="FE502" t="s">
        <v>291</v>
      </c>
      <c r="FF502" t="s">
        <v>34</v>
      </c>
      <c r="FG502">
        <v>0</v>
      </c>
      <c r="FH502" t="s">
        <v>41</v>
      </c>
      <c r="FI502">
        <v>8</v>
      </c>
      <c r="FK502" t="s">
        <v>45</v>
      </c>
      <c r="FL502" t="s">
        <v>46</v>
      </c>
      <c r="FM502">
        <v>1.2140199999999999E-3</v>
      </c>
      <c r="FN502" t="s">
        <v>44</v>
      </c>
      <c r="FO502">
        <v>11838611</v>
      </c>
      <c r="FR502">
        <v>60784113</v>
      </c>
      <c r="FT502">
        <v>300</v>
      </c>
      <c r="FU502">
        <v>78109614</v>
      </c>
      <c r="FW502">
        <v>2275050012</v>
      </c>
      <c r="FX502">
        <v>2</v>
      </c>
      <c r="FY502" t="s">
        <v>34</v>
      </c>
      <c r="FZ502" t="s">
        <v>70</v>
      </c>
      <c r="GA502">
        <v>34021</v>
      </c>
      <c r="GC502" t="s">
        <v>290</v>
      </c>
      <c r="GD502">
        <v>48811</v>
      </c>
      <c r="GE502" t="s">
        <v>37</v>
      </c>
      <c r="GF502" t="s">
        <v>38</v>
      </c>
      <c r="GI502" t="s">
        <v>38</v>
      </c>
      <c r="GJ502">
        <v>40.392299999999999</v>
      </c>
      <c r="GK502">
        <v>-74.7791</v>
      </c>
      <c r="GL502" t="s">
        <v>39</v>
      </c>
      <c r="GM502" t="s">
        <v>291</v>
      </c>
      <c r="GN502" t="s">
        <v>34</v>
      </c>
      <c r="GO502">
        <v>0</v>
      </c>
      <c r="GP502" t="s">
        <v>41</v>
      </c>
      <c r="GQ502">
        <v>8</v>
      </c>
      <c r="GS502" t="s">
        <v>42</v>
      </c>
      <c r="GT502" t="s">
        <v>43</v>
      </c>
      <c r="GU502">
        <v>1.1376499999999999E-2</v>
      </c>
      <c r="GV502" t="s">
        <v>44</v>
      </c>
    </row>
    <row r="503" spans="1:204" x14ac:dyDescent="0.25">
      <c r="A503">
        <v>11071211</v>
      </c>
      <c r="D503">
        <v>60694113</v>
      </c>
      <c r="F503">
        <v>300</v>
      </c>
      <c r="G503">
        <v>77929914</v>
      </c>
      <c r="I503">
        <v>2275050011</v>
      </c>
      <c r="J503">
        <v>2</v>
      </c>
      <c r="K503" t="s">
        <v>34</v>
      </c>
      <c r="L503" t="s">
        <v>70</v>
      </c>
      <c r="M503">
        <v>34021</v>
      </c>
      <c r="O503" t="s">
        <v>387</v>
      </c>
      <c r="P503">
        <v>48811</v>
      </c>
      <c r="Q503" t="s">
        <v>37</v>
      </c>
      <c r="R503" t="s">
        <v>38</v>
      </c>
      <c r="U503" t="s">
        <v>38</v>
      </c>
      <c r="V503">
        <v>40.261800000000001</v>
      </c>
      <c r="W503">
        <v>-74.519599999999997</v>
      </c>
      <c r="X503" t="s">
        <v>39</v>
      </c>
      <c r="Y503" t="s">
        <v>388</v>
      </c>
      <c r="Z503" t="s">
        <v>34</v>
      </c>
      <c r="AA503">
        <v>0</v>
      </c>
      <c r="AB503" t="s">
        <v>41</v>
      </c>
      <c r="AC503">
        <v>8</v>
      </c>
      <c r="AE503" t="s">
        <v>53</v>
      </c>
      <c r="AF503" t="s">
        <v>54</v>
      </c>
      <c r="AG503">
        <v>0.108126</v>
      </c>
      <c r="AH503" t="s">
        <v>44</v>
      </c>
      <c r="AI503">
        <v>11071211</v>
      </c>
      <c r="AL503">
        <v>60694113</v>
      </c>
      <c r="AN503">
        <v>300</v>
      </c>
      <c r="AO503">
        <v>77929914</v>
      </c>
      <c r="AQ503">
        <v>2275050011</v>
      </c>
      <c r="AR503">
        <v>2</v>
      </c>
      <c r="AS503" t="s">
        <v>34</v>
      </c>
      <c r="AT503" t="s">
        <v>70</v>
      </c>
      <c r="AU503">
        <v>34021</v>
      </c>
      <c r="AW503" t="s">
        <v>387</v>
      </c>
      <c r="AX503">
        <v>48811</v>
      </c>
      <c r="AY503" t="s">
        <v>37</v>
      </c>
      <c r="AZ503" t="s">
        <v>38</v>
      </c>
      <c r="BC503" t="s">
        <v>38</v>
      </c>
      <c r="BD503">
        <v>40.261800000000001</v>
      </c>
      <c r="BE503">
        <v>-74.519599999999997</v>
      </c>
      <c r="BF503" t="s">
        <v>39</v>
      </c>
      <c r="BG503" t="s">
        <v>388</v>
      </c>
      <c r="BH503" t="s">
        <v>34</v>
      </c>
      <c r="BI503">
        <v>0</v>
      </c>
      <c r="BJ503" t="s">
        <v>41</v>
      </c>
      <c r="BK503">
        <v>8</v>
      </c>
      <c r="BM503" t="s">
        <v>51</v>
      </c>
      <c r="BN503" t="s">
        <v>52</v>
      </c>
      <c r="BO503">
        <v>5.8500000000000002E-4</v>
      </c>
      <c r="BP503" t="s">
        <v>44</v>
      </c>
      <c r="BQ503">
        <v>11071211</v>
      </c>
      <c r="BT503">
        <v>60694113</v>
      </c>
      <c r="BV503">
        <v>300</v>
      </c>
      <c r="BW503">
        <v>77929914</v>
      </c>
      <c r="BY503">
        <v>2275050011</v>
      </c>
      <c r="BZ503">
        <v>2</v>
      </c>
      <c r="CA503" t="s">
        <v>34</v>
      </c>
      <c r="CB503" t="s">
        <v>70</v>
      </c>
      <c r="CC503">
        <v>34021</v>
      </c>
      <c r="CE503" t="s">
        <v>387</v>
      </c>
      <c r="CF503">
        <v>48811</v>
      </c>
      <c r="CG503" t="s">
        <v>37</v>
      </c>
      <c r="CH503" t="s">
        <v>38</v>
      </c>
      <c r="CK503" t="s">
        <v>38</v>
      </c>
      <c r="CL503">
        <v>40.261800000000001</v>
      </c>
      <c r="CM503">
        <v>-74.519599999999997</v>
      </c>
      <c r="CN503" t="s">
        <v>39</v>
      </c>
      <c r="CO503" t="s">
        <v>388</v>
      </c>
      <c r="CP503" t="s">
        <v>34</v>
      </c>
      <c r="CQ503">
        <v>0</v>
      </c>
      <c r="CR503" t="s">
        <v>41</v>
      </c>
      <c r="CS503">
        <v>8</v>
      </c>
      <c r="CU503" t="s">
        <v>49</v>
      </c>
      <c r="CV503" t="s">
        <v>50</v>
      </c>
      <c r="CW503">
        <v>2.1302999999999999E-3</v>
      </c>
      <c r="CX503" t="s">
        <v>44</v>
      </c>
      <c r="CY503">
        <v>11071211</v>
      </c>
      <c r="DB503">
        <v>60694113</v>
      </c>
      <c r="DD503">
        <v>300</v>
      </c>
      <c r="DE503">
        <v>77929914</v>
      </c>
      <c r="DG503">
        <v>2275050011</v>
      </c>
      <c r="DH503">
        <v>2</v>
      </c>
      <c r="DI503" t="s">
        <v>34</v>
      </c>
      <c r="DJ503" t="s">
        <v>70</v>
      </c>
      <c r="DK503">
        <v>34021</v>
      </c>
      <c r="DM503" t="s">
        <v>387</v>
      </c>
      <c r="DN503">
        <v>48811</v>
      </c>
      <c r="DO503" t="s">
        <v>37</v>
      </c>
      <c r="DP503" t="s">
        <v>38</v>
      </c>
      <c r="DS503" t="s">
        <v>38</v>
      </c>
      <c r="DT503">
        <v>40.261800000000001</v>
      </c>
      <c r="DU503">
        <v>-74.519599999999997</v>
      </c>
      <c r="DV503" t="s">
        <v>39</v>
      </c>
      <c r="DW503" t="s">
        <v>388</v>
      </c>
      <c r="DX503" t="s">
        <v>34</v>
      </c>
      <c r="DY503">
        <v>0</v>
      </c>
      <c r="DZ503" t="s">
        <v>41</v>
      </c>
      <c r="EA503">
        <v>8</v>
      </c>
      <c r="EC503" t="s">
        <v>47</v>
      </c>
      <c r="ED503" t="s">
        <v>48</v>
      </c>
      <c r="EE503">
        <v>1.4699100000000001E-3</v>
      </c>
      <c r="EF503" t="s">
        <v>44</v>
      </c>
      <c r="EG503">
        <v>11071211</v>
      </c>
      <c r="EJ503">
        <v>60694113</v>
      </c>
      <c r="EL503">
        <v>300</v>
      </c>
      <c r="EM503">
        <v>77929914</v>
      </c>
      <c r="EO503">
        <v>2275050011</v>
      </c>
      <c r="EP503">
        <v>2</v>
      </c>
      <c r="EQ503" t="s">
        <v>34</v>
      </c>
      <c r="ER503" t="s">
        <v>70</v>
      </c>
      <c r="ES503">
        <v>34021</v>
      </c>
      <c r="EU503" t="s">
        <v>387</v>
      </c>
      <c r="EV503">
        <v>48811</v>
      </c>
      <c r="EW503" t="s">
        <v>37</v>
      </c>
      <c r="EX503" t="s">
        <v>38</v>
      </c>
      <c r="FA503" t="s">
        <v>38</v>
      </c>
      <c r="FB503">
        <v>40.261800000000001</v>
      </c>
      <c r="FC503">
        <v>-74.519599999999997</v>
      </c>
      <c r="FD503" t="s">
        <v>39</v>
      </c>
      <c r="FE503" t="s">
        <v>388</v>
      </c>
      <c r="FF503" t="s">
        <v>34</v>
      </c>
      <c r="FG503">
        <v>0</v>
      </c>
      <c r="FH503" t="s">
        <v>41</v>
      </c>
      <c r="FI503">
        <v>8</v>
      </c>
      <c r="FK503" t="s">
        <v>45</v>
      </c>
      <c r="FL503" t="s">
        <v>46</v>
      </c>
      <c r="FM503">
        <v>9.0000000000000006E-5</v>
      </c>
      <c r="FN503" t="s">
        <v>44</v>
      </c>
      <c r="FO503">
        <v>11071211</v>
      </c>
      <c r="FR503">
        <v>60694113</v>
      </c>
      <c r="FT503">
        <v>300</v>
      </c>
      <c r="FU503">
        <v>77929914</v>
      </c>
      <c r="FW503">
        <v>2275050011</v>
      </c>
      <c r="FX503">
        <v>2</v>
      </c>
      <c r="FY503" t="s">
        <v>34</v>
      </c>
      <c r="FZ503" t="s">
        <v>70</v>
      </c>
      <c r="GA503">
        <v>34021</v>
      </c>
      <c r="GC503" t="s">
        <v>387</v>
      </c>
      <c r="GD503">
        <v>48811</v>
      </c>
      <c r="GE503" t="s">
        <v>37</v>
      </c>
      <c r="GF503" t="s">
        <v>38</v>
      </c>
      <c r="GI503" t="s">
        <v>38</v>
      </c>
      <c r="GJ503">
        <v>40.261800000000001</v>
      </c>
      <c r="GK503">
        <v>-74.519599999999997</v>
      </c>
      <c r="GL503" t="s">
        <v>39</v>
      </c>
      <c r="GM503" t="s">
        <v>388</v>
      </c>
      <c r="GN503" t="s">
        <v>34</v>
      </c>
      <c r="GO503">
        <v>0</v>
      </c>
      <c r="GP503" t="s">
        <v>41</v>
      </c>
      <c r="GQ503">
        <v>8</v>
      </c>
      <c r="GS503" t="s">
        <v>42</v>
      </c>
      <c r="GT503" t="s">
        <v>43</v>
      </c>
      <c r="GU503">
        <v>1.3542700000000001E-3</v>
      </c>
      <c r="GV503" t="s">
        <v>44</v>
      </c>
    </row>
    <row r="504" spans="1:204" x14ac:dyDescent="0.25">
      <c r="A504">
        <v>11071211</v>
      </c>
      <c r="D504">
        <v>60694113</v>
      </c>
      <c r="F504">
        <v>300</v>
      </c>
      <c r="G504">
        <v>77930014</v>
      </c>
      <c r="I504">
        <v>2275050012</v>
      </c>
      <c r="J504">
        <v>2</v>
      </c>
      <c r="K504" t="s">
        <v>34</v>
      </c>
      <c r="L504" t="s">
        <v>70</v>
      </c>
      <c r="M504">
        <v>34021</v>
      </c>
      <c r="O504" t="s">
        <v>387</v>
      </c>
      <c r="P504">
        <v>48811</v>
      </c>
      <c r="Q504" t="s">
        <v>37</v>
      </c>
      <c r="R504" t="s">
        <v>38</v>
      </c>
      <c r="U504" t="s">
        <v>38</v>
      </c>
      <c r="V504">
        <v>40.261800000000001</v>
      </c>
      <c r="W504">
        <v>-74.519599999999997</v>
      </c>
      <c r="X504" t="s">
        <v>39</v>
      </c>
      <c r="Y504" t="s">
        <v>388</v>
      </c>
      <c r="Z504" t="s">
        <v>34</v>
      </c>
      <c r="AA504">
        <v>0</v>
      </c>
      <c r="AB504" t="s">
        <v>41</v>
      </c>
      <c r="AC504">
        <v>8</v>
      </c>
      <c r="AE504" t="s">
        <v>53</v>
      </c>
      <c r="AF504" t="s">
        <v>54</v>
      </c>
      <c r="AG504">
        <v>0.15802099999999999</v>
      </c>
      <c r="AH504" t="s">
        <v>44</v>
      </c>
      <c r="AI504">
        <v>11071211</v>
      </c>
      <c r="AL504">
        <v>60694113</v>
      </c>
      <c r="AN504">
        <v>300</v>
      </c>
      <c r="AO504">
        <v>77930014</v>
      </c>
      <c r="AQ504">
        <v>2275050012</v>
      </c>
      <c r="AR504">
        <v>2</v>
      </c>
      <c r="AS504" t="s">
        <v>34</v>
      </c>
      <c r="AT504" t="s">
        <v>70</v>
      </c>
      <c r="AU504">
        <v>34021</v>
      </c>
      <c r="AW504" t="s">
        <v>387</v>
      </c>
      <c r="AX504">
        <v>48811</v>
      </c>
      <c r="AY504" t="s">
        <v>37</v>
      </c>
      <c r="AZ504" t="s">
        <v>38</v>
      </c>
      <c r="BC504" t="s">
        <v>38</v>
      </c>
      <c r="BD504">
        <v>40.261800000000001</v>
      </c>
      <c r="BE504">
        <v>-74.519599999999997</v>
      </c>
      <c r="BF504" t="s">
        <v>39</v>
      </c>
      <c r="BG504" t="s">
        <v>388</v>
      </c>
      <c r="BH504" t="s">
        <v>34</v>
      </c>
      <c r="BI504">
        <v>0</v>
      </c>
      <c r="BJ504" t="s">
        <v>41</v>
      </c>
      <c r="BK504">
        <v>8</v>
      </c>
      <c r="BM504" t="s">
        <v>51</v>
      </c>
      <c r="BN504" t="s">
        <v>52</v>
      </c>
      <c r="BO504">
        <v>5.3417999999999998E-3</v>
      </c>
      <c r="BP504" t="s">
        <v>44</v>
      </c>
      <c r="BQ504">
        <v>11071211</v>
      </c>
      <c r="BT504">
        <v>60694113</v>
      </c>
      <c r="BV504">
        <v>300</v>
      </c>
      <c r="BW504">
        <v>77930014</v>
      </c>
      <c r="BY504">
        <v>2275050012</v>
      </c>
      <c r="BZ504">
        <v>2</v>
      </c>
      <c r="CA504" t="s">
        <v>34</v>
      </c>
      <c r="CB504" t="s">
        <v>70</v>
      </c>
      <c r="CC504">
        <v>34021</v>
      </c>
      <c r="CE504" t="s">
        <v>387</v>
      </c>
      <c r="CF504">
        <v>48811</v>
      </c>
      <c r="CG504" t="s">
        <v>37</v>
      </c>
      <c r="CH504" t="s">
        <v>38</v>
      </c>
      <c r="CK504" t="s">
        <v>38</v>
      </c>
      <c r="CL504">
        <v>40.261800000000001</v>
      </c>
      <c r="CM504">
        <v>-74.519599999999997</v>
      </c>
      <c r="CN504" t="s">
        <v>39</v>
      </c>
      <c r="CO504" t="s">
        <v>388</v>
      </c>
      <c r="CP504" t="s">
        <v>34</v>
      </c>
      <c r="CQ504">
        <v>0</v>
      </c>
      <c r="CR504" t="s">
        <v>41</v>
      </c>
      <c r="CS504">
        <v>8</v>
      </c>
      <c r="CU504" t="s">
        <v>49</v>
      </c>
      <c r="CV504" t="s">
        <v>50</v>
      </c>
      <c r="CW504">
        <v>3.9055499999999998E-3</v>
      </c>
      <c r="CX504" t="s">
        <v>44</v>
      </c>
      <c r="CY504">
        <v>11071211</v>
      </c>
      <c r="DB504">
        <v>60694113</v>
      </c>
      <c r="DD504">
        <v>300</v>
      </c>
      <c r="DE504">
        <v>77930014</v>
      </c>
      <c r="DG504">
        <v>2275050012</v>
      </c>
      <c r="DH504">
        <v>2</v>
      </c>
      <c r="DI504" t="s">
        <v>34</v>
      </c>
      <c r="DJ504" t="s">
        <v>70</v>
      </c>
      <c r="DK504">
        <v>34021</v>
      </c>
      <c r="DM504" t="s">
        <v>387</v>
      </c>
      <c r="DN504">
        <v>48811</v>
      </c>
      <c r="DO504" t="s">
        <v>37</v>
      </c>
      <c r="DP504" t="s">
        <v>38</v>
      </c>
      <c r="DS504" t="s">
        <v>38</v>
      </c>
      <c r="DT504">
        <v>40.261800000000001</v>
      </c>
      <c r="DU504">
        <v>-74.519599999999997</v>
      </c>
      <c r="DV504" t="s">
        <v>39</v>
      </c>
      <c r="DW504" t="s">
        <v>388</v>
      </c>
      <c r="DX504" t="s">
        <v>34</v>
      </c>
      <c r="DY504">
        <v>0</v>
      </c>
      <c r="DZ504" t="s">
        <v>41</v>
      </c>
      <c r="EA504">
        <v>8</v>
      </c>
      <c r="EC504" t="s">
        <v>47</v>
      </c>
      <c r="ED504" t="s">
        <v>48</v>
      </c>
      <c r="EE504">
        <v>3.8118200000000001E-3</v>
      </c>
      <c r="EF504" t="s">
        <v>44</v>
      </c>
      <c r="EG504">
        <v>11071211</v>
      </c>
      <c r="EJ504">
        <v>60694113</v>
      </c>
      <c r="EL504">
        <v>300</v>
      </c>
      <c r="EM504">
        <v>77930014</v>
      </c>
      <c r="EO504">
        <v>2275050012</v>
      </c>
      <c r="EP504">
        <v>2</v>
      </c>
      <c r="EQ504" t="s">
        <v>34</v>
      </c>
      <c r="ER504" t="s">
        <v>70</v>
      </c>
      <c r="ES504">
        <v>34021</v>
      </c>
      <c r="EU504" t="s">
        <v>387</v>
      </c>
      <c r="EV504">
        <v>48811</v>
      </c>
      <c r="EW504" t="s">
        <v>37</v>
      </c>
      <c r="EX504" t="s">
        <v>38</v>
      </c>
      <c r="FA504" t="s">
        <v>38</v>
      </c>
      <c r="FB504">
        <v>40.261800000000001</v>
      </c>
      <c r="FC504">
        <v>-74.519599999999997</v>
      </c>
      <c r="FD504" t="s">
        <v>39</v>
      </c>
      <c r="FE504" t="s">
        <v>388</v>
      </c>
      <c r="FF504" t="s">
        <v>34</v>
      </c>
      <c r="FG504">
        <v>0</v>
      </c>
      <c r="FH504" t="s">
        <v>41</v>
      </c>
      <c r="FI504">
        <v>8</v>
      </c>
      <c r="FK504" t="s">
        <v>45</v>
      </c>
      <c r="FL504" t="s">
        <v>46</v>
      </c>
      <c r="FM504">
        <v>1.2140199999999999E-3</v>
      </c>
      <c r="FN504" t="s">
        <v>44</v>
      </c>
      <c r="FO504">
        <v>11071211</v>
      </c>
      <c r="FR504">
        <v>60694113</v>
      </c>
      <c r="FT504">
        <v>300</v>
      </c>
      <c r="FU504">
        <v>77930014</v>
      </c>
      <c r="FW504">
        <v>2275050012</v>
      </c>
      <c r="FX504">
        <v>2</v>
      </c>
      <c r="FY504" t="s">
        <v>34</v>
      </c>
      <c r="FZ504" t="s">
        <v>70</v>
      </c>
      <c r="GA504">
        <v>34021</v>
      </c>
      <c r="GC504" t="s">
        <v>387</v>
      </c>
      <c r="GD504">
        <v>48811</v>
      </c>
      <c r="GE504" t="s">
        <v>37</v>
      </c>
      <c r="GF504" t="s">
        <v>38</v>
      </c>
      <c r="GI504" t="s">
        <v>38</v>
      </c>
      <c r="GJ504">
        <v>40.261800000000001</v>
      </c>
      <c r="GK504">
        <v>-74.519599999999997</v>
      </c>
      <c r="GL504" t="s">
        <v>39</v>
      </c>
      <c r="GM504" t="s">
        <v>388</v>
      </c>
      <c r="GN504" t="s">
        <v>34</v>
      </c>
      <c r="GO504">
        <v>0</v>
      </c>
      <c r="GP504" t="s">
        <v>41</v>
      </c>
      <c r="GQ504">
        <v>8</v>
      </c>
      <c r="GS504" t="s">
        <v>42</v>
      </c>
      <c r="GT504" t="s">
        <v>43</v>
      </c>
      <c r="GU504">
        <v>1.1376499999999999E-2</v>
      </c>
      <c r="GV504" t="s">
        <v>44</v>
      </c>
    </row>
    <row r="505" spans="1:204" x14ac:dyDescent="0.25">
      <c r="A505">
        <v>11171311</v>
      </c>
      <c r="D505">
        <v>60937213</v>
      </c>
      <c r="F505">
        <v>300</v>
      </c>
      <c r="G505">
        <v>78414114</v>
      </c>
      <c r="I505">
        <v>2275050011</v>
      </c>
      <c r="J505">
        <v>2</v>
      </c>
      <c r="K505" t="s">
        <v>34</v>
      </c>
      <c r="L505" t="s">
        <v>70</v>
      </c>
      <c r="M505">
        <v>34021</v>
      </c>
      <c r="O505" t="s">
        <v>202</v>
      </c>
      <c r="P505">
        <v>48811</v>
      </c>
      <c r="Q505" t="s">
        <v>37</v>
      </c>
      <c r="R505" t="s">
        <v>38</v>
      </c>
      <c r="U505" t="s">
        <v>38</v>
      </c>
      <c r="V505">
        <v>40.287599999999998</v>
      </c>
      <c r="W505">
        <v>-74.675399999999996</v>
      </c>
      <c r="X505" t="s">
        <v>39</v>
      </c>
      <c r="Y505" t="s">
        <v>203</v>
      </c>
      <c r="Z505" t="s">
        <v>34</v>
      </c>
      <c r="AA505">
        <v>0</v>
      </c>
      <c r="AB505" t="s">
        <v>41</v>
      </c>
      <c r="AC505">
        <v>8</v>
      </c>
      <c r="AE505" t="s">
        <v>53</v>
      </c>
      <c r="AF505" t="s">
        <v>54</v>
      </c>
      <c r="AG505">
        <v>0.108126</v>
      </c>
      <c r="AH505" t="s">
        <v>44</v>
      </c>
      <c r="AI505">
        <v>11171311</v>
      </c>
      <c r="AL505">
        <v>60937213</v>
      </c>
      <c r="AN505">
        <v>300</v>
      </c>
      <c r="AO505">
        <v>78414114</v>
      </c>
      <c r="AQ505">
        <v>2275050011</v>
      </c>
      <c r="AR505">
        <v>2</v>
      </c>
      <c r="AS505" t="s">
        <v>34</v>
      </c>
      <c r="AT505" t="s">
        <v>70</v>
      </c>
      <c r="AU505">
        <v>34021</v>
      </c>
      <c r="AW505" t="s">
        <v>202</v>
      </c>
      <c r="AX505">
        <v>48811</v>
      </c>
      <c r="AY505" t="s">
        <v>37</v>
      </c>
      <c r="AZ505" t="s">
        <v>38</v>
      </c>
      <c r="BC505" t="s">
        <v>38</v>
      </c>
      <c r="BD505">
        <v>40.287599999999998</v>
      </c>
      <c r="BE505">
        <v>-74.675399999999996</v>
      </c>
      <c r="BF505" t="s">
        <v>39</v>
      </c>
      <c r="BG505" t="s">
        <v>203</v>
      </c>
      <c r="BH505" t="s">
        <v>34</v>
      </c>
      <c r="BI505">
        <v>0</v>
      </c>
      <c r="BJ505" t="s">
        <v>41</v>
      </c>
      <c r="BK505">
        <v>8</v>
      </c>
      <c r="BM505" t="s">
        <v>51</v>
      </c>
      <c r="BN505" t="s">
        <v>52</v>
      </c>
      <c r="BO505">
        <v>5.8500000000000002E-4</v>
      </c>
      <c r="BP505" t="s">
        <v>44</v>
      </c>
      <c r="BQ505">
        <v>11171311</v>
      </c>
      <c r="BT505">
        <v>60937213</v>
      </c>
      <c r="BV505">
        <v>300</v>
      </c>
      <c r="BW505">
        <v>78414114</v>
      </c>
      <c r="BY505">
        <v>2275050011</v>
      </c>
      <c r="BZ505">
        <v>2</v>
      </c>
      <c r="CA505" t="s">
        <v>34</v>
      </c>
      <c r="CB505" t="s">
        <v>70</v>
      </c>
      <c r="CC505">
        <v>34021</v>
      </c>
      <c r="CE505" t="s">
        <v>202</v>
      </c>
      <c r="CF505">
        <v>48811</v>
      </c>
      <c r="CG505" t="s">
        <v>37</v>
      </c>
      <c r="CH505" t="s">
        <v>38</v>
      </c>
      <c r="CK505" t="s">
        <v>38</v>
      </c>
      <c r="CL505">
        <v>40.287599999999998</v>
      </c>
      <c r="CM505">
        <v>-74.675399999999996</v>
      </c>
      <c r="CN505" t="s">
        <v>39</v>
      </c>
      <c r="CO505" t="s">
        <v>203</v>
      </c>
      <c r="CP505" t="s">
        <v>34</v>
      </c>
      <c r="CQ505">
        <v>0</v>
      </c>
      <c r="CR505" t="s">
        <v>41</v>
      </c>
      <c r="CS505">
        <v>8</v>
      </c>
      <c r="CU505" t="s">
        <v>49</v>
      </c>
      <c r="CV505" t="s">
        <v>50</v>
      </c>
      <c r="CW505">
        <v>2.1302999999999999E-3</v>
      </c>
      <c r="CX505" t="s">
        <v>44</v>
      </c>
      <c r="CY505">
        <v>11171311</v>
      </c>
      <c r="DB505">
        <v>60937213</v>
      </c>
      <c r="DD505">
        <v>300</v>
      </c>
      <c r="DE505">
        <v>78414114</v>
      </c>
      <c r="DG505">
        <v>2275050011</v>
      </c>
      <c r="DH505">
        <v>2</v>
      </c>
      <c r="DI505" t="s">
        <v>34</v>
      </c>
      <c r="DJ505" t="s">
        <v>70</v>
      </c>
      <c r="DK505">
        <v>34021</v>
      </c>
      <c r="DM505" t="s">
        <v>202</v>
      </c>
      <c r="DN505">
        <v>48811</v>
      </c>
      <c r="DO505" t="s">
        <v>37</v>
      </c>
      <c r="DP505" t="s">
        <v>38</v>
      </c>
      <c r="DS505" t="s">
        <v>38</v>
      </c>
      <c r="DT505">
        <v>40.287599999999998</v>
      </c>
      <c r="DU505">
        <v>-74.675399999999996</v>
      </c>
      <c r="DV505" t="s">
        <v>39</v>
      </c>
      <c r="DW505" t="s">
        <v>203</v>
      </c>
      <c r="DX505" t="s">
        <v>34</v>
      </c>
      <c r="DY505">
        <v>0</v>
      </c>
      <c r="DZ505" t="s">
        <v>41</v>
      </c>
      <c r="EA505">
        <v>8</v>
      </c>
      <c r="EC505" t="s">
        <v>47</v>
      </c>
      <c r="ED505" t="s">
        <v>48</v>
      </c>
      <c r="EE505">
        <v>1.4699100000000001E-3</v>
      </c>
      <c r="EF505" t="s">
        <v>44</v>
      </c>
      <c r="EG505">
        <v>11171311</v>
      </c>
      <c r="EJ505">
        <v>60937213</v>
      </c>
      <c r="EL505">
        <v>300</v>
      </c>
      <c r="EM505">
        <v>78414114</v>
      </c>
      <c r="EO505">
        <v>2275050011</v>
      </c>
      <c r="EP505">
        <v>2</v>
      </c>
      <c r="EQ505" t="s">
        <v>34</v>
      </c>
      <c r="ER505" t="s">
        <v>70</v>
      </c>
      <c r="ES505">
        <v>34021</v>
      </c>
      <c r="EU505" t="s">
        <v>202</v>
      </c>
      <c r="EV505">
        <v>48811</v>
      </c>
      <c r="EW505" t="s">
        <v>37</v>
      </c>
      <c r="EX505" t="s">
        <v>38</v>
      </c>
      <c r="FA505" t="s">
        <v>38</v>
      </c>
      <c r="FB505">
        <v>40.287599999999998</v>
      </c>
      <c r="FC505">
        <v>-74.675399999999996</v>
      </c>
      <c r="FD505" t="s">
        <v>39</v>
      </c>
      <c r="FE505" t="s">
        <v>203</v>
      </c>
      <c r="FF505" t="s">
        <v>34</v>
      </c>
      <c r="FG505">
        <v>0</v>
      </c>
      <c r="FH505" t="s">
        <v>41</v>
      </c>
      <c r="FI505">
        <v>8</v>
      </c>
      <c r="FK505" t="s">
        <v>45</v>
      </c>
      <c r="FL505" t="s">
        <v>46</v>
      </c>
      <c r="FM505">
        <v>9.0000000000000006E-5</v>
      </c>
      <c r="FN505" t="s">
        <v>44</v>
      </c>
      <c r="FO505">
        <v>11171311</v>
      </c>
      <c r="FR505">
        <v>60937213</v>
      </c>
      <c r="FT505">
        <v>300</v>
      </c>
      <c r="FU505">
        <v>78414114</v>
      </c>
      <c r="FW505">
        <v>2275050011</v>
      </c>
      <c r="FX505">
        <v>2</v>
      </c>
      <c r="FY505" t="s">
        <v>34</v>
      </c>
      <c r="FZ505" t="s">
        <v>70</v>
      </c>
      <c r="GA505">
        <v>34021</v>
      </c>
      <c r="GC505" t="s">
        <v>202</v>
      </c>
      <c r="GD505">
        <v>48811</v>
      </c>
      <c r="GE505" t="s">
        <v>37</v>
      </c>
      <c r="GF505" t="s">
        <v>38</v>
      </c>
      <c r="GI505" t="s">
        <v>38</v>
      </c>
      <c r="GJ505">
        <v>40.287599999999998</v>
      </c>
      <c r="GK505">
        <v>-74.675399999999996</v>
      </c>
      <c r="GL505" t="s">
        <v>39</v>
      </c>
      <c r="GM505" t="s">
        <v>203</v>
      </c>
      <c r="GN505" t="s">
        <v>34</v>
      </c>
      <c r="GO505">
        <v>0</v>
      </c>
      <c r="GP505" t="s">
        <v>41</v>
      </c>
      <c r="GQ505">
        <v>8</v>
      </c>
      <c r="GS505" t="s">
        <v>42</v>
      </c>
      <c r="GT505" t="s">
        <v>43</v>
      </c>
      <c r="GU505">
        <v>1.3542700000000001E-3</v>
      </c>
      <c r="GV505" t="s">
        <v>44</v>
      </c>
    </row>
    <row r="506" spans="1:204" x14ac:dyDescent="0.25">
      <c r="A506">
        <v>11171311</v>
      </c>
      <c r="D506">
        <v>60937213</v>
      </c>
      <c r="F506">
        <v>300</v>
      </c>
      <c r="G506">
        <v>78414214</v>
      </c>
      <c r="I506">
        <v>2275050012</v>
      </c>
      <c r="J506">
        <v>2</v>
      </c>
      <c r="K506" t="s">
        <v>34</v>
      </c>
      <c r="L506" t="s">
        <v>70</v>
      </c>
      <c r="M506">
        <v>34021</v>
      </c>
      <c r="O506" t="s">
        <v>202</v>
      </c>
      <c r="P506">
        <v>48811</v>
      </c>
      <c r="Q506" t="s">
        <v>37</v>
      </c>
      <c r="R506" t="s">
        <v>38</v>
      </c>
      <c r="U506" t="s">
        <v>38</v>
      </c>
      <c r="V506">
        <v>40.287599999999998</v>
      </c>
      <c r="W506">
        <v>-74.675399999999996</v>
      </c>
      <c r="X506" t="s">
        <v>39</v>
      </c>
      <c r="Y506" t="s">
        <v>203</v>
      </c>
      <c r="Z506" t="s">
        <v>34</v>
      </c>
      <c r="AA506">
        <v>0</v>
      </c>
      <c r="AB506" t="s">
        <v>41</v>
      </c>
      <c r="AC506">
        <v>8</v>
      </c>
      <c r="AE506" t="s">
        <v>53</v>
      </c>
      <c r="AF506" t="s">
        <v>54</v>
      </c>
      <c r="AG506">
        <v>0.15802099999999999</v>
      </c>
      <c r="AH506" t="s">
        <v>44</v>
      </c>
      <c r="AI506">
        <v>11171311</v>
      </c>
      <c r="AL506">
        <v>60937213</v>
      </c>
      <c r="AN506">
        <v>300</v>
      </c>
      <c r="AO506">
        <v>78414214</v>
      </c>
      <c r="AQ506">
        <v>2275050012</v>
      </c>
      <c r="AR506">
        <v>2</v>
      </c>
      <c r="AS506" t="s">
        <v>34</v>
      </c>
      <c r="AT506" t="s">
        <v>70</v>
      </c>
      <c r="AU506">
        <v>34021</v>
      </c>
      <c r="AW506" t="s">
        <v>202</v>
      </c>
      <c r="AX506">
        <v>48811</v>
      </c>
      <c r="AY506" t="s">
        <v>37</v>
      </c>
      <c r="AZ506" t="s">
        <v>38</v>
      </c>
      <c r="BC506" t="s">
        <v>38</v>
      </c>
      <c r="BD506">
        <v>40.287599999999998</v>
      </c>
      <c r="BE506">
        <v>-74.675399999999996</v>
      </c>
      <c r="BF506" t="s">
        <v>39</v>
      </c>
      <c r="BG506" t="s">
        <v>203</v>
      </c>
      <c r="BH506" t="s">
        <v>34</v>
      </c>
      <c r="BI506">
        <v>0</v>
      </c>
      <c r="BJ506" t="s">
        <v>41</v>
      </c>
      <c r="BK506">
        <v>8</v>
      </c>
      <c r="BM506" t="s">
        <v>51</v>
      </c>
      <c r="BN506" t="s">
        <v>52</v>
      </c>
      <c r="BO506">
        <v>5.3417999999999998E-3</v>
      </c>
      <c r="BP506" t="s">
        <v>44</v>
      </c>
      <c r="BQ506">
        <v>11171311</v>
      </c>
      <c r="BT506">
        <v>60937213</v>
      </c>
      <c r="BV506">
        <v>300</v>
      </c>
      <c r="BW506">
        <v>78414214</v>
      </c>
      <c r="BY506">
        <v>2275050012</v>
      </c>
      <c r="BZ506">
        <v>2</v>
      </c>
      <c r="CA506" t="s">
        <v>34</v>
      </c>
      <c r="CB506" t="s">
        <v>70</v>
      </c>
      <c r="CC506">
        <v>34021</v>
      </c>
      <c r="CE506" t="s">
        <v>202</v>
      </c>
      <c r="CF506">
        <v>48811</v>
      </c>
      <c r="CG506" t="s">
        <v>37</v>
      </c>
      <c r="CH506" t="s">
        <v>38</v>
      </c>
      <c r="CK506" t="s">
        <v>38</v>
      </c>
      <c r="CL506">
        <v>40.287599999999998</v>
      </c>
      <c r="CM506">
        <v>-74.675399999999996</v>
      </c>
      <c r="CN506" t="s">
        <v>39</v>
      </c>
      <c r="CO506" t="s">
        <v>203</v>
      </c>
      <c r="CP506" t="s">
        <v>34</v>
      </c>
      <c r="CQ506">
        <v>0</v>
      </c>
      <c r="CR506" t="s">
        <v>41</v>
      </c>
      <c r="CS506">
        <v>8</v>
      </c>
      <c r="CU506" t="s">
        <v>49</v>
      </c>
      <c r="CV506" t="s">
        <v>50</v>
      </c>
      <c r="CW506">
        <v>3.9055499999999998E-3</v>
      </c>
      <c r="CX506" t="s">
        <v>44</v>
      </c>
      <c r="CY506">
        <v>11171311</v>
      </c>
      <c r="DB506">
        <v>60937213</v>
      </c>
      <c r="DD506">
        <v>300</v>
      </c>
      <c r="DE506">
        <v>78414214</v>
      </c>
      <c r="DG506">
        <v>2275050012</v>
      </c>
      <c r="DH506">
        <v>2</v>
      </c>
      <c r="DI506" t="s">
        <v>34</v>
      </c>
      <c r="DJ506" t="s">
        <v>70</v>
      </c>
      <c r="DK506">
        <v>34021</v>
      </c>
      <c r="DM506" t="s">
        <v>202</v>
      </c>
      <c r="DN506">
        <v>48811</v>
      </c>
      <c r="DO506" t="s">
        <v>37</v>
      </c>
      <c r="DP506" t="s">
        <v>38</v>
      </c>
      <c r="DS506" t="s">
        <v>38</v>
      </c>
      <c r="DT506">
        <v>40.287599999999998</v>
      </c>
      <c r="DU506">
        <v>-74.675399999999996</v>
      </c>
      <c r="DV506" t="s">
        <v>39</v>
      </c>
      <c r="DW506" t="s">
        <v>203</v>
      </c>
      <c r="DX506" t="s">
        <v>34</v>
      </c>
      <c r="DY506">
        <v>0</v>
      </c>
      <c r="DZ506" t="s">
        <v>41</v>
      </c>
      <c r="EA506">
        <v>8</v>
      </c>
      <c r="EC506" t="s">
        <v>47</v>
      </c>
      <c r="ED506" t="s">
        <v>48</v>
      </c>
      <c r="EE506">
        <v>3.8118200000000001E-3</v>
      </c>
      <c r="EF506" t="s">
        <v>44</v>
      </c>
      <c r="EG506">
        <v>11171311</v>
      </c>
      <c r="EJ506">
        <v>60937213</v>
      </c>
      <c r="EL506">
        <v>300</v>
      </c>
      <c r="EM506">
        <v>78414214</v>
      </c>
      <c r="EO506">
        <v>2275050012</v>
      </c>
      <c r="EP506">
        <v>2</v>
      </c>
      <c r="EQ506" t="s">
        <v>34</v>
      </c>
      <c r="ER506" t="s">
        <v>70</v>
      </c>
      <c r="ES506">
        <v>34021</v>
      </c>
      <c r="EU506" t="s">
        <v>202</v>
      </c>
      <c r="EV506">
        <v>48811</v>
      </c>
      <c r="EW506" t="s">
        <v>37</v>
      </c>
      <c r="EX506" t="s">
        <v>38</v>
      </c>
      <c r="FA506" t="s">
        <v>38</v>
      </c>
      <c r="FB506">
        <v>40.287599999999998</v>
      </c>
      <c r="FC506">
        <v>-74.675399999999996</v>
      </c>
      <c r="FD506" t="s">
        <v>39</v>
      </c>
      <c r="FE506" t="s">
        <v>203</v>
      </c>
      <c r="FF506" t="s">
        <v>34</v>
      </c>
      <c r="FG506">
        <v>0</v>
      </c>
      <c r="FH506" t="s">
        <v>41</v>
      </c>
      <c r="FI506">
        <v>8</v>
      </c>
      <c r="FK506" t="s">
        <v>45</v>
      </c>
      <c r="FL506" t="s">
        <v>46</v>
      </c>
      <c r="FM506">
        <v>1.2140199999999999E-3</v>
      </c>
      <c r="FN506" t="s">
        <v>44</v>
      </c>
      <c r="FO506">
        <v>11171311</v>
      </c>
      <c r="FR506">
        <v>60937213</v>
      </c>
      <c r="FT506">
        <v>300</v>
      </c>
      <c r="FU506">
        <v>78414214</v>
      </c>
      <c r="FW506">
        <v>2275050012</v>
      </c>
      <c r="FX506">
        <v>2</v>
      </c>
      <c r="FY506" t="s">
        <v>34</v>
      </c>
      <c r="FZ506" t="s">
        <v>70</v>
      </c>
      <c r="GA506">
        <v>34021</v>
      </c>
      <c r="GC506" t="s">
        <v>202</v>
      </c>
      <c r="GD506">
        <v>48811</v>
      </c>
      <c r="GE506" t="s">
        <v>37</v>
      </c>
      <c r="GF506" t="s">
        <v>38</v>
      </c>
      <c r="GI506" t="s">
        <v>38</v>
      </c>
      <c r="GJ506">
        <v>40.287599999999998</v>
      </c>
      <c r="GK506">
        <v>-74.675399999999996</v>
      </c>
      <c r="GL506" t="s">
        <v>39</v>
      </c>
      <c r="GM506" t="s">
        <v>203</v>
      </c>
      <c r="GN506" t="s">
        <v>34</v>
      </c>
      <c r="GO506">
        <v>0</v>
      </c>
      <c r="GP506" t="s">
        <v>41</v>
      </c>
      <c r="GQ506">
        <v>8</v>
      </c>
      <c r="GS506" t="s">
        <v>42</v>
      </c>
      <c r="GT506" t="s">
        <v>43</v>
      </c>
      <c r="GU506">
        <v>1.1376499999999999E-2</v>
      </c>
      <c r="GV506" t="s">
        <v>44</v>
      </c>
    </row>
    <row r="507" spans="1:204" x14ac:dyDescent="0.25">
      <c r="A507">
        <v>11978111</v>
      </c>
      <c r="D507">
        <v>60841713</v>
      </c>
      <c r="F507">
        <v>300</v>
      </c>
      <c r="G507">
        <v>78224314</v>
      </c>
      <c r="I507">
        <v>2275050011</v>
      </c>
      <c r="J507">
        <v>2</v>
      </c>
      <c r="K507" t="s">
        <v>34</v>
      </c>
      <c r="L507" t="s">
        <v>70</v>
      </c>
      <c r="M507">
        <v>34021</v>
      </c>
      <c r="O507" t="s">
        <v>245</v>
      </c>
      <c r="P507">
        <v>48811</v>
      </c>
      <c r="Q507" t="s">
        <v>37</v>
      </c>
      <c r="R507" t="s">
        <v>38</v>
      </c>
      <c r="U507" t="s">
        <v>38</v>
      </c>
      <c r="V507">
        <v>40.333399999999997</v>
      </c>
      <c r="W507">
        <v>-74.632900000000006</v>
      </c>
      <c r="X507" t="s">
        <v>39</v>
      </c>
      <c r="Y507" t="s">
        <v>105</v>
      </c>
      <c r="Z507" t="s">
        <v>34</v>
      </c>
      <c r="AA507">
        <v>0</v>
      </c>
      <c r="AB507" t="s">
        <v>41</v>
      </c>
      <c r="AC507">
        <v>8</v>
      </c>
      <c r="AE507" t="s">
        <v>53</v>
      </c>
      <c r="AF507" t="s">
        <v>54</v>
      </c>
      <c r="AG507">
        <v>0.108126</v>
      </c>
      <c r="AH507" t="s">
        <v>44</v>
      </c>
      <c r="AI507">
        <v>11978111</v>
      </c>
      <c r="AL507">
        <v>60841713</v>
      </c>
      <c r="AN507">
        <v>300</v>
      </c>
      <c r="AO507">
        <v>78224314</v>
      </c>
      <c r="AQ507">
        <v>2275050011</v>
      </c>
      <c r="AR507">
        <v>2</v>
      </c>
      <c r="AS507" t="s">
        <v>34</v>
      </c>
      <c r="AT507" t="s">
        <v>70</v>
      </c>
      <c r="AU507">
        <v>34021</v>
      </c>
      <c r="AW507" t="s">
        <v>245</v>
      </c>
      <c r="AX507">
        <v>48811</v>
      </c>
      <c r="AY507" t="s">
        <v>37</v>
      </c>
      <c r="AZ507" t="s">
        <v>38</v>
      </c>
      <c r="BC507" t="s">
        <v>38</v>
      </c>
      <c r="BD507">
        <v>40.333399999999997</v>
      </c>
      <c r="BE507">
        <v>-74.632900000000006</v>
      </c>
      <c r="BF507" t="s">
        <v>39</v>
      </c>
      <c r="BG507" t="s">
        <v>105</v>
      </c>
      <c r="BH507" t="s">
        <v>34</v>
      </c>
      <c r="BI507">
        <v>0</v>
      </c>
      <c r="BJ507" t="s">
        <v>41</v>
      </c>
      <c r="BK507">
        <v>8</v>
      </c>
      <c r="BM507" t="s">
        <v>51</v>
      </c>
      <c r="BN507" t="s">
        <v>52</v>
      </c>
      <c r="BO507">
        <v>5.8500000000000002E-4</v>
      </c>
      <c r="BP507" t="s">
        <v>44</v>
      </c>
      <c r="BQ507">
        <v>11978111</v>
      </c>
      <c r="BT507">
        <v>60841713</v>
      </c>
      <c r="BV507">
        <v>300</v>
      </c>
      <c r="BW507">
        <v>78224314</v>
      </c>
      <c r="BY507">
        <v>2275050011</v>
      </c>
      <c r="BZ507">
        <v>2</v>
      </c>
      <c r="CA507" t="s">
        <v>34</v>
      </c>
      <c r="CB507" t="s">
        <v>70</v>
      </c>
      <c r="CC507">
        <v>34021</v>
      </c>
      <c r="CE507" t="s">
        <v>245</v>
      </c>
      <c r="CF507">
        <v>48811</v>
      </c>
      <c r="CG507" t="s">
        <v>37</v>
      </c>
      <c r="CH507" t="s">
        <v>38</v>
      </c>
      <c r="CK507" t="s">
        <v>38</v>
      </c>
      <c r="CL507">
        <v>40.333399999999997</v>
      </c>
      <c r="CM507">
        <v>-74.632900000000006</v>
      </c>
      <c r="CN507" t="s">
        <v>39</v>
      </c>
      <c r="CO507" t="s">
        <v>105</v>
      </c>
      <c r="CP507" t="s">
        <v>34</v>
      </c>
      <c r="CQ507">
        <v>0</v>
      </c>
      <c r="CR507" t="s">
        <v>41</v>
      </c>
      <c r="CS507">
        <v>8</v>
      </c>
      <c r="CU507" t="s">
        <v>49</v>
      </c>
      <c r="CV507" t="s">
        <v>50</v>
      </c>
      <c r="CW507">
        <v>2.1302999999999999E-3</v>
      </c>
      <c r="CX507" t="s">
        <v>44</v>
      </c>
      <c r="CY507">
        <v>11978111</v>
      </c>
      <c r="DB507">
        <v>60841713</v>
      </c>
      <c r="DD507">
        <v>300</v>
      </c>
      <c r="DE507">
        <v>78224314</v>
      </c>
      <c r="DG507">
        <v>2275050011</v>
      </c>
      <c r="DH507">
        <v>2</v>
      </c>
      <c r="DI507" t="s">
        <v>34</v>
      </c>
      <c r="DJ507" t="s">
        <v>70</v>
      </c>
      <c r="DK507">
        <v>34021</v>
      </c>
      <c r="DM507" t="s">
        <v>245</v>
      </c>
      <c r="DN507">
        <v>48811</v>
      </c>
      <c r="DO507" t="s">
        <v>37</v>
      </c>
      <c r="DP507" t="s">
        <v>38</v>
      </c>
      <c r="DS507" t="s">
        <v>38</v>
      </c>
      <c r="DT507">
        <v>40.333399999999997</v>
      </c>
      <c r="DU507">
        <v>-74.632900000000006</v>
      </c>
      <c r="DV507" t="s">
        <v>39</v>
      </c>
      <c r="DW507" t="s">
        <v>105</v>
      </c>
      <c r="DX507" t="s">
        <v>34</v>
      </c>
      <c r="DY507">
        <v>0</v>
      </c>
      <c r="DZ507" t="s">
        <v>41</v>
      </c>
      <c r="EA507">
        <v>8</v>
      </c>
      <c r="EC507" t="s">
        <v>47</v>
      </c>
      <c r="ED507" t="s">
        <v>48</v>
      </c>
      <c r="EE507">
        <v>1.4699100000000001E-3</v>
      </c>
      <c r="EF507" t="s">
        <v>44</v>
      </c>
      <c r="EG507">
        <v>11978111</v>
      </c>
      <c r="EJ507">
        <v>60841713</v>
      </c>
      <c r="EL507">
        <v>300</v>
      </c>
      <c r="EM507">
        <v>78224314</v>
      </c>
      <c r="EO507">
        <v>2275050011</v>
      </c>
      <c r="EP507">
        <v>2</v>
      </c>
      <c r="EQ507" t="s">
        <v>34</v>
      </c>
      <c r="ER507" t="s">
        <v>70</v>
      </c>
      <c r="ES507">
        <v>34021</v>
      </c>
      <c r="EU507" t="s">
        <v>245</v>
      </c>
      <c r="EV507">
        <v>48811</v>
      </c>
      <c r="EW507" t="s">
        <v>37</v>
      </c>
      <c r="EX507" t="s">
        <v>38</v>
      </c>
      <c r="FA507" t="s">
        <v>38</v>
      </c>
      <c r="FB507">
        <v>40.333399999999997</v>
      </c>
      <c r="FC507">
        <v>-74.632900000000006</v>
      </c>
      <c r="FD507" t="s">
        <v>39</v>
      </c>
      <c r="FE507" t="s">
        <v>105</v>
      </c>
      <c r="FF507" t="s">
        <v>34</v>
      </c>
      <c r="FG507">
        <v>0</v>
      </c>
      <c r="FH507" t="s">
        <v>41</v>
      </c>
      <c r="FI507">
        <v>8</v>
      </c>
      <c r="FK507" t="s">
        <v>45</v>
      </c>
      <c r="FL507" t="s">
        <v>46</v>
      </c>
      <c r="FM507">
        <v>9.0000000000000006E-5</v>
      </c>
      <c r="FN507" t="s">
        <v>44</v>
      </c>
      <c r="FO507">
        <v>11978111</v>
      </c>
      <c r="FR507">
        <v>60841713</v>
      </c>
      <c r="FT507">
        <v>300</v>
      </c>
      <c r="FU507">
        <v>78224314</v>
      </c>
      <c r="FW507">
        <v>2275050011</v>
      </c>
      <c r="FX507">
        <v>2</v>
      </c>
      <c r="FY507" t="s">
        <v>34</v>
      </c>
      <c r="FZ507" t="s">
        <v>70</v>
      </c>
      <c r="GA507">
        <v>34021</v>
      </c>
      <c r="GC507" t="s">
        <v>245</v>
      </c>
      <c r="GD507">
        <v>48811</v>
      </c>
      <c r="GE507" t="s">
        <v>37</v>
      </c>
      <c r="GF507" t="s">
        <v>38</v>
      </c>
      <c r="GI507" t="s">
        <v>38</v>
      </c>
      <c r="GJ507">
        <v>40.333399999999997</v>
      </c>
      <c r="GK507">
        <v>-74.632900000000006</v>
      </c>
      <c r="GL507" t="s">
        <v>39</v>
      </c>
      <c r="GM507" t="s">
        <v>105</v>
      </c>
      <c r="GN507" t="s">
        <v>34</v>
      </c>
      <c r="GO507">
        <v>0</v>
      </c>
      <c r="GP507" t="s">
        <v>41</v>
      </c>
      <c r="GQ507">
        <v>8</v>
      </c>
      <c r="GS507" t="s">
        <v>42</v>
      </c>
      <c r="GT507" t="s">
        <v>43</v>
      </c>
      <c r="GU507">
        <v>1.3542700000000001E-3</v>
      </c>
      <c r="GV507" t="s">
        <v>44</v>
      </c>
    </row>
    <row r="508" spans="1:204" x14ac:dyDescent="0.25">
      <c r="A508">
        <v>11978111</v>
      </c>
      <c r="D508">
        <v>60841713</v>
      </c>
      <c r="F508">
        <v>300</v>
      </c>
      <c r="G508">
        <v>78224414</v>
      </c>
      <c r="I508">
        <v>2275050012</v>
      </c>
      <c r="J508">
        <v>2</v>
      </c>
      <c r="K508" t="s">
        <v>34</v>
      </c>
      <c r="L508" t="s">
        <v>70</v>
      </c>
      <c r="M508">
        <v>34021</v>
      </c>
      <c r="O508" t="s">
        <v>245</v>
      </c>
      <c r="P508">
        <v>48811</v>
      </c>
      <c r="Q508" t="s">
        <v>37</v>
      </c>
      <c r="R508" t="s">
        <v>38</v>
      </c>
      <c r="U508" t="s">
        <v>38</v>
      </c>
      <c r="V508">
        <v>40.333399999999997</v>
      </c>
      <c r="W508">
        <v>-74.632900000000006</v>
      </c>
      <c r="X508" t="s">
        <v>39</v>
      </c>
      <c r="Y508" t="s">
        <v>105</v>
      </c>
      <c r="Z508" t="s">
        <v>34</v>
      </c>
      <c r="AA508">
        <v>0</v>
      </c>
      <c r="AB508" t="s">
        <v>41</v>
      </c>
      <c r="AC508">
        <v>8</v>
      </c>
      <c r="AE508" t="s">
        <v>53</v>
      </c>
      <c r="AF508" t="s">
        <v>54</v>
      </c>
      <c r="AG508">
        <v>0.15802099999999999</v>
      </c>
      <c r="AH508" t="s">
        <v>44</v>
      </c>
      <c r="AI508">
        <v>11978111</v>
      </c>
      <c r="AL508">
        <v>60841713</v>
      </c>
      <c r="AN508">
        <v>300</v>
      </c>
      <c r="AO508">
        <v>78224414</v>
      </c>
      <c r="AQ508">
        <v>2275050012</v>
      </c>
      <c r="AR508">
        <v>2</v>
      </c>
      <c r="AS508" t="s">
        <v>34</v>
      </c>
      <c r="AT508" t="s">
        <v>70</v>
      </c>
      <c r="AU508">
        <v>34021</v>
      </c>
      <c r="AW508" t="s">
        <v>245</v>
      </c>
      <c r="AX508">
        <v>48811</v>
      </c>
      <c r="AY508" t="s">
        <v>37</v>
      </c>
      <c r="AZ508" t="s">
        <v>38</v>
      </c>
      <c r="BC508" t="s">
        <v>38</v>
      </c>
      <c r="BD508">
        <v>40.333399999999997</v>
      </c>
      <c r="BE508">
        <v>-74.632900000000006</v>
      </c>
      <c r="BF508" t="s">
        <v>39</v>
      </c>
      <c r="BG508" t="s">
        <v>105</v>
      </c>
      <c r="BH508" t="s">
        <v>34</v>
      </c>
      <c r="BI508">
        <v>0</v>
      </c>
      <c r="BJ508" t="s">
        <v>41</v>
      </c>
      <c r="BK508">
        <v>8</v>
      </c>
      <c r="BM508" t="s">
        <v>51</v>
      </c>
      <c r="BN508" t="s">
        <v>52</v>
      </c>
      <c r="BO508">
        <v>5.3417999999999998E-3</v>
      </c>
      <c r="BP508" t="s">
        <v>44</v>
      </c>
      <c r="BQ508">
        <v>11978111</v>
      </c>
      <c r="BT508">
        <v>60841713</v>
      </c>
      <c r="BV508">
        <v>300</v>
      </c>
      <c r="BW508">
        <v>78224414</v>
      </c>
      <c r="BY508">
        <v>2275050012</v>
      </c>
      <c r="BZ508">
        <v>2</v>
      </c>
      <c r="CA508" t="s">
        <v>34</v>
      </c>
      <c r="CB508" t="s">
        <v>70</v>
      </c>
      <c r="CC508">
        <v>34021</v>
      </c>
      <c r="CE508" t="s">
        <v>245</v>
      </c>
      <c r="CF508">
        <v>48811</v>
      </c>
      <c r="CG508" t="s">
        <v>37</v>
      </c>
      <c r="CH508" t="s">
        <v>38</v>
      </c>
      <c r="CK508" t="s">
        <v>38</v>
      </c>
      <c r="CL508">
        <v>40.333399999999997</v>
      </c>
      <c r="CM508">
        <v>-74.632900000000006</v>
      </c>
      <c r="CN508" t="s">
        <v>39</v>
      </c>
      <c r="CO508" t="s">
        <v>105</v>
      </c>
      <c r="CP508" t="s">
        <v>34</v>
      </c>
      <c r="CQ508">
        <v>0</v>
      </c>
      <c r="CR508" t="s">
        <v>41</v>
      </c>
      <c r="CS508">
        <v>8</v>
      </c>
      <c r="CU508" t="s">
        <v>49</v>
      </c>
      <c r="CV508" t="s">
        <v>50</v>
      </c>
      <c r="CW508">
        <v>3.9055499999999998E-3</v>
      </c>
      <c r="CX508" t="s">
        <v>44</v>
      </c>
      <c r="CY508">
        <v>11978111</v>
      </c>
      <c r="DB508">
        <v>60841713</v>
      </c>
      <c r="DD508">
        <v>300</v>
      </c>
      <c r="DE508">
        <v>78224414</v>
      </c>
      <c r="DG508">
        <v>2275050012</v>
      </c>
      <c r="DH508">
        <v>2</v>
      </c>
      <c r="DI508" t="s">
        <v>34</v>
      </c>
      <c r="DJ508" t="s">
        <v>70</v>
      </c>
      <c r="DK508">
        <v>34021</v>
      </c>
      <c r="DM508" t="s">
        <v>245</v>
      </c>
      <c r="DN508">
        <v>48811</v>
      </c>
      <c r="DO508" t="s">
        <v>37</v>
      </c>
      <c r="DP508" t="s">
        <v>38</v>
      </c>
      <c r="DS508" t="s">
        <v>38</v>
      </c>
      <c r="DT508">
        <v>40.333399999999997</v>
      </c>
      <c r="DU508">
        <v>-74.632900000000006</v>
      </c>
      <c r="DV508" t="s">
        <v>39</v>
      </c>
      <c r="DW508" t="s">
        <v>105</v>
      </c>
      <c r="DX508" t="s">
        <v>34</v>
      </c>
      <c r="DY508">
        <v>0</v>
      </c>
      <c r="DZ508" t="s">
        <v>41</v>
      </c>
      <c r="EA508">
        <v>8</v>
      </c>
      <c r="EC508" t="s">
        <v>47</v>
      </c>
      <c r="ED508" t="s">
        <v>48</v>
      </c>
      <c r="EE508">
        <v>3.8118200000000001E-3</v>
      </c>
      <c r="EF508" t="s">
        <v>44</v>
      </c>
      <c r="EG508">
        <v>11978111</v>
      </c>
      <c r="EJ508">
        <v>60841713</v>
      </c>
      <c r="EL508">
        <v>300</v>
      </c>
      <c r="EM508">
        <v>78224414</v>
      </c>
      <c r="EO508">
        <v>2275050012</v>
      </c>
      <c r="EP508">
        <v>2</v>
      </c>
      <c r="EQ508" t="s">
        <v>34</v>
      </c>
      <c r="ER508" t="s">
        <v>70</v>
      </c>
      <c r="ES508">
        <v>34021</v>
      </c>
      <c r="EU508" t="s">
        <v>245</v>
      </c>
      <c r="EV508">
        <v>48811</v>
      </c>
      <c r="EW508" t="s">
        <v>37</v>
      </c>
      <c r="EX508" t="s">
        <v>38</v>
      </c>
      <c r="FA508" t="s">
        <v>38</v>
      </c>
      <c r="FB508">
        <v>40.333399999999997</v>
      </c>
      <c r="FC508">
        <v>-74.632900000000006</v>
      </c>
      <c r="FD508" t="s">
        <v>39</v>
      </c>
      <c r="FE508" t="s">
        <v>105</v>
      </c>
      <c r="FF508" t="s">
        <v>34</v>
      </c>
      <c r="FG508">
        <v>0</v>
      </c>
      <c r="FH508" t="s">
        <v>41</v>
      </c>
      <c r="FI508">
        <v>8</v>
      </c>
      <c r="FK508" t="s">
        <v>45</v>
      </c>
      <c r="FL508" t="s">
        <v>46</v>
      </c>
      <c r="FM508">
        <v>1.2140199999999999E-3</v>
      </c>
      <c r="FN508" t="s">
        <v>44</v>
      </c>
      <c r="FO508">
        <v>11978111</v>
      </c>
      <c r="FR508">
        <v>60841713</v>
      </c>
      <c r="FT508">
        <v>300</v>
      </c>
      <c r="FU508">
        <v>78224414</v>
      </c>
      <c r="FW508">
        <v>2275050012</v>
      </c>
      <c r="FX508">
        <v>2</v>
      </c>
      <c r="FY508" t="s">
        <v>34</v>
      </c>
      <c r="FZ508" t="s">
        <v>70</v>
      </c>
      <c r="GA508">
        <v>34021</v>
      </c>
      <c r="GC508" t="s">
        <v>245</v>
      </c>
      <c r="GD508">
        <v>48811</v>
      </c>
      <c r="GE508" t="s">
        <v>37</v>
      </c>
      <c r="GF508" t="s">
        <v>38</v>
      </c>
      <c r="GI508" t="s">
        <v>38</v>
      </c>
      <c r="GJ508">
        <v>40.333399999999997</v>
      </c>
      <c r="GK508">
        <v>-74.632900000000006</v>
      </c>
      <c r="GL508" t="s">
        <v>39</v>
      </c>
      <c r="GM508" t="s">
        <v>105</v>
      </c>
      <c r="GN508" t="s">
        <v>34</v>
      </c>
      <c r="GO508">
        <v>0</v>
      </c>
      <c r="GP508" t="s">
        <v>41</v>
      </c>
      <c r="GQ508">
        <v>8</v>
      </c>
      <c r="GS508" t="s">
        <v>42</v>
      </c>
      <c r="GT508" t="s">
        <v>43</v>
      </c>
      <c r="GU508">
        <v>1.1376499999999999E-2</v>
      </c>
      <c r="GV508" t="s">
        <v>44</v>
      </c>
    </row>
    <row r="509" spans="1:204" x14ac:dyDescent="0.25">
      <c r="A509">
        <v>11549611</v>
      </c>
      <c r="D509">
        <v>60541313</v>
      </c>
      <c r="F509">
        <v>300</v>
      </c>
      <c r="G509">
        <v>77624114</v>
      </c>
      <c r="I509">
        <v>2275050011</v>
      </c>
      <c r="J509">
        <v>2</v>
      </c>
      <c r="K509" t="s">
        <v>34</v>
      </c>
      <c r="L509" t="s">
        <v>70</v>
      </c>
      <c r="M509">
        <v>34021</v>
      </c>
      <c r="O509" t="s">
        <v>253</v>
      </c>
      <c r="P509">
        <v>48811</v>
      </c>
      <c r="Q509" t="s">
        <v>37</v>
      </c>
      <c r="R509" t="s">
        <v>38</v>
      </c>
      <c r="U509" t="s">
        <v>38</v>
      </c>
      <c r="V509">
        <v>40.218400000000003</v>
      </c>
      <c r="W509">
        <v>-74.738799999999998</v>
      </c>
      <c r="X509" t="s">
        <v>39</v>
      </c>
      <c r="Y509" t="s">
        <v>226</v>
      </c>
      <c r="Z509" t="s">
        <v>34</v>
      </c>
      <c r="AA509">
        <v>0</v>
      </c>
      <c r="AB509" t="s">
        <v>41</v>
      </c>
      <c r="AC509">
        <v>8</v>
      </c>
      <c r="AE509" t="s">
        <v>53</v>
      </c>
      <c r="AF509" t="s">
        <v>54</v>
      </c>
      <c r="AG509">
        <v>0.108126</v>
      </c>
      <c r="AH509" t="s">
        <v>44</v>
      </c>
      <c r="AI509">
        <v>11549611</v>
      </c>
      <c r="AL509">
        <v>60541313</v>
      </c>
      <c r="AN509">
        <v>300</v>
      </c>
      <c r="AO509">
        <v>77624114</v>
      </c>
      <c r="AQ509">
        <v>2275050011</v>
      </c>
      <c r="AR509">
        <v>2</v>
      </c>
      <c r="AS509" t="s">
        <v>34</v>
      </c>
      <c r="AT509" t="s">
        <v>70</v>
      </c>
      <c r="AU509">
        <v>34021</v>
      </c>
      <c r="AW509" t="s">
        <v>253</v>
      </c>
      <c r="AX509">
        <v>48811</v>
      </c>
      <c r="AY509" t="s">
        <v>37</v>
      </c>
      <c r="AZ509" t="s">
        <v>38</v>
      </c>
      <c r="BC509" t="s">
        <v>38</v>
      </c>
      <c r="BD509">
        <v>40.218400000000003</v>
      </c>
      <c r="BE509">
        <v>-74.738799999999998</v>
      </c>
      <c r="BF509" t="s">
        <v>39</v>
      </c>
      <c r="BG509" t="s">
        <v>226</v>
      </c>
      <c r="BH509" t="s">
        <v>34</v>
      </c>
      <c r="BI509">
        <v>0</v>
      </c>
      <c r="BJ509" t="s">
        <v>41</v>
      </c>
      <c r="BK509">
        <v>8</v>
      </c>
      <c r="BM509" t="s">
        <v>51</v>
      </c>
      <c r="BN509" t="s">
        <v>52</v>
      </c>
      <c r="BO509">
        <v>5.8500000000000002E-4</v>
      </c>
      <c r="BP509" t="s">
        <v>44</v>
      </c>
      <c r="BQ509">
        <v>11549611</v>
      </c>
      <c r="BT509">
        <v>60541313</v>
      </c>
      <c r="BV509">
        <v>300</v>
      </c>
      <c r="BW509">
        <v>77624114</v>
      </c>
      <c r="BY509">
        <v>2275050011</v>
      </c>
      <c r="BZ509">
        <v>2</v>
      </c>
      <c r="CA509" t="s">
        <v>34</v>
      </c>
      <c r="CB509" t="s">
        <v>70</v>
      </c>
      <c r="CC509">
        <v>34021</v>
      </c>
      <c r="CE509" t="s">
        <v>253</v>
      </c>
      <c r="CF509">
        <v>48811</v>
      </c>
      <c r="CG509" t="s">
        <v>37</v>
      </c>
      <c r="CH509" t="s">
        <v>38</v>
      </c>
      <c r="CK509" t="s">
        <v>38</v>
      </c>
      <c r="CL509">
        <v>40.218400000000003</v>
      </c>
      <c r="CM509">
        <v>-74.738799999999998</v>
      </c>
      <c r="CN509" t="s">
        <v>39</v>
      </c>
      <c r="CO509" t="s">
        <v>226</v>
      </c>
      <c r="CP509" t="s">
        <v>34</v>
      </c>
      <c r="CQ509">
        <v>0</v>
      </c>
      <c r="CR509" t="s">
        <v>41</v>
      </c>
      <c r="CS509">
        <v>8</v>
      </c>
      <c r="CU509" t="s">
        <v>49</v>
      </c>
      <c r="CV509" t="s">
        <v>50</v>
      </c>
      <c r="CW509">
        <v>2.1302999999999999E-3</v>
      </c>
      <c r="CX509" t="s">
        <v>44</v>
      </c>
      <c r="CY509">
        <v>11549611</v>
      </c>
      <c r="DB509">
        <v>60541313</v>
      </c>
      <c r="DD509">
        <v>300</v>
      </c>
      <c r="DE509">
        <v>77624114</v>
      </c>
      <c r="DG509">
        <v>2275050011</v>
      </c>
      <c r="DH509">
        <v>2</v>
      </c>
      <c r="DI509" t="s">
        <v>34</v>
      </c>
      <c r="DJ509" t="s">
        <v>70</v>
      </c>
      <c r="DK509">
        <v>34021</v>
      </c>
      <c r="DM509" t="s">
        <v>253</v>
      </c>
      <c r="DN509">
        <v>48811</v>
      </c>
      <c r="DO509" t="s">
        <v>37</v>
      </c>
      <c r="DP509" t="s">
        <v>38</v>
      </c>
      <c r="DS509" t="s">
        <v>38</v>
      </c>
      <c r="DT509">
        <v>40.218400000000003</v>
      </c>
      <c r="DU509">
        <v>-74.738799999999998</v>
      </c>
      <c r="DV509" t="s">
        <v>39</v>
      </c>
      <c r="DW509" t="s">
        <v>226</v>
      </c>
      <c r="DX509" t="s">
        <v>34</v>
      </c>
      <c r="DY509">
        <v>0</v>
      </c>
      <c r="DZ509" t="s">
        <v>41</v>
      </c>
      <c r="EA509">
        <v>8</v>
      </c>
      <c r="EC509" t="s">
        <v>47</v>
      </c>
      <c r="ED509" t="s">
        <v>48</v>
      </c>
      <c r="EE509">
        <v>1.4699100000000001E-3</v>
      </c>
      <c r="EF509" t="s">
        <v>44</v>
      </c>
      <c r="EG509">
        <v>11549611</v>
      </c>
      <c r="EJ509">
        <v>60541313</v>
      </c>
      <c r="EL509">
        <v>300</v>
      </c>
      <c r="EM509">
        <v>77624114</v>
      </c>
      <c r="EO509">
        <v>2275050011</v>
      </c>
      <c r="EP509">
        <v>2</v>
      </c>
      <c r="EQ509" t="s">
        <v>34</v>
      </c>
      <c r="ER509" t="s">
        <v>70</v>
      </c>
      <c r="ES509">
        <v>34021</v>
      </c>
      <c r="EU509" t="s">
        <v>253</v>
      </c>
      <c r="EV509">
        <v>48811</v>
      </c>
      <c r="EW509" t="s">
        <v>37</v>
      </c>
      <c r="EX509" t="s">
        <v>38</v>
      </c>
      <c r="FA509" t="s">
        <v>38</v>
      </c>
      <c r="FB509">
        <v>40.218400000000003</v>
      </c>
      <c r="FC509">
        <v>-74.738799999999998</v>
      </c>
      <c r="FD509" t="s">
        <v>39</v>
      </c>
      <c r="FE509" t="s">
        <v>226</v>
      </c>
      <c r="FF509" t="s">
        <v>34</v>
      </c>
      <c r="FG509">
        <v>0</v>
      </c>
      <c r="FH509" t="s">
        <v>41</v>
      </c>
      <c r="FI509">
        <v>8</v>
      </c>
      <c r="FK509" t="s">
        <v>45</v>
      </c>
      <c r="FL509" t="s">
        <v>46</v>
      </c>
      <c r="FM509">
        <v>9.0000000000000006E-5</v>
      </c>
      <c r="FN509" t="s">
        <v>44</v>
      </c>
      <c r="FO509">
        <v>11549611</v>
      </c>
      <c r="FR509">
        <v>60541313</v>
      </c>
      <c r="FT509">
        <v>300</v>
      </c>
      <c r="FU509">
        <v>77624114</v>
      </c>
      <c r="FW509">
        <v>2275050011</v>
      </c>
      <c r="FX509">
        <v>2</v>
      </c>
      <c r="FY509" t="s">
        <v>34</v>
      </c>
      <c r="FZ509" t="s">
        <v>70</v>
      </c>
      <c r="GA509">
        <v>34021</v>
      </c>
      <c r="GC509" t="s">
        <v>253</v>
      </c>
      <c r="GD509">
        <v>48811</v>
      </c>
      <c r="GE509" t="s">
        <v>37</v>
      </c>
      <c r="GF509" t="s">
        <v>38</v>
      </c>
      <c r="GI509" t="s">
        <v>38</v>
      </c>
      <c r="GJ509">
        <v>40.218400000000003</v>
      </c>
      <c r="GK509">
        <v>-74.738799999999998</v>
      </c>
      <c r="GL509" t="s">
        <v>39</v>
      </c>
      <c r="GM509" t="s">
        <v>226</v>
      </c>
      <c r="GN509" t="s">
        <v>34</v>
      </c>
      <c r="GO509">
        <v>0</v>
      </c>
      <c r="GP509" t="s">
        <v>41</v>
      </c>
      <c r="GQ509">
        <v>8</v>
      </c>
      <c r="GS509" t="s">
        <v>42</v>
      </c>
      <c r="GT509" t="s">
        <v>43</v>
      </c>
      <c r="GU509">
        <v>1.3542700000000001E-3</v>
      </c>
      <c r="GV509" t="s">
        <v>44</v>
      </c>
    </row>
    <row r="510" spans="1:204" x14ac:dyDescent="0.25">
      <c r="A510">
        <v>11549611</v>
      </c>
      <c r="D510">
        <v>60541313</v>
      </c>
      <c r="F510">
        <v>300</v>
      </c>
      <c r="G510">
        <v>77624214</v>
      </c>
      <c r="I510">
        <v>2275050012</v>
      </c>
      <c r="J510">
        <v>2</v>
      </c>
      <c r="K510" t="s">
        <v>34</v>
      </c>
      <c r="L510" t="s">
        <v>70</v>
      </c>
      <c r="M510">
        <v>34021</v>
      </c>
      <c r="O510" t="s">
        <v>253</v>
      </c>
      <c r="P510">
        <v>48811</v>
      </c>
      <c r="Q510" t="s">
        <v>37</v>
      </c>
      <c r="R510" t="s">
        <v>38</v>
      </c>
      <c r="U510" t="s">
        <v>38</v>
      </c>
      <c r="V510">
        <v>40.218400000000003</v>
      </c>
      <c r="W510">
        <v>-74.738799999999998</v>
      </c>
      <c r="X510" t="s">
        <v>39</v>
      </c>
      <c r="Y510" t="s">
        <v>226</v>
      </c>
      <c r="Z510" t="s">
        <v>34</v>
      </c>
      <c r="AA510">
        <v>0</v>
      </c>
      <c r="AB510" t="s">
        <v>41</v>
      </c>
      <c r="AC510">
        <v>8</v>
      </c>
      <c r="AE510" t="s">
        <v>53</v>
      </c>
      <c r="AF510" t="s">
        <v>54</v>
      </c>
      <c r="AG510">
        <v>0.15802099999999999</v>
      </c>
      <c r="AH510" t="s">
        <v>44</v>
      </c>
      <c r="AI510">
        <v>11549611</v>
      </c>
      <c r="AL510">
        <v>60541313</v>
      </c>
      <c r="AN510">
        <v>300</v>
      </c>
      <c r="AO510">
        <v>77624214</v>
      </c>
      <c r="AQ510">
        <v>2275050012</v>
      </c>
      <c r="AR510">
        <v>2</v>
      </c>
      <c r="AS510" t="s">
        <v>34</v>
      </c>
      <c r="AT510" t="s">
        <v>70</v>
      </c>
      <c r="AU510">
        <v>34021</v>
      </c>
      <c r="AW510" t="s">
        <v>253</v>
      </c>
      <c r="AX510">
        <v>48811</v>
      </c>
      <c r="AY510" t="s">
        <v>37</v>
      </c>
      <c r="AZ510" t="s">
        <v>38</v>
      </c>
      <c r="BC510" t="s">
        <v>38</v>
      </c>
      <c r="BD510">
        <v>40.218400000000003</v>
      </c>
      <c r="BE510">
        <v>-74.738799999999998</v>
      </c>
      <c r="BF510" t="s">
        <v>39</v>
      </c>
      <c r="BG510" t="s">
        <v>226</v>
      </c>
      <c r="BH510" t="s">
        <v>34</v>
      </c>
      <c r="BI510">
        <v>0</v>
      </c>
      <c r="BJ510" t="s">
        <v>41</v>
      </c>
      <c r="BK510">
        <v>8</v>
      </c>
      <c r="BM510" t="s">
        <v>51</v>
      </c>
      <c r="BN510" t="s">
        <v>52</v>
      </c>
      <c r="BO510">
        <v>5.3417999999999998E-3</v>
      </c>
      <c r="BP510" t="s">
        <v>44</v>
      </c>
      <c r="BQ510">
        <v>11549611</v>
      </c>
      <c r="BT510">
        <v>60541313</v>
      </c>
      <c r="BV510">
        <v>300</v>
      </c>
      <c r="BW510">
        <v>77624214</v>
      </c>
      <c r="BY510">
        <v>2275050012</v>
      </c>
      <c r="BZ510">
        <v>2</v>
      </c>
      <c r="CA510" t="s">
        <v>34</v>
      </c>
      <c r="CB510" t="s">
        <v>70</v>
      </c>
      <c r="CC510">
        <v>34021</v>
      </c>
      <c r="CE510" t="s">
        <v>253</v>
      </c>
      <c r="CF510">
        <v>48811</v>
      </c>
      <c r="CG510" t="s">
        <v>37</v>
      </c>
      <c r="CH510" t="s">
        <v>38</v>
      </c>
      <c r="CK510" t="s">
        <v>38</v>
      </c>
      <c r="CL510">
        <v>40.218400000000003</v>
      </c>
      <c r="CM510">
        <v>-74.738799999999998</v>
      </c>
      <c r="CN510" t="s">
        <v>39</v>
      </c>
      <c r="CO510" t="s">
        <v>226</v>
      </c>
      <c r="CP510" t="s">
        <v>34</v>
      </c>
      <c r="CQ510">
        <v>0</v>
      </c>
      <c r="CR510" t="s">
        <v>41</v>
      </c>
      <c r="CS510">
        <v>8</v>
      </c>
      <c r="CU510" t="s">
        <v>49</v>
      </c>
      <c r="CV510" t="s">
        <v>50</v>
      </c>
      <c r="CW510">
        <v>3.9055499999999998E-3</v>
      </c>
      <c r="CX510" t="s">
        <v>44</v>
      </c>
      <c r="CY510">
        <v>11549611</v>
      </c>
      <c r="DB510">
        <v>60541313</v>
      </c>
      <c r="DD510">
        <v>300</v>
      </c>
      <c r="DE510">
        <v>77624214</v>
      </c>
      <c r="DG510">
        <v>2275050012</v>
      </c>
      <c r="DH510">
        <v>2</v>
      </c>
      <c r="DI510" t="s">
        <v>34</v>
      </c>
      <c r="DJ510" t="s">
        <v>70</v>
      </c>
      <c r="DK510">
        <v>34021</v>
      </c>
      <c r="DM510" t="s">
        <v>253</v>
      </c>
      <c r="DN510">
        <v>48811</v>
      </c>
      <c r="DO510" t="s">
        <v>37</v>
      </c>
      <c r="DP510" t="s">
        <v>38</v>
      </c>
      <c r="DS510" t="s">
        <v>38</v>
      </c>
      <c r="DT510">
        <v>40.218400000000003</v>
      </c>
      <c r="DU510">
        <v>-74.738799999999998</v>
      </c>
      <c r="DV510" t="s">
        <v>39</v>
      </c>
      <c r="DW510" t="s">
        <v>226</v>
      </c>
      <c r="DX510" t="s">
        <v>34</v>
      </c>
      <c r="DY510">
        <v>0</v>
      </c>
      <c r="DZ510" t="s">
        <v>41</v>
      </c>
      <c r="EA510">
        <v>8</v>
      </c>
      <c r="EC510" t="s">
        <v>47</v>
      </c>
      <c r="ED510" t="s">
        <v>48</v>
      </c>
      <c r="EE510">
        <v>3.8118200000000001E-3</v>
      </c>
      <c r="EF510" t="s">
        <v>44</v>
      </c>
      <c r="EG510">
        <v>11549611</v>
      </c>
      <c r="EJ510">
        <v>60541313</v>
      </c>
      <c r="EL510">
        <v>300</v>
      </c>
      <c r="EM510">
        <v>77624214</v>
      </c>
      <c r="EO510">
        <v>2275050012</v>
      </c>
      <c r="EP510">
        <v>2</v>
      </c>
      <c r="EQ510" t="s">
        <v>34</v>
      </c>
      <c r="ER510" t="s">
        <v>70</v>
      </c>
      <c r="ES510">
        <v>34021</v>
      </c>
      <c r="EU510" t="s">
        <v>253</v>
      </c>
      <c r="EV510">
        <v>48811</v>
      </c>
      <c r="EW510" t="s">
        <v>37</v>
      </c>
      <c r="EX510" t="s">
        <v>38</v>
      </c>
      <c r="FA510" t="s">
        <v>38</v>
      </c>
      <c r="FB510">
        <v>40.218400000000003</v>
      </c>
      <c r="FC510">
        <v>-74.738799999999998</v>
      </c>
      <c r="FD510" t="s">
        <v>39</v>
      </c>
      <c r="FE510" t="s">
        <v>226</v>
      </c>
      <c r="FF510" t="s">
        <v>34</v>
      </c>
      <c r="FG510">
        <v>0</v>
      </c>
      <c r="FH510" t="s">
        <v>41</v>
      </c>
      <c r="FI510">
        <v>8</v>
      </c>
      <c r="FK510" t="s">
        <v>45</v>
      </c>
      <c r="FL510" t="s">
        <v>46</v>
      </c>
      <c r="FM510">
        <v>1.2140199999999999E-3</v>
      </c>
      <c r="FN510" t="s">
        <v>44</v>
      </c>
      <c r="FO510">
        <v>11549611</v>
      </c>
      <c r="FR510">
        <v>60541313</v>
      </c>
      <c r="FT510">
        <v>300</v>
      </c>
      <c r="FU510">
        <v>77624214</v>
      </c>
      <c r="FW510">
        <v>2275050012</v>
      </c>
      <c r="FX510">
        <v>2</v>
      </c>
      <c r="FY510" t="s">
        <v>34</v>
      </c>
      <c r="FZ510" t="s">
        <v>70</v>
      </c>
      <c r="GA510">
        <v>34021</v>
      </c>
      <c r="GC510" t="s">
        <v>253</v>
      </c>
      <c r="GD510">
        <v>48811</v>
      </c>
      <c r="GE510" t="s">
        <v>37</v>
      </c>
      <c r="GF510" t="s">
        <v>38</v>
      </c>
      <c r="GI510" t="s">
        <v>38</v>
      </c>
      <c r="GJ510">
        <v>40.218400000000003</v>
      </c>
      <c r="GK510">
        <v>-74.738799999999998</v>
      </c>
      <c r="GL510" t="s">
        <v>39</v>
      </c>
      <c r="GM510" t="s">
        <v>226</v>
      </c>
      <c r="GN510" t="s">
        <v>34</v>
      </c>
      <c r="GO510">
        <v>0</v>
      </c>
      <c r="GP510" t="s">
        <v>41</v>
      </c>
      <c r="GQ510">
        <v>8</v>
      </c>
      <c r="GS510" t="s">
        <v>42</v>
      </c>
      <c r="GT510" t="s">
        <v>43</v>
      </c>
      <c r="GU510">
        <v>1.1376499999999999E-2</v>
      </c>
      <c r="GV510" t="s">
        <v>44</v>
      </c>
    </row>
    <row r="511" spans="1:204" x14ac:dyDescent="0.25">
      <c r="A511">
        <v>11738711</v>
      </c>
      <c r="D511">
        <v>61055313</v>
      </c>
      <c r="F511">
        <v>300</v>
      </c>
      <c r="G511">
        <v>78649914</v>
      </c>
      <c r="I511">
        <v>2275050011</v>
      </c>
      <c r="J511">
        <v>2</v>
      </c>
      <c r="K511" t="s">
        <v>34</v>
      </c>
      <c r="L511" t="s">
        <v>70</v>
      </c>
      <c r="M511">
        <v>34021</v>
      </c>
      <c r="O511" t="s">
        <v>226</v>
      </c>
      <c r="P511">
        <v>48811</v>
      </c>
      <c r="Q511" t="s">
        <v>37</v>
      </c>
      <c r="R511" t="s">
        <v>38</v>
      </c>
      <c r="U511" t="s">
        <v>38</v>
      </c>
      <c r="V511">
        <v>40.213999999999999</v>
      </c>
      <c r="W511">
        <v>-74.767700000000005</v>
      </c>
      <c r="X511" t="s">
        <v>39</v>
      </c>
      <c r="Y511" t="s">
        <v>226</v>
      </c>
      <c r="Z511" t="s">
        <v>34</v>
      </c>
      <c r="AA511">
        <v>0</v>
      </c>
      <c r="AB511" t="s">
        <v>41</v>
      </c>
      <c r="AC511">
        <v>8</v>
      </c>
      <c r="AE511" t="s">
        <v>53</v>
      </c>
      <c r="AF511" t="s">
        <v>54</v>
      </c>
      <c r="AG511">
        <v>0.108126</v>
      </c>
      <c r="AH511" t="s">
        <v>44</v>
      </c>
      <c r="AI511">
        <v>11738711</v>
      </c>
      <c r="AL511">
        <v>61055313</v>
      </c>
      <c r="AN511">
        <v>300</v>
      </c>
      <c r="AO511">
        <v>78649914</v>
      </c>
      <c r="AQ511">
        <v>2275050011</v>
      </c>
      <c r="AR511">
        <v>2</v>
      </c>
      <c r="AS511" t="s">
        <v>34</v>
      </c>
      <c r="AT511" t="s">
        <v>70</v>
      </c>
      <c r="AU511">
        <v>34021</v>
      </c>
      <c r="AW511" t="s">
        <v>226</v>
      </c>
      <c r="AX511">
        <v>48811</v>
      </c>
      <c r="AY511" t="s">
        <v>37</v>
      </c>
      <c r="AZ511" t="s">
        <v>38</v>
      </c>
      <c r="BC511" t="s">
        <v>38</v>
      </c>
      <c r="BD511">
        <v>40.213999999999999</v>
      </c>
      <c r="BE511">
        <v>-74.767700000000005</v>
      </c>
      <c r="BF511" t="s">
        <v>39</v>
      </c>
      <c r="BG511" t="s">
        <v>226</v>
      </c>
      <c r="BH511" t="s">
        <v>34</v>
      </c>
      <c r="BI511">
        <v>0</v>
      </c>
      <c r="BJ511" t="s">
        <v>41</v>
      </c>
      <c r="BK511">
        <v>8</v>
      </c>
      <c r="BM511" t="s">
        <v>51</v>
      </c>
      <c r="BN511" t="s">
        <v>52</v>
      </c>
      <c r="BO511">
        <v>5.8500000000000002E-4</v>
      </c>
      <c r="BP511" t="s">
        <v>44</v>
      </c>
      <c r="BQ511">
        <v>11738711</v>
      </c>
      <c r="BT511">
        <v>61055313</v>
      </c>
      <c r="BV511">
        <v>300</v>
      </c>
      <c r="BW511">
        <v>78649914</v>
      </c>
      <c r="BY511">
        <v>2275050011</v>
      </c>
      <c r="BZ511">
        <v>2</v>
      </c>
      <c r="CA511" t="s">
        <v>34</v>
      </c>
      <c r="CB511" t="s">
        <v>70</v>
      </c>
      <c r="CC511">
        <v>34021</v>
      </c>
      <c r="CE511" t="s">
        <v>226</v>
      </c>
      <c r="CF511">
        <v>48811</v>
      </c>
      <c r="CG511" t="s">
        <v>37</v>
      </c>
      <c r="CH511" t="s">
        <v>38</v>
      </c>
      <c r="CK511" t="s">
        <v>38</v>
      </c>
      <c r="CL511">
        <v>40.213999999999999</v>
      </c>
      <c r="CM511">
        <v>-74.767700000000005</v>
      </c>
      <c r="CN511" t="s">
        <v>39</v>
      </c>
      <c r="CO511" t="s">
        <v>226</v>
      </c>
      <c r="CP511" t="s">
        <v>34</v>
      </c>
      <c r="CQ511">
        <v>0</v>
      </c>
      <c r="CR511" t="s">
        <v>41</v>
      </c>
      <c r="CS511">
        <v>8</v>
      </c>
      <c r="CU511" t="s">
        <v>49</v>
      </c>
      <c r="CV511" t="s">
        <v>50</v>
      </c>
      <c r="CW511">
        <v>2.1302999999999999E-3</v>
      </c>
      <c r="CX511" t="s">
        <v>44</v>
      </c>
      <c r="CY511">
        <v>11738711</v>
      </c>
      <c r="DB511">
        <v>61055313</v>
      </c>
      <c r="DD511">
        <v>300</v>
      </c>
      <c r="DE511">
        <v>78649914</v>
      </c>
      <c r="DG511">
        <v>2275050011</v>
      </c>
      <c r="DH511">
        <v>2</v>
      </c>
      <c r="DI511" t="s">
        <v>34</v>
      </c>
      <c r="DJ511" t="s">
        <v>70</v>
      </c>
      <c r="DK511">
        <v>34021</v>
      </c>
      <c r="DM511" t="s">
        <v>226</v>
      </c>
      <c r="DN511">
        <v>48811</v>
      </c>
      <c r="DO511" t="s">
        <v>37</v>
      </c>
      <c r="DP511" t="s">
        <v>38</v>
      </c>
      <c r="DS511" t="s">
        <v>38</v>
      </c>
      <c r="DT511">
        <v>40.213999999999999</v>
      </c>
      <c r="DU511">
        <v>-74.767700000000005</v>
      </c>
      <c r="DV511" t="s">
        <v>39</v>
      </c>
      <c r="DW511" t="s">
        <v>226</v>
      </c>
      <c r="DX511" t="s">
        <v>34</v>
      </c>
      <c r="DY511">
        <v>0</v>
      </c>
      <c r="DZ511" t="s">
        <v>41</v>
      </c>
      <c r="EA511">
        <v>8</v>
      </c>
      <c r="EC511" t="s">
        <v>47</v>
      </c>
      <c r="ED511" t="s">
        <v>48</v>
      </c>
      <c r="EE511">
        <v>1.4699100000000001E-3</v>
      </c>
      <c r="EF511" t="s">
        <v>44</v>
      </c>
      <c r="EG511">
        <v>11738711</v>
      </c>
      <c r="EJ511">
        <v>61055313</v>
      </c>
      <c r="EL511">
        <v>300</v>
      </c>
      <c r="EM511">
        <v>78649914</v>
      </c>
      <c r="EO511">
        <v>2275050011</v>
      </c>
      <c r="EP511">
        <v>2</v>
      </c>
      <c r="EQ511" t="s">
        <v>34</v>
      </c>
      <c r="ER511" t="s">
        <v>70</v>
      </c>
      <c r="ES511">
        <v>34021</v>
      </c>
      <c r="EU511" t="s">
        <v>226</v>
      </c>
      <c r="EV511">
        <v>48811</v>
      </c>
      <c r="EW511" t="s">
        <v>37</v>
      </c>
      <c r="EX511" t="s">
        <v>38</v>
      </c>
      <c r="FA511" t="s">
        <v>38</v>
      </c>
      <c r="FB511">
        <v>40.213999999999999</v>
      </c>
      <c r="FC511">
        <v>-74.767700000000005</v>
      </c>
      <c r="FD511" t="s">
        <v>39</v>
      </c>
      <c r="FE511" t="s">
        <v>226</v>
      </c>
      <c r="FF511" t="s">
        <v>34</v>
      </c>
      <c r="FG511">
        <v>0</v>
      </c>
      <c r="FH511" t="s">
        <v>41</v>
      </c>
      <c r="FI511">
        <v>8</v>
      </c>
      <c r="FK511" t="s">
        <v>45</v>
      </c>
      <c r="FL511" t="s">
        <v>46</v>
      </c>
      <c r="FM511">
        <v>9.0000000000000006E-5</v>
      </c>
      <c r="FN511" t="s">
        <v>44</v>
      </c>
      <c r="FO511">
        <v>11738711</v>
      </c>
      <c r="FR511">
        <v>61055313</v>
      </c>
      <c r="FT511">
        <v>300</v>
      </c>
      <c r="FU511">
        <v>78649914</v>
      </c>
      <c r="FW511">
        <v>2275050011</v>
      </c>
      <c r="FX511">
        <v>2</v>
      </c>
      <c r="FY511" t="s">
        <v>34</v>
      </c>
      <c r="FZ511" t="s">
        <v>70</v>
      </c>
      <c r="GA511">
        <v>34021</v>
      </c>
      <c r="GC511" t="s">
        <v>226</v>
      </c>
      <c r="GD511">
        <v>48811</v>
      </c>
      <c r="GE511" t="s">
        <v>37</v>
      </c>
      <c r="GF511" t="s">
        <v>38</v>
      </c>
      <c r="GI511" t="s">
        <v>38</v>
      </c>
      <c r="GJ511">
        <v>40.213999999999999</v>
      </c>
      <c r="GK511">
        <v>-74.767700000000005</v>
      </c>
      <c r="GL511" t="s">
        <v>39</v>
      </c>
      <c r="GM511" t="s">
        <v>226</v>
      </c>
      <c r="GN511" t="s">
        <v>34</v>
      </c>
      <c r="GO511">
        <v>0</v>
      </c>
      <c r="GP511" t="s">
        <v>41</v>
      </c>
      <c r="GQ511">
        <v>8</v>
      </c>
      <c r="GS511" t="s">
        <v>42</v>
      </c>
      <c r="GT511" t="s">
        <v>43</v>
      </c>
      <c r="GU511">
        <v>1.3542700000000001E-3</v>
      </c>
      <c r="GV511" t="s">
        <v>44</v>
      </c>
    </row>
    <row r="512" spans="1:204" x14ac:dyDescent="0.25">
      <c r="A512">
        <v>11738711</v>
      </c>
      <c r="D512">
        <v>61055313</v>
      </c>
      <c r="F512">
        <v>300</v>
      </c>
      <c r="G512">
        <v>78650014</v>
      </c>
      <c r="I512">
        <v>2275050012</v>
      </c>
      <c r="J512">
        <v>2</v>
      </c>
      <c r="K512" t="s">
        <v>34</v>
      </c>
      <c r="L512" t="s">
        <v>70</v>
      </c>
      <c r="M512">
        <v>34021</v>
      </c>
      <c r="O512" t="s">
        <v>226</v>
      </c>
      <c r="P512">
        <v>48811</v>
      </c>
      <c r="Q512" t="s">
        <v>37</v>
      </c>
      <c r="R512" t="s">
        <v>38</v>
      </c>
      <c r="U512" t="s">
        <v>38</v>
      </c>
      <c r="V512">
        <v>40.213999999999999</v>
      </c>
      <c r="W512">
        <v>-74.767700000000005</v>
      </c>
      <c r="X512" t="s">
        <v>39</v>
      </c>
      <c r="Y512" t="s">
        <v>226</v>
      </c>
      <c r="Z512" t="s">
        <v>34</v>
      </c>
      <c r="AA512">
        <v>0</v>
      </c>
      <c r="AB512" t="s">
        <v>41</v>
      </c>
      <c r="AC512">
        <v>8</v>
      </c>
      <c r="AE512" t="s">
        <v>53</v>
      </c>
      <c r="AF512" t="s">
        <v>54</v>
      </c>
      <c r="AG512">
        <v>0.15802099999999999</v>
      </c>
      <c r="AH512" t="s">
        <v>44</v>
      </c>
      <c r="AI512">
        <v>11738711</v>
      </c>
      <c r="AL512">
        <v>61055313</v>
      </c>
      <c r="AN512">
        <v>300</v>
      </c>
      <c r="AO512">
        <v>78650014</v>
      </c>
      <c r="AQ512">
        <v>2275050012</v>
      </c>
      <c r="AR512">
        <v>2</v>
      </c>
      <c r="AS512" t="s">
        <v>34</v>
      </c>
      <c r="AT512" t="s">
        <v>70</v>
      </c>
      <c r="AU512">
        <v>34021</v>
      </c>
      <c r="AW512" t="s">
        <v>226</v>
      </c>
      <c r="AX512">
        <v>48811</v>
      </c>
      <c r="AY512" t="s">
        <v>37</v>
      </c>
      <c r="AZ512" t="s">
        <v>38</v>
      </c>
      <c r="BC512" t="s">
        <v>38</v>
      </c>
      <c r="BD512">
        <v>40.213999999999999</v>
      </c>
      <c r="BE512">
        <v>-74.767700000000005</v>
      </c>
      <c r="BF512" t="s">
        <v>39</v>
      </c>
      <c r="BG512" t="s">
        <v>226</v>
      </c>
      <c r="BH512" t="s">
        <v>34</v>
      </c>
      <c r="BI512">
        <v>0</v>
      </c>
      <c r="BJ512" t="s">
        <v>41</v>
      </c>
      <c r="BK512">
        <v>8</v>
      </c>
      <c r="BM512" t="s">
        <v>51</v>
      </c>
      <c r="BN512" t="s">
        <v>52</v>
      </c>
      <c r="BO512">
        <v>5.3417999999999998E-3</v>
      </c>
      <c r="BP512" t="s">
        <v>44</v>
      </c>
      <c r="BQ512">
        <v>11738711</v>
      </c>
      <c r="BT512">
        <v>61055313</v>
      </c>
      <c r="BV512">
        <v>300</v>
      </c>
      <c r="BW512">
        <v>78650014</v>
      </c>
      <c r="BY512">
        <v>2275050012</v>
      </c>
      <c r="BZ512">
        <v>2</v>
      </c>
      <c r="CA512" t="s">
        <v>34</v>
      </c>
      <c r="CB512" t="s">
        <v>70</v>
      </c>
      <c r="CC512">
        <v>34021</v>
      </c>
      <c r="CE512" t="s">
        <v>226</v>
      </c>
      <c r="CF512">
        <v>48811</v>
      </c>
      <c r="CG512" t="s">
        <v>37</v>
      </c>
      <c r="CH512" t="s">
        <v>38</v>
      </c>
      <c r="CK512" t="s">
        <v>38</v>
      </c>
      <c r="CL512">
        <v>40.213999999999999</v>
      </c>
      <c r="CM512">
        <v>-74.767700000000005</v>
      </c>
      <c r="CN512" t="s">
        <v>39</v>
      </c>
      <c r="CO512" t="s">
        <v>226</v>
      </c>
      <c r="CP512" t="s">
        <v>34</v>
      </c>
      <c r="CQ512">
        <v>0</v>
      </c>
      <c r="CR512" t="s">
        <v>41</v>
      </c>
      <c r="CS512">
        <v>8</v>
      </c>
      <c r="CU512" t="s">
        <v>49</v>
      </c>
      <c r="CV512" t="s">
        <v>50</v>
      </c>
      <c r="CW512">
        <v>3.9055499999999998E-3</v>
      </c>
      <c r="CX512" t="s">
        <v>44</v>
      </c>
      <c r="CY512">
        <v>11738711</v>
      </c>
      <c r="DB512">
        <v>61055313</v>
      </c>
      <c r="DD512">
        <v>300</v>
      </c>
      <c r="DE512">
        <v>78650014</v>
      </c>
      <c r="DG512">
        <v>2275050012</v>
      </c>
      <c r="DH512">
        <v>2</v>
      </c>
      <c r="DI512" t="s">
        <v>34</v>
      </c>
      <c r="DJ512" t="s">
        <v>70</v>
      </c>
      <c r="DK512">
        <v>34021</v>
      </c>
      <c r="DM512" t="s">
        <v>226</v>
      </c>
      <c r="DN512">
        <v>48811</v>
      </c>
      <c r="DO512" t="s">
        <v>37</v>
      </c>
      <c r="DP512" t="s">
        <v>38</v>
      </c>
      <c r="DS512" t="s">
        <v>38</v>
      </c>
      <c r="DT512">
        <v>40.213999999999999</v>
      </c>
      <c r="DU512">
        <v>-74.767700000000005</v>
      </c>
      <c r="DV512" t="s">
        <v>39</v>
      </c>
      <c r="DW512" t="s">
        <v>226</v>
      </c>
      <c r="DX512" t="s">
        <v>34</v>
      </c>
      <c r="DY512">
        <v>0</v>
      </c>
      <c r="DZ512" t="s">
        <v>41</v>
      </c>
      <c r="EA512">
        <v>8</v>
      </c>
      <c r="EC512" t="s">
        <v>47</v>
      </c>
      <c r="ED512" t="s">
        <v>48</v>
      </c>
      <c r="EE512">
        <v>3.8118200000000001E-3</v>
      </c>
      <c r="EF512" t="s">
        <v>44</v>
      </c>
      <c r="EG512">
        <v>11738711</v>
      </c>
      <c r="EJ512">
        <v>61055313</v>
      </c>
      <c r="EL512">
        <v>300</v>
      </c>
      <c r="EM512">
        <v>78650014</v>
      </c>
      <c r="EO512">
        <v>2275050012</v>
      </c>
      <c r="EP512">
        <v>2</v>
      </c>
      <c r="EQ512" t="s">
        <v>34</v>
      </c>
      <c r="ER512" t="s">
        <v>70</v>
      </c>
      <c r="ES512">
        <v>34021</v>
      </c>
      <c r="EU512" t="s">
        <v>226</v>
      </c>
      <c r="EV512">
        <v>48811</v>
      </c>
      <c r="EW512" t="s">
        <v>37</v>
      </c>
      <c r="EX512" t="s">
        <v>38</v>
      </c>
      <c r="FA512" t="s">
        <v>38</v>
      </c>
      <c r="FB512">
        <v>40.213999999999999</v>
      </c>
      <c r="FC512">
        <v>-74.767700000000005</v>
      </c>
      <c r="FD512" t="s">
        <v>39</v>
      </c>
      <c r="FE512" t="s">
        <v>226</v>
      </c>
      <c r="FF512" t="s">
        <v>34</v>
      </c>
      <c r="FG512">
        <v>0</v>
      </c>
      <c r="FH512" t="s">
        <v>41</v>
      </c>
      <c r="FI512">
        <v>8</v>
      </c>
      <c r="FK512" t="s">
        <v>45</v>
      </c>
      <c r="FL512" t="s">
        <v>46</v>
      </c>
      <c r="FM512">
        <v>1.2140199999999999E-3</v>
      </c>
      <c r="FN512" t="s">
        <v>44</v>
      </c>
      <c r="FO512">
        <v>11738711</v>
      </c>
      <c r="FR512">
        <v>61055313</v>
      </c>
      <c r="FT512">
        <v>300</v>
      </c>
      <c r="FU512">
        <v>78650014</v>
      </c>
      <c r="FW512">
        <v>2275050012</v>
      </c>
      <c r="FX512">
        <v>2</v>
      </c>
      <c r="FY512" t="s">
        <v>34</v>
      </c>
      <c r="FZ512" t="s">
        <v>70</v>
      </c>
      <c r="GA512">
        <v>34021</v>
      </c>
      <c r="GC512" t="s">
        <v>226</v>
      </c>
      <c r="GD512">
        <v>48811</v>
      </c>
      <c r="GE512" t="s">
        <v>37</v>
      </c>
      <c r="GF512" t="s">
        <v>38</v>
      </c>
      <c r="GI512" t="s">
        <v>38</v>
      </c>
      <c r="GJ512">
        <v>40.213999999999999</v>
      </c>
      <c r="GK512">
        <v>-74.767700000000005</v>
      </c>
      <c r="GL512" t="s">
        <v>39</v>
      </c>
      <c r="GM512" t="s">
        <v>226</v>
      </c>
      <c r="GN512" t="s">
        <v>34</v>
      </c>
      <c r="GO512">
        <v>0</v>
      </c>
      <c r="GP512" t="s">
        <v>41</v>
      </c>
      <c r="GQ512">
        <v>8</v>
      </c>
      <c r="GS512" t="s">
        <v>42</v>
      </c>
      <c r="GT512" t="s">
        <v>43</v>
      </c>
      <c r="GU512">
        <v>1.1376499999999999E-2</v>
      </c>
      <c r="GV512" t="s">
        <v>44</v>
      </c>
    </row>
    <row r="513" spans="1:204" x14ac:dyDescent="0.25">
      <c r="A513">
        <v>9367411</v>
      </c>
      <c r="D513">
        <v>62536413</v>
      </c>
      <c r="F513">
        <v>300</v>
      </c>
      <c r="G513">
        <v>84003414</v>
      </c>
      <c r="I513">
        <v>2265008005</v>
      </c>
      <c r="J513">
        <v>2</v>
      </c>
      <c r="K513" t="s">
        <v>34</v>
      </c>
      <c r="L513" t="s">
        <v>70</v>
      </c>
      <c r="M513">
        <v>34021</v>
      </c>
      <c r="O513" t="s">
        <v>121</v>
      </c>
      <c r="P513">
        <v>48811</v>
      </c>
      <c r="Q513" t="s">
        <v>37</v>
      </c>
      <c r="R513" t="s">
        <v>38</v>
      </c>
      <c r="U513" t="s">
        <v>38</v>
      </c>
      <c r="V513">
        <v>40.276800000000001</v>
      </c>
      <c r="W513">
        <v>-74.820800000000006</v>
      </c>
      <c r="X513" t="s">
        <v>39</v>
      </c>
      <c r="Y513" t="s">
        <v>122</v>
      </c>
      <c r="Z513" t="s">
        <v>34</v>
      </c>
      <c r="AA513">
        <v>0</v>
      </c>
      <c r="AB513" t="s">
        <v>41</v>
      </c>
      <c r="AC513">
        <v>8</v>
      </c>
      <c r="AE513" t="s">
        <v>53</v>
      </c>
      <c r="AF513" t="s">
        <v>54</v>
      </c>
      <c r="AG513">
        <v>3.1831800000000001</v>
      </c>
      <c r="AH513" t="s">
        <v>44</v>
      </c>
      <c r="AI513">
        <v>9367411</v>
      </c>
      <c r="AL513">
        <v>62536413</v>
      </c>
      <c r="AN513">
        <v>300</v>
      </c>
      <c r="AO513">
        <v>84003414</v>
      </c>
      <c r="AQ513">
        <v>2265008005</v>
      </c>
      <c r="AR513">
        <v>2</v>
      </c>
      <c r="AS513" t="s">
        <v>34</v>
      </c>
      <c r="AT513" t="s">
        <v>70</v>
      </c>
      <c r="AU513">
        <v>34021</v>
      </c>
      <c r="AW513" t="s">
        <v>121</v>
      </c>
      <c r="AX513">
        <v>48811</v>
      </c>
      <c r="AY513" t="s">
        <v>37</v>
      </c>
      <c r="AZ513" t="s">
        <v>38</v>
      </c>
      <c r="BC513" t="s">
        <v>38</v>
      </c>
      <c r="BD513">
        <v>40.276800000000001</v>
      </c>
      <c r="BE513">
        <v>-74.820800000000006</v>
      </c>
      <c r="BF513" t="s">
        <v>39</v>
      </c>
      <c r="BG513" t="s">
        <v>122</v>
      </c>
      <c r="BH513" t="s">
        <v>34</v>
      </c>
      <c r="BI513">
        <v>0</v>
      </c>
      <c r="BJ513" t="s">
        <v>41</v>
      </c>
      <c r="BK513">
        <v>8</v>
      </c>
      <c r="BM513" t="s">
        <v>51</v>
      </c>
      <c r="BN513" t="s">
        <v>52</v>
      </c>
      <c r="BO513">
        <v>0.33486900000000003</v>
      </c>
      <c r="BP513" t="s">
        <v>44</v>
      </c>
      <c r="BQ513">
        <v>9367411</v>
      </c>
      <c r="BT513">
        <v>62536413</v>
      </c>
      <c r="BV513">
        <v>300</v>
      </c>
      <c r="BW513">
        <v>84003414</v>
      </c>
      <c r="BY513">
        <v>2265008005</v>
      </c>
      <c r="BZ513">
        <v>2</v>
      </c>
      <c r="CA513" t="s">
        <v>34</v>
      </c>
      <c r="CB513" t="s">
        <v>70</v>
      </c>
      <c r="CC513">
        <v>34021</v>
      </c>
      <c r="CE513" t="s">
        <v>121</v>
      </c>
      <c r="CF513">
        <v>48811</v>
      </c>
      <c r="CG513" t="s">
        <v>37</v>
      </c>
      <c r="CH513" t="s">
        <v>38</v>
      </c>
      <c r="CK513" t="s">
        <v>38</v>
      </c>
      <c r="CL513">
        <v>40.276800000000001</v>
      </c>
      <c r="CM513">
        <v>-74.820800000000006</v>
      </c>
      <c r="CN513" t="s">
        <v>39</v>
      </c>
      <c r="CO513" t="s">
        <v>122</v>
      </c>
      <c r="CP513" t="s">
        <v>34</v>
      </c>
      <c r="CQ513">
        <v>0</v>
      </c>
      <c r="CR513" t="s">
        <v>41</v>
      </c>
      <c r="CS513">
        <v>8</v>
      </c>
      <c r="CU513" t="s">
        <v>49</v>
      </c>
      <c r="CV513" t="s">
        <v>50</v>
      </c>
      <c r="CW513">
        <v>1.1183E-2</v>
      </c>
      <c r="CX513" t="s">
        <v>44</v>
      </c>
      <c r="CY513">
        <v>9367411</v>
      </c>
      <c r="DB513">
        <v>62536413</v>
      </c>
      <c r="DD513">
        <v>300</v>
      </c>
      <c r="DE513">
        <v>84003414</v>
      </c>
      <c r="DG513">
        <v>2265008005</v>
      </c>
      <c r="DH513">
        <v>2</v>
      </c>
      <c r="DI513" t="s">
        <v>34</v>
      </c>
      <c r="DJ513" t="s">
        <v>70</v>
      </c>
      <c r="DK513">
        <v>34021</v>
      </c>
      <c r="DM513" t="s">
        <v>121</v>
      </c>
      <c r="DN513">
        <v>48811</v>
      </c>
      <c r="DO513" t="s">
        <v>37</v>
      </c>
      <c r="DP513" t="s">
        <v>38</v>
      </c>
      <c r="DS513" t="s">
        <v>38</v>
      </c>
      <c r="DT513">
        <v>40.276800000000001</v>
      </c>
      <c r="DU513">
        <v>-74.820800000000006</v>
      </c>
      <c r="DV513" t="s">
        <v>39</v>
      </c>
      <c r="DW513" t="s">
        <v>122</v>
      </c>
      <c r="DX513" t="s">
        <v>34</v>
      </c>
      <c r="DY513">
        <v>0</v>
      </c>
      <c r="DZ513" t="s">
        <v>41</v>
      </c>
      <c r="EA513">
        <v>8</v>
      </c>
      <c r="EC513" t="s">
        <v>47</v>
      </c>
      <c r="ED513" t="s">
        <v>48</v>
      </c>
      <c r="EE513">
        <v>1.0617700000000001E-2</v>
      </c>
      <c r="EF513" t="s">
        <v>44</v>
      </c>
      <c r="EG513">
        <v>9367411</v>
      </c>
      <c r="EJ513">
        <v>62536413</v>
      </c>
      <c r="EL513">
        <v>300</v>
      </c>
      <c r="EM513">
        <v>84003414</v>
      </c>
      <c r="EO513">
        <v>2265008005</v>
      </c>
      <c r="EP513">
        <v>2</v>
      </c>
      <c r="EQ513" t="s">
        <v>34</v>
      </c>
      <c r="ER513" t="s">
        <v>70</v>
      </c>
      <c r="ES513">
        <v>34021</v>
      </c>
      <c r="EU513" t="s">
        <v>121</v>
      </c>
      <c r="EV513">
        <v>48811</v>
      </c>
      <c r="EW513" t="s">
        <v>37</v>
      </c>
      <c r="EX513" t="s">
        <v>38</v>
      </c>
      <c r="FA513" t="s">
        <v>38</v>
      </c>
      <c r="FB513">
        <v>40.276800000000001</v>
      </c>
      <c r="FC513">
        <v>-74.820800000000006</v>
      </c>
      <c r="FD513" t="s">
        <v>39</v>
      </c>
      <c r="FE513" t="s">
        <v>122</v>
      </c>
      <c r="FF513" t="s">
        <v>34</v>
      </c>
      <c r="FG513">
        <v>0</v>
      </c>
      <c r="FH513" t="s">
        <v>41</v>
      </c>
      <c r="FI513">
        <v>8</v>
      </c>
      <c r="FK513" t="s">
        <v>45</v>
      </c>
      <c r="FL513" t="s">
        <v>46</v>
      </c>
      <c r="FM513">
        <v>1.04837E-2</v>
      </c>
      <c r="FN513" t="s">
        <v>44</v>
      </c>
      <c r="FO513">
        <v>9367411</v>
      </c>
      <c r="FR513">
        <v>62536413</v>
      </c>
      <c r="FT513">
        <v>300</v>
      </c>
      <c r="FU513">
        <v>84003414</v>
      </c>
      <c r="FW513">
        <v>2265008005</v>
      </c>
      <c r="FX513">
        <v>2</v>
      </c>
      <c r="FY513" t="s">
        <v>34</v>
      </c>
      <c r="FZ513" t="s">
        <v>70</v>
      </c>
      <c r="GA513">
        <v>34021</v>
      </c>
      <c r="GC513" t="s">
        <v>121</v>
      </c>
      <c r="GD513">
        <v>48811</v>
      </c>
      <c r="GE513" t="s">
        <v>37</v>
      </c>
      <c r="GF513" t="s">
        <v>38</v>
      </c>
      <c r="GI513" t="s">
        <v>38</v>
      </c>
      <c r="GJ513">
        <v>40.276800000000001</v>
      </c>
      <c r="GK513">
        <v>-74.820800000000006</v>
      </c>
      <c r="GL513" t="s">
        <v>39</v>
      </c>
      <c r="GM513" t="s">
        <v>122</v>
      </c>
      <c r="GN513" t="s">
        <v>34</v>
      </c>
      <c r="GO513">
        <v>0</v>
      </c>
      <c r="GP513" t="s">
        <v>41</v>
      </c>
      <c r="GQ513">
        <v>8</v>
      </c>
      <c r="GS513" t="s">
        <v>42</v>
      </c>
      <c r="GT513" t="s">
        <v>43</v>
      </c>
      <c r="GU513">
        <v>0.106478</v>
      </c>
      <c r="GV513" t="s">
        <v>44</v>
      </c>
    </row>
    <row r="514" spans="1:204" x14ac:dyDescent="0.25">
      <c r="A514">
        <v>9367411</v>
      </c>
      <c r="D514">
        <v>62536413</v>
      </c>
      <c r="F514">
        <v>300</v>
      </c>
      <c r="G514">
        <v>84003714</v>
      </c>
      <c r="I514">
        <v>2267008005</v>
      </c>
      <c r="J514">
        <v>2</v>
      </c>
      <c r="K514" t="s">
        <v>34</v>
      </c>
      <c r="L514" t="s">
        <v>70</v>
      </c>
      <c r="M514">
        <v>34021</v>
      </c>
      <c r="O514" t="s">
        <v>121</v>
      </c>
      <c r="P514">
        <v>48811</v>
      </c>
      <c r="Q514" t="s">
        <v>37</v>
      </c>
      <c r="R514" t="s">
        <v>38</v>
      </c>
      <c r="U514" t="s">
        <v>38</v>
      </c>
      <c r="V514">
        <v>40.276800000000001</v>
      </c>
      <c r="W514">
        <v>-74.820800000000006</v>
      </c>
      <c r="X514" t="s">
        <v>39</v>
      </c>
      <c r="Y514" t="s">
        <v>122</v>
      </c>
      <c r="Z514" t="s">
        <v>34</v>
      </c>
      <c r="AA514">
        <v>0</v>
      </c>
      <c r="AB514" t="s">
        <v>41</v>
      </c>
      <c r="AC514">
        <v>8</v>
      </c>
      <c r="AE514" t="s">
        <v>53</v>
      </c>
      <c r="AF514" t="s">
        <v>54</v>
      </c>
      <c r="AG514">
        <v>0.31269200000000003</v>
      </c>
      <c r="AH514" t="s">
        <v>44</v>
      </c>
      <c r="AI514">
        <v>9367411</v>
      </c>
      <c r="AL514">
        <v>62536413</v>
      </c>
      <c r="AN514">
        <v>300</v>
      </c>
      <c r="AO514">
        <v>84003714</v>
      </c>
      <c r="AQ514">
        <v>2267008005</v>
      </c>
      <c r="AR514">
        <v>2</v>
      </c>
      <c r="AS514" t="s">
        <v>34</v>
      </c>
      <c r="AT514" t="s">
        <v>70</v>
      </c>
      <c r="AU514">
        <v>34021</v>
      </c>
      <c r="AW514" t="s">
        <v>121</v>
      </c>
      <c r="AX514">
        <v>48811</v>
      </c>
      <c r="AY514" t="s">
        <v>37</v>
      </c>
      <c r="AZ514" t="s">
        <v>38</v>
      </c>
      <c r="BC514" t="s">
        <v>38</v>
      </c>
      <c r="BD514">
        <v>40.276800000000001</v>
      </c>
      <c r="BE514">
        <v>-74.820800000000006</v>
      </c>
      <c r="BF514" t="s">
        <v>39</v>
      </c>
      <c r="BG514" t="s">
        <v>122</v>
      </c>
      <c r="BH514" t="s">
        <v>34</v>
      </c>
      <c r="BI514">
        <v>0</v>
      </c>
      <c r="BJ514" t="s">
        <v>41</v>
      </c>
      <c r="BK514">
        <v>8</v>
      </c>
      <c r="BM514" t="s">
        <v>51</v>
      </c>
      <c r="BN514" t="s">
        <v>52</v>
      </c>
      <c r="BO514">
        <v>3.2895099999999997E-2</v>
      </c>
      <c r="BP514" t="s">
        <v>44</v>
      </c>
      <c r="BQ514">
        <v>9367411</v>
      </c>
      <c r="BT514">
        <v>62536413</v>
      </c>
      <c r="BV514">
        <v>300</v>
      </c>
      <c r="BW514">
        <v>84003714</v>
      </c>
      <c r="BY514">
        <v>2267008005</v>
      </c>
      <c r="BZ514">
        <v>2</v>
      </c>
      <c r="CA514" t="s">
        <v>34</v>
      </c>
      <c r="CB514" t="s">
        <v>70</v>
      </c>
      <c r="CC514">
        <v>34021</v>
      </c>
      <c r="CE514" t="s">
        <v>121</v>
      </c>
      <c r="CF514">
        <v>48811</v>
      </c>
      <c r="CG514" t="s">
        <v>37</v>
      </c>
      <c r="CH514" t="s">
        <v>38</v>
      </c>
      <c r="CK514" t="s">
        <v>38</v>
      </c>
      <c r="CL514">
        <v>40.276800000000001</v>
      </c>
      <c r="CM514">
        <v>-74.820800000000006</v>
      </c>
      <c r="CN514" t="s">
        <v>39</v>
      </c>
      <c r="CO514" t="s">
        <v>122</v>
      </c>
      <c r="CP514" t="s">
        <v>34</v>
      </c>
      <c r="CQ514">
        <v>0</v>
      </c>
      <c r="CR514" t="s">
        <v>41</v>
      </c>
      <c r="CS514">
        <v>8</v>
      </c>
      <c r="CU514" t="s">
        <v>49</v>
      </c>
      <c r="CV514" t="s">
        <v>50</v>
      </c>
      <c r="CW514">
        <v>1.0985400000000001E-3</v>
      </c>
      <c r="CX514" t="s">
        <v>44</v>
      </c>
      <c r="CY514">
        <v>9367411</v>
      </c>
      <c r="DB514">
        <v>62536413</v>
      </c>
      <c r="DD514">
        <v>300</v>
      </c>
      <c r="DE514">
        <v>84003714</v>
      </c>
      <c r="DG514">
        <v>2267008005</v>
      </c>
      <c r="DH514">
        <v>2</v>
      </c>
      <c r="DI514" t="s">
        <v>34</v>
      </c>
      <c r="DJ514" t="s">
        <v>70</v>
      </c>
      <c r="DK514">
        <v>34021</v>
      </c>
      <c r="DM514" t="s">
        <v>121</v>
      </c>
      <c r="DN514">
        <v>48811</v>
      </c>
      <c r="DO514" t="s">
        <v>37</v>
      </c>
      <c r="DP514" t="s">
        <v>38</v>
      </c>
      <c r="DS514" t="s">
        <v>38</v>
      </c>
      <c r="DT514">
        <v>40.276800000000001</v>
      </c>
      <c r="DU514">
        <v>-74.820800000000006</v>
      </c>
      <c r="DV514" t="s">
        <v>39</v>
      </c>
      <c r="DW514" t="s">
        <v>122</v>
      </c>
      <c r="DX514" t="s">
        <v>34</v>
      </c>
      <c r="DY514">
        <v>0</v>
      </c>
      <c r="DZ514" t="s">
        <v>41</v>
      </c>
      <c r="EA514">
        <v>8</v>
      </c>
      <c r="EC514" t="s">
        <v>47</v>
      </c>
      <c r="ED514" t="s">
        <v>48</v>
      </c>
      <c r="EE514">
        <v>1.04301E-3</v>
      </c>
      <c r="EF514" t="s">
        <v>44</v>
      </c>
      <c r="EG514">
        <v>9367411</v>
      </c>
      <c r="EJ514">
        <v>62536413</v>
      </c>
      <c r="EL514">
        <v>300</v>
      </c>
      <c r="EM514">
        <v>84003714</v>
      </c>
      <c r="EO514">
        <v>2267008005</v>
      </c>
      <c r="EP514">
        <v>2</v>
      </c>
      <c r="EQ514" t="s">
        <v>34</v>
      </c>
      <c r="ER514" t="s">
        <v>70</v>
      </c>
      <c r="ES514">
        <v>34021</v>
      </c>
      <c r="EU514" t="s">
        <v>121</v>
      </c>
      <c r="EV514">
        <v>48811</v>
      </c>
      <c r="EW514" t="s">
        <v>37</v>
      </c>
      <c r="EX514" t="s">
        <v>38</v>
      </c>
      <c r="FA514" t="s">
        <v>38</v>
      </c>
      <c r="FB514">
        <v>40.276800000000001</v>
      </c>
      <c r="FC514">
        <v>-74.820800000000006</v>
      </c>
      <c r="FD514" t="s">
        <v>39</v>
      </c>
      <c r="FE514" t="s">
        <v>122</v>
      </c>
      <c r="FF514" t="s">
        <v>34</v>
      </c>
      <c r="FG514">
        <v>0</v>
      </c>
      <c r="FH514" t="s">
        <v>41</v>
      </c>
      <c r="FI514">
        <v>8</v>
      </c>
      <c r="FK514" t="s">
        <v>45</v>
      </c>
      <c r="FL514" t="s">
        <v>46</v>
      </c>
      <c r="FM514">
        <v>1.02984E-3</v>
      </c>
      <c r="FN514" t="s">
        <v>44</v>
      </c>
      <c r="FO514">
        <v>9367411</v>
      </c>
      <c r="FR514">
        <v>62536413</v>
      </c>
      <c r="FT514">
        <v>300</v>
      </c>
      <c r="FU514">
        <v>84003714</v>
      </c>
      <c r="FW514">
        <v>2267008005</v>
      </c>
      <c r="FX514">
        <v>2</v>
      </c>
      <c r="FY514" t="s">
        <v>34</v>
      </c>
      <c r="FZ514" t="s">
        <v>70</v>
      </c>
      <c r="GA514">
        <v>34021</v>
      </c>
      <c r="GC514" t="s">
        <v>121</v>
      </c>
      <c r="GD514">
        <v>48811</v>
      </c>
      <c r="GE514" t="s">
        <v>37</v>
      </c>
      <c r="GF514" t="s">
        <v>38</v>
      </c>
      <c r="GI514" t="s">
        <v>38</v>
      </c>
      <c r="GJ514">
        <v>40.276800000000001</v>
      </c>
      <c r="GK514">
        <v>-74.820800000000006</v>
      </c>
      <c r="GL514" t="s">
        <v>39</v>
      </c>
      <c r="GM514" t="s">
        <v>122</v>
      </c>
      <c r="GN514" t="s">
        <v>34</v>
      </c>
      <c r="GO514">
        <v>0</v>
      </c>
      <c r="GP514" t="s">
        <v>41</v>
      </c>
      <c r="GQ514">
        <v>8</v>
      </c>
      <c r="GS514" t="s">
        <v>42</v>
      </c>
      <c r="GT514" t="s">
        <v>43</v>
      </c>
      <c r="GU514">
        <v>1.0459599999999999E-2</v>
      </c>
      <c r="GV514" t="s">
        <v>44</v>
      </c>
    </row>
    <row r="515" spans="1:204" x14ac:dyDescent="0.25">
      <c r="A515">
        <v>9367411</v>
      </c>
      <c r="D515">
        <v>62536413</v>
      </c>
      <c r="F515">
        <v>300</v>
      </c>
      <c r="G515">
        <v>84003514</v>
      </c>
      <c r="I515">
        <v>2268008005</v>
      </c>
      <c r="J515">
        <v>2</v>
      </c>
      <c r="K515" t="s">
        <v>34</v>
      </c>
      <c r="L515" t="s">
        <v>70</v>
      </c>
      <c r="M515">
        <v>34021</v>
      </c>
      <c r="O515" t="s">
        <v>121</v>
      </c>
      <c r="P515">
        <v>48811</v>
      </c>
      <c r="Q515" t="s">
        <v>37</v>
      </c>
      <c r="R515" t="s">
        <v>38</v>
      </c>
      <c r="U515" t="s">
        <v>38</v>
      </c>
      <c r="V515">
        <v>40.276800000000001</v>
      </c>
      <c r="W515">
        <v>-74.820800000000006</v>
      </c>
      <c r="X515" t="s">
        <v>39</v>
      </c>
      <c r="Y515" t="s">
        <v>122</v>
      </c>
      <c r="Z515" t="s">
        <v>34</v>
      </c>
      <c r="AA515">
        <v>0</v>
      </c>
      <c r="AB515" t="s">
        <v>41</v>
      </c>
      <c r="AC515">
        <v>8</v>
      </c>
      <c r="AE515" t="s">
        <v>53</v>
      </c>
      <c r="AF515" t="s">
        <v>54</v>
      </c>
      <c r="AG515">
        <v>0.24727499999999999</v>
      </c>
      <c r="AH515" t="s">
        <v>44</v>
      </c>
      <c r="AI515">
        <v>9367411</v>
      </c>
      <c r="AL515">
        <v>62536413</v>
      </c>
      <c r="AN515">
        <v>300</v>
      </c>
      <c r="AO515">
        <v>84003514</v>
      </c>
      <c r="AQ515">
        <v>2268008005</v>
      </c>
      <c r="AR515">
        <v>2</v>
      </c>
      <c r="AS515" t="s">
        <v>34</v>
      </c>
      <c r="AT515" t="s">
        <v>70</v>
      </c>
      <c r="AU515">
        <v>34021</v>
      </c>
      <c r="AW515" t="s">
        <v>121</v>
      </c>
      <c r="AX515">
        <v>48811</v>
      </c>
      <c r="AY515" t="s">
        <v>37</v>
      </c>
      <c r="AZ515" t="s">
        <v>38</v>
      </c>
      <c r="BC515" t="s">
        <v>38</v>
      </c>
      <c r="BD515">
        <v>40.276800000000001</v>
      </c>
      <c r="BE515">
        <v>-74.820800000000006</v>
      </c>
      <c r="BF515" t="s">
        <v>39</v>
      </c>
      <c r="BG515" t="s">
        <v>122</v>
      </c>
      <c r="BH515" t="s">
        <v>34</v>
      </c>
      <c r="BI515">
        <v>0</v>
      </c>
      <c r="BJ515" t="s">
        <v>41</v>
      </c>
      <c r="BK515">
        <v>8</v>
      </c>
      <c r="BM515" t="s">
        <v>51</v>
      </c>
      <c r="BN515" t="s">
        <v>52</v>
      </c>
      <c r="BO515">
        <v>2.60133E-2</v>
      </c>
      <c r="BP515" t="s">
        <v>44</v>
      </c>
      <c r="BQ515">
        <v>9367411</v>
      </c>
      <c r="BT515">
        <v>62536413</v>
      </c>
      <c r="BV515">
        <v>300</v>
      </c>
      <c r="BW515">
        <v>84003514</v>
      </c>
      <c r="BY515">
        <v>2268008005</v>
      </c>
      <c r="BZ515">
        <v>2</v>
      </c>
      <c r="CA515" t="s">
        <v>34</v>
      </c>
      <c r="CB515" t="s">
        <v>70</v>
      </c>
      <c r="CC515">
        <v>34021</v>
      </c>
      <c r="CE515" t="s">
        <v>121</v>
      </c>
      <c r="CF515">
        <v>48811</v>
      </c>
      <c r="CG515" t="s">
        <v>37</v>
      </c>
      <c r="CH515" t="s">
        <v>38</v>
      </c>
      <c r="CK515" t="s">
        <v>38</v>
      </c>
      <c r="CL515">
        <v>40.276800000000001</v>
      </c>
      <c r="CM515">
        <v>-74.820800000000006</v>
      </c>
      <c r="CN515" t="s">
        <v>39</v>
      </c>
      <c r="CO515" t="s">
        <v>122</v>
      </c>
      <c r="CP515" t="s">
        <v>34</v>
      </c>
      <c r="CQ515">
        <v>0</v>
      </c>
      <c r="CR515" t="s">
        <v>41</v>
      </c>
      <c r="CS515">
        <v>8</v>
      </c>
      <c r="CU515" t="s">
        <v>49</v>
      </c>
      <c r="CV515" t="s">
        <v>50</v>
      </c>
      <c r="CW515">
        <v>8.6872000000000002E-4</v>
      </c>
      <c r="CX515" t="s">
        <v>44</v>
      </c>
      <c r="CY515">
        <v>9367411</v>
      </c>
      <c r="DB515">
        <v>62536413</v>
      </c>
      <c r="DD515">
        <v>300</v>
      </c>
      <c r="DE515">
        <v>84003514</v>
      </c>
      <c r="DG515">
        <v>2268008005</v>
      </c>
      <c r="DH515">
        <v>2</v>
      </c>
      <c r="DI515" t="s">
        <v>34</v>
      </c>
      <c r="DJ515" t="s">
        <v>70</v>
      </c>
      <c r="DK515">
        <v>34021</v>
      </c>
      <c r="DM515" t="s">
        <v>121</v>
      </c>
      <c r="DN515">
        <v>48811</v>
      </c>
      <c r="DO515" t="s">
        <v>37</v>
      </c>
      <c r="DP515" t="s">
        <v>38</v>
      </c>
      <c r="DS515" t="s">
        <v>38</v>
      </c>
      <c r="DT515">
        <v>40.276800000000001</v>
      </c>
      <c r="DU515">
        <v>-74.820800000000006</v>
      </c>
      <c r="DV515" t="s">
        <v>39</v>
      </c>
      <c r="DW515" t="s">
        <v>122</v>
      </c>
      <c r="DX515" t="s">
        <v>34</v>
      </c>
      <c r="DY515">
        <v>0</v>
      </c>
      <c r="DZ515" t="s">
        <v>41</v>
      </c>
      <c r="EA515">
        <v>8</v>
      </c>
      <c r="EC515" t="s">
        <v>47</v>
      </c>
      <c r="ED515" t="s">
        <v>48</v>
      </c>
      <c r="EE515">
        <v>8.2480599999999998E-4</v>
      </c>
      <c r="EF515" t="s">
        <v>44</v>
      </c>
      <c r="EG515">
        <v>9367411</v>
      </c>
      <c r="EJ515">
        <v>62536413</v>
      </c>
      <c r="EL515">
        <v>300</v>
      </c>
      <c r="EM515">
        <v>84003514</v>
      </c>
      <c r="EO515">
        <v>2268008005</v>
      </c>
      <c r="EP515">
        <v>2</v>
      </c>
      <c r="EQ515" t="s">
        <v>34</v>
      </c>
      <c r="ER515" t="s">
        <v>70</v>
      </c>
      <c r="ES515">
        <v>34021</v>
      </c>
      <c r="EU515" t="s">
        <v>121</v>
      </c>
      <c r="EV515">
        <v>48811</v>
      </c>
      <c r="EW515" t="s">
        <v>37</v>
      </c>
      <c r="EX515" t="s">
        <v>38</v>
      </c>
      <c r="FA515" t="s">
        <v>38</v>
      </c>
      <c r="FB515">
        <v>40.276800000000001</v>
      </c>
      <c r="FC515">
        <v>-74.820800000000006</v>
      </c>
      <c r="FD515" t="s">
        <v>39</v>
      </c>
      <c r="FE515" t="s">
        <v>122</v>
      </c>
      <c r="FF515" t="s">
        <v>34</v>
      </c>
      <c r="FG515">
        <v>0</v>
      </c>
      <c r="FH515" t="s">
        <v>41</v>
      </c>
      <c r="FI515">
        <v>8</v>
      </c>
      <c r="FK515" t="s">
        <v>45</v>
      </c>
      <c r="FL515" t="s">
        <v>46</v>
      </c>
      <c r="FM515">
        <v>8.1439299999999995E-4</v>
      </c>
      <c r="FN515" t="s">
        <v>44</v>
      </c>
      <c r="FO515">
        <v>9367411</v>
      </c>
      <c r="FR515">
        <v>62536413</v>
      </c>
      <c r="FT515">
        <v>300</v>
      </c>
      <c r="FU515">
        <v>84003514</v>
      </c>
      <c r="FW515">
        <v>2268008005</v>
      </c>
      <c r="FX515">
        <v>2</v>
      </c>
      <c r="FY515" t="s">
        <v>34</v>
      </c>
      <c r="FZ515" t="s">
        <v>70</v>
      </c>
      <c r="GA515">
        <v>34021</v>
      </c>
      <c r="GC515" t="s">
        <v>121</v>
      </c>
      <c r="GD515">
        <v>48811</v>
      </c>
      <c r="GE515" t="s">
        <v>37</v>
      </c>
      <c r="GF515" t="s">
        <v>38</v>
      </c>
      <c r="GI515" t="s">
        <v>38</v>
      </c>
      <c r="GJ515">
        <v>40.276800000000001</v>
      </c>
      <c r="GK515">
        <v>-74.820800000000006</v>
      </c>
      <c r="GL515" t="s">
        <v>39</v>
      </c>
      <c r="GM515" t="s">
        <v>122</v>
      </c>
      <c r="GN515" t="s">
        <v>34</v>
      </c>
      <c r="GO515">
        <v>0</v>
      </c>
      <c r="GP515" t="s">
        <v>41</v>
      </c>
      <c r="GQ515">
        <v>8</v>
      </c>
      <c r="GS515" t="s">
        <v>42</v>
      </c>
      <c r="GT515" t="s">
        <v>43</v>
      </c>
      <c r="GU515">
        <v>8.2714299999999998E-3</v>
      </c>
      <c r="GV515" t="s">
        <v>44</v>
      </c>
    </row>
    <row r="516" spans="1:204" x14ac:dyDescent="0.25">
      <c r="A516">
        <v>9367411</v>
      </c>
      <c r="D516">
        <v>62536413</v>
      </c>
      <c r="F516">
        <v>300</v>
      </c>
      <c r="G516">
        <v>84003614</v>
      </c>
      <c r="I516">
        <v>2270008005</v>
      </c>
      <c r="J516">
        <v>2</v>
      </c>
      <c r="K516" t="s">
        <v>34</v>
      </c>
      <c r="L516" t="s">
        <v>70</v>
      </c>
      <c r="M516">
        <v>34021</v>
      </c>
      <c r="O516" t="s">
        <v>121</v>
      </c>
      <c r="P516">
        <v>48811</v>
      </c>
      <c r="Q516" t="s">
        <v>37</v>
      </c>
      <c r="R516" t="s">
        <v>38</v>
      </c>
      <c r="U516" t="s">
        <v>38</v>
      </c>
      <c r="V516">
        <v>40.276800000000001</v>
      </c>
      <c r="W516">
        <v>-74.820800000000006</v>
      </c>
      <c r="X516" t="s">
        <v>39</v>
      </c>
      <c r="Y516" t="s">
        <v>122</v>
      </c>
      <c r="Z516" t="s">
        <v>34</v>
      </c>
      <c r="AA516">
        <v>0</v>
      </c>
      <c r="AB516" t="s">
        <v>41</v>
      </c>
      <c r="AC516">
        <v>8</v>
      </c>
      <c r="AE516" t="s">
        <v>53</v>
      </c>
      <c r="AF516" t="s">
        <v>54</v>
      </c>
      <c r="AG516">
        <v>15.1348</v>
      </c>
      <c r="AH516" t="s">
        <v>44</v>
      </c>
      <c r="AI516">
        <v>9367411</v>
      </c>
      <c r="AL516">
        <v>62536413</v>
      </c>
      <c r="AN516">
        <v>300</v>
      </c>
      <c r="AO516">
        <v>84003614</v>
      </c>
      <c r="AQ516">
        <v>2270008005</v>
      </c>
      <c r="AR516">
        <v>2</v>
      </c>
      <c r="AS516" t="s">
        <v>34</v>
      </c>
      <c r="AT516" t="s">
        <v>70</v>
      </c>
      <c r="AU516">
        <v>34021</v>
      </c>
      <c r="AW516" t="s">
        <v>121</v>
      </c>
      <c r="AX516">
        <v>48811</v>
      </c>
      <c r="AY516" t="s">
        <v>37</v>
      </c>
      <c r="AZ516" t="s">
        <v>38</v>
      </c>
      <c r="BC516" t="s">
        <v>38</v>
      </c>
      <c r="BD516">
        <v>40.276800000000001</v>
      </c>
      <c r="BE516">
        <v>-74.820800000000006</v>
      </c>
      <c r="BF516" t="s">
        <v>39</v>
      </c>
      <c r="BG516" t="s">
        <v>122</v>
      </c>
      <c r="BH516" t="s">
        <v>34</v>
      </c>
      <c r="BI516">
        <v>0</v>
      </c>
      <c r="BJ516" t="s">
        <v>41</v>
      </c>
      <c r="BK516">
        <v>8</v>
      </c>
      <c r="BM516" t="s">
        <v>51</v>
      </c>
      <c r="BN516" t="s">
        <v>52</v>
      </c>
      <c r="BO516">
        <v>1.5921799999999999</v>
      </c>
      <c r="BP516" t="s">
        <v>44</v>
      </c>
      <c r="BQ516">
        <v>9367411</v>
      </c>
      <c r="BT516">
        <v>62536413</v>
      </c>
      <c r="BV516">
        <v>300</v>
      </c>
      <c r="BW516">
        <v>84003614</v>
      </c>
      <c r="BY516">
        <v>2270008005</v>
      </c>
      <c r="BZ516">
        <v>2</v>
      </c>
      <c r="CA516" t="s">
        <v>34</v>
      </c>
      <c r="CB516" t="s">
        <v>70</v>
      </c>
      <c r="CC516">
        <v>34021</v>
      </c>
      <c r="CE516" t="s">
        <v>121</v>
      </c>
      <c r="CF516">
        <v>48811</v>
      </c>
      <c r="CG516" t="s">
        <v>37</v>
      </c>
      <c r="CH516" t="s">
        <v>38</v>
      </c>
      <c r="CK516" t="s">
        <v>38</v>
      </c>
      <c r="CL516">
        <v>40.276800000000001</v>
      </c>
      <c r="CM516">
        <v>-74.820800000000006</v>
      </c>
      <c r="CN516" t="s">
        <v>39</v>
      </c>
      <c r="CO516" t="s">
        <v>122</v>
      </c>
      <c r="CP516" t="s">
        <v>34</v>
      </c>
      <c r="CQ516">
        <v>0</v>
      </c>
      <c r="CR516" t="s">
        <v>41</v>
      </c>
      <c r="CS516">
        <v>8</v>
      </c>
      <c r="CU516" t="s">
        <v>49</v>
      </c>
      <c r="CV516" t="s">
        <v>50</v>
      </c>
      <c r="CW516">
        <v>5.3171200000000002E-2</v>
      </c>
      <c r="CX516" t="s">
        <v>44</v>
      </c>
      <c r="CY516">
        <v>9367411</v>
      </c>
      <c r="DB516">
        <v>62536413</v>
      </c>
      <c r="DD516">
        <v>300</v>
      </c>
      <c r="DE516">
        <v>84003614</v>
      </c>
      <c r="DG516">
        <v>2270008005</v>
      </c>
      <c r="DH516">
        <v>2</v>
      </c>
      <c r="DI516" t="s">
        <v>34</v>
      </c>
      <c r="DJ516" t="s">
        <v>70</v>
      </c>
      <c r="DK516">
        <v>34021</v>
      </c>
      <c r="DM516" t="s">
        <v>121</v>
      </c>
      <c r="DN516">
        <v>48811</v>
      </c>
      <c r="DO516" t="s">
        <v>37</v>
      </c>
      <c r="DP516" t="s">
        <v>38</v>
      </c>
      <c r="DS516" t="s">
        <v>38</v>
      </c>
      <c r="DT516">
        <v>40.276800000000001</v>
      </c>
      <c r="DU516">
        <v>-74.820800000000006</v>
      </c>
      <c r="DV516" t="s">
        <v>39</v>
      </c>
      <c r="DW516" t="s">
        <v>122</v>
      </c>
      <c r="DX516" t="s">
        <v>34</v>
      </c>
      <c r="DY516">
        <v>0</v>
      </c>
      <c r="DZ516" t="s">
        <v>41</v>
      </c>
      <c r="EA516">
        <v>8</v>
      </c>
      <c r="EC516" t="s">
        <v>47</v>
      </c>
      <c r="ED516" t="s">
        <v>48</v>
      </c>
      <c r="EE516">
        <v>5.0483399999999998E-2</v>
      </c>
      <c r="EF516" t="s">
        <v>44</v>
      </c>
      <c r="EG516">
        <v>9367411</v>
      </c>
      <c r="EJ516">
        <v>62536413</v>
      </c>
      <c r="EL516">
        <v>300</v>
      </c>
      <c r="EM516">
        <v>84003614</v>
      </c>
      <c r="EO516">
        <v>2270008005</v>
      </c>
      <c r="EP516">
        <v>2</v>
      </c>
      <c r="EQ516" t="s">
        <v>34</v>
      </c>
      <c r="ER516" t="s">
        <v>70</v>
      </c>
      <c r="ES516">
        <v>34021</v>
      </c>
      <c r="EU516" t="s">
        <v>121</v>
      </c>
      <c r="EV516">
        <v>48811</v>
      </c>
      <c r="EW516" t="s">
        <v>37</v>
      </c>
      <c r="EX516" t="s">
        <v>38</v>
      </c>
      <c r="FA516" t="s">
        <v>38</v>
      </c>
      <c r="FB516">
        <v>40.276800000000001</v>
      </c>
      <c r="FC516">
        <v>-74.820800000000006</v>
      </c>
      <c r="FD516" t="s">
        <v>39</v>
      </c>
      <c r="FE516" t="s">
        <v>122</v>
      </c>
      <c r="FF516" t="s">
        <v>34</v>
      </c>
      <c r="FG516">
        <v>0</v>
      </c>
      <c r="FH516" t="s">
        <v>41</v>
      </c>
      <c r="FI516">
        <v>8</v>
      </c>
      <c r="FK516" t="s">
        <v>45</v>
      </c>
      <c r="FL516" t="s">
        <v>46</v>
      </c>
      <c r="FM516">
        <v>4.9846000000000001E-2</v>
      </c>
      <c r="FN516" t="s">
        <v>44</v>
      </c>
      <c r="FO516">
        <v>9367411</v>
      </c>
      <c r="FR516">
        <v>62536413</v>
      </c>
      <c r="FT516">
        <v>300</v>
      </c>
      <c r="FU516">
        <v>84003614</v>
      </c>
      <c r="FW516">
        <v>2270008005</v>
      </c>
      <c r="FX516">
        <v>2</v>
      </c>
      <c r="FY516" t="s">
        <v>34</v>
      </c>
      <c r="FZ516" t="s">
        <v>70</v>
      </c>
      <c r="GA516">
        <v>34021</v>
      </c>
      <c r="GC516" t="s">
        <v>121</v>
      </c>
      <c r="GD516">
        <v>48811</v>
      </c>
      <c r="GE516" t="s">
        <v>37</v>
      </c>
      <c r="GF516" t="s">
        <v>38</v>
      </c>
      <c r="GI516" t="s">
        <v>38</v>
      </c>
      <c r="GJ516">
        <v>40.276800000000001</v>
      </c>
      <c r="GK516">
        <v>-74.820800000000006</v>
      </c>
      <c r="GL516" t="s">
        <v>39</v>
      </c>
      <c r="GM516" t="s">
        <v>122</v>
      </c>
      <c r="GN516" t="s">
        <v>34</v>
      </c>
      <c r="GO516">
        <v>0</v>
      </c>
      <c r="GP516" t="s">
        <v>41</v>
      </c>
      <c r="GQ516">
        <v>8</v>
      </c>
      <c r="GS516" t="s">
        <v>42</v>
      </c>
      <c r="GT516" t="s">
        <v>43</v>
      </c>
      <c r="GU516">
        <v>0.50626400000000005</v>
      </c>
      <c r="GV516" t="s">
        <v>44</v>
      </c>
    </row>
    <row r="517" spans="1:204" x14ac:dyDescent="0.25">
      <c r="A517">
        <v>9367411</v>
      </c>
      <c r="D517">
        <v>63226113</v>
      </c>
      <c r="F517">
        <v>300</v>
      </c>
      <c r="G517">
        <v>86950114</v>
      </c>
      <c r="I517">
        <v>2275001000</v>
      </c>
      <c r="J517">
        <v>2</v>
      </c>
      <c r="K517" t="s">
        <v>34</v>
      </c>
      <c r="L517" t="s">
        <v>70</v>
      </c>
      <c r="M517">
        <v>34021</v>
      </c>
      <c r="O517" t="s">
        <v>121</v>
      </c>
      <c r="P517">
        <v>48811</v>
      </c>
      <c r="Q517" t="s">
        <v>37</v>
      </c>
      <c r="R517" t="s">
        <v>38</v>
      </c>
      <c r="U517" t="s">
        <v>38</v>
      </c>
      <c r="V517">
        <v>40.276800000000001</v>
      </c>
      <c r="W517">
        <v>-74.820800000000006</v>
      </c>
      <c r="X517" t="s">
        <v>39</v>
      </c>
      <c r="Y517" t="s">
        <v>122</v>
      </c>
      <c r="Z517" t="s">
        <v>34</v>
      </c>
      <c r="AA517">
        <v>0</v>
      </c>
      <c r="AB517" t="s">
        <v>41</v>
      </c>
      <c r="AC517">
        <v>8</v>
      </c>
      <c r="AE517" t="s">
        <v>53</v>
      </c>
      <c r="AF517" t="s">
        <v>54</v>
      </c>
      <c r="AG517">
        <v>10.4366</v>
      </c>
      <c r="AH517" t="s">
        <v>44</v>
      </c>
      <c r="AI517">
        <v>9367411</v>
      </c>
      <c r="AL517">
        <v>63226113</v>
      </c>
      <c r="AN517">
        <v>300</v>
      </c>
      <c r="AO517">
        <v>86950114</v>
      </c>
      <c r="AQ517">
        <v>2275001000</v>
      </c>
      <c r="AR517">
        <v>2</v>
      </c>
      <c r="AS517" t="s">
        <v>34</v>
      </c>
      <c r="AT517" t="s">
        <v>70</v>
      </c>
      <c r="AU517">
        <v>34021</v>
      </c>
      <c r="AW517" t="s">
        <v>121</v>
      </c>
      <c r="AX517">
        <v>48811</v>
      </c>
      <c r="AY517" t="s">
        <v>37</v>
      </c>
      <c r="AZ517" t="s">
        <v>38</v>
      </c>
      <c r="BC517" t="s">
        <v>38</v>
      </c>
      <c r="BD517">
        <v>40.276800000000001</v>
      </c>
      <c r="BE517">
        <v>-74.820800000000006</v>
      </c>
      <c r="BF517" t="s">
        <v>39</v>
      </c>
      <c r="BG517" t="s">
        <v>122</v>
      </c>
      <c r="BH517" t="s">
        <v>34</v>
      </c>
      <c r="BI517">
        <v>0</v>
      </c>
      <c r="BJ517" t="s">
        <v>41</v>
      </c>
      <c r="BK517">
        <v>8</v>
      </c>
      <c r="BM517" t="s">
        <v>51</v>
      </c>
      <c r="BN517" t="s">
        <v>52</v>
      </c>
      <c r="BO517">
        <v>8.9779599999999995</v>
      </c>
      <c r="BP517" t="s">
        <v>44</v>
      </c>
      <c r="BQ517">
        <v>9367411</v>
      </c>
      <c r="BT517">
        <v>63226113</v>
      </c>
      <c r="BV517">
        <v>300</v>
      </c>
      <c r="BW517">
        <v>86950114</v>
      </c>
      <c r="BY517">
        <v>2275001000</v>
      </c>
      <c r="BZ517">
        <v>2</v>
      </c>
      <c r="CA517" t="s">
        <v>34</v>
      </c>
      <c r="CB517" t="s">
        <v>70</v>
      </c>
      <c r="CC517">
        <v>34021</v>
      </c>
      <c r="CE517" t="s">
        <v>121</v>
      </c>
      <c r="CF517">
        <v>48811</v>
      </c>
      <c r="CG517" t="s">
        <v>37</v>
      </c>
      <c r="CH517" t="s">
        <v>38</v>
      </c>
      <c r="CK517" t="s">
        <v>38</v>
      </c>
      <c r="CL517">
        <v>40.276800000000001</v>
      </c>
      <c r="CM517">
        <v>-74.820800000000006</v>
      </c>
      <c r="CN517" t="s">
        <v>39</v>
      </c>
      <c r="CO517" t="s">
        <v>122</v>
      </c>
      <c r="CP517" t="s">
        <v>34</v>
      </c>
      <c r="CQ517">
        <v>0</v>
      </c>
      <c r="CR517" t="s">
        <v>41</v>
      </c>
      <c r="CS517">
        <v>8</v>
      </c>
      <c r="CU517" t="s">
        <v>49</v>
      </c>
      <c r="CV517" t="s">
        <v>50</v>
      </c>
      <c r="CW517">
        <v>0.56001199999999995</v>
      </c>
      <c r="CX517" t="s">
        <v>44</v>
      </c>
      <c r="CY517">
        <v>9367411</v>
      </c>
      <c r="DB517">
        <v>63226113</v>
      </c>
      <c r="DD517">
        <v>300</v>
      </c>
      <c r="DE517">
        <v>86950114</v>
      </c>
      <c r="DG517">
        <v>2275001000</v>
      </c>
      <c r="DH517">
        <v>2</v>
      </c>
      <c r="DI517" t="s">
        <v>34</v>
      </c>
      <c r="DJ517" t="s">
        <v>70</v>
      </c>
      <c r="DK517">
        <v>34021</v>
      </c>
      <c r="DM517" t="s">
        <v>121</v>
      </c>
      <c r="DN517">
        <v>48811</v>
      </c>
      <c r="DO517" t="s">
        <v>37</v>
      </c>
      <c r="DP517" t="s">
        <v>38</v>
      </c>
      <c r="DS517" t="s">
        <v>38</v>
      </c>
      <c r="DT517">
        <v>40.276800000000001</v>
      </c>
      <c r="DU517">
        <v>-74.820800000000006</v>
      </c>
      <c r="DV517" t="s">
        <v>39</v>
      </c>
      <c r="DW517" t="s">
        <v>122</v>
      </c>
      <c r="DX517" t="s">
        <v>34</v>
      </c>
      <c r="DY517">
        <v>0</v>
      </c>
      <c r="DZ517" t="s">
        <v>41</v>
      </c>
      <c r="EA517">
        <v>8</v>
      </c>
      <c r="EC517" t="s">
        <v>47</v>
      </c>
      <c r="ED517" t="s">
        <v>48</v>
      </c>
      <c r="EE517">
        <v>0.54657199999999995</v>
      </c>
      <c r="EF517" t="s">
        <v>44</v>
      </c>
      <c r="EG517">
        <v>9367411</v>
      </c>
      <c r="EJ517">
        <v>63226113</v>
      </c>
      <c r="EL517">
        <v>300</v>
      </c>
      <c r="EM517">
        <v>86950114</v>
      </c>
      <c r="EO517">
        <v>2275001000</v>
      </c>
      <c r="EP517">
        <v>2</v>
      </c>
      <c r="EQ517" t="s">
        <v>34</v>
      </c>
      <c r="ER517" t="s">
        <v>70</v>
      </c>
      <c r="ES517">
        <v>34021</v>
      </c>
      <c r="EU517" t="s">
        <v>121</v>
      </c>
      <c r="EV517">
        <v>48811</v>
      </c>
      <c r="EW517" t="s">
        <v>37</v>
      </c>
      <c r="EX517" t="s">
        <v>38</v>
      </c>
      <c r="FA517" t="s">
        <v>38</v>
      </c>
      <c r="FB517">
        <v>40.276800000000001</v>
      </c>
      <c r="FC517">
        <v>-74.820800000000006</v>
      </c>
      <c r="FD517" t="s">
        <v>39</v>
      </c>
      <c r="FE517" t="s">
        <v>122</v>
      </c>
      <c r="FF517" t="s">
        <v>34</v>
      </c>
      <c r="FG517">
        <v>0</v>
      </c>
      <c r="FH517" t="s">
        <v>41</v>
      </c>
      <c r="FI517">
        <v>8</v>
      </c>
      <c r="FK517" t="s">
        <v>45</v>
      </c>
      <c r="FL517" t="s">
        <v>46</v>
      </c>
      <c r="FM517">
        <v>0.84783900000000001</v>
      </c>
      <c r="FN517" t="s">
        <v>44</v>
      </c>
      <c r="FO517">
        <v>9367411</v>
      </c>
      <c r="FR517">
        <v>63226113</v>
      </c>
      <c r="FT517">
        <v>300</v>
      </c>
      <c r="FU517">
        <v>86950114</v>
      </c>
      <c r="FW517">
        <v>2275001000</v>
      </c>
      <c r="FX517">
        <v>2</v>
      </c>
      <c r="FY517" t="s">
        <v>34</v>
      </c>
      <c r="FZ517" t="s">
        <v>70</v>
      </c>
      <c r="GA517">
        <v>34021</v>
      </c>
      <c r="GC517" t="s">
        <v>121</v>
      </c>
      <c r="GD517">
        <v>48811</v>
      </c>
      <c r="GE517" t="s">
        <v>37</v>
      </c>
      <c r="GF517" t="s">
        <v>38</v>
      </c>
      <c r="GI517" t="s">
        <v>38</v>
      </c>
      <c r="GJ517">
        <v>40.276800000000001</v>
      </c>
      <c r="GK517">
        <v>-74.820800000000006</v>
      </c>
      <c r="GL517" t="s">
        <v>39</v>
      </c>
      <c r="GM517" t="s">
        <v>122</v>
      </c>
      <c r="GN517" t="s">
        <v>34</v>
      </c>
      <c r="GO517">
        <v>0</v>
      </c>
      <c r="GP517" t="s">
        <v>41</v>
      </c>
      <c r="GQ517">
        <v>8</v>
      </c>
      <c r="GS517" t="s">
        <v>42</v>
      </c>
      <c r="GT517" t="s">
        <v>43</v>
      </c>
      <c r="GU517">
        <v>4.3679500000000004</v>
      </c>
      <c r="GV517" t="s">
        <v>44</v>
      </c>
    </row>
    <row r="518" spans="1:204" x14ac:dyDescent="0.25">
      <c r="A518">
        <v>9367411</v>
      </c>
      <c r="D518">
        <v>55218913</v>
      </c>
      <c r="F518">
        <v>300</v>
      </c>
      <c r="G518">
        <v>166475214</v>
      </c>
      <c r="I518">
        <v>2275020000</v>
      </c>
      <c r="J518">
        <v>2</v>
      </c>
      <c r="K518" t="s">
        <v>34</v>
      </c>
      <c r="L518" t="s">
        <v>70</v>
      </c>
      <c r="M518">
        <v>34021</v>
      </c>
      <c r="O518" t="s">
        <v>121</v>
      </c>
      <c r="P518">
        <v>48811</v>
      </c>
      <c r="Q518" t="s">
        <v>37</v>
      </c>
      <c r="R518" t="s">
        <v>38</v>
      </c>
      <c r="U518" t="s">
        <v>38</v>
      </c>
      <c r="V518">
        <v>40.276800000000001</v>
      </c>
      <c r="W518">
        <v>-74.820800000000006</v>
      </c>
      <c r="X518" t="s">
        <v>39</v>
      </c>
      <c r="Y518" t="s">
        <v>122</v>
      </c>
      <c r="Z518" t="s">
        <v>34</v>
      </c>
      <c r="AA518">
        <v>0</v>
      </c>
      <c r="AB518" t="s">
        <v>41</v>
      </c>
      <c r="AC518">
        <v>8</v>
      </c>
      <c r="AE518" t="s">
        <v>53</v>
      </c>
      <c r="AF518" t="s">
        <v>54</v>
      </c>
      <c r="AG518">
        <v>22.3508</v>
      </c>
      <c r="AH518" t="s">
        <v>44</v>
      </c>
      <c r="AI518">
        <v>9367411</v>
      </c>
      <c r="AL518">
        <v>55218913</v>
      </c>
      <c r="AN518">
        <v>300</v>
      </c>
      <c r="AO518">
        <v>166475314</v>
      </c>
      <c r="AQ518">
        <v>2275020000</v>
      </c>
      <c r="AR518">
        <v>2</v>
      </c>
      <c r="AS518" t="s">
        <v>34</v>
      </c>
      <c r="AT518" t="s">
        <v>70</v>
      </c>
      <c r="AU518">
        <v>34021</v>
      </c>
      <c r="AW518" t="s">
        <v>121</v>
      </c>
      <c r="AX518">
        <v>48811</v>
      </c>
      <c r="AY518" t="s">
        <v>37</v>
      </c>
      <c r="AZ518" t="s">
        <v>38</v>
      </c>
      <c r="BC518" t="s">
        <v>38</v>
      </c>
      <c r="BD518">
        <v>40.276800000000001</v>
      </c>
      <c r="BE518">
        <v>-74.820800000000006</v>
      </c>
      <c r="BF518" t="s">
        <v>39</v>
      </c>
      <c r="BG518" t="s">
        <v>122</v>
      </c>
      <c r="BH518" t="s">
        <v>34</v>
      </c>
      <c r="BI518">
        <v>0</v>
      </c>
      <c r="BJ518" t="s">
        <v>41</v>
      </c>
      <c r="BK518">
        <v>8</v>
      </c>
      <c r="BM518" t="s">
        <v>51</v>
      </c>
      <c r="BN518" t="s">
        <v>52</v>
      </c>
      <c r="BO518">
        <v>3.2578000000000003E-2</v>
      </c>
      <c r="BP518" t="s">
        <v>44</v>
      </c>
      <c r="BQ518">
        <v>9367411</v>
      </c>
      <c r="BT518">
        <v>55218913</v>
      </c>
      <c r="BV518">
        <v>300</v>
      </c>
      <c r="BW518">
        <v>166475214</v>
      </c>
      <c r="BY518">
        <v>2275020000</v>
      </c>
      <c r="BZ518">
        <v>2</v>
      </c>
      <c r="CA518" t="s">
        <v>34</v>
      </c>
      <c r="CB518" t="s">
        <v>70</v>
      </c>
      <c r="CC518">
        <v>34021</v>
      </c>
      <c r="CE518" t="s">
        <v>121</v>
      </c>
      <c r="CF518">
        <v>48811</v>
      </c>
      <c r="CG518" t="s">
        <v>37</v>
      </c>
      <c r="CH518" t="s">
        <v>38</v>
      </c>
      <c r="CK518" t="s">
        <v>38</v>
      </c>
      <c r="CL518">
        <v>40.276800000000001</v>
      </c>
      <c r="CM518">
        <v>-74.820800000000006</v>
      </c>
      <c r="CN518" t="s">
        <v>39</v>
      </c>
      <c r="CO518" t="s">
        <v>122</v>
      </c>
      <c r="CP518" t="s">
        <v>34</v>
      </c>
      <c r="CQ518">
        <v>0</v>
      </c>
      <c r="CR518" t="s">
        <v>41</v>
      </c>
      <c r="CS518">
        <v>8</v>
      </c>
      <c r="CU518" t="s">
        <v>49</v>
      </c>
      <c r="CV518" t="s">
        <v>50</v>
      </c>
      <c r="CW518">
        <v>0.86463299999999998</v>
      </c>
      <c r="CX518" t="s">
        <v>44</v>
      </c>
      <c r="CY518">
        <v>9367411</v>
      </c>
      <c r="DB518">
        <v>55218913</v>
      </c>
      <c r="DD518">
        <v>300</v>
      </c>
      <c r="DE518">
        <v>166475214</v>
      </c>
      <c r="DG518">
        <v>2275020000</v>
      </c>
      <c r="DH518">
        <v>2</v>
      </c>
      <c r="DI518" t="s">
        <v>34</v>
      </c>
      <c r="DJ518" t="s">
        <v>70</v>
      </c>
      <c r="DK518">
        <v>34021</v>
      </c>
      <c r="DM518" t="s">
        <v>121</v>
      </c>
      <c r="DN518">
        <v>48811</v>
      </c>
      <c r="DO518" t="s">
        <v>37</v>
      </c>
      <c r="DP518" t="s">
        <v>38</v>
      </c>
      <c r="DS518" t="s">
        <v>38</v>
      </c>
      <c r="DT518">
        <v>40.276800000000001</v>
      </c>
      <c r="DU518">
        <v>-74.820800000000006</v>
      </c>
      <c r="DV518" t="s">
        <v>39</v>
      </c>
      <c r="DW518" t="s">
        <v>122</v>
      </c>
      <c r="DX518" t="s">
        <v>34</v>
      </c>
      <c r="DY518">
        <v>0</v>
      </c>
      <c r="DZ518" t="s">
        <v>41</v>
      </c>
      <c r="EA518">
        <v>8</v>
      </c>
      <c r="EC518" t="s">
        <v>47</v>
      </c>
      <c r="ED518" t="s">
        <v>48</v>
      </c>
      <c r="EE518">
        <v>0.86463299999999998</v>
      </c>
      <c r="EF518" t="s">
        <v>44</v>
      </c>
      <c r="EG518">
        <v>9367411</v>
      </c>
      <c r="EJ518">
        <v>55218913</v>
      </c>
      <c r="EL518">
        <v>300</v>
      </c>
      <c r="EM518">
        <v>166475214</v>
      </c>
      <c r="EO518">
        <v>2275020000</v>
      </c>
      <c r="EP518">
        <v>2</v>
      </c>
      <c r="EQ518" t="s">
        <v>34</v>
      </c>
      <c r="ER518" t="s">
        <v>70</v>
      </c>
      <c r="ES518">
        <v>34021</v>
      </c>
      <c r="EU518" t="s">
        <v>121</v>
      </c>
      <c r="EV518">
        <v>48811</v>
      </c>
      <c r="EW518" t="s">
        <v>37</v>
      </c>
      <c r="EX518" t="s">
        <v>38</v>
      </c>
      <c r="FA518" t="s">
        <v>38</v>
      </c>
      <c r="FB518">
        <v>40.276800000000001</v>
      </c>
      <c r="FC518">
        <v>-74.820800000000006</v>
      </c>
      <c r="FD518" t="s">
        <v>39</v>
      </c>
      <c r="FE518" t="s">
        <v>122</v>
      </c>
      <c r="FF518" t="s">
        <v>34</v>
      </c>
      <c r="FG518">
        <v>0</v>
      </c>
      <c r="FH518" t="s">
        <v>41</v>
      </c>
      <c r="FI518">
        <v>8</v>
      </c>
      <c r="FK518" t="s">
        <v>45</v>
      </c>
      <c r="FL518" t="s">
        <v>46</v>
      </c>
      <c r="FM518">
        <v>4.8476600000000003</v>
      </c>
      <c r="FN518" t="s">
        <v>44</v>
      </c>
      <c r="FO518">
        <v>9367411</v>
      </c>
      <c r="FR518">
        <v>55218913</v>
      </c>
      <c r="FT518">
        <v>300</v>
      </c>
      <c r="FU518">
        <v>166475214</v>
      </c>
      <c r="FW518">
        <v>2275020000</v>
      </c>
      <c r="FX518">
        <v>2</v>
      </c>
      <c r="FY518" t="s">
        <v>34</v>
      </c>
      <c r="FZ518" t="s">
        <v>70</v>
      </c>
      <c r="GA518">
        <v>34021</v>
      </c>
      <c r="GC518" t="s">
        <v>121</v>
      </c>
      <c r="GD518">
        <v>48811</v>
      </c>
      <c r="GE518" t="s">
        <v>37</v>
      </c>
      <c r="GF518" t="s">
        <v>38</v>
      </c>
      <c r="GI518" t="s">
        <v>38</v>
      </c>
      <c r="GJ518">
        <v>40.276800000000001</v>
      </c>
      <c r="GK518">
        <v>-74.820800000000006</v>
      </c>
      <c r="GL518" t="s">
        <v>39</v>
      </c>
      <c r="GM518" t="s">
        <v>122</v>
      </c>
      <c r="GN518" t="s">
        <v>34</v>
      </c>
      <c r="GO518">
        <v>0</v>
      </c>
      <c r="GP518" t="s">
        <v>41</v>
      </c>
      <c r="GQ518">
        <v>8</v>
      </c>
      <c r="GS518" t="s">
        <v>42</v>
      </c>
      <c r="GT518" t="s">
        <v>43</v>
      </c>
      <c r="GU518">
        <v>1.3161400000000001</v>
      </c>
      <c r="GV518" t="s">
        <v>44</v>
      </c>
    </row>
    <row r="519" spans="1:204" x14ac:dyDescent="0.25">
      <c r="A519">
        <v>9367411</v>
      </c>
      <c r="D519">
        <v>55218913</v>
      </c>
      <c r="F519">
        <v>300</v>
      </c>
      <c r="G519">
        <v>166475114</v>
      </c>
      <c r="I519">
        <v>2275020000</v>
      </c>
      <c r="J519">
        <v>2</v>
      </c>
      <c r="K519" t="s">
        <v>34</v>
      </c>
      <c r="L519" t="s">
        <v>70</v>
      </c>
      <c r="M519">
        <v>34021</v>
      </c>
      <c r="O519" t="s">
        <v>121</v>
      </c>
      <c r="P519">
        <v>48811</v>
      </c>
      <c r="Q519" t="s">
        <v>37</v>
      </c>
      <c r="R519" t="s">
        <v>38</v>
      </c>
      <c r="U519" t="s">
        <v>38</v>
      </c>
      <c r="V519">
        <v>40.276800000000001</v>
      </c>
      <c r="W519">
        <v>-74.820800000000006</v>
      </c>
      <c r="X519" t="s">
        <v>39</v>
      </c>
      <c r="Y519" t="s">
        <v>122</v>
      </c>
      <c r="Z519" t="s">
        <v>34</v>
      </c>
      <c r="AA519">
        <v>0</v>
      </c>
      <c r="AB519" t="s">
        <v>41</v>
      </c>
      <c r="AC519">
        <v>8</v>
      </c>
      <c r="AE519" t="s">
        <v>53</v>
      </c>
      <c r="AF519" t="s">
        <v>54</v>
      </c>
      <c r="AG519">
        <v>3.6814100000000002E-2</v>
      </c>
      <c r="AH519" t="s">
        <v>44</v>
      </c>
      <c r="AI519">
        <v>9367411</v>
      </c>
      <c r="AL519">
        <v>55218913</v>
      </c>
      <c r="AN519">
        <v>300</v>
      </c>
      <c r="AO519">
        <v>166475414</v>
      </c>
      <c r="AQ519">
        <v>2275020000</v>
      </c>
      <c r="AR519">
        <v>2</v>
      </c>
      <c r="AS519" t="s">
        <v>34</v>
      </c>
      <c r="AT519" t="s">
        <v>70</v>
      </c>
      <c r="AU519">
        <v>34021</v>
      </c>
      <c r="AW519" t="s">
        <v>121</v>
      </c>
      <c r="AX519">
        <v>48811</v>
      </c>
      <c r="AY519" t="s">
        <v>37</v>
      </c>
      <c r="AZ519" t="s">
        <v>38</v>
      </c>
      <c r="BC519" t="s">
        <v>38</v>
      </c>
      <c r="BD519">
        <v>40.276800000000001</v>
      </c>
      <c r="BE519">
        <v>-74.820800000000006</v>
      </c>
      <c r="BF519" t="s">
        <v>39</v>
      </c>
      <c r="BG519" t="s">
        <v>122</v>
      </c>
      <c r="BH519" t="s">
        <v>34</v>
      </c>
      <c r="BI519">
        <v>0</v>
      </c>
      <c r="BJ519" t="s">
        <v>41</v>
      </c>
      <c r="BK519">
        <v>8</v>
      </c>
      <c r="BM519" t="s">
        <v>51</v>
      </c>
      <c r="BN519" t="s">
        <v>52</v>
      </c>
      <c r="BO519">
        <v>2.1258099999999999E-2</v>
      </c>
      <c r="BP519" t="s">
        <v>44</v>
      </c>
      <c r="BQ519">
        <v>9367411</v>
      </c>
      <c r="BT519">
        <v>55218913</v>
      </c>
      <c r="BV519">
        <v>300</v>
      </c>
      <c r="BW519">
        <v>166475414</v>
      </c>
      <c r="BY519">
        <v>2275020000</v>
      </c>
      <c r="BZ519">
        <v>2</v>
      </c>
      <c r="CA519" t="s">
        <v>34</v>
      </c>
      <c r="CB519" t="s">
        <v>70</v>
      </c>
      <c r="CC519">
        <v>34021</v>
      </c>
      <c r="CE519" t="s">
        <v>121</v>
      </c>
      <c r="CF519">
        <v>48811</v>
      </c>
      <c r="CG519" t="s">
        <v>37</v>
      </c>
      <c r="CH519" t="s">
        <v>38</v>
      </c>
      <c r="CK519" t="s">
        <v>38</v>
      </c>
      <c r="CL519">
        <v>40.276800000000001</v>
      </c>
      <c r="CM519">
        <v>-74.820800000000006</v>
      </c>
      <c r="CN519" t="s">
        <v>39</v>
      </c>
      <c r="CO519" t="s">
        <v>122</v>
      </c>
      <c r="CP519" t="s">
        <v>34</v>
      </c>
      <c r="CQ519">
        <v>0</v>
      </c>
      <c r="CR519" t="s">
        <v>41</v>
      </c>
      <c r="CS519">
        <v>8</v>
      </c>
      <c r="CU519" t="s">
        <v>49</v>
      </c>
      <c r="CV519" t="s">
        <v>50</v>
      </c>
      <c r="CW519">
        <v>3.55185E-4</v>
      </c>
      <c r="CX519" t="s">
        <v>44</v>
      </c>
      <c r="CY519">
        <v>9367411</v>
      </c>
      <c r="DB519">
        <v>55218913</v>
      </c>
      <c r="DD519">
        <v>300</v>
      </c>
      <c r="DE519">
        <v>166475314</v>
      </c>
      <c r="DG519">
        <v>2275020000</v>
      </c>
      <c r="DH519">
        <v>2</v>
      </c>
      <c r="DI519" t="s">
        <v>34</v>
      </c>
      <c r="DJ519" t="s">
        <v>70</v>
      </c>
      <c r="DK519">
        <v>34021</v>
      </c>
      <c r="DM519" t="s">
        <v>121</v>
      </c>
      <c r="DN519">
        <v>48811</v>
      </c>
      <c r="DO519" t="s">
        <v>37</v>
      </c>
      <c r="DP519" t="s">
        <v>38</v>
      </c>
      <c r="DS519" t="s">
        <v>38</v>
      </c>
      <c r="DT519">
        <v>40.276800000000001</v>
      </c>
      <c r="DU519">
        <v>-74.820800000000006</v>
      </c>
      <c r="DV519" t="s">
        <v>39</v>
      </c>
      <c r="DW519" t="s">
        <v>122</v>
      </c>
      <c r="DX519" t="s">
        <v>34</v>
      </c>
      <c r="DY519">
        <v>0</v>
      </c>
      <c r="DZ519" t="s">
        <v>41</v>
      </c>
      <c r="EA519">
        <v>8</v>
      </c>
      <c r="EC519" t="s">
        <v>47</v>
      </c>
      <c r="ED519" t="s">
        <v>48</v>
      </c>
      <c r="EE519">
        <v>6.0271399999999996E-4</v>
      </c>
      <c r="EF519" t="s">
        <v>44</v>
      </c>
      <c r="EG519">
        <v>9367411</v>
      </c>
      <c r="EJ519">
        <v>55218913</v>
      </c>
      <c r="EL519">
        <v>300</v>
      </c>
      <c r="EM519">
        <v>166475114</v>
      </c>
      <c r="EO519">
        <v>2275020000</v>
      </c>
      <c r="EP519">
        <v>2</v>
      </c>
      <c r="EQ519" t="s">
        <v>34</v>
      </c>
      <c r="ER519" t="s">
        <v>70</v>
      </c>
      <c r="ES519">
        <v>34021</v>
      </c>
      <c r="EU519" t="s">
        <v>121</v>
      </c>
      <c r="EV519">
        <v>48811</v>
      </c>
      <c r="EW519" t="s">
        <v>37</v>
      </c>
      <c r="EX519" t="s">
        <v>38</v>
      </c>
      <c r="FA519" t="s">
        <v>38</v>
      </c>
      <c r="FB519">
        <v>40.276800000000001</v>
      </c>
      <c r="FC519">
        <v>-74.820800000000006</v>
      </c>
      <c r="FD519" t="s">
        <v>39</v>
      </c>
      <c r="FE519" t="s">
        <v>122</v>
      </c>
      <c r="FF519" t="s">
        <v>34</v>
      </c>
      <c r="FG519">
        <v>0</v>
      </c>
      <c r="FH519" t="s">
        <v>41</v>
      </c>
      <c r="FI519">
        <v>8</v>
      </c>
      <c r="FK519" t="s">
        <v>45</v>
      </c>
      <c r="FL519" t="s">
        <v>46</v>
      </c>
      <c r="FM519">
        <v>6.1314999999999998E-3</v>
      </c>
      <c r="FN519" t="s">
        <v>44</v>
      </c>
      <c r="FO519">
        <v>9367411</v>
      </c>
      <c r="FR519">
        <v>55218913</v>
      </c>
      <c r="FT519">
        <v>300</v>
      </c>
      <c r="FU519">
        <v>166475414</v>
      </c>
      <c r="FW519">
        <v>2275020000</v>
      </c>
      <c r="FX519">
        <v>2</v>
      </c>
      <c r="FY519" t="s">
        <v>34</v>
      </c>
      <c r="FZ519" t="s">
        <v>70</v>
      </c>
      <c r="GA519">
        <v>34021</v>
      </c>
      <c r="GC519" t="s">
        <v>121</v>
      </c>
      <c r="GD519">
        <v>48811</v>
      </c>
      <c r="GE519" t="s">
        <v>37</v>
      </c>
      <c r="GF519" t="s">
        <v>38</v>
      </c>
      <c r="GI519" t="s">
        <v>38</v>
      </c>
      <c r="GJ519">
        <v>40.276800000000001</v>
      </c>
      <c r="GK519">
        <v>-74.820800000000006</v>
      </c>
      <c r="GL519" t="s">
        <v>39</v>
      </c>
      <c r="GM519" t="s">
        <v>122</v>
      </c>
      <c r="GN519" t="s">
        <v>34</v>
      </c>
      <c r="GO519">
        <v>0</v>
      </c>
      <c r="GP519" t="s">
        <v>41</v>
      </c>
      <c r="GQ519">
        <v>8</v>
      </c>
      <c r="GS519" t="s">
        <v>42</v>
      </c>
      <c r="GT519" t="s">
        <v>43</v>
      </c>
      <c r="GU519">
        <v>3.7997999999999999E-3</v>
      </c>
      <c r="GV519" t="s">
        <v>44</v>
      </c>
    </row>
    <row r="520" spans="1:204" x14ac:dyDescent="0.25">
      <c r="A520">
        <v>9367411</v>
      </c>
      <c r="D520">
        <v>55218913</v>
      </c>
      <c r="F520">
        <v>300</v>
      </c>
      <c r="G520">
        <v>166475314</v>
      </c>
      <c r="I520">
        <v>2275020000</v>
      </c>
      <c r="J520">
        <v>2</v>
      </c>
      <c r="K520" t="s">
        <v>34</v>
      </c>
      <c r="L520" t="s">
        <v>70</v>
      </c>
      <c r="M520">
        <v>34021</v>
      </c>
      <c r="O520" t="s">
        <v>121</v>
      </c>
      <c r="P520">
        <v>48811</v>
      </c>
      <c r="Q520" t="s">
        <v>37</v>
      </c>
      <c r="R520" t="s">
        <v>38</v>
      </c>
      <c r="U520" t="s">
        <v>38</v>
      </c>
      <c r="V520">
        <v>40.276800000000001</v>
      </c>
      <c r="W520">
        <v>-74.820800000000006</v>
      </c>
      <c r="X520" t="s">
        <v>39</v>
      </c>
      <c r="Y520" t="s">
        <v>122</v>
      </c>
      <c r="Z520" t="s">
        <v>34</v>
      </c>
      <c r="AA520">
        <v>0</v>
      </c>
      <c r="AB520" t="s">
        <v>41</v>
      </c>
      <c r="AC520">
        <v>8</v>
      </c>
      <c r="AE520" t="s">
        <v>53</v>
      </c>
      <c r="AF520" t="s">
        <v>54</v>
      </c>
      <c r="AG520">
        <v>2.3848899999999999E-2</v>
      </c>
      <c r="AH520" t="s">
        <v>44</v>
      </c>
      <c r="AI520">
        <v>9367411</v>
      </c>
      <c r="AL520">
        <v>55218913</v>
      </c>
      <c r="AN520">
        <v>300</v>
      </c>
      <c r="AO520">
        <v>166475214</v>
      </c>
      <c r="AQ520">
        <v>2275020000</v>
      </c>
      <c r="AR520">
        <v>2</v>
      </c>
      <c r="AS520" t="s">
        <v>34</v>
      </c>
      <c r="AT520" t="s">
        <v>70</v>
      </c>
      <c r="AU520">
        <v>34021</v>
      </c>
      <c r="AW520" t="s">
        <v>121</v>
      </c>
      <c r="AX520">
        <v>48811</v>
      </c>
      <c r="AY520" t="s">
        <v>37</v>
      </c>
      <c r="AZ520" t="s">
        <v>38</v>
      </c>
      <c r="BC520" t="s">
        <v>38</v>
      </c>
      <c r="BD520">
        <v>40.276800000000001</v>
      </c>
      <c r="BE520">
        <v>-74.820800000000006</v>
      </c>
      <c r="BF520" t="s">
        <v>39</v>
      </c>
      <c r="BG520" t="s">
        <v>122</v>
      </c>
      <c r="BH520" t="s">
        <v>34</v>
      </c>
      <c r="BI520">
        <v>0</v>
      </c>
      <c r="BJ520" t="s">
        <v>41</v>
      </c>
      <c r="BK520">
        <v>8</v>
      </c>
      <c r="BM520" t="s">
        <v>51</v>
      </c>
      <c r="BN520" t="s">
        <v>52</v>
      </c>
      <c r="BO520">
        <v>41.811900000000001</v>
      </c>
      <c r="BP520" t="s">
        <v>44</v>
      </c>
      <c r="BQ520">
        <v>9367411</v>
      </c>
      <c r="BT520">
        <v>55218913</v>
      </c>
      <c r="BV520">
        <v>300</v>
      </c>
      <c r="BW520">
        <v>166475114</v>
      </c>
      <c r="BY520">
        <v>2275020000</v>
      </c>
      <c r="BZ520">
        <v>2</v>
      </c>
      <c r="CA520" t="s">
        <v>34</v>
      </c>
      <c r="CB520" t="s">
        <v>70</v>
      </c>
      <c r="CC520">
        <v>34021</v>
      </c>
      <c r="CE520" t="s">
        <v>121</v>
      </c>
      <c r="CF520">
        <v>48811</v>
      </c>
      <c r="CG520" t="s">
        <v>37</v>
      </c>
      <c r="CH520" t="s">
        <v>38</v>
      </c>
      <c r="CK520" t="s">
        <v>38</v>
      </c>
      <c r="CL520">
        <v>40.276800000000001</v>
      </c>
      <c r="CM520">
        <v>-74.820800000000006</v>
      </c>
      <c r="CN520" t="s">
        <v>39</v>
      </c>
      <c r="CO520" t="s">
        <v>122</v>
      </c>
      <c r="CP520" t="s">
        <v>34</v>
      </c>
      <c r="CQ520">
        <v>0</v>
      </c>
      <c r="CR520" t="s">
        <v>41</v>
      </c>
      <c r="CS520">
        <v>8</v>
      </c>
      <c r="CU520" t="s">
        <v>49</v>
      </c>
      <c r="CV520" t="s">
        <v>50</v>
      </c>
      <c r="CW520">
        <v>7.7068000000000004E-4</v>
      </c>
      <c r="CX520" t="s">
        <v>44</v>
      </c>
      <c r="CY520">
        <v>9367411</v>
      </c>
      <c r="DB520">
        <v>55218913</v>
      </c>
      <c r="DD520">
        <v>300</v>
      </c>
      <c r="DE520">
        <v>166475114</v>
      </c>
      <c r="DG520">
        <v>2275020000</v>
      </c>
      <c r="DH520">
        <v>2</v>
      </c>
      <c r="DI520" t="s">
        <v>34</v>
      </c>
      <c r="DJ520" t="s">
        <v>70</v>
      </c>
      <c r="DK520">
        <v>34021</v>
      </c>
      <c r="DM520" t="s">
        <v>121</v>
      </c>
      <c r="DN520">
        <v>48811</v>
      </c>
      <c r="DO520" t="s">
        <v>37</v>
      </c>
      <c r="DP520" t="s">
        <v>38</v>
      </c>
      <c r="DS520" t="s">
        <v>38</v>
      </c>
      <c r="DT520">
        <v>40.276800000000001</v>
      </c>
      <c r="DU520">
        <v>-74.820800000000006</v>
      </c>
      <c r="DV520" t="s">
        <v>39</v>
      </c>
      <c r="DW520" t="s">
        <v>122</v>
      </c>
      <c r="DX520" t="s">
        <v>34</v>
      </c>
      <c r="DY520">
        <v>0</v>
      </c>
      <c r="DZ520" t="s">
        <v>41</v>
      </c>
      <c r="EA520">
        <v>8</v>
      </c>
      <c r="EC520" t="s">
        <v>47</v>
      </c>
      <c r="ED520" t="s">
        <v>48</v>
      </c>
      <c r="EE520">
        <v>7.7068000000000004E-4</v>
      </c>
      <c r="EF520" t="s">
        <v>44</v>
      </c>
      <c r="EG520">
        <v>9367411</v>
      </c>
      <c r="EJ520">
        <v>55218913</v>
      </c>
      <c r="EL520">
        <v>300</v>
      </c>
      <c r="EM520">
        <v>166475314</v>
      </c>
      <c r="EO520">
        <v>2275020000</v>
      </c>
      <c r="EP520">
        <v>2</v>
      </c>
      <c r="EQ520" t="s">
        <v>34</v>
      </c>
      <c r="ER520" t="s">
        <v>70</v>
      </c>
      <c r="ES520">
        <v>34021</v>
      </c>
      <c r="EU520" t="s">
        <v>121</v>
      </c>
      <c r="EV520">
        <v>48811</v>
      </c>
      <c r="EW520" t="s">
        <v>37</v>
      </c>
      <c r="EX520" t="s">
        <v>38</v>
      </c>
      <c r="FA520" t="s">
        <v>38</v>
      </c>
      <c r="FB520">
        <v>40.276800000000001</v>
      </c>
      <c r="FC520">
        <v>-74.820800000000006</v>
      </c>
      <c r="FD520" t="s">
        <v>39</v>
      </c>
      <c r="FE520" t="s">
        <v>122</v>
      </c>
      <c r="FF520" t="s">
        <v>34</v>
      </c>
      <c r="FG520">
        <v>0</v>
      </c>
      <c r="FH520" t="s">
        <v>41</v>
      </c>
      <c r="FI520">
        <v>8</v>
      </c>
      <c r="FK520" t="s">
        <v>45</v>
      </c>
      <c r="FL520" t="s">
        <v>46</v>
      </c>
      <c r="FM520">
        <v>3.9561199999999996E-3</v>
      </c>
      <c r="FN520" t="s">
        <v>44</v>
      </c>
      <c r="FO520">
        <v>9367411</v>
      </c>
      <c r="FR520">
        <v>55218913</v>
      </c>
      <c r="FT520">
        <v>300</v>
      </c>
      <c r="FU520">
        <v>166475114</v>
      </c>
      <c r="FW520">
        <v>2275020000</v>
      </c>
      <c r="FX520">
        <v>2</v>
      </c>
      <c r="FY520" t="s">
        <v>34</v>
      </c>
      <c r="FZ520" t="s">
        <v>70</v>
      </c>
      <c r="GA520">
        <v>34021</v>
      </c>
      <c r="GC520" t="s">
        <v>121</v>
      </c>
      <c r="GD520">
        <v>48811</v>
      </c>
      <c r="GE520" t="s">
        <v>37</v>
      </c>
      <c r="GF520" t="s">
        <v>38</v>
      </c>
      <c r="GI520" t="s">
        <v>38</v>
      </c>
      <c r="GJ520">
        <v>40.276800000000001</v>
      </c>
      <c r="GK520">
        <v>-74.820800000000006</v>
      </c>
      <c r="GL520" t="s">
        <v>39</v>
      </c>
      <c r="GM520" t="s">
        <v>122</v>
      </c>
      <c r="GN520" t="s">
        <v>34</v>
      </c>
      <c r="GO520">
        <v>0</v>
      </c>
      <c r="GP520" t="s">
        <v>41</v>
      </c>
      <c r="GQ520">
        <v>8</v>
      </c>
      <c r="GS520" t="s">
        <v>42</v>
      </c>
      <c r="GT520" t="s">
        <v>43</v>
      </c>
      <c r="GU520">
        <v>5.6701499999999997E-3</v>
      </c>
      <c r="GV520" t="s">
        <v>44</v>
      </c>
    </row>
    <row r="521" spans="1:204" x14ac:dyDescent="0.25">
      <c r="A521">
        <v>9367411</v>
      </c>
      <c r="D521">
        <v>55218913</v>
      </c>
      <c r="F521">
        <v>300</v>
      </c>
      <c r="G521">
        <v>166475414</v>
      </c>
      <c r="I521">
        <v>2275020000</v>
      </c>
      <c r="J521">
        <v>2</v>
      </c>
      <c r="K521" t="s">
        <v>34</v>
      </c>
      <c r="L521" t="s">
        <v>70</v>
      </c>
      <c r="M521">
        <v>34021</v>
      </c>
      <c r="O521" t="s">
        <v>121</v>
      </c>
      <c r="P521">
        <v>48811</v>
      </c>
      <c r="Q521" t="s">
        <v>37</v>
      </c>
      <c r="R521" t="s">
        <v>38</v>
      </c>
      <c r="U521" t="s">
        <v>38</v>
      </c>
      <c r="V521">
        <v>40.276800000000001</v>
      </c>
      <c r="W521">
        <v>-74.820800000000006</v>
      </c>
      <c r="X521" t="s">
        <v>39</v>
      </c>
      <c r="Y521" t="s">
        <v>122</v>
      </c>
      <c r="Z521" t="s">
        <v>34</v>
      </c>
      <c r="AA521">
        <v>0</v>
      </c>
      <c r="AB521" t="s">
        <v>41</v>
      </c>
      <c r="AC521">
        <v>8</v>
      </c>
      <c r="AE521" t="s">
        <v>53</v>
      </c>
      <c r="AF521" t="s">
        <v>54</v>
      </c>
      <c r="AG521">
        <v>3.77585E-2</v>
      </c>
      <c r="AH521" t="s">
        <v>44</v>
      </c>
      <c r="AI521">
        <v>9367411</v>
      </c>
      <c r="AL521">
        <v>55218913</v>
      </c>
      <c r="AN521">
        <v>300</v>
      </c>
      <c r="AO521">
        <v>166475114</v>
      </c>
      <c r="AQ521">
        <v>2275020000</v>
      </c>
      <c r="AR521">
        <v>2</v>
      </c>
      <c r="AS521" t="s">
        <v>34</v>
      </c>
      <c r="AT521" t="s">
        <v>70</v>
      </c>
      <c r="AU521">
        <v>34021</v>
      </c>
      <c r="AW521" t="s">
        <v>121</v>
      </c>
      <c r="AX521">
        <v>48811</v>
      </c>
      <c r="AY521" t="s">
        <v>37</v>
      </c>
      <c r="AZ521" t="s">
        <v>38</v>
      </c>
      <c r="BC521" t="s">
        <v>38</v>
      </c>
      <c r="BD521">
        <v>40.276800000000001</v>
      </c>
      <c r="BE521">
        <v>-74.820800000000006</v>
      </c>
      <c r="BF521" t="s">
        <v>39</v>
      </c>
      <c r="BG521" t="s">
        <v>122</v>
      </c>
      <c r="BH521" t="s">
        <v>34</v>
      </c>
      <c r="BI521">
        <v>0</v>
      </c>
      <c r="BJ521" t="s">
        <v>41</v>
      </c>
      <c r="BK521">
        <v>8</v>
      </c>
      <c r="BM521" t="s">
        <v>51</v>
      </c>
      <c r="BN521" t="s">
        <v>52</v>
      </c>
      <c r="BO521">
        <v>5.95901E-2</v>
      </c>
      <c r="BP521" t="s">
        <v>44</v>
      </c>
      <c r="BQ521">
        <v>9367411</v>
      </c>
      <c r="BT521">
        <v>55218913</v>
      </c>
      <c r="BV521">
        <v>300</v>
      </c>
      <c r="BW521">
        <v>166475314</v>
      </c>
      <c r="BY521">
        <v>2275020000</v>
      </c>
      <c r="BZ521">
        <v>2</v>
      </c>
      <c r="CA521" t="s">
        <v>34</v>
      </c>
      <c r="CB521" t="s">
        <v>70</v>
      </c>
      <c r="CC521">
        <v>34021</v>
      </c>
      <c r="CE521" t="s">
        <v>121</v>
      </c>
      <c r="CF521">
        <v>48811</v>
      </c>
      <c r="CG521" t="s">
        <v>37</v>
      </c>
      <c r="CH521" t="s">
        <v>38</v>
      </c>
      <c r="CK521" t="s">
        <v>38</v>
      </c>
      <c r="CL521">
        <v>40.276800000000001</v>
      </c>
      <c r="CM521">
        <v>-74.820800000000006</v>
      </c>
      <c r="CN521" t="s">
        <v>39</v>
      </c>
      <c r="CO521" t="s">
        <v>122</v>
      </c>
      <c r="CP521" t="s">
        <v>34</v>
      </c>
      <c r="CQ521">
        <v>0</v>
      </c>
      <c r="CR521" t="s">
        <v>41</v>
      </c>
      <c r="CS521">
        <v>8</v>
      </c>
      <c r="CU521" t="s">
        <v>49</v>
      </c>
      <c r="CV521" t="s">
        <v>50</v>
      </c>
      <c r="CW521">
        <v>6.0271399999999996E-4</v>
      </c>
      <c r="CX521" t="s">
        <v>44</v>
      </c>
      <c r="CY521">
        <v>9367411</v>
      </c>
      <c r="DB521">
        <v>55218913</v>
      </c>
      <c r="DD521">
        <v>300</v>
      </c>
      <c r="DE521">
        <v>166475414</v>
      </c>
      <c r="DG521">
        <v>2275020000</v>
      </c>
      <c r="DH521">
        <v>2</v>
      </c>
      <c r="DI521" t="s">
        <v>34</v>
      </c>
      <c r="DJ521" t="s">
        <v>70</v>
      </c>
      <c r="DK521">
        <v>34021</v>
      </c>
      <c r="DM521" t="s">
        <v>121</v>
      </c>
      <c r="DN521">
        <v>48811</v>
      </c>
      <c r="DO521" t="s">
        <v>37</v>
      </c>
      <c r="DP521" t="s">
        <v>38</v>
      </c>
      <c r="DS521" t="s">
        <v>38</v>
      </c>
      <c r="DT521">
        <v>40.276800000000001</v>
      </c>
      <c r="DU521">
        <v>-74.820800000000006</v>
      </c>
      <c r="DV521" t="s">
        <v>39</v>
      </c>
      <c r="DW521" t="s">
        <v>122</v>
      </c>
      <c r="DX521" t="s">
        <v>34</v>
      </c>
      <c r="DY521">
        <v>0</v>
      </c>
      <c r="DZ521" t="s">
        <v>41</v>
      </c>
      <c r="EA521">
        <v>8</v>
      </c>
      <c r="EC521" t="s">
        <v>47</v>
      </c>
      <c r="ED521" t="s">
        <v>48</v>
      </c>
      <c r="EE521">
        <v>3.55185E-4</v>
      </c>
      <c r="EF521" t="s">
        <v>44</v>
      </c>
      <c r="EG521">
        <v>9367411</v>
      </c>
      <c r="EJ521">
        <v>55218913</v>
      </c>
      <c r="EL521">
        <v>300</v>
      </c>
      <c r="EM521">
        <v>166475414</v>
      </c>
      <c r="EO521">
        <v>2275020000</v>
      </c>
      <c r="EP521">
        <v>2</v>
      </c>
      <c r="EQ521" t="s">
        <v>34</v>
      </c>
      <c r="ER521" t="s">
        <v>70</v>
      </c>
      <c r="ES521">
        <v>34021</v>
      </c>
      <c r="EU521" t="s">
        <v>121</v>
      </c>
      <c r="EV521">
        <v>48811</v>
      </c>
      <c r="EW521" t="s">
        <v>37</v>
      </c>
      <c r="EX521" t="s">
        <v>38</v>
      </c>
      <c r="FA521" t="s">
        <v>38</v>
      </c>
      <c r="FB521">
        <v>40.276800000000001</v>
      </c>
      <c r="FC521">
        <v>-74.820800000000006</v>
      </c>
      <c r="FD521" t="s">
        <v>39</v>
      </c>
      <c r="FE521" t="s">
        <v>122</v>
      </c>
      <c r="FF521" t="s">
        <v>34</v>
      </c>
      <c r="FG521">
        <v>0</v>
      </c>
      <c r="FH521" t="s">
        <v>41</v>
      </c>
      <c r="FI521">
        <v>8</v>
      </c>
      <c r="FK521" t="s">
        <v>45</v>
      </c>
      <c r="FL521" t="s">
        <v>46</v>
      </c>
      <c r="FM521">
        <v>2.84871E-3</v>
      </c>
      <c r="FN521" t="s">
        <v>44</v>
      </c>
      <c r="FO521">
        <v>9367411</v>
      </c>
      <c r="FR521">
        <v>55218913</v>
      </c>
      <c r="FT521">
        <v>300</v>
      </c>
      <c r="FU521">
        <v>166475314</v>
      </c>
      <c r="FW521">
        <v>2275020000</v>
      </c>
      <c r="FX521">
        <v>2</v>
      </c>
      <c r="FY521" t="s">
        <v>34</v>
      </c>
      <c r="FZ521" t="s">
        <v>70</v>
      </c>
      <c r="GA521">
        <v>34021</v>
      </c>
      <c r="GC521" t="s">
        <v>121</v>
      </c>
      <c r="GD521">
        <v>48811</v>
      </c>
      <c r="GE521" t="s">
        <v>37</v>
      </c>
      <c r="GF521" t="s">
        <v>38</v>
      </c>
      <c r="GI521" t="s">
        <v>38</v>
      </c>
      <c r="GJ521">
        <v>40.276800000000001</v>
      </c>
      <c r="GK521">
        <v>-74.820800000000006</v>
      </c>
      <c r="GL521" t="s">
        <v>39</v>
      </c>
      <c r="GM521" t="s">
        <v>122</v>
      </c>
      <c r="GN521" t="s">
        <v>34</v>
      </c>
      <c r="GO521">
        <v>0</v>
      </c>
      <c r="GP521" t="s">
        <v>41</v>
      </c>
      <c r="GQ521">
        <v>8</v>
      </c>
      <c r="GS521" t="s">
        <v>42</v>
      </c>
      <c r="GT521" t="s">
        <v>43</v>
      </c>
      <c r="GU521">
        <v>3.4041100000000001E-3</v>
      </c>
      <c r="GV521" t="s">
        <v>44</v>
      </c>
    </row>
    <row r="522" spans="1:204" x14ac:dyDescent="0.25">
      <c r="A522">
        <v>9367411</v>
      </c>
      <c r="D522">
        <v>98310213</v>
      </c>
      <c r="F522">
        <v>300</v>
      </c>
      <c r="G522">
        <v>137939414</v>
      </c>
      <c r="I522">
        <v>2275050011</v>
      </c>
      <c r="J522">
        <v>2</v>
      </c>
      <c r="K522" t="s">
        <v>34</v>
      </c>
      <c r="L522" t="s">
        <v>70</v>
      </c>
      <c r="M522">
        <v>34021</v>
      </c>
      <c r="O522" t="s">
        <v>121</v>
      </c>
      <c r="P522">
        <v>48811</v>
      </c>
      <c r="Q522" t="s">
        <v>37</v>
      </c>
      <c r="R522" t="s">
        <v>38</v>
      </c>
      <c r="U522" t="s">
        <v>38</v>
      </c>
      <c r="V522">
        <v>40.276800000000001</v>
      </c>
      <c r="W522">
        <v>-74.820800000000006</v>
      </c>
      <c r="X522" t="s">
        <v>39</v>
      </c>
      <c r="Y522" t="s">
        <v>122</v>
      </c>
      <c r="Z522" t="s">
        <v>34</v>
      </c>
      <c r="AA522">
        <v>0</v>
      </c>
      <c r="AB522" t="s">
        <v>41</v>
      </c>
      <c r="AC522">
        <v>8</v>
      </c>
      <c r="AE522" t="s">
        <v>53</v>
      </c>
      <c r="AF522" t="s">
        <v>54</v>
      </c>
      <c r="AG522">
        <v>147.143</v>
      </c>
      <c r="AH522" t="s">
        <v>44</v>
      </c>
      <c r="AI522">
        <v>9367411</v>
      </c>
      <c r="AL522">
        <v>98310213</v>
      </c>
      <c r="AN522">
        <v>300</v>
      </c>
      <c r="AO522">
        <v>137939414</v>
      </c>
      <c r="AQ522">
        <v>2275050011</v>
      </c>
      <c r="AR522">
        <v>2</v>
      </c>
      <c r="AS522" t="s">
        <v>34</v>
      </c>
      <c r="AT522" t="s">
        <v>70</v>
      </c>
      <c r="AU522">
        <v>34021</v>
      </c>
      <c r="AW522" t="s">
        <v>121</v>
      </c>
      <c r="AX522">
        <v>48811</v>
      </c>
      <c r="AY522" t="s">
        <v>37</v>
      </c>
      <c r="AZ522" t="s">
        <v>38</v>
      </c>
      <c r="BC522" t="s">
        <v>38</v>
      </c>
      <c r="BD522">
        <v>40.276800000000001</v>
      </c>
      <c r="BE522">
        <v>-74.820800000000006</v>
      </c>
      <c r="BF522" t="s">
        <v>39</v>
      </c>
      <c r="BG522" t="s">
        <v>122</v>
      </c>
      <c r="BH522" t="s">
        <v>34</v>
      </c>
      <c r="BI522">
        <v>0</v>
      </c>
      <c r="BJ522" t="s">
        <v>41</v>
      </c>
      <c r="BK522">
        <v>8</v>
      </c>
      <c r="BM522" t="s">
        <v>51</v>
      </c>
      <c r="BN522" t="s">
        <v>52</v>
      </c>
      <c r="BO522">
        <v>0.79609600000000003</v>
      </c>
      <c r="BP522" t="s">
        <v>44</v>
      </c>
      <c r="BQ522">
        <v>9367411</v>
      </c>
      <c r="BT522">
        <v>98310213</v>
      </c>
      <c r="BV522">
        <v>300</v>
      </c>
      <c r="BW522">
        <v>137939414</v>
      </c>
      <c r="BY522">
        <v>2275050011</v>
      </c>
      <c r="BZ522">
        <v>2</v>
      </c>
      <c r="CA522" t="s">
        <v>34</v>
      </c>
      <c r="CB522" t="s">
        <v>70</v>
      </c>
      <c r="CC522">
        <v>34021</v>
      </c>
      <c r="CE522" t="s">
        <v>121</v>
      </c>
      <c r="CF522">
        <v>48811</v>
      </c>
      <c r="CG522" t="s">
        <v>37</v>
      </c>
      <c r="CH522" t="s">
        <v>38</v>
      </c>
      <c r="CK522" t="s">
        <v>38</v>
      </c>
      <c r="CL522">
        <v>40.276800000000001</v>
      </c>
      <c r="CM522">
        <v>-74.820800000000006</v>
      </c>
      <c r="CN522" t="s">
        <v>39</v>
      </c>
      <c r="CO522" t="s">
        <v>122</v>
      </c>
      <c r="CP522" t="s">
        <v>34</v>
      </c>
      <c r="CQ522">
        <v>0</v>
      </c>
      <c r="CR522" t="s">
        <v>41</v>
      </c>
      <c r="CS522">
        <v>8</v>
      </c>
      <c r="CU522" t="s">
        <v>49</v>
      </c>
      <c r="CV522" t="s">
        <v>50</v>
      </c>
      <c r="CW522">
        <v>2.8990100000000001</v>
      </c>
      <c r="CX522" t="s">
        <v>44</v>
      </c>
      <c r="CY522">
        <v>9367411</v>
      </c>
      <c r="DB522">
        <v>98310213</v>
      </c>
      <c r="DD522">
        <v>300</v>
      </c>
      <c r="DE522">
        <v>137939414</v>
      </c>
      <c r="DG522">
        <v>2275050011</v>
      </c>
      <c r="DH522">
        <v>2</v>
      </c>
      <c r="DI522" t="s">
        <v>34</v>
      </c>
      <c r="DJ522" t="s">
        <v>70</v>
      </c>
      <c r="DK522">
        <v>34021</v>
      </c>
      <c r="DM522" t="s">
        <v>121</v>
      </c>
      <c r="DN522">
        <v>48811</v>
      </c>
      <c r="DO522" t="s">
        <v>37</v>
      </c>
      <c r="DP522" t="s">
        <v>38</v>
      </c>
      <c r="DS522" t="s">
        <v>38</v>
      </c>
      <c r="DT522">
        <v>40.276800000000001</v>
      </c>
      <c r="DU522">
        <v>-74.820800000000006</v>
      </c>
      <c r="DV522" t="s">
        <v>39</v>
      </c>
      <c r="DW522" t="s">
        <v>122</v>
      </c>
      <c r="DX522" t="s">
        <v>34</v>
      </c>
      <c r="DY522">
        <v>0</v>
      </c>
      <c r="DZ522" t="s">
        <v>41</v>
      </c>
      <c r="EA522">
        <v>8</v>
      </c>
      <c r="EC522" t="s">
        <v>47</v>
      </c>
      <c r="ED522" t="s">
        <v>48</v>
      </c>
      <c r="EE522">
        <v>2.0003199999999999</v>
      </c>
      <c r="EF522" t="s">
        <v>44</v>
      </c>
      <c r="EG522">
        <v>9367411</v>
      </c>
      <c r="EJ522">
        <v>98310213</v>
      </c>
      <c r="EL522">
        <v>300</v>
      </c>
      <c r="EM522">
        <v>137939414</v>
      </c>
      <c r="EO522">
        <v>2275050011</v>
      </c>
      <c r="EP522">
        <v>2</v>
      </c>
      <c r="EQ522" t="s">
        <v>34</v>
      </c>
      <c r="ER522" t="s">
        <v>70</v>
      </c>
      <c r="ES522">
        <v>34021</v>
      </c>
      <c r="EU522" t="s">
        <v>121</v>
      </c>
      <c r="EV522">
        <v>48811</v>
      </c>
      <c r="EW522" t="s">
        <v>37</v>
      </c>
      <c r="EX522" t="s">
        <v>38</v>
      </c>
      <c r="FA522" t="s">
        <v>38</v>
      </c>
      <c r="FB522">
        <v>40.276800000000001</v>
      </c>
      <c r="FC522">
        <v>-74.820800000000006</v>
      </c>
      <c r="FD522" t="s">
        <v>39</v>
      </c>
      <c r="FE522" t="s">
        <v>122</v>
      </c>
      <c r="FF522" t="s">
        <v>34</v>
      </c>
      <c r="FG522">
        <v>0</v>
      </c>
      <c r="FH522" t="s">
        <v>41</v>
      </c>
      <c r="FI522">
        <v>8</v>
      </c>
      <c r="FK522" t="s">
        <v>45</v>
      </c>
      <c r="FL522" t="s">
        <v>46</v>
      </c>
      <c r="FM522">
        <v>0.122476</v>
      </c>
      <c r="FN522" t="s">
        <v>44</v>
      </c>
      <c r="FO522">
        <v>9367411</v>
      </c>
      <c r="FR522">
        <v>98310213</v>
      </c>
      <c r="FT522">
        <v>300</v>
      </c>
      <c r="FU522">
        <v>137939414</v>
      </c>
      <c r="FW522">
        <v>2275050011</v>
      </c>
      <c r="FX522">
        <v>2</v>
      </c>
      <c r="FY522" t="s">
        <v>34</v>
      </c>
      <c r="FZ522" t="s">
        <v>70</v>
      </c>
      <c r="GA522">
        <v>34021</v>
      </c>
      <c r="GC522" t="s">
        <v>121</v>
      </c>
      <c r="GD522">
        <v>48811</v>
      </c>
      <c r="GE522" t="s">
        <v>37</v>
      </c>
      <c r="GF522" t="s">
        <v>38</v>
      </c>
      <c r="GI522" t="s">
        <v>38</v>
      </c>
      <c r="GJ522">
        <v>40.276800000000001</v>
      </c>
      <c r="GK522">
        <v>-74.820800000000006</v>
      </c>
      <c r="GL522" t="s">
        <v>39</v>
      </c>
      <c r="GM522" t="s">
        <v>122</v>
      </c>
      <c r="GN522" t="s">
        <v>34</v>
      </c>
      <c r="GO522">
        <v>0</v>
      </c>
      <c r="GP522" t="s">
        <v>41</v>
      </c>
      <c r="GQ522">
        <v>8</v>
      </c>
      <c r="GS522" t="s">
        <v>42</v>
      </c>
      <c r="GT522" t="s">
        <v>43</v>
      </c>
      <c r="GU522">
        <v>1.8429500000000001</v>
      </c>
      <c r="GV522" t="s">
        <v>44</v>
      </c>
    </row>
    <row r="523" spans="1:204" x14ac:dyDescent="0.25">
      <c r="A523">
        <v>9367411</v>
      </c>
      <c r="D523">
        <v>98310213</v>
      </c>
      <c r="F523">
        <v>300</v>
      </c>
      <c r="G523">
        <v>137939514</v>
      </c>
      <c r="I523">
        <v>2275050012</v>
      </c>
      <c r="J523">
        <v>2</v>
      </c>
      <c r="K523" t="s">
        <v>34</v>
      </c>
      <c r="L523" t="s">
        <v>70</v>
      </c>
      <c r="M523">
        <v>34021</v>
      </c>
      <c r="O523" t="s">
        <v>121</v>
      </c>
      <c r="P523">
        <v>48811</v>
      </c>
      <c r="Q523" t="s">
        <v>37</v>
      </c>
      <c r="R523" t="s">
        <v>38</v>
      </c>
      <c r="U523" t="s">
        <v>38</v>
      </c>
      <c r="V523">
        <v>40.276800000000001</v>
      </c>
      <c r="W523">
        <v>-74.820800000000006</v>
      </c>
      <c r="X523" t="s">
        <v>39</v>
      </c>
      <c r="Y523" t="s">
        <v>122</v>
      </c>
      <c r="Z523" t="s">
        <v>34</v>
      </c>
      <c r="AA523">
        <v>0</v>
      </c>
      <c r="AB523" t="s">
        <v>41</v>
      </c>
      <c r="AC523">
        <v>8</v>
      </c>
      <c r="AE523" t="s">
        <v>53</v>
      </c>
      <c r="AF523" t="s">
        <v>54</v>
      </c>
      <c r="AG523">
        <v>45.360300000000002</v>
      </c>
      <c r="AH523" t="s">
        <v>44</v>
      </c>
      <c r="AI523">
        <v>9367411</v>
      </c>
      <c r="AL523">
        <v>98310213</v>
      </c>
      <c r="AN523">
        <v>300</v>
      </c>
      <c r="AO523">
        <v>166475914</v>
      </c>
      <c r="AQ523">
        <v>2275050012</v>
      </c>
      <c r="AR523">
        <v>2</v>
      </c>
      <c r="AS523" t="s">
        <v>34</v>
      </c>
      <c r="AT523" t="s">
        <v>70</v>
      </c>
      <c r="AU523">
        <v>34021</v>
      </c>
      <c r="AW523" t="s">
        <v>121</v>
      </c>
      <c r="AX523">
        <v>48811</v>
      </c>
      <c r="AY523" t="s">
        <v>37</v>
      </c>
      <c r="AZ523" t="s">
        <v>38</v>
      </c>
      <c r="BC523" t="s">
        <v>38</v>
      </c>
      <c r="BD523">
        <v>40.276800000000001</v>
      </c>
      <c r="BE523">
        <v>-74.820800000000006</v>
      </c>
      <c r="BF523" t="s">
        <v>39</v>
      </c>
      <c r="BG523" t="s">
        <v>122</v>
      </c>
      <c r="BH523" t="s">
        <v>34</v>
      </c>
      <c r="BI523">
        <v>0</v>
      </c>
      <c r="BJ523" t="s">
        <v>41</v>
      </c>
      <c r="BK523">
        <v>8</v>
      </c>
      <c r="BM523" t="s">
        <v>51</v>
      </c>
      <c r="BN523" t="s">
        <v>52</v>
      </c>
      <c r="BO523">
        <v>2.4993900000000002E-3</v>
      </c>
      <c r="BP523" t="s">
        <v>44</v>
      </c>
      <c r="BQ523">
        <v>9367411</v>
      </c>
      <c r="BT523">
        <v>98310213</v>
      </c>
      <c r="BV523">
        <v>300</v>
      </c>
      <c r="BW523">
        <v>137939514</v>
      </c>
      <c r="BY523">
        <v>2275050012</v>
      </c>
      <c r="BZ523">
        <v>2</v>
      </c>
      <c r="CA523" t="s">
        <v>34</v>
      </c>
      <c r="CB523" t="s">
        <v>70</v>
      </c>
      <c r="CC523">
        <v>34021</v>
      </c>
      <c r="CE523" t="s">
        <v>121</v>
      </c>
      <c r="CF523">
        <v>48811</v>
      </c>
      <c r="CG523" t="s">
        <v>37</v>
      </c>
      <c r="CH523" t="s">
        <v>38</v>
      </c>
      <c r="CK523" t="s">
        <v>38</v>
      </c>
      <c r="CL523">
        <v>40.276800000000001</v>
      </c>
      <c r="CM523">
        <v>-74.820800000000006</v>
      </c>
      <c r="CN523" t="s">
        <v>39</v>
      </c>
      <c r="CO523" t="s">
        <v>122</v>
      </c>
      <c r="CP523" t="s">
        <v>34</v>
      </c>
      <c r="CQ523">
        <v>0</v>
      </c>
      <c r="CR523" t="s">
        <v>41</v>
      </c>
      <c r="CS523">
        <v>8</v>
      </c>
      <c r="CU523" t="s">
        <v>49</v>
      </c>
      <c r="CV523" t="s">
        <v>50</v>
      </c>
      <c r="CW523">
        <v>1.1211</v>
      </c>
      <c r="CX523" t="s">
        <v>44</v>
      </c>
      <c r="CY523">
        <v>9367411</v>
      </c>
      <c r="DB523">
        <v>98310213</v>
      </c>
      <c r="DD523">
        <v>300</v>
      </c>
      <c r="DE523">
        <v>166475714</v>
      </c>
      <c r="DG523">
        <v>2275050012</v>
      </c>
      <c r="DH523">
        <v>2</v>
      </c>
      <c r="DI523" t="s">
        <v>34</v>
      </c>
      <c r="DJ523" t="s">
        <v>70</v>
      </c>
      <c r="DK523">
        <v>34021</v>
      </c>
      <c r="DM523" t="s">
        <v>121</v>
      </c>
      <c r="DN523">
        <v>48811</v>
      </c>
      <c r="DO523" t="s">
        <v>37</v>
      </c>
      <c r="DP523" t="s">
        <v>38</v>
      </c>
      <c r="DS523" t="s">
        <v>38</v>
      </c>
      <c r="DT523">
        <v>40.276800000000001</v>
      </c>
      <c r="DU523">
        <v>-74.820800000000006</v>
      </c>
      <c r="DV523" t="s">
        <v>39</v>
      </c>
      <c r="DW523" t="s">
        <v>122</v>
      </c>
      <c r="DX523" t="s">
        <v>34</v>
      </c>
      <c r="DY523">
        <v>0</v>
      </c>
      <c r="DZ523" t="s">
        <v>41</v>
      </c>
      <c r="EA523">
        <v>8</v>
      </c>
      <c r="EC523" t="s">
        <v>47</v>
      </c>
      <c r="ED523" t="s">
        <v>48</v>
      </c>
      <c r="EE523">
        <v>1.83504E-4</v>
      </c>
      <c r="EF523" t="s">
        <v>44</v>
      </c>
      <c r="EG523">
        <v>9367411</v>
      </c>
      <c r="EJ523">
        <v>98310213</v>
      </c>
      <c r="EL523">
        <v>300</v>
      </c>
      <c r="EM523">
        <v>166475714</v>
      </c>
      <c r="EO523">
        <v>2275050012</v>
      </c>
      <c r="EP523">
        <v>2</v>
      </c>
      <c r="EQ523" t="s">
        <v>34</v>
      </c>
      <c r="ER523" t="s">
        <v>70</v>
      </c>
      <c r="ES523">
        <v>34021</v>
      </c>
      <c r="EU523" t="s">
        <v>121</v>
      </c>
      <c r="EV523">
        <v>48811</v>
      </c>
      <c r="EW523" t="s">
        <v>37</v>
      </c>
      <c r="EX523" t="s">
        <v>38</v>
      </c>
      <c r="FA523" t="s">
        <v>38</v>
      </c>
      <c r="FB523">
        <v>40.276800000000001</v>
      </c>
      <c r="FC523">
        <v>-74.820800000000006</v>
      </c>
      <c r="FD523" t="s">
        <v>39</v>
      </c>
      <c r="FE523" t="s">
        <v>122</v>
      </c>
      <c r="FF523" t="s">
        <v>34</v>
      </c>
      <c r="FG523">
        <v>0</v>
      </c>
      <c r="FH523" t="s">
        <v>41</v>
      </c>
      <c r="FI523">
        <v>8</v>
      </c>
      <c r="FK523" t="s">
        <v>45</v>
      </c>
      <c r="FL523" t="s">
        <v>46</v>
      </c>
      <c r="FM523">
        <v>2.5190800000000001E-4</v>
      </c>
      <c r="FN523" t="s">
        <v>44</v>
      </c>
      <c r="FO523">
        <v>9367411</v>
      </c>
      <c r="FR523">
        <v>98310213</v>
      </c>
      <c r="FT523">
        <v>300</v>
      </c>
      <c r="FU523">
        <v>166476114</v>
      </c>
      <c r="FW523">
        <v>2275050012</v>
      </c>
      <c r="FX523">
        <v>2</v>
      </c>
      <c r="FY523" t="s">
        <v>34</v>
      </c>
      <c r="FZ523" t="s">
        <v>70</v>
      </c>
      <c r="GA523">
        <v>34021</v>
      </c>
      <c r="GC523" t="s">
        <v>121</v>
      </c>
      <c r="GD523">
        <v>48811</v>
      </c>
      <c r="GE523" t="s">
        <v>37</v>
      </c>
      <c r="GF523" t="s">
        <v>38</v>
      </c>
      <c r="GI523" t="s">
        <v>38</v>
      </c>
      <c r="GJ523">
        <v>40.276800000000001</v>
      </c>
      <c r="GK523">
        <v>-74.820800000000006</v>
      </c>
      <c r="GL523" t="s">
        <v>39</v>
      </c>
      <c r="GM523" t="s">
        <v>122</v>
      </c>
      <c r="GN523" t="s">
        <v>34</v>
      </c>
      <c r="GO523">
        <v>0</v>
      </c>
      <c r="GP523" t="s">
        <v>41</v>
      </c>
      <c r="GQ523">
        <v>8</v>
      </c>
      <c r="GS523" t="s">
        <v>42</v>
      </c>
      <c r="GT523" t="s">
        <v>43</v>
      </c>
      <c r="GU523">
        <v>1.1849300000000001E-3</v>
      </c>
      <c r="GV523" t="s">
        <v>44</v>
      </c>
    </row>
    <row r="524" spans="1:204" x14ac:dyDescent="0.25">
      <c r="A524">
        <v>9367411</v>
      </c>
      <c r="D524">
        <v>98310213</v>
      </c>
      <c r="F524">
        <v>300</v>
      </c>
      <c r="G524">
        <v>166475914</v>
      </c>
      <c r="I524">
        <v>2275050012</v>
      </c>
      <c r="J524">
        <v>2</v>
      </c>
      <c r="K524" t="s">
        <v>34</v>
      </c>
      <c r="L524" t="s">
        <v>70</v>
      </c>
      <c r="M524">
        <v>34021</v>
      </c>
      <c r="O524" t="s">
        <v>121</v>
      </c>
      <c r="P524">
        <v>48811</v>
      </c>
      <c r="Q524" t="s">
        <v>37</v>
      </c>
      <c r="R524" t="s">
        <v>38</v>
      </c>
      <c r="U524" t="s">
        <v>38</v>
      </c>
      <c r="V524">
        <v>40.276800000000001</v>
      </c>
      <c r="W524">
        <v>-74.820800000000006</v>
      </c>
      <c r="X524" t="s">
        <v>39</v>
      </c>
      <c r="Y524" t="s">
        <v>122</v>
      </c>
      <c r="Z524" t="s">
        <v>34</v>
      </c>
      <c r="AA524">
        <v>0</v>
      </c>
      <c r="AB524" t="s">
        <v>41</v>
      </c>
      <c r="AC524">
        <v>8</v>
      </c>
      <c r="AE524" t="s">
        <v>53</v>
      </c>
      <c r="AF524" t="s">
        <v>54</v>
      </c>
      <c r="AG524">
        <v>1.0187099999999999E-2</v>
      </c>
      <c r="AH524" t="s">
        <v>44</v>
      </c>
      <c r="AI524">
        <v>9367411</v>
      </c>
      <c r="AL524">
        <v>98310213</v>
      </c>
      <c r="AN524">
        <v>300</v>
      </c>
      <c r="AO524">
        <v>166476014</v>
      </c>
      <c r="AQ524">
        <v>2275050012</v>
      </c>
      <c r="AR524">
        <v>2</v>
      </c>
      <c r="AS524" t="s">
        <v>34</v>
      </c>
      <c r="AT524" t="s">
        <v>70</v>
      </c>
      <c r="AU524">
        <v>34021</v>
      </c>
      <c r="AW524" t="s">
        <v>121</v>
      </c>
      <c r="AX524">
        <v>48811</v>
      </c>
      <c r="AY524" t="s">
        <v>37</v>
      </c>
      <c r="AZ524" t="s">
        <v>38</v>
      </c>
      <c r="BC524" t="s">
        <v>38</v>
      </c>
      <c r="BD524">
        <v>40.276800000000001</v>
      </c>
      <c r="BE524">
        <v>-74.820800000000006</v>
      </c>
      <c r="BF524" t="s">
        <v>39</v>
      </c>
      <c r="BG524" t="s">
        <v>122</v>
      </c>
      <c r="BH524" t="s">
        <v>34</v>
      </c>
      <c r="BI524">
        <v>0</v>
      </c>
      <c r="BJ524" t="s">
        <v>41</v>
      </c>
      <c r="BK524">
        <v>8</v>
      </c>
      <c r="BM524" t="s">
        <v>51</v>
      </c>
      <c r="BN524" t="s">
        <v>52</v>
      </c>
      <c r="BO524">
        <v>3.1193599999999998E-3</v>
      </c>
      <c r="BP524" t="s">
        <v>44</v>
      </c>
      <c r="BQ524">
        <v>9367411</v>
      </c>
      <c r="BT524">
        <v>98310213</v>
      </c>
      <c r="BV524">
        <v>300</v>
      </c>
      <c r="BW524">
        <v>166476014</v>
      </c>
      <c r="BY524">
        <v>2275050012</v>
      </c>
      <c r="BZ524">
        <v>2</v>
      </c>
      <c r="CA524" t="s">
        <v>34</v>
      </c>
      <c r="CB524" t="s">
        <v>70</v>
      </c>
      <c r="CC524">
        <v>34021</v>
      </c>
      <c r="CE524" t="s">
        <v>121</v>
      </c>
      <c r="CF524">
        <v>48811</v>
      </c>
      <c r="CG524" t="s">
        <v>37</v>
      </c>
      <c r="CH524" t="s">
        <v>38</v>
      </c>
      <c r="CK524" t="s">
        <v>38</v>
      </c>
      <c r="CL524">
        <v>40.276800000000001</v>
      </c>
      <c r="CM524">
        <v>-74.820800000000006</v>
      </c>
      <c r="CN524" t="s">
        <v>39</v>
      </c>
      <c r="CO524" t="s">
        <v>122</v>
      </c>
      <c r="CP524" t="s">
        <v>34</v>
      </c>
      <c r="CQ524">
        <v>0</v>
      </c>
      <c r="CR524" t="s">
        <v>41</v>
      </c>
      <c r="CS524">
        <v>8</v>
      </c>
      <c r="CU524" t="s">
        <v>49</v>
      </c>
      <c r="CV524" t="s">
        <v>50</v>
      </c>
      <c r="CW524">
        <v>6.3859100000000007E-5</v>
      </c>
      <c r="CX524" t="s">
        <v>44</v>
      </c>
      <c r="CY524">
        <v>9367411</v>
      </c>
      <c r="DB524">
        <v>98310213</v>
      </c>
      <c r="DD524">
        <v>300</v>
      </c>
      <c r="DE524">
        <v>166475814</v>
      </c>
      <c r="DG524">
        <v>2275050012</v>
      </c>
      <c r="DH524">
        <v>2</v>
      </c>
      <c r="DI524" t="s">
        <v>34</v>
      </c>
      <c r="DJ524" t="s">
        <v>70</v>
      </c>
      <c r="DK524">
        <v>34021</v>
      </c>
      <c r="DM524" t="s">
        <v>121</v>
      </c>
      <c r="DN524">
        <v>48811</v>
      </c>
      <c r="DO524" t="s">
        <v>37</v>
      </c>
      <c r="DP524" t="s">
        <v>38</v>
      </c>
      <c r="DS524" t="s">
        <v>38</v>
      </c>
      <c r="DT524">
        <v>40.276800000000001</v>
      </c>
      <c r="DU524">
        <v>-74.820800000000006</v>
      </c>
      <c r="DV524" t="s">
        <v>39</v>
      </c>
      <c r="DW524" t="s">
        <v>122</v>
      </c>
      <c r="DX524" t="s">
        <v>34</v>
      </c>
      <c r="DY524">
        <v>0</v>
      </c>
      <c r="DZ524" t="s">
        <v>41</v>
      </c>
      <c r="EA524">
        <v>8</v>
      </c>
      <c r="EC524" t="s">
        <v>47</v>
      </c>
      <c r="ED524" t="s">
        <v>48</v>
      </c>
      <c r="EE524">
        <v>4.1303500000000002E-4</v>
      </c>
      <c r="EF524" t="s">
        <v>44</v>
      </c>
      <c r="EG524">
        <v>9367411</v>
      </c>
      <c r="EJ524">
        <v>98310213</v>
      </c>
      <c r="EL524">
        <v>300</v>
      </c>
      <c r="EM524">
        <v>166476114</v>
      </c>
      <c r="EO524">
        <v>2275050012</v>
      </c>
      <c r="EP524">
        <v>2</v>
      </c>
      <c r="EQ524" t="s">
        <v>34</v>
      </c>
      <c r="ER524" t="s">
        <v>70</v>
      </c>
      <c r="ES524">
        <v>34021</v>
      </c>
      <c r="EU524" t="s">
        <v>121</v>
      </c>
      <c r="EV524">
        <v>48811</v>
      </c>
      <c r="EW524" t="s">
        <v>37</v>
      </c>
      <c r="EX524" t="s">
        <v>38</v>
      </c>
      <c r="FA524" t="s">
        <v>38</v>
      </c>
      <c r="FB524">
        <v>40.276800000000001</v>
      </c>
      <c r="FC524">
        <v>-74.820800000000006</v>
      </c>
      <c r="FD524" t="s">
        <v>39</v>
      </c>
      <c r="FE524" t="s">
        <v>122</v>
      </c>
      <c r="FF524" t="s">
        <v>34</v>
      </c>
      <c r="FG524">
        <v>0</v>
      </c>
      <c r="FH524" t="s">
        <v>41</v>
      </c>
      <c r="FI524">
        <v>8</v>
      </c>
      <c r="FK524" t="s">
        <v>45</v>
      </c>
      <c r="FL524" t="s">
        <v>46</v>
      </c>
      <c r="FM524">
        <v>9.5704799999999995E-4</v>
      </c>
      <c r="FN524" t="s">
        <v>44</v>
      </c>
      <c r="FO524">
        <v>9367411</v>
      </c>
      <c r="FR524">
        <v>98310213</v>
      </c>
      <c r="FT524">
        <v>300</v>
      </c>
      <c r="FU524">
        <v>166475714</v>
      </c>
      <c r="FW524">
        <v>2275050012</v>
      </c>
      <c r="FX524">
        <v>2</v>
      </c>
      <c r="FY524" t="s">
        <v>34</v>
      </c>
      <c r="FZ524" t="s">
        <v>70</v>
      </c>
      <c r="GA524">
        <v>34021</v>
      </c>
      <c r="GC524" t="s">
        <v>121</v>
      </c>
      <c r="GD524">
        <v>48811</v>
      </c>
      <c r="GE524" t="s">
        <v>37</v>
      </c>
      <c r="GF524" t="s">
        <v>38</v>
      </c>
      <c r="GI524" t="s">
        <v>38</v>
      </c>
      <c r="GJ524">
        <v>40.276800000000001</v>
      </c>
      <c r="GK524">
        <v>-74.820800000000006</v>
      </c>
      <c r="GL524" t="s">
        <v>39</v>
      </c>
      <c r="GM524" t="s">
        <v>122</v>
      </c>
      <c r="GN524" t="s">
        <v>34</v>
      </c>
      <c r="GO524">
        <v>0</v>
      </c>
      <c r="GP524" t="s">
        <v>41</v>
      </c>
      <c r="GQ524">
        <v>8</v>
      </c>
      <c r="GS524" t="s">
        <v>42</v>
      </c>
      <c r="GT524" t="s">
        <v>43</v>
      </c>
      <c r="GU524">
        <v>6.3779700000000002E-3</v>
      </c>
      <c r="GV524" t="s">
        <v>44</v>
      </c>
    </row>
    <row r="525" spans="1:204" x14ac:dyDescent="0.25">
      <c r="A525">
        <v>9367411</v>
      </c>
      <c r="D525">
        <v>98310213</v>
      </c>
      <c r="F525">
        <v>300</v>
      </c>
      <c r="G525">
        <v>166476014</v>
      </c>
      <c r="I525">
        <v>2275050012</v>
      </c>
      <c r="J525">
        <v>2</v>
      </c>
      <c r="K525" t="s">
        <v>34</v>
      </c>
      <c r="L525" t="s">
        <v>70</v>
      </c>
      <c r="M525">
        <v>34021</v>
      </c>
      <c r="O525" t="s">
        <v>121</v>
      </c>
      <c r="P525">
        <v>48811</v>
      </c>
      <c r="Q525" t="s">
        <v>37</v>
      </c>
      <c r="R525" t="s">
        <v>38</v>
      </c>
      <c r="U525" t="s">
        <v>38</v>
      </c>
      <c r="V525">
        <v>40.276800000000001</v>
      </c>
      <c r="W525">
        <v>-74.820800000000006</v>
      </c>
      <c r="X525" t="s">
        <v>39</v>
      </c>
      <c r="Y525" t="s">
        <v>122</v>
      </c>
      <c r="Z525" t="s">
        <v>34</v>
      </c>
      <c r="AA525">
        <v>0</v>
      </c>
      <c r="AB525" t="s">
        <v>41</v>
      </c>
      <c r="AC525">
        <v>8</v>
      </c>
      <c r="AE525" t="s">
        <v>53</v>
      </c>
      <c r="AF525" t="s">
        <v>54</v>
      </c>
      <c r="AG525">
        <v>6.9764199999999997E-3</v>
      </c>
      <c r="AH525" t="s">
        <v>44</v>
      </c>
      <c r="AI525">
        <v>9367411</v>
      </c>
      <c r="AL525">
        <v>98310213</v>
      </c>
      <c r="AN525">
        <v>300</v>
      </c>
      <c r="AO525">
        <v>166475814</v>
      </c>
      <c r="AQ525">
        <v>2275050012</v>
      </c>
      <c r="AR525">
        <v>2</v>
      </c>
      <c r="AS525" t="s">
        <v>34</v>
      </c>
      <c r="AT525" t="s">
        <v>70</v>
      </c>
      <c r="AU525">
        <v>34021</v>
      </c>
      <c r="AW525" t="s">
        <v>121</v>
      </c>
      <c r="AX525">
        <v>48811</v>
      </c>
      <c r="AY525" t="s">
        <v>37</v>
      </c>
      <c r="AZ525" t="s">
        <v>38</v>
      </c>
      <c r="BC525" t="s">
        <v>38</v>
      </c>
      <c r="BD525">
        <v>40.276800000000001</v>
      </c>
      <c r="BE525">
        <v>-74.820800000000006</v>
      </c>
      <c r="BF525" t="s">
        <v>39</v>
      </c>
      <c r="BG525" t="s">
        <v>122</v>
      </c>
      <c r="BH525" t="s">
        <v>34</v>
      </c>
      <c r="BI525">
        <v>0</v>
      </c>
      <c r="BJ525" t="s">
        <v>41</v>
      </c>
      <c r="BK525">
        <v>8</v>
      </c>
      <c r="BM525" t="s">
        <v>51</v>
      </c>
      <c r="BN525" t="s">
        <v>52</v>
      </c>
      <c r="BO525">
        <v>2.6771099999999999E-3</v>
      </c>
      <c r="BP525" t="s">
        <v>44</v>
      </c>
      <c r="BQ525">
        <v>9367411</v>
      </c>
      <c r="BT525">
        <v>98310213</v>
      </c>
      <c r="BV525">
        <v>300</v>
      </c>
      <c r="BW525">
        <v>166476114</v>
      </c>
      <c r="BY525">
        <v>2275050012</v>
      </c>
      <c r="BZ525">
        <v>2</v>
      </c>
      <c r="CA525" t="s">
        <v>34</v>
      </c>
      <c r="CB525" t="s">
        <v>70</v>
      </c>
      <c r="CC525">
        <v>34021</v>
      </c>
      <c r="CE525" t="s">
        <v>121</v>
      </c>
      <c r="CF525">
        <v>48811</v>
      </c>
      <c r="CG525" t="s">
        <v>37</v>
      </c>
      <c r="CH525" t="s">
        <v>38</v>
      </c>
      <c r="CK525" t="s">
        <v>38</v>
      </c>
      <c r="CL525">
        <v>40.276800000000001</v>
      </c>
      <c r="CM525">
        <v>-74.820800000000006</v>
      </c>
      <c r="CN525" t="s">
        <v>39</v>
      </c>
      <c r="CO525" t="s">
        <v>122</v>
      </c>
      <c r="CP525" t="s">
        <v>34</v>
      </c>
      <c r="CQ525">
        <v>0</v>
      </c>
      <c r="CR525" t="s">
        <v>41</v>
      </c>
      <c r="CS525">
        <v>8</v>
      </c>
      <c r="CU525" t="s">
        <v>49</v>
      </c>
      <c r="CV525" t="s">
        <v>50</v>
      </c>
      <c r="CW525">
        <v>1.3578099999999999E-4</v>
      </c>
      <c r="CX525" t="s">
        <v>44</v>
      </c>
      <c r="CY525">
        <v>9367411</v>
      </c>
      <c r="DB525">
        <v>98310213</v>
      </c>
      <c r="DD525">
        <v>300</v>
      </c>
      <c r="DE525">
        <v>137939514</v>
      </c>
      <c r="DG525">
        <v>2275050012</v>
      </c>
      <c r="DH525">
        <v>2</v>
      </c>
      <c r="DI525" t="s">
        <v>34</v>
      </c>
      <c r="DJ525" t="s">
        <v>70</v>
      </c>
      <c r="DK525">
        <v>34021</v>
      </c>
      <c r="DM525" t="s">
        <v>121</v>
      </c>
      <c r="DN525">
        <v>48811</v>
      </c>
      <c r="DO525" t="s">
        <v>37</v>
      </c>
      <c r="DP525" t="s">
        <v>38</v>
      </c>
      <c r="DS525" t="s">
        <v>38</v>
      </c>
      <c r="DT525">
        <v>40.276800000000001</v>
      </c>
      <c r="DU525">
        <v>-74.820800000000006</v>
      </c>
      <c r="DV525" t="s">
        <v>39</v>
      </c>
      <c r="DW525" t="s">
        <v>122</v>
      </c>
      <c r="DX525" t="s">
        <v>34</v>
      </c>
      <c r="DY525">
        <v>0</v>
      </c>
      <c r="DZ525" t="s">
        <v>41</v>
      </c>
      <c r="EA525">
        <v>8</v>
      </c>
      <c r="EC525" t="s">
        <v>47</v>
      </c>
      <c r="ED525" t="s">
        <v>48</v>
      </c>
      <c r="EE525">
        <v>1.09419</v>
      </c>
      <c r="EF525" t="s">
        <v>44</v>
      </c>
      <c r="EG525">
        <v>9367411</v>
      </c>
      <c r="EJ525">
        <v>98310213</v>
      </c>
      <c r="EL525">
        <v>300</v>
      </c>
      <c r="EM525">
        <v>137939514</v>
      </c>
      <c r="EO525">
        <v>2275050012</v>
      </c>
      <c r="EP525">
        <v>2</v>
      </c>
      <c r="EQ525" t="s">
        <v>34</v>
      </c>
      <c r="ER525" t="s">
        <v>70</v>
      </c>
      <c r="ES525">
        <v>34021</v>
      </c>
      <c r="EU525" t="s">
        <v>121</v>
      </c>
      <c r="EV525">
        <v>48811</v>
      </c>
      <c r="EW525" t="s">
        <v>37</v>
      </c>
      <c r="EX525" t="s">
        <v>38</v>
      </c>
      <c r="FA525" t="s">
        <v>38</v>
      </c>
      <c r="FB525">
        <v>40.276800000000001</v>
      </c>
      <c r="FC525">
        <v>-74.820800000000006</v>
      </c>
      <c r="FD525" t="s">
        <v>39</v>
      </c>
      <c r="FE525" t="s">
        <v>122</v>
      </c>
      <c r="FF525" t="s">
        <v>34</v>
      </c>
      <c r="FG525">
        <v>0</v>
      </c>
      <c r="FH525" t="s">
        <v>41</v>
      </c>
      <c r="FI525">
        <v>8</v>
      </c>
      <c r="FK525" t="s">
        <v>45</v>
      </c>
      <c r="FL525" t="s">
        <v>46</v>
      </c>
      <c r="FM525">
        <v>0.34848800000000002</v>
      </c>
      <c r="FN525" t="s">
        <v>44</v>
      </c>
      <c r="FO525">
        <v>9367411</v>
      </c>
      <c r="FR525">
        <v>98310213</v>
      </c>
      <c r="FT525">
        <v>300</v>
      </c>
      <c r="FU525">
        <v>166475814</v>
      </c>
      <c r="FW525">
        <v>2275050012</v>
      </c>
      <c r="FX525">
        <v>2</v>
      </c>
      <c r="FY525" t="s">
        <v>34</v>
      </c>
      <c r="FZ525" t="s">
        <v>70</v>
      </c>
      <c r="GA525">
        <v>34021</v>
      </c>
      <c r="GC525" t="s">
        <v>121</v>
      </c>
      <c r="GD525">
        <v>48811</v>
      </c>
      <c r="GE525" t="s">
        <v>37</v>
      </c>
      <c r="GF525" t="s">
        <v>38</v>
      </c>
      <c r="GI525" t="s">
        <v>38</v>
      </c>
      <c r="GJ525">
        <v>40.276800000000001</v>
      </c>
      <c r="GK525">
        <v>-74.820800000000006</v>
      </c>
      <c r="GL525" t="s">
        <v>39</v>
      </c>
      <c r="GM525" t="s">
        <v>122</v>
      </c>
      <c r="GN525" t="s">
        <v>34</v>
      </c>
      <c r="GO525">
        <v>0</v>
      </c>
      <c r="GP525" t="s">
        <v>41</v>
      </c>
      <c r="GQ525">
        <v>8</v>
      </c>
      <c r="GS525" t="s">
        <v>42</v>
      </c>
      <c r="GT525" t="s">
        <v>43</v>
      </c>
      <c r="GU525">
        <v>1.0631699999999999E-2</v>
      </c>
      <c r="GV525" t="s">
        <v>44</v>
      </c>
    </row>
    <row r="526" spans="1:204" x14ac:dyDescent="0.25">
      <c r="A526">
        <v>9367411</v>
      </c>
      <c r="D526">
        <v>98310213</v>
      </c>
      <c r="F526">
        <v>300</v>
      </c>
      <c r="G526">
        <v>166475714</v>
      </c>
      <c r="I526">
        <v>2275050012</v>
      </c>
      <c r="J526">
        <v>2</v>
      </c>
      <c r="K526" t="s">
        <v>34</v>
      </c>
      <c r="L526" t="s">
        <v>70</v>
      </c>
      <c r="M526">
        <v>34021</v>
      </c>
      <c r="O526" t="s">
        <v>121</v>
      </c>
      <c r="P526">
        <v>48811</v>
      </c>
      <c r="Q526" t="s">
        <v>37</v>
      </c>
      <c r="R526" t="s">
        <v>38</v>
      </c>
      <c r="U526" t="s">
        <v>38</v>
      </c>
      <c r="V526">
        <v>40.276800000000001</v>
      </c>
      <c r="W526">
        <v>-74.820800000000006</v>
      </c>
      <c r="X526" t="s">
        <v>39</v>
      </c>
      <c r="Y526" t="s">
        <v>122</v>
      </c>
      <c r="Z526" t="s">
        <v>34</v>
      </c>
      <c r="AA526">
        <v>0</v>
      </c>
      <c r="AB526" t="s">
        <v>41</v>
      </c>
      <c r="AC526">
        <v>8</v>
      </c>
      <c r="AE526" t="s">
        <v>53</v>
      </c>
      <c r="AF526" t="s">
        <v>54</v>
      </c>
      <c r="AG526">
        <v>1.45393E-2</v>
      </c>
      <c r="AH526" t="s">
        <v>44</v>
      </c>
      <c r="AI526">
        <v>9367411</v>
      </c>
      <c r="AL526">
        <v>98310213</v>
      </c>
      <c r="AN526">
        <v>300</v>
      </c>
      <c r="AO526">
        <v>137939514</v>
      </c>
      <c r="AQ526">
        <v>2275050012</v>
      </c>
      <c r="AR526">
        <v>2</v>
      </c>
      <c r="AS526" t="s">
        <v>34</v>
      </c>
      <c r="AT526" t="s">
        <v>70</v>
      </c>
      <c r="AU526">
        <v>34021</v>
      </c>
      <c r="AW526" t="s">
        <v>121</v>
      </c>
      <c r="AX526">
        <v>48811</v>
      </c>
      <c r="AY526" t="s">
        <v>37</v>
      </c>
      <c r="AZ526" t="s">
        <v>38</v>
      </c>
      <c r="BC526" t="s">
        <v>38</v>
      </c>
      <c r="BD526">
        <v>40.276800000000001</v>
      </c>
      <c r="BE526">
        <v>-74.820800000000006</v>
      </c>
      <c r="BF526" t="s">
        <v>39</v>
      </c>
      <c r="BG526" t="s">
        <v>122</v>
      </c>
      <c r="BH526" t="s">
        <v>34</v>
      </c>
      <c r="BI526">
        <v>0</v>
      </c>
      <c r="BJ526" t="s">
        <v>41</v>
      </c>
      <c r="BK526">
        <v>8</v>
      </c>
      <c r="BM526" t="s">
        <v>51</v>
      </c>
      <c r="BN526" t="s">
        <v>52</v>
      </c>
      <c r="BO526">
        <v>1.53338</v>
      </c>
      <c r="BP526" t="s">
        <v>44</v>
      </c>
      <c r="BQ526">
        <v>9367411</v>
      </c>
      <c r="BT526">
        <v>98310213</v>
      </c>
      <c r="BV526">
        <v>300</v>
      </c>
      <c r="BW526">
        <v>166475814</v>
      </c>
      <c r="BY526">
        <v>2275050012</v>
      </c>
      <c r="BZ526">
        <v>2</v>
      </c>
      <c r="CA526" t="s">
        <v>34</v>
      </c>
      <c r="CB526" t="s">
        <v>70</v>
      </c>
      <c r="CC526">
        <v>34021</v>
      </c>
      <c r="CE526" t="s">
        <v>121</v>
      </c>
      <c r="CF526">
        <v>48811</v>
      </c>
      <c r="CG526" t="s">
        <v>37</v>
      </c>
      <c r="CH526" t="s">
        <v>38</v>
      </c>
      <c r="CK526" t="s">
        <v>38</v>
      </c>
      <c r="CL526">
        <v>40.276800000000001</v>
      </c>
      <c r="CM526">
        <v>-74.820800000000006</v>
      </c>
      <c r="CN526" t="s">
        <v>39</v>
      </c>
      <c r="CO526" t="s">
        <v>122</v>
      </c>
      <c r="CP526" t="s">
        <v>34</v>
      </c>
      <c r="CQ526">
        <v>0</v>
      </c>
      <c r="CR526" t="s">
        <v>41</v>
      </c>
      <c r="CS526">
        <v>8</v>
      </c>
      <c r="CU526" t="s">
        <v>49</v>
      </c>
      <c r="CV526" t="s">
        <v>50</v>
      </c>
      <c r="CW526">
        <v>4.1303500000000002E-4</v>
      </c>
      <c r="CX526" t="s">
        <v>44</v>
      </c>
      <c r="CY526">
        <v>9367411</v>
      </c>
      <c r="DB526">
        <v>98310213</v>
      </c>
      <c r="DD526">
        <v>300</v>
      </c>
      <c r="DE526">
        <v>166475914</v>
      </c>
      <c r="DG526">
        <v>2275050012</v>
      </c>
      <c r="DH526">
        <v>2</v>
      </c>
      <c r="DI526" t="s">
        <v>34</v>
      </c>
      <c r="DJ526" t="s">
        <v>70</v>
      </c>
      <c r="DK526">
        <v>34021</v>
      </c>
      <c r="DM526" t="s">
        <v>121</v>
      </c>
      <c r="DN526">
        <v>48811</v>
      </c>
      <c r="DO526" t="s">
        <v>37</v>
      </c>
      <c r="DP526" t="s">
        <v>38</v>
      </c>
      <c r="DS526" t="s">
        <v>38</v>
      </c>
      <c r="DT526">
        <v>40.276800000000001</v>
      </c>
      <c r="DU526">
        <v>-74.820800000000006</v>
      </c>
      <c r="DV526" t="s">
        <v>39</v>
      </c>
      <c r="DW526" t="s">
        <v>122</v>
      </c>
      <c r="DX526" t="s">
        <v>34</v>
      </c>
      <c r="DY526">
        <v>0</v>
      </c>
      <c r="DZ526" t="s">
        <v>41</v>
      </c>
      <c r="EA526">
        <v>8</v>
      </c>
      <c r="EC526" t="s">
        <v>47</v>
      </c>
      <c r="ED526" t="s">
        <v>48</v>
      </c>
      <c r="EE526">
        <v>1.2851299999999999E-4</v>
      </c>
      <c r="EF526" t="s">
        <v>44</v>
      </c>
      <c r="EG526">
        <v>9367411</v>
      </c>
      <c r="EJ526">
        <v>98310213</v>
      </c>
      <c r="EL526">
        <v>300</v>
      </c>
      <c r="EM526">
        <v>166475814</v>
      </c>
      <c r="EO526">
        <v>2275050012</v>
      </c>
      <c r="EP526">
        <v>2</v>
      </c>
      <c r="EQ526" t="s">
        <v>34</v>
      </c>
      <c r="ER526" t="s">
        <v>70</v>
      </c>
      <c r="ES526">
        <v>34021</v>
      </c>
      <c r="EU526" t="s">
        <v>121</v>
      </c>
      <c r="EV526">
        <v>48811</v>
      </c>
      <c r="EW526" t="s">
        <v>37</v>
      </c>
      <c r="EX526" t="s">
        <v>38</v>
      </c>
      <c r="FA526" t="s">
        <v>38</v>
      </c>
      <c r="FB526">
        <v>40.276800000000001</v>
      </c>
      <c r="FC526">
        <v>-74.820800000000006</v>
      </c>
      <c r="FD526" t="s">
        <v>39</v>
      </c>
      <c r="FE526" t="s">
        <v>122</v>
      </c>
      <c r="FF526" t="s">
        <v>34</v>
      </c>
      <c r="FG526">
        <v>0</v>
      </c>
      <c r="FH526" t="s">
        <v>41</v>
      </c>
      <c r="FI526">
        <v>8</v>
      </c>
      <c r="FK526" t="s">
        <v>45</v>
      </c>
      <c r="FL526" t="s">
        <v>46</v>
      </c>
      <c r="FM526">
        <v>1.4225799999999999E-3</v>
      </c>
      <c r="FN526" t="s">
        <v>44</v>
      </c>
      <c r="FO526">
        <v>9367411</v>
      </c>
      <c r="FR526">
        <v>98310213</v>
      </c>
      <c r="FT526">
        <v>300</v>
      </c>
      <c r="FU526">
        <v>166476014</v>
      </c>
      <c r="FW526">
        <v>2275050012</v>
      </c>
      <c r="FX526">
        <v>2</v>
      </c>
      <c r="FY526" t="s">
        <v>34</v>
      </c>
      <c r="FZ526" t="s">
        <v>70</v>
      </c>
      <c r="GA526">
        <v>34021</v>
      </c>
      <c r="GC526" t="s">
        <v>121</v>
      </c>
      <c r="GD526">
        <v>48811</v>
      </c>
      <c r="GE526" t="s">
        <v>37</v>
      </c>
      <c r="GF526" t="s">
        <v>38</v>
      </c>
      <c r="GI526" t="s">
        <v>38</v>
      </c>
      <c r="GJ526">
        <v>40.276800000000001</v>
      </c>
      <c r="GK526">
        <v>-74.820800000000006</v>
      </c>
      <c r="GL526" t="s">
        <v>39</v>
      </c>
      <c r="GM526" t="s">
        <v>122</v>
      </c>
      <c r="GN526" t="s">
        <v>34</v>
      </c>
      <c r="GO526">
        <v>0</v>
      </c>
      <c r="GP526" t="s">
        <v>41</v>
      </c>
      <c r="GQ526">
        <v>8</v>
      </c>
      <c r="GS526" t="s">
        <v>42</v>
      </c>
      <c r="GT526" t="s">
        <v>43</v>
      </c>
      <c r="GU526">
        <v>1.13429E-3</v>
      </c>
      <c r="GV526" t="s">
        <v>44</v>
      </c>
    </row>
    <row r="527" spans="1:204" x14ac:dyDescent="0.25">
      <c r="A527">
        <v>9367411</v>
      </c>
      <c r="D527">
        <v>98310213</v>
      </c>
      <c r="F527">
        <v>300</v>
      </c>
      <c r="G527">
        <v>166475814</v>
      </c>
      <c r="I527">
        <v>2275050012</v>
      </c>
      <c r="J527">
        <v>2</v>
      </c>
      <c r="K527" t="s">
        <v>34</v>
      </c>
      <c r="L527" t="s">
        <v>70</v>
      </c>
      <c r="M527">
        <v>34021</v>
      </c>
      <c r="O527" t="s">
        <v>121</v>
      </c>
      <c r="P527">
        <v>48811</v>
      </c>
      <c r="Q527" t="s">
        <v>37</v>
      </c>
      <c r="R527" t="s">
        <v>38</v>
      </c>
      <c r="U527" t="s">
        <v>38</v>
      </c>
      <c r="V527">
        <v>40.276800000000001</v>
      </c>
      <c r="W527">
        <v>-74.820800000000006</v>
      </c>
      <c r="X527" t="s">
        <v>39</v>
      </c>
      <c r="Y527" t="s">
        <v>122</v>
      </c>
      <c r="Z527" t="s">
        <v>34</v>
      </c>
      <c r="AA527">
        <v>0</v>
      </c>
      <c r="AB527" t="s">
        <v>41</v>
      </c>
      <c r="AC527">
        <v>8</v>
      </c>
      <c r="AE527" t="s">
        <v>53</v>
      </c>
      <c r="AF527" t="s">
        <v>54</v>
      </c>
      <c r="AG527">
        <v>8.7432599999999999E-2</v>
      </c>
      <c r="AH527" t="s">
        <v>44</v>
      </c>
      <c r="AI527">
        <v>9367411</v>
      </c>
      <c r="AL527">
        <v>98310213</v>
      </c>
      <c r="AN527">
        <v>300</v>
      </c>
      <c r="AO527">
        <v>166475714</v>
      </c>
      <c r="AQ527">
        <v>2275050012</v>
      </c>
      <c r="AR527">
        <v>2</v>
      </c>
      <c r="AS527" t="s">
        <v>34</v>
      </c>
      <c r="AT527" t="s">
        <v>70</v>
      </c>
      <c r="AU527">
        <v>34021</v>
      </c>
      <c r="AW527" t="s">
        <v>121</v>
      </c>
      <c r="AX527">
        <v>48811</v>
      </c>
      <c r="AY527" t="s">
        <v>37</v>
      </c>
      <c r="AZ527" t="s">
        <v>38</v>
      </c>
      <c r="BC527" t="s">
        <v>38</v>
      </c>
      <c r="BD527">
        <v>40.276800000000001</v>
      </c>
      <c r="BE527">
        <v>-74.820800000000006</v>
      </c>
      <c r="BF527" t="s">
        <v>39</v>
      </c>
      <c r="BG527" t="s">
        <v>122</v>
      </c>
      <c r="BH527" t="s">
        <v>34</v>
      </c>
      <c r="BI527">
        <v>0</v>
      </c>
      <c r="BJ527" t="s">
        <v>41</v>
      </c>
      <c r="BK527">
        <v>8</v>
      </c>
      <c r="BM527" t="s">
        <v>51</v>
      </c>
      <c r="BN527" t="s">
        <v>52</v>
      </c>
      <c r="BO527">
        <v>6.2964499999999997E-4</v>
      </c>
      <c r="BP527" t="s">
        <v>44</v>
      </c>
      <c r="BQ527">
        <v>9367411</v>
      </c>
      <c r="BT527">
        <v>98310213</v>
      </c>
      <c r="BV527">
        <v>300</v>
      </c>
      <c r="BW527">
        <v>166475914</v>
      </c>
      <c r="BY527">
        <v>2275050012</v>
      </c>
      <c r="BZ527">
        <v>2</v>
      </c>
      <c r="CA527" t="s">
        <v>34</v>
      </c>
      <c r="CB527" t="s">
        <v>70</v>
      </c>
      <c r="CC527">
        <v>34021</v>
      </c>
      <c r="CE527" t="s">
        <v>121</v>
      </c>
      <c r="CF527">
        <v>48811</v>
      </c>
      <c r="CG527" t="s">
        <v>37</v>
      </c>
      <c r="CH527" t="s">
        <v>38</v>
      </c>
      <c r="CK527" t="s">
        <v>38</v>
      </c>
      <c r="CL527">
        <v>40.276800000000001</v>
      </c>
      <c r="CM527">
        <v>-74.820800000000006</v>
      </c>
      <c r="CN527" t="s">
        <v>39</v>
      </c>
      <c r="CO527" t="s">
        <v>122</v>
      </c>
      <c r="CP527" t="s">
        <v>34</v>
      </c>
      <c r="CQ527">
        <v>0</v>
      </c>
      <c r="CR527" t="s">
        <v>41</v>
      </c>
      <c r="CS527">
        <v>8</v>
      </c>
      <c r="CU527" t="s">
        <v>49</v>
      </c>
      <c r="CV527" t="s">
        <v>50</v>
      </c>
      <c r="CW527">
        <v>1.2851299999999999E-4</v>
      </c>
      <c r="CX527" t="s">
        <v>44</v>
      </c>
      <c r="CY527">
        <v>9367411</v>
      </c>
      <c r="DB527">
        <v>98310213</v>
      </c>
      <c r="DD527">
        <v>300</v>
      </c>
      <c r="DE527">
        <v>166476014</v>
      </c>
      <c r="DG527">
        <v>2275050012</v>
      </c>
      <c r="DH527">
        <v>2</v>
      </c>
      <c r="DI527" t="s">
        <v>34</v>
      </c>
      <c r="DJ527" t="s">
        <v>70</v>
      </c>
      <c r="DK527">
        <v>34021</v>
      </c>
      <c r="DM527" t="s">
        <v>121</v>
      </c>
      <c r="DN527">
        <v>48811</v>
      </c>
      <c r="DO527" t="s">
        <v>37</v>
      </c>
      <c r="DP527" t="s">
        <v>38</v>
      </c>
      <c r="DS527" t="s">
        <v>38</v>
      </c>
      <c r="DT527">
        <v>40.276800000000001</v>
      </c>
      <c r="DU527">
        <v>-74.820800000000006</v>
      </c>
      <c r="DV527" t="s">
        <v>39</v>
      </c>
      <c r="DW527" t="s">
        <v>122</v>
      </c>
      <c r="DX527" t="s">
        <v>34</v>
      </c>
      <c r="DY527">
        <v>0</v>
      </c>
      <c r="DZ527" t="s">
        <v>41</v>
      </c>
      <c r="EA527">
        <v>8</v>
      </c>
      <c r="EC527" t="s">
        <v>47</v>
      </c>
      <c r="ED527" t="s">
        <v>48</v>
      </c>
      <c r="EE527">
        <v>6.3859100000000007E-5</v>
      </c>
      <c r="EF527" t="s">
        <v>44</v>
      </c>
      <c r="EG527">
        <v>9367411</v>
      </c>
      <c r="EJ527">
        <v>98310213</v>
      </c>
      <c r="EL527">
        <v>300</v>
      </c>
      <c r="EM527">
        <v>166475914</v>
      </c>
      <c r="EO527">
        <v>2275050012</v>
      </c>
      <c r="EP527">
        <v>2</v>
      </c>
      <c r="EQ527" t="s">
        <v>34</v>
      </c>
      <c r="ER527" t="s">
        <v>70</v>
      </c>
      <c r="ES527">
        <v>34021</v>
      </c>
      <c r="EU527" t="s">
        <v>121</v>
      </c>
      <c r="EV527">
        <v>48811</v>
      </c>
      <c r="EW527" t="s">
        <v>37</v>
      </c>
      <c r="EX527" t="s">
        <v>38</v>
      </c>
      <c r="FA527" t="s">
        <v>38</v>
      </c>
      <c r="FB527">
        <v>40.276800000000001</v>
      </c>
      <c r="FC527">
        <v>-74.820800000000006</v>
      </c>
      <c r="FD527" t="s">
        <v>39</v>
      </c>
      <c r="FE527" t="s">
        <v>122</v>
      </c>
      <c r="FF527" t="s">
        <v>34</v>
      </c>
      <c r="FG527">
        <v>0</v>
      </c>
      <c r="FH527" t="s">
        <v>41</v>
      </c>
      <c r="FI527">
        <v>8</v>
      </c>
      <c r="FK527" t="s">
        <v>45</v>
      </c>
      <c r="FL527" t="s">
        <v>46</v>
      </c>
      <c r="FM527">
        <v>7.4035699999999997E-4</v>
      </c>
      <c r="FN527" t="s">
        <v>44</v>
      </c>
      <c r="FO527">
        <v>9367411</v>
      </c>
      <c r="FR527">
        <v>98310213</v>
      </c>
      <c r="FT527">
        <v>300</v>
      </c>
      <c r="FU527">
        <v>166475914</v>
      </c>
      <c r="FW527">
        <v>2275050012</v>
      </c>
      <c r="FX527">
        <v>2</v>
      </c>
      <c r="FY527" t="s">
        <v>34</v>
      </c>
      <c r="FZ527" t="s">
        <v>70</v>
      </c>
      <c r="GA527">
        <v>34021</v>
      </c>
      <c r="GC527" t="s">
        <v>121</v>
      </c>
      <c r="GD527">
        <v>48811</v>
      </c>
      <c r="GE527" t="s">
        <v>37</v>
      </c>
      <c r="GF527" t="s">
        <v>38</v>
      </c>
      <c r="GI527" t="s">
        <v>38</v>
      </c>
      <c r="GJ527">
        <v>40.276800000000001</v>
      </c>
      <c r="GK527">
        <v>-74.820800000000006</v>
      </c>
      <c r="GL527" t="s">
        <v>39</v>
      </c>
      <c r="GM527" t="s">
        <v>122</v>
      </c>
      <c r="GN527" t="s">
        <v>34</v>
      </c>
      <c r="GO527">
        <v>0</v>
      </c>
      <c r="GP527" t="s">
        <v>41</v>
      </c>
      <c r="GQ527">
        <v>8</v>
      </c>
      <c r="GS527" t="s">
        <v>42</v>
      </c>
      <c r="GT527" t="s">
        <v>43</v>
      </c>
      <c r="GU527">
        <v>2.0432699999999998E-3</v>
      </c>
      <c r="GV527" t="s">
        <v>44</v>
      </c>
    </row>
    <row r="528" spans="1:204" x14ac:dyDescent="0.25">
      <c r="A528">
        <v>9367411</v>
      </c>
      <c r="D528">
        <v>98310213</v>
      </c>
      <c r="F528">
        <v>300</v>
      </c>
      <c r="G528">
        <v>166476114</v>
      </c>
      <c r="I528">
        <v>2275050012</v>
      </c>
      <c r="J528">
        <v>2</v>
      </c>
      <c r="K528" t="s">
        <v>34</v>
      </c>
      <c r="L528" t="s">
        <v>70</v>
      </c>
      <c r="M528">
        <v>34021</v>
      </c>
      <c r="O528" t="s">
        <v>121</v>
      </c>
      <c r="P528">
        <v>48811</v>
      </c>
      <c r="Q528" t="s">
        <v>37</v>
      </c>
      <c r="R528" t="s">
        <v>38</v>
      </c>
      <c r="U528" t="s">
        <v>38</v>
      </c>
      <c r="V528">
        <v>40.276800000000001</v>
      </c>
      <c r="W528">
        <v>-74.820800000000006</v>
      </c>
      <c r="X528" t="s">
        <v>39</v>
      </c>
      <c r="Y528" t="s">
        <v>122</v>
      </c>
      <c r="Z528" t="s">
        <v>34</v>
      </c>
      <c r="AA528">
        <v>0</v>
      </c>
      <c r="AB528" t="s">
        <v>41</v>
      </c>
      <c r="AC528">
        <v>8</v>
      </c>
      <c r="AE528" t="s">
        <v>53</v>
      </c>
      <c r="AF528" t="s">
        <v>54</v>
      </c>
      <c r="AG528">
        <v>1.04884E-2</v>
      </c>
      <c r="AH528" t="s">
        <v>44</v>
      </c>
      <c r="AI528">
        <v>9367411</v>
      </c>
      <c r="AL528">
        <v>98310213</v>
      </c>
      <c r="AN528">
        <v>300</v>
      </c>
      <c r="AO528">
        <v>166476114</v>
      </c>
      <c r="AQ528">
        <v>2275050012</v>
      </c>
      <c r="AR528">
        <v>2</v>
      </c>
      <c r="AS528" t="s">
        <v>34</v>
      </c>
      <c r="AT528" t="s">
        <v>70</v>
      </c>
      <c r="AU528">
        <v>34021</v>
      </c>
      <c r="AW528" t="s">
        <v>121</v>
      </c>
      <c r="AX528">
        <v>48811</v>
      </c>
      <c r="AY528" t="s">
        <v>37</v>
      </c>
      <c r="AZ528" t="s">
        <v>38</v>
      </c>
      <c r="BC528" t="s">
        <v>38</v>
      </c>
      <c r="BD528">
        <v>40.276800000000001</v>
      </c>
      <c r="BE528">
        <v>-74.820800000000006</v>
      </c>
      <c r="BF528" t="s">
        <v>39</v>
      </c>
      <c r="BG528" t="s">
        <v>122</v>
      </c>
      <c r="BH528" t="s">
        <v>34</v>
      </c>
      <c r="BI528">
        <v>0</v>
      </c>
      <c r="BJ528" t="s">
        <v>41</v>
      </c>
      <c r="BK528">
        <v>8</v>
      </c>
      <c r="BM528" t="s">
        <v>51</v>
      </c>
      <c r="BN528" t="s">
        <v>52</v>
      </c>
      <c r="BO528">
        <v>5.5196300000000002E-3</v>
      </c>
      <c r="BP528" t="s">
        <v>44</v>
      </c>
      <c r="BQ528">
        <v>9367411</v>
      </c>
      <c r="BT528">
        <v>98310213</v>
      </c>
      <c r="BV528">
        <v>300</v>
      </c>
      <c r="BW528">
        <v>166475714</v>
      </c>
      <c r="BY528">
        <v>2275050012</v>
      </c>
      <c r="BZ528">
        <v>2</v>
      </c>
      <c r="CA528" t="s">
        <v>34</v>
      </c>
      <c r="CB528" t="s">
        <v>70</v>
      </c>
      <c r="CC528">
        <v>34021</v>
      </c>
      <c r="CE528" t="s">
        <v>121</v>
      </c>
      <c r="CF528">
        <v>48811</v>
      </c>
      <c r="CG528" t="s">
        <v>37</v>
      </c>
      <c r="CH528" t="s">
        <v>38</v>
      </c>
      <c r="CK528" t="s">
        <v>38</v>
      </c>
      <c r="CL528">
        <v>40.276800000000001</v>
      </c>
      <c r="CM528">
        <v>-74.820800000000006</v>
      </c>
      <c r="CN528" t="s">
        <v>39</v>
      </c>
      <c r="CO528" t="s">
        <v>122</v>
      </c>
      <c r="CP528" t="s">
        <v>34</v>
      </c>
      <c r="CQ528">
        <v>0</v>
      </c>
      <c r="CR528" t="s">
        <v>41</v>
      </c>
      <c r="CS528">
        <v>8</v>
      </c>
      <c r="CU528" t="s">
        <v>49</v>
      </c>
      <c r="CV528" t="s">
        <v>50</v>
      </c>
      <c r="CW528">
        <v>1.83504E-4</v>
      </c>
      <c r="CX528" t="s">
        <v>44</v>
      </c>
      <c r="CY528">
        <v>9367411</v>
      </c>
      <c r="DB528">
        <v>98310213</v>
      </c>
      <c r="DD528">
        <v>300</v>
      </c>
      <c r="DE528">
        <v>166476114</v>
      </c>
      <c r="DG528">
        <v>2275050012</v>
      </c>
      <c r="DH528">
        <v>2</v>
      </c>
      <c r="DI528" t="s">
        <v>34</v>
      </c>
      <c r="DJ528" t="s">
        <v>70</v>
      </c>
      <c r="DK528">
        <v>34021</v>
      </c>
      <c r="DM528" t="s">
        <v>121</v>
      </c>
      <c r="DN528">
        <v>48811</v>
      </c>
      <c r="DO528" t="s">
        <v>37</v>
      </c>
      <c r="DP528" t="s">
        <v>38</v>
      </c>
      <c r="DS528" t="s">
        <v>38</v>
      </c>
      <c r="DT528">
        <v>40.276800000000001</v>
      </c>
      <c r="DU528">
        <v>-74.820800000000006</v>
      </c>
      <c r="DV528" t="s">
        <v>39</v>
      </c>
      <c r="DW528" t="s">
        <v>122</v>
      </c>
      <c r="DX528" t="s">
        <v>34</v>
      </c>
      <c r="DY528">
        <v>0</v>
      </c>
      <c r="DZ528" t="s">
        <v>41</v>
      </c>
      <c r="EA528">
        <v>8</v>
      </c>
      <c r="EC528" t="s">
        <v>47</v>
      </c>
      <c r="ED528" t="s">
        <v>48</v>
      </c>
      <c r="EE528">
        <v>1.3578099999999999E-4</v>
      </c>
      <c r="EF528" t="s">
        <v>44</v>
      </c>
      <c r="EG528">
        <v>9367411</v>
      </c>
      <c r="EJ528">
        <v>98310213</v>
      </c>
      <c r="EL528">
        <v>300</v>
      </c>
      <c r="EM528">
        <v>166476014</v>
      </c>
      <c r="EO528">
        <v>2275050012</v>
      </c>
      <c r="EP528">
        <v>2</v>
      </c>
      <c r="EQ528" t="s">
        <v>34</v>
      </c>
      <c r="ER528" t="s">
        <v>70</v>
      </c>
      <c r="ES528">
        <v>34021</v>
      </c>
      <c r="EU528" t="s">
        <v>121</v>
      </c>
      <c r="EV528">
        <v>48811</v>
      </c>
      <c r="EW528" t="s">
        <v>37</v>
      </c>
      <c r="EX528" t="s">
        <v>38</v>
      </c>
      <c r="FA528" t="s">
        <v>38</v>
      </c>
      <c r="FB528">
        <v>40.276800000000001</v>
      </c>
      <c r="FC528">
        <v>-74.820800000000006</v>
      </c>
      <c r="FD528" t="s">
        <v>39</v>
      </c>
      <c r="FE528" t="s">
        <v>122</v>
      </c>
      <c r="FF528" t="s">
        <v>34</v>
      </c>
      <c r="FG528">
        <v>0</v>
      </c>
      <c r="FH528" t="s">
        <v>41</v>
      </c>
      <c r="FI528">
        <v>8</v>
      </c>
      <c r="FK528" t="s">
        <v>45</v>
      </c>
      <c r="FL528" t="s">
        <v>46</v>
      </c>
      <c r="FM528">
        <v>4.5804E-4</v>
      </c>
      <c r="FN528" t="s">
        <v>44</v>
      </c>
      <c r="FO528">
        <v>9367411</v>
      </c>
      <c r="FR528">
        <v>98310213</v>
      </c>
      <c r="FT528">
        <v>300</v>
      </c>
      <c r="FU528">
        <v>137939514</v>
      </c>
      <c r="FW528">
        <v>2275050012</v>
      </c>
      <c r="FX528">
        <v>2</v>
      </c>
      <c r="FY528" t="s">
        <v>34</v>
      </c>
      <c r="FZ528" t="s">
        <v>70</v>
      </c>
      <c r="GA528">
        <v>34021</v>
      </c>
      <c r="GC528" t="s">
        <v>121</v>
      </c>
      <c r="GD528">
        <v>48811</v>
      </c>
      <c r="GE528" t="s">
        <v>37</v>
      </c>
      <c r="GF528" t="s">
        <v>38</v>
      </c>
      <c r="GI528" t="s">
        <v>38</v>
      </c>
      <c r="GJ528">
        <v>40.276800000000001</v>
      </c>
      <c r="GK528">
        <v>-74.820800000000006</v>
      </c>
      <c r="GL528" t="s">
        <v>39</v>
      </c>
      <c r="GM528" t="s">
        <v>122</v>
      </c>
      <c r="GN528" t="s">
        <v>34</v>
      </c>
      <c r="GO528">
        <v>0</v>
      </c>
      <c r="GP528" t="s">
        <v>41</v>
      </c>
      <c r="GQ528">
        <v>8</v>
      </c>
      <c r="GS528" t="s">
        <v>42</v>
      </c>
      <c r="GT528" t="s">
        <v>43</v>
      </c>
      <c r="GU528">
        <v>3.2656700000000001</v>
      </c>
      <c r="GV528" t="s">
        <v>44</v>
      </c>
    </row>
    <row r="529" spans="1:204" x14ac:dyDescent="0.25">
      <c r="A529">
        <v>9367411</v>
      </c>
      <c r="D529">
        <v>62536313</v>
      </c>
      <c r="F529">
        <v>300</v>
      </c>
      <c r="G529">
        <v>166475514</v>
      </c>
      <c r="I529">
        <v>2275060011</v>
      </c>
      <c r="J529">
        <v>2</v>
      </c>
      <c r="K529" t="s">
        <v>34</v>
      </c>
      <c r="L529" t="s">
        <v>70</v>
      </c>
      <c r="M529">
        <v>34021</v>
      </c>
      <c r="O529" t="s">
        <v>121</v>
      </c>
      <c r="P529">
        <v>48811</v>
      </c>
      <c r="Q529" t="s">
        <v>37</v>
      </c>
      <c r="R529" t="s">
        <v>38</v>
      </c>
      <c r="U529" t="s">
        <v>38</v>
      </c>
      <c r="V529">
        <v>40.276800000000001</v>
      </c>
      <c r="W529">
        <v>-74.820800000000006</v>
      </c>
      <c r="X529" t="s">
        <v>39</v>
      </c>
      <c r="Y529" t="s">
        <v>122</v>
      </c>
      <c r="Z529" t="s">
        <v>34</v>
      </c>
      <c r="AA529">
        <v>0</v>
      </c>
      <c r="AB529" t="s">
        <v>41</v>
      </c>
      <c r="AC529">
        <v>8</v>
      </c>
      <c r="AE529" t="s">
        <v>53</v>
      </c>
      <c r="AF529" t="s">
        <v>54</v>
      </c>
      <c r="AG529">
        <v>3.1476799999999999E-2</v>
      </c>
      <c r="AH529" t="s">
        <v>44</v>
      </c>
      <c r="AI529">
        <v>9367411</v>
      </c>
      <c r="AL529">
        <v>62536313</v>
      </c>
      <c r="AN529">
        <v>300</v>
      </c>
      <c r="AO529">
        <v>137938914</v>
      </c>
      <c r="AQ529">
        <v>2275060011</v>
      </c>
      <c r="AR529">
        <v>2</v>
      </c>
      <c r="AS529" t="s">
        <v>34</v>
      </c>
      <c r="AT529" t="s">
        <v>70</v>
      </c>
      <c r="AU529">
        <v>34021</v>
      </c>
      <c r="AW529" t="s">
        <v>121</v>
      </c>
      <c r="AX529">
        <v>48811</v>
      </c>
      <c r="AY529" t="s">
        <v>37</v>
      </c>
      <c r="AZ529" t="s">
        <v>38</v>
      </c>
      <c r="BC529" t="s">
        <v>38</v>
      </c>
      <c r="BD529">
        <v>40.276800000000001</v>
      </c>
      <c r="BE529">
        <v>-74.820800000000006</v>
      </c>
      <c r="BF529" t="s">
        <v>39</v>
      </c>
      <c r="BG529" t="s">
        <v>122</v>
      </c>
      <c r="BH529" t="s">
        <v>34</v>
      </c>
      <c r="BI529">
        <v>0</v>
      </c>
      <c r="BJ529" t="s">
        <v>41</v>
      </c>
      <c r="BK529">
        <v>8</v>
      </c>
      <c r="BM529" t="s">
        <v>51</v>
      </c>
      <c r="BN529" t="s">
        <v>52</v>
      </c>
      <c r="BO529">
        <v>3.1833399999999998E-2</v>
      </c>
      <c r="BP529" t="s">
        <v>44</v>
      </c>
      <c r="BQ529">
        <v>9367411</v>
      </c>
      <c r="BT529">
        <v>62536313</v>
      </c>
      <c r="BV529">
        <v>300</v>
      </c>
      <c r="BW529">
        <v>166475514</v>
      </c>
      <c r="BY529">
        <v>2275060011</v>
      </c>
      <c r="BZ529">
        <v>2</v>
      </c>
      <c r="CA529" t="s">
        <v>34</v>
      </c>
      <c r="CB529" t="s">
        <v>70</v>
      </c>
      <c r="CC529">
        <v>34021</v>
      </c>
      <c r="CE529" t="s">
        <v>121</v>
      </c>
      <c r="CF529">
        <v>48811</v>
      </c>
      <c r="CG529" t="s">
        <v>37</v>
      </c>
      <c r="CH529" t="s">
        <v>38</v>
      </c>
      <c r="CK529" t="s">
        <v>38</v>
      </c>
      <c r="CL529">
        <v>40.276800000000001</v>
      </c>
      <c r="CM529">
        <v>-74.820800000000006</v>
      </c>
      <c r="CN529" t="s">
        <v>39</v>
      </c>
      <c r="CO529" t="s">
        <v>122</v>
      </c>
      <c r="CP529" t="s">
        <v>34</v>
      </c>
      <c r="CQ529">
        <v>0</v>
      </c>
      <c r="CR529" t="s">
        <v>41</v>
      </c>
      <c r="CS529">
        <v>8</v>
      </c>
      <c r="CU529" t="s">
        <v>49</v>
      </c>
      <c r="CV529" t="s">
        <v>50</v>
      </c>
      <c r="CW529">
        <v>9.6712400000000006E-5</v>
      </c>
      <c r="CX529" t="s">
        <v>44</v>
      </c>
      <c r="CY529">
        <v>9367411</v>
      </c>
      <c r="DB529">
        <v>62536313</v>
      </c>
      <c r="DD529">
        <v>300</v>
      </c>
      <c r="DE529">
        <v>166475514</v>
      </c>
      <c r="DG529">
        <v>2275060011</v>
      </c>
      <c r="DH529">
        <v>2</v>
      </c>
      <c r="DI529" t="s">
        <v>34</v>
      </c>
      <c r="DJ529" t="s">
        <v>70</v>
      </c>
      <c r="DK529">
        <v>34021</v>
      </c>
      <c r="DM529" t="s">
        <v>121</v>
      </c>
      <c r="DN529">
        <v>48811</v>
      </c>
      <c r="DO529" t="s">
        <v>37</v>
      </c>
      <c r="DP529" t="s">
        <v>38</v>
      </c>
      <c r="DS529" t="s">
        <v>38</v>
      </c>
      <c r="DT529">
        <v>40.276800000000001</v>
      </c>
      <c r="DU529">
        <v>-74.820800000000006</v>
      </c>
      <c r="DV529" t="s">
        <v>39</v>
      </c>
      <c r="DW529" t="s">
        <v>122</v>
      </c>
      <c r="DX529" t="s">
        <v>34</v>
      </c>
      <c r="DY529">
        <v>0</v>
      </c>
      <c r="DZ529" t="s">
        <v>41</v>
      </c>
      <c r="EA529">
        <v>8</v>
      </c>
      <c r="EC529" t="s">
        <v>47</v>
      </c>
      <c r="ED529" t="s">
        <v>48</v>
      </c>
      <c r="EE529">
        <v>9.6712400000000006E-5</v>
      </c>
      <c r="EF529" t="s">
        <v>44</v>
      </c>
      <c r="EG529">
        <v>9367411</v>
      </c>
      <c r="EJ529">
        <v>62536313</v>
      </c>
      <c r="EL529">
        <v>300</v>
      </c>
      <c r="EM529">
        <v>166475514</v>
      </c>
      <c r="EO529">
        <v>2275060011</v>
      </c>
      <c r="EP529">
        <v>2</v>
      </c>
      <c r="EQ529" t="s">
        <v>34</v>
      </c>
      <c r="ER529" t="s">
        <v>70</v>
      </c>
      <c r="ES529">
        <v>34021</v>
      </c>
      <c r="EU529" t="s">
        <v>121</v>
      </c>
      <c r="EV529">
        <v>48811</v>
      </c>
      <c r="EW529" t="s">
        <v>37</v>
      </c>
      <c r="EX529" t="s">
        <v>38</v>
      </c>
      <c r="FA529" t="s">
        <v>38</v>
      </c>
      <c r="FB529">
        <v>40.276800000000001</v>
      </c>
      <c r="FC529">
        <v>-74.820800000000006</v>
      </c>
      <c r="FD529" t="s">
        <v>39</v>
      </c>
      <c r="FE529" t="s">
        <v>122</v>
      </c>
      <c r="FF529" t="s">
        <v>34</v>
      </c>
      <c r="FG529">
        <v>0</v>
      </c>
      <c r="FH529" t="s">
        <v>41</v>
      </c>
      <c r="FI529">
        <v>8</v>
      </c>
      <c r="FK529" t="s">
        <v>45</v>
      </c>
      <c r="FL529" t="s">
        <v>46</v>
      </c>
      <c r="FM529">
        <v>4.6545100000000003E-5</v>
      </c>
      <c r="FN529" t="s">
        <v>44</v>
      </c>
      <c r="FO529">
        <v>9367411</v>
      </c>
      <c r="FR529">
        <v>62536313</v>
      </c>
      <c r="FT529">
        <v>300</v>
      </c>
      <c r="FU529">
        <v>166475514</v>
      </c>
      <c r="FW529">
        <v>2275060011</v>
      </c>
      <c r="FX529">
        <v>2</v>
      </c>
      <c r="FY529" t="s">
        <v>34</v>
      </c>
      <c r="FZ529" t="s">
        <v>70</v>
      </c>
      <c r="GA529">
        <v>34021</v>
      </c>
      <c r="GC529" t="s">
        <v>121</v>
      </c>
      <c r="GD529">
        <v>48811</v>
      </c>
      <c r="GE529" t="s">
        <v>37</v>
      </c>
      <c r="GF529" t="s">
        <v>38</v>
      </c>
      <c r="GI529" t="s">
        <v>38</v>
      </c>
      <c r="GJ529">
        <v>40.276800000000001</v>
      </c>
      <c r="GK529">
        <v>-74.820800000000006</v>
      </c>
      <c r="GL529" t="s">
        <v>39</v>
      </c>
      <c r="GM529" t="s">
        <v>122</v>
      </c>
      <c r="GN529" t="s">
        <v>34</v>
      </c>
      <c r="GO529">
        <v>0</v>
      </c>
      <c r="GP529" t="s">
        <v>41</v>
      </c>
      <c r="GQ529">
        <v>8</v>
      </c>
      <c r="GS529" t="s">
        <v>42</v>
      </c>
      <c r="GT529" t="s">
        <v>43</v>
      </c>
      <c r="GU529">
        <v>9.1785499999999997E-4</v>
      </c>
      <c r="GV529" t="s">
        <v>44</v>
      </c>
    </row>
    <row r="530" spans="1:204" x14ac:dyDescent="0.25">
      <c r="A530">
        <v>9367411</v>
      </c>
      <c r="D530">
        <v>62536313</v>
      </c>
      <c r="F530">
        <v>300</v>
      </c>
      <c r="G530">
        <v>137938914</v>
      </c>
      <c r="I530">
        <v>2275060011</v>
      </c>
      <c r="J530">
        <v>2</v>
      </c>
      <c r="K530" t="s">
        <v>34</v>
      </c>
      <c r="L530" t="s">
        <v>70</v>
      </c>
      <c r="M530">
        <v>34021</v>
      </c>
      <c r="O530" t="s">
        <v>121</v>
      </c>
      <c r="P530">
        <v>48811</v>
      </c>
      <c r="Q530" t="s">
        <v>37</v>
      </c>
      <c r="R530" t="s">
        <v>38</v>
      </c>
      <c r="U530" t="s">
        <v>38</v>
      </c>
      <c r="V530">
        <v>40.276800000000001</v>
      </c>
      <c r="W530">
        <v>-74.820800000000006</v>
      </c>
      <c r="X530" t="s">
        <v>39</v>
      </c>
      <c r="Y530" t="s">
        <v>122</v>
      </c>
      <c r="Z530" t="s">
        <v>34</v>
      </c>
      <c r="AA530">
        <v>0</v>
      </c>
      <c r="AB530" t="s">
        <v>41</v>
      </c>
      <c r="AC530">
        <v>8</v>
      </c>
      <c r="AE530" t="s">
        <v>53</v>
      </c>
      <c r="AF530" t="s">
        <v>54</v>
      </c>
      <c r="AG530">
        <v>5.6675500000000003</v>
      </c>
      <c r="AH530" t="s">
        <v>44</v>
      </c>
      <c r="AI530">
        <v>9367411</v>
      </c>
      <c r="AL530">
        <v>62536313</v>
      </c>
      <c r="AN530">
        <v>300</v>
      </c>
      <c r="AO530">
        <v>166475514</v>
      </c>
      <c r="AQ530">
        <v>2275060011</v>
      </c>
      <c r="AR530">
        <v>2</v>
      </c>
      <c r="AS530" t="s">
        <v>34</v>
      </c>
      <c r="AT530" t="s">
        <v>70</v>
      </c>
      <c r="AU530">
        <v>34021</v>
      </c>
      <c r="AW530" t="s">
        <v>121</v>
      </c>
      <c r="AX530">
        <v>48811</v>
      </c>
      <c r="AY530" t="s">
        <v>37</v>
      </c>
      <c r="AZ530" t="s">
        <v>38</v>
      </c>
      <c r="BC530" t="s">
        <v>38</v>
      </c>
      <c r="BD530">
        <v>40.276800000000001</v>
      </c>
      <c r="BE530">
        <v>-74.820800000000006</v>
      </c>
      <c r="BF530" t="s">
        <v>39</v>
      </c>
      <c r="BG530" t="s">
        <v>122</v>
      </c>
      <c r="BH530" t="s">
        <v>34</v>
      </c>
      <c r="BI530">
        <v>0</v>
      </c>
      <c r="BJ530" t="s">
        <v>41</v>
      </c>
      <c r="BK530">
        <v>8</v>
      </c>
      <c r="BM530" t="s">
        <v>51</v>
      </c>
      <c r="BN530" t="s">
        <v>52</v>
      </c>
      <c r="BO530">
        <v>3.39754E-5</v>
      </c>
      <c r="BP530" t="s">
        <v>44</v>
      </c>
      <c r="BQ530">
        <v>9367411</v>
      </c>
      <c r="BT530">
        <v>62536313</v>
      </c>
      <c r="BV530">
        <v>300</v>
      </c>
      <c r="BW530">
        <v>137938914</v>
      </c>
      <c r="BY530">
        <v>2275060011</v>
      </c>
      <c r="BZ530">
        <v>2</v>
      </c>
      <c r="CA530" t="s">
        <v>34</v>
      </c>
      <c r="CB530" t="s">
        <v>70</v>
      </c>
      <c r="CC530">
        <v>34021</v>
      </c>
      <c r="CE530" t="s">
        <v>121</v>
      </c>
      <c r="CF530">
        <v>48811</v>
      </c>
      <c r="CG530" t="s">
        <v>37</v>
      </c>
      <c r="CH530" t="s">
        <v>38</v>
      </c>
      <c r="CK530" t="s">
        <v>38</v>
      </c>
      <c r="CL530">
        <v>40.276800000000001</v>
      </c>
      <c r="CM530">
        <v>-74.820800000000006</v>
      </c>
      <c r="CN530" t="s">
        <v>39</v>
      </c>
      <c r="CO530" t="s">
        <v>122</v>
      </c>
      <c r="CP530" t="s">
        <v>34</v>
      </c>
      <c r="CQ530">
        <v>0</v>
      </c>
      <c r="CR530" t="s">
        <v>41</v>
      </c>
      <c r="CS530">
        <v>8</v>
      </c>
      <c r="CU530" t="s">
        <v>49</v>
      </c>
      <c r="CV530" t="s">
        <v>50</v>
      </c>
      <c r="CW530">
        <v>0.121557</v>
      </c>
      <c r="CX530" t="s">
        <v>44</v>
      </c>
      <c r="CY530">
        <v>9367411</v>
      </c>
      <c r="DB530">
        <v>62536313</v>
      </c>
      <c r="DD530">
        <v>300</v>
      </c>
      <c r="DE530">
        <v>137938914</v>
      </c>
      <c r="DG530">
        <v>2275060011</v>
      </c>
      <c r="DH530">
        <v>2</v>
      </c>
      <c r="DI530" t="s">
        <v>34</v>
      </c>
      <c r="DJ530" t="s">
        <v>70</v>
      </c>
      <c r="DK530">
        <v>34021</v>
      </c>
      <c r="DM530" t="s">
        <v>121</v>
      </c>
      <c r="DN530">
        <v>48811</v>
      </c>
      <c r="DO530" t="s">
        <v>37</v>
      </c>
      <c r="DP530" t="s">
        <v>38</v>
      </c>
      <c r="DS530" t="s">
        <v>38</v>
      </c>
      <c r="DT530">
        <v>40.276800000000001</v>
      </c>
      <c r="DU530">
        <v>-74.820800000000006</v>
      </c>
      <c r="DV530" t="s">
        <v>39</v>
      </c>
      <c r="DW530" t="s">
        <v>122</v>
      </c>
      <c r="DX530" t="s">
        <v>34</v>
      </c>
      <c r="DY530">
        <v>0</v>
      </c>
      <c r="DZ530" t="s">
        <v>41</v>
      </c>
      <c r="EA530">
        <v>8</v>
      </c>
      <c r="EC530" t="s">
        <v>47</v>
      </c>
      <c r="ED530" t="s">
        <v>48</v>
      </c>
      <c r="EE530">
        <v>8.3874400000000002E-2</v>
      </c>
      <c r="EF530" t="s">
        <v>44</v>
      </c>
      <c r="EG530">
        <v>9367411</v>
      </c>
      <c r="EJ530">
        <v>62536313</v>
      </c>
      <c r="EL530">
        <v>300</v>
      </c>
      <c r="EM530">
        <v>137938914</v>
      </c>
      <c r="EO530">
        <v>2275060011</v>
      </c>
      <c r="EP530">
        <v>2</v>
      </c>
      <c r="EQ530" t="s">
        <v>34</v>
      </c>
      <c r="ER530" t="s">
        <v>70</v>
      </c>
      <c r="ES530">
        <v>34021</v>
      </c>
      <c r="EU530" t="s">
        <v>121</v>
      </c>
      <c r="EV530">
        <v>48811</v>
      </c>
      <c r="EW530" t="s">
        <v>37</v>
      </c>
      <c r="EX530" t="s">
        <v>38</v>
      </c>
      <c r="FA530" t="s">
        <v>38</v>
      </c>
      <c r="FB530">
        <v>40.276800000000001</v>
      </c>
      <c r="FC530">
        <v>-74.820800000000006</v>
      </c>
      <c r="FD530" t="s">
        <v>39</v>
      </c>
      <c r="FE530" t="s">
        <v>122</v>
      </c>
      <c r="FF530" t="s">
        <v>34</v>
      </c>
      <c r="FG530">
        <v>0</v>
      </c>
      <c r="FH530" t="s">
        <v>41</v>
      </c>
      <c r="FI530">
        <v>8</v>
      </c>
      <c r="FK530" t="s">
        <v>45</v>
      </c>
      <c r="FL530" t="s">
        <v>46</v>
      </c>
      <c r="FM530">
        <v>3.0221599999999999E-3</v>
      </c>
      <c r="FN530" t="s">
        <v>44</v>
      </c>
      <c r="FO530">
        <v>9367411</v>
      </c>
      <c r="FR530">
        <v>62536313</v>
      </c>
      <c r="FT530">
        <v>300</v>
      </c>
      <c r="FU530">
        <v>137938914</v>
      </c>
      <c r="FW530">
        <v>2275060011</v>
      </c>
      <c r="FX530">
        <v>2</v>
      </c>
      <c r="FY530" t="s">
        <v>34</v>
      </c>
      <c r="FZ530" t="s">
        <v>70</v>
      </c>
      <c r="GA530">
        <v>34021</v>
      </c>
      <c r="GC530" t="s">
        <v>121</v>
      </c>
      <c r="GD530">
        <v>48811</v>
      </c>
      <c r="GE530" t="s">
        <v>37</v>
      </c>
      <c r="GF530" t="s">
        <v>38</v>
      </c>
      <c r="GI530" t="s">
        <v>38</v>
      </c>
      <c r="GJ530">
        <v>40.276800000000001</v>
      </c>
      <c r="GK530">
        <v>-74.820800000000006</v>
      </c>
      <c r="GL530" t="s">
        <v>39</v>
      </c>
      <c r="GM530" t="s">
        <v>122</v>
      </c>
      <c r="GN530" t="s">
        <v>34</v>
      </c>
      <c r="GO530">
        <v>0</v>
      </c>
      <c r="GP530" t="s">
        <v>41</v>
      </c>
      <c r="GQ530">
        <v>8</v>
      </c>
      <c r="GS530" t="s">
        <v>42</v>
      </c>
      <c r="GT530" t="s">
        <v>43</v>
      </c>
      <c r="GU530">
        <v>3.4186300000000003E-2</v>
      </c>
      <c r="GV530" t="s">
        <v>44</v>
      </c>
    </row>
    <row r="531" spans="1:204" x14ac:dyDescent="0.25">
      <c r="A531">
        <v>9367411</v>
      </c>
      <c r="D531">
        <v>62536313</v>
      </c>
      <c r="F531">
        <v>300</v>
      </c>
      <c r="G531">
        <v>166475614</v>
      </c>
      <c r="I531">
        <v>2275060012</v>
      </c>
      <c r="J531">
        <v>2</v>
      </c>
      <c r="K531" t="s">
        <v>34</v>
      </c>
      <c r="L531" t="s">
        <v>70</v>
      </c>
      <c r="M531">
        <v>34021</v>
      </c>
      <c r="O531" t="s">
        <v>121</v>
      </c>
      <c r="P531">
        <v>48811</v>
      </c>
      <c r="Q531" t="s">
        <v>37</v>
      </c>
      <c r="R531" t="s">
        <v>38</v>
      </c>
      <c r="U531" t="s">
        <v>38</v>
      </c>
      <c r="V531">
        <v>40.276800000000001</v>
      </c>
      <c r="W531">
        <v>-74.820800000000006</v>
      </c>
      <c r="X531" t="s">
        <v>39</v>
      </c>
      <c r="Y531" t="s">
        <v>122</v>
      </c>
      <c r="Z531" t="s">
        <v>34</v>
      </c>
      <c r="AA531">
        <v>0</v>
      </c>
      <c r="AB531" t="s">
        <v>41</v>
      </c>
      <c r="AC531">
        <v>8</v>
      </c>
      <c r="AE531" t="s">
        <v>53</v>
      </c>
      <c r="AF531" t="s">
        <v>54</v>
      </c>
      <c r="AG531">
        <v>3.9539600000000001E-2</v>
      </c>
      <c r="AH531" t="s">
        <v>44</v>
      </c>
      <c r="AI531">
        <v>9367411</v>
      </c>
      <c r="AL531">
        <v>62536313</v>
      </c>
      <c r="AN531">
        <v>300</v>
      </c>
      <c r="AO531">
        <v>137939214</v>
      </c>
      <c r="AQ531">
        <v>2275060012</v>
      </c>
      <c r="AR531">
        <v>2</v>
      </c>
      <c r="AS531" t="s">
        <v>34</v>
      </c>
      <c r="AT531" t="s">
        <v>70</v>
      </c>
      <c r="AU531">
        <v>34021</v>
      </c>
      <c r="AW531" t="s">
        <v>121</v>
      </c>
      <c r="AX531">
        <v>48811</v>
      </c>
      <c r="AY531" t="s">
        <v>37</v>
      </c>
      <c r="AZ531" t="s">
        <v>38</v>
      </c>
      <c r="BC531" t="s">
        <v>38</v>
      </c>
      <c r="BD531">
        <v>40.276800000000001</v>
      </c>
      <c r="BE531">
        <v>-74.820800000000006</v>
      </c>
      <c r="BF531" t="s">
        <v>39</v>
      </c>
      <c r="BG531" t="s">
        <v>122</v>
      </c>
      <c r="BH531" t="s">
        <v>34</v>
      </c>
      <c r="BI531">
        <v>0</v>
      </c>
      <c r="BJ531" t="s">
        <v>41</v>
      </c>
      <c r="BK531">
        <v>8</v>
      </c>
      <c r="BM531" t="s">
        <v>51</v>
      </c>
      <c r="BN531" t="s">
        <v>52</v>
      </c>
      <c r="BO531">
        <v>0.55905300000000002</v>
      </c>
      <c r="BP531" t="s">
        <v>44</v>
      </c>
      <c r="BQ531">
        <v>9367411</v>
      </c>
      <c r="BT531">
        <v>62536313</v>
      </c>
      <c r="BV531">
        <v>300</v>
      </c>
      <c r="BW531">
        <v>166475614</v>
      </c>
      <c r="BY531">
        <v>2275060012</v>
      </c>
      <c r="BZ531">
        <v>2</v>
      </c>
      <c r="CA531" t="s">
        <v>34</v>
      </c>
      <c r="CB531" t="s">
        <v>70</v>
      </c>
      <c r="CC531">
        <v>34021</v>
      </c>
      <c r="CE531" t="s">
        <v>121</v>
      </c>
      <c r="CF531">
        <v>48811</v>
      </c>
      <c r="CG531" t="s">
        <v>37</v>
      </c>
      <c r="CH531" t="s">
        <v>38</v>
      </c>
      <c r="CK531" t="s">
        <v>38</v>
      </c>
      <c r="CL531">
        <v>40.276800000000001</v>
      </c>
      <c r="CM531">
        <v>-74.820800000000006</v>
      </c>
      <c r="CN531" t="s">
        <v>39</v>
      </c>
      <c r="CO531" t="s">
        <v>122</v>
      </c>
      <c r="CP531" t="s">
        <v>34</v>
      </c>
      <c r="CQ531">
        <v>0</v>
      </c>
      <c r="CR531" t="s">
        <v>41</v>
      </c>
      <c r="CS531">
        <v>8</v>
      </c>
      <c r="CU531" t="s">
        <v>49</v>
      </c>
      <c r="CV531" t="s">
        <v>50</v>
      </c>
      <c r="CW531">
        <v>5.7320600000000004E-4</v>
      </c>
      <c r="CX531" t="s">
        <v>44</v>
      </c>
      <c r="CY531">
        <v>9367411</v>
      </c>
      <c r="DB531">
        <v>62536313</v>
      </c>
      <c r="DD531">
        <v>300</v>
      </c>
      <c r="DE531">
        <v>145763914</v>
      </c>
      <c r="DG531">
        <v>2275060012</v>
      </c>
      <c r="DH531">
        <v>2</v>
      </c>
      <c r="DI531" t="s">
        <v>34</v>
      </c>
      <c r="DJ531" t="s">
        <v>70</v>
      </c>
      <c r="DK531">
        <v>34021</v>
      </c>
      <c r="DM531" t="s">
        <v>121</v>
      </c>
      <c r="DN531">
        <v>48811</v>
      </c>
      <c r="DO531" t="s">
        <v>37</v>
      </c>
      <c r="DP531" t="s">
        <v>38</v>
      </c>
      <c r="DS531" t="s">
        <v>38</v>
      </c>
      <c r="DT531">
        <v>40.276800000000001</v>
      </c>
      <c r="DU531">
        <v>-74.820800000000006</v>
      </c>
      <c r="DV531" t="s">
        <v>39</v>
      </c>
      <c r="DW531" t="s">
        <v>122</v>
      </c>
      <c r="DX531" t="s">
        <v>34</v>
      </c>
      <c r="DY531">
        <v>0</v>
      </c>
      <c r="DZ531" t="s">
        <v>41</v>
      </c>
      <c r="EA531">
        <v>8</v>
      </c>
      <c r="EC531" t="s">
        <v>47</v>
      </c>
      <c r="ED531" t="s">
        <v>48</v>
      </c>
      <c r="EE531">
        <v>2.2940200000000001E-5</v>
      </c>
      <c r="EF531" t="s">
        <v>44</v>
      </c>
      <c r="EG531">
        <v>9367411</v>
      </c>
      <c r="EJ531">
        <v>62536313</v>
      </c>
      <c r="EL531">
        <v>300</v>
      </c>
      <c r="EM531">
        <v>145763914</v>
      </c>
      <c r="EO531">
        <v>2275060012</v>
      </c>
      <c r="EP531">
        <v>2</v>
      </c>
      <c r="EQ531" t="s">
        <v>34</v>
      </c>
      <c r="ER531" t="s">
        <v>70</v>
      </c>
      <c r="ES531">
        <v>34021</v>
      </c>
      <c r="EU531" t="s">
        <v>121</v>
      </c>
      <c r="EV531">
        <v>48811</v>
      </c>
      <c r="EW531" t="s">
        <v>37</v>
      </c>
      <c r="EX531" t="s">
        <v>38</v>
      </c>
      <c r="FA531" t="s">
        <v>38</v>
      </c>
      <c r="FB531">
        <v>40.276800000000001</v>
      </c>
      <c r="FC531">
        <v>-74.820800000000006</v>
      </c>
      <c r="FD531" t="s">
        <v>39</v>
      </c>
      <c r="FE531" t="s">
        <v>122</v>
      </c>
      <c r="FF531" t="s">
        <v>34</v>
      </c>
      <c r="FG531">
        <v>0</v>
      </c>
      <c r="FH531" t="s">
        <v>41</v>
      </c>
      <c r="FI531">
        <v>8</v>
      </c>
      <c r="FK531" t="s">
        <v>45</v>
      </c>
      <c r="FL531" t="s">
        <v>46</v>
      </c>
      <c r="FM531">
        <v>2.6156900000000002E-4</v>
      </c>
      <c r="FN531" t="s">
        <v>44</v>
      </c>
      <c r="FO531">
        <v>9367411</v>
      </c>
      <c r="FR531">
        <v>62536313</v>
      </c>
      <c r="FT531">
        <v>300</v>
      </c>
      <c r="FU531">
        <v>145763914</v>
      </c>
      <c r="FW531">
        <v>2275060012</v>
      </c>
      <c r="FX531">
        <v>2</v>
      </c>
      <c r="FY531" t="s">
        <v>34</v>
      </c>
      <c r="FZ531" t="s">
        <v>70</v>
      </c>
      <c r="GA531">
        <v>34021</v>
      </c>
      <c r="GC531" t="s">
        <v>121</v>
      </c>
      <c r="GD531">
        <v>48811</v>
      </c>
      <c r="GE531" t="s">
        <v>37</v>
      </c>
      <c r="GF531" t="s">
        <v>38</v>
      </c>
      <c r="GI531" t="s">
        <v>38</v>
      </c>
      <c r="GJ531">
        <v>40.276800000000001</v>
      </c>
      <c r="GK531">
        <v>-74.820800000000006</v>
      </c>
      <c r="GL531" t="s">
        <v>39</v>
      </c>
      <c r="GM531" t="s">
        <v>122</v>
      </c>
      <c r="GN531" t="s">
        <v>34</v>
      </c>
      <c r="GO531">
        <v>0</v>
      </c>
      <c r="GP531" t="s">
        <v>41</v>
      </c>
      <c r="GQ531">
        <v>8</v>
      </c>
      <c r="GS531" t="s">
        <v>42</v>
      </c>
      <c r="GT531" t="s">
        <v>43</v>
      </c>
      <c r="GU531">
        <v>1.3553999999999999E-5</v>
      </c>
      <c r="GV531" t="s">
        <v>44</v>
      </c>
    </row>
    <row r="532" spans="1:204" x14ac:dyDescent="0.25">
      <c r="A532">
        <v>9367411</v>
      </c>
      <c r="D532">
        <v>62536313</v>
      </c>
      <c r="F532">
        <v>300</v>
      </c>
      <c r="G532">
        <v>137939214</v>
      </c>
      <c r="I532">
        <v>2275060012</v>
      </c>
      <c r="J532">
        <v>2</v>
      </c>
      <c r="K532" t="s">
        <v>34</v>
      </c>
      <c r="L532" t="s">
        <v>70</v>
      </c>
      <c r="M532">
        <v>34021</v>
      </c>
      <c r="O532" t="s">
        <v>121</v>
      </c>
      <c r="P532">
        <v>48811</v>
      </c>
      <c r="Q532" t="s">
        <v>37</v>
      </c>
      <c r="R532" t="s">
        <v>38</v>
      </c>
      <c r="U532" t="s">
        <v>38</v>
      </c>
      <c r="V532">
        <v>40.276800000000001</v>
      </c>
      <c r="W532">
        <v>-74.820800000000006</v>
      </c>
      <c r="X532" t="s">
        <v>39</v>
      </c>
      <c r="Y532" t="s">
        <v>122</v>
      </c>
      <c r="Z532" t="s">
        <v>34</v>
      </c>
      <c r="AA532">
        <v>0</v>
      </c>
      <c r="AB532" t="s">
        <v>41</v>
      </c>
      <c r="AC532">
        <v>8</v>
      </c>
      <c r="AE532" t="s">
        <v>53</v>
      </c>
      <c r="AF532" t="s">
        <v>54</v>
      </c>
      <c r="AG532">
        <v>2.6036800000000002</v>
      </c>
      <c r="AH532" t="s">
        <v>44</v>
      </c>
      <c r="AI532">
        <v>9367411</v>
      </c>
      <c r="AL532">
        <v>62536313</v>
      </c>
      <c r="AN532">
        <v>300</v>
      </c>
      <c r="AO532">
        <v>166475614</v>
      </c>
      <c r="AQ532">
        <v>2275060012</v>
      </c>
      <c r="AR532">
        <v>2</v>
      </c>
      <c r="AS532" t="s">
        <v>34</v>
      </c>
      <c r="AT532" t="s">
        <v>70</v>
      </c>
      <c r="AU532">
        <v>34021</v>
      </c>
      <c r="AW532" t="s">
        <v>121</v>
      </c>
      <c r="AX532">
        <v>48811</v>
      </c>
      <c r="AY532" t="s">
        <v>37</v>
      </c>
      <c r="AZ532" t="s">
        <v>38</v>
      </c>
      <c r="BC532" t="s">
        <v>38</v>
      </c>
      <c r="BD532">
        <v>40.276800000000001</v>
      </c>
      <c r="BE532">
        <v>-74.820800000000006</v>
      </c>
      <c r="BF532" t="s">
        <v>39</v>
      </c>
      <c r="BG532" t="s">
        <v>122</v>
      </c>
      <c r="BH532" t="s">
        <v>34</v>
      </c>
      <c r="BI532">
        <v>0</v>
      </c>
      <c r="BJ532" t="s">
        <v>41</v>
      </c>
      <c r="BK532">
        <v>8</v>
      </c>
      <c r="BM532" t="s">
        <v>51</v>
      </c>
      <c r="BN532" t="s">
        <v>52</v>
      </c>
      <c r="BO532">
        <v>3.0265499999999998E-3</v>
      </c>
      <c r="BP532" t="s">
        <v>44</v>
      </c>
      <c r="BQ532">
        <v>9367411</v>
      </c>
      <c r="BT532">
        <v>62536313</v>
      </c>
      <c r="BV532">
        <v>300</v>
      </c>
      <c r="BW532">
        <v>137939214</v>
      </c>
      <c r="BY532">
        <v>2275060012</v>
      </c>
      <c r="BZ532">
        <v>2</v>
      </c>
      <c r="CA532" t="s">
        <v>34</v>
      </c>
      <c r="CB532" t="s">
        <v>70</v>
      </c>
      <c r="CC532">
        <v>34021</v>
      </c>
      <c r="CE532" t="s">
        <v>121</v>
      </c>
      <c r="CF532">
        <v>48811</v>
      </c>
      <c r="CG532" t="s">
        <v>37</v>
      </c>
      <c r="CH532" t="s">
        <v>38</v>
      </c>
      <c r="CK532" t="s">
        <v>38</v>
      </c>
      <c r="CL532">
        <v>40.276800000000001</v>
      </c>
      <c r="CM532">
        <v>-74.820800000000006</v>
      </c>
      <c r="CN532" t="s">
        <v>39</v>
      </c>
      <c r="CO532" t="s">
        <v>122</v>
      </c>
      <c r="CP532" t="s">
        <v>34</v>
      </c>
      <c r="CQ532">
        <v>0</v>
      </c>
      <c r="CR532" t="s">
        <v>41</v>
      </c>
      <c r="CS532">
        <v>8</v>
      </c>
      <c r="CU532" t="s">
        <v>49</v>
      </c>
      <c r="CV532" t="s">
        <v>50</v>
      </c>
      <c r="CW532">
        <v>0.43501499999999999</v>
      </c>
      <c r="CX532" t="s">
        <v>44</v>
      </c>
      <c r="CY532">
        <v>9367411</v>
      </c>
      <c r="DB532">
        <v>62536313</v>
      </c>
      <c r="DD532">
        <v>300</v>
      </c>
      <c r="DE532">
        <v>166475614</v>
      </c>
      <c r="DG532">
        <v>2275060012</v>
      </c>
      <c r="DH532">
        <v>2</v>
      </c>
      <c r="DI532" t="s">
        <v>34</v>
      </c>
      <c r="DJ532" t="s">
        <v>70</v>
      </c>
      <c r="DK532">
        <v>34021</v>
      </c>
      <c r="DM532" t="s">
        <v>121</v>
      </c>
      <c r="DN532">
        <v>48811</v>
      </c>
      <c r="DO532" t="s">
        <v>37</v>
      </c>
      <c r="DP532" t="s">
        <v>38</v>
      </c>
      <c r="DS532" t="s">
        <v>38</v>
      </c>
      <c r="DT532">
        <v>40.276800000000001</v>
      </c>
      <c r="DU532">
        <v>-74.820800000000006</v>
      </c>
      <c r="DV532" t="s">
        <v>39</v>
      </c>
      <c r="DW532" t="s">
        <v>122</v>
      </c>
      <c r="DX532" t="s">
        <v>34</v>
      </c>
      <c r="DY532">
        <v>0</v>
      </c>
      <c r="DZ532" t="s">
        <v>41</v>
      </c>
      <c r="EA532">
        <v>8</v>
      </c>
      <c r="EC532" t="s">
        <v>47</v>
      </c>
      <c r="ED532" t="s">
        <v>48</v>
      </c>
      <c r="EE532">
        <v>5.7320600000000004E-4</v>
      </c>
      <c r="EF532" t="s">
        <v>44</v>
      </c>
      <c r="EG532">
        <v>9367411</v>
      </c>
      <c r="EJ532">
        <v>62536313</v>
      </c>
      <c r="EL532">
        <v>300</v>
      </c>
      <c r="EM532">
        <v>166475614</v>
      </c>
      <c r="EO532">
        <v>2275060012</v>
      </c>
      <c r="EP532">
        <v>2</v>
      </c>
      <c r="EQ532" t="s">
        <v>34</v>
      </c>
      <c r="ER532" t="s">
        <v>70</v>
      </c>
      <c r="ES532">
        <v>34021</v>
      </c>
      <c r="EU532" t="s">
        <v>121</v>
      </c>
      <c r="EV532">
        <v>48811</v>
      </c>
      <c r="EW532" t="s">
        <v>37</v>
      </c>
      <c r="EX532" t="s">
        <v>38</v>
      </c>
      <c r="FA532" t="s">
        <v>38</v>
      </c>
      <c r="FB532">
        <v>40.276800000000001</v>
      </c>
      <c r="FC532">
        <v>-74.820800000000006</v>
      </c>
      <c r="FD532" t="s">
        <v>39</v>
      </c>
      <c r="FE532" t="s">
        <v>122</v>
      </c>
      <c r="FF532" t="s">
        <v>34</v>
      </c>
      <c r="FG532">
        <v>0</v>
      </c>
      <c r="FH532" t="s">
        <v>41</v>
      </c>
      <c r="FI532">
        <v>8</v>
      </c>
      <c r="FK532" t="s">
        <v>45</v>
      </c>
      <c r="FL532" t="s">
        <v>46</v>
      </c>
      <c r="FM532">
        <v>7.7067399999999995E-4</v>
      </c>
      <c r="FN532" t="s">
        <v>44</v>
      </c>
      <c r="FO532">
        <v>9367411</v>
      </c>
      <c r="FR532">
        <v>62536313</v>
      </c>
      <c r="FT532">
        <v>300</v>
      </c>
      <c r="FU532">
        <v>137939214</v>
      </c>
      <c r="FW532">
        <v>2275060012</v>
      </c>
      <c r="FX532">
        <v>2</v>
      </c>
      <c r="FY532" t="s">
        <v>34</v>
      </c>
      <c r="FZ532" t="s">
        <v>70</v>
      </c>
      <c r="GA532">
        <v>34021</v>
      </c>
      <c r="GC532" t="s">
        <v>121</v>
      </c>
      <c r="GD532">
        <v>48811</v>
      </c>
      <c r="GE532" t="s">
        <v>37</v>
      </c>
      <c r="GF532" t="s">
        <v>38</v>
      </c>
      <c r="GI532" t="s">
        <v>38</v>
      </c>
      <c r="GJ532">
        <v>40.276800000000001</v>
      </c>
      <c r="GK532">
        <v>-74.820800000000006</v>
      </c>
      <c r="GL532" t="s">
        <v>39</v>
      </c>
      <c r="GM532" t="s">
        <v>122</v>
      </c>
      <c r="GN532" t="s">
        <v>34</v>
      </c>
      <c r="GO532">
        <v>0</v>
      </c>
      <c r="GP532" t="s">
        <v>41</v>
      </c>
      <c r="GQ532">
        <v>8</v>
      </c>
      <c r="GS532" t="s">
        <v>42</v>
      </c>
      <c r="GT532" t="s">
        <v>43</v>
      </c>
      <c r="GU532">
        <v>0.72526599999999997</v>
      </c>
      <c r="GV532" t="s">
        <v>44</v>
      </c>
    </row>
    <row r="533" spans="1:204" x14ac:dyDescent="0.25">
      <c r="A533">
        <v>9367411</v>
      </c>
      <c r="D533">
        <v>62536313</v>
      </c>
      <c r="F533">
        <v>300</v>
      </c>
      <c r="G533">
        <v>145763914</v>
      </c>
      <c r="I533">
        <v>2275060012</v>
      </c>
      <c r="J533">
        <v>2</v>
      </c>
      <c r="K533" t="s">
        <v>34</v>
      </c>
      <c r="L533" t="s">
        <v>70</v>
      </c>
      <c r="M533">
        <v>34021</v>
      </c>
      <c r="O533" t="s">
        <v>121</v>
      </c>
      <c r="P533">
        <v>48811</v>
      </c>
      <c r="Q533" t="s">
        <v>37</v>
      </c>
      <c r="R533" t="s">
        <v>38</v>
      </c>
      <c r="U533" t="s">
        <v>38</v>
      </c>
      <c r="V533">
        <v>40.276800000000001</v>
      </c>
      <c r="W533">
        <v>-74.820800000000006</v>
      </c>
      <c r="X533" t="s">
        <v>39</v>
      </c>
      <c r="Y533" t="s">
        <v>122</v>
      </c>
      <c r="Z533" t="s">
        <v>34</v>
      </c>
      <c r="AA533">
        <v>0</v>
      </c>
      <c r="AB533" t="s">
        <v>41</v>
      </c>
      <c r="AC533">
        <v>8</v>
      </c>
      <c r="AE533" t="s">
        <v>53</v>
      </c>
      <c r="AF533" t="s">
        <v>54</v>
      </c>
      <c r="AG533">
        <v>3.6858699999999999E-3</v>
      </c>
      <c r="AH533" t="s">
        <v>44</v>
      </c>
      <c r="AI533">
        <v>9367411</v>
      </c>
      <c r="AL533">
        <v>62536313</v>
      </c>
      <c r="AN533">
        <v>300</v>
      </c>
      <c r="AO533">
        <v>145763914</v>
      </c>
      <c r="AQ533">
        <v>2275060012</v>
      </c>
      <c r="AR533">
        <v>2</v>
      </c>
      <c r="AS533" t="s">
        <v>34</v>
      </c>
      <c r="AT533" t="s">
        <v>70</v>
      </c>
      <c r="AU533">
        <v>34021</v>
      </c>
      <c r="AW533" t="s">
        <v>121</v>
      </c>
      <c r="AX533">
        <v>48811</v>
      </c>
      <c r="AY533" t="s">
        <v>37</v>
      </c>
      <c r="AZ533" t="s">
        <v>38</v>
      </c>
      <c r="BC533" t="s">
        <v>38</v>
      </c>
      <c r="BD533">
        <v>40.276800000000001</v>
      </c>
      <c r="BE533">
        <v>-74.820800000000006</v>
      </c>
      <c r="BF533" t="s">
        <v>39</v>
      </c>
      <c r="BG533" t="s">
        <v>122</v>
      </c>
      <c r="BH533" t="s">
        <v>34</v>
      </c>
      <c r="BI533">
        <v>0</v>
      </c>
      <c r="BJ533" t="s">
        <v>41</v>
      </c>
      <c r="BK533">
        <v>8</v>
      </c>
      <c r="BM533" t="s">
        <v>51</v>
      </c>
      <c r="BN533" t="s">
        <v>52</v>
      </c>
      <c r="BO533">
        <v>1.39387E-3</v>
      </c>
      <c r="BP533" t="s">
        <v>44</v>
      </c>
      <c r="BQ533">
        <v>9367411</v>
      </c>
      <c r="BT533">
        <v>62536313</v>
      </c>
      <c r="BV533">
        <v>300</v>
      </c>
      <c r="BW533">
        <v>145763914</v>
      </c>
      <c r="BY533">
        <v>2275060012</v>
      </c>
      <c r="BZ533">
        <v>2</v>
      </c>
      <c r="CA533" t="s">
        <v>34</v>
      </c>
      <c r="CB533" t="s">
        <v>70</v>
      </c>
      <c r="CC533">
        <v>34021</v>
      </c>
      <c r="CE533" t="s">
        <v>121</v>
      </c>
      <c r="CF533">
        <v>48811</v>
      </c>
      <c r="CG533" t="s">
        <v>37</v>
      </c>
      <c r="CH533" t="s">
        <v>38</v>
      </c>
      <c r="CK533" t="s">
        <v>38</v>
      </c>
      <c r="CL533">
        <v>40.276800000000001</v>
      </c>
      <c r="CM533">
        <v>-74.820800000000006</v>
      </c>
      <c r="CN533" t="s">
        <v>39</v>
      </c>
      <c r="CO533" t="s">
        <v>122</v>
      </c>
      <c r="CP533" t="s">
        <v>34</v>
      </c>
      <c r="CQ533">
        <v>0</v>
      </c>
      <c r="CR533" t="s">
        <v>41</v>
      </c>
      <c r="CS533">
        <v>8</v>
      </c>
      <c r="CU533" t="s">
        <v>49</v>
      </c>
      <c r="CV533" t="s">
        <v>50</v>
      </c>
      <c r="CW533">
        <v>2.2940200000000001E-5</v>
      </c>
      <c r="CX533" t="s">
        <v>44</v>
      </c>
      <c r="CY533">
        <v>9367411</v>
      </c>
      <c r="DB533">
        <v>62536313</v>
      </c>
      <c r="DD533">
        <v>300</v>
      </c>
      <c r="DE533">
        <v>137939214</v>
      </c>
      <c r="DG533">
        <v>2275060012</v>
      </c>
      <c r="DH533">
        <v>2</v>
      </c>
      <c r="DI533" t="s">
        <v>34</v>
      </c>
      <c r="DJ533" t="s">
        <v>70</v>
      </c>
      <c r="DK533">
        <v>34021</v>
      </c>
      <c r="DM533" t="s">
        <v>121</v>
      </c>
      <c r="DN533">
        <v>48811</v>
      </c>
      <c r="DO533" t="s">
        <v>37</v>
      </c>
      <c r="DP533" t="s">
        <v>38</v>
      </c>
      <c r="DS533" t="s">
        <v>38</v>
      </c>
      <c r="DT533">
        <v>40.276800000000001</v>
      </c>
      <c r="DU533">
        <v>-74.820800000000006</v>
      </c>
      <c r="DV533" t="s">
        <v>39</v>
      </c>
      <c r="DW533" t="s">
        <v>122</v>
      </c>
      <c r="DX533" t="s">
        <v>34</v>
      </c>
      <c r="DY533">
        <v>0</v>
      </c>
      <c r="DZ533" t="s">
        <v>41</v>
      </c>
      <c r="EA533">
        <v>8</v>
      </c>
      <c r="EC533" t="s">
        <v>47</v>
      </c>
      <c r="ED533" t="s">
        <v>48</v>
      </c>
      <c r="EE533">
        <v>0.42457400000000001</v>
      </c>
      <c r="EF533" t="s">
        <v>44</v>
      </c>
      <c r="EG533">
        <v>9367411</v>
      </c>
      <c r="EJ533">
        <v>62536313</v>
      </c>
      <c r="EL533">
        <v>300</v>
      </c>
      <c r="EM533">
        <v>137939214</v>
      </c>
      <c r="EO533">
        <v>2275060012</v>
      </c>
      <c r="EP533">
        <v>2</v>
      </c>
      <c r="EQ533" t="s">
        <v>34</v>
      </c>
      <c r="ER533" t="s">
        <v>70</v>
      </c>
      <c r="ES533">
        <v>34021</v>
      </c>
      <c r="EU533" t="s">
        <v>121</v>
      </c>
      <c r="EV533">
        <v>48811</v>
      </c>
      <c r="EW533" t="s">
        <v>37</v>
      </c>
      <c r="EX533" t="s">
        <v>38</v>
      </c>
      <c r="FA533" t="s">
        <v>38</v>
      </c>
      <c r="FB533">
        <v>40.276800000000001</v>
      </c>
      <c r="FC533">
        <v>-74.820800000000006</v>
      </c>
      <c r="FD533" t="s">
        <v>39</v>
      </c>
      <c r="FE533" t="s">
        <v>122</v>
      </c>
      <c r="FF533" t="s">
        <v>34</v>
      </c>
      <c r="FG533">
        <v>0</v>
      </c>
      <c r="FH533" t="s">
        <v>41</v>
      </c>
      <c r="FI533">
        <v>8</v>
      </c>
      <c r="FK533" t="s">
        <v>45</v>
      </c>
      <c r="FL533" t="s">
        <v>46</v>
      </c>
      <c r="FM533">
        <v>0.117156</v>
      </c>
      <c r="FN533" t="s">
        <v>44</v>
      </c>
      <c r="FO533">
        <v>9367411</v>
      </c>
      <c r="FR533">
        <v>62536313</v>
      </c>
      <c r="FT533">
        <v>300</v>
      </c>
      <c r="FU533">
        <v>166475614</v>
      </c>
      <c r="FW533">
        <v>2275060012</v>
      </c>
      <c r="FX533">
        <v>2</v>
      </c>
      <c r="FY533" t="s">
        <v>34</v>
      </c>
      <c r="FZ533" t="s">
        <v>70</v>
      </c>
      <c r="GA533">
        <v>34021</v>
      </c>
      <c r="GC533" t="s">
        <v>121</v>
      </c>
      <c r="GD533">
        <v>48811</v>
      </c>
      <c r="GE533" t="s">
        <v>37</v>
      </c>
      <c r="GF533" t="s">
        <v>38</v>
      </c>
      <c r="GI533" t="s">
        <v>38</v>
      </c>
      <c r="GJ533">
        <v>40.276800000000001</v>
      </c>
      <c r="GK533">
        <v>-74.820800000000006</v>
      </c>
      <c r="GL533" t="s">
        <v>39</v>
      </c>
      <c r="GM533" t="s">
        <v>122</v>
      </c>
      <c r="GN533" t="s">
        <v>34</v>
      </c>
      <c r="GO533">
        <v>0</v>
      </c>
      <c r="GP533" t="s">
        <v>41</v>
      </c>
      <c r="GQ533">
        <v>8</v>
      </c>
      <c r="GS533" t="s">
        <v>42</v>
      </c>
      <c r="GT533" t="s">
        <v>43</v>
      </c>
      <c r="GU533">
        <v>1.5232000000000001E-2</v>
      </c>
      <c r="GV533" t="s">
        <v>44</v>
      </c>
    </row>
    <row r="534" spans="1:204" x14ac:dyDescent="0.25">
      <c r="A534">
        <v>9367411</v>
      </c>
      <c r="D534">
        <v>62536113</v>
      </c>
      <c r="F534">
        <v>300</v>
      </c>
      <c r="G534">
        <v>173356014</v>
      </c>
      <c r="I534">
        <v>2275070000</v>
      </c>
      <c r="J534">
        <v>2</v>
      </c>
      <c r="K534" t="s">
        <v>34</v>
      </c>
      <c r="L534" t="s">
        <v>70</v>
      </c>
      <c r="M534">
        <v>34021</v>
      </c>
      <c r="O534" t="s">
        <v>121</v>
      </c>
      <c r="P534">
        <v>48811</v>
      </c>
      <c r="Q534" t="s">
        <v>37</v>
      </c>
      <c r="R534" t="s">
        <v>38</v>
      </c>
      <c r="U534" t="s">
        <v>38</v>
      </c>
      <c r="V534">
        <v>40.276800000000001</v>
      </c>
      <c r="W534">
        <v>-74.820800000000006</v>
      </c>
      <c r="X534" t="s">
        <v>39</v>
      </c>
      <c r="Y534" t="s">
        <v>122</v>
      </c>
      <c r="Z534" t="s">
        <v>34</v>
      </c>
      <c r="AA534">
        <v>0</v>
      </c>
      <c r="AB534" t="s">
        <v>41</v>
      </c>
      <c r="AC534">
        <v>8</v>
      </c>
      <c r="AE534" t="s">
        <v>53</v>
      </c>
      <c r="AF534" t="s">
        <v>54</v>
      </c>
      <c r="AG534">
        <v>1.0784799999999999E-3</v>
      </c>
      <c r="AH534" t="s">
        <v>44</v>
      </c>
      <c r="AI534">
        <v>9367411</v>
      </c>
      <c r="AL534">
        <v>62536113</v>
      </c>
      <c r="AN534">
        <v>300</v>
      </c>
      <c r="AO534">
        <v>145763214</v>
      </c>
      <c r="AQ534">
        <v>2275070000</v>
      </c>
      <c r="AR534">
        <v>2</v>
      </c>
      <c r="AS534" t="s">
        <v>34</v>
      </c>
      <c r="AT534" t="s">
        <v>70</v>
      </c>
      <c r="AU534">
        <v>34021</v>
      </c>
      <c r="AW534" t="s">
        <v>121</v>
      </c>
      <c r="AX534">
        <v>48811</v>
      </c>
      <c r="AY534" t="s">
        <v>37</v>
      </c>
      <c r="AZ534" t="s">
        <v>38</v>
      </c>
      <c r="BC534" t="s">
        <v>38</v>
      </c>
      <c r="BD534">
        <v>40.276800000000001</v>
      </c>
      <c r="BE534">
        <v>-74.820800000000006</v>
      </c>
      <c r="BF534" t="s">
        <v>39</v>
      </c>
      <c r="BG534" t="s">
        <v>122</v>
      </c>
      <c r="BH534" t="s">
        <v>34</v>
      </c>
      <c r="BI534">
        <v>0</v>
      </c>
      <c r="BJ534" t="s">
        <v>41</v>
      </c>
      <c r="BK534">
        <v>8</v>
      </c>
      <c r="BM534" t="s">
        <v>51</v>
      </c>
      <c r="BN534" t="s">
        <v>52</v>
      </c>
      <c r="BO534">
        <v>1.4806800000000001E-4</v>
      </c>
      <c r="BP534" t="s">
        <v>44</v>
      </c>
      <c r="BQ534">
        <v>9367411</v>
      </c>
      <c r="BT534">
        <v>62536113</v>
      </c>
      <c r="BV534">
        <v>300</v>
      </c>
      <c r="BW534">
        <v>173356014</v>
      </c>
      <c r="BY534">
        <v>2275070000</v>
      </c>
      <c r="BZ534">
        <v>2</v>
      </c>
      <c r="CA534" t="s">
        <v>34</v>
      </c>
      <c r="CB534" t="s">
        <v>70</v>
      </c>
      <c r="CC534">
        <v>34021</v>
      </c>
      <c r="CE534" t="s">
        <v>121</v>
      </c>
      <c r="CF534">
        <v>48811</v>
      </c>
      <c r="CG534" t="s">
        <v>37</v>
      </c>
      <c r="CH534" t="s">
        <v>38</v>
      </c>
      <c r="CK534" t="s">
        <v>38</v>
      </c>
      <c r="CL534">
        <v>40.276800000000001</v>
      </c>
      <c r="CM534">
        <v>-74.820800000000006</v>
      </c>
      <c r="CN534" t="s">
        <v>39</v>
      </c>
      <c r="CO534" t="s">
        <v>122</v>
      </c>
      <c r="CP534" t="s">
        <v>34</v>
      </c>
      <c r="CQ534">
        <v>0</v>
      </c>
      <c r="CR534" t="s">
        <v>41</v>
      </c>
      <c r="CS534">
        <v>8</v>
      </c>
      <c r="CU534" t="s">
        <v>49</v>
      </c>
      <c r="CV534" t="s">
        <v>50</v>
      </c>
      <c r="CW534">
        <v>1.7769300000000001E-4</v>
      </c>
      <c r="CX534" t="s">
        <v>44</v>
      </c>
      <c r="CY534">
        <v>9367411</v>
      </c>
      <c r="DB534">
        <v>62536113</v>
      </c>
      <c r="DD534">
        <v>300</v>
      </c>
      <c r="DE534">
        <v>173355814</v>
      </c>
      <c r="DG534">
        <v>2275070000</v>
      </c>
      <c r="DH534">
        <v>2</v>
      </c>
      <c r="DI534" t="s">
        <v>34</v>
      </c>
      <c r="DJ534" t="s">
        <v>70</v>
      </c>
      <c r="DK534">
        <v>34021</v>
      </c>
      <c r="DM534" t="s">
        <v>121</v>
      </c>
      <c r="DN534">
        <v>48811</v>
      </c>
      <c r="DO534" t="s">
        <v>37</v>
      </c>
      <c r="DP534" t="s">
        <v>38</v>
      </c>
      <c r="DS534" t="s">
        <v>38</v>
      </c>
      <c r="DT534">
        <v>40.276800000000001</v>
      </c>
      <c r="DU534">
        <v>-74.820800000000006</v>
      </c>
      <c r="DV534" t="s">
        <v>39</v>
      </c>
      <c r="DW534" t="s">
        <v>122</v>
      </c>
      <c r="DX534" t="s">
        <v>34</v>
      </c>
      <c r="DY534">
        <v>0</v>
      </c>
      <c r="DZ534" t="s">
        <v>41</v>
      </c>
      <c r="EA534">
        <v>8</v>
      </c>
      <c r="EC534" t="s">
        <v>47</v>
      </c>
      <c r="ED534" t="s">
        <v>48</v>
      </c>
      <c r="EE534">
        <v>5.9230500000000002E-5</v>
      </c>
      <c r="EF534" t="s">
        <v>44</v>
      </c>
      <c r="EG534">
        <v>9367411</v>
      </c>
      <c r="EJ534">
        <v>62536113</v>
      </c>
      <c r="EL534">
        <v>300</v>
      </c>
      <c r="EM534">
        <v>145763214</v>
      </c>
      <c r="EO534">
        <v>2275070000</v>
      </c>
      <c r="EP534">
        <v>2</v>
      </c>
      <c r="EQ534" t="s">
        <v>34</v>
      </c>
      <c r="ER534" t="s">
        <v>70</v>
      </c>
      <c r="ES534">
        <v>34021</v>
      </c>
      <c r="EU534" t="s">
        <v>121</v>
      </c>
      <c r="EV534">
        <v>48811</v>
      </c>
      <c r="EW534" t="s">
        <v>37</v>
      </c>
      <c r="EX534" t="s">
        <v>38</v>
      </c>
      <c r="FA534" t="s">
        <v>38</v>
      </c>
      <c r="FB534">
        <v>40.276800000000001</v>
      </c>
      <c r="FC534">
        <v>-74.820800000000006</v>
      </c>
      <c r="FD534" t="s">
        <v>39</v>
      </c>
      <c r="FE534" t="s">
        <v>122</v>
      </c>
      <c r="FF534" t="s">
        <v>34</v>
      </c>
      <c r="FG534">
        <v>0</v>
      </c>
      <c r="FH534" t="s">
        <v>41</v>
      </c>
      <c r="FI534">
        <v>8</v>
      </c>
      <c r="FK534" t="s">
        <v>45</v>
      </c>
      <c r="FL534" t="s">
        <v>46</v>
      </c>
      <c r="FM534">
        <v>3.2281199999999999E-5</v>
      </c>
      <c r="FN534" t="s">
        <v>44</v>
      </c>
      <c r="FO534">
        <v>9367411</v>
      </c>
      <c r="FR534">
        <v>62536113</v>
      </c>
      <c r="FT534">
        <v>300</v>
      </c>
      <c r="FU534">
        <v>145763214</v>
      </c>
      <c r="FW534">
        <v>2275070000</v>
      </c>
      <c r="FX534">
        <v>2</v>
      </c>
      <c r="FY534" t="s">
        <v>34</v>
      </c>
      <c r="FZ534" t="s">
        <v>70</v>
      </c>
      <c r="GA534">
        <v>34021</v>
      </c>
      <c r="GC534" t="s">
        <v>121</v>
      </c>
      <c r="GD534">
        <v>48811</v>
      </c>
      <c r="GE534" t="s">
        <v>37</v>
      </c>
      <c r="GF534" t="s">
        <v>38</v>
      </c>
      <c r="GI534" t="s">
        <v>38</v>
      </c>
      <c r="GJ534">
        <v>40.276800000000001</v>
      </c>
      <c r="GK534">
        <v>-74.820800000000006</v>
      </c>
      <c r="GL534" t="s">
        <v>39</v>
      </c>
      <c r="GM534" t="s">
        <v>122</v>
      </c>
      <c r="GN534" t="s">
        <v>34</v>
      </c>
      <c r="GO534">
        <v>0</v>
      </c>
      <c r="GP534" t="s">
        <v>41</v>
      </c>
      <c r="GQ534">
        <v>8</v>
      </c>
      <c r="GS534" t="s">
        <v>42</v>
      </c>
      <c r="GT534" t="s">
        <v>43</v>
      </c>
      <c r="GU534">
        <v>2.2646999999999998E-5</v>
      </c>
      <c r="GV534" t="s">
        <v>44</v>
      </c>
    </row>
    <row r="535" spans="1:204" x14ac:dyDescent="0.25">
      <c r="A535">
        <v>9367411</v>
      </c>
      <c r="D535">
        <v>62536113</v>
      </c>
      <c r="F535">
        <v>300</v>
      </c>
      <c r="G535">
        <v>173356314</v>
      </c>
      <c r="I535">
        <v>2275070000</v>
      </c>
      <c r="J535">
        <v>2</v>
      </c>
      <c r="K535" t="s">
        <v>34</v>
      </c>
      <c r="L535" t="s">
        <v>70</v>
      </c>
      <c r="M535">
        <v>34021</v>
      </c>
      <c r="O535" t="s">
        <v>121</v>
      </c>
      <c r="P535">
        <v>48811</v>
      </c>
      <c r="Q535" t="s">
        <v>37</v>
      </c>
      <c r="R535" t="s">
        <v>38</v>
      </c>
      <c r="U535" t="s">
        <v>38</v>
      </c>
      <c r="V535">
        <v>40.276800000000001</v>
      </c>
      <c r="W535">
        <v>-74.820800000000006</v>
      </c>
      <c r="X535" t="s">
        <v>39</v>
      </c>
      <c r="Y535" t="s">
        <v>122</v>
      </c>
      <c r="Z535" t="s">
        <v>34</v>
      </c>
      <c r="AA535">
        <v>0</v>
      </c>
      <c r="AB535" t="s">
        <v>41</v>
      </c>
      <c r="AC535">
        <v>8</v>
      </c>
      <c r="AE535" t="s">
        <v>53</v>
      </c>
      <c r="AF535" t="s">
        <v>54</v>
      </c>
      <c r="AG535">
        <v>1.8343400000000001E-3</v>
      </c>
      <c r="AH535" t="s">
        <v>44</v>
      </c>
      <c r="AI535">
        <v>9367411</v>
      </c>
      <c r="AL535">
        <v>62536113</v>
      </c>
      <c r="AN535">
        <v>300</v>
      </c>
      <c r="AO535">
        <v>173356214</v>
      </c>
      <c r="AQ535">
        <v>2275070000</v>
      </c>
      <c r="AR535">
        <v>2</v>
      </c>
      <c r="AS535" t="s">
        <v>34</v>
      </c>
      <c r="AT535" t="s">
        <v>70</v>
      </c>
      <c r="AU535">
        <v>34021</v>
      </c>
      <c r="AW535" t="s">
        <v>121</v>
      </c>
      <c r="AX535">
        <v>48811</v>
      </c>
      <c r="AY535" t="s">
        <v>37</v>
      </c>
      <c r="AZ535" t="s">
        <v>38</v>
      </c>
      <c r="BC535" t="s">
        <v>38</v>
      </c>
      <c r="BD535">
        <v>40.276800000000001</v>
      </c>
      <c r="BE535">
        <v>-74.820800000000006</v>
      </c>
      <c r="BF535" t="s">
        <v>39</v>
      </c>
      <c r="BG535" t="s">
        <v>122</v>
      </c>
      <c r="BH535" t="s">
        <v>34</v>
      </c>
      <c r="BI535">
        <v>0</v>
      </c>
      <c r="BJ535" t="s">
        <v>41</v>
      </c>
      <c r="BK535">
        <v>8</v>
      </c>
      <c r="BM535" t="s">
        <v>51</v>
      </c>
      <c r="BN535" t="s">
        <v>52</v>
      </c>
      <c r="BO535">
        <v>1.4508699999999999E-3</v>
      </c>
      <c r="BP535" t="s">
        <v>44</v>
      </c>
      <c r="BQ535">
        <v>9367411</v>
      </c>
      <c r="BT535">
        <v>62536113</v>
      </c>
      <c r="BV535">
        <v>300</v>
      </c>
      <c r="BW535">
        <v>173355914</v>
      </c>
      <c r="BY535">
        <v>2275070000</v>
      </c>
      <c r="BZ535">
        <v>2</v>
      </c>
      <c r="CA535" t="s">
        <v>34</v>
      </c>
      <c r="CB535" t="s">
        <v>70</v>
      </c>
      <c r="CC535">
        <v>34021</v>
      </c>
      <c r="CE535" t="s">
        <v>121</v>
      </c>
      <c r="CF535">
        <v>48811</v>
      </c>
      <c r="CG535" t="s">
        <v>37</v>
      </c>
      <c r="CH535" t="s">
        <v>38</v>
      </c>
      <c r="CK535" t="s">
        <v>38</v>
      </c>
      <c r="CL535">
        <v>40.276800000000001</v>
      </c>
      <c r="CM535">
        <v>-74.820800000000006</v>
      </c>
      <c r="CN535" t="s">
        <v>39</v>
      </c>
      <c r="CO535" t="s">
        <v>122</v>
      </c>
      <c r="CP535" t="s">
        <v>34</v>
      </c>
      <c r="CQ535">
        <v>0</v>
      </c>
      <c r="CR535" t="s">
        <v>41</v>
      </c>
      <c r="CS535">
        <v>8</v>
      </c>
      <c r="CU535" t="s">
        <v>49</v>
      </c>
      <c r="CV535" t="s">
        <v>50</v>
      </c>
      <c r="CW535">
        <v>2.9615799999999999E-5</v>
      </c>
      <c r="CX535" t="s">
        <v>44</v>
      </c>
      <c r="CY535">
        <v>9367411</v>
      </c>
      <c r="DB535">
        <v>62536113</v>
      </c>
      <c r="DD535">
        <v>300</v>
      </c>
      <c r="DE535">
        <v>173356214</v>
      </c>
      <c r="DG535">
        <v>2275070000</v>
      </c>
      <c r="DH535">
        <v>2</v>
      </c>
      <c r="DI535" t="s">
        <v>34</v>
      </c>
      <c r="DJ535" t="s">
        <v>70</v>
      </c>
      <c r="DK535">
        <v>34021</v>
      </c>
      <c r="DM535" t="s">
        <v>121</v>
      </c>
      <c r="DN535">
        <v>48811</v>
      </c>
      <c r="DO535" t="s">
        <v>37</v>
      </c>
      <c r="DP535" t="s">
        <v>38</v>
      </c>
      <c r="DS535" t="s">
        <v>38</v>
      </c>
      <c r="DT535">
        <v>40.276800000000001</v>
      </c>
      <c r="DU535">
        <v>-74.820800000000006</v>
      </c>
      <c r="DV535" t="s">
        <v>39</v>
      </c>
      <c r="DW535" t="s">
        <v>122</v>
      </c>
      <c r="DX535" t="s">
        <v>34</v>
      </c>
      <c r="DY535">
        <v>0</v>
      </c>
      <c r="DZ535" t="s">
        <v>41</v>
      </c>
      <c r="EA535">
        <v>8</v>
      </c>
      <c r="EC535" t="s">
        <v>47</v>
      </c>
      <c r="ED535" t="s">
        <v>48</v>
      </c>
      <c r="EE535">
        <v>8.8846300000000003E-5</v>
      </c>
      <c r="EF535" t="s">
        <v>44</v>
      </c>
      <c r="EG535">
        <v>9367411</v>
      </c>
      <c r="EJ535">
        <v>62536113</v>
      </c>
      <c r="EL535">
        <v>300</v>
      </c>
      <c r="EM535">
        <v>173355914</v>
      </c>
      <c r="EO535">
        <v>2275070000</v>
      </c>
      <c r="EP535">
        <v>2</v>
      </c>
      <c r="EQ535" t="s">
        <v>34</v>
      </c>
      <c r="ER535" t="s">
        <v>70</v>
      </c>
      <c r="ES535">
        <v>34021</v>
      </c>
      <c r="EU535" t="s">
        <v>121</v>
      </c>
      <c r="EV535">
        <v>48811</v>
      </c>
      <c r="EW535" t="s">
        <v>37</v>
      </c>
      <c r="EX535" t="s">
        <v>38</v>
      </c>
      <c r="FA535" t="s">
        <v>38</v>
      </c>
      <c r="FB535">
        <v>40.276800000000001</v>
      </c>
      <c r="FC535">
        <v>-74.820800000000006</v>
      </c>
      <c r="FD535" t="s">
        <v>39</v>
      </c>
      <c r="FE535" t="s">
        <v>122</v>
      </c>
      <c r="FF535" t="s">
        <v>34</v>
      </c>
      <c r="FG535">
        <v>0</v>
      </c>
      <c r="FH535" t="s">
        <v>41</v>
      </c>
      <c r="FI535">
        <v>8</v>
      </c>
      <c r="FK535" t="s">
        <v>45</v>
      </c>
      <c r="FL535" t="s">
        <v>46</v>
      </c>
      <c r="FM535">
        <v>3.2281199999999999E-5</v>
      </c>
      <c r="FN535" t="s">
        <v>44</v>
      </c>
      <c r="FO535">
        <v>9367411</v>
      </c>
      <c r="FR535">
        <v>62536113</v>
      </c>
      <c r="FT535">
        <v>300</v>
      </c>
      <c r="FU535">
        <v>173356314</v>
      </c>
      <c r="FW535">
        <v>2275070000</v>
      </c>
      <c r="FX535">
        <v>2</v>
      </c>
      <c r="FY535" t="s">
        <v>34</v>
      </c>
      <c r="FZ535" t="s">
        <v>70</v>
      </c>
      <c r="GA535">
        <v>34021</v>
      </c>
      <c r="GC535" t="s">
        <v>121</v>
      </c>
      <c r="GD535">
        <v>48811</v>
      </c>
      <c r="GE535" t="s">
        <v>37</v>
      </c>
      <c r="GF535" t="s">
        <v>38</v>
      </c>
      <c r="GI535" t="s">
        <v>38</v>
      </c>
      <c r="GJ535">
        <v>40.276800000000001</v>
      </c>
      <c r="GK535">
        <v>-74.820800000000006</v>
      </c>
      <c r="GL535" t="s">
        <v>39</v>
      </c>
      <c r="GM535" t="s">
        <v>122</v>
      </c>
      <c r="GN535" t="s">
        <v>34</v>
      </c>
      <c r="GO535">
        <v>0</v>
      </c>
      <c r="GP535" t="s">
        <v>41</v>
      </c>
      <c r="GQ535">
        <v>8</v>
      </c>
      <c r="GS535" t="s">
        <v>42</v>
      </c>
      <c r="GT535" t="s">
        <v>43</v>
      </c>
      <c r="GU535">
        <v>1.20795E-4</v>
      </c>
      <c r="GV535" t="s">
        <v>44</v>
      </c>
    </row>
    <row r="536" spans="1:204" x14ac:dyDescent="0.25">
      <c r="A536">
        <v>9367411</v>
      </c>
      <c r="D536">
        <v>62536113</v>
      </c>
      <c r="F536">
        <v>300</v>
      </c>
      <c r="G536">
        <v>145763214</v>
      </c>
      <c r="I536">
        <v>2275070000</v>
      </c>
      <c r="J536">
        <v>2</v>
      </c>
      <c r="K536" t="s">
        <v>34</v>
      </c>
      <c r="L536" t="s">
        <v>70</v>
      </c>
      <c r="M536">
        <v>34021</v>
      </c>
      <c r="O536" t="s">
        <v>121</v>
      </c>
      <c r="P536">
        <v>48811</v>
      </c>
      <c r="Q536" t="s">
        <v>37</v>
      </c>
      <c r="R536" t="s">
        <v>38</v>
      </c>
      <c r="U536" t="s">
        <v>38</v>
      </c>
      <c r="V536">
        <v>40.276800000000001</v>
      </c>
      <c r="W536">
        <v>-74.820800000000006</v>
      </c>
      <c r="X536" t="s">
        <v>39</v>
      </c>
      <c r="Y536" t="s">
        <v>122</v>
      </c>
      <c r="Z536" t="s">
        <v>34</v>
      </c>
      <c r="AA536">
        <v>0</v>
      </c>
      <c r="AB536" t="s">
        <v>41</v>
      </c>
      <c r="AC536">
        <v>8</v>
      </c>
      <c r="AE536" t="s">
        <v>53</v>
      </c>
      <c r="AF536" t="s">
        <v>54</v>
      </c>
      <c r="AG536">
        <v>2.0822599999999999E-4</v>
      </c>
      <c r="AH536" t="s">
        <v>44</v>
      </c>
      <c r="AI536">
        <v>9367411</v>
      </c>
      <c r="AL536">
        <v>62536113</v>
      </c>
      <c r="AN536">
        <v>300</v>
      </c>
      <c r="AO536">
        <v>173356014</v>
      </c>
      <c r="AQ536">
        <v>2275070000</v>
      </c>
      <c r="AR536">
        <v>2</v>
      </c>
      <c r="AS536" t="s">
        <v>34</v>
      </c>
      <c r="AT536" t="s">
        <v>70</v>
      </c>
      <c r="AU536">
        <v>34021</v>
      </c>
      <c r="AW536" t="s">
        <v>121</v>
      </c>
      <c r="AX536">
        <v>48811</v>
      </c>
      <c r="AY536" t="s">
        <v>37</v>
      </c>
      <c r="AZ536" t="s">
        <v>38</v>
      </c>
      <c r="BC536" t="s">
        <v>38</v>
      </c>
      <c r="BD536">
        <v>40.276800000000001</v>
      </c>
      <c r="BE536">
        <v>-74.820800000000006</v>
      </c>
      <c r="BF536" t="s">
        <v>39</v>
      </c>
      <c r="BG536" t="s">
        <v>122</v>
      </c>
      <c r="BH536" t="s">
        <v>34</v>
      </c>
      <c r="BI536">
        <v>0</v>
      </c>
      <c r="BJ536" t="s">
        <v>41</v>
      </c>
      <c r="BK536">
        <v>8</v>
      </c>
      <c r="BM536" t="s">
        <v>51</v>
      </c>
      <c r="BN536" t="s">
        <v>52</v>
      </c>
      <c r="BO536">
        <v>1.4674499999999999E-3</v>
      </c>
      <c r="BP536" t="s">
        <v>44</v>
      </c>
      <c r="BQ536">
        <v>9367411</v>
      </c>
      <c r="BT536">
        <v>62536113</v>
      </c>
      <c r="BV536">
        <v>300</v>
      </c>
      <c r="BW536">
        <v>145763214</v>
      </c>
      <c r="BY536">
        <v>2275070000</v>
      </c>
      <c r="BZ536">
        <v>2</v>
      </c>
      <c r="CA536" t="s">
        <v>34</v>
      </c>
      <c r="CB536" t="s">
        <v>70</v>
      </c>
      <c r="CC536">
        <v>34021</v>
      </c>
      <c r="CE536" t="s">
        <v>121</v>
      </c>
      <c r="CF536">
        <v>48811</v>
      </c>
      <c r="CG536" t="s">
        <v>37</v>
      </c>
      <c r="CH536" t="s">
        <v>38</v>
      </c>
      <c r="CK536" t="s">
        <v>38</v>
      </c>
      <c r="CL536">
        <v>40.276800000000001</v>
      </c>
      <c r="CM536">
        <v>-74.820800000000006</v>
      </c>
      <c r="CN536" t="s">
        <v>39</v>
      </c>
      <c r="CO536" t="s">
        <v>122</v>
      </c>
      <c r="CP536" t="s">
        <v>34</v>
      </c>
      <c r="CQ536">
        <v>0</v>
      </c>
      <c r="CR536" t="s">
        <v>41</v>
      </c>
      <c r="CS536">
        <v>8</v>
      </c>
      <c r="CU536" t="s">
        <v>49</v>
      </c>
      <c r="CV536" t="s">
        <v>50</v>
      </c>
      <c r="CW536">
        <v>2.9615799999999999E-5</v>
      </c>
      <c r="CX536" t="s">
        <v>44</v>
      </c>
      <c r="CY536">
        <v>9367411</v>
      </c>
      <c r="DB536">
        <v>62536113</v>
      </c>
      <c r="DD536">
        <v>300</v>
      </c>
      <c r="DE536">
        <v>173355914</v>
      </c>
      <c r="DG536">
        <v>2275070000</v>
      </c>
      <c r="DH536">
        <v>2</v>
      </c>
      <c r="DI536" t="s">
        <v>34</v>
      </c>
      <c r="DJ536" t="s">
        <v>70</v>
      </c>
      <c r="DK536">
        <v>34021</v>
      </c>
      <c r="DM536" t="s">
        <v>121</v>
      </c>
      <c r="DN536">
        <v>48811</v>
      </c>
      <c r="DO536" t="s">
        <v>37</v>
      </c>
      <c r="DP536" t="s">
        <v>38</v>
      </c>
      <c r="DS536" t="s">
        <v>38</v>
      </c>
      <c r="DT536">
        <v>40.276800000000001</v>
      </c>
      <c r="DU536">
        <v>-74.820800000000006</v>
      </c>
      <c r="DV536" t="s">
        <v>39</v>
      </c>
      <c r="DW536" t="s">
        <v>122</v>
      </c>
      <c r="DX536" t="s">
        <v>34</v>
      </c>
      <c r="DY536">
        <v>0</v>
      </c>
      <c r="DZ536" t="s">
        <v>41</v>
      </c>
      <c r="EA536">
        <v>8</v>
      </c>
      <c r="EC536" t="s">
        <v>47</v>
      </c>
      <c r="ED536" t="s">
        <v>48</v>
      </c>
      <c r="EE536">
        <v>2.9615799999999999E-5</v>
      </c>
      <c r="EF536" t="s">
        <v>44</v>
      </c>
      <c r="EG536">
        <v>9367411</v>
      </c>
      <c r="EJ536">
        <v>62536113</v>
      </c>
      <c r="EL536">
        <v>300</v>
      </c>
      <c r="EM536">
        <v>173356314</v>
      </c>
      <c r="EO536">
        <v>2275070000</v>
      </c>
      <c r="EP536">
        <v>2</v>
      </c>
      <c r="EQ536" t="s">
        <v>34</v>
      </c>
      <c r="ER536" t="s">
        <v>70</v>
      </c>
      <c r="ES536">
        <v>34021</v>
      </c>
      <c r="EU536" t="s">
        <v>121</v>
      </c>
      <c r="EV536">
        <v>48811</v>
      </c>
      <c r="EW536" t="s">
        <v>37</v>
      </c>
      <c r="EX536" t="s">
        <v>38</v>
      </c>
      <c r="FA536" t="s">
        <v>38</v>
      </c>
      <c r="FB536">
        <v>40.276800000000001</v>
      </c>
      <c r="FC536">
        <v>-74.820800000000006</v>
      </c>
      <c r="FD536" t="s">
        <v>39</v>
      </c>
      <c r="FE536" t="s">
        <v>122</v>
      </c>
      <c r="FF536" t="s">
        <v>34</v>
      </c>
      <c r="FG536">
        <v>0</v>
      </c>
      <c r="FH536" t="s">
        <v>41</v>
      </c>
      <c r="FI536">
        <v>8</v>
      </c>
      <c r="FK536" t="s">
        <v>45</v>
      </c>
      <c r="FL536" t="s">
        <v>46</v>
      </c>
      <c r="FM536">
        <v>1.01963E-4</v>
      </c>
      <c r="FN536" t="s">
        <v>44</v>
      </c>
      <c r="FO536">
        <v>9367411</v>
      </c>
      <c r="FR536">
        <v>62536113</v>
      </c>
      <c r="FT536">
        <v>300</v>
      </c>
      <c r="FU536">
        <v>173356014</v>
      </c>
      <c r="FW536">
        <v>2275070000</v>
      </c>
      <c r="FX536">
        <v>2</v>
      </c>
      <c r="FY536" t="s">
        <v>34</v>
      </c>
      <c r="FZ536" t="s">
        <v>70</v>
      </c>
      <c r="GA536">
        <v>34021</v>
      </c>
      <c r="GC536" t="s">
        <v>121</v>
      </c>
      <c r="GD536">
        <v>48811</v>
      </c>
      <c r="GE536" t="s">
        <v>37</v>
      </c>
      <c r="GF536" t="s">
        <v>38</v>
      </c>
      <c r="GI536" t="s">
        <v>38</v>
      </c>
      <c r="GJ536">
        <v>40.276800000000001</v>
      </c>
      <c r="GK536">
        <v>-74.820800000000006</v>
      </c>
      <c r="GL536" t="s">
        <v>39</v>
      </c>
      <c r="GM536" t="s">
        <v>122</v>
      </c>
      <c r="GN536" t="s">
        <v>34</v>
      </c>
      <c r="GO536">
        <v>0</v>
      </c>
      <c r="GP536" t="s">
        <v>41</v>
      </c>
      <c r="GQ536">
        <v>8</v>
      </c>
      <c r="GS536" t="s">
        <v>42</v>
      </c>
      <c r="GT536" t="s">
        <v>43</v>
      </c>
      <c r="GU536">
        <v>9.4038199999999997E-5</v>
      </c>
      <c r="GV536" t="s">
        <v>44</v>
      </c>
    </row>
    <row r="537" spans="1:204" x14ac:dyDescent="0.25">
      <c r="A537">
        <v>9367411</v>
      </c>
      <c r="D537">
        <v>62536113</v>
      </c>
      <c r="F537">
        <v>300</v>
      </c>
      <c r="G537">
        <v>173355814</v>
      </c>
      <c r="I537">
        <v>2275070000</v>
      </c>
      <c r="J537">
        <v>2</v>
      </c>
      <c r="K537" t="s">
        <v>34</v>
      </c>
      <c r="L537" t="s">
        <v>70</v>
      </c>
      <c r="M537">
        <v>34021</v>
      </c>
      <c r="O537" t="s">
        <v>121</v>
      </c>
      <c r="P537">
        <v>48811</v>
      </c>
      <c r="Q537" t="s">
        <v>37</v>
      </c>
      <c r="R537" t="s">
        <v>38</v>
      </c>
      <c r="U537" t="s">
        <v>38</v>
      </c>
      <c r="V537">
        <v>40.276800000000001</v>
      </c>
      <c r="W537">
        <v>-74.820800000000006</v>
      </c>
      <c r="X537" t="s">
        <v>39</v>
      </c>
      <c r="Y537" t="s">
        <v>122</v>
      </c>
      <c r="Z537" t="s">
        <v>34</v>
      </c>
      <c r="AA537">
        <v>0</v>
      </c>
      <c r="AB537" t="s">
        <v>41</v>
      </c>
      <c r="AC537">
        <v>8</v>
      </c>
      <c r="AE537" t="s">
        <v>53</v>
      </c>
      <c r="AF537" t="s">
        <v>54</v>
      </c>
      <c r="AG537">
        <v>4.1645000000000001E-4</v>
      </c>
      <c r="AH537" t="s">
        <v>44</v>
      </c>
      <c r="AI537">
        <v>9367411</v>
      </c>
      <c r="AL537">
        <v>62536113</v>
      </c>
      <c r="AN537">
        <v>300</v>
      </c>
      <c r="AO537">
        <v>173356314</v>
      </c>
      <c r="AQ537">
        <v>2275070000</v>
      </c>
      <c r="AR537">
        <v>2</v>
      </c>
      <c r="AS537" t="s">
        <v>34</v>
      </c>
      <c r="AT537" t="s">
        <v>70</v>
      </c>
      <c r="AU537">
        <v>34021</v>
      </c>
      <c r="AW537" t="s">
        <v>121</v>
      </c>
      <c r="AX537">
        <v>48811</v>
      </c>
      <c r="AY537" t="s">
        <v>37</v>
      </c>
      <c r="AZ537" t="s">
        <v>38</v>
      </c>
      <c r="BC537" t="s">
        <v>38</v>
      </c>
      <c r="BD537">
        <v>40.276800000000001</v>
      </c>
      <c r="BE537">
        <v>-74.820800000000006</v>
      </c>
      <c r="BF537" t="s">
        <v>39</v>
      </c>
      <c r="BG537" t="s">
        <v>122</v>
      </c>
      <c r="BH537" t="s">
        <v>34</v>
      </c>
      <c r="BI537">
        <v>0</v>
      </c>
      <c r="BJ537" t="s">
        <v>41</v>
      </c>
      <c r="BK537">
        <v>8</v>
      </c>
      <c r="BM537" t="s">
        <v>51</v>
      </c>
      <c r="BN537" t="s">
        <v>52</v>
      </c>
      <c r="BO537">
        <v>4.84327E-4</v>
      </c>
      <c r="BP537" t="s">
        <v>44</v>
      </c>
      <c r="BQ537">
        <v>9367411</v>
      </c>
      <c r="BT537">
        <v>62536113</v>
      </c>
      <c r="BV537">
        <v>300</v>
      </c>
      <c r="BW537">
        <v>173356214</v>
      </c>
      <c r="BY537">
        <v>2275070000</v>
      </c>
      <c r="BZ537">
        <v>2</v>
      </c>
      <c r="CA537" t="s">
        <v>34</v>
      </c>
      <c r="CB537" t="s">
        <v>70</v>
      </c>
      <c r="CC537">
        <v>34021</v>
      </c>
      <c r="CE537" t="s">
        <v>121</v>
      </c>
      <c r="CF537">
        <v>48811</v>
      </c>
      <c r="CG537" t="s">
        <v>37</v>
      </c>
      <c r="CH537" t="s">
        <v>38</v>
      </c>
      <c r="CK537" t="s">
        <v>38</v>
      </c>
      <c r="CL537">
        <v>40.276800000000001</v>
      </c>
      <c r="CM537">
        <v>-74.820800000000006</v>
      </c>
      <c r="CN537" t="s">
        <v>39</v>
      </c>
      <c r="CO537" t="s">
        <v>122</v>
      </c>
      <c r="CP537" t="s">
        <v>34</v>
      </c>
      <c r="CQ537">
        <v>0</v>
      </c>
      <c r="CR537" t="s">
        <v>41</v>
      </c>
      <c r="CS537">
        <v>8</v>
      </c>
      <c r="CU537" t="s">
        <v>49</v>
      </c>
      <c r="CV537" t="s">
        <v>50</v>
      </c>
      <c r="CW537">
        <v>8.8846300000000003E-5</v>
      </c>
      <c r="CX537" t="s">
        <v>44</v>
      </c>
      <c r="CY537">
        <v>9367411</v>
      </c>
      <c r="DB537">
        <v>62536113</v>
      </c>
      <c r="DD537">
        <v>300</v>
      </c>
      <c r="DE537">
        <v>173356014</v>
      </c>
      <c r="DG537">
        <v>2275070000</v>
      </c>
      <c r="DH537">
        <v>2</v>
      </c>
      <c r="DI537" t="s">
        <v>34</v>
      </c>
      <c r="DJ537" t="s">
        <v>70</v>
      </c>
      <c r="DK537">
        <v>34021</v>
      </c>
      <c r="DM537" t="s">
        <v>121</v>
      </c>
      <c r="DN537">
        <v>48811</v>
      </c>
      <c r="DO537" t="s">
        <v>37</v>
      </c>
      <c r="DP537" t="s">
        <v>38</v>
      </c>
      <c r="DS537" t="s">
        <v>38</v>
      </c>
      <c r="DT537">
        <v>40.276800000000001</v>
      </c>
      <c r="DU537">
        <v>-74.820800000000006</v>
      </c>
      <c r="DV537" t="s">
        <v>39</v>
      </c>
      <c r="DW537" t="s">
        <v>122</v>
      </c>
      <c r="DX537" t="s">
        <v>34</v>
      </c>
      <c r="DY537">
        <v>0</v>
      </c>
      <c r="DZ537" t="s">
        <v>41</v>
      </c>
      <c r="EA537">
        <v>8</v>
      </c>
      <c r="EC537" t="s">
        <v>47</v>
      </c>
      <c r="ED537" t="s">
        <v>48</v>
      </c>
      <c r="EE537">
        <v>1.7769300000000001E-4</v>
      </c>
      <c r="EF537" t="s">
        <v>44</v>
      </c>
      <c r="EG537">
        <v>9367411</v>
      </c>
      <c r="EJ537">
        <v>62536113</v>
      </c>
      <c r="EL537">
        <v>300</v>
      </c>
      <c r="EM537">
        <v>173356114</v>
      </c>
      <c r="EO537">
        <v>2275070000</v>
      </c>
      <c r="EP537">
        <v>2</v>
      </c>
      <c r="EQ537" t="s">
        <v>34</v>
      </c>
      <c r="ER537" t="s">
        <v>70</v>
      </c>
      <c r="ES537">
        <v>34021</v>
      </c>
      <c r="EU537" t="s">
        <v>121</v>
      </c>
      <c r="EV537">
        <v>48811</v>
      </c>
      <c r="EW537" t="s">
        <v>37</v>
      </c>
      <c r="EX537" t="s">
        <v>38</v>
      </c>
      <c r="FA537" t="s">
        <v>38</v>
      </c>
      <c r="FB537">
        <v>40.276800000000001</v>
      </c>
      <c r="FC537">
        <v>-74.820800000000006</v>
      </c>
      <c r="FD537" t="s">
        <v>39</v>
      </c>
      <c r="FE537" t="s">
        <v>122</v>
      </c>
      <c r="FF537" t="s">
        <v>34</v>
      </c>
      <c r="FG537">
        <v>0</v>
      </c>
      <c r="FH537" t="s">
        <v>41</v>
      </c>
      <c r="FI537">
        <v>8</v>
      </c>
      <c r="FK537" t="s">
        <v>45</v>
      </c>
      <c r="FL537" t="s">
        <v>46</v>
      </c>
      <c r="FM537">
        <v>0.14766599999999999</v>
      </c>
      <c r="FN537" t="s">
        <v>44</v>
      </c>
      <c r="FO537">
        <v>9367411</v>
      </c>
      <c r="FR537">
        <v>62536113</v>
      </c>
      <c r="FT537">
        <v>300</v>
      </c>
      <c r="FU537">
        <v>173355914</v>
      </c>
      <c r="FW537">
        <v>2275070000</v>
      </c>
      <c r="FX537">
        <v>2</v>
      </c>
      <c r="FY537" t="s">
        <v>34</v>
      </c>
      <c r="FZ537" t="s">
        <v>70</v>
      </c>
      <c r="GA537">
        <v>34021</v>
      </c>
      <c r="GC537" t="s">
        <v>121</v>
      </c>
      <c r="GD537">
        <v>48811</v>
      </c>
      <c r="GE537" t="s">
        <v>37</v>
      </c>
      <c r="GF537" t="s">
        <v>38</v>
      </c>
      <c r="GI537" t="s">
        <v>38</v>
      </c>
      <c r="GJ537">
        <v>40.276800000000001</v>
      </c>
      <c r="GK537">
        <v>-74.820800000000006</v>
      </c>
      <c r="GL537" t="s">
        <v>39</v>
      </c>
      <c r="GM537" t="s">
        <v>122</v>
      </c>
      <c r="GN537" t="s">
        <v>34</v>
      </c>
      <c r="GO537">
        <v>0</v>
      </c>
      <c r="GP537" t="s">
        <v>41</v>
      </c>
      <c r="GQ537">
        <v>8</v>
      </c>
      <c r="GS537" t="s">
        <v>42</v>
      </c>
      <c r="GT537" t="s">
        <v>43</v>
      </c>
      <c r="GU537">
        <v>2.2646999999999998E-5</v>
      </c>
      <c r="GV537" t="s">
        <v>44</v>
      </c>
    </row>
    <row r="538" spans="1:204" x14ac:dyDescent="0.25">
      <c r="A538">
        <v>9367411</v>
      </c>
      <c r="D538">
        <v>62536113</v>
      </c>
      <c r="F538">
        <v>300</v>
      </c>
      <c r="G538">
        <v>173355914</v>
      </c>
      <c r="I538">
        <v>2275070000</v>
      </c>
      <c r="J538">
        <v>2</v>
      </c>
      <c r="K538" t="s">
        <v>34</v>
      </c>
      <c r="L538" t="s">
        <v>70</v>
      </c>
      <c r="M538">
        <v>34021</v>
      </c>
      <c r="O538" t="s">
        <v>121</v>
      </c>
      <c r="P538">
        <v>48811</v>
      </c>
      <c r="Q538" t="s">
        <v>37</v>
      </c>
      <c r="R538" t="s">
        <v>38</v>
      </c>
      <c r="U538" t="s">
        <v>38</v>
      </c>
      <c r="V538">
        <v>40.276800000000001</v>
      </c>
      <c r="W538">
        <v>-74.820800000000006</v>
      </c>
      <c r="X538" t="s">
        <v>39</v>
      </c>
      <c r="Y538" t="s">
        <v>122</v>
      </c>
      <c r="Z538" t="s">
        <v>34</v>
      </c>
      <c r="AA538">
        <v>0</v>
      </c>
      <c r="AB538" t="s">
        <v>41</v>
      </c>
      <c r="AC538">
        <v>8</v>
      </c>
      <c r="AE538" t="s">
        <v>53</v>
      </c>
      <c r="AF538" t="s">
        <v>54</v>
      </c>
      <c r="AG538">
        <v>2.0822599999999999E-4</v>
      </c>
      <c r="AH538" t="s">
        <v>44</v>
      </c>
      <c r="AI538">
        <v>9367411</v>
      </c>
      <c r="AL538">
        <v>62536113</v>
      </c>
      <c r="AN538">
        <v>300</v>
      </c>
      <c r="AO538">
        <v>173355914</v>
      </c>
      <c r="AQ538">
        <v>2275070000</v>
      </c>
      <c r="AR538">
        <v>2</v>
      </c>
      <c r="AS538" t="s">
        <v>34</v>
      </c>
      <c r="AT538" t="s">
        <v>70</v>
      </c>
      <c r="AU538">
        <v>34021</v>
      </c>
      <c r="AW538" t="s">
        <v>121</v>
      </c>
      <c r="AX538">
        <v>48811</v>
      </c>
      <c r="AY538" t="s">
        <v>37</v>
      </c>
      <c r="AZ538" t="s">
        <v>38</v>
      </c>
      <c r="BC538" t="s">
        <v>38</v>
      </c>
      <c r="BD538">
        <v>40.276800000000001</v>
      </c>
      <c r="BE538">
        <v>-74.820800000000006</v>
      </c>
      <c r="BF538" t="s">
        <v>39</v>
      </c>
      <c r="BG538" t="s">
        <v>122</v>
      </c>
      <c r="BH538" t="s">
        <v>34</v>
      </c>
      <c r="BI538">
        <v>0</v>
      </c>
      <c r="BJ538" t="s">
        <v>41</v>
      </c>
      <c r="BK538">
        <v>8</v>
      </c>
      <c r="BM538" t="s">
        <v>51</v>
      </c>
      <c r="BN538" t="s">
        <v>52</v>
      </c>
      <c r="BO538">
        <v>1.4806800000000001E-4</v>
      </c>
      <c r="BP538" t="s">
        <v>44</v>
      </c>
      <c r="BQ538">
        <v>9367411</v>
      </c>
      <c r="BT538">
        <v>62536113</v>
      </c>
      <c r="BV538">
        <v>300</v>
      </c>
      <c r="BW538">
        <v>173355814</v>
      </c>
      <c r="BY538">
        <v>2275070000</v>
      </c>
      <c r="BZ538">
        <v>2</v>
      </c>
      <c r="CA538" t="s">
        <v>34</v>
      </c>
      <c r="CB538" t="s">
        <v>70</v>
      </c>
      <c r="CC538">
        <v>34021</v>
      </c>
      <c r="CE538" t="s">
        <v>121</v>
      </c>
      <c r="CF538">
        <v>48811</v>
      </c>
      <c r="CG538" t="s">
        <v>37</v>
      </c>
      <c r="CH538" t="s">
        <v>38</v>
      </c>
      <c r="CK538" t="s">
        <v>38</v>
      </c>
      <c r="CL538">
        <v>40.276800000000001</v>
      </c>
      <c r="CM538">
        <v>-74.820800000000006</v>
      </c>
      <c r="CN538" t="s">
        <v>39</v>
      </c>
      <c r="CO538" t="s">
        <v>122</v>
      </c>
      <c r="CP538" t="s">
        <v>34</v>
      </c>
      <c r="CQ538">
        <v>0</v>
      </c>
      <c r="CR538" t="s">
        <v>41</v>
      </c>
      <c r="CS538">
        <v>8</v>
      </c>
      <c r="CU538" t="s">
        <v>49</v>
      </c>
      <c r="CV538" t="s">
        <v>50</v>
      </c>
      <c r="CW538">
        <v>5.9230500000000002E-5</v>
      </c>
      <c r="CX538" t="s">
        <v>44</v>
      </c>
      <c r="CY538">
        <v>9367411</v>
      </c>
      <c r="DB538">
        <v>62536113</v>
      </c>
      <c r="DD538">
        <v>300</v>
      </c>
      <c r="DE538">
        <v>173356114</v>
      </c>
      <c r="DG538">
        <v>2275070000</v>
      </c>
      <c r="DH538">
        <v>2</v>
      </c>
      <c r="DI538" t="s">
        <v>34</v>
      </c>
      <c r="DJ538" t="s">
        <v>70</v>
      </c>
      <c r="DK538">
        <v>34021</v>
      </c>
      <c r="DM538" t="s">
        <v>121</v>
      </c>
      <c r="DN538">
        <v>48811</v>
      </c>
      <c r="DO538" t="s">
        <v>37</v>
      </c>
      <c r="DP538" t="s">
        <v>38</v>
      </c>
      <c r="DS538" t="s">
        <v>38</v>
      </c>
      <c r="DT538">
        <v>40.276800000000001</v>
      </c>
      <c r="DU538">
        <v>-74.820800000000006</v>
      </c>
      <c r="DV538" t="s">
        <v>39</v>
      </c>
      <c r="DW538" t="s">
        <v>122</v>
      </c>
      <c r="DX538" t="s">
        <v>34</v>
      </c>
      <c r="DY538">
        <v>0</v>
      </c>
      <c r="DZ538" t="s">
        <v>41</v>
      </c>
      <c r="EA538">
        <v>8</v>
      </c>
      <c r="EC538" t="s">
        <v>47</v>
      </c>
      <c r="ED538" t="s">
        <v>48</v>
      </c>
      <c r="EE538">
        <v>9.1333999999999999E-2</v>
      </c>
      <c r="EF538" t="s">
        <v>44</v>
      </c>
      <c r="EG538">
        <v>9367411</v>
      </c>
      <c r="EJ538">
        <v>62536113</v>
      </c>
      <c r="EL538">
        <v>300</v>
      </c>
      <c r="EM538">
        <v>173355814</v>
      </c>
      <c r="EO538">
        <v>2275070000</v>
      </c>
      <c r="EP538">
        <v>2</v>
      </c>
      <c r="EQ538" t="s">
        <v>34</v>
      </c>
      <c r="ER538" t="s">
        <v>70</v>
      </c>
      <c r="ES538">
        <v>34021</v>
      </c>
      <c r="EU538" t="s">
        <v>121</v>
      </c>
      <c r="EV538">
        <v>48811</v>
      </c>
      <c r="EW538" t="s">
        <v>37</v>
      </c>
      <c r="EX538" t="s">
        <v>38</v>
      </c>
      <c r="FA538" t="s">
        <v>38</v>
      </c>
      <c r="FB538">
        <v>40.276800000000001</v>
      </c>
      <c r="FC538">
        <v>-74.820800000000006</v>
      </c>
      <c r="FD538" t="s">
        <v>39</v>
      </c>
      <c r="FE538" t="s">
        <v>122</v>
      </c>
      <c r="FF538" t="s">
        <v>34</v>
      </c>
      <c r="FG538">
        <v>0</v>
      </c>
      <c r="FH538" t="s">
        <v>41</v>
      </c>
      <c r="FI538">
        <v>8</v>
      </c>
      <c r="FK538" t="s">
        <v>45</v>
      </c>
      <c r="FL538" t="s">
        <v>46</v>
      </c>
      <c r="FM538">
        <v>6.4561300000000001E-5</v>
      </c>
      <c r="FN538" t="s">
        <v>44</v>
      </c>
      <c r="FO538">
        <v>9367411</v>
      </c>
      <c r="FR538">
        <v>62536113</v>
      </c>
      <c r="FT538">
        <v>300</v>
      </c>
      <c r="FU538">
        <v>173356114</v>
      </c>
      <c r="FW538">
        <v>2275070000</v>
      </c>
      <c r="FX538">
        <v>2</v>
      </c>
      <c r="FY538" t="s">
        <v>34</v>
      </c>
      <c r="FZ538" t="s">
        <v>70</v>
      </c>
      <c r="GA538">
        <v>34021</v>
      </c>
      <c r="GC538" t="s">
        <v>121</v>
      </c>
      <c r="GD538">
        <v>48811</v>
      </c>
      <c r="GE538" t="s">
        <v>37</v>
      </c>
      <c r="GF538" t="s">
        <v>38</v>
      </c>
      <c r="GI538" t="s">
        <v>38</v>
      </c>
      <c r="GJ538">
        <v>40.276800000000001</v>
      </c>
      <c r="GK538">
        <v>-74.820800000000006</v>
      </c>
      <c r="GL538" t="s">
        <v>39</v>
      </c>
      <c r="GM538" t="s">
        <v>122</v>
      </c>
      <c r="GN538" t="s">
        <v>34</v>
      </c>
      <c r="GO538">
        <v>0</v>
      </c>
      <c r="GP538" t="s">
        <v>41</v>
      </c>
      <c r="GQ538">
        <v>8</v>
      </c>
      <c r="GS538" t="s">
        <v>42</v>
      </c>
      <c r="GT538" t="s">
        <v>43</v>
      </c>
      <c r="GU538">
        <v>2.5466800000000001E-2</v>
      </c>
      <c r="GV538" t="s">
        <v>44</v>
      </c>
    </row>
    <row r="539" spans="1:204" x14ac:dyDescent="0.25">
      <c r="A539">
        <v>9367411</v>
      </c>
      <c r="D539">
        <v>62536113</v>
      </c>
      <c r="F539">
        <v>300</v>
      </c>
      <c r="G539">
        <v>173356114</v>
      </c>
      <c r="I539">
        <v>2275070000</v>
      </c>
      <c r="J539">
        <v>2</v>
      </c>
      <c r="K539" t="s">
        <v>34</v>
      </c>
      <c r="L539" t="s">
        <v>70</v>
      </c>
      <c r="M539">
        <v>34021</v>
      </c>
      <c r="O539" t="s">
        <v>121</v>
      </c>
      <c r="P539">
        <v>48811</v>
      </c>
      <c r="Q539" t="s">
        <v>37</v>
      </c>
      <c r="R539" t="s">
        <v>38</v>
      </c>
      <c r="U539" t="s">
        <v>38</v>
      </c>
      <c r="V539">
        <v>40.276800000000001</v>
      </c>
      <c r="W539">
        <v>-74.820800000000006</v>
      </c>
      <c r="X539" t="s">
        <v>39</v>
      </c>
      <c r="Y539" t="s">
        <v>122</v>
      </c>
      <c r="Z539" t="s">
        <v>34</v>
      </c>
      <c r="AA539">
        <v>0</v>
      </c>
      <c r="AB539" t="s">
        <v>41</v>
      </c>
      <c r="AC539">
        <v>8</v>
      </c>
      <c r="AE539" t="s">
        <v>53</v>
      </c>
      <c r="AF539" t="s">
        <v>54</v>
      </c>
      <c r="AG539">
        <v>0.302728</v>
      </c>
      <c r="AH539" t="s">
        <v>44</v>
      </c>
      <c r="AI539">
        <v>9367411</v>
      </c>
      <c r="AL539">
        <v>62536113</v>
      </c>
      <c r="AN539">
        <v>300</v>
      </c>
      <c r="AO539">
        <v>173355814</v>
      </c>
      <c r="AQ539">
        <v>2275070000</v>
      </c>
      <c r="AR539">
        <v>2</v>
      </c>
      <c r="AS539" t="s">
        <v>34</v>
      </c>
      <c r="AT539" t="s">
        <v>70</v>
      </c>
      <c r="AU539">
        <v>34021</v>
      </c>
      <c r="AW539" t="s">
        <v>121</v>
      </c>
      <c r="AX539">
        <v>48811</v>
      </c>
      <c r="AY539" t="s">
        <v>37</v>
      </c>
      <c r="AZ539" t="s">
        <v>38</v>
      </c>
      <c r="BC539" t="s">
        <v>38</v>
      </c>
      <c r="BD539">
        <v>40.276800000000001</v>
      </c>
      <c r="BE539">
        <v>-74.820800000000006</v>
      </c>
      <c r="BF539" t="s">
        <v>39</v>
      </c>
      <c r="BG539" t="s">
        <v>122</v>
      </c>
      <c r="BH539" t="s">
        <v>34</v>
      </c>
      <c r="BI539">
        <v>0</v>
      </c>
      <c r="BJ539" t="s">
        <v>41</v>
      </c>
      <c r="BK539">
        <v>8</v>
      </c>
      <c r="BM539" t="s">
        <v>51</v>
      </c>
      <c r="BN539" t="s">
        <v>52</v>
      </c>
      <c r="BO539">
        <v>2.96135E-4</v>
      </c>
      <c r="BP539" t="s">
        <v>44</v>
      </c>
      <c r="BQ539">
        <v>9367411</v>
      </c>
      <c r="BT539">
        <v>62536113</v>
      </c>
      <c r="BV539">
        <v>300</v>
      </c>
      <c r="BW539">
        <v>173356314</v>
      </c>
      <c r="BY539">
        <v>2275070000</v>
      </c>
      <c r="BZ539">
        <v>2</v>
      </c>
      <c r="CA539" t="s">
        <v>34</v>
      </c>
      <c r="CB539" t="s">
        <v>70</v>
      </c>
      <c r="CC539">
        <v>34021</v>
      </c>
      <c r="CE539" t="s">
        <v>121</v>
      </c>
      <c r="CF539">
        <v>48811</v>
      </c>
      <c r="CG539" t="s">
        <v>37</v>
      </c>
      <c r="CH539" t="s">
        <v>38</v>
      </c>
      <c r="CK539" t="s">
        <v>38</v>
      </c>
      <c r="CL539">
        <v>40.276800000000001</v>
      </c>
      <c r="CM539">
        <v>-74.820800000000006</v>
      </c>
      <c r="CN539" t="s">
        <v>39</v>
      </c>
      <c r="CO539" t="s">
        <v>122</v>
      </c>
      <c r="CP539" t="s">
        <v>34</v>
      </c>
      <c r="CQ539">
        <v>0</v>
      </c>
      <c r="CR539" t="s">
        <v>41</v>
      </c>
      <c r="CS539">
        <v>8</v>
      </c>
      <c r="CU539" t="s">
        <v>49</v>
      </c>
      <c r="CV539" t="s">
        <v>50</v>
      </c>
      <c r="CW539">
        <v>1.4807700000000001E-4</v>
      </c>
      <c r="CX539" t="s">
        <v>44</v>
      </c>
      <c r="CY539">
        <v>9367411</v>
      </c>
      <c r="DB539">
        <v>62536113</v>
      </c>
      <c r="DD539">
        <v>300</v>
      </c>
      <c r="DE539">
        <v>173356314</v>
      </c>
      <c r="DG539">
        <v>2275070000</v>
      </c>
      <c r="DH539">
        <v>2</v>
      </c>
      <c r="DI539" t="s">
        <v>34</v>
      </c>
      <c r="DJ539" t="s">
        <v>70</v>
      </c>
      <c r="DK539">
        <v>34021</v>
      </c>
      <c r="DM539" t="s">
        <v>121</v>
      </c>
      <c r="DN539">
        <v>48811</v>
      </c>
      <c r="DO539" t="s">
        <v>37</v>
      </c>
      <c r="DP539" t="s">
        <v>38</v>
      </c>
      <c r="DS539" t="s">
        <v>38</v>
      </c>
      <c r="DT539">
        <v>40.276800000000001</v>
      </c>
      <c r="DU539">
        <v>-74.820800000000006</v>
      </c>
      <c r="DV539" t="s">
        <v>39</v>
      </c>
      <c r="DW539" t="s">
        <v>122</v>
      </c>
      <c r="DX539" t="s">
        <v>34</v>
      </c>
      <c r="DY539">
        <v>0</v>
      </c>
      <c r="DZ539" t="s">
        <v>41</v>
      </c>
      <c r="EA539">
        <v>8</v>
      </c>
      <c r="EC539" t="s">
        <v>47</v>
      </c>
      <c r="ED539" t="s">
        <v>48</v>
      </c>
      <c r="EE539">
        <v>1.4807700000000001E-4</v>
      </c>
      <c r="EF539" t="s">
        <v>44</v>
      </c>
      <c r="EG539">
        <v>9367411</v>
      </c>
      <c r="EJ539">
        <v>62536113</v>
      </c>
      <c r="EL539">
        <v>300</v>
      </c>
      <c r="EM539">
        <v>173356014</v>
      </c>
      <c r="EO539">
        <v>2275070000</v>
      </c>
      <c r="EP539">
        <v>2</v>
      </c>
      <c r="EQ539" t="s">
        <v>34</v>
      </c>
      <c r="ER539" t="s">
        <v>70</v>
      </c>
      <c r="ES539">
        <v>34021</v>
      </c>
      <c r="EU539" t="s">
        <v>121</v>
      </c>
      <c r="EV539">
        <v>48811</v>
      </c>
      <c r="EW539" t="s">
        <v>37</v>
      </c>
      <c r="EX539" t="s">
        <v>38</v>
      </c>
      <c r="FA539" t="s">
        <v>38</v>
      </c>
      <c r="FB539">
        <v>40.276800000000001</v>
      </c>
      <c r="FC539">
        <v>-74.820800000000006</v>
      </c>
      <c r="FD539" t="s">
        <v>39</v>
      </c>
      <c r="FE539" t="s">
        <v>122</v>
      </c>
      <c r="FF539" t="s">
        <v>34</v>
      </c>
      <c r="FG539">
        <v>0</v>
      </c>
      <c r="FH539" t="s">
        <v>41</v>
      </c>
      <c r="FI539">
        <v>8</v>
      </c>
      <c r="FK539" t="s">
        <v>45</v>
      </c>
      <c r="FL539" t="s">
        <v>46</v>
      </c>
      <c r="FM539">
        <v>2.2098800000000001E-4</v>
      </c>
      <c r="FN539" t="s">
        <v>44</v>
      </c>
      <c r="FO539">
        <v>9367411</v>
      </c>
      <c r="FR539">
        <v>62536113</v>
      </c>
      <c r="FT539">
        <v>300</v>
      </c>
      <c r="FU539">
        <v>173355814</v>
      </c>
      <c r="FW539">
        <v>2275070000</v>
      </c>
      <c r="FX539">
        <v>2</v>
      </c>
      <c r="FY539" t="s">
        <v>34</v>
      </c>
      <c r="FZ539" t="s">
        <v>70</v>
      </c>
      <c r="GA539">
        <v>34021</v>
      </c>
      <c r="GC539" t="s">
        <v>121</v>
      </c>
      <c r="GD539">
        <v>48811</v>
      </c>
      <c r="GE539" t="s">
        <v>37</v>
      </c>
      <c r="GF539" t="s">
        <v>38</v>
      </c>
      <c r="GI539" t="s">
        <v>38</v>
      </c>
      <c r="GJ539">
        <v>40.276800000000001</v>
      </c>
      <c r="GK539">
        <v>-74.820800000000006</v>
      </c>
      <c r="GL539" t="s">
        <v>39</v>
      </c>
      <c r="GM539" t="s">
        <v>122</v>
      </c>
      <c r="GN539" t="s">
        <v>34</v>
      </c>
      <c r="GO539">
        <v>0</v>
      </c>
      <c r="GP539" t="s">
        <v>41</v>
      </c>
      <c r="GQ539">
        <v>8</v>
      </c>
      <c r="GS539" t="s">
        <v>42</v>
      </c>
      <c r="GT539" t="s">
        <v>43</v>
      </c>
      <c r="GU539">
        <v>4.5293999999999997E-5</v>
      </c>
      <c r="GV539" t="s">
        <v>44</v>
      </c>
    </row>
    <row r="540" spans="1:204" x14ac:dyDescent="0.25">
      <c r="A540">
        <v>9367411</v>
      </c>
      <c r="D540">
        <v>62536113</v>
      </c>
      <c r="F540">
        <v>300</v>
      </c>
      <c r="G540">
        <v>173356214</v>
      </c>
      <c r="I540">
        <v>2275070000</v>
      </c>
      <c r="J540">
        <v>2</v>
      </c>
      <c r="K540" t="s">
        <v>34</v>
      </c>
      <c r="L540" t="s">
        <v>70</v>
      </c>
      <c r="M540">
        <v>34021</v>
      </c>
      <c r="O540" t="s">
        <v>121</v>
      </c>
      <c r="P540">
        <v>48811</v>
      </c>
      <c r="Q540" t="s">
        <v>37</v>
      </c>
      <c r="R540" t="s">
        <v>38</v>
      </c>
      <c r="U540" t="s">
        <v>38</v>
      </c>
      <c r="V540">
        <v>40.276800000000001</v>
      </c>
      <c r="W540">
        <v>-74.820800000000006</v>
      </c>
      <c r="X540" t="s">
        <v>39</v>
      </c>
      <c r="Y540" t="s">
        <v>122</v>
      </c>
      <c r="Z540" t="s">
        <v>34</v>
      </c>
      <c r="AA540">
        <v>0</v>
      </c>
      <c r="AB540" t="s">
        <v>41</v>
      </c>
      <c r="AC540">
        <v>8</v>
      </c>
      <c r="AE540" t="s">
        <v>53</v>
      </c>
      <c r="AF540" t="s">
        <v>54</v>
      </c>
      <c r="AG540">
        <v>2.9448199999999999E-4</v>
      </c>
      <c r="AH540" t="s">
        <v>44</v>
      </c>
      <c r="AI540">
        <v>9367411</v>
      </c>
      <c r="AL540">
        <v>62536113</v>
      </c>
      <c r="AN540">
        <v>300</v>
      </c>
      <c r="AO540">
        <v>173356114</v>
      </c>
      <c r="AQ540">
        <v>2275070000</v>
      </c>
      <c r="AR540">
        <v>2</v>
      </c>
      <c r="AS540" t="s">
        <v>34</v>
      </c>
      <c r="AT540" t="s">
        <v>70</v>
      </c>
      <c r="AU540">
        <v>34021</v>
      </c>
      <c r="AW540" t="s">
        <v>121</v>
      </c>
      <c r="AX540">
        <v>48811</v>
      </c>
      <c r="AY540" t="s">
        <v>37</v>
      </c>
      <c r="AZ540" t="s">
        <v>38</v>
      </c>
      <c r="BC540" t="s">
        <v>38</v>
      </c>
      <c r="BD540">
        <v>40.276800000000001</v>
      </c>
      <c r="BE540">
        <v>-74.820800000000006</v>
      </c>
      <c r="BF540" t="s">
        <v>39</v>
      </c>
      <c r="BG540" t="s">
        <v>122</v>
      </c>
      <c r="BH540" t="s">
        <v>34</v>
      </c>
      <c r="BI540">
        <v>0</v>
      </c>
      <c r="BJ540" t="s">
        <v>41</v>
      </c>
      <c r="BK540">
        <v>8</v>
      </c>
      <c r="BM540" t="s">
        <v>51</v>
      </c>
      <c r="BN540" t="s">
        <v>52</v>
      </c>
      <c r="BO540">
        <v>1.4915</v>
      </c>
      <c r="BP540" t="s">
        <v>44</v>
      </c>
      <c r="BQ540">
        <v>9367411</v>
      </c>
      <c r="BT540">
        <v>62536113</v>
      </c>
      <c r="BV540">
        <v>300</v>
      </c>
      <c r="BW540">
        <v>173356114</v>
      </c>
      <c r="BY540">
        <v>2275070000</v>
      </c>
      <c r="BZ540">
        <v>2</v>
      </c>
      <c r="CA540" t="s">
        <v>34</v>
      </c>
      <c r="CB540" t="s">
        <v>70</v>
      </c>
      <c r="CC540">
        <v>34021</v>
      </c>
      <c r="CE540" t="s">
        <v>121</v>
      </c>
      <c r="CF540">
        <v>48811</v>
      </c>
      <c r="CG540" t="s">
        <v>37</v>
      </c>
      <c r="CH540" t="s">
        <v>38</v>
      </c>
      <c r="CK540" t="s">
        <v>38</v>
      </c>
      <c r="CL540">
        <v>40.276800000000001</v>
      </c>
      <c r="CM540">
        <v>-74.820800000000006</v>
      </c>
      <c r="CN540" t="s">
        <v>39</v>
      </c>
      <c r="CO540" t="s">
        <v>122</v>
      </c>
      <c r="CP540" t="s">
        <v>34</v>
      </c>
      <c r="CQ540">
        <v>0</v>
      </c>
      <c r="CR540" t="s">
        <v>41</v>
      </c>
      <c r="CS540">
        <v>8</v>
      </c>
      <c r="CU540" t="s">
        <v>49</v>
      </c>
      <c r="CV540" t="s">
        <v>50</v>
      </c>
      <c r="CW540">
        <v>9.1333999999999999E-2</v>
      </c>
      <c r="CX540" t="s">
        <v>44</v>
      </c>
      <c r="CY540">
        <v>9367411</v>
      </c>
      <c r="DB540">
        <v>62536113</v>
      </c>
      <c r="DD540">
        <v>300</v>
      </c>
      <c r="DE540">
        <v>145763214</v>
      </c>
      <c r="DG540">
        <v>2275070000</v>
      </c>
      <c r="DH540">
        <v>2</v>
      </c>
      <c r="DI540" t="s">
        <v>34</v>
      </c>
      <c r="DJ540" t="s">
        <v>70</v>
      </c>
      <c r="DK540">
        <v>34021</v>
      </c>
      <c r="DM540" t="s">
        <v>121</v>
      </c>
      <c r="DN540">
        <v>48811</v>
      </c>
      <c r="DO540" t="s">
        <v>37</v>
      </c>
      <c r="DP540" t="s">
        <v>38</v>
      </c>
      <c r="DS540" t="s">
        <v>38</v>
      </c>
      <c r="DT540">
        <v>40.276800000000001</v>
      </c>
      <c r="DU540">
        <v>-74.820800000000006</v>
      </c>
      <c r="DV540" t="s">
        <v>39</v>
      </c>
      <c r="DW540" t="s">
        <v>122</v>
      </c>
      <c r="DX540" t="s">
        <v>34</v>
      </c>
      <c r="DY540">
        <v>0</v>
      </c>
      <c r="DZ540" t="s">
        <v>41</v>
      </c>
      <c r="EA540">
        <v>8</v>
      </c>
      <c r="EC540" t="s">
        <v>47</v>
      </c>
      <c r="ED540" t="s">
        <v>48</v>
      </c>
      <c r="EE540">
        <v>2.9615799999999999E-5</v>
      </c>
      <c r="EF540" t="s">
        <v>44</v>
      </c>
      <c r="EG540">
        <v>9367411</v>
      </c>
      <c r="EJ540">
        <v>62536113</v>
      </c>
      <c r="EL540">
        <v>300</v>
      </c>
      <c r="EM540">
        <v>173356214</v>
      </c>
      <c r="EO540">
        <v>2275070000</v>
      </c>
      <c r="EP540">
        <v>2</v>
      </c>
      <c r="EQ540" t="s">
        <v>34</v>
      </c>
      <c r="ER540" t="s">
        <v>70</v>
      </c>
      <c r="ES540">
        <v>34021</v>
      </c>
      <c r="EU540" t="s">
        <v>121</v>
      </c>
      <c r="EV540">
        <v>48811</v>
      </c>
      <c r="EW540" t="s">
        <v>37</v>
      </c>
      <c r="EX540" t="s">
        <v>38</v>
      </c>
      <c r="FA540" t="s">
        <v>38</v>
      </c>
      <c r="FB540">
        <v>40.276800000000001</v>
      </c>
      <c r="FC540">
        <v>-74.820800000000006</v>
      </c>
      <c r="FD540" t="s">
        <v>39</v>
      </c>
      <c r="FE540" t="s">
        <v>122</v>
      </c>
      <c r="FF540" t="s">
        <v>34</v>
      </c>
      <c r="FG540">
        <v>0</v>
      </c>
      <c r="FH540" t="s">
        <v>41</v>
      </c>
      <c r="FI540">
        <v>8</v>
      </c>
      <c r="FK540" t="s">
        <v>45</v>
      </c>
      <c r="FL540" t="s">
        <v>46</v>
      </c>
      <c r="FM540">
        <v>1.4364400000000001E-4</v>
      </c>
      <c r="FN540" t="s">
        <v>44</v>
      </c>
      <c r="FO540">
        <v>9367411</v>
      </c>
      <c r="FR540">
        <v>62536113</v>
      </c>
      <c r="FT540">
        <v>300</v>
      </c>
      <c r="FU540">
        <v>173356214</v>
      </c>
      <c r="FW540">
        <v>2275070000</v>
      </c>
      <c r="FX540">
        <v>2</v>
      </c>
      <c r="FY540" t="s">
        <v>34</v>
      </c>
      <c r="FZ540" t="s">
        <v>70</v>
      </c>
      <c r="GA540">
        <v>34021</v>
      </c>
      <c r="GC540" t="s">
        <v>121</v>
      </c>
      <c r="GD540">
        <v>48811</v>
      </c>
      <c r="GE540" t="s">
        <v>37</v>
      </c>
      <c r="GF540" t="s">
        <v>38</v>
      </c>
      <c r="GI540" t="s">
        <v>38</v>
      </c>
      <c r="GJ540">
        <v>40.276800000000001</v>
      </c>
      <c r="GK540">
        <v>-74.820800000000006</v>
      </c>
      <c r="GL540" t="s">
        <v>39</v>
      </c>
      <c r="GM540" t="s">
        <v>122</v>
      </c>
      <c r="GN540" t="s">
        <v>34</v>
      </c>
      <c r="GO540">
        <v>0</v>
      </c>
      <c r="GP540" t="s">
        <v>41</v>
      </c>
      <c r="GQ540">
        <v>8</v>
      </c>
      <c r="GS540" t="s">
        <v>42</v>
      </c>
      <c r="GT540" t="s">
        <v>43</v>
      </c>
      <c r="GU540">
        <v>2.4773299999999999E-5</v>
      </c>
      <c r="GV540" t="s">
        <v>44</v>
      </c>
    </row>
    <row r="541" spans="1:204" x14ac:dyDescent="0.25">
      <c r="A541">
        <v>9367511</v>
      </c>
      <c r="D541">
        <v>62536513</v>
      </c>
      <c r="F541">
        <v>300</v>
      </c>
      <c r="G541">
        <v>84003814</v>
      </c>
      <c r="I541">
        <v>2275050011</v>
      </c>
      <c r="J541">
        <v>2</v>
      </c>
      <c r="K541" t="s">
        <v>34</v>
      </c>
      <c r="L541" t="s">
        <v>70</v>
      </c>
      <c r="M541">
        <v>34021</v>
      </c>
      <c r="O541" t="s">
        <v>71</v>
      </c>
      <c r="P541">
        <v>48811</v>
      </c>
      <c r="Q541" t="s">
        <v>37</v>
      </c>
      <c r="R541" t="s">
        <v>38</v>
      </c>
      <c r="U541" t="s">
        <v>38</v>
      </c>
      <c r="V541">
        <v>40.213940000000001</v>
      </c>
      <c r="W541">
        <v>-74.601799999999997</v>
      </c>
      <c r="X541" t="s">
        <v>39</v>
      </c>
      <c r="Y541" t="s">
        <v>72</v>
      </c>
      <c r="Z541" t="s">
        <v>34</v>
      </c>
      <c r="AA541">
        <v>0</v>
      </c>
      <c r="AB541" t="s">
        <v>41</v>
      </c>
      <c r="AC541">
        <v>8</v>
      </c>
      <c r="AE541" t="s">
        <v>53</v>
      </c>
      <c r="AF541" t="s">
        <v>54</v>
      </c>
      <c r="AG541">
        <v>42.691099999999999</v>
      </c>
      <c r="AH541" t="s">
        <v>44</v>
      </c>
      <c r="AI541">
        <v>9367511</v>
      </c>
      <c r="AL541">
        <v>62536513</v>
      </c>
      <c r="AN541">
        <v>300</v>
      </c>
      <c r="AO541">
        <v>84003814</v>
      </c>
      <c r="AQ541">
        <v>2275050011</v>
      </c>
      <c r="AR541">
        <v>2</v>
      </c>
      <c r="AS541" t="s">
        <v>34</v>
      </c>
      <c r="AT541" t="s">
        <v>70</v>
      </c>
      <c r="AU541">
        <v>34021</v>
      </c>
      <c r="AW541" t="s">
        <v>71</v>
      </c>
      <c r="AX541">
        <v>48811</v>
      </c>
      <c r="AY541" t="s">
        <v>37</v>
      </c>
      <c r="AZ541" t="s">
        <v>38</v>
      </c>
      <c r="BC541" t="s">
        <v>38</v>
      </c>
      <c r="BD541">
        <v>40.213940000000001</v>
      </c>
      <c r="BE541">
        <v>-74.601799999999997</v>
      </c>
      <c r="BF541" t="s">
        <v>39</v>
      </c>
      <c r="BG541" t="s">
        <v>72</v>
      </c>
      <c r="BH541" t="s">
        <v>34</v>
      </c>
      <c r="BI541">
        <v>0</v>
      </c>
      <c r="BJ541" t="s">
        <v>41</v>
      </c>
      <c r="BK541">
        <v>8</v>
      </c>
      <c r="BM541" t="s">
        <v>51</v>
      </c>
      <c r="BN541" t="s">
        <v>52</v>
      </c>
      <c r="BO541">
        <v>0.23097400000000001</v>
      </c>
      <c r="BP541" t="s">
        <v>44</v>
      </c>
      <c r="BQ541">
        <v>9367511</v>
      </c>
      <c r="BT541">
        <v>62536513</v>
      </c>
      <c r="BV541">
        <v>300</v>
      </c>
      <c r="BW541">
        <v>84003814</v>
      </c>
      <c r="BY541">
        <v>2275050011</v>
      </c>
      <c r="BZ541">
        <v>2</v>
      </c>
      <c r="CA541" t="s">
        <v>34</v>
      </c>
      <c r="CB541" t="s">
        <v>70</v>
      </c>
      <c r="CC541">
        <v>34021</v>
      </c>
      <c r="CE541" t="s">
        <v>71</v>
      </c>
      <c r="CF541">
        <v>48811</v>
      </c>
      <c r="CG541" t="s">
        <v>37</v>
      </c>
      <c r="CH541" t="s">
        <v>38</v>
      </c>
      <c r="CK541" t="s">
        <v>38</v>
      </c>
      <c r="CL541">
        <v>40.213940000000001</v>
      </c>
      <c r="CM541">
        <v>-74.601799999999997</v>
      </c>
      <c r="CN541" t="s">
        <v>39</v>
      </c>
      <c r="CO541" t="s">
        <v>72</v>
      </c>
      <c r="CP541" t="s">
        <v>34</v>
      </c>
      <c r="CQ541">
        <v>0</v>
      </c>
      <c r="CR541" t="s">
        <v>41</v>
      </c>
      <c r="CS541">
        <v>8</v>
      </c>
      <c r="CU541" t="s">
        <v>49</v>
      </c>
      <c r="CV541" t="s">
        <v>50</v>
      </c>
      <c r="CW541">
        <v>0.84110099999999999</v>
      </c>
      <c r="CX541" t="s">
        <v>44</v>
      </c>
      <c r="CY541">
        <v>9367511</v>
      </c>
      <c r="DB541">
        <v>62536513</v>
      </c>
      <c r="DD541">
        <v>300</v>
      </c>
      <c r="DE541">
        <v>84003814</v>
      </c>
      <c r="DG541">
        <v>2275050011</v>
      </c>
      <c r="DH541">
        <v>2</v>
      </c>
      <c r="DI541" t="s">
        <v>34</v>
      </c>
      <c r="DJ541" t="s">
        <v>70</v>
      </c>
      <c r="DK541">
        <v>34021</v>
      </c>
      <c r="DM541" t="s">
        <v>71</v>
      </c>
      <c r="DN541">
        <v>48811</v>
      </c>
      <c r="DO541" t="s">
        <v>37</v>
      </c>
      <c r="DP541" t="s">
        <v>38</v>
      </c>
      <c r="DS541" t="s">
        <v>38</v>
      </c>
      <c r="DT541">
        <v>40.213940000000001</v>
      </c>
      <c r="DU541">
        <v>-74.601799999999997</v>
      </c>
      <c r="DV541" t="s">
        <v>39</v>
      </c>
      <c r="DW541" t="s">
        <v>72</v>
      </c>
      <c r="DX541" t="s">
        <v>34</v>
      </c>
      <c r="DY541">
        <v>0</v>
      </c>
      <c r="DZ541" t="s">
        <v>41</v>
      </c>
      <c r="EA541">
        <v>8</v>
      </c>
      <c r="EC541" t="s">
        <v>47</v>
      </c>
      <c r="ED541" t="s">
        <v>48</v>
      </c>
      <c r="EE541">
        <v>0.58035999999999999</v>
      </c>
      <c r="EF541" t="s">
        <v>44</v>
      </c>
      <c r="EG541">
        <v>9367511</v>
      </c>
      <c r="EJ541">
        <v>62536513</v>
      </c>
      <c r="EL541">
        <v>300</v>
      </c>
      <c r="EM541">
        <v>84003814</v>
      </c>
      <c r="EO541">
        <v>2275050011</v>
      </c>
      <c r="EP541">
        <v>2</v>
      </c>
      <c r="EQ541" t="s">
        <v>34</v>
      </c>
      <c r="ER541" t="s">
        <v>70</v>
      </c>
      <c r="ES541">
        <v>34021</v>
      </c>
      <c r="EU541" t="s">
        <v>71</v>
      </c>
      <c r="EV541">
        <v>48811</v>
      </c>
      <c r="EW541" t="s">
        <v>37</v>
      </c>
      <c r="EX541" t="s">
        <v>38</v>
      </c>
      <c r="FA541" t="s">
        <v>38</v>
      </c>
      <c r="FB541">
        <v>40.213940000000001</v>
      </c>
      <c r="FC541">
        <v>-74.601799999999997</v>
      </c>
      <c r="FD541" t="s">
        <v>39</v>
      </c>
      <c r="FE541" t="s">
        <v>72</v>
      </c>
      <c r="FF541" t="s">
        <v>34</v>
      </c>
      <c r="FG541">
        <v>0</v>
      </c>
      <c r="FH541" t="s">
        <v>41</v>
      </c>
      <c r="FI541">
        <v>8</v>
      </c>
      <c r="FK541" t="s">
        <v>45</v>
      </c>
      <c r="FL541" t="s">
        <v>46</v>
      </c>
      <c r="FM541">
        <v>3.5534499999999997E-2</v>
      </c>
      <c r="FN541" t="s">
        <v>44</v>
      </c>
      <c r="FO541">
        <v>9367511</v>
      </c>
      <c r="FR541">
        <v>62536513</v>
      </c>
      <c r="FT541">
        <v>300</v>
      </c>
      <c r="FU541">
        <v>84003814</v>
      </c>
      <c r="FW541">
        <v>2275050011</v>
      </c>
      <c r="FX541">
        <v>2</v>
      </c>
      <c r="FY541" t="s">
        <v>34</v>
      </c>
      <c r="FZ541" t="s">
        <v>70</v>
      </c>
      <c r="GA541">
        <v>34021</v>
      </c>
      <c r="GC541" t="s">
        <v>71</v>
      </c>
      <c r="GD541">
        <v>48811</v>
      </c>
      <c r="GE541" t="s">
        <v>37</v>
      </c>
      <c r="GF541" t="s">
        <v>38</v>
      </c>
      <c r="GI541" t="s">
        <v>38</v>
      </c>
      <c r="GJ541">
        <v>40.213940000000001</v>
      </c>
      <c r="GK541">
        <v>-74.601799999999997</v>
      </c>
      <c r="GL541" t="s">
        <v>39</v>
      </c>
      <c r="GM541" t="s">
        <v>72</v>
      </c>
      <c r="GN541" t="s">
        <v>34</v>
      </c>
      <c r="GO541">
        <v>0</v>
      </c>
      <c r="GP541" t="s">
        <v>41</v>
      </c>
      <c r="GQ541">
        <v>8</v>
      </c>
      <c r="GS541" t="s">
        <v>42</v>
      </c>
      <c r="GT541" t="s">
        <v>43</v>
      </c>
      <c r="GU541">
        <v>0.53470200000000001</v>
      </c>
      <c r="GV541" t="s">
        <v>44</v>
      </c>
    </row>
    <row r="542" spans="1:204" x14ac:dyDescent="0.25">
      <c r="A542">
        <v>9367511</v>
      </c>
      <c r="D542">
        <v>62536513</v>
      </c>
      <c r="F542">
        <v>300</v>
      </c>
      <c r="G542">
        <v>84003914</v>
      </c>
      <c r="I542">
        <v>2275050012</v>
      </c>
      <c r="J542">
        <v>2</v>
      </c>
      <c r="K542" t="s">
        <v>34</v>
      </c>
      <c r="L542" t="s">
        <v>70</v>
      </c>
      <c r="M542">
        <v>34021</v>
      </c>
      <c r="O542" t="s">
        <v>71</v>
      </c>
      <c r="P542">
        <v>48811</v>
      </c>
      <c r="Q542" t="s">
        <v>37</v>
      </c>
      <c r="R542" t="s">
        <v>38</v>
      </c>
      <c r="U542" t="s">
        <v>38</v>
      </c>
      <c r="V542">
        <v>40.213940000000001</v>
      </c>
      <c r="W542">
        <v>-74.601799999999997</v>
      </c>
      <c r="X542" t="s">
        <v>39</v>
      </c>
      <c r="Y542" t="s">
        <v>72</v>
      </c>
      <c r="Z542" t="s">
        <v>34</v>
      </c>
      <c r="AA542">
        <v>0</v>
      </c>
      <c r="AB542" t="s">
        <v>41</v>
      </c>
      <c r="AC542">
        <v>8</v>
      </c>
      <c r="AE542" t="s">
        <v>53</v>
      </c>
      <c r="AF542" t="s">
        <v>54</v>
      </c>
      <c r="AG542">
        <v>13.168900000000001</v>
      </c>
      <c r="AH542" t="s">
        <v>44</v>
      </c>
      <c r="AI542">
        <v>9367511</v>
      </c>
      <c r="AL542">
        <v>62536513</v>
      </c>
      <c r="AN542">
        <v>300</v>
      </c>
      <c r="AO542">
        <v>84003914</v>
      </c>
      <c r="AQ542">
        <v>2275050012</v>
      </c>
      <c r="AR542">
        <v>2</v>
      </c>
      <c r="AS542" t="s">
        <v>34</v>
      </c>
      <c r="AT542" t="s">
        <v>70</v>
      </c>
      <c r="AU542">
        <v>34021</v>
      </c>
      <c r="AW542" t="s">
        <v>71</v>
      </c>
      <c r="AX542">
        <v>48811</v>
      </c>
      <c r="AY542" t="s">
        <v>37</v>
      </c>
      <c r="AZ542" t="s">
        <v>38</v>
      </c>
      <c r="BC542" t="s">
        <v>38</v>
      </c>
      <c r="BD542">
        <v>40.213940000000001</v>
      </c>
      <c r="BE542">
        <v>-74.601799999999997</v>
      </c>
      <c r="BF542" t="s">
        <v>39</v>
      </c>
      <c r="BG542" t="s">
        <v>72</v>
      </c>
      <c r="BH542" t="s">
        <v>34</v>
      </c>
      <c r="BI542">
        <v>0</v>
      </c>
      <c r="BJ542" t="s">
        <v>41</v>
      </c>
      <c r="BK542">
        <v>8</v>
      </c>
      <c r="BM542" t="s">
        <v>51</v>
      </c>
      <c r="BN542" t="s">
        <v>52</v>
      </c>
      <c r="BO542">
        <v>0.44516600000000001</v>
      </c>
      <c r="BP542" t="s">
        <v>44</v>
      </c>
      <c r="BQ542">
        <v>9367511</v>
      </c>
      <c r="BT542">
        <v>62536513</v>
      </c>
      <c r="BV542">
        <v>300</v>
      </c>
      <c r="BW542">
        <v>84003914</v>
      </c>
      <c r="BY542">
        <v>2275050012</v>
      </c>
      <c r="BZ542">
        <v>2</v>
      </c>
      <c r="CA542" t="s">
        <v>34</v>
      </c>
      <c r="CB542" t="s">
        <v>70</v>
      </c>
      <c r="CC542">
        <v>34021</v>
      </c>
      <c r="CE542" t="s">
        <v>71</v>
      </c>
      <c r="CF542">
        <v>48811</v>
      </c>
      <c r="CG542" t="s">
        <v>37</v>
      </c>
      <c r="CH542" t="s">
        <v>38</v>
      </c>
      <c r="CK542" t="s">
        <v>38</v>
      </c>
      <c r="CL542">
        <v>40.213940000000001</v>
      </c>
      <c r="CM542">
        <v>-74.601799999999997</v>
      </c>
      <c r="CN542" t="s">
        <v>39</v>
      </c>
      <c r="CO542" t="s">
        <v>72</v>
      </c>
      <c r="CP542" t="s">
        <v>34</v>
      </c>
      <c r="CQ542">
        <v>0</v>
      </c>
      <c r="CR542" t="s">
        <v>41</v>
      </c>
      <c r="CS542">
        <v>8</v>
      </c>
      <c r="CU542" t="s">
        <v>49</v>
      </c>
      <c r="CV542" t="s">
        <v>50</v>
      </c>
      <c r="CW542">
        <v>0.32547500000000001</v>
      </c>
      <c r="CX542" t="s">
        <v>44</v>
      </c>
      <c r="CY542">
        <v>9367511</v>
      </c>
      <c r="DB542">
        <v>62536513</v>
      </c>
      <c r="DD542">
        <v>300</v>
      </c>
      <c r="DE542">
        <v>84003914</v>
      </c>
      <c r="DG542">
        <v>2275050012</v>
      </c>
      <c r="DH542">
        <v>2</v>
      </c>
      <c r="DI542" t="s">
        <v>34</v>
      </c>
      <c r="DJ542" t="s">
        <v>70</v>
      </c>
      <c r="DK542">
        <v>34021</v>
      </c>
      <c r="DM542" t="s">
        <v>71</v>
      </c>
      <c r="DN542">
        <v>48811</v>
      </c>
      <c r="DO542" t="s">
        <v>37</v>
      </c>
      <c r="DP542" t="s">
        <v>38</v>
      </c>
      <c r="DS542" t="s">
        <v>38</v>
      </c>
      <c r="DT542">
        <v>40.213940000000001</v>
      </c>
      <c r="DU542">
        <v>-74.601799999999997</v>
      </c>
      <c r="DV542" t="s">
        <v>39</v>
      </c>
      <c r="DW542" t="s">
        <v>72</v>
      </c>
      <c r="DX542" t="s">
        <v>34</v>
      </c>
      <c r="DY542">
        <v>0</v>
      </c>
      <c r="DZ542" t="s">
        <v>41</v>
      </c>
      <c r="EA542">
        <v>8</v>
      </c>
      <c r="EC542" t="s">
        <v>47</v>
      </c>
      <c r="ED542" t="s">
        <v>48</v>
      </c>
      <c r="EE542">
        <v>0.31766299999999997</v>
      </c>
      <c r="EF542" t="s">
        <v>44</v>
      </c>
      <c r="EG542">
        <v>9367511</v>
      </c>
      <c r="EJ542">
        <v>62536513</v>
      </c>
      <c r="EL542">
        <v>300</v>
      </c>
      <c r="EM542">
        <v>84003914</v>
      </c>
      <c r="EO542">
        <v>2275050012</v>
      </c>
      <c r="EP542">
        <v>2</v>
      </c>
      <c r="EQ542" t="s">
        <v>34</v>
      </c>
      <c r="ER542" t="s">
        <v>70</v>
      </c>
      <c r="ES542">
        <v>34021</v>
      </c>
      <c r="EU542" t="s">
        <v>71</v>
      </c>
      <c r="EV542">
        <v>48811</v>
      </c>
      <c r="EW542" t="s">
        <v>37</v>
      </c>
      <c r="EX542" t="s">
        <v>38</v>
      </c>
      <c r="FA542" t="s">
        <v>38</v>
      </c>
      <c r="FB542">
        <v>40.213940000000001</v>
      </c>
      <c r="FC542">
        <v>-74.601799999999997</v>
      </c>
      <c r="FD542" t="s">
        <v>39</v>
      </c>
      <c r="FE542" t="s">
        <v>72</v>
      </c>
      <c r="FF542" t="s">
        <v>34</v>
      </c>
      <c r="FG542">
        <v>0</v>
      </c>
      <c r="FH542" t="s">
        <v>41</v>
      </c>
      <c r="FI542">
        <v>8</v>
      </c>
      <c r="FK542" t="s">
        <v>45</v>
      </c>
      <c r="FL542" t="s">
        <v>46</v>
      </c>
      <c r="FM542">
        <v>0.101172</v>
      </c>
      <c r="FN542" t="s">
        <v>44</v>
      </c>
      <c r="FO542">
        <v>9367511</v>
      </c>
      <c r="FR542">
        <v>62536513</v>
      </c>
      <c r="FT542">
        <v>300</v>
      </c>
      <c r="FU542">
        <v>84003914</v>
      </c>
      <c r="FW542">
        <v>2275050012</v>
      </c>
      <c r="FX542">
        <v>2</v>
      </c>
      <c r="FY542" t="s">
        <v>34</v>
      </c>
      <c r="FZ542" t="s">
        <v>70</v>
      </c>
      <c r="GA542">
        <v>34021</v>
      </c>
      <c r="GC542" t="s">
        <v>71</v>
      </c>
      <c r="GD542">
        <v>48811</v>
      </c>
      <c r="GE542" t="s">
        <v>37</v>
      </c>
      <c r="GF542" t="s">
        <v>38</v>
      </c>
      <c r="GI542" t="s">
        <v>38</v>
      </c>
      <c r="GJ542">
        <v>40.213940000000001</v>
      </c>
      <c r="GK542">
        <v>-74.601799999999997</v>
      </c>
      <c r="GL542" t="s">
        <v>39</v>
      </c>
      <c r="GM542" t="s">
        <v>72</v>
      </c>
      <c r="GN542" t="s">
        <v>34</v>
      </c>
      <c r="GO542">
        <v>0</v>
      </c>
      <c r="GP542" t="s">
        <v>41</v>
      </c>
      <c r="GQ542">
        <v>8</v>
      </c>
      <c r="GS542" t="s">
        <v>42</v>
      </c>
      <c r="GT542" t="s">
        <v>43</v>
      </c>
      <c r="GU542">
        <v>0.94808099999999995</v>
      </c>
      <c r="GV542" t="s">
        <v>44</v>
      </c>
    </row>
    <row r="543" spans="1:204" x14ac:dyDescent="0.25">
      <c r="A543">
        <v>11071011</v>
      </c>
      <c r="D543">
        <v>60693613</v>
      </c>
      <c r="F543">
        <v>300</v>
      </c>
      <c r="G543">
        <v>77928914</v>
      </c>
      <c r="I543">
        <v>2275050011</v>
      </c>
      <c r="J543">
        <v>2</v>
      </c>
      <c r="K543" t="s">
        <v>34</v>
      </c>
      <c r="L543" t="s">
        <v>70</v>
      </c>
      <c r="M543">
        <v>34021</v>
      </c>
      <c r="O543" t="s">
        <v>577</v>
      </c>
      <c r="P543">
        <v>48811</v>
      </c>
      <c r="Q543" t="s">
        <v>37</v>
      </c>
      <c r="R543" t="s">
        <v>38</v>
      </c>
      <c r="U543" t="s">
        <v>38</v>
      </c>
      <c r="V543">
        <v>40.340400000000002</v>
      </c>
      <c r="W543">
        <v>-74.854299999999995</v>
      </c>
      <c r="X543" t="s">
        <v>39</v>
      </c>
      <c r="Y543" t="s">
        <v>578</v>
      </c>
      <c r="Z543" t="s">
        <v>34</v>
      </c>
      <c r="AA543">
        <v>0</v>
      </c>
      <c r="AB543" t="s">
        <v>41</v>
      </c>
      <c r="AC543">
        <v>8</v>
      </c>
      <c r="AE543" t="s">
        <v>53</v>
      </c>
      <c r="AF543" t="s">
        <v>54</v>
      </c>
      <c r="AG543">
        <v>0.56243900000000002</v>
      </c>
      <c r="AH543" t="s">
        <v>44</v>
      </c>
      <c r="AI543">
        <v>11071011</v>
      </c>
      <c r="AL543">
        <v>60693613</v>
      </c>
      <c r="AN543">
        <v>300</v>
      </c>
      <c r="AO543">
        <v>77928914</v>
      </c>
      <c r="AQ543">
        <v>2275050011</v>
      </c>
      <c r="AR543">
        <v>2</v>
      </c>
      <c r="AS543" t="s">
        <v>34</v>
      </c>
      <c r="AT543" t="s">
        <v>70</v>
      </c>
      <c r="AU543">
        <v>34021</v>
      </c>
      <c r="AW543" t="s">
        <v>577</v>
      </c>
      <c r="AX543">
        <v>48811</v>
      </c>
      <c r="AY543" t="s">
        <v>37</v>
      </c>
      <c r="AZ543" t="s">
        <v>38</v>
      </c>
      <c r="BC543" t="s">
        <v>38</v>
      </c>
      <c r="BD543">
        <v>40.340400000000002</v>
      </c>
      <c r="BE543">
        <v>-74.854299999999995</v>
      </c>
      <c r="BF543" t="s">
        <v>39</v>
      </c>
      <c r="BG543" t="s">
        <v>578</v>
      </c>
      <c r="BH543" t="s">
        <v>34</v>
      </c>
      <c r="BI543">
        <v>0</v>
      </c>
      <c r="BJ543" t="s">
        <v>41</v>
      </c>
      <c r="BK543">
        <v>8</v>
      </c>
      <c r="BM543" t="s">
        <v>51</v>
      </c>
      <c r="BN543" t="s">
        <v>52</v>
      </c>
      <c r="BO543">
        <v>3.0430000000000001E-3</v>
      </c>
      <c r="BP543" t="s">
        <v>44</v>
      </c>
      <c r="BQ543">
        <v>11071011</v>
      </c>
      <c r="BT543">
        <v>60693613</v>
      </c>
      <c r="BV543">
        <v>300</v>
      </c>
      <c r="BW543">
        <v>77928914</v>
      </c>
      <c r="BY543">
        <v>2275050011</v>
      </c>
      <c r="BZ543">
        <v>2</v>
      </c>
      <c r="CA543" t="s">
        <v>34</v>
      </c>
      <c r="CB543" t="s">
        <v>70</v>
      </c>
      <c r="CC543">
        <v>34021</v>
      </c>
      <c r="CE543" t="s">
        <v>577</v>
      </c>
      <c r="CF543">
        <v>48811</v>
      </c>
      <c r="CG543" t="s">
        <v>37</v>
      </c>
      <c r="CH543" t="s">
        <v>38</v>
      </c>
      <c r="CK543" t="s">
        <v>38</v>
      </c>
      <c r="CL543">
        <v>40.340400000000002</v>
      </c>
      <c r="CM543">
        <v>-74.854299999999995</v>
      </c>
      <c r="CN543" t="s">
        <v>39</v>
      </c>
      <c r="CO543" t="s">
        <v>578</v>
      </c>
      <c r="CP543" t="s">
        <v>34</v>
      </c>
      <c r="CQ543">
        <v>0</v>
      </c>
      <c r="CR543" t="s">
        <v>41</v>
      </c>
      <c r="CS543">
        <v>8</v>
      </c>
      <c r="CU543" t="s">
        <v>49</v>
      </c>
      <c r="CV543" t="s">
        <v>50</v>
      </c>
      <c r="CW543">
        <v>1.1081199999999999E-2</v>
      </c>
      <c r="CX543" t="s">
        <v>44</v>
      </c>
      <c r="CY543">
        <v>11071011</v>
      </c>
      <c r="DB543">
        <v>60693613</v>
      </c>
      <c r="DD543">
        <v>300</v>
      </c>
      <c r="DE543">
        <v>77928914</v>
      </c>
      <c r="DG543">
        <v>2275050011</v>
      </c>
      <c r="DH543">
        <v>2</v>
      </c>
      <c r="DI543" t="s">
        <v>34</v>
      </c>
      <c r="DJ543" t="s">
        <v>70</v>
      </c>
      <c r="DK543">
        <v>34021</v>
      </c>
      <c r="DM543" t="s">
        <v>577</v>
      </c>
      <c r="DN543">
        <v>48811</v>
      </c>
      <c r="DO543" t="s">
        <v>37</v>
      </c>
      <c r="DP543" t="s">
        <v>38</v>
      </c>
      <c r="DS543" t="s">
        <v>38</v>
      </c>
      <c r="DT543">
        <v>40.340400000000002</v>
      </c>
      <c r="DU543">
        <v>-74.854299999999995</v>
      </c>
      <c r="DV543" t="s">
        <v>39</v>
      </c>
      <c r="DW543" t="s">
        <v>578</v>
      </c>
      <c r="DX543" t="s">
        <v>34</v>
      </c>
      <c r="DY543">
        <v>0</v>
      </c>
      <c r="DZ543" t="s">
        <v>41</v>
      </c>
      <c r="EA543">
        <v>8</v>
      </c>
      <c r="EC543" t="s">
        <v>47</v>
      </c>
      <c r="ED543" t="s">
        <v>48</v>
      </c>
      <c r="EE543">
        <v>7.6460199999999999E-3</v>
      </c>
      <c r="EF543" t="s">
        <v>44</v>
      </c>
      <c r="EG543">
        <v>11071011</v>
      </c>
      <c r="EJ543">
        <v>60693613</v>
      </c>
      <c r="EL543">
        <v>300</v>
      </c>
      <c r="EM543">
        <v>77928914</v>
      </c>
      <c r="EO543">
        <v>2275050011</v>
      </c>
      <c r="EP543">
        <v>2</v>
      </c>
      <c r="EQ543" t="s">
        <v>34</v>
      </c>
      <c r="ER543" t="s">
        <v>70</v>
      </c>
      <c r="ES543">
        <v>34021</v>
      </c>
      <c r="EU543" t="s">
        <v>577</v>
      </c>
      <c r="EV543">
        <v>48811</v>
      </c>
      <c r="EW543" t="s">
        <v>37</v>
      </c>
      <c r="EX543" t="s">
        <v>38</v>
      </c>
      <c r="FA543" t="s">
        <v>38</v>
      </c>
      <c r="FB543">
        <v>40.340400000000002</v>
      </c>
      <c r="FC543">
        <v>-74.854299999999995</v>
      </c>
      <c r="FD543" t="s">
        <v>39</v>
      </c>
      <c r="FE543" t="s">
        <v>578</v>
      </c>
      <c r="FF543" t="s">
        <v>34</v>
      </c>
      <c r="FG543">
        <v>0</v>
      </c>
      <c r="FH543" t="s">
        <v>41</v>
      </c>
      <c r="FI543">
        <v>8</v>
      </c>
      <c r="FK543" t="s">
        <v>45</v>
      </c>
      <c r="FL543" t="s">
        <v>46</v>
      </c>
      <c r="FM543">
        <v>4.6815300000000002E-4</v>
      </c>
      <c r="FN543" t="s">
        <v>44</v>
      </c>
      <c r="FO543">
        <v>11071011</v>
      </c>
      <c r="FR543">
        <v>60693613</v>
      </c>
      <c r="FT543">
        <v>300</v>
      </c>
      <c r="FU543">
        <v>77928914</v>
      </c>
      <c r="FW543">
        <v>2275050011</v>
      </c>
      <c r="FX543">
        <v>2</v>
      </c>
      <c r="FY543" t="s">
        <v>34</v>
      </c>
      <c r="FZ543" t="s">
        <v>70</v>
      </c>
      <c r="GA543">
        <v>34021</v>
      </c>
      <c r="GC543" t="s">
        <v>577</v>
      </c>
      <c r="GD543">
        <v>48811</v>
      </c>
      <c r="GE543" t="s">
        <v>37</v>
      </c>
      <c r="GF543" t="s">
        <v>38</v>
      </c>
      <c r="GI543" t="s">
        <v>38</v>
      </c>
      <c r="GJ543">
        <v>40.340400000000002</v>
      </c>
      <c r="GK543">
        <v>-74.854299999999995</v>
      </c>
      <c r="GL543" t="s">
        <v>39</v>
      </c>
      <c r="GM543" t="s">
        <v>578</v>
      </c>
      <c r="GN543" t="s">
        <v>34</v>
      </c>
      <c r="GO543">
        <v>0</v>
      </c>
      <c r="GP543" t="s">
        <v>41</v>
      </c>
      <c r="GQ543">
        <v>8</v>
      </c>
      <c r="GS543" t="s">
        <v>42</v>
      </c>
      <c r="GT543" t="s">
        <v>43</v>
      </c>
      <c r="GU543">
        <v>7.0444899999999996E-3</v>
      </c>
      <c r="GV543" t="s">
        <v>44</v>
      </c>
    </row>
    <row r="544" spans="1:204" x14ac:dyDescent="0.25">
      <c r="A544">
        <v>12335311</v>
      </c>
      <c r="D544">
        <v>61754213</v>
      </c>
      <c r="F544">
        <v>300</v>
      </c>
      <c r="G544">
        <v>80034514</v>
      </c>
      <c r="I544">
        <v>2275050011</v>
      </c>
      <c r="J544">
        <v>2</v>
      </c>
      <c r="K544" t="s">
        <v>34</v>
      </c>
      <c r="L544" t="s">
        <v>103</v>
      </c>
      <c r="M544">
        <v>34023</v>
      </c>
      <c r="O544" t="s">
        <v>207</v>
      </c>
      <c r="P544">
        <v>48811</v>
      </c>
      <c r="Q544" t="s">
        <v>37</v>
      </c>
      <c r="R544" t="s">
        <v>38</v>
      </c>
      <c r="U544" t="s">
        <v>38</v>
      </c>
      <c r="V544">
        <v>40.5473</v>
      </c>
      <c r="W544">
        <v>-74.341300000000004</v>
      </c>
      <c r="X544" t="s">
        <v>39</v>
      </c>
      <c r="Y544" t="s">
        <v>208</v>
      </c>
      <c r="Z544" t="s">
        <v>34</v>
      </c>
      <c r="AA544">
        <v>0</v>
      </c>
      <c r="AB544" t="s">
        <v>41</v>
      </c>
      <c r="AC544">
        <v>8</v>
      </c>
      <c r="AE544" t="s">
        <v>53</v>
      </c>
      <c r="AF544" t="s">
        <v>54</v>
      </c>
      <c r="AG544">
        <v>0.108126</v>
      </c>
      <c r="AH544" t="s">
        <v>44</v>
      </c>
      <c r="AI544">
        <v>12335311</v>
      </c>
      <c r="AL544">
        <v>61754213</v>
      </c>
      <c r="AN544">
        <v>300</v>
      </c>
      <c r="AO544">
        <v>80034514</v>
      </c>
      <c r="AQ544">
        <v>2275050011</v>
      </c>
      <c r="AR544">
        <v>2</v>
      </c>
      <c r="AS544" t="s">
        <v>34</v>
      </c>
      <c r="AT544" t="s">
        <v>103</v>
      </c>
      <c r="AU544">
        <v>34023</v>
      </c>
      <c r="AW544" t="s">
        <v>207</v>
      </c>
      <c r="AX544">
        <v>48811</v>
      </c>
      <c r="AY544" t="s">
        <v>37</v>
      </c>
      <c r="AZ544" t="s">
        <v>38</v>
      </c>
      <c r="BC544" t="s">
        <v>38</v>
      </c>
      <c r="BD544">
        <v>40.5473</v>
      </c>
      <c r="BE544">
        <v>-74.341300000000004</v>
      </c>
      <c r="BF544" t="s">
        <v>39</v>
      </c>
      <c r="BG544" t="s">
        <v>208</v>
      </c>
      <c r="BH544" t="s">
        <v>34</v>
      </c>
      <c r="BI544">
        <v>0</v>
      </c>
      <c r="BJ544" t="s">
        <v>41</v>
      </c>
      <c r="BK544">
        <v>8</v>
      </c>
      <c r="BM544" t="s">
        <v>51</v>
      </c>
      <c r="BN544" t="s">
        <v>52</v>
      </c>
      <c r="BO544">
        <v>5.8500000000000002E-4</v>
      </c>
      <c r="BP544" t="s">
        <v>44</v>
      </c>
      <c r="BQ544">
        <v>12335311</v>
      </c>
      <c r="BT544">
        <v>61754213</v>
      </c>
      <c r="BV544">
        <v>300</v>
      </c>
      <c r="BW544">
        <v>80034514</v>
      </c>
      <c r="BY544">
        <v>2275050011</v>
      </c>
      <c r="BZ544">
        <v>2</v>
      </c>
      <c r="CA544" t="s">
        <v>34</v>
      </c>
      <c r="CB544" t="s">
        <v>103</v>
      </c>
      <c r="CC544">
        <v>34023</v>
      </c>
      <c r="CE544" t="s">
        <v>207</v>
      </c>
      <c r="CF544">
        <v>48811</v>
      </c>
      <c r="CG544" t="s">
        <v>37</v>
      </c>
      <c r="CH544" t="s">
        <v>38</v>
      </c>
      <c r="CK544" t="s">
        <v>38</v>
      </c>
      <c r="CL544">
        <v>40.5473</v>
      </c>
      <c r="CM544">
        <v>-74.341300000000004</v>
      </c>
      <c r="CN544" t="s">
        <v>39</v>
      </c>
      <c r="CO544" t="s">
        <v>208</v>
      </c>
      <c r="CP544" t="s">
        <v>34</v>
      </c>
      <c r="CQ544">
        <v>0</v>
      </c>
      <c r="CR544" t="s">
        <v>41</v>
      </c>
      <c r="CS544">
        <v>8</v>
      </c>
      <c r="CU544" t="s">
        <v>49</v>
      </c>
      <c r="CV544" t="s">
        <v>50</v>
      </c>
      <c r="CW544">
        <v>2.1302999999999999E-3</v>
      </c>
      <c r="CX544" t="s">
        <v>44</v>
      </c>
      <c r="CY544">
        <v>12335311</v>
      </c>
      <c r="DB544">
        <v>61754213</v>
      </c>
      <c r="DD544">
        <v>300</v>
      </c>
      <c r="DE544">
        <v>80034514</v>
      </c>
      <c r="DG544">
        <v>2275050011</v>
      </c>
      <c r="DH544">
        <v>2</v>
      </c>
      <c r="DI544" t="s">
        <v>34</v>
      </c>
      <c r="DJ544" t="s">
        <v>103</v>
      </c>
      <c r="DK544">
        <v>34023</v>
      </c>
      <c r="DM544" t="s">
        <v>207</v>
      </c>
      <c r="DN544">
        <v>48811</v>
      </c>
      <c r="DO544" t="s">
        <v>37</v>
      </c>
      <c r="DP544" t="s">
        <v>38</v>
      </c>
      <c r="DS544" t="s">
        <v>38</v>
      </c>
      <c r="DT544">
        <v>40.5473</v>
      </c>
      <c r="DU544">
        <v>-74.341300000000004</v>
      </c>
      <c r="DV544" t="s">
        <v>39</v>
      </c>
      <c r="DW544" t="s">
        <v>208</v>
      </c>
      <c r="DX544" t="s">
        <v>34</v>
      </c>
      <c r="DY544">
        <v>0</v>
      </c>
      <c r="DZ544" t="s">
        <v>41</v>
      </c>
      <c r="EA544">
        <v>8</v>
      </c>
      <c r="EC544" t="s">
        <v>47</v>
      </c>
      <c r="ED544" t="s">
        <v>48</v>
      </c>
      <c r="EE544">
        <v>1.4699100000000001E-3</v>
      </c>
      <c r="EF544" t="s">
        <v>44</v>
      </c>
      <c r="EG544">
        <v>12335311</v>
      </c>
      <c r="EJ544">
        <v>61754213</v>
      </c>
      <c r="EL544">
        <v>300</v>
      </c>
      <c r="EM544">
        <v>80034514</v>
      </c>
      <c r="EO544">
        <v>2275050011</v>
      </c>
      <c r="EP544">
        <v>2</v>
      </c>
      <c r="EQ544" t="s">
        <v>34</v>
      </c>
      <c r="ER544" t="s">
        <v>103</v>
      </c>
      <c r="ES544">
        <v>34023</v>
      </c>
      <c r="EU544" t="s">
        <v>207</v>
      </c>
      <c r="EV544">
        <v>48811</v>
      </c>
      <c r="EW544" t="s">
        <v>37</v>
      </c>
      <c r="EX544" t="s">
        <v>38</v>
      </c>
      <c r="FA544" t="s">
        <v>38</v>
      </c>
      <c r="FB544">
        <v>40.5473</v>
      </c>
      <c r="FC544">
        <v>-74.341300000000004</v>
      </c>
      <c r="FD544" t="s">
        <v>39</v>
      </c>
      <c r="FE544" t="s">
        <v>208</v>
      </c>
      <c r="FF544" t="s">
        <v>34</v>
      </c>
      <c r="FG544">
        <v>0</v>
      </c>
      <c r="FH544" t="s">
        <v>41</v>
      </c>
      <c r="FI544">
        <v>8</v>
      </c>
      <c r="FK544" t="s">
        <v>45</v>
      </c>
      <c r="FL544" t="s">
        <v>46</v>
      </c>
      <c r="FM544">
        <v>9.0000000000000006E-5</v>
      </c>
      <c r="FN544" t="s">
        <v>44</v>
      </c>
      <c r="FO544">
        <v>12335311</v>
      </c>
      <c r="FR544">
        <v>61754213</v>
      </c>
      <c r="FT544">
        <v>300</v>
      </c>
      <c r="FU544">
        <v>80034514</v>
      </c>
      <c r="FW544">
        <v>2275050011</v>
      </c>
      <c r="FX544">
        <v>2</v>
      </c>
      <c r="FY544" t="s">
        <v>34</v>
      </c>
      <c r="FZ544" t="s">
        <v>103</v>
      </c>
      <c r="GA544">
        <v>34023</v>
      </c>
      <c r="GC544" t="s">
        <v>207</v>
      </c>
      <c r="GD544">
        <v>48811</v>
      </c>
      <c r="GE544" t="s">
        <v>37</v>
      </c>
      <c r="GF544" t="s">
        <v>38</v>
      </c>
      <c r="GI544" t="s">
        <v>38</v>
      </c>
      <c r="GJ544">
        <v>40.5473</v>
      </c>
      <c r="GK544">
        <v>-74.341300000000004</v>
      </c>
      <c r="GL544" t="s">
        <v>39</v>
      </c>
      <c r="GM544" t="s">
        <v>208</v>
      </c>
      <c r="GN544" t="s">
        <v>34</v>
      </c>
      <c r="GO544">
        <v>0</v>
      </c>
      <c r="GP544" t="s">
        <v>41</v>
      </c>
      <c r="GQ544">
        <v>8</v>
      </c>
      <c r="GS544" t="s">
        <v>42</v>
      </c>
      <c r="GT544" t="s">
        <v>43</v>
      </c>
      <c r="GU544">
        <v>1.3542700000000001E-3</v>
      </c>
      <c r="GV544" t="s">
        <v>44</v>
      </c>
    </row>
    <row r="545" spans="1:204" x14ac:dyDescent="0.25">
      <c r="A545">
        <v>12335311</v>
      </c>
      <c r="D545">
        <v>61754213</v>
      </c>
      <c r="F545">
        <v>300</v>
      </c>
      <c r="G545">
        <v>80034614</v>
      </c>
      <c r="I545">
        <v>2275050012</v>
      </c>
      <c r="J545">
        <v>2</v>
      </c>
      <c r="K545" t="s">
        <v>34</v>
      </c>
      <c r="L545" t="s">
        <v>103</v>
      </c>
      <c r="M545">
        <v>34023</v>
      </c>
      <c r="O545" t="s">
        <v>207</v>
      </c>
      <c r="P545">
        <v>48811</v>
      </c>
      <c r="Q545" t="s">
        <v>37</v>
      </c>
      <c r="R545" t="s">
        <v>38</v>
      </c>
      <c r="U545" t="s">
        <v>38</v>
      </c>
      <c r="V545">
        <v>40.5473</v>
      </c>
      <c r="W545">
        <v>-74.341300000000004</v>
      </c>
      <c r="X545" t="s">
        <v>39</v>
      </c>
      <c r="Y545" t="s">
        <v>208</v>
      </c>
      <c r="Z545" t="s">
        <v>34</v>
      </c>
      <c r="AA545">
        <v>0</v>
      </c>
      <c r="AB545" t="s">
        <v>41</v>
      </c>
      <c r="AC545">
        <v>8</v>
      </c>
      <c r="AE545" t="s">
        <v>53</v>
      </c>
      <c r="AF545" t="s">
        <v>54</v>
      </c>
      <c r="AG545">
        <v>0.15802099999999999</v>
      </c>
      <c r="AH545" t="s">
        <v>44</v>
      </c>
      <c r="AI545">
        <v>12335311</v>
      </c>
      <c r="AL545">
        <v>61754213</v>
      </c>
      <c r="AN545">
        <v>300</v>
      </c>
      <c r="AO545">
        <v>80034614</v>
      </c>
      <c r="AQ545">
        <v>2275050012</v>
      </c>
      <c r="AR545">
        <v>2</v>
      </c>
      <c r="AS545" t="s">
        <v>34</v>
      </c>
      <c r="AT545" t="s">
        <v>103</v>
      </c>
      <c r="AU545">
        <v>34023</v>
      </c>
      <c r="AW545" t="s">
        <v>207</v>
      </c>
      <c r="AX545">
        <v>48811</v>
      </c>
      <c r="AY545" t="s">
        <v>37</v>
      </c>
      <c r="AZ545" t="s">
        <v>38</v>
      </c>
      <c r="BC545" t="s">
        <v>38</v>
      </c>
      <c r="BD545">
        <v>40.5473</v>
      </c>
      <c r="BE545">
        <v>-74.341300000000004</v>
      </c>
      <c r="BF545" t="s">
        <v>39</v>
      </c>
      <c r="BG545" t="s">
        <v>208</v>
      </c>
      <c r="BH545" t="s">
        <v>34</v>
      </c>
      <c r="BI545">
        <v>0</v>
      </c>
      <c r="BJ545" t="s">
        <v>41</v>
      </c>
      <c r="BK545">
        <v>8</v>
      </c>
      <c r="BM545" t="s">
        <v>51</v>
      </c>
      <c r="BN545" t="s">
        <v>52</v>
      </c>
      <c r="BO545">
        <v>5.3417999999999998E-3</v>
      </c>
      <c r="BP545" t="s">
        <v>44</v>
      </c>
      <c r="BQ545">
        <v>12335311</v>
      </c>
      <c r="BT545">
        <v>61754213</v>
      </c>
      <c r="BV545">
        <v>300</v>
      </c>
      <c r="BW545">
        <v>80034614</v>
      </c>
      <c r="BY545">
        <v>2275050012</v>
      </c>
      <c r="BZ545">
        <v>2</v>
      </c>
      <c r="CA545" t="s">
        <v>34</v>
      </c>
      <c r="CB545" t="s">
        <v>103</v>
      </c>
      <c r="CC545">
        <v>34023</v>
      </c>
      <c r="CE545" t="s">
        <v>207</v>
      </c>
      <c r="CF545">
        <v>48811</v>
      </c>
      <c r="CG545" t="s">
        <v>37</v>
      </c>
      <c r="CH545" t="s">
        <v>38</v>
      </c>
      <c r="CK545" t="s">
        <v>38</v>
      </c>
      <c r="CL545">
        <v>40.5473</v>
      </c>
      <c r="CM545">
        <v>-74.341300000000004</v>
      </c>
      <c r="CN545" t="s">
        <v>39</v>
      </c>
      <c r="CO545" t="s">
        <v>208</v>
      </c>
      <c r="CP545" t="s">
        <v>34</v>
      </c>
      <c r="CQ545">
        <v>0</v>
      </c>
      <c r="CR545" t="s">
        <v>41</v>
      </c>
      <c r="CS545">
        <v>8</v>
      </c>
      <c r="CU545" t="s">
        <v>49</v>
      </c>
      <c r="CV545" t="s">
        <v>50</v>
      </c>
      <c r="CW545">
        <v>3.9055499999999998E-3</v>
      </c>
      <c r="CX545" t="s">
        <v>44</v>
      </c>
      <c r="CY545">
        <v>12335311</v>
      </c>
      <c r="DB545">
        <v>61754213</v>
      </c>
      <c r="DD545">
        <v>300</v>
      </c>
      <c r="DE545">
        <v>80034614</v>
      </c>
      <c r="DG545">
        <v>2275050012</v>
      </c>
      <c r="DH545">
        <v>2</v>
      </c>
      <c r="DI545" t="s">
        <v>34</v>
      </c>
      <c r="DJ545" t="s">
        <v>103</v>
      </c>
      <c r="DK545">
        <v>34023</v>
      </c>
      <c r="DM545" t="s">
        <v>207</v>
      </c>
      <c r="DN545">
        <v>48811</v>
      </c>
      <c r="DO545" t="s">
        <v>37</v>
      </c>
      <c r="DP545" t="s">
        <v>38</v>
      </c>
      <c r="DS545" t="s">
        <v>38</v>
      </c>
      <c r="DT545">
        <v>40.5473</v>
      </c>
      <c r="DU545">
        <v>-74.341300000000004</v>
      </c>
      <c r="DV545" t="s">
        <v>39</v>
      </c>
      <c r="DW545" t="s">
        <v>208</v>
      </c>
      <c r="DX545" t="s">
        <v>34</v>
      </c>
      <c r="DY545">
        <v>0</v>
      </c>
      <c r="DZ545" t="s">
        <v>41</v>
      </c>
      <c r="EA545">
        <v>8</v>
      </c>
      <c r="EC545" t="s">
        <v>47</v>
      </c>
      <c r="ED545" t="s">
        <v>48</v>
      </c>
      <c r="EE545">
        <v>3.8118200000000001E-3</v>
      </c>
      <c r="EF545" t="s">
        <v>44</v>
      </c>
      <c r="EG545">
        <v>12335311</v>
      </c>
      <c r="EJ545">
        <v>61754213</v>
      </c>
      <c r="EL545">
        <v>300</v>
      </c>
      <c r="EM545">
        <v>80034614</v>
      </c>
      <c r="EO545">
        <v>2275050012</v>
      </c>
      <c r="EP545">
        <v>2</v>
      </c>
      <c r="EQ545" t="s">
        <v>34</v>
      </c>
      <c r="ER545" t="s">
        <v>103</v>
      </c>
      <c r="ES545">
        <v>34023</v>
      </c>
      <c r="EU545" t="s">
        <v>207</v>
      </c>
      <c r="EV545">
        <v>48811</v>
      </c>
      <c r="EW545" t="s">
        <v>37</v>
      </c>
      <c r="EX545" t="s">
        <v>38</v>
      </c>
      <c r="FA545" t="s">
        <v>38</v>
      </c>
      <c r="FB545">
        <v>40.5473</v>
      </c>
      <c r="FC545">
        <v>-74.341300000000004</v>
      </c>
      <c r="FD545" t="s">
        <v>39</v>
      </c>
      <c r="FE545" t="s">
        <v>208</v>
      </c>
      <c r="FF545" t="s">
        <v>34</v>
      </c>
      <c r="FG545">
        <v>0</v>
      </c>
      <c r="FH545" t="s">
        <v>41</v>
      </c>
      <c r="FI545">
        <v>8</v>
      </c>
      <c r="FK545" t="s">
        <v>45</v>
      </c>
      <c r="FL545" t="s">
        <v>46</v>
      </c>
      <c r="FM545">
        <v>1.2140199999999999E-3</v>
      </c>
      <c r="FN545" t="s">
        <v>44</v>
      </c>
      <c r="FO545">
        <v>12335311</v>
      </c>
      <c r="FR545">
        <v>61754213</v>
      </c>
      <c r="FT545">
        <v>300</v>
      </c>
      <c r="FU545">
        <v>80034614</v>
      </c>
      <c r="FW545">
        <v>2275050012</v>
      </c>
      <c r="FX545">
        <v>2</v>
      </c>
      <c r="FY545" t="s">
        <v>34</v>
      </c>
      <c r="FZ545" t="s">
        <v>103</v>
      </c>
      <c r="GA545">
        <v>34023</v>
      </c>
      <c r="GC545" t="s">
        <v>207</v>
      </c>
      <c r="GD545">
        <v>48811</v>
      </c>
      <c r="GE545" t="s">
        <v>37</v>
      </c>
      <c r="GF545" t="s">
        <v>38</v>
      </c>
      <c r="GI545" t="s">
        <v>38</v>
      </c>
      <c r="GJ545">
        <v>40.5473</v>
      </c>
      <c r="GK545">
        <v>-74.341300000000004</v>
      </c>
      <c r="GL545" t="s">
        <v>39</v>
      </c>
      <c r="GM545" t="s">
        <v>208</v>
      </c>
      <c r="GN545" t="s">
        <v>34</v>
      </c>
      <c r="GO545">
        <v>0</v>
      </c>
      <c r="GP545" t="s">
        <v>41</v>
      </c>
      <c r="GQ545">
        <v>8</v>
      </c>
      <c r="GS545" t="s">
        <v>42</v>
      </c>
      <c r="GT545" t="s">
        <v>43</v>
      </c>
      <c r="GU545">
        <v>1.1376499999999999E-2</v>
      </c>
      <c r="GV545" t="s">
        <v>44</v>
      </c>
    </row>
    <row r="546" spans="1:204" x14ac:dyDescent="0.25">
      <c r="A546">
        <v>11541911</v>
      </c>
      <c r="D546">
        <v>60440813</v>
      </c>
      <c r="F546">
        <v>300</v>
      </c>
      <c r="G546">
        <v>77423314</v>
      </c>
      <c r="I546">
        <v>2275050011</v>
      </c>
      <c r="J546">
        <v>2</v>
      </c>
      <c r="K546" t="s">
        <v>34</v>
      </c>
      <c r="L546" t="s">
        <v>103</v>
      </c>
      <c r="M546">
        <v>34023</v>
      </c>
      <c r="O546" t="s">
        <v>166</v>
      </c>
      <c r="P546">
        <v>48811</v>
      </c>
      <c r="Q546" t="s">
        <v>37</v>
      </c>
      <c r="R546" t="s">
        <v>38</v>
      </c>
      <c r="U546" t="s">
        <v>38</v>
      </c>
      <c r="V546">
        <v>40.520899999999997</v>
      </c>
      <c r="W546">
        <v>-74.474599999999995</v>
      </c>
      <c r="X546" t="s">
        <v>39</v>
      </c>
      <c r="Y546" t="s">
        <v>167</v>
      </c>
      <c r="Z546" t="s">
        <v>34</v>
      </c>
      <c r="AA546">
        <v>0</v>
      </c>
      <c r="AB546" t="s">
        <v>41</v>
      </c>
      <c r="AC546">
        <v>8</v>
      </c>
      <c r="AE546" t="s">
        <v>53</v>
      </c>
      <c r="AF546" t="s">
        <v>54</v>
      </c>
      <c r="AG546">
        <v>0.108126</v>
      </c>
      <c r="AH546" t="s">
        <v>44</v>
      </c>
      <c r="AI546">
        <v>11541911</v>
      </c>
      <c r="AL546">
        <v>60440813</v>
      </c>
      <c r="AN546">
        <v>300</v>
      </c>
      <c r="AO546">
        <v>77423314</v>
      </c>
      <c r="AQ546">
        <v>2275050011</v>
      </c>
      <c r="AR546">
        <v>2</v>
      </c>
      <c r="AS546" t="s">
        <v>34</v>
      </c>
      <c r="AT546" t="s">
        <v>103</v>
      </c>
      <c r="AU546">
        <v>34023</v>
      </c>
      <c r="AW546" t="s">
        <v>166</v>
      </c>
      <c r="AX546">
        <v>48811</v>
      </c>
      <c r="AY546" t="s">
        <v>37</v>
      </c>
      <c r="AZ546" t="s">
        <v>38</v>
      </c>
      <c r="BC546" t="s">
        <v>38</v>
      </c>
      <c r="BD546">
        <v>40.520899999999997</v>
      </c>
      <c r="BE546">
        <v>-74.474599999999995</v>
      </c>
      <c r="BF546" t="s">
        <v>39</v>
      </c>
      <c r="BG546" t="s">
        <v>167</v>
      </c>
      <c r="BH546" t="s">
        <v>34</v>
      </c>
      <c r="BI546">
        <v>0</v>
      </c>
      <c r="BJ546" t="s">
        <v>41</v>
      </c>
      <c r="BK546">
        <v>8</v>
      </c>
      <c r="BM546" t="s">
        <v>51</v>
      </c>
      <c r="BN546" t="s">
        <v>52</v>
      </c>
      <c r="BO546">
        <v>5.8500000000000002E-4</v>
      </c>
      <c r="BP546" t="s">
        <v>44</v>
      </c>
      <c r="BQ546">
        <v>11541911</v>
      </c>
      <c r="BT546">
        <v>60440813</v>
      </c>
      <c r="BV546">
        <v>300</v>
      </c>
      <c r="BW546">
        <v>77423314</v>
      </c>
      <c r="BY546">
        <v>2275050011</v>
      </c>
      <c r="BZ546">
        <v>2</v>
      </c>
      <c r="CA546" t="s">
        <v>34</v>
      </c>
      <c r="CB546" t="s">
        <v>103</v>
      </c>
      <c r="CC546">
        <v>34023</v>
      </c>
      <c r="CE546" t="s">
        <v>166</v>
      </c>
      <c r="CF546">
        <v>48811</v>
      </c>
      <c r="CG546" t="s">
        <v>37</v>
      </c>
      <c r="CH546" t="s">
        <v>38</v>
      </c>
      <c r="CK546" t="s">
        <v>38</v>
      </c>
      <c r="CL546">
        <v>40.520899999999997</v>
      </c>
      <c r="CM546">
        <v>-74.474599999999995</v>
      </c>
      <c r="CN546" t="s">
        <v>39</v>
      </c>
      <c r="CO546" t="s">
        <v>167</v>
      </c>
      <c r="CP546" t="s">
        <v>34</v>
      </c>
      <c r="CQ546">
        <v>0</v>
      </c>
      <c r="CR546" t="s">
        <v>41</v>
      </c>
      <c r="CS546">
        <v>8</v>
      </c>
      <c r="CU546" t="s">
        <v>49</v>
      </c>
      <c r="CV546" t="s">
        <v>50</v>
      </c>
      <c r="CW546">
        <v>2.1302999999999999E-3</v>
      </c>
      <c r="CX546" t="s">
        <v>44</v>
      </c>
      <c r="CY546">
        <v>11541911</v>
      </c>
      <c r="DB546">
        <v>60440813</v>
      </c>
      <c r="DD546">
        <v>300</v>
      </c>
      <c r="DE546">
        <v>77423314</v>
      </c>
      <c r="DG546">
        <v>2275050011</v>
      </c>
      <c r="DH546">
        <v>2</v>
      </c>
      <c r="DI546" t="s">
        <v>34</v>
      </c>
      <c r="DJ546" t="s">
        <v>103</v>
      </c>
      <c r="DK546">
        <v>34023</v>
      </c>
      <c r="DM546" t="s">
        <v>166</v>
      </c>
      <c r="DN546">
        <v>48811</v>
      </c>
      <c r="DO546" t="s">
        <v>37</v>
      </c>
      <c r="DP546" t="s">
        <v>38</v>
      </c>
      <c r="DS546" t="s">
        <v>38</v>
      </c>
      <c r="DT546">
        <v>40.520899999999997</v>
      </c>
      <c r="DU546">
        <v>-74.474599999999995</v>
      </c>
      <c r="DV546" t="s">
        <v>39</v>
      </c>
      <c r="DW546" t="s">
        <v>167</v>
      </c>
      <c r="DX546" t="s">
        <v>34</v>
      </c>
      <c r="DY546">
        <v>0</v>
      </c>
      <c r="DZ546" t="s">
        <v>41</v>
      </c>
      <c r="EA546">
        <v>8</v>
      </c>
      <c r="EC546" t="s">
        <v>47</v>
      </c>
      <c r="ED546" t="s">
        <v>48</v>
      </c>
      <c r="EE546">
        <v>1.4699100000000001E-3</v>
      </c>
      <c r="EF546" t="s">
        <v>44</v>
      </c>
      <c r="EG546">
        <v>11541911</v>
      </c>
      <c r="EJ546">
        <v>60440813</v>
      </c>
      <c r="EL546">
        <v>300</v>
      </c>
      <c r="EM546">
        <v>77423314</v>
      </c>
      <c r="EO546">
        <v>2275050011</v>
      </c>
      <c r="EP546">
        <v>2</v>
      </c>
      <c r="EQ546" t="s">
        <v>34</v>
      </c>
      <c r="ER546" t="s">
        <v>103</v>
      </c>
      <c r="ES546">
        <v>34023</v>
      </c>
      <c r="EU546" t="s">
        <v>166</v>
      </c>
      <c r="EV546">
        <v>48811</v>
      </c>
      <c r="EW546" t="s">
        <v>37</v>
      </c>
      <c r="EX546" t="s">
        <v>38</v>
      </c>
      <c r="FA546" t="s">
        <v>38</v>
      </c>
      <c r="FB546">
        <v>40.520899999999997</v>
      </c>
      <c r="FC546">
        <v>-74.474599999999995</v>
      </c>
      <c r="FD546" t="s">
        <v>39</v>
      </c>
      <c r="FE546" t="s">
        <v>167</v>
      </c>
      <c r="FF546" t="s">
        <v>34</v>
      </c>
      <c r="FG546">
        <v>0</v>
      </c>
      <c r="FH546" t="s">
        <v>41</v>
      </c>
      <c r="FI546">
        <v>8</v>
      </c>
      <c r="FK546" t="s">
        <v>45</v>
      </c>
      <c r="FL546" t="s">
        <v>46</v>
      </c>
      <c r="FM546">
        <v>9.0000000000000006E-5</v>
      </c>
      <c r="FN546" t="s">
        <v>44</v>
      </c>
      <c r="FO546">
        <v>11541911</v>
      </c>
      <c r="FR546">
        <v>60440813</v>
      </c>
      <c r="FT546">
        <v>300</v>
      </c>
      <c r="FU546">
        <v>77423314</v>
      </c>
      <c r="FW546">
        <v>2275050011</v>
      </c>
      <c r="FX546">
        <v>2</v>
      </c>
      <c r="FY546" t="s">
        <v>34</v>
      </c>
      <c r="FZ546" t="s">
        <v>103</v>
      </c>
      <c r="GA546">
        <v>34023</v>
      </c>
      <c r="GC546" t="s">
        <v>166</v>
      </c>
      <c r="GD546">
        <v>48811</v>
      </c>
      <c r="GE546" t="s">
        <v>37</v>
      </c>
      <c r="GF546" t="s">
        <v>38</v>
      </c>
      <c r="GI546" t="s">
        <v>38</v>
      </c>
      <c r="GJ546">
        <v>40.520899999999997</v>
      </c>
      <c r="GK546">
        <v>-74.474599999999995</v>
      </c>
      <c r="GL546" t="s">
        <v>39</v>
      </c>
      <c r="GM546" t="s">
        <v>167</v>
      </c>
      <c r="GN546" t="s">
        <v>34</v>
      </c>
      <c r="GO546">
        <v>0</v>
      </c>
      <c r="GP546" t="s">
        <v>41</v>
      </c>
      <c r="GQ546">
        <v>8</v>
      </c>
      <c r="GS546" t="s">
        <v>42</v>
      </c>
      <c r="GT546" t="s">
        <v>43</v>
      </c>
      <c r="GU546">
        <v>1.3542700000000001E-3</v>
      </c>
      <c r="GV546" t="s">
        <v>44</v>
      </c>
    </row>
    <row r="547" spans="1:204" x14ac:dyDescent="0.25">
      <c r="A547">
        <v>11541911</v>
      </c>
      <c r="D547">
        <v>60440813</v>
      </c>
      <c r="F547">
        <v>300</v>
      </c>
      <c r="G547">
        <v>77423414</v>
      </c>
      <c r="I547">
        <v>2275050012</v>
      </c>
      <c r="J547">
        <v>2</v>
      </c>
      <c r="K547" t="s">
        <v>34</v>
      </c>
      <c r="L547" t="s">
        <v>103</v>
      </c>
      <c r="M547">
        <v>34023</v>
      </c>
      <c r="O547" t="s">
        <v>166</v>
      </c>
      <c r="P547">
        <v>48811</v>
      </c>
      <c r="Q547" t="s">
        <v>37</v>
      </c>
      <c r="R547" t="s">
        <v>38</v>
      </c>
      <c r="U547" t="s">
        <v>38</v>
      </c>
      <c r="V547">
        <v>40.520899999999997</v>
      </c>
      <c r="W547">
        <v>-74.474599999999995</v>
      </c>
      <c r="X547" t="s">
        <v>39</v>
      </c>
      <c r="Y547" t="s">
        <v>167</v>
      </c>
      <c r="Z547" t="s">
        <v>34</v>
      </c>
      <c r="AA547">
        <v>0</v>
      </c>
      <c r="AB547" t="s">
        <v>41</v>
      </c>
      <c r="AC547">
        <v>8</v>
      </c>
      <c r="AE547" t="s">
        <v>53</v>
      </c>
      <c r="AF547" t="s">
        <v>54</v>
      </c>
      <c r="AG547">
        <v>0.15802099999999999</v>
      </c>
      <c r="AH547" t="s">
        <v>44</v>
      </c>
      <c r="AI547">
        <v>11541911</v>
      </c>
      <c r="AL547">
        <v>60440813</v>
      </c>
      <c r="AN547">
        <v>300</v>
      </c>
      <c r="AO547">
        <v>77423414</v>
      </c>
      <c r="AQ547">
        <v>2275050012</v>
      </c>
      <c r="AR547">
        <v>2</v>
      </c>
      <c r="AS547" t="s">
        <v>34</v>
      </c>
      <c r="AT547" t="s">
        <v>103</v>
      </c>
      <c r="AU547">
        <v>34023</v>
      </c>
      <c r="AW547" t="s">
        <v>166</v>
      </c>
      <c r="AX547">
        <v>48811</v>
      </c>
      <c r="AY547" t="s">
        <v>37</v>
      </c>
      <c r="AZ547" t="s">
        <v>38</v>
      </c>
      <c r="BC547" t="s">
        <v>38</v>
      </c>
      <c r="BD547">
        <v>40.520899999999997</v>
      </c>
      <c r="BE547">
        <v>-74.474599999999995</v>
      </c>
      <c r="BF547" t="s">
        <v>39</v>
      </c>
      <c r="BG547" t="s">
        <v>167</v>
      </c>
      <c r="BH547" t="s">
        <v>34</v>
      </c>
      <c r="BI547">
        <v>0</v>
      </c>
      <c r="BJ547" t="s">
        <v>41</v>
      </c>
      <c r="BK547">
        <v>8</v>
      </c>
      <c r="BM547" t="s">
        <v>51</v>
      </c>
      <c r="BN547" t="s">
        <v>52</v>
      </c>
      <c r="BO547">
        <v>5.3417999999999998E-3</v>
      </c>
      <c r="BP547" t="s">
        <v>44</v>
      </c>
      <c r="BQ547">
        <v>11541911</v>
      </c>
      <c r="BT547">
        <v>60440813</v>
      </c>
      <c r="BV547">
        <v>300</v>
      </c>
      <c r="BW547">
        <v>77423414</v>
      </c>
      <c r="BY547">
        <v>2275050012</v>
      </c>
      <c r="BZ547">
        <v>2</v>
      </c>
      <c r="CA547" t="s">
        <v>34</v>
      </c>
      <c r="CB547" t="s">
        <v>103</v>
      </c>
      <c r="CC547">
        <v>34023</v>
      </c>
      <c r="CE547" t="s">
        <v>166</v>
      </c>
      <c r="CF547">
        <v>48811</v>
      </c>
      <c r="CG547" t="s">
        <v>37</v>
      </c>
      <c r="CH547" t="s">
        <v>38</v>
      </c>
      <c r="CK547" t="s">
        <v>38</v>
      </c>
      <c r="CL547">
        <v>40.520899999999997</v>
      </c>
      <c r="CM547">
        <v>-74.474599999999995</v>
      </c>
      <c r="CN547" t="s">
        <v>39</v>
      </c>
      <c r="CO547" t="s">
        <v>167</v>
      </c>
      <c r="CP547" t="s">
        <v>34</v>
      </c>
      <c r="CQ547">
        <v>0</v>
      </c>
      <c r="CR547" t="s">
        <v>41</v>
      </c>
      <c r="CS547">
        <v>8</v>
      </c>
      <c r="CU547" t="s">
        <v>49</v>
      </c>
      <c r="CV547" t="s">
        <v>50</v>
      </c>
      <c r="CW547">
        <v>3.9055499999999998E-3</v>
      </c>
      <c r="CX547" t="s">
        <v>44</v>
      </c>
      <c r="CY547">
        <v>11541911</v>
      </c>
      <c r="DB547">
        <v>60440813</v>
      </c>
      <c r="DD547">
        <v>300</v>
      </c>
      <c r="DE547">
        <v>77423414</v>
      </c>
      <c r="DG547">
        <v>2275050012</v>
      </c>
      <c r="DH547">
        <v>2</v>
      </c>
      <c r="DI547" t="s">
        <v>34</v>
      </c>
      <c r="DJ547" t="s">
        <v>103</v>
      </c>
      <c r="DK547">
        <v>34023</v>
      </c>
      <c r="DM547" t="s">
        <v>166</v>
      </c>
      <c r="DN547">
        <v>48811</v>
      </c>
      <c r="DO547" t="s">
        <v>37</v>
      </c>
      <c r="DP547" t="s">
        <v>38</v>
      </c>
      <c r="DS547" t="s">
        <v>38</v>
      </c>
      <c r="DT547">
        <v>40.520899999999997</v>
      </c>
      <c r="DU547">
        <v>-74.474599999999995</v>
      </c>
      <c r="DV547" t="s">
        <v>39</v>
      </c>
      <c r="DW547" t="s">
        <v>167</v>
      </c>
      <c r="DX547" t="s">
        <v>34</v>
      </c>
      <c r="DY547">
        <v>0</v>
      </c>
      <c r="DZ547" t="s">
        <v>41</v>
      </c>
      <c r="EA547">
        <v>8</v>
      </c>
      <c r="EC547" t="s">
        <v>47</v>
      </c>
      <c r="ED547" t="s">
        <v>48</v>
      </c>
      <c r="EE547">
        <v>3.8118200000000001E-3</v>
      </c>
      <c r="EF547" t="s">
        <v>44</v>
      </c>
      <c r="EG547">
        <v>11541911</v>
      </c>
      <c r="EJ547">
        <v>60440813</v>
      </c>
      <c r="EL547">
        <v>300</v>
      </c>
      <c r="EM547">
        <v>77423414</v>
      </c>
      <c r="EO547">
        <v>2275050012</v>
      </c>
      <c r="EP547">
        <v>2</v>
      </c>
      <c r="EQ547" t="s">
        <v>34</v>
      </c>
      <c r="ER547" t="s">
        <v>103</v>
      </c>
      <c r="ES547">
        <v>34023</v>
      </c>
      <c r="EU547" t="s">
        <v>166</v>
      </c>
      <c r="EV547">
        <v>48811</v>
      </c>
      <c r="EW547" t="s">
        <v>37</v>
      </c>
      <c r="EX547" t="s">
        <v>38</v>
      </c>
      <c r="FA547" t="s">
        <v>38</v>
      </c>
      <c r="FB547">
        <v>40.520899999999997</v>
      </c>
      <c r="FC547">
        <v>-74.474599999999995</v>
      </c>
      <c r="FD547" t="s">
        <v>39</v>
      </c>
      <c r="FE547" t="s">
        <v>167</v>
      </c>
      <c r="FF547" t="s">
        <v>34</v>
      </c>
      <c r="FG547">
        <v>0</v>
      </c>
      <c r="FH547" t="s">
        <v>41</v>
      </c>
      <c r="FI547">
        <v>8</v>
      </c>
      <c r="FK547" t="s">
        <v>45</v>
      </c>
      <c r="FL547" t="s">
        <v>46</v>
      </c>
      <c r="FM547">
        <v>1.2140199999999999E-3</v>
      </c>
      <c r="FN547" t="s">
        <v>44</v>
      </c>
      <c r="FO547">
        <v>11541911</v>
      </c>
      <c r="FR547">
        <v>60440813</v>
      </c>
      <c r="FT547">
        <v>300</v>
      </c>
      <c r="FU547">
        <v>77423414</v>
      </c>
      <c r="FW547">
        <v>2275050012</v>
      </c>
      <c r="FX547">
        <v>2</v>
      </c>
      <c r="FY547" t="s">
        <v>34</v>
      </c>
      <c r="FZ547" t="s">
        <v>103</v>
      </c>
      <c r="GA547">
        <v>34023</v>
      </c>
      <c r="GC547" t="s">
        <v>166</v>
      </c>
      <c r="GD547">
        <v>48811</v>
      </c>
      <c r="GE547" t="s">
        <v>37</v>
      </c>
      <c r="GF547" t="s">
        <v>38</v>
      </c>
      <c r="GI547" t="s">
        <v>38</v>
      </c>
      <c r="GJ547">
        <v>40.520899999999997</v>
      </c>
      <c r="GK547">
        <v>-74.474599999999995</v>
      </c>
      <c r="GL547" t="s">
        <v>39</v>
      </c>
      <c r="GM547" t="s">
        <v>167</v>
      </c>
      <c r="GN547" t="s">
        <v>34</v>
      </c>
      <c r="GO547">
        <v>0</v>
      </c>
      <c r="GP547" t="s">
        <v>41</v>
      </c>
      <c r="GQ547">
        <v>8</v>
      </c>
      <c r="GS547" t="s">
        <v>42</v>
      </c>
      <c r="GT547" t="s">
        <v>43</v>
      </c>
      <c r="GU547">
        <v>1.1376499999999999E-2</v>
      </c>
      <c r="GV547" t="s">
        <v>44</v>
      </c>
    </row>
    <row r="548" spans="1:204" x14ac:dyDescent="0.25">
      <c r="A548">
        <v>16130511</v>
      </c>
      <c r="D548">
        <v>103167413</v>
      </c>
      <c r="F548">
        <v>300</v>
      </c>
      <c r="G548">
        <v>144806914</v>
      </c>
      <c r="I548">
        <v>2275050011</v>
      </c>
      <c r="J548">
        <v>2</v>
      </c>
      <c r="K548" t="s">
        <v>34</v>
      </c>
      <c r="L548" t="s">
        <v>103</v>
      </c>
      <c r="M548">
        <v>34023</v>
      </c>
      <c r="O548" t="s">
        <v>507</v>
      </c>
      <c r="P548">
        <v>48811</v>
      </c>
      <c r="Q548" t="s">
        <v>37</v>
      </c>
      <c r="R548" t="s">
        <v>38</v>
      </c>
      <c r="U548" t="s">
        <v>38</v>
      </c>
      <c r="V548">
        <v>40.372810999999999</v>
      </c>
      <c r="W548">
        <v>-74.517375000000001</v>
      </c>
      <c r="X548" t="s">
        <v>110</v>
      </c>
      <c r="Y548" t="s">
        <v>508</v>
      </c>
      <c r="Z548" t="s">
        <v>34</v>
      </c>
      <c r="AA548">
        <v>0</v>
      </c>
      <c r="AB548" t="s">
        <v>41</v>
      </c>
      <c r="AC548">
        <v>8</v>
      </c>
      <c r="AE548" t="s">
        <v>53</v>
      </c>
      <c r="AF548" t="s">
        <v>54</v>
      </c>
      <c r="AG548">
        <v>0.108126</v>
      </c>
      <c r="AH548" t="s">
        <v>44</v>
      </c>
      <c r="AI548">
        <v>16130511</v>
      </c>
      <c r="AL548">
        <v>103167413</v>
      </c>
      <c r="AN548">
        <v>300</v>
      </c>
      <c r="AO548">
        <v>144806914</v>
      </c>
      <c r="AQ548">
        <v>2275050011</v>
      </c>
      <c r="AR548">
        <v>2</v>
      </c>
      <c r="AS548" t="s">
        <v>34</v>
      </c>
      <c r="AT548" t="s">
        <v>103</v>
      </c>
      <c r="AU548">
        <v>34023</v>
      </c>
      <c r="AW548" t="s">
        <v>507</v>
      </c>
      <c r="AX548">
        <v>48811</v>
      </c>
      <c r="AY548" t="s">
        <v>37</v>
      </c>
      <c r="AZ548" t="s">
        <v>38</v>
      </c>
      <c r="BC548" t="s">
        <v>38</v>
      </c>
      <c r="BD548">
        <v>40.372810999999999</v>
      </c>
      <c r="BE548">
        <v>-74.517375000000001</v>
      </c>
      <c r="BF548" t="s">
        <v>110</v>
      </c>
      <c r="BG548" t="s">
        <v>508</v>
      </c>
      <c r="BH548" t="s">
        <v>34</v>
      </c>
      <c r="BI548">
        <v>0</v>
      </c>
      <c r="BJ548" t="s">
        <v>41</v>
      </c>
      <c r="BK548">
        <v>8</v>
      </c>
      <c r="BM548" t="s">
        <v>51</v>
      </c>
      <c r="BN548" t="s">
        <v>52</v>
      </c>
      <c r="BO548">
        <v>5.8500000000000002E-4</v>
      </c>
      <c r="BP548" t="s">
        <v>44</v>
      </c>
      <c r="BQ548">
        <v>16130511</v>
      </c>
      <c r="BT548">
        <v>103167413</v>
      </c>
      <c r="BV548">
        <v>300</v>
      </c>
      <c r="BW548">
        <v>144806914</v>
      </c>
      <c r="BY548">
        <v>2275050011</v>
      </c>
      <c r="BZ548">
        <v>2</v>
      </c>
      <c r="CA548" t="s">
        <v>34</v>
      </c>
      <c r="CB548" t="s">
        <v>103</v>
      </c>
      <c r="CC548">
        <v>34023</v>
      </c>
      <c r="CE548" t="s">
        <v>507</v>
      </c>
      <c r="CF548">
        <v>48811</v>
      </c>
      <c r="CG548" t="s">
        <v>37</v>
      </c>
      <c r="CH548" t="s">
        <v>38</v>
      </c>
      <c r="CK548" t="s">
        <v>38</v>
      </c>
      <c r="CL548">
        <v>40.372810999999999</v>
      </c>
      <c r="CM548">
        <v>-74.517375000000001</v>
      </c>
      <c r="CN548" t="s">
        <v>110</v>
      </c>
      <c r="CO548" t="s">
        <v>508</v>
      </c>
      <c r="CP548" t="s">
        <v>34</v>
      </c>
      <c r="CQ548">
        <v>0</v>
      </c>
      <c r="CR548" t="s">
        <v>41</v>
      </c>
      <c r="CS548">
        <v>8</v>
      </c>
      <c r="CU548" t="s">
        <v>49</v>
      </c>
      <c r="CV548" t="s">
        <v>50</v>
      </c>
      <c r="CW548">
        <v>2.1302999999999999E-3</v>
      </c>
      <c r="CX548" t="s">
        <v>44</v>
      </c>
      <c r="CY548">
        <v>16130511</v>
      </c>
      <c r="DB548">
        <v>103167413</v>
      </c>
      <c r="DD548">
        <v>300</v>
      </c>
      <c r="DE548">
        <v>144806914</v>
      </c>
      <c r="DG548">
        <v>2275050011</v>
      </c>
      <c r="DH548">
        <v>2</v>
      </c>
      <c r="DI548" t="s">
        <v>34</v>
      </c>
      <c r="DJ548" t="s">
        <v>103</v>
      </c>
      <c r="DK548">
        <v>34023</v>
      </c>
      <c r="DM548" t="s">
        <v>507</v>
      </c>
      <c r="DN548">
        <v>48811</v>
      </c>
      <c r="DO548" t="s">
        <v>37</v>
      </c>
      <c r="DP548" t="s">
        <v>38</v>
      </c>
      <c r="DS548" t="s">
        <v>38</v>
      </c>
      <c r="DT548">
        <v>40.372810999999999</v>
      </c>
      <c r="DU548">
        <v>-74.517375000000001</v>
      </c>
      <c r="DV548" t="s">
        <v>110</v>
      </c>
      <c r="DW548" t="s">
        <v>508</v>
      </c>
      <c r="DX548" t="s">
        <v>34</v>
      </c>
      <c r="DY548">
        <v>0</v>
      </c>
      <c r="DZ548" t="s">
        <v>41</v>
      </c>
      <c r="EA548">
        <v>8</v>
      </c>
      <c r="EC548" t="s">
        <v>47</v>
      </c>
      <c r="ED548" t="s">
        <v>48</v>
      </c>
      <c r="EE548">
        <v>1.4699100000000001E-3</v>
      </c>
      <c r="EF548" t="s">
        <v>44</v>
      </c>
      <c r="EG548">
        <v>16130511</v>
      </c>
      <c r="EJ548">
        <v>103167413</v>
      </c>
      <c r="EL548">
        <v>300</v>
      </c>
      <c r="EM548">
        <v>144806914</v>
      </c>
      <c r="EO548">
        <v>2275050011</v>
      </c>
      <c r="EP548">
        <v>2</v>
      </c>
      <c r="EQ548" t="s">
        <v>34</v>
      </c>
      <c r="ER548" t="s">
        <v>103</v>
      </c>
      <c r="ES548">
        <v>34023</v>
      </c>
      <c r="EU548" t="s">
        <v>507</v>
      </c>
      <c r="EV548">
        <v>48811</v>
      </c>
      <c r="EW548" t="s">
        <v>37</v>
      </c>
      <c r="EX548" t="s">
        <v>38</v>
      </c>
      <c r="FA548" t="s">
        <v>38</v>
      </c>
      <c r="FB548">
        <v>40.372810999999999</v>
      </c>
      <c r="FC548">
        <v>-74.517375000000001</v>
      </c>
      <c r="FD548" t="s">
        <v>110</v>
      </c>
      <c r="FE548" t="s">
        <v>508</v>
      </c>
      <c r="FF548" t="s">
        <v>34</v>
      </c>
      <c r="FG548">
        <v>0</v>
      </c>
      <c r="FH548" t="s">
        <v>41</v>
      </c>
      <c r="FI548">
        <v>8</v>
      </c>
      <c r="FK548" t="s">
        <v>45</v>
      </c>
      <c r="FL548" t="s">
        <v>46</v>
      </c>
      <c r="FM548">
        <v>9.0000000000000006E-5</v>
      </c>
      <c r="FN548" t="s">
        <v>44</v>
      </c>
      <c r="FO548">
        <v>16130511</v>
      </c>
      <c r="FR548">
        <v>103167413</v>
      </c>
      <c r="FT548">
        <v>300</v>
      </c>
      <c r="FU548">
        <v>144806914</v>
      </c>
      <c r="FW548">
        <v>2275050011</v>
      </c>
      <c r="FX548">
        <v>2</v>
      </c>
      <c r="FY548" t="s">
        <v>34</v>
      </c>
      <c r="FZ548" t="s">
        <v>103</v>
      </c>
      <c r="GA548">
        <v>34023</v>
      </c>
      <c r="GC548" t="s">
        <v>507</v>
      </c>
      <c r="GD548">
        <v>48811</v>
      </c>
      <c r="GE548" t="s">
        <v>37</v>
      </c>
      <c r="GF548" t="s">
        <v>38</v>
      </c>
      <c r="GI548" t="s">
        <v>38</v>
      </c>
      <c r="GJ548">
        <v>40.372810999999999</v>
      </c>
      <c r="GK548">
        <v>-74.517375000000001</v>
      </c>
      <c r="GL548" t="s">
        <v>110</v>
      </c>
      <c r="GM548" t="s">
        <v>508</v>
      </c>
      <c r="GN548" t="s">
        <v>34</v>
      </c>
      <c r="GO548">
        <v>0</v>
      </c>
      <c r="GP548" t="s">
        <v>41</v>
      </c>
      <c r="GQ548">
        <v>8</v>
      </c>
      <c r="GS548" t="s">
        <v>42</v>
      </c>
      <c r="GT548" t="s">
        <v>43</v>
      </c>
      <c r="GU548">
        <v>1.3542700000000001E-3</v>
      </c>
      <c r="GV548" t="s">
        <v>44</v>
      </c>
    </row>
    <row r="549" spans="1:204" x14ac:dyDescent="0.25">
      <c r="A549">
        <v>16130511</v>
      </c>
      <c r="D549">
        <v>103167413</v>
      </c>
      <c r="F549">
        <v>300</v>
      </c>
      <c r="G549">
        <v>144807014</v>
      </c>
      <c r="I549">
        <v>2275050012</v>
      </c>
      <c r="J549">
        <v>2</v>
      </c>
      <c r="K549" t="s">
        <v>34</v>
      </c>
      <c r="L549" t="s">
        <v>103</v>
      </c>
      <c r="M549">
        <v>34023</v>
      </c>
      <c r="O549" t="s">
        <v>507</v>
      </c>
      <c r="P549">
        <v>48811</v>
      </c>
      <c r="Q549" t="s">
        <v>37</v>
      </c>
      <c r="R549" t="s">
        <v>38</v>
      </c>
      <c r="U549" t="s">
        <v>38</v>
      </c>
      <c r="V549">
        <v>40.372810999999999</v>
      </c>
      <c r="W549">
        <v>-74.517375000000001</v>
      </c>
      <c r="X549" t="s">
        <v>110</v>
      </c>
      <c r="Y549" t="s">
        <v>508</v>
      </c>
      <c r="Z549" t="s">
        <v>34</v>
      </c>
      <c r="AA549">
        <v>0</v>
      </c>
      <c r="AB549" t="s">
        <v>41</v>
      </c>
      <c r="AC549">
        <v>8</v>
      </c>
      <c r="AE549" t="s">
        <v>53</v>
      </c>
      <c r="AF549" t="s">
        <v>54</v>
      </c>
      <c r="AG549">
        <v>0.15802099999999999</v>
      </c>
      <c r="AH549" t="s">
        <v>44</v>
      </c>
      <c r="AI549">
        <v>16130511</v>
      </c>
      <c r="AL549">
        <v>103167413</v>
      </c>
      <c r="AN549">
        <v>300</v>
      </c>
      <c r="AO549">
        <v>144807014</v>
      </c>
      <c r="AQ549">
        <v>2275050012</v>
      </c>
      <c r="AR549">
        <v>2</v>
      </c>
      <c r="AS549" t="s">
        <v>34</v>
      </c>
      <c r="AT549" t="s">
        <v>103</v>
      </c>
      <c r="AU549">
        <v>34023</v>
      </c>
      <c r="AW549" t="s">
        <v>507</v>
      </c>
      <c r="AX549">
        <v>48811</v>
      </c>
      <c r="AY549" t="s">
        <v>37</v>
      </c>
      <c r="AZ549" t="s">
        <v>38</v>
      </c>
      <c r="BC549" t="s">
        <v>38</v>
      </c>
      <c r="BD549">
        <v>40.372810999999999</v>
      </c>
      <c r="BE549">
        <v>-74.517375000000001</v>
      </c>
      <c r="BF549" t="s">
        <v>110</v>
      </c>
      <c r="BG549" t="s">
        <v>508</v>
      </c>
      <c r="BH549" t="s">
        <v>34</v>
      </c>
      <c r="BI549">
        <v>0</v>
      </c>
      <c r="BJ549" t="s">
        <v>41</v>
      </c>
      <c r="BK549">
        <v>8</v>
      </c>
      <c r="BM549" t="s">
        <v>51</v>
      </c>
      <c r="BN549" t="s">
        <v>52</v>
      </c>
      <c r="BO549">
        <v>5.3417999999999998E-3</v>
      </c>
      <c r="BP549" t="s">
        <v>44</v>
      </c>
      <c r="BQ549">
        <v>16130511</v>
      </c>
      <c r="BT549">
        <v>103167413</v>
      </c>
      <c r="BV549">
        <v>300</v>
      </c>
      <c r="BW549">
        <v>144807014</v>
      </c>
      <c r="BY549">
        <v>2275050012</v>
      </c>
      <c r="BZ549">
        <v>2</v>
      </c>
      <c r="CA549" t="s">
        <v>34</v>
      </c>
      <c r="CB549" t="s">
        <v>103</v>
      </c>
      <c r="CC549">
        <v>34023</v>
      </c>
      <c r="CE549" t="s">
        <v>507</v>
      </c>
      <c r="CF549">
        <v>48811</v>
      </c>
      <c r="CG549" t="s">
        <v>37</v>
      </c>
      <c r="CH549" t="s">
        <v>38</v>
      </c>
      <c r="CK549" t="s">
        <v>38</v>
      </c>
      <c r="CL549">
        <v>40.372810999999999</v>
      </c>
      <c r="CM549">
        <v>-74.517375000000001</v>
      </c>
      <c r="CN549" t="s">
        <v>110</v>
      </c>
      <c r="CO549" t="s">
        <v>508</v>
      </c>
      <c r="CP549" t="s">
        <v>34</v>
      </c>
      <c r="CQ549">
        <v>0</v>
      </c>
      <c r="CR549" t="s">
        <v>41</v>
      </c>
      <c r="CS549">
        <v>8</v>
      </c>
      <c r="CU549" t="s">
        <v>49</v>
      </c>
      <c r="CV549" t="s">
        <v>50</v>
      </c>
      <c r="CW549">
        <v>3.9055499999999998E-3</v>
      </c>
      <c r="CX549" t="s">
        <v>44</v>
      </c>
      <c r="CY549">
        <v>16130511</v>
      </c>
      <c r="DB549">
        <v>103167413</v>
      </c>
      <c r="DD549">
        <v>300</v>
      </c>
      <c r="DE549">
        <v>144807014</v>
      </c>
      <c r="DG549">
        <v>2275050012</v>
      </c>
      <c r="DH549">
        <v>2</v>
      </c>
      <c r="DI549" t="s">
        <v>34</v>
      </c>
      <c r="DJ549" t="s">
        <v>103</v>
      </c>
      <c r="DK549">
        <v>34023</v>
      </c>
      <c r="DM549" t="s">
        <v>507</v>
      </c>
      <c r="DN549">
        <v>48811</v>
      </c>
      <c r="DO549" t="s">
        <v>37</v>
      </c>
      <c r="DP549" t="s">
        <v>38</v>
      </c>
      <c r="DS549" t="s">
        <v>38</v>
      </c>
      <c r="DT549">
        <v>40.372810999999999</v>
      </c>
      <c r="DU549">
        <v>-74.517375000000001</v>
      </c>
      <c r="DV549" t="s">
        <v>110</v>
      </c>
      <c r="DW549" t="s">
        <v>508</v>
      </c>
      <c r="DX549" t="s">
        <v>34</v>
      </c>
      <c r="DY549">
        <v>0</v>
      </c>
      <c r="DZ549" t="s">
        <v>41</v>
      </c>
      <c r="EA549">
        <v>8</v>
      </c>
      <c r="EC549" t="s">
        <v>47</v>
      </c>
      <c r="ED549" t="s">
        <v>48</v>
      </c>
      <c r="EE549">
        <v>3.8118200000000001E-3</v>
      </c>
      <c r="EF549" t="s">
        <v>44</v>
      </c>
      <c r="EG549">
        <v>16130511</v>
      </c>
      <c r="EJ549">
        <v>103167413</v>
      </c>
      <c r="EL549">
        <v>300</v>
      </c>
      <c r="EM549">
        <v>144807014</v>
      </c>
      <c r="EO549">
        <v>2275050012</v>
      </c>
      <c r="EP549">
        <v>2</v>
      </c>
      <c r="EQ549" t="s">
        <v>34</v>
      </c>
      <c r="ER549" t="s">
        <v>103</v>
      </c>
      <c r="ES549">
        <v>34023</v>
      </c>
      <c r="EU549" t="s">
        <v>507</v>
      </c>
      <c r="EV549">
        <v>48811</v>
      </c>
      <c r="EW549" t="s">
        <v>37</v>
      </c>
      <c r="EX549" t="s">
        <v>38</v>
      </c>
      <c r="FA549" t="s">
        <v>38</v>
      </c>
      <c r="FB549">
        <v>40.372810999999999</v>
      </c>
      <c r="FC549">
        <v>-74.517375000000001</v>
      </c>
      <c r="FD549" t="s">
        <v>110</v>
      </c>
      <c r="FE549" t="s">
        <v>508</v>
      </c>
      <c r="FF549" t="s">
        <v>34</v>
      </c>
      <c r="FG549">
        <v>0</v>
      </c>
      <c r="FH549" t="s">
        <v>41</v>
      </c>
      <c r="FI549">
        <v>8</v>
      </c>
      <c r="FK549" t="s">
        <v>45</v>
      </c>
      <c r="FL549" t="s">
        <v>46</v>
      </c>
      <c r="FM549">
        <v>1.2140199999999999E-3</v>
      </c>
      <c r="FN549" t="s">
        <v>44</v>
      </c>
      <c r="FO549">
        <v>16130511</v>
      </c>
      <c r="FR549">
        <v>103167413</v>
      </c>
      <c r="FT549">
        <v>300</v>
      </c>
      <c r="FU549">
        <v>144807014</v>
      </c>
      <c r="FW549">
        <v>2275050012</v>
      </c>
      <c r="FX549">
        <v>2</v>
      </c>
      <c r="FY549" t="s">
        <v>34</v>
      </c>
      <c r="FZ549" t="s">
        <v>103</v>
      </c>
      <c r="GA549">
        <v>34023</v>
      </c>
      <c r="GC549" t="s">
        <v>507</v>
      </c>
      <c r="GD549">
        <v>48811</v>
      </c>
      <c r="GE549" t="s">
        <v>37</v>
      </c>
      <c r="GF549" t="s">
        <v>38</v>
      </c>
      <c r="GI549" t="s">
        <v>38</v>
      </c>
      <c r="GJ549">
        <v>40.372810999999999</v>
      </c>
      <c r="GK549">
        <v>-74.517375000000001</v>
      </c>
      <c r="GL549" t="s">
        <v>110</v>
      </c>
      <c r="GM549" t="s">
        <v>508</v>
      </c>
      <c r="GN549" t="s">
        <v>34</v>
      </c>
      <c r="GO549">
        <v>0</v>
      </c>
      <c r="GP549" t="s">
        <v>41</v>
      </c>
      <c r="GQ549">
        <v>8</v>
      </c>
      <c r="GS549" t="s">
        <v>42</v>
      </c>
      <c r="GT549" t="s">
        <v>43</v>
      </c>
      <c r="GU549">
        <v>1.1376499999999999E-2</v>
      </c>
      <c r="GV549" t="s">
        <v>44</v>
      </c>
    </row>
    <row r="550" spans="1:204" x14ac:dyDescent="0.25">
      <c r="A550">
        <v>11978011</v>
      </c>
      <c r="D550">
        <v>60841613</v>
      </c>
      <c r="F550">
        <v>300</v>
      </c>
      <c r="G550">
        <v>78224114</v>
      </c>
      <c r="I550">
        <v>2275050011</v>
      </c>
      <c r="J550">
        <v>2</v>
      </c>
      <c r="K550" t="s">
        <v>34</v>
      </c>
      <c r="L550" t="s">
        <v>103</v>
      </c>
      <c r="M550">
        <v>34023</v>
      </c>
      <c r="O550" t="s">
        <v>195</v>
      </c>
      <c r="P550">
        <v>48811</v>
      </c>
      <c r="Q550" t="s">
        <v>37</v>
      </c>
      <c r="R550" t="s">
        <v>38</v>
      </c>
      <c r="U550" t="s">
        <v>38</v>
      </c>
      <c r="V550">
        <v>40.370399999999997</v>
      </c>
      <c r="W550">
        <v>-74.585999999999999</v>
      </c>
      <c r="X550" t="s">
        <v>39</v>
      </c>
      <c r="Y550" t="s">
        <v>105</v>
      </c>
      <c r="Z550" t="s">
        <v>34</v>
      </c>
      <c r="AA550">
        <v>0</v>
      </c>
      <c r="AB550" t="s">
        <v>41</v>
      </c>
      <c r="AC550">
        <v>8</v>
      </c>
      <c r="AE550" t="s">
        <v>53</v>
      </c>
      <c r="AF550" t="s">
        <v>54</v>
      </c>
      <c r="AG550">
        <v>0.108126</v>
      </c>
      <c r="AH550" t="s">
        <v>44</v>
      </c>
      <c r="AI550">
        <v>11978011</v>
      </c>
      <c r="AL550">
        <v>60841613</v>
      </c>
      <c r="AN550">
        <v>300</v>
      </c>
      <c r="AO550">
        <v>78224114</v>
      </c>
      <c r="AQ550">
        <v>2275050011</v>
      </c>
      <c r="AR550">
        <v>2</v>
      </c>
      <c r="AS550" t="s">
        <v>34</v>
      </c>
      <c r="AT550" t="s">
        <v>103</v>
      </c>
      <c r="AU550">
        <v>34023</v>
      </c>
      <c r="AW550" t="s">
        <v>195</v>
      </c>
      <c r="AX550">
        <v>48811</v>
      </c>
      <c r="AY550" t="s">
        <v>37</v>
      </c>
      <c r="AZ550" t="s">
        <v>38</v>
      </c>
      <c r="BC550" t="s">
        <v>38</v>
      </c>
      <c r="BD550">
        <v>40.370399999999997</v>
      </c>
      <c r="BE550">
        <v>-74.585999999999999</v>
      </c>
      <c r="BF550" t="s">
        <v>39</v>
      </c>
      <c r="BG550" t="s">
        <v>105</v>
      </c>
      <c r="BH550" t="s">
        <v>34</v>
      </c>
      <c r="BI550">
        <v>0</v>
      </c>
      <c r="BJ550" t="s">
        <v>41</v>
      </c>
      <c r="BK550">
        <v>8</v>
      </c>
      <c r="BM550" t="s">
        <v>51</v>
      </c>
      <c r="BN550" t="s">
        <v>52</v>
      </c>
      <c r="BO550">
        <v>5.8500000000000002E-4</v>
      </c>
      <c r="BP550" t="s">
        <v>44</v>
      </c>
      <c r="BQ550">
        <v>11978011</v>
      </c>
      <c r="BT550">
        <v>60841613</v>
      </c>
      <c r="BV550">
        <v>300</v>
      </c>
      <c r="BW550">
        <v>78224114</v>
      </c>
      <c r="BY550">
        <v>2275050011</v>
      </c>
      <c r="BZ550">
        <v>2</v>
      </c>
      <c r="CA550" t="s">
        <v>34</v>
      </c>
      <c r="CB550" t="s">
        <v>103</v>
      </c>
      <c r="CC550">
        <v>34023</v>
      </c>
      <c r="CE550" t="s">
        <v>195</v>
      </c>
      <c r="CF550">
        <v>48811</v>
      </c>
      <c r="CG550" t="s">
        <v>37</v>
      </c>
      <c r="CH550" t="s">
        <v>38</v>
      </c>
      <c r="CK550" t="s">
        <v>38</v>
      </c>
      <c r="CL550">
        <v>40.370399999999997</v>
      </c>
      <c r="CM550">
        <v>-74.585999999999999</v>
      </c>
      <c r="CN550" t="s">
        <v>39</v>
      </c>
      <c r="CO550" t="s">
        <v>105</v>
      </c>
      <c r="CP550" t="s">
        <v>34</v>
      </c>
      <c r="CQ550">
        <v>0</v>
      </c>
      <c r="CR550" t="s">
        <v>41</v>
      </c>
      <c r="CS550">
        <v>8</v>
      </c>
      <c r="CU550" t="s">
        <v>49</v>
      </c>
      <c r="CV550" t="s">
        <v>50</v>
      </c>
      <c r="CW550">
        <v>2.1302999999999999E-3</v>
      </c>
      <c r="CX550" t="s">
        <v>44</v>
      </c>
      <c r="CY550">
        <v>11978011</v>
      </c>
      <c r="DB550">
        <v>60841613</v>
      </c>
      <c r="DD550">
        <v>300</v>
      </c>
      <c r="DE550">
        <v>78224114</v>
      </c>
      <c r="DG550">
        <v>2275050011</v>
      </c>
      <c r="DH550">
        <v>2</v>
      </c>
      <c r="DI550" t="s">
        <v>34</v>
      </c>
      <c r="DJ550" t="s">
        <v>103</v>
      </c>
      <c r="DK550">
        <v>34023</v>
      </c>
      <c r="DM550" t="s">
        <v>195</v>
      </c>
      <c r="DN550">
        <v>48811</v>
      </c>
      <c r="DO550" t="s">
        <v>37</v>
      </c>
      <c r="DP550" t="s">
        <v>38</v>
      </c>
      <c r="DS550" t="s">
        <v>38</v>
      </c>
      <c r="DT550">
        <v>40.370399999999997</v>
      </c>
      <c r="DU550">
        <v>-74.585999999999999</v>
      </c>
      <c r="DV550" t="s">
        <v>39</v>
      </c>
      <c r="DW550" t="s">
        <v>105</v>
      </c>
      <c r="DX550" t="s">
        <v>34</v>
      </c>
      <c r="DY550">
        <v>0</v>
      </c>
      <c r="DZ550" t="s">
        <v>41</v>
      </c>
      <c r="EA550">
        <v>8</v>
      </c>
      <c r="EC550" t="s">
        <v>47</v>
      </c>
      <c r="ED550" t="s">
        <v>48</v>
      </c>
      <c r="EE550">
        <v>1.4699100000000001E-3</v>
      </c>
      <c r="EF550" t="s">
        <v>44</v>
      </c>
      <c r="EG550">
        <v>11978011</v>
      </c>
      <c r="EJ550">
        <v>60841613</v>
      </c>
      <c r="EL550">
        <v>300</v>
      </c>
      <c r="EM550">
        <v>78224114</v>
      </c>
      <c r="EO550">
        <v>2275050011</v>
      </c>
      <c r="EP550">
        <v>2</v>
      </c>
      <c r="EQ550" t="s">
        <v>34</v>
      </c>
      <c r="ER550" t="s">
        <v>103</v>
      </c>
      <c r="ES550">
        <v>34023</v>
      </c>
      <c r="EU550" t="s">
        <v>195</v>
      </c>
      <c r="EV550">
        <v>48811</v>
      </c>
      <c r="EW550" t="s">
        <v>37</v>
      </c>
      <c r="EX550" t="s">
        <v>38</v>
      </c>
      <c r="FA550" t="s">
        <v>38</v>
      </c>
      <c r="FB550">
        <v>40.370399999999997</v>
      </c>
      <c r="FC550">
        <v>-74.585999999999999</v>
      </c>
      <c r="FD550" t="s">
        <v>39</v>
      </c>
      <c r="FE550" t="s">
        <v>105</v>
      </c>
      <c r="FF550" t="s">
        <v>34</v>
      </c>
      <c r="FG550">
        <v>0</v>
      </c>
      <c r="FH550" t="s">
        <v>41</v>
      </c>
      <c r="FI550">
        <v>8</v>
      </c>
      <c r="FK550" t="s">
        <v>45</v>
      </c>
      <c r="FL550" t="s">
        <v>46</v>
      </c>
      <c r="FM550">
        <v>9.0000000000000006E-5</v>
      </c>
      <c r="FN550" t="s">
        <v>44</v>
      </c>
      <c r="FO550">
        <v>11978011</v>
      </c>
      <c r="FR550">
        <v>60841613</v>
      </c>
      <c r="FT550">
        <v>300</v>
      </c>
      <c r="FU550">
        <v>78224114</v>
      </c>
      <c r="FW550">
        <v>2275050011</v>
      </c>
      <c r="FX550">
        <v>2</v>
      </c>
      <c r="FY550" t="s">
        <v>34</v>
      </c>
      <c r="FZ550" t="s">
        <v>103</v>
      </c>
      <c r="GA550">
        <v>34023</v>
      </c>
      <c r="GC550" t="s">
        <v>195</v>
      </c>
      <c r="GD550">
        <v>48811</v>
      </c>
      <c r="GE550" t="s">
        <v>37</v>
      </c>
      <c r="GF550" t="s">
        <v>38</v>
      </c>
      <c r="GI550" t="s">
        <v>38</v>
      </c>
      <c r="GJ550">
        <v>40.370399999999997</v>
      </c>
      <c r="GK550">
        <v>-74.585999999999999</v>
      </c>
      <c r="GL550" t="s">
        <v>39</v>
      </c>
      <c r="GM550" t="s">
        <v>105</v>
      </c>
      <c r="GN550" t="s">
        <v>34</v>
      </c>
      <c r="GO550">
        <v>0</v>
      </c>
      <c r="GP550" t="s">
        <v>41</v>
      </c>
      <c r="GQ550">
        <v>8</v>
      </c>
      <c r="GS550" t="s">
        <v>42</v>
      </c>
      <c r="GT550" t="s">
        <v>43</v>
      </c>
      <c r="GU550">
        <v>1.3542700000000001E-3</v>
      </c>
      <c r="GV550" t="s">
        <v>44</v>
      </c>
    </row>
    <row r="551" spans="1:204" x14ac:dyDescent="0.25">
      <c r="A551">
        <v>11978011</v>
      </c>
      <c r="D551">
        <v>60841613</v>
      </c>
      <c r="F551">
        <v>300</v>
      </c>
      <c r="G551">
        <v>78224214</v>
      </c>
      <c r="I551">
        <v>2275050012</v>
      </c>
      <c r="J551">
        <v>2</v>
      </c>
      <c r="K551" t="s">
        <v>34</v>
      </c>
      <c r="L551" t="s">
        <v>103</v>
      </c>
      <c r="M551">
        <v>34023</v>
      </c>
      <c r="O551" t="s">
        <v>195</v>
      </c>
      <c r="P551">
        <v>48811</v>
      </c>
      <c r="Q551" t="s">
        <v>37</v>
      </c>
      <c r="R551" t="s">
        <v>38</v>
      </c>
      <c r="U551" t="s">
        <v>38</v>
      </c>
      <c r="V551">
        <v>40.370399999999997</v>
      </c>
      <c r="W551">
        <v>-74.585999999999999</v>
      </c>
      <c r="X551" t="s">
        <v>39</v>
      </c>
      <c r="Y551" t="s">
        <v>105</v>
      </c>
      <c r="Z551" t="s">
        <v>34</v>
      </c>
      <c r="AA551">
        <v>0</v>
      </c>
      <c r="AB551" t="s">
        <v>41</v>
      </c>
      <c r="AC551">
        <v>8</v>
      </c>
      <c r="AE551" t="s">
        <v>53</v>
      </c>
      <c r="AF551" t="s">
        <v>54</v>
      </c>
      <c r="AG551">
        <v>0.15802099999999999</v>
      </c>
      <c r="AH551" t="s">
        <v>44</v>
      </c>
      <c r="AI551">
        <v>11978011</v>
      </c>
      <c r="AL551">
        <v>60841613</v>
      </c>
      <c r="AN551">
        <v>300</v>
      </c>
      <c r="AO551">
        <v>78224214</v>
      </c>
      <c r="AQ551">
        <v>2275050012</v>
      </c>
      <c r="AR551">
        <v>2</v>
      </c>
      <c r="AS551" t="s">
        <v>34</v>
      </c>
      <c r="AT551" t="s">
        <v>103</v>
      </c>
      <c r="AU551">
        <v>34023</v>
      </c>
      <c r="AW551" t="s">
        <v>195</v>
      </c>
      <c r="AX551">
        <v>48811</v>
      </c>
      <c r="AY551" t="s">
        <v>37</v>
      </c>
      <c r="AZ551" t="s">
        <v>38</v>
      </c>
      <c r="BC551" t="s">
        <v>38</v>
      </c>
      <c r="BD551">
        <v>40.370399999999997</v>
      </c>
      <c r="BE551">
        <v>-74.585999999999999</v>
      </c>
      <c r="BF551" t="s">
        <v>39</v>
      </c>
      <c r="BG551" t="s">
        <v>105</v>
      </c>
      <c r="BH551" t="s">
        <v>34</v>
      </c>
      <c r="BI551">
        <v>0</v>
      </c>
      <c r="BJ551" t="s">
        <v>41</v>
      </c>
      <c r="BK551">
        <v>8</v>
      </c>
      <c r="BM551" t="s">
        <v>51</v>
      </c>
      <c r="BN551" t="s">
        <v>52</v>
      </c>
      <c r="BO551">
        <v>5.3417999999999998E-3</v>
      </c>
      <c r="BP551" t="s">
        <v>44</v>
      </c>
      <c r="BQ551">
        <v>11978011</v>
      </c>
      <c r="BT551">
        <v>60841613</v>
      </c>
      <c r="BV551">
        <v>300</v>
      </c>
      <c r="BW551">
        <v>78224214</v>
      </c>
      <c r="BY551">
        <v>2275050012</v>
      </c>
      <c r="BZ551">
        <v>2</v>
      </c>
      <c r="CA551" t="s">
        <v>34</v>
      </c>
      <c r="CB551" t="s">
        <v>103</v>
      </c>
      <c r="CC551">
        <v>34023</v>
      </c>
      <c r="CE551" t="s">
        <v>195</v>
      </c>
      <c r="CF551">
        <v>48811</v>
      </c>
      <c r="CG551" t="s">
        <v>37</v>
      </c>
      <c r="CH551" t="s">
        <v>38</v>
      </c>
      <c r="CK551" t="s">
        <v>38</v>
      </c>
      <c r="CL551">
        <v>40.370399999999997</v>
      </c>
      <c r="CM551">
        <v>-74.585999999999999</v>
      </c>
      <c r="CN551" t="s">
        <v>39</v>
      </c>
      <c r="CO551" t="s">
        <v>105</v>
      </c>
      <c r="CP551" t="s">
        <v>34</v>
      </c>
      <c r="CQ551">
        <v>0</v>
      </c>
      <c r="CR551" t="s">
        <v>41</v>
      </c>
      <c r="CS551">
        <v>8</v>
      </c>
      <c r="CU551" t="s">
        <v>49</v>
      </c>
      <c r="CV551" t="s">
        <v>50</v>
      </c>
      <c r="CW551">
        <v>3.9055499999999998E-3</v>
      </c>
      <c r="CX551" t="s">
        <v>44</v>
      </c>
      <c r="CY551">
        <v>11978011</v>
      </c>
      <c r="DB551">
        <v>60841613</v>
      </c>
      <c r="DD551">
        <v>300</v>
      </c>
      <c r="DE551">
        <v>78224214</v>
      </c>
      <c r="DG551">
        <v>2275050012</v>
      </c>
      <c r="DH551">
        <v>2</v>
      </c>
      <c r="DI551" t="s">
        <v>34</v>
      </c>
      <c r="DJ551" t="s">
        <v>103</v>
      </c>
      <c r="DK551">
        <v>34023</v>
      </c>
      <c r="DM551" t="s">
        <v>195</v>
      </c>
      <c r="DN551">
        <v>48811</v>
      </c>
      <c r="DO551" t="s">
        <v>37</v>
      </c>
      <c r="DP551" t="s">
        <v>38</v>
      </c>
      <c r="DS551" t="s">
        <v>38</v>
      </c>
      <c r="DT551">
        <v>40.370399999999997</v>
      </c>
      <c r="DU551">
        <v>-74.585999999999999</v>
      </c>
      <c r="DV551" t="s">
        <v>39</v>
      </c>
      <c r="DW551" t="s">
        <v>105</v>
      </c>
      <c r="DX551" t="s">
        <v>34</v>
      </c>
      <c r="DY551">
        <v>0</v>
      </c>
      <c r="DZ551" t="s">
        <v>41</v>
      </c>
      <c r="EA551">
        <v>8</v>
      </c>
      <c r="EC551" t="s">
        <v>47</v>
      </c>
      <c r="ED551" t="s">
        <v>48</v>
      </c>
      <c r="EE551">
        <v>3.8118200000000001E-3</v>
      </c>
      <c r="EF551" t="s">
        <v>44</v>
      </c>
      <c r="EG551">
        <v>11978011</v>
      </c>
      <c r="EJ551">
        <v>60841613</v>
      </c>
      <c r="EL551">
        <v>300</v>
      </c>
      <c r="EM551">
        <v>78224214</v>
      </c>
      <c r="EO551">
        <v>2275050012</v>
      </c>
      <c r="EP551">
        <v>2</v>
      </c>
      <c r="EQ551" t="s">
        <v>34</v>
      </c>
      <c r="ER551" t="s">
        <v>103</v>
      </c>
      <c r="ES551">
        <v>34023</v>
      </c>
      <c r="EU551" t="s">
        <v>195</v>
      </c>
      <c r="EV551">
        <v>48811</v>
      </c>
      <c r="EW551" t="s">
        <v>37</v>
      </c>
      <c r="EX551" t="s">
        <v>38</v>
      </c>
      <c r="FA551" t="s">
        <v>38</v>
      </c>
      <c r="FB551">
        <v>40.370399999999997</v>
      </c>
      <c r="FC551">
        <v>-74.585999999999999</v>
      </c>
      <c r="FD551" t="s">
        <v>39</v>
      </c>
      <c r="FE551" t="s">
        <v>105</v>
      </c>
      <c r="FF551" t="s">
        <v>34</v>
      </c>
      <c r="FG551">
        <v>0</v>
      </c>
      <c r="FH551" t="s">
        <v>41</v>
      </c>
      <c r="FI551">
        <v>8</v>
      </c>
      <c r="FK551" t="s">
        <v>45</v>
      </c>
      <c r="FL551" t="s">
        <v>46</v>
      </c>
      <c r="FM551">
        <v>1.2140199999999999E-3</v>
      </c>
      <c r="FN551" t="s">
        <v>44</v>
      </c>
      <c r="FO551">
        <v>11978011</v>
      </c>
      <c r="FR551">
        <v>60841613</v>
      </c>
      <c r="FT551">
        <v>300</v>
      </c>
      <c r="FU551">
        <v>78224214</v>
      </c>
      <c r="FW551">
        <v>2275050012</v>
      </c>
      <c r="FX551">
        <v>2</v>
      </c>
      <c r="FY551" t="s">
        <v>34</v>
      </c>
      <c r="FZ551" t="s">
        <v>103</v>
      </c>
      <c r="GA551">
        <v>34023</v>
      </c>
      <c r="GC551" t="s">
        <v>195</v>
      </c>
      <c r="GD551">
        <v>48811</v>
      </c>
      <c r="GE551" t="s">
        <v>37</v>
      </c>
      <c r="GF551" t="s">
        <v>38</v>
      </c>
      <c r="GI551" t="s">
        <v>38</v>
      </c>
      <c r="GJ551">
        <v>40.370399999999997</v>
      </c>
      <c r="GK551">
        <v>-74.585999999999999</v>
      </c>
      <c r="GL551" t="s">
        <v>39</v>
      </c>
      <c r="GM551" t="s">
        <v>105</v>
      </c>
      <c r="GN551" t="s">
        <v>34</v>
      </c>
      <c r="GO551">
        <v>0</v>
      </c>
      <c r="GP551" t="s">
        <v>41</v>
      </c>
      <c r="GQ551">
        <v>8</v>
      </c>
      <c r="GS551" t="s">
        <v>42</v>
      </c>
      <c r="GT551" t="s">
        <v>43</v>
      </c>
      <c r="GU551">
        <v>1.1376499999999999E-2</v>
      </c>
      <c r="GV551" t="s">
        <v>44</v>
      </c>
    </row>
    <row r="552" spans="1:204" x14ac:dyDescent="0.25">
      <c r="A552">
        <v>11942011</v>
      </c>
      <c r="D552">
        <v>60694013</v>
      </c>
      <c r="F552">
        <v>300</v>
      </c>
      <c r="G552">
        <v>77929714</v>
      </c>
      <c r="I552">
        <v>2275050011</v>
      </c>
      <c r="J552">
        <v>2</v>
      </c>
      <c r="K552" t="s">
        <v>34</v>
      </c>
      <c r="L552" t="s">
        <v>103</v>
      </c>
      <c r="M552">
        <v>34023</v>
      </c>
      <c r="O552" t="s">
        <v>292</v>
      </c>
      <c r="P552">
        <v>48811</v>
      </c>
      <c r="Q552" t="s">
        <v>37</v>
      </c>
      <c r="R552" t="s">
        <v>38</v>
      </c>
      <c r="U552" t="s">
        <v>38</v>
      </c>
      <c r="V552">
        <v>40.5501</v>
      </c>
      <c r="W552">
        <v>-74.487700000000004</v>
      </c>
      <c r="X552" t="s">
        <v>39</v>
      </c>
      <c r="Y552" t="s">
        <v>293</v>
      </c>
      <c r="Z552" t="s">
        <v>34</v>
      </c>
      <c r="AA552">
        <v>0</v>
      </c>
      <c r="AB552" t="s">
        <v>41</v>
      </c>
      <c r="AC552">
        <v>8</v>
      </c>
      <c r="AE552" t="s">
        <v>53</v>
      </c>
      <c r="AF552" t="s">
        <v>54</v>
      </c>
      <c r="AG552">
        <v>0.108126</v>
      </c>
      <c r="AH552" t="s">
        <v>44</v>
      </c>
      <c r="AI552">
        <v>11942011</v>
      </c>
      <c r="AL552">
        <v>60694013</v>
      </c>
      <c r="AN552">
        <v>300</v>
      </c>
      <c r="AO552">
        <v>77929714</v>
      </c>
      <c r="AQ552">
        <v>2275050011</v>
      </c>
      <c r="AR552">
        <v>2</v>
      </c>
      <c r="AS552" t="s">
        <v>34</v>
      </c>
      <c r="AT552" t="s">
        <v>103</v>
      </c>
      <c r="AU552">
        <v>34023</v>
      </c>
      <c r="AW552" t="s">
        <v>292</v>
      </c>
      <c r="AX552">
        <v>48811</v>
      </c>
      <c r="AY552" t="s">
        <v>37</v>
      </c>
      <c r="AZ552" t="s">
        <v>38</v>
      </c>
      <c r="BC552" t="s">
        <v>38</v>
      </c>
      <c r="BD552">
        <v>40.5501</v>
      </c>
      <c r="BE552">
        <v>-74.487700000000004</v>
      </c>
      <c r="BF552" t="s">
        <v>39</v>
      </c>
      <c r="BG552" t="s">
        <v>293</v>
      </c>
      <c r="BH552" t="s">
        <v>34</v>
      </c>
      <c r="BI552">
        <v>0</v>
      </c>
      <c r="BJ552" t="s">
        <v>41</v>
      </c>
      <c r="BK552">
        <v>8</v>
      </c>
      <c r="BM552" t="s">
        <v>51</v>
      </c>
      <c r="BN552" t="s">
        <v>52</v>
      </c>
      <c r="BO552">
        <v>5.8500000000000002E-4</v>
      </c>
      <c r="BP552" t="s">
        <v>44</v>
      </c>
      <c r="BQ552">
        <v>11942011</v>
      </c>
      <c r="BT552">
        <v>60694013</v>
      </c>
      <c r="BV552">
        <v>300</v>
      </c>
      <c r="BW552">
        <v>77929714</v>
      </c>
      <c r="BY552">
        <v>2275050011</v>
      </c>
      <c r="BZ552">
        <v>2</v>
      </c>
      <c r="CA552" t="s">
        <v>34</v>
      </c>
      <c r="CB552" t="s">
        <v>103</v>
      </c>
      <c r="CC552">
        <v>34023</v>
      </c>
      <c r="CE552" t="s">
        <v>292</v>
      </c>
      <c r="CF552">
        <v>48811</v>
      </c>
      <c r="CG552" t="s">
        <v>37</v>
      </c>
      <c r="CH552" t="s">
        <v>38</v>
      </c>
      <c r="CK552" t="s">
        <v>38</v>
      </c>
      <c r="CL552">
        <v>40.5501</v>
      </c>
      <c r="CM552">
        <v>-74.487700000000004</v>
      </c>
      <c r="CN552" t="s">
        <v>39</v>
      </c>
      <c r="CO552" t="s">
        <v>293</v>
      </c>
      <c r="CP552" t="s">
        <v>34</v>
      </c>
      <c r="CQ552">
        <v>0</v>
      </c>
      <c r="CR552" t="s">
        <v>41</v>
      </c>
      <c r="CS552">
        <v>8</v>
      </c>
      <c r="CU552" t="s">
        <v>49</v>
      </c>
      <c r="CV552" t="s">
        <v>50</v>
      </c>
      <c r="CW552">
        <v>2.1302999999999999E-3</v>
      </c>
      <c r="CX552" t="s">
        <v>44</v>
      </c>
      <c r="CY552">
        <v>11942011</v>
      </c>
      <c r="DB552">
        <v>60694013</v>
      </c>
      <c r="DD552">
        <v>300</v>
      </c>
      <c r="DE552">
        <v>77929714</v>
      </c>
      <c r="DG552">
        <v>2275050011</v>
      </c>
      <c r="DH552">
        <v>2</v>
      </c>
      <c r="DI552" t="s">
        <v>34</v>
      </c>
      <c r="DJ552" t="s">
        <v>103</v>
      </c>
      <c r="DK552">
        <v>34023</v>
      </c>
      <c r="DM552" t="s">
        <v>292</v>
      </c>
      <c r="DN552">
        <v>48811</v>
      </c>
      <c r="DO552" t="s">
        <v>37</v>
      </c>
      <c r="DP552" t="s">
        <v>38</v>
      </c>
      <c r="DS552" t="s">
        <v>38</v>
      </c>
      <c r="DT552">
        <v>40.5501</v>
      </c>
      <c r="DU552">
        <v>-74.487700000000004</v>
      </c>
      <c r="DV552" t="s">
        <v>39</v>
      </c>
      <c r="DW552" t="s">
        <v>293</v>
      </c>
      <c r="DX552" t="s">
        <v>34</v>
      </c>
      <c r="DY552">
        <v>0</v>
      </c>
      <c r="DZ552" t="s">
        <v>41</v>
      </c>
      <c r="EA552">
        <v>8</v>
      </c>
      <c r="EC552" t="s">
        <v>47</v>
      </c>
      <c r="ED552" t="s">
        <v>48</v>
      </c>
      <c r="EE552">
        <v>1.4699100000000001E-3</v>
      </c>
      <c r="EF552" t="s">
        <v>44</v>
      </c>
      <c r="EG552">
        <v>11942011</v>
      </c>
      <c r="EJ552">
        <v>60694013</v>
      </c>
      <c r="EL552">
        <v>300</v>
      </c>
      <c r="EM552">
        <v>77929714</v>
      </c>
      <c r="EO552">
        <v>2275050011</v>
      </c>
      <c r="EP552">
        <v>2</v>
      </c>
      <c r="EQ552" t="s">
        <v>34</v>
      </c>
      <c r="ER552" t="s">
        <v>103</v>
      </c>
      <c r="ES552">
        <v>34023</v>
      </c>
      <c r="EU552" t="s">
        <v>292</v>
      </c>
      <c r="EV552">
        <v>48811</v>
      </c>
      <c r="EW552" t="s">
        <v>37</v>
      </c>
      <c r="EX552" t="s">
        <v>38</v>
      </c>
      <c r="FA552" t="s">
        <v>38</v>
      </c>
      <c r="FB552">
        <v>40.5501</v>
      </c>
      <c r="FC552">
        <v>-74.487700000000004</v>
      </c>
      <c r="FD552" t="s">
        <v>39</v>
      </c>
      <c r="FE552" t="s">
        <v>293</v>
      </c>
      <c r="FF552" t="s">
        <v>34</v>
      </c>
      <c r="FG552">
        <v>0</v>
      </c>
      <c r="FH552" t="s">
        <v>41</v>
      </c>
      <c r="FI552">
        <v>8</v>
      </c>
      <c r="FK552" t="s">
        <v>45</v>
      </c>
      <c r="FL552" t="s">
        <v>46</v>
      </c>
      <c r="FM552">
        <v>9.0000000000000006E-5</v>
      </c>
      <c r="FN552" t="s">
        <v>44</v>
      </c>
      <c r="FO552">
        <v>11942011</v>
      </c>
      <c r="FR552">
        <v>60694013</v>
      </c>
      <c r="FT552">
        <v>300</v>
      </c>
      <c r="FU552">
        <v>77929714</v>
      </c>
      <c r="FW552">
        <v>2275050011</v>
      </c>
      <c r="FX552">
        <v>2</v>
      </c>
      <c r="FY552" t="s">
        <v>34</v>
      </c>
      <c r="FZ552" t="s">
        <v>103</v>
      </c>
      <c r="GA552">
        <v>34023</v>
      </c>
      <c r="GC552" t="s">
        <v>292</v>
      </c>
      <c r="GD552">
        <v>48811</v>
      </c>
      <c r="GE552" t="s">
        <v>37</v>
      </c>
      <c r="GF552" t="s">
        <v>38</v>
      </c>
      <c r="GI552" t="s">
        <v>38</v>
      </c>
      <c r="GJ552">
        <v>40.5501</v>
      </c>
      <c r="GK552">
        <v>-74.487700000000004</v>
      </c>
      <c r="GL552" t="s">
        <v>39</v>
      </c>
      <c r="GM552" t="s">
        <v>293</v>
      </c>
      <c r="GN552" t="s">
        <v>34</v>
      </c>
      <c r="GO552">
        <v>0</v>
      </c>
      <c r="GP552" t="s">
        <v>41</v>
      </c>
      <c r="GQ552">
        <v>8</v>
      </c>
      <c r="GS552" t="s">
        <v>42</v>
      </c>
      <c r="GT552" t="s">
        <v>43</v>
      </c>
      <c r="GU552">
        <v>1.3542700000000001E-3</v>
      </c>
      <c r="GV552" t="s">
        <v>44</v>
      </c>
    </row>
    <row r="553" spans="1:204" x14ac:dyDescent="0.25">
      <c r="A553">
        <v>11942011</v>
      </c>
      <c r="D553">
        <v>60694013</v>
      </c>
      <c r="F553">
        <v>300</v>
      </c>
      <c r="G553">
        <v>77929814</v>
      </c>
      <c r="I553">
        <v>2275050012</v>
      </c>
      <c r="J553">
        <v>2</v>
      </c>
      <c r="K553" t="s">
        <v>34</v>
      </c>
      <c r="L553" t="s">
        <v>103</v>
      </c>
      <c r="M553">
        <v>34023</v>
      </c>
      <c r="O553" t="s">
        <v>292</v>
      </c>
      <c r="P553">
        <v>48811</v>
      </c>
      <c r="Q553" t="s">
        <v>37</v>
      </c>
      <c r="R553" t="s">
        <v>38</v>
      </c>
      <c r="U553" t="s">
        <v>38</v>
      </c>
      <c r="V553">
        <v>40.5501</v>
      </c>
      <c r="W553">
        <v>-74.487700000000004</v>
      </c>
      <c r="X553" t="s">
        <v>39</v>
      </c>
      <c r="Y553" t="s">
        <v>293</v>
      </c>
      <c r="Z553" t="s">
        <v>34</v>
      </c>
      <c r="AA553">
        <v>0</v>
      </c>
      <c r="AB553" t="s">
        <v>41</v>
      </c>
      <c r="AC553">
        <v>8</v>
      </c>
      <c r="AE553" t="s">
        <v>53</v>
      </c>
      <c r="AF553" t="s">
        <v>54</v>
      </c>
      <c r="AG553">
        <v>0.15802099999999999</v>
      </c>
      <c r="AH553" t="s">
        <v>44</v>
      </c>
      <c r="AI553">
        <v>11942011</v>
      </c>
      <c r="AL553">
        <v>60694013</v>
      </c>
      <c r="AN553">
        <v>300</v>
      </c>
      <c r="AO553">
        <v>77929814</v>
      </c>
      <c r="AQ553">
        <v>2275050012</v>
      </c>
      <c r="AR553">
        <v>2</v>
      </c>
      <c r="AS553" t="s">
        <v>34</v>
      </c>
      <c r="AT553" t="s">
        <v>103</v>
      </c>
      <c r="AU553">
        <v>34023</v>
      </c>
      <c r="AW553" t="s">
        <v>292</v>
      </c>
      <c r="AX553">
        <v>48811</v>
      </c>
      <c r="AY553" t="s">
        <v>37</v>
      </c>
      <c r="AZ553" t="s">
        <v>38</v>
      </c>
      <c r="BC553" t="s">
        <v>38</v>
      </c>
      <c r="BD553">
        <v>40.5501</v>
      </c>
      <c r="BE553">
        <v>-74.487700000000004</v>
      </c>
      <c r="BF553" t="s">
        <v>39</v>
      </c>
      <c r="BG553" t="s">
        <v>293</v>
      </c>
      <c r="BH553" t="s">
        <v>34</v>
      </c>
      <c r="BI553">
        <v>0</v>
      </c>
      <c r="BJ553" t="s">
        <v>41</v>
      </c>
      <c r="BK553">
        <v>8</v>
      </c>
      <c r="BM553" t="s">
        <v>51</v>
      </c>
      <c r="BN553" t="s">
        <v>52</v>
      </c>
      <c r="BO553">
        <v>5.3417999999999998E-3</v>
      </c>
      <c r="BP553" t="s">
        <v>44</v>
      </c>
      <c r="BQ553">
        <v>11942011</v>
      </c>
      <c r="BT553">
        <v>60694013</v>
      </c>
      <c r="BV553">
        <v>300</v>
      </c>
      <c r="BW553">
        <v>77929814</v>
      </c>
      <c r="BY553">
        <v>2275050012</v>
      </c>
      <c r="BZ553">
        <v>2</v>
      </c>
      <c r="CA553" t="s">
        <v>34</v>
      </c>
      <c r="CB553" t="s">
        <v>103</v>
      </c>
      <c r="CC553">
        <v>34023</v>
      </c>
      <c r="CE553" t="s">
        <v>292</v>
      </c>
      <c r="CF553">
        <v>48811</v>
      </c>
      <c r="CG553" t="s">
        <v>37</v>
      </c>
      <c r="CH553" t="s">
        <v>38</v>
      </c>
      <c r="CK553" t="s">
        <v>38</v>
      </c>
      <c r="CL553">
        <v>40.5501</v>
      </c>
      <c r="CM553">
        <v>-74.487700000000004</v>
      </c>
      <c r="CN553" t="s">
        <v>39</v>
      </c>
      <c r="CO553" t="s">
        <v>293</v>
      </c>
      <c r="CP553" t="s">
        <v>34</v>
      </c>
      <c r="CQ553">
        <v>0</v>
      </c>
      <c r="CR553" t="s">
        <v>41</v>
      </c>
      <c r="CS553">
        <v>8</v>
      </c>
      <c r="CU553" t="s">
        <v>49</v>
      </c>
      <c r="CV553" t="s">
        <v>50</v>
      </c>
      <c r="CW553">
        <v>3.9055499999999998E-3</v>
      </c>
      <c r="CX553" t="s">
        <v>44</v>
      </c>
      <c r="CY553">
        <v>11942011</v>
      </c>
      <c r="DB553">
        <v>60694013</v>
      </c>
      <c r="DD553">
        <v>300</v>
      </c>
      <c r="DE553">
        <v>77929814</v>
      </c>
      <c r="DG553">
        <v>2275050012</v>
      </c>
      <c r="DH553">
        <v>2</v>
      </c>
      <c r="DI553" t="s">
        <v>34</v>
      </c>
      <c r="DJ553" t="s">
        <v>103</v>
      </c>
      <c r="DK553">
        <v>34023</v>
      </c>
      <c r="DM553" t="s">
        <v>292</v>
      </c>
      <c r="DN553">
        <v>48811</v>
      </c>
      <c r="DO553" t="s">
        <v>37</v>
      </c>
      <c r="DP553" t="s">
        <v>38</v>
      </c>
      <c r="DS553" t="s">
        <v>38</v>
      </c>
      <c r="DT553">
        <v>40.5501</v>
      </c>
      <c r="DU553">
        <v>-74.487700000000004</v>
      </c>
      <c r="DV553" t="s">
        <v>39</v>
      </c>
      <c r="DW553" t="s">
        <v>293</v>
      </c>
      <c r="DX553" t="s">
        <v>34</v>
      </c>
      <c r="DY553">
        <v>0</v>
      </c>
      <c r="DZ553" t="s">
        <v>41</v>
      </c>
      <c r="EA553">
        <v>8</v>
      </c>
      <c r="EC553" t="s">
        <v>47</v>
      </c>
      <c r="ED553" t="s">
        <v>48</v>
      </c>
      <c r="EE553">
        <v>3.8118200000000001E-3</v>
      </c>
      <c r="EF553" t="s">
        <v>44</v>
      </c>
      <c r="EG553">
        <v>11942011</v>
      </c>
      <c r="EJ553">
        <v>60694013</v>
      </c>
      <c r="EL553">
        <v>300</v>
      </c>
      <c r="EM553">
        <v>77929814</v>
      </c>
      <c r="EO553">
        <v>2275050012</v>
      </c>
      <c r="EP553">
        <v>2</v>
      </c>
      <c r="EQ553" t="s">
        <v>34</v>
      </c>
      <c r="ER553" t="s">
        <v>103</v>
      </c>
      <c r="ES553">
        <v>34023</v>
      </c>
      <c r="EU553" t="s">
        <v>292</v>
      </c>
      <c r="EV553">
        <v>48811</v>
      </c>
      <c r="EW553" t="s">
        <v>37</v>
      </c>
      <c r="EX553" t="s">
        <v>38</v>
      </c>
      <c r="FA553" t="s">
        <v>38</v>
      </c>
      <c r="FB553">
        <v>40.5501</v>
      </c>
      <c r="FC553">
        <v>-74.487700000000004</v>
      </c>
      <c r="FD553" t="s">
        <v>39</v>
      </c>
      <c r="FE553" t="s">
        <v>293</v>
      </c>
      <c r="FF553" t="s">
        <v>34</v>
      </c>
      <c r="FG553">
        <v>0</v>
      </c>
      <c r="FH553" t="s">
        <v>41</v>
      </c>
      <c r="FI553">
        <v>8</v>
      </c>
      <c r="FK553" t="s">
        <v>45</v>
      </c>
      <c r="FL553" t="s">
        <v>46</v>
      </c>
      <c r="FM553">
        <v>1.2140199999999999E-3</v>
      </c>
      <c r="FN553" t="s">
        <v>44</v>
      </c>
      <c r="FO553">
        <v>11942011</v>
      </c>
      <c r="FR553">
        <v>60694013</v>
      </c>
      <c r="FT553">
        <v>300</v>
      </c>
      <c r="FU553">
        <v>77929814</v>
      </c>
      <c r="FW553">
        <v>2275050012</v>
      </c>
      <c r="FX553">
        <v>2</v>
      </c>
      <c r="FY553" t="s">
        <v>34</v>
      </c>
      <c r="FZ553" t="s">
        <v>103</v>
      </c>
      <c r="GA553">
        <v>34023</v>
      </c>
      <c r="GC553" t="s">
        <v>292</v>
      </c>
      <c r="GD553">
        <v>48811</v>
      </c>
      <c r="GE553" t="s">
        <v>37</v>
      </c>
      <c r="GF553" t="s">
        <v>38</v>
      </c>
      <c r="GI553" t="s">
        <v>38</v>
      </c>
      <c r="GJ553">
        <v>40.5501</v>
      </c>
      <c r="GK553">
        <v>-74.487700000000004</v>
      </c>
      <c r="GL553" t="s">
        <v>39</v>
      </c>
      <c r="GM553" t="s">
        <v>293</v>
      </c>
      <c r="GN553" t="s">
        <v>34</v>
      </c>
      <c r="GO553">
        <v>0</v>
      </c>
      <c r="GP553" t="s">
        <v>41</v>
      </c>
      <c r="GQ553">
        <v>8</v>
      </c>
      <c r="GS553" t="s">
        <v>42</v>
      </c>
      <c r="GT553" t="s">
        <v>43</v>
      </c>
      <c r="GU553">
        <v>1.1376499999999999E-2</v>
      </c>
      <c r="GV553" t="s">
        <v>44</v>
      </c>
    </row>
    <row r="554" spans="1:204" x14ac:dyDescent="0.25">
      <c r="A554">
        <v>12397211</v>
      </c>
      <c r="D554">
        <v>61584313</v>
      </c>
      <c r="F554">
        <v>300</v>
      </c>
      <c r="G554">
        <v>79698914</v>
      </c>
      <c r="I554">
        <v>2275050011</v>
      </c>
      <c r="J554">
        <v>2</v>
      </c>
      <c r="K554" t="s">
        <v>34</v>
      </c>
      <c r="L554" t="s">
        <v>103</v>
      </c>
      <c r="M554">
        <v>34023</v>
      </c>
      <c r="O554" t="s">
        <v>205</v>
      </c>
      <c r="P554">
        <v>48811</v>
      </c>
      <c r="Q554" t="s">
        <v>37</v>
      </c>
      <c r="R554" t="s">
        <v>38</v>
      </c>
      <c r="U554" t="s">
        <v>38</v>
      </c>
      <c r="V554">
        <v>40.547199999999997</v>
      </c>
      <c r="W554">
        <v>-74.296000000000006</v>
      </c>
      <c r="X554" t="s">
        <v>39</v>
      </c>
      <c r="Y554" t="s">
        <v>206</v>
      </c>
      <c r="Z554" t="s">
        <v>34</v>
      </c>
      <c r="AA554">
        <v>0</v>
      </c>
      <c r="AB554" t="s">
        <v>41</v>
      </c>
      <c r="AC554">
        <v>8</v>
      </c>
      <c r="AE554" t="s">
        <v>53</v>
      </c>
      <c r="AF554" t="s">
        <v>54</v>
      </c>
      <c r="AG554">
        <v>0.108126</v>
      </c>
      <c r="AH554" t="s">
        <v>44</v>
      </c>
      <c r="AI554">
        <v>12397211</v>
      </c>
      <c r="AL554">
        <v>61584313</v>
      </c>
      <c r="AN554">
        <v>300</v>
      </c>
      <c r="AO554">
        <v>79698914</v>
      </c>
      <c r="AQ554">
        <v>2275050011</v>
      </c>
      <c r="AR554">
        <v>2</v>
      </c>
      <c r="AS554" t="s">
        <v>34</v>
      </c>
      <c r="AT554" t="s">
        <v>103</v>
      </c>
      <c r="AU554">
        <v>34023</v>
      </c>
      <c r="AW554" t="s">
        <v>205</v>
      </c>
      <c r="AX554">
        <v>48811</v>
      </c>
      <c r="AY554" t="s">
        <v>37</v>
      </c>
      <c r="AZ554" t="s">
        <v>38</v>
      </c>
      <c r="BC554" t="s">
        <v>38</v>
      </c>
      <c r="BD554">
        <v>40.547199999999997</v>
      </c>
      <c r="BE554">
        <v>-74.296000000000006</v>
      </c>
      <c r="BF554" t="s">
        <v>39</v>
      </c>
      <c r="BG554" t="s">
        <v>206</v>
      </c>
      <c r="BH554" t="s">
        <v>34</v>
      </c>
      <c r="BI554">
        <v>0</v>
      </c>
      <c r="BJ554" t="s">
        <v>41</v>
      </c>
      <c r="BK554">
        <v>8</v>
      </c>
      <c r="BM554" t="s">
        <v>51</v>
      </c>
      <c r="BN554" t="s">
        <v>52</v>
      </c>
      <c r="BO554">
        <v>5.8500000000000002E-4</v>
      </c>
      <c r="BP554" t="s">
        <v>44</v>
      </c>
      <c r="BQ554">
        <v>12397211</v>
      </c>
      <c r="BT554">
        <v>61584313</v>
      </c>
      <c r="BV554">
        <v>300</v>
      </c>
      <c r="BW554">
        <v>79698914</v>
      </c>
      <c r="BY554">
        <v>2275050011</v>
      </c>
      <c r="BZ554">
        <v>2</v>
      </c>
      <c r="CA554" t="s">
        <v>34</v>
      </c>
      <c r="CB554" t="s">
        <v>103</v>
      </c>
      <c r="CC554">
        <v>34023</v>
      </c>
      <c r="CE554" t="s">
        <v>205</v>
      </c>
      <c r="CF554">
        <v>48811</v>
      </c>
      <c r="CG554" t="s">
        <v>37</v>
      </c>
      <c r="CH554" t="s">
        <v>38</v>
      </c>
      <c r="CK554" t="s">
        <v>38</v>
      </c>
      <c r="CL554">
        <v>40.547199999999997</v>
      </c>
      <c r="CM554">
        <v>-74.296000000000006</v>
      </c>
      <c r="CN554" t="s">
        <v>39</v>
      </c>
      <c r="CO554" t="s">
        <v>206</v>
      </c>
      <c r="CP554" t="s">
        <v>34</v>
      </c>
      <c r="CQ554">
        <v>0</v>
      </c>
      <c r="CR554" t="s">
        <v>41</v>
      </c>
      <c r="CS554">
        <v>8</v>
      </c>
      <c r="CU554" t="s">
        <v>49</v>
      </c>
      <c r="CV554" t="s">
        <v>50</v>
      </c>
      <c r="CW554">
        <v>2.1302999999999999E-3</v>
      </c>
      <c r="CX554" t="s">
        <v>44</v>
      </c>
      <c r="CY554">
        <v>12397211</v>
      </c>
      <c r="DB554">
        <v>61584313</v>
      </c>
      <c r="DD554">
        <v>300</v>
      </c>
      <c r="DE554">
        <v>79698914</v>
      </c>
      <c r="DG554">
        <v>2275050011</v>
      </c>
      <c r="DH554">
        <v>2</v>
      </c>
      <c r="DI554" t="s">
        <v>34</v>
      </c>
      <c r="DJ554" t="s">
        <v>103</v>
      </c>
      <c r="DK554">
        <v>34023</v>
      </c>
      <c r="DM554" t="s">
        <v>205</v>
      </c>
      <c r="DN554">
        <v>48811</v>
      </c>
      <c r="DO554" t="s">
        <v>37</v>
      </c>
      <c r="DP554" t="s">
        <v>38</v>
      </c>
      <c r="DS554" t="s">
        <v>38</v>
      </c>
      <c r="DT554">
        <v>40.547199999999997</v>
      </c>
      <c r="DU554">
        <v>-74.296000000000006</v>
      </c>
      <c r="DV554" t="s">
        <v>39</v>
      </c>
      <c r="DW554" t="s">
        <v>206</v>
      </c>
      <c r="DX554" t="s">
        <v>34</v>
      </c>
      <c r="DY554">
        <v>0</v>
      </c>
      <c r="DZ554" t="s">
        <v>41</v>
      </c>
      <c r="EA554">
        <v>8</v>
      </c>
      <c r="EC554" t="s">
        <v>47</v>
      </c>
      <c r="ED554" t="s">
        <v>48</v>
      </c>
      <c r="EE554">
        <v>1.4699100000000001E-3</v>
      </c>
      <c r="EF554" t="s">
        <v>44</v>
      </c>
      <c r="EG554">
        <v>12397211</v>
      </c>
      <c r="EJ554">
        <v>61584313</v>
      </c>
      <c r="EL554">
        <v>300</v>
      </c>
      <c r="EM554">
        <v>79698914</v>
      </c>
      <c r="EO554">
        <v>2275050011</v>
      </c>
      <c r="EP554">
        <v>2</v>
      </c>
      <c r="EQ554" t="s">
        <v>34</v>
      </c>
      <c r="ER554" t="s">
        <v>103</v>
      </c>
      <c r="ES554">
        <v>34023</v>
      </c>
      <c r="EU554" t="s">
        <v>205</v>
      </c>
      <c r="EV554">
        <v>48811</v>
      </c>
      <c r="EW554" t="s">
        <v>37</v>
      </c>
      <c r="EX554" t="s">
        <v>38</v>
      </c>
      <c r="FA554" t="s">
        <v>38</v>
      </c>
      <c r="FB554">
        <v>40.547199999999997</v>
      </c>
      <c r="FC554">
        <v>-74.296000000000006</v>
      </c>
      <c r="FD554" t="s">
        <v>39</v>
      </c>
      <c r="FE554" t="s">
        <v>206</v>
      </c>
      <c r="FF554" t="s">
        <v>34</v>
      </c>
      <c r="FG554">
        <v>0</v>
      </c>
      <c r="FH554" t="s">
        <v>41</v>
      </c>
      <c r="FI554">
        <v>8</v>
      </c>
      <c r="FK554" t="s">
        <v>45</v>
      </c>
      <c r="FL554" t="s">
        <v>46</v>
      </c>
      <c r="FM554">
        <v>9.0000000000000006E-5</v>
      </c>
      <c r="FN554" t="s">
        <v>44</v>
      </c>
      <c r="FO554">
        <v>12397211</v>
      </c>
      <c r="FR554">
        <v>61584313</v>
      </c>
      <c r="FT554">
        <v>300</v>
      </c>
      <c r="FU554">
        <v>79698914</v>
      </c>
      <c r="FW554">
        <v>2275050011</v>
      </c>
      <c r="FX554">
        <v>2</v>
      </c>
      <c r="FY554" t="s">
        <v>34</v>
      </c>
      <c r="FZ554" t="s">
        <v>103</v>
      </c>
      <c r="GA554">
        <v>34023</v>
      </c>
      <c r="GC554" t="s">
        <v>205</v>
      </c>
      <c r="GD554">
        <v>48811</v>
      </c>
      <c r="GE554" t="s">
        <v>37</v>
      </c>
      <c r="GF554" t="s">
        <v>38</v>
      </c>
      <c r="GI554" t="s">
        <v>38</v>
      </c>
      <c r="GJ554">
        <v>40.547199999999997</v>
      </c>
      <c r="GK554">
        <v>-74.296000000000006</v>
      </c>
      <c r="GL554" t="s">
        <v>39</v>
      </c>
      <c r="GM554" t="s">
        <v>206</v>
      </c>
      <c r="GN554" t="s">
        <v>34</v>
      </c>
      <c r="GO554">
        <v>0</v>
      </c>
      <c r="GP554" t="s">
        <v>41</v>
      </c>
      <c r="GQ554">
        <v>8</v>
      </c>
      <c r="GS554" t="s">
        <v>42</v>
      </c>
      <c r="GT554" t="s">
        <v>43</v>
      </c>
      <c r="GU554">
        <v>1.3542700000000001E-3</v>
      </c>
      <c r="GV554" t="s">
        <v>44</v>
      </c>
    </row>
    <row r="555" spans="1:204" x14ac:dyDescent="0.25">
      <c r="A555">
        <v>12397211</v>
      </c>
      <c r="D555">
        <v>61584313</v>
      </c>
      <c r="F555">
        <v>300</v>
      </c>
      <c r="G555">
        <v>79699014</v>
      </c>
      <c r="I555">
        <v>2275050012</v>
      </c>
      <c r="J555">
        <v>2</v>
      </c>
      <c r="K555" t="s">
        <v>34</v>
      </c>
      <c r="L555" t="s">
        <v>103</v>
      </c>
      <c r="M555">
        <v>34023</v>
      </c>
      <c r="O555" t="s">
        <v>205</v>
      </c>
      <c r="P555">
        <v>48811</v>
      </c>
      <c r="Q555" t="s">
        <v>37</v>
      </c>
      <c r="R555" t="s">
        <v>38</v>
      </c>
      <c r="U555" t="s">
        <v>38</v>
      </c>
      <c r="V555">
        <v>40.547199999999997</v>
      </c>
      <c r="W555">
        <v>-74.296000000000006</v>
      </c>
      <c r="X555" t="s">
        <v>39</v>
      </c>
      <c r="Y555" t="s">
        <v>206</v>
      </c>
      <c r="Z555" t="s">
        <v>34</v>
      </c>
      <c r="AA555">
        <v>0</v>
      </c>
      <c r="AB555" t="s">
        <v>41</v>
      </c>
      <c r="AC555">
        <v>8</v>
      </c>
      <c r="AE555" t="s">
        <v>53</v>
      </c>
      <c r="AF555" t="s">
        <v>54</v>
      </c>
      <c r="AG555">
        <v>0.15802099999999999</v>
      </c>
      <c r="AH555" t="s">
        <v>44</v>
      </c>
      <c r="AI555">
        <v>12397211</v>
      </c>
      <c r="AL555">
        <v>61584313</v>
      </c>
      <c r="AN555">
        <v>300</v>
      </c>
      <c r="AO555">
        <v>79699014</v>
      </c>
      <c r="AQ555">
        <v>2275050012</v>
      </c>
      <c r="AR555">
        <v>2</v>
      </c>
      <c r="AS555" t="s">
        <v>34</v>
      </c>
      <c r="AT555" t="s">
        <v>103</v>
      </c>
      <c r="AU555">
        <v>34023</v>
      </c>
      <c r="AW555" t="s">
        <v>205</v>
      </c>
      <c r="AX555">
        <v>48811</v>
      </c>
      <c r="AY555" t="s">
        <v>37</v>
      </c>
      <c r="AZ555" t="s">
        <v>38</v>
      </c>
      <c r="BC555" t="s">
        <v>38</v>
      </c>
      <c r="BD555">
        <v>40.547199999999997</v>
      </c>
      <c r="BE555">
        <v>-74.296000000000006</v>
      </c>
      <c r="BF555" t="s">
        <v>39</v>
      </c>
      <c r="BG555" t="s">
        <v>206</v>
      </c>
      <c r="BH555" t="s">
        <v>34</v>
      </c>
      <c r="BI555">
        <v>0</v>
      </c>
      <c r="BJ555" t="s">
        <v>41</v>
      </c>
      <c r="BK555">
        <v>8</v>
      </c>
      <c r="BM555" t="s">
        <v>51</v>
      </c>
      <c r="BN555" t="s">
        <v>52</v>
      </c>
      <c r="BO555">
        <v>5.3417999999999998E-3</v>
      </c>
      <c r="BP555" t="s">
        <v>44</v>
      </c>
      <c r="BQ555">
        <v>12397211</v>
      </c>
      <c r="BT555">
        <v>61584313</v>
      </c>
      <c r="BV555">
        <v>300</v>
      </c>
      <c r="BW555">
        <v>79699014</v>
      </c>
      <c r="BY555">
        <v>2275050012</v>
      </c>
      <c r="BZ555">
        <v>2</v>
      </c>
      <c r="CA555" t="s">
        <v>34</v>
      </c>
      <c r="CB555" t="s">
        <v>103</v>
      </c>
      <c r="CC555">
        <v>34023</v>
      </c>
      <c r="CE555" t="s">
        <v>205</v>
      </c>
      <c r="CF555">
        <v>48811</v>
      </c>
      <c r="CG555" t="s">
        <v>37</v>
      </c>
      <c r="CH555" t="s">
        <v>38</v>
      </c>
      <c r="CK555" t="s">
        <v>38</v>
      </c>
      <c r="CL555">
        <v>40.547199999999997</v>
      </c>
      <c r="CM555">
        <v>-74.296000000000006</v>
      </c>
      <c r="CN555" t="s">
        <v>39</v>
      </c>
      <c r="CO555" t="s">
        <v>206</v>
      </c>
      <c r="CP555" t="s">
        <v>34</v>
      </c>
      <c r="CQ555">
        <v>0</v>
      </c>
      <c r="CR555" t="s">
        <v>41</v>
      </c>
      <c r="CS555">
        <v>8</v>
      </c>
      <c r="CU555" t="s">
        <v>49</v>
      </c>
      <c r="CV555" t="s">
        <v>50</v>
      </c>
      <c r="CW555">
        <v>3.9055499999999998E-3</v>
      </c>
      <c r="CX555" t="s">
        <v>44</v>
      </c>
      <c r="CY555">
        <v>12397211</v>
      </c>
      <c r="DB555">
        <v>61584313</v>
      </c>
      <c r="DD555">
        <v>300</v>
      </c>
      <c r="DE555">
        <v>79699014</v>
      </c>
      <c r="DG555">
        <v>2275050012</v>
      </c>
      <c r="DH555">
        <v>2</v>
      </c>
      <c r="DI555" t="s">
        <v>34</v>
      </c>
      <c r="DJ555" t="s">
        <v>103</v>
      </c>
      <c r="DK555">
        <v>34023</v>
      </c>
      <c r="DM555" t="s">
        <v>205</v>
      </c>
      <c r="DN555">
        <v>48811</v>
      </c>
      <c r="DO555" t="s">
        <v>37</v>
      </c>
      <c r="DP555" t="s">
        <v>38</v>
      </c>
      <c r="DS555" t="s">
        <v>38</v>
      </c>
      <c r="DT555">
        <v>40.547199999999997</v>
      </c>
      <c r="DU555">
        <v>-74.296000000000006</v>
      </c>
      <c r="DV555" t="s">
        <v>39</v>
      </c>
      <c r="DW555" t="s">
        <v>206</v>
      </c>
      <c r="DX555" t="s">
        <v>34</v>
      </c>
      <c r="DY555">
        <v>0</v>
      </c>
      <c r="DZ555" t="s">
        <v>41</v>
      </c>
      <c r="EA555">
        <v>8</v>
      </c>
      <c r="EC555" t="s">
        <v>47</v>
      </c>
      <c r="ED555" t="s">
        <v>48</v>
      </c>
      <c r="EE555">
        <v>3.8118200000000001E-3</v>
      </c>
      <c r="EF555" t="s">
        <v>44</v>
      </c>
      <c r="EG555">
        <v>12397211</v>
      </c>
      <c r="EJ555">
        <v>61584313</v>
      </c>
      <c r="EL555">
        <v>300</v>
      </c>
      <c r="EM555">
        <v>79699014</v>
      </c>
      <c r="EO555">
        <v>2275050012</v>
      </c>
      <c r="EP555">
        <v>2</v>
      </c>
      <c r="EQ555" t="s">
        <v>34</v>
      </c>
      <c r="ER555" t="s">
        <v>103</v>
      </c>
      <c r="ES555">
        <v>34023</v>
      </c>
      <c r="EU555" t="s">
        <v>205</v>
      </c>
      <c r="EV555">
        <v>48811</v>
      </c>
      <c r="EW555" t="s">
        <v>37</v>
      </c>
      <c r="EX555" t="s">
        <v>38</v>
      </c>
      <c r="FA555" t="s">
        <v>38</v>
      </c>
      <c r="FB555">
        <v>40.547199999999997</v>
      </c>
      <c r="FC555">
        <v>-74.296000000000006</v>
      </c>
      <c r="FD555" t="s">
        <v>39</v>
      </c>
      <c r="FE555" t="s">
        <v>206</v>
      </c>
      <c r="FF555" t="s">
        <v>34</v>
      </c>
      <c r="FG555">
        <v>0</v>
      </c>
      <c r="FH555" t="s">
        <v>41</v>
      </c>
      <c r="FI555">
        <v>8</v>
      </c>
      <c r="FK555" t="s">
        <v>45</v>
      </c>
      <c r="FL555" t="s">
        <v>46</v>
      </c>
      <c r="FM555">
        <v>1.2140199999999999E-3</v>
      </c>
      <c r="FN555" t="s">
        <v>44</v>
      </c>
      <c r="FO555">
        <v>12397211</v>
      </c>
      <c r="FR555">
        <v>61584313</v>
      </c>
      <c r="FT555">
        <v>300</v>
      </c>
      <c r="FU555">
        <v>79699014</v>
      </c>
      <c r="FW555">
        <v>2275050012</v>
      </c>
      <c r="FX555">
        <v>2</v>
      </c>
      <c r="FY555" t="s">
        <v>34</v>
      </c>
      <c r="FZ555" t="s">
        <v>103</v>
      </c>
      <c r="GA555">
        <v>34023</v>
      </c>
      <c r="GC555" t="s">
        <v>205</v>
      </c>
      <c r="GD555">
        <v>48811</v>
      </c>
      <c r="GE555" t="s">
        <v>37</v>
      </c>
      <c r="GF555" t="s">
        <v>38</v>
      </c>
      <c r="GI555" t="s">
        <v>38</v>
      </c>
      <c r="GJ555">
        <v>40.547199999999997</v>
      </c>
      <c r="GK555">
        <v>-74.296000000000006</v>
      </c>
      <c r="GL555" t="s">
        <v>39</v>
      </c>
      <c r="GM555" t="s">
        <v>206</v>
      </c>
      <c r="GN555" t="s">
        <v>34</v>
      </c>
      <c r="GO555">
        <v>0</v>
      </c>
      <c r="GP555" t="s">
        <v>41</v>
      </c>
      <c r="GQ555">
        <v>8</v>
      </c>
      <c r="GS555" t="s">
        <v>42</v>
      </c>
      <c r="GT555" t="s">
        <v>43</v>
      </c>
      <c r="GU555">
        <v>1.1376499999999999E-2</v>
      </c>
      <c r="GV555" t="s">
        <v>44</v>
      </c>
    </row>
    <row r="556" spans="1:204" x14ac:dyDescent="0.25">
      <c r="A556">
        <v>11936111</v>
      </c>
      <c r="D556">
        <v>60662013</v>
      </c>
      <c r="F556">
        <v>300</v>
      </c>
      <c r="G556">
        <v>77864314</v>
      </c>
      <c r="I556">
        <v>2275050011</v>
      </c>
      <c r="J556">
        <v>2</v>
      </c>
      <c r="K556" t="s">
        <v>34</v>
      </c>
      <c r="L556" t="s">
        <v>103</v>
      </c>
      <c r="M556">
        <v>34023</v>
      </c>
      <c r="O556" t="s">
        <v>154</v>
      </c>
      <c r="P556">
        <v>48811</v>
      </c>
      <c r="Q556" t="s">
        <v>37</v>
      </c>
      <c r="R556" t="s">
        <v>38</v>
      </c>
      <c r="U556" t="s">
        <v>38</v>
      </c>
      <c r="V556">
        <v>40.540599999999998</v>
      </c>
      <c r="W556">
        <v>-74.256900000000002</v>
      </c>
      <c r="X556" t="s">
        <v>39</v>
      </c>
      <c r="Y556" t="s">
        <v>155</v>
      </c>
      <c r="Z556" t="s">
        <v>34</v>
      </c>
      <c r="AA556">
        <v>0</v>
      </c>
      <c r="AB556" t="s">
        <v>41</v>
      </c>
      <c r="AC556">
        <v>8</v>
      </c>
      <c r="AE556" t="s">
        <v>53</v>
      </c>
      <c r="AF556" t="s">
        <v>54</v>
      </c>
      <c r="AG556">
        <v>0.108126</v>
      </c>
      <c r="AH556" t="s">
        <v>44</v>
      </c>
      <c r="AI556">
        <v>11936111</v>
      </c>
      <c r="AL556">
        <v>60662013</v>
      </c>
      <c r="AN556">
        <v>300</v>
      </c>
      <c r="AO556">
        <v>77864314</v>
      </c>
      <c r="AQ556">
        <v>2275050011</v>
      </c>
      <c r="AR556">
        <v>2</v>
      </c>
      <c r="AS556" t="s">
        <v>34</v>
      </c>
      <c r="AT556" t="s">
        <v>103</v>
      </c>
      <c r="AU556">
        <v>34023</v>
      </c>
      <c r="AW556" t="s">
        <v>154</v>
      </c>
      <c r="AX556">
        <v>48811</v>
      </c>
      <c r="AY556" t="s">
        <v>37</v>
      </c>
      <c r="AZ556" t="s">
        <v>38</v>
      </c>
      <c r="BC556" t="s">
        <v>38</v>
      </c>
      <c r="BD556">
        <v>40.540599999999998</v>
      </c>
      <c r="BE556">
        <v>-74.256900000000002</v>
      </c>
      <c r="BF556" t="s">
        <v>39</v>
      </c>
      <c r="BG556" t="s">
        <v>155</v>
      </c>
      <c r="BH556" t="s">
        <v>34</v>
      </c>
      <c r="BI556">
        <v>0</v>
      </c>
      <c r="BJ556" t="s">
        <v>41</v>
      </c>
      <c r="BK556">
        <v>8</v>
      </c>
      <c r="BM556" t="s">
        <v>51</v>
      </c>
      <c r="BN556" t="s">
        <v>52</v>
      </c>
      <c r="BO556">
        <v>5.8500000000000002E-4</v>
      </c>
      <c r="BP556" t="s">
        <v>44</v>
      </c>
      <c r="BQ556">
        <v>11936111</v>
      </c>
      <c r="BT556">
        <v>60662013</v>
      </c>
      <c r="BV556">
        <v>300</v>
      </c>
      <c r="BW556">
        <v>77864314</v>
      </c>
      <c r="BY556">
        <v>2275050011</v>
      </c>
      <c r="BZ556">
        <v>2</v>
      </c>
      <c r="CA556" t="s">
        <v>34</v>
      </c>
      <c r="CB556" t="s">
        <v>103</v>
      </c>
      <c r="CC556">
        <v>34023</v>
      </c>
      <c r="CE556" t="s">
        <v>154</v>
      </c>
      <c r="CF556">
        <v>48811</v>
      </c>
      <c r="CG556" t="s">
        <v>37</v>
      </c>
      <c r="CH556" t="s">
        <v>38</v>
      </c>
      <c r="CK556" t="s">
        <v>38</v>
      </c>
      <c r="CL556">
        <v>40.540599999999998</v>
      </c>
      <c r="CM556">
        <v>-74.256900000000002</v>
      </c>
      <c r="CN556" t="s">
        <v>39</v>
      </c>
      <c r="CO556" t="s">
        <v>155</v>
      </c>
      <c r="CP556" t="s">
        <v>34</v>
      </c>
      <c r="CQ556">
        <v>0</v>
      </c>
      <c r="CR556" t="s">
        <v>41</v>
      </c>
      <c r="CS556">
        <v>8</v>
      </c>
      <c r="CU556" t="s">
        <v>49</v>
      </c>
      <c r="CV556" t="s">
        <v>50</v>
      </c>
      <c r="CW556">
        <v>2.1302999999999999E-3</v>
      </c>
      <c r="CX556" t="s">
        <v>44</v>
      </c>
      <c r="CY556">
        <v>11936111</v>
      </c>
      <c r="DB556">
        <v>60662013</v>
      </c>
      <c r="DD556">
        <v>300</v>
      </c>
      <c r="DE556">
        <v>77864314</v>
      </c>
      <c r="DG556">
        <v>2275050011</v>
      </c>
      <c r="DH556">
        <v>2</v>
      </c>
      <c r="DI556" t="s">
        <v>34</v>
      </c>
      <c r="DJ556" t="s">
        <v>103</v>
      </c>
      <c r="DK556">
        <v>34023</v>
      </c>
      <c r="DM556" t="s">
        <v>154</v>
      </c>
      <c r="DN556">
        <v>48811</v>
      </c>
      <c r="DO556" t="s">
        <v>37</v>
      </c>
      <c r="DP556" t="s">
        <v>38</v>
      </c>
      <c r="DS556" t="s">
        <v>38</v>
      </c>
      <c r="DT556">
        <v>40.540599999999998</v>
      </c>
      <c r="DU556">
        <v>-74.256900000000002</v>
      </c>
      <c r="DV556" t="s">
        <v>39</v>
      </c>
      <c r="DW556" t="s">
        <v>155</v>
      </c>
      <c r="DX556" t="s">
        <v>34</v>
      </c>
      <c r="DY556">
        <v>0</v>
      </c>
      <c r="DZ556" t="s">
        <v>41</v>
      </c>
      <c r="EA556">
        <v>8</v>
      </c>
      <c r="EC556" t="s">
        <v>47</v>
      </c>
      <c r="ED556" t="s">
        <v>48</v>
      </c>
      <c r="EE556">
        <v>1.4699100000000001E-3</v>
      </c>
      <c r="EF556" t="s">
        <v>44</v>
      </c>
      <c r="EG556">
        <v>11936111</v>
      </c>
      <c r="EJ556">
        <v>60662013</v>
      </c>
      <c r="EL556">
        <v>300</v>
      </c>
      <c r="EM556">
        <v>77864314</v>
      </c>
      <c r="EO556">
        <v>2275050011</v>
      </c>
      <c r="EP556">
        <v>2</v>
      </c>
      <c r="EQ556" t="s">
        <v>34</v>
      </c>
      <c r="ER556" t="s">
        <v>103</v>
      </c>
      <c r="ES556">
        <v>34023</v>
      </c>
      <c r="EU556" t="s">
        <v>154</v>
      </c>
      <c r="EV556">
        <v>48811</v>
      </c>
      <c r="EW556" t="s">
        <v>37</v>
      </c>
      <c r="EX556" t="s">
        <v>38</v>
      </c>
      <c r="FA556" t="s">
        <v>38</v>
      </c>
      <c r="FB556">
        <v>40.540599999999998</v>
      </c>
      <c r="FC556">
        <v>-74.256900000000002</v>
      </c>
      <c r="FD556" t="s">
        <v>39</v>
      </c>
      <c r="FE556" t="s">
        <v>155</v>
      </c>
      <c r="FF556" t="s">
        <v>34</v>
      </c>
      <c r="FG556">
        <v>0</v>
      </c>
      <c r="FH556" t="s">
        <v>41</v>
      </c>
      <c r="FI556">
        <v>8</v>
      </c>
      <c r="FK556" t="s">
        <v>45</v>
      </c>
      <c r="FL556" t="s">
        <v>46</v>
      </c>
      <c r="FM556">
        <v>9.0000000000000006E-5</v>
      </c>
      <c r="FN556" t="s">
        <v>44</v>
      </c>
      <c r="FO556">
        <v>11936111</v>
      </c>
      <c r="FR556">
        <v>60662013</v>
      </c>
      <c r="FT556">
        <v>300</v>
      </c>
      <c r="FU556">
        <v>77864314</v>
      </c>
      <c r="FW556">
        <v>2275050011</v>
      </c>
      <c r="FX556">
        <v>2</v>
      </c>
      <c r="FY556" t="s">
        <v>34</v>
      </c>
      <c r="FZ556" t="s">
        <v>103</v>
      </c>
      <c r="GA556">
        <v>34023</v>
      </c>
      <c r="GC556" t="s">
        <v>154</v>
      </c>
      <c r="GD556">
        <v>48811</v>
      </c>
      <c r="GE556" t="s">
        <v>37</v>
      </c>
      <c r="GF556" t="s">
        <v>38</v>
      </c>
      <c r="GI556" t="s">
        <v>38</v>
      </c>
      <c r="GJ556">
        <v>40.540599999999998</v>
      </c>
      <c r="GK556">
        <v>-74.256900000000002</v>
      </c>
      <c r="GL556" t="s">
        <v>39</v>
      </c>
      <c r="GM556" t="s">
        <v>155</v>
      </c>
      <c r="GN556" t="s">
        <v>34</v>
      </c>
      <c r="GO556">
        <v>0</v>
      </c>
      <c r="GP556" t="s">
        <v>41</v>
      </c>
      <c r="GQ556">
        <v>8</v>
      </c>
      <c r="GS556" t="s">
        <v>42</v>
      </c>
      <c r="GT556" t="s">
        <v>43</v>
      </c>
      <c r="GU556">
        <v>1.3542700000000001E-3</v>
      </c>
      <c r="GV556" t="s">
        <v>44</v>
      </c>
    </row>
    <row r="557" spans="1:204" x14ac:dyDescent="0.25">
      <c r="A557">
        <v>11936111</v>
      </c>
      <c r="D557">
        <v>60662013</v>
      </c>
      <c r="F557">
        <v>300</v>
      </c>
      <c r="G557">
        <v>77864414</v>
      </c>
      <c r="I557">
        <v>2275050012</v>
      </c>
      <c r="J557">
        <v>2</v>
      </c>
      <c r="K557" t="s">
        <v>34</v>
      </c>
      <c r="L557" t="s">
        <v>103</v>
      </c>
      <c r="M557">
        <v>34023</v>
      </c>
      <c r="O557" t="s">
        <v>154</v>
      </c>
      <c r="P557">
        <v>48811</v>
      </c>
      <c r="Q557" t="s">
        <v>37</v>
      </c>
      <c r="R557" t="s">
        <v>38</v>
      </c>
      <c r="U557" t="s">
        <v>38</v>
      </c>
      <c r="V557">
        <v>40.540599999999998</v>
      </c>
      <c r="W557">
        <v>-74.256900000000002</v>
      </c>
      <c r="X557" t="s">
        <v>39</v>
      </c>
      <c r="Y557" t="s">
        <v>155</v>
      </c>
      <c r="Z557" t="s">
        <v>34</v>
      </c>
      <c r="AA557">
        <v>0</v>
      </c>
      <c r="AB557" t="s">
        <v>41</v>
      </c>
      <c r="AC557">
        <v>8</v>
      </c>
      <c r="AE557" t="s">
        <v>53</v>
      </c>
      <c r="AF557" t="s">
        <v>54</v>
      </c>
      <c r="AG557">
        <v>0.15802099999999999</v>
      </c>
      <c r="AH557" t="s">
        <v>44</v>
      </c>
      <c r="AI557">
        <v>11936111</v>
      </c>
      <c r="AL557">
        <v>60662013</v>
      </c>
      <c r="AN557">
        <v>300</v>
      </c>
      <c r="AO557">
        <v>77864414</v>
      </c>
      <c r="AQ557">
        <v>2275050012</v>
      </c>
      <c r="AR557">
        <v>2</v>
      </c>
      <c r="AS557" t="s">
        <v>34</v>
      </c>
      <c r="AT557" t="s">
        <v>103</v>
      </c>
      <c r="AU557">
        <v>34023</v>
      </c>
      <c r="AW557" t="s">
        <v>154</v>
      </c>
      <c r="AX557">
        <v>48811</v>
      </c>
      <c r="AY557" t="s">
        <v>37</v>
      </c>
      <c r="AZ557" t="s">
        <v>38</v>
      </c>
      <c r="BC557" t="s">
        <v>38</v>
      </c>
      <c r="BD557">
        <v>40.540599999999998</v>
      </c>
      <c r="BE557">
        <v>-74.256900000000002</v>
      </c>
      <c r="BF557" t="s">
        <v>39</v>
      </c>
      <c r="BG557" t="s">
        <v>155</v>
      </c>
      <c r="BH557" t="s">
        <v>34</v>
      </c>
      <c r="BI557">
        <v>0</v>
      </c>
      <c r="BJ557" t="s">
        <v>41</v>
      </c>
      <c r="BK557">
        <v>8</v>
      </c>
      <c r="BM557" t="s">
        <v>51</v>
      </c>
      <c r="BN557" t="s">
        <v>52</v>
      </c>
      <c r="BO557">
        <v>5.3417999999999998E-3</v>
      </c>
      <c r="BP557" t="s">
        <v>44</v>
      </c>
      <c r="BQ557">
        <v>11936111</v>
      </c>
      <c r="BT557">
        <v>60662013</v>
      </c>
      <c r="BV557">
        <v>300</v>
      </c>
      <c r="BW557">
        <v>77864414</v>
      </c>
      <c r="BY557">
        <v>2275050012</v>
      </c>
      <c r="BZ557">
        <v>2</v>
      </c>
      <c r="CA557" t="s">
        <v>34</v>
      </c>
      <c r="CB557" t="s">
        <v>103</v>
      </c>
      <c r="CC557">
        <v>34023</v>
      </c>
      <c r="CE557" t="s">
        <v>154</v>
      </c>
      <c r="CF557">
        <v>48811</v>
      </c>
      <c r="CG557" t="s">
        <v>37</v>
      </c>
      <c r="CH557" t="s">
        <v>38</v>
      </c>
      <c r="CK557" t="s">
        <v>38</v>
      </c>
      <c r="CL557">
        <v>40.540599999999998</v>
      </c>
      <c r="CM557">
        <v>-74.256900000000002</v>
      </c>
      <c r="CN557" t="s">
        <v>39</v>
      </c>
      <c r="CO557" t="s">
        <v>155</v>
      </c>
      <c r="CP557" t="s">
        <v>34</v>
      </c>
      <c r="CQ557">
        <v>0</v>
      </c>
      <c r="CR557" t="s">
        <v>41</v>
      </c>
      <c r="CS557">
        <v>8</v>
      </c>
      <c r="CU557" t="s">
        <v>49</v>
      </c>
      <c r="CV557" t="s">
        <v>50</v>
      </c>
      <c r="CW557">
        <v>3.9055499999999998E-3</v>
      </c>
      <c r="CX557" t="s">
        <v>44</v>
      </c>
      <c r="CY557">
        <v>11936111</v>
      </c>
      <c r="DB557">
        <v>60662013</v>
      </c>
      <c r="DD557">
        <v>300</v>
      </c>
      <c r="DE557">
        <v>77864414</v>
      </c>
      <c r="DG557">
        <v>2275050012</v>
      </c>
      <c r="DH557">
        <v>2</v>
      </c>
      <c r="DI557" t="s">
        <v>34</v>
      </c>
      <c r="DJ557" t="s">
        <v>103</v>
      </c>
      <c r="DK557">
        <v>34023</v>
      </c>
      <c r="DM557" t="s">
        <v>154</v>
      </c>
      <c r="DN557">
        <v>48811</v>
      </c>
      <c r="DO557" t="s">
        <v>37</v>
      </c>
      <c r="DP557" t="s">
        <v>38</v>
      </c>
      <c r="DS557" t="s">
        <v>38</v>
      </c>
      <c r="DT557">
        <v>40.540599999999998</v>
      </c>
      <c r="DU557">
        <v>-74.256900000000002</v>
      </c>
      <c r="DV557" t="s">
        <v>39</v>
      </c>
      <c r="DW557" t="s">
        <v>155</v>
      </c>
      <c r="DX557" t="s">
        <v>34</v>
      </c>
      <c r="DY557">
        <v>0</v>
      </c>
      <c r="DZ557" t="s">
        <v>41</v>
      </c>
      <c r="EA557">
        <v>8</v>
      </c>
      <c r="EC557" t="s">
        <v>47</v>
      </c>
      <c r="ED557" t="s">
        <v>48</v>
      </c>
      <c r="EE557">
        <v>3.8118200000000001E-3</v>
      </c>
      <c r="EF557" t="s">
        <v>44</v>
      </c>
      <c r="EG557">
        <v>11936111</v>
      </c>
      <c r="EJ557">
        <v>60662013</v>
      </c>
      <c r="EL557">
        <v>300</v>
      </c>
      <c r="EM557">
        <v>77864414</v>
      </c>
      <c r="EO557">
        <v>2275050012</v>
      </c>
      <c r="EP557">
        <v>2</v>
      </c>
      <c r="EQ557" t="s">
        <v>34</v>
      </c>
      <c r="ER557" t="s">
        <v>103</v>
      </c>
      <c r="ES557">
        <v>34023</v>
      </c>
      <c r="EU557" t="s">
        <v>154</v>
      </c>
      <c r="EV557">
        <v>48811</v>
      </c>
      <c r="EW557" t="s">
        <v>37</v>
      </c>
      <c r="EX557" t="s">
        <v>38</v>
      </c>
      <c r="FA557" t="s">
        <v>38</v>
      </c>
      <c r="FB557">
        <v>40.540599999999998</v>
      </c>
      <c r="FC557">
        <v>-74.256900000000002</v>
      </c>
      <c r="FD557" t="s">
        <v>39</v>
      </c>
      <c r="FE557" t="s">
        <v>155</v>
      </c>
      <c r="FF557" t="s">
        <v>34</v>
      </c>
      <c r="FG557">
        <v>0</v>
      </c>
      <c r="FH557" t="s">
        <v>41</v>
      </c>
      <c r="FI557">
        <v>8</v>
      </c>
      <c r="FK557" t="s">
        <v>45</v>
      </c>
      <c r="FL557" t="s">
        <v>46</v>
      </c>
      <c r="FM557">
        <v>1.2140199999999999E-3</v>
      </c>
      <c r="FN557" t="s">
        <v>44</v>
      </c>
      <c r="FO557">
        <v>11936111</v>
      </c>
      <c r="FR557">
        <v>60662013</v>
      </c>
      <c r="FT557">
        <v>300</v>
      </c>
      <c r="FU557">
        <v>77864414</v>
      </c>
      <c r="FW557">
        <v>2275050012</v>
      </c>
      <c r="FX557">
        <v>2</v>
      </c>
      <c r="FY557" t="s">
        <v>34</v>
      </c>
      <c r="FZ557" t="s">
        <v>103</v>
      </c>
      <c r="GA557">
        <v>34023</v>
      </c>
      <c r="GC557" t="s">
        <v>154</v>
      </c>
      <c r="GD557">
        <v>48811</v>
      </c>
      <c r="GE557" t="s">
        <v>37</v>
      </c>
      <c r="GF557" t="s">
        <v>38</v>
      </c>
      <c r="GI557" t="s">
        <v>38</v>
      </c>
      <c r="GJ557">
        <v>40.540599999999998</v>
      </c>
      <c r="GK557">
        <v>-74.256900000000002</v>
      </c>
      <c r="GL557" t="s">
        <v>39</v>
      </c>
      <c r="GM557" t="s">
        <v>155</v>
      </c>
      <c r="GN557" t="s">
        <v>34</v>
      </c>
      <c r="GO557">
        <v>0</v>
      </c>
      <c r="GP557" t="s">
        <v>41</v>
      </c>
      <c r="GQ557">
        <v>8</v>
      </c>
      <c r="GS557" t="s">
        <v>42</v>
      </c>
      <c r="GT557" t="s">
        <v>43</v>
      </c>
      <c r="GU557">
        <v>1.1376499999999999E-2</v>
      </c>
      <c r="GV557" t="s">
        <v>44</v>
      </c>
    </row>
    <row r="558" spans="1:204" x14ac:dyDescent="0.25">
      <c r="A558">
        <v>12322711</v>
      </c>
      <c r="D558">
        <v>61753013</v>
      </c>
      <c r="F558">
        <v>300</v>
      </c>
      <c r="G558">
        <v>80032114</v>
      </c>
      <c r="I558">
        <v>2275050011</v>
      </c>
      <c r="J558">
        <v>2</v>
      </c>
      <c r="K558" t="s">
        <v>34</v>
      </c>
      <c r="L558" t="s">
        <v>103</v>
      </c>
      <c r="M558">
        <v>34023</v>
      </c>
      <c r="O558" t="s">
        <v>396</v>
      </c>
      <c r="P558">
        <v>48811</v>
      </c>
      <c r="Q558" t="s">
        <v>37</v>
      </c>
      <c r="R558" t="s">
        <v>38</v>
      </c>
      <c r="U558" t="s">
        <v>38</v>
      </c>
      <c r="V558">
        <v>40.524500000000003</v>
      </c>
      <c r="W558">
        <v>-74.425700000000006</v>
      </c>
      <c r="X558" t="s">
        <v>39</v>
      </c>
      <c r="Y558" t="s">
        <v>397</v>
      </c>
      <c r="Z558" t="s">
        <v>34</v>
      </c>
      <c r="AA558">
        <v>0</v>
      </c>
      <c r="AB558" t="s">
        <v>41</v>
      </c>
      <c r="AC558">
        <v>8</v>
      </c>
      <c r="AE558" t="s">
        <v>53</v>
      </c>
      <c r="AF558" t="s">
        <v>54</v>
      </c>
      <c r="AG558">
        <v>0.108126</v>
      </c>
      <c r="AH558" t="s">
        <v>44</v>
      </c>
      <c r="AI558">
        <v>12322711</v>
      </c>
      <c r="AL558">
        <v>61753013</v>
      </c>
      <c r="AN558">
        <v>300</v>
      </c>
      <c r="AO558">
        <v>80032114</v>
      </c>
      <c r="AQ558">
        <v>2275050011</v>
      </c>
      <c r="AR558">
        <v>2</v>
      </c>
      <c r="AS558" t="s">
        <v>34</v>
      </c>
      <c r="AT558" t="s">
        <v>103</v>
      </c>
      <c r="AU558">
        <v>34023</v>
      </c>
      <c r="AW558" t="s">
        <v>396</v>
      </c>
      <c r="AX558">
        <v>48811</v>
      </c>
      <c r="AY558" t="s">
        <v>37</v>
      </c>
      <c r="AZ558" t="s">
        <v>38</v>
      </c>
      <c r="BC558" t="s">
        <v>38</v>
      </c>
      <c r="BD558">
        <v>40.524500000000003</v>
      </c>
      <c r="BE558">
        <v>-74.425700000000006</v>
      </c>
      <c r="BF558" t="s">
        <v>39</v>
      </c>
      <c r="BG558" t="s">
        <v>397</v>
      </c>
      <c r="BH558" t="s">
        <v>34</v>
      </c>
      <c r="BI558">
        <v>0</v>
      </c>
      <c r="BJ558" t="s">
        <v>41</v>
      </c>
      <c r="BK558">
        <v>8</v>
      </c>
      <c r="BM558" t="s">
        <v>51</v>
      </c>
      <c r="BN558" t="s">
        <v>52</v>
      </c>
      <c r="BO558">
        <v>5.8500000000000002E-4</v>
      </c>
      <c r="BP558" t="s">
        <v>44</v>
      </c>
      <c r="BQ558">
        <v>12322711</v>
      </c>
      <c r="BT558">
        <v>61753013</v>
      </c>
      <c r="BV558">
        <v>300</v>
      </c>
      <c r="BW558">
        <v>80032114</v>
      </c>
      <c r="BY558">
        <v>2275050011</v>
      </c>
      <c r="BZ558">
        <v>2</v>
      </c>
      <c r="CA558" t="s">
        <v>34</v>
      </c>
      <c r="CB558" t="s">
        <v>103</v>
      </c>
      <c r="CC558">
        <v>34023</v>
      </c>
      <c r="CE558" t="s">
        <v>396</v>
      </c>
      <c r="CF558">
        <v>48811</v>
      </c>
      <c r="CG558" t="s">
        <v>37</v>
      </c>
      <c r="CH558" t="s">
        <v>38</v>
      </c>
      <c r="CK558" t="s">
        <v>38</v>
      </c>
      <c r="CL558">
        <v>40.524500000000003</v>
      </c>
      <c r="CM558">
        <v>-74.425700000000006</v>
      </c>
      <c r="CN558" t="s">
        <v>39</v>
      </c>
      <c r="CO558" t="s">
        <v>397</v>
      </c>
      <c r="CP558" t="s">
        <v>34</v>
      </c>
      <c r="CQ558">
        <v>0</v>
      </c>
      <c r="CR558" t="s">
        <v>41</v>
      </c>
      <c r="CS558">
        <v>8</v>
      </c>
      <c r="CU558" t="s">
        <v>49</v>
      </c>
      <c r="CV558" t="s">
        <v>50</v>
      </c>
      <c r="CW558">
        <v>2.1302999999999999E-3</v>
      </c>
      <c r="CX558" t="s">
        <v>44</v>
      </c>
      <c r="CY558">
        <v>12322711</v>
      </c>
      <c r="DB558">
        <v>61753013</v>
      </c>
      <c r="DD558">
        <v>300</v>
      </c>
      <c r="DE558">
        <v>80032114</v>
      </c>
      <c r="DG558">
        <v>2275050011</v>
      </c>
      <c r="DH558">
        <v>2</v>
      </c>
      <c r="DI558" t="s">
        <v>34</v>
      </c>
      <c r="DJ558" t="s">
        <v>103</v>
      </c>
      <c r="DK558">
        <v>34023</v>
      </c>
      <c r="DM558" t="s">
        <v>396</v>
      </c>
      <c r="DN558">
        <v>48811</v>
      </c>
      <c r="DO558" t="s">
        <v>37</v>
      </c>
      <c r="DP558" t="s">
        <v>38</v>
      </c>
      <c r="DS558" t="s">
        <v>38</v>
      </c>
      <c r="DT558">
        <v>40.524500000000003</v>
      </c>
      <c r="DU558">
        <v>-74.425700000000006</v>
      </c>
      <c r="DV558" t="s">
        <v>39</v>
      </c>
      <c r="DW558" t="s">
        <v>397</v>
      </c>
      <c r="DX558" t="s">
        <v>34</v>
      </c>
      <c r="DY558">
        <v>0</v>
      </c>
      <c r="DZ558" t="s">
        <v>41</v>
      </c>
      <c r="EA558">
        <v>8</v>
      </c>
      <c r="EC558" t="s">
        <v>47</v>
      </c>
      <c r="ED558" t="s">
        <v>48</v>
      </c>
      <c r="EE558">
        <v>1.4699100000000001E-3</v>
      </c>
      <c r="EF558" t="s">
        <v>44</v>
      </c>
      <c r="EG558">
        <v>12322711</v>
      </c>
      <c r="EJ558">
        <v>61753013</v>
      </c>
      <c r="EL558">
        <v>300</v>
      </c>
      <c r="EM558">
        <v>80032114</v>
      </c>
      <c r="EO558">
        <v>2275050011</v>
      </c>
      <c r="EP558">
        <v>2</v>
      </c>
      <c r="EQ558" t="s">
        <v>34</v>
      </c>
      <c r="ER558" t="s">
        <v>103</v>
      </c>
      <c r="ES558">
        <v>34023</v>
      </c>
      <c r="EU558" t="s">
        <v>396</v>
      </c>
      <c r="EV558">
        <v>48811</v>
      </c>
      <c r="EW558" t="s">
        <v>37</v>
      </c>
      <c r="EX558" t="s">
        <v>38</v>
      </c>
      <c r="FA558" t="s">
        <v>38</v>
      </c>
      <c r="FB558">
        <v>40.524500000000003</v>
      </c>
      <c r="FC558">
        <v>-74.425700000000006</v>
      </c>
      <c r="FD558" t="s">
        <v>39</v>
      </c>
      <c r="FE558" t="s">
        <v>397</v>
      </c>
      <c r="FF558" t="s">
        <v>34</v>
      </c>
      <c r="FG558">
        <v>0</v>
      </c>
      <c r="FH558" t="s">
        <v>41</v>
      </c>
      <c r="FI558">
        <v>8</v>
      </c>
      <c r="FK558" t="s">
        <v>45</v>
      </c>
      <c r="FL558" t="s">
        <v>46</v>
      </c>
      <c r="FM558">
        <v>9.0000000000000006E-5</v>
      </c>
      <c r="FN558" t="s">
        <v>44</v>
      </c>
      <c r="FO558">
        <v>12322711</v>
      </c>
      <c r="FR558">
        <v>61753013</v>
      </c>
      <c r="FT558">
        <v>300</v>
      </c>
      <c r="FU558">
        <v>80032114</v>
      </c>
      <c r="FW558">
        <v>2275050011</v>
      </c>
      <c r="FX558">
        <v>2</v>
      </c>
      <c r="FY558" t="s">
        <v>34</v>
      </c>
      <c r="FZ558" t="s">
        <v>103</v>
      </c>
      <c r="GA558">
        <v>34023</v>
      </c>
      <c r="GC558" t="s">
        <v>396</v>
      </c>
      <c r="GD558">
        <v>48811</v>
      </c>
      <c r="GE558" t="s">
        <v>37</v>
      </c>
      <c r="GF558" t="s">
        <v>38</v>
      </c>
      <c r="GI558" t="s">
        <v>38</v>
      </c>
      <c r="GJ558">
        <v>40.524500000000003</v>
      </c>
      <c r="GK558">
        <v>-74.425700000000006</v>
      </c>
      <c r="GL558" t="s">
        <v>39</v>
      </c>
      <c r="GM558" t="s">
        <v>397</v>
      </c>
      <c r="GN558" t="s">
        <v>34</v>
      </c>
      <c r="GO558">
        <v>0</v>
      </c>
      <c r="GP558" t="s">
        <v>41</v>
      </c>
      <c r="GQ558">
        <v>8</v>
      </c>
      <c r="GS558" t="s">
        <v>42</v>
      </c>
      <c r="GT558" t="s">
        <v>43</v>
      </c>
      <c r="GU558">
        <v>1.3542700000000001E-3</v>
      </c>
      <c r="GV558" t="s">
        <v>44</v>
      </c>
    </row>
    <row r="559" spans="1:204" x14ac:dyDescent="0.25">
      <c r="A559">
        <v>12322711</v>
      </c>
      <c r="D559">
        <v>61753013</v>
      </c>
      <c r="F559">
        <v>300</v>
      </c>
      <c r="G559">
        <v>80032214</v>
      </c>
      <c r="I559">
        <v>2275050012</v>
      </c>
      <c r="J559">
        <v>2</v>
      </c>
      <c r="K559" t="s">
        <v>34</v>
      </c>
      <c r="L559" t="s">
        <v>103</v>
      </c>
      <c r="M559">
        <v>34023</v>
      </c>
      <c r="O559" t="s">
        <v>396</v>
      </c>
      <c r="P559">
        <v>48811</v>
      </c>
      <c r="Q559" t="s">
        <v>37</v>
      </c>
      <c r="R559" t="s">
        <v>38</v>
      </c>
      <c r="U559" t="s">
        <v>38</v>
      </c>
      <c r="V559">
        <v>40.524500000000003</v>
      </c>
      <c r="W559">
        <v>-74.425700000000006</v>
      </c>
      <c r="X559" t="s">
        <v>39</v>
      </c>
      <c r="Y559" t="s">
        <v>397</v>
      </c>
      <c r="Z559" t="s">
        <v>34</v>
      </c>
      <c r="AA559">
        <v>0</v>
      </c>
      <c r="AB559" t="s">
        <v>41</v>
      </c>
      <c r="AC559">
        <v>8</v>
      </c>
      <c r="AE559" t="s">
        <v>53</v>
      </c>
      <c r="AF559" t="s">
        <v>54</v>
      </c>
      <c r="AG559">
        <v>0.15802099999999999</v>
      </c>
      <c r="AH559" t="s">
        <v>44</v>
      </c>
      <c r="AI559">
        <v>12322711</v>
      </c>
      <c r="AL559">
        <v>61753013</v>
      </c>
      <c r="AN559">
        <v>300</v>
      </c>
      <c r="AO559">
        <v>80032214</v>
      </c>
      <c r="AQ559">
        <v>2275050012</v>
      </c>
      <c r="AR559">
        <v>2</v>
      </c>
      <c r="AS559" t="s">
        <v>34</v>
      </c>
      <c r="AT559" t="s">
        <v>103</v>
      </c>
      <c r="AU559">
        <v>34023</v>
      </c>
      <c r="AW559" t="s">
        <v>396</v>
      </c>
      <c r="AX559">
        <v>48811</v>
      </c>
      <c r="AY559" t="s">
        <v>37</v>
      </c>
      <c r="AZ559" t="s">
        <v>38</v>
      </c>
      <c r="BC559" t="s">
        <v>38</v>
      </c>
      <c r="BD559">
        <v>40.524500000000003</v>
      </c>
      <c r="BE559">
        <v>-74.425700000000006</v>
      </c>
      <c r="BF559" t="s">
        <v>39</v>
      </c>
      <c r="BG559" t="s">
        <v>397</v>
      </c>
      <c r="BH559" t="s">
        <v>34</v>
      </c>
      <c r="BI559">
        <v>0</v>
      </c>
      <c r="BJ559" t="s">
        <v>41</v>
      </c>
      <c r="BK559">
        <v>8</v>
      </c>
      <c r="BM559" t="s">
        <v>51</v>
      </c>
      <c r="BN559" t="s">
        <v>52</v>
      </c>
      <c r="BO559">
        <v>5.3417999999999998E-3</v>
      </c>
      <c r="BP559" t="s">
        <v>44</v>
      </c>
      <c r="BQ559">
        <v>12322711</v>
      </c>
      <c r="BT559">
        <v>61753013</v>
      </c>
      <c r="BV559">
        <v>300</v>
      </c>
      <c r="BW559">
        <v>80032214</v>
      </c>
      <c r="BY559">
        <v>2275050012</v>
      </c>
      <c r="BZ559">
        <v>2</v>
      </c>
      <c r="CA559" t="s">
        <v>34</v>
      </c>
      <c r="CB559" t="s">
        <v>103</v>
      </c>
      <c r="CC559">
        <v>34023</v>
      </c>
      <c r="CE559" t="s">
        <v>396</v>
      </c>
      <c r="CF559">
        <v>48811</v>
      </c>
      <c r="CG559" t="s">
        <v>37</v>
      </c>
      <c r="CH559" t="s">
        <v>38</v>
      </c>
      <c r="CK559" t="s">
        <v>38</v>
      </c>
      <c r="CL559">
        <v>40.524500000000003</v>
      </c>
      <c r="CM559">
        <v>-74.425700000000006</v>
      </c>
      <c r="CN559" t="s">
        <v>39</v>
      </c>
      <c r="CO559" t="s">
        <v>397</v>
      </c>
      <c r="CP559" t="s">
        <v>34</v>
      </c>
      <c r="CQ559">
        <v>0</v>
      </c>
      <c r="CR559" t="s">
        <v>41</v>
      </c>
      <c r="CS559">
        <v>8</v>
      </c>
      <c r="CU559" t="s">
        <v>49</v>
      </c>
      <c r="CV559" t="s">
        <v>50</v>
      </c>
      <c r="CW559">
        <v>3.9055499999999998E-3</v>
      </c>
      <c r="CX559" t="s">
        <v>44</v>
      </c>
      <c r="CY559">
        <v>12322711</v>
      </c>
      <c r="DB559">
        <v>61753013</v>
      </c>
      <c r="DD559">
        <v>300</v>
      </c>
      <c r="DE559">
        <v>80032214</v>
      </c>
      <c r="DG559">
        <v>2275050012</v>
      </c>
      <c r="DH559">
        <v>2</v>
      </c>
      <c r="DI559" t="s">
        <v>34</v>
      </c>
      <c r="DJ559" t="s">
        <v>103</v>
      </c>
      <c r="DK559">
        <v>34023</v>
      </c>
      <c r="DM559" t="s">
        <v>396</v>
      </c>
      <c r="DN559">
        <v>48811</v>
      </c>
      <c r="DO559" t="s">
        <v>37</v>
      </c>
      <c r="DP559" t="s">
        <v>38</v>
      </c>
      <c r="DS559" t="s">
        <v>38</v>
      </c>
      <c r="DT559">
        <v>40.524500000000003</v>
      </c>
      <c r="DU559">
        <v>-74.425700000000006</v>
      </c>
      <c r="DV559" t="s">
        <v>39</v>
      </c>
      <c r="DW559" t="s">
        <v>397</v>
      </c>
      <c r="DX559" t="s">
        <v>34</v>
      </c>
      <c r="DY559">
        <v>0</v>
      </c>
      <c r="DZ559" t="s">
        <v>41</v>
      </c>
      <c r="EA559">
        <v>8</v>
      </c>
      <c r="EC559" t="s">
        <v>47</v>
      </c>
      <c r="ED559" t="s">
        <v>48</v>
      </c>
      <c r="EE559">
        <v>3.8118200000000001E-3</v>
      </c>
      <c r="EF559" t="s">
        <v>44</v>
      </c>
      <c r="EG559">
        <v>12322711</v>
      </c>
      <c r="EJ559">
        <v>61753013</v>
      </c>
      <c r="EL559">
        <v>300</v>
      </c>
      <c r="EM559">
        <v>80032214</v>
      </c>
      <c r="EO559">
        <v>2275050012</v>
      </c>
      <c r="EP559">
        <v>2</v>
      </c>
      <c r="EQ559" t="s">
        <v>34</v>
      </c>
      <c r="ER559" t="s">
        <v>103</v>
      </c>
      <c r="ES559">
        <v>34023</v>
      </c>
      <c r="EU559" t="s">
        <v>396</v>
      </c>
      <c r="EV559">
        <v>48811</v>
      </c>
      <c r="EW559" t="s">
        <v>37</v>
      </c>
      <c r="EX559" t="s">
        <v>38</v>
      </c>
      <c r="FA559" t="s">
        <v>38</v>
      </c>
      <c r="FB559">
        <v>40.524500000000003</v>
      </c>
      <c r="FC559">
        <v>-74.425700000000006</v>
      </c>
      <c r="FD559" t="s">
        <v>39</v>
      </c>
      <c r="FE559" t="s">
        <v>397</v>
      </c>
      <c r="FF559" t="s">
        <v>34</v>
      </c>
      <c r="FG559">
        <v>0</v>
      </c>
      <c r="FH559" t="s">
        <v>41</v>
      </c>
      <c r="FI559">
        <v>8</v>
      </c>
      <c r="FK559" t="s">
        <v>45</v>
      </c>
      <c r="FL559" t="s">
        <v>46</v>
      </c>
      <c r="FM559">
        <v>1.2140199999999999E-3</v>
      </c>
      <c r="FN559" t="s">
        <v>44</v>
      </c>
      <c r="FO559">
        <v>12322711</v>
      </c>
      <c r="FR559">
        <v>61753013</v>
      </c>
      <c r="FT559">
        <v>300</v>
      </c>
      <c r="FU559">
        <v>80032214</v>
      </c>
      <c r="FW559">
        <v>2275050012</v>
      </c>
      <c r="FX559">
        <v>2</v>
      </c>
      <c r="FY559" t="s">
        <v>34</v>
      </c>
      <c r="FZ559" t="s">
        <v>103</v>
      </c>
      <c r="GA559">
        <v>34023</v>
      </c>
      <c r="GC559" t="s">
        <v>396</v>
      </c>
      <c r="GD559">
        <v>48811</v>
      </c>
      <c r="GE559" t="s">
        <v>37</v>
      </c>
      <c r="GF559" t="s">
        <v>38</v>
      </c>
      <c r="GI559" t="s">
        <v>38</v>
      </c>
      <c r="GJ559">
        <v>40.524500000000003</v>
      </c>
      <c r="GK559">
        <v>-74.425700000000006</v>
      </c>
      <c r="GL559" t="s">
        <v>39</v>
      </c>
      <c r="GM559" t="s">
        <v>397</v>
      </c>
      <c r="GN559" t="s">
        <v>34</v>
      </c>
      <c r="GO559">
        <v>0</v>
      </c>
      <c r="GP559" t="s">
        <v>41</v>
      </c>
      <c r="GQ559">
        <v>8</v>
      </c>
      <c r="GS559" t="s">
        <v>42</v>
      </c>
      <c r="GT559" t="s">
        <v>43</v>
      </c>
      <c r="GU559">
        <v>1.1376499999999999E-2</v>
      </c>
      <c r="GV559" t="s">
        <v>44</v>
      </c>
    </row>
    <row r="560" spans="1:204" x14ac:dyDescent="0.25">
      <c r="A560">
        <v>17135411</v>
      </c>
      <c r="D560">
        <v>114258413</v>
      </c>
      <c r="F560">
        <v>300</v>
      </c>
      <c r="G560">
        <v>160463714</v>
      </c>
      <c r="I560">
        <v>2275050011</v>
      </c>
      <c r="J560">
        <v>2</v>
      </c>
      <c r="K560" t="s">
        <v>34</v>
      </c>
      <c r="L560" t="s">
        <v>103</v>
      </c>
      <c r="M560">
        <v>34023</v>
      </c>
      <c r="O560" t="s">
        <v>305</v>
      </c>
      <c r="P560">
        <v>48811</v>
      </c>
      <c r="Q560" t="s">
        <v>37</v>
      </c>
      <c r="R560" t="s">
        <v>38</v>
      </c>
      <c r="U560" t="s">
        <v>38</v>
      </c>
      <c r="V560">
        <v>40.501829999999998</v>
      </c>
      <c r="W560">
        <v>-74.445729999999998</v>
      </c>
      <c r="X560" t="s">
        <v>39</v>
      </c>
      <c r="Y560" t="s">
        <v>167</v>
      </c>
      <c r="Z560" t="s">
        <v>34</v>
      </c>
      <c r="AA560">
        <v>8901</v>
      </c>
      <c r="AB560" t="s">
        <v>41</v>
      </c>
      <c r="AC560">
        <v>8</v>
      </c>
      <c r="AE560" t="s">
        <v>53</v>
      </c>
      <c r="AF560" t="s">
        <v>54</v>
      </c>
      <c r="AG560">
        <v>0.108126</v>
      </c>
      <c r="AH560" t="s">
        <v>44</v>
      </c>
      <c r="AI560">
        <v>17135411</v>
      </c>
      <c r="AL560">
        <v>114258413</v>
      </c>
      <c r="AN560">
        <v>300</v>
      </c>
      <c r="AO560">
        <v>160463714</v>
      </c>
      <c r="AQ560">
        <v>2275050011</v>
      </c>
      <c r="AR560">
        <v>2</v>
      </c>
      <c r="AS560" t="s">
        <v>34</v>
      </c>
      <c r="AT560" t="s">
        <v>103</v>
      </c>
      <c r="AU560">
        <v>34023</v>
      </c>
      <c r="AW560" t="s">
        <v>305</v>
      </c>
      <c r="AX560">
        <v>48811</v>
      </c>
      <c r="AY560" t="s">
        <v>37</v>
      </c>
      <c r="AZ560" t="s">
        <v>38</v>
      </c>
      <c r="BC560" t="s">
        <v>38</v>
      </c>
      <c r="BD560">
        <v>40.501829999999998</v>
      </c>
      <c r="BE560">
        <v>-74.445729999999998</v>
      </c>
      <c r="BF560" t="s">
        <v>39</v>
      </c>
      <c r="BG560" t="s">
        <v>167</v>
      </c>
      <c r="BH560" t="s">
        <v>34</v>
      </c>
      <c r="BI560">
        <v>8901</v>
      </c>
      <c r="BJ560" t="s">
        <v>41</v>
      </c>
      <c r="BK560">
        <v>8</v>
      </c>
      <c r="BM560" t="s">
        <v>51</v>
      </c>
      <c r="BN560" t="s">
        <v>52</v>
      </c>
      <c r="BO560">
        <v>5.8500000000000002E-4</v>
      </c>
      <c r="BP560" t="s">
        <v>44</v>
      </c>
      <c r="BQ560">
        <v>17135411</v>
      </c>
      <c r="BT560">
        <v>114258413</v>
      </c>
      <c r="BV560">
        <v>300</v>
      </c>
      <c r="BW560">
        <v>160463714</v>
      </c>
      <c r="BY560">
        <v>2275050011</v>
      </c>
      <c r="BZ560">
        <v>2</v>
      </c>
      <c r="CA560" t="s">
        <v>34</v>
      </c>
      <c r="CB560" t="s">
        <v>103</v>
      </c>
      <c r="CC560">
        <v>34023</v>
      </c>
      <c r="CE560" t="s">
        <v>305</v>
      </c>
      <c r="CF560">
        <v>48811</v>
      </c>
      <c r="CG560" t="s">
        <v>37</v>
      </c>
      <c r="CH560" t="s">
        <v>38</v>
      </c>
      <c r="CK560" t="s">
        <v>38</v>
      </c>
      <c r="CL560">
        <v>40.501829999999998</v>
      </c>
      <c r="CM560">
        <v>-74.445729999999998</v>
      </c>
      <c r="CN560" t="s">
        <v>39</v>
      </c>
      <c r="CO560" t="s">
        <v>167</v>
      </c>
      <c r="CP560" t="s">
        <v>34</v>
      </c>
      <c r="CQ560">
        <v>8901</v>
      </c>
      <c r="CR560" t="s">
        <v>41</v>
      </c>
      <c r="CS560">
        <v>8</v>
      </c>
      <c r="CU560" t="s">
        <v>49</v>
      </c>
      <c r="CV560" t="s">
        <v>50</v>
      </c>
      <c r="CW560">
        <v>2.1302999999999999E-3</v>
      </c>
      <c r="CX560" t="s">
        <v>44</v>
      </c>
      <c r="CY560">
        <v>17135411</v>
      </c>
      <c r="DB560">
        <v>114258413</v>
      </c>
      <c r="DD560">
        <v>300</v>
      </c>
      <c r="DE560">
        <v>160463714</v>
      </c>
      <c r="DG560">
        <v>2275050011</v>
      </c>
      <c r="DH560">
        <v>2</v>
      </c>
      <c r="DI560" t="s">
        <v>34</v>
      </c>
      <c r="DJ560" t="s">
        <v>103</v>
      </c>
      <c r="DK560">
        <v>34023</v>
      </c>
      <c r="DM560" t="s">
        <v>305</v>
      </c>
      <c r="DN560">
        <v>48811</v>
      </c>
      <c r="DO560" t="s">
        <v>37</v>
      </c>
      <c r="DP560" t="s">
        <v>38</v>
      </c>
      <c r="DS560" t="s">
        <v>38</v>
      </c>
      <c r="DT560">
        <v>40.501829999999998</v>
      </c>
      <c r="DU560">
        <v>-74.445729999999998</v>
      </c>
      <c r="DV560" t="s">
        <v>39</v>
      </c>
      <c r="DW560" t="s">
        <v>167</v>
      </c>
      <c r="DX560" t="s">
        <v>34</v>
      </c>
      <c r="DY560">
        <v>8901</v>
      </c>
      <c r="DZ560" t="s">
        <v>41</v>
      </c>
      <c r="EA560">
        <v>8</v>
      </c>
      <c r="EC560" t="s">
        <v>47</v>
      </c>
      <c r="ED560" t="s">
        <v>48</v>
      </c>
      <c r="EE560">
        <v>1.4699100000000001E-3</v>
      </c>
      <c r="EF560" t="s">
        <v>44</v>
      </c>
      <c r="EG560">
        <v>17135411</v>
      </c>
      <c r="EJ560">
        <v>114258413</v>
      </c>
      <c r="EL560">
        <v>300</v>
      </c>
      <c r="EM560">
        <v>160463714</v>
      </c>
      <c r="EO560">
        <v>2275050011</v>
      </c>
      <c r="EP560">
        <v>2</v>
      </c>
      <c r="EQ560" t="s">
        <v>34</v>
      </c>
      <c r="ER560" t="s">
        <v>103</v>
      </c>
      <c r="ES560">
        <v>34023</v>
      </c>
      <c r="EU560" t="s">
        <v>305</v>
      </c>
      <c r="EV560">
        <v>48811</v>
      </c>
      <c r="EW560" t="s">
        <v>37</v>
      </c>
      <c r="EX560" t="s">
        <v>38</v>
      </c>
      <c r="FA560" t="s">
        <v>38</v>
      </c>
      <c r="FB560">
        <v>40.501829999999998</v>
      </c>
      <c r="FC560">
        <v>-74.445729999999998</v>
      </c>
      <c r="FD560" t="s">
        <v>39</v>
      </c>
      <c r="FE560" t="s">
        <v>167</v>
      </c>
      <c r="FF560" t="s">
        <v>34</v>
      </c>
      <c r="FG560">
        <v>8901</v>
      </c>
      <c r="FH560" t="s">
        <v>41</v>
      </c>
      <c r="FI560">
        <v>8</v>
      </c>
      <c r="FK560" t="s">
        <v>45</v>
      </c>
      <c r="FL560" t="s">
        <v>46</v>
      </c>
      <c r="FM560">
        <v>9.0000000000000006E-5</v>
      </c>
      <c r="FN560" t="s">
        <v>44</v>
      </c>
      <c r="FO560">
        <v>17135411</v>
      </c>
      <c r="FR560">
        <v>114258413</v>
      </c>
      <c r="FT560">
        <v>300</v>
      </c>
      <c r="FU560">
        <v>160463714</v>
      </c>
      <c r="FW560">
        <v>2275050011</v>
      </c>
      <c r="FX560">
        <v>2</v>
      </c>
      <c r="FY560" t="s">
        <v>34</v>
      </c>
      <c r="FZ560" t="s">
        <v>103</v>
      </c>
      <c r="GA560">
        <v>34023</v>
      </c>
      <c r="GC560" t="s">
        <v>305</v>
      </c>
      <c r="GD560">
        <v>48811</v>
      </c>
      <c r="GE560" t="s">
        <v>37</v>
      </c>
      <c r="GF560" t="s">
        <v>38</v>
      </c>
      <c r="GI560" t="s">
        <v>38</v>
      </c>
      <c r="GJ560">
        <v>40.501829999999998</v>
      </c>
      <c r="GK560">
        <v>-74.445729999999998</v>
      </c>
      <c r="GL560" t="s">
        <v>39</v>
      </c>
      <c r="GM560" t="s">
        <v>167</v>
      </c>
      <c r="GN560" t="s">
        <v>34</v>
      </c>
      <c r="GO560">
        <v>8901</v>
      </c>
      <c r="GP560" t="s">
        <v>41</v>
      </c>
      <c r="GQ560">
        <v>8</v>
      </c>
      <c r="GS560" t="s">
        <v>42</v>
      </c>
      <c r="GT560" t="s">
        <v>43</v>
      </c>
      <c r="GU560">
        <v>1.3542700000000001E-3</v>
      </c>
      <c r="GV560" t="s">
        <v>44</v>
      </c>
    </row>
    <row r="561" spans="1:204" x14ac:dyDescent="0.25">
      <c r="A561">
        <v>17135411</v>
      </c>
      <c r="D561">
        <v>114258413</v>
      </c>
      <c r="F561">
        <v>300</v>
      </c>
      <c r="G561">
        <v>160463814</v>
      </c>
      <c r="I561">
        <v>2275050012</v>
      </c>
      <c r="J561">
        <v>2</v>
      </c>
      <c r="K561" t="s">
        <v>34</v>
      </c>
      <c r="L561" t="s">
        <v>103</v>
      </c>
      <c r="M561">
        <v>34023</v>
      </c>
      <c r="O561" t="s">
        <v>305</v>
      </c>
      <c r="P561">
        <v>48811</v>
      </c>
      <c r="Q561" t="s">
        <v>37</v>
      </c>
      <c r="R561" t="s">
        <v>38</v>
      </c>
      <c r="U561" t="s">
        <v>38</v>
      </c>
      <c r="V561">
        <v>40.501829999999998</v>
      </c>
      <c r="W561">
        <v>-74.445729999999998</v>
      </c>
      <c r="X561" t="s">
        <v>39</v>
      </c>
      <c r="Y561" t="s">
        <v>167</v>
      </c>
      <c r="Z561" t="s">
        <v>34</v>
      </c>
      <c r="AA561">
        <v>8901</v>
      </c>
      <c r="AB561" t="s">
        <v>41</v>
      </c>
      <c r="AC561">
        <v>8</v>
      </c>
      <c r="AE561" t="s">
        <v>53</v>
      </c>
      <c r="AF561" t="s">
        <v>54</v>
      </c>
      <c r="AG561">
        <v>0.15802099999999999</v>
      </c>
      <c r="AH561" t="s">
        <v>44</v>
      </c>
      <c r="AI561">
        <v>17135411</v>
      </c>
      <c r="AL561">
        <v>114258413</v>
      </c>
      <c r="AN561">
        <v>300</v>
      </c>
      <c r="AO561">
        <v>160463814</v>
      </c>
      <c r="AQ561">
        <v>2275050012</v>
      </c>
      <c r="AR561">
        <v>2</v>
      </c>
      <c r="AS561" t="s">
        <v>34</v>
      </c>
      <c r="AT561" t="s">
        <v>103</v>
      </c>
      <c r="AU561">
        <v>34023</v>
      </c>
      <c r="AW561" t="s">
        <v>305</v>
      </c>
      <c r="AX561">
        <v>48811</v>
      </c>
      <c r="AY561" t="s">
        <v>37</v>
      </c>
      <c r="AZ561" t="s">
        <v>38</v>
      </c>
      <c r="BC561" t="s">
        <v>38</v>
      </c>
      <c r="BD561">
        <v>40.501829999999998</v>
      </c>
      <c r="BE561">
        <v>-74.445729999999998</v>
      </c>
      <c r="BF561" t="s">
        <v>39</v>
      </c>
      <c r="BG561" t="s">
        <v>167</v>
      </c>
      <c r="BH561" t="s">
        <v>34</v>
      </c>
      <c r="BI561">
        <v>8901</v>
      </c>
      <c r="BJ561" t="s">
        <v>41</v>
      </c>
      <c r="BK561">
        <v>8</v>
      </c>
      <c r="BM561" t="s">
        <v>51</v>
      </c>
      <c r="BN561" t="s">
        <v>52</v>
      </c>
      <c r="BO561">
        <v>5.3417999999999998E-3</v>
      </c>
      <c r="BP561" t="s">
        <v>44</v>
      </c>
      <c r="BQ561">
        <v>17135411</v>
      </c>
      <c r="BT561">
        <v>114258413</v>
      </c>
      <c r="BV561">
        <v>300</v>
      </c>
      <c r="BW561">
        <v>160463814</v>
      </c>
      <c r="BY561">
        <v>2275050012</v>
      </c>
      <c r="BZ561">
        <v>2</v>
      </c>
      <c r="CA561" t="s">
        <v>34</v>
      </c>
      <c r="CB561" t="s">
        <v>103</v>
      </c>
      <c r="CC561">
        <v>34023</v>
      </c>
      <c r="CE561" t="s">
        <v>305</v>
      </c>
      <c r="CF561">
        <v>48811</v>
      </c>
      <c r="CG561" t="s">
        <v>37</v>
      </c>
      <c r="CH561" t="s">
        <v>38</v>
      </c>
      <c r="CK561" t="s">
        <v>38</v>
      </c>
      <c r="CL561">
        <v>40.501829999999998</v>
      </c>
      <c r="CM561">
        <v>-74.445729999999998</v>
      </c>
      <c r="CN561" t="s">
        <v>39</v>
      </c>
      <c r="CO561" t="s">
        <v>167</v>
      </c>
      <c r="CP561" t="s">
        <v>34</v>
      </c>
      <c r="CQ561">
        <v>8901</v>
      </c>
      <c r="CR561" t="s">
        <v>41</v>
      </c>
      <c r="CS561">
        <v>8</v>
      </c>
      <c r="CU561" t="s">
        <v>49</v>
      </c>
      <c r="CV561" t="s">
        <v>50</v>
      </c>
      <c r="CW561">
        <v>3.9055499999999998E-3</v>
      </c>
      <c r="CX561" t="s">
        <v>44</v>
      </c>
      <c r="CY561">
        <v>17135411</v>
      </c>
      <c r="DB561">
        <v>114258413</v>
      </c>
      <c r="DD561">
        <v>300</v>
      </c>
      <c r="DE561">
        <v>160463814</v>
      </c>
      <c r="DG561">
        <v>2275050012</v>
      </c>
      <c r="DH561">
        <v>2</v>
      </c>
      <c r="DI561" t="s">
        <v>34</v>
      </c>
      <c r="DJ561" t="s">
        <v>103</v>
      </c>
      <c r="DK561">
        <v>34023</v>
      </c>
      <c r="DM561" t="s">
        <v>305</v>
      </c>
      <c r="DN561">
        <v>48811</v>
      </c>
      <c r="DO561" t="s">
        <v>37</v>
      </c>
      <c r="DP561" t="s">
        <v>38</v>
      </c>
      <c r="DS561" t="s">
        <v>38</v>
      </c>
      <c r="DT561">
        <v>40.501829999999998</v>
      </c>
      <c r="DU561">
        <v>-74.445729999999998</v>
      </c>
      <c r="DV561" t="s">
        <v>39</v>
      </c>
      <c r="DW561" t="s">
        <v>167</v>
      </c>
      <c r="DX561" t="s">
        <v>34</v>
      </c>
      <c r="DY561">
        <v>8901</v>
      </c>
      <c r="DZ561" t="s">
        <v>41</v>
      </c>
      <c r="EA561">
        <v>8</v>
      </c>
      <c r="EC561" t="s">
        <v>47</v>
      </c>
      <c r="ED561" t="s">
        <v>48</v>
      </c>
      <c r="EE561">
        <v>3.8118200000000001E-3</v>
      </c>
      <c r="EF561" t="s">
        <v>44</v>
      </c>
      <c r="EG561">
        <v>17135411</v>
      </c>
      <c r="EJ561">
        <v>114258413</v>
      </c>
      <c r="EL561">
        <v>300</v>
      </c>
      <c r="EM561">
        <v>160463814</v>
      </c>
      <c r="EO561">
        <v>2275050012</v>
      </c>
      <c r="EP561">
        <v>2</v>
      </c>
      <c r="EQ561" t="s">
        <v>34</v>
      </c>
      <c r="ER561" t="s">
        <v>103</v>
      </c>
      <c r="ES561">
        <v>34023</v>
      </c>
      <c r="EU561" t="s">
        <v>305</v>
      </c>
      <c r="EV561">
        <v>48811</v>
      </c>
      <c r="EW561" t="s">
        <v>37</v>
      </c>
      <c r="EX561" t="s">
        <v>38</v>
      </c>
      <c r="FA561" t="s">
        <v>38</v>
      </c>
      <c r="FB561">
        <v>40.501829999999998</v>
      </c>
      <c r="FC561">
        <v>-74.445729999999998</v>
      </c>
      <c r="FD561" t="s">
        <v>39</v>
      </c>
      <c r="FE561" t="s">
        <v>167</v>
      </c>
      <c r="FF561" t="s">
        <v>34</v>
      </c>
      <c r="FG561">
        <v>8901</v>
      </c>
      <c r="FH561" t="s">
        <v>41</v>
      </c>
      <c r="FI561">
        <v>8</v>
      </c>
      <c r="FK561" t="s">
        <v>45</v>
      </c>
      <c r="FL561" t="s">
        <v>46</v>
      </c>
      <c r="FM561">
        <v>1.2140199999999999E-3</v>
      </c>
      <c r="FN561" t="s">
        <v>44</v>
      </c>
      <c r="FO561">
        <v>17135411</v>
      </c>
      <c r="FR561">
        <v>114258413</v>
      </c>
      <c r="FT561">
        <v>300</v>
      </c>
      <c r="FU561">
        <v>160463814</v>
      </c>
      <c r="FW561">
        <v>2275050012</v>
      </c>
      <c r="FX561">
        <v>2</v>
      </c>
      <c r="FY561" t="s">
        <v>34</v>
      </c>
      <c r="FZ561" t="s">
        <v>103</v>
      </c>
      <c r="GA561">
        <v>34023</v>
      </c>
      <c r="GC561" t="s">
        <v>305</v>
      </c>
      <c r="GD561">
        <v>48811</v>
      </c>
      <c r="GE561" t="s">
        <v>37</v>
      </c>
      <c r="GF561" t="s">
        <v>38</v>
      </c>
      <c r="GI561" t="s">
        <v>38</v>
      </c>
      <c r="GJ561">
        <v>40.501829999999998</v>
      </c>
      <c r="GK561">
        <v>-74.445729999999998</v>
      </c>
      <c r="GL561" t="s">
        <v>39</v>
      </c>
      <c r="GM561" t="s">
        <v>167</v>
      </c>
      <c r="GN561" t="s">
        <v>34</v>
      </c>
      <c r="GO561">
        <v>8901</v>
      </c>
      <c r="GP561" t="s">
        <v>41</v>
      </c>
      <c r="GQ561">
        <v>8</v>
      </c>
      <c r="GS561" t="s">
        <v>42</v>
      </c>
      <c r="GT561" t="s">
        <v>43</v>
      </c>
      <c r="GU561">
        <v>1.1376499999999999E-2</v>
      </c>
      <c r="GV561" t="s">
        <v>44</v>
      </c>
    </row>
    <row r="562" spans="1:204" x14ac:dyDescent="0.25">
      <c r="A562">
        <v>10983911</v>
      </c>
      <c r="D562">
        <v>60520013</v>
      </c>
      <c r="F562">
        <v>300</v>
      </c>
      <c r="G562">
        <v>77581714</v>
      </c>
      <c r="I562">
        <v>2275050011</v>
      </c>
      <c r="J562">
        <v>2</v>
      </c>
      <c r="K562" t="s">
        <v>34</v>
      </c>
      <c r="L562" t="s">
        <v>103</v>
      </c>
      <c r="M562">
        <v>34023</v>
      </c>
      <c r="O562" t="s">
        <v>437</v>
      </c>
      <c r="P562">
        <v>48811</v>
      </c>
      <c r="Q562" t="s">
        <v>37</v>
      </c>
      <c r="R562" t="s">
        <v>38</v>
      </c>
      <c r="U562" t="s">
        <v>38</v>
      </c>
      <c r="V562">
        <v>40.4773</v>
      </c>
      <c r="W562">
        <v>-74.407899999999998</v>
      </c>
      <c r="X562" t="s">
        <v>39</v>
      </c>
      <c r="Y562" t="s">
        <v>167</v>
      </c>
      <c r="Z562" t="s">
        <v>34</v>
      </c>
      <c r="AA562">
        <v>0</v>
      </c>
      <c r="AB562" t="s">
        <v>41</v>
      </c>
      <c r="AC562">
        <v>8</v>
      </c>
      <c r="AE562" t="s">
        <v>53</v>
      </c>
      <c r="AF562" t="s">
        <v>54</v>
      </c>
      <c r="AG562">
        <v>0.108126</v>
      </c>
      <c r="AH562" t="s">
        <v>44</v>
      </c>
      <c r="AI562">
        <v>10983911</v>
      </c>
      <c r="AL562">
        <v>60520013</v>
      </c>
      <c r="AN562">
        <v>300</v>
      </c>
      <c r="AO562">
        <v>77581714</v>
      </c>
      <c r="AQ562">
        <v>2275050011</v>
      </c>
      <c r="AR562">
        <v>2</v>
      </c>
      <c r="AS562" t="s">
        <v>34</v>
      </c>
      <c r="AT562" t="s">
        <v>103</v>
      </c>
      <c r="AU562">
        <v>34023</v>
      </c>
      <c r="AW562" t="s">
        <v>437</v>
      </c>
      <c r="AX562">
        <v>48811</v>
      </c>
      <c r="AY562" t="s">
        <v>37</v>
      </c>
      <c r="AZ562" t="s">
        <v>38</v>
      </c>
      <c r="BC562" t="s">
        <v>38</v>
      </c>
      <c r="BD562">
        <v>40.4773</v>
      </c>
      <c r="BE562">
        <v>-74.407899999999998</v>
      </c>
      <c r="BF562" t="s">
        <v>39</v>
      </c>
      <c r="BG562" t="s">
        <v>167</v>
      </c>
      <c r="BH562" t="s">
        <v>34</v>
      </c>
      <c r="BI562">
        <v>0</v>
      </c>
      <c r="BJ562" t="s">
        <v>41</v>
      </c>
      <c r="BK562">
        <v>8</v>
      </c>
      <c r="BM562" t="s">
        <v>51</v>
      </c>
      <c r="BN562" t="s">
        <v>52</v>
      </c>
      <c r="BO562">
        <v>5.8500000000000002E-4</v>
      </c>
      <c r="BP562" t="s">
        <v>44</v>
      </c>
      <c r="BQ562">
        <v>10983911</v>
      </c>
      <c r="BT562">
        <v>60520013</v>
      </c>
      <c r="BV562">
        <v>300</v>
      </c>
      <c r="BW562">
        <v>77581714</v>
      </c>
      <c r="BY562">
        <v>2275050011</v>
      </c>
      <c r="BZ562">
        <v>2</v>
      </c>
      <c r="CA562" t="s">
        <v>34</v>
      </c>
      <c r="CB562" t="s">
        <v>103</v>
      </c>
      <c r="CC562">
        <v>34023</v>
      </c>
      <c r="CE562" t="s">
        <v>437</v>
      </c>
      <c r="CF562">
        <v>48811</v>
      </c>
      <c r="CG562" t="s">
        <v>37</v>
      </c>
      <c r="CH562" t="s">
        <v>38</v>
      </c>
      <c r="CK562" t="s">
        <v>38</v>
      </c>
      <c r="CL562">
        <v>40.4773</v>
      </c>
      <c r="CM562">
        <v>-74.407899999999998</v>
      </c>
      <c r="CN562" t="s">
        <v>39</v>
      </c>
      <c r="CO562" t="s">
        <v>167</v>
      </c>
      <c r="CP562" t="s">
        <v>34</v>
      </c>
      <c r="CQ562">
        <v>0</v>
      </c>
      <c r="CR562" t="s">
        <v>41</v>
      </c>
      <c r="CS562">
        <v>8</v>
      </c>
      <c r="CU562" t="s">
        <v>49</v>
      </c>
      <c r="CV562" t="s">
        <v>50</v>
      </c>
      <c r="CW562">
        <v>2.1302999999999999E-3</v>
      </c>
      <c r="CX562" t="s">
        <v>44</v>
      </c>
      <c r="CY562">
        <v>10983911</v>
      </c>
      <c r="DB562">
        <v>60520013</v>
      </c>
      <c r="DD562">
        <v>300</v>
      </c>
      <c r="DE562">
        <v>77581714</v>
      </c>
      <c r="DG562">
        <v>2275050011</v>
      </c>
      <c r="DH562">
        <v>2</v>
      </c>
      <c r="DI562" t="s">
        <v>34</v>
      </c>
      <c r="DJ562" t="s">
        <v>103</v>
      </c>
      <c r="DK562">
        <v>34023</v>
      </c>
      <c r="DM562" t="s">
        <v>437</v>
      </c>
      <c r="DN562">
        <v>48811</v>
      </c>
      <c r="DO562" t="s">
        <v>37</v>
      </c>
      <c r="DP562" t="s">
        <v>38</v>
      </c>
      <c r="DS562" t="s">
        <v>38</v>
      </c>
      <c r="DT562">
        <v>40.4773</v>
      </c>
      <c r="DU562">
        <v>-74.407899999999998</v>
      </c>
      <c r="DV562" t="s">
        <v>39</v>
      </c>
      <c r="DW562" t="s">
        <v>167</v>
      </c>
      <c r="DX562" t="s">
        <v>34</v>
      </c>
      <c r="DY562">
        <v>0</v>
      </c>
      <c r="DZ562" t="s">
        <v>41</v>
      </c>
      <c r="EA562">
        <v>8</v>
      </c>
      <c r="EC562" t="s">
        <v>47</v>
      </c>
      <c r="ED562" t="s">
        <v>48</v>
      </c>
      <c r="EE562">
        <v>1.4699100000000001E-3</v>
      </c>
      <c r="EF562" t="s">
        <v>44</v>
      </c>
      <c r="EG562">
        <v>10983911</v>
      </c>
      <c r="EJ562">
        <v>60520013</v>
      </c>
      <c r="EL562">
        <v>300</v>
      </c>
      <c r="EM562">
        <v>77581714</v>
      </c>
      <c r="EO562">
        <v>2275050011</v>
      </c>
      <c r="EP562">
        <v>2</v>
      </c>
      <c r="EQ562" t="s">
        <v>34</v>
      </c>
      <c r="ER562" t="s">
        <v>103</v>
      </c>
      <c r="ES562">
        <v>34023</v>
      </c>
      <c r="EU562" t="s">
        <v>437</v>
      </c>
      <c r="EV562">
        <v>48811</v>
      </c>
      <c r="EW562" t="s">
        <v>37</v>
      </c>
      <c r="EX562" t="s">
        <v>38</v>
      </c>
      <c r="FA562" t="s">
        <v>38</v>
      </c>
      <c r="FB562">
        <v>40.4773</v>
      </c>
      <c r="FC562">
        <v>-74.407899999999998</v>
      </c>
      <c r="FD562" t="s">
        <v>39</v>
      </c>
      <c r="FE562" t="s">
        <v>167</v>
      </c>
      <c r="FF562" t="s">
        <v>34</v>
      </c>
      <c r="FG562">
        <v>0</v>
      </c>
      <c r="FH562" t="s">
        <v>41</v>
      </c>
      <c r="FI562">
        <v>8</v>
      </c>
      <c r="FK562" t="s">
        <v>45</v>
      </c>
      <c r="FL562" t="s">
        <v>46</v>
      </c>
      <c r="FM562">
        <v>9.0000000000000006E-5</v>
      </c>
      <c r="FN562" t="s">
        <v>44</v>
      </c>
      <c r="FO562">
        <v>10983911</v>
      </c>
      <c r="FR562">
        <v>60520013</v>
      </c>
      <c r="FT562">
        <v>300</v>
      </c>
      <c r="FU562">
        <v>77581714</v>
      </c>
      <c r="FW562">
        <v>2275050011</v>
      </c>
      <c r="FX562">
        <v>2</v>
      </c>
      <c r="FY562" t="s">
        <v>34</v>
      </c>
      <c r="FZ562" t="s">
        <v>103</v>
      </c>
      <c r="GA562">
        <v>34023</v>
      </c>
      <c r="GC562" t="s">
        <v>437</v>
      </c>
      <c r="GD562">
        <v>48811</v>
      </c>
      <c r="GE562" t="s">
        <v>37</v>
      </c>
      <c r="GF562" t="s">
        <v>38</v>
      </c>
      <c r="GI562" t="s">
        <v>38</v>
      </c>
      <c r="GJ562">
        <v>40.4773</v>
      </c>
      <c r="GK562">
        <v>-74.407899999999998</v>
      </c>
      <c r="GL562" t="s">
        <v>39</v>
      </c>
      <c r="GM562" t="s">
        <v>167</v>
      </c>
      <c r="GN562" t="s">
        <v>34</v>
      </c>
      <c r="GO562">
        <v>0</v>
      </c>
      <c r="GP562" t="s">
        <v>41</v>
      </c>
      <c r="GQ562">
        <v>8</v>
      </c>
      <c r="GS562" t="s">
        <v>42</v>
      </c>
      <c r="GT562" t="s">
        <v>43</v>
      </c>
      <c r="GU562">
        <v>1.3542700000000001E-3</v>
      </c>
      <c r="GV562" t="s">
        <v>44</v>
      </c>
    </row>
    <row r="563" spans="1:204" x14ac:dyDescent="0.25">
      <c r="A563">
        <v>10983911</v>
      </c>
      <c r="D563">
        <v>60520013</v>
      </c>
      <c r="F563">
        <v>300</v>
      </c>
      <c r="G563">
        <v>77581814</v>
      </c>
      <c r="I563">
        <v>2275050012</v>
      </c>
      <c r="J563">
        <v>2</v>
      </c>
      <c r="K563" t="s">
        <v>34</v>
      </c>
      <c r="L563" t="s">
        <v>103</v>
      </c>
      <c r="M563">
        <v>34023</v>
      </c>
      <c r="O563" t="s">
        <v>437</v>
      </c>
      <c r="P563">
        <v>48811</v>
      </c>
      <c r="Q563" t="s">
        <v>37</v>
      </c>
      <c r="R563" t="s">
        <v>38</v>
      </c>
      <c r="U563" t="s">
        <v>38</v>
      </c>
      <c r="V563">
        <v>40.4773</v>
      </c>
      <c r="W563">
        <v>-74.407899999999998</v>
      </c>
      <c r="X563" t="s">
        <v>39</v>
      </c>
      <c r="Y563" t="s">
        <v>167</v>
      </c>
      <c r="Z563" t="s">
        <v>34</v>
      </c>
      <c r="AA563">
        <v>0</v>
      </c>
      <c r="AB563" t="s">
        <v>41</v>
      </c>
      <c r="AC563">
        <v>8</v>
      </c>
      <c r="AE563" t="s">
        <v>53</v>
      </c>
      <c r="AF563" t="s">
        <v>54</v>
      </c>
      <c r="AG563">
        <v>0.15802099999999999</v>
      </c>
      <c r="AH563" t="s">
        <v>44</v>
      </c>
      <c r="AI563">
        <v>10983911</v>
      </c>
      <c r="AL563">
        <v>60520013</v>
      </c>
      <c r="AN563">
        <v>300</v>
      </c>
      <c r="AO563">
        <v>77581814</v>
      </c>
      <c r="AQ563">
        <v>2275050012</v>
      </c>
      <c r="AR563">
        <v>2</v>
      </c>
      <c r="AS563" t="s">
        <v>34</v>
      </c>
      <c r="AT563" t="s">
        <v>103</v>
      </c>
      <c r="AU563">
        <v>34023</v>
      </c>
      <c r="AW563" t="s">
        <v>437</v>
      </c>
      <c r="AX563">
        <v>48811</v>
      </c>
      <c r="AY563" t="s">
        <v>37</v>
      </c>
      <c r="AZ563" t="s">
        <v>38</v>
      </c>
      <c r="BC563" t="s">
        <v>38</v>
      </c>
      <c r="BD563">
        <v>40.4773</v>
      </c>
      <c r="BE563">
        <v>-74.407899999999998</v>
      </c>
      <c r="BF563" t="s">
        <v>39</v>
      </c>
      <c r="BG563" t="s">
        <v>167</v>
      </c>
      <c r="BH563" t="s">
        <v>34</v>
      </c>
      <c r="BI563">
        <v>0</v>
      </c>
      <c r="BJ563" t="s">
        <v>41</v>
      </c>
      <c r="BK563">
        <v>8</v>
      </c>
      <c r="BM563" t="s">
        <v>51</v>
      </c>
      <c r="BN563" t="s">
        <v>52</v>
      </c>
      <c r="BO563">
        <v>5.3417999999999998E-3</v>
      </c>
      <c r="BP563" t="s">
        <v>44</v>
      </c>
      <c r="BQ563">
        <v>10983911</v>
      </c>
      <c r="BT563">
        <v>60520013</v>
      </c>
      <c r="BV563">
        <v>300</v>
      </c>
      <c r="BW563">
        <v>77581814</v>
      </c>
      <c r="BY563">
        <v>2275050012</v>
      </c>
      <c r="BZ563">
        <v>2</v>
      </c>
      <c r="CA563" t="s">
        <v>34</v>
      </c>
      <c r="CB563" t="s">
        <v>103</v>
      </c>
      <c r="CC563">
        <v>34023</v>
      </c>
      <c r="CE563" t="s">
        <v>437</v>
      </c>
      <c r="CF563">
        <v>48811</v>
      </c>
      <c r="CG563" t="s">
        <v>37</v>
      </c>
      <c r="CH563" t="s">
        <v>38</v>
      </c>
      <c r="CK563" t="s">
        <v>38</v>
      </c>
      <c r="CL563">
        <v>40.4773</v>
      </c>
      <c r="CM563">
        <v>-74.407899999999998</v>
      </c>
      <c r="CN563" t="s">
        <v>39</v>
      </c>
      <c r="CO563" t="s">
        <v>167</v>
      </c>
      <c r="CP563" t="s">
        <v>34</v>
      </c>
      <c r="CQ563">
        <v>0</v>
      </c>
      <c r="CR563" t="s">
        <v>41</v>
      </c>
      <c r="CS563">
        <v>8</v>
      </c>
      <c r="CU563" t="s">
        <v>49</v>
      </c>
      <c r="CV563" t="s">
        <v>50</v>
      </c>
      <c r="CW563">
        <v>3.9055499999999998E-3</v>
      </c>
      <c r="CX563" t="s">
        <v>44</v>
      </c>
      <c r="CY563">
        <v>10983911</v>
      </c>
      <c r="DB563">
        <v>60520013</v>
      </c>
      <c r="DD563">
        <v>300</v>
      </c>
      <c r="DE563">
        <v>77581814</v>
      </c>
      <c r="DG563">
        <v>2275050012</v>
      </c>
      <c r="DH563">
        <v>2</v>
      </c>
      <c r="DI563" t="s">
        <v>34</v>
      </c>
      <c r="DJ563" t="s">
        <v>103</v>
      </c>
      <c r="DK563">
        <v>34023</v>
      </c>
      <c r="DM563" t="s">
        <v>437</v>
      </c>
      <c r="DN563">
        <v>48811</v>
      </c>
      <c r="DO563" t="s">
        <v>37</v>
      </c>
      <c r="DP563" t="s">
        <v>38</v>
      </c>
      <c r="DS563" t="s">
        <v>38</v>
      </c>
      <c r="DT563">
        <v>40.4773</v>
      </c>
      <c r="DU563">
        <v>-74.407899999999998</v>
      </c>
      <c r="DV563" t="s">
        <v>39</v>
      </c>
      <c r="DW563" t="s">
        <v>167</v>
      </c>
      <c r="DX563" t="s">
        <v>34</v>
      </c>
      <c r="DY563">
        <v>0</v>
      </c>
      <c r="DZ563" t="s">
        <v>41</v>
      </c>
      <c r="EA563">
        <v>8</v>
      </c>
      <c r="EC563" t="s">
        <v>47</v>
      </c>
      <c r="ED563" t="s">
        <v>48</v>
      </c>
      <c r="EE563">
        <v>3.8118200000000001E-3</v>
      </c>
      <c r="EF563" t="s">
        <v>44</v>
      </c>
      <c r="EG563">
        <v>10983911</v>
      </c>
      <c r="EJ563">
        <v>60520013</v>
      </c>
      <c r="EL563">
        <v>300</v>
      </c>
      <c r="EM563">
        <v>77581814</v>
      </c>
      <c r="EO563">
        <v>2275050012</v>
      </c>
      <c r="EP563">
        <v>2</v>
      </c>
      <c r="EQ563" t="s">
        <v>34</v>
      </c>
      <c r="ER563" t="s">
        <v>103</v>
      </c>
      <c r="ES563">
        <v>34023</v>
      </c>
      <c r="EU563" t="s">
        <v>437</v>
      </c>
      <c r="EV563">
        <v>48811</v>
      </c>
      <c r="EW563" t="s">
        <v>37</v>
      </c>
      <c r="EX563" t="s">
        <v>38</v>
      </c>
      <c r="FA563" t="s">
        <v>38</v>
      </c>
      <c r="FB563">
        <v>40.4773</v>
      </c>
      <c r="FC563">
        <v>-74.407899999999998</v>
      </c>
      <c r="FD563" t="s">
        <v>39</v>
      </c>
      <c r="FE563" t="s">
        <v>167</v>
      </c>
      <c r="FF563" t="s">
        <v>34</v>
      </c>
      <c r="FG563">
        <v>0</v>
      </c>
      <c r="FH563" t="s">
        <v>41</v>
      </c>
      <c r="FI563">
        <v>8</v>
      </c>
      <c r="FK563" t="s">
        <v>45</v>
      </c>
      <c r="FL563" t="s">
        <v>46</v>
      </c>
      <c r="FM563">
        <v>1.2140199999999999E-3</v>
      </c>
      <c r="FN563" t="s">
        <v>44</v>
      </c>
      <c r="FO563">
        <v>10983911</v>
      </c>
      <c r="FR563">
        <v>60520013</v>
      </c>
      <c r="FT563">
        <v>300</v>
      </c>
      <c r="FU563">
        <v>77581814</v>
      </c>
      <c r="FW563">
        <v>2275050012</v>
      </c>
      <c r="FX563">
        <v>2</v>
      </c>
      <c r="FY563" t="s">
        <v>34</v>
      </c>
      <c r="FZ563" t="s">
        <v>103</v>
      </c>
      <c r="GA563">
        <v>34023</v>
      </c>
      <c r="GC563" t="s">
        <v>437</v>
      </c>
      <c r="GD563">
        <v>48811</v>
      </c>
      <c r="GE563" t="s">
        <v>37</v>
      </c>
      <c r="GF563" t="s">
        <v>38</v>
      </c>
      <c r="GI563" t="s">
        <v>38</v>
      </c>
      <c r="GJ563">
        <v>40.4773</v>
      </c>
      <c r="GK563">
        <v>-74.407899999999998</v>
      </c>
      <c r="GL563" t="s">
        <v>39</v>
      </c>
      <c r="GM563" t="s">
        <v>167</v>
      </c>
      <c r="GN563" t="s">
        <v>34</v>
      </c>
      <c r="GO563">
        <v>0</v>
      </c>
      <c r="GP563" t="s">
        <v>41</v>
      </c>
      <c r="GQ563">
        <v>8</v>
      </c>
      <c r="GS563" t="s">
        <v>42</v>
      </c>
      <c r="GT563" t="s">
        <v>43</v>
      </c>
      <c r="GU563">
        <v>1.1376499999999999E-2</v>
      </c>
      <c r="GV563" t="s">
        <v>44</v>
      </c>
    </row>
    <row r="564" spans="1:204" x14ac:dyDescent="0.25">
      <c r="A564">
        <v>11489011</v>
      </c>
      <c r="D564">
        <v>60641313</v>
      </c>
      <c r="F564">
        <v>300</v>
      </c>
      <c r="G564">
        <v>77822914</v>
      </c>
      <c r="I564">
        <v>2275050011</v>
      </c>
      <c r="J564">
        <v>2</v>
      </c>
      <c r="K564" t="s">
        <v>34</v>
      </c>
      <c r="L564" t="s">
        <v>103</v>
      </c>
      <c r="M564">
        <v>34023</v>
      </c>
      <c r="O564" t="s">
        <v>209</v>
      </c>
      <c r="P564">
        <v>48811</v>
      </c>
      <c r="Q564" t="s">
        <v>37</v>
      </c>
      <c r="R564" t="s">
        <v>38</v>
      </c>
      <c r="U564" t="s">
        <v>38</v>
      </c>
      <c r="V564">
        <v>40.476799999999997</v>
      </c>
      <c r="W564">
        <v>-74.408799999999999</v>
      </c>
      <c r="X564" t="s">
        <v>39</v>
      </c>
      <c r="Y564" t="s">
        <v>167</v>
      </c>
      <c r="Z564" t="s">
        <v>34</v>
      </c>
      <c r="AA564">
        <v>0</v>
      </c>
      <c r="AB564" t="s">
        <v>41</v>
      </c>
      <c r="AC564">
        <v>8</v>
      </c>
      <c r="AE564" t="s">
        <v>53</v>
      </c>
      <c r="AF564" t="s">
        <v>54</v>
      </c>
      <c r="AG564">
        <v>0.108126</v>
      </c>
      <c r="AH564" t="s">
        <v>44</v>
      </c>
      <c r="AI564">
        <v>11489011</v>
      </c>
      <c r="AL564">
        <v>60641313</v>
      </c>
      <c r="AN564">
        <v>300</v>
      </c>
      <c r="AO564">
        <v>77822914</v>
      </c>
      <c r="AQ564">
        <v>2275050011</v>
      </c>
      <c r="AR564">
        <v>2</v>
      </c>
      <c r="AS564" t="s">
        <v>34</v>
      </c>
      <c r="AT564" t="s">
        <v>103</v>
      </c>
      <c r="AU564">
        <v>34023</v>
      </c>
      <c r="AW564" t="s">
        <v>209</v>
      </c>
      <c r="AX564">
        <v>48811</v>
      </c>
      <c r="AY564" t="s">
        <v>37</v>
      </c>
      <c r="AZ564" t="s">
        <v>38</v>
      </c>
      <c r="BC564" t="s">
        <v>38</v>
      </c>
      <c r="BD564">
        <v>40.476799999999997</v>
      </c>
      <c r="BE564">
        <v>-74.408799999999999</v>
      </c>
      <c r="BF564" t="s">
        <v>39</v>
      </c>
      <c r="BG564" t="s">
        <v>167</v>
      </c>
      <c r="BH564" t="s">
        <v>34</v>
      </c>
      <c r="BI564">
        <v>0</v>
      </c>
      <c r="BJ564" t="s">
        <v>41</v>
      </c>
      <c r="BK564">
        <v>8</v>
      </c>
      <c r="BM564" t="s">
        <v>51</v>
      </c>
      <c r="BN564" t="s">
        <v>52</v>
      </c>
      <c r="BO564">
        <v>5.8500000000000002E-4</v>
      </c>
      <c r="BP564" t="s">
        <v>44</v>
      </c>
      <c r="BQ564">
        <v>11489011</v>
      </c>
      <c r="BT564">
        <v>60641313</v>
      </c>
      <c r="BV564">
        <v>300</v>
      </c>
      <c r="BW564">
        <v>77822914</v>
      </c>
      <c r="BY564">
        <v>2275050011</v>
      </c>
      <c r="BZ564">
        <v>2</v>
      </c>
      <c r="CA564" t="s">
        <v>34</v>
      </c>
      <c r="CB564" t="s">
        <v>103</v>
      </c>
      <c r="CC564">
        <v>34023</v>
      </c>
      <c r="CE564" t="s">
        <v>209</v>
      </c>
      <c r="CF564">
        <v>48811</v>
      </c>
      <c r="CG564" t="s">
        <v>37</v>
      </c>
      <c r="CH564" t="s">
        <v>38</v>
      </c>
      <c r="CK564" t="s">
        <v>38</v>
      </c>
      <c r="CL564">
        <v>40.476799999999997</v>
      </c>
      <c r="CM564">
        <v>-74.408799999999999</v>
      </c>
      <c r="CN564" t="s">
        <v>39</v>
      </c>
      <c r="CO564" t="s">
        <v>167</v>
      </c>
      <c r="CP564" t="s">
        <v>34</v>
      </c>
      <c r="CQ564">
        <v>0</v>
      </c>
      <c r="CR564" t="s">
        <v>41</v>
      </c>
      <c r="CS564">
        <v>8</v>
      </c>
      <c r="CU564" t="s">
        <v>49</v>
      </c>
      <c r="CV564" t="s">
        <v>50</v>
      </c>
      <c r="CW564">
        <v>2.1302999999999999E-3</v>
      </c>
      <c r="CX564" t="s">
        <v>44</v>
      </c>
      <c r="CY564">
        <v>11489011</v>
      </c>
      <c r="DB564">
        <v>60641313</v>
      </c>
      <c r="DD564">
        <v>300</v>
      </c>
      <c r="DE564">
        <v>77822914</v>
      </c>
      <c r="DG564">
        <v>2275050011</v>
      </c>
      <c r="DH564">
        <v>2</v>
      </c>
      <c r="DI564" t="s">
        <v>34</v>
      </c>
      <c r="DJ564" t="s">
        <v>103</v>
      </c>
      <c r="DK564">
        <v>34023</v>
      </c>
      <c r="DM564" t="s">
        <v>209</v>
      </c>
      <c r="DN564">
        <v>48811</v>
      </c>
      <c r="DO564" t="s">
        <v>37</v>
      </c>
      <c r="DP564" t="s">
        <v>38</v>
      </c>
      <c r="DS564" t="s">
        <v>38</v>
      </c>
      <c r="DT564">
        <v>40.476799999999997</v>
      </c>
      <c r="DU564">
        <v>-74.408799999999999</v>
      </c>
      <c r="DV564" t="s">
        <v>39</v>
      </c>
      <c r="DW564" t="s">
        <v>167</v>
      </c>
      <c r="DX564" t="s">
        <v>34</v>
      </c>
      <c r="DY564">
        <v>0</v>
      </c>
      <c r="DZ564" t="s">
        <v>41</v>
      </c>
      <c r="EA564">
        <v>8</v>
      </c>
      <c r="EC564" t="s">
        <v>47</v>
      </c>
      <c r="ED564" t="s">
        <v>48</v>
      </c>
      <c r="EE564">
        <v>1.4699100000000001E-3</v>
      </c>
      <c r="EF564" t="s">
        <v>44</v>
      </c>
      <c r="EG564">
        <v>11489011</v>
      </c>
      <c r="EJ564">
        <v>60641313</v>
      </c>
      <c r="EL564">
        <v>300</v>
      </c>
      <c r="EM564">
        <v>77822914</v>
      </c>
      <c r="EO564">
        <v>2275050011</v>
      </c>
      <c r="EP564">
        <v>2</v>
      </c>
      <c r="EQ564" t="s">
        <v>34</v>
      </c>
      <c r="ER564" t="s">
        <v>103</v>
      </c>
      <c r="ES564">
        <v>34023</v>
      </c>
      <c r="EU564" t="s">
        <v>209</v>
      </c>
      <c r="EV564">
        <v>48811</v>
      </c>
      <c r="EW564" t="s">
        <v>37</v>
      </c>
      <c r="EX564" t="s">
        <v>38</v>
      </c>
      <c r="FA564" t="s">
        <v>38</v>
      </c>
      <c r="FB564">
        <v>40.476799999999997</v>
      </c>
      <c r="FC564">
        <v>-74.408799999999999</v>
      </c>
      <c r="FD564" t="s">
        <v>39</v>
      </c>
      <c r="FE564" t="s">
        <v>167</v>
      </c>
      <c r="FF564" t="s">
        <v>34</v>
      </c>
      <c r="FG564">
        <v>0</v>
      </c>
      <c r="FH564" t="s">
        <v>41</v>
      </c>
      <c r="FI564">
        <v>8</v>
      </c>
      <c r="FK564" t="s">
        <v>45</v>
      </c>
      <c r="FL564" t="s">
        <v>46</v>
      </c>
      <c r="FM564">
        <v>9.0000000000000006E-5</v>
      </c>
      <c r="FN564" t="s">
        <v>44</v>
      </c>
      <c r="FO564">
        <v>11489011</v>
      </c>
      <c r="FR564">
        <v>60641313</v>
      </c>
      <c r="FT564">
        <v>300</v>
      </c>
      <c r="FU564">
        <v>77822914</v>
      </c>
      <c r="FW564">
        <v>2275050011</v>
      </c>
      <c r="FX564">
        <v>2</v>
      </c>
      <c r="FY564" t="s">
        <v>34</v>
      </c>
      <c r="FZ564" t="s">
        <v>103</v>
      </c>
      <c r="GA564">
        <v>34023</v>
      </c>
      <c r="GC564" t="s">
        <v>209</v>
      </c>
      <c r="GD564">
        <v>48811</v>
      </c>
      <c r="GE564" t="s">
        <v>37</v>
      </c>
      <c r="GF564" t="s">
        <v>38</v>
      </c>
      <c r="GI564" t="s">
        <v>38</v>
      </c>
      <c r="GJ564">
        <v>40.476799999999997</v>
      </c>
      <c r="GK564">
        <v>-74.408799999999999</v>
      </c>
      <c r="GL564" t="s">
        <v>39</v>
      </c>
      <c r="GM564" t="s">
        <v>167</v>
      </c>
      <c r="GN564" t="s">
        <v>34</v>
      </c>
      <c r="GO564">
        <v>0</v>
      </c>
      <c r="GP564" t="s">
        <v>41</v>
      </c>
      <c r="GQ564">
        <v>8</v>
      </c>
      <c r="GS564" t="s">
        <v>42</v>
      </c>
      <c r="GT564" t="s">
        <v>43</v>
      </c>
      <c r="GU564">
        <v>1.3542700000000001E-3</v>
      </c>
      <c r="GV564" t="s">
        <v>44</v>
      </c>
    </row>
    <row r="565" spans="1:204" x14ac:dyDescent="0.25">
      <c r="A565">
        <v>11489011</v>
      </c>
      <c r="D565">
        <v>60641313</v>
      </c>
      <c r="F565">
        <v>300</v>
      </c>
      <c r="G565">
        <v>77823014</v>
      </c>
      <c r="I565">
        <v>2275050012</v>
      </c>
      <c r="J565">
        <v>2</v>
      </c>
      <c r="K565" t="s">
        <v>34</v>
      </c>
      <c r="L565" t="s">
        <v>103</v>
      </c>
      <c r="M565">
        <v>34023</v>
      </c>
      <c r="O565" t="s">
        <v>209</v>
      </c>
      <c r="P565">
        <v>48811</v>
      </c>
      <c r="Q565" t="s">
        <v>37</v>
      </c>
      <c r="R565" t="s">
        <v>38</v>
      </c>
      <c r="U565" t="s">
        <v>38</v>
      </c>
      <c r="V565">
        <v>40.476799999999997</v>
      </c>
      <c r="W565">
        <v>-74.408799999999999</v>
      </c>
      <c r="X565" t="s">
        <v>39</v>
      </c>
      <c r="Y565" t="s">
        <v>167</v>
      </c>
      <c r="Z565" t="s">
        <v>34</v>
      </c>
      <c r="AA565">
        <v>0</v>
      </c>
      <c r="AB565" t="s">
        <v>41</v>
      </c>
      <c r="AC565">
        <v>8</v>
      </c>
      <c r="AE565" t="s">
        <v>53</v>
      </c>
      <c r="AF565" t="s">
        <v>54</v>
      </c>
      <c r="AG565">
        <v>0.15802099999999999</v>
      </c>
      <c r="AH565" t="s">
        <v>44</v>
      </c>
      <c r="AI565">
        <v>11489011</v>
      </c>
      <c r="AL565">
        <v>60641313</v>
      </c>
      <c r="AN565">
        <v>300</v>
      </c>
      <c r="AO565">
        <v>77823014</v>
      </c>
      <c r="AQ565">
        <v>2275050012</v>
      </c>
      <c r="AR565">
        <v>2</v>
      </c>
      <c r="AS565" t="s">
        <v>34</v>
      </c>
      <c r="AT565" t="s">
        <v>103</v>
      </c>
      <c r="AU565">
        <v>34023</v>
      </c>
      <c r="AW565" t="s">
        <v>209</v>
      </c>
      <c r="AX565">
        <v>48811</v>
      </c>
      <c r="AY565" t="s">
        <v>37</v>
      </c>
      <c r="AZ565" t="s">
        <v>38</v>
      </c>
      <c r="BC565" t="s">
        <v>38</v>
      </c>
      <c r="BD565">
        <v>40.476799999999997</v>
      </c>
      <c r="BE565">
        <v>-74.408799999999999</v>
      </c>
      <c r="BF565" t="s">
        <v>39</v>
      </c>
      <c r="BG565" t="s">
        <v>167</v>
      </c>
      <c r="BH565" t="s">
        <v>34</v>
      </c>
      <c r="BI565">
        <v>0</v>
      </c>
      <c r="BJ565" t="s">
        <v>41</v>
      </c>
      <c r="BK565">
        <v>8</v>
      </c>
      <c r="BM565" t="s">
        <v>51</v>
      </c>
      <c r="BN565" t="s">
        <v>52</v>
      </c>
      <c r="BO565">
        <v>5.3417999999999998E-3</v>
      </c>
      <c r="BP565" t="s">
        <v>44</v>
      </c>
      <c r="BQ565">
        <v>11489011</v>
      </c>
      <c r="BT565">
        <v>60641313</v>
      </c>
      <c r="BV565">
        <v>300</v>
      </c>
      <c r="BW565">
        <v>77823014</v>
      </c>
      <c r="BY565">
        <v>2275050012</v>
      </c>
      <c r="BZ565">
        <v>2</v>
      </c>
      <c r="CA565" t="s">
        <v>34</v>
      </c>
      <c r="CB565" t="s">
        <v>103</v>
      </c>
      <c r="CC565">
        <v>34023</v>
      </c>
      <c r="CE565" t="s">
        <v>209</v>
      </c>
      <c r="CF565">
        <v>48811</v>
      </c>
      <c r="CG565" t="s">
        <v>37</v>
      </c>
      <c r="CH565" t="s">
        <v>38</v>
      </c>
      <c r="CK565" t="s">
        <v>38</v>
      </c>
      <c r="CL565">
        <v>40.476799999999997</v>
      </c>
      <c r="CM565">
        <v>-74.408799999999999</v>
      </c>
      <c r="CN565" t="s">
        <v>39</v>
      </c>
      <c r="CO565" t="s">
        <v>167</v>
      </c>
      <c r="CP565" t="s">
        <v>34</v>
      </c>
      <c r="CQ565">
        <v>0</v>
      </c>
      <c r="CR565" t="s">
        <v>41</v>
      </c>
      <c r="CS565">
        <v>8</v>
      </c>
      <c r="CU565" t="s">
        <v>49</v>
      </c>
      <c r="CV565" t="s">
        <v>50</v>
      </c>
      <c r="CW565">
        <v>3.9055499999999998E-3</v>
      </c>
      <c r="CX565" t="s">
        <v>44</v>
      </c>
      <c r="CY565">
        <v>11489011</v>
      </c>
      <c r="DB565">
        <v>60641313</v>
      </c>
      <c r="DD565">
        <v>300</v>
      </c>
      <c r="DE565">
        <v>77823014</v>
      </c>
      <c r="DG565">
        <v>2275050012</v>
      </c>
      <c r="DH565">
        <v>2</v>
      </c>
      <c r="DI565" t="s">
        <v>34</v>
      </c>
      <c r="DJ565" t="s">
        <v>103</v>
      </c>
      <c r="DK565">
        <v>34023</v>
      </c>
      <c r="DM565" t="s">
        <v>209</v>
      </c>
      <c r="DN565">
        <v>48811</v>
      </c>
      <c r="DO565" t="s">
        <v>37</v>
      </c>
      <c r="DP565" t="s">
        <v>38</v>
      </c>
      <c r="DS565" t="s">
        <v>38</v>
      </c>
      <c r="DT565">
        <v>40.476799999999997</v>
      </c>
      <c r="DU565">
        <v>-74.408799999999999</v>
      </c>
      <c r="DV565" t="s">
        <v>39</v>
      </c>
      <c r="DW565" t="s">
        <v>167</v>
      </c>
      <c r="DX565" t="s">
        <v>34</v>
      </c>
      <c r="DY565">
        <v>0</v>
      </c>
      <c r="DZ565" t="s">
        <v>41</v>
      </c>
      <c r="EA565">
        <v>8</v>
      </c>
      <c r="EC565" t="s">
        <v>47</v>
      </c>
      <c r="ED565" t="s">
        <v>48</v>
      </c>
      <c r="EE565">
        <v>3.8118200000000001E-3</v>
      </c>
      <c r="EF565" t="s">
        <v>44</v>
      </c>
      <c r="EG565">
        <v>11489011</v>
      </c>
      <c r="EJ565">
        <v>60641313</v>
      </c>
      <c r="EL565">
        <v>300</v>
      </c>
      <c r="EM565">
        <v>77823014</v>
      </c>
      <c r="EO565">
        <v>2275050012</v>
      </c>
      <c r="EP565">
        <v>2</v>
      </c>
      <c r="EQ565" t="s">
        <v>34</v>
      </c>
      <c r="ER565" t="s">
        <v>103</v>
      </c>
      <c r="ES565">
        <v>34023</v>
      </c>
      <c r="EU565" t="s">
        <v>209</v>
      </c>
      <c r="EV565">
        <v>48811</v>
      </c>
      <c r="EW565" t="s">
        <v>37</v>
      </c>
      <c r="EX565" t="s">
        <v>38</v>
      </c>
      <c r="FA565" t="s">
        <v>38</v>
      </c>
      <c r="FB565">
        <v>40.476799999999997</v>
      </c>
      <c r="FC565">
        <v>-74.408799999999999</v>
      </c>
      <c r="FD565" t="s">
        <v>39</v>
      </c>
      <c r="FE565" t="s">
        <v>167</v>
      </c>
      <c r="FF565" t="s">
        <v>34</v>
      </c>
      <c r="FG565">
        <v>0</v>
      </c>
      <c r="FH565" t="s">
        <v>41</v>
      </c>
      <c r="FI565">
        <v>8</v>
      </c>
      <c r="FK565" t="s">
        <v>45</v>
      </c>
      <c r="FL565" t="s">
        <v>46</v>
      </c>
      <c r="FM565">
        <v>1.2140199999999999E-3</v>
      </c>
      <c r="FN565" t="s">
        <v>44</v>
      </c>
      <c r="FO565">
        <v>11489011</v>
      </c>
      <c r="FR565">
        <v>60641313</v>
      </c>
      <c r="FT565">
        <v>300</v>
      </c>
      <c r="FU565">
        <v>77823014</v>
      </c>
      <c r="FW565">
        <v>2275050012</v>
      </c>
      <c r="FX565">
        <v>2</v>
      </c>
      <c r="FY565" t="s">
        <v>34</v>
      </c>
      <c r="FZ565" t="s">
        <v>103</v>
      </c>
      <c r="GA565">
        <v>34023</v>
      </c>
      <c r="GC565" t="s">
        <v>209</v>
      </c>
      <c r="GD565">
        <v>48811</v>
      </c>
      <c r="GE565" t="s">
        <v>37</v>
      </c>
      <c r="GF565" t="s">
        <v>38</v>
      </c>
      <c r="GI565" t="s">
        <v>38</v>
      </c>
      <c r="GJ565">
        <v>40.476799999999997</v>
      </c>
      <c r="GK565">
        <v>-74.408799999999999</v>
      </c>
      <c r="GL565" t="s">
        <v>39</v>
      </c>
      <c r="GM565" t="s">
        <v>167</v>
      </c>
      <c r="GN565" t="s">
        <v>34</v>
      </c>
      <c r="GO565">
        <v>0</v>
      </c>
      <c r="GP565" t="s">
        <v>41</v>
      </c>
      <c r="GQ565">
        <v>8</v>
      </c>
      <c r="GS565" t="s">
        <v>42</v>
      </c>
      <c r="GT565" t="s">
        <v>43</v>
      </c>
      <c r="GU565">
        <v>1.1376499999999999E-2</v>
      </c>
      <c r="GV565" t="s">
        <v>44</v>
      </c>
    </row>
    <row r="566" spans="1:204" x14ac:dyDescent="0.25">
      <c r="A566">
        <v>11489211</v>
      </c>
      <c r="D566">
        <v>60641513</v>
      </c>
      <c r="F566">
        <v>300</v>
      </c>
      <c r="G566">
        <v>77823314</v>
      </c>
      <c r="I566">
        <v>2275050011</v>
      </c>
      <c r="J566">
        <v>2</v>
      </c>
      <c r="K566" t="s">
        <v>34</v>
      </c>
      <c r="L566" t="s">
        <v>103</v>
      </c>
      <c r="M566">
        <v>34023</v>
      </c>
      <c r="O566" t="s">
        <v>442</v>
      </c>
      <c r="P566">
        <v>48811</v>
      </c>
      <c r="Q566" t="s">
        <v>37</v>
      </c>
      <c r="R566" t="s">
        <v>38</v>
      </c>
      <c r="U566" t="s">
        <v>38</v>
      </c>
      <c r="V566">
        <v>40.473999999999997</v>
      </c>
      <c r="W566">
        <v>-74.483999999999995</v>
      </c>
      <c r="X566" t="s">
        <v>39</v>
      </c>
      <c r="Y566" t="s">
        <v>167</v>
      </c>
      <c r="Z566" t="s">
        <v>34</v>
      </c>
      <c r="AA566">
        <v>0</v>
      </c>
      <c r="AB566" t="s">
        <v>41</v>
      </c>
      <c r="AC566">
        <v>8</v>
      </c>
      <c r="AE566" t="s">
        <v>53</v>
      </c>
      <c r="AF566" t="s">
        <v>54</v>
      </c>
      <c r="AG566">
        <v>0.108126</v>
      </c>
      <c r="AH566" t="s">
        <v>44</v>
      </c>
      <c r="AI566">
        <v>11489211</v>
      </c>
      <c r="AL566">
        <v>60641513</v>
      </c>
      <c r="AN566">
        <v>300</v>
      </c>
      <c r="AO566">
        <v>77823314</v>
      </c>
      <c r="AQ566">
        <v>2275050011</v>
      </c>
      <c r="AR566">
        <v>2</v>
      </c>
      <c r="AS566" t="s">
        <v>34</v>
      </c>
      <c r="AT566" t="s">
        <v>103</v>
      </c>
      <c r="AU566">
        <v>34023</v>
      </c>
      <c r="AW566" t="s">
        <v>442</v>
      </c>
      <c r="AX566">
        <v>48811</v>
      </c>
      <c r="AY566" t="s">
        <v>37</v>
      </c>
      <c r="AZ566" t="s">
        <v>38</v>
      </c>
      <c r="BC566" t="s">
        <v>38</v>
      </c>
      <c r="BD566">
        <v>40.473999999999997</v>
      </c>
      <c r="BE566">
        <v>-74.483999999999995</v>
      </c>
      <c r="BF566" t="s">
        <v>39</v>
      </c>
      <c r="BG566" t="s">
        <v>167</v>
      </c>
      <c r="BH566" t="s">
        <v>34</v>
      </c>
      <c r="BI566">
        <v>0</v>
      </c>
      <c r="BJ566" t="s">
        <v>41</v>
      </c>
      <c r="BK566">
        <v>8</v>
      </c>
      <c r="BM566" t="s">
        <v>51</v>
      </c>
      <c r="BN566" t="s">
        <v>52</v>
      </c>
      <c r="BO566">
        <v>5.8500000000000002E-4</v>
      </c>
      <c r="BP566" t="s">
        <v>44</v>
      </c>
      <c r="BQ566">
        <v>11489211</v>
      </c>
      <c r="BT566">
        <v>60641513</v>
      </c>
      <c r="BV566">
        <v>300</v>
      </c>
      <c r="BW566">
        <v>77823314</v>
      </c>
      <c r="BY566">
        <v>2275050011</v>
      </c>
      <c r="BZ566">
        <v>2</v>
      </c>
      <c r="CA566" t="s">
        <v>34</v>
      </c>
      <c r="CB566" t="s">
        <v>103</v>
      </c>
      <c r="CC566">
        <v>34023</v>
      </c>
      <c r="CE566" t="s">
        <v>442</v>
      </c>
      <c r="CF566">
        <v>48811</v>
      </c>
      <c r="CG566" t="s">
        <v>37</v>
      </c>
      <c r="CH566" t="s">
        <v>38</v>
      </c>
      <c r="CK566" t="s">
        <v>38</v>
      </c>
      <c r="CL566">
        <v>40.473999999999997</v>
      </c>
      <c r="CM566">
        <v>-74.483999999999995</v>
      </c>
      <c r="CN566" t="s">
        <v>39</v>
      </c>
      <c r="CO566" t="s">
        <v>167</v>
      </c>
      <c r="CP566" t="s">
        <v>34</v>
      </c>
      <c r="CQ566">
        <v>0</v>
      </c>
      <c r="CR566" t="s">
        <v>41</v>
      </c>
      <c r="CS566">
        <v>8</v>
      </c>
      <c r="CU566" t="s">
        <v>49</v>
      </c>
      <c r="CV566" t="s">
        <v>50</v>
      </c>
      <c r="CW566">
        <v>2.1302999999999999E-3</v>
      </c>
      <c r="CX566" t="s">
        <v>44</v>
      </c>
      <c r="CY566">
        <v>11489211</v>
      </c>
      <c r="DB566">
        <v>60641513</v>
      </c>
      <c r="DD566">
        <v>300</v>
      </c>
      <c r="DE566">
        <v>77823314</v>
      </c>
      <c r="DG566">
        <v>2275050011</v>
      </c>
      <c r="DH566">
        <v>2</v>
      </c>
      <c r="DI566" t="s">
        <v>34</v>
      </c>
      <c r="DJ566" t="s">
        <v>103</v>
      </c>
      <c r="DK566">
        <v>34023</v>
      </c>
      <c r="DM566" t="s">
        <v>442</v>
      </c>
      <c r="DN566">
        <v>48811</v>
      </c>
      <c r="DO566" t="s">
        <v>37</v>
      </c>
      <c r="DP566" t="s">
        <v>38</v>
      </c>
      <c r="DS566" t="s">
        <v>38</v>
      </c>
      <c r="DT566">
        <v>40.473999999999997</v>
      </c>
      <c r="DU566">
        <v>-74.483999999999995</v>
      </c>
      <c r="DV566" t="s">
        <v>39</v>
      </c>
      <c r="DW566" t="s">
        <v>167</v>
      </c>
      <c r="DX566" t="s">
        <v>34</v>
      </c>
      <c r="DY566">
        <v>0</v>
      </c>
      <c r="DZ566" t="s">
        <v>41</v>
      </c>
      <c r="EA566">
        <v>8</v>
      </c>
      <c r="EC566" t="s">
        <v>47</v>
      </c>
      <c r="ED566" t="s">
        <v>48</v>
      </c>
      <c r="EE566">
        <v>1.4699100000000001E-3</v>
      </c>
      <c r="EF566" t="s">
        <v>44</v>
      </c>
      <c r="EG566">
        <v>11489211</v>
      </c>
      <c r="EJ566">
        <v>60641513</v>
      </c>
      <c r="EL566">
        <v>300</v>
      </c>
      <c r="EM566">
        <v>77823314</v>
      </c>
      <c r="EO566">
        <v>2275050011</v>
      </c>
      <c r="EP566">
        <v>2</v>
      </c>
      <c r="EQ566" t="s">
        <v>34</v>
      </c>
      <c r="ER566" t="s">
        <v>103</v>
      </c>
      <c r="ES566">
        <v>34023</v>
      </c>
      <c r="EU566" t="s">
        <v>442</v>
      </c>
      <c r="EV566">
        <v>48811</v>
      </c>
      <c r="EW566" t="s">
        <v>37</v>
      </c>
      <c r="EX566" t="s">
        <v>38</v>
      </c>
      <c r="FA566" t="s">
        <v>38</v>
      </c>
      <c r="FB566">
        <v>40.473999999999997</v>
      </c>
      <c r="FC566">
        <v>-74.483999999999995</v>
      </c>
      <c r="FD566" t="s">
        <v>39</v>
      </c>
      <c r="FE566" t="s">
        <v>167</v>
      </c>
      <c r="FF566" t="s">
        <v>34</v>
      </c>
      <c r="FG566">
        <v>0</v>
      </c>
      <c r="FH566" t="s">
        <v>41</v>
      </c>
      <c r="FI566">
        <v>8</v>
      </c>
      <c r="FK566" t="s">
        <v>45</v>
      </c>
      <c r="FL566" t="s">
        <v>46</v>
      </c>
      <c r="FM566">
        <v>9.0000000000000006E-5</v>
      </c>
      <c r="FN566" t="s">
        <v>44</v>
      </c>
      <c r="FO566">
        <v>11489211</v>
      </c>
      <c r="FR566">
        <v>60641513</v>
      </c>
      <c r="FT566">
        <v>300</v>
      </c>
      <c r="FU566">
        <v>77823314</v>
      </c>
      <c r="FW566">
        <v>2275050011</v>
      </c>
      <c r="FX566">
        <v>2</v>
      </c>
      <c r="FY566" t="s">
        <v>34</v>
      </c>
      <c r="FZ566" t="s">
        <v>103</v>
      </c>
      <c r="GA566">
        <v>34023</v>
      </c>
      <c r="GC566" t="s">
        <v>442</v>
      </c>
      <c r="GD566">
        <v>48811</v>
      </c>
      <c r="GE566" t="s">
        <v>37</v>
      </c>
      <c r="GF566" t="s">
        <v>38</v>
      </c>
      <c r="GI566" t="s">
        <v>38</v>
      </c>
      <c r="GJ566">
        <v>40.473999999999997</v>
      </c>
      <c r="GK566">
        <v>-74.483999999999995</v>
      </c>
      <c r="GL566" t="s">
        <v>39</v>
      </c>
      <c r="GM566" t="s">
        <v>167</v>
      </c>
      <c r="GN566" t="s">
        <v>34</v>
      </c>
      <c r="GO566">
        <v>0</v>
      </c>
      <c r="GP566" t="s">
        <v>41</v>
      </c>
      <c r="GQ566">
        <v>8</v>
      </c>
      <c r="GS566" t="s">
        <v>42</v>
      </c>
      <c r="GT566" t="s">
        <v>43</v>
      </c>
      <c r="GU566">
        <v>1.3542700000000001E-3</v>
      </c>
      <c r="GV566" t="s">
        <v>44</v>
      </c>
    </row>
    <row r="567" spans="1:204" x14ac:dyDescent="0.25">
      <c r="A567">
        <v>11489211</v>
      </c>
      <c r="D567">
        <v>60641513</v>
      </c>
      <c r="F567">
        <v>300</v>
      </c>
      <c r="G567">
        <v>77823414</v>
      </c>
      <c r="I567">
        <v>2275050012</v>
      </c>
      <c r="J567">
        <v>2</v>
      </c>
      <c r="K567" t="s">
        <v>34</v>
      </c>
      <c r="L567" t="s">
        <v>103</v>
      </c>
      <c r="M567">
        <v>34023</v>
      </c>
      <c r="O567" t="s">
        <v>442</v>
      </c>
      <c r="P567">
        <v>48811</v>
      </c>
      <c r="Q567" t="s">
        <v>37</v>
      </c>
      <c r="R567" t="s">
        <v>38</v>
      </c>
      <c r="U567" t="s">
        <v>38</v>
      </c>
      <c r="V567">
        <v>40.473999999999997</v>
      </c>
      <c r="W567">
        <v>-74.483999999999995</v>
      </c>
      <c r="X567" t="s">
        <v>39</v>
      </c>
      <c r="Y567" t="s">
        <v>167</v>
      </c>
      <c r="Z567" t="s">
        <v>34</v>
      </c>
      <c r="AA567">
        <v>0</v>
      </c>
      <c r="AB567" t="s">
        <v>41</v>
      </c>
      <c r="AC567">
        <v>8</v>
      </c>
      <c r="AE567" t="s">
        <v>53</v>
      </c>
      <c r="AF567" t="s">
        <v>54</v>
      </c>
      <c r="AG567">
        <v>0.15802099999999999</v>
      </c>
      <c r="AH567" t="s">
        <v>44</v>
      </c>
      <c r="AI567">
        <v>11489211</v>
      </c>
      <c r="AL567">
        <v>60641513</v>
      </c>
      <c r="AN567">
        <v>300</v>
      </c>
      <c r="AO567">
        <v>77823414</v>
      </c>
      <c r="AQ567">
        <v>2275050012</v>
      </c>
      <c r="AR567">
        <v>2</v>
      </c>
      <c r="AS567" t="s">
        <v>34</v>
      </c>
      <c r="AT567" t="s">
        <v>103</v>
      </c>
      <c r="AU567">
        <v>34023</v>
      </c>
      <c r="AW567" t="s">
        <v>442</v>
      </c>
      <c r="AX567">
        <v>48811</v>
      </c>
      <c r="AY567" t="s">
        <v>37</v>
      </c>
      <c r="AZ567" t="s">
        <v>38</v>
      </c>
      <c r="BC567" t="s">
        <v>38</v>
      </c>
      <c r="BD567">
        <v>40.473999999999997</v>
      </c>
      <c r="BE567">
        <v>-74.483999999999995</v>
      </c>
      <c r="BF567" t="s">
        <v>39</v>
      </c>
      <c r="BG567" t="s">
        <v>167</v>
      </c>
      <c r="BH567" t="s">
        <v>34</v>
      </c>
      <c r="BI567">
        <v>0</v>
      </c>
      <c r="BJ567" t="s">
        <v>41</v>
      </c>
      <c r="BK567">
        <v>8</v>
      </c>
      <c r="BM567" t="s">
        <v>51</v>
      </c>
      <c r="BN567" t="s">
        <v>52</v>
      </c>
      <c r="BO567">
        <v>5.3417999999999998E-3</v>
      </c>
      <c r="BP567" t="s">
        <v>44</v>
      </c>
      <c r="BQ567">
        <v>11489211</v>
      </c>
      <c r="BT567">
        <v>60641513</v>
      </c>
      <c r="BV567">
        <v>300</v>
      </c>
      <c r="BW567">
        <v>77823414</v>
      </c>
      <c r="BY567">
        <v>2275050012</v>
      </c>
      <c r="BZ567">
        <v>2</v>
      </c>
      <c r="CA567" t="s">
        <v>34</v>
      </c>
      <c r="CB567" t="s">
        <v>103</v>
      </c>
      <c r="CC567">
        <v>34023</v>
      </c>
      <c r="CE567" t="s">
        <v>442</v>
      </c>
      <c r="CF567">
        <v>48811</v>
      </c>
      <c r="CG567" t="s">
        <v>37</v>
      </c>
      <c r="CH567" t="s">
        <v>38</v>
      </c>
      <c r="CK567" t="s">
        <v>38</v>
      </c>
      <c r="CL567">
        <v>40.473999999999997</v>
      </c>
      <c r="CM567">
        <v>-74.483999999999995</v>
      </c>
      <c r="CN567" t="s">
        <v>39</v>
      </c>
      <c r="CO567" t="s">
        <v>167</v>
      </c>
      <c r="CP567" t="s">
        <v>34</v>
      </c>
      <c r="CQ567">
        <v>0</v>
      </c>
      <c r="CR567" t="s">
        <v>41</v>
      </c>
      <c r="CS567">
        <v>8</v>
      </c>
      <c r="CU567" t="s">
        <v>49</v>
      </c>
      <c r="CV567" t="s">
        <v>50</v>
      </c>
      <c r="CW567">
        <v>3.9055499999999998E-3</v>
      </c>
      <c r="CX567" t="s">
        <v>44</v>
      </c>
      <c r="CY567">
        <v>11489211</v>
      </c>
      <c r="DB567">
        <v>60641513</v>
      </c>
      <c r="DD567">
        <v>300</v>
      </c>
      <c r="DE567">
        <v>77823414</v>
      </c>
      <c r="DG567">
        <v>2275050012</v>
      </c>
      <c r="DH567">
        <v>2</v>
      </c>
      <c r="DI567" t="s">
        <v>34</v>
      </c>
      <c r="DJ567" t="s">
        <v>103</v>
      </c>
      <c r="DK567">
        <v>34023</v>
      </c>
      <c r="DM567" t="s">
        <v>442</v>
      </c>
      <c r="DN567">
        <v>48811</v>
      </c>
      <c r="DO567" t="s">
        <v>37</v>
      </c>
      <c r="DP567" t="s">
        <v>38</v>
      </c>
      <c r="DS567" t="s">
        <v>38</v>
      </c>
      <c r="DT567">
        <v>40.473999999999997</v>
      </c>
      <c r="DU567">
        <v>-74.483999999999995</v>
      </c>
      <c r="DV567" t="s">
        <v>39</v>
      </c>
      <c r="DW567" t="s">
        <v>167</v>
      </c>
      <c r="DX567" t="s">
        <v>34</v>
      </c>
      <c r="DY567">
        <v>0</v>
      </c>
      <c r="DZ567" t="s">
        <v>41</v>
      </c>
      <c r="EA567">
        <v>8</v>
      </c>
      <c r="EC567" t="s">
        <v>47</v>
      </c>
      <c r="ED567" t="s">
        <v>48</v>
      </c>
      <c r="EE567">
        <v>3.8118200000000001E-3</v>
      </c>
      <c r="EF567" t="s">
        <v>44</v>
      </c>
      <c r="EG567">
        <v>11489211</v>
      </c>
      <c r="EJ567">
        <v>60641513</v>
      </c>
      <c r="EL567">
        <v>300</v>
      </c>
      <c r="EM567">
        <v>77823414</v>
      </c>
      <c r="EO567">
        <v>2275050012</v>
      </c>
      <c r="EP567">
        <v>2</v>
      </c>
      <c r="EQ567" t="s">
        <v>34</v>
      </c>
      <c r="ER567" t="s">
        <v>103</v>
      </c>
      <c r="ES567">
        <v>34023</v>
      </c>
      <c r="EU567" t="s">
        <v>442</v>
      </c>
      <c r="EV567">
        <v>48811</v>
      </c>
      <c r="EW567" t="s">
        <v>37</v>
      </c>
      <c r="EX567" t="s">
        <v>38</v>
      </c>
      <c r="FA567" t="s">
        <v>38</v>
      </c>
      <c r="FB567">
        <v>40.473999999999997</v>
      </c>
      <c r="FC567">
        <v>-74.483999999999995</v>
      </c>
      <c r="FD567" t="s">
        <v>39</v>
      </c>
      <c r="FE567" t="s">
        <v>167</v>
      </c>
      <c r="FF567" t="s">
        <v>34</v>
      </c>
      <c r="FG567">
        <v>0</v>
      </c>
      <c r="FH567" t="s">
        <v>41</v>
      </c>
      <c r="FI567">
        <v>8</v>
      </c>
      <c r="FK567" t="s">
        <v>45</v>
      </c>
      <c r="FL567" t="s">
        <v>46</v>
      </c>
      <c r="FM567">
        <v>1.2140199999999999E-3</v>
      </c>
      <c r="FN567" t="s">
        <v>44</v>
      </c>
      <c r="FO567">
        <v>11489211</v>
      </c>
      <c r="FR567">
        <v>60641513</v>
      </c>
      <c r="FT567">
        <v>300</v>
      </c>
      <c r="FU567">
        <v>77823414</v>
      </c>
      <c r="FW567">
        <v>2275050012</v>
      </c>
      <c r="FX567">
        <v>2</v>
      </c>
      <c r="FY567" t="s">
        <v>34</v>
      </c>
      <c r="FZ567" t="s">
        <v>103</v>
      </c>
      <c r="GA567">
        <v>34023</v>
      </c>
      <c r="GC567" t="s">
        <v>442</v>
      </c>
      <c r="GD567">
        <v>48811</v>
      </c>
      <c r="GE567" t="s">
        <v>37</v>
      </c>
      <c r="GF567" t="s">
        <v>38</v>
      </c>
      <c r="GI567" t="s">
        <v>38</v>
      </c>
      <c r="GJ567">
        <v>40.473999999999997</v>
      </c>
      <c r="GK567">
        <v>-74.483999999999995</v>
      </c>
      <c r="GL567" t="s">
        <v>39</v>
      </c>
      <c r="GM567" t="s">
        <v>167</v>
      </c>
      <c r="GN567" t="s">
        <v>34</v>
      </c>
      <c r="GO567">
        <v>0</v>
      </c>
      <c r="GP567" t="s">
        <v>41</v>
      </c>
      <c r="GQ567">
        <v>8</v>
      </c>
      <c r="GS567" t="s">
        <v>42</v>
      </c>
      <c r="GT567" t="s">
        <v>43</v>
      </c>
      <c r="GU567">
        <v>1.1376499999999999E-2</v>
      </c>
      <c r="GV567" t="s">
        <v>44</v>
      </c>
    </row>
    <row r="568" spans="1:204" x14ac:dyDescent="0.25">
      <c r="A568">
        <v>11012711</v>
      </c>
      <c r="D568">
        <v>60576213</v>
      </c>
      <c r="F568">
        <v>300</v>
      </c>
      <c r="G568">
        <v>77693914</v>
      </c>
      <c r="I568">
        <v>2275050011</v>
      </c>
      <c r="J568">
        <v>2</v>
      </c>
      <c r="K568" t="s">
        <v>34</v>
      </c>
      <c r="L568" t="s">
        <v>103</v>
      </c>
      <c r="M568">
        <v>34023</v>
      </c>
      <c r="O568" t="s">
        <v>425</v>
      </c>
      <c r="P568">
        <v>48811</v>
      </c>
      <c r="Q568" t="s">
        <v>37</v>
      </c>
      <c r="R568" t="s">
        <v>38</v>
      </c>
      <c r="U568" t="s">
        <v>38</v>
      </c>
      <c r="V568">
        <v>40.486199999999997</v>
      </c>
      <c r="W568">
        <v>-74.322100000000006</v>
      </c>
      <c r="X568" t="s">
        <v>39</v>
      </c>
      <c r="Y568" t="s">
        <v>426</v>
      </c>
      <c r="Z568" t="s">
        <v>34</v>
      </c>
      <c r="AA568">
        <v>0</v>
      </c>
      <c r="AB568" t="s">
        <v>41</v>
      </c>
      <c r="AC568">
        <v>8</v>
      </c>
      <c r="AE568" t="s">
        <v>53</v>
      </c>
      <c r="AF568" t="s">
        <v>54</v>
      </c>
      <c r="AG568">
        <v>0.108126</v>
      </c>
      <c r="AH568" t="s">
        <v>44</v>
      </c>
      <c r="AI568">
        <v>11012711</v>
      </c>
      <c r="AL568">
        <v>60576213</v>
      </c>
      <c r="AN568">
        <v>300</v>
      </c>
      <c r="AO568">
        <v>77693914</v>
      </c>
      <c r="AQ568">
        <v>2275050011</v>
      </c>
      <c r="AR568">
        <v>2</v>
      </c>
      <c r="AS568" t="s">
        <v>34</v>
      </c>
      <c r="AT568" t="s">
        <v>103</v>
      </c>
      <c r="AU568">
        <v>34023</v>
      </c>
      <c r="AW568" t="s">
        <v>425</v>
      </c>
      <c r="AX568">
        <v>48811</v>
      </c>
      <c r="AY568" t="s">
        <v>37</v>
      </c>
      <c r="AZ568" t="s">
        <v>38</v>
      </c>
      <c r="BC568" t="s">
        <v>38</v>
      </c>
      <c r="BD568">
        <v>40.486199999999997</v>
      </c>
      <c r="BE568">
        <v>-74.322100000000006</v>
      </c>
      <c r="BF568" t="s">
        <v>39</v>
      </c>
      <c r="BG568" t="s">
        <v>426</v>
      </c>
      <c r="BH568" t="s">
        <v>34</v>
      </c>
      <c r="BI568">
        <v>0</v>
      </c>
      <c r="BJ568" t="s">
        <v>41</v>
      </c>
      <c r="BK568">
        <v>8</v>
      </c>
      <c r="BM568" t="s">
        <v>51</v>
      </c>
      <c r="BN568" t="s">
        <v>52</v>
      </c>
      <c r="BO568">
        <v>5.8500000000000002E-4</v>
      </c>
      <c r="BP568" t="s">
        <v>44</v>
      </c>
      <c r="BQ568">
        <v>11012711</v>
      </c>
      <c r="BT568">
        <v>60576213</v>
      </c>
      <c r="BV568">
        <v>300</v>
      </c>
      <c r="BW568">
        <v>77693914</v>
      </c>
      <c r="BY568">
        <v>2275050011</v>
      </c>
      <c r="BZ568">
        <v>2</v>
      </c>
      <c r="CA568" t="s">
        <v>34</v>
      </c>
      <c r="CB568" t="s">
        <v>103</v>
      </c>
      <c r="CC568">
        <v>34023</v>
      </c>
      <c r="CE568" t="s">
        <v>425</v>
      </c>
      <c r="CF568">
        <v>48811</v>
      </c>
      <c r="CG568" t="s">
        <v>37</v>
      </c>
      <c r="CH568" t="s">
        <v>38</v>
      </c>
      <c r="CK568" t="s">
        <v>38</v>
      </c>
      <c r="CL568">
        <v>40.486199999999997</v>
      </c>
      <c r="CM568">
        <v>-74.322100000000006</v>
      </c>
      <c r="CN568" t="s">
        <v>39</v>
      </c>
      <c r="CO568" t="s">
        <v>426</v>
      </c>
      <c r="CP568" t="s">
        <v>34</v>
      </c>
      <c r="CQ568">
        <v>0</v>
      </c>
      <c r="CR568" t="s">
        <v>41</v>
      </c>
      <c r="CS568">
        <v>8</v>
      </c>
      <c r="CU568" t="s">
        <v>49</v>
      </c>
      <c r="CV568" t="s">
        <v>50</v>
      </c>
      <c r="CW568">
        <v>2.1302999999999999E-3</v>
      </c>
      <c r="CX568" t="s">
        <v>44</v>
      </c>
      <c r="CY568">
        <v>11012711</v>
      </c>
      <c r="DB568">
        <v>60576213</v>
      </c>
      <c r="DD568">
        <v>300</v>
      </c>
      <c r="DE568">
        <v>77693914</v>
      </c>
      <c r="DG568">
        <v>2275050011</v>
      </c>
      <c r="DH568">
        <v>2</v>
      </c>
      <c r="DI568" t="s">
        <v>34</v>
      </c>
      <c r="DJ568" t="s">
        <v>103</v>
      </c>
      <c r="DK568">
        <v>34023</v>
      </c>
      <c r="DM568" t="s">
        <v>425</v>
      </c>
      <c r="DN568">
        <v>48811</v>
      </c>
      <c r="DO568" t="s">
        <v>37</v>
      </c>
      <c r="DP568" t="s">
        <v>38</v>
      </c>
      <c r="DS568" t="s">
        <v>38</v>
      </c>
      <c r="DT568">
        <v>40.486199999999997</v>
      </c>
      <c r="DU568">
        <v>-74.322100000000006</v>
      </c>
      <c r="DV568" t="s">
        <v>39</v>
      </c>
      <c r="DW568" t="s">
        <v>426</v>
      </c>
      <c r="DX568" t="s">
        <v>34</v>
      </c>
      <c r="DY568">
        <v>0</v>
      </c>
      <c r="DZ568" t="s">
        <v>41</v>
      </c>
      <c r="EA568">
        <v>8</v>
      </c>
      <c r="EC568" t="s">
        <v>47</v>
      </c>
      <c r="ED568" t="s">
        <v>48</v>
      </c>
      <c r="EE568">
        <v>1.4699100000000001E-3</v>
      </c>
      <c r="EF568" t="s">
        <v>44</v>
      </c>
      <c r="EG568">
        <v>11012711</v>
      </c>
      <c r="EJ568">
        <v>60576213</v>
      </c>
      <c r="EL568">
        <v>300</v>
      </c>
      <c r="EM568">
        <v>77693914</v>
      </c>
      <c r="EO568">
        <v>2275050011</v>
      </c>
      <c r="EP568">
        <v>2</v>
      </c>
      <c r="EQ568" t="s">
        <v>34</v>
      </c>
      <c r="ER568" t="s">
        <v>103</v>
      </c>
      <c r="ES568">
        <v>34023</v>
      </c>
      <c r="EU568" t="s">
        <v>425</v>
      </c>
      <c r="EV568">
        <v>48811</v>
      </c>
      <c r="EW568" t="s">
        <v>37</v>
      </c>
      <c r="EX568" t="s">
        <v>38</v>
      </c>
      <c r="FA568" t="s">
        <v>38</v>
      </c>
      <c r="FB568">
        <v>40.486199999999997</v>
      </c>
      <c r="FC568">
        <v>-74.322100000000006</v>
      </c>
      <c r="FD568" t="s">
        <v>39</v>
      </c>
      <c r="FE568" t="s">
        <v>426</v>
      </c>
      <c r="FF568" t="s">
        <v>34</v>
      </c>
      <c r="FG568">
        <v>0</v>
      </c>
      <c r="FH568" t="s">
        <v>41</v>
      </c>
      <c r="FI568">
        <v>8</v>
      </c>
      <c r="FK568" t="s">
        <v>45</v>
      </c>
      <c r="FL568" t="s">
        <v>46</v>
      </c>
      <c r="FM568">
        <v>9.0000000000000006E-5</v>
      </c>
      <c r="FN568" t="s">
        <v>44</v>
      </c>
      <c r="FO568">
        <v>11012711</v>
      </c>
      <c r="FR568">
        <v>60576213</v>
      </c>
      <c r="FT568">
        <v>300</v>
      </c>
      <c r="FU568">
        <v>77693914</v>
      </c>
      <c r="FW568">
        <v>2275050011</v>
      </c>
      <c r="FX568">
        <v>2</v>
      </c>
      <c r="FY568" t="s">
        <v>34</v>
      </c>
      <c r="FZ568" t="s">
        <v>103</v>
      </c>
      <c r="GA568">
        <v>34023</v>
      </c>
      <c r="GC568" t="s">
        <v>425</v>
      </c>
      <c r="GD568">
        <v>48811</v>
      </c>
      <c r="GE568" t="s">
        <v>37</v>
      </c>
      <c r="GF568" t="s">
        <v>38</v>
      </c>
      <c r="GI568" t="s">
        <v>38</v>
      </c>
      <c r="GJ568">
        <v>40.486199999999997</v>
      </c>
      <c r="GK568">
        <v>-74.322100000000006</v>
      </c>
      <c r="GL568" t="s">
        <v>39</v>
      </c>
      <c r="GM568" t="s">
        <v>426</v>
      </c>
      <c r="GN568" t="s">
        <v>34</v>
      </c>
      <c r="GO568">
        <v>0</v>
      </c>
      <c r="GP568" t="s">
        <v>41</v>
      </c>
      <c r="GQ568">
        <v>8</v>
      </c>
      <c r="GS568" t="s">
        <v>42</v>
      </c>
      <c r="GT568" t="s">
        <v>43</v>
      </c>
      <c r="GU568">
        <v>1.3542700000000001E-3</v>
      </c>
      <c r="GV568" t="s">
        <v>44</v>
      </c>
    </row>
    <row r="569" spans="1:204" x14ac:dyDescent="0.25">
      <c r="A569">
        <v>11012711</v>
      </c>
      <c r="D569">
        <v>60576213</v>
      </c>
      <c r="F569">
        <v>300</v>
      </c>
      <c r="G569">
        <v>77694014</v>
      </c>
      <c r="I569">
        <v>2275050012</v>
      </c>
      <c r="J569">
        <v>2</v>
      </c>
      <c r="K569" t="s">
        <v>34</v>
      </c>
      <c r="L569" t="s">
        <v>103</v>
      </c>
      <c r="M569">
        <v>34023</v>
      </c>
      <c r="O569" t="s">
        <v>425</v>
      </c>
      <c r="P569">
        <v>48811</v>
      </c>
      <c r="Q569" t="s">
        <v>37</v>
      </c>
      <c r="R569" t="s">
        <v>38</v>
      </c>
      <c r="U569" t="s">
        <v>38</v>
      </c>
      <c r="V569">
        <v>40.486199999999997</v>
      </c>
      <c r="W569">
        <v>-74.322100000000006</v>
      </c>
      <c r="X569" t="s">
        <v>39</v>
      </c>
      <c r="Y569" t="s">
        <v>426</v>
      </c>
      <c r="Z569" t="s">
        <v>34</v>
      </c>
      <c r="AA569">
        <v>0</v>
      </c>
      <c r="AB569" t="s">
        <v>41</v>
      </c>
      <c r="AC569">
        <v>8</v>
      </c>
      <c r="AE569" t="s">
        <v>53</v>
      </c>
      <c r="AF569" t="s">
        <v>54</v>
      </c>
      <c r="AG569">
        <v>0.15802099999999999</v>
      </c>
      <c r="AH569" t="s">
        <v>44</v>
      </c>
      <c r="AI569">
        <v>11012711</v>
      </c>
      <c r="AL569">
        <v>60576213</v>
      </c>
      <c r="AN569">
        <v>300</v>
      </c>
      <c r="AO569">
        <v>77694014</v>
      </c>
      <c r="AQ569">
        <v>2275050012</v>
      </c>
      <c r="AR569">
        <v>2</v>
      </c>
      <c r="AS569" t="s">
        <v>34</v>
      </c>
      <c r="AT569" t="s">
        <v>103</v>
      </c>
      <c r="AU569">
        <v>34023</v>
      </c>
      <c r="AW569" t="s">
        <v>425</v>
      </c>
      <c r="AX569">
        <v>48811</v>
      </c>
      <c r="AY569" t="s">
        <v>37</v>
      </c>
      <c r="AZ569" t="s">
        <v>38</v>
      </c>
      <c r="BC569" t="s">
        <v>38</v>
      </c>
      <c r="BD569">
        <v>40.486199999999997</v>
      </c>
      <c r="BE569">
        <v>-74.322100000000006</v>
      </c>
      <c r="BF569" t="s">
        <v>39</v>
      </c>
      <c r="BG569" t="s">
        <v>426</v>
      </c>
      <c r="BH569" t="s">
        <v>34</v>
      </c>
      <c r="BI569">
        <v>0</v>
      </c>
      <c r="BJ569" t="s">
        <v>41</v>
      </c>
      <c r="BK569">
        <v>8</v>
      </c>
      <c r="BM569" t="s">
        <v>51</v>
      </c>
      <c r="BN569" t="s">
        <v>52</v>
      </c>
      <c r="BO569">
        <v>5.3417999999999998E-3</v>
      </c>
      <c r="BP569" t="s">
        <v>44</v>
      </c>
      <c r="BQ569">
        <v>11012711</v>
      </c>
      <c r="BT569">
        <v>60576213</v>
      </c>
      <c r="BV569">
        <v>300</v>
      </c>
      <c r="BW569">
        <v>77694014</v>
      </c>
      <c r="BY569">
        <v>2275050012</v>
      </c>
      <c r="BZ569">
        <v>2</v>
      </c>
      <c r="CA569" t="s">
        <v>34</v>
      </c>
      <c r="CB569" t="s">
        <v>103</v>
      </c>
      <c r="CC569">
        <v>34023</v>
      </c>
      <c r="CE569" t="s">
        <v>425</v>
      </c>
      <c r="CF569">
        <v>48811</v>
      </c>
      <c r="CG569" t="s">
        <v>37</v>
      </c>
      <c r="CH569" t="s">
        <v>38</v>
      </c>
      <c r="CK569" t="s">
        <v>38</v>
      </c>
      <c r="CL569">
        <v>40.486199999999997</v>
      </c>
      <c r="CM569">
        <v>-74.322100000000006</v>
      </c>
      <c r="CN569" t="s">
        <v>39</v>
      </c>
      <c r="CO569" t="s">
        <v>426</v>
      </c>
      <c r="CP569" t="s">
        <v>34</v>
      </c>
      <c r="CQ569">
        <v>0</v>
      </c>
      <c r="CR569" t="s">
        <v>41</v>
      </c>
      <c r="CS569">
        <v>8</v>
      </c>
      <c r="CU569" t="s">
        <v>49</v>
      </c>
      <c r="CV569" t="s">
        <v>50</v>
      </c>
      <c r="CW569">
        <v>3.9055499999999998E-3</v>
      </c>
      <c r="CX569" t="s">
        <v>44</v>
      </c>
      <c r="CY569">
        <v>11012711</v>
      </c>
      <c r="DB569">
        <v>60576213</v>
      </c>
      <c r="DD569">
        <v>300</v>
      </c>
      <c r="DE569">
        <v>77694014</v>
      </c>
      <c r="DG569">
        <v>2275050012</v>
      </c>
      <c r="DH569">
        <v>2</v>
      </c>
      <c r="DI569" t="s">
        <v>34</v>
      </c>
      <c r="DJ569" t="s">
        <v>103</v>
      </c>
      <c r="DK569">
        <v>34023</v>
      </c>
      <c r="DM569" t="s">
        <v>425</v>
      </c>
      <c r="DN569">
        <v>48811</v>
      </c>
      <c r="DO569" t="s">
        <v>37</v>
      </c>
      <c r="DP569" t="s">
        <v>38</v>
      </c>
      <c r="DS569" t="s">
        <v>38</v>
      </c>
      <c r="DT569">
        <v>40.486199999999997</v>
      </c>
      <c r="DU569">
        <v>-74.322100000000006</v>
      </c>
      <c r="DV569" t="s">
        <v>39</v>
      </c>
      <c r="DW569" t="s">
        <v>426</v>
      </c>
      <c r="DX569" t="s">
        <v>34</v>
      </c>
      <c r="DY569">
        <v>0</v>
      </c>
      <c r="DZ569" t="s">
        <v>41</v>
      </c>
      <c r="EA569">
        <v>8</v>
      </c>
      <c r="EC569" t="s">
        <v>47</v>
      </c>
      <c r="ED569" t="s">
        <v>48</v>
      </c>
      <c r="EE569">
        <v>3.8118200000000001E-3</v>
      </c>
      <c r="EF569" t="s">
        <v>44</v>
      </c>
      <c r="EG569">
        <v>11012711</v>
      </c>
      <c r="EJ569">
        <v>60576213</v>
      </c>
      <c r="EL569">
        <v>300</v>
      </c>
      <c r="EM569">
        <v>77694014</v>
      </c>
      <c r="EO569">
        <v>2275050012</v>
      </c>
      <c r="EP569">
        <v>2</v>
      </c>
      <c r="EQ569" t="s">
        <v>34</v>
      </c>
      <c r="ER569" t="s">
        <v>103</v>
      </c>
      <c r="ES569">
        <v>34023</v>
      </c>
      <c r="EU569" t="s">
        <v>425</v>
      </c>
      <c r="EV569">
        <v>48811</v>
      </c>
      <c r="EW569" t="s">
        <v>37</v>
      </c>
      <c r="EX569" t="s">
        <v>38</v>
      </c>
      <c r="FA569" t="s">
        <v>38</v>
      </c>
      <c r="FB569">
        <v>40.486199999999997</v>
      </c>
      <c r="FC569">
        <v>-74.322100000000006</v>
      </c>
      <c r="FD569" t="s">
        <v>39</v>
      </c>
      <c r="FE569" t="s">
        <v>426</v>
      </c>
      <c r="FF569" t="s">
        <v>34</v>
      </c>
      <c r="FG569">
        <v>0</v>
      </c>
      <c r="FH569" t="s">
        <v>41</v>
      </c>
      <c r="FI569">
        <v>8</v>
      </c>
      <c r="FK569" t="s">
        <v>45</v>
      </c>
      <c r="FL569" t="s">
        <v>46</v>
      </c>
      <c r="FM569">
        <v>1.2140199999999999E-3</v>
      </c>
      <c r="FN569" t="s">
        <v>44</v>
      </c>
      <c r="FO569">
        <v>11012711</v>
      </c>
      <c r="FR569">
        <v>60576213</v>
      </c>
      <c r="FT569">
        <v>300</v>
      </c>
      <c r="FU569">
        <v>77694014</v>
      </c>
      <c r="FW569">
        <v>2275050012</v>
      </c>
      <c r="FX569">
        <v>2</v>
      </c>
      <c r="FY569" t="s">
        <v>34</v>
      </c>
      <c r="FZ569" t="s">
        <v>103</v>
      </c>
      <c r="GA569">
        <v>34023</v>
      </c>
      <c r="GC569" t="s">
        <v>425</v>
      </c>
      <c r="GD569">
        <v>48811</v>
      </c>
      <c r="GE569" t="s">
        <v>37</v>
      </c>
      <c r="GF569" t="s">
        <v>38</v>
      </c>
      <c r="GI569" t="s">
        <v>38</v>
      </c>
      <c r="GJ569">
        <v>40.486199999999997</v>
      </c>
      <c r="GK569">
        <v>-74.322100000000006</v>
      </c>
      <c r="GL569" t="s">
        <v>39</v>
      </c>
      <c r="GM569" t="s">
        <v>426</v>
      </c>
      <c r="GN569" t="s">
        <v>34</v>
      </c>
      <c r="GO569">
        <v>0</v>
      </c>
      <c r="GP569" t="s">
        <v>41</v>
      </c>
      <c r="GQ569">
        <v>8</v>
      </c>
      <c r="GS569" t="s">
        <v>42</v>
      </c>
      <c r="GT569" t="s">
        <v>43</v>
      </c>
      <c r="GU569">
        <v>1.1376499999999999E-2</v>
      </c>
      <c r="GV569" t="s">
        <v>44</v>
      </c>
    </row>
    <row r="570" spans="1:204" x14ac:dyDescent="0.25">
      <c r="A570">
        <v>12396311</v>
      </c>
      <c r="D570">
        <v>61583013</v>
      </c>
      <c r="F570">
        <v>300</v>
      </c>
      <c r="G570">
        <v>79696314</v>
      </c>
      <c r="I570">
        <v>2275050011</v>
      </c>
      <c r="J570">
        <v>2</v>
      </c>
      <c r="K570" t="s">
        <v>34</v>
      </c>
      <c r="L570" t="s">
        <v>103</v>
      </c>
      <c r="M570">
        <v>34023</v>
      </c>
      <c r="O570" t="s">
        <v>362</v>
      </c>
      <c r="P570">
        <v>48811</v>
      </c>
      <c r="Q570" t="s">
        <v>37</v>
      </c>
      <c r="R570" t="s">
        <v>38</v>
      </c>
      <c r="U570" t="s">
        <v>38</v>
      </c>
      <c r="V570">
        <v>40.316499999999998</v>
      </c>
      <c r="W570">
        <v>-74.490099999999998</v>
      </c>
      <c r="X570" t="s">
        <v>39</v>
      </c>
      <c r="Y570" t="s">
        <v>363</v>
      </c>
      <c r="Z570" t="s">
        <v>34</v>
      </c>
      <c r="AA570">
        <v>0</v>
      </c>
      <c r="AB570" t="s">
        <v>41</v>
      </c>
      <c r="AC570">
        <v>8</v>
      </c>
      <c r="AE570" t="s">
        <v>53</v>
      </c>
      <c r="AF570" t="s">
        <v>54</v>
      </c>
      <c r="AG570">
        <v>0.108126</v>
      </c>
      <c r="AH570" t="s">
        <v>44</v>
      </c>
      <c r="AI570">
        <v>12396311</v>
      </c>
      <c r="AL570">
        <v>61583013</v>
      </c>
      <c r="AN570">
        <v>300</v>
      </c>
      <c r="AO570">
        <v>79696314</v>
      </c>
      <c r="AQ570">
        <v>2275050011</v>
      </c>
      <c r="AR570">
        <v>2</v>
      </c>
      <c r="AS570" t="s">
        <v>34</v>
      </c>
      <c r="AT570" t="s">
        <v>103</v>
      </c>
      <c r="AU570">
        <v>34023</v>
      </c>
      <c r="AW570" t="s">
        <v>362</v>
      </c>
      <c r="AX570">
        <v>48811</v>
      </c>
      <c r="AY570" t="s">
        <v>37</v>
      </c>
      <c r="AZ570" t="s">
        <v>38</v>
      </c>
      <c r="BC570" t="s">
        <v>38</v>
      </c>
      <c r="BD570">
        <v>40.316499999999998</v>
      </c>
      <c r="BE570">
        <v>-74.490099999999998</v>
      </c>
      <c r="BF570" t="s">
        <v>39</v>
      </c>
      <c r="BG570" t="s">
        <v>363</v>
      </c>
      <c r="BH570" t="s">
        <v>34</v>
      </c>
      <c r="BI570">
        <v>0</v>
      </c>
      <c r="BJ570" t="s">
        <v>41</v>
      </c>
      <c r="BK570">
        <v>8</v>
      </c>
      <c r="BM570" t="s">
        <v>51</v>
      </c>
      <c r="BN570" t="s">
        <v>52</v>
      </c>
      <c r="BO570">
        <v>5.8500000000000002E-4</v>
      </c>
      <c r="BP570" t="s">
        <v>44</v>
      </c>
      <c r="BQ570">
        <v>12396311</v>
      </c>
      <c r="BT570">
        <v>61583013</v>
      </c>
      <c r="BV570">
        <v>300</v>
      </c>
      <c r="BW570">
        <v>79696314</v>
      </c>
      <c r="BY570">
        <v>2275050011</v>
      </c>
      <c r="BZ570">
        <v>2</v>
      </c>
      <c r="CA570" t="s">
        <v>34</v>
      </c>
      <c r="CB570" t="s">
        <v>103</v>
      </c>
      <c r="CC570">
        <v>34023</v>
      </c>
      <c r="CE570" t="s">
        <v>362</v>
      </c>
      <c r="CF570">
        <v>48811</v>
      </c>
      <c r="CG570" t="s">
        <v>37</v>
      </c>
      <c r="CH570" t="s">
        <v>38</v>
      </c>
      <c r="CK570" t="s">
        <v>38</v>
      </c>
      <c r="CL570">
        <v>40.316499999999998</v>
      </c>
      <c r="CM570">
        <v>-74.490099999999998</v>
      </c>
      <c r="CN570" t="s">
        <v>39</v>
      </c>
      <c r="CO570" t="s">
        <v>363</v>
      </c>
      <c r="CP570" t="s">
        <v>34</v>
      </c>
      <c r="CQ570">
        <v>0</v>
      </c>
      <c r="CR570" t="s">
        <v>41</v>
      </c>
      <c r="CS570">
        <v>8</v>
      </c>
      <c r="CU570" t="s">
        <v>49</v>
      </c>
      <c r="CV570" t="s">
        <v>50</v>
      </c>
      <c r="CW570">
        <v>2.1302999999999999E-3</v>
      </c>
      <c r="CX570" t="s">
        <v>44</v>
      </c>
      <c r="CY570">
        <v>12396311</v>
      </c>
      <c r="DB570">
        <v>61583013</v>
      </c>
      <c r="DD570">
        <v>300</v>
      </c>
      <c r="DE570">
        <v>79696314</v>
      </c>
      <c r="DG570">
        <v>2275050011</v>
      </c>
      <c r="DH570">
        <v>2</v>
      </c>
      <c r="DI570" t="s">
        <v>34</v>
      </c>
      <c r="DJ570" t="s">
        <v>103</v>
      </c>
      <c r="DK570">
        <v>34023</v>
      </c>
      <c r="DM570" t="s">
        <v>362</v>
      </c>
      <c r="DN570">
        <v>48811</v>
      </c>
      <c r="DO570" t="s">
        <v>37</v>
      </c>
      <c r="DP570" t="s">
        <v>38</v>
      </c>
      <c r="DS570" t="s">
        <v>38</v>
      </c>
      <c r="DT570">
        <v>40.316499999999998</v>
      </c>
      <c r="DU570">
        <v>-74.490099999999998</v>
      </c>
      <c r="DV570" t="s">
        <v>39</v>
      </c>
      <c r="DW570" t="s">
        <v>363</v>
      </c>
      <c r="DX570" t="s">
        <v>34</v>
      </c>
      <c r="DY570">
        <v>0</v>
      </c>
      <c r="DZ570" t="s">
        <v>41</v>
      </c>
      <c r="EA570">
        <v>8</v>
      </c>
      <c r="EC570" t="s">
        <v>47</v>
      </c>
      <c r="ED570" t="s">
        <v>48</v>
      </c>
      <c r="EE570">
        <v>1.4699100000000001E-3</v>
      </c>
      <c r="EF570" t="s">
        <v>44</v>
      </c>
      <c r="EG570">
        <v>12396311</v>
      </c>
      <c r="EJ570">
        <v>61583013</v>
      </c>
      <c r="EL570">
        <v>300</v>
      </c>
      <c r="EM570">
        <v>79696314</v>
      </c>
      <c r="EO570">
        <v>2275050011</v>
      </c>
      <c r="EP570">
        <v>2</v>
      </c>
      <c r="EQ570" t="s">
        <v>34</v>
      </c>
      <c r="ER570" t="s">
        <v>103</v>
      </c>
      <c r="ES570">
        <v>34023</v>
      </c>
      <c r="EU570" t="s">
        <v>362</v>
      </c>
      <c r="EV570">
        <v>48811</v>
      </c>
      <c r="EW570" t="s">
        <v>37</v>
      </c>
      <c r="EX570" t="s">
        <v>38</v>
      </c>
      <c r="FA570" t="s">
        <v>38</v>
      </c>
      <c r="FB570">
        <v>40.316499999999998</v>
      </c>
      <c r="FC570">
        <v>-74.490099999999998</v>
      </c>
      <c r="FD570" t="s">
        <v>39</v>
      </c>
      <c r="FE570" t="s">
        <v>363</v>
      </c>
      <c r="FF570" t="s">
        <v>34</v>
      </c>
      <c r="FG570">
        <v>0</v>
      </c>
      <c r="FH570" t="s">
        <v>41</v>
      </c>
      <c r="FI570">
        <v>8</v>
      </c>
      <c r="FK570" t="s">
        <v>45</v>
      </c>
      <c r="FL570" t="s">
        <v>46</v>
      </c>
      <c r="FM570">
        <v>9.0000000000000006E-5</v>
      </c>
      <c r="FN570" t="s">
        <v>44</v>
      </c>
      <c r="FO570">
        <v>12396311</v>
      </c>
      <c r="FR570">
        <v>61583013</v>
      </c>
      <c r="FT570">
        <v>300</v>
      </c>
      <c r="FU570">
        <v>79696314</v>
      </c>
      <c r="FW570">
        <v>2275050011</v>
      </c>
      <c r="FX570">
        <v>2</v>
      </c>
      <c r="FY570" t="s">
        <v>34</v>
      </c>
      <c r="FZ570" t="s">
        <v>103</v>
      </c>
      <c r="GA570">
        <v>34023</v>
      </c>
      <c r="GC570" t="s">
        <v>362</v>
      </c>
      <c r="GD570">
        <v>48811</v>
      </c>
      <c r="GE570" t="s">
        <v>37</v>
      </c>
      <c r="GF570" t="s">
        <v>38</v>
      </c>
      <c r="GI570" t="s">
        <v>38</v>
      </c>
      <c r="GJ570">
        <v>40.316499999999998</v>
      </c>
      <c r="GK570">
        <v>-74.490099999999998</v>
      </c>
      <c r="GL570" t="s">
        <v>39</v>
      </c>
      <c r="GM570" t="s">
        <v>363</v>
      </c>
      <c r="GN570" t="s">
        <v>34</v>
      </c>
      <c r="GO570">
        <v>0</v>
      </c>
      <c r="GP570" t="s">
        <v>41</v>
      </c>
      <c r="GQ570">
        <v>8</v>
      </c>
      <c r="GS570" t="s">
        <v>42</v>
      </c>
      <c r="GT570" t="s">
        <v>43</v>
      </c>
      <c r="GU570">
        <v>1.3542700000000001E-3</v>
      </c>
      <c r="GV570" t="s">
        <v>44</v>
      </c>
    </row>
    <row r="571" spans="1:204" x14ac:dyDescent="0.25">
      <c r="A571">
        <v>12396311</v>
      </c>
      <c r="D571">
        <v>61583013</v>
      </c>
      <c r="F571">
        <v>300</v>
      </c>
      <c r="G571">
        <v>79696414</v>
      </c>
      <c r="I571">
        <v>2275050012</v>
      </c>
      <c r="J571">
        <v>2</v>
      </c>
      <c r="K571" t="s">
        <v>34</v>
      </c>
      <c r="L571" t="s">
        <v>103</v>
      </c>
      <c r="M571">
        <v>34023</v>
      </c>
      <c r="O571" t="s">
        <v>362</v>
      </c>
      <c r="P571">
        <v>48811</v>
      </c>
      <c r="Q571" t="s">
        <v>37</v>
      </c>
      <c r="R571" t="s">
        <v>38</v>
      </c>
      <c r="U571" t="s">
        <v>38</v>
      </c>
      <c r="V571">
        <v>40.316499999999998</v>
      </c>
      <c r="W571">
        <v>-74.490099999999998</v>
      </c>
      <c r="X571" t="s">
        <v>39</v>
      </c>
      <c r="Y571" t="s">
        <v>363</v>
      </c>
      <c r="Z571" t="s">
        <v>34</v>
      </c>
      <c r="AA571">
        <v>0</v>
      </c>
      <c r="AB571" t="s">
        <v>41</v>
      </c>
      <c r="AC571">
        <v>8</v>
      </c>
      <c r="AE571" t="s">
        <v>53</v>
      </c>
      <c r="AF571" t="s">
        <v>54</v>
      </c>
      <c r="AG571">
        <v>0.15802099999999999</v>
      </c>
      <c r="AH571" t="s">
        <v>44</v>
      </c>
      <c r="AI571">
        <v>12396311</v>
      </c>
      <c r="AL571">
        <v>61583013</v>
      </c>
      <c r="AN571">
        <v>300</v>
      </c>
      <c r="AO571">
        <v>79696414</v>
      </c>
      <c r="AQ571">
        <v>2275050012</v>
      </c>
      <c r="AR571">
        <v>2</v>
      </c>
      <c r="AS571" t="s">
        <v>34</v>
      </c>
      <c r="AT571" t="s">
        <v>103</v>
      </c>
      <c r="AU571">
        <v>34023</v>
      </c>
      <c r="AW571" t="s">
        <v>362</v>
      </c>
      <c r="AX571">
        <v>48811</v>
      </c>
      <c r="AY571" t="s">
        <v>37</v>
      </c>
      <c r="AZ571" t="s">
        <v>38</v>
      </c>
      <c r="BC571" t="s">
        <v>38</v>
      </c>
      <c r="BD571">
        <v>40.316499999999998</v>
      </c>
      <c r="BE571">
        <v>-74.490099999999998</v>
      </c>
      <c r="BF571" t="s">
        <v>39</v>
      </c>
      <c r="BG571" t="s">
        <v>363</v>
      </c>
      <c r="BH571" t="s">
        <v>34</v>
      </c>
      <c r="BI571">
        <v>0</v>
      </c>
      <c r="BJ571" t="s">
        <v>41</v>
      </c>
      <c r="BK571">
        <v>8</v>
      </c>
      <c r="BM571" t="s">
        <v>51</v>
      </c>
      <c r="BN571" t="s">
        <v>52</v>
      </c>
      <c r="BO571">
        <v>5.3417999999999998E-3</v>
      </c>
      <c r="BP571" t="s">
        <v>44</v>
      </c>
      <c r="BQ571">
        <v>12396311</v>
      </c>
      <c r="BT571">
        <v>61583013</v>
      </c>
      <c r="BV571">
        <v>300</v>
      </c>
      <c r="BW571">
        <v>79696414</v>
      </c>
      <c r="BY571">
        <v>2275050012</v>
      </c>
      <c r="BZ571">
        <v>2</v>
      </c>
      <c r="CA571" t="s">
        <v>34</v>
      </c>
      <c r="CB571" t="s">
        <v>103</v>
      </c>
      <c r="CC571">
        <v>34023</v>
      </c>
      <c r="CE571" t="s">
        <v>362</v>
      </c>
      <c r="CF571">
        <v>48811</v>
      </c>
      <c r="CG571" t="s">
        <v>37</v>
      </c>
      <c r="CH571" t="s">
        <v>38</v>
      </c>
      <c r="CK571" t="s">
        <v>38</v>
      </c>
      <c r="CL571">
        <v>40.316499999999998</v>
      </c>
      <c r="CM571">
        <v>-74.490099999999998</v>
      </c>
      <c r="CN571" t="s">
        <v>39</v>
      </c>
      <c r="CO571" t="s">
        <v>363</v>
      </c>
      <c r="CP571" t="s">
        <v>34</v>
      </c>
      <c r="CQ571">
        <v>0</v>
      </c>
      <c r="CR571" t="s">
        <v>41</v>
      </c>
      <c r="CS571">
        <v>8</v>
      </c>
      <c r="CU571" t="s">
        <v>49</v>
      </c>
      <c r="CV571" t="s">
        <v>50</v>
      </c>
      <c r="CW571">
        <v>3.9055499999999998E-3</v>
      </c>
      <c r="CX571" t="s">
        <v>44</v>
      </c>
      <c r="CY571">
        <v>12396311</v>
      </c>
      <c r="DB571">
        <v>61583013</v>
      </c>
      <c r="DD571">
        <v>300</v>
      </c>
      <c r="DE571">
        <v>79696414</v>
      </c>
      <c r="DG571">
        <v>2275050012</v>
      </c>
      <c r="DH571">
        <v>2</v>
      </c>
      <c r="DI571" t="s">
        <v>34</v>
      </c>
      <c r="DJ571" t="s">
        <v>103</v>
      </c>
      <c r="DK571">
        <v>34023</v>
      </c>
      <c r="DM571" t="s">
        <v>362</v>
      </c>
      <c r="DN571">
        <v>48811</v>
      </c>
      <c r="DO571" t="s">
        <v>37</v>
      </c>
      <c r="DP571" t="s">
        <v>38</v>
      </c>
      <c r="DS571" t="s">
        <v>38</v>
      </c>
      <c r="DT571">
        <v>40.316499999999998</v>
      </c>
      <c r="DU571">
        <v>-74.490099999999998</v>
      </c>
      <c r="DV571" t="s">
        <v>39</v>
      </c>
      <c r="DW571" t="s">
        <v>363</v>
      </c>
      <c r="DX571" t="s">
        <v>34</v>
      </c>
      <c r="DY571">
        <v>0</v>
      </c>
      <c r="DZ571" t="s">
        <v>41</v>
      </c>
      <c r="EA571">
        <v>8</v>
      </c>
      <c r="EC571" t="s">
        <v>47</v>
      </c>
      <c r="ED571" t="s">
        <v>48</v>
      </c>
      <c r="EE571">
        <v>3.8118200000000001E-3</v>
      </c>
      <c r="EF571" t="s">
        <v>44</v>
      </c>
      <c r="EG571">
        <v>12396311</v>
      </c>
      <c r="EJ571">
        <v>61583013</v>
      </c>
      <c r="EL571">
        <v>300</v>
      </c>
      <c r="EM571">
        <v>79696414</v>
      </c>
      <c r="EO571">
        <v>2275050012</v>
      </c>
      <c r="EP571">
        <v>2</v>
      </c>
      <c r="EQ571" t="s">
        <v>34</v>
      </c>
      <c r="ER571" t="s">
        <v>103</v>
      </c>
      <c r="ES571">
        <v>34023</v>
      </c>
      <c r="EU571" t="s">
        <v>362</v>
      </c>
      <c r="EV571">
        <v>48811</v>
      </c>
      <c r="EW571" t="s">
        <v>37</v>
      </c>
      <c r="EX571" t="s">
        <v>38</v>
      </c>
      <c r="FA571" t="s">
        <v>38</v>
      </c>
      <c r="FB571">
        <v>40.316499999999998</v>
      </c>
      <c r="FC571">
        <v>-74.490099999999998</v>
      </c>
      <c r="FD571" t="s">
        <v>39</v>
      </c>
      <c r="FE571" t="s">
        <v>363</v>
      </c>
      <c r="FF571" t="s">
        <v>34</v>
      </c>
      <c r="FG571">
        <v>0</v>
      </c>
      <c r="FH571" t="s">
        <v>41</v>
      </c>
      <c r="FI571">
        <v>8</v>
      </c>
      <c r="FK571" t="s">
        <v>45</v>
      </c>
      <c r="FL571" t="s">
        <v>46</v>
      </c>
      <c r="FM571">
        <v>1.2140199999999999E-3</v>
      </c>
      <c r="FN571" t="s">
        <v>44</v>
      </c>
      <c r="FO571">
        <v>12396311</v>
      </c>
      <c r="FR571">
        <v>61583013</v>
      </c>
      <c r="FT571">
        <v>300</v>
      </c>
      <c r="FU571">
        <v>79696414</v>
      </c>
      <c r="FW571">
        <v>2275050012</v>
      </c>
      <c r="FX571">
        <v>2</v>
      </c>
      <c r="FY571" t="s">
        <v>34</v>
      </c>
      <c r="FZ571" t="s">
        <v>103</v>
      </c>
      <c r="GA571">
        <v>34023</v>
      </c>
      <c r="GC571" t="s">
        <v>362</v>
      </c>
      <c r="GD571">
        <v>48811</v>
      </c>
      <c r="GE571" t="s">
        <v>37</v>
      </c>
      <c r="GF571" t="s">
        <v>38</v>
      </c>
      <c r="GI571" t="s">
        <v>38</v>
      </c>
      <c r="GJ571">
        <v>40.316499999999998</v>
      </c>
      <c r="GK571">
        <v>-74.490099999999998</v>
      </c>
      <c r="GL571" t="s">
        <v>39</v>
      </c>
      <c r="GM571" t="s">
        <v>363</v>
      </c>
      <c r="GN571" t="s">
        <v>34</v>
      </c>
      <c r="GO571">
        <v>0</v>
      </c>
      <c r="GP571" t="s">
        <v>41</v>
      </c>
      <c r="GQ571">
        <v>8</v>
      </c>
      <c r="GS571" t="s">
        <v>42</v>
      </c>
      <c r="GT571" t="s">
        <v>43</v>
      </c>
      <c r="GU571">
        <v>1.1376499999999999E-2</v>
      </c>
      <c r="GV571" t="s">
        <v>44</v>
      </c>
    </row>
    <row r="572" spans="1:204" x14ac:dyDescent="0.25">
      <c r="A572">
        <v>12321011</v>
      </c>
      <c r="D572">
        <v>61751213</v>
      </c>
      <c r="F572">
        <v>300</v>
      </c>
      <c r="G572">
        <v>80028514</v>
      </c>
      <c r="I572">
        <v>2275050011</v>
      </c>
      <c r="J572">
        <v>2</v>
      </c>
      <c r="K572" t="s">
        <v>34</v>
      </c>
      <c r="L572" t="s">
        <v>103</v>
      </c>
      <c r="M572">
        <v>34023</v>
      </c>
      <c r="O572" t="s">
        <v>537</v>
      </c>
      <c r="P572">
        <v>48811</v>
      </c>
      <c r="Q572" t="s">
        <v>37</v>
      </c>
      <c r="R572" t="s">
        <v>38</v>
      </c>
      <c r="U572" t="s">
        <v>38</v>
      </c>
      <c r="V572">
        <v>40.537300000000002</v>
      </c>
      <c r="W572">
        <v>-74.298199999999994</v>
      </c>
      <c r="X572" t="s">
        <v>39</v>
      </c>
      <c r="Y572" t="s">
        <v>538</v>
      </c>
      <c r="Z572" t="s">
        <v>34</v>
      </c>
      <c r="AA572">
        <v>0</v>
      </c>
      <c r="AB572" t="s">
        <v>41</v>
      </c>
      <c r="AC572">
        <v>8</v>
      </c>
      <c r="AE572" t="s">
        <v>53</v>
      </c>
      <c r="AF572" t="s">
        <v>54</v>
      </c>
      <c r="AG572">
        <v>0.108126</v>
      </c>
      <c r="AH572" t="s">
        <v>44</v>
      </c>
      <c r="AI572">
        <v>12321011</v>
      </c>
      <c r="AL572">
        <v>61751213</v>
      </c>
      <c r="AN572">
        <v>300</v>
      </c>
      <c r="AO572">
        <v>80028514</v>
      </c>
      <c r="AQ572">
        <v>2275050011</v>
      </c>
      <c r="AR572">
        <v>2</v>
      </c>
      <c r="AS572" t="s">
        <v>34</v>
      </c>
      <c r="AT572" t="s">
        <v>103</v>
      </c>
      <c r="AU572">
        <v>34023</v>
      </c>
      <c r="AW572" t="s">
        <v>537</v>
      </c>
      <c r="AX572">
        <v>48811</v>
      </c>
      <c r="AY572" t="s">
        <v>37</v>
      </c>
      <c r="AZ572" t="s">
        <v>38</v>
      </c>
      <c r="BC572" t="s">
        <v>38</v>
      </c>
      <c r="BD572">
        <v>40.537300000000002</v>
      </c>
      <c r="BE572">
        <v>-74.298199999999994</v>
      </c>
      <c r="BF572" t="s">
        <v>39</v>
      </c>
      <c r="BG572" t="s">
        <v>538</v>
      </c>
      <c r="BH572" t="s">
        <v>34</v>
      </c>
      <c r="BI572">
        <v>0</v>
      </c>
      <c r="BJ572" t="s">
        <v>41</v>
      </c>
      <c r="BK572">
        <v>8</v>
      </c>
      <c r="BM572" t="s">
        <v>51</v>
      </c>
      <c r="BN572" t="s">
        <v>52</v>
      </c>
      <c r="BO572">
        <v>5.8500000000000002E-4</v>
      </c>
      <c r="BP572" t="s">
        <v>44</v>
      </c>
      <c r="BQ572">
        <v>12321011</v>
      </c>
      <c r="BT572">
        <v>61751213</v>
      </c>
      <c r="BV572">
        <v>300</v>
      </c>
      <c r="BW572">
        <v>80028514</v>
      </c>
      <c r="BY572">
        <v>2275050011</v>
      </c>
      <c r="BZ572">
        <v>2</v>
      </c>
      <c r="CA572" t="s">
        <v>34</v>
      </c>
      <c r="CB572" t="s">
        <v>103</v>
      </c>
      <c r="CC572">
        <v>34023</v>
      </c>
      <c r="CE572" t="s">
        <v>537</v>
      </c>
      <c r="CF572">
        <v>48811</v>
      </c>
      <c r="CG572" t="s">
        <v>37</v>
      </c>
      <c r="CH572" t="s">
        <v>38</v>
      </c>
      <c r="CK572" t="s">
        <v>38</v>
      </c>
      <c r="CL572">
        <v>40.537300000000002</v>
      </c>
      <c r="CM572">
        <v>-74.298199999999994</v>
      </c>
      <c r="CN572" t="s">
        <v>39</v>
      </c>
      <c r="CO572" t="s">
        <v>538</v>
      </c>
      <c r="CP572" t="s">
        <v>34</v>
      </c>
      <c r="CQ572">
        <v>0</v>
      </c>
      <c r="CR572" t="s">
        <v>41</v>
      </c>
      <c r="CS572">
        <v>8</v>
      </c>
      <c r="CU572" t="s">
        <v>49</v>
      </c>
      <c r="CV572" t="s">
        <v>50</v>
      </c>
      <c r="CW572">
        <v>2.1302999999999999E-3</v>
      </c>
      <c r="CX572" t="s">
        <v>44</v>
      </c>
      <c r="CY572">
        <v>12321011</v>
      </c>
      <c r="DB572">
        <v>61751213</v>
      </c>
      <c r="DD572">
        <v>300</v>
      </c>
      <c r="DE572">
        <v>80028514</v>
      </c>
      <c r="DG572">
        <v>2275050011</v>
      </c>
      <c r="DH572">
        <v>2</v>
      </c>
      <c r="DI572" t="s">
        <v>34</v>
      </c>
      <c r="DJ572" t="s">
        <v>103</v>
      </c>
      <c r="DK572">
        <v>34023</v>
      </c>
      <c r="DM572" t="s">
        <v>537</v>
      </c>
      <c r="DN572">
        <v>48811</v>
      </c>
      <c r="DO572" t="s">
        <v>37</v>
      </c>
      <c r="DP572" t="s">
        <v>38</v>
      </c>
      <c r="DS572" t="s">
        <v>38</v>
      </c>
      <c r="DT572">
        <v>40.537300000000002</v>
      </c>
      <c r="DU572">
        <v>-74.298199999999994</v>
      </c>
      <c r="DV572" t="s">
        <v>39</v>
      </c>
      <c r="DW572" t="s">
        <v>538</v>
      </c>
      <c r="DX572" t="s">
        <v>34</v>
      </c>
      <c r="DY572">
        <v>0</v>
      </c>
      <c r="DZ572" t="s">
        <v>41</v>
      </c>
      <c r="EA572">
        <v>8</v>
      </c>
      <c r="EC572" t="s">
        <v>47</v>
      </c>
      <c r="ED572" t="s">
        <v>48</v>
      </c>
      <c r="EE572">
        <v>1.4699100000000001E-3</v>
      </c>
      <c r="EF572" t="s">
        <v>44</v>
      </c>
      <c r="EG572">
        <v>12321011</v>
      </c>
      <c r="EJ572">
        <v>61751213</v>
      </c>
      <c r="EL572">
        <v>300</v>
      </c>
      <c r="EM572">
        <v>80028514</v>
      </c>
      <c r="EO572">
        <v>2275050011</v>
      </c>
      <c r="EP572">
        <v>2</v>
      </c>
      <c r="EQ572" t="s">
        <v>34</v>
      </c>
      <c r="ER572" t="s">
        <v>103</v>
      </c>
      <c r="ES572">
        <v>34023</v>
      </c>
      <c r="EU572" t="s">
        <v>537</v>
      </c>
      <c r="EV572">
        <v>48811</v>
      </c>
      <c r="EW572" t="s">
        <v>37</v>
      </c>
      <c r="EX572" t="s">
        <v>38</v>
      </c>
      <c r="FA572" t="s">
        <v>38</v>
      </c>
      <c r="FB572">
        <v>40.537300000000002</v>
      </c>
      <c r="FC572">
        <v>-74.298199999999994</v>
      </c>
      <c r="FD572" t="s">
        <v>39</v>
      </c>
      <c r="FE572" t="s">
        <v>538</v>
      </c>
      <c r="FF572" t="s">
        <v>34</v>
      </c>
      <c r="FG572">
        <v>0</v>
      </c>
      <c r="FH572" t="s">
        <v>41</v>
      </c>
      <c r="FI572">
        <v>8</v>
      </c>
      <c r="FK572" t="s">
        <v>45</v>
      </c>
      <c r="FL572" t="s">
        <v>46</v>
      </c>
      <c r="FM572">
        <v>9.0000000000000006E-5</v>
      </c>
      <c r="FN572" t="s">
        <v>44</v>
      </c>
      <c r="FO572">
        <v>12321011</v>
      </c>
      <c r="FR572">
        <v>61751213</v>
      </c>
      <c r="FT572">
        <v>300</v>
      </c>
      <c r="FU572">
        <v>80028514</v>
      </c>
      <c r="FW572">
        <v>2275050011</v>
      </c>
      <c r="FX572">
        <v>2</v>
      </c>
      <c r="FY572" t="s">
        <v>34</v>
      </c>
      <c r="FZ572" t="s">
        <v>103</v>
      </c>
      <c r="GA572">
        <v>34023</v>
      </c>
      <c r="GC572" t="s">
        <v>537</v>
      </c>
      <c r="GD572">
        <v>48811</v>
      </c>
      <c r="GE572" t="s">
        <v>37</v>
      </c>
      <c r="GF572" t="s">
        <v>38</v>
      </c>
      <c r="GI572" t="s">
        <v>38</v>
      </c>
      <c r="GJ572">
        <v>40.537300000000002</v>
      </c>
      <c r="GK572">
        <v>-74.298199999999994</v>
      </c>
      <c r="GL572" t="s">
        <v>39</v>
      </c>
      <c r="GM572" t="s">
        <v>538</v>
      </c>
      <c r="GN572" t="s">
        <v>34</v>
      </c>
      <c r="GO572">
        <v>0</v>
      </c>
      <c r="GP572" t="s">
        <v>41</v>
      </c>
      <c r="GQ572">
        <v>8</v>
      </c>
      <c r="GS572" t="s">
        <v>42</v>
      </c>
      <c r="GT572" t="s">
        <v>43</v>
      </c>
      <c r="GU572">
        <v>1.3542700000000001E-3</v>
      </c>
      <c r="GV572" t="s">
        <v>44</v>
      </c>
    </row>
    <row r="573" spans="1:204" x14ac:dyDescent="0.25">
      <c r="A573">
        <v>12321011</v>
      </c>
      <c r="D573">
        <v>61751213</v>
      </c>
      <c r="F573">
        <v>300</v>
      </c>
      <c r="G573">
        <v>80028614</v>
      </c>
      <c r="I573">
        <v>2275050012</v>
      </c>
      <c r="J573">
        <v>2</v>
      </c>
      <c r="K573" t="s">
        <v>34</v>
      </c>
      <c r="L573" t="s">
        <v>103</v>
      </c>
      <c r="M573">
        <v>34023</v>
      </c>
      <c r="O573" t="s">
        <v>537</v>
      </c>
      <c r="P573">
        <v>48811</v>
      </c>
      <c r="Q573" t="s">
        <v>37</v>
      </c>
      <c r="R573" t="s">
        <v>38</v>
      </c>
      <c r="U573" t="s">
        <v>38</v>
      </c>
      <c r="V573">
        <v>40.537300000000002</v>
      </c>
      <c r="W573">
        <v>-74.298199999999994</v>
      </c>
      <c r="X573" t="s">
        <v>39</v>
      </c>
      <c r="Y573" t="s">
        <v>538</v>
      </c>
      <c r="Z573" t="s">
        <v>34</v>
      </c>
      <c r="AA573">
        <v>0</v>
      </c>
      <c r="AB573" t="s">
        <v>41</v>
      </c>
      <c r="AC573">
        <v>8</v>
      </c>
      <c r="AE573" t="s">
        <v>53</v>
      </c>
      <c r="AF573" t="s">
        <v>54</v>
      </c>
      <c r="AG573">
        <v>0.15802099999999999</v>
      </c>
      <c r="AH573" t="s">
        <v>44</v>
      </c>
      <c r="AI573">
        <v>12321011</v>
      </c>
      <c r="AL573">
        <v>61751213</v>
      </c>
      <c r="AN573">
        <v>300</v>
      </c>
      <c r="AO573">
        <v>80028614</v>
      </c>
      <c r="AQ573">
        <v>2275050012</v>
      </c>
      <c r="AR573">
        <v>2</v>
      </c>
      <c r="AS573" t="s">
        <v>34</v>
      </c>
      <c r="AT573" t="s">
        <v>103</v>
      </c>
      <c r="AU573">
        <v>34023</v>
      </c>
      <c r="AW573" t="s">
        <v>537</v>
      </c>
      <c r="AX573">
        <v>48811</v>
      </c>
      <c r="AY573" t="s">
        <v>37</v>
      </c>
      <c r="AZ573" t="s">
        <v>38</v>
      </c>
      <c r="BC573" t="s">
        <v>38</v>
      </c>
      <c r="BD573">
        <v>40.537300000000002</v>
      </c>
      <c r="BE573">
        <v>-74.298199999999994</v>
      </c>
      <c r="BF573" t="s">
        <v>39</v>
      </c>
      <c r="BG573" t="s">
        <v>538</v>
      </c>
      <c r="BH573" t="s">
        <v>34</v>
      </c>
      <c r="BI573">
        <v>0</v>
      </c>
      <c r="BJ573" t="s">
        <v>41</v>
      </c>
      <c r="BK573">
        <v>8</v>
      </c>
      <c r="BM573" t="s">
        <v>51</v>
      </c>
      <c r="BN573" t="s">
        <v>52</v>
      </c>
      <c r="BO573">
        <v>5.3417999999999998E-3</v>
      </c>
      <c r="BP573" t="s">
        <v>44</v>
      </c>
      <c r="BQ573">
        <v>12321011</v>
      </c>
      <c r="BT573">
        <v>61751213</v>
      </c>
      <c r="BV573">
        <v>300</v>
      </c>
      <c r="BW573">
        <v>80028614</v>
      </c>
      <c r="BY573">
        <v>2275050012</v>
      </c>
      <c r="BZ573">
        <v>2</v>
      </c>
      <c r="CA573" t="s">
        <v>34</v>
      </c>
      <c r="CB573" t="s">
        <v>103</v>
      </c>
      <c r="CC573">
        <v>34023</v>
      </c>
      <c r="CE573" t="s">
        <v>537</v>
      </c>
      <c r="CF573">
        <v>48811</v>
      </c>
      <c r="CG573" t="s">
        <v>37</v>
      </c>
      <c r="CH573" t="s">
        <v>38</v>
      </c>
      <c r="CK573" t="s">
        <v>38</v>
      </c>
      <c r="CL573">
        <v>40.537300000000002</v>
      </c>
      <c r="CM573">
        <v>-74.298199999999994</v>
      </c>
      <c r="CN573" t="s">
        <v>39</v>
      </c>
      <c r="CO573" t="s">
        <v>538</v>
      </c>
      <c r="CP573" t="s">
        <v>34</v>
      </c>
      <c r="CQ573">
        <v>0</v>
      </c>
      <c r="CR573" t="s">
        <v>41</v>
      </c>
      <c r="CS573">
        <v>8</v>
      </c>
      <c r="CU573" t="s">
        <v>49</v>
      </c>
      <c r="CV573" t="s">
        <v>50</v>
      </c>
      <c r="CW573">
        <v>3.9055499999999998E-3</v>
      </c>
      <c r="CX573" t="s">
        <v>44</v>
      </c>
      <c r="CY573">
        <v>12321011</v>
      </c>
      <c r="DB573">
        <v>61751213</v>
      </c>
      <c r="DD573">
        <v>300</v>
      </c>
      <c r="DE573">
        <v>80028614</v>
      </c>
      <c r="DG573">
        <v>2275050012</v>
      </c>
      <c r="DH573">
        <v>2</v>
      </c>
      <c r="DI573" t="s">
        <v>34</v>
      </c>
      <c r="DJ573" t="s">
        <v>103</v>
      </c>
      <c r="DK573">
        <v>34023</v>
      </c>
      <c r="DM573" t="s">
        <v>537</v>
      </c>
      <c r="DN573">
        <v>48811</v>
      </c>
      <c r="DO573" t="s">
        <v>37</v>
      </c>
      <c r="DP573" t="s">
        <v>38</v>
      </c>
      <c r="DS573" t="s">
        <v>38</v>
      </c>
      <c r="DT573">
        <v>40.537300000000002</v>
      </c>
      <c r="DU573">
        <v>-74.298199999999994</v>
      </c>
      <c r="DV573" t="s">
        <v>39</v>
      </c>
      <c r="DW573" t="s">
        <v>538</v>
      </c>
      <c r="DX573" t="s">
        <v>34</v>
      </c>
      <c r="DY573">
        <v>0</v>
      </c>
      <c r="DZ573" t="s">
        <v>41</v>
      </c>
      <c r="EA573">
        <v>8</v>
      </c>
      <c r="EC573" t="s">
        <v>47</v>
      </c>
      <c r="ED573" t="s">
        <v>48</v>
      </c>
      <c r="EE573">
        <v>3.8118200000000001E-3</v>
      </c>
      <c r="EF573" t="s">
        <v>44</v>
      </c>
      <c r="EG573">
        <v>12321011</v>
      </c>
      <c r="EJ573">
        <v>61751213</v>
      </c>
      <c r="EL573">
        <v>300</v>
      </c>
      <c r="EM573">
        <v>80028614</v>
      </c>
      <c r="EO573">
        <v>2275050012</v>
      </c>
      <c r="EP573">
        <v>2</v>
      </c>
      <c r="EQ573" t="s">
        <v>34</v>
      </c>
      <c r="ER573" t="s">
        <v>103</v>
      </c>
      <c r="ES573">
        <v>34023</v>
      </c>
      <c r="EU573" t="s">
        <v>537</v>
      </c>
      <c r="EV573">
        <v>48811</v>
      </c>
      <c r="EW573" t="s">
        <v>37</v>
      </c>
      <c r="EX573" t="s">
        <v>38</v>
      </c>
      <c r="FA573" t="s">
        <v>38</v>
      </c>
      <c r="FB573">
        <v>40.537300000000002</v>
      </c>
      <c r="FC573">
        <v>-74.298199999999994</v>
      </c>
      <c r="FD573" t="s">
        <v>39</v>
      </c>
      <c r="FE573" t="s">
        <v>538</v>
      </c>
      <c r="FF573" t="s">
        <v>34</v>
      </c>
      <c r="FG573">
        <v>0</v>
      </c>
      <c r="FH573" t="s">
        <v>41</v>
      </c>
      <c r="FI573">
        <v>8</v>
      </c>
      <c r="FK573" t="s">
        <v>45</v>
      </c>
      <c r="FL573" t="s">
        <v>46</v>
      </c>
      <c r="FM573">
        <v>1.2140199999999999E-3</v>
      </c>
      <c r="FN573" t="s">
        <v>44</v>
      </c>
      <c r="FO573">
        <v>12321011</v>
      </c>
      <c r="FR573">
        <v>61751213</v>
      </c>
      <c r="FT573">
        <v>300</v>
      </c>
      <c r="FU573">
        <v>80028614</v>
      </c>
      <c r="FW573">
        <v>2275050012</v>
      </c>
      <c r="FX573">
        <v>2</v>
      </c>
      <c r="FY573" t="s">
        <v>34</v>
      </c>
      <c r="FZ573" t="s">
        <v>103</v>
      </c>
      <c r="GA573">
        <v>34023</v>
      </c>
      <c r="GC573" t="s">
        <v>537</v>
      </c>
      <c r="GD573">
        <v>48811</v>
      </c>
      <c r="GE573" t="s">
        <v>37</v>
      </c>
      <c r="GF573" t="s">
        <v>38</v>
      </c>
      <c r="GI573" t="s">
        <v>38</v>
      </c>
      <c r="GJ573">
        <v>40.537300000000002</v>
      </c>
      <c r="GK573">
        <v>-74.298199999999994</v>
      </c>
      <c r="GL573" t="s">
        <v>39</v>
      </c>
      <c r="GM573" t="s">
        <v>538</v>
      </c>
      <c r="GN573" t="s">
        <v>34</v>
      </c>
      <c r="GO573">
        <v>0</v>
      </c>
      <c r="GP573" t="s">
        <v>41</v>
      </c>
      <c r="GQ573">
        <v>8</v>
      </c>
      <c r="GS573" t="s">
        <v>42</v>
      </c>
      <c r="GT573" t="s">
        <v>43</v>
      </c>
      <c r="GU573">
        <v>1.1376499999999999E-2</v>
      </c>
      <c r="GV573" t="s">
        <v>44</v>
      </c>
    </row>
    <row r="574" spans="1:204" x14ac:dyDescent="0.25">
      <c r="A574">
        <v>9388211</v>
      </c>
      <c r="D574">
        <v>62631713</v>
      </c>
      <c r="F574">
        <v>300</v>
      </c>
      <c r="G574">
        <v>84364314</v>
      </c>
      <c r="I574">
        <v>2275050011</v>
      </c>
      <c r="J574">
        <v>2</v>
      </c>
      <c r="K574" t="s">
        <v>34</v>
      </c>
      <c r="L574" t="s">
        <v>103</v>
      </c>
      <c r="M574">
        <v>34023</v>
      </c>
      <c r="O574" t="s">
        <v>149</v>
      </c>
      <c r="P574">
        <v>48811</v>
      </c>
      <c r="Q574" t="s">
        <v>37</v>
      </c>
      <c r="R574" t="s">
        <v>38</v>
      </c>
      <c r="U574" t="s">
        <v>38</v>
      </c>
      <c r="V574">
        <v>40.329889999999999</v>
      </c>
      <c r="W574">
        <v>-74.346789999999999</v>
      </c>
      <c r="X574" t="s">
        <v>39</v>
      </c>
      <c r="Y574" t="s">
        <v>149</v>
      </c>
      <c r="Z574" t="s">
        <v>34</v>
      </c>
      <c r="AA574">
        <v>0</v>
      </c>
      <c r="AB574" t="s">
        <v>41</v>
      </c>
      <c r="AC574">
        <v>8</v>
      </c>
      <c r="AE574" t="s">
        <v>53</v>
      </c>
      <c r="AF574" t="s">
        <v>54</v>
      </c>
      <c r="AG574">
        <v>31.021100000000001</v>
      </c>
      <c r="AH574" t="s">
        <v>44</v>
      </c>
      <c r="AI574">
        <v>9388211</v>
      </c>
      <c r="AL574">
        <v>62631713</v>
      </c>
      <c r="AN574">
        <v>300</v>
      </c>
      <c r="AO574">
        <v>84364314</v>
      </c>
      <c r="AQ574">
        <v>2275050011</v>
      </c>
      <c r="AR574">
        <v>2</v>
      </c>
      <c r="AS574" t="s">
        <v>34</v>
      </c>
      <c r="AT574" t="s">
        <v>103</v>
      </c>
      <c r="AU574">
        <v>34023</v>
      </c>
      <c r="AW574" t="s">
        <v>149</v>
      </c>
      <c r="AX574">
        <v>48811</v>
      </c>
      <c r="AY574" t="s">
        <v>37</v>
      </c>
      <c r="AZ574" t="s">
        <v>38</v>
      </c>
      <c r="BC574" t="s">
        <v>38</v>
      </c>
      <c r="BD574">
        <v>40.329889999999999</v>
      </c>
      <c r="BE574">
        <v>-74.346789999999999</v>
      </c>
      <c r="BF574" t="s">
        <v>39</v>
      </c>
      <c r="BG574" t="s">
        <v>149</v>
      </c>
      <c r="BH574" t="s">
        <v>34</v>
      </c>
      <c r="BI574">
        <v>0</v>
      </c>
      <c r="BJ574" t="s">
        <v>41</v>
      </c>
      <c r="BK574">
        <v>8</v>
      </c>
      <c r="BM574" t="s">
        <v>51</v>
      </c>
      <c r="BN574" t="s">
        <v>52</v>
      </c>
      <c r="BO574">
        <v>0.16783500000000001</v>
      </c>
      <c r="BP574" t="s">
        <v>44</v>
      </c>
      <c r="BQ574">
        <v>9388211</v>
      </c>
      <c r="BT574">
        <v>62631713</v>
      </c>
      <c r="BV574">
        <v>300</v>
      </c>
      <c r="BW574">
        <v>84364314</v>
      </c>
      <c r="BY574">
        <v>2275050011</v>
      </c>
      <c r="BZ574">
        <v>2</v>
      </c>
      <c r="CA574" t="s">
        <v>34</v>
      </c>
      <c r="CB574" t="s">
        <v>103</v>
      </c>
      <c r="CC574">
        <v>34023</v>
      </c>
      <c r="CE574" t="s">
        <v>149</v>
      </c>
      <c r="CF574">
        <v>48811</v>
      </c>
      <c r="CG574" t="s">
        <v>37</v>
      </c>
      <c r="CH574" t="s">
        <v>38</v>
      </c>
      <c r="CK574" t="s">
        <v>38</v>
      </c>
      <c r="CL574">
        <v>40.329889999999999</v>
      </c>
      <c r="CM574">
        <v>-74.346789999999999</v>
      </c>
      <c r="CN574" t="s">
        <v>39</v>
      </c>
      <c r="CO574" t="s">
        <v>149</v>
      </c>
      <c r="CP574" t="s">
        <v>34</v>
      </c>
      <c r="CQ574">
        <v>0</v>
      </c>
      <c r="CR574" t="s">
        <v>41</v>
      </c>
      <c r="CS574">
        <v>8</v>
      </c>
      <c r="CU574" t="s">
        <v>49</v>
      </c>
      <c r="CV574" t="s">
        <v>50</v>
      </c>
      <c r="CW574">
        <v>0.61117900000000003</v>
      </c>
      <c r="CX574" t="s">
        <v>44</v>
      </c>
      <c r="CY574">
        <v>9388211</v>
      </c>
      <c r="DB574">
        <v>62631713</v>
      </c>
      <c r="DD574">
        <v>300</v>
      </c>
      <c r="DE574">
        <v>84364314</v>
      </c>
      <c r="DG574">
        <v>2275050011</v>
      </c>
      <c r="DH574">
        <v>2</v>
      </c>
      <c r="DI574" t="s">
        <v>34</v>
      </c>
      <c r="DJ574" t="s">
        <v>103</v>
      </c>
      <c r="DK574">
        <v>34023</v>
      </c>
      <c r="DM574" t="s">
        <v>149</v>
      </c>
      <c r="DN574">
        <v>48811</v>
      </c>
      <c r="DO574" t="s">
        <v>37</v>
      </c>
      <c r="DP574" t="s">
        <v>38</v>
      </c>
      <c r="DS574" t="s">
        <v>38</v>
      </c>
      <c r="DT574">
        <v>40.329889999999999</v>
      </c>
      <c r="DU574">
        <v>-74.346789999999999</v>
      </c>
      <c r="DV574" t="s">
        <v>39</v>
      </c>
      <c r="DW574" t="s">
        <v>149</v>
      </c>
      <c r="DX574" t="s">
        <v>34</v>
      </c>
      <c r="DY574">
        <v>0</v>
      </c>
      <c r="DZ574" t="s">
        <v>41</v>
      </c>
      <c r="EA574">
        <v>8</v>
      </c>
      <c r="EC574" t="s">
        <v>47</v>
      </c>
      <c r="ED574" t="s">
        <v>48</v>
      </c>
      <c r="EE574">
        <v>0.421713</v>
      </c>
      <c r="EF574" t="s">
        <v>44</v>
      </c>
      <c r="EG574">
        <v>9388211</v>
      </c>
      <c r="EJ574">
        <v>62631713</v>
      </c>
      <c r="EL574">
        <v>300</v>
      </c>
      <c r="EM574">
        <v>84364314</v>
      </c>
      <c r="EO574">
        <v>2275050011</v>
      </c>
      <c r="EP574">
        <v>2</v>
      </c>
      <c r="EQ574" t="s">
        <v>34</v>
      </c>
      <c r="ER574" t="s">
        <v>103</v>
      </c>
      <c r="ES574">
        <v>34023</v>
      </c>
      <c r="EU574" t="s">
        <v>149</v>
      </c>
      <c r="EV574">
        <v>48811</v>
      </c>
      <c r="EW574" t="s">
        <v>37</v>
      </c>
      <c r="EX574" t="s">
        <v>38</v>
      </c>
      <c r="FA574" t="s">
        <v>38</v>
      </c>
      <c r="FB574">
        <v>40.329889999999999</v>
      </c>
      <c r="FC574">
        <v>-74.346789999999999</v>
      </c>
      <c r="FD574" t="s">
        <v>39</v>
      </c>
      <c r="FE574" t="s">
        <v>149</v>
      </c>
      <c r="FF574" t="s">
        <v>34</v>
      </c>
      <c r="FG574">
        <v>0</v>
      </c>
      <c r="FH574" t="s">
        <v>41</v>
      </c>
      <c r="FI574">
        <v>8</v>
      </c>
      <c r="FK574" t="s">
        <v>45</v>
      </c>
      <c r="FL574" t="s">
        <v>46</v>
      </c>
      <c r="FM574">
        <v>2.5820800000000001E-2</v>
      </c>
      <c r="FN574" t="s">
        <v>44</v>
      </c>
      <c r="FO574">
        <v>9388211</v>
      </c>
      <c r="FR574">
        <v>62631713</v>
      </c>
      <c r="FT574">
        <v>300</v>
      </c>
      <c r="FU574">
        <v>84364314</v>
      </c>
      <c r="FW574">
        <v>2275050011</v>
      </c>
      <c r="FX574">
        <v>2</v>
      </c>
      <c r="FY574" t="s">
        <v>34</v>
      </c>
      <c r="FZ574" t="s">
        <v>103</v>
      </c>
      <c r="GA574">
        <v>34023</v>
      </c>
      <c r="GC574" t="s">
        <v>149</v>
      </c>
      <c r="GD574">
        <v>48811</v>
      </c>
      <c r="GE574" t="s">
        <v>37</v>
      </c>
      <c r="GF574" t="s">
        <v>38</v>
      </c>
      <c r="GI574" t="s">
        <v>38</v>
      </c>
      <c r="GJ574">
        <v>40.329889999999999</v>
      </c>
      <c r="GK574">
        <v>-74.346789999999999</v>
      </c>
      <c r="GL574" t="s">
        <v>39</v>
      </c>
      <c r="GM574" t="s">
        <v>149</v>
      </c>
      <c r="GN574" t="s">
        <v>34</v>
      </c>
      <c r="GO574">
        <v>0</v>
      </c>
      <c r="GP574" t="s">
        <v>41</v>
      </c>
      <c r="GQ574">
        <v>8</v>
      </c>
      <c r="GS574" t="s">
        <v>42</v>
      </c>
      <c r="GT574" t="s">
        <v>43</v>
      </c>
      <c r="GU574">
        <v>0.38853599999999999</v>
      </c>
      <c r="GV574" t="s">
        <v>44</v>
      </c>
    </row>
    <row r="575" spans="1:204" x14ac:dyDescent="0.25">
      <c r="A575">
        <v>9388211</v>
      </c>
      <c r="D575">
        <v>62631713</v>
      </c>
      <c r="F575">
        <v>300</v>
      </c>
      <c r="G575">
        <v>84364414</v>
      </c>
      <c r="I575">
        <v>2275050012</v>
      </c>
      <c r="J575">
        <v>2</v>
      </c>
      <c r="K575" t="s">
        <v>34</v>
      </c>
      <c r="L575" t="s">
        <v>103</v>
      </c>
      <c r="M575">
        <v>34023</v>
      </c>
      <c r="O575" t="s">
        <v>149</v>
      </c>
      <c r="P575">
        <v>48811</v>
      </c>
      <c r="Q575" t="s">
        <v>37</v>
      </c>
      <c r="R575" t="s">
        <v>38</v>
      </c>
      <c r="U575" t="s">
        <v>38</v>
      </c>
      <c r="V575">
        <v>40.329889999999999</v>
      </c>
      <c r="W575">
        <v>-74.346789999999999</v>
      </c>
      <c r="X575" t="s">
        <v>39</v>
      </c>
      <c r="Y575" t="s">
        <v>149</v>
      </c>
      <c r="Z575" t="s">
        <v>34</v>
      </c>
      <c r="AA575">
        <v>0</v>
      </c>
      <c r="AB575" t="s">
        <v>41</v>
      </c>
      <c r="AC575">
        <v>8</v>
      </c>
      <c r="AE575" t="s">
        <v>53</v>
      </c>
      <c r="AF575" t="s">
        <v>54</v>
      </c>
      <c r="AG575">
        <v>9.5690399999999993</v>
      </c>
      <c r="AH575" t="s">
        <v>44</v>
      </c>
      <c r="AI575">
        <v>9388211</v>
      </c>
      <c r="AL575">
        <v>62631713</v>
      </c>
      <c r="AN575">
        <v>300</v>
      </c>
      <c r="AO575">
        <v>84364414</v>
      </c>
      <c r="AQ575">
        <v>2275050012</v>
      </c>
      <c r="AR575">
        <v>2</v>
      </c>
      <c r="AS575" t="s">
        <v>34</v>
      </c>
      <c r="AT575" t="s">
        <v>103</v>
      </c>
      <c r="AU575">
        <v>34023</v>
      </c>
      <c r="AW575" t="s">
        <v>149</v>
      </c>
      <c r="AX575">
        <v>48811</v>
      </c>
      <c r="AY575" t="s">
        <v>37</v>
      </c>
      <c r="AZ575" t="s">
        <v>38</v>
      </c>
      <c r="BC575" t="s">
        <v>38</v>
      </c>
      <c r="BD575">
        <v>40.329889999999999</v>
      </c>
      <c r="BE575">
        <v>-74.346789999999999</v>
      </c>
      <c r="BF575" t="s">
        <v>39</v>
      </c>
      <c r="BG575" t="s">
        <v>149</v>
      </c>
      <c r="BH575" t="s">
        <v>34</v>
      </c>
      <c r="BI575">
        <v>0</v>
      </c>
      <c r="BJ575" t="s">
        <v>41</v>
      </c>
      <c r="BK575">
        <v>8</v>
      </c>
      <c r="BM575" t="s">
        <v>51</v>
      </c>
      <c r="BN575" t="s">
        <v>52</v>
      </c>
      <c r="BO575">
        <v>0.32347599999999999</v>
      </c>
      <c r="BP575" t="s">
        <v>44</v>
      </c>
      <c r="BQ575">
        <v>9388211</v>
      </c>
      <c r="BT575">
        <v>62631713</v>
      </c>
      <c r="BV575">
        <v>300</v>
      </c>
      <c r="BW575">
        <v>84364414</v>
      </c>
      <c r="BY575">
        <v>2275050012</v>
      </c>
      <c r="BZ575">
        <v>2</v>
      </c>
      <c r="CA575" t="s">
        <v>34</v>
      </c>
      <c r="CB575" t="s">
        <v>103</v>
      </c>
      <c r="CC575">
        <v>34023</v>
      </c>
      <c r="CE575" t="s">
        <v>149</v>
      </c>
      <c r="CF575">
        <v>48811</v>
      </c>
      <c r="CG575" t="s">
        <v>37</v>
      </c>
      <c r="CH575" t="s">
        <v>38</v>
      </c>
      <c r="CK575" t="s">
        <v>38</v>
      </c>
      <c r="CL575">
        <v>40.329889999999999</v>
      </c>
      <c r="CM575">
        <v>-74.346789999999999</v>
      </c>
      <c r="CN575" t="s">
        <v>39</v>
      </c>
      <c r="CO575" t="s">
        <v>149</v>
      </c>
      <c r="CP575" t="s">
        <v>34</v>
      </c>
      <c r="CQ575">
        <v>0</v>
      </c>
      <c r="CR575" t="s">
        <v>41</v>
      </c>
      <c r="CS575">
        <v>8</v>
      </c>
      <c r="CU575" t="s">
        <v>49</v>
      </c>
      <c r="CV575" t="s">
        <v>50</v>
      </c>
      <c r="CW575">
        <v>0.23650299999999999</v>
      </c>
      <c r="CX575" t="s">
        <v>44</v>
      </c>
      <c r="CY575">
        <v>9388211</v>
      </c>
      <c r="DB575">
        <v>62631713</v>
      </c>
      <c r="DD575">
        <v>300</v>
      </c>
      <c r="DE575">
        <v>84364414</v>
      </c>
      <c r="DG575">
        <v>2275050012</v>
      </c>
      <c r="DH575">
        <v>2</v>
      </c>
      <c r="DI575" t="s">
        <v>34</v>
      </c>
      <c r="DJ575" t="s">
        <v>103</v>
      </c>
      <c r="DK575">
        <v>34023</v>
      </c>
      <c r="DM575" t="s">
        <v>149</v>
      </c>
      <c r="DN575">
        <v>48811</v>
      </c>
      <c r="DO575" t="s">
        <v>37</v>
      </c>
      <c r="DP575" t="s">
        <v>38</v>
      </c>
      <c r="DS575" t="s">
        <v>38</v>
      </c>
      <c r="DT575">
        <v>40.329889999999999</v>
      </c>
      <c r="DU575">
        <v>-74.346789999999999</v>
      </c>
      <c r="DV575" t="s">
        <v>39</v>
      </c>
      <c r="DW575" t="s">
        <v>149</v>
      </c>
      <c r="DX575" t="s">
        <v>34</v>
      </c>
      <c r="DY575">
        <v>0</v>
      </c>
      <c r="DZ575" t="s">
        <v>41</v>
      </c>
      <c r="EA575">
        <v>8</v>
      </c>
      <c r="EC575" t="s">
        <v>47</v>
      </c>
      <c r="ED575" t="s">
        <v>48</v>
      </c>
      <c r="EE575">
        <v>0.230827</v>
      </c>
      <c r="EF575" t="s">
        <v>44</v>
      </c>
      <c r="EG575">
        <v>9388211</v>
      </c>
      <c r="EJ575">
        <v>62631713</v>
      </c>
      <c r="EL575">
        <v>300</v>
      </c>
      <c r="EM575">
        <v>84364414</v>
      </c>
      <c r="EO575">
        <v>2275050012</v>
      </c>
      <c r="EP575">
        <v>2</v>
      </c>
      <c r="EQ575" t="s">
        <v>34</v>
      </c>
      <c r="ER575" t="s">
        <v>103</v>
      </c>
      <c r="ES575">
        <v>34023</v>
      </c>
      <c r="EU575" t="s">
        <v>149</v>
      </c>
      <c r="EV575">
        <v>48811</v>
      </c>
      <c r="EW575" t="s">
        <v>37</v>
      </c>
      <c r="EX575" t="s">
        <v>38</v>
      </c>
      <c r="FA575" t="s">
        <v>38</v>
      </c>
      <c r="FB575">
        <v>40.329889999999999</v>
      </c>
      <c r="FC575">
        <v>-74.346789999999999</v>
      </c>
      <c r="FD575" t="s">
        <v>39</v>
      </c>
      <c r="FE575" t="s">
        <v>149</v>
      </c>
      <c r="FF575" t="s">
        <v>34</v>
      </c>
      <c r="FG575">
        <v>0</v>
      </c>
      <c r="FH575" t="s">
        <v>41</v>
      </c>
      <c r="FI575">
        <v>8</v>
      </c>
      <c r="FK575" t="s">
        <v>45</v>
      </c>
      <c r="FL575" t="s">
        <v>46</v>
      </c>
      <c r="FM575">
        <v>7.3515800000000006E-2</v>
      </c>
      <c r="FN575" t="s">
        <v>44</v>
      </c>
      <c r="FO575">
        <v>9388211</v>
      </c>
      <c r="FR575">
        <v>62631713</v>
      </c>
      <c r="FT575">
        <v>300</v>
      </c>
      <c r="FU575">
        <v>84364414</v>
      </c>
      <c r="FW575">
        <v>2275050012</v>
      </c>
      <c r="FX575">
        <v>2</v>
      </c>
      <c r="FY575" t="s">
        <v>34</v>
      </c>
      <c r="FZ575" t="s">
        <v>103</v>
      </c>
      <c r="GA575">
        <v>34023</v>
      </c>
      <c r="GC575" t="s">
        <v>149</v>
      </c>
      <c r="GD575">
        <v>48811</v>
      </c>
      <c r="GE575" t="s">
        <v>37</v>
      </c>
      <c r="GF575" t="s">
        <v>38</v>
      </c>
      <c r="GI575" t="s">
        <v>38</v>
      </c>
      <c r="GJ575">
        <v>40.329889999999999</v>
      </c>
      <c r="GK575">
        <v>-74.346789999999999</v>
      </c>
      <c r="GL575" t="s">
        <v>39</v>
      </c>
      <c r="GM575" t="s">
        <v>149</v>
      </c>
      <c r="GN575" t="s">
        <v>34</v>
      </c>
      <c r="GO575">
        <v>0</v>
      </c>
      <c r="GP575" t="s">
        <v>41</v>
      </c>
      <c r="GQ575">
        <v>8</v>
      </c>
      <c r="GS575" t="s">
        <v>42</v>
      </c>
      <c r="GT575" t="s">
        <v>43</v>
      </c>
      <c r="GU575">
        <v>0.68891400000000003</v>
      </c>
      <c r="GV575" t="s">
        <v>44</v>
      </c>
    </row>
    <row r="576" spans="1:204" x14ac:dyDescent="0.25">
      <c r="A576">
        <v>11819511</v>
      </c>
      <c r="D576">
        <v>61348113</v>
      </c>
      <c r="F576">
        <v>300</v>
      </c>
      <c r="G576">
        <v>79234114</v>
      </c>
      <c r="I576">
        <v>2275050011</v>
      </c>
      <c r="J576">
        <v>2</v>
      </c>
      <c r="K576" t="s">
        <v>34</v>
      </c>
      <c r="L576" t="s">
        <v>103</v>
      </c>
      <c r="M576">
        <v>34023</v>
      </c>
      <c r="O576" t="s">
        <v>449</v>
      </c>
      <c r="P576">
        <v>48811</v>
      </c>
      <c r="Q576" t="s">
        <v>37</v>
      </c>
      <c r="R576" t="s">
        <v>38</v>
      </c>
      <c r="U576" t="s">
        <v>38</v>
      </c>
      <c r="V576">
        <v>40.495600000000003</v>
      </c>
      <c r="W576">
        <v>-74.451700000000002</v>
      </c>
      <c r="X576" t="s">
        <v>39</v>
      </c>
      <c r="Y576" t="s">
        <v>167</v>
      </c>
      <c r="Z576" t="s">
        <v>34</v>
      </c>
      <c r="AA576">
        <v>0</v>
      </c>
      <c r="AB576" t="s">
        <v>41</v>
      </c>
      <c r="AC576">
        <v>8</v>
      </c>
      <c r="AE576" t="s">
        <v>53</v>
      </c>
      <c r="AF576" t="s">
        <v>54</v>
      </c>
      <c r="AG576">
        <v>0.108126</v>
      </c>
      <c r="AH576" t="s">
        <v>44</v>
      </c>
      <c r="AI576">
        <v>11819511</v>
      </c>
      <c r="AL576">
        <v>61348113</v>
      </c>
      <c r="AN576">
        <v>300</v>
      </c>
      <c r="AO576">
        <v>79234114</v>
      </c>
      <c r="AQ576">
        <v>2275050011</v>
      </c>
      <c r="AR576">
        <v>2</v>
      </c>
      <c r="AS576" t="s">
        <v>34</v>
      </c>
      <c r="AT576" t="s">
        <v>103</v>
      </c>
      <c r="AU576">
        <v>34023</v>
      </c>
      <c r="AW576" t="s">
        <v>449</v>
      </c>
      <c r="AX576">
        <v>48811</v>
      </c>
      <c r="AY576" t="s">
        <v>37</v>
      </c>
      <c r="AZ576" t="s">
        <v>38</v>
      </c>
      <c r="BC576" t="s">
        <v>38</v>
      </c>
      <c r="BD576">
        <v>40.495600000000003</v>
      </c>
      <c r="BE576">
        <v>-74.451700000000002</v>
      </c>
      <c r="BF576" t="s">
        <v>39</v>
      </c>
      <c r="BG576" t="s">
        <v>167</v>
      </c>
      <c r="BH576" t="s">
        <v>34</v>
      </c>
      <c r="BI576">
        <v>0</v>
      </c>
      <c r="BJ576" t="s">
        <v>41</v>
      </c>
      <c r="BK576">
        <v>8</v>
      </c>
      <c r="BM576" t="s">
        <v>51</v>
      </c>
      <c r="BN576" t="s">
        <v>52</v>
      </c>
      <c r="BO576">
        <v>5.8500000000000002E-4</v>
      </c>
      <c r="BP576" t="s">
        <v>44</v>
      </c>
      <c r="BQ576">
        <v>11819511</v>
      </c>
      <c r="BT576">
        <v>61348113</v>
      </c>
      <c r="BV576">
        <v>300</v>
      </c>
      <c r="BW576">
        <v>79234114</v>
      </c>
      <c r="BY576">
        <v>2275050011</v>
      </c>
      <c r="BZ576">
        <v>2</v>
      </c>
      <c r="CA576" t="s">
        <v>34</v>
      </c>
      <c r="CB576" t="s">
        <v>103</v>
      </c>
      <c r="CC576">
        <v>34023</v>
      </c>
      <c r="CE576" t="s">
        <v>449</v>
      </c>
      <c r="CF576">
        <v>48811</v>
      </c>
      <c r="CG576" t="s">
        <v>37</v>
      </c>
      <c r="CH576" t="s">
        <v>38</v>
      </c>
      <c r="CK576" t="s">
        <v>38</v>
      </c>
      <c r="CL576">
        <v>40.495600000000003</v>
      </c>
      <c r="CM576">
        <v>-74.451700000000002</v>
      </c>
      <c r="CN576" t="s">
        <v>39</v>
      </c>
      <c r="CO576" t="s">
        <v>167</v>
      </c>
      <c r="CP576" t="s">
        <v>34</v>
      </c>
      <c r="CQ576">
        <v>0</v>
      </c>
      <c r="CR576" t="s">
        <v>41</v>
      </c>
      <c r="CS576">
        <v>8</v>
      </c>
      <c r="CU576" t="s">
        <v>49</v>
      </c>
      <c r="CV576" t="s">
        <v>50</v>
      </c>
      <c r="CW576">
        <v>2.1302999999999999E-3</v>
      </c>
      <c r="CX576" t="s">
        <v>44</v>
      </c>
      <c r="CY576">
        <v>11819511</v>
      </c>
      <c r="DB576">
        <v>61348113</v>
      </c>
      <c r="DD576">
        <v>300</v>
      </c>
      <c r="DE576">
        <v>79234114</v>
      </c>
      <c r="DG576">
        <v>2275050011</v>
      </c>
      <c r="DH576">
        <v>2</v>
      </c>
      <c r="DI576" t="s">
        <v>34</v>
      </c>
      <c r="DJ576" t="s">
        <v>103</v>
      </c>
      <c r="DK576">
        <v>34023</v>
      </c>
      <c r="DM576" t="s">
        <v>449</v>
      </c>
      <c r="DN576">
        <v>48811</v>
      </c>
      <c r="DO576" t="s">
        <v>37</v>
      </c>
      <c r="DP576" t="s">
        <v>38</v>
      </c>
      <c r="DS576" t="s">
        <v>38</v>
      </c>
      <c r="DT576">
        <v>40.495600000000003</v>
      </c>
      <c r="DU576">
        <v>-74.451700000000002</v>
      </c>
      <c r="DV576" t="s">
        <v>39</v>
      </c>
      <c r="DW576" t="s">
        <v>167</v>
      </c>
      <c r="DX576" t="s">
        <v>34</v>
      </c>
      <c r="DY576">
        <v>0</v>
      </c>
      <c r="DZ576" t="s">
        <v>41</v>
      </c>
      <c r="EA576">
        <v>8</v>
      </c>
      <c r="EC576" t="s">
        <v>47</v>
      </c>
      <c r="ED576" t="s">
        <v>48</v>
      </c>
      <c r="EE576">
        <v>1.4699100000000001E-3</v>
      </c>
      <c r="EF576" t="s">
        <v>44</v>
      </c>
      <c r="EG576">
        <v>11819511</v>
      </c>
      <c r="EJ576">
        <v>61348113</v>
      </c>
      <c r="EL576">
        <v>300</v>
      </c>
      <c r="EM576">
        <v>79234114</v>
      </c>
      <c r="EO576">
        <v>2275050011</v>
      </c>
      <c r="EP576">
        <v>2</v>
      </c>
      <c r="EQ576" t="s">
        <v>34</v>
      </c>
      <c r="ER576" t="s">
        <v>103</v>
      </c>
      <c r="ES576">
        <v>34023</v>
      </c>
      <c r="EU576" t="s">
        <v>449</v>
      </c>
      <c r="EV576">
        <v>48811</v>
      </c>
      <c r="EW576" t="s">
        <v>37</v>
      </c>
      <c r="EX576" t="s">
        <v>38</v>
      </c>
      <c r="FA576" t="s">
        <v>38</v>
      </c>
      <c r="FB576">
        <v>40.495600000000003</v>
      </c>
      <c r="FC576">
        <v>-74.451700000000002</v>
      </c>
      <c r="FD576" t="s">
        <v>39</v>
      </c>
      <c r="FE576" t="s">
        <v>167</v>
      </c>
      <c r="FF576" t="s">
        <v>34</v>
      </c>
      <c r="FG576">
        <v>0</v>
      </c>
      <c r="FH576" t="s">
        <v>41</v>
      </c>
      <c r="FI576">
        <v>8</v>
      </c>
      <c r="FK576" t="s">
        <v>45</v>
      </c>
      <c r="FL576" t="s">
        <v>46</v>
      </c>
      <c r="FM576">
        <v>9.0000000000000006E-5</v>
      </c>
      <c r="FN576" t="s">
        <v>44</v>
      </c>
      <c r="FO576">
        <v>11819511</v>
      </c>
      <c r="FR576">
        <v>61348113</v>
      </c>
      <c r="FT576">
        <v>300</v>
      </c>
      <c r="FU576">
        <v>79234114</v>
      </c>
      <c r="FW576">
        <v>2275050011</v>
      </c>
      <c r="FX576">
        <v>2</v>
      </c>
      <c r="FY576" t="s">
        <v>34</v>
      </c>
      <c r="FZ576" t="s">
        <v>103</v>
      </c>
      <c r="GA576">
        <v>34023</v>
      </c>
      <c r="GC576" t="s">
        <v>449</v>
      </c>
      <c r="GD576">
        <v>48811</v>
      </c>
      <c r="GE576" t="s">
        <v>37</v>
      </c>
      <c r="GF576" t="s">
        <v>38</v>
      </c>
      <c r="GI576" t="s">
        <v>38</v>
      </c>
      <c r="GJ576">
        <v>40.495600000000003</v>
      </c>
      <c r="GK576">
        <v>-74.451700000000002</v>
      </c>
      <c r="GL576" t="s">
        <v>39</v>
      </c>
      <c r="GM576" t="s">
        <v>167</v>
      </c>
      <c r="GN576" t="s">
        <v>34</v>
      </c>
      <c r="GO576">
        <v>0</v>
      </c>
      <c r="GP576" t="s">
        <v>41</v>
      </c>
      <c r="GQ576">
        <v>8</v>
      </c>
      <c r="GS576" t="s">
        <v>42</v>
      </c>
      <c r="GT576" t="s">
        <v>43</v>
      </c>
      <c r="GU576">
        <v>1.3542700000000001E-3</v>
      </c>
      <c r="GV576" t="s">
        <v>44</v>
      </c>
    </row>
    <row r="577" spans="1:204" x14ac:dyDescent="0.25">
      <c r="A577">
        <v>11819511</v>
      </c>
      <c r="D577">
        <v>61348113</v>
      </c>
      <c r="F577">
        <v>300</v>
      </c>
      <c r="G577">
        <v>79234214</v>
      </c>
      <c r="I577">
        <v>2275050012</v>
      </c>
      <c r="J577">
        <v>2</v>
      </c>
      <c r="K577" t="s">
        <v>34</v>
      </c>
      <c r="L577" t="s">
        <v>103</v>
      </c>
      <c r="M577">
        <v>34023</v>
      </c>
      <c r="O577" t="s">
        <v>449</v>
      </c>
      <c r="P577">
        <v>48811</v>
      </c>
      <c r="Q577" t="s">
        <v>37</v>
      </c>
      <c r="R577" t="s">
        <v>38</v>
      </c>
      <c r="U577" t="s">
        <v>38</v>
      </c>
      <c r="V577">
        <v>40.495600000000003</v>
      </c>
      <c r="W577">
        <v>-74.451700000000002</v>
      </c>
      <c r="X577" t="s">
        <v>39</v>
      </c>
      <c r="Y577" t="s">
        <v>167</v>
      </c>
      <c r="Z577" t="s">
        <v>34</v>
      </c>
      <c r="AA577">
        <v>0</v>
      </c>
      <c r="AB577" t="s">
        <v>41</v>
      </c>
      <c r="AC577">
        <v>8</v>
      </c>
      <c r="AE577" t="s">
        <v>53</v>
      </c>
      <c r="AF577" t="s">
        <v>54</v>
      </c>
      <c r="AG577">
        <v>0.15802099999999999</v>
      </c>
      <c r="AH577" t="s">
        <v>44</v>
      </c>
      <c r="AI577">
        <v>11819511</v>
      </c>
      <c r="AL577">
        <v>61348113</v>
      </c>
      <c r="AN577">
        <v>300</v>
      </c>
      <c r="AO577">
        <v>79234214</v>
      </c>
      <c r="AQ577">
        <v>2275050012</v>
      </c>
      <c r="AR577">
        <v>2</v>
      </c>
      <c r="AS577" t="s">
        <v>34</v>
      </c>
      <c r="AT577" t="s">
        <v>103</v>
      </c>
      <c r="AU577">
        <v>34023</v>
      </c>
      <c r="AW577" t="s">
        <v>449</v>
      </c>
      <c r="AX577">
        <v>48811</v>
      </c>
      <c r="AY577" t="s">
        <v>37</v>
      </c>
      <c r="AZ577" t="s">
        <v>38</v>
      </c>
      <c r="BC577" t="s">
        <v>38</v>
      </c>
      <c r="BD577">
        <v>40.495600000000003</v>
      </c>
      <c r="BE577">
        <v>-74.451700000000002</v>
      </c>
      <c r="BF577" t="s">
        <v>39</v>
      </c>
      <c r="BG577" t="s">
        <v>167</v>
      </c>
      <c r="BH577" t="s">
        <v>34</v>
      </c>
      <c r="BI577">
        <v>0</v>
      </c>
      <c r="BJ577" t="s">
        <v>41</v>
      </c>
      <c r="BK577">
        <v>8</v>
      </c>
      <c r="BM577" t="s">
        <v>51</v>
      </c>
      <c r="BN577" t="s">
        <v>52</v>
      </c>
      <c r="BO577">
        <v>5.3417999999999998E-3</v>
      </c>
      <c r="BP577" t="s">
        <v>44</v>
      </c>
      <c r="BQ577">
        <v>11819511</v>
      </c>
      <c r="BT577">
        <v>61348113</v>
      </c>
      <c r="BV577">
        <v>300</v>
      </c>
      <c r="BW577">
        <v>79234214</v>
      </c>
      <c r="BY577">
        <v>2275050012</v>
      </c>
      <c r="BZ577">
        <v>2</v>
      </c>
      <c r="CA577" t="s">
        <v>34</v>
      </c>
      <c r="CB577" t="s">
        <v>103</v>
      </c>
      <c r="CC577">
        <v>34023</v>
      </c>
      <c r="CE577" t="s">
        <v>449</v>
      </c>
      <c r="CF577">
        <v>48811</v>
      </c>
      <c r="CG577" t="s">
        <v>37</v>
      </c>
      <c r="CH577" t="s">
        <v>38</v>
      </c>
      <c r="CK577" t="s">
        <v>38</v>
      </c>
      <c r="CL577">
        <v>40.495600000000003</v>
      </c>
      <c r="CM577">
        <v>-74.451700000000002</v>
      </c>
      <c r="CN577" t="s">
        <v>39</v>
      </c>
      <c r="CO577" t="s">
        <v>167</v>
      </c>
      <c r="CP577" t="s">
        <v>34</v>
      </c>
      <c r="CQ577">
        <v>0</v>
      </c>
      <c r="CR577" t="s">
        <v>41</v>
      </c>
      <c r="CS577">
        <v>8</v>
      </c>
      <c r="CU577" t="s">
        <v>49</v>
      </c>
      <c r="CV577" t="s">
        <v>50</v>
      </c>
      <c r="CW577">
        <v>3.9055499999999998E-3</v>
      </c>
      <c r="CX577" t="s">
        <v>44</v>
      </c>
      <c r="CY577">
        <v>11819511</v>
      </c>
      <c r="DB577">
        <v>61348113</v>
      </c>
      <c r="DD577">
        <v>300</v>
      </c>
      <c r="DE577">
        <v>79234214</v>
      </c>
      <c r="DG577">
        <v>2275050012</v>
      </c>
      <c r="DH577">
        <v>2</v>
      </c>
      <c r="DI577" t="s">
        <v>34</v>
      </c>
      <c r="DJ577" t="s">
        <v>103</v>
      </c>
      <c r="DK577">
        <v>34023</v>
      </c>
      <c r="DM577" t="s">
        <v>449</v>
      </c>
      <c r="DN577">
        <v>48811</v>
      </c>
      <c r="DO577" t="s">
        <v>37</v>
      </c>
      <c r="DP577" t="s">
        <v>38</v>
      </c>
      <c r="DS577" t="s">
        <v>38</v>
      </c>
      <c r="DT577">
        <v>40.495600000000003</v>
      </c>
      <c r="DU577">
        <v>-74.451700000000002</v>
      </c>
      <c r="DV577" t="s">
        <v>39</v>
      </c>
      <c r="DW577" t="s">
        <v>167</v>
      </c>
      <c r="DX577" t="s">
        <v>34</v>
      </c>
      <c r="DY577">
        <v>0</v>
      </c>
      <c r="DZ577" t="s">
        <v>41</v>
      </c>
      <c r="EA577">
        <v>8</v>
      </c>
      <c r="EC577" t="s">
        <v>47</v>
      </c>
      <c r="ED577" t="s">
        <v>48</v>
      </c>
      <c r="EE577">
        <v>3.8118200000000001E-3</v>
      </c>
      <c r="EF577" t="s">
        <v>44</v>
      </c>
      <c r="EG577">
        <v>11819511</v>
      </c>
      <c r="EJ577">
        <v>61348113</v>
      </c>
      <c r="EL577">
        <v>300</v>
      </c>
      <c r="EM577">
        <v>79234214</v>
      </c>
      <c r="EO577">
        <v>2275050012</v>
      </c>
      <c r="EP577">
        <v>2</v>
      </c>
      <c r="EQ577" t="s">
        <v>34</v>
      </c>
      <c r="ER577" t="s">
        <v>103</v>
      </c>
      <c r="ES577">
        <v>34023</v>
      </c>
      <c r="EU577" t="s">
        <v>449</v>
      </c>
      <c r="EV577">
        <v>48811</v>
      </c>
      <c r="EW577" t="s">
        <v>37</v>
      </c>
      <c r="EX577" t="s">
        <v>38</v>
      </c>
      <c r="FA577" t="s">
        <v>38</v>
      </c>
      <c r="FB577">
        <v>40.495600000000003</v>
      </c>
      <c r="FC577">
        <v>-74.451700000000002</v>
      </c>
      <c r="FD577" t="s">
        <v>39</v>
      </c>
      <c r="FE577" t="s">
        <v>167</v>
      </c>
      <c r="FF577" t="s">
        <v>34</v>
      </c>
      <c r="FG577">
        <v>0</v>
      </c>
      <c r="FH577" t="s">
        <v>41</v>
      </c>
      <c r="FI577">
        <v>8</v>
      </c>
      <c r="FK577" t="s">
        <v>45</v>
      </c>
      <c r="FL577" t="s">
        <v>46</v>
      </c>
      <c r="FM577">
        <v>1.2140199999999999E-3</v>
      </c>
      <c r="FN577" t="s">
        <v>44</v>
      </c>
      <c r="FO577">
        <v>11819511</v>
      </c>
      <c r="FR577">
        <v>61348113</v>
      </c>
      <c r="FT577">
        <v>300</v>
      </c>
      <c r="FU577">
        <v>79234214</v>
      </c>
      <c r="FW577">
        <v>2275050012</v>
      </c>
      <c r="FX577">
        <v>2</v>
      </c>
      <c r="FY577" t="s">
        <v>34</v>
      </c>
      <c r="FZ577" t="s">
        <v>103</v>
      </c>
      <c r="GA577">
        <v>34023</v>
      </c>
      <c r="GC577" t="s">
        <v>449</v>
      </c>
      <c r="GD577">
        <v>48811</v>
      </c>
      <c r="GE577" t="s">
        <v>37</v>
      </c>
      <c r="GF577" t="s">
        <v>38</v>
      </c>
      <c r="GI577" t="s">
        <v>38</v>
      </c>
      <c r="GJ577">
        <v>40.495600000000003</v>
      </c>
      <c r="GK577">
        <v>-74.451700000000002</v>
      </c>
      <c r="GL577" t="s">
        <v>39</v>
      </c>
      <c r="GM577" t="s">
        <v>167</v>
      </c>
      <c r="GN577" t="s">
        <v>34</v>
      </c>
      <c r="GO577">
        <v>0</v>
      </c>
      <c r="GP577" t="s">
        <v>41</v>
      </c>
      <c r="GQ577">
        <v>8</v>
      </c>
      <c r="GS577" t="s">
        <v>42</v>
      </c>
      <c r="GT577" t="s">
        <v>43</v>
      </c>
      <c r="GU577">
        <v>1.1376499999999999E-2</v>
      </c>
      <c r="GV577" t="s">
        <v>44</v>
      </c>
    </row>
    <row r="578" spans="1:204" x14ac:dyDescent="0.25">
      <c r="A578">
        <v>11489311</v>
      </c>
      <c r="D578">
        <v>60641613</v>
      </c>
      <c r="F578">
        <v>300</v>
      </c>
      <c r="G578">
        <v>77823514</v>
      </c>
      <c r="I578">
        <v>2275050011</v>
      </c>
      <c r="J578">
        <v>2</v>
      </c>
      <c r="K578" t="s">
        <v>34</v>
      </c>
      <c r="L578" t="s">
        <v>103</v>
      </c>
      <c r="M578">
        <v>34023</v>
      </c>
      <c r="O578" t="s">
        <v>440</v>
      </c>
      <c r="P578">
        <v>48811</v>
      </c>
      <c r="Q578" t="s">
        <v>37</v>
      </c>
      <c r="R578" t="s">
        <v>38</v>
      </c>
      <c r="U578" t="s">
        <v>38</v>
      </c>
      <c r="V578">
        <v>40.516800000000003</v>
      </c>
      <c r="W578">
        <v>-74.466300000000004</v>
      </c>
      <c r="X578" t="s">
        <v>39</v>
      </c>
      <c r="Y578" t="s">
        <v>167</v>
      </c>
      <c r="Z578" t="s">
        <v>34</v>
      </c>
      <c r="AA578">
        <v>0</v>
      </c>
      <c r="AB578" t="s">
        <v>41</v>
      </c>
      <c r="AC578">
        <v>8</v>
      </c>
      <c r="AE578" t="s">
        <v>53</v>
      </c>
      <c r="AF578" t="s">
        <v>54</v>
      </c>
      <c r="AG578">
        <v>0.108126</v>
      </c>
      <c r="AH578" t="s">
        <v>44</v>
      </c>
      <c r="AI578">
        <v>11489311</v>
      </c>
      <c r="AL578">
        <v>60641613</v>
      </c>
      <c r="AN578">
        <v>300</v>
      </c>
      <c r="AO578">
        <v>77823514</v>
      </c>
      <c r="AQ578">
        <v>2275050011</v>
      </c>
      <c r="AR578">
        <v>2</v>
      </c>
      <c r="AS578" t="s">
        <v>34</v>
      </c>
      <c r="AT578" t="s">
        <v>103</v>
      </c>
      <c r="AU578">
        <v>34023</v>
      </c>
      <c r="AW578" t="s">
        <v>440</v>
      </c>
      <c r="AX578">
        <v>48811</v>
      </c>
      <c r="AY578" t="s">
        <v>37</v>
      </c>
      <c r="AZ578" t="s">
        <v>38</v>
      </c>
      <c r="BC578" t="s">
        <v>38</v>
      </c>
      <c r="BD578">
        <v>40.516800000000003</v>
      </c>
      <c r="BE578">
        <v>-74.466300000000004</v>
      </c>
      <c r="BF578" t="s">
        <v>39</v>
      </c>
      <c r="BG578" t="s">
        <v>167</v>
      </c>
      <c r="BH578" t="s">
        <v>34</v>
      </c>
      <c r="BI578">
        <v>0</v>
      </c>
      <c r="BJ578" t="s">
        <v>41</v>
      </c>
      <c r="BK578">
        <v>8</v>
      </c>
      <c r="BM578" t="s">
        <v>51</v>
      </c>
      <c r="BN578" t="s">
        <v>52</v>
      </c>
      <c r="BO578">
        <v>5.8500000000000002E-4</v>
      </c>
      <c r="BP578" t="s">
        <v>44</v>
      </c>
      <c r="BQ578">
        <v>11489311</v>
      </c>
      <c r="BT578">
        <v>60641613</v>
      </c>
      <c r="BV578">
        <v>300</v>
      </c>
      <c r="BW578">
        <v>77823514</v>
      </c>
      <c r="BY578">
        <v>2275050011</v>
      </c>
      <c r="BZ578">
        <v>2</v>
      </c>
      <c r="CA578" t="s">
        <v>34</v>
      </c>
      <c r="CB578" t="s">
        <v>103</v>
      </c>
      <c r="CC578">
        <v>34023</v>
      </c>
      <c r="CE578" t="s">
        <v>440</v>
      </c>
      <c r="CF578">
        <v>48811</v>
      </c>
      <c r="CG578" t="s">
        <v>37</v>
      </c>
      <c r="CH578" t="s">
        <v>38</v>
      </c>
      <c r="CK578" t="s">
        <v>38</v>
      </c>
      <c r="CL578">
        <v>40.516800000000003</v>
      </c>
      <c r="CM578">
        <v>-74.466300000000004</v>
      </c>
      <c r="CN578" t="s">
        <v>39</v>
      </c>
      <c r="CO578" t="s">
        <v>167</v>
      </c>
      <c r="CP578" t="s">
        <v>34</v>
      </c>
      <c r="CQ578">
        <v>0</v>
      </c>
      <c r="CR578" t="s">
        <v>41</v>
      </c>
      <c r="CS578">
        <v>8</v>
      </c>
      <c r="CU578" t="s">
        <v>49</v>
      </c>
      <c r="CV578" t="s">
        <v>50</v>
      </c>
      <c r="CW578">
        <v>2.1302999999999999E-3</v>
      </c>
      <c r="CX578" t="s">
        <v>44</v>
      </c>
      <c r="CY578">
        <v>11489311</v>
      </c>
      <c r="DB578">
        <v>60641613</v>
      </c>
      <c r="DD578">
        <v>300</v>
      </c>
      <c r="DE578">
        <v>77823514</v>
      </c>
      <c r="DG578">
        <v>2275050011</v>
      </c>
      <c r="DH578">
        <v>2</v>
      </c>
      <c r="DI578" t="s">
        <v>34</v>
      </c>
      <c r="DJ578" t="s">
        <v>103</v>
      </c>
      <c r="DK578">
        <v>34023</v>
      </c>
      <c r="DM578" t="s">
        <v>440</v>
      </c>
      <c r="DN578">
        <v>48811</v>
      </c>
      <c r="DO578" t="s">
        <v>37</v>
      </c>
      <c r="DP578" t="s">
        <v>38</v>
      </c>
      <c r="DS578" t="s">
        <v>38</v>
      </c>
      <c r="DT578">
        <v>40.516800000000003</v>
      </c>
      <c r="DU578">
        <v>-74.466300000000004</v>
      </c>
      <c r="DV578" t="s">
        <v>39</v>
      </c>
      <c r="DW578" t="s">
        <v>167</v>
      </c>
      <c r="DX578" t="s">
        <v>34</v>
      </c>
      <c r="DY578">
        <v>0</v>
      </c>
      <c r="DZ578" t="s">
        <v>41</v>
      </c>
      <c r="EA578">
        <v>8</v>
      </c>
      <c r="EC578" t="s">
        <v>47</v>
      </c>
      <c r="ED578" t="s">
        <v>48</v>
      </c>
      <c r="EE578">
        <v>1.4699100000000001E-3</v>
      </c>
      <c r="EF578" t="s">
        <v>44</v>
      </c>
      <c r="EG578">
        <v>11489311</v>
      </c>
      <c r="EJ578">
        <v>60641613</v>
      </c>
      <c r="EL578">
        <v>300</v>
      </c>
      <c r="EM578">
        <v>77823514</v>
      </c>
      <c r="EO578">
        <v>2275050011</v>
      </c>
      <c r="EP578">
        <v>2</v>
      </c>
      <c r="EQ578" t="s">
        <v>34</v>
      </c>
      <c r="ER578" t="s">
        <v>103</v>
      </c>
      <c r="ES578">
        <v>34023</v>
      </c>
      <c r="EU578" t="s">
        <v>440</v>
      </c>
      <c r="EV578">
        <v>48811</v>
      </c>
      <c r="EW578" t="s">
        <v>37</v>
      </c>
      <c r="EX578" t="s">
        <v>38</v>
      </c>
      <c r="FA578" t="s">
        <v>38</v>
      </c>
      <c r="FB578">
        <v>40.516800000000003</v>
      </c>
      <c r="FC578">
        <v>-74.466300000000004</v>
      </c>
      <c r="FD578" t="s">
        <v>39</v>
      </c>
      <c r="FE578" t="s">
        <v>167</v>
      </c>
      <c r="FF578" t="s">
        <v>34</v>
      </c>
      <c r="FG578">
        <v>0</v>
      </c>
      <c r="FH578" t="s">
        <v>41</v>
      </c>
      <c r="FI578">
        <v>8</v>
      </c>
      <c r="FK578" t="s">
        <v>45</v>
      </c>
      <c r="FL578" t="s">
        <v>46</v>
      </c>
      <c r="FM578">
        <v>9.0000000000000006E-5</v>
      </c>
      <c r="FN578" t="s">
        <v>44</v>
      </c>
      <c r="FO578">
        <v>11489311</v>
      </c>
      <c r="FR578">
        <v>60641613</v>
      </c>
      <c r="FT578">
        <v>300</v>
      </c>
      <c r="FU578">
        <v>77823514</v>
      </c>
      <c r="FW578">
        <v>2275050011</v>
      </c>
      <c r="FX578">
        <v>2</v>
      </c>
      <c r="FY578" t="s">
        <v>34</v>
      </c>
      <c r="FZ578" t="s">
        <v>103</v>
      </c>
      <c r="GA578">
        <v>34023</v>
      </c>
      <c r="GC578" t="s">
        <v>440</v>
      </c>
      <c r="GD578">
        <v>48811</v>
      </c>
      <c r="GE578" t="s">
        <v>37</v>
      </c>
      <c r="GF578" t="s">
        <v>38</v>
      </c>
      <c r="GI578" t="s">
        <v>38</v>
      </c>
      <c r="GJ578">
        <v>40.516800000000003</v>
      </c>
      <c r="GK578">
        <v>-74.466300000000004</v>
      </c>
      <c r="GL578" t="s">
        <v>39</v>
      </c>
      <c r="GM578" t="s">
        <v>167</v>
      </c>
      <c r="GN578" t="s">
        <v>34</v>
      </c>
      <c r="GO578">
        <v>0</v>
      </c>
      <c r="GP578" t="s">
        <v>41</v>
      </c>
      <c r="GQ578">
        <v>8</v>
      </c>
      <c r="GS578" t="s">
        <v>42</v>
      </c>
      <c r="GT578" t="s">
        <v>43</v>
      </c>
      <c r="GU578">
        <v>1.3542700000000001E-3</v>
      </c>
      <c r="GV578" t="s">
        <v>44</v>
      </c>
    </row>
    <row r="579" spans="1:204" x14ac:dyDescent="0.25">
      <c r="A579">
        <v>11489311</v>
      </c>
      <c r="D579">
        <v>60641613</v>
      </c>
      <c r="F579">
        <v>300</v>
      </c>
      <c r="G579">
        <v>77823614</v>
      </c>
      <c r="I579">
        <v>2275050012</v>
      </c>
      <c r="J579">
        <v>2</v>
      </c>
      <c r="K579" t="s">
        <v>34</v>
      </c>
      <c r="L579" t="s">
        <v>103</v>
      </c>
      <c r="M579">
        <v>34023</v>
      </c>
      <c r="O579" t="s">
        <v>440</v>
      </c>
      <c r="P579">
        <v>48811</v>
      </c>
      <c r="Q579" t="s">
        <v>37</v>
      </c>
      <c r="R579" t="s">
        <v>38</v>
      </c>
      <c r="U579" t="s">
        <v>38</v>
      </c>
      <c r="V579">
        <v>40.516800000000003</v>
      </c>
      <c r="W579">
        <v>-74.466300000000004</v>
      </c>
      <c r="X579" t="s">
        <v>39</v>
      </c>
      <c r="Y579" t="s">
        <v>167</v>
      </c>
      <c r="Z579" t="s">
        <v>34</v>
      </c>
      <c r="AA579">
        <v>0</v>
      </c>
      <c r="AB579" t="s">
        <v>41</v>
      </c>
      <c r="AC579">
        <v>8</v>
      </c>
      <c r="AE579" t="s">
        <v>53</v>
      </c>
      <c r="AF579" t="s">
        <v>54</v>
      </c>
      <c r="AG579">
        <v>0.15802099999999999</v>
      </c>
      <c r="AH579" t="s">
        <v>44</v>
      </c>
      <c r="AI579">
        <v>11489311</v>
      </c>
      <c r="AL579">
        <v>60641613</v>
      </c>
      <c r="AN579">
        <v>300</v>
      </c>
      <c r="AO579">
        <v>77823614</v>
      </c>
      <c r="AQ579">
        <v>2275050012</v>
      </c>
      <c r="AR579">
        <v>2</v>
      </c>
      <c r="AS579" t="s">
        <v>34</v>
      </c>
      <c r="AT579" t="s">
        <v>103</v>
      </c>
      <c r="AU579">
        <v>34023</v>
      </c>
      <c r="AW579" t="s">
        <v>440</v>
      </c>
      <c r="AX579">
        <v>48811</v>
      </c>
      <c r="AY579" t="s">
        <v>37</v>
      </c>
      <c r="AZ579" t="s">
        <v>38</v>
      </c>
      <c r="BC579" t="s">
        <v>38</v>
      </c>
      <c r="BD579">
        <v>40.516800000000003</v>
      </c>
      <c r="BE579">
        <v>-74.466300000000004</v>
      </c>
      <c r="BF579" t="s">
        <v>39</v>
      </c>
      <c r="BG579" t="s">
        <v>167</v>
      </c>
      <c r="BH579" t="s">
        <v>34</v>
      </c>
      <c r="BI579">
        <v>0</v>
      </c>
      <c r="BJ579" t="s">
        <v>41</v>
      </c>
      <c r="BK579">
        <v>8</v>
      </c>
      <c r="BM579" t="s">
        <v>51</v>
      </c>
      <c r="BN579" t="s">
        <v>52</v>
      </c>
      <c r="BO579">
        <v>5.3417999999999998E-3</v>
      </c>
      <c r="BP579" t="s">
        <v>44</v>
      </c>
      <c r="BQ579">
        <v>11489311</v>
      </c>
      <c r="BT579">
        <v>60641613</v>
      </c>
      <c r="BV579">
        <v>300</v>
      </c>
      <c r="BW579">
        <v>77823614</v>
      </c>
      <c r="BY579">
        <v>2275050012</v>
      </c>
      <c r="BZ579">
        <v>2</v>
      </c>
      <c r="CA579" t="s">
        <v>34</v>
      </c>
      <c r="CB579" t="s">
        <v>103</v>
      </c>
      <c r="CC579">
        <v>34023</v>
      </c>
      <c r="CE579" t="s">
        <v>440</v>
      </c>
      <c r="CF579">
        <v>48811</v>
      </c>
      <c r="CG579" t="s">
        <v>37</v>
      </c>
      <c r="CH579" t="s">
        <v>38</v>
      </c>
      <c r="CK579" t="s">
        <v>38</v>
      </c>
      <c r="CL579">
        <v>40.516800000000003</v>
      </c>
      <c r="CM579">
        <v>-74.466300000000004</v>
      </c>
      <c r="CN579" t="s">
        <v>39</v>
      </c>
      <c r="CO579" t="s">
        <v>167</v>
      </c>
      <c r="CP579" t="s">
        <v>34</v>
      </c>
      <c r="CQ579">
        <v>0</v>
      </c>
      <c r="CR579" t="s">
        <v>41</v>
      </c>
      <c r="CS579">
        <v>8</v>
      </c>
      <c r="CU579" t="s">
        <v>49</v>
      </c>
      <c r="CV579" t="s">
        <v>50</v>
      </c>
      <c r="CW579">
        <v>3.9055499999999998E-3</v>
      </c>
      <c r="CX579" t="s">
        <v>44</v>
      </c>
      <c r="CY579">
        <v>11489311</v>
      </c>
      <c r="DB579">
        <v>60641613</v>
      </c>
      <c r="DD579">
        <v>300</v>
      </c>
      <c r="DE579">
        <v>77823614</v>
      </c>
      <c r="DG579">
        <v>2275050012</v>
      </c>
      <c r="DH579">
        <v>2</v>
      </c>
      <c r="DI579" t="s">
        <v>34</v>
      </c>
      <c r="DJ579" t="s">
        <v>103</v>
      </c>
      <c r="DK579">
        <v>34023</v>
      </c>
      <c r="DM579" t="s">
        <v>440</v>
      </c>
      <c r="DN579">
        <v>48811</v>
      </c>
      <c r="DO579" t="s">
        <v>37</v>
      </c>
      <c r="DP579" t="s">
        <v>38</v>
      </c>
      <c r="DS579" t="s">
        <v>38</v>
      </c>
      <c r="DT579">
        <v>40.516800000000003</v>
      </c>
      <c r="DU579">
        <v>-74.466300000000004</v>
      </c>
      <c r="DV579" t="s">
        <v>39</v>
      </c>
      <c r="DW579" t="s">
        <v>167</v>
      </c>
      <c r="DX579" t="s">
        <v>34</v>
      </c>
      <c r="DY579">
        <v>0</v>
      </c>
      <c r="DZ579" t="s">
        <v>41</v>
      </c>
      <c r="EA579">
        <v>8</v>
      </c>
      <c r="EC579" t="s">
        <v>47</v>
      </c>
      <c r="ED579" t="s">
        <v>48</v>
      </c>
      <c r="EE579">
        <v>3.8118200000000001E-3</v>
      </c>
      <c r="EF579" t="s">
        <v>44</v>
      </c>
      <c r="EG579">
        <v>11489311</v>
      </c>
      <c r="EJ579">
        <v>60641613</v>
      </c>
      <c r="EL579">
        <v>300</v>
      </c>
      <c r="EM579">
        <v>77823614</v>
      </c>
      <c r="EO579">
        <v>2275050012</v>
      </c>
      <c r="EP579">
        <v>2</v>
      </c>
      <c r="EQ579" t="s">
        <v>34</v>
      </c>
      <c r="ER579" t="s">
        <v>103</v>
      </c>
      <c r="ES579">
        <v>34023</v>
      </c>
      <c r="EU579" t="s">
        <v>440</v>
      </c>
      <c r="EV579">
        <v>48811</v>
      </c>
      <c r="EW579" t="s">
        <v>37</v>
      </c>
      <c r="EX579" t="s">
        <v>38</v>
      </c>
      <c r="FA579" t="s">
        <v>38</v>
      </c>
      <c r="FB579">
        <v>40.516800000000003</v>
      </c>
      <c r="FC579">
        <v>-74.466300000000004</v>
      </c>
      <c r="FD579" t="s">
        <v>39</v>
      </c>
      <c r="FE579" t="s">
        <v>167</v>
      </c>
      <c r="FF579" t="s">
        <v>34</v>
      </c>
      <c r="FG579">
        <v>0</v>
      </c>
      <c r="FH579" t="s">
        <v>41</v>
      </c>
      <c r="FI579">
        <v>8</v>
      </c>
      <c r="FK579" t="s">
        <v>45</v>
      </c>
      <c r="FL579" t="s">
        <v>46</v>
      </c>
      <c r="FM579">
        <v>1.2140199999999999E-3</v>
      </c>
      <c r="FN579" t="s">
        <v>44</v>
      </c>
      <c r="FO579">
        <v>11489311</v>
      </c>
      <c r="FR579">
        <v>60641613</v>
      </c>
      <c r="FT579">
        <v>300</v>
      </c>
      <c r="FU579">
        <v>77823614</v>
      </c>
      <c r="FW579">
        <v>2275050012</v>
      </c>
      <c r="FX579">
        <v>2</v>
      </c>
      <c r="FY579" t="s">
        <v>34</v>
      </c>
      <c r="FZ579" t="s">
        <v>103</v>
      </c>
      <c r="GA579">
        <v>34023</v>
      </c>
      <c r="GC579" t="s">
        <v>440</v>
      </c>
      <c r="GD579">
        <v>48811</v>
      </c>
      <c r="GE579" t="s">
        <v>37</v>
      </c>
      <c r="GF579" t="s">
        <v>38</v>
      </c>
      <c r="GI579" t="s">
        <v>38</v>
      </c>
      <c r="GJ579">
        <v>40.516800000000003</v>
      </c>
      <c r="GK579">
        <v>-74.466300000000004</v>
      </c>
      <c r="GL579" t="s">
        <v>39</v>
      </c>
      <c r="GM579" t="s">
        <v>167</v>
      </c>
      <c r="GN579" t="s">
        <v>34</v>
      </c>
      <c r="GO579">
        <v>0</v>
      </c>
      <c r="GP579" t="s">
        <v>41</v>
      </c>
      <c r="GQ579">
        <v>8</v>
      </c>
      <c r="GS579" t="s">
        <v>42</v>
      </c>
      <c r="GT579" t="s">
        <v>43</v>
      </c>
      <c r="GU579">
        <v>1.1376499999999999E-2</v>
      </c>
      <c r="GV579" t="s">
        <v>44</v>
      </c>
    </row>
    <row r="580" spans="1:204" x14ac:dyDescent="0.25">
      <c r="A580">
        <v>11489111</v>
      </c>
      <c r="D580">
        <v>60641413</v>
      </c>
      <c r="F580">
        <v>300</v>
      </c>
      <c r="G580">
        <v>77823114</v>
      </c>
      <c r="I580">
        <v>2275050011</v>
      </c>
      <c r="J580">
        <v>2</v>
      </c>
      <c r="K580" t="s">
        <v>34</v>
      </c>
      <c r="L580" t="s">
        <v>103</v>
      </c>
      <c r="M580">
        <v>34023</v>
      </c>
      <c r="O580" t="s">
        <v>493</v>
      </c>
      <c r="P580">
        <v>48811</v>
      </c>
      <c r="Q580" t="s">
        <v>37</v>
      </c>
      <c r="R580" t="s">
        <v>38</v>
      </c>
      <c r="U580" t="s">
        <v>38</v>
      </c>
      <c r="V580">
        <v>40.479300000000002</v>
      </c>
      <c r="W580">
        <v>-74.434600000000003</v>
      </c>
      <c r="X580" t="s">
        <v>39</v>
      </c>
      <c r="Y580" t="s">
        <v>167</v>
      </c>
      <c r="Z580" t="s">
        <v>34</v>
      </c>
      <c r="AA580">
        <v>0</v>
      </c>
      <c r="AB580" t="s">
        <v>41</v>
      </c>
      <c r="AC580">
        <v>8</v>
      </c>
      <c r="AE580" t="s">
        <v>53</v>
      </c>
      <c r="AF580" t="s">
        <v>54</v>
      </c>
      <c r="AG580">
        <v>0.108126</v>
      </c>
      <c r="AH580" t="s">
        <v>44</v>
      </c>
      <c r="AI580">
        <v>11489111</v>
      </c>
      <c r="AL580">
        <v>60641413</v>
      </c>
      <c r="AN580">
        <v>300</v>
      </c>
      <c r="AO580">
        <v>77823114</v>
      </c>
      <c r="AQ580">
        <v>2275050011</v>
      </c>
      <c r="AR580">
        <v>2</v>
      </c>
      <c r="AS580" t="s">
        <v>34</v>
      </c>
      <c r="AT580" t="s">
        <v>103</v>
      </c>
      <c r="AU580">
        <v>34023</v>
      </c>
      <c r="AW580" t="s">
        <v>493</v>
      </c>
      <c r="AX580">
        <v>48811</v>
      </c>
      <c r="AY580" t="s">
        <v>37</v>
      </c>
      <c r="AZ580" t="s">
        <v>38</v>
      </c>
      <c r="BC580" t="s">
        <v>38</v>
      </c>
      <c r="BD580">
        <v>40.479300000000002</v>
      </c>
      <c r="BE580">
        <v>-74.434600000000003</v>
      </c>
      <c r="BF580" t="s">
        <v>39</v>
      </c>
      <c r="BG580" t="s">
        <v>167</v>
      </c>
      <c r="BH580" t="s">
        <v>34</v>
      </c>
      <c r="BI580">
        <v>0</v>
      </c>
      <c r="BJ580" t="s">
        <v>41</v>
      </c>
      <c r="BK580">
        <v>8</v>
      </c>
      <c r="BM580" t="s">
        <v>51</v>
      </c>
      <c r="BN580" t="s">
        <v>52</v>
      </c>
      <c r="BO580">
        <v>5.8500000000000002E-4</v>
      </c>
      <c r="BP580" t="s">
        <v>44</v>
      </c>
      <c r="BQ580">
        <v>11489111</v>
      </c>
      <c r="BT580">
        <v>60641413</v>
      </c>
      <c r="BV580">
        <v>300</v>
      </c>
      <c r="BW580">
        <v>77823114</v>
      </c>
      <c r="BY580">
        <v>2275050011</v>
      </c>
      <c r="BZ580">
        <v>2</v>
      </c>
      <c r="CA580" t="s">
        <v>34</v>
      </c>
      <c r="CB580" t="s">
        <v>103</v>
      </c>
      <c r="CC580">
        <v>34023</v>
      </c>
      <c r="CE580" t="s">
        <v>493</v>
      </c>
      <c r="CF580">
        <v>48811</v>
      </c>
      <c r="CG580" t="s">
        <v>37</v>
      </c>
      <c r="CH580" t="s">
        <v>38</v>
      </c>
      <c r="CK580" t="s">
        <v>38</v>
      </c>
      <c r="CL580">
        <v>40.479300000000002</v>
      </c>
      <c r="CM580">
        <v>-74.434600000000003</v>
      </c>
      <c r="CN580" t="s">
        <v>39</v>
      </c>
      <c r="CO580" t="s">
        <v>167</v>
      </c>
      <c r="CP580" t="s">
        <v>34</v>
      </c>
      <c r="CQ580">
        <v>0</v>
      </c>
      <c r="CR580" t="s">
        <v>41</v>
      </c>
      <c r="CS580">
        <v>8</v>
      </c>
      <c r="CU580" t="s">
        <v>49</v>
      </c>
      <c r="CV580" t="s">
        <v>50</v>
      </c>
      <c r="CW580">
        <v>2.1302999999999999E-3</v>
      </c>
      <c r="CX580" t="s">
        <v>44</v>
      </c>
      <c r="CY580">
        <v>11489111</v>
      </c>
      <c r="DB580">
        <v>60641413</v>
      </c>
      <c r="DD580">
        <v>300</v>
      </c>
      <c r="DE580">
        <v>77823114</v>
      </c>
      <c r="DG580">
        <v>2275050011</v>
      </c>
      <c r="DH580">
        <v>2</v>
      </c>
      <c r="DI580" t="s">
        <v>34</v>
      </c>
      <c r="DJ580" t="s">
        <v>103</v>
      </c>
      <c r="DK580">
        <v>34023</v>
      </c>
      <c r="DM580" t="s">
        <v>493</v>
      </c>
      <c r="DN580">
        <v>48811</v>
      </c>
      <c r="DO580" t="s">
        <v>37</v>
      </c>
      <c r="DP580" t="s">
        <v>38</v>
      </c>
      <c r="DS580" t="s">
        <v>38</v>
      </c>
      <c r="DT580">
        <v>40.479300000000002</v>
      </c>
      <c r="DU580">
        <v>-74.434600000000003</v>
      </c>
      <c r="DV580" t="s">
        <v>39</v>
      </c>
      <c r="DW580" t="s">
        <v>167</v>
      </c>
      <c r="DX580" t="s">
        <v>34</v>
      </c>
      <c r="DY580">
        <v>0</v>
      </c>
      <c r="DZ580" t="s">
        <v>41</v>
      </c>
      <c r="EA580">
        <v>8</v>
      </c>
      <c r="EC580" t="s">
        <v>47</v>
      </c>
      <c r="ED580" t="s">
        <v>48</v>
      </c>
      <c r="EE580">
        <v>1.4699100000000001E-3</v>
      </c>
      <c r="EF580" t="s">
        <v>44</v>
      </c>
      <c r="EG580">
        <v>11489111</v>
      </c>
      <c r="EJ580">
        <v>60641413</v>
      </c>
      <c r="EL580">
        <v>300</v>
      </c>
      <c r="EM580">
        <v>77823114</v>
      </c>
      <c r="EO580">
        <v>2275050011</v>
      </c>
      <c r="EP580">
        <v>2</v>
      </c>
      <c r="EQ580" t="s">
        <v>34</v>
      </c>
      <c r="ER580" t="s">
        <v>103</v>
      </c>
      <c r="ES580">
        <v>34023</v>
      </c>
      <c r="EU580" t="s">
        <v>493</v>
      </c>
      <c r="EV580">
        <v>48811</v>
      </c>
      <c r="EW580" t="s">
        <v>37</v>
      </c>
      <c r="EX580" t="s">
        <v>38</v>
      </c>
      <c r="FA580" t="s">
        <v>38</v>
      </c>
      <c r="FB580">
        <v>40.479300000000002</v>
      </c>
      <c r="FC580">
        <v>-74.434600000000003</v>
      </c>
      <c r="FD580" t="s">
        <v>39</v>
      </c>
      <c r="FE580" t="s">
        <v>167</v>
      </c>
      <c r="FF580" t="s">
        <v>34</v>
      </c>
      <c r="FG580">
        <v>0</v>
      </c>
      <c r="FH580" t="s">
        <v>41</v>
      </c>
      <c r="FI580">
        <v>8</v>
      </c>
      <c r="FK580" t="s">
        <v>45</v>
      </c>
      <c r="FL580" t="s">
        <v>46</v>
      </c>
      <c r="FM580">
        <v>9.0000000000000006E-5</v>
      </c>
      <c r="FN580" t="s">
        <v>44</v>
      </c>
      <c r="FO580">
        <v>11489111</v>
      </c>
      <c r="FR580">
        <v>60641413</v>
      </c>
      <c r="FT580">
        <v>300</v>
      </c>
      <c r="FU580">
        <v>77823114</v>
      </c>
      <c r="FW580">
        <v>2275050011</v>
      </c>
      <c r="FX580">
        <v>2</v>
      </c>
      <c r="FY580" t="s">
        <v>34</v>
      </c>
      <c r="FZ580" t="s">
        <v>103</v>
      </c>
      <c r="GA580">
        <v>34023</v>
      </c>
      <c r="GC580" t="s">
        <v>493</v>
      </c>
      <c r="GD580">
        <v>48811</v>
      </c>
      <c r="GE580" t="s">
        <v>37</v>
      </c>
      <c r="GF580" t="s">
        <v>38</v>
      </c>
      <c r="GI580" t="s">
        <v>38</v>
      </c>
      <c r="GJ580">
        <v>40.479300000000002</v>
      </c>
      <c r="GK580">
        <v>-74.434600000000003</v>
      </c>
      <c r="GL580" t="s">
        <v>39</v>
      </c>
      <c r="GM580" t="s">
        <v>167</v>
      </c>
      <c r="GN580" t="s">
        <v>34</v>
      </c>
      <c r="GO580">
        <v>0</v>
      </c>
      <c r="GP580" t="s">
        <v>41</v>
      </c>
      <c r="GQ580">
        <v>8</v>
      </c>
      <c r="GS580" t="s">
        <v>42</v>
      </c>
      <c r="GT580" t="s">
        <v>43</v>
      </c>
      <c r="GU580">
        <v>1.3542700000000001E-3</v>
      </c>
      <c r="GV580" t="s">
        <v>44</v>
      </c>
    </row>
    <row r="581" spans="1:204" x14ac:dyDescent="0.25">
      <c r="A581">
        <v>11489111</v>
      </c>
      <c r="D581">
        <v>60641413</v>
      </c>
      <c r="F581">
        <v>300</v>
      </c>
      <c r="G581">
        <v>77823214</v>
      </c>
      <c r="I581">
        <v>2275050012</v>
      </c>
      <c r="J581">
        <v>2</v>
      </c>
      <c r="K581" t="s">
        <v>34</v>
      </c>
      <c r="L581" t="s">
        <v>103</v>
      </c>
      <c r="M581">
        <v>34023</v>
      </c>
      <c r="O581" t="s">
        <v>493</v>
      </c>
      <c r="P581">
        <v>48811</v>
      </c>
      <c r="Q581" t="s">
        <v>37</v>
      </c>
      <c r="R581" t="s">
        <v>38</v>
      </c>
      <c r="U581" t="s">
        <v>38</v>
      </c>
      <c r="V581">
        <v>40.479300000000002</v>
      </c>
      <c r="W581">
        <v>-74.434600000000003</v>
      </c>
      <c r="X581" t="s">
        <v>39</v>
      </c>
      <c r="Y581" t="s">
        <v>167</v>
      </c>
      <c r="Z581" t="s">
        <v>34</v>
      </c>
      <c r="AA581">
        <v>0</v>
      </c>
      <c r="AB581" t="s">
        <v>41</v>
      </c>
      <c r="AC581">
        <v>8</v>
      </c>
      <c r="AE581" t="s">
        <v>53</v>
      </c>
      <c r="AF581" t="s">
        <v>54</v>
      </c>
      <c r="AG581">
        <v>0.15802099999999999</v>
      </c>
      <c r="AH581" t="s">
        <v>44</v>
      </c>
      <c r="AI581">
        <v>11489111</v>
      </c>
      <c r="AL581">
        <v>60641413</v>
      </c>
      <c r="AN581">
        <v>300</v>
      </c>
      <c r="AO581">
        <v>77823214</v>
      </c>
      <c r="AQ581">
        <v>2275050012</v>
      </c>
      <c r="AR581">
        <v>2</v>
      </c>
      <c r="AS581" t="s">
        <v>34</v>
      </c>
      <c r="AT581" t="s">
        <v>103</v>
      </c>
      <c r="AU581">
        <v>34023</v>
      </c>
      <c r="AW581" t="s">
        <v>493</v>
      </c>
      <c r="AX581">
        <v>48811</v>
      </c>
      <c r="AY581" t="s">
        <v>37</v>
      </c>
      <c r="AZ581" t="s">
        <v>38</v>
      </c>
      <c r="BC581" t="s">
        <v>38</v>
      </c>
      <c r="BD581">
        <v>40.479300000000002</v>
      </c>
      <c r="BE581">
        <v>-74.434600000000003</v>
      </c>
      <c r="BF581" t="s">
        <v>39</v>
      </c>
      <c r="BG581" t="s">
        <v>167</v>
      </c>
      <c r="BH581" t="s">
        <v>34</v>
      </c>
      <c r="BI581">
        <v>0</v>
      </c>
      <c r="BJ581" t="s">
        <v>41</v>
      </c>
      <c r="BK581">
        <v>8</v>
      </c>
      <c r="BM581" t="s">
        <v>51</v>
      </c>
      <c r="BN581" t="s">
        <v>52</v>
      </c>
      <c r="BO581">
        <v>5.3417999999999998E-3</v>
      </c>
      <c r="BP581" t="s">
        <v>44</v>
      </c>
      <c r="BQ581">
        <v>11489111</v>
      </c>
      <c r="BT581">
        <v>60641413</v>
      </c>
      <c r="BV581">
        <v>300</v>
      </c>
      <c r="BW581">
        <v>77823214</v>
      </c>
      <c r="BY581">
        <v>2275050012</v>
      </c>
      <c r="BZ581">
        <v>2</v>
      </c>
      <c r="CA581" t="s">
        <v>34</v>
      </c>
      <c r="CB581" t="s">
        <v>103</v>
      </c>
      <c r="CC581">
        <v>34023</v>
      </c>
      <c r="CE581" t="s">
        <v>493</v>
      </c>
      <c r="CF581">
        <v>48811</v>
      </c>
      <c r="CG581" t="s">
        <v>37</v>
      </c>
      <c r="CH581" t="s">
        <v>38</v>
      </c>
      <c r="CK581" t="s">
        <v>38</v>
      </c>
      <c r="CL581">
        <v>40.479300000000002</v>
      </c>
      <c r="CM581">
        <v>-74.434600000000003</v>
      </c>
      <c r="CN581" t="s">
        <v>39</v>
      </c>
      <c r="CO581" t="s">
        <v>167</v>
      </c>
      <c r="CP581" t="s">
        <v>34</v>
      </c>
      <c r="CQ581">
        <v>0</v>
      </c>
      <c r="CR581" t="s">
        <v>41</v>
      </c>
      <c r="CS581">
        <v>8</v>
      </c>
      <c r="CU581" t="s">
        <v>49</v>
      </c>
      <c r="CV581" t="s">
        <v>50</v>
      </c>
      <c r="CW581">
        <v>3.9055499999999998E-3</v>
      </c>
      <c r="CX581" t="s">
        <v>44</v>
      </c>
      <c r="CY581">
        <v>11489111</v>
      </c>
      <c r="DB581">
        <v>60641413</v>
      </c>
      <c r="DD581">
        <v>300</v>
      </c>
      <c r="DE581">
        <v>77823214</v>
      </c>
      <c r="DG581">
        <v>2275050012</v>
      </c>
      <c r="DH581">
        <v>2</v>
      </c>
      <c r="DI581" t="s">
        <v>34</v>
      </c>
      <c r="DJ581" t="s">
        <v>103</v>
      </c>
      <c r="DK581">
        <v>34023</v>
      </c>
      <c r="DM581" t="s">
        <v>493</v>
      </c>
      <c r="DN581">
        <v>48811</v>
      </c>
      <c r="DO581" t="s">
        <v>37</v>
      </c>
      <c r="DP581" t="s">
        <v>38</v>
      </c>
      <c r="DS581" t="s">
        <v>38</v>
      </c>
      <c r="DT581">
        <v>40.479300000000002</v>
      </c>
      <c r="DU581">
        <v>-74.434600000000003</v>
      </c>
      <c r="DV581" t="s">
        <v>39</v>
      </c>
      <c r="DW581" t="s">
        <v>167</v>
      </c>
      <c r="DX581" t="s">
        <v>34</v>
      </c>
      <c r="DY581">
        <v>0</v>
      </c>
      <c r="DZ581" t="s">
        <v>41</v>
      </c>
      <c r="EA581">
        <v>8</v>
      </c>
      <c r="EC581" t="s">
        <v>47</v>
      </c>
      <c r="ED581" t="s">
        <v>48</v>
      </c>
      <c r="EE581">
        <v>3.8118200000000001E-3</v>
      </c>
      <c r="EF581" t="s">
        <v>44</v>
      </c>
      <c r="EG581">
        <v>11489111</v>
      </c>
      <c r="EJ581">
        <v>60641413</v>
      </c>
      <c r="EL581">
        <v>300</v>
      </c>
      <c r="EM581">
        <v>77823214</v>
      </c>
      <c r="EO581">
        <v>2275050012</v>
      </c>
      <c r="EP581">
        <v>2</v>
      </c>
      <c r="EQ581" t="s">
        <v>34</v>
      </c>
      <c r="ER581" t="s">
        <v>103</v>
      </c>
      <c r="ES581">
        <v>34023</v>
      </c>
      <c r="EU581" t="s">
        <v>493</v>
      </c>
      <c r="EV581">
        <v>48811</v>
      </c>
      <c r="EW581" t="s">
        <v>37</v>
      </c>
      <c r="EX581" t="s">
        <v>38</v>
      </c>
      <c r="FA581" t="s">
        <v>38</v>
      </c>
      <c r="FB581">
        <v>40.479300000000002</v>
      </c>
      <c r="FC581">
        <v>-74.434600000000003</v>
      </c>
      <c r="FD581" t="s">
        <v>39</v>
      </c>
      <c r="FE581" t="s">
        <v>167</v>
      </c>
      <c r="FF581" t="s">
        <v>34</v>
      </c>
      <c r="FG581">
        <v>0</v>
      </c>
      <c r="FH581" t="s">
        <v>41</v>
      </c>
      <c r="FI581">
        <v>8</v>
      </c>
      <c r="FK581" t="s">
        <v>45</v>
      </c>
      <c r="FL581" t="s">
        <v>46</v>
      </c>
      <c r="FM581">
        <v>1.2140199999999999E-3</v>
      </c>
      <c r="FN581" t="s">
        <v>44</v>
      </c>
      <c r="FO581">
        <v>11489111</v>
      </c>
      <c r="FR581">
        <v>60641413</v>
      </c>
      <c r="FT581">
        <v>300</v>
      </c>
      <c r="FU581">
        <v>77823214</v>
      </c>
      <c r="FW581">
        <v>2275050012</v>
      </c>
      <c r="FX581">
        <v>2</v>
      </c>
      <c r="FY581" t="s">
        <v>34</v>
      </c>
      <c r="FZ581" t="s">
        <v>103</v>
      </c>
      <c r="GA581">
        <v>34023</v>
      </c>
      <c r="GC581" t="s">
        <v>493</v>
      </c>
      <c r="GD581">
        <v>48811</v>
      </c>
      <c r="GE581" t="s">
        <v>37</v>
      </c>
      <c r="GF581" t="s">
        <v>38</v>
      </c>
      <c r="GI581" t="s">
        <v>38</v>
      </c>
      <c r="GJ581">
        <v>40.479300000000002</v>
      </c>
      <c r="GK581">
        <v>-74.434600000000003</v>
      </c>
      <c r="GL581" t="s">
        <v>39</v>
      </c>
      <c r="GM581" t="s">
        <v>167</v>
      </c>
      <c r="GN581" t="s">
        <v>34</v>
      </c>
      <c r="GO581">
        <v>0</v>
      </c>
      <c r="GP581" t="s">
        <v>41</v>
      </c>
      <c r="GQ581">
        <v>8</v>
      </c>
      <c r="GS581" t="s">
        <v>42</v>
      </c>
      <c r="GT581" t="s">
        <v>43</v>
      </c>
      <c r="GU581">
        <v>1.1376499999999999E-2</v>
      </c>
      <c r="GV581" t="s">
        <v>44</v>
      </c>
    </row>
    <row r="582" spans="1:204" x14ac:dyDescent="0.25">
      <c r="A582">
        <v>16131411</v>
      </c>
      <c r="D582">
        <v>103167513</v>
      </c>
      <c r="F582">
        <v>300</v>
      </c>
      <c r="G582">
        <v>144807114</v>
      </c>
      <c r="I582">
        <v>2275050011</v>
      </c>
      <c r="J582">
        <v>2</v>
      </c>
      <c r="K582" t="s">
        <v>34</v>
      </c>
      <c r="L582" t="s">
        <v>103</v>
      </c>
      <c r="M582">
        <v>34023</v>
      </c>
      <c r="O582" t="s">
        <v>534</v>
      </c>
      <c r="P582">
        <v>48811</v>
      </c>
      <c r="Q582" t="s">
        <v>37</v>
      </c>
      <c r="R582" t="s">
        <v>38</v>
      </c>
      <c r="U582" t="s">
        <v>38</v>
      </c>
      <c r="V582">
        <v>40.300108999999999</v>
      </c>
      <c r="W582">
        <v>-74.532931000000005</v>
      </c>
      <c r="X582" t="s">
        <v>110</v>
      </c>
      <c r="Y582" t="s">
        <v>397</v>
      </c>
      <c r="Z582" t="s">
        <v>34</v>
      </c>
      <c r="AA582">
        <v>0</v>
      </c>
      <c r="AB582" t="s">
        <v>41</v>
      </c>
      <c r="AC582">
        <v>8</v>
      </c>
      <c r="AE582" t="s">
        <v>53</v>
      </c>
      <c r="AF582" t="s">
        <v>54</v>
      </c>
      <c r="AG582">
        <v>0.108126</v>
      </c>
      <c r="AH582" t="s">
        <v>44</v>
      </c>
      <c r="AI582">
        <v>16131411</v>
      </c>
      <c r="AL582">
        <v>103167513</v>
      </c>
      <c r="AN582">
        <v>300</v>
      </c>
      <c r="AO582">
        <v>144807114</v>
      </c>
      <c r="AQ582">
        <v>2275050011</v>
      </c>
      <c r="AR582">
        <v>2</v>
      </c>
      <c r="AS582" t="s">
        <v>34</v>
      </c>
      <c r="AT582" t="s">
        <v>103</v>
      </c>
      <c r="AU582">
        <v>34023</v>
      </c>
      <c r="AW582" t="s">
        <v>534</v>
      </c>
      <c r="AX582">
        <v>48811</v>
      </c>
      <c r="AY582" t="s">
        <v>37</v>
      </c>
      <c r="AZ582" t="s">
        <v>38</v>
      </c>
      <c r="BC582" t="s">
        <v>38</v>
      </c>
      <c r="BD582">
        <v>40.300108999999999</v>
      </c>
      <c r="BE582">
        <v>-74.532931000000005</v>
      </c>
      <c r="BF582" t="s">
        <v>110</v>
      </c>
      <c r="BG582" t="s">
        <v>397</v>
      </c>
      <c r="BH582" t="s">
        <v>34</v>
      </c>
      <c r="BI582">
        <v>0</v>
      </c>
      <c r="BJ582" t="s">
        <v>41</v>
      </c>
      <c r="BK582">
        <v>8</v>
      </c>
      <c r="BM582" t="s">
        <v>51</v>
      </c>
      <c r="BN582" t="s">
        <v>52</v>
      </c>
      <c r="BO582">
        <v>5.8500000000000002E-4</v>
      </c>
      <c r="BP582" t="s">
        <v>44</v>
      </c>
      <c r="BQ582">
        <v>16131411</v>
      </c>
      <c r="BT582">
        <v>103167513</v>
      </c>
      <c r="BV582">
        <v>300</v>
      </c>
      <c r="BW582">
        <v>144807114</v>
      </c>
      <c r="BY582">
        <v>2275050011</v>
      </c>
      <c r="BZ582">
        <v>2</v>
      </c>
      <c r="CA582" t="s">
        <v>34</v>
      </c>
      <c r="CB582" t="s">
        <v>103</v>
      </c>
      <c r="CC582">
        <v>34023</v>
      </c>
      <c r="CE582" t="s">
        <v>534</v>
      </c>
      <c r="CF582">
        <v>48811</v>
      </c>
      <c r="CG582" t="s">
        <v>37</v>
      </c>
      <c r="CH582" t="s">
        <v>38</v>
      </c>
      <c r="CK582" t="s">
        <v>38</v>
      </c>
      <c r="CL582">
        <v>40.300108999999999</v>
      </c>
      <c r="CM582">
        <v>-74.532931000000005</v>
      </c>
      <c r="CN582" t="s">
        <v>110</v>
      </c>
      <c r="CO582" t="s">
        <v>397</v>
      </c>
      <c r="CP582" t="s">
        <v>34</v>
      </c>
      <c r="CQ582">
        <v>0</v>
      </c>
      <c r="CR582" t="s">
        <v>41</v>
      </c>
      <c r="CS582">
        <v>8</v>
      </c>
      <c r="CU582" t="s">
        <v>49</v>
      </c>
      <c r="CV582" t="s">
        <v>50</v>
      </c>
      <c r="CW582">
        <v>2.1302999999999999E-3</v>
      </c>
      <c r="CX582" t="s">
        <v>44</v>
      </c>
      <c r="CY582">
        <v>16131411</v>
      </c>
      <c r="DB582">
        <v>103167513</v>
      </c>
      <c r="DD582">
        <v>300</v>
      </c>
      <c r="DE582">
        <v>144807114</v>
      </c>
      <c r="DG582">
        <v>2275050011</v>
      </c>
      <c r="DH582">
        <v>2</v>
      </c>
      <c r="DI582" t="s">
        <v>34</v>
      </c>
      <c r="DJ582" t="s">
        <v>103</v>
      </c>
      <c r="DK582">
        <v>34023</v>
      </c>
      <c r="DM582" t="s">
        <v>534</v>
      </c>
      <c r="DN582">
        <v>48811</v>
      </c>
      <c r="DO582" t="s">
        <v>37</v>
      </c>
      <c r="DP582" t="s">
        <v>38</v>
      </c>
      <c r="DS582" t="s">
        <v>38</v>
      </c>
      <c r="DT582">
        <v>40.300108999999999</v>
      </c>
      <c r="DU582">
        <v>-74.532931000000005</v>
      </c>
      <c r="DV582" t="s">
        <v>110</v>
      </c>
      <c r="DW582" t="s">
        <v>397</v>
      </c>
      <c r="DX582" t="s">
        <v>34</v>
      </c>
      <c r="DY582">
        <v>0</v>
      </c>
      <c r="DZ582" t="s">
        <v>41</v>
      </c>
      <c r="EA582">
        <v>8</v>
      </c>
      <c r="EC582" t="s">
        <v>47</v>
      </c>
      <c r="ED582" t="s">
        <v>48</v>
      </c>
      <c r="EE582">
        <v>1.4699100000000001E-3</v>
      </c>
      <c r="EF582" t="s">
        <v>44</v>
      </c>
      <c r="EG582">
        <v>16131411</v>
      </c>
      <c r="EJ582">
        <v>103167513</v>
      </c>
      <c r="EL582">
        <v>300</v>
      </c>
      <c r="EM582">
        <v>144807114</v>
      </c>
      <c r="EO582">
        <v>2275050011</v>
      </c>
      <c r="EP582">
        <v>2</v>
      </c>
      <c r="EQ582" t="s">
        <v>34</v>
      </c>
      <c r="ER582" t="s">
        <v>103</v>
      </c>
      <c r="ES582">
        <v>34023</v>
      </c>
      <c r="EU582" t="s">
        <v>534</v>
      </c>
      <c r="EV582">
        <v>48811</v>
      </c>
      <c r="EW582" t="s">
        <v>37</v>
      </c>
      <c r="EX582" t="s">
        <v>38</v>
      </c>
      <c r="FA582" t="s">
        <v>38</v>
      </c>
      <c r="FB582">
        <v>40.300108999999999</v>
      </c>
      <c r="FC582">
        <v>-74.532931000000005</v>
      </c>
      <c r="FD582" t="s">
        <v>110</v>
      </c>
      <c r="FE582" t="s">
        <v>397</v>
      </c>
      <c r="FF582" t="s">
        <v>34</v>
      </c>
      <c r="FG582">
        <v>0</v>
      </c>
      <c r="FH582" t="s">
        <v>41</v>
      </c>
      <c r="FI582">
        <v>8</v>
      </c>
      <c r="FK582" t="s">
        <v>45</v>
      </c>
      <c r="FL582" t="s">
        <v>46</v>
      </c>
      <c r="FM582">
        <v>9.0000000000000006E-5</v>
      </c>
      <c r="FN582" t="s">
        <v>44</v>
      </c>
      <c r="FO582">
        <v>16131411</v>
      </c>
      <c r="FR582">
        <v>103167513</v>
      </c>
      <c r="FT582">
        <v>300</v>
      </c>
      <c r="FU582">
        <v>144807114</v>
      </c>
      <c r="FW582">
        <v>2275050011</v>
      </c>
      <c r="FX582">
        <v>2</v>
      </c>
      <c r="FY582" t="s">
        <v>34</v>
      </c>
      <c r="FZ582" t="s">
        <v>103</v>
      </c>
      <c r="GA582">
        <v>34023</v>
      </c>
      <c r="GC582" t="s">
        <v>534</v>
      </c>
      <c r="GD582">
        <v>48811</v>
      </c>
      <c r="GE582" t="s">
        <v>37</v>
      </c>
      <c r="GF582" t="s">
        <v>38</v>
      </c>
      <c r="GI582" t="s">
        <v>38</v>
      </c>
      <c r="GJ582">
        <v>40.300108999999999</v>
      </c>
      <c r="GK582">
        <v>-74.532931000000005</v>
      </c>
      <c r="GL582" t="s">
        <v>110</v>
      </c>
      <c r="GM582" t="s">
        <v>397</v>
      </c>
      <c r="GN582" t="s">
        <v>34</v>
      </c>
      <c r="GO582">
        <v>0</v>
      </c>
      <c r="GP582" t="s">
        <v>41</v>
      </c>
      <c r="GQ582">
        <v>8</v>
      </c>
      <c r="GS582" t="s">
        <v>42</v>
      </c>
      <c r="GT582" t="s">
        <v>43</v>
      </c>
      <c r="GU582">
        <v>1.3542700000000001E-3</v>
      </c>
      <c r="GV582" t="s">
        <v>44</v>
      </c>
    </row>
    <row r="583" spans="1:204" x14ac:dyDescent="0.25">
      <c r="A583">
        <v>16131411</v>
      </c>
      <c r="D583">
        <v>103167513</v>
      </c>
      <c r="F583">
        <v>300</v>
      </c>
      <c r="G583">
        <v>144807214</v>
      </c>
      <c r="I583">
        <v>2275050012</v>
      </c>
      <c r="J583">
        <v>2</v>
      </c>
      <c r="K583" t="s">
        <v>34</v>
      </c>
      <c r="L583" t="s">
        <v>103</v>
      </c>
      <c r="M583">
        <v>34023</v>
      </c>
      <c r="O583" t="s">
        <v>534</v>
      </c>
      <c r="P583">
        <v>48811</v>
      </c>
      <c r="Q583" t="s">
        <v>37</v>
      </c>
      <c r="R583" t="s">
        <v>38</v>
      </c>
      <c r="U583" t="s">
        <v>38</v>
      </c>
      <c r="V583">
        <v>40.300108999999999</v>
      </c>
      <c r="W583">
        <v>-74.532931000000005</v>
      </c>
      <c r="X583" t="s">
        <v>110</v>
      </c>
      <c r="Y583" t="s">
        <v>397</v>
      </c>
      <c r="Z583" t="s">
        <v>34</v>
      </c>
      <c r="AA583">
        <v>0</v>
      </c>
      <c r="AB583" t="s">
        <v>41</v>
      </c>
      <c r="AC583">
        <v>8</v>
      </c>
      <c r="AE583" t="s">
        <v>53</v>
      </c>
      <c r="AF583" t="s">
        <v>54</v>
      </c>
      <c r="AG583">
        <v>0.15802099999999999</v>
      </c>
      <c r="AH583" t="s">
        <v>44</v>
      </c>
      <c r="AI583">
        <v>16131411</v>
      </c>
      <c r="AL583">
        <v>103167513</v>
      </c>
      <c r="AN583">
        <v>300</v>
      </c>
      <c r="AO583">
        <v>144807214</v>
      </c>
      <c r="AQ583">
        <v>2275050012</v>
      </c>
      <c r="AR583">
        <v>2</v>
      </c>
      <c r="AS583" t="s">
        <v>34</v>
      </c>
      <c r="AT583" t="s">
        <v>103</v>
      </c>
      <c r="AU583">
        <v>34023</v>
      </c>
      <c r="AW583" t="s">
        <v>534</v>
      </c>
      <c r="AX583">
        <v>48811</v>
      </c>
      <c r="AY583" t="s">
        <v>37</v>
      </c>
      <c r="AZ583" t="s">
        <v>38</v>
      </c>
      <c r="BC583" t="s">
        <v>38</v>
      </c>
      <c r="BD583">
        <v>40.300108999999999</v>
      </c>
      <c r="BE583">
        <v>-74.532931000000005</v>
      </c>
      <c r="BF583" t="s">
        <v>110</v>
      </c>
      <c r="BG583" t="s">
        <v>397</v>
      </c>
      <c r="BH583" t="s">
        <v>34</v>
      </c>
      <c r="BI583">
        <v>0</v>
      </c>
      <c r="BJ583" t="s">
        <v>41</v>
      </c>
      <c r="BK583">
        <v>8</v>
      </c>
      <c r="BM583" t="s">
        <v>51</v>
      </c>
      <c r="BN583" t="s">
        <v>52</v>
      </c>
      <c r="BO583">
        <v>5.3417999999999998E-3</v>
      </c>
      <c r="BP583" t="s">
        <v>44</v>
      </c>
      <c r="BQ583">
        <v>16131411</v>
      </c>
      <c r="BT583">
        <v>103167513</v>
      </c>
      <c r="BV583">
        <v>300</v>
      </c>
      <c r="BW583">
        <v>144807214</v>
      </c>
      <c r="BY583">
        <v>2275050012</v>
      </c>
      <c r="BZ583">
        <v>2</v>
      </c>
      <c r="CA583" t="s">
        <v>34</v>
      </c>
      <c r="CB583" t="s">
        <v>103</v>
      </c>
      <c r="CC583">
        <v>34023</v>
      </c>
      <c r="CE583" t="s">
        <v>534</v>
      </c>
      <c r="CF583">
        <v>48811</v>
      </c>
      <c r="CG583" t="s">
        <v>37</v>
      </c>
      <c r="CH583" t="s">
        <v>38</v>
      </c>
      <c r="CK583" t="s">
        <v>38</v>
      </c>
      <c r="CL583">
        <v>40.300108999999999</v>
      </c>
      <c r="CM583">
        <v>-74.532931000000005</v>
      </c>
      <c r="CN583" t="s">
        <v>110</v>
      </c>
      <c r="CO583" t="s">
        <v>397</v>
      </c>
      <c r="CP583" t="s">
        <v>34</v>
      </c>
      <c r="CQ583">
        <v>0</v>
      </c>
      <c r="CR583" t="s">
        <v>41</v>
      </c>
      <c r="CS583">
        <v>8</v>
      </c>
      <c r="CU583" t="s">
        <v>49</v>
      </c>
      <c r="CV583" t="s">
        <v>50</v>
      </c>
      <c r="CW583">
        <v>3.9055499999999998E-3</v>
      </c>
      <c r="CX583" t="s">
        <v>44</v>
      </c>
      <c r="CY583">
        <v>16131411</v>
      </c>
      <c r="DB583">
        <v>103167513</v>
      </c>
      <c r="DD583">
        <v>300</v>
      </c>
      <c r="DE583">
        <v>144807214</v>
      </c>
      <c r="DG583">
        <v>2275050012</v>
      </c>
      <c r="DH583">
        <v>2</v>
      </c>
      <c r="DI583" t="s">
        <v>34</v>
      </c>
      <c r="DJ583" t="s">
        <v>103</v>
      </c>
      <c r="DK583">
        <v>34023</v>
      </c>
      <c r="DM583" t="s">
        <v>534</v>
      </c>
      <c r="DN583">
        <v>48811</v>
      </c>
      <c r="DO583" t="s">
        <v>37</v>
      </c>
      <c r="DP583" t="s">
        <v>38</v>
      </c>
      <c r="DS583" t="s">
        <v>38</v>
      </c>
      <c r="DT583">
        <v>40.300108999999999</v>
      </c>
      <c r="DU583">
        <v>-74.532931000000005</v>
      </c>
      <c r="DV583" t="s">
        <v>110</v>
      </c>
      <c r="DW583" t="s">
        <v>397</v>
      </c>
      <c r="DX583" t="s">
        <v>34</v>
      </c>
      <c r="DY583">
        <v>0</v>
      </c>
      <c r="DZ583" t="s">
        <v>41</v>
      </c>
      <c r="EA583">
        <v>8</v>
      </c>
      <c r="EC583" t="s">
        <v>47</v>
      </c>
      <c r="ED583" t="s">
        <v>48</v>
      </c>
      <c r="EE583">
        <v>3.8118200000000001E-3</v>
      </c>
      <c r="EF583" t="s">
        <v>44</v>
      </c>
      <c r="EG583">
        <v>16131411</v>
      </c>
      <c r="EJ583">
        <v>103167513</v>
      </c>
      <c r="EL583">
        <v>300</v>
      </c>
      <c r="EM583">
        <v>144807214</v>
      </c>
      <c r="EO583">
        <v>2275050012</v>
      </c>
      <c r="EP583">
        <v>2</v>
      </c>
      <c r="EQ583" t="s">
        <v>34</v>
      </c>
      <c r="ER583" t="s">
        <v>103</v>
      </c>
      <c r="ES583">
        <v>34023</v>
      </c>
      <c r="EU583" t="s">
        <v>534</v>
      </c>
      <c r="EV583">
        <v>48811</v>
      </c>
      <c r="EW583" t="s">
        <v>37</v>
      </c>
      <c r="EX583" t="s">
        <v>38</v>
      </c>
      <c r="FA583" t="s">
        <v>38</v>
      </c>
      <c r="FB583">
        <v>40.300108999999999</v>
      </c>
      <c r="FC583">
        <v>-74.532931000000005</v>
      </c>
      <c r="FD583" t="s">
        <v>110</v>
      </c>
      <c r="FE583" t="s">
        <v>397</v>
      </c>
      <c r="FF583" t="s">
        <v>34</v>
      </c>
      <c r="FG583">
        <v>0</v>
      </c>
      <c r="FH583" t="s">
        <v>41</v>
      </c>
      <c r="FI583">
        <v>8</v>
      </c>
      <c r="FK583" t="s">
        <v>45</v>
      </c>
      <c r="FL583" t="s">
        <v>46</v>
      </c>
      <c r="FM583">
        <v>1.2140199999999999E-3</v>
      </c>
      <c r="FN583" t="s">
        <v>44</v>
      </c>
      <c r="FO583">
        <v>16131411</v>
      </c>
      <c r="FR583">
        <v>103167513</v>
      </c>
      <c r="FT583">
        <v>300</v>
      </c>
      <c r="FU583">
        <v>144807214</v>
      </c>
      <c r="FW583">
        <v>2275050012</v>
      </c>
      <c r="FX583">
        <v>2</v>
      </c>
      <c r="FY583" t="s">
        <v>34</v>
      </c>
      <c r="FZ583" t="s">
        <v>103</v>
      </c>
      <c r="GA583">
        <v>34023</v>
      </c>
      <c r="GC583" t="s">
        <v>534</v>
      </c>
      <c r="GD583">
        <v>48811</v>
      </c>
      <c r="GE583" t="s">
        <v>37</v>
      </c>
      <c r="GF583" t="s">
        <v>38</v>
      </c>
      <c r="GI583" t="s">
        <v>38</v>
      </c>
      <c r="GJ583">
        <v>40.300108999999999</v>
      </c>
      <c r="GK583">
        <v>-74.532931000000005</v>
      </c>
      <c r="GL583" t="s">
        <v>110</v>
      </c>
      <c r="GM583" t="s">
        <v>397</v>
      </c>
      <c r="GN583" t="s">
        <v>34</v>
      </c>
      <c r="GO583">
        <v>0</v>
      </c>
      <c r="GP583" t="s">
        <v>41</v>
      </c>
      <c r="GQ583">
        <v>8</v>
      </c>
      <c r="GS583" t="s">
        <v>42</v>
      </c>
      <c r="GT583" t="s">
        <v>43</v>
      </c>
      <c r="GU583">
        <v>1.1376499999999999E-2</v>
      </c>
      <c r="GV583" t="s">
        <v>44</v>
      </c>
    </row>
    <row r="584" spans="1:204" x14ac:dyDescent="0.25">
      <c r="A584">
        <v>11001411</v>
      </c>
      <c r="D584">
        <v>60556013</v>
      </c>
      <c r="F584">
        <v>300</v>
      </c>
      <c r="G584">
        <v>77653514</v>
      </c>
      <c r="I584">
        <v>2275050011</v>
      </c>
      <c r="J584">
        <v>2</v>
      </c>
      <c r="K584" t="s">
        <v>34</v>
      </c>
      <c r="L584" t="s">
        <v>103</v>
      </c>
      <c r="M584">
        <v>34023</v>
      </c>
      <c r="O584" t="s">
        <v>104</v>
      </c>
      <c r="P584">
        <v>48811</v>
      </c>
      <c r="Q584" t="s">
        <v>37</v>
      </c>
      <c r="R584" t="s">
        <v>38</v>
      </c>
      <c r="U584" t="s">
        <v>38</v>
      </c>
      <c r="V584">
        <v>40.365099999999998</v>
      </c>
      <c r="W584">
        <v>-74.582899999999995</v>
      </c>
      <c r="X584" t="s">
        <v>39</v>
      </c>
      <c r="Y584" t="s">
        <v>105</v>
      </c>
      <c r="Z584" t="s">
        <v>34</v>
      </c>
      <c r="AA584">
        <v>0</v>
      </c>
      <c r="AB584" t="s">
        <v>41</v>
      </c>
      <c r="AC584">
        <v>8</v>
      </c>
      <c r="AE584" t="s">
        <v>53</v>
      </c>
      <c r="AF584" t="s">
        <v>54</v>
      </c>
      <c r="AG584">
        <v>0.108126</v>
      </c>
      <c r="AH584" t="s">
        <v>44</v>
      </c>
      <c r="AI584">
        <v>11001411</v>
      </c>
      <c r="AL584">
        <v>60556013</v>
      </c>
      <c r="AN584">
        <v>300</v>
      </c>
      <c r="AO584">
        <v>77653514</v>
      </c>
      <c r="AQ584">
        <v>2275050011</v>
      </c>
      <c r="AR584">
        <v>2</v>
      </c>
      <c r="AS584" t="s">
        <v>34</v>
      </c>
      <c r="AT584" t="s">
        <v>103</v>
      </c>
      <c r="AU584">
        <v>34023</v>
      </c>
      <c r="AW584" t="s">
        <v>104</v>
      </c>
      <c r="AX584">
        <v>48811</v>
      </c>
      <c r="AY584" t="s">
        <v>37</v>
      </c>
      <c r="AZ584" t="s">
        <v>38</v>
      </c>
      <c r="BC584" t="s">
        <v>38</v>
      </c>
      <c r="BD584">
        <v>40.365099999999998</v>
      </c>
      <c r="BE584">
        <v>-74.582899999999995</v>
      </c>
      <c r="BF584" t="s">
        <v>39</v>
      </c>
      <c r="BG584" t="s">
        <v>105</v>
      </c>
      <c r="BH584" t="s">
        <v>34</v>
      </c>
      <c r="BI584">
        <v>0</v>
      </c>
      <c r="BJ584" t="s">
        <v>41</v>
      </c>
      <c r="BK584">
        <v>8</v>
      </c>
      <c r="BM584" t="s">
        <v>51</v>
      </c>
      <c r="BN584" t="s">
        <v>52</v>
      </c>
      <c r="BO584">
        <v>5.8500000000000002E-4</v>
      </c>
      <c r="BP584" t="s">
        <v>44</v>
      </c>
      <c r="BQ584">
        <v>11001411</v>
      </c>
      <c r="BT584">
        <v>60556013</v>
      </c>
      <c r="BV584">
        <v>300</v>
      </c>
      <c r="BW584">
        <v>77653514</v>
      </c>
      <c r="BY584">
        <v>2275050011</v>
      </c>
      <c r="BZ584">
        <v>2</v>
      </c>
      <c r="CA584" t="s">
        <v>34</v>
      </c>
      <c r="CB584" t="s">
        <v>103</v>
      </c>
      <c r="CC584">
        <v>34023</v>
      </c>
      <c r="CE584" t="s">
        <v>104</v>
      </c>
      <c r="CF584">
        <v>48811</v>
      </c>
      <c r="CG584" t="s">
        <v>37</v>
      </c>
      <c r="CH584" t="s">
        <v>38</v>
      </c>
      <c r="CK584" t="s">
        <v>38</v>
      </c>
      <c r="CL584">
        <v>40.365099999999998</v>
      </c>
      <c r="CM584">
        <v>-74.582899999999995</v>
      </c>
      <c r="CN584" t="s">
        <v>39</v>
      </c>
      <c r="CO584" t="s">
        <v>105</v>
      </c>
      <c r="CP584" t="s">
        <v>34</v>
      </c>
      <c r="CQ584">
        <v>0</v>
      </c>
      <c r="CR584" t="s">
        <v>41</v>
      </c>
      <c r="CS584">
        <v>8</v>
      </c>
      <c r="CU584" t="s">
        <v>49</v>
      </c>
      <c r="CV584" t="s">
        <v>50</v>
      </c>
      <c r="CW584">
        <v>2.1302999999999999E-3</v>
      </c>
      <c r="CX584" t="s">
        <v>44</v>
      </c>
      <c r="CY584">
        <v>11001411</v>
      </c>
      <c r="DB584">
        <v>60556013</v>
      </c>
      <c r="DD584">
        <v>300</v>
      </c>
      <c r="DE584">
        <v>77653514</v>
      </c>
      <c r="DG584">
        <v>2275050011</v>
      </c>
      <c r="DH584">
        <v>2</v>
      </c>
      <c r="DI584" t="s">
        <v>34</v>
      </c>
      <c r="DJ584" t="s">
        <v>103</v>
      </c>
      <c r="DK584">
        <v>34023</v>
      </c>
      <c r="DM584" t="s">
        <v>104</v>
      </c>
      <c r="DN584">
        <v>48811</v>
      </c>
      <c r="DO584" t="s">
        <v>37</v>
      </c>
      <c r="DP584" t="s">
        <v>38</v>
      </c>
      <c r="DS584" t="s">
        <v>38</v>
      </c>
      <c r="DT584">
        <v>40.365099999999998</v>
      </c>
      <c r="DU584">
        <v>-74.582899999999995</v>
      </c>
      <c r="DV584" t="s">
        <v>39</v>
      </c>
      <c r="DW584" t="s">
        <v>105</v>
      </c>
      <c r="DX584" t="s">
        <v>34</v>
      </c>
      <c r="DY584">
        <v>0</v>
      </c>
      <c r="DZ584" t="s">
        <v>41</v>
      </c>
      <c r="EA584">
        <v>8</v>
      </c>
      <c r="EC584" t="s">
        <v>47</v>
      </c>
      <c r="ED584" t="s">
        <v>48</v>
      </c>
      <c r="EE584">
        <v>1.4699100000000001E-3</v>
      </c>
      <c r="EF584" t="s">
        <v>44</v>
      </c>
      <c r="EG584">
        <v>11001411</v>
      </c>
      <c r="EJ584">
        <v>60556013</v>
      </c>
      <c r="EL584">
        <v>300</v>
      </c>
      <c r="EM584">
        <v>77653514</v>
      </c>
      <c r="EO584">
        <v>2275050011</v>
      </c>
      <c r="EP584">
        <v>2</v>
      </c>
      <c r="EQ584" t="s">
        <v>34</v>
      </c>
      <c r="ER584" t="s">
        <v>103</v>
      </c>
      <c r="ES584">
        <v>34023</v>
      </c>
      <c r="EU584" t="s">
        <v>104</v>
      </c>
      <c r="EV584">
        <v>48811</v>
      </c>
      <c r="EW584" t="s">
        <v>37</v>
      </c>
      <c r="EX584" t="s">
        <v>38</v>
      </c>
      <c r="FA584" t="s">
        <v>38</v>
      </c>
      <c r="FB584">
        <v>40.365099999999998</v>
      </c>
      <c r="FC584">
        <v>-74.582899999999995</v>
      </c>
      <c r="FD584" t="s">
        <v>39</v>
      </c>
      <c r="FE584" t="s">
        <v>105</v>
      </c>
      <c r="FF584" t="s">
        <v>34</v>
      </c>
      <c r="FG584">
        <v>0</v>
      </c>
      <c r="FH584" t="s">
        <v>41</v>
      </c>
      <c r="FI584">
        <v>8</v>
      </c>
      <c r="FK584" t="s">
        <v>45</v>
      </c>
      <c r="FL584" t="s">
        <v>46</v>
      </c>
      <c r="FM584">
        <v>9.0000000000000006E-5</v>
      </c>
      <c r="FN584" t="s">
        <v>44</v>
      </c>
      <c r="FO584">
        <v>11001411</v>
      </c>
      <c r="FR584">
        <v>60556013</v>
      </c>
      <c r="FT584">
        <v>300</v>
      </c>
      <c r="FU584">
        <v>77653514</v>
      </c>
      <c r="FW584">
        <v>2275050011</v>
      </c>
      <c r="FX584">
        <v>2</v>
      </c>
      <c r="FY584" t="s">
        <v>34</v>
      </c>
      <c r="FZ584" t="s">
        <v>103</v>
      </c>
      <c r="GA584">
        <v>34023</v>
      </c>
      <c r="GC584" t="s">
        <v>104</v>
      </c>
      <c r="GD584">
        <v>48811</v>
      </c>
      <c r="GE584" t="s">
        <v>37</v>
      </c>
      <c r="GF584" t="s">
        <v>38</v>
      </c>
      <c r="GI584" t="s">
        <v>38</v>
      </c>
      <c r="GJ584">
        <v>40.365099999999998</v>
      </c>
      <c r="GK584">
        <v>-74.582899999999995</v>
      </c>
      <c r="GL584" t="s">
        <v>39</v>
      </c>
      <c r="GM584" t="s">
        <v>105</v>
      </c>
      <c r="GN584" t="s">
        <v>34</v>
      </c>
      <c r="GO584">
        <v>0</v>
      </c>
      <c r="GP584" t="s">
        <v>41</v>
      </c>
      <c r="GQ584">
        <v>8</v>
      </c>
      <c r="GS584" t="s">
        <v>42</v>
      </c>
      <c r="GT584" t="s">
        <v>43</v>
      </c>
      <c r="GU584">
        <v>1.3542700000000001E-3</v>
      </c>
      <c r="GV584" t="s">
        <v>44</v>
      </c>
    </row>
    <row r="585" spans="1:204" x14ac:dyDescent="0.25">
      <c r="A585">
        <v>11001411</v>
      </c>
      <c r="D585">
        <v>60556013</v>
      </c>
      <c r="F585">
        <v>300</v>
      </c>
      <c r="G585">
        <v>77653614</v>
      </c>
      <c r="I585">
        <v>2275050012</v>
      </c>
      <c r="J585">
        <v>2</v>
      </c>
      <c r="K585" t="s">
        <v>34</v>
      </c>
      <c r="L585" t="s">
        <v>103</v>
      </c>
      <c r="M585">
        <v>34023</v>
      </c>
      <c r="O585" t="s">
        <v>104</v>
      </c>
      <c r="P585">
        <v>48811</v>
      </c>
      <c r="Q585" t="s">
        <v>37</v>
      </c>
      <c r="R585" t="s">
        <v>38</v>
      </c>
      <c r="U585" t="s">
        <v>38</v>
      </c>
      <c r="V585">
        <v>40.365099999999998</v>
      </c>
      <c r="W585">
        <v>-74.582899999999995</v>
      </c>
      <c r="X585" t="s">
        <v>39</v>
      </c>
      <c r="Y585" t="s">
        <v>105</v>
      </c>
      <c r="Z585" t="s">
        <v>34</v>
      </c>
      <c r="AA585">
        <v>0</v>
      </c>
      <c r="AB585" t="s">
        <v>41</v>
      </c>
      <c r="AC585">
        <v>8</v>
      </c>
      <c r="AE585" t="s">
        <v>53</v>
      </c>
      <c r="AF585" t="s">
        <v>54</v>
      </c>
      <c r="AG585">
        <v>0.15802099999999999</v>
      </c>
      <c r="AH585" t="s">
        <v>44</v>
      </c>
      <c r="AI585">
        <v>11001411</v>
      </c>
      <c r="AL585">
        <v>60556013</v>
      </c>
      <c r="AN585">
        <v>300</v>
      </c>
      <c r="AO585">
        <v>77653614</v>
      </c>
      <c r="AQ585">
        <v>2275050012</v>
      </c>
      <c r="AR585">
        <v>2</v>
      </c>
      <c r="AS585" t="s">
        <v>34</v>
      </c>
      <c r="AT585" t="s">
        <v>103</v>
      </c>
      <c r="AU585">
        <v>34023</v>
      </c>
      <c r="AW585" t="s">
        <v>104</v>
      </c>
      <c r="AX585">
        <v>48811</v>
      </c>
      <c r="AY585" t="s">
        <v>37</v>
      </c>
      <c r="AZ585" t="s">
        <v>38</v>
      </c>
      <c r="BC585" t="s">
        <v>38</v>
      </c>
      <c r="BD585">
        <v>40.365099999999998</v>
      </c>
      <c r="BE585">
        <v>-74.582899999999995</v>
      </c>
      <c r="BF585" t="s">
        <v>39</v>
      </c>
      <c r="BG585" t="s">
        <v>105</v>
      </c>
      <c r="BH585" t="s">
        <v>34</v>
      </c>
      <c r="BI585">
        <v>0</v>
      </c>
      <c r="BJ585" t="s">
        <v>41</v>
      </c>
      <c r="BK585">
        <v>8</v>
      </c>
      <c r="BM585" t="s">
        <v>51</v>
      </c>
      <c r="BN585" t="s">
        <v>52</v>
      </c>
      <c r="BO585">
        <v>5.3417999999999998E-3</v>
      </c>
      <c r="BP585" t="s">
        <v>44</v>
      </c>
      <c r="BQ585">
        <v>11001411</v>
      </c>
      <c r="BT585">
        <v>60556013</v>
      </c>
      <c r="BV585">
        <v>300</v>
      </c>
      <c r="BW585">
        <v>77653614</v>
      </c>
      <c r="BY585">
        <v>2275050012</v>
      </c>
      <c r="BZ585">
        <v>2</v>
      </c>
      <c r="CA585" t="s">
        <v>34</v>
      </c>
      <c r="CB585" t="s">
        <v>103</v>
      </c>
      <c r="CC585">
        <v>34023</v>
      </c>
      <c r="CE585" t="s">
        <v>104</v>
      </c>
      <c r="CF585">
        <v>48811</v>
      </c>
      <c r="CG585" t="s">
        <v>37</v>
      </c>
      <c r="CH585" t="s">
        <v>38</v>
      </c>
      <c r="CK585" t="s">
        <v>38</v>
      </c>
      <c r="CL585">
        <v>40.365099999999998</v>
      </c>
      <c r="CM585">
        <v>-74.582899999999995</v>
      </c>
      <c r="CN585" t="s">
        <v>39</v>
      </c>
      <c r="CO585" t="s">
        <v>105</v>
      </c>
      <c r="CP585" t="s">
        <v>34</v>
      </c>
      <c r="CQ585">
        <v>0</v>
      </c>
      <c r="CR585" t="s">
        <v>41</v>
      </c>
      <c r="CS585">
        <v>8</v>
      </c>
      <c r="CU585" t="s">
        <v>49</v>
      </c>
      <c r="CV585" t="s">
        <v>50</v>
      </c>
      <c r="CW585">
        <v>3.9055499999999998E-3</v>
      </c>
      <c r="CX585" t="s">
        <v>44</v>
      </c>
      <c r="CY585">
        <v>11001411</v>
      </c>
      <c r="DB585">
        <v>60556013</v>
      </c>
      <c r="DD585">
        <v>300</v>
      </c>
      <c r="DE585">
        <v>77653614</v>
      </c>
      <c r="DG585">
        <v>2275050012</v>
      </c>
      <c r="DH585">
        <v>2</v>
      </c>
      <c r="DI585" t="s">
        <v>34</v>
      </c>
      <c r="DJ585" t="s">
        <v>103</v>
      </c>
      <c r="DK585">
        <v>34023</v>
      </c>
      <c r="DM585" t="s">
        <v>104</v>
      </c>
      <c r="DN585">
        <v>48811</v>
      </c>
      <c r="DO585" t="s">
        <v>37</v>
      </c>
      <c r="DP585" t="s">
        <v>38</v>
      </c>
      <c r="DS585" t="s">
        <v>38</v>
      </c>
      <c r="DT585">
        <v>40.365099999999998</v>
      </c>
      <c r="DU585">
        <v>-74.582899999999995</v>
      </c>
      <c r="DV585" t="s">
        <v>39</v>
      </c>
      <c r="DW585" t="s">
        <v>105</v>
      </c>
      <c r="DX585" t="s">
        <v>34</v>
      </c>
      <c r="DY585">
        <v>0</v>
      </c>
      <c r="DZ585" t="s">
        <v>41</v>
      </c>
      <c r="EA585">
        <v>8</v>
      </c>
      <c r="EC585" t="s">
        <v>47</v>
      </c>
      <c r="ED585" t="s">
        <v>48</v>
      </c>
      <c r="EE585">
        <v>3.8118200000000001E-3</v>
      </c>
      <c r="EF585" t="s">
        <v>44</v>
      </c>
      <c r="EG585">
        <v>11001411</v>
      </c>
      <c r="EJ585">
        <v>60556013</v>
      </c>
      <c r="EL585">
        <v>300</v>
      </c>
      <c r="EM585">
        <v>77653614</v>
      </c>
      <c r="EO585">
        <v>2275050012</v>
      </c>
      <c r="EP585">
        <v>2</v>
      </c>
      <c r="EQ585" t="s">
        <v>34</v>
      </c>
      <c r="ER585" t="s">
        <v>103</v>
      </c>
      <c r="ES585">
        <v>34023</v>
      </c>
      <c r="EU585" t="s">
        <v>104</v>
      </c>
      <c r="EV585">
        <v>48811</v>
      </c>
      <c r="EW585" t="s">
        <v>37</v>
      </c>
      <c r="EX585" t="s">
        <v>38</v>
      </c>
      <c r="FA585" t="s">
        <v>38</v>
      </c>
      <c r="FB585">
        <v>40.365099999999998</v>
      </c>
      <c r="FC585">
        <v>-74.582899999999995</v>
      </c>
      <c r="FD585" t="s">
        <v>39</v>
      </c>
      <c r="FE585" t="s">
        <v>105</v>
      </c>
      <c r="FF585" t="s">
        <v>34</v>
      </c>
      <c r="FG585">
        <v>0</v>
      </c>
      <c r="FH585" t="s">
        <v>41</v>
      </c>
      <c r="FI585">
        <v>8</v>
      </c>
      <c r="FK585" t="s">
        <v>45</v>
      </c>
      <c r="FL585" t="s">
        <v>46</v>
      </c>
      <c r="FM585">
        <v>1.2140199999999999E-3</v>
      </c>
      <c r="FN585" t="s">
        <v>44</v>
      </c>
      <c r="FO585">
        <v>11001411</v>
      </c>
      <c r="FR585">
        <v>60556013</v>
      </c>
      <c r="FT585">
        <v>300</v>
      </c>
      <c r="FU585">
        <v>77653614</v>
      </c>
      <c r="FW585">
        <v>2275050012</v>
      </c>
      <c r="FX585">
        <v>2</v>
      </c>
      <c r="FY585" t="s">
        <v>34</v>
      </c>
      <c r="FZ585" t="s">
        <v>103</v>
      </c>
      <c r="GA585">
        <v>34023</v>
      </c>
      <c r="GC585" t="s">
        <v>104</v>
      </c>
      <c r="GD585">
        <v>48811</v>
      </c>
      <c r="GE585" t="s">
        <v>37</v>
      </c>
      <c r="GF585" t="s">
        <v>38</v>
      </c>
      <c r="GI585" t="s">
        <v>38</v>
      </c>
      <c r="GJ585">
        <v>40.365099999999998</v>
      </c>
      <c r="GK585">
        <v>-74.582899999999995</v>
      </c>
      <c r="GL585" t="s">
        <v>39</v>
      </c>
      <c r="GM585" t="s">
        <v>105</v>
      </c>
      <c r="GN585" t="s">
        <v>34</v>
      </c>
      <c r="GO585">
        <v>0</v>
      </c>
      <c r="GP585" t="s">
        <v>41</v>
      </c>
      <c r="GQ585">
        <v>8</v>
      </c>
      <c r="GS585" t="s">
        <v>42</v>
      </c>
      <c r="GT585" t="s">
        <v>43</v>
      </c>
      <c r="GU585">
        <v>1.1376499999999999E-2</v>
      </c>
      <c r="GV585" t="s">
        <v>44</v>
      </c>
    </row>
    <row r="586" spans="1:204" x14ac:dyDescent="0.25">
      <c r="A586">
        <v>11724911</v>
      </c>
      <c r="D586">
        <v>61142113</v>
      </c>
      <c r="F586">
        <v>300</v>
      </c>
      <c r="G586">
        <v>78822914</v>
      </c>
      <c r="I586">
        <v>2275050011</v>
      </c>
      <c r="J586">
        <v>2</v>
      </c>
      <c r="K586" t="s">
        <v>34</v>
      </c>
      <c r="L586" t="s">
        <v>35</v>
      </c>
      <c r="M586">
        <v>34025</v>
      </c>
      <c r="O586" t="s">
        <v>172</v>
      </c>
      <c r="P586">
        <v>48811</v>
      </c>
      <c r="Q586" t="s">
        <v>37</v>
      </c>
      <c r="R586" t="s">
        <v>38</v>
      </c>
      <c r="U586" t="s">
        <v>38</v>
      </c>
      <c r="V586">
        <v>40.3001</v>
      </c>
      <c r="W586">
        <v>-74.025400000000005</v>
      </c>
      <c r="X586" t="s">
        <v>39</v>
      </c>
      <c r="Y586" t="s">
        <v>173</v>
      </c>
      <c r="Z586" t="s">
        <v>34</v>
      </c>
      <c r="AA586">
        <v>0</v>
      </c>
      <c r="AB586" t="s">
        <v>41</v>
      </c>
      <c r="AC586">
        <v>8</v>
      </c>
      <c r="AE586" t="s">
        <v>53</v>
      </c>
      <c r="AF586" t="s">
        <v>54</v>
      </c>
      <c r="AG586">
        <v>0.108126</v>
      </c>
      <c r="AH586" t="s">
        <v>44</v>
      </c>
      <c r="AI586">
        <v>11724911</v>
      </c>
      <c r="AL586">
        <v>61142113</v>
      </c>
      <c r="AN586">
        <v>300</v>
      </c>
      <c r="AO586">
        <v>78822914</v>
      </c>
      <c r="AQ586">
        <v>2275050011</v>
      </c>
      <c r="AR586">
        <v>2</v>
      </c>
      <c r="AS586" t="s">
        <v>34</v>
      </c>
      <c r="AT586" t="s">
        <v>35</v>
      </c>
      <c r="AU586">
        <v>34025</v>
      </c>
      <c r="AW586" t="s">
        <v>172</v>
      </c>
      <c r="AX586">
        <v>48811</v>
      </c>
      <c r="AY586" t="s">
        <v>37</v>
      </c>
      <c r="AZ586" t="s">
        <v>38</v>
      </c>
      <c r="BC586" t="s">
        <v>38</v>
      </c>
      <c r="BD586">
        <v>40.3001</v>
      </c>
      <c r="BE586">
        <v>-74.025400000000005</v>
      </c>
      <c r="BF586" t="s">
        <v>39</v>
      </c>
      <c r="BG586" t="s">
        <v>173</v>
      </c>
      <c r="BH586" t="s">
        <v>34</v>
      </c>
      <c r="BI586">
        <v>0</v>
      </c>
      <c r="BJ586" t="s">
        <v>41</v>
      </c>
      <c r="BK586">
        <v>8</v>
      </c>
      <c r="BM586" t="s">
        <v>51</v>
      </c>
      <c r="BN586" t="s">
        <v>52</v>
      </c>
      <c r="BO586">
        <v>5.8500000000000002E-4</v>
      </c>
      <c r="BP586" t="s">
        <v>44</v>
      </c>
      <c r="BQ586">
        <v>11724911</v>
      </c>
      <c r="BT586">
        <v>61142113</v>
      </c>
      <c r="BV586">
        <v>300</v>
      </c>
      <c r="BW586">
        <v>78822914</v>
      </c>
      <c r="BY586">
        <v>2275050011</v>
      </c>
      <c r="BZ586">
        <v>2</v>
      </c>
      <c r="CA586" t="s">
        <v>34</v>
      </c>
      <c r="CB586" t="s">
        <v>35</v>
      </c>
      <c r="CC586">
        <v>34025</v>
      </c>
      <c r="CE586" t="s">
        <v>172</v>
      </c>
      <c r="CF586">
        <v>48811</v>
      </c>
      <c r="CG586" t="s">
        <v>37</v>
      </c>
      <c r="CH586" t="s">
        <v>38</v>
      </c>
      <c r="CK586" t="s">
        <v>38</v>
      </c>
      <c r="CL586">
        <v>40.3001</v>
      </c>
      <c r="CM586">
        <v>-74.025400000000005</v>
      </c>
      <c r="CN586" t="s">
        <v>39</v>
      </c>
      <c r="CO586" t="s">
        <v>173</v>
      </c>
      <c r="CP586" t="s">
        <v>34</v>
      </c>
      <c r="CQ586">
        <v>0</v>
      </c>
      <c r="CR586" t="s">
        <v>41</v>
      </c>
      <c r="CS586">
        <v>8</v>
      </c>
      <c r="CU586" t="s">
        <v>49</v>
      </c>
      <c r="CV586" t="s">
        <v>50</v>
      </c>
      <c r="CW586">
        <v>2.1302999999999999E-3</v>
      </c>
      <c r="CX586" t="s">
        <v>44</v>
      </c>
      <c r="CY586">
        <v>11724911</v>
      </c>
      <c r="DB586">
        <v>61142113</v>
      </c>
      <c r="DD586">
        <v>300</v>
      </c>
      <c r="DE586">
        <v>78822914</v>
      </c>
      <c r="DG586">
        <v>2275050011</v>
      </c>
      <c r="DH586">
        <v>2</v>
      </c>
      <c r="DI586" t="s">
        <v>34</v>
      </c>
      <c r="DJ586" t="s">
        <v>35</v>
      </c>
      <c r="DK586">
        <v>34025</v>
      </c>
      <c r="DM586" t="s">
        <v>172</v>
      </c>
      <c r="DN586">
        <v>48811</v>
      </c>
      <c r="DO586" t="s">
        <v>37</v>
      </c>
      <c r="DP586" t="s">
        <v>38</v>
      </c>
      <c r="DS586" t="s">
        <v>38</v>
      </c>
      <c r="DT586">
        <v>40.3001</v>
      </c>
      <c r="DU586">
        <v>-74.025400000000005</v>
      </c>
      <c r="DV586" t="s">
        <v>39</v>
      </c>
      <c r="DW586" t="s">
        <v>173</v>
      </c>
      <c r="DX586" t="s">
        <v>34</v>
      </c>
      <c r="DY586">
        <v>0</v>
      </c>
      <c r="DZ586" t="s">
        <v>41</v>
      </c>
      <c r="EA586">
        <v>8</v>
      </c>
      <c r="EC586" t="s">
        <v>47</v>
      </c>
      <c r="ED586" t="s">
        <v>48</v>
      </c>
      <c r="EE586">
        <v>1.4699100000000001E-3</v>
      </c>
      <c r="EF586" t="s">
        <v>44</v>
      </c>
      <c r="EG586">
        <v>11724911</v>
      </c>
      <c r="EJ586">
        <v>61142113</v>
      </c>
      <c r="EL586">
        <v>300</v>
      </c>
      <c r="EM586">
        <v>78822914</v>
      </c>
      <c r="EO586">
        <v>2275050011</v>
      </c>
      <c r="EP586">
        <v>2</v>
      </c>
      <c r="EQ586" t="s">
        <v>34</v>
      </c>
      <c r="ER586" t="s">
        <v>35</v>
      </c>
      <c r="ES586">
        <v>34025</v>
      </c>
      <c r="EU586" t="s">
        <v>172</v>
      </c>
      <c r="EV586">
        <v>48811</v>
      </c>
      <c r="EW586" t="s">
        <v>37</v>
      </c>
      <c r="EX586" t="s">
        <v>38</v>
      </c>
      <c r="FA586" t="s">
        <v>38</v>
      </c>
      <c r="FB586">
        <v>40.3001</v>
      </c>
      <c r="FC586">
        <v>-74.025400000000005</v>
      </c>
      <c r="FD586" t="s">
        <v>39</v>
      </c>
      <c r="FE586" t="s">
        <v>173</v>
      </c>
      <c r="FF586" t="s">
        <v>34</v>
      </c>
      <c r="FG586">
        <v>0</v>
      </c>
      <c r="FH586" t="s">
        <v>41</v>
      </c>
      <c r="FI586">
        <v>8</v>
      </c>
      <c r="FK586" t="s">
        <v>45</v>
      </c>
      <c r="FL586" t="s">
        <v>46</v>
      </c>
      <c r="FM586">
        <v>9.0000000000000006E-5</v>
      </c>
      <c r="FN586" t="s">
        <v>44</v>
      </c>
      <c r="FO586">
        <v>11724911</v>
      </c>
      <c r="FR586">
        <v>61142113</v>
      </c>
      <c r="FT586">
        <v>300</v>
      </c>
      <c r="FU586">
        <v>78822914</v>
      </c>
      <c r="FW586">
        <v>2275050011</v>
      </c>
      <c r="FX586">
        <v>2</v>
      </c>
      <c r="FY586" t="s">
        <v>34</v>
      </c>
      <c r="FZ586" t="s">
        <v>35</v>
      </c>
      <c r="GA586">
        <v>34025</v>
      </c>
      <c r="GC586" t="s">
        <v>172</v>
      </c>
      <c r="GD586">
        <v>48811</v>
      </c>
      <c r="GE586" t="s">
        <v>37</v>
      </c>
      <c r="GF586" t="s">
        <v>38</v>
      </c>
      <c r="GI586" t="s">
        <v>38</v>
      </c>
      <c r="GJ586">
        <v>40.3001</v>
      </c>
      <c r="GK586">
        <v>-74.025400000000005</v>
      </c>
      <c r="GL586" t="s">
        <v>39</v>
      </c>
      <c r="GM586" t="s">
        <v>173</v>
      </c>
      <c r="GN586" t="s">
        <v>34</v>
      </c>
      <c r="GO586">
        <v>0</v>
      </c>
      <c r="GP586" t="s">
        <v>41</v>
      </c>
      <c r="GQ586">
        <v>8</v>
      </c>
      <c r="GS586" t="s">
        <v>42</v>
      </c>
      <c r="GT586" t="s">
        <v>43</v>
      </c>
      <c r="GU586">
        <v>1.3542700000000001E-3</v>
      </c>
      <c r="GV586" t="s">
        <v>44</v>
      </c>
    </row>
    <row r="587" spans="1:204" x14ac:dyDescent="0.25">
      <c r="A587">
        <v>11724911</v>
      </c>
      <c r="D587">
        <v>61142113</v>
      </c>
      <c r="F587">
        <v>300</v>
      </c>
      <c r="G587">
        <v>78823014</v>
      </c>
      <c r="I587">
        <v>2275050012</v>
      </c>
      <c r="J587">
        <v>2</v>
      </c>
      <c r="K587" t="s">
        <v>34</v>
      </c>
      <c r="L587" t="s">
        <v>35</v>
      </c>
      <c r="M587">
        <v>34025</v>
      </c>
      <c r="O587" t="s">
        <v>172</v>
      </c>
      <c r="P587">
        <v>48811</v>
      </c>
      <c r="Q587" t="s">
        <v>37</v>
      </c>
      <c r="R587" t="s">
        <v>38</v>
      </c>
      <c r="U587" t="s">
        <v>38</v>
      </c>
      <c r="V587">
        <v>40.3001</v>
      </c>
      <c r="W587">
        <v>-74.025400000000005</v>
      </c>
      <c r="X587" t="s">
        <v>39</v>
      </c>
      <c r="Y587" t="s">
        <v>173</v>
      </c>
      <c r="Z587" t="s">
        <v>34</v>
      </c>
      <c r="AA587">
        <v>0</v>
      </c>
      <c r="AB587" t="s">
        <v>41</v>
      </c>
      <c r="AC587">
        <v>8</v>
      </c>
      <c r="AE587" t="s">
        <v>53</v>
      </c>
      <c r="AF587" t="s">
        <v>54</v>
      </c>
      <c r="AG587">
        <v>0.15802099999999999</v>
      </c>
      <c r="AH587" t="s">
        <v>44</v>
      </c>
      <c r="AI587">
        <v>11724911</v>
      </c>
      <c r="AL587">
        <v>61142113</v>
      </c>
      <c r="AN587">
        <v>300</v>
      </c>
      <c r="AO587">
        <v>78823014</v>
      </c>
      <c r="AQ587">
        <v>2275050012</v>
      </c>
      <c r="AR587">
        <v>2</v>
      </c>
      <c r="AS587" t="s">
        <v>34</v>
      </c>
      <c r="AT587" t="s">
        <v>35</v>
      </c>
      <c r="AU587">
        <v>34025</v>
      </c>
      <c r="AW587" t="s">
        <v>172</v>
      </c>
      <c r="AX587">
        <v>48811</v>
      </c>
      <c r="AY587" t="s">
        <v>37</v>
      </c>
      <c r="AZ587" t="s">
        <v>38</v>
      </c>
      <c r="BC587" t="s">
        <v>38</v>
      </c>
      <c r="BD587">
        <v>40.3001</v>
      </c>
      <c r="BE587">
        <v>-74.025400000000005</v>
      </c>
      <c r="BF587" t="s">
        <v>39</v>
      </c>
      <c r="BG587" t="s">
        <v>173</v>
      </c>
      <c r="BH587" t="s">
        <v>34</v>
      </c>
      <c r="BI587">
        <v>0</v>
      </c>
      <c r="BJ587" t="s">
        <v>41</v>
      </c>
      <c r="BK587">
        <v>8</v>
      </c>
      <c r="BM587" t="s">
        <v>51</v>
      </c>
      <c r="BN587" t="s">
        <v>52</v>
      </c>
      <c r="BO587">
        <v>5.3417999999999998E-3</v>
      </c>
      <c r="BP587" t="s">
        <v>44</v>
      </c>
      <c r="BQ587">
        <v>11724911</v>
      </c>
      <c r="BT587">
        <v>61142113</v>
      </c>
      <c r="BV587">
        <v>300</v>
      </c>
      <c r="BW587">
        <v>78823014</v>
      </c>
      <c r="BY587">
        <v>2275050012</v>
      </c>
      <c r="BZ587">
        <v>2</v>
      </c>
      <c r="CA587" t="s">
        <v>34</v>
      </c>
      <c r="CB587" t="s">
        <v>35</v>
      </c>
      <c r="CC587">
        <v>34025</v>
      </c>
      <c r="CE587" t="s">
        <v>172</v>
      </c>
      <c r="CF587">
        <v>48811</v>
      </c>
      <c r="CG587" t="s">
        <v>37</v>
      </c>
      <c r="CH587" t="s">
        <v>38</v>
      </c>
      <c r="CK587" t="s">
        <v>38</v>
      </c>
      <c r="CL587">
        <v>40.3001</v>
      </c>
      <c r="CM587">
        <v>-74.025400000000005</v>
      </c>
      <c r="CN587" t="s">
        <v>39</v>
      </c>
      <c r="CO587" t="s">
        <v>173</v>
      </c>
      <c r="CP587" t="s">
        <v>34</v>
      </c>
      <c r="CQ587">
        <v>0</v>
      </c>
      <c r="CR587" t="s">
        <v>41</v>
      </c>
      <c r="CS587">
        <v>8</v>
      </c>
      <c r="CU587" t="s">
        <v>49</v>
      </c>
      <c r="CV587" t="s">
        <v>50</v>
      </c>
      <c r="CW587">
        <v>3.9055499999999998E-3</v>
      </c>
      <c r="CX587" t="s">
        <v>44</v>
      </c>
      <c r="CY587">
        <v>11724911</v>
      </c>
      <c r="DB587">
        <v>61142113</v>
      </c>
      <c r="DD587">
        <v>300</v>
      </c>
      <c r="DE587">
        <v>78823014</v>
      </c>
      <c r="DG587">
        <v>2275050012</v>
      </c>
      <c r="DH587">
        <v>2</v>
      </c>
      <c r="DI587" t="s">
        <v>34</v>
      </c>
      <c r="DJ587" t="s">
        <v>35</v>
      </c>
      <c r="DK587">
        <v>34025</v>
      </c>
      <c r="DM587" t="s">
        <v>172</v>
      </c>
      <c r="DN587">
        <v>48811</v>
      </c>
      <c r="DO587" t="s">
        <v>37</v>
      </c>
      <c r="DP587" t="s">
        <v>38</v>
      </c>
      <c r="DS587" t="s">
        <v>38</v>
      </c>
      <c r="DT587">
        <v>40.3001</v>
      </c>
      <c r="DU587">
        <v>-74.025400000000005</v>
      </c>
      <c r="DV587" t="s">
        <v>39</v>
      </c>
      <c r="DW587" t="s">
        <v>173</v>
      </c>
      <c r="DX587" t="s">
        <v>34</v>
      </c>
      <c r="DY587">
        <v>0</v>
      </c>
      <c r="DZ587" t="s">
        <v>41</v>
      </c>
      <c r="EA587">
        <v>8</v>
      </c>
      <c r="EC587" t="s">
        <v>47</v>
      </c>
      <c r="ED587" t="s">
        <v>48</v>
      </c>
      <c r="EE587">
        <v>3.8118200000000001E-3</v>
      </c>
      <c r="EF587" t="s">
        <v>44</v>
      </c>
      <c r="EG587">
        <v>11724911</v>
      </c>
      <c r="EJ587">
        <v>61142113</v>
      </c>
      <c r="EL587">
        <v>300</v>
      </c>
      <c r="EM587">
        <v>78823014</v>
      </c>
      <c r="EO587">
        <v>2275050012</v>
      </c>
      <c r="EP587">
        <v>2</v>
      </c>
      <c r="EQ587" t="s">
        <v>34</v>
      </c>
      <c r="ER587" t="s">
        <v>35</v>
      </c>
      <c r="ES587">
        <v>34025</v>
      </c>
      <c r="EU587" t="s">
        <v>172</v>
      </c>
      <c r="EV587">
        <v>48811</v>
      </c>
      <c r="EW587" t="s">
        <v>37</v>
      </c>
      <c r="EX587" t="s">
        <v>38</v>
      </c>
      <c r="FA587" t="s">
        <v>38</v>
      </c>
      <c r="FB587">
        <v>40.3001</v>
      </c>
      <c r="FC587">
        <v>-74.025400000000005</v>
      </c>
      <c r="FD587" t="s">
        <v>39</v>
      </c>
      <c r="FE587" t="s">
        <v>173</v>
      </c>
      <c r="FF587" t="s">
        <v>34</v>
      </c>
      <c r="FG587">
        <v>0</v>
      </c>
      <c r="FH587" t="s">
        <v>41</v>
      </c>
      <c r="FI587">
        <v>8</v>
      </c>
      <c r="FK587" t="s">
        <v>45</v>
      </c>
      <c r="FL587" t="s">
        <v>46</v>
      </c>
      <c r="FM587">
        <v>1.2140199999999999E-3</v>
      </c>
      <c r="FN587" t="s">
        <v>44</v>
      </c>
      <c r="FO587">
        <v>11724911</v>
      </c>
      <c r="FR587">
        <v>61142113</v>
      </c>
      <c r="FT587">
        <v>300</v>
      </c>
      <c r="FU587">
        <v>78823014</v>
      </c>
      <c r="FW587">
        <v>2275050012</v>
      </c>
      <c r="FX587">
        <v>2</v>
      </c>
      <c r="FY587" t="s">
        <v>34</v>
      </c>
      <c r="FZ587" t="s">
        <v>35</v>
      </c>
      <c r="GA587">
        <v>34025</v>
      </c>
      <c r="GC587" t="s">
        <v>172</v>
      </c>
      <c r="GD587">
        <v>48811</v>
      </c>
      <c r="GE587" t="s">
        <v>37</v>
      </c>
      <c r="GF587" t="s">
        <v>38</v>
      </c>
      <c r="GI587" t="s">
        <v>38</v>
      </c>
      <c r="GJ587">
        <v>40.3001</v>
      </c>
      <c r="GK587">
        <v>-74.025400000000005</v>
      </c>
      <c r="GL587" t="s">
        <v>39</v>
      </c>
      <c r="GM587" t="s">
        <v>173</v>
      </c>
      <c r="GN587" t="s">
        <v>34</v>
      </c>
      <c r="GO587">
        <v>0</v>
      </c>
      <c r="GP587" t="s">
        <v>41</v>
      </c>
      <c r="GQ587">
        <v>8</v>
      </c>
      <c r="GS587" t="s">
        <v>42</v>
      </c>
      <c r="GT587" t="s">
        <v>43</v>
      </c>
      <c r="GU587">
        <v>1.1376499999999999E-2</v>
      </c>
      <c r="GV587" t="s">
        <v>44</v>
      </c>
    </row>
    <row r="588" spans="1:204" x14ac:dyDescent="0.25">
      <c r="A588">
        <v>11869211</v>
      </c>
      <c r="D588">
        <v>60796413</v>
      </c>
      <c r="F588">
        <v>300</v>
      </c>
      <c r="G588">
        <v>78134114</v>
      </c>
      <c r="I588">
        <v>2275050011</v>
      </c>
      <c r="J588">
        <v>2</v>
      </c>
      <c r="K588" t="s">
        <v>34</v>
      </c>
      <c r="L588" t="s">
        <v>35</v>
      </c>
      <c r="M588">
        <v>34025</v>
      </c>
      <c r="O588" t="s">
        <v>476</v>
      </c>
      <c r="P588">
        <v>48811</v>
      </c>
      <c r="Q588" t="s">
        <v>37</v>
      </c>
      <c r="R588" t="s">
        <v>38</v>
      </c>
      <c r="U588" t="s">
        <v>38</v>
      </c>
      <c r="V588">
        <v>40.237099999999998</v>
      </c>
      <c r="W588">
        <v>-74.311000000000007</v>
      </c>
      <c r="X588" t="s">
        <v>39</v>
      </c>
      <c r="Y588" t="s">
        <v>379</v>
      </c>
      <c r="Z588" t="s">
        <v>34</v>
      </c>
      <c r="AA588">
        <v>0</v>
      </c>
      <c r="AB588" t="s">
        <v>41</v>
      </c>
      <c r="AC588">
        <v>8</v>
      </c>
      <c r="AE588" t="s">
        <v>53</v>
      </c>
      <c r="AF588" t="s">
        <v>54</v>
      </c>
      <c r="AG588">
        <v>0.108126</v>
      </c>
      <c r="AH588" t="s">
        <v>44</v>
      </c>
      <c r="AI588">
        <v>11869211</v>
      </c>
      <c r="AL588">
        <v>60796413</v>
      </c>
      <c r="AN588">
        <v>300</v>
      </c>
      <c r="AO588">
        <v>78134114</v>
      </c>
      <c r="AQ588">
        <v>2275050011</v>
      </c>
      <c r="AR588">
        <v>2</v>
      </c>
      <c r="AS588" t="s">
        <v>34</v>
      </c>
      <c r="AT588" t="s">
        <v>35</v>
      </c>
      <c r="AU588">
        <v>34025</v>
      </c>
      <c r="AW588" t="s">
        <v>476</v>
      </c>
      <c r="AX588">
        <v>48811</v>
      </c>
      <c r="AY588" t="s">
        <v>37</v>
      </c>
      <c r="AZ588" t="s">
        <v>38</v>
      </c>
      <c r="BC588" t="s">
        <v>38</v>
      </c>
      <c r="BD588">
        <v>40.237099999999998</v>
      </c>
      <c r="BE588">
        <v>-74.311000000000007</v>
      </c>
      <c r="BF588" t="s">
        <v>39</v>
      </c>
      <c r="BG588" t="s">
        <v>379</v>
      </c>
      <c r="BH588" t="s">
        <v>34</v>
      </c>
      <c r="BI588">
        <v>0</v>
      </c>
      <c r="BJ588" t="s">
        <v>41</v>
      </c>
      <c r="BK588">
        <v>8</v>
      </c>
      <c r="BM588" t="s">
        <v>51</v>
      </c>
      <c r="BN588" t="s">
        <v>52</v>
      </c>
      <c r="BO588">
        <v>5.8500000000000002E-4</v>
      </c>
      <c r="BP588" t="s">
        <v>44</v>
      </c>
      <c r="BQ588">
        <v>11869211</v>
      </c>
      <c r="BT588">
        <v>60796413</v>
      </c>
      <c r="BV588">
        <v>300</v>
      </c>
      <c r="BW588">
        <v>78134114</v>
      </c>
      <c r="BY588">
        <v>2275050011</v>
      </c>
      <c r="BZ588">
        <v>2</v>
      </c>
      <c r="CA588" t="s">
        <v>34</v>
      </c>
      <c r="CB588" t="s">
        <v>35</v>
      </c>
      <c r="CC588">
        <v>34025</v>
      </c>
      <c r="CE588" t="s">
        <v>476</v>
      </c>
      <c r="CF588">
        <v>48811</v>
      </c>
      <c r="CG588" t="s">
        <v>37</v>
      </c>
      <c r="CH588" t="s">
        <v>38</v>
      </c>
      <c r="CK588" t="s">
        <v>38</v>
      </c>
      <c r="CL588">
        <v>40.237099999999998</v>
      </c>
      <c r="CM588">
        <v>-74.311000000000007</v>
      </c>
      <c r="CN588" t="s">
        <v>39</v>
      </c>
      <c r="CO588" t="s">
        <v>379</v>
      </c>
      <c r="CP588" t="s">
        <v>34</v>
      </c>
      <c r="CQ588">
        <v>0</v>
      </c>
      <c r="CR588" t="s">
        <v>41</v>
      </c>
      <c r="CS588">
        <v>8</v>
      </c>
      <c r="CU588" t="s">
        <v>49</v>
      </c>
      <c r="CV588" t="s">
        <v>50</v>
      </c>
      <c r="CW588">
        <v>2.1302999999999999E-3</v>
      </c>
      <c r="CX588" t="s">
        <v>44</v>
      </c>
      <c r="CY588">
        <v>11869211</v>
      </c>
      <c r="DB588">
        <v>60796413</v>
      </c>
      <c r="DD588">
        <v>300</v>
      </c>
      <c r="DE588">
        <v>78134114</v>
      </c>
      <c r="DG588">
        <v>2275050011</v>
      </c>
      <c r="DH588">
        <v>2</v>
      </c>
      <c r="DI588" t="s">
        <v>34</v>
      </c>
      <c r="DJ588" t="s">
        <v>35</v>
      </c>
      <c r="DK588">
        <v>34025</v>
      </c>
      <c r="DM588" t="s">
        <v>476</v>
      </c>
      <c r="DN588">
        <v>48811</v>
      </c>
      <c r="DO588" t="s">
        <v>37</v>
      </c>
      <c r="DP588" t="s">
        <v>38</v>
      </c>
      <c r="DS588" t="s">
        <v>38</v>
      </c>
      <c r="DT588">
        <v>40.237099999999998</v>
      </c>
      <c r="DU588">
        <v>-74.311000000000007</v>
      </c>
      <c r="DV588" t="s">
        <v>39</v>
      </c>
      <c r="DW588" t="s">
        <v>379</v>
      </c>
      <c r="DX588" t="s">
        <v>34</v>
      </c>
      <c r="DY588">
        <v>0</v>
      </c>
      <c r="DZ588" t="s">
        <v>41</v>
      </c>
      <c r="EA588">
        <v>8</v>
      </c>
      <c r="EC588" t="s">
        <v>47</v>
      </c>
      <c r="ED588" t="s">
        <v>48</v>
      </c>
      <c r="EE588">
        <v>1.4699100000000001E-3</v>
      </c>
      <c r="EF588" t="s">
        <v>44</v>
      </c>
      <c r="EG588">
        <v>11869211</v>
      </c>
      <c r="EJ588">
        <v>60796413</v>
      </c>
      <c r="EL588">
        <v>300</v>
      </c>
      <c r="EM588">
        <v>78134114</v>
      </c>
      <c r="EO588">
        <v>2275050011</v>
      </c>
      <c r="EP588">
        <v>2</v>
      </c>
      <c r="EQ588" t="s">
        <v>34</v>
      </c>
      <c r="ER588" t="s">
        <v>35</v>
      </c>
      <c r="ES588">
        <v>34025</v>
      </c>
      <c r="EU588" t="s">
        <v>476</v>
      </c>
      <c r="EV588">
        <v>48811</v>
      </c>
      <c r="EW588" t="s">
        <v>37</v>
      </c>
      <c r="EX588" t="s">
        <v>38</v>
      </c>
      <c r="FA588" t="s">
        <v>38</v>
      </c>
      <c r="FB588">
        <v>40.237099999999998</v>
      </c>
      <c r="FC588">
        <v>-74.311000000000007</v>
      </c>
      <c r="FD588" t="s">
        <v>39</v>
      </c>
      <c r="FE588" t="s">
        <v>379</v>
      </c>
      <c r="FF588" t="s">
        <v>34</v>
      </c>
      <c r="FG588">
        <v>0</v>
      </c>
      <c r="FH588" t="s">
        <v>41</v>
      </c>
      <c r="FI588">
        <v>8</v>
      </c>
      <c r="FK588" t="s">
        <v>45</v>
      </c>
      <c r="FL588" t="s">
        <v>46</v>
      </c>
      <c r="FM588">
        <v>9.0000000000000006E-5</v>
      </c>
      <c r="FN588" t="s">
        <v>44</v>
      </c>
      <c r="FO588">
        <v>11869211</v>
      </c>
      <c r="FR588">
        <v>60796413</v>
      </c>
      <c r="FT588">
        <v>300</v>
      </c>
      <c r="FU588">
        <v>78134114</v>
      </c>
      <c r="FW588">
        <v>2275050011</v>
      </c>
      <c r="FX588">
        <v>2</v>
      </c>
      <c r="FY588" t="s">
        <v>34</v>
      </c>
      <c r="FZ588" t="s">
        <v>35</v>
      </c>
      <c r="GA588">
        <v>34025</v>
      </c>
      <c r="GC588" t="s">
        <v>476</v>
      </c>
      <c r="GD588">
        <v>48811</v>
      </c>
      <c r="GE588" t="s">
        <v>37</v>
      </c>
      <c r="GF588" t="s">
        <v>38</v>
      </c>
      <c r="GI588" t="s">
        <v>38</v>
      </c>
      <c r="GJ588">
        <v>40.237099999999998</v>
      </c>
      <c r="GK588">
        <v>-74.311000000000007</v>
      </c>
      <c r="GL588" t="s">
        <v>39</v>
      </c>
      <c r="GM588" t="s">
        <v>379</v>
      </c>
      <c r="GN588" t="s">
        <v>34</v>
      </c>
      <c r="GO588">
        <v>0</v>
      </c>
      <c r="GP588" t="s">
        <v>41</v>
      </c>
      <c r="GQ588">
        <v>8</v>
      </c>
      <c r="GS588" t="s">
        <v>42</v>
      </c>
      <c r="GT588" t="s">
        <v>43</v>
      </c>
      <c r="GU588">
        <v>1.3542700000000001E-3</v>
      </c>
      <c r="GV588" t="s">
        <v>44</v>
      </c>
    </row>
    <row r="589" spans="1:204" x14ac:dyDescent="0.25">
      <c r="A589">
        <v>11869211</v>
      </c>
      <c r="D589">
        <v>60796413</v>
      </c>
      <c r="F589">
        <v>300</v>
      </c>
      <c r="G589">
        <v>78134214</v>
      </c>
      <c r="I589">
        <v>2275050012</v>
      </c>
      <c r="J589">
        <v>2</v>
      </c>
      <c r="K589" t="s">
        <v>34</v>
      </c>
      <c r="L589" t="s">
        <v>35</v>
      </c>
      <c r="M589">
        <v>34025</v>
      </c>
      <c r="O589" t="s">
        <v>476</v>
      </c>
      <c r="P589">
        <v>48811</v>
      </c>
      <c r="Q589" t="s">
        <v>37</v>
      </c>
      <c r="R589" t="s">
        <v>38</v>
      </c>
      <c r="U589" t="s">
        <v>38</v>
      </c>
      <c r="V589">
        <v>40.237099999999998</v>
      </c>
      <c r="W589">
        <v>-74.311000000000007</v>
      </c>
      <c r="X589" t="s">
        <v>39</v>
      </c>
      <c r="Y589" t="s">
        <v>379</v>
      </c>
      <c r="Z589" t="s">
        <v>34</v>
      </c>
      <c r="AA589">
        <v>0</v>
      </c>
      <c r="AB589" t="s">
        <v>41</v>
      </c>
      <c r="AC589">
        <v>8</v>
      </c>
      <c r="AE589" t="s">
        <v>53</v>
      </c>
      <c r="AF589" t="s">
        <v>54</v>
      </c>
      <c r="AG589">
        <v>0.15802099999999999</v>
      </c>
      <c r="AH589" t="s">
        <v>44</v>
      </c>
      <c r="AI589">
        <v>11869211</v>
      </c>
      <c r="AL589">
        <v>60796413</v>
      </c>
      <c r="AN589">
        <v>300</v>
      </c>
      <c r="AO589">
        <v>78134214</v>
      </c>
      <c r="AQ589">
        <v>2275050012</v>
      </c>
      <c r="AR589">
        <v>2</v>
      </c>
      <c r="AS589" t="s">
        <v>34</v>
      </c>
      <c r="AT589" t="s">
        <v>35</v>
      </c>
      <c r="AU589">
        <v>34025</v>
      </c>
      <c r="AW589" t="s">
        <v>476</v>
      </c>
      <c r="AX589">
        <v>48811</v>
      </c>
      <c r="AY589" t="s">
        <v>37</v>
      </c>
      <c r="AZ589" t="s">
        <v>38</v>
      </c>
      <c r="BC589" t="s">
        <v>38</v>
      </c>
      <c r="BD589">
        <v>40.237099999999998</v>
      </c>
      <c r="BE589">
        <v>-74.311000000000007</v>
      </c>
      <c r="BF589" t="s">
        <v>39</v>
      </c>
      <c r="BG589" t="s">
        <v>379</v>
      </c>
      <c r="BH589" t="s">
        <v>34</v>
      </c>
      <c r="BI589">
        <v>0</v>
      </c>
      <c r="BJ589" t="s">
        <v>41</v>
      </c>
      <c r="BK589">
        <v>8</v>
      </c>
      <c r="BM589" t="s">
        <v>51</v>
      </c>
      <c r="BN589" t="s">
        <v>52</v>
      </c>
      <c r="BO589">
        <v>5.3417999999999998E-3</v>
      </c>
      <c r="BP589" t="s">
        <v>44</v>
      </c>
      <c r="BQ589">
        <v>11869211</v>
      </c>
      <c r="BT589">
        <v>60796413</v>
      </c>
      <c r="BV589">
        <v>300</v>
      </c>
      <c r="BW589">
        <v>78134214</v>
      </c>
      <c r="BY589">
        <v>2275050012</v>
      </c>
      <c r="BZ589">
        <v>2</v>
      </c>
      <c r="CA589" t="s">
        <v>34</v>
      </c>
      <c r="CB589" t="s">
        <v>35</v>
      </c>
      <c r="CC589">
        <v>34025</v>
      </c>
      <c r="CE589" t="s">
        <v>476</v>
      </c>
      <c r="CF589">
        <v>48811</v>
      </c>
      <c r="CG589" t="s">
        <v>37</v>
      </c>
      <c r="CH589" t="s">
        <v>38</v>
      </c>
      <c r="CK589" t="s">
        <v>38</v>
      </c>
      <c r="CL589">
        <v>40.237099999999998</v>
      </c>
      <c r="CM589">
        <v>-74.311000000000007</v>
      </c>
      <c r="CN589" t="s">
        <v>39</v>
      </c>
      <c r="CO589" t="s">
        <v>379</v>
      </c>
      <c r="CP589" t="s">
        <v>34</v>
      </c>
      <c r="CQ589">
        <v>0</v>
      </c>
      <c r="CR589" t="s">
        <v>41</v>
      </c>
      <c r="CS589">
        <v>8</v>
      </c>
      <c r="CU589" t="s">
        <v>49</v>
      </c>
      <c r="CV589" t="s">
        <v>50</v>
      </c>
      <c r="CW589">
        <v>3.9055499999999998E-3</v>
      </c>
      <c r="CX589" t="s">
        <v>44</v>
      </c>
      <c r="CY589">
        <v>11869211</v>
      </c>
      <c r="DB589">
        <v>60796413</v>
      </c>
      <c r="DD589">
        <v>300</v>
      </c>
      <c r="DE589">
        <v>78134214</v>
      </c>
      <c r="DG589">
        <v>2275050012</v>
      </c>
      <c r="DH589">
        <v>2</v>
      </c>
      <c r="DI589" t="s">
        <v>34</v>
      </c>
      <c r="DJ589" t="s">
        <v>35</v>
      </c>
      <c r="DK589">
        <v>34025</v>
      </c>
      <c r="DM589" t="s">
        <v>476</v>
      </c>
      <c r="DN589">
        <v>48811</v>
      </c>
      <c r="DO589" t="s">
        <v>37</v>
      </c>
      <c r="DP589" t="s">
        <v>38</v>
      </c>
      <c r="DS589" t="s">
        <v>38</v>
      </c>
      <c r="DT589">
        <v>40.237099999999998</v>
      </c>
      <c r="DU589">
        <v>-74.311000000000007</v>
      </c>
      <c r="DV589" t="s">
        <v>39</v>
      </c>
      <c r="DW589" t="s">
        <v>379</v>
      </c>
      <c r="DX589" t="s">
        <v>34</v>
      </c>
      <c r="DY589">
        <v>0</v>
      </c>
      <c r="DZ589" t="s">
        <v>41</v>
      </c>
      <c r="EA589">
        <v>8</v>
      </c>
      <c r="EC589" t="s">
        <v>47</v>
      </c>
      <c r="ED589" t="s">
        <v>48</v>
      </c>
      <c r="EE589">
        <v>3.8118200000000001E-3</v>
      </c>
      <c r="EF589" t="s">
        <v>44</v>
      </c>
      <c r="EG589">
        <v>11869211</v>
      </c>
      <c r="EJ589">
        <v>60796413</v>
      </c>
      <c r="EL589">
        <v>300</v>
      </c>
      <c r="EM589">
        <v>78134214</v>
      </c>
      <c r="EO589">
        <v>2275050012</v>
      </c>
      <c r="EP589">
        <v>2</v>
      </c>
      <c r="EQ589" t="s">
        <v>34</v>
      </c>
      <c r="ER589" t="s">
        <v>35</v>
      </c>
      <c r="ES589">
        <v>34025</v>
      </c>
      <c r="EU589" t="s">
        <v>476</v>
      </c>
      <c r="EV589">
        <v>48811</v>
      </c>
      <c r="EW589" t="s">
        <v>37</v>
      </c>
      <c r="EX589" t="s">
        <v>38</v>
      </c>
      <c r="FA589" t="s">
        <v>38</v>
      </c>
      <c r="FB589">
        <v>40.237099999999998</v>
      </c>
      <c r="FC589">
        <v>-74.311000000000007</v>
      </c>
      <c r="FD589" t="s">
        <v>39</v>
      </c>
      <c r="FE589" t="s">
        <v>379</v>
      </c>
      <c r="FF589" t="s">
        <v>34</v>
      </c>
      <c r="FG589">
        <v>0</v>
      </c>
      <c r="FH589" t="s">
        <v>41</v>
      </c>
      <c r="FI589">
        <v>8</v>
      </c>
      <c r="FK589" t="s">
        <v>45</v>
      </c>
      <c r="FL589" t="s">
        <v>46</v>
      </c>
      <c r="FM589">
        <v>1.2140199999999999E-3</v>
      </c>
      <c r="FN589" t="s">
        <v>44</v>
      </c>
      <c r="FO589">
        <v>11869211</v>
      </c>
      <c r="FR589">
        <v>60796413</v>
      </c>
      <c r="FT589">
        <v>300</v>
      </c>
      <c r="FU589">
        <v>78134214</v>
      </c>
      <c r="FW589">
        <v>2275050012</v>
      </c>
      <c r="FX589">
        <v>2</v>
      </c>
      <c r="FY589" t="s">
        <v>34</v>
      </c>
      <c r="FZ589" t="s">
        <v>35</v>
      </c>
      <c r="GA589">
        <v>34025</v>
      </c>
      <c r="GC589" t="s">
        <v>476</v>
      </c>
      <c r="GD589">
        <v>48811</v>
      </c>
      <c r="GE589" t="s">
        <v>37</v>
      </c>
      <c r="GF589" t="s">
        <v>38</v>
      </c>
      <c r="GI589" t="s">
        <v>38</v>
      </c>
      <c r="GJ589">
        <v>40.237099999999998</v>
      </c>
      <c r="GK589">
        <v>-74.311000000000007</v>
      </c>
      <c r="GL589" t="s">
        <v>39</v>
      </c>
      <c r="GM589" t="s">
        <v>379</v>
      </c>
      <c r="GN589" t="s">
        <v>34</v>
      </c>
      <c r="GO589">
        <v>0</v>
      </c>
      <c r="GP589" t="s">
        <v>41</v>
      </c>
      <c r="GQ589">
        <v>8</v>
      </c>
      <c r="GS589" t="s">
        <v>42</v>
      </c>
      <c r="GT589" t="s">
        <v>43</v>
      </c>
      <c r="GU589">
        <v>1.1376499999999999E-2</v>
      </c>
      <c r="GV589" t="s">
        <v>44</v>
      </c>
    </row>
    <row r="590" spans="1:204" x14ac:dyDescent="0.25">
      <c r="A590">
        <v>12321311</v>
      </c>
      <c r="D590">
        <v>61751513</v>
      </c>
      <c r="F590">
        <v>300</v>
      </c>
      <c r="G590">
        <v>80029114</v>
      </c>
      <c r="I590">
        <v>2275050011</v>
      </c>
      <c r="J590">
        <v>2</v>
      </c>
      <c r="K590" t="s">
        <v>34</v>
      </c>
      <c r="L590" t="s">
        <v>35</v>
      </c>
      <c r="M590">
        <v>34025</v>
      </c>
      <c r="O590" t="s">
        <v>279</v>
      </c>
      <c r="P590">
        <v>48811</v>
      </c>
      <c r="Q590" t="s">
        <v>37</v>
      </c>
      <c r="R590" t="s">
        <v>38</v>
      </c>
      <c r="U590" t="s">
        <v>38</v>
      </c>
      <c r="V590">
        <v>40.295699999999997</v>
      </c>
      <c r="W590">
        <v>-74.083200000000005</v>
      </c>
      <c r="X590" t="s">
        <v>39</v>
      </c>
      <c r="Y590" t="s">
        <v>280</v>
      </c>
      <c r="Z590" t="s">
        <v>34</v>
      </c>
      <c r="AA590">
        <v>0</v>
      </c>
      <c r="AB590" t="s">
        <v>41</v>
      </c>
      <c r="AC590">
        <v>8</v>
      </c>
      <c r="AE590" t="s">
        <v>53</v>
      </c>
      <c r="AF590" t="s">
        <v>54</v>
      </c>
      <c r="AG590">
        <v>0.108126</v>
      </c>
      <c r="AH590" t="s">
        <v>44</v>
      </c>
      <c r="AI590">
        <v>12321311</v>
      </c>
      <c r="AL590">
        <v>61751513</v>
      </c>
      <c r="AN590">
        <v>300</v>
      </c>
      <c r="AO590">
        <v>80029114</v>
      </c>
      <c r="AQ590">
        <v>2275050011</v>
      </c>
      <c r="AR590">
        <v>2</v>
      </c>
      <c r="AS590" t="s">
        <v>34</v>
      </c>
      <c r="AT590" t="s">
        <v>35</v>
      </c>
      <c r="AU590">
        <v>34025</v>
      </c>
      <c r="AW590" t="s">
        <v>279</v>
      </c>
      <c r="AX590">
        <v>48811</v>
      </c>
      <c r="AY590" t="s">
        <v>37</v>
      </c>
      <c r="AZ590" t="s">
        <v>38</v>
      </c>
      <c r="BC590" t="s">
        <v>38</v>
      </c>
      <c r="BD590">
        <v>40.295699999999997</v>
      </c>
      <c r="BE590">
        <v>-74.083200000000005</v>
      </c>
      <c r="BF590" t="s">
        <v>39</v>
      </c>
      <c r="BG590" t="s">
        <v>280</v>
      </c>
      <c r="BH590" t="s">
        <v>34</v>
      </c>
      <c r="BI590">
        <v>0</v>
      </c>
      <c r="BJ590" t="s">
        <v>41</v>
      </c>
      <c r="BK590">
        <v>8</v>
      </c>
      <c r="BM590" t="s">
        <v>51</v>
      </c>
      <c r="BN590" t="s">
        <v>52</v>
      </c>
      <c r="BO590">
        <v>5.8500000000000002E-4</v>
      </c>
      <c r="BP590" t="s">
        <v>44</v>
      </c>
      <c r="BQ590">
        <v>12321311</v>
      </c>
      <c r="BT590">
        <v>61751513</v>
      </c>
      <c r="BV590">
        <v>300</v>
      </c>
      <c r="BW590">
        <v>80029114</v>
      </c>
      <c r="BY590">
        <v>2275050011</v>
      </c>
      <c r="BZ590">
        <v>2</v>
      </c>
      <c r="CA590" t="s">
        <v>34</v>
      </c>
      <c r="CB590" t="s">
        <v>35</v>
      </c>
      <c r="CC590">
        <v>34025</v>
      </c>
      <c r="CE590" t="s">
        <v>279</v>
      </c>
      <c r="CF590">
        <v>48811</v>
      </c>
      <c r="CG590" t="s">
        <v>37</v>
      </c>
      <c r="CH590" t="s">
        <v>38</v>
      </c>
      <c r="CK590" t="s">
        <v>38</v>
      </c>
      <c r="CL590">
        <v>40.295699999999997</v>
      </c>
      <c r="CM590">
        <v>-74.083200000000005</v>
      </c>
      <c r="CN590" t="s">
        <v>39</v>
      </c>
      <c r="CO590" t="s">
        <v>280</v>
      </c>
      <c r="CP590" t="s">
        <v>34</v>
      </c>
      <c r="CQ590">
        <v>0</v>
      </c>
      <c r="CR590" t="s">
        <v>41</v>
      </c>
      <c r="CS590">
        <v>8</v>
      </c>
      <c r="CU590" t="s">
        <v>49</v>
      </c>
      <c r="CV590" t="s">
        <v>50</v>
      </c>
      <c r="CW590">
        <v>2.1302999999999999E-3</v>
      </c>
      <c r="CX590" t="s">
        <v>44</v>
      </c>
      <c r="CY590">
        <v>12321311</v>
      </c>
      <c r="DB590">
        <v>61751513</v>
      </c>
      <c r="DD590">
        <v>300</v>
      </c>
      <c r="DE590">
        <v>80029114</v>
      </c>
      <c r="DG590">
        <v>2275050011</v>
      </c>
      <c r="DH590">
        <v>2</v>
      </c>
      <c r="DI590" t="s">
        <v>34</v>
      </c>
      <c r="DJ590" t="s">
        <v>35</v>
      </c>
      <c r="DK590">
        <v>34025</v>
      </c>
      <c r="DM590" t="s">
        <v>279</v>
      </c>
      <c r="DN590">
        <v>48811</v>
      </c>
      <c r="DO590" t="s">
        <v>37</v>
      </c>
      <c r="DP590" t="s">
        <v>38</v>
      </c>
      <c r="DS590" t="s">
        <v>38</v>
      </c>
      <c r="DT590">
        <v>40.295699999999997</v>
      </c>
      <c r="DU590">
        <v>-74.083200000000005</v>
      </c>
      <c r="DV590" t="s">
        <v>39</v>
      </c>
      <c r="DW590" t="s">
        <v>280</v>
      </c>
      <c r="DX590" t="s">
        <v>34</v>
      </c>
      <c r="DY590">
        <v>0</v>
      </c>
      <c r="DZ590" t="s">
        <v>41</v>
      </c>
      <c r="EA590">
        <v>8</v>
      </c>
      <c r="EC590" t="s">
        <v>47</v>
      </c>
      <c r="ED590" t="s">
        <v>48</v>
      </c>
      <c r="EE590">
        <v>1.4699100000000001E-3</v>
      </c>
      <c r="EF590" t="s">
        <v>44</v>
      </c>
      <c r="EG590">
        <v>12321311</v>
      </c>
      <c r="EJ590">
        <v>61751513</v>
      </c>
      <c r="EL590">
        <v>300</v>
      </c>
      <c r="EM590">
        <v>80029114</v>
      </c>
      <c r="EO590">
        <v>2275050011</v>
      </c>
      <c r="EP590">
        <v>2</v>
      </c>
      <c r="EQ590" t="s">
        <v>34</v>
      </c>
      <c r="ER590" t="s">
        <v>35</v>
      </c>
      <c r="ES590">
        <v>34025</v>
      </c>
      <c r="EU590" t="s">
        <v>279</v>
      </c>
      <c r="EV590">
        <v>48811</v>
      </c>
      <c r="EW590" t="s">
        <v>37</v>
      </c>
      <c r="EX590" t="s">
        <v>38</v>
      </c>
      <c r="FA590" t="s">
        <v>38</v>
      </c>
      <c r="FB590">
        <v>40.295699999999997</v>
      </c>
      <c r="FC590">
        <v>-74.083200000000005</v>
      </c>
      <c r="FD590" t="s">
        <v>39</v>
      </c>
      <c r="FE590" t="s">
        <v>280</v>
      </c>
      <c r="FF590" t="s">
        <v>34</v>
      </c>
      <c r="FG590">
        <v>0</v>
      </c>
      <c r="FH590" t="s">
        <v>41</v>
      </c>
      <c r="FI590">
        <v>8</v>
      </c>
      <c r="FK590" t="s">
        <v>45</v>
      </c>
      <c r="FL590" t="s">
        <v>46</v>
      </c>
      <c r="FM590">
        <v>9.0000000000000006E-5</v>
      </c>
      <c r="FN590" t="s">
        <v>44</v>
      </c>
      <c r="FO590">
        <v>12321311</v>
      </c>
      <c r="FR590">
        <v>61751513</v>
      </c>
      <c r="FT590">
        <v>300</v>
      </c>
      <c r="FU590">
        <v>80029114</v>
      </c>
      <c r="FW590">
        <v>2275050011</v>
      </c>
      <c r="FX590">
        <v>2</v>
      </c>
      <c r="FY590" t="s">
        <v>34</v>
      </c>
      <c r="FZ590" t="s">
        <v>35</v>
      </c>
      <c r="GA590">
        <v>34025</v>
      </c>
      <c r="GC590" t="s">
        <v>279</v>
      </c>
      <c r="GD590">
        <v>48811</v>
      </c>
      <c r="GE590" t="s">
        <v>37</v>
      </c>
      <c r="GF590" t="s">
        <v>38</v>
      </c>
      <c r="GI590" t="s">
        <v>38</v>
      </c>
      <c r="GJ590">
        <v>40.295699999999997</v>
      </c>
      <c r="GK590">
        <v>-74.083200000000005</v>
      </c>
      <c r="GL590" t="s">
        <v>39</v>
      </c>
      <c r="GM590" t="s">
        <v>280</v>
      </c>
      <c r="GN590" t="s">
        <v>34</v>
      </c>
      <c r="GO590">
        <v>0</v>
      </c>
      <c r="GP590" t="s">
        <v>41</v>
      </c>
      <c r="GQ590">
        <v>8</v>
      </c>
      <c r="GS590" t="s">
        <v>42</v>
      </c>
      <c r="GT590" t="s">
        <v>43</v>
      </c>
      <c r="GU590">
        <v>1.3542700000000001E-3</v>
      </c>
      <c r="GV590" t="s">
        <v>44</v>
      </c>
    </row>
    <row r="591" spans="1:204" x14ac:dyDescent="0.25">
      <c r="A591">
        <v>12321311</v>
      </c>
      <c r="D591">
        <v>61751513</v>
      </c>
      <c r="F591">
        <v>300</v>
      </c>
      <c r="G591">
        <v>80029214</v>
      </c>
      <c r="I591">
        <v>2275050012</v>
      </c>
      <c r="J591">
        <v>2</v>
      </c>
      <c r="K591" t="s">
        <v>34</v>
      </c>
      <c r="L591" t="s">
        <v>35</v>
      </c>
      <c r="M591">
        <v>34025</v>
      </c>
      <c r="O591" t="s">
        <v>279</v>
      </c>
      <c r="P591">
        <v>48811</v>
      </c>
      <c r="Q591" t="s">
        <v>37</v>
      </c>
      <c r="R591" t="s">
        <v>38</v>
      </c>
      <c r="U591" t="s">
        <v>38</v>
      </c>
      <c r="V591">
        <v>40.295699999999997</v>
      </c>
      <c r="W591">
        <v>-74.083200000000005</v>
      </c>
      <c r="X591" t="s">
        <v>39</v>
      </c>
      <c r="Y591" t="s">
        <v>280</v>
      </c>
      <c r="Z591" t="s">
        <v>34</v>
      </c>
      <c r="AA591">
        <v>0</v>
      </c>
      <c r="AB591" t="s">
        <v>41</v>
      </c>
      <c r="AC591">
        <v>8</v>
      </c>
      <c r="AE591" t="s">
        <v>53</v>
      </c>
      <c r="AF591" t="s">
        <v>54</v>
      </c>
      <c r="AG591">
        <v>0.15802099999999999</v>
      </c>
      <c r="AH591" t="s">
        <v>44</v>
      </c>
      <c r="AI591">
        <v>12321311</v>
      </c>
      <c r="AL591">
        <v>61751513</v>
      </c>
      <c r="AN591">
        <v>300</v>
      </c>
      <c r="AO591">
        <v>80029214</v>
      </c>
      <c r="AQ591">
        <v>2275050012</v>
      </c>
      <c r="AR591">
        <v>2</v>
      </c>
      <c r="AS591" t="s">
        <v>34</v>
      </c>
      <c r="AT591" t="s">
        <v>35</v>
      </c>
      <c r="AU591">
        <v>34025</v>
      </c>
      <c r="AW591" t="s">
        <v>279</v>
      </c>
      <c r="AX591">
        <v>48811</v>
      </c>
      <c r="AY591" t="s">
        <v>37</v>
      </c>
      <c r="AZ591" t="s">
        <v>38</v>
      </c>
      <c r="BC591" t="s">
        <v>38</v>
      </c>
      <c r="BD591">
        <v>40.295699999999997</v>
      </c>
      <c r="BE591">
        <v>-74.083200000000005</v>
      </c>
      <c r="BF591" t="s">
        <v>39</v>
      </c>
      <c r="BG591" t="s">
        <v>280</v>
      </c>
      <c r="BH591" t="s">
        <v>34</v>
      </c>
      <c r="BI591">
        <v>0</v>
      </c>
      <c r="BJ591" t="s">
        <v>41</v>
      </c>
      <c r="BK591">
        <v>8</v>
      </c>
      <c r="BM591" t="s">
        <v>51</v>
      </c>
      <c r="BN591" t="s">
        <v>52</v>
      </c>
      <c r="BO591">
        <v>5.3417999999999998E-3</v>
      </c>
      <c r="BP591" t="s">
        <v>44</v>
      </c>
      <c r="BQ591">
        <v>12321311</v>
      </c>
      <c r="BT591">
        <v>61751513</v>
      </c>
      <c r="BV591">
        <v>300</v>
      </c>
      <c r="BW591">
        <v>80029214</v>
      </c>
      <c r="BY591">
        <v>2275050012</v>
      </c>
      <c r="BZ591">
        <v>2</v>
      </c>
      <c r="CA591" t="s">
        <v>34</v>
      </c>
      <c r="CB591" t="s">
        <v>35</v>
      </c>
      <c r="CC591">
        <v>34025</v>
      </c>
      <c r="CE591" t="s">
        <v>279</v>
      </c>
      <c r="CF591">
        <v>48811</v>
      </c>
      <c r="CG591" t="s">
        <v>37</v>
      </c>
      <c r="CH591" t="s">
        <v>38</v>
      </c>
      <c r="CK591" t="s">
        <v>38</v>
      </c>
      <c r="CL591">
        <v>40.295699999999997</v>
      </c>
      <c r="CM591">
        <v>-74.083200000000005</v>
      </c>
      <c r="CN591" t="s">
        <v>39</v>
      </c>
      <c r="CO591" t="s">
        <v>280</v>
      </c>
      <c r="CP591" t="s">
        <v>34</v>
      </c>
      <c r="CQ591">
        <v>0</v>
      </c>
      <c r="CR591" t="s">
        <v>41</v>
      </c>
      <c r="CS591">
        <v>8</v>
      </c>
      <c r="CU591" t="s">
        <v>49</v>
      </c>
      <c r="CV591" t="s">
        <v>50</v>
      </c>
      <c r="CW591">
        <v>3.9055499999999998E-3</v>
      </c>
      <c r="CX591" t="s">
        <v>44</v>
      </c>
      <c r="CY591">
        <v>12321311</v>
      </c>
      <c r="DB591">
        <v>61751513</v>
      </c>
      <c r="DD591">
        <v>300</v>
      </c>
      <c r="DE591">
        <v>80029214</v>
      </c>
      <c r="DG591">
        <v>2275050012</v>
      </c>
      <c r="DH591">
        <v>2</v>
      </c>
      <c r="DI591" t="s">
        <v>34</v>
      </c>
      <c r="DJ591" t="s">
        <v>35</v>
      </c>
      <c r="DK591">
        <v>34025</v>
      </c>
      <c r="DM591" t="s">
        <v>279</v>
      </c>
      <c r="DN591">
        <v>48811</v>
      </c>
      <c r="DO591" t="s">
        <v>37</v>
      </c>
      <c r="DP591" t="s">
        <v>38</v>
      </c>
      <c r="DS591" t="s">
        <v>38</v>
      </c>
      <c r="DT591">
        <v>40.295699999999997</v>
      </c>
      <c r="DU591">
        <v>-74.083200000000005</v>
      </c>
      <c r="DV591" t="s">
        <v>39</v>
      </c>
      <c r="DW591" t="s">
        <v>280</v>
      </c>
      <c r="DX591" t="s">
        <v>34</v>
      </c>
      <c r="DY591">
        <v>0</v>
      </c>
      <c r="DZ591" t="s">
        <v>41</v>
      </c>
      <c r="EA591">
        <v>8</v>
      </c>
      <c r="EC591" t="s">
        <v>47</v>
      </c>
      <c r="ED591" t="s">
        <v>48</v>
      </c>
      <c r="EE591">
        <v>3.8118200000000001E-3</v>
      </c>
      <c r="EF591" t="s">
        <v>44</v>
      </c>
      <c r="EG591">
        <v>12321311</v>
      </c>
      <c r="EJ591">
        <v>61751513</v>
      </c>
      <c r="EL591">
        <v>300</v>
      </c>
      <c r="EM591">
        <v>80029214</v>
      </c>
      <c r="EO591">
        <v>2275050012</v>
      </c>
      <c r="EP591">
        <v>2</v>
      </c>
      <c r="EQ591" t="s">
        <v>34</v>
      </c>
      <c r="ER591" t="s">
        <v>35</v>
      </c>
      <c r="ES591">
        <v>34025</v>
      </c>
      <c r="EU591" t="s">
        <v>279</v>
      </c>
      <c r="EV591">
        <v>48811</v>
      </c>
      <c r="EW591" t="s">
        <v>37</v>
      </c>
      <c r="EX591" t="s">
        <v>38</v>
      </c>
      <c r="FA591" t="s">
        <v>38</v>
      </c>
      <c r="FB591">
        <v>40.295699999999997</v>
      </c>
      <c r="FC591">
        <v>-74.083200000000005</v>
      </c>
      <c r="FD591" t="s">
        <v>39</v>
      </c>
      <c r="FE591" t="s">
        <v>280</v>
      </c>
      <c r="FF591" t="s">
        <v>34</v>
      </c>
      <c r="FG591">
        <v>0</v>
      </c>
      <c r="FH591" t="s">
        <v>41</v>
      </c>
      <c r="FI591">
        <v>8</v>
      </c>
      <c r="FK591" t="s">
        <v>45</v>
      </c>
      <c r="FL591" t="s">
        <v>46</v>
      </c>
      <c r="FM591">
        <v>1.2140199999999999E-3</v>
      </c>
      <c r="FN591" t="s">
        <v>44</v>
      </c>
      <c r="FO591">
        <v>12321311</v>
      </c>
      <c r="FR591">
        <v>61751513</v>
      </c>
      <c r="FT591">
        <v>300</v>
      </c>
      <c r="FU591">
        <v>80029214</v>
      </c>
      <c r="FW591">
        <v>2275050012</v>
      </c>
      <c r="FX591">
        <v>2</v>
      </c>
      <c r="FY591" t="s">
        <v>34</v>
      </c>
      <c r="FZ591" t="s">
        <v>35</v>
      </c>
      <c r="GA591">
        <v>34025</v>
      </c>
      <c r="GC591" t="s">
        <v>279</v>
      </c>
      <c r="GD591">
        <v>48811</v>
      </c>
      <c r="GE591" t="s">
        <v>37</v>
      </c>
      <c r="GF591" t="s">
        <v>38</v>
      </c>
      <c r="GI591" t="s">
        <v>38</v>
      </c>
      <c r="GJ591">
        <v>40.295699999999997</v>
      </c>
      <c r="GK591">
        <v>-74.083200000000005</v>
      </c>
      <c r="GL591" t="s">
        <v>39</v>
      </c>
      <c r="GM591" t="s">
        <v>280</v>
      </c>
      <c r="GN591" t="s">
        <v>34</v>
      </c>
      <c r="GO591">
        <v>0</v>
      </c>
      <c r="GP591" t="s">
        <v>41</v>
      </c>
      <c r="GQ591">
        <v>8</v>
      </c>
      <c r="GS591" t="s">
        <v>42</v>
      </c>
      <c r="GT591" t="s">
        <v>43</v>
      </c>
      <c r="GU591">
        <v>1.1376499999999999E-2</v>
      </c>
      <c r="GV591" t="s">
        <v>44</v>
      </c>
    </row>
    <row r="592" spans="1:204" x14ac:dyDescent="0.25">
      <c r="A592">
        <v>11582811</v>
      </c>
      <c r="D592">
        <v>61177513</v>
      </c>
      <c r="F592">
        <v>300</v>
      </c>
      <c r="G592">
        <v>78893314</v>
      </c>
      <c r="I592">
        <v>2275050011</v>
      </c>
      <c r="J592">
        <v>2</v>
      </c>
      <c r="K592" t="s">
        <v>34</v>
      </c>
      <c r="L592" t="s">
        <v>35</v>
      </c>
      <c r="M592">
        <v>34025</v>
      </c>
      <c r="O592" t="s">
        <v>447</v>
      </c>
      <c r="P592">
        <v>48811</v>
      </c>
      <c r="Q592" t="s">
        <v>37</v>
      </c>
      <c r="R592" t="s">
        <v>38</v>
      </c>
      <c r="U592" t="s">
        <v>38</v>
      </c>
      <c r="V592">
        <v>40.186799999999998</v>
      </c>
      <c r="W592">
        <v>-74.150700000000001</v>
      </c>
      <c r="X592" t="s">
        <v>39</v>
      </c>
      <c r="Y592" t="s">
        <v>328</v>
      </c>
      <c r="Z592" t="s">
        <v>34</v>
      </c>
      <c r="AA592">
        <v>0</v>
      </c>
      <c r="AB592" t="s">
        <v>41</v>
      </c>
      <c r="AC592">
        <v>8</v>
      </c>
      <c r="AE592" t="s">
        <v>53</v>
      </c>
      <c r="AF592" t="s">
        <v>54</v>
      </c>
      <c r="AG592">
        <v>0.108126</v>
      </c>
      <c r="AH592" t="s">
        <v>44</v>
      </c>
      <c r="AI592">
        <v>11582811</v>
      </c>
      <c r="AL592">
        <v>61177513</v>
      </c>
      <c r="AN592">
        <v>300</v>
      </c>
      <c r="AO592">
        <v>78893314</v>
      </c>
      <c r="AQ592">
        <v>2275050011</v>
      </c>
      <c r="AR592">
        <v>2</v>
      </c>
      <c r="AS592" t="s">
        <v>34</v>
      </c>
      <c r="AT592" t="s">
        <v>35</v>
      </c>
      <c r="AU592">
        <v>34025</v>
      </c>
      <c r="AW592" t="s">
        <v>447</v>
      </c>
      <c r="AX592">
        <v>48811</v>
      </c>
      <c r="AY592" t="s">
        <v>37</v>
      </c>
      <c r="AZ592" t="s">
        <v>38</v>
      </c>
      <c r="BC592" t="s">
        <v>38</v>
      </c>
      <c r="BD592">
        <v>40.186799999999998</v>
      </c>
      <c r="BE592">
        <v>-74.150700000000001</v>
      </c>
      <c r="BF592" t="s">
        <v>39</v>
      </c>
      <c r="BG592" t="s">
        <v>328</v>
      </c>
      <c r="BH592" t="s">
        <v>34</v>
      </c>
      <c r="BI592">
        <v>0</v>
      </c>
      <c r="BJ592" t="s">
        <v>41</v>
      </c>
      <c r="BK592">
        <v>8</v>
      </c>
      <c r="BM592" t="s">
        <v>51</v>
      </c>
      <c r="BN592" t="s">
        <v>52</v>
      </c>
      <c r="BO592">
        <v>5.8500000000000002E-4</v>
      </c>
      <c r="BP592" t="s">
        <v>44</v>
      </c>
      <c r="BQ592">
        <v>11582811</v>
      </c>
      <c r="BT592">
        <v>61177513</v>
      </c>
      <c r="BV592">
        <v>300</v>
      </c>
      <c r="BW592">
        <v>78893314</v>
      </c>
      <c r="BY592">
        <v>2275050011</v>
      </c>
      <c r="BZ592">
        <v>2</v>
      </c>
      <c r="CA592" t="s">
        <v>34</v>
      </c>
      <c r="CB592" t="s">
        <v>35</v>
      </c>
      <c r="CC592">
        <v>34025</v>
      </c>
      <c r="CE592" t="s">
        <v>447</v>
      </c>
      <c r="CF592">
        <v>48811</v>
      </c>
      <c r="CG592" t="s">
        <v>37</v>
      </c>
      <c r="CH592" t="s">
        <v>38</v>
      </c>
      <c r="CK592" t="s">
        <v>38</v>
      </c>
      <c r="CL592">
        <v>40.186799999999998</v>
      </c>
      <c r="CM592">
        <v>-74.150700000000001</v>
      </c>
      <c r="CN592" t="s">
        <v>39</v>
      </c>
      <c r="CO592" t="s">
        <v>328</v>
      </c>
      <c r="CP592" t="s">
        <v>34</v>
      </c>
      <c r="CQ592">
        <v>0</v>
      </c>
      <c r="CR592" t="s">
        <v>41</v>
      </c>
      <c r="CS592">
        <v>8</v>
      </c>
      <c r="CU592" t="s">
        <v>49</v>
      </c>
      <c r="CV592" t="s">
        <v>50</v>
      </c>
      <c r="CW592">
        <v>2.1302999999999999E-3</v>
      </c>
      <c r="CX592" t="s">
        <v>44</v>
      </c>
      <c r="CY592">
        <v>11582811</v>
      </c>
      <c r="DB592">
        <v>61177513</v>
      </c>
      <c r="DD592">
        <v>300</v>
      </c>
      <c r="DE592">
        <v>78893314</v>
      </c>
      <c r="DG592">
        <v>2275050011</v>
      </c>
      <c r="DH592">
        <v>2</v>
      </c>
      <c r="DI592" t="s">
        <v>34</v>
      </c>
      <c r="DJ592" t="s">
        <v>35</v>
      </c>
      <c r="DK592">
        <v>34025</v>
      </c>
      <c r="DM592" t="s">
        <v>447</v>
      </c>
      <c r="DN592">
        <v>48811</v>
      </c>
      <c r="DO592" t="s">
        <v>37</v>
      </c>
      <c r="DP592" t="s">
        <v>38</v>
      </c>
      <c r="DS592" t="s">
        <v>38</v>
      </c>
      <c r="DT592">
        <v>40.186799999999998</v>
      </c>
      <c r="DU592">
        <v>-74.150700000000001</v>
      </c>
      <c r="DV592" t="s">
        <v>39</v>
      </c>
      <c r="DW592" t="s">
        <v>328</v>
      </c>
      <c r="DX592" t="s">
        <v>34</v>
      </c>
      <c r="DY592">
        <v>0</v>
      </c>
      <c r="DZ592" t="s">
        <v>41</v>
      </c>
      <c r="EA592">
        <v>8</v>
      </c>
      <c r="EC592" t="s">
        <v>47</v>
      </c>
      <c r="ED592" t="s">
        <v>48</v>
      </c>
      <c r="EE592">
        <v>1.4699100000000001E-3</v>
      </c>
      <c r="EF592" t="s">
        <v>44</v>
      </c>
      <c r="EG592">
        <v>11582811</v>
      </c>
      <c r="EJ592">
        <v>61177513</v>
      </c>
      <c r="EL592">
        <v>300</v>
      </c>
      <c r="EM592">
        <v>78893314</v>
      </c>
      <c r="EO592">
        <v>2275050011</v>
      </c>
      <c r="EP592">
        <v>2</v>
      </c>
      <c r="EQ592" t="s">
        <v>34</v>
      </c>
      <c r="ER592" t="s">
        <v>35</v>
      </c>
      <c r="ES592">
        <v>34025</v>
      </c>
      <c r="EU592" t="s">
        <v>447</v>
      </c>
      <c r="EV592">
        <v>48811</v>
      </c>
      <c r="EW592" t="s">
        <v>37</v>
      </c>
      <c r="EX592" t="s">
        <v>38</v>
      </c>
      <c r="FA592" t="s">
        <v>38</v>
      </c>
      <c r="FB592">
        <v>40.186799999999998</v>
      </c>
      <c r="FC592">
        <v>-74.150700000000001</v>
      </c>
      <c r="FD592" t="s">
        <v>39</v>
      </c>
      <c r="FE592" t="s">
        <v>328</v>
      </c>
      <c r="FF592" t="s">
        <v>34</v>
      </c>
      <c r="FG592">
        <v>0</v>
      </c>
      <c r="FH592" t="s">
        <v>41</v>
      </c>
      <c r="FI592">
        <v>8</v>
      </c>
      <c r="FK592" t="s">
        <v>45</v>
      </c>
      <c r="FL592" t="s">
        <v>46</v>
      </c>
      <c r="FM592">
        <v>9.0000000000000006E-5</v>
      </c>
      <c r="FN592" t="s">
        <v>44</v>
      </c>
      <c r="FO592">
        <v>11582811</v>
      </c>
      <c r="FR592">
        <v>61177513</v>
      </c>
      <c r="FT592">
        <v>300</v>
      </c>
      <c r="FU592">
        <v>78893314</v>
      </c>
      <c r="FW592">
        <v>2275050011</v>
      </c>
      <c r="FX592">
        <v>2</v>
      </c>
      <c r="FY592" t="s">
        <v>34</v>
      </c>
      <c r="FZ592" t="s">
        <v>35</v>
      </c>
      <c r="GA592">
        <v>34025</v>
      </c>
      <c r="GC592" t="s">
        <v>447</v>
      </c>
      <c r="GD592">
        <v>48811</v>
      </c>
      <c r="GE592" t="s">
        <v>37</v>
      </c>
      <c r="GF592" t="s">
        <v>38</v>
      </c>
      <c r="GI592" t="s">
        <v>38</v>
      </c>
      <c r="GJ592">
        <v>40.186799999999998</v>
      </c>
      <c r="GK592">
        <v>-74.150700000000001</v>
      </c>
      <c r="GL592" t="s">
        <v>39</v>
      </c>
      <c r="GM592" t="s">
        <v>328</v>
      </c>
      <c r="GN592" t="s">
        <v>34</v>
      </c>
      <c r="GO592">
        <v>0</v>
      </c>
      <c r="GP592" t="s">
        <v>41</v>
      </c>
      <c r="GQ592">
        <v>8</v>
      </c>
      <c r="GS592" t="s">
        <v>42</v>
      </c>
      <c r="GT592" t="s">
        <v>43</v>
      </c>
      <c r="GU592">
        <v>1.3542700000000001E-3</v>
      </c>
      <c r="GV592" t="s">
        <v>44</v>
      </c>
    </row>
    <row r="593" spans="1:204" x14ac:dyDescent="0.25">
      <c r="A593">
        <v>11582811</v>
      </c>
      <c r="D593">
        <v>61177513</v>
      </c>
      <c r="F593">
        <v>300</v>
      </c>
      <c r="G593">
        <v>78893414</v>
      </c>
      <c r="I593">
        <v>2275050012</v>
      </c>
      <c r="J593">
        <v>2</v>
      </c>
      <c r="K593" t="s">
        <v>34</v>
      </c>
      <c r="L593" t="s">
        <v>35</v>
      </c>
      <c r="M593">
        <v>34025</v>
      </c>
      <c r="O593" t="s">
        <v>447</v>
      </c>
      <c r="P593">
        <v>48811</v>
      </c>
      <c r="Q593" t="s">
        <v>37</v>
      </c>
      <c r="R593" t="s">
        <v>38</v>
      </c>
      <c r="U593" t="s">
        <v>38</v>
      </c>
      <c r="V593">
        <v>40.186799999999998</v>
      </c>
      <c r="W593">
        <v>-74.150700000000001</v>
      </c>
      <c r="X593" t="s">
        <v>39</v>
      </c>
      <c r="Y593" t="s">
        <v>328</v>
      </c>
      <c r="Z593" t="s">
        <v>34</v>
      </c>
      <c r="AA593">
        <v>0</v>
      </c>
      <c r="AB593" t="s">
        <v>41</v>
      </c>
      <c r="AC593">
        <v>8</v>
      </c>
      <c r="AE593" t="s">
        <v>53</v>
      </c>
      <c r="AF593" t="s">
        <v>54</v>
      </c>
      <c r="AG593">
        <v>0.15802099999999999</v>
      </c>
      <c r="AH593" t="s">
        <v>44</v>
      </c>
      <c r="AI593">
        <v>11582811</v>
      </c>
      <c r="AL593">
        <v>61177513</v>
      </c>
      <c r="AN593">
        <v>300</v>
      </c>
      <c r="AO593">
        <v>78893414</v>
      </c>
      <c r="AQ593">
        <v>2275050012</v>
      </c>
      <c r="AR593">
        <v>2</v>
      </c>
      <c r="AS593" t="s">
        <v>34</v>
      </c>
      <c r="AT593" t="s">
        <v>35</v>
      </c>
      <c r="AU593">
        <v>34025</v>
      </c>
      <c r="AW593" t="s">
        <v>447</v>
      </c>
      <c r="AX593">
        <v>48811</v>
      </c>
      <c r="AY593" t="s">
        <v>37</v>
      </c>
      <c r="AZ593" t="s">
        <v>38</v>
      </c>
      <c r="BC593" t="s">
        <v>38</v>
      </c>
      <c r="BD593">
        <v>40.186799999999998</v>
      </c>
      <c r="BE593">
        <v>-74.150700000000001</v>
      </c>
      <c r="BF593" t="s">
        <v>39</v>
      </c>
      <c r="BG593" t="s">
        <v>328</v>
      </c>
      <c r="BH593" t="s">
        <v>34</v>
      </c>
      <c r="BI593">
        <v>0</v>
      </c>
      <c r="BJ593" t="s">
        <v>41</v>
      </c>
      <c r="BK593">
        <v>8</v>
      </c>
      <c r="BM593" t="s">
        <v>51</v>
      </c>
      <c r="BN593" t="s">
        <v>52</v>
      </c>
      <c r="BO593">
        <v>5.3417999999999998E-3</v>
      </c>
      <c r="BP593" t="s">
        <v>44</v>
      </c>
      <c r="BQ593">
        <v>11582811</v>
      </c>
      <c r="BT593">
        <v>61177513</v>
      </c>
      <c r="BV593">
        <v>300</v>
      </c>
      <c r="BW593">
        <v>78893414</v>
      </c>
      <c r="BY593">
        <v>2275050012</v>
      </c>
      <c r="BZ593">
        <v>2</v>
      </c>
      <c r="CA593" t="s">
        <v>34</v>
      </c>
      <c r="CB593" t="s">
        <v>35</v>
      </c>
      <c r="CC593">
        <v>34025</v>
      </c>
      <c r="CE593" t="s">
        <v>447</v>
      </c>
      <c r="CF593">
        <v>48811</v>
      </c>
      <c r="CG593" t="s">
        <v>37</v>
      </c>
      <c r="CH593" t="s">
        <v>38</v>
      </c>
      <c r="CK593" t="s">
        <v>38</v>
      </c>
      <c r="CL593">
        <v>40.186799999999998</v>
      </c>
      <c r="CM593">
        <v>-74.150700000000001</v>
      </c>
      <c r="CN593" t="s">
        <v>39</v>
      </c>
      <c r="CO593" t="s">
        <v>328</v>
      </c>
      <c r="CP593" t="s">
        <v>34</v>
      </c>
      <c r="CQ593">
        <v>0</v>
      </c>
      <c r="CR593" t="s">
        <v>41</v>
      </c>
      <c r="CS593">
        <v>8</v>
      </c>
      <c r="CU593" t="s">
        <v>49</v>
      </c>
      <c r="CV593" t="s">
        <v>50</v>
      </c>
      <c r="CW593">
        <v>3.9055499999999998E-3</v>
      </c>
      <c r="CX593" t="s">
        <v>44</v>
      </c>
      <c r="CY593">
        <v>11582811</v>
      </c>
      <c r="DB593">
        <v>61177513</v>
      </c>
      <c r="DD593">
        <v>300</v>
      </c>
      <c r="DE593">
        <v>78893414</v>
      </c>
      <c r="DG593">
        <v>2275050012</v>
      </c>
      <c r="DH593">
        <v>2</v>
      </c>
      <c r="DI593" t="s">
        <v>34</v>
      </c>
      <c r="DJ593" t="s">
        <v>35</v>
      </c>
      <c r="DK593">
        <v>34025</v>
      </c>
      <c r="DM593" t="s">
        <v>447</v>
      </c>
      <c r="DN593">
        <v>48811</v>
      </c>
      <c r="DO593" t="s">
        <v>37</v>
      </c>
      <c r="DP593" t="s">
        <v>38</v>
      </c>
      <c r="DS593" t="s">
        <v>38</v>
      </c>
      <c r="DT593">
        <v>40.186799999999998</v>
      </c>
      <c r="DU593">
        <v>-74.150700000000001</v>
      </c>
      <c r="DV593" t="s">
        <v>39</v>
      </c>
      <c r="DW593" t="s">
        <v>328</v>
      </c>
      <c r="DX593" t="s">
        <v>34</v>
      </c>
      <c r="DY593">
        <v>0</v>
      </c>
      <c r="DZ593" t="s">
        <v>41</v>
      </c>
      <c r="EA593">
        <v>8</v>
      </c>
      <c r="EC593" t="s">
        <v>47</v>
      </c>
      <c r="ED593" t="s">
        <v>48</v>
      </c>
      <c r="EE593">
        <v>3.8118200000000001E-3</v>
      </c>
      <c r="EF593" t="s">
        <v>44</v>
      </c>
      <c r="EG593">
        <v>11582811</v>
      </c>
      <c r="EJ593">
        <v>61177513</v>
      </c>
      <c r="EL593">
        <v>300</v>
      </c>
      <c r="EM593">
        <v>78893414</v>
      </c>
      <c r="EO593">
        <v>2275050012</v>
      </c>
      <c r="EP593">
        <v>2</v>
      </c>
      <c r="EQ593" t="s">
        <v>34</v>
      </c>
      <c r="ER593" t="s">
        <v>35</v>
      </c>
      <c r="ES593">
        <v>34025</v>
      </c>
      <c r="EU593" t="s">
        <v>447</v>
      </c>
      <c r="EV593">
        <v>48811</v>
      </c>
      <c r="EW593" t="s">
        <v>37</v>
      </c>
      <c r="EX593" t="s">
        <v>38</v>
      </c>
      <c r="FA593" t="s">
        <v>38</v>
      </c>
      <c r="FB593">
        <v>40.186799999999998</v>
      </c>
      <c r="FC593">
        <v>-74.150700000000001</v>
      </c>
      <c r="FD593" t="s">
        <v>39</v>
      </c>
      <c r="FE593" t="s">
        <v>328</v>
      </c>
      <c r="FF593" t="s">
        <v>34</v>
      </c>
      <c r="FG593">
        <v>0</v>
      </c>
      <c r="FH593" t="s">
        <v>41</v>
      </c>
      <c r="FI593">
        <v>8</v>
      </c>
      <c r="FK593" t="s">
        <v>45</v>
      </c>
      <c r="FL593" t="s">
        <v>46</v>
      </c>
      <c r="FM593">
        <v>1.2140199999999999E-3</v>
      </c>
      <c r="FN593" t="s">
        <v>44</v>
      </c>
      <c r="FO593">
        <v>11582811</v>
      </c>
      <c r="FR593">
        <v>61177513</v>
      </c>
      <c r="FT593">
        <v>300</v>
      </c>
      <c r="FU593">
        <v>78893414</v>
      </c>
      <c r="FW593">
        <v>2275050012</v>
      </c>
      <c r="FX593">
        <v>2</v>
      </c>
      <c r="FY593" t="s">
        <v>34</v>
      </c>
      <c r="FZ593" t="s">
        <v>35</v>
      </c>
      <c r="GA593">
        <v>34025</v>
      </c>
      <c r="GC593" t="s">
        <v>447</v>
      </c>
      <c r="GD593">
        <v>48811</v>
      </c>
      <c r="GE593" t="s">
        <v>37</v>
      </c>
      <c r="GF593" t="s">
        <v>38</v>
      </c>
      <c r="GI593" t="s">
        <v>38</v>
      </c>
      <c r="GJ593">
        <v>40.186799999999998</v>
      </c>
      <c r="GK593">
        <v>-74.150700000000001</v>
      </c>
      <c r="GL593" t="s">
        <v>39</v>
      </c>
      <c r="GM593" t="s">
        <v>328</v>
      </c>
      <c r="GN593" t="s">
        <v>34</v>
      </c>
      <c r="GO593">
        <v>0</v>
      </c>
      <c r="GP593" t="s">
        <v>41</v>
      </c>
      <c r="GQ593">
        <v>8</v>
      </c>
      <c r="GS593" t="s">
        <v>42</v>
      </c>
      <c r="GT593" t="s">
        <v>43</v>
      </c>
      <c r="GU593">
        <v>1.1376499999999999E-2</v>
      </c>
      <c r="GV593" t="s">
        <v>44</v>
      </c>
    </row>
    <row r="594" spans="1:204" x14ac:dyDescent="0.25">
      <c r="A594">
        <v>12321611</v>
      </c>
      <c r="D594">
        <v>61751813</v>
      </c>
      <c r="F594">
        <v>300</v>
      </c>
      <c r="G594">
        <v>80029714</v>
      </c>
      <c r="I594">
        <v>2275050011</v>
      </c>
      <c r="J594">
        <v>2</v>
      </c>
      <c r="K594" t="s">
        <v>34</v>
      </c>
      <c r="L594" t="s">
        <v>35</v>
      </c>
      <c r="M594">
        <v>34025</v>
      </c>
      <c r="O594" t="s">
        <v>378</v>
      </c>
      <c r="P594">
        <v>48811</v>
      </c>
      <c r="Q594" t="s">
        <v>37</v>
      </c>
      <c r="R594" t="s">
        <v>38</v>
      </c>
      <c r="U594" t="s">
        <v>38</v>
      </c>
      <c r="V594">
        <v>40.187100000000001</v>
      </c>
      <c r="W594">
        <v>-74.267099999999999</v>
      </c>
      <c r="X594" t="s">
        <v>39</v>
      </c>
      <c r="Y594" t="s">
        <v>379</v>
      </c>
      <c r="Z594" t="s">
        <v>34</v>
      </c>
      <c r="AA594">
        <v>0</v>
      </c>
      <c r="AB594" t="s">
        <v>41</v>
      </c>
      <c r="AC594">
        <v>8</v>
      </c>
      <c r="AE594" t="s">
        <v>53</v>
      </c>
      <c r="AF594" t="s">
        <v>54</v>
      </c>
      <c r="AG594">
        <v>0.69457800000000003</v>
      </c>
      <c r="AH594" t="s">
        <v>44</v>
      </c>
      <c r="AI594">
        <v>12321611</v>
      </c>
      <c r="AL594">
        <v>61751813</v>
      </c>
      <c r="AN594">
        <v>300</v>
      </c>
      <c r="AO594">
        <v>80029714</v>
      </c>
      <c r="AQ594">
        <v>2275050011</v>
      </c>
      <c r="AR594">
        <v>2</v>
      </c>
      <c r="AS594" t="s">
        <v>34</v>
      </c>
      <c r="AT594" t="s">
        <v>35</v>
      </c>
      <c r="AU594">
        <v>34025</v>
      </c>
      <c r="AW594" t="s">
        <v>378</v>
      </c>
      <c r="AX594">
        <v>48811</v>
      </c>
      <c r="AY594" t="s">
        <v>37</v>
      </c>
      <c r="AZ594" t="s">
        <v>38</v>
      </c>
      <c r="BC594" t="s">
        <v>38</v>
      </c>
      <c r="BD594">
        <v>40.187100000000001</v>
      </c>
      <c r="BE594">
        <v>-74.267099999999999</v>
      </c>
      <c r="BF594" t="s">
        <v>39</v>
      </c>
      <c r="BG594" t="s">
        <v>379</v>
      </c>
      <c r="BH594" t="s">
        <v>34</v>
      </c>
      <c r="BI594">
        <v>0</v>
      </c>
      <c r="BJ594" t="s">
        <v>41</v>
      </c>
      <c r="BK594">
        <v>8</v>
      </c>
      <c r="BM594" t="s">
        <v>51</v>
      </c>
      <c r="BN594" t="s">
        <v>52</v>
      </c>
      <c r="BO594">
        <v>3.7579100000000002E-3</v>
      </c>
      <c r="BP594" t="s">
        <v>44</v>
      </c>
      <c r="BQ594">
        <v>12321611</v>
      </c>
      <c r="BT594">
        <v>61751813</v>
      </c>
      <c r="BV594">
        <v>300</v>
      </c>
      <c r="BW594">
        <v>80029714</v>
      </c>
      <c r="BY594">
        <v>2275050011</v>
      </c>
      <c r="BZ594">
        <v>2</v>
      </c>
      <c r="CA594" t="s">
        <v>34</v>
      </c>
      <c r="CB594" t="s">
        <v>35</v>
      </c>
      <c r="CC594">
        <v>34025</v>
      </c>
      <c r="CE594" t="s">
        <v>378</v>
      </c>
      <c r="CF594">
        <v>48811</v>
      </c>
      <c r="CG594" t="s">
        <v>37</v>
      </c>
      <c r="CH594" t="s">
        <v>38</v>
      </c>
      <c r="CK594" t="s">
        <v>38</v>
      </c>
      <c r="CL594">
        <v>40.187100000000001</v>
      </c>
      <c r="CM594">
        <v>-74.267099999999999</v>
      </c>
      <c r="CN594" t="s">
        <v>39</v>
      </c>
      <c r="CO594" t="s">
        <v>379</v>
      </c>
      <c r="CP594" t="s">
        <v>34</v>
      </c>
      <c r="CQ594">
        <v>0</v>
      </c>
      <c r="CR594" t="s">
        <v>41</v>
      </c>
      <c r="CS594">
        <v>8</v>
      </c>
      <c r="CU594" t="s">
        <v>49</v>
      </c>
      <c r="CV594" t="s">
        <v>50</v>
      </c>
      <c r="CW594">
        <v>1.36846E-2</v>
      </c>
      <c r="CX594" t="s">
        <v>44</v>
      </c>
      <c r="CY594">
        <v>12321611</v>
      </c>
      <c r="DB594">
        <v>61751813</v>
      </c>
      <c r="DD594">
        <v>300</v>
      </c>
      <c r="DE594">
        <v>80029714</v>
      </c>
      <c r="DG594">
        <v>2275050011</v>
      </c>
      <c r="DH594">
        <v>2</v>
      </c>
      <c r="DI594" t="s">
        <v>34</v>
      </c>
      <c r="DJ594" t="s">
        <v>35</v>
      </c>
      <c r="DK594">
        <v>34025</v>
      </c>
      <c r="DM594" t="s">
        <v>378</v>
      </c>
      <c r="DN594">
        <v>48811</v>
      </c>
      <c r="DO594" t="s">
        <v>37</v>
      </c>
      <c r="DP594" t="s">
        <v>38</v>
      </c>
      <c r="DS594" t="s">
        <v>38</v>
      </c>
      <c r="DT594">
        <v>40.187100000000001</v>
      </c>
      <c r="DU594">
        <v>-74.267099999999999</v>
      </c>
      <c r="DV594" t="s">
        <v>39</v>
      </c>
      <c r="DW594" t="s">
        <v>379</v>
      </c>
      <c r="DX594" t="s">
        <v>34</v>
      </c>
      <c r="DY594">
        <v>0</v>
      </c>
      <c r="DZ594" t="s">
        <v>41</v>
      </c>
      <c r="EA594">
        <v>8</v>
      </c>
      <c r="EC594" t="s">
        <v>47</v>
      </c>
      <c r="ED594" t="s">
        <v>48</v>
      </c>
      <c r="EE594">
        <v>9.4423600000000003E-3</v>
      </c>
      <c r="EF594" t="s">
        <v>44</v>
      </c>
      <c r="EG594">
        <v>12321611</v>
      </c>
      <c r="EJ594">
        <v>61751813</v>
      </c>
      <c r="EL594">
        <v>300</v>
      </c>
      <c r="EM594">
        <v>80029714</v>
      </c>
      <c r="EO594">
        <v>2275050011</v>
      </c>
      <c r="EP594">
        <v>2</v>
      </c>
      <c r="EQ594" t="s">
        <v>34</v>
      </c>
      <c r="ER594" t="s">
        <v>35</v>
      </c>
      <c r="ES594">
        <v>34025</v>
      </c>
      <c r="EU594" t="s">
        <v>378</v>
      </c>
      <c r="EV594">
        <v>48811</v>
      </c>
      <c r="EW594" t="s">
        <v>37</v>
      </c>
      <c r="EX594" t="s">
        <v>38</v>
      </c>
      <c r="FA594" t="s">
        <v>38</v>
      </c>
      <c r="FB594">
        <v>40.187100000000001</v>
      </c>
      <c r="FC594">
        <v>-74.267099999999999</v>
      </c>
      <c r="FD594" t="s">
        <v>39</v>
      </c>
      <c r="FE594" t="s">
        <v>379</v>
      </c>
      <c r="FF594" t="s">
        <v>34</v>
      </c>
      <c r="FG594">
        <v>0</v>
      </c>
      <c r="FH594" t="s">
        <v>41</v>
      </c>
      <c r="FI594">
        <v>8</v>
      </c>
      <c r="FK594" t="s">
        <v>45</v>
      </c>
      <c r="FL594" t="s">
        <v>46</v>
      </c>
      <c r="FM594">
        <v>5.7813999999999999E-4</v>
      </c>
      <c r="FN594" t="s">
        <v>44</v>
      </c>
      <c r="FO594">
        <v>12321611</v>
      </c>
      <c r="FR594">
        <v>61751813</v>
      </c>
      <c r="FT594">
        <v>300</v>
      </c>
      <c r="FU594">
        <v>80029714</v>
      </c>
      <c r="FW594">
        <v>2275050011</v>
      </c>
      <c r="FX594">
        <v>2</v>
      </c>
      <c r="FY594" t="s">
        <v>34</v>
      </c>
      <c r="FZ594" t="s">
        <v>35</v>
      </c>
      <c r="GA594">
        <v>34025</v>
      </c>
      <c r="GC594" t="s">
        <v>378</v>
      </c>
      <c r="GD594">
        <v>48811</v>
      </c>
      <c r="GE594" t="s">
        <v>37</v>
      </c>
      <c r="GF594" t="s">
        <v>38</v>
      </c>
      <c r="GI594" t="s">
        <v>38</v>
      </c>
      <c r="GJ594">
        <v>40.187100000000001</v>
      </c>
      <c r="GK594">
        <v>-74.267099999999999</v>
      </c>
      <c r="GL594" t="s">
        <v>39</v>
      </c>
      <c r="GM594" t="s">
        <v>379</v>
      </c>
      <c r="GN594" t="s">
        <v>34</v>
      </c>
      <c r="GO594">
        <v>0</v>
      </c>
      <c r="GP594" t="s">
        <v>41</v>
      </c>
      <c r="GQ594">
        <v>8</v>
      </c>
      <c r="GS594" t="s">
        <v>42</v>
      </c>
      <c r="GT594" t="s">
        <v>43</v>
      </c>
      <c r="GU594">
        <v>8.6995100000000006E-3</v>
      </c>
      <c r="GV594" t="s">
        <v>44</v>
      </c>
    </row>
    <row r="595" spans="1:204" x14ac:dyDescent="0.25">
      <c r="A595">
        <v>11191811</v>
      </c>
      <c r="D595">
        <v>60996913</v>
      </c>
      <c r="F595">
        <v>300</v>
      </c>
      <c r="G595">
        <v>78533514</v>
      </c>
      <c r="I595">
        <v>2275050011</v>
      </c>
      <c r="J595">
        <v>2</v>
      </c>
      <c r="K595" t="s">
        <v>34</v>
      </c>
      <c r="L595" t="s">
        <v>35</v>
      </c>
      <c r="M595">
        <v>34025</v>
      </c>
      <c r="O595" t="s">
        <v>382</v>
      </c>
      <c r="P595">
        <v>48811</v>
      </c>
      <c r="Q595" t="s">
        <v>37</v>
      </c>
      <c r="R595" t="s">
        <v>38</v>
      </c>
      <c r="U595" t="s">
        <v>38</v>
      </c>
      <c r="V595">
        <v>40.304600000000001</v>
      </c>
      <c r="W595">
        <v>-74.107900000000001</v>
      </c>
      <c r="X595" t="s">
        <v>39</v>
      </c>
      <c r="Y595" t="s">
        <v>242</v>
      </c>
      <c r="Z595" t="s">
        <v>34</v>
      </c>
      <c r="AA595">
        <v>0</v>
      </c>
      <c r="AB595" t="s">
        <v>41</v>
      </c>
      <c r="AC595">
        <v>8</v>
      </c>
      <c r="AE595" t="s">
        <v>53</v>
      </c>
      <c r="AF595" t="s">
        <v>54</v>
      </c>
      <c r="AG595">
        <v>0.108126</v>
      </c>
      <c r="AH595" t="s">
        <v>44</v>
      </c>
      <c r="AI595">
        <v>11191811</v>
      </c>
      <c r="AL595">
        <v>60996913</v>
      </c>
      <c r="AN595">
        <v>300</v>
      </c>
      <c r="AO595">
        <v>78533514</v>
      </c>
      <c r="AQ595">
        <v>2275050011</v>
      </c>
      <c r="AR595">
        <v>2</v>
      </c>
      <c r="AS595" t="s">
        <v>34</v>
      </c>
      <c r="AT595" t="s">
        <v>35</v>
      </c>
      <c r="AU595">
        <v>34025</v>
      </c>
      <c r="AW595" t="s">
        <v>382</v>
      </c>
      <c r="AX595">
        <v>48811</v>
      </c>
      <c r="AY595" t="s">
        <v>37</v>
      </c>
      <c r="AZ595" t="s">
        <v>38</v>
      </c>
      <c r="BC595" t="s">
        <v>38</v>
      </c>
      <c r="BD595">
        <v>40.304600000000001</v>
      </c>
      <c r="BE595">
        <v>-74.107900000000001</v>
      </c>
      <c r="BF595" t="s">
        <v>39</v>
      </c>
      <c r="BG595" t="s">
        <v>242</v>
      </c>
      <c r="BH595" t="s">
        <v>34</v>
      </c>
      <c r="BI595">
        <v>0</v>
      </c>
      <c r="BJ595" t="s">
        <v>41</v>
      </c>
      <c r="BK595">
        <v>8</v>
      </c>
      <c r="BM595" t="s">
        <v>51</v>
      </c>
      <c r="BN595" t="s">
        <v>52</v>
      </c>
      <c r="BO595">
        <v>5.8500000000000002E-4</v>
      </c>
      <c r="BP595" t="s">
        <v>44</v>
      </c>
      <c r="BQ595">
        <v>11191811</v>
      </c>
      <c r="BT595">
        <v>60996913</v>
      </c>
      <c r="BV595">
        <v>300</v>
      </c>
      <c r="BW595">
        <v>78533514</v>
      </c>
      <c r="BY595">
        <v>2275050011</v>
      </c>
      <c r="BZ595">
        <v>2</v>
      </c>
      <c r="CA595" t="s">
        <v>34</v>
      </c>
      <c r="CB595" t="s">
        <v>35</v>
      </c>
      <c r="CC595">
        <v>34025</v>
      </c>
      <c r="CE595" t="s">
        <v>382</v>
      </c>
      <c r="CF595">
        <v>48811</v>
      </c>
      <c r="CG595" t="s">
        <v>37</v>
      </c>
      <c r="CH595" t="s">
        <v>38</v>
      </c>
      <c r="CK595" t="s">
        <v>38</v>
      </c>
      <c r="CL595">
        <v>40.304600000000001</v>
      </c>
      <c r="CM595">
        <v>-74.107900000000001</v>
      </c>
      <c r="CN595" t="s">
        <v>39</v>
      </c>
      <c r="CO595" t="s">
        <v>242</v>
      </c>
      <c r="CP595" t="s">
        <v>34</v>
      </c>
      <c r="CQ595">
        <v>0</v>
      </c>
      <c r="CR595" t="s">
        <v>41</v>
      </c>
      <c r="CS595">
        <v>8</v>
      </c>
      <c r="CU595" t="s">
        <v>49</v>
      </c>
      <c r="CV595" t="s">
        <v>50</v>
      </c>
      <c r="CW595">
        <v>2.1302999999999999E-3</v>
      </c>
      <c r="CX595" t="s">
        <v>44</v>
      </c>
      <c r="CY595">
        <v>11191811</v>
      </c>
      <c r="DB595">
        <v>60996913</v>
      </c>
      <c r="DD595">
        <v>300</v>
      </c>
      <c r="DE595">
        <v>78533514</v>
      </c>
      <c r="DG595">
        <v>2275050011</v>
      </c>
      <c r="DH595">
        <v>2</v>
      </c>
      <c r="DI595" t="s">
        <v>34</v>
      </c>
      <c r="DJ595" t="s">
        <v>35</v>
      </c>
      <c r="DK595">
        <v>34025</v>
      </c>
      <c r="DM595" t="s">
        <v>382</v>
      </c>
      <c r="DN595">
        <v>48811</v>
      </c>
      <c r="DO595" t="s">
        <v>37</v>
      </c>
      <c r="DP595" t="s">
        <v>38</v>
      </c>
      <c r="DS595" t="s">
        <v>38</v>
      </c>
      <c r="DT595">
        <v>40.304600000000001</v>
      </c>
      <c r="DU595">
        <v>-74.107900000000001</v>
      </c>
      <c r="DV595" t="s">
        <v>39</v>
      </c>
      <c r="DW595" t="s">
        <v>242</v>
      </c>
      <c r="DX595" t="s">
        <v>34</v>
      </c>
      <c r="DY595">
        <v>0</v>
      </c>
      <c r="DZ595" t="s">
        <v>41</v>
      </c>
      <c r="EA595">
        <v>8</v>
      </c>
      <c r="EC595" t="s">
        <v>47</v>
      </c>
      <c r="ED595" t="s">
        <v>48</v>
      </c>
      <c r="EE595">
        <v>1.4699100000000001E-3</v>
      </c>
      <c r="EF595" t="s">
        <v>44</v>
      </c>
      <c r="EG595">
        <v>11191811</v>
      </c>
      <c r="EJ595">
        <v>60996913</v>
      </c>
      <c r="EL595">
        <v>300</v>
      </c>
      <c r="EM595">
        <v>78533514</v>
      </c>
      <c r="EO595">
        <v>2275050011</v>
      </c>
      <c r="EP595">
        <v>2</v>
      </c>
      <c r="EQ595" t="s">
        <v>34</v>
      </c>
      <c r="ER595" t="s">
        <v>35</v>
      </c>
      <c r="ES595">
        <v>34025</v>
      </c>
      <c r="EU595" t="s">
        <v>382</v>
      </c>
      <c r="EV595">
        <v>48811</v>
      </c>
      <c r="EW595" t="s">
        <v>37</v>
      </c>
      <c r="EX595" t="s">
        <v>38</v>
      </c>
      <c r="FA595" t="s">
        <v>38</v>
      </c>
      <c r="FB595">
        <v>40.304600000000001</v>
      </c>
      <c r="FC595">
        <v>-74.107900000000001</v>
      </c>
      <c r="FD595" t="s">
        <v>39</v>
      </c>
      <c r="FE595" t="s">
        <v>242</v>
      </c>
      <c r="FF595" t="s">
        <v>34</v>
      </c>
      <c r="FG595">
        <v>0</v>
      </c>
      <c r="FH595" t="s">
        <v>41</v>
      </c>
      <c r="FI595">
        <v>8</v>
      </c>
      <c r="FK595" t="s">
        <v>45</v>
      </c>
      <c r="FL595" t="s">
        <v>46</v>
      </c>
      <c r="FM595">
        <v>9.0000000000000006E-5</v>
      </c>
      <c r="FN595" t="s">
        <v>44</v>
      </c>
      <c r="FO595">
        <v>11191811</v>
      </c>
      <c r="FR595">
        <v>60996913</v>
      </c>
      <c r="FT595">
        <v>300</v>
      </c>
      <c r="FU595">
        <v>78533514</v>
      </c>
      <c r="FW595">
        <v>2275050011</v>
      </c>
      <c r="FX595">
        <v>2</v>
      </c>
      <c r="FY595" t="s">
        <v>34</v>
      </c>
      <c r="FZ595" t="s">
        <v>35</v>
      </c>
      <c r="GA595">
        <v>34025</v>
      </c>
      <c r="GC595" t="s">
        <v>382</v>
      </c>
      <c r="GD595">
        <v>48811</v>
      </c>
      <c r="GE595" t="s">
        <v>37</v>
      </c>
      <c r="GF595" t="s">
        <v>38</v>
      </c>
      <c r="GI595" t="s">
        <v>38</v>
      </c>
      <c r="GJ595">
        <v>40.304600000000001</v>
      </c>
      <c r="GK595">
        <v>-74.107900000000001</v>
      </c>
      <c r="GL595" t="s">
        <v>39</v>
      </c>
      <c r="GM595" t="s">
        <v>242</v>
      </c>
      <c r="GN595" t="s">
        <v>34</v>
      </c>
      <c r="GO595">
        <v>0</v>
      </c>
      <c r="GP595" t="s">
        <v>41</v>
      </c>
      <c r="GQ595">
        <v>8</v>
      </c>
      <c r="GS595" t="s">
        <v>42</v>
      </c>
      <c r="GT595" t="s">
        <v>43</v>
      </c>
      <c r="GU595">
        <v>1.3542700000000001E-3</v>
      </c>
      <c r="GV595" t="s">
        <v>44</v>
      </c>
    </row>
    <row r="596" spans="1:204" x14ac:dyDescent="0.25">
      <c r="A596">
        <v>11191811</v>
      </c>
      <c r="D596">
        <v>60996913</v>
      </c>
      <c r="F596">
        <v>300</v>
      </c>
      <c r="G596">
        <v>78533614</v>
      </c>
      <c r="I596">
        <v>2275050012</v>
      </c>
      <c r="J596">
        <v>2</v>
      </c>
      <c r="K596" t="s">
        <v>34</v>
      </c>
      <c r="L596" t="s">
        <v>35</v>
      </c>
      <c r="M596">
        <v>34025</v>
      </c>
      <c r="O596" t="s">
        <v>382</v>
      </c>
      <c r="P596">
        <v>48811</v>
      </c>
      <c r="Q596" t="s">
        <v>37</v>
      </c>
      <c r="R596" t="s">
        <v>38</v>
      </c>
      <c r="U596" t="s">
        <v>38</v>
      </c>
      <c r="V596">
        <v>40.304600000000001</v>
      </c>
      <c r="W596">
        <v>-74.107900000000001</v>
      </c>
      <c r="X596" t="s">
        <v>39</v>
      </c>
      <c r="Y596" t="s">
        <v>242</v>
      </c>
      <c r="Z596" t="s">
        <v>34</v>
      </c>
      <c r="AA596">
        <v>0</v>
      </c>
      <c r="AB596" t="s">
        <v>41</v>
      </c>
      <c r="AC596">
        <v>8</v>
      </c>
      <c r="AE596" t="s">
        <v>53</v>
      </c>
      <c r="AF596" t="s">
        <v>54</v>
      </c>
      <c r="AG596">
        <v>0.15802099999999999</v>
      </c>
      <c r="AH596" t="s">
        <v>44</v>
      </c>
      <c r="AI596">
        <v>11191811</v>
      </c>
      <c r="AL596">
        <v>60996913</v>
      </c>
      <c r="AN596">
        <v>300</v>
      </c>
      <c r="AO596">
        <v>78533614</v>
      </c>
      <c r="AQ596">
        <v>2275050012</v>
      </c>
      <c r="AR596">
        <v>2</v>
      </c>
      <c r="AS596" t="s">
        <v>34</v>
      </c>
      <c r="AT596" t="s">
        <v>35</v>
      </c>
      <c r="AU596">
        <v>34025</v>
      </c>
      <c r="AW596" t="s">
        <v>382</v>
      </c>
      <c r="AX596">
        <v>48811</v>
      </c>
      <c r="AY596" t="s">
        <v>37</v>
      </c>
      <c r="AZ596" t="s">
        <v>38</v>
      </c>
      <c r="BC596" t="s">
        <v>38</v>
      </c>
      <c r="BD596">
        <v>40.304600000000001</v>
      </c>
      <c r="BE596">
        <v>-74.107900000000001</v>
      </c>
      <c r="BF596" t="s">
        <v>39</v>
      </c>
      <c r="BG596" t="s">
        <v>242</v>
      </c>
      <c r="BH596" t="s">
        <v>34</v>
      </c>
      <c r="BI596">
        <v>0</v>
      </c>
      <c r="BJ596" t="s">
        <v>41</v>
      </c>
      <c r="BK596">
        <v>8</v>
      </c>
      <c r="BM596" t="s">
        <v>51</v>
      </c>
      <c r="BN596" t="s">
        <v>52</v>
      </c>
      <c r="BO596">
        <v>5.3417999999999998E-3</v>
      </c>
      <c r="BP596" t="s">
        <v>44</v>
      </c>
      <c r="BQ596">
        <v>11191811</v>
      </c>
      <c r="BT596">
        <v>60996913</v>
      </c>
      <c r="BV596">
        <v>300</v>
      </c>
      <c r="BW596">
        <v>78533614</v>
      </c>
      <c r="BY596">
        <v>2275050012</v>
      </c>
      <c r="BZ596">
        <v>2</v>
      </c>
      <c r="CA596" t="s">
        <v>34</v>
      </c>
      <c r="CB596" t="s">
        <v>35</v>
      </c>
      <c r="CC596">
        <v>34025</v>
      </c>
      <c r="CE596" t="s">
        <v>382</v>
      </c>
      <c r="CF596">
        <v>48811</v>
      </c>
      <c r="CG596" t="s">
        <v>37</v>
      </c>
      <c r="CH596" t="s">
        <v>38</v>
      </c>
      <c r="CK596" t="s">
        <v>38</v>
      </c>
      <c r="CL596">
        <v>40.304600000000001</v>
      </c>
      <c r="CM596">
        <v>-74.107900000000001</v>
      </c>
      <c r="CN596" t="s">
        <v>39</v>
      </c>
      <c r="CO596" t="s">
        <v>242</v>
      </c>
      <c r="CP596" t="s">
        <v>34</v>
      </c>
      <c r="CQ596">
        <v>0</v>
      </c>
      <c r="CR596" t="s">
        <v>41</v>
      </c>
      <c r="CS596">
        <v>8</v>
      </c>
      <c r="CU596" t="s">
        <v>49</v>
      </c>
      <c r="CV596" t="s">
        <v>50</v>
      </c>
      <c r="CW596">
        <v>3.9055499999999998E-3</v>
      </c>
      <c r="CX596" t="s">
        <v>44</v>
      </c>
      <c r="CY596">
        <v>11191811</v>
      </c>
      <c r="DB596">
        <v>60996913</v>
      </c>
      <c r="DD596">
        <v>300</v>
      </c>
      <c r="DE596">
        <v>78533614</v>
      </c>
      <c r="DG596">
        <v>2275050012</v>
      </c>
      <c r="DH596">
        <v>2</v>
      </c>
      <c r="DI596" t="s">
        <v>34</v>
      </c>
      <c r="DJ596" t="s">
        <v>35</v>
      </c>
      <c r="DK596">
        <v>34025</v>
      </c>
      <c r="DM596" t="s">
        <v>382</v>
      </c>
      <c r="DN596">
        <v>48811</v>
      </c>
      <c r="DO596" t="s">
        <v>37</v>
      </c>
      <c r="DP596" t="s">
        <v>38</v>
      </c>
      <c r="DS596" t="s">
        <v>38</v>
      </c>
      <c r="DT596">
        <v>40.304600000000001</v>
      </c>
      <c r="DU596">
        <v>-74.107900000000001</v>
      </c>
      <c r="DV596" t="s">
        <v>39</v>
      </c>
      <c r="DW596" t="s">
        <v>242</v>
      </c>
      <c r="DX596" t="s">
        <v>34</v>
      </c>
      <c r="DY596">
        <v>0</v>
      </c>
      <c r="DZ596" t="s">
        <v>41</v>
      </c>
      <c r="EA596">
        <v>8</v>
      </c>
      <c r="EC596" t="s">
        <v>47</v>
      </c>
      <c r="ED596" t="s">
        <v>48</v>
      </c>
      <c r="EE596">
        <v>3.8118200000000001E-3</v>
      </c>
      <c r="EF596" t="s">
        <v>44</v>
      </c>
      <c r="EG596">
        <v>11191811</v>
      </c>
      <c r="EJ596">
        <v>60996913</v>
      </c>
      <c r="EL596">
        <v>300</v>
      </c>
      <c r="EM596">
        <v>78533614</v>
      </c>
      <c r="EO596">
        <v>2275050012</v>
      </c>
      <c r="EP596">
        <v>2</v>
      </c>
      <c r="EQ596" t="s">
        <v>34</v>
      </c>
      <c r="ER596" t="s">
        <v>35</v>
      </c>
      <c r="ES596">
        <v>34025</v>
      </c>
      <c r="EU596" t="s">
        <v>382</v>
      </c>
      <c r="EV596">
        <v>48811</v>
      </c>
      <c r="EW596" t="s">
        <v>37</v>
      </c>
      <c r="EX596" t="s">
        <v>38</v>
      </c>
      <c r="FA596" t="s">
        <v>38</v>
      </c>
      <c r="FB596">
        <v>40.304600000000001</v>
      </c>
      <c r="FC596">
        <v>-74.107900000000001</v>
      </c>
      <c r="FD596" t="s">
        <v>39</v>
      </c>
      <c r="FE596" t="s">
        <v>242</v>
      </c>
      <c r="FF596" t="s">
        <v>34</v>
      </c>
      <c r="FG596">
        <v>0</v>
      </c>
      <c r="FH596" t="s">
        <v>41</v>
      </c>
      <c r="FI596">
        <v>8</v>
      </c>
      <c r="FK596" t="s">
        <v>45</v>
      </c>
      <c r="FL596" t="s">
        <v>46</v>
      </c>
      <c r="FM596">
        <v>1.2140199999999999E-3</v>
      </c>
      <c r="FN596" t="s">
        <v>44</v>
      </c>
      <c r="FO596">
        <v>11191811</v>
      </c>
      <c r="FR596">
        <v>60996913</v>
      </c>
      <c r="FT596">
        <v>300</v>
      </c>
      <c r="FU596">
        <v>78533614</v>
      </c>
      <c r="FW596">
        <v>2275050012</v>
      </c>
      <c r="FX596">
        <v>2</v>
      </c>
      <c r="FY596" t="s">
        <v>34</v>
      </c>
      <c r="FZ596" t="s">
        <v>35</v>
      </c>
      <c r="GA596">
        <v>34025</v>
      </c>
      <c r="GC596" t="s">
        <v>382</v>
      </c>
      <c r="GD596">
        <v>48811</v>
      </c>
      <c r="GE596" t="s">
        <v>37</v>
      </c>
      <c r="GF596" t="s">
        <v>38</v>
      </c>
      <c r="GI596" t="s">
        <v>38</v>
      </c>
      <c r="GJ596">
        <v>40.304600000000001</v>
      </c>
      <c r="GK596">
        <v>-74.107900000000001</v>
      </c>
      <c r="GL596" t="s">
        <v>39</v>
      </c>
      <c r="GM596" t="s">
        <v>242</v>
      </c>
      <c r="GN596" t="s">
        <v>34</v>
      </c>
      <c r="GO596">
        <v>0</v>
      </c>
      <c r="GP596" t="s">
        <v>41</v>
      </c>
      <c r="GQ596">
        <v>8</v>
      </c>
      <c r="GS596" t="s">
        <v>42</v>
      </c>
      <c r="GT596" t="s">
        <v>43</v>
      </c>
      <c r="GU596">
        <v>1.1376499999999999E-2</v>
      </c>
      <c r="GV596" t="s">
        <v>44</v>
      </c>
    </row>
    <row r="597" spans="1:204" x14ac:dyDescent="0.25">
      <c r="A597">
        <v>12321511</v>
      </c>
      <c r="D597">
        <v>61751713</v>
      </c>
      <c r="F597">
        <v>300</v>
      </c>
      <c r="G597">
        <v>80029514</v>
      </c>
      <c r="I597">
        <v>2275050011</v>
      </c>
      <c r="J597">
        <v>2</v>
      </c>
      <c r="K597" t="s">
        <v>34</v>
      </c>
      <c r="L597" t="s">
        <v>35</v>
      </c>
      <c r="M597">
        <v>34025</v>
      </c>
      <c r="O597" t="s">
        <v>416</v>
      </c>
      <c r="P597">
        <v>48811</v>
      </c>
      <c r="Q597" t="s">
        <v>37</v>
      </c>
      <c r="R597" t="s">
        <v>38</v>
      </c>
      <c r="U597" t="s">
        <v>38</v>
      </c>
      <c r="V597">
        <v>40.182899999999997</v>
      </c>
      <c r="W597">
        <v>-74.278800000000004</v>
      </c>
      <c r="X597" t="s">
        <v>39</v>
      </c>
      <c r="Y597" t="s">
        <v>379</v>
      </c>
      <c r="Z597" t="s">
        <v>34</v>
      </c>
      <c r="AA597">
        <v>0</v>
      </c>
      <c r="AB597" t="s">
        <v>41</v>
      </c>
      <c r="AC597">
        <v>8</v>
      </c>
      <c r="AE597" t="s">
        <v>53</v>
      </c>
      <c r="AF597" t="s">
        <v>54</v>
      </c>
      <c r="AG597">
        <v>0.67391400000000001</v>
      </c>
      <c r="AH597" t="s">
        <v>44</v>
      </c>
      <c r="AI597">
        <v>12321511</v>
      </c>
      <c r="AL597">
        <v>61751713</v>
      </c>
      <c r="AN597">
        <v>300</v>
      </c>
      <c r="AO597">
        <v>80029514</v>
      </c>
      <c r="AQ597">
        <v>2275050011</v>
      </c>
      <c r="AR597">
        <v>2</v>
      </c>
      <c r="AS597" t="s">
        <v>34</v>
      </c>
      <c r="AT597" t="s">
        <v>35</v>
      </c>
      <c r="AU597">
        <v>34025</v>
      </c>
      <c r="AW597" t="s">
        <v>416</v>
      </c>
      <c r="AX597">
        <v>48811</v>
      </c>
      <c r="AY597" t="s">
        <v>37</v>
      </c>
      <c r="AZ597" t="s">
        <v>38</v>
      </c>
      <c r="BC597" t="s">
        <v>38</v>
      </c>
      <c r="BD597">
        <v>40.182899999999997</v>
      </c>
      <c r="BE597">
        <v>-74.278800000000004</v>
      </c>
      <c r="BF597" t="s">
        <v>39</v>
      </c>
      <c r="BG597" t="s">
        <v>379</v>
      </c>
      <c r="BH597" t="s">
        <v>34</v>
      </c>
      <c r="BI597">
        <v>0</v>
      </c>
      <c r="BJ597" t="s">
        <v>41</v>
      </c>
      <c r="BK597">
        <v>8</v>
      </c>
      <c r="BM597" t="s">
        <v>51</v>
      </c>
      <c r="BN597" t="s">
        <v>52</v>
      </c>
      <c r="BO597">
        <v>3.6461100000000001E-3</v>
      </c>
      <c r="BP597" t="s">
        <v>44</v>
      </c>
      <c r="BQ597">
        <v>12321511</v>
      </c>
      <c r="BT597">
        <v>61751713</v>
      </c>
      <c r="BV597">
        <v>300</v>
      </c>
      <c r="BW597">
        <v>80029514</v>
      </c>
      <c r="BY597">
        <v>2275050011</v>
      </c>
      <c r="BZ597">
        <v>2</v>
      </c>
      <c r="CA597" t="s">
        <v>34</v>
      </c>
      <c r="CB597" t="s">
        <v>35</v>
      </c>
      <c r="CC597">
        <v>34025</v>
      </c>
      <c r="CE597" t="s">
        <v>416</v>
      </c>
      <c r="CF597">
        <v>48811</v>
      </c>
      <c r="CG597" t="s">
        <v>37</v>
      </c>
      <c r="CH597" t="s">
        <v>38</v>
      </c>
      <c r="CK597" t="s">
        <v>38</v>
      </c>
      <c r="CL597">
        <v>40.182899999999997</v>
      </c>
      <c r="CM597">
        <v>-74.278800000000004</v>
      </c>
      <c r="CN597" t="s">
        <v>39</v>
      </c>
      <c r="CO597" t="s">
        <v>379</v>
      </c>
      <c r="CP597" t="s">
        <v>34</v>
      </c>
      <c r="CQ597">
        <v>0</v>
      </c>
      <c r="CR597" t="s">
        <v>41</v>
      </c>
      <c r="CS597">
        <v>8</v>
      </c>
      <c r="CU597" t="s">
        <v>49</v>
      </c>
      <c r="CV597" t="s">
        <v>50</v>
      </c>
      <c r="CW597">
        <v>1.3277499999999999E-2</v>
      </c>
      <c r="CX597" t="s">
        <v>44</v>
      </c>
      <c r="CY597">
        <v>12321511</v>
      </c>
      <c r="DB597">
        <v>61751713</v>
      </c>
      <c r="DD597">
        <v>300</v>
      </c>
      <c r="DE597">
        <v>80029514</v>
      </c>
      <c r="DG597">
        <v>2275050011</v>
      </c>
      <c r="DH597">
        <v>2</v>
      </c>
      <c r="DI597" t="s">
        <v>34</v>
      </c>
      <c r="DJ597" t="s">
        <v>35</v>
      </c>
      <c r="DK597">
        <v>34025</v>
      </c>
      <c r="DM597" t="s">
        <v>416</v>
      </c>
      <c r="DN597">
        <v>48811</v>
      </c>
      <c r="DO597" t="s">
        <v>37</v>
      </c>
      <c r="DP597" t="s">
        <v>38</v>
      </c>
      <c r="DS597" t="s">
        <v>38</v>
      </c>
      <c r="DT597">
        <v>40.182899999999997</v>
      </c>
      <c r="DU597">
        <v>-74.278800000000004</v>
      </c>
      <c r="DV597" t="s">
        <v>39</v>
      </c>
      <c r="DW597" t="s">
        <v>379</v>
      </c>
      <c r="DX597" t="s">
        <v>34</v>
      </c>
      <c r="DY597">
        <v>0</v>
      </c>
      <c r="DZ597" t="s">
        <v>41</v>
      </c>
      <c r="EA597">
        <v>8</v>
      </c>
      <c r="EC597" t="s">
        <v>47</v>
      </c>
      <c r="ED597" t="s">
        <v>48</v>
      </c>
      <c r="EE597">
        <v>9.1614499999999998E-3</v>
      </c>
      <c r="EF597" t="s">
        <v>44</v>
      </c>
      <c r="EG597">
        <v>12321511</v>
      </c>
      <c r="EJ597">
        <v>61751713</v>
      </c>
      <c r="EL597">
        <v>300</v>
      </c>
      <c r="EM597">
        <v>80029514</v>
      </c>
      <c r="EO597">
        <v>2275050011</v>
      </c>
      <c r="EP597">
        <v>2</v>
      </c>
      <c r="EQ597" t="s">
        <v>34</v>
      </c>
      <c r="ER597" t="s">
        <v>35</v>
      </c>
      <c r="ES597">
        <v>34025</v>
      </c>
      <c r="EU597" t="s">
        <v>416</v>
      </c>
      <c r="EV597">
        <v>48811</v>
      </c>
      <c r="EW597" t="s">
        <v>37</v>
      </c>
      <c r="EX597" t="s">
        <v>38</v>
      </c>
      <c r="FA597" t="s">
        <v>38</v>
      </c>
      <c r="FB597">
        <v>40.182899999999997</v>
      </c>
      <c r="FC597">
        <v>-74.278800000000004</v>
      </c>
      <c r="FD597" t="s">
        <v>39</v>
      </c>
      <c r="FE597" t="s">
        <v>379</v>
      </c>
      <c r="FF597" t="s">
        <v>34</v>
      </c>
      <c r="FG597">
        <v>0</v>
      </c>
      <c r="FH597" t="s">
        <v>41</v>
      </c>
      <c r="FI597">
        <v>8</v>
      </c>
      <c r="FK597" t="s">
        <v>45</v>
      </c>
      <c r="FL597" t="s">
        <v>46</v>
      </c>
      <c r="FM597">
        <v>5.6094000000000001E-4</v>
      </c>
      <c r="FN597" t="s">
        <v>44</v>
      </c>
      <c r="FO597">
        <v>12321511</v>
      </c>
      <c r="FR597">
        <v>61751713</v>
      </c>
      <c r="FT597">
        <v>300</v>
      </c>
      <c r="FU597">
        <v>80029514</v>
      </c>
      <c r="FW597">
        <v>2275050011</v>
      </c>
      <c r="FX597">
        <v>2</v>
      </c>
      <c r="FY597" t="s">
        <v>34</v>
      </c>
      <c r="FZ597" t="s">
        <v>35</v>
      </c>
      <c r="GA597">
        <v>34025</v>
      </c>
      <c r="GC597" t="s">
        <v>416</v>
      </c>
      <c r="GD597">
        <v>48811</v>
      </c>
      <c r="GE597" t="s">
        <v>37</v>
      </c>
      <c r="GF597" t="s">
        <v>38</v>
      </c>
      <c r="GI597" t="s">
        <v>38</v>
      </c>
      <c r="GJ597">
        <v>40.182899999999997</v>
      </c>
      <c r="GK597">
        <v>-74.278800000000004</v>
      </c>
      <c r="GL597" t="s">
        <v>39</v>
      </c>
      <c r="GM597" t="s">
        <v>379</v>
      </c>
      <c r="GN597" t="s">
        <v>34</v>
      </c>
      <c r="GO597">
        <v>0</v>
      </c>
      <c r="GP597" t="s">
        <v>41</v>
      </c>
      <c r="GQ597">
        <v>8</v>
      </c>
      <c r="GS597" t="s">
        <v>42</v>
      </c>
      <c r="GT597" t="s">
        <v>43</v>
      </c>
      <c r="GU597">
        <v>8.4407000000000006E-3</v>
      </c>
      <c r="GV597" t="s">
        <v>44</v>
      </c>
    </row>
    <row r="598" spans="1:204" x14ac:dyDescent="0.25">
      <c r="A598">
        <v>11866511</v>
      </c>
      <c r="D598">
        <v>60792213</v>
      </c>
      <c r="F598">
        <v>300</v>
      </c>
      <c r="G598">
        <v>78125714</v>
      </c>
      <c r="I598">
        <v>2275050011</v>
      </c>
      <c r="J598">
        <v>2</v>
      </c>
      <c r="K598" t="s">
        <v>34</v>
      </c>
      <c r="L598" t="s">
        <v>35</v>
      </c>
      <c r="M598">
        <v>34025</v>
      </c>
      <c r="O598" t="s">
        <v>331</v>
      </c>
      <c r="P598">
        <v>48811</v>
      </c>
      <c r="Q598" t="s">
        <v>37</v>
      </c>
      <c r="R598" t="s">
        <v>38</v>
      </c>
      <c r="U598" t="s">
        <v>38</v>
      </c>
      <c r="V598">
        <v>40.208399999999997</v>
      </c>
      <c r="W598">
        <v>-74.174599999999998</v>
      </c>
      <c r="X598" t="s">
        <v>39</v>
      </c>
      <c r="Y598" t="s">
        <v>328</v>
      </c>
      <c r="Z598" t="s">
        <v>34</v>
      </c>
      <c r="AA598">
        <v>0</v>
      </c>
      <c r="AB598" t="s">
        <v>41</v>
      </c>
      <c r="AC598">
        <v>8</v>
      </c>
      <c r="AE598" t="s">
        <v>53</v>
      </c>
      <c r="AF598" t="s">
        <v>54</v>
      </c>
      <c r="AG598">
        <v>0.108126</v>
      </c>
      <c r="AH598" t="s">
        <v>44</v>
      </c>
      <c r="AI598">
        <v>11866511</v>
      </c>
      <c r="AL598">
        <v>60792213</v>
      </c>
      <c r="AN598">
        <v>300</v>
      </c>
      <c r="AO598">
        <v>78125714</v>
      </c>
      <c r="AQ598">
        <v>2275050011</v>
      </c>
      <c r="AR598">
        <v>2</v>
      </c>
      <c r="AS598" t="s">
        <v>34</v>
      </c>
      <c r="AT598" t="s">
        <v>35</v>
      </c>
      <c r="AU598">
        <v>34025</v>
      </c>
      <c r="AW598" t="s">
        <v>331</v>
      </c>
      <c r="AX598">
        <v>48811</v>
      </c>
      <c r="AY598" t="s">
        <v>37</v>
      </c>
      <c r="AZ598" t="s">
        <v>38</v>
      </c>
      <c r="BC598" t="s">
        <v>38</v>
      </c>
      <c r="BD598">
        <v>40.208399999999997</v>
      </c>
      <c r="BE598">
        <v>-74.174599999999998</v>
      </c>
      <c r="BF598" t="s">
        <v>39</v>
      </c>
      <c r="BG598" t="s">
        <v>328</v>
      </c>
      <c r="BH598" t="s">
        <v>34</v>
      </c>
      <c r="BI598">
        <v>0</v>
      </c>
      <c r="BJ598" t="s">
        <v>41</v>
      </c>
      <c r="BK598">
        <v>8</v>
      </c>
      <c r="BM598" t="s">
        <v>51</v>
      </c>
      <c r="BN598" t="s">
        <v>52</v>
      </c>
      <c r="BO598">
        <v>5.8500000000000002E-4</v>
      </c>
      <c r="BP598" t="s">
        <v>44</v>
      </c>
      <c r="BQ598">
        <v>11866511</v>
      </c>
      <c r="BT598">
        <v>60792213</v>
      </c>
      <c r="BV598">
        <v>300</v>
      </c>
      <c r="BW598">
        <v>78125714</v>
      </c>
      <c r="BY598">
        <v>2275050011</v>
      </c>
      <c r="BZ598">
        <v>2</v>
      </c>
      <c r="CA598" t="s">
        <v>34</v>
      </c>
      <c r="CB598" t="s">
        <v>35</v>
      </c>
      <c r="CC598">
        <v>34025</v>
      </c>
      <c r="CE598" t="s">
        <v>331</v>
      </c>
      <c r="CF598">
        <v>48811</v>
      </c>
      <c r="CG598" t="s">
        <v>37</v>
      </c>
      <c r="CH598" t="s">
        <v>38</v>
      </c>
      <c r="CK598" t="s">
        <v>38</v>
      </c>
      <c r="CL598">
        <v>40.208399999999997</v>
      </c>
      <c r="CM598">
        <v>-74.174599999999998</v>
      </c>
      <c r="CN598" t="s">
        <v>39</v>
      </c>
      <c r="CO598" t="s">
        <v>328</v>
      </c>
      <c r="CP598" t="s">
        <v>34</v>
      </c>
      <c r="CQ598">
        <v>0</v>
      </c>
      <c r="CR598" t="s">
        <v>41</v>
      </c>
      <c r="CS598">
        <v>8</v>
      </c>
      <c r="CU598" t="s">
        <v>49</v>
      </c>
      <c r="CV598" t="s">
        <v>50</v>
      </c>
      <c r="CW598">
        <v>2.1302999999999999E-3</v>
      </c>
      <c r="CX598" t="s">
        <v>44</v>
      </c>
      <c r="CY598">
        <v>11866511</v>
      </c>
      <c r="DB598">
        <v>60792213</v>
      </c>
      <c r="DD598">
        <v>300</v>
      </c>
      <c r="DE598">
        <v>78125714</v>
      </c>
      <c r="DG598">
        <v>2275050011</v>
      </c>
      <c r="DH598">
        <v>2</v>
      </c>
      <c r="DI598" t="s">
        <v>34</v>
      </c>
      <c r="DJ598" t="s">
        <v>35</v>
      </c>
      <c r="DK598">
        <v>34025</v>
      </c>
      <c r="DM598" t="s">
        <v>331</v>
      </c>
      <c r="DN598">
        <v>48811</v>
      </c>
      <c r="DO598" t="s">
        <v>37</v>
      </c>
      <c r="DP598" t="s">
        <v>38</v>
      </c>
      <c r="DS598" t="s">
        <v>38</v>
      </c>
      <c r="DT598">
        <v>40.208399999999997</v>
      </c>
      <c r="DU598">
        <v>-74.174599999999998</v>
      </c>
      <c r="DV598" t="s">
        <v>39</v>
      </c>
      <c r="DW598" t="s">
        <v>328</v>
      </c>
      <c r="DX598" t="s">
        <v>34</v>
      </c>
      <c r="DY598">
        <v>0</v>
      </c>
      <c r="DZ598" t="s">
        <v>41</v>
      </c>
      <c r="EA598">
        <v>8</v>
      </c>
      <c r="EC598" t="s">
        <v>47</v>
      </c>
      <c r="ED598" t="s">
        <v>48</v>
      </c>
      <c r="EE598">
        <v>1.4699100000000001E-3</v>
      </c>
      <c r="EF598" t="s">
        <v>44</v>
      </c>
      <c r="EG598">
        <v>11866511</v>
      </c>
      <c r="EJ598">
        <v>60792213</v>
      </c>
      <c r="EL598">
        <v>300</v>
      </c>
      <c r="EM598">
        <v>78125714</v>
      </c>
      <c r="EO598">
        <v>2275050011</v>
      </c>
      <c r="EP598">
        <v>2</v>
      </c>
      <c r="EQ598" t="s">
        <v>34</v>
      </c>
      <c r="ER598" t="s">
        <v>35</v>
      </c>
      <c r="ES598">
        <v>34025</v>
      </c>
      <c r="EU598" t="s">
        <v>331</v>
      </c>
      <c r="EV598">
        <v>48811</v>
      </c>
      <c r="EW598" t="s">
        <v>37</v>
      </c>
      <c r="EX598" t="s">
        <v>38</v>
      </c>
      <c r="FA598" t="s">
        <v>38</v>
      </c>
      <c r="FB598">
        <v>40.208399999999997</v>
      </c>
      <c r="FC598">
        <v>-74.174599999999998</v>
      </c>
      <c r="FD598" t="s">
        <v>39</v>
      </c>
      <c r="FE598" t="s">
        <v>328</v>
      </c>
      <c r="FF598" t="s">
        <v>34</v>
      </c>
      <c r="FG598">
        <v>0</v>
      </c>
      <c r="FH598" t="s">
        <v>41</v>
      </c>
      <c r="FI598">
        <v>8</v>
      </c>
      <c r="FK598" t="s">
        <v>45</v>
      </c>
      <c r="FL598" t="s">
        <v>46</v>
      </c>
      <c r="FM598">
        <v>9.0000000000000006E-5</v>
      </c>
      <c r="FN598" t="s">
        <v>44</v>
      </c>
      <c r="FO598">
        <v>11866511</v>
      </c>
      <c r="FR598">
        <v>60792213</v>
      </c>
      <c r="FT598">
        <v>300</v>
      </c>
      <c r="FU598">
        <v>78125714</v>
      </c>
      <c r="FW598">
        <v>2275050011</v>
      </c>
      <c r="FX598">
        <v>2</v>
      </c>
      <c r="FY598" t="s">
        <v>34</v>
      </c>
      <c r="FZ598" t="s">
        <v>35</v>
      </c>
      <c r="GA598">
        <v>34025</v>
      </c>
      <c r="GC598" t="s">
        <v>331</v>
      </c>
      <c r="GD598">
        <v>48811</v>
      </c>
      <c r="GE598" t="s">
        <v>37</v>
      </c>
      <c r="GF598" t="s">
        <v>38</v>
      </c>
      <c r="GI598" t="s">
        <v>38</v>
      </c>
      <c r="GJ598">
        <v>40.208399999999997</v>
      </c>
      <c r="GK598">
        <v>-74.174599999999998</v>
      </c>
      <c r="GL598" t="s">
        <v>39</v>
      </c>
      <c r="GM598" t="s">
        <v>328</v>
      </c>
      <c r="GN598" t="s">
        <v>34</v>
      </c>
      <c r="GO598">
        <v>0</v>
      </c>
      <c r="GP598" t="s">
        <v>41</v>
      </c>
      <c r="GQ598">
        <v>8</v>
      </c>
      <c r="GS598" t="s">
        <v>42</v>
      </c>
      <c r="GT598" t="s">
        <v>43</v>
      </c>
      <c r="GU598">
        <v>1.3542700000000001E-3</v>
      </c>
      <c r="GV598" t="s">
        <v>44</v>
      </c>
    </row>
    <row r="599" spans="1:204" x14ac:dyDescent="0.25">
      <c r="A599">
        <v>11866511</v>
      </c>
      <c r="D599">
        <v>60792213</v>
      </c>
      <c r="F599">
        <v>300</v>
      </c>
      <c r="G599">
        <v>78125814</v>
      </c>
      <c r="I599">
        <v>2275050012</v>
      </c>
      <c r="J599">
        <v>2</v>
      </c>
      <c r="K599" t="s">
        <v>34</v>
      </c>
      <c r="L599" t="s">
        <v>35</v>
      </c>
      <c r="M599">
        <v>34025</v>
      </c>
      <c r="O599" t="s">
        <v>331</v>
      </c>
      <c r="P599">
        <v>48811</v>
      </c>
      <c r="Q599" t="s">
        <v>37</v>
      </c>
      <c r="R599" t="s">
        <v>38</v>
      </c>
      <c r="U599" t="s">
        <v>38</v>
      </c>
      <c r="V599">
        <v>40.208399999999997</v>
      </c>
      <c r="W599">
        <v>-74.174599999999998</v>
      </c>
      <c r="X599" t="s">
        <v>39</v>
      </c>
      <c r="Y599" t="s">
        <v>328</v>
      </c>
      <c r="Z599" t="s">
        <v>34</v>
      </c>
      <c r="AA599">
        <v>0</v>
      </c>
      <c r="AB599" t="s">
        <v>41</v>
      </c>
      <c r="AC599">
        <v>8</v>
      </c>
      <c r="AE599" t="s">
        <v>53</v>
      </c>
      <c r="AF599" t="s">
        <v>54</v>
      </c>
      <c r="AG599">
        <v>0.15802099999999999</v>
      </c>
      <c r="AH599" t="s">
        <v>44</v>
      </c>
      <c r="AI599">
        <v>11866511</v>
      </c>
      <c r="AL599">
        <v>60792213</v>
      </c>
      <c r="AN599">
        <v>300</v>
      </c>
      <c r="AO599">
        <v>78125814</v>
      </c>
      <c r="AQ599">
        <v>2275050012</v>
      </c>
      <c r="AR599">
        <v>2</v>
      </c>
      <c r="AS599" t="s">
        <v>34</v>
      </c>
      <c r="AT599" t="s">
        <v>35</v>
      </c>
      <c r="AU599">
        <v>34025</v>
      </c>
      <c r="AW599" t="s">
        <v>331</v>
      </c>
      <c r="AX599">
        <v>48811</v>
      </c>
      <c r="AY599" t="s">
        <v>37</v>
      </c>
      <c r="AZ599" t="s">
        <v>38</v>
      </c>
      <c r="BC599" t="s">
        <v>38</v>
      </c>
      <c r="BD599">
        <v>40.208399999999997</v>
      </c>
      <c r="BE599">
        <v>-74.174599999999998</v>
      </c>
      <c r="BF599" t="s">
        <v>39</v>
      </c>
      <c r="BG599" t="s">
        <v>328</v>
      </c>
      <c r="BH599" t="s">
        <v>34</v>
      </c>
      <c r="BI599">
        <v>0</v>
      </c>
      <c r="BJ599" t="s">
        <v>41</v>
      </c>
      <c r="BK599">
        <v>8</v>
      </c>
      <c r="BM599" t="s">
        <v>51</v>
      </c>
      <c r="BN599" t="s">
        <v>52</v>
      </c>
      <c r="BO599">
        <v>5.3417999999999998E-3</v>
      </c>
      <c r="BP599" t="s">
        <v>44</v>
      </c>
      <c r="BQ599">
        <v>11866511</v>
      </c>
      <c r="BT599">
        <v>60792213</v>
      </c>
      <c r="BV599">
        <v>300</v>
      </c>
      <c r="BW599">
        <v>78125814</v>
      </c>
      <c r="BY599">
        <v>2275050012</v>
      </c>
      <c r="BZ599">
        <v>2</v>
      </c>
      <c r="CA599" t="s">
        <v>34</v>
      </c>
      <c r="CB599" t="s">
        <v>35</v>
      </c>
      <c r="CC599">
        <v>34025</v>
      </c>
      <c r="CE599" t="s">
        <v>331</v>
      </c>
      <c r="CF599">
        <v>48811</v>
      </c>
      <c r="CG599" t="s">
        <v>37</v>
      </c>
      <c r="CH599" t="s">
        <v>38</v>
      </c>
      <c r="CK599" t="s">
        <v>38</v>
      </c>
      <c r="CL599">
        <v>40.208399999999997</v>
      </c>
      <c r="CM599">
        <v>-74.174599999999998</v>
      </c>
      <c r="CN599" t="s">
        <v>39</v>
      </c>
      <c r="CO599" t="s">
        <v>328</v>
      </c>
      <c r="CP599" t="s">
        <v>34</v>
      </c>
      <c r="CQ599">
        <v>0</v>
      </c>
      <c r="CR599" t="s">
        <v>41</v>
      </c>
      <c r="CS599">
        <v>8</v>
      </c>
      <c r="CU599" t="s">
        <v>49</v>
      </c>
      <c r="CV599" t="s">
        <v>50</v>
      </c>
      <c r="CW599">
        <v>3.9055499999999998E-3</v>
      </c>
      <c r="CX599" t="s">
        <v>44</v>
      </c>
      <c r="CY599">
        <v>11866511</v>
      </c>
      <c r="DB599">
        <v>60792213</v>
      </c>
      <c r="DD599">
        <v>300</v>
      </c>
      <c r="DE599">
        <v>78125814</v>
      </c>
      <c r="DG599">
        <v>2275050012</v>
      </c>
      <c r="DH599">
        <v>2</v>
      </c>
      <c r="DI599" t="s">
        <v>34</v>
      </c>
      <c r="DJ599" t="s">
        <v>35</v>
      </c>
      <c r="DK599">
        <v>34025</v>
      </c>
      <c r="DM599" t="s">
        <v>331</v>
      </c>
      <c r="DN599">
        <v>48811</v>
      </c>
      <c r="DO599" t="s">
        <v>37</v>
      </c>
      <c r="DP599" t="s">
        <v>38</v>
      </c>
      <c r="DS599" t="s">
        <v>38</v>
      </c>
      <c r="DT599">
        <v>40.208399999999997</v>
      </c>
      <c r="DU599">
        <v>-74.174599999999998</v>
      </c>
      <c r="DV599" t="s">
        <v>39</v>
      </c>
      <c r="DW599" t="s">
        <v>328</v>
      </c>
      <c r="DX599" t="s">
        <v>34</v>
      </c>
      <c r="DY599">
        <v>0</v>
      </c>
      <c r="DZ599" t="s">
        <v>41</v>
      </c>
      <c r="EA599">
        <v>8</v>
      </c>
      <c r="EC599" t="s">
        <v>47</v>
      </c>
      <c r="ED599" t="s">
        <v>48</v>
      </c>
      <c r="EE599">
        <v>3.8118200000000001E-3</v>
      </c>
      <c r="EF599" t="s">
        <v>44</v>
      </c>
      <c r="EG599">
        <v>11866511</v>
      </c>
      <c r="EJ599">
        <v>60792213</v>
      </c>
      <c r="EL599">
        <v>300</v>
      </c>
      <c r="EM599">
        <v>78125814</v>
      </c>
      <c r="EO599">
        <v>2275050012</v>
      </c>
      <c r="EP599">
        <v>2</v>
      </c>
      <c r="EQ599" t="s">
        <v>34</v>
      </c>
      <c r="ER599" t="s">
        <v>35</v>
      </c>
      <c r="ES599">
        <v>34025</v>
      </c>
      <c r="EU599" t="s">
        <v>331</v>
      </c>
      <c r="EV599">
        <v>48811</v>
      </c>
      <c r="EW599" t="s">
        <v>37</v>
      </c>
      <c r="EX599" t="s">
        <v>38</v>
      </c>
      <c r="FA599" t="s">
        <v>38</v>
      </c>
      <c r="FB599">
        <v>40.208399999999997</v>
      </c>
      <c r="FC599">
        <v>-74.174599999999998</v>
      </c>
      <c r="FD599" t="s">
        <v>39</v>
      </c>
      <c r="FE599" t="s">
        <v>328</v>
      </c>
      <c r="FF599" t="s">
        <v>34</v>
      </c>
      <c r="FG599">
        <v>0</v>
      </c>
      <c r="FH599" t="s">
        <v>41</v>
      </c>
      <c r="FI599">
        <v>8</v>
      </c>
      <c r="FK599" t="s">
        <v>45</v>
      </c>
      <c r="FL599" t="s">
        <v>46</v>
      </c>
      <c r="FM599">
        <v>1.2140199999999999E-3</v>
      </c>
      <c r="FN599" t="s">
        <v>44</v>
      </c>
      <c r="FO599">
        <v>11866511</v>
      </c>
      <c r="FR599">
        <v>60792213</v>
      </c>
      <c r="FT599">
        <v>300</v>
      </c>
      <c r="FU599">
        <v>78125814</v>
      </c>
      <c r="FW599">
        <v>2275050012</v>
      </c>
      <c r="FX599">
        <v>2</v>
      </c>
      <c r="FY599" t="s">
        <v>34</v>
      </c>
      <c r="FZ599" t="s">
        <v>35</v>
      </c>
      <c r="GA599">
        <v>34025</v>
      </c>
      <c r="GC599" t="s">
        <v>331</v>
      </c>
      <c r="GD599">
        <v>48811</v>
      </c>
      <c r="GE599" t="s">
        <v>37</v>
      </c>
      <c r="GF599" t="s">
        <v>38</v>
      </c>
      <c r="GI599" t="s">
        <v>38</v>
      </c>
      <c r="GJ599">
        <v>40.208399999999997</v>
      </c>
      <c r="GK599">
        <v>-74.174599999999998</v>
      </c>
      <c r="GL599" t="s">
        <v>39</v>
      </c>
      <c r="GM599" t="s">
        <v>328</v>
      </c>
      <c r="GN599" t="s">
        <v>34</v>
      </c>
      <c r="GO599">
        <v>0</v>
      </c>
      <c r="GP599" t="s">
        <v>41</v>
      </c>
      <c r="GQ599">
        <v>8</v>
      </c>
      <c r="GS599" t="s">
        <v>42</v>
      </c>
      <c r="GT599" t="s">
        <v>43</v>
      </c>
      <c r="GU599">
        <v>1.1376499999999999E-2</v>
      </c>
      <c r="GV599" t="s">
        <v>44</v>
      </c>
    </row>
    <row r="600" spans="1:204" x14ac:dyDescent="0.25">
      <c r="A600">
        <v>12321211</v>
      </c>
      <c r="D600">
        <v>61751413</v>
      </c>
      <c r="F600">
        <v>300</v>
      </c>
      <c r="G600">
        <v>80028914</v>
      </c>
      <c r="I600">
        <v>2275050011</v>
      </c>
      <c r="J600">
        <v>2</v>
      </c>
      <c r="K600" t="s">
        <v>34</v>
      </c>
      <c r="L600" t="s">
        <v>35</v>
      </c>
      <c r="M600">
        <v>34025</v>
      </c>
      <c r="O600" t="s">
        <v>535</v>
      </c>
      <c r="P600">
        <v>48811</v>
      </c>
      <c r="Q600" t="s">
        <v>37</v>
      </c>
      <c r="R600" t="s">
        <v>38</v>
      </c>
      <c r="U600" t="s">
        <v>38</v>
      </c>
      <c r="V600">
        <v>40.316800000000001</v>
      </c>
      <c r="W600">
        <v>-74.032899999999998</v>
      </c>
      <c r="X600" t="s">
        <v>39</v>
      </c>
      <c r="Y600" t="s">
        <v>280</v>
      </c>
      <c r="Z600" t="s">
        <v>34</v>
      </c>
      <c r="AA600">
        <v>0</v>
      </c>
      <c r="AB600" t="s">
        <v>41</v>
      </c>
      <c r="AC600">
        <v>8</v>
      </c>
      <c r="AE600" t="s">
        <v>53</v>
      </c>
      <c r="AF600" t="s">
        <v>54</v>
      </c>
      <c r="AG600">
        <v>0.108126</v>
      </c>
      <c r="AH600" t="s">
        <v>44</v>
      </c>
      <c r="AI600">
        <v>12321211</v>
      </c>
      <c r="AL600">
        <v>61751413</v>
      </c>
      <c r="AN600">
        <v>300</v>
      </c>
      <c r="AO600">
        <v>80028914</v>
      </c>
      <c r="AQ600">
        <v>2275050011</v>
      </c>
      <c r="AR600">
        <v>2</v>
      </c>
      <c r="AS600" t="s">
        <v>34</v>
      </c>
      <c r="AT600" t="s">
        <v>35</v>
      </c>
      <c r="AU600">
        <v>34025</v>
      </c>
      <c r="AW600" t="s">
        <v>535</v>
      </c>
      <c r="AX600">
        <v>48811</v>
      </c>
      <c r="AY600" t="s">
        <v>37</v>
      </c>
      <c r="AZ600" t="s">
        <v>38</v>
      </c>
      <c r="BC600" t="s">
        <v>38</v>
      </c>
      <c r="BD600">
        <v>40.316800000000001</v>
      </c>
      <c r="BE600">
        <v>-74.032899999999998</v>
      </c>
      <c r="BF600" t="s">
        <v>39</v>
      </c>
      <c r="BG600" t="s">
        <v>280</v>
      </c>
      <c r="BH600" t="s">
        <v>34</v>
      </c>
      <c r="BI600">
        <v>0</v>
      </c>
      <c r="BJ600" t="s">
        <v>41</v>
      </c>
      <c r="BK600">
        <v>8</v>
      </c>
      <c r="BM600" t="s">
        <v>51</v>
      </c>
      <c r="BN600" t="s">
        <v>52</v>
      </c>
      <c r="BO600">
        <v>5.8500000000000002E-4</v>
      </c>
      <c r="BP600" t="s">
        <v>44</v>
      </c>
      <c r="BQ600">
        <v>12321211</v>
      </c>
      <c r="BT600">
        <v>61751413</v>
      </c>
      <c r="BV600">
        <v>300</v>
      </c>
      <c r="BW600">
        <v>80028914</v>
      </c>
      <c r="BY600">
        <v>2275050011</v>
      </c>
      <c r="BZ600">
        <v>2</v>
      </c>
      <c r="CA600" t="s">
        <v>34</v>
      </c>
      <c r="CB600" t="s">
        <v>35</v>
      </c>
      <c r="CC600">
        <v>34025</v>
      </c>
      <c r="CE600" t="s">
        <v>535</v>
      </c>
      <c r="CF600">
        <v>48811</v>
      </c>
      <c r="CG600" t="s">
        <v>37</v>
      </c>
      <c r="CH600" t="s">
        <v>38</v>
      </c>
      <c r="CK600" t="s">
        <v>38</v>
      </c>
      <c r="CL600">
        <v>40.316800000000001</v>
      </c>
      <c r="CM600">
        <v>-74.032899999999998</v>
      </c>
      <c r="CN600" t="s">
        <v>39</v>
      </c>
      <c r="CO600" t="s">
        <v>280</v>
      </c>
      <c r="CP600" t="s">
        <v>34</v>
      </c>
      <c r="CQ600">
        <v>0</v>
      </c>
      <c r="CR600" t="s">
        <v>41</v>
      </c>
      <c r="CS600">
        <v>8</v>
      </c>
      <c r="CU600" t="s">
        <v>49</v>
      </c>
      <c r="CV600" t="s">
        <v>50</v>
      </c>
      <c r="CW600">
        <v>2.1302999999999999E-3</v>
      </c>
      <c r="CX600" t="s">
        <v>44</v>
      </c>
      <c r="CY600">
        <v>12321211</v>
      </c>
      <c r="DB600">
        <v>61751413</v>
      </c>
      <c r="DD600">
        <v>300</v>
      </c>
      <c r="DE600">
        <v>80028914</v>
      </c>
      <c r="DG600">
        <v>2275050011</v>
      </c>
      <c r="DH600">
        <v>2</v>
      </c>
      <c r="DI600" t="s">
        <v>34</v>
      </c>
      <c r="DJ600" t="s">
        <v>35</v>
      </c>
      <c r="DK600">
        <v>34025</v>
      </c>
      <c r="DM600" t="s">
        <v>535</v>
      </c>
      <c r="DN600">
        <v>48811</v>
      </c>
      <c r="DO600" t="s">
        <v>37</v>
      </c>
      <c r="DP600" t="s">
        <v>38</v>
      </c>
      <c r="DS600" t="s">
        <v>38</v>
      </c>
      <c r="DT600">
        <v>40.316800000000001</v>
      </c>
      <c r="DU600">
        <v>-74.032899999999998</v>
      </c>
      <c r="DV600" t="s">
        <v>39</v>
      </c>
      <c r="DW600" t="s">
        <v>280</v>
      </c>
      <c r="DX600" t="s">
        <v>34</v>
      </c>
      <c r="DY600">
        <v>0</v>
      </c>
      <c r="DZ600" t="s">
        <v>41</v>
      </c>
      <c r="EA600">
        <v>8</v>
      </c>
      <c r="EC600" t="s">
        <v>47</v>
      </c>
      <c r="ED600" t="s">
        <v>48</v>
      </c>
      <c r="EE600">
        <v>1.4699100000000001E-3</v>
      </c>
      <c r="EF600" t="s">
        <v>44</v>
      </c>
      <c r="EG600">
        <v>12321211</v>
      </c>
      <c r="EJ600">
        <v>61751413</v>
      </c>
      <c r="EL600">
        <v>300</v>
      </c>
      <c r="EM600">
        <v>80028914</v>
      </c>
      <c r="EO600">
        <v>2275050011</v>
      </c>
      <c r="EP600">
        <v>2</v>
      </c>
      <c r="EQ600" t="s">
        <v>34</v>
      </c>
      <c r="ER600" t="s">
        <v>35</v>
      </c>
      <c r="ES600">
        <v>34025</v>
      </c>
      <c r="EU600" t="s">
        <v>535</v>
      </c>
      <c r="EV600">
        <v>48811</v>
      </c>
      <c r="EW600" t="s">
        <v>37</v>
      </c>
      <c r="EX600" t="s">
        <v>38</v>
      </c>
      <c r="FA600" t="s">
        <v>38</v>
      </c>
      <c r="FB600">
        <v>40.316800000000001</v>
      </c>
      <c r="FC600">
        <v>-74.032899999999998</v>
      </c>
      <c r="FD600" t="s">
        <v>39</v>
      </c>
      <c r="FE600" t="s">
        <v>280</v>
      </c>
      <c r="FF600" t="s">
        <v>34</v>
      </c>
      <c r="FG600">
        <v>0</v>
      </c>
      <c r="FH600" t="s">
        <v>41</v>
      </c>
      <c r="FI600">
        <v>8</v>
      </c>
      <c r="FK600" t="s">
        <v>45</v>
      </c>
      <c r="FL600" t="s">
        <v>46</v>
      </c>
      <c r="FM600">
        <v>9.0000000000000006E-5</v>
      </c>
      <c r="FN600" t="s">
        <v>44</v>
      </c>
      <c r="FO600">
        <v>12321211</v>
      </c>
      <c r="FR600">
        <v>61751413</v>
      </c>
      <c r="FT600">
        <v>300</v>
      </c>
      <c r="FU600">
        <v>80028914</v>
      </c>
      <c r="FW600">
        <v>2275050011</v>
      </c>
      <c r="FX600">
        <v>2</v>
      </c>
      <c r="FY600" t="s">
        <v>34</v>
      </c>
      <c r="FZ600" t="s">
        <v>35</v>
      </c>
      <c r="GA600">
        <v>34025</v>
      </c>
      <c r="GC600" t="s">
        <v>535</v>
      </c>
      <c r="GD600">
        <v>48811</v>
      </c>
      <c r="GE600" t="s">
        <v>37</v>
      </c>
      <c r="GF600" t="s">
        <v>38</v>
      </c>
      <c r="GI600" t="s">
        <v>38</v>
      </c>
      <c r="GJ600">
        <v>40.316800000000001</v>
      </c>
      <c r="GK600">
        <v>-74.032899999999998</v>
      </c>
      <c r="GL600" t="s">
        <v>39</v>
      </c>
      <c r="GM600" t="s">
        <v>280</v>
      </c>
      <c r="GN600" t="s">
        <v>34</v>
      </c>
      <c r="GO600">
        <v>0</v>
      </c>
      <c r="GP600" t="s">
        <v>41</v>
      </c>
      <c r="GQ600">
        <v>8</v>
      </c>
      <c r="GS600" t="s">
        <v>42</v>
      </c>
      <c r="GT600" t="s">
        <v>43</v>
      </c>
      <c r="GU600">
        <v>1.3542700000000001E-3</v>
      </c>
      <c r="GV600" t="s">
        <v>44</v>
      </c>
    </row>
    <row r="601" spans="1:204" x14ac:dyDescent="0.25">
      <c r="A601">
        <v>12321211</v>
      </c>
      <c r="D601">
        <v>61751413</v>
      </c>
      <c r="F601">
        <v>300</v>
      </c>
      <c r="G601">
        <v>80029014</v>
      </c>
      <c r="I601">
        <v>2275050012</v>
      </c>
      <c r="J601">
        <v>2</v>
      </c>
      <c r="K601" t="s">
        <v>34</v>
      </c>
      <c r="L601" t="s">
        <v>35</v>
      </c>
      <c r="M601">
        <v>34025</v>
      </c>
      <c r="O601" t="s">
        <v>535</v>
      </c>
      <c r="P601">
        <v>48811</v>
      </c>
      <c r="Q601" t="s">
        <v>37</v>
      </c>
      <c r="R601" t="s">
        <v>38</v>
      </c>
      <c r="U601" t="s">
        <v>38</v>
      </c>
      <c r="V601">
        <v>40.316800000000001</v>
      </c>
      <c r="W601">
        <v>-74.032899999999998</v>
      </c>
      <c r="X601" t="s">
        <v>39</v>
      </c>
      <c r="Y601" t="s">
        <v>280</v>
      </c>
      <c r="Z601" t="s">
        <v>34</v>
      </c>
      <c r="AA601">
        <v>0</v>
      </c>
      <c r="AB601" t="s">
        <v>41</v>
      </c>
      <c r="AC601">
        <v>8</v>
      </c>
      <c r="AE601" t="s">
        <v>53</v>
      </c>
      <c r="AF601" t="s">
        <v>54</v>
      </c>
      <c r="AG601">
        <v>0.15802099999999999</v>
      </c>
      <c r="AH601" t="s">
        <v>44</v>
      </c>
      <c r="AI601">
        <v>12321211</v>
      </c>
      <c r="AL601">
        <v>61751413</v>
      </c>
      <c r="AN601">
        <v>300</v>
      </c>
      <c r="AO601">
        <v>80029014</v>
      </c>
      <c r="AQ601">
        <v>2275050012</v>
      </c>
      <c r="AR601">
        <v>2</v>
      </c>
      <c r="AS601" t="s">
        <v>34</v>
      </c>
      <c r="AT601" t="s">
        <v>35</v>
      </c>
      <c r="AU601">
        <v>34025</v>
      </c>
      <c r="AW601" t="s">
        <v>535</v>
      </c>
      <c r="AX601">
        <v>48811</v>
      </c>
      <c r="AY601" t="s">
        <v>37</v>
      </c>
      <c r="AZ601" t="s">
        <v>38</v>
      </c>
      <c r="BC601" t="s">
        <v>38</v>
      </c>
      <c r="BD601">
        <v>40.316800000000001</v>
      </c>
      <c r="BE601">
        <v>-74.032899999999998</v>
      </c>
      <c r="BF601" t="s">
        <v>39</v>
      </c>
      <c r="BG601" t="s">
        <v>280</v>
      </c>
      <c r="BH601" t="s">
        <v>34</v>
      </c>
      <c r="BI601">
        <v>0</v>
      </c>
      <c r="BJ601" t="s">
        <v>41</v>
      </c>
      <c r="BK601">
        <v>8</v>
      </c>
      <c r="BM601" t="s">
        <v>51</v>
      </c>
      <c r="BN601" t="s">
        <v>52</v>
      </c>
      <c r="BO601">
        <v>5.3417999999999998E-3</v>
      </c>
      <c r="BP601" t="s">
        <v>44</v>
      </c>
      <c r="BQ601">
        <v>12321211</v>
      </c>
      <c r="BT601">
        <v>61751413</v>
      </c>
      <c r="BV601">
        <v>300</v>
      </c>
      <c r="BW601">
        <v>80029014</v>
      </c>
      <c r="BY601">
        <v>2275050012</v>
      </c>
      <c r="BZ601">
        <v>2</v>
      </c>
      <c r="CA601" t="s">
        <v>34</v>
      </c>
      <c r="CB601" t="s">
        <v>35</v>
      </c>
      <c r="CC601">
        <v>34025</v>
      </c>
      <c r="CE601" t="s">
        <v>535</v>
      </c>
      <c r="CF601">
        <v>48811</v>
      </c>
      <c r="CG601" t="s">
        <v>37</v>
      </c>
      <c r="CH601" t="s">
        <v>38</v>
      </c>
      <c r="CK601" t="s">
        <v>38</v>
      </c>
      <c r="CL601">
        <v>40.316800000000001</v>
      </c>
      <c r="CM601">
        <v>-74.032899999999998</v>
      </c>
      <c r="CN601" t="s">
        <v>39</v>
      </c>
      <c r="CO601" t="s">
        <v>280</v>
      </c>
      <c r="CP601" t="s">
        <v>34</v>
      </c>
      <c r="CQ601">
        <v>0</v>
      </c>
      <c r="CR601" t="s">
        <v>41</v>
      </c>
      <c r="CS601">
        <v>8</v>
      </c>
      <c r="CU601" t="s">
        <v>49</v>
      </c>
      <c r="CV601" t="s">
        <v>50</v>
      </c>
      <c r="CW601">
        <v>3.9055499999999998E-3</v>
      </c>
      <c r="CX601" t="s">
        <v>44</v>
      </c>
      <c r="CY601">
        <v>12321211</v>
      </c>
      <c r="DB601">
        <v>61751413</v>
      </c>
      <c r="DD601">
        <v>300</v>
      </c>
      <c r="DE601">
        <v>80029014</v>
      </c>
      <c r="DG601">
        <v>2275050012</v>
      </c>
      <c r="DH601">
        <v>2</v>
      </c>
      <c r="DI601" t="s">
        <v>34</v>
      </c>
      <c r="DJ601" t="s">
        <v>35</v>
      </c>
      <c r="DK601">
        <v>34025</v>
      </c>
      <c r="DM601" t="s">
        <v>535</v>
      </c>
      <c r="DN601">
        <v>48811</v>
      </c>
      <c r="DO601" t="s">
        <v>37</v>
      </c>
      <c r="DP601" t="s">
        <v>38</v>
      </c>
      <c r="DS601" t="s">
        <v>38</v>
      </c>
      <c r="DT601">
        <v>40.316800000000001</v>
      </c>
      <c r="DU601">
        <v>-74.032899999999998</v>
      </c>
      <c r="DV601" t="s">
        <v>39</v>
      </c>
      <c r="DW601" t="s">
        <v>280</v>
      </c>
      <c r="DX601" t="s">
        <v>34</v>
      </c>
      <c r="DY601">
        <v>0</v>
      </c>
      <c r="DZ601" t="s">
        <v>41</v>
      </c>
      <c r="EA601">
        <v>8</v>
      </c>
      <c r="EC601" t="s">
        <v>47</v>
      </c>
      <c r="ED601" t="s">
        <v>48</v>
      </c>
      <c r="EE601">
        <v>3.8118200000000001E-3</v>
      </c>
      <c r="EF601" t="s">
        <v>44</v>
      </c>
      <c r="EG601">
        <v>12321211</v>
      </c>
      <c r="EJ601">
        <v>61751413</v>
      </c>
      <c r="EL601">
        <v>300</v>
      </c>
      <c r="EM601">
        <v>80029014</v>
      </c>
      <c r="EO601">
        <v>2275050012</v>
      </c>
      <c r="EP601">
        <v>2</v>
      </c>
      <c r="EQ601" t="s">
        <v>34</v>
      </c>
      <c r="ER601" t="s">
        <v>35</v>
      </c>
      <c r="ES601">
        <v>34025</v>
      </c>
      <c r="EU601" t="s">
        <v>535</v>
      </c>
      <c r="EV601">
        <v>48811</v>
      </c>
      <c r="EW601" t="s">
        <v>37</v>
      </c>
      <c r="EX601" t="s">
        <v>38</v>
      </c>
      <c r="FA601" t="s">
        <v>38</v>
      </c>
      <c r="FB601">
        <v>40.316800000000001</v>
      </c>
      <c r="FC601">
        <v>-74.032899999999998</v>
      </c>
      <c r="FD601" t="s">
        <v>39</v>
      </c>
      <c r="FE601" t="s">
        <v>280</v>
      </c>
      <c r="FF601" t="s">
        <v>34</v>
      </c>
      <c r="FG601">
        <v>0</v>
      </c>
      <c r="FH601" t="s">
        <v>41</v>
      </c>
      <c r="FI601">
        <v>8</v>
      </c>
      <c r="FK601" t="s">
        <v>45</v>
      </c>
      <c r="FL601" t="s">
        <v>46</v>
      </c>
      <c r="FM601">
        <v>1.2140199999999999E-3</v>
      </c>
      <c r="FN601" t="s">
        <v>44</v>
      </c>
      <c r="FO601">
        <v>12321211</v>
      </c>
      <c r="FR601">
        <v>61751413</v>
      </c>
      <c r="FT601">
        <v>300</v>
      </c>
      <c r="FU601">
        <v>80029014</v>
      </c>
      <c r="FW601">
        <v>2275050012</v>
      </c>
      <c r="FX601">
        <v>2</v>
      </c>
      <c r="FY601" t="s">
        <v>34</v>
      </c>
      <c r="FZ601" t="s">
        <v>35</v>
      </c>
      <c r="GA601">
        <v>34025</v>
      </c>
      <c r="GC601" t="s">
        <v>535</v>
      </c>
      <c r="GD601">
        <v>48811</v>
      </c>
      <c r="GE601" t="s">
        <v>37</v>
      </c>
      <c r="GF601" t="s">
        <v>38</v>
      </c>
      <c r="GI601" t="s">
        <v>38</v>
      </c>
      <c r="GJ601">
        <v>40.316800000000001</v>
      </c>
      <c r="GK601">
        <v>-74.032899999999998</v>
      </c>
      <c r="GL601" t="s">
        <v>39</v>
      </c>
      <c r="GM601" t="s">
        <v>280</v>
      </c>
      <c r="GN601" t="s">
        <v>34</v>
      </c>
      <c r="GO601">
        <v>0</v>
      </c>
      <c r="GP601" t="s">
        <v>41</v>
      </c>
      <c r="GQ601">
        <v>8</v>
      </c>
      <c r="GS601" t="s">
        <v>42</v>
      </c>
      <c r="GT601" t="s">
        <v>43</v>
      </c>
      <c r="GU601">
        <v>1.1376499999999999E-2</v>
      </c>
      <c r="GV601" t="s">
        <v>44</v>
      </c>
    </row>
    <row r="602" spans="1:204" x14ac:dyDescent="0.25">
      <c r="A602">
        <v>11347311</v>
      </c>
      <c r="D602">
        <v>61582313</v>
      </c>
      <c r="F602">
        <v>300</v>
      </c>
      <c r="G602">
        <v>79694914</v>
      </c>
      <c r="I602">
        <v>2275050011</v>
      </c>
      <c r="J602">
        <v>2</v>
      </c>
      <c r="K602" t="s">
        <v>34</v>
      </c>
      <c r="L602" t="s">
        <v>35</v>
      </c>
      <c r="M602">
        <v>34025</v>
      </c>
      <c r="O602" t="s">
        <v>511</v>
      </c>
      <c r="P602">
        <v>48811</v>
      </c>
      <c r="Q602" t="s">
        <v>37</v>
      </c>
      <c r="R602" t="s">
        <v>38</v>
      </c>
      <c r="U602" t="s">
        <v>38</v>
      </c>
      <c r="V602">
        <v>40.220799999999997</v>
      </c>
      <c r="W602">
        <v>-74.3917</v>
      </c>
      <c r="X602" t="s">
        <v>39</v>
      </c>
      <c r="Y602" t="s">
        <v>379</v>
      </c>
      <c r="Z602" t="s">
        <v>34</v>
      </c>
      <c r="AA602">
        <v>0</v>
      </c>
      <c r="AB602" t="s">
        <v>41</v>
      </c>
      <c r="AC602">
        <v>8</v>
      </c>
      <c r="AE602" t="s">
        <v>53</v>
      </c>
      <c r="AF602" t="s">
        <v>54</v>
      </c>
      <c r="AG602">
        <v>0.108126</v>
      </c>
      <c r="AH602" t="s">
        <v>44</v>
      </c>
      <c r="AI602">
        <v>11347311</v>
      </c>
      <c r="AL602">
        <v>61582313</v>
      </c>
      <c r="AN602">
        <v>300</v>
      </c>
      <c r="AO602">
        <v>79694914</v>
      </c>
      <c r="AQ602">
        <v>2275050011</v>
      </c>
      <c r="AR602">
        <v>2</v>
      </c>
      <c r="AS602" t="s">
        <v>34</v>
      </c>
      <c r="AT602" t="s">
        <v>35</v>
      </c>
      <c r="AU602">
        <v>34025</v>
      </c>
      <c r="AW602" t="s">
        <v>511</v>
      </c>
      <c r="AX602">
        <v>48811</v>
      </c>
      <c r="AY602" t="s">
        <v>37</v>
      </c>
      <c r="AZ602" t="s">
        <v>38</v>
      </c>
      <c r="BC602" t="s">
        <v>38</v>
      </c>
      <c r="BD602">
        <v>40.220799999999997</v>
      </c>
      <c r="BE602">
        <v>-74.3917</v>
      </c>
      <c r="BF602" t="s">
        <v>39</v>
      </c>
      <c r="BG602" t="s">
        <v>379</v>
      </c>
      <c r="BH602" t="s">
        <v>34</v>
      </c>
      <c r="BI602">
        <v>0</v>
      </c>
      <c r="BJ602" t="s">
        <v>41</v>
      </c>
      <c r="BK602">
        <v>8</v>
      </c>
      <c r="BM602" t="s">
        <v>51</v>
      </c>
      <c r="BN602" t="s">
        <v>52</v>
      </c>
      <c r="BO602">
        <v>5.8500000000000002E-4</v>
      </c>
      <c r="BP602" t="s">
        <v>44</v>
      </c>
      <c r="BQ602">
        <v>11347311</v>
      </c>
      <c r="BT602">
        <v>61582313</v>
      </c>
      <c r="BV602">
        <v>300</v>
      </c>
      <c r="BW602">
        <v>79694914</v>
      </c>
      <c r="BY602">
        <v>2275050011</v>
      </c>
      <c r="BZ602">
        <v>2</v>
      </c>
      <c r="CA602" t="s">
        <v>34</v>
      </c>
      <c r="CB602" t="s">
        <v>35</v>
      </c>
      <c r="CC602">
        <v>34025</v>
      </c>
      <c r="CE602" t="s">
        <v>511</v>
      </c>
      <c r="CF602">
        <v>48811</v>
      </c>
      <c r="CG602" t="s">
        <v>37</v>
      </c>
      <c r="CH602" t="s">
        <v>38</v>
      </c>
      <c r="CK602" t="s">
        <v>38</v>
      </c>
      <c r="CL602">
        <v>40.220799999999997</v>
      </c>
      <c r="CM602">
        <v>-74.3917</v>
      </c>
      <c r="CN602" t="s">
        <v>39</v>
      </c>
      <c r="CO602" t="s">
        <v>379</v>
      </c>
      <c r="CP602" t="s">
        <v>34</v>
      </c>
      <c r="CQ602">
        <v>0</v>
      </c>
      <c r="CR602" t="s">
        <v>41</v>
      </c>
      <c r="CS602">
        <v>8</v>
      </c>
      <c r="CU602" t="s">
        <v>49</v>
      </c>
      <c r="CV602" t="s">
        <v>50</v>
      </c>
      <c r="CW602">
        <v>2.1302999999999999E-3</v>
      </c>
      <c r="CX602" t="s">
        <v>44</v>
      </c>
      <c r="CY602">
        <v>11347311</v>
      </c>
      <c r="DB602">
        <v>61582313</v>
      </c>
      <c r="DD602">
        <v>300</v>
      </c>
      <c r="DE602">
        <v>79694914</v>
      </c>
      <c r="DG602">
        <v>2275050011</v>
      </c>
      <c r="DH602">
        <v>2</v>
      </c>
      <c r="DI602" t="s">
        <v>34</v>
      </c>
      <c r="DJ602" t="s">
        <v>35</v>
      </c>
      <c r="DK602">
        <v>34025</v>
      </c>
      <c r="DM602" t="s">
        <v>511</v>
      </c>
      <c r="DN602">
        <v>48811</v>
      </c>
      <c r="DO602" t="s">
        <v>37</v>
      </c>
      <c r="DP602" t="s">
        <v>38</v>
      </c>
      <c r="DS602" t="s">
        <v>38</v>
      </c>
      <c r="DT602">
        <v>40.220799999999997</v>
      </c>
      <c r="DU602">
        <v>-74.3917</v>
      </c>
      <c r="DV602" t="s">
        <v>39</v>
      </c>
      <c r="DW602" t="s">
        <v>379</v>
      </c>
      <c r="DX602" t="s">
        <v>34</v>
      </c>
      <c r="DY602">
        <v>0</v>
      </c>
      <c r="DZ602" t="s">
        <v>41</v>
      </c>
      <c r="EA602">
        <v>8</v>
      </c>
      <c r="EC602" t="s">
        <v>47</v>
      </c>
      <c r="ED602" t="s">
        <v>48</v>
      </c>
      <c r="EE602">
        <v>1.4699100000000001E-3</v>
      </c>
      <c r="EF602" t="s">
        <v>44</v>
      </c>
      <c r="EG602">
        <v>11347311</v>
      </c>
      <c r="EJ602">
        <v>61582313</v>
      </c>
      <c r="EL602">
        <v>300</v>
      </c>
      <c r="EM602">
        <v>79694914</v>
      </c>
      <c r="EO602">
        <v>2275050011</v>
      </c>
      <c r="EP602">
        <v>2</v>
      </c>
      <c r="EQ602" t="s">
        <v>34</v>
      </c>
      <c r="ER602" t="s">
        <v>35</v>
      </c>
      <c r="ES602">
        <v>34025</v>
      </c>
      <c r="EU602" t="s">
        <v>511</v>
      </c>
      <c r="EV602">
        <v>48811</v>
      </c>
      <c r="EW602" t="s">
        <v>37</v>
      </c>
      <c r="EX602" t="s">
        <v>38</v>
      </c>
      <c r="FA602" t="s">
        <v>38</v>
      </c>
      <c r="FB602">
        <v>40.220799999999997</v>
      </c>
      <c r="FC602">
        <v>-74.3917</v>
      </c>
      <c r="FD602" t="s">
        <v>39</v>
      </c>
      <c r="FE602" t="s">
        <v>379</v>
      </c>
      <c r="FF602" t="s">
        <v>34</v>
      </c>
      <c r="FG602">
        <v>0</v>
      </c>
      <c r="FH602" t="s">
        <v>41</v>
      </c>
      <c r="FI602">
        <v>8</v>
      </c>
      <c r="FK602" t="s">
        <v>45</v>
      </c>
      <c r="FL602" t="s">
        <v>46</v>
      </c>
      <c r="FM602">
        <v>9.0000000000000006E-5</v>
      </c>
      <c r="FN602" t="s">
        <v>44</v>
      </c>
      <c r="FO602">
        <v>11347311</v>
      </c>
      <c r="FR602">
        <v>61582313</v>
      </c>
      <c r="FT602">
        <v>300</v>
      </c>
      <c r="FU602">
        <v>79694914</v>
      </c>
      <c r="FW602">
        <v>2275050011</v>
      </c>
      <c r="FX602">
        <v>2</v>
      </c>
      <c r="FY602" t="s">
        <v>34</v>
      </c>
      <c r="FZ602" t="s">
        <v>35</v>
      </c>
      <c r="GA602">
        <v>34025</v>
      </c>
      <c r="GC602" t="s">
        <v>511</v>
      </c>
      <c r="GD602">
        <v>48811</v>
      </c>
      <c r="GE602" t="s">
        <v>37</v>
      </c>
      <c r="GF602" t="s">
        <v>38</v>
      </c>
      <c r="GI602" t="s">
        <v>38</v>
      </c>
      <c r="GJ602">
        <v>40.220799999999997</v>
      </c>
      <c r="GK602">
        <v>-74.3917</v>
      </c>
      <c r="GL602" t="s">
        <v>39</v>
      </c>
      <c r="GM602" t="s">
        <v>379</v>
      </c>
      <c r="GN602" t="s">
        <v>34</v>
      </c>
      <c r="GO602">
        <v>0</v>
      </c>
      <c r="GP602" t="s">
        <v>41</v>
      </c>
      <c r="GQ602">
        <v>8</v>
      </c>
      <c r="GS602" t="s">
        <v>42</v>
      </c>
      <c r="GT602" t="s">
        <v>43</v>
      </c>
      <c r="GU602">
        <v>1.3542700000000001E-3</v>
      </c>
      <c r="GV602" t="s">
        <v>44</v>
      </c>
    </row>
    <row r="603" spans="1:204" x14ac:dyDescent="0.25">
      <c r="A603">
        <v>11347311</v>
      </c>
      <c r="D603">
        <v>61582313</v>
      </c>
      <c r="F603">
        <v>300</v>
      </c>
      <c r="G603">
        <v>79695014</v>
      </c>
      <c r="I603">
        <v>2275050012</v>
      </c>
      <c r="J603">
        <v>2</v>
      </c>
      <c r="K603" t="s">
        <v>34</v>
      </c>
      <c r="L603" t="s">
        <v>35</v>
      </c>
      <c r="M603">
        <v>34025</v>
      </c>
      <c r="O603" t="s">
        <v>511</v>
      </c>
      <c r="P603">
        <v>48811</v>
      </c>
      <c r="Q603" t="s">
        <v>37</v>
      </c>
      <c r="R603" t="s">
        <v>38</v>
      </c>
      <c r="U603" t="s">
        <v>38</v>
      </c>
      <c r="V603">
        <v>40.220799999999997</v>
      </c>
      <c r="W603">
        <v>-74.3917</v>
      </c>
      <c r="X603" t="s">
        <v>39</v>
      </c>
      <c r="Y603" t="s">
        <v>379</v>
      </c>
      <c r="Z603" t="s">
        <v>34</v>
      </c>
      <c r="AA603">
        <v>0</v>
      </c>
      <c r="AB603" t="s">
        <v>41</v>
      </c>
      <c r="AC603">
        <v>8</v>
      </c>
      <c r="AE603" t="s">
        <v>53</v>
      </c>
      <c r="AF603" t="s">
        <v>54</v>
      </c>
      <c r="AG603">
        <v>0.15802099999999999</v>
      </c>
      <c r="AH603" t="s">
        <v>44</v>
      </c>
      <c r="AI603">
        <v>11347311</v>
      </c>
      <c r="AL603">
        <v>61582313</v>
      </c>
      <c r="AN603">
        <v>300</v>
      </c>
      <c r="AO603">
        <v>79695014</v>
      </c>
      <c r="AQ603">
        <v>2275050012</v>
      </c>
      <c r="AR603">
        <v>2</v>
      </c>
      <c r="AS603" t="s">
        <v>34</v>
      </c>
      <c r="AT603" t="s">
        <v>35</v>
      </c>
      <c r="AU603">
        <v>34025</v>
      </c>
      <c r="AW603" t="s">
        <v>511</v>
      </c>
      <c r="AX603">
        <v>48811</v>
      </c>
      <c r="AY603" t="s">
        <v>37</v>
      </c>
      <c r="AZ603" t="s">
        <v>38</v>
      </c>
      <c r="BC603" t="s">
        <v>38</v>
      </c>
      <c r="BD603">
        <v>40.220799999999997</v>
      </c>
      <c r="BE603">
        <v>-74.3917</v>
      </c>
      <c r="BF603" t="s">
        <v>39</v>
      </c>
      <c r="BG603" t="s">
        <v>379</v>
      </c>
      <c r="BH603" t="s">
        <v>34</v>
      </c>
      <c r="BI603">
        <v>0</v>
      </c>
      <c r="BJ603" t="s">
        <v>41</v>
      </c>
      <c r="BK603">
        <v>8</v>
      </c>
      <c r="BM603" t="s">
        <v>51</v>
      </c>
      <c r="BN603" t="s">
        <v>52</v>
      </c>
      <c r="BO603">
        <v>5.3417999999999998E-3</v>
      </c>
      <c r="BP603" t="s">
        <v>44</v>
      </c>
      <c r="BQ603">
        <v>11347311</v>
      </c>
      <c r="BT603">
        <v>61582313</v>
      </c>
      <c r="BV603">
        <v>300</v>
      </c>
      <c r="BW603">
        <v>79695014</v>
      </c>
      <c r="BY603">
        <v>2275050012</v>
      </c>
      <c r="BZ603">
        <v>2</v>
      </c>
      <c r="CA603" t="s">
        <v>34</v>
      </c>
      <c r="CB603" t="s">
        <v>35</v>
      </c>
      <c r="CC603">
        <v>34025</v>
      </c>
      <c r="CE603" t="s">
        <v>511</v>
      </c>
      <c r="CF603">
        <v>48811</v>
      </c>
      <c r="CG603" t="s">
        <v>37</v>
      </c>
      <c r="CH603" t="s">
        <v>38</v>
      </c>
      <c r="CK603" t="s">
        <v>38</v>
      </c>
      <c r="CL603">
        <v>40.220799999999997</v>
      </c>
      <c r="CM603">
        <v>-74.3917</v>
      </c>
      <c r="CN603" t="s">
        <v>39</v>
      </c>
      <c r="CO603" t="s">
        <v>379</v>
      </c>
      <c r="CP603" t="s">
        <v>34</v>
      </c>
      <c r="CQ603">
        <v>0</v>
      </c>
      <c r="CR603" t="s">
        <v>41</v>
      </c>
      <c r="CS603">
        <v>8</v>
      </c>
      <c r="CU603" t="s">
        <v>49</v>
      </c>
      <c r="CV603" t="s">
        <v>50</v>
      </c>
      <c r="CW603">
        <v>3.9055499999999998E-3</v>
      </c>
      <c r="CX603" t="s">
        <v>44</v>
      </c>
      <c r="CY603">
        <v>11347311</v>
      </c>
      <c r="DB603">
        <v>61582313</v>
      </c>
      <c r="DD603">
        <v>300</v>
      </c>
      <c r="DE603">
        <v>79695014</v>
      </c>
      <c r="DG603">
        <v>2275050012</v>
      </c>
      <c r="DH603">
        <v>2</v>
      </c>
      <c r="DI603" t="s">
        <v>34</v>
      </c>
      <c r="DJ603" t="s">
        <v>35</v>
      </c>
      <c r="DK603">
        <v>34025</v>
      </c>
      <c r="DM603" t="s">
        <v>511</v>
      </c>
      <c r="DN603">
        <v>48811</v>
      </c>
      <c r="DO603" t="s">
        <v>37</v>
      </c>
      <c r="DP603" t="s">
        <v>38</v>
      </c>
      <c r="DS603" t="s">
        <v>38</v>
      </c>
      <c r="DT603">
        <v>40.220799999999997</v>
      </c>
      <c r="DU603">
        <v>-74.3917</v>
      </c>
      <c r="DV603" t="s">
        <v>39</v>
      </c>
      <c r="DW603" t="s">
        <v>379</v>
      </c>
      <c r="DX603" t="s">
        <v>34</v>
      </c>
      <c r="DY603">
        <v>0</v>
      </c>
      <c r="DZ603" t="s">
        <v>41</v>
      </c>
      <c r="EA603">
        <v>8</v>
      </c>
      <c r="EC603" t="s">
        <v>47</v>
      </c>
      <c r="ED603" t="s">
        <v>48</v>
      </c>
      <c r="EE603">
        <v>3.8118200000000001E-3</v>
      </c>
      <c r="EF603" t="s">
        <v>44</v>
      </c>
      <c r="EG603">
        <v>11347311</v>
      </c>
      <c r="EJ603">
        <v>61582313</v>
      </c>
      <c r="EL603">
        <v>300</v>
      </c>
      <c r="EM603">
        <v>79695014</v>
      </c>
      <c r="EO603">
        <v>2275050012</v>
      </c>
      <c r="EP603">
        <v>2</v>
      </c>
      <c r="EQ603" t="s">
        <v>34</v>
      </c>
      <c r="ER603" t="s">
        <v>35</v>
      </c>
      <c r="ES603">
        <v>34025</v>
      </c>
      <c r="EU603" t="s">
        <v>511</v>
      </c>
      <c r="EV603">
        <v>48811</v>
      </c>
      <c r="EW603" t="s">
        <v>37</v>
      </c>
      <c r="EX603" t="s">
        <v>38</v>
      </c>
      <c r="FA603" t="s">
        <v>38</v>
      </c>
      <c r="FB603">
        <v>40.220799999999997</v>
      </c>
      <c r="FC603">
        <v>-74.3917</v>
      </c>
      <c r="FD603" t="s">
        <v>39</v>
      </c>
      <c r="FE603" t="s">
        <v>379</v>
      </c>
      <c r="FF603" t="s">
        <v>34</v>
      </c>
      <c r="FG603">
        <v>0</v>
      </c>
      <c r="FH603" t="s">
        <v>41</v>
      </c>
      <c r="FI603">
        <v>8</v>
      </c>
      <c r="FK603" t="s">
        <v>45</v>
      </c>
      <c r="FL603" t="s">
        <v>46</v>
      </c>
      <c r="FM603">
        <v>1.2140199999999999E-3</v>
      </c>
      <c r="FN603" t="s">
        <v>44</v>
      </c>
      <c r="FO603">
        <v>11347311</v>
      </c>
      <c r="FR603">
        <v>61582313</v>
      </c>
      <c r="FT603">
        <v>300</v>
      </c>
      <c r="FU603">
        <v>79695014</v>
      </c>
      <c r="FW603">
        <v>2275050012</v>
      </c>
      <c r="FX603">
        <v>2</v>
      </c>
      <c r="FY603" t="s">
        <v>34</v>
      </c>
      <c r="FZ603" t="s">
        <v>35</v>
      </c>
      <c r="GA603">
        <v>34025</v>
      </c>
      <c r="GC603" t="s">
        <v>511</v>
      </c>
      <c r="GD603">
        <v>48811</v>
      </c>
      <c r="GE603" t="s">
        <v>37</v>
      </c>
      <c r="GF603" t="s">
        <v>38</v>
      </c>
      <c r="GI603" t="s">
        <v>38</v>
      </c>
      <c r="GJ603">
        <v>40.220799999999997</v>
      </c>
      <c r="GK603">
        <v>-74.3917</v>
      </c>
      <c r="GL603" t="s">
        <v>39</v>
      </c>
      <c r="GM603" t="s">
        <v>379</v>
      </c>
      <c r="GN603" t="s">
        <v>34</v>
      </c>
      <c r="GO603">
        <v>0</v>
      </c>
      <c r="GP603" t="s">
        <v>41</v>
      </c>
      <c r="GQ603">
        <v>8</v>
      </c>
      <c r="GS603" t="s">
        <v>42</v>
      </c>
      <c r="GT603" t="s">
        <v>43</v>
      </c>
      <c r="GU603">
        <v>1.1376499999999999E-2</v>
      </c>
      <c r="GV603" t="s">
        <v>44</v>
      </c>
    </row>
    <row r="604" spans="1:204" x14ac:dyDescent="0.25">
      <c r="A604">
        <v>11630811</v>
      </c>
      <c r="D604">
        <v>61194113</v>
      </c>
      <c r="F604">
        <v>300</v>
      </c>
      <c r="G604">
        <v>78926514</v>
      </c>
      <c r="I604">
        <v>2275050011</v>
      </c>
      <c r="J604">
        <v>2</v>
      </c>
      <c r="K604" t="s">
        <v>34</v>
      </c>
      <c r="L604" t="s">
        <v>35</v>
      </c>
      <c r="M604">
        <v>34025</v>
      </c>
      <c r="O604" t="s">
        <v>332</v>
      </c>
      <c r="P604">
        <v>48811</v>
      </c>
      <c r="Q604" t="s">
        <v>37</v>
      </c>
      <c r="R604" t="s">
        <v>38</v>
      </c>
      <c r="U604" t="s">
        <v>38</v>
      </c>
      <c r="V604">
        <v>40.426499999999997</v>
      </c>
      <c r="W604">
        <v>-74.1404</v>
      </c>
      <c r="X604" t="s">
        <v>39</v>
      </c>
      <c r="Y604" t="s">
        <v>333</v>
      </c>
      <c r="Z604" t="s">
        <v>34</v>
      </c>
      <c r="AA604">
        <v>0</v>
      </c>
      <c r="AB604" t="s">
        <v>41</v>
      </c>
      <c r="AC604">
        <v>8</v>
      </c>
      <c r="AE604" t="s">
        <v>53</v>
      </c>
      <c r="AF604" t="s">
        <v>54</v>
      </c>
      <c r="AG604">
        <v>0.108126</v>
      </c>
      <c r="AH604" t="s">
        <v>44</v>
      </c>
      <c r="AI604">
        <v>11630811</v>
      </c>
      <c r="AL604">
        <v>61194113</v>
      </c>
      <c r="AN604">
        <v>300</v>
      </c>
      <c r="AO604">
        <v>78926514</v>
      </c>
      <c r="AQ604">
        <v>2275050011</v>
      </c>
      <c r="AR604">
        <v>2</v>
      </c>
      <c r="AS604" t="s">
        <v>34</v>
      </c>
      <c r="AT604" t="s">
        <v>35</v>
      </c>
      <c r="AU604">
        <v>34025</v>
      </c>
      <c r="AW604" t="s">
        <v>332</v>
      </c>
      <c r="AX604">
        <v>48811</v>
      </c>
      <c r="AY604" t="s">
        <v>37</v>
      </c>
      <c r="AZ604" t="s">
        <v>38</v>
      </c>
      <c r="BC604" t="s">
        <v>38</v>
      </c>
      <c r="BD604">
        <v>40.426499999999997</v>
      </c>
      <c r="BE604">
        <v>-74.1404</v>
      </c>
      <c r="BF604" t="s">
        <v>39</v>
      </c>
      <c r="BG604" t="s">
        <v>333</v>
      </c>
      <c r="BH604" t="s">
        <v>34</v>
      </c>
      <c r="BI604">
        <v>0</v>
      </c>
      <c r="BJ604" t="s">
        <v>41</v>
      </c>
      <c r="BK604">
        <v>8</v>
      </c>
      <c r="BM604" t="s">
        <v>51</v>
      </c>
      <c r="BN604" t="s">
        <v>52</v>
      </c>
      <c r="BO604">
        <v>5.8500000000000002E-4</v>
      </c>
      <c r="BP604" t="s">
        <v>44</v>
      </c>
      <c r="BQ604">
        <v>11630811</v>
      </c>
      <c r="BT604">
        <v>61194113</v>
      </c>
      <c r="BV604">
        <v>300</v>
      </c>
      <c r="BW604">
        <v>78926514</v>
      </c>
      <c r="BY604">
        <v>2275050011</v>
      </c>
      <c r="BZ604">
        <v>2</v>
      </c>
      <c r="CA604" t="s">
        <v>34</v>
      </c>
      <c r="CB604" t="s">
        <v>35</v>
      </c>
      <c r="CC604">
        <v>34025</v>
      </c>
      <c r="CE604" t="s">
        <v>332</v>
      </c>
      <c r="CF604">
        <v>48811</v>
      </c>
      <c r="CG604" t="s">
        <v>37</v>
      </c>
      <c r="CH604" t="s">
        <v>38</v>
      </c>
      <c r="CK604" t="s">
        <v>38</v>
      </c>
      <c r="CL604">
        <v>40.426499999999997</v>
      </c>
      <c r="CM604">
        <v>-74.1404</v>
      </c>
      <c r="CN604" t="s">
        <v>39</v>
      </c>
      <c r="CO604" t="s">
        <v>333</v>
      </c>
      <c r="CP604" t="s">
        <v>34</v>
      </c>
      <c r="CQ604">
        <v>0</v>
      </c>
      <c r="CR604" t="s">
        <v>41</v>
      </c>
      <c r="CS604">
        <v>8</v>
      </c>
      <c r="CU604" t="s">
        <v>49</v>
      </c>
      <c r="CV604" t="s">
        <v>50</v>
      </c>
      <c r="CW604">
        <v>2.1302999999999999E-3</v>
      </c>
      <c r="CX604" t="s">
        <v>44</v>
      </c>
      <c r="CY604">
        <v>11630811</v>
      </c>
      <c r="DB604">
        <v>61194113</v>
      </c>
      <c r="DD604">
        <v>300</v>
      </c>
      <c r="DE604">
        <v>78926514</v>
      </c>
      <c r="DG604">
        <v>2275050011</v>
      </c>
      <c r="DH604">
        <v>2</v>
      </c>
      <c r="DI604" t="s">
        <v>34</v>
      </c>
      <c r="DJ604" t="s">
        <v>35</v>
      </c>
      <c r="DK604">
        <v>34025</v>
      </c>
      <c r="DM604" t="s">
        <v>332</v>
      </c>
      <c r="DN604">
        <v>48811</v>
      </c>
      <c r="DO604" t="s">
        <v>37</v>
      </c>
      <c r="DP604" t="s">
        <v>38</v>
      </c>
      <c r="DS604" t="s">
        <v>38</v>
      </c>
      <c r="DT604">
        <v>40.426499999999997</v>
      </c>
      <c r="DU604">
        <v>-74.1404</v>
      </c>
      <c r="DV604" t="s">
        <v>39</v>
      </c>
      <c r="DW604" t="s">
        <v>333</v>
      </c>
      <c r="DX604" t="s">
        <v>34</v>
      </c>
      <c r="DY604">
        <v>0</v>
      </c>
      <c r="DZ604" t="s">
        <v>41</v>
      </c>
      <c r="EA604">
        <v>8</v>
      </c>
      <c r="EC604" t="s">
        <v>47</v>
      </c>
      <c r="ED604" t="s">
        <v>48</v>
      </c>
      <c r="EE604">
        <v>1.4699100000000001E-3</v>
      </c>
      <c r="EF604" t="s">
        <v>44</v>
      </c>
      <c r="EG604">
        <v>11630811</v>
      </c>
      <c r="EJ604">
        <v>61194113</v>
      </c>
      <c r="EL604">
        <v>300</v>
      </c>
      <c r="EM604">
        <v>78926514</v>
      </c>
      <c r="EO604">
        <v>2275050011</v>
      </c>
      <c r="EP604">
        <v>2</v>
      </c>
      <c r="EQ604" t="s">
        <v>34</v>
      </c>
      <c r="ER604" t="s">
        <v>35</v>
      </c>
      <c r="ES604">
        <v>34025</v>
      </c>
      <c r="EU604" t="s">
        <v>332</v>
      </c>
      <c r="EV604">
        <v>48811</v>
      </c>
      <c r="EW604" t="s">
        <v>37</v>
      </c>
      <c r="EX604" t="s">
        <v>38</v>
      </c>
      <c r="FA604" t="s">
        <v>38</v>
      </c>
      <c r="FB604">
        <v>40.426499999999997</v>
      </c>
      <c r="FC604">
        <v>-74.1404</v>
      </c>
      <c r="FD604" t="s">
        <v>39</v>
      </c>
      <c r="FE604" t="s">
        <v>333</v>
      </c>
      <c r="FF604" t="s">
        <v>34</v>
      </c>
      <c r="FG604">
        <v>0</v>
      </c>
      <c r="FH604" t="s">
        <v>41</v>
      </c>
      <c r="FI604">
        <v>8</v>
      </c>
      <c r="FK604" t="s">
        <v>45</v>
      </c>
      <c r="FL604" t="s">
        <v>46</v>
      </c>
      <c r="FM604">
        <v>9.0000000000000006E-5</v>
      </c>
      <c r="FN604" t="s">
        <v>44</v>
      </c>
      <c r="FO604">
        <v>11630811</v>
      </c>
      <c r="FR604">
        <v>61194113</v>
      </c>
      <c r="FT604">
        <v>300</v>
      </c>
      <c r="FU604">
        <v>78926514</v>
      </c>
      <c r="FW604">
        <v>2275050011</v>
      </c>
      <c r="FX604">
        <v>2</v>
      </c>
      <c r="FY604" t="s">
        <v>34</v>
      </c>
      <c r="FZ604" t="s">
        <v>35</v>
      </c>
      <c r="GA604">
        <v>34025</v>
      </c>
      <c r="GC604" t="s">
        <v>332</v>
      </c>
      <c r="GD604">
        <v>48811</v>
      </c>
      <c r="GE604" t="s">
        <v>37</v>
      </c>
      <c r="GF604" t="s">
        <v>38</v>
      </c>
      <c r="GI604" t="s">
        <v>38</v>
      </c>
      <c r="GJ604">
        <v>40.426499999999997</v>
      </c>
      <c r="GK604">
        <v>-74.1404</v>
      </c>
      <c r="GL604" t="s">
        <v>39</v>
      </c>
      <c r="GM604" t="s">
        <v>333</v>
      </c>
      <c r="GN604" t="s">
        <v>34</v>
      </c>
      <c r="GO604">
        <v>0</v>
      </c>
      <c r="GP604" t="s">
        <v>41</v>
      </c>
      <c r="GQ604">
        <v>8</v>
      </c>
      <c r="GS604" t="s">
        <v>42</v>
      </c>
      <c r="GT604" t="s">
        <v>43</v>
      </c>
      <c r="GU604">
        <v>1.3542700000000001E-3</v>
      </c>
      <c r="GV604" t="s">
        <v>44</v>
      </c>
    </row>
    <row r="605" spans="1:204" x14ac:dyDescent="0.25">
      <c r="A605">
        <v>11630811</v>
      </c>
      <c r="D605">
        <v>61194113</v>
      </c>
      <c r="F605">
        <v>300</v>
      </c>
      <c r="G605">
        <v>78926614</v>
      </c>
      <c r="I605">
        <v>2275050012</v>
      </c>
      <c r="J605">
        <v>2</v>
      </c>
      <c r="K605" t="s">
        <v>34</v>
      </c>
      <c r="L605" t="s">
        <v>35</v>
      </c>
      <c r="M605">
        <v>34025</v>
      </c>
      <c r="O605" t="s">
        <v>332</v>
      </c>
      <c r="P605">
        <v>48811</v>
      </c>
      <c r="Q605" t="s">
        <v>37</v>
      </c>
      <c r="R605" t="s">
        <v>38</v>
      </c>
      <c r="U605" t="s">
        <v>38</v>
      </c>
      <c r="V605">
        <v>40.426499999999997</v>
      </c>
      <c r="W605">
        <v>-74.1404</v>
      </c>
      <c r="X605" t="s">
        <v>39</v>
      </c>
      <c r="Y605" t="s">
        <v>333</v>
      </c>
      <c r="Z605" t="s">
        <v>34</v>
      </c>
      <c r="AA605">
        <v>0</v>
      </c>
      <c r="AB605" t="s">
        <v>41</v>
      </c>
      <c r="AC605">
        <v>8</v>
      </c>
      <c r="AE605" t="s">
        <v>53</v>
      </c>
      <c r="AF605" t="s">
        <v>54</v>
      </c>
      <c r="AG605">
        <v>0.15802099999999999</v>
      </c>
      <c r="AH605" t="s">
        <v>44</v>
      </c>
      <c r="AI605">
        <v>11630811</v>
      </c>
      <c r="AL605">
        <v>61194113</v>
      </c>
      <c r="AN605">
        <v>300</v>
      </c>
      <c r="AO605">
        <v>78926614</v>
      </c>
      <c r="AQ605">
        <v>2275050012</v>
      </c>
      <c r="AR605">
        <v>2</v>
      </c>
      <c r="AS605" t="s">
        <v>34</v>
      </c>
      <c r="AT605" t="s">
        <v>35</v>
      </c>
      <c r="AU605">
        <v>34025</v>
      </c>
      <c r="AW605" t="s">
        <v>332</v>
      </c>
      <c r="AX605">
        <v>48811</v>
      </c>
      <c r="AY605" t="s">
        <v>37</v>
      </c>
      <c r="AZ605" t="s">
        <v>38</v>
      </c>
      <c r="BC605" t="s">
        <v>38</v>
      </c>
      <c r="BD605">
        <v>40.426499999999997</v>
      </c>
      <c r="BE605">
        <v>-74.1404</v>
      </c>
      <c r="BF605" t="s">
        <v>39</v>
      </c>
      <c r="BG605" t="s">
        <v>333</v>
      </c>
      <c r="BH605" t="s">
        <v>34</v>
      </c>
      <c r="BI605">
        <v>0</v>
      </c>
      <c r="BJ605" t="s">
        <v>41</v>
      </c>
      <c r="BK605">
        <v>8</v>
      </c>
      <c r="BM605" t="s">
        <v>51</v>
      </c>
      <c r="BN605" t="s">
        <v>52</v>
      </c>
      <c r="BO605">
        <v>5.3417999999999998E-3</v>
      </c>
      <c r="BP605" t="s">
        <v>44</v>
      </c>
      <c r="BQ605">
        <v>11630811</v>
      </c>
      <c r="BT605">
        <v>61194113</v>
      </c>
      <c r="BV605">
        <v>300</v>
      </c>
      <c r="BW605">
        <v>78926614</v>
      </c>
      <c r="BY605">
        <v>2275050012</v>
      </c>
      <c r="BZ605">
        <v>2</v>
      </c>
      <c r="CA605" t="s">
        <v>34</v>
      </c>
      <c r="CB605" t="s">
        <v>35</v>
      </c>
      <c r="CC605">
        <v>34025</v>
      </c>
      <c r="CE605" t="s">
        <v>332</v>
      </c>
      <c r="CF605">
        <v>48811</v>
      </c>
      <c r="CG605" t="s">
        <v>37</v>
      </c>
      <c r="CH605" t="s">
        <v>38</v>
      </c>
      <c r="CK605" t="s">
        <v>38</v>
      </c>
      <c r="CL605">
        <v>40.426499999999997</v>
      </c>
      <c r="CM605">
        <v>-74.1404</v>
      </c>
      <c r="CN605" t="s">
        <v>39</v>
      </c>
      <c r="CO605" t="s">
        <v>333</v>
      </c>
      <c r="CP605" t="s">
        <v>34</v>
      </c>
      <c r="CQ605">
        <v>0</v>
      </c>
      <c r="CR605" t="s">
        <v>41</v>
      </c>
      <c r="CS605">
        <v>8</v>
      </c>
      <c r="CU605" t="s">
        <v>49</v>
      </c>
      <c r="CV605" t="s">
        <v>50</v>
      </c>
      <c r="CW605">
        <v>3.9055499999999998E-3</v>
      </c>
      <c r="CX605" t="s">
        <v>44</v>
      </c>
      <c r="CY605">
        <v>11630811</v>
      </c>
      <c r="DB605">
        <v>61194113</v>
      </c>
      <c r="DD605">
        <v>300</v>
      </c>
      <c r="DE605">
        <v>78926614</v>
      </c>
      <c r="DG605">
        <v>2275050012</v>
      </c>
      <c r="DH605">
        <v>2</v>
      </c>
      <c r="DI605" t="s">
        <v>34</v>
      </c>
      <c r="DJ605" t="s">
        <v>35</v>
      </c>
      <c r="DK605">
        <v>34025</v>
      </c>
      <c r="DM605" t="s">
        <v>332</v>
      </c>
      <c r="DN605">
        <v>48811</v>
      </c>
      <c r="DO605" t="s">
        <v>37</v>
      </c>
      <c r="DP605" t="s">
        <v>38</v>
      </c>
      <c r="DS605" t="s">
        <v>38</v>
      </c>
      <c r="DT605">
        <v>40.426499999999997</v>
      </c>
      <c r="DU605">
        <v>-74.1404</v>
      </c>
      <c r="DV605" t="s">
        <v>39</v>
      </c>
      <c r="DW605" t="s">
        <v>333</v>
      </c>
      <c r="DX605" t="s">
        <v>34</v>
      </c>
      <c r="DY605">
        <v>0</v>
      </c>
      <c r="DZ605" t="s">
        <v>41</v>
      </c>
      <c r="EA605">
        <v>8</v>
      </c>
      <c r="EC605" t="s">
        <v>47</v>
      </c>
      <c r="ED605" t="s">
        <v>48</v>
      </c>
      <c r="EE605">
        <v>3.8118200000000001E-3</v>
      </c>
      <c r="EF605" t="s">
        <v>44</v>
      </c>
      <c r="EG605">
        <v>11630811</v>
      </c>
      <c r="EJ605">
        <v>61194113</v>
      </c>
      <c r="EL605">
        <v>300</v>
      </c>
      <c r="EM605">
        <v>78926614</v>
      </c>
      <c r="EO605">
        <v>2275050012</v>
      </c>
      <c r="EP605">
        <v>2</v>
      </c>
      <c r="EQ605" t="s">
        <v>34</v>
      </c>
      <c r="ER605" t="s">
        <v>35</v>
      </c>
      <c r="ES605">
        <v>34025</v>
      </c>
      <c r="EU605" t="s">
        <v>332</v>
      </c>
      <c r="EV605">
        <v>48811</v>
      </c>
      <c r="EW605" t="s">
        <v>37</v>
      </c>
      <c r="EX605" t="s">
        <v>38</v>
      </c>
      <c r="FA605" t="s">
        <v>38</v>
      </c>
      <c r="FB605">
        <v>40.426499999999997</v>
      </c>
      <c r="FC605">
        <v>-74.1404</v>
      </c>
      <c r="FD605" t="s">
        <v>39</v>
      </c>
      <c r="FE605" t="s">
        <v>333</v>
      </c>
      <c r="FF605" t="s">
        <v>34</v>
      </c>
      <c r="FG605">
        <v>0</v>
      </c>
      <c r="FH605" t="s">
        <v>41</v>
      </c>
      <c r="FI605">
        <v>8</v>
      </c>
      <c r="FK605" t="s">
        <v>45</v>
      </c>
      <c r="FL605" t="s">
        <v>46</v>
      </c>
      <c r="FM605">
        <v>1.2140199999999999E-3</v>
      </c>
      <c r="FN605" t="s">
        <v>44</v>
      </c>
      <c r="FO605">
        <v>11630811</v>
      </c>
      <c r="FR605">
        <v>61194113</v>
      </c>
      <c r="FT605">
        <v>300</v>
      </c>
      <c r="FU605">
        <v>78926614</v>
      </c>
      <c r="FW605">
        <v>2275050012</v>
      </c>
      <c r="FX605">
        <v>2</v>
      </c>
      <c r="FY605" t="s">
        <v>34</v>
      </c>
      <c r="FZ605" t="s">
        <v>35</v>
      </c>
      <c r="GA605">
        <v>34025</v>
      </c>
      <c r="GC605" t="s">
        <v>332</v>
      </c>
      <c r="GD605">
        <v>48811</v>
      </c>
      <c r="GE605" t="s">
        <v>37</v>
      </c>
      <c r="GF605" t="s">
        <v>38</v>
      </c>
      <c r="GI605" t="s">
        <v>38</v>
      </c>
      <c r="GJ605">
        <v>40.426499999999997</v>
      </c>
      <c r="GK605">
        <v>-74.1404</v>
      </c>
      <c r="GL605" t="s">
        <v>39</v>
      </c>
      <c r="GM605" t="s">
        <v>333</v>
      </c>
      <c r="GN605" t="s">
        <v>34</v>
      </c>
      <c r="GO605">
        <v>0</v>
      </c>
      <c r="GP605" t="s">
        <v>41</v>
      </c>
      <c r="GQ605">
        <v>8</v>
      </c>
      <c r="GS605" t="s">
        <v>42</v>
      </c>
      <c r="GT605" t="s">
        <v>43</v>
      </c>
      <c r="GU605">
        <v>1.1376499999999999E-2</v>
      </c>
      <c r="GV605" t="s">
        <v>44</v>
      </c>
    </row>
    <row r="606" spans="1:204" x14ac:dyDescent="0.25">
      <c r="A606">
        <v>12322411</v>
      </c>
      <c r="D606">
        <v>61752713</v>
      </c>
      <c r="F606">
        <v>300</v>
      </c>
      <c r="G606">
        <v>80031514</v>
      </c>
      <c r="I606">
        <v>2275050011</v>
      </c>
      <c r="J606">
        <v>2</v>
      </c>
      <c r="K606" t="s">
        <v>34</v>
      </c>
      <c r="L606" t="s">
        <v>35</v>
      </c>
      <c r="M606">
        <v>34025</v>
      </c>
      <c r="O606" t="s">
        <v>275</v>
      </c>
      <c r="P606">
        <v>48811</v>
      </c>
      <c r="Q606" t="s">
        <v>37</v>
      </c>
      <c r="R606" t="s">
        <v>38</v>
      </c>
      <c r="U606" t="s">
        <v>38</v>
      </c>
      <c r="V606">
        <v>40.351199999999999</v>
      </c>
      <c r="W606">
        <v>-74.181299999999993</v>
      </c>
      <c r="X606" t="s">
        <v>39</v>
      </c>
      <c r="Y606" t="s">
        <v>276</v>
      </c>
      <c r="Z606" t="s">
        <v>34</v>
      </c>
      <c r="AA606">
        <v>0</v>
      </c>
      <c r="AB606" t="s">
        <v>41</v>
      </c>
      <c r="AC606">
        <v>8</v>
      </c>
      <c r="AE606" t="s">
        <v>53</v>
      </c>
      <c r="AF606" t="s">
        <v>54</v>
      </c>
      <c r="AG606">
        <v>0.67391400000000001</v>
      </c>
      <c r="AH606" t="s">
        <v>44</v>
      </c>
      <c r="AI606">
        <v>12322411</v>
      </c>
      <c r="AL606">
        <v>61752713</v>
      </c>
      <c r="AN606">
        <v>300</v>
      </c>
      <c r="AO606">
        <v>80031514</v>
      </c>
      <c r="AQ606">
        <v>2275050011</v>
      </c>
      <c r="AR606">
        <v>2</v>
      </c>
      <c r="AS606" t="s">
        <v>34</v>
      </c>
      <c r="AT606" t="s">
        <v>35</v>
      </c>
      <c r="AU606">
        <v>34025</v>
      </c>
      <c r="AW606" t="s">
        <v>275</v>
      </c>
      <c r="AX606">
        <v>48811</v>
      </c>
      <c r="AY606" t="s">
        <v>37</v>
      </c>
      <c r="AZ606" t="s">
        <v>38</v>
      </c>
      <c r="BC606" t="s">
        <v>38</v>
      </c>
      <c r="BD606">
        <v>40.351199999999999</v>
      </c>
      <c r="BE606">
        <v>-74.181299999999993</v>
      </c>
      <c r="BF606" t="s">
        <v>39</v>
      </c>
      <c r="BG606" t="s">
        <v>276</v>
      </c>
      <c r="BH606" t="s">
        <v>34</v>
      </c>
      <c r="BI606">
        <v>0</v>
      </c>
      <c r="BJ606" t="s">
        <v>41</v>
      </c>
      <c r="BK606">
        <v>8</v>
      </c>
      <c r="BM606" t="s">
        <v>51</v>
      </c>
      <c r="BN606" t="s">
        <v>52</v>
      </c>
      <c r="BO606">
        <v>3.6461100000000001E-3</v>
      </c>
      <c r="BP606" t="s">
        <v>44</v>
      </c>
      <c r="BQ606">
        <v>12322411</v>
      </c>
      <c r="BT606">
        <v>61752713</v>
      </c>
      <c r="BV606">
        <v>300</v>
      </c>
      <c r="BW606">
        <v>80031514</v>
      </c>
      <c r="BY606">
        <v>2275050011</v>
      </c>
      <c r="BZ606">
        <v>2</v>
      </c>
      <c r="CA606" t="s">
        <v>34</v>
      </c>
      <c r="CB606" t="s">
        <v>35</v>
      </c>
      <c r="CC606">
        <v>34025</v>
      </c>
      <c r="CE606" t="s">
        <v>275</v>
      </c>
      <c r="CF606">
        <v>48811</v>
      </c>
      <c r="CG606" t="s">
        <v>37</v>
      </c>
      <c r="CH606" t="s">
        <v>38</v>
      </c>
      <c r="CK606" t="s">
        <v>38</v>
      </c>
      <c r="CL606">
        <v>40.351199999999999</v>
      </c>
      <c r="CM606">
        <v>-74.181299999999993</v>
      </c>
      <c r="CN606" t="s">
        <v>39</v>
      </c>
      <c r="CO606" t="s">
        <v>276</v>
      </c>
      <c r="CP606" t="s">
        <v>34</v>
      </c>
      <c r="CQ606">
        <v>0</v>
      </c>
      <c r="CR606" t="s">
        <v>41</v>
      </c>
      <c r="CS606">
        <v>8</v>
      </c>
      <c r="CU606" t="s">
        <v>49</v>
      </c>
      <c r="CV606" t="s">
        <v>50</v>
      </c>
      <c r="CW606">
        <v>1.3277499999999999E-2</v>
      </c>
      <c r="CX606" t="s">
        <v>44</v>
      </c>
      <c r="CY606">
        <v>12322411</v>
      </c>
      <c r="DB606">
        <v>61752713</v>
      </c>
      <c r="DD606">
        <v>300</v>
      </c>
      <c r="DE606">
        <v>80031514</v>
      </c>
      <c r="DG606">
        <v>2275050011</v>
      </c>
      <c r="DH606">
        <v>2</v>
      </c>
      <c r="DI606" t="s">
        <v>34</v>
      </c>
      <c r="DJ606" t="s">
        <v>35</v>
      </c>
      <c r="DK606">
        <v>34025</v>
      </c>
      <c r="DM606" t="s">
        <v>275</v>
      </c>
      <c r="DN606">
        <v>48811</v>
      </c>
      <c r="DO606" t="s">
        <v>37</v>
      </c>
      <c r="DP606" t="s">
        <v>38</v>
      </c>
      <c r="DS606" t="s">
        <v>38</v>
      </c>
      <c r="DT606">
        <v>40.351199999999999</v>
      </c>
      <c r="DU606">
        <v>-74.181299999999993</v>
      </c>
      <c r="DV606" t="s">
        <v>39</v>
      </c>
      <c r="DW606" t="s">
        <v>276</v>
      </c>
      <c r="DX606" t="s">
        <v>34</v>
      </c>
      <c r="DY606">
        <v>0</v>
      </c>
      <c r="DZ606" t="s">
        <v>41</v>
      </c>
      <c r="EA606">
        <v>8</v>
      </c>
      <c r="EC606" t="s">
        <v>47</v>
      </c>
      <c r="ED606" t="s">
        <v>48</v>
      </c>
      <c r="EE606">
        <v>9.1614499999999998E-3</v>
      </c>
      <c r="EF606" t="s">
        <v>44</v>
      </c>
      <c r="EG606">
        <v>12322411</v>
      </c>
      <c r="EJ606">
        <v>61752713</v>
      </c>
      <c r="EL606">
        <v>300</v>
      </c>
      <c r="EM606">
        <v>80031514</v>
      </c>
      <c r="EO606">
        <v>2275050011</v>
      </c>
      <c r="EP606">
        <v>2</v>
      </c>
      <c r="EQ606" t="s">
        <v>34</v>
      </c>
      <c r="ER606" t="s">
        <v>35</v>
      </c>
      <c r="ES606">
        <v>34025</v>
      </c>
      <c r="EU606" t="s">
        <v>275</v>
      </c>
      <c r="EV606">
        <v>48811</v>
      </c>
      <c r="EW606" t="s">
        <v>37</v>
      </c>
      <c r="EX606" t="s">
        <v>38</v>
      </c>
      <c r="FA606" t="s">
        <v>38</v>
      </c>
      <c r="FB606">
        <v>40.351199999999999</v>
      </c>
      <c r="FC606">
        <v>-74.181299999999993</v>
      </c>
      <c r="FD606" t="s">
        <v>39</v>
      </c>
      <c r="FE606" t="s">
        <v>276</v>
      </c>
      <c r="FF606" t="s">
        <v>34</v>
      </c>
      <c r="FG606">
        <v>0</v>
      </c>
      <c r="FH606" t="s">
        <v>41</v>
      </c>
      <c r="FI606">
        <v>8</v>
      </c>
      <c r="FK606" t="s">
        <v>45</v>
      </c>
      <c r="FL606" t="s">
        <v>46</v>
      </c>
      <c r="FM606">
        <v>5.6094000000000001E-4</v>
      </c>
      <c r="FN606" t="s">
        <v>44</v>
      </c>
      <c r="FO606">
        <v>12322411</v>
      </c>
      <c r="FR606">
        <v>61752713</v>
      </c>
      <c r="FT606">
        <v>300</v>
      </c>
      <c r="FU606">
        <v>80031514</v>
      </c>
      <c r="FW606">
        <v>2275050011</v>
      </c>
      <c r="FX606">
        <v>2</v>
      </c>
      <c r="FY606" t="s">
        <v>34</v>
      </c>
      <c r="FZ606" t="s">
        <v>35</v>
      </c>
      <c r="GA606">
        <v>34025</v>
      </c>
      <c r="GC606" t="s">
        <v>275</v>
      </c>
      <c r="GD606">
        <v>48811</v>
      </c>
      <c r="GE606" t="s">
        <v>37</v>
      </c>
      <c r="GF606" t="s">
        <v>38</v>
      </c>
      <c r="GI606" t="s">
        <v>38</v>
      </c>
      <c r="GJ606">
        <v>40.351199999999999</v>
      </c>
      <c r="GK606">
        <v>-74.181299999999993</v>
      </c>
      <c r="GL606" t="s">
        <v>39</v>
      </c>
      <c r="GM606" t="s">
        <v>276</v>
      </c>
      <c r="GN606" t="s">
        <v>34</v>
      </c>
      <c r="GO606">
        <v>0</v>
      </c>
      <c r="GP606" t="s">
        <v>41</v>
      </c>
      <c r="GQ606">
        <v>8</v>
      </c>
      <c r="GS606" t="s">
        <v>42</v>
      </c>
      <c r="GT606" t="s">
        <v>43</v>
      </c>
      <c r="GU606">
        <v>8.4407000000000006E-3</v>
      </c>
      <c r="GV606" t="s">
        <v>44</v>
      </c>
    </row>
    <row r="607" spans="1:204" x14ac:dyDescent="0.25">
      <c r="A607">
        <v>12320211</v>
      </c>
      <c r="D607">
        <v>61750413</v>
      </c>
      <c r="F607">
        <v>300</v>
      </c>
      <c r="G607">
        <v>80026914</v>
      </c>
      <c r="I607">
        <v>2275050011</v>
      </c>
      <c r="J607">
        <v>2</v>
      </c>
      <c r="K607" t="s">
        <v>34</v>
      </c>
      <c r="L607" t="s">
        <v>35</v>
      </c>
      <c r="M607">
        <v>34025</v>
      </c>
      <c r="O607" t="s">
        <v>392</v>
      </c>
      <c r="P607">
        <v>48811</v>
      </c>
      <c r="Q607" t="s">
        <v>37</v>
      </c>
      <c r="R607" t="s">
        <v>38</v>
      </c>
      <c r="U607" t="s">
        <v>38</v>
      </c>
      <c r="V607">
        <v>40.219299999999997</v>
      </c>
      <c r="W607">
        <v>-74.093999999999994</v>
      </c>
      <c r="X607" t="s">
        <v>39</v>
      </c>
      <c r="Y607" t="s">
        <v>393</v>
      </c>
      <c r="Z607" t="s">
        <v>34</v>
      </c>
      <c r="AA607">
        <v>0</v>
      </c>
      <c r="AB607" t="s">
        <v>41</v>
      </c>
      <c r="AC607">
        <v>8</v>
      </c>
      <c r="AE607" t="s">
        <v>53</v>
      </c>
      <c r="AF607" t="s">
        <v>54</v>
      </c>
      <c r="AG607">
        <v>0.108126</v>
      </c>
      <c r="AH607" t="s">
        <v>44</v>
      </c>
      <c r="AI607">
        <v>12320211</v>
      </c>
      <c r="AL607">
        <v>61750413</v>
      </c>
      <c r="AN607">
        <v>300</v>
      </c>
      <c r="AO607">
        <v>80026914</v>
      </c>
      <c r="AQ607">
        <v>2275050011</v>
      </c>
      <c r="AR607">
        <v>2</v>
      </c>
      <c r="AS607" t="s">
        <v>34</v>
      </c>
      <c r="AT607" t="s">
        <v>35</v>
      </c>
      <c r="AU607">
        <v>34025</v>
      </c>
      <c r="AW607" t="s">
        <v>392</v>
      </c>
      <c r="AX607">
        <v>48811</v>
      </c>
      <c r="AY607" t="s">
        <v>37</v>
      </c>
      <c r="AZ607" t="s">
        <v>38</v>
      </c>
      <c r="BC607" t="s">
        <v>38</v>
      </c>
      <c r="BD607">
        <v>40.219299999999997</v>
      </c>
      <c r="BE607">
        <v>-74.093999999999994</v>
      </c>
      <c r="BF607" t="s">
        <v>39</v>
      </c>
      <c r="BG607" t="s">
        <v>393</v>
      </c>
      <c r="BH607" t="s">
        <v>34</v>
      </c>
      <c r="BI607">
        <v>0</v>
      </c>
      <c r="BJ607" t="s">
        <v>41</v>
      </c>
      <c r="BK607">
        <v>8</v>
      </c>
      <c r="BM607" t="s">
        <v>51</v>
      </c>
      <c r="BN607" t="s">
        <v>52</v>
      </c>
      <c r="BO607">
        <v>5.8500000000000002E-4</v>
      </c>
      <c r="BP607" t="s">
        <v>44</v>
      </c>
      <c r="BQ607">
        <v>12320211</v>
      </c>
      <c r="BT607">
        <v>61750413</v>
      </c>
      <c r="BV607">
        <v>300</v>
      </c>
      <c r="BW607">
        <v>80026914</v>
      </c>
      <c r="BY607">
        <v>2275050011</v>
      </c>
      <c r="BZ607">
        <v>2</v>
      </c>
      <c r="CA607" t="s">
        <v>34</v>
      </c>
      <c r="CB607" t="s">
        <v>35</v>
      </c>
      <c r="CC607">
        <v>34025</v>
      </c>
      <c r="CE607" t="s">
        <v>392</v>
      </c>
      <c r="CF607">
        <v>48811</v>
      </c>
      <c r="CG607" t="s">
        <v>37</v>
      </c>
      <c r="CH607" t="s">
        <v>38</v>
      </c>
      <c r="CK607" t="s">
        <v>38</v>
      </c>
      <c r="CL607">
        <v>40.219299999999997</v>
      </c>
      <c r="CM607">
        <v>-74.093999999999994</v>
      </c>
      <c r="CN607" t="s">
        <v>39</v>
      </c>
      <c r="CO607" t="s">
        <v>393</v>
      </c>
      <c r="CP607" t="s">
        <v>34</v>
      </c>
      <c r="CQ607">
        <v>0</v>
      </c>
      <c r="CR607" t="s">
        <v>41</v>
      </c>
      <c r="CS607">
        <v>8</v>
      </c>
      <c r="CU607" t="s">
        <v>49</v>
      </c>
      <c r="CV607" t="s">
        <v>50</v>
      </c>
      <c r="CW607">
        <v>2.1302999999999999E-3</v>
      </c>
      <c r="CX607" t="s">
        <v>44</v>
      </c>
      <c r="CY607">
        <v>12320211</v>
      </c>
      <c r="DB607">
        <v>61750413</v>
      </c>
      <c r="DD607">
        <v>300</v>
      </c>
      <c r="DE607">
        <v>80026914</v>
      </c>
      <c r="DG607">
        <v>2275050011</v>
      </c>
      <c r="DH607">
        <v>2</v>
      </c>
      <c r="DI607" t="s">
        <v>34</v>
      </c>
      <c r="DJ607" t="s">
        <v>35</v>
      </c>
      <c r="DK607">
        <v>34025</v>
      </c>
      <c r="DM607" t="s">
        <v>392</v>
      </c>
      <c r="DN607">
        <v>48811</v>
      </c>
      <c r="DO607" t="s">
        <v>37</v>
      </c>
      <c r="DP607" t="s">
        <v>38</v>
      </c>
      <c r="DS607" t="s">
        <v>38</v>
      </c>
      <c r="DT607">
        <v>40.219299999999997</v>
      </c>
      <c r="DU607">
        <v>-74.093999999999994</v>
      </c>
      <c r="DV607" t="s">
        <v>39</v>
      </c>
      <c r="DW607" t="s">
        <v>393</v>
      </c>
      <c r="DX607" t="s">
        <v>34</v>
      </c>
      <c r="DY607">
        <v>0</v>
      </c>
      <c r="DZ607" t="s">
        <v>41</v>
      </c>
      <c r="EA607">
        <v>8</v>
      </c>
      <c r="EC607" t="s">
        <v>47</v>
      </c>
      <c r="ED607" t="s">
        <v>48</v>
      </c>
      <c r="EE607">
        <v>1.4699100000000001E-3</v>
      </c>
      <c r="EF607" t="s">
        <v>44</v>
      </c>
      <c r="EG607">
        <v>12320211</v>
      </c>
      <c r="EJ607">
        <v>61750413</v>
      </c>
      <c r="EL607">
        <v>300</v>
      </c>
      <c r="EM607">
        <v>80026914</v>
      </c>
      <c r="EO607">
        <v>2275050011</v>
      </c>
      <c r="EP607">
        <v>2</v>
      </c>
      <c r="EQ607" t="s">
        <v>34</v>
      </c>
      <c r="ER607" t="s">
        <v>35</v>
      </c>
      <c r="ES607">
        <v>34025</v>
      </c>
      <c r="EU607" t="s">
        <v>392</v>
      </c>
      <c r="EV607">
        <v>48811</v>
      </c>
      <c r="EW607" t="s">
        <v>37</v>
      </c>
      <c r="EX607" t="s">
        <v>38</v>
      </c>
      <c r="FA607" t="s">
        <v>38</v>
      </c>
      <c r="FB607">
        <v>40.219299999999997</v>
      </c>
      <c r="FC607">
        <v>-74.093999999999994</v>
      </c>
      <c r="FD607" t="s">
        <v>39</v>
      </c>
      <c r="FE607" t="s">
        <v>393</v>
      </c>
      <c r="FF607" t="s">
        <v>34</v>
      </c>
      <c r="FG607">
        <v>0</v>
      </c>
      <c r="FH607" t="s">
        <v>41</v>
      </c>
      <c r="FI607">
        <v>8</v>
      </c>
      <c r="FK607" t="s">
        <v>45</v>
      </c>
      <c r="FL607" t="s">
        <v>46</v>
      </c>
      <c r="FM607">
        <v>9.0000000000000006E-5</v>
      </c>
      <c r="FN607" t="s">
        <v>44</v>
      </c>
      <c r="FO607">
        <v>12320211</v>
      </c>
      <c r="FR607">
        <v>61750413</v>
      </c>
      <c r="FT607">
        <v>300</v>
      </c>
      <c r="FU607">
        <v>80026914</v>
      </c>
      <c r="FW607">
        <v>2275050011</v>
      </c>
      <c r="FX607">
        <v>2</v>
      </c>
      <c r="FY607" t="s">
        <v>34</v>
      </c>
      <c r="FZ607" t="s">
        <v>35</v>
      </c>
      <c r="GA607">
        <v>34025</v>
      </c>
      <c r="GC607" t="s">
        <v>392</v>
      </c>
      <c r="GD607">
        <v>48811</v>
      </c>
      <c r="GE607" t="s">
        <v>37</v>
      </c>
      <c r="GF607" t="s">
        <v>38</v>
      </c>
      <c r="GI607" t="s">
        <v>38</v>
      </c>
      <c r="GJ607">
        <v>40.219299999999997</v>
      </c>
      <c r="GK607">
        <v>-74.093999999999994</v>
      </c>
      <c r="GL607" t="s">
        <v>39</v>
      </c>
      <c r="GM607" t="s">
        <v>393</v>
      </c>
      <c r="GN607" t="s">
        <v>34</v>
      </c>
      <c r="GO607">
        <v>0</v>
      </c>
      <c r="GP607" t="s">
        <v>41</v>
      </c>
      <c r="GQ607">
        <v>8</v>
      </c>
      <c r="GS607" t="s">
        <v>42</v>
      </c>
      <c r="GT607" t="s">
        <v>43</v>
      </c>
      <c r="GU607">
        <v>1.3542700000000001E-3</v>
      </c>
      <c r="GV607" t="s">
        <v>44</v>
      </c>
    </row>
    <row r="608" spans="1:204" x14ac:dyDescent="0.25">
      <c r="A608">
        <v>12320211</v>
      </c>
      <c r="D608">
        <v>61750413</v>
      </c>
      <c r="F608">
        <v>300</v>
      </c>
      <c r="G608">
        <v>80027014</v>
      </c>
      <c r="I608">
        <v>2275050012</v>
      </c>
      <c r="J608">
        <v>2</v>
      </c>
      <c r="K608" t="s">
        <v>34</v>
      </c>
      <c r="L608" t="s">
        <v>35</v>
      </c>
      <c r="M608">
        <v>34025</v>
      </c>
      <c r="O608" t="s">
        <v>392</v>
      </c>
      <c r="P608">
        <v>48811</v>
      </c>
      <c r="Q608" t="s">
        <v>37</v>
      </c>
      <c r="R608" t="s">
        <v>38</v>
      </c>
      <c r="U608" t="s">
        <v>38</v>
      </c>
      <c r="V608">
        <v>40.219299999999997</v>
      </c>
      <c r="W608">
        <v>-74.093999999999994</v>
      </c>
      <c r="X608" t="s">
        <v>39</v>
      </c>
      <c r="Y608" t="s">
        <v>393</v>
      </c>
      <c r="Z608" t="s">
        <v>34</v>
      </c>
      <c r="AA608">
        <v>0</v>
      </c>
      <c r="AB608" t="s">
        <v>41</v>
      </c>
      <c r="AC608">
        <v>8</v>
      </c>
      <c r="AE608" t="s">
        <v>53</v>
      </c>
      <c r="AF608" t="s">
        <v>54</v>
      </c>
      <c r="AG608">
        <v>0.15802099999999999</v>
      </c>
      <c r="AH608" t="s">
        <v>44</v>
      </c>
      <c r="AI608">
        <v>12320211</v>
      </c>
      <c r="AL608">
        <v>61750413</v>
      </c>
      <c r="AN608">
        <v>300</v>
      </c>
      <c r="AO608">
        <v>80027014</v>
      </c>
      <c r="AQ608">
        <v>2275050012</v>
      </c>
      <c r="AR608">
        <v>2</v>
      </c>
      <c r="AS608" t="s">
        <v>34</v>
      </c>
      <c r="AT608" t="s">
        <v>35</v>
      </c>
      <c r="AU608">
        <v>34025</v>
      </c>
      <c r="AW608" t="s">
        <v>392</v>
      </c>
      <c r="AX608">
        <v>48811</v>
      </c>
      <c r="AY608" t="s">
        <v>37</v>
      </c>
      <c r="AZ608" t="s">
        <v>38</v>
      </c>
      <c r="BC608" t="s">
        <v>38</v>
      </c>
      <c r="BD608">
        <v>40.219299999999997</v>
      </c>
      <c r="BE608">
        <v>-74.093999999999994</v>
      </c>
      <c r="BF608" t="s">
        <v>39</v>
      </c>
      <c r="BG608" t="s">
        <v>393</v>
      </c>
      <c r="BH608" t="s">
        <v>34</v>
      </c>
      <c r="BI608">
        <v>0</v>
      </c>
      <c r="BJ608" t="s">
        <v>41</v>
      </c>
      <c r="BK608">
        <v>8</v>
      </c>
      <c r="BM608" t="s">
        <v>51</v>
      </c>
      <c r="BN608" t="s">
        <v>52</v>
      </c>
      <c r="BO608">
        <v>5.3417999999999998E-3</v>
      </c>
      <c r="BP608" t="s">
        <v>44</v>
      </c>
      <c r="BQ608">
        <v>12320211</v>
      </c>
      <c r="BT608">
        <v>61750413</v>
      </c>
      <c r="BV608">
        <v>300</v>
      </c>
      <c r="BW608">
        <v>80027014</v>
      </c>
      <c r="BY608">
        <v>2275050012</v>
      </c>
      <c r="BZ608">
        <v>2</v>
      </c>
      <c r="CA608" t="s">
        <v>34</v>
      </c>
      <c r="CB608" t="s">
        <v>35</v>
      </c>
      <c r="CC608">
        <v>34025</v>
      </c>
      <c r="CE608" t="s">
        <v>392</v>
      </c>
      <c r="CF608">
        <v>48811</v>
      </c>
      <c r="CG608" t="s">
        <v>37</v>
      </c>
      <c r="CH608" t="s">
        <v>38</v>
      </c>
      <c r="CK608" t="s">
        <v>38</v>
      </c>
      <c r="CL608">
        <v>40.219299999999997</v>
      </c>
      <c r="CM608">
        <v>-74.093999999999994</v>
      </c>
      <c r="CN608" t="s">
        <v>39</v>
      </c>
      <c r="CO608" t="s">
        <v>393</v>
      </c>
      <c r="CP608" t="s">
        <v>34</v>
      </c>
      <c r="CQ608">
        <v>0</v>
      </c>
      <c r="CR608" t="s">
        <v>41</v>
      </c>
      <c r="CS608">
        <v>8</v>
      </c>
      <c r="CU608" t="s">
        <v>49</v>
      </c>
      <c r="CV608" t="s">
        <v>50</v>
      </c>
      <c r="CW608">
        <v>3.9055499999999998E-3</v>
      </c>
      <c r="CX608" t="s">
        <v>44</v>
      </c>
      <c r="CY608">
        <v>12320211</v>
      </c>
      <c r="DB608">
        <v>61750413</v>
      </c>
      <c r="DD608">
        <v>300</v>
      </c>
      <c r="DE608">
        <v>80027014</v>
      </c>
      <c r="DG608">
        <v>2275050012</v>
      </c>
      <c r="DH608">
        <v>2</v>
      </c>
      <c r="DI608" t="s">
        <v>34</v>
      </c>
      <c r="DJ608" t="s">
        <v>35</v>
      </c>
      <c r="DK608">
        <v>34025</v>
      </c>
      <c r="DM608" t="s">
        <v>392</v>
      </c>
      <c r="DN608">
        <v>48811</v>
      </c>
      <c r="DO608" t="s">
        <v>37</v>
      </c>
      <c r="DP608" t="s">
        <v>38</v>
      </c>
      <c r="DS608" t="s">
        <v>38</v>
      </c>
      <c r="DT608">
        <v>40.219299999999997</v>
      </c>
      <c r="DU608">
        <v>-74.093999999999994</v>
      </c>
      <c r="DV608" t="s">
        <v>39</v>
      </c>
      <c r="DW608" t="s">
        <v>393</v>
      </c>
      <c r="DX608" t="s">
        <v>34</v>
      </c>
      <c r="DY608">
        <v>0</v>
      </c>
      <c r="DZ608" t="s">
        <v>41</v>
      </c>
      <c r="EA608">
        <v>8</v>
      </c>
      <c r="EC608" t="s">
        <v>47</v>
      </c>
      <c r="ED608" t="s">
        <v>48</v>
      </c>
      <c r="EE608">
        <v>3.8118200000000001E-3</v>
      </c>
      <c r="EF608" t="s">
        <v>44</v>
      </c>
      <c r="EG608">
        <v>12320211</v>
      </c>
      <c r="EJ608">
        <v>61750413</v>
      </c>
      <c r="EL608">
        <v>300</v>
      </c>
      <c r="EM608">
        <v>80027014</v>
      </c>
      <c r="EO608">
        <v>2275050012</v>
      </c>
      <c r="EP608">
        <v>2</v>
      </c>
      <c r="EQ608" t="s">
        <v>34</v>
      </c>
      <c r="ER608" t="s">
        <v>35</v>
      </c>
      <c r="ES608">
        <v>34025</v>
      </c>
      <c r="EU608" t="s">
        <v>392</v>
      </c>
      <c r="EV608">
        <v>48811</v>
      </c>
      <c r="EW608" t="s">
        <v>37</v>
      </c>
      <c r="EX608" t="s">
        <v>38</v>
      </c>
      <c r="FA608" t="s">
        <v>38</v>
      </c>
      <c r="FB608">
        <v>40.219299999999997</v>
      </c>
      <c r="FC608">
        <v>-74.093999999999994</v>
      </c>
      <c r="FD608" t="s">
        <v>39</v>
      </c>
      <c r="FE608" t="s">
        <v>393</v>
      </c>
      <c r="FF608" t="s">
        <v>34</v>
      </c>
      <c r="FG608">
        <v>0</v>
      </c>
      <c r="FH608" t="s">
        <v>41</v>
      </c>
      <c r="FI608">
        <v>8</v>
      </c>
      <c r="FK608" t="s">
        <v>45</v>
      </c>
      <c r="FL608" t="s">
        <v>46</v>
      </c>
      <c r="FM608">
        <v>1.2140199999999999E-3</v>
      </c>
      <c r="FN608" t="s">
        <v>44</v>
      </c>
      <c r="FO608">
        <v>12320211</v>
      </c>
      <c r="FR608">
        <v>61750413</v>
      </c>
      <c r="FT608">
        <v>300</v>
      </c>
      <c r="FU608">
        <v>80027014</v>
      </c>
      <c r="FW608">
        <v>2275050012</v>
      </c>
      <c r="FX608">
        <v>2</v>
      </c>
      <c r="FY608" t="s">
        <v>34</v>
      </c>
      <c r="FZ608" t="s">
        <v>35</v>
      </c>
      <c r="GA608">
        <v>34025</v>
      </c>
      <c r="GC608" t="s">
        <v>392</v>
      </c>
      <c r="GD608">
        <v>48811</v>
      </c>
      <c r="GE608" t="s">
        <v>37</v>
      </c>
      <c r="GF608" t="s">
        <v>38</v>
      </c>
      <c r="GI608" t="s">
        <v>38</v>
      </c>
      <c r="GJ608">
        <v>40.219299999999997</v>
      </c>
      <c r="GK608">
        <v>-74.093999999999994</v>
      </c>
      <c r="GL608" t="s">
        <v>39</v>
      </c>
      <c r="GM608" t="s">
        <v>393</v>
      </c>
      <c r="GN608" t="s">
        <v>34</v>
      </c>
      <c r="GO608">
        <v>0</v>
      </c>
      <c r="GP608" t="s">
        <v>41</v>
      </c>
      <c r="GQ608">
        <v>8</v>
      </c>
      <c r="GS608" t="s">
        <v>42</v>
      </c>
      <c r="GT608" t="s">
        <v>43</v>
      </c>
      <c r="GU608">
        <v>1.1376499999999999E-2</v>
      </c>
      <c r="GV608" t="s">
        <v>44</v>
      </c>
    </row>
    <row r="609" spans="1:204" x14ac:dyDescent="0.25">
      <c r="A609">
        <v>11578711</v>
      </c>
      <c r="D609">
        <v>61090813</v>
      </c>
      <c r="F609">
        <v>300</v>
      </c>
      <c r="G609">
        <v>78720914</v>
      </c>
      <c r="I609">
        <v>2275050011</v>
      </c>
      <c r="J609">
        <v>2</v>
      </c>
      <c r="K609" t="s">
        <v>34</v>
      </c>
      <c r="L609" t="s">
        <v>35</v>
      </c>
      <c r="M609">
        <v>34025</v>
      </c>
      <c r="O609" t="s">
        <v>327</v>
      </c>
      <c r="P609">
        <v>48811</v>
      </c>
      <c r="Q609" t="s">
        <v>37</v>
      </c>
      <c r="R609" t="s">
        <v>38</v>
      </c>
      <c r="U609" t="s">
        <v>38</v>
      </c>
      <c r="V609">
        <v>40.171799999999998</v>
      </c>
      <c r="W609">
        <v>-74.1785</v>
      </c>
      <c r="X609" t="s">
        <v>39</v>
      </c>
      <c r="Y609" t="s">
        <v>328</v>
      </c>
      <c r="Z609" t="s">
        <v>34</v>
      </c>
      <c r="AA609">
        <v>0</v>
      </c>
      <c r="AB609" t="s">
        <v>41</v>
      </c>
      <c r="AC609">
        <v>8</v>
      </c>
      <c r="AE609" t="s">
        <v>53</v>
      </c>
      <c r="AF609" t="s">
        <v>54</v>
      </c>
      <c r="AG609">
        <v>0.108126</v>
      </c>
      <c r="AH609" t="s">
        <v>44</v>
      </c>
      <c r="AI609">
        <v>11578711</v>
      </c>
      <c r="AL609">
        <v>61090813</v>
      </c>
      <c r="AN609">
        <v>300</v>
      </c>
      <c r="AO609">
        <v>78720914</v>
      </c>
      <c r="AQ609">
        <v>2275050011</v>
      </c>
      <c r="AR609">
        <v>2</v>
      </c>
      <c r="AS609" t="s">
        <v>34</v>
      </c>
      <c r="AT609" t="s">
        <v>35</v>
      </c>
      <c r="AU609">
        <v>34025</v>
      </c>
      <c r="AW609" t="s">
        <v>327</v>
      </c>
      <c r="AX609">
        <v>48811</v>
      </c>
      <c r="AY609" t="s">
        <v>37</v>
      </c>
      <c r="AZ609" t="s">
        <v>38</v>
      </c>
      <c r="BC609" t="s">
        <v>38</v>
      </c>
      <c r="BD609">
        <v>40.171799999999998</v>
      </c>
      <c r="BE609">
        <v>-74.1785</v>
      </c>
      <c r="BF609" t="s">
        <v>39</v>
      </c>
      <c r="BG609" t="s">
        <v>328</v>
      </c>
      <c r="BH609" t="s">
        <v>34</v>
      </c>
      <c r="BI609">
        <v>0</v>
      </c>
      <c r="BJ609" t="s">
        <v>41</v>
      </c>
      <c r="BK609">
        <v>8</v>
      </c>
      <c r="BM609" t="s">
        <v>51</v>
      </c>
      <c r="BN609" t="s">
        <v>52</v>
      </c>
      <c r="BO609">
        <v>5.8500000000000002E-4</v>
      </c>
      <c r="BP609" t="s">
        <v>44</v>
      </c>
      <c r="BQ609">
        <v>11578711</v>
      </c>
      <c r="BT609">
        <v>61090813</v>
      </c>
      <c r="BV609">
        <v>300</v>
      </c>
      <c r="BW609">
        <v>78720914</v>
      </c>
      <c r="BY609">
        <v>2275050011</v>
      </c>
      <c r="BZ609">
        <v>2</v>
      </c>
      <c r="CA609" t="s">
        <v>34</v>
      </c>
      <c r="CB609" t="s">
        <v>35</v>
      </c>
      <c r="CC609">
        <v>34025</v>
      </c>
      <c r="CE609" t="s">
        <v>327</v>
      </c>
      <c r="CF609">
        <v>48811</v>
      </c>
      <c r="CG609" t="s">
        <v>37</v>
      </c>
      <c r="CH609" t="s">
        <v>38</v>
      </c>
      <c r="CK609" t="s">
        <v>38</v>
      </c>
      <c r="CL609">
        <v>40.171799999999998</v>
      </c>
      <c r="CM609">
        <v>-74.1785</v>
      </c>
      <c r="CN609" t="s">
        <v>39</v>
      </c>
      <c r="CO609" t="s">
        <v>328</v>
      </c>
      <c r="CP609" t="s">
        <v>34</v>
      </c>
      <c r="CQ609">
        <v>0</v>
      </c>
      <c r="CR609" t="s">
        <v>41</v>
      </c>
      <c r="CS609">
        <v>8</v>
      </c>
      <c r="CU609" t="s">
        <v>49</v>
      </c>
      <c r="CV609" t="s">
        <v>50</v>
      </c>
      <c r="CW609">
        <v>2.1302999999999999E-3</v>
      </c>
      <c r="CX609" t="s">
        <v>44</v>
      </c>
      <c r="CY609">
        <v>11578711</v>
      </c>
      <c r="DB609">
        <v>61090813</v>
      </c>
      <c r="DD609">
        <v>300</v>
      </c>
      <c r="DE609">
        <v>78720914</v>
      </c>
      <c r="DG609">
        <v>2275050011</v>
      </c>
      <c r="DH609">
        <v>2</v>
      </c>
      <c r="DI609" t="s">
        <v>34</v>
      </c>
      <c r="DJ609" t="s">
        <v>35</v>
      </c>
      <c r="DK609">
        <v>34025</v>
      </c>
      <c r="DM609" t="s">
        <v>327</v>
      </c>
      <c r="DN609">
        <v>48811</v>
      </c>
      <c r="DO609" t="s">
        <v>37</v>
      </c>
      <c r="DP609" t="s">
        <v>38</v>
      </c>
      <c r="DS609" t="s">
        <v>38</v>
      </c>
      <c r="DT609">
        <v>40.171799999999998</v>
      </c>
      <c r="DU609">
        <v>-74.1785</v>
      </c>
      <c r="DV609" t="s">
        <v>39</v>
      </c>
      <c r="DW609" t="s">
        <v>328</v>
      </c>
      <c r="DX609" t="s">
        <v>34</v>
      </c>
      <c r="DY609">
        <v>0</v>
      </c>
      <c r="DZ609" t="s">
        <v>41</v>
      </c>
      <c r="EA609">
        <v>8</v>
      </c>
      <c r="EC609" t="s">
        <v>47</v>
      </c>
      <c r="ED609" t="s">
        <v>48</v>
      </c>
      <c r="EE609">
        <v>1.4699100000000001E-3</v>
      </c>
      <c r="EF609" t="s">
        <v>44</v>
      </c>
      <c r="EG609">
        <v>11578711</v>
      </c>
      <c r="EJ609">
        <v>61090813</v>
      </c>
      <c r="EL609">
        <v>300</v>
      </c>
      <c r="EM609">
        <v>78720914</v>
      </c>
      <c r="EO609">
        <v>2275050011</v>
      </c>
      <c r="EP609">
        <v>2</v>
      </c>
      <c r="EQ609" t="s">
        <v>34</v>
      </c>
      <c r="ER609" t="s">
        <v>35</v>
      </c>
      <c r="ES609">
        <v>34025</v>
      </c>
      <c r="EU609" t="s">
        <v>327</v>
      </c>
      <c r="EV609">
        <v>48811</v>
      </c>
      <c r="EW609" t="s">
        <v>37</v>
      </c>
      <c r="EX609" t="s">
        <v>38</v>
      </c>
      <c r="FA609" t="s">
        <v>38</v>
      </c>
      <c r="FB609">
        <v>40.171799999999998</v>
      </c>
      <c r="FC609">
        <v>-74.1785</v>
      </c>
      <c r="FD609" t="s">
        <v>39</v>
      </c>
      <c r="FE609" t="s">
        <v>328</v>
      </c>
      <c r="FF609" t="s">
        <v>34</v>
      </c>
      <c r="FG609">
        <v>0</v>
      </c>
      <c r="FH609" t="s">
        <v>41</v>
      </c>
      <c r="FI609">
        <v>8</v>
      </c>
      <c r="FK609" t="s">
        <v>45</v>
      </c>
      <c r="FL609" t="s">
        <v>46</v>
      </c>
      <c r="FM609">
        <v>9.0000000000000006E-5</v>
      </c>
      <c r="FN609" t="s">
        <v>44</v>
      </c>
      <c r="FO609">
        <v>11578711</v>
      </c>
      <c r="FR609">
        <v>61090813</v>
      </c>
      <c r="FT609">
        <v>300</v>
      </c>
      <c r="FU609">
        <v>78720914</v>
      </c>
      <c r="FW609">
        <v>2275050011</v>
      </c>
      <c r="FX609">
        <v>2</v>
      </c>
      <c r="FY609" t="s">
        <v>34</v>
      </c>
      <c r="FZ609" t="s">
        <v>35</v>
      </c>
      <c r="GA609">
        <v>34025</v>
      </c>
      <c r="GC609" t="s">
        <v>327</v>
      </c>
      <c r="GD609">
        <v>48811</v>
      </c>
      <c r="GE609" t="s">
        <v>37</v>
      </c>
      <c r="GF609" t="s">
        <v>38</v>
      </c>
      <c r="GI609" t="s">
        <v>38</v>
      </c>
      <c r="GJ609">
        <v>40.171799999999998</v>
      </c>
      <c r="GK609">
        <v>-74.1785</v>
      </c>
      <c r="GL609" t="s">
        <v>39</v>
      </c>
      <c r="GM609" t="s">
        <v>328</v>
      </c>
      <c r="GN609" t="s">
        <v>34</v>
      </c>
      <c r="GO609">
        <v>0</v>
      </c>
      <c r="GP609" t="s">
        <v>41</v>
      </c>
      <c r="GQ609">
        <v>8</v>
      </c>
      <c r="GS609" t="s">
        <v>42</v>
      </c>
      <c r="GT609" t="s">
        <v>43</v>
      </c>
      <c r="GU609">
        <v>1.3542700000000001E-3</v>
      </c>
      <c r="GV609" t="s">
        <v>44</v>
      </c>
    </row>
    <row r="610" spans="1:204" x14ac:dyDescent="0.25">
      <c r="A610">
        <v>11578711</v>
      </c>
      <c r="D610">
        <v>61090813</v>
      </c>
      <c r="F610">
        <v>300</v>
      </c>
      <c r="G610">
        <v>78721014</v>
      </c>
      <c r="I610">
        <v>2275050012</v>
      </c>
      <c r="J610">
        <v>2</v>
      </c>
      <c r="K610" t="s">
        <v>34</v>
      </c>
      <c r="L610" t="s">
        <v>35</v>
      </c>
      <c r="M610">
        <v>34025</v>
      </c>
      <c r="O610" t="s">
        <v>327</v>
      </c>
      <c r="P610">
        <v>48811</v>
      </c>
      <c r="Q610" t="s">
        <v>37</v>
      </c>
      <c r="R610" t="s">
        <v>38</v>
      </c>
      <c r="U610" t="s">
        <v>38</v>
      </c>
      <c r="V610">
        <v>40.171799999999998</v>
      </c>
      <c r="W610">
        <v>-74.1785</v>
      </c>
      <c r="X610" t="s">
        <v>39</v>
      </c>
      <c r="Y610" t="s">
        <v>328</v>
      </c>
      <c r="Z610" t="s">
        <v>34</v>
      </c>
      <c r="AA610">
        <v>0</v>
      </c>
      <c r="AB610" t="s">
        <v>41</v>
      </c>
      <c r="AC610">
        <v>8</v>
      </c>
      <c r="AE610" t="s">
        <v>53</v>
      </c>
      <c r="AF610" t="s">
        <v>54</v>
      </c>
      <c r="AG610">
        <v>0.15802099999999999</v>
      </c>
      <c r="AH610" t="s">
        <v>44</v>
      </c>
      <c r="AI610">
        <v>11578711</v>
      </c>
      <c r="AL610">
        <v>61090813</v>
      </c>
      <c r="AN610">
        <v>300</v>
      </c>
      <c r="AO610">
        <v>78721014</v>
      </c>
      <c r="AQ610">
        <v>2275050012</v>
      </c>
      <c r="AR610">
        <v>2</v>
      </c>
      <c r="AS610" t="s">
        <v>34</v>
      </c>
      <c r="AT610" t="s">
        <v>35</v>
      </c>
      <c r="AU610">
        <v>34025</v>
      </c>
      <c r="AW610" t="s">
        <v>327</v>
      </c>
      <c r="AX610">
        <v>48811</v>
      </c>
      <c r="AY610" t="s">
        <v>37</v>
      </c>
      <c r="AZ610" t="s">
        <v>38</v>
      </c>
      <c r="BC610" t="s">
        <v>38</v>
      </c>
      <c r="BD610">
        <v>40.171799999999998</v>
      </c>
      <c r="BE610">
        <v>-74.1785</v>
      </c>
      <c r="BF610" t="s">
        <v>39</v>
      </c>
      <c r="BG610" t="s">
        <v>328</v>
      </c>
      <c r="BH610" t="s">
        <v>34</v>
      </c>
      <c r="BI610">
        <v>0</v>
      </c>
      <c r="BJ610" t="s">
        <v>41</v>
      </c>
      <c r="BK610">
        <v>8</v>
      </c>
      <c r="BM610" t="s">
        <v>51</v>
      </c>
      <c r="BN610" t="s">
        <v>52</v>
      </c>
      <c r="BO610">
        <v>5.3417999999999998E-3</v>
      </c>
      <c r="BP610" t="s">
        <v>44</v>
      </c>
      <c r="BQ610">
        <v>11578711</v>
      </c>
      <c r="BT610">
        <v>61090813</v>
      </c>
      <c r="BV610">
        <v>300</v>
      </c>
      <c r="BW610">
        <v>78721014</v>
      </c>
      <c r="BY610">
        <v>2275050012</v>
      </c>
      <c r="BZ610">
        <v>2</v>
      </c>
      <c r="CA610" t="s">
        <v>34</v>
      </c>
      <c r="CB610" t="s">
        <v>35</v>
      </c>
      <c r="CC610">
        <v>34025</v>
      </c>
      <c r="CE610" t="s">
        <v>327</v>
      </c>
      <c r="CF610">
        <v>48811</v>
      </c>
      <c r="CG610" t="s">
        <v>37</v>
      </c>
      <c r="CH610" t="s">
        <v>38</v>
      </c>
      <c r="CK610" t="s">
        <v>38</v>
      </c>
      <c r="CL610">
        <v>40.171799999999998</v>
      </c>
      <c r="CM610">
        <v>-74.1785</v>
      </c>
      <c r="CN610" t="s">
        <v>39</v>
      </c>
      <c r="CO610" t="s">
        <v>328</v>
      </c>
      <c r="CP610" t="s">
        <v>34</v>
      </c>
      <c r="CQ610">
        <v>0</v>
      </c>
      <c r="CR610" t="s">
        <v>41</v>
      </c>
      <c r="CS610">
        <v>8</v>
      </c>
      <c r="CU610" t="s">
        <v>49</v>
      </c>
      <c r="CV610" t="s">
        <v>50</v>
      </c>
      <c r="CW610">
        <v>3.9055499999999998E-3</v>
      </c>
      <c r="CX610" t="s">
        <v>44</v>
      </c>
      <c r="CY610">
        <v>11578711</v>
      </c>
      <c r="DB610">
        <v>61090813</v>
      </c>
      <c r="DD610">
        <v>300</v>
      </c>
      <c r="DE610">
        <v>78721014</v>
      </c>
      <c r="DG610">
        <v>2275050012</v>
      </c>
      <c r="DH610">
        <v>2</v>
      </c>
      <c r="DI610" t="s">
        <v>34</v>
      </c>
      <c r="DJ610" t="s">
        <v>35</v>
      </c>
      <c r="DK610">
        <v>34025</v>
      </c>
      <c r="DM610" t="s">
        <v>327</v>
      </c>
      <c r="DN610">
        <v>48811</v>
      </c>
      <c r="DO610" t="s">
        <v>37</v>
      </c>
      <c r="DP610" t="s">
        <v>38</v>
      </c>
      <c r="DS610" t="s">
        <v>38</v>
      </c>
      <c r="DT610">
        <v>40.171799999999998</v>
      </c>
      <c r="DU610">
        <v>-74.1785</v>
      </c>
      <c r="DV610" t="s">
        <v>39</v>
      </c>
      <c r="DW610" t="s">
        <v>328</v>
      </c>
      <c r="DX610" t="s">
        <v>34</v>
      </c>
      <c r="DY610">
        <v>0</v>
      </c>
      <c r="DZ610" t="s">
        <v>41</v>
      </c>
      <c r="EA610">
        <v>8</v>
      </c>
      <c r="EC610" t="s">
        <v>47</v>
      </c>
      <c r="ED610" t="s">
        <v>48</v>
      </c>
      <c r="EE610">
        <v>3.8118200000000001E-3</v>
      </c>
      <c r="EF610" t="s">
        <v>44</v>
      </c>
      <c r="EG610">
        <v>11578711</v>
      </c>
      <c r="EJ610">
        <v>61090813</v>
      </c>
      <c r="EL610">
        <v>300</v>
      </c>
      <c r="EM610">
        <v>78721014</v>
      </c>
      <c r="EO610">
        <v>2275050012</v>
      </c>
      <c r="EP610">
        <v>2</v>
      </c>
      <c r="EQ610" t="s">
        <v>34</v>
      </c>
      <c r="ER610" t="s">
        <v>35</v>
      </c>
      <c r="ES610">
        <v>34025</v>
      </c>
      <c r="EU610" t="s">
        <v>327</v>
      </c>
      <c r="EV610">
        <v>48811</v>
      </c>
      <c r="EW610" t="s">
        <v>37</v>
      </c>
      <c r="EX610" t="s">
        <v>38</v>
      </c>
      <c r="FA610" t="s">
        <v>38</v>
      </c>
      <c r="FB610">
        <v>40.171799999999998</v>
      </c>
      <c r="FC610">
        <v>-74.1785</v>
      </c>
      <c r="FD610" t="s">
        <v>39</v>
      </c>
      <c r="FE610" t="s">
        <v>328</v>
      </c>
      <c r="FF610" t="s">
        <v>34</v>
      </c>
      <c r="FG610">
        <v>0</v>
      </c>
      <c r="FH610" t="s">
        <v>41</v>
      </c>
      <c r="FI610">
        <v>8</v>
      </c>
      <c r="FK610" t="s">
        <v>45</v>
      </c>
      <c r="FL610" t="s">
        <v>46</v>
      </c>
      <c r="FM610">
        <v>1.2140199999999999E-3</v>
      </c>
      <c r="FN610" t="s">
        <v>44</v>
      </c>
      <c r="FO610">
        <v>11578711</v>
      </c>
      <c r="FR610">
        <v>61090813</v>
      </c>
      <c r="FT610">
        <v>300</v>
      </c>
      <c r="FU610">
        <v>78721014</v>
      </c>
      <c r="FW610">
        <v>2275050012</v>
      </c>
      <c r="FX610">
        <v>2</v>
      </c>
      <c r="FY610" t="s">
        <v>34</v>
      </c>
      <c r="FZ610" t="s">
        <v>35</v>
      </c>
      <c r="GA610">
        <v>34025</v>
      </c>
      <c r="GC610" t="s">
        <v>327</v>
      </c>
      <c r="GD610">
        <v>48811</v>
      </c>
      <c r="GE610" t="s">
        <v>37</v>
      </c>
      <c r="GF610" t="s">
        <v>38</v>
      </c>
      <c r="GI610" t="s">
        <v>38</v>
      </c>
      <c r="GJ610">
        <v>40.171799999999998</v>
      </c>
      <c r="GK610">
        <v>-74.1785</v>
      </c>
      <c r="GL610" t="s">
        <v>39</v>
      </c>
      <c r="GM610" t="s">
        <v>328</v>
      </c>
      <c r="GN610" t="s">
        <v>34</v>
      </c>
      <c r="GO610">
        <v>0</v>
      </c>
      <c r="GP610" t="s">
        <v>41</v>
      </c>
      <c r="GQ610">
        <v>8</v>
      </c>
      <c r="GS610" t="s">
        <v>42</v>
      </c>
      <c r="GT610" t="s">
        <v>43</v>
      </c>
      <c r="GU610">
        <v>1.1376499999999999E-2</v>
      </c>
      <c r="GV610" t="s">
        <v>44</v>
      </c>
    </row>
    <row r="611" spans="1:204" x14ac:dyDescent="0.25">
      <c r="A611">
        <v>16130911</v>
      </c>
      <c r="D611">
        <v>103167613</v>
      </c>
      <c r="F611">
        <v>300</v>
      </c>
      <c r="G611">
        <v>144807314</v>
      </c>
      <c r="I611">
        <v>2275050011</v>
      </c>
      <c r="J611">
        <v>2</v>
      </c>
      <c r="K611" t="s">
        <v>34</v>
      </c>
      <c r="L611" t="s">
        <v>35</v>
      </c>
      <c r="M611">
        <v>34025</v>
      </c>
      <c r="O611" t="s">
        <v>184</v>
      </c>
      <c r="P611">
        <v>48811</v>
      </c>
      <c r="Q611" t="s">
        <v>37</v>
      </c>
      <c r="R611" t="s">
        <v>38</v>
      </c>
      <c r="U611" t="s">
        <v>38</v>
      </c>
      <c r="V611">
        <v>40.440277999999999</v>
      </c>
      <c r="W611">
        <v>-74.156666000000001</v>
      </c>
      <c r="X611" t="s">
        <v>110</v>
      </c>
      <c r="Y611" t="s">
        <v>185</v>
      </c>
      <c r="Z611" t="s">
        <v>34</v>
      </c>
      <c r="AA611">
        <v>0</v>
      </c>
      <c r="AB611" t="s">
        <v>41</v>
      </c>
      <c r="AC611">
        <v>8</v>
      </c>
      <c r="AE611" t="s">
        <v>53</v>
      </c>
      <c r="AF611" t="s">
        <v>54</v>
      </c>
      <c r="AG611">
        <v>0.108126</v>
      </c>
      <c r="AH611" t="s">
        <v>44</v>
      </c>
      <c r="AI611">
        <v>16130911</v>
      </c>
      <c r="AL611">
        <v>103167613</v>
      </c>
      <c r="AN611">
        <v>300</v>
      </c>
      <c r="AO611">
        <v>144807314</v>
      </c>
      <c r="AQ611">
        <v>2275050011</v>
      </c>
      <c r="AR611">
        <v>2</v>
      </c>
      <c r="AS611" t="s">
        <v>34</v>
      </c>
      <c r="AT611" t="s">
        <v>35</v>
      </c>
      <c r="AU611">
        <v>34025</v>
      </c>
      <c r="AW611" t="s">
        <v>184</v>
      </c>
      <c r="AX611">
        <v>48811</v>
      </c>
      <c r="AY611" t="s">
        <v>37</v>
      </c>
      <c r="AZ611" t="s">
        <v>38</v>
      </c>
      <c r="BC611" t="s">
        <v>38</v>
      </c>
      <c r="BD611">
        <v>40.440277999999999</v>
      </c>
      <c r="BE611">
        <v>-74.156666000000001</v>
      </c>
      <c r="BF611" t="s">
        <v>110</v>
      </c>
      <c r="BG611" t="s">
        <v>185</v>
      </c>
      <c r="BH611" t="s">
        <v>34</v>
      </c>
      <c r="BI611">
        <v>0</v>
      </c>
      <c r="BJ611" t="s">
        <v>41</v>
      </c>
      <c r="BK611">
        <v>8</v>
      </c>
      <c r="BM611" t="s">
        <v>51</v>
      </c>
      <c r="BN611" t="s">
        <v>52</v>
      </c>
      <c r="BO611">
        <v>5.8500000000000002E-4</v>
      </c>
      <c r="BP611" t="s">
        <v>44</v>
      </c>
      <c r="BQ611">
        <v>16130911</v>
      </c>
      <c r="BT611">
        <v>103167613</v>
      </c>
      <c r="BV611">
        <v>300</v>
      </c>
      <c r="BW611">
        <v>144807314</v>
      </c>
      <c r="BY611">
        <v>2275050011</v>
      </c>
      <c r="BZ611">
        <v>2</v>
      </c>
      <c r="CA611" t="s">
        <v>34</v>
      </c>
      <c r="CB611" t="s">
        <v>35</v>
      </c>
      <c r="CC611">
        <v>34025</v>
      </c>
      <c r="CE611" t="s">
        <v>184</v>
      </c>
      <c r="CF611">
        <v>48811</v>
      </c>
      <c r="CG611" t="s">
        <v>37</v>
      </c>
      <c r="CH611" t="s">
        <v>38</v>
      </c>
      <c r="CK611" t="s">
        <v>38</v>
      </c>
      <c r="CL611">
        <v>40.440277999999999</v>
      </c>
      <c r="CM611">
        <v>-74.156666000000001</v>
      </c>
      <c r="CN611" t="s">
        <v>110</v>
      </c>
      <c r="CO611" t="s">
        <v>185</v>
      </c>
      <c r="CP611" t="s">
        <v>34</v>
      </c>
      <c r="CQ611">
        <v>0</v>
      </c>
      <c r="CR611" t="s">
        <v>41</v>
      </c>
      <c r="CS611">
        <v>8</v>
      </c>
      <c r="CU611" t="s">
        <v>49</v>
      </c>
      <c r="CV611" t="s">
        <v>50</v>
      </c>
      <c r="CW611">
        <v>2.1302999999999999E-3</v>
      </c>
      <c r="CX611" t="s">
        <v>44</v>
      </c>
      <c r="CY611">
        <v>16130911</v>
      </c>
      <c r="DB611">
        <v>103167613</v>
      </c>
      <c r="DD611">
        <v>300</v>
      </c>
      <c r="DE611">
        <v>144807314</v>
      </c>
      <c r="DG611">
        <v>2275050011</v>
      </c>
      <c r="DH611">
        <v>2</v>
      </c>
      <c r="DI611" t="s">
        <v>34</v>
      </c>
      <c r="DJ611" t="s">
        <v>35</v>
      </c>
      <c r="DK611">
        <v>34025</v>
      </c>
      <c r="DM611" t="s">
        <v>184</v>
      </c>
      <c r="DN611">
        <v>48811</v>
      </c>
      <c r="DO611" t="s">
        <v>37</v>
      </c>
      <c r="DP611" t="s">
        <v>38</v>
      </c>
      <c r="DS611" t="s">
        <v>38</v>
      </c>
      <c r="DT611">
        <v>40.440277999999999</v>
      </c>
      <c r="DU611">
        <v>-74.156666000000001</v>
      </c>
      <c r="DV611" t="s">
        <v>110</v>
      </c>
      <c r="DW611" t="s">
        <v>185</v>
      </c>
      <c r="DX611" t="s">
        <v>34</v>
      </c>
      <c r="DY611">
        <v>0</v>
      </c>
      <c r="DZ611" t="s">
        <v>41</v>
      </c>
      <c r="EA611">
        <v>8</v>
      </c>
      <c r="EC611" t="s">
        <v>47</v>
      </c>
      <c r="ED611" t="s">
        <v>48</v>
      </c>
      <c r="EE611">
        <v>1.4699100000000001E-3</v>
      </c>
      <c r="EF611" t="s">
        <v>44</v>
      </c>
      <c r="EG611">
        <v>16130911</v>
      </c>
      <c r="EJ611">
        <v>103167613</v>
      </c>
      <c r="EL611">
        <v>300</v>
      </c>
      <c r="EM611">
        <v>144807314</v>
      </c>
      <c r="EO611">
        <v>2275050011</v>
      </c>
      <c r="EP611">
        <v>2</v>
      </c>
      <c r="EQ611" t="s">
        <v>34</v>
      </c>
      <c r="ER611" t="s">
        <v>35</v>
      </c>
      <c r="ES611">
        <v>34025</v>
      </c>
      <c r="EU611" t="s">
        <v>184</v>
      </c>
      <c r="EV611">
        <v>48811</v>
      </c>
      <c r="EW611" t="s">
        <v>37</v>
      </c>
      <c r="EX611" t="s">
        <v>38</v>
      </c>
      <c r="FA611" t="s">
        <v>38</v>
      </c>
      <c r="FB611">
        <v>40.440277999999999</v>
      </c>
      <c r="FC611">
        <v>-74.156666000000001</v>
      </c>
      <c r="FD611" t="s">
        <v>110</v>
      </c>
      <c r="FE611" t="s">
        <v>185</v>
      </c>
      <c r="FF611" t="s">
        <v>34</v>
      </c>
      <c r="FG611">
        <v>0</v>
      </c>
      <c r="FH611" t="s">
        <v>41</v>
      </c>
      <c r="FI611">
        <v>8</v>
      </c>
      <c r="FK611" t="s">
        <v>45</v>
      </c>
      <c r="FL611" t="s">
        <v>46</v>
      </c>
      <c r="FM611">
        <v>9.0000000000000006E-5</v>
      </c>
      <c r="FN611" t="s">
        <v>44</v>
      </c>
      <c r="FO611">
        <v>16130911</v>
      </c>
      <c r="FR611">
        <v>103167613</v>
      </c>
      <c r="FT611">
        <v>300</v>
      </c>
      <c r="FU611">
        <v>144807314</v>
      </c>
      <c r="FW611">
        <v>2275050011</v>
      </c>
      <c r="FX611">
        <v>2</v>
      </c>
      <c r="FY611" t="s">
        <v>34</v>
      </c>
      <c r="FZ611" t="s">
        <v>35</v>
      </c>
      <c r="GA611">
        <v>34025</v>
      </c>
      <c r="GC611" t="s">
        <v>184</v>
      </c>
      <c r="GD611">
        <v>48811</v>
      </c>
      <c r="GE611" t="s">
        <v>37</v>
      </c>
      <c r="GF611" t="s">
        <v>38</v>
      </c>
      <c r="GI611" t="s">
        <v>38</v>
      </c>
      <c r="GJ611">
        <v>40.440277999999999</v>
      </c>
      <c r="GK611">
        <v>-74.156666000000001</v>
      </c>
      <c r="GL611" t="s">
        <v>110</v>
      </c>
      <c r="GM611" t="s">
        <v>185</v>
      </c>
      <c r="GN611" t="s">
        <v>34</v>
      </c>
      <c r="GO611">
        <v>0</v>
      </c>
      <c r="GP611" t="s">
        <v>41</v>
      </c>
      <c r="GQ611">
        <v>8</v>
      </c>
      <c r="GS611" t="s">
        <v>42</v>
      </c>
      <c r="GT611" t="s">
        <v>43</v>
      </c>
      <c r="GU611">
        <v>1.3542700000000001E-3</v>
      </c>
      <c r="GV611" t="s">
        <v>44</v>
      </c>
    </row>
    <row r="612" spans="1:204" x14ac:dyDescent="0.25">
      <c r="A612">
        <v>16130911</v>
      </c>
      <c r="D612">
        <v>103167613</v>
      </c>
      <c r="F612">
        <v>300</v>
      </c>
      <c r="G612">
        <v>144807414</v>
      </c>
      <c r="I612">
        <v>2275050012</v>
      </c>
      <c r="J612">
        <v>2</v>
      </c>
      <c r="K612" t="s">
        <v>34</v>
      </c>
      <c r="L612" t="s">
        <v>35</v>
      </c>
      <c r="M612">
        <v>34025</v>
      </c>
      <c r="O612" t="s">
        <v>184</v>
      </c>
      <c r="P612">
        <v>48811</v>
      </c>
      <c r="Q612" t="s">
        <v>37</v>
      </c>
      <c r="R612" t="s">
        <v>38</v>
      </c>
      <c r="U612" t="s">
        <v>38</v>
      </c>
      <c r="V612">
        <v>40.440277999999999</v>
      </c>
      <c r="W612">
        <v>-74.156666000000001</v>
      </c>
      <c r="X612" t="s">
        <v>110</v>
      </c>
      <c r="Y612" t="s">
        <v>185</v>
      </c>
      <c r="Z612" t="s">
        <v>34</v>
      </c>
      <c r="AA612">
        <v>0</v>
      </c>
      <c r="AB612" t="s">
        <v>41</v>
      </c>
      <c r="AC612">
        <v>8</v>
      </c>
      <c r="AE612" t="s">
        <v>53</v>
      </c>
      <c r="AF612" t="s">
        <v>54</v>
      </c>
      <c r="AG612">
        <v>0.15802099999999999</v>
      </c>
      <c r="AH612" t="s">
        <v>44</v>
      </c>
      <c r="AI612">
        <v>16130911</v>
      </c>
      <c r="AL612">
        <v>103167613</v>
      </c>
      <c r="AN612">
        <v>300</v>
      </c>
      <c r="AO612">
        <v>144807414</v>
      </c>
      <c r="AQ612">
        <v>2275050012</v>
      </c>
      <c r="AR612">
        <v>2</v>
      </c>
      <c r="AS612" t="s">
        <v>34</v>
      </c>
      <c r="AT612" t="s">
        <v>35</v>
      </c>
      <c r="AU612">
        <v>34025</v>
      </c>
      <c r="AW612" t="s">
        <v>184</v>
      </c>
      <c r="AX612">
        <v>48811</v>
      </c>
      <c r="AY612" t="s">
        <v>37</v>
      </c>
      <c r="AZ612" t="s">
        <v>38</v>
      </c>
      <c r="BC612" t="s">
        <v>38</v>
      </c>
      <c r="BD612">
        <v>40.440277999999999</v>
      </c>
      <c r="BE612">
        <v>-74.156666000000001</v>
      </c>
      <c r="BF612" t="s">
        <v>110</v>
      </c>
      <c r="BG612" t="s">
        <v>185</v>
      </c>
      <c r="BH612" t="s">
        <v>34</v>
      </c>
      <c r="BI612">
        <v>0</v>
      </c>
      <c r="BJ612" t="s">
        <v>41</v>
      </c>
      <c r="BK612">
        <v>8</v>
      </c>
      <c r="BM612" t="s">
        <v>51</v>
      </c>
      <c r="BN612" t="s">
        <v>52</v>
      </c>
      <c r="BO612">
        <v>5.3417999999999998E-3</v>
      </c>
      <c r="BP612" t="s">
        <v>44</v>
      </c>
      <c r="BQ612">
        <v>16130911</v>
      </c>
      <c r="BT612">
        <v>103167613</v>
      </c>
      <c r="BV612">
        <v>300</v>
      </c>
      <c r="BW612">
        <v>144807414</v>
      </c>
      <c r="BY612">
        <v>2275050012</v>
      </c>
      <c r="BZ612">
        <v>2</v>
      </c>
      <c r="CA612" t="s">
        <v>34</v>
      </c>
      <c r="CB612" t="s">
        <v>35</v>
      </c>
      <c r="CC612">
        <v>34025</v>
      </c>
      <c r="CE612" t="s">
        <v>184</v>
      </c>
      <c r="CF612">
        <v>48811</v>
      </c>
      <c r="CG612" t="s">
        <v>37</v>
      </c>
      <c r="CH612" t="s">
        <v>38</v>
      </c>
      <c r="CK612" t="s">
        <v>38</v>
      </c>
      <c r="CL612">
        <v>40.440277999999999</v>
      </c>
      <c r="CM612">
        <v>-74.156666000000001</v>
      </c>
      <c r="CN612" t="s">
        <v>110</v>
      </c>
      <c r="CO612" t="s">
        <v>185</v>
      </c>
      <c r="CP612" t="s">
        <v>34</v>
      </c>
      <c r="CQ612">
        <v>0</v>
      </c>
      <c r="CR612" t="s">
        <v>41</v>
      </c>
      <c r="CS612">
        <v>8</v>
      </c>
      <c r="CU612" t="s">
        <v>49</v>
      </c>
      <c r="CV612" t="s">
        <v>50</v>
      </c>
      <c r="CW612">
        <v>3.9055499999999998E-3</v>
      </c>
      <c r="CX612" t="s">
        <v>44</v>
      </c>
      <c r="CY612">
        <v>16130911</v>
      </c>
      <c r="DB612">
        <v>103167613</v>
      </c>
      <c r="DD612">
        <v>300</v>
      </c>
      <c r="DE612">
        <v>144807414</v>
      </c>
      <c r="DG612">
        <v>2275050012</v>
      </c>
      <c r="DH612">
        <v>2</v>
      </c>
      <c r="DI612" t="s">
        <v>34</v>
      </c>
      <c r="DJ612" t="s">
        <v>35</v>
      </c>
      <c r="DK612">
        <v>34025</v>
      </c>
      <c r="DM612" t="s">
        <v>184</v>
      </c>
      <c r="DN612">
        <v>48811</v>
      </c>
      <c r="DO612" t="s">
        <v>37</v>
      </c>
      <c r="DP612" t="s">
        <v>38</v>
      </c>
      <c r="DS612" t="s">
        <v>38</v>
      </c>
      <c r="DT612">
        <v>40.440277999999999</v>
      </c>
      <c r="DU612">
        <v>-74.156666000000001</v>
      </c>
      <c r="DV612" t="s">
        <v>110</v>
      </c>
      <c r="DW612" t="s">
        <v>185</v>
      </c>
      <c r="DX612" t="s">
        <v>34</v>
      </c>
      <c r="DY612">
        <v>0</v>
      </c>
      <c r="DZ612" t="s">
        <v>41</v>
      </c>
      <c r="EA612">
        <v>8</v>
      </c>
      <c r="EC612" t="s">
        <v>47</v>
      </c>
      <c r="ED612" t="s">
        <v>48</v>
      </c>
      <c r="EE612">
        <v>3.8118200000000001E-3</v>
      </c>
      <c r="EF612" t="s">
        <v>44</v>
      </c>
      <c r="EG612">
        <v>16130911</v>
      </c>
      <c r="EJ612">
        <v>103167613</v>
      </c>
      <c r="EL612">
        <v>300</v>
      </c>
      <c r="EM612">
        <v>144807414</v>
      </c>
      <c r="EO612">
        <v>2275050012</v>
      </c>
      <c r="EP612">
        <v>2</v>
      </c>
      <c r="EQ612" t="s">
        <v>34</v>
      </c>
      <c r="ER612" t="s">
        <v>35</v>
      </c>
      <c r="ES612">
        <v>34025</v>
      </c>
      <c r="EU612" t="s">
        <v>184</v>
      </c>
      <c r="EV612">
        <v>48811</v>
      </c>
      <c r="EW612" t="s">
        <v>37</v>
      </c>
      <c r="EX612" t="s">
        <v>38</v>
      </c>
      <c r="FA612" t="s">
        <v>38</v>
      </c>
      <c r="FB612">
        <v>40.440277999999999</v>
      </c>
      <c r="FC612">
        <v>-74.156666000000001</v>
      </c>
      <c r="FD612" t="s">
        <v>110</v>
      </c>
      <c r="FE612" t="s">
        <v>185</v>
      </c>
      <c r="FF612" t="s">
        <v>34</v>
      </c>
      <c r="FG612">
        <v>0</v>
      </c>
      <c r="FH612" t="s">
        <v>41</v>
      </c>
      <c r="FI612">
        <v>8</v>
      </c>
      <c r="FK612" t="s">
        <v>45</v>
      </c>
      <c r="FL612" t="s">
        <v>46</v>
      </c>
      <c r="FM612">
        <v>1.2140199999999999E-3</v>
      </c>
      <c r="FN612" t="s">
        <v>44</v>
      </c>
      <c r="FO612">
        <v>16130911</v>
      </c>
      <c r="FR612">
        <v>103167613</v>
      </c>
      <c r="FT612">
        <v>300</v>
      </c>
      <c r="FU612">
        <v>144807414</v>
      </c>
      <c r="FW612">
        <v>2275050012</v>
      </c>
      <c r="FX612">
        <v>2</v>
      </c>
      <c r="FY612" t="s">
        <v>34</v>
      </c>
      <c r="FZ612" t="s">
        <v>35</v>
      </c>
      <c r="GA612">
        <v>34025</v>
      </c>
      <c r="GC612" t="s">
        <v>184</v>
      </c>
      <c r="GD612">
        <v>48811</v>
      </c>
      <c r="GE612" t="s">
        <v>37</v>
      </c>
      <c r="GF612" t="s">
        <v>38</v>
      </c>
      <c r="GI612" t="s">
        <v>38</v>
      </c>
      <c r="GJ612">
        <v>40.440277999999999</v>
      </c>
      <c r="GK612">
        <v>-74.156666000000001</v>
      </c>
      <c r="GL612" t="s">
        <v>110</v>
      </c>
      <c r="GM612" t="s">
        <v>185</v>
      </c>
      <c r="GN612" t="s">
        <v>34</v>
      </c>
      <c r="GO612">
        <v>0</v>
      </c>
      <c r="GP612" t="s">
        <v>41</v>
      </c>
      <c r="GQ612">
        <v>8</v>
      </c>
      <c r="GS612" t="s">
        <v>42</v>
      </c>
      <c r="GT612" t="s">
        <v>43</v>
      </c>
      <c r="GU612">
        <v>1.1376499999999999E-2</v>
      </c>
      <c r="GV612" t="s">
        <v>44</v>
      </c>
    </row>
    <row r="613" spans="1:204" x14ac:dyDescent="0.25">
      <c r="A613">
        <v>11395711</v>
      </c>
      <c r="D613">
        <v>61748313</v>
      </c>
      <c r="F613">
        <v>300</v>
      </c>
      <c r="G613">
        <v>80022714</v>
      </c>
      <c r="I613">
        <v>2275050011</v>
      </c>
      <c r="J613">
        <v>2</v>
      </c>
      <c r="K613" t="s">
        <v>34</v>
      </c>
      <c r="L613" t="s">
        <v>35</v>
      </c>
      <c r="M613">
        <v>34025</v>
      </c>
      <c r="O613" t="s">
        <v>375</v>
      </c>
      <c r="P613">
        <v>48811</v>
      </c>
      <c r="Q613" t="s">
        <v>37</v>
      </c>
      <c r="R613" t="s">
        <v>38</v>
      </c>
      <c r="U613" t="s">
        <v>38</v>
      </c>
      <c r="V613">
        <v>40.208399999999997</v>
      </c>
      <c r="W613">
        <v>-74.041200000000003</v>
      </c>
      <c r="X613" t="s">
        <v>39</v>
      </c>
      <c r="Y613" t="s">
        <v>376</v>
      </c>
      <c r="Z613" t="s">
        <v>34</v>
      </c>
      <c r="AA613">
        <v>0</v>
      </c>
      <c r="AB613" t="s">
        <v>41</v>
      </c>
      <c r="AC613">
        <v>8</v>
      </c>
      <c r="AE613" t="s">
        <v>53</v>
      </c>
      <c r="AF613" t="s">
        <v>54</v>
      </c>
      <c r="AG613">
        <v>0.108126</v>
      </c>
      <c r="AH613" t="s">
        <v>44</v>
      </c>
      <c r="AI613">
        <v>11395711</v>
      </c>
      <c r="AL613">
        <v>61748313</v>
      </c>
      <c r="AN613">
        <v>300</v>
      </c>
      <c r="AO613">
        <v>80022714</v>
      </c>
      <c r="AQ613">
        <v>2275050011</v>
      </c>
      <c r="AR613">
        <v>2</v>
      </c>
      <c r="AS613" t="s">
        <v>34</v>
      </c>
      <c r="AT613" t="s">
        <v>35</v>
      </c>
      <c r="AU613">
        <v>34025</v>
      </c>
      <c r="AW613" t="s">
        <v>375</v>
      </c>
      <c r="AX613">
        <v>48811</v>
      </c>
      <c r="AY613" t="s">
        <v>37</v>
      </c>
      <c r="AZ613" t="s">
        <v>38</v>
      </c>
      <c r="BC613" t="s">
        <v>38</v>
      </c>
      <c r="BD613">
        <v>40.208399999999997</v>
      </c>
      <c r="BE613">
        <v>-74.041200000000003</v>
      </c>
      <c r="BF613" t="s">
        <v>39</v>
      </c>
      <c r="BG613" t="s">
        <v>376</v>
      </c>
      <c r="BH613" t="s">
        <v>34</v>
      </c>
      <c r="BI613">
        <v>0</v>
      </c>
      <c r="BJ613" t="s">
        <v>41</v>
      </c>
      <c r="BK613">
        <v>8</v>
      </c>
      <c r="BM613" t="s">
        <v>51</v>
      </c>
      <c r="BN613" t="s">
        <v>52</v>
      </c>
      <c r="BO613">
        <v>5.8500000000000002E-4</v>
      </c>
      <c r="BP613" t="s">
        <v>44</v>
      </c>
      <c r="BQ613">
        <v>11395711</v>
      </c>
      <c r="BT613">
        <v>61748313</v>
      </c>
      <c r="BV613">
        <v>300</v>
      </c>
      <c r="BW613">
        <v>80022714</v>
      </c>
      <c r="BY613">
        <v>2275050011</v>
      </c>
      <c r="BZ613">
        <v>2</v>
      </c>
      <c r="CA613" t="s">
        <v>34</v>
      </c>
      <c r="CB613" t="s">
        <v>35</v>
      </c>
      <c r="CC613">
        <v>34025</v>
      </c>
      <c r="CE613" t="s">
        <v>375</v>
      </c>
      <c r="CF613">
        <v>48811</v>
      </c>
      <c r="CG613" t="s">
        <v>37</v>
      </c>
      <c r="CH613" t="s">
        <v>38</v>
      </c>
      <c r="CK613" t="s">
        <v>38</v>
      </c>
      <c r="CL613">
        <v>40.208399999999997</v>
      </c>
      <c r="CM613">
        <v>-74.041200000000003</v>
      </c>
      <c r="CN613" t="s">
        <v>39</v>
      </c>
      <c r="CO613" t="s">
        <v>376</v>
      </c>
      <c r="CP613" t="s">
        <v>34</v>
      </c>
      <c r="CQ613">
        <v>0</v>
      </c>
      <c r="CR613" t="s">
        <v>41</v>
      </c>
      <c r="CS613">
        <v>8</v>
      </c>
      <c r="CU613" t="s">
        <v>49</v>
      </c>
      <c r="CV613" t="s">
        <v>50</v>
      </c>
      <c r="CW613">
        <v>2.1302999999999999E-3</v>
      </c>
      <c r="CX613" t="s">
        <v>44</v>
      </c>
      <c r="CY613">
        <v>11395711</v>
      </c>
      <c r="DB613">
        <v>61748313</v>
      </c>
      <c r="DD613">
        <v>300</v>
      </c>
      <c r="DE613">
        <v>80022714</v>
      </c>
      <c r="DG613">
        <v>2275050011</v>
      </c>
      <c r="DH613">
        <v>2</v>
      </c>
      <c r="DI613" t="s">
        <v>34</v>
      </c>
      <c r="DJ613" t="s">
        <v>35</v>
      </c>
      <c r="DK613">
        <v>34025</v>
      </c>
      <c r="DM613" t="s">
        <v>375</v>
      </c>
      <c r="DN613">
        <v>48811</v>
      </c>
      <c r="DO613" t="s">
        <v>37</v>
      </c>
      <c r="DP613" t="s">
        <v>38</v>
      </c>
      <c r="DS613" t="s">
        <v>38</v>
      </c>
      <c r="DT613">
        <v>40.208399999999997</v>
      </c>
      <c r="DU613">
        <v>-74.041200000000003</v>
      </c>
      <c r="DV613" t="s">
        <v>39</v>
      </c>
      <c r="DW613" t="s">
        <v>376</v>
      </c>
      <c r="DX613" t="s">
        <v>34</v>
      </c>
      <c r="DY613">
        <v>0</v>
      </c>
      <c r="DZ613" t="s">
        <v>41</v>
      </c>
      <c r="EA613">
        <v>8</v>
      </c>
      <c r="EC613" t="s">
        <v>47</v>
      </c>
      <c r="ED613" t="s">
        <v>48</v>
      </c>
      <c r="EE613">
        <v>1.4699100000000001E-3</v>
      </c>
      <c r="EF613" t="s">
        <v>44</v>
      </c>
      <c r="EG613">
        <v>11395711</v>
      </c>
      <c r="EJ613">
        <v>61748313</v>
      </c>
      <c r="EL613">
        <v>300</v>
      </c>
      <c r="EM613">
        <v>80022714</v>
      </c>
      <c r="EO613">
        <v>2275050011</v>
      </c>
      <c r="EP613">
        <v>2</v>
      </c>
      <c r="EQ613" t="s">
        <v>34</v>
      </c>
      <c r="ER613" t="s">
        <v>35</v>
      </c>
      <c r="ES613">
        <v>34025</v>
      </c>
      <c r="EU613" t="s">
        <v>375</v>
      </c>
      <c r="EV613">
        <v>48811</v>
      </c>
      <c r="EW613" t="s">
        <v>37</v>
      </c>
      <c r="EX613" t="s">
        <v>38</v>
      </c>
      <c r="FA613" t="s">
        <v>38</v>
      </c>
      <c r="FB613">
        <v>40.208399999999997</v>
      </c>
      <c r="FC613">
        <v>-74.041200000000003</v>
      </c>
      <c r="FD613" t="s">
        <v>39</v>
      </c>
      <c r="FE613" t="s">
        <v>376</v>
      </c>
      <c r="FF613" t="s">
        <v>34</v>
      </c>
      <c r="FG613">
        <v>0</v>
      </c>
      <c r="FH613" t="s">
        <v>41</v>
      </c>
      <c r="FI613">
        <v>8</v>
      </c>
      <c r="FK613" t="s">
        <v>45</v>
      </c>
      <c r="FL613" t="s">
        <v>46</v>
      </c>
      <c r="FM613">
        <v>9.0000000000000006E-5</v>
      </c>
      <c r="FN613" t="s">
        <v>44</v>
      </c>
      <c r="FO613">
        <v>11395711</v>
      </c>
      <c r="FR613">
        <v>61748313</v>
      </c>
      <c r="FT613">
        <v>300</v>
      </c>
      <c r="FU613">
        <v>80022714</v>
      </c>
      <c r="FW613">
        <v>2275050011</v>
      </c>
      <c r="FX613">
        <v>2</v>
      </c>
      <c r="FY613" t="s">
        <v>34</v>
      </c>
      <c r="FZ613" t="s">
        <v>35</v>
      </c>
      <c r="GA613">
        <v>34025</v>
      </c>
      <c r="GC613" t="s">
        <v>375</v>
      </c>
      <c r="GD613">
        <v>48811</v>
      </c>
      <c r="GE613" t="s">
        <v>37</v>
      </c>
      <c r="GF613" t="s">
        <v>38</v>
      </c>
      <c r="GI613" t="s">
        <v>38</v>
      </c>
      <c r="GJ613">
        <v>40.208399999999997</v>
      </c>
      <c r="GK613">
        <v>-74.041200000000003</v>
      </c>
      <c r="GL613" t="s">
        <v>39</v>
      </c>
      <c r="GM613" t="s">
        <v>376</v>
      </c>
      <c r="GN613" t="s">
        <v>34</v>
      </c>
      <c r="GO613">
        <v>0</v>
      </c>
      <c r="GP613" t="s">
        <v>41</v>
      </c>
      <c r="GQ613">
        <v>8</v>
      </c>
      <c r="GS613" t="s">
        <v>42</v>
      </c>
      <c r="GT613" t="s">
        <v>43</v>
      </c>
      <c r="GU613">
        <v>1.3542700000000001E-3</v>
      </c>
      <c r="GV613" t="s">
        <v>44</v>
      </c>
    </row>
    <row r="614" spans="1:204" x14ac:dyDescent="0.25">
      <c r="A614">
        <v>11395711</v>
      </c>
      <c r="D614">
        <v>61748313</v>
      </c>
      <c r="F614">
        <v>300</v>
      </c>
      <c r="G614">
        <v>80022814</v>
      </c>
      <c r="I614">
        <v>2275050012</v>
      </c>
      <c r="J614">
        <v>2</v>
      </c>
      <c r="K614" t="s">
        <v>34</v>
      </c>
      <c r="L614" t="s">
        <v>35</v>
      </c>
      <c r="M614">
        <v>34025</v>
      </c>
      <c r="O614" t="s">
        <v>375</v>
      </c>
      <c r="P614">
        <v>48811</v>
      </c>
      <c r="Q614" t="s">
        <v>37</v>
      </c>
      <c r="R614" t="s">
        <v>38</v>
      </c>
      <c r="U614" t="s">
        <v>38</v>
      </c>
      <c r="V614">
        <v>40.208399999999997</v>
      </c>
      <c r="W614">
        <v>-74.041200000000003</v>
      </c>
      <c r="X614" t="s">
        <v>39</v>
      </c>
      <c r="Y614" t="s">
        <v>376</v>
      </c>
      <c r="Z614" t="s">
        <v>34</v>
      </c>
      <c r="AA614">
        <v>0</v>
      </c>
      <c r="AB614" t="s">
        <v>41</v>
      </c>
      <c r="AC614">
        <v>8</v>
      </c>
      <c r="AE614" t="s">
        <v>53</v>
      </c>
      <c r="AF614" t="s">
        <v>54</v>
      </c>
      <c r="AG614">
        <v>0.15802099999999999</v>
      </c>
      <c r="AH614" t="s">
        <v>44</v>
      </c>
      <c r="AI614">
        <v>11395711</v>
      </c>
      <c r="AL614">
        <v>61748313</v>
      </c>
      <c r="AN614">
        <v>300</v>
      </c>
      <c r="AO614">
        <v>80022814</v>
      </c>
      <c r="AQ614">
        <v>2275050012</v>
      </c>
      <c r="AR614">
        <v>2</v>
      </c>
      <c r="AS614" t="s">
        <v>34</v>
      </c>
      <c r="AT614" t="s">
        <v>35</v>
      </c>
      <c r="AU614">
        <v>34025</v>
      </c>
      <c r="AW614" t="s">
        <v>375</v>
      </c>
      <c r="AX614">
        <v>48811</v>
      </c>
      <c r="AY614" t="s">
        <v>37</v>
      </c>
      <c r="AZ614" t="s">
        <v>38</v>
      </c>
      <c r="BC614" t="s">
        <v>38</v>
      </c>
      <c r="BD614">
        <v>40.208399999999997</v>
      </c>
      <c r="BE614">
        <v>-74.041200000000003</v>
      </c>
      <c r="BF614" t="s">
        <v>39</v>
      </c>
      <c r="BG614" t="s">
        <v>376</v>
      </c>
      <c r="BH614" t="s">
        <v>34</v>
      </c>
      <c r="BI614">
        <v>0</v>
      </c>
      <c r="BJ614" t="s">
        <v>41</v>
      </c>
      <c r="BK614">
        <v>8</v>
      </c>
      <c r="BM614" t="s">
        <v>51</v>
      </c>
      <c r="BN614" t="s">
        <v>52</v>
      </c>
      <c r="BO614">
        <v>5.3417999999999998E-3</v>
      </c>
      <c r="BP614" t="s">
        <v>44</v>
      </c>
      <c r="BQ614">
        <v>11395711</v>
      </c>
      <c r="BT614">
        <v>61748313</v>
      </c>
      <c r="BV614">
        <v>300</v>
      </c>
      <c r="BW614">
        <v>80022814</v>
      </c>
      <c r="BY614">
        <v>2275050012</v>
      </c>
      <c r="BZ614">
        <v>2</v>
      </c>
      <c r="CA614" t="s">
        <v>34</v>
      </c>
      <c r="CB614" t="s">
        <v>35</v>
      </c>
      <c r="CC614">
        <v>34025</v>
      </c>
      <c r="CE614" t="s">
        <v>375</v>
      </c>
      <c r="CF614">
        <v>48811</v>
      </c>
      <c r="CG614" t="s">
        <v>37</v>
      </c>
      <c r="CH614" t="s">
        <v>38</v>
      </c>
      <c r="CK614" t="s">
        <v>38</v>
      </c>
      <c r="CL614">
        <v>40.208399999999997</v>
      </c>
      <c r="CM614">
        <v>-74.041200000000003</v>
      </c>
      <c r="CN614" t="s">
        <v>39</v>
      </c>
      <c r="CO614" t="s">
        <v>376</v>
      </c>
      <c r="CP614" t="s">
        <v>34</v>
      </c>
      <c r="CQ614">
        <v>0</v>
      </c>
      <c r="CR614" t="s">
        <v>41</v>
      </c>
      <c r="CS614">
        <v>8</v>
      </c>
      <c r="CU614" t="s">
        <v>49</v>
      </c>
      <c r="CV614" t="s">
        <v>50</v>
      </c>
      <c r="CW614">
        <v>3.9055499999999998E-3</v>
      </c>
      <c r="CX614" t="s">
        <v>44</v>
      </c>
      <c r="CY614">
        <v>11395711</v>
      </c>
      <c r="DB614">
        <v>61748313</v>
      </c>
      <c r="DD614">
        <v>300</v>
      </c>
      <c r="DE614">
        <v>80022814</v>
      </c>
      <c r="DG614">
        <v>2275050012</v>
      </c>
      <c r="DH614">
        <v>2</v>
      </c>
      <c r="DI614" t="s">
        <v>34</v>
      </c>
      <c r="DJ614" t="s">
        <v>35</v>
      </c>
      <c r="DK614">
        <v>34025</v>
      </c>
      <c r="DM614" t="s">
        <v>375</v>
      </c>
      <c r="DN614">
        <v>48811</v>
      </c>
      <c r="DO614" t="s">
        <v>37</v>
      </c>
      <c r="DP614" t="s">
        <v>38</v>
      </c>
      <c r="DS614" t="s">
        <v>38</v>
      </c>
      <c r="DT614">
        <v>40.208399999999997</v>
      </c>
      <c r="DU614">
        <v>-74.041200000000003</v>
      </c>
      <c r="DV614" t="s">
        <v>39</v>
      </c>
      <c r="DW614" t="s">
        <v>376</v>
      </c>
      <c r="DX614" t="s">
        <v>34</v>
      </c>
      <c r="DY614">
        <v>0</v>
      </c>
      <c r="DZ614" t="s">
        <v>41</v>
      </c>
      <c r="EA614">
        <v>8</v>
      </c>
      <c r="EC614" t="s">
        <v>47</v>
      </c>
      <c r="ED614" t="s">
        <v>48</v>
      </c>
      <c r="EE614">
        <v>3.8118200000000001E-3</v>
      </c>
      <c r="EF614" t="s">
        <v>44</v>
      </c>
      <c r="EG614">
        <v>11395711</v>
      </c>
      <c r="EJ614">
        <v>61748313</v>
      </c>
      <c r="EL614">
        <v>300</v>
      </c>
      <c r="EM614">
        <v>80022814</v>
      </c>
      <c r="EO614">
        <v>2275050012</v>
      </c>
      <c r="EP614">
        <v>2</v>
      </c>
      <c r="EQ614" t="s">
        <v>34</v>
      </c>
      <c r="ER614" t="s">
        <v>35</v>
      </c>
      <c r="ES614">
        <v>34025</v>
      </c>
      <c r="EU614" t="s">
        <v>375</v>
      </c>
      <c r="EV614">
        <v>48811</v>
      </c>
      <c r="EW614" t="s">
        <v>37</v>
      </c>
      <c r="EX614" t="s">
        <v>38</v>
      </c>
      <c r="FA614" t="s">
        <v>38</v>
      </c>
      <c r="FB614">
        <v>40.208399999999997</v>
      </c>
      <c r="FC614">
        <v>-74.041200000000003</v>
      </c>
      <c r="FD614" t="s">
        <v>39</v>
      </c>
      <c r="FE614" t="s">
        <v>376</v>
      </c>
      <c r="FF614" t="s">
        <v>34</v>
      </c>
      <c r="FG614">
        <v>0</v>
      </c>
      <c r="FH614" t="s">
        <v>41</v>
      </c>
      <c r="FI614">
        <v>8</v>
      </c>
      <c r="FK614" t="s">
        <v>45</v>
      </c>
      <c r="FL614" t="s">
        <v>46</v>
      </c>
      <c r="FM614">
        <v>1.2140199999999999E-3</v>
      </c>
      <c r="FN614" t="s">
        <v>44</v>
      </c>
      <c r="FO614">
        <v>11395711</v>
      </c>
      <c r="FR614">
        <v>61748313</v>
      </c>
      <c r="FT614">
        <v>300</v>
      </c>
      <c r="FU614">
        <v>80022814</v>
      </c>
      <c r="FW614">
        <v>2275050012</v>
      </c>
      <c r="FX614">
        <v>2</v>
      </c>
      <c r="FY614" t="s">
        <v>34</v>
      </c>
      <c r="FZ614" t="s">
        <v>35</v>
      </c>
      <c r="GA614">
        <v>34025</v>
      </c>
      <c r="GC614" t="s">
        <v>375</v>
      </c>
      <c r="GD614">
        <v>48811</v>
      </c>
      <c r="GE614" t="s">
        <v>37</v>
      </c>
      <c r="GF614" t="s">
        <v>38</v>
      </c>
      <c r="GI614" t="s">
        <v>38</v>
      </c>
      <c r="GJ614">
        <v>40.208399999999997</v>
      </c>
      <c r="GK614">
        <v>-74.041200000000003</v>
      </c>
      <c r="GL614" t="s">
        <v>39</v>
      </c>
      <c r="GM614" t="s">
        <v>376</v>
      </c>
      <c r="GN614" t="s">
        <v>34</v>
      </c>
      <c r="GO614">
        <v>0</v>
      </c>
      <c r="GP614" t="s">
        <v>41</v>
      </c>
      <c r="GQ614">
        <v>8</v>
      </c>
      <c r="GS614" t="s">
        <v>42</v>
      </c>
      <c r="GT614" t="s">
        <v>43</v>
      </c>
      <c r="GU614">
        <v>1.1376499999999999E-2</v>
      </c>
      <c r="GV614" t="s">
        <v>44</v>
      </c>
    </row>
    <row r="615" spans="1:204" x14ac:dyDescent="0.25">
      <c r="A615">
        <v>11024711</v>
      </c>
      <c r="D615">
        <v>60599413</v>
      </c>
      <c r="F615">
        <v>300</v>
      </c>
      <c r="G615">
        <v>77739514</v>
      </c>
      <c r="I615">
        <v>2275050011</v>
      </c>
      <c r="J615">
        <v>2</v>
      </c>
      <c r="K615" t="s">
        <v>34</v>
      </c>
      <c r="L615" t="s">
        <v>35</v>
      </c>
      <c r="M615">
        <v>34025</v>
      </c>
      <c r="O615" t="s">
        <v>492</v>
      </c>
      <c r="P615">
        <v>48811</v>
      </c>
      <c r="Q615" t="s">
        <v>37</v>
      </c>
      <c r="R615" t="s">
        <v>38</v>
      </c>
      <c r="U615" t="s">
        <v>38</v>
      </c>
      <c r="V615">
        <v>40.279600000000002</v>
      </c>
      <c r="W615">
        <v>-74.329300000000003</v>
      </c>
      <c r="X615" t="s">
        <v>39</v>
      </c>
      <c r="Y615" t="s">
        <v>379</v>
      </c>
      <c r="Z615" t="s">
        <v>34</v>
      </c>
      <c r="AA615">
        <v>0</v>
      </c>
      <c r="AB615" t="s">
        <v>41</v>
      </c>
      <c r="AC615">
        <v>8</v>
      </c>
      <c r="AE615" t="s">
        <v>53</v>
      </c>
      <c r="AF615" t="s">
        <v>54</v>
      </c>
      <c r="AG615">
        <v>0.108126</v>
      </c>
      <c r="AH615" t="s">
        <v>44</v>
      </c>
      <c r="AI615">
        <v>11024711</v>
      </c>
      <c r="AL615">
        <v>60599413</v>
      </c>
      <c r="AN615">
        <v>300</v>
      </c>
      <c r="AO615">
        <v>77739514</v>
      </c>
      <c r="AQ615">
        <v>2275050011</v>
      </c>
      <c r="AR615">
        <v>2</v>
      </c>
      <c r="AS615" t="s">
        <v>34</v>
      </c>
      <c r="AT615" t="s">
        <v>35</v>
      </c>
      <c r="AU615">
        <v>34025</v>
      </c>
      <c r="AW615" t="s">
        <v>492</v>
      </c>
      <c r="AX615">
        <v>48811</v>
      </c>
      <c r="AY615" t="s">
        <v>37</v>
      </c>
      <c r="AZ615" t="s">
        <v>38</v>
      </c>
      <c r="BC615" t="s">
        <v>38</v>
      </c>
      <c r="BD615">
        <v>40.279600000000002</v>
      </c>
      <c r="BE615">
        <v>-74.329300000000003</v>
      </c>
      <c r="BF615" t="s">
        <v>39</v>
      </c>
      <c r="BG615" t="s">
        <v>379</v>
      </c>
      <c r="BH615" t="s">
        <v>34</v>
      </c>
      <c r="BI615">
        <v>0</v>
      </c>
      <c r="BJ615" t="s">
        <v>41</v>
      </c>
      <c r="BK615">
        <v>8</v>
      </c>
      <c r="BM615" t="s">
        <v>51</v>
      </c>
      <c r="BN615" t="s">
        <v>52</v>
      </c>
      <c r="BO615">
        <v>5.8500000000000002E-4</v>
      </c>
      <c r="BP615" t="s">
        <v>44</v>
      </c>
      <c r="BQ615">
        <v>11024711</v>
      </c>
      <c r="BT615">
        <v>60599413</v>
      </c>
      <c r="BV615">
        <v>300</v>
      </c>
      <c r="BW615">
        <v>77739514</v>
      </c>
      <c r="BY615">
        <v>2275050011</v>
      </c>
      <c r="BZ615">
        <v>2</v>
      </c>
      <c r="CA615" t="s">
        <v>34</v>
      </c>
      <c r="CB615" t="s">
        <v>35</v>
      </c>
      <c r="CC615">
        <v>34025</v>
      </c>
      <c r="CE615" t="s">
        <v>492</v>
      </c>
      <c r="CF615">
        <v>48811</v>
      </c>
      <c r="CG615" t="s">
        <v>37</v>
      </c>
      <c r="CH615" t="s">
        <v>38</v>
      </c>
      <c r="CK615" t="s">
        <v>38</v>
      </c>
      <c r="CL615">
        <v>40.279600000000002</v>
      </c>
      <c r="CM615">
        <v>-74.329300000000003</v>
      </c>
      <c r="CN615" t="s">
        <v>39</v>
      </c>
      <c r="CO615" t="s">
        <v>379</v>
      </c>
      <c r="CP615" t="s">
        <v>34</v>
      </c>
      <c r="CQ615">
        <v>0</v>
      </c>
      <c r="CR615" t="s">
        <v>41</v>
      </c>
      <c r="CS615">
        <v>8</v>
      </c>
      <c r="CU615" t="s">
        <v>49</v>
      </c>
      <c r="CV615" t="s">
        <v>50</v>
      </c>
      <c r="CW615">
        <v>2.1302999999999999E-3</v>
      </c>
      <c r="CX615" t="s">
        <v>44</v>
      </c>
      <c r="CY615">
        <v>11024711</v>
      </c>
      <c r="DB615">
        <v>60599413</v>
      </c>
      <c r="DD615">
        <v>300</v>
      </c>
      <c r="DE615">
        <v>77739514</v>
      </c>
      <c r="DG615">
        <v>2275050011</v>
      </c>
      <c r="DH615">
        <v>2</v>
      </c>
      <c r="DI615" t="s">
        <v>34</v>
      </c>
      <c r="DJ615" t="s">
        <v>35</v>
      </c>
      <c r="DK615">
        <v>34025</v>
      </c>
      <c r="DM615" t="s">
        <v>492</v>
      </c>
      <c r="DN615">
        <v>48811</v>
      </c>
      <c r="DO615" t="s">
        <v>37</v>
      </c>
      <c r="DP615" t="s">
        <v>38</v>
      </c>
      <c r="DS615" t="s">
        <v>38</v>
      </c>
      <c r="DT615">
        <v>40.279600000000002</v>
      </c>
      <c r="DU615">
        <v>-74.329300000000003</v>
      </c>
      <c r="DV615" t="s">
        <v>39</v>
      </c>
      <c r="DW615" t="s">
        <v>379</v>
      </c>
      <c r="DX615" t="s">
        <v>34</v>
      </c>
      <c r="DY615">
        <v>0</v>
      </c>
      <c r="DZ615" t="s">
        <v>41</v>
      </c>
      <c r="EA615">
        <v>8</v>
      </c>
      <c r="EC615" t="s">
        <v>47</v>
      </c>
      <c r="ED615" t="s">
        <v>48</v>
      </c>
      <c r="EE615">
        <v>1.4699100000000001E-3</v>
      </c>
      <c r="EF615" t="s">
        <v>44</v>
      </c>
      <c r="EG615">
        <v>11024711</v>
      </c>
      <c r="EJ615">
        <v>60599413</v>
      </c>
      <c r="EL615">
        <v>300</v>
      </c>
      <c r="EM615">
        <v>77739514</v>
      </c>
      <c r="EO615">
        <v>2275050011</v>
      </c>
      <c r="EP615">
        <v>2</v>
      </c>
      <c r="EQ615" t="s">
        <v>34</v>
      </c>
      <c r="ER615" t="s">
        <v>35</v>
      </c>
      <c r="ES615">
        <v>34025</v>
      </c>
      <c r="EU615" t="s">
        <v>492</v>
      </c>
      <c r="EV615">
        <v>48811</v>
      </c>
      <c r="EW615" t="s">
        <v>37</v>
      </c>
      <c r="EX615" t="s">
        <v>38</v>
      </c>
      <c r="FA615" t="s">
        <v>38</v>
      </c>
      <c r="FB615">
        <v>40.279600000000002</v>
      </c>
      <c r="FC615">
        <v>-74.329300000000003</v>
      </c>
      <c r="FD615" t="s">
        <v>39</v>
      </c>
      <c r="FE615" t="s">
        <v>379</v>
      </c>
      <c r="FF615" t="s">
        <v>34</v>
      </c>
      <c r="FG615">
        <v>0</v>
      </c>
      <c r="FH615" t="s">
        <v>41</v>
      </c>
      <c r="FI615">
        <v>8</v>
      </c>
      <c r="FK615" t="s">
        <v>45</v>
      </c>
      <c r="FL615" t="s">
        <v>46</v>
      </c>
      <c r="FM615">
        <v>9.0000000000000006E-5</v>
      </c>
      <c r="FN615" t="s">
        <v>44</v>
      </c>
      <c r="FO615">
        <v>11024711</v>
      </c>
      <c r="FR615">
        <v>60599413</v>
      </c>
      <c r="FT615">
        <v>300</v>
      </c>
      <c r="FU615">
        <v>77739514</v>
      </c>
      <c r="FW615">
        <v>2275050011</v>
      </c>
      <c r="FX615">
        <v>2</v>
      </c>
      <c r="FY615" t="s">
        <v>34</v>
      </c>
      <c r="FZ615" t="s">
        <v>35</v>
      </c>
      <c r="GA615">
        <v>34025</v>
      </c>
      <c r="GC615" t="s">
        <v>492</v>
      </c>
      <c r="GD615">
        <v>48811</v>
      </c>
      <c r="GE615" t="s">
        <v>37</v>
      </c>
      <c r="GF615" t="s">
        <v>38</v>
      </c>
      <c r="GI615" t="s">
        <v>38</v>
      </c>
      <c r="GJ615">
        <v>40.279600000000002</v>
      </c>
      <c r="GK615">
        <v>-74.329300000000003</v>
      </c>
      <c r="GL615" t="s">
        <v>39</v>
      </c>
      <c r="GM615" t="s">
        <v>379</v>
      </c>
      <c r="GN615" t="s">
        <v>34</v>
      </c>
      <c r="GO615">
        <v>0</v>
      </c>
      <c r="GP615" t="s">
        <v>41</v>
      </c>
      <c r="GQ615">
        <v>8</v>
      </c>
      <c r="GS615" t="s">
        <v>42</v>
      </c>
      <c r="GT615" t="s">
        <v>43</v>
      </c>
      <c r="GU615">
        <v>1.3542700000000001E-3</v>
      </c>
      <c r="GV615" t="s">
        <v>44</v>
      </c>
    </row>
    <row r="616" spans="1:204" x14ac:dyDescent="0.25">
      <c r="A616">
        <v>11024711</v>
      </c>
      <c r="D616">
        <v>60599413</v>
      </c>
      <c r="F616">
        <v>300</v>
      </c>
      <c r="G616">
        <v>77739614</v>
      </c>
      <c r="I616">
        <v>2275050012</v>
      </c>
      <c r="J616">
        <v>2</v>
      </c>
      <c r="K616" t="s">
        <v>34</v>
      </c>
      <c r="L616" t="s">
        <v>35</v>
      </c>
      <c r="M616">
        <v>34025</v>
      </c>
      <c r="O616" t="s">
        <v>492</v>
      </c>
      <c r="P616">
        <v>48811</v>
      </c>
      <c r="Q616" t="s">
        <v>37</v>
      </c>
      <c r="R616" t="s">
        <v>38</v>
      </c>
      <c r="U616" t="s">
        <v>38</v>
      </c>
      <c r="V616">
        <v>40.279600000000002</v>
      </c>
      <c r="W616">
        <v>-74.329300000000003</v>
      </c>
      <c r="X616" t="s">
        <v>39</v>
      </c>
      <c r="Y616" t="s">
        <v>379</v>
      </c>
      <c r="Z616" t="s">
        <v>34</v>
      </c>
      <c r="AA616">
        <v>0</v>
      </c>
      <c r="AB616" t="s">
        <v>41</v>
      </c>
      <c r="AC616">
        <v>8</v>
      </c>
      <c r="AE616" t="s">
        <v>53</v>
      </c>
      <c r="AF616" t="s">
        <v>54</v>
      </c>
      <c r="AG616">
        <v>0.15802099999999999</v>
      </c>
      <c r="AH616" t="s">
        <v>44</v>
      </c>
      <c r="AI616">
        <v>11024711</v>
      </c>
      <c r="AL616">
        <v>60599413</v>
      </c>
      <c r="AN616">
        <v>300</v>
      </c>
      <c r="AO616">
        <v>77739614</v>
      </c>
      <c r="AQ616">
        <v>2275050012</v>
      </c>
      <c r="AR616">
        <v>2</v>
      </c>
      <c r="AS616" t="s">
        <v>34</v>
      </c>
      <c r="AT616" t="s">
        <v>35</v>
      </c>
      <c r="AU616">
        <v>34025</v>
      </c>
      <c r="AW616" t="s">
        <v>492</v>
      </c>
      <c r="AX616">
        <v>48811</v>
      </c>
      <c r="AY616" t="s">
        <v>37</v>
      </c>
      <c r="AZ616" t="s">
        <v>38</v>
      </c>
      <c r="BC616" t="s">
        <v>38</v>
      </c>
      <c r="BD616">
        <v>40.279600000000002</v>
      </c>
      <c r="BE616">
        <v>-74.329300000000003</v>
      </c>
      <c r="BF616" t="s">
        <v>39</v>
      </c>
      <c r="BG616" t="s">
        <v>379</v>
      </c>
      <c r="BH616" t="s">
        <v>34</v>
      </c>
      <c r="BI616">
        <v>0</v>
      </c>
      <c r="BJ616" t="s">
        <v>41</v>
      </c>
      <c r="BK616">
        <v>8</v>
      </c>
      <c r="BM616" t="s">
        <v>51</v>
      </c>
      <c r="BN616" t="s">
        <v>52</v>
      </c>
      <c r="BO616">
        <v>5.3417999999999998E-3</v>
      </c>
      <c r="BP616" t="s">
        <v>44</v>
      </c>
      <c r="BQ616">
        <v>11024711</v>
      </c>
      <c r="BT616">
        <v>60599413</v>
      </c>
      <c r="BV616">
        <v>300</v>
      </c>
      <c r="BW616">
        <v>77739614</v>
      </c>
      <c r="BY616">
        <v>2275050012</v>
      </c>
      <c r="BZ616">
        <v>2</v>
      </c>
      <c r="CA616" t="s">
        <v>34</v>
      </c>
      <c r="CB616" t="s">
        <v>35</v>
      </c>
      <c r="CC616">
        <v>34025</v>
      </c>
      <c r="CE616" t="s">
        <v>492</v>
      </c>
      <c r="CF616">
        <v>48811</v>
      </c>
      <c r="CG616" t="s">
        <v>37</v>
      </c>
      <c r="CH616" t="s">
        <v>38</v>
      </c>
      <c r="CK616" t="s">
        <v>38</v>
      </c>
      <c r="CL616">
        <v>40.279600000000002</v>
      </c>
      <c r="CM616">
        <v>-74.329300000000003</v>
      </c>
      <c r="CN616" t="s">
        <v>39</v>
      </c>
      <c r="CO616" t="s">
        <v>379</v>
      </c>
      <c r="CP616" t="s">
        <v>34</v>
      </c>
      <c r="CQ616">
        <v>0</v>
      </c>
      <c r="CR616" t="s">
        <v>41</v>
      </c>
      <c r="CS616">
        <v>8</v>
      </c>
      <c r="CU616" t="s">
        <v>49</v>
      </c>
      <c r="CV616" t="s">
        <v>50</v>
      </c>
      <c r="CW616">
        <v>3.9055499999999998E-3</v>
      </c>
      <c r="CX616" t="s">
        <v>44</v>
      </c>
      <c r="CY616">
        <v>11024711</v>
      </c>
      <c r="DB616">
        <v>60599413</v>
      </c>
      <c r="DD616">
        <v>300</v>
      </c>
      <c r="DE616">
        <v>77739614</v>
      </c>
      <c r="DG616">
        <v>2275050012</v>
      </c>
      <c r="DH616">
        <v>2</v>
      </c>
      <c r="DI616" t="s">
        <v>34</v>
      </c>
      <c r="DJ616" t="s">
        <v>35</v>
      </c>
      <c r="DK616">
        <v>34025</v>
      </c>
      <c r="DM616" t="s">
        <v>492</v>
      </c>
      <c r="DN616">
        <v>48811</v>
      </c>
      <c r="DO616" t="s">
        <v>37</v>
      </c>
      <c r="DP616" t="s">
        <v>38</v>
      </c>
      <c r="DS616" t="s">
        <v>38</v>
      </c>
      <c r="DT616">
        <v>40.279600000000002</v>
      </c>
      <c r="DU616">
        <v>-74.329300000000003</v>
      </c>
      <c r="DV616" t="s">
        <v>39</v>
      </c>
      <c r="DW616" t="s">
        <v>379</v>
      </c>
      <c r="DX616" t="s">
        <v>34</v>
      </c>
      <c r="DY616">
        <v>0</v>
      </c>
      <c r="DZ616" t="s">
        <v>41</v>
      </c>
      <c r="EA616">
        <v>8</v>
      </c>
      <c r="EC616" t="s">
        <v>47</v>
      </c>
      <c r="ED616" t="s">
        <v>48</v>
      </c>
      <c r="EE616">
        <v>3.8118200000000001E-3</v>
      </c>
      <c r="EF616" t="s">
        <v>44</v>
      </c>
      <c r="EG616">
        <v>11024711</v>
      </c>
      <c r="EJ616">
        <v>60599413</v>
      </c>
      <c r="EL616">
        <v>300</v>
      </c>
      <c r="EM616">
        <v>77739614</v>
      </c>
      <c r="EO616">
        <v>2275050012</v>
      </c>
      <c r="EP616">
        <v>2</v>
      </c>
      <c r="EQ616" t="s">
        <v>34</v>
      </c>
      <c r="ER616" t="s">
        <v>35</v>
      </c>
      <c r="ES616">
        <v>34025</v>
      </c>
      <c r="EU616" t="s">
        <v>492</v>
      </c>
      <c r="EV616">
        <v>48811</v>
      </c>
      <c r="EW616" t="s">
        <v>37</v>
      </c>
      <c r="EX616" t="s">
        <v>38</v>
      </c>
      <c r="FA616" t="s">
        <v>38</v>
      </c>
      <c r="FB616">
        <v>40.279600000000002</v>
      </c>
      <c r="FC616">
        <v>-74.329300000000003</v>
      </c>
      <c r="FD616" t="s">
        <v>39</v>
      </c>
      <c r="FE616" t="s">
        <v>379</v>
      </c>
      <c r="FF616" t="s">
        <v>34</v>
      </c>
      <c r="FG616">
        <v>0</v>
      </c>
      <c r="FH616" t="s">
        <v>41</v>
      </c>
      <c r="FI616">
        <v>8</v>
      </c>
      <c r="FK616" t="s">
        <v>45</v>
      </c>
      <c r="FL616" t="s">
        <v>46</v>
      </c>
      <c r="FM616">
        <v>1.2140199999999999E-3</v>
      </c>
      <c r="FN616" t="s">
        <v>44</v>
      </c>
      <c r="FO616">
        <v>11024711</v>
      </c>
      <c r="FR616">
        <v>60599413</v>
      </c>
      <c r="FT616">
        <v>300</v>
      </c>
      <c r="FU616">
        <v>77739614</v>
      </c>
      <c r="FW616">
        <v>2275050012</v>
      </c>
      <c r="FX616">
        <v>2</v>
      </c>
      <c r="FY616" t="s">
        <v>34</v>
      </c>
      <c r="FZ616" t="s">
        <v>35</v>
      </c>
      <c r="GA616">
        <v>34025</v>
      </c>
      <c r="GC616" t="s">
        <v>492</v>
      </c>
      <c r="GD616">
        <v>48811</v>
      </c>
      <c r="GE616" t="s">
        <v>37</v>
      </c>
      <c r="GF616" t="s">
        <v>38</v>
      </c>
      <c r="GI616" t="s">
        <v>38</v>
      </c>
      <c r="GJ616">
        <v>40.279600000000002</v>
      </c>
      <c r="GK616">
        <v>-74.329300000000003</v>
      </c>
      <c r="GL616" t="s">
        <v>39</v>
      </c>
      <c r="GM616" t="s">
        <v>379</v>
      </c>
      <c r="GN616" t="s">
        <v>34</v>
      </c>
      <c r="GO616">
        <v>0</v>
      </c>
      <c r="GP616" t="s">
        <v>41</v>
      </c>
      <c r="GQ616">
        <v>8</v>
      </c>
      <c r="GS616" t="s">
        <v>42</v>
      </c>
      <c r="GT616" t="s">
        <v>43</v>
      </c>
      <c r="GU616">
        <v>1.1376499999999999E-2</v>
      </c>
      <c r="GV616" t="s">
        <v>44</v>
      </c>
    </row>
    <row r="617" spans="1:204" x14ac:dyDescent="0.25">
      <c r="A617">
        <v>12320511</v>
      </c>
      <c r="D617">
        <v>61750713</v>
      </c>
      <c r="F617">
        <v>300</v>
      </c>
      <c r="G617">
        <v>80027514</v>
      </c>
      <c r="I617">
        <v>2275050011</v>
      </c>
      <c r="J617">
        <v>2</v>
      </c>
      <c r="K617" t="s">
        <v>34</v>
      </c>
      <c r="L617" t="s">
        <v>35</v>
      </c>
      <c r="M617">
        <v>34025</v>
      </c>
      <c r="O617" t="s">
        <v>559</v>
      </c>
      <c r="P617">
        <v>48811</v>
      </c>
      <c r="Q617" t="s">
        <v>37</v>
      </c>
      <c r="R617" t="s">
        <v>38</v>
      </c>
      <c r="U617" t="s">
        <v>38</v>
      </c>
      <c r="V617">
        <v>40.276499999999999</v>
      </c>
      <c r="W617">
        <v>-74.388499999999993</v>
      </c>
      <c r="X617" t="s">
        <v>39</v>
      </c>
      <c r="Y617" t="s">
        <v>560</v>
      </c>
      <c r="Z617" t="s">
        <v>34</v>
      </c>
      <c r="AA617">
        <v>0</v>
      </c>
      <c r="AB617" t="s">
        <v>41</v>
      </c>
      <c r="AC617">
        <v>8</v>
      </c>
      <c r="AE617" t="s">
        <v>53</v>
      </c>
      <c r="AF617" t="s">
        <v>54</v>
      </c>
      <c r="AG617">
        <v>0.71524200000000004</v>
      </c>
      <c r="AH617" t="s">
        <v>44</v>
      </c>
      <c r="AI617">
        <v>12320511</v>
      </c>
      <c r="AL617">
        <v>61750713</v>
      </c>
      <c r="AN617">
        <v>300</v>
      </c>
      <c r="AO617">
        <v>80027514</v>
      </c>
      <c r="AQ617">
        <v>2275050011</v>
      </c>
      <c r="AR617">
        <v>2</v>
      </c>
      <c r="AS617" t="s">
        <v>34</v>
      </c>
      <c r="AT617" t="s">
        <v>35</v>
      </c>
      <c r="AU617">
        <v>34025</v>
      </c>
      <c r="AW617" t="s">
        <v>559</v>
      </c>
      <c r="AX617">
        <v>48811</v>
      </c>
      <c r="AY617" t="s">
        <v>37</v>
      </c>
      <c r="AZ617" t="s">
        <v>38</v>
      </c>
      <c r="BC617" t="s">
        <v>38</v>
      </c>
      <c r="BD617">
        <v>40.276499999999999</v>
      </c>
      <c r="BE617">
        <v>-74.388499999999993</v>
      </c>
      <c r="BF617" t="s">
        <v>39</v>
      </c>
      <c r="BG617" t="s">
        <v>560</v>
      </c>
      <c r="BH617" t="s">
        <v>34</v>
      </c>
      <c r="BI617">
        <v>0</v>
      </c>
      <c r="BJ617" t="s">
        <v>41</v>
      </c>
      <c r="BK617">
        <v>8</v>
      </c>
      <c r="BM617" t="s">
        <v>51</v>
      </c>
      <c r="BN617" t="s">
        <v>52</v>
      </c>
      <c r="BO617">
        <v>3.8697100000000002E-3</v>
      </c>
      <c r="BP617" t="s">
        <v>44</v>
      </c>
      <c r="BQ617">
        <v>12320511</v>
      </c>
      <c r="BT617">
        <v>61750713</v>
      </c>
      <c r="BV617">
        <v>300</v>
      </c>
      <c r="BW617">
        <v>80027514</v>
      </c>
      <c r="BY617">
        <v>2275050011</v>
      </c>
      <c r="BZ617">
        <v>2</v>
      </c>
      <c r="CA617" t="s">
        <v>34</v>
      </c>
      <c r="CB617" t="s">
        <v>35</v>
      </c>
      <c r="CC617">
        <v>34025</v>
      </c>
      <c r="CE617" t="s">
        <v>559</v>
      </c>
      <c r="CF617">
        <v>48811</v>
      </c>
      <c r="CG617" t="s">
        <v>37</v>
      </c>
      <c r="CH617" t="s">
        <v>38</v>
      </c>
      <c r="CK617" t="s">
        <v>38</v>
      </c>
      <c r="CL617">
        <v>40.276499999999999</v>
      </c>
      <c r="CM617">
        <v>-74.388499999999993</v>
      </c>
      <c r="CN617" t="s">
        <v>39</v>
      </c>
      <c r="CO617" t="s">
        <v>560</v>
      </c>
      <c r="CP617" t="s">
        <v>34</v>
      </c>
      <c r="CQ617">
        <v>0</v>
      </c>
      <c r="CR617" t="s">
        <v>41</v>
      </c>
      <c r="CS617">
        <v>8</v>
      </c>
      <c r="CU617" t="s">
        <v>49</v>
      </c>
      <c r="CV617" t="s">
        <v>50</v>
      </c>
      <c r="CW617">
        <v>1.40917E-2</v>
      </c>
      <c r="CX617" t="s">
        <v>44</v>
      </c>
      <c r="CY617">
        <v>12320511</v>
      </c>
      <c r="DB617">
        <v>61750713</v>
      </c>
      <c r="DD617">
        <v>300</v>
      </c>
      <c r="DE617">
        <v>80027514</v>
      </c>
      <c r="DG617">
        <v>2275050011</v>
      </c>
      <c r="DH617">
        <v>2</v>
      </c>
      <c r="DI617" t="s">
        <v>34</v>
      </c>
      <c r="DJ617" t="s">
        <v>35</v>
      </c>
      <c r="DK617">
        <v>34025</v>
      </c>
      <c r="DM617" t="s">
        <v>559</v>
      </c>
      <c r="DN617">
        <v>48811</v>
      </c>
      <c r="DO617" t="s">
        <v>37</v>
      </c>
      <c r="DP617" t="s">
        <v>38</v>
      </c>
      <c r="DS617" t="s">
        <v>38</v>
      </c>
      <c r="DT617">
        <v>40.276499999999999</v>
      </c>
      <c r="DU617">
        <v>-74.388499999999993</v>
      </c>
      <c r="DV617" t="s">
        <v>39</v>
      </c>
      <c r="DW617" t="s">
        <v>560</v>
      </c>
      <c r="DX617" t="s">
        <v>34</v>
      </c>
      <c r="DY617">
        <v>0</v>
      </c>
      <c r="DZ617" t="s">
        <v>41</v>
      </c>
      <c r="EA617">
        <v>8</v>
      </c>
      <c r="EC617" t="s">
        <v>47</v>
      </c>
      <c r="ED617" t="s">
        <v>48</v>
      </c>
      <c r="EE617">
        <v>9.7232800000000008E-3</v>
      </c>
      <c r="EF617" t="s">
        <v>44</v>
      </c>
      <c r="EG617">
        <v>12320511</v>
      </c>
      <c r="EJ617">
        <v>61750713</v>
      </c>
      <c r="EL617">
        <v>300</v>
      </c>
      <c r="EM617">
        <v>80027514</v>
      </c>
      <c r="EO617">
        <v>2275050011</v>
      </c>
      <c r="EP617">
        <v>2</v>
      </c>
      <c r="EQ617" t="s">
        <v>34</v>
      </c>
      <c r="ER617" t="s">
        <v>35</v>
      </c>
      <c r="ES617">
        <v>34025</v>
      </c>
      <c r="EU617" t="s">
        <v>559</v>
      </c>
      <c r="EV617">
        <v>48811</v>
      </c>
      <c r="EW617" t="s">
        <v>37</v>
      </c>
      <c r="EX617" t="s">
        <v>38</v>
      </c>
      <c r="FA617" t="s">
        <v>38</v>
      </c>
      <c r="FB617">
        <v>40.276499999999999</v>
      </c>
      <c r="FC617">
        <v>-74.388499999999993</v>
      </c>
      <c r="FD617" t="s">
        <v>39</v>
      </c>
      <c r="FE617" t="s">
        <v>560</v>
      </c>
      <c r="FF617" t="s">
        <v>34</v>
      </c>
      <c r="FG617">
        <v>0</v>
      </c>
      <c r="FH617" t="s">
        <v>41</v>
      </c>
      <c r="FI617">
        <v>8</v>
      </c>
      <c r="FK617" t="s">
        <v>45</v>
      </c>
      <c r="FL617" t="s">
        <v>46</v>
      </c>
      <c r="FM617">
        <v>5.9533999999999998E-4</v>
      </c>
      <c r="FN617" t="s">
        <v>44</v>
      </c>
      <c r="FO617">
        <v>12320511</v>
      </c>
      <c r="FR617">
        <v>61750713</v>
      </c>
      <c r="FT617">
        <v>300</v>
      </c>
      <c r="FU617">
        <v>80027514</v>
      </c>
      <c r="FW617">
        <v>2275050011</v>
      </c>
      <c r="FX617">
        <v>2</v>
      </c>
      <c r="FY617" t="s">
        <v>34</v>
      </c>
      <c r="FZ617" t="s">
        <v>35</v>
      </c>
      <c r="GA617">
        <v>34025</v>
      </c>
      <c r="GC617" t="s">
        <v>559</v>
      </c>
      <c r="GD617">
        <v>48811</v>
      </c>
      <c r="GE617" t="s">
        <v>37</v>
      </c>
      <c r="GF617" t="s">
        <v>38</v>
      </c>
      <c r="GI617" t="s">
        <v>38</v>
      </c>
      <c r="GJ617">
        <v>40.276499999999999</v>
      </c>
      <c r="GK617">
        <v>-74.388499999999993</v>
      </c>
      <c r="GL617" t="s">
        <v>39</v>
      </c>
      <c r="GM617" t="s">
        <v>560</v>
      </c>
      <c r="GN617" t="s">
        <v>34</v>
      </c>
      <c r="GO617">
        <v>0</v>
      </c>
      <c r="GP617" t="s">
        <v>41</v>
      </c>
      <c r="GQ617">
        <v>8</v>
      </c>
      <c r="GS617" t="s">
        <v>42</v>
      </c>
      <c r="GT617" t="s">
        <v>43</v>
      </c>
      <c r="GU617">
        <v>8.9583300000000005E-3</v>
      </c>
      <c r="GV617" t="s">
        <v>44</v>
      </c>
    </row>
    <row r="618" spans="1:204" x14ac:dyDescent="0.25">
      <c r="A618">
        <v>9385711</v>
      </c>
      <c r="D618">
        <v>62629213</v>
      </c>
      <c r="F618">
        <v>300</v>
      </c>
      <c r="G618">
        <v>84353414</v>
      </c>
      <c r="I618">
        <v>2265008005</v>
      </c>
      <c r="J618">
        <v>2</v>
      </c>
      <c r="K618" t="s">
        <v>34</v>
      </c>
      <c r="L618" t="s">
        <v>35</v>
      </c>
      <c r="M618">
        <v>34025</v>
      </c>
      <c r="O618" t="s">
        <v>311</v>
      </c>
      <c r="P618">
        <v>48811</v>
      </c>
      <c r="Q618" t="s">
        <v>37</v>
      </c>
      <c r="R618" t="s">
        <v>38</v>
      </c>
      <c r="U618" t="s">
        <v>38</v>
      </c>
      <c r="V618">
        <v>40.186920000000001</v>
      </c>
      <c r="W618">
        <v>-74.124889999999994</v>
      </c>
      <c r="X618" t="s">
        <v>39</v>
      </c>
      <c r="Y618" t="s">
        <v>312</v>
      </c>
      <c r="Z618" t="s">
        <v>34</v>
      </c>
      <c r="AA618">
        <v>0</v>
      </c>
      <c r="AB618" t="s">
        <v>41</v>
      </c>
      <c r="AC618">
        <v>8</v>
      </c>
      <c r="AE618" t="s">
        <v>53</v>
      </c>
      <c r="AF618" t="s">
        <v>54</v>
      </c>
      <c r="AG618">
        <v>2.2683600000000001E-3</v>
      </c>
      <c r="AH618" t="s">
        <v>44</v>
      </c>
      <c r="AI618">
        <v>9385711</v>
      </c>
      <c r="AL618">
        <v>62629213</v>
      </c>
      <c r="AN618">
        <v>300</v>
      </c>
      <c r="AO618">
        <v>84353414</v>
      </c>
      <c r="AQ618">
        <v>2265008005</v>
      </c>
      <c r="AR618">
        <v>2</v>
      </c>
      <c r="AS618" t="s">
        <v>34</v>
      </c>
      <c r="AT618" t="s">
        <v>35</v>
      </c>
      <c r="AU618">
        <v>34025</v>
      </c>
      <c r="AW618" t="s">
        <v>311</v>
      </c>
      <c r="AX618">
        <v>48811</v>
      </c>
      <c r="AY618" t="s">
        <v>37</v>
      </c>
      <c r="AZ618" t="s">
        <v>38</v>
      </c>
      <c r="BC618" t="s">
        <v>38</v>
      </c>
      <c r="BD618">
        <v>40.186920000000001</v>
      </c>
      <c r="BE618">
        <v>-74.124889999999994</v>
      </c>
      <c r="BF618" t="s">
        <v>39</v>
      </c>
      <c r="BG618" t="s">
        <v>312</v>
      </c>
      <c r="BH618" t="s">
        <v>34</v>
      </c>
      <c r="BI618">
        <v>0</v>
      </c>
      <c r="BJ618" t="s">
        <v>41</v>
      </c>
      <c r="BK618">
        <v>8</v>
      </c>
      <c r="BM618" t="s">
        <v>51</v>
      </c>
      <c r="BN618" t="s">
        <v>52</v>
      </c>
      <c r="BO618">
        <v>3.3540099999999998E-4</v>
      </c>
      <c r="BP618" t="s">
        <v>44</v>
      </c>
      <c r="BQ618">
        <v>9385711</v>
      </c>
      <c r="BT618">
        <v>62629213</v>
      </c>
      <c r="BV618">
        <v>300</v>
      </c>
      <c r="BW618">
        <v>84353414</v>
      </c>
      <c r="BY618">
        <v>2265008005</v>
      </c>
      <c r="BZ618">
        <v>2</v>
      </c>
      <c r="CA618" t="s">
        <v>34</v>
      </c>
      <c r="CB618" t="s">
        <v>35</v>
      </c>
      <c r="CC618">
        <v>34025</v>
      </c>
      <c r="CE618" t="s">
        <v>311</v>
      </c>
      <c r="CF618">
        <v>48811</v>
      </c>
      <c r="CG618" t="s">
        <v>37</v>
      </c>
      <c r="CH618" t="s">
        <v>38</v>
      </c>
      <c r="CK618" t="s">
        <v>38</v>
      </c>
      <c r="CL618">
        <v>40.186920000000001</v>
      </c>
      <c r="CM618">
        <v>-74.124889999999994</v>
      </c>
      <c r="CN618" t="s">
        <v>39</v>
      </c>
      <c r="CO618" t="s">
        <v>312</v>
      </c>
      <c r="CP618" t="s">
        <v>34</v>
      </c>
      <c r="CQ618">
        <v>0</v>
      </c>
      <c r="CR618" t="s">
        <v>41</v>
      </c>
      <c r="CS618">
        <v>8</v>
      </c>
      <c r="CU618" t="s">
        <v>49</v>
      </c>
      <c r="CV618" t="s">
        <v>50</v>
      </c>
      <c r="CW618">
        <v>1.5544199999999999E-5</v>
      </c>
      <c r="CX618" t="s">
        <v>44</v>
      </c>
      <c r="CY618">
        <v>9385711</v>
      </c>
      <c r="DB618">
        <v>62629213</v>
      </c>
      <c r="DD618">
        <v>300</v>
      </c>
      <c r="DE618">
        <v>84353414</v>
      </c>
      <c r="DG618">
        <v>2265008005</v>
      </c>
      <c r="DH618">
        <v>2</v>
      </c>
      <c r="DI618" t="s">
        <v>34</v>
      </c>
      <c r="DJ618" t="s">
        <v>35</v>
      </c>
      <c r="DK618">
        <v>34025</v>
      </c>
      <c r="DM618" t="s">
        <v>311</v>
      </c>
      <c r="DN618">
        <v>48811</v>
      </c>
      <c r="DO618" t="s">
        <v>37</v>
      </c>
      <c r="DP618" t="s">
        <v>38</v>
      </c>
      <c r="DS618" t="s">
        <v>38</v>
      </c>
      <c r="DT618">
        <v>40.186920000000001</v>
      </c>
      <c r="DU618">
        <v>-74.124889999999994</v>
      </c>
      <c r="DV618" t="s">
        <v>39</v>
      </c>
      <c r="DW618" t="s">
        <v>312</v>
      </c>
      <c r="DX618" t="s">
        <v>34</v>
      </c>
      <c r="DY618">
        <v>0</v>
      </c>
      <c r="DZ618" t="s">
        <v>41</v>
      </c>
      <c r="EA618">
        <v>8</v>
      </c>
      <c r="EC618" t="s">
        <v>47</v>
      </c>
      <c r="ED618" t="s">
        <v>48</v>
      </c>
      <c r="EE618">
        <v>1.49287E-5</v>
      </c>
      <c r="EF618" t="s">
        <v>44</v>
      </c>
      <c r="EG618">
        <v>9385711</v>
      </c>
      <c r="EJ618">
        <v>62629213</v>
      </c>
      <c r="EL618">
        <v>300</v>
      </c>
      <c r="EM618">
        <v>84353414</v>
      </c>
      <c r="EO618">
        <v>2265008005</v>
      </c>
      <c r="EP618">
        <v>2</v>
      </c>
      <c r="EQ618" t="s">
        <v>34</v>
      </c>
      <c r="ER618" t="s">
        <v>35</v>
      </c>
      <c r="ES618">
        <v>34025</v>
      </c>
      <c r="EU618" t="s">
        <v>311</v>
      </c>
      <c r="EV618">
        <v>48811</v>
      </c>
      <c r="EW618" t="s">
        <v>37</v>
      </c>
      <c r="EX618" t="s">
        <v>38</v>
      </c>
      <c r="FA618" t="s">
        <v>38</v>
      </c>
      <c r="FB618">
        <v>40.186920000000001</v>
      </c>
      <c r="FC618">
        <v>-74.124889999999994</v>
      </c>
      <c r="FD618" t="s">
        <v>39</v>
      </c>
      <c r="FE618" t="s">
        <v>312</v>
      </c>
      <c r="FF618" t="s">
        <v>34</v>
      </c>
      <c r="FG618">
        <v>0</v>
      </c>
      <c r="FH618" t="s">
        <v>41</v>
      </c>
      <c r="FI618">
        <v>8</v>
      </c>
      <c r="FK618" t="s">
        <v>45</v>
      </c>
      <c r="FL618" t="s">
        <v>46</v>
      </c>
      <c r="FM618">
        <v>7.1262700000000003E-6</v>
      </c>
      <c r="FN618" t="s">
        <v>44</v>
      </c>
      <c r="FO618">
        <v>9385711</v>
      </c>
      <c r="FR618">
        <v>62629213</v>
      </c>
      <c r="FT618">
        <v>300</v>
      </c>
      <c r="FU618">
        <v>84353414</v>
      </c>
      <c r="FW618">
        <v>2265008005</v>
      </c>
      <c r="FX618">
        <v>2</v>
      </c>
      <c r="FY618" t="s">
        <v>34</v>
      </c>
      <c r="FZ618" t="s">
        <v>35</v>
      </c>
      <c r="GA618">
        <v>34025</v>
      </c>
      <c r="GC618" t="s">
        <v>311</v>
      </c>
      <c r="GD618">
        <v>48811</v>
      </c>
      <c r="GE618" t="s">
        <v>37</v>
      </c>
      <c r="GF618" t="s">
        <v>38</v>
      </c>
      <c r="GI618" t="s">
        <v>38</v>
      </c>
      <c r="GJ618">
        <v>40.186920000000001</v>
      </c>
      <c r="GK618">
        <v>-74.124889999999994</v>
      </c>
      <c r="GL618" t="s">
        <v>39</v>
      </c>
      <c r="GM618" t="s">
        <v>312</v>
      </c>
      <c r="GN618" t="s">
        <v>34</v>
      </c>
      <c r="GO618">
        <v>0</v>
      </c>
      <c r="GP618" t="s">
        <v>41</v>
      </c>
      <c r="GQ618">
        <v>8</v>
      </c>
      <c r="GS618" t="s">
        <v>42</v>
      </c>
      <c r="GT618" t="s">
        <v>43</v>
      </c>
      <c r="GU618">
        <v>8.5764699999999996E-5</v>
      </c>
      <c r="GV618" t="s">
        <v>44</v>
      </c>
    </row>
    <row r="619" spans="1:204" x14ac:dyDescent="0.25">
      <c r="A619">
        <v>9385711</v>
      </c>
      <c r="D619">
        <v>62629213</v>
      </c>
      <c r="F619">
        <v>300</v>
      </c>
      <c r="G619">
        <v>84353714</v>
      </c>
      <c r="I619">
        <v>2267008005</v>
      </c>
      <c r="J619">
        <v>2</v>
      </c>
      <c r="K619" t="s">
        <v>34</v>
      </c>
      <c r="L619" t="s">
        <v>35</v>
      </c>
      <c r="M619">
        <v>34025</v>
      </c>
      <c r="O619" t="s">
        <v>311</v>
      </c>
      <c r="P619">
        <v>48811</v>
      </c>
      <c r="Q619" t="s">
        <v>37</v>
      </c>
      <c r="R619" t="s">
        <v>38</v>
      </c>
      <c r="U619" t="s">
        <v>38</v>
      </c>
      <c r="V619">
        <v>40.186920000000001</v>
      </c>
      <c r="W619">
        <v>-74.124889999999994</v>
      </c>
      <c r="X619" t="s">
        <v>39</v>
      </c>
      <c r="Y619" t="s">
        <v>312</v>
      </c>
      <c r="Z619" t="s">
        <v>34</v>
      </c>
      <c r="AA619">
        <v>0</v>
      </c>
      <c r="AB619" t="s">
        <v>41</v>
      </c>
      <c r="AC619">
        <v>8</v>
      </c>
      <c r="AE619" t="s">
        <v>53</v>
      </c>
      <c r="AF619" t="s">
        <v>54</v>
      </c>
      <c r="AG619">
        <v>2.2282700000000001E-4</v>
      </c>
      <c r="AH619" t="s">
        <v>44</v>
      </c>
      <c r="AI619">
        <v>9385711</v>
      </c>
      <c r="AL619">
        <v>62629213</v>
      </c>
      <c r="AN619">
        <v>300</v>
      </c>
      <c r="AO619">
        <v>84353714</v>
      </c>
      <c r="AQ619">
        <v>2267008005</v>
      </c>
      <c r="AR619">
        <v>2</v>
      </c>
      <c r="AS619" t="s">
        <v>34</v>
      </c>
      <c r="AT619" t="s">
        <v>35</v>
      </c>
      <c r="AU619">
        <v>34025</v>
      </c>
      <c r="AW619" t="s">
        <v>311</v>
      </c>
      <c r="AX619">
        <v>48811</v>
      </c>
      <c r="AY619" t="s">
        <v>37</v>
      </c>
      <c r="AZ619" t="s">
        <v>38</v>
      </c>
      <c r="BC619" t="s">
        <v>38</v>
      </c>
      <c r="BD619">
        <v>40.186920000000001</v>
      </c>
      <c r="BE619">
        <v>-74.124889999999994</v>
      </c>
      <c r="BF619" t="s">
        <v>39</v>
      </c>
      <c r="BG619" t="s">
        <v>312</v>
      </c>
      <c r="BH619" t="s">
        <v>34</v>
      </c>
      <c r="BI619">
        <v>0</v>
      </c>
      <c r="BJ619" t="s">
        <v>41</v>
      </c>
      <c r="BK619">
        <v>8</v>
      </c>
      <c r="BM619" t="s">
        <v>51</v>
      </c>
      <c r="BN619" t="s">
        <v>52</v>
      </c>
      <c r="BO619">
        <v>3.2947300000000002E-5</v>
      </c>
      <c r="BP619" t="s">
        <v>44</v>
      </c>
      <c r="BQ619">
        <v>9385711</v>
      </c>
      <c r="BT619">
        <v>62629213</v>
      </c>
      <c r="BV619">
        <v>300</v>
      </c>
      <c r="BW619">
        <v>84353714</v>
      </c>
      <c r="BY619">
        <v>2267008005</v>
      </c>
      <c r="BZ619">
        <v>2</v>
      </c>
      <c r="CA619" t="s">
        <v>34</v>
      </c>
      <c r="CB619" t="s">
        <v>35</v>
      </c>
      <c r="CC619">
        <v>34025</v>
      </c>
      <c r="CE619" t="s">
        <v>311</v>
      </c>
      <c r="CF619">
        <v>48811</v>
      </c>
      <c r="CG619" t="s">
        <v>37</v>
      </c>
      <c r="CH619" t="s">
        <v>38</v>
      </c>
      <c r="CK619" t="s">
        <v>38</v>
      </c>
      <c r="CL619">
        <v>40.186920000000001</v>
      </c>
      <c r="CM619">
        <v>-74.124889999999994</v>
      </c>
      <c r="CN619" t="s">
        <v>39</v>
      </c>
      <c r="CO619" t="s">
        <v>312</v>
      </c>
      <c r="CP619" t="s">
        <v>34</v>
      </c>
      <c r="CQ619">
        <v>0</v>
      </c>
      <c r="CR619" t="s">
        <v>41</v>
      </c>
      <c r="CS619">
        <v>8</v>
      </c>
      <c r="CU619" t="s">
        <v>49</v>
      </c>
      <c r="CV619" t="s">
        <v>50</v>
      </c>
      <c r="CW619">
        <v>1.52694E-6</v>
      </c>
      <c r="CX619" t="s">
        <v>44</v>
      </c>
      <c r="CY619">
        <v>9385711</v>
      </c>
      <c r="DB619">
        <v>62629213</v>
      </c>
      <c r="DD619">
        <v>300</v>
      </c>
      <c r="DE619">
        <v>84353714</v>
      </c>
      <c r="DG619">
        <v>2267008005</v>
      </c>
      <c r="DH619">
        <v>2</v>
      </c>
      <c r="DI619" t="s">
        <v>34</v>
      </c>
      <c r="DJ619" t="s">
        <v>35</v>
      </c>
      <c r="DK619">
        <v>34025</v>
      </c>
      <c r="DM619" t="s">
        <v>311</v>
      </c>
      <c r="DN619">
        <v>48811</v>
      </c>
      <c r="DO619" t="s">
        <v>37</v>
      </c>
      <c r="DP619" t="s">
        <v>38</v>
      </c>
      <c r="DS619" t="s">
        <v>38</v>
      </c>
      <c r="DT619">
        <v>40.186920000000001</v>
      </c>
      <c r="DU619">
        <v>-74.124889999999994</v>
      </c>
      <c r="DV619" t="s">
        <v>39</v>
      </c>
      <c r="DW619" t="s">
        <v>312</v>
      </c>
      <c r="DX619" t="s">
        <v>34</v>
      </c>
      <c r="DY619">
        <v>0</v>
      </c>
      <c r="DZ619" t="s">
        <v>41</v>
      </c>
      <c r="EA619">
        <v>8</v>
      </c>
      <c r="EC619" t="s">
        <v>47</v>
      </c>
      <c r="ED619" t="s">
        <v>48</v>
      </c>
      <c r="EE619">
        <v>1.46649E-6</v>
      </c>
      <c r="EF619" t="s">
        <v>44</v>
      </c>
      <c r="EG619">
        <v>9385711</v>
      </c>
      <c r="EJ619">
        <v>62629213</v>
      </c>
      <c r="EL619">
        <v>300</v>
      </c>
      <c r="EM619">
        <v>84353714</v>
      </c>
      <c r="EO619">
        <v>2267008005</v>
      </c>
      <c r="EP619">
        <v>2</v>
      </c>
      <c r="EQ619" t="s">
        <v>34</v>
      </c>
      <c r="ER619" t="s">
        <v>35</v>
      </c>
      <c r="ES619">
        <v>34025</v>
      </c>
      <c r="EU619" t="s">
        <v>311</v>
      </c>
      <c r="EV619">
        <v>48811</v>
      </c>
      <c r="EW619" t="s">
        <v>37</v>
      </c>
      <c r="EX619" t="s">
        <v>38</v>
      </c>
      <c r="FA619" t="s">
        <v>38</v>
      </c>
      <c r="FB619">
        <v>40.186920000000001</v>
      </c>
      <c r="FC619">
        <v>-74.124889999999994</v>
      </c>
      <c r="FD619" t="s">
        <v>39</v>
      </c>
      <c r="FE619" t="s">
        <v>312</v>
      </c>
      <c r="FF619" t="s">
        <v>34</v>
      </c>
      <c r="FG619">
        <v>0</v>
      </c>
      <c r="FH619" t="s">
        <v>41</v>
      </c>
      <c r="FI619">
        <v>8</v>
      </c>
      <c r="FK619" t="s">
        <v>45</v>
      </c>
      <c r="FL619" t="s">
        <v>46</v>
      </c>
      <c r="FM619">
        <v>7.00032E-7</v>
      </c>
      <c r="FN619" t="s">
        <v>44</v>
      </c>
      <c r="FO619">
        <v>9385711</v>
      </c>
      <c r="FR619">
        <v>62629213</v>
      </c>
      <c r="FT619">
        <v>300</v>
      </c>
      <c r="FU619">
        <v>84353714</v>
      </c>
      <c r="FW619">
        <v>2267008005</v>
      </c>
      <c r="FX619">
        <v>2</v>
      </c>
      <c r="FY619" t="s">
        <v>34</v>
      </c>
      <c r="FZ619" t="s">
        <v>35</v>
      </c>
      <c r="GA619">
        <v>34025</v>
      </c>
      <c r="GC619" t="s">
        <v>311</v>
      </c>
      <c r="GD619">
        <v>48811</v>
      </c>
      <c r="GE619" t="s">
        <v>37</v>
      </c>
      <c r="GF619" t="s">
        <v>38</v>
      </c>
      <c r="GI619" t="s">
        <v>38</v>
      </c>
      <c r="GJ619">
        <v>40.186920000000001</v>
      </c>
      <c r="GK619">
        <v>-74.124889999999994</v>
      </c>
      <c r="GL619" t="s">
        <v>39</v>
      </c>
      <c r="GM619" t="s">
        <v>312</v>
      </c>
      <c r="GN619" t="s">
        <v>34</v>
      </c>
      <c r="GO619">
        <v>0</v>
      </c>
      <c r="GP619" t="s">
        <v>41</v>
      </c>
      <c r="GQ619">
        <v>8</v>
      </c>
      <c r="GS619" t="s">
        <v>42</v>
      </c>
      <c r="GT619" t="s">
        <v>43</v>
      </c>
      <c r="GU619">
        <v>8.4248900000000006E-6</v>
      </c>
      <c r="GV619" t="s">
        <v>44</v>
      </c>
    </row>
    <row r="620" spans="1:204" x14ac:dyDescent="0.25">
      <c r="A620">
        <v>9385711</v>
      </c>
      <c r="D620">
        <v>62629213</v>
      </c>
      <c r="F620">
        <v>300</v>
      </c>
      <c r="G620">
        <v>84353514</v>
      </c>
      <c r="I620">
        <v>2268008005</v>
      </c>
      <c r="J620">
        <v>2</v>
      </c>
      <c r="K620" t="s">
        <v>34</v>
      </c>
      <c r="L620" t="s">
        <v>35</v>
      </c>
      <c r="M620">
        <v>34025</v>
      </c>
      <c r="O620" t="s">
        <v>311</v>
      </c>
      <c r="P620">
        <v>48811</v>
      </c>
      <c r="Q620" t="s">
        <v>37</v>
      </c>
      <c r="R620" t="s">
        <v>38</v>
      </c>
      <c r="U620" t="s">
        <v>38</v>
      </c>
      <c r="V620">
        <v>40.186920000000001</v>
      </c>
      <c r="W620">
        <v>-74.124889999999994</v>
      </c>
      <c r="X620" t="s">
        <v>39</v>
      </c>
      <c r="Y620" t="s">
        <v>312</v>
      </c>
      <c r="Z620" t="s">
        <v>34</v>
      </c>
      <c r="AA620">
        <v>0</v>
      </c>
      <c r="AB620" t="s">
        <v>41</v>
      </c>
      <c r="AC620">
        <v>8</v>
      </c>
      <c r="AE620" t="s">
        <v>53</v>
      </c>
      <c r="AF620" t="s">
        <v>54</v>
      </c>
      <c r="AG620">
        <v>1.7621E-4</v>
      </c>
      <c r="AH620" t="s">
        <v>44</v>
      </c>
      <c r="AI620">
        <v>9385711</v>
      </c>
      <c r="AL620">
        <v>62629213</v>
      </c>
      <c r="AN620">
        <v>300</v>
      </c>
      <c r="AO620">
        <v>84353514</v>
      </c>
      <c r="AQ620">
        <v>2268008005</v>
      </c>
      <c r="AR620">
        <v>2</v>
      </c>
      <c r="AS620" t="s">
        <v>34</v>
      </c>
      <c r="AT620" t="s">
        <v>35</v>
      </c>
      <c r="AU620">
        <v>34025</v>
      </c>
      <c r="AW620" t="s">
        <v>311</v>
      </c>
      <c r="AX620">
        <v>48811</v>
      </c>
      <c r="AY620" t="s">
        <v>37</v>
      </c>
      <c r="AZ620" t="s">
        <v>38</v>
      </c>
      <c r="BC620" t="s">
        <v>38</v>
      </c>
      <c r="BD620">
        <v>40.186920000000001</v>
      </c>
      <c r="BE620">
        <v>-74.124889999999994</v>
      </c>
      <c r="BF620" t="s">
        <v>39</v>
      </c>
      <c r="BG620" t="s">
        <v>312</v>
      </c>
      <c r="BH620" t="s">
        <v>34</v>
      </c>
      <c r="BI620">
        <v>0</v>
      </c>
      <c r="BJ620" t="s">
        <v>41</v>
      </c>
      <c r="BK620">
        <v>8</v>
      </c>
      <c r="BM620" t="s">
        <v>51</v>
      </c>
      <c r="BN620" t="s">
        <v>52</v>
      </c>
      <c r="BO620">
        <v>2.60546E-5</v>
      </c>
      <c r="BP620" t="s">
        <v>44</v>
      </c>
      <c r="BQ620">
        <v>9385711</v>
      </c>
      <c r="BT620">
        <v>62629213</v>
      </c>
      <c r="BV620">
        <v>300</v>
      </c>
      <c r="BW620">
        <v>84353514</v>
      </c>
      <c r="BY620">
        <v>2268008005</v>
      </c>
      <c r="BZ620">
        <v>2</v>
      </c>
      <c r="CA620" t="s">
        <v>34</v>
      </c>
      <c r="CB620" t="s">
        <v>35</v>
      </c>
      <c r="CC620">
        <v>34025</v>
      </c>
      <c r="CE620" t="s">
        <v>311</v>
      </c>
      <c r="CF620">
        <v>48811</v>
      </c>
      <c r="CG620" t="s">
        <v>37</v>
      </c>
      <c r="CH620" t="s">
        <v>38</v>
      </c>
      <c r="CK620" t="s">
        <v>38</v>
      </c>
      <c r="CL620">
        <v>40.186920000000001</v>
      </c>
      <c r="CM620">
        <v>-74.124889999999994</v>
      </c>
      <c r="CN620" t="s">
        <v>39</v>
      </c>
      <c r="CO620" t="s">
        <v>312</v>
      </c>
      <c r="CP620" t="s">
        <v>34</v>
      </c>
      <c r="CQ620">
        <v>0</v>
      </c>
      <c r="CR620" t="s">
        <v>41</v>
      </c>
      <c r="CS620">
        <v>8</v>
      </c>
      <c r="CU620" t="s">
        <v>49</v>
      </c>
      <c r="CV620" t="s">
        <v>50</v>
      </c>
      <c r="CW620">
        <v>1.2075000000000001E-6</v>
      </c>
      <c r="CX620" t="s">
        <v>44</v>
      </c>
      <c r="CY620">
        <v>9385711</v>
      </c>
      <c r="DB620">
        <v>62629213</v>
      </c>
      <c r="DD620">
        <v>300</v>
      </c>
      <c r="DE620">
        <v>84353514</v>
      </c>
      <c r="DG620">
        <v>2268008005</v>
      </c>
      <c r="DH620">
        <v>2</v>
      </c>
      <c r="DI620" t="s">
        <v>34</v>
      </c>
      <c r="DJ620" t="s">
        <v>35</v>
      </c>
      <c r="DK620">
        <v>34025</v>
      </c>
      <c r="DM620" t="s">
        <v>311</v>
      </c>
      <c r="DN620">
        <v>48811</v>
      </c>
      <c r="DO620" t="s">
        <v>37</v>
      </c>
      <c r="DP620" t="s">
        <v>38</v>
      </c>
      <c r="DS620" t="s">
        <v>38</v>
      </c>
      <c r="DT620">
        <v>40.186920000000001</v>
      </c>
      <c r="DU620">
        <v>-74.124889999999994</v>
      </c>
      <c r="DV620" t="s">
        <v>39</v>
      </c>
      <c r="DW620" t="s">
        <v>312</v>
      </c>
      <c r="DX620" t="s">
        <v>34</v>
      </c>
      <c r="DY620">
        <v>0</v>
      </c>
      <c r="DZ620" t="s">
        <v>41</v>
      </c>
      <c r="EA620">
        <v>8</v>
      </c>
      <c r="EC620" t="s">
        <v>47</v>
      </c>
      <c r="ED620" t="s">
        <v>48</v>
      </c>
      <c r="EE620">
        <v>1.15969E-6</v>
      </c>
      <c r="EF620" t="s">
        <v>44</v>
      </c>
      <c r="EG620">
        <v>9385711</v>
      </c>
      <c r="EJ620">
        <v>62629213</v>
      </c>
      <c r="EL620">
        <v>300</v>
      </c>
      <c r="EM620">
        <v>84353514</v>
      </c>
      <c r="EO620">
        <v>2268008005</v>
      </c>
      <c r="EP620">
        <v>2</v>
      </c>
      <c r="EQ620" t="s">
        <v>34</v>
      </c>
      <c r="ER620" t="s">
        <v>35</v>
      </c>
      <c r="ES620">
        <v>34025</v>
      </c>
      <c r="EU620" t="s">
        <v>311</v>
      </c>
      <c r="EV620">
        <v>48811</v>
      </c>
      <c r="EW620" t="s">
        <v>37</v>
      </c>
      <c r="EX620" t="s">
        <v>38</v>
      </c>
      <c r="FA620" t="s">
        <v>38</v>
      </c>
      <c r="FB620">
        <v>40.186920000000001</v>
      </c>
      <c r="FC620">
        <v>-74.124889999999994</v>
      </c>
      <c r="FD620" t="s">
        <v>39</v>
      </c>
      <c r="FE620" t="s">
        <v>312</v>
      </c>
      <c r="FF620" t="s">
        <v>34</v>
      </c>
      <c r="FG620">
        <v>0</v>
      </c>
      <c r="FH620" t="s">
        <v>41</v>
      </c>
      <c r="FI620">
        <v>8</v>
      </c>
      <c r="FK620" t="s">
        <v>45</v>
      </c>
      <c r="FL620" t="s">
        <v>46</v>
      </c>
      <c r="FM620">
        <v>5.5358200000000001E-7</v>
      </c>
      <c r="FN620" t="s">
        <v>44</v>
      </c>
      <c r="FO620">
        <v>9385711</v>
      </c>
      <c r="FR620">
        <v>62629213</v>
      </c>
      <c r="FT620">
        <v>300</v>
      </c>
      <c r="FU620">
        <v>84353514</v>
      </c>
      <c r="FW620">
        <v>2268008005</v>
      </c>
      <c r="FX620">
        <v>2</v>
      </c>
      <c r="FY620" t="s">
        <v>34</v>
      </c>
      <c r="FZ620" t="s">
        <v>35</v>
      </c>
      <c r="GA620">
        <v>34025</v>
      </c>
      <c r="GC620" t="s">
        <v>311</v>
      </c>
      <c r="GD620">
        <v>48811</v>
      </c>
      <c r="GE620" t="s">
        <v>37</v>
      </c>
      <c r="GF620" t="s">
        <v>38</v>
      </c>
      <c r="GI620" t="s">
        <v>38</v>
      </c>
      <c r="GJ620">
        <v>40.186920000000001</v>
      </c>
      <c r="GK620">
        <v>-74.124889999999994</v>
      </c>
      <c r="GL620" t="s">
        <v>39</v>
      </c>
      <c r="GM620" t="s">
        <v>312</v>
      </c>
      <c r="GN620" t="s">
        <v>34</v>
      </c>
      <c r="GO620">
        <v>0</v>
      </c>
      <c r="GP620" t="s">
        <v>41</v>
      </c>
      <c r="GQ620">
        <v>8</v>
      </c>
      <c r="GS620" t="s">
        <v>42</v>
      </c>
      <c r="GT620" t="s">
        <v>43</v>
      </c>
      <c r="GU620">
        <v>6.6623599999999997E-6</v>
      </c>
      <c r="GV620" t="s">
        <v>44</v>
      </c>
    </row>
    <row r="621" spans="1:204" x14ac:dyDescent="0.25">
      <c r="A621">
        <v>9385711</v>
      </c>
      <c r="D621">
        <v>62629213</v>
      </c>
      <c r="F621">
        <v>300</v>
      </c>
      <c r="G621">
        <v>84353614</v>
      </c>
      <c r="I621">
        <v>2270008005</v>
      </c>
      <c r="J621">
        <v>2</v>
      </c>
      <c r="K621" t="s">
        <v>34</v>
      </c>
      <c r="L621" t="s">
        <v>35</v>
      </c>
      <c r="M621">
        <v>34025</v>
      </c>
      <c r="O621" t="s">
        <v>311</v>
      </c>
      <c r="P621">
        <v>48811</v>
      </c>
      <c r="Q621" t="s">
        <v>37</v>
      </c>
      <c r="R621" t="s">
        <v>38</v>
      </c>
      <c r="U621" t="s">
        <v>38</v>
      </c>
      <c r="V621">
        <v>40.186920000000001</v>
      </c>
      <c r="W621">
        <v>-74.124889999999994</v>
      </c>
      <c r="X621" t="s">
        <v>39</v>
      </c>
      <c r="Y621" t="s">
        <v>312</v>
      </c>
      <c r="Z621" t="s">
        <v>34</v>
      </c>
      <c r="AA621">
        <v>0</v>
      </c>
      <c r="AB621" t="s">
        <v>41</v>
      </c>
      <c r="AC621">
        <v>8</v>
      </c>
      <c r="AE621" t="s">
        <v>53</v>
      </c>
      <c r="AF621" t="s">
        <v>54</v>
      </c>
      <c r="AG621">
        <v>1.07852E-2</v>
      </c>
      <c r="AH621" t="s">
        <v>44</v>
      </c>
      <c r="AI621">
        <v>9385711</v>
      </c>
      <c r="AL621">
        <v>62629213</v>
      </c>
      <c r="AN621">
        <v>300</v>
      </c>
      <c r="AO621">
        <v>84353614</v>
      </c>
      <c r="AQ621">
        <v>2270008005</v>
      </c>
      <c r="AR621">
        <v>2</v>
      </c>
      <c r="AS621" t="s">
        <v>34</v>
      </c>
      <c r="AT621" t="s">
        <v>35</v>
      </c>
      <c r="AU621">
        <v>34025</v>
      </c>
      <c r="AW621" t="s">
        <v>311</v>
      </c>
      <c r="AX621">
        <v>48811</v>
      </c>
      <c r="AY621" t="s">
        <v>37</v>
      </c>
      <c r="AZ621" t="s">
        <v>38</v>
      </c>
      <c r="BC621" t="s">
        <v>38</v>
      </c>
      <c r="BD621">
        <v>40.186920000000001</v>
      </c>
      <c r="BE621">
        <v>-74.124889999999994</v>
      </c>
      <c r="BF621" t="s">
        <v>39</v>
      </c>
      <c r="BG621" t="s">
        <v>312</v>
      </c>
      <c r="BH621" t="s">
        <v>34</v>
      </c>
      <c r="BI621">
        <v>0</v>
      </c>
      <c r="BJ621" t="s">
        <v>41</v>
      </c>
      <c r="BK621">
        <v>8</v>
      </c>
      <c r="BM621" t="s">
        <v>51</v>
      </c>
      <c r="BN621" t="s">
        <v>52</v>
      </c>
      <c r="BO621">
        <v>1.5946999999999999E-3</v>
      </c>
      <c r="BP621" t="s">
        <v>44</v>
      </c>
      <c r="BQ621">
        <v>9385711</v>
      </c>
      <c r="BT621">
        <v>62629213</v>
      </c>
      <c r="BV621">
        <v>300</v>
      </c>
      <c r="BW621">
        <v>84353614</v>
      </c>
      <c r="BY621">
        <v>2270008005</v>
      </c>
      <c r="BZ621">
        <v>2</v>
      </c>
      <c r="CA621" t="s">
        <v>34</v>
      </c>
      <c r="CB621" t="s">
        <v>35</v>
      </c>
      <c r="CC621">
        <v>34025</v>
      </c>
      <c r="CE621" t="s">
        <v>311</v>
      </c>
      <c r="CF621">
        <v>48811</v>
      </c>
      <c r="CG621" t="s">
        <v>37</v>
      </c>
      <c r="CH621" t="s">
        <v>38</v>
      </c>
      <c r="CK621" t="s">
        <v>38</v>
      </c>
      <c r="CL621">
        <v>40.186920000000001</v>
      </c>
      <c r="CM621">
        <v>-74.124889999999994</v>
      </c>
      <c r="CN621" t="s">
        <v>39</v>
      </c>
      <c r="CO621" t="s">
        <v>312</v>
      </c>
      <c r="CP621" t="s">
        <v>34</v>
      </c>
      <c r="CQ621">
        <v>0</v>
      </c>
      <c r="CR621" t="s">
        <v>41</v>
      </c>
      <c r="CS621">
        <v>8</v>
      </c>
      <c r="CU621" t="s">
        <v>49</v>
      </c>
      <c r="CV621" t="s">
        <v>50</v>
      </c>
      <c r="CW621">
        <v>7.3906599999999995E-5</v>
      </c>
      <c r="CX621" t="s">
        <v>44</v>
      </c>
      <c r="CY621">
        <v>9385711</v>
      </c>
      <c r="DB621">
        <v>62629213</v>
      </c>
      <c r="DD621">
        <v>300</v>
      </c>
      <c r="DE621">
        <v>84353614</v>
      </c>
      <c r="DG621">
        <v>2270008005</v>
      </c>
      <c r="DH621">
        <v>2</v>
      </c>
      <c r="DI621" t="s">
        <v>34</v>
      </c>
      <c r="DJ621" t="s">
        <v>35</v>
      </c>
      <c r="DK621">
        <v>34025</v>
      </c>
      <c r="DM621" t="s">
        <v>311</v>
      </c>
      <c r="DN621">
        <v>48811</v>
      </c>
      <c r="DO621" t="s">
        <v>37</v>
      </c>
      <c r="DP621" t="s">
        <v>38</v>
      </c>
      <c r="DS621" t="s">
        <v>38</v>
      </c>
      <c r="DT621">
        <v>40.186920000000001</v>
      </c>
      <c r="DU621">
        <v>-74.124889999999994</v>
      </c>
      <c r="DV621" t="s">
        <v>39</v>
      </c>
      <c r="DW621" t="s">
        <v>312</v>
      </c>
      <c r="DX621" t="s">
        <v>34</v>
      </c>
      <c r="DY621">
        <v>0</v>
      </c>
      <c r="DZ621" t="s">
        <v>41</v>
      </c>
      <c r="EA621">
        <v>8</v>
      </c>
      <c r="EC621" t="s">
        <v>47</v>
      </c>
      <c r="ED621" t="s">
        <v>48</v>
      </c>
      <c r="EE621">
        <v>7.0980499999999996E-5</v>
      </c>
      <c r="EF621" t="s">
        <v>44</v>
      </c>
      <c r="EG621">
        <v>9385711</v>
      </c>
      <c r="EJ621">
        <v>62629213</v>
      </c>
      <c r="EL621">
        <v>300</v>
      </c>
      <c r="EM621">
        <v>84353614</v>
      </c>
      <c r="EO621">
        <v>2270008005</v>
      </c>
      <c r="EP621">
        <v>2</v>
      </c>
      <c r="EQ621" t="s">
        <v>34</v>
      </c>
      <c r="ER621" t="s">
        <v>35</v>
      </c>
      <c r="ES621">
        <v>34025</v>
      </c>
      <c r="EU621" t="s">
        <v>311</v>
      </c>
      <c r="EV621">
        <v>48811</v>
      </c>
      <c r="EW621" t="s">
        <v>37</v>
      </c>
      <c r="EX621" t="s">
        <v>38</v>
      </c>
      <c r="FA621" t="s">
        <v>38</v>
      </c>
      <c r="FB621">
        <v>40.186920000000001</v>
      </c>
      <c r="FC621">
        <v>-74.124889999999994</v>
      </c>
      <c r="FD621" t="s">
        <v>39</v>
      </c>
      <c r="FE621" t="s">
        <v>312</v>
      </c>
      <c r="FF621" t="s">
        <v>34</v>
      </c>
      <c r="FG621">
        <v>0</v>
      </c>
      <c r="FH621" t="s">
        <v>41</v>
      </c>
      <c r="FI621">
        <v>8</v>
      </c>
      <c r="FK621" t="s">
        <v>45</v>
      </c>
      <c r="FL621" t="s">
        <v>46</v>
      </c>
      <c r="FM621">
        <v>3.38827E-5</v>
      </c>
      <c r="FN621" t="s">
        <v>44</v>
      </c>
      <c r="FO621">
        <v>9385711</v>
      </c>
      <c r="FR621">
        <v>62629213</v>
      </c>
      <c r="FT621">
        <v>300</v>
      </c>
      <c r="FU621">
        <v>84353614</v>
      </c>
      <c r="FW621">
        <v>2270008005</v>
      </c>
      <c r="FX621">
        <v>2</v>
      </c>
      <c r="FY621" t="s">
        <v>34</v>
      </c>
      <c r="FZ621" t="s">
        <v>35</v>
      </c>
      <c r="GA621">
        <v>34025</v>
      </c>
      <c r="GC621" t="s">
        <v>311</v>
      </c>
      <c r="GD621">
        <v>48811</v>
      </c>
      <c r="GE621" t="s">
        <v>37</v>
      </c>
      <c r="GF621" t="s">
        <v>38</v>
      </c>
      <c r="GI621" t="s">
        <v>38</v>
      </c>
      <c r="GJ621">
        <v>40.186920000000001</v>
      </c>
      <c r="GK621">
        <v>-74.124889999999994</v>
      </c>
      <c r="GL621" t="s">
        <v>39</v>
      </c>
      <c r="GM621" t="s">
        <v>312</v>
      </c>
      <c r="GN621" t="s">
        <v>34</v>
      </c>
      <c r="GO621">
        <v>0</v>
      </c>
      <c r="GP621" t="s">
        <v>41</v>
      </c>
      <c r="GQ621">
        <v>8</v>
      </c>
      <c r="GS621" t="s">
        <v>42</v>
      </c>
      <c r="GT621" t="s">
        <v>43</v>
      </c>
      <c r="GU621">
        <v>4.0777899999999999E-4</v>
      </c>
      <c r="GV621" t="s">
        <v>44</v>
      </c>
    </row>
    <row r="622" spans="1:204" x14ac:dyDescent="0.25">
      <c r="A622">
        <v>9385711</v>
      </c>
      <c r="D622">
        <v>62629013</v>
      </c>
      <c r="F622">
        <v>300</v>
      </c>
      <c r="G622">
        <v>166476214</v>
      </c>
      <c r="I622">
        <v>2275020000</v>
      </c>
      <c r="J622">
        <v>2</v>
      </c>
      <c r="K622" t="s">
        <v>34</v>
      </c>
      <c r="L622" t="s">
        <v>35</v>
      </c>
      <c r="M622">
        <v>34025</v>
      </c>
      <c r="O622" t="s">
        <v>311</v>
      </c>
      <c r="P622">
        <v>48811</v>
      </c>
      <c r="Q622" t="s">
        <v>37</v>
      </c>
      <c r="R622" t="s">
        <v>38</v>
      </c>
      <c r="U622" t="s">
        <v>38</v>
      </c>
      <c r="V622">
        <v>40.186920000000001</v>
      </c>
      <c r="W622">
        <v>-74.124889999999994</v>
      </c>
      <c r="X622" t="s">
        <v>39</v>
      </c>
      <c r="Y622" t="s">
        <v>312</v>
      </c>
      <c r="Z622" t="s">
        <v>34</v>
      </c>
      <c r="AA622">
        <v>0</v>
      </c>
      <c r="AB622" t="s">
        <v>41</v>
      </c>
      <c r="AC622">
        <v>8</v>
      </c>
      <c r="AE622" t="s">
        <v>53</v>
      </c>
      <c r="AF622" t="s">
        <v>54</v>
      </c>
      <c r="AG622">
        <v>1.1338900000000001E-2</v>
      </c>
      <c r="AH622" t="s">
        <v>44</v>
      </c>
      <c r="AI622">
        <v>9385711</v>
      </c>
      <c r="AL622">
        <v>62629013</v>
      </c>
      <c r="AN622">
        <v>300</v>
      </c>
      <c r="AO622">
        <v>166476214</v>
      </c>
      <c r="AQ622">
        <v>2275020000</v>
      </c>
      <c r="AR622">
        <v>2</v>
      </c>
      <c r="AS622" t="s">
        <v>34</v>
      </c>
      <c r="AT622" t="s">
        <v>35</v>
      </c>
      <c r="AU622">
        <v>34025</v>
      </c>
      <c r="AW622" t="s">
        <v>311</v>
      </c>
      <c r="AX622">
        <v>48811</v>
      </c>
      <c r="AY622" t="s">
        <v>37</v>
      </c>
      <c r="AZ622" t="s">
        <v>38</v>
      </c>
      <c r="BC622" t="s">
        <v>38</v>
      </c>
      <c r="BD622">
        <v>40.186920000000001</v>
      </c>
      <c r="BE622">
        <v>-74.124889999999994</v>
      </c>
      <c r="BF622" t="s">
        <v>39</v>
      </c>
      <c r="BG622" t="s">
        <v>312</v>
      </c>
      <c r="BH622" t="s">
        <v>34</v>
      </c>
      <c r="BI622">
        <v>0</v>
      </c>
      <c r="BJ622" t="s">
        <v>41</v>
      </c>
      <c r="BK622">
        <v>8</v>
      </c>
      <c r="BM622" t="s">
        <v>51</v>
      </c>
      <c r="BN622" t="s">
        <v>52</v>
      </c>
      <c r="BO622">
        <v>1.20646E-2</v>
      </c>
      <c r="BP622" t="s">
        <v>44</v>
      </c>
      <c r="BQ622">
        <v>9385711</v>
      </c>
      <c r="BT622">
        <v>62629013</v>
      </c>
      <c r="BV622">
        <v>300</v>
      </c>
      <c r="BW622">
        <v>166476214</v>
      </c>
      <c r="BY622">
        <v>2275020000</v>
      </c>
      <c r="BZ622">
        <v>2</v>
      </c>
      <c r="CA622" t="s">
        <v>34</v>
      </c>
      <c r="CB622" t="s">
        <v>35</v>
      </c>
      <c r="CC622">
        <v>34025</v>
      </c>
      <c r="CE622" t="s">
        <v>311</v>
      </c>
      <c r="CF622">
        <v>48811</v>
      </c>
      <c r="CG622" t="s">
        <v>37</v>
      </c>
      <c r="CH622" t="s">
        <v>38</v>
      </c>
      <c r="CK622" t="s">
        <v>38</v>
      </c>
      <c r="CL622">
        <v>40.186920000000001</v>
      </c>
      <c r="CM622">
        <v>-74.124889999999994</v>
      </c>
      <c r="CN622" t="s">
        <v>39</v>
      </c>
      <c r="CO622" t="s">
        <v>312</v>
      </c>
      <c r="CP622" t="s">
        <v>34</v>
      </c>
      <c r="CQ622">
        <v>0</v>
      </c>
      <c r="CR622" t="s">
        <v>41</v>
      </c>
      <c r="CS622">
        <v>8</v>
      </c>
      <c r="CU622" t="s">
        <v>49</v>
      </c>
      <c r="CV622" t="s">
        <v>50</v>
      </c>
      <c r="CW622">
        <v>5.7057500000000003E-4</v>
      </c>
      <c r="CX622" t="s">
        <v>44</v>
      </c>
      <c r="CY622">
        <v>9385711</v>
      </c>
      <c r="DB622">
        <v>62629013</v>
      </c>
      <c r="DD622">
        <v>300</v>
      </c>
      <c r="DE622">
        <v>166476214</v>
      </c>
      <c r="DG622">
        <v>2275020000</v>
      </c>
      <c r="DH622">
        <v>2</v>
      </c>
      <c r="DI622" t="s">
        <v>34</v>
      </c>
      <c r="DJ622" t="s">
        <v>35</v>
      </c>
      <c r="DK622">
        <v>34025</v>
      </c>
      <c r="DM622" t="s">
        <v>311</v>
      </c>
      <c r="DN622">
        <v>48811</v>
      </c>
      <c r="DO622" t="s">
        <v>37</v>
      </c>
      <c r="DP622" t="s">
        <v>38</v>
      </c>
      <c r="DS622" t="s">
        <v>38</v>
      </c>
      <c r="DT622">
        <v>40.186920000000001</v>
      </c>
      <c r="DU622">
        <v>-74.124889999999994</v>
      </c>
      <c r="DV622" t="s">
        <v>39</v>
      </c>
      <c r="DW622" t="s">
        <v>312</v>
      </c>
      <c r="DX622" t="s">
        <v>34</v>
      </c>
      <c r="DY622">
        <v>0</v>
      </c>
      <c r="DZ622" t="s">
        <v>41</v>
      </c>
      <c r="EA622">
        <v>8</v>
      </c>
      <c r="EC622" t="s">
        <v>47</v>
      </c>
      <c r="ED622" t="s">
        <v>48</v>
      </c>
      <c r="EE622">
        <v>5.7057500000000003E-4</v>
      </c>
      <c r="EF622" t="s">
        <v>44</v>
      </c>
      <c r="EG622">
        <v>9385711</v>
      </c>
      <c r="EJ622">
        <v>62629013</v>
      </c>
      <c r="EL622">
        <v>300</v>
      </c>
      <c r="EM622">
        <v>166476214</v>
      </c>
      <c r="EO622">
        <v>2275020000</v>
      </c>
      <c r="EP622">
        <v>2</v>
      </c>
      <c r="EQ622" t="s">
        <v>34</v>
      </c>
      <c r="ER622" t="s">
        <v>35</v>
      </c>
      <c r="ES622">
        <v>34025</v>
      </c>
      <c r="EU622" t="s">
        <v>311</v>
      </c>
      <c r="EV622">
        <v>48811</v>
      </c>
      <c r="EW622" t="s">
        <v>37</v>
      </c>
      <c r="EX622" t="s">
        <v>38</v>
      </c>
      <c r="FA622" t="s">
        <v>38</v>
      </c>
      <c r="FB622">
        <v>40.186920000000001</v>
      </c>
      <c r="FC622">
        <v>-74.124889999999994</v>
      </c>
      <c r="FD622" t="s">
        <v>39</v>
      </c>
      <c r="FE622" t="s">
        <v>312</v>
      </c>
      <c r="FF622" t="s">
        <v>34</v>
      </c>
      <c r="FG622">
        <v>0</v>
      </c>
      <c r="FH622" t="s">
        <v>41</v>
      </c>
      <c r="FI622">
        <v>8</v>
      </c>
      <c r="FK622" t="s">
        <v>45</v>
      </c>
      <c r="FL622" t="s">
        <v>46</v>
      </c>
      <c r="FM622">
        <v>1.5060500000000001E-3</v>
      </c>
      <c r="FN622" t="s">
        <v>44</v>
      </c>
      <c r="FO622">
        <v>9385711</v>
      </c>
      <c r="FR622">
        <v>62629013</v>
      </c>
      <c r="FT622">
        <v>300</v>
      </c>
      <c r="FU622">
        <v>166476214</v>
      </c>
      <c r="FW622">
        <v>2275020000</v>
      </c>
      <c r="FX622">
        <v>2</v>
      </c>
      <c r="FY622" t="s">
        <v>34</v>
      </c>
      <c r="FZ622" t="s">
        <v>35</v>
      </c>
      <c r="GA622">
        <v>34025</v>
      </c>
      <c r="GC622" t="s">
        <v>311</v>
      </c>
      <c r="GD622">
        <v>48811</v>
      </c>
      <c r="GE622" t="s">
        <v>37</v>
      </c>
      <c r="GF622" t="s">
        <v>38</v>
      </c>
      <c r="GI622" t="s">
        <v>38</v>
      </c>
      <c r="GJ622">
        <v>40.186920000000001</v>
      </c>
      <c r="GK622">
        <v>-74.124889999999994</v>
      </c>
      <c r="GL622" t="s">
        <v>39</v>
      </c>
      <c r="GM622" t="s">
        <v>312</v>
      </c>
      <c r="GN622" t="s">
        <v>34</v>
      </c>
      <c r="GO622">
        <v>0</v>
      </c>
      <c r="GP622" t="s">
        <v>41</v>
      </c>
      <c r="GQ622">
        <v>8</v>
      </c>
      <c r="GS622" t="s">
        <v>42</v>
      </c>
      <c r="GT622" t="s">
        <v>43</v>
      </c>
      <c r="GU622">
        <v>2.2851799999999999E-3</v>
      </c>
      <c r="GV622" t="s">
        <v>44</v>
      </c>
    </row>
    <row r="623" spans="1:204" x14ac:dyDescent="0.25">
      <c r="A623">
        <v>9385711</v>
      </c>
      <c r="D623">
        <v>98310313</v>
      </c>
      <c r="F623">
        <v>300</v>
      </c>
      <c r="G623">
        <v>137940214</v>
      </c>
      <c r="I623">
        <v>2275050011</v>
      </c>
      <c r="J623">
        <v>2</v>
      </c>
      <c r="K623" t="s">
        <v>34</v>
      </c>
      <c r="L623" t="s">
        <v>35</v>
      </c>
      <c r="M623">
        <v>34025</v>
      </c>
      <c r="O623" t="s">
        <v>311</v>
      </c>
      <c r="P623">
        <v>48811</v>
      </c>
      <c r="Q623" t="s">
        <v>37</v>
      </c>
      <c r="R623" t="s">
        <v>38</v>
      </c>
      <c r="U623" t="s">
        <v>38</v>
      </c>
      <c r="V623">
        <v>40.186920000000001</v>
      </c>
      <c r="W623">
        <v>-74.124889999999994</v>
      </c>
      <c r="X623" t="s">
        <v>39</v>
      </c>
      <c r="Y623" t="s">
        <v>312</v>
      </c>
      <c r="Z623" t="s">
        <v>34</v>
      </c>
      <c r="AA623">
        <v>0</v>
      </c>
      <c r="AB623" t="s">
        <v>41</v>
      </c>
      <c r="AC623">
        <v>8</v>
      </c>
      <c r="AE623" t="s">
        <v>53</v>
      </c>
      <c r="AF623" t="s">
        <v>54</v>
      </c>
      <c r="AG623">
        <v>103.324</v>
      </c>
      <c r="AH623" t="s">
        <v>44</v>
      </c>
      <c r="AI623">
        <v>9385711</v>
      </c>
      <c r="AL623">
        <v>98310313</v>
      </c>
      <c r="AN623">
        <v>300</v>
      </c>
      <c r="AO623">
        <v>137940214</v>
      </c>
      <c r="AQ623">
        <v>2275050011</v>
      </c>
      <c r="AR623">
        <v>2</v>
      </c>
      <c r="AS623" t="s">
        <v>34</v>
      </c>
      <c r="AT623" t="s">
        <v>35</v>
      </c>
      <c r="AU623">
        <v>34025</v>
      </c>
      <c r="AW623" t="s">
        <v>311</v>
      </c>
      <c r="AX623">
        <v>48811</v>
      </c>
      <c r="AY623" t="s">
        <v>37</v>
      </c>
      <c r="AZ623" t="s">
        <v>38</v>
      </c>
      <c r="BC623" t="s">
        <v>38</v>
      </c>
      <c r="BD623">
        <v>40.186920000000001</v>
      </c>
      <c r="BE623">
        <v>-74.124889999999994</v>
      </c>
      <c r="BF623" t="s">
        <v>39</v>
      </c>
      <c r="BG623" t="s">
        <v>312</v>
      </c>
      <c r="BH623" t="s">
        <v>34</v>
      </c>
      <c r="BI623">
        <v>0</v>
      </c>
      <c r="BJ623" t="s">
        <v>41</v>
      </c>
      <c r="BK623">
        <v>8</v>
      </c>
      <c r="BM623" t="s">
        <v>51</v>
      </c>
      <c r="BN623" t="s">
        <v>52</v>
      </c>
      <c r="BO623">
        <v>0.55901699999999999</v>
      </c>
      <c r="BP623" t="s">
        <v>44</v>
      </c>
      <c r="BQ623">
        <v>9385711</v>
      </c>
      <c r="BT623">
        <v>98310313</v>
      </c>
      <c r="BV623">
        <v>300</v>
      </c>
      <c r="BW623">
        <v>137940214</v>
      </c>
      <c r="BY623">
        <v>2275050011</v>
      </c>
      <c r="BZ623">
        <v>2</v>
      </c>
      <c r="CA623" t="s">
        <v>34</v>
      </c>
      <c r="CB623" t="s">
        <v>35</v>
      </c>
      <c r="CC623">
        <v>34025</v>
      </c>
      <c r="CE623" t="s">
        <v>311</v>
      </c>
      <c r="CF623">
        <v>48811</v>
      </c>
      <c r="CG623" t="s">
        <v>37</v>
      </c>
      <c r="CH623" t="s">
        <v>38</v>
      </c>
      <c r="CK623" t="s">
        <v>38</v>
      </c>
      <c r="CL623">
        <v>40.186920000000001</v>
      </c>
      <c r="CM623">
        <v>-74.124889999999994</v>
      </c>
      <c r="CN623" t="s">
        <v>39</v>
      </c>
      <c r="CO623" t="s">
        <v>312</v>
      </c>
      <c r="CP623" t="s">
        <v>34</v>
      </c>
      <c r="CQ623">
        <v>0</v>
      </c>
      <c r="CR623" t="s">
        <v>41</v>
      </c>
      <c r="CS623">
        <v>8</v>
      </c>
      <c r="CU623" t="s">
        <v>49</v>
      </c>
      <c r="CV623" t="s">
        <v>50</v>
      </c>
      <c r="CW623">
        <v>2.0356800000000002</v>
      </c>
      <c r="CX623" t="s">
        <v>44</v>
      </c>
      <c r="CY623">
        <v>9385711</v>
      </c>
      <c r="DB623">
        <v>98310313</v>
      </c>
      <c r="DD623">
        <v>300</v>
      </c>
      <c r="DE623">
        <v>137940214</v>
      </c>
      <c r="DG623">
        <v>2275050011</v>
      </c>
      <c r="DH623">
        <v>2</v>
      </c>
      <c r="DI623" t="s">
        <v>34</v>
      </c>
      <c r="DJ623" t="s">
        <v>35</v>
      </c>
      <c r="DK623">
        <v>34025</v>
      </c>
      <c r="DM623" t="s">
        <v>311</v>
      </c>
      <c r="DN623">
        <v>48811</v>
      </c>
      <c r="DO623" t="s">
        <v>37</v>
      </c>
      <c r="DP623" t="s">
        <v>38</v>
      </c>
      <c r="DS623" t="s">
        <v>38</v>
      </c>
      <c r="DT623">
        <v>40.186920000000001</v>
      </c>
      <c r="DU623">
        <v>-74.124889999999994</v>
      </c>
      <c r="DV623" t="s">
        <v>39</v>
      </c>
      <c r="DW623" t="s">
        <v>312</v>
      </c>
      <c r="DX623" t="s">
        <v>34</v>
      </c>
      <c r="DY623">
        <v>0</v>
      </c>
      <c r="DZ623" t="s">
        <v>41</v>
      </c>
      <c r="EA623">
        <v>8</v>
      </c>
      <c r="EC623" t="s">
        <v>47</v>
      </c>
      <c r="ED623" t="s">
        <v>48</v>
      </c>
      <c r="EE623">
        <v>1.40462</v>
      </c>
      <c r="EF623" t="s">
        <v>44</v>
      </c>
      <c r="EG623">
        <v>9385711</v>
      </c>
      <c r="EJ623">
        <v>98310313</v>
      </c>
      <c r="EL623">
        <v>300</v>
      </c>
      <c r="EM623">
        <v>137940214</v>
      </c>
      <c r="EO623">
        <v>2275050011</v>
      </c>
      <c r="EP623">
        <v>2</v>
      </c>
      <c r="EQ623" t="s">
        <v>34</v>
      </c>
      <c r="ER623" t="s">
        <v>35</v>
      </c>
      <c r="ES623">
        <v>34025</v>
      </c>
      <c r="EU623" t="s">
        <v>311</v>
      </c>
      <c r="EV623">
        <v>48811</v>
      </c>
      <c r="EW623" t="s">
        <v>37</v>
      </c>
      <c r="EX623" t="s">
        <v>38</v>
      </c>
      <c r="FA623" t="s">
        <v>38</v>
      </c>
      <c r="FB623">
        <v>40.186920000000001</v>
      </c>
      <c r="FC623">
        <v>-74.124889999999994</v>
      </c>
      <c r="FD623" t="s">
        <v>39</v>
      </c>
      <c r="FE623" t="s">
        <v>312</v>
      </c>
      <c r="FF623" t="s">
        <v>34</v>
      </c>
      <c r="FG623">
        <v>0</v>
      </c>
      <c r="FH623" t="s">
        <v>41</v>
      </c>
      <c r="FI623">
        <v>8</v>
      </c>
      <c r="FK623" t="s">
        <v>45</v>
      </c>
      <c r="FL623" t="s">
        <v>46</v>
      </c>
      <c r="FM623">
        <v>8.6002700000000001E-2</v>
      </c>
      <c r="FN623" t="s">
        <v>44</v>
      </c>
      <c r="FO623">
        <v>9385711</v>
      </c>
      <c r="FR623">
        <v>98310313</v>
      </c>
      <c r="FT623">
        <v>300</v>
      </c>
      <c r="FU623">
        <v>137940214</v>
      </c>
      <c r="FW623">
        <v>2275050011</v>
      </c>
      <c r="FX623">
        <v>2</v>
      </c>
      <c r="FY623" t="s">
        <v>34</v>
      </c>
      <c r="FZ623" t="s">
        <v>35</v>
      </c>
      <c r="GA623">
        <v>34025</v>
      </c>
      <c r="GC623" t="s">
        <v>311</v>
      </c>
      <c r="GD623">
        <v>48811</v>
      </c>
      <c r="GE623" t="s">
        <v>37</v>
      </c>
      <c r="GF623" t="s">
        <v>38</v>
      </c>
      <c r="GI623" t="s">
        <v>38</v>
      </c>
      <c r="GJ623">
        <v>40.186920000000001</v>
      </c>
      <c r="GK623">
        <v>-74.124889999999994</v>
      </c>
      <c r="GL623" t="s">
        <v>39</v>
      </c>
      <c r="GM623" t="s">
        <v>312</v>
      </c>
      <c r="GN623" t="s">
        <v>34</v>
      </c>
      <c r="GO623">
        <v>0</v>
      </c>
      <c r="GP623" t="s">
        <v>41</v>
      </c>
      <c r="GQ623">
        <v>8</v>
      </c>
      <c r="GS623" t="s">
        <v>42</v>
      </c>
      <c r="GT623" t="s">
        <v>43</v>
      </c>
      <c r="GU623">
        <v>1.2941199999999999</v>
      </c>
      <c r="GV623" t="s">
        <v>44</v>
      </c>
    </row>
    <row r="624" spans="1:204" x14ac:dyDescent="0.25">
      <c r="A624">
        <v>9385711</v>
      </c>
      <c r="D624">
        <v>98310313</v>
      </c>
      <c r="F624">
        <v>300</v>
      </c>
      <c r="G624">
        <v>166476514</v>
      </c>
      <c r="I624">
        <v>2275050012</v>
      </c>
      <c r="J624">
        <v>2</v>
      </c>
      <c r="K624" t="s">
        <v>34</v>
      </c>
      <c r="L624" t="s">
        <v>35</v>
      </c>
      <c r="M624">
        <v>34025</v>
      </c>
      <c r="O624" t="s">
        <v>311</v>
      </c>
      <c r="P624">
        <v>48811</v>
      </c>
      <c r="Q624" t="s">
        <v>37</v>
      </c>
      <c r="R624" t="s">
        <v>38</v>
      </c>
      <c r="U624" t="s">
        <v>38</v>
      </c>
      <c r="V624">
        <v>40.186920000000001</v>
      </c>
      <c r="W624">
        <v>-74.124889999999994</v>
      </c>
      <c r="X624" t="s">
        <v>39</v>
      </c>
      <c r="Y624" t="s">
        <v>312</v>
      </c>
      <c r="Z624" t="s">
        <v>34</v>
      </c>
      <c r="AA624">
        <v>0</v>
      </c>
      <c r="AB624" t="s">
        <v>41</v>
      </c>
      <c r="AC624">
        <v>8</v>
      </c>
      <c r="AE624" t="s">
        <v>53</v>
      </c>
      <c r="AF624" t="s">
        <v>54</v>
      </c>
      <c r="AG624">
        <v>7.4951599999999998E-3</v>
      </c>
      <c r="AH624" t="s">
        <v>44</v>
      </c>
      <c r="AI624">
        <v>9385711</v>
      </c>
      <c r="AL624">
        <v>98310313</v>
      </c>
      <c r="AN624">
        <v>300</v>
      </c>
      <c r="AO624">
        <v>137940314</v>
      </c>
      <c r="AQ624">
        <v>2275050012</v>
      </c>
      <c r="AR624">
        <v>2</v>
      </c>
      <c r="AS624" t="s">
        <v>34</v>
      </c>
      <c r="AT624" t="s">
        <v>35</v>
      </c>
      <c r="AU624">
        <v>34025</v>
      </c>
      <c r="AW624" t="s">
        <v>311</v>
      </c>
      <c r="AX624">
        <v>48811</v>
      </c>
      <c r="AY624" t="s">
        <v>37</v>
      </c>
      <c r="AZ624" t="s">
        <v>38</v>
      </c>
      <c r="BC624" t="s">
        <v>38</v>
      </c>
      <c r="BD624">
        <v>40.186920000000001</v>
      </c>
      <c r="BE624">
        <v>-74.124889999999994</v>
      </c>
      <c r="BF624" t="s">
        <v>39</v>
      </c>
      <c r="BG624" t="s">
        <v>312</v>
      </c>
      <c r="BH624" t="s">
        <v>34</v>
      </c>
      <c r="BI624">
        <v>0</v>
      </c>
      <c r="BJ624" t="s">
        <v>41</v>
      </c>
      <c r="BK624">
        <v>8</v>
      </c>
      <c r="BM624" t="s">
        <v>51</v>
      </c>
      <c r="BN624" t="s">
        <v>52</v>
      </c>
      <c r="BO624">
        <v>1.0772600000000001</v>
      </c>
      <c r="BP624" t="s">
        <v>44</v>
      </c>
      <c r="BQ624">
        <v>9385711</v>
      </c>
      <c r="BT624">
        <v>98310313</v>
      </c>
      <c r="BV624">
        <v>300</v>
      </c>
      <c r="BW624">
        <v>166476514</v>
      </c>
      <c r="BY624">
        <v>2275050012</v>
      </c>
      <c r="BZ624">
        <v>2</v>
      </c>
      <c r="CA624" t="s">
        <v>34</v>
      </c>
      <c r="CB624" t="s">
        <v>35</v>
      </c>
      <c r="CC624">
        <v>34025</v>
      </c>
      <c r="CE624" t="s">
        <v>311</v>
      </c>
      <c r="CF624">
        <v>48811</v>
      </c>
      <c r="CG624" t="s">
        <v>37</v>
      </c>
      <c r="CH624" t="s">
        <v>38</v>
      </c>
      <c r="CK624" t="s">
        <v>38</v>
      </c>
      <c r="CL624">
        <v>40.186920000000001</v>
      </c>
      <c r="CM624">
        <v>-74.124889999999994</v>
      </c>
      <c r="CN624" t="s">
        <v>39</v>
      </c>
      <c r="CO624" t="s">
        <v>312</v>
      </c>
      <c r="CP624" t="s">
        <v>34</v>
      </c>
      <c r="CQ624">
        <v>0</v>
      </c>
      <c r="CR624" t="s">
        <v>41</v>
      </c>
      <c r="CS624">
        <v>8</v>
      </c>
      <c r="CU624" t="s">
        <v>49</v>
      </c>
      <c r="CV624" t="s">
        <v>50</v>
      </c>
      <c r="CW624">
        <v>8.2283100000000005E-5</v>
      </c>
      <c r="CX624" t="s">
        <v>44</v>
      </c>
      <c r="CY624">
        <v>9385711</v>
      </c>
      <c r="DB624">
        <v>98310313</v>
      </c>
      <c r="DD624">
        <v>300</v>
      </c>
      <c r="DE624">
        <v>137940314</v>
      </c>
      <c r="DG624">
        <v>2275050012</v>
      </c>
      <c r="DH624">
        <v>2</v>
      </c>
      <c r="DI624" t="s">
        <v>34</v>
      </c>
      <c r="DJ624" t="s">
        <v>35</v>
      </c>
      <c r="DK624">
        <v>34025</v>
      </c>
      <c r="DM624" t="s">
        <v>311</v>
      </c>
      <c r="DN624">
        <v>48811</v>
      </c>
      <c r="DO624" t="s">
        <v>37</v>
      </c>
      <c r="DP624" t="s">
        <v>38</v>
      </c>
      <c r="DS624" t="s">
        <v>38</v>
      </c>
      <c r="DT624">
        <v>40.186920000000001</v>
      </c>
      <c r="DU624">
        <v>-74.124889999999994</v>
      </c>
      <c r="DV624" t="s">
        <v>39</v>
      </c>
      <c r="DW624" t="s">
        <v>312</v>
      </c>
      <c r="DX624" t="s">
        <v>34</v>
      </c>
      <c r="DY624">
        <v>0</v>
      </c>
      <c r="DZ624" t="s">
        <v>41</v>
      </c>
      <c r="EA624">
        <v>8</v>
      </c>
      <c r="EC624" t="s">
        <v>47</v>
      </c>
      <c r="ED624" t="s">
        <v>48</v>
      </c>
      <c r="EE624">
        <v>0.76871199999999995</v>
      </c>
      <c r="EF624" t="s">
        <v>44</v>
      </c>
      <c r="EG624">
        <v>9385711</v>
      </c>
      <c r="EJ624">
        <v>98310313</v>
      </c>
      <c r="EL624">
        <v>300</v>
      </c>
      <c r="EM624">
        <v>137940314</v>
      </c>
      <c r="EO624">
        <v>2275050012</v>
      </c>
      <c r="EP624">
        <v>2</v>
      </c>
      <c r="EQ624" t="s">
        <v>34</v>
      </c>
      <c r="ER624" t="s">
        <v>35</v>
      </c>
      <c r="ES624">
        <v>34025</v>
      </c>
      <c r="EU624" t="s">
        <v>311</v>
      </c>
      <c r="EV624">
        <v>48811</v>
      </c>
      <c r="EW624" t="s">
        <v>37</v>
      </c>
      <c r="EX624" t="s">
        <v>38</v>
      </c>
      <c r="FA624" t="s">
        <v>38</v>
      </c>
      <c r="FB624">
        <v>40.186920000000001</v>
      </c>
      <c r="FC624">
        <v>-74.124889999999994</v>
      </c>
      <c r="FD624" t="s">
        <v>39</v>
      </c>
      <c r="FE624" t="s">
        <v>312</v>
      </c>
      <c r="FF624" t="s">
        <v>34</v>
      </c>
      <c r="FG624">
        <v>0</v>
      </c>
      <c r="FH624" t="s">
        <v>41</v>
      </c>
      <c r="FI624">
        <v>8</v>
      </c>
      <c r="FK624" t="s">
        <v>45</v>
      </c>
      <c r="FL624" t="s">
        <v>46</v>
      </c>
      <c r="FM624">
        <v>0.24482599999999999</v>
      </c>
      <c r="FN624" t="s">
        <v>44</v>
      </c>
      <c r="FO624">
        <v>9385711</v>
      </c>
      <c r="FR624">
        <v>98310313</v>
      </c>
      <c r="FT624">
        <v>300</v>
      </c>
      <c r="FU624">
        <v>137940314</v>
      </c>
      <c r="FW624">
        <v>2275050012</v>
      </c>
      <c r="FX624">
        <v>2</v>
      </c>
      <c r="FY624" t="s">
        <v>34</v>
      </c>
      <c r="FZ624" t="s">
        <v>35</v>
      </c>
      <c r="GA624">
        <v>34025</v>
      </c>
      <c r="GC624" t="s">
        <v>311</v>
      </c>
      <c r="GD624">
        <v>48811</v>
      </c>
      <c r="GE624" t="s">
        <v>37</v>
      </c>
      <c r="GF624" t="s">
        <v>38</v>
      </c>
      <c r="GI624" t="s">
        <v>38</v>
      </c>
      <c r="GJ624">
        <v>40.186920000000001</v>
      </c>
      <c r="GK624">
        <v>-74.124889999999994</v>
      </c>
      <c r="GL624" t="s">
        <v>39</v>
      </c>
      <c r="GM624" t="s">
        <v>312</v>
      </c>
      <c r="GN624" t="s">
        <v>34</v>
      </c>
      <c r="GO624">
        <v>0</v>
      </c>
      <c r="GP624" t="s">
        <v>41</v>
      </c>
      <c r="GQ624">
        <v>8</v>
      </c>
      <c r="GS624" t="s">
        <v>42</v>
      </c>
      <c r="GT624" t="s">
        <v>43</v>
      </c>
      <c r="GU624">
        <v>2.29426</v>
      </c>
      <c r="GV624" t="s">
        <v>44</v>
      </c>
    </row>
    <row r="625" spans="1:204" x14ac:dyDescent="0.25">
      <c r="A625">
        <v>9385711</v>
      </c>
      <c r="D625">
        <v>98310313</v>
      </c>
      <c r="F625">
        <v>300</v>
      </c>
      <c r="G625">
        <v>137940314</v>
      </c>
      <c r="I625">
        <v>2275050012</v>
      </c>
      <c r="J625">
        <v>2</v>
      </c>
      <c r="K625" t="s">
        <v>34</v>
      </c>
      <c r="L625" t="s">
        <v>35</v>
      </c>
      <c r="M625">
        <v>34025</v>
      </c>
      <c r="O625" t="s">
        <v>311</v>
      </c>
      <c r="P625">
        <v>48811</v>
      </c>
      <c r="Q625" t="s">
        <v>37</v>
      </c>
      <c r="R625" t="s">
        <v>38</v>
      </c>
      <c r="U625" t="s">
        <v>38</v>
      </c>
      <c r="V625">
        <v>40.186920000000001</v>
      </c>
      <c r="W625">
        <v>-74.124889999999994</v>
      </c>
      <c r="X625" t="s">
        <v>39</v>
      </c>
      <c r="Y625" t="s">
        <v>312</v>
      </c>
      <c r="Z625" t="s">
        <v>34</v>
      </c>
      <c r="AA625">
        <v>0</v>
      </c>
      <c r="AB625" t="s">
        <v>41</v>
      </c>
      <c r="AC625">
        <v>8</v>
      </c>
      <c r="AE625" t="s">
        <v>53</v>
      </c>
      <c r="AF625" t="s">
        <v>54</v>
      </c>
      <c r="AG625">
        <v>31.8673</v>
      </c>
      <c r="AH625" t="s">
        <v>44</v>
      </c>
      <c r="AI625">
        <v>9385711</v>
      </c>
      <c r="AL625">
        <v>98310313</v>
      </c>
      <c r="AN625">
        <v>300</v>
      </c>
      <c r="AO625">
        <v>166476514</v>
      </c>
      <c r="AQ625">
        <v>2275050012</v>
      </c>
      <c r="AR625">
        <v>2</v>
      </c>
      <c r="AS625" t="s">
        <v>34</v>
      </c>
      <c r="AT625" t="s">
        <v>35</v>
      </c>
      <c r="AU625">
        <v>34025</v>
      </c>
      <c r="AW625" t="s">
        <v>311</v>
      </c>
      <c r="AX625">
        <v>48811</v>
      </c>
      <c r="AY625" t="s">
        <v>37</v>
      </c>
      <c r="AZ625" t="s">
        <v>38</v>
      </c>
      <c r="BC625" t="s">
        <v>38</v>
      </c>
      <c r="BD625">
        <v>40.186920000000001</v>
      </c>
      <c r="BE625">
        <v>-74.124889999999994</v>
      </c>
      <c r="BF625" t="s">
        <v>39</v>
      </c>
      <c r="BG625" t="s">
        <v>312</v>
      </c>
      <c r="BH625" t="s">
        <v>34</v>
      </c>
      <c r="BI625">
        <v>0</v>
      </c>
      <c r="BJ625" t="s">
        <v>41</v>
      </c>
      <c r="BK625">
        <v>8</v>
      </c>
      <c r="BM625" t="s">
        <v>51</v>
      </c>
      <c r="BN625" t="s">
        <v>52</v>
      </c>
      <c r="BO625">
        <v>2.8566899999999998E-3</v>
      </c>
      <c r="BP625" t="s">
        <v>44</v>
      </c>
      <c r="BQ625">
        <v>9385711</v>
      </c>
      <c r="BT625">
        <v>98310313</v>
      </c>
      <c r="BV625">
        <v>300</v>
      </c>
      <c r="BW625">
        <v>137940314</v>
      </c>
      <c r="BY625">
        <v>2275050012</v>
      </c>
      <c r="BZ625">
        <v>2</v>
      </c>
      <c r="CA625" t="s">
        <v>34</v>
      </c>
      <c r="CB625" t="s">
        <v>35</v>
      </c>
      <c r="CC625">
        <v>34025</v>
      </c>
      <c r="CE625" t="s">
        <v>311</v>
      </c>
      <c r="CF625">
        <v>48811</v>
      </c>
      <c r="CG625" t="s">
        <v>37</v>
      </c>
      <c r="CH625" t="s">
        <v>38</v>
      </c>
      <c r="CK625" t="s">
        <v>38</v>
      </c>
      <c r="CL625">
        <v>40.186920000000001</v>
      </c>
      <c r="CM625">
        <v>-74.124889999999994</v>
      </c>
      <c r="CN625" t="s">
        <v>39</v>
      </c>
      <c r="CO625" t="s">
        <v>312</v>
      </c>
      <c r="CP625" t="s">
        <v>34</v>
      </c>
      <c r="CQ625">
        <v>0</v>
      </c>
      <c r="CR625" t="s">
        <v>41</v>
      </c>
      <c r="CS625">
        <v>8</v>
      </c>
      <c r="CU625" t="s">
        <v>49</v>
      </c>
      <c r="CV625" t="s">
        <v>50</v>
      </c>
      <c r="CW625">
        <v>0.78761499999999995</v>
      </c>
      <c r="CX625" t="s">
        <v>44</v>
      </c>
      <c r="CY625">
        <v>9385711</v>
      </c>
      <c r="DB625">
        <v>98310313</v>
      </c>
      <c r="DD625">
        <v>300</v>
      </c>
      <c r="DE625">
        <v>166476514</v>
      </c>
      <c r="DG625">
        <v>2275050012</v>
      </c>
      <c r="DH625">
        <v>2</v>
      </c>
      <c r="DI625" t="s">
        <v>34</v>
      </c>
      <c r="DJ625" t="s">
        <v>35</v>
      </c>
      <c r="DK625">
        <v>34025</v>
      </c>
      <c r="DM625" t="s">
        <v>311</v>
      </c>
      <c r="DN625">
        <v>48811</v>
      </c>
      <c r="DO625" t="s">
        <v>37</v>
      </c>
      <c r="DP625" t="s">
        <v>38</v>
      </c>
      <c r="DS625" t="s">
        <v>38</v>
      </c>
      <c r="DT625">
        <v>40.186920000000001</v>
      </c>
      <c r="DU625">
        <v>-74.124889999999994</v>
      </c>
      <c r="DV625" t="s">
        <v>39</v>
      </c>
      <c r="DW625" t="s">
        <v>312</v>
      </c>
      <c r="DX625" t="s">
        <v>34</v>
      </c>
      <c r="DY625">
        <v>0</v>
      </c>
      <c r="DZ625" t="s">
        <v>41</v>
      </c>
      <c r="EA625">
        <v>8</v>
      </c>
      <c r="EC625" t="s">
        <v>47</v>
      </c>
      <c r="ED625" t="s">
        <v>48</v>
      </c>
      <c r="EE625">
        <v>8.2283100000000005E-5</v>
      </c>
      <c r="EF625" t="s">
        <v>44</v>
      </c>
      <c r="EG625">
        <v>9385711</v>
      </c>
      <c r="EJ625">
        <v>98310313</v>
      </c>
      <c r="EL625">
        <v>300</v>
      </c>
      <c r="EM625">
        <v>166476514</v>
      </c>
      <c r="EO625">
        <v>2275050012</v>
      </c>
      <c r="EP625">
        <v>2</v>
      </c>
      <c r="EQ625" t="s">
        <v>34</v>
      </c>
      <c r="ER625" t="s">
        <v>35</v>
      </c>
      <c r="ES625">
        <v>34025</v>
      </c>
      <c r="EU625" t="s">
        <v>311</v>
      </c>
      <c r="EV625">
        <v>48811</v>
      </c>
      <c r="EW625" t="s">
        <v>37</v>
      </c>
      <c r="EX625" t="s">
        <v>38</v>
      </c>
      <c r="FA625" t="s">
        <v>38</v>
      </c>
      <c r="FB625">
        <v>40.186920000000001</v>
      </c>
      <c r="FC625">
        <v>-74.124889999999994</v>
      </c>
      <c r="FD625" t="s">
        <v>39</v>
      </c>
      <c r="FE625" t="s">
        <v>312</v>
      </c>
      <c r="FF625" t="s">
        <v>34</v>
      </c>
      <c r="FG625">
        <v>0</v>
      </c>
      <c r="FH625" t="s">
        <v>41</v>
      </c>
      <c r="FI625">
        <v>8</v>
      </c>
      <c r="FK625" t="s">
        <v>45</v>
      </c>
      <c r="FL625" t="s">
        <v>46</v>
      </c>
      <c r="FM625">
        <v>5.0330899999999996E-4</v>
      </c>
      <c r="FN625" t="s">
        <v>44</v>
      </c>
      <c r="FO625">
        <v>9385711</v>
      </c>
      <c r="FR625">
        <v>98310313</v>
      </c>
      <c r="FT625">
        <v>300</v>
      </c>
      <c r="FU625">
        <v>166476514</v>
      </c>
      <c r="FW625">
        <v>2275050012</v>
      </c>
      <c r="FX625">
        <v>2</v>
      </c>
      <c r="FY625" t="s">
        <v>34</v>
      </c>
      <c r="FZ625" t="s">
        <v>35</v>
      </c>
      <c r="GA625">
        <v>34025</v>
      </c>
      <c r="GC625" t="s">
        <v>311</v>
      </c>
      <c r="GD625">
        <v>48811</v>
      </c>
      <c r="GE625" t="s">
        <v>37</v>
      </c>
      <c r="GF625" t="s">
        <v>38</v>
      </c>
      <c r="GI625" t="s">
        <v>38</v>
      </c>
      <c r="GJ625">
        <v>40.186920000000001</v>
      </c>
      <c r="GK625">
        <v>-74.124889999999994</v>
      </c>
      <c r="GL625" t="s">
        <v>39</v>
      </c>
      <c r="GM625" t="s">
        <v>312</v>
      </c>
      <c r="GN625" t="s">
        <v>34</v>
      </c>
      <c r="GO625">
        <v>0</v>
      </c>
      <c r="GP625" t="s">
        <v>41</v>
      </c>
      <c r="GQ625">
        <v>8</v>
      </c>
      <c r="GS625" t="s">
        <v>42</v>
      </c>
      <c r="GT625" t="s">
        <v>43</v>
      </c>
      <c r="GU625">
        <v>5.7694599999999995E-4</v>
      </c>
      <c r="GV625" t="s">
        <v>44</v>
      </c>
    </row>
    <row r="626" spans="1:204" x14ac:dyDescent="0.25">
      <c r="A626">
        <v>9385711</v>
      </c>
      <c r="D626">
        <v>62629113</v>
      </c>
      <c r="F626">
        <v>300</v>
      </c>
      <c r="G626">
        <v>137939914</v>
      </c>
      <c r="I626">
        <v>2275060011</v>
      </c>
      <c r="J626">
        <v>2</v>
      </c>
      <c r="K626" t="s">
        <v>34</v>
      </c>
      <c r="L626" t="s">
        <v>35</v>
      </c>
      <c r="M626">
        <v>34025</v>
      </c>
      <c r="O626" t="s">
        <v>311</v>
      </c>
      <c r="P626">
        <v>48811</v>
      </c>
      <c r="Q626" t="s">
        <v>37</v>
      </c>
      <c r="R626" t="s">
        <v>38</v>
      </c>
      <c r="U626" t="s">
        <v>38</v>
      </c>
      <c r="V626">
        <v>40.186920000000001</v>
      </c>
      <c r="W626">
        <v>-74.124889999999994</v>
      </c>
      <c r="X626" t="s">
        <v>39</v>
      </c>
      <c r="Y626" t="s">
        <v>312</v>
      </c>
      <c r="Z626" t="s">
        <v>34</v>
      </c>
      <c r="AA626">
        <v>0</v>
      </c>
      <c r="AB626" t="s">
        <v>41</v>
      </c>
      <c r="AC626">
        <v>8</v>
      </c>
      <c r="AE626" t="s">
        <v>53</v>
      </c>
      <c r="AF626" t="s">
        <v>54</v>
      </c>
      <c r="AG626">
        <v>14.588800000000001</v>
      </c>
      <c r="AH626" t="s">
        <v>44</v>
      </c>
      <c r="AI626">
        <v>9385711</v>
      </c>
      <c r="AL626">
        <v>62629113</v>
      </c>
      <c r="AN626">
        <v>300</v>
      </c>
      <c r="AO626">
        <v>137939914</v>
      </c>
      <c r="AQ626">
        <v>2275060011</v>
      </c>
      <c r="AR626">
        <v>2</v>
      </c>
      <c r="AS626" t="s">
        <v>34</v>
      </c>
      <c r="AT626" t="s">
        <v>35</v>
      </c>
      <c r="AU626">
        <v>34025</v>
      </c>
      <c r="AW626" t="s">
        <v>311</v>
      </c>
      <c r="AX626">
        <v>48811</v>
      </c>
      <c r="AY626" t="s">
        <v>37</v>
      </c>
      <c r="AZ626" t="s">
        <v>38</v>
      </c>
      <c r="BC626" t="s">
        <v>38</v>
      </c>
      <c r="BD626">
        <v>40.186920000000001</v>
      </c>
      <c r="BE626">
        <v>-74.124889999999994</v>
      </c>
      <c r="BF626" t="s">
        <v>39</v>
      </c>
      <c r="BG626" t="s">
        <v>312</v>
      </c>
      <c r="BH626" t="s">
        <v>34</v>
      </c>
      <c r="BI626">
        <v>0</v>
      </c>
      <c r="BJ626" t="s">
        <v>41</v>
      </c>
      <c r="BK626">
        <v>8</v>
      </c>
      <c r="BM626" t="s">
        <v>51</v>
      </c>
      <c r="BN626" t="s">
        <v>52</v>
      </c>
      <c r="BO626">
        <v>8.1942299999999996E-2</v>
      </c>
      <c r="BP626" t="s">
        <v>44</v>
      </c>
      <c r="BQ626">
        <v>9385711</v>
      </c>
      <c r="BT626">
        <v>62629113</v>
      </c>
      <c r="BV626">
        <v>300</v>
      </c>
      <c r="BW626">
        <v>137939914</v>
      </c>
      <c r="BY626">
        <v>2275060011</v>
      </c>
      <c r="BZ626">
        <v>2</v>
      </c>
      <c r="CA626" t="s">
        <v>34</v>
      </c>
      <c r="CB626" t="s">
        <v>35</v>
      </c>
      <c r="CC626">
        <v>34025</v>
      </c>
      <c r="CE626" t="s">
        <v>311</v>
      </c>
      <c r="CF626">
        <v>48811</v>
      </c>
      <c r="CG626" t="s">
        <v>37</v>
      </c>
      <c r="CH626" t="s">
        <v>38</v>
      </c>
      <c r="CK626" t="s">
        <v>38</v>
      </c>
      <c r="CL626">
        <v>40.186920000000001</v>
      </c>
      <c r="CM626">
        <v>-74.124889999999994</v>
      </c>
      <c r="CN626" t="s">
        <v>39</v>
      </c>
      <c r="CO626" t="s">
        <v>312</v>
      </c>
      <c r="CP626" t="s">
        <v>34</v>
      </c>
      <c r="CQ626">
        <v>0</v>
      </c>
      <c r="CR626" t="s">
        <v>41</v>
      </c>
      <c r="CS626">
        <v>8</v>
      </c>
      <c r="CU626" t="s">
        <v>49</v>
      </c>
      <c r="CV626" t="s">
        <v>50</v>
      </c>
      <c r="CW626">
        <v>0.31290000000000001</v>
      </c>
      <c r="CX626" t="s">
        <v>44</v>
      </c>
      <c r="CY626">
        <v>9385711</v>
      </c>
      <c r="DB626">
        <v>62629113</v>
      </c>
      <c r="DD626">
        <v>300</v>
      </c>
      <c r="DE626">
        <v>137939914</v>
      </c>
      <c r="DG626">
        <v>2275060011</v>
      </c>
      <c r="DH626">
        <v>2</v>
      </c>
      <c r="DI626" t="s">
        <v>34</v>
      </c>
      <c r="DJ626" t="s">
        <v>35</v>
      </c>
      <c r="DK626">
        <v>34025</v>
      </c>
      <c r="DM626" t="s">
        <v>311</v>
      </c>
      <c r="DN626">
        <v>48811</v>
      </c>
      <c r="DO626" t="s">
        <v>37</v>
      </c>
      <c r="DP626" t="s">
        <v>38</v>
      </c>
      <c r="DS626" t="s">
        <v>38</v>
      </c>
      <c r="DT626">
        <v>40.186920000000001</v>
      </c>
      <c r="DU626">
        <v>-74.124889999999994</v>
      </c>
      <c r="DV626" t="s">
        <v>39</v>
      </c>
      <c r="DW626" t="s">
        <v>312</v>
      </c>
      <c r="DX626" t="s">
        <v>34</v>
      </c>
      <c r="DY626">
        <v>0</v>
      </c>
      <c r="DZ626" t="s">
        <v>41</v>
      </c>
      <c r="EA626">
        <v>8</v>
      </c>
      <c r="EC626" t="s">
        <v>47</v>
      </c>
      <c r="ED626" t="s">
        <v>48</v>
      </c>
      <c r="EE626">
        <v>0.21590100000000001</v>
      </c>
      <c r="EF626" t="s">
        <v>44</v>
      </c>
      <c r="EG626">
        <v>9385711</v>
      </c>
      <c r="EJ626">
        <v>62629113</v>
      </c>
      <c r="EL626">
        <v>300</v>
      </c>
      <c r="EM626">
        <v>137939914</v>
      </c>
      <c r="EO626">
        <v>2275060011</v>
      </c>
      <c r="EP626">
        <v>2</v>
      </c>
      <c r="EQ626" t="s">
        <v>34</v>
      </c>
      <c r="ER626" t="s">
        <v>35</v>
      </c>
      <c r="ES626">
        <v>34025</v>
      </c>
      <c r="EU626" t="s">
        <v>311</v>
      </c>
      <c r="EV626">
        <v>48811</v>
      </c>
      <c r="EW626" t="s">
        <v>37</v>
      </c>
      <c r="EX626" t="s">
        <v>38</v>
      </c>
      <c r="FA626" t="s">
        <v>38</v>
      </c>
      <c r="FB626">
        <v>40.186920000000001</v>
      </c>
      <c r="FC626">
        <v>-74.124889999999994</v>
      </c>
      <c r="FD626" t="s">
        <v>39</v>
      </c>
      <c r="FE626" t="s">
        <v>312</v>
      </c>
      <c r="FF626" t="s">
        <v>34</v>
      </c>
      <c r="FG626">
        <v>0</v>
      </c>
      <c r="FH626" t="s">
        <v>41</v>
      </c>
      <c r="FI626">
        <v>8</v>
      </c>
      <c r="FK626" t="s">
        <v>45</v>
      </c>
      <c r="FL626" t="s">
        <v>46</v>
      </c>
      <c r="FM626">
        <v>7.7793300000000001E-3</v>
      </c>
      <c r="FN626" t="s">
        <v>44</v>
      </c>
      <c r="FO626">
        <v>9385711</v>
      </c>
      <c r="FR626">
        <v>62629113</v>
      </c>
      <c r="FT626">
        <v>300</v>
      </c>
      <c r="FU626">
        <v>137939914</v>
      </c>
      <c r="FW626">
        <v>2275060011</v>
      </c>
      <c r="FX626">
        <v>2</v>
      </c>
      <c r="FY626" t="s">
        <v>34</v>
      </c>
      <c r="FZ626" t="s">
        <v>35</v>
      </c>
      <c r="GA626">
        <v>34025</v>
      </c>
      <c r="GC626" t="s">
        <v>311</v>
      </c>
      <c r="GD626">
        <v>48811</v>
      </c>
      <c r="GE626" t="s">
        <v>37</v>
      </c>
      <c r="GF626" t="s">
        <v>38</v>
      </c>
      <c r="GI626" t="s">
        <v>38</v>
      </c>
      <c r="GJ626">
        <v>40.186920000000001</v>
      </c>
      <c r="GK626">
        <v>-74.124889999999994</v>
      </c>
      <c r="GL626" t="s">
        <v>39</v>
      </c>
      <c r="GM626" t="s">
        <v>312</v>
      </c>
      <c r="GN626" t="s">
        <v>34</v>
      </c>
      <c r="GO626">
        <v>0</v>
      </c>
      <c r="GP626" t="s">
        <v>41</v>
      </c>
      <c r="GQ626">
        <v>8</v>
      </c>
      <c r="GS626" t="s">
        <v>42</v>
      </c>
      <c r="GT626" t="s">
        <v>43</v>
      </c>
      <c r="GU626">
        <v>8.7998999999999994E-2</v>
      </c>
      <c r="GV626" t="s">
        <v>44</v>
      </c>
    </row>
    <row r="627" spans="1:204" x14ac:dyDescent="0.25">
      <c r="A627">
        <v>9385711</v>
      </c>
      <c r="D627">
        <v>62629113</v>
      </c>
      <c r="F627">
        <v>300</v>
      </c>
      <c r="G627">
        <v>166476314</v>
      </c>
      <c r="I627">
        <v>2275060012</v>
      </c>
      <c r="J627">
        <v>2</v>
      </c>
      <c r="K627" t="s">
        <v>34</v>
      </c>
      <c r="L627" t="s">
        <v>35</v>
      </c>
      <c r="M627">
        <v>34025</v>
      </c>
      <c r="O627" t="s">
        <v>311</v>
      </c>
      <c r="P627">
        <v>48811</v>
      </c>
      <c r="Q627" t="s">
        <v>37</v>
      </c>
      <c r="R627" t="s">
        <v>38</v>
      </c>
      <c r="U627" t="s">
        <v>38</v>
      </c>
      <c r="V627">
        <v>40.186920000000001</v>
      </c>
      <c r="W627">
        <v>-74.124889999999994</v>
      </c>
      <c r="X627" t="s">
        <v>39</v>
      </c>
      <c r="Y627" t="s">
        <v>312</v>
      </c>
      <c r="Z627" t="s">
        <v>34</v>
      </c>
      <c r="AA627">
        <v>0</v>
      </c>
      <c r="AB627" t="s">
        <v>41</v>
      </c>
      <c r="AC627">
        <v>8</v>
      </c>
      <c r="AE627" t="s">
        <v>53</v>
      </c>
      <c r="AF627" t="s">
        <v>54</v>
      </c>
      <c r="AG627">
        <v>1.3179700000000001E-2</v>
      </c>
      <c r="AH627" t="s">
        <v>44</v>
      </c>
      <c r="AI627">
        <v>9385711</v>
      </c>
      <c r="AL627">
        <v>62629113</v>
      </c>
      <c r="AN627">
        <v>300</v>
      </c>
      <c r="AO627">
        <v>166476414</v>
      </c>
      <c r="AQ627">
        <v>2275060012</v>
      </c>
      <c r="AR627">
        <v>2</v>
      </c>
      <c r="AS627" t="s">
        <v>34</v>
      </c>
      <c r="AT627" t="s">
        <v>35</v>
      </c>
      <c r="AU627">
        <v>34025</v>
      </c>
      <c r="AW627" t="s">
        <v>311</v>
      </c>
      <c r="AX627">
        <v>48811</v>
      </c>
      <c r="AY627" t="s">
        <v>37</v>
      </c>
      <c r="AZ627" t="s">
        <v>38</v>
      </c>
      <c r="BC627" t="s">
        <v>38</v>
      </c>
      <c r="BD627">
        <v>40.186920000000001</v>
      </c>
      <c r="BE627">
        <v>-74.124889999999994</v>
      </c>
      <c r="BF627" t="s">
        <v>39</v>
      </c>
      <c r="BG627" t="s">
        <v>312</v>
      </c>
      <c r="BH627" t="s">
        <v>34</v>
      </c>
      <c r="BI627">
        <v>0</v>
      </c>
      <c r="BJ627" t="s">
        <v>41</v>
      </c>
      <c r="BK627">
        <v>8</v>
      </c>
      <c r="BM627" t="s">
        <v>51</v>
      </c>
      <c r="BN627" t="s">
        <v>52</v>
      </c>
      <c r="BO627">
        <v>1.32368E-3</v>
      </c>
      <c r="BP627" t="s">
        <v>44</v>
      </c>
      <c r="BQ627">
        <v>9385711</v>
      </c>
      <c r="BT627">
        <v>62629113</v>
      </c>
      <c r="BV627">
        <v>300</v>
      </c>
      <c r="BW627">
        <v>166476414</v>
      </c>
      <c r="BY627">
        <v>2275060012</v>
      </c>
      <c r="BZ627">
        <v>2</v>
      </c>
      <c r="CA627" t="s">
        <v>34</v>
      </c>
      <c r="CB627" t="s">
        <v>35</v>
      </c>
      <c r="CC627">
        <v>34025</v>
      </c>
      <c r="CE627" t="s">
        <v>311</v>
      </c>
      <c r="CF627">
        <v>48811</v>
      </c>
      <c r="CG627" t="s">
        <v>37</v>
      </c>
      <c r="CH627" t="s">
        <v>38</v>
      </c>
      <c r="CK627" t="s">
        <v>38</v>
      </c>
      <c r="CL627">
        <v>40.186920000000001</v>
      </c>
      <c r="CM627">
        <v>-74.124889999999994</v>
      </c>
      <c r="CN627" t="s">
        <v>39</v>
      </c>
      <c r="CO627" t="s">
        <v>312</v>
      </c>
      <c r="CP627" t="s">
        <v>34</v>
      </c>
      <c r="CQ627">
        <v>0</v>
      </c>
      <c r="CR627" t="s">
        <v>41</v>
      </c>
      <c r="CS627">
        <v>8</v>
      </c>
      <c r="CU627" t="s">
        <v>49</v>
      </c>
      <c r="CV627" t="s">
        <v>50</v>
      </c>
      <c r="CW627">
        <v>1.12658E-4</v>
      </c>
      <c r="CX627" t="s">
        <v>44</v>
      </c>
      <c r="CY627">
        <v>9385711</v>
      </c>
      <c r="DB627">
        <v>62629113</v>
      </c>
      <c r="DD627">
        <v>300</v>
      </c>
      <c r="DE627">
        <v>166476314</v>
      </c>
      <c r="DG627">
        <v>2275060012</v>
      </c>
      <c r="DH627">
        <v>2</v>
      </c>
      <c r="DI627" t="s">
        <v>34</v>
      </c>
      <c r="DJ627" t="s">
        <v>35</v>
      </c>
      <c r="DK627">
        <v>34025</v>
      </c>
      <c r="DM627" t="s">
        <v>311</v>
      </c>
      <c r="DN627">
        <v>48811</v>
      </c>
      <c r="DO627" t="s">
        <v>37</v>
      </c>
      <c r="DP627" t="s">
        <v>38</v>
      </c>
      <c r="DS627" t="s">
        <v>38</v>
      </c>
      <c r="DT627">
        <v>40.186920000000001</v>
      </c>
      <c r="DU627">
        <v>-74.124889999999994</v>
      </c>
      <c r="DV627" t="s">
        <v>39</v>
      </c>
      <c r="DW627" t="s">
        <v>312</v>
      </c>
      <c r="DX627" t="s">
        <v>34</v>
      </c>
      <c r="DY627">
        <v>0</v>
      </c>
      <c r="DZ627" t="s">
        <v>41</v>
      </c>
      <c r="EA627">
        <v>8</v>
      </c>
      <c r="EC627" t="s">
        <v>47</v>
      </c>
      <c r="ED627" t="s">
        <v>48</v>
      </c>
      <c r="EE627">
        <v>1.91449E-4</v>
      </c>
      <c r="EF627" t="s">
        <v>44</v>
      </c>
      <c r="EG627">
        <v>9385711</v>
      </c>
      <c r="EJ627">
        <v>62629113</v>
      </c>
      <c r="EL627">
        <v>300</v>
      </c>
      <c r="EM627">
        <v>166476414</v>
      </c>
      <c r="EO627">
        <v>2275060012</v>
      </c>
      <c r="EP627">
        <v>2</v>
      </c>
      <c r="EQ627" t="s">
        <v>34</v>
      </c>
      <c r="ER627" t="s">
        <v>35</v>
      </c>
      <c r="ES627">
        <v>34025</v>
      </c>
      <c r="EU627" t="s">
        <v>311</v>
      </c>
      <c r="EV627">
        <v>48811</v>
      </c>
      <c r="EW627" t="s">
        <v>37</v>
      </c>
      <c r="EX627" t="s">
        <v>38</v>
      </c>
      <c r="FA627" t="s">
        <v>38</v>
      </c>
      <c r="FB627">
        <v>40.186920000000001</v>
      </c>
      <c r="FC627">
        <v>-74.124889999999994</v>
      </c>
      <c r="FD627" t="s">
        <v>39</v>
      </c>
      <c r="FE627" t="s">
        <v>312</v>
      </c>
      <c r="FF627" t="s">
        <v>34</v>
      </c>
      <c r="FG627">
        <v>0</v>
      </c>
      <c r="FH627" t="s">
        <v>41</v>
      </c>
      <c r="FI627">
        <v>8</v>
      </c>
      <c r="FK627" t="s">
        <v>45</v>
      </c>
      <c r="FL627" t="s">
        <v>46</v>
      </c>
      <c r="FM627">
        <v>3.9157299999999999E-4</v>
      </c>
      <c r="FN627" t="s">
        <v>44</v>
      </c>
      <c r="FO627">
        <v>9385711</v>
      </c>
      <c r="FR627">
        <v>62629113</v>
      </c>
      <c r="FT627">
        <v>300</v>
      </c>
      <c r="FU627">
        <v>166476414</v>
      </c>
      <c r="FW627">
        <v>2275060012</v>
      </c>
      <c r="FX627">
        <v>2</v>
      </c>
      <c r="FY627" t="s">
        <v>34</v>
      </c>
      <c r="FZ627" t="s">
        <v>35</v>
      </c>
      <c r="GA627">
        <v>34025</v>
      </c>
      <c r="GC627" t="s">
        <v>311</v>
      </c>
      <c r="GD627">
        <v>48811</v>
      </c>
      <c r="GE627" t="s">
        <v>37</v>
      </c>
      <c r="GF627" t="s">
        <v>38</v>
      </c>
      <c r="GI627" t="s">
        <v>38</v>
      </c>
      <c r="GJ627">
        <v>40.186920000000001</v>
      </c>
      <c r="GK627">
        <v>-74.124889999999994</v>
      </c>
      <c r="GL627" t="s">
        <v>39</v>
      </c>
      <c r="GM627" t="s">
        <v>312</v>
      </c>
      <c r="GN627" t="s">
        <v>34</v>
      </c>
      <c r="GO627">
        <v>0</v>
      </c>
      <c r="GP627" t="s">
        <v>41</v>
      </c>
      <c r="GQ627">
        <v>8</v>
      </c>
      <c r="GS627" t="s">
        <v>42</v>
      </c>
      <c r="GT627" t="s">
        <v>43</v>
      </c>
      <c r="GU627">
        <v>2.2414800000000001E-3</v>
      </c>
      <c r="GV627" t="s">
        <v>44</v>
      </c>
    </row>
    <row r="628" spans="1:204" x14ac:dyDescent="0.25">
      <c r="A628">
        <v>9385711</v>
      </c>
      <c r="D628">
        <v>62629113</v>
      </c>
      <c r="F628">
        <v>300</v>
      </c>
      <c r="G628">
        <v>166476414</v>
      </c>
      <c r="I628">
        <v>2275060012</v>
      </c>
      <c r="J628">
        <v>2</v>
      </c>
      <c r="K628" t="s">
        <v>34</v>
      </c>
      <c r="L628" t="s">
        <v>35</v>
      </c>
      <c r="M628">
        <v>34025</v>
      </c>
      <c r="O628" t="s">
        <v>311</v>
      </c>
      <c r="P628">
        <v>48811</v>
      </c>
      <c r="Q628" t="s">
        <v>37</v>
      </c>
      <c r="R628" t="s">
        <v>38</v>
      </c>
      <c r="U628" t="s">
        <v>38</v>
      </c>
      <c r="V628">
        <v>40.186920000000001</v>
      </c>
      <c r="W628">
        <v>-74.124889999999994</v>
      </c>
      <c r="X628" t="s">
        <v>39</v>
      </c>
      <c r="Y628" t="s">
        <v>312</v>
      </c>
      <c r="Z628" t="s">
        <v>34</v>
      </c>
      <c r="AA628">
        <v>0</v>
      </c>
      <c r="AB628" t="s">
        <v>41</v>
      </c>
      <c r="AC628">
        <v>8</v>
      </c>
      <c r="AE628" t="s">
        <v>53</v>
      </c>
      <c r="AF628" t="s">
        <v>54</v>
      </c>
      <c r="AG628">
        <v>3.8000199999999999E-3</v>
      </c>
      <c r="AH628" t="s">
        <v>44</v>
      </c>
      <c r="AI628">
        <v>9385711</v>
      </c>
      <c r="AL628">
        <v>62629113</v>
      </c>
      <c r="AN628">
        <v>300</v>
      </c>
      <c r="AO628">
        <v>84353014</v>
      </c>
      <c r="AQ628">
        <v>2275060012</v>
      </c>
      <c r="AR628">
        <v>2</v>
      </c>
      <c r="AS628" t="s">
        <v>34</v>
      </c>
      <c r="AT628" t="s">
        <v>35</v>
      </c>
      <c r="AU628">
        <v>34025</v>
      </c>
      <c r="AW628" t="s">
        <v>311</v>
      </c>
      <c r="AX628">
        <v>48811</v>
      </c>
      <c r="AY628" t="s">
        <v>37</v>
      </c>
      <c r="AZ628" t="s">
        <v>38</v>
      </c>
      <c r="BC628" t="s">
        <v>38</v>
      </c>
      <c r="BD628">
        <v>40.186920000000001</v>
      </c>
      <c r="BE628">
        <v>-74.124889999999994</v>
      </c>
      <c r="BF628" t="s">
        <v>39</v>
      </c>
      <c r="BG628" t="s">
        <v>312</v>
      </c>
      <c r="BH628" t="s">
        <v>34</v>
      </c>
      <c r="BI628">
        <v>0</v>
      </c>
      <c r="BJ628" t="s">
        <v>41</v>
      </c>
      <c r="BK628">
        <v>8</v>
      </c>
      <c r="BM628" t="s">
        <v>51</v>
      </c>
      <c r="BN628" t="s">
        <v>52</v>
      </c>
      <c r="BO628">
        <v>9.5565199999999998E-4</v>
      </c>
      <c r="BP628" t="s">
        <v>44</v>
      </c>
      <c r="BQ628">
        <v>9385711</v>
      </c>
      <c r="BT628">
        <v>62629113</v>
      </c>
      <c r="BV628">
        <v>300</v>
      </c>
      <c r="BW628">
        <v>137940014</v>
      </c>
      <c r="BY628">
        <v>2275060012</v>
      </c>
      <c r="BZ628">
        <v>2</v>
      </c>
      <c r="CA628" t="s">
        <v>34</v>
      </c>
      <c r="CB628" t="s">
        <v>35</v>
      </c>
      <c r="CC628">
        <v>34025</v>
      </c>
      <c r="CE628" t="s">
        <v>311</v>
      </c>
      <c r="CF628">
        <v>48811</v>
      </c>
      <c r="CG628" t="s">
        <v>37</v>
      </c>
      <c r="CH628" t="s">
        <v>38</v>
      </c>
      <c r="CK628" t="s">
        <v>38</v>
      </c>
      <c r="CL628">
        <v>40.186920000000001</v>
      </c>
      <c r="CM628">
        <v>-74.124889999999994</v>
      </c>
      <c r="CN628" t="s">
        <v>39</v>
      </c>
      <c r="CO628" t="s">
        <v>312</v>
      </c>
      <c r="CP628" t="s">
        <v>34</v>
      </c>
      <c r="CQ628">
        <v>0</v>
      </c>
      <c r="CR628" t="s">
        <v>41</v>
      </c>
      <c r="CS628">
        <v>8</v>
      </c>
      <c r="CU628" t="s">
        <v>49</v>
      </c>
      <c r="CV628" t="s">
        <v>50</v>
      </c>
      <c r="CW628">
        <v>1.1203099999999999</v>
      </c>
      <c r="CX628" t="s">
        <v>44</v>
      </c>
      <c r="CY628">
        <v>9385711</v>
      </c>
      <c r="DB628">
        <v>62629113</v>
      </c>
      <c r="DD628">
        <v>300</v>
      </c>
      <c r="DE628">
        <v>137940014</v>
      </c>
      <c r="DG628">
        <v>2275060012</v>
      </c>
      <c r="DH628">
        <v>2</v>
      </c>
      <c r="DI628" t="s">
        <v>34</v>
      </c>
      <c r="DJ628" t="s">
        <v>35</v>
      </c>
      <c r="DK628">
        <v>34025</v>
      </c>
      <c r="DM628" t="s">
        <v>311</v>
      </c>
      <c r="DN628">
        <v>48811</v>
      </c>
      <c r="DO628" t="s">
        <v>37</v>
      </c>
      <c r="DP628" t="s">
        <v>38</v>
      </c>
      <c r="DS628" t="s">
        <v>38</v>
      </c>
      <c r="DT628">
        <v>40.186920000000001</v>
      </c>
      <c r="DU628">
        <v>-74.124889999999994</v>
      </c>
      <c r="DV628" t="s">
        <v>39</v>
      </c>
      <c r="DW628" t="s">
        <v>312</v>
      </c>
      <c r="DX628" t="s">
        <v>34</v>
      </c>
      <c r="DY628">
        <v>0</v>
      </c>
      <c r="DZ628" t="s">
        <v>41</v>
      </c>
      <c r="EA628">
        <v>8</v>
      </c>
      <c r="EC628" t="s">
        <v>47</v>
      </c>
      <c r="ED628" t="s">
        <v>48</v>
      </c>
      <c r="EE628">
        <v>1.0934200000000001</v>
      </c>
      <c r="EF628" t="s">
        <v>44</v>
      </c>
      <c r="EG628">
        <v>9385711</v>
      </c>
      <c r="EJ628">
        <v>62629113</v>
      </c>
      <c r="EL628">
        <v>300</v>
      </c>
      <c r="EM628">
        <v>84353014</v>
      </c>
      <c r="EO628">
        <v>2275060012</v>
      </c>
      <c r="EP628">
        <v>2</v>
      </c>
      <c r="EQ628" t="s">
        <v>34</v>
      </c>
      <c r="ER628" t="s">
        <v>35</v>
      </c>
      <c r="ES628">
        <v>34025</v>
      </c>
      <c r="EU628" t="s">
        <v>311</v>
      </c>
      <c r="EV628">
        <v>48811</v>
      </c>
      <c r="EW628" t="s">
        <v>37</v>
      </c>
      <c r="EX628" t="s">
        <v>38</v>
      </c>
      <c r="FA628" t="s">
        <v>38</v>
      </c>
      <c r="FB628">
        <v>40.186920000000001</v>
      </c>
      <c r="FC628">
        <v>-74.124889999999994</v>
      </c>
      <c r="FD628" t="s">
        <v>39</v>
      </c>
      <c r="FE628" t="s">
        <v>312</v>
      </c>
      <c r="FF628" t="s">
        <v>34</v>
      </c>
      <c r="FG628">
        <v>0</v>
      </c>
      <c r="FH628" t="s">
        <v>41</v>
      </c>
      <c r="FI628">
        <v>8</v>
      </c>
      <c r="FK628" t="s">
        <v>45</v>
      </c>
      <c r="FL628" t="s">
        <v>46</v>
      </c>
      <c r="FM628">
        <v>2.1508599999999999E-4</v>
      </c>
      <c r="FN628" t="s">
        <v>44</v>
      </c>
      <c r="FO628">
        <v>9385711</v>
      </c>
      <c r="FR628">
        <v>62629113</v>
      </c>
      <c r="FT628">
        <v>300</v>
      </c>
      <c r="FU628">
        <v>84353014</v>
      </c>
      <c r="FW628">
        <v>2275060012</v>
      </c>
      <c r="FX628">
        <v>2</v>
      </c>
      <c r="FY628" t="s">
        <v>34</v>
      </c>
      <c r="FZ628" t="s">
        <v>35</v>
      </c>
      <c r="GA628">
        <v>34025</v>
      </c>
      <c r="GC628" t="s">
        <v>311</v>
      </c>
      <c r="GD628">
        <v>48811</v>
      </c>
      <c r="GE628" t="s">
        <v>37</v>
      </c>
      <c r="GF628" t="s">
        <v>38</v>
      </c>
      <c r="GI628" t="s">
        <v>38</v>
      </c>
      <c r="GJ628">
        <v>40.186920000000001</v>
      </c>
      <c r="GK628">
        <v>-74.124889999999994</v>
      </c>
      <c r="GL628" t="s">
        <v>39</v>
      </c>
      <c r="GM628" t="s">
        <v>312</v>
      </c>
      <c r="GN628" t="s">
        <v>34</v>
      </c>
      <c r="GO628">
        <v>0</v>
      </c>
      <c r="GP628" t="s">
        <v>41</v>
      </c>
      <c r="GQ628">
        <v>8</v>
      </c>
      <c r="GS628" t="s">
        <v>42</v>
      </c>
      <c r="GT628" t="s">
        <v>43</v>
      </c>
      <c r="GU628">
        <v>5.0692000000000001E-4</v>
      </c>
      <c r="GV628" t="s">
        <v>44</v>
      </c>
    </row>
    <row r="629" spans="1:204" x14ac:dyDescent="0.25">
      <c r="A629">
        <v>9385711</v>
      </c>
      <c r="D629">
        <v>62629113</v>
      </c>
      <c r="F629">
        <v>300</v>
      </c>
      <c r="G629">
        <v>137940014</v>
      </c>
      <c r="I629">
        <v>2275060012</v>
      </c>
      <c r="J629">
        <v>2</v>
      </c>
      <c r="K629" t="s">
        <v>34</v>
      </c>
      <c r="L629" t="s">
        <v>35</v>
      </c>
      <c r="M629">
        <v>34025</v>
      </c>
      <c r="O629" t="s">
        <v>311</v>
      </c>
      <c r="P629">
        <v>48811</v>
      </c>
      <c r="Q629" t="s">
        <v>37</v>
      </c>
      <c r="R629" t="s">
        <v>38</v>
      </c>
      <c r="U629" t="s">
        <v>38</v>
      </c>
      <c r="V629">
        <v>40.186920000000001</v>
      </c>
      <c r="W629">
        <v>-74.124889999999994</v>
      </c>
      <c r="X629" t="s">
        <v>39</v>
      </c>
      <c r="Y629" t="s">
        <v>312</v>
      </c>
      <c r="Z629" t="s">
        <v>34</v>
      </c>
      <c r="AA629">
        <v>0</v>
      </c>
      <c r="AB629" t="s">
        <v>41</v>
      </c>
      <c r="AC629">
        <v>8</v>
      </c>
      <c r="AE629" t="s">
        <v>53</v>
      </c>
      <c r="AF629" t="s">
        <v>54</v>
      </c>
      <c r="AG629">
        <v>6.7053599999999998</v>
      </c>
      <c r="AH629" t="s">
        <v>44</v>
      </c>
      <c r="AI629">
        <v>9385711</v>
      </c>
      <c r="AL629">
        <v>62629113</v>
      </c>
      <c r="AN629">
        <v>300</v>
      </c>
      <c r="AO629">
        <v>137940014</v>
      </c>
      <c r="AQ629">
        <v>2275060012</v>
      </c>
      <c r="AR629">
        <v>2</v>
      </c>
      <c r="AS629" t="s">
        <v>34</v>
      </c>
      <c r="AT629" t="s">
        <v>35</v>
      </c>
      <c r="AU629">
        <v>34025</v>
      </c>
      <c r="AW629" t="s">
        <v>311</v>
      </c>
      <c r="AX629">
        <v>48811</v>
      </c>
      <c r="AY629" t="s">
        <v>37</v>
      </c>
      <c r="AZ629" t="s">
        <v>38</v>
      </c>
      <c r="BC629" t="s">
        <v>38</v>
      </c>
      <c r="BD629">
        <v>40.186920000000001</v>
      </c>
      <c r="BE629">
        <v>-74.124889999999994</v>
      </c>
      <c r="BF629" t="s">
        <v>39</v>
      </c>
      <c r="BG629" t="s">
        <v>312</v>
      </c>
      <c r="BH629" t="s">
        <v>34</v>
      </c>
      <c r="BI629">
        <v>0</v>
      </c>
      <c r="BJ629" t="s">
        <v>41</v>
      </c>
      <c r="BK629">
        <v>8</v>
      </c>
      <c r="BM629" t="s">
        <v>51</v>
      </c>
      <c r="BN629" t="s">
        <v>52</v>
      </c>
      <c r="BO629">
        <v>1.4397500000000001</v>
      </c>
      <c r="BP629" t="s">
        <v>44</v>
      </c>
      <c r="BQ629">
        <v>9385711</v>
      </c>
      <c r="BT629">
        <v>62629113</v>
      </c>
      <c r="BV629">
        <v>300</v>
      </c>
      <c r="BW629">
        <v>166476314</v>
      </c>
      <c r="BY629">
        <v>2275060012</v>
      </c>
      <c r="BZ629">
        <v>2</v>
      </c>
      <c r="CA629" t="s">
        <v>34</v>
      </c>
      <c r="CB629" t="s">
        <v>35</v>
      </c>
      <c r="CC629">
        <v>34025</v>
      </c>
      <c r="CE629" t="s">
        <v>311</v>
      </c>
      <c r="CF629">
        <v>48811</v>
      </c>
      <c r="CG629" t="s">
        <v>37</v>
      </c>
      <c r="CH629" t="s">
        <v>38</v>
      </c>
      <c r="CK629" t="s">
        <v>38</v>
      </c>
      <c r="CL629">
        <v>40.186920000000001</v>
      </c>
      <c r="CM629">
        <v>-74.124889999999994</v>
      </c>
      <c r="CN629" t="s">
        <v>39</v>
      </c>
      <c r="CO629" t="s">
        <v>312</v>
      </c>
      <c r="CP629" t="s">
        <v>34</v>
      </c>
      <c r="CQ629">
        <v>0</v>
      </c>
      <c r="CR629" t="s">
        <v>41</v>
      </c>
      <c r="CS629">
        <v>8</v>
      </c>
      <c r="CU629" t="s">
        <v>49</v>
      </c>
      <c r="CV629" t="s">
        <v>50</v>
      </c>
      <c r="CW629">
        <v>1.91449E-4</v>
      </c>
      <c r="CX629" t="s">
        <v>44</v>
      </c>
      <c r="CY629">
        <v>9385711</v>
      </c>
      <c r="DB629">
        <v>62629113</v>
      </c>
      <c r="DD629">
        <v>300</v>
      </c>
      <c r="DE629">
        <v>166476414</v>
      </c>
      <c r="DG629">
        <v>2275060012</v>
      </c>
      <c r="DH629">
        <v>2</v>
      </c>
      <c r="DI629" t="s">
        <v>34</v>
      </c>
      <c r="DJ629" t="s">
        <v>35</v>
      </c>
      <c r="DK629">
        <v>34025</v>
      </c>
      <c r="DM629" t="s">
        <v>311</v>
      </c>
      <c r="DN629">
        <v>48811</v>
      </c>
      <c r="DO629" t="s">
        <v>37</v>
      </c>
      <c r="DP629" t="s">
        <v>38</v>
      </c>
      <c r="DS629" t="s">
        <v>38</v>
      </c>
      <c r="DT629">
        <v>40.186920000000001</v>
      </c>
      <c r="DU629">
        <v>-74.124889999999994</v>
      </c>
      <c r="DV629" t="s">
        <v>39</v>
      </c>
      <c r="DW629" t="s">
        <v>312</v>
      </c>
      <c r="DX629" t="s">
        <v>34</v>
      </c>
      <c r="DY629">
        <v>0</v>
      </c>
      <c r="DZ629" t="s">
        <v>41</v>
      </c>
      <c r="EA629">
        <v>8</v>
      </c>
      <c r="EC629" t="s">
        <v>47</v>
      </c>
      <c r="ED629" t="s">
        <v>48</v>
      </c>
      <c r="EE629">
        <v>1.12658E-4</v>
      </c>
      <c r="EF629" t="s">
        <v>44</v>
      </c>
      <c r="EG629">
        <v>9385711</v>
      </c>
      <c r="EJ629">
        <v>62629113</v>
      </c>
      <c r="EL629">
        <v>300</v>
      </c>
      <c r="EM629">
        <v>137940014</v>
      </c>
      <c r="EO629">
        <v>2275060012</v>
      </c>
      <c r="EP629">
        <v>2</v>
      </c>
      <c r="EQ629" t="s">
        <v>34</v>
      </c>
      <c r="ER629" t="s">
        <v>35</v>
      </c>
      <c r="ES629">
        <v>34025</v>
      </c>
      <c r="EU629" t="s">
        <v>311</v>
      </c>
      <c r="EV629">
        <v>48811</v>
      </c>
      <c r="EW629" t="s">
        <v>37</v>
      </c>
      <c r="EX629" t="s">
        <v>38</v>
      </c>
      <c r="FA629" t="s">
        <v>38</v>
      </c>
      <c r="FB629">
        <v>40.186920000000001</v>
      </c>
      <c r="FC629">
        <v>-74.124889999999994</v>
      </c>
      <c r="FD629" t="s">
        <v>39</v>
      </c>
      <c r="FE629" t="s">
        <v>312</v>
      </c>
      <c r="FF629" t="s">
        <v>34</v>
      </c>
      <c r="FG629">
        <v>0</v>
      </c>
      <c r="FH629" t="s">
        <v>41</v>
      </c>
      <c r="FI629">
        <v>8</v>
      </c>
      <c r="FK629" t="s">
        <v>45</v>
      </c>
      <c r="FL629" t="s">
        <v>46</v>
      </c>
      <c r="FM629">
        <v>0.30171799999999999</v>
      </c>
      <c r="FN629" t="s">
        <v>44</v>
      </c>
      <c r="FO629">
        <v>9385711</v>
      </c>
      <c r="FR629">
        <v>62629113</v>
      </c>
      <c r="FT629">
        <v>300</v>
      </c>
      <c r="FU629">
        <v>166476314</v>
      </c>
      <c r="FW629">
        <v>2275060012</v>
      </c>
      <c r="FX629">
        <v>2</v>
      </c>
      <c r="FY629" t="s">
        <v>34</v>
      </c>
      <c r="FZ629" t="s">
        <v>35</v>
      </c>
      <c r="GA629">
        <v>34025</v>
      </c>
      <c r="GC629" t="s">
        <v>311</v>
      </c>
      <c r="GD629">
        <v>48811</v>
      </c>
      <c r="GE629" t="s">
        <v>37</v>
      </c>
      <c r="GF629" t="s">
        <v>38</v>
      </c>
      <c r="GI629" t="s">
        <v>38</v>
      </c>
      <c r="GJ629">
        <v>40.186920000000001</v>
      </c>
      <c r="GK629">
        <v>-74.124889999999994</v>
      </c>
      <c r="GL629" t="s">
        <v>39</v>
      </c>
      <c r="GM629" t="s">
        <v>312</v>
      </c>
      <c r="GN629" t="s">
        <v>34</v>
      </c>
      <c r="GO629">
        <v>0</v>
      </c>
      <c r="GP629" t="s">
        <v>41</v>
      </c>
      <c r="GQ629">
        <v>8</v>
      </c>
      <c r="GS629" t="s">
        <v>42</v>
      </c>
      <c r="GT629" t="s">
        <v>43</v>
      </c>
      <c r="GU629">
        <v>5.0772500000000002E-3</v>
      </c>
      <c r="GV629" t="s">
        <v>44</v>
      </c>
    </row>
    <row r="630" spans="1:204" x14ac:dyDescent="0.25">
      <c r="A630">
        <v>9385711</v>
      </c>
      <c r="D630">
        <v>62629113</v>
      </c>
      <c r="F630">
        <v>300</v>
      </c>
      <c r="G630">
        <v>84353014</v>
      </c>
      <c r="I630">
        <v>2275060012</v>
      </c>
      <c r="J630">
        <v>2</v>
      </c>
      <c r="K630" t="s">
        <v>34</v>
      </c>
      <c r="L630" t="s">
        <v>35</v>
      </c>
      <c r="M630">
        <v>34025</v>
      </c>
      <c r="O630" t="s">
        <v>311</v>
      </c>
      <c r="P630">
        <v>48811</v>
      </c>
      <c r="Q630" t="s">
        <v>37</v>
      </c>
      <c r="R630" t="s">
        <v>38</v>
      </c>
      <c r="U630" t="s">
        <v>38</v>
      </c>
      <c r="V630">
        <v>40.186920000000001</v>
      </c>
      <c r="W630">
        <v>-74.124889999999994</v>
      </c>
      <c r="X630" t="s">
        <v>39</v>
      </c>
      <c r="Y630" t="s">
        <v>312</v>
      </c>
      <c r="Z630" t="s">
        <v>34</v>
      </c>
      <c r="AA630">
        <v>0</v>
      </c>
      <c r="AB630" t="s">
        <v>41</v>
      </c>
      <c r="AC630">
        <v>8</v>
      </c>
      <c r="AE630" t="s">
        <v>53</v>
      </c>
      <c r="AF630" t="s">
        <v>54</v>
      </c>
      <c r="AG630">
        <v>4.2963000000000003E-3</v>
      </c>
      <c r="AH630" t="s">
        <v>44</v>
      </c>
      <c r="AI630">
        <v>9385711</v>
      </c>
      <c r="AL630">
        <v>62629113</v>
      </c>
      <c r="AN630">
        <v>300</v>
      </c>
      <c r="AO630">
        <v>166476314</v>
      </c>
      <c r="AQ630">
        <v>2275060012</v>
      </c>
      <c r="AR630">
        <v>2</v>
      </c>
      <c r="AS630" t="s">
        <v>34</v>
      </c>
      <c r="AT630" t="s">
        <v>35</v>
      </c>
      <c r="AU630">
        <v>34025</v>
      </c>
      <c r="AW630" t="s">
        <v>311</v>
      </c>
      <c r="AX630">
        <v>48811</v>
      </c>
      <c r="AY630" t="s">
        <v>37</v>
      </c>
      <c r="AZ630" t="s">
        <v>38</v>
      </c>
      <c r="BC630" t="s">
        <v>38</v>
      </c>
      <c r="BD630">
        <v>40.186920000000001</v>
      </c>
      <c r="BE630">
        <v>-74.124889999999994</v>
      </c>
      <c r="BF630" t="s">
        <v>39</v>
      </c>
      <c r="BG630" t="s">
        <v>312</v>
      </c>
      <c r="BH630" t="s">
        <v>34</v>
      </c>
      <c r="BI630">
        <v>0</v>
      </c>
      <c r="BJ630" t="s">
        <v>41</v>
      </c>
      <c r="BK630">
        <v>8</v>
      </c>
      <c r="BM630" t="s">
        <v>51</v>
      </c>
      <c r="BN630" t="s">
        <v>52</v>
      </c>
      <c r="BO630">
        <v>1.0110200000000001E-3</v>
      </c>
      <c r="BP630" t="s">
        <v>44</v>
      </c>
      <c r="BQ630">
        <v>9385711</v>
      </c>
      <c r="BT630">
        <v>62629113</v>
      </c>
      <c r="BV630">
        <v>300</v>
      </c>
      <c r="BW630">
        <v>84353014</v>
      </c>
      <c r="BY630">
        <v>2275060012</v>
      </c>
      <c r="BZ630">
        <v>2</v>
      </c>
      <c r="CA630" t="s">
        <v>34</v>
      </c>
      <c r="CB630" t="s">
        <v>35</v>
      </c>
      <c r="CC630">
        <v>34025</v>
      </c>
      <c r="CE630" t="s">
        <v>311</v>
      </c>
      <c r="CF630">
        <v>48811</v>
      </c>
      <c r="CG630" t="s">
        <v>37</v>
      </c>
      <c r="CH630" t="s">
        <v>38</v>
      </c>
      <c r="CK630" t="s">
        <v>38</v>
      </c>
      <c r="CL630">
        <v>40.186920000000001</v>
      </c>
      <c r="CM630">
        <v>-74.124889999999994</v>
      </c>
      <c r="CN630" t="s">
        <v>39</v>
      </c>
      <c r="CO630" t="s">
        <v>312</v>
      </c>
      <c r="CP630" t="s">
        <v>34</v>
      </c>
      <c r="CQ630">
        <v>0</v>
      </c>
      <c r="CR630" t="s">
        <v>41</v>
      </c>
      <c r="CS630">
        <v>8</v>
      </c>
      <c r="CU630" t="s">
        <v>49</v>
      </c>
      <c r="CV630" t="s">
        <v>50</v>
      </c>
      <c r="CW630">
        <v>4.0259699999999997E-5</v>
      </c>
      <c r="CX630" t="s">
        <v>44</v>
      </c>
      <c r="CY630">
        <v>9385711</v>
      </c>
      <c r="DB630">
        <v>62629113</v>
      </c>
      <c r="DD630">
        <v>300</v>
      </c>
      <c r="DE630">
        <v>84353014</v>
      </c>
      <c r="DG630">
        <v>2275060012</v>
      </c>
      <c r="DH630">
        <v>2</v>
      </c>
      <c r="DI630" t="s">
        <v>34</v>
      </c>
      <c r="DJ630" t="s">
        <v>35</v>
      </c>
      <c r="DK630">
        <v>34025</v>
      </c>
      <c r="DM630" t="s">
        <v>311</v>
      </c>
      <c r="DN630">
        <v>48811</v>
      </c>
      <c r="DO630" t="s">
        <v>37</v>
      </c>
      <c r="DP630" t="s">
        <v>38</v>
      </c>
      <c r="DS630" t="s">
        <v>38</v>
      </c>
      <c r="DT630">
        <v>40.186920000000001</v>
      </c>
      <c r="DU630">
        <v>-74.124889999999994</v>
      </c>
      <c r="DV630" t="s">
        <v>39</v>
      </c>
      <c r="DW630" t="s">
        <v>312</v>
      </c>
      <c r="DX630" t="s">
        <v>34</v>
      </c>
      <c r="DY630">
        <v>0</v>
      </c>
      <c r="DZ630" t="s">
        <v>41</v>
      </c>
      <c r="EA630">
        <v>8</v>
      </c>
      <c r="EC630" t="s">
        <v>47</v>
      </c>
      <c r="ED630" t="s">
        <v>48</v>
      </c>
      <c r="EE630">
        <v>4.0259699999999997E-5</v>
      </c>
      <c r="EF630" t="s">
        <v>44</v>
      </c>
      <c r="EG630">
        <v>9385711</v>
      </c>
      <c r="EJ630">
        <v>62629113</v>
      </c>
      <c r="EL630">
        <v>300</v>
      </c>
      <c r="EM630">
        <v>166476314</v>
      </c>
      <c r="EO630">
        <v>2275060012</v>
      </c>
      <c r="EP630">
        <v>2</v>
      </c>
      <c r="EQ630" t="s">
        <v>34</v>
      </c>
      <c r="ER630" t="s">
        <v>35</v>
      </c>
      <c r="ES630">
        <v>34025</v>
      </c>
      <c r="EU630" t="s">
        <v>311</v>
      </c>
      <c r="EV630">
        <v>48811</v>
      </c>
      <c r="EW630" t="s">
        <v>37</v>
      </c>
      <c r="EX630" t="s">
        <v>38</v>
      </c>
      <c r="FA630" t="s">
        <v>38</v>
      </c>
      <c r="FB630">
        <v>40.186920000000001</v>
      </c>
      <c r="FC630">
        <v>-74.124889999999994</v>
      </c>
      <c r="FD630" t="s">
        <v>39</v>
      </c>
      <c r="FE630" t="s">
        <v>312</v>
      </c>
      <c r="FF630" t="s">
        <v>34</v>
      </c>
      <c r="FG630">
        <v>0</v>
      </c>
      <c r="FH630" t="s">
        <v>41</v>
      </c>
      <c r="FI630">
        <v>8</v>
      </c>
      <c r="FK630" t="s">
        <v>45</v>
      </c>
      <c r="FL630" t="s">
        <v>46</v>
      </c>
      <c r="FM630">
        <v>2.5730499999999999E-4</v>
      </c>
      <c r="FN630" t="s">
        <v>44</v>
      </c>
      <c r="FO630">
        <v>9385711</v>
      </c>
      <c r="FR630">
        <v>62629113</v>
      </c>
      <c r="FT630">
        <v>300</v>
      </c>
      <c r="FU630">
        <v>137940014</v>
      </c>
      <c r="FW630">
        <v>2275060012</v>
      </c>
      <c r="FX630">
        <v>2</v>
      </c>
      <c r="FY630" t="s">
        <v>34</v>
      </c>
      <c r="FZ630" t="s">
        <v>35</v>
      </c>
      <c r="GA630">
        <v>34025</v>
      </c>
      <c r="GC630" t="s">
        <v>311</v>
      </c>
      <c r="GD630">
        <v>48811</v>
      </c>
      <c r="GE630" t="s">
        <v>37</v>
      </c>
      <c r="GF630" t="s">
        <v>38</v>
      </c>
      <c r="GI630" t="s">
        <v>38</v>
      </c>
      <c r="GJ630">
        <v>40.186920000000001</v>
      </c>
      <c r="GK630">
        <v>-74.124889999999994</v>
      </c>
      <c r="GL630" t="s">
        <v>39</v>
      </c>
      <c r="GM630" t="s">
        <v>312</v>
      </c>
      <c r="GN630" t="s">
        <v>34</v>
      </c>
      <c r="GO630">
        <v>0</v>
      </c>
      <c r="GP630" t="s">
        <v>41</v>
      </c>
      <c r="GQ630">
        <v>8</v>
      </c>
      <c r="GS630" t="s">
        <v>42</v>
      </c>
      <c r="GT630" t="s">
        <v>43</v>
      </c>
      <c r="GU630">
        <v>1.8677999999999999</v>
      </c>
      <c r="GV630" t="s">
        <v>44</v>
      </c>
    </row>
    <row r="631" spans="1:204" x14ac:dyDescent="0.25">
      <c r="A631">
        <v>9385711</v>
      </c>
      <c r="D631">
        <v>62628813</v>
      </c>
      <c r="F631">
        <v>300</v>
      </c>
      <c r="G631">
        <v>173356414</v>
      </c>
      <c r="I631">
        <v>2275070000</v>
      </c>
      <c r="J631">
        <v>2</v>
      </c>
      <c r="K631" t="s">
        <v>34</v>
      </c>
      <c r="L631" t="s">
        <v>35</v>
      </c>
      <c r="M631">
        <v>34025</v>
      </c>
      <c r="O631" t="s">
        <v>311</v>
      </c>
      <c r="P631">
        <v>48811</v>
      </c>
      <c r="Q631" t="s">
        <v>37</v>
      </c>
      <c r="R631" t="s">
        <v>38</v>
      </c>
      <c r="U631" t="s">
        <v>38</v>
      </c>
      <c r="V631">
        <v>40.186920000000001</v>
      </c>
      <c r="W631">
        <v>-74.124889999999994</v>
      </c>
      <c r="X631" t="s">
        <v>39</v>
      </c>
      <c r="Y631" t="s">
        <v>312</v>
      </c>
      <c r="Z631" t="s">
        <v>34</v>
      </c>
      <c r="AA631">
        <v>0</v>
      </c>
      <c r="AB631" t="s">
        <v>41</v>
      </c>
      <c r="AC631">
        <v>8</v>
      </c>
      <c r="AE631" t="s">
        <v>53</v>
      </c>
      <c r="AF631" t="s">
        <v>54</v>
      </c>
      <c r="AG631">
        <v>9.8380499999999992E-4</v>
      </c>
      <c r="AH631" t="s">
        <v>44</v>
      </c>
      <c r="AI631">
        <v>9385711</v>
      </c>
      <c r="AL631">
        <v>62628813</v>
      </c>
      <c r="AN631">
        <v>300</v>
      </c>
      <c r="AO631">
        <v>173356414</v>
      </c>
      <c r="AQ631">
        <v>2275070000</v>
      </c>
      <c r="AR631">
        <v>2</v>
      </c>
      <c r="AS631" t="s">
        <v>34</v>
      </c>
      <c r="AT631" t="s">
        <v>35</v>
      </c>
      <c r="AU631">
        <v>34025</v>
      </c>
      <c r="AW631" t="s">
        <v>311</v>
      </c>
      <c r="AX631">
        <v>48811</v>
      </c>
      <c r="AY631" t="s">
        <v>37</v>
      </c>
      <c r="AZ631" t="s">
        <v>38</v>
      </c>
      <c r="BC631" t="s">
        <v>38</v>
      </c>
      <c r="BD631">
        <v>40.186920000000001</v>
      </c>
      <c r="BE631">
        <v>-74.124889999999994</v>
      </c>
      <c r="BF631" t="s">
        <v>39</v>
      </c>
      <c r="BG631" t="s">
        <v>312</v>
      </c>
      <c r="BH631" t="s">
        <v>34</v>
      </c>
      <c r="BI631">
        <v>0</v>
      </c>
      <c r="BJ631" t="s">
        <v>41</v>
      </c>
      <c r="BK631">
        <v>8</v>
      </c>
      <c r="BM631" t="s">
        <v>51</v>
      </c>
      <c r="BN631" t="s">
        <v>52</v>
      </c>
      <c r="BO631">
        <v>1.6860700000000001E-4</v>
      </c>
      <c r="BP631" t="s">
        <v>44</v>
      </c>
      <c r="BQ631">
        <v>9385711</v>
      </c>
      <c r="BT631">
        <v>62628813</v>
      </c>
      <c r="BV631">
        <v>300</v>
      </c>
      <c r="BW631">
        <v>173356414</v>
      </c>
      <c r="BY631">
        <v>2275070000</v>
      </c>
      <c r="BZ631">
        <v>2</v>
      </c>
      <c r="CA631" t="s">
        <v>34</v>
      </c>
      <c r="CB631" t="s">
        <v>35</v>
      </c>
      <c r="CC631">
        <v>34025</v>
      </c>
      <c r="CE631" t="s">
        <v>311</v>
      </c>
      <c r="CF631">
        <v>48811</v>
      </c>
      <c r="CG631" t="s">
        <v>37</v>
      </c>
      <c r="CH631" t="s">
        <v>38</v>
      </c>
      <c r="CK631" t="s">
        <v>38</v>
      </c>
      <c r="CL631">
        <v>40.186920000000001</v>
      </c>
      <c r="CM631">
        <v>-74.124889999999994</v>
      </c>
      <c r="CN631" t="s">
        <v>39</v>
      </c>
      <c r="CO631" t="s">
        <v>312</v>
      </c>
      <c r="CP631" t="s">
        <v>34</v>
      </c>
      <c r="CQ631">
        <v>0</v>
      </c>
      <c r="CR631" t="s">
        <v>41</v>
      </c>
      <c r="CS631">
        <v>8</v>
      </c>
      <c r="CU631" t="s">
        <v>49</v>
      </c>
      <c r="CV631" t="s">
        <v>50</v>
      </c>
      <c r="CW631">
        <v>2.9615799999999999E-5</v>
      </c>
      <c r="CX631" t="s">
        <v>44</v>
      </c>
      <c r="CY631">
        <v>9385711</v>
      </c>
      <c r="DB631">
        <v>62628813</v>
      </c>
      <c r="DD631">
        <v>300</v>
      </c>
      <c r="DE631">
        <v>173356414</v>
      </c>
      <c r="DG631">
        <v>2275070000</v>
      </c>
      <c r="DH631">
        <v>2</v>
      </c>
      <c r="DI631" t="s">
        <v>34</v>
      </c>
      <c r="DJ631" t="s">
        <v>35</v>
      </c>
      <c r="DK631">
        <v>34025</v>
      </c>
      <c r="DM631" t="s">
        <v>311</v>
      </c>
      <c r="DN631">
        <v>48811</v>
      </c>
      <c r="DO631" t="s">
        <v>37</v>
      </c>
      <c r="DP631" t="s">
        <v>38</v>
      </c>
      <c r="DS631" t="s">
        <v>38</v>
      </c>
      <c r="DT631">
        <v>40.186920000000001</v>
      </c>
      <c r="DU631">
        <v>-74.124889999999994</v>
      </c>
      <c r="DV631" t="s">
        <v>39</v>
      </c>
      <c r="DW631" t="s">
        <v>312</v>
      </c>
      <c r="DX631" t="s">
        <v>34</v>
      </c>
      <c r="DY631">
        <v>0</v>
      </c>
      <c r="DZ631" t="s">
        <v>41</v>
      </c>
      <c r="EA631">
        <v>8</v>
      </c>
      <c r="EC631" t="s">
        <v>47</v>
      </c>
      <c r="ED631" t="s">
        <v>48</v>
      </c>
      <c r="EE631">
        <v>2.9615799999999999E-5</v>
      </c>
      <c r="EF631" t="s">
        <v>44</v>
      </c>
      <c r="EG631">
        <v>9385711</v>
      </c>
      <c r="EJ631">
        <v>62628813</v>
      </c>
      <c r="EL631">
        <v>300</v>
      </c>
      <c r="EM631">
        <v>173356414</v>
      </c>
      <c r="EO631">
        <v>2275070000</v>
      </c>
      <c r="EP631">
        <v>2</v>
      </c>
      <c r="EQ631" t="s">
        <v>34</v>
      </c>
      <c r="ER631" t="s">
        <v>35</v>
      </c>
      <c r="ES631">
        <v>34025</v>
      </c>
      <c r="EU631" t="s">
        <v>311</v>
      </c>
      <c r="EV631">
        <v>48811</v>
      </c>
      <c r="EW631" t="s">
        <v>37</v>
      </c>
      <c r="EX631" t="s">
        <v>38</v>
      </c>
      <c r="FA631" t="s">
        <v>38</v>
      </c>
      <c r="FB631">
        <v>40.186920000000001</v>
      </c>
      <c r="FC631">
        <v>-74.124889999999994</v>
      </c>
      <c r="FD631" t="s">
        <v>39</v>
      </c>
      <c r="FE631" t="s">
        <v>312</v>
      </c>
      <c r="FF631" t="s">
        <v>34</v>
      </c>
      <c r="FG631">
        <v>0</v>
      </c>
      <c r="FH631" t="s">
        <v>41</v>
      </c>
      <c r="FI631">
        <v>8</v>
      </c>
      <c r="FK631" t="s">
        <v>45</v>
      </c>
      <c r="FL631" t="s">
        <v>46</v>
      </c>
      <c r="FM631">
        <v>3.1630800000000002E-5</v>
      </c>
      <c r="FN631" t="s">
        <v>44</v>
      </c>
      <c r="FO631">
        <v>9385711</v>
      </c>
      <c r="FR631">
        <v>62628813</v>
      </c>
      <c r="FT631">
        <v>300</v>
      </c>
      <c r="FU631">
        <v>173356414</v>
      </c>
      <c r="FW631">
        <v>2275070000</v>
      </c>
      <c r="FX631">
        <v>2</v>
      </c>
      <c r="FY631" t="s">
        <v>34</v>
      </c>
      <c r="FZ631" t="s">
        <v>35</v>
      </c>
      <c r="GA631">
        <v>34025</v>
      </c>
      <c r="GC631" t="s">
        <v>311</v>
      </c>
      <c r="GD631">
        <v>48811</v>
      </c>
      <c r="GE631" t="s">
        <v>37</v>
      </c>
      <c r="GF631" t="s">
        <v>38</v>
      </c>
      <c r="GI631" t="s">
        <v>38</v>
      </c>
      <c r="GJ631">
        <v>40.186920000000001</v>
      </c>
      <c r="GK631">
        <v>-74.124889999999994</v>
      </c>
      <c r="GL631" t="s">
        <v>39</v>
      </c>
      <c r="GM631" t="s">
        <v>312</v>
      </c>
      <c r="GN631" t="s">
        <v>34</v>
      </c>
      <c r="GO631">
        <v>0</v>
      </c>
      <c r="GP631" t="s">
        <v>41</v>
      </c>
      <c r="GQ631">
        <v>8</v>
      </c>
      <c r="GS631" t="s">
        <v>42</v>
      </c>
      <c r="GT631" t="s">
        <v>43</v>
      </c>
      <c r="GU631">
        <v>2.0734499999999999E-5</v>
      </c>
      <c r="GV631" t="s">
        <v>44</v>
      </c>
    </row>
    <row r="632" spans="1:204" x14ac:dyDescent="0.25">
      <c r="A632">
        <v>11581811</v>
      </c>
      <c r="D632">
        <v>61095113</v>
      </c>
      <c r="F632">
        <v>300</v>
      </c>
      <c r="G632">
        <v>78729514</v>
      </c>
      <c r="I632">
        <v>2275050011</v>
      </c>
      <c r="J632">
        <v>2</v>
      </c>
      <c r="K632" t="s">
        <v>34</v>
      </c>
      <c r="L632" t="s">
        <v>35</v>
      </c>
      <c r="M632">
        <v>34025</v>
      </c>
      <c r="O632" t="s">
        <v>350</v>
      </c>
      <c r="P632">
        <v>48811</v>
      </c>
      <c r="Q632" t="s">
        <v>37</v>
      </c>
      <c r="R632" t="s">
        <v>38</v>
      </c>
      <c r="U632" t="s">
        <v>38</v>
      </c>
      <c r="V632">
        <v>40.238199999999999</v>
      </c>
      <c r="W632">
        <v>-74.319900000000004</v>
      </c>
      <c r="X632" t="s">
        <v>39</v>
      </c>
      <c r="Y632" t="s">
        <v>351</v>
      </c>
      <c r="Z632" t="s">
        <v>34</v>
      </c>
      <c r="AA632">
        <v>0</v>
      </c>
      <c r="AB632" t="s">
        <v>41</v>
      </c>
      <c r="AC632">
        <v>8</v>
      </c>
      <c r="AE632" t="s">
        <v>53</v>
      </c>
      <c r="AF632" t="s">
        <v>54</v>
      </c>
      <c r="AG632">
        <v>0.108126</v>
      </c>
      <c r="AH632" t="s">
        <v>44</v>
      </c>
      <c r="AI632">
        <v>11581811</v>
      </c>
      <c r="AL632">
        <v>61095113</v>
      </c>
      <c r="AN632">
        <v>300</v>
      </c>
      <c r="AO632">
        <v>78729514</v>
      </c>
      <c r="AQ632">
        <v>2275050011</v>
      </c>
      <c r="AR632">
        <v>2</v>
      </c>
      <c r="AS632" t="s">
        <v>34</v>
      </c>
      <c r="AT632" t="s">
        <v>35</v>
      </c>
      <c r="AU632">
        <v>34025</v>
      </c>
      <c r="AW632" t="s">
        <v>350</v>
      </c>
      <c r="AX632">
        <v>48811</v>
      </c>
      <c r="AY632" t="s">
        <v>37</v>
      </c>
      <c r="AZ632" t="s">
        <v>38</v>
      </c>
      <c r="BC632" t="s">
        <v>38</v>
      </c>
      <c r="BD632">
        <v>40.238199999999999</v>
      </c>
      <c r="BE632">
        <v>-74.319900000000004</v>
      </c>
      <c r="BF632" t="s">
        <v>39</v>
      </c>
      <c r="BG632" t="s">
        <v>351</v>
      </c>
      <c r="BH632" t="s">
        <v>34</v>
      </c>
      <c r="BI632">
        <v>0</v>
      </c>
      <c r="BJ632" t="s">
        <v>41</v>
      </c>
      <c r="BK632">
        <v>8</v>
      </c>
      <c r="BM632" t="s">
        <v>51</v>
      </c>
      <c r="BN632" t="s">
        <v>52</v>
      </c>
      <c r="BO632">
        <v>5.8500000000000002E-4</v>
      </c>
      <c r="BP632" t="s">
        <v>44</v>
      </c>
      <c r="BQ632">
        <v>11581811</v>
      </c>
      <c r="BT632">
        <v>61095113</v>
      </c>
      <c r="BV632">
        <v>300</v>
      </c>
      <c r="BW632">
        <v>78729514</v>
      </c>
      <c r="BY632">
        <v>2275050011</v>
      </c>
      <c r="BZ632">
        <v>2</v>
      </c>
      <c r="CA632" t="s">
        <v>34</v>
      </c>
      <c r="CB632" t="s">
        <v>35</v>
      </c>
      <c r="CC632">
        <v>34025</v>
      </c>
      <c r="CE632" t="s">
        <v>350</v>
      </c>
      <c r="CF632">
        <v>48811</v>
      </c>
      <c r="CG632" t="s">
        <v>37</v>
      </c>
      <c r="CH632" t="s">
        <v>38</v>
      </c>
      <c r="CK632" t="s">
        <v>38</v>
      </c>
      <c r="CL632">
        <v>40.238199999999999</v>
      </c>
      <c r="CM632">
        <v>-74.319900000000004</v>
      </c>
      <c r="CN632" t="s">
        <v>39</v>
      </c>
      <c r="CO632" t="s">
        <v>351</v>
      </c>
      <c r="CP632" t="s">
        <v>34</v>
      </c>
      <c r="CQ632">
        <v>0</v>
      </c>
      <c r="CR632" t="s">
        <v>41</v>
      </c>
      <c r="CS632">
        <v>8</v>
      </c>
      <c r="CU632" t="s">
        <v>49</v>
      </c>
      <c r="CV632" t="s">
        <v>50</v>
      </c>
      <c r="CW632">
        <v>2.1302999999999999E-3</v>
      </c>
      <c r="CX632" t="s">
        <v>44</v>
      </c>
      <c r="CY632">
        <v>11581811</v>
      </c>
      <c r="DB632">
        <v>61095113</v>
      </c>
      <c r="DD632">
        <v>300</v>
      </c>
      <c r="DE632">
        <v>78729514</v>
      </c>
      <c r="DG632">
        <v>2275050011</v>
      </c>
      <c r="DH632">
        <v>2</v>
      </c>
      <c r="DI632" t="s">
        <v>34</v>
      </c>
      <c r="DJ632" t="s">
        <v>35</v>
      </c>
      <c r="DK632">
        <v>34025</v>
      </c>
      <c r="DM632" t="s">
        <v>350</v>
      </c>
      <c r="DN632">
        <v>48811</v>
      </c>
      <c r="DO632" t="s">
        <v>37</v>
      </c>
      <c r="DP632" t="s">
        <v>38</v>
      </c>
      <c r="DS632" t="s">
        <v>38</v>
      </c>
      <c r="DT632">
        <v>40.238199999999999</v>
      </c>
      <c r="DU632">
        <v>-74.319900000000004</v>
      </c>
      <c r="DV632" t="s">
        <v>39</v>
      </c>
      <c r="DW632" t="s">
        <v>351</v>
      </c>
      <c r="DX632" t="s">
        <v>34</v>
      </c>
      <c r="DY632">
        <v>0</v>
      </c>
      <c r="DZ632" t="s">
        <v>41</v>
      </c>
      <c r="EA632">
        <v>8</v>
      </c>
      <c r="EC632" t="s">
        <v>47</v>
      </c>
      <c r="ED632" t="s">
        <v>48</v>
      </c>
      <c r="EE632">
        <v>1.4699100000000001E-3</v>
      </c>
      <c r="EF632" t="s">
        <v>44</v>
      </c>
      <c r="EG632">
        <v>11581811</v>
      </c>
      <c r="EJ632">
        <v>61095113</v>
      </c>
      <c r="EL632">
        <v>300</v>
      </c>
      <c r="EM632">
        <v>78729514</v>
      </c>
      <c r="EO632">
        <v>2275050011</v>
      </c>
      <c r="EP632">
        <v>2</v>
      </c>
      <c r="EQ632" t="s">
        <v>34</v>
      </c>
      <c r="ER632" t="s">
        <v>35</v>
      </c>
      <c r="ES632">
        <v>34025</v>
      </c>
      <c r="EU632" t="s">
        <v>350</v>
      </c>
      <c r="EV632">
        <v>48811</v>
      </c>
      <c r="EW632" t="s">
        <v>37</v>
      </c>
      <c r="EX632" t="s">
        <v>38</v>
      </c>
      <c r="FA632" t="s">
        <v>38</v>
      </c>
      <c r="FB632">
        <v>40.238199999999999</v>
      </c>
      <c r="FC632">
        <v>-74.319900000000004</v>
      </c>
      <c r="FD632" t="s">
        <v>39</v>
      </c>
      <c r="FE632" t="s">
        <v>351</v>
      </c>
      <c r="FF632" t="s">
        <v>34</v>
      </c>
      <c r="FG632">
        <v>0</v>
      </c>
      <c r="FH632" t="s">
        <v>41</v>
      </c>
      <c r="FI632">
        <v>8</v>
      </c>
      <c r="FK632" t="s">
        <v>45</v>
      </c>
      <c r="FL632" t="s">
        <v>46</v>
      </c>
      <c r="FM632">
        <v>9.0000000000000006E-5</v>
      </c>
      <c r="FN632" t="s">
        <v>44</v>
      </c>
      <c r="FO632">
        <v>11581811</v>
      </c>
      <c r="FR632">
        <v>61095113</v>
      </c>
      <c r="FT632">
        <v>300</v>
      </c>
      <c r="FU632">
        <v>78729514</v>
      </c>
      <c r="FW632">
        <v>2275050011</v>
      </c>
      <c r="FX632">
        <v>2</v>
      </c>
      <c r="FY632" t="s">
        <v>34</v>
      </c>
      <c r="FZ632" t="s">
        <v>35</v>
      </c>
      <c r="GA632">
        <v>34025</v>
      </c>
      <c r="GC632" t="s">
        <v>350</v>
      </c>
      <c r="GD632">
        <v>48811</v>
      </c>
      <c r="GE632" t="s">
        <v>37</v>
      </c>
      <c r="GF632" t="s">
        <v>38</v>
      </c>
      <c r="GI632" t="s">
        <v>38</v>
      </c>
      <c r="GJ632">
        <v>40.238199999999999</v>
      </c>
      <c r="GK632">
        <v>-74.319900000000004</v>
      </c>
      <c r="GL632" t="s">
        <v>39</v>
      </c>
      <c r="GM632" t="s">
        <v>351</v>
      </c>
      <c r="GN632" t="s">
        <v>34</v>
      </c>
      <c r="GO632">
        <v>0</v>
      </c>
      <c r="GP632" t="s">
        <v>41</v>
      </c>
      <c r="GQ632">
        <v>8</v>
      </c>
      <c r="GS632" t="s">
        <v>42</v>
      </c>
      <c r="GT632" t="s">
        <v>43</v>
      </c>
      <c r="GU632">
        <v>1.3542700000000001E-3</v>
      </c>
      <c r="GV632" t="s">
        <v>44</v>
      </c>
    </row>
    <row r="633" spans="1:204" x14ac:dyDescent="0.25">
      <c r="A633">
        <v>11581811</v>
      </c>
      <c r="D633">
        <v>61095113</v>
      </c>
      <c r="F633">
        <v>300</v>
      </c>
      <c r="G633">
        <v>78729614</v>
      </c>
      <c r="I633">
        <v>2275050012</v>
      </c>
      <c r="J633">
        <v>2</v>
      </c>
      <c r="K633" t="s">
        <v>34</v>
      </c>
      <c r="L633" t="s">
        <v>35</v>
      </c>
      <c r="M633">
        <v>34025</v>
      </c>
      <c r="O633" t="s">
        <v>350</v>
      </c>
      <c r="P633">
        <v>48811</v>
      </c>
      <c r="Q633" t="s">
        <v>37</v>
      </c>
      <c r="R633" t="s">
        <v>38</v>
      </c>
      <c r="U633" t="s">
        <v>38</v>
      </c>
      <c r="V633">
        <v>40.238199999999999</v>
      </c>
      <c r="W633">
        <v>-74.319900000000004</v>
      </c>
      <c r="X633" t="s">
        <v>39</v>
      </c>
      <c r="Y633" t="s">
        <v>351</v>
      </c>
      <c r="Z633" t="s">
        <v>34</v>
      </c>
      <c r="AA633">
        <v>0</v>
      </c>
      <c r="AB633" t="s">
        <v>41</v>
      </c>
      <c r="AC633">
        <v>8</v>
      </c>
      <c r="AE633" t="s">
        <v>53</v>
      </c>
      <c r="AF633" t="s">
        <v>54</v>
      </c>
      <c r="AG633">
        <v>0.15802099999999999</v>
      </c>
      <c r="AH633" t="s">
        <v>44</v>
      </c>
      <c r="AI633">
        <v>11581811</v>
      </c>
      <c r="AL633">
        <v>61095113</v>
      </c>
      <c r="AN633">
        <v>300</v>
      </c>
      <c r="AO633">
        <v>78729614</v>
      </c>
      <c r="AQ633">
        <v>2275050012</v>
      </c>
      <c r="AR633">
        <v>2</v>
      </c>
      <c r="AS633" t="s">
        <v>34</v>
      </c>
      <c r="AT633" t="s">
        <v>35</v>
      </c>
      <c r="AU633">
        <v>34025</v>
      </c>
      <c r="AW633" t="s">
        <v>350</v>
      </c>
      <c r="AX633">
        <v>48811</v>
      </c>
      <c r="AY633" t="s">
        <v>37</v>
      </c>
      <c r="AZ633" t="s">
        <v>38</v>
      </c>
      <c r="BC633" t="s">
        <v>38</v>
      </c>
      <c r="BD633">
        <v>40.238199999999999</v>
      </c>
      <c r="BE633">
        <v>-74.319900000000004</v>
      </c>
      <c r="BF633" t="s">
        <v>39</v>
      </c>
      <c r="BG633" t="s">
        <v>351</v>
      </c>
      <c r="BH633" t="s">
        <v>34</v>
      </c>
      <c r="BI633">
        <v>0</v>
      </c>
      <c r="BJ633" t="s">
        <v>41</v>
      </c>
      <c r="BK633">
        <v>8</v>
      </c>
      <c r="BM633" t="s">
        <v>51</v>
      </c>
      <c r="BN633" t="s">
        <v>52</v>
      </c>
      <c r="BO633">
        <v>5.3417999999999998E-3</v>
      </c>
      <c r="BP633" t="s">
        <v>44</v>
      </c>
      <c r="BQ633">
        <v>11581811</v>
      </c>
      <c r="BT633">
        <v>61095113</v>
      </c>
      <c r="BV633">
        <v>300</v>
      </c>
      <c r="BW633">
        <v>78729614</v>
      </c>
      <c r="BY633">
        <v>2275050012</v>
      </c>
      <c r="BZ633">
        <v>2</v>
      </c>
      <c r="CA633" t="s">
        <v>34</v>
      </c>
      <c r="CB633" t="s">
        <v>35</v>
      </c>
      <c r="CC633">
        <v>34025</v>
      </c>
      <c r="CE633" t="s">
        <v>350</v>
      </c>
      <c r="CF633">
        <v>48811</v>
      </c>
      <c r="CG633" t="s">
        <v>37</v>
      </c>
      <c r="CH633" t="s">
        <v>38</v>
      </c>
      <c r="CK633" t="s">
        <v>38</v>
      </c>
      <c r="CL633">
        <v>40.238199999999999</v>
      </c>
      <c r="CM633">
        <v>-74.319900000000004</v>
      </c>
      <c r="CN633" t="s">
        <v>39</v>
      </c>
      <c r="CO633" t="s">
        <v>351</v>
      </c>
      <c r="CP633" t="s">
        <v>34</v>
      </c>
      <c r="CQ633">
        <v>0</v>
      </c>
      <c r="CR633" t="s">
        <v>41</v>
      </c>
      <c r="CS633">
        <v>8</v>
      </c>
      <c r="CU633" t="s">
        <v>49</v>
      </c>
      <c r="CV633" t="s">
        <v>50</v>
      </c>
      <c r="CW633">
        <v>3.9055499999999998E-3</v>
      </c>
      <c r="CX633" t="s">
        <v>44</v>
      </c>
      <c r="CY633">
        <v>11581811</v>
      </c>
      <c r="DB633">
        <v>61095113</v>
      </c>
      <c r="DD633">
        <v>300</v>
      </c>
      <c r="DE633">
        <v>78729614</v>
      </c>
      <c r="DG633">
        <v>2275050012</v>
      </c>
      <c r="DH633">
        <v>2</v>
      </c>
      <c r="DI633" t="s">
        <v>34</v>
      </c>
      <c r="DJ633" t="s">
        <v>35</v>
      </c>
      <c r="DK633">
        <v>34025</v>
      </c>
      <c r="DM633" t="s">
        <v>350</v>
      </c>
      <c r="DN633">
        <v>48811</v>
      </c>
      <c r="DO633" t="s">
        <v>37</v>
      </c>
      <c r="DP633" t="s">
        <v>38</v>
      </c>
      <c r="DS633" t="s">
        <v>38</v>
      </c>
      <c r="DT633">
        <v>40.238199999999999</v>
      </c>
      <c r="DU633">
        <v>-74.319900000000004</v>
      </c>
      <c r="DV633" t="s">
        <v>39</v>
      </c>
      <c r="DW633" t="s">
        <v>351</v>
      </c>
      <c r="DX633" t="s">
        <v>34</v>
      </c>
      <c r="DY633">
        <v>0</v>
      </c>
      <c r="DZ633" t="s">
        <v>41</v>
      </c>
      <c r="EA633">
        <v>8</v>
      </c>
      <c r="EC633" t="s">
        <v>47</v>
      </c>
      <c r="ED633" t="s">
        <v>48</v>
      </c>
      <c r="EE633">
        <v>3.8118200000000001E-3</v>
      </c>
      <c r="EF633" t="s">
        <v>44</v>
      </c>
      <c r="EG633">
        <v>11581811</v>
      </c>
      <c r="EJ633">
        <v>61095113</v>
      </c>
      <c r="EL633">
        <v>300</v>
      </c>
      <c r="EM633">
        <v>78729614</v>
      </c>
      <c r="EO633">
        <v>2275050012</v>
      </c>
      <c r="EP633">
        <v>2</v>
      </c>
      <c r="EQ633" t="s">
        <v>34</v>
      </c>
      <c r="ER633" t="s">
        <v>35</v>
      </c>
      <c r="ES633">
        <v>34025</v>
      </c>
      <c r="EU633" t="s">
        <v>350</v>
      </c>
      <c r="EV633">
        <v>48811</v>
      </c>
      <c r="EW633" t="s">
        <v>37</v>
      </c>
      <c r="EX633" t="s">
        <v>38</v>
      </c>
      <c r="FA633" t="s">
        <v>38</v>
      </c>
      <c r="FB633">
        <v>40.238199999999999</v>
      </c>
      <c r="FC633">
        <v>-74.319900000000004</v>
      </c>
      <c r="FD633" t="s">
        <v>39</v>
      </c>
      <c r="FE633" t="s">
        <v>351</v>
      </c>
      <c r="FF633" t="s">
        <v>34</v>
      </c>
      <c r="FG633">
        <v>0</v>
      </c>
      <c r="FH633" t="s">
        <v>41</v>
      </c>
      <c r="FI633">
        <v>8</v>
      </c>
      <c r="FK633" t="s">
        <v>45</v>
      </c>
      <c r="FL633" t="s">
        <v>46</v>
      </c>
      <c r="FM633">
        <v>1.2140199999999999E-3</v>
      </c>
      <c r="FN633" t="s">
        <v>44</v>
      </c>
      <c r="FO633">
        <v>11581811</v>
      </c>
      <c r="FR633">
        <v>61095113</v>
      </c>
      <c r="FT633">
        <v>300</v>
      </c>
      <c r="FU633">
        <v>78729614</v>
      </c>
      <c r="FW633">
        <v>2275050012</v>
      </c>
      <c r="FX633">
        <v>2</v>
      </c>
      <c r="FY633" t="s">
        <v>34</v>
      </c>
      <c r="FZ633" t="s">
        <v>35</v>
      </c>
      <c r="GA633">
        <v>34025</v>
      </c>
      <c r="GC633" t="s">
        <v>350</v>
      </c>
      <c r="GD633">
        <v>48811</v>
      </c>
      <c r="GE633" t="s">
        <v>37</v>
      </c>
      <c r="GF633" t="s">
        <v>38</v>
      </c>
      <c r="GI633" t="s">
        <v>38</v>
      </c>
      <c r="GJ633">
        <v>40.238199999999999</v>
      </c>
      <c r="GK633">
        <v>-74.319900000000004</v>
      </c>
      <c r="GL633" t="s">
        <v>39</v>
      </c>
      <c r="GM633" t="s">
        <v>351</v>
      </c>
      <c r="GN633" t="s">
        <v>34</v>
      </c>
      <c r="GO633">
        <v>0</v>
      </c>
      <c r="GP633" t="s">
        <v>41</v>
      </c>
      <c r="GQ633">
        <v>8</v>
      </c>
      <c r="GS633" t="s">
        <v>42</v>
      </c>
      <c r="GT633" t="s">
        <v>43</v>
      </c>
      <c r="GU633">
        <v>1.1376499999999999E-2</v>
      </c>
      <c r="GV633" t="s">
        <v>44</v>
      </c>
    </row>
    <row r="634" spans="1:204" x14ac:dyDescent="0.25">
      <c r="A634">
        <v>12319811</v>
      </c>
      <c r="D634">
        <v>61749913</v>
      </c>
      <c r="F634">
        <v>300</v>
      </c>
      <c r="G634">
        <v>80025914</v>
      </c>
      <c r="I634">
        <v>2275050011</v>
      </c>
      <c r="J634">
        <v>2</v>
      </c>
      <c r="K634" t="s">
        <v>34</v>
      </c>
      <c r="L634" t="s">
        <v>35</v>
      </c>
      <c r="M634">
        <v>34025</v>
      </c>
      <c r="O634" t="s">
        <v>241</v>
      </c>
      <c r="P634">
        <v>48811</v>
      </c>
      <c r="Q634" t="s">
        <v>37</v>
      </c>
      <c r="R634" t="s">
        <v>38</v>
      </c>
      <c r="U634" t="s">
        <v>38</v>
      </c>
      <c r="V634">
        <v>40.254300000000001</v>
      </c>
      <c r="W634">
        <v>-74.168999999999997</v>
      </c>
      <c r="X634" t="s">
        <v>39</v>
      </c>
      <c r="Y634" t="s">
        <v>242</v>
      </c>
      <c r="Z634" t="s">
        <v>34</v>
      </c>
      <c r="AA634">
        <v>0</v>
      </c>
      <c r="AB634" t="s">
        <v>41</v>
      </c>
      <c r="AC634">
        <v>8</v>
      </c>
      <c r="AE634" t="s">
        <v>53</v>
      </c>
      <c r="AF634" t="s">
        <v>54</v>
      </c>
      <c r="AG634">
        <v>0.108126</v>
      </c>
      <c r="AH634" t="s">
        <v>44</v>
      </c>
      <c r="AI634">
        <v>12319811</v>
      </c>
      <c r="AL634">
        <v>61749913</v>
      </c>
      <c r="AN634">
        <v>300</v>
      </c>
      <c r="AO634">
        <v>80025914</v>
      </c>
      <c r="AQ634">
        <v>2275050011</v>
      </c>
      <c r="AR634">
        <v>2</v>
      </c>
      <c r="AS634" t="s">
        <v>34</v>
      </c>
      <c r="AT634" t="s">
        <v>35</v>
      </c>
      <c r="AU634">
        <v>34025</v>
      </c>
      <c r="AW634" t="s">
        <v>241</v>
      </c>
      <c r="AX634">
        <v>48811</v>
      </c>
      <c r="AY634" t="s">
        <v>37</v>
      </c>
      <c r="AZ634" t="s">
        <v>38</v>
      </c>
      <c r="BC634" t="s">
        <v>38</v>
      </c>
      <c r="BD634">
        <v>40.254300000000001</v>
      </c>
      <c r="BE634">
        <v>-74.168999999999997</v>
      </c>
      <c r="BF634" t="s">
        <v>39</v>
      </c>
      <c r="BG634" t="s">
        <v>242</v>
      </c>
      <c r="BH634" t="s">
        <v>34</v>
      </c>
      <c r="BI634">
        <v>0</v>
      </c>
      <c r="BJ634" t="s">
        <v>41</v>
      </c>
      <c r="BK634">
        <v>8</v>
      </c>
      <c r="BM634" t="s">
        <v>51</v>
      </c>
      <c r="BN634" t="s">
        <v>52</v>
      </c>
      <c r="BO634">
        <v>5.8500000000000002E-4</v>
      </c>
      <c r="BP634" t="s">
        <v>44</v>
      </c>
      <c r="BQ634">
        <v>12319811</v>
      </c>
      <c r="BT634">
        <v>61749913</v>
      </c>
      <c r="BV634">
        <v>300</v>
      </c>
      <c r="BW634">
        <v>80025914</v>
      </c>
      <c r="BY634">
        <v>2275050011</v>
      </c>
      <c r="BZ634">
        <v>2</v>
      </c>
      <c r="CA634" t="s">
        <v>34</v>
      </c>
      <c r="CB634" t="s">
        <v>35</v>
      </c>
      <c r="CC634">
        <v>34025</v>
      </c>
      <c r="CE634" t="s">
        <v>241</v>
      </c>
      <c r="CF634">
        <v>48811</v>
      </c>
      <c r="CG634" t="s">
        <v>37</v>
      </c>
      <c r="CH634" t="s">
        <v>38</v>
      </c>
      <c r="CK634" t="s">
        <v>38</v>
      </c>
      <c r="CL634">
        <v>40.254300000000001</v>
      </c>
      <c r="CM634">
        <v>-74.168999999999997</v>
      </c>
      <c r="CN634" t="s">
        <v>39</v>
      </c>
      <c r="CO634" t="s">
        <v>242</v>
      </c>
      <c r="CP634" t="s">
        <v>34</v>
      </c>
      <c r="CQ634">
        <v>0</v>
      </c>
      <c r="CR634" t="s">
        <v>41</v>
      </c>
      <c r="CS634">
        <v>8</v>
      </c>
      <c r="CU634" t="s">
        <v>49</v>
      </c>
      <c r="CV634" t="s">
        <v>50</v>
      </c>
      <c r="CW634">
        <v>2.1302999999999999E-3</v>
      </c>
      <c r="CX634" t="s">
        <v>44</v>
      </c>
      <c r="CY634">
        <v>12319811</v>
      </c>
      <c r="DB634">
        <v>61749913</v>
      </c>
      <c r="DD634">
        <v>300</v>
      </c>
      <c r="DE634">
        <v>80025914</v>
      </c>
      <c r="DG634">
        <v>2275050011</v>
      </c>
      <c r="DH634">
        <v>2</v>
      </c>
      <c r="DI634" t="s">
        <v>34</v>
      </c>
      <c r="DJ634" t="s">
        <v>35</v>
      </c>
      <c r="DK634">
        <v>34025</v>
      </c>
      <c r="DM634" t="s">
        <v>241</v>
      </c>
      <c r="DN634">
        <v>48811</v>
      </c>
      <c r="DO634" t="s">
        <v>37</v>
      </c>
      <c r="DP634" t="s">
        <v>38</v>
      </c>
      <c r="DS634" t="s">
        <v>38</v>
      </c>
      <c r="DT634">
        <v>40.254300000000001</v>
      </c>
      <c r="DU634">
        <v>-74.168999999999997</v>
      </c>
      <c r="DV634" t="s">
        <v>39</v>
      </c>
      <c r="DW634" t="s">
        <v>242</v>
      </c>
      <c r="DX634" t="s">
        <v>34</v>
      </c>
      <c r="DY634">
        <v>0</v>
      </c>
      <c r="DZ634" t="s">
        <v>41</v>
      </c>
      <c r="EA634">
        <v>8</v>
      </c>
      <c r="EC634" t="s">
        <v>47</v>
      </c>
      <c r="ED634" t="s">
        <v>48</v>
      </c>
      <c r="EE634">
        <v>1.4699100000000001E-3</v>
      </c>
      <c r="EF634" t="s">
        <v>44</v>
      </c>
      <c r="EG634">
        <v>12319811</v>
      </c>
      <c r="EJ634">
        <v>61749913</v>
      </c>
      <c r="EL634">
        <v>300</v>
      </c>
      <c r="EM634">
        <v>80025914</v>
      </c>
      <c r="EO634">
        <v>2275050011</v>
      </c>
      <c r="EP634">
        <v>2</v>
      </c>
      <c r="EQ634" t="s">
        <v>34</v>
      </c>
      <c r="ER634" t="s">
        <v>35</v>
      </c>
      <c r="ES634">
        <v>34025</v>
      </c>
      <c r="EU634" t="s">
        <v>241</v>
      </c>
      <c r="EV634">
        <v>48811</v>
      </c>
      <c r="EW634" t="s">
        <v>37</v>
      </c>
      <c r="EX634" t="s">
        <v>38</v>
      </c>
      <c r="FA634" t="s">
        <v>38</v>
      </c>
      <c r="FB634">
        <v>40.254300000000001</v>
      </c>
      <c r="FC634">
        <v>-74.168999999999997</v>
      </c>
      <c r="FD634" t="s">
        <v>39</v>
      </c>
      <c r="FE634" t="s">
        <v>242</v>
      </c>
      <c r="FF634" t="s">
        <v>34</v>
      </c>
      <c r="FG634">
        <v>0</v>
      </c>
      <c r="FH634" t="s">
        <v>41</v>
      </c>
      <c r="FI634">
        <v>8</v>
      </c>
      <c r="FK634" t="s">
        <v>45</v>
      </c>
      <c r="FL634" t="s">
        <v>46</v>
      </c>
      <c r="FM634">
        <v>9.0000000000000006E-5</v>
      </c>
      <c r="FN634" t="s">
        <v>44</v>
      </c>
      <c r="FO634">
        <v>12319811</v>
      </c>
      <c r="FR634">
        <v>61749913</v>
      </c>
      <c r="FT634">
        <v>300</v>
      </c>
      <c r="FU634">
        <v>80025914</v>
      </c>
      <c r="FW634">
        <v>2275050011</v>
      </c>
      <c r="FX634">
        <v>2</v>
      </c>
      <c r="FY634" t="s">
        <v>34</v>
      </c>
      <c r="FZ634" t="s">
        <v>35</v>
      </c>
      <c r="GA634">
        <v>34025</v>
      </c>
      <c r="GC634" t="s">
        <v>241</v>
      </c>
      <c r="GD634">
        <v>48811</v>
      </c>
      <c r="GE634" t="s">
        <v>37</v>
      </c>
      <c r="GF634" t="s">
        <v>38</v>
      </c>
      <c r="GI634" t="s">
        <v>38</v>
      </c>
      <c r="GJ634">
        <v>40.254300000000001</v>
      </c>
      <c r="GK634">
        <v>-74.168999999999997</v>
      </c>
      <c r="GL634" t="s">
        <v>39</v>
      </c>
      <c r="GM634" t="s">
        <v>242</v>
      </c>
      <c r="GN634" t="s">
        <v>34</v>
      </c>
      <c r="GO634">
        <v>0</v>
      </c>
      <c r="GP634" t="s">
        <v>41</v>
      </c>
      <c r="GQ634">
        <v>8</v>
      </c>
      <c r="GS634" t="s">
        <v>42</v>
      </c>
      <c r="GT634" t="s">
        <v>43</v>
      </c>
      <c r="GU634">
        <v>1.3542700000000001E-3</v>
      </c>
      <c r="GV634" t="s">
        <v>44</v>
      </c>
    </row>
    <row r="635" spans="1:204" x14ac:dyDescent="0.25">
      <c r="A635">
        <v>12319811</v>
      </c>
      <c r="D635">
        <v>61749913</v>
      </c>
      <c r="F635">
        <v>300</v>
      </c>
      <c r="G635">
        <v>80026014</v>
      </c>
      <c r="I635">
        <v>2275050012</v>
      </c>
      <c r="J635">
        <v>2</v>
      </c>
      <c r="K635" t="s">
        <v>34</v>
      </c>
      <c r="L635" t="s">
        <v>35</v>
      </c>
      <c r="M635">
        <v>34025</v>
      </c>
      <c r="O635" t="s">
        <v>241</v>
      </c>
      <c r="P635">
        <v>48811</v>
      </c>
      <c r="Q635" t="s">
        <v>37</v>
      </c>
      <c r="R635" t="s">
        <v>38</v>
      </c>
      <c r="U635" t="s">
        <v>38</v>
      </c>
      <c r="V635">
        <v>40.254300000000001</v>
      </c>
      <c r="W635">
        <v>-74.168999999999997</v>
      </c>
      <c r="X635" t="s">
        <v>39</v>
      </c>
      <c r="Y635" t="s">
        <v>242</v>
      </c>
      <c r="Z635" t="s">
        <v>34</v>
      </c>
      <c r="AA635">
        <v>0</v>
      </c>
      <c r="AB635" t="s">
        <v>41</v>
      </c>
      <c r="AC635">
        <v>8</v>
      </c>
      <c r="AE635" t="s">
        <v>53</v>
      </c>
      <c r="AF635" t="s">
        <v>54</v>
      </c>
      <c r="AG635">
        <v>0.15802099999999999</v>
      </c>
      <c r="AH635" t="s">
        <v>44</v>
      </c>
      <c r="AI635">
        <v>12319811</v>
      </c>
      <c r="AL635">
        <v>61749913</v>
      </c>
      <c r="AN635">
        <v>300</v>
      </c>
      <c r="AO635">
        <v>80026014</v>
      </c>
      <c r="AQ635">
        <v>2275050012</v>
      </c>
      <c r="AR635">
        <v>2</v>
      </c>
      <c r="AS635" t="s">
        <v>34</v>
      </c>
      <c r="AT635" t="s">
        <v>35</v>
      </c>
      <c r="AU635">
        <v>34025</v>
      </c>
      <c r="AW635" t="s">
        <v>241</v>
      </c>
      <c r="AX635">
        <v>48811</v>
      </c>
      <c r="AY635" t="s">
        <v>37</v>
      </c>
      <c r="AZ635" t="s">
        <v>38</v>
      </c>
      <c r="BC635" t="s">
        <v>38</v>
      </c>
      <c r="BD635">
        <v>40.254300000000001</v>
      </c>
      <c r="BE635">
        <v>-74.168999999999997</v>
      </c>
      <c r="BF635" t="s">
        <v>39</v>
      </c>
      <c r="BG635" t="s">
        <v>242</v>
      </c>
      <c r="BH635" t="s">
        <v>34</v>
      </c>
      <c r="BI635">
        <v>0</v>
      </c>
      <c r="BJ635" t="s">
        <v>41</v>
      </c>
      <c r="BK635">
        <v>8</v>
      </c>
      <c r="BM635" t="s">
        <v>51</v>
      </c>
      <c r="BN635" t="s">
        <v>52</v>
      </c>
      <c r="BO635">
        <v>5.3417999999999998E-3</v>
      </c>
      <c r="BP635" t="s">
        <v>44</v>
      </c>
      <c r="BQ635">
        <v>12319811</v>
      </c>
      <c r="BT635">
        <v>61749913</v>
      </c>
      <c r="BV635">
        <v>300</v>
      </c>
      <c r="BW635">
        <v>80026014</v>
      </c>
      <c r="BY635">
        <v>2275050012</v>
      </c>
      <c r="BZ635">
        <v>2</v>
      </c>
      <c r="CA635" t="s">
        <v>34</v>
      </c>
      <c r="CB635" t="s">
        <v>35</v>
      </c>
      <c r="CC635">
        <v>34025</v>
      </c>
      <c r="CE635" t="s">
        <v>241</v>
      </c>
      <c r="CF635">
        <v>48811</v>
      </c>
      <c r="CG635" t="s">
        <v>37</v>
      </c>
      <c r="CH635" t="s">
        <v>38</v>
      </c>
      <c r="CK635" t="s">
        <v>38</v>
      </c>
      <c r="CL635">
        <v>40.254300000000001</v>
      </c>
      <c r="CM635">
        <v>-74.168999999999997</v>
      </c>
      <c r="CN635" t="s">
        <v>39</v>
      </c>
      <c r="CO635" t="s">
        <v>242</v>
      </c>
      <c r="CP635" t="s">
        <v>34</v>
      </c>
      <c r="CQ635">
        <v>0</v>
      </c>
      <c r="CR635" t="s">
        <v>41</v>
      </c>
      <c r="CS635">
        <v>8</v>
      </c>
      <c r="CU635" t="s">
        <v>49</v>
      </c>
      <c r="CV635" t="s">
        <v>50</v>
      </c>
      <c r="CW635">
        <v>3.9055499999999998E-3</v>
      </c>
      <c r="CX635" t="s">
        <v>44</v>
      </c>
      <c r="CY635">
        <v>12319811</v>
      </c>
      <c r="DB635">
        <v>61749913</v>
      </c>
      <c r="DD635">
        <v>300</v>
      </c>
      <c r="DE635">
        <v>80026014</v>
      </c>
      <c r="DG635">
        <v>2275050012</v>
      </c>
      <c r="DH635">
        <v>2</v>
      </c>
      <c r="DI635" t="s">
        <v>34</v>
      </c>
      <c r="DJ635" t="s">
        <v>35</v>
      </c>
      <c r="DK635">
        <v>34025</v>
      </c>
      <c r="DM635" t="s">
        <v>241</v>
      </c>
      <c r="DN635">
        <v>48811</v>
      </c>
      <c r="DO635" t="s">
        <v>37</v>
      </c>
      <c r="DP635" t="s">
        <v>38</v>
      </c>
      <c r="DS635" t="s">
        <v>38</v>
      </c>
      <c r="DT635">
        <v>40.254300000000001</v>
      </c>
      <c r="DU635">
        <v>-74.168999999999997</v>
      </c>
      <c r="DV635" t="s">
        <v>39</v>
      </c>
      <c r="DW635" t="s">
        <v>242</v>
      </c>
      <c r="DX635" t="s">
        <v>34</v>
      </c>
      <c r="DY635">
        <v>0</v>
      </c>
      <c r="DZ635" t="s">
        <v>41</v>
      </c>
      <c r="EA635">
        <v>8</v>
      </c>
      <c r="EC635" t="s">
        <v>47</v>
      </c>
      <c r="ED635" t="s">
        <v>48</v>
      </c>
      <c r="EE635">
        <v>3.8118200000000001E-3</v>
      </c>
      <c r="EF635" t="s">
        <v>44</v>
      </c>
      <c r="EG635">
        <v>12319811</v>
      </c>
      <c r="EJ635">
        <v>61749913</v>
      </c>
      <c r="EL635">
        <v>300</v>
      </c>
      <c r="EM635">
        <v>80026014</v>
      </c>
      <c r="EO635">
        <v>2275050012</v>
      </c>
      <c r="EP635">
        <v>2</v>
      </c>
      <c r="EQ635" t="s">
        <v>34</v>
      </c>
      <c r="ER635" t="s">
        <v>35</v>
      </c>
      <c r="ES635">
        <v>34025</v>
      </c>
      <c r="EU635" t="s">
        <v>241</v>
      </c>
      <c r="EV635">
        <v>48811</v>
      </c>
      <c r="EW635" t="s">
        <v>37</v>
      </c>
      <c r="EX635" t="s">
        <v>38</v>
      </c>
      <c r="FA635" t="s">
        <v>38</v>
      </c>
      <c r="FB635">
        <v>40.254300000000001</v>
      </c>
      <c r="FC635">
        <v>-74.168999999999997</v>
      </c>
      <c r="FD635" t="s">
        <v>39</v>
      </c>
      <c r="FE635" t="s">
        <v>242</v>
      </c>
      <c r="FF635" t="s">
        <v>34</v>
      </c>
      <c r="FG635">
        <v>0</v>
      </c>
      <c r="FH635" t="s">
        <v>41</v>
      </c>
      <c r="FI635">
        <v>8</v>
      </c>
      <c r="FK635" t="s">
        <v>45</v>
      </c>
      <c r="FL635" t="s">
        <v>46</v>
      </c>
      <c r="FM635">
        <v>1.2140199999999999E-3</v>
      </c>
      <c r="FN635" t="s">
        <v>44</v>
      </c>
      <c r="FO635">
        <v>12319811</v>
      </c>
      <c r="FR635">
        <v>61749913</v>
      </c>
      <c r="FT635">
        <v>300</v>
      </c>
      <c r="FU635">
        <v>80026014</v>
      </c>
      <c r="FW635">
        <v>2275050012</v>
      </c>
      <c r="FX635">
        <v>2</v>
      </c>
      <c r="FY635" t="s">
        <v>34</v>
      </c>
      <c r="FZ635" t="s">
        <v>35</v>
      </c>
      <c r="GA635">
        <v>34025</v>
      </c>
      <c r="GC635" t="s">
        <v>241</v>
      </c>
      <c r="GD635">
        <v>48811</v>
      </c>
      <c r="GE635" t="s">
        <v>37</v>
      </c>
      <c r="GF635" t="s">
        <v>38</v>
      </c>
      <c r="GI635" t="s">
        <v>38</v>
      </c>
      <c r="GJ635">
        <v>40.254300000000001</v>
      </c>
      <c r="GK635">
        <v>-74.168999999999997</v>
      </c>
      <c r="GL635" t="s">
        <v>39</v>
      </c>
      <c r="GM635" t="s">
        <v>242</v>
      </c>
      <c r="GN635" t="s">
        <v>34</v>
      </c>
      <c r="GO635">
        <v>0</v>
      </c>
      <c r="GP635" t="s">
        <v>41</v>
      </c>
      <c r="GQ635">
        <v>8</v>
      </c>
      <c r="GS635" t="s">
        <v>42</v>
      </c>
      <c r="GT635" t="s">
        <v>43</v>
      </c>
      <c r="GU635">
        <v>1.1376499999999999E-2</v>
      </c>
      <c r="GV635" t="s">
        <v>44</v>
      </c>
    </row>
    <row r="636" spans="1:204" x14ac:dyDescent="0.25">
      <c r="A636">
        <v>11885111</v>
      </c>
      <c r="D636">
        <v>60892513</v>
      </c>
      <c r="F636">
        <v>300</v>
      </c>
      <c r="G636">
        <v>78325514</v>
      </c>
      <c r="I636">
        <v>2275050011</v>
      </c>
      <c r="J636">
        <v>2</v>
      </c>
      <c r="K636" t="s">
        <v>34</v>
      </c>
      <c r="L636" t="s">
        <v>35</v>
      </c>
      <c r="M636">
        <v>34025</v>
      </c>
      <c r="O636" t="s">
        <v>455</v>
      </c>
      <c r="P636">
        <v>48811</v>
      </c>
      <c r="Q636" t="s">
        <v>37</v>
      </c>
      <c r="R636" t="s">
        <v>38</v>
      </c>
      <c r="U636" t="s">
        <v>38</v>
      </c>
      <c r="V636">
        <v>40.152900000000002</v>
      </c>
      <c r="W636">
        <v>-74.455200000000005</v>
      </c>
      <c r="X636" t="s">
        <v>39</v>
      </c>
      <c r="Y636" t="s">
        <v>456</v>
      </c>
      <c r="Z636" t="s">
        <v>34</v>
      </c>
      <c r="AA636">
        <v>0</v>
      </c>
      <c r="AB636" t="s">
        <v>41</v>
      </c>
      <c r="AC636">
        <v>8</v>
      </c>
      <c r="AE636" t="s">
        <v>53</v>
      </c>
      <c r="AF636" t="s">
        <v>54</v>
      </c>
      <c r="AG636">
        <v>0.92188300000000001</v>
      </c>
      <c r="AH636" t="s">
        <v>44</v>
      </c>
      <c r="AI636">
        <v>11885111</v>
      </c>
      <c r="AL636">
        <v>60892513</v>
      </c>
      <c r="AN636">
        <v>300</v>
      </c>
      <c r="AO636">
        <v>78325514</v>
      </c>
      <c r="AQ636">
        <v>2275050011</v>
      </c>
      <c r="AR636">
        <v>2</v>
      </c>
      <c r="AS636" t="s">
        <v>34</v>
      </c>
      <c r="AT636" t="s">
        <v>35</v>
      </c>
      <c r="AU636">
        <v>34025</v>
      </c>
      <c r="AW636" t="s">
        <v>455</v>
      </c>
      <c r="AX636">
        <v>48811</v>
      </c>
      <c r="AY636" t="s">
        <v>37</v>
      </c>
      <c r="AZ636" t="s">
        <v>38</v>
      </c>
      <c r="BC636" t="s">
        <v>38</v>
      </c>
      <c r="BD636">
        <v>40.152900000000002</v>
      </c>
      <c r="BE636">
        <v>-74.455200000000005</v>
      </c>
      <c r="BF636" t="s">
        <v>39</v>
      </c>
      <c r="BG636" t="s">
        <v>456</v>
      </c>
      <c r="BH636" t="s">
        <v>34</v>
      </c>
      <c r="BI636">
        <v>0</v>
      </c>
      <c r="BJ636" t="s">
        <v>41</v>
      </c>
      <c r="BK636">
        <v>8</v>
      </c>
      <c r="BM636" t="s">
        <v>51</v>
      </c>
      <c r="BN636" t="s">
        <v>52</v>
      </c>
      <c r="BO636">
        <v>4.9877100000000002E-3</v>
      </c>
      <c r="BP636" t="s">
        <v>44</v>
      </c>
      <c r="BQ636">
        <v>11885111</v>
      </c>
      <c r="BT636">
        <v>60892513</v>
      </c>
      <c r="BV636">
        <v>300</v>
      </c>
      <c r="BW636">
        <v>78325514</v>
      </c>
      <c r="BY636">
        <v>2275050011</v>
      </c>
      <c r="BZ636">
        <v>2</v>
      </c>
      <c r="CA636" t="s">
        <v>34</v>
      </c>
      <c r="CB636" t="s">
        <v>35</v>
      </c>
      <c r="CC636">
        <v>34025</v>
      </c>
      <c r="CE636" t="s">
        <v>455</v>
      </c>
      <c r="CF636">
        <v>48811</v>
      </c>
      <c r="CG636" t="s">
        <v>37</v>
      </c>
      <c r="CH636" t="s">
        <v>38</v>
      </c>
      <c r="CK636" t="s">
        <v>38</v>
      </c>
      <c r="CL636">
        <v>40.152900000000002</v>
      </c>
      <c r="CM636">
        <v>-74.455200000000005</v>
      </c>
      <c r="CN636" t="s">
        <v>39</v>
      </c>
      <c r="CO636" t="s">
        <v>456</v>
      </c>
      <c r="CP636" t="s">
        <v>34</v>
      </c>
      <c r="CQ636">
        <v>0</v>
      </c>
      <c r="CR636" t="s">
        <v>41</v>
      </c>
      <c r="CS636">
        <v>8</v>
      </c>
      <c r="CU636" t="s">
        <v>49</v>
      </c>
      <c r="CV636" t="s">
        <v>50</v>
      </c>
      <c r="CW636">
        <v>1.8162899999999999E-2</v>
      </c>
      <c r="CX636" t="s">
        <v>44</v>
      </c>
      <c r="CY636">
        <v>11885111</v>
      </c>
      <c r="DB636">
        <v>60892513</v>
      </c>
      <c r="DD636">
        <v>300</v>
      </c>
      <c r="DE636">
        <v>78325514</v>
      </c>
      <c r="DG636">
        <v>2275050011</v>
      </c>
      <c r="DH636">
        <v>2</v>
      </c>
      <c r="DI636" t="s">
        <v>34</v>
      </c>
      <c r="DJ636" t="s">
        <v>35</v>
      </c>
      <c r="DK636">
        <v>34025</v>
      </c>
      <c r="DM636" t="s">
        <v>455</v>
      </c>
      <c r="DN636">
        <v>48811</v>
      </c>
      <c r="DO636" t="s">
        <v>37</v>
      </c>
      <c r="DP636" t="s">
        <v>38</v>
      </c>
      <c r="DS636" t="s">
        <v>38</v>
      </c>
      <c r="DT636">
        <v>40.152900000000002</v>
      </c>
      <c r="DU636">
        <v>-74.455200000000005</v>
      </c>
      <c r="DV636" t="s">
        <v>39</v>
      </c>
      <c r="DW636" t="s">
        <v>456</v>
      </c>
      <c r="DX636" t="s">
        <v>34</v>
      </c>
      <c r="DY636">
        <v>0</v>
      </c>
      <c r="DZ636" t="s">
        <v>41</v>
      </c>
      <c r="EA636">
        <v>8</v>
      </c>
      <c r="EC636" t="s">
        <v>47</v>
      </c>
      <c r="ED636" t="s">
        <v>48</v>
      </c>
      <c r="EE636">
        <v>1.2532400000000001E-2</v>
      </c>
      <c r="EF636" t="s">
        <v>44</v>
      </c>
      <c r="EG636">
        <v>11885111</v>
      </c>
      <c r="EJ636">
        <v>60892513</v>
      </c>
      <c r="EL636">
        <v>300</v>
      </c>
      <c r="EM636">
        <v>78325514</v>
      </c>
      <c r="EO636">
        <v>2275050011</v>
      </c>
      <c r="EP636">
        <v>2</v>
      </c>
      <c r="EQ636" t="s">
        <v>34</v>
      </c>
      <c r="ER636" t="s">
        <v>35</v>
      </c>
      <c r="ES636">
        <v>34025</v>
      </c>
      <c r="EU636" t="s">
        <v>455</v>
      </c>
      <c r="EV636">
        <v>48811</v>
      </c>
      <c r="EW636" t="s">
        <v>37</v>
      </c>
      <c r="EX636" t="s">
        <v>38</v>
      </c>
      <c r="FA636" t="s">
        <v>38</v>
      </c>
      <c r="FB636">
        <v>40.152900000000002</v>
      </c>
      <c r="FC636">
        <v>-74.455200000000005</v>
      </c>
      <c r="FD636" t="s">
        <v>39</v>
      </c>
      <c r="FE636" t="s">
        <v>456</v>
      </c>
      <c r="FF636" t="s">
        <v>34</v>
      </c>
      <c r="FG636">
        <v>0</v>
      </c>
      <c r="FH636" t="s">
        <v>41</v>
      </c>
      <c r="FI636">
        <v>8</v>
      </c>
      <c r="FK636" t="s">
        <v>45</v>
      </c>
      <c r="FL636" t="s">
        <v>46</v>
      </c>
      <c r="FM636">
        <v>7.6734000000000004E-4</v>
      </c>
      <c r="FN636" t="s">
        <v>44</v>
      </c>
      <c r="FO636">
        <v>11885111</v>
      </c>
      <c r="FR636">
        <v>60892513</v>
      </c>
      <c r="FT636">
        <v>300</v>
      </c>
      <c r="FU636">
        <v>78325514</v>
      </c>
      <c r="FW636">
        <v>2275050011</v>
      </c>
      <c r="FX636">
        <v>2</v>
      </c>
      <c r="FY636" t="s">
        <v>34</v>
      </c>
      <c r="FZ636" t="s">
        <v>35</v>
      </c>
      <c r="GA636">
        <v>34025</v>
      </c>
      <c r="GC636" t="s">
        <v>455</v>
      </c>
      <c r="GD636">
        <v>48811</v>
      </c>
      <c r="GE636" t="s">
        <v>37</v>
      </c>
      <c r="GF636" t="s">
        <v>38</v>
      </c>
      <c r="GI636" t="s">
        <v>38</v>
      </c>
      <c r="GJ636">
        <v>40.152900000000002</v>
      </c>
      <c r="GK636">
        <v>-74.455200000000005</v>
      </c>
      <c r="GL636" t="s">
        <v>39</v>
      </c>
      <c r="GM636" t="s">
        <v>456</v>
      </c>
      <c r="GN636" t="s">
        <v>34</v>
      </c>
      <c r="GO636">
        <v>0</v>
      </c>
      <c r="GP636" t="s">
        <v>41</v>
      </c>
      <c r="GQ636">
        <v>8</v>
      </c>
      <c r="GS636" t="s">
        <v>42</v>
      </c>
      <c r="GT636" t="s">
        <v>43</v>
      </c>
      <c r="GU636">
        <v>1.1546499999999999E-2</v>
      </c>
      <c r="GV636" t="s">
        <v>44</v>
      </c>
    </row>
    <row r="637" spans="1:204" x14ac:dyDescent="0.25">
      <c r="A637">
        <v>12322511</v>
      </c>
      <c r="D637">
        <v>61752813</v>
      </c>
      <c r="F637">
        <v>300</v>
      </c>
      <c r="G637">
        <v>80031714</v>
      </c>
      <c r="I637">
        <v>2275050011</v>
      </c>
      <c r="J637">
        <v>2</v>
      </c>
      <c r="K637" t="s">
        <v>34</v>
      </c>
      <c r="L637" t="s">
        <v>35</v>
      </c>
      <c r="M637">
        <v>34025</v>
      </c>
      <c r="O637" t="s">
        <v>296</v>
      </c>
      <c r="P637">
        <v>48811</v>
      </c>
      <c r="Q637" t="s">
        <v>37</v>
      </c>
      <c r="R637" t="s">
        <v>38</v>
      </c>
      <c r="U637" t="s">
        <v>38</v>
      </c>
      <c r="V637">
        <v>40.394300000000001</v>
      </c>
      <c r="W637">
        <v>-74.179299999999998</v>
      </c>
      <c r="X637" t="s">
        <v>39</v>
      </c>
      <c r="Y637" t="s">
        <v>276</v>
      </c>
      <c r="Z637" t="s">
        <v>34</v>
      </c>
      <c r="AA637">
        <v>0</v>
      </c>
      <c r="AB637" t="s">
        <v>41</v>
      </c>
      <c r="AC637">
        <v>8</v>
      </c>
      <c r="AE637" t="s">
        <v>53</v>
      </c>
      <c r="AF637" t="s">
        <v>54</v>
      </c>
      <c r="AG637">
        <v>0.108126</v>
      </c>
      <c r="AH637" t="s">
        <v>44</v>
      </c>
      <c r="AI637">
        <v>12322511</v>
      </c>
      <c r="AL637">
        <v>61752813</v>
      </c>
      <c r="AN637">
        <v>300</v>
      </c>
      <c r="AO637">
        <v>80031714</v>
      </c>
      <c r="AQ637">
        <v>2275050011</v>
      </c>
      <c r="AR637">
        <v>2</v>
      </c>
      <c r="AS637" t="s">
        <v>34</v>
      </c>
      <c r="AT637" t="s">
        <v>35</v>
      </c>
      <c r="AU637">
        <v>34025</v>
      </c>
      <c r="AW637" t="s">
        <v>296</v>
      </c>
      <c r="AX637">
        <v>48811</v>
      </c>
      <c r="AY637" t="s">
        <v>37</v>
      </c>
      <c r="AZ637" t="s">
        <v>38</v>
      </c>
      <c r="BC637" t="s">
        <v>38</v>
      </c>
      <c r="BD637">
        <v>40.394300000000001</v>
      </c>
      <c r="BE637">
        <v>-74.179299999999998</v>
      </c>
      <c r="BF637" t="s">
        <v>39</v>
      </c>
      <c r="BG637" t="s">
        <v>276</v>
      </c>
      <c r="BH637" t="s">
        <v>34</v>
      </c>
      <c r="BI637">
        <v>0</v>
      </c>
      <c r="BJ637" t="s">
        <v>41</v>
      </c>
      <c r="BK637">
        <v>8</v>
      </c>
      <c r="BM637" t="s">
        <v>51</v>
      </c>
      <c r="BN637" t="s">
        <v>52</v>
      </c>
      <c r="BO637">
        <v>5.8500000000000002E-4</v>
      </c>
      <c r="BP637" t="s">
        <v>44</v>
      </c>
      <c r="BQ637">
        <v>12322511</v>
      </c>
      <c r="BT637">
        <v>61752813</v>
      </c>
      <c r="BV637">
        <v>300</v>
      </c>
      <c r="BW637">
        <v>80031714</v>
      </c>
      <c r="BY637">
        <v>2275050011</v>
      </c>
      <c r="BZ637">
        <v>2</v>
      </c>
      <c r="CA637" t="s">
        <v>34</v>
      </c>
      <c r="CB637" t="s">
        <v>35</v>
      </c>
      <c r="CC637">
        <v>34025</v>
      </c>
      <c r="CE637" t="s">
        <v>296</v>
      </c>
      <c r="CF637">
        <v>48811</v>
      </c>
      <c r="CG637" t="s">
        <v>37</v>
      </c>
      <c r="CH637" t="s">
        <v>38</v>
      </c>
      <c r="CK637" t="s">
        <v>38</v>
      </c>
      <c r="CL637">
        <v>40.394300000000001</v>
      </c>
      <c r="CM637">
        <v>-74.179299999999998</v>
      </c>
      <c r="CN637" t="s">
        <v>39</v>
      </c>
      <c r="CO637" t="s">
        <v>276</v>
      </c>
      <c r="CP637" t="s">
        <v>34</v>
      </c>
      <c r="CQ637">
        <v>0</v>
      </c>
      <c r="CR637" t="s">
        <v>41</v>
      </c>
      <c r="CS637">
        <v>8</v>
      </c>
      <c r="CU637" t="s">
        <v>49</v>
      </c>
      <c r="CV637" t="s">
        <v>50</v>
      </c>
      <c r="CW637">
        <v>2.1302999999999999E-3</v>
      </c>
      <c r="CX637" t="s">
        <v>44</v>
      </c>
      <c r="CY637">
        <v>12322511</v>
      </c>
      <c r="DB637">
        <v>61752813</v>
      </c>
      <c r="DD637">
        <v>300</v>
      </c>
      <c r="DE637">
        <v>80031714</v>
      </c>
      <c r="DG637">
        <v>2275050011</v>
      </c>
      <c r="DH637">
        <v>2</v>
      </c>
      <c r="DI637" t="s">
        <v>34</v>
      </c>
      <c r="DJ637" t="s">
        <v>35</v>
      </c>
      <c r="DK637">
        <v>34025</v>
      </c>
      <c r="DM637" t="s">
        <v>296</v>
      </c>
      <c r="DN637">
        <v>48811</v>
      </c>
      <c r="DO637" t="s">
        <v>37</v>
      </c>
      <c r="DP637" t="s">
        <v>38</v>
      </c>
      <c r="DS637" t="s">
        <v>38</v>
      </c>
      <c r="DT637">
        <v>40.394300000000001</v>
      </c>
      <c r="DU637">
        <v>-74.179299999999998</v>
      </c>
      <c r="DV637" t="s">
        <v>39</v>
      </c>
      <c r="DW637" t="s">
        <v>276</v>
      </c>
      <c r="DX637" t="s">
        <v>34</v>
      </c>
      <c r="DY637">
        <v>0</v>
      </c>
      <c r="DZ637" t="s">
        <v>41</v>
      </c>
      <c r="EA637">
        <v>8</v>
      </c>
      <c r="EC637" t="s">
        <v>47</v>
      </c>
      <c r="ED637" t="s">
        <v>48</v>
      </c>
      <c r="EE637">
        <v>1.4699100000000001E-3</v>
      </c>
      <c r="EF637" t="s">
        <v>44</v>
      </c>
      <c r="EG637">
        <v>12322511</v>
      </c>
      <c r="EJ637">
        <v>61752813</v>
      </c>
      <c r="EL637">
        <v>300</v>
      </c>
      <c r="EM637">
        <v>80031714</v>
      </c>
      <c r="EO637">
        <v>2275050011</v>
      </c>
      <c r="EP637">
        <v>2</v>
      </c>
      <c r="EQ637" t="s">
        <v>34</v>
      </c>
      <c r="ER637" t="s">
        <v>35</v>
      </c>
      <c r="ES637">
        <v>34025</v>
      </c>
      <c r="EU637" t="s">
        <v>296</v>
      </c>
      <c r="EV637">
        <v>48811</v>
      </c>
      <c r="EW637" t="s">
        <v>37</v>
      </c>
      <c r="EX637" t="s">
        <v>38</v>
      </c>
      <c r="FA637" t="s">
        <v>38</v>
      </c>
      <c r="FB637">
        <v>40.394300000000001</v>
      </c>
      <c r="FC637">
        <v>-74.179299999999998</v>
      </c>
      <c r="FD637" t="s">
        <v>39</v>
      </c>
      <c r="FE637" t="s">
        <v>276</v>
      </c>
      <c r="FF637" t="s">
        <v>34</v>
      </c>
      <c r="FG637">
        <v>0</v>
      </c>
      <c r="FH637" t="s">
        <v>41</v>
      </c>
      <c r="FI637">
        <v>8</v>
      </c>
      <c r="FK637" t="s">
        <v>45</v>
      </c>
      <c r="FL637" t="s">
        <v>46</v>
      </c>
      <c r="FM637">
        <v>9.0000000000000006E-5</v>
      </c>
      <c r="FN637" t="s">
        <v>44</v>
      </c>
      <c r="FO637">
        <v>12322511</v>
      </c>
      <c r="FR637">
        <v>61752813</v>
      </c>
      <c r="FT637">
        <v>300</v>
      </c>
      <c r="FU637">
        <v>80031714</v>
      </c>
      <c r="FW637">
        <v>2275050011</v>
      </c>
      <c r="FX637">
        <v>2</v>
      </c>
      <c r="FY637" t="s">
        <v>34</v>
      </c>
      <c r="FZ637" t="s">
        <v>35</v>
      </c>
      <c r="GA637">
        <v>34025</v>
      </c>
      <c r="GC637" t="s">
        <v>296</v>
      </c>
      <c r="GD637">
        <v>48811</v>
      </c>
      <c r="GE637" t="s">
        <v>37</v>
      </c>
      <c r="GF637" t="s">
        <v>38</v>
      </c>
      <c r="GI637" t="s">
        <v>38</v>
      </c>
      <c r="GJ637">
        <v>40.394300000000001</v>
      </c>
      <c r="GK637">
        <v>-74.179299999999998</v>
      </c>
      <c r="GL637" t="s">
        <v>39</v>
      </c>
      <c r="GM637" t="s">
        <v>276</v>
      </c>
      <c r="GN637" t="s">
        <v>34</v>
      </c>
      <c r="GO637">
        <v>0</v>
      </c>
      <c r="GP637" t="s">
        <v>41</v>
      </c>
      <c r="GQ637">
        <v>8</v>
      </c>
      <c r="GS637" t="s">
        <v>42</v>
      </c>
      <c r="GT637" t="s">
        <v>43</v>
      </c>
      <c r="GU637">
        <v>1.3542700000000001E-3</v>
      </c>
      <c r="GV637" t="s">
        <v>44</v>
      </c>
    </row>
    <row r="638" spans="1:204" x14ac:dyDescent="0.25">
      <c r="A638">
        <v>12322511</v>
      </c>
      <c r="D638">
        <v>61752813</v>
      </c>
      <c r="F638">
        <v>300</v>
      </c>
      <c r="G638">
        <v>80031814</v>
      </c>
      <c r="I638">
        <v>2275050012</v>
      </c>
      <c r="J638">
        <v>2</v>
      </c>
      <c r="K638" t="s">
        <v>34</v>
      </c>
      <c r="L638" t="s">
        <v>35</v>
      </c>
      <c r="M638">
        <v>34025</v>
      </c>
      <c r="O638" t="s">
        <v>296</v>
      </c>
      <c r="P638">
        <v>48811</v>
      </c>
      <c r="Q638" t="s">
        <v>37</v>
      </c>
      <c r="R638" t="s">
        <v>38</v>
      </c>
      <c r="U638" t="s">
        <v>38</v>
      </c>
      <c r="V638">
        <v>40.394300000000001</v>
      </c>
      <c r="W638">
        <v>-74.179299999999998</v>
      </c>
      <c r="X638" t="s">
        <v>39</v>
      </c>
      <c r="Y638" t="s">
        <v>276</v>
      </c>
      <c r="Z638" t="s">
        <v>34</v>
      </c>
      <c r="AA638">
        <v>0</v>
      </c>
      <c r="AB638" t="s">
        <v>41</v>
      </c>
      <c r="AC638">
        <v>8</v>
      </c>
      <c r="AE638" t="s">
        <v>53</v>
      </c>
      <c r="AF638" t="s">
        <v>54</v>
      </c>
      <c r="AG638">
        <v>0.15802099999999999</v>
      </c>
      <c r="AH638" t="s">
        <v>44</v>
      </c>
      <c r="AI638">
        <v>12322511</v>
      </c>
      <c r="AL638">
        <v>61752813</v>
      </c>
      <c r="AN638">
        <v>300</v>
      </c>
      <c r="AO638">
        <v>80031814</v>
      </c>
      <c r="AQ638">
        <v>2275050012</v>
      </c>
      <c r="AR638">
        <v>2</v>
      </c>
      <c r="AS638" t="s">
        <v>34</v>
      </c>
      <c r="AT638" t="s">
        <v>35</v>
      </c>
      <c r="AU638">
        <v>34025</v>
      </c>
      <c r="AW638" t="s">
        <v>296</v>
      </c>
      <c r="AX638">
        <v>48811</v>
      </c>
      <c r="AY638" t="s">
        <v>37</v>
      </c>
      <c r="AZ638" t="s">
        <v>38</v>
      </c>
      <c r="BC638" t="s">
        <v>38</v>
      </c>
      <c r="BD638">
        <v>40.394300000000001</v>
      </c>
      <c r="BE638">
        <v>-74.179299999999998</v>
      </c>
      <c r="BF638" t="s">
        <v>39</v>
      </c>
      <c r="BG638" t="s">
        <v>276</v>
      </c>
      <c r="BH638" t="s">
        <v>34</v>
      </c>
      <c r="BI638">
        <v>0</v>
      </c>
      <c r="BJ638" t="s">
        <v>41</v>
      </c>
      <c r="BK638">
        <v>8</v>
      </c>
      <c r="BM638" t="s">
        <v>51</v>
      </c>
      <c r="BN638" t="s">
        <v>52</v>
      </c>
      <c r="BO638">
        <v>5.3417999999999998E-3</v>
      </c>
      <c r="BP638" t="s">
        <v>44</v>
      </c>
      <c r="BQ638">
        <v>12322511</v>
      </c>
      <c r="BT638">
        <v>61752813</v>
      </c>
      <c r="BV638">
        <v>300</v>
      </c>
      <c r="BW638">
        <v>80031814</v>
      </c>
      <c r="BY638">
        <v>2275050012</v>
      </c>
      <c r="BZ638">
        <v>2</v>
      </c>
      <c r="CA638" t="s">
        <v>34</v>
      </c>
      <c r="CB638" t="s">
        <v>35</v>
      </c>
      <c r="CC638">
        <v>34025</v>
      </c>
      <c r="CE638" t="s">
        <v>296</v>
      </c>
      <c r="CF638">
        <v>48811</v>
      </c>
      <c r="CG638" t="s">
        <v>37</v>
      </c>
      <c r="CH638" t="s">
        <v>38</v>
      </c>
      <c r="CK638" t="s">
        <v>38</v>
      </c>
      <c r="CL638">
        <v>40.394300000000001</v>
      </c>
      <c r="CM638">
        <v>-74.179299999999998</v>
      </c>
      <c r="CN638" t="s">
        <v>39</v>
      </c>
      <c r="CO638" t="s">
        <v>276</v>
      </c>
      <c r="CP638" t="s">
        <v>34</v>
      </c>
      <c r="CQ638">
        <v>0</v>
      </c>
      <c r="CR638" t="s">
        <v>41</v>
      </c>
      <c r="CS638">
        <v>8</v>
      </c>
      <c r="CU638" t="s">
        <v>49</v>
      </c>
      <c r="CV638" t="s">
        <v>50</v>
      </c>
      <c r="CW638">
        <v>3.9055499999999998E-3</v>
      </c>
      <c r="CX638" t="s">
        <v>44</v>
      </c>
      <c r="CY638">
        <v>12322511</v>
      </c>
      <c r="DB638">
        <v>61752813</v>
      </c>
      <c r="DD638">
        <v>300</v>
      </c>
      <c r="DE638">
        <v>80031814</v>
      </c>
      <c r="DG638">
        <v>2275050012</v>
      </c>
      <c r="DH638">
        <v>2</v>
      </c>
      <c r="DI638" t="s">
        <v>34</v>
      </c>
      <c r="DJ638" t="s">
        <v>35</v>
      </c>
      <c r="DK638">
        <v>34025</v>
      </c>
      <c r="DM638" t="s">
        <v>296</v>
      </c>
      <c r="DN638">
        <v>48811</v>
      </c>
      <c r="DO638" t="s">
        <v>37</v>
      </c>
      <c r="DP638" t="s">
        <v>38</v>
      </c>
      <c r="DS638" t="s">
        <v>38</v>
      </c>
      <c r="DT638">
        <v>40.394300000000001</v>
      </c>
      <c r="DU638">
        <v>-74.179299999999998</v>
      </c>
      <c r="DV638" t="s">
        <v>39</v>
      </c>
      <c r="DW638" t="s">
        <v>276</v>
      </c>
      <c r="DX638" t="s">
        <v>34</v>
      </c>
      <c r="DY638">
        <v>0</v>
      </c>
      <c r="DZ638" t="s">
        <v>41</v>
      </c>
      <c r="EA638">
        <v>8</v>
      </c>
      <c r="EC638" t="s">
        <v>47</v>
      </c>
      <c r="ED638" t="s">
        <v>48</v>
      </c>
      <c r="EE638">
        <v>3.8118200000000001E-3</v>
      </c>
      <c r="EF638" t="s">
        <v>44</v>
      </c>
      <c r="EG638">
        <v>12322511</v>
      </c>
      <c r="EJ638">
        <v>61752813</v>
      </c>
      <c r="EL638">
        <v>300</v>
      </c>
      <c r="EM638">
        <v>80031814</v>
      </c>
      <c r="EO638">
        <v>2275050012</v>
      </c>
      <c r="EP638">
        <v>2</v>
      </c>
      <c r="EQ638" t="s">
        <v>34</v>
      </c>
      <c r="ER638" t="s">
        <v>35</v>
      </c>
      <c r="ES638">
        <v>34025</v>
      </c>
      <c r="EU638" t="s">
        <v>296</v>
      </c>
      <c r="EV638">
        <v>48811</v>
      </c>
      <c r="EW638" t="s">
        <v>37</v>
      </c>
      <c r="EX638" t="s">
        <v>38</v>
      </c>
      <c r="FA638" t="s">
        <v>38</v>
      </c>
      <c r="FB638">
        <v>40.394300000000001</v>
      </c>
      <c r="FC638">
        <v>-74.179299999999998</v>
      </c>
      <c r="FD638" t="s">
        <v>39</v>
      </c>
      <c r="FE638" t="s">
        <v>276</v>
      </c>
      <c r="FF638" t="s">
        <v>34</v>
      </c>
      <c r="FG638">
        <v>0</v>
      </c>
      <c r="FH638" t="s">
        <v>41</v>
      </c>
      <c r="FI638">
        <v>8</v>
      </c>
      <c r="FK638" t="s">
        <v>45</v>
      </c>
      <c r="FL638" t="s">
        <v>46</v>
      </c>
      <c r="FM638">
        <v>1.2140199999999999E-3</v>
      </c>
      <c r="FN638" t="s">
        <v>44</v>
      </c>
      <c r="FO638">
        <v>12322511</v>
      </c>
      <c r="FR638">
        <v>61752813</v>
      </c>
      <c r="FT638">
        <v>300</v>
      </c>
      <c r="FU638">
        <v>80031814</v>
      </c>
      <c r="FW638">
        <v>2275050012</v>
      </c>
      <c r="FX638">
        <v>2</v>
      </c>
      <c r="FY638" t="s">
        <v>34</v>
      </c>
      <c r="FZ638" t="s">
        <v>35</v>
      </c>
      <c r="GA638">
        <v>34025</v>
      </c>
      <c r="GC638" t="s">
        <v>296</v>
      </c>
      <c r="GD638">
        <v>48811</v>
      </c>
      <c r="GE638" t="s">
        <v>37</v>
      </c>
      <c r="GF638" t="s">
        <v>38</v>
      </c>
      <c r="GI638" t="s">
        <v>38</v>
      </c>
      <c r="GJ638">
        <v>40.394300000000001</v>
      </c>
      <c r="GK638">
        <v>-74.179299999999998</v>
      </c>
      <c r="GL638" t="s">
        <v>39</v>
      </c>
      <c r="GM638" t="s">
        <v>276</v>
      </c>
      <c r="GN638" t="s">
        <v>34</v>
      </c>
      <c r="GO638">
        <v>0</v>
      </c>
      <c r="GP638" t="s">
        <v>41</v>
      </c>
      <c r="GQ638">
        <v>8</v>
      </c>
      <c r="GS638" t="s">
        <v>42</v>
      </c>
      <c r="GT638" t="s">
        <v>43</v>
      </c>
      <c r="GU638">
        <v>1.1376499999999999E-2</v>
      </c>
      <c r="GV638" t="s">
        <v>44</v>
      </c>
    </row>
    <row r="639" spans="1:204" x14ac:dyDescent="0.25">
      <c r="A639">
        <v>11007711</v>
      </c>
      <c r="D639">
        <v>60566513</v>
      </c>
      <c r="F639">
        <v>300</v>
      </c>
      <c r="G639">
        <v>77674514</v>
      </c>
      <c r="I639">
        <v>2275050011</v>
      </c>
      <c r="J639">
        <v>2</v>
      </c>
      <c r="K639" t="s">
        <v>34</v>
      </c>
      <c r="L639" t="s">
        <v>35</v>
      </c>
      <c r="M639">
        <v>34025</v>
      </c>
      <c r="O639" t="s">
        <v>36</v>
      </c>
      <c r="P639">
        <v>48811</v>
      </c>
      <c r="Q639" t="s">
        <v>37</v>
      </c>
      <c r="R639" t="s">
        <v>38</v>
      </c>
      <c r="U639" t="s">
        <v>38</v>
      </c>
      <c r="V639">
        <v>40.4251</v>
      </c>
      <c r="W639">
        <v>-74.099599999999995</v>
      </c>
      <c r="X639" t="s">
        <v>39</v>
      </c>
      <c r="Y639" t="s">
        <v>40</v>
      </c>
      <c r="Z639" t="s">
        <v>34</v>
      </c>
      <c r="AA639">
        <v>0</v>
      </c>
      <c r="AB639" t="s">
        <v>41</v>
      </c>
      <c r="AC639">
        <v>8</v>
      </c>
      <c r="AE639" t="s">
        <v>53</v>
      </c>
      <c r="AF639" t="s">
        <v>54</v>
      </c>
      <c r="AG639">
        <v>0.108126</v>
      </c>
      <c r="AH639" t="s">
        <v>44</v>
      </c>
      <c r="AI639">
        <v>11007711</v>
      </c>
      <c r="AL639">
        <v>60566513</v>
      </c>
      <c r="AN639">
        <v>300</v>
      </c>
      <c r="AO639">
        <v>77674514</v>
      </c>
      <c r="AQ639">
        <v>2275050011</v>
      </c>
      <c r="AR639">
        <v>2</v>
      </c>
      <c r="AS639" t="s">
        <v>34</v>
      </c>
      <c r="AT639" t="s">
        <v>35</v>
      </c>
      <c r="AU639">
        <v>34025</v>
      </c>
      <c r="AW639" t="s">
        <v>36</v>
      </c>
      <c r="AX639">
        <v>48811</v>
      </c>
      <c r="AY639" t="s">
        <v>37</v>
      </c>
      <c r="AZ639" t="s">
        <v>38</v>
      </c>
      <c r="BC639" t="s">
        <v>38</v>
      </c>
      <c r="BD639">
        <v>40.4251</v>
      </c>
      <c r="BE639">
        <v>-74.099599999999995</v>
      </c>
      <c r="BF639" t="s">
        <v>39</v>
      </c>
      <c r="BG639" t="s">
        <v>40</v>
      </c>
      <c r="BH639" t="s">
        <v>34</v>
      </c>
      <c r="BI639">
        <v>0</v>
      </c>
      <c r="BJ639" t="s">
        <v>41</v>
      </c>
      <c r="BK639">
        <v>8</v>
      </c>
      <c r="BM639" t="s">
        <v>51</v>
      </c>
      <c r="BN639" t="s">
        <v>52</v>
      </c>
      <c r="BO639">
        <v>5.8500000000000002E-4</v>
      </c>
      <c r="BP639" t="s">
        <v>44</v>
      </c>
      <c r="BQ639">
        <v>11007711</v>
      </c>
      <c r="BT639">
        <v>60566513</v>
      </c>
      <c r="BV639">
        <v>300</v>
      </c>
      <c r="BW639">
        <v>77674514</v>
      </c>
      <c r="BY639">
        <v>2275050011</v>
      </c>
      <c r="BZ639">
        <v>2</v>
      </c>
      <c r="CA639" t="s">
        <v>34</v>
      </c>
      <c r="CB639" t="s">
        <v>35</v>
      </c>
      <c r="CC639">
        <v>34025</v>
      </c>
      <c r="CE639" t="s">
        <v>36</v>
      </c>
      <c r="CF639">
        <v>48811</v>
      </c>
      <c r="CG639" t="s">
        <v>37</v>
      </c>
      <c r="CH639" t="s">
        <v>38</v>
      </c>
      <c r="CK639" t="s">
        <v>38</v>
      </c>
      <c r="CL639">
        <v>40.4251</v>
      </c>
      <c r="CM639">
        <v>-74.099599999999995</v>
      </c>
      <c r="CN639" t="s">
        <v>39</v>
      </c>
      <c r="CO639" t="s">
        <v>40</v>
      </c>
      <c r="CP639" t="s">
        <v>34</v>
      </c>
      <c r="CQ639">
        <v>0</v>
      </c>
      <c r="CR639" t="s">
        <v>41</v>
      </c>
      <c r="CS639">
        <v>8</v>
      </c>
      <c r="CU639" t="s">
        <v>49</v>
      </c>
      <c r="CV639" t="s">
        <v>50</v>
      </c>
      <c r="CW639">
        <v>2.1302999999999999E-3</v>
      </c>
      <c r="CX639" t="s">
        <v>44</v>
      </c>
      <c r="CY639">
        <v>11007711</v>
      </c>
      <c r="DB639">
        <v>60566513</v>
      </c>
      <c r="DD639">
        <v>300</v>
      </c>
      <c r="DE639">
        <v>77674514</v>
      </c>
      <c r="DG639">
        <v>2275050011</v>
      </c>
      <c r="DH639">
        <v>2</v>
      </c>
      <c r="DI639" t="s">
        <v>34</v>
      </c>
      <c r="DJ639" t="s">
        <v>35</v>
      </c>
      <c r="DK639">
        <v>34025</v>
      </c>
      <c r="DM639" t="s">
        <v>36</v>
      </c>
      <c r="DN639">
        <v>48811</v>
      </c>
      <c r="DO639" t="s">
        <v>37</v>
      </c>
      <c r="DP639" t="s">
        <v>38</v>
      </c>
      <c r="DS639" t="s">
        <v>38</v>
      </c>
      <c r="DT639">
        <v>40.4251</v>
      </c>
      <c r="DU639">
        <v>-74.099599999999995</v>
      </c>
      <c r="DV639" t="s">
        <v>39</v>
      </c>
      <c r="DW639" t="s">
        <v>40</v>
      </c>
      <c r="DX639" t="s">
        <v>34</v>
      </c>
      <c r="DY639">
        <v>0</v>
      </c>
      <c r="DZ639" t="s">
        <v>41</v>
      </c>
      <c r="EA639">
        <v>8</v>
      </c>
      <c r="EC639" t="s">
        <v>47</v>
      </c>
      <c r="ED639" t="s">
        <v>48</v>
      </c>
      <c r="EE639">
        <v>1.4699100000000001E-3</v>
      </c>
      <c r="EF639" t="s">
        <v>44</v>
      </c>
      <c r="EG639">
        <v>11007711</v>
      </c>
      <c r="EJ639">
        <v>60566513</v>
      </c>
      <c r="EL639">
        <v>300</v>
      </c>
      <c r="EM639">
        <v>77674514</v>
      </c>
      <c r="EO639">
        <v>2275050011</v>
      </c>
      <c r="EP639">
        <v>2</v>
      </c>
      <c r="EQ639" t="s">
        <v>34</v>
      </c>
      <c r="ER639" t="s">
        <v>35</v>
      </c>
      <c r="ES639">
        <v>34025</v>
      </c>
      <c r="EU639" t="s">
        <v>36</v>
      </c>
      <c r="EV639">
        <v>48811</v>
      </c>
      <c r="EW639" t="s">
        <v>37</v>
      </c>
      <c r="EX639" t="s">
        <v>38</v>
      </c>
      <c r="FA639" t="s">
        <v>38</v>
      </c>
      <c r="FB639">
        <v>40.4251</v>
      </c>
      <c r="FC639">
        <v>-74.099599999999995</v>
      </c>
      <c r="FD639" t="s">
        <v>39</v>
      </c>
      <c r="FE639" t="s">
        <v>40</v>
      </c>
      <c r="FF639" t="s">
        <v>34</v>
      </c>
      <c r="FG639">
        <v>0</v>
      </c>
      <c r="FH639" t="s">
        <v>41</v>
      </c>
      <c r="FI639">
        <v>8</v>
      </c>
      <c r="FK639" t="s">
        <v>45</v>
      </c>
      <c r="FL639" t="s">
        <v>46</v>
      </c>
      <c r="FM639">
        <v>9.0000000000000006E-5</v>
      </c>
      <c r="FN639" t="s">
        <v>44</v>
      </c>
      <c r="FO639">
        <v>11007711</v>
      </c>
      <c r="FR639">
        <v>60566513</v>
      </c>
      <c r="FT639">
        <v>300</v>
      </c>
      <c r="FU639">
        <v>77674514</v>
      </c>
      <c r="FW639">
        <v>2275050011</v>
      </c>
      <c r="FX639">
        <v>2</v>
      </c>
      <c r="FY639" t="s">
        <v>34</v>
      </c>
      <c r="FZ639" t="s">
        <v>35</v>
      </c>
      <c r="GA639">
        <v>34025</v>
      </c>
      <c r="GC639" t="s">
        <v>36</v>
      </c>
      <c r="GD639">
        <v>48811</v>
      </c>
      <c r="GE639" t="s">
        <v>37</v>
      </c>
      <c r="GF639" t="s">
        <v>38</v>
      </c>
      <c r="GI639" t="s">
        <v>38</v>
      </c>
      <c r="GJ639">
        <v>40.4251</v>
      </c>
      <c r="GK639">
        <v>-74.099599999999995</v>
      </c>
      <c r="GL639" t="s">
        <v>39</v>
      </c>
      <c r="GM639" t="s">
        <v>40</v>
      </c>
      <c r="GN639" t="s">
        <v>34</v>
      </c>
      <c r="GO639">
        <v>0</v>
      </c>
      <c r="GP639" t="s">
        <v>41</v>
      </c>
      <c r="GQ639">
        <v>8</v>
      </c>
      <c r="GS639" t="s">
        <v>42</v>
      </c>
      <c r="GT639" t="s">
        <v>43</v>
      </c>
      <c r="GU639">
        <v>1.3542700000000001E-3</v>
      </c>
      <c r="GV639" t="s">
        <v>44</v>
      </c>
    </row>
    <row r="640" spans="1:204" x14ac:dyDescent="0.25">
      <c r="A640">
        <v>11007711</v>
      </c>
      <c r="D640">
        <v>60566513</v>
      </c>
      <c r="F640">
        <v>300</v>
      </c>
      <c r="G640">
        <v>77674614</v>
      </c>
      <c r="I640">
        <v>2275050012</v>
      </c>
      <c r="J640">
        <v>2</v>
      </c>
      <c r="K640" t="s">
        <v>34</v>
      </c>
      <c r="L640" t="s">
        <v>35</v>
      </c>
      <c r="M640">
        <v>34025</v>
      </c>
      <c r="O640" t="s">
        <v>36</v>
      </c>
      <c r="P640">
        <v>48811</v>
      </c>
      <c r="Q640" t="s">
        <v>37</v>
      </c>
      <c r="R640" t="s">
        <v>38</v>
      </c>
      <c r="U640" t="s">
        <v>38</v>
      </c>
      <c r="V640">
        <v>40.4251</v>
      </c>
      <c r="W640">
        <v>-74.099599999999995</v>
      </c>
      <c r="X640" t="s">
        <v>39</v>
      </c>
      <c r="Y640" t="s">
        <v>40</v>
      </c>
      <c r="Z640" t="s">
        <v>34</v>
      </c>
      <c r="AA640">
        <v>0</v>
      </c>
      <c r="AB640" t="s">
        <v>41</v>
      </c>
      <c r="AC640">
        <v>8</v>
      </c>
      <c r="AE640" t="s">
        <v>53</v>
      </c>
      <c r="AF640" t="s">
        <v>54</v>
      </c>
      <c r="AG640">
        <v>0.15802099999999999</v>
      </c>
      <c r="AH640" t="s">
        <v>44</v>
      </c>
      <c r="AI640">
        <v>11007711</v>
      </c>
      <c r="AL640">
        <v>60566513</v>
      </c>
      <c r="AN640">
        <v>300</v>
      </c>
      <c r="AO640">
        <v>77674614</v>
      </c>
      <c r="AQ640">
        <v>2275050012</v>
      </c>
      <c r="AR640">
        <v>2</v>
      </c>
      <c r="AS640" t="s">
        <v>34</v>
      </c>
      <c r="AT640" t="s">
        <v>35</v>
      </c>
      <c r="AU640">
        <v>34025</v>
      </c>
      <c r="AW640" t="s">
        <v>36</v>
      </c>
      <c r="AX640">
        <v>48811</v>
      </c>
      <c r="AY640" t="s">
        <v>37</v>
      </c>
      <c r="AZ640" t="s">
        <v>38</v>
      </c>
      <c r="BC640" t="s">
        <v>38</v>
      </c>
      <c r="BD640">
        <v>40.4251</v>
      </c>
      <c r="BE640">
        <v>-74.099599999999995</v>
      </c>
      <c r="BF640" t="s">
        <v>39</v>
      </c>
      <c r="BG640" t="s">
        <v>40</v>
      </c>
      <c r="BH640" t="s">
        <v>34</v>
      </c>
      <c r="BI640">
        <v>0</v>
      </c>
      <c r="BJ640" t="s">
        <v>41</v>
      </c>
      <c r="BK640">
        <v>8</v>
      </c>
      <c r="BM640" t="s">
        <v>51</v>
      </c>
      <c r="BN640" t="s">
        <v>52</v>
      </c>
      <c r="BO640">
        <v>5.3417999999999998E-3</v>
      </c>
      <c r="BP640" t="s">
        <v>44</v>
      </c>
      <c r="BQ640">
        <v>11007711</v>
      </c>
      <c r="BT640">
        <v>60566513</v>
      </c>
      <c r="BV640">
        <v>300</v>
      </c>
      <c r="BW640">
        <v>77674614</v>
      </c>
      <c r="BY640">
        <v>2275050012</v>
      </c>
      <c r="BZ640">
        <v>2</v>
      </c>
      <c r="CA640" t="s">
        <v>34</v>
      </c>
      <c r="CB640" t="s">
        <v>35</v>
      </c>
      <c r="CC640">
        <v>34025</v>
      </c>
      <c r="CE640" t="s">
        <v>36</v>
      </c>
      <c r="CF640">
        <v>48811</v>
      </c>
      <c r="CG640" t="s">
        <v>37</v>
      </c>
      <c r="CH640" t="s">
        <v>38</v>
      </c>
      <c r="CK640" t="s">
        <v>38</v>
      </c>
      <c r="CL640">
        <v>40.4251</v>
      </c>
      <c r="CM640">
        <v>-74.099599999999995</v>
      </c>
      <c r="CN640" t="s">
        <v>39</v>
      </c>
      <c r="CO640" t="s">
        <v>40</v>
      </c>
      <c r="CP640" t="s">
        <v>34</v>
      </c>
      <c r="CQ640">
        <v>0</v>
      </c>
      <c r="CR640" t="s">
        <v>41</v>
      </c>
      <c r="CS640">
        <v>8</v>
      </c>
      <c r="CU640" t="s">
        <v>49</v>
      </c>
      <c r="CV640" t="s">
        <v>50</v>
      </c>
      <c r="CW640">
        <v>3.9055499999999998E-3</v>
      </c>
      <c r="CX640" t="s">
        <v>44</v>
      </c>
      <c r="CY640">
        <v>11007711</v>
      </c>
      <c r="DB640">
        <v>60566513</v>
      </c>
      <c r="DD640">
        <v>300</v>
      </c>
      <c r="DE640">
        <v>77674614</v>
      </c>
      <c r="DG640">
        <v>2275050012</v>
      </c>
      <c r="DH640">
        <v>2</v>
      </c>
      <c r="DI640" t="s">
        <v>34</v>
      </c>
      <c r="DJ640" t="s">
        <v>35</v>
      </c>
      <c r="DK640">
        <v>34025</v>
      </c>
      <c r="DM640" t="s">
        <v>36</v>
      </c>
      <c r="DN640">
        <v>48811</v>
      </c>
      <c r="DO640" t="s">
        <v>37</v>
      </c>
      <c r="DP640" t="s">
        <v>38</v>
      </c>
      <c r="DS640" t="s">
        <v>38</v>
      </c>
      <c r="DT640">
        <v>40.4251</v>
      </c>
      <c r="DU640">
        <v>-74.099599999999995</v>
      </c>
      <c r="DV640" t="s">
        <v>39</v>
      </c>
      <c r="DW640" t="s">
        <v>40</v>
      </c>
      <c r="DX640" t="s">
        <v>34</v>
      </c>
      <c r="DY640">
        <v>0</v>
      </c>
      <c r="DZ640" t="s">
        <v>41</v>
      </c>
      <c r="EA640">
        <v>8</v>
      </c>
      <c r="EC640" t="s">
        <v>47</v>
      </c>
      <c r="ED640" t="s">
        <v>48</v>
      </c>
      <c r="EE640">
        <v>3.8118200000000001E-3</v>
      </c>
      <c r="EF640" t="s">
        <v>44</v>
      </c>
      <c r="EG640">
        <v>11007711</v>
      </c>
      <c r="EJ640">
        <v>60566513</v>
      </c>
      <c r="EL640">
        <v>300</v>
      </c>
      <c r="EM640">
        <v>77674614</v>
      </c>
      <c r="EO640">
        <v>2275050012</v>
      </c>
      <c r="EP640">
        <v>2</v>
      </c>
      <c r="EQ640" t="s">
        <v>34</v>
      </c>
      <c r="ER640" t="s">
        <v>35</v>
      </c>
      <c r="ES640">
        <v>34025</v>
      </c>
      <c r="EU640" t="s">
        <v>36</v>
      </c>
      <c r="EV640">
        <v>48811</v>
      </c>
      <c r="EW640" t="s">
        <v>37</v>
      </c>
      <c r="EX640" t="s">
        <v>38</v>
      </c>
      <c r="FA640" t="s">
        <v>38</v>
      </c>
      <c r="FB640">
        <v>40.4251</v>
      </c>
      <c r="FC640">
        <v>-74.099599999999995</v>
      </c>
      <c r="FD640" t="s">
        <v>39</v>
      </c>
      <c r="FE640" t="s">
        <v>40</v>
      </c>
      <c r="FF640" t="s">
        <v>34</v>
      </c>
      <c r="FG640">
        <v>0</v>
      </c>
      <c r="FH640" t="s">
        <v>41</v>
      </c>
      <c r="FI640">
        <v>8</v>
      </c>
      <c r="FK640" t="s">
        <v>45</v>
      </c>
      <c r="FL640" t="s">
        <v>46</v>
      </c>
      <c r="FM640">
        <v>1.2140199999999999E-3</v>
      </c>
      <c r="FN640" t="s">
        <v>44</v>
      </c>
      <c r="FO640">
        <v>11007711</v>
      </c>
      <c r="FR640">
        <v>60566513</v>
      </c>
      <c r="FT640">
        <v>300</v>
      </c>
      <c r="FU640">
        <v>77674614</v>
      </c>
      <c r="FW640">
        <v>2275050012</v>
      </c>
      <c r="FX640">
        <v>2</v>
      </c>
      <c r="FY640" t="s">
        <v>34</v>
      </c>
      <c r="FZ640" t="s">
        <v>35</v>
      </c>
      <c r="GA640">
        <v>34025</v>
      </c>
      <c r="GC640" t="s">
        <v>36</v>
      </c>
      <c r="GD640">
        <v>48811</v>
      </c>
      <c r="GE640" t="s">
        <v>37</v>
      </c>
      <c r="GF640" t="s">
        <v>38</v>
      </c>
      <c r="GI640" t="s">
        <v>38</v>
      </c>
      <c r="GJ640">
        <v>40.4251</v>
      </c>
      <c r="GK640">
        <v>-74.099599999999995</v>
      </c>
      <c r="GL640" t="s">
        <v>39</v>
      </c>
      <c r="GM640" t="s">
        <v>40</v>
      </c>
      <c r="GN640" t="s">
        <v>34</v>
      </c>
      <c r="GO640">
        <v>0</v>
      </c>
      <c r="GP640" t="s">
        <v>41</v>
      </c>
      <c r="GQ640">
        <v>8</v>
      </c>
      <c r="GS640" t="s">
        <v>42</v>
      </c>
      <c r="GT640" t="s">
        <v>43</v>
      </c>
      <c r="GU640">
        <v>1.1376499999999999E-2</v>
      </c>
      <c r="GV640" t="s">
        <v>44</v>
      </c>
    </row>
    <row r="641" spans="1:204" x14ac:dyDescent="0.25">
      <c r="A641">
        <v>10983511</v>
      </c>
      <c r="D641">
        <v>60519413</v>
      </c>
      <c r="F641">
        <v>300</v>
      </c>
      <c r="G641">
        <v>77580514</v>
      </c>
      <c r="I641">
        <v>2275050011</v>
      </c>
      <c r="J641">
        <v>2</v>
      </c>
      <c r="K641" t="s">
        <v>34</v>
      </c>
      <c r="L641" t="s">
        <v>79</v>
      </c>
      <c r="M641">
        <v>34027</v>
      </c>
      <c r="O641" t="s">
        <v>512</v>
      </c>
      <c r="P641">
        <v>48811</v>
      </c>
      <c r="Q641" t="s">
        <v>37</v>
      </c>
      <c r="R641" t="s">
        <v>38</v>
      </c>
      <c r="U641" t="s">
        <v>38</v>
      </c>
      <c r="V641">
        <v>40.752899999999997</v>
      </c>
      <c r="W641">
        <v>-74.439899999999994</v>
      </c>
      <c r="X641" t="s">
        <v>39</v>
      </c>
      <c r="Y641" t="s">
        <v>420</v>
      </c>
      <c r="Z641" t="s">
        <v>34</v>
      </c>
      <c r="AA641">
        <v>0</v>
      </c>
      <c r="AB641" t="s">
        <v>41</v>
      </c>
      <c r="AC641">
        <v>8</v>
      </c>
      <c r="AE641" t="s">
        <v>53</v>
      </c>
      <c r="AF641" t="s">
        <v>54</v>
      </c>
      <c r="AG641">
        <v>0.108126</v>
      </c>
      <c r="AH641" t="s">
        <v>44</v>
      </c>
      <c r="AI641">
        <v>10983511</v>
      </c>
      <c r="AL641">
        <v>60519413</v>
      </c>
      <c r="AN641">
        <v>300</v>
      </c>
      <c r="AO641">
        <v>77580514</v>
      </c>
      <c r="AQ641">
        <v>2275050011</v>
      </c>
      <c r="AR641">
        <v>2</v>
      </c>
      <c r="AS641" t="s">
        <v>34</v>
      </c>
      <c r="AT641" t="s">
        <v>79</v>
      </c>
      <c r="AU641">
        <v>34027</v>
      </c>
      <c r="AW641" t="s">
        <v>512</v>
      </c>
      <c r="AX641">
        <v>48811</v>
      </c>
      <c r="AY641" t="s">
        <v>37</v>
      </c>
      <c r="AZ641" t="s">
        <v>38</v>
      </c>
      <c r="BC641" t="s">
        <v>38</v>
      </c>
      <c r="BD641">
        <v>40.752899999999997</v>
      </c>
      <c r="BE641">
        <v>-74.439899999999994</v>
      </c>
      <c r="BF641" t="s">
        <v>39</v>
      </c>
      <c r="BG641" t="s">
        <v>420</v>
      </c>
      <c r="BH641" t="s">
        <v>34</v>
      </c>
      <c r="BI641">
        <v>0</v>
      </c>
      <c r="BJ641" t="s">
        <v>41</v>
      </c>
      <c r="BK641">
        <v>8</v>
      </c>
      <c r="BM641" t="s">
        <v>51</v>
      </c>
      <c r="BN641" t="s">
        <v>52</v>
      </c>
      <c r="BO641">
        <v>5.8500000000000002E-4</v>
      </c>
      <c r="BP641" t="s">
        <v>44</v>
      </c>
      <c r="BQ641">
        <v>10983511</v>
      </c>
      <c r="BT641">
        <v>60519413</v>
      </c>
      <c r="BV641">
        <v>300</v>
      </c>
      <c r="BW641">
        <v>77580514</v>
      </c>
      <c r="BY641">
        <v>2275050011</v>
      </c>
      <c r="BZ641">
        <v>2</v>
      </c>
      <c r="CA641" t="s">
        <v>34</v>
      </c>
      <c r="CB641" t="s">
        <v>79</v>
      </c>
      <c r="CC641">
        <v>34027</v>
      </c>
      <c r="CE641" t="s">
        <v>512</v>
      </c>
      <c r="CF641">
        <v>48811</v>
      </c>
      <c r="CG641" t="s">
        <v>37</v>
      </c>
      <c r="CH641" t="s">
        <v>38</v>
      </c>
      <c r="CK641" t="s">
        <v>38</v>
      </c>
      <c r="CL641">
        <v>40.752899999999997</v>
      </c>
      <c r="CM641">
        <v>-74.439899999999994</v>
      </c>
      <c r="CN641" t="s">
        <v>39</v>
      </c>
      <c r="CO641" t="s">
        <v>420</v>
      </c>
      <c r="CP641" t="s">
        <v>34</v>
      </c>
      <c r="CQ641">
        <v>0</v>
      </c>
      <c r="CR641" t="s">
        <v>41</v>
      </c>
      <c r="CS641">
        <v>8</v>
      </c>
      <c r="CU641" t="s">
        <v>49</v>
      </c>
      <c r="CV641" t="s">
        <v>50</v>
      </c>
      <c r="CW641">
        <v>2.1302999999999999E-3</v>
      </c>
      <c r="CX641" t="s">
        <v>44</v>
      </c>
      <c r="CY641">
        <v>10983511</v>
      </c>
      <c r="DB641">
        <v>60519413</v>
      </c>
      <c r="DD641">
        <v>300</v>
      </c>
      <c r="DE641">
        <v>77580514</v>
      </c>
      <c r="DG641">
        <v>2275050011</v>
      </c>
      <c r="DH641">
        <v>2</v>
      </c>
      <c r="DI641" t="s">
        <v>34</v>
      </c>
      <c r="DJ641" t="s">
        <v>79</v>
      </c>
      <c r="DK641">
        <v>34027</v>
      </c>
      <c r="DM641" t="s">
        <v>512</v>
      </c>
      <c r="DN641">
        <v>48811</v>
      </c>
      <c r="DO641" t="s">
        <v>37</v>
      </c>
      <c r="DP641" t="s">
        <v>38</v>
      </c>
      <c r="DS641" t="s">
        <v>38</v>
      </c>
      <c r="DT641">
        <v>40.752899999999997</v>
      </c>
      <c r="DU641">
        <v>-74.439899999999994</v>
      </c>
      <c r="DV641" t="s">
        <v>39</v>
      </c>
      <c r="DW641" t="s">
        <v>420</v>
      </c>
      <c r="DX641" t="s">
        <v>34</v>
      </c>
      <c r="DY641">
        <v>0</v>
      </c>
      <c r="DZ641" t="s">
        <v>41</v>
      </c>
      <c r="EA641">
        <v>8</v>
      </c>
      <c r="EC641" t="s">
        <v>47</v>
      </c>
      <c r="ED641" t="s">
        <v>48</v>
      </c>
      <c r="EE641">
        <v>1.4699100000000001E-3</v>
      </c>
      <c r="EF641" t="s">
        <v>44</v>
      </c>
      <c r="EG641">
        <v>10983511</v>
      </c>
      <c r="EJ641">
        <v>60519413</v>
      </c>
      <c r="EL641">
        <v>300</v>
      </c>
      <c r="EM641">
        <v>77580514</v>
      </c>
      <c r="EO641">
        <v>2275050011</v>
      </c>
      <c r="EP641">
        <v>2</v>
      </c>
      <c r="EQ641" t="s">
        <v>34</v>
      </c>
      <c r="ER641" t="s">
        <v>79</v>
      </c>
      <c r="ES641">
        <v>34027</v>
      </c>
      <c r="EU641" t="s">
        <v>512</v>
      </c>
      <c r="EV641">
        <v>48811</v>
      </c>
      <c r="EW641" t="s">
        <v>37</v>
      </c>
      <c r="EX641" t="s">
        <v>38</v>
      </c>
      <c r="FA641" t="s">
        <v>38</v>
      </c>
      <c r="FB641">
        <v>40.752899999999997</v>
      </c>
      <c r="FC641">
        <v>-74.439899999999994</v>
      </c>
      <c r="FD641" t="s">
        <v>39</v>
      </c>
      <c r="FE641" t="s">
        <v>420</v>
      </c>
      <c r="FF641" t="s">
        <v>34</v>
      </c>
      <c r="FG641">
        <v>0</v>
      </c>
      <c r="FH641" t="s">
        <v>41</v>
      </c>
      <c r="FI641">
        <v>8</v>
      </c>
      <c r="FK641" t="s">
        <v>45</v>
      </c>
      <c r="FL641" t="s">
        <v>46</v>
      </c>
      <c r="FM641">
        <v>9.0000000000000006E-5</v>
      </c>
      <c r="FN641" t="s">
        <v>44</v>
      </c>
      <c r="FO641">
        <v>10983511</v>
      </c>
      <c r="FR641">
        <v>60519413</v>
      </c>
      <c r="FT641">
        <v>300</v>
      </c>
      <c r="FU641">
        <v>77580514</v>
      </c>
      <c r="FW641">
        <v>2275050011</v>
      </c>
      <c r="FX641">
        <v>2</v>
      </c>
      <c r="FY641" t="s">
        <v>34</v>
      </c>
      <c r="FZ641" t="s">
        <v>79</v>
      </c>
      <c r="GA641">
        <v>34027</v>
      </c>
      <c r="GC641" t="s">
        <v>512</v>
      </c>
      <c r="GD641">
        <v>48811</v>
      </c>
      <c r="GE641" t="s">
        <v>37</v>
      </c>
      <c r="GF641" t="s">
        <v>38</v>
      </c>
      <c r="GI641" t="s">
        <v>38</v>
      </c>
      <c r="GJ641">
        <v>40.752899999999997</v>
      </c>
      <c r="GK641">
        <v>-74.439899999999994</v>
      </c>
      <c r="GL641" t="s">
        <v>39</v>
      </c>
      <c r="GM641" t="s">
        <v>420</v>
      </c>
      <c r="GN641" t="s">
        <v>34</v>
      </c>
      <c r="GO641">
        <v>0</v>
      </c>
      <c r="GP641" t="s">
        <v>41</v>
      </c>
      <c r="GQ641">
        <v>8</v>
      </c>
      <c r="GS641" t="s">
        <v>42</v>
      </c>
      <c r="GT641" t="s">
        <v>43</v>
      </c>
      <c r="GU641">
        <v>1.3542700000000001E-3</v>
      </c>
      <c r="GV641" t="s">
        <v>44</v>
      </c>
    </row>
    <row r="642" spans="1:204" x14ac:dyDescent="0.25">
      <c r="A642">
        <v>10983511</v>
      </c>
      <c r="D642">
        <v>60519413</v>
      </c>
      <c r="F642">
        <v>300</v>
      </c>
      <c r="G642">
        <v>77580614</v>
      </c>
      <c r="I642">
        <v>2275050012</v>
      </c>
      <c r="J642">
        <v>2</v>
      </c>
      <c r="K642" t="s">
        <v>34</v>
      </c>
      <c r="L642" t="s">
        <v>79</v>
      </c>
      <c r="M642">
        <v>34027</v>
      </c>
      <c r="O642" t="s">
        <v>512</v>
      </c>
      <c r="P642">
        <v>48811</v>
      </c>
      <c r="Q642" t="s">
        <v>37</v>
      </c>
      <c r="R642" t="s">
        <v>38</v>
      </c>
      <c r="U642" t="s">
        <v>38</v>
      </c>
      <c r="V642">
        <v>40.752899999999997</v>
      </c>
      <c r="W642">
        <v>-74.439899999999994</v>
      </c>
      <c r="X642" t="s">
        <v>39</v>
      </c>
      <c r="Y642" t="s">
        <v>420</v>
      </c>
      <c r="Z642" t="s">
        <v>34</v>
      </c>
      <c r="AA642">
        <v>0</v>
      </c>
      <c r="AB642" t="s">
        <v>41</v>
      </c>
      <c r="AC642">
        <v>8</v>
      </c>
      <c r="AE642" t="s">
        <v>53</v>
      </c>
      <c r="AF642" t="s">
        <v>54</v>
      </c>
      <c r="AG642">
        <v>0.15802099999999999</v>
      </c>
      <c r="AH642" t="s">
        <v>44</v>
      </c>
      <c r="AI642">
        <v>10983511</v>
      </c>
      <c r="AL642">
        <v>60519413</v>
      </c>
      <c r="AN642">
        <v>300</v>
      </c>
      <c r="AO642">
        <v>77580614</v>
      </c>
      <c r="AQ642">
        <v>2275050012</v>
      </c>
      <c r="AR642">
        <v>2</v>
      </c>
      <c r="AS642" t="s">
        <v>34</v>
      </c>
      <c r="AT642" t="s">
        <v>79</v>
      </c>
      <c r="AU642">
        <v>34027</v>
      </c>
      <c r="AW642" t="s">
        <v>512</v>
      </c>
      <c r="AX642">
        <v>48811</v>
      </c>
      <c r="AY642" t="s">
        <v>37</v>
      </c>
      <c r="AZ642" t="s">
        <v>38</v>
      </c>
      <c r="BC642" t="s">
        <v>38</v>
      </c>
      <c r="BD642">
        <v>40.752899999999997</v>
      </c>
      <c r="BE642">
        <v>-74.439899999999994</v>
      </c>
      <c r="BF642" t="s">
        <v>39</v>
      </c>
      <c r="BG642" t="s">
        <v>420</v>
      </c>
      <c r="BH642" t="s">
        <v>34</v>
      </c>
      <c r="BI642">
        <v>0</v>
      </c>
      <c r="BJ642" t="s">
        <v>41</v>
      </c>
      <c r="BK642">
        <v>8</v>
      </c>
      <c r="BM642" t="s">
        <v>51</v>
      </c>
      <c r="BN642" t="s">
        <v>52</v>
      </c>
      <c r="BO642">
        <v>5.3417999999999998E-3</v>
      </c>
      <c r="BP642" t="s">
        <v>44</v>
      </c>
      <c r="BQ642">
        <v>10983511</v>
      </c>
      <c r="BT642">
        <v>60519413</v>
      </c>
      <c r="BV642">
        <v>300</v>
      </c>
      <c r="BW642">
        <v>77580614</v>
      </c>
      <c r="BY642">
        <v>2275050012</v>
      </c>
      <c r="BZ642">
        <v>2</v>
      </c>
      <c r="CA642" t="s">
        <v>34</v>
      </c>
      <c r="CB642" t="s">
        <v>79</v>
      </c>
      <c r="CC642">
        <v>34027</v>
      </c>
      <c r="CE642" t="s">
        <v>512</v>
      </c>
      <c r="CF642">
        <v>48811</v>
      </c>
      <c r="CG642" t="s">
        <v>37</v>
      </c>
      <c r="CH642" t="s">
        <v>38</v>
      </c>
      <c r="CK642" t="s">
        <v>38</v>
      </c>
      <c r="CL642">
        <v>40.752899999999997</v>
      </c>
      <c r="CM642">
        <v>-74.439899999999994</v>
      </c>
      <c r="CN642" t="s">
        <v>39</v>
      </c>
      <c r="CO642" t="s">
        <v>420</v>
      </c>
      <c r="CP642" t="s">
        <v>34</v>
      </c>
      <c r="CQ642">
        <v>0</v>
      </c>
      <c r="CR642" t="s">
        <v>41</v>
      </c>
      <c r="CS642">
        <v>8</v>
      </c>
      <c r="CU642" t="s">
        <v>49</v>
      </c>
      <c r="CV642" t="s">
        <v>50</v>
      </c>
      <c r="CW642">
        <v>3.9055499999999998E-3</v>
      </c>
      <c r="CX642" t="s">
        <v>44</v>
      </c>
      <c r="CY642">
        <v>10983511</v>
      </c>
      <c r="DB642">
        <v>60519413</v>
      </c>
      <c r="DD642">
        <v>300</v>
      </c>
      <c r="DE642">
        <v>77580614</v>
      </c>
      <c r="DG642">
        <v>2275050012</v>
      </c>
      <c r="DH642">
        <v>2</v>
      </c>
      <c r="DI642" t="s">
        <v>34</v>
      </c>
      <c r="DJ642" t="s">
        <v>79</v>
      </c>
      <c r="DK642">
        <v>34027</v>
      </c>
      <c r="DM642" t="s">
        <v>512</v>
      </c>
      <c r="DN642">
        <v>48811</v>
      </c>
      <c r="DO642" t="s">
        <v>37</v>
      </c>
      <c r="DP642" t="s">
        <v>38</v>
      </c>
      <c r="DS642" t="s">
        <v>38</v>
      </c>
      <c r="DT642">
        <v>40.752899999999997</v>
      </c>
      <c r="DU642">
        <v>-74.439899999999994</v>
      </c>
      <c r="DV642" t="s">
        <v>39</v>
      </c>
      <c r="DW642" t="s">
        <v>420</v>
      </c>
      <c r="DX642" t="s">
        <v>34</v>
      </c>
      <c r="DY642">
        <v>0</v>
      </c>
      <c r="DZ642" t="s">
        <v>41</v>
      </c>
      <c r="EA642">
        <v>8</v>
      </c>
      <c r="EC642" t="s">
        <v>47</v>
      </c>
      <c r="ED642" t="s">
        <v>48</v>
      </c>
      <c r="EE642">
        <v>3.8118200000000001E-3</v>
      </c>
      <c r="EF642" t="s">
        <v>44</v>
      </c>
      <c r="EG642">
        <v>10983511</v>
      </c>
      <c r="EJ642">
        <v>60519413</v>
      </c>
      <c r="EL642">
        <v>300</v>
      </c>
      <c r="EM642">
        <v>77580614</v>
      </c>
      <c r="EO642">
        <v>2275050012</v>
      </c>
      <c r="EP642">
        <v>2</v>
      </c>
      <c r="EQ642" t="s">
        <v>34</v>
      </c>
      <c r="ER642" t="s">
        <v>79</v>
      </c>
      <c r="ES642">
        <v>34027</v>
      </c>
      <c r="EU642" t="s">
        <v>512</v>
      </c>
      <c r="EV642">
        <v>48811</v>
      </c>
      <c r="EW642" t="s">
        <v>37</v>
      </c>
      <c r="EX642" t="s">
        <v>38</v>
      </c>
      <c r="FA642" t="s">
        <v>38</v>
      </c>
      <c r="FB642">
        <v>40.752899999999997</v>
      </c>
      <c r="FC642">
        <v>-74.439899999999994</v>
      </c>
      <c r="FD642" t="s">
        <v>39</v>
      </c>
      <c r="FE642" t="s">
        <v>420</v>
      </c>
      <c r="FF642" t="s">
        <v>34</v>
      </c>
      <c r="FG642">
        <v>0</v>
      </c>
      <c r="FH642" t="s">
        <v>41</v>
      </c>
      <c r="FI642">
        <v>8</v>
      </c>
      <c r="FK642" t="s">
        <v>45</v>
      </c>
      <c r="FL642" t="s">
        <v>46</v>
      </c>
      <c r="FM642">
        <v>1.2140199999999999E-3</v>
      </c>
      <c r="FN642" t="s">
        <v>44</v>
      </c>
      <c r="FO642">
        <v>10983511</v>
      </c>
      <c r="FR642">
        <v>60519413</v>
      </c>
      <c r="FT642">
        <v>300</v>
      </c>
      <c r="FU642">
        <v>77580614</v>
      </c>
      <c r="FW642">
        <v>2275050012</v>
      </c>
      <c r="FX642">
        <v>2</v>
      </c>
      <c r="FY642" t="s">
        <v>34</v>
      </c>
      <c r="FZ642" t="s">
        <v>79</v>
      </c>
      <c r="GA642">
        <v>34027</v>
      </c>
      <c r="GC642" t="s">
        <v>512</v>
      </c>
      <c r="GD642">
        <v>48811</v>
      </c>
      <c r="GE642" t="s">
        <v>37</v>
      </c>
      <c r="GF642" t="s">
        <v>38</v>
      </c>
      <c r="GI642" t="s">
        <v>38</v>
      </c>
      <c r="GJ642">
        <v>40.752899999999997</v>
      </c>
      <c r="GK642">
        <v>-74.439899999999994</v>
      </c>
      <c r="GL642" t="s">
        <v>39</v>
      </c>
      <c r="GM642" t="s">
        <v>420</v>
      </c>
      <c r="GN642" t="s">
        <v>34</v>
      </c>
      <c r="GO642">
        <v>0</v>
      </c>
      <c r="GP642" t="s">
        <v>41</v>
      </c>
      <c r="GQ642">
        <v>8</v>
      </c>
      <c r="GS642" t="s">
        <v>42</v>
      </c>
      <c r="GT642" t="s">
        <v>43</v>
      </c>
      <c r="GU642">
        <v>1.1376499999999999E-2</v>
      </c>
      <c r="GV642" t="s">
        <v>44</v>
      </c>
    </row>
    <row r="643" spans="1:204" x14ac:dyDescent="0.25">
      <c r="A643">
        <v>11953211</v>
      </c>
      <c r="D643">
        <v>60829113</v>
      </c>
      <c r="F643">
        <v>300</v>
      </c>
      <c r="G643">
        <v>78199114</v>
      </c>
      <c r="I643">
        <v>2275050011</v>
      </c>
      <c r="J643">
        <v>2</v>
      </c>
      <c r="K643" t="s">
        <v>34</v>
      </c>
      <c r="L643" t="s">
        <v>79</v>
      </c>
      <c r="M643">
        <v>34027</v>
      </c>
      <c r="O643" t="s">
        <v>80</v>
      </c>
      <c r="P643">
        <v>48811</v>
      </c>
      <c r="Q643" t="s">
        <v>37</v>
      </c>
      <c r="R643" t="s">
        <v>38</v>
      </c>
      <c r="U643" t="s">
        <v>38</v>
      </c>
      <c r="V643">
        <v>40.8705</v>
      </c>
      <c r="W643">
        <v>-74.443200000000004</v>
      </c>
      <c r="X643" t="s">
        <v>39</v>
      </c>
      <c r="Y643" t="s">
        <v>81</v>
      </c>
      <c r="Z643" t="s">
        <v>34</v>
      </c>
      <c r="AA643">
        <v>0</v>
      </c>
      <c r="AB643" t="s">
        <v>41</v>
      </c>
      <c r="AC643">
        <v>8</v>
      </c>
      <c r="AE643" t="s">
        <v>53</v>
      </c>
      <c r="AF643" t="s">
        <v>54</v>
      </c>
      <c r="AG643">
        <v>0.108126</v>
      </c>
      <c r="AH643" t="s">
        <v>44</v>
      </c>
      <c r="AI643">
        <v>11953211</v>
      </c>
      <c r="AL643">
        <v>60829113</v>
      </c>
      <c r="AN643">
        <v>300</v>
      </c>
      <c r="AO643">
        <v>78199114</v>
      </c>
      <c r="AQ643">
        <v>2275050011</v>
      </c>
      <c r="AR643">
        <v>2</v>
      </c>
      <c r="AS643" t="s">
        <v>34</v>
      </c>
      <c r="AT643" t="s">
        <v>79</v>
      </c>
      <c r="AU643">
        <v>34027</v>
      </c>
      <c r="AW643" t="s">
        <v>80</v>
      </c>
      <c r="AX643">
        <v>48811</v>
      </c>
      <c r="AY643" t="s">
        <v>37</v>
      </c>
      <c r="AZ643" t="s">
        <v>38</v>
      </c>
      <c r="BC643" t="s">
        <v>38</v>
      </c>
      <c r="BD643">
        <v>40.8705</v>
      </c>
      <c r="BE643">
        <v>-74.443200000000004</v>
      </c>
      <c r="BF643" t="s">
        <v>39</v>
      </c>
      <c r="BG643" t="s">
        <v>81</v>
      </c>
      <c r="BH643" t="s">
        <v>34</v>
      </c>
      <c r="BI643">
        <v>0</v>
      </c>
      <c r="BJ643" t="s">
        <v>41</v>
      </c>
      <c r="BK643">
        <v>8</v>
      </c>
      <c r="BM643" t="s">
        <v>51</v>
      </c>
      <c r="BN643" t="s">
        <v>52</v>
      </c>
      <c r="BO643">
        <v>5.8500000000000002E-4</v>
      </c>
      <c r="BP643" t="s">
        <v>44</v>
      </c>
      <c r="BQ643">
        <v>11953211</v>
      </c>
      <c r="BT643">
        <v>60829113</v>
      </c>
      <c r="BV643">
        <v>300</v>
      </c>
      <c r="BW643">
        <v>78199114</v>
      </c>
      <c r="BY643">
        <v>2275050011</v>
      </c>
      <c r="BZ643">
        <v>2</v>
      </c>
      <c r="CA643" t="s">
        <v>34</v>
      </c>
      <c r="CB643" t="s">
        <v>79</v>
      </c>
      <c r="CC643">
        <v>34027</v>
      </c>
      <c r="CE643" t="s">
        <v>80</v>
      </c>
      <c r="CF643">
        <v>48811</v>
      </c>
      <c r="CG643" t="s">
        <v>37</v>
      </c>
      <c r="CH643" t="s">
        <v>38</v>
      </c>
      <c r="CK643" t="s">
        <v>38</v>
      </c>
      <c r="CL643">
        <v>40.8705</v>
      </c>
      <c r="CM643">
        <v>-74.443200000000004</v>
      </c>
      <c r="CN643" t="s">
        <v>39</v>
      </c>
      <c r="CO643" t="s">
        <v>81</v>
      </c>
      <c r="CP643" t="s">
        <v>34</v>
      </c>
      <c r="CQ643">
        <v>0</v>
      </c>
      <c r="CR643" t="s">
        <v>41</v>
      </c>
      <c r="CS643">
        <v>8</v>
      </c>
      <c r="CU643" t="s">
        <v>49</v>
      </c>
      <c r="CV643" t="s">
        <v>50</v>
      </c>
      <c r="CW643">
        <v>2.1302999999999999E-3</v>
      </c>
      <c r="CX643" t="s">
        <v>44</v>
      </c>
      <c r="CY643">
        <v>11953211</v>
      </c>
      <c r="DB643">
        <v>60829113</v>
      </c>
      <c r="DD643">
        <v>300</v>
      </c>
      <c r="DE643">
        <v>78199114</v>
      </c>
      <c r="DG643">
        <v>2275050011</v>
      </c>
      <c r="DH643">
        <v>2</v>
      </c>
      <c r="DI643" t="s">
        <v>34</v>
      </c>
      <c r="DJ643" t="s">
        <v>79</v>
      </c>
      <c r="DK643">
        <v>34027</v>
      </c>
      <c r="DM643" t="s">
        <v>80</v>
      </c>
      <c r="DN643">
        <v>48811</v>
      </c>
      <c r="DO643" t="s">
        <v>37</v>
      </c>
      <c r="DP643" t="s">
        <v>38</v>
      </c>
      <c r="DS643" t="s">
        <v>38</v>
      </c>
      <c r="DT643">
        <v>40.8705</v>
      </c>
      <c r="DU643">
        <v>-74.443200000000004</v>
      </c>
      <c r="DV643" t="s">
        <v>39</v>
      </c>
      <c r="DW643" t="s">
        <v>81</v>
      </c>
      <c r="DX643" t="s">
        <v>34</v>
      </c>
      <c r="DY643">
        <v>0</v>
      </c>
      <c r="DZ643" t="s">
        <v>41</v>
      </c>
      <c r="EA643">
        <v>8</v>
      </c>
      <c r="EC643" t="s">
        <v>47</v>
      </c>
      <c r="ED643" t="s">
        <v>48</v>
      </c>
      <c r="EE643">
        <v>1.4699100000000001E-3</v>
      </c>
      <c r="EF643" t="s">
        <v>44</v>
      </c>
      <c r="EG643">
        <v>11953211</v>
      </c>
      <c r="EJ643">
        <v>60829113</v>
      </c>
      <c r="EL643">
        <v>300</v>
      </c>
      <c r="EM643">
        <v>78199114</v>
      </c>
      <c r="EO643">
        <v>2275050011</v>
      </c>
      <c r="EP643">
        <v>2</v>
      </c>
      <c r="EQ643" t="s">
        <v>34</v>
      </c>
      <c r="ER643" t="s">
        <v>79</v>
      </c>
      <c r="ES643">
        <v>34027</v>
      </c>
      <c r="EU643" t="s">
        <v>80</v>
      </c>
      <c r="EV643">
        <v>48811</v>
      </c>
      <c r="EW643" t="s">
        <v>37</v>
      </c>
      <c r="EX643" t="s">
        <v>38</v>
      </c>
      <c r="FA643" t="s">
        <v>38</v>
      </c>
      <c r="FB643">
        <v>40.8705</v>
      </c>
      <c r="FC643">
        <v>-74.443200000000004</v>
      </c>
      <c r="FD643" t="s">
        <v>39</v>
      </c>
      <c r="FE643" t="s">
        <v>81</v>
      </c>
      <c r="FF643" t="s">
        <v>34</v>
      </c>
      <c r="FG643">
        <v>0</v>
      </c>
      <c r="FH643" t="s">
        <v>41</v>
      </c>
      <c r="FI643">
        <v>8</v>
      </c>
      <c r="FK643" t="s">
        <v>45</v>
      </c>
      <c r="FL643" t="s">
        <v>46</v>
      </c>
      <c r="FM643">
        <v>9.0000000000000006E-5</v>
      </c>
      <c r="FN643" t="s">
        <v>44</v>
      </c>
      <c r="FO643">
        <v>11953211</v>
      </c>
      <c r="FR643">
        <v>60829113</v>
      </c>
      <c r="FT643">
        <v>300</v>
      </c>
      <c r="FU643">
        <v>78199114</v>
      </c>
      <c r="FW643">
        <v>2275050011</v>
      </c>
      <c r="FX643">
        <v>2</v>
      </c>
      <c r="FY643" t="s">
        <v>34</v>
      </c>
      <c r="FZ643" t="s">
        <v>79</v>
      </c>
      <c r="GA643">
        <v>34027</v>
      </c>
      <c r="GC643" t="s">
        <v>80</v>
      </c>
      <c r="GD643">
        <v>48811</v>
      </c>
      <c r="GE643" t="s">
        <v>37</v>
      </c>
      <c r="GF643" t="s">
        <v>38</v>
      </c>
      <c r="GI643" t="s">
        <v>38</v>
      </c>
      <c r="GJ643">
        <v>40.8705</v>
      </c>
      <c r="GK643">
        <v>-74.443200000000004</v>
      </c>
      <c r="GL643" t="s">
        <v>39</v>
      </c>
      <c r="GM643" t="s">
        <v>81</v>
      </c>
      <c r="GN643" t="s">
        <v>34</v>
      </c>
      <c r="GO643">
        <v>0</v>
      </c>
      <c r="GP643" t="s">
        <v>41</v>
      </c>
      <c r="GQ643">
        <v>8</v>
      </c>
      <c r="GS643" t="s">
        <v>42</v>
      </c>
      <c r="GT643" t="s">
        <v>43</v>
      </c>
      <c r="GU643">
        <v>1.3542700000000001E-3</v>
      </c>
      <c r="GV643" t="s">
        <v>44</v>
      </c>
    </row>
    <row r="644" spans="1:204" x14ac:dyDescent="0.25">
      <c r="A644">
        <v>11953211</v>
      </c>
      <c r="D644">
        <v>60829113</v>
      </c>
      <c r="F644">
        <v>300</v>
      </c>
      <c r="G644">
        <v>78199214</v>
      </c>
      <c r="I644">
        <v>2275050012</v>
      </c>
      <c r="J644">
        <v>2</v>
      </c>
      <c r="K644" t="s">
        <v>34</v>
      </c>
      <c r="L644" t="s">
        <v>79</v>
      </c>
      <c r="M644">
        <v>34027</v>
      </c>
      <c r="O644" t="s">
        <v>80</v>
      </c>
      <c r="P644">
        <v>48811</v>
      </c>
      <c r="Q644" t="s">
        <v>37</v>
      </c>
      <c r="R644" t="s">
        <v>38</v>
      </c>
      <c r="U644" t="s">
        <v>38</v>
      </c>
      <c r="V644">
        <v>40.8705</v>
      </c>
      <c r="W644">
        <v>-74.443200000000004</v>
      </c>
      <c r="X644" t="s">
        <v>39</v>
      </c>
      <c r="Y644" t="s">
        <v>81</v>
      </c>
      <c r="Z644" t="s">
        <v>34</v>
      </c>
      <c r="AA644">
        <v>0</v>
      </c>
      <c r="AB644" t="s">
        <v>41</v>
      </c>
      <c r="AC644">
        <v>8</v>
      </c>
      <c r="AE644" t="s">
        <v>53</v>
      </c>
      <c r="AF644" t="s">
        <v>54</v>
      </c>
      <c r="AG644">
        <v>0.15802099999999999</v>
      </c>
      <c r="AH644" t="s">
        <v>44</v>
      </c>
      <c r="AI644">
        <v>11953211</v>
      </c>
      <c r="AL644">
        <v>60829113</v>
      </c>
      <c r="AN644">
        <v>300</v>
      </c>
      <c r="AO644">
        <v>78199214</v>
      </c>
      <c r="AQ644">
        <v>2275050012</v>
      </c>
      <c r="AR644">
        <v>2</v>
      </c>
      <c r="AS644" t="s">
        <v>34</v>
      </c>
      <c r="AT644" t="s">
        <v>79</v>
      </c>
      <c r="AU644">
        <v>34027</v>
      </c>
      <c r="AW644" t="s">
        <v>80</v>
      </c>
      <c r="AX644">
        <v>48811</v>
      </c>
      <c r="AY644" t="s">
        <v>37</v>
      </c>
      <c r="AZ644" t="s">
        <v>38</v>
      </c>
      <c r="BC644" t="s">
        <v>38</v>
      </c>
      <c r="BD644">
        <v>40.8705</v>
      </c>
      <c r="BE644">
        <v>-74.443200000000004</v>
      </c>
      <c r="BF644" t="s">
        <v>39</v>
      </c>
      <c r="BG644" t="s">
        <v>81</v>
      </c>
      <c r="BH644" t="s">
        <v>34</v>
      </c>
      <c r="BI644">
        <v>0</v>
      </c>
      <c r="BJ644" t="s">
        <v>41</v>
      </c>
      <c r="BK644">
        <v>8</v>
      </c>
      <c r="BM644" t="s">
        <v>51</v>
      </c>
      <c r="BN644" t="s">
        <v>52</v>
      </c>
      <c r="BO644">
        <v>5.3417999999999998E-3</v>
      </c>
      <c r="BP644" t="s">
        <v>44</v>
      </c>
      <c r="BQ644">
        <v>11953211</v>
      </c>
      <c r="BT644">
        <v>60829113</v>
      </c>
      <c r="BV644">
        <v>300</v>
      </c>
      <c r="BW644">
        <v>78199214</v>
      </c>
      <c r="BY644">
        <v>2275050012</v>
      </c>
      <c r="BZ644">
        <v>2</v>
      </c>
      <c r="CA644" t="s">
        <v>34</v>
      </c>
      <c r="CB644" t="s">
        <v>79</v>
      </c>
      <c r="CC644">
        <v>34027</v>
      </c>
      <c r="CE644" t="s">
        <v>80</v>
      </c>
      <c r="CF644">
        <v>48811</v>
      </c>
      <c r="CG644" t="s">
        <v>37</v>
      </c>
      <c r="CH644" t="s">
        <v>38</v>
      </c>
      <c r="CK644" t="s">
        <v>38</v>
      </c>
      <c r="CL644">
        <v>40.8705</v>
      </c>
      <c r="CM644">
        <v>-74.443200000000004</v>
      </c>
      <c r="CN644" t="s">
        <v>39</v>
      </c>
      <c r="CO644" t="s">
        <v>81</v>
      </c>
      <c r="CP644" t="s">
        <v>34</v>
      </c>
      <c r="CQ644">
        <v>0</v>
      </c>
      <c r="CR644" t="s">
        <v>41</v>
      </c>
      <c r="CS644">
        <v>8</v>
      </c>
      <c r="CU644" t="s">
        <v>49</v>
      </c>
      <c r="CV644" t="s">
        <v>50</v>
      </c>
      <c r="CW644">
        <v>3.9055499999999998E-3</v>
      </c>
      <c r="CX644" t="s">
        <v>44</v>
      </c>
      <c r="CY644">
        <v>11953211</v>
      </c>
      <c r="DB644">
        <v>60829113</v>
      </c>
      <c r="DD644">
        <v>300</v>
      </c>
      <c r="DE644">
        <v>78199214</v>
      </c>
      <c r="DG644">
        <v>2275050012</v>
      </c>
      <c r="DH644">
        <v>2</v>
      </c>
      <c r="DI644" t="s">
        <v>34</v>
      </c>
      <c r="DJ644" t="s">
        <v>79</v>
      </c>
      <c r="DK644">
        <v>34027</v>
      </c>
      <c r="DM644" t="s">
        <v>80</v>
      </c>
      <c r="DN644">
        <v>48811</v>
      </c>
      <c r="DO644" t="s">
        <v>37</v>
      </c>
      <c r="DP644" t="s">
        <v>38</v>
      </c>
      <c r="DS644" t="s">
        <v>38</v>
      </c>
      <c r="DT644">
        <v>40.8705</v>
      </c>
      <c r="DU644">
        <v>-74.443200000000004</v>
      </c>
      <c r="DV644" t="s">
        <v>39</v>
      </c>
      <c r="DW644" t="s">
        <v>81</v>
      </c>
      <c r="DX644" t="s">
        <v>34</v>
      </c>
      <c r="DY644">
        <v>0</v>
      </c>
      <c r="DZ644" t="s">
        <v>41</v>
      </c>
      <c r="EA644">
        <v>8</v>
      </c>
      <c r="EC644" t="s">
        <v>47</v>
      </c>
      <c r="ED644" t="s">
        <v>48</v>
      </c>
      <c r="EE644">
        <v>3.8118200000000001E-3</v>
      </c>
      <c r="EF644" t="s">
        <v>44</v>
      </c>
      <c r="EG644">
        <v>11953211</v>
      </c>
      <c r="EJ644">
        <v>60829113</v>
      </c>
      <c r="EL644">
        <v>300</v>
      </c>
      <c r="EM644">
        <v>78199214</v>
      </c>
      <c r="EO644">
        <v>2275050012</v>
      </c>
      <c r="EP644">
        <v>2</v>
      </c>
      <c r="EQ644" t="s">
        <v>34</v>
      </c>
      <c r="ER644" t="s">
        <v>79</v>
      </c>
      <c r="ES644">
        <v>34027</v>
      </c>
      <c r="EU644" t="s">
        <v>80</v>
      </c>
      <c r="EV644">
        <v>48811</v>
      </c>
      <c r="EW644" t="s">
        <v>37</v>
      </c>
      <c r="EX644" t="s">
        <v>38</v>
      </c>
      <c r="FA644" t="s">
        <v>38</v>
      </c>
      <c r="FB644">
        <v>40.8705</v>
      </c>
      <c r="FC644">
        <v>-74.443200000000004</v>
      </c>
      <c r="FD644" t="s">
        <v>39</v>
      </c>
      <c r="FE644" t="s">
        <v>81</v>
      </c>
      <c r="FF644" t="s">
        <v>34</v>
      </c>
      <c r="FG644">
        <v>0</v>
      </c>
      <c r="FH644" t="s">
        <v>41</v>
      </c>
      <c r="FI644">
        <v>8</v>
      </c>
      <c r="FK644" t="s">
        <v>45</v>
      </c>
      <c r="FL644" t="s">
        <v>46</v>
      </c>
      <c r="FM644">
        <v>1.2140199999999999E-3</v>
      </c>
      <c r="FN644" t="s">
        <v>44</v>
      </c>
      <c r="FO644">
        <v>11953211</v>
      </c>
      <c r="FR644">
        <v>60829113</v>
      </c>
      <c r="FT644">
        <v>300</v>
      </c>
      <c r="FU644">
        <v>78199214</v>
      </c>
      <c r="FW644">
        <v>2275050012</v>
      </c>
      <c r="FX644">
        <v>2</v>
      </c>
      <c r="FY644" t="s">
        <v>34</v>
      </c>
      <c r="FZ644" t="s">
        <v>79</v>
      </c>
      <c r="GA644">
        <v>34027</v>
      </c>
      <c r="GC644" t="s">
        <v>80</v>
      </c>
      <c r="GD644">
        <v>48811</v>
      </c>
      <c r="GE644" t="s">
        <v>37</v>
      </c>
      <c r="GF644" t="s">
        <v>38</v>
      </c>
      <c r="GI644" t="s">
        <v>38</v>
      </c>
      <c r="GJ644">
        <v>40.8705</v>
      </c>
      <c r="GK644">
        <v>-74.443200000000004</v>
      </c>
      <c r="GL644" t="s">
        <v>39</v>
      </c>
      <c r="GM644" t="s">
        <v>81</v>
      </c>
      <c r="GN644" t="s">
        <v>34</v>
      </c>
      <c r="GO644">
        <v>0</v>
      </c>
      <c r="GP644" t="s">
        <v>41</v>
      </c>
      <c r="GQ644">
        <v>8</v>
      </c>
      <c r="GS644" t="s">
        <v>42</v>
      </c>
      <c r="GT644" t="s">
        <v>43</v>
      </c>
      <c r="GU644">
        <v>1.1376499999999999E-2</v>
      </c>
      <c r="GV644" t="s">
        <v>44</v>
      </c>
    </row>
    <row r="645" spans="1:204" x14ac:dyDescent="0.25">
      <c r="A645">
        <v>11347211</v>
      </c>
      <c r="D645">
        <v>61582213</v>
      </c>
      <c r="F645">
        <v>300</v>
      </c>
      <c r="G645">
        <v>79694714</v>
      </c>
      <c r="I645">
        <v>2275050011</v>
      </c>
      <c r="J645">
        <v>2</v>
      </c>
      <c r="K645" t="s">
        <v>34</v>
      </c>
      <c r="L645" t="s">
        <v>79</v>
      </c>
      <c r="M645">
        <v>34027</v>
      </c>
      <c r="O645" t="s">
        <v>526</v>
      </c>
      <c r="P645">
        <v>48811</v>
      </c>
      <c r="Q645" t="s">
        <v>37</v>
      </c>
      <c r="R645" t="s">
        <v>38</v>
      </c>
      <c r="U645" t="s">
        <v>38</v>
      </c>
      <c r="V645">
        <v>40.814</v>
      </c>
      <c r="W645">
        <v>-74.473200000000006</v>
      </c>
      <c r="X645" t="s">
        <v>39</v>
      </c>
      <c r="Y645" t="s">
        <v>527</v>
      </c>
      <c r="Z645" t="s">
        <v>34</v>
      </c>
      <c r="AA645">
        <v>0</v>
      </c>
      <c r="AB645" t="s">
        <v>41</v>
      </c>
      <c r="AC645">
        <v>8</v>
      </c>
      <c r="AE645" t="s">
        <v>53</v>
      </c>
      <c r="AF645" t="s">
        <v>54</v>
      </c>
      <c r="AG645">
        <v>0.108126</v>
      </c>
      <c r="AH645" t="s">
        <v>44</v>
      </c>
      <c r="AI645">
        <v>11347211</v>
      </c>
      <c r="AL645">
        <v>61582213</v>
      </c>
      <c r="AN645">
        <v>300</v>
      </c>
      <c r="AO645">
        <v>79694714</v>
      </c>
      <c r="AQ645">
        <v>2275050011</v>
      </c>
      <c r="AR645">
        <v>2</v>
      </c>
      <c r="AS645" t="s">
        <v>34</v>
      </c>
      <c r="AT645" t="s">
        <v>79</v>
      </c>
      <c r="AU645">
        <v>34027</v>
      </c>
      <c r="AW645" t="s">
        <v>526</v>
      </c>
      <c r="AX645">
        <v>48811</v>
      </c>
      <c r="AY645" t="s">
        <v>37</v>
      </c>
      <c r="AZ645" t="s">
        <v>38</v>
      </c>
      <c r="BC645" t="s">
        <v>38</v>
      </c>
      <c r="BD645">
        <v>40.814</v>
      </c>
      <c r="BE645">
        <v>-74.473200000000006</v>
      </c>
      <c r="BF645" t="s">
        <v>39</v>
      </c>
      <c r="BG645" t="s">
        <v>527</v>
      </c>
      <c r="BH645" t="s">
        <v>34</v>
      </c>
      <c r="BI645">
        <v>0</v>
      </c>
      <c r="BJ645" t="s">
        <v>41</v>
      </c>
      <c r="BK645">
        <v>8</v>
      </c>
      <c r="BM645" t="s">
        <v>51</v>
      </c>
      <c r="BN645" t="s">
        <v>52</v>
      </c>
      <c r="BO645">
        <v>5.8500000000000002E-4</v>
      </c>
      <c r="BP645" t="s">
        <v>44</v>
      </c>
      <c r="BQ645">
        <v>11347211</v>
      </c>
      <c r="BT645">
        <v>61582213</v>
      </c>
      <c r="BV645">
        <v>300</v>
      </c>
      <c r="BW645">
        <v>79694714</v>
      </c>
      <c r="BY645">
        <v>2275050011</v>
      </c>
      <c r="BZ645">
        <v>2</v>
      </c>
      <c r="CA645" t="s">
        <v>34</v>
      </c>
      <c r="CB645" t="s">
        <v>79</v>
      </c>
      <c r="CC645">
        <v>34027</v>
      </c>
      <c r="CE645" t="s">
        <v>526</v>
      </c>
      <c r="CF645">
        <v>48811</v>
      </c>
      <c r="CG645" t="s">
        <v>37</v>
      </c>
      <c r="CH645" t="s">
        <v>38</v>
      </c>
      <c r="CK645" t="s">
        <v>38</v>
      </c>
      <c r="CL645">
        <v>40.814</v>
      </c>
      <c r="CM645">
        <v>-74.473200000000006</v>
      </c>
      <c r="CN645" t="s">
        <v>39</v>
      </c>
      <c r="CO645" t="s">
        <v>527</v>
      </c>
      <c r="CP645" t="s">
        <v>34</v>
      </c>
      <c r="CQ645">
        <v>0</v>
      </c>
      <c r="CR645" t="s">
        <v>41</v>
      </c>
      <c r="CS645">
        <v>8</v>
      </c>
      <c r="CU645" t="s">
        <v>49</v>
      </c>
      <c r="CV645" t="s">
        <v>50</v>
      </c>
      <c r="CW645">
        <v>2.1302999999999999E-3</v>
      </c>
      <c r="CX645" t="s">
        <v>44</v>
      </c>
      <c r="CY645">
        <v>11347211</v>
      </c>
      <c r="DB645">
        <v>61582213</v>
      </c>
      <c r="DD645">
        <v>300</v>
      </c>
      <c r="DE645">
        <v>79694714</v>
      </c>
      <c r="DG645">
        <v>2275050011</v>
      </c>
      <c r="DH645">
        <v>2</v>
      </c>
      <c r="DI645" t="s">
        <v>34</v>
      </c>
      <c r="DJ645" t="s">
        <v>79</v>
      </c>
      <c r="DK645">
        <v>34027</v>
      </c>
      <c r="DM645" t="s">
        <v>526</v>
      </c>
      <c r="DN645">
        <v>48811</v>
      </c>
      <c r="DO645" t="s">
        <v>37</v>
      </c>
      <c r="DP645" t="s">
        <v>38</v>
      </c>
      <c r="DS645" t="s">
        <v>38</v>
      </c>
      <c r="DT645">
        <v>40.814</v>
      </c>
      <c r="DU645">
        <v>-74.473200000000006</v>
      </c>
      <c r="DV645" t="s">
        <v>39</v>
      </c>
      <c r="DW645" t="s">
        <v>527</v>
      </c>
      <c r="DX645" t="s">
        <v>34</v>
      </c>
      <c r="DY645">
        <v>0</v>
      </c>
      <c r="DZ645" t="s">
        <v>41</v>
      </c>
      <c r="EA645">
        <v>8</v>
      </c>
      <c r="EC645" t="s">
        <v>47</v>
      </c>
      <c r="ED645" t="s">
        <v>48</v>
      </c>
      <c r="EE645">
        <v>1.4699100000000001E-3</v>
      </c>
      <c r="EF645" t="s">
        <v>44</v>
      </c>
      <c r="EG645">
        <v>11347211</v>
      </c>
      <c r="EJ645">
        <v>61582213</v>
      </c>
      <c r="EL645">
        <v>300</v>
      </c>
      <c r="EM645">
        <v>79694714</v>
      </c>
      <c r="EO645">
        <v>2275050011</v>
      </c>
      <c r="EP645">
        <v>2</v>
      </c>
      <c r="EQ645" t="s">
        <v>34</v>
      </c>
      <c r="ER645" t="s">
        <v>79</v>
      </c>
      <c r="ES645">
        <v>34027</v>
      </c>
      <c r="EU645" t="s">
        <v>526</v>
      </c>
      <c r="EV645">
        <v>48811</v>
      </c>
      <c r="EW645" t="s">
        <v>37</v>
      </c>
      <c r="EX645" t="s">
        <v>38</v>
      </c>
      <c r="FA645" t="s">
        <v>38</v>
      </c>
      <c r="FB645">
        <v>40.814</v>
      </c>
      <c r="FC645">
        <v>-74.473200000000006</v>
      </c>
      <c r="FD645" t="s">
        <v>39</v>
      </c>
      <c r="FE645" t="s">
        <v>527</v>
      </c>
      <c r="FF645" t="s">
        <v>34</v>
      </c>
      <c r="FG645">
        <v>0</v>
      </c>
      <c r="FH645" t="s">
        <v>41</v>
      </c>
      <c r="FI645">
        <v>8</v>
      </c>
      <c r="FK645" t="s">
        <v>45</v>
      </c>
      <c r="FL645" t="s">
        <v>46</v>
      </c>
      <c r="FM645">
        <v>9.0000000000000006E-5</v>
      </c>
      <c r="FN645" t="s">
        <v>44</v>
      </c>
      <c r="FO645">
        <v>11347211</v>
      </c>
      <c r="FR645">
        <v>61582213</v>
      </c>
      <c r="FT645">
        <v>300</v>
      </c>
      <c r="FU645">
        <v>79694714</v>
      </c>
      <c r="FW645">
        <v>2275050011</v>
      </c>
      <c r="FX645">
        <v>2</v>
      </c>
      <c r="FY645" t="s">
        <v>34</v>
      </c>
      <c r="FZ645" t="s">
        <v>79</v>
      </c>
      <c r="GA645">
        <v>34027</v>
      </c>
      <c r="GC645" t="s">
        <v>526</v>
      </c>
      <c r="GD645">
        <v>48811</v>
      </c>
      <c r="GE645" t="s">
        <v>37</v>
      </c>
      <c r="GF645" t="s">
        <v>38</v>
      </c>
      <c r="GI645" t="s">
        <v>38</v>
      </c>
      <c r="GJ645">
        <v>40.814</v>
      </c>
      <c r="GK645">
        <v>-74.473200000000006</v>
      </c>
      <c r="GL645" t="s">
        <v>39</v>
      </c>
      <c r="GM645" t="s">
        <v>527</v>
      </c>
      <c r="GN645" t="s">
        <v>34</v>
      </c>
      <c r="GO645">
        <v>0</v>
      </c>
      <c r="GP645" t="s">
        <v>41</v>
      </c>
      <c r="GQ645">
        <v>8</v>
      </c>
      <c r="GS645" t="s">
        <v>42</v>
      </c>
      <c r="GT645" t="s">
        <v>43</v>
      </c>
      <c r="GU645">
        <v>1.3542700000000001E-3</v>
      </c>
      <c r="GV645" t="s">
        <v>44</v>
      </c>
    </row>
    <row r="646" spans="1:204" x14ac:dyDescent="0.25">
      <c r="A646">
        <v>11347211</v>
      </c>
      <c r="D646">
        <v>61582213</v>
      </c>
      <c r="F646">
        <v>300</v>
      </c>
      <c r="G646">
        <v>79694814</v>
      </c>
      <c r="I646">
        <v>2275050012</v>
      </c>
      <c r="J646">
        <v>2</v>
      </c>
      <c r="K646" t="s">
        <v>34</v>
      </c>
      <c r="L646" t="s">
        <v>79</v>
      </c>
      <c r="M646">
        <v>34027</v>
      </c>
      <c r="O646" t="s">
        <v>526</v>
      </c>
      <c r="P646">
        <v>48811</v>
      </c>
      <c r="Q646" t="s">
        <v>37</v>
      </c>
      <c r="R646" t="s">
        <v>38</v>
      </c>
      <c r="U646" t="s">
        <v>38</v>
      </c>
      <c r="V646">
        <v>40.814</v>
      </c>
      <c r="W646">
        <v>-74.473200000000006</v>
      </c>
      <c r="X646" t="s">
        <v>39</v>
      </c>
      <c r="Y646" t="s">
        <v>527</v>
      </c>
      <c r="Z646" t="s">
        <v>34</v>
      </c>
      <c r="AA646">
        <v>0</v>
      </c>
      <c r="AB646" t="s">
        <v>41</v>
      </c>
      <c r="AC646">
        <v>8</v>
      </c>
      <c r="AE646" t="s">
        <v>53</v>
      </c>
      <c r="AF646" t="s">
        <v>54</v>
      </c>
      <c r="AG646">
        <v>0.15802099999999999</v>
      </c>
      <c r="AH646" t="s">
        <v>44</v>
      </c>
      <c r="AI646">
        <v>11347211</v>
      </c>
      <c r="AL646">
        <v>61582213</v>
      </c>
      <c r="AN646">
        <v>300</v>
      </c>
      <c r="AO646">
        <v>79694814</v>
      </c>
      <c r="AQ646">
        <v>2275050012</v>
      </c>
      <c r="AR646">
        <v>2</v>
      </c>
      <c r="AS646" t="s">
        <v>34</v>
      </c>
      <c r="AT646" t="s">
        <v>79</v>
      </c>
      <c r="AU646">
        <v>34027</v>
      </c>
      <c r="AW646" t="s">
        <v>526</v>
      </c>
      <c r="AX646">
        <v>48811</v>
      </c>
      <c r="AY646" t="s">
        <v>37</v>
      </c>
      <c r="AZ646" t="s">
        <v>38</v>
      </c>
      <c r="BC646" t="s">
        <v>38</v>
      </c>
      <c r="BD646">
        <v>40.814</v>
      </c>
      <c r="BE646">
        <v>-74.473200000000006</v>
      </c>
      <c r="BF646" t="s">
        <v>39</v>
      </c>
      <c r="BG646" t="s">
        <v>527</v>
      </c>
      <c r="BH646" t="s">
        <v>34</v>
      </c>
      <c r="BI646">
        <v>0</v>
      </c>
      <c r="BJ646" t="s">
        <v>41</v>
      </c>
      <c r="BK646">
        <v>8</v>
      </c>
      <c r="BM646" t="s">
        <v>51</v>
      </c>
      <c r="BN646" t="s">
        <v>52</v>
      </c>
      <c r="BO646">
        <v>5.3417999999999998E-3</v>
      </c>
      <c r="BP646" t="s">
        <v>44</v>
      </c>
      <c r="BQ646">
        <v>11347211</v>
      </c>
      <c r="BT646">
        <v>61582213</v>
      </c>
      <c r="BV646">
        <v>300</v>
      </c>
      <c r="BW646">
        <v>79694814</v>
      </c>
      <c r="BY646">
        <v>2275050012</v>
      </c>
      <c r="BZ646">
        <v>2</v>
      </c>
      <c r="CA646" t="s">
        <v>34</v>
      </c>
      <c r="CB646" t="s">
        <v>79</v>
      </c>
      <c r="CC646">
        <v>34027</v>
      </c>
      <c r="CE646" t="s">
        <v>526</v>
      </c>
      <c r="CF646">
        <v>48811</v>
      </c>
      <c r="CG646" t="s">
        <v>37</v>
      </c>
      <c r="CH646" t="s">
        <v>38</v>
      </c>
      <c r="CK646" t="s">
        <v>38</v>
      </c>
      <c r="CL646">
        <v>40.814</v>
      </c>
      <c r="CM646">
        <v>-74.473200000000006</v>
      </c>
      <c r="CN646" t="s">
        <v>39</v>
      </c>
      <c r="CO646" t="s">
        <v>527</v>
      </c>
      <c r="CP646" t="s">
        <v>34</v>
      </c>
      <c r="CQ646">
        <v>0</v>
      </c>
      <c r="CR646" t="s">
        <v>41</v>
      </c>
      <c r="CS646">
        <v>8</v>
      </c>
      <c r="CU646" t="s">
        <v>49</v>
      </c>
      <c r="CV646" t="s">
        <v>50</v>
      </c>
      <c r="CW646">
        <v>3.9055499999999998E-3</v>
      </c>
      <c r="CX646" t="s">
        <v>44</v>
      </c>
      <c r="CY646">
        <v>11347211</v>
      </c>
      <c r="DB646">
        <v>61582213</v>
      </c>
      <c r="DD646">
        <v>300</v>
      </c>
      <c r="DE646">
        <v>79694814</v>
      </c>
      <c r="DG646">
        <v>2275050012</v>
      </c>
      <c r="DH646">
        <v>2</v>
      </c>
      <c r="DI646" t="s">
        <v>34</v>
      </c>
      <c r="DJ646" t="s">
        <v>79</v>
      </c>
      <c r="DK646">
        <v>34027</v>
      </c>
      <c r="DM646" t="s">
        <v>526</v>
      </c>
      <c r="DN646">
        <v>48811</v>
      </c>
      <c r="DO646" t="s">
        <v>37</v>
      </c>
      <c r="DP646" t="s">
        <v>38</v>
      </c>
      <c r="DS646" t="s">
        <v>38</v>
      </c>
      <c r="DT646">
        <v>40.814</v>
      </c>
      <c r="DU646">
        <v>-74.473200000000006</v>
      </c>
      <c r="DV646" t="s">
        <v>39</v>
      </c>
      <c r="DW646" t="s">
        <v>527</v>
      </c>
      <c r="DX646" t="s">
        <v>34</v>
      </c>
      <c r="DY646">
        <v>0</v>
      </c>
      <c r="DZ646" t="s">
        <v>41</v>
      </c>
      <c r="EA646">
        <v>8</v>
      </c>
      <c r="EC646" t="s">
        <v>47</v>
      </c>
      <c r="ED646" t="s">
        <v>48</v>
      </c>
      <c r="EE646">
        <v>3.8118200000000001E-3</v>
      </c>
      <c r="EF646" t="s">
        <v>44</v>
      </c>
      <c r="EG646">
        <v>11347211</v>
      </c>
      <c r="EJ646">
        <v>61582213</v>
      </c>
      <c r="EL646">
        <v>300</v>
      </c>
      <c r="EM646">
        <v>79694814</v>
      </c>
      <c r="EO646">
        <v>2275050012</v>
      </c>
      <c r="EP646">
        <v>2</v>
      </c>
      <c r="EQ646" t="s">
        <v>34</v>
      </c>
      <c r="ER646" t="s">
        <v>79</v>
      </c>
      <c r="ES646">
        <v>34027</v>
      </c>
      <c r="EU646" t="s">
        <v>526</v>
      </c>
      <c r="EV646">
        <v>48811</v>
      </c>
      <c r="EW646" t="s">
        <v>37</v>
      </c>
      <c r="EX646" t="s">
        <v>38</v>
      </c>
      <c r="FA646" t="s">
        <v>38</v>
      </c>
      <c r="FB646">
        <v>40.814</v>
      </c>
      <c r="FC646">
        <v>-74.473200000000006</v>
      </c>
      <c r="FD646" t="s">
        <v>39</v>
      </c>
      <c r="FE646" t="s">
        <v>527</v>
      </c>
      <c r="FF646" t="s">
        <v>34</v>
      </c>
      <c r="FG646">
        <v>0</v>
      </c>
      <c r="FH646" t="s">
        <v>41</v>
      </c>
      <c r="FI646">
        <v>8</v>
      </c>
      <c r="FK646" t="s">
        <v>45</v>
      </c>
      <c r="FL646" t="s">
        <v>46</v>
      </c>
      <c r="FM646">
        <v>1.2140199999999999E-3</v>
      </c>
      <c r="FN646" t="s">
        <v>44</v>
      </c>
      <c r="FO646">
        <v>11347211</v>
      </c>
      <c r="FR646">
        <v>61582213</v>
      </c>
      <c r="FT646">
        <v>300</v>
      </c>
      <c r="FU646">
        <v>79694814</v>
      </c>
      <c r="FW646">
        <v>2275050012</v>
      </c>
      <c r="FX646">
        <v>2</v>
      </c>
      <c r="FY646" t="s">
        <v>34</v>
      </c>
      <c r="FZ646" t="s">
        <v>79</v>
      </c>
      <c r="GA646">
        <v>34027</v>
      </c>
      <c r="GC646" t="s">
        <v>526</v>
      </c>
      <c r="GD646">
        <v>48811</v>
      </c>
      <c r="GE646" t="s">
        <v>37</v>
      </c>
      <c r="GF646" t="s">
        <v>38</v>
      </c>
      <c r="GI646" t="s">
        <v>38</v>
      </c>
      <c r="GJ646">
        <v>40.814</v>
      </c>
      <c r="GK646">
        <v>-74.473200000000006</v>
      </c>
      <c r="GL646" t="s">
        <v>39</v>
      </c>
      <c r="GM646" t="s">
        <v>527</v>
      </c>
      <c r="GN646" t="s">
        <v>34</v>
      </c>
      <c r="GO646">
        <v>0</v>
      </c>
      <c r="GP646" t="s">
        <v>41</v>
      </c>
      <c r="GQ646">
        <v>8</v>
      </c>
      <c r="GS646" t="s">
        <v>42</v>
      </c>
      <c r="GT646" t="s">
        <v>43</v>
      </c>
      <c r="GU646">
        <v>1.1376499999999999E-2</v>
      </c>
      <c r="GV646" t="s">
        <v>44</v>
      </c>
    </row>
    <row r="647" spans="1:204" x14ac:dyDescent="0.25">
      <c r="A647">
        <v>17137411</v>
      </c>
      <c r="D647">
        <v>114266513</v>
      </c>
      <c r="F647">
        <v>300</v>
      </c>
      <c r="G647">
        <v>160475814</v>
      </c>
      <c r="I647">
        <v>2275050011</v>
      </c>
      <c r="J647">
        <v>2</v>
      </c>
      <c r="K647" t="s">
        <v>34</v>
      </c>
      <c r="L647" t="s">
        <v>79</v>
      </c>
      <c r="M647">
        <v>34027</v>
      </c>
      <c r="O647" t="s">
        <v>457</v>
      </c>
      <c r="P647">
        <v>48811</v>
      </c>
      <c r="Q647" t="s">
        <v>37</v>
      </c>
      <c r="R647" t="s">
        <v>38</v>
      </c>
      <c r="U647" t="s">
        <v>38</v>
      </c>
      <c r="V647">
        <v>40.83708</v>
      </c>
      <c r="W647">
        <v>-74.476690000000005</v>
      </c>
      <c r="X647" t="s">
        <v>39</v>
      </c>
      <c r="Y647" t="s">
        <v>458</v>
      </c>
      <c r="Z647" t="s">
        <v>34</v>
      </c>
      <c r="AA647">
        <v>7950</v>
      </c>
      <c r="AB647" t="s">
        <v>41</v>
      </c>
      <c r="AC647">
        <v>8</v>
      </c>
      <c r="AE647" t="s">
        <v>53</v>
      </c>
      <c r="AF647" t="s">
        <v>54</v>
      </c>
      <c r="AG647">
        <v>0.108126</v>
      </c>
      <c r="AH647" t="s">
        <v>44</v>
      </c>
      <c r="AI647">
        <v>17137411</v>
      </c>
      <c r="AL647">
        <v>114266513</v>
      </c>
      <c r="AN647">
        <v>300</v>
      </c>
      <c r="AO647">
        <v>160475814</v>
      </c>
      <c r="AQ647">
        <v>2275050011</v>
      </c>
      <c r="AR647">
        <v>2</v>
      </c>
      <c r="AS647" t="s">
        <v>34</v>
      </c>
      <c r="AT647" t="s">
        <v>79</v>
      </c>
      <c r="AU647">
        <v>34027</v>
      </c>
      <c r="AW647" t="s">
        <v>457</v>
      </c>
      <c r="AX647">
        <v>48811</v>
      </c>
      <c r="AY647" t="s">
        <v>37</v>
      </c>
      <c r="AZ647" t="s">
        <v>38</v>
      </c>
      <c r="BC647" t="s">
        <v>38</v>
      </c>
      <c r="BD647">
        <v>40.83708</v>
      </c>
      <c r="BE647">
        <v>-74.476690000000005</v>
      </c>
      <c r="BF647" t="s">
        <v>39</v>
      </c>
      <c r="BG647" t="s">
        <v>458</v>
      </c>
      <c r="BH647" t="s">
        <v>34</v>
      </c>
      <c r="BI647">
        <v>7950</v>
      </c>
      <c r="BJ647" t="s">
        <v>41</v>
      </c>
      <c r="BK647">
        <v>8</v>
      </c>
      <c r="BM647" t="s">
        <v>51</v>
      </c>
      <c r="BN647" t="s">
        <v>52</v>
      </c>
      <c r="BO647">
        <v>5.8500000000000002E-4</v>
      </c>
      <c r="BP647" t="s">
        <v>44</v>
      </c>
      <c r="BQ647">
        <v>17137411</v>
      </c>
      <c r="BT647">
        <v>114266513</v>
      </c>
      <c r="BV647">
        <v>300</v>
      </c>
      <c r="BW647">
        <v>160475814</v>
      </c>
      <c r="BY647">
        <v>2275050011</v>
      </c>
      <c r="BZ647">
        <v>2</v>
      </c>
      <c r="CA647" t="s">
        <v>34</v>
      </c>
      <c r="CB647" t="s">
        <v>79</v>
      </c>
      <c r="CC647">
        <v>34027</v>
      </c>
      <c r="CE647" t="s">
        <v>457</v>
      </c>
      <c r="CF647">
        <v>48811</v>
      </c>
      <c r="CG647" t="s">
        <v>37</v>
      </c>
      <c r="CH647" t="s">
        <v>38</v>
      </c>
      <c r="CK647" t="s">
        <v>38</v>
      </c>
      <c r="CL647">
        <v>40.83708</v>
      </c>
      <c r="CM647">
        <v>-74.476690000000005</v>
      </c>
      <c r="CN647" t="s">
        <v>39</v>
      </c>
      <c r="CO647" t="s">
        <v>458</v>
      </c>
      <c r="CP647" t="s">
        <v>34</v>
      </c>
      <c r="CQ647">
        <v>7950</v>
      </c>
      <c r="CR647" t="s">
        <v>41</v>
      </c>
      <c r="CS647">
        <v>8</v>
      </c>
      <c r="CU647" t="s">
        <v>49</v>
      </c>
      <c r="CV647" t="s">
        <v>50</v>
      </c>
      <c r="CW647">
        <v>2.1302999999999999E-3</v>
      </c>
      <c r="CX647" t="s">
        <v>44</v>
      </c>
      <c r="CY647">
        <v>17137411</v>
      </c>
      <c r="DB647">
        <v>114266513</v>
      </c>
      <c r="DD647">
        <v>300</v>
      </c>
      <c r="DE647">
        <v>160475814</v>
      </c>
      <c r="DG647">
        <v>2275050011</v>
      </c>
      <c r="DH647">
        <v>2</v>
      </c>
      <c r="DI647" t="s">
        <v>34</v>
      </c>
      <c r="DJ647" t="s">
        <v>79</v>
      </c>
      <c r="DK647">
        <v>34027</v>
      </c>
      <c r="DM647" t="s">
        <v>457</v>
      </c>
      <c r="DN647">
        <v>48811</v>
      </c>
      <c r="DO647" t="s">
        <v>37</v>
      </c>
      <c r="DP647" t="s">
        <v>38</v>
      </c>
      <c r="DS647" t="s">
        <v>38</v>
      </c>
      <c r="DT647">
        <v>40.83708</v>
      </c>
      <c r="DU647">
        <v>-74.476690000000005</v>
      </c>
      <c r="DV647" t="s">
        <v>39</v>
      </c>
      <c r="DW647" t="s">
        <v>458</v>
      </c>
      <c r="DX647" t="s">
        <v>34</v>
      </c>
      <c r="DY647">
        <v>7950</v>
      </c>
      <c r="DZ647" t="s">
        <v>41</v>
      </c>
      <c r="EA647">
        <v>8</v>
      </c>
      <c r="EC647" t="s">
        <v>47</v>
      </c>
      <c r="ED647" t="s">
        <v>48</v>
      </c>
      <c r="EE647">
        <v>1.4699100000000001E-3</v>
      </c>
      <c r="EF647" t="s">
        <v>44</v>
      </c>
      <c r="EG647">
        <v>17137411</v>
      </c>
      <c r="EJ647">
        <v>114266513</v>
      </c>
      <c r="EL647">
        <v>300</v>
      </c>
      <c r="EM647">
        <v>160475814</v>
      </c>
      <c r="EO647">
        <v>2275050011</v>
      </c>
      <c r="EP647">
        <v>2</v>
      </c>
      <c r="EQ647" t="s">
        <v>34</v>
      </c>
      <c r="ER647" t="s">
        <v>79</v>
      </c>
      <c r="ES647">
        <v>34027</v>
      </c>
      <c r="EU647" t="s">
        <v>457</v>
      </c>
      <c r="EV647">
        <v>48811</v>
      </c>
      <c r="EW647" t="s">
        <v>37</v>
      </c>
      <c r="EX647" t="s">
        <v>38</v>
      </c>
      <c r="FA647" t="s">
        <v>38</v>
      </c>
      <c r="FB647">
        <v>40.83708</v>
      </c>
      <c r="FC647">
        <v>-74.476690000000005</v>
      </c>
      <c r="FD647" t="s">
        <v>39</v>
      </c>
      <c r="FE647" t="s">
        <v>458</v>
      </c>
      <c r="FF647" t="s">
        <v>34</v>
      </c>
      <c r="FG647">
        <v>7950</v>
      </c>
      <c r="FH647" t="s">
        <v>41</v>
      </c>
      <c r="FI647">
        <v>8</v>
      </c>
      <c r="FK647" t="s">
        <v>45</v>
      </c>
      <c r="FL647" t="s">
        <v>46</v>
      </c>
      <c r="FM647">
        <v>9.0000000000000006E-5</v>
      </c>
      <c r="FN647" t="s">
        <v>44</v>
      </c>
      <c r="FO647">
        <v>17137411</v>
      </c>
      <c r="FR647">
        <v>114266513</v>
      </c>
      <c r="FT647">
        <v>300</v>
      </c>
      <c r="FU647">
        <v>160475814</v>
      </c>
      <c r="FW647">
        <v>2275050011</v>
      </c>
      <c r="FX647">
        <v>2</v>
      </c>
      <c r="FY647" t="s">
        <v>34</v>
      </c>
      <c r="FZ647" t="s">
        <v>79</v>
      </c>
      <c r="GA647">
        <v>34027</v>
      </c>
      <c r="GC647" t="s">
        <v>457</v>
      </c>
      <c r="GD647">
        <v>48811</v>
      </c>
      <c r="GE647" t="s">
        <v>37</v>
      </c>
      <c r="GF647" t="s">
        <v>38</v>
      </c>
      <c r="GI647" t="s">
        <v>38</v>
      </c>
      <c r="GJ647">
        <v>40.83708</v>
      </c>
      <c r="GK647">
        <v>-74.476690000000005</v>
      </c>
      <c r="GL647" t="s">
        <v>39</v>
      </c>
      <c r="GM647" t="s">
        <v>458</v>
      </c>
      <c r="GN647" t="s">
        <v>34</v>
      </c>
      <c r="GO647">
        <v>7950</v>
      </c>
      <c r="GP647" t="s">
        <v>41</v>
      </c>
      <c r="GQ647">
        <v>8</v>
      </c>
      <c r="GS647" t="s">
        <v>42</v>
      </c>
      <c r="GT647" t="s">
        <v>43</v>
      </c>
      <c r="GU647">
        <v>1.3542700000000001E-3</v>
      </c>
      <c r="GV647" t="s">
        <v>44</v>
      </c>
    </row>
    <row r="648" spans="1:204" x14ac:dyDescent="0.25">
      <c r="A648">
        <v>17137411</v>
      </c>
      <c r="D648">
        <v>114266513</v>
      </c>
      <c r="F648">
        <v>300</v>
      </c>
      <c r="G648">
        <v>160475914</v>
      </c>
      <c r="I648">
        <v>2275050012</v>
      </c>
      <c r="J648">
        <v>2</v>
      </c>
      <c r="K648" t="s">
        <v>34</v>
      </c>
      <c r="L648" t="s">
        <v>79</v>
      </c>
      <c r="M648">
        <v>34027</v>
      </c>
      <c r="O648" t="s">
        <v>457</v>
      </c>
      <c r="P648">
        <v>48811</v>
      </c>
      <c r="Q648" t="s">
        <v>37</v>
      </c>
      <c r="R648" t="s">
        <v>38</v>
      </c>
      <c r="U648" t="s">
        <v>38</v>
      </c>
      <c r="V648">
        <v>40.83708</v>
      </c>
      <c r="W648">
        <v>-74.476690000000005</v>
      </c>
      <c r="X648" t="s">
        <v>39</v>
      </c>
      <c r="Y648" t="s">
        <v>458</v>
      </c>
      <c r="Z648" t="s">
        <v>34</v>
      </c>
      <c r="AA648">
        <v>7950</v>
      </c>
      <c r="AB648" t="s">
        <v>41</v>
      </c>
      <c r="AC648">
        <v>8</v>
      </c>
      <c r="AE648" t="s">
        <v>53</v>
      </c>
      <c r="AF648" t="s">
        <v>54</v>
      </c>
      <c r="AG648">
        <v>0.15802099999999999</v>
      </c>
      <c r="AH648" t="s">
        <v>44</v>
      </c>
      <c r="AI648">
        <v>17137411</v>
      </c>
      <c r="AL648">
        <v>114266513</v>
      </c>
      <c r="AN648">
        <v>300</v>
      </c>
      <c r="AO648">
        <v>160475914</v>
      </c>
      <c r="AQ648">
        <v>2275050012</v>
      </c>
      <c r="AR648">
        <v>2</v>
      </c>
      <c r="AS648" t="s">
        <v>34</v>
      </c>
      <c r="AT648" t="s">
        <v>79</v>
      </c>
      <c r="AU648">
        <v>34027</v>
      </c>
      <c r="AW648" t="s">
        <v>457</v>
      </c>
      <c r="AX648">
        <v>48811</v>
      </c>
      <c r="AY648" t="s">
        <v>37</v>
      </c>
      <c r="AZ648" t="s">
        <v>38</v>
      </c>
      <c r="BC648" t="s">
        <v>38</v>
      </c>
      <c r="BD648">
        <v>40.83708</v>
      </c>
      <c r="BE648">
        <v>-74.476690000000005</v>
      </c>
      <c r="BF648" t="s">
        <v>39</v>
      </c>
      <c r="BG648" t="s">
        <v>458</v>
      </c>
      <c r="BH648" t="s">
        <v>34</v>
      </c>
      <c r="BI648">
        <v>7950</v>
      </c>
      <c r="BJ648" t="s">
        <v>41</v>
      </c>
      <c r="BK648">
        <v>8</v>
      </c>
      <c r="BM648" t="s">
        <v>51</v>
      </c>
      <c r="BN648" t="s">
        <v>52</v>
      </c>
      <c r="BO648">
        <v>5.3417999999999998E-3</v>
      </c>
      <c r="BP648" t="s">
        <v>44</v>
      </c>
      <c r="BQ648">
        <v>17137411</v>
      </c>
      <c r="BT648">
        <v>114266513</v>
      </c>
      <c r="BV648">
        <v>300</v>
      </c>
      <c r="BW648">
        <v>160475914</v>
      </c>
      <c r="BY648">
        <v>2275050012</v>
      </c>
      <c r="BZ648">
        <v>2</v>
      </c>
      <c r="CA648" t="s">
        <v>34</v>
      </c>
      <c r="CB648" t="s">
        <v>79</v>
      </c>
      <c r="CC648">
        <v>34027</v>
      </c>
      <c r="CE648" t="s">
        <v>457</v>
      </c>
      <c r="CF648">
        <v>48811</v>
      </c>
      <c r="CG648" t="s">
        <v>37</v>
      </c>
      <c r="CH648" t="s">
        <v>38</v>
      </c>
      <c r="CK648" t="s">
        <v>38</v>
      </c>
      <c r="CL648">
        <v>40.83708</v>
      </c>
      <c r="CM648">
        <v>-74.476690000000005</v>
      </c>
      <c r="CN648" t="s">
        <v>39</v>
      </c>
      <c r="CO648" t="s">
        <v>458</v>
      </c>
      <c r="CP648" t="s">
        <v>34</v>
      </c>
      <c r="CQ648">
        <v>7950</v>
      </c>
      <c r="CR648" t="s">
        <v>41</v>
      </c>
      <c r="CS648">
        <v>8</v>
      </c>
      <c r="CU648" t="s">
        <v>49</v>
      </c>
      <c r="CV648" t="s">
        <v>50</v>
      </c>
      <c r="CW648">
        <v>3.9055499999999998E-3</v>
      </c>
      <c r="CX648" t="s">
        <v>44</v>
      </c>
      <c r="CY648">
        <v>17137411</v>
      </c>
      <c r="DB648">
        <v>114266513</v>
      </c>
      <c r="DD648">
        <v>300</v>
      </c>
      <c r="DE648">
        <v>160475914</v>
      </c>
      <c r="DG648">
        <v>2275050012</v>
      </c>
      <c r="DH648">
        <v>2</v>
      </c>
      <c r="DI648" t="s">
        <v>34</v>
      </c>
      <c r="DJ648" t="s">
        <v>79</v>
      </c>
      <c r="DK648">
        <v>34027</v>
      </c>
      <c r="DM648" t="s">
        <v>457</v>
      </c>
      <c r="DN648">
        <v>48811</v>
      </c>
      <c r="DO648" t="s">
        <v>37</v>
      </c>
      <c r="DP648" t="s">
        <v>38</v>
      </c>
      <c r="DS648" t="s">
        <v>38</v>
      </c>
      <c r="DT648">
        <v>40.83708</v>
      </c>
      <c r="DU648">
        <v>-74.476690000000005</v>
      </c>
      <c r="DV648" t="s">
        <v>39</v>
      </c>
      <c r="DW648" t="s">
        <v>458</v>
      </c>
      <c r="DX648" t="s">
        <v>34</v>
      </c>
      <c r="DY648">
        <v>7950</v>
      </c>
      <c r="DZ648" t="s">
        <v>41</v>
      </c>
      <c r="EA648">
        <v>8</v>
      </c>
      <c r="EC648" t="s">
        <v>47</v>
      </c>
      <c r="ED648" t="s">
        <v>48</v>
      </c>
      <c r="EE648">
        <v>3.8118200000000001E-3</v>
      </c>
      <c r="EF648" t="s">
        <v>44</v>
      </c>
      <c r="EG648">
        <v>17137411</v>
      </c>
      <c r="EJ648">
        <v>114266513</v>
      </c>
      <c r="EL648">
        <v>300</v>
      </c>
      <c r="EM648">
        <v>160475914</v>
      </c>
      <c r="EO648">
        <v>2275050012</v>
      </c>
      <c r="EP648">
        <v>2</v>
      </c>
      <c r="EQ648" t="s">
        <v>34</v>
      </c>
      <c r="ER648" t="s">
        <v>79</v>
      </c>
      <c r="ES648">
        <v>34027</v>
      </c>
      <c r="EU648" t="s">
        <v>457</v>
      </c>
      <c r="EV648">
        <v>48811</v>
      </c>
      <c r="EW648" t="s">
        <v>37</v>
      </c>
      <c r="EX648" t="s">
        <v>38</v>
      </c>
      <c r="FA648" t="s">
        <v>38</v>
      </c>
      <c r="FB648">
        <v>40.83708</v>
      </c>
      <c r="FC648">
        <v>-74.476690000000005</v>
      </c>
      <c r="FD648" t="s">
        <v>39</v>
      </c>
      <c r="FE648" t="s">
        <v>458</v>
      </c>
      <c r="FF648" t="s">
        <v>34</v>
      </c>
      <c r="FG648">
        <v>7950</v>
      </c>
      <c r="FH648" t="s">
        <v>41</v>
      </c>
      <c r="FI648">
        <v>8</v>
      </c>
      <c r="FK648" t="s">
        <v>45</v>
      </c>
      <c r="FL648" t="s">
        <v>46</v>
      </c>
      <c r="FM648">
        <v>1.2140199999999999E-3</v>
      </c>
      <c r="FN648" t="s">
        <v>44</v>
      </c>
      <c r="FO648">
        <v>17137411</v>
      </c>
      <c r="FR648">
        <v>114266513</v>
      </c>
      <c r="FT648">
        <v>300</v>
      </c>
      <c r="FU648">
        <v>160475914</v>
      </c>
      <c r="FW648">
        <v>2275050012</v>
      </c>
      <c r="FX648">
        <v>2</v>
      </c>
      <c r="FY648" t="s">
        <v>34</v>
      </c>
      <c r="FZ648" t="s">
        <v>79</v>
      </c>
      <c r="GA648">
        <v>34027</v>
      </c>
      <c r="GC648" t="s">
        <v>457</v>
      </c>
      <c r="GD648">
        <v>48811</v>
      </c>
      <c r="GE648" t="s">
        <v>37</v>
      </c>
      <c r="GF648" t="s">
        <v>38</v>
      </c>
      <c r="GI648" t="s">
        <v>38</v>
      </c>
      <c r="GJ648">
        <v>40.83708</v>
      </c>
      <c r="GK648">
        <v>-74.476690000000005</v>
      </c>
      <c r="GL648" t="s">
        <v>39</v>
      </c>
      <c r="GM648" t="s">
        <v>458</v>
      </c>
      <c r="GN648" t="s">
        <v>34</v>
      </c>
      <c r="GO648">
        <v>7950</v>
      </c>
      <c r="GP648" t="s">
        <v>41</v>
      </c>
      <c r="GQ648">
        <v>8</v>
      </c>
      <c r="GS648" t="s">
        <v>42</v>
      </c>
      <c r="GT648" t="s">
        <v>43</v>
      </c>
      <c r="GU648">
        <v>1.1376499999999999E-2</v>
      </c>
      <c r="GV648" t="s">
        <v>44</v>
      </c>
    </row>
    <row r="649" spans="1:204" x14ac:dyDescent="0.25">
      <c r="A649">
        <v>9383511</v>
      </c>
      <c r="D649">
        <v>62625613</v>
      </c>
      <c r="F649">
        <v>300</v>
      </c>
      <c r="G649">
        <v>84340414</v>
      </c>
      <c r="I649">
        <v>2275050011</v>
      </c>
      <c r="J649">
        <v>2</v>
      </c>
      <c r="K649" t="s">
        <v>34</v>
      </c>
      <c r="L649" t="s">
        <v>79</v>
      </c>
      <c r="M649">
        <v>34027</v>
      </c>
      <c r="O649" t="s">
        <v>409</v>
      </c>
      <c r="P649">
        <v>48811</v>
      </c>
      <c r="Q649" t="s">
        <v>37</v>
      </c>
      <c r="R649" t="s">
        <v>38</v>
      </c>
      <c r="U649" t="s">
        <v>38</v>
      </c>
      <c r="V649">
        <v>40.947519999999997</v>
      </c>
      <c r="W649">
        <v>-74.314499999999995</v>
      </c>
      <c r="X649" t="s">
        <v>39</v>
      </c>
      <c r="Y649" t="s">
        <v>409</v>
      </c>
      <c r="Z649" t="s">
        <v>34</v>
      </c>
      <c r="AA649">
        <v>0</v>
      </c>
      <c r="AB649" t="s">
        <v>41</v>
      </c>
      <c r="AC649">
        <v>8</v>
      </c>
      <c r="AE649" t="s">
        <v>53</v>
      </c>
      <c r="AF649" t="s">
        <v>54</v>
      </c>
      <c r="AG649">
        <v>62.024900000000002</v>
      </c>
      <c r="AH649" t="s">
        <v>44</v>
      </c>
      <c r="AI649">
        <v>9383511</v>
      </c>
      <c r="AL649">
        <v>62625613</v>
      </c>
      <c r="AN649">
        <v>300</v>
      </c>
      <c r="AO649">
        <v>84340414</v>
      </c>
      <c r="AQ649">
        <v>2275050011</v>
      </c>
      <c r="AR649">
        <v>2</v>
      </c>
      <c r="AS649" t="s">
        <v>34</v>
      </c>
      <c r="AT649" t="s">
        <v>79</v>
      </c>
      <c r="AU649">
        <v>34027</v>
      </c>
      <c r="AW649" t="s">
        <v>409</v>
      </c>
      <c r="AX649">
        <v>48811</v>
      </c>
      <c r="AY649" t="s">
        <v>37</v>
      </c>
      <c r="AZ649" t="s">
        <v>38</v>
      </c>
      <c r="BC649" t="s">
        <v>38</v>
      </c>
      <c r="BD649">
        <v>40.947519999999997</v>
      </c>
      <c r="BE649">
        <v>-74.314499999999995</v>
      </c>
      <c r="BF649" t="s">
        <v>39</v>
      </c>
      <c r="BG649" t="s">
        <v>409</v>
      </c>
      <c r="BH649" t="s">
        <v>34</v>
      </c>
      <c r="BI649">
        <v>0</v>
      </c>
      <c r="BJ649" t="s">
        <v>41</v>
      </c>
      <c r="BK649">
        <v>8</v>
      </c>
      <c r="BM649" t="s">
        <v>51</v>
      </c>
      <c r="BN649" t="s">
        <v>52</v>
      </c>
      <c r="BO649">
        <v>0.33557700000000001</v>
      </c>
      <c r="BP649" t="s">
        <v>44</v>
      </c>
      <c r="BQ649">
        <v>9383511</v>
      </c>
      <c r="BT649">
        <v>62625613</v>
      </c>
      <c r="BV649">
        <v>300</v>
      </c>
      <c r="BW649">
        <v>84340414</v>
      </c>
      <c r="BY649">
        <v>2275050011</v>
      </c>
      <c r="BZ649">
        <v>2</v>
      </c>
      <c r="CA649" t="s">
        <v>34</v>
      </c>
      <c r="CB649" t="s">
        <v>79</v>
      </c>
      <c r="CC649">
        <v>34027</v>
      </c>
      <c r="CE649" t="s">
        <v>409</v>
      </c>
      <c r="CF649">
        <v>48811</v>
      </c>
      <c r="CG649" t="s">
        <v>37</v>
      </c>
      <c r="CH649" t="s">
        <v>38</v>
      </c>
      <c r="CK649" t="s">
        <v>38</v>
      </c>
      <c r="CL649">
        <v>40.947519999999997</v>
      </c>
      <c r="CM649">
        <v>-74.314499999999995</v>
      </c>
      <c r="CN649" t="s">
        <v>39</v>
      </c>
      <c r="CO649" t="s">
        <v>409</v>
      </c>
      <c r="CP649" t="s">
        <v>34</v>
      </c>
      <c r="CQ649">
        <v>0</v>
      </c>
      <c r="CR649" t="s">
        <v>41</v>
      </c>
      <c r="CS649">
        <v>8</v>
      </c>
      <c r="CU649" t="s">
        <v>49</v>
      </c>
      <c r="CV649" t="s">
        <v>50</v>
      </c>
      <c r="CW649">
        <v>1.2220200000000001</v>
      </c>
      <c r="CX649" t="s">
        <v>44</v>
      </c>
      <c r="CY649">
        <v>9383511</v>
      </c>
      <c r="DB649">
        <v>62625613</v>
      </c>
      <c r="DD649">
        <v>300</v>
      </c>
      <c r="DE649">
        <v>84340414</v>
      </c>
      <c r="DG649">
        <v>2275050011</v>
      </c>
      <c r="DH649">
        <v>2</v>
      </c>
      <c r="DI649" t="s">
        <v>34</v>
      </c>
      <c r="DJ649" t="s">
        <v>79</v>
      </c>
      <c r="DK649">
        <v>34027</v>
      </c>
      <c r="DM649" t="s">
        <v>409</v>
      </c>
      <c r="DN649">
        <v>48811</v>
      </c>
      <c r="DO649" t="s">
        <v>37</v>
      </c>
      <c r="DP649" t="s">
        <v>38</v>
      </c>
      <c r="DS649" t="s">
        <v>38</v>
      </c>
      <c r="DT649">
        <v>40.947519999999997</v>
      </c>
      <c r="DU649">
        <v>-74.314499999999995</v>
      </c>
      <c r="DV649" t="s">
        <v>39</v>
      </c>
      <c r="DW649" t="s">
        <v>409</v>
      </c>
      <c r="DX649" t="s">
        <v>34</v>
      </c>
      <c r="DY649">
        <v>0</v>
      </c>
      <c r="DZ649" t="s">
        <v>41</v>
      </c>
      <c r="EA649">
        <v>8</v>
      </c>
      <c r="EC649" t="s">
        <v>47</v>
      </c>
      <c r="ED649" t="s">
        <v>48</v>
      </c>
      <c r="EE649">
        <v>0.84319100000000002</v>
      </c>
      <c r="EF649" t="s">
        <v>44</v>
      </c>
      <c r="EG649">
        <v>9383511</v>
      </c>
      <c r="EJ649">
        <v>62625613</v>
      </c>
      <c r="EL649">
        <v>300</v>
      </c>
      <c r="EM649">
        <v>84340414</v>
      </c>
      <c r="EO649">
        <v>2275050011</v>
      </c>
      <c r="EP649">
        <v>2</v>
      </c>
      <c r="EQ649" t="s">
        <v>34</v>
      </c>
      <c r="ER649" t="s">
        <v>79</v>
      </c>
      <c r="ES649">
        <v>34027</v>
      </c>
      <c r="EU649" t="s">
        <v>409</v>
      </c>
      <c r="EV649">
        <v>48811</v>
      </c>
      <c r="EW649" t="s">
        <v>37</v>
      </c>
      <c r="EX649" t="s">
        <v>38</v>
      </c>
      <c r="FA649" t="s">
        <v>38</v>
      </c>
      <c r="FB649">
        <v>40.947519999999997</v>
      </c>
      <c r="FC649">
        <v>-74.314499999999995</v>
      </c>
      <c r="FD649" t="s">
        <v>39</v>
      </c>
      <c r="FE649" t="s">
        <v>409</v>
      </c>
      <c r="FF649" t="s">
        <v>34</v>
      </c>
      <c r="FG649">
        <v>0</v>
      </c>
      <c r="FH649" t="s">
        <v>41</v>
      </c>
      <c r="FI649">
        <v>8</v>
      </c>
      <c r="FK649" t="s">
        <v>45</v>
      </c>
      <c r="FL649" t="s">
        <v>46</v>
      </c>
      <c r="FM649">
        <v>5.1627199999999998E-2</v>
      </c>
      <c r="FN649" t="s">
        <v>44</v>
      </c>
      <c r="FO649">
        <v>9383511</v>
      </c>
      <c r="FR649">
        <v>62625613</v>
      </c>
      <c r="FT649">
        <v>300</v>
      </c>
      <c r="FU649">
        <v>84340414</v>
      </c>
      <c r="FW649">
        <v>2275050011</v>
      </c>
      <c r="FX649">
        <v>2</v>
      </c>
      <c r="FY649" t="s">
        <v>34</v>
      </c>
      <c r="FZ649" t="s">
        <v>79</v>
      </c>
      <c r="GA649">
        <v>34027</v>
      </c>
      <c r="GC649" t="s">
        <v>409</v>
      </c>
      <c r="GD649">
        <v>48811</v>
      </c>
      <c r="GE649" t="s">
        <v>37</v>
      </c>
      <c r="GF649" t="s">
        <v>38</v>
      </c>
      <c r="GI649" t="s">
        <v>38</v>
      </c>
      <c r="GJ649">
        <v>40.947519999999997</v>
      </c>
      <c r="GK649">
        <v>-74.314499999999995</v>
      </c>
      <c r="GL649" t="s">
        <v>39</v>
      </c>
      <c r="GM649" t="s">
        <v>409</v>
      </c>
      <c r="GN649" t="s">
        <v>34</v>
      </c>
      <c r="GO649">
        <v>0</v>
      </c>
      <c r="GP649" t="s">
        <v>41</v>
      </c>
      <c r="GQ649">
        <v>8</v>
      </c>
      <c r="GS649" t="s">
        <v>42</v>
      </c>
      <c r="GT649" t="s">
        <v>43</v>
      </c>
      <c r="GU649">
        <v>0.77685499999999996</v>
      </c>
      <c r="GV649" t="s">
        <v>44</v>
      </c>
    </row>
    <row r="650" spans="1:204" x14ac:dyDescent="0.25">
      <c r="A650">
        <v>9383511</v>
      </c>
      <c r="D650">
        <v>62625613</v>
      </c>
      <c r="F650">
        <v>300</v>
      </c>
      <c r="G650">
        <v>84340514</v>
      </c>
      <c r="I650">
        <v>2275050012</v>
      </c>
      <c r="J650">
        <v>2</v>
      </c>
      <c r="K650" t="s">
        <v>34</v>
      </c>
      <c r="L650" t="s">
        <v>79</v>
      </c>
      <c r="M650">
        <v>34027</v>
      </c>
      <c r="O650" t="s">
        <v>409</v>
      </c>
      <c r="P650">
        <v>48811</v>
      </c>
      <c r="Q650" t="s">
        <v>37</v>
      </c>
      <c r="R650" t="s">
        <v>38</v>
      </c>
      <c r="U650" t="s">
        <v>38</v>
      </c>
      <c r="V650">
        <v>40.947519999999997</v>
      </c>
      <c r="W650">
        <v>-74.314499999999995</v>
      </c>
      <c r="X650" t="s">
        <v>39</v>
      </c>
      <c r="Y650" t="s">
        <v>409</v>
      </c>
      <c r="Z650" t="s">
        <v>34</v>
      </c>
      <c r="AA650">
        <v>0</v>
      </c>
      <c r="AB650" t="s">
        <v>41</v>
      </c>
      <c r="AC650">
        <v>8</v>
      </c>
      <c r="AE650" t="s">
        <v>53</v>
      </c>
      <c r="AF650" t="s">
        <v>54</v>
      </c>
      <c r="AG650">
        <v>19.1327</v>
      </c>
      <c r="AH650" t="s">
        <v>44</v>
      </c>
      <c r="AI650">
        <v>9383511</v>
      </c>
      <c r="AL650">
        <v>62625613</v>
      </c>
      <c r="AN650">
        <v>300</v>
      </c>
      <c r="AO650">
        <v>84340514</v>
      </c>
      <c r="AQ650">
        <v>2275050012</v>
      </c>
      <c r="AR650">
        <v>2</v>
      </c>
      <c r="AS650" t="s">
        <v>34</v>
      </c>
      <c r="AT650" t="s">
        <v>79</v>
      </c>
      <c r="AU650">
        <v>34027</v>
      </c>
      <c r="AW650" t="s">
        <v>409</v>
      </c>
      <c r="AX650">
        <v>48811</v>
      </c>
      <c r="AY650" t="s">
        <v>37</v>
      </c>
      <c r="AZ650" t="s">
        <v>38</v>
      </c>
      <c r="BC650" t="s">
        <v>38</v>
      </c>
      <c r="BD650">
        <v>40.947519999999997</v>
      </c>
      <c r="BE650">
        <v>-74.314499999999995</v>
      </c>
      <c r="BF650" t="s">
        <v>39</v>
      </c>
      <c r="BG650" t="s">
        <v>409</v>
      </c>
      <c r="BH650" t="s">
        <v>34</v>
      </c>
      <c r="BI650">
        <v>0</v>
      </c>
      <c r="BJ650" t="s">
        <v>41</v>
      </c>
      <c r="BK650">
        <v>8</v>
      </c>
      <c r="BM650" t="s">
        <v>51</v>
      </c>
      <c r="BN650" t="s">
        <v>52</v>
      </c>
      <c r="BO650">
        <v>0.64677200000000001</v>
      </c>
      <c r="BP650" t="s">
        <v>44</v>
      </c>
      <c r="BQ650">
        <v>9383511</v>
      </c>
      <c r="BT650">
        <v>62625613</v>
      </c>
      <c r="BV650">
        <v>300</v>
      </c>
      <c r="BW650">
        <v>84340514</v>
      </c>
      <c r="BY650">
        <v>2275050012</v>
      </c>
      <c r="BZ650">
        <v>2</v>
      </c>
      <c r="CA650" t="s">
        <v>34</v>
      </c>
      <c r="CB650" t="s">
        <v>79</v>
      </c>
      <c r="CC650">
        <v>34027</v>
      </c>
      <c r="CE650" t="s">
        <v>409</v>
      </c>
      <c r="CF650">
        <v>48811</v>
      </c>
      <c r="CG650" t="s">
        <v>37</v>
      </c>
      <c r="CH650" t="s">
        <v>38</v>
      </c>
      <c r="CK650" t="s">
        <v>38</v>
      </c>
      <c r="CL650">
        <v>40.947519999999997</v>
      </c>
      <c r="CM650">
        <v>-74.314499999999995</v>
      </c>
      <c r="CN650" t="s">
        <v>39</v>
      </c>
      <c r="CO650" t="s">
        <v>409</v>
      </c>
      <c r="CP650" t="s">
        <v>34</v>
      </c>
      <c r="CQ650">
        <v>0</v>
      </c>
      <c r="CR650" t="s">
        <v>41</v>
      </c>
      <c r="CS650">
        <v>8</v>
      </c>
      <c r="CU650" t="s">
        <v>49</v>
      </c>
      <c r="CV650" t="s">
        <v>50</v>
      </c>
      <c r="CW650">
        <v>0.47287400000000002</v>
      </c>
      <c r="CX650" t="s">
        <v>44</v>
      </c>
      <c r="CY650">
        <v>9383511</v>
      </c>
      <c r="DB650">
        <v>62625613</v>
      </c>
      <c r="DD650">
        <v>300</v>
      </c>
      <c r="DE650">
        <v>84340514</v>
      </c>
      <c r="DG650">
        <v>2275050012</v>
      </c>
      <c r="DH650">
        <v>2</v>
      </c>
      <c r="DI650" t="s">
        <v>34</v>
      </c>
      <c r="DJ650" t="s">
        <v>79</v>
      </c>
      <c r="DK650">
        <v>34027</v>
      </c>
      <c r="DM650" t="s">
        <v>409</v>
      </c>
      <c r="DN650">
        <v>48811</v>
      </c>
      <c r="DO650" t="s">
        <v>37</v>
      </c>
      <c r="DP650" t="s">
        <v>38</v>
      </c>
      <c r="DS650" t="s">
        <v>38</v>
      </c>
      <c r="DT650">
        <v>40.947519999999997</v>
      </c>
      <c r="DU650">
        <v>-74.314499999999995</v>
      </c>
      <c r="DV650" t="s">
        <v>39</v>
      </c>
      <c r="DW650" t="s">
        <v>409</v>
      </c>
      <c r="DX650" t="s">
        <v>34</v>
      </c>
      <c r="DY650">
        <v>0</v>
      </c>
      <c r="DZ650" t="s">
        <v>41</v>
      </c>
      <c r="EA650">
        <v>8</v>
      </c>
      <c r="EC650" t="s">
        <v>47</v>
      </c>
      <c r="ED650" t="s">
        <v>48</v>
      </c>
      <c r="EE650">
        <v>0.46152500000000002</v>
      </c>
      <c r="EF650" t="s">
        <v>44</v>
      </c>
      <c r="EG650">
        <v>9383511</v>
      </c>
      <c r="EJ650">
        <v>62625613</v>
      </c>
      <c r="EL650">
        <v>300</v>
      </c>
      <c r="EM650">
        <v>84340514</v>
      </c>
      <c r="EO650">
        <v>2275050012</v>
      </c>
      <c r="EP650">
        <v>2</v>
      </c>
      <c r="EQ650" t="s">
        <v>34</v>
      </c>
      <c r="ER650" t="s">
        <v>79</v>
      </c>
      <c r="ES650">
        <v>34027</v>
      </c>
      <c r="EU650" t="s">
        <v>409</v>
      </c>
      <c r="EV650">
        <v>48811</v>
      </c>
      <c r="EW650" t="s">
        <v>37</v>
      </c>
      <c r="EX650" t="s">
        <v>38</v>
      </c>
      <c r="FA650" t="s">
        <v>38</v>
      </c>
      <c r="FB650">
        <v>40.947519999999997</v>
      </c>
      <c r="FC650">
        <v>-74.314499999999995</v>
      </c>
      <c r="FD650" t="s">
        <v>39</v>
      </c>
      <c r="FE650" t="s">
        <v>409</v>
      </c>
      <c r="FF650" t="s">
        <v>34</v>
      </c>
      <c r="FG650">
        <v>0</v>
      </c>
      <c r="FH650" t="s">
        <v>41</v>
      </c>
      <c r="FI650">
        <v>8</v>
      </c>
      <c r="FK650" t="s">
        <v>45</v>
      </c>
      <c r="FL650" t="s">
        <v>46</v>
      </c>
      <c r="FM650">
        <v>0.14699100000000001</v>
      </c>
      <c r="FN650" t="s">
        <v>44</v>
      </c>
      <c r="FO650">
        <v>9383511</v>
      </c>
      <c r="FR650">
        <v>62625613</v>
      </c>
      <c r="FT650">
        <v>300</v>
      </c>
      <c r="FU650">
        <v>84340514</v>
      </c>
      <c r="FW650">
        <v>2275050012</v>
      </c>
      <c r="FX650">
        <v>2</v>
      </c>
      <c r="FY650" t="s">
        <v>34</v>
      </c>
      <c r="FZ650" t="s">
        <v>79</v>
      </c>
      <c r="GA650">
        <v>34027</v>
      </c>
      <c r="GC650" t="s">
        <v>409</v>
      </c>
      <c r="GD650">
        <v>48811</v>
      </c>
      <c r="GE650" t="s">
        <v>37</v>
      </c>
      <c r="GF650" t="s">
        <v>38</v>
      </c>
      <c r="GI650" t="s">
        <v>38</v>
      </c>
      <c r="GJ650">
        <v>40.947519999999997</v>
      </c>
      <c r="GK650">
        <v>-74.314499999999995</v>
      </c>
      <c r="GL650" t="s">
        <v>39</v>
      </c>
      <c r="GM650" t="s">
        <v>409</v>
      </c>
      <c r="GN650" t="s">
        <v>34</v>
      </c>
      <c r="GO650">
        <v>0</v>
      </c>
      <c r="GP650" t="s">
        <v>41</v>
      </c>
      <c r="GQ650">
        <v>8</v>
      </c>
      <c r="GS650" t="s">
        <v>42</v>
      </c>
      <c r="GT650" t="s">
        <v>43</v>
      </c>
      <c r="GU650">
        <v>1.37744</v>
      </c>
      <c r="GV650" t="s">
        <v>44</v>
      </c>
    </row>
    <row r="651" spans="1:204" x14ac:dyDescent="0.25">
      <c r="A651">
        <v>11711411</v>
      </c>
      <c r="D651">
        <v>61223413</v>
      </c>
      <c r="F651">
        <v>300</v>
      </c>
      <c r="G651">
        <v>78984914</v>
      </c>
      <c r="I651">
        <v>2275050011</v>
      </c>
      <c r="J651">
        <v>2</v>
      </c>
      <c r="K651" t="s">
        <v>34</v>
      </c>
      <c r="L651" t="s">
        <v>79</v>
      </c>
      <c r="M651">
        <v>34027</v>
      </c>
      <c r="O651" t="s">
        <v>419</v>
      </c>
      <c r="P651">
        <v>48811</v>
      </c>
      <c r="Q651" t="s">
        <v>37</v>
      </c>
      <c r="R651" t="s">
        <v>38</v>
      </c>
      <c r="U651" t="s">
        <v>38</v>
      </c>
      <c r="V651">
        <v>40.788400000000003</v>
      </c>
      <c r="W651">
        <v>-74.466300000000004</v>
      </c>
      <c r="X651" t="s">
        <v>39</v>
      </c>
      <c r="Y651" t="s">
        <v>420</v>
      </c>
      <c r="Z651" t="s">
        <v>34</v>
      </c>
      <c r="AA651">
        <v>0</v>
      </c>
      <c r="AB651" t="s">
        <v>41</v>
      </c>
      <c r="AC651">
        <v>8</v>
      </c>
      <c r="AE651" t="s">
        <v>53</v>
      </c>
      <c r="AF651" t="s">
        <v>54</v>
      </c>
      <c r="AG651">
        <v>0.108126</v>
      </c>
      <c r="AH651" t="s">
        <v>44</v>
      </c>
      <c r="AI651">
        <v>11711411</v>
      </c>
      <c r="AL651">
        <v>61223413</v>
      </c>
      <c r="AN651">
        <v>300</v>
      </c>
      <c r="AO651">
        <v>78984914</v>
      </c>
      <c r="AQ651">
        <v>2275050011</v>
      </c>
      <c r="AR651">
        <v>2</v>
      </c>
      <c r="AS651" t="s">
        <v>34</v>
      </c>
      <c r="AT651" t="s">
        <v>79</v>
      </c>
      <c r="AU651">
        <v>34027</v>
      </c>
      <c r="AW651" t="s">
        <v>419</v>
      </c>
      <c r="AX651">
        <v>48811</v>
      </c>
      <c r="AY651" t="s">
        <v>37</v>
      </c>
      <c r="AZ651" t="s">
        <v>38</v>
      </c>
      <c r="BC651" t="s">
        <v>38</v>
      </c>
      <c r="BD651">
        <v>40.788400000000003</v>
      </c>
      <c r="BE651">
        <v>-74.466300000000004</v>
      </c>
      <c r="BF651" t="s">
        <v>39</v>
      </c>
      <c r="BG651" t="s">
        <v>420</v>
      </c>
      <c r="BH651" t="s">
        <v>34</v>
      </c>
      <c r="BI651">
        <v>0</v>
      </c>
      <c r="BJ651" t="s">
        <v>41</v>
      </c>
      <c r="BK651">
        <v>8</v>
      </c>
      <c r="BM651" t="s">
        <v>51</v>
      </c>
      <c r="BN651" t="s">
        <v>52</v>
      </c>
      <c r="BO651">
        <v>5.8500000000000002E-4</v>
      </c>
      <c r="BP651" t="s">
        <v>44</v>
      </c>
      <c r="BQ651">
        <v>11711411</v>
      </c>
      <c r="BT651">
        <v>61223413</v>
      </c>
      <c r="BV651">
        <v>300</v>
      </c>
      <c r="BW651">
        <v>78984914</v>
      </c>
      <c r="BY651">
        <v>2275050011</v>
      </c>
      <c r="BZ651">
        <v>2</v>
      </c>
      <c r="CA651" t="s">
        <v>34</v>
      </c>
      <c r="CB651" t="s">
        <v>79</v>
      </c>
      <c r="CC651">
        <v>34027</v>
      </c>
      <c r="CE651" t="s">
        <v>419</v>
      </c>
      <c r="CF651">
        <v>48811</v>
      </c>
      <c r="CG651" t="s">
        <v>37</v>
      </c>
      <c r="CH651" t="s">
        <v>38</v>
      </c>
      <c r="CK651" t="s">
        <v>38</v>
      </c>
      <c r="CL651">
        <v>40.788400000000003</v>
      </c>
      <c r="CM651">
        <v>-74.466300000000004</v>
      </c>
      <c r="CN651" t="s">
        <v>39</v>
      </c>
      <c r="CO651" t="s">
        <v>420</v>
      </c>
      <c r="CP651" t="s">
        <v>34</v>
      </c>
      <c r="CQ651">
        <v>0</v>
      </c>
      <c r="CR651" t="s">
        <v>41</v>
      </c>
      <c r="CS651">
        <v>8</v>
      </c>
      <c r="CU651" t="s">
        <v>49</v>
      </c>
      <c r="CV651" t="s">
        <v>50</v>
      </c>
      <c r="CW651">
        <v>2.1302999999999999E-3</v>
      </c>
      <c r="CX651" t="s">
        <v>44</v>
      </c>
      <c r="CY651">
        <v>11711411</v>
      </c>
      <c r="DB651">
        <v>61223413</v>
      </c>
      <c r="DD651">
        <v>300</v>
      </c>
      <c r="DE651">
        <v>78984914</v>
      </c>
      <c r="DG651">
        <v>2275050011</v>
      </c>
      <c r="DH651">
        <v>2</v>
      </c>
      <c r="DI651" t="s">
        <v>34</v>
      </c>
      <c r="DJ651" t="s">
        <v>79</v>
      </c>
      <c r="DK651">
        <v>34027</v>
      </c>
      <c r="DM651" t="s">
        <v>419</v>
      </c>
      <c r="DN651">
        <v>48811</v>
      </c>
      <c r="DO651" t="s">
        <v>37</v>
      </c>
      <c r="DP651" t="s">
        <v>38</v>
      </c>
      <c r="DS651" t="s">
        <v>38</v>
      </c>
      <c r="DT651">
        <v>40.788400000000003</v>
      </c>
      <c r="DU651">
        <v>-74.466300000000004</v>
      </c>
      <c r="DV651" t="s">
        <v>39</v>
      </c>
      <c r="DW651" t="s">
        <v>420</v>
      </c>
      <c r="DX651" t="s">
        <v>34</v>
      </c>
      <c r="DY651">
        <v>0</v>
      </c>
      <c r="DZ651" t="s">
        <v>41</v>
      </c>
      <c r="EA651">
        <v>8</v>
      </c>
      <c r="EC651" t="s">
        <v>47</v>
      </c>
      <c r="ED651" t="s">
        <v>48</v>
      </c>
      <c r="EE651">
        <v>1.4699100000000001E-3</v>
      </c>
      <c r="EF651" t="s">
        <v>44</v>
      </c>
      <c r="EG651">
        <v>11711411</v>
      </c>
      <c r="EJ651">
        <v>61223413</v>
      </c>
      <c r="EL651">
        <v>300</v>
      </c>
      <c r="EM651">
        <v>78984914</v>
      </c>
      <c r="EO651">
        <v>2275050011</v>
      </c>
      <c r="EP651">
        <v>2</v>
      </c>
      <c r="EQ651" t="s">
        <v>34</v>
      </c>
      <c r="ER651" t="s">
        <v>79</v>
      </c>
      <c r="ES651">
        <v>34027</v>
      </c>
      <c r="EU651" t="s">
        <v>419</v>
      </c>
      <c r="EV651">
        <v>48811</v>
      </c>
      <c r="EW651" t="s">
        <v>37</v>
      </c>
      <c r="EX651" t="s">
        <v>38</v>
      </c>
      <c r="FA651" t="s">
        <v>38</v>
      </c>
      <c r="FB651">
        <v>40.788400000000003</v>
      </c>
      <c r="FC651">
        <v>-74.466300000000004</v>
      </c>
      <c r="FD651" t="s">
        <v>39</v>
      </c>
      <c r="FE651" t="s">
        <v>420</v>
      </c>
      <c r="FF651" t="s">
        <v>34</v>
      </c>
      <c r="FG651">
        <v>0</v>
      </c>
      <c r="FH651" t="s">
        <v>41</v>
      </c>
      <c r="FI651">
        <v>8</v>
      </c>
      <c r="FK651" t="s">
        <v>45</v>
      </c>
      <c r="FL651" t="s">
        <v>46</v>
      </c>
      <c r="FM651">
        <v>9.0000000000000006E-5</v>
      </c>
      <c r="FN651" t="s">
        <v>44</v>
      </c>
      <c r="FO651">
        <v>11711411</v>
      </c>
      <c r="FR651">
        <v>61223413</v>
      </c>
      <c r="FT651">
        <v>300</v>
      </c>
      <c r="FU651">
        <v>78984914</v>
      </c>
      <c r="FW651">
        <v>2275050011</v>
      </c>
      <c r="FX651">
        <v>2</v>
      </c>
      <c r="FY651" t="s">
        <v>34</v>
      </c>
      <c r="FZ651" t="s">
        <v>79</v>
      </c>
      <c r="GA651">
        <v>34027</v>
      </c>
      <c r="GC651" t="s">
        <v>419</v>
      </c>
      <c r="GD651">
        <v>48811</v>
      </c>
      <c r="GE651" t="s">
        <v>37</v>
      </c>
      <c r="GF651" t="s">
        <v>38</v>
      </c>
      <c r="GI651" t="s">
        <v>38</v>
      </c>
      <c r="GJ651">
        <v>40.788400000000003</v>
      </c>
      <c r="GK651">
        <v>-74.466300000000004</v>
      </c>
      <c r="GL651" t="s">
        <v>39</v>
      </c>
      <c r="GM651" t="s">
        <v>420</v>
      </c>
      <c r="GN651" t="s">
        <v>34</v>
      </c>
      <c r="GO651">
        <v>0</v>
      </c>
      <c r="GP651" t="s">
        <v>41</v>
      </c>
      <c r="GQ651">
        <v>8</v>
      </c>
      <c r="GS651" t="s">
        <v>42</v>
      </c>
      <c r="GT651" t="s">
        <v>43</v>
      </c>
      <c r="GU651">
        <v>1.3542700000000001E-3</v>
      </c>
      <c r="GV651" t="s">
        <v>44</v>
      </c>
    </row>
    <row r="652" spans="1:204" x14ac:dyDescent="0.25">
      <c r="A652">
        <v>11711411</v>
      </c>
      <c r="D652">
        <v>61223413</v>
      </c>
      <c r="F652">
        <v>300</v>
      </c>
      <c r="G652">
        <v>78985014</v>
      </c>
      <c r="I652">
        <v>2275050012</v>
      </c>
      <c r="J652">
        <v>2</v>
      </c>
      <c r="K652" t="s">
        <v>34</v>
      </c>
      <c r="L652" t="s">
        <v>79</v>
      </c>
      <c r="M652">
        <v>34027</v>
      </c>
      <c r="O652" t="s">
        <v>419</v>
      </c>
      <c r="P652">
        <v>48811</v>
      </c>
      <c r="Q652" t="s">
        <v>37</v>
      </c>
      <c r="R652" t="s">
        <v>38</v>
      </c>
      <c r="U652" t="s">
        <v>38</v>
      </c>
      <c r="V652">
        <v>40.788400000000003</v>
      </c>
      <c r="W652">
        <v>-74.466300000000004</v>
      </c>
      <c r="X652" t="s">
        <v>39</v>
      </c>
      <c r="Y652" t="s">
        <v>420</v>
      </c>
      <c r="Z652" t="s">
        <v>34</v>
      </c>
      <c r="AA652">
        <v>0</v>
      </c>
      <c r="AB652" t="s">
        <v>41</v>
      </c>
      <c r="AC652">
        <v>8</v>
      </c>
      <c r="AE652" t="s">
        <v>53</v>
      </c>
      <c r="AF652" t="s">
        <v>54</v>
      </c>
      <c r="AG652">
        <v>0.15802099999999999</v>
      </c>
      <c r="AH652" t="s">
        <v>44</v>
      </c>
      <c r="AI652">
        <v>11711411</v>
      </c>
      <c r="AL652">
        <v>61223413</v>
      </c>
      <c r="AN652">
        <v>300</v>
      </c>
      <c r="AO652">
        <v>78985014</v>
      </c>
      <c r="AQ652">
        <v>2275050012</v>
      </c>
      <c r="AR652">
        <v>2</v>
      </c>
      <c r="AS652" t="s">
        <v>34</v>
      </c>
      <c r="AT652" t="s">
        <v>79</v>
      </c>
      <c r="AU652">
        <v>34027</v>
      </c>
      <c r="AW652" t="s">
        <v>419</v>
      </c>
      <c r="AX652">
        <v>48811</v>
      </c>
      <c r="AY652" t="s">
        <v>37</v>
      </c>
      <c r="AZ652" t="s">
        <v>38</v>
      </c>
      <c r="BC652" t="s">
        <v>38</v>
      </c>
      <c r="BD652">
        <v>40.788400000000003</v>
      </c>
      <c r="BE652">
        <v>-74.466300000000004</v>
      </c>
      <c r="BF652" t="s">
        <v>39</v>
      </c>
      <c r="BG652" t="s">
        <v>420</v>
      </c>
      <c r="BH652" t="s">
        <v>34</v>
      </c>
      <c r="BI652">
        <v>0</v>
      </c>
      <c r="BJ652" t="s">
        <v>41</v>
      </c>
      <c r="BK652">
        <v>8</v>
      </c>
      <c r="BM652" t="s">
        <v>51</v>
      </c>
      <c r="BN652" t="s">
        <v>52</v>
      </c>
      <c r="BO652">
        <v>5.3417999999999998E-3</v>
      </c>
      <c r="BP652" t="s">
        <v>44</v>
      </c>
      <c r="BQ652">
        <v>11711411</v>
      </c>
      <c r="BT652">
        <v>61223413</v>
      </c>
      <c r="BV652">
        <v>300</v>
      </c>
      <c r="BW652">
        <v>78985014</v>
      </c>
      <c r="BY652">
        <v>2275050012</v>
      </c>
      <c r="BZ652">
        <v>2</v>
      </c>
      <c r="CA652" t="s">
        <v>34</v>
      </c>
      <c r="CB652" t="s">
        <v>79</v>
      </c>
      <c r="CC652">
        <v>34027</v>
      </c>
      <c r="CE652" t="s">
        <v>419</v>
      </c>
      <c r="CF652">
        <v>48811</v>
      </c>
      <c r="CG652" t="s">
        <v>37</v>
      </c>
      <c r="CH652" t="s">
        <v>38</v>
      </c>
      <c r="CK652" t="s">
        <v>38</v>
      </c>
      <c r="CL652">
        <v>40.788400000000003</v>
      </c>
      <c r="CM652">
        <v>-74.466300000000004</v>
      </c>
      <c r="CN652" t="s">
        <v>39</v>
      </c>
      <c r="CO652" t="s">
        <v>420</v>
      </c>
      <c r="CP652" t="s">
        <v>34</v>
      </c>
      <c r="CQ652">
        <v>0</v>
      </c>
      <c r="CR652" t="s">
        <v>41</v>
      </c>
      <c r="CS652">
        <v>8</v>
      </c>
      <c r="CU652" t="s">
        <v>49</v>
      </c>
      <c r="CV652" t="s">
        <v>50</v>
      </c>
      <c r="CW652">
        <v>3.9055499999999998E-3</v>
      </c>
      <c r="CX652" t="s">
        <v>44</v>
      </c>
      <c r="CY652">
        <v>11711411</v>
      </c>
      <c r="DB652">
        <v>61223413</v>
      </c>
      <c r="DD652">
        <v>300</v>
      </c>
      <c r="DE652">
        <v>78985014</v>
      </c>
      <c r="DG652">
        <v>2275050012</v>
      </c>
      <c r="DH652">
        <v>2</v>
      </c>
      <c r="DI652" t="s">
        <v>34</v>
      </c>
      <c r="DJ652" t="s">
        <v>79</v>
      </c>
      <c r="DK652">
        <v>34027</v>
      </c>
      <c r="DM652" t="s">
        <v>419</v>
      </c>
      <c r="DN652">
        <v>48811</v>
      </c>
      <c r="DO652" t="s">
        <v>37</v>
      </c>
      <c r="DP652" t="s">
        <v>38</v>
      </c>
      <c r="DS652" t="s">
        <v>38</v>
      </c>
      <c r="DT652">
        <v>40.788400000000003</v>
      </c>
      <c r="DU652">
        <v>-74.466300000000004</v>
      </c>
      <c r="DV652" t="s">
        <v>39</v>
      </c>
      <c r="DW652" t="s">
        <v>420</v>
      </c>
      <c r="DX652" t="s">
        <v>34</v>
      </c>
      <c r="DY652">
        <v>0</v>
      </c>
      <c r="DZ652" t="s">
        <v>41</v>
      </c>
      <c r="EA652">
        <v>8</v>
      </c>
      <c r="EC652" t="s">
        <v>47</v>
      </c>
      <c r="ED652" t="s">
        <v>48</v>
      </c>
      <c r="EE652">
        <v>3.8118200000000001E-3</v>
      </c>
      <c r="EF652" t="s">
        <v>44</v>
      </c>
      <c r="EG652">
        <v>11711411</v>
      </c>
      <c r="EJ652">
        <v>61223413</v>
      </c>
      <c r="EL652">
        <v>300</v>
      </c>
      <c r="EM652">
        <v>78985014</v>
      </c>
      <c r="EO652">
        <v>2275050012</v>
      </c>
      <c r="EP652">
        <v>2</v>
      </c>
      <c r="EQ652" t="s">
        <v>34</v>
      </c>
      <c r="ER652" t="s">
        <v>79</v>
      </c>
      <c r="ES652">
        <v>34027</v>
      </c>
      <c r="EU652" t="s">
        <v>419</v>
      </c>
      <c r="EV652">
        <v>48811</v>
      </c>
      <c r="EW652" t="s">
        <v>37</v>
      </c>
      <c r="EX652" t="s">
        <v>38</v>
      </c>
      <c r="FA652" t="s">
        <v>38</v>
      </c>
      <c r="FB652">
        <v>40.788400000000003</v>
      </c>
      <c r="FC652">
        <v>-74.466300000000004</v>
      </c>
      <c r="FD652" t="s">
        <v>39</v>
      </c>
      <c r="FE652" t="s">
        <v>420</v>
      </c>
      <c r="FF652" t="s">
        <v>34</v>
      </c>
      <c r="FG652">
        <v>0</v>
      </c>
      <c r="FH652" t="s">
        <v>41</v>
      </c>
      <c r="FI652">
        <v>8</v>
      </c>
      <c r="FK652" t="s">
        <v>45</v>
      </c>
      <c r="FL652" t="s">
        <v>46</v>
      </c>
      <c r="FM652">
        <v>1.2140199999999999E-3</v>
      </c>
      <c r="FN652" t="s">
        <v>44</v>
      </c>
      <c r="FO652">
        <v>11711411</v>
      </c>
      <c r="FR652">
        <v>61223413</v>
      </c>
      <c r="FT652">
        <v>300</v>
      </c>
      <c r="FU652">
        <v>78985014</v>
      </c>
      <c r="FW652">
        <v>2275050012</v>
      </c>
      <c r="FX652">
        <v>2</v>
      </c>
      <c r="FY652" t="s">
        <v>34</v>
      </c>
      <c r="FZ652" t="s">
        <v>79</v>
      </c>
      <c r="GA652">
        <v>34027</v>
      </c>
      <c r="GC652" t="s">
        <v>419</v>
      </c>
      <c r="GD652">
        <v>48811</v>
      </c>
      <c r="GE652" t="s">
        <v>37</v>
      </c>
      <c r="GF652" t="s">
        <v>38</v>
      </c>
      <c r="GI652" t="s">
        <v>38</v>
      </c>
      <c r="GJ652">
        <v>40.788400000000003</v>
      </c>
      <c r="GK652">
        <v>-74.466300000000004</v>
      </c>
      <c r="GL652" t="s">
        <v>39</v>
      </c>
      <c r="GM652" t="s">
        <v>420</v>
      </c>
      <c r="GN652" t="s">
        <v>34</v>
      </c>
      <c r="GO652">
        <v>0</v>
      </c>
      <c r="GP652" t="s">
        <v>41</v>
      </c>
      <c r="GQ652">
        <v>8</v>
      </c>
      <c r="GS652" t="s">
        <v>42</v>
      </c>
      <c r="GT652" t="s">
        <v>43</v>
      </c>
      <c r="GU652">
        <v>1.1376499999999999E-2</v>
      </c>
      <c r="GV652" t="s">
        <v>44</v>
      </c>
    </row>
    <row r="653" spans="1:204" x14ac:dyDescent="0.25">
      <c r="A653">
        <v>9383611</v>
      </c>
      <c r="D653">
        <v>62626013</v>
      </c>
      <c r="F653">
        <v>300</v>
      </c>
      <c r="G653">
        <v>84341914</v>
      </c>
      <c r="I653">
        <v>2265008005</v>
      </c>
      <c r="J653">
        <v>2</v>
      </c>
      <c r="K653" t="s">
        <v>34</v>
      </c>
      <c r="L653" t="s">
        <v>79</v>
      </c>
      <c r="M653">
        <v>34027</v>
      </c>
      <c r="O653" t="s">
        <v>339</v>
      </c>
      <c r="P653">
        <v>48811</v>
      </c>
      <c r="Q653" t="s">
        <v>37</v>
      </c>
      <c r="R653" t="s">
        <v>38</v>
      </c>
      <c r="U653" t="s">
        <v>38</v>
      </c>
      <c r="V653">
        <v>40.796999999999997</v>
      </c>
      <c r="W653">
        <v>-74.422700000000006</v>
      </c>
      <c r="X653" t="s">
        <v>39</v>
      </c>
      <c r="Y653" t="s">
        <v>340</v>
      </c>
      <c r="Z653" t="s">
        <v>34</v>
      </c>
      <c r="AA653">
        <v>0</v>
      </c>
      <c r="AB653" t="s">
        <v>41</v>
      </c>
      <c r="AC653">
        <v>8</v>
      </c>
      <c r="AE653" t="s">
        <v>53</v>
      </c>
      <c r="AF653" t="s">
        <v>54</v>
      </c>
      <c r="AG653">
        <v>0.18690499999999999</v>
      </c>
      <c r="AH653" t="s">
        <v>44</v>
      </c>
      <c r="AI653">
        <v>9383611</v>
      </c>
      <c r="AL653">
        <v>62626013</v>
      </c>
      <c r="AN653">
        <v>300</v>
      </c>
      <c r="AO653">
        <v>84341914</v>
      </c>
      <c r="AQ653">
        <v>2265008005</v>
      </c>
      <c r="AR653">
        <v>2</v>
      </c>
      <c r="AS653" t="s">
        <v>34</v>
      </c>
      <c r="AT653" t="s">
        <v>79</v>
      </c>
      <c r="AU653">
        <v>34027</v>
      </c>
      <c r="AW653" t="s">
        <v>339</v>
      </c>
      <c r="AX653">
        <v>48811</v>
      </c>
      <c r="AY653" t="s">
        <v>37</v>
      </c>
      <c r="AZ653" t="s">
        <v>38</v>
      </c>
      <c r="BC653" t="s">
        <v>38</v>
      </c>
      <c r="BD653">
        <v>40.796999999999997</v>
      </c>
      <c r="BE653">
        <v>-74.422700000000006</v>
      </c>
      <c r="BF653" t="s">
        <v>39</v>
      </c>
      <c r="BG653" t="s">
        <v>340</v>
      </c>
      <c r="BH653" t="s">
        <v>34</v>
      </c>
      <c r="BI653">
        <v>0</v>
      </c>
      <c r="BJ653" t="s">
        <v>41</v>
      </c>
      <c r="BK653">
        <v>8</v>
      </c>
      <c r="BM653" t="s">
        <v>51</v>
      </c>
      <c r="BN653" t="s">
        <v>52</v>
      </c>
      <c r="BO653">
        <v>1.40232E-2</v>
      </c>
      <c r="BP653" t="s">
        <v>44</v>
      </c>
      <c r="BQ653">
        <v>9383611</v>
      </c>
      <c r="BT653">
        <v>62626013</v>
      </c>
      <c r="BV653">
        <v>300</v>
      </c>
      <c r="BW653">
        <v>84341914</v>
      </c>
      <c r="BY653">
        <v>2265008005</v>
      </c>
      <c r="BZ653">
        <v>2</v>
      </c>
      <c r="CA653" t="s">
        <v>34</v>
      </c>
      <c r="CB653" t="s">
        <v>79</v>
      </c>
      <c r="CC653">
        <v>34027</v>
      </c>
      <c r="CE653" t="s">
        <v>339</v>
      </c>
      <c r="CF653">
        <v>48811</v>
      </c>
      <c r="CG653" t="s">
        <v>37</v>
      </c>
      <c r="CH653" t="s">
        <v>38</v>
      </c>
      <c r="CK653" t="s">
        <v>38</v>
      </c>
      <c r="CL653">
        <v>40.796999999999997</v>
      </c>
      <c r="CM653">
        <v>-74.422700000000006</v>
      </c>
      <c r="CN653" t="s">
        <v>39</v>
      </c>
      <c r="CO653" t="s">
        <v>340</v>
      </c>
      <c r="CP653" t="s">
        <v>34</v>
      </c>
      <c r="CQ653">
        <v>0</v>
      </c>
      <c r="CR653" t="s">
        <v>41</v>
      </c>
      <c r="CS653">
        <v>8</v>
      </c>
      <c r="CU653" t="s">
        <v>49</v>
      </c>
      <c r="CV653" t="s">
        <v>50</v>
      </c>
      <c r="CW653">
        <v>4.3771100000000002E-4</v>
      </c>
      <c r="CX653" t="s">
        <v>44</v>
      </c>
      <c r="CY653">
        <v>9383611</v>
      </c>
      <c r="DB653">
        <v>62626013</v>
      </c>
      <c r="DD653">
        <v>300</v>
      </c>
      <c r="DE653">
        <v>84341914</v>
      </c>
      <c r="DG653">
        <v>2265008005</v>
      </c>
      <c r="DH653">
        <v>2</v>
      </c>
      <c r="DI653" t="s">
        <v>34</v>
      </c>
      <c r="DJ653" t="s">
        <v>79</v>
      </c>
      <c r="DK653">
        <v>34027</v>
      </c>
      <c r="DM653" t="s">
        <v>339</v>
      </c>
      <c r="DN653">
        <v>48811</v>
      </c>
      <c r="DO653" t="s">
        <v>37</v>
      </c>
      <c r="DP653" t="s">
        <v>38</v>
      </c>
      <c r="DS653" t="s">
        <v>38</v>
      </c>
      <c r="DT653">
        <v>40.796999999999997</v>
      </c>
      <c r="DU653">
        <v>-74.422700000000006</v>
      </c>
      <c r="DV653" t="s">
        <v>39</v>
      </c>
      <c r="DW653" t="s">
        <v>340</v>
      </c>
      <c r="DX653" t="s">
        <v>34</v>
      </c>
      <c r="DY653">
        <v>0</v>
      </c>
      <c r="DZ653" t="s">
        <v>41</v>
      </c>
      <c r="EA653">
        <v>8</v>
      </c>
      <c r="EC653" t="s">
        <v>47</v>
      </c>
      <c r="ED653" t="s">
        <v>48</v>
      </c>
      <c r="EE653">
        <v>4.1040899999999998E-4</v>
      </c>
      <c r="EF653" t="s">
        <v>44</v>
      </c>
      <c r="EG653">
        <v>9383611</v>
      </c>
      <c r="EJ653">
        <v>62626013</v>
      </c>
      <c r="EL653">
        <v>300</v>
      </c>
      <c r="EM653">
        <v>84341914</v>
      </c>
      <c r="EO653">
        <v>2265008005</v>
      </c>
      <c r="EP653">
        <v>2</v>
      </c>
      <c r="EQ653" t="s">
        <v>34</v>
      </c>
      <c r="ER653" t="s">
        <v>79</v>
      </c>
      <c r="ES653">
        <v>34027</v>
      </c>
      <c r="EU653" t="s">
        <v>339</v>
      </c>
      <c r="EV653">
        <v>48811</v>
      </c>
      <c r="EW653" t="s">
        <v>37</v>
      </c>
      <c r="EX653" t="s">
        <v>38</v>
      </c>
      <c r="FA653" t="s">
        <v>38</v>
      </c>
      <c r="FB653">
        <v>40.796999999999997</v>
      </c>
      <c r="FC653">
        <v>-74.422700000000006</v>
      </c>
      <c r="FD653" t="s">
        <v>39</v>
      </c>
      <c r="FE653" t="s">
        <v>340</v>
      </c>
      <c r="FF653" t="s">
        <v>34</v>
      </c>
      <c r="FG653">
        <v>0</v>
      </c>
      <c r="FH653" t="s">
        <v>41</v>
      </c>
      <c r="FI653">
        <v>8</v>
      </c>
      <c r="FK653" t="s">
        <v>45</v>
      </c>
      <c r="FL653" t="s">
        <v>46</v>
      </c>
      <c r="FM653">
        <v>6.2956299999999998E-4</v>
      </c>
      <c r="FN653" t="s">
        <v>44</v>
      </c>
      <c r="FO653">
        <v>9383611</v>
      </c>
      <c r="FR653">
        <v>62626013</v>
      </c>
      <c r="FT653">
        <v>300</v>
      </c>
      <c r="FU653">
        <v>84341914</v>
      </c>
      <c r="FW653">
        <v>2265008005</v>
      </c>
      <c r="FX653">
        <v>2</v>
      </c>
      <c r="FY653" t="s">
        <v>34</v>
      </c>
      <c r="FZ653" t="s">
        <v>79</v>
      </c>
      <c r="GA653">
        <v>34027</v>
      </c>
      <c r="GC653" t="s">
        <v>339</v>
      </c>
      <c r="GD653">
        <v>48811</v>
      </c>
      <c r="GE653" t="s">
        <v>37</v>
      </c>
      <c r="GF653" t="s">
        <v>38</v>
      </c>
      <c r="GI653" t="s">
        <v>38</v>
      </c>
      <c r="GJ653">
        <v>40.796999999999997</v>
      </c>
      <c r="GK653">
        <v>-74.422700000000006</v>
      </c>
      <c r="GL653" t="s">
        <v>39</v>
      </c>
      <c r="GM653" t="s">
        <v>340</v>
      </c>
      <c r="GN653" t="s">
        <v>34</v>
      </c>
      <c r="GO653">
        <v>0</v>
      </c>
      <c r="GP653" t="s">
        <v>41</v>
      </c>
      <c r="GQ653">
        <v>8</v>
      </c>
      <c r="GS653" t="s">
        <v>42</v>
      </c>
      <c r="GT653" t="s">
        <v>43</v>
      </c>
      <c r="GU653">
        <v>5.8072200000000001E-3</v>
      </c>
      <c r="GV653" t="s">
        <v>44</v>
      </c>
    </row>
    <row r="654" spans="1:204" x14ac:dyDescent="0.25">
      <c r="A654">
        <v>9383611</v>
      </c>
      <c r="D654">
        <v>62626013</v>
      </c>
      <c r="F654">
        <v>300</v>
      </c>
      <c r="G654">
        <v>84342214</v>
      </c>
      <c r="I654">
        <v>2267008005</v>
      </c>
      <c r="J654">
        <v>2</v>
      </c>
      <c r="K654" t="s">
        <v>34</v>
      </c>
      <c r="L654" t="s">
        <v>79</v>
      </c>
      <c r="M654">
        <v>34027</v>
      </c>
      <c r="O654" t="s">
        <v>339</v>
      </c>
      <c r="P654">
        <v>48811</v>
      </c>
      <c r="Q654" t="s">
        <v>37</v>
      </c>
      <c r="R654" t="s">
        <v>38</v>
      </c>
      <c r="U654" t="s">
        <v>38</v>
      </c>
      <c r="V654">
        <v>40.796999999999997</v>
      </c>
      <c r="W654">
        <v>-74.422700000000006</v>
      </c>
      <c r="X654" t="s">
        <v>39</v>
      </c>
      <c r="Y654" t="s">
        <v>340</v>
      </c>
      <c r="Z654" t="s">
        <v>34</v>
      </c>
      <c r="AA654">
        <v>0</v>
      </c>
      <c r="AB654" t="s">
        <v>41</v>
      </c>
      <c r="AC654">
        <v>8</v>
      </c>
      <c r="AE654" t="s">
        <v>53</v>
      </c>
      <c r="AF654" t="s">
        <v>54</v>
      </c>
      <c r="AG654">
        <v>1.83602E-2</v>
      </c>
      <c r="AH654" t="s">
        <v>44</v>
      </c>
      <c r="AI654">
        <v>9383611</v>
      </c>
      <c r="AL654">
        <v>62626013</v>
      </c>
      <c r="AN654">
        <v>300</v>
      </c>
      <c r="AO654">
        <v>84342214</v>
      </c>
      <c r="AQ654">
        <v>2267008005</v>
      </c>
      <c r="AR654">
        <v>2</v>
      </c>
      <c r="AS654" t="s">
        <v>34</v>
      </c>
      <c r="AT654" t="s">
        <v>79</v>
      </c>
      <c r="AU654">
        <v>34027</v>
      </c>
      <c r="AW654" t="s">
        <v>339</v>
      </c>
      <c r="AX654">
        <v>48811</v>
      </c>
      <c r="AY654" t="s">
        <v>37</v>
      </c>
      <c r="AZ654" t="s">
        <v>38</v>
      </c>
      <c r="BC654" t="s">
        <v>38</v>
      </c>
      <c r="BD654">
        <v>40.796999999999997</v>
      </c>
      <c r="BE654">
        <v>-74.422700000000006</v>
      </c>
      <c r="BF654" t="s">
        <v>39</v>
      </c>
      <c r="BG654" t="s">
        <v>340</v>
      </c>
      <c r="BH654" t="s">
        <v>34</v>
      </c>
      <c r="BI654">
        <v>0</v>
      </c>
      <c r="BJ654" t="s">
        <v>41</v>
      </c>
      <c r="BK654">
        <v>8</v>
      </c>
      <c r="BM654" t="s">
        <v>51</v>
      </c>
      <c r="BN654" t="s">
        <v>52</v>
      </c>
      <c r="BO654">
        <v>1.3775300000000001E-3</v>
      </c>
      <c r="BP654" t="s">
        <v>44</v>
      </c>
      <c r="BQ654">
        <v>9383611</v>
      </c>
      <c r="BT654">
        <v>62626013</v>
      </c>
      <c r="BV654">
        <v>300</v>
      </c>
      <c r="BW654">
        <v>84342214</v>
      </c>
      <c r="BY654">
        <v>2267008005</v>
      </c>
      <c r="BZ654">
        <v>2</v>
      </c>
      <c r="CA654" t="s">
        <v>34</v>
      </c>
      <c r="CB654" t="s">
        <v>79</v>
      </c>
      <c r="CC654">
        <v>34027</v>
      </c>
      <c r="CE654" t="s">
        <v>339</v>
      </c>
      <c r="CF654">
        <v>48811</v>
      </c>
      <c r="CG654" t="s">
        <v>37</v>
      </c>
      <c r="CH654" t="s">
        <v>38</v>
      </c>
      <c r="CK654" t="s">
        <v>38</v>
      </c>
      <c r="CL654">
        <v>40.796999999999997</v>
      </c>
      <c r="CM654">
        <v>-74.422700000000006</v>
      </c>
      <c r="CN654" t="s">
        <v>39</v>
      </c>
      <c r="CO654" t="s">
        <v>340</v>
      </c>
      <c r="CP654" t="s">
        <v>34</v>
      </c>
      <c r="CQ654">
        <v>0</v>
      </c>
      <c r="CR654" t="s">
        <v>41</v>
      </c>
      <c r="CS654">
        <v>8</v>
      </c>
      <c r="CU654" t="s">
        <v>49</v>
      </c>
      <c r="CV654" t="s">
        <v>50</v>
      </c>
      <c r="CW654">
        <v>4.2997500000000003E-5</v>
      </c>
      <c r="CX654" t="s">
        <v>44</v>
      </c>
      <c r="CY654">
        <v>9383611</v>
      </c>
      <c r="DB654">
        <v>62626013</v>
      </c>
      <c r="DD654">
        <v>300</v>
      </c>
      <c r="DE654">
        <v>84342214</v>
      </c>
      <c r="DG654">
        <v>2267008005</v>
      </c>
      <c r="DH654">
        <v>2</v>
      </c>
      <c r="DI654" t="s">
        <v>34</v>
      </c>
      <c r="DJ654" t="s">
        <v>79</v>
      </c>
      <c r="DK654">
        <v>34027</v>
      </c>
      <c r="DM654" t="s">
        <v>339</v>
      </c>
      <c r="DN654">
        <v>48811</v>
      </c>
      <c r="DO654" t="s">
        <v>37</v>
      </c>
      <c r="DP654" t="s">
        <v>38</v>
      </c>
      <c r="DS654" t="s">
        <v>38</v>
      </c>
      <c r="DT654">
        <v>40.796999999999997</v>
      </c>
      <c r="DU654">
        <v>-74.422700000000006</v>
      </c>
      <c r="DV654" t="s">
        <v>39</v>
      </c>
      <c r="DW654" t="s">
        <v>340</v>
      </c>
      <c r="DX654" t="s">
        <v>34</v>
      </c>
      <c r="DY654">
        <v>0</v>
      </c>
      <c r="DZ654" t="s">
        <v>41</v>
      </c>
      <c r="EA654">
        <v>8</v>
      </c>
      <c r="EC654" t="s">
        <v>47</v>
      </c>
      <c r="ED654" t="s">
        <v>48</v>
      </c>
      <c r="EE654">
        <v>4.0315599999999997E-5</v>
      </c>
      <c r="EF654" t="s">
        <v>44</v>
      </c>
      <c r="EG654">
        <v>9383611</v>
      </c>
      <c r="EJ654">
        <v>62626013</v>
      </c>
      <c r="EL654">
        <v>300</v>
      </c>
      <c r="EM654">
        <v>84342214</v>
      </c>
      <c r="EO654">
        <v>2267008005</v>
      </c>
      <c r="EP654">
        <v>2</v>
      </c>
      <c r="EQ654" t="s">
        <v>34</v>
      </c>
      <c r="ER654" t="s">
        <v>79</v>
      </c>
      <c r="ES654">
        <v>34027</v>
      </c>
      <c r="EU654" t="s">
        <v>339</v>
      </c>
      <c r="EV654">
        <v>48811</v>
      </c>
      <c r="EW654" t="s">
        <v>37</v>
      </c>
      <c r="EX654" t="s">
        <v>38</v>
      </c>
      <c r="FA654" t="s">
        <v>38</v>
      </c>
      <c r="FB654">
        <v>40.796999999999997</v>
      </c>
      <c r="FC654">
        <v>-74.422700000000006</v>
      </c>
      <c r="FD654" t="s">
        <v>39</v>
      </c>
      <c r="FE654" t="s">
        <v>340</v>
      </c>
      <c r="FF654" t="s">
        <v>34</v>
      </c>
      <c r="FG654">
        <v>0</v>
      </c>
      <c r="FH654" t="s">
        <v>41</v>
      </c>
      <c r="FI654">
        <v>8</v>
      </c>
      <c r="FK654" t="s">
        <v>45</v>
      </c>
      <c r="FL654" t="s">
        <v>46</v>
      </c>
      <c r="FM654">
        <v>6.1843700000000006E-5</v>
      </c>
      <c r="FN654" t="s">
        <v>44</v>
      </c>
      <c r="FO654">
        <v>9383611</v>
      </c>
      <c r="FR654">
        <v>62626013</v>
      </c>
      <c r="FT654">
        <v>300</v>
      </c>
      <c r="FU654">
        <v>84342214</v>
      </c>
      <c r="FW654">
        <v>2267008005</v>
      </c>
      <c r="FX654">
        <v>2</v>
      </c>
      <c r="FY654" t="s">
        <v>34</v>
      </c>
      <c r="FZ654" t="s">
        <v>79</v>
      </c>
      <c r="GA654">
        <v>34027</v>
      </c>
      <c r="GC654" t="s">
        <v>339</v>
      </c>
      <c r="GD654">
        <v>48811</v>
      </c>
      <c r="GE654" t="s">
        <v>37</v>
      </c>
      <c r="GF654" t="s">
        <v>38</v>
      </c>
      <c r="GI654" t="s">
        <v>38</v>
      </c>
      <c r="GJ654">
        <v>40.796999999999997</v>
      </c>
      <c r="GK654">
        <v>-74.422700000000006</v>
      </c>
      <c r="GL654" t="s">
        <v>39</v>
      </c>
      <c r="GM654" t="s">
        <v>340</v>
      </c>
      <c r="GN654" t="s">
        <v>34</v>
      </c>
      <c r="GO654">
        <v>0</v>
      </c>
      <c r="GP654" t="s">
        <v>41</v>
      </c>
      <c r="GQ654">
        <v>8</v>
      </c>
      <c r="GS654" t="s">
        <v>42</v>
      </c>
      <c r="GT654" t="s">
        <v>43</v>
      </c>
      <c r="GU654">
        <v>5.7045800000000003E-4</v>
      </c>
      <c r="GV654" t="s">
        <v>44</v>
      </c>
    </row>
    <row r="655" spans="1:204" x14ac:dyDescent="0.25">
      <c r="A655">
        <v>9383611</v>
      </c>
      <c r="D655">
        <v>62626013</v>
      </c>
      <c r="F655">
        <v>300</v>
      </c>
      <c r="G655">
        <v>84342014</v>
      </c>
      <c r="I655">
        <v>2268008005</v>
      </c>
      <c r="J655">
        <v>2</v>
      </c>
      <c r="K655" t="s">
        <v>34</v>
      </c>
      <c r="L655" t="s">
        <v>79</v>
      </c>
      <c r="M655">
        <v>34027</v>
      </c>
      <c r="O655" t="s">
        <v>339</v>
      </c>
      <c r="P655">
        <v>48811</v>
      </c>
      <c r="Q655" t="s">
        <v>37</v>
      </c>
      <c r="R655" t="s">
        <v>38</v>
      </c>
      <c r="U655" t="s">
        <v>38</v>
      </c>
      <c r="V655">
        <v>40.796999999999997</v>
      </c>
      <c r="W655">
        <v>-74.422700000000006</v>
      </c>
      <c r="X655" t="s">
        <v>39</v>
      </c>
      <c r="Y655" t="s">
        <v>340</v>
      </c>
      <c r="Z655" t="s">
        <v>34</v>
      </c>
      <c r="AA655">
        <v>0</v>
      </c>
      <c r="AB655" t="s">
        <v>41</v>
      </c>
      <c r="AC655">
        <v>8</v>
      </c>
      <c r="AE655" t="s">
        <v>53</v>
      </c>
      <c r="AF655" t="s">
        <v>54</v>
      </c>
      <c r="AG655">
        <v>1.45191E-2</v>
      </c>
      <c r="AH655" t="s">
        <v>44</v>
      </c>
      <c r="AI655">
        <v>9383611</v>
      </c>
      <c r="AL655">
        <v>62626013</v>
      </c>
      <c r="AN655">
        <v>300</v>
      </c>
      <c r="AO655">
        <v>84342014</v>
      </c>
      <c r="AQ655">
        <v>2268008005</v>
      </c>
      <c r="AR655">
        <v>2</v>
      </c>
      <c r="AS655" t="s">
        <v>34</v>
      </c>
      <c r="AT655" t="s">
        <v>79</v>
      </c>
      <c r="AU655">
        <v>34027</v>
      </c>
      <c r="AW655" t="s">
        <v>339</v>
      </c>
      <c r="AX655">
        <v>48811</v>
      </c>
      <c r="AY655" t="s">
        <v>37</v>
      </c>
      <c r="AZ655" t="s">
        <v>38</v>
      </c>
      <c r="BC655" t="s">
        <v>38</v>
      </c>
      <c r="BD655">
        <v>40.796999999999997</v>
      </c>
      <c r="BE655">
        <v>-74.422700000000006</v>
      </c>
      <c r="BF655" t="s">
        <v>39</v>
      </c>
      <c r="BG655" t="s">
        <v>340</v>
      </c>
      <c r="BH655" t="s">
        <v>34</v>
      </c>
      <c r="BI655">
        <v>0</v>
      </c>
      <c r="BJ655" t="s">
        <v>41</v>
      </c>
      <c r="BK655">
        <v>8</v>
      </c>
      <c r="BM655" t="s">
        <v>51</v>
      </c>
      <c r="BN655" t="s">
        <v>52</v>
      </c>
      <c r="BO655">
        <v>1.08935E-3</v>
      </c>
      <c r="BP655" t="s">
        <v>44</v>
      </c>
      <c r="BQ655">
        <v>9383611</v>
      </c>
      <c r="BT655">
        <v>62626013</v>
      </c>
      <c r="BV655">
        <v>300</v>
      </c>
      <c r="BW655">
        <v>84342014</v>
      </c>
      <c r="BY655">
        <v>2268008005</v>
      </c>
      <c r="BZ655">
        <v>2</v>
      </c>
      <c r="CA655" t="s">
        <v>34</v>
      </c>
      <c r="CB655" t="s">
        <v>79</v>
      </c>
      <c r="CC655">
        <v>34027</v>
      </c>
      <c r="CE655" t="s">
        <v>339</v>
      </c>
      <c r="CF655">
        <v>48811</v>
      </c>
      <c r="CG655" t="s">
        <v>37</v>
      </c>
      <c r="CH655" t="s">
        <v>38</v>
      </c>
      <c r="CK655" t="s">
        <v>38</v>
      </c>
      <c r="CL655">
        <v>40.796999999999997</v>
      </c>
      <c r="CM655">
        <v>-74.422700000000006</v>
      </c>
      <c r="CN655" t="s">
        <v>39</v>
      </c>
      <c r="CO655" t="s">
        <v>340</v>
      </c>
      <c r="CP655" t="s">
        <v>34</v>
      </c>
      <c r="CQ655">
        <v>0</v>
      </c>
      <c r="CR655" t="s">
        <v>41</v>
      </c>
      <c r="CS655">
        <v>8</v>
      </c>
      <c r="CU655" t="s">
        <v>49</v>
      </c>
      <c r="CV655" t="s">
        <v>50</v>
      </c>
      <c r="CW655">
        <v>3.4002199999999998E-5</v>
      </c>
      <c r="CX655" t="s">
        <v>44</v>
      </c>
      <c r="CY655">
        <v>9383611</v>
      </c>
      <c r="DB655">
        <v>62626013</v>
      </c>
      <c r="DD655">
        <v>300</v>
      </c>
      <c r="DE655">
        <v>84342014</v>
      </c>
      <c r="DG655">
        <v>2268008005</v>
      </c>
      <c r="DH655">
        <v>2</v>
      </c>
      <c r="DI655" t="s">
        <v>34</v>
      </c>
      <c r="DJ655" t="s">
        <v>79</v>
      </c>
      <c r="DK655">
        <v>34027</v>
      </c>
      <c r="DM655" t="s">
        <v>339</v>
      </c>
      <c r="DN655">
        <v>48811</v>
      </c>
      <c r="DO655" t="s">
        <v>37</v>
      </c>
      <c r="DP655" t="s">
        <v>38</v>
      </c>
      <c r="DS655" t="s">
        <v>38</v>
      </c>
      <c r="DT655">
        <v>40.796999999999997</v>
      </c>
      <c r="DU655">
        <v>-74.422700000000006</v>
      </c>
      <c r="DV655" t="s">
        <v>39</v>
      </c>
      <c r="DW655" t="s">
        <v>340</v>
      </c>
      <c r="DX655" t="s">
        <v>34</v>
      </c>
      <c r="DY655">
        <v>0</v>
      </c>
      <c r="DZ655" t="s">
        <v>41</v>
      </c>
      <c r="EA655">
        <v>8</v>
      </c>
      <c r="EC655" t="s">
        <v>47</v>
      </c>
      <c r="ED655" t="s">
        <v>48</v>
      </c>
      <c r="EE655">
        <v>3.1881400000000003E-5</v>
      </c>
      <c r="EF655" t="s">
        <v>44</v>
      </c>
      <c r="EG655">
        <v>9383611</v>
      </c>
      <c r="EJ655">
        <v>62626013</v>
      </c>
      <c r="EL655">
        <v>300</v>
      </c>
      <c r="EM655">
        <v>84342014</v>
      </c>
      <c r="EO655">
        <v>2268008005</v>
      </c>
      <c r="EP655">
        <v>2</v>
      </c>
      <c r="EQ655" t="s">
        <v>34</v>
      </c>
      <c r="ER655" t="s">
        <v>79</v>
      </c>
      <c r="ES655">
        <v>34027</v>
      </c>
      <c r="EU655" t="s">
        <v>339</v>
      </c>
      <c r="EV655">
        <v>48811</v>
      </c>
      <c r="EW655" t="s">
        <v>37</v>
      </c>
      <c r="EX655" t="s">
        <v>38</v>
      </c>
      <c r="FA655" t="s">
        <v>38</v>
      </c>
      <c r="FB655">
        <v>40.796999999999997</v>
      </c>
      <c r="FC655">
        <v>-74.422700000000006</v>
      </c>
      <c r="FD655" t="s">
        <v>39</v>
      </c>
      <c r="FE655" t="s">
        <v>340</v>
      </c>
      <c r="FF655" t="s">
        <v>34</v>
      </c>
      <c r="FG655">
        <v>0</v>
      </c>
      <c r="FH655" t="s">
        <v>41</v>
      </c>
      <c r="FI655">
        <v>8</v>
      </c>
      <c r="FK655" t="s">
        <v>45</v>
      </c>
      <c r="FL655" t="s">
        <v>46</v>
      </c>
      <c r="FM655">
        <v>4.8905700000000002E-5</v>
      </c>
      <c r="FN655" t="s">
        <v>44</v>
      </c>
      <c r="FO655">
        <v>9383611</v>
      </c>
      <c r="FR655">
        <v>62626013</v>
      </c>
      <c r="FT655">
        <v>300</v>
      </c>
      <c r="FU655">
        <v>84342014</v>
      </c>
      <c r="FW655">
        <v>2268008005</v>
      </c>
      <c r="FX655">
        <v>2</v>
      </c>
      <c r="FY655" t="s">
        <v>34</v>
      </c>
      <c r="FZ655" t="s">
        <v>79</v>
      </c>
      <c r="GA655">
        <v>34027</v>
      </c>
      <c r="GC655" t="s">
        <v>339</v>
      </c>
      <c r="GD655">
        <v>48811</v>
      </c>
      <c r="GE655" t="s">
        <v>37</v>
      </c>
      <c r="GF655" t="s">
        <v>38</v>
      </c>
      <c r="GI655" t="s">
        <v>38</v>
      </c>
      <c r="GJ655">
        <v>40.796999999999997</v>
      </c>
      <c r="GK655">
        <v>-74.422700000000006</v>
      </c>
      <c r="GL655" t="s">
        <v>39</v>
      </c>
      <c r="GM655" t="s">
        <v>340</v>
      </c>
      <c r="GN655" t="s">
        <v>34</v>
      </c>
      <c r="GO655">
        <v>0</v>
      </c>
      <c r="GP655" t="s">
        <v>41</v>
      </c>
      <c r="GQ655">
        <v>8</v>
      </c>
      <c r="GS655" t="s">
        <v>42</v>
      </c>
      <c r="GT655" t="s">
        <v>43</v>
      </c>
      <c r="GU655">
        <v>4.51116E-4</v>
      </c>
      <c r="GV655" t="s">
        <v>44</v>
      </c>
    </row>
    <row r="656" spans="1:204" x14ac:dyDescent="0.25">
      <c r="A656">
        <v>9383611</v>
      </c>
      <c r="D656">
        <v>62626013</v>
      </c>
      <c r="F656">
        <v>300</v>
      </c>
      <c r="G656">
        <v>84342114</v>
      </c>
      <c r="I656">
        <v>2270008005</v>
      </c>
      <c r="J656">
        <v>2</v>
      </c>
      <c r="K656" t="s">
        <v>34</v>
      </c>
      <c r="L656" t="s">
        <v>79</v>
      </c>
      <c r="M656">
        <v>34027</v>
      </c>
      <c r="O656" t="s">
        <v>339</v>
      </c>
      <c r="P656">
        <v>48811</v>
      </c>
      <c r="Q656" t="s">
        <v>37</v>
      </c>
      <c r="R656" t="s">
        <v>38</v>
      </c>
      <c r="U656" t="s">
        <v>38</v>
      </c>
      <c r="V656">
        <v>40.796999999999997</v>
      </c>
      <c r="W656">
        <v>-74.422700000000006</v>
      </c>
      <c r="X656" t="s">
        <v>39</v>
      </c>
      <c r="Y656" t="s">
        <v>340</v>
      </c>
      <c r="Z656" t="s">
        <v>34</v>
      </c>
      <c r="AA656">
        <v>0</v>
      </c>
      <c r="AB656" t="s">
        <v>41</v>
      </c>
      <c r="AC656">
        <v>8</v>
      </c>
      <c r="AE656" t="s">
        <v>53</v>
      </c>
      <c r="AF656" t="s">
        <v>54</v>
      </c>
      <c r="AG656">
        <v>0.88866400000000001</v>
      </c>
      <c r="AH656" t="s">
        <v>44</v>
      </c>
      <c r="AI656">
        <v>9383611</v>
      </c>
      <c r="AL656">
        <v>62626013</v>
      </c>
      <c r="AN656">
        <v>300</v>
      </c>
      <c r="AO656">
        <v>84342114</v>
      </c>
      <c r="AQ656">
        <v>2270008005</v>
      </c>
      <c r="AR656">
        <v>2</v>
      </c>
      <c r="AS656" t="s">
        <v>34</v>
      </c>
      <c r="AT656" t="s">
        <v>79</v>
      </c>
      <c r="AU656">
        <v>34027</v>
      </c>
      <c r="AW656" t="s">
        <v>339</v>
      </c>
      <c r="AX656">
        <v>48811</v>
      </c>
      <c r="AY656" t="s">
        <v>37</v>
      </c>
      <c r="AZ656" t="s">
        <v>38</v>
      </c>
      <c r="BC656" t="s">
        <v>38</v>
      </c>
      <c r="BD656">
        <v>40.796999999999997</v>
      </c>
      <c r="BE656">
        <v>-74.422700000000006</v>
      </c>
      <c r="BF656" t="s">
        <v>39</v>
      </c>
      <c r="BG656" t="s">
        <v>340</v>
      </c>
      <c r="BH656" t="s">
        <v>34</v>
      </c>
      <c r="BI656">
        <v>0</v>
      </c>
      <c r="BJ656" t="s">
        <v>41</v>
      </c>
      <c r="BK656">
        <v>8</v>
      </c>
      <c r="BM656" t="s">
        <v>51</v>
      </c>
      <c r="BN656" t="s">
        <v>52</v>
      </c>
      <c r="BO656">
        <v>6.6674999999999998E-2</v>
      </c>
      <c r="BP656" t="s">
        <v>44</v>
      </c>
      <c r="BQ656">
        <v>9383611</v>
      </c>
      <c r="BT656">
        <v>62626013</v>
      </c>
      <c r="BV656">
        <v>300</v>
      </c>
      <c r="BW656">
        <v>84342114</v>
      </c>
      <c r="BY656">
        <v>2270008005</v>
      </c>
      <c r="BZ656">
        <v>2</v>
      </c>
      <c r="CA656" t="s">
        <v>34</v>
      </c>
      <c r="CB656" t="s">
        <v>79</v>
      </c>
      <c r="CC656">
        <v>34027</v>
      </c>
      <c r="CE656" t="s">
        <v>339</v>
      </c>
      <c r="CF656">
        <v>48811</v>
      </c>
      <c r="CG656" t="s">
        <v>37</v>
      </c>
      <c r="CH656" t="s">
        <v>38</v>
      </c>
      <c r="CK656" t="s">
        <v>38</v>
      </c>
      <c r="CL656">
        <v>40.796999999999997</v>
      </c>
      <c r="CM656">
        <v>-74.422700000000006</v>
      </c>
      <c r="CN656" t="s">
        <v>39</v>
      </c>
      <c r="CO656" t="s">
        <v>340</v>
      </c>
      <c r="CP656" t="s">
        <v>34</v>
      </c>
      <c r="CQ656">
        <v>0</v>
      </c>
      <c r="CR656" t="s">
        <v>41</v>
      </c>
      <c r="CS656">
        <v>8</v>
      </c>
      <c r="CU656" t="s">
        <v>49</v>
      </c>
      <c r="CV656" t="s">
        <v>50</v>
      </c>
      <c r="CW656">
        <v>2.0811499999999999E-3</v>
      </c>
      <c r="CX656" t="s">
        <v>44</v>
      </c>
      <c r="CY656">
        <v>9383611</v>
      </c>
      <c r="DB656">
        <v>62626013</v>
      </c>
      <c r="DD656">
        <v>300</v>
      </c>
      <c r="DE656">
        <v>84342114</v>
      </c>
      <c r="DG656">
        <v>2270008005</v>
      </c>
      <c r="DH656">
        <v>2</v>
      </c>
      <c r="DI656" t="s">
        <v>34</v>
      </c>
      <c r="DJ656" t="s">
        <v>79</v>
      </c>
      <c r="DK656">
        <v>34027</v>
      </c>
      <c r="DM656" t="s">
        <v>339</v>
      </c>
      <c r="DN656">
        <v>48811</v>
      </c>
      <c r="DO656" t="s">
        <v>37</v>
      </c>
      <c r="DP656" t="s">
        <v>38</v>
      </c>
      <c r="DS656" t="s">
        <v>38</v>
      </c>
      <c r="DT656">
        <v>40.796999999999997</v>
      </c>
      <c r="DU656">
        <v>-74.422700000000006</v>
      </c>
      <c r="DV656" t="s">
        <v>39</v>
      </c>
      <c r="DW656" t="s">
        <v>340</v>
      </c>
      <c r="DX656" t="s">
        <v>34</v>
      </c>
      <c r="DY656">
        <v>0</v>
      </c>
      <c r="DZ656" t="s">
        <v>41</v>
      </c>
      <c r="EA656">
        <v>8</v>
      </c>
      <c r="EC656" t="s">
        <v>47</v>
      </c>
      <c r="ED656" t="s">
        <v>48</v>
      </c>
      <c r="EE656">
        <v>1.95134E-3</v>
      </c>
      <c r="EF656" t="s">
        <v>44</v>
      </c>
      <c r="EG656">
        <v>9383611</v>
      </c>
      <c r="EJ656">
        <v>62626013</v>
      </c>
      <c r="EL656">
        <v>300</v>
      </c>
      <c r="EM656">
        <v>84342114</v>
      </c>
      <c r="EO656">
        <v>2270008005</v>
      </c>
      <c r="EP656">
        <v>2</v>
      </c>
      <c r="EQ656" t="s">
        <v>34</v>
      </c>
      <c r="ER656" t="s">
        <v>79</v>
      </c>
      <c r="ES656">
        <v>34027</v>
      </c>
      <c r="EU656" t="s">
        <v>339</v>
      </c>
      <c r="EV656">
        <v>48811</v>
      </c>
      <c r="EW656" t="s">
        <v>37</v>
      </c>
      <c r="EX656" t="s">
        <v>38</v>
      </c>
      <c r="FA656" t="s">
        <v>38</v>
      </c>
      <c r="FB656">
        <v>40.796999999999997</v>
      </c>
      <c r="FC656">
        <v>-74.422700000000006</v>
      </c>
      <c r="FD656" t="s">
        <v>39</v>
      </c>
      <c r="FE656" t="s">
        <v>340</v>
      </c>
      <c r="FF656" t="s">
        <v>34</v>
      </c>
      <c r="FG656">
        <v>0</v>
      </c>
      <c r="FH656" t="s">
        <v>41</v>
      </c>
      <c r="FI656">
        <v>8</v>
      </c>
      <c r="FK656" t="s">
        <v>45</v>
      </c>
      <c r="FL656" t="s">
        <v>46</v>
      </c>
      <c r="FM656">
        <v>2.9933400000000001E-3</v>
      </c>
      <c r="FN656" t="s">
        <v>44</v>
      </c>
      <c r="FO656">
        <v>9383611</v>
      </c>
      <c r="FR656">
        <v>62626013</v>
      </c>
      <c r="FT656">
        <v>300</v>
      </c>
      <c r="FU656">
        <v>84342114</v>
      </c>
      <c r="FW656">
        <v>2270008005</v>
      </c>
      <c r="FX656">
        <v>2</v>
      </c>
      <c r="FY656" t="s">
        <v>34</v>
      </c>
      <c r="FZ656" t="s">
        <v>79</v>
      </c>
      <c r="GA656">
        <v>34027</v>
      </c>
      <c r="GC656" t="s">
        <v>339</v>
      </c>
      <c r="GD656">
        <v>48811</v>
      </c>
      <c r="GE656" t="s">
        <v>37</v>
      </c>
      <c r="GF656" t="s">
        <v>38</v>
      </c>
      <c r="GI656" t="s">
        <v>38</v>
      </c>
      <c r="GJ656">
        <v>40.796999999999997</v>
      </c>
      <c r="GK656">
        <v>-74.422700000000006</v>
      </c>
      <c r="GL656" t="s">
        <v>39</v>
      </c>
      <c r="GM656" t="s">
        <v>340</v>
      </c>
      <c r="GN656" t="s">
        <v>34</v>
      </c>
      <c r="GO656">
        <v>0</v>
      </c>
      <c r="GP656" t="s">
        <v>41</v>
      </c>
      <c r="GQ656">
        <v>8</v>
      </c>
      <c r="GS656" t="s">
        <v>42</v>
      </c>
      <c r="GT656" t="s">
        <v>43</v>
      </c>
      <c r="GU656">
        <v>2.76111E-2</v>
      </c>
      <c r="GV656" t="s">
        <v>44</v>
      </c>
    </row>
    <row r="657" spans="1:204" x14ac:dyDescent="0.25">
      <c r="A657">
        <v>9383611</v>
      </c>
      <c r="D657">
        <v>63243113</v>
      </c>
      <c r="F657">
        <v>300</v>
      </c>
      <c r="G657">
        <v>86967114</v>
      </c>
      <c r="I657">
        <v>2275001000</v>
      </c>
      <c r="J657">
        <v>2</v>
      </c>
      <c r="K657" t="s">
        <v>34</v>
      </c>
      <c r="L657" t="s">
        <v>79</v>
      </c>
      <c r="M657">
        <v>34027</v>
      </c>
      <c r="O657" t="s">
        <v>339</v>
      </c>
      <c r="P657">
        <v>48811</v>
      </c>
      <c r="Q657" t="s">
        <v>37</v>
      </c>
      <c r="R657" t="s">
        <v>38</v>
      </c>
      <c r="U657" t="s">
        <v>38</v>
      </c>
      <c r="V657">
        <v>40.796999999999997</v>
      </c>
      <c r="W657">
        <v>-74.422700000000006</v>
      </c>
      <c r="X657" t="s">
        <v>39</v>
      </c>
      <c r="Y657" t="s">
        <v>340</v>
      </c>
      <c r="Z657" t="s">
        <v>34</v>
      </c>
      <c r="AA657">
        <v>0</v>
      </c>
      <c r="AB657" t="s">
        <v>41</v>
      </c>
      <c r="AC657">
        <v>8</v>
      </c>
      <c r="AE657" t="s">
        <v>53</v>
      </c>
      <c r="AF657" t="s">
        <v>54</v>
      </c>
      <c r="AG657">
        <v>0.49976399999999999</v>
      </c>
      <c r="AH657" t="s">
        <v>44</v>
      </c>
      <c r="AI657">
        <v>9383611</v>
      </c>
      <c r="AL657">
        <v>63243113</v>
      </c>
      <c r="AN657">
        <v>300</v>
      </c>
      <c r="AO657">
        <v>86967114</v>
      </c>
      <c r="AQ657">
        <v>2275001000</v>
      </c>
      <c r="AR657">
        <v>2</v>
      </c>
      <c r="AS657" t="s">
        <v>34</v>
      </c>
      <c r="AT657" t="s">
        <v>79</v>
      </c>
      <c r="AU657">
        <v>34027</v>
      </c>
      <c r="AW657" t="s">
        <v>339</v>
      </c>
      <c r="AX657">
        <v>48811</v>
      </c>
      <c r="AY657" t="s">
        <v>37</v>
      </c>
      <c r="AZ657" t="s">
        <v>38</v>
      </c>
      <c r="BC657" t="s">
        <v>38</v>
      </c>
      <c r="BD657">
        <v>40.796999999999997</v>
      </c>
      <c r="BE657">
        <v>-74.422700000000006</v>
      </c>
      <c r="BF657" t="s">
        <v>39</v>
      </c>
      <c r="BG657" t="s">
        <v>340</v>
      </c>
      <c r="BH657" t="s">
        <v>34</v>
      </c>
      <c r="BI657">
        <v>0</v>
      </c>
      <c r="BJ657" t="s">
        <v>41</v>
      </c>
      <c r="BK657">
        <v>8</v>
      </c>
      <c r="BM657" t="s">
        <v>51</v>
      </c>
      <c r="BN657" t="s">
        <v>52</v>
      </c>
      <c r="BO657">
        <v>0.42991499999999999</v>
      </c>
      <c r="BP657" t="s">
        <v>44</v>
      </c>
      <c r="BQ657">
        <v>9383611</v>
      </c>
      <c r="BT657">
        <v>63243113</v>
      </c>
      <c r="BV657">
        <v>300</v>
      </c>
      <c r="BW657">
        <v>86967114</v>
      </c>
      <c r="BY657">
        <v>2275001000</v>
      </c>
      <c r="BZ657">
        <v>2</v>
      </c>
      <c r="CA657" t="s">
        <v>34</v>
      </c>
      <c r="CB657" t="s">
        <v>79</v>
      </c>
      <c r="CC657">
        <v>34027</v>
      </c>
      <c r="CE657" t="s">
        <v>339</v>
      </c>
      <c r="CF657">
        <v>48811</v>
      </c>
      <c r="CG657" t="s">
        <v>37</v>
      </c>
      <c r="CH657" t="s">
        <v>38</v>
      </c>
      <c r="CK657" t="s">
        <v>38</v>
      </c>
      <c r="CL657">
        <v>40.796999999999997</v>
      </c>
      <c r="CM657">
        <v>-74.422700000000006</v>
      </c>
      <c r="CN657" t="s">
        <v>39</v>
      </c>
      <c r="CO657" t="s">
        <v>340</v>
      </c>
      <c r="CP657" t="s">
        <v>34</v>
      </c>
      <c r="CQ657">
        <v>0</v>
      </c>
      <c r="CR657" t="s">
        <v>41</v>
      </c>
      <c r="CS657">
        <v>8</v>
      </c>
      <c r="CU657" t="s">
        <v>49</v>
      </c>
      <c r="CV657" t="s">
        <v>50</v>
      </c>
      <c r="CW657">
        <v>2.68165E-2</v>
      </c>
      <c r="CX657" t="s">
        <v>44</v>
      </c>
      <c r="CY657">
        <v>9383611</v>
      </c>
      <c r="DB657">
        <v>63243113</v>
      </c>
      <c r="DD657">
        <v>300</v>
      </c>
      <c r="DE657">
        <v>86967114</v>
      </c>
      <c r="DG657">
        <v>2275001000</v>
      </c>
      <c r="DH657">
        <v>2</v>
      </c>
      <c r="DI657" t="s">
        <v>34</v>
      </c>
      <c r="DJ657" t="s">
        <v>79</v>
      </c>
      <c r="DK657">
        <v>34027</v>
      </c>
      <c r="DM657" t="s">
        <v>339</v>
      </c>
      <c r="DN657">
        <v>48811</v>
      </c>
      <c r="DO657" t="s">
        <v>37</v>
      </c>
      <c r="DP657" t="s">
        <v>38</v>
      </c>
      <c r="DS657" t="s">
        <v>38</v>
      </c>
      <c r="DT657">
        <v>40.796999999999997</v>
      </c>
      <c r="DU657">
        <v>-74.422700000000006</v>
      </c>
      <c r="DV657" t="s">
        <v>39</v>
      </c>
      <c r="DW657" t="s">
        <v>340</v>
      </c>
      <c r="DX657" t="s">
        <v>34</v>
      </c>
      <c r="DY657">
        <v>0</v>
      </c>
      <c r="DZ657" t="s">
        <v>41</v>
      </c>
      <c r="EA657">
        <v>8</v>
      </c>
      <c r="EC657" t="s">
        <v>47</v>
      </c>
      <c r="ED657" t="s">
        <v>48</v>
      </c>
      <c r="EE657">
        <v>2.6172899999999999E-2</v>
      </c>
      <c r="EF657" t="s">
        <v>44</v>
      </c>
      <c r="EG657">
        <v>9383611</v>
      </c>
      <c r="EJ657">
        <v>63243113</v>
      </c>
      <c r="EL657">
        <v>300</v>
      </c>
      <c r="EM657">
        <v>86967114</v>
      </c>
      <c r="EO657">
        <v>2275001000</v>
      </c>
      <c r="EP657">
        <v>2</v>
      </c>
      <c r="EQ657" t="s">
        <v>34</v>
      </c>
      <c r="ER657" t="s">
        <v>79</v>
      </c>
      <c r="ES657">
        <v>34027</v>
      </c>
      <c r="EU657" t="s">
        <v>339</v>
      </c>
      <c r="EV657">
        <v>48811</v>
      </c>
      <c r="EW657" t="s">
        <v>37</v>
      </c>
      <c r="EX657" t="s">
        <v>38</v>
      </c>
      <c r="FA657" t="s">
        <v>38</v>
      </c>
      <c r="FB657">
        <v>40.796999999999997</v>
      </c>
      <c r="FC657">
        <v>-74.422700000000006</v>
      </c>
      <c r="FD657" t="s">
        <v>39</v>
      </c>
      <c r="FE657" t="s">
        <v>340</v>
      </c>
      <c r="FF657" t="s">
        <v>34</v>
      </c>
      <c r="FG657">
        <v>0</v>
      </c>
      <c r="FH657" t="s">
        <v>41</v>
      </c>
      <c r="FI657">
        <v>8</v>
      </c>
      <c r="FK657" t="s">
        <v>45</v>
      </c>
      <c r="FL657" t="s">
        <v>46</v>
      </c>
      <c r="FM657">
        <v>4.0599299999999998E-2</v>
      </c>
      <c r="FN657" t="s">
        <v>44</v>
      </c>
      <c r="FO657">
        <v>9383611</v>
      </c>
      <c r="FR657">
        <v>63243113</v>
      </c>
      <c r="FT657">
        <v>300</v>
      </c>
      <c r="FU657">
        <v>86967114</v>
      </c>
      <c r="FW657">
        <v>2275001000</v>
      </c>
      <c r="FX657">
        <v>2</v>
      </c>
      <c r="FY657" t="s">
        <v>34</v>
      </c>
      <c r="FZ657" t="s">
        <v>79</v>
      </c>
      <c r="GA657">
        <v>34027</v>
      </c>
      <c r="GC657" t="s">
        <v>339</v>
      </c>
      <c r="GD657">
        <v>48811</v>
      </c>
      <c r="GE657" t="s">
        <v>37</v>
      </c>
      <c r="GF657" t="s">
        <v>38</v>
      </c>
      <c r="GI657" t="s">
        <v>38</v>
      </c>
      <c r="GJ657">
        <v>40.796999999999997</v>
      </c>
      <c r="GK657">
        <v>-74.422700000000006</v>
      </c>
      <c r="GL657" t="s">
        <v>39</v>
      </c>
      <c r="GM657" t="s">
        <v>340</v>
      </c>
      <c r="GN657" t="s">
        <v>34</v>
      </c>
      <c r="GO657">
        <v>0</v>
      </c>
      <c r="GP657" t="s">
        <v>41</v>
      </c>
      <c r="GQ657">
        <v>8</v>
      </c>
      <c r="GS657" t="s">
        <v>42</v>
      </c>
      <c r="GT657" t="s">
        <v>43</v>
      </c>
      <c r="GU657">
        <v>0.20916199999999999</v>
      </c>
      <c r="GV657" t="s">
        <v>44</v>
      </c>
    </row>
    <row r="658" spans="1:204" x14ac:dyDescent="0.25">
      <c r="A658">
        <v>9383611</v>
      </c>
      <c r="D658">
        <v>55372913</v>
      </c>
      <c r="F658">
        <v>300</v>
      </c>
      <c r="G658">
        <v>145764914</v>
      </c>
      <c r="I658">
        <v>2275020000</v>
      </c>
      <c r="J658">
        <v>2</v>
      </c>
      <c r="K658" t="s">
        <v>34</v>
      </c>
      <c r="L658" t="s">
        <v>79</v>
      </c>
      <c r="M658">
        <v>34027</v>
      </c>
      <c r="O658" t="s">
        <v>339</v>
      </c>
      <c r="P658">
        <v>48811</v>
      </c>
      <c r="Q658" t="s">
        <v>37</v>
      </c>
      <c r="R658" t="s">
        <v>38</v>
      </c>
      <c r="U658" t="s">
        <v>38</v>
      </c>
      <c r="V658">
        <v>40.796999999999997</v>
      </c>
      <c r="W658">
        <v>-74.422700000000006</v>
      </c>
      <c r="X658" t="s">
        <v>39</v>
      </c>
      <c r="Y658" t="s">
        <v>340</v>
      </c>
      <c r="Z658" t="s">
        <v>34</v>
      </c>
      <c r="AA658">
        <v>0</v>
      </c>
      <c r="AB658" t="s">
        <v>41</v>
      </c>
      <c r="AC658">
        <v>8</v>
      </c>
      <c r="AE658" t="s">
        <v>53</v>
      </c>
      <c r="AF658" t="s">
        <v>54</v>
      </c>
      <c r="AG658">
        <v>2.2864900000000001</v>
      </c>
      <c r="AH658" t="s">
        <v>44</v>
      </c>
      <c r="AI658">
        <v>9383611</v>
      </c>
      <c r="AL658">
        <v>55372913</v>
      </c>
      <c r="AN658">
        <v>300</v>
      </c>
      <c r="AO658">
        <v>166476714</v>
      </c>
      <c r="AQ658">
        <v>2275020000</v>
      </c>
      <c r="AR658">
        <v>2</v>
      </c>
      <c r="AS658" t="s">
        <v>34</v>
      </c>
      <c r="AT658" t="s">
        <v>79</v>
      </c>
      <c r="AU658">
        <v>34027</v>
      </c>
      <c r="AW658" t="s">
        <v>339</v>
      </c>
      <c r="AX658">
        <v>48811</v>
      </c>
      <c r="AY658" t="s">
        <v>37</v>
      </c>
      <c r="AZ658" t="s">
        <v>38</v>
      </c>
      <c r="BC658" t="s">
        <v>38</v>
      </c>
      <c r="BD658">
        <v>40.796999999999997</v>
      </c>
      <c r="BE658">
        <v>-74.422700000000006</v>
      </c>
      <c r="BF658" t="s">
        <v>39</v>
      </c>
      <c r="BG658" t="s">
        <v>340</v>
      </c>
      <c r="BH658" t="s">
        <v>34</v>
      </c>
      <c r="BI658">
        <v>0</v>
      </c>
      <c r="BJ658" t="s">
        <v>41</v>
      </c>
      <c r="BK658">
        <v>8</v>
      </c>
      <c r="BM658" t="s">
        <v>51</v>
      </c>
      <c r="BN658" t="s">
        <v>52</v>
      </c>
      <c r="BO658">
        <v>3.6138200000000002E-2</v>
      </c>
      <c r="BP658" t="s">
        <v>44</v>
      </c>
      <c r="BQ658">
        <v>9383611</v>
      </c>
      <c r="BT658">
        <v>55372913</v>
      </c>
      <c r="BV658">
        <v>300</v>
      </c>
      <c r="BW658">
        <v>166476714</v>
      </c>
      <c r="BY658">
        <v>2275020000</v>
      </c>
      <c r="BZ658">
        <v>2</v>
      </c>
      <c r="CA658" t="s">
        <v>34</v>
      </c>
      <c r="CB658" t="s">
        <v>79</v>
      </c>
      <c r="CC658">
        <v>34027</v>
      </c>
      <c r="CE658" t="s">
        <v>339</v>
      </c>
      <c r="CF658">
        <v>48811</v>
      </c>
      <c r="CG658" t="s">
        <v>37</v>
      </c>
      <c r="CH658" t="s">
        <v>38</v>
      </c>
      <c r="CK658" t="s">
        <v>38</v>
      </c>
      <c r="CL658">
        <v>40.796999999999997</v>
      </c>
      <c r="CM658">
        <v>-74.422700000000006</v>
      </c>
      <c r="CN658" t="s">
        <v>39</v>
      </c>
      <c r="CO658" t="s">
        <v>340</v>
      </c>
      <c r="CP658" t="s">
        <v>34</v>
      </c>
      <c r="CQ658">
        <v>0</v>
      </c>
      <c r="CR658" t="s">
        <v>41</v>
      </c>
      <c r="CS658">
        <v>8</v>
      </c>
      <c r="CU658" t="s">
        <v>49</v>
      </c>
      <c r="CV658" t="s">
        <v>50</v>
      </c>
      <c r="CW658">
        <v>1.7099800000000001E-3</v>
      </c>
      <c r="CX658" t="s">
        <v>44</v>
      </c>
      <c r="CY658">
        <v>9383611</v>
      </c>
      <c r="DB658">
        <v>55372913</v>
      </c>
      <c r="DD658">
        <v>300</v>
      </c>
      <c r="DE658">
        <v>145764914</v>
      </c>
      <c r="DG658">
        <v>2275020000</v>
      </c>
      <c r="DH658">
        <v>2</v>
      </c>
      <c r="DI658" t="s">
        <v>34</v>
      </c>
      <c r="DJ658" t="s">
        <v>79</v>
      </c>
      <c r="DK658">
        <v>34027</v>
      </c>
      <c r="DM658" t="s">
        <v>339</v>
      </c>
      <c r="DN658">
        <v>48811</v>
      </c>
      <c r="DO658" t="s">
        <v>37</v>
      </c>
      <c r="DP658" t="s">
        <v>38</v>
      </c>
      <c r="DS658" t="s">
        <v>38</v>
      </c>
      <c r="DT658">
        <v>40.796999999999997</v>
      </c>
      <c r="DU658">
        <v>-74.422700000000006</v>
      </c>
      <c r="DV658" t="s">
        <v>39</v>
      </c>
      <c r="DW658" t="s">
        <v>340</v>
      </c>
      <c r="DX658" t="s">
        <v>34</v>
      </c>
      <c r="DY658">
        <v>0</v>
      </c>
      <c r="DZ658" t="s">
        <v>41</v>
      </c>
      <c r="EA658">
        <v>8</v>
      </c>
      <c r="EC658" t="s">
        <v>47</v>
      </c>
      <c r="ED658" t="s">
        <v>48</v>
      </c>
      <c r="EE658">
        <v>2.45334E-2</v>
      </c>
      <c r="EF658" t="s">
        <v>44</v>
      </c>
      <c r="EG658">
        <v>9383611</v>
      </c>
      <c r="EJ658">
        <v>55372913</v>
      </c>
      <c r="EL658">
        <v>300</v>
      </c>
      <c r="EM658">
        <v>166476714</v>
      </c>
      <c r="EO658">
        <v>2275020000</v>
      </c>
      <c r="EP658">
        <v>2</v>
      </c>
      <c r="EQ658" t="s">
        <v>34</v>
      </c>
      <c r="ER658" t="s">
        <v>79</v>
      </c>
      <c r="ES658">
        <v>34027</v>
      </c>
      <c r="EU658" t="s">
        <v>339</v>
      </c>
      <c r="EV658">
        <v>48811</v>
      </c>
      <c r="EW658" t="s">
        <v>37</v>
      </c>
      <c r="EX658" t="s">
        <v>38</v>
      </c>
      <c r="FA658" t="s">
        <v>38</v>
      </c>
      <c r="FB658">
        <v>40.796999999999997</v>
      </c>
      <c r="FC658">
        <v>-74.422700000000006</v>
      </c>
      <c r="FD658" t="s">
        <v>39</v>
      </c>
      <c r="FE658" t="s">
        <v>340</v>
      </c>
      <c r="FF658" t="s">
        <v>34</v>
      </c>
      <c r="FG658">
        <v>0</v>
      </c>
      <c r="FH658" t="s">
        <v>41</v>
      </c>
      <c r="FI658">
        <v>8</v>
      </c>
      <c r="FK658" t="s">
        <v>45</v>
      </c>
      <c r="FL658" t="s">
        <v>46</v>
      </c>
      <c r="FM658">
        <v>4.5135499999999999E-3</v>
      </c>
      <c r="FN658" t="s">
        <v>44</v>
      </c>
      <c r="FO658">
        <v>9383611</v>
      </c>
      <c r="FR658">
        <v>55372913</v>
      </c>
      <c r="FT658">
        <v>300</v>
      </c>
      <c r="FU658">
        <v>166476714</v>
      </c>
      <c r="FW658">
        <v>2275020000</v>
      </c>
      <c r="FX658">
        <v>2</v>
      </c>
      <c r="FY658" t="s">
        <v>34</v>
      </c>
      <c r="FZ658" t="s">
        <v>79</v>
      </c>
      <c r="GA658">
        <v>34027</v>
      </c>
      <c r="GC658" t="s">
        <v>339</v>
      </c>
      <c r="GD658">
        <v>48811</v>
      </c>
      <c r="GE658" t="s">
        <v>37</v>
      </c>
      <c r="GF658" t="s">
        <v>38</v>
      </c>
      <c r="GI658" t="s">
        <v>38</v>
      </c>
      <c r="GJ658">
        <v>40.796999999999997</v>
      </c>
      <c r="GK658">
        <v>-74.422700000000006</v>
      </c>
      <c r="GL658" t="s">
        <v>39</v>
      </c>
      <c r="GM658" t="s">
        <v>340</v>
      </c>
      <c r="GN658" t="s">
        <v>34</v>
      </c>
      <c r="GO658">
        <v>0</v>
      </c>
      <c r="GP658" t="s">
        <v>41</v>
      </c>
      <c r="GQ658">
        <v>8</v>
      </c>
      <c r="GS658" t="s">
        <v>42</v>
      </c>
      <c r="GT658" t="s">
        <v>43</v>
      </c>
      <c r="GU658">
        <v>6.8556800000000003E-3</v>
      </c>
      <c r="GV658" t="s">
        <v>44</v>
      </c>
    </row>
    <row r="659" spans="1:204" x14ac:dyDescent="0.25">
      <c r="A659">
        <v>9383611</v>
      </c>
      <c r="D659">
        <v>55372913</v>
      </c>
      <c r="F659">
        <v>300</v>
      </c>
      <c r="G659">
        <v>166476714</v>
      </c>
      <c r="I659">
        <v>2275020000</v>
      </c>
      <c r="J659">
        <v>2</v>
      </c>
      <c r="K659" t="s">
        <v>34</v>
      </c>
      <c r="L659" t="s">
        <v>79</v>
      </c>
      <c r="M659">
        <v>34027</v>
      </c>
      <c r="O659" t="s">
        <v>339</v>
      </c>
      <c r="P659">
        <v>48811</v>
      </c>
      <c r="Q659" t="s">
        <v>37</v>
      </c>
      <c r="R659" t="s">
        <v>38</v>
      </c>
      <c r="U659" t="s">
        <v>38</v>
      </c>
      <c r="V659">
        <v>40.796999999999997</v>
      </c>
      <c r="W659">
        <v>-74.422700000000006</v>
      </c>
      <c r="X659" t="s">
        <v>39</v>
      </c>
      <c r="Y659" t="s">
        <v>340</v>
      </c>
      <c r="Z659" t="s">
        <v>34</v>
      </c>
      <c r="AA659">
        <v>0</v>
      </c>
      <c r="AB659" t="s">
        <v>41</v>
      </c>
      <c r="AC659">
        <v>8</v>
      </c>
      <c r="AE659" t="s">
        <v>53</v>
      </c>
      <c r="AF659" t="s">
        <v>54</v>
      </c>
      <c r="AG659">
        <v>3.4017499999999999E-2</v>
      </c>
      <c r="AH659" t="s">
        <v>44</v>
      </c>
      <c r="AI659">
        <v>9383611</v>
      </c>
      <c r="AL659">
        <v>55372913</v>
      </c>
      <c r="AN659">
        <v>300</v>
      </c>
      <c r="AO659">
        <v>166476614</v>
      </c>
      <c r="AQ659">
        <v>2275020000</v>
      </c>
      <c r="AR659">
        <v>2</v>
      </c>
      <c r="AS659" t="s">
        <v>34</v>
      </c>
      <c r="AT659" t="s">
        <v>79</v>
      </c>
      <c r="AU659">
        <v>34027</v>
      </c>
      <c r="AW659" t="s">
        <v>339</v>
      </c>
      <c r="AX659">
        <v>48811</v>
      </c>
      <c r="AY659" t="s">
        <v>37</v>
      </c>
      <c r="AZ659" t="s">
        <v>38</v>
      </c>
      <c r="BC659" t="s">
        <v>38</v>
      </c>
      <c r="BD659">
        <v>40.796999999999997</v>
      </c>
      <c r="BE659">
        <v>-74.422700000000006</v>
      </c>
      <c r="BF659" t="s">
        <v>39</v>
      </c>
      <c r="BG659" t="s">
        <v>340</v>
      </c>
      <c r="BH659" t="s">
        <v>34</v>
      </c>
      <c r="BI659">
        <v>0</v>
      </c>
      <c r="BJ659" t="s">
        <v>41</v>
      </c>
      <c r="BK659">
        <v>8</v>
      </c>
      <c r="BM659" t="s">
        <v>51</v>
      </c>
      <c r="BN659" t="s">
        <v>52</v>
      </c>
      <c r="BO659">
        <v>1.1806000000000001E-2</v>
      </c>
      <c r="BP659" t="s">
        <v>44</v>
      </c>
      <c r="BQ659">
        <v>9383611</v>
      </c>
      <c r="BT659">
        <v>55372913</v>
      </c>
      <c r="BV659">
        <v>300</v>
      </c>
      <c r="BW659">
        <v>166476614</v>
      </c>
      <c r="BY659">
        <v>2275020000</v>
      </c>
      <c r="BZ659">
        <v>2</v>
      </c>
      <c r="CA659" t="s">
        <v>34</v>
      </c>
      <c r="CB659" t="s">
        <v>79</v>
      </c>
      <c r="CC659">
        <v>34027</v>
      </c>
      <c r="CE659" t="s">
        <v>339</v>
      </c>
      <c r="CF659">
        <v>48811</v>
      </c>
      <c r="CG659" t="s">
        <v>37</v>
      </c>
      <c r="CH659" t="s">
        <v>38</v>
      </c>
      <c r="CK659" t="s">
        <v>38</v>
      </c>
      <c r="CL659">
        <v>40.796999999999997</v>
      </c>
      <c r="CM659">
        <v>-74.422700000000006</v>
      </c>
      <c r="CN659" t="s">
        <v>39</v>
      </c>
      <c r="CO659" t="s">
        <v>340</v>
      </c>
      <c r="CP659" t="s">
        <v>34</v>
      </c>
      <c r="CQ659">
        <v>0</v>
      </c>
      <c r="CR659" t="s">
        <v>41</v>
      </c>
      <c r="CS659">
        <v>8</v>
      </c>
      <c r="CU659" t="s">
        <v>49</v>
      </c>
      <c r="CV659" t="s">
        <v>50</v>
      </c>
      <c r="CW659">
        <v>6.6447900000000005E-4</v>
      </c>
      <c r="CX659" t="s">
        <v>44</v>
      </c>
      <c r="CY659">
        <v>9383611</v>
      </c>
      <c r="DB659">
        <v>55372913</v>
      </c>
      <c r="DD659">
        <v>300</v>
      </c>
      <c r="DE659">
        <v>166476714</v>
      </c>
      <c r="DG659">
        <v>2275020000</v>
      </c>
      <c r="DH659">
        <v>2</v>
      </c>
      <c r="DI659" t="s">
        <v>34</v>
      </c>
      <c r="DJ659" t="s">
        <v>79</v>
      </c>
      <c r="DK659">
        <v>34027</v>
      </c>
      <c r="DM659" t="s">
        <v>339</v>
      </c>
      <c r="DN659">
        <v>48811</v>
      </c>
      <c r="DO659" t="s">
        <v>37</v>
      </c>
      <c r="DP659" t="s">
        <v>38</v>
      </c>
      <c r="DS659" t="s">
        <v>38</v>
      </c>
      <c r="DT659">
        <v>40.796999999999997</v>
      </c>
      <c r="DU659">
        <v>-74.422700000000006</v>
      </c>
      <c r="DV659" t="s">
        <v>39</v>
      </c>
      <c r="DW659" t="s">
        <v>340</v>
      </c>
      <c r="DX659" t="s">
        <v>34</v>
      </c>
      <c r="DY659">
        <v>0</v>
      </c>
      <c r="DZ659" t="s">
        <v>41</v>
      </c>
      <c r="EA659">
        <v>8</v>
      </c>
      <c r="EC659" t="s">
        <v>47</v>
      </c>
      <c r="ED659" t="s">
        <v>48</v>
      </c>
      <c r="EE659">
        <v>1.7099800000000001E-3</v>
      </c>
      <c r="EF659" t="s">
        <v>44</v>
      </c>
      <c r="EG659">
        <v>9383611</v>
      </c>
      <c r="EJ659">
        <v>55372913</v>
      </c>
      <c r="EL659">
        <v>300</v>
      </c>
      <c r="EM659">
        <v>166476614</v>
      </c>
      <c r="EO659">
        <v>2275020000</v>
      </c>
      <c r="EP659">
        <v>2</v>
      </c>
      <c r="EQ659" t="s">
        <v>34</v>
      </c>
      <c r="ER659" t="s">
        <v>79</v>
      </c>
      <c r="ES659">
        <v>34027</v>
      </c>
      <c r="EU659" t="s">
        <v>339</v>
      </c>
      <c r="EV659">
        <v>48811</v>
      </c>
      <c r="EW659" t="s">
        <v>37</v>
      </c>
      <c r="EX659" t="s">
        <v>38</v>
      </c>
      <c r="FA659" t="s">
        <v>38</v>
      </c>
      <c r="FB659">
        <v>40.796999999999997</v>
      </c>
      <c r="FC659">
        <v>-74.422700000000006</v>
      </c>
      <c r="FD659" t="s">
        <v>39</v>
      </c>
      <c r="FE659" t="s">
        <v>340</v>
      </c>
      <c r="FF659" t="s">
        <v>34</v>
      </c>
      <c r="FG659">
        <v>0</v>
      </c>
      <c r="FH659" t="s">
        <v>41</v>
      </c>
      <c r="FI659">
        <v>8</v>
      </c>
      <c r="FK659" t="s">
        <v>45</v>
      </c>
      <c r="FL659" t="s">
        <v>46</v>
      </c>
      <c r="FM659">
        <v>1.7849999999999999E-3</v>
      </c>
      <c r="FN659" t="s">
        <v>44</v>
      </c>
      <c r="FO659">
        <v>9383611</v>
      </c>
      <c r="FR659">
        <v>55372913</v>
      </c>
      <c r="FT659">
        <v>300</v>
      </c>
      <c r="FU659">
        <v>145764914</v>
      </c>
      <c r="FW659">
        <v>2275020000</v>
      </c>
      <c r="FX659">
        <v>2</v>
      </c>
      <c r="FY659" t="s">
        <v>34</v>
      </c>
      <c r="FZ659" t="s">
        <v>79</v>
      </c>
      <c r="GA659">
        <v>34027</v>
      </c>
      <c r="GC659" t="s">
        <v>339</v>
      </c>
      <c r="GD659">
        <v>48811</v>
      </c>
      <c r="GE659" t="s">
        <v>37</v>
      </c>
      <c r="GF659" t="s">
        <v>38</v>
      </c>
      <c r="GI659" t="s">
        <v>38</v>
      </c>
      <c r="GJ659">
        <v>40.796999999999997</v>
      </c>
      <c r="GK659">
        <v>-74.422700000000006</v>
      </c>
      <c r="GL659" t="s">
        <v>39</v>
      </c>
      <c r="GM659" t="s">
        <v>340</v>
      </c>
      <c r="GN659" t="s">
        <v>34</v>
      </c>
      <c r="GO659">
        <v>0</v>
      </c>
      <c r="GP659" t="s">
        <v>41</v>
      </c>
      <c r="GQ659">
        <v>8</v>
      </c>
      <c r="GS659" t="s">
        <v>42</v>
      </c>
      <c r="GT659" t="s">
        <v>43</v>
      </c>
      <c r="GU659">
        <v>0.36514600000000003</v>
      </c>
      <c r="GV659" t="s">
        <v>44</v>
      </c>
    </row>
    <row r="660" spans="1:204" x14ac:dyDescent="0.25">
      <c r="A660">
        <v>9383611</v>
      </c>
      <c r="D660">
        <v>55372913</v>
      </c>
      <c r="F660">
        <v>300</v>
      </c>
      <c r="G660">
        <v>166476614</v>
      </c>
      <c r="I660">
        <v>2275020000</v>
      </c>
      <c r="J660">
        <v>2</v>
      </c>
      <c r="K660" t="s">
        <v>34</v>
      </c>
      <c r="L660" t="s">
        <v>79</v>
      </c>
      <c r="M660">
        <v>34027</v>
      </c>
      <c r="O660" t="s">
        <v>339</v>
      </c>
      <c r="P660">
        <v>48811</v>
      </c>
      <c r="Q660" t="s">
        <v>37</v>
      </c>
      <c r="R660" t="s">
        <v>38</v>
      </c>
      <c r="U660" t="s">
        <v>38</v>
      </c>
      <c r="V660">
        <v>40.796999999999997</v>
      </c>
      <c r="W660">
        <v>-74.422700000000006</v>
      </c>
      <c r="X660" t="s">
        <v>39</v>
      </c>
      <c r="Y660" t="s">
        <v>340</v>
      </c>
      <c r="Z660" t="s">
        <v>34</v>
      </c>
      <c r="AA660">
        <v>0</v>
      </c>
      <c r="AB660" t="s">
        <v>41</v>
      </c>
      <c r="AC660">
        <v>8</v>
      </c>
      <c r="AE660" t="s">
        <v>53</v>
      </c>
      <c r="AF660" t="s">
        <v>54</v>
      </c>
      <c r="AG660">
        <v>2.0984599999999999E-2</v>
      </c>
      <c r="AH660" t="s">
        <v>44</v>
      </c>
      <c r="AI660">
        <v>9383611</v>
      </c>
      <c r="AL660">
        <v>55372913</v>
      </c>
      <c r="AN660">
        <v>300</v>
      </c>
      <c r="AO660">
        <v>145764914</v>
      </c>
      <c r="AQ660">
        <v>2275020000</v>
      </c>
      <c r="AR660">
        <v>2</v>
      </c>
      <c r="AS660" t="s">
        <v>34</v>
      </c>
      <c r="AT660" t="s">
        <v>79</v>
      </c>
      <c r="AU660">
        <v>34027</v>
      </c>
      <c r="AW660" t="s">
        <v>339</v>
      </c>
      <c r="AX660">
        <v>48811</v>
      </c>
      <c r="AY660" t="s">
        <v>37</v>
      </c>
      <c r="AZ660" t="s">
        <v>38</v>
      </c>
      <c r="BC660" t="s">
        <v>38</v>
      </c>
      <c r="BD660">
        <v>40.796999999999997</v>
      </c>
      <c r="BE660">
        <v>-74.422700000000006</v>
      </c>
      <c r="BF660" t="s">
        <v>39</v>
      </c>
      <c r="BG660" t="s">
        <v>340</v>
      </c>
      <c r="BH660" t="s">
        <v>34</v>
      </c>
      <c r="BI660">
        <v>0</v>
      </c>
      <c r="BJ660" t="s">
        <v>41</v>
      </c>
      <c r="BK660">
        <v>8</v>
      </c>
      <c r="BM660" t="s">
        <v>51</v>
      </c>
      <c r="BN660" t="s">
        <v>52</v>
      </c>
      <c r="BO660">
        <v>1.6861600000000001</v>
      </c>
      <c r="BP660" t="s">
        <v>44</v>
      </c>
      <c r="BQ660">
        <v>9383611</v>
      </c>
      <c r="BT660">
        <v>55372913</v>
      </c>
      <c r="BV660">
        <v>300</v>
      </c>
      <c r="BW660">
        <v>145764914</v>
      </c>
      <c r="BY660">
        <v>2275020000</v>
      </c>
      <c r="BZ660">
        <v>2</v>
      </c>
      <c r="CA660" t="s">
        <v>34</v>
      </c>
      <c r="CB660" t="s">
        <v>79</v>
      </c>
      <c r="CC660">
        <v>34027</v>
      </c>
      <c r="CE660" t="s">
        <v>339</v>
      </c>
      <c r="CF660">
        <v>48811</v>
      </c>
      <c r="CG660" t="s">
        <v>37</v>
      </c>
      <c r="CH660" t="s">
        <v>38</v>
      </c>
      <c r="CK660" t="s">
        <v>38</v>
      </c>
      <c r="CL660">
        <v>40.796999999999997</v>
      </c>
      <c r="CM660">
        <v>-74.422700000000006</v>
      </c>
      <c r="CN660" t="s">
        <v>39</v>
      </c>
      <c r="CO660" t="s">
        <v>340</v>
      </c>
      <c r="CP660" t="s">
        <v>34</v>
      </c>
      <c r="CQ660">
        <v>0</v>
      </c>
      <c r="CR660" t="s">
        <v>41</v>
      </c>
      <c r="CS660">
        <v>8</v>
      </c>
      <c r="CU660" t="s">
        <v>49</v>
      </c>
      <c r="CV660" t="s">
        <v>50</v>
      </c>
      <c r="CW660">
        <v>2.45334E-2</v>
      </c>
      <c r="CX660" t="s">
        <v>44</v>
      </c>
      <c r="CY660">
        <v>9383611</v>
      </c>
      <c r="DB660">
        <v>55372913</v>
      </c>
      <c r="DD660">
        <v>300</v>
      </c>
      <c r="DE660">
        <v>166476614</v>
      </c>
      <c r="DG660">
        <v>2275020000</v>
      </c>
      <c r="DH660">
        <v>2</v>
      </c>
      <c r="DI660" t="s">
        <v>34</v>
      </c>
      <c r="DJ660" t="s">
        <v>79</v>
      </c>
      <c r="DK660">
        <v>34027</v>
      </c>
      <c r="DM660" t="s">
        <v>339</v>
      </c>
      <c r="DN660">
        <v>48811</v>
      </c>
      <c r="DO660" t="s">
        <v>37</v>
      </c>
      <c r="DP660" t="s">
        <v>38</v>
      </c>
      <c r="DS660" t="s">
        <v>38</v>
      </c>
      <c r="DT660">
        <v>40.796999999999997</v>
      </c>
      <c r="DU660">
        <v>-74.422700000000006</v>
      </c>
      <c r="DV660" t="s">
        <v>39</v>
      </c>
      <c r="DW660" t="s">
        <v>340</v>
      </c>
      <c r="DX660" t="s">
        <v>34</v>
      </c>
      <c r="DY660">
        <v>0</v>
      </c>
      <c r="DZ660" t="s">
        <v>41</v>
      </c>
      <c r="EA660">
        <v>8</v>
      </c>
      <c r="EC660" t="s">
        <v>47</v>
      </c>
      <c r="ED660" t="s">
        <v>48</v>
      </c>
      <c r="EE660">
        <v>6.6447900000000005E-4</v>
      </c>
      <c r="EF660" t="s">
        <v>44</v>
      </c>
      <c r="EG660">
        <v>9383611</v>
      </c>
      <c r="EJ660">
        <v>55372913</v>
      </c>
      <c r="EL660">
        <v>300</v>
      </c>
      <c r="EM660">
        <v>145764914</v>
      </c>
      <c r="EO660">
        <v>2275020000</v>
      </c>
      <c r="EP660">
        <v>2</v>
      </c>
      <c r="EQ660" t="s">
        <v>34</v>
      </c>
      <c r="ER660" t="s">
        <v>79</v>
      </c>
      <c r="ES660">
        <v>34027</v>
      </c>
      <c r="EU660" t="s">
        <v>339</v>
      </c>
      <c r="EV660">
        <v>48811</v>
      </c>
      <c r="EW660" t="s">
        <v>37</v>
      </c>
      <c r="EX660" t="s">
        <v>38</v>
      </c>
      <c r="FA660" t="s">
        <v>38</v>
      </c>
      <c r="FB660">
        <v>40.796999999999997</v>
      </c>
      <c r="FC660">
        <v>-74.422700000000006</v>
      </c>
      <c r="FD660" t="s">
        <v>39</v>
      </c>
      <c r="FE660" t="s">
        <v>340</v>
      </c>
      <c r="FF660" t="s">
        <v>34</v>
      </c>
      <c r="FG660">
        <v>0</v>
      </c>
      <c r="FH660" t="s">
        <v>41</v>
      </c>
      <c r="FI660">
        <v>8</v>
      </c>
      <c r="FK660" t="s">
        <v>45</v>
      </c>
      <c r="FL660" t="s">
        <v>46</v>
      </c>
      <c r="FM660">
        <v>0.190772</v>
      </c>
      <c r="FN660" t="s">
        <v>44</v>
      </c>
      <c r="FO660">
        <v>9383611</v>
      </c>
      <c r="FR660">
        <v>55372913</v>
      </c>
      <c r="FT660">
        <v>300</v>
      </c>
      <c r="FU660">
        <v>166476614</v>
      </c>
      <c r="FW660">
        <v>2275020000</v>
      </c>
      <c r="FX660">
        <v>2</v>
      </c>
      <c r="FY660" t="s">
        <v>34</v>
      </c>
      <c r="FZ660" t="s">
        <v>79</v>
      </c>
      <c r="GA660">
        <v>34027</v>
      </c>
      <c r="GC660" t="s">
        <v>339</v>
      </c>
      <c r="GD660">
        <v>48811</v>
      </c>
      <c r="GE660" t="s">
        <v>37</v>
      </c>
      <c r="GF660" t="s">
        <v>38</v>
      </c>
      <c r="GI660" t="s">
        <v>38</v>
      </c>
      <c r="GJ660">
        <v>40.796999999999997</v>
      </c>
      <c r="GK660">
        <v>-74.422700000000006</v>
      </c>
      <c r="GL660" t="s">
        <v>39</v>
      </c>
      <c r="GM660" t="s">
        <v>340</v>
      </c>
      <c r="GN660" t="s">
        <v>34</v>
      </c>
      <c r="GO660">
        <v>0</v>
      </c>
      <c r="GP660" t="s">
        <v>41</v>
      </c>
      <c r="GQ660">
        <v>8</v>
      </c>
      <c r="GS660" t="s">
        <v>42</v>
      </c>
      <c r="GT660" t="s">
        <v>43</v>
      </c>
      <c r="GU660">
        <v>7.1830499999999999E-3</v>
      </c>
      <c r="GV660" t="s">
        <v>44</v>
      </c>
    </row>
    <row r="661" spans="1:204" x14ac:dyDescent="0.25">
      <c r="A661">
        <v>9383611</v>
      </c>
      <c r="D661">
        <v>98310513</v>
      </c>
      <c r="F661">
        <v>300</v>
      </c>
      <c r="G661">
        <v>137941114</v>
      </c>
      <c r="I661">
        <v>2275050011</v>
      </c>
      <c r="J661">
        <v>2</v>
      </c>
      <c r="K661" t="s">
        <v>34</v>
      </c>
      <c r="L661" t="s">
        <v>79</v>
      </c>
      <c r="M661">
        <v>34027</v>
      </c>
      <c r="O661" t="s">
        <v>339</v>
      </c>
      <c r="P661">
        <v>48811</v>
      </c>
      <c r="Q661" t="s">
        <v>37</v>
      </c>
      <c r="R661" t="s">
        <v>38</v>
      </c>
      <c r="U661" t="s">
        <v>38</v>
      </c>
      <c r="V661">
        <v>40.796999999999997</v>
      </c>
      <c r="W661">
        <v>-74.422700000000006</v>
      </c>
      <c r="X661" t="s">
        <v>39</v>
      </c>
      <c r="Y661" t="s">
        <v>340</v>
      </c>
      <c r="Z661" t="s">
        <v>34</v>
      </c>
      <c r="AA661">
        <v>0</v>
      </c>
      <c r="AB661" t="s">
        <v>41</v>
      </c>
      <c r="AC661">
        <v>8</v>
      </c>
      <c r="AE661" t="s">
        <v>53</v>
      </c>
      <c r="AF661" t="s">
        <v>54</v>
      </c>
      <c r="AG661">
        <v>120.91</v>
      </c>
      <c r="AH661" t="s">
        <v>44</v>
      </c>
      <c r="AI661">
        <v>9383611</v>
      </c>
      <c r="AL661">
        <v>98310513</v>
      </c>
      <c r="AN661">
        <v>300</v>
      </c>
      <c r="AO661">
        <v>137941114</v>
      </c>
      <c r="AQ661">
        <v>2275050011</v>
      </c>
      <c r="AR661">
        <v>2</v>
      </c>
      <c r="AS661" t="s">
        <v>34</v>
      </c>
      <c r="AT661" t="s">
        <v>79</v>
      </c>
      <c r="AU661">
        <v>34027</v>
      </c>
      <c r="AW661" t="s">
        <v>339</v>
      </c>
      <c r="AX661">
        <v>48811</v>
      </c>
      <c r="AY661" t="s">
        <v>37</v>
      </c>
      <c r="AZ661" t="s">
        <v>38</v>
      </c>
      <c r="BC661" t="s">
        <v>38</v>
      </c>
      <c r="BD661">
        <v>40.796999999999997</v>
      </c>
      <c r="BE661">
        <v>-74.422700000000006</v>
      </c>
      <c r="BF661" t="s">
        <v>39</v>
      </c>
      <c r="BG661" t="s">
        <v>340</v>
      </c>
      <c r="BH661" t="s">
        <v>34</v>
      </c>
      <c r="BI661">
        <v>0</v>
      </c>
      <c r="BJ661" t="s">
        <v>41</v>
      </c>
      <c r="BK661">
        <v>8</v>
      </c>
      <c r="BM661" t="s">
        <v>51</v>
      </c>
      <c r="BN661" t="s">
        <v>52</v>
      </c>
      <c r="BO661">
        <v>0.654165</v>
      </c>
      <c r="BP661" t="s">
        <v>44</v>
      </c>
      <c r="BQ661">
        <v>9383611</v>
      </c>
      <c r="BT661">
        <v>98310513</v>
      </c>
      <c r="BV661">
        <v>300</v>
      </c>
      <c r="BW661">
        <v>137941114</v>
      </c>
      <c r="BY661">
        <v>2275050011</v>
      </c>
      <c r="BZ661">
        <v>2</v>
      </c>
      <c r="CA661" t="s">
        <v>34</v>
      </c>
      <c r="CB661" t="s">
        <v>79</v>
      </c>
      <c r="CC661">
        <v>34027</v>
      </c>
      <c r="CE661" t="s">
        <v>339</v>
      </c>
      <c r="CF661">
        <v>48811</v>
      </c>
      <c r="CG661" t="s">
        <v>37</v>
      </c>
      <c r="CH661" t="s">
        <v>38</v>
      </c>
      <c r="CK661" t="s">
        <v>38</v>
      </c>
      <c r="CL661">
        <v>40.796999999999997</v>
      </c>
      <c r="CM661">
        <v>-74.422700000000006</v>
      </c>
      <c r="CN661" t="s">
        <v>39</v>
      </c>
      <c r="CO661" t="s">
        <v>340</v>
      </c>
      <c r="CP661" t="s">
        <v>34</v>
      </c>
      <c r="CQ661">
        <v>0</v>
      </c>
      <c r="CR661" t="s">
        <v>41</v>
      </c>
      <c r="CS661">
        <v>8</v>
      </c>
      <c r="CU661" t="s">
        <v>49</v>
      </c>
      <c r="CV661" t="s">
        <v>50</v>
      </c>
      <c r="CW661">
        <v>2.3821699999999999</v>
      </c>
      <c r="CX661" t="s">
        <v>44</v>
      </c>
      <c r="CY661">
        <v>9383611</v>
      </c>
      <c r="DB661">
        <v>98310513</v>
      </c>
      <c r="DD661">
        <v>300</v>
      </c>
      <c r="DE661">
        <v>137941114</v>
      </c>
      <c r="DG661">
        <v>2275050011</v>
      </c>
      <c r="DH661">
        <v>2</v>
      </c>
      <c r="DI661" t="s">
        <v>34</v>
      </c>
      <c r="DJ661" t="s">
        <v>79</v>
      </c>
      <c r="DK661">
        <v>34027</v>
      </c>
      <c r="DM661" t="s">
        <v>339</v>
      </c>
      <c r="DN661">
        <v>48811</v>
      </c>
      <c r="DO661" t="s">
        <v>37</v>
      </c>
      <c r="DP661" t="s">
        <v>38</v>
      </c>
      <c r="DS661" t="s">
        <v>38</v>
      </c>
      <c r="DT661">
        <v>40.796999999999997</v>
      </c>
      <c r="DU661">
        <v>-74.422700000000006</v>
      </c>
      <c r="DV661" t="s">
        <v>39</v>
      </c>
      <c r="DW661" t="s">
        <v>340</v>
      </c>
      <c r="DX661" t="s">
        <v>34</v>
      </c>
      <c r="DY661">
        <v>0</v>
      </c>
      <c r="DZ661" t="s">
        <v>41</v>
      </c>
      <c r="EA661">
        <v>8</v>
      </c>
      <c r="EC661" t="s">
        <v>47</v>
      </c>
      <c r="ED661" t="s">
        <v>48</v>
      </c>
      <c r="EE661">
        <v>1.6436999999999999</v>
      </c>
      <c r="EF661" t="s">
        <v>44</v>
      </c>
      <c r="EG661">
        <v>9383611</v>
      </c>
      <c r="EJ661">
        <v>98310513</v>
      </c>
      <c r="EL661">
        <v>300</v>
      </c>
      <c r="EM661">
        <v>137941114</v>
      </c>
      <c r="EO661">
        <v>2275050011</v>
      </c>
      <c r="EP661">
        <v>2</v>
      </c>
      <c r="EQ661" t="s">
        <v>34</v>
      </c>
      <c r="ER661" t="s">
        <v>79</v>
      </c>
      <c r="ES661">
        <v>34027</v>
      </c>
      <c r="EU661" t="s">
        <v>339</v>
      </c>
      <c r="EV661">
        <v>48811</v>
      </c>
      <c r="EW661" t="s">
        <v>37</v>
      </c>
      <c r="EX661" t="s">
        <v>38</v>
      </c>
      <c r="FA661" t="s">
        <v>38</v>
      </c>
      <c r="FB661">
        <v>40.796999999999997</v>
      </c>
      <c r="FC661">
        <v>-74.422700000000006</v>
      </c>
      <c r="FD661" t="s">
        <v>39</v>
      </c>
      <c r="FE661" t="s">
        <v>340</v>
      </c>
      <c r="FF661" t="s">
        <v>34</v>
      </c>
      <c r="FG661">
        <v>0</v>
      </c>
      <c r="FH661" t="s">
        <v>41</v>
      </c>
      <c r="FI661">
        <v>8</v>
      </c>
      <c r="FK661" t="s">
        <v>45</v>
      </c>
      <c r="FL661" t="s">
        <v>46</v>
      </c>
      <c r="FM661">
        <v>0.10064099999999999</v>
      </c>
      <c r="FN661" t="s">
        <v>44</v>
      </c>
      <c r="FO661">
        <v>9383611</v>
      </c>
      <c r="FR661">
        <v>98310513</v>
      </c>
      <c r="FT661">
        <v>300</v>
      </c>
      <c r="FU661">
        <v>137941114</v>
      </c>
      <c r="FW661">
        <v>2275050011</v>
      </c>
      <c r="FX661">
        <v>2</v>
      </c>
      <c r="FY661" t="s">
        <v>34</v>
      </c>
      <c r="FZ661" t="s">
        <v>79</v>
      </c>
      <c r="GA661">
        <v>34027</v>
      </c>
      <c r="GC661" t="s">
        <v>339</v>
      </c>
      <c r="GD661">
        <v>48811</v>
      </c>
      <c r="GE661" t="s">
        <v>37</v>
      </c>
      <c r="GF661" t="s">
        <v>38</v>
      </c>
      <c r="GI661" t="s">
        <v>38</v>
      </c>
      <c r="GJ661">
        <v>40.796999999999997</v>
      </c>
      <c r="GK661">
        <v>-74.422700000000006</v>
      </c>
      <c r="GL661" t="s">
        <v>39</v>
      </c>
      <c r="GM661" t="s">
        <v>340</v>
      </c>
      <c r="GN661" t="s">
        <v>34</v>
      </c>
      <c r="GO661">
        <v>0</v>
      </c>
      <c r="GP661" t="s">
        <v>41</v>
      </c>
      <c r="GQ661">
        <v>8</v>
      </c>
      <c r="GS661" t="s">
        <v>42</v>
      </c>
      <c r="GT661" t="s">
        <v>43</v>
      </c>
      <c r="GU661">
        <v>1.5143800000000001</v>
      </c>
      <c r="GV661" t="s">
        <v>44</v>
      </c>
    </row>
    <row r="662" spans="1:204" x14ac:dyDescent="0.25">
      <c r="A662">
        <v>9383611</v>
      </c>
      <c r="D662">
        <v>98310513</v>
      </c>
      <c r="F662">
        <v>300</v>
      </c>
      <c r="G662">
        <v>137941214</v>
      </c>
      <c r="I662">
        <v>2275050012</v>
      </c>
      <c r="J662">
        <v>2</v>
      </c>
      <c r="K662" t="s">
        <v>34</v>
      </c>
      <c r="L662" t="s">
        <v>79</v>
      </c>
      <c r="M662">
        <v>34027</v>
      </c>
      <c r="O662" t="s">
        <v>339</v>
      </c>
      <c r="P662">
        <v>48811</v>
      </c>
      <c r="Q662" t="s">
        <v>37</v>
      </c>
      <c r="R662" t="s">
        <v>38</v>
      </c>
      <c r="U662" t="s">
        <v>38</v>
      </c>
      <c r="V662">
        <v>40.796999999999997</v>
      </c>
      <c r="W662">
        <v>-74.422700000000006</v>
      </c>
      <c r="X662" t="s">
        <v>39</v>
      </c>
      <c r="Y662" t="s">
        <v>340</v>
      </c>
      <c r="Z662" t="s">
        <v>34</v>
      </c>
      <c r="AA662">
        <v>0</v>
      </c>
      <c r="AB662" t="s">
        <v>41</v>
      </c>
      <c r="AC662">
        <v>8</v>
      </c>
      <c r="AE662" t="s">
        <v>53</v>
      </c>
      <c r="AF662" t="s">
        <v>54</v>
      </c>
      <c r="AG662">
        <v>37.2682</v>
      </c>
      <c r="AH662" t="s">
        <v>44</v>
      </c>
      <c r="AI662">
        <v>9383611</v>
      </c>
      <c r="AL662">
        <v>98310513</v>
      </c>
      <c r="AN662">
        <v>300</v>
      </c>
      <c r="AO662">
        <v>166476914</v>
      </c>
      <c r="AQ662">
        <v>2275050012</v>
      </c>
      <c r="AR662">
        <v>2</v>
      </c>
      <c r="AS662" t="s">
        <v>34</v>
      </c>
      <c r="AT662" t="s">
        <v>79</v>
      </c>
      <c r="AU662">
        <v>34027</v>
      </c>
      <c r="AW662" t="s">
        <v>339</v>
      </c>
      <c r="AX662">
        <v>48811</v>
      </c>
      <c r="AY662" t="s">
        <v>37</v>
      </c>
      <c r="AZ662" t="s">
        <v>38</v>
      </c>
      <c r="BC662" t="s">
        <v>38</v>
      </c>
      <c r="BD662">
        <v>40.796999999999997</v>
      </c>
      <c r="BE662">
        <v>-74.422700000000006</v>
      </c>
      <c r="BF662" t="s">
        <v>39</v>
      </c>
      <c r="BG662" t="s">
        <v>340</v>
      </c>
      <c r="BH662" t="s">
        <v>34</v>
      </c>
      <c r="BI662">
        <v>0</v>
      </c>
      <c r="BJ662" t="s">
        <v>41</v>
      </c>
      <c r="BK662">
        <v>8</v>
      </c>
      <c r="BM662" t="s">
        <v>51</v>
      </c>
      <c r="BN662" t="s">
        <v>52</v>
      </c>
      <c r="BO662">
        <v>7.5010900000000002E-3</v>
      </c>
      <c r="BP662" t="s">
        <v>44</v>
      </c>
      <c r="BQ662">
        <v>9383611</v>
      </c>
      <c r="BT662">
        <v>98310513</v>
      </c>
      <c r="BV662">
        <v>300</v>
      </c>
      <c r="BW662">
        <v>137941214</v>
      </c>
      <c r="BY662">
        <v>2275050012</v>
      </c>
      <c r="BZ662">
        <v>2</v>
      </c>
      <c r="CA662" t="s">
        <v>34</v>
      </c>
      <c r="CB662" t="s">
        <v>79</v>
      </c>
      <c r="CC662">
        <v>34027</v>
      </c>
      <c r="CE662" t="s">
        <v>339</v>
      </c>
      <c r="CF662">
        <v>48811</v>
      </c>
      <c r="CG662" t="s">
        <v>37</v>
      </c>
      <c r="CH662" t="s">
        <v>38</v>
      </c>
      <c r="CK662" t="s">
        <v>38</v>
      </c>
      <c r="CL662">
        <v>40.796999999999997</v>
      </c>
      <c r="CM662">
        <v>-74.422700000000006</v>
      </c>
      <c r="CN662" t="s">
        <v>39</v>
      </c>
      <c r="CO662" t="s">
        <v>340</v>
      </c>
      <c r="CP662" t="s">
        <v>34</v>
      </c>
      <c r="CQ662">
        <v>0</v>
      </c>
      <c r="CR662" t="s">
        <v>41</v>
      </c>
      <c r="CS662">
        <v>8</v>
      </c>
      <c r="CU662" t="s">
        <v>49</v>
      </c>
      <c r="CV662" t="s">
        <v>50</v>
      </c>
      <c r="CW662">
        <v>0.921099</v>
      </c>
      <c r="CX662" t="s">
        <v>44</v>
      </c>
      <c r="CY662">
        <v>9383611</v>
      </c>
      <c r="DB662">
        <v>98310513</v>
      </c>
      <c r="DD662">
        <v>300</v>
      </c>
      <c r="DE662">
        <v>166477014</v>
      </c>
      <c r="DG662">
        <v>2275050012</v>
      </c>
      <c r="DH662">
        <v>2</v>
      </c>
      <c r="DI662" t="s">
        <v>34</v>
      </c>
      <c r="DJ662" t="s">
        <v>79</v>
      </c>
      <c r="DK662">
        <v>34027</v>
      </c>
      <c r="DM662" t="s">
        <v>339</v>
      </c>
      <c r="DN662">
        <v>48811</v>
      </c>
      <c r="DO662" t="s">
        <v>37</v>
      </c>
      <c r="DP662" t="s">
        <v>38</v>
      </c>
      <c r="DS662" t="s">
        <v>38</v>
      </c>
      <c r="DT662">
        <v>40.796999999999997</v>
      </c>
      <c r="DU662">
        <v>-74.422700000000006</v>
      </c>
      <c r="DV662" t="s">
        <v>39</v>
      </c>
      <c r="DW662" t="s">
        <v>340</v>
      </c>
      <c r="DX662" t="s">
        <v>34</v>
      </c>
      <c r="DY662">
        <v>0</v>
      </c>
      <c r="DZ662" t="s">
        <v>41</v>
      </c>
      <c r="EA662">
        <v>8</v>
      </c>
      <c r="EC662" t="s">
        <v>47</v>
      </c>
      <c r="ED662" t="s">
        <v>48</v>
      </c>
      <c r="EE662">
        <v>2.1158099999999999E-4</v>
      </c>
      <c r="EF662" t="s">
        <v>44</v>
      </c>
      <c r="EG662">
        <v>9383611</v>
      </c>
      <c r="EJ662">
        <v>98310513</v>
      </c>
      <c r="EL662">
        <v>300</v>
      </c>
      <c r="EM662">
        <v>166476814</v>
      </c>
      <c r="EO662">
        <v>2275050012</v>
      </c>
      <c r="EP662">
        <v>2</v>
      </c>
      <c r="EQ662" t="s">
        <v>34</v>
      </c>
      <c r="ER662" t="s">
        <v>79</v>
      </c>
      <c r="ES662">
        <v>34027</v>
      </c>
      <c r="EU662" t="s">
        <v>339</v>
      </c>
      <c r="EV662">
        <v>48811</v>
      </c>
      <c r="EW662" t="s">
        <v>37</v>
      </c>
      <c r="EX662" t="s">
        <v>38</v>
      </c>
      <c r="FA662" t="s">
        <v>38</v>
      </c>
      <c r="FB662">
        <v>40.796999999999997</v>
      </c>
      <c r="FC662">
        <v>-74.422700000000006</v>
      </c>
      <c r="FD662" t="s">
        <v>39</v>
      </c>
      <c r="FE662" t="s">
        <v>340</v>
      </c>
      <c r="FF662" t="s">
        <v>34</v>
      </c>
      <c r="FG662">
        <v>0</v>
      </c>
      <c r="FH662" t="s">
        <v>41</v>
      </c>
      <c r="FI662">
        <v>8</v>
      </c>
      <c r="FK662" t="s">
        <v>45</v>
      </c>
      <c r="FL662" t="s">
        <v>46</v>
      </c>
      <c r="FM662">
        <v>2.72479E-4</v>
      </c>
      <c r="FN662" t="s">
        <v>44</v>
      </c>
      <c r="FO662">
        <v>9383611</v>
      </c>
      <c r="FR662">
        <v>98310513</v>
      </c>
      <c r="FT662">
        <v>300</v>
      </c>
      <c r="FU662">
        <v>166476914</v>
      </c>
      <c r="FW662">
        <v>2275050012</v>
      </c>
      <c r="FX662">
        <v>2</v>
      </c>
      <c r="FY662" t="s">
        <v>34</v>
      </c>
      <c r="FZ662" t="s">
        <v>79</v>
      </c>
      <c r="GA662">
        <v>34027</v>
      </c>
      <c r="GC662" t="s">
        <v>339</v>
      </c>
      <c r="GD662">
        <v>48811</v>
      </c>
      <c r="GE662" t="s">
        <v>37</v>
      </c>
      <c r="GF662" t="s">
        <v>38</v>
      </c>
      <c r="GI662" t="s">
        <v>38</v>
      </c>
      <c r="GJ662">
        <v>40.796999999999997</v>
      </c>
      <c r="GK662">
        <v>-74.422700000000006</v>
      </c>
      <c r="GL662" t="s">
        <v>39</v>
      </c>
      <c r="GM662" t="s">
        <v>340</v>
      </c>
      <c r="GN662" t="s">
        <v>34</v>
      </c>
      <c r="GO662">
        <v>0</v>
      </c>
      <c r="GP662" t="s">
        <v>41</v>
      </c>
      <c r="GQ662">
        <v>8</v>
      </c>
      <c r="GS662" t="s">
        <v>42</v>
      </c>
      <c r="GT662" t="s">
        <v>43</v>
      </c>
      <c r="GU662">
        <v>6.1523799999999998E-3</v>
      </c>
      <c r="GV662" t="s">
        <v>44</v>
      </c>
    </row>
    <row r="663" spans="1:204" x14ac:dyDescent="0.25">
      <c r="A663">
        <v>9383611</v>
      </c>
      <c r="D663">
        <v>98310513</v>
      </c>
      <c r="F663">
        <v>300</v>
      </c>
      <c r="G663">
        <v>166477014</v>
      </c>
      <c r="I663">
        <v>2275050012</v>
      </c>
      <c r="J663">
        <v>2</v>
      </c>
      <c r="K663" t="s">
        <v>34</v>
      </c>
      <c r="L663" t="s">
        <v>79</v>
      </c>
      <c r="M663">
        <v>34027</v>
      </c>
      <c r="O663" t="s">
        <v>339</v>
      </c>
      <c r="P663">
        <v>48811</v>
      </c>
      <c r="Q663" t="s">
        <v>37</v>
      </c>
      <c r="R663" t="s">
        <v>38</v>
      </c>
      <c r="U663" t="s">
        <v>38</v>
      </c>
      <c r="V663">
        <v>40.796999999999997</v>
      </c>
      <c r="W663">
        <v>-74.422700000000006</v>
      </c>
      <c r="X663" t="s">
        <v>39</v>
      </c>
      <c r="Y663" t="s">
        <v>340</v>
      </c>
      <c r="Z663" t="s">
        <v>34</v>
      </c>
      <c r="AA663">
        <v>0</v>
      </c>
      <c r="AB663" t="s">
        <v>41</v>
      </c>
      <c r="AC663">
        <v>8</v>
      </c>
      <c r="AE663" t="s">
        <v>53</v>
      </c>
      <c r="AF663" t="s">
        <v>54</v>
      </c>
      <c r="AG663">
        <v>2.6646900000000001E-2</v>
      </c>
      <c r="AH663" t="s">
        <v>44</v>
      </c>
      <c r="AI663">
        <v>9383611</v>
      </c>
      <c r="AL663">
        <v>98310513</v>
      </c>
      <c r="AN663">
        <v>300</v>
      </c>
      <c r="AO663">
        <v>166476814</v>
      </c>
      <c r="AQ663">
        <v>2275050012</v>
      </c>
      <c r="AR663">
        <v>2</v>
      </c>
      <c r="AS663" t="s">
        <v>34</v>
      </c>
      <c r="AT663" t="s">
        <v>79</v>
      </c>
      <c r="AU663">
        <v>34027</v>
      </c>
      <c r="AW663" t="s">
        <v>339</v>
      </c>
      <c r="AX663">
        <v>48811</v>
      </c>
      <c r="AY663" t="s">
        <v>37</v>
      </c>
      <c r="AZ663" t="s">
        <v>38</v>
      </c>
      <c r="BC663" t="s">
        <v>38</v>
      </c>
      <c r="BD663">
        <v>40.796999999999997</v>
      </c>
      <c r="BE663">
        <v>-74.422700000000006</v>
      </c>
      <c r="BF663" t="s">
        <v>39</v>
      </c>
      <c r="BG663" t="s">
        <v>340</v>
      </c>
      <c r="BH663" t="s">
        <v>34</v>
      </c>
      <c r="BI663">
        <v>0</v>
      </c>
      <c r="BJ663" t="s">
        <v>41</v>
      </c>
      <c r="BK663">
        <v>8</v>
      </c>
      <c r="BM663" t="s">
        <v>51</v>
      </c>
      <c r="BN663" t="s">
        <v>52</v>
      </c>
      <c r="BO663">
        <v>1.24818E-3</v>
      </c>
      <c r="BP663" t="s">
        <v>44</v>
      </c>
      <c r="BQ663">
        <v>9383611</v>
      </c>
      <c r="BT663">
        <v>98310513</v>
      </c>
      <c r="BV663">
        <v>300</v>
      </c>
      <c r="BW663">
        <v>166476914</v>
      </c>
      <c r="BY663">
        <v>2275050012</v>
      </c>
      <c r="BZ663">
        <v>2</v>
      </c>
      <c r="CA663" t="s">
        <v>34</v>
      </c>
      <c r="CB663" t="s">
        <v>79</v>
      </c>
      <c r="CC663">
        <v>34027</v>
      </c>
      <c r="CE663" t="s">
        <v>339</v>
      </c>
      <c r="CF663">
        <v>48811</v>
      </c>
      <c r="CG663" t="s">
        <v>37</v>
      </c>
      <c r="CH663" t="s">
        <v>38</v>
      </c>
      <c r="CK663" t="s">
        <v>38</v>
      </c>
      <c r="CL663">
        <v>40.796999999999997</v>
      </c>
      <c r="CM663">
        <v>-74.422700000000006</v>
      </c>
      <c r="CN663" t="s">
        <v>39</v>
      </c>
      <c r="CO663" t="s">
        <v>340</v>
      </c>
      <c r="CP663" t="s">
        <v>34</v>
      </c>
      <c r="CQ663">
        <v>0</v>
      </c>
      <c r="CR663" t="s">
        <v>41</v>
      </c>
      <c r="CS663">
        <v>8</v>
      </c>
      <c r="CU663" t="s">
        <v>49</v>
      </c>
      <c r="CV663" t="s">
        <v>50</v>
      </c>
      <c r="CW663">
        <v>3.85831E-4</v>
      </c>
      <c r="CX663" t="s">
        <v>44</v>
      </c>
      <c r="CY663">
        <v>9383611</v>
      </c>
      <c r="DB663">
        <v>98310513</v>
      </c>
      <c r="DD663">
        <v>300</v>
      </c>
      <c r="DE663">
        <v>166476914</v>
      </c>
      <c r="DG663">
        <v>2275050012</v>
      </c>
      <c r="DH663">
        <v>2</v>
      </c>
      <c r="DI663" t="s">
        <v>34</v>
      </c>
      <c r="DJ663" t="s">
        <v>79</v>
      </c>
      <c r="DK663">
        <v>34027</v>
      </c>
      <c r="DM663" t="s">
        <v>339</v>
      </c>
      <c r="DN663">
        <v>48811</v>
      </c>
      <c r="DO663" t="s">
        <v>37</v>
      </c>
      <c r="DP663" t="s">
        <v>38</v>
      </c>
      <c r="DS663" t="s">
        <v>38</v>
      </c>
      <c r="DT663">
        <v>40.796999999999997</v>
      </c>
      <c r="DU663">
        <v>-74.422700000000006</v>
      </c>
      <c r="DV663" t="s">
        <v>39</v>
      </c>
      <c r="DW663" t="s">
        <v>340</v>
      </c>
      <c r="DX663" t="s">
        <v>34</v>
      </c>
      <c r="DY663">
        <v>0</v>
      </c>
      <c r="DZ663" t="s">
        <v>41</v>
      </c>
      <c r="EA663">
        <v>8</v>
      </c>
      <c r="EC663" t="s">
        <v>47</v>
      </c>
      <c r="ED663" t="s">
        <v>48</v>
      </c>
      <c r="EE663">
        <v>3.85831E-4</v>
      </c>
      <c r="EF663" t="s">
        <v>44</v>
      </c>
      <c r="EG663">
        <v>9383611</v>
      </c>
      <c r="EJ663">
        <v>98310513</v>
      </c>
      <c r="EL663">
        <v>300</v>
      </c>
      <c r="EM663">
        <v>166477014</v>
      </c>
      <c r="EO663">
        <v>2275050012</v>
      </c>
      <c r="EP663">
        <v>2</v>
      </c>
      <c r="EQ663" t="s">
        <v>34</v>
      </c>
      <c r="ER663" t="s">
        <v>79</v>
      </c>
      <c r="ES663">
        <v>34027</v>
      </c>
      <c r="EU663" t="s">
        <v>339</v>
      </c>
      <c r="EV663">
        <v>48811</v>
      </c>
      <c r="EW663" t="s">
        <v>37</v>
      </c>
      <c r="EX663" t="s">
        <v>38</v>
      </c>
      <c r="FA663" t="s">
        <v>38</v>
      </c>
      <c r="FB663">
        <v>40.796999999999997</v>
      </c>
      <c r="FC663">
        <v>-74.422700000000006</v>
      </c>
      <c r="FD663" t="s">
        <v>39</v>
      </c>
      <c r="FE663" t="s">
        <v>340</v>
      </c>
      <c r="FF663" t="s">
        <v>34</v>
      </c>
      <c r="FG663">
        <v>0</v>
      </c>
      <c r="FH663" t="s">
        <v>41</v>
      </c>
      <c r="FI663">
        <v>8</v>
      </c>
      <c r="FK663" t="s">
        <v>45</v>
      </c>
      <c r="FL663" t="s">
        <v>46</v>
      </c>
      <c r="FM663">
        <v>2.0723400000000002E-3</v>
      </c>
      <c r="FN663" t="s">
        <v>44</v>
      </c>
      <c r="FO663">
        <v>9383611</v>
      </c>
      <c r="FR663">
        <v>98310513</v>
      </c>
      <c r="FT663">
        <v>300</v>
      </c>
      <c r="FU663">
        <v>166476814</v>
      </c>
      <c r="FW663">
        <v>2275050012</v>
      </c>
      <c r="FX663">
        <v>2</v>
      </c>
      <c r="FY663" t="s">
        <v>34</v>
      </c>
      <c r="FZ663" t="s">
        <v>79</v>
      </c>
      <c r="GA663">
        <v>34027</v>
      </c>
      <c r="GC663" t="s">
        <v>339</v>
      </c>
      <c r="GD663">
        <v>48811</v>
      </c>
      <c r="GE663" t="s">
        <v>37</v>
      </c>
      <c r="GF663" t="s">
        <v>38</v>
      </c>
      <c r="GI663" t="s">
        <v>38</v>
      </c>
      <c r="GJ663">
        <v>40.796999999999997</v>
      </c>
      <c r="GK663">
        <v>-74.422700000000006</v>
      </c>
      <c r="GL663" t="s">
        <v>39</v>
      </c>
      <c r="GM663" t="s">
        <v>340</v>
      </c>
      <c r="GN663" t="s">
        <v>34</v>
      </c>
      <c r="GO663">
        <v>0</v>
      </c>
      <c r="GP663" t="s">
        <v>41</v>
      </c>
      <c r="GQ663">
        <v>8</v>
      </c>
      <c r="GS663" t="s">
        <v>42</v>
      </c>
      <c r="GT663" t="s">
        <v>43</v>
      </c>
      <c r="GU663">
        <v>2.7772999999999999E-3</v>
      </c>
      <c r="GV663" t="s">
        <v>44</v>
      </c>
    </row>
    <row r="664" spans="1:204" x14ac:dyDescent="0.25">
      <c r="A664">
        <v>9383611</v>
      </c>
      <c r="D664">
        <v>98310513</v>
      </c>
      <c r="F664">
        <v>300</v>
      </c>
      <c r="G664">
        <v>166476814</v>
      </c>
      <c r="I664">
        <v>2275050012</v>
      </c>
      <c r="J664">
        <v>2</v>
      </c>
      <c r="K664" t="s">
        <v>34</v>
      </c>
      <c r="L664" t="s">
        <v>79</v>
      </c>
      <c r="M664">
        <v>34027</v>
      </c>
      <c r="O664" t="s">
        <v>339</v>
      </c>
      <c r="P664">
        <v>48811</v>
      </c>
      <c r="Q664" t="s">
        <v>37</v>
      </c>
      <c r="R664" t="s">
        <v>38</v>
      </c>
      <c r="U664" t="s">
        <v>38</v>
      </c>
      <c r="V664">
        <v>40.796999999999997</v>
      </c>
      <c r="W664">
        <v>-74.422700000000006</v>
      </c>
      <c r="X664" t="s">
        <v>39</v>
      </c>
      <c r="Y664" t="s">
        <v>340</v>
      </c>
      <c r="Z664" t="s">
        <v>34</v>
      </c>
      <c r="AA664">
        <v>0</v>
      </c>
      <c r="AB664" t="s">
        <v>41</v>
      </c>
      <c r="AC664">
        <v>8</v>
      </c>
      <c r="AE664" t="s">
        <v>53</v>
      </c>
      <c r="AF664" t="s">
        <v>54</v>
      </c>
      <c r="AG664">
        <v>6.8782799999999996E-3</v>
      </c>
      <c r="AH664" t="s">
        <v>44</v>
      </c>
      <c r="AI664">
        <v>9383611</v>
      </c>
      <c r="AL664">
        <v>98310513</v>
      </c>
      <c r="AN664">
        <v>300</v>
      </c>
      <c r="AO664">
        <v>166477014</v>
      </c>
      <c r="AQ664">
        <v>2275050012</v>
      </c>
      <c r="AR664">
        <v>2</v>
      </c>
      <c r="AS664" t="s">
        <v>34</v>
      </c>
      <c r="AT664" t="s">
        <v>79</v>
      </c>
      <c r="AU664">
        <v>34027</v>
      </c>
      <c r="AW664" t="s">
        <v>339</v>
      </c>
      <c r="AX664">
        <v>48811</v>
      </c>
      <c r="AY664" t="s">
        <v>37</v>
      </c>
      <c r="AZ664" t="s">
        <v>38</v>
      </c>
      <c r="BC664" t="s">
        <v>38</v>
      </c>
      <c r="BD664">
        <v>40.796999999999997</v>
      </c>
      <c r="BE664">
        <v>-74.422700000000006</v>
      </c>
      <c r="BF664" t="s">
        <v>39</v>
      </c>
      <c r="BG664" t="s">
        <v>340</v>
      </c>
      <c r="BH664" t="s">
        <v>34</v>
      </c>
      <c r="BI664">
        <v>0</v>
      </c>
      <c r="BJ664" t="s">
        <v>41</v>
      </c>
      <c r="BK664">
        <v>8</v>
      </c>
      <c r="BM664" t="s">
        <v>51</v>
      </c>
      <c r="BN664" t="s">
        <v>52</v>
      </c>
      <c r="BO664">
        <v>7.8897399999999993E-3</v>
      </c>
      <c r="BP664" t="s">
        <v>44</v>
      </c>
      <c r="BQ664">
        <v>9383611</v>
      </c>
      <c r="BT664">
        <v>98310513</v>
      </c>
      <c r="BV664">
        <v>300</v>
      </c>
      <c r="BW664">
        <v>166477014</v>
      </c>
      <c r="BY664">
        <v>2275050012</v>
      </c>
      <c r="BZ664">
        <v>2</v>
      </c>
      <c r="CA664" t="s">
        <v>34</v>
      </c>
      <c r="CB664" t="s">
        <v>79</v>
      </c>
      <c r="CC664">
        <v>34027</v>
      </c>
      <c r="CE664" t="s">
        <v>339</v>
      </c>
      <c r="CF664">
        <v>48811</v>
      </c>
      <c r="CG664" t="s">
        <v>37</v>
      </c>
      <c r="CH664" t="s">
        <v>38</v>
      </c>
      <c r="CK664" t="s">
        <v>38</v>
      </c>
      <c r="CL664">
        <v>40.796999999999997</v>
      </c>
      <c r="CM664">
        <v>-74.422700000000006</v>
      </c>
      <c r="CN664" t="s">
        <v>39</v>
      </c>
      <c r="CO664" t="s">
        <v>340</v>
      </c>
      <c r="CP664" t="s">
        <v>34</v>
      </c>
      <c r="CQ664">
        <v>0</v>
      </c>
      <c r="CR664" t="s">
        <v>41</v>
      </c>
      <c r="CS664">
        <v>8</v>
      </c>
      <c r="CU664" t="s">
        <v>49</v>
      </c>
      <c r="CV664" t="s">
        <v>50</v>
      </c>
      <c r="CW664">
        <v>2.1158099999999999E-4</v>
      </c>
      <c r="CX664" t="s">
        <v>44</v>
      </c>
      <c r="CY664">
        <v>9383611</v>
      </c>
      <c r="DB664">
        <v>98310513</v>
      </c>
      <c r="DD664">
        <v>300</v>
      </c>
      <c r="DE664">
        <v>166476814</v>
      </c>
      <c r="DG664">
        <v>2275050012</v>
      </c>
      <c r="DH664">
        <v>2</v>
      </c>
      <c r="DI664" t="s">
        <v>34</v>
      </c>
      <c r="DJ664" t="s">
        <v>79</v>
      </c>
      <c r="DK664">
        <v>34027</v>
      </c>
      <c r="DM664" t="s">
        <v>339</v>
      </c>
      <c r="DN664">
        <v>48811</v>
      </c>
      <c r="DO664" t="s">
        <v>37</v>
      </c>
      <c r="DP664" t="s">
        <v>38</v>
      </c>
      <c r="DS664" t="s">
        <v>38</v>
      </c>
      <c r="DT664">
        <v>40.796999999999997</v>
      </c>
      <c r="DU664">
        <v>-74.422700000000006</v>
      </c>
      <c r="DV664" t="s">
        <v>39</v>
      </c>
      <c r="DW664" t="s">
        <v>340</v>
      </c>
      <c r="DX664" t="s">
        <v>34</v>
      </c>
      <c r="DY664">
        <v>0</v>
      </c>
      <c r="DZ664" t="s">
        <v>41</v>
      </c>
      <c r="EA664">
        <v>8</v>
      </c>
      <c r="EC664" t="s">
        <v>47</v>
      </c>
      <c r="ED664" t="s">
        <v>48</v>
      </c>
      <c r="EE664">
        <v>1.02128E-4</v>
      </c>
      <c r="EF664" t="s">
        <v>44</v>
      </c>
      <c r="EG664">
        <v>9383611</v>
      </c>
      <c r="EJ664">
        <v>98310513</v>
      </c>
      <c r="EL664">
        <v>300</v>
      </c>
      <c r="EM664">
        <v>166476914</v>
      </c>
      <c r="EO664">
        <v>2275050012</v>
      </c>
      <c r="EP664">
        <v>2</v>
      </c>
      <c r="EQ664" t="s">
        <v>34</v>
      </c>
      <c r="ER664" t="s">
        <v>79</v>
      </c>
      <c r="ES664">
        <v>34027</v>
      </c>
      <c r="EU664" t="s">
        <v>339</v>
      </c>
      <c r="EV664">
        <v>48811</v>
      </c>
      <c r="EW664" t="s">
        <v>37</v>
      </c>
      <c r="EX664" t="s">
        <v>38</v>
      </c>
      <c r="FA664" t="s">
        <v>38</v>
      </c>
      <c r="FB664">
        <v>40.796999999999997</v>
      </c>
      <c r="FC664">
        <v>-74.422700000000006</v>
      </c>
      <c r="FD664" t="s">
        <v>39</v>
      </c>
      <c r="FE664" t="s">
        <v>340</v>
      </c>
      <c r="FF664" t="s">
        <v>34</v>
      </c>
      <c r="FG664">
        <v>0</v>
      </c>
      <c r="FH664" t="s">
        <v>41</v>
      </c>
      <c r="FI664">
        <v>8</v>
      </c>
      <c r="FK664" t="s">
        <v>45</v>
      </c>
      <c r="FL664" t="s">
        <v>46</v>
      </c>
      <c r="FM664">
        <v>2.22237E-3</v>
      </c>
      <c r="FN664" t="s">
        <v>44</v>
      </c>
      <c r="FO664">
        <v>9383611</v>
      </c>
      <c r="FR664">
        <v>98310513</v>
      </c>
      <c r="FT664">
        <v>300</v>
      </c>
      <c r="FU664">
        <v>166477014</v>
      </c>
      <c r="FW664">
        <v>2275050012</v>
      </c>
      <c r="FX664">
        <v>2</v>
      </c>
      <c r="FY664" t="s">
        <v>34</v>
      </c>
      <c r="FZ664" t="s">
        <v>79</v>
      </c>
      <c r="GA664">
        <v>34027</v>
      </c>
      <c r="GC664" t="s">
        <v>339</v>
      </c>
      <c r="GD664">
        <v>48811</v>
      </c>
      <c r="GE664" t="s">
        <v>37</v>
      </c>
      <c r="GF664" t="s">
        <v>38</v>
      </c>
      <c r="GI664" t="s">
        <v>38</v>
      </c>
      <c r="GJ664">
        <v>40.796999999999997</v>
      </c>
      <c r="GK664">
        <v>-74.422700000000006</v>
      </c>
      <c r="GL664" t="s">
        <v>39</v>
      </c>
      <c r="GM664" t="s">
        <v>340</v>
      </c>
      <c r="GN664" t="s">
        <v>34</v>
      </c>
      <c r="GO664">
        <v>0</v>
      </c>
      <c r="GP664" t="s">
        <v>41</v>
      </c>
      <c r="GQ664">
        <v>8</v>
      </c>
      <c r="GS664" t="s">
        <v>42</v>
      </c>
      <c r="GT664" t="s">
        <v>43</v>
      </c>
      <c r="GU664">
        <v>1.73507E-3</v>
      </c>
      <c r="GV664" t="s">
        <v>44</v>
      </c>
    </row>
    <row r="665" spans="1:204" x14ac:dyDescent="0.25">
      <c r="A665">
        <v>9383611</v>
      </c>
      <c r="D665">
        <v>98310513</v>
      </c>
      <c r="F665">
        <v>300</v>
      </c>
      <c r="G665">
        <v>166476914</v>
      </c>
      <c r="I665">
        <v>2275050012</v>
      </c>
      <c r="J665">
        <v>2</v>
      </c>
      <c r="K665" t="s">
        <v>34</v>
      </c>
      <c r="L665" t="s">
        <v>79</v>
      </c>
      <c r="M665">
        <v>34027</v>
      </c>
      <c r="O665" t="s">
        <v>339</v>
      </c>
      <c r="P665">
        <v>48811</v>
      </c>
      <c r="Q665" t="s">
        <v>37</v>
      </c>
      <c r="R665" t="s">
        <v>38</v>
      </c>
      <c r="U665" t="s">
        <v>38</v>
      </c>
      <c r="V665">
        <v>40.796999999999997</v>
      </c>
      <c r="W665">
        <v>-74.422700000000006</v>
      </c>
      <c r="X665" t="s">
        <v>39</v>
      </c>
      <c r="Y665" t="s">
        <v>340</v>
      </c>
      <c r="Z665" t="s">
        <v>34</v>
      </c>
      <c r="AA665">
        <v>0</v>
      </c>
      <c r="AB665" t="s">
        <v>41</v>
      </c>
      <c r="AC665">
        <v>8</v>
      </c>
      <c r="AE665" t="s">
        <v>53</v>
      </c>
      <c r="AF665" t="s">
        <v>54</v>
      </c>
      <c r="AG665">
        <v>3.0584900000000002E-2</v>
      </c>
      <c r="AH665" t="s">
        <v>44</v>
      </c>
      <c r="AI665">
        <v>9383611</v>
      </c>
      <c r="AL665">
        <v>98310513</v>
      </c>
      <c r="AN665">
        <v>300</v>
      </c>
      <c r="AO665">
        <v>137941214</v>
      </c>
      <c r="AQ665">
        <v>2275050012</v>
      </c>
      <c r="AR665">
        <v>2</v>
      </c>
      <c r="AS665" t="s">
        <v>34</v>
      </c>
      <c r="AT665" t="s">
        <v>79</v>
      </c>
      <c r="AU665">
        <v>34027</v>
      </c>
      <c r="AW665" t="s">
        <v>339</v>
      </c>
      <c r="AX665">
        <v>48811</v>
      </c>
      <c r="AY665" t="s">
        <v>37</v>
      </c>
      <c r="AZ665" t="s">
        <v>38</v>
      </c>
      <c r="BC665" t="s">
        <v>38</v>
      </c>
      <c r="BD665">
        <v>40.796999999999997</v>
      </c>
      <c r="BE665">
        <v>-74.422700000000006</v>
      </c>
      <c r="BF665" t="s">
        <v>39</v>
      </c>
      <c r="BG665" t="s">
        <v>340</v>
      </c>
      <c r="BH665" t="s">
        <v>34</v>
      </c>
      <c r="BI665">
        <v>0</v>
      </c>
      <c r="BJ665" t="s">
        <v>41</v>
      </c>
      <c r="BK665">
        <v>8</v>
      </c>
      <c r="BM665" t="s">
        <v>51</v>
      </c>
      <c r="BN665" t="s">
        <v>52</v>
      </c>
      <c r="BO665">
        <v>1.25983</v>
      </c>
      <c r="BP665" t="s">
        <v>44</v>
      </c>
      <c r="BQ665">
        <v>9383611</v>
      </c>
      <c r="BT665">
        <v>98310513</v>
      </c>
      <c r="BV665">
        <v>300</v>
      </c>
      <c r="BW665">
        <v>166476814</v>
      </c>
      <c r="BY665">
        <v>2275050012</v>
      </c>
      <c r="BZ665">
        <v>2</v>
      </c>
      <c r="CA665" t="s">
        <v>34</v>
      </c>
      <c r="CB665" t="s">
        <v>79</v>
      </c>
      <c r="CC665">
        <v>34027</v>
      </c>
      <c r="CE665" t="s">
        <v>339</v>
      </c>
      <c r="CF665">
        <v>48811</v>
      </c>
      <c r="CG665" t="s">
        <v>37</v>
      </c>
      <c r="CH665" t="s">
        <v>38</v>
      </c>
      <c r="CK665" t="s">
        <v>38</v>
      </c>
      <c r="CL665">
        <v>40.796999999999997</v>
      </c>
      <c r="CM665">
        <v>-74.422700000000006</v>
      </c>
      <c r="CN665" t="s">
        <v>39</v>
      </c>
      <c r="CO665" t="s">
        <v>340</v>
      </c>
      <c r="CP665" t="s">
        <v>34</v>
      </c>
      <c r="CQ665">
        <v>0</v>
      </c>
      <c r="CR665" t="s">
        <v>41</v>
      </c>
      <c r="CS665">
        <v>8</v>
      </c>
      <c r="CU665" t="s">
        <v>49</v>
      </c>
      <c r="CV665" t="s">
        <v>50</v>
      </c>
      <c r="CW665">
        <v>1.02128E-4</v>
      </c>
      <c r="CX665" t="s">
        <v>44</v>
      </c>
      <c r="CY665">
        <v>9383611</v>
      </c>
      <c r="DB665">
        <v>98310513</v>
      </c>
      <c r="DD665">
        <v>300</v>
      </c>
      <c r="DE665">
        <v>137941214</v>
      </c>
      <c r="DG665">
        <v>2275050012</v>
      </c>
      <c r="DH665">
        <v>2</v>
      </c>
      <c r="DI665" t="s">
        <v>34</v>
      </c>
      <c r="DJ665" t="s">
        <v>79</v>
      </c>
      <c r="DK665">
        <v>34027</v>
      </c>
      <c r="DM665" t="s">
        <v>339</v>
      </c>
      <c r="DN665">
        <v>48811</v>
      </c>
      <c r="DO665" t="s">
        <v>37</v>
      </c>
      <c r="DP665" t="s">
        <v>38</v>
      </c>
      <c r="DS665" t="s">
        <v>38</v>
      </c>
      <c r="DT665">
        <v>40.796999999999997</v>
      </c>
      <c r="DU665">
        <v>-74.422700000000006</v>
      </c>
      <c r="DV665" t="s">
        <v>39</v>
      </c>
      <c r="DW665" t="s">
        <v>340</v>
      </c>
      <c r="DX665" t="s">
        <v>34</v>
      </c>
      <c r="DY665">
        <v>0</v>
      </c>
      <c r="DZ665" t="s">
        <v>41</v>
      </c>
      <c r="EA665">
        <v>8</v>
      </c>
      <c r="EC665" t="s">
        <v>47</v>
      </c>
      <c r="ED665" t="s">
        <v>48</v>
      </c>
      <c r="EE665">
        <v>0.89899300000000004</v>
      </c>
      <c r="EF665" t="s">
        <v>44</v>
      </c>
      <c r="EG665">
        <v>9383611</v>
      </c>
      <c r="EJ665">
        <v>98310513</v>
      </c>
      <c r="EL665">
        <v>300</v>
      </c>
      <c r="EM665">
        <v>137941214</v>
      </c>
      <c r="EO665">
        <v>2275050012</v>
      </c>
      <c r="EP665">
        <v>2</v>
      </c>
      <c r="EQ665" t="s">
        <v>34</v>
      </c>
      <c r="ER665" t="s">
        <v>79</v>
      </c>
      <c r="ES665">
        <v>34027</v>
      </c>
      <c r="EU665" t="s">
        <v>339</v>
      </c>
      <c r="EV665">
        <v>48811</v>
      </c>
      <c r="EW665" t="s">
        <v>37</v>
      </c>
      <c r="EX665" t="s">
        <v>38</v>
      </c>
      <c r="FA665" t="s">
        <v>38</v>
      </c>
      <c r="FB665">
        <v>40.796999999999997</v>
      </c>
      <c r="FC665">
        <v>-74.422700000000006</v>
      </c>
      <c r="FD665" t="s">
        <v>39</v>
      </c>
      <c r="FE665" t="s">
        <v>340</v>
      </c>
      <c r="FF665" t="s">
        <v>34</v>
      </c>
      <c r="FG665">
        <v>0</v>
      </c>
      <c r="FH665" t="s">
        <v>41</v>
      </c>
      <c r="FI665">
        <v>8</v>
      </c>
      <c r="FK665" t="s">
        <v>45</v>
      </c>
      <c r="FL665" t="s">
        <v>46</v>
      </c>
      <c r="FM665">
        <v>0.28631899999999999</v>
      </c>
      <c r="FN665" t="s">
        <v>44</v>
      </c>
      <c r="FO665">
        <v>9383611</v>
      </c>
      <c r="FR665">
        <v>98310513</v>
      </c>
      <c r="FT665">
        <v>300</v>
      </c>
      <c r="FU665">
        <v>137941214</v>
      </c>
      <c r="FW665">
        <v>2275050012</v>
      </c>
      <c r="FX665">
        <v>2</v>
      </c>
      <c r="FY665" t="s">
        <v>34</v>
      </c>
      <c r="FZ665" t="s">
        <v>79</v>
      </c>
      <c r="GA665">
        <v>34027</v>
      </c>
      <c r="GC665" t="s">
        <v>339</v>
      </c>
      <c r="GD665">
        <v>48811</v>
      </c>
      <c r="GE665" t="s">
        <v>37</v>
      </c>
      <c r="GF665" t="s">
        <v>38</v>
      </c>
      <c r="GI665" t="s">
        <v>38</v>
      </c>
      <c r="GJ665">
        <v>40.796999999999997</v>
      </c>
      <c r="GK665">
        <v>-74.422700000000006</v>
      </c>
      <c r="GL665" t="s">
        <v>39</v>
      </c>
      <c r="GM665" t="s">
        <v>340</v>
      </c>
      <c r="GN665" t="s">
        <v>34</v>
      </c>
      <c r="GO665">
        <v>0</v>
      </c>
      <c r="GP665" t="s">
        <v>41</v>
      </c>
      <c r="GQ665">
        <v>8</v>
      </c>
      <c r="GS665" t="s">
        <v>42</v>
      </c>
      <c r="GT665" t="s">
        <v>43</v>
      </c>
      <c r="GU665">
        <v>2.68309</v>
      </c>
      <c r="GV665" t="s">
        <v>44</v>
      </c>
    </row>
    <row r="666" spans="1:204" x14ac:dyDescent="0.25">
      <c r="A666">
        <v>9383611</v>
      </c>
      <c r="D666">
        <v>62625913</v>
      </c>
      <c r="F666">
        <v>300</v>
      </c>
      <c r="G666">
        <v>137940814</v>
      </c>
      <c r="I666">
        <v>2275060011</v>
      </c>
      <c r="J666">
        <v>2</v>
      </c>
      <c r="K666" t="s">
        <v>34</v>
      </c>
      <c r="L666" t="s">
        <v>79</v>
      </c>
      <c r="M666">
        <v>34027</v>
      </c>
      <c r="O666" t="s">
        <v>339</v>
      </c>
      <c r="P666">
        <v>48811</v>
      </c>
      <c r="Q666" t="s">
        <v>37</v>
      </c>
      <c r="R666" t="s">
        <v>38</v>
      </c>
      <c r="U666" t="s">
        <v>38</v>
      </c>
      <c r="V666">
        <v>40.796999999999997</v>
      </c>
      <c r="W666">
        <v>-74.422700000000006</v>
      </c>
      <c r="X666" t="s">
        <v>39</v>
      </c>
      <c r="Y666" t="s">
        <v>340</v>
      </c>
      <c r="Z666" t="s">
        <v>34</v>
      </c>
      <c r="AA666">
        <v>0</v>
      </c>
      <c r="AB666" t="s">
        <v>41</v>
      </c>
      <c r="AC666">
        <v>8</v>
      </c>
      <c r="AE666" t="s">
        <v>53</v>
      </c>
      <c r="AF666" t="s">
        <v>54</v>
      </c>
      <c r="AG666">
        <v>17.406600000000001</v>
      </c>
      <c r="AH666" t="s">
        <v>44</v>
      </c>
      <c r="AI666">
        <v>9383611</v>
      </c>
      <c r="AL666">
        <v>62625913</v>
      </c>
      <c r="AN666">
        <v>300</v>
      </c>
      <c r="AO666">
        <v>137940814</v>
      </c>
      <c r="AQ666">
        <v>2275060011</v>
      </c>
      <c r="AR666">
        <v>2</v>
      </c>
      <c r="AS666" t="s">
        <v>34</v>
      </c>
      <c r="AT666" t="s">
        <v>79</v>
      </c>
      <c r="AU666">
        <v>34027</v>
      </c>
      <c r="AW666" t="s">
        <v>339</v>
      </c>
      <c r="AX666">
        <v>48811</v>
      </c>
      <c r="AY666" t="s">
        <v>37</v>
      </c>
      <c r="AZ666" t="s">
        <v>38</v>
      </c>
      <c r="BC666" t="s">
        <v>38</v>
      </c>
      <c r="BD666">
        <v>40.796999999999997</v>
      </c>
      <c r="BE666">
        <v>-74.422700000000006</v>
      </c>
      <c r="BF666" t="s">
        <v>39</v>
      </c>
      <c r="BG666" t="s">
        <v>340</v>
      </c>
      <c r="BH666" t="s">
        <v>34</v>
      </c>
      <c r="BI666">
        <v>0</v>
      </c>
      <c r="BJ666" t="s">
        <v>41</v>
      </c>
      <c r="BK666">
        <v>8</v>
      </c>
      <c r="BM666" t="s">
        <v>51</v>
      </c>
      <c r="BN666" t="s">
        <v>52</v>
      </c>
      <c r="BO666">
        <v>9.7769300000000003E-2</v>
      </c>
      <c r="BP666" t="s">
        <v>44</v>
      </c>
      <c r="BQ666">
        <v>9383611</v>
      </c>
      <c r="BT666">
        <v>62625913</v>
      </c>
      <c r="BV666">
        <v>300</v>
      </c>
      <c r="BW666">
        <v>137940814</v>
      </c>
      <c r="BY666">
        <v>2275060011</v>
      </c>
      <c r="BZ666">
        <v>2</v>
      </c>
      <c r="CA666" t="s">
        <v>34</v>
      </c>
      <c r="CB666" t="s">
        <v>79</v>
      </c>
      <c r="CC666">
        <v>34027</v>
      </c>
      <c r="CE666" t="s">
        <v>339</v>
      </c>
      <c r="CF666">
        <v>48811</v>
      </c>
      <c r="CG666" t="s">
        <v>37</v>
      </c>
      <c r="CH666" t="s">
        <v>38</v>
      </c>
      <c r="CK666" t="s">
        <v>38</v>
      </c>
      <c r="CL666">
        <v>40.796999999999997</v>
      </c>
      <c r="CM666">
        <v>-74.422700000000006</v>
      </c>
      <c r="CN666" t="s">
        <v>39</v>
      </c>
      <c r="CO666" t="s">
        <v>340</v>
      </c>
      <c r="CP666" t="s">
        <v>34</v>
      </c>
      <c r="CQ666">
        <v>0</v>
      </c>
      <c r="CR666" t="s">
        <v>41</v>
      </c>
      <c r="CS666">
        <v>8</v>
      </c>
      <c r="CU666" t="s">
        <v>49</v>
      </c>
      <c r="CV666" t="s">
        <v>50</v>
      </c>
      <c r="CW666">
        <v>0.373336</v>
      </c>
      <c r="CX666" t="s">
        <v>44</v>
      </c>
      <c r="CY666">
        <v>9383611</v>
      </c>
      <c r="DB666">
        <v>62625913</v>
      </c>
      <c r="DD666">
        <v>300</v>
      </c>
      <c r="DE666">
        <v>137940814</v>
      </c>
      <c r="DG666">
        <v>2275060011</v>
      </c>
      <c r="DH666">
        <v>2</v>
      </c>
      <c r="DI666" t="s">
        <v>34</v>
      </c>
      <c r="DJ666" t="s">
        <v>79</v>
      </c>
      <c r="DK666">
        <v>34027</v>
      </c>
      <c r="DM666" t="s">
        <v>339</v>
      </c>
      <c r="DN666">
        <v>48811</v>
      </c>
      <c r="DO666" t="s">
        <v>37</v>
      </c>
      <c r="DP666" t="s">
        <v>38</v>
      </c>
      <c r="DS666" t="s">
        <v>38</v>
      </c>
      <c r="DT666">
        <v>40.796999999999997</v>
      </c>
      <c r="DU666">
        <v>-74.422700000000006</v>
      </c>
      <c r="DV666" t="s">
        <v>39</v>
      </c>
      <c r="DW666" t="s">
        <v>340</v>
      </c>
      <c r="DX666" t="s">
        <v>34</v>
      </c>
      <c r="DY666">
        <v>0</v>
      </c>
      <c r="DZ666" t="s">
        <v>41</v>
      </c>
      <c r="EA666">
        <v>8</v>
      </c>
      <c r="EC666" t="s">
        <v>47</v>
      </c>
      <c r="ED666" t="s">
        <v>48</v>
      </c>
      <c r="EE666">
        <v>0.257602</v>
      </c>
      <c r="EF666" t="s">
        <v>44</v>
      </c>
      <c r="EG666">
        <v>9383611</v>
      </c>
      <c r="EJ666">
        <v>62625913</v>
      </c>
      <c r="EL666">
        <v>300</v>
      </c>
      <c r="EM666">
        <v>137940814</v>
      </c>
      <c r="EO666">
        <v>2275060011</v>
      </c>
      <c r="EP666">
        <v>2</v>
      </c>
      <c r="EQ666" t="s">
        <v>34</v>
      </c>
      <c r="ER666" t="s">
        <v>79</v>
      </c>
      <c r="ES666">
        <v>34027</v>
      </c>
      <c r="EU666" t="s">
        <v>339</v>
      </c>
      <c r="EV666">
        <v>48811</v>
      </c>
      <c r="EW666" t="s">
        <v>37</v>
      </c>
      <c r="EX666" t="s">
        <v>38</v>
      </c>
      <c r="FA666" t="s">
        <v>38</v>
      </c>
      <c r="FB666">
        <v>40.796999999999997</v>
      </c>
      <c r="FC666">
        <v>-74.422700000000006</v>
      </c>
      <c r="FD666" t="s">
        <v>39</v>
      </c>
      <c r="FE666" t="s">
        <v>340</v>
      </c>
      <c r="FF666" t="s">
        <v>34</v>
      </c>
      <c r="FG666">
        <v>0</v>
      </c>
      <c r="FH666" t="s">
        <v>41</v>
      </c>
      <c r="FI666">
        <v>8</v>
      </c>
      <c r="FK666" t="s">
        <v>45</v>
      </c>
      <c r="FL666" t="s">
        <v>46</v>
      </c>
      <c r="FM666">
        <v>9.2818999999999992E-3</v>
      </c>
      <c r="FN666" t="s">
        <v>44</v>
      </c>
      <c r="FO666">
        <v>9383611</v>
      </c>
      <c r="FR666">
        <v>62625913</v>
      </c>
      <c r="FT666">
        <v>300</v>
      </c>
      <c r="FU666">
        <v>137940814</v>
      </c>
      <c r="FW666">
        <v>2275060011</v>
      </c>
      <c r="FX666">
        <v>2</v>
      </c>
      <c r="FY666" t="s">
        <v>34</v>
      </c>
      <c r="FZ666" t="s">
        <v>79</v>
      </c>
      <c r="GA666">
        <v>34027</v>
      </c>
      <c r="GC666" t="s">
        <v>339</v>
      </c>
      <c r="GD666">
        <v>48811</v>
      </c>
      <c r="GE666" t="s">
        <v>37</v>
      </c>
      <c r="GF666" t="s">
        <v>38</v>
      </c>
      <c r="GI666" t="s">
        <v>38</v>
      </c>
      <c r="GJ666">
        <v>40.796999999999997</v>
      </c>
      <c r="GK666">
        <v>-74.422700000000006</v>
      </c>
      <c r="GL666" t="s">
        <v>39</v>
      </c>
      <c r="GM666" t="s">
        <v>340</v>
      </c>
      <c r="GN666" t="s">
        <v>34</v>
      </c>
      <c r="GO666">
        <v>0</v>
      </c>
      <c r="GP666" t="s">
        <v>41</v>
      </c>
      <c r="GQ666">
        <v>8</v>
      </c>
      <c r="GS666" t="s">
        <v>42</v>
      </c>
      <c r="GT666" t="s">
        <v>43</v>
      </c>
      <c r="GU666">
        <v>0.10499600000000001</v>
      </c>
      <c r="GV666" t="s">
        <v>44</v>
      </c>
    </row>
    <row r="667" spans="1:204" x14ac:dyDescent="0.25">
      <c r="A667">
        <v>9383611</v>
      </c>
      <c r="D667">
        <v>62625913</v>
      </c>
      <c r="F667">
        <v>300</v>
      </c>
      <c r="G667">
        <v>145765814</v>
      </c>
      <c r="I667">
        <v>2275060012</v>
      </c>
      <c r="J667">
        <v>2</v>
      </c>
      <c r="K667" t="s">
        <v>34</v>
      </c>
      <c r="L667" t="s">
        <v>79</v>
      </c>
      <c r="M667">
        <v>34027</v>
      </c>
      <c r="O667" t="s">
        <v>339</v>
      </c>
      <c r="P667">
        <v>48811</v>
      </c>
      <c r="Q667" t="s">
        <v>37</v>
      </c>
      <c r="R667" t="s">
        <v>38</v>
      </c>
      <c r="U667" t="s">
        <v>38</v>
      </c>
      <c r="V667">
        <v>40.796999999999997</v>
      </c>
      <c r="W667">
        <v>-74.422700000000006</v>
      </c>
      <c r="X667" t="s">
        <v>39</v>
      </c>
      <c r="Y667" t="s">
        <v>340</v>
      </c>
      <c r="Z667" t="s">
        <v>34</v>
      </c>
      <c r="AA667">
        <v>0</v>
      </c>
      <c r="AB667" t="s">
        <v>41</v>
      </c>
      <c r="AC667">
        <v>8</v>
      </c>
      <c r="AE667" t="s">
        <v>53</v>
      </c>
      <c r="AF667" t="s">
        <v>54</v>
      </c>
      <c r="AG667">
        <v>3.6855799999999999E-3</v>
      </c>
      <c r="AH667" t="s">
        <v>44</v>
      </c>
      <c r="AI667">
        <v>9383611</v>
      </c>
      <c r="AL667">
        <v>62625913</v>
      </c>
      <c r="AN667">
        <v>300</v>
      </c>
      <c r="AO667">
        <v>145765814</v>
      </c>
      <c r="AQ667">
        <v>2275060012</v>
      </c>
      <c r="AR667">
        <v>2</v>
      </c>
      <c r="AS667" t="s">
        <v>34</v>
      </c>
      <c r="AT667" t="s">
        <v>79</v>
      </c>
      <c r="AU667">
        <v>34027</v>
      </c>
      <c r="AW667" t="s">
        <v>339</v>
      </c>
      <c r="AX667">
        <v>48811</v>
      </c>
      <c r="AY667" t="s">
        <v>37</v>
      </c>
      <c r="AZ667" t="s">
        <v>38</v>
      </c>
      <c r="BC667" t="s">
        <v>38</v>
      </c>
      <c r="BD667">
        <v>40.796999999999997</v>
      </c>
      <c r="BE667">
        <v>-74.422700000000006</v>
      </c>
      <c r="BF667" t="s">
        <v>39</v>
      </c>
      <c r="BG667" t="s">
        <v>340</v>
      </c>
      <c r="BH667" t="s">
        <v>34</v>
      </c>
      <c r="BI667">
        <v>0</v>
      </c>
      <c r="BJ667" t="s">
        <v>41</v>
      </c>
      <c r="BK667">
        <v>8</v>
      </c>
      <c r="BM667" t="s">
        <v>51</v>
      </c>
      <c r="BN667" t="s">
        <v>52</v>
      </c>
      <c r="BO667">
        <v>1.39511E-3</v>
      </c>
      <c r="BP667" t="s">
        <v>44</v>
      </c>
      <c r="BQ667">
        <v>9383611</v>
      </c>
      <c r="BT667">
        <v>62625913</v>
      </c>
      <c r="BV667">
        <v>300</v>
      </c>
      <c r="BW667">
        <v>145765814</v>
      </c>
      <c r="BY667">
        <v>2275060012</v>
      </c>
      <c r="BZ667">
        <v>2</v>
      </c>
      <c r="CA667" t="s">
        <v>34</v>
      </c>
      <c r="CB667" t="s">
        <v>79</v>
      </c>
      <c r="CC667">
        <v>34027</v>
      </c>
      <c r="CE667" t="s">
        <v>339</v>
      </c>
      <c r="CF667">
        <v>48811</v>
      </c>
      <c r="CG667" t="s">
        <v>37</v>
      </c>
      <c r="CH667" t="s">
        <v>38</v>
      </c>
      <c r="CK667" t="s">
        <v>38</v>
      </c>
      <c r="CL667">
        <v>40.796999999999997</v>
      </c>
      <c r="CM667">
        <v>-74.422700000000006</v>
      </c>
      <c r="CN667" t="s">
        <v>39</v>
      </c>
      <c r="CO667" t="s">
        <v>340</v>
      </c>
      <c r="CP667" t="s">
        <v>34</v>
      </c>
      <c r="CQ667">
        <v>0</v>
      </c>
      <c r="CR667" t="s">
        <v>41</v>
      </c>
      <c r="CS667">
        <v>8</v>
      </c>
      <c r="CU667" t="s">
        <v>49</v>
      </c>
      <c r="CV667" t="s">
        <v>50</v>
      </c>
      <c r="CW667">
        <v>2.29567E-5</v>
      </c>
      <c r="CX667" t="s">
        <v>44</v>
      </c>
      <c r="CY667">
        <v>9383611</v>
      </c>
      <c r="DB667">
        <v>62625913</v>
      </c>
      <c r="DD667">
        <v>300</v>
      </c>
      <c r="DE667">
        <v>84341414</v>
      </c>
      <c r="DG667">
        <v>2275060012</v>
      </c>
      <c r="DH667">
        <v>2</v>
      </c>
      <c r="DI667" t="s">
        <v>34</v>
      </c>
      <c r="DJ667" t="s">
        <v>79</v>
      </c>
      <c r="DK667">
        <v>34027</v>
      </c>
      <c r="DM667" t="s">
        <v>339</v>
      </c>
      <c r="DN667">
        <v>48811</v>
      </c>
      <c r="DO667" t="s">
        <v>37</v>
      </c>
      <c r="DP667" t="s">
        <v>38</v>
      </c>
      <c r="DS667" t="s">
        <v>38</v>
      </c>
      <c r="DT667">
        <v>40.796999999999997</v>
      </c>
      <c r="DU667">
        <v>-74.422700000000006</v>
      </c>
      <c r="DV667" t="s">
        <v>39</v>
      </c>
      <c r="DW667" t="s">
        <v>340</v>
      </c>
      <c r="DX667" t="s">
        <v>34</v>
      </c>
      <c r="DY667">
        <v>0</v>
      </c>
      <c r="DZ667" t="s">
        <v>41</v>
      </c>
      <c r="EA667">
        <v>8</v>
      </c>
      <c r="EC667" t="s">
        <v>47</v>
      </c>
      <c r="ED667" t="s">
        <v>48</v>
      </c>
      <c r="EE667">
        <v>1.3409599999999999E-5</v>
      </c>
      <c r="EF667" t="s">
        <v>44</v>
      </c>
      <c r="EG667">
        <v>9383611</v>
      </c>
      <c r="EJ667">
        <v>62625913</v>
      </c>
      <c r="EL667">
        <v>300</v>
      </c>
      <c r="EM667">
        <v>145765814</v>
      </c>
      <c r="EO667">
        <v>2275060012</v>
      </c>
      <c r="EP667">
        <v>2</v>
      </c>
      <c r="EQ667" t="s">
        <v>34</v>
      </c>
      <c r="ER667" t="s">
        <v>79</v>
      </c>
      <c r="ES667">
        <v>34027</v>
      </c>
      <c r="EU667" t="s">
        <v>339</v>
      </c>
      <c r="EV667">
        <v>48811</v>
      </c>
      <c r="EW667" t="s">
        <v>37</v>
      </c>
      <c r="EX667" t="s">
        <v>38</v>
      </c>
      <c r="FA667" t="s">
        <v>38</v>
      </c>
      <c r="FB667">
        <v>40.796999999999997</v>
      </c>
      <c r="FC667">
        <v>-74.422700000000006</v>
      </c>
      <c r="FD667" t="s">
        <v>39</v>
      </c>
      <c r="FE667" t="s">
        <v>340</v>
      </c>
      <c r="FF667" t="s">
        <v>34</v>
      </c>
      <c r="FG667">
        <v>0</v>
      </c>
      <c r="FH667" t="s">
        <v>41</v>
      </c>
      <c r="FI667">
        <v>8</v>
      </c>
      <c r="FK667" t="s">
        <v>45</v>
      </c>
      <c r="FL667" t="s">
        <v>46</v>
      </c>
      <c r="FM667">
        <v>2.6175299999999999E-4</v>
      </c>
      <c r="FN667" t="s">
        <v>44</v>
      </c>
      <c r="FO667">
        <v>9383611</v>
      </c>
      <c r="FR667">
        <v>62625913</v>
      </c>
      <c r="FT667">
        <v>300</v>
      </c>
      <c r="FU667">
        <v>137940914</v>
      </c>
      <c r="FW667">
        <v>2275060012</v>
      </c>
      <c r="FX667">
        <v>2</v>
      </c>
      <c r="FY667" t="s">
        <v>34</v>
      </c>
      <c r="FZ667" t="s">
        <v>79</v>
      </c>
      <c r="GA667">
        <v>34027</v>
      </c>
      <c r="GC667" t="s">
        <v>339</v>
      </c>
      <c r="GD667">
        <v>48811</v>
      </c>
      <c r="GE667" t="s">
        <v>37</v>
      </c>
      <c r="GF667" t="s">
        <v>38</v>
      </c>
      <c r="GI667" t="s">
        <v>38</v>
      </c>
      <c r="GJ667">
        <v>40.796999999999997</v>
      </c>
      <c r="GK667">
        <v>-74.422700000000006</v>
      </c>
      <c r="GL667" t="s">
        <v>39</v>
      </c>
      <c r="GM667" t="s">
        <v>340</v>
      </c>
      <c r="GN667" t="s">
        <v>34</v>
      </c>
      <c r="GO667">
        <v>0</v>
      </c>
      <c r="GP667" t="s">
        <v>41</v>
      </c>
      <c r="GQ667">
        <v>8</v>
      </c>
      <c r="GS667" t="s">
        <v>42</v>
      </c>
      <c r="GT667" t="s">
        <v>43</v>
      </c>
      <c r="GU667">
        <v>2.2206999999999999</v>
      </c>
      <c r="GV667" t="s">
        <v>44</v>
      </c>
    </row>
    <row r="668" spans="1:204" x14ac:dyDescent="0.25">
      <c r="A668">
        <v>9383611</v>
      </c>
      <c r="D668">
        <v>62625913</v>
      </c>
      <c r="F668">
        <v>300</v>
      </c>
      <c r="G668">
        <v>137940914</v>
      </c>
      <c r="I668">
        <v>2275060012</v>
      </c>
      <c r="J668">
        <v>2</v>
      </c>
      <c r="K668" t="s">
        <v>34</v>
      </c>
      <c r="L668" t="s">
        <v>79</v>
      </c>
      <c r="M668">
        <v>34027</v>
      </c>
      <c r="O668" t="s">
        <v>339</v>
      </c>
      <c r="P668">
        <v>48811</v>
      </c>
      <c r="Q668" t="s">
        <v>37</v>
      </c>
      <c r="R668" t="s">
        <v>38</v>
      </c>
      <c r="U668" t="s">
        <v>38</v>
      </c>
      <c r="V668">
        <v>40.796999999999997</v>
      </c>
      <c r="W668">
        <v>-74.422700000000006</v>
      </c>
      <c r="X668" t="s">
        <v>39</v>
      </c>
      <c r="Y668" t="s">
        <v>340</v>
      </c>
      <c r="Z668" t="s">
        <v>34</v>
      </c>
      <c r="AA668">
        <v>0</v>
      </c>
      <c r="AB668" t="s">
        <v>41</v>
      </c>
      <c r="AC668">
        <v>8</v>
      </c>
      <c r="AE668" t="s">
        <v>53</v>
      </c>
      <c r="AF668" t="s">
        <v>54</v>
      </c>
      <c r="AG668">
        <v>7.9722400000000002</v>
      </c>
      <c r="AH668" t="s">
        <v>44</v>
      </c>
      <c r="AI668">
        <v>9383611</v>
      </c>
      <c r="AL668">
        <v>62625913</v>
      </c>
      <c r="AN668">
        <v>300</v>
      </c>
      <c r="AO668">
        <v>84341414</v>
      </c>
      <c r="AQ668">
        <v>2275060012</v>
      </c>
      <c r="AR668">
        <v>2</v>
      </c>
      <c r="AS668" t="s">
        <v>34</v>
      </c>
      <c r="AT668" t="s">
        <v>79</v>
      </c>
      <c r="AU668">
        <v>34027</v>
      </c>
      <c r="AW668" t="s">
        <v>339</v>
      </c>
      <c r="AX668">
        <v>48811</v>
      </c>
      <c r="AY668" t="s">
        <v>37</v>
      </c>
      <c r="AZ668" t="s">
        <v>38</v>
      </c>
      <c r="BC668" t="s">
        <v>38</v>
      </c>
      <c r="BD668">
        <v>40.796999999999997</v>
      </c>
      <c r="BE668">
        <v>-74.422700000000006</v>
      </c>
      <c r="BF668" t="s">
        <v>39</v>
      </c>
      <c r="BG668" t="s">
        <v>340</v>
      </c>
      <c r="BH668" t="s">
        <v>34</v>
      </c>
      <c r="BI668">
        <v>0</v>
      </c>
      <c r="BJ668" t="s">
        <v>41</v>
      </c>
      <c r="BK668">
        <v>8</v>
      </c>
      <c r="BM668" t="s">
        <v>51</v>
      </c>
      <c r="BN668" t="s">
        <v>52</v>
      </c>
      <c r="BO668">
        <v>3.18012E-4</v>
      </c>
      <c r="BP668" t="s">
        <v>44</v>
      </c>
      <c r="BQ668">
        <v>9383611</v>
      </c>
      <c r="BT668">
        <v>62625913</v>
      </c>
      <c r="BV668">
        <v>300</v>
      </c>
      <c r="BW668">
        <v>84341414</v>
      </c>
      <c r="BY668">
        <v>2275060012</v>
      </c>
      <c r="BZ668">
        <v>2</v>
      </c>
      <c r="CA668" t="s">
        <v>34</v>
      </c>
      <c r="CB668" t="s">
        <v>79</v>
      </c>
      <c r="CC668">
        <v>34027</v>
      </c>
      <c r="CE668" t="s">
        <v>339</v>
      </c>
      <c r="CF668">
        <v>48811</v>
      </c>
      <c r="CG668" t="s">
        <v>37</v>
      </c>
      <c r="CH668" t="s">
        <v>38</v>
      </c>
      <c r="CK668" t="s">
        <v>38</v>
      </c>
      <c r="CL668">
        <v>40.796999999999997</v>
      </c>
      <c r="CM668">
        <v>-74.422700000000006</v>
      </c>
      <c r="CN668" t="s">
        <v>39</v>
      </c>
      <c r="CO668" t="s">
        <v>340</v>
      </c>
      <c r="CP668" t="s">
        <v>34</v>
      </c>
      <c r="CQ668">
        <v>0</v>
      </c>
      <c r="CR668" t="s">
        <v>41</v>
      </c>
      <c r="CS668">
        <v>8</v>
      </c>
      <c r="CU668" t="s">
        <v>49</v>
      </c>
      <c r="CV668" t="s">
        <v>50</v>
      </c>
      <c r="CW668">
        <v>1.3409599999999999E-5</v>
      </c>
      <c r="CX668" t="s">
        <v>44</v>
      </c>
      <c r="CY668">
        <v>9383611</v>
      </c>
      <c r="DB668">
        <v>62625913</v>
      </c>
      <c r="DD668">
        <v>300</v>
      </c>
      <c r="DE668">
        <v>145765714</v>
      </c>
      <c r="DG668">
        <v>2275060012</v>
      </c>
      <c r="DH668">
        <v>2</v>
      </c>
      <c r="DI668" t="s">
        <v>34</v>
      </c>
      <c r="DJ668" t="s">
        <v>79</v>
      </c>
      <c r="DK668">
        <v>34027</v>
      </c>
      <c r="DM668" t="s">
        <v>339</v>
      </c>
      <c r="DN668">
        <v>48811</v>
      </c>
      <c r="DO668" t="s">
        <v>37</v>
      </c>
      <c r="DP668" t="s">
        <v>38</v>
      </c>
      <c r="DS668" t="s">
        <v>38</v>
      </c>
      <c r="DT668">
        <v>40.796999999999997</v>
      </c>
      <c r="DU668">
        <v>-74.422700000000006</v>
      </c>
      <c r="DV668" t="s">
        <v>39</v>
      </c>
      <c r="DW668" t="s">
        <v>340</v>
      </c>
      <c r="DX668" t="s">
        <v>34</v>
      </c>
      <c r="DY668">
        <v>0</v>
      </c>
      <c r="DZ668" t="s">
        <v>41</v>
      </c>
      <c r="EA668">
        <v>8</v>
      </c>
      <c r="EC668" t="s">
        <v>47</v>
      </c>
      <c r="ED668" t="s">
        <v>48</v>
      </c>
      <c r="EE668">
        <v>8.1772800000000004E-5</v>
      </c>
      <c r="EF668" t="s">
        <v>44</v>
      </c>
      <c r="EG668">
        <v>9383611</v>
      </c>
      <c r="EJ668">
        <v>62625913</v>
      </c>
      <c r="EL668">
        <v>300</v>
      </c>
      <c r="EM668">
        <v>137940914</v>
      </c>
      <c r="EO668">
        <v>2275060012</v>
      </c>
      <c r="EP668">
        <v>2</v>
      </c>
      <c r="EQ668" t="s">
        <v>34</v>
      </c>
      <c r="ER668" t="s">
        <v>79</v>
      </c>
      <c r="ES668">
        <v>34027</v>
      </c>
      <c r="EU668" t="s">
        <v>339</v>
      </c>
      <c r="EV668">
        <v>48811</v>
      </c>
      <c r="EW668" t="s">
        <v>37</v>
      </c>
      <c r="EX668" t="s">
        <v>38</v>
      </c>
      <c r="FA668" t="s">
        <v>38</v>
      </c>
      <c r="FB668">
        <v>40.796999999999997</v>
      </c>
      <c r="FC668">
        <v>-74.422700000000006</v>
      </c>
      <c r="FD668" t="s">
        <v>39</v>
      </c>
      <c r="FE668" t="s">
        <v>340</v>
      </c>
      <c r="FF668" t="s">
        <v>34</v>
      </c>
      <c r="FG668">
        <v>0</v>
      </c>
      <c r="FH668" t="s">
        <v>41</v>
      </c>
      <c r="FI668">
        <v>8</v>
      </c>
      <c r="FK668" t="s">
        <v>45</v>
      </c>
      <c r="FL668" t="s">
        <v>46</v>
      </c>
      <c r="FM668">
        <v>0.35872300000000001</v>
      </c>
      <c r="FN668" t="s">
        <v>44</v>
      </c>
      <c r="FO668">
        <v>9383611</v>
      </c>
      <c r="FR668">
        <v>62625913</v>
      </c>
      <c r="FT668">
        <v>300</v>
      </c>
      <c r="FU668">
        <v>145765814</v>
      </c>
      <c r="FW668">
        <v>2275060012</v>
      </c>
      <c r="FX668">
        <v>2</v>
      </c>
      <c r="FY668" t="s">
        <v>34</v>
      </c>
      <c r="FZ668" t="s">
        <v>79</v>
      </c>
      <c r="GA668">
        <v>34027</v>
      </c>
      <c r="GC668" t="s">
        <v>339</v>
      </c>
      <c r="GD668">
        <v>48811</v>
      </c>
      <c r="GE668" t="s">
        <v>37</v>
      </c>
      <c r="GF668" t="s">
        <v>38</v>
      </c>
      <c r="GI668" t="s">
        <v>38</v>
      </c>
      <c r="GJ668">
        <v>40.796999999999997</v>
      </c>
      <c r="GK668">
        <v>-74.422700000000006</v>
      </c>
      <c r="GL668" t="s">
        <v>39</v>
      </c>
      <c r="GM668" t="s">
        <v>340</v>
      </c>
      <c r="GN668" t="s">
        <v>34</v>
      </c>
      <c r="GO668">
        <v>0</v>
      </c>
      <c r="GP668" t="s">
        <v>41</v>
      </c>
      <c r="GQ668">
        <v>8</v>
      </c>
      <c r="GS668" t="s">
        <v>42</v>
      </c>
      <c r="GT668" t="s">
        <v>43</v>
      </c>
      <c r="GU668">
        <v>1.35529E-5</v>
      </c>
      <c r="GV668" t="s">
        <v>44</v>
      </c>
    </row>
    <row r="669" spans="1:204" x14ac:dyDescent="0.25">
      <c r="A669">
        <v>9383611</v>
      </c>
      <c r="D669">
        <v>62625913</v>
      </c>
      <c r="F669">
        <v>300</v>
      </c>
      <c r="G669">
        <v>84341414</v>
      </c>
      <c r="I669">
        <v>2275060012</v>
      </c>
      <c r="J669">
        <v>2</v>
      </c>
      <c r="K669" t="s">
        <v>34</v>
      </c>
      <c r="L669" t="s">
        <v>79</v>
      </c>
      <c r="M669">
        <v>34027</v>
      </c>
      <c r="O669" t="s">
        <v>339</v>
      </c>
      <c r="P669">
        <v>48811</v>
      </c>
      <c r="Q669" t="s">
        <v>37</v>
      </c>
      <c r="R669" t="s">
        <v>38</v>
      </c>
      <c r="U669" t="s">
        <v>38</v>
      </c>
      <c r="V669">
        <v>40.796999999999997</v>
      </c>
      <c r="W669">
        <v>-74.422700000000006</v>
      </c>
      <c r="X669" t="s">
        <v>39</v>
      </c>
      <c r="Y669" t="s">
        <v>340</v>
      </c>
      <c r="Z669" t="s">
        <v>34</v>
      </c>
      <c r="AA669">
        <v>0</v>
      </c>
      <c r="AB669" t="s">
        <v>41</v>
      </c>
      <c r="AC669">
        <v>8</v>
      </c>
      <c r="AE669" t="s">
        <v>53</v>
      </c>
      <c r="AF669" t="s">
        <v>54</v>
      </c>
      <c r="AG669">
        <v>1.4321099999999999E-3</v>
      </c>
      <c r="AH669" t="s">
        <v>44</v>
      </c>
      <c r="AI669">
        <v>9383611</v>
      </c>
      <c r="AL669">
        <v>62625913</v>
      </c>
      <c r="AN669">
        <v>300</v>
      </c>
      <c r="AO669">
        <v>84341614</v>
      </c>
      <c r="AQ669">
        <v>2275060012</v>
      </c>
      <c r="AR669">
        <v>2</v>
      </c>
      <c r="AS669" t="s">
        <v>34</v>
      </c>
      <c r="AT669" t="s">
        <v>79</v>
      </c>
      <c r="AU669">
        <v>34027</v>
      </c>
      <c r="AW669" t="s">
        <v>339</v>
      </c>
      <c r="AX669">
        <v>48811</v>
      </c>
      <c r="AY669" t="s">
        <v>37</v>
      </c>
      <c r="AZ669" t="s">
        <v>38</v>
      </c>
      <c r="BC669" t="s">
        <v>38</v>
      </c>
      <c r="BD669">
        <v>40.796999999999997</v>
      </c>
      <c r="BE669">
        <v>-74.422700000000006</v>
      </c>
      <c r="BF669" t="s">
        <v>39</v>
      </c>
      <c r="BG669" t="s">
        <v>340</v>
      </c>
      <c r="BH669" t="s">
        <v>34</v>
      </c>
      <c r="BI669">
        <v>0</v>
      </c>
      <c r="BJ669" t="s">
        <v>41</v>
      </c>
      <c r="BK669">
        <v>8</v>
      </c>
      <c r="BM669" t="s">
        <v>51</v>
      </c>
      <c r="BN669" t="s">
        <v>52</v>
      </c>
      <c r="BO669">
        <v>1.0603899999999999E-2</v>
      </c>
      <c r="BP669" t="s">
        <v>44</v>
      </c>
      <c r="BQ669">
        <v>9383611</v>
      </c>
      <c r="BT669">
        <v>62625913</v>
      </c>
      <c r="BV669">
        <v>300</v>
      </c>
      <c r="BW669">
        <v>145765714</v>
      </c>
      <c r="BY669">
        <v>2275060012</v>
      </c>
      <c r="BZ669">
        <v>2</v>
      </c>
      <c r="CA669" t="s">
        <v>34</v>
      </c>
      <c r="CB669" t="s">
        <v>79</v>
      </c>
      <c r="CC669">
        <v>34027</v>
      </c>
      <c r="CE669" t="s">
        <v>339</v>
      </c>
      <c r="CF669">
        <v>48811</v>
      </c>
      <c r="CG669" t="s">
        <v>37</v>
      </c>
      <c r="CH669" t="s">
        <v>38</v>
      </c>
      <c r="CK669" t="s">
        <v>38</v>
      </c>
      <c r="CL669">
        <v>40.796999999999997</v>
      </c>
      <c r="CM669">
        <v>-74.422700000000006</v>
      </c>
      <c r="CN669" t="s">
        <v>39</v>
      </c>
      <c r="CO669" t="s">
        <v>340</v>
      </c>
      <c r="CP669" t="s">
        <v>34</v>
      </c>
      <c r="CQ669">
        <v>0</v>
      </c>
      <c r="CR669" t="s">
        <v>41</v>
      </c>
      <c r="CS669">
        <v>8</v>
      </c>
      <c r="CU669" t="s">
        <v>49</v>
      </c>
      <c r="CV669" t="s">
        <v>50</v>
      </c>
      <c r="CW669">
        <v>8.1772800000000004E-5</v>
      </c>
      <c r="CX669" t="s">
        <v>44</v>
      </c>
      <c r="CY669">
        <v>9383611</v>
      </c>
      <c r="DB669">
        <v>62625913</v>
      </c>
      <c r="DD669">
        <v>300</v>
      </c>
      <c r="DE669">
        <v>145765814</v>
      </c>
      <c r="DG669">
        <v>2275060012</v>
      </c>
      <c r="DH669">
        <v>2</v>
      </c>
      <c r="DI669" t="s">
        <v>34</v>
      </c>
      <c r="DJ669" t="s">
        <v>79</v>
      </c>
      <c r="DK669">
        <v>34027</v>
      </c>
      <c r="DM669" t="s">
        <v>339</v>
      </c>
      <c r="DN669">
        <v>48811</v>
      </c>
      <c r="DO669" t="s">
        <v>37</v>
      </c>
      <c r="DP669" t="s">
        <v>38</v>
      </c>
      <c r="DS669" t="s">
        <v>38</v>
      </c>
      <c r="DT669">
        <v>40.796999999999997</v>
      </c>
      <c r="DU669">
        <v>-74.422700000000006</v>
      </c>
      <c r="DV669" t="s">
        <v>39</v>
      </c>
      <c r="DW669" t="s">
        <v>340</v>
      </c>
      <c r="DX669" t="s">
        <v>34</v>
      </c>
      <c r="DY669">
        <v>0</v>
      </c>
      <c r="DZ669" t="s">
        <v>41</v>
      </c>
      <c r="EA669">
        <v>8</v>
      </c>
      <c r="EC669" t="s">
        <v>47</v>
      </c>
      <c r="ED669" t="s">
        <v>48</v>
      </c>
      <c r="EE669">
        <v>2.29567E-5</v>
      </c>
      <c r="EF669" t="s">
        <v>44</v>
      </c>
      <c r="EG669">
        <v>9383611</v>
      </c>
      <c r="EJ669">
        <v>62625913</v>
      </c>
      <c r="EL669">
        <v>300</v>
      </c>
      <c r="EM669">
        <v>145765714</v>
      </c>
      <c r="EO669">
        <v>2275060012</v>
      </c>
      <c r="EP669">
        <v>2</v>
      </c>
      <c r="EQ669" t="s">
        <v>34</v>
      </c>
      <c r="ER669" t="s">
        <v>79</v>
      </c>
      <c r="ES669">
        <v>34027</v>
      </c>
      <c r="EU669" t="s">
        <v>339</v>
      </c>
      <c r="EV669">
        <v>48811</v>
      </c>
      <c r="EW669" t="s">
        <v>37</v>
      </c>
      <c r="EX669" t="s">
        <v>38</v>
      </c>
      <c r="FA669" t="s">
        <v>38</v>
      </c>
      <c r="FB669">
        <v>40.796999999999997</v>
      </c>
      <c r="FC669">
        <v>-74.422700000000006</v>
      </c>
      <c r="FD669" t="s">
        <v>39</v>
      </c>
      <c r="FE669" t="s">
        <v>340</v>
      </c>
      <c r="FF669" t="s">
        <v>34</v>
      </c>
      <c r="FG669">
        <v>0</v>
      </c>
      <c r="FH669" t="s">
        <v>41</v>
      </c>
      <c r="FI669">
        <v>8</v>
      </c>
      <c r="FK669" t="s">
        <v>45</v>
      </c>
      <c r="FL669" t="s">
        <v>46</v>
      </c>
      <c r="FM669">
        <v>3.8580899999999998E-4</v>
      </c>
      <c r="FN669" t="s">
        <v>44</v>
      </c>
      <c r="FO669">
        <v>9383611</v>
      </c>
      <c r="FR669">
        <v>62625913</v>
      </c>
      <c r="FT669">
        <v>300</v>
      </c>
      <c r="FU669">
        <v>84341414</v>
      </c>
      <c r="FW669">
        <v>2275060012</v>
      </c>
      <c r="FX669">
        <v>2</v>
      </c>
      <c r="FY669" t="s">
        <v>34</v>
      </c>
      <c r="FZ669" t="s">
        <v>79</v>
      </c>
      <c r="GA669">
        <v>34027</v>
      </c>
      <c r="GC669" t="s">
        <v>339</v>
      </c>
      <c r="GD669">
        <v>48811</v>
      </c>
      <c r="GE669" t="s">
        <v>37</v>
      </c>
      <c r="GF669" t="s">
        <v>38</v>
      </c>
      <c r="GI669" t="s">
        <v>38</v>
      </c>
      <c r="GJ669">
        <v>40.796999999999997</v>
      </c>
      <c r="GK669">
        <v>-74.422700000000006</v>
      </c>
      <c r="GL669" t="s">
        <v>39</v>
      </c>
      <c r="GM669" t="s">
        <v>340</v>
      </c>
      <c r="GN669" t="s">
        <v>34</v>
      </c>
      <c r="GO669">
        <v>0</v>
      </c>
      <c r="GP669" t="s">
        <v>41</v>
      </c>
      <c r="GQ669">
        <v>8</v>
      </c>
      <c r="GS669" t="s">
        <v>42</v>
      </c>
      <c r="GT669" t="s">
        <v>43</v>
      </c>
      <c r="GU669">
        <v>1.6897599999999999E-4</v>
      </c>
      <c r="GV669" t="s">
        <v>44</v>
      </c>
    </row>
    <row r="670" spans="1:204" x14ac:dyDescent="0.25">
      <c r="A670">
        <v>9383611</v>
      </c>
      <c r="D670">
        <v>62625913</v>
      </c>
      <c r="F670">
        <v>300</v>
      </c>
      <c r="G670">
        <v>84341614</v>
      </c>
      <c r="I670">
        <v>2275060012</v>
      </c>
      <c r="J670">
        <v>2</v>
      </c>
      <c r="K670" t="s">
        <v>34</v>
      </c>
      <c r="L670" t="s">
        <v>79</v>
      </c>
      <c r="M670">
        <v>34027</v>
      </c>
      <c r="O670" t="s">
        <v>339</v>
      </c>
      <c r="P670">
        <v>48811</v>
      </c>
      <c r="Q670" t="s">
        <v>37</v>
      </c>
      <c r="R670" t="s">
        <v>38</v>
      </c>
      <c r="U670" t="s">
        <v>38</v>
      </c>
      <c r="V670">
        <v>40.796999999999997</v>
      </c>
      <c r="W670">
        <v>-74.422700000000006</v>
      </c>
      <c r="X670" t="s">
        <v>39</v>
      </c>
      <c r="Y670" t="s">
        <v>340</v>
      </c>
      <c r="Z670" t="s">
        <v>34</v>
      </c>
      <c r="AA670">
        <v>0</v>
      </c>
      <c r="AB670" t="s">
        <v>41</v>
      </c>
      <c r="AC670">
        <v>8</v>
      </c>
      <c r="AE670" t="s">
        <v>53</v>
      </c>
      <c r="AF670" t="s">
        <v>54</v>
      </c>
      <c r="AG670">
        <v>0.13838800000000001</v>
      </c>
      <c r="AH670" t="s">
        <v>44</v>
      </c>
      <c r="AI670">
        <v>9383611</v>
      </c>
      <c r="AL670">
        <v>62625913</v>
      </c>
      <c r="AN670">
        <v>300</v>
      </c>
      <c r="AO670">
        <v>137940914</v>
      </c>
      <c r="AQ670">
        <v>2275060012</v>
      </c>
      <c r="AR670">
        <v>2</v>
      </c>
      <c r="AS670" t="s">
        <v>34</v>
      </c>
      <c r="AT670" t="s">
        <v>79</v>
      </c>
      <c r="AU670">
        <v>34027</v>
      </c>
      <c r="AW670" t="s">
        <v>339</v>
      </c>
      <c r="AX670">
        <v>48811</v>
      </c>
      <c r="AY670" t="s">
        <v>37</v>
      </c>
      <c r="AZ670" t="s">
        <v>38</v>
      </c>
      <c r="BC670" t="s">
        <v>38</v>
      </c>
      <c r="BD670">
        <v>40.796999999999997</v>
      </c>
      <c r="BE670">
        <v>-74.422700000000006</v>
      </c>
      <c r="BF670" t="s">
        <v>39</v>
      </c>
      <c r="BG670" t="s">
        <v>340</v>
      </c>
      <c r="BH670" t="s">
        <v>34</v>
      </c>
      <c r="BI670">
        <v>0</v>
      </c>
      <c r="BJ670" t="s">
        <v>41</v>
      </c>
      <c r="BK670">
        <v>8</v>
      </c>
      <c r="BM670" t="s">
        <v>51</v>
      </c>
      <c r="BN670" t="s">
        <v>52</v>
      </c>
      <c r="BO670">
        <v>1.71177</v>
      </c>
      <c r="BP670" t="s">
        <v>44</v>
      </c>
      <c r="BQ670">
        <v>9383611</v>
      </c>
      <c r="BT670">
        <v>62625913</v>
      </c>
      <c r="BV670">
        <v>300</v>
      </c>
      <c r="BW670">
        <v>137940914</v>
      </c>
      <c r="BY670">
        <v>2275060012</v>
      </c>
      <c r="BZ670">
        <v>2</v>
      </c>
      <c r="CA670" t="s">
        <v>34</v>
      </c>
      <c r="CB670" t="s">
        <v>79</v>
      </c>
      <c r="CC670">
        <v>34027</v>
      </c>
      <c r="CE670" t="s">
        <v>339</v>
      </c>
      <c r="CF670">
        <v>48811</v>
      </c>
      <c r="CG670" t="s">
        <v>37</v>
      </c>
      <c r="CH670" t="s">
        <v>38</v>
      </c>
      <c r="CK670" t="s">
        <v>38</v>
      </c>
      <c r="CL670">
        <v>40.796999999999997</v>
      </c>
      <c r="CM670">
        <v>-74.422700000000006</v>
      </c>
      <c r="CN670" t="s">
        <v>39</v>
      </c>
      <c r="CO670" t="s">
        <v>340</v>
      </c>
      <c r="CP670" t="s">
        <v>34</v>
      </c>
      <c r="CQ670">
        <v>0</v>
      </c>
      <c r="CR670" t="s">
        <v>41</v>
      </c>
      <c r="CS670">
        <v>8</v>
      </c>
      <c r="CU670" t="s">
        <v>49</v>
      </c>
      <c r="CV670" t="s">
        <v>50</v>
      </c>
      <c r="CW670">
        <v>1.3319799999999999</v>
      </c>
      <c r="CX670" t="s">
        <v>44</v>
      </c>
      <c r="CY670">
        <v>9383611</v>
      </c>
      <c r="DB670">
        <v>62625913</v>
      </c>
      <c r="DD670">
        <v>300</v>
      </c>
      <c r="DE670">
        <v>137940914</v>
      </c>
      <c r="DG670">
        <v>2275060012</v>
      </c>
      <c r="DH670">
        <v>2</v>
      </c>
      <c r="DI670" t="s">
        <v>34</v>
      </c>
      <c r="DJ670" t="s">
        <v>79</v>
      </c>
      <c r="DK670">
        <v>34027</v>
      </c>
      <c r="DM670" t="s">
        <v>339</v>
      </c>
      <c r="DN670">
        <v>48811</v>
      </c>
      <c r="DO670" t="s">
        <v>37</v>
      </c>
      <c r="DP670" t="s">
        <v>38</v>
      </c>
      <c r="DS670" t="s">
        <v>38</v>
      </c>
      <c r="DT670">
        <v>40.796999999999997</v>
      </c>
      <c r="DU670">
        <v>-74.422700000000006</v>
      </c>
      <c r="DV670" t="s">
        <v>39</v>
      </c>
      <c r="DW670" t="s">
        <v>340</v>
      </c>
      <c r="DX670" t="s">
        <v>34</v>
      </c>
      <c r="DY670">
        <v>0</v>
      </c>
      <c r="DZ670" t="s">
        <v>41</v>
      </c>
      <c r="EA670">
        <v>8</v>
      </c>
      <c r="EC670" t="s">
        <v>47</v>
      </c>
      <c r="ED670" t="s">
        <v>48</v>
      </c>
      <c r="EE670">
        <v>1.3000100000000001</v>
      </c>
      <c r="EF670" t="s">
        <v>44</v>
      </c>
      <c r="EG670">
        <v>9383611</v>
      </c>
      <c r="EJ670">
        <v>62625913</v>
      </c>
      <c r="EL670">
        <v>300</v>
      </c>
      <c r="EM670">
        <v>84341614</v>
      </c>
      <c r="EO670">
        <v>2275060012</v>
      </c>
      <c r="EP670">
        <v>2</v>
      </c>
      <c r="EQ670" t="s">
        <v>34</v>
      </c>
      <c r="ER670" t="s">
        <v>79</v>
      </c>
      <c r="ES670">
        <v>34027</v>
      </c>
      <c r="EU670" t="s">
        <v>339</v>
      </c>
      <c r="EV670">
        <v>48811</v>
      </c>
      <c r="EW670" t="s">
        <v>37</v>
      </c>
      <c r="EX670" t="s">
        <v>38</v>
      </c>
      <c r="FA670" t="s">
        <v>38</v>
      </c>
      <c r="FB670">
        <v>40.796999999999997</v>
      </c>
      <c r="FC670">
        <v>-74.422700000000006</v>
      </c>
      <c r="FD670" t="s">
        <v>39</v>
      </c>
      <c r="FE670" t="s">
        <v>340</v>
      </c>
      <c r="FF670" t="s">
        <v>34</v>
      </c>
      <c r="FG670">
        <v>0</v>
      </c>
      <c r="FH670" t="s">
        <v>41</v>
      </c>
      <c r="FI670">
        <v>8</v>
      </c>
      <c r="FK670" t="s">
        <v>45</v>
      </c>
      <c r="FL670" t="s">
        <v>46</v>
      </c>
      <c r="FM670">
        <v>2.6994499999999999E-3</v>
      </c>
      <c r="FN670" t="s">
        <v>44</v>
      </c>
      <c r="FO670">
        <v>9383611</v>
      </c>
      <c r="FR670">
        <v>62625913</v>
      </c>
      <c r="FT670">
        <v>300</v>
      </c>
      <c r="FU670">
        <v>145765714</v>
      </c>
      <c r="FW670">
        <v>2275060012</v>
      </c>
      <c r="FX670">
        <v>2</v>
      </c>
      <c r="FY670" t="s">
        <v>34</v>
      </c>
      <c r="FZ670" t="s">
        <v>79</v>
      </c>
      <c r="GA670">
        <v>34027</v>
      </c>
      <c r="GC670" t="s">
        <v>339</v>
      </c>
      <c r="GD670">
        <v>48811</v>
      </c>
      <c r="GE670" t="s">
        <v>37</v>
      </c>
      <c r="GF670" t="s">
        <v>38</v>
      </c>
      <c r="GI670" t="s">
        <v>38</v>
      </c>
      <c r="GJ670">
        <v>40.796999999999997</v>
      </c>
      <c r="GK670">
        <v>-74.422700000000006</v>
      </c>
      <c r="GL670" t="s">
        <v>39</v>
      </c>
      <c r="GM670" t="s">
        <v>340</v>
      </c>
      <c r="GN670" t="s">
        <v>34</v>
      </c>
      <c r="GO670">
        <v>0</v>
      </c>
      <c r="GP670" t="s">
        <v>41</v>
      </c>
      <c r="GQ670">
        <v>8</v>
      </c>
      <c r="GS670" t="s">
        <v>42</v>
      </c>
      <c r="GT670" t="s">
        <v>43</v>
      </c>
      <c r="GU670">
        <v>2.1806299999999998E-3</v>
      </c>
      <c r="GV670" t="s">
        <v>44</v>
      </c>
    </row>
    <row r="671" spans="1:204" x14ac:dyDescent="0.25">
      <c r="A671">
        <v>9383611</v>
      </c>
      <c r="D671">
        <v>62625913</v>
      </c>
      <c r="F671">
        <v>300</v>
      </c>
      <c r="G671">
        <v>145765714</v>
      </c>
      <c r="I671">
        <v>2275060012</v>
      </c>
      <c r="J671">
        <v>2</v>
      </c>
      <c r="K671" t="s">
        <v>34</v>
      </c>
      <c r="L671" t="s">
        <v>79</v>
      </c>
      <c r="M671">
        <v>34027</v>
      </c>
      <c r="O671" t="s">
        <v>339</v>
      </c>
      <c r="P671">
        <v>48811</v>
      </c>
      <c r="Q671" t="s">
        <v>37</v>
      </c>
      <c r="R671" t="s">
        <v>38</v>
      </c>
      <c r="U671" t="s">
        <v>38</v>
      </c>
      <c r="V671">
        <v>40.796999999999997</v>
      </c>
      <c r="W671">
        <v>-74.422700000000006</v>
      </c>
      <c r="X671" t="s">
        <v>39</v>
      </c>
      <c r="Y671" t="s">
        <v>340</v>
      </c>
      <c r="Z671" t="s">
        <v>34</v>
      </c>
      <c r="AA671">
        <v>0</v>
      </c>
      <c r="AB671" t="s">
        <v>41</v>
      </c>
      <c r="AC671">
        <v>8</v>
      </c>
      <c r="AE671" t="s">
        <v>53</v>
      </c>
      <c r="AF671" t="s">
        <v>54</v>
      </c>
      <c r="AG671">
        <v>8.7031599999999997E-3</v>
      </c>
      <c r="AH671" t="s">
        <v>44</v>
      </c>
      <c r="AI671">
        <v>9383611</v>
      </c>
      <c r="AL671">
        <v>62625913</v>
      </c>
      <c r="AN671">
        <v>300</v>
      </c>
      <c r="AO671">
        <v>145765714</v>
      </c>
      <c r="AQ671">
        <v>2275060012</v>
      </c>
      <c r="AR671">
        <v>2</v>
      </c>
      <c r="AS671" t="s">
        <v>34</v>
      </c>
      <c r="AT671" t="s">
        <v>79</v>
      </c>
      <c r="AU671">
        <v>34027</v>
      </c>
      <c r="AW671" t="s">
        <v>339</v>
      </c>
      <c r="AX671">
        <v>48811</v>
      </c>
      <c r="AY671" t="s">
        <v>37</v>
      </c>
      <c r="AZ671" t="s">
        <v>38</v>
      </c>
      <c r="BC671" t="s">
        <v>38</v>
      </c>
      <c r="BD671">
        <v>40.796999999999997</v>
      </c>
      <c r="BE671">
        <v>-74.422700000000006</v>
      </c>
      <c r="BF671" t="s">
        <v>39</v>
      </c>
      <c r="BG671" t="s">
        <v>340</v>
      </c>
      <c r="BH671" t="s">
        <v>34</v>
      </c>
      <c r="BI671">
        <v>0</v>
      </c>
      <c r="BJ671" t="s">
        <v>41</v>
      </c>
      <c r="BK671">
        <v>8</v>
      </c>
      <c r="BM671" t="s">
        <v>51</v>
      </c>
      <c r="BN671" t="s">
        <v>52</v>
      </c>
      <c r="BO671">
        <v>1.73094E-3</v>
      </c>
      <c r="BP671" t="s">
        <v>44</v>
      </c>
      <c r="BQ671">
        <v>9383611</v>
      </c>
      <c r="BT671">
        <v>62625913</v>
      </c>
      <c r="BV671">
        <v>300</v>
      </c>
      <c r="BW671">
        <v>84341614</v>
      </c>
      <c r="BY671">
        <v>2275060012</v>
      </c>
      <c r="BZ671">
        <v>2</v>
      </c>
      <c r="CA671" t="s">
        <v>34</v>
      </c>
      <c r="CB671" t="s">
        <v>79</v>
      </c>
      <c r="CC671">
        <v>34027</v>
      </c>
      <c r="CE671" t="s">
        <v>339</v>
      </c>
      <c r="CF671">
        <v>48811</v>
      </c>
      <c r="CG671" t="s">
        <v>37</v>
      </c>
      <c r="CH671" t="s">
        <v>38</v>
      </c>
      <c r="CK671" t="s">
        <v>38</v>
      </c>
      <c r="CL671">
        <v>40.796999999999997</v>
      </c>
      <c r="CM671">
        <v>-74.422700000000006</v>
      </c>
      <c r="CN671" t="s">
        <v>39</v>
      </c>
      <c r="CO671" t="s">
        <v>340</v>
      </c>
      <c r="CP671" t="s">
        <v>34</v>
      </c>
      <c r="CQ671">
        <v>0</v>
      </c>
      <c r="CR671" t="s">
        <v>41</v>
      </c>
      <c r="CS671">
        <v>8</v>
      </c>
      <c r="CU671" t="s">
        <v>49</v>
      </c>
      <c r="CV671" t="s">
        <v>50</v>
      </c>
      <c r="CW671">
        <v>2.0081399999999998E-3</v>
      </c>
      <c r="CX671" t="s">
        <v>44</v>
      </c>
      <c r="CY671">
        <v>9383611</v>
      </c>
      <c r="DB671">
        <v>62625913</v>
      </c>
      <c r="DD671">
        <v>300</v>
      </c>
      <c r="DE671">
        <v>84341614</v>
      </c>
      <c r="DG671">
        <v>2275060012</v>
      </c>
      <c r="DH671">
        <v>2</v>
      </c>
      <c r="DI671" t="s">
        <v>34</v>
      </c>
      <c r="DJ671" t="s">
        <v>79</v>
      </c>
      <c r="DK671">
        <v>34027</v>
      </c>
      <c r="DM671" t="s">
        <v>339</v>
      </c>
      <c r="DN671">
        <v>48811</v>
      </c>
      <c r="DO671" t="s">
        <v>37</v>
      </c>
      <c r="DP671" t="s">
        <v>38</v>
      </c>
      <c r="DS671" t="s">
        <v>38</v>
      </c>
      <c r="DT671">
        <v>40.796999999999997</v>
      </c>
      <c r="DU671">
        <v>-74.422700000000006</v>
      </c>
      <c r="DV671" t="s">
        <v>39</v>
      </c>
      <c r="DW671" t="s">
        <v>340</v>
      </c>
      <c r="DX671" t="s">
        <v>34</v>
      </c>
      <c r="DY671">
        <v>0</v>
      </c>
      <c r="DZ671" t="s">
        <v>41</v>
      </c>
      <c r="EA671">
        <v>8</v>
      </c>
      <c r="EC671" t="s">
        <v>47</v>
      </c>
      <c r="ED671" t="s">
        <v>48</v>
      </c>
      <c r="EE671">
        <v>2.0081399999999998E-3</v>
      </c>
      <c r="EF671" t="s">
        <v>44</v>
      </c>
      <c r="EG671">
        <v>9383611</v>
      </c>
      <c r="EJ671">
        <v>62625913</v>
      </c>
      <c r="EL671">
        <v>300</v>
      </c>
      <c r="EM671">
        <v>84341414</v>
      </c>
      <c r="EO671">
        <v>2275060012</v>
      </c>
      <c r="EP671">
        <v>2</v>
      </c>
      <c r="EQ671" t="s">
        <v>34</v>
      </c>
      <c r="ER671" t="s">
        <v>79</v>
      </c>
      <c r="ES671">
        <v>34027</v>
      </c>
      <c r="EU671" t="s">
        <v>339</v>
      </c>
      <c r="EV671">
        <v>48811</v>
      </c>
      <c r="EW671" t="s">
        <v>37</v>
      </c>
      <c r="EX671" t="s">
        <v>38</v>
      </c>
      <c r="FA671" t="s">
        <v>38</v>
      </c>
      <c r="FB671">
        <v>40.796999999999997</v>
      </c>
      <c r="FC671">
        <v>-74.422700000000006</v>
      </c>
      <c r="FD671" t="s">
        <v>39</v>
      </c>
      <c r="FE671" t="s">
        <v>340</v>
      </c>
      <c r="FF671" t="s">
        <v>34</v>
      </c>
      <c r="FG671">
        <v>0</v>
      </c>
      <c r="FH671" t="s">
        <v>41</v>
      </c>
      <c r="FI671">
        <v>8</v>
      </c>
      <c r="FK671" t="s">
        <v>45</v>
      </c>
      <c r="FL671" t="s">
        <v>46</v>
      </c>
      <c r="FM671">
        <v>7.1613900000000002E-5</v>
      </c>
      <c r="FN671" t="s">
        <v>44</v>
      </c>
      <c r="FO671">
        <v>9383611</v>
      </c>
      <c r="FR671">
        <v>62625913</v>
      </c>
      <c r="FT671">
        <v>300</v>
      </c>
      <c r="FU671">
        <v>84341614</v>
      </c>
      <c r="FW671">
        <v>2275060012</v>
      </c>
      <c r="FX671">
        <v>2</v>
      </c>
      <c r="FY671" t="s">
        <v>34</v>
      </c>
      <c r="FZ671" t="s">
        <v>79</v>
      </c>
      <c r="GA671">
        <v>34027</v>
      </c>
      <c r="GC671" t="s">
        <v>339</v>
      </c>
      <c r="GD671">
        <v>48811</v>
      </c>
      <c r="GE671" t="s">
        <v>37</v>
      </c>
      <c r="GF671" t="s">
        <v>38</v>
      </c>
      <c r="GI671" t="s">
        <v>38</v>
      </c>
      <c r="GJ671">
        <v>40.796999999999997</v>
      </c>
      <c r="GK671">
        <v>-74.422700000000006</v>
      </c>
      <c r="GL671" t="s">
        <v>39</v>
      </c>
      <c r="GM671" t="s">
        <v>340</v>
      </c>
      <c r="GN671" t="s">
        <v>34</v>
      </c>
      <c r="GO671">
        <v>0</v>
      </c>
      <c r="GP671" t="s">
        <v>41</v>
      </c>
      <c r="GQ671">
        <v>8</v>
      </c>
      <c r="GS671" t="s">
        <v>42</v>
      </c>
      <c r="GT671" t="s">
        <v>43</v>
      </c>
      <c r="GU671">
        <v>5.3311600000000001E-2</v>
      </c>
      <c r="GV671" t="s">
        <v>44</v>
      </c>
    </row>
    <row r="672" spans="1:204" x14ac:dyDescent="0.25">
      <c r="A672">
        <v>9383611</v>
      </c>
      <c r="D672">
        <v>62625713</v>
      </c>
      <c r="F672">
        <v>300</v>
      </c>
      <c r="G672">
        <v>173356614</v>
      </c>
      <c r="I672">
        <v>2275070000</v>
      </c>
      <c r="J672">
        <v>2</v>
      </c>
      <c r="K672" t="s">
        <v>34</v>
      </c>
      <c r="L672" t="s">
        <v>79</v>
      </c>
      <c r="M672">
        <v>34027</v>
      </c>
      <c r="O672" t="s">
        <v>339</v>
      </c>
      <c r="P672">
        <v>48811</v>
      </c>
      <c r="Q672" t="s">
        <v>37</v>
      </c>
      <c r="R672" t="s">
        <v>38</v>
      </c>
      <c r="U672" t="s">
        <v>38</v>
      </c>
      <c r="V672">
        <v>40.796999999999997</v>
      </c>
      <c r="W672">
        <v>-74.422700000000006</v>
      </c>
      <c r="X672" t="s">
        <v>39</v>
      </c>
      <c r="Y672" t="s">
        <v>340</v>
      </c>
      <c r="Z672" t="s">
        <v>34</v>
      </c>
      <c r="AA672">
        <v>0</v>
      </c>
      <c r="AB672" t="s">
        <v>41</v>
      </c>
      <c r="AC672">
        <v>8</v>
      </c>
      <c r="AE672" t="s">
        <v>53</v>
      </c>
      <c r="AF672" t="s">
        <v>54</v>
      </c>
      <c r="AG672">
        <v>2.9514200000000002E-3</v>
      </c>
      <c r="AH672" t="s">
        <v>44</v>
      </c>
      <c r="AI672">
        <v>9383611</v>
      </c>
      <c r="AL672">
        <v>62625713</v>
      </c>
      <c r="AN672">
        <v>300</v>
      </c>
      <c r="AO672">
        <v>173356514</v>
      </c>
      <c r="AQ672">
        <v>2275070000</v>
      </c>
      <c r="AR672">
        <v>2</v>
      </c>
      <c r="AS672" t="s">
        <v>34</v>
      </c>
      <c r="AT672" t="s">
        <v>79</v>
      </c>
      <c r="AU672">
        <v>34027</v>
      </c>
      <c r="AW672" t="s">
        <v>339</v>
      </c>
      <c r="AX672">
        <v>48811</v>
      </c>
      <c r="AY672" t="s">
        <v>37</v>
      </c>
      <c r="AZ672" t="s">
        <v>38</v>
      </c>
      <c r="BC672" t="s">
        <v>38</v>
      </c>
      <c r="BD672">
        <v>40.796999999999997</v>
      </c>
      <c r="BE672">
        <v>-74.422700000000006</v>
      </c>
      <c r="BF672" t="s">
        <v>39</v>
      </c>
      <c r="BG672" t="s">
        <v>340</v>
      </c>
      <c r="BH672" t="s">
        <v>34</v>
      </c>
      <c r="BI672">
        <v>0</v>
      </c>
      <c r="BJ672" t="s">
        <v>41</v>
      </c>
      <c r="BK672">
        <v>8</v>
      </c>
      <c r="BM672" t="s">
        <v>51</v>
      </c>
      <c r="BN672" t="s">
        <v>52</v>
      </c>
      <c r="BO672">
        <v>2.4216299999999999E-4</v>
      </c>
      <c r="BP672" t="s">
        <v>44</v>
      </c>
      <c r="BQ672">
        <v>9383611</v>
      </c>
      <c r="BT672">
        <v>62625713</v>
      </c>
      <c r="BV672">
        <v>300</v>
      </c>
      <c r="BW672">
        <v>173356614</v>
      </c>
      <c r="BY672">
        <v>2275070000</v>
      </c>
      <c r="BZ672">
        <v>2</v>
      </c>
      <c r="CA672" t="s">
        <v>34</v>
      </c>
      <c r="CB672" t="s">
        <v>79</v>
      </c>
      <c r="CC672">
        <v>34027</v>
      </c>
      <c r="CE672" t="s">
        <v>339</v>
      </c>
      <c r="CF672">
        <v>48811</v>
      </c>
      <c r="CG672" t="s">
        <v>37</v>
      </c>
      <c r="CH672" t="s">
        <v>38</v>
      </c>
      <c r="CK672" t="s">
        <v>38</v>
      </c>
      <c r="CL672">
        <v>40.796999999999997</v>
      </c>
      <c r="CM672">
        <v>-74.422700000000006</v>
      </c>
      <c r="CN672" t="s">
        <v>39</v>
      </c>
      <c r="CO672" t="s">
        <v>340</v>
      </c>
      <c r="CP672" t="s">
        <v>34</v>
      </c>
      <c r="CQ672">
        <v>0</v>
      </c>
      <c r="CR672" t="s">
        <v>41</v>
      </c>
      <c r="CS672">
        <v>8</v>
      </c>
      <c r="CU672" t="s">
        <v>49</v>
      </c>
      <c r="CV672" t="s">
        <v>50</v>
      </c>
      <c r="CW672">
        <v>8.8846300000000003E-5</v>
      </c>
      <c r="CX672" t="s">
        <v>44</v>
      </c>
      <c r="CY672">
        <v>9383611</v>
      </c>
      <c r="DB672">
        <v>62625713</v>
      </c>
      <c r="DD672">
        <v>300</v>
      </c>
      <c r="DE672">
        <v>173356514</v>
      </c>
      <c r="DG672">
        <v>2275070000</v>
      </c>
      <c r="DH672">
        <v>2</v>
      </c>
      <c r="DI672" t="s">
        <v>34</v>
      </c>
      <c r="DJ672" t="s">
        <v>79</v>
      </c>
      <c r="DK672">
        <v>34027</v>
      </c>
      <c r="DM672" t="s">
        <v>339</v>
      </c>
      <c r="DN672">
        <v>48811</v>
      </c>
      <c r="DO672" t="s">
        <v>37</v>
      </c>
      <c r="DP672" t="s">
        <v>38</v>
      </c>
      <c r="DS672" t="s">
        <v>38</v>
      </c>
      <c r="DT672">
        <v>40.796999999999997</v>
      </c>
      <c r="DU672">
        <v>-74.422700000000006</v>
      </c>
      <c r="DV672" t="s">
        <v>39</v>
      </c>
      <c r="DW672" t="s">
        <v>340</v>
      </c>
      <c r="DX672" t="s">
        <v>34</v>
      </c>
      <c r="DY672">
        <v>0</v>
      </c>
      <c r="DZ672" t="s">
        <v>41</v>
      </c>
      <c r="EA672">
        <v>8</v>
      </c>
      <c r="EC672" t="s">
        <v>47</v>
      </c>
      <c r="ED672" t="s">
        <v>48</v>
      </c>
      <c r="EE672">
        <v>7.4038899999999993E-5</v>
      </c>
      <c r="EF672" t="s">
        <v>44</v>
      </c>
      <c r="EG672">
        <v>9383611</v>
      </c>
      <c r="EJ672">
        <v>62625713</v>
      </c>
      <c r="EL672">
        <v>300</v>
      </c>
      <c r="EM672">
        <v>173356614</v>
      </c>
      <c r="EO672">
        <v>2275070000</v>
      </c>
      <c r="EP672">
        <v>2</v>
      </c>
      <c r="EQ672" t="s">
        <v>34</v>
      </c>
      <c r="ER672" t="s">
        <v>79</v>
      </c>
      <c r="ES672">
        <v>34027</v>
      </c>
      <c r="EU672" t="s">
        <v>339</v>
      </c>
      <c r="EV672">
        <v>48811</v>
      </c>
      <c r="EW672" t="s">
        <v>37</v>
      </c>
      <c r="EX672" t="s">
        <v>38</v>
      </c>
      <c r="FA672" t="s">
        <v>38</v>
      </c>
      <c r="FB672">
        <v>40.796999999999997</v>
      </c>
      <c r="FC672">
        <v>-74.422700000000006</v>
      </c>
      <c r="FD672" t="s">
        <v>39</v>
      </c>
      <c r="FE672" t="s">
        <v>340</v>
      </c>
      <c r="FF672" t="s">
        <v>34</v>
      </c>
      <c r="FG672">
        <v>0</v>
      </c>
      <c r="FH672" t="s">
        <v>41</v>
      </c>
      <c r="FI672">
        <v>8</v>
      </c>
      <c r="FK672" t="s">
        <v>45</v>
      </c>
      <c r="FL672" t="s">
        <v>46</v>
      </c>
      <c r="FM672">
        <v>9.4893600000000002E-5</v>
      </c>
      <c r="FN672" t="s">
        <v>44</v>
      </c>
      <c r="FO672">
        <v>9383611</v>
      </c>
      <c r="FR672">
        <v>62625713</v>
      </c>
      <c r="FT672">
        <v>300</v>
      </c>
      <c r="FU672">
        <v>145765014</v>
      </c>
      <c r="FW672">
        <v>2275070000</v>
      </c>
      <c r="FX672">
        <v>2</v>
      </c>
      <c r="FY672" t="s">
        <v>34</v>
      </c>
      <c r="FZ672" t="s">
        <v>79</v>
      </c>
      <c r="GA672">
        <v>34027</v>
      </c>
      <c r="GC672" t="s">
        <v>339</v>
      </c>
      <c r="GD672">
        <v>48811</v>
      </c>
      <c r="GE672" t="s">
        <v>37</v>
      </c>
      <c r="GF672" t="s">
        <v>38</v>
      </c>
      <c r="GI672" t="s">
        <v>38</v>
      </c>
      <c r="GJ672">
        <v>40.796999999999997</v>
      </c>
      <c r="GK672">
        <v>-74.422700000000006</v>
      </c>
      <c r="GL672" t="s">
        <v>39</v>
      </c>
      <c r="GM672" t="s">
        <v>340</v>
      </c>
      <c r="GN672" t="s">
        <v>34</v>
      </c>
      <c r="GO672">
        <v>0</v>
      </c>
      <c r="GP672" t="s">
        <v>41</v>
      </c>
      <c r="GQ672">
        <v>8</v>
      </c>
      <c r="GS672" t="s">
        <v>42</v>
      </c>
      <c r="GT672" t="s">
        <v>43</v>
      </c>
      <c r="GU672">
        <v>2.0734499999999999E-5</v>
      </c>
      <c r="GV672" t="s">
        <v>44</v>
      </c>
    </row>
    <row r="673" spans="1:204" x14ac:dyDescent="0.25">
      <c r="A673">
        <v>9383611</v>
      </c>
      <c r="D673">
        <v>62625713</v>
      </c>
      <c r="F673">
        <v>300</v>
      </c>
      <c r="G673">
        <v>173356514</v>
      </c>
      <c r="I673">
        <v>2275070000</v>
      </c>
      <c r="J673">
        <v>2</v>
      </c>
      <c r="K673" t="s">
        <v>34</v>
      </c>
      <c r="L673" t="s">
        <v>79</v>
      </c>
      <c r="M673">
        <v>34027</v>
      </c>
      <c r="O673" t="s">
        <v>339</v>
      </c>
      <c r="P673">
        <v>48811</v>
      </c>
      <c r="Q673" t="s">
        <v>37</v>
      </c>
      <c r="R673" t="s">
        <v>38</v>
      </c>
      <c r="U673" t="s">
        <v>38</v>
      </c>
      <c r="V673">
        <v>40.796999999999997</v>
      </c>
      <c r="W673">
        <v>-74.422700000000006</v>
      </c>
      <c r="X673" t="s">
        <v>39</v>
      </c>
      <c r="Y673" t="s">
        <v>340</v>
      </c>
      <c r="Z673" t="s">
        <v>34</v>
      </c>
      <c r="AA673">
        <v>0</v>
      </c>
      <c r="AB673" t="s">
        <v>41</v>
      </c>
      <c r="AC673">
        <v>8</v>
      </c>
      <c r="AE673" t="s">
        <v>53</v>
      </c>
      <c r="AF673" t="s">
        <v>54</v>
      </c>
      <c r="AG673">
        <v>9.1717000000000003E-4</v>
      </c>
      <c r="AH673" t="s">
        <v>44</v>
      </c>
      <c r="AI673">
        <v>9383611</v>
      </c>
      <c r="AL673">
        <v>62625713</v>
      </c>
      <c r="AN673">
        <v>300</v>
      </c>
      <c r="AO673">
        <v>145765014</v>
      </c>
      <c r="AQ673">
        <v>2275070000</v>
      </c>
      <c r="AR673">
        <v>2</v>
      </c>
      <c r="AS673" t="s">
        <v>34</v>
      </c>
      <c r="AT673" t="s">
        <v>79</v>
      </c>
      <c r="AU673">
        <v>34027</v>
      </c>
      <c r="AW673" t="s">
        <v>339</v>
      </c>
      <c r="AX673">
        <v>48811</v>
      </c>
      <c r="AY673" t="s">
        <v>37</v>
      </c>
      <c r="AZ673" t="s">
        <v>38</v>
      </c>
      <c r="BC673" t="s">
        <v>38</v>
      </c>
      <c r="BD673">
        <v>40.796999999999997</v>
      </c>
      <c r="BE673">
        <v>-74.422700000000006</v>
      </c>
      <c r="BF673" t="s">
        <v>39</v>
      </c>
      <c r="BG673" t="s">
        <v>340</v>
      </c>
      <c r="BH673" t="s">
        <v>34</v>
      </c>
      <c r="BI673">
        <v>0</v>
      </c>
      <c r="BJ673" t="s">
        <v>41</v>
      </c>
      <c r="BK673">
        <v>8</v>
      </c>
      <c r="BM673" t="s">
        <v>51</v>
      </c>
      <c r="BN673" t="s">
        <v>52</v>
      </c>
      <c r="BO673">
        <v>1.6860700000000001E-4</v>
      </c>
      <c r="BP673" t="s">
        <v>44</v>
      </c>
      <c r="BQ673">
        <v>9383611</v>
      </c>
      <c r="BT673">
        <v>62625713</v>
      </c>
      <c r="BV673">
        <v>300</v>
      </c>
      <c r="BW673">
        <v>145765014</v>
      </c>
      <c r="BY673">
        <v>2275070000</v>
      </c>
      <c r="BZ673">
        <v>2</v>
      </c>
      <c r="CA673" t="s">
        <v>34</v>
      </c>
      <c r="CB673" t="s">
        <v>79</v>
      </c>
      <c r="CC673">
        <v>34027</v>
      </c>
      <c r="CE673" t="s">
        <v>339</v>
      </c>
      <c r="CF673">
        <v>48811</v>
      </c>
      <c r="CG673" t="s">
        <v>37</v>
      </c>
      <c r="CH673" t="s">
        <v>38</v>
      </c>
      <c r="CK673" t="s">
        <v>38</v>
      </c>
      <c r="CL673">
        <v>40.796999999999997</v>
      </c>
      <c r="CM673">
        <v>-74.422700000000006</v>
      </c>
      <c r="CN673" t="s">
        <v>39</v>
      </c>
      <c r="CO673" t="s">
        <v>340</v>
      </c>
      <c r="CP673" t="s">
        <v>34</v>
      </c>
      <c r="CQ673">
        <v>0</v>
      </c>
      <c r="CR673" t="s">
        <v>41</v>
      </c>
      <c r="CS673">
        <v>8</v>
      </c>
      <c r="CU673" t="s">
        <v>49</v>
      </c>
      <c r="CV673" t="s">
        <v>50</v>
      </c>
      <c r="CW673">
        <v>2.9615799999999999E-5</v>
      </c>
      <c r="CX673" t="s">
        <v>44</v>
      </c>
      <c r="CY673">
        <v>9383611</v>
      </c>
      <c r="DB673">
        <v>62625713</v>
      </c>
      <c r="DD673">
        <v>300</v>
      </c>
      <c r="DE673">
        <v>145765014</v>
      </c>
      <c r="DG673">
        <v>2275070000</v>
      </c>
      <c r="DH673">
        <v>2</v>
      </c>
      <c r="DI673" t="s">
        <v>34</v>
      </c>
      <c r="DJ673" t="s">
        <v>79</v>
      </c>
      <c r="DK673">
        <v>34027</v>
      </c>
      <c r="DM673" t="s">
        <v>339</v>
      </c>
      <c r="DN673">
        <v>48811</v>
      </c>
      <c r="DO673" t="s">
        <v>37</v>
      </c>
      <c r="DP673" t="s">
        <v>38</v>
      </c>
      <c r="DS673" t="s">
        <v>38</v>
      </c>
      <c r="DT673">
        <v>40.796999999999997</v>
      </c>
      <c r="DU673">
        <v>-74.422700000000006</v>
      </c>
      <c r="DV673" t="s">
        <v>39</v>
      </c>
      <c r="DW673" t="s">
        <v>340</v>
      </c>
      <c r="DX673" t="s">
        <v>34</v>
      </c>
      <c r="DY673">
        <v>0</v>
      </c>
      <c r="DZ673" t="s">
        <v>41</v>
      </c>
      <c r="EA673">
        <v>8</v>
      </c>
      <c r="EC673" t="s">
        <v>47</v>
      </c>
      <c r="ED673" t="s">
        <v>48</v>
      </c>
      <c r="EE673">
        <v>2.9615799999999999E-5</v>
      </c>
      <c r="EF673" t="s">
        <v>44</v>
      </c>
      <c r="EG673">
        <v>9383611</v>
      </c>
      <c r="EJ673">
        <v>62625713</v>
      </c>
      <c r="EL673">
        <v>300</v>
      </c>
      <c r="EM673">
        <v>145765214</v>
      </c>
      <c r="EO673">
        <v>2275070000</v>
      </c>
      <c r="EP673">
        <v>2</v>
      </c>
      <c r="EQ673" t="s">
        <v>34</v>
      </c>
      <c r="ER673" t="s">
        <v>79</v>
      </c>
      <c r="ES673">
        <v>34027</v>
      </c>
      <c r="EU673" t="s">
        <v>339</v>
      </c>
      <c r="EV673">
        <v>48811</v>
      </c>
      <c r="EW673" t="s">
        <v>37</v>
      </c>
      <c r="EX673" t="s">
        <v>38</v>
      </c>
      <c r="FA673" t="s">
        <v>38</v>
      </c>
      <c r="FB673">
        <v>40.796999999999997</v>
      </c>
      <c r="FC673">
        <v>-74.422700000000006</v>
      </c>
      <c r="FD673" t="s">
        <v>39</v>
      </c>
      <c r="FE673" t="s">
        <v>340</v>
      </c>
      <c r="FF673" t="s">
        <v>34</v>
      </c>
      <c r="FG673">
        <v>0</v>
      </c>
      <c r="FH673" t="s">
        <v>41</v>
      </c>
      <c r="FI673">
        <v>8</v>
      </c>
      <c r="FK673" t="s">
        <v>45</v>
      </c>
      <c r="FL673" t="s">
        <v>46</v>
      </c>
      <c r="FM673">
        <v>3.2281199999999999E-5</v>
      </c>
      <c r="FN673" t="s">
        <v>44</v>
      </c>
      <c r="FO673">
        <v>9383611</v>
      </c>
      <c r="FR673">
        <v>62625713</v>
      </c>
      <c r="FT673">
        <v>300</v>
      </c>
      <c r="FU673">
        <v>145765214</v>
      </c>
      <c r="FW673">
        <v>2275070000</v>
      </c>
      <c r="FX673">
        <v>2</v>
      </c>
      <c r="FY673" t="s">
        <v>34</v>
      </c>
      <c r="FZ673" t="s">
        <v>79</v>
      </c>
      <c r="GA673">
        <v>34027</v>
      </c>
      <c r="GC673" t="s">
        <v>339</v>
      </c>
      <c r="GD673">
        <v>48811</v>
      </c>
      <c r="GE673" t="s">
        <v>37</v>
      </c>
      <c r="GF673" t="s">
        <v>38</v>
      </c>
      <c r="GI673" t="s">
        <v>38</v>
      </c>
      <c r="GJ673">
        <v>40.796999999999997</v>
      </c>
      <c r="GK673">
        <v>-74.422700000000006</v>
      </c>
      <c r="GL673" t="s">
        <v>39</v>
      </c>
      <c r="GM673" t="s">
        <v>340</v>
      </c>
      <c r="GN673" t="s">
        <v>34</v>
      </c>
      <c r="GO673">
        <v>0</v>
      </c>
      <c r="GP673" t="s">
        <v>41</v>
      </c>
      <c r="GQ673">
        <v>8</v>
      </c>
      <c r="GS673" t="s">
        <v>42</v>
      </c>
      <c r="GT673" t="s">
        <v>43</v>
      </c>
      <c r="GU673">
        <v>2.2646999999999998E-5</v>
      </c>
      <c r="GV673" t="s">
        <v>44</v>
      </c>
    </row>
    <row r="674" spans="1:204" x14ac:dyDescent="0.25">
      <c r="A674">
        <v>9383611</v>
      </c>
      <c r="D674">
        <v>62625713</v>
      </c>
      <c r="F674">
        <v>300</v>
      </c>
      <c r="G674">
        <v>145765114</v>
      </c>
      <c r="I674">
        <v>2275070000</v>
      </c>
      <c r="J674">
        <v>2</v>
      </c>
      <c r="K674" t="s">
        <v>34</v>
      </c>
      <c r="L674" t="s">
        <v>79</v>
      </c>
      <c r="M674">
        <v>34027</v>
      </c>
      <c r="O674" t="s">
        <v>339</v>
      </c>
      <c r="P674">
        <v>48811</v>
      </c>
      <c r="Q674" t="s">
        <v>37</v>
      </c>
      <c r="R674" t="s">
        <v>38</v>
      </c>
      <c r="U674" t="s">
        <v>38</v>
      </c>
      <c r="V674">
        <v>40.796999999999997</v>
      </c>
      <c r="W674">
        <v>-74.422700000000006</v>
      </c>
      <c r="X674" t="s">
        <v>39</v>
      </c>
      <c r="Y674" t="s">
        <v>340</v>
      </c>
      <c r="Z674" t="s">
        <v>34</v>
      </c>
      <c r="AA674">
        <v>0</v>
      </c>
      <c r="AB674" t="s">
        <v>41</v>
      </c>
      <c r="AC674">
        <v>8</v>
      </c>
      <c r="AE674" t="s">
        <v>53</v>
      </c>
      <c r="AF674" t="s">
        <v>54</v>
      </c>
      <c r="AG674">
        <v>6.9755399999999995E-2</v>
      </c>
      <c r="AH674" t="s">
        <v>44</v>
      </c>
      <c r="AI674">
        <v>9383611</v>
      </c>
      <c r="AL674">
        <v>62625713</v>
      </c>
      <c r="AN674">
        <v>300</v>
      </c>
      <c r="AO674">
        <v>173356714</v>
      </c>
      <c r="AQ674">
        <v>2275070000</v>
      </c>
      <c r="AR674">
        <v>2</v>
      </c>
      <c r="AS674" t="s">
        <v>34</v>
      </c>
      <c r="AT674" t="s">
        <v>79</v>
      </c>
      <c r="AU674">
        <v>34027</v>
      </c>
      <c r="AW674" t="s">
        <v>339</v>
      </c>
      <c r="AX674">
        <v>48811</v>
      </c>
      <c r="AY674" t="s">
        <v>37</v>
      </c>
      <c r="AZ674" t="s">
        <v>38</v>
      </c>
      <c r="BC674" t="s">
        <v>38</v>
      </c>
      <c r="BD674">
        <v>40.796999999999997</v>
      </c>
      <c r="BE674">
        <v>-74.422700000000006</v>
      </c>
      <c r="BF674" t="s">
        <v>39</v>
      </c>
      <c r="BG674" t="s">
        <v>340</v>
      </c>
      <c r="BH674" t="s">
        <v>34</v>
      </c>
      <c r="BI674">
        <v>0</v>
      </c>
      <c r="BJ674" t="s">
        <v>41</v>
      </c>
      <c r="BK674">
        <v>8</v>
      </c>
      <c r="BM674" t="s">
        <v>51</v>
      </c>
      <c r="BN674" t="s">
        <v>52</v>
      </c>
      <c r="BO674">
        <v>3.3721499999999998E-4</v>
      </c>
      <c r="BP674" t="s">
        <v>44</v>
      </c>
      <c r="BQ674">
        <v>9383611</v>
      </c>
      <c r="BT674">
        <v>62625713</v>
      </c>
      <c r="BV674">
        <v>300</v>
      </c>
      <c r="BW674">
        <v>145765114</v>
      </c>
      <c r="BY674">
        <v>2275070000</v>
      </c>
      <c r="BZ674">
        <v>2</v>
      </c>
      <c r="CA674" t="s">
        <v>34</v>
      </c>
      <c r="CB674" t="s">
        <v>79</v>
      </c>
      <c r="CC674">
        <v>34027</v>
      </c>
      <c r="CE674" t="s">
        <v>339</v>
      </c>
      <c r="CF674">
        <v>48811</v>
      </c>
      <c r="CG674" t="s">
        <v>37</v>
      </c>
      <c r="CH674" t="s">
        <v>38</v>
      </c>
      <c r="CK674" t="s">
        <v>38</v>
      </c>
      <c r="CL674">
        <v>40.796999999999997</v>
      </c>
      <c r="CM674">
        <v>-74.422700000000006</v>
      </c>
      <c r="CN674" t="s">
        <v>39</v>
      </c>
      <c r="CO674" t="s">
        <v>340</v>
      </c>
      <c r="CP674" t="s">
        <v>34</v>
      </c>
      <c r="CQ674">
        <v>0</v>
      </c>
      <c r="CR674" t="s">
        <v>41</v>
      </c>
      <c r="CS674">
        <v>8</v>
      </c>
      <c r="CU674" t="s">
        <v>49</v>
      </c>
      <c r="CV674" t="s">
        <v>50</v>
      </c>
      <c r="CW674">
        <v>9.92117E-3</v>
      </c>
      <c r="CX674" t="s">
        <v>44</v>
      </c>
      <c r="CY674">
        <v>9383611</v>
      </c>
      <c r="DB674">
        <v>62625713</v>
      </c>
      <c r="DD674">
        <v>300</v>
      </c>
      <c r="DE674">
        <v>145765214</v>
      </c>
      <c r="DG674">
        <v>2275070000</v>
      </c>
      <c r="DH674">
        <v>2</v>
      </c>
      <c r="DI674" t="s">
        <v>34</v>
      </c>
      <c r="DJ674" t="s">
        <v>79</v>
      </c>
      <c r="DK674">
        <v>34027</v>
      </c>
      <c r="DM674" t="s">
        <v>339</v>
      </c>
      <c r="DN674">
        <v>48811</v>
      </c>
      <c r="DO674" t="s">
        <v>37</v>
      </c>
      <c r="DP674" t="s">
        <v>38</v>
      </c>
      <c r="DS674" t="s">
        <v>38</v>
      </c>
      <c r="DT674">
        <v>40.796999999999997</v>
      </c>
      <c r="DU674">
        <v>-74.422700000000006</v>
      </c>
      <c r="DV674" t="s">
        <v>39</v>
      </c>
      <c r="DW674" t="s">
        <v>340</v>
      </c>
      <c r="DX674" t="s">
        <v>34</v>
      </c>
      <c r="DY674">
        <v>0</v>
      </c>
      <c r="DZ674" t="s">
        <v>41</v>
      </c>
      <c r="EA674">
        <v>8</v>
      </c>
      <c r="EC674" t="s">
        <v>47</v>
      </c>
      <c r="ED674" t="s">
        <v>48</v>
      </c>
      <c r="EE674">
        <v>2.9615799999999999E-5</v>
      </c>
      <c r="EF674" t="s">
        <v>44</v>
      </c>
      <c r="EG674">
        <v>9383611</v>
      </c>
      <c r="EJ674">
        <v>62625713</v>
      </c>
      <c r="EL674">
        <v>300</v>
      </c>
      <c r="EM674">
        <v>173356714</v>
      </c>
      <c r="EO674">
        <v>2275070000</v>
      </c>
      <c r="EP674">
        <v>2</v>
      </c>
      <c r="EQ674" t="s">
        <v>34</v>
      </c>
      <c r="ER674" t="s">
        <v>79</v>
      </c>
      <c r="ES674">
        <v>34027</v>
      </c>
      <c r="EU674" t="s">
        <v>339</v>
      </c>
      <c r="EV674">
        <v>48811</v>
      </c>
      <c r="EW674" t="s">
        <v>37</v>
      </c>
      <c r="EX674" t="s">
        <v>38</v>
      </c>
      <c r="FA674" t="s">
        <v>38</v>
      </c>
      <c r="FB674">
        <v>40.796999999999997</v>
      </c>
      <c r="FC674">
        <v>-74.422700000000006</v>
      </c>
      <c r="FD674" t="s">
        <v>39</v>
      </c>
      <c r="FE674" t="s">
        <v>340</v>
      </c>
      <c r="FF674" t="s">
        <v>34</v>
      </c>
      <c r="FG674">
        <v>0</v>
      </c>
      <c r="FH674" t="s">
        <v>41</v>
      </c>
      <c r="FI674">
        <v>8</v>
      </c>
      <c r="FK674" t="s">
        <v>45</v>
      </c>
      <c r="FL674" t="s">
        <v>46</v>
      </c>
      <c r="FM674">
        <v>6.32627E-5</v>
      </c>
      <c r="FN674" t="s">
        <v>44</v>
      </c>
      <c r="FO674">
        <v>9383611</v>
      </c>
      <c r="FR674">
        <v>62625713</v>
      </c>
      <c r="FT674">
        <v>300</v>
      </c>
      <c r="FU674">
        <v>145765114</v>
      </c>
      <c r="FW674">
        <v>2275070000</v>
      </c>
      <c r="FX674">
        <v>2</v>
      </c>
      <c r="FY674" t="s">
        <v>34</v>
      </c>
      <c r="FZ674" t="s">
        <v>79</v>
      </c>
      <c r="GA674">
        <v>34027</v>
      </c>
      <c r="GC674" t="s">
        <v>339</v>
      </c>
      <c r="GD674">
        <v>48811</v>
      </c>
      <c r="GE674" t="s">
        <v>37</v>
      </c>
      <c r="GF674" t="s">
        <v>38</v>
      </c>
      <c r="GI674" t="s">
        <v>38</v>
      </c>
      <c r="GJ674">
        <v>40.796999999999997</v>
      </c>
      <c r="GK674">
        <v>-74.422700000000006</v>
      </c>
      <c r="GL674" t="s">
        <v>39</v>
      </c>
      <c r="GM674" t="s">
        <v>340</v>
      </c>
      <c r="GN674" t="s">
        <v>34</v>
      </c>
      <c r="GO674">
        <v>0</v>
      </c>
      <c r="GP674" t="s">
        <v>41</v>
      </c>
      <c r="GQ674">
        <v>8</v>
      </c>
      <c r="GS674" t="s">
        <v>42</v>
      </c>
      <c r="GT674" t="s">
        <v>43</v>
      </c>
      <c r="GU674">
        <v>7.5867199999999999E-3</v>
      </c>
      <c r="GV674" t="s">
        <v>44</v>
      </c>
    </row>
    <row r="675" spans="1:204" x14ac:dyDescent="0.25">
      <c r="A675">
        <v>9383611</v>
      </c>
      <c r="D675">
        <v>62625713</v>
      </c>
      <c r="F675">
        <v>300</v>
      </c>
      <c r="G675">
        <v>145765214</v>
      </c>
      <c r="I675">
        <v>2275070000</v>
      </c>
      <c r="J675">
        <v>2</v>
      </c>
      <c r="K675" t="s">
        <v>34</v>
      </c>
      <c r="L675" t="s">
        <v>79</v>
      </c>
      <c r="M675">
        <v>34027</v>
      </c>
      <c r="O675" t="s">
        <v>339</v>
      </c>
      <c r="P675">
        <v>48811</v>
      </c>
      <c r="Q675" t="s">
        <v>37</v>
      </c>
      <c r="R675" t="s">
        <v>38</v>
      </c>
      <c r="U675" t="s">
        <v>38</v>
      </c>
      <c r="V675">
        <v>40.796999999999997</v>
      </c>
      <c r="W675">
        <v>-74.422700000000006</v>
      </c>
      <c r="X675" t="s">
        <v>39</v>
      </c>
      <c r="Y675" t="s">
        <v>340</v>
      </c>
      <c r="Z675" t="s">
        <v>34</v>
      </c>
      <c r="AA675">
        <v>0</v>
      </c>
      <c r="AB675" t="s">
        <v>41</v>
      </c>
      <c r="AC675">
        <v>8</v>
      </c>
      <c r="AE675" t="s">
        <v>53</v>
      </c>
      <c r="AF675" t="s">
        <v>54</v>
      </c>
      <c r="AG675">
        <v>2.0822599999999999E-4</v>
      </c>
      <c r="AH675" t="s">
        <v>44</v>
      </c>
      <c r="AI675">
        <v>9383611</v>
      </c>
      <c r="AL675">
        <v>62625713</v>
      </c>
      <c r="AN675">
        <v>300</v>
      </c>
      <c r="AO675">
        <v>145765114</v>
      </c>
      <c r="AQ675">
        <v>2275070000</v>
      </c>
      <c r="AR675">
        <v>2</v>
      </c>
      <c r="AS675" t="s">
        <v>34</v>
      </c>
      <c r="AT675" t="s">
        <v>79</v>
      </c>
      <c r="AU675">
        <v>34027</v>
      </c>
      <c r="AW675" t="s">
        <v>339</v>
      </c>
      <c r="AX675">
        <v>48811</v>
      </c>
      <c r="AY675" t="s">
        <v>37</v>
      </c>
      <c r="AZ675" t="s">
        <v>38</v>
      </c>
      <c r="BC675" t="s">
        <v>38</v>
      </c>
      <c r="BD675">
        <v>40.796999999999997</v>
      </c>
      <c r="BE675">
        <v>-74.422700000000006</v>
      </c>
      <c r="BF675" t="s">
        <v>39</v>
      </c>
      <c r="BG675" t="s">
        <v>340</v>
      </c>
      <c r="BH675" t="s">
        <v>34</v>
      </c>
      <c r="BI675">
        <v>0</v>
      </c>
      <c r="BJ675" t="s">
        <v>41</v>
      </c>
      <c r="BK675">
        <v>8</v>
      </c>
      <c r="BM675" t="s">
        <v>51</v>
      </c>
      <c r="BN675" t="s">
        <v>52</v>
      </c>
      <c r="BO675">
        <v>4.9602599999999997E-2</v>
      </c>
      <c r="BP675" t="s">
        <v>44</v>
      </c>
      <c r="BQ675">
        <v>9383611</v>
      </c>
      <c r="BT675">
        <v>62625713</v>
      </c>
      <c r="BV675">
        <v>300</v>
      </c>
      <c r="BW675">
        <v>173356714</v>
      </c>
      <c r="BY675">
        <v>2275070000</v>
      </c>
      <c r="BZ675">
        <v>2</v>
      </c>
      <c r="CA675" t="s">
        <v>34</v>
      </c>
      <c r="CB675" t="s">
        <v>79</v>
      </c>
      <c r="CC675">
        <v>34027</v>
      </c>
      <c r="CE675" t="s">
        <v>339</v>
      </c>
      <c r="CF675">
        <v>48811</v>
      </c>
      <c r="CG675" t="s">
        <v>37</v>
      </c>
      <c r="CH675" t="s">
        <v>38</v>
      </c>
      <c r="CK675" t="s">
        <v>38</v>
      </c>
      <c r="CL675">
        <v>40.796999999999997</v>
      </c>
      <c r="CM675">
        <v>-74.422700000000006</v>
      </c>
      <c r="CN675" t="s">
        <v>39</v>
      </c>
      <c r="CO675" t="s">
        <v>340</v>
      </c>
      <c r="CP675" t="s">
        <v>34</v>
      </c>
      <c r="CQ675">
        <v>0</v>
      </c>
      <c r="CR675" t="s">
        <v>41</v>
      </c>
      <c r="CS675">
        <v>8</v>
      </c>
      <c r="CU675" t="s">
        <v>49</v>
      </c>
      <c r="CV675" t="s">
        <v>50</v>
      </c>
      <c r="CW675">
        <v>5.9230500000000002E-5</v>
      </c>
      <c r="CX675" t="s">
        <v>44</v>
      </c>
      <c r="CY675">
        <v>9383611</v>
      </c>
      <c r="DB675">
        <v>62625713</v>
      </c>
      <c r="DD675">
        <v>300</v>
      </c>
      <c r="DE675">
        <v>173356614</v>
      </c>
      <c r="DG675">
        <v>2275070000</v>
      </c>
      <c r="DH675">
        <v>2</v>
      </c>
      <c r="DI675" t="s">
        <v>34</v>
      </c>
      <c r="DJ675" t="s">
        <v>79</v>
      </c>
      <c r="DK675">
        <v>34027</v>
      </c>
      <c r="DM675" t="s">
        <v>339</v>
      </c>
      <c r="DN675">
        <v>48811</v>
      </c>
      <c r="DO675" t="s">
        <v>37</v>
      </c>
      <c r="DP675" t="s">
        <v>38</v>
      </c>
      <c r="DS675" t="s">
        <v>38</v>
      </c>
      <c r="DT675">
        <v>40.796999999999997</v>
      </c>
      <c r="DU675">
        <v>-74.422700000000006</v>
      </c>
      <c r="DV675" t="s">
        <v>39</v>
      </c>
      <c r="DW675" t="s">
        <v>340</v>
      </c>
      <c r="DX675" t="s">
        <v>34</v>
      </c>
      <c r="DY675">
        <v>0</v>
      </c>
      <c r="DZ675" t="s">
        <v>41</v>
      </c>
      <c r="EA675">
        <v>8</v>
      </c>
      <c r="EC675" t="s">
        <v>47</v>
      </c>
      <c r="ED675" t="s">
        <v>48</v>
      </c>
      <c r="EE675">
        <v>8.8846300000000003E-5</v>
      </c>
      <c r="EF675" t="s">
        <v>44</v>
      </c>
      <c r="EG675">
        <v>9383611</v>
      </c>
      <c r="EJ675">
        <v>62625713</v>
      </c>
      <c r="EL675">
        <v>300</v>
      </c>
      <c r="EM675">
        <v>145765114</v>
      </c>
      <c r="EO675">
        <v>2275070000</v>
      </c>
      <c r="EP675">
        <v>2</v>
      </c>
      <c r="EQ675" t="s">
        <v>34</v>
      </c>
      <c r="ER675" t="s">
        <v>79</v>
      </c>
      <c r="ES675">
        <v>34027</v>
      </c>
      <c r="EU675" t="s">
        <v>339</v>
      </c>
      <c r="EV675">
        <v>48811</v>
      </c>
      <c r="EW675" t="s">
        <v>37</v>
      </c>
      <c r="EX675" t="s">
        <v>38</v>
      </c>
      <c r="FA675" t="s">
        <v>38</v>
      </c>
      <c r="FB675">
        <v>40.796999999999997</v>
      </c>
      <c r="FC675">
        <v>-74.422700000000006</v>
      </c>
      <c r="FD675" t="s">
        <v>39</v>
      </c>
      <c r="FE675" t="s">
        <v>340</v>
      </c>
      <c r="FF675" t="s">
        <v>34</v>
      </c>
      <c r="FG675">
        <v>0</v>
      </c>
      <c r="FH675" t="s">
        <v>41</v>
      </c>
      <c r="FI675">
        <v>8</v>
      </c>
      <c r="FK675" t="s">
        <v>45</v>
      </c>
      <c r="FL675" t="s">
        <v>46</v>
      </c>
      <c r="FM675">
        <v>1.08141E-2</v>
      </c>
      <c r="FN675" t="s">
        <v>44</v>
      </c>
      <c r="FO675">
        <v>9383611</v>
      </c>
      <c r="FR675">
        <v>62625713</v>
      </c>
      <c r="FT675">
        <v>300</v>
      </c>
      <c r="FU675">
        <v>173356614</v>
      </c>
      <c r="FW675">
        <v>2275070000</v>
      </c>
      <c r="FX675">
        <v>2</v>
      </c>
      <c r="FY675" t="s">
        <v>34</v>
      </c>
      <c r="FZ675" t="s">
        <v>79</v>
      </c>
      <c r="GA675">
        <v>34027</v>
      </c>
      <c r="GC675" t="s">
        <v>339</v>
      </c>
      <c r="GD675">
        <v>48811</v>
      </c>
      <c r="GE675" t="s">
        <v>37</v>
      </c>
      <c r="GF675" t="s">
        <v>38</v>
      </c>
      <c r="GI675" t="s">
        <v>38</v>
      </c>
      <c r="GJ675">
        <v>40.796999999999997</v>
      </c>
      <c r="GK675">
        <v>-74.422700000000006</v>
      </c>
      <c r="GL675" t="s">
        <v>39</v>
      </c>
      <c r="GM675" t="s">
        <v>340</v>
      </c>
      <c r="GN675" t="s">
        <v>34</v>
      </c>
      <c r="GO675">
        <v>0</v>
      </c>
      <c r="GP675" t="s">
        <v>41</v>
      </c>
      <c r="GQ675">
        <v>8</v>
      </c>
      <c r="GS675" t="s">
        <v>42</v>
      </c>
      <c r="GT675" t="s">
        <v>43</v>
      </c>
      <c r="GU675">
        <v>6.2204499999999997E-5</v>
      </c>
      <c r="GV675" t="s">
        <v>44</v>
      </c>
    </row>
    <row r="676" spans="1:204" x14ac:dyDescent="0.25">
      <c r="A676">
        <v>9383611</v>
      </c>
      <c r="D676">
        <v>62625713</v>
      </c>
      <c r="F676">
        <v>300</v>
      </c>
      <c r="G676">
        <v>145765014</v>
      </c>
      <c r="I676">
        <v>2275070000</v>
      </c>
      <c r="J676">
        <v>2</v>
      </c>
      <c r="K676" t="s">
        <v>34</v>
      </c>
      <c r="L676" t="s">
        <v>79</v>
      </c>
      <c r="M676">
        <v>34027</v>
      </c>
      <c r="O676" t="s">
        <v>339</v>
      </c>
      <c r="P676">
        <v>48811</v>
      </c>
      <c r="Q676" t="s">
        <v>37</v>
      </c>
      <c r="R676" t="s">
        <v>38</v>
      </c>
      <c r="U676" t="s">
        <v>38</v>
      </c>
      <c r="V676">
        <v>40.796999999999997</v>
      </c>
      <c r="W676">
        <v>-74.422700000000006</v>
      </c>
      <c r="X676" t="s">
        <v>39</v>
      </c>
      <c r="Y676" t="s">
        <v>340</v>
      </c>
      <c r="Z676" t="s">
        <v>34</v>
      </c>
      <c r="AA676">
        <v>0</v>
      </c>
      <c r="AB676" t="s">
        <v>41</v>
      </c>
      <c r="AC676">
        <v>8</v>
      </c>
      <c r="AE676" t="s">
        <v>53</v>
      </c>
      <c r="AF676" t="s">
        <v>54</v>
      </c>
      <c r="AG676">
        <v>9.8380499999999992E-4</v>
      </c>
      <c r="AH676" t="s">
        <v>44</v>
      </c>
      <c r="AI676">
        <v>9383611</v>
      </c>
      <c r="AL676">
        <v>62625713</v>
      </c>
      <c r="AN676">
        <v>300</v>
      </c>
      <c r="AO676">
        <v>145765214</v>
      </c>
      <c r="AQ676">
        <v>2275070000</v>
      </c>
      <c r="AR676">
        <v>2</v>
      </c>
      <c r="AS676" t="s">
        <v>34</v>
      </c>
      <c r="AT676" t="s">
        <v>79</v>
      </c>
      <c r="AU676">
        <v>34027</v>
      </c>
      <c r="AW676" t="s">
        <v>339</v>
      </c>
      <c r="AX676">
        <v>48811</v>
      </c>
      <c r="AY676" t="s">
        <v>37</v>
      </c>
      <c r="AZ676" t="s">
        <v>38</v>
      </c>
      <c r="BC676" t="s">
        <v>38</v>
      </c>
      <c r="BD676">
        <v>40.796999999999997</v>
      </c>
      <c r="BE676">
        <v>-74.422700000000006</v>
      </c>
      <c r="BF676" t="s">
        <v>39</v>
      </c>
      <c r="BG676" t="s">
        <v>340</v>
      </c>
      <c r="BH676" t="s">
        <v>34</v>
      </c>
      <c r="BI676">
        <v>0</v>
      </c>
      <c r="BJ676" t="s">
        <v>41</v>
      </c>
      <c r="BK676">
        <v>8</v>
      </c>
      <c r="BM676" t="s">
        <v>51</v>
      </c>
      <c r="BN676" t="s">
        <v>52</v>
      </c>
      <c r="BO676">
        <v>1.4806800000000001E-4</v>
      </c>
      <c r="BP676" t="s">
        <v>44</v>
      </c>
      <c r="BQ676">
        <v>9383611</v>
      </c>
      <c r="BT676">
        <v>62625713</v>
      </c>
      <c r="BV676">
        <v>300</v>
      </c>
      <c r="BW676">
        <v>173356514</v>
      </c>
      <c r="BY676">
        <v>2275070000</v>
      </c>
      <c r="BZ676">
        <v>2</v>
      </c>
      <c r="CA676" t="s">
        <v>34</v>
      </c>
      <c r="CB676" t="s">
        <v>79</v>
      </c>
      <c r="CC676">
        <v>34027</v>
      </c>
      <c r="CE676" t="s">
        <v>339</v>
      </c>
      <c r="CF676">
        <v>48811</v>
      </c>
      <c r="CG676" t="s">
        <v>37</v>
      </c>
      <c r="CH676" t="s">
        <v>38</v>
      </c>
      <c r="CK676" t="s">
        <v>38</v>
      </c>
      <c r="CL676">
        <v>40.796999999999997</v>
      </c>
      <c r="CM676">
        <v>-74.422700000000006</v>
      </c>
      <c r="CN676" t="s">
        <v>39</v>
      </c>
      <c r="CO676" t="s">
        <v>340</v>
      </c>
      <c r="CP676" t="s">
        <v>34</v>
      </c>
      <c r="CQ676">
        <v>0</v>
      </c>
      <c r="CR676" t="s">
        <v>41</v>
      </c>
      <c r="CS676">
        <v>8</v>
      </c>
      <c r="CU676" t="s">
        <v>49</v>
      </c>
      <c r="CV676" t="s">
        <v>50</v>
      </c>
      <c r="CW676">
        <v>7.4038899999999993E-5</v>
      </c>
      <c r="CX676" t="s">
        <v>44</v>
      </c>
      <c r="CY676">
        <v>9383611</v>
      </c>
      <c r="DB676">
        <v>62625713</v>
      </c>
      <c r="DD676">
        <v>300</v>
      </c>
      <c r="DE676">
        <v>145765114</v>
      </c>
      <c r="DG676">
        <v>2275070000</v>
      </c>
      <c r="DH676">
        <v>2</v>
      </c>
      <c r="DI676" t="s">
        <v>34</v>
      </c>
      <c r="DJ676" t="s">
        <v>79</v>
      </c>
      <c r="DK676">
        <v>34027</v>
      </c>
      <c r="DM676" t="s">
        <v>339</v>
      </c>
      <c r="DN676">
        <v>48811</v>
      </c>
      <c r="DO676" t="s">
        <v>37</v>
      </c>
      <c r="DP676" t="s">
        <v>38</v>
      </c>
      <c r="DS676" t="s">
        <v>38</v>
      </c>
      <c r="DT676">
        <v>40.796999999999997</v>
      </c>
      <c r="DU676">
        <v>-74.422700000000006</v>
      </c>
      <c r="DV676" t="s">
        <v>39</v>
      </c>
      <c r="DW676" t="s">
        <v>340</v>
      </c>
      <c r="DX676" t="s">
        <v>34</v>
      </c>
      <c r="DY676">
        <v>0</v>
      </c>
      <c r="DZ676" t="s">
        <v>41</v>
      </c>
      <c r="EA676">
        <v>8</v>
      </c>
      <c r="EC676" t="s">
        <v>47</v>
      </c>
      <c r="ED676" t="s">
        <v>48</v>
      </c>
      <c r="EE676">
        <v>9.92117E-3</v>
      </c>
      <c r="EF676" t="s">
        <v>44</v>
      </c>
      <c r="EG676">
        <v>9383611</v>
      </c>
      <c r="EJ676">
        <v>62625713</v>
      </c>
      <c r="EL676">
        <v>300</v>
      </c>
      <c r="EM676">
        <v>145765014</v>
      </c>
      <c r="EO676">
        <v>2275070000</v>
      </c>
      <c r="EP676">
        <v>2</v>
      </c>
      <c r="EQ676" t="s">
        <v>34</v>
      </c>
      <c r="ER676" t="s">
        <v>79</v>
      </c>
      <c r="ES676">
        <v>34027</v>
      </c>
      <c r="EU676" t="s">
        <v>339</v>
      </c>
      <c r="EV676">
        <v>48811</v>
      </c>
      <c r="EW676" t="s">
        <v>37</v>
      </c>
      <c r="EX676" t="s">
        <v>38</v>
      </c>
      <c r="FA676" t="s">
        <v>38</v>
      </c>
      <c r="FB676">
        <v>40.796999999999997</v>
      </c>
      <c r="FC676">
        <v>-74.422700000000006</v>
      </c>
      <c r="FD676" t="s">
        <v>39</v>
      </c>
      <c r="FE676" t="s">
        <v>340</v>
      </c>
      <c r="FF676" t="s">
        <v>34</v>
      </c>
      <c r="FG676">
        <v>0</v>
      </c>
      <c r="FH676" t="s">
        <v>41</v>
      </c>
      <c r="FI676">
        <v>8</v>
      </c>
      <c r="FK676" t="s">
        <v>45</v>
      </c>
      <c r="FL676" t="s">
        <v>46</v>
      </c>
      <c r="FM676">
        <v>3.1630800000000002E-5</v>
      </c>
      <c r="FN676" t="s">
        <v>44</v>
      </c>
      <c r="FO676">
        <v>9383611</v>
      </c>
      <c r="FR676">
        <v>62625713</v>
      </c>
      <c r="FT676">
        <v>300</v>
      </c>
      <c r="FU676">
        <v>173356714</v>
      </c>
      <c r="FW676">
        <v>2275070000</v>
      </c>
      <c r="FX676">
        <v>2</v>
      </c>
      <c r="FY676" t="s">
        <v>34</v>
      </c>
      <c r="FZ676" t="s">
        <v>79</v>
      </c>
      <c r="GA676">
        <v>34027</v>
      </c>
      <c r="GC676" t="s">
        <v>339</v>
      </c>
      <c r="GD676">
        <v>48811</v>
      </c>
      <c r="GE676" t="s">
        <v>37</v>
      </c>
      <c r="GF676" t="s">
        <v>38</v>
      </c>
      <c r="GI676" t="s">
        <v>38</v>
      </c>
      <c r="GJ676">
        <v>40.796999999999997</v>
      </c>
      <c r="GK676">
        <v>-74.422700000000006</v>
      </c>
      <c r="GL676" t="s">
        <v>39</v>
      </c>
      <c r="GM676" t="s">
        <v>340</v>
      </c>
      <c r="GN676" t="s">
        <v>34</v>
      </c>
      <c r="GO676">
        <v>0</v>
      </c>
      <c r="GP676" t="s">
        <v>41</v>
      </c>
      <c r="GQ676">
        <v>8</v>
      </c>
      <c r="GS676" t="s">
        <v>42</v>
      </c>
      <c r="GT676" t="s">
        <v>43</v>
      </c>
      <c r="GU676">
        <v>4.1470100000000001E-5</v>
      </c>
      <c r="GV676" t="s">
        <v>44</v>
      </c>
    </row>
    <row r="677" spans="1:204" x14ac:dyDescent="0.25">
      <c r="A677">
        <v>9383611</v>
      </c>
      <c r="D677">
        <v>62625713</v>
      </c>
      <c r="F677">
        <v>300</v>
      </c>
      <c r="G677">
        <v>173356714</v>
      </c>
      <c r="I677">
        <v>2275070000</v>
      </c>
      <c r="J677">
        <v>2</v>
      </c>
      <c r="K677" t="s">
        <v>34</v>
      </c>
      <c r="L677" t="s">
        <v>79</v>
      </c>
      <c r="M677">
        <v>34027</v>
      </c>
      <c r="O677" t="s">
        <v>339</v>
      </c>
      <c r="P677">
        <v>48811</v>
      </c>
      <c r="Q677" t="s">
        <v>37</v>
      </c>
      <c r="R677" t="s">
        <v>38</v>
      </c>
      <c r="U677" t="s">
        <v>38</v>
      </c>
      <c r="V677">
        <v>40.796999999999997</v>
      </c>
      <c r="W677">
        <v>-74.422700000000006</v>
      </c>
      <c r="X677" t="s">
        <v>39</v>
      </c>
      <c r="Y677" t="s">
        <v>340</v>
      </c>
      <c r="Z677" t="s">
        <v>34</v>
      </c>
      <c r="AA677">
        <v>0</v>
      </c>
      <c r="AB677" t="s">
        <v>41</v>
      </c>
      <c r="AC677">
        <v>8</v>
      </c>
      <c r="AE677" t="s">
        <v>53</v>
      </c>
      <c r="AF677" t="s">
        <v>54</v>
      </c>
      <c r="AG677">
        <v>1.9676099999999998E-3</v>
      </c>
      <c r="AH677" t="s">
        <v>44</v>
      </c>
      <c r="AI677">
        <v>9383611</v>
      </c>
      <c r="AL677">
        <v>62625713</v>
      </c>
      <c r="AN677">
        <v>300</v>
      </c>
      <c r="AO677">
        <v>173356614</v>
      </c>
      <c r="AQ677">
        <v>2275070000</v>
      </c>
      <c r="AR677">
        <v>2</v>
      </c>
      <c r="AS677" t="s">
        <v>34</v>
      </c>
      <c r="AT677" t="s">
        <v>79</v>
      </c>
      <c r="AU677">
        <v>34027</v>
      </c>
      <c r="AW677" t="s">
        <v>339</v>
      </c>
      <c r="AX677">
        <v>48811</v>
      </c>
      <c r="AY677" t="s">
        <v>37</v>
      </c>
      <c r="AZ677" t="s">
        <v>38</v>
      </c>
      <c r="BC677" t="s">
        <v>38</v>
      </c>
      <c r="BD677">
        <v>40.796999999999997</v>
      </c>
      <c r="BE677">
        <v>-74.422700000000006</v>
      </c>
      <c r="BF677" t="s">
        <v>39</v>
      </c>
      <c r="BG677" t="s">
        <v>340</v>
      </c>
      <c r="BH677" t="s">
        <v>34</v>
      </c>
      <c r="BI677">
        <v>0</v>
      </c>
      <c r="BJ677" t="s">
        <v>41</v>
      </c>
      <c r="BK677">
        <v>8</v>
      </c>
      <c r="BM677" t="s">
        <v>51</v>
      </c>
      <c r="BN677" t="s">
        <v>52</v>
      </c>
      <c r="BO677">
        <v>5.0582199999999996E-4</v>
      </c>
      <c r="BP677" t="s">
        <v>44</v>
      </c>
      <c r="BQ677">
        <v>9383611</v>
      </c>
      <c r="BT677">
        <v>62625713</v>
      </c>
      <c r="BV677">
        <v>300</v>
      </c>
      <c r="BW677">
        <v>145765214</v>
      </c>
      <c r="BY677">
        <v>2275070000</v>
      </c>
      <c r="BZ677">
        <v>2</v>
      </c>
      <c r="CA677" t="s">
        <v>34</v>
      </c>
      <c r="CB677" t="s">
        <v>79</v>
      </c>
      <c r="CC677">
        <v>34027</v>
      </c>
      <c r="CE677" t="s">
        <v>339</v>
      </c>
      <c r="CF677">
        <v>48811</v>
      </c>
      <c r="CG677" t="s">
        <v>37</v>
      </c>
      <c r="CH677" t="s">
        <v>38</v>
      </c>
      <c r="CK677" t="s">
        <v>38</v>
      </c>
      <c r="CL677">
        <v>40.796999999999997</v>
      </c>
      <c r="CM677">
        <v>-74.422700000000006</v>
      </c>
      <c r="CN677" t="s">
        <v>39</v>
      </c>
      <c r="CO677" t="s">
        <v>340</v>
      </c>
      <c r="CP677" t="s">
        <v>34</v>
      </c>
      <c r="CQ677">
        <v>0</v>
      </c>
      <c r="CR677" t="s">
        <v>41</v>
      </c>
      <c r="CS677">
        <v>8</v>
      </c>
      <c r="CU677" t="s">
        <v>49</v>
      </c>
      <c r="CV677" t="s">
        <v>50</v>
      </c>
      <c r="CW677">
        <v>2.9615799999999999E-5</v>
      </c>
      <c r="CX677" t="s">
        <v>44</v>
      </c>
      <c r="CY677">
        <v>9383611</v>
      </c>
      <c r="DB677">
        <v>62625713</v>
      </c>
      <c r="DD677">
        <v>300</v>
      </c>
      <c r="DE677">
        <v>173356714</v>
      </c>
      <c r="DG677">
        <v>2275070000</v>
      </c>
      <c r="DH677">
        <v>2</v>
      </c>
      <c r="DI677" t="s">
        <v>34</v>
      </c>
      <c r="DJ677" t="s">
        <v>79</v>
      </c>
      <c r="DK677">
        <v>34027</v>
      </c>
      <c r="DM677" t="s">
        <v>339</v>
      </c>
      <c r="DN677">
        <v>48811</v>
      </c>
      <c r="DO677" t="s">
        <v>37</v>
      </c>
      <c r="DP677" t="s">
        <v>38</v>
      </c>
      <c r="DS677" t="s">
        <v>38</v>
      </c>
      <c r="DT677">
        <v>40.796999999999997</v>
      </c>
      <c r="DU677">
        <v>-74.422700000000006</v>
      </c>
      <c r="DV677" t="s">
        <v>39</v>
      </c>
      <c r="DW677" t="s">
        <v>340</v>
      </c>
      <c r="DX677" t="s">
        <v>34</v>
      </c>
      <c r="DY677">
        <v>0</v>
      </c>
      <c r="DZ677" t="s">
        <v>41</v>
      </c>
      <c r="EA677">
        <v>8</v>
      </c>
      <c r="EC677" t="s">
        <v>47</v>
      </c>
      <c r="ED677" t="s">
        <v>48</v>
      </c>
      <c r="EE677">
        <v>5.9230500000000002E-5</v>
      </c>
      <c r="EF677" t="s">
        <v>44</v>
      </c>
      <c r="EG677">
        <v>9383611</v>
      </c>
      <c r="EJ677">
        <v>62625713</v>
      </c>
      <c r="EL677">
        <v>300</v>
      </c>
      <c r="EM677">
        <v>173356514</v>
      </c>
      <c r="EO677">
        <v>2275070000</v>
      </c>
      <c r="EP677">
        <v>2</v>
      </c>
      <c r="EQ677" t="s">
        <v>34</v>
      </c>
      <c r="ER677" t="s">
        <v>79</v>
      </c>
      <c r="ES677">
        <v>34027</v>
      </c>
      <c r="EU677" t="s">
        <v>339</v>
      </c>
      <c r="EV677">
        <v>48811</v>
      </c>
      <c r="EW677" t="s">
        <v>37</v>
      </c>
      <c r="EX677" t="s">
        <v>38</v>
      </c>
      <c r="FA677" t="s">
        <v>38</v>
      </c>
      <c r="FB677">
        <v>40.796999999999997</v>
      </c>
      <c r="FC677">
        <v>-74.422700000000006</v>
      </c>
      <c r="FD677" t="s">
        <v>39</v>
      </c>
      <c r="FE677" t="s">
        <v>340</v>
      </c>
      <c r="FF677" t="s">
        <v>34</v>
      </c>
      <c r="FG677">
        <v>0</v>
      </c>
      <c r="FH677" t="s">
        <v>41</v>
      </c>
      <c r="FI677">
        <v>8</v>
      </c>
      <c r="FK677" t="s">
        <v>45</v>
      </c>
      <c r="FL677" t="s">
        <v>46</v>
      </c>
      <c r="FM677">
        <v>5.0981900000000001E-5</v>
      </c>
      <c r="FN677" t="s">
        <v>44</v>
      </c>
      <c r="FO677">
        <v>9383611</v>
      </c>
      <c r="FR677">
        <v>62625713</v>
      </c>
      <c r="FT677">
        <v>300</v>
      </c>
      <c r="FU677">
        <v>173356514</v>
      </c>
      <c r="FW677">
        <v>2275070000</v>
      </c>
      <c r="FX677">
        <v>2</v>
      </c>
      <c r="FY677" t="s">
        <v>34</v>
      </c>
      <c r="FZ677" t="s">
        <v>79</v>
      </c>
      <c r="GA677">
        <v>34027</v>
      </c>
      <c r="GC677" t="s">
        <v>339</v>
      </c>
      <c r="GD677">
        <v>48811</v>
      </c>
      <c r="GE677" t="s">
        <v>37</v>
      </c>
      <c r="GF677" t="s">
        <v>38</v>
      </c>
      <c r="GI677" t="s">
        <v>38</v>
      </c>
      <c r="GJ677">
        <v>40.796999999999997</v>
      </c>
      <c r="GK677">
        <v>-74.422700000000006</v>
      </c>
      <c r="GL677" t="s">
        <v>39</v>
      </c>
      <c r="GM677" t="s">
        <v>340</v>
      </c>
      <c r="GN677" t="s">
        <v>34</v>
      </c>
      <c r="GO677">
        <v>0</v>
      </c>
      <c r="GP677" t="s">
        <v>41</v>
      </c>
      <c r="GQ677">
        <v>8</v>
      </c>
      <c r="GS677" t="s">
        <v>42</v>
      </c>
      <c r="GT677" t="s">
        <v>43</v>
      </c>
      <c r="GU677">
        <v>6.03978E-5</v>
      </c>
      <c r="GV677" t="s">
        <v>44</v>
      </c>
    </row>
    <row r="678" spans="1:204" x14ac:dyDescent="0.25">
      <c r="A678">
        <v>11862511</v>
      </c>
      <c r="D678">
        <v>61009513</v>
      </c>
      <c r="F678">
        <v>300</v>
      </c>
      <c r="G678">
        <v>78558314</v>
      </c>
      <c r="I678">
        <v>2275050011</v>
      </c>
      <c r="J678">
        <v>2</v>
      </c>
      <c r="K678" t="s">
        <v>34</v>
      </c>
      <c r="L678" t="s">
        <v>79</v>
      </c>
      <c r="M678">
        <v>34027</v>
      </c>
      <c r="O678" t="s">
        <v>364</v>
      </c>
      <c r="P678">
        <v>48811</v>
      </c>
      <c r="Q678" t="s">
        <v>37</v>
      </c>
      <c r="R678" t="s">
        <v>38</v>
      </c>
      <c r="U678" t="s">
        <v>38</v>
      </c>
      <c r="V678">
        <v>40.943100000000001</v>
      </c>
      <c r="W678">
        <v>-74.290700000000001</v>
      </c>
      <c r="X678" t="s">
        <v>39</v>
      </c>
      <c r="Y678" t="s">
        <v>365</v>
      </c>
      <c r="Z678" t="s">
        <v>34</v>
      </c>
      <c r="AA678">
        <v>0</v>
      </c>
      <c r="AB678" t="s">
        <v>41</v>
      </c>
      <c r="AC678">
        <v>8</v>
      </c>
      <c r="AE678" t="s">
        <v>53</v>
      </c>
      <c r="AF678" t="s">
        <v>54</v>
      </c>
      <c r="AG678">
        <v>0.108126</v>
      </c>
      <c r="AH678" t="s">
        <v>44</v>
      </c>
      <c r="AI678">
        <v>11862511</v>
      </c>
      <c r="AL678">
        <v>61009513</v>
      </c>
      <c r="AN678">
        <v>300</v>
      </c>
      <c r="AO678">
        <v>78558314</v>
      </c>
      <c r="AQ678">
        <v>2275050011</v>
      </c>
      <c r="AR678">
        <v>2</v>
      </c>
      <c r="AS678" t="s">
        <v>34</v>
      </c>
      <c r="AT678" t="s">
        <v>79</v>
      </c>
      <c r="AU678">
        <v>34027</v>
      </c>
      <c r="AW678" t="s">
        <v>364</v>
      </c>
      <c r="AX678">
        <v>48811</v>
      </c>
      <c r="AY678" t="s">
        <v>37</v>
      </c>
      <c r="AZ678" t="s">
        <v>38</v>
      </c>
      <c r="BC678" t="s">
        <v>38</v>
      </c>
      <c r="BD678">
        <v>40.943100000000001</v>
      </c>
      <c r="BE678">
        <v>-74.290700000000001</v>
      </c>
      <c r="BF678" t="s">
        <v>39</v>
      </c>
      <c r="BG678" t="s">
        <v>365</v>
      </c>
      <c r="BH678" t="s">
        <v>34</v>
      </c>
      <c r="BI678">
        <v>0</v>
      </c>
      <c r="BJ678" t="s">
        <v>41</v>
      </c>
      <c r="BK678">
        <v>8</v>
      </c>
      <c r="BM678" t="s">
        <v>51</v>
      </c>
      <c r="BN678" t="s">
        <v>52</v>
      </c>
      <c r="BO678">
        <v>5.8500000000000002E-4</v>
      </c>
      <c r="BP678" t="s">
        <v>44</v>
      </c>
      <c r="BQ678">
        <v>11862511</v>
      </c>
      <c r="BT678">
        <v>61009513</v>
      </c>
      <c r="BV678">
        <v>300</v>
      </c>
      <c r="BW678">
        <v>78558314</v>
      </c>
      <c r="BY678">
        <v>2275050011</v>
      </c>
      <c r="BZ678">
        <v>2</v>
      </c>
      <c r="CA678" t="s">
        <v>34</v>
      </c>
      <c r="CB678" t="s">
        <v>79</v>
      </c>
      <c r="CC678">
        <v>34027</v>
      </c>
      <c r="CE678" t="s">
        <v>364</v>
      </c>
      <c r="CF678">
        <v>48811</v>
      </c>
      <c r="CG678" t="s">
        <v>37</v>
      </c>
      <c r="CH678" t="s">
        <v>38</v>
      </c>
      <c r="CK678" t="s">
        <v>38</v>
      </c>
      <c r="CL678">
        <v>40.943100000000001</v>
      </c>
      <c r="CM678">
        <v>-74.290700000000001</v>
      </c>
      <c r="CN678" t="s">
        <v>39</v>
      </c>
      <c r="CO678" t="s">
        <v>365</v>
      </c>
      <c r="CP678" t="s">
        <v>34</v>
      </c>
      <c r="CQ678">
        <v>0</v>
      </c>
      <c r="CR678" t="s">
        <v>41</v>
      </c>
      <c r="CS678">
        <v>8</v>
      </c>
      <c r="CU678" t="s">
        <v>49</v>
      </c>
      <c r="CV678" t="s">
        <v>50</v>
      </c>
      <c r="CW678">
        <v>2.1302999999999999E-3</v>
      </c>
      <c r="CX678" t="s">
        <v>44</v>
      </c>
      <c r="CY678">
        <v>11862511</v>
      </c>
      <c r="DB678">
        <v>61009513</v>
      </c>
      <c r="DD678">
        <v>300</v>
      </c>
      <c r="DE678">
        <v>78558314</v>
      </c>
      <c r="DG678">
        <v>2275050011</v>
      </c>
      <c r="DH678">
        <v>2</v>
      </c>
      <c r="DI678" t="s">
        <v>34</v>
      </c>
      <c r="DJ678" t="s">
        <v>79</v>
      </c>
      <c r="DK678">
        <v>34027</v>
      </c>
      <c r="DM678" t="s">
        <v>364</v>
      </c>
      <c r="DN678">
        <v>48811</v>
      </c>
      <c r="DO678" t="s">
        <v>37</v>
      </c>
      <c r="DP678" t="s">
        <v>38</v>
      </c>
      <c r="DS678" t="s">
        <v>38</v>
      </c>
      <c r="DT678">
        <v>40.943100000000001</v>
      </c>
      <c r="DU678">
        <v>-74.290700000000001</v>
      </c>
      <c r="DV678" t="s">
        <v>39</v>
      </c>
      <c r="DW678" t="s">
        <v>365</v>
      </c>
      <c r="DX678" t="s">
        <v>34</v>
      </c>
      <c r="DY678">
        <v>0</v>
      </c>
      <c r="DZ678" t="s">
        <v>41</v>
      </c>
      <c r="EA678">
        <v>8</v>
      </c>
      <c r="EC678" t="s">
        <v>47</v>
      </c>
      <c r="ED678" t="s">
        <v>48</v>
      </c>
      <c r="EE678">
        <v>1.4699100000000001E-3</v>
      </c>
      <c r="EF678" t="s">
        <v>44</v>
      </c>
      <c r="EG678">
        <v>11862511</v>
      </c>
      <c r="EJ678">
        <v>61009513</v>
      </c>
      <c r="EL678">
        <v>300</v>
      </c>
      <c r="EM678">
        <v>78558314</v>
      </c>
      <c r="EO678">
        <v>2275050011</v>
      </c>
      <c r="EP678">
        <v>2</v>
      </c>
      <c r="EQ678" t="s">
        <v>34</v>
      </c>
      <c r="ER678" t="s">
        <v>79</v>
      </c>
      <c r="ES678">
        <v>34027</v>
      </c>
      <c r="EU678" t="s">
        <v>364</v>
      </c>
      <c r="EV678">
        <v>48811</v>
      </c>
      <c r="EW678" t="s">
        <v>37</v>
      </c>
      <c r="EX678" t="s">
        <v>38</v>
      </c>
      <c r="FA678" t="s">
        <v>38</v>
      </c>
      <c r="FB678">
        <v>40.943100000000001</v>
      </c>
      <c r="FC678">
        <v>-74.290700000000001</v>
      </c>
      <c r="FD678" t="s">
        <v>39</v>
      </c>
      <c r="FE678" t="s">
        <v>365</v>
      </c>
      <c r="FF678" t="s">
        <v>34</v>
      </c>
      <c r="FG678">
        <v>0</v>
      </c>
      <c r="FH678" t="s">
        <v>41</v>
      </c>
      <c r="FI678">
        <v>8</v>
      </c>
      <c r="FK678" t="s">
        <v>45</v>
      </c>
      <c r="FL678" t="s">
        <v>46</v>
      </c>
      <c r="FM678">
        <v>9.0000000000000006E-5</v>
      </c>
      <c r="FN678" t="s">
        <v>44</v>
      </c>
      <c r="FO678">
        <v>11862511</v>
      </c>
      <c r="FR678">
        <v>61009513</v>
      </c>
      <c r="FT678">
        <v>300</v>
      </c>
      <c r="FU678">
        <v>78558314</v>
      </c>
      <c r="FW678">
        <v>2275050011</v>
      </c>
      <c r="FX678">
        <v>2</v>
      </c>
      <c r="FY678" t="s">
        <v>34</v>
      </c>
      <c r="FZ678" t="s">
        <v>79</v>
      </c>
      <c r="GA678">
        <v>34027</v>
      </c>
      <c r="GC678" t="s">
        <v>364</v>
      </c>
      <c r="GD678">
        <v>48811</v>
      </c>
      <c r="GE678" t="s">
        <v>37</v>
      </c>
      <c r="GF678" t="s">
        <v>38</v>
      </c>
      <c r="GI678" t="s">
        <v>38</v>
      </c>
      <c r="GJ678">
        <v>40.943100000000001</v>
      </c>
      <c r="GK678">
        <v>-74.290700000000001</v>
      </c>
      <c r="GL678" t="s">
        <v>39</v>
      </c>
      <c r="GM678" t="s">
        <v>365</v>
      </c>
      <c r="GN678" t="s">
        <v>34</v>
      </c>
      <c r="GO678">
        <v>0</v>
      </c>
      <c r="GP678" t="s">
        <v>41</v>
      </c>
      <c r="GQ678">
        <v>8</v>
      </c>
      <c r="GS678" t="s">
        <v>42</v>
      </c>
      <c r="GT678" t="s">
        <v>43</v>
      </c>
      <c r="GU678">
        <v>1.3542700000000001E-3</v>
      </c>
      <c r="GV678" t="s">
        <v>44</v>
      </c>
    </row>
    <row r="679" spans="1:204" x14ac:dyDescent="0.25">
      <c r="A679">
        <v>11862511</v>
      </c>
      <c r="D679">
        <v>61009513</v>
      </c>
      <c r="F679">
        <v>300</v>
      </c>
      <c r="G679">
        <v>78558414</v>
      </c>
      <c r="I679">
        <v>2275050012</v>
      </c>
      <c r="J679">
        <v>2</v>
      </c>
      <c r="K679" t="s">
        <v>34</v>
      </c>
      <c r="L679" t="s">
        <v>79</v>
      </c>
      <c r="M679">
        <v>34027</v>
      </c>
      <c r="O679" t="s">
        <v>364</v>
      </c>
      <c r="P679">
        <v>48811</v>
      </c>
      <c r="Q679" t="s">
        <v>37</v>
      </c>
      <c r="R679" t="s">
        <v>38</v>
      </c>
      <c r="U679" t="s">
        <v>38</v>
      </c>
      <c r="V679">
        <v>40.943100000000001</v>
      </c>
      <c r="W679">
        <v>-74.290700000000001</v>
      </c>
      <c r="X679" t="s">
        <v>39</v>
      </c>
      <c r="Y679" t="s">
        <v>365</v>
      </c>
      <c r="Z679" t="s">
        <v>34</v>
      </c>
      <c r="AA679">
        <v>0</v>
      </c>
      <c r="AB679" t="s">
        <v>41</v>
      </c>
      <c r="AC679">
        <v>8</v>
      </c>
      <c r="AE679" t="s">
        <v>53</v>
      </c>
      <c r="AF679" t="s">
        <v>54</v>
      </c>
      <c r="AG679">
        <v>0.15802099999999999</v>
      </c>
      <c r="AH679" t="s">
        <v>44</v>
      </c>
      <c r="AI679">
        <v>11862511</v>
      </c>
      <c r="AL679">
        <v>61009513</v>
      </c>
      <c r="AN679">
        <v>300</v>
      </c>
      <c r="AO679">
        <v>78558414</v>
      </c>
      <c r="AQ679">
        <v>2275050012</v>
      </c>
      <c r="AR679">
        <v>2</v>
      </c>
      <c r="AS679" t="s">
        <v>34</v>
      </c>
      <c r="AT679" t="s">
        <v>79</v>
      </c>
      <c r="AU679">
        <v>34027</v>
      </c>
      <c r="AW679" t="s">
        <v>364</v>
      </c>
      <c r="AX679">
        <v>48811</v>
      </c>
      <c r="AY679" t="s">
        <v>37</v>
      </c>
      <c r="AZ679" t="s">
        <v>38</v>
      </c>
      <c r="BC679" t="s">
        <v>38</v>
      </c>
      <c r="BD679">
        <v>40.943100000000001</v>
      </c>
      <c r="BE679">
        <v>-74.290700000000001</v>
      </c>
      <c r="BF679" t="s">
        <v>39</v>
      </c>
      <c r="BG679" t="s">
        <v>365</v>
      </c>
      <c r="BH679" t="s">
        <v>34</v>
      </c>
      <c r="BI679">
        <v>0</v>
      </c>
      <c r="BJ679" t="s">
        <v>41</v>
      </c>
      <c r="BK679">
        <v>8</v>
      </c>
      <c r="BM679" t="s">
        <v>51</v>
      </c>
      <c r="BN679" t="s">
        <v>52</v>
      </c>
      <c r="BO679">
        <v>5.3417999999999998E-3</v>
      </c>
      <c r="BP679" t="s">
        <v>44</v>
      </c>
      <c r="BQ679">
        <v>11862511</v>
      </c>
      <c r="BT679">
        <v>61009513</v>
      </c>
      <c r="BV679">
        <v>300</v>
      </c>
      <c r="BW679">
        <v>78558414</v>
      </c>
      <c r="BY679">
        <v>2275050012</v>
      </c>
      <c r="BZ679">
        <v>2</v>
      </c>
      <c r="CA679" t="s">
        <v>34</v>
      </c>
      <c r="CB679" t="s">
        <v>79</v>
      </c>
      <c r="CC679">
        <v>34027</v>
      </c>
      <c r="CE679" t="s">
        <v>364</v>
      </c>
      <c r="CF679">
        <v>48811</v>
      </c>
      <c r="CG679" t="s">
        <v>37</v>
      </c>
      <c r="CH679" t="s">
        <v>38</v>
      </c>
      <c r="CK679" t="s">
        <v>38</v>
      </c>
      <c r="CL679">
        <v>40.943100000000001</v>
      </c>
      <c r="CM679">
        <v>-74.290700000000001</v>
      </c>
      <c r="CN679" t="s">
        <v>39</v>
      </c>
      <c r="CO679" t="s">
        <v>365</v>
      </c>
      <c r="CP679" t="s">
        <v>34</v>
      </c>
      <c r="CQ679">
        <v>0</v>
      </c>
      <c r="CR679" t="s">
        <v>41</v>
      </c>
      <c r="CS679">
        <v>8</v>
      </c>
      <c r="CU679" t="s">
        <v>49</v>
      </c>
      <c r="CV679" t="s">
        <v>50</v>
      </c>
      <c r="CW679">
        <v>3.9055499999999998E-3</v>
      </c>
      <c r="CX679" t="s">
        <v>44</v>
      </c>
      <c r="CY679">
        <v>11862511</v>
      </c>
      <c r="DB679">
        <v>61009513</v>
      </c>
      <c r="DD679">
        <v>300</v>
      </c>
      <c r="DE679">
        <v>78558414</v>
      </c>
      <c r="DG679">
        <v>2275050012</v>
      </c>
      <c r="DH679">
        <v>2</v>
      </c>
      <c r="DI679" t="s">
        <v>34</v>
      </c>
      <c r="DJ679" t="s">
        <v>79</v>
      </c>
      <c r="DK679">
        <v>34027</v>
      </c>
      <c r="DM679" t="s">
        <v>364</v>
      </c>
      <c r="DN679">
        <v>48811</v>
      </c>
      <c r="DO679" t="s">
        <v>37</v>
      </c>
      <c r="DP679" t="s">
        <v>38</v>
      </c>
      <c r="DS679" t="s">
        <v>38</v>
      </c>
      <c r="DT679">
        <v>40.943100000000001</v>
      </c>
      <c r="DU679">
        <v>-74.290700000000001</v>
      </c>
      <c r="DV679" t="s">
        <v>39</v>
      </c>
      <c r="DW679" t="s">
        <v>365</v>
      </c>
      <c r="DX679" t="s">
        <v>34</v>
      </c>
      <c r="DY679">
        <v>0</v>
      </c>
      <c r="DZ679" t="s">
        <v>41</v>
      </c>
      <c r="EA679">
        <v>8</v>
      </c>
      <c r="EC679" t="s">
        <v>47</v>
      </c>
      <c r="ED679" t="s">
        <v>48</v>
      </c>
      <c r="EE679">
        <v>3.8118200000000001E-3</v>
      </c>
      <c r="EF679" t="s">
        <v>44</v>
      </c>
      <c r="EG679">
        <v>11862511</v>
      </c>
      <c r="EJ679">
        <v>61009513</v>
      </c>
      <c r="EL679">
        <v>300</v>
      </c>
      <c r="EM679">
        <v>78558414</v>
      </c>
      <c r="EO679">
        <v>2275050012</v>
      </c>
      <c r="EP679">
        <v>2</v>
      </c>
      <c r="EQ679" t="s">
        <v>34</v>
      </c>
      <c r="ER679" t="s">
        <v>79</v>
      </c>
      <c r="ES679">
        <v>34027</v>
      </c>
      <c r="EU679" t="s">
        <v>364</v>
      </c>
      <c r="EV679">
        <v>48811</v>
      </c>
      <c r="EW679" t="s">
        <v>37</v>
      </c>
      <c r="EX679" t="s">
        <v>38</v>
      </c>
      <c r="FA679" t="s">
        <v>38</v>
      </c>
      <c r="FB679">
        <v>40.943100000000001</v>
      </c>
      <c r="FC679">
        <v>-74.290700000000001</v>
      </c>
      <c r="FD679" t="s">
        <v>39</v>
      </c>
      <c r="FE679" t="s">
        <v>365</v>
      </c>
      <c r="FF679" t="s">
        <v>34</v>
      </c>
      <c r="FG679">
        <v>0</v>
      </c>
      <c r="FH679" t="s">
        <v>41</v>
      </c>
      <c r="FI679">
        <v>8</v>
      </c>
      <c r="FK679" t="s">
        <v>45</v>
      </c>
      <c r="FL679" t="s">
        <v>46</v>
      </c>
      <c r="FM679">
        <v>1.2140199999999999E-3</v>
      </c>
      <c r="FN679" t="s">
        <v>44</v>
      </c>
      <c r="FO679">
        <v>11862511</v>
      </c>
      <c r="FR679">
        <v>61009513</v>
      </c>
      <c r="FT679">
        <v>300</v>
      </c>
      <c r="FU679">
        <v>78558414</v>
      </c>
      <c r="FW679">
        <v>2275050012</v>
      </c>
      <c r="FX679">
        <v>2</v>
      </c>
      <c r="FY679" t="s">
        <v>34</v>
      </c>
      <c r="FZ679" t="s">
        <v>79</v>
      </c>
      <c r="GA679">
        <v>34027</v>
      </c>
      <c r="GC679" t="s">
        <v>364</v>
      </c>
      <c r="GD679">
        <v>48811</v>
      </c>
      <c r="GE679" t="s">
        <v>37</v>
      </c>
      <c r="GF679" t="s">
        <v>38</v>
      </c>
      <c r="GI679" t="s">
        <v>38</v>
      </c>
      <c r="GJ679">
        <v>40.943100000000001</v>
      </c>
      <c r="GK679">
        <v>-74.290700000000001</v>
      </c>
      <c r="GL679" t="s">
        <v>39</v>
      </c>
      <c r="GM679" t="s">
        <v>365</v>
      </c>
      <c r="GN679" t="s">
        <v>34</v>
      </c>
      <c r="GO679">
        <v>0</v>
      </c>
      <c r="GP679" t="s">
        <v>41</v>
      </c>
      <c r="GQ679">
        <v>8</v>
      </c>
      <c r="GS679" t="s">
        <v>42</v>
      </c>
      <c r="GT679" t="s">
        <v>43</v>
      </c>
      <c r="GU679">
        <v>1.1376499999999999E-2</v>
      </c>
      <c r="GV679" t="s">
        <v>44</v>
      </c>
    </row>
    <row r="680" spans="1:204" x14ac:dyDescent="0.25">
      <c r="A680">
        <v>12320911</v>
      </c>
      <c r="D680">
        <v>61751113</v>
      </c>
      <c r="F680">
        <v>300</v>
      </c>
      <c r="G680">
        <v>80028314</v>
      </c>
      <c r="I680">
        <v>2275050011</v>
      </c>
      <c r="J680">
        <v>2</v>
      </c>
      <c r="K680" t="s">
        <v>34</v>
      </c>
      <c r="L680" t="s">
        <v>79</v>
      </c>
      <c r="M680">
        <v>34027</v>
      </c>
      <c r="O680" t="s">
        <v>335</v>
      </c>
      <c r="P680">
        <v>48811</v>
      </c>
      <c r="Q680" t="s">
        <v>37</v>
      </c>
      <c r="R680" t="s">
        <v>38</v>
      </c>
      <c r="U680" t="s">
        <v>38</v>
      </c>
      <c r="V680">
        <v>40.791800000000002</v>
      </c>
      <c r="W680">
        <v>-74.382900000000006</v>
      </c>
      <c r="X680" t="s">
        <v>39</v>
      </c>
      <c r="Y680" t="s">
        <v>336</v>
      </c>
      <c r="Z680" t="s">
        <v>34</v>
      </c>
      <c r="AA680">
        <v>0</v>
      </c>
      <c r="AB680" t="s">
        <v>41</v>
      </c>
      <c r="AC680">
        <v>8</v>
      </c>
      <c r="AE680" t="s">
        <v>53</v>
      </c>
      <c r="AF680" t="s">
        <v>54</v>
      </c>
      <c r="AG680">
        <v>0.108126</v>
      </c>
      <c r="AH680" t="s">
        <v>44</v>
      </c>
      <c r="AI680">
        <v>12320911</v>
      </c>
      <c r="AL680">
        <v>61751113</v>
      </c>
      <c r="AN680">
        <v>300</v>
      </c>
      <c r="AO680">
        <v>80028314</v>
      </c>
      <c r="AQ680">
        <v>2275050011</v>
      </c>
      <c r="AR680">
        <v>2</v>
      </c>
      <c r="AS680" t="s">
        <v>34</v>
      </c>
      <c r="AT680" t="s">
        <v>79</v>
      </c>
      <c r="AU680">
        <v>34027</v>
      </c>
      <c r="AW680" t="s">
        <v>335</v>
      </c>
      <c r="AX680">
        <v>48811</v>
      </c>
      <c r="AY680" t="s">
        <v>37</v>
      </c>
      <c r="AZ680" t="s">
        <v>38</v>
      </c>
      <c r="BC680" t="s">
        <v>38</v>
      </c>
      <c r="BD680">
        <v>40.791800000000002</v>
      </c>
      <c r="BE680">
        <v>-74.382900000000006</v>
      </c>
      <c r="BF680" t="s">
        <v>39</v>
      </c>
      <c r="BG680" t="s">
        <v>336</v>
      </c>
      <c r="BH680" t="s">
        <v>34</v>
      </c>
      <c r="BI680">
        <v>0</v>
      </c>
      <c r="BJ680" t="s">
        <v>41</v>
      </c>
      <c r="BK680">
        <v>8</v>
      </c>
      <c r="BM680" t="s">
        <v>51</v>
      </c>
      <c r="BN680" t="s">
        <v>52</v>
      </c>
      <c r="BO680">
        <v>5.8500000000000002E-4</v>
      </c>
      <c r="BP680" t="s">
        <v>44</v>
      </c>
      <c r="BQ680">
        <v>12320911</v>
      </c>
      <c r="BT680">
        <v>61751113</v>
      </c>
      <c r="BV680">
        <v>300</v>
      </c>
      <c r="BW680">
        <v>80028314</v>
      </c>
      <c r="BY680">
        <v>2275050011</v>
      </c>
      <c r="BZ680">
        <v>2</v>
      </c>
      <c r="CA680" t="s">
        <v>34</v>
      </c>
      <c r="CB680" t="s">
        <v>79</v>
      </c>
      <c r="CC680">
        <v>34027</v>
      </c>
      <c r="CE680" t="s">
        <v>335</v>
      </c>
      <c r="CF680">
        <v>48811</v>
      </c>
      <c r="CG680" t="s">
        <v>37</v>
      </c>
      <c r="CH680" t="s">
        <v>38</v>
      </c>
      <c r="CK680" t="s">
        <v>38</v>
      </c>
      <c r="CL680">
        <v>40.791800000000002</v>
      </c>
      <c r="CM680">
        <v>-74.382900000000006</v>
      </c>
      <c r="CN680" t="s">
        <v>39</v>
      </c>
      <c r="CO680" t="s">
        <v>336</v>
      </c>
      <c r="CP680" t="s">
        <v>34</v>
      </c>
      <c r="CQ680">
        <v>0</v>
      </c>
      <c r="CR680" t="s">
        <v>41</v>
      </c>
      <c r="CS680">
        <v>8</v>
      </c>
      <c r="CU680" t="s">
        <v>49</v>
      </c>
      <c r="CV680" t="s">
        <v>50</v>
      </c>
      <c r="CW680">
        <v>2.1302999999999999E-3</v>
      </c>
      <c r="CX680" t="s">
        <v>44</v>
      </c>
      <c r="CY680">
        <v>12320911</v>
      </c>
      <c r="DB680">
        <v>61751113</v>
      </c>
      <c r="DD680">
        <v>300</v>
      </c>
      <c r="DE680">
        <v>80028314</v>
      </c>
      <c r="DG680">
        <v>2275050011</v>
      </c>
      <c r="DH680">
        <v>2</v>
      </c>
      <c r="DI680" t="s">
        <v>34</v>
      </c>
      <c r="DJ680" t="s">
        <v>79</v>
      </c>
      <c r="DK680">
        <v>34027</v>
      </c>
      <c r="DM680" t="s">
        <v>335</v>
      </c>
      <c r="DN680">
        <v>48811</v>
      </c>
      <c r="DO680" t="s">
        <v>37</v>
      </c>
      <c r="DP680" t="s">
        <v>38</v>
      </c>
      <c r="DS680" t="s">
        <v>38</v>
      </c>
      <c r="DT680">
        <v>40.791800000000002</v>
      </c>
      <c r="DU680">
        <v>-74.382900000000006</v>
      </c>
      <c r="DV680" t="s">
        <v>39</v>
      </c>
      <c r="DW680" t="s">
        <v>336</v>
      </c>
      <c r="DX680" t="s">
        <v>34</v>
      </c>
      <c r="DY680">
        <v>0</v>
      </c>
      <c r="DZ680" t="s">
        <v>41</v>
      </c>
      <c r="EA680">
        <v>8</v>
      </c>
      <c r="EC680" t="s">
        <v>47</v>
      </c>
      <c r="ED680" t="s">
        <v>48</v>
      </c>
      <c r="EE680">
        <v>1.4699100000000001E-3</v>
      </c>
      <c r="EF680" t="s">
        <v>44</v>
      </c>
      <c r="EG680">
        <v>12320911</v>
      </c>
      <c r="EJ680">
        <v>61751113</v>
      </c>
      <c r="EL680">
        <v>300</v>
      </c>
      <c r="EM680">
        <v>80028314</v>
      </c>
      <c r="EO680">
        <v>2275050011</v>
      </c>
      <c r="EP680">
        <v>2</v>
      </c>
      <c r="EQ680" t="s">
        <v>34</v>
      </c>
      <c r="ER680" t="s">
        <v>79</v>
      </c>
      <c r="ES680">
        <v>34027</v>
      </c>
      <c r="EU680" t="s">
        <v>335</v>
      </c>
      <c r="EV680">
        <v>48811</v>
      </c>
      <c r="EW680" t="s">
        <v>37</v>
      </c>
      <c r="EX680" t="s">
        <v>38</v>
      </c>
      <c r="FA680" t="s">
        <v>38</v>
      </c>
      <c r="FB680">
        <v>40.791800000000002</v>
      </c>
      <c r="FC680">
        <v>-74.382900000000006</v>
      </c>
      <c r="FD680" t="s">
        <v>39</v>
      </c>
      <c r="FE680" t="s">
        <v>336</v>
      </c>
      <c r="FF680" t="s">
        <v>34</v>
      </c>
      <c r="FG680">
        <v>0</v>
      </c>
      <c r="FH680" t="s">
        <v>41</v>
      </c>
      <c r="FI680">
        <v>8</v>
      </c>
      <c r="FK680" t="s">
        <v>45</v>
      </c>
      <c r="FL680" t="s">
        <v>46</v>
      </c>
      <c r="FM680">
        <v>9.0000000000000006E-5</v>
      </c>
      <c r="FN680" t="s">
        <v>44</v>
      </c>
      <c r="FO680">
        <v>12320911</v>
      </c>
      <c r="FR680">
        <v>61751113</v>
      </c>
      <c r="FT680">
        <v>300</v>
      </c>
      <c r="FU680">
        <v>80028314</v>
      </c>
      <c r="FW680">
        <v>2275050011</v>
      </c>
      <c r="FX680">
        <v>2</v>
      </c>
      <c r="FY680" t="s">
        <v>34</v>
      </c>
      <c r="FZ680" t="s">
        <v>79</v>
      </c>
      <c r="GA680">
        <v>34027</v>
      </c>
      <c r="GC680" t="s">
        <v>335</v>
      </c>
      <c r="GD680">
        <v>48811</v>
      </c>
      <c r="GE680" t="s">
        <v>37</v>
      </c>
      <c r="GF680" t="s">
        <v>38</v>
      </c>
      <c r="GI680" t="s">
        <v>38</v>
      </c>
      <c r="GJ680">
        <v>40.791800000000002</v>
      </c>
      <c r="GK680">
        <v>-74.382900000000006</v>
      </c>
      <c r="GL680" t="s">
        <v>39</v>
      </c>
      <c r="GM680" t="s">
        <v>336</v>
      </c>
      <c r="GN680" t="s">
        <v>34</v>
      </c>
      <c r="GO680">
        <v>0</v>
      </c>
      <c r="GP680" t="s">
        <v>41</v>
      </c>
      <c r="GQ680">
        <v>8</v>
      </c>
      <c r="GS680" t="s">
        <v>42</v>
      </c>
      <c r="GT680" t="s">
        <v>43</v>
      </c>
      <c r="GU680">
        <v>1.3542700000000001E-3</v>
      </c>
      <c r="GV680" t="s">
        <v>44</v>
      </c>
    </row>
    <row r="681" spans="1:204" x14ac:dyDescent="0.25">
      <c r="A681">
        <v>12320911</v>
      </c>
      <c r="D681">
        <v>61751113</v>
      </c>
      <c r="F681">
        <v>300</v>
      </c>
      <c r="G681">
        <v>80028414</v>
      </c>
      <c r="I681">
        <v>2275050012</v>
      </c>
      <c r="J681">
        <v>2</v>
      </c>
      <c r="K681" t="s">
        <v>34</v>
      </c>
      <c r="L681" t="s">
        <v>79</v>
      </c>
      <c r="M681">
        <v>34027</v>
      </c>
      <c r="O681" t="s">
        <v>335</v>
      </c>
      <c r="P681">
        <v>48811</v>
      </c>
      <c r="Q681" t="s">
        <v>37</v>
      </c>
      <c r="R681" t="s">
        <v>38</v>
      </c>
      <c r="U681" t="s">
        <v>38</v>
      </c>
      <c r="V681">
        <v>40.791800000000002</v>
      </c>
      <c r="W681">
        <v>-74.382900000000006</v>
      </c>
      <c r="X681" t="s">
        <v>39</v>
      </c>
      <c r="Y681" t="s">
        <v>336</v>
      </c>
      <c r="Z681" t="s">
        <v>34</v>
      </c>
      <c r="AA681">
        <v>0</v>
      </c>
      <c r="AB681" t="s">
        <v>41</v>
      </c>
      <c r="AC681">
        <v>8</v>
      </c>
      <c r="AE681" t="s">
        <v>53</v>
      </c>
      <c r="AF681" t="s">
        <v>54</v>
      </c>
      <c r="AG681">
        <v>0.15802099999999999</v>
      </c>
      <c r="AH681" t="s">
        <v>44</v>
      </c>
      <c r="AI681">
        <v>12320911</v>
      </c>
      <c r="AL681">
        <v>61751113</v>
      </c>
      <c r="AN681">
        <v>300</v>
      </c>
      <c r="AO681">
        <v>80028414</v>
      </c>
      <c r="AQ681">
        <v>2275050012</v>
      </c>
      <c r="AR681">
        <v>2</v>
      </c>
      <c r="AS681" t="s">
        <v>34</v>
      </c>
      <c r="AT681" t="s">
        <v>79</v>
      </c>
      <c r="AU681">
        <v>34027</v>
      </c>
      <c r="AW681" t="s">
        <v>335</v>
      </c>
      <c r="AX681">
        <v>48811</v>
      </c>
      <c r="AY681" t="s">
        <v>37</v>
      </c>
      <c r="AZ681" t="s">
        <v>38</v>
      </c>
      <c r="BC681" t="s">
        <v>38</v>
      </c>
      <c r="BD681">
        <v>40.791800000000002</v>
      </c>
      <c r="BE681">
        <v>-74.382900000000006</v>
      </c>
      <c r="BF681" t="s">
        <v>39</v>
      </c>
      <c r="BG681" t="s">
        <v>336</v>
      </c>
      <c r="BH681" t="s">
        <v>34</v>
      </c>
      <c r="BI681">
        <v>0</v>
      </c>
      <c r="BJ681" t="s">
        <v>41</v>
      </c>
      <c r="BK681">
        <v>8</v>
      </c>
      <c r="BM681" t="s">
        <v>51</v>
      </c>
      <c r="BN681" t="s">
        <v>52</v>
      </c>
      <c r="BO681">
        <v>5.3417999999999998E-3</v>
      </c>
      <c r="BP681" t="s">
        <v>44</v>
      </c>
      <c r="BQ681">
        <v>12320911</v>
      </c>
      <c r="BT681">
        <v>61751113</v>
      </c>
      <c r="BV681">
        <v>300</v>
      </c>
      <c r="BW681">
        <v>80028414</v>
      </c>
      <c r="BY681">
        <v>2275050012</v>
      </c>
      <c r="BZ681">
        <v>2</v>
      </c>
      <c r="CA681" t="s">
        <v>34</v>
      </c>
      <c r="CB681" t="s">
        <v>79</v>
      </c>
      <c r="CC681">
        <v>34027</v>
      </c>
      <c r="CE681" t="s">
        <v>335</v>
      </c>
      <c r="CF681">
        <v>48811</v>
      </c>
      <c r="CG681" t="s">
        <v>37</v>
      </c>
      <c r="CH681" t="s">
        <v>38</v>
      </c>
      <c r="CK681" t="s">
        <v>38</v>
      </c>
      <c r="CL681">
        <v>40.791800000000002</v>
      </c>
      <c r="CM681">
        <v>-74.382900000000006</v>
      </c>
      <c r="CN681" t="s">
        <v>39</v>
      </c>
      <c r="CO681" t="s">
        <v>336</v>
      </c>
      <c r="CP681" t="s">
        <v>34</v>
      </c>
      <c r="CQ681">
        <v>0</v>
      </c>
      <c r="CR681" t="s">
        <v>41</v>
      </c>
      <c r="CS681">
        <v>8</v>
      </c>
      <c r="CU681" t="s">
        <v>49</v>
      </c>
      <c r="CV681" t="s">
        <v>50</v>
      </c>
      <c r="CW681">
        <v>3.9055499999999998E-3</v>
      </c>
      <c r="CX681" t="s">
        <v>44</v>
      </c>
      <c r="CY681">
        <v>12320911</v>
      </c>
      <c r="DB681">
        <v>61751113</v>
      </c>
      <c r="DD681">
        <v>300</v>
      </c>
      <c r="DE681">
        <v>80028414</v>
      </c>
      <c r="DG681">
        <v>2275050012</v>
      </c>
      <c r="DH681">
        <v>2</v>
      </c>
      <c r="DI681" t="s">
        <v>34</v>
      </c>
      <c r="DJ681" t="s">
        <v>79</v>
      </c>
      <c r="DK681">
        <v>34027</v>
      </c>
      <c r="DM681" t="s">
        <v>335</v>
      </c>
      <c r="DN681">
        <v>48811</v>
      </c>
      <c r="DO681" t="s">
        <v>37</v>
      </c>
      <c r="DP681" t="s">
        <v>38</v>
      </c>
      <c r="DS681" t="s">
        <v>38</v>
      </c>
      <c r="DT681">
        <v>40.791800000000002</v>
      </c>
      <c r="DU681">
        <v>-74.382900000000006</v>
      </c>
      <c r="DV681" t="s">
        <v>39</v>
      </c>
      <c r="DW681" t="s">
        <v>336</v>
      </c>
      <c r="DX681" t="s">
        <v>34</v>
      </c>
      <c r="DY681">
        <v>0</v>
      </c>
      <c r="DZ681" t="s">
        <v>41</v>
      </c>
      <c r="EA681">
        <v>8</v>
      </c>
      <c r="EC681" t="s">
        <v>47</v>
      </c>
      <c r="ED681" t="s">
        <v>48</v>
      </c>
      <c r="EE681">
        <v>3.8118200000000001E-3</v>
      </c>
      <c r="EF681" t="s">
        <v>44</v>
      </c>
      <c r="EG681">
        <v>12320911</v>
      </c>
      <c r="EJ681">
        <v>61751113</v>
      </c>
      <c r="EL681">
        <v>300</v>
      </c>
      <c r="EM681">
        <v>80028414</v>
      </c>
      <c r="EO681">
        <v>2275050012</v>
      </c>
      <c r="EP681">
        <v>2</v>
      </c>
      <c r="EQ681" t="s">
        <v>34</v>
      </c>
      <c r="ER681" t="s">
        <v>79</v>
      </c>
      <c r="ES681">
        <v>34027</v>
      </c>
      <c r="EU681" t="s">
        <v>335</v>
      </c>
      <c r="EV681">
        <v>48811</v>
      </c>
      <c r="EW681" t="s">
        <v>37</v>
      </c>
      <c r="EX681" t="s">
        <v>38</v>
      </c>
      <c r="FA681" t="s">
        <v>38</v>
      </c>
      <c r="FB681">
        <v>40.791800000000002</v>
      </c>
      <c r="FC681">
        <v>-74.382900000000006</v>
      </c>
      <c r="FD681" t="s">
        <v>39</v>
      </c>
      <c r="FE681" t="s">
        <v>336</v>
      </c>
      <c r="FF681" t="s">
        <v>34</v>
      </c>
      <c r="FG681">
        <v>0</v>
      </c>
      <c r="FH681" t="s">
        <v>41</v>
      </c>
      <c r="FI681">
        <v>8</v>
      </c>
      <c r="FK681" t="s">
        <v>45</v>
      </c>
      <c r="FL681" t="s">
        <v>46</v>
      </c>
      <c r="FM681">
        <v>1.2140199999999999E-3</v>
      </c>
      <c r="FN681" t="s">
        <v>44</v>
      </c>
      <c r="FO681">
        <v>12320911</v>
      </c>
      <c r="FR681">
        <v>61751113</v>
      </c>
      <c r="FT681">
        <v>300</v>
      </c>
      <c r="FU681">
        <v>80028414</v>
      </c>
      <c r="FW681">
        <v>2275050012</v>
      </c>
      <c r="FX681">
        <v>2</v>
      </c>
      <c r="FY681" t="s">
        <v>34</v>
      </c>
      <c r="FZ681" t="s">
        <v>79</v>
      </c>
      <c r="GA681">
        <v>34027</v>
      </c>
      <c r="GC681" t="s">
        <v>335</v>
      </c>
      <c r="GD681">
        <v>48811</v>
      </c>
      <c r="GE681" t="s">
        <v>37</v>
      </c>
      <c r="GF681" t="s">
        <v>38</v>
      </c>
      <c r="GI681" t="s">
        <v>38</v>
      </c>
      <c r="GJ681">
        <v>40.791800000000002</v>
      </c>
      <c r="GK681">
        <v>-74.382900000000006</v>
      </c>
      <c r="GL681" t="s">
        <v>39</v>
      </c>
      <c r="GM681" t="s">
        <v>336</v>
      </c>
      <c r="GN681" t="s">
        <v>34</v>
      </c>
      <c r="GO681">
        <v>0</v>
      </c>
      <c r="GP681" t="s">
        <v>41</v>
      </c>
      <c r="GQ681">
        <v>8</v>
      </c>
      <c r="GS681" t="s">
        <v>42</v>
      </c>
      <c r="GT681" t="s">
        <v>43</v>
      </c>
      <c r="GU681">
        <v>1.1376499999999999E-2</v>
      </c>
      <c r="GV681" t="s">
        <v>44</v>
      </c>
    </row>
    <row r="682" spans="1:204" x14ac:dyDescent="0.25">
      <c r="A682">
        <v>11825511</v>
      </c>
      <c r="D682">
        <v>61086713</v>
      </c>
      <c r="F682">
        <v>300</v>
      </c>
      <c r="G682">
        <v>78712714</v>
      </c>
      <c r="I682">
        <v>2275050011</v>
      </c>
      <c r="J682">
        <v>2</v>
      </c>
      <c r="K682" t="s">
        <v>34</v>
      </c>
      <c r="L682" t="s">
        <v>79</v>
      </c>
      <c r="M682">
        <v>34027</v>
      </c>
      <c r="O682" t="s">
        <v>438</v>
      </c>
      <c r="P682">
        <v>48811</v>
      </c>
      <c r="Q682" t="s">
        <v>37</v>
      </c>
      <c r="R682" t="s">
        <v>38</v>
      </c>
      <c r="U682" t="s">
        <v>38</v>
      </c>
      <c r="V682">
        <v>40.808300000000003</v>
      </c>
      <c r="W682">
        <v>-74.808300000000003</v>
      </c>
      <c r="X682" t="s">
        <v>39</v>
      </c>
      <c r="Y682" t="s">
        <v>439</v>
      </c>
      <c r="Z682" t="s">
        <v>34</v>
      </c>
      <c r="AA682">
        <v>0</v>
      </c>
      <c r="AB682" t="s">
        <v>41</v>
      </c>
      <c r="AC682">
        <v>8</v>
      </c>
      <c r="AE682" t="s">
        <v>53</v>
      </c>
      <c r="AF682" t="s">
        <v>54</v>
      </c>
      <c r="AG682">
        <v>0.61788200000000004</v>
      </c>
      <c r="AH682" t="s">
        <v>44</v>
      </c>
      <c r="AI682">
        <v>11825511</v>
      </c>
      <c r="AL682">
        <v>61086713</v>
      </c>
      <c r="AN682">
        <v>300</v>
      </c>
      <c r="AO682">
        <v>78712714</v>
      </c>
      <c r="AQ682">
        <v>2275050011</v>
      </c>
      <c r="AR682">
        <v>2</v>
      </c>
      <c r="AS682" t="s">
        <v>34</v>
      </c>
      <c r="AT682" t="s">
        <v>79</v>
      </c>
      <c r="AU682">
        <v>34027</v>
      </c>
      <c r="AW682" t="s">
        <v>438</v>
      </c>
      <c r="AX682">
        <v>48811</v>
      </c>
      <c r="AY682" t="s">
        <v>37</v>
      </c>
      <c r="AZ682" t="s">
        <v>38</v>
      </c>
      <c r="BC682" t="s">
        <v>38</v>
      </c>
      <c r="BD682">
        <v>40.808300000000003</v>
      </c>
      <c r="BE682">
        <v>-74.808300000000003</v>
      </c>
      <c r="BF682" t="s">
        <v>39</v>
      </c>
      <c r="BG682" t="s">
        <v>439</v>
      </c>
      <c r="BH682" t="s">
        <v>34</v>
      </c>
      <c r="BI682">
        <v>0</v>
      </c>
      <c r="BJ682" t="s">
        <v>41</v>
      </c>
      <c r="BK682">
        <v>8</v>
      </c>
      <c r="BM682" t="s">
        <v>51</v>
      </c>
      <c r="BN682" t="s">
        <v>52</v>
      </c>
      <c r="BO682">
        <v>3.3429599999999999E-3</v>
      </c>
      <c r="BP682" t="s">
        <v>44</v>
      </c>
      <c r="BQ682">
        <v>11825511</v>
      </c>
      <c r="BT682">
        <v>61086713</v>
      </c>
      <c r="BV682">
        <v>300</v>
      </c>
      <c r="BW682">
        <v>78712714</v>
      </c>
      <c r="BY682">
        <v>2275050011</v>
      </c>
      <c r="BZ682">
        <v>2</v>
      </c>
      <c r="CA682" t="s">
        <v>34</v>
      </c>
      <c r="CB682" t="s">
        <v>79</v>
      </c>
      <c r="CC682">
        <v>34027</v>
      </c>
      <c r="CE682" t="s">
        <v>438</v>
      </c>
      <c r="CF682">
        <v>48811</v>
      </c>
      <c r="CG682" t="s">
        <v>37</v>
      </c>
      <c r="CH682" t="s">
        <v>38</v>
      </c>
      <c r="CK682" t="s">
        <v>38</v>
      </c>
      <c r="CL682">
        <v>40.808300000000003</v>
      </c>
      <c r="CM682">
        <v>-74.808300000000003</v>
      </c>
      <c r="CN682" t="s">
        <v>39</v>
      </c>
      <c r="CO682" t="s">
        <v>439</v>
      </c>
      <c r="CP682" t="s">
        <v>34</v>
      </c>
      <c r="CQ682">
        <v>0</v>
      </c>
      <c r="CR682" t="s">
        <v>41</v>
      </c>
      <c r="CS682">
        <v>8</v>
      </c>
      <c r="CU682" t="s">
        <v>49</v>
      </c>
      <c r="CV682" t="s">
        <v>50</v>
      </c>
      <c r="CW682">
        <v>1.21735E-2</v>
      </c>
      <c r="CX682" t="s">
        <v>44</v>
      </c>
      <c r="CY682">
        <v>11825511</v>
      </c>
      <c r="DB682">
        <v>61086713</v>
      </c>
      <c r="DD682">
        <v>300</v>
      </c>
      <c r="DE682">
        <v>78712714</v>
      </c>
      <c r="DG682">
        <v>2275050011</v>
      </c>
      <c r="DH682">
        <v>2</v>
      </c>
      <c r="DI682" t="s">
        <v>34</v>
      </c>
      <c r="DJ682" t="s">
        <v>79</v>
      </c>
      <c r="DK682">
        <v>34027</v>
      </c>
      <c r="DM682" t="s">
        <v>438</v>
      </c>
      <c r="DN682">
        <v>48811</v>
      </c>
      <c r="DO682" t="s">
        <v>37</v>
      </c>
      <c r="DP682" t="s">
        <v>38</v>
      </c>
      <c r="DS682" t="s">
        <v>38</v>
      </c>
      <c r="DT682">
        <v>40.808300000000003</v>
      </c>
      <c r="DU682">
        <v>-74.808300000000003</v>
      </c>
      <c r="DV682" t="s">
        <v>39</v>
      </c>
      <c r="DW682" t="s">
        <v>439</v>
      </c>
      <c r="DX682" t="s">
        <v>34</v>
      </c>
      <c r="DY682">
        <v>0</v>
      </c>
      <c r="DZ682" t="s">
        <v>41</v>
      </c>
      <c r="EA682">
        <v>8</v>
      </c>
      <c r="EC682" t="s">
        <v>47</v>
      </c>
      <c r="ED682" t="s">
        <v>48</v>
      </c>
      <c r="EE682">
        <v>8.3997299999999993E-3</v>
      </c>
      <c r="EF682" t="s">
        <v>44</v>
      </c>
      <c r="EG682">
        <v>11825511</v>
      </c>
      <c r="EJ682">
        <v>61086713</v>
      </c>
      <c r="EL682">
        <v>300</v>
      </c>
      <c r="EM682">
        <v>78712714</v>
      </c>
      <c r="EO682">
        <v>2275050011</v>
      </c>
      <c r="EP682">
        <v>2</v>
      </c>
      <c r="EQ682" t="s">
        <v>34</v>
      </c>
      <c r="ER682" t="s">
        <v>79</v>
      </c>
      <c r="ES682">
        <v>34027</v>
      </c>
      <c r="EU682" t="s">
        <v>438</v>
      </c>
      <c r="EV682">
        <v>48811</v>
      </c>
      <c r="EW682" t="s">
        <v>37</v>
      </c>
      <c r="EX682" t="s">
        <v>38</v>
      </c>
      <c r="FA682" t="s">
        <v>38</v>
      </c>
      <c r="FB682">
        <v>40.808300000000003</v>
      </c>
      <c r="FC682">
        <v>-74.808300000000003</v>
      </c>
      <c r="FD682" t="s">
        <v>39</v>
      </c>
      <c r="FE682" t="s">
        <v>439</v>
      </c>
      <c r="FF682" t="s">
        <v>34</v>
      </c>
      <c r="FG682">
        <v>0</v>
      </c>
      <c r="FH682" t="s">
        <v>41</v>
      </c>
      <c r="FI682">
        <v>8</v>
      </c>
      <c r="FK682" t="s">
        <v>45</v>
      </c>
      <c r="FL682" t="s">
        <v>46</v>
      </c>
      <c r="FM682">
        <v>5.1430200000000001E-4</v>
      </c>
      <c r="FN682" t="s">
        <v>44</v>
      </c>
      <c r="FO682">
        <v>11825511</v>
      </c>
      <c r="FR682">
        <v>61086713</v>
      </c>
      <c r="FT682">
        <v>300</v>
      </c>
      <c r="FU682">
        <v>78712714</v>
      </c>
      <c r="FW682">
        <v>2275050011</v>
      </c>
      <c r="FX682">
        <v>2</v>
      </c>
      <c r="FY682" t="s">
        <v>34</v>
      </c>
      <c r="FZ682" t="s">
        <v>79</v>
      </c>
      <c r="GA682">
        <v>34027</v>
      </c>
      <c r="GC682" t="s">
        <v>438</v>
      </c>
      <c r="GD682">
        <v>48811</v>
      </c>
      <c r="GE682" t="s">
        <v>37</v>
      </c>
      <c r="GF682" t="s">
        <v>38</v>
      </c>
      <c r="GI682" t="s">
        <v>38</v>
      </c>
      <c r="GJ682">
        <v>40.808300000000003</v>
      </c>
      <c r="GK682">
        <v>-74.808300000000003</v>
      </c>
      <c r="GL682" t="s">
        <v>39</v>
      </c>
      <c r="GM682" t="s">
        <v>439</v>
      </c>
      <c r="GN682" t="s">
        <v>34</v>
      </c>
      <c r="GO682">
        <v>0</v>
      </c>
      <c r="GP682" t="s">
        <v>41</v>
      </c>
      <c r="GQ682">
        <v>8</v>
      </c>
      <c r="GS682" t="s">
        <v>42</v>
      </c>
      <c r="GT682" t="s">
        <v>43</v>
      </c>
      <c r="GU682">
        <v>7.7388999999999999E-3</v>
      </c>
      <c r="GV682" t="s">
        <v>44</v>
      </c>
    </row>
    <row r="683" spans="1:204" x14ac:dyDescent="0.25">
      <c r="A683">
        <v>11489411</v>
      </c>
      <c r="D683">
        <v>60641913</v>
      </c>
      <c r="F683">
        <v>300</v>
      </c>
      <c r="G683">
        <v>77824114</v>
      </c>
      <c r="I683">
        <v>2275050011</v>
      </c>
      <c r="J683">
        <v>2</v>
      </c>
      <c r="K683" t="s">
        <v>34</v>
      </c>
      <c r="L683" t="s">
        <v>79</v>
      </c>
      <c r="M683">
        <v>34027</v>
      </c>
      <c r="O683" t="s">
        <v>294</v>
      </c>
      <c r="P683">
        <v>48811</v>
      </c>
      <c r="Q683" t="s">
        <v>37</v>
      </c>
      <c r="R683" t="s">
        <v>38</v>
      </c>
      <c r="U683" t="s">
        <v>38</v>
      </c>
      <c r="V683">
        <v>40.947299999999998</v>
      </c>
      <c r="W683">
        <v>-74.354299999999995</v>
      </c>
      <c r="X683" t="s">
        <v>39</v>
      </c>
      <c r="Y683" t="s">
        <v>295</v>
      </c>
      <c r="Z683" t="s">
        <v>34</v>
      </c>
      <c r="AA683">
        <v>0</v>
      </c>
      <c r="AB683" t="s">
        <v>41</v>
      </c>
      <c r="AC683">
        <v>8</v>
      </c>
      <c r="AE683" t="s">
        <v>53</v>
      </c>
      <c r="AF683" t="s">
        <v>54</v>
      </c>
      <c r="AG683">
        <v>0.108126</v>
      </c>
      <c r="AH683" t="s">
        <v>44</v>
      </c>
      <c r="AI683">
        <v>11489411</v>
      </c>
      <c r="AL683">
        <v>60641913</v>
      </c>
      <c r="AN683">
        <v>300</v>
      </c>
      <c r="AO683">
        <v>77824114</v>
      </c>
      <c r="AQ683">
        <v>2275050011</v>
      </c>
      <c r="AR683">
        <v>2</v>
      </c>
      <c r="AS683" t="s">
        <v>34</v>
      </c>
      <c r="AT683" t="s">
        <v>79</v>
      </c>
      <c r="AU683">
        <v>34027</v>
      </c>
      <c r="AW683" t="s">
        <v>294</v>
      </c>
      <c r="AX683">
        <v>48811</v>
      </c>
      <c r="AY683" t="s">
        <v>37</v>
      </c>
      <c r="AZ683" t="s">
        <v>38</v>
      </c>
      <c r="BC683" t="s">
        <v>38</v>
      </c>
      <c r="BD683">
        <v>40.947299999999998</v>
      </c>
      <c r="BE683">
        <v>-74.354299999999995</v>
      </c>
      <c r="BF683" t="s">
        <v>39</v>
      </c>
      <c r="BG683" t="s">
        <v>295</v>
      </c>
      <c r="BH683" t="s">
        <v>34</v>
      </c>
      <c r="BI683">
        <v>0</v>
      </c>
      <c r="BJ683" t="s">
        <v>41</v>
      </c>
      <c r="BK683">
        <v>8</v>
      </c>
      <c r="BM683" t="s">
        <v>51</v>
      </c>
      <c r="BN683" t="s">
        <v>52</v>
      </c>
      <c r="BO683">
        <v>5.8500000000000002E-4</v>
      </c>
      <c r="BP683" t="s">
        <v>44</v>
      </c>
      <c r="BQ683">
        <v>11489411</v>
      </c>
      <c r="BT683">
        <v>60641913</v>
      </c>
      <c r="BV683">
        <v>300</v>
      </c>
      <c r="BW683">
        <v>77824114</v>
      </c>
      <c r="BY683">
        <v>2275050011</v>
      </c>
      <c r="BZ683">
        <v>2</v>
      </c>
      <c r="CA683" t="s">
        <v>34</v>
      </c>
      <c r="CB683" t="s">
        <v>79</v>
      </c>
      <c r="CC683">
        <v>34027</v>
      </c>
      <c r="CE683" t="s">
        <v>294</v>
      </c>
      <c r="CF683">
        <v>48811</v>
      </c>
      <c r="CG683" t="s">
        <v>37</v>
      </c>
      <c r="CH683" t="s">
        <v>38</v>
      </c>
      <c r="CK683" t="s">
        <v>38</v>
      </c>
      <c r="CL683">
        <v>40.947299999999998</v>
      </c>
      <c r="CM683">
        <v>-74.354299999999995</v>
      </c>
      <c r="CN683" t="s">
        <v>39</v>
      </c>
      <c r="CO683" t="s">
        <v>295</v>
      </c>
      <c r="CP683" t="s">
        <v>34</v>
      </c>
      <c r="CQ683">
        <v>0</v>
      </c>
      <c r="CR683" t="s">
        <v>41</v>
      </c>
      <c r="CS683">
        <v>8</v>
      </c>
      <c r="CU683" t="s">
        <v>49</v>
      </c>
      <c r="CV683" t="s">
        <v>50</v>
      </c>
      <c r="CW683">
        <v>2.1302999999999999E-3</v>
      </c>
      <c r="CX683" t="s">
        <v>44</v>
      </c>
      <c r="CY683">
        <v>11489411</v>
      </c>
      <c r="DB683">
        <v>60641913</v>
      </c>
      <c r="DD683">
        <v>300</v>
      </c>
      <c r="DE683">
        <v>77824114</v>
      </c>
      <c r="DG683">
        <v>2275050011</v>
      </c>
      <c r="DH683">
        <v>2</v>
      </c>
      <c r="DI683" t="s">
        <v>34</v>
      </c>
      <c r="DJ683" t="s">
        <v>79</v>
      </c>
      <c r="DK683">
        <v>34027</v>
      </c>
      <c r="DM683" t="s">
        <v>294</v>
      </c>
      <c r="DN683">
        <v>48811</v>
      </c>
      <c r="DO683" t="s">
        <v>37</v>
      </c>
      <c r="DP683" t="s">
        <v>38</v>
      </c>
      <c r="DS683" t="s">
        <v>38</v>
      </c>
      <c r="DT683">
        <v>40.947299999999998</v>
      </c>
      <c r="DU683">
        <v>-74.354299999999995</v>
      </c>
      <c r="DV683" t="s">
        <v>39</v>
      </c>
      <c r="DW683" t="s">
        <v>295</v>
      </c>
      <c r="DX683" t="s">
        <v>34</v>
      </c>
      <c r="DY683">
        <v>0</v>
      </c>
      <c r="DZ683" t="s">
        <v>41</v>
      </c>
      <c r="EA683">
        <v>8</v>
      </c>
      <c r="EC683" t="s">
        <v>47</v>
      </c>
      <c r="ED683" t="s">
        <v>48</v>
      </c>
      <c r="EE683">
        <v>1.4699100000000001E-3</v>
      </c>
      <c r="EF683" t="s">
        <v>44</v>
      </c>
      <c r="EG683">
        <v>11489411</v>
      </c>
      <c r="EJ683">
        <v>60641913</v>
      </c>
      <c r="EL683">
        <v>300</v>
      </c>
      <c r="EM683">
        <v>77824114</v>
      </c>
      <c r="EO683">
        <v>2275050011</v>
      </c>
      <c r="EP683">
        <v>2</v>
      </c>
      <c r="EQ683" t="s">
        <v>34</v>
      </c>
      <c r="ER683" t="s">
        <v>79</v>
      </c>
      <c r="ES683">
        <v>34027</v>
      </c>
      <c r="EU683" t="s">
        <v>294</v>
      </c>
      <c r="EV683">
        <v>48811</v>
      </c>
      <c r="EW683" t="s">
        <v>37</v>
      </c>
      <c r="EX683" t="s">
        <v>38</v>
      </c>
      <c r="FA683" t="s">
        <v>38</v>
      </c>
      <c r="FB683">
        <v>40.947299999999998</v>
      </c>
      <c r="FC683">
        <v>-74.354299999999995</v>
      </c>
      <c r="FD683" t="s">
        <v>39</v>
      </c>
      <c r="FE683" t="s">
        <v>295</v>
      </c>
      <c r="FF683" t="s">
        <v>34</v>
      </c>
      <c r="FG683">
        <v>0</v>
      </c>
      <c r="FH683" t="s">
        <v>41</v>
      </c>
      <c r="FI683">
        <v>8</v>
      </c>
      <c r="FK683" t="s">
        <v>45</v>
      </c>
      <c r="FL683" t="s">
        <v>46</v>
      </c>
      <c r="FM683">
        <v>9.0000000000000006E-5</v>
      </c>
      <c r="FN683" t="s">
        <v>44</v>
      </c>
      <c r="FO683">
        <v>11489411</v>
      </c>
      <c r="FR683">
        <v>60641913</v>
      </c>
      <c r="FT683">
        <v>300</v>
      </c>
      <c r="FU683">
        <v>77824114</v>
      </c>
      <c r="FW683">
        <v>2275050011</v>
      </c>
      <c r="FX683">
        <v>2</v>
      </c>
      <c r="FY683" t="s">
        <v>34</v>
      </c>
      <c r="FZ683" t="s">
        <v>79</v>
      </c>
      <c r="GA683">
        <v>34027</v>
      </c>
      <c r="GC683" t="s">
        <v>294</v>
      </c>
      <c r="GD683">
        <v>48811</v>
      </c>
      <c r="GE683" t="s">
        <v>37</v>
      </c>
      <c r="GF683" t="s">
        <v>38</v>
      </c>
      <c r="GI683" t="s">
        <v>38</v>
      </c>
      <c r="GJ683">
        <v>40.947299999999998</v>
      </c>
      <c r="GK683">
        <v>-74.354299999999995</v>
      </c>
      <c r="GL683" t="s">
        <v>39</v>
      </c>
      <c r="GM683" t="s">
        <v>295</v>
      </c>
      <c r="GN683" t="s">
        <v>34</v>
      </c>
      <c r="GO683">
        <v>0</v>
      </c>
      <c r="GP683" t="s">
        <v>41</v>
      </c>
      <c r="GQ683">
        <v>8</v>
      </c>
      <c r="GS683" t="s">
        <v>42</v>
      </c>
      <c r="GT683" t="s">
        <v>43</v>
      </c>
      <c r="GU683">
        <v>1.3542700000000001E-3</v>
      </c>
      <c r="GV683" t="s">
        <v>44</v>
      </c>
    </row>
    <row r="684" spans="1:204" x14ac:dyDescent="0.25">
      <c r="A684">
        <v>11489411</v>
      </c>
      <c r="D684">
        <v>60641913</v>
      </c>
      <c r="F684">
        <v>300</v>
      </c>
      <c r="G684">
        <v>77824214</v>
      </c>
      <c r="I684">
        <v>2275050012</v>
      </c>
      <c r="J684">
        <v>2</v>
      </c>
      <c r="K684" t="s">
        <v>34</v>
      </c>
      <c r="L684" t="s">
        <v>79</v>
      </c>
      <c r="M684">
        <v>34027</v>
      </c>
      <c r="O684" t="s">
        <v>294</v>
      </c>
      <c r="P684">
        <v>48811</v>
      </c>
      <c r="Q684" t="s">
        <v>37</v>
      </c>
      <c r="R684" t="s">
        <v>38</v>
      </c>
      <c r="U684" t="s">
        <v>38</v>
      </c>
      <c r="V684">
        <v>40.947299999999998</v>
      </c>
      <c r="W684">
        <v>-74.354299999999995</v>
      </c>
      <c r="X684" t="s">
        <v>39</v>
      </c>
      <c r="Y684" t="s">
        <v>295</v>
      </c>
      <c r="Z684" t="s">
        <v>34</v>
      </c>
      <c r="AA684">
        <v>0</v>
      </c>
      <c r="AB684" t="s">
        <v>41</v>
      </c>
      <c r="AC684">
        <v>8</v>
      </c>
      <c r="AE684" t="s">
        <v>53</v>
      </c>
      <c r="AF684" t="s">
        <v>54</v>
      </c>
      <c r="AG684">
        <v>0.15802099999999999</v>
      </c>
      <c r="AH684" t="s">
        <v>44</v>
      </c>
      <c r="AI684">
        <v>11489411</v>
      </c>
      <c r="AL684">
        <v>60641913</v>
      </c>
      <c r="AN684">
        <v>300</v>
      </c>
      <c r="AO684">
        <v>77824214</v>
      </c>
      <c r="AQ684">
        <v>2275050012</v>
      </c>
      <c r="AR684">
        <v>2</v>
      </c>
      <c r="AS684" t="s">
        <v>34</v>
      </c>
      <c r="AT684" t="s">
        <v>79</v>
      </c>
      <c r="AU684">
        <v>34027</v>
      </c>
      <c r="AW684" t="s">
        <v>294</v>
      </c>
      <c r="AX684">
        <v>48811</v>
      </c>
      <c r="AY684" t="s">
        <v>37</v>
      </c>
      <c r="AZ684" t="s">
        <v>38</v>
      </c>
      <c r="BC684" t="s">
        <v>38</v>
      </c>
      <c r="BD684">
        <v>40.947299999999998</v>
      </c>
      <c r="BE684">
        <v>-74.354299999999995</v>
      </c>
      <c r="BF684" t="s">
        <v>39</v>
      </c>
      <c r="BG684" t="s">
        <v>295</v>
      </c>
      <c r="BH684" t="s">
        <v>34</v>
      </c>
      <c r="BI684">
        <v>0</v>
      </c>
      <c r="BJ684" t="s">
        <v>41</v>
      </c>
      <c r="BK684">
        <v>8</v>
      </c>
      <c r="BM684" t="s">
        <v>51</v>
      </c>
      <c r="BN684" t="s">
        <v>52</v>
      </c>
      <c r="BO684">
        <v>5.3417999999999998E-3</v>
      </c>
      <c r="BP684" t="s">
        <v>44</v>
      </c>
      <c r="BQ684">
        <v>11489411</v>
      </c>
      <c r="BT684">
        <v>60641913</v>
      </c>
      <c r="BV684">
        <v>300</v>
      </c>
      <c r="BW684">
        <v>77824214</v>
      </c>
      <c r="BY684">
        <v>2275050012</v>
      </c>
      <c r="BZ684">
        <v>2</v>
      </c>
      <c r="CA684" t="s">
        <v>34</v>
      </c>
      <c r="CB684" t="s">
        <v>79</v>
      </c>
      <c r="CC684">
        <v>34027</v>
      </c>
      <c r="CE684" t="s">
        <v>294</v>
      </c>
      <c r="CF684">
        <v>48811</v>
      </c>
      <c r="CG684" t="s">
        <v>37</v>
      </c>
      <c r="CH684" t="s">
        <v>38</v>
      </c>
      <c r="CK684" t="s">
        <v>38</v>
      </c>
      <c r="CL684">
        <v>40.947299999999998</v>
      </c>
      <c r="CM684">
        <v>-74.354299999999995</v>
      </c>
      <c r="CN684" t="s">
        <v>39</v>
      </c>
      <c r="CO684" t="s">
        <v>295</v>
      </c>
      <c r="CP684" t="s">
        <v>34</v>
      </c>
      <c r="CQ684">
        <v>0</v>
      </c>
      <c r="CR684" t="s">
        <v>41</v>
      </c>
      <c r="CS684">
        <v>8</v>
      </c>
      <c r="CU684" t="s">
        <v>49</v>
      </c>
      <c r="CV684" t="s">
        <v>50</v>
      </c>
      <c r="CW684">
        <v>3.9055499999999998E-3</v>
      </c>
      <c r="CX684" t="s">
        <v>44</v>
      </c>
      <c r="CY684">
        <v>11489411</v>
      </c>
      <c r="DB684">
        <v>60641913</v>
      </c>
      <c r="DD684">
        <v>300</v>
      </c>
      <c r="DE684">
        <v>77824214</v>
      </c>
      <c r="DG684">
        <v>2275050012</v>
      </c>
      <c r="DH684">
        <v>2</v>
      </c>
      <c r="DI684" t="s">
        <v>34</v>
      </c>
      <c r="DJ684" t="s">
        <v>79</v>
      </c>
      <c r="DK684">
        <v>34027</v>
      </c>
      <c r="DM684" t="s">
        <v>294</v>
      </c>
      <c r="DN684">
        <v>48811</v>
      </c>
      <c r="DO684" t="s">
        <v>37</v>
      </c>
      <c r="DP684" t="s">
        <v>38</v>
      </c>
      <c r="DS684" t="s">
        <v>38</v>
      </c>
      <c r="DT684">
        <v>40.947299999999998</v>
      </c>
      <c r="DU684">
        <v>-74.354299999999995</v>
      </c>
      <c r="DV684" t="s">
        <v>39</v>
      </c>
      <c r="DW684" t="s">
        <v>295</v>
      </c>
      <c r="DX684" t="s">
        <v>34</v>
      </c>
      <c r="DY684">
        <v>0</v>
      </c>
      <c r="DZ684" t="s">
        <v>41</v>
      </c>
      <c r="EA684">
        <v>8</v>
      </c>
      <c r="EC684" t="s">
        <v>47</v>
      </c>
      <c r="ED684" t="s">
        <v>48</v>
      </c>
      <c r="EE684">
        <v>3.8118200000000001E-3</v>
      </c>
      <c r="EF684" t="s">
        <v>44</v>
      </c>
      <c r="EG684">
        <v>11489411</v>
      </c>
      <c r="EJ684">
        <v>60641913</v>
      </c>
      <c r="EL684">
        <v>300</v>
      </c>
      <c r="EM684">
        <v>77824214</v>
      </c>
      <c r="EO684">
        <v>2275050012</v>
      </c>
      <c r="EP684">
        <v>2</v>
      </c>
      <c r="EQ684" t="s">
        <v>34</v>
      </c>
      <c r="ER684" t="s">
        <v>79</v>
      </c>
      <c r="ES684">
        <v>34027</v>
      </c>
      <c r="EU684" t="s">
        <v>294</v>
      </c>
      <c r="EV684">
        <v>48811</v>
      </c>
      <c r="EW684" t="s">
        <v>37</v>
      </c>
      <c r="EX684" t="s">
        <v>38</v>
      </c>
      <c r="FA684" t="s">
        <v>38</v>
      </c>
      <c r="FB684">
        <v>40.947299999999998</v>
      </c>
      <c r="FC684">
        <v>-74.354299999999995</v>
      </c>
      <c r="FD684" t="s">
        <v>39</v>
      </c>
      <c r="FE684" t="s">
        <v>295</v>
      </c>
      <c r="FF684" t="s">
        <v>34</v>
      </c>
      <c r="FG684">
        <v>0</v>
      </c>
      <c r="FH684" t="s">
        <v>41</v>
      </c>
      <c r="FI684">
        <v>8</v>
      </c>
      <c r="FK684" t="s">
        <v>45</v>
      </c>
      <c r="FL684" t="s">
        <v>46</v>
      </c>
      <c r="FM684">
        <v>1.2140199999999999E-3</v>
      </c>
      <c r="FN684" t="s">
        <v>44</v>
      </c>
      <c r="FO684">
        <v>11489411</v>
      </c>
      <c r="FR684">
        <v>60641913</v>
      </c>
      <c r="FT684">
        <v>300</v>
      </c>
      <c r="FU684">
        <v>77824214</v>
      </c>
      <c r="FW684">
        <v>2275050012</v>
      </c>
      <c r="FX684">
        <v>2</v>
      </c>
      <c r="FY684" t="s">
        <v>34</v>
      </c>
      <c r="FZ684" t="s">
        <v>79</v>
      </c>
      <c r="GA684">
        <v>34027</v>
      </c>
      <c r="GC684" t="s">
        <v>294</v>
      </c>
      <c r="GD684">
        <v>48811</v>
      </c>
      <c r="GE684" t="s">
        <v>37</v>
      </c>
      <c r="GF684" t="s">
        <v>38</v>
      </c>
      <c r="GI684" t="s">
        <v>38</v>
      </c>
      <c r="GJ684">
        <v>40.947299999999998</v>
      </c>
      <c r="GK684">
        <v>-74.354299999999995</v>
      </c>
      <c r="GL684" t="s">
        <v>39</v>
      </c>
      <c r="GM684" t="s">
        <v>295</v>
      </c>
      <c r="GN684" t="s">
        <v>34</v>
      </c>
      <c r="GO684">
        <v>0</v>
      </c>
      <c r="GP684" t="s">
        <v>41</v>
      </c>
      <c r="GQ684">
        <v>8</v>
      </c>
      <c r="GS684" t="s">
        <v>42</v>
      </c>
      <c r="GT684" t="s">
        <v>43</v>
      </c>
      <c r="GU684">
        <v>1.1376499999999999E-2</v>
      </c>
      <c r="GV684" t="s">
        <v>44</v>
      </c>
    </row>
    <row r="685" spans="1:204" x14ac:dyDescent="0.25">
      <c r="A685">
        <v>12395311</v>
      </c>
      <c r="D685">
        <v>61581713</v>
      </c>
      <c r="F685">
        <v>300</v>
      </c>
      <c r="G685">
        <v>79693714</v>
      </c>
      <c r="I685">
        <v>2275050011</v>
      </c>
      <c r="J685">
        <v>2</v>
      </c>
      <c r="K685" t="s">
        <v>34</v>
      </c>
      <c r="L685" t="s">
        <v>79</v>
      </c>
      <c r="M685">
        <v>34027</v>
      </c>
      <c r="O685" t="s">
        <v>114</v>
      </c>
      <c r="P685">
        <v>48811</v>
      </c>
      <c r="Q685" t="s">
        <v>37</v>
      </c>
      <c r="R685" t="s">
        <v>38</v>
      </c>
      <c r="U685" t="s">
        <v>38</v>
      </c>
      <c r="V685">
        <v>40.896799999999999</v>
      </c>
      <c r="W685">
        <v>-74.719099999999997</v>
      </c>
      <c r="X685" t="s">
        <v>39</v>
      </c>
      <c r="Y685" t="s">
        <v>115</v>
      </c>
      <c r="Z685" t="s">
        <v>34</v>
      </c>
      <c r="AA685">
        <v>0</v>
      </c>
      <c r="AB685" t="s">
        <v>41</v>
      </c>
      <c r="AC685">
        <v>8</v>
      </c>
      <c r="AE685" t="s">
        <v>53</v>
      </c>
      <c r="AF685" t="s">
        <v>54</v>
      </c>
      <c r="AG685">
        <v>0.108126</v>
      </c>
      <c r="AH685" t="s">
        <v>44</v>
      </c>
      <c r="AI685">
        <v>12395311</v>
      </c>
      <c r="AL685">
        <v>61581713</v>
      </c>
      <c r="AN685">
        <v>300</v>
      </c>
      <c r="AO685">
        <v>79693714</v>
      </c>
      <c r="AQ685">
        <v>2275050011</v>
      </c>
      <c r="AR685">
        <v>2</v>
      </c>
      <c r="AS685" t="s">
        <v>34</v>
      </c>
      <c r="AT685" t="s">
        <v>79</v>
      </c>
      <c r="AU685">
        <v>34027</v>
      </c>
      <c r="AW685" t="s">
        <v>114</v>
      </c>
      <c r="AX685">
        <v>48811</v>
      </c>
      <c r="AY685" t="s">
        <v>37</v>
      </c>
      <c r="AZ685" t="s">
        <v>38</v>
      </c>
      <c r="BC685" t="s">
        <v>38</v>
      </c>
      <c r="BD685">
        <v>40.896799999999999</v>
      </c>
      <c r="BE685">
        <v>-74.719099999999997</v>
      </c>
      <c r="BF685" t="s">
        <v>39</v>
      </c>
      <c r="BG685" t="s">
        <v>115</v>
      </c>
      <c r="BH685" t="s">
        <v>34</v>
      </c>
      <c r="BI685">
        <v>0</v>
      </c>
      <c r="BJ685" t="s">
        <v>41</v>
      </c>
      <c r="BK685">
        <v>8</v>
      </c>
      <c r="BM685" t="s">
        <v>51</v>
      </c>
      <c r="BN685" t="s">
        <v>52</v>
      </c>
      <c r="BO685">
        <v>5.8500000000000002E-4</v>
      </c>
      <c r="BP685" t="s">
        <v>44</v>
      </c>
      <c r="BQ685">
        <v>12395311</v>
      </c>
      <c r="BT685">
        <v>61581713</v>
      </c>
      <c r="BV685">
        <v>300</v>
      </c>
      <c r="BW685">
        <v>79693714</v>
      </c>
      <c r="BY685">
        <v>2275050011</v>
      </c>
      <c r="BZ685">
        <v>2</v>
      </c>
      <c r="CA685" t="s">
        <v>34</v>
      </c>
      <c r="CB685" t="s">
        <v>79</v>
      </c>
      <c r="CC685">
        <v>34027</v>
      </c>
      <c r="CE685" t="s">
        <v>114</v>
      </c>
      <c r="CF685">
        <v>48811</v>
      </c>
      <c r="CG685" t="s">
        <v>37</v>
      </c>
      <c r="CH685" t="s">
        <v>38</v>
      </c>
      <c r="CK685" t="s">
        <v>38</v>
      </c>
      <c r="CL685">
        <v>40.896799999999999</v>
      </c>
      <c r="CM685">
        <v>-74.719099999999997</v>
      </c>
      <c r="CN685" t="s">
        <v>39</v>
      </c>
      <c r="CO685" t="s">
        <v>115</v>
      </c>
      <c r="CP685" t="s">
        <v>34</v>
      </c>
      <c r="CQ685">
        <v>0</v>
      </c>
      <c r="CR685" t="s">
        <v>41</v>
      </c>
      <c r="CS685">
        <v>8</v>
      </c>
      <c r="CU685" t="s">
        <v>49</v>
      </c>
      <c r="CV685" t="s">
        <v>50</v>
      </c>
      <c r="CW685">
        <v>2.1302999999999999E-3</v>
      </c>
      <c r="CX685" t="s">
        <v>44</v>
      </c>
      <c r="CY685">
        <v>12395311</v>
      </c>
      <c r="DB685">
        <v>61581713</v>
      </c>
      <c r="DD685">
        <v>300</v>
      </c>
      <c r="DE685">
        <v>79693714</v>
      </c>
      <c r="DG685">
        <v>2275050011</v>
      </c>
      <c r="DH685">
        <v>2</v>
      </c>
      <c r="DI685" t="s">
        <v>34</v>
      </c>
      <c r="DJ685" t="s">
        <v>79</v>
      </c>
      <c r="DK685">
        <v>34027</v>
      </c>
      <c r="DM685" t="s">
        <v>114</v>
      </c>
      <c r="DN685">
        <v>48811</v>
      </c>
      <c r="DO685" t="s">
        <v>37</v>
      </c>
      <c r="DP685" t="s">
        <v>38</v>
      </c>
      <c r="DS685" t="s">
        <v>38</v>
      </c>
      <c r="DT685">
        <v>40.896799999999999</v>
      </c>
      <c r="DU685">
        <v>-74.719099999999997</v>
      </c>
      <c r="DV685" t="s">
        <v>39</v>
      </c>
      <c r="DW685" t="s">
        <v>115</v>
      </c>
      <c r="DX685" t="s">
        <v>34</v>
      </c>
      <c r="DY685">
        <v>0</v>
      </c>
      <c r="DZ685" t="s">
        <v>41</v>
      </c>
      <c r="EA685">
        <v>8</v>
      </c>
      <c r="EC685" t="s">
        <v>47</v>
      </c>
      <c r="ED685" t="s">
        <v>48</v>
      </c>
      <c r="EE685">
        <v>1.4699100000000001E-3</v>
      </c>
      <c r="EF685" t="s">
        <v>44</v>
      </c>
      <c r="EG685">
        <v>12395311</v>
      </c>
      <c r="EJ685">
        <v>61581713</v>
      </c>
      <c r="EL685">
        <v>300</v>
      </c>
      <c r="EM685">
        <v>79693714</v>
      </c>
      <c r="EO685">
        <v>2275050011</v>
      </c>
      <c r="EP685">
        <v>2</v>
      </c>
      <c r="EQ685" t="s">
        <v>34</v>
      </c>
      <c r="ER685" t="s">
        <v>79</v>
      </c>
      <c r="ES685">
        <v>34027</v>
      </c>
      <c r="EU685" t="s">
        <v>114</v>
      </c>
      <c r="EV685">
        <v>48811</v>
      </c>
      <c r="EW685" t="s">
        <v>37</v>
      </c>
      <c r="EX685" t="s">
        <v>38</v>
      </c>
      <c r="FA685" t="s">
        <v>38</v>
      </c>
      <c r="FB685">
        <v>40.896799999999999</v>
      </c>
      <c r="FC685">
        <v>-74.719099999999997</v>
      </c>
      <c r="FD685" t="s">
        <v>39</v>
      </c>
      <c r="FE685" t="s">
        <v>115</v>
      </c>
      <c r="FF685" t="s">
        <v>34</v>
      </c>
      <c r="FG685">
        <v>0</v>
      </c>
      <c r="FH685" t="s">
        <v>41</v>
      </c>
      <c r="FI685">
        <v>8</v>
      </c>
      <c r="FK685" t="s">
        <v>45</v>
      </c>
      <c r="FL685" t="s">
        <v>46</v>
      </c>
      <c r="FM685">
        <v>9.0000000000000006E-5</v>
      </c>
      <c r="FN685" t="s">
        <v>44</v>
      </c>
      <c r="FO685">
        <v>12395311</v>
      </c>
      <c r="FR685">
        <v>61581713</v>
      </c>
      <c r="FT685">
        <v>300</v>
      </c>
      <c r="FU685">
        <v>79693714</v>
      </c>
      <c r="FW685">
        <v>2275050011</v>
      </c>
      <c r="FX685">
        <v>2</v>
      </c>
      <c r="FY685" t="s">
        <v>34</v>
      </c>
      <c r="FZ685" t="s">
        <v>79</v>
      </c>
      <c r="GA685">
        <v>34027</v>
      </c>
      <c r="GC685" t="s">
        <v>114</v>
      </c>
      <c r="GD685">
        <v>48811</v>
      </c>
      <c r="GE685" t="s">
        <v>37</v>
      </c>
      <c r="GF685" t="s">
        <v>38</v>
      </c>
      <c r="GI685" t="s">
        <v>38</v>
      </c>
      <c r="GJ685">
        <v>40.896799999999999</v>
      </c>
      <c r="GK685">
        <v>-74.719099999999997</v>
      </c>
      <c r="GL685" t="s">
        <v>39</v>
      </c>
      <c r="GM685" t="s">
        <v>115</v>
      </c>
      <c r="GN685" t="s">
        <v>34</v>
      </c>
      <c r="GO685">
        <v>0</v>
      </c>
      <c r="GP685" t="s">
        <v>41</v>
      </c>
      <c r="GQ685">
        <v>8</v>
      </c>
      <c r="GS685" t="s">
        <v>42</v>
      </c>
      <c r="GT685" t="s">
        <v>43</v>
      </c>
      <c r="GU685">
        <v>1.3542700000000001E-3</v>
      </c>
      <c r="GV685" t="s">
        <v>44</v>
      </c>
    </row>
    <row r="686" spans="1:204" x14ac:dyDescent="0.25">
      <c r="A686">
        <v>12395311</v>
      </c>
      <c r="D686">
        <v>61581713</v>
      </c>
      <c r="F686">
        <v>300</v>
      </c>
      <c r="G686">
        <v>79693814</v>
      </c>
      <c r="I686">
        <v>2275050012</v>
      </c>
      <c r="J686">
        <v>2</v>
      </c>
      <c r="K686" t="s">
        <v>34</v>
      </c>
      <c r="L686" t="s">
        <v>79</v>
      </c>
      <c r="M686">
        <v>34027</v>
      </c>
      <c r="O686" t="s">
        <v>114</v>
      </c>
      <c r="P686">
        <v>48811</v>
      </c>
      <c r="Q686" t="s">
        <v>37</v>
      </c>
      <c r="R686" t="s">
        <v>38</v>
      </c>
      <c r="U686" t="s">
        <v>38</v>
      </c>
      <c r="V686">
        <v>40.896799999999999</v>
      </c>
      <c r="W686">
        <v>-74.719099999999997</v>
      </c>
      <c r="X686" t="s">
        <v>39</v>
      </c>
      <c r="Y686" t="s">
        <v>115</v>
      </c>
      <c r="Z686" t="s">
        <v>34</v>
      </c>
      <c r="AA686">
        <v>0</v>
      </c>
      <c r="AB686" t="s">
        <v>41</v>
      </c>
      <c r="AC686">
        <v>8</v>
      </c>
      <c r="AE686" t="s">
        <v>53</v>
      </c>
      <c r="AF686" t="s">
        <v>54</v>
      </c>
      <c r="AG686">
        <v>0.15802099999999999</v>
      </c>
      <c r="AH686" t="s">
        <v>44</v>
      </c>
      <c r="AI686">
        <v>12395311</v>
      </c>
      <c r="AL686">
        <v>61581713</v>
      </c>
      <c r="AN686">
        <v>300</v>
      </c>
      <c r="AO686">
        <v>79693814</v>
      </c>
      <c r="AQ686">
        <v>2275050012</v>
      </c>
      <c r="AR686">
        <v>2</v>
      </c>
      <c r="AS686" t="s">
        <v>34</v>
      </c>
      <c r="AT686" t="s">
        <v>79</v>
      </c>
      <c r="AU686">
        <v>34027</v>
      </c>
      <c r="AW686" t="s">
        <v>114</v>
      </c>
      <c r="AX686">
        <v>48811</v>
      </c>
      <c r="AY686" t="s">
        <v>37</v>
      </c>
      <c r="AZ686" t="s">
        <v>38</v>
      </c>
      <c r="BC686" t="s">
        <v>38</v>
      </c>
      <c r="BD686">
        <v>40.896799999999999</v>
      </c>
      <c r="BE686">
        <v>-74.719099999999997</v>
      </c>
      <c r="BF686" t="s">
        <v>39</v>
      </c>
      <c r="BG686" t="s">
        <v>115</v>
      </c>
      <c r="BH686" t="s">
        <v>34</v>
      </c>
      <c r="BI686">
        <v>0</v>
      </c>
      <c r="BJ686" t="s">
        <v>41</v>
      </c>
      <c r="BK686">
        <v>8</v>
      </c>
      <c r="BM686" t="s">
        <v>51</v>
      </c>
      <c r="BN686" t="s">
        <v>52</v>
      </c>
      <c r="BO686">
        <v>5.3417999999999998E-3</v>
      </c>
      <c r="BP686" t="s">
        <v>44</v>
      </c>
      <c r="BQ686">
        <v>12395311</v>
      </c>
      <c r="BT686">
        <v>61581713</v>
      </c>
      <c r="BV686">
        <v>300</v>
      </c>
      <c r="BW686">
        <v>79693814</v>
      </c>
      <c r="BY686">
        <v>2275050012</v>
      </c>
      <c r="BZ686">
        <v>2</v>
      </c>
      <c r="CA686" t="s">
        <v>34</v>
      </c>
      <c r="CB686" t="s">
        <v>79</v>
      </c>
      <c r="CC686">
        <v>34027</v>
      </c>
      <c r="CE686" t="s">
        <v>114</v>
      </c>
      <c r="CF686">
        <v>48811</v>
      </c>
      <c r="CG686" t="s">
        <v>37</v>
      </c>
      <c r="CH686" t="s">
        <v>38</v>
      </c>
      <c r="CK686" t="s">
        <v>38</v>
      </c>
      <c r="CL686">
        <v>40.896799999999999</v>
      </c>
      <c r="CM686">
        <v>-74.719099999999997</v>
      </c>
      <c r="CN686" t="s">
        <v>39</v>
      </c>
      <c r="CO686" t="s">
        <v>115</v>
      </c>
      <c r="CP686" t="s">
        <v>34</v>
      </c>
      <c r="CQ686">
        <v>0</v>
      </c>
      <c r="CR686" t="s">
        <v>41</v>
      </c>
      <c r="CS686">
        <v>8</v>
      </c>
      <c r="CU686" t="s">
        <v>49</v>
      </c>
      <c r="CV686" t="s">
        <v>50</v>
      </c>
      <c r="CW686">
        <v>3.9055499999999998E-3</v>
      </c>
      <c r="CX686" t="s">
        <v>44</v>
      </c>
      <c r="CY686">
        <v>12395311</v>
      </c>
      <c r="DB686">
        <v>61581713</v>
      </c>
      <c r="DD686">
        <v>300</v>
      </c>
      <c r="DE686">
        <v>79693814</v>
      </c>
      <c r="DG686">
        <v>2275050012</v>
      </c>
      <c r="DH686">
        <v>2</v>
      </c>
      <c r="DI686" t="s">
        <v>34</v>
      </c>
      <c r="DJ686" t="s">
        <v>79</v>
      </c>
      <c r="DK686">
        <v>34027</v>
      </c>
      <c r="DM686" t="s">
        <v>114</v>
      </c>
      <c r="DN686">
        <v>48811</v>
      </c>
      <c r="DO686" t="s">
        <v>37</v>
      </c>
      <c r="DP686" t="s">
        <v>38</v>
      </c>
      <c r="DS686" t="s">
        <v>38</v>
      </c>
      <c r="DT686">
        <v>40.896799999999999</v>
      </c>
      <c r="DU686">
        <v>-74.719099999999997</v>
      </c>
      <c r="DV686" t="s">
        <v>39</v>
      </c>
      <c r="DW686" t="s">
        <v>115</v>
      </c>
      <c r="DX686" t="s">
        <v>34</v>
      </c>
      <c r="DY686">
        <v>0</v>
      </c>
      <c r="DZ686" t="s">
        <v>41</v>
      </c>
      <c r="EA686">
        <v>8</v>
      </c>
      <c r="EC686" t="s">
        <v>47</v>
      </c>
      <c r="ED686" t="s">
        <v>48</v>
      </c>
      <c r="EE686">
        <v>3.8118200000000001E-3</v>
      </c>
      <c r="EF686" t="s">
        <v>44</v>
      </c>
      <c r="EG686">
        <v>12395311</v>
      </c>
      <c r="EJ686">
        <v>61581713</v>
      </c>
      <c r="EL686">
        <v>300</v>
      </c>
      <c r="EM686">
        <v>79693814</v>
      </c>
      <c r="EO686">
        <v>2275050012</v>
      </c>
      <c r="EP686">
        <v>2</v>
      </c>
      <c r="EQ686" t="s">
        <v>34</v>
      </c>
      <c r="ER686" t="s">
        <v>79</v>
      </c>
      <c r="ES686">
        <v>34027</v>
      </c>
      <c r="EU686" t="s">
        <v>114</v>
      </c>
      <c r="EV686">
        <v>48811</v>
      </c>
      <c r="EW686" t="s">
        <v>37</v>
      </c>
      <c r="EX686" t="s">
        <v>38</v>
      </c>
      <c r="FA686" t="s">
        <v>38</v>
      </c>
      <c r="FB686">
        <v>40.896799999999999</v>
      </c>
      <c r="FC686">
        <v>-74.719099999999997</v>
      </c>
      <c r="FD686" t="s">
        <v>39</v>
      </c>
      <c r="FE686" t="s">
        <v>115</v>
      </c>
      <c r="FF686" t="s">
        <v>34</v>
      </c>
      <c r="FG686">
        <v>0</v>
      </c>
      <c r="FH686" t="s">
        <v>41</v>
      </c>
      <c r="FI686">
        <v>8</v>
      </c>
      <c r="FK686" t="s">
        <v>45</v>
      </c>
      <c r="FL686" t="s">
        <v>46</v>
      </c>
      <c r="FM686">
        <v>1.2140199999999999E-3</v>
      </c>
      <c r="FN686" t="s">
        <v>44</v>
      </c>
      <c r="FO686">
        <v>12395311</v>
      </c>
      <c r="FR686">
        <v>61581713</v>
      </c>
      <c r="FT686">
        <v>300</v>
      </c>
      <c r="FU686">
        <v>79693814</v>
      </c>
      <c r="FW686">
        <v>2275050012</v>
      </c>
      <c r="FX686">
        <v>2</v>
      </c>
      <c r="FY686" t="s">
        <v>34</v>
      </c>
      <c r="FZ686" t="s">
        <v>79</v>
      </c>
      <c r="GA686">
        <v>34027</v>
      </c>
      <c r="GC686" t="s">
        <v>114</v>
      </c>
      <c r="GD686">
        <v>48811</v>
      </c>
      <c r="GE686" t="s">
        <v>37</v>
      </c>
      <c r="GF686" t="s">
        <v>38</v>
      </c>
      <c r="GI686" t="s">
        <v>38</v>
      </c>
      <c r="GJ686">
        <v>40.896799999999999</v>
      </c>
      <c r="GK686">
        <v>-74.719099999999997</v>
      </c>
      <c r="GL686" t="s">
        <v>39</v>
      </c>
      <c r="GM686" t="s">
        <v>115</v>
      </c>
      <c r="GN686" t="s">
        <v>34</v>
      </c>
      <c r="GO686">
        <v>0</v>
      </c>
      <c r="GP686" t="s">
        <v>41</v>
      </c>
      <c r="GQ686">
        <v>8</v>
      </c>
      <c r="GS686" t="s">
        <v>42</v>
      </c>
      <c r="GT686" t="s">
        <v>43</v>
      </c>
      <c r="GU686">
        <v>1.1376499999999999E-2</v>
      </c>
      <c r="GV686" t="s">
        <v>44</v>
      </c>
    </row>
    <row r="687" spans="1:204" x14ac:dyDescent="0.25">
      <c r="A687">
        <v>10983611</v>
      </c>
      <c r="D687">
        <v>60519613</v>
      </c>
      <c r="F687">
        <v>300</v>
      </c>
      <c r="G687">
        <v>77580914</v>
      </c>
      <c r="I687">
        <v>2275050011</v>
      </c>
      <c r="J687">
        <v>2</v>
      </c>
      <c r="K687" t="s">
        <v>34</v>
      </c>
      <c r="L687" t="s">
        <v>79</v>
      </c>
      <c r="M687">
        <v>34027</v>
      </c>
      <c r="O687" t="s">
        <v>464</v>
      </c>
      <c r="P687">
        <v>48811</v>
      </c>
      <c r="Q687" t="s">
        <v>37</v>
      </c>
      <c r="R687" t="s">
        <v>38</v>
      </c>
      <c r="U687" t="s">
        <v>38</v>
      </c>
      <c r="V687">
        <v>40.9407</v>
      </c>
      <c r="W687">
        <v>-74.461500000000001</v>
      </c>
      <c r="X687" t="s">
        <v>39</v>
      </c>
      <c r="Y687" t="s">
        <v>458</v>
      </c>
      <c r="Z687" t="s">
        <v>34</v>
      </c>
      <c r="AA687">
        <v>0</v>
      </c>
      <c r="AB687" t="s">
        <v>41</v>
      </c>
      <c r="AC687">
        <v>8</v>
      </c>
      <c r="AE687" t="s">
        <v>53</v>
      </c>
      <c r="AF687" t="s">
        <v>54</v>
      </c>
      <c r="AG687">
        <v>0.108126</v>
      </c>
      <c r="AH687" t="s">
        <v>44</v>
      </c>
      <c r="AI687">
        <v>10983611</v>
      </c>
      <c r="AL687">
        <v>60519613</v>
      </c>
      <c r="AN687">
        <v>300</v>
      </c>
      <c r="AO687">
        <v>77580914</v>
      </c>
      <c r="AQ687">
        <v>2275050011</v>
      </c>
      <c r="AR687">
        <v>2</v>
      </c>
      <c r="AS687" t="s">
        <v>34</v>
      </c>
      <c r="AT687" t="s">
        <v>79</v>
      </c>
      <c r="AU687">
        <v>34027</v>
      </c>
      <c r="AW687" t="s">
        <v>464</v>
      </c>
      <c r="AX687">
        <v>48811</v>
      </c>
      <c r="AY687" t="s">
        <v>37</v>
      </c>
      <c r="AZ687" t="s">
        <v>38</v>
      </c>
      <c r="BC687" t="s">
        <v>38</v>
      </c>
      <c r="BD687">
        <v>40.9407</v>
      </c>
      <c r="BE687">
        <v>-74.461500000000001</v>
      </c>
      <c r="BF687" t="s">
        <v>39</v>
      </c>
      <c r="BG687" t="s">
        <v>458</v>
      </c>
      <c r="BH687" t="s">
        <v>34</v>
      </c>
      <c r="BI687">
        <v>0</v>
      </c>
      <c r="BJ687" t="s">
        <v>41</v>
      </c>
      <c r="BK687">
        <v>8</v>
      </c>
      <c r="BM687" t="s">
        <v>51</v>
      </c>
      <c r="BN687" t="s">
        <v>52</v>
      </c>
      <c r="BO687">
        <v>5.8500000000000002E-4</v>
      </c>
      <c r="BP687" t="s">
        <v>44</v>
      </c>
      <c r="BQ687">
        <v>10983611</v>
      </c>
      <c r="BT687">
        <v>60519613</v>
      </c>
      <c r="BV687">
        <v>300</v>
      </c>
      <c r="BW687">
        <v>77580914</v>
      </c>
      <c r="BY687">
        <v>2275050011</v>
      </c>
      <c r="BZ687">
        <v>2</v>
      </c>
      <c r="CA687" t="s">
        <v>34</v>
      </c>
      <c r="CB687" t="s">
        <v>79</v>
      </c>
      <c r="CC687">
        <v>34027</v>
      </c>
      <c r="CE687" t="s">
        <v>464</v>
      </c>
      <c r="CF687">
        <v>48811</v>
      </c>
      <c r="CG687" t="s">
        <v>37</v>
      </c>
      <c r="CH687" t="s">
        <v>38</v>
      </c>
      <c r="CK687" t="s">
        <v>38</v>
      </c>
      <c r="CL687">
        <v>40.9407</v>
      </c>
      <c r="CM687">
        <v>-74.461500000000001</v>
      </c>
      <c r="CN687" t="s">
        <v>39</v>
      </c>
      <c r="CO687" t="s">
        <v>458</v>
      </c>
      <c r="CP687" t="s">
        <v>34</v>
      </c>
      <c r="CQ687">
        <v>0</v>
      </c>
      <c r="CR687" t="s">
        <v>41</v>
      </c>
      <c r="CS687">
        <v>8</v>
      </c>
      <c r="CU687" t="s">
        <v>49</v>
      </c>
      <c r="CV687" t="s">
        <v>50</v>
      </c>
      <c r="CW687">
        <v>2.1302999999999999E-3</v>
      </c>
      <c r="CX687" t="s">
        <v>44</v>
      </c>
      <c r="CY687">
        <v>10983611</v>
      </c>
      <c r="DB687">
        <v>60519613</v>
      </c>
      <c r="DD687">
        <v>300</v>
      </c>
      <c r="DE687">
        <v>77580914</v>
      </c>
      <c r="DG687">
        <v>2275050011</v>
      </c>
      <c r="DH687">
        <v>2</v>
      </c>
      <c r="DI687" t="s">
        <v>34</v>
      </c>
      <c r="DJ687" t="s">
        <v>79</v>
      </c>
      <c r="DK687">
        <v>34027</v>
      </c>
      <c r="DM687" t="s">
        <v>464</v>
      </c>
      <c r="DN687">
        <v>48811</v>
      </c>
      <c r="DO687" t="s">
        <v>37</v>
      </c>
      <c r="DP687" t="s">
        <v>38</v>
      </c>
      <c r="DS687" t="s">
        <v>38</v>
      </c>
      <c r="DT687">
        <v>40.9407</v>
      </c>
      <c r="DU687">
        <v>-74.461500000000001</v>
      </c>
      <c r="DV687" t="s">
        <v>39</v>
      </c>
      <c r="DW687" t="s">
        <v>458</v>
      </c>
      <c r="DX687" t="s">
        <v>34</v>
      </c>
      <c r="DY687">
        <v>0</v>
      </c>
      <c r="DZ687" t="s">
        <v>41</v>
      </c>
      <c r="EA687">
        <v>8</v>
      </c>
      <c r="EC687" t="s">
        <v>47</v>
      </c>
      <c r="ED687" t="s">
        <v>48</v>
      </c>
      <c r="EE687">
        <v>1.4699100000000001E-3</v>
      </c>
      <c r="EF687" t="s">
        <v>44</v>
      </c>
      <c r="EG687">
        <v>10983611</v>
      </c>
      <c r="EJ687">
        <v>60519613</v>
      </c>
      <c r="EL687">
        <v>300</v>
      </c>
      <c r="EM687">
        <v>77580914</v>
      </c>
      <c r="EO687">
        <v>2275050011</v>
      </c>
      <c r="EP687">
        <v>2</v>
      </c>
      <c r="EQ687" t="s">
        <v>34</v>
      </c>
      <c r="ER687" t="s">
        <v>79</v>
      </c>
      <c r="ES687">
        <v>34027</v>
      </c>
      <c r="EU687" t="s">
        <v>464</v>
      </c>
      <c r="EV687">
        <v>48811</v>
      </c>
      <c r="EW687" t="s">
        <v>37</v>
      </c>
      <c r="EX687" t="s">
        <v>38</v>
      </c>
      <c r="FA687" t="s">
        <v>38</v>
      </c>
      <c r="FB687">
        <v>40.9407</v>
      </c>
      <c r="FC687">
        <v>-74.461500000000001</v>
      </c>
      <c r="FD687" t="s">
        <v>39</v>
      </c>
      <c r="FE687" t="s">
        <v>458</v>
      </c>
      <c r="FF687" t="s">
        <v>34</v>
      </c>
      <c r="FG687">
        <v>0</v>
      </c>
      <c r="FH687" t="s">
        <v>41</v>
      </c>
      <c r="FI687">
        <v>8</v>
      </c>
      <c r="FK687" t="s">
        <v>45</v>
      </c>
      <c r="FL687" t="s">
        <v>46</v>
      </c>
      <c r="FM687">
        <v>9.0000000000000006E-5</v>
      </c>
      <c r="FN687" t="s">
        <v>44</v>
      </c>
      <c r="FO687">
        <v>10983611</v>
      </c>
      <c r="FR687">
        <v>60519613</v>
      </c>
      <c r="FT687">
        <v>300</v>
      </c>
      <c r="FU687">
        <v>77580914</v>
      </c>
      <c r="FW687">
        <v>2275050011</v>
      </c>
      <c r="FX687">
        <v>2</v>
      </c>
      <c r="FY687" t="s">
        <v>34</v>
      </c>
      <c r="FZ687" t="s">
        <v>79</v>
      </c>
      <c r="GA687">
        <v>34027</v>
      </c>
      <c r="GC687" t="s">
        <v>464</v>
      </c>
      <c r="GD687">
        <v>48811</v>
      </c>
      <c r="GE687" t="s">
        <v>37</v>
      </c>
      <c r="GF687" t="s">
        <v>38</v>
      </c>
      <c r="GI687" t="s">
        <v>38</v>
      </c>
      <c r="GJ687">
        <v>40.9407</v>
      </c>
      <c r="GK687">
        <v>-74.461500000000001</v>
      </c>
      <c r="GL687" t="s">
        <v>39</v>
      </c>
      <c r="GM687" t="s">
        <v>458</v>
      </c>
      <c r="GN687" t="s">
        <v>34</v>
      </c>
      <c r="GO687">
        <v>0</v>
      </c>
      <c r="GP687" t="s">
        <v>41</v>
      </c>
      <c r="GQ687">
        <v>8</v>
      </c>
      <c r="GS687" t="s">
        <v>42</v>
      </c>
      <c r="GT687" t="s">
        <v>43</v>
      </c>
      <c r="GU687">
        <v>1.3542700000000001E-3</v>
      </c>
      <c r="GV687" t="s">
        <v>44</v>
      </c>
    </row>
    <row r="688" spans="1:204" x14ac:dyDescent="0.25">
      <c r="A688">
        <v>10983611</v>
      </c>
      <c r="D688">
        <v>60519613</v>
      </c>
      <c r="F688">
        <v>300</v>
      </c>
      <c r="G688">
        <v>77581014</v>
      </c>
      <c r="I688">
        <v>2275050012</v>
      </c>
      <c r="J688">
        <v>2</v>
      </c>
      <c r="K688" t="s">
        <v>34</v>
      </c>
      <c r="L688" t="s">
        <v>79</v>
      </c>
      <c r="M688">
        <v>34027</v>
      </c>
      <c r="O688" t="s">
        <v>464</v>
      </c>
      <c r="P688">
        <v>48811</v>
      </c>
      <c r="Q688" t="s">
        <v>37</v>
      </c>
      <c r="R688" t="s">
        <v>38</v>
      </c>
      <c r="U688" t="s">
        <v>38</v>
      </c>
      <c r="V688">
        <v>40.9407</v>
      </c>
      <c r="W688">
        <v>-74.461500000000001</v>
      </c>
      <c r="X688" t="s">
        <v>39</v>
      </c>
      <c r="Y688" t="s">
        <v>458</v>
      </c>
      <c r="Z688" t="s">
        <v>34</v>
      </c>
      <c r="AA688">
        <v>0</v>
      </c>
      <c r="AB688" t="s">
        <v>41</v>
      </c>
      <c r="AC688">
        <v>8</v>
      </c>
      <c r="AE688" t="s">
        <v>53</v>
      </c>
      <c r="AF688" t="s">
        <v>54</v>
      </c>
      <c r="AG688">
        <v>0.15802099999999999</v>
      </c>
      <c r="AH688" t="s">
        <v>44</v>
      </c>
      <c r="AI688">
        <v>10983611</v>
      </c>
      <c r="AL688">
        <v>60519613</v>
      </c>
      <c r="AN688">
        <v>300</v>
      </c>
      <c r="AO688">
        <v>77581014</v>
      </c>
      <c r="AQ688">
        <v>2275050012</v>
      </c>
      <c r="AR688">
        <v>2</v>
      </c>
      <c r="AS688" t="s">
        <v>34</v>
      </c>
      <c r="AT688" t="s">
        <v>79</v>
      </c>
      <c r="AU688">
        <v>34027</v>
      </c>
      <c r="AW688" t="s">
        <v>464</v>
      </c>
      <c r="AX688">
        <v>48811</v>
      </c>
      <c r="AY688" t="s">
        <v>37</v>
      </c>
      <c r="AZ688" t="s">
        <v>38</v>
      </c>
      <c r="BC688" t="s">
        <v>38</v>
      </c>
      <c r="BD688">
        <v>40.9407</v>
      </c>
      <c r="BE688">
        <v>-74.461500000000001</v>
      </c>
      <c r="BF688" t="s">
        <v>39</v>
      </c>
      <c r="BG688" t="s">
        <v>458</v>
      </c>
      <c r="BH688" t="s">
        <v>34</v>
      </c>
      <c r="BI688">
        <v>0</v>
      </c>
      <c r="BJ688" t="s">
        <v>41</v>
      </c>
      <c r="BK688">
        <v>8</v>
      </c>
      <c r="BM688" t="s">
        <v>51</v>
      </c>
      <c r="BN688" t="s">
        <v>52</v>
      </c>
      <c r="BO688">
        <v>5.3417999999999998E-3</v>
      </c>
      <c r="BP688" t="s">
        <v>44</v>
      </c>
      <c r="BQ688">
        <v>10983611</v>
      </c>
      <c r="BT688">
        <v>60519613</v>
      </c>
      <c r="BV688">
        <v>300</v>
      </c>
      <c r="BW688">
        <v>77581014</v>
      </c>
      <c r="BY688">
        <v>2275050012</v>
      </c>
      <c r="BZ688">
        <v>2</v>
      </c>
      <c r="CA688" t="s">
        <v>34</v>
      </c>
      <c r="CB688" t="s">
        <v>79</v>
      </c>
      <c r="CC688">
        <v>34027</v>
      </c>
      <c r="CE688" t="s">
        <v>464</v>
      </c>
      <c r="CF688">
        <v>48811</v>
      </c>
      <c r="CG688" t="s">
        <v>37</v>
      </c>
      <c r="CH688" t="s">
        <v>38</v>
      </c>
      <c r="CK688" t="s">
        <v>38</v>
      </c>
      <c r="CL688">
        <v>40.9407</v>
      </c>
      <c r="CM688">
        <v>-74.461500000000001</v>
      </c>
      <c r="CN688" t="s">
        <v>39</v>
      </c>
      <c r="CO688" t="s">
        <v>458</v>
      </c>
      <c r="CP688" t="s">
        <v>34</v>
      </c>
      <c r="CQ688">
        <v>0</v>
      </c>
      <c r="CR688" t="s">
        <v>41</v>
      </c>
      <c r="CS688">
        <v>8</v>
      </c>
      <c r="CU688" t="s">
        <v>49</v>
      </c>
      <c r="CV688" t="s">
        <v>50</v>
      </c>
      <c r="CW688">
        <v>3.9055499999999998E-3</v>
      </c>
      <c r="CX688" t="s">
        <v>44</v>
      </c>
      <c r="CY688">
        <v>10983611</v>
      </c>
      <c r="DB688">
        <v>60519613</v>
      </c>
      <c r="DD688">
        <v>300</v>
      </c>
      <c r="DE688">
        <v>77581014</v>
      </c>
      <c r="DG688">
        <v>2275050012</v>
      </c>
      <c r="DH688">
        <v>2</v>
      </c>
      <c r="DI688" t="s">
        <v>34</v>
      </c>
      <c r="DJ688" t="s">
        <v>79</v>
      </c>
      <c r="DK688">
        <v>34027</v>
      </c>
      <c r="DM688" t="s">
        <v>464</v>
      </c>
      <c r="DN688">
        <v>48811</v>
      </c>
      <c r="DO688" t="s">
        <v>37</v>
      </c>
      <c r="DP688" t="s">
        <v>38</v>
      </c>
      <c r="DS688" t="s">
        <v>38</v>
      </c>
      <c r="DT688">
        <v>40.9407</v>
      </c>
      <c r="DU688">
        <v>-74.461500000000001</v>
      </c>
      <c r="DV688" t="s">
        <v>39</v>
      </c>
      <c r="DW688" t="s">
        <v>458</v>
      </c>
      <c r="DX688" t="s">
        <v>34</v>
      </c>
      <c r="DY688">
        <v>0</v>
      </c>
      <c r="DZ688" t="s">
        <v>41</v>
      </c>
      <c r="EA688">
        <v>8</v>
      </c>
      <c r="EC688" t="s">
        <v>47</v>
      </c>
      <c r="ED688" t="s">
        <v>48</v>
      </c>
      <c r="EE688">
        <v>3.8118200000000001E-3</v>
      </c>
      <c r="EF688" t="s">
        <v>44</v>
      </c>
      <c r="EG688">
        <v>10983611</v>
      </c>
      <c r="EJ688">
        <v>60519613</v>
      </c>
      <c r="EL688">
        <v>300</v>
      </c>
      <c r="EM688">
        <v>77581014</v>
      </c>
      <c r="EO688">
        <v>2275050012</v>
      </c>
      <c r="EP688">
        <v>2</v>
      </c>
      <c r="EQ688" t="s">
        <v>34</v>
      </c>
      <c r="ER688" t="s">
        <v>79</v>
      </c>
      <c r="ES688">
        <v>34027</v>
      </c>
      <c r="EU688" t="s">
        <v>464</v>
      </c>
      <c r="EV688">
        <v>48811</v>
      </c>
      <c r="EW688" t="s">
        <v>37</v>
      </c>
      <c r="EX688" t="s">
        <v>38</v>
      </c>
      <c r="FA688" t="s">
        <v>38</v>
      </c>
      <c r="FB688">
        <v>40.9407</v>
      </c>
      <c r="FC688">
        <v>-74.461500000000001</v>
      </c>
      <c r="FD688" t="s">
        <v>39</v>
      </c>
      <c r="FE688" t="s">
        <v>458</v>
      </c>
      <c r="FF688" t="s">
        <v>34</v>
      </c>
      <c r="FG688">
        <v>0</v>
      </c>
      <c r="FH688" t="s">
        <v>41</v>
      </c>
      <c r="FI688">
        <v>8</v>
      </c>
      <c r="FK688" t="s">
        <v>45</v>
      </c>
      <c r="FL688" t="s">
        <v>46</v>
      </c>
      <c r="FM688">
        <v>1.2140199999999999E-3</v>
      </c>
      <c r="FN688" t="s">
        <v>44</v>
      </c>
      <c r="FO688">
        <v>10983611</v>
      </c>
      <c r="FR688">
        <v>60519613</v>
      </c>
      <c r="FT688">
        <v>300</v>
      </c>
      <c r="FU688">
        <v>77581014</v>
      </c>
      <c r="FW688">
        <v>2275050012</v>
      </c>
      <c r="FX688">
        <v>2</v>
      </c>
      <c r="FY688" t="s">
        <v>34</v>
      </c>
      <c r="FZ688" t="s">
        <v>79</v>
      </c>
      <c r="GA688">
        <v>34027</v>
      </c>
      <c r="GC688" t="s">
        <v>464</v>
      </c>
      <c r="GD688">
        <v>48811</v>
      </c>
      <c r="GE688" t="s">
        <v>37</v>
      </c>
      <c r="GF688" t="s">
        <v>38</v>
      </c>
      <c r="GI688" t="s">
        <v>38</v>
      </c>
      <c r="GJ688">
        <v>40.9407</v>
      </c>
      <c r="GK688">
        <v>-74.461500000000001</v>
      </c>
      <c r="GL688" t="s">
        <v>39</v>
      </c>
      <c r="GM688" t="s">
        <v>458</v>
      </c>
      <c r="GN688" t="s">
        <v>34</v>
      </c>
      <c r="GO688">
        <v>0</v>
      </c>
      <c r="GP688" t="s">
        <v>41</v>
      </c>
      <c r="GQ688">
        <v>8</v>
      </c>
      <c r="GS688" t="s">
        <v>42</v>
      </c>
      <c r="GT688" t="s">
        <v>43</v>
      </c>
      <c r="GU688">
        <v>1.1376499999999999E-2</v>
      </c>
      <c r="GV688" t="s">
        <v>44</v>
      </c>
    </row>
    <row r="689" spans="1:204" x14ac:dyDescent="0.25">
      <c r="A689">
        <v>12319711</v>
      </c>
      <c r="D689">
        <v>61749813</v>
      </c>
      <c r="F689">
        <v>300</v>
      </c>
      <c r="G689">
        <v>80025714</v>
      </c>
      <c r="I689">
        <v>2275050011</v>
      </c>
      <c r="J689">
        <v>2</v>
      </c>
      <c r="K689" t="s">
        <v>34</v>
      </c>
      <c r="L689" t="s">
        <v>79</v>
      </c>
      <c r="M689">
        <v>34027</v>
      </c>
      <c r="O689" t="s">
        <v>164</v>
      </c>
      <c r="P689">
        <v>48811</v>
      </c>
      <c r="Q689" t="s">
        <v>37</v>
      </c>
      <c r="R689" t="s">
        <v>38</v>
      </c>
      <c r="U689" t="s">
        <v>38</v>
      </c>
      <c r="V689">
        <v>40.846499999999999</v>
      </c>
      <c r="W689">
        <v>-74.804100000000005</v>
      </c>
      <c r="X689" t="s">
        <v>39</v>
      </c>
      <c r="Y689" t="s">
        <v>165</v>
      </c>
      <c r="Z689" t="s">
        <v>34</v>
      </c>
      <c r="AA689">
        <v>0</v>
      </c>
      <c r="AB689" t="s">
        <v>41</v>
      </c>
      <c r="AC689">
        <v>8</v>
      </c>
      <c r="AE689" t="s">
        <v>53</v>
      </c>
      <c r="AF689" t="s">
        <v>54</v>
      </c>
      <c r="AG689">
        <v>0.108126</v>
      </c>
      <c r="AH689" t="s">
        <v>44</v>
      </c>
      <c r="AI689">
        <v>12319711</v>
      </c>
      <c r="AL689">
        <v>61749813</v>
      </c>
      <c r="AN689">
        <v>300</v>
      </c>
      <c r="AO689">
        <v>80025714</v>
      </c>
      <c r="AQ689">
        <v>2275050011</v>
      </c>
      <c r="AR689">
        <v>2</v>
      </c>
      <c r="AS689" t="s">
        <v>34</v>
      </c>
      <c r="AT689" t="s">
        <v>79</v>
      </c>
      <c r="AU689">
        <v>34027</v>
      </c>
      <c r="AW689" t="s">
        <v>164</v>
      </c>
      <c r="AX689">
        <v>48811</v>
      </c>
      <c r="AY689" t="s">
        <v>37</v>
      </c>
      <c r="AZ689" t="s">
        <v>38</v>
      </c>
      <c r="BC689" t="s">
        <v>38</v>
      </c>
      <c r="BD689">
        <v>40.846499999999999</v>
      </c>
      <c r="BE689">
        <v>-74.804100000000005</v>
      </c>
      <c r="BF689" t="s">
        <v>39</v>
      </c>
      <c r="BG689" t="s">
        <v>165</v>
      </c>
      <c r="BH689" t="s">
        <v>34</v>
      </c>
      <c r="BI689">
        <v>0</v>
      </c>
      <c r="BJ689" t="s">
        <v>41</v>
      </c>
      <c r="BK689">
        <v>8</v>
      </c>
      <c r="BM689" t="s">
        <v>51</v>
      </c>
      <c r="BN689" t="s">
        <v>52</v>
      </c>
      <c r="BO689">
        <v>5.8500000000000002E-4</v>
      </c>
      <c r="BP689" t="s">
        <v>44</v>
      </c>
      <c r="BQ689">
        <v>12319711</v>
      </c>
      <c r="BT689">
        <v>61749813</v>
      </c>
      <c r="BV689">
        <v>300</v>
      </c>
      <c r="BW689">
        <v>80025714</v>
      </c>
      <c r="BY689">
        <v>2275050011</v>
      </c>
      <c r="BZ689">
        <v>2</v>
      </c>
      <c r="CA689" t="s">
        <v>34</v>
      </c>
      <c r="CB689" t="s">
        <v>79</v>
      </c>
      <c r="CC689">
        <v>34027</v>
      </c>
      <c r="CE689" t="s">
        <v>164</v>
      </c>
      <c r="CF689">
        <v>48811</v>
      </c>
      <c r="CG689" t="s">
        <v>37</v>
      </c>
      <c r="CH689" t="s">
        <v>38</v>
      </c>
      <c r="CK689" t="s">
        <v>38</v>
      </c>
      <c r="CL689">
        <v>40.846499999999999</v>
      </c>
      <c r="CM689">
        <v>-74.804100000000005</v>
      </c>
      <c r="CN689" t="s">
        <v>39</v>
      </c>
      <c r="CO689" t="s">
        <v>165</v>
      </c>
      <c r="CP689" t="s">
        <v>34</v>
      </c>
      <c r="CQ689">
        <v>0</v>
      </c>
      <c r="CR689" t="s">
        <v>41</v>
      </c>
      <c r="CS689">
        <v>8</v>
      </c>
      <c r="CU689" t="s">
        <v>49</v>
      </c>
      <c r="CV689" t="s">
        <v>50</v>
      </c>
      <c r="CW689">
        <v>2.1302999999999999E-3</v>
      </c>
      <c r="CX689" t="s">
        <v>44</v>
      </c>
      <c r="CY689">
        <v>12319711</v>
      </c>
      <c r="DB689">
        <v>61749813</v>
      </c>
      <c r="DD689">
        <v>300</v>
      </c>
      <c r="DE689">
        <v>80025714</v>
      </c>
      <c r="DG689">
        <v>2275050011</v>
      </c>
      <c r="DH689">
        <v>2</v>
      </c>
      <c r="DI689" t="s">
        <v>34</v>
      </c>
      <c r="DJ689" t="s">
        <v>79</v>
      </c>
      <c r="DK689">
        <v>34027</v>
      </c>
      <c r="DM689" t="s">
        <v>164</v>
      </c>
      <c r="DN689">
        <v>48811</v>
      </c>
      <c r="DO689" t="s">
        <v>37</v>
      </c>
      <c r="DP689" t="s">
        <v>38</v>
      </c>
      <c r="DS689" t="s">
        <v>38</v>
      </c>
      <c r="DT689">
        <v>40.846499999999999</v>
      </c>
      <c r="DU689">
        <v>-74.804100000000005</v>
      </c>
      <c r="DV689" t="s">
        <v>39</v>
      </c>
      <c r="DW689" t="s">
        <v>165</v>
      </c>
      <c r="DX689" t="s">
        <v>34</v>
      </c>
      <c r="DY689">
        <v>0</v>
      </c>
      <c r="DZ689" t="s">
        <v>41</v>
      </c>
      <c r="EA689">
        <v>8</v>
      </c>
      <c r="EC689" t="s">
        <v>47</v>
      </c>
      <c r="ED689" t="s">
        <v>48</v>
      </c>
      <c r="EE689">
        <v>1.4699100000000001E-3</v>
      </c>
      <c r="EF689" t="s">
        <v>44</v>
      </c>
      <c r="EG689">
        <v>12319711</v>
      </c>
      <c r="EJ689">
        <v>61749813</v>
      </c>
      <c r="EL689">
        <v>300</v>
      </c>
      <c r="EM689">
        <v>80025714</v>
      </c>
      <c r="EO689">
        <v>2275050011</v>
      </c>
      <c r="EP689">
        <v>2</v>
      </c>
      <c r="EQ689" t="s">
        <v>34</v>
      </c>
      <c r="ER689" t="s">
        <v>79</v>
      </c>
      <c r="ES689">
        <v>34027</v>
      </c>
      <c r="EU689" t="s">
        <v>164</v>
      </c>
      <c r="EV689">
        <v>48811</v>
      </c>
      <c r="EW689" t="s">
        <v>37</v>
      </c>
      <c r="EX689" t="s">
        <v>38</v>
      </c>
      <c r="FA689" t="s">
        <v>38</v>
      </c>
      <c r="FB689">
        <v>40.846499999999999</v>
      </c>
      <c r="FC689">
        <v>-74.804100000000005</v>
      </c>
      <c r="FD689" t="s">
        <v>39</v>
      </c>
      <c r="FE689" t="s">
        <v>165</v>
      </c>
      <c r="FF689" t="s">
        <v>34</v>
      </c>
      <c r="FG689">
        <v>0</v>
      </c>
      <c r="FH689" t="s">
        <v>41</v>
      </c>
      <c r="FI689">
        <v>8</v>
      </c>
      <c r="FK689" t="s">
        <v>45</v>
      </c>
      <c r="FL689" t="s">
        <v>46</v>
      </c>
      <c r="FM689">
        <v>9.0000000000000006E-5</v>
      </c>
      <c r="FN689" t="s">
        <v>44</v>
      </c>
      <c r="FO689">
        <v>12319711</v>
      </c>
      <c r="FR689">
        <v>61749813</v>
      </c>
      <c r="FT689">
        <v>300</v>
      </c>
      <c r="FU689">
        <v>80025714</v>
      </c>
      <c r="FW689">
        <v>2275050011</v>
      </c>
      <c r="FX689">
        <v>2</v>
      </c>
      <c r="FY689" t="s">
        <v>34</v>
      </c>
      <c r="FZ689" t="s">
        <v>79</v>
      </c>
      <c r="GA689">
        <v>34027</v>
      </c>
      <c r="GC689" t="s">
        <v>164</v>
      </c>
      <c r="GD689">
        <v>48811</v>
      </c>
      <c r="GE689" t="s">
        <v>37</v>
      </c>
      <c r="GF689" t="s">
        <v>38</v>
      </c>
      <c r="GI689" t="s">
        <v>38</v>
      </c>
      <c r="GJ689">
        <v>40.846499999999999</v>
      </c>
      <c r="GK689">
        <v>-74.804100000000005</v>
      </c>
      <c r="GL689" t="s">
        <v>39</v>
      </c>
      <c r="GM689" t="s">
        <v>165</v>
      </c>
      <c r="GN689" t="s">
        <v>34</v>
      </c>
      <c r="GO689">
        <v>0</v>
      </c>
      <c r="GP689" t="s">
        <v>41</v>
      </c>
      <c r="GQ689">
        <v>8</v>
      </c>
      <c r="GS689" t="s">
        <v>42</v>
      </c>
      <c r="GT689" t="s">
        <v>43</v>
      </c>
      <c r="GU689">
        <v>1.3542700000000001E-3</v>
      </c>
      <c r="GV689" t="s">
        <v>44</v>
      </c>
    </row>
    <row r="690" spans="1:204" x14ac:dyDescent="0.25">
      <c r="A690">
        <v>12319711</v>
      </c>
      <c r="D690">
        <v>61749813</v>
      </c>
      <c r="F690">
        <v>300</v>
      </c>
      <c r="G690">
        <v>80025814</v>
      </c>
      <c r="I690">
        <v>2275050012</v>
      </c>
      <c r="J690">
        <v>2</v>
      </c>
      <c r="K690" t="s">
        <v>34</v>
      </c>
      <c r="L690" t="s">
        <v>79</v>
      </c>
      <c r="M690">
        <v>34027</v>
      </c>
      <c r="O690" t="s">
        <v>164</v>
      </c>
      <c r="P690">
        <v>48811</v>
      </c>
      <c r="Q690" t="s">
        <v>37</v>
      </c>
      <c r="R690" t="s">
        <v>38</v>
      </c>
      <c r="U690" t="s">
        <v>38</v>
      </c>
      <c r="V690">
        <v>40.846499999999999</v>
      </c>
      <c r="W690">
        <v>-74.804100000000005</v>
      </c>
      <c r="X690" t="s">
        <v>39</v>
      </c>
      <c r="Y690" t="s">
        <v>165</v>
      </c>
      <c r="Z690" t="s">
        <v>34</v>
      </c>
      <c r="AA690">
        <v>0</v>
      </c>
      <c r="AB690" t="s">
        <v>41</v>
      </c>
      <c r="AC690">
        <v>8</v>
      </c>
      <c r="AE690" t="s">
        <v>53</v>
      </c>
      <c r="AF690" t="s">
        <v>54</v>
      </c>
      <c r="AG690">
        <v>0.15802099999999999</v>
      </c>
      <c r="AH690" t="s">
        <v>44</v>
      </c>
      <c r="AI690">
        <v>12319711</v>
      </c>
      <c r="AL690">
        <v>61749813</v>
      </c>
      <c r="AN690">
        <v>300</v>
      </c>
      <c r="AO690">
        <v>80025814</v>
      </c>
      <c r="AQ690">
        <v>2275050012</v>
      </c>
      <c r="AR690">
        <v>2</v>
      </c>
      <c r="AS690" t="s">
        <v>34</v>
      </c>
      <c r="AT690" t="s">
        <v>79</v>
      </c>
      <c r="AU690">
        <v>34027</v>
      </c>
      <c r="AW690" t="s">
        <v>164</v>
      </c>
      <c r="AX690">
        <v>48811</v>
      </c>
      <c r="AY690" t="s">
        <v>37</v>
      </c>
      <c r="AZ690" t="s">
        <v>38</v>
      </c>
      <c r="BC690" t="s">
        <v>38</v>
      </c>
      <c r="BD690">
        <v>40.846499999999999</v>
      </c>
      <c r="BE690">
        <v>-74.804100000000005</v>
      </c>
      <c r="BF690" t="s">
        <v>39</v>
      </c>
      <c r="BG690" t="s">
        <v>165</v>
      </c>
      <c r="BH690" t="s">
        <v>34</v>
      </c>
      <c r="BI690">
        <v>0</v>
      </c>
      <c r="BJ690" t="s">
        <v>41</v>
      </c>
      <c r="BK690">
        <v>8</v>
      </c>
      <c r="BM690" t="s">
        <v>51</v>
      </c>
      <c r="BN690" t="s">
        <v>52</v>
      </c>
      <c r="BO690">
        <v>5.3417999999999998E-3</v>
      </c>
      <c r="BP690" t="s">
        <v>44</v>
      </c>
      <c r="BQ690">
        <v>12319711</v>
      </c>
      <c r="BT690">
        <v>61749813</v>
      </c>
      <c r="BV690">
        <v>300</v>
      </c>
      <c r="BW690">
        <v>80025814</v>
      </c>
      <c r="BY690">
        <v>2275050012</v>
      </c>
      <c r="BZ690">
        <v>2</v>
      </c>
      <c r="CA690" t="s">
        <v>34</v>
      </c>
      <c r="CB690" t="s">
        <v>79</v>
      </c>
      <c r="CC690">
        <v>34027</v>
      </c>
      <c r="CE690" t="s">
        <v>164</v>
      </c>
      <c r="CF690">
        <v>48811</v>
      </c>
      <c r="CG690" t="s">
        <v>37</v>
      </c>
      <c r="CH690" t="s">
        <v>38</v>
      </c>
      <c r="CK690" t="s">
        <v>38</v>
      </c>
      <c r="CL690">
        <v>40.846499999999999</v>
      </c>
      <c r="CM690">
        <v>-74.804100000000005</v>
      </c>
      <c r="CN690" t="s">
        <v>39</v>
      </c>
      <c r="CO690" t="s">
        <v>165</v>
      </c>
      <c r="CP690" t="s">
        <v>34</v>
      </c>
      <c r="CQ690">
        <v>0</v>
      </c>
      <c r="CR690" t="s">
        <v>41</v>
      </c>
      <c r="CS690">
        <v>8</v>
      </c>
      <c r="CU690" t="s">
        <v>49</v>
      </c>
      <c r="CV690" t="s">
        <v>50</v>
      </c>
      <c r="CW690">
        <v>3.9055499999999998E-3</v>
      </c>
      <c r="CX690" t="s">
        <v>44</v>
      </c>
      <c r="CY690">
        <v>12319711</v>
      </c>
      <c r="DB690">
        <v>61749813</v>
      </c>
      <c r="DD690">
        <v>300</v>
      </c>
      <c r="DE690">
        <v>80025814</v>
      </c>
      <c r="DG690">
        <v>2275050012</v>
      </c>
      <c r="DH690">
        <v>2</v>
      </c>
      <c r="DI690" t="s">
        <v>34</v>
      </c>
      <c r="DJ690" t="s">
        <v>79</v>
      </c>
      <c r="DK690">
        <v>34027</v>
      </c>
      <c r="DM690" t="s">
        <v>164</v>
      </c>
      <c r="DN690">
        <v>48811</v>
      </c>
      <c r="DO690" t="s">
        <v>37</v>
      </c>
      <c r="DP690" t="s">
        <v>38</v>
      </c>
      <c r="DS690" t="s">
        <v>38</v>
      </c>
      <c r="DT690">
        <v>40.846499999999999</v>
      </c>
      <c r="DU690">
        <v>-74.804100000000005</v>
      </c>
      <c r="DV690" t="s">
        <v>39</v>
      </c>
      <c r="DW690" t="s">
        <v>165</v>
      </c>
      <c r="DX690" t="s">
        <v>34</v>
      </c>
      <c r="DY690">
        <v>0</v>
      </c>
      <c r="DZ690" t="s">
        <v>41</v>
      </c>
      <c r="EA690">
        <v>8</v>
      </c>
      <c r="EC690" t="s">
        <v>47</v>
      </c>
      <c r="ED690" t="s">
        <v>48</v>
      </c>
      <c r="EE690">
        <v>3.8118200000000001E-3</v>
      </c>
      <c r="EF690" t="s">
        <v>44</v>
      </c>
      <c r="EG690">
        <v>12319711</v>
      </c>
      <c r="EJ690">
        <v>61749813</v>
      </c>
      <c r="EL690">
        <v>300</v>
      </c>
      <c r="EM690">
        <v>80025814</v>
      </c>
      <c r="EO690">
        <v>2275050012</v>
      </c>
      <c r="EP690">
        <v>2</v>
      </c>
      <c r="EQ690" t="s">
        <v>34</v>
      </c>
      <c r="ER690" t="s">
        <v>79</v>
      </c>
      <c r="ES690">
        <v>34027</v>
      </c>
      <c r="EU690" t="s">
        <v>164</v>
      </c>
      <c r="EV690">
        <v>48811</v>
      </c>
      <c r="EW690" t="s">
        <v>37</v>
      </c>
      <c r="EX690" t="s">
        <v>38</v>
      </c>
      <c r="FA690" t="s">
        <v>38</v>
      </c>
      <c r="FB690">
        <v>40.846499999999999</v>
      </c>
      <c r="FC690">
        <v>-74.804100000000005</v>
      </c>
      <c r="FD690" t="s">
        <v>39</v>
      </c>
      <c r="FE690" t="s">
        <v>165</v>
      </c>
      <c r="FF690" t="s">
        <v>34</v>
      </c>
      <c r="FG690">
        <v>0</v>
      </c>
      <c r="FH690" t="s">
        <v>41</v>
      </c>
      <c r="FI690">
        <v>8</v>
      </c>
      <c r="FK690" t="s">
        <v>45</v>
      </c>
      <c r="FL690" t="s">
        <v>46</v>
      </c>
      <c r="FM690">
        <v>1.2140199999999999E-3</v>
      </c>
      <c r="FN690" t="s">
        <v>44</v>
      </c>
      <c r="FO690">
        <v>12319711</v>
      </c>
      <c r="FR690">
        <v>61749813</v>
      </c>
      <c r="FT690">
        <v>300</v>
      </c>
      <c r="FU690">
        <v>80025814</v>
      </c>
      <c r="FW690">
        <v>2275050012</v>
      </c>
      <c r="FX690">
        <v>2</v>
      </c>
      <c r="FY690" t="s">
        <v>34</v>
      </c>
      <c r="FZ690" t="s">
        <v>79</v>
      </c>
      <c r="GA690">
        <v>34027</v>
      </c>
      <c r="GC690" t="s">
        <v>164</v>
      </c>
      <c r="GD690">
        <v>48811</v>
      </c>
      <c r="GE690" t="s">
        <v>37</v>
      </c>
      <c r="GF690" t="s">
        <v>38</v>
      </c>
      <c r="GI690" t="s">
        <v>38</v>
      </c>
      <c r="GJ690">
        <v>40.846499999999999</v>
      </c>
      <c r="GK690">
        <v>-74.804100000000005</v>
      </c>
      <c r="GL690" t="s">
        <v>39</v>
      </c>
      <c r="GM690" t="s">
        <v>165</v>
      </c>
      <c r="GN690" t="s">
        <v>34</v>
      </c>
      <c r="GO690">
        <v>0</v>
      </c>
      <c r="GP690" t="s">
        <v>41</v>
      </c>
      <c r="GQ690">
        <v>8</v>
      </c>
      <c r="GS690" t="s">
        <v>42</v>
      </c>
      <c r="GT690" t="s">
        <v>43</v>
      </c>
      <c r="GU690">
        <v>1.1376499999999999E-2</v>
      </c>
      <c r="GV690" t="s">
        <v>44</v>
      </c>
    </row>
    <row r="691" spans="1:204" x14ac:dyDescent="0.25">
      <c r="A691">
        <v>12397011</v>
      </c>
      <c r="D691">
        <v>61584013</v>
      </c>
      <c r="F691">
        <v>300</v>
      </c>
      <c r="G691">
        <v>79698314</v>
      </c>
      <c r="I691">
        <v>2275050011</v>
      </c>
      <c r="J691">
        <v>2</v>
      </c>
      <c r="K691" t="s">
        <v>34</v>
      </c>
      <c r="L691" t="s">
        <v>84</v>
      </c>
      <c r="M691">
        <v>34029</v>
      </c>
      <c r="O691" t="s">
        <v>482</v>
      </c>
      <c r="P691">
        <v>48811</v>
      </c>
      <c r="Q691" t="s">
        <v>37</v>
      </c>
      <c r="R691" t="s">
        <v>38</v>
      </c>
      <c r="U691" t="s">
        <v>38</v>
      </c>
      <c r="V691">
        <v>40.0334</v>
      </c>
      <c r="W691">
        <v>-74.057900000000004</v>
      </c>
      <c r="X691" t="s">
        <v>39</v>
      </c>
      <c r="Y691" t="s">
        <v>483</v>
      </c>
      <c r="Z691" t="s">
        <v>34</v>
      </c>
      <c r="AA691">
        <v>0</v>
      </c>
      <c r="AB691" t="s">
        <v>41</v>
      </c>
      <c r="AC691">
        <v>8</v>
      </c>
      <c r="AE691" t="s">
        <v>53</v>
      </c>
      <c r="AF691" t="s">
        <v>54</v>
      </c>
      <c r="AG691">
        <v>0.65532599999999996</v>
      </c>
      <c r="AH691" t="s">
        <v>44</v>
      </c>
      <c r="AI691">
        <v>12397011</v>
      </c>
      <c r="AL691">
        <v>61584013</v>
      </c>
      <c r="AN691">
        <v>300</v>
      </c>
      <c r="AO691">
        <v>79698314</v>
      </c>
      <c r="AQ691">
        <v>2275050011</v>
      </c>
      <c r="AR691">
        <v>2</v>
      </c>
      <c r="AS691" t="s">
        <v>34</v>
      </c>
      <c r="AT691" t="s">
        <v>84</v>
      </c>
      <c r="AU691">
        <v>34029</v>
      </c>
      <c r="AW691" t="s">
        <v>482</v>
      </c>
      <c r="AX691">
        <v>48811</v>
      </c>
      <c r="AY691" t="s">
        <v>37</v>
      </c>
      <c r="AZ691" t="s">
        <v>38</v>
      </c>
      <c r="BC691" t="s">
        <v>38</v>
      </c>
      <c r="BD691">
        <v>40.0334</v>
      </c>
      <c r="BE691">
        <v>-74.057900000000004</v>
      </c>
      <c r="BF691" t="s">
        <v>39</v>
      </c>
      <c r="BG691" t="s">
        <v>483</v>
      </c>
      <c r="BH691" t="s">
        <v>34</v>
      </c>
      <c r="BI691">
        <v>0</v>
      </c>
      <c r="BJ691" t="s">
        <v>41</v>
      </c>
      <c r="BK691">
        <v>8</v>
      </c>
      <c r="BM691" t="s">
        <v>51</v>
      </c>
      <c r="BN691" t="s">
        <v>52</v>
      </c>
      <c r="BO691">
        <v>3.5455399999999998E-3</v>
      </c>
      <c r="BP691" t="s">
        <v>44</v>
      </c>
      <c r="BQ691">
        <v>12397011</v>
      </c>
      <c r="BT691">
        <v>61584013</v>
      </c>
      <c r="BV691">
        <v>300</v>
      </c>
      <c r="BW691">
        <v>79698314</v>
      </c>
      <c r="BY691">
        <v>2275050011</v>
      </c>
      <c r="BZ691">
        <v>2</v>
      </c>
      <c r="CA691" t="s">
        <v>34</v>
      </c>
      <c r="CB691" t="s">
        <v>84</v>
      </c>
      <c r="CC691">
        <v>34029</v>
      </c>
      <c r="CE691" t="s">
        <v>482</v>
      </c>
      <c r="CF691">
        <v>48811</v>
      </c>
      <c r="CG691" t="s">
        <v>37</v>
      </c>
      <c r="CH691" t="s">
        <v>38</v>
      </c>
      <c r="CK691" t="s">
        <v>38</v>
      </c>
      <c r="CL691">
        <v>40.0334</v>
      </c>
      <c r="CM691">
        <v>-74.057900000000004</v>
      </c>
      <c r="CN691" t="s">
        <v>39</v>
      </c>
      <c r="CO691" t="s">
        <v>483</v>
      </c>
      <c r="CP691" t="s">
        <v>34</v>
      </c>
      <c r="CQ691">
        <v>0</v>
      </c>
      <c r="CR691" t="s">
        <v>41</v>
      </c>
      <c r="CS691">
        <v>8</v>
      </c>
      <c r="CU691" t="s">
        <v>49</v>
      </c>
      <c r="CV691" t="s">
        <v>50</v>
      </c>
      <c r="CW691">
        <v>1.2911199999999999E-2</v>
      </c>
      <c r="CX691" t="s">
        <v>44</v>
      </c>
      <c r="CY691">
        <v>12397011</v>
      </c>
      <c r="DB691">
        <v>61584013</v>
      </c>
      <c r="DD691">
        <v>300</v>
      </c>
      <c r="DE691">
        <v>79698314</v>
      </c>
      <c r="DG691">
        <v>2275050011</v>
      </c>
      <c r="DH691">
        <v>2</v>
      </c>
      <c r="DI691" t="s">
        <v>34</v>
      </c>
      <c r="DJ691" t="s">
        <v>84</v>
      </c>
      <c r="DK691">
        <v>34029</v>
      </c>
      <c r="DM691" t="s">
        <v>482</v>
      </c>
      <c r="DN691">
        <v>48811</v>
      </c>
      <c r="DO691" t="s">
        <v>37</v>
      </c>
      <c r="DP691" t="s">
        <v>38</v>
      </c>
      <c r="DS691" t="s">
        <v>38</v>
      </c>
      <c r="DT691">
        <v>40.0334</v>
      </c>
      <c r="DU691">
        <v>-74.057900000000004</v>
      </c>
      <c r="DV691" t="s">
        <v>39</v>
      </c>
      <c r="DW691" t="s">
        <v>483</v>
      </c>
      <c r="DX691" t="s">
        <v>34</v>
      </c>
      <c r="DY691">
        <v>0</v>
      </c>
      <c r="DZ691" t="s">
        <v>41</v>
      </c>
      <c r="EA691">
        <v>8</v>
      </c>
      <c r="EC691" t="s">
        <v>47</v>
      </c>
      <c r="ED691" t="s">
        <v>48</v>
      </c>
      <c r="EE691">
        <v>8.90875E-3</v>
      </c>
      <c r="EF691" t="s">
        <v>44</v>
      </c>
      <c r="EG691">
        <v>12397011</v>
      </c>
      <c r="EJ691">
        <v>61584013</v>
      </c>
      <c r="EL691">
        <v>300</v>
      </c>
      <c r="EM691">
        <v>79698314</v>
      </c>
      <c r="EO691">
        <v>2275050011</v>
      </c>
      <c r="EP691">
        <v>2</v>
      </c>
      <c r="EQ691" t="s">
        <v>34</v>
      </c>
      <c r="ER691" t="s">
        <v>84</v>
      </c>
      <c r="ES691">
        <v>34029</v>
      </c>
      <c r="EU691" t="s">
        <v>482</v>
      </c>
      <c r="EV691">
        <v>48811</v>
      </c>
      <c r="EW691" t="s">
        <v>37</v>
      </c>
      <c r="EX691" t="s">
        <v>38</v>
      </c>
      <c r="FA691" t="s">
        <v>38</v>
      </c>
      <c r="FB691">
        <v>40.0334</v>
      </c>
      <c r="FC691">
        <v>-74.057900000000004</v>
      </c>
      <c r="FD691" t="s">
        <v>39</v>
      </c>
      <c r="FE691" t="s">
        <v>483</v>
      </c>
      <c r="FF691" t="s">
        <v>34</v>
      </c>
      <c r="FG691">
        <v>0</v>
      </c>
      <c r="FH691" t="s">
        <v>41</v>
      </c>
      <c r="FI691">
        <v>8</v>
      </c>
      <c r="FK691" t="s">
        <v>45</v>
      </c>
      <c r="FL691" t="s">
        <v>46</v>
      </c>
      <c r="FM691">
        <v>5.4546800000000002E-4</v>
      </c>
      <c r="FN691" t="s">
        <v>44</v>
      </c>
      <c r="FO691">
        <v>12397011</v>
      </c>
      <c r="FR691">
        <v>61584013</v>
      </c>
      <c r="FT691">
        <v>300</v>
      </c>
      <c r="FU691">
        <v>79698314</v>
      </c>
      <c r="FW691">
        <v>2275050011</v>
      </c>
      <c r="FX691">
        <v>2</v>
      </c>
      <c r="FY691" t="s">
        <v>34</v>
      </c>
      <c r="FZ691" t="s">
        <v>84</v>
      </c>
      <c r="GA691">
        <v>34029</v>
      </c>
      <c r="GC691" t="s">
        <v>482</v>
      </c>
      <c r="GD691">
        <v>48811</v>
      </c>
      <c r="GE691" t="s">
        <v>37</v>
      </c>
      <c r="GF691" t="s">
        <v>38</v>
      </c>
      <c r="GI691" t="s">
        <v>38</v>
      </c>
      <c r="GJ691">
        <v>40.0334</v>
      </c>
      <c r="GK691">
        <v>-74.057900000000004</v>
      </c>
      <c r="GL691" t="s">
        <v>39</v>
      </c>
      <c r="GM691" t="s">
        <v>483</v>
      </c>
      <c r="GN691" t="s">
        <v>34</v>
      </c>
      <c r="GO691">
        <v>0</v>
      </c>
      <c r="GP691" t="s">
        <v>41</v>
      </c>
      <c r="GQ691">
        <v>8</v>
      </c>
      <c r="GS691" t="s">
        <v>42</v>
      </c>
      <c r="GT691" t="s">
        <v>43</v>
      </c>
      <c r="GU691">
        <v>8.2078800000000007E-3</v>
      </c>
      <c r="GV691" t="s">
        <v>44</v>
      </c>
    </row>
    <row r="692" spans="1:204" x14ac:dyDescent="0.25">
      <c r="A692">
        <v>11533711</v>
      </c>
      <c r="D692">
        <v>60519313</v>
      </c>
      <c r="F692">
        <v>300</v>
      </c>
      <c r="G692">
        <v>77580314</v>
      </c>
      <c r="I692">
        <v>2275050011</v>
      </c>
      <c r="J692">
        <v>2</v>
      </c>
      <c r="K692" t="s">
        <v>34</v>
      </c>
      <c r="L692" t="s">
        <v>84</v>
      </c>
      <c r="M692">
        <v>34029</v>
      </c>
      <c r="O692" t="s">
        <v>480</v>
      </c>
      <c r="P692">
        <v>48811</v>
      </c>
      <c r="Q692" t="s">
        <v>37</v>
      </c>
      <c r="R692" t="s">
        <v>38</v>
      </c>
      <c r="U692" t="s">
        <v>38</v>
      </c>
      <c r="V692">
        <v>39.907299999999999</v>
      </c>
      <c r="W692">
        <v>-74.234899999999996</v>
      </c>
      <c r="X692" t="s">
        <v>39</v>
      </c>
      <c r="Y692" t="s">
        <v>481</v>
      </c>
      <c r="Z692" t="s">
        <v>34</v>
      </c>
      <c r="AA692">
        <v>0</v>
      </c>
      <c r="AB692" t="s">
        <v>41</v>
      </c>
      <c r="AC692">
        <v>8</v>
      </c>
      <c r="AE692" t="s">
        <v>53</v>
      </c>
      <c r="AF692" t="s">
        <v>54</v>
      </c>
      <c r="AG692">
        <v>0.108126</v>
      </c>
      <c r="AH692" t="s">
        <v>44</v>
      </c>
      <c r="AI692">
        <v>11533711</v>
      </c>
      <c r="AL692">
        <v>60519313</v>
      </c>
      <c r="AN692">
        <v>300</v>
      </c>
      <c r="AO692">
        <v>77580314</v>
      </c>
      <c r="AQ692">
        <v>2275050011</v>
      </c>
      <c r="AR692">
        <v>2</v>
      </c>
      <c r="AS692" t="s">
        <v>34</v>
      </c>
      <c r="AT692" t="s">
        <v>84</v>
      </c>
      <c r="AU692">
        <v>34029</v>
      </c>
      <c r="AW692" t="s">
        <v>480</v>
      </c>
      <c r="AX692">
        <v>48811</v>
      </c>
      <c r="AY692" t="s">
        <v>37</v>
      </c>
      <c r="AZ692" t="s">
        <v>38</v>
      </c>
      <c r="BC692" t="s">
        <v>38</v>
      </c>
      <c r="BD692">
        <v>39.907299999999999</v>
      </c>
      <c r="BE692">
        <v>-74.234899999999996</v>
      </c>
      <c r="BF692" t="s">
        <v>39</v>
      </c>
      <c r="BG692" t="s">
        <v>481</v>
      </c>
      <c r="BH692" t="s">
        <v>34</v>
      </c>
      <c r="BI692">
        <v>0</v>
      </c>
      <c r="BJ692" t="s">
        <v>41</v>
      </c>
      <c r="BK692">
        <v>8</v>
      </c>
      <c r="BM692" t="s">
        <v>51</v>
      </c>
      <c r="BN692" t="s">
        <v>52</v>
      </c>
      <c r="BO692">
        <v>5.8500000000000002E-4</v>
      </c>
      <c r="BP692" t="s">
        <v>44</v>
      </c>
      <c r="BQ692">
        <v>11533711</v>
      </c>
      <c r="BT692">
        <v>60519313</v>
      </c>
      <c r="BV692">
        <v>300</v>
      </c>
      <c r="BW692">
        <v>77580314</v>
      </c>
      <c r="BY692">
        <v>2275050011</v>
      </c>
      <c r="BZ692">
        <v>2</v>
      </c>
      <c r="CA692" t="s">
        <v>34</v>
      </c>
      <c r="CB692" t="s">
        <v>84</v>
      </c>
      <c r="CC692">
        <v>34029</v>
      </c>
      <c r="CE692" t="s">
        <v>480</v>
      </c>
      <c r="CF692">
        <v>48811</v>
      </c>
      <c r="CG692" t="s">
        <v>37</v>
      </c>
      <c r="CH692" t="s">
        <v>38</v>
      </c>
      <c r="CK692" t="s">
        <v>38</v>
      </c>
      <c r="CL692">
        <v>39.907299999999999</v>
      </c>
      <c r="CM692">
        <v>-74.234899999999996</v>
      </c>
      <c r="CN692" t="s">
        <v>39</v>
      </c>
      <c r="CO692" t="s">
        <v>481</v>
      </c>
      <c r="CP692" t="s">
        <v>34</v>
      </c>
      <c r="CQ692">
        <v>0</v>
      </c>
      <c r="CR692" t="s">
        <v>41</v>
      </c>
      <c r="CS692">
        <v>8</v>
      </c>
      <c r="CU692" t="s">
        <v>49</v>
      </c>
      <c r="CV692" t="s">
        <v>50</v>
      </c>
      <c r="CW692">
        <v>2.1302999999999999E-3</v>
      </c>
      <c r="CX692" t="s">
        <v>44</v>
      </c>
      <c r="CY692">
        <v>11533711</v>
      </c>
      <c r="DB692">
        <v>60519313</v>
      </c>
      <c r="DD692">
        <v>300</v>
      </c>
      <c r="DE692">
        <v>77580314</v>
      </c>
      <c r="DG692">
        <v>2275050011</v>
      </c>
      <c r="DH692">
        <v>2</v>
      </c>
      <c r="DI692" t="s">
        <v>34</v>
      </c>
      <c r="DJ692" t="s">
        <v>84</v>
      </c>
      <c r="DK692">
        <v>34029</v>
      </c>
      <c r="DM692" t="s">
        <v>480</v>
      </c>
      <c r="DN692">
        <v>48811</v>
      </c>
      <c r="DO692" t="s">
        <v>37</v>
      </c>
      <c r="DP692" t="s">
        <v>38</v>
      </c>
      <c r="DS692" t="s">
        <v>38</v>
      </c>
      <c r="DT692">
        <v>39.907299999999999</v>
      </c>
      <c r="DU692">
        <v>-74.234899999999996</v>
      </c>
      <c r="DV692" t="s">
        <v>39</v>
      </c>
      <c r="DW692" t="s">
        <v>481</v>
      </c>
      <c r="DX692" t="s">
        <v>34</v>
      </c>
      <c r="DY692">
        <v>0</v>
      </c>
      <c r="DZ692" t="s">
        <v>41</v>
      </c>
      <c r="EA692">
        <v>8</v>
      </c>
      <c r="EC692" t="s">
        <v>47</v>
      </c>
      <c r="ED692" t="s">
        <v>48</v>
      </c>
      <c r="EE692">
        <v>1.4699100000000001E-3</v>
      </c>
      <c r="EF692" t="s">
        <v>44</v>
      </c>
      <c r="EG692">
        <v>11533711</v>
      </c>
      <c r="EJ692">
        <v>60519313</v>
      </c>
      <c r="EL692">
        <v>300</v>
      </c>
      <c r="EM692">
        <v>77580314</v>
      </c>
      <c r="EO692">
        <v>2275050011</v>
      </c>
      <c r="EP692">
        <v>2</v>
      </c>
      <c r="EQ692" t="s">
        <v>34</v>
      </c>
      <c r="ER692" t="s">
        <v>84</v>
      </c>
      <c r="ES692">
        <v>34029</v>
      </c>
      <c r="EU692" t="s">
        <v>480</v>
      </c>
      <c r="EV692">
        <v>48811</v>
      </c>
      <c r="EW692" t="s">
        <v>37</v>
      </c>
      <c r="EX692" t="s">
        <v>38</v>
      </c>
      <c r="FA692" t="s">
        <v>38</v>
      </c>
      <c r="FB692">
        <v>39.907299999999999</v>
      </c>
      <c r="FC692">
        <v>-74.234899999999996</v>
      </c>
      <c r="FD692" t="s">
        <v>39</v>
      </c>
      <c r="FE692" t="s">
        <v>481</v>
      </c>
      <c r="FF692" t="s">
        <v>34</v>
      </c>
      <c r="FG692">
        <v>0</v>
      </c>
      <c r="FH692" t="s">
        <v>41</v>
      </c>
      <c r="FI692">
        <v>8</v>
      </c>
      <c r="FK692" t="s">
        <v>45</v>
      </c>
      <c r="FL692" t="s">
        <v>46</v>
      </c>
      <c r="FM692">
        <v>9.0000000000000006E-5</v>
      </c>
      <c r="FN692" t="s">
        <v>44</v>
      </c>
      <c r="FO692">
        <v>11533711</v>
      </c>
      <c r="FR692">
        <v>60519313</v>
      </c>
      <c r="FT692">
        <v>300</v>
      </c>
      <c r="FU692">
        <v>77580314</v>
      </c>
      <c r="FW692">
        <v>2275050011</v>
      </c>
      <c r="FX692">
        <v>2</v>
      </c>
      <c r="FY692" t="s">
        <v>34</v>
      </c>
      <c r="FZ692" t="s">
        <v>84</v>
      </c>
      <c r="GA692">
        <v>34029</v>
      </c>
      <c r="GC692" t="s">
        <v>480</v>
      </c>
      <c r="GD692">
        <v>48811</v>
      </c>
      <c r="GE692" t="s">
        <v>37</v>
      </c>
      <c r="GF692" t="s">
        <v>38</v>
      </c>
      <c r="GI692" t="s">
        <v>38</v>
      </c>
      <c r="GJ692">
        <v>39.907299999999999</v>
      </c>
      <c r="GK692">
        <v>-74.234899999999996</v>
      </c>
      <c r="GL692" t="s">
        <v>39</v>
      </c>
      <c r="GM692" t="s">
        <v>481</v>
      </c>
      <c r="GN692" t="s">
        <v>34</v>
      </c>
      <c r="GO692">
        <v>0</v>
      </c>
      <c r="GP692" t="s">
        <v>41</v>
      </c>
      <c r="GQ692">
        <v>8</v>
      </c>
      <c r="GS692" t="s">
        <v>42</v>
      </c>
      <c r="GT692" t="s">
        <v>43</v>
      </c>
      <c r="GU692">
        <v>1.3542700000000001E-3</v>
      </c>
      <c r="GV692" t="s">
        <v>44</v>
      </c>
    </row>
    <row r="693" spans="1:204" x14ac:dyDescent="0.25">
      <c r="A693">
        <v>11533711</v>
      </c>
      <c r="D693">
        <v>60519313</v>
      </c>
      <c r="F693">
        <v>300</v>
      </c>
      <c r="G693">
        <v>77580414</v>
      </c>
      <c r="I693">
        <v>2275050012</v>
      </c>
      <c r="J693">
        <v>2</v>
      </c>
      <c r="K693" t="s">
        <v>34</v>
      </c>
      <c r="L693" t="s">
        <v>84</v>
      </c>
      <c r="M693">
        <v>34029</v>
      </c>
      <c r="O693" t="s">
        <v>480</v>
      </c>
      <c r="P693">
        <v>48811</v>
      </c>
      <c r="Q693" t="s">
        <v>37</v>
      </c>
      <c r="R693" t="s">
        <v>38</v>
      </c>
      <c r="U693" t="s">
        <v>38</v>
      </c>
      <c r="V693">
        <v>39.907299999999999</v>
      </c>
      <c r="W693">
        <v>-74.234899999999996</v>
      </c>
      <c r="X693" t="s">
        <v>39</v>
      </c>
      <c r="Y693" t="s">
        <v>481</v>
      </c>
      <c r="Z693" t="s">
        <v>34</v>
      </c>
      <c r="AA693">
        <v>0</v>
      </c>
      <c r="AB693" t="s">
        <v>41</v>
      </c>
      <c r="AC693">
        <v>8</v>
      </c>
      <c r="AE693" t="s">
        <v>53</v>
      </c>
      <c r="AF693" t="s">
        <v>54</v>
      </c>
      <c r="AG693">
        <v>0.15802099999999999</v>
      </c>
      <c r="AH693" t="s">
        <v>44</v>
      </c>
      <c r="AI693">
        <v>11533711</v>
      </c>
      <c r="AL693">
        <v>60519313</v>
      </c>
      <c r="AN693">
        <v>300</v>
      </c>
      <c r="AO693">
        <v>77580414</v>
      </c>
      <c r="AQ693">
        <v>2275050012</v>
      </c>
      <c r="AR693">
        <v>2</v>
      </c>
      <c r="AS693" t="s">
        <v>34</v>
      </c>
      <c r="AT693" t="s">
        <v>84</v>
      </c>
      <c r="AU693">
        <v>34029</v>
      </c>
      <c r="AW693" t="s">
        <v>480</v>
      </c>
      <c r="AX693">
        <v>48811</v>
      </c>
      <c r="AY693" t="s">
        <v>37</v>
      </c>
      <c r="AZ693" t="s">
        <v>38</v>
      </c>
      <c r="BC693" t="s">
        <v>38</v>
      </c>
      <c r="BD693">
        <v>39.907299999999999</v>
      </c>
      <c r="BE693">
        <v>-74.234899999999996</v>
      </c>
      <c r="BF693" t="s">
        <v>39</v>
      </c>
      <c r="BG693" t="s">
        <v>481</v>
      </c>
      <c r="BH693" t="s">
        <v>34</v>
      </c>
      <c r="BI693">
        <v>0</v>
      </c>
      <c r="BJ693" t="s">
        <v>41</v>
      </c>
      <c r="BK693">
        <v>8</v>
      </c>
      <c r="BM693" t="s">
        <v>51</v>
      </c>
      <c r="BN693" t="s">
        <v>52</v>
      </c>
      <c r="BO693">
        <v>5.3417999999999998E-3</v>
      </c>
      <c r="BP693" t="s">
        <v>44</v>
      </c>
      <c r="BQ693">
        <v>11533711</v>
      </c>
      <c r="BT693">
        <v>60519313</v>
      </c>
      <c r="BV693">
        <v>300</v>
      </c>
      <c r="BW693">
        <v>77580414</v>
      </c>
      <c r="BY693">
        <v>2275050012</v>
      </c>
      <c r="BZ693">
        <v>2</v>
      </c>
      <c r="CA693" t="s">
        <v>34</v>
      </c>
      <c r="CB693" t="s">
        <v>84</v>
      </c>
      <c r="CC693">
        <v>34029</v>
      </c>
      <c r="CE693" t="s">
        <v>480</v>
      </c>
      <c r="CF693">
        <v>48811</v>
      </c>
      <c r="CG693" t="s">
        <v>37</v>
      </c>
      <c r="CH693" t="s">
        <v>38</v>
      </c>
      <c r="CK693" t="s">
        <v>38</v>
      </c>
      <c r="CL693">
        <v>39.907299999999999</v>
      </c>
      <c r="CM693">
        <v>-74.234899999999996</v>
      </c>
      <c r="CN693" t="s">
        <v>39</v>
      </c>
      <c r="CO693" t="s">
        <v>481</v>
      </c>
      <c r="CP693" t="s">
        <v>34</v>
      </c>
      <c r="CQ693">
        <v>0</v>
      </c>
      <c r="CR693" t="s">
        <v>41</v>
      </c>
      <c r="CS693">
        <v>8</v>
      </c>
      <c r="CU693" t="s">
        <v>49</v>
      </c>
      <c r="CV693" t="s">
        <v>50</v>
      </c>
      <c r="CW693">
        <v>3.9055499999999998E-3</v>
      </c>
      <c r="CX693" t="s">
        <v>44</v>
      </c>
      <c r="CY693">
        <v>11533711</v>
      </c>
      <c r="DB693">
        <v>60519313</v>
      </c>
      <c r="DD693">
        <v>300</v>
      </c>
      <c r="DE693">
        <v>77580414</v>
      </c>
      <c r="DG693">
        <v>2275050012</v>
      </c>
      <c r="DH693">
        <v>2</v>
      </c>
      <c r="DI693" t="s">
        <v>34</v>
      </c>
      <c r="DJ693" t="s">
        <v>84</v>
      </c>
      <c r="DK693">
        <v>34029</v>
      </c>
      <c r="DM693" t="s">
        <v>480</v>
      </c>
      <c r="DN693">
        <v>48811</v>
      </c>
      <c r="DO693" t="s">
        <v>37</v>
      </c>
      <c r="DP693" t="s">
        <v>38</v>
      </c>
      <c r="DS693" t="s">
        <v>38</v>
      </c>
      <c r="DT693">
        <v>39.907299999999999</v>
      </c>
      <c r="DU693">
        <v>-74.234899999999996</v>
      </c>
      <c r="DV693" t="s">
        <v>39</v>
      </c>
      <c r="DW693" t="s">
        <v>481</v>
      </c>
      <c r="DX693" t="s">
        <v>34</v>
      </c>
      <c r="DY693">
        <v>0</v>
      </c>
      <c r="DZ693" t="s">
        <v>41</v>
      </c>
      <c r="EA693">
        <v>8</v>
      </c>
      <c r="EC693" t="s">
        <v>47</v>
      </c>
      <c r="ED693" t="s">
        <v>48</v>
      </c>
      <c r="EE693">
        <v>3.8118200000000001E-3</v>
      </c>
      <c r="EF693" t="s">
        <v>44</v>
      </c>
      <c r="EG693">
        <v>11533711</v>
      </c>
      <c r="EJ693">
        <v>60519313</v>
      </c>
      <c r="EL693">
        <v>300</v>
      </c>
      <c r="EM693">
        <v>77580414</v>
      </c>
      <c r="EO693">
        <v>2275050012</v>
      </c>
      <c r="EP693">
        <v>2</v>
      </c>
      <c r="EQ693" t="s">
        <v>34</v>
      </c>
      <c r="ER693" t="s">
        <v>84</v>
      </c>
      <c r="ES693">
        <v>34029</v>
      </c>
      <c r="EU693" t="s">
        <v>480</v>
      </c>
      <c r="EV693">
        <v>48811</v>
      </c>
      <c r="EW693" t="s">
        <v>37</v>
      </c>
      <c r="EX693" t="s">
        <v>38</v>
      </c>
      <c r="FA693" t="s">
        <v>38</v>
      </c>
      <c r="FB693">
        <v>39.907299999999999</v>
      </c>
      <c r="FC693">
        <v>-74.234899999999996</v>
      </c>
      <c r="FD693" t="s">
        <v>39</v>
      </c>
      <c r="FE693" t="s">
        <v>481</v>
      </c>
      <c r="FF693" t="s">
        <v>34</v>
      </c>
      <c r="FG693">
        <v>0</v>
      </c>
      <c r="FH693" t="s">
        <v>41</v>
      </c>
      <c r="FI693">
        <v>8</v>
      </c>
      <c r="FK693" t="s">
        <v>45</v>
      </c>
      <c r="FL693" t="s">
        <v>46</v>
      </c>
      <c r="FM693">
        <v>1.2140199999999999E-3</v>
      </c>
      <c r="FN693" t="s">
        <v>44</v>
      </c>
      <c r="FO693">
        <v>11533711</v>
      </c>
      <c r="FR693">
        <v>60519313</v>
      </c>
      <c r="FT693">
        <v>300</v>
      </c>
      <c r="FU693">
        <v>77580414</v>
      </c>
      <c r="FW693">
        <v>2275050012</v>
      </c>
      <c r="FX693">
        <v>2</v>
      </c>
      <c r="FY693" t="s">
        <v>34</v>
      </c>
      <c r="FZ693" t="s">
        <v>84</v>
      </c>
      <c r="GA693">
        <v>34029</v>
      </c>
      <c r="GC693" t="s">
        <v>480</v>
      </c>
      <c r="GD693">
        <v>48811</v>
      </c>
      <c r="GE693" t="s">
        <v>37</v>
      </c>
      <c r="GF693" t="s">
        <v>38</v>
      </c>
      <c r="GI693" t="s">
        <v>38</v>
      </c>
      <c r="GJ693">
        <v>39.907299999999999</v>
      </c>
      <c r="GK693">
        <v>-74.234899999999996</v>
      </c>
      <c r="GL693" t="s">
        <v>39</v>
      </c>
      <c r="GM693" t="s">
        <v>481</v>
      </c>
      <c r="GN693" t="s">
        <v>34</v>
      </c>
      <c r="GO693">
        <v>0</v>
      </c>
      <c r="GP693" t="s">
        <v>41</v>
      </c>
      <c r="GQ693">
        <v>8</v>
      </c>
      <c r="GS693" t="s">
        <v>42</v>
      </c>
      <c r="GT693" t="s">
        <v>43</v>
      </c>
      <c r="GU693">
        <v>1.1376499999999999E-2</v>
      </c>
      <c r="GV693" t="s">
        <v>44</v>
      </c>
    </row>
    <row r="694" spans="1:204" x14ac:dyDescent="0.25">
      <c r="A694">
        <v>11909711</v>
      </c>
      <c r="D694">
        <v>60810013</v>
      </c>
      <c r="F694">
        <v>300</v>
      </c>
      <c r="G694">
        <v>78161314</v>
      </c>
      <c r="I694">
        <v>2275050011</v>
      </c>
      <c r="J694">
        <v>2</v>
      </c>
      <c r="K694" t="s">
        <v>34</v>
      </c>
      <c r="L694" t="s">
        <v>84</v>
      </c>
      <c r="M694">
        <v>34029</v>
      </c>
      <c r="O694" t="s">
        <v>371</v>
      </c>
      <c r="P694">
        <v>48811</v>
      </c>
      <c r="Q694" t="s">
        <v>37</v>
      </c>
      <c r="R694" t="s">
        <v>38</v>
      </c>
      <c r="U694" t="s">
        <v>38</v>
      </c>
      <c r="V694">
        <v>40.063400000000001</v>
      </c>
      <c r="W694">
        <v>-74.441299999999998</v>
      </c>
      <c r="X694" t="s">
        <v>39</v>
      </c>
      <c r="Y694" t="s">
        <v>372</v>
      </c>
      <c r="Z694" t="s">
        <v>34</v>
      </c>
      <c r="AA694">
        <v>0</v>
      </c>
      <c r="AB694" t="s">
        <v>41</v>
      </c>
      <c r="AC694">
        <v>8</v>
      </c>
      <c r="AE694" t="s">
        <v>53</v>
      </c>
      <c r="AF694" t="s">
        <v>54</v>
      </c>
      <c r="AG694">
        <v>0.108126</v>
      </c>
      <c r="AH694" t="s">
        <v>44</v>
      </c>
      <c r="AI694">
        <v>11909711</v>
      </c>
      <c r="AL694">
        <v>60810013</v>
      </c>
      <c r="AN694">
        <v>300</v>
      </c>
      <c r="AO694">
        <v>78161314</v>
      </c>
      <c r="AQ694">
        <v>2275050011</v>
      </c>
      <c r="AR694">
        <v>2</v>
      </c>
      <c r="AS694" t="s">
        <v>34</v>
      </c>
      <c r="AT694" t="s">
        <v>84</v>
      </c>
      <c r="AU694">
        <v>34029</v>
      </c>
      <c r="AW694" t="s">
        <v>371</v>
      </c>
      <c r="AX694">
        <v>48811</v>
      </c>
      <c r="AY694" t="s">
        <v>37</v>
      </c>
      <c r="AZ694" t="s">
        <v>38</v>
      </c>
      <c r="BC694" t="s">
        <v>38</v>
      </c>
      <c r="BD694">
        <v>40.063400000000001</v>
      </c>
      <c r="BE694">
        <v>-74.441299999999998</v>
      </c>
      <c r="BF694" t="s">
        <v>39</v>
      </c>
      <c r="BG694" t="s">
        <v>372</v>
      </c>
      <c r="BH694" t="s">
        <v>34</v>
      </c>
      <c r="BI694">
        <v>0</v>
      </c>
      <c r="BJ694" t="s">
        <v>41</v>
      </c>
      <c r="BK694">
        <v>8</v>
      </c>
      <c r="BM694" t="s">
        <v>51</v>
      </c>
      <c r="BN694" t="s">
        <v>52</v>
      </c>
      <c r="BO694">
        <v>5.8500000000000002E-4</v>
      </c>
      <c r="BP694" t="s">
        <v>44</v>
      </c>
      <c r="BQ694">
        <v>11909711</v>
      </c>
      <c r="BT694">
        <v>60810013</v>
      </c>
      <c r="BV694">
        <v>300</v>
      </c>
      <c r="BW694">
        <v>78161314</v>
      </c>
      <c r="BY694">
        <v>2275050011</v>
      </c>
      <c r="BZ694">
        <v>2</v>
      </c>
      <c r="CA694" t="s">
        <v>34</v>
      </c>
      <c r="CB694" t="s">
        <v>84</v>
      </c>
      <c r="CC694">
        <v>34029</v>
      </c>
      <c r="CE694" t="s">
        <v>371</v>
      </c>
      <c r="CF694">
        <v>48811</v>
      </c>
      <c r="CG694" t="s">
        <v>37</v>
      </c>
      <c r="CH694" t="s">
        <v>38</v>
      </c>
      <c r="CK694" t="s">
        <v>38</v>
      </c>
      <c r="CL694">
        <v>40.063400000000001</v>
      </c>
      <c r="CM694">
        <v>-74.441299999999998</v>
      </c>
      <c r="CN694" t="s">
        <v>39</v>
      </c>
      <c r="CO694" t="s">
        <v>372</v>
      </c>
      <c r="CP694" t="s">
        <v>34</v>
      </c>
      <c r="CQ694">
        <v>0</v>
      </c>
      <c r="CR694" t="s">
        <v>41</v>
      </c>
      <c r="CS694">
        <v>8</v>
      </c>
      <c r="CU694" t="s">
        <v>49</v>
      </c>
      <c r="CV694" t="s">
        <v>50</v>
      </c>
      <c r="CW694">
        <v>2.1302999999999999E-3</v>
      </c>
      <c r="CX694" t="s">
        <v>44</v>
      </c>
      <c r="CY694">
        <v>11909711</v>
      </c>
      <c r="DB694">
        <v>60810013</v>
      </c>
      <c r="DD694">
        <v>300</v>
      </c>
      <c r="DE694">
        <v>78161314</v>
      </c>
      <c r="DG694">
        <v>2275050011</v>
      </c>
      <c r="DH694">
        <v>2</v>
      </c>
      <c r="DI694" t="s">
        <v>34</v>
      </c>
      <c r="DJ694" t="s">
        <v>84</v>
      </c>
      <c r="DK694">
        <v>34029</v>
      </c>
      <c r="DM694" t="s">
        <v>371</v>
      </c>
      <c r="DN694">
        <v>48811</v>
      </c>
      <c r="DO694" t="s">
        <v>37</v>
      </c>
      <c r="DP694" t="s">
        <v>38</v>
      </c>
      <c r="DS694" t="s">
        <v>38</v>
      </c>
      <c r="DT694">
        <v>40.063400000000001</v>
      </c>
      <c r="DU694">
        <v>-74.441299999999998</v>
      </c>
      <c r="DV694" t="s">
        <v>39</v>
      </c>
      <c r="DW694" t="s">
        <v>372</v>
      </c>
      <c r="DX694" t="s">
        <v>34</v>
      </c>
      <c r="DY694">
        <v>0</v>
      </c>
      <c r="DZ694" t="s">
        <v>41</v>
      </c>
      <c r="EA694">
        <v>8</v>
      </c>
      <c r="EC694" t="s">
        <v>47</v>
      </c>
      <c r="ED694" t="s">
        <v>48</v>
      </c>
      <c r="EE694">
        <v>1.4699100000000001E-3</v>
      </c>
      <c r="EF694" t="s">
        <v>44</v>
      </c>
      <c r="EG694">
        <v>11909711</v>
      </c>
      <c r="EJ694">
        <v>60810013</v>
      </c>
      <c r="EL694">
        <v>300</v>
      </c>
      <c r="EM694">
        <v>78161314</v>
      </c>
      <c r="EO694">
        <v>2275050011</v>
      </c>
      <c r="EP694">
        <v>2</v>
      </c>
      <c r="EQ694" t="s">
        <v>34</v>
      </c>
      <c r="ER694" t="s">
        <v>84</v>
      </c>
      <c r="ES694">
        <v>34029</v>
      </c>
      <c r="EU694" t="s">
        <v>371</v>
      </c>
      <c r="EV694">
        <v>48811</v>
      </c>
      <c r="EW694" t="s">
        <v>37</v>
      </c>
      <c r="EX694" t="s">
        <v>38</v>
      </c>
      <c r="FA694" t="s">
        <v>38</v>
      </c>
      <c r="FB694">
        <v>40.063400000000001</v>
      </c>
      <c r="FC694">
        <v>-74.441299999999998</v>
      </c>
      <c r="FD694" t="s">
        <v>39</v>
      </c>
      <c r="FE694" t="s">
        <v>372</v>
      </c>
      <c r="FF694" t="s">
        <v>34</v>
      </c>
      <c r="FG694">
        <v>0</v>
      </c>
      <c r="FH694" t="s">
        <v>41</v>
      </c>
      <c r="FI694">
        <v>8</v>
      </c>
      <c r="FK694" t="s">
        <v>45</v>
      </c>
      <c r="FL694" t="s">
        <v>46</v>
      </c>
      <c r="FM694">
        <v>9.0000000000000006E-5</v>
      </c>
      <c r="FN694" t="s">
        <v>44</v>
      </c>
      <c r="FO694">
        <v>11909711</v>
      </c>
      <c r="FR694">
        <v>60810013</v>
      </c>
      <c r="FT694">
        <v>300</v>
      </c>
      <c r="FU694">
        <v>78161314</v>
      </c>
      <c r="FW694">
        <v>2275050011</v>
      </c>
      <c r="FX694">
        <v>2</v>
      </c>
      <c r="FY694" t="s">
        <v>34</v>
      </c>
      <c r="FZ694" t="s">
        <v>84</v>
      </c>
      <c r="GA694">
        <v>34029</v>
      </c>
      <c r="GC694" t="s">
        <v>371</v>
      </c>
      <c r="GD694">
        <v>48811</v>
      </c>
      <c r="GE694" t="s">
        <v>37</v>
      </c>
      <c r="GF694" t="s">
        <v>38</v>
      </c>
      <c r="GI694" t="s">
        <v>38</v>
      </c>
      <c r="GJ694">
        <v>40.063400000000001</v>
      </c>
      <c r="GK694">
        <v>-74.441299999999998</v>
      </c>
      <c r="GL694" t="s">
        <v>39</v>
      </c>
      <c r="GM694" t="s">
        <v>372</v>
      </c>
      <c r="GN694" t="s">
        <v>34</v>
      </c>
      <c r="GO694">
        <v>0</v>
      </c>
      <c r="GP694" t="s">
        <v>41</v>
      </c>
      <c r="GQ694">
        <v>8</v>
      </c>
      <c r="GS694" t="s">
        <v>42</v>
      </c>
      <c r="GT694" t="s">
        <v>43</v>
      </c>
      <c r="GU694">
        <v>1.3542700000000001E-3</v>
      </c>
      <c r="GV694" t="s">
        <v>44</v>
      </c>
    </row>
    <row r="695" spans="1:204" x14ac:dyDescent="0.25">
      <c r="A695">
        <v>11909711</v>
      </c>
      <c r="D695">
        <v>60810013</v>
      </c>
      <c r="F695">
        <v>300</v>
      </c>
      <c r="G695">
        <v>78161414</v>
      </c>
      <c r="I695">
        <v>2275050012</v>
      </c>
      <c r="J695">
        <v>2</v>
      </c>
      <c r="K695" t="s">
        <v>34</v>
      </c>
      <c r="L695" t="s">
        <v>84</v>
      </c>
      <c r="M695">
        <v>34029</v>
      </c>
      <c r="O695" t="s">
        <v>371</v>
      </c>
      <c r="P695">
        <v>48811</v>
      </c>
      <c r="Q695" t="s">
        <v>37</v>
      </c>
      <c r="R695" t="s">
        <v>38</v>
      </c>
      <c r="U695" t="s">
        <v>38</v>
      </c>
      <c r="V695">
        <v>40.063400000000001</v>
      </c>
      <c r="W695">
        <v>-74.441299999999998</v>
      </c>
      <c r="X695" t="s">
        <v>39</v>
      </c>
      <c r="Y695" t="s">
        <v>372</v>
      </c>
      <c r="Z695" t="s">
        <v>34</v>
      </c>
      <c r="AA695">
        <v>0</v>
      </c>
      <c r="AB695" t="s">
        <v>41</v>
      </c>
      <c r="AC695">
        <v>8</v>
      </c>
      <c r="AE695" t="s">
        <v>53</v>
      </c>
      <c r="AF695" t="s">
        <v>54</v>
      </c>
      <c r="AG695">
        <v>0.15802099999999999</v>
      </c>
      <c r="AH695" t="s">
        <v>44</v>
      </c>
      <c r="AI695">
        <v>11909711</v>
      </c>
      <c r="AL695">
        <v>60810013</v>
      </c>
      <c r="AN695">
        <v>300</v>
      </c>
      <c r="AO695">
        <v>78161414</v>
      </c>
      <c r="AQ695">
        <v>2275050012</v>
      </c>
      <c r="AR695">
        <v>2</v>
      </c>
      <c r="AS695" t="s">
        <v>34</v>
      </c>
      <c r="AT695" t="s">
        <v>84</v>
      </c>
      <c r="AU695">
        <v>34029</v>
      </c>
      <c r="AW695" t="s">
        <v>371</v>
      </c>
      <c r="AX695">
        <v>48811</v>
      </c>
      <c r="AY695" t="s">
        <v>37</v>
      </c>
      <c r="AZ695" t="s">
        <v>38</v>
      </c>
      <c r="BC695" t="s">
        <v>38</v>
      </c>
      <c r="BD695">
        <v>40.063400000000001</v>
      </c>
      <c r="BE695">
        <v>-74.441299999999998</v>
      </c>
      <c r="BF695" t="s">
        <v>39</v>
      </c>
      <c r="BG695" t="s">
        <v>372</v>
      </c>
      <c r="BH695" t="s">
        <v>34</v>
      </c>
      <c r="BI695">
        <v>0</v>
      </c>
      <c r="BJ695" t="s">
        <v>41</v>
      </c>
      <c r="BK695">
        <v>8</v>
      </c>
      <c r="BM695" t="s">
        <v>51</v>
      </c>
      <c r="BN695" t="s">
        <v>52</v>
      </c>
      <c r="BO695">
        <v>5.3417999999999998E-3</v>
      </c>
      <c r="BP695" t="s">
        <v>44</v>
      </c>
      <c r="BQ695">
        <v>11909711</v>
      </c>
      <c r="BT695">
        <v>60810013</v>
      </c>
      <c r="BV695">
        <v>300</v>
      </c>
      <c r="BW695">
        <v>78161414</v>
      </c>
      <c r="BY695">
        <v>2275050012</v>
      </c>
      <c r="BZ695">
        <v>2</v>
      </c>
      <c r="CA695" t="s">
        <v>34</v>
      </c>
      <c r="CB695" t="s">
        <v>84</v>
      </c>
      <c r="CC695">
        <v>34029</v>
      </c>
      <c r="CE695" t="s">
        <v>371</v>
      </c>
      <c r="CF695">
        <v>48811</v>
      </c>
      <c r="CG695" t="s">
        <v>37</v>
      </c>
      <c r="CH695" t="s">
        <v>38</v>
      </c>
      <c r="CK695" t="s">
        <v>38</v>
      </c>
      <c r="CL695">
        <v>40.063400000000001</v>
      </c>
      <c r="CM695">
        <v>-74.441299999999998</v>
      </c>
      <c r="CN695" t="s">
        <v>39</v>
      </c>
      <c r="CO695" t="s">
        <v>372</v>
      </c>
      <c r="CP695" t="s">
        <v>34</v>
      </c>
      <c r="CQ695">
        <v>0</v>
      </c>
      <c r="CR695" t="s">
        <v>41</v>
      </c>
      <c r="CS695">
        <v>8</v>
      </c>
      <c r="CU695" t="s">
        <v>49</v>
      </c>
      <c r="CV695" t="s">
        <v>50</v>
      </c>
      <c r="CW695">
        <v>3.9055499999999998E-3</v>
      </c>
      <c r="CX695" t="s">
        <v>44</v>
      </c>
      <c r="CY695">
        <v>11909711</v>
      </c>
      <c r="DB695">
        <v>60810013</v>
      </c>
      <c r="DD695">
        <v>300</v>
      </c>
      <c r="DE695">
        <v>78161414</v>
      </c>
      <c r="DG695">
        <v>2275050012</v>
      </c>
      <c r="DH695">
        <v>2</v>
      </c>
      <c r="DI695" t="s">
        <v>34</v>
      </c>
      <c r="DJ695" t="s">
        <v>84</v>
      </c>
      <c r="DK695">
        <v>34029</v>
      </c>
      <c r="DM695" t="s">
        <v>371</v>
      </c>
      <c r="DN695">
        <v>48811</v>
      </c>
      <c r="DO695" t="s">
        <v>37</v>
      </c>
      <c r="DP695" t="s">
        <v>38</v>
      </c>
      <c r="DS695" t="s">
        <v>38</v>
      </c>
      <c r="DT695">
        <v>40.063400000000001</v>
      </c>
      <c r="DU695">
        <v>-74.441299999999998</v>
      </c>
      <c r="DV695" t="s">
        <v>39</v>
      </c>
      <c r="DW695" t="s">
        <v>372</v>
      </c>
      <c r="DX695" t="s">
        <v>34</v>
      </c>
      <c r="DY695">
        <v>0</v>
      </c>
      <c r="DZ695" t="s">
        <v>41</v>
      </c>
      <c r="EA695">
        <v>8</v>
      </c>
      <c r="EC695" t="s">
        <v>47</v>
      </c>
      <c r="ED695" t="s">
        <v>48</v>
      </c>
      <c r="EE695">
        <v>3.8118200000000001E-3</v>
      </c>
      <c r="EF695" t="s">
        <v>44</v>
      </c>
      <c r="EG695">
        <v>11909711</v>
      </c>
      <c r="EJ695">
        <v>60810013</v>
      </c>
      <c r="EL695">
        <v>300</v>
      </c>
      <c r="EM695">
        <v>78161414</v>
      </c>
      <c r="EO695">
        <v>2275050012</v>
      </c>
      <c r="EP695">
        <v>2</v>
      </c>
      <c r="EQ695" t="s">
        <v>34</v>
      </c>
      <c r="ER695" t="s">
        <v>84</v>
      </c>
      <c r="ES695">
        <v>34029</v>
      </c>
      <c r="EU695" t="s">
        <v>371</v>
      </c>
      <c r="EV695">
        <v>48811</v>
      </c>
      <c r="EW695" t="s">
        <v>37</v>
      </c>
      <c r="EX695" t="s">
        <v>38</v>
      </c>
      <c r="FA695" t="s">
        <v>38</v>
      </c>
      <c r="FB695">
        <v>40.063400000000001</v>
      </c>
      <c r="FC695">
        <v>-74.441299999999998</v>
      </c>
      <c r="FD695" t="s">
        <v>39</v>
      </c>
      <c r="FE695" t="s">
        <v>372</v>
      </c>
      <c r="FF695" t="s">
        <v>34</v>
      </c>
      <c r="FG695">
        <v>0</v>
      </c>
      <c r="FH695" t="s">
        <v>41</v>
      </c>
      <c r="FI695">
        <v>8</v>
      </c>
      <c r="FK695" t="s">
        <v>45</v>
      </c>
      <c r="FL695" t="s">
        <v>46</v>
      </c>
      <c r="FM695">
        <v>1.2140199999999999E-3</v>
      </c>
      <c r="FN695" t="s">
        <v>44</v>
      </c>
      <c r="FO695">
        <v>11909711</v>
      </c>
      <c r="FR695">
        <v>60810013</v>
      </c>
      <c r="FT695">
        <v>300</v>
      </c>
      <c r="FU695">
        <v>78161414</v>
      </c>
      <c r="FW695">
        <v>2275050012</v>
      </c>
      <c r="FX695">
        <v>2</v>
      </c>
      <c r="FY695" t="s">
        <v>34</v>
      </c>
      <c r="FZ695" t="s">
        <v>84</v>
      </c>
      <c r="GA695">
        <v>34029</v>
      </c>
      <c r="GC695" t="s">
        <v>371</v>
      </c>
      <c r="GD695">
        <v>48811</v>
      </c>
      <c r="GE695" t="s">
        <v>37</v>
      </c>
      <c r="GF695" t="s">
        <v>38</v>
      </c>
      <c r="GI695" t="s">
        <v>38</v>
      </c>
      <c r="GJ695">
        <v>40.063400000000001</v>
      </c>
      <c r="GK695">
        <v>-74.441299999999998</v>
      </c>
      <c r="GL695" t="s">
        <v>39</v>
      </c>
      <c r="GM695" t="s">
        <v>372</v>
      </c>
      <c r="GN695" t="s">
        <v>34</v>
      </c>
      <c r="GO695">
        <v>0</v>
      </c>
      <c r="GP695" t="s">
        <v>41</v>
      </c>
      <c r="GQ695">
        <v>8</v>
      </c>
      <c r="GS695" t="s">
        <v>42</v>
      </c>
      <c r="GT695" t="s">
        <v>43</v>
      </c>
      <c r="GU695">
        <v>1.1376499999999999E-2</v>
      </c>
      <c r="GV695" t="s">
        <v>44</v>
      </c>
    </row>
    <row r="696" spans="1:204" x14ac:dyDescent="0.25">
      <c r="A696">
        <v>11850711</v>
      </c>
      <c r="D696">
        <v>60786213</v>
      </c>
      <c r="F696">
        <v>300</v>
      </c>
      <c r="G696">
        <v>78113714</v>
      </c>
      <c r="I696">
        <v>2275050011</v>
      </c>
      <c r="J696">
        <v>2</v>
      </c>
      <c r="K696" t="s">
        <v>34</v>
      </c>
      <c r="L696" t="s">
        <v>84</v>
      </c>
      <c r="M696">
        <v>34029</v>
      </c>
      <c r="O696" t="s">
        <v>505</v>
      </c>
      <c r="P696">
        <v>48811</v>
      </c>
      <c r="Q696" t="s">
        <v>37</v>
      </c>
      <c r="R696" t="s">
        <v>38</v>
      </c>
      <c r="U696" t="s">
        <v>38</v>
      </c>
      <c r="V696">
        <v>39.665399999999998</v>
      </c>
      <c r="W696">
        <v>-74.307900000000004</v>
      </c>
      <c r="X696" t="s">
        <v>39</v>
      </c>
      <c r="Y696" t="s">
        <v>506</v>
      </c>
      <c r="Z696" t="s">
        <v>34</v>
      </c>
      <c r="AA696">
        <v>0</v>
      </c>
      <c r="AB696" t="s">
        <v>41</v>
      </c>
      <c r="AC696">
        <v>8</v>
      </c>
      <c r="AE696" t="s">
        <v>53</v>
      </c>
      <c r="AF696" t="s">
        <v>54</v>
      </c>
      <c r="AG696">
        <v>1.3101400000000001</v>
      </c>
      <c r="AH696" t="s">
        <v>44</v>
      </c>
      <c r="AI696">
        <v>11850711</v>
      </c>
      <c r="AL696">
        <v>60786213</v>
      </c>
      <c r="AN696">
        <v>300</v>
      </c>
      <c r="AO696">
        <v>78113714</v>
      </c>
      <c r="AQ696">
        <v>2275050011</v>
      </c>
      <c r="AR696">
        <v>2</v>
      </c>
      <c r="AS696" t="s">
        <v>34</v>
      </c>
      <c r="AT696" t="s">
        <v>84</v>
      </c>
      <c r="AU696">
        <v>34029</v>
      </c>
      <c r="AW696" t="s">
        <v>505</v>
      </c>
      <c r="AX696">
        <v>48811</v>
      </c>
      <c r="AY696" t="s">
        <v>37</v>
      </c>
      <c r="AZ696" t="s">
        <v>38</v>
      </c>
      <c r="BC696" t="s">
        <v>38</v>
      </c>
      <c r="BD696">
        <v>39.665399999999998</v>
      </c>
      <c r="BE696">
        <v>-74.307900000000004</v>
      </c>
      <c r="BF696" t="s">
        <v>39</v>
      </c>
      <c r="BG696" t="s">
        <v>506</v>
      </c>
      <c r="BH696" t="s">
        <v>34</v>
      </c>
      <c r="BI696">
        <v>0</v>
      </c>
      <c r="BJ696" t="s">
        <v>41</v>
      </c>
      <c r="BK696">
        <v>8</v>
      </c>
      <c r="BM696" t="s">
        <v>51</v>
      </c>
      <c r="BN696" t="s">
        <v>52</v>
      </c>
      <c r="BO696">
        <v>7.0883300000000003E-3</v>
      </c>
      <c r="BP696" t="s">
        <v>44</v>
      </c>
      <c r="BQ696">
        <v>11850711</v>
      </c>
      <c r="BT696">
        <v>60786213</v>
      </c>
      <c r="BV696">
        <v>300</v>
      </c>
      <c r="BW696">
        <v>78113714</v>
      </c>
      <c r="BY696">
        <v>2275050011</v>
      </c>
      <c r="BZ696">
        <v>2</v>
      </c>
      <c r="CA696" t="s">
        <v>34</v>
      </c>
      <c r="CB696" t="s">
        <v>84</v>
      </c>
      <c r="CC696">
        <v>34029</v>
      </c>
      <c r="CE696" t="s">
        <v>505</v>
      </c>
      <c r="CF696">
        <v>48811</v>
      </c>
      <c r="CG696" t="s">
        <v>37</v>
      </c>
      <c r="CH696" t="s">
        <v>38</v>
      </c>
      <c r="CK696" t="s">
        <v>38</v>
      </c>
      <c r="CL696">
        <v>39.665399999999998</v>
      </c>
      <c r="CM696">
        <v>-74.307900000000004</v>
      </c>
      <c r="CN696" t="s">
        <v>39</v>
      </c>
      <c r="CO696" t="s">
        <v>506</v>
      </c>
      <c r="CP696" t="s">
        <v>34</v>
      </c>
      <c r="CQ696">
        <v>0</v>
      </c>
      <c r="CR696" t="s">
        <v>41</v>
      </c>
      <c r="CS696">
        <v>8</v>
      </c>
      <c r="CU696" t="s">
        <v>49</v>
      </c>
      <c r="CV696" t="s">
        <v>50</v>
      </c>
      <c r="CW696">
        <v>2.5812399999999999E-2</v>
      </c>
      <c r="CX696" t="s">
        <v>44</v>
      </c>
      <c r="CY696">
        <v>11850711</v>
      </c>
      <c r="DB696">
        <v>60786213</v>
      </c>
      <c r="DD696">
        <v>300</v>
      </c>
      <c r="DE696">
        <v>78113714</v>
      </c>
      <c r="DG696">
        <v>2275050011</v>
      </c>
      <c r="DH696">
        <v>2</v>
      </c>
      <c r="DI696" t="s">
        <v>34</v>
      </c>
      <c r="DJ696" t="s">
        <v>84</v>
      </c>
      <c r="DK696">
        <v>34029</v>
      </c>
      <c r="DM696" t="s">
        <v>505</v>
      </c>
      <c r="DN696">
        <v>48811</v>
      </c>
      <c r="DO696" t="s">
        <v>37</v>
      </c>
      <c r="DP696" t="s">
        <v>38</v>
      </c>
      <c r="DS696" t="s">
        <v>38</v>
      </c>
      <c r="DT696">
        <v>39.665399999999998</v>
      </c>
      <c r="DU696">
        <v>-74.307900000000004</v>
      </c>
      <c r="DV696" t="s">
        <v>39</v>
      </c>
      <c r="DW696" t="s">
        <v>506</v>
      </c>
      <c r="DX696" t="s">
        <v>34</v>
      </c>
      <c r="DY696">
        <v>0</v>
      </c>
      <c r="DZ696" t="s">
        <v>41</v>
      </c>
      <c r="EA696">
        <v>8</v>
      </c>
      <c r="EC696" t="s">
        <v>47</v>
      </c>
      <c r="ED696" t="s">
        <v>48</v>
      </c>
      <c r="EE696">
        <v>1.7810599999999999E-2</v>
      </c>
      <c r="EF696" t="s">
        <v>44</v>
      </c>
      <c r="EG696">
        <v>11850711</v>
      </c>
      <c r="EJ696">
        <v>60786213</v>
      </c>
      <c r="EL696">
        <v>300</v>
      </c>
      <c r="EM696">
        <v>78113714</v>
      </c>
      <c r="EO696">
        <v>2275050011</v>
      </c>
      <c r="EP696">
        <v>2</v>
      </c>
      <c r="EQ696" t="s">
        <v>34</v>
      </c>
      <c r="ER696" t="s">
        <v>84</v>
      </c>
      <c r="ES696">
        <v>34029</v>
      </c>
      <c r="EU696" t="s">
        <v>505</v>
      </c>
      <c r="EV696">
        <v>48811</v>
      </c>
      <c r="EW696" t="s">
        <v>37</v>
      </c>
      <c r="EX696" t="s">
        <v>38</v>
      </c>
      <c r="FA696" t="s">
        <v>38</v>
      </c>
      <c r="FB696">
        <v>39.665399999999998</v>
      </c>
      <c r="FC696">
        <v>-74.307900000000004</v>
      </c>
      <c r="FD696" t="s">
        <v>39</v>
      </c>
      <c r="FE696" t="s">
        <v>506</v>
      </c>
      <c r="FF696" t="s">
        <v>34</v>
      </c>
      <c r="FG696">
        <v>0</v>
      </c>
      <c r="FH696" t="s">
        <v>41</v>
      </c>
      <c r="FI696">
        <v>8</v>
      </c>
      <c r="FK696" t="s">
        <v>45</v>
      </c>
      <c r="FL696" t="s">
        <v>46</v>
      </c>
      <c r="FM696">
        <v>1.09051E-3</v>
      </c>
      <c r="FN696" t="s">
        <v>44</v>
      </c>
      <c r="FO696">
        <v>11850711</v>
      </c>
      <c r="FR696">
        <v>60786213</v>
      </c>
      <c r="FT696">
        <v>300</v>
      </c>
      <c r="FU696">
        <v>78113714</v>
      </c>
      <c r="FW696">
        <v>2275050011</v>
      </c>
      <c r="FX696">
        <v>2</v>
      </c>
      <c r="FY696" t="s">
        <v>34</v>
      </c>
      <c r="FZ696" t="s">
        <v>84</v>
      </c>
      <c r="GA696">
        <v>34029</v>
      </c>
      <c r="GC696" t="s">
        <v>505</v>
      </c>
      <c r="GD696">
        <v>48811</v>
      </c>
      <c r="GE696" t="s">
        <v>37</v>
      </c>
      <c r="GF696" t="s">
        <v>38</v>
      </c>
      <c r="GI696" t="s">
        <v>38</v>
      </c>
      <c r="GJ696">
        <v>39.665399999999998</v>
      </c>
      <c r="GK696">
        <v>-74.307900000000004</v>
      </c>
      <c r="GL696" t="s">
        <v>39</v>
      </c>
      <c r="GM696" t="s">
        <v>506</v>
      </c>
      <c r="GN696" t="s">
        <v>34</v>
      </c>
      <c r="GO696">
        <v>0</v>
      </c>
      <c r="GP696" t="s">
        <v>41</v>
      </c>
      <c r="GQ696">
        <v>8</v>
      </c>
      <c r="GS696" t="s">
        <v>42</v>
      </c>
      <c r="GT696" t="s">
        <v>43</v>
      </c>
      <c r="GU696">
        <v>1.6409400000000001E-2</v>
      </c>
      <c r="GV696" t="s">
        <v>44</v>
      </c>
    </row>
    <row r="697" spans="1:204" x14ac:dyDescent="0.25">
      <c r="A697">
        <v>11850711</v>
      </c>
      <c r="D697">
        <v>60786213</v>
      </c>
      <c r="F697">
        <v>300</v>
      </c>
      <c r="G697">
        <v>78113814</v>
      </c>
      <c r="I697">
        <v>2275050012</v>
      </c>
      <c r="J697">
        <v>2</v>
      </c>
      <c r="K697" t="s">
        <v>34</v>
      </c>
      <c r="L697" t="s">
        <v>84</v>
      </c>
      <c r="M697">
        <v>34029</v>
      </c>
      <c r="O697" t="s">
        <v>505</v>
      </c>
      <c r="P697">
        <v>48811</v>
      </c>
      <c r="Q697" t="s">
        <v>37</v>
      </c>
      <c r="R697" t="s">
        <v>38</v>
      </c>
      <c r="U697" t="s">
        <v>38</v>
      </c>
      <c r="V697">
        <v>39.665399999999998</v>
      </c>
      <c r="W697">
        <v>-74.307900000000004</v>
      </c>
      <c r="X697" t="s">
        <v>39</v>
      </c>
      <c r="Y697" t="s">
        <v>506</v>
      </c>
      <c r="Z697" t="s">
        <v>34</v>
      </c>
      <c r="AA697">
        <v>0</v>
      </c>
      <c r="AB697" t="s">
        <v>41</v>
      </c>
      <c r="AC697">
        <v>8</v>
      </c>
      <c r="AE697" t="s">
        <v>53</v>
      </c>
      <c r="AF697" t="s">
        <v>54</v>
      </c>
      <c r="AG697">
        <v>0.404138</v>
      </c>
      <c r="AH697" t="s">
        <v>44</v>
      </c>
      <c r="AI697">
        <v>11850711</v>
      </c>
      <c r="AL697">
        <v>60786213</v>
      </c>
      <c r="AN697">
        <v>300</v>
      </c>
      <c r="AO697">
        <v>78113814</v>
      </c>
      <c r="AQ697">
        <v>2275050012</v>
      </c>
      <c r="AR697">
        <v>2</v>
      </c>
      <c r="AS697" t="s">
        <v>34</v>
      </c>
      <c r="AT697" t="s">
        <v>84</v>
      </c>
      <c r="AU697">
        <v>34029</v>
      </c>
      <c r="AW697" t="s">
        <v>505</v>
      </c>
      <c r="AX697">
        <v>48811</v>
      </c>
      <c r="AY697" t="s">
        <v>37</v>
      </c>
      <c r="AZ697" t="s">
        <v>38</v>
      </c>
      <c r="BC697" t="s">
        <v>38</v>
      </c>
      <c r="BD697">
        <v>39.665399999999998</v>
      </c>
      <c r="BE697">
        <v>-74.307900000000004</v>
      </c>
      <c r="BF697" t="s">
        <v>39</v>
      </c>
      <c r="BG697" t="s">
        <v>506</v>
      </c>
      <c r="BH697" t="s">
        <v>34</v>
      </c>
      <c r="BI697">
        <v>0</v>
      </c>
      <c r="BJ697" t="s">
        <v>41</v>
      </c>
      <c r="BK697">
        <v>8</v>
      </c>
      <c r="BM697" t="s">
        <v>51</v>
      </c>
      <c r="BN697" t="s">
        <v>52</v>
      </c>
      <c r="BO697">
        <v>1.3661599999999999E-2</v>
      </c>
      <c r="BP697" t="s">
        <v>44</v>
      </c>
      <c r="BQ697">
        <v>11850711</v>
      </c>
      <c r="BT697">
        <v>60786213</v>
      </c>
      <c r="BV697">
        <v>300</v>
      </c>
      <c r="BW697">
        <v>78113814</v>
      </c>
      <c r="BY697">
        <v>2275050012</v>
      </c>
      <c r="BZ697">
        <v>2</v>
      </c>
      <c r="CA697" t="s">
        <v>34</v>
      </c>
      <c r="CB697" t="s">
        <v>84</v>
      </c>
      <c r="CC697">
        <v>34029</v>
      </c>
      <c r="CE697" t="s">
        <v>505</v>
      </c>
      <c r="CF697">
        <v>48811</v>
      </c>
      <c r="CG697" t="s">
        <v>37</v>
      </c>
      <c r="CH697" t="s">
        <v>38</v>
      </c>
      <c r="CK697" t="s">
        <v>38</v>
      </c>
      <c r="CL697">
        <v>39.665399999999998</v>
      </c>
      <c r="CM697">
        <v>-74.307900000000004</v>
      </c>
      <c r="CN697" t="s">
        <v>39</v>
      </c>
      <c r="CO697" t="s">
        <v>506</v>
      </c>
      <c r="CP697" t="s">
        <v>34</v>
      </c>
      <c r="CQ697">
        <v>0</v>
      </c>
      <c r="CR697" t="s">
        <v>41</v>
      </c>
      <c r="CS697">
        <v>8</v>
      </c>
      <c r="CU697" t="s">
        <v>49</v>
      </c>
      <c r="CV697" t="s">
        <v>50</v>
      </c>
      <c r="CW697">
        <v>9.9884399999999995E-3</v>
      </c>
      <c r="CX697" t="s">
        <v>44</v>
      </c>
      <c r="CY697">
        <v>11850711</v>
      </c>
      <c r="DB697">
        <v>60786213</v>
      </c>
      <c r="DD697">
        <v>300</v>
      </c>
      <c r="DE697">
        <v>78113814</v>
      </c>
      <c r="DG697">
        <v>2275050012</v>
      </c>
      <c r="DH697">
        <v>2</v>
      </c>
      <c r="DI697" t="s">
        <v>34</v>
      </c>
      <c r="DJ697" t="s">
        <v>84</v>
      </c>
      <c r="DK697">
        <v>34029</v>
      </c>
      <c r="DM697" t="s">
        <v>505</v>
      </c>
      <c r="DN697">
        <v>48811</v>
      </c>
      <c r="DO697" t="s">
        <v>37</v>
      </c>
      <c r="DP697" t="s">
        <v>38</v>
      </c>
      <c r="DS697" t="s">
        <v>38</v>
      </c>
      <c r="DT697">
        <v>39.665399999999998</v>
      </c>
      <c r="DU697">
        <v>-74.307900000000004</v>
      </c>
      <c r="DV697" t="s">
        <v>39</v>
      </c>
      <c r="DW697" t="s">
        <v>506</v>
      </c>
      <c r="DX697" t="s">
        <v>34</v>
      </c>
      <c r="DY697">
        <v>0</v>
      </c>
      <c r="DZ697" t="s">
        <v>41</v>
      </c>
      <c r="EA697">
        <v>8</v>
      </c>
      <c r="EC697" t="s">
        <v>47</v>
      </c>
      <c r="ED697" t="s">
        <v>48</v>
      </c>
      <c r="EE697">
        <v>9.7487200000000006E-3</v>
      </c>
      <c r="EF697" t="s">
        <v>44</v>
      </c>
      <c r="EG697">
        <v>11850711</v>
      </c>
      <c r="EJ697">
        <v>60786213</v>
      </c>
      <c r="EL697">
        <v>300</v>
      </c>
      <c r="EM697">
        <v>78113814</v>
      </c>
      <c r="EO697">
        <v>2275050012</v>
      </c>
      <c r="EP697">
        <v>2</v>
      </c>
      <c r="EQ697" t="s">
        <v>34</v>
      </c>
      <c r="ER697" t="s">
        <v>84</v>
      </c>
      <c r="ES697">
        <v>34029</v>
      </c>
      <c r="EU697" t="s">
        <v>505</v>
      </c>
      <c r="EV697">
        <v>48811</v>
      </c>
      <c r="EW697" t="s">
        <v>37</v>
      </c>
      <c r="EX697" t="s">
        <v>38</v>
      </c>
      <c r="FA697" t="s">
        <v>38</v>
      </c>
      <c r="FB697">
        <v>39.665399999999998</v>
      </c>
      <c r="FC697">
        <v>-74.307900000000004</v>
      </c>
      <c r="FD697" t="s">
        <v>39</v>
      </c>
      <c r="FE697" t="s">
        <v>506</v>
      </c>
      <c r="FF697" t="s">
        <v>34</v>
      </c>
      <c r="FG697">
        <v>0</v>
      </c>
      <c r="FH697" t="s">
        <v>41</v>
      </c>
      <c r="FI697">
        <v>8</v>
      </c>
      <c r="FK697" t="s">
        <v>45</v>
      </c>
      <c r="FL697" t="s">
        <v>46</v>
      </c>
      <c r="FM697">
        <v>3.1048600000000001E-3</v>
      </c>
      <c r="FN697" t="s">
        <v>44</v>
      </c>
      <c r="FO697">
        <v>11850711</v>
      </c>
      <c r="FR697">
        <v>60786213</v>
      </c>
      <c r="FT697">
        <v>300</v>
      </c>
      <c r="FU697">
        <v>78113814</v>
      </c>
      <c r="FW697">
        <v>2275050012</v>
      </c>
      <c r="FX697">
        <v>2</v>
      </c>
      <c r="FY697" t="s">
        <v>34</v>
      </c>
      <c r="FZ697" t="s">
        <v>84</v>
      </c>
      <c r="GA697">
        <v>34029</v>
      </c>
      <c r="GC697" t="s">
        <v>505</v>
      </c>
      <c r="GD697">
        <v>48811</v>
      </c>
      <c r="GE697" t="s">
        <v>37</v>
      </c>
      <c r="GF697" t="s">
        <v>38</v>
      </c>
      <c r="GI697" t="s">
        <v>38</v>
      </c>
      <c r="GJ697">
        <v>39.665399999999998</v>
      </c>
      <c r="GK697">
        <v>-74.307900000000004</v>
      </c>
      <c r="GL697" t="s">
        <v>39</v>
      </c>
      <c r="GM697" t="s">
        <v>506</v>
      </c>
      <c r="GN697" t="s">
        <v>34</v>
      </c>
      <c r="GO697">
        <v>0</v>
      </c>
      <c r="GP697" t="s">
        <v>41</v>
      </c>
      <c r="GQ697">
        <v>8</v>
      </c>
      <c r="GS697" t="s">
        <v>42</v>
      </c>
      <c r="GT697" t="s">
        <v>43</v>
      </c>
      <c r="GU697">
        <v>2.90955E-2</v>
      </c>
      <c r="GV697" t="s">
        <v>44</v>
      </c>
    </row>
    <row r="698" spans="1:204" x14ac:dyDescent="0.25">
      <c r="A698">
        <v>17143511</v>
      </c>
      <c r="D698">
        <v>114292913</v>
      </c>
      <c r="F698">
        <v>300</v>
      </c>
      <c r="G698">
        <v>160515414</v>
      </c>
      <c r="I698">
        <v>2275050011</v>
      </c>
      <c r="J698">
        <v>2</v>
      </c>
      <c r="K698" t="s">
        <v>34</v>
      </c>
      <c r="L698" t="s">
        <v>84</v>
      </c>
      <c r="M698">
        <v>34029</v>
      </c>
      <c r="O698" t="s">
        <v>127</v>
      </c>
      <c r="P698">
        <v>48811</v>
      </c>
      <c r="Q698" t="s">
        <v>37</v>
      </c>
      <c r="R698" t="s">
        <v>38</v>
      </c>
      <c r="U698" t="s">
        <v>38</v>
      </c>
      <c r="V698">
        <v>39.948349999999998</v>
      </c>
      <c r="W698">
        <v>-74.115759999999995</v>
      </c>
      <c r="X698" t="s">
        <v>39</v>
      </c>
      <c r="Y698" t="s">
        <v>128</v>
      </c>
      <c r="Z698" t="s">
        <v>34</v>
      </c>
      <c r="AA698">
        <v>8753</v>
      </c>
      <c r="AB698" t="s">
        <v>41</v>
      </c>
      <c r="AC698">
        <v>8</v>
      </c>
      <c r="AE698" t="s">
        <v>53</v>
      </c>
      <c r="AF698" t="s">
        <v>54</v>
      </c>
      <c r="AG698">
        <v>0.108126</v>
      </c>
      <c r="AH698" t="s">
        <v>44</v>
      </c>
      <c r="AI698">
        <v>17143511</v>
      </c>
      <c r="AL698">
        <v>114292913</v>
      </c>
      <c r="AN698">
        <v>300</v>
      </c>
      <c r="AO698">
        <v>160515414</v>
      </c>
      <c r="AQ698">
        <v>2275050011</v>
      </c>
      <c r="AR698">
        <v>2</v>
      </c>
      <c r="AS698" t="s">
        <v>34</v>
      </c>
      <c r="AT698" t="s">
        <v>84</v>
      </c>
      <c r="AU698">
        <v>34029</v>
      </c>
      <c r="AW698" t="s">
        <v>127</v>
      </c>
      <c r="AX698">
        <v>48811</v>
      </c>
      <c r="AY698" t="s">
        <v>37</v>
      </c>
      <c r="AZ698" t="s">
        <v>38</v>
      </c>
      <c r="BC698" t="s">
        <v>38</v>
      </c>
      <c r="BD698">
        <v>39.948349999999998</v>
      </c>
      <c r="BE698">
        <v>-74.115759999999995</v>
      </c>
      <c r="BF698" t="s">
        <v>39</v>
      </c>
      <c r="BG698" t="s">
        <v>128</v>
      </c>
      <c r="BH698" t="s">
        <v>34</v>
      </c>
      <c r="BI698">
        <v>8753</v>
      </c>
      <c r="BJ698" t="s">
        <v>41</v>
      </c>
      <c r="BK698">
        <v>8</v>
      </c>
      <c r="BM698" t="s">
        <v>51</v>
      </c>
      <c r="BN698" t="s">
        <v>52</v>
      </c>
      <c r="BO698">
        <v>5.8500000000000002E-4</v>
      </c>
      <c r="BP698" t="s">
        <v>44</v>
      </c>
      <c r="BQ698">
        <v>17143511</v>
      </c>
      <c r="BT698">
        <v>114292913</v>
      </c>
      <c r="BV698">
        <v>300</v>
      </c>
      <c r="BW698">
        <v>160515414</v>
      </c>
      <c r="BY698">
        <v>2275050011</v>
      </c>
      <c r="BZ698">
        <v>2</v>
      </c>
      <c r="CA698" t="s">
        <v>34</v>
      </c>
      <c r="CB698" t="s">
        <v>84</v>
      </c>
      <c r="CC698">
        <v>34029</v>
      </c>
      <c r="CE698" t="s">
        <v>127</v>
      </c>
      <c r="CF698">
        <v>48811</v>
      </c>
      <c r="CG698" t="s">
        <v>37</v>
      </c>
      <c r="CH698" t="s">
        <v>38</v>
      </c>
      <c r="CK698" t="s">
        <v>38</v>
      </c>
      <c r="CL698">
        <v>39.948349999999998</v>
      </c>
      <c r="CM698">
        <v>-74.115759999999995</v>
      </c>
      <c r="CN698" t="s">
        <v>39</v>
      </c>
      <c r="CO698" t="s">
        <v>128</v>
      </c>
      <c r="CP698" t="s">
        <v>34</v>
      </c>
      <c r="CQ698">
        <v>8753</v>
      </c>
      <c r="CR698" t="s">
        <v>41</v>
      </c>
      <c r="CS698">
        <v>8</v>
      </c>
      <c r="CU698" t="s">
        <v>49</v>
      </c>
      <c r="CV698" t="s">
        <v>50</v>
      </c>
      <c r="CW698">
        <v>2.1302999999999999E-3</v>
      </c>
      <c r="CX698" t="s">
        <v>44</v>
      </c>
      <c r="CY698">
        <v>17143511</v>
      </c>
      <c r="DB698">
        <v>114292913</v>
      </c>
      <c r="DD698">
        <v>300</v>
      </c>
      <c r="DE698">
        <v>160515414</v>
      </c>
      <c r="DG698">
        <v>2275050011</v>
      </c>
      <c r="DH698">
        <v>2</v>
      </c>
      <c r="DI698" t="s">
        <v>34</v>
      </c>
      <c r="DJ698" t="s">
        <v>84</v>
      </c>
      <c r="DK698">
        <v>34029</v>
      </c>
      <c r="DM698" t="s">
        <v>127</v>
      </c>
      <c r="DN698">
        <v>48811</v>
      </c>
      <c r="DO698" t="s">
        <v>37</v>
      </c>
      <c r="DP698" t="s">
        <v>38</v>
      </c>
      <c r="DS698" t="s">
        <v>38</v>
      </c>
      <c r="DT698">
        <v>39.948349999999998</v>
      </c>
      <c r="DU698">
        <v>-74.115759999999995</v>
      </c>
      <c r="DV698" t="s">
        <v>39</v>
      </c>
      <c r="DW698" t="s">
        <v>128</v>
      </c>
      <c r="DX698" t="s">
        <v>34</v>
      </c>
      <c r="DY698">
        <v>8753</v>
      </c>
      <c r="DZ698" t="s">
        <v>41</v>
      </c>
      <c r="EA698">
        <v>8</v>
      </c>
      <c r="EC698" t="s">
        <v>47</v>
      </c>
      <c r="ED698" t="s">
        <v>48</v>
      </c>
      <c r="EE698">
        <v>1.4699100000000001E-3</v>
      </c>
      <c r="EF698" t="s">
        <v>44</v>
      </c>
      <c r="EG698">
        <v>17143511</v>
      </c>
      <c r="EJ698">
        <v>114292913</v>
      </c>
      <c r="EL698">
        <v>300</v>
      </c>
      <c r="EM698">
        <v>160515414</v>
      </c>
      <c r="EO698">
        <v>2275050011</v>
      </c>
      <c r="EP698">
        <v>2</v>
      </c>
      <c r="EQ698" t="s">
        <v>34</v>
      </c>
      <c r="ER698" t="s">
        <v>84</v>
      </c>
      <c r="ES698">
        <v>34029</v>
      </c>
      <c r="EU698" t="s">
        <v>127</v>
      </c>
      <c r="EV698">
        <v>48811</v>
      </c>
      <c r="EW698" t="s">
        <v>37</v>
      </c>
      <c r="EX698" t="s">
        <v>38</v>
      </c>
      <c r="FA698" t="s">
        <v>38</v>
      </c>
      <c r="FB698">
        <v>39.948349999999998</v>
      </c>
      <c r="FC698">
        <v>-74.115759999999995</v>
      </c>
      <c r="FD698" t="s">
        <v>39</v>
      </c>
      <c r="FE698" t="s">
        <v>128</v>
      </c>
      <c r="FF698" t="s">
        <v>34</v>
      </c>
      <c r="FG698">
        <v>8753</v>
      </c>
      <c r="FH698" t="s">
        <v>41</v>
      </c>
      <c r="FI698">
        <v>8</v>
      </c>
      <c r="FK698" t="s">
        <v>45</v>
      </c>
      <c r="FL698" t="s">
        <v>46</v>
      </c>
      <c r="FM698">
        <v>9.0000000000000006E-5</v>
      </c>
      <c r="FN698" t="s">
        <v>44</v>
      </c>
      <c r="FO698">
        <v>17143511</v>
      </c>
      <c r="FR698">
        <v>114292913</v>
      </c>
      <c r="FT698">
        <v>300</v>
      </c>
      <c r="FU698">
        <v>160515414</v>
      </c>
      <c r="FW698">
        <v>2275050011</v>
      </c>
      <c r="FX698">
        <v>2</v>
      </c>
      <c r="FY698" t="s">
        <v>34</v>
      </c>
      <c r="FZ698" t="s">
        <v>84</v>
      </c>
      <c r="GA698">
        <v>34029</v>
      </c>
      <c r="GC698" t="s">
        <v>127</v>
      </c>
      <c r="GD698">
        <v>48811</v>
      </c>
      <c r="GE698" t="s">
        <v>37</v>
      </c>
      <c r="GF698" t="s">
        <v>38</v>
      </c>
      <c r="GI698" t="s">
        <v>38</v>
      </c>
      <c r="GJ698">
        <v>39.948349999999998</v>
      </c>
      <c r="GK698">
        <v>-74.115759999999995</v>
      </c>
      <c r="GL698" t="s">
        <v>39</v>
      </c>
      <c r="GM698" t="s">
        <v>128</v>
      </c>
      <c r="GN698" t="s">
        <v>34</v>
      </c>
      <c r="GO698">
        <v>8753</v>
      </c>
      <c r="GP698" t="s">
        <v>41</v>
      </c>
      <c r="GQ698">
        <v>8</v>
      </c>
      <c r="GS698" t="s">
        <v>42</v>
      </c>
      <c r="GT698" t="s">
        <v>43</v>
      </c>
      <c r="GU698">
        <v>1.3542700000000001E-3</v>
      </c>
      <c r="GV698" t="s">
        <v>44</v>
      </c>
    </row>
    <row r="699" spans="1:204" x14ac:dyDescent="0.25">
      <c r="A699">
        <v>17143511</v>
      </c>
      <c r="D699">
        <v>114292913</v>
      </c>
      <c r="F699">
        <v>300</v>
      </c>
      <c r="G699">
        <v>160515514</v>
      </c>
      <c r="I699">
        <v>2275050012</v>
      </c>
      <c r="J699">
        <v>2</v>
      </c>
      <c r="K699" t="s">
        <v>34</v>
      </c>
      <c r="L699" t="s">
        <v>84</v>
      </c>
      <c r="M699">
        <v>34029</v>
      </c>
      <c r="O699" t="s">
        <v>127</v>
      </c>
      <c r="P699">
        <v>48811</v>
      </c>
      <c r="Q699" t="s">
        <v>37</v>
      </c>
      <c r="R699" t="s">
        <v>38</v>
      </c>
      <c r="U699" t="s">
        <v>38</v>
      </c>
      <c r="V699">
        <v>39.948349999999998</v>
      </c>
      <c r="W699">
        <v>-74.115759999999995</v>
      </c>
      <c r="X699" t="s">
        <v>39</v>
      </c>
      <c r="Y699" t="s">
        <v>128</v>
      </c>
      <c r="Z699" t="s">
        <v>34</v>
      </c>
      <c r="AA699">
        <v>8753</v>
      </c>
      <c r="AB699" t="s">
        <v>41</v>
      </c>
      <c r="AC699">
        <v>8</v>
      </c>
      <c r="AE699" t="s">
        <v>53</v>
      </c>
      <c r="AF699" t="s">
        <v>54</v>
      </c>
      <c r="AG699">
        <v>0.15802099999999999</v>
      </c>
      <c r="AH699" t="s">
        <v>44</v>
      </c>
      <c r="AI699">
        <v>17143511</v>
      </c>
      <c r="AL699">
        <v>114292913</v>
      </c>
      <c r="AN699">
        <v>300</v>
      </c>
      <c r="AO699">
        <v>160515514</v>
      </c>
      <c r="AQ699">
        <v>2275050012</v>
      </c>
      <c r="AR699">
        <v>2</v>
      </c>
      <c r="AS699" t="s">
        <v>34</v>
      </c>
      <c r="AT699" t="s">
        <v>84</v>
      </c>
      <c r="AU699">
        <v>34029</v>
      </c>
      <c r="AW699" t="s">
        <v>127</v>
      </c>
      <c r="AX699">
        <v>48811</v>
      </c>
      <c r="AY699" t="s">
        <v>37</v>
      </c>
      <c r="AZ699" t="s">
        <v>38</v>
      </c>
      <c r="BC699" t="s">
        <v>38</v>
      </c>
      <c r="BD699">
        <v>39.948349999999998</v>
      </c>
      <c r="BE699">
        <v>-74.115759999999995</v>
      </c>
      <c r="BF699" t="s">
        <v>39</v>
      </c>
      <c r="BG699" t="s">
        <v>128</v>
      </c>
      <c r="BH699" t="s">
        <v>34</v>
      </c>
      <c r="BI699">
        <v>8753</v>
      </c>
      <c r="BJ699" t="s">
        <v>41</v>
      </c>
      <c r="BK699">
        <v>8</v>
      </c>
      <c r="BM699" t="s">
        <v>51</v>
      </c>
      <c r="BN699" t="s">
        <v>52</v>
      </c>
      <c r="BO699">
        <v>5.3417999999999998E-3</v>
      </c>
      <c r="BP699" t="s">
        <v>44</v>
      </c>
      <c r="BQ699">
        <v>17143511</v>
      </c>
      <c r="BT699">
        <v>114292913</v>
      </c>
      <c r="BV699">
        <v>300</v>
      </c>
      <c r="BW699">
        <v>160515514</v>
      </c>
      <c r="BY699">
        <v>2275050012</v>
      </c>
      <c r="BZ699">
        <v>2</v>
      </c>
      <c r="CA699" t="s">
        <v>34</v>
      </c>
      <c r="CB699" t="s">
        <v>84</v>
      </c>
      <c r="CC699">
        <v>34029</v>
      </c>
      <c r="CE699" t="s">
        <v>127</v>
      </c>
      <c r="CF699">
        <v>48811</v>
      </c>
      <c r="CG699" t="s">
        <v>37</v>
      </c>
      <c r="CH699" t="s">
        <v>38</v>
      </c>
      <c r="CK699" t="s">
        <v>38</v>
      </c>
      <c r="CL699">
        <v>39.948349999999998</v>
      </c>
      <c r="CM699">
        <v>-74.115759999999995</v>
      </c>
      <c r="CN699" t="s">
        <v>39</v>
      </c>
      <c r="CO699" t="s">
        <v>128</v>
      </c>
      <c r="CP699" t="s">
        <v>34</v>
      </c>
      <c r="CQ699">
        <v>8753</v>
      </c>
      <c r="CR699" t="s">
        <v>41</v>
      </c>
      <c r="CS699">
        <v>8</v>
      </c>
      <c r="CU699" t="s">
        <v>49</v>
      </c>
      <c r="CV699" t="s">
        <v>50</v>
      </c>
      <c r="CW699">
        <v>3.9055499999999998E-3</v>
      </c>
      <c r="CX699" t="s">
        <v>44</v>
      </c>
      <c r="CY699">
        <v>17143511</v>
      </c>
      <c r="DB699">
        <v>114292913</v>
      </c>
      <c r="DD699">
        <v>300</v>
      </c>
      <c r="DE699">
        <v>160515514</v>
      </c>
      <c r="DG699">
        <v>2275050012</v>
      </c>
      <c r="DH699">
        <v>2</v>
      </c>
      <c r="DI699" t="s">
        <v>34</v>
      </c>
      <c r="DJ699" t="s">
        <v>84</v>
      </c>
      <c r="DK699">
        <v>34029</v>
      </c>
      <c r="DM699" t="s">
        <v>127</v>
      </c>
      <c r="DN699">
        <v>48811</v>
      </c>
      <c r="DO699" t="s">
        <v>37</v>
      </c>
      <c r="DP699" t="s">
        <v>38</v>
      </c>
      <c r="DS699" t="s">
        <v>38</v>
      </c>
      <c r="DT699">
        <v>39.948349999999998</v>
      </c>
      <c r="DU699">
        <v>-74.115759999999995</v>
      </c>
      <c r="DV699" t="s">
        <v>39</v>
      </c>
      <c r="DW699" t="s">
        <v>128</v>
      </c>
      <c r="DX699" t="s">
        <v>34</v>
      </c>
      <c r="DY699">
        <v>8753</v>
      </c>
      <c r="DZ699" t="s">
        <v>41</v>
      </c>
      <c r="EA699">
        <v>8</v>
      </c>
      <c r="EC699" t="s">
        <v>47</v>
      </c>
      <c r="ED699" t="s">
        <v>48</v>
      </c>
      <c r="EE699">
        <v>3.8118200000000001E-3</v>
      </c>
      <c r="EF699" t="s">
        <v>44</v>
      </c>
      <c r="EG699">
        <v>17143511</v>
      </c>
      <c r="EJ699">
        <v>114292913</v>
      </c>
      <c r="EL699">
        <v>300</v>
      </c>
      <c r="EM699">
        <v>160515514</v>
      </c>
      <c r="EO699">
        <v>2275050012</v>
      </c>
      <c r="EP699">
        <v>2</v>
      </c>
      <c r="EQ699" t="s">
        <v>34</v>
      </c>
      <c r="ER699" t="s">
        <v>84</v>
      </c>
      <c r="ES699">
        <v>34029</v>
      </c>
      <c r="EU699" t="s">
        <v>127</v>
      </c>
      <c r="EV699">
        <v>48811</v>
      </c>
      <c r="EW699" t="s">
        <v>37</v>
      </c>
      <c r="EX699" t="s">
        <v>38</v>
      </c>
      <c r="FA699" t="s">
        <v>38</v>
      </c>
      <c r="FB699">
        <v>39.948349999999998</v>
      </c>
      <c r="FC699">
        <v>-74.115759999999995</v>
      </c>
      <c r="FD699" t="s">
        <v>39</v>
      </c>
      <c r="FE699" t="s">
        <v>128</v>
      </c>
      <c r="FF699" t="s">
        <v>34</v>
      </c>
      <c r="FG699">
        <v>8753</v>
      </c>
      <c r="FH699" t="s">
        <v>41</v>
      </c>
      <c r="FI699">
        <v>8</v>
      </c>
      <c r="FK699" t="s">
        <v>45</v>
      </c>
      <c r="FL699" t="s">
        <v>46</v>
      </c>
      <c r="FM699">
        <v>1.2140199999999999E-3</v>
      </c>
      <c r="FN699" t="s">
        <v>44</v>
      </c>
      <c r="FO699">
        <v>17143511</v>
      </c>
      <c r="FR699">
        <v>114292913</v>
      </c>
      <c r="FT699">
        <v>300</v>
      </c>
      <c r="FU699">
        <v>160515514</v>
      </c>
      <c r="FW699">
        <v>2275050012</v>
      </c>
      <c r="FX699">
        <v>2</v>
      </c>
      <c r="FY699" t="s">
        <v>34</v>
      </c>
      <c r="FZ699" t="s">
        <v>84</v>
      </c>
      <c r="GA699">
        <v>34029</v>
      </c>
      <c r="GC699" t="s">
        <v>127</v>
      </c>
      <c r="GD699">
        <v>48811</v>
      </c>
      <c r="GE699" t="s">
        <v>37</v>
      </c>
      <c r="GF699" t="s">
        <v>38</v>
      </c>
      <c r="GI699" t="s">
        <v>38</v>
      </c>
      <c r="GJ699">
        <v>39.948349999999998</v>
      </c>
      <c r="GK699">
        <v>-74.115759999999995</v>
      </c>
      <c r="GL699" t="s">
        <v>39</v>
      </c>
      <c r="GM699" t="s">
        <v>128</v>
      </c>
      <c r="GN699" t="s">
        <v>34</v>
      </c>
      <c r="GO699">
        <v>8753</v>
      </c>
      <c r="GP699" t="s">
        <v>41</v>
      </c>
      <c r="GQ699">
        <v>8</v>
      </c>
      <c r="GS699" t="s">
        <v>42</v>
      </c>
      <c r="GT699" t="s">
        <v>43</v>
      </c>
      <c r="GU699">
        <v>1.1376499999999999E-2</v>
      </c>
      <c r="GV699" t="s">
        <v>44</v>
      </c>
    </row>
    <row r="700" spans="1:204" x14ac:dyDescent="0.25">
      <c r="A700">
        <v>11611411</v>
      </c>
      <c r="D700">
        <v>61102213</v>
      </c>
      <c r="F700">
        <v>300</v>
      </c>
      <c r="G700">
        <v>78743714</v>
      </c>
      <c r="I700">
        <v>2275050011</v>
      </c>
      <c r="J700">
        <v>2</v>
      </c>
      <c r="K700" t="s">
        <v>34</v>
      </c>
      <c r="L700" t="s">
        <v>84</v>
      </c>
      <c r="M700">
        <v>34029</v>
      </c>
      <c r="O700" t="s">
        <v>86</v>
      </c>
      <c r="P700">
        <v>48811</v>
      </c>
      <c r="Q700" t="s">
        <v>37</v>
      </c>
      <c r="R700" t="s">
        <v>38</v>
      </c>
      <c r="U700" t="s">
        <v>38</v>
      </c>
      <c r="V700">
        <v>39.839799999999997</v>
      </c>
      <c r="W700">
        <v>-74.177599999999998</v>
      </c>
      <c r="X700" t="s">
        <v>39</v>
      </c>
      <c r="Y700" t="s">
        <v>86</v>
      </c>
      <c r="Z700" t="s">
        <v>34</v>
      </c>
      <c r="AA700">
        <v>0</v>
      </c>
      <c r="AB700" t="s">
        <v>41</v>
      </c>
      <c r="AC700">
        <v>8</v>
      </c>
      <c r="AE700" t="s">
        <v>53</v>
      </c>
      <c r="AF700" t="s">
        <v>54</v>
      </c>
      <c r="AG700">
        <v>0.108126</v>
      </c>
      <c r="AH700" t="s">
        <v>44</v>
      </c>
      <c r="AI700">
        <v>11611411</v>
      </c>
      <c r="AL700">
        <v>61102213</v>
      </c>
      <c r="AN700">
        <v>300</v>
      </c>
      <c r="AO700">
        <v>78743714</v>
      </c>
      <c r="AQ700">
        <v>2275050011</v>
      </c>
      <c r="AR700">
        <v>2</v>
      </c>
      <c r="AS700" t="s">
        <v>34</v>
      </c>
      <c r="AT700" t="s">
        <v>84</v>
      </c>
      <c r="AU700">
        <v>34029</v>
      </c>
      <c r="AW700" t="s">
        <v>86</v>
      </c>
      <c r="AX700">
        <v>48811</v>
      </c>
      <c r="AY700" t="s">
        <v>37</v>
      </c>
      <c r="AZ700" t="s">
        <v>38</v>
      </c>
      <c r="BC700" t="s">
        <v>38</v>
      </c>
      <c r="BD700">
        <v>39.839799999999997</v>
      </c>
      <c r="BE700">
        <v>-74.177599999999998</v>
      </c>
      <c r="BF700" t="s">
        <v>39</v>
      </c>
      <c r="BG700" t="s">
        <v>86</v>
      </c>
      <c r="BH700" t="s">
        <v>34</v>
      </c>
      <c r="BI700">
        <v>0</v>
      </c>
      <c r="BJ700" t="s">
        <v>41</v>
      </c>
      <c r="BK700">
        <v>8</v>
      </c>
      <c r="BM700" t="s">
        <v>51</v>
      </c>
      <c r="BN700" t="s">
        <v>52</v>
      </c>
      <c r="BO700">
        <v>5.8500000000000002E-4</v>
      </c>
      <c r="BP700" t="s">
        <v>44</v>
      </c>
      <c r="BQ700">
        <v>11611411</v>
      </c>
      <c r="BT700">
        <v>61102213</v>
      </c>
      <c r="BV700">
        <v>300</v>
      </c>
      <c r="BW700">
        <v>78743714</v>
      </c>
      <c r="BY700">
        <v>2275050011</v>
      </c>
      <c r="BZ700">
        <v>2</v>
      </c>
      <c r="CA700" t="s">
        <v>34</v>
      </c>
      <c r="CB700" t="s">
        <v>84</v>
      </c>
      <c r="CC700">
        <v>34029</v>
      </c>
      <c r="CE700" t="s">
        <v>86</v>
      </c>
      <c r="CF700">
        <v>48811</v>
      </c>
      <c r="CG700" t="s">
        <v>37</v>
      </c>
      <c r="CH700" t="s">
        <v>38</v>
      </c>
      <c r="CK700" t="s">
        <v>38</v>
      </c>
      <c r="CL700">
        <v>39.839799999999997</v>
      </c>
      <c r="CM700">
        <v>-74.177599999999998</v>
      </c>
      <c r="CN700" t="s">
        <v>39</v>
      </c>
      <c r="CO700" t="s">
        <v>86</v>
      </c>
      <c r="CP700" t="s">
        <v>34</v>
      </c>
      <c r="CQ700">
        <v>0</v>
      </c>
      <c r="CR700" t="s">
        <v>41</v>
      </c>
      <c r="CS700">
        <v>8</v>
      </c>
      <c r="CU700" t="s">
        <v>49</v>
      </c>
      <c r="CV700" t="s">
        <v>50</v>
      </c>
      <c r="CW700">
        <v>2.1302999999999999E-3</v>
      </c>
      <c r="CX700" t="s">
        <v>44</v>
      </c>
      <c r="CY700">
        <v>11611411</v>
      </c>
      <c r="DB700">
        <v>61102213</v>
      </c>
      <c r="DD700">
        <v>300</v>
      </c>
      <c r="DE700">
        <v>78743714</v>
      </c>
      <c r="DG700">
        <v>2275050011</v>
      </c>
      <c r="DH700">
        <v>2</v>
      </c>
      <c r="DI700" t="s">
        <v>34</v>
      </c>
      <c r="DJ700" t="s">
        <v>84</v>
      </c>
      <c r="DK700">
        <v>34029</v>
      </c>
      <c r="DM700" t="s">
        <v>86</v>
      </c>
      <c r="DN700">
        <v>48811</v>
      </c>
      <c r="DO700" t="s">
        <v>37</v>
      </c>
      <c r="DP700" t="s">
        <v>38</v>
      </c>
      <c r="DS700" t="s">
        <v>38</v>
      </c>
      <c r="DT700">
        <v>39.839799999999997</v>
      </c>
      <c r="DU700">
        <v>-74.177599999999998</v>
      </c>
      <c r="DV700" t="s">
        <v>39</v>
      </c>
      <c r="DW700" t="s">
        <v>86</v>
      </c>
      <c r="DX700" t="s">
        <v>34</v>
      </c>
      <c r="DY700">
        <v>0</v>
      </c>
      <c r="DZ700" t="s">
        <v>41</v>
      </c>
      <c r="EA700">
        <v>8</v>
      </c>
      <c r="EC700" t="s">
        <v>47</v>
      </c>
      <c r="ED700" t="s">
        <v>48</v>
      </c>
      <c r="EE700">
        <v>1.4699100000000001E-3</v>
      </c>
      <c r="EF700" t="s">
        <v>44</v>
      </c>
      <c r="EG700">
        <v>11611411</v>
      </c>
      <c r="EJ700">
        <v>61102213</v>
      </c>
      <c r="EL700">
        <v>300</v>
      </c>
      <c r="EM700">
        <v>78743714</v>
      </c>
      <c r="EO700">
        <v>2275050011</v>
      </c>
      <c r="EP700">
        <v>2</v>
      </c>
      <c r="EQ700" t="s">
        <v>34</v>
      </c>
      <c r="ER700" t="s">
        <v>84</v>
      </c>
      <c r="ES700">
        <v>34029</v>
      </c>
      <c r="EU700" t="s">
        <v>86</v>
      </c>
      <c r="EV700">
        <v>48811</v>
      </c>
      <c r="EW700" t="s">
        <v>37</v>
      </c>
      <c r="EX700" t="s">
        <v>38</v>
      </c>
      <c r="FA700" t="s">
        <v>38</v>
      </c>
      <c r="FB700">
        <v>39.839799999999997</v>
      </c>
      <c r="FC700">
        <v>-74.177599999999998</v>
      </c>
      <c r="FD700" t="s">
        <v>39</v>
      </c>
      <c r="FE700" t="s">
        <v>86</v>
      </c>
      <c r="FF700" t="s">
        <v>34</v>
      </c>
      <c r="FG700">
        <v>0</v>
      </c>
      <c r="FH700" t="s">
        <v>41</v>
      </c>
      <c r="FI700">
        <v>8</v>
      </c>
      <c r="FK700" t="s">
        <v>45</v>
      </c>
      <c r="FL700" t="s">
        <v>46</v>
      </c>
      <c r="FM700">
        <v>9.0000000000000006E-5</v>
      </c>
      <c r="FN700" t="s">
        <v>44</v>
      </c>
      <c r="FO700">
        <v>11611411</v>
      </c>
      <c r="FR700">
        <v>61102213</v>
      </c>
      <c r="FT700">
        <v>300</v>
      </c>
      <c r="FU700">
        <v>78743714</v>
      </c>
      <c r="FW700">
        <v>2275050011</v>
      </c>
      <c r="FX700">
        <v>2</v>
      </c>
      <c r="FY700" t="s">
        <v>34</v>
      </c>
      <c r="FZ700" t="s">
        <v>84</v>
      </c>
      <c r="GA700">
        <v>34029</v>
      </c>
      <c r="GC700" t="s">
        <v>86</v>
      </c>
      <c r="GD700">
        <v>48811</v>
      </c>
      <c r="GE700" t="s">
        <v>37</v>
      </c>
      <c r="GF700" t="s">
        <v>38</v>
      </c>
      <c r="GI700" t="s">
        <v>38</v>
      </c>
      <c r="GJ700">
        <v>39.839799999999997</v>
      </c>
      <c r="GK700">
        <v>-74.177599999999998</v>
      </c>
      <c r="GL700" t="s">
        <v>39</v>
      </c>
      <c r="GM700" t="s">
        <v>86</v>
      </c>
      <c r="GN700" t="s">
        <v>34</v>
      </c>
      <c r="GO700">
        <v>0</v>
      </c>
      <c r="GP700" t="s">
        <v>41</v>
      </c>
      <c r="GQ700">
        <v>8</v>
      </c>
      <c r="GS700" t="s">
        <v>42</v>
      </c>
      <c r="GT700" t="s">
        <v>43</v>
      </c>
      <c r="GU700">
        <v>1.3542700000000001E-3</v>
      </c>
      <c r="GV700" t="s">
        <v>44</v>
      </c>
    </row>
    <row r="701" spans="1:204" x14ac:dyDescent="0.25">
      <c r="A701">
        <v>11611411</v>
      </c>
      <c r="D701">
        <v>61102213</v>
      </c>
      <c r="F701">
        <v>300</v>
      </c>
      <c r="G701">
        <v>78743814</v>
      </c>
      <c r="I701">
        <v>2275050012</v>
      </c>
      <c r="J701">
        <v>2</v>
      </c>
      <c r="K701" t="s">
        <v>34</v>
      </c>
      <c r="L701" t="s">
        <v>84</v>
      </c>
      <c r="M701">
        <v>34029</v>
      </c>
      <c r="O701" t="s">
        <v>86</v>
      </c>
      <c r="P701">
        <v>48811</v>
      </c>
      <c r="Q701" t="s">
        <v>37</v>
      </c>
      <c r="R701" t="s">
        <v>38</v>
      </c>
      <c r="U701" t="s">
        <v>38</v>
      </c>
      <c r="V701">
        <v>39.839799999999997</v>
      </c>
      <c r="W701">
        <v>-74.177599999999998</v>
      </c>
      <c r="X701" t="s">
        <v>39</v>
      </c>
      <c r="Y701" t="s">
        <v>86</v>
      </c>
      <c r="Z701" t="s">
        <v>34</v>
      </c>
      <c r="AA701">
        <v>0</v>
      </c>
      <c r="AB701" t="s">
        <v>41</v>
      </c>
      <c r="AC701">
        <v>8</v>
      </c>
      <c r="AE701" t="s">
        <v>53</v>
      </c>
      <c r="AF701" t="s">
        <v>54</v>
      </c>
      <c r="AG701">
        <v>0.15802099999999999</v>
      </c>
      <c r="AH701" t="s">
        <v>44</v>
      </c>
      <c r="AI701">
        <v>11611411</v>
      </c>
      <c r="AL701">
        <v>61102213</v>
      </c>
      <c r="AN701">
        <v>300</v>
      </c>
      <c r="AO701">
        <v>78743814</v>
      </c>
      <c r="AQ701">
        <v>2275050012</v>
      </c>
      <c r="AR701">
        <v>2</v>
      </c>
      <c r="AS701" t="s">
        <v>34</v>
      </c>
      <c r="AT701" t="s">
        <v>84</v>
      </c>
      <c r="AU701">
        <v>34029</v>
      </c>
      <c r="AW701" t="s">
        <v>86</v>
      </c>
      <c r="AX701">
        <v>48811</v>
      </c>
      <c r="AY701" t="s">
        <v>37</v>
      </c>
      <c r="AZ701" t="s">
        <v>38</v>
      </c>
      <c r="BC701" t="s">
        <v>38</v>
      </c>
      <c r="BD701">
        <v>39.839799999999997</v>
      </c>
      <c r="BE701">
        <v>-74.177599999999998</v>
      </c>
      <c r="BF701" t="s">
        <v>39</v>
      </c>
      <c r="BG701" t="s">
        <v>86</v>
      </c>
      <c r="BH701" t="s">
        <v>34</v>
      </c>
      <c r="BI701">
        <v>0</v>
      </c>
      <c r="BJ701" t="s">
        <v>41</v>
      </c>
      <c r="BK701">
        <v>8</v>
      </c>
      <c r="BM701" t="s">
        <v>51</v>
      </c>
      <c r="BN701" t="s">
        <v>52</v>
      </c>
      <c r="BO701">
        <v>5.3417999999999998E-3</v>
      </c>
      <c r="BP701" t="s">
        <v>44</v>
      </c>
      <c r="BQ701">
        <v>11611411</v>
      </c>
      <c r="BT701">
        <v>61102213</v>
      </c>
      <c r="BV701">
        <v>300</v>
      </c>
      <c r="BW701">
        <v>78743814</v>
      </c>
      <c r="BY701">
        <v>2275050012</v>
      </c>
      <c r="BZ701">
        <v>2</v>
      </c>
      <c r="CA701" t="s">
        <v>34</v>
      </c>
      <c r="CB701" t="s">
        <v>84</v>
      </c>
      <c r="CC701">
        <v>34029</v>
      </c>
      <c r="CE701" t="s">
        <v>86</v>
      </c>
      <c r="CF701">
        <v>48811</v>
      </c>
      <c r="CG701" t="s">
        <v>37</v>
      </c>
      <c r="CH701" t="s">
        <v>38</v>
      </c>
      <c r="CK701" t="s">
        <v>38</v>
      </c>
      <c r="CL701">
        <v>39.839799999999997</v>
      </c>
      <c r="CM701">
        <v>-74.177599999999998</v>
      </c>
      <c r="CN701" t="s">
        <v>39</v>
      </c>
      <c r="CO701" t="s">
        <v>86</v>
      </c>
      <c r="CP701" t="s">
        <v>34</v>
      </c>
      <c r="CQ701">
        <v>0</v>
      </c>
      <c r="CR701" t="s">
        <v>41</v>
      </c>
      <c r="CS701">
        <v>8</v>
      </c>
      <c r="CU701" t="s">
        <v>49</v>
      </c>
      <c r="CV701" t="s">
        <v>50</v>
      </c>
      <c r="CW701">
        <v>3.9055499999999998E-3</v>
      </c>
      <c r="CX701" t="s">
        <v>44</v>
      </c>
      <c r="CY701">
        <v>11611411</v>
      </c>
      <c r="DB701">
        <v>61102213</v>
      </c>
      <c r="DD701">
        <v>300</v>
      </c>
      <c r="DE701">
        <v>78743814</v>
      </c>
      <c r="DG701">
        <v>2275050012</v>
      </c>
      <c r="DH701">
        <v>2</v>
      </c>
      <c r="DI701" t="s">
        <v>34</v>
      </c>
      <c r="DJ701" t="s">
        <v>84</v>
      </c>
      <c r="DK701">
        <v>34029</v>
      </c>
      <c r="DM701" t="s">
        <v>86</v>
      </c>
      <c r="DN701">
        <v>48811</v>
      </c>
      <c r="DO701" t="s">
        <v>37</v>
      </c>
      <c r="DP701" t="s">
        <v>38</v>
      </c>
      <c r="DS701" t="s">
        <v>38</v>
      </c>
      <c r="DT701">
        <v>39.839799999999997</v>
      </c>
      <c r="DU701">
        <v>-74.177599999999998</v>
      </c>
      <c r="DV701" t="s">
        <v>39</v>
      </c>
      <c r="DW701" t="s">
        <v>86</v>
      </c>
      <c r="DX701" t="s">
        <v>34</v>
      </c>
      <c r="DY701">
        <v>0</v>
      </c>
      <c r="DZ701" t="s">
        <v>41</v>
      </c>
      <c r="EA701">
        <v>8</v>
      </c>
      <c r="EC701" t="s">
        <v>47</v>
      </c>
      <c r="ED701" t="s">
        <v>48</v>
      </c>
      <c r="EE701">
        <v>3.8118200000000001E-3</v>
      </c>
      <c r="EF701" t="s">
        <v>44</v>
      </c>
      <c r="EG701">
        <v>11611411</v>
      </c>
      <c r="EJ701">
        <v>61102213</v>
      </c>
      <c r="EL701">
        <v>300</v>
      </c>
      <c r="EM701">
        <v>78743814</v>
      </c>
      <c r="EO701">
        <v>2275050012</v>
      </c>
      <c r="EP701">
        <v>2</v>
      </c>
      <c r="EQ701" t="s">
        <v>34</v>
      </c>
      <c r="ER701" t="s">
        <v>84</v>
      </c>
      <c r="ES701">
        <v>34029</v>
      </c>
      <c r="EU701" t="s">
        <v>86</v>
      </c>
      <c r="EV701">
        <v>48811</v>
      </c>
      <c r="EW701" t="s">
        <v>37</v>
      </c>
      <c r="EX701" t="s">
        <v>38</v>
      </c>
      <c r="FA701" t="s">
        <v>38</v>
      </c>
      <c r="FB701">
        <v>39.839799999999997</v>
      </c>
      <c r="FC701">
        <v>-74.177599999999998</v>
      </c>
      <c r="FD701" t="s">
        <v>39</v>
      </c>
      <c r="FE701" t="s">
        <v>86</v>
      </c>
      <c r="FF701" t="s">
        <v>34</v>
      </c>
      <c r="FG701">
        <v>0</v>
      </c>
      <c r="FH701" t="s">
        <v>41</v>
      </c>
      <c r="FI701">
        <v>8</v>
      </c>
      <c r="FK701" t="s">
        <v>45</v>
      </c>
      <c r="FL701" t="s">
        <v>46</v>
      </c>
      <c r="FM701">
        <v>1.2140199999999999E-3</v>
      </c>
      <c r="FN701" t="s">
        <v>44</v>
      </c>
      <c r="FO701">
        <v>11611411</v>
      </c>
      <c r="FR701">
        <v>61102213</v>
      </c>
      <c r="FT701">
        <v>300</v>
      </c>
      <c r="FU701">
        <v>78743814</v>
      </c>
      <c r="FW701">
        <v>2275050012</v>
      </c>
      <c r="FX701">
        <v>2</v>
      </c>
      <c r="FY701" t="s">
        <v>34</v>
      </c>
      <c r="FZ701" t="s">
        <v>84</v>
      </c>
      <c r="GA701">
        <v>34029</v>
      </c>
      <c r="GC701" t="s">
        <v>86</v>
      </c>
      <c r="GD701">
        <v>48811</v>
      </c>
      <c r="GE701" t="s">
        <v>37</v>
      </c>
      <c r="GF701" t="s">
        <v>38</v>
      </c>
      <c r="GI701" t="s">
        <v>38</v>
      </c>
      <c r="GJ701">
        <v>39.839799999999997</v>
      </c>
      <c r="GK701">
        <v>-74.177599999999998</v>
      </c>
      <c r="GL701" t="s">
        <v>39</v>
      </c>
      <c r="GM701" t="s">
        <v>86</v>
      </c>
      <c r="GN701" t="s">
        <v>34</v>
      </c>
      <c r="GO701">
        <v>0</v>
      </c>
      <c r="GP701" t="s">
        <v>41</v>
      </c>
      <c r="GQ701">
        <v>8</v>
      </c>
      <c r="GS701" t="s">
        <v>42</v>
      </c>
      <c r="GT701" t="s">
        <v>43</v>
      </c>
      <c r="GU701">
        <v>1.1376499999999999E-2</v>
      </c>
      <c r="GV701" t="s">
        <v>44</v>
      </c>
    </row>
    <row r="702" spans="1:204" x14ac:dyDescent="0.25">
      <c r="A702">
        <v>12322311</v>
      </c>
      <c r="D702">
        <v>61752613</v>
      </c>
      <c r="F702">
        <v>300</v>
      </c>
      <c r="G702">
        <v>80031314</v>
      </c>
      <c r="I702">
        <v>2275050011</v>
      </c>
      <c r="J702">
        <v>2</v>
      </c>
      <c r="K702" t="s">
        <v>34</v>
      </c>
      <c r="L702" t="s">
        <v>84</v>
      </c>
      <c r="M702">
        <v>34029</v>
      </c>
      <c r="O702" t="s">
        <v>475</v>
      </c>
      <c r="P702">
        <v>48811</v>
      </c>
      <c r="Q702" t="s">
        <v>37</v>
      </c>
      <c r="R702" t="s">
        <v>38</v>
      </c>
      <c r="U702" t="s">
        <v>38</v>
      </c>
      <c r="V702">
        <v>40.100099999999998</v>
      </c>
      <c r="W702">
        <v>-74.317599999999999</v>
      </c>
      <c r="X702" t="s">
        <v>39</v>
      </c>
      <c r="Y702" t="s">
        <v>475</v>
      </c>
      <c r="Z702" t="s">
        <v>34</v>
      </c>
      <c r="AA702">
        <v>0</v>
      </c>
      <c r="AB702" t="s">
        <v>41</v>
      </c>
      <c r="AC702">
        <v>8</v>
      </c>
      <c r="AE702" t="s">
        <v>53</v>
      </c>
      <c r="AF702" t="s">
        <v>54</v>
      </c>
      <c r="AG702">
        <v>0.108126</v>
      </c>
      <c r="AH702" t="s">
        <v>44</v>
      </c>
      <c r="AI702">
        <v>12322311</v>
      </c>
      <c r="AL702">
        <v>61752613</v>
      </c>
      <c r="AN702">
        <v>300</v>
      </c>
      <c r="AO702">
        <v>80031314</v>
      </c>
      <c r="AQ702">
        <v>2275050011</v>
      </c>
      <c r="AR702">
        <v>2</v>
      </c>
      <c r="AS702" t="s">
        <v>34</v>
      </c>
      <c r="AT702" t="s">
        <v>84</v>
      </c>
      <c r="AU702">
        <v>34029</v>
      </c>
      <c r="AW702" t="s">
        <v>475</v>
      </c>
      <c r="AX702">
        <v>48811</v>
      </c>
      <c r="AY702" t="s">
        <v>37</v>
      </c>
      <c r="AZ702" t="s">
        <v>38</v>
      </c>
      <c r="BC702" t="s">
        <v>38</v>
      </c>
      <c r="BD702">
        <v>40.100099999999998</v>
      </c>
      <c r="BE702">
        <v>-74.317599999999999</v>
      </c>
      <c r="BF702" t="s">
        <v>39</v>
      </c>
      <c r="BG702" t="s">
        <v>475</v>
      </c>
      <c r="BH702" t="s">
        <v>34</v>
      </c>
      <c r="BI702">
        <v>0</v>
      </c>
      <c r="BJ702" t="s">
        <v>41</v>
      </c>
      <c r="BK702">
        <v>8</v>
      </c>
      <c r="BM702" t="s">
        <v>51</v>
      </c>
      <c r="BN702" t="s">
        <v>52</v>
      </c>
      <c r="BO702">
        <v>5.8500000000000002E-4</v>
      </c>
      <c r="BP702" t="s">
        <v>44</v>
      </c>
      <c r="BQ702">
        <v>12322311</v>
      </c>
      <c r="BT702">
        <v>61752613</v>
      </c>
      <c r="BV702">
        <v>300</v>
      </c>
      <c r="BW702">
        <v>80031314</v>
      </c>
      <c r="BY702">
        <v>2275050011</v>
      </c>
      <c r="BZ702">
        <v>2</v>
      </c>
      <c r="CA702" t="s">
        <v>34</v>
      </c>
      <c r="CB702" t="s">
        <v>84</v>
      </c>
      <c r="CC702">
        <v>34029</v>
      </c>
      <c r="CE702" t="s">
        <v>475</v>
      </c>
      <c r="CF702">
        <v>48811</v>
      </c>
      <c r="CG702" t="s">
        <v>37</v>
      </c>
      <c r="CH702" t="s">
        <v>38</v>
      </c>
      <c r="CK702" t="s">
        <v>38</v>
      </c>
      <c r="CL702">
        <v>40.100099999999998</v>
      </c>
      <c r="CM702">
        <v>-74.317599999999999</v>
      </c>
      <c r="CN702" t="s">
        <v>39</v>
      </c>
      <c r="CO702" t="s">
        <v>475</v>
      </c>
      <c r="CP702" t="s">
        <v>34</v>
      </c>
      <c r="CQ702">
        <v>0</v>
      </c>
      <c r="CR702" t="s">
        <v>41</v>
      </c>
      <c r="CS702">
        <v>8</v>
      </c>
      <c r="CU702" t="s">
        <v>49</v>
      </c>
      <c r="CV702" t="s">
        <v>50</v>
      </c>
      <c r="CW702">
        <v>2.1302999999999999E-3</v>
      </c>
      <c r="CX702" t="s">
        <v>44</v>
      </c>
      <c r="CY702">
        <v>12322311</v>
      </c>
      <c r="DB702">
        <v>61752613</v>
      </c>
      <c r="DD702">
        <v>300</v>
      </c>
      <c r="DE702">
        <v>80031314</v>
      </c>
      <c r="DG702">
        <v>2275050011</v>
      </c>
      <c r="DH702">
        <v>2</v>
      </c>
      <c r="DI702" t="s">
        <v>34</v>
      </c>
      <c r="DJ702" t="s">
        <v>84</v>
      </c>
      <c r="DK702">
        <v>34029</v>
      </c>
      <c r="DM702" t="s">
        <v>475</v>
      </c>
      <c r="DN702">
        <v>48811</v>
      </c>
      <c r="DO702" t="s">
        <v>37</v>
      </c>
      <c r="DP702" t="s">
        <v>38</v>
      </c>
      <c r="DS702" t="s">
        <v>38</v>
      </c>
      <c r="DT702">
        <v>40.100099999999998</v>
      </c>
      <c r="DU702">
        <v>-74.317599999999999</v>
      </c>
      <c r="DV702" t="s">
        <v>39</v>
      </c>
      <c r="DW702" t="s">
        <v>475</v>
      </c>
      <c r="DX702" t="s">
        <v>34</v>
      </c>
      <c r="DY702">
        <v>0</v>
      </c>
      <c r="DZ702" t="s">
        <v>41</v>
      </c>
      <c r="EA702">
        <v>8</v>
      </c>
      <c r="EC702" t="s">
        <v>47</v>
      </c>
      <c r="ED702" t="s">
        <v>48</v>
      </c>
      <c r="EE702">
        <v>1.4699100000000001E-3</v>
      </c>
      <c r="EF702" t="s">
        <v>44</v>
      </c>
      <c r="EG702">
        <v>12322311</v>
      </c>
      <c r="EJ702">
        <v>61752613</v>
      </c>
      <c r="EL702">
        <v>300</v>
      </c>
      <c r="EM702">
        <v>80031314</v>
      </c>
      <c r="EO702">
        <v>2275050011</v>
      </c>
      <c r="EP702">
        <v>2</v>
      </c>
      <c r="EQ702" t="s">
        <v>34</v>
      </c>
      <c r="ER702" t="s">
        <v>84</v>
      </c>
      <c r="ES702">
        <v>34029</v>
      </c>
      <c r="EU702" t="s">
        <v>475</v>
      </c>
      <c r="EV702">
        <v>48811</v>
      </c>
      <c r="EW702" t="s">
        <v>37</v>
      </c>
      <c r="EX702" t="s">
        <v>38</v>
      </c>
      <c r="FA702" t="s">
        <v>38</v>
      </c>
      <c r="FB702">
        <v>40.100099999999998</v>
      </c>
      <c r="FC702">
        <v>-74.317599999999999</v>
      </c>
      <c r="FD702" t="s">
        <v>39</v>
      </c>
      <c r="FE702" t="s">
        <v>475</v>
      </c>
      <c r="FF702" t="s">
        <v>34</v>
      </c>
      <c r="FG702">
        <v>0</v>
      </c>
      <c r="FH702" t="s">
        <v>41</v>
      </c>
      <c r="FI702">
        <v>8</v>
      </c>
      <c r="FK702" t="s">
        <v>45</v>
      </c>
      <c r="FL702" t="s">
        <v>46</v>
      </c>
      <c r="FM702">
        <v>9.0000000000000006E-5</v>
      </c>
      <c r="FN702" t="s">
        <v>44</v>
      </c>
      <c r="FO702">
        <v>12322311</v>
      </c>
      <c r="FR702">
        <v>61752613</v>
      </c>
      <c r="FT702">
        <v>300</v>
      </c>
      <c r="FU702">
        <v>80031314</v>
      </c>
      <c r="FW702">
        <v>2275050011</v>
      </c>
      <c r="FX702">
        <v>2</v>
      </c>
      <c r="FY702" t="s">
        <v>34</v>
      </c>
      <c r="FZ702" t="s">
        <v>84</v>
      </c>
      <c r="GA702">
        <v>34029</v>
      </c>
      <c r="GC702" t="s">
        <v>475</v>
      </c>
      <c r="GD702">
        <v>48811</v>
      </c>
      <c r="GE702" t="s">
        <v>37</v>
      </c>
      <c r="GF702" t="s">
        <v>38</v>
      </c>
      <c r="GI702" t="s">
        <v>38</v>
      </c>
      <c r="GJ702">
        <v>40.100099999999998</v>
      </c>
      <c r="GK702">
        <v>-74.317599999999999</v>
      </c>
      <c r="GL702" t="s">
        <v>39</v>
      </c>
      <c r="GM702" t="s">
        <v>475</v>
      </c>
      <c r="GN702" t="s">
        <v>34</v>
      </c>
      <c r="GO702">
        <v>0</v>
      </c>
      <c r="GP702" t="s">
        <v>41</v>
      </c>
      <c r="GQ702">
        <v>8</v>
      </c>
      <c r="GS702" t="s">
        <v>42</v>
      </c>
      <c r="GT702" t="s">
        <v>43</v>
      </c>
      <c r="GU702">
        <v>1.3542700000000001E-3</v>
      </c>
      <c r="GV702" t="s">
        <v>44</v>
      </c>
    </row>
    <row r="703" spans="1:204" x14ac:dyDescent="0.25">
      <c r="A703">
        <v>12322311</v>
      </c>
      <c r="D703">
        <v>61752613</v>
      </c>
      <c r="F703">
        <v>300</v>
      </c>
      <c r="G703">
        <v>80031414</v>
      </c>
      <c r="I703">
        <v>2275050012</v>
      </c>
      <c r="J703">
        <v>2</v>
      </c>
      <c r="K703" t="s">
        <v>34</v>
      </c>
      <c r="L703" t="s">
        <v>84</v>
      </c>
      <c r="M703">
        <v>34029</v>
      </c>
      <c r="O703" t="s">
        <v>475</v>
      </c>
      <c r="P703">
        <v>48811</v>
      </c>
      <c r="Q703" t="s">
        <v>37</v>
      </c>
      <c r="R703" t="s">
        <v>38</v>
      </c>
      <c r="U703" t="s">
        <v>38</v>
      </c>
      <c r="V703">
        <v>40.100099999999998</v>
      </c>
      <c r="W703">
        <v>-74.317599999999999</v>
      </c>
      <c r="X703" t="s">
        <v>39</v>
      </c>
      <c r="Y703" t="s">
        <v>475</v>
      </c>
      <c r="Z703" t="s">
        <v>34</v>
      </c>
      <c r="AA703">
        <v>0</v>
      </c>
      <c r="AB703" t="s">
        <v>41</v>
      </c>
      <c r="AC703">
        <v>8</v>
      </c>
      <c r="AE703" t="s">
        <v>53</v>
      </c>
      <c r="AF703" t="s">
        <v>54</v>
      </c>
      <c r="AG703">
        <v>0.15802099999999999</v>
      </c>
      <c r="AH703" t="s">
        <v>44</v>
      </c>
      <c r="AI703">
        <v>12322311</v>
      </c>
      <c r="AL703">
        <v>61752613</v>
      </c>
      <c r="AN703">
        <v>300</v>
      </c>
      <c r="AO703">
        <v>80031414</v>
      </c>
      <c r="AQ703">
        <v>2275050012</v>
      </c>
      <c r="AR703">
        <v>2</v>
      </c>
      <c r="AS703" t="s">
        <v>34</v>
      </c>
      <c r="AT703" t="s">
        <v>84</v>
      </c>
      <c r="AU703">
        <v>34029</v>
      </c>
      <c r="AW703" t="s">
        <v>475</v>
      </c>
      <c r="AX703">
        <v>48811</v>
      </c>
      <c r="AY703" t="s">
        <v>37</v>
      </c>
      <c r="AZ703" t="s">
        <v>38</v>
      </c>
      <c r="BC703" t="s">
        <v>38</v>
      </c>
      <c r="BD703">
        <v>40.100099999999998</v>
      </c>
      <c r="BE703">
        <v>-74.317599999999999</v>
      </c>
      <c r="BF703" t="s">
        <v>39</v>
      </c>
      <c r="BG703" t="s">
        <v>475</v>
      </c>
      <c r="BH703" t="s">
        <v>34</v>
      </c>
      <c r="BI703">
        <v>0</v>
      </c>
      <c r="BJ703" t="s">
        <v>41</v>
      </c>
      <c r="BK703">
        <v>8</v>
      </c>
      <c r="BM703" t="s">
        <v>51</v>
      </c>
      <c r="BN703" t="s">
        <v>52</v>
      </c>
      <c r="BO703">
        <v>5.3417999999999998E-3</v>
      </c>
      <c r="BP703" t="s">
        <v>44</v>
      </c>
      <c r="BQ703">
        <v>12322311</v>
      </c>
      <c r="BT703">
        <v>61752613</v>
      </c>
      <c r="BV703">
        <v>300</v>
      </c>
      <c r="BW703">
        <v>80031414</v>
      </c>
      <c r="BY703">
        <v>2275050012</v>
      </c>
      <c r="BZ703">
        <v>2</v>
      </c>
      <c r="CA703" t="s">
        <v>34</v>
      </c>
      <c r="CB703" t="s">
        <v>84</v>
      </c>
      <c r="CC703">
        <v>34029</v>
      </c>
      <c r="CE703" t="s">
        <v>475</v>
      </c>
      <c r="CF703">
        <v>48811</v>
      </c>
      <c r="CG703" t="s">
        <v>37</v>
      </c>
      <c r="CH703" t="s">
        <v>38</v>
      </c>
      <c r="CK703" t="s">
        <v>38</v>
      </c>
      <c r="CL703">
        <v>40.100099999999998</v>
      </c>
      <c r="CM703">
        <v>-74.317599999999999</v>
      </c>
      <c r="CN703" t="s">
        <v>39</v>
      </c>
      <c r="CO703" t="s">
        <v>475</v>
      </c>
      <c r="CP703" t="s">
        <v>34</v>
      </c>
      <c r="CQ703">
        <v>0</v>
      </c>
      <c r="CR703" t="s">
        <v>41</v>
      </c>
      <c r="CS703">
        <v>8</v>
      </c>
      <c r="CU703" t="s">
        <v>49</v>
      </c>
      <c r="CV703" t="s">
        <v>50</v>
      </c>
      <c r="CW703">
        <v>3.9055499999999998E-3</v>
      </c>
      <c r="CX703" t="s">
        <v>44</v>
      </c>
      <c r="CY703">
        <v>12322311</v>
      </c>
      <c r="DB703">
        <v>61752613</v>
      </c>
      <c r="DD703">
        <v>300</v>
      </c>
      <c r="DE703">
        <v>80031414</v>
      </c>
      <c r="DG703">
        <v>2275050012</v>
      </c>
      <c r="DH703">
        <v>2</v>
      </c>
      <c r="DI703" t="s">
        <v>34</v>
      </c>
      <c r="DJ703" t="s">
        <v>84</v>
      </c>
      <c r="DK703">
        <v>34029</v>
      </c>
      <c r="DM703" t="s">
        <v>475</v>
      </c>
      <c r="DN703">
        <v>48811</v>
      </c>
      <c r="DO703" t="s">
        <v>37</v>
      </c>
      <c r="DP703" t="s">
        <v>38</v>
      </c>
      <c r="DS703" t="s">
        <v>38</v>
      </c>
      <c r="DT703">
        <v>40.100099999999998</v>
      </c>
      <c r="DU703">
        <v>-74.317599999999999</v>
      </c>
      <c r="DV703" t="s">
        <v>39</v>
      </c>
      <c r="DW703" t="s">
        <v>475</v>
      </c>
      <c r="DX703" t="s">
        <v>34</v>
      </c>
      <c r="DY703">
        <v>0</v>
      </c>
      <c r="DZ703" t="s">
        <v>41</v>
      </c>
      <c r="EA703">
        <v>8</v>
      </c>
      <c r="EC703" t="s">
        <v>47</v>
      </c>
      <c r="ED703" t="s">
        <v>48</v>
      </c>
      <c r="EE703">
        <v>3.8118200000000001E-3</v>
      </c>
      <c r="EF703" t="s">
        <v>44</v>
      </c>
      <c r="EG703">
        <v>12322311</v>
      </c>
      <c r="EJ703">
        <v>61752613</v>
      </c>
      <c r="EL703">
        <v>300</v>
      </c>
      <c r="EM703">
        <v>80031414</v>
      </c>
      <c r="EO703">
        <v>2275050012</v>
      </c>
      <c r="EP703">
        <v>2</v>
      </c>
      <c r="EQ703" t="s">
        <v>34</v>
      </c>
      <c r="ER703" t="s">
        <v>84</v>
      </c>
      <c r="ES703">
        <v>34029</v>
      </c>
      <c r="EU703" t="s">
        <v>475</v>
      </c>
      <c r="EV703">
        <v>48811</v>
      </c>
      <c r="EW703" t="s">
        <v>37</v>
      </c>
      <c r="EX703" t="s">
        <v>38</v>
      </c>
      <c r="FA703" t="s">
        <v>38</v>
      </c>
      <c r="FB703">
        <v>40.100099999999998</v>
      </c>
      <c r="FC703">
        <v>-74.317599999999999</v>
      </c>
      <c r="FD703" t="s">
        <v>39</v>
      </c>
      <c r="FE703" t="s">
        <v>475</v>
      </c>
      <c r="FF703" t="s">
        <v>34</v>
      </c>
      <c r="FG703">
        <v>0</v>
      </c>
      <c r="FH703" t="s">
        <v>41</v>
      </c>
      <c r="FI703">
        <v>8</v>
      </c>
      <c r="FK703" t="s">
        <v>45</v>
      </c>
      <c r="FL703" t="s">
        <v>46</v>
      </c>
      <c r="FM703">
        <v>1.2140199999999999E-3</v>
      </c>
      <c r="FN703" t="s">
        <v>44</v>
      </c>
      <c r="FO703">
        <v>12322311</v>
      </c>
      <c r="FR703">
        <v>61752613</v>
      </c>
      <c r="FT703">
        <v>300</v>
      </c>
      <c r="FU703">
        <v>80031414</v>
      </c>
      <c r="FW703">
        <v>2275050012</v>
      </c>
      <c r="FX703">
        <v>2</v>
      </c>
      <c r="FY703" t="s">
        <v>34</v>
      </c>
      <c r="FZ703" t="s">
        <v>84</v>
      </c>
      <c r="GA703">
        <v>34029</v>
      </c>
      <c r="GC703" t="s">
        <v>475</v>
      </c>
      <c r="GD703">
        <v>48811</v>
      </c>
      <c r="GE703" t="s">
        <v>37</v>
      </c>
      <c r="GF703" t="s">
        <v>38</v>
      </c>
      <c r="GI703" t="s">
        <v>38</v>
      </c>
      <c r="GJ703">
        <v>40.100099999999998</v>
      </c>
      <c r="GK703">
        <v>-74.317599999999999</v>
      </c>
      <c r="GL703" t="s">
        <v>39</v>
      </c>
      <c r="GM703" t="s">
        <v>475</v>
      </c>
      <c r="GN703" t="s">
        <v>34</v>
      </c>
      <c r="GO703">
        <v>0</v>
      </c>
      <c r="GP703" t="s">
        <v>41</v>
      </c>
      <c r="GQ703">
        <v>8</v>
      </c>
      <c r="GS703" t="s">
        <v>42</v>
      </c>
      <c r="GT703" t="s">
        <v>43</v>
      </c>
      <c r="GU703">
        <v>1.1376499999999999E-2</v>
      </c>
      <c r="GV703" t="s">
        <v>44</v>
      </c>
    </row>
    <row r="704" spans="1:204" x14ac:dyDescent="0.25">
      <c r="A704">
        <v>11511211</v>
      </c>
      <c r="D704">
        <v>60571513</v>
      </c>
      <c r="F704">
        <v>300</v>
      </c>
      <c r="G704">
        <v>77684514</v>
      </c>
      <c r="I704">
        <v>2275050011</v>
      </c>
      <c r="J704">
        <v>2</v>
      </c>
      <c r="K704" t="s">
        <v>34</v>
      </c>
      <c r="L704" t="s">
        <v>84</v>
      </c>
      <c r="M704">
        <v>34029</v>
      </c>
      <c r="O704" t="s">
        <v>553</v>
      </c>
      <c r="P704">
        <v>48811</v>
      </c>
      <c r="Q704" t="s">
        <v>37</v>
      </c>
      <c r="R704" t="s">
        <v>38</v>
      </c>
      <c r="U704" t="s">
        <v>38</v>
      </c>
      <c r="V704">
        <v>39.9373</v>
      </c>
      <c r="W704">
        <v>-74.1357</v>
      </c>
      <c r="X704" t="s">
        <v>39</v>
      </c>
      <c r="Y704" t="s">
        <v>554</v>
      </c>
      <c r="Z704" t="s">
        <v>34</v>
      </c>
      <c r="AA704">
        <v>0</v>
      </c>
      <c r="AB704" t="s">
        <v>41</v>
      </c>
      <c r="AC704">
        <v>8</v>
      </c>
      <c r="AE704" t="s">
        <v>53</v>
      </c>
      <c r="AF704" t="s">
        <v>54</v>
      </c>
      <c r="AG704">
        <v>0.65532599999999996</v>
      </c>
      <c r="AH704" t="s">
        <v>44</v>
      </c>
      <c r="AI704">
        <v>11511211</v>
      </c>
      <c r="AL704">
        <v>60571513</v>
      </c>
      <c r="AN704">
        <v>300</v>
      </c>
      <c r="AO704">
        <v>77684514</v>
      </c>
      <c r="AQ704">
        <v>2275050011</v>
      </c>
      <c r="AR704">
        <v>2</v>
      </c>
      <c r="AS704" t="s">
        <v>34</v>
      </c>
      <c r="AT704" t="s">
        <v>84</v>
      </c>
      <c r="AU704">
        <v>34029</v>
      </c>
      <c r="AW704" t="s">
        <v>553</v>
      </c>
      <c r="AX704">
        <v>48811</v>
      </c>
      <c r="AY704" t="s">
        <v>37</v>
      </c>
      <c r="AZ704" t="s">
        <v>38</v>
      </c>
      <c r="BC704" t="s">
        <v>38</v>
      </c>
      <c r="BD704">
        <v>39.9373</v>
      </c>
      <c r="BE704">
        <v>-74.1357</v>
      </c>
      <c r="BF704" t="s">
        <v>39</v>
      </c>
      <c r="BG704" t="s">
        <v>554</v>
      </c>
      <c r="BH704" t="s">
        <v>34</v>
      </c>
      <c r="BI704">
        <v>0</v>
      </c>
      <c r="BJ704" t="s">
        <v>41</v>
      </c>
      <c r="BK704">
        <v>8</v>
      </c>
      <c r="BM704" t="s">
        <v>51</v>
      </c>
      <c r="BN704" t="s">
        <v>52</v>
      </c>
      <c r="BO704">
        <v>3.5455399999999998E-3</v>
      </c>
      <c r="BP704" t="s">
        <v>44</v>
      </c>
      <c r="BQ704">
        <v>11511211</v>
      </c>
      <c r="BT704">
        <v>60571513</v>
      </c>
      <c r="BV704">
        <v>300</v>
      </c>
      <c r="BW704">
        <v>77684514</v>
      </c>
      <c r="BY704">
        <v>2275050011</v>
      </c>
      <c r="BZ704">
        <v>2</v>
      </c>
      <c r="CA704" t="s">
        <v>34</v>
      </c>
      <c r="CB704" t="s">
        <v>84</v>
      </c>
      <c r="CC704">
        <v>34029</v>
      </c>
      <c r="CE704" t="s">
        <v>553</v>
      </c>
      <c r="CF704">
        <v>48811</v>
      </c>
      <c r="CG704" t="s">
        <v>37</v>
      </c>
      <c r="CH704" t="s">
        <v>38</v>
      </c>
      <c r="CK704" t="s">
        <v>38</v>
      </c>
      <c r="CL704">
        <v>39.9373</v>
      </c>
      <c r="CM704">
        <v>-74.1357</v>
      </c>
      <c r="CN704" t="s">
        <v>39</v>
      </c>
      <c r="CO704" t="s">
        <v>554</v>
      </c>
      <c r="CP704" t="s">
        <v>34</v>
      </c>
      <c r="CQ704">
        <v>0</v>
      </c>
      <c r="CR704" t="s">
        <v>41</v>
      </c>
      <c r="CS704">
        <v>8</v>
      </c>
      <c r="CU704" t="s">
        <v>49</v>
      </c>
      <c r="CV704" t="s">
        <v>50</v>
      </c>
      <c r="CW704">
        <v>1.2911199999999999E-2</v>
      </c>
      <c r="CX704" t="s">
        <v>44</v>
      </c>
      <c r="CY704">
        <v>11511211</v>
      </c>
      <c r="DB704">
        <v>60571513</v>
      </c>
      <c r="DD704">
        <v>300</v>
      </c>
      <c r="DE704">
        <v>77684514</v>
      </c>
      <c r="DG704">
        <v>2275050011</v>
      </c>
      <c r="DH704">
        <v>2</v>
      </c>
      <c r="DI704" t="s">
        <v>34</v>
      </c>
      <c r="DJ704" t="s">
        <v>84</v>
      </c>
      <c r="DK704">
        <v>34029</v>
      </c>
      <c r="DM704" t="s">
        <v>553</v>
      </c>
      <c r="DN704">
        <v>48811</v>
      </c>
      <c r="DO704" t="s">
        <v>37</v>
      </c>
      <c r="DP704" t="s">
        <v>38</v>
      </c>
      <c r="DS704" t="s">
        <v>38</v>
      </c>
      <c r="DT704">
        <v>39.9373</v>
      </c>
      <c r="DU704">
        <v>-74.1357</v>
      </c>
      <c r="DV704" t="s">
        <v>39</v>
      </c>
      <c r="DW704" t="s">
        <v>554</v>
      </c>
      <c r="DX704" t="s">
        <v>34</v>
      </c>
      <c r="DY704">
        <v>0</v>
      </c>
      <c r="DZ704" t="s">
        <v>41</v>
      </c>
      <c r="EA704">
        <v>8</v>
      </c>
      <c r="EC704" t="s">
        <v>47</v>
      </c>
      <c r="ED704" t="s">
        <v>48</v>
      </c>
      <c r="EE704">
        <v>8.90875E-3</v>
      </c>
      <c r="EF704" t="s">
        <v>44</v>
      </c>
      <c r="EG704">
        <v>11511211</v>
      </c>
      <c r="EJ704">
        <v>60571513</v>
      </c>
      <c r="EL704">
        <v>300</v>
      </c>
      <c r="EM704">
        <v>77684514</v>
      </c>
      <c r="EO704">
        <v>2275050011</v>
      </c>
      <c r="EP704">
        <v>2</v>
      </c>
      <c r="EQ704" t="s">
        <v>34</v>
      </c>
      <c r="ER704" t="s">
        <v>84</v>
      </c>
      <c r="ES704">
        <v>34029</v>
      </c>
      <c r="EU704" t="s">
        <v>553</v>
      </c>
      <c r="EV704">
        <v>48811</v>
      </c>
      <c r="EW704" t="s">
        <v>37</v>
      </c>
      <c r="EX704" t="s">
        <v>38</v>
      </c>
      <c r="FA704" t="s">
        <v>38</v>
      </c>
      <c r="FB704">
        <v>39.9373</v>
      </c>
      <c r="FC704">
        <v>-74.1357</v>
      </c>
      <c r="FD704" t="s">
        <v>39</v>
      </c>
      <c r="FE704" t="s">
        <v>554</v>
      </c>
      <c r="FF704" t="s">
        <v>34</v>
      </c>
      <c r="FG704">
        <v>0</v>
      </c>
      <c r="FH704" t="s">
        <v>41</v>
      </c>
      <c r="FI704">
        <v>8</v>
      </c>
      <c r="FK704" t="s">
        <v>45</v>
      </c>
      <c r="FL704" t="s">
        <v>46</v>
      </c>
      <c r="FM704">
        <v>5.4546800000000002E-4</v>
      </c>
      <c r="FN704" t="s">
        <v>44</v>
      </c>
      <c r="FO704">
        <v>11511211</v>
      </c>
      <c r="FR704">
        <v>60571513</v>
      </c>
      <c r="FT704">
        <v>300</v>
      </c>
      <c r="FU704">
        <v>77684514</v>
      </c>
      <c r="FW704">
        <v>2275050011</v>
      </c>
      <c r="FX704">
        <v>2</v>
      </c>
      <c r="FY704" t="s">
        <v>34</v>
      </c>
      <c r="FZ704" t="s">
        <v>84</v>
      </c>
      <c r="GA704">
        <v>34029</v>
      </c>
      <c r="GC704" t="s">
        <v>553</v>
      </c>
      <c r="GD704">
        <v>48811</v>
      </c>
      <c r="GE704" t="s">
        <v>37</v>
      </c>
      <c r="GF704" t="s">
        <v>38</v>
      </c>
      <c r="GI704" t="s">
        <v>38</v>
      </c>
      <c r="GJ704">
        <v>39.9373</v>
      </c>
      <c r="GK704">
        <v>-74.1357</v>
      </c>
      <c r="GL704" t="s">
        <v>39</v>
      </c>
      <c r="GM704" t="s">
        <v>554</v>
      </c>
      <c r="GN704" t="s">
        <v>34</v>
      </c>
      <c r="GO704">
        <v>0</v>
      </c>
      <c r="GP704" t="s">
        <v>41</v>
      </c>
      <c r="GQ704">
        <v>8</v>
      </c>
      <c r="GS704" t="s">
        <v>42</v>
      </c>
      <c r="GT704" t="s">
        <v>43</v>
      </c>
      <c r="GU704">
        <v>8.2078800000000007E-3</v>
      </c>
      <c r="GV704" t="s">
        <v>44</v>
      </c>
    </row>
    <row r="705" spans="1:204" x14ac:dyDescent="0.25">
      <c r="A705">
        <v>11392811</v>
      </c>
      <c r="D705">
        <v>61738313</v>
      </c>
      <c r="F705">
        <v>300</v>
      </c>
      <c r="G705">
        <v>80003114</v>
      </c>
      <c r="I705">
        <v>2275050011</v>
      </c>
      <c r="J705">
        <v>2</v>
      </c>
      <c r="K705" t="s">
        <v>34</v>
      </c>
      <c r="L705" t="s">
        <v>84</v>
      </c>
      <c r="M705">
        <v>34029</v>
      </c>
      <c r="O705" t="s">
        <v>581</v>
      </c>
      <c r="P705">
        <v>48811</v>
      </c>
      <c r="Q705" t="s">
        <v>37</v>
      </c>
      <c r="R705" t="s">
        <v>38</v>
      </c>
      <c r="U705" t="s">
        <v>38</v>
      </c>
      <c r="V705">
        <v>40.0351</v>
      </c>
      <c r="W705">
        <v>-74.352099999999993</v>
      </c>
      <c r="X705" t="s">
        <v>39</v>
      </c>
      <c r="Y705" t="s">
        <v>582</v>
      </c>
      <c r="Z705" t="s">
        <v>34</v>
      </c>
      <c r="AA705">
        <v>0</v>
      </c>
      <c r="AB705" t="s">
        <v>41</v>
      </c>
      <c r="AC705">
        <v>8</v>
      </c>
      <c r="AE705" t="s">
        <v>53</v>
      </c>
      <c r="AF705" t="s">
        <v>54</v>
      </c>
      <c r="AG705">
        <v>6.0070000000000002E-3</v>
      </c>
      <c r="AH705" t="s">
        <v>44</v>
      </c>
      <c r="AI705">
        <v>11392811</v>
      </c>
      <c r="AL705">
        <v>61738313</v>
      </c>
      <c r="AN705">
        <v>300</v>
      </c>
      <c r="AO705">
        <v>80003114</v>
      </c>
      <c r="AQ705">
        <v>2275050011</v>
      </c>
      <c r="AR705">
        <v>2</v>
      </c>
      <c r="AS705" t="s">
        <v>34</v>
      </c>
      <c r="AT705" t="s">
        <v>84</v>
      </c>
      <c r="AU705">
        <v>34029</v>
      </c>
      <c r="AW705" t="s">
        <v>581</v>
      </c>
      <c r="AX705">
        <v>48811</v>
      </c>
      <c r="AY705" t="s">
        <v>37</v>
      </c>
      <c r="AZ705" t="s">
        <v>38</v>
      </c>
      <c r="BC705" t="s">
        <v>38</v>
      </c>
      <c r="BD705">
        <v>40.0351</v>
      </c>
      <c r="BE705">
        <v>-74.352099999999993</v>
      </c>
      <c r="BF705" t="s">
        <v>39</v>
      </c>
      <c r="BG705" t="s">
        <v>582</v>
      </c>
      <c r="BH705" t="s">
        <v>34</v>
      </c>
      <c r="BI705">
        <v>0</v>
      </c>
      <c r="BJ705" t="s">
        <v>41</v>
      </c>
      <c r="BK705">
        <v>8</v>
      </c>
      <c r="BM705" t="s">
        <v>51</v>
      </c>
      <c r="BN705" t="s">
        <v>52</v>
      </c>
      <c r="BO705">
        <v>3.2499999999999997E-5</v>
      </c>
      <c r="BP705" t="s">
        <v>44</v>
      </c>
      <c r="BQ705">
        <v>11392811</v>
      </c>
      <c r="BT705">
        <v>61738313</v>
      </c>
      <c r="BV705">
        <v>300</v>
      </c>
      <c r="BW705">
        <v>80003114</v>
      </c>
      <c r="BY705">
        <v>2275050011</v>
      </c>
      <c r="BZ705">
        <v>2</v>
      </c>
      <c r="CA705" t="s">
        <v>34</v>
      </c>
      <c r="CB705" t="s">
        <v>84</v>
      </c>
      <c r="CC705">
        <v>34029</v>
      </c>
      <c r="CE705" t="s">
        <v>581</v>
      </c>
      <c r="CF705">
        <v>48811</v>
      </c>
      <c r="CG705" t="s">
        <v>37</v>
      </c>
      <c r="CH705" t="s">
        <v>38</v>
      </c>
      <c r="CK705" t="s">
        <v>38</v>
      </c>
      <c r="CL705">
        <v>40.0351</v>
      </c>
      <c r="CM705">
        <v>-74.352099999999993</v>
      </c>
      <c r="CN705" t="s">
        <v>39</v>
      </c>
      <c r="CO705" t="s">
        <v>582</v>
      </c>
      <c r="CP705" t="s">
        <v>34</v>
      </c>
      <c r="CQ705">
        <v>0</v>
      </c>
      <c r="CR705" t="s">
        <v>41</v>
      </c>
      <c r="CS705">
        <v>8</v>
      </c>
      <c r="CU705" t="s">
        <v>49</v>
      </c>
      <c r="CV705" t="s">
        <v>50</v>
      </c>
      <c r="CW705">
        <v>1.1835E-4</v>
      </c>
      <c r="CX705" t="s">
        <v>44</v>
      </c>
      <c r="CY705">
        <v>11392811</v>
      </c>
      <c r="DB705">
        <v>61738313</v>
      </c>
      <c r="DD705">
        <v>300</v>
      </c>
      <c r="DE705">
        <v>80003114</v>
      </c>
      <c r="DG705">
        <v>2275050011</v>
      </c>
      <c r="DH705">
        <v>2</v>
      </c>
      <c r="DI705" t="s">
        <v>34</v>
      </c>
      <c r="DJ705" t="s">
        <v>84</v>
      </c>
      <c r="DK705">
        <v>34029</v>
      </c>
      <c r="DM705" t="s">
        <v>581</v>
      </c>
      <c r="DN705">
        <v>48811</v>
      </c>
      <c r="DO705" t="s">
        <v>37</v>
      </c>
      <c r="DP705" t="s">
        <v>38</v>
      </c>
      <c r="DS705" t="s">
        <v>38</v>
      </c>
      <c r="DT705">
        <v>40.0351</v>
      </c>
      <c r="DU705">
        <v>-74.352099999999993</v>
      </c>
      <c r="DV705" t="s">
        <v>39</v>
      </c>
      <c r="DW705" t="s">
        <v>582</v>
      </c>
      <c r="DX705" t="s">
        <v>34</v>
      </c>
      <c r="DY705">
        <v>0</v>
      </c>
      <c r="DZ705" t="s">
        <v>41</v>
      </c>
      <c r="EA705">
        <v>8</v>
      </c>
      <c r="EC705" t="s">
        <v>47</v>
      </c>
      <c r="ED705" t="s">
        <v>48</v>
      </c>
      <c r="EE705">
        <v>8.1661499999999997E-5</v>
      </c>
      <c r="EF705" t="s">
        <v>44</v>
      </c>
      <c r="EG705">
        <v>11392811</v>
      </c>
      <c r="EJ705">
        <v>61738313</v>
      </c>
      <c r="EL705">
        <v>300</v>
      </c>
      <c r="EM705">
        <v>80003114</v>
      </c>
      <c r="EO705">
        <v>2275050011</v>
      </c>
      <c r="EP705">
        <v>2</v>
      </c>
      <c r="EQ705" t="s">
        <v>34</v>
      </c>
      <c r="ER705" t="s">
        <v>84</v>
      </c>
      <c r="ES705">
        <v>34029</v>
      </c>
      <c r="EU705" t="s">
        <v>581</v>
      </c>
      <c r="EV705">
        <v>48811</v>
      </c>
      <c r="EW705" t="s">
        <v>37</v>
      </c>
      <c r="EX705" t="s">
        <v>38</v>
      </c>
      <c r="FA705" t="s">
        <v>38</v>
      </c>
      <c r="FB705">
        <v>40.0351</v>
      </c>
      <c r="FC705">
        <v>-74.352099999999993</v>
      </c>
      <c r="FD705" t="s">
        <v>39</v>
      </c>
      <c r="FE705" t="s">
        <v>582</v>
      </c>
      <c r="FF705" t="s">
        <v>34</v>
      </c>
      <c r="FG705">
        <v>0</v>
      </c>
      <c r="FH705" t="s">
        <v>41</v>
      </c>
      <c r="FI705">
        <v>8</v>
      </c>
      <c r="FK705" t="s">
        <v>45</v>
      </c>
      <c r="FL705" t="s">
        <v>46</v>
      </c>
      <c r="FM705">
        <v>5.0000000000000004E-6</v>
      </c>
      <c r="FN705" t="s">
        <v>44</v>
      </c>
      <c r="FO705">
        <v>11392811</v>
      </c>
      <c r="FR705">
        <v>61738313</v>
      </c>
      <c r="FT705">
        <v>300</v>
      </c>
      <c r="FU705">
        <v>80003114</v>
      </c>
      <c r="FW705">
        <v>2275050011</v>
      </c>
      <c r="FX705">
        <v>2</v>
      </c>
      <c r="FY705" t="s">
        <v>34</v>
      </c>
      <c r="FZ705" t="s">
        <v>84</v>
      </c>
      <c r="GA705">
        <v>34029</v>
      </c>
      <c r="GC705" t="s">
        <v>581</v>
      </c>
      <c r="GD705">
        <v>48811</v>
      </c>
      <c r="GE705" t="s">
        <v>37</v>
      </c>
      <c r="GF705" t="s">
        <v>38</v>
      </c>
      <c r="GI705" t="s">
        <v>38</v>
      </c>
      <c r="GJ705">
        <v>40.0351</v>
      </c>
      <c r="GK705">
        <v>-74.352099999999993</v>
      </c>
      <c r="GL705" t="s">
        <v>39</v>
      </c>
      <c r="GM705" t="s">
        <v>582</v>
      </c>
      <c r="GN705" t="s">
        <v>34</v>
      </c>
      <c r="GO705">
        <v>0</v>
      </c>
      <c r="GP705" t="s">
        <v>41</v>
      </c>
      <c r="GQ705">
        <v>8</v>
      </c>
      <c r="GS705" t="s">
        <v>42</v>
      </c>
      <c r="GT705" t="s">
        <v>43</v>
      </c>
      <c r="GU705">
        <v>7.5236999999999998E-5</v>
      </c>
      <c r="GV705" t="s">
        <v>44</v>
      </c>
    </row>
    <row r="706" spans="1:204" x14ac:dyDescent="0.25">
      <c r="A706">
        <v>9382111</v>
      </c>
      <c r="D706">
        <v>62624313</v>
      </c>
      <c r="F706">
        <v>300</v>
      </c>
      <c r="G706">
        <v>84337614</v>
      </c>
      <c r="I706">
        <v>2275050011</v>
      </c>
      <c r="J706">
        <v>2</v>
      </c>
      <c r="K706" t="s">
        <v>34</v>
      </c>
      <c r="L706" t="s">
        <v>84</v>
      </c>
      <c r="M706">
        <v>34029</v>
      </c>
      <c r="O706" t="s">
        <v>308</v>
      </c>
      <c r="P706">
        <v>48811</v>
      </c>
      <c r="Q706" t="s">
        <v>37</v>
      </c>
      <c r="R706" t="s">
        <v>38</v>
      </c>
      <c r="U706" t="s">
        <v>38</v>
      </c>
      <c r="V706">
        <v>40.066780000000001</v>
      </c>
      <c r="W706">
        <v>-74.177639999999997</v>
      </c>
      <c r="X706" t="s">
        <v>39</v>
      </c>
      <c r="Y706" t="s">
        <v>308</v>
      </c>
      <c r="Z706" t="s">
        <v>34</v>
      </c>
      <c r="AA706">
        <v>0</v>
      </c>
      <c r="AB706" t="s">
        <v>41</v>
      </c>
      <c r="AC706">
        <v>8</v>
      </c>
      <c r="AE706" t="s">
        <v>53</v>
      </c>
      <c r="AF706" t="s">
        <v>54</v>
      </c>
      <c r="AG706">
        <v>34.734999999999999</v>
      </c>
      <c r="AH706" t="s">
        <v>44</v>
      </c>
      <c r="AI706">
        <v>9382111</v>
      </c>
      <c r="AL706">
        <v>62624313</v>
      </c>
      <c r="AN706">
        <v>300</v>
      </c>
      <c r="AO706">
        <v>84337614</v>
      </c>
      <c r="AQ706">
        <v>2275050011</v>
      </c>
      <c r="AR706">
        <v>2</v>
      </c>
      <c r="AS706" t="s">
        <v>34</v>
      </c>
      <c r="AT706" t="s">
        <v>84</v>
      </c>
      <c r="AU706">
        <v>34029</v>
      </c>
      <c r="AW706" t="s">
        <v>308</v>
      </c>
      <c r="AX706">
        <v>48811</v>
      </c>
      <c r="AY706" t="s">
        <v>37</v>
      </c>
      <c r="AZ706" t="s">
        <v>38</v>
      </c>
      <c r="BC706" t="s">
        <v>38</v>
      </c>
      <c r="BD706">
        <v>40.066780000000001</v>
      </c>
      <c r="BE706">
        <v>-74.177639999999997</v>
      </c>
      <c r="BF706" t="s">
        <v>39</v>
      </c>
      <c r="BG706" t="s">
        <v>308</v>
      </c>
      <c r="BH706" t="s">
        <v>34</v>
      </c>
      <c r="BI706">
        <v>0</v>
      </c>
      <c r="BJ706" t="s">
        <v>41</v>
      </c>
      <c r="BK706">
        <v>8</v>
      </c>
      <c r="BM706" t="s">
        <v>51</v>
      </c>
      <c r="BN706" t="s">
        <v>52</v>
      </c>
      <c r="BO706">
        <v>0.18792900000000001</v>
      </c>
      <c r="BP706" t="s">
        <v>44</v>
      </c>
      <c r="BQ706">
        <v>9382111</v>
      </c>
      <c r="BT706">
        <v>62624313</v>
      </c>
      <c r="BV706">
        <v>300</v>
      </c>
      <c r="BW706">
        <v>84337614</v>
      </c>
      <c r="BY706">
        <v>2275050011</v>
      </c>
      <c r="BZ706">
        <v>2</v>
      </c>
      <c r="CA706" t="s">
        <v>34</v>
      </c>
      <c r="CB706" t="s">
        <v>84</v>
      </c>
      <c r="CC706">
        <v>34029</v>
      </c>
      <c r="CE706" t="s">
        <v>308</v>
      </c>
      <c r="CF706">
        <v>48811</v>
      </c>
      <c r="CG706" t="s">
        <v>37</v>
      </c>
      <c r="CH706" t="s">
        <v>38</v>
      </c>
      <c r="CK706" t="s">
        <v>38</v>
      </c>
      <c r="CL706">
        <v>40.066780000000001</v>
      </c>
      <c r="CM706">
        <v>-74.177639999999997</v>
      </c>
      <c r="CN706" t="s">
        <v>39</v>
      </c>
      <c r="CO706" t="s">
        <v>308</v>
      </c>
      <c r="CP706" t="s">
        <v>34</v>
      </c>
      <c r="CQ706">
        <v>0</v>
      </c>
      <c r="CR706" t="s">
        <v>41</v>
      </c>
      <c r="CS706">
        <v>8</v>
      </c>
      <c r="CU706" t="s">
        <v>49</v>
      </c>
      <c r="CV706" t="s">
        <v>50</v>
      </c>
      <c r="CW706">
        <v>0.68434899999999999</v>
      </c>
      <c r="CX706" t="s">
        <v>44</v>
      </c>
      <c r="CY706">
        <v>9382111</v>
      </c>
      <c r="DB706">
        <v>62624313</v>
      </c>
      <c r="DD706">
        <v>300</v>
      </c>
      <c r="DE706">
        <v>84337614</v>
      </c>
      <c r="DG706">
        <v>2275050011</v>
      </c>
      <c r="DH706">
        <v>2</v>
      </c>
      <c r="DI706" t="s">
        <v>34</v>
      </c>
      <c r="DJ706" t="s">
        <v>84</v>
      </c>
      <c r="DK706">
        <v>34029</v>
      </c>
      <c r="DM706" t="s">
        <v>308</v>
      </c>
      <c r="DN706">
        <v>48811</v>
      </c>
      <c r="DO706" t="s">
        <v>37</v>
      </c>
      <c r="DP706" t="s">
        <v>38</v>
      </c>
      <c r="DS706" t="s">
        <v>38</v>
      </c>
      <c r="DT706">
        <v>40.066780000000001</v>
      </c>
      <c r="DU706">
        <v>-74.177639999999997</v>
      </c>
      <c r="DV706" t="s">
        <v>39</v>
      </c>
      <c r="DW706" t="s">
        <v>308</v>
      </c>
      <c r="DX706" t="s">
        <v>34</v>
      </c>
      <c r="DY706">
        <v>0</v>
      </c>
      <c r="DZ706" t="s">
        <v>41</v>
      </c>
      <c r="EA706">
        <v>8</v>
      </c>
      <c r="EC706" t="s">
        <v>47</v>
      </c>
      <c r="ED706" t="s">
        <v>48</v>
      </c>
      <c r="EE706">
        <v>0.47220099999999998</v>
      </c>
      <c r="EF706" t="s">
        <v>44</v>
      </c>
      <c r="EG706">
        <v>9382111</v>
      </c>
      <c r="EJ706">
        <v>62624313</v>
      </c>
      <c r="EL706">
        <v>300</v>
      </c>
      <c r="EM706">
        <v>84337614</v>
      </c>
      <c r="EO706">
        <v>2275050011</v>
      </c>
      <c r="EP706">
        <v>2</v>
      </c>
      <c r="EQ706" t="s">
        <v>34</v>
      </c>
      <c r="ER706" t="s">
        <v>84</v>
      </c>
      <c r="ES706">
        <v>34029</v>
      </c>
      <c r="EU706" t="s">
        <v>308</v>
      </c>
      <c r="EV706">
        <v>48811</v>
      </c>
      <c r="EW706" t="s">
        <v>37</v>
      </c>
      <c r="EX706" t="s">
        <v>38</v>
      </c>
      <c r="FA706" t="s">
        <v>38</v>
      </c>
      <c r="FB706">
        <v>40.066780000000001</v>
      </c>
      <c r="FC706">
        <v>-74.177639999999997</v>
      </c>
      <c r="FD706" t="s">
        <v>39</v>
      </c>
      <c r="FE706" t="s">
        <v>308</v>
      </c>
      <c r="FF706" t="s">
        <v>34</v>
      </c>
      <c r="FG706">
        <v>0</v>
      </c>
      <c r="FH706" t="s">
        <v>41</v>
      </c>
      <c r="FI706">
        <v>8</v>
      </c>
      <c r="FK706" t="s">
        <v>45</v>
      </c>
      <c r="FL706" t="s">
        <v>46</v>
      </c>
      <c r="FM706">
        <v>2.89121E-2</v>
      </c>
      <c r="FN706" t="s">
        <v>44</v>
      </c>
      <c r="FO706">
        <v>9382111</v>
      </c>
      <c r="FR706">
        <v>62624313</v>
      </c>
      <c r="FT706">
        <v>300</v>
      </c>
      <c r="FU706">
        <v>84337614</v>
      </c>
      <c r="FW706">
        <v>2275050011</v>
      </c>
      <c r="FX706">
        <v>2</v>
      </c>
      <c r="FY706" t="s">
        <v>34</v>
      </c>
      <c r="FZ706" t="s">
        <v>84</v>
      </c>
      <c r="GA706">
        <v>34029</v>
      </c>
      <c r="GC706" t="s">
        <v>308</v>
      </c>
      <c r="GD706">
        <v>48811</v>
      </c>
      <c r="GE706" t="s">
        <v>37</v>
      </c>
      <c r="GF706" t="s">
        <v>38</v>
      </c>
      <c r="GI706" t="s">
        <v>38</v>
      </c>
      <c r="GJ706">
        <v>40.066780000000001</v>
      </c>
      <c r="GK706">
        <v>-74.177639999999997</v>
      </c>
      <c r="GL706" t="s">
        <v>39</v>
      </c>
      <c r="GM706" t="s">
        <v>308</v>
      </c>
      <c r="GN706" t="s">
        <v>34</v>
      </c>
      <c r="GO706">
        <v>0</v>
      </c>
      <c r="GP706" t="s">
        <v>41</v>
      </c>
      <c r="GQ706">
        <v>8</v>
      </c>
      <c r="GS706" t="s">
        <v>42</v>
      </c>
      <c r="GT706" t="s">
        <v>43</v>
      </c>
      <c r="GU706">
        <v>0.43505199999999999</v>
      </c>
      <c r="GV706" t="s">
        <v>44</v>
      </c>
    </row>
    <row r="707" spans="1:204" x14ac:dyDescent="0.25">
      <c r="A707">
        <v>9382111</v>
      </c>
      <c r="D707">
        <v>62624313</v>
      </c>
      <c r="F707">
        <v>300</v>
      </c>
      <c r="G707">
        <v>84337714</v>
      </c>
      <c r="I707">
        <v>2275050012</v>
      </c>
      <c r="J707">
        <v>2</v>
      </c>
      <c r="K707" t="s">
        <v>34</v>
      </c>
      <c r="L707" t="s">
        <v>84</v>
      </c>
      <c r="M707">
        <v>34029</v>
      </c>
      <c r="O707" t="s">
        <v>308</v>
      </c>
      <c r="P707">
        <v>48811</v>
      </c>
      <c r="Q707" t="s">
        <v>37</v>
      </c>
      <c r="R707" t="s">
        <v>38</v>
      </c>
      <c r="U707" t="s">
        <v>38</v>
      </c>
      <c r="V707">
        <v>40.066780000000001</v>
      </c>
      <c r="W707">
        <v>-74.177639999999997</v>
      </c>
      <c r="X707" t="s">
        <v>39</v>
      </c>
      <c r="Y707" t="s">
        <v>308</v>
      </c>
      <c r="Z707" t="s">
        <v>34</v>
      </c>
      <c r="AA707">
        <v>0</v>
      </c>
      <c r="AB707" t="s">
        <v>41</v>
      </c>
      <c r="AC707">
        <v>8</v>
      </c>
      <c r="AE707" t="s">
        <v>53</v>
      </c>
      <c r="AF707" t="s">
        <v>54</v>
      </c>
      <c r="AG707">
        <v>10.714700000000001</v>
      </c>
      <c r="AH707" t="s">
        <v>44</v>
      </c>
      <c r="AI707">
        <v>9382111</v>
      </c>
      <c r="AL707">
        <v>62624313</v>
      </c>
      <c r="AN707">
        <v>300</v>
      </c>
      <c r="AO707">
        <v>84337714</v>
      </c>
      <c r="AQ707">
        <v>2275050012</v>
      </c>
      <c r="AR707">
        <v>2</v>
      </c>
      <c r="AS707" t="s">
        <v>34</v>
      </c>
      <c r="AT707" t="s">
        <v>84</v>
      </c>
      <c r="AU707">
        <v>34029</v>
      </c>
      <c r="AW707" t="s">
        <v>308</v>
      </c>
      <c r="AX707">
        <v>48811</v>
      </c>
      <c r="AY707" t="s">
        <v>37</v>
      </c>
      <c r="AZ707" t="s">
        <v>38</v>
      </c>
      <c r="BC707" t="s">
        <v>38</v>
      </c>
      <c r="BD707">
        <v>40.066780000000001</v>
      </c>
      <c r="BE707">
        <v>-74.177639999999997</v>
      </c>
      <c r="BF707" t="s">
        <v>39</v>
      </c>
      <c r="BG707" t="s">
        <v>308</v>
      </c>
      <c r="BH707" t="s">
        <v>34</v>
      </c>
      <c r="BI707">
        <v>0</v>
      </c>
      <c r="BJ707" t="s">
        <v>41</v>
      </c>
      <c r="BK707">
        <v>8</v>
      </c>
      <c r="BM707" t="s">
        <v>51</v>
      </c>
      <c r="BN707" t="s">
        <v>52</v>
      </c>
      <c r="BO707">
        <v>0.362203</v>
      </c>
      <c r="BP707" t="s">
        <v>44</v>
      </c>
      <c r="BQ707">
        <v>9382111</v>
      </c>
      <c r="BT707">
        <v>62624313</v>
      </c>
      <c r="BV707">
        <v>300</v>
      </c>
      <c r="BW707">
        <v>84337714</v>
      </c>
      <c r="BY707">
        <v>2275050012</v>
      </c>
      <c r="BZ707">
        <v>2</v>
      </c>
      <c r="CA707" t="s">
        <v>34</v>
      </c>
      <c r="CB707" t="s">
        <v>84</v>
      </c>
      <c r="CC707">
        <v>34029</v>
      </c>
      <c r="CE707" t="s">
        <v>308</v>
      </c>
      <c r="CF707">
        <v>48811</v>
      </c>
      <c r="CG707" t="s">
        <v>37</v>
      </c>
      <c r="CH707" t="s">
        <v>38</v>
      </c>
      <c r="CK707" t="s">
        <v>38</v>
      </c>
      <c r="CL707">
        <v>40.066780000000001</v>
      </c>
      <c r="CM707">
        <v>-74.177639999999997</v>
      </c>
      <c r="CN707" t="s">
        <v>39</v>
      </c>
      <c r="CO707" t="s">
        <v>308</v>
      </c>
      <c r="CP707" t="s">
        <v>34</v>
      </c>
      <c r="CQ707">
        <v>0</v>
      </c>
      <c r="CR707" t="s">
        <v>41</v>
      </c>
      <c r="CS707">
        <v>8</v>
      </c>
      <c r="CU707" t="s">
        <v>49</v>
      </c>
      <c r="CV707" t="s">
        <v>50</v>
      </c>
      <c r="CW707">
        <v>0.264818</v>
      </c>
      <c r="CX707" t="s">
        <v>44</v>
      </c>
      <c r="CY707">
        <v>9382111</v>
      </c>
      <c r="DB707">
        <v>62624313</v>
      </c>
      <c r="DD707">
        <v>300</v>
      </c>
      <c r="DE707">
        <v>84337714</v>
      </c>
      <c r="DG707">
        <v>2275050012</v>
      </c>
      <c r="DH707">
        <v>2</v>
      </c>
      <c r="DI707" t="s">
        <v>34</v>
      </c>
      <c r="DJ707" t="s">
        <v>84</v>
      </c>
      <c r="DK707">
        <v>34029</v>
      </c>
      <c r="DM707" t="s">
        <v>308</v>
      </c>
      <c r="DN707">
        <v>48811</v>
      </c>
      <c r="DO707" t="s">
        <v>37</v>
      </c>
      <c r="DP707" t="s">
        <v>38</v>
      </c>
      <c r="DS707" t="s">
        <v>38</v>
      </c>
      <c r="DT707">
        <v>40.066780000000001</v>
      </c>
      <c r="DU707">
        <v>-74.177639999999997</v>
      </c>
      <c r="DV707" t="s">
        <v>39</v>
      </c>
      <c r="DW707" t="s">
        <v>308</v>
      </c>
      <c r="DX707" t="s">
        <v>34</v>
      </c>
      <c r="DY707">
        <v>0</v>
      </c>
      <c r="DZ707" t="s">
        <v>41</v>
      </c>
      <c r="EA707">
        <v>8</v>
      </c>
      <c r="EC707" t="s">
        <v>47</v>
      </c>
      <c r="ED707" t="s">
        <v>48</v>
      </c>
      <c r="EE707">
        <v>0.25846200000000003</v>
      </c>
      <c r="EF707" t="s">
        <v>44</v>
      </c>
      <c r="EG707">
        <v>9382111</v>
      </c>
      <c r="EJ707">
        <v>62624313</v>
      </c>
      <c r="EL707">
        <v>300</v>
      </c>
      <c r="EM707">
        <v>84337714</v>
      </c>
      <c r="EO707">
        <v>2275050012</v>
      </c>
      <c r="EP707">
        <v>2</v>
      </c>
      <c r="EQ707" t="s">
        <v>34</v>
      </c>
      <c r="ER707" t="s">
        <v>84</v>
      </c>
      <c r="ES707">
        <v>34029</v>
      </c>
      <c r="EU707" t="s">
        <v>308</v>
      </c>
      <c r="EV707">
        <v>48811</v>
      </c>
      <c r="EW707" t="s">
        <v>37</v>
      </c>
      <c r="EX707" t="s">
        <v>38</v>
      </c>
      <c r="FA707" t="s">
        <v>38</v>
      </c>
      <c r="FB707">
        <v>40.066780000000001</v>
      </c>
      <c r="FC707">
        <v>-74.177639999999997</v>
      </c>
      <c r="FD707" t="s">
        <v>39</v>
      </c>
      <c r="FE707" t="s">
        <v>308</v>
      </c>
      <c r="FF707" t="s">
        <v>34</v>
      </c>
      <c r="FG707">
        <v>0</v>
      </c>
      <c r="FH707" t="s">
        <v>41</v>
      </c>
      <c r="FI707">
        <v>8</v>
      </c>
      <c r="FK707" t="s">
        <v>45</v>
      </c>
      <c r="FL707" t="s">
        <v>46</v>
      </c>
      <c r="FM707">
        <v>8.2317199999999993E-2</v>
      </c>
      <c r="FN707" t="s">
        <v>44</v>
      </c>
      <c r="FO707">
        <v>9382111</v>
      </c>
      <c r="FR707">
        <v>62624313</v>
      </c>
      <c r="FT707">
        <v>300</v>
      </c>
      <c r="FU707">
        <v>84337714</v>
      </c>
      <c r="FW707">
        <v>2275050012</v>
      </c>
      <c r="FX707">
        <v>2</v>
      </c>
      <c r="FY707" t="s">
        <v>34</v>
      </c>
      <c r="FZ707" t="s">
        <v>84</v>
      </c>
      <c r="GA707">
        <v>34029</v>
      </c>
      <c r="GC707" t="s">
        <v>308</v>
      </c>
      <c r="GD707">
        <v>48811</v>
      </c>
      <c r="GE707" t="s">
        <v>37</v>
      </c>
      <c r="GF707" t="s">
        <v>38</v>
      </c>
      <c r="GI707" t="s">
        <v>38</v>
      </c>
      <c r="GJ707">
        <v>40.066780000000001</v>
      </c>
      <c r="GK707">
        <v>-74.177639999999997</v>
      </c>
      <c r="GL707" t="s">
        <v>39</v>
      </c>
      <c r="GM707" t="s">
        <v>308</v>
      </c>
      <c r="GN707" t="s">
        <v>34</v>
      </c>
      <c r="GO707">
        <v>0</v>
      </c>
      <c r="GP707" t="s">
        <v>41</v>
      </c>
      <c r="GQ707">
        <v>8</v>
      </c>
      <c r="GS707" t="s">
        <v>42</v>
      </c>
      <c r="GT707" t="s">
        <v>43</v>
      </c>
      <c r="GU707">
        <v>0.77139199999999997</v>
      </c>
      <c r="GV707" t="s">
        <v>44</v>
      </c>
    </row>
    <row r="708" spans="1:204" x14ac:dyDescent="0.25">
      <c r="A708">
        <v>11281611</v>
      </c>
      <c r="D708">
        <v>61308213</v>
      </c>
      <c r="F708">
        <v>300</v>
      </c>
      <c r="G708">
        <v>79154514</v>
      </c>
      <c r="I708">
        <v>2275050011</v>
      </c>
      <c r="J708">
        <v>2</v>
      </c>
      <c r="K708" t="s">
        <v>34</v>
      </c>
      <c r="L708" t="s">
        <v>84</v>
      </c>
      <c r="M708">
        <v>34029</v>
      </c>
      <c r="O708" t="s">
        <v>334</v>
      </c>
      <c r="P708">
        <v>48811</v>
      </c>
      <c r="Q708" t="s">
        <v>37</v>
      </c>
      <c r="R708" t="s">
        <v>38</v>
      </c>
      <c r="U708" t="s">
        <v>38</v>
      </c>
      <c r="V708">
        <v>40.000100000000003</v>
      </c>
      <c r="W708">
        <v>-74.080100000000002</v>
      </c>
      <c r="X708" t="s">
        <v>39</v>
      </c>
      <c r="Y708" t="s">
        <v>128</v>
      </c>
      <c r="Z708" t="s">
        <v>34</v>
      </c>
      <c r="AA708">
        <v>0</v>
      </c>
      <c r="AB708" t="s">
        <v>41</v>
      </c>
      <c r="AC708">
        <v>8</v>
      </c>
      <c r="AE708" t="s">
        <v>53</v>
      </c>
      <c r="AF708" t="s">
        <v>54</v>
      </c>
      <c r="AG708">
        <v>0.108126</v>
      </c>
      <c r="AH708" t="s">
        <v>44</v>
      </c>
      <c r="AI708">
        <v>11281611</v>
      </c>
      <c r="AL708">
        <v>61308213</v>
      </c>
      <c r="AN708">
        <v>300</v>
      </c>
      <c r="AO708">
        <v>79154514</v>
      </c>
      <c r="AQ708">
        <v>2275050011</v>
      </c>
      <c r="AR708">
        <v>2</v>
      </c>
      <c r="AS708" t="s">
        <v>34</v>
      </c>
      <c r="AT708" t="s">
        <v>84</v>
      </c>
      <c r="AU708">
        <v>34029</v>
      </c>
      <c r="AW708" t="s">
        <v>334</v>
      </c>
      <c r="AX708">
        <v>48811</v>
      </c>
      <c r="AY708" t="s">
        <v>37</v>
      </c>
      <c r="AZ708" t="s">
        <v>38</v>
      </c>
      <c r="BC708" t="s">
        <v>38</v>
      </c>
      <c r="BD708">
        <v>40.000100000000003</v>
      </c>
      <c r="BE708">
        <v>-74.080100000000002</v>
      </c>
      <c r="BF708" t="s">
        <v>39</v>
      </c>
      <c r="BG708" t="s">
        <v>128</v>
      </c>
      <c r="BH708" t="s">
        <v>34</v>
      </c>
      <c r="BI708">
        <v>0</v>
      </c>
      <c r="BJ708" t="s">
        <v>41</v>
      </c>
      <c r="BK708">
        <v>8</v>
      </c>
      <c r="BM708" t="s">
        <v>51</v>
      </c>
      <c r="BN708" t="s">
        <v>52</v>
      </c>
      <c r="BO708">
        <v>5.8500000000000002E-4</v>
      </c>
      <c r="BP708" t="s">
        <v>44</v>
      </c>
      <c r="BQ708">
        <v>11281611</v>
      </c>
      <c r="BT708">
        <v>61308213</v>
      </c>
      <c r="BV708">
        <v>300</v>
      </c>
      <c r="BW708">
        <v>79154514</v>
      </c>
      <c r="BY708">
        <v>2275050011</v>
      </c>
      <c r="BZ708">
        <v>2</v>
      </c>
      <c r="CA708" t="s">
        <v>34</v>
      </c>
      <c r="CB708" t="s">
        <v>84</v>
      </c>
      <c r="CC708">
        <v>34029</v>
      </c>
      <c r="CE708" t="s">
        <v>334</v>
      </c>
      <c r="CF708">
        <v>48811</v>
      </c>
      <c r="CG708" t="s">
        <v>37</v>
      </c>
      <c r="CH708" t="s">
        <v>38</v>
      </c>
      <c r="CK708" t="s">
        <v>38</v>
      </c>
      <c r="CL708">
        <v>40.000100000000003</v>
      </c>
      <c r="CM708">
        <v>-74.080100000000002</v>
      </c>
      <c r="CN708" t="s">
        <v>39</v>
      </c>
      <c r="CO708" t="s">
        <v>128</v>
      </c>
      <c r="CP708" t="s">
        <v>34</v>
      </c>
      <c r="CQ708">
        <v>0</v>
      </c>
      <c r="CR708" t="s">
        <v>41</v>
      </c>
      <c r="CS708">
        <v>8</v>
      </c>
      <c r="CU708" t="s">
        <v>49</v>
      </c>
      <c r="CV708" t="s">
        <v>50</v>
      </c>
      <c r="CW708">
        <v>2.1302999999999999E-3</v>
      </c>
      <c r="CX708" t="s">
        <v>44</v>
      </c>
      <c r="CY708">
        <v>11281611</v>
      </c>
      <c r="DB708">
        <v>61308213</v>
      </c>
      <c r="DD708">
        <v>300</v>
      </c>
      <c r="DE708">
        <v>79154514</v>
      </c>
      <c r="DG708">
        <v>2275050011</v>
      </c>
      <c r="DH708">
        <v>2</v>
      </c>
      <c r="DI708" t="s">
        <v>34</v>
      </c>
      <c r="DJ708" t="s">
        <v>84</v>
      </c>
      <c r="DK708">
        <v>34029</v>
      </c>
      <c r="DM708" t="s">
        <v>334</v>
      </c>
      <c r="DN708">
        <v>48811</v>
      </c>
      <c r="DO708" t="s">
        <v>37</v>
      </c>
      <c r="DP708" t="s">
        <v>38</v>
      </c>
      <c r="DS708" t="s">
        <v>38</v>
      </c>
      <c r="DT708">
        <v>40.000100000000003</v>
      </c>
      <c r="DU708">
        <v>-74.080100000000002</v>
      </c>
      <c r="DV708" t="s">
        <v>39</v>
      </c>
      <c r="DW708" t="s">
        <v>128</v>
      </c>
      <c r="DX708" t="s">
        <v>34</v>
      </c>
      <c r="DY708">
        <v>0</v>
      </c>
      <c r="DZ708" t="s">
        <v>41</v>
      </c>
      <c r="EA708">
        <v>8</v>
      </c>
      <c r="EC708" t="s">
        <v>47</v>
      </c>
      <c r="ED708" t="s">
        <v>48</v>
      </c>
      <c r="EE708">
        <v>1.4699100000000001E-3</v>
      </c>
      <c r="EF708" t="s">
        <v>44</v>
      </c>
      <c r="EG708">
        <v>11281611</v>
      </c>
      <c r="EJ708">
        <v>61308213</v>
      </c>
      <c r="EL708">
        <v>300</v>
      </c>
      <c r="EM708">
        <v>79154514</v>
      </c>
      <c r="EO708">
        <v>2275050011</v>
      </c>
      <c r="EP708">
        <v>2</v>
      </c>
      <c r="EQ708" t="s">
        <v>34</v>
      </c>
      <c r="ER708" t="s">
        <v>84</v>
      </c>
      <c r="ES708">
        <v>34029</v>
      </c>
      <c r="EU708" t="s">
        <v>334</v>
      </c>
      <c r="EV708">
        <v>48811</v>
      </c>
      <c r="EW708" t="s">
        <v>37</v>
      </c>
      <c r="EX708" t="s">
        <v>38</v>
      </c>
      <c r="FA708" t="s">
        <v>38</v>
      </c>
      <c r="FB708">
        <v>40.000100000000003</v>
      </c>
      <c r="FC708">
        <v>-74.080100000000002</v>
      </c>
      <c r="FD708" t="s">
        <v>39</v>
      </c>
      <c r="FE708" t="s">
        <v>128</v>
      </c>
      <c r="FF708" t="s">
        <v>34</v>
      </c>
      <c r="FG708">
        <v>0</v>
      </c>
      <c r="FH708" t="s">
        <v>41</v>
      </c>
      <c r="FI708">
        <v>8</v>
      </c>
      <c r="FK708" t="s">
        <v>45</v>
      </c>
      <c r="FL708" t="s">
        <v>46</v>
      </c>
      <c r="FM708">
        <v>9.0000000000000006E-5</v>
      </c>
      <c r="FN708" t="s">
        <v>44</v>
      </c>
      <c r="FO708">
        <v>11281611</v>
      </c>
      <c r="FR708">
        <v>61308213</v>
      </c>
      <c r="FT708">
        <v>300</v>
      </c>
      <c r="FU708">
        <v>79154514</v>
      </c>
      <c r="FW708">
        <v>2275050011</v>
      </c>
      <c r="FX708">
        <v>2</v>
      </c>
      <c r="FY708" t="s">
        <v>34</v>
      </c>
      <c r="FZ708" t="s">
        <v>84</v>
      </c>
      <c r="GA708">
        <v>34029</v>
      </c>
      <c r="GC708" t="s">
        <v>334</v>
      </c>
      <c r="GD708">
        <v>48811</v>
      </c>
      <c r="GE708" t="s">
        <v>37</v>
      </c>
      <c r="GF708" t="s">
        <v>38</v>
      </c>
      <c r="GI708" t="s">
        <v>38</v>
      </c>
      <c r="GJ708">
        <v>40.000100000000003</v>
      </c>
      <c r="GK708">
        <v>-74.080100000000002</v>
      </c>
      <c r="GL708" t="s">
        <v>39</v>
      </c>
      <c r="GM708" t="s">
        <v>128</v>
      </c>
      <c r="GN708" t="s">
        <v>34</v>
      </c>
      <c r="GO708">
        <v>0</v>
      </c>
      <c r="GP708" t="s">
        <v>41</v>
      </c>
      <c r="GQ708">
        <v>8</v>
      </c>
      <c r="GS708" t="s">
        <v>42</v>
      </c>
      <c r="GT708" t="s">
        <v>43</v>
      </c>
      <c r="GU708">
        <v>1.3542700000000001E-3</v>
      </c>
      <c r="GV708" t="s">
        <v>44</v>
      </c>
    </row>
    <row r="709" spans="1:204" x14ac:dyDescent="0.25">
      <c r="A709">
        <v>11281611</v>
      </c>
      <c r="D709">
        <v>61308213</v>
      </c>
      <c r="F709">
        <v>300</v>
      </c>
      <c r="G709">
        <v>79154614</v>
      </c>
      <c r="I709">
        <v>2275050012</v>
      </c>
      <c r="J709">
        <v>2</v>
      </c>
      <c r="K709" t="s">
        <v>34</v>
      </c>
      <c r="L709" t="s">
        <v>84</v>
      </c>
      <c r="M709">
        <v>34029</v>
      </c>
      <c r="O709" t="s">
        <v>334</v>
      </c>
      <c r="P709">
        <v>48811</v>
      </c>
      <c r="Q709" t="s">
        <v>37</v>
      </c>
      <c r="R709" t="s">
        <v>38</v>
      </c>
      <c r="U709" t="s">
        <v>38</v>
      </c>
      <c r="V709">
        <v>40.000100000000003</v>
      </c>
      <c r="W709">
        <v>-74.080100000000002</v>
      </c>
      <c r="X709" t="s">
        <v>39</v>
      </c>
      <c r="Y709" t="s">
        <v>128</v>
      </c>
      <c r="Z709" t="s">
        <v>34</v>
      </c>
      <c r="AA709">
        <v>0</v>
      </c>
      <c r="AB709" t="s">
        <v>41</v>
      </c>
      <c r="AC709">
        <v>8</v>
      </c>
      <c r="AE709" t="s">
        <v>53</v>
      </c>
      <c r="AF709" t="s">
        <v>54</v>
      </c>
      <c r="AG709">
        <v>0.15802099999999999</v>
      </c>
      <c r="AH709" t="s">
        <v>44</v>
      </c>
      <c r="AI709">
        <v>11281611</v>
      </c>
      <c r="AL709">
        <v>61308213</v>
      </c>
      <c r="AN709">
        <v>300</v>
      </c>
      <c r="AO709">
        <v>79154614</v>
      </c>
      <c r="AQ709">
        <v>2275050012</v>
      </c>
      <c r="AR709">
        <v>2</v>
      </c>
      <c r="AS709" t="s">
        <v>34</v>
      </c>
      <c r="AT709" t="s">
        <v>84</v>
      </c>
      <c r="AU709">
        <v>34029</v>
      </c>
      <c r="AW709" t="s">
        <v>334</v>
      </c>
      <c r="AX709">
        <v>48811</v>
      </c>
      <c r="AY709" t="s">
        <v>37</v>
      </c>
      <c r="AZ709" t="s">
        <v>38</v>
      </c>
      <c r="BC709" t="s">
        <v>38</v>
      </c>
      <c r="BD709">
        <v>40.000100000000003</v>
      </c>
      <c r="BE709">
        <v>-74.080100000000002</v>
      </c>
      <c r="BF709" t="s">
        <v>39</v>
      </c>
      <c r="BG709" t="s">
        <v>128</v>
      </c>
      <c r="BH709" t="s">
        <v>34</v>
      </c>
      <c r="BI709">
        <v>0</v>
      </c>
      <c r="BJ709" t="s">
        <v>41</v>
      </c>
      <c r="BK709">
        <v>8</v>
      </c>
      <c r="BM709" t="s">
        <v>51</v>
      </c>
      <c r="BN709" t="s">
        <v>52</v>
      </c>
      <c r="BO709">
        <v>5.3417999999999998E-3</v>
      </c>
      <c r="BP709" t="s">
        <v>44</v>
      </c>
      <c r="BQ709">
        <v>11281611</v>
      </c>
      <c r="BT709">
        <v>61308213</v>
      </c>
      <c r="BV709">
        <v>300</v>
      </c>
      <c r="BW709">
        <v>79154614</v>
      </c>
      <c r="BY709">
        <v>2275050012</v>
      </c>
      <c r="BZ709">
        <v>2</v>
      </c>
      <c r="CA709" t="s">
        <v>34</v>
      </c>
      <c r="CB709" t="s">
        <v>84</v>
      </c>
      <c r="CC709">
        <v>34029</v>
      </c>
      <c r="CE709" t="s">
        <v>334</v>
      </c>
      <c r="CF709">
        <v>48811</v>
      </c>
      <c r="CG709" t="s">
        <v>37</v>
      </c>
      <c r="CH709" t="s">
        <v>38</v>
      </c>
      <c r="CK709" t="s">
        <v>38</v>
      </c>
      <c r="CL709">
        <v>40.000100000000003</v>
      </c>
      <c r="CM709">
        <v>-74.080100000000002</v>
      </c>
      <c r="CN709" t="s">
        <v>39</v>
      </c>
      <c r="CO709" t="s">
        <v>128</v>
      </c>
      <c r="CP709" t="s">
        <v>34</v>
      </c>
      <c r="CQ709">
        <v>0</v>
      </c>
      <c r="CR709" t="s">
        <v>41</v>
      </c>
      <c r="CS709">
        <v>8</v>
      </c>
      <c r="CU709" t="s">
        <v>49</v>
      </c>
      <c r="CV709" t="s">
        <v>50</v>
      </c>
      <c r="CW709">
        <v>3.9055499999999998E-3</v>
      </c>
      <c r="CX709" t="s">
        <v>44</v>
      </c>
      <c r="CY709">
        <v>11281611</v>
      </c>
      <c r="DB709">
        <v>61308213</v>
      </c>
      <c r="DD709">
        <v>300</v>
      </c>
      <c r="DE709">
        <v>79154614</v>
      </c>
      <c r="DG709">
        <v>2275050012</v>
      </c>
      <c r="DH709">
        <v>2</v>
      </c>
      <c r="DI709" t="s">
        <v>34</v>
      </c>
      <c r="DJ709" t="s">
        <v>84</v>
      </c>
      <c r="DK709">
        <v>34029</v>
      </c>
      <c r="DM709" t="s">
        <v>334</v>
      </c>
      <c r="DN709">
        <v>48811</v>
      </c>
      <c r="DO709" t="s">
        <v>37</v>
      </c>
      <c r="DP709" t="s">
        <v>38</v>
      </c>
      <c r="DS709" t="s">
        <v>38</v>
      </c>
      <c r="DT709">
        <v>40.000100000000003</v>
      </c>
      <c r="DU709">
        <v>-74.080100000000002</v>
      </c>
      <c r="DV709" t="s">
        <v>39</v>
      </c>
      <c r="DW709" t="s">
        <v>128</v>
      </c>
      <c r="DX709" t="s">
        <v>34</v>
      </c>
      <c r="DY709">
        <v>0</v>
      </c>
      <c r="DZ709" t="s">
        <v>41</v>
      </c>
      <c r="EA709">
        <v>8</v>
      </c>
      <c r="EC709" t="s">
        <v>47</v>
      </c>
      <c r="ED709" t="s">
        <v>48</v>
      </c>
      <c r="EE709">
        <v>3.8118200000000001E-3</v>
      </c>
      <c r="EF709" t="s">
        <v>44</v>
      </c>
      <c r="EG709">
        <v>11281611</v>
      </c>
      <c r="EJ709">
        <v>61308213</v>
      </c>
      <c r="EL709">
        <v>300</v>
      </c>
      <c r="EM709">
        <v>79154614</v>
      </c>
      <c r="EO709">
        <v>2275050012</v>
      </c>
      <c r="EP709">
        <v>2</v>
      </c>
      <c r="EQ709" t="s">
        <v>34</v>
      </c>
      <c r="ER709" t="s">
        <v>84</v>
      </c>
      <c r="ES709">
        <v>34029</v>
      </c>
      <c r="EU709" t="s">
        <v>334</v>
      </c>
      <c r="EV709">
        <v>48811</v>
      </c>
      <c r="EW709" t="s">
        <v>37</v>
      </c>
      <c r="EX709" t="s">
        <v>38</v>
      </c>
      <c r="FA709" t="s">
        <v>38</v>
      </c>
      <c r="FB709">
        <v>40.000100000000003</v>
      </c>
      <c r="FC709">
        <v>-74.080100000000002</v>
      </c>
      <c r="FD709" t="s">
        <v>39</v>
      </c>
      <c r="FE709" t="s">
        <v>128</v>
      </c>
      <c r="FF709" t="s">
        <v>34</v>
      </c>
      <c r="FG709">
        <v>0</v>
      </c>
      <c r="FH709" t="s">
        <v>41</v>
      </c>
      <c r="FI709">
        <v>8</v>
      </c>
      <c r="FK709" t="s">
        <v>45</v>
      </c>
      <c r="FL709" t="s">
        <v>46</v>
      </c>
      <c r="FM709">
        <v>1.2140199999999999E-3</v>
      </c>
      <c r="FN709" t="s">
        <v>44</v>
      </c>
      <c r="FO709">
        <v>11281611</v>
      </c>
      <c r="FR709">
        <v>61308213</v>
      </c>
      <c r="FT709">
        <v>300</v>
      </c>
      <c r="FU709">
        <v>79154614</v>
      </c>
      <c r="FW709">
        <v>2275050012</v>
      </c>
      <c r="FX709">
        <v>2</v>
      </c>
      <c r="FY709" t="s">
        <v>34</v>
      </c>
      <c r="FZ709" t="s">
        <v>84</v>
      </c>
      <c r="GA709">
        <v>34029</v>
      </c>
      <c r="GC709" t="s">
        <v>334</v>
      </c>
      <c r="GD709">
        <v>48811</v>
      </c>
      <c r="GE709" t="s">
        <v>37</v>
      </c>
      <c r="GF709" t="s">
        <v>38</v>
      </c>
      <c r="GI709" t="s">
        <v>38</v>
      </c>
      <c r="GJ709">
        <v>40.000100000000003</v>
      </c>
      <c r="GK709">
        <v>-74.080100000000002</v>
      </c>
      <c r="GL709" t="s">
        <v>39</v>
      </c>
      <c r="GM709" t="s">
        <v>128</v>
      </c>
      <c r="GN709" t="s">
        <v>34</v>
      </c>
      <c r="GO709">
        <v>0</v>
      </c>
      <c r="GP709" t="s">
        <v>41</v>
      </c>
      <c r="GQ709">
        <v>8</v>
      </c>
      <c r="GS709" t="s">
        <v>42</v>
      </c>
      <c r="GT709" t="s">
        <v>43</v>
      </c>
      <c r="GU709">
        <v>1.1376499999999999E-2</v>
      </c>
      <c r="GV709" t="s">
        <v>44</v>
      </c>
    </row>
    <row r="710" spans="1:204" x14ac:dyDescent="0.25">
      <c r="A710">
        <v>12318811</v>
      </c>
      <c r="D710">
        <v>61748813</v>
      </c>
      <c r="F710">
        <v>300</v>
      </c>
      <c r="G710">
        <v>80023714</v>
      </c>
      <c r="I710">
        <v>2275050011</v>
      </c>
      <c r="J710">
        <v>2</v>
      </c>
      <c r="K710" t="s">
        <v>34</v>
      </c>
      <c r="L710" t="s">
        <v>84</v>
      </c>
      <c r="M710">
        <v>34029</v>
      </c>
      <c r="O710" t="s">
        <v>229</v>
      </c>
      <c r="P710">
        <v>48811</v>
      </c>
      <c r="Q710" t="s">
        <v>37</v>
      </c>
      <c r="R710" t="s">
        <v>38</v>
      </c>
      <c r="U710" t="s">
        <v>38</v>
      </c>
      <c r="V710">
        <v>40.126199999999997</v>
      </c>
      <c r="W710">
        <v>-74.264600000000002</v>
      </c>
      <c r="X710" t="s">
        <v>39</v>
      </c>
      <c r="Y710" t="s">
        <v>230</v>
      </c>
      <c r="Z710" t="s">
        <v>34</v>
      </c>
      <c r="AA710">
        <v>0</v>
      </c>
      <c r="AB710" t="s">
        <v>41</v>
      </c>
      <c r="AC710">
        <v>8</v>
      </c>
      <c r="AE710" t="s">
        <v>53</v>
      </c>
      <c r="AF710" t="s">
        <v>54</v>
      </c>
      <c r="AG710">
        <v>0.108126</v>
      </c>
      <c r="AH710" t="s">
        <v>44</v>
      </c>
      <c r="AI710">
        <v>12318811</v>
      </c>
      <c r="AL710">
        <v>61748813</v>
      </c>
      <c r="AN710">
        <v>300</v>
      </c>
      <c r="AO710">
        <v>80023714</v>
      </c>
      <c r="AQ710">
        <v>2275050011</v>
      </c>
      <c r="AR710">
        <v>2</v>
      </c>
      <c r="AS710" t="s">
        <v>34</v>
      </c>
      <c r="AT710" t="s">
        <v>84</v>
      </c>
      <c r="AU710">
        <v>34029</v>
      </c>
      <c r="AW710" t="s">
        <v>229</v>
      </c>
      <c r="AX710">
        <v>48811</v>
      </c>
      <c r="AY710" t="s">
        <v>37</v>
      </c>
      <c r="AZ710" t="s">
        <v>38</v>
      </c>
      <c r="BC710" t="s">
        <v>38</v>
      </c>
      <c r="BD710">
        <v>40.126199999999997</v>
      </c>
      <c r="BE710">
        <v>-74.264600000000002</v>
      </c>
      <c r="BF710" t="s">
        <v>39</v>
      </c>
      <c r="BG710" t="s">
        <v>230</v>
      </c>
      <c r="BH710" t="s">
        <v>34</v>
      </c>
      <c r="BI710">
        <v>0</v>
      </c>
      <c r="BJ710" t="s">
        <v>41</v>
      </c>
      <c r="BK710">
        <v>8</v>
      </c>
      <c r="BM710" t="s">
        <v>51</v>
      </c>
      <c r="BN710" t="s">
        <v>52</v>
      </c>
      <c r="BO710">
        <v>5.8500000000000002E-4</v>
      </c>
      <c r="BP710" t="s">
        <v>44</v>
      </c>
      <c r="BQ710">
        <v>12318811</v>
      </c>
      <c r="BT710">
        <v>61748813</v>
      </c>
      <c r="BV710">
        <v>300</v>
      </c>
      <c r="BW710">
        <v>80023714</v>
      </c>
      <c r="BY710">
        <v>2275050011</v>
      </c>
      <c r="BZ710">
        <v>2</v>
      </c>
      <c r="CA710" t="s">
        <v>34</v>
      </c>
      <c r="CB710" t="s">
        <v>84</v>
      </c>
      <c r="CC710">
        <v>34029</v>
      </c>
      <c r="CE710" t="s">
        <v>229</v>
      </c>
      <c r="CF710">
        <v>48811</v>
      </c>
      <c r="CG710" t="s">
        <v>37</v>
      </c>
      <c r="CH710" t="s">
        <v>38</v>
      </c>
      <c r="CK710" t="s">
        <v>38</v>
      </c>
      <c r="CL710">
        <v>40.126199999999997</v>
      </c>
      <c r="CM710">
        <v>-74.264600000000002</v>
      </c>
      <c r="CN710" t="s">
        <v>39</v>
      </c>
      <c r="CO710" t="s">
        <v>230</v>
      </c>
      <c r="CP710" t="s">
        <v>34</v>
      </c>
      <c r="CQ710">
        <v>0</v>
      </c>
      <c r="CR710" t="s">
        <v>41</v>
      </c>
      <c r="CS710">
        <v>8</v>
      </c>
      <c r="CU710" t="s">
        <v>49</v>
      </c>
      <c r="CV710" t="s">
        <v>50</v>
      </c>
      <c r="CW710">
        <v>2.1302999999999999E-3</v>
      </c>
      <c r="CX710" t="s">
        <v>44</v>
      </c>
      <c r="CY710">
        <v>12318811</v>
      </c>
      <c r="DB710">
        <v>61748813</v>
      </c>
      <c r="DD710">
        <v>300</v>
      </c>
      <c r="DE710">
        <v>80023714</v>
      </c>
      <c r="DG710">
        <v>2275050011</v>
      </c>
      <c r="DH710">
        <v>2</v>
      </c>
      <c r="DI710" t="s">
        <v>34</v>
      </c>
      <c r="DJ710" t="s">
        <v>84</v>
      </c>
      <c r="DK710">
        <v>34029</v>
      </c>
      <c r="DM710" t="s">
        <v>229</v>
      </c>
      <c r="DN710">
        <v>48811</v>
      </c>
      <c r="DO710" t="s">
        <v>37</v>
      </c>
      <c r="DP710" t="s">
        <v>38</v>
      </c>
      <c r="DS710" t="s">
        <v>38</v>
      </c>
      <c r="DT710">
        <v>40.126199999999997</v>
      </c>
      <c r="DU710">
        <v>-74.264600000000002</v>
      </c>
      <c r="DV710" t="s">
        <v>39</v>
      </c>
      <c r="DW710" t="s">
        <v>230</v>
      </c>
      <c r="DX710" t="s">
        <v>34</v>
      </c>
      <c r="DY710">
        <v>0</v>
      </c>
      <c r="DZ710" t="s">
        <v>41</v>
      </c>
      <c r="EA710">
        <v>8</v>
      </c>
      <c r="EC710" t="s">
        <v>47</v>
      </c>
      <c r="ED710" t="s">
        <v>48</v>
      </c>
      <c r="EE710">
        <v>1.4699100000000001E-3</v>
      </c>
      <c r="EF710" t="s">
        <v>44</v>
      </c>
      <c r="EG710">
        <v>12318811</v>
      </c>
      <c r="EJ710">
        <v>61748813</v>
      </c>
      <c r="EL710">
        <v>300</v>
      </c>
      <c r="EM710">
        <v>80023714</v>
      </c>
      <c r="EO710">
        <v>2275050011</v>
      </c>
      <c r="EP710">
        <v>2</v>
      </c>
      <c r="EQ710" t="s">
        <v>34</v>
      </c>
      <c r="ER710" t="s">
        <v>84</v>
      </c>
      <c r="ES710">
        <v>34029</v>
      </c>
      <c r="EU710" t="s">
        <v>229</v>
      </c>
      <c r="EV710">
        <v>48811</v>
      </c>
      <c r="EW710" t="s">
        <v>37</v>
      </c>
      <c r="EX710" t="s">
        <v>38</v>
      </c>
      <c r="FA710" t="s">
        <v>38</v>
      </c>
      <c r="FB710">
        <v>40.126199999999997</v>
      </c>
      <c r="FC710">
        <v>-74.264600000000002</v>
      </c>
      <c r="FD710" t="s">
        <v>39</v>
      </c>
      <c r="FE710" t="s">
        <v>230</v>
      </c>
      <c r="FF710" t="s">
        <v>34</v>
      </c>
      <c r="FG710">
        <v>0</v>
      </c>
      <c r="FH710" t="s">
        <v>41</v>
      </c>
      <c r="FI710">
        <v>8</v>
      </c>
      <c r="FK710" t="s">
        <v>45</v>
      </c>
      <c r="FL710" t="s">
        <v>46</v>
      </c>
      <c r="FM710">
        <v>9.0000000000000006E-5</v>
      </c>
      <c r="FN710" t="s">
        <v>44</v>
      </c>
      <c r="FO710">
        <v>12318811</v>
      </c>
      <c r="FR710">
        <v>61748813</v>
      </c>
      <c r="FT710">
        <v>300</v>
      </c>
      <c r="FU710">
        <v>80023714</v>
      </c>
      <c r="FW710">
        <v>2275050011</v>
      </c>
      <c r="FX710">
        <v>2</v>
      </c>
      <c r="FY710" t="s">
        <v>34</v>
      </c>
      <c r="FZ710" t="s">
        <v>84</v>
      </c>
      <c r="GA710">
        <v>34029</v>
      </c>
      <c r="GC710" t="s">
        <v>229</v>
      </c>
      <c r="GD710">
        <v>48811</v>
      </c>
      <c r="GE710" t="s">
        <v>37</v>
      </c>
      <c r="GF710" t="s">
        <v>38</v>
      </c>
      <c r="GI710" t="s">
        <v>38</v>
      </c>
      <c r="GJ710">
        <v>40.126199999999997</v>
      </c>
      <c r="GK710">
        <v>-74.264600000000002</v>
      </c>
      <c r="GL710" t="s">
        <v>39</v>
      </c>
      <c r="GM710" t="s">
        <v>230</v>
      </c>
      <c r="GN710" t="s">
        <v>34</v>
      </c>
      <c r="GO710">
        <v>0</v>
      </c>
      <c r="GP710" t="s">
        <v>41</v>
      </c>
      <c r="GQ710">
        <v>8</v>
      </c>
      <c r="GS710" t="s">
        <v>42</v>
      </c>
      <c r="GT710" t="s">
        <v>43</v>
      </c>
      <c r="GU710">
        <v>1.3542700000000001E-3</v>
      </c>
      <c r="GV710" t="s">
        <v>44</v>
      </c>
    </row>
    <row r="711" spans="1:204" x14ac:dyDescent="0.25">
      <c r="A711">
        <v>12318811</v>
      </c>
      <c r="D711">
        <v>61748813</v>
      </c>
      <c r="F711">
        <v>300</v>
      </c>
      <c r="G711">
        <v>80023814</v>
      </c>
      <c r="I711">
        <v>2275050012</v>
      </c>
      <c r="J711">
        <v>2</v>
      </c>
      <c r="K711" t="s">
        <v>34</v>
      </c>
      <c r="L711" t="s">
        <v>84</v>
      </c>
      <c r="M711">
        <v>34029</v>
      </c>
      <c r="O711" t="s">
        <v>229</v>
      </c>
      <c r="P711">
        <v>48811</v>
      </c>
      <c r="Q711" t="s">
        <v>37</v>
      </c>
      <c r="R711" t="s">
        <v>38</v>
      </c>
      <c r="U711" t="s">
        <v>38</v>
      </c>
      <c r="V711">
        <v>40.126199999999997</v>
      </c>
      <c r="W711">
        <v>-74.264600000000002</v>
      </c>
      <c r="X711" t="s">
        <v>39</v>
      </c>
      <c r="Y711" t="s">
        <v>230</v>
      </c>
      <c r="Z711" t="s">
        <v>34</v>
      </c>
      <c r="AA711">
        <v>0</v>
      </c>
      <c r="AB711" t="s">
        <v>41</v>
      </c>
      <c r="AC711">
        <v>8</v>
      </c>
      <c r="AE711" t="s">
        <v>53</v>
      </c>
      <c r="AF711" t="s">
        <v>54</v>
      </c>
      <c r="AG711">
        <v>0.15802099999999999</v>
      </c>
      <c r="AH711" t="s">
        <v>44</v>
      </c>
      <c r="AI711">
        <v>12318811</v>
      </c>
      <c r="AL711">
        <v>61748813</v>
      </c>
      <c r="AN711">
        <v>300</v>
      </c>
      <c r="AO711">
        <v>80023814</v>
      </c>
      <c r="AQ711">
        <v>2275050012</v>
      </c>
      <c r="AR711">
        <v>2</v>
      </c>
      <c r="AS711" t="s">
        <v>34</v>
      </c>
      <c r="AT711" t="s">
        <v>84</v>
      </c>
      <c r="AU711">
        <v>34029</v>
      </c>
      <c r="AW711" t="s">
        <v>229</v>
      </c>
      <c r="AX711">
        <v>48811</v>
      </c>
      <c r="AY711" t="s">
        <v>37</v>
      </c>
      <c r="AZ711" t="s">
        <v>38</v>
      </c>
      <c r="BC711" t="s">
        <v>38</v>
      </c>
      <c r="BD711">
        <v>40.126199999999997</v>
      </c>
      <c r="BE711">
        <v>-74.264600000000002</v>
      </c>
      <c r="BF711" t="s">
        <v>39</v>
      </c>
      <c r="BG711" t="s">
        <v>230</v>
      </c>
      <c r="BH711" t="s">
        <v>34</v>
      </c>
      <c r="BI711">
        <v>0</v>
      </c>
      <c r="BJ711" t="s">
        <v>41</v>
      </c>
      <c r="BK711">
        <v>8</v>
      </c>
      <c r="BM711" t="s">
        <v>51</v>
      </c>
      <c r="BN711" t="s">
        <v>52</v>
      </c>
      <c r="BO711">
        <v>5.3417999999999998E-3</v>
      </c>
      <c r="BP711" t="s">
        <v>44</v>
      </c>
      <c r="BQ711">
        <v>12318811</v>
      </c>
      <c r="BT711">
        <v>61748813</v>
      </c>
      <c r="BV711">
        <v>300</v>
      </c>
      <c r="BW711">
        <v>80023814</v>
      </c>
      <c r="BY711">
        <v>2275050012</v>
      </c>
      <c r="BZ711">
        <v>2</v>
      </c>
      <c r="CA711" t="s">
        <v>34</v>
      </c>
      <c r="CB711" t="s">
        <v>84</v>
      </c>
      <c r="CC711">
        <v>34029</v>
      </c>
      <c r="CE711" t="s">
        <v>229</v>
      </c>
      <c r="CF711">
        <v>48811</v>
      </c>
      <c r="CG711" t="s">
        <v>37</v>
      </c>
      <c r="CH711" t="s">
        <v>38</v>
      </c>
      <c r="CK711" t="s">
        <v>38</v>
      </c>
      <c r="CL711">
        <v>40.126199999999997</v>
      </c>
      <c r="CM711">
        <v>-74.264600000000002</v>
      </c>
      <c r="CN711" t="s">
        <v>39</v>
      </c>
      <c r="CO711" t="s">
        <v>230</v>
      </c>
      <c r="CP711" t="s">
        <v>34</v>
      </c>
      <c r="CQ711">
        <v>0</v>
      </c>
      <c r="CR711" t="s">
        <v>41</v>
      </c>
      <c r="CS711">
        <v>8</v>
      </c>
      <c r="CU711" t="s">
        <v>49</v>
      </c>
      <c r="CV711" t="s">
        <v>50</v>
      </c>
      <c r="CW711">
        <v>3.9055499999999998E-3</v>
      </c>
      <c r="CX711" t="s">
        <v>44</v>
      </c>
      <c r="CY711">
        <v>12318811</v>
      </c>
      <c r="DB711">
        <v>61748813</v>
      </c>
      <c r="DD711">
        <v>300</v>
      </c>
      <c r="DE711">
        <v>80023814</v>
      </c>
      <c r="DG711">
        <v>2275050012</v>
      </c>
      <c r="DH711">
        <v>2</v>
      </c>
      <c r="DI711" t="s">
        <v>34</v>
      </c>
      <c r="DJ711" t="s">
        <v>84</v>
      </c>
      <c r="DK711">
        <v>34029</v>
      </c>
      <c r="DM711" t="s">
        <v>229</v>
      </c>
      <c r="DN711">
        <v>48811</v>
      </c>
      <c r="DO711" t="s">
        <v>37</v>
      </c>
      <c r="DP711" t="s">
        <v>38</v>
      </c>
      <c r="DS711" t="s">
        <v>38</v>
      </c>
      <c r="DT711">
        <v>40.126199999999997</v>
      </c>
      <c r="DU711">
        <v>-74.264600000000002</v>
      </c>
      <c r="DV711" t="s">
        <v>39</v>
      </c>
      <c r="DW711" t="s">
        <v>230</v>
      </c>
      <c r="DX711" t="s">
        <v>34</v>
      </c>
      <c r="DY711">
        <v>0</v>
      </c>
      <c r="DZ711" t="s">
        <v>41</v>
      </c>
      <c r="EA711">
        <v>8</v>
      </c>
      <c r="EC711" t="s">
        <v>47</v>
      </c>
      <c r="ED711" t="s">
        <v>48</v>
      </c>
      <c r="EE711">
        <v>3.8118200000000001E-3</v>
      </c>
      <c r="EF711" t="s">
        <v>44</v>
      </c>
      <c r="EG711">
        <v>12318811</v>
      </c>
      <c r="EJ711">
        <v>61748813</v>
      </c>
      <c r="EL711">
        <v>300</v>
      </c>
      <c r="EM711">
        <v>80023814</v>
      </c>
      <c r="EO711">
        <v>2275050012</v>
      </c>
      <c r="EP711">
        <v>2</v>
      </c>
      <c r="EQ711" t="s">
        <v>34</v>
      </c>
      <c r="ER711" t="s">
        <v>84</v>
      </c>
      <c r="ES711">
        <v>34029</v>
      </c>
      <c r="EU711" t="s">
        <v>229</v>
      </c>
      <c r="EV711">
        <v>48811</v>
      </c>
      <c r="EW711" t="s">
        <v>37</v>
      </c>
      <c r="EX711" t="s">
        <v>38</v>
      </c>
      <c r="FA711" t="s">
        <v>38</v>
      </c>
      <c r="FB711">
        <v>40.126199999999997</v>
      </c>
      <c r="FC711">
        <v>-74.264600000000002</v>
      </c>
      <c r="FD711" t="s">
        <v>39</v>
      </c>
      <c r="FE711" t="s">
        <v>230</v>
      </c>
      <c r="FF711" t="s">
        <v>34</v>
      </c>
      <c r="FG711">
        <v>0</v>
      </c>
      <c r="FH711" t="s">
        <v>41</v>
      </c>
      <c r="FI711">
        <v>8</v>
      </c>
      <c r="FK711" t="s">
        <v>45</v>
      </c>
      <c r="FL711" t="s">
        <v>46</v>
      </c>
      <c r="FM711">
        <v>1.2140199999999999E-3</v>
      </c>
      <c r="FN711" t="s">
        <v>44</v>
      </c>
      <c r="FO711">
        <v>12318811</v>
      </c>
      <c r="FR711">
        <v>61748813</v>
      </c>
      <c r="FT711">
        <v>300</v>
      </c>
      <c r="FU711">
        <v>80023814</v>
      </c>
      <c r="FW711">
        <v>2275050012</v>
      </c>
      <c r="FX711">
        <v>2</v>
      </c>
      <c r="FY711" t="s">
        <v>34</v>
      </c>
      <c r="FZ711" t="s">
        <v>84</v>
      </c>
      <c r="GA711">
        <v>34029</v>
      </c>
      <c r="GC711" t="s">
        <v>229</v>
      </c>
      <c r="GD711">
        <v>48811</v>
      </c>
      <c r="GE711" t="s">
        <v>37</v>
      </c>
      <c r="GF711" t="s">
        <v>38</v>
      </c>
      <c r="GI711" t="s">
        <v>38</v>
      </c>
      <c r="GJ711">
        <v>40.126199999999997</v>
      </c>
      <c r="GK711">
        <v>-74.264600000000002</v>
      </c>
      <c r="GL711" t="s">
        <v>39</v>
      </c>
      <c r="GM711" t="s">
        <v>230</v>
      </c>
      <c r="GN711" t="s">
        <v>34</v>
      </c>
      <c r="GO711">
        <v>0</v>
      </c>
      <c r="GP711" t="s">
        <v>41</v>
      </c>
      <c r="GQ711">
        <v>8</v>
      </c>
      <c r="GS711" t="s">
        <v>42</v>
      </c>
      <c r="GT711" t="s">
        <v>43</v>
      </c>
      <c r="GU711">
        <v>1.1376499999999999E-2</v>
      </c>
      <c r="GV711" t="s">
        <v>44</v>
      </c>
    </row>
    <row r="712" spans="1:204" x14ac:dyDescent="0.25">
      <c r="A712">
        <v>11210511</v>
      </c>
      <c r="D712">
        <v>61055713</v>
      </c>
      <c r="F712">
        <v>300</v>
      </c>
      <c r="G712">
        <v>78650714</v>
      </c>
      <c r="I712">
        <v>2275050011</v>
      </c>
      <c r="J712">
        <v>2</v>
      </c>
      <c r="K712" t="s">
        <v>34</v>
      </c>
      <c r="L712" t="s">
        <v>84</v>
      </c>
      <c r="M712">
        <v>34029</v>
      </c>
      <c r="O712" t="s">
        <v>85</v>
      </c>
      <c r="P712">
        <v>48811</v>
      </c>
      <c r="Q712" t="s">
        <v>37</v>
      </c>
      <c r="R712" t="s">
        <v>38</v>
      </c>
      <c r="U712" t="s">
        <v>38</v>
      </c>
      <c r="V712">
        <v>39.815899999999999</v>
      </c>
      <c r="W712">
        <v>-74.203900000000004</v>
      </c>
      <c r="X712" t="s">
        <v>39</v>
      </c>
      <c r="Y712" t="s">
        <v>86</v>
      </c>
      <c r="Z712" t="s">
        <v>34</v>
      </c>
      <c r="AA712">
        <v>0</v>
      </c>
      <c r="AB712" t="s">
        <v>41</v>
      </c>
      <c r="AC712">
        <v>8</v>
      </c>
      <c r="AE712" t="s">
        <v>53</v>
      </c>
      <c r="AF712" t="s">
        <v>54</v>
      </c>
      <c r="AG712">
        <v>0.108126</v>
      </c>
      <c r="AH712" t="s">
        <v>44</v>
      </c>
      <c r="AI712">
        <v>11210511</v>
      </c>
      <c r="AL712">
        <v>61055713</v>
      </c>
      <c r="AN712">
        <v>300</v>
      </c>
      <c r="AO712">
        <v>78650714</v>
      </c>
      <c r="AQ712">
        <v>2275050011</v>
      </c>
      <c r="AR712">
        <v>2</v>
      </c>
      <c r="AS712" t="s">
        <v>34</v>
      </c>
      <c r="AT712" t="s">
        <v>84</v>
      </c>
      <c r="AU712">
        <v>34029</v>
      </c>
      <c r="AW712" t="s">
        <v>85</v>
      </c>
      <c r="AX712">
        <v>48811</v>
      </c>
      <c r="AY712" t="s">
        <v>37</v>
      </c>
      <c r="AZ712" t="s">
        <v>38</v>
      </c>
      <c r="BC712" t="s">
        <v>38</v>
      </c>
      <c r="BD712">
        <v>39.815899999999999</v>
      </c>
      <c r="BE712">
        <v>-74.203900000000004</v>
      </c>
      <c r="BF712" t="s">
        <v>39</v>
      </c>
      <c r="BG712" t="s">
        <v>86</v>
      </c>
      <c r="BH712" t="s">
        <v>34</v>
      </c>
      <c r="BI712">
        <v>0</v>
      </c>
      <c r="BJ712" t="s">
        <v>41</v>
      </c>
      <c r="BK712">
        <v>8</v>
      </c>
      <c r="BM712" t="s">
        <v>51</v>
      </c>
      <c r="BN712" t="s">
        <v>52</v>
      </c>
      <c r="BO712">
        <v>5.8500000000000002E-4</v>
      </c>
      <c r="BP712" t="s">
        <v>44</v>
      </c>
      <c r="BQ712">
        <v>11210511</v>
      </c>
      <c r="BT712">
        <v>61055713</v>
      </c>
      <c r="BV712">
        <v>300</v>
      </c>
      <c r="BW712">
        <v>78650714</v>
      </c>
      <c r="BY712">
        <v>2275050011</v>
      </c>
      <c r="BZ712">
        <v>2</v>
      </c>
      <c r="CA712" t="s">
        <v>34</v>
      </c>
      <c r="CB712" t="s">
        <v>84</v>
      </c>
      <c r="CC712">
        <v>34029</v>
      </c>
      <c r="CE712" t="s">
        <v>85</v>
      </c>
      <c r="CF712">
        <v>48811</v>
      </c>
      <c r="CG712" t="s">
        <v>37</v>
      </c>
      <c r="CH712" t="s">
        <v>38</v>
      </c>
      <c r="CK712" t="s">
        <v>38</v>
      </c>
      <c r="CL712">
        <v>39.815899999999999</v>
      </c>
      <c r="CM712">
        <v>-74.203900000000004</v>
      </c>
      <c r="CN712" t="s">
        <v>39</v>
      </c>
      <c r="CO712" t="s">
        <v>86</v>
      </c>
      <c r="CP712" t="s">
        <v>34</v>
      </c>
      <c r="CQ712">
        <v>0</v>
      </c>
      <c r="CR712" t="s">
        <v>41</v>
      </c>
      <c r="CS712">
        <v>8</v>
      </c>
      <c r="CU712" t="s">
        <v>49</v>
      </c>
      <c r="CV712" t="s">
        <v>50</v>
      </c>
      <c r="CW712">
        <v>2.1302999999999999E-3</v>
      </c>
      <c r="CX712" t="s">
        <v>44</v>
      </c>
      <c r="CY712">
        <v>11210511</v>
      </c>
      <c r="DB712">
        <v>61055713</v>
      </c>
      <c r="DD712">
        <v>300</v>
      </c>
      <c r="DE712">
        <v>78650714</v>
      </c>
      <c r="DG712">
        <v>2275050011</v>
      </c>
      <c r="DH712">
        <v>2</v>
      </c>
      <c r="DI712" t="s">
        <v>34</v>
      </c>
      <c r="DJ712" t="s">
        <v>84</v>
      </c>
      <c r="DK712">
        <v>34029</v>
      </c>
      <c r="DM712" t="s">
        <v>85</v>
      </c>
      <c r="DN712">
        <v>48811</v>
      </c>
      <c r="DO712" t="s">
        <v>37</v>
      </c>
      <c r="DP712" t="s">
        <v>38</v>
      </c>
      <c r="DS712" t="s">
        <v>38</v>
      </c>
      <c r="DT712">
        <v>39.815899999999999</v>
      </c>
      <c r="DU712">
        <v>-74.203900000000004</v>
      </c>
      <c r="DV712" t="s">
        <v>39</v>
      </c>
      <c r="DW712" t="s">
        <v>86</v>
      </c>
      <c r="DX712" t="s">
        <v>34</v>
      </c>
      <c r="DY712">
        <v>0</v>
      </c>
      <c r="DZ712" t="s">
        <v>41</v>
      </c>
      <c r="EA712">
        <v>8</v>
      </c>
      <c r="EC712" t="s">
        <v>47</v>
      </c>
      <c r="ED712" t="s">
        <v>48</v>
      </c>
      <c r="EE712">
        <v>1.4699100000000001E-3</v>
      </c>
      <c r="EF712" t="s">
        <v>44</v>
      </c>
      <c r="EG712">
        <v>11210511</v>
      </c>
      <c r="EJ712">
        <v>61055713</v>
      </c>
      <c r="EL712">
        <v>300</v>
      </c>
      <c r="EM712">
        <v>78650714</v>
      </c>
      <c r="EO712">
        <v>2275050011</v>
      </c>
      <c r="EP712">
        <v>2</v>
      </c>
      <c r="EQ712" t="s">
        <v>34</v>
      </c>
      <c r="ER712" t="s">
        <v>84</v>
      </c>
      <c r="ES712">
        <v>34029</v>
      </c>
      <c r="EU712" t="s">
        <v>85</v>
      </c>
      <c r="EV712">
        <v>48811</v>
      </c>
      <c r="EW712" t="s">
        <v>37</v>
      </c>
      <c r="EX712" t="s">
        <v>38</v>
      </c>
      <c r="FA712" t="s">
        <v>38</v>
      </c>
      <c r="FB712">
        <v>39.815899999999999</v>
      </c>
      <c r="FC712">
        <v>-74.203900000000004</v>
      </c>
      <c r="FD712" t="s">
        <v>39</v>
      </c>
      <c r="FE712" t="s">
        <v>86</v>
      </c>
      <c r="FF712" t="s">
        <v>34</v>
      </c>
      <c r="FG712">
        <v>0</v>
      </c>
      <c r="FH712" t="s">
        <v>41</v>
      </c>
      <c r="FI712">
        <v>8</v>
      </c>
      <c r="FK712" t="s">
        <v>45</v>
      </c>
      <c r="FL712" t="s">
        <v>46</v>
      </c>
      <c r="FM712">
        <v>9.0000000000000006E-5</v>
      </c>
      <c r="FN712" t="s">
        <v>44</v>
      </c>
      <c r="FO712">
        <v>11210511</v>
      </c>
      <c r="FR712">
        <v>61055713</v>
      </c>
      <c r="FT712">
        <v>300</v>
      </c>
      <c r="FU712">
        <v>78650714</v>
      </c>
      <c r="FW712">
        <v>2275050011</v>
      </c>
      <c r="FX712">
        <v>2</v>
      </c>
      <c r="FY712" t="s">
        <v>34</v>
      </c>
      <c r="FZ712" t="s">
        <v>84</v>
      </c>
      <c r="GA712">
        <v>34029</v>
      </c>
      <c r="GC712" t="s">
        <v>85</v>
      </c>
      <c r="GD712">
        <v>48811</v>
      </c>
      <c r="GE712" t="s">
        <v>37</v>
      </c>
      <c r="GF712" t="s">
        <v>38</v>
      </c>
      <c r="GI712" t="s">
        <v>38</v>
      </c>
      <c r="GJ712">
        <v>39.815899999999999</v>
      </c>
      <c r="GK712">
        <v>-74.203900000000004</v>
      </c>
      <c r="GL712" t="s">
        <v>39</v>
      </c>
      <c r="GM712" t="s">
        <v>86</v>
      </c>
      <c r="GN712" t="s">
        <v>34</v>
      </c>
      <c r="GO712">
        <v>0</v>
      </c>
      <c r="GP712" t="s">
        <v>41</v>
      </c>
      <c r="GQ712">
        <v>8</v>
      </c>
      <c r="GS712" t="s">
        <v>42</v>
      </c>
      <c r="GT712" t="s">
        <v>43</v>
      </c>
      <c r="GU712">
        <v>1.3542700000000001E-3</v>
      </c>
      <c r="GV712" t="s">
        <v>44</v>
      </c>
    </row>
    <row r="713" spans="1:204" x14ac:dyDescent="0.25">
      <c r="A713">
        <v>11210511</v>
      </c>
      <c r="D713">
        <v>61055713</v>
      </c>
      <c r="F713">
        <v>300</v>
      </c>
      <c r="G713">
        <v>78650814</v>
      </c>
      <c r="I713">
        <v>2275050012</v>
      </c>
      <c r="J713">
        <v>2</v>
      </c>
      <c r="K713" t="s">
        <v>34</v>
      </c>
      <c r="L713" t="s">
        <v>84</v>
      </c>
      <c r="M713">
        <v>34029</v>
      </c>
      <c r="O713" t="s">
        <v>85</v>
      </c>
      <c r="P713">
        <v>48811</v>
      </c>
      <c r="Q713" t="s">
        <v>37</v>
      </c>
      <c r="R713" t="s">
        <v>38</v>
      </c>
      <c r="U713" t="s">
        <v>38</v>
      </c>
      <c r="V713">
        <v>39.815899999999999</v>
      </c>
      <c r="W713">
        <v>-74.203900000000004</v>
      </c>
      <c r="X713" t="s">
        <v>39</v>
      </c>
      <c r="Y713" t="s">
        <v>86</v>
      </c>
      <c r="Z713" t="s">
        <v>34</v>
      </c>
      <c r="AA713">
        <v>0</v>
      </c>
      <c r="AB713" t="s">
        <v>41</v>
      </c>
      <c r="AC713">
        <v>8</v>
      </c>
      <c r="AE713" t="s">
        <v>53</v>
      </c>
      <c r="AF713" t="s">
        <v>54</v>
      </c>
      <c r="AG713">
        <v>0.15802099999999999</v>
      </c>
      <c r="AH713" t="s">
        <v>44</v>
      </c>
      <c r="AI713">
        <v>11210511</v>
      </c>
      <c r="AL713">
        <v>61055713</v>
      </c>
      <c r="AN713">
        <v>300</v>
      </c>
      <c r="AO713">
        <v>78650814</v>
      </c>
      <c r="AQ713">
        <v>2275050012</v>
      </c>
      <c r="AR713">
        <v>2</v>
      </c>
      <c r="AS713" t="s">
        <v>34</v>
      </c>
      <c r="AT713" t="s">
        <v>84</v>
      </c>
      <c r="AU713">
        <v>34029</v>
      </c>
      <c r="AW713" t="s">
        <v>85</v>
      </c>
      <c r="AX713">
        <v>48811</v>
      </c>
      <c r="AY713" t="s">
        <v>37</v>
      </c>
      <c r="AZ713" t="s">
        <v>38</v>
      </c>
      <c r="BC713" t="s">
        <v>38</v>
      </c>
      <c r="BD713">
        <v>39.815899999999999</v>
      </c>
      <c r="BE713">
        <v>-74.203900000000004</v>
      </c>
      <c r="BF713" t="s">
        <v>39</v>
      </c>
      <c r="BG713" t="s">
        <v>86</v>
      </c>
      <c r="BH713" t="s">
        <v>34</v>
      </c>
      <c r="BI713">
        <v>0</v>
      </c>
      <c r="BJ713" t="s">
        <v>41</v>
      </c>
      <c r="BK713">
        <v>8</v>
      </c>
      <c r="BM713" t="s">
        <v>51</v>
      </c>
      <c r="BN713" t="s">
        <v>52</v>
      </c>
      <c r="BO713">
        <v>5.3417999999999998E-3</v>
      </c>
      <c r="BP713" t="s">
        <v>44</v>
      </c>
      <c r="BQ713">
        <v>11210511</v>
      </c>
      <c r="BT713">
        <v>61055713</v>
      </c>
      <c r="BV713">
        <v>300</v>
      </c>
      <c r="BW713">
        <v>78650814</v>
      </c>
      <c r="BY713">
        <v>2275050012</v>
      </c>
      <c r="BZ713">
        <v>2</v>
      </c>
      <c r="CA713" t="s">
        <v>34</v>
      </c>
      <c r="CB713" t="s">
        <v>84</v>
      </c>
      <c r="CC713">
        <v>34029</v>
      </c>
      <c r="CE713" t="s">
        <v>85</v>
      </c>
      <c r="CF713">
        <v>48811</v>
      </c>
      <c r="CG713" t="s">
        <v>37</v>
      </c>
      <c r="CH713" t="s">
        <v>38</v>
      </c>
      <c r="CK713" t="s">
        <v>38</v>
      </c>
      <c r="CL713">
        <v>39.815899999999999</v>
      </c>
      <c r="CM713">
        <v>-74.203900000000004</v>
      </c>
      <c r="CN713" t="s">
        <v>39</v>
      </c>
      <c r="CO713" t="s">
        <v>86</v>
      </c>
      <c r="CP713" t="s">
        <v>34</v>
      </c>
      <c r="CQ713">
        <v>0</v>
      </c>
      <c r="CR713" t="s">
        <v>41</v>
      </c>
      <c r="CS713">
        <v>8</v>
      </c>
      <c r="CU713" t="s">
        <v>49</v>
      </c>
      <c r="CV713" t="s">
        <v>50</v>
      </c>
      <c r="CW713">
        <v>3.9055499999999998E-3</v>
      </c>
      <c r="CX713" t="s">
        <v>44</v>
      </c>
      <c r="CY713">
        <v>11210511</v>
      </c>
      <c r="DB713">
        <v>61055713</v>
      </c>
      <c r="DD713">
        <v>300</v>
      </c>
      <c r="DE713">
        <v>78650814</v>
      </c>
      <c r="DG713">
        <v>2275050012</v>
      </c>
      <c r="DH713">
        <v>2</v>
      </c>
      <c r="DI713" t="s">
        <v>34</v>
      </c>
      <c r="DJ713" t="s">
        <v>84</v>
      </c>
      <c r="DK713">
        <v>34029</v>
      </c>
      <c r="DM713" t="s">
        <v>85</v>
      </c>
      <c r="DN713">
        <v>48811</v>
      </c>
      <c r="DO713" t="s">
        <v>37</v>
      </c>
      <c r="DP713" t="s">
        <v>38</v>
      </c>
      <c r="DS713" t="s">
        <v>38</v>
      </c>
      <c r="DT713">
        <v>39.815899999999999</v>
      </c>
      <c r="DU713">
        <v>-74.203900000000004</v>
      </c>
      <c r="DV713" t="s">
        <v>39</v>
      </c>
      <c r="DW713" t="s">
        <v>86</v>
      </c>
      <c r="DX713" t="s">
        <v>34</v>
      </c>
      <c r="DY713">
        <v>0</v>
      </c>
      <c r="DZ713" t="s">
        <v>41</v>
      </c>
      <c r="EA713">
        <v>8</v>
      </c>
      <c r="EC713" t="s">
        <v>47</v>
      </c>
      <c r="ED713" t="s">
        <v>48</v>
      </c>
      <c r="EE713">
        <v>3.8118200000000001E-3</v>
      </c>
      <c r="EF713" t="s">
        <v>44</v>
      </c>
      <c r="EG713">
        <v>11210511</v>
      </c>
      <c r="EJ713">
        <v>61055713</v>
      </c>
      <c r="EL713">
        <v>300</v>
      </c>
      <c r="EM713">
        <v>78650814</v>
      </c>
      <c r="EO713">
        <v>2275050012</v>
      </c>
      <c r="EP713">
        <v>2</v>
      </c>
      <c r="EQ713" t="s">
        <v>34</v>
      </c>
      <c r="ER713" t="s">
        <v>84</v>
      </c>
      <c r="ES713">
        <v>34029</v>
      </c>
      <c r="EU713" t="s">
        <v>85</v>
      </c>
      <c r="EV713">
        <v>48811</v>
      </c>
      <c r="EW713" t="s">
        <v>37</v>
      </c>
      <c r="EX713" t="s">
        <v>38</v>
      </c>
      <c r="FA713" t="s">
        <v>38</v>
      </c>
      <c r="FB713">
        <v>39.815899999999999</v>
      </c>
      <c r="FC713">
        <v>-74.203900000000004</v>
      </c>
      <c r="FD713" t="s">
        <v>39</v>
      </c>
      <c r="FE713" t="s">
        <v>86</v>
      </c>
      <c r="FF713" t="s">
        <v>34</v>
      </c>
      <c r="FG713">
        <v>0</v>
      </c>
      <c r="FH713" t="s">
        <v>41</v>
      </c>
      <c r="FI713">
        <v>8</v>
      </c>
      <c r="FK713" t="s">
        <v>45</v>
      </c>
      <c r="FL713" t="s">
        <v>46</v>
      </c>
      <c r="FM713">
        <v>1.2140199999999999E-3</v>
      </c>
      <c r="FN713" t="s">
        <v>44</v>
      </c>
      <c r="FO713">
        <v>11210511</v>
      </c>
      <c r="FR713">
        <v>61055713</v>
      </c>
      <c r="FT713">
        <v>300</v>
      </c>
      <c r="FU713">
        <v>78650814</v>
      </c>
      <c r="FW713">
        <v>2275050012</v>
      </c>
      <c r="FX713">
        <v>2</v>
      </c>
      <c r="FY713" t="s">
        <v>34</v>
      </c>
      <c r="FZ713" t="s">
        <v>84</v>
      </c>
      <c r="GA713">
        <v>34029</v>
      </c>
      <c r="GC713" t="s">
        <v>85</v>
      </c>
      <c r="GD713">
        <v>48811</v>
      </c>
      <c r="GE713" t="s">
        <v>37</v>
      </c>
      <c r="GF713" t="s">
        <v>38</v>
      </c>
      <c r="GI713" t="s">
        <v>38</v>
      </c>
      <c r="GJ713">
        <v>39.815899999999999</v>
      </c>
      <c r="GK713">
        <v>-74.203900000000004</v>
      </c>
      <c r="GL713" t="s">
        <v>39</v>
      </c>
      <c r="GM713" t="s">
        <v>86</v>
      </c>
      <c r="GN713" t="s">
        <v>34</v>
      </c>
      <c r="GO713">
        <v>0</v>
      </c>
      <c r="GP713" t="s">
        <v>41</v>
      </c>
      <c r="GQ713">
        <v>8</v>
      </c>
      <c r="GS713" t="s">
        <v>42</v>
      </c>
      <c r="GT713" t="s">
        <v>43</v>
      </c>
      <c r="GU713">
        <v>1.1376499999999999E-2</v>
      </c>
      <c r="GV713" t="s">
        <v>44</v>
      </c>
    </row>
    <row r="714" spans="1:204" x14ac:dyDescent="0.25">
      <c r="A714">
        <v>9382211</v>
      </c>
      <c r="D714">
        <v>62624713</v>
      </c>
      <c r="F714">
        <v>300</v>
      </c>
      <c r="G714">
        <v>84338414</v>
      </c>
      <c r="I714">
        <v>2265008005</v>
      </c>
      <c r="J714">
        <v>2</v>
      </c>
      <c r="K714" t="s">
        <v>34</v>
      </c>
      <c r="L714" t="s">
        <v>84</v>
      </c>
      <c r="M714">
        <v>34029</v>
      </c>
      <c r="O714" t="s">
        <v>460</v>
      </c>
      <c r="P714">
        <v>48811</v>
      </c>
      <c r="Q714" t="s">
        <v>37</v>
      </c>
      <c r="R714" t="s">
        <v>38</v>
      </c>
      <c r="U714" t="s">
        <v>38</v>
      </c>
      <c r="V714">
        <v>39.927500000000002</v>
      </c>
      <c r="W714">
        <v>-74.292379999999994</v>
      </c>
      <c r="X714" t="s">
        <v>39</v>
      </c>
      <c r="Y714" t="s">
        <v>461</v>
      </c>
      <c r="Z714" t="s">
        <v>34</v>
      </c>
      <c r="AA714">
        <v>0</v>
      </c>
      <c r="AB714" t="s">
        <v>41</v>
      </c>
      <c r="AC714">
        <v>8</v>
      </c>
      <c r="AE714" t="s">
        <v>53</v>
      </c>
      <c r="AF714" t="s">
        <v>54</v>
      </c>
      <c r="AG714">
        <v>5.3178500000000001E-4</v>
      </c>
      <c r="AH714" t="s">
        <v>44</v>
      </c>
      <c r="AI714">
        <v>9382211</v>
      </c>
      <c r="AL714">
        <v>62624713</v>
      </c>
      <c r="AN714">
        <v>300</v>
      </c>
      <c r="AO714">
        <v>84338414</v>
      </c>
      <c r="AQ714">
        <v>2265008005</v>
      </c>
      <c r="AR714">
        <v>2</v>
      </c>
      <c r="AS714" t="s">
        <v>34</v>
      </c>
      <c r="AT714" t="s">
        <v>84</v>
      </c>
      <c r="AU714">
        <v>34029</v>
      </c>
      <c r="AW714" t="s">
        <v>460</v>
      </c>
      <c r="AX714">
        <v>48811</v>
      </c>
      <c r="AY714" t="s">
        <v>37</v>
      </c>
      <c r="AZ714" t="s">
        <v>38</v>
      </c>
      <c r="BC714" t="s">
        <v>38</v>
      </c>
      <c r="BD714">
        <v>39.927500000000002</v>
      </c>
      <c r="BE714">
        <v>-74.292379999999994</v>
      </c>
      <c r="BF714" t="s">
        <v>39</v>
      </c>
      <c r="BG714" t="s">
        <v>461</v>
      </c>
      <c r="BH714" t="s">
        <v>34</v>
      </c>
      <c r="BI714">
        <v>0</v>
      </c>
      <c r="BJ714" t="s">
        <v>41</v>
      </c>
      <c r="BK714">
        <v>8</v>
      </c>
      <c r="BM714" t="s">
        <v>51</v>
      </c>
      <c r="BN714" t="s">
        <v>52</v>
      </c>
      <c r="BO714">
        <v>4.3627100000000001E-5</v>
      </c>
      <c r="BP714" t="s">
        <v>44</v>
      </c>
      <c r="BQ714">
        <v>9382211</v>
      </c>
      <c r="BT714">
        <v>62624713</v>
      </c>
      <c r="BV714">
        <v>300</v>
      </c>
      <c r="BW714">
        <v>84338414</v>
      </c>
      <c r="BY714">
        <v>2265008005</v>
      </c>
      <c r="BZ714">
        <v>2</v>
      </c>
      <c r="CA714" t="s">
        <v>34</v>
      </c>
      <c r="CB714" t="s">
        <v>84</v>
      </c>
      <c r="CC714">
        <v>34029</v>
      </c>
      <c r="CE714" t="s">
        <v>460</v>
      </c>
      <c r="CF714">
        <v>48811</v>
      </c>
      <c r="CG714" t="s">
        <v>37</v>
      </c>
      <c r="CH714" t="s">
        <v>38</v>
      </c>
      <c r="CK714" t="s">
        <v>38</v>
      </c>
      <c r="CL714">
        <v>39.927500000000002</v>
      </c>
      <c r="CM714">
        <v>-74.292379999999994</v>
      </c>
      <c r="CN714" t="s">
        <v>39</v>
      </c>
      <c r="CO714" t="s">
        <v>461</v>
      </c>
      <c r="CP714" t="s">
        <v>34</v>
      </c>
      <c r="CQ714">
        <v>0</v>
      </c>
      <c r="CR714" t="s">
        <v>41</v>
      </c>
      <c r="CS714">
        <v>8</v>
      </c>
      <c r="CU714" t="s">
        <v>49</v>
      </c>
      <c r="CV714" t="s">
        <v>50</v>
      </c>
      <c r="CW714">
        <v>9.6894200000000005E-7</v>
      </c>
      <c r="CX714" t="s">
        <v>44</v>
      </c>
      <c r="CY714">
        <v>9382211</v>
      </c>
      <c r="DB714">
        <v>62624713</v>
      </c>
      <c r="DD714">
        <v>300</v>
      </c>
      <c r="DE714">
        <v>84338414</v>
      </c>
      <c r="DG714">
        <v>2265008005</v>
      </c>
      <c r="DH714">
        <v>2</v>
      </c>
      <c r="DI714" t="s">
        <v>34</v>
      </c>
      <c r="DJ714" t="s">
        <v>84</v>
      </c>
      <c r="DK714">
        <v>34029</v>
      </c>
      <c r="DM714" t="s">
        <v>460</v>
      </c>
      <c r="DN714">
        <v>48811</v>
      </c>
      <c r="DO714" t="s">
        <v>37</v>
      </c>
      <c r="DP714" t="s">
        <v>38</v>
      </c>
      <c r="DS714" t="s">
        <v>38</v>
      </c>
      <c r="DT714">
        <v>39.927500000000002</v>
      </c>
      <c r="DU714">
        <v>-74.292379999999994</v>
      </c>
      <c r="DV714" t="s">
        <v>39</v>
      </c>
      <c r="DW714" t="s">
        <v>461</v>
      </c>
      <c r="DX714" t="s">
        <v>34</v>
      </c>
      <c r="DY714">
        <v>0</v>
      </c>
      <c r="DZ714" t="s">
        <v>41</v>
      </c>
      <c r="EA714">
        <v>8</v>
      </c>
      <c r="EC714" t="s">
        <v>47</v>
      </c>
      <c r="ED714" t="s">
        <v>48</v>
      </c>
      <c r="EE714">
        <v>9.0593200000000002E-7</v>
      </c>
      <c r="EF714" t="s">
        <v>44</v>
      </c>
      <c r="EG714">
        <v>9382211</v>
      </c>
      <c r="EJ714">
        <v>62624713</v>
      </c>
      <c r="EL714">
        <v>300</v>
      </c>
      <c r="EM714">
        <v>84338414</v>
      </c>
      <c r="EO714">
        <v>2265008005</v>
      </c>
      <c r="EP714">
        <v>2</v>
      </c>
      <c r="EQ714" t="s">
        <v>34</v>
      </c>
      <c r="ER714" t="s">
        <v>84</v>
      </c>
      <c r="ES714">
        <v>34029</v>
      </c>
      <c r="EU714" t="s">
        <v>460</v>
      </c>
      <c r="EV714">
        <v>48811</v>
      </c>
      <c r="EW714" t="s">
        <v>37</v>
      </c>
      <c r="EX714" t="s">
        <v>38</v>
      </c>
      <c r="FA714" t="s">
        <v>38</v>
      </c>
      <c r="FB714">
        <v>39.927500000000002</v>
      </c>
      <c r="FC714">
        <v>-74.292379999999994</v>
      </c>
      <c r="FD714" t="s">
        <v>39</v>
      </c>
      <c r="FE714" t="s">
        <v>461</v>
      </c>
      <c r="FF714" t="s">
        <v>34</v>
      </c>
      <c r="FG714">
        <v>0</v>
      </c>
      <c r="FH714" t="s">
        <v>41</v>
      </c>
      <c r="FI714">
        <v>8</v>
      </c>
      <c r="FK714" t="s">
        <v>45</v>
      </c>
      <c r="FL714" t="s">
        <v>46</v>
      </c>
      <c r="FM714">
        <v>1.55072E-6</v>
      </c>
      <c r="FN714" t="s">
        <v>44</v>
      </c>
      <c r="FO714">
        <v>9382211</v>
      </c>
      <c r="FR714">
        <v>62624713</v>
      </c>
      <c r="FT714">
        <v>300</v>
      </c>
      <c r="FU714">
        <v>84338414</v>
      </c>
      <c r="FW714">
        <v>2265008005</v>
      </c>
      <c r="FX714">
        <v>2</v>
      </c>
      <c r="FY714" t="s">
        <v>34</v>
      </c>
      <c r="FZ714" t="s">
        <v>84</v>
      </c>
      <c r="GA714">
        <v>34029</v>
      </c>
      <c r="GC714" t="s">
        <v>460</v>
      </c>
      <c r="GD714">
        <v>48811</v>
      </c>
      <c r="GE714" t="s">
        <v>37</v>
      </c>
      <c r="GF714" t="s">
        <v>38</v>
      </c>
      <c r="GI714" t="s">
        <v>38</v>
      </c>
      <c r="GJ714">
        <v>39.927500000000002</v>
      </c>
      <c r="GK714">
        <v>-74.292379999999994</v>
      </c>
      <c r="GL714" t="s">
        <v>39</v>
      </c>
      <c r="GM714" t="s">
        <v>461</v>
      </c>
      <c r="GN714" t="s">
        <v>34</v>
      </c>
      <c r="GO714">
        <v>0</v>
      </c>
      <c r="GP714" t="s">
        <v>41</v>
      </c>
      <c r="GQ714">
        <v>8</v>
      </c>
      <c r="GS714" t="s">
        <v>42</v>
      </c>
      <c r="GT714" t="s">
        <v>43</v>
      </c>
      <c r="GU714">
        <v>1.7394999999999999E-5</v>
      </c>
      <c r="GV714" t="s">
        <v>44</v>
      </c>
    </row>
    <row r="715" spans="1:204" x14ac:dyDescent="0.25">
      <c r="A715">
        <v>9382211</v>
      </c>
      <c r="D715">
        <v>62624713</v>
      </c>
      <c r="F715">
        <v>300</v>
      </c>
      <c r="G715">
        <v>84338714</v>
      </c>
      <c r="I715">
        <v>2267008005</v>
      </c>
      <c r="J715">
        <v>2</v>
      </c>
      <c r="K715" t="s">
        <v>34</v>
      </c>
      <c r="L715" t="s">
        <v>84</v>
      </c>
      <c r="M715">
        <v>34029</v>
      </c>
      <c r="O715" t="s">
        <v>460</v>
      </c>
      <c r="P715">
        <v>48811</v>
      </c>
      <c r="Q715" t="s">
        <v>37</v>
      </c>
      <c r="R715" t="s">
        <v>38</v>
      </c>
      <c r="U715" t="s">
        <v>38</v>
      </c>
      <c r="V715">
        <v>39.927500000000002</v>
      </c>
      <c r="W715">
        <v>-74.292379999999994</v>
      </c>
      <c r="X715" t="s">
        <v>39</v>
      </c>
      <c r="Y715" t="s">
        <v>461</v>
      </c>
      <c r="Z715" t="s">
        <v>34</v>
      </c>
      <c r="AA715">
        <v>0</v>
      </c>
      <c r="AB715" t="s">
        <v>41</v>
      </c>
      <c r="AC715">
        <v>8</v>
      </c>
      <c r="AE715" t="s">
        <v>53</v>
      </c>
      <c r="AF715" t="s">
        <v>54</v>
      </c>
      <c r="AG715">
        <v>5.2238599999999998E-5</v>
      </c>
      <c r="AH715" t="s">
        <v>44</v>
      </c>
      <c r="AI715">
        <v>9382211</v>
      </c>
      <c r="AL715">
        <v>62624713</v>
      </c>
      <c r="AN715">
        <v>300</v>
      </c>
      <c r="AO715">
        <v>84338714</v>
      </c>
      <c r="AQ715">
        <v>2267008005</v>
      </c>
      <c r="AR715">
        <v>2</v>
      </c>
      <c r="AS715" t="s">
        <v>34</v>
      </c>
      <c r="AT715" t="s">
        <v>84</v>
      </c>
      <c r="AU715">
        <v>34029</v>
      </c>
      <c r="AW715" t="s">
        <v>460</v>
      </c>
      <c r="AX715">
        <v>48811</v>
      </c>
      <c r="AY715" t="s">
        <v>37</v>
      </c>
      <c r="AZ715" t="s">
        <v>38</v>
      </c>
      <c r="BC715" t="s">
        <v>38</v>
      </c>
      <c r="BD715">
        <v>39.927500000000002</v>
      </c>
      <c r="BE715">
        <v>-74.292379999999994</v>
      </c>
      <c r="BF715" t="s">
        <v>39</v>
      </c>
      <c r="BG715" t="s">
        <v>461</v>
      </c>
      <c r="BH715" t="s">
        <v>34</v>
      </c>
      <c r="BI715">
        <v>0</v>
      </c>
      <c r="BJ715" t="s">
        <v>41</v>
      </c>
      <c r="BK715">
        <v>8</v>
      </c>
      <c r="BM715" t="s">
        <v>51</v>
      </c>
      <c r="BN715" t="s">
        <v>52</v>
      </c>
      <c r="BO715">
        <v>4.28561E-6</v>
      </c>
      <c r="BP715" t="s">
        <v>44</v>
      </c>
      <c r="BQ715">
        <v>9382211</v>
      </c>
      <c r="BT715">
        <v>62624713</v>
      </c>
      <c r="BV715">
        <v>300</v>
      </c>
      <c r="BW715">
        <v>84338714</v>
      </c>
      <c r="BY715">
        <v>2267008005</v>
      </c>
      <c r="BZ715">
        <v>2</v>
      </c>
      <c r="CA715" t="s">
        <v>34</v>
      </c>
      <c r="CB715" t="s">
        <v>84</v>
      </c>
      <c r="CC715">
        <v>34029</v>
      </c>
      <c r="CE715" t="s">
        <v>460</v>
      </c>
      <c r="CF715">
        <v>48811</v>
      </c>
      <c r="CG715" t="s">
        <v>37</v>
      </c>
      <c r="CH715" t="s">
        <v>38</v>
      </c>
      <c r="CK715" t="s">
        <v>38</v>
      </c>
      <c r="CL715">
        <v>39.927500000000002</v>
      </c>
      <c r="CM715">
        <v>-74.292379999999994</v>
      </c>
      <c r="CN715" t="s">
        <v>39</v>
      </c>
      <c r="CO715" t="s">
        <v>461</v>
      </c>
      <c r="CP715" t="s">
        <v>34</v>
      </c>
      <c r="CQ715">
        <v>0</v>
      </c>
      <c r="CR715" t="s">
        <v>41</v>
      </c>
      <c r="CS715">
        <v>8</v>
      </c>
      <c r="CU715" t="s">
        <v>49</v>
      </c>
      <c r="CV715" t="s">
        <v>50</v>
      </c>
      <c r="CW715">
        <v>9.5181699999999995E-8</v>
      </c>
      <c r="CX715" t="s">
        <v>44</v>
      </c>
      <c r="CY715">
        <v>9382211</v>
      </c>
      <c r="DB715">
        <v>62624713</v>
      </c>
      <c r="DD715">
        <v>300</v>
      </c>
      <c r="DE715">
        <v>84338714</v>
      </c>
      <c r="DG715">
        <v>2267008005</v>
      </c>
      <c r="DH715">
        <v>2</v>
      </c>
      <c r="DI715" t="s">
        <v>34</v>
      </c>
      <c r="DJ715" t="s">
        <v>84</v>
      </c>
      <c r="DK715">
        <v>34029</v>
      </c>
      <c r="DM715" t="s">
        <v>460</v>
      </c>
      <c r="DN715">
        <v>48811</v>
      </c>
      <c r="DO715" t="s">
        <v>37</v>
      </c>
      <c r="DP715" t="s">
        <v>38</v>
      </c>
      <c r="DS715" t="s">
        <v>38</v>
      </c>
      <c r="DT715">
        <v>39.927500000000002</v>
      </c>
      <c r="DU715">
        <v>-74.292379999999994</v>
      </c>
      <c r="DV715" t="s">
        <v>39</v>
      </c>
      <c r="DW715" t="s">
        <v>461</v>
      </c>
      <c r="DX715" t="s">
        <v>34</v>
      </c>
      <c r="DY715">
        <v>0</v>
      </c>
      <c r="DZ715" t="s">
        <v>41</v>
      </c>
      <c r="EA715">
        <v>8</v>
      </c>
      <c r="EC715" t="s">
        <v>47</v>
      </c>
      <c r="ED715" t="s">
        <v>48</v>
      </c>
      <c r="EE715">
        <v>8.8992099999999999E-8</v>
      </c>
      <c r="EF715" t="s">
        <v>44</v>
      </c>
      <c r="EG715">
        <v>9382211</v>
      </c>
      <c r="EJ715">
        <v>62624713</v>
      </c>
      <c r="EL715">
        <v>300</v>
      </c>
      <c r="EM715">
        <v>84338714</v>
      </c>
      <c r="EO715">
        <v>2267008005</v>
      </c>
      <c r="EP715">
        <v>2</v>
      </c>
      <c r="EQ715" t="s">
        <v>34</v>
      </c>
      <c r="ER715" t="s">
        <v>84</v>
      </c>
      <c r="ES715">
        <v>34029</v>
      </c>
      <c r="EU715" t="s">
        <v>460</v>
      </c>
      <c r="EV715">
        <v>48811</v>
      </c>
      <c r="EW715" t="s">
        <v>37</v>
      </c>
      <c r="EX715" t="s">
        <v>38</v>
      </c>
      <c r="FA715" t="s">
        <v>38</v>
      </c>
      <c r="FB715">
        <v>39.927500000000002</v>
      </c>
      <c r="FC715">
        <v>-74.292379999999994</v>
      </c>
      <c r="FD715" t="s">
        <v>39</v>
      </c>
      <c r="FE715" t="s">
        <v>461</v>
      </c>
      <c r="FF715" t="s">
        <v>34</v>
      </c>
      <c r="FG715">
        <v>0</v>
      </c>
      <c r="FH715" t="s">
        <v>41</v>
      </c>
      <c r="FI715">
        <v>8</v>
      </c>
      <c r="FK715" t="s">
        <v>45</v>
      </c>
      <c r="FL715" t="s">
        <v>46</v>
      </c>
      <c r="FM715">
        <v>1.5233099999999999E-7</v>
      </c>
      <c r="FN715" t="s">
        <v>44</v>
      </c>
      <c r="FO715">
        <v>9382211</v>
      </c>
      <c r="FR715">
        <v>62624713</v>
      </c>
      <c r="FT715">
        <v>300</v>
      </c>
      <c r="FU715">
        <v>84338714</v>
      </c>
      <c r="FW715">
        <v>2267008005</v>
      </c>
      <c r="FX715">
        <v>2</v>
      </c>
      <c r="FY715" t="s">
        <v>34</v>
      </c>
      <c r="FZ715" t="s">
        <v>84</v>
      </c>
      <c r="GA715">
        <v>34029</v>
      </c>
      <c r="GC715" t="s">
        <v>460</v>
      </c>
      <c r="GD715">
        <v>48811</v>
      </c>
      <c r="GE715" t="s">
        <v>37</v>
      </c>
      <c r="GF715" t="s">
        <v>38</v>
      </c>
      <c r="GI715" t="s">
        <v>38</v>
      </c>
      <c r="GJ715">
        <v>39.927500000000002</v>
      </c>
      <c r="GK715">
        <v>-74.292379999999994</v>
      </c>
      <c r="GL715" t="s">
        <v>39</v>
      </c>
      <c r="GM715" t="s">
        <v>461</v>
      </c>
      <c r="GN715" t="s">
        <v>34</v>
      </c>
      <c r="GO715">
        <v>0</v>
      </c>
      <c r="GP715" t="s">
        <v>41</v>
      </c>
      <c r="GQ715">
        <v>8</v>
      </c>
      <c r="GS715" t="s">
        <v>42</v>
      </c>
      <c r="GT715" t="s">
        <v>43</v>
      </c>
      <c r="GU715">
        <v>1.70876E-6</v>
      </c>
      <c r="GV715" t="s">
        <v>44</v>
      </c>
    </row>
    <row r="716" spans="1:204" x14ac:dyDescent="0.25">
      <c r="A716">
        <v>9382211</v>
      </c>
      <c r="D716">
        <v>62624713</v>
      </c>
      <c r="F716">
        <v>300</v>
      </c>
      <c r="G716">
        <v>84338514</v>
      </c>
      <c r="I716">
        <v>2268008005</v>
      </c>
      <c r="J716">
        <v>2</v>
      </c>
      <c r="K716" t="s">
        <v>34</v>
      </c>
      <c r="L716" t="s">
        <v>84</v>
      </c>
      <c r="M716">
        <v>34029</v>
      </c>
      <c r="O716" t="s">
        <v>460</v>
      </c>
      <c r="P716">
        <v>48811</v>
      </c>
      <c r="Q716" t="s">
        <v>37</v>
      </c>
      <c r="R716" t="s">
        <v>38</v>
      </c>
      <c r="U716" t="s">
        <v>38</v>
      </c>
      <c r="V716">
        <v>39.927500000000002</v>
      </c>
      <c r="W716">
        <v>-74.292379999999994</v>
      </c>
      <c r="X716" t="s">
        <v>39</v>
      </c>
      <c r="Y716" t="s">
        <v>461</v>
      </c>
      <c r="Z716" t="s">
        <v>34</v>
      </c>
      <c r="AA716">
        <v>0</v>
      </c>
      <c r="AB716" t="s">
        <v>41</v>
      </c>
      <c r="AC716">
        <v>8</v>
      </c>
      <c r="AE716" t="s">
        <v>53</v>
      </c>
      <c r="AF716" t="s">
        <v>54</v>
      </c>
      <c r="AG716">
        <v>4.1310000000000003E-5</v>
      </c>
      <c r="AH716" t="s">
        <v>44</v>
      </c>
      <c r="AI716">
        <v>9382211</v>
      </c>
      <c r="AL716">
        <v>62624713</v>
      </c>
      <c r="AN716">
        <v>300</v>
      </c>
      <c r="AO716">
        <v>84338514</v>
      </c>
      <c r="AQ716">
        <v>2268008005</v>
      </c>
      <c r="AR716">
        <v>2</v>
      </c>
      <c r="AS716" t="s">
        <v>34</v>
      </c>
      <c r="AT716" t="s">
        <v>84</v>
      </c>
      <c r="AU716">
        <v>34029</v>
      </c>
      <c r="AW716" t="s">
        <v>460</v>
      </c>
      <c r="AX716">
        <v>48811</v>
      </c>
      <c r="AY716" t="s">
        <v>37</v>
      </c>
      <c r="AZ716" t="s">
        <v>38</v>
      </c>
      <c r="BC716" t="s">
        <v>38</v>
      </c>
      <c r="BD716">
        <v>39.927500000000002</v>
      </c>
      <c r="BE716">
        <v>-74.292379999999994</v>
      </c>
      <c r="BF716" t="s">
        <v>39</v>
      </c>
      <c r="BG716" t="s">
        <v>461</v>
      </c>
      <c r="BH716" t="s">
        <v>34</v>
      </c>
      <c r="BI716">
        <v>0</v>
      </c>
      <c r="BJ716" t="s">
        <v>41</v>
      </c>
      <c r="BK716">
        <v>8</v>
      </c>
      <c r="BM716" t="s">
        <v>51</v>
      </c>
      <c r="BN716" t="s">
        <v>52</v>
      </c>
      <c r="BO716">
        <v>3.3890399999999999E-6</v>
      </c>
      <c r="BP716" t="s">
        <v>44</v>
      </c>
      <c r="BQ716">
        <v>9382211</v>
      </c>
      <c r="BT716">
        <v>62624713</v>
      </c>
      <c r="BV716">
        <v>300</v>
      </c>
      <c r="BW716">
        <v>84338514</v>
      </c>
      <c r="BY716">
        <v>2268008005</v>
      </c>
      <c r="BZ716">
        <v>2</v>
      </c>
      <c r="CA716" t="s">
        <v>34</v>
      </c>
      <c r="CB716" t="s">
        <v>84</v>
      </c>
      <c r="CC716">
        <v>34029</v>
      </c>
      <c r="CE716" t="s">
        <v>460</v>
      </c>
      <c r="CF716">
        <v>48811</v>
      </c>
      <c r="CG716" t="s">
        <v>37</v>
      </c>
      <c r="CH716" t="s">
        <v>38</v>
      </c>
      <c r="CK716" t="s">
        <v>38</v>
      </c>
      <c r="CL716">
        <v>39.927500000000002</v>
      </c>
      <c r="CM716">
        <v>-74.292379999999994</v>
      </c>
      <c r="CN716" t="s">
        <v>39</v>
      </c>
      <c r="CO716" t="s">
        <v>461</v>
      </c>
      <c r="CP716" t="s">
        <v>34</v>
      </c>
      <c r="CQ716">
        <v>0</v>
      </c>
      <c r="CR716" t="s">
        <v>41</v>
      </c>
      <c r="CS716">
        <v>8</v>
      </c>
      <c r="CU716" t="s">
        <v>49</v>
      </c>
      <c r="CV716" t="s">
        <v>50</v>
      </c>
      <c r="CW716">
        <v>7.5269199999999995E-8</v>
      </c>
      <c r="CX716" t="s">
        <v>44</v>
      </c>
      <c r="CY716">
        <v>9382211</v>
      </c>
      <c r="DB716">
        <v>62624713</v>
      </c>
      <c r="DD716">
        <v>300</v>
      </c>
      <c r="DE716">
        <v>84338514</v>
      </c>
      <c r="DG716">
        <v>2268008005</v>
      </c>
      <c r="DH716">
        <v>2</v>
      </c>
      <c r="DI716" t="s">
        <v>34</v>
      </c>
      <c r="DJ716" t="s">
        <v>84</v>
      </c>
      <c r="DK716">
        <v>34029</v>
      </c>
      <c r="DM716" t="s">
        <v>460</v>
      </c>
      <c r="DN716">
        <v>48811</v>
      </c>
      <c r="DO716" t="s">
        <v>37</v>
      </c>
      <c r="DP716" t="s">
        <v>38</v>
      </c>
      <c r="DS716" t="s">
        <v>38</v>
      </c>
      <c r="DT716">
        <v>39.927500000000002</v>
      </c>
      <c r="DU716">
        <v>-74.292379999999994</v>
      </c>
      <c r="DV716" t="s">
        <v>39</v>
      </c>
      <c r="DW716" t="s">
        <v>461</v>
      </c>
      <c r="DX716" t="s">
        <v>34</v>
      </c>
      <c r="DY716">
        <v>0</v>
      </c>
      <c r="DZ716" t="s">
        <v>41</v>
      </c>
      <c r="EA716">
        <v>8</v>
      </c>
      <c r="EC716" t="s">
        <v>47</v>
      </c>
      <c r="ED716" t="s">
        <v>48</v>
      </c>
      <c r="EE716">
        <v>7.0374500000000006E-8</v>
      </c>
      <c r="EF716" t="s">
        <v>44</v>
      </c>
      <c r="EG716">
        <v>9382211</v>
      </c>
      <c r="EJ716">
        <v>62624713</v>
      </c>
      <c r="EL716">
        <v>300</v>
      </c>
      <c r="EM716">
        <v>84338514</v>
      </c>
      <c r="EO716">
        <v>2268008005</v>
      </c>
      <c r="EP716">
        <v>2</v>
      </c>
      <c r="EQ716" t="s">
        <v>34</v>
      </c>
      <c r="ER716" t="s">
        <v>84</v>
      </c>
      <c r="ES716">
        <v>34029</v>
      </c>
      <c r="EU716" t="s">
        <v>460</v>
      </c>
      <c r="EV716">
        <v>48811</v>
      </c>
      <c r="EW716" t="s">
        <v>37</v>
      </c>
      <c r="EX716" t="s">
        <v>38</v>
      </c>
      <c r="FA716" t="s">
        <v>38</v>
      </c>
      <c r="FB716">
        <v>39.927500000000002</v>
      </c>
      <c r="FC716">
        <v>-74.292379999999994</v>
      </c>
      <c r="FD716" t="s">
        <v>39</v>
      </c>
      <c r="FE716" t="s">
        <v>461</v>
      </c>
      <c r="FF716" t="s">
        <v>34</v>
      </c>
      <c r="FG716">
        <v>0</v>
      </c>
      <c r="FH716" t="s">
        <v>41</v>
      </c>
      <c r="FI716">
        <v>8</v>
      </c>
      <c r="FK716" t="s">
        <v>45</v>
      </c>
      <c r="FL716" t="s">
        <v>46</v>
      </c>
      <c r="FM716">
        <v>1.2046300000000001E-7</v>
      </c>
      <c r="FN716" t="s">
        <v>44</v>
      </c>
      <c r="FO716">
        <v>9382211</v>
      </c>
      <c r="FR716">
        <v>62624713</v>
      </c>
      <c r="FT716">
        <v>300</v>
      </c>
      <c r="FU716">
        <v>84338514</v>
      </c>
      <c r="FW716">
        <v>2268008005</v>
      </c>
      <c r="FX716">
        <v>2</v>
      </c>
      <c r="FY716" t="s">
        <v>34</v>
      </c>
      <c r="FZ716" t="s">
        <v>84</v>
      </c>
      <c r="GA716">
        <v>34029</v>
      </c>
      <c r="GC716" t="s">
        <v>460</v>
      </c>
      <c r="GD716">
        <v>48811</v>
      </c>
      <c r="GE716" t="s">
        <v>37</v>
      </c>
      <c r="GF716" t="s">
        <v>38</v>
      </c>
      <c r="GI716" t="s">
        <v>38</v>
      </c>
      <c r="GJ716">
        <v>39.927500000000002</v>
      </c>
      <c r="GK716">
        <v>-74.292379999999994</v>
      </c>
      <c r="GL716" t="s">
        <v>39</v>
      </c>
      <c r="GM716" t="s">
        <v>461</v>
      </c>
      <c r="GN716" t="s">
        <v>34</v>
      </c>
      <c r="GO716">
        <v>0</v>
      </c>
      <c r="GP716" t="s">
        <v>41</v>
      </c>
      <c r="GQ716">
        <v>8</v>
      </c>
      <c r="GS716" t="s">
        <v>42</v>
      </c>
      <c r="GT716" t="s">
        <v>43</v>
      </c>
      <c r="GU716">
        <v>1.35128E-6</v>
      </c>
      <c r="GV716" t="s">
        <v>44</v>
      </c>
    </row>
    <row r="717" spans="1:204" x14ac:dyDescent="0.25">
      <c r="A717">
        <v>9382211</v>
      </c>
      <c r="D717">
        <v>62624713</v>
      </c>
      <c r="F717">
        <v>300</v>
      </c>
      <c r="G717">
        <v>84338614</v>
      </c>
      <c r="I717">
        <v>2270008005</v>
      </c>
      <c r="J717">
        <v>2</v>
      </c>
      <c r="K717" t="s">
        <v>34</v>
      </c>
      <c r="L717" t="s">
        <v>84</v>
      </c>
      <c r="M717">
        <v>34029</v>
      </c>
      <c r="O717" t="s">
        <v>460</v>
      </c>
      <c r="P717">
        <v>48811</v>
      </c>
      <c r="Q717" t="s">
        <v>37</v>
      </c>
      <c r="R717" t="s">
        <v>38</v>
      </c>
      <c r="U717" t="s">
        <v>38</v>
      </c>
      <c r="V717">
        <v>39.927500000000002</v>
      </c>
      <c r="W717">
        <v>-74.292379999999994</v>
      </c>
      <c r="X717" t="s">
        <v>39</v>
      </c>
      <c r="Y717" t="s">
        <v>461</v>
      </c>
      <c r="Z717" t="s">
        <v>34</v>
      </c>
      <c r="AA717">
        <v>0</v>
      </c>
      <c r="AB717" t="s">
        <v>41</v>
      </c>
      <c r="AC717">
        <v>8</v>
      </c>
      <c r="AE717" t="s">
        <v>53</v>
      </c>
      <c r="AF717" t="s">
        <v>54</v>
      </c>
      <c r="AG717">
        <v>2.5284399999999999E-3</v>
      </c>
      <c r="AH717" t="s">
        <v>44</v>
      </c>
      <c r="AI717">
        <v>9382211</v>
      </c>
      <c r="AL717">
        <v>62624713</v>
      </c>
      <c r="AN717">
        <v>300</v>
      </c>
      <c r="AO717">
        <v>84338614</v>
      </c>
      <c r="AQ717">
        <v>2270008005</v>
      </c>
      <c r="AR717">
        <v>2</v>
      </c>
      <c r="AS717" t="s">
        <v>34</v>
      </c>
      <c r="AT717" t="s">
        <v>84</v>
      </c>
      <c r="AU717">
        <v>34029</v>
      </c>
      <c r="AW717" t="s">
        <v>460</v>
      </c>
      <c r="AX717">
        <v>48811</v>
      </c>
      <c r="AY717" t="s">
        <v>37</v>
      </c>
      <c r="AZ717" t="s">
        <v>38</v>
      </c>
      <c r="BC717" t="s">
        <v>38</v>
      </c>
      <c r="BD717">
        <v>39.927500000000002</v>
      </c>
      <c r="BE717">
        <v>-74.292379999999994</v>
      </c>
      <c r="BF717" t="s">
        <v>39</v>
      </c>
      <c r="BG717" t="s">
        <v>461</v>
      </c>
      <c r="BH717" t="s">
        <v>34</v>
      </c>
      <c r="BI717">
        <v>0</v>
      </c>
      <c r="BJ717" t="s">
        <v>41</v>
      </c>
      <c r="BK717">
        <v>8</v>
      </c>
      <c r="BM717" t="s">
        <v>51</v>
      </c>
      <c r="BN717" t="s">
        <v>52</v>
      </c>
      <c r="BO717">
        <v>2.07431E-4</v>
      </c>
      <c r="BP717" t="s">
        <v>44</v>
      </c>
      <c r="BQ717">
        <v>9382211</v>
      </c>
      <c r="BT717">
        <v>62624713</v>
      </c>
      <c r="BV717">
        <v>300</v>
      </c>
      <c r="BW717">
        <v>84338614</v>
      </c>
      <c r="BY717">
        <v>2270008005</v>
      </c>
      <c r="BZ717">
        <v>2</v>
      </c>
      <c r="CA717" t="s">
        <v>34</v>
      </c>
      <c r="CB717" t="s">
        <v>84</v>
      </c>
      <c r="CC717">
        <v>34029</v>
      </c>
      <c r="CE717" t="s">
        <v>460</v>
      </c>
      <c r="CF717">
        <v>48811</v>
      </c>
      <c r="CG717" t="s">
        <v>37</v>
      </c>
      <c r="CH717" t="s">
        <v>38</v>
      </c>
      <c r="CK717" t="s">
        <v>38</v>
      </c>
      <c r="CL717">
        <v>39.927500000000002</v>
      </c>
      <c r="CM717">
        <v>-74.292379999999994</v>
      </c>
      <c r="CN717" t="s">
        <v>39</v>
      </c>
      <c r="CO717" t="s">
        <v>461</v>
      </c>
      <c r="CP717" t="s">
        <v>34</v>
      </c>
      <c r="CQ717">
        <v>0</v>
      </c>
      <c r="CR717" t="s">
        <v>41</v>
      </c>
      <c r="CS717">
        <v>8</v>
      </c>
      <c r="CU717" t="s">
        <v>49</v>
      </c>
      <c r="CV717" t="s">
        <v>50</v>
      </c>
      <c r="CW717">
        <v>4.6069599999999998E-6</v>
      </c>
      <c r="CX717" t="s">
        <v>44</v>
      </c>
      <c r="CY717">
        <v>9382211</v>
      </c>
      <c r="DB717">
        <v>62624713</v>
      </c>
      <c r="DD717">
        <v>300</v>
      </c>
      <c r="DE717">
        <v>84338614</v>
      </c>
      <c r="DG717">
        <v>2270008005</v>
      </c>
      <c r="DH717">
        <v>2</v>
      </c>
      <c r="DI717" t="s">
        <v>34</v>
      </c>
      <c r="DJ717" t="s">
        <v>84</v>
      </c>
      <c r="DK717">
        <v>34029</v>
      </c>
      <c r="DM717" t="s">
        <v>460</v>
      </c>
      <c r="DN717">
        <v>48811</v>
      </c>
      <c r="DO717" t="s">
        <v>37</v>
      </c>
      <c r="DP717" t="s">
        <v>38</v>
      </c>
      <c r="DS717" t="s">
        <v>38</v>
      </c>
      <c r="DT717">
        <v>39.927500000000002</v>
      </c>
      <c r="DU717">
        <v>-74.292379999999994</v>
      </c>
      <c r="DV717" t="s">
        <v>39</v>
      </c>
      <c r="DW717" t="s">
        <v>461</v>
      </c>
      <c r="DX717" t="s">
        <v>34</v>
      </c>
      <c r="DY717">
        <v>0</v>
      </c>
      <c r="DZ717" t="s">
        <v>41</v>
      </c>
      <c r="EA717">
        <v>8</v>
      </c>
      <c r="EC717" t="s">
        <v>47</v>
      </c>
      <c r="ED717" t="s">
        <v>48</v>
      </c>
      <c r="EE717">
        <v>4.3073700000000001E-6</v>
      </c>
      <c r="EF717" t="s">
        <v>44</v>
      </c>
      <c r="EG717">
        <v>9382211</v>
      </c>
      <c r="EJ717">
        <v>62624713</v>
      </c>
      <c r="EL717">
        <v>300</v>
      </c>
      <c r="EM717">
        <v>84338614</v>
      </c>
      <c r="EO717">
        <v>2270008005</v>
      </c>
      <c r="EP717">
        <v>2</v>
      </c>
      <c r="EQ717" t="s">
        <v>34</v>
      </c>
      <c r="ER717" t="s">
        <v>84</v>
      </c>
      <c r="ES717">
        <v>34029</v>
      </c>
      <c r="EU717" t="s">
        <v>460</v>
      </c>
      <c r="EV717">
        <v>48811</v>
      </c>
      <c r="EW717" t="s">
        <v>37</v>
      </c>
      <c r="EX717" t="s">
        <v>38</v>
      </c>
      <c r="FA717" t="s">
        <v>38</v>
      </c>
      <c r="FB717">
        <v>39.927500000000002</v>
      </c>
      <c r="FC717">
        <v>-74.292379999999994</v>
      </c>
      <c r="FD717" t="s">
        <v>39</v>
      </c>
      <c r="FE717" t="s">
        <v>461</v>
      </c>
      <c r="FF717" t="s">
        <v>34</v>
      </c>
      <c r="FG717">
        <v>0</v>
      </c>
      <c r="FH717" t="s">
        <v>41</v>
      </c>
      <c r="FI717">
        <v>8</v>
      </c>
      <c r="FK717" t="s">
        <v>45</v>
      </c>
      <c r="FL717" t="s">
        <v>46</v>
      </c>
      <c r="FM717">
        <v>7.3730700000000002E-6</v>
      </c>
      <c r="FN717" t="s">
        <v>44</v>
      </c>
      <c r="FO717">
        <v>9382211</v>
      </c>
      <c r="FR717">
        <v>62624713</v>
      </c>
      <c r="FT717">
        <v>300</v>
      </c>
      <c r="FU717">
        <v>84338614</v>
      </c>
      <c r="FW717">
        <v>2270008005</v>
      </c>
      <c r="FX717">
        <v>2</v>
      </c>
      <c r="FY717" t="s">
        <v>34</v>
      </c>
      <c r="FZ717" t="s">
        <v>84</v>
      </c>
      <c r="GA717">
        <v>34029</v>
      </c>
      <c r="GC717" t="s">
        <v>460</v>
      </c>
      <c r="GD717">
        <v>48811</v>
      </c>
      <c r="GE717" t="s">
        <v>37</v>
      </c>
      <c r="GF717" t="s">
        <v>38</v>
      </c>
      <c r="GI717" t="s">
        <v>38</v>
      </c>
      <c r="GJ717">
        <v>39.927500000000002</v>
      </c>
      <c r="GK717">
        <v>-74.292379999999994</v>
      </c>
      <c r="GL717" t="s">
        <v>39</v>
      </c>
      <c r="GM717" t="s">
        <v>461</v>
      </c>
      <c r="GN717" t="s">
        <v>34</v>
      </c>
      <c r="GO717">
        <v>0</v>
      </c>
      <c r="GP717" t="s">
        <v>41</v>
      </c>
      <c r="GQ717">
        <v>8</v>
      </c>
      <c r="GS717" t="s">
        <v>42</v>
      </c>
      <c r="GT717" t="s">
        <v>43</v>
      </c>
      <c r="GU717">
        <v>8.2706899999999999E-5</v>
      </c>
      <c r="GV717" t="s">
        <v>44</v>
      </c>
    </row>
    <row r="718" spans="1:204" x14ac:dyDescent="0.25">
      <c r="A718">
        <v>9382211</v>
      </c>
      <c r="D718">
        <v>98310713</v>
      </c>
      <c r="F718">
        <v>300</v>
      </c>
      <c r="G718">
        <v>137941914</v>
      </c>
      <c r="I718">
        <v>2275050011</v>
      </c>
      <c r="J718">
        <v>2</v>
      </c>
      <c r="K718" t="s">
        <v>34</v>
      </c>
      <c r="L718" t="s">
        <v>84</v>
      </c>
      <c r="M718">
        <v>34029</v>
      </c>
      <c r="O718" t="s">
        <v>460</v>
      </c>
      <c r="P718">
        <v>48811</v>
      </c>
      <c r="Q718" t="s">
        <v>37</v>
      </c>
      <c r="R718" t="s">
        <v>38</v>
      </c>
      <c r="U718" t="s">
        <v>38</v>
      </c>
      <c r="V718">
        <v>39.927500000000002</v>
      </c>
      <c r="W718">
        <v>-74.292379999999994</v>
      </c>
      <c r="X718" t="s">
        <v>39</v>
      </c>
      <c r="Y718" t="s">
        <v>461</v>
      </c>
      <c r="Z718" t="s">
        <v>34</v>
      </c>
      <c r="AA718">
        <v>0</v>
      </c>
      <c r="AB718" t="s">
        <v>41</v>
      </c>
      <c r="AC718">
        <v>8</v>
      </c>
      <c r="AE718" t="s">
        <v>53</v>
      </c>
      <c r="AF718" t="s">
        <v>54</v>
      </c>
      <c r="AG718">
        <v>73.489199999999997</v>
      </c>
      <c r="AH718" t="s">
        <v>44</v>
      </c>
      <c r="AI718">
        <v>9382211</v>
      </c>
      <c r="AL718">
        <v>98310713</v>
      </c>
      <c r="AN718">
        <v>300</v>
      </c>
      <c r="AO718">
        <v>137941914</v>
      </c>
      <c r="AQ718">
        <v>2275050011</v>
      </c>
      <c r="AR718">
        <v>2</v>
      </c>
      <c r="AS718" t="s">
        <v>34</v>
      </c>
      <c r="AT718" t="s">
        <v>84</v>
      </c>
      <c r="AU718">
        <v>34029</v>
      </c>
      <c r="AW718" t="s">
        <v>460</v>
      </c>
      <c r="AX718">
        <v>48811</v>
      </c>
      <c r="AY718" t="s">
        <v>37</v>
      </c>
      <c r="AZ718" t="s">
        <v>38</v>
      </c>
      <c r="BC718" t="s">
        <v>38</v>
      </c>
      <c r="BD718">
        <v>39.927500000000002</v>
      </c>
      <c r="BE718">
        <v>-74.292379999999994</v>
      </c>
      <c r="BF718" t="s">
        <v>39</v>
      </c>
      <c r="BG718" t="s">
        <v>461</v>
      </c>
      <c r="BH718" t="s">
        <v>34</v>
      </c>
      <c r="BI718">
        <v>0</v>
      </c>
      <c r="BJ718" t="s">
        <v>41</v>
      </c>
      <c r="BK718">
        <v>8</v>
      </c>
      <c r="BM718" t="s">
        <v>51</v>
      </c>
      <c r="BN718" t="s">
        <v>52</v>
      </c>
      <c r="BO718">
        <v>0.39760299999999998</v>
      </c>
      <c r="BP718" t="s">
        <v>44</v>
      </c>
      <c r="BQ718">
        <v>9382211</v>
      </c>
      <c r="BT718">
        <v>98310713</v>
      </c>
      <c r="BV718">
        <v>300</v>
      </c>
      <c r="BW718">
        <v>137941914</v>
      </c>
      <c r="BY718">
        <v>2275050011</v>
      </c>
      <c r="BZ718">
        <v>2</v>
      </c>
      <c r="CA718" t="s">
        <v>34</v>
      </c>
      <c r="CB718" t="s">
        <v>84</v>
      </c>
      <c r="CC718">
        <v>34029</v>
      </c>
      <c r="CE718" t="s">
        <v>460</v>
      </c>
      <c r="CF718">
        <v>48811</v>
      </c>
      <c r="CG718" t="s">
        <v>37</v>
      </c>
      <c r="CH718" t="s">
        <v>38</v>
      </c>
      <c r="CK718" t="s">
        <v>38</v>
      </c>
      <c r="CL718">
        <v>39.927500000000002</v>
      </c>
      <c r="CM718">
        <v>-74.292379999999994</v>
      </c>
      <c r="CN718" t="s">
        <v>39</v>
      </c>
      <c r="CO718" t="s">
        <v>461</v>
      </c>
      <c r="CP718" t="s">
        <v>34</v>
      </c>
      <c r="CQ718">
        <v>0</v>
      </c>
      <c r="CR718" t="s">
        <v>41</v>
      </c>
      <c r="CS718">
        <v>8</v>
      </c>
      <c r="CU718" t="s">
        <v>49</v>
      </c>
      <c r="CV718" t="s">
        <v>50</v>
      </c>
      <c r="CW718">
        <v>1.4478899999999999</v>
      </c>
      <c r="CX718" t="s">
        <v>44</v>
      </c>
      <c r="CY718">
        <v>9382211</v>
      </c>
      <c r="DB718">
        <v>98310713</v>
      </c>
      <c r="DD718">
        <v>300</v>
      </c>
      <c r="DE718">
        <v>137941914</v>
      </c>
      <c r="DG718">
        <v>2275050011</v>
      </c>
      <c r="DH718">
        <v>2</v>
      </c>
      <c r="DI718" t="s">
        <v>34</v>
      </c>
      <c r="DJ718" t="s">
        <v>84</v>
      </c>
      <c r="DK718">
        <v>34029</v>
      </c>
      <c r="DM718" t="s">
        <v>460</v>
      </c>
      <c r="DN718">
        <v>48811</v>
      </c>
      <c r="DO718" t="s">
        <v>37</v>
      </c>
      <c r="DP718" t="s">
        <v>38</v>
      </c>
      <c r="DS718" t="s">
        <v>38</v>
      </c>
      <c r="DT718">
        <v>39.927500000000002</v>
      </c>
      <c r="DU718">
        <v>-74.292379999999994</v>
      </c>
      <c r="DV718" t="s">
        <v>39</v>
      </c>
      <c r="DW718" t="s">
        <v>461</v>
      </c>
      <c r="DX718" t="s">
        <v>34</v>
      </c>
      <c r="DY718">
        <v>0</v>
      </c>
      <c r="DZ718" t="s">
        <v>41</v>
      </c>
      <c r="EA718">
        <v>8</v>
      </c>
      <c r="EC718" t="s">
        <v>47</v>
      </c>
      <c r="ED718" t="s">
        <v>48</v>
      </c>
      <c r="EE718">
        <v>0.99904099999999996</v>
      </c>
      <c r="EF718" t="s">
        <v>44</v>
      </c>
      <c r="EG718">
        <v>9382211</v>
      </c>
      <c r="EJ718">
        <v>98310713</v>
      </c>
      <c r="EL718">
        <v>300</v>
      </c>
      <c r="EM718">
        <v>137941914</v>
      </c>
      <c r="EO718">
        <v>2275050011</v>
      </c>
      <c r="EP718">
        <v>2</v>
      </c>
      <c r="EQ718" t="s">
        <v>34</v>
      </c>
      <c r="ER718" t="s">
        <v>84</v>
      </c>
      <c r="ES718">
        <v>34029</v>
      </c>
      <c r="EU718" t="s">
        <v>460</v>
      </c>
      <c r="EV718">
        <v>48811</v>
      </c>
      <c r="EW718" t="s">
        <v>37</v>
      </c>
      <c r="EX718" t="s">
        <v>38</v>
      </c>
      <c r="FA718" t="s">
        <v>38</v>
      </c>
      <c r="FB718">
        <v>39.927500000000002</v>
      </c>
      <c r="FC718">
        <v>-74.292379999999994</v>
      </c>
      <c r="FD718" t="s">
        <v>39</v>
      </c>
      <c r="FE718" t="s">
        <v>461</v>
      </c>
      <c r="FF718" t="s">
        <v>34</v>
      </c>
      <c r="FG718">
        <v>0</v>
      </c>
      <c r="FH718" t="s">
        <v>41</v>
      </c>
      <c r="FI718">
        <v>8</v>
      </c>
      <c r="FK718" t="s">
        <v>45</v>
      </c>
      <c r="FL718" t="s">
        <v>46</v>
      </c>
      <c r="FM718">
        <v>6.1169599999999998E-2</v>
      </c>
      <c r="FN718" t="s">
        <v>44</v>
      </c>
      <c r="FO718">
        <v>9382211</v>
      </c>
      <c r="FR718">
        <v>98310713</v>
      </c>
      <c r="FT718">
        <v>300</v>
      </c>
      <c r="FU718">
        <v>137941914</v>
      </c>
      <c r="FW718">
        <v>2275050011</v>
      </c>
      <c r="FX718">
        <v>2</v>
      </c>
      <c r="FY718" t="s">
        <v>34</v>
      </c>
      <c r="FZ718" t="s">
        <v>84</v>
      </c>
      <c r="GA718">
        <v>34029</v>
      </c>
      <c r="GC718" t="s">
        <v>460</v>
      </c>
      <c r="GD718">
        <v>48811</v>
      </c>
      <c r="GE718" t="s">
        <v>37</v>
      </c>
      <c r="GF718" t="s">
        <v>38</v>
      </c>
      <c r="GI718" t="s">
        <v>38</v>
      </c>
      <c r="GJ718">
        <v>39.927500000000002</v>
      </c>
      <c r="GK718">
        <v>-74.292379999999994</v>
      </c>
      <c r="GL718" t="s">
        <v>39</v>
      </c>
      <c r="GM718" t="s">
        <v>461</v>
      </c>
      <c r="GN718" t="s">
        <v>34</v>
      </c>
      <c r="GO718">
        <v>0</v>
      </c>
      <c r="GP718" t="s">
        <v>41</v>
      </c>
      <c r="GQ718">
        <v>8</v>
      </c>
      <c r="GS718" t="s">
        <v>42</v>
      </c>
      <c r="GT718" t="s">
        <v>43</v>
      </c>
      <c r="GU718">
        <v>0.92044400000000004</v>
      </c>
      <c r="GV718" t="s">
        <v>44</v>
      </c>
    </row>
    <row r="719" spans="1:204" x14ac:dyDescent="0.25">
      <c r="A719">
        <v>9382211</v>
      </c>
      <c r="D719">
        <v>98310713</v>
      </c>
      <c r="F719">
        <v>300</v>
      </c>
      <c r="G719">
        <v>137942014</v>
      </c>
      <c r="I719">
        <v>2275050012</v>
      </c>
      <c r="J719">
        <v>2</v>
      </c>
      <c r="K719" t="s">
        <v>34</v>
      </c>
      <c r="L719" t="s">
        <v>84</v>
      </c>
      <c r="M719">
        <v>34029</v>
      </c>
      <c r="O719" t="s">
        <v>460</v>
      </c>
      <c r="P719">
        <v>48811</v>
      </c>
      <c r="Q719" t="s">
        <v>37</v>
      </c>
      <c r="R719" t="s">
        <v>38</v>
      </c>
      <c r="U719" t="s">
        <v>38</v>
      </c>
      <c r="V719">
        <v>39.927500000000002</v>
      </c>
      <c r="W719">
        <v>-74.292379999999994</v>
      </c>
      <c r="X719" t="s">
        <v>39</v>
      </c>
      <c r="Y719" t="s">
        <v>461</v>
      </c>
      <c r="Z719" t="s">
        <v>34</v>
      </c>
      <c r="AA719">
        <v>0</v>
      </c>
      <c r="AB719" t="s">
        <v>41</v>
      </c>
      <c r="AC719">
        <v>8</v>
      </c>
      <c r="AE719" t="s">
        <v>53</v>
      </c>
      <c r="AF719" t="s">
        <v>54</v>
      </c>
      <c r="AG719">
        <v>22.664300000000001</v>
      </c>
      <c r="AH719" t="s">
        <v>44</v>
      </c>
      <c r="AI719">
        <v>9382211</v>
      </c>
      <c r="AL719">
        <v>98310713</v>
      </c>
      <c r="AN719">
        <v>300</v>
      </c>
      <c r="AO719">
        <v>166477114</v>
      </c>
      <c r="AQ719">
        <v>2275050012</v>
      </c>
      <c r="AR719">
        <v>2</v>
      </c>
      <c r="AS719" t="s">
        <v>34</v>
      </c>
      <c r="AT719" t="s">
        <v>84</v>
      </c>
      <c r="AU719">
        <v>34029</v>
      </c>
      <c r="AW719" t="s">
        <v>460</v>
      </c>
      <c r="AX719">
        <v>48811</v>
      </c>
      <c r="AY719" t="s">
        <v>37</v>
      </c>
      <c r="AZ719" t="s">
        <v>38</v>
      </c>
      <c r="BC719" t="s">
        <v>38</v>
      </c>
      <c r="BD719">
        <v>39.927500000000002</v>
      </c>
      <c r="BE719">
        <v>-74.292379999999994</v>
      </c>
      <c r="BF719" t="s">
        <v>39</v>
      </c>
      <c r="BG719" t="s">
        <v>461</v>
      </c>
      <c r="BH719" t="s">
        <v>34</v>
      </c>
      <c r="BI719">
        <v>0</v>
      </c>
      <c r="BJ719" t="s">
        <v>41</v>
      </c>
      <c r="BK719">
        <v>8</v>
      </c>
      <c r="BM719" t="s">
        <v>51</v>
      </c>
      <c r="BN719" t="s">
        <v>52</v>
      </c>
      <c r="BO719">
        <v>2.0787100000000001E-3</v>
      </c>
      <c r="BP719" t="s">
        <v>44</v>
      </c>
      <c r="BQ719">
        <v>9382211</v>
      </c>
      <c r="BT719">
        <v>98310713</v>
      </c>
      <c r="BV719">
        <v>300</v>
      </c>
      <c r="BW719">
        <v>166477114</v>
      </c>
      <c r="BY719">
        <v>2275050012</v>
      </c>
      <c r="BZ719">
        <v>2</v>
      </c>
      <c r="CA719" t="s">
        <v>34</v>
      </c>
      <c r="CB719" t="s">
        <v>84</v>
      </c>
      <c r="CC719">
        <v>34029</v>
      </c>
      <c r="CE719" t="s">
        <v>460</v>
      </c>
      <c r="CF719">
        <v>48811</v>
      </c>
      <c r="CG719" t="s">
        <v>37</v>
      </c>
      <c r="CH719" t="s">
        <v>38</v>
      </c>
      <c r="CK719" t="s">
        <v>38</v>
      </c>
      <c r="CL719">
        <v>39.927500000000002</v>
      </c>
      <c r="CM719">
        <v>-74.292379999999994</v>
      </c>
      <c r="CN719" t="s">
        <v>39</v>
      </c>
      <c r="CO719" t="s">
        <v>461</v>
      </c>
      <c r="CP719" t="s">
        <v>34</v>
      </c>
      <c r="CQ719">
        <v>0</v>
      </c>
      <c r="CR719" t="s">
        <v>41</v>
      </c>
      <c r="CS719">
        <v>8</v>
      </c>
      <c r="CU719" t="s">
        <v>49</v>
      </c>
      <c r="CV719" t="s">
        <v>50</v>
      </c>
      <c r="CW719">
        <v>6.5408900000000003E-5</v>
      </c>
      <c r="CX719" t="s">
        <v>44</v>
      </c>
      <c r="CY719">
        <v>9382211</v>
      </c>
      <c r="DB719">
        <v>98310713</v>
      </c>
      <c r="DD719">
        <v>300</v>
      </c>
      <c r="DE719">
        <v>137942014</v>
      </c>
      <c r="DG719">
        <v>2275050012</v>
      </c>
      <c r="DH719">
        <v>2</v>
      </c>
      <c r="DI719" t="s">
        <v>34</v>
      </c>
      <c r="DJ719" t="s">
        <v>84</v>
      </c>
      <c r="DK719">
        <v>34029</v>
      </c>
      <c r="DM719" t="s">
        <v>460</v>
      </c>
      <c r="DN719">
        <v>48811</v>
      </c>
      <c r="DO719" t="s">
        <v>37</v>
      </c>
      <c r="DP719" t="s">
        <v>38</v>
      </c>
      <c r="DS719" t="s">
        <v>38</v>
      </c>
      <c r="DT719">
        <v>39.927500000000002</v>
      </c>
      <c r="DU719">
        <v>-74.292379999999994</v>
      </c>
      <c r="DV719" t="s">
        <v>39</v>
      </c>
      <c r="DW719" t="s">
        <v>461</v>
      </c>
      <c r="DX719" t="s">
        <v>34</v>
      </c>
      <c r="DY719">
        <v>0</v>
      </c>
      <c r="DZ719" t="s">
        <v>41</v>
      </c>
      <c r="EA719">
        <v>8</v>
      </c>
      <c r="EC719" t="s">
        <v>47</v>
      </c>
      <c r="ED719" t="s">
        <v>48</v>
      </c>
      <c r="EE719">
        <v>0.54671499999999995</v>
      </c>
      <c r="EF719" t="s">
        <v>44</v>
      </c>
      <c r="EG719">
        <v>9382211</v>
      </c>
      <c r="EJ719">
        <v>98310713</v>
      </c>
      <c r="EL719">
        <v>300</v>
      </c>
      <c r="EM719">
        <v>137942014</v>
      </c>
      <c r="EO719">
        <v>2275050012</v>
      </c>
      <c r="EP719">
        <v>2</v>
      </c>
      <c r="EQ719" t="s">
        <v>34</v>
      </c>
      <c r="ER719" t="s">
        <v>84</v>
      </c>
      <c r="ES719">
        <v>34029</v>
      </c>
      <c r="EU719" t="s">
        <v>460</v>
      </c>
      <c r="EV719">
        <v>48811</v>
      </c>
      <c r="EW719" t="s">
        <v>37</v>
      </c>
      <c r="EX719" t="s">
        <v>38</v>
      </c>
      <c r="FA719" t="s">
        <v>38</v>
      </c>
      <c r="FB719">
        <v>39.927500000000002</v>
      </c>
      <c r="FC719">
        <v>-74.292379999999994</v>
      </c>
      <c r="FD719" t="s">
        <v>39</v>
      </c>
      <c r="FE719" t="s">
        <v>461</v>
      </c>
      <c r="FF719" t="s">
        <v>34</v>
      </c>
      <c r="FG719">
        <v>0</v>
      </c>
      <c r="FH719" t="s">
        <v>41</v>
      </c>
      <c r="FI719">
        <v>8</v>
      </c>
      <c r="FK719" t="s">
        <v>45</v>
      </c>
      <c r="FL719" t="s">
        <v>46</v>
      </c>
      <c r="FM719">
        <v>0.174123</v>
      </c>
      <c r="FN719" t="s">
        <v>44</v>
      </c>
      <c r="FO719">
        <v>9382211</v>
      </c>
      <c r="FR719">
        <v>98310713</v>
      </c>
      <c r="FT719">
        <v>300</v>
      </c>
      <c r="FU719">
        <v>137942014</v>
      </c>
      <c r="FW719">
        <v>2275050012</v>
      </c>
      <c r="FX719">
        <v>2</v>
      </c>
      <c r="FY719" t="s">
        <v>34</v>
      </c>
      <c r="FZ719" t="s">
        <v>84</v>
      </c>
      <c r="GA719">
        <v>34029</v>
      </c>
      <c r="GC719" t="s">
        <v>460</v>
      </c>
      <c r="GD719">
        <v>48811</v>
      </c>
      <c r="GE719" t="s">
        <v>37</v>
      </c>
      <c r="GF719" t="s">
        <v>38</v>
      </c>
      <c r="GI719" t="s">
        <v>38</v>
      </c>
      <c r="GJ719">
        <v>39.927500000000002</v>
      </c>
      <c r="GK719">
        <v>-74.292379999999994</v>
      </c>
      <c r="GL719" t="s">
        <v>39</v>
      </c>
      <c r="GM719" t="s">
        <v>461</v>
      </c>
      <c r="GN719" t="s">
        <v>34</v>
      </c>
      <c r="GO719">
        <v>0</v>
      </c>
      <c r="GP719" t="s">
        <v>41</v>
      </c>
      <c r="GQ719">
        <v>8</v>
      </c>
      <c r="GS719" t="s">
        <v>42</v>
      </c>
      <c r="GT719" t="s">
        <v>43</v>
      </c>
      <c r="GU719">
        <v>1.6316999999999999</v>
      </c>
      <c r="GV719" t="s">
        <v>44</v>
      </c>
    </row>
    <row r="720" spans="1:204" x14ac:dyDescent="0.25">
      <c r="A720">
        <v>9382211</v>
      </c>
      <c r="D720">
        <v>98310713</v>
      </c>
      <c r="F720">
        <v>300</v>
      </c>
      <c r="G720">
        <v>166477114</v>
      </c>
      <c r="I720">
        <v>2275050012</v>
      </c>
      <c r="J720">
        <v>2</v>
      </c>
      <c r="K720" t="s">
        <v>34</v>
      </c>
      <c r="L720" t="s">
        <v>84</v>
      </c>
      <c r="M720">
        <v>34029</v>
      </c>
      <c r="O720" t="s">
        <v>460</v>
      </c>
      <c r="P720">
        <v>48811</v>
      </c>
      <c r="Q720" t="s">
        <v>37</v>
      </c>
      <c r="R720" t="s">
        <v>38</v>
      </c>
      <c r="U720" t="s">
        <v>38</v>
      </c>
      <c r="V720">
        <v>39.927500000000002</v>
      </c>
      <c r="W720">
        <v>-74.292379999999994</v>
      </c>
      <c r="X720" t="s">
        <v>39</v>
      </c>
      <c r="Y720" t="s">
        <v>461</v>
      </c>
      <c r="Z720" t="s">
        <v>34</v>
      </c>
      <c r="AA720">
        <v>0</v>
      </c>
      <c r="AB720" t="s">
        <v>41</v>
      </c>
      <c r="AC720">
        <v>8</v>
      </c>
      <c r="AE720" t="s">
        <v>53</v>
      </c>
      <c r="AF720" t="s">
        <v>54</v>
      </c>
      <c r="AG720">
        <v>6.0578899999999998E-3</v>
      </c>
      <c r="AH720" t="s">
        <v>44</v>
      </c>
      <c r="AI720">
        <v>9382211</v>
      </c>
      <c r="AL720">
        <v>98310713</v>
      </c>
      <c r="AN720">
        <v>300</v>
      </c>
      <c r="AO720">
        <v>137942014</v>
      </c>
      <c r="AQ720">
        <v>2275050012</v>
      </c>
      <c r="AR720">
        <v>2</v>
      </c>
      <c r="AS720" t="s">
        <v>34</v>
      </c>
      <c r="AT720" t="s">
        <v>84</v>
      </c>
      <c r="AU720">
        <v>34029</v>
      </c>
      <c r="AW720" t="s">
        <v>460</v>
      </c>
      <c r="AX720">
        <v>48811</v>
      </c>
      <c r="AY720" t="s">
        <v>37</v>
      </c>
      <c r="AZ720" t="s">
        <v>38</v>
      </c>
      <c r="BC720" t="s">
        <v>38</v>
      </c>
      <c r="BD720">
        <v>39.927500000000002</v>
      </c>
      <c r="BE720">
        <v>-74.292379999999994</v>
      </c>
      <c r="BF720" t="s">
        <v>39</v>
      </c>
      <c r="BG720" t="s">
        <v>461</v>
      </c>
      <c r="BH720" t="s">
        <v>34</v>
      </c>
      <c r="BI720">
        <v>0</v>
      </c>
      <c r="BJ720" t="s">
        <v>41</v>
      </c>
      <c r="BK720">
        <v>8</v>
      </c>
      <c r="BM720" t="s">
        <v>51</v>
      </c>
      <c r="BN720" t="s">
        <v>52</v>
      </c>
      <c r="BO720">
        <v>0.76615500000000003</v>
      </c>
      <c r="BP720" t="s">
        <v>44</v>
      </c>
      <c r="BQ720">
        <v>9382211</v>
      </c>
      <c r="BT720">
        <v>98310713</v>
      </c>
      <c r="BV720">
        <v>300</v>
      </c>
      <c r="BW720">
        <v>137942014</v>
      </c>
      <c r="BY720">
        <v>2275050012</v>
      </c>
      <c r="BZ720">
        <v>2</v>
      </c>
      <c r="CA720" t="s">
        <v>34</v>
      </c>
      <c r="CB720" t="s">
        <v>84</v>
      </c>
      <c r="CC720">
        <v>34029</v>
      </c>
      <c r="CE720" t="s">
        <v>460</v>
      </c>
      <c r="CF720">
        <v>48811</v>
      </c>
      <c r="CG720" t="s">
        <v>37</v>
      </c>
      <c r="CH720" t="s">
        <v>38</v>
      </c>
      <c r="CK720" t="s">
        <v>38</v>
      </c>
      <c r="CL720">
        <v>39.927500000000002</v>
      </c>
      <c r="CM720">
        <v>-74.292379999999994</v>
      </c>
      <c r="CN720" t="s">
        <v>39</v>
      </c>
      <c r="CO720" t="s">
        <v>461</v>
      </c>
      <c r="CP720" t="s">
        <v>34</v>
      </c>
      <c r="CQ720">
        <v>0</v>
      </c>
      <c r="CR720" t="s">
        <v>41</v>
      </c>
      <c r="CS720">
        <v>8</v>
      </c>
      <c r="CU720" t="s">
        <v>49</v>
      </c>
      <c r="CV720" t="s">
        <v>50</v>
      </c>
      <c r="CW720">
        <v>0.56015899999999996</v>
      </c>
      <c r="CX720" t="s">
        <v>44</v>
      </c>
      <c r="CY720">
        <v>9382211</v>
      </c>
      <c r="DB720">
        <v>98310713</v>
      </c>
      <c r="DD720">
        <v>300</v>
      </c>
      <c r="DE720">
        <v>166477114</v>
      </c>
      <c r="DG720">
        <v>2275050012</v>
      </c>
      <c r="DH720">
        <v>2</v>
      </c>
      <c r="DI720" t="s">
        <v>34</v>
      </c>
      <c r="DJ720" t="s">
        <v>84</v>
      </c>
      <c r="DK720">
        <v>34029</v>
      </c>
      <c r="DM720" t="s">
        <v>460</v>
      </c>
      <c r="DN720">
        <v>48811</v>
      </c>
      <c r="DO720" t="s">
        <v>37</v>
      </c>
      <c r="DP720" t="s">
        <v>38</v>
      </c>
      <c r="DS720" t="s">
        <v>38</v>
      </c>
      <c r="DT720">
        <v>39.927500000000002</v>
      </c>
      <c r="DU720">
        <v>-74.292379999999994</v>
      </c>
      <c r="DV720" t="s">
        <v>39</v>
      </c>
      <c r="DW720" t="s">
        <v>461</v>
      </c>
      <c r="DX720" t="s">
        <v>34</v>
      </c>
      <c r="DY720">
        <v>0</v>
      </c>
      <c r="DZ720" t="s">
        <v>41</v>
      </c>
      <c r="EA720">
        <v>8</v>
      </c>
      <c r="EC720" t="s">
        <v>47</v>
      </c>
      <c r="ED720" t="s">
        <v>48</v>
      </c>
      <c r="EE720">
        <v>6.5408900000000003E-5</v>
      </c>
      <c r="EF720" t="s">
        <v>44</v>
      </c>
      <c r="EG720">
        <v>9382211</v>
      </c>
      <c r="EJ720">
        <v>98310713</v>
      </c>
      <c r="EL720">
        <v>300</v>
      </c>
      <c r="EM720">
        <v>166477114</v>
      </c>
      <c r="EO720">
        <v>2275050012</v>
      </c>
      <c r="EP720">
        <v>2</v>
      </c>
      <c r="EQ720" t="s">
        <v>34</v>
      </c>
      <c r="ER720" t="s">
        <v>84</v>
      </c>
      <c r="ES720">
        <v>34029</v>
      </c>
      <c r="EU720" t="s">
        <v>460</v>
      </c>
      <c r="EV720">
        <v>48811</v>
      </c>
      <c r="EW720" t="s">
        <v>37</v>
      </c>
      <c r="EX720" t="s">
        <v>38</v>
      </c>
      <c r="FA720" t="s">
        <v>38</v>
      </c>
      <c r="FB720">
        <v>39.927500000000002</v>
      </c>
      <c r="FC720">
        <v>-74.292379999999994</v>
      </c>
      <c r="FD720" t="s">
        <v>39</v>
      </c>
      <c r="FE720" t="s">
        <v>461</v>
      </c>
      <c r="FF720" t="s">
        <v>34</v>
      </c>
      <c r="FG720">
        <v>0</v>
      </c>
      <c r="FH720" t="s">
        <v>41</v>
      </c>
      <c r="FI720">
        <v>8</v>
      </c>
      <c r="FK720" t="s">
        <v>45</v>
      </c>
      <c r="FL720" t="s">
        <v>46</v>
      </c>
      <c r="FM720">
        <v>3.2399799999999998E-4</v>
      </c>
      <c r="FN720" t="s">
        <v>44</v>
      </c>
      <c r="FO720">
        <v>9382211</v>
      </c>
      <c r="FR720">
        <v>98310713</v>
      </c>
      <c r="FT720">
        <v>300</v>
      </c>
      <c r="FU720">
        <v>166477114</v>
      </c>
      <c r="FW720">
        <v>2275050012</v>
      </c>
      <c r="FX720">
        <v>2</v>
      </c>
      <c r="FY720" t="s">
        <v>34</v>
      </c>
      <c r="FZ720" t="s">
        <v>84</v>
      </c>
      <c r="GA720">
        <v>34029</v>
      </c>
      <c r="GC720" t="s">
        <v>460</v>
      </c>
      <c r="GD720">
        <v>48811</v>
      </c>
      <c r="GE720" t="s">
        <v>37</v>
      </c>
      <c r="GF720" t="s">
        <v>38</v>
      </c>
      <c r="GI720" t="s">
        <v>38</v>
      </c>
      <c r="GJ720">
        <v>39.927500000000002</v>
      </c>
      <c r="GK720">
        <v>-74.292379999999994</v>
      </c>
      <c r="GL720" t="s">
        <v>39</v>
      </c>
      <c r="GM720" t="s">
        <v>461</v>
      </c>
      <c r="GN720" t="s">
        <v>34</v>
      </c>
      <c r="GO720">
        <v>0</v>
      </c>
      <c r="GP720" t="s">
        <v>41</v>
      </c>
      <c r="GQ720">
        <v>8</v>
      </c>
      <c r="GS720" t="s">
        <v>42</v>
      </c>
      <c r="GT720" t="s">
        <v>43</v>
      </c>
      <c r="GU720">
        <v>1.45919E-3</v>
      </c>
      <c r="GV720" t="s">
        <v>44</v>
      </c>
    </row>
    <row r="721" spans="1:204" x14ac:dyDescent="0.25">
      <c r="A721">
        <v>9382211</v>
      </c>
      <c r="D721">
        <v>62624413</v>
      </c>
      <c r="F721">
        <v>300</v>
      </c>
      <c r="G721">
        <v>173356814</v>
      </c>
      <c r="I721">
        <v>2275070000</v>
      </c>
      <c r="J721">
        <v>2</v>
      </c>
      <c r="K721" t="s">
        <v>34</v>
      </c>
      <c r="L721" t="s">
        <v>84</v>
      </c>
      <c r="M721">
        <v>34029</v>
      </c>
      <c r="O721" t="s">
        <v>460</v>
      </c>
      <c r="P721">
        <v>48811</v>
      </c>
      <c r="Q721" t="s">
        <v>37</v>
      </c>
      <c r="R721" t="s">
        <v>38</v>
      </c>
      <c r="U721" t="s">
        <v>38</v>
      </c>
      <c r="V721">
        <v>39.927500000000002</v>
      </c>
      <c r="W721">
        <v>-74.292379999999994</v>
      </c>
      <c r="X721" t="s">
        <v>39</v>
      </c>
      <c r="Y721" t="s">
        <v>461</v>
      </c>
      <c r="Z721" t="s">
        <v>34</v>
      </c>
      <c r="AA721">
        <v>0</v>
      </c>
      <c r="AB721" t="s">
        <v>41</v>
      </c>
      <c r="AC721">
        <v>8</v>
      </c>
      <c r="AE721" t="s">
        <v>53</v>
      </c>
      <c r="AF721" t="s">
        <v>54</v>
      </c>
      <c r="AG721">
        <v>2.0822599999999999E-4</v>
      </c>
      <c r="AH721" t="s">
        <v>44</v>
      </c>
      <c r="AI721">
        <v>9382211</v>
      </c>
      <c r="AL721">
        <v>62624413</v>
      </c>
      <c r="AN721">
        <v>300</v>
      </c>
      <c r="AO721">
        <v>173356814</v>
      </c>
      <c r="AQ721">
        <v>2275070000</v>
      </c>
      <c r="AR721">
        <v>2</v>
      </c>
      <c r="AS721" t="s">
        <v>34</v>
      </c>
      <c r="AT721" t="s">
        <v>84</v>
      </c>
      <c r="AU721">
        <v>34029</v>
      </c>
      <c r="AW721" t="s">
        <v>460</v>
      </c>
      <c r="AX721">
        <v>48811</v>
      </c>
      <c r="AY721" t="s">
        <v>37</v>
      </c>
      <c r="AZ721" t="s">
        <v>38</v>
      </c>
      <c r="BC721" t="s">
        <v>38</v>
      </c>
      <c r="BD721">
        <v>39.927500000000002</v>
      </c>
      <c r="BE721">
        <v>-74.292379999999994</v>
      </c>
      <c r="BF721" t="s">
        <v>39</v>
      </c>
      <c r="BG721" t="s">
        <v>461</v>
      </c>
      <c r="BH721" t="s">
        <v>34</v>
      </c>
      <c r="BI721">
        <v>0</v>
      </c>
      <c r="BJ721" t="s">
        <v>41</v>
      </c>
      <c r="BK721">
        <v>8</v>
      </c>
      <c r="BM721" t="s">
        <v>51</v>
      </c>
      <c r="BN721" t="s">
        <v>52</v>
      </c>
      <c r="BO721">
        <v>1.4806800000000001E-4</v>
      </c>
      <c r="BP721" t="s">
        <v>44</v>
      </c>
      <c r="BQ721">
        <v>9382211</v>
      </c>
      <c r="BT721">
        <v>62624413</v>
      </c>
      <c r="BV721">
        <v>300</v>
      </c>
      <c r="BW721">
        <v>173356814</v>
      </c>
      <c r="BY721">
        <v>2275070000</v>
      </c>
      <c r="BZ721">
        <v>2</v>
      </c>
      <c r="CA721" t="s">
        <v>34</v>
      </c>
      <c r="CB721" t="s">
        <v>84</v>
      </c>
      <c r="CC721">
        <v>34029</v>
      </c>
      <c r="CE721" t="s">
        <v>460</v>
      </c>
      <c r="CF721">
        <v>48811</v>
      </c>
      <c r="CG721" t="s">
        <v>37</v>
      </c>
      <c r="CH721" t="s">
        <v>38</v>
      </c>
      <c r="CK721" t="s">
        <v>38</v>
      </c>
      <c r="CL721">
        <v>39.927500000000002</v>
      </c>
      <c r="CM721">
        <v>-74.292379999999994</v>
      </c>
      <c r="CN721" t="s">
        <v>39</v>
      </c>
      <c r="CO721" t="s">
        <v>461</v>
      </c>
      <c r="CP721" t="s">
        <v>34</v>
      </c>
      <c r="CQ721">
        <v>0</v>
      </c>
      <c r="CR721" t="s">
        <v>41</v>
      </c>
      <c r="CS721">
        <v>8</v>
      </c>
      <c r="CU721" t="s">
        <v>49</v>
      </c>
      <c r="CV721" t="s">
        <v>50</v>
      </c>
      <c r="CW721">
        <v>2.9615799999999999E-5</v>
      </c>
      <c r="CX721" t="s">
        <v>44</v>
      </c>
      <c r="CY721">
        <v>9382211</v>
      </c>
      <c r="DB721">
        <v>62624413</v>
      </c>
      <c r="DD721">
        <v>300</v>
      </c>
      <c r="DE721">
        <v>173356814</v>
      </c>
      <c r="DG721">
        <v>2275070000</v>
      </c>
      <c r="DH721">
        <v>2</v>
      </c>
      <c r="DI721" t="s">
        <v>34</v>
      </c>
      <c r="DJ721" t="s">
        <v>84</v>
      </c>
      <c r="DK721">
        <v>34029</v>
      </c>
      <c r="DM721" t="s">
        <v>460</v>
      </c>
      <c r="DN721">
        <v>48811</v>
      </c>
      <c r="DO721" t="s">
        <v>37</v>
      </c>
      <c r="DP721" t="s">
        <v>38</v>
      </c>
      <c r="DS721" t="s">
        <v>38</v>
      </c>
      <c r="DT721">
        <v>39.927500000000002</v>
      </c>
      <c r="DU721">
        <v>-74.292379999999994</v>
      </c>
      <c r="DV721" t="s">
        <v>39</v>
      </c>
      <c r="DW721" t="s">
        <v>461</v>
      </c>
      <c r="DX721" t="s">
        <v>34</v>
      </c>
      <c r="DY721">
        <v>0</v>
      </c>
      <c r="DZ721" t="s">
        <v>41</v>
      </c>
      <c r="EA721">
        <v>8</v>
      </c>
      <c r="EC721" t="s">
        <v>47</v>
      </c>
      <c r="ED721" t="s">
        <v>48</v>
      </c>
      <c r="EE721">
        <v>2.9615799999999999E-5</v>
      </c>
      <c r="EF721" t="s">
        <v>44</v>
      </c>
      <c r="EG721">
        <v>9382211</v>
      </c>
      <c r="EJ721">
        <v>62624413</v>
      </c>
      <c r="EL721">
        <v>300</v>
      </c>
      <c r="EM721">
        <v>173356814</v>
      </c>
      <c r="EO721">
        <v>2275070000</v>
      </c>
      <c r="EP721">
        <v>2</v>
      </c>
      <c r="EQ721" t="s">
        <v>34</v>
      </c>
      <c r="ER721" t="s">
        <v>84</v>
      </c>
      <c r="ES721">
        <v>34029</v>
      </c>
      <c r="EU721" t="s">
        <v>460</v>
      </c>
      <c r="EV721">
        <v>48811</v>
      </c>
      <c r="EW721" t="s">
        <v>37</v>
      </c>
      <c r="EX721" t="s">
        <v>38</v>
      </c>
      <c r="FA721" t="s">
        <v>38</v>
      </c>
      <c r="FB721">
        <v>39.927500000000002</v>
      </c>
      <c r="FC721">
        <v>-74.292379999999994</v>
      </c>
      <c r="FD721" t="s">
        <v>39</v>
      </c>
      <c r="FE721" t="s">
        <v>461</v>
      </c>
      <c r="FF721" t="s">
        <v>34</v>
      </c>
      <c r="FG721">
        <v>0</v>
      </c>
      <c r="FH721" t="s">
        <v>41</v>
      </c>
      <c r="FI721">
        <v>8</v>
      </c>
      <c r="FK721" t="s">
        <v>45</v>
      </c>
      <c r="FL721" t="s">
        <v>46</v>
      </c>
      <c r="FM721">
        <v>3.2281199999999999E-5</v>
      </c>
      <c r="FN721" t="s">
        <v>44</v>
      </c>
      <c r="FO721">
        <v>9382211</v>
      </c>
      <c r="FR721">
        <v>62624413</v>
      </c>
      <c r="FT721">
        <v>300</v>
      </c>
      <c r="FU721">
        <v>173356814</v>
      </c>
      <c r="FW721">
        <v>2275070000</v>
      </c>
      <c r="FX721">
        <v>2</v>
      </c>
      <c r="FY721" t="s">
        <v>34</v>
      </c>
      <c r="FZ721" t="s">
        <v>84</v>
      </c>
      <c r="GA721">
        <v>34029</v>
      </c>
      <c r="GC721" t="s">
        <v>460</v>
      </c>
      <c r="GD721">
        <v>48811</v>
      </c>
      <c r="GE721" t="s">
        <v>37</v>
      </c>
      <c r="GF721" t="s">
        <v>38</v>
      </c>
      <c r="GI721" t="s">
        <v>38</v>
      </c>
      <c r="GJ721">
        <v>39.927500000000002</v>
      </c>
      <c r="GK721">
        <v>-74.292379999999994</v>
      </c>
      <c r="GL721" t="s">
        <v>39</v>
      </c>
      <c r="GM721" t="s">
        <v>461</v>
      </c>
      <c r="GN721" t="s">
        <v>34</v>
      </c>
      <c r="GO721">
        <v>0</v>
      </c>
      <c r="GP721" t="s">
        <v>41</v>
      </c>
      <c r="GQ721">
        <v>8</v>
      </c>
      <c r="GS721" t="s">
        <v>42</v>
      </c>
      <c r="GT721" t="s">
        <v>43</v>
      </c>
      <c r="GU721">
        <v>2.2646999999999998E-5</v>
      </c>
      <c r="GV721" t="s">
        <v>44</v>
      </c>
    </row>
    <row r="722" spans="1:204" x14ac:dyDescent="0.25">
      <c r="A722">
        <v>11941811</v>
      </c>
      <c r="D722">
        <v>60693713</v>
      </c>
      <c r="F722">
        <v>300</v>
      </c>
      <c r="G722">
        <v>77929114</v>
      </c>
      <c r="I722">
        <v>2275050011</v>
      </c>
      <c r="J722">
        <v>2</v>
      </c>
      <c r="K722" t="s">
        <v>34</v>
      </c>
      <c r="L722" t="s">
        <v>84</v>
      </c>
      <c r="M722">
        <v>34029</v>
      </c>
      <c r="O722" t="s">
        <v>494</v>
      </c>
      <c r="P722">
        <v>48811</v>
      </c>
      <c r="Q722" t="s">
        <v>37</v>
      </c>
      <c r="R722" t="s">
        <v>38</v>
      </c>
      <c r="U722" t="s">
        <v>38</v>
      </c>
      <c r="V722">
        <v>40.1462</v>
      </c>
      <c r="W722">
        <v>-74.434600000000003</v>
      </c>
      <c r="X722" t="s">
        <v>39</v>
      </c>
      <c r="Y722" t="s">
        <v>495</v>
      </c>
      <c r="Z722" t="s">
        <v>34</v>
      </c>
      <c r="AA722">
        <v>0</v>
      </c>
      <c r="AB722" t="s">
        <v>41</v>
      </c>
      <c r="AC722">
        <v>8</v>
      </c>
      <c r="AE722" t="s">
        <v>53</v>
      </c>
      <c r="AF722" t="s">
        <v>54</v>
      </c>
      <c r="AG722">
        <v>0.108126</v>
      </c>
      <c r="AH722" t="s">
        <v>44</v>
      </c>
      <c r="AI722">
        <v>11941811</v>
      </c>
      <c r="AL722">
        <v>60693713</v>
      </c>
      <c r="AN722">
        <v>300</v>
      </c>
      <c r="AO722">
        <v>77929114</v>
      </c>
      <c r="AQ722">
        <v>2275050011</v>
      </c>
      <c r="AR722">
        <v>2</v>
      </c>
      <c r="AS722" t="s">
        <v>34</v>
      </c>
      <c r="AT722" t="s">
        <v>84</v>
      </c>
      <c r="AU722">
        <v>34029</v>
      </c>
      <c r="AW722" t="s">
        <v>494</v>
      </c>
      <c r="AX722">
        <v>48811</v>
      </c>
      <c r="AY722" t="s">
        <v>37</v>
      </c>
      <c r="AZ722" t="s">
        <v>38</v>
      </c>
      <c r="BC722" t="s">
        <v>38</v>
      </c>
      <c r="BD722">
        <v>40.1462</v>
      </c>
      <c r="BE722">
        <v>-74.434600000000003</v>
      </c>
      <c r="BF722" t="s">
        <v>39</v>
      </c>
      <c r="BG722" t="s">
        <v>495</v>
      </c>
      <c r="BH722" t="s">
        <v>34</v>
      </c>
      <c r="BI722">
        <v>0</v>
      </c>
      <c r="BJ722" t="s">
        <v>41</v>
      </c>
      <c r="BK722">
        <v>8</v>
      </c>
      <c r="BM722" t="s">
        <v>51</v>
      </c>
      <c r="BN722" t="s">
        <v>52</v>
      </c>
      <c r="BO722">
        <v>5.8500000000000002E-4</v>
      </c>
      <c r="BP722" t="s">
        <v>44</v>
      </c>
      <c r="BQ722">
        <v>11941811</v>
      </c>
      <c r="BT722">
        <v>60693713</v>
      </c>
      <c r="BV722">
        <v>300</v>
      </c>
      <c r="BW722">
        <v>77929114</v>
      </c>
      <c r="BY722">
        <v>2275050011</v>
      </c>
      <c r="BZ722">
        <v>2</v>
      </c>
      <c r="CA722" t="s">
        <v>34</v>
      </c>
      <c r="CB722" t="s">
        <v>84</v>
      </c>
      <c r="CC722">
        <v>34029</v>
      </c>
      <c r="CE722" t="s">
        <v>494</v>
      </c>
      <c r="CF722">
        <v>48811</v>
      </c>
      <c r="CG722" t="s">
        <v>37</v>
      </c>
      <c r="CH722" t="s">
        <v>38</v>
      </c>
      <c r="CK722" t="s">
        <v>38</v>
      </c>
      <c r="CL722">
        <v>40.1462</v>
      </c>
      <c r="CM722">
        <v>-74.434600000000003</v>
      </c>
      <c r="CN722" t="s">
        <v>39</v>
      </c>
      <c r="CO722" t="s">
        <v>495</v>
      </c>
      <c r="CP722" t="s">
        <v>34</v>
      </c>
      <c r="CQ722">
        <v>0</v>
      </c>
      <c r="CR722" t="s">
        <v>41</v>
      </c>
      <c r="CS722">
        <v>8</v>
      </c>
      <c r="CU722" t="s">
        <v>49</v>
      </c>
      <c r="CV722" t="s">
        <v>50</v>
      </c>
      <c r="CW722">
        <v>2.1302999999999999E-3</v>
      </c>
      <c r="CX722" t="s">
        <v>44</v>
      </c>
      <c r="CY722">
        <v>11941811</v>
      </c>
      <c r="DB722">
        <v>60693713</v>
      </c>
      <c r="DD722">
        <v>300</v>
      </c>
      <c r="DE722">
        <v>77929114</v>
      </c>
      <c r="DG722">
        <v>2275050011</v>
      </c>
      <c r="DH722">
        <v>2</v>
      </c>
      <c r="DI722" t="s">
        <v>34</v>
      </c>
      <c r="DJ722" t="s">
        <v>84</v>
      </c>
      <c r="DK722">
        <v>34029</v>
      </c>
      <c r="DM722" t="s">
        <v>494</v>
      </c>
      <c r="DN722">
        <v>48811</v>
      </c>
      <c r="DO722" t="s">
        <v>37</v>
      </c>
      <c r="DP722" t="s">
        <v>38</v>
      </c>
      <c r="DS722" t="s">
        <v>38</v>
      </c>
      <c r="DT722">
        <v>40.1462</v>
      </c>
      <c r="DU722">
        <v>-74.434600000000003</v>
      </c>
      <c r="DV722" t="s">
        <v>39</v>
      </c>
      <c r="DW722" t="s">
        <v>495</v>
      </c>
      <c r="DX722" t="s">
        <v>34</v>
      </c>
      <c r="DY722">
        <v>0</v>
      </c>
      <c r="DZ722" t="s">
        <v>41</v>
      </c>
      <c r="EA722">
        <v>8</v>
      </c>
      <c r="EC722" t="s">
        <v>47</v>
      </c>
      <c r="ED722" t="s">
        <v>48</v>
      </c>
      <c r="EE722">
        <v>1.4699100000000001E-3</v>
      </c>
      <c r="EF722" t="s">
        <v>44</v>
      </c>
      <c r="EG722">
        <v>11941811</v>
      </c>
      <c r="EJ722">
        <v>60693713</v>
      </c>
      <c r="EL722">
        <v>300</v>
      </c>
      <c r="EM722">
        <v>77929114</v>
      </c>
      <c r="EO722">
        <v>2275050011</v>
      </c>
      <c r="EP722">
        <v>2</v>
      </c>
      <c r="EQ722" t="s">
        <v>34</v>
      </c>
      <c r="ER722" t="s">
        <v>84</v>
      </c>
      <c r="ES722">
        <v>34029</v>
      </c>
      <c r="EU722" t="s">
        <v>494</v>
      </c>
      <c r="EV722">
        <v>48811</v>
      </c>
      <c r="EW722" t="s">
        <v>37</v>
      </c>
      <c r="EX722" t="s">
        <v>38</v>
      </c>
      <c r="FA722" t="s">
        <v>38</v>
      </c>
      <c r="FB722">
        <v>40.1462</v>
      </c>
      <c r="FC722">
        <v>-74.434600000000003</v>
      </c>
      <c r="FD722" t="s">
        <v>39</v>
      </c>
      <c r="FE722" t="s">
        <v>495</v>
      </c>
      <c r="FF722" t="s">
        <v>34</v>
      </c>
      <c r="FG722">
        <v>0</v>
      </c>
      <c r="FH722" t="s">
        <v>41</v>
      </c>
      <c r="FI722">
        <v>8</v>
      </c>
      <c r="FK722" t="s">
        <v>45</v>
      </c>
      <c r="FL722" t="s">
        <v>46</v>
      </c>
      <c r="FM722">
        <v>9.0000000000000006E-5</v>
      </c>
      <c r="FN722" t="s">
        <v>44</v>
      </c>
      <c r="FO722">
        <v>11941811</v>
      </c>
      <c r="FR722">
        <v>60693713</v>
      </c>
      <c r="FT722">
        <v>300</v>
      </c>
      <c r="FU722">
        <v>77929114</v>
      </c>
      <c r="FW722">
        <v>2275050011</v>
      </c>
      <c r="FX722">
        <v>2</v>
      </c>
      <c r="FY722" t="s">
        <v>34</v>
      </c>
      <c r="FZ722" t="s">
        <v>84</v>
      </c>
      <c r="GA722">
        <v>34029</v>
      </c>
      <c r="GC722" t="s">
        <v>494</v>
      </c>
      <c r="GD722">
        <v>48811</v>
      </c>
      <c r="GE722" t="s">
        <v>37</v>
      </c>
      <c r="GF722" t="s">
        <v>38</v>
      </c>
      <c r="GI722" t="s">
        <v>38</v>
      </c>
      <c r="GJ722">
        <v>40.1462</v>
      </c>
      <c r="GK722">
        <v>-74.434600000000003</v>
      </c>
      <c r="GL722" t="s">
        <v>39</v>
      </c>
      <c r="GM722" t="s">
        <v>495</v>
      </c>
      <c r="GN722" t="s">
        <v>34</v>
      </c>
      <c r="GO722">
        <v>0</v>
      </c>
      <c r="GP722" t="s">
        <v>41</v>
      </c>
      <c r="GQ722">
        <v>8</v>
      </c>
      <c r="GS722" t="s">
        <v>42</v>
      </c>
      <c r="GT722" t="s">
        <v>43</v>
      </c>
      <c r="GU722">
        <v>1.3542700000000001E-3</v>
      </c>
      <c r="GV722" t="s">
        <v>44</v>
      </c>
    </row>
    <row r="723" spans="1:204" x14ac:dyDescent="0.25">
      <c r="A723">
        <v>11941811</v>
      </c>
      <c r="D723">
        <v>60693713</v>
      </c>
      <c r="F723">
        <v>300</v>
      </c>
      <c r="G723">
        <v>77929214</v>
      </c>
      <c r="I723">
        <v>2275050012</v>
      </c>
      <c r="J723">
        <v>2</v>
      </c>
      <c r="K723" t="s">
        <v>34</v>
      </c>
      <c r="L723" t="s">
        <v>84</v>
      </c>
      <c r="M723">
        <v>34029</v>
      </c>
      <c r="O723" t="s">
        <v>494</v>
      </c>
      <c r="P723">
        <v>48811</v>
      </c>
      <c r="Q723" t="s">
        <v>37</v>
      </c>
      <c r="R723" t="s">
        <v>38</v>
      </c>
      <c r="U723" t="s">
        <v>38</v>
      </c>
      <c r="V723">
        <v>40.1462</v>
      </c>
      <c r="W723">
        <v>-74.434600000000003</v>
      </c>
      <c r="X723" t="s">
        <v>39</v>
      </c>
      <c r="Y723" t="s">
        <v>495</v>
      </c>
      <c r="Z723" t="s">
        <v>34</v>
      </c>
      <c r="AA723">
        <v>0</v>
      </c>
      <c r="AB723" t="s">
        <v>41</v>
      </c>
      <c r="AC723">
        <v>8</v>
      </c>
      <c r="AE723" t="s">
        <v>53</v>
      </c>
      <c r="AF723" t="s">
        <v>54</v>
      </c>
      <c r="AG723">
        <v>0.15802099999999999</v>
      </c>
      <c r="AH723" t="s">
        <v>44</v>
      </c>
      <c r="AI723">
        <v>11941811</v>
      </c>
      <c r="AL723">
        <v>60693713</v>
      </c>
      <c r="AN723">
        <v>300</v>
      </c>
      <c r="AO723">
        <v>77929214</v>
      </c>
      <c r="AQ723">
        <v>2275050012</v>
      </c>
      <c r="AR723">
        <v>2</v>
      </c>
      <c r="AS723" t="s">
        <v>34</v>
      </c>
      <c r="AT723" t="s">
        <v>84</v>
      </c>
      <c r="AU723">
        <v>34029</v>
      </c>
      <c r="AW723" t="s">
        <v>494</v>
      </c>
      <c r="AX723">
        <v>48811</v>
      </c>
      <c r="AY723" t="s">
        <v>37</v>
      </c>
      <c r="AZ723" t="s">
        <v>38</v>
      </c>
      <c r="BC723" t="s">
        <v>38</v>
      </c>
      <c r="BD723">
        <v>40.1462</v>
      </c>
      <c r="BE723">
        <v>-74.434600000000003</v>
      </c>
      <c r="BF723" t="s">
        <v>39</v>
      </c>
      <c r="BG723" t="s">
        <v>495</v>
      </c>
      <c r="BH723" t="s">
        <v>34</v>
      </c>
      <c r="BI723">
        <v>0</v>
      </c>
      <c r="BJ723" t="s">
        <v>41</v>
      </c>
      <c r="BK723">
        <v>8</v>
      </c>
      <c r="BM723" t="s">
        <v>51</v>
      </c>
      <c r="BN723" t="s">
        <v>52</v>
      </c>
      <c r="BO723">
        <v>5.3417999999999998E-3</v>
      </c>
      <c r="BP723" t="s">
        <v>44</v>
      </c>
      <c r="BQ723">
        <v>11941811</v>
      </c>
      <c r="BT723">
        <v>60693713</v>
      </c>
      <c r="BV723">
        <v>300</v>
      </c>
      <c r="BW723">
        <v>77929214</v>
      </c>
      <c r="BY723">
        <v>2275050012</v>
      </c>
      <c r="BZ723">
        <v>2</v>
      </c>
      <c r="CA723" t="s">
        <v>34</v>
      </c>
      <c r="CB723" t="s">
        <v>84</v>
      </c>
      <c r="CC723">
        <v>34029</v>
      </c>
      <c r="CE723" t="s">
        <v>494</v>
      </c>
      <c r="CF723">
        <v>48811</v>
      </c>
      <c r="CG723" t="s">
        <v>37</v>
      </c>
      <c r="CH723" t="s">
        <v>38</v>
      </c>
      <c r="CK723" t="s">
        <v>38</v>
      </c>
      <c r="CL723">
        <v>40.1462</v>
      </c>
      <c r="CM723">
        <v>-74.434600000000003</v>
      </c>
      <c r="CN723" t="s">
        <v>39</v>
      </c>
      <c r="CO723" t="s">
        <v>495</v>
      </c>
      <c r="CP723" t="s">
        <v>34</v>
      </c>
      <c r="CQ723">
        <v>0</v>
      </c>
      <c r="CR723" t="s">
        <v>41</v>
      </c>
      <c r="CS723">
        <v>8</v>
      </c>
      <c r="CU723" t="s">
        <v>49</v>
      </c>
      <c r="CV723" t="s">
        <v>50</v>
      </c>
      <c r="CW723">
        <v>3.9055499999999998E-3</v>
      </c>
      <c r="CX723" t="s">
        <v>44</v>
      </c>
      <c r="CY723">
        <v>11941811</v>
      </c>
      <c r="DB723">
        <v>60693713</v>
      </c>
      <c r="DD723">
        <v>300</v>
      </c>
      <c r="DE723">
        <v>77929214</v>
      </c>
      <c r="DG723">
        <v>2275050012</v>
      </c>
      <c r="DH723">
        <v>2</v>
      </c>
      <c r="DI723" t="s">
        <v>34</v>
      </c>
      <c r="DJ723" t="s">
        <v>84</v>
      </c>
      <c r="DK723">
        <v>34029</v>
      </c>
      <c r="DM723" t="s">
        <v>494</v>
      </c>
      <c r="DN723">
        <v>48811</v>
      </c>
      <c r="DO723" t="s">
        <v>37</v>
      </c>
      <c r="DP723" t="s">
        <v>38</v>
      </c>
      <c r="DS723" t="s">
        <v>38</v>
      </c>
      <c r="DT723">
        <v>40.1462</v>
      </c>
      <c r="DU723">
        <v>-74.434600000000003</v>
      </c>
      <c r="DV723" t="s">
        <v>39</v>
      </c>
      <c r="DW723" t="s">
        <v>495</v>
      </c>
      <c r="DX723" t="s">
        <v>34</v>
      </c>
      <c r="DY723">
        <v>0</v>
      </c>
      <c r="DZ723" t="s">
        <v>41</v>
      </c>
      <c r="EA723">
        <v>8</v>
      </c>
      <c r="EC723" t="s">
        <v>47</v>
      </c>
      <c r="ED723" t="s">
        <v>48</v>
      </c>
      <c r="EE723">
        <v>3.8118200000000001E-3</v>
      </c>
      <c r="EF723" t="s">
        <v>44</v>
      </c>
      <c r="EG723">
        <v>11941811</v>
      </c>
      <c r="EJ723">
        <v>60693713</v>
      </c>
      <c r="EL723">
        <v>300</v>
      </c>
      <c r="EM723">
        <v>77929214</v>
      </c>
      <c r="EO723">
        <v>2275050012</v>
      </c>
      <c r="EP723">
        <v>2</v>
      </c>
      <c r="EQ723" t="s">
        <v>34</v>
      </c>
      <c r="ER723" t="s">
        <v>84</v>
      </c>
      <c r="ES723">
        <v>34029</v>
      </c>
      <c r="EU723" t="s">
        <v>494</v>
      </c>
      <c r="EV723">
        <v>48811</v>
      </c>
      <c r="EW723" t="s">
        <v>37</v>
      </c>
      <c r="EX723" t="s">
        <v>38</v>
      </c>
      <c r="FA723" t="s">
        <v>38</v>
      </c>
      <c r="FB723">
        <v>40.1462</v>
      </c>
      <c r="FC723">
        <v>-74.434600000000003</v>
      </c>
      <c r="FD723" t="s">
        <v>39</v>
      </c>
      <c r="FE723" t="s">
        <v>495</v>
      </c>
      <c r="FF723" t="s">
        <v>34</v>
      </c>
      <c r="FG723">
        <v>0</v>
      </c>
      <c r="FH723" t="s">
        <v>41</v>
      </c>
      <c r="FI723">
        <v>8</v>
      </c>
      <c r="FK723" t="s">
        <v>45</v>
      </c>
      <c r="FL723" t="s">
        <v>46</v>
      </c>
      <c r="FM723">
        <v>1.2140199999999999E-3</v>
      </c>
      <c r="FN723" t="s">
        <v>44</v>
      </c>
      <c r="FO723">
        <v>11941811</v>
      </c>
      <c r="FR723">
        <v>60693713</v>
      </c>
      <c r="FT723">
        <v>300</v>
      </c>
      <c r="FU723">
        <v>77929214</v>
      </c>
      <c r="FW723">
        <v>2275050012</v>
      </c>
      <c r="FX723">
        <v>2</v>
      </c>
      <c r="FY723" t="s">
        <v>34</v>
      </c>
      <c r="FZ723" t="s">
        <v>84</v>
      </c>
      <c r="GA723">
        <v>34029</v>
      </c>
      <c r="GC723" t="s">
        <v>494</v>
      </c>
      <c r="GD723">
        <v>48811</v>
      </c>
      <c r="GE723" t="s">
        <v>37</v>
      </c>
      <c r="GF723" t="s">
        <v>38</v>
      </c>
      <c r="GI723" t="s">
        <v>38</v>
      </c>
      <c r="GJ723">
        <v>40.1462</v>
      </c>
      <c r="GK723">
        <v>-74.434600000000003</v>
      </c>
      <c r="GL723" t="s">
        <v>39</v>
      </c>
      <c r="GM723" t="s">
        <v>495</v>
      </c>
      <c r="GN723" t="s">
        <v>34</v>
      </c>
      <c r="GO723">
        <v>0</v>
      </c>
      <c r="GP723" t="s">
        <v>41</v>
      </c>
      <c r="GQ723">
        <v>8</v>
      </c>
      <c r="GS723" t="s">
        <v>42</v>
      </c>
      <c r="GT723" t="s">
        <v>43</v>
      </c>
      <c r="GU723">
        <v>1.1376499999999999E-2</v>
      </c>
      <c r="GV723" t="s">
        <v>44</v>
      </c>
    </row>
    <row r="724" spans="1:204" x14ac:dyDescent="0.25">
      <c r="A724">
        <v>11921911</v>
      </c>
      <c r="D724">
        <v>60656413</v>
      </c>
      <c r="F724">
        <v>300</v>
      </c>
      <c r="G724">
        <v>77853114</v>
      </c>
      <c r="I724">
        <v>2275050011</v>
      </c>
      <c r="J724">
        <v>2</v>
      </c>
      <c r="K724" t="s">
        <v>34</v>
      </c>
      <c r="L724" t="s">
        <v>84</v>
      </c>
      <c r="M724">
        <v>34029</v>
      </c>
      <c r="O724" t="s">
        <v>583</v>
      </c>
      <c r="P724">
        <v>48811</v>
      </c>
      <c r="Q724" t="s">
        <v>37</v>
      </c>
      <c r="R724" t="s">
        <v>38</v>
      </c>
      <c r="U724" t="s">
        <v>38</v>
      </c>
      <c r="V724">
        <v>39.700000000000003</v>
      </c>
      <c r="W724">
        <v>-74.152799999999999</v>
      </c>
      <c r="X724" t="s">
        <v>39</v>
      </c>
      <c r="Y724" t="s">
        <v>584</v>
      </c>
      <c r="Z724" t="s">
        <v>34</v>
      </c>
      <c r="AA724">
        <v>0</v>
      </c>
      <c r="AB724" t="s">
        <v>41</v>
      </c>
      <c r="AC724">
        <v>8</v>
      </c>
      <c r="AE724" t="s">
        <v>53</v>
      </c>
      <c r="AF724" t="s">
        <v>54</v>
      </c>
      <c r="AG724">
        <v>6.0070000000000002E-3</v>
      </c>
      <c r="AH724" t="s">
        <v>44</v>
      </c>
      <c r="AI724">
        <v>11921911</v>
      </c>
      <c r="AL724">
        <v>60656413</v>
      </c>
      <c r="AN724">
        <v>300</v>
      </c>
      <c r="AO724">
        <v>77853114</v>
      </c>
      <c r="AQ724">
        <v>2275050011</v>
      </c>
      <c r="AR724">
        <v>2</v>
      </c>
      <c r="AS724" t="s">
        <v>34</v>
      </c>
      <c r="AT724" t="s">
        <v>84</v>
      </c>
      <c r="AU724">
        <v>34029</v>
      </c>
      <c r="AW724" t="s">
        <v>583</v>
      </c>
      <c r="AX724">
        <v>48811</v>
      </c>
      <c r="AY724" t="s">
        <v>37</v>
      </c>
      <c r="AZ724" t="s">
        <v>38</v>
      </c>
      <c r="BC724" t="s">
        <v>38</v>
      </c>
      <c r="BD724">
        <v>39.700000000000003</v>
      </c>
      <c r="BE724">
        <v>-74.152799999999999</v>
      </c>
      <c r="BF724" t="s">
        <v>39</v>
      </c>
      <c r="BG724" t="s">
        <v>584</v>
      </c>
      <c r="BH724" t="s">
        <v>34</v>
      </c>
      <c r="BI724">
        <v>0</v>
      </c>
      <c r="BJ724" t="s">
        <v>41</v>
      </c>
      <c r="BK724">
        <v>8</v>
      </c>
      <c r="BM724" t="s">
        <v>51</v>
      </c>
      <c r="BN724" t="s">
        <v>52</v>
      </c>
      <c r="BO724">
        <v>3.2499999999999997E-5</v>
      </c>
      <c r="BP724" t="s">
        <v>44</v>
      </c>
      <c r="BQ724">
        <v>11921911</v>
      </c>
      <c r="BT724">
        <v>60656413</v>
      </c>
      <c r="BV724">
        <v>300</v>
      </c>
      <c r="BW724">
        <v>77853114</v>
      </c>
      <c r="BY724">
        <v>2275050011</v>
      </c>
      <c r="BZ724">
        <v>2</v>
      </c>
      <c r="CA724" t="s">
        <v>34</v>
      </c>
      <c r="CB724" t="s">
        <v>84</v>
      </c>
      <c r="CC724">
        <v>34029</v>
      </c>
      <c r="CE724" t="s">
        <v>583</v>
      </c>
      <c r="CF724">
        <v>48811</v>
      </c>
      <c r="CG724" t="s">
        <v>37</v>
      </c>
      <c r="CH724" t="s">
        <v>38</v>
      </c>
      <c r="CK724" t="s">
        <v>38</v>
      </c>
      <c r="CL724">
        <v>39.700000000000003</v>
      </c>
      <c r="CM724">
        <v>-74.152799999999999</v>
      </c>
      <c r="CN724" t="s">
        <v>39</v>
      </c>
      <c r="CO724" t="s">
        <v>584</v>
      </c>
      <c r="CP724" t="s">
        <v>34</v>
      </c>
      <c r="CQ724">
        <v>0</v>
      </c>
      <c r="CR724" t="s">
        <v>41</v>
      </c>
      <c r="CS724">
        <v>8</v>
      </c>
      <c r="CU724" t="s">
        <v>49</v>
      </c>
      <c r="CV724" t="s">
        <v>50</v>
      </c>
      <c r="CW724">
        <v>1.1835E-4</v>
      </c>
      <c r="CX724" t="s">
        <v>44</v>
      </c>
      <c r="CY724">
        <v>11921911</v>
      </c>
      <c r="DB724">
        <v>60656413</v>
      </c>
      <c r="DD724">
        <v>300</v>
      </c>
      <c r="DE724">
        <v>77853114</v>
      </c>
      <c r="DG724">
        <v>2275050011</v>
      </c>
      <c r="DH724">
        <v>2</v>
      </c>
      <c r="DI724" t="s">
        <v>34</v>
      </c>
      <c r="DJ724" t="s">
        <v>84</v>
      </c>
      <c r="DK724">
        <v>34029</v>
      </c>
      <c r="DM724" t="s">
        <v>583</v>
      </c>
      <c r="DN724">
        <v>48811</v>
      </c>
      <c r="DO724" t="s">
        <v>37</v>
      </c>
      <c r="DP724" t="s">
        <v>38</v>
      </c>
      <c r="DS724" t="s">
        <v>38</v>
      </c>
      <c r="DT724">
        <v>39.700000000000003</v>
      </c>
      <c r="DU724">
        <v>-74.152799999999999</v>
      </c>
      <c r="DV724" t="s">
        <v>39</v>
      </c>
      <c r="DW724" t="s">
        <v>584</v>
      </c>
      <c r="DX724" t="s">
        <v>34</v>
      </c>
      <c r="DY724">
        <v>0</v>
      </c>
      <c r="DZ724" t="s">
        <v>41</v>
      </c>
      <c r="EA724">
        <v>8</v>
      </c>
      <c r="EC724" t="s">
        <v>47</v>
      </c>
      <c r="ED724" t="s">
        <v>48</v>
      </c>
      <c r="EE724">
        <v>8.1661499999999997E-5</v>
      </c>
      <c r="EF724" t="s">
        <v>44</v>
      </c>
      <c r="EG724">
        <v>11921911</v>
      </c>
      <c r="EJ724">
        <v>60656413</v>
      </c>
      <c r="EL724">
        <v>300</v>
      </c>
      <c r="EM724">
        <v>77853114</v>
      </c>
      <c r="EO724">
        <v>2275050011</v>
      </c>
      <c r="EP724">
        <v>2</v>
      </c>
      <c r="EQ724" t="s">
        <v>34</v>
      </c>
      <c r="ER724" t="s">
        <v>84</v>
      </c>
      <c r="ES724">
        <v>34029</v>
      </c>
      <c r="EU724" t="s">
        <v>583</v>
      </c>
      <c r="EV724">
        <v>48811</v>
      </c>
      <c r="EW724" t="s">
        <v>37</v>
      </c>
      <c r="EX724" t="s">
        <v>38</v>
      </c>
      <c r="FA724" t="s">
        <v>38</v>
      </c>
      <c r="FB724">
        <v>39.700000000000003</v>
      </c>
      <c r="FC724">
        <v>-74.152799999999999</v>
      </c>
      <c r="FD724" t="s">
        <v>39</v>
      </c>
      <c r="FE724" t="s">
        <v>584</v>
      </c>
      <c r="FF724" t="s">
        <v>34</v>
      </c>
      <c r="FG724">
        <v>0</v>
      </c>
      <c r="FH724" t="s">
        <v>41</v>
      </c>
      <c r="FI724">
        <v>8</v>
      </c>
      <c r="FK724" t="s">
        <v>45</v>
      </c>
      <c r="FL724" t="s">
        <v>46</v>
      </c>
      <c r="FM724">
        <v>5.0000000000000004E-6</v>
      </c>
      <c r="FN724" t="s">
        <v>44</v>
      </c>
      <c r="FO724">
        <v>11921911</v>
      </c>
      <c r="FR724">
        <v>60656413</v>
      </c>
      <c r="FT724">
        <v>300</v>
      </c>
      <c r="FU724">
        <v>77853114</v>
      </c>
      <c r="FW724">
        <v>2275050011</v>
      </c>
      <c r="FX724">
        <v>2</v>
      </c>
      <c r="FY724" t="s">
        <v>34</v>
      </c>
      <c r="FZ724" t="s">
        <v>84</v>
      </c>
      <c r="GA724">
        <v>34029</v>
      </c>
      <c r="GC724" t="s">
        <v>583</v>
      </c>
      <c r="GD724">
        <v>48811</v>
      </c>
      <c r="GE724" t="s">
        <v>37</v>
      </c>
      <c r="GF724" t="s">
        <v>38</v>
      </c>
      <c r="GI724" t="s">
        <v>38</v>
      </c>
      <c r="GJ724">
        <v>39.700000000000003</v>
      </c>
      <c r="GK724">
        <v>-74.152799999999999</v>
      </c>
      <c r="GL724" t="s">
        <v>39</v>
      </c>
      <c r="GM724" t="s">
        <v>584</v>
      </c>
      <c r="GN724" t="s">
        <v>34</v>
      </c>
      <c r="GO724">
        <v>0</v>
      </c>
      <c r="GP724" t="s">
        <v>41</v>
      </c>
      <c r="GQ724">
        <v>8</v>
      </c>
      <c r="GS724" t="s">
        <v>42</v>
      </c>
      <c r="GT724" t="s">
        <v>43</v>
      </c>
      <c r="GU724">
        <v>7.5236999999999998E-5</v>
      </c>
      <c r="GV724" t="s">
        <v>44</v>
      </c>
    </row>
    <row r="725" spans="1:204" x14ac:dyDescent="0.25">
      <c r="A725">
        <v>12323611</v>
      </c>
      <c r="D725">
        <v>61753913</v>
      </c>
      <c r="F725">
        <v>300</v>
      </c>
      <c r="G725">
        <v>80033914</v>
      </c>
      <c r="I725">
        <v>2275050011</v>
      </c>
      <c r="J725">
        <v>2</v>
      </c>
      <c r="K725" t="s">
        <v>34</v>
      </c>
      <c r="L725" t="s">
        <v>84</v>
      </c>
      <c r="M725">
        <v>34029</v>
      </c>
      <c r="O725" t="s">
        <v>355</v>
      </c>
      <c r="P725">
        <v>48811</v>
      </c>
      <c r="Q725" t="s">
        <v>37</v>
      </c>
      <c r="R725" t="s">
        <v>38</v>
      </c>
      <c r="U725" t="s">
        <v>38</v>
      </c>
      <c r="V725">
        <v>39.720999999999997</v>
      </c>
      <c r="W725">
        <v>-74.284000000000006</v>
      </c>
      <c r="X725" t="s">
        <v>39</v>
      </c>
      <c r="Y725" t="s">
        <v>356</v>
      </c>
      <c r="Z725" t="s">
        <v>34</v>
      </c>
      <c r="AA725">
        <v>0</v>
      </c>
      <c r="AB725" t="s">
        <v>41</v>
      </c>
      <c r="AC725">
        <v>8</v>
      </c>
      <c r="AE725" t="s">
        <v>53</v>
      </c>
      <c r="AF725" t="s">
        <v>54</v>
      </c>
      <c r="AG725">
        <v>0.108126</v>
      </c>
      <c r="AH725" t="s">
        <v>44</v>
      </c>
      <c r="AI725">
        <v>12323611</v>
      </c>
      <c r="AL725">
        <v>61753913</v>
      </c>
      <c r="AN725">
        <v>300</v>
      </c>
      <c r="AO725">
        <v>80033914</v>
      </c>
      <c r="AQ725">
        <v>2275050011</v>
      </c>
      <c r="AR725">
        <v>2</v>
      </c>
      <c r="AS725" t="s">
        <v>34</v>
      </c>
      <c r="AT725" t="s">
        <v>84</v>
      </c>
      <c r="AU725">
        <v>34029</v>
      </c>
      <c r="AW725" t="s">
        <v>355</v>
      </c>
      <c r="AX725">
        <v>48811</v>
      </c>
      <c r="AY725" t="s">
        <v>37</v>
      </c>
      <c r="AZ725" t="s">
        <v>38</v>
      </c>
      <c r="BC725" t="s">
        <v>38</v>
      </c>
      <c r="BD725">
        <v>39.720999999999997</v>
      </c>
      <c r="BE725">
        <v>-74.284000000000006</v>
      </c>
      <c r="BF725" t="s">
        <v>39</v>
      </c>
      <c r="BG725" t="s">
        <v>356</v>
      </c>
      <c r="BH725" t="s">
        <v>34</v>
      </c>
      <c r="BI725">
        <v>0</v>
      </c>
      <c r="BJ725" t="s">
        <v>41</v>
      </c>
      <c r="BK725">
        <v>8</v>
      </c>
      <c r="BM725" t="s">
        <v>51</v>
      </c>
      <c r="BN725" t="s">
        <v>52</v>
      </c>
      <c r="BO725">
        <v>5.8500000000000002E-4</v>
      </c>
      <c r="BP725" t="s">
        <v>44</v>
      </c>
      <c r="BQ725">
        <v>12323611</v>
      </c>
      <c r="BT725">
        <v>61753913</v>
      </c>
      <c r="BV725">
        <v>300</v>
      </c>
      <c r="BW725">
        <v>80033914</v>
      </c>
      <c r="BY725">
        <v>2275050011</v>
      </c>
      <c r="BZ725">
        <v>2</v>
      </c>
      <c r="CA725" t="s">
        <v>34</v>
      </c>
      <c r="CB725" t="s">
        <v>84</v>
      </c>
      <c r="CC725">
        <v>34029</v>
      </c>
      <c r="CE725" t="s">
        <v>355</v>
      </c>
      <c r="CF725">
        <v>48811</v>
      </c>
      <c r="CG725" t="s">
        <v>37</v>
      </c>
      <c r="CH725" t="s">
        <v>38</v>
      </c>
      <c r="CK725" t="s">
        <v>38</v>
      </c>
      <c r="CL725">
        <v>39.720999999999997</v>
      </c>
      <c r="CM725">
        <v>-74.284000000000006</v>
      </c>
      <c r="CN725" t="s">
        <v>39</v>
      </c>
      <c r="CO725" t="s">
        <v>356</v>
      </c>
      <c r="CP725" t="s">
        <v>34</v>
      </c>
      <c r="CQ725">
        <v>0</v>
      </c>
      <c r="CR725" t="s">
        <v>41</v>
      </c>
      <c r="CS725">
        <v>8</v>
      </c>
      <c r="CU725" t="s">
        <v>49</v>
      </c>
      <c r="CV725" t="s">
        <v>50</v>
      </c>
      <c r="CW725">
        <v>2.1302999999999999E-3</v>
      </c>
      <c r="CX725" t="s">
        <v>44</v>
      </c>
      <c r="CY725">
        <v>12323611</v>
      </c>
      <c r="DB725">
        <v>61753913</v>
      </c>
      <c r="DD725">
        <v>300</v>
      </c>
      <c r="DE725">
        <v>80033914</v>
      </c>
      <c r="DG725">
        <v>2275050011</v>
      </c>
      <c r="DH725">
        <v>2</v>
      </c>
      <c r="DI725" t="s">
        <v>34</v>
      </c>
      <c r="DJ725" t="s">
        <v>84</v>
      </c>
      <c r="DK725">
        <v>34029</v>
      </c>
      <c r="DM725" t="s">
        <v>355</v>
      </c>
      <c r="DN725">
        <v>48811</v>
      </c>
      <c r="DO725" t="s">
        <v>37</v>
      </c>
      <c r="DP725" t="s">
        <v>38</v>
      </c>
      <c r="DS725" t="s">
        <v>38</v>
      </c>
      <c r="DT725">
        <v>39.720999999999997</v>
      </c>
      <c r="DU725">
        <v>-74.284000000000006</v>
      </c>
      <c r="DV725" t="s">
        <v>39</v>
      </c>
      <c r="DW725" t="s">
        <v>356</v>
      </c>
      <c r="DX725" t="s">
        <v>34</v>
      </c>
      <c r="DY725">
        <v>0</v>
      </c>
      <c r="DZ725" t="s">
        <v>41</v>
      </c>
      <c r="EA725">
        <v>8</v>
      </c>
      <c r="EC725" t="s">
        <v>47</v>
      </c>
      <c r="ED725" t="s">
        <v>48</v>
      </c>
      <c r="EE725">
        <v>1.4699100000000001E-3</v>
      </c>
      <c r="EF725" t="s">
        <v>44</v>
      </c>
      <c r="EG725">
        <v>12323611</v>
      </c>
      <c r="EJ725">
        <v>61753913</v>
      </c>
      <c r="EL725">
        <v>300</v>
      </c>
      <c r="EM725">
        <v>80033914</v>
      </c>
      <c r="EO725">
        <v>2275050011</v>
      </c>
      <c r="EP725">
        <v>2</v>
      </c>
      <c r="EQ725" t="s">
        <v>34</v>
      </c>
      <c r="ER725" t="s">
        <v>84</v>
      </c>
      <c r="ES725">
        <v>34029</v>
      </c>
      <c r="EU725" t="s">
        <v>355</v>
      </c>
      <c r="EV725">
        <v>48811</v>
      </c>
      <c r="EW725" t="s">
        <v>37</v>
      </c>
      <c r="EX725" t="s">
        <v>38</v>
      </c>
      <c r="FA725" t="s">
        <v>38</v>
      </c>
      <c r="FB725">
        <v>39.720999999999997</v>
      </c>
      <c r="FC725">
        <v>-74.284000000000006</v>
      </c>
      <c r="FD725" t="s">
        <v>39</v>
      </c>
      <c r="FE725" t="s">
        <v>356</v>
      </c>
      <c r="FF725" t="s">
        <v>34</v>
      </c>
      <c r="FG725">
        <v>0</v>
      </c>
      <c r="FH725" t="s">
        <v>41</v>
      </c>
      <c r="FI725">
        <v>8</v>
      </c>
      <c r="FK725" t="s">
        <v>45</v>
      </c>
      <c r="FL725" t="s">
        <v>46</v>
      </c>
      <c r="FM725">
        <v>9.0000000000000006E-5</v>
      </c>
      <c r="FN725" t="s">
        <v>44</v>
      </c>
      <c r="FO725">
        <v>12323611</v>
      </c>
      <c r="FR725">
        <v>61753913</v>
      </c>
      <c r="FT725">
        <v>300</v>
      </c>
      <c r="FU725">
        <v>80033914</v>
      </c>
      <c r="FW725">
        <v>2275050011</v>
      </c>
      <c r="FX725">
        <v>2</v>
      </c>
      <c r="FY725" t="s">
        <v>34</v>
      </c>
      <c r="FZ725" t="s">
        <v>84</v>
      </c>
      <c r="GA725">
        <v>34029</v>
      </c>
      <c r="GC725" t="s">
        <v>355</v>
      </c>
      <c r="GD725">
        <v>48811</v>
      </c>
      <c r="GE725" t="s">
        <v>37</v>
      </c>
      <c r="GF725" t="s">
        <v>38</v>
      </c>
      <c r="GI725" t="s">
        <v>38</v>
      </c>
      <c r="GJ725">
        <v>39.720999999999997</v>
      </c>
      <c r="GK725">
        <v>-74.284000000000006</v>
      </c>
      <c r="GL725" t="s">
        <v>39</v>
      </c>
      <c r="GM725" t="s">
        <v>356</v>
      </c>
      <c r="GN725" t="s">
        <v>34</v>
      </c>
      <c r="GO725">
        <v>0</v>
      </c>
      <c r="GP725" t="s">
        <v>41</v>
      </c>
      <c r="GQ725">
        <v>8</v>
      </c>
      <c r="GS725" t="s">
        <v>42</v>
      </c>
      <c r="GT725" t="s">
        <v>43</v>
      </c>
      <c r="GU725">
        <v>1.3542700000000001E-3</v>
      </c>
      <c r="GV725" t="s">
        <v>44</v>
      </c>
    </row>
    <row r="726" spans="1:204" x14ac:dyDescent="0.25">
      <c r="A726">
        <v>12323611</v>
      </c>
      <c r="D726">
        <v>61753913</v>
      </c>
      <c r="F726">
        <v>300</v>
      </c>
      <c r="G726">
        <v>80034014</v>
      </c>
      <c r="I726">
        <v>2275050012</v>
      </c>
      <c r="J726">
        <v>2</v>
      </c>
      <c r="K726" t="s">
        <v>34</v>
      </c>
      <c r="L726" t="s">
        <v>84</v>
      </c>
      <c r="M726">
        <v>34029</v>
      </c>
      <c r="O726" t="s">
        <v>355</v>
      </c>
      <c r="P726">
        <v>48811</v>
      </c>
      <c r="Q726" t="s">
        <v>37</v>
      </c>
      <c r="R726" t="s">
        <v>38</v>
      </c>
      <c r="U726" t="s">
        <v>38</v>
      </c>
      <c r="V726">
        <v>39.720999999999997</v>
      </c>
      <c r="W726">
        <v>-74.284000000000006</v>
      </c>
      <c r="X726" t="s">
        <v>39</v>
      </c>
      <c r="Y726" t="s">
        <v>356</v>
      </c>
      <c r="Z726" t="s">
        <v>34</v>
      </c>
      <c r="AA726">
        <v>0</v>
      </c>
      <c r="AB726" t="s">
        <v>41</v>
      </c>
      <c r="AC726">
        <v>8</v>
      </c>
      <c r="AE726" t="s">
        <v>53</v>
      </c>
      <c r="AF726" t="s">
        <v>54</v>
      </c>
      <c r="AG726">
        <v>0.15802099999999999</v>
      </c>
      <c r="AH726" t="s">
        <v>44</v>
      </c>
      <c r="AI726">
        <v>12323611</v>
      </c>
      <c r="AL726">
        <v>61753913</v>
      </c>
      <c r="AN726">
        <v>300</v>
      </c>
      <c r="AO726">
        <v>80034014</v>
      </c>
      <c r="AQ726">
        <v>2275050012</v>
      </c>
      <c r="AR726">
        <v>2</v>
      </c>
      <c r="AS726" t="s">
        <v>34</v>
      </c>
      <c r="AT726" t="s">
        <v>84</v>
      </c>
      <c r="AU726">
        <v>34029</v>
      </c>
      <c r="AW726" t="s">
        <v>355</v>
      </c>
      <c r="AX726">
        <v>48811</v>
      </c>
      <c r="AY726" t="s">
        <v>37</v>
      </c>
      <c r="AZ726" t="s">
        <v>38</v>
      </c>
      <c r="BC726" t="s">
        <v>38</v>
      </c>
      <c r="BD726">
        <v>39.720999999999997</v>
      </c>
      <c r="BE726">
        <v>-74.284000000000006</v>
      </c>
      <c r="BF726" t="s">
        <v>39</v>
      </c>
      <c r="BG726" t="s">
        <v>356</v>
      </c>
      <c r="BH726" t="s">
        <v>34</v>
      </c>
      <c r="BI726">
        <v>0</v>
      </c>
      <c r="BJ726" t="s">
        <v>41</v>
      </c>
      <c r="BK726">
        <v>8</v>
      </c>
      <c r="BM726" t="s">
        <v>51</v>
      </c>
      <c r="BN726" t="s">
        <v>52</v>
      </c>
      <c r="BO726">
        <v>5.3417999999999998E-3</v>
      </c>
      <c r="BP726" t="s">
        <v>44</v>
      </c>
      <c r="BQ726">
        <v>12323611</v>
      </c>
      <c r="BT726">
        <v>61753913</v>
      </c>
      <c r="BV726">
        <v>300</v>
      </c>
      <c r="BW726">
        <v>80034014</v>
      </c>
      <c r="BY726">
        <v>2275050012</v>
      </c>
      <c r="BZ726">
        <v>2</v>
      </c>
      <c r="CA726" t="s">
        <v>34</v>
      </c>
      <c r="CB726" t="s">
        <v>84</v>
      </c>
      <c r="CC726">
        <v>34029</v>
      </c>
      <c r="CE726" t="s">
        <v>355</v>
      </c>
      <c r="CF726">
        <v>48811</v>
      </c>
      <c r="CG726" t="s">
        <v>37</v>
      </c>
      <c r="CH726" t="s">
        <v>38</v>
      </c>
      <c r="CK726" t="s">
        <v>38</v>
      </c>
      <c r="CL726">
        <v>39.720999999999997</v>
      </c>
      <c r="CM726">
        <v>-74.284000000000006</v>
      </c>
      <c r="CN726" t="s">
        <v>39</v>
      </c>
      <c r="CO726" t="s">
        <v>356</v>
      </c>
      <c r="CP726" t="s">
        <v>34</v>
      </c>
      <c r="CQ726">
        <v>0</v>
      </c>
      <c r="CR726" t="s">
        <v>41</v>
      </c>
      <c r="CS726">
        <v>8</v>
      </c>
      <c r="CU726" t="s">
        <v>49</v>
      </c>
      <c r="CV726" t="s">
        <v>50</v>
      </c>
      <c r="CW726">
        <v>3.9055499999999998E-3</v>
      </c>
      <c r="CX726" t="s">
        <v>44</v>
      </c>
      <c r="CY726">
        <v>12323611</v>
      </c>
      <c r="DB726">
        <v>61753913</v>
      </c>
      <c r="DD726">
        <v>300</v>
      </c>
      <c r="DE726">
        <v>80034014</v>
      </c>
      <c r="DG726">
        <v>2275050012</v>
      </c>
      <c r="DH726">
        <v>2</v>
      </c>
      <c r="DI726" t="s">
        <v>34</v>
      </c>
      <c r="DJ726" t="s">
        <v>84</v>
      </c>
      <c r="DK726">
        <v>34029</v>
      </c>
      <c r="DM726" t="s">
        <v>355</v>
      </c>
      <c r="DN726">
        <v>48811</v>
      </c>
      <c r="DO726" t="s">
        <v>37</v>
      </c>
      <c r="DP726" t="s">
        <v>38</v>
      </c>
      <c r="DS726" t="s">
        <v>38</v>
      </c>
      <c r="DT726">
        <v>39.720999999999997</v>
      </c>
      <c r="DU726">
        <v>-74.284000000000006</v>
      </c>
      <c r="DV726" t="s">
        <v>39</v>
      </c>
      <c r="DW726" t="s">
        <v>356</v>
      </c>
      <c r="DX726" t="s">
        <v>34</v>
      </c>
      <c r="DY726">
        <v>0</v>
      </c>
      <c r="DZ726" t="s">
        <v>41</v>
      </c>
      <c r="EA726">
        <v>8</v>
      </c>
      <c r="EC726" t="s">
        <v>47</v>
      </c>
      <c r="ED726" t="s">
        <v>48</v>
      </c>
      <c r="EE726">
        <v>3.8118200000000001E-3</v>
      </c>
      <c r="EF726" t="s">
        <v>44</v>
      </c>
      <c r="EG726">
        <v>12323611</v>
      </c>
      <c r="EJ726">
        <v>61753913</v>
      </c>
      <c r="EL726">
        <v>300</v>
      </c>
      <c r="EM726">
        <v>80034014</v>
      </c>
      <c r="EO726">
        <v>2275050012</v>
      </c>
      <c r="EP726">
        <v>2</v>
      </c>
      <c r="EQ726" t="s">
        <v>34</v>
      </c>
      <c r="ER726" t="s">
        <v>84</v>
      </c>
      <c r="ES726">
        <v>34029</v>
      </c>
      <c r="EU726" t="s">
        <v>355</v>
      </c>
      <c r="EV726">
        <v>48811</v>
      </c>
      <c r="EW726" t="s">
        <v>37</v>
      </c>
      <c r="EX726" t="s">
        <v>38</v>
      </c>
      <c r="FA726" t="s">
        <v>38</v>
      </c>
      <c r="FB726">
        <v>39.720999999999997</v>
      </c>
      <c r="FC726">
        <v>-74.284000000000006</v>
      </c>
      <c r="FD726" t="s">
        <v>39</v>
      </c>
      <c r="FE726" t="s">
        <v>356</v>
      </c>
      <c r="FF726" t="s">
        <v>34</v>
      </c>
      <c r="FG726">
        <v>0</v>
      </c>
      <c r="FH726" t="s">
        <v>41</v>
      </c>
      <c r="FI726">
        <v>8</v>
      </c>
      <c r="FK726" t="s">
        <v>45</v>
      </c>
      <c r="FL726" t="s">
        <v>46</v>
      </c>
      <c r="FM726">
        <v>1.2140199999999999E-3</v>
      </c>
      <c r="FN726" t="s">
        <v>44</v>
      </c>
      <c r="FO726">
        <v>12323611</v>
      </c>
      <c r="FR726">
        <v>61753913</v>
      </c>
      <c r="FT726">
        <v>300</v>
      </c>
      <c r="FU726">
        <v>80034014</v>
      </c>
      <c r="FW726">
        <v>2275050012</v>
      </c>
      <c r="FX726">
        <v>2</v>
      </c>
      <c r="FY726" t="s">
        <v>34</v>
      </c>
      <c r="FZ726" t="s">
        <v>84</v>
      </c>
      <c r="GA726">
        <v>34029</v>
      </c>
      <c r="GC726" t="s">
        <v>355</v>
      </c>
      <c r="GD726">
        <v>48811</v>
      </c>
      <c r="GE726" t="s">
        <v>37</v>
      </c>
      <c r="GF726" t="s">
        <v>38</v>
      </c>
      <c r="GI726" t="s">
        <v>38</v>
      </c>
      <c r="GJ726">
        <v>39.720999999999997</v>
      </c>
      <c r="GK726">
        <v>-74.284000000000006</v>
      </c>
      <c r="GL726" t="s">
        <v>39</v>
      </c>
      <c r="GM726" t="s">
        <v>356</v>
      </c>
      <c r="GN726" t="s">
        <v>34</v>
      </c>
      <c r="GO726">
        <v>0</v>
      </c>
      <c r="GP726" t="s">
        <v>41</v>
      </c>
      <c r="GQ726">
        <v>8</v>
      </c>
      <c r="GS726" t="s">
        <v>42</v>
      </c>
      <c r="GT726" t="s">
        <v>43</v>
      </c>
      <c r="GU726">
        <v>1.1376499999999999E-2</v>
      </c>
      <c r="GV726" t="s">
        <v>44</v>
      </c>
    </row>
    <row r="727" spans="1:204" x14ac:dyDescent="0.25">
      <c r="A727">
        <v>11107411</v>
      </c>
      <c r="D727">
        <v>60770913</v>
      </c>
      <c r="F727">
        <v>300</v>
      </c>
      <c r="G727">
        <v>78083114</v>
      </c>
      <c r="I727">
        <v>2275050011</v>
      </c>
      <c r="J727">
        <v>2</v>
      </c>
      <c r="K727" t="s">
        <v>34</v>
      </c>
      <c r="L727" t="s">
        <v>84</v>
      </c>
      <c r="M727">
        <v>34029</v>
      </c>
      <c r="O727" t="s">
        <v>400</v>
      </c>
      <c r="P727">
        <v>48811</v>
      </c>
      <c r="Q727" t="s">
        <v>37</v>
      </c>
      <c r="R727" t="s">
        <v>38</v>
      </c>
      <c r="U727" t="s">
        <v>38</v>
      </c>
      <c r="V727">
        <v>39.699300000000001</v>
      </c>
      <c r="W727">
        <v>-74.234300000000005</v>
      </c>
      <c r="X727" t="s">
        <v>39</v>
      </c>
      <c r="Y727" t="s">
        <v>356</v>
      </c>
      <c r="Z727" t="s">
        <v>34</v>
      </c>
      <c r="AA727">
        <v>0</v>
      </c>
      <c r="AB727" t="s">
        <v>41</v>
      </c>
      <c r="AC727">
        <v>8</v>
      </c>
      <c r="AE727" t="s">
        <v>53</v>
      </c>
      <c r="AF727" t="s">
        <v>54</v>
      </c>
      <c r="AG727">
        <v>0.108126</v>
      </c>
      <c r="AH727" t="s">
        <v>44</v>
      </c>
      <c r="AI727">
        <v>11107411</v>
      </c>
      <c r="AL727">
        <v>60770913</v>
      </c>
      <c r="AN727">
        <v>300</v>
      </c>
      <c r="AO727">
        <v>78083114</v>
      </c>
      <c r="AQ727">
        <v>2275050011</v>
      </c>
      <c r="AR727">
        <v>2</v>
      </c>
      <c r="AS727" t="s">
        <v>34</v>
      </c>
      <c r="AT727" t="s">
        <v>84</v>
      </c>
      <c r="AU727">
        <v>34029</v>
      </c>
      <c r="AW727" t="s">
        <v>400</v>
      </c>
      <c r="AX727">
        <v>48811</v>
      </c>
      <c r="AY727" t="s">
        <v>37</v>
      </c>
      <c r="AZ727" t="s">
        <v>38</v>
      </c>
      <c r="BC727" t="s">
        <v>38</v>
      </c>
      <c r="BD727">
        <v>39.699300000000001</v>
      </c>
      <c r="BE727">
        <v>-74.234300000000005</v>
      </c>
      <c r="BF727" t="s">
        <v>39</v>
      </c>
      <c r="BG727" t="s">
        <v>356</v>
      </c>
      <c r="BH727" t="s">
        <v>34</v>
      </c>
      <c r="BI727">
        <v>0</v>
      </c>
      <c r="BJ727" t="s">
        <v>41</v>
      </c>
      <c r="BK727">
        <v>8</v>
      </c>
      <c r="BM727" t="s">
        <v>51</v>
      </c>
      <c r="BN727" t="s">
        <v>52</v>
      </c>
      <c r="BO727">
        <v>5.8500000000000002E-4</v>
      </c>
      <c r="BP727" t="s">
        <v>44</v>
      </c>
      <c r="BQ727">
        <v>11107411</v>
      </c>
      <c r="BT727">
        <v>60770913</v>
      </c>
      <c r="BV727">
        <v>300</v>
      </c>
      <c r="BW727">
        <v>78083114</v>
      </c>
      <c r="BY727">
        <v>2275050011</v>
      </c>
      <c r="BZ727">
        <v>2</v>
      </c>
      <c r="CA727" t="s">
        <v>34</v>
      </c>
      <c r="CB727" t="s">
        <v>84</v>
      </c>
      <c r="CC727">
        <v>34029</v>
      </c>
      <c r="CE727" t="s">
        <v>400</v>
      </c>
      <c r="CF727">
        <v>48811</v>
      </c>
      <c r="CG727" t="s">
        <v>37</v>
      </c>
      <c r="CH727" t="s">
        <v>38</v>
      </c>
      <c r="CK727" t="s">
        <v>38</v>
      </c>
      <c r="CL727">
        <v>39.699300000000001</v>
      </c>
      <c r="CM727">
        <v>-74.234300000000005</v>
      </c>
      <c r="CN727" t="s">
        <v>39</v>
      </c>
      <c r="CO727" t="s">
        <v>356</v>
      </c>
      <c r="CP727" t="s">
        <v>34</v>
      </c>
      <c r="CQ727">
        <v>0</v>
      </c>
      <c r="CR727" t="s">
        <v>41</v>
      </c>
      <c r="CS727">
        <v>8</v>
      </c>
      <c r="CU727" t="s">
        <v>49</v>
      </c>
      <c r="CV727" t="s">
        <v>50</v>
      </c>
      <c r="CW727">
        <v>2.1302999999999999E-3</v>
      </c>
      <c r="CX727" t="s">
        <v>44</v>
      </c>
      <c r="CY727">
        <v>11107411</v>
      </c>
      <c r="DB727">
        <v>60770913</v>
      </c>
      <c r="DD727">
        <v>300</v>
      </c>
      <c r="DE727">
        <v>78083114</v>
      </c>
      <c r="DG727">
        <v>2275050011</v>
      </c>
      <c r="DH727">
        <v>2</v>
      </c>
      <c r="DI727" t="s">
        <v>34</v>
      </c>
      <c r="DJ727" t="s">
        <v>84</v>
      </c>
      <c r="DK727">
        <v>34029</v>
      </c>
      <c r="DM727" t="s">
        <v>400</v>
      </c>
      <c r="DN727">
        <v>48811</v>
      </c>
      <c r="DO727" t="s">
        <v>37</v>
      </c>
      <c r="DP727" t="s">
        <v>38</v>
      </c>
      <c r="DS727" t="s">
        <v>38</v>
      </c>
      <c r="DT727">
        <v>39.699300000000001</v>
      </c>
      <c r="DU727">
        <v>-74.234300000000005</v>
      </c>
      <c r="DV727" t="s">
        <v>39</v>
      </c>
      <c r="DW727" t="s">
        <v>356</v>
      </c>
      <c r="DX727" t="s">
        <v>34</v>
      </c>
      <c r="DY727">
        <v>0</v>
      </c>
      <c r="DZ727" t="s">
        <v>41</v>
      </c>
      <c r="EA727">
        <v>8</v>
      </c>
      <c r="EC727" t="s">
        <v>47</v>
      </c>
      <c r="ED727" t="s">
        <v>48</v>
      </c>
      <c r="EE727">
        <v>1.4699100000000001E-3</v>
      </c>
      <c r="EF727" t="s">
        <v>44</v>
      </c>
      <c r="EG727">
        <v>11107411</v>
      </c>
      <c r="EJ727">
        <v>60770913</v>
      </c>
      <c r="EL727">
        <v>300</v>
      </c>
      <c r="EM727">
        <v>78083114</v>
      </c>
      <c r="EO727">
        <v>2275050011</v>
      </c>
      <c r="EP727">
        <v>2</v>
      </c>
      <c r="EQ727" t="s">
        <v>34</v>
      </c>
      <c r="ER727" t="s">
        <v>84</v>
      </c>
      <c r="ES727">
        <v>34029</v>
      </c>
      <c r="EU727" t="s">
        <v>400</v>
      </c>
      <c r="EV727">
        <v>48811</v>
      </c>
      <c r="EW727" t="s">
        <v>37</v>
      </c>
      <c r="EX727" t="s">
        <v>38</v>
      </c>
      <c r="FA727" t="s">
        <v>38</v>
      </c>
      <c r="FB727">
        <v>39.699300000000001</v>
      </c>
      <c r="FC727">
        <v>-74.234300000000005</v>
      </c>
      <c r="FD727" t="s">
        <v>39</v>
      </c>
      <c r="FE727" t="s">
        <v>356</v>
      </c>
      <c r="FF727" t="s">
        <v>34</v>
      </c>
      <c r="FG727">
        <v>0</v>
      </c>
      <c r="FH727" t="s">
        <v>41</v>
      </c>
      <c r="FI727">
        <v>8</v>
      </c>
      <c r="FK727" t="s">
        <v>45</v>
      </c>
      <c r="FL727" t="s">
        <v>46</v>
      </c>
      <c r="FM727">
        <v>9.0000000000000006E-5</v>
      </c>
      <c r="FN727" t="s">
        <v>44</v>
      </c>
      <c r="FO727">
        <v>11107411</v>
      </c>
      <c r="FR727">
        <v>60770913</v>
      </c>
      <c r="FT727">
        <v>300</v>
      </c>
      <c r="FU727">
        <v>78083114</v>
      </c>
      <c r="FW727">
        <v>2275050011</v>
      </c>
      <c r="FX727">
        <v>2</v>
      </c>
      <c r="FY727" t="s">
        <v>34</v>
      </c>
      <c r="FZ727" t="s">
        <v>84</v>
      </c>
      <c r="GA727">
        <v>34029</v>
      </c>
      <c r="GC727" t="s">
        <v>400</v>
      </c>
      <c r="GD727">
        <v>48811</v>
      </c>
      <c r="GE727" t="s">
        <v>37</v>
      </c>
      <c r="GF727" t="s">
        <v>38</v>
      </c>
      <c r="GI727" t="s">
        <v>38</v>
      </c>
      <c r="GJ727">
        <v>39.699300000000001</v>
      </c>
      <c r="GK727">
        <v>-74.234300000000005</v>
      </c>
      <c r="GL727" t="s">
        <v>39</v>
      </c>
      <c r="GM727" t="s">
        <v>356</v>
      </c>
      <c r="GN727" t="s">
        <v>34</v>
      </c>
      <c r="GO727">
        <v>0</v>
      </c>
      <c r="GP727" t="s">
        <v>41</v>
      </c>
      <c r="GQ727">
        <v>8</v>
      </c>
      <c r="GS727" t="s">
        <v>42</v>
      </c>
      <c r="GT727" t="s">
        <v>43</v>
      </c>
      <c r="GU727">
        <v>1.3542700000000001E-3</v>
      </c>
      <c r="GV727" t="s">
        <v>44</v>
      </c>
    </row>
    <row r="728" spans="1:204" x14ac:dyDescent="0.25">
      <c r="A728">
        <v>11107411</v>
      </c>
      <c r="D728">
        <v>60770913</v>
      </c>
      <c r="F728">
        <v>300</v>
      </c>
      <c r="G728">
        <v>78083214</v>
      </c>
      <c r="I728">
        <v>2275050012</v>
      </c>
      <c r="J728">
        <v>2</v>
      </c>
      <c r="K728" t="s">
        <v>34</v>
      </c>
      <c r="L728" t="s">
        <v>84</v>
      </c>
      <c r="M728">
        <v>34029</v>
      </c>
      <c r="O728" t="s">
        <v>400</v>
      </c>
      <c r="P728">
        <v>48811</v>
      </c>
      <c r="Q728" t="s">
        <v>37</v>
      </c>
      <c r="R728" t="s">
        <v>38</v>
      </c>
      <c r="U728" t="s">
        <v>38</v>
      </c>
      <c r="V728">
        <v>39.699300000000001</v>
      </c>
      <c r="W728">
        <v>-74.234300000000005</v>
      </c>
      <c r="X728" t="s">
        <v>39</v>
      </c>
      <c r="Y728" t="s">
        <v>356</v>
      </c>
      <c r="Z728" t="s">
        <v>34</v>
      </c>
      <c r="AA728">
        <v>0</v>
      </c>
      <c r="AB728" t="s">
        <v>41</v>
      </c>
      <c r="AC728">
        <v>8</v>
      </c>
      <c r="AE728" t="s">
        <v>53</v>
      </c>
      <c r="AF728" t="s">
        <v>54</v>
      </c>
      <c r="AG728">
        <v>0.15802099999999999</v>
      </c>
      <c r="AH728" t="s">
        <v>44</v>
      </c>
      <c r="AI728">
        <v>11107411</v>
      </c>
      <c r="AL728">
        <v>60770913</v>
      </c>
      <c r="AN728">
        <v>300</v>
      </c>
      <c r="AO728">
        <v>78083214</v>
      </c>
      <c r="AQ728">
        <v>2275050012</v>
      </c>
      <c r="AR728">
        <v>2</v>
      </c>
      <c r="AS728" t="s">
        <v>34</v>
      </c>
      <c r="AT728" t="s">
        <v>84</v>
      </c>
      <c r="AU728">
        <v>34029</v>
      </c>
      <c r="AW728" t="s">
        <v>400</v>
      </c>
      <c r="AX728">
        <v>48811</v>
      </c>
      <c r="AY728" t="s">
        <v>37</v>
      </c>
      <c r="AZ728" t="s">
        <v>38</v>
      </c>
      <c r="BC728" t="s">
        <v>38</v>
      </c>
      <c r="BD728">
        <v>39.699300000000001</v>
      </c>
      <c r="BE728">
        <v>-74.234300000000005</v>
      </c>
      <c r="BF728" t="s">
        <v>39</v>
      </c>
      <c r="BG728" t="s">
        <v>356</v>
      </c>
      <c r="BH728" t="s">
        <v>34</v>
      </c>
      <c r="BI728">
        <v>0</v>
      </c>
      <c r="BJ728" t="s">
        <v>41</v>
      </c>
      <c r="BK728">
        <v>8</v>
      </c>
      <c r="BM728" t="s">
        <v>51</v>
      </c>
      <c r="BN728" t="s">
        <v>52</v>
      </c>
      <c r="BO728">
        <v>5.3417999999999998E-3</v>
      </c>
      <c r="BP728" t="s">
        <v>44</v>
      </c>
      <c r="BQ728">
        <v>11107411</v>
      </c>
      <c r="BT728">
        <v>60770913</v>
      </c>
      <c r="BV728">
        <v>300</v>
      </c>
      <c r="BW728">
        <v>78083214</v>
      </c>
      <c r="BY728">
        <v>2275050012</v>
      </c>
      <c r="BZ728">
        <v>2</v>
      </c>
      <c r="CA728" t="s">
        <v>34</v>
      </c>
      <c r="CB728" t="s">
        <v>84</v>
      </c>
      <c r="CC728">
        <v>34029</v>
      </c>
      <c r="CE728" t="s">
        <v>400</v>
      </c>
      <c r="CF728">
        <v>48811</v>
      </c>
      <c r="CG728" t="s">
        <v>37</v>
      </c>
      <c r="CH728" t="s">
        <v>38</v>
      </c>
      <c r="CK728" t="s">
        <v>38</v>
      </c>
      <c r="CL728">
        <v>39.699300000000001</v>
      </c>
      <c r="CM728">
        <v>-74.234300000000005</v>
      </c>
      <c r="CN728" t="s">
        <v>39</v>
      </c>
      <c r="CO728" t="s">
        <v>356</v>
      </c>
      <c r="CP728" t="s">
        <v>34</v>
      </c>
      <c r="CQ728">
        <v>0</v>
      </c>
      <c r="CR728" t="s">
        <v>41</v>
      </c>
      <c r="CS728">
        <v>8</v>
      </c>
      <c r="CU728" t="s">
        <v>49</v>
      </c>
      <c r="CV728" t="s">
        <v>50</v>
      </c>
      <c r="CW728">
        <v>3.9055499999999998E-3</v>
      </c>
      <c r="CX728" t="s">
        <v>44</v>
      </c>
      <c r="CY728">
        <v>11107411</v>
      </c>
      <c r="DB728">
        <v>60770913</v>
      </c>
      <c r="DD728">
        <v>300</v>
      </c>
      <c r="DE728">
        <v>78083214</v>
      </c>
      <c r="DG728">
        <v>2275050012</v>
      </c>
      <c r="DH728">
        <v>2</v>
      </c>
      <c r="DI728" t="s">
        <v>34</v>
      </c>
      <c r="DJ728" t="s">
        <v>84</v>
      </c>
      <c r="DK728">
        <v>34029</v>
      </c>
      <c r="DM728" t="s">
        <v>400</v>
      </c>
      <c r="DN728">
        <v>48811</v>
      </c>
      <c r="DO728" t="s">
        <v>37</v>
      </c>
      <c r="DP728" t="s">
        <v>38</v>
      </c>
      <c r="DS728" t="s">
        <v>38</v>
      </c>
      <c r="DT728">
        <v>39.699300000000001</v>
      </c>
      <c r="DU728">
        <v>-74.234300000000005</v>
      </c>
      <c r="DV728" t="s">
        <v>39</v>
      </c>
      <c r="DW728" t="s">
        <v>356</v>
      </c>
      <c r="DX728" t="s">
        <v>34</v>
      </c>
      <c r="DY728">
        <v>0</v>
      </c>
      <c r="DZ728" t="s">
        <v>41</v>
      </c>
      <c r="EA728">
        <v>8</v>
      </c>
      <c r="EC728" t="s">
        <v>47</v>
      </c>
      <c r="ED728" t="s">
        <v>48</v>
      </c>
      <c r="EE728">
        <v>3.8118200000000001E-3</v>
      </c>
      <c r="EF728" t="s">
        <v>44</v>
      </c>
      <c r="EG728">
        <v>11107411</v>
      </c>
      <c r="EJ728">
        <v>60770913</v>
      </c>
      <c r="EL728">
        <v>300</v>
      </c>
      <c r="EM728">
        <v>78083214</v>
      </c>
      <c r="EO728">
        <v>2275050012</v>
      </c>
      <c r="EP728">
        <v>2</v>
      </c>
      <c r="EQ728" t="s">
        <v>34</v>
      </c>
      <c r="ER728" t="s">
        <v>84</v>
      </c>
      <c r="ES728">
        <v>34029</v>
      </c>
      <c r="EU728" t="s">
        <v>400</v>
      </c>
      <c r="EV728">
        <v>48811</v>
      </c>
      <c r="EW728" t="s">
        <v>37</v>
      </c>
      <c r="EX728" t="s">
        <v>38</v>
      </c>
      <c r="FA728" t="s">
        <v>38</v>
      </c>
      <c r="FB728">
        <v>39.699300000000001</v>
      </c>
      <c r="FC728">
        <v>-74.234300000000005</v>
      </c>
      <c r="FD728" t="s">
        <v>39</v>
      </c>
      <c r="FE728" t="s">
        <v>356</v>
      </c>
      <c r="FF728" t="s">
        <v>34</v>
      </c>
      <c r="FG728">
        <v>0</v>
      </c>
      <c r="FH728" t="s">
        <v>41</v>
      </c>
      <c r="FI728">
        <v>8</v>
      </c>
      <c r="FK728" t="s">
        <v>45</v>
      </c>
      <c r="FL728" t="s">
        <v>46</v>
      </c>
      <c r="FM728">
        <v>1.2140199999999999E-3</v>
      </c>
      <c r="FN728" t="s">
        <v>44</v>
      </c>
      <c r="FO728">
        <v>11107411</v>
      </c>
      <c r="FR728">
        <v>60770913</v>
      </c>
      <c r="FT728">
        <v>300</v>
      </c>
      <c r="FU728">
        <v>78083214</v>
      </c>
      <c r="FW728">
        <v>2275050012</v>
      </c>
      <c r="FX728">
        <v>2</v>
      </c>
      <c r="FY728" t="s">
        <v>34</v>
      </c>
      <c r="FZ728" t="s">
        <v>84</v>
      </c>
      <c r="GA728">
        <v>34029</v>
      </c>
      <c r="GC728" t="s">
        <v>400</v>
      </c>
      <c r="GD728">
        <v>48811</v>
      </c>
      <c r="GE728" t="s">
        <v>37</v>
      </c>
      <c r="GF728" t="s">
        <v>38</v>
      </c>
      <c r="GI728" t="s">
        <v>38</v>
      </c>
      <c r="GJ728">
        <v>39.699300000000001</v>
      </c>
      <c r="GK728">
        <v>-74.234300000000005</v>
      </c>
      <c r="GL728" t="s">
        <v>39</v>
      </c>
      <c r="GM728" t="s">
        <v>356</v>
      </c>
      <c r="GN728" t="s">
        <v>34</v>
      </c>
      <c r="GO728">
        <v>0</v>
      </c>
      <c r="GP728" t="s">
        <v>41</v>
      </c>
      <c r="GQ728">
        <v>8</v>
      </c>
      <c r="GS728" t="s">
        <v>42</v>
      </c>
      <c r="GT728" t="s">
        <v>43</v>
      </c>
      <c r="GU728">
        <v>1.1376499999999999E-2</v>
      </c>
      <c r="GV728" t="s">
        <v>44</v>
      </c>
    </row>
    <row r="729" spans="1:204" x14ac:dyDescent="0.25">
      <c r="A729">
        <v>9380111</v>
      </c>
      <c r="D729">
        <v>62624013</v>
      </c>
      <c r="F729">
        <v>300</v>
      </c>
      <c r="G729">
        <v>84337014</v>
      </c>
      <c r="I729">
        <v>2275050011</v>
      </c>
      <c r="J729">
        <v>2</v>
      </c>
      <c r="K729" t="s">
        <v>34</v>
      </c>
      <c r="L729" t="s">
        <v>236</v>
      </c>
      <c r="M729">
        <v>34031</v>
      </c>
      <c r="O729" t="s">
        <v>237</v>
      </c>
      <c r="P729">
        <v>48811</v>
      </c>
      <c r="Q729" t="s">
        <v>37</v>
      </c>
      <c r="R729" t="s">
        <v>38</v>
      </c>
      <c r="U729" t="s">
        <v>38</v>
      </c>
      <c r="V729">
        <v>41.128230000000002</v>
      </c>
      <c r="W729">
        <v>-74.346729999999994</v>
      </c>
      <c r="X729" t="s">
        <v>39</v>
      </c>
      <c r="Y729" t="s">
        <v>238</v>
      </c>
      <c r="Z729" t="s">
        <v>34</v>
      </c>
      <c r="AA729">
        <v>0</v>
      </c>
      <c r="AB729" t="s">
        <v>41</v>
      </c>
      <c r="AC729">
        <v>8</v>
      </c>
      <c r="AE729" t="s">
        <v>53</v>
      </c>
      <c r="AF729" t="s">
        <v>54</v>
      </c>
      <c r="AG729">
        <v>39.193800000000003</v>
      </c>
      <c r="AH729" t="s">
        <v>44</v>
      </c>
      <c r="AI729">
        <v>9380111</v>
      </c>
      <c r="AL729">
        <v>62624013</v>
      </c>
      <c r="AN729">
        <v>300</v>
      </c>
      <c r="AO729">
        <v>84337014</v>
      </c>
      <c r="AQ729">
        <v>2275050011</v>
      </c>
      <c r="AR729">
        <v>2</v>
      </c>
      <c r="AS729" t="s">
        <v>34</v>
      </c>
      <c r="AT729" t="s">
        <v>236</v>
      </c>
      <c r="AU729">
        <v>34031</v>
      </c>
      <c r="AW729" t="s">
        <v>237</v>
      </c>
      <c r="AX729">
        <v>48811</v>
      </c>
      <c r="AY729" t="s">
        <v>37</v>
      </c>
      <c r="AZ729" t="s">
        <v>38</v>
      </c>
      <c r="BC729" t="s">
        <v>38</v>
      </c>
      <c r="BD729">
        <v>41.128230000000002</v>
      </c>
      <c r="BE729">
        <v>-74.346729999999994</v>
      </c>
      <c r="BF729" t="s">
        <v>39</v>
      </c>
      <c r="BG729" t="s">
        <v>238</v>
      </c>
      <c r="BH729" t="s">
        <v>34</v>
      </c>
      <c r="BI729">
        <v>0</v>
      </c>
      <c r="BJ729" t="s">
        <v>41</v>
      </c>
      <c r="BK729">
        <v>8</v>
      </c>
      <c r="BM729" t="s">
        <v>51</v>
      </c>
      <c r="BN729" t="s">
        <v>52</v>
      </c>
      <c r="BO729">
        <v>0.21205199999999999</v>
      </c>
      <c r="BP729" t="s">
        <v>44</v>
      </c>
      <c r="BQ729">
        <v>9380111</v>
      </c>
      <c r="BT729">
        <v>62624013</v>
      </c>
      <c r="BV729">
        <v>300</v>
      </c>
      <c r="BW729">
        <v>84337014</v>
      </c>
      <c r="BY729">
        <v>2275050011</v>
      </c>
      <c r="BZ729">
        <v>2</v>
      </c>
      <c r="CA729" t="s">
        <v>34</v>
      </c>
      <c r="CB729" t="s">
        <v>236</v>
      </c>
      <c r="CC729">
        <v>34031</v>
      </c>
      <c r="CE729" t="s">
        <v>237</v>
      </c>
      <c r="CF729">
        <v>48811</v>
      </c>
      <c r="CG729" t="s">
        <v>37</v>
      </c>
      <c r="CH729" t="s">
        <v>38</v>
      </c>
      <c r="CK729" t="s">
        <v>38</v>
      </c>
      <c r="CL729">
        <v>41.128230000000002</v>
      </c>
      <c r="CM729">
        <v>-74.346729999999994</v>
      </c>
      <c r="CN729" t="s">
        <v>39</v>
      </c>
      <c r="CO729" t="s">
        <v>238</v>
      </c>
      <c r="CP729" t="s">
        <v>34</v>
      </c>
      <c r="CQ729">
        <v>0</v>
      </c>
      <c r="CR729" t="s">
        <v>41</v>
      </c>
      <c r="CS729">
        <v>8</v>
      </c>
      <c r="CU729" t="s">
        <v>49</v>
      </c>
      <c r="CV729" t="s">
        <v>50</v>
      </c>
      <c r="CW729">
        <v>0.77219700000000002</v>
      </c>
      <c r="CX729" t="s">
        <v>44</v>
      </c>
      <c r="CY729">
        <v>9380111</v>
      </c>
      <c r="DB729">
        <v>62624013</v>
      </c>
      <c r="DD729">
        <v>300</v>
      </c>
      <c r="DE729">
        <v>84337014</v>
      </c>
      <c r="DG729">
        <v>2275050011</v>
      </c>
      <c r="DH729">
        <v>2</v>
      </c>
      <c r="DI729" t="s">
        <v>34</v>
      </c>
      <c r="DJ729" t="s">
        <v>236</v>
      </c>
      <c r="DK729">
        <v>34031</v>
      </c>
      <c r="DM729" t="s">
        <v>237</v>
      </c>
      <c r="DN729">
        <v>48811</v>
      </c>
      <c r="DO729" t="s">
        <v>37</v>
      </c>
      <c r="DP729" t="s">
        <v>38</v>
      </c>
      <c r="DS729" t="s">
        <v>38</v>
      </c>
      <c r="DT729">
        <v>41.128230000000002</v>
      </c>
      <c r="DU729">
        <v>-74.346729999999994</v>
      </c>
      <c r="DV729" t="s">
        <v>39</v>
      </c>
      <c r="DW729" t="s">
        <v>238</v>
      </c>
      <c r="DX729" t="s">
        <v>34</v>
      </c>
      <c r="DY729">
        <v>0</v>
      </c>
      <c r="DZ729" t="s">
        <v>41</v>
      </c>
      <c r="EA729">
        <v>8</v>
      </c>
      <c r="EC729" t="s">
        <v>47</v>
      </c>
      <c r="ED729" t="s">
        <v>48</v>
      </c>
      <c r="EE729">
        <v>0.53281599999999996</v>
      </c>
      <c r="EF729" t="s">
        <v>44</v>
      </c>
      <c r="EG729">
        <v>9380111</v>
      </c>
      <c r="EJ729">
        <v>62624013</v>
      </c>
      <c r="EL729">
        <v>300</v>
      </c>
      <c r="EM729">
        <v>84337014</v>
      </c>
      <c r="EO729">
        <v>2275050011</v>
      </c>
      <c r="EP729">
        <v>2</v>
      </c>
      <c r="EQ729" t="s">
        <v>34</v>
      </c>
      <c r="ER729" t="s">
        <v>236</v>
      </c>
      <c r="ES729">
        <v>34031</v>
      </c>
      <c r="EU729" t="s">
        <v>237</v>
      </c>
      <c r="EV729">
        <v>48811</v>
      </c>
      <c r="EW729" t="s">
        <v>37</v>
      </c>
      <c r="EX729" t="s">
        <v>38</v>
      </c>
      <c r="FA729" t="s">
        <v>38</v>
      </c>
      <c r="FB729">
        <v>41.128230000000002</v>
      </c>
      <c r="FC729">
        <v>-74.346729999999994</v>
      </c>
      <c r="FD729" t="s">
        <v>39</v>
      </c>
      <c r="FE729" t="s">
        <v>238</v>
      </c>
      <c r="FF729" t="s">
        <v>34</v>
      </c>
      <c r="FG729">
        <v>0</v>
      </c>
      <c r="FH729" t="s">
        <v>41</v>
      </c>
      <c r="FI729">
        <v>8</v>
      </c>
      <c r="FK729" t="s">
        <v>45</v>
      </c>
      <c r="FL729" t="s">
        <v>46</v>
      </c>
      <c r="FM729">
        <v>3.2623399999999997E-2</v>
      </c>
      <c r="FN729" t="s">
        <v>44</v>
      </c>
      <c r="FO729">
        <v>9380111</v>
      </c>
      <c r="FR729">
        <v>62624013</v>
      </c>
      <c r="FT729">
        <v>300</v>
      </c>
      <c r="FU729">
        <v>84337014</v>
      </c>
      <c r="FW729">
        <v>2275050011</v>
      </c>
      <c r="FX729">
        <v>2</v>
      </c>
      <c r="FY729" t="s">
        <v>34</v>
      </c>
      <c r="FZ729" t="s">
        <v>236</v>
      </c>
      <c r="GA729">
        <v>34031</v>
      </c>
      <c r="GC729" t="s">
        <v>237</v>
      </c>
      <c r="GD729">
        <v>48811</v>
      </c>
      <c r="GE729" t="s">
        <v>37</v>
      </c>
      <c r="GF729" t="s">
        <v>38</v>
      </c>
      <c r="GI729" t="s">
        <v>38</v>
      </c>
      <c r="GJ729">
        <v>41.128230000000002</v>
      </c>
      <c r="GK729">
        <v>-74.346729999999994</v>
      </c>
      <c r="GL729" t="s">
        <v>39</v>
      </c>
      <c r="GM729" t="s">
        <v>238</v>
      </c>
      <c r="GN729" t="s">
        <v>34</v>
      </c>
      <c r="GO729">
        <v>0</v>
      </c>
      <c r="GP729" t="s">
        <v>41</v>
      </c>
      <c r="GQ729">
        <v>8</v>
      </c>
      <c r="GS729" t="s">
        <v>42</v>
      </c>
      <c r="GT729" t="s">
        <v>43</v>
      </c>
      <c r="GU729">
        <v>0.490898</v>
      </c>
      <c r="GV729" t="s">
        <v>44</v>
      </c>
    </row>
    <row r="730" spans="1:204" x14ac:dyDescent="0.25">
      <c r="A730">
        <v>16130711</v>
      </c>
      <c r="D730">
        <v>103104713</v>
      </c>
      <c r="F730">
        <v>300</v>
      </c>
      <c r="G730">
        <v>144702014</v>
      </c>
      <c r="I730">
        <v>2275050011</v>
      </c>
      <c r="J730">
        <v>2</v>
      </c>
      <c r="K730" t="s">
        <v>34</v>
      </c>
      <c r="L730" t="s">
        <v>236</v>
      </c>
      <c r="M730">
        <v>34031</v>
      </c>
      <c r="O730" t="s">
        <v>343</v>
      </c>
      <c r="P730">
        <v>48811</v>
      </c>
      <c r="Q730" t="s">
        <v>37</v>
      </c>
      <c r="R730" t="s">
        <v>38</v>
      </c>
      <c r="U730" t="s">
        <v>38</v>
      </c>
      <c r="V730">
        <v>41.180095000000001</v>
      </c>
      <c r="W730">
        <v>-74.334317999999996</v>
      </c>
      <c r="X730" t="s">
        <v>110</v>
      </c>
      <c r="Y730" t="s">
        <v>344</v>
      </c>
      <c r="Z730" t="s">
        <v>34</v>
      </c>
      <c r="AA730">
        <v>0</v>
      </c>
      <c r="AB730" t="s">
        <v>41</v>
      </c>
      <c r="AC730">
        <v>8</v>
      </c>
      <c r="AE730" t="s">
        <v>53</v>
      </c>
      <c r="AF730" t="s">
        <v>54</v>
      </c>
      <c r="AG730">
        <v>0.64249400000000001</v>
      </c>
      <c r="AH730" t="s">
        <v>44</v>
      </c>
      <c r="AI730">
        <v>16130711</v>
      </c>
      <c r="AL730">
        <v>103104713</v>
      </c>
      <c r="AN730">
        <v>300</v>
      </c>
      <c r="AO730">
        <v>144702014</v>
      </c>
      <c r="AQ730">
        <v>2275050011</v>
      </c>
      <c r="AR730">
        <v>2</v>
      </c>
      <c r="AS730" t="s">
        <v>34</v>
      </c>
      <c r="AT730" t="s">
        <v>236</v>
      </c>
      <c r="AU730">
        <v>34031</v>
      </c>
      <c r="AW730" t="s">
        <v>343</v>
      </c>
      <c r="AX730">
        <v>48811</v>
      </c>
      <c r="AY730" t="s">
        <v>37</v>
      </c>
      <c r="AZ730" t="s">
        <v>38</v>
      </c>
      <c r="BC730" t="s">
        <v>38</v>
      </c>
      <c r="BD730">
        <v>41.180095000000001</v>
      </c>
      <c r="BE730">
        <v>-74.334317999999996</v>
      </c>
      <c r="BF730" t="s">
        <v>110</v>
      </c>
      <c r="BG730" t="s">
        <v>344</v>
      </c>
      <c r="BH730" t="s">
        <v>34</v>
      </c>
      <c r="BI730">
        <v>0</v>
      </c>
      <c r="BJ730" t="s">
        <v>41</v>
      </c>
      <c r="BK730">
        <v>8</v>
      </c>
      <c r="BM730" t="s">
        <v>51</v>
      </c>
      <c r="BN730" t="s">
        <v>52</v>
      </c>
      <c r="BO730">
        <v>3.4761200000000001E-3</v>
      </c>
      <c r="BP730" t="s">
        <v>44</v>
      </c>
      <c r="BQ730">
        <v>16130711</v>
      </c>
      <c r="BT730">
        <v>103104713</v>
      </c>
      <c r="BV730">
        <v>300</v>
      </c>
      <c r="BW730">
        <v>144702014</v>
      </c>
      <c r="BY730">
        <v>2275050011</v>
      </c>
      <c r="BZ730">
        <v>2</v>
      </c>
      <c r="CA730" t="s">
        <v>34</v>
      </c>
      <c r="CB730" t="s">
        <v>236</v>
      </c>
      <c r="CC730">
        <v>34031</v>
      </c>
      <c r="CE730" t="s">
        <v>343</v>
      </c>
      <c r="CF730">
        <v>48811</v>
      </c>
      <c r="CG730" t="s">
        <v>37</v>
      </c>
      <c r="CH730" t="s">
        <v>38</v>
      </c>
      <c r="CK730" t="s">
        <v>38</v>
      </c>
      <c r="CL730">
        <v>41.180095000000001</v>
      </c>
      <c r="CM730">
        <v>-74.334317999999996</v>
      </c>
      <c r="CN730" t="s">
        <v>110</v>
      </c>
      <c r="CO730" t="s">
        <v>344</v>
      </c>
      <c r="CP730" t="s">
        <v>34</v>
      </c>
      <c r="CQ730">
        <v>0</v>
      </c>
      <c r="CR730" t="s">
        <v>41</v>
      </c>
      <c r="CS730">
        <v>8</v>
      </c>
      <c r="CU730" t="s">
        <v>49</v>
      </c>
      <c r="CV730" t="s">
        <v>50</v>
      </c>
      <c r="CW730">
        <v>1.26584E-2</v>
      </c>
      <c r="CX730" t="s">
        <v>44</v>
      </c>
      <c r="CY730">
        <v>16130711</v>
      </c>
      <c r="DB730">
        <v>103104713</v>
      </c>
      <c r="DD730">
        <v>300</v>
      </c>
      <c r="DE730">
        <v>144702014</v>
      </c>
      <c r="DG730">
        <v>2275050011</v>
      </c>
      <c r="DH730">
        <v>2</v>
      </c>
      <c r="DI730" t="s">
        <v>34</v>
      </c>
      <c r="DJ730" t="s">
        <v>236</v>
      </c>
      <c r="DK730">
        <v>34031</v>
      </c>
      <c r="DM730" t="s">
        <v>343</v>
      </c>
      <c r="DN730">
        <v>48811</v>
      </c>
      <c r="DO730" t="s">
        <v>37</v>
      </c>
      <c r="DP730" t="s">
        <v>38</v>
      </c>
      <c r="DS730" t="s">
        <v>38</v>
      </c>
      <c r="DT730">
        <v>41.180095000000001</v>
      </c>
      <c r="DU730">
        <v>-74.334317999999996</v>
      </c>
      <c r="DV730" t="s">
        <v>110</v>
      </c>
      <c r="DW730" t="s">
        <v>344</v>
      </c>
      <c r="DX730" t="s">
        <v>34</v>
      </c>
      <c r="DY730">
        <v>0</v>
      </c>
      <c r="DZ730" t="s">
        <v>41</v>
      </c>
      <c r="EA730">
        <v>8</v>
      </c>
      <c r="EC730" t="s">
        <v>47</v>
      </c>
      <c r="ED730" t="s">
        <v>48</v>
      </c>
      <c r="EE730">
        <v>8.7343200000000003E-3</v>
      </c>
      <c r="EF730" t="s">
        <v>44</v>
      </c>
      <c r="EG730">
        <v>16130711</v>
      </c>
      <c r="EJ730">
        <v>103104713</v>
      </c>
      <c r="EL730">
        <v>300</v>
      </c>
      <c r="EM730">
        <v>144702014</v>
      </c>
      <c r="EO730">
        <v>2275050011</v>
      </c>
      <c r="EP730">
        <v>2</v>
      </c>
      <c r="EQ730" t="s">
        <v>34</v>
      </c>
      <c r="ER730" t="s">
        <v>236</v>
      </c>
      <c r="ES730">
        <v>34031</v>
      </c>
      <c r="EU730" t="s">
        <v>343</v>
      </c>
      <c r="EV730">
        <v>48811</v>
      </c>
      <c r="EW730" t="s">
        <v>37</v>
      </c>
      <c r="EX730" t="s">
        <v>38</v>
      </c>
      <c r="FA730" t="s">
        <v>38</v>
      </c>
      <c r="FB730">
        <v>41.180095000000001</v>
      </c>
      <c r="FC730">
        <v>-74.334317999999996</v>
      </c>
      <c r="FD730" t="s">
        <v>110</v>
      </c>
      <c r="FE730" t="s">
        <v>344</v>
      </c>
      <c r="FF730" t="s">
        <v>34</v>
      </c>
      <c r="FG730">
        <v>0</v>
      </c>
      <c r="FH730" t="s">
        <v>41</v>
      </c>
      <c r="FI730">
        <v>8</v>
      </c>
      <c r="FK730" t="s">
        <v>45</v>
      </c>
      <c r="FL730" t="s">
        <v>46</v>
      </c>
      <c r="FM730">
        <v>5.3478800000000002E-4</v>
      </c>
      <c r="FN730" t="s">
        <v>44</v>
      </c>
      <c r="FO730">
        <v>16130711</v>
      </c>
      <c r="FR730">
        <v>103104713</v>
      </c>
      <c r="FT730">
        <v>300</v>
      </c>
      <c r="FU730">
        <v>144702014</v>
      </c>
      <c r="FW730">
        <v>2275050011</v>
      </c>
      <c r="FX730">
        <v>2</v>
      </c>
      <c r="FY730" t="s">
        <v>34</v>
      </c>
      <c r="FZ730" t="s">
        <v>236</v>
      </c>
      <c r="GA730">
        <v>34031</v>
      </c>
      <c r="GC730" t="s">
        <v>343</v>
      </c>
      <c r="GD730">
        <v>48811</v>
      </c>
      <c r="GE730" t="s">
        <v>37</v>
      </c>
      <c r="GF730" t="s">
        <v>38</v>
      </c>
      <c r="GI730" t="s">
        <v>38</v>
      </c>
      <c r="GJ730">
        <v>41.180095000000001</v>
      </c>
      <c r="GK730">
        <v>-74.334317999999996</v>
      </c>
      <c r="GL730" t="s">
        <v>110</v>
      </c>
      <c r="GM730" t="s">
        <v>344</v>
      </c>
      <c r="GN730" t="s">
        <v>34</v>
      </c>
      <c r="GO730">
        <v>0</v>
      </c>
      <c r="GP730" t="s">
        <v>41</v>
      </c>
      <c r="GQ730">
        <v>8</v>
      </c>
      <c r="GS730" t="s">
        <v>42</v>
      </c>
      <c r="GT730" t="s">
        <v>43</v>
      </c>
      <c r="GU730">
        <v>8.0471699999999993E-3</v>
      </c>
      <c r="GV730" t="s">
        <v>44</v>
      </c>
    </row>
    <row r="731" spans="1:204" x14ac:dyDescent="0.25">
      <c r="A731">
        <v>9380111</v>
      </c>
      <c r="D731">
        <v>62624013</v>
      </c>
      <c r="F731">
        <v>300</v>
      </c>
      <c r="G731">
        <v>84337114</v>
      </c>
      <c r="I731">
        <v>2275050012</v>
      </c>
      <c r="J731">
        <v>2</v>
      </c>
      <c r="K731" t="s">
        <v>34</v>
      </c>
      <c r="L731" t="s">
        <v>236</v>
      </c>
      <c r="M731">
        <v>34031</v>
      </c>
      <c r="O731" t="s">
        <v>237</v>
      </c>
      <c r="P731">
        <v>48811</v>
      </c>
      <c r="Q731" t="s">
        <v>37</v>
      </c>
      <c r="R731" t="s">
        <v>38</v>
      </c>
      <c r="U731" t="s">
        <v>38</v>
      </c>
      <c r="V731">
        <v>41.128230000000002</v>
      </c>
      <c r="W731">
        <v>-74.346729999999994</v>
      </c>
      <c r="X731" t="s">
        <v>39</v>
      </c>
      <c r="Y731" t="s">
        <v>238</v>
      </c>
      <c r="Z731" t="s">
        <v>34</v>
      </c>
      <c r="AA731">
        <v>0</v>
      </c>
      <c r="AB731" t="s">
        <v>41</v>
      </c>
      <c r="AC731">
        <v>8</v>
      </c>
      <c r="AE731" t="s">
        <v>53</v>
      </c>
      <c r="AF731" t="s">
        <v>54</v>
      </c>
      <c r="AG731">
        <v>12.0901</v>
      </c>
      <c r="AH731" t="s">
        <v>44</v>
      </c>
      <c r="AI731">
        <v>9380111</v>
      </c>
      <c r="AL731">
        <v>62624013</v>
      </c>
      <c r="AN731">
        <v>300</v>
      </c>
      <c r="AO731">
        <v>84337114</v>
      </c>
      <c r="AQ731">
        <v>2275050012</v>
      </c>
      <c r="AR731">
        <v>2</v>
      </c>
      <c r="AS731" t="s">
        <v>34</v>
      </c>
      <c r="AT731" t="s">
        <v>236</v>
      </c>
      <c r="AU731">
        <v>34031</v>
      </c>
      <c r="AW731" t="s">
        <v>237</v>
      </c>
      <c r="AX731">
        <v>48811</v>
      </c>
      <c r="AY731" t="s">
        <v>37</v>
      </c>
      <c r="AZ731" t="s">
        <v>38</v>
      </c>
      <c r="BC731" t="s">
        <v>38</v>
      </c>
      <c r="BD731">
        <v>41.128230000000002</v>
      </c>
      <c r="BE731">
        <v>-74.346729999999994</v>
      </c>
      <c r="BF731" t="s">
        <v>39</v>
      </c>
      <c r="BG731" t="s">
        <v>238</v>
      </c>
      <c r="BH731" t="s">
        <v>34</v>
      </c>
      <c r="BI731">
        <v>0</v>
      </c>
      <c r="BJ731" t="s">
        <v>41</v>
      </c>
      <c r="BK731">
        <v>8</v>
      </c>
      <c r="BM731" t="s">
        <v>51</v>
      </c>
      <c r="BN731" t="s">
        <v>52</v>
      </c>
      <c r="BO731">
        <v>0.40869800000000001</v>
      </c>
      <c r="BP731" t="s">
        <v>44</v>
      </c>
      <c r="BQ731">
        <v>9380111</v>
      </c>
      <c r="BT731">
        <v>62624013</v>
      </c>
      <c r="BV731">
        <v>300</v>
      </c>
      <c r="BW731">
        <v>84337114</v>
      </c>
      <c r="BY731">
        <v>2275050012</v>
      </c>
      <c r="BZ731">
        <v>2</v>
      </c>
      <c r="CA731" t="s">
        <v>34</v>
      </c>
      <c r="CB731" t="s">
        <v>236</v>
      </c>
      <c r="CC731">
        <v>34031</v>
      </c>
      <c r="CE731" t="s">
        <v>237</v>
      </c>
      <c r="CF731">
        <v>48811</v>
      </c>
      <c r="CG731" t="s">
        <v>37</v>
      </c>
      <c r="CH731" t="s">
        <v>38</v>
      </c>
      <c r="CK731" t="s">
        <v>38</v>
      </c>
      <c r="CL731">
        <v>41.128230000000002</v>
      </c>
      <c r="CM731">
        <v>-74.346729999999994</v>
      </c>
      <c r="CN731" t="s">
        <v>39</v>
      </c>
      <c r="CO731" t="s">
        <v>238</v>
      </c>
      <c r="CP731" t="s">
        <v>34</v>
      </c>
      <c r="CQ731">
        <v>0</v>
      </c>
      <c r="CR731" t="s">
        <v>41</v>
      </c>
      <c r="CS731">
        <v>8</v>
      </c>
      <c r="CU731" t="s">
        <v>49</v>
      </c>
      <c r="CV731" t="s">
        <v>50</v>
      </c>
      <c r="CW731">
        <v>0.29881099999999999</v>
      </c>
      <c r="CX731" t="s">
        <v>44</v>
      </c>
      <c r="CY731">
        <v>9380111</v>
      </c>
      <c r="DB731">
        <v>62624013</v>
      </c>
      <c r="DD731">
        <v>300</v>
      </c>
      <c r="DE731">
        <v>84337114</v>
      </c>
      <c r="DG731">
        <v>2275050012</v>
      </c>
      <c r="DH731">
        <v>2</v>
      </c>
      <c r="DI731" t="s">
        <v>34</v>
      </c>
      <c r="DJ731" t="s">
        <v>236</v>
      </c>
      <c r="DK731">
        <v>34031</v>
      </c>
      <c r="DM731" t="s">
        <v>237</v>
      </c>
      <c r="DN731">
        <v>48811</v>
      </c>
      <c r="DO731" t="s">
        <v>37</v>
      </c>
      <c r="DP731" t="s">
        <v>38</v>
      </c>
      <c r="DS731" t="s">
        <v>38</v>
      </c>
      <c r="DT731">
        <v>41.128230000000002</v>
      </c>
      <c r="DU731">
        <v>-74.346729999999994</v>
      </c>
      <c r="DV731" t="s">
        <v>39</v>
      </c>
      <c r="DW731" t="s">
        <v>238</v>
      </c>
      <c r="DX731" t="s">
        <v>34</v>
      </c>
      <c r="DY731">
        <v>0</v>
      </c>
      <c r="DZ731" t="s">
        <v>41</v>
      </c>
      <c r="EA731">
        <v>8</v>
      </c>
      <c r="EC731" t="s">
        <v>47</v>
      </c>
      <c r="ED731" t="s">
        <v>48</v>
      </c>
      <c r="EE731">
        <v>0.29164000000000001</v>
      </c>
      <c r="EF731" t="s">
        <v>44</v>
      </c>
      <c r="EG731">
        <v>9380111</v>
      </c>
      <c r="EJ731">
        <v>62624013</v>
      </c>
      <c r="EL731">
        <v>300</v>
      </c>
      <c r="EM731">
        <v>84337114</v>
      </c>
      <c r="EO731">
        <v>2275050012</v>
      </c>
      <c r="EP731">
        <v>2</v>
      </c>
      <c r="EQ731" t="s">
        <v>34</v>
      </c>
      <c r="ER731" t="s">
        <v>236</v>
      </c>
      <c r="ES731">
        <v>34031</v>
      </c>
      <c r="EU731" t="s">
        <v>237</v>
      </c>
      <c r="EV731">
        <v>48811</v>
      </c>
      <c r="EW731" t="s">
        <v>37</v>
      </c>
      <c r="EX731" t="s">
        <v>38</v>
      </c>
      <c r="FA731" t="s">
        <v>38</v>
      </c>
      <c r="FB731">
        <v>41.128230000000002</v>
      </c>
      <c r="FC731">
        <v>-74.346729999999994</v>
      </c>
      <c r="FD731" t="s">
        <v>39</v>
      </c>
      <c r="FE731" t="s">
        <v>238</v>
      </c>
      <c r="FF731" t="s">
        <v>34</v>
      </c>
      <c r="FG731">
        <v>0</v>
      </c>
      <c r="FH731" t="s">
        <v>41</v>
      </c>
      <c r="FI731">
        <v>8</v>
      </c>
      <c r="FK731" t="s">
        <v>45</v>
      </c>
      <c r="FL731" t="s">
        <v>46</v>
      </c>
      <c r="FM731">
        <v>9.2883999999999994E-2</v>
      </c>
      <c r="FN731" t="s">
        <v>44</v>
      </c>
      <c r="FO731">
        <v>9380111</v>
      </c>
      <c r="FR731">
        <v>62624013</v>
      </c>
      <c r="FT731">
        <v>300</v>
      </c>
      <c r="FU731">
        <v>84337114</v>
      </c>
      <c r="FW731">
        <v>2275050012</v>
      </c>
      <c r="FX731">
        <v>2</v>
      </c>
      <c r="FY731" t="s">
        <v>34</v>
      </c>
      <c r="FZ731" t="s">
        <v>236</v>
      </c>
      <c r="GA731">
        <v>34031</v>
      </c>
      <c r="GC731" t="s">
        <v>237</v>
      </c>
      <c r="GD731">
        <v>48811</v>
      </c>
      <c r="GE731" t="s">
        <v>37</v>
      </c>
      <c r="GF731" t="s">
        <v>38</v>
      </c>
      <c r="GI731" t="s">
        <v>38</v>
      </c>
      <c r="GJ731">
        <v>41.128230000000002</v>
      </c>
      <c r="GK731">
        <v>-74.346729999999994</v>
      </c>
      <c r="GL731" t="s">
        <v>39</v>
      </c>
      <c r="GM731" t="s">
        <v>238</v>
      </c>
      <c r="GN731" t="s">
        <v>34</v>
      </c>
      <c r="GO731">
        <v>0</v>
      </c>
      <c r="GP731" t="s">
        <v>41</v>
      </c>
      <c r="GQ731">
        <v>8</v>
      </c>
      <c r="GS731" t="s">
        <v>42</v>
      </c>
      <c r="GT731" t="s">
        <v>43</v>
      </c>
      <c r="GU731">
        <v>0.87041299999999999</v>
      </c>
      <c r="GV731" t="s">
        <v>44</v>
      </c>
    </row>
    <row r="732" spans="1:204" x14ac:dyDescent="0.25">
      <c r="A732">
        <v>11347811</v>
      </c>
      <c r="D732">
        <v>61584413</v>
      </c>
      <c r="F732">
        <v>300</v>
      </c>
      <c r="G732">
        <v>79699114</v>
      </c>
      <c r="I732">
        <v>2275050011</v>
      </c>
      <c r="J732">
        <v>2</v>
      </c>
      <c r="K732" t="s">
        <v>34</v>
      </c>
      <c r="L732" t="s">
        <v>236</v>
      </c>
      <c r="M732">
        <v>34031</v>
      </c>
      <c r="O732" t="s">
        <v>567</v>
      </c>
      <c r="P732">
        <v>48811</v>
      </c>
      <c r="Q732" t="s">
        <v>37</v>
      </c>
      <c r="R732" t="s">
        <v>38</v>
      </c>
      <c r="U732" t="s">
        <v>38</v>
      </c>
      <c r="V732">
        <v>41.083199999999998</v>
      </c>
      <c r="W732">
        <v>-74.3386</v>
      </c>
      <c r="X732" t="s">
        <v>39</v>
      </c>
      <c r="Y732" t="s">
        <v>568</v>
      </c>
      <c r="Z732" t="s">
        <v>34</v>
      </c>
      <c r="AA732">
        <v>0</v>
      </c>
      <c r="AB732" t="s">
        <v>41</v>
      </c>
      <c r="AC732">
        <v>8</v>
      </c>
      <c r="AE732" t="s">
        <v>53</v>
      </c>
      <c r="AF732" t="s">
        <v>54</v>
      </c>
      <c r="AG732">
        <v>0.70448699999999997</v>
      </c>
      <c r="AH732" t="s">
        <v>44</v>
      </c>
      <c r="AI732">
        <v>11347811</v>
      </c>
      <c r="AL732">
        <v>61584413</v>
      </c>
      <c r="AN732">
        <v>300</v>
      </c>
      <c r="AO732">
        <v>79699114</v>
      </c>
      <c r="AQ732">
        <v>2275050011</v>
      </c>
      <c r="AR732">
        <v>2</v>
      </c>
      <c r="AS732" t="s">
        <v>34</v>
      </c>
      <c r="AT732" t="s">
        <v>236</v>
      </c>
      <c r="AU732">
        <v>34031</v>
      </c>
      <c r="AW732" t="s">
        <v>567</v>
      </c>
      <c r="AX732">
        <v>48811</v>
      </c>
      <c r="AY732" t="s">
        <v>37</v>
      </c>
      <c r="AZ732" t="s">
        <v>38</v>
      </c>
      <c r="BC732" t="s">
        <v>38</v>
      </c>
      <c r="BD732">
        <v>41.083199999999998</v>
      </c>
      <c r="BE732">
        <v>-74.3386</v>
      </c>
      <c r="BF732" t="s">
        <v>39</v>
      </c>
      <c r="BG732" t="s">
        <v>568</v>
      </c>
      <c r="BH732" t="s">
        <v>34</v>
      </c>
      <c r="BI732">
        <v>0</v>
      </c>
      <c r="BJ732" t="s">
        <v>41</v>
      </c>
      <c r="BK732">
        <v>8</v>
      </c>
      <c r="BM732" t="s">
        <v>51</v>
      </c>
      <c r="BN732" t="s">
        <v>52</v>
      </c>
      <c r="BO732">
        <v>3.8115200000000001E-3</v>
      </c>
      <c r="BP732" t="s">
        <v>44</v>
      </c>
      <c r="BQ732">
        <v>11347811</v>
      </c>
      <c r="BT732">
        <v>61584413</v>
      </c>
      <c r="BV732">
        <v>300</v>
      </c>
      <c r="BW732">
        <v>79699114</v>
      </c>
      <c r="BY732">
        <v>2275050011</v>
      </c>
      <c r="BZ732">
        <v>2</v>
      </c>
      <c r="CA732" t="s">
        <v>34</v>
      </c>
      <c r="CB732" t="s">
        <v>236</v>
      </c>
      <c r="CC732">
        <v>34031</v>
      </c>
      <c r="CE732" t="s">
        <v>567</v>
      </c>
      <c r="CF732">
        <v>48811</v>
      </c>
      <c r="CG732" t="s">
        <v>37</v>
      </c>
      <c r="CH732" t="s">
        <v>38</v>
      </c>
      <c r="CK732" t="s">
        <v>38</v>
      </c>
      <c r="CL732">
        <v>41.083199999999998</v>
      </c>
      <c r="CM732">
        <v>-74.3386</v>
      </c>
      <c r="CN732" t="s">
        <v>39</v>
      </c>
      <c r="CO732" t="s">
        <v>568</v>
      </c>
      <c r="CP732" t="s">
        <v>34</v>
      </c>
      <c r="CQ732">
        <v>0</v>
      </c>
      <c r="CR732" t="s">
        <v>41</v>
      </c>
      <c r="CS732">
        <v>8</v>
      </c>
      <c r="CU732" t="s">
        <v>49</v>
      </c>
      <c r="CV732" t="s">
        <v>50</v>
      </c>
      <c r="CW732">
        <v>1.3879799999999999E-2</v>
      </c>
      <c r="CX732" t="s">
        <v>44</v>
      </c>
      <c r="CY732">
        <v>11347811</v>
      </c>
      <c r="DB732">
        <v>61584413</v>
      </c>
      <c r="DD732">
        <v>300</v>
      </c>
      <c r="DE732">
        <v>79699114</v>
      </c>
      <c r="DG732">
        <v>2275050011</v>
      </c>
      <c r="DH732">
        <v>2</v>
      </c>
      <c r="DI732" t="s">
        <v>34</v>
      </c>
      <c r="DJ732" t="s">
        <v>236</v>
      </c>
      <c r="DK732">
        <v>34031</v>
      </c>
      <c r="DM732" t="s">
        <v>567</v>
      </c>
      <c r="DN732">
        <v>48811</v>
      </c>
      <c r="DO732" t="s">
        <v>37</v>
      </c>
      <c r="DP732" t="s">
        <v>38</v>
      </c>
      <c r="DS732" t="s">
        <v>38</v>
      </c>
      <c r="DT732">
        <v>41.083199999999998</v>
      </c>
      <c r="DU732">
        <v>-74.3386</v>
      </c>
      <c r="DV732" t="s">
        <v>39</v>
      </c>
      <c r="DW732" t="s">
        <v>568</v>
      </c>
      <c r="DX732" t="s">
        <v>34</v>
      </c>
      <c r="DY732">
        <v>0</v>
      </c>
      <c r="DZ732" t="s">
        <v>41</v>
      </c>
      <c r="EA732">
        <v>8</v>
      </c>
      <c r="EC732" t="s">
        <v>47</v>
      </c>
      <c r="ED732" t="s">
        <v>48</v>
      </c>
      <c r="EE732">
        <v>9.57707E-3</v>
      </c>
      <c r="EF732" t="s">
        <v>44</v>
      </c>
      <c r="EG732">
        <v>11347811</v>
      </c>
      <c r="EJ732">
        <v>61584413</v>
      </c>
      <c r="EL732">
        <v>300</v>
      </c>
      <c r="EM732">
        <v>79699114</v>
      </c>
      <c r="EO732">
        <v>2275050011</v>
      </c>
      <c r="EP732">
        <v>2</v>
      </c>
      <c r="EQ732" t="s">
        <v>34</v>
      </c>
      <c r="ER732" t="s">
        <v>236</v>
      </c>
      <c r="ES732">
        <v>34031</v>
      </c>
      <c r="EU732" t="s">
        <v>567</v>
      </c>
      <c r="EV732">
        <v>48811</v>
      </c>
      <c r="EW732" t="s">
        <v>37</v>
      </c>
      <c r="EX732" t="s">
        <v>38</v>
      </c>
      <c r="FA732" t="s">
        <v>38</v>
      </c>
      <c r="FB732">
        <v>41.083199999999998</v>
      </c>
      <c r="FC732">
        <v>-74.3386</v>
      </c>
      <c r="FD732" t="s">
        <v>39</v>
      </c>
      <c r="FE732" t="s">
        <v>568</v>
      </c>
      <c r="FF732" t="s">
        <v>34</v>
      </c>
      <c r="FG732">
        <v>0</v>
      </c>
      <c r="FH732" t="s">
        <v>41</v>
      </c>
      <c r="FI732">
        <v>8</v>
      </c>
      <c r="FK732" t="s">
        <v>45</v>
      </c>
      <c r="FL732" t="s">
        <v>46</v>
      </c>
      <c r="FM732">
        <v>5.8638799999999997E-4</v>
      </c>
      <c r="FN732" t="s">
        <v>44</v>
      </c>
      <c r="FO732">
        <v>11347811</v>
      </c>
      <c r="FR732">
        <v>61584413</v>
      </c>
      <c r="FT732">
        <v>300</v>
      </c>
      <c r="FU732">
        <v>79699114</v>
      </c>
      <c r="FW732">
        <v>2275050011</v>
      </c>
      <c r="FX732">
        <v>2</v>
      </c>
      <c r="FY732" t="s">
        <v>34</v>
      </c>
      <c r="FZ732" t="s">
        <v>236</v>
      </c>
      <c r="GA732">
        <v>34031</v>
      </c>
      <c r="GC732" t="s">
        <v>567</v>
      </c>
      <c r="GD732">
        <v>48811</v>
      </c>
      <c r="GE732" t="s">
        <v>37</v>
      </c>
      <c r="GF732" t="s">
        <v>38</v>
      </c>
      <c r="GI732" t="s">
        <v>38</v>
      </c>
      <c r="GJ732">
        <v>41.083199999999998</v>
      </c>
      <c r="GK732">
        <v>-74.3386</v>
      </c>
      <c r="GL732" t="s">
        <v>39</v>
      </c>
      <c r="GM732" t="s">
        <v>568</v>
      </c>
      <c r="GN732" t="s">
        <v>34</v>
      </c>
      <c r="GO732">
        <v>0</v>
      </c>
      <c r="GP732" t="s">
        <v>41</v>
      </c>
      <c r="GQ732">
        <v>8</v>
      </c>
      <c r="GS732" t="s">
        <v>42</v>
      </c>
      <c r="GT732" t="s">
        <v>43</v>
      </c>
      <c r="GU732">
        <v>8.8236200000000008E-3</v>
      </c>
      <c r="GV732" t="s">
        <v>44</v>
      </c>
    </row>
    <row r="733" spans="1:204" x14ac:dyDescent="0.25">
      <c r="A733">
        <v>12319611</v>
      </c>
      <c r="D733">
        <v>61749713</v>
      </c>
      <c r="F733">
        <v>300</v>
      </c>
      <c r="G733">
        <v>80025514</v>
      </c>
      <c r="I733">
        <v>2275050011</v>
      </c>
      <c r="J733">
        <v>2</v>
      </c>
      <c r="K733" t="s">
        <v>34</v>
      </c>
      <c r="L733" t="s">
        <v>236</v>
      </c>
      <c r="M733">
        <v>34031</v>
      </c>
      <c r="O733" t="s">
        <v>533</v>
      </c>
      <c r="P733">
        <v>48811</v>
      </c>
      <c r="Q733" t="s">
        <v>37</v>
      </c>
      <c r="R733" t="s">
        <v>38</v>
      </c>
      <c r="U733" t="s">
        <v>38</v>
      </c>
      <c r="V733">
        <v>40.834800000000001</v>
      </c>
      <c r="W733">
        <v>-74.152600000000007</v>
      </c>
      <c r="X733" t="s">
        <v>39</v>
      </c>
      <c r="Y733" t="s">
        <v>423</v>
      </c>
      <c r="Z733" t="s">
        <v>34</v>
      </c>
      <c r="AA733">
        <v>0</v>
      </c>
      <c r="AB733" t="s">
        <v>41</v>
      </c>
      <c r="AC733">
        <v>8</v>
      </c>
      <c r="AE733" t="s">
        <v>53</v>
      </c>
      <c r="AF733" t="s">
        <v>54</v>
      </c>
      <c r="AG733">
        <v>0.108126</v>
      </c>
      <c r="AH733" t="s">
        <v>44</v>
      </c>
      <c r="AI733">
        <v>12319611</v>
      </c>
      <c r="AL733">
        <v>61749713</v>
      </c>
      <c r="AN733">
        <v>300</v>
      </c>
      <c r="AO733">
        <v>80025514</v>
      </c>
      <c r="AQ733">
        <v>2275050011</v>
      </c>
      <c r="AR733">
        <v>2</v>
      </c>
      <c r="AS733" t="s">
        <v>34</v>
      </c>
      <c r="AT733" t="s">
        <v>236</v>
      </c>
      <c r="AU733">
        <v>34031</v>
      </c>
      <c r="AW733" t="s">
        <v>533</v>
      </c>
      <c r="AX733">
        <v>48811</v>
      </c>
      <c r="AY733" t="s">
        <v>37</v>
      </c>
      <c r="AZ733" t="s">
        <v>38</v>
      </c>
      <c r="BC733" t="s">
        <v>38</v>
      </c>
      <c r="BD733">
        <v>40.834800000000001</v>
      </c>
      <c r="BE733">
        <v>-74.152600000000007</v>
      </c>
      <c r="BF733" t="s">
        <v>39</v>
      </c>
      <c r="BG733" t="s">
        <v>423</v>
      </c>
      <c r="BH733" t="s">
        <v>34</v>
      </c>
      <c r="BI733">
        <v>0</v>
      </c>
      <c r="BJ733" t="s">
        <v>41</v>
      </c>
      <c r="BK733">
        <v>8</v>
      </c>
      <c r="BM733" t="s">
        <v>51</v>
      </c>
      <c r="BN733" t="s">
        <v>52</v>
      </c>
      <c r="BO733">
        <v>5.8500000000000002E-4</v>
      </c>
      <c r="BP733" t="s">
        <v>44</v>
      </c>
      <c r="BQ733">
        <v>12319611</v>
      </c>
      <c r="BT733">
        <v>61749713</v>
      </c>
      <c r="BV733">
        <v>300</v>
      </c>
      <c r="BW733">
        <v>80025514</v>
      </c>
      <c r="BY733">
        <v>2275050011</v>
      </c>
      <c r="BZ733">
        <v>2</v>
      </c>
      <c r="CA733" t="s">
        <v>34</v>
      </c>
      <c r="CB733" t="s">
        <v>236</v>
      </c>
      <c r="CC733">
        <v>34031</v>
      </c>
      <c r="CE733" t="s">
        <v>533</v>
      </c>
      <c r="CF733">
        <v>48811</v>
      </c>
      <c r="CG733" t="s">
        <v>37</v>
      </c>
      <c r="CH733" t="s">
        <v>38</v>
      </c>
      <c r="CK733" t="s">
        <v>38</v>
      </c>
      <c r="CL733">
        <v>40.834800000000001</v>
      </c>
      <c r="CM733">
        <v>-74.152600000000007</v>
      </c>
      <c r="CN733" t="s">
        <v>39</v>
      </c>
      <c r="CO733" t="s">
        <v>423</v>
      </c>
      <c r="CP733" t="s">
        <v>34</v>
      </c>
      <c r="CQ733">
        <v>0</v>
      </c>
      <c r="CR733" t="s">
        <v>41</v>
      </c>
      <c r="CS733">
        <v>8</v>
      </c>
      <c r="CU733" t="s">
        <v>49</v>
      </c>
      <c r="CV733" t="s">
        <v>50</v>
      </c>
      <c r="CW733">
        <v>2.1302999999999999E-3</v>
      </c>
      <c r="CX733" t="s">
        <v>44</v>
      </c>
      <c r="CY733">
        <v>12319611</v>
      </c>
      <c r="DB733">
        <v>61749713</v>
      </c>
      <c r="DD733">
        <v>300</v>
      </c>
      <c r="DE733">
        <v>80025514</v>
      </c>
      <c r="DG733">
        <v>2275050011</v>
      </c>
      <c r="DH733">
        <v>2</v>
      </c>
      <c r="DI733" t="s">
        <v>34</v>
      </c>
      <c r="DJ733" t="s">
        <v>236</v>
      </c>
      <c r="DK733">
        <v>34031</v>
      </c>
      <c r="DM733" t="s">
        <v>533</v>
      </c>
      <c r="DN733">
        <v>48811</v>
      </c>
      <c r="DO733" t="s">
        <v>37</v>
      </c>
      <c r="DP733" t="s">
        <v>38</v>
      </c>
      <c r="DS733" t="s">
        <v>38</v>
      </c>
      <c r="DT733">
        <v>40.834800000000001</v>
      </c>
      <c r="DU733">
        <v>-74.152600000000007</v>
      </c>
      <c r="DV733" t="s">
        <v>39</v>
      </c>
      <c r="DW733" t="s">
        <v>423</v>
      </c>
      <c r="DX733" t="s">
        <v>34</v>
      </c>
      <c r="DY733">
        <v>0</v>
      </c>
      <c r="DZ733" t="s">
        <v>41</v>
      </c>
      <c r="EA733">
        <v>8</v>
      </c>
      <c r="EC733" t="s">
        <v>47</v>
      </c>
      <c r="ED733" t="s">
        <v>48</v>
      </c>
      <c r="EE733">
        <v>1.4699100000000001E-3</v>
      </c>
      <c r="EF733" t="s">
        <v>44</v>
      </c>
      <c r="EG733">
        <v>12319611</v>
      </c>
      <c r="EJ733">
        <v>61749713</v>
      </c>
      <c r="EL733">
        <v>300</v>
      </c>
      <c r="EM733">
        <v>80025514</v>
      </c>
      <c r="EO733">
        <v>2275050011</v>
      </c>
      <c r="EP733">
        <v>2</v>
      </c>
      <c r="EQ733" t="s">
        <v>34</v>
      </c>
      <c r="ER733" t="s">
        <v>236</v>
      </c>
      <c r="ES733">
        <v>34031</v>
      </c>
      <c r="EU733" t="s">
        <v>533</v>
      </c>
      <c r="EV733">
        <v>48811</v>
      </c>
      <c r="EW733" t="s">
        <v>37</v>
      </c>
      <c r="EX733" t="s">
        <v>38</v>
      </c>
      <c r="FA733" t="s">
        <v>38</v>
      </c>
      <c r="FB733">
        <v>40.834800000000001</v>
      </c>
      <c r="FC733">
        <v>-74.152600000000007</v>
      </c>
      <c r="FD733" t="s">
        <v>39</v>
      </c>
      <c r="FE733" t="s">
        <v>423</v>
      </c>
      <c r="FF733" t="s">
        <v>34</v>
      </c>
      <c r="FG733">
        <v>0</v>
      </c>
      <c r="FH733" t="s">
        <v>41</v>
      </c>
      <c r="FI733">
        <v>8</v>
      </c>
      <c r="FK733" t="s">
        <v>45</v>
      </c>
      <c r="FL733" t="s">
        <v>46</v>
      </c>
      <c r="FM733">
        <v>9.0000000000000006E-5</v>
      </c>
      <c r="FN733" t="s">
        <v>44</v>
      </c>
      <c r="FO733">
        <v>12319611</v>
      </c>
      <c r="FR733">
        <v>61749713</v>
      </c>
      <c r="FT733">
        <v>300</v>
      </c>
      <c r="FU733">
        <v>80025514</v>
      </c>
      <c r="FW733">
        <v>2275050011</v>
      </c>
      <c r="FX733">
        <v>2</v>
      </c>
      <c r="FY733" t="s">
        <v>34</v>
      </c>
      <c r="FZ733" t="s">
        <v>236</v>
      </c>
      <c r="GA733">
        <v>34031</v>
      </c>
      <c r="GC733" t="s">
        <v>533</v>
      </c>
      <c r="GD733">
        <v>48811</v>
      </c>
      <c r="GE733" t="s">
        <v>37</v>
      </c>
      <c r="GF733" t="s">
        <v>38</v>
      </c>
      <c r="GI733" t="s">
        <v>38</v>
      </c>
      <c r="GJ733">
        <v>40.834800000000001</v>
      </c>
      <c r="GK733">
        <v>-74.152600000000007</v>
      </c>
      <c r="GL733" t="s">
        <v>39</v>
      </c>
      <c r="GM733" t="s">
        <v>423</v>
      </c>
      <c r="GN733" t="s">
        <v>34</v>
      </c>
      <c r="GO733">
        <v>0</v>
      </c>
      <c r="GP733" t="s">
        <v>41</v>
      </c>
      <c r="GQ733">
        <v>8</v>
      </c>
      <c r="GS733" t="s">
        <v>42</v>
      </c>
      <c r="GT733" t="s">
        <v>43</v>
      </c>
      <c r="GU733">
        <v>1.3542700000000001E-3</v>
      </c>
      <c r="GV733" t="s">
        <v>44</v>
      </c>
    </row>
    <row r="734" spans="1:204" x14ac:dyDescent="0.25">
      <c r="A734">
        <v>12319611</v>
      </c>
      <c r="D734">
        <v>61749713</v>
      </c>
      <c r="F734">
        <v>300</v>
      </c>
      <c r="G734">
        <v>80025614</v>
      </c>
      <c r="I734">
        <v>2275050012</v>
      </c>
      <c r="J734">
        <v>2</v>
      </c>
      <c r="K734" t="s">
        <v>34</v>
      </c>
      <c r="L734" t="s">
        <v>236</v>
      </c>
      <c r="M734">
        <v>34031</v>
      </c>
      <c r="O734" t="s">
        <v>533</v>
      </c>
      <c r="P734">
        <v>48811</v>
      </c>
      <c r="Q734" t="s">
        <v>37</v>
      </c>
      <c r="R734" t="s">
        <v>38</v>
      </c>
      <c r="U734" t="s">
        <v>38</v>
      </c>
      <c r="V734">
        <v>40.834800000000001</v>
      </c>
      <c r="W734">
        <v>-74.152600000000007</v>
      </c>
      <c r="X734" t="s">
        <v>39</v>
      </c>
      <c r="Y734" t="s">
        <v>423</v>
      </c>
      <c r="Z734" t="s">
        <v>34</v>
      </c>
      <c r="AA734">
        <v>0</v>
      </c>
      <c r="AB734" t="s">
        <v>41</v>
      </c>
      <c r="AC734">
        <v>8</v>
      </c>
      <c r="AE734" t="s">
        <v>53</v>
      </c>
      <c r="AF734" t="s">
        <v>54</v>
      </c>
      <c r="AG734">
        <v>0.15802099999999999</v>
      </c>
      <c r="AH734" t="s">
        <v>44</v>
      </c>
      <c r="AI734">
        <v>12319611</v>
      </c>
      <c r="AL734">
        <v>61749713</v>
      </c>
      <c r="AN734">
        <v>300</v>
      </c>
      <c r="AO734">
        <v>80025614</v>
      </c>
      <c r="AQ734">
        <v>2275050012</v>
      </c>
      <c r="AR734">
        <v>2</v>
      </c>
      <c r="AS734" t="s">
        <v>34</v>
      </c>
      <c r="AT734" t="s">
        <v>236</v>
      </c>
      <c r="AU734">
        <v>34031</v>
      </c>
      <c r="AW734" t="s">
        <v>533</v>
      </c>
      <c r="AX734">
        <v>48811</v>
      </c>
      <c r="AY734" t="s">
        <v>37</v>
      </c>
      <c r="AZ734" t="s">
        <v>38</v>
      </c>
      <c r="BC734" t="s">
        <v>38</v>
      </c>
      <c r="BD734">
        <v>40.834800000000001</v>
      </c>
      <c r="BE734">
        <v>-74.152600000000007</v>
      </c>
      <c r="BF734" t="s">
        <v>39</v>
      </c>
      <c r="BG734" t="s">
        <v>423</v>
      </c>
      <c r="BH734" t="s">
        <v>34</v>
      </c>
      <c r="BI734">
        <v>0</v>
      </c>
      <c r="BJ734" t="s">
        <v>41</v>
      </c>
      <c r="BK734">
        <v>8</v>
      </c>
      <c r="BM734" t="s">
        <v>51</v>
      </c>
      <c r="BN734" t="s">
        <v>52</v>
      </c>
      <c r="BO734">
        <v>5.3417999999999998E-3</v>
      </c>
      <c r="BP734" t="s">
        <v>44</v>
      </c>
      <c r="BQ734">
        <v>12319611</v>
      </c>
      <c r="BT734">
        <v>61749713</v>
      </c>
      <c r="BV734">
        <v>300</v>
      </c>
      <c r="BW734">
        <v>80025614</v>
      </c>
      <c r="BY734">
        <v>2275050012</v>
      </c>
      <c r="BZ734">
        <v>2</v>
      </c>
      <c r="CA734" t="s">
        <v>34</v>
      </c>
      <c r="CB734" t="s">
        <v>236</v>
      </c>
      <c r="CC734">
        <v>34031</v>
      </c>
      <c r="CE734" t="s">
        <v>533</v>
      </c>
      <c r="CF734">
        <v>48811</v>
      </c>
      <c r="CG734" t="s">
        <v>37</v>
      </c>
      <c r="CH734" t="s">
        <v>38</v>
      </c>
      <c r="CK734" t="s">
        <v>38</v>
      </c>
      <c r="CL734">
        <v>40.834800000000001</v>
      </c>
      <c r="CM734">
        <v>-74.152600000000007</v>
      </c>
      <c r="CN734" t="s">
        <v>39</v>
      </c>
      <c r="CO734" t="s">
        <v>423</v>
      </c>
      <c r="CP734" t="s">
        <v>34</v>
      </c>
      <c r="CQ734">
        <v>0</v>
      </c>
      <c r="CR734" t="s">
        <v>41</v>
      </c>
      <c r="CS734">
        <v>8</v>
      </c>
      <c r="CU734" t="s">
        <v>49</v>
      </c>
      <c r="CV734" t="s">
        <v>50</v>
      </c>
      <c r="CW734">
        <v>3.9055499999999998E-3</v>
      </c>
      <c r="CX734" t="s">
        <v>44</v>
      </c>
      <c r="CY734">
        <v>12319611</v>
      </c>
      <c r="DB734">
        <v>61749713</v>
      </c>
      <c r="DD734">
        <v>300</v>
      </c>
      <c r="DE734">
        <v>80025614</v>
      </c>
      <c r="DG734">
        <v>2275050012</v>
      </c>
      <c r="DH734">
        <v>2</v>
      </c>
      <c r="DI734" t="s">
        <v>34</v>
      </c>
      <c r="DJ734" t="s">
        <v>236</v>
      </c>
      <c r="DK734">
        <v>34031</v>
      </c>
      <c r="DM734" t="s">
        <v>533</v>
      </c>
      <c r="DN734">
        <v>48811</v>
      </c>
      <c r="DO734" t="s">
        <v>37</v>
      </c>
      <c r="DP734" t="s">
        <v>38</v>
      </c>
      <c r="DS734" t="s">
        <v>38</v>
      </c>
      <c r="DT734">
        <v>40.834800000000001</v>
      </c>
      <c r="DU734">
        <v>-74.152600000000007</v>
      </c>
      <c r="DV734" t="s">
        <v>39</v>
      </c>
      <c r="DW734" t="s">
        <v>423</v>
      </c>
      <c r="DX734" t="s">
        <v>34</v>
      </c>
      <c r="DY734">
        <v>0</v>
      </c>
      <c r="DZ734" t="s">
        <v>41</v>
      </c>
      <c r="EA734">
        <v>8</v>
      </c>
      <c r="EC734" t="s">
        <v>47</v>
      </c>
      <c r="ED734" t="s">
        <v>48</v>
      </c>
      <c r="EE734">
        <v>3.8118200000000001E-3</v>
      </c>
      <c r="EF734" t="s">
        <v>44</v>
      </c>
      <c r="EG734">
        <v>12319611</v>
      </c>
      <c r="EJ734">
        <v>61749713</v>
      </c>
      <c r="EL734">
        <v>300</v>
      </c>
      <c r="EM734">
        <v>80025614</v>
      </c>
      <c r="EO734">
        <v>2275050012</v>
      </c>
      <c r="EP734">
        <v>2</v>
      </c>
      <c r="EQ734" t="s">
        <v>34</v>
      </c>
      <c r="ER734" t="s">
        <v>236</v>
      </c>
      <c r="ES734">
        <v>34031</v>
      </c>
      <c r="EU734" t="s">
        <v>533</v>
      </c>
      <c r="EV734">
        <v>48811</v>
      </c>
      <c r="EW734" t="s">
        <v>37</v>
      </c>
      <c r="EX734" t="s">
        <v>38</v>
      </c>
      <c r="FA734" t="s">
        <v>38</v>
      </c>
      <c r="FB734">
        <v>40.834800000000001</v>
      </c>
      <c r="FC734">
        <v>-74.152600000000007</v>
      </c>
      <c r="FD734" t="s">
        <v>39</v>
      </c>
      <c r="FE734" t="s">
        <v>423</v>
      </c>
      <c r="FF734" t="s">
        <v>34</v>
      </c>
      <c r="FG734">
        <v>0</v>
      </c>
      <c r="FH734" t="s">
        <v>41</v>
      </c>
      <c r="FI734">
        <v>8</v>
      </c>
      <c r="FK734" t="s">
        <v>45</v>
      </c>
      <c r="FL734" t="s">
        <v>46</v>
      </c>
      <c r="FM734">
        <v>1.2140199999999999E-3</v>
      </c>
      <c r="FN734" t="s">
        <v>44</v>
      </c>
      <c r="FO734">
        <v>12319611</v>
      </c>
      <c r="FR734">
        <v>61749713</v>
      </c>
      <c r="FT734">
        <v>300</v>
      </c>
      <c r="FU734">
        <v>80025614</v>
      </c>
      <c r="FW734">
        <v>2275050012</v>
      </c>
      <c r="FX734">
        <v>2</v>
      </c>
      <c r="FY734" t="s">
        <v>34</v>
      </c>
      <c r="FZ734" t="s">
        <v>236</v>
      </c>
      <c r="GA734">
        <v>34031</v>
      </c>
      <c r="GC734" t="s">
        <v>533</v>
      </c>
      <c r="GD734">
        <v>48811</v>
      </c>
      <c r="GE734" t="s">
        <v>37</v>
      </c>
      <c r="GF734" t="s">
        <v>38</v>
      </c>
      <c r="GI734" t="s">
        <v>38</v>
      </c>
      <c r="GJ734">
        <v>40.834800000000001</v>
      </c>
      <c r="GK734">
        <v>-74.152600000000007</v>
      </c>
      <c r="GL734" t="s">
        <v>39</v>
      </c>
      <c r="GM734" t="s">
        <v>423</v>
      </c>
      <c r="GN734" t="s">
        <v>34</v>
      </c>
      <c r="GO734">
        <v>0</v>
      </c>
      <c r="GP734" t="s">
        <v>41</v>
      </c>
      <c r="GQ734">
        <v>8</v>
      </c>
      <c r="GS734" t="s">
        <v>42</v>
      </c>
      <c r="GT734" t="s">
        <v>43</v>
      </c>
      <c r="GU734">
        <v>1.1376499999999999E-2</v>
      </c>
      <c r="GV734" t="s">
        <v>44</v>
      </c>
    </row>
    <row r="735" spans="1:204" x14ac:dyDescent="0.25">
      <c r="A735">
        <v>11048611</v>
      </c>
      <c r="D735">
        <v>60641813</v>
      </c>
      <c r="F735">
        <v>300</v>
      </c>
      <c r="G735">
        <v>77823914</v>
      </c>
      <c r="I735">
        <v>2275050011</v>
      </c>
      <c r="J735">
        <v>2</v>
      </c>
      <c r="K735" t="s">
        <v>34</v>
      </c>
      <c r="L735" t="s">
        <v>236</v>
      </c>
      <c r="M735">
        <v>34031</v>
      </c>
      <c r="O735" t="s">
        <v>469</v>
      </c>
      <c r="P735">
        <v>48811</v>
      </c>
      <c r="Q735" t="s">
        <v>37</v>
      </c>
      <c r="R735" t="s">
        <v>38</v>
      </c>
      <c r="U735" t="s">
        <v>38</v>
      </c>
      <c r="V735">
        <v>41.054299999999998</v>
      </c>
      <c r="W735">
        <v>-74.430199999999999</v>
      </c>
      <c r="X735" t="s">
        <v>39</v>
      </c>
      <c r="Y735" t="s">
        <v>470</v>
      </c>
      <c r="Z735" t="s">
        <v>34</v>
      </c>
      <c r="AA735">
        <v>0</v>
      </c>
      <c r="AB735" t="s">
        <v>41</v>
      </c>
      <c r="AC735">
        <v>8</v>
      </c>
      <c r="AE735" t="s">
        <v>53</v>
      </c>
      <c r="AF735" t="s">
        <v>54</v>
      </c>
      <c r="AG735">
        <v>0.108126</v>
      </c>
      <c r="AH735" t="s">
        <v>44</v>
      </c>
      <c r="AI735">
        <v>11048611</v>
      </c>
      <c r="AL735">
        <v>60641813</v>
      </c>
      <c r="AN735">
        <v>300</v>
      </c>
      <c r="AO735">
        <v>77823914</v>
      </c>
      <c r="AQ735">
        <v>2275050011</v>
      </c>
      <c r="AR735">
        <v>2</v>
      </c>
      <c r="AS735" t="s">
        <v>34</v>
      </c>
      <c r="AT735" t="s">
        <v>236</v>
      </c>
      <c r="AU735">
        <v>34031</v>
      </c>
      <c r="AW735" t="s">
        <v>469</v>
      </c>
      <c r="AX735">
        <v>48811</v>
      </c>
      <c r="AY735" t="s">
        <v>37</v>
      </c>
      <c r="AZ735" t="s">
        <v>38</v>
      </c>
      <c r="BC735" t="s">
        <v>38</v>
      </c>
      <c r="BD735">
        <v>41.054299999999998</v>
      </c>
      <c r="BE735">
        <v>-74.430199999999999</v>
      </c>
      <c r="BF735" t="s">
        <v>39</v>
      </c>
      <c r="BG735" t="s">
        <v>470</v>
      </c>
      <c r="BH735" t="s">
        <v>34</v>
      </c>
      <c r="BI735">
        <v>0</v>
      </c>
      <c r="BJ735" t="s">
        <v>41</v>
      </c>
      <c r="BK735">
        <v>8</v>
      </c>
      <c r="BM735" t="s">
        <v>51</v>
      </c>
      <c r="BN735" t="s">
        <v>52</v>
      </c>
      <c r="BO735">
        <v>5.8500000000000002E-4</v>
      </c>
      <c r="BP735" t="s">
        <v>44</v>
      </c>
      <c r="BQ735">
        <v>11048611</v>
      </c>
      <c r="BT735">
        <v>60641813</v>
      </c>
      <c r="BV735">
        <v>300</v>
      </c>
      <c r="BW735">
        <v>77823914</v>
      </c>
      <c r="BY735">
        <v>2275050011</v>
      </c>
      <c r="BZ735">
        <v>2</v>
      </c>
      <c r="CA735" t="s">
        <v>34</v>
      </c>
      <c r="CB735" t="s">
        <v>236</v>
      </c>
      <c r="CC735">
        <v>34031</v>
      </c>
      <c r="CE735" t="s">
        <v>469</v>
      </c>
      <c r="CF735">
        <v>48811</v>
      </c>
      <c r="CG735" t="s">
        <v>37</v>
      </c>
      <c r="CH735" t="s">
        <v>38</v>
      </c>
      <c r="CK735" t="s">
        <v>38</v>
      </c>
      <c r="CL735">
        <v>41.054299999999998</v>
      </c>
      <c r="CM735">
        <v>-74.430199999999999</v>
      </c>
      <c r="CN735" t="s">
        <v>39</v>
      </c>
      <c r="CO735" t="s">
        <v>470</v>
      </c>
      <c r="CP735" t="s">
        <v>34</v>
      </c>
      <c r="CQ735">
        <v>0</v>
      </c>
      <c r="CR735" t="s">
        <v>41</v>
      </c>
      <c r="CS735">
        <v>8</v>
      </c>
      <c r="CU735" t="s">
        <v>49</v>
      </c>
      <c r="CV735" t="s">
        <v>50</v>
      </c>
      <c r="CW735">
        <v>2.1302999999999999E-3</v>
      </c>
      <c r="CX735" t="s">
        <v>44</v>
      </c>
      <c r="CY735">
        <v>11048611</v>
      </c>
      <c r="DB735">
        <v>60641813</v>
      </c>
      <c r="DD735">
        <v>300</v>
      </c>
      <c r="DE735">
        <v>77823914</v>
      </c>
      <c r="DG735">
        <v>2275050011</v>
      </c>
      <c r="DH735">
        <v>2</v>
      </c>
      <c r="DI735" t="s">
        <v>34</v>
      </c>
      <c r="DJ735" t="s">
        <v>236</v>
      </c>
      <c r="DK735">
        <v>34031</v>
      </c>
      <c r="DM735" t="s">
        <v>469</v>
      </c>
      <c r="DN735">
        <v>48811</v>
      </c>
      <c r="DO735" t="s">
        <v>37</v>
      </c>
      <c r="DP735" t="s">
        <v>38</v>
      </c>
      <c r="DS735" t="s">
        <v>38</v>
      </c>
      <c r="DT735">
        <v>41.054299999999998</v>
      </c>
      <c r="DU735">
        <v>-74.430199999999999</v>
      </c>
      <c r="DV735" t="s">
        <v>39</v>
      </c>
      <c r="DW735" t="s">
        <v>470</v>
      </c>
      <c r="DX735" t="s">
        <v>34</v>
      </c>
      <c r="DY735">
        <v>0</v>
      </c>
      <c r="DZ735" t="s">
        <v>41</v>
      </c>
      <c r="EA735">
        <v>8</v>
      </c>
      <c r="EC735" t="s">
        <v>47</v>
      </c>
      <c r="ED735" t="s">
        <v>48</v>
      </c>
      <c r="EE735">
        <v>1.4699100000000001E-3</v>
      </c>
      <c r="EF735" t="s">
        <v>44</v>
      </c>
      <c r="EG735">
        <v>11048611</v>
      </c>
      <c r="EJ735">
        <v>60641813</v>
      </c>
      <c r="EL735">
        <v>300</v>
      </c>
      <c r="EM735">
        <v>77823914</v>
      </c>
      <c r="EO735">
        <v>2275050011</v>
      </c>
      <c r="EP735">
        <v>2</v>
      </c>
      <c r="EQ735" t="s">
        <v>34</v>
      </c>
      <c r="ER735" t="s">
        <v>236</v>
      </c>
      <c r="ES735">
        <v>34031</v>
      </c>
      <c r="EU735" t="s">
        <v>469</v>
      </c>
      <c r="EV735">
        <v>48811</v>
      </c>
      <c r="EW735" t="s">
        <v>37</v>
      </c>
      <c r="EX735" t="s">
        <v>38</v>
      </c>
      <c r="FA735" t="s">
        <v>38</v>
      </c>
      <c r="FB735">
        <v>41.054299999999998</v>
      </c>
      <c r="FC735">
        <v>-74.430199999999999</v>
      </c>
      <c r="FD735" t="s">
        <v>39</v>
      </c>
      <c r="FE735" t="s">
        <v>470</v>
      </c>
      <c r="FF735" t="s">
        <v>34</v>
      </c>
      <c r="FG735">
        <v>0</v>
      </c>
      <c r="FH735" t="s">
        <v>41</v>
      </c>
      <c r="FI735">
        <v>8</v>
      </c>
      <c r="FK735" t="s">
        <v>45</v>
      </c>
      <c r="FL735" t="s">
        <v>46</v>
      </c>
      <c r="FM735">
        <v>9.0000000000000006E-5</v>
      </c>
      <c r="FN735" t="s">
        <v>44</v>
      </c>
      <c r="FO735">
        <v>11048611</v>
      </c>
      <c r="FR735">
        <v>60641813</v>
      </c>
      <c r="FT735">
        <v>300</v>
      </c>
      <c r="FU735">
        <v>77823914</v>
      </c>
      <c r="FW735">
        <v>2275050011</v>
      </c>
      <c r="FX735">
        <v>2</v>
      </c>
      <c r="FY735" t="s">
        <v>34</v>
      </c>
      <c r="FZ735" t="s">
        <v>236</v>
      </c>
      <c r="GA735">
        <v>34031</v>
      </c>
      <c r="GC735" t="s">
        <v>469</v>
      </c>
      <c r="GD735">
        <v>48811</v>
      </c>
      <c r="GE735" t="s">
        <v>37</v>
      </c>
      <c r="GF735" t="s">
        <v>38</v>
      </c>
      <c r="GI735" t="s">
        <v>38</v>
      </c>
      <c r="GJ735">
        <v>41.054299999999998</v>
      </c>
      <c r="GK735">
        <v>-74.430199999999999</v>
      </c>
      <c r="GL735" t="s">
        <v>39</v>
      </c>
      <c r="GM735" t="s">
        <v>470</v>
      </c>
      <c r="GN735" t="s">
        <v>34</v>
      </c>
      <c r="GO735">
        <v>0</v>
      </c>
      <c r="GP735" t="s">
        <v>41</v>
      </c>
      <c r="GQ735">
        <v>8</v>
      </c>
      <c r="GS735" t="s">
        <v>42</v>
      </c>
      <c r="GT735" t="s">
        <v>43</v>
      </c>
      <c r="GU735">
        <v>1.3542700000000001E-3</v>
      </c>
      <c r="GV735" t="s">
        <v>44</v>
      </c>
    </row>
    <row r="736" spans="1:204" x14ac:dyDescent="0.25">
      <c r="A736">
        <v>11048611</v>
      </c>
      <c r="D736">
        <v>60641813</v>
      </c>
      <c r="F736">
        <v>300</v>
      </c>
      <c r="G736">
        <v>77824014</v>
      </c>
      <c r="I736">
        <v>2275050012</v>
      </c>
      <c r="J736">
        <v>2</v>
      </c>
      <c r="K736" t="s">
        <v>34</v>
      </c>
      <c r="L736" t="s">
        <v>236</v>
      </c>
      <c r="M736">
        <v>34031</v>
      </c>
      <c r="O736" t="s">
        <v>469</v>
      </c>
      <c r="P736">
        <v>48811</v>
      </c>
      <c r="Q736" t="s">
        <v>37</v>
      </c>
      <c r="R736" t="s">
        <v>38</v>
      </c>
      <c r="U736" t="s">
        <v>38</v>
      </c>
      <c r="V736">
        <v>41.054299999999998</v>
      </c>
      <c r="W736">
        <v>-74.430199999999999</v>
      </c>
      <c r="X736" t="s">
        <v>39</v>
      </c>
      <c r="Y736" t="s">
        <v>470</v>
      </c>
      <c r="Z736" t="s">
        <v>34</v>
      </c>
      <c r="AA736">
        <v>0</v>
      </c>
      <c r="AB736" t="s">
        <v>41</v>
      </c>
      <c r="AC736">
        <v>8</v>
      </c>
      <c r="AE736" t="s">
        <v>53</v>
      </c>
      <c r="AF736" t="s">
        <v>54</v>
      </c>
      <c r="AG736">
        <v>0.15802099999999999</v>
      </c>
      <c r="AH736" t="s">
        <v>44</v>
      </c>
      <c r="AI736">
        <v>11048611</v>
      </c>
      <c r="AL736">
        <v>60641813</v>
      </c>
      <c r="AN736">
        <v>300</v>
      </c>
      <c r="AO736">
        <v>77824014</v>
      </c>
      <c r="AQ736">
        <v>2275050012</v>
      </c>
      <c r="AR736">
        <v>2</v>
      </c>
      <c r="AS736" t="s">
        <v>34</v>
      </c>
      <c r="AT736" t="s">
        <v>236</v>
      </c>
      <c r="AU736">
        <v>34031</v>
      </c>
      <c r="AW736" t="s">
        <v>469</v>
      </c>
      <c r="AX736">
        <v>48811</v>
      </c>
      <c r="AY736" t="s">
        <v>37</v>
      </c>
      <c r="AZ736" t="s">
        <v>38</v>
      </c>
      <c r="BC736" t="s">
        <v>38</v>
      </c>
      <c r="BD736">
        <v>41.054299999999998</v>
      </c>
      <c r="BE736">
        <v>-74.430199999999999</v>
      </c>
      <c r="BF736" t="s">
        <v>39</v>
      </c>
      <c r="BG736" t="s">
        <v>470</v>
      </c>
      <c r="BH736" t="s">
        <v>34</v>
      </c>
      <c r="BI736">
        <v>0</v>
      </c>
      <c r="BJ736" t="s">
        <v>41</v>
      </c>
      <c r="BK736">
        <v>8</v>
      </c>
      <c r="BM736" t="s">
        <v>51</v>
      </c>
      <c r="BN736" t="s">
        <v>52</v>
      </c>
      <c r="BO736">
        <v>5.3417999999999998E-3</v>
      </c>
      <c r="BP736" t="s">
        <v>44</v>
      </c>
      <c r="BQ736">
        <v>11048611</v>
      </c>
      <c r="BT736">
        <v>60641813</v>
      </c>
      <c r="BV736">
        <v>300</v>
      </c>
      <c r="BW736">
        <v>77824014</v>
      </c>
      <c r="BY736">
        <v>2275050012</v>
      </c>
      <c r="BZ736">
        <v>2</v>
      </c>
      <c r="CA736" t="s">
        <v>34</v>
      </c>
      <c r="CB736" t="s">
        <v>236</v>
      </c>
      <c r="CC736">
        <v>34031</v>
      </c>
      <c r="CE736" t="s">
        <v>469</v>
      </c>
      <c r="CF736">
        <v>48811</v>
      </c>
      <c r="CG736" t="s">
        <v>37</v>
      </c>
      <c r="CH736" t="s">
        <v>38</v>
      </c>
      <c r="CK736" t="s">
        <v>38</v>
      </c>
      <c r="CL736">
        <v>41.054299999999998</v>
      </c>
      <c r="CM736">
        <v>-74.430199999999999</v>
      </c>
      <c r="CN736" t="s">
        <v>39</v>
      </c>
      <c r="CO736" t="s">
        <v>470</v>
      </c>
      <c r="CP736" t="s">
        <v>34</v>
      </c>
      <c r="CQ736">
        <v>0</v>
      </c>
      <c r="CR736" t="s">
        <v>41</v>
      </c>
      <c r="CS736">
        <v>8</v>
      </c>
      <c r="CU736" t="s">
        <v>49</v>
      </c>
      <c r="CV736" t="s">
        <v>50</v>
      </c>
      <c r="CW736">
        <v>3.9055499999999998E-3</v>
      </c>
      <c r="CX736" t="s">
        <v>44</v>
      </c>
      <c r="CY736">
        <v>11048611</v>
      </c>
      <c r="DB736">
        <v>60641813</v>
      </c>
      <c r="DD736">
        <v>300</v>
      </c>
      <c r="DE736">
        <v>77824014</v>
      </c>
      <c r="DG736">
        <v>2275050012</v>
      </c>
      <c r="DH736">
        <v>2</v>
      </c>
      <c r="DI736" t="s">
        <v>34</v>
      </c>
      <c r="DJ736" t="s">
        <v>236</v>
      </c>
      <c r="DK736">
        <v>34031</v>
      </c>
      <c r="DM736" t="s">
        <v>469</v>
      </c>
      <c r="DN736">
        <v>48811</v>
      </c>
      <c r="DO736" t="s">
        <v>37</v>
      </c>
      <c r="DP736" t="s">
        <v>38</v>
      </c>
      <c r="DS736" t="s">
        <v>38</v>
      </c>
      <c r="DT736">
        <v>41.054299999999998</v>
      </c>
      <c r="DU736">
        <v>-74.430199999999999</v>
      </c>
      <c r="DV736" t="s">
        <v>39</v>
      </c>
      <c r="DW736" t="s">
        <v>470</v>
      </c>
      <c r="DX736" t="s">
        <v>34</v>
      </c>
      <c r="DY736">
        <v>0</v>
      </c>
      <c r="DZ736" t="s">
        <v>41</v>
      </c>
      <c r="EA736">
        <v>8</v>
      </c>
      <c r="EC736" t="s">
        <v>47</v>
      </c>
      <c r="ED736" t="s">
        <v>48</v>
      </c>
      <c r="EE736">
        <v>3.8118200000000001E-3</v>
      </c>
      <c r="EF736" t="s">
        <v>44</v>
      </c>
      <c r="EG736">
        <v>11048611</v>
      </c>
      <c r="EJ736">
        <v>60641813</v>
      </c>
      <c r="EL736">
        <v>300</v>
      </c>
      <c r="EM736">
        <v>77824014</v>
      </c>
      <c r="EO736">
        <v>2275050012</v>
      </c>
      <c r="EP736">
        <v>2</v>
      </c>
      <c r="EQ736" t="s">
        <v>34</v>
      </c>
      <c r="ER736" t="s">
        <v>236</v>
      </c>
      <c r="ES736">
        <v>34031</v>
      </c>
      <c r="EU736" t="s">
        <v>469</v>
      </c>
      <c r="EV736">
        <v>48811</v>
      </c>
      <c r="EW736" t="s">
        <v>37</v>
      </c>
      <c r="EX736" t="s">
        <v>38</v>
      </c>
      <c r="FA736" t="s">
        <v>38</v>
      </c>
      <c r="FB736">
        <v>41.054299999999998</v>
      </c>
      <c r="FC736">
        <v>-74.430199999999999</v>
      </c>
      <c r="FD736" t="s">
        <v>39</v>
      </c>
      <c r="FE736" t="s">
        <v>470</v>
      </c>
      <c r="FF736" t="s">
        <v>34</v>
      </c>
      <c r="FG736">
        <v>0</v>
      </c>
      <c r="FH736" t="s">
        <v>41</v>
      </c>
      <c r="FI736">
        <v>8</v>
      </c>
      <c r="FK736" t="s">
        <v>45</v>
      </c>
      <c r="FL736" t="s">
        <v>46</v>
      </c>
      <c r="FM736">
        <v>1.2140199999999999E-3</v>
      </c>
      <c r="FN736" t="s">
        <v>44</v>
      </c>
      <c r="FO736">
        <v>11048611</v>
      </c>
      <c r="FR736">
        <v>60641813</v>
      </c>
      <c r="FT736">
        <v>300</v>
      </c>
      <c r="FU736">
        <v>77824014</v>
      </c>
      <c r="FW736">
        <v>2275050012</v>
      </c>
      <c r="FX736">
        <v>2</v>
      </c>
      <c r="FY736" t="s">
        <v>34</v>
      </c>
      <c r="FZ736" t="s">
        <v>236</v>
      </c>
      <c r="GA736">
        <v>34031</v>
      </c>
      <c r="GC736" t="s">
        <v>469</v>
      </c>
      <c r="GD736">
        <v>48811</v>
      </c>
      <c r="GE736" t="s">
        <v>37</v>
      </c>
      <c r="GF736" t="s">
        <v>38</v>
      </c>
      <c r="GI736" t="s">
        <v>38</v>
      </c>
      <c r="GJ736">
        <v>41.054299999999998</v>
      </c>
      <c r="GK736">
        <v>-74.430199999999999</v>
      </c>
      <c r="GL736" t="s">
        <v>39</v>
      </c>
      <c r="GM736" t="s">
        <v>470</v>
      </c>
      <c r="GN736" t="s">
        <v>34</v>
      </c>
      <c r="GO736">
        <v>0</v>
      </c>
      <c r="GP736" t="s">
        <v>41</v>
      </c>
      <c r="GQ736">
        <v>8</v>
      </c>
      <c r="GS736" t="s">
        <v>42</v>
      </c>
      <c r="GT736" t="s">
        <v>43</v>
      </c>
      <c r="GU736">
        <v>1.1376499999999999E-2</v>
      </c>
      <c r="GV736" t="s">
        <v>44</v>
      </c>
    </row>
    <row r="737" spans="1:204" x14ac:dyDescent="0.25">
      <c r="A737">
        <v>11155611</v>
      </c>
      <c r="D737">
        <v>60899513</v>
      </c>
      <c r="F737">
        <v>300</v>
      </c>
      <c r="G737">
        <v>78339114</v>
      </c>
      <c r="I737">
        <v>2275050011</v>
      </c>
      <c r="J737">
        <v>2</v>
      </c>
      <c r="K737" t="s">
        <v>34</v>
      </c>
      <c r="L737" t="s">
        <v>236</v>
      </c>
      <c r="M737">
        <v>34031</v>
      </c>
      <c r="O737" t="s">
        <v>422</v>
      </c>
      <c r="P737">
        <v>48811</v>
      </c>
      <c r="Q737" t="s">
        <v>37</v>
      </c>
      <c r="R737" t="s">
        <v>38</v>
      </c>
      <c r="U737" t="s">
        <v>38</v>
      </c>
      <c r="V737">
        <v>40.887300000000003</v>
      </c>
      <c r="W737">
        <v>-74.163799999999995</v>
      </c>
      <c r="X737" t="s">
        <v>39</v>
      </c>
      <c r="Y737" t="s">
        <v>423</v>
      </c>
      <c r="Z737" t="s">
        <v>34</v>
      </c>
      <c r="AA737">
        <v>0</v>
      </c>
      <c r="AB737" t="s">
        <v>41</v>
      </c>
      <c r="AC737">
        <v>8</v>
      </c>
      <c r="AE737" t="s">
        <v>53</v>
      </c>
      <c r="AF737" t="s">
        <v>54</v>
      </c>
      <c r="AG737">
        <v>0.108126</v>
      </c>
      <c r="AH737" t="s">
        <v>44</v>
      </c>
      <c r="AI737">
        <v>11155611</v>
      </c>
      <c r="AL737">
        <v>60899513</v>
      </c>
      <c r="AN737">
        <v>300</v>
      </c>
      <c r="AO737">
        <v>78339114</v>
      </c>
      <c r="AQ737">
        <v>2275050011</v>
      </c>
      <c r="AR737">
        <v>2</v>
      </c>
      <c r="AS737" t="s">
        <v>34</v>
      </c>
      <c r="AT737" t="s">
        <v>236</v>
      </c>
      <c r="AU737">
        <v>34031</v>
      </c>
      <c r="AW737" t="s">
        <v>422</v>
      </c>
      <c r="AX737">
        <v>48811</v>
      </c>
      <c r="AY737" t="s">
        <v>37</v>
      </c>
      <c r="AZ737" t="s">
        <v>38</v>
      </c>
      <c r="BC737" t="s">
        <v>38</v>
      </c>
      <c r="BD737">
        <v>40.887300000000003</v>
      </c>
      <c r="BE737">
        <v>-74.163799999999995</v>
      </c>
      <c r="BF737" t="s">
        <v>39</v>
      </c>
      <c r="BG737" t="s">
        <v>423</v>
      </c>
      <c r="BH737" t="s">
        <v>34</v>
      </c>
      <c r="BI737">
        <v>0</v>
      </c>
      <c r="BJ737" t="s">
        <v>41</v>
      </c>
      <c r="BK737">
        <v>8</v>
      </c>
      <c r="BM737" t="s">
        <v>51</v>
      </c>
      <c r="BN737" t="s">
        <v>52</v>
      </c>
      <c r="BO737">
        <v>5.8500000000000002E-4</v>
      </c>
      <c r="BP737" t="s">
        <v>44</v>
      </c>
      <c r="BQ737">
        <v>11155611</v>
      </c>
      <c r="BT737">
        <v>60899513</v>
      </c>
      <c r="BV737">
        <v>300</v>
      </c>
      <c r="BW737">
        <v>78339114</v>
      </c>
      <c r="BY737">
        <v>2275050011</v>
      </c>
      <c r="BZ737">
        <v>2</v>
      </c>
      <c r="CA737" t="s">
        <v>34</v>
      </c>
      <c r="CB737" t="s">
        <v>236</v>
      </c>
      <c r="CC737">
        <v>34031</v>
      </c>
      <c r="CE737" t="s">
        <v>422</v>
      </c>
      <c r="CF737">
        <v>48811</v>
      </c>
      <c r="CG737" t="s">
        <v>37</v>
      </c>
      <c r="CH737" t="s">
        <v>38</v>
      </c>
      <c r="CK737" t="s">
        <v>38</v>
      </c>
      <c r="CL737">
        <v>40.887300000000003</v>
      </c>
      <c r="CM737">
        <v>-74.163799999999995</v>
      </c>
      <c r="CN737" t="s">
        <v>39</v>
      </c>
      <c r="CO737" t="s">
        <v>423</v>
      </c>
      <c r="CP737" t="s">
        <v>34</v>
      </c>
      <c r="CQ737">
        <v>0</v>
      </c>
      <c r="CR737" t="s">
        <v>41</v>
      </c>
      <c r="CS737">
        <v>8</v>
      </c>
      <c r="CU737" t="s">
        <v>49</v>
      </c>
      <c r="CV737" t="s">
        <v>50</v>
      </c>
      <c r="CW737">
        <v>2.1302999999999999E-3</v>
      </c>
      <c r="CX737" t="s">
        <v>44</v>
      </c>
      <c r="CY737">
        <v>11155611</v>
      </c>
      <c r="DB737">
        <v>60899513</v>
      </c>
      <c r="DD737">
        <v>300</v>
      </c>
      <c r="DE737">
        <v>78339114</v>
      </c>
      <c r="DG737">
        <v>2275050011</v>
      </c>
      <c r="DH737">
        <v>2</v>
      </c>
      <c r="DI737" t="s">
        <v>34</v>
      </c>
      <c r="DJ737" t="s">
        <v>236</v>
      </c>
      <c r="DK737">
        <v>34031</v>
      </c>
      <c r="DM737" t="s">
        <v>422</v>
      </c>
      <c r="DN737">
        <v>48811</v>
      </c>
      <c r="DO737" t="s">
        <v>37</v>
      </c>
      <c r="DP737" t="s">
        <v>38</v>
      </c>
      <c r="DS737" t="s">
        <v>38</v>
      </c>
      <c r="DT737">
        <v>40.887300000000003</v>
      </c>
      <c r="DU737">
        <v>-74.163799999999995</v>
      </c>
      <c r="DV737" t="s">
        <v>39</v>
      </c>
      <c r="DW737" t="s">
        <v>423</v>
      </c>
      <c r="DX737" t="s">
        <v>34</v>
      </c>
      <c r="DY737">
        <v>0</v>
      </c>
      <c r="DZ737" t="s">
        <v>41</v>
      </c>
      <c r="EA737">
        <v>8</v>
      </c>
      <c r="EC737" t="s">
        <v>47</v>
      </c>
      <c r="ED737" t="s">
        <v>48</v>
      </c>
      <c r="EE737">
        <v>1.4699100000000001E-3</v>
      </c>
      <c r="EF737" t="s">
        <v>44</v>
      </c>
      <c r="EG737">
        <v>11155611</v>
      </c>
      <c r="EJ737">
        <v>60899513</v>
      </c>
      <c r="EL737">
        <v>300</v>
      </c>
      <c r="EM737">
        <v>78339114</v>
      </c>
      <c r="EO737">
        <v>2275050011</v>
      </c>
      <c r="EP737">
        <v>2</v>
      </c>
      <c r="EQ737" t="s">
        <v>34</v>
      </c>
      <c r="ER737" t="s">
        <v>236</v>
      </c>
      <c r="ES737">
        <v>34031</v>
      </c>
      <c r="EU737" t="s">
        <v>422</v>
      </c>
      <c r="EV737">
        <v>48811</v>
      </c>
      <c r="EW737" t="s">
        <v>37</v>
      </c>
      <c r="EX737" t="s">
        <v>38</v>
      </c>
      <c r="FA737" t="s">
        <v>38</v>
      </c>
      <c r="FB737">
        <v>40.887300000000003</v>
      </c>
      <c r="FC737">
        <v>-74.163799999999995</v>
      </c>
      <c r="FD737" t="s">
        <v>39</v>
      </c>
      <c r="FE737" t="s">
        <v>423</v>
      </c>
      <c r="FF737" t="s">
        <v>34</v>
      </c>
      <c r="FG737">
        <v>0</v>
      </c>
      <c r="FH737" t="s">
        <v>41</v>
      </c>
      <c r="FI737">
        <v>8</v>
      </c>
      <c r="FK737" t="s">
        <v>45</v>
      </c>
      <c r="FL737" t="s">
        <v>46</v>
      </c>
      <c r="FM737">
        <v>9.0000000000000006E-5</v>
      </c>
      <c r="FN737" t="s">
        <v>44</v>
      </c>
      <c r="FO737">
        <v>11155611</v>
      </c>
      <c r="FR737">
        <v>60899513</v>
      </c>
      <c r="FT737">
        <v>300</v>
      </c>
      <c r="FU737">
        <v>78339114</v>
      </c>
      <c r="FW737">
        <v>2275050011</v>
      </c>
      <c r="FX737">
        <v>2</v>
      </c>
      <c r="FY737" t="s">
        <v>34</v>
      </c>
      <c r="FZ737" t="s">
        <v>236</v>
      </c>
      <c r="GA737">
        <v>34031</v>
      </c>
      <c r="GC737" t="s">
        <v>422</v>
      </c>
      <c r="GD737">
        <v>48811</v>
      </c>
      <c r="GE737" t="s">
        <v>37</v>
      </c>
      <c r="GF737" t="s">
        <v>38</v>
      </c>
      <c r="GI737" t="s">
        <v>38</v>
      </c>
      <c r="GJ737">
        <v>40.887300000000003</v>
      </c>
      <c r="GK737">
        <v>-74.163799999999995</v>
      </c>
      <c r="GL737" t="s">
        <v>39</v>
      </c>
      <c r="GM737" t="s">
        <v>423</v>
      </c>
      <c r="GN737" t="s">
        <v>34</v>
      </c>
      <c r="GO737">
        <v>0</v>
      </c>
      <c r="GP737" t="s">
        <v>41</v>
      </c>
      <c r="GQ737">
        <v>8</v>
      </c>
      <c r="GS737" t="s">
        <v>42</v>
      </c>
      <c r="GT737" t="s">
        <v>43</v>
      </c>
      <c r="GU737">
        <v>1.3542700000000001E-3</v>
      </c>
      <c r="GV737" t="s">
        <v>44</v>
      </c>
    </row>
    <row r="738" spans="1:204" x14ac:dyDescent="0.25">
      <c r="A738">
        <v>11155611</v>
      </c>
      <c r="D738">
        <v>60899513</v>
      </c>
      <c r="F738">
        <v>300</v>
      </c>
      <c r="G738">
        <v>78339214</v>
      </c>
      <c r="I738">
        <v>2275050012</v>
      </c>
      <c r="J738">
        <v>2</v>
      </c>
      <c r="K738" t="s">
        <v>34</v>
      </c>
      <c r="L738" t="s">
        <v>236</v>
      </c>
      <c r="M738">
        <v>34031</v>
      </c>
      <c r="O738" t="s">
        <v>422</v>
      </c>
      <c r="P738">
        <v>48811</v>
      </c>
      <c r="Q738" t="s">
        <v>37</v>
      </c>
      <c r="R738" t="s">
        <v>38</v>
      </c>
      <c r="U738" t="s">
        <v>38</v>
      </c>
      <c r="V738">
        <v>40.887300000000003</v>
      </c>
      <c r="W738">
        <v>-74.163799999999995</v>
      </c>
      <c r="X738" t="s">
        <v>39</v>
      </c>
      <c r="Y738" t="s">
        <v>423</v>
      </c>
      <c r="Z738" t="s">
        <v>34</v>
      </c>
      <c r="AA738">
        <v>0</v>
      </c>
      <c r="AB738" t="s">
        <v>41</v>
      </c>
      <c r="AC738">
        <v>8</v>
      </c>
      <c r="AE738" t="s">
        <v>53</v>
      </c>
      <c r="AF738" t="s">
        <v>54</v>
      </c>
      <c r="AG738">
        <v>0.15802099999999999</v>
      </c>
      <c r="AH738" t="s">
        <v>44</v>
      </c>
      <c r="AI738">
        <v>11155611</v>
      </c>
      <c r="AL738">
        <v>60899513</v>
      </c>
      <c r="AN738">
        <v>300</v>
      </c>
      <c r="AO738">
        <v>78339214</v>
      </c>
      <c r="AQ738">
        <v>2275050012</v>
      </c>
      <c r="AR738">
        <v>2</v>
      </c>
      <c r="AS738" t="s">
        <v>34</v>
      </c>
      <c r="AT738" t="s">
        <v>236</v>
      </c>
      <c r="AU738">
        <v>34031</v>
      </c>
      <c r="AW738" t="s">
        <v>422</v>
      </c>
      <c r="AX738">
        <v>48811</v>
      </c>
      <c r="AY738" t="s">
        <v>37</v>
      </c>
      <c r="AZ738" t="s">
        <v>38</v>
      </c>
      <c r="BC738" t="s">
        <v>38</v>
      </c>
      <c r="BD738">
        <v>40.887300000000003</v>
      </c>
      <c r="BE738">
        <v>-74.163799999999995</v>
      </c>
      <c r="BF738" t="s">
        <v>39</v>
      </c>
      <c r="BG738" t="s">
        <v>423</v>
      </c>
      <c r="BH738" t="s">
        <v>34</v>
      </c>
      <c r="BI738">
        <v>0</v>
      </c>
      <c r="BJ738" t="s">
        <v>41</v>
      </c>
      <c r="BK738">
        <v>8</v>
      </c>
      <c r="BM738" t="s">
        <v>51</v>
      </c>
      <c r="BN738" t="s">
        <v>52</v>
      </c>
      <c r="BO738">
        <v>5.3417999999999998E-3</v>
      </c>
      <c r="BP738" t="s">
        <v>44</v>
      </c>
      <c r="BQ738">
        <v>11155611</v>
      </c>
      <c r="BT738">
        <v>60899513</v>
      </c>
      <c r="BV738">
        <v>300</v>
      </c>
      <c r="BW738">
        <v>78339214</v>
      </c>
      <c r="BY738">
        <v>2275050012</v>
      </c>
      <c r="BZ738">
        <v>2</v>
      </c>
      <c r="CA738" t="s">
        <v>34</v>
      </c>
      <c r="CB738" t="s">
        <v>236</v>
      </c>
      <c r="CC738">
        <v>34031</v>
      </c>
      <c r="CE738" t="s">
        <v>422</v>
      </c>
      <c r="CF738">
        <v>48811</v>
      </c>
      <c r="CG738" t="s">
        <v>37</v>
      </c>
      <c r="CH738" t="s">
        <v>38</v>
      </c>
      <c r="CK738" t="s">
        <v>38</v>
      </c>
      <c r="CL738">
        <v>40.887300000000003</v>
      </c>
      <c r="CM738">
        <v>-74.163799999999995</v>
      </c>
      <c r="CN738" t="s">
        <v>39</v>
      </c>
      <c r="CO738" t="s">
        <v>423</v>
      </c>
      <c r="CP738" t="s">
        <v>34</v>
      </c>
      <c r="CQ738">
        <v>0</v>
      </c>
      <c r="CR738" t="s">
        <v>41</v>
      </c>
      <c r="CS738">
        <v>8</v>
      </c>
      <c r="CU738" t="s">
        <v>49</v>
      </c>
      <c r="CV738" t="s">
        <v>50</v>
      </c>
      <c r="CW738">
        <v>3.9055499999999998E-3</v>
      </c>
      <c r="CX738" t="s">
        <v>44</v>
      </c>
      <c r="CY738">
        <v>11155611</v>
      </c>
      <c r="DB738">
        <v>60899513</v>
      </c>
      <c r="DD738">
        <v>300</v>
      </c>
      <c r="DE738">
        <v>78339214</v>
      </c>
      <c r="DG738">
        <v>2275050012</v>
      </c>
      <c r="DH738">
        <v>2</v>
      </c>
      <c r="DI738" t="s">
        <v>34</v>
      </c>
      <c r="DJ738" t="s">
        <v>236</v>
      </c>
      <c r="DK738">
        <v>34031</v>
      </c>
      <c r="DM738" t="s">
        <v>422</v>
      </c>
      <c r="DN738">
        <v>48811</v>
      </c>
      <c r="DO738" t="s">
        <v>37</v>
      </c>
      <c r="DP738" t="s">
        <v>38</v>
      </c>
      <c r="DS738" t="s">
        <v>38</v>
      </c>
      <c r="DT738">
        <v>40.887300000000003</v>
      </c>
      <c r="DU738">
        <v>-74.163799999999995</v>
      </c>
      <c r="DV738" t="s">
        <v>39</v>
      </c>
      <c r="DW738" t="s">
        <v>423</v>
      </c>
      <c r="DX738" t="s">
        <v>34</v>
      </c>
      <c r="DY738">
        <v>0</v>
      </c>
      <c r="DZ738" t="s">
        <v>41</v>
      </c>
      <c r="EA738">
        <v>8</v>
      </c>
      <c r="EC738" t="s">
        <v>47</v>
      </c>
      <c r="ED738" t="s">
        <v>48</v>
      </c>
      <c r="EE738">
        <v>3.8118200000000001E-3</v>
      </c>
      <c r="EF738" t="s">
        <v>44</v>
      </c>
      <c r="EG738">
        <v>11155611</v>
      </c>
      <c r="EJ738">
        <v>60899513</v>
      </c>
      <c r="EL738">
        <v>300</v>
      </c>
      <c r="EM738">
        <v>78339214</v>
      </c>
      <c r="EO738">
        <v>2275050012</v>
      </c>
      <c r="EP738">
        <v>2</v>
      </c>
      <c r="EQ738" t="s">
        <v>34</v>
      </c>
      <c r="ER738" t="s">
        <v>236</v>
      </c>
      <c r="ES738">
        <v>34031</v>
      </c>
      <c r="EU738" t="s">
        <v>422</v>
      </c>
      <c r="EV738">
        <v>48811</v>
      </c>
      <c r="EW738" t="s">
        <v>37</v>
      </c>
      <c r="EX738" t="s">
        <v>38</v>
      </c>
      <c r="FA738" t="s">
        <v>38</v>
      </c>
      <c r="FB738">
        <v>40.887300000000003</v>
      </c>
      <c r="FC738">
        <v>-74.163799999999995</v>
      </c>
      <c r="FD738" t="s">
        <v>39</v>
      </c>
      <c r="FE738" t="s">
        <v>423</v>
      </c>
      <c r="FF738" t="s">
        <v>34</v>
      </c>
      <c r="FG738">
        <v>0</v>
      </c>
      <c r="FH738" t="s">
        <v>41</v>
      </c>
      <c r="FI738">
        <v>8</v>
      </c>
      <c r="FK738" t="s">
        <v>45</v>
      </c>
      <c r="FL738" t="s">
        <v>46</v>
      </c>
      <c r="FM738">
        <v>1.2140199999999999E-3</v>
      </c>
      <c r="FN738" t="s">
        <v>44</v>
      </c>
      <c r="FO738">
        <v>11155611</v>
      </c>
      <c r="FR738">
        <v>60899513</v>
      </c>
      <c r="FT738">
        <v>300</v>
      </c>
      <c r="FU738">
        <v>78339214</v>
      </c>
      <c r="FW738">
        <v>2275050012</v>
      </c>
      <c r="FX738">
        <v>2</v>
      </c>
      <c r="FY738" t="s">
        <v>34</v>
      </c>
      <c r="FZ738" t="s">
        <v>236</v>
      </c>
      <c r="GA738">
        <v>34031</v>
      </c>
      <c r="GC738" t="s">
        <v>422</v>
      </c>
      <c r="GD738">
        <v>48811</v>
      </c>
      <c r="GE738" t="s">
        <v>37</v>
      </c>
      <c r="GF738" t="s">
        <v>38</v>
      </c>
      <c r="GI738" t="s">
        <v>38</v>
      </c>
      <c r="GJ738">
        <v>40.887300000000003</v>
      </c>
      <c r="GK738">
        <v>-74.163799999999995</v>
      </c>
      <c r="GL738" t="s">
        <v>39</v>
      </c>
      <c r="GM738" t="s">
        <v>423</v>
      </c>
      <c r="GN738" t="s">
        <v>34</v>
      </c>
      <c r="GO738">
        <v>0</v>
      </c>
      <c r="GP738" t="s">
        <v>41</v>
      </c>
      <c r="GQ738">
        <v>8</v>
      </c>
      <c r="GS738" t="s">
        <v>42</v>
      </c>
      <c r="GT738" t="s">
        <v>43</v>
      </c>
      <c r="GU738">
        <v>1.1376499999999999E-2</v>
      </c>
      <c r="GV738" t="s">
        <v>44</v>
      </c>
    </row>
    <row r="739" spans="1:204" x14ac:dyDescent="0.25">
      <c r="A739">
        <v>16131511</v>
      </c>
      <c r="D739">
        <v>103099613</v>
      </c>
      <c r="F739">
        <v>300</v>
      </c>
      <c r="G739">
        <v>144693814</v>
      </c>
      <c r="I739">
        <v>2275050011</v>
      </c>
      <c r="J739">
        <v>2</v>
      </c>
      <c r="K739" t="s">
        <v>34</v>
      </c>
      <c r="L739" t="s">
        <v>236</v>
      </c>
      <c r="M739">
        <v>34031</v>
      </c>
      <c r="O739" t="s">
        <v>254</v>
      </c>
      <c r="P739">
        <v>48811</v>
      </c>
      <c r="Q739" t="s">
        <v>37</v>
      </c>
      <c r="R739" t="s">
        <v>38</v>
      </c>
      <c r="U739" t="s">
        <v>38</v>
      </c>
      <c r="V739">
        <v>40.903506</v>
      </c>
      <c r="W739">
        <v>-74.165229999999994</v>
      </c>
      <c r="X739" t="s">
        <v>255</v>
      </c>
      <c r="Y739" t="s">
        <v>256</v>
      </c>
      <c r="Z739" t="s">
        <v>34</v>
      </c>
      <c r="AA739">
        <v>7513</v>
      </c>
      <c r="AB739" t="s">
        <v>41</v>
      </c>
      <c r="AC739">
        <v>8</v>
      </c>
      <c r="AE739" t="s">
        <v>53</v>
      </c>
      <c r="AF739" t="s">
        <v>54</v>
      </c>
      <c r="AG739">
        <v>0.108126</v>
      </c>
      <c r="AH739" t="s">
        <v>44</v>
      </c>
      <c r="AI739">
        <v>16131511</v>
      </c>
      <c r="AL739">
        <v>103099613</v>
      </c>
      <c r="AN739">
        <v>300</v>
      </c>
      <c r="AO739">
        <v>144693814</v>
      </c>
      <c r="AQ739">
        <v>2275050011</v>
      </c>
      <c r="AR739">
        <v>2</v>
      </c>
      <c r="AS739" t="s">
        <v>34</v>
      </c>
      <c r="AT739" t="s">
        <v>236</v>
      </c>
      <c r="AU739">
        <v>34031</v>
      </c>
      <c r="AW739" t="s">
        <v>254</v>
      </c>
      <c r="AX739">
        <v>48811</v>
      </c>
      <c r="AY739" t="s">
        <v>37</v>
      </c>
      <c r="AZ739" t="s">
        <v>38</v>
      </c>
      <c r="BC739" t="s">
        <v>38</v>
      </c>
      <c r="BD739">
        <v>40.903506</v>
      </c>
      <c r="BE739">
        <v>-74.165229999999994</v>
      </c>
      <c r="BF739" t="s">
        <v>255</v>
      </c>
      <c r="BG739" t="s">
        <v>256</v>
      </c>
      <c r="BH739" t="s">
        <v>34</v>
      </c>
      <c r="BI739">
        <v>7513</v>
      </c>
      <c r="BJ739" t="s">
        <v>41</v>
      </c>
      <c r="BK739">
        <v>8</v>
      </c>
      <c r="BM739" t="s">
        <v>51</v>
      </c>
      <c r="BN739" t="s">
        <v>52</v>
      </c>
      <c r="BO739">
        <v>5.8500000000000002E-4</v>
      </c>
      <c r="BP739" t="s">
        <v>44</v>
      </c>
      <c r="BQ739">
        <v>16131511</v>
      </c>
      <c r="BT739">
        <v>103099613</v>
      </c>
      <c r="BV739">
        <v>300</v>
      </c>
      <c r="BW739">
        <v>144693814</v>
      </c>
      <c r="BY739">
        <v>2275050011</v>
      </c>
      <c r="BZ739">
        <v>2</v>
      </c>
      <c r="CA739" t="s">
        <v>34</v>
      </c>
      <c r="CB739" t="s">
        <v>236</v>
      </c>
      <c r="CC739">
        <v>34031</v>
      </c>
      <c r="CE739" t="s">
        <v>254</v>
      </c>
      <c r="CF739">
        <v>48811</v>
      </c>
      <c r="CG739" t="s">
        <v>37</v>
      </c>
      <c r="CH739" t="s">
        <v>38</v>
      </c>
      <c r="CK739" t="s">
        <v>38</v>
      </c>
      <c r="CL739">
        <v>40.903506</v>
      </c>
      <c r="CM739">
        <v>-74.165229999999994</v>
      </c>
      <c r="CN739" t="s">
        <v>255</v>
      </c>
      <c r="CO739" t="s">
        <v>256</v>
      </c>
      <c r="CP739" t="s">
        <v>34</v>
      </c>
      <c r="CQ739">
        <v>7513</v>
      </c>
      <c r="CR739" t="s">
        <v>41</v>
      </c>
      <c r="CS739">
        <v>8</v>
      </c>
      <c r="CU739" t="s">
        <v>49</v>
      </c>
      <c r="CV739" t="s">
        <v>50</v>
      </c>
      <c r="CW739">
        <v>2.1302999999999999E-3</v>
      </c>
      <c r="CX739" t="s">
        <v>44</v>
      </c>
      <c r="CY739">
        <v>16131511</v>
      </c>
      <c r="DB739">
        <v>103099613</v>
      </c>
      <c r="DD739">
        <v>300</v>
      </c>
      <c r="DE739">
        <v>144693814</v>
      </c>
      <c r="DG739">
        <v>2275050011</v>
      </c>
      <c r="DH739">
        <v>2</v>
      </c>
      <c r="DI739" t="s">
        <v>34</v>
      </c>
      <c r="DJ739" t="s">
        <v>236</v>
      </c>
      <c r="DK739">
        <v>34031</v>
      </c>
      <c r="DM739" t="s">
        <v>254</v>
      </c>
      <c r="DN739">
        <v>48811</v>
      </c>
      <c r="DO739" t="s">
        <v>37</v>
      </c>
      <c r="DP739" t="s">
        <v>38</v>
      </c>
      <c r="DS739" t="s">
        <v>38</v>
      </c>
      <c r="DT739">
        <v>40.903506</v>
      </c>
      <c r="DU739">
        <v>-74.165229999999994</v>
      </c>
      <c r="DV739" t="s">
        <v>255</v>
      </c>
      <c r="DW739" t="s">
        <v>256</v>
      </c>
      <c r="DX739" t="s">
        <v>34</v>
      </c>
      <c r="DY739">
        <v>7513</v>
      </c>
      <c r="DZ739" t="s">
        <v>41</v>
      </c>
      <c r="EA739">
        <v>8</v>
      </c>
      <c r="EC739" t="s">
        <v>47</v>
      </c>
      <c r="ED739" t="s">
        <v>48</v>
      </c>
      <c r="EE739">
        <v>1.4699100000000001E-3</v>
      </c>
      <c r="EF739" t="s">
        <v>44</v>
      </c>
      <c r="EG739">
        <v>16131511</v>
      </c>
      <c r="EJ739">
        <v>103099613</v>
      </c>
      <c r="EL739">
        <v>300</v>
      </c>
      <c r="EM739">
        <v>144693814</v>
      </c>
      <c r="EO739">
        <v>2275050011</v>
      </c>
      <c r="EP739">
        <v>2</v>
      </c>
      <c r="EQ739" t="s">
        <v>34</v>
      </c>
      <c r="ER739" t="s">
        <v>236</v>
      </c>
      <c r="ES739">
        <v>34031</v>
      </c>
      <c r="EU739" t="s">
        <v>254</v>
      </c>
      <c r="EV739">
        <v>48811</v>
      </c>
      <c r="EW739" t="s">
        <v>37</v>
      </c>
      <c r="EX739" t="s">
        <v>38</v>
      </c>
      <c r="FA739" t="s">
        <v>38</v>
      </c>
      <c r="FB739">
        <v>40.903506</v>
      </c>
      <c r="FC739">
        <v>-74.165229999999994</v>
      </c>
      <c r="FD739" t="s">
        <v>255</v>
      </c>
      <c r="FE739" t="s">
        <v>256</v>
      </c>
      <c r="FF739" t="s">
        <v>34</v>
      </c>
      <c r="FG739">
        <v>7513</v>
      </c>
      <c r="FH739" t="s">
        <v>41</v>
      </c>
      <c r="FI739">
        <v>8</v>
      </c>
      <c r="FK739" t="s">
        <v>45</v>
      </c>
      <c r="FL739" t="s">
        <v>46</v>
      </c>
      <c r="FM739">
        <v>9.0000000000000006E-5</v>
      </c>
      <c r="FN739" t="s">
        <v>44</v>
      </c>
      <c r="FO739">
        <v>16131511</v>
      </c>
      <c r="FR739">
        <v>103099613</v>
      </c>
      <c r="FT739">
        <v>300</v>
      </c>
      <c r="FU739">
        <v>144693814</v>
      </c>
      <c r="FW739">
        <v>2275050011</v>
      </c>
      <c r="FX739">
        <v>2</v>
      </c>
      <c r="FY739" t="s">
        <v>34</v>
      </c>
      <c r="FZ739" t="s">
        <v>236</v>
      </c>
      <c r="GA739">
        <v>34031</v>
      </c>
      <c r="GC739" t="s">
        <v>254</v>
      </c>
      <c r="GD739">
        <v>48811</v>
      </c>
      <c r="GE739" t="s">
        <v>37</v>
      </c>
      <c r="GF739" t="s">
        <v>38</v>
      </c>
      <c r="GI739" t="s">
        <v>38</v>
      </c>
      <c r="GJ739">
        <v>40.903506</v>
      </c>
      <c r="GK739">
        <v>-74.165229999999994</v>
      </c>
      <c r="GL739" t="s">
        <v>255</v>
      </c>
      <c r="GM739" t="s">
        <v>256</v>
      </c>
      <c r="GN739" t="s">
        <v>34</v>
      </c>
      <c r="GO739">
        <v>7513</v>
      </c>
      <c r="GP739" t="s">
        <v>41</v>
      </c>
      <c r="GQ739">
        <v>8</v>
      </c>
      <c r="GS739" t="s">
        <v>42</v>
      </c>
      <c r="GT739" t="s">
        <v>43</v>
      </c>
      <c r="GU739">
        <v>1.3542700000000001E-3</v>
      </c>
      <c r="GV739" t="s">
        <v>44</v>
      </c>
    </row>
    <row r="740" spans="1:204" x14ac:dyDescent="0.25">
      <c r="A740">
        <v>16131511</v>
      </c>
      <c r="D740">
        <v>103099613</v>
      </c>
      <c r="F740">
        <v>300</v>
      </c>
      <c r="G740">
        <v>144693914</v>
      </c>
      <c r="I740">
        <v>2275050012</v>
      </c>
      <c r="J740">
        <v>2</v>
      </c>
      <c r="K740" t="s">
        <v>34</v>
      </c>
      <c r="L740" t="s">
        <v>236</v>
      </c>
      <c r="M740">
        <v>34031</v>
      </c>
      <c r="O740" t="s">
        <v>254</v>
      </c>
      <c r="P740">
        <v>48811</v>
      </c>
      <c r="Q740" t="s">
        <v>37</v>
      </c>
      <c r="R740" t="s">
        <v>38</v>
      </c>
      <c r="U740" t="s">
        <v>38</v>
      </c>
      <c r="V740">
        <v>40.903506</v>
      </c>
      <c r="W740">
        <v>-74.165229999999994</v>
      </c>
      <c r="X740" t="s">
        <v>255</v>
      </c>
      <c r="Y740" t="s">
        <v>256</v>
      </c>
      <c r="Z740" t="s">
        <v>34</v>
      </c>
      <c r="AA740">
        <v>7513</v>
      </c>
      <c r="AB740" t="s">
        <v>41</v>
      </c>
      <c r="AC740">
        <v>8</v>
      </c>
      <c r="AE740" t="s">
        <v>53</v>
      </c>
      <c r="AF740" t="s">
        <v>54</v>
      </c>
      <c r="AG740">
        <v>0.15802099999999999</v>
      </c>
      <c r="AH740" t="s">
        <v>44</v>
      </c>
      <c r="AI740">
        <v>16131511</v>
      </c>
      <c r="AL740">
        <v>103099613</v>
      </c>
      <c r="AN740">
        <v>300</v>
      </c>
      <c r="AO740">
        <v>144693914</v>
      </c>
      <c r="AQ740">
        <v>2275050012</v>
      </c>
      <c r="AR740">
        <v>2</v>
      </c>
      <c r="AS740" t="s">
        <v>34</v>
      </c>
      <c r="AT740" t="s">
        <v>236</v>
      </c>
      <c r="AU740">
        <v>34031</v>
      </c>
      <c r="AW740" t="s">
        <v>254</v>
      </c>
      <c r="AX740">
        <v>48811</v>
      </c>
      <c r="AY740" t="s">
        <v>37</v>
      </c>
      <c r="AZ740" t="s">
        <v>38</v>
      </c>
      <c r="BC740" t="s">
        <v>38</v>
      </c>
      <c r="BD740">
        <v>40.903506</v>
      </c>
      <c r="BE740">
        <v>-74.165229999999994</v>
      </c>
      <c r="BF740" t="s">
        <v>255</v>
      </c>
      <c r="BG740" t="s">
        <v>256</v>
      </c>
      <c r="BH740" t="s">
        <v>34</v>
      </c>
      <c r="BI740">
        <v>7513</v>
      </c>
      <c r="BJ740" t="s">
        <v>41</v>
      </c>
      <c r="BK740">
        <v>8</v>
      </c>
      <c r="BM740" t="s">
        <v>51</v>
      </c>
      <c r="BN740" t="s">
        <v>52</v>
      </c>
      <c r="BO740">
        <v>5.3417999999999998E-3</v>
      </c>
      <c r="BP740" t="s">
        <v>44</v>
      </c>
      <c r="BQ740">
        <v>16131511</v>
      </c>
      <c r="BT740">
        <v>103099613</v>
      </c>
      <c r="BV740">
        <v>300</v>
      </c>
      <c r="BW740">
        <v>144693914</v>
      </c>
      <c r="BY740">
        <v>2275050012</v>
      </c>
      <c r="BZ740">
        <v>2</v>
      </c>
      <c r="CA740" t="s">
        <v>34</v>
      </c>
      <c r="CB740" t="s">
        <v>236</v>
      </c>
      <c r="CC740">
        <v>34031</v>
      </c>
      <c r="CE740" t="s">
        <v>254</v>
      </c>
      <c r="CF740">
        <v>48811</v>
      </c>
      <c r="CG740" t="s">
        <v>37</v>
      </c>
      <c r="CH740" t="s">
        <v>38</v>
      </c>
      <c r="CK740" t="s">
        <v>38</v>
      </c>
      <c r="CL740">
        <v>40.903506</v>
      </c>
      <c r="CM740">
        <v>-74.165229999999994</v>
      </c>
      <c r="CN740" t="s">
        <v>255</v>
      </c>
      <c r="CO740" t="s">
        <v>256</v>
      </c>
      <c r="CP740" t="s">
        <v>34</v>
      </c>
      <c r="CQ740">
        <v>7513</v>
      </c>
      <c r="CR740" t="s">
        <v>41</v>
      </c>
      <c r="CS740">
        <v>8</v>
      </c>
      <c r="CU740" t="s">
        <v>49</v>
      </c>
      <c r="CV740" t="s">
        <v>50</v>
      </c>
      <c r="CW740">
        <v>3.9055499999999998E-3</v>
      </c>
      <c r="CX740" t="s">
        <v>44</v>
      </c>
      <c r="CY740">
        <v>16131511</v>
      </c>
      <c r="DB740">
        <v>103099613</v>
      </c>
      <c r="DD740">
        <v>300</v>
      </c>
      <c r="DE740">
        <v>144693914</v>
      </c>
      <c r="DG740">
        <v>2275050012</v>
      </c>
      <c r="DH740">
        <v>2</v>
      </c>
      <c r="DI740" t="s">
        <v>34</v>
      </c>
      <c r="DJ740" t="s">
        <v>236</v>
      </c>
      <c r="DK740">
        <v>34031</v>
      </c>
      <c r="DM740" t="s">
        <v>254</v>
      </c>
      <c r="DN740">
        <v>48811</v>
      </c>
      <c r="DO740" t="s">
        <v>37</v>
      </c>
      <c r="DP740" t="s">
        <v>38</v>
      </c>
      <c r="DS740" t="s">
        <v>38</v>
      </c>
      <c r="DT740">
        <v>40.903506</v>
      </c>
      <c r="DU740">
        <v>-74.165229999999994</v>
      </c>
      <c r="DV740" t="s">
        <v>255</v>
      </c>
      <c r="DW740" t="s">
        <v>256</v>
      </c>
      <c r="DX740" t="s">
        <v>34</v>
      </c>
      <c r="DY740">
        <v>7513</v>
      </c>
      <c r="DZ740" t="s">
        <v>41</v>
      </c>
      <c r="EA740">
        <v>8</v>
      </c>
      <c r="EC740" t="s">
        <v>47</v>
      </c>
      <c r="ED740" t="s">
        <v>48</v>
      </c>
      <c r="EE740">
        <v>3.8118200000000001E-3</v>
      </c>
      <c r="EF740" t="s">
        <v>44</v>
      </c>
      <c r="EG740">
        <v>16131511</v>
      </c>
      <c r="EJ740">
        <v>103099613</v>
      </c>
      <c r="EL740">
        <v>300</v>
      </c>
      <c r="EM740">
        <v>144693914</v>
      </c>
      <c r="EO740">
        <v>2275050012</v>
      </c>
      <c r="EP740">
        <v>2</v>
      </c>
      <c r="EQ740" t="s">
        <v>34</v>
      </c>
      <c r="ER740" t="s">
        <v>236</v>
      </c>
      <c r="ES740">
        <v>34031</v>
      </c>
      <c r="EU740" t="s">
        <v>254</v>
      </c>
      <c r="EV740">
        <v>48811</v>
      </c>
      <c r="EW740" t="s">
        <v>37</v>
      </c>
      <c r="EX740" t="s">
        <v>38</v>
      </c>
      <c r="FA740" t="s">
        <v>38</v>
      </c>
      <c r="FB740">
        <v>40.903506</v>
      </c>
      <c r="FC740">
        <v>-74.165229999999994</v>
      </c>
      <c r="FD740" t="s">
        <v>255</v>
      </c>
      <c r="FE740" t="s">
        <v>256</v>
      </c>
      <c r="FF740" t="s">
        <v>34</v>
      </c>
      <c r="FG740">
        <v>7513</v>
      </c>
      <c r="FH740" t="s">
        <v>41</v>
      </c>
      <c r="FI740">
        <v>8</v>
      </c>
      <c r="FK740" t="s">
        <v>45</v>
      </c>
      <c r="FL740" t="s">
        <v>46</v>
      </c>
      <c r="FM740">
        <v>1.2140199999999999E-3</v>
      </c>
      <c r="FN740" t="s">
        <v>44</v>
      </c>
      <c r="FO740">
        <v>16131511</v>
      </c>
      <c r="FR740">
        <v>103099613</v>
      </c>
      <c r="FT740">
        <v>300</v>
      </c>
      <c r="FU740">
        <v>144693914</v>
      </c>
      <c r="FW740">
        <v>2275050012</v>
      </c>
      <c r="FX740">
        <v>2</v>
      </c>
      <c r="FY740" t="s">
        <v>34</v>
      </c>
      <c r="FZ740" t="s">
        <v>236</v>
      </c>
      <c r="GA740">
        <v>34031</v>
      </c>
      <c r="GC740" t="s">
        <v>254</v>
      </c>
      <c r="GD740">
        <v>48811</v>
      </c>
      <c r="GE740" t="s">
        <v>37</v>
      </c>
      <c r="GF740" t="s">
        <v>38</v>
      </c>
      <c r="GI740" t="s">
        <v>38</v>
      </c>
      <c r="GJ740">
        <v>40.903506</v>
      </c>
      <c r="GK740">
        <v>-74.165229999999994</v>
      </c>
      <c r="GL740" t="s">
        <v>255</v>
      </c>
      <c r="GM740" t="s">
        <v>256</v>
      </c>
      <c r="GN740" t="s">
        <v>34</v>
      </c>
      <c r="GO740">
        <v>7513</v>
      </c>
      <c r="GP740" t="s">
        <v>41</v>
      </c>
      <c r="GQ740">
        <v>8</v>
      </c>
      <c r="GS740" t="s">
        <v>42</v>
      </c>
      <c r="GT740" t="s">
        <v>43</v>
      </c>
      <c r="GU740">
        <v>1.1376499999999999E-2</v>
      </c>
      <c r="GV740" t="s">
        <v>44</v>
      </c>
    </row>
    <row r="741" spans="1:204" x14ac:dyDescent="0.25">
      <c r="A741">
        <v>11108811</v>
      </c>
      <c r="D741">
        <v>60775013</v>
      </c>
      <c r="F741">
        <v>300</v>
      </c>
      <c r="G741">
        <v>78091314</v>
      </c>
      <c r="I741">
        <v>2275050011</v>
      </c>
      <c r="J741">
        <v>2</v>
      </c>
      <c r="K741" t="s">
        <v>34</v>
      </c>
      <c r="L741" t="s">
        <v>236</v>
      </c>
      <c r="M741">
        <v>34031</v>
      </c>
      <c r="O741" t="s">
        <v>570</v>
      </c>
      <c r="P741">
        <v>48811</v>
      </c>
      <c r="Q741" t="s">
        <v>37</v>
      </c>
      <c r="R741" t="s">
        <v>38</v>
      </c>
      <c r="U741" t="s">
        <v>38</v>
      </c>
      <c r="V741">
        <v>40.900100000000002</v>
      </c>
      <c r="W741">
        <v>-74.227400000000003</v>
      </c>
      <c r="X741" t="s">
        <v>39</v>
      </c>
      <c r="Y741" t="s">
        <v>571</v>
      </c>
      <c r="Z741" t="s">
        <v>34</v>
      </c>
      <c r="AA741">
        <v>0</v>
      </c>
      <c r="AB741" t="s">
        <v>41</v>
      </c>
      <c r="AC741">
        <v>8</v>
      </c>
      <c r="AE741" t="s">
        <v>53</v>
      </c>
      <c r="AF741" t="s">
        <v>54</v>
      </c>
      <c r="AG741">
        <v>0.108126</v>
      </c>
      <c r="AH741" t="s">
        <v>44</v>
      </c>
      <c r="AI741">
        <v>11108811</v>
      </c>
      <c r="AL741">
        <v>60775013</v>
      </c>
      <c r="AN741">
        <v>300</v>
      </c>
      <c r="AO741">
        <v>78091314</v>
      </c>
      <c r="AQ741">
        <v>2275050011</v>
      </c>
      <c r="AR741">
        <v>2</v>
      </c>
      <c r="AS741" t="s">
        <v>34</v>
      </c>
      <c r="AT741" t="s">
        <v>236</v>
      </c>
      <c r="AU741">
        <v>34031</v>
      </c>
      <c r="AW741" t="s">
        <v>570</v>
      </c>
      <c r="AX741">
        <v>48811</v>
      </c>
      <c r="AY741" t="s">
        <v>37</v>
      </c>
      <c r="AZ741" t="s">
        <v>38</v>
      </c>
      <c r="BC741" t="s">
        <v>38</v>
      </c>
      <c r="BD741">
        <v>40.900100000000002</v>
      </c>
      <c r="BE741">
        <v>-74.227400000000003</v>
      </c>
      <c r="BF741" t="s">
        <v>39</v>
      </c>
      <c r="BG741" t="s">
        <v>571</v>
      </c>
      <c r="BH741" t="s">
        <v>34</v>
      </c>
      <c r="BI741">
        <v>0</v>
      </c>
      <c r="BJ741" t="s">
        <v>41</v>
      </c>
      <c r="BK741">
        <v>8</v>
      </c>
      <c r="BM741" t="s">
        <v>51</v>
      </c>
      <c r="BN741" t="s">
        <v>52</v>
      </c>
      <c r="BO741">
        <v>5.8500000000000002E-4</v>
      </c>
      <c r="BP741" t="s">
        <v>44</v>
      </c>
      <c r="BQ741">
        <v>11108811</v>
      </c>
      <c r="BT741">
        <v>60775013</v>
      </c>
      <c r="BV741">
        <v>300</v>
      </c>
      <c r="BW741">
        <v>78091314</v>
      </c>
      <c r="BY741">
        <v>2275050011</v>
      </c>
      <c r="BZ741">
        <v>2</v>
      </c>
      <c r="CA741" t="s">
        <v>34</v>
      </c>
      <c r="CB741" t="s">
        <v>236</v>
      </c>
      <c r="CC741">
        <v>34031</v>
      </c>
      <c r="CE741" t="s">
        <v>570</v>
      </c>
      <c r="CF741">
        <v>48811</v>
      </c>
      <c r="CG741" t="s">
        <v>37</v>
      </c>
      <c r="CH741" t="s">
        <v>38</v>
      </c>
      <c r="CK741" t="s">
        <v>38</v>
      </c>
      <c r="CL741">
        <v>40.900100000000002</v>
      </c>
      <c r="CM741">
        <v>-74.227400000000003</v>
      </c>
      <c r="CN741" t="s">
        <v>39</v>
      </c>
      <c r="CO741" t="s">
        <v>571</v>
      </c>
      <c r="CP741" t="s">
        <v>34</v>
      </c>
      <c r="CQ741">
        <v>0</v>
      </c>
      <c r="CR741" t="s">
        <v>41</v>
      </c>
      <c r="CS741">
        <v>8</v>
      </c>
      <c r="CU741" t="s">
        <v>49</v>
      </c>
      <c r="CV741" t="s">
        <v>50</v>
      </c>
      <c r="CW741">
        <v>2.1302999999999999E-3</v>
      </c>
      <c r="CX741" t="s">
        <v>44</v>
      </c>
      <c r="CY741">
        <v>11108811</v>
      </c>
      <c r="DB741">
        <v>60775013</v>
      </c>
      <c r="DD741">
        <v>300</v>
      </c>
      <c r="DE741">
        <v>78091314</v>
      </c>
      <c r="DG741">
        <v>2275050011</v>
      </c>
      <c r="DH741">
        <v>2</v>
      </c>
      <c r="DI741" t="s">
        <v>34</v>
      </c>
      <c r="DJ741" t="s">
        <v>236</v>
      </c>
      <c r="DK741">
        <v>34031</v>
      </c>
      <c r="DM741" t="s">
        <v>570</v>
      </c>
      <c r="DN741">
        <v>48811</v>
      </c>
      <c r="DO741" t="s">
        <v>37</v>
      </c>
      <c r="DP741" t="s">
        <v>38</v>
      </c>
      <c r="DS741" t="s">
        <v>38</v>
      </c>
      <c r="DT741">
        <v>40.900100000000002</v>
      </c>
      <c r="DU741">
        <v>-74.227400000000003</v>
      </c>
      <c r="DV741" t="s">
        <v>39</v>
      </c>
      <c r="DW741" t="s">
        <v>571</v>
      </c>
      <c r="DX741" t="s">
        <v>34</v>
      </c>
      <c r="DY741">
        <v>0</v>
      </c>
      <c r="DZ741" t="s">
        <v>41</v>
      </c>
      <c r="EA741">
        <v>8</v>
      </c>
      <c r="EC741" t="s">
        <v>47</v>
      </c>
      <c r="ED741" t="s">
        <v>48</v>
      </c>
      <c r="EE741">
        <v>1.4699100000000001E-3</v>
      </c>
      <c r="EF741" t="s">
        <v>44</v>
      </c>
      <c r="EG741">
        <v>11108811</v>
      </c>
      <c r="EJ741">
        <v>60775013</v>
      </c>
      <c r="EL741">
        <v>300</v>
      </c>
      <c r="EM741">
        <v>78091314</v>
      </c>
      <c r="EO741">
        <v>2275050011</v>
      </c>
      <c r="EP741">
        <v>2</v>
      </c>
      <c r="EQ741" t="s">
        <v>34</v>
      </c>
      <c r="ER741" t="s">
        <v>236</v>
      </c>
      <c r="ES741">
        <v>34031</v>
      </c>
      <c r="EU741" t="s">
        <v>570</v>
      </c>
      <c r="EV741">
        <v>48811</v>
      </c>
      <c r="EW741" t="s">
        <v>37</v>
      </c>
      <c r="EX741" t="s">
        <v>38</v>
      </c>
      <c r="FA741" t="s">
        <v>38</v>
      </c>
      <c r="FB741">
        <v>40.900100000000002</v>
      </c>
      <c r="FC741">
        <v>-74.227400000000003</v>
      </c>
      <c r="FD741" t="s">
        <v>39</v>
      </c>
      <c r="FE741" t="s">
        <v>571</v>
      </c>
      <c r="FF741" t="s">
        <v>34</v>
      </c>
      <c r="FG741">
        <v>0</v>
      </c>
      <c r="FH741" t="s">
        <v>41</v>
      </c>
      <c r="FI741">
        <v>8</v>
      </c>
      <c r="FK741" t="s">
        <v>45</v>
      </c>
      <c r="FL741" t="s">
        <v>46</v>
      </c>
      <c r="FM741">
        <v>9.0000000000000006E-5</v>
      </c>
      <c r="FN741" t="s">
        <v>44</v>
      </c>
      <c r="FO741">
        <v>11108811</v>
      </c>
      <c r="FR741">
        <v>60775013</v>
      </c>
      <c r="FT741">
        <v>300</v>
      </c>
      <c r="FU741">
        <v>78091314</v>
      </c>
      <c r="FW741">
        <v>2275050011</v>
      </c>
      <c r="FX741">
        <v>2</v>
      </c>
      <c r="FY741" t="s">
        <v>34</v>
      </c>
      <c r="FZ741" t="s">
        <v>236</v>
      </c>
      <c r="GA741">
        <v>34031</v>
      </c>
      <c r="GC741" t="s">
        <v>570</v>
      </c>
      <c r="GD741">
        <v>48811</v>
      </c>
      <c r="GE741" t="s">
        <v>37</v>
      </c>
      <c r="GF741" t="s">
        <v>38</v>
      </c>
      <c r="GI741" t="s">
        <v>38</v>
      </c>
      <c r="GJ741">
        <v>40.900100000000002</v>
      </c>
      <c r="GK741">
        <v>-74.227400000000003</v>
      </c>
      <c r="GL741" t="s">
        <v>39</v>
      </c>
      <c r="GM741" t="s">
        <v>571</v>
      </c>
      <c r="GN741" t="s">
        <v>34</v>
      </c>
      <c r="GO741">
        <v>0</v>
      </c>
      <c r="GP741" t="s">
        <v>41</v>
      </c>
      <c r="GQ741">
        <v>8</v>
      </c>
      <c r="GS741" t="s">
        <v>42</v>
      </c>
      <c r="GT741" t="s">
        <v>43</v>
      </c>
      <c r="GU741">
        <v>1.3542700000000001E-3</v>
      </c>
      <c r="GV741" t="s">
        <v>44</v>
      </c>
    </row>
    <row r="742" spans="1:204" x14ac:dyDescent="0.25">
      <c r="A742">
        <v>11108811</v>
      </c>
      <c r="D742">
        <v>60775013</v>
      </c>
      <c r="F742">
        <v>300</v>
      </c>
      <c r="G742">
        <v>78091414</v>
      </c>
      <c r="I742">
        <v>2275050012</v>
      </c>
      <c r="J742">
        <v>2</v>
      </c>
      <c r="K742" t="s">
        <v>34</v>
      </c>
      <c r="L742" t="s">
        <v>236</v>
      </c>
      <c r="M742">
        <v>34031</v>
      </c>
      <c r="O742" t="s">
        <v>570</v>
      </c>
      <c r="P742">
        <v>48811</v>
      </c>
      <c r="Q742" t="s">
        <v>37</v>
      </c>
      <c r="R742" t="s">
        <v>38</v>
      </c>
      <c r="U742" t="s">
        <v>38</v>
      </c>
      <c r="V742">
        <v>40.900100000000002</v>
      </c>
      <c r="W742">
        <v>-74.227400000000003</v>
      </c>
      <c r="X742" t="s">
        <v>39</v>
      </c>
      <c r="Y742" t="s">
        <v>571</v>
      </c>
      <c r="Z742" t="s">
        <v>34</v>
      </c>
      <c r="AA742">
        <v>0</v>
      </c>
      <c r="AB742" t="s">
        <v>41</v>
      </c>
      <c r="AC742">
        <v>8</v>
      </c>
      <c r="AE742" t="s">
        <v>53</v>
      </c>
      <c r="AF742" t="s">
        <v>54</v>
      </c>
      <c r="AG742">
        <v>0.15802099999999999</v>
      </c>
      <c r="AH742" t="s">
        <v>44</v>
      </c>
      <c r="AI742">
        <v>11108811</v>
      </c>
      <c r="AL742">
        <v>60775013</v>
      </c>
      <c r="AN742">
        <v>300</v>
      </c>
      <c r="AO742">
        <v>78091414</v>
      </c>
      <c r="AQ742">
        <v>2275050012</v>
      </c>
      <c r="AR742">
        <v>2</v>
      </c>
      <c r="AS742" t="s">
        <v>34</v>
      </c>
      <c r="AT742" t="s">
        <v>236</v>
      </c>
      <c r="AU742">
        <v>34031</v>
      </c>
      <c r="AW742" t="s">
        <v>570</v>
      </c>
      <c r="AX742">
        <v>48811</v>
      </c>
      <c r="AY742" t="s">
        <v>37</v>
      </c>
      <c r="AZ742" t="s">
        <v>38</v>
      </c>
      <c r="BC742" t="s">
        <v>38</v>
      </c>
      <c r="BD742">
        <v>40.900100000000002</v>
      </c>
      <c r="BE742">
        <v>-74.227400000000003</v>
      </c>
      <c r="BF742" t="s">
        <v>39</v>
      </c>
      <c r="BG742" t="s">
        <v>571</v>
      </c>
      <c r="BH742" t="s">
        <v>34</v>
      </c>
      <c r="BI742">
        <v>0</v>
      </c>
      <c r="BJ742" t="s">
        <v>41</v>
      </c>
      <c r="BK742">
        <v>8</v>
      </c>
      <c r="BM742" t="s">
        <v>51</v>
      </c>
      <c r="BN742" t="s">
        <v>52</v>
      </c>
      <c r="BO742">
        <v>5.3417999999999998E-3</v>
      </c>
      <c r="BP742" t="s">
        <v>44</v>
      </c>
      <c r="BQ742">
        <v>11108811</v>
      </c>
      <c r="BT742">
        <v>60775013</v>
      </c>
      <c r="BV742">
        <v>300</v>
      </c>
      <c r="BW742">
        <v>78091414</v>
      </c>
      <c r="BY742">
        <v>2275050012</v>
      </c>
      <c r="BZ742">
        <v>2</v>
      </c>
      <c r="CA742" t="s">
        <v>34</v>
      </c>
      <c r="CB742" t="s">
        <v>236</v>
      </c>
      <c r="CC742">
        <v>34031</v>
      </c>
      <c r="CE742" t="s">
        <v>570</v>
      </c>
      <c r="CF742">
        <v>48811</v>
      </c>
      <c r="CG742" t="s">
        <v>37</v>
      </c>
      <c r="CH742" t="s">
        <v>38</v>
      </c>
      <c r="CK742" t="s">
        <v>38</v>
      </c>
      <c r="CL742">
        <v>40.900100000000002</v>
      </c>
      <c r="CM742">
        <v>-74.227400000000003</v>
      </c>
      <c r="CN742" t="s">
        <v>39</v>
      </c>
      <c r="CO742" t="s">
        <v>571</v>
      </c>
      <c r="CP742" t="s">
        <v>34</v>
      </c>
      <c r="CQ742">
        <v>0</v>
      </c>
      <c r="CR742" t="s">
        <v>41</v>
      </c>
      <c r="CS742">
        <v>8</v>
      </c>
      <c r="CU742" t="s">
        <v>49</v>
      </c>
      <c r="CV742" t="s">
        <v>50</v>
      </c>
      <c r="CW742">
        <v>3.9055499999999998E-3</v>
      </c>
      <c r="CX742" t="s">
        <v>44</v>
      </c>
      <c r="CY742">
        <v>11108811</v>
      </c>
      <c r="DB742">
        <v>60775013</v>
      </c>
      <c r="DD742">
        <v>300</v>
      </c>
      <c r="DE742">
        <v>78091414</v>
      </c>
      <c r="DG742">
        <v>2275050012</v>
      </c>
      <c r="DH742">
        <v>2</v>
      </c>
      <c r="DI742" t="s">
        <v>34</v>
      </c>
      <c r="DJ742" t="s">
        <v>236</v>
      </c>
      <c r="DK742">
        <v>34031</v>
      </c>
      <c r="DM742" t="s">
        <v>570</v>
      </c>
      <c r="DN742">
        <v>48811</v>
      </c>
      <c r="DO742" t="s">
        <v>37</v>
      </c>
      <c r="DP742" t="s">
        <v>38</v>
      </c>
      <c r="DS742" t="s">
        <v>38</v>
      </c>
      <c r="DT742">
        <v>40.900100000000002</v>
      </c>
      <c r="DU742">
        <v>-74.227400000000003</v>
      </c>
      <c r="DV742" t="s">
        <v>39</v>
      </c>
      <c r="DW742" t="s">
        <v>571</v>
      </c>
      <c r="DX742" t="s">
        <v>34</v>
      </c>
      <c r="DY742">
        <v>0</v>
      </c>
      <c r="DZ742" t="s">
        <v>41</v>
      </c>
      <c r="EA742">
        <v>8</v>
      </c>
      <c r="EC742" t="s">
        <v>47</v>
      </c>
      <c r="ED742" t="s">
        <v>48</v>
      </c>
      <c r="EE742">
        <v>3.8118200000000001E-3</v>
      </c>
      <c r="EF742" t="s">
        <v>44</v>
      </c>
      <c r="EG742">
        <v>11108811</v>
      </c>
      <c r="EJ742">
        <v>60775013</v>
      </c>
      <c r="EL742">
        <v>300</v>
      </c>
      <c r="EM742">
        <v>78091414</v>
      </c>
      <c r="EO742">
        <v>2275050012</v>
      </c>
      <c r="EP742">
        <v>2</v>
      </c>
      <c r="EQ742" t="s">
        <v>34</v>
      </c>
      <c r="ER742" t="s">
        <v>236</v>
      </c>
      <c r="ES742">
        <v>34031</v>
      </c>
      <c r="EU742" t="s">
        <v>570</v>
      </c>
      <c r="EV742">
        <v>48811</v>
      </c>
      <c r="EW742" t="s">
        <v>37</v>
      </c>
      <c r="EX742" t="s">
        <v>38</v>
      </c>
      <c r="FA742" t="s">
        <v>38</v>
      </c>
      <c r="FB742">
        <v>40.900100000000002</v>
      </c>
      <c r="FC742">
        <v>-74.227400000000003</v>
      </c>
      <c r="FD742" t="s">
        <v>39</v>
      </c>
      <c r="FE742" t="s">
        <v>571</v>
      </c>
      <c r="FF742" t="s">
        <v>34</v>
      </c>
      <c r="FG742">
        <v>0</v>
      </c>
      <c r="FH742" t="s">
        <v>41</v>
      </c>
      <c r="FI742">
        <v>8</v>
      </c>
      <c r="FK742" t="s">
        <v>45</v>
      </c>
      <c r="FL742" t="s">
        <v>46</v>
      </c>
      <c r="FM742">
        <v>1.2140199999999999E-3</v>
      </c>
      <c r="FN742" t="s">
        <v>44</v>
      </c>
      <c r="FO742">
        <v>11108811</v>
      </c>
      <c r="FR742">
        <v>60775013</v>
      </c>
      <c r="FT742">
        <v>300</v>
      </c>
      <c r="FU742">
        <v>78091414</v>
      </c>
      <c r="FW742">
        <v>2275050012</v>
      </c>
      <c r="FX742">
        <v>2</v>
      </c>
      <c r="FY742" t="s">
        <v>34</v>
      </c>
      <c r="FZ742" t="s">
        <v>236</v>
      </c>
      <c r="GA742">
        <v>34031</v>
      </c>
      <c r="GC742" t="s">
        <v>570</v>
      </c>
      <c r="GD742">
        <v>48811</v>
      </c>
      <c r="GE742" t="s">
        <v>37</v>
      </c>
      <c r="GF742" t="s">
        <v>38</v>
      </c>
      <c r="GI742" t="s">
        <v>38</v>
      </c>
      <c r="GJ742">
        <v>40.900100000000002</v>
      </c>
      <c r="GK742">
        <v>-74.227400000000003</v>
      </c>
      <c r="GL742" t="s">
        <v>39</v>
      </c>
      <c r="GM742" t="s">
        <v>571</v>
      </c>
      <c r="GN742" t="s">
        <v>34</v>
      </c>
      <c r="GO742">
        <v>0</v>
      </c>
      <c r="GP742" t="s">
        <v>41</v>
      </c>
      <c r="GQ742">
        <v>8</v>
      </c>
      <c r="GS742" t="s">
        <v>42</v>
      </c>
      <c r="GT742" t="s">
        <v>43</v>
      </c>
      <c r="GU742">
        <v>1.1376499999999999E-2</v>
      </c>
      <c r="GV742" t="s">
        <v>44</v>
      </c>
    </row>
    <row r="743" spans="1:204" x14ac:dyDescent="0.25">
      <c r="A743">
        <v>11724711</v>
      </c>
      <c r="D743">
        <v>61141913</v>
      </c>
      <c r="F743">
        <v>300</v>
      </c>
      <c r="G743">
        <v>78822514</v>
      </c>
      <c r="I743">
        <v>2275050011</v>
      </c>
      <c r="J743">
        <v>2</v>
      </c>
      <c r="K743" t="s">
        <v>34</v>
      </c>
      <c r="L743" t="s">
        <v>236</v>
      </c>
      <c r="M743">
        <v>34031</v>
      </c>
      <c r="O743" t="s">
        <v>323</v>
      </c>
      <c r="P743">
        <v>48811</v>
      </c>
      <c r="Q743" t="s">
        <v>37</v>
      </c>
      <c r="R743" t="s">
        <v>38</v>
      </c>
      <c r="U743" t="s">
        <v>38</v>
      </c>
      <c r="V743">
        <v>40.979300000000002</v>
      </c>
      <c r="W743">
        <v>-74.251000000000005</v>
      </c>
      <c r="X743" t="s">
        <v>39</v>
      </c>
      <c r="Y743" t="s">
        <v>324</v>
      </c>
      <c r="Z743" t="s">
        <v>34</v>
      </c>
      <c r="AA743">
        <v>0</v>
      </c>
      <c r="AB743" t="s">
        <v>41</v>
      </c>
      <c r="AC743">
        <v>8</v>
      </c>
      <c r="AE743" t="s">
        <v>53</v>
      </c>
      <c r="AF743" t="s">
        <v>54</v>
      </c>
      <c r="AG743">
        <v>0.108126</v>
      </c>
      <c r="AH743" t="s">
        <v>44</v>
      </c>
      <c r="AI743">
        <v>11724711</v>
      </c>
      <c r="AL743">
        <v>61141913</v>
      </c>
      <c r="AN743">
        <v>300</v>
      </c>
      <c r="AO743">
        <v>78822514</v>
      </c>
      <c r="AQ743">
        <v>2275050011</v>
      </c>
      <c r="AR743">
        <v>2</v>
      </c>
      <c r="AS743" t="s">
        <v>34</v>
      </c>
      <c r="AT743" t="s">
        <v>236</v>
      </c>
      <c r="AU743">
        <v>34031</v>
      </c>
      <c r="AW743" t="s">
        <v>323</v>
      </c>
      <c r="AX743">
        <v>48811</v>
      </c>
      <c r="AY743" t="s">
        <v>37</v>
      </c>
      <c r="AZ743" t="s">
        <v>38</v>
      </c>
      <c r="BC743" t="s">
        <v>38</v>
      </c>
      <c r="BD743">
        <v>40.979300000000002</v>
      </c>
      <c r="BE743">
        <v>-74.251000000000005</v>
      </c>
      <c r="BF743" t="s">
        <v>39</v>
      </c>
      <c r="BG743" t="s">
        <v>324</v>
      </c>
      <c r="BH743" t="s">
        <v>34</v>
      </c>
      <c r="BI743">
        <v>0</v>
      </c>
      <c r="BJ743" t="s">
        <v>41</v>
      </c>
      <c r="BK743">
        <v>8</v>
      </c>
      <c r="BM743" t="s">
        <v>51</v>
      </c>
      <c r="BN743" t="s">
        <v>52</v>
      </c>
      <c r="BO743">
        <v>5.8500000000000002E-4</v>
      </c>
      <c r="BP743" t="s">
        <v>44</v>
      </c>
      <c r="BQ743">
        <v>11724711</v>
      </c>
      <c r="BT743">
        <v>61141913</v>
      </c>
      <c r="BV743">
        <v>300</v>
      </c>
      <c r="BW743">
        <v>78822514</v>
      </c>
      <c r="BY743">
        <v>2275050011</v>
      </c>
      <c r="BZ743">
        <v>2</v>
      </c>
      <c r="CA743" t="s">
        <v>34</v>
      </c>
      <c r="CB743" t="s">
        <v>236</v>
      </c>
      <c r="CC743">
        <v>34031</v>
      </c>
      <c r="CE743" t="s">
        <v>323</v>
      </c>
      <c r="CF743">
        <v>48811</v>
      </c>
      <c r="CG743" t="s">
        <v>37</v>
      </c>
      <c r="CH743" t="s">
        <v>38</v>
      </c>
      <c r="CK743" t="s">
        <v>38</v>
      </c>
      <c r="CL743">
        <v>40.979300000000002</v>
      </c>
      <c r="CM743">
        <v>-74.251000000000005</v>
      </c>
      <c r="CN743" t="s">
        <v>39</v>
      </c>
      <c r="CO743" t="s">
        <v>324</v>
      </c>
      <c r="CP743" t="s">
        <v>34</v>
      </c>
      <c r="CQ743">
        <v>0</v>
      </c>
      <c r="CR743" t="s">
        <v>41</v>
      </c>
      <c r="CS743">
        <v>8</v>
      </c>
      <c r="CU743" t="s">
        <v>49</v>
      </c>
      <c r="CV743" t="s">
        <v>50</v>
      </c>
      <c r="CW743">
        <v>2.1302999999999999E-3</v>
      </c>
      <c r="CX743" t="s">
        <v>44</v>
      </c>
      <c r="CY743">
        <v>11724711</v>
      </c>
      <c r="DB743">
        <v>61141913</v>
      </c>
      <c r="DD743">
        <v>300</v>
      </c>
      <c r="DE743">
        <v>78822514</v>
      </c>
      <c r="DG743">
        <v>2275050011</v>
      </c>
      <c r="DH743">
        <v>2</v>
      </c>
      <c r="DI743" t="s">
        <v>34</v>
      </c>
      <c r="DJ743" t="s">
        <v>236</v>
      </c>
      <c r="DK743">
        <v>34031</v>
      </c>
      <c r="DM743" t="s">
        <v>323</v>
      </c>
      <c r="DN743">
        <v>48811</v>
      </c>
      <c r="DO743" t="s">
        <v>37</v>
      </c>
      <c r="DP743" t="s">
        <v>38</v>
      </c>
      <c r="DS743" t="s">
        <v>38</v>
      </c>
      <c r="DT743">
        <v>40.979300000000002</v>
      </c>
      <c r="DU743">
        <v>-74.251000000000005</v>
      </c>
      <c r="DV743" t="s">
        <v>39</v>
      </c>
      <c r="DW743" t="s">
        <v>324</v>
      </c>
      <c r="DX743" t="s">
        <v>34</v>
      </c>
      <c r="DY743">
        <v>0</v>
      </c>
      <c r="DZ743" t="s">
        <v>41</v>
      </c>
      <c r="EA743">
        <v>8</v>
      </c>
      <c r="EC743" t="s">
        <v>47</v>
      </c>
      <c r="ED743" t="s">
        <v>48</v>
      </c>
      <c r="EE743">
        <v>1.4699100000000001E-3</v>
      </c>
      <c r="EF743" t="s">
        <v>44</v>
      </c>
      <c r="EG743">
        <v>11724711</v>
      </c>
      <c r="EJ743">
        <v>61141913</v>
      </c>
      <c r="EL743">
        <v>300</v>
      </c>
      <c r="EM743">
        <v>78822514</v>
      </c>
      <c r="EO743">
        <v>2275050011</v>
      </c>
      <c r="EP743">
        <v>2</v>
      </c>
      <c r="EQ743" t="s">
        <v>34</v>
      </c>
      <c r="ER743" t="s">
        <v>236</v>
      </c>
      <c r="ES743">
        <v>34031</v>
      </c>
      <c r="EU743" t="s">
        <v>323</v>
      </c>
      <c r="EV743">
        <v>48811</v>
      </c>
      <c r="EW743" t="s">
        <v>37</v>
      </c>
      <c r="EX743" t="s">
        <v>38</v>
      </c>
      <c r="FA743" t="s">
        <v>38</v>
      </c>
      <c r="FB743">
        <v>40.979300000000002</v>
      </c>
      <c r="FC743">
        <v>-74.251000000000005</v>
      </c>
      <c r="FD743" t="s">
        <v>39</v>
      </c>
      <c r="FE743" t="s">
        <v>324</v>
      </c>
      <c r="FF743" t="s">
        <v>34</v>
      </c>
      <c r="FG743">
        <v>0</v>
      </c>
      <c r="FH743" t="s">
        <v>41</v>
      </c>
      <c r="FI743">
        <v>8</v>
      </c>
      <c r="FK743" t="s">
        <v>45</v>
      </c>
      <c r="FL743" t="s">
        <v>46</v>
      </c>
      <c r="FM743">
        <v>9.0000000000000006E-5</v>
      </c>
      <c r="FN743" t="s">
        <v>44</v>
      </c>
      <c r="FO743">
        <v>11724711</v>
      </c>
      <c r="FR743">
        <v>61141913</v>
      </c>
      <c r="FT743">
        <v>300</v>
      </c>
      <c r="FU743">
        <v>78822514</v>
      </c>
      <c r="FW743">
        <v>2275050011</v>
      </c>
      <c r="FX743">
        <v>2</v>
      </c>
      <c r="FY743" t="s">
        <v>34</v>
      </c>
      <c r="FZ743" t="s">
        <v>236</v>
      </c>
      <c r="GA743">
        <v>34031</v>
      </c>
      <c r="GC743" t="s">
        <v>323</v>
      </c>
      <c r="GD743">
        <v>48811</v>
      </c>
      <c r="GE743" t="s">
        <v>37</v>
      </c>
      <c r="GF743" t="s">
        <v>38</v>
      </c>
      <c r="GI743" t="s">
        <v>38</v>
      </c>
      <c r="GJ743">
        <v>40.979300000000002</v>
      </c>
      <c r="GK743">
        <v>-74.251000000000005</v>
      </c>
      <c r="GL743" t="s">
        <v>39</v>
      </c>
      <c r="GM743" t="s">
        <v>324</v>
      </c>
      <c r="GN743" t="s">
        <v>34</v>
      </c>
      <c r="GO743">
        <v>0</v>
      </c>
      <c r="GP743" t="s">
        <v>41</v>
      </c>
      <c r="GQ743">
        <v>8</v>
      </c>
      <c r="GS743" t="s">
        <v>42</v>
      </c>
      <c r="GT743" t="s">
        <v>43</v>
      </c>
      <c r="GU743">
        <v>1.3542700000000001E-3</v>
      </c>
      <c r="GV743" t="s">
        <v>44</v>
      </c>
    </row>
    <row r="744" spans="1:204" x14ac:dyDescent="0.25">
      <c r="A744">
        <v>11724711</v>
      </c>
      <c r="D744">
        <v>61141913</v>
      </c>
      <c r="F744">
        <v>300</v>
      </c>
      <c r="G744">
        <v>78822614</v>
      </c>
      <c r="I744">
        <v>2275050012</v>
      </c>
      <c r="J744">
        <v>2</v>
      </c>
      <c r="K744" t="s">
        <v>34</v>
      </c>
      <c r="L744" t="s">
        <v>236</v>
      </c>
      <c r="M744">
        <v>34031</v>
      </c>
      <c r="O744" t="s">
        <v>323</v>
      </c>
      <c r="P744">
        <v>48811</v>
      </c>
      <c r="Q744" t="s">
        <v>37</v>
      </c>
      <c r="R744" t="s">
        <v>38</v>
      </c>
      <c r="U744" t="s">
        <v>38</v>
      </c>
      <c r="V744">
        <v>40.979300000000002</v>
      </c>
      <c r="W744">
        <v>-74.251000000000005</v>
      </c>
      <c r="X744" t="s">
        <v>39</v>
      </c>
      <c r="Y744" t="s">
        <v>324</v>
      </c>
      <c r="Z744" t="s">
        <v>34</v>
      </c>
      <c r="AA744">
        <v>0</v>
      </c>
      <c r="AB744" t="s">
        <v>41</v>
      </c>
      <c r="AC744">
        <v>8</v>
      </c>
      <c r="AE744" t="s">
        <v>53</v>
      </c>
      <c r="AF744" t="s">
        <v>54</v>
      </c>
      <c r="AG744">
        <v>0.15802099999999999</v>
      </c>
      <c r="AH744" t="s">
        <v>44</v>
      </c>
      <c r="AI744">
        <v>11724711</v>
      </c>
      <c r="AL744">
        <v>61141913</v>
      </c>
      <c r="AN744">
        <v>300</v>
      </c>
      <c r="AO744">
        <v>78822614</v>
      </c>
      <c r="AQ744">
        <v>2275050012</v>
      </c>
      <c r="AR744">
        <v>2</v>
      </c>
      <c r="AS744" t="s">
        <v>34</v>
      </c>
      <c r="AT744" t="s">
        <v>236</v>
      </c>
      <c r="AU744">
        <v>34031</v>
      </c>
      <c r="AW744" t="s">
        <v>323</v>
      </c>
      <c r="AX744">
        <v>48811</v>
      </c>
      <c r="AY744" t="s">
        <v>37</v>
      </c>
      <c r="AZ744" t="s">
        <v>38</v>
      </c>
      <c r="BC744" t="s">
        <v>38</v>
      </c>
      <c r="BD744">
        <v>40.979300000000002</v>
      </c>
      <c r="BE744">
        <v>-74.251000000000005</v>
      </c>
      <c r="BF744" t="s">
        <v>39</v>
      </c>
      <c r="BG744" t="s">
        <v>324</v>
      </c>
      <c r="BH744" t="s">
        <v>34</v>
      </c>
      <c r="BI744">
        <v>0</v>
      </c>
      <c r="BJ744" t="s">
        <v>41</v>
      </c>
      <c r="BK744">
        <v>8</v>
      </c>
      <c r="BM744" t="s">
        <v>51</v>
      </c>
      <c r="BN744" t="s">
        <v>52</v>
      </c>
      <c r="BO744">
        <v>5.3417999999999998E-3</v>
      </c>
      <c r="BP744" t="s">
        <v>44</v>
      </c>
      <c r="BQ744">
        <v>11724711</v>
      </c>
      <c r="BT744">
        <v>61141913</v>
      </c>
      <c r="BV744">
        <v>300</v>
      </c>
      <c r="BW744">
        <v>78822614</v>
      </c>
      <c r="BY744">
        <v>2275050012</v>
      </c>
      <c r="BZ744">
        <v>2</v>
      </c>
      <c r="CA744" t="s">
        <v>34</v>
      </c>
      <c r="CB744" t="s">
        <v>236</v>
      </c>
      <c r="CC744">
        <v>34031</v>
      </c>
      <c r="CE744" t="s">
        <v>323</v>
      </c>
      <c r="CF744">
        <v>48811</v>
      </c>
      <c r="CG744" t="s">
        <v>37</v>
      </c>
      <c r="CH744" t="s">
        <v>38</v>
      </c>
      <c r="CK744" t="s">
        <v>38</v>
      </c>
      <c r="CL744">
        <v>40.979300000000002</v>
      </c>
      <c r="CM744">
        <v>-74.251000000000005</v>
      </c>
      <c r="CN744" t="s">
        <v>39</v>
      </c>
      <c r="CO744" t="s">
        <v>324</v>
      </c>
      <c r="CP744" t="s">
        <v>34</v>
      </c>
      <c r="CQ744">
        <v>0</v>
      </c>
      <c r="CR744" t="s">
        <v>41</v>
      </c>
      <c r="CS744">
        <v>8</v>
      </c>
      <c r="CU744" t="s">
        <v>49</v>
      </c>
      <c r="CV744" t="s">
        <v>50</v>
      </c>
      <c r="CW744">
        <v>3.9055499999999998E-3</v>
      </c>
      <c r="CX744" t="s">
        <v>44</v>
      </c>
      <c r="CY744">
        <v>11724711</v>
      </c>
      <c r="DB744">
        <v>61141913</v>
      </c>
      <c r="DD744">
        <v>300</v>
      </c>
      <c r="DE744">
        <v>78822614</v>
      </c>
      <c r="DG744">
        <v>2275050012</v>
      </c>
      <c r="DH744">
        <v>2</v>
      </c>
      <c r="DI744" t="s">
        <v>34</v>
      </c>
      <c r="DJ744" t="s">
        <v>236</v>
      </c>
      <c r="DK744">
        <v>34031</v>
      </c>
      <c r="DM744" t="s">
        <v>323</v>
      </c>
      <c r="DN744">
        <v>48811</v>
      </c>
      <c r="DO744" t="s">
        <v>37</v>
      </c>
      <c r="DP744" t="s">
        <v>38</v>
      </c>
      <c r="DS744" t="s">
        <v>38</v>
      </c>
      <c r="DT744">
        <v>40.979300000000002</v>
      </c>
      <c r="DU744">
        <v>-74.251000000000005</v>
      </c>
      <c r="DV744" t="s">
        <v>39</v>
      </c>
      <c r="DW744" t="s">
        <v>324</v>
      </c>
      <c r="DX744" t="s">
        <v>34</v>
      </c>
      <c r="DY744">
        <v>0</v>
      </c>
      <c r="DZ744" t="s">
        <v>41</v>
      </c>
      <c r="EA744">
        <v>8</v>
      </c>
      <c r="EC744" t="s">
        <v>47</v>
      </c>
      <c r="ED744" t="s">
        <v>48</v>
      </c>
      <c r="EE744">
        <v>3.8118200000000001E-3</v>
      </c>
      <c r="EF744" t="s">
        <v>44</v>
      </c>
      <c r="EG744">
        <v>11724711</v>
      </c>
      <c r="EJ744">
        <v>61141913</v>
      </c>
      <c r="EL744">
        <v>300</v>
      </c>
      <c r="EM744">
        <v>78822614</v>
      </c>
      <c r="EO744">
        <v>2275050012</v>
      </c>
      <c r="EP744">
        <v>2</v>
      </c>
      <c r="EQ744" t="s">
        <v>34</v>
      </c>
      <c r="ER744" t="s">
        <v>236</v>
      </c>
      <c r="ES744">
        <v>34031</v>
      </c>
      <c r="EU744" t="s">
        <v>323</v>
      </c>
      <c r="EV744">
        <v>48811</v>
      </c>
      <c r="EW744" t="s">
        <v>37</v>
      </c>
      <c r="EX744" t="s">
        <v>38</v>
      </c>
      <c r="FA744" t="s">
        <v>38</v>
      </c>
      <c r="FB744">
        <v>40.979300000000002</v>
      </c>
      <c r="FC744">
        <v>-74.251000000000005</v>
      </c>
      <c r="FD744" t="s">
        <v>39</v>
      </c>
      <c r="FE744" t="s">
        <v>324</v>
      </c>
      <c r="FF744" t="s">
        <v>34</v>
      </c>
      <c r="FG744">
        <v>0</v>
      </c>
      <c r="FH744" t="s">
        <v>41</v>
      </c>
      <c r="FI744">
        <v>8</v>
      </c>
      <c r="FK744" t="s">
        <v>45</v>
      </c>
      <c r="FL744" t="s">
        <v>46</v>
      </c>
      <c r="FM744">
        <v>1.2140199999999999E-3</v>
      </c>
      <c r="FN744" t="s">
        <v>44</v>
      </c>
      <c r="FO744">
        <v>11724711</v>
      </c>
      <c r="FR744">
        <v>61141913</v>
      </c>
      <c r="FT744">
        <v>300</v>
      </c>
      <c r="FU744">
        <v>78822614</v>
      </c>
      <c r="FW744">
        <v>2275050012</v>
      </c>
      <c r="FX744">
        <v>2</v>
      </c>
      <c r="FY744" t="s">
        <v>34</v>
      </c>
      <c r="FZ744" t="s">
        <v>236</v>
      </c>
      <c r="GA744">
        <v>34031</v>
      </c>
      <c r="GC744" t="s">
        <v>323</v>
      </c>
      <c r="GD744">
        <v>48811</v>
      </c>
      <c r="GE744" t="s">
        <v>37</v>
      </c>
      <c r="GF744" t="s">
        <v>38</v>
      </c>
      <c r="GI744" t="s">
        <v>38</v>
      </c>
      <c r="GJ744">
        <v>40.979300000000002</v>
      </c>
      <c r="GK744">
        <v>-74.251000000000005</v>
      </c>
      <c r="GL744" t="s">
        <v>39</v>
      </c>
      <c r="GM744" t="s">
        <v>324</v>
      </c>
      <c r="GN744" t="s">
        <v>34</v>
      </c>
      <c r="GO744">
        <v>0</v>
      </c>
      <c r="GP744" t="s">
        <v>41</v>
      </c>
      <c r="GQ744">
        <v>8</v>
      </c>
      <c r="GS744" t="s">
        <v>42</v>
      </c>
      <c r="GT744" t="s">
        <v>43</v>
      </c>
      <c r="GU744">
        <v>1.1376499999999999E-2</v>
      </c>
      <c r="GV744" t="s">
        <v>44</v>
      </c>
    </row>
    <row r="745" spans="1:204" x14ac:dyDescent="0.25">
      <c r="A745">
        <v>11060411</v>
      </c>
      <c r="D745">
        <v>60669313</v>
      </c>
      <c r="F745">
        <v>300</v>
      </c>
      <c r="G745">
        <v>77878914</v>
      </c>
      <c r="I745">
        <v>2275050011</v>
      </c>
      <c r="J745">
        <v>2</v>
      </c>
      <c r="K745" t="s">
        <v>34</v>
      </c>
      <c r="L745" t="s">
        <v>159</v>
      </c>
      <c r="M745">
        <v>34033</v>
      </c>
      <c r="O745" t="s">
        <v>369</v>
      </c>
      <c r="P745">
        <v>48811</v>
      </c>
      <c r="Q745" t="s">
        <v>37</v>
      </c>
      <c r="R745" t="s">
        <v>38</v>
      </c>
      <c r="U745" t="s">
        <v>38</v>
      </c>
      <c r="V745">
        <v>39.5047</v>
      </c>
      <c r="W745">
        <v>-75.093100000000007</v>
      </c>
      <c r="X745" t="s">
        <v>39</v>
      </c>
      <c r="Y745" t="s">
        <v>370</v>
      </c>
      <c r="Z745" t="s">
        <v>34</v>
      </c>
      <c r="AA745">
        <v>0</v>
      </c>
      <c r="AB745" t="s">
        <v>41</v>
      </c>
      <c r="AC745">
        <v>8</v>
      </c>
      <c r="AE745" t="s">
        <v>53</v>
      </c>
      <c r="AF745" t="s">
        <v>54</v>
      </c>
      <c r="AG745">
        <v>0.42973800000000001</v>
      </c>
      <c r="AH745" t="s">
        <v>44</v>
      </c>
      <c r="AI745">
        <v>11060411</v>
      </c>
      <c r="AL745">
        <v>60669313</v>
      </c>
      <c r="AN745">
        <v>300</v>
      </c>
      <c r="AO745">
        <v>77878914</v>
      </c>
      <c r="AQ745">
        <v>2275050011</v>
      </c>
      <c r="AR745">
        <v>2</v>
      </c>
      <c r="AS745" t="s">
        <v>34</v>
      </c>
      <c r="AT745" t="s">
        <v>159</v>
      </c>
      <c r="AU745">
        <v>34033</v>
      </c>
      <c r="AW745" t="s">
        <v>369</v>
      </c>
      <c r="AX745">
        <v>48811</v>
      </c>
      <c r="AY745" t="s">
        <v>37</v>
      </c>
      <c r="AZ745" t="s">
        <v>38</v>
      </c>
      <c r="BC745" t="s">
        <v>38</v>
      </c>
      <c r="BD745">
        <v>39.5047</v>
      </c>
      <c r="BE745">
        <v>-75.093100000000007</v>
      </c>
      <c r="BF745" t="s">
        <v>39</v>
      </c>
      <c r="BG745" t="s">
        <v>370</v>
      </c>
      <c r="BH745" t="s">
        <v>34</v>
      </c>
      <c r="BI745">
        <v>0</v>
      </c>
      <c r="BJ745" t="s">
        <v>41</v>
      </c>
      <c r="BK745">
        <v>8</v>
      </c>
      <c r="BM745" t="s">
        <v>51</v>
      </c>
      <c r="BN745" t="s">
        <v>52</v>
      </c>
      <c r="BO745">
        <v>2.3250300000000001E-3</v>
      </c>
      <c r="BP745" t="s">
        <v>44</v>
      </c>
      <c r="BQ745">
        <v>11060411</v>
      </c>
      <c r="BT745">
        <v>60669313</v>
      </c>
      <c r="BV745">
        <v>300</v>
      </c>
      <c r="BW745">
        <v>77878914</v>
      </c>
      <c r="BY745">
        <v>2275050011</v>
      </c>
      <c r="BZ745">
        <v>2</v>
      </c>
      <c r="CA745" t="s">
        <v>34</v>
      </c>
      <c r="CB745" t="s">
        <v>159</v>
      </c>
      <c r="CC745">
        <v>34033</v>
      </c>
      <c r="CE745" t="s">
        <v>369</v>
      </c>
      <c r="CF745">
        <v>48811</v>
      </c>
      <c r="CG745" t="s">
        <v>37</v>
      </c>
      <c r="CH745" t="s">
        <v>38</v>
      </c>
      <c r="CK745" t="s">
        <v>38</v>
      </c>
      <c r="CL745">
        <v>39.5047</v>
      </c>
      <c r="CM745">
        <v>-75.093100000000007</v>
      </c>
      <c r="CN745" t="s">
        <v>39</v>
      </c>
      <c r="CO745" t="s">
        <v>370</v>
      </c>
      <c r="CP745" t="s">
        <v>34</v>
      </c>
      <c r="CQ745">
        <v>0</v>
      </c>
      <c r="CR745" t="s">
        <v>41</v>
      </c>
      <c r="CS745">
        <v>8</v>
      </c>
      <c r="CU745" t="s">
        <v>49</v>
      </c>
      <c r="CV745" t="s">
        <v>50</v>
      </c>
      <c r="CW745">
        <v>8.4667000000000006E-3</v>
      </c>
      <c r="CX745" t="s">
        <v>44</v>
      </c>
      <c r="CY745">
        <v>11060411</v>
      </c>
      <c r="DB745">
        <v>60669313</v>
      </c>
      <c r="DD745">
        <v>300</v>
      </c>
      <c r="DE745">
        <v>77878914</v>
      </c>
      <c r="DG745">
        <v>2275050011</v>
      </c>
      <c r="DH745">
        <v>2</v>
      </c>
      <c r="DI745" t="s">
        <v>34</v>
      </c>
      <c r="DJ745" t="s">
        <v>159</v>
      </c>
      <c r="DK745">
        <v>34033</v>
      </c>
      <c r="DM745" t="s">
        <v>369</v>
      </c>
      <c r="DN745">
        <v>48811</v>
      </c>
      <c r="DO745" t="s">
        <v>37</v>
      </c>
      <c r="DP745" t="s">
        <v>38</v>
      </c>
      <c r="DS745" t="s">
        <v>38</v>
      </c>
      <c r="DT745">
        <v>39.5047</v>
      </c>
      <c r="DU745">
        <v>-75.093100000000007</v>
      </c>
      <c r="DV745" t="s">
        <v>39</v>
      </c>
      <c r="DW745" t="s">
        <v>370</v>
      </c>
      <c r="DX745" t="s">
        <v>34</v>
      </c>
      <c r="DY745">
        <v>0</v>
      </c>
      <c r="DZ745" t="s">
        <v>41</v>
      </c>
      <c r="EA745">
        <v>8</v>
      </c>
      <c r="EC745" t="s">
        <v>47</v>
      </c>
      <c r="ED745" t="s">
        <v>48</v>
      </c>
      <c r="EE745">
        <v>5.8420199999999999E-3</v>
      </c>
      <c r="EF745" t="s">
        <v>44</v>
      </c>
      <c r="EG745">
        <v>11060411</v>
      </c>
      <c r="EJ745">
        <v>60669313</v>
      </c>
      <c r="EL745">
        <v>300</v>
      </c>
      <c r="EM745">
        <v>77878914</v>
      </c>
      <c r="EO745">
        <v>2275050011</v>
      </c>
      <c r="EP745">
        <v>2</v>
      </c>
      <c r="EQ745" t="s">
        <v>34</v>
      </c>
      <c r="ER745" t="s">
        <v>159</v>
      </c>
      <c r="ES745">
        <v>34033</v>
      </c>
      <c r="EU745" t="s">
        <v>369</v>
      </c>
      <c r="EV745">
        <v>48811</v>
      </c>
      <c r="EW745" t="s">
        <v>37</v>
      </c>
      <c r="EX745" t="s">
        <v>38</v>
      </c>
      <c r="FA745" t="s">
        <v>38</v>
      </c>
      <c r="FB745">
        <v>39.5047</v>
      </c>
      <c r="FC745">
        <v>-75.093100000000007</v>
      </c>
      <c r="FD745" t="s">
        <v>39</v>
      </c>
      <c r="FE745" t="s">
        <v>370</v>
      </c>
      <c r="FF745" t="s">
        <v>34</v>
      </c>
      <c r="FG745">
        <v>0</v>
      </c>
      <c r="FH745" t="s">
        <v>41</v>
      </c>
      <c r="FI745">
        <v>8</v>
      </c>
      <c r="FK745" t="s">
        <v>45</v>
      </c>
      <c r="FL745" t="s">
        <v>46</v>
      </c>
      <c r="FM745">
        <v>3.5769699999999997E-4</v>
      </c>
      <c r="FN745" t="s">
        <v>44</v>
      </c>
      <c r="FO745">
        <v>11060411</v>
      </c>
      <c r="FR745">
        <v>60669313</v>
      </c>
      <c r="FT745">
        <v>300</v>
      </c>
      <c r="FU745">
        <v>77878914</v>
      </c>
      <c r="FW745">
        <v>2275050011</v>
      </c>
      <c r="FX745">
        <v>2</v>
      </c>
      <c r="FY745" t="s">
        <v>34</v>
      </c>
      <c r="FZ745" t="s">
        <v>159</v>
      </c>
      <c r="GA745">
        <v>34033</v>
      </c>
      <c r="GC745" t="s">
        <v>369</v>
      </c>
      <c r="GD745">
        <v>48811</v>
      </c>
      <c r="GE745" t="s">
        <v>37</v>
      </c>
      <c r="GF745" t="s">
        <v>38</v>
      </c>
      <c r="GI745" t="s">
        <v>38</v>
      </c>
      <c r="GJ745">
        <v>39.5047</v>
      </c>
      <c r="GK745">
        <v>-75.093100000000007</v>
      </c>
      <c r="GL745" t="s">
        <v>39</v>
      </c>
      <c r="GM745" t="s">
        <v>370</v>
      </c>
      <c r="GN745" t="s">
        <v>34</v>
      </c>
      <c r="GO745">
        <v>0</v>
      </c>
      <c r="GP745" t="s">
        <v>41</v>
      </c>
      <c r="GQ745">
        <v>8</v>
      </c>
      <c r="GS745" t="s">
        <v>42</v>
      </c>
      <c r="GT745" t="s">
        <v>43</v>
      </c>
      <c r="GU745">
        <v>5.3824199999999997E-3</v>
      </c>
      <c r="GV745" t="s">
        <v>44</v>
      </c>
    </row>
    <row r="746" spans="1:204" x14ac:dyDescent="0.25">
      <c r="A746">
        <v>12304511</v>
      </c>
      <c r="D746">
        <v>61748113</v>
      </c>
      <c r="F746">
        <v>300</v>
      </c>
      <c r="G746">
        <v>80022314</v>
      </c>
      <c r="I746">
        <v>2275050011</v>
      </c>
      <c r="J746">
        <v>2</v>
      </c>
      <c r="K746" t="s">
        <v>34</v>
      </c>
      <c r="L746" t="s">
        <v>159</v>
      </c>
      <c r="M746">
        <v>34033</v>
      </c>
      <c r="O746" t="s">
        <v>579</v>
      </c>
      <c r="P746">
        <v>48811</v>
      </c>
      <c r="Q746" t="s">
        <v>37</v>
      </c>
      <c r="R746" t="s">
        <v>38</v>
      </c>
      <c r="U746" t="s">
        <v>38</v>
      </c>
      <c r="V746">
        <v>39.541800000000002</v>
      </c>
      <c r="W746">
        <v>-75.304400000000001</v>
      </c>
      <c r="X746" t="s">
        <v>39</v>
      </c>
      <c r="Y746" t="s">
        <v>580</v>
      </c>
      <c r="Z746" t="s">
        <v>34</v>
      </c>
      <c r="AA746">
        <v>0</v>
      </c>
      <c r="AB746" t="s">
        <v>41</v>
      </c>
      <c r="AC746">
        <v>8</v>
      </c>
      <c r="AE746" t="s">
        <v>53</v>
      </c>
      <c r="AF746" t="s">
        <v>54</v>
      </c>
      <c r="AG746">
        <v>0.90501100000000001</v>
      </c>
      <c r="AH746" t="s">
        <v>44</v>
      </c>
      <c r="AI746">
        <v>12304511</v>
      </c>
      <c r="AL746">
        <v>61748113</v>
      </c>
      <c r="AN746">
        <v>300</v>
      </c>
      <c r="AO746">
        <v>80022314</v>
      </c>
      <c r="AQ746">
        <v>2275050011</v>
      </c>
      <c r="AR746">
        <v>2</v>
      </c>
      <c r="AS746" t="s">
        <v>34</v>
      </c>
      <c r="AT746" t="s">
        <v>159</v>
      </c>
      <c r="AU746">
        <v>34033</v>
      </c>
      <c r="AW746" t="s">
        <v>579</v>
      </c>
      <c r="AX746">
        <v>48811</v>
      </c>
      <c r="AY746" t="s">
        <v>37</v>
      </c>
      <c r="AZ746" t="s">
        <v>38</v>
      </c>
      <c r="BC746" t="s">
        <v>38</v>
      </c>
      <c r="BD746">
        <v>39.541800000000002</v>
      </c>
      <c r="BE746">
        <v>-75.304400000000001</v>
      </c>
      <c r="BF746" t="s">
        <v>39</v>
      </c>
      <c r="BG746" t="s">
        <v>580</v>
      </c>
      <c r="BH746" t="s">
        <v>34</v>
      </c>
      <c r="BI746">
        <v>0</v>
      </c>
      <c r="BJ746" t="s">
        <v>41</v>
      </c>
      <c r="BK746">
        <v>8</v>
      </c>
      <c r="BM746" t="s">
        <v>51</v>
      </c>
      <c r="BN746" t="s">
        <v>52</v>
      </c>
      <c r="BO746">
        <v>4.8964300000000002E-3</v>
      </c>
      <c r="BP746" t="s">
        <v>44</v>
      </c>
      <c r="BQ746">
        <v>12304511</v>
      </c>
      <c r="BT746">
        <v>61748113</v>
      </c>
      <c r="BV746">
        <v>300</v>
      </c>
      <c r="BW746">
        <v>80022314</v>
      </c>
      <c r="BY746">
        <v>2275050011</v>
      </c>
      <c r="BZ746">
        <v>2</v>
      </c>
      <c r="CA746" t="s">
        <v>34</v>
      </c>
      <c r="CB746" t="s">
        <v>159</v>
      </c>
      <c r="CC746">
        <v>34033</v>
      </c>
      <c r="CE746" t="s">
        <v>579</v>
      </c>
      <c r="CF746">
        <v>48811</v>
      </c>
      <c r="CG746" t="s">
        <v>37</v>
      </c>
      <c r="CH746" t="s">
        <v>38</v>
      </c>
      <c r="CK746" t="s">
        <v>38</v>
      </c>
      <c r="CL746">
        <v>39.541800000000002</v>
      </c>
      <c r="CM746">
        <v>-75.304400000000001</v>
      </c>
      <c r="CN746" t="s">
        <v>39</v>
      </c>
      <c r="CO746" t="s">
        <v>580</v>
      </c>
      <c r="CP746" t="s">
        <v>34</v>
      </c>
      <c r="CQ746">
        <v>0</v>
      </c>
      <c r="CR746" t="s">
        <v>41</v>
      </c>
      <c r="CS746">
        <v>8</v>
      </c>
      <c r="CU746" t="s">
        <v>49</v>
      </c>
      <c r="CV746" t="s">
        <v>50</v>
      </c>
      <c r="CW746">
        <v>1.7830499999999999E-2</v>
      </c>
      <c r="CX746" t="s">
        <v>44</v>
      </c>
      <c r="CY746">
        <v>12304511</v>
      </c>
      <c r="DB746">
        <v>61748113</v>
      </c>
      <c r="DD746">
        <v>300</v>
      </c>
      <c r="DE746">
        <v>80022314</v>
      </c>
      <c r="DG746">
        <v>2275050011</v>
      </c>
      <c r="DH746">
        <v>2</v>
      </c>
      <c r="DI746" t="s">
        <v>34</v>
      </c>
      <c r="DJ746" t="s">
        <v>159</v>
      </c>
      <c r="DK746">
        <v>34033</v>
      </c>
      <c r="DM746" t="s">
        <v>579</v>
      </c>
      <c r="DN746">
        <v>48811</v>
      </c>
      <c r="DO746" t="s">
        <v>37</v>
      </c>
      <c r="DP746" t="s">
        <v>38</v>
      </c>
      <c r="DS746" t="s">
        <v>38</v>
      </c>
      <c r="DT746">
        <v>39.541800000000002</v>
      </c>
      <c r="DU746">
        <v>-75.304400000000001</v>
      </c>
      <c r="DV746" t="s">
        <v>39</v>
      </c>
      <c r="DW746" t="s">
        <v>580</v>
      </c>
      <c r="DX746" t="s">
        <v>34</v>
      </c>
      <c r="DY746">
        <v>0</v>
      </c>
      <c r="DZ746" t="s">
        <v>41</v>
      </c>
      <c r="EA746">
        <v>8</v>
      </c>
      <c r="EC746" t="s">
        <v>47</v>
      </c>
      <c r="ED746" t="s">
        <v>48</v>
      </c>
      <c r="EE746">
        <v>1.2303100000000001E-2</v>
      </c>
      <c r="EF746" t="s">
        <v>44</v>
      </c>
      <c r="EG746">
        <v>12304511</v>
      </c>
      <c r="EJ746">
        <v>61748113</v>
      </c>
      <c r="EL746">
        <v>300</v>
      </c>
      <c r="EM746">
        <v>80022314</v>
      </c>
      <c r="EO746">
        <v>2275050011</v>
      </c>
      <c r="EP746">
        <v>2</v>
      </c>
      <c r="EQ746" t="s">
        <v>34</v>
      </c>
      <c r="ER746" t="s">
        <v>159</v>
      </c>
      <c r="ES746">
        <v>34033</v>
      </c>
      <c r="EU746" t="s">
        <v>579</v>
      </c>
      <c r="EV746">
        <v>48811</v>
      </c>
      <c r="EW746" t="s">
        <v>37</v>
      </c>
      <c r="EX746" t="s">
        <v>38</v>
      </c>
      <c r="FA746" t="s">
        <v>38</v>
      </c>
      <c r="FB746">
        <v>39.541800000000002</v>
      </c>
      <c r="FC746">
        <v>-75.304400000000001</v>
      </c>
      <c r="FD746" t="s">
        <v>39</v>
      </c>
      <c r="FE746" t="s">
        <v>580</v>
      </c>
      <c r="FF746" t="s">
        <v>34</v>
      </c>
      <c r="FG746">
        <v>0</v>
      </c>
      <c r="FH746" t="s">
        <v>41</v>
      </c>
      <c r="FI746">
        <v>8</v>
      </c>
      <c r="FK746" t="s">
        <v>45</v>
      </c>
      <c r="FL746" t="s">
        <v>46</v>
      </c>
      <c r="FM746">
        <v>7.5329699999999999E-4</v>
      </c>
      <c r="FN746" t="s">
        <v>44</v>
      </c>
      <c r="FO746">
        <v>12304511</v>
      </c>
      <c r="FR746">
        <v>61748113</v>
      </c>
      <c r="FT746">
        <v>300</v>
      </c>
      <c r="FU746">
        <v>80022314</v>
      </c>
      <c r="FW746">
        <v>2275050011</v>
      </c>
      <c r="FX746">
        <v>2</v>
      </c>
      <c r="FY746" t="s">
        <v>34</v>
      </c>
      <c r="FZ746" t="s">
        <v>159</v>
      </c>
      <c r="GA746">
        <v>34033</v>
      </c>
      <c r="GC746" t="s">
        <v>579</v>
      </c>
      <c r="GD746">
        <v>48811</v>
      </c>
      <c r="GE746" t="s">
        <v>37</v>
      </c>
      <c r="GF746" t="s">
        <v>38</v>
      </c>
      <c r="GI746" t="s">
        <v>38</v>
      </c>
      <c r="GJ746">
        <v>39.541800000000002</v>
      </c>
      <c r="GK746">
        <v>-75.304400000000001</v>
      </c>
      <c r="GL746" t="s">
        <v>39</v>
      </c>
      <c r="GM746" t="s">
        <v>580</v>
      </c>
      <c r="GN746" t="s">
        <v>34</v>
      </c>
      <c r="GO746">
        <v>0</v>
      </c>
      <c r="GP746" t="s">
        <v>41</v>
      </c>
      <c r="GQ746">
        <v>8</v>
      </c>
      <c r="GS746" t="s">
        <v>42</v>
      </c>
      <c r="GT746" t="s">
        <v>43</v>
      </c>
      <c r="GU746">
        <v>1.13352E-2</v>
      </c>
      <c r="GV746" t="s">
        <v>44</v>
      </c>
    </row>
    <row r="747" spans="1:204" x14ac:dyDescent="0.25">
      <c r="A747">
        <v>11711611</v>
      </c>
      <c r="D747">
        <v>61223613</v>
      </c>
      <c r="F747">
        <v>300</v>
      </c>
      <c r="G747">
        <v>78985314</v>
      </c>
      <c r="I747">
        <v>2275050011</v>
      </c>
      <c r="J747">
        <v>2</v>
      </c>
      <c r="K747" t="s">
        <v>34</v>
      </c>
      <c r="L747" t="s">
        <v>159</v>
      </c>
      <c r="M747">
        <v>34033</v>
      </c>
      <c r="O747" t="s">
        <v>528</v>
      </c>
      <c r="P747">
        <v>48811</v>
      </c>
      <c r="Q747" t="s">
        <v>37</v>
      </c>
      <c r="R747" t="s">
        <v>38</v>
      </c>
      <c r="U747" t="s">
        <v>38</v>
      </c>
      <c r="V747">
        <v>39.560600000000001</v>
      </c>
      <c r="W747">
        <v>-75.218599999999995</v>
      </c>
      <c r="X747" t="s">
        <v>39</v>
      </c>
      <c r="Y747" t="s">
        <v>222</v>
      </c>
      <c r="Z747" t="s">
        <v>34</v>
      </c>
      <c r="AA747">
        <v>0</v>
      </c>
      <c r="AB747" t="s">
        <v>41</v>
      </c>
      <c r="AC747">
        <v>8</v>
      </c>
      <c r="AE747" t="s">
        <v>53</v>
      </c>
      <c r="AF747" t="s">
        <v>54</v>
      </c>
      <c r="AG747">
        <v>0.42973800000000001</v>
      </c>
      <c r="AH747" t="s">
        <v>44</v>
      </c>
      <c r="AI747">
        <v>11711611</v>
      </c>
      <c r="AL747">
        <v>61223613</v>
      </c>
      <c r="AN747">
        <v>300</v>
      </c>
      <c r="AO747">
        <v>78985314</v>
      </c>
      <c r="AQ747">
        <v>2275050011</v>
      </c>
      <c r="AR747">
        <v>2</v>
      </c>
      <c r="AS747" t="s">
        <v>34</v>
      </c>
      <c r="AT747" t="s">
        <v>159</v>
      </c>
      <c r="AU747">
        <v>34033</v>
      </c>
      <c r="AW747" t="s">
        <v>528</v>
      </c>
      <c r="AX747">
        <v>48811</v>
      </c>
      <c r="AY747" t="s">
        <v>37</v>
      </c>
      <c r="AZ747" t="s">
        <v>38</v>
      </c>
      <c r="BC747" t="s">
        <v>38</v>
      </c>
      <c r="BD747">
        <v>39.560600000000001</v>
      </c>
      <c r="BE747">
        <v>-75.218599999999995</v>
      </c>
      <c r="BF747" t="s">
        <v>39</v>
      </c>
      <c r="BG747" t="s">
        <v>222</v>
      </c>
      <c r="BH747" t="s">
        <v>34</v>
      </c>
      <c r="BI747">
        <v>0</v>
      </c>
      <c r="BJ747" t="s">
        <v>41</v>
      </c>
      <c r="BK747">
        <v>8</v>
      </c>
      <c r="BM747" t="s">
        <v>51</v>
      </c>
      <c r="BN747" t="s">
        <v>52</v>
      </c>
      <c r="BO747">
        <v>2.3250300000000001E-3</v>
      </c>
      <c r="BP747" t="s">
        <v>44</v>
      </c>
      <c r="BQ747">
        <v>11711611</v>
      </c>
      <c r="BT747">
        <v>61223613</v>
      </c>
      <c r="BV747">
        <v>300</v>
      </c>
      <c r="BW747">
        <v>78985314</v>
      </c>
      <c r="BY747">
        <v>2275050011</v>
      </c>
      <c r="BZ747">
        <v>2</v>
      </c>
      <c r="CA747" t="s">
        <v>34</v>
      </c>
      <c r="CB747" t="s">
        <v>159</v>
      </c>
      <c r="CC747">
        <v>34033</v>
      </c>
      <c r="CE747" t="s">
        <v>528</v>
      </c>
      <c r="CF747">
        <v>48811</v>
      </c>
      <c r="CG747" t="s">
        <v>37</v>
      </c>
      <c r="CH747" t="s">
        <v>38</v>
      </c>
      <c r="CK747" t="s">
        <v>38</v>
      </c>
      <c r="CL747">
        <v>39.560600000000001</v>
      </c>
      <c r="CM747">
        <v>-75.218599999999995</v>
      </c>
      <c r="CN747" t="s">
        <v>39</v>
      </c>
      <c r="CO747" t="s">
        <v>222</v>
      </c>
      <c r="CP747" t="s">
        <v>34</v>
      </c>
      <c r="CQ747">
        <v>0</v>
      </c>
      <c r="CR747" t="s">
        <v>41</v>
      </c>
      <c r="CS747">
        <v>8</v>
      </c>
      <c r="CU747" t="s">
        <v>49</v>
      </c>
      <c r="CV747" t="s">
        <v>50</v>
      </c>
      <c r="CW747">
        <v>8.4667000000000006E-3</v>
      </c>
      <c r="CX747" t="s">
        <v>44</v>
      </c>
      <c r="CY747">
        <v>11711611</v>
      </c>
      <c r="DB747">
        <v>61223613</v>
      </c>
      <c r="DD747">
        <v>300</v>
      </c>
      <c r="DE747">
        <v>78985314</v>
      </c>
      <c r="DG747">
        <v>2275050011</v>
      </c>
      <c r="DH747">
        <v>2</v>
      </c>
      <c r="DI747" t="s">
        <v>34</v>
      </c>
      <c r="DJ747" t="s">
        <v>159</v>
      </c>
      <c r="DK747">
        <v>34033</v>
      </c>
      <c r="DM747" t="s">
        <v>528</v>
      </c>
      <c r="DN747">
        <v>48811</v>
      </c>
      <c r="DO747" t="s">
        <v>37</v>
      </c>
      <c r="DP747" t="s">
        <v>38</v>
      </c>
      <c r="DS747" t="s">
        <v>38</v>
      </c>
      <c r="DT747">
        <v>39.560600000000001</v>
      </c>
      <c r="DU747">
        <v>-75.218599999999995</v>
      </c>
      <c r="DV747" t="s">
        <v>39</v>
      </c>
      <c r="DW747" t="s">
        <v>222</v>
      </c>
      <c r="DX747" t="s">
        <v>34</v>
      </c>
      <c r="DY747">
        <v>0</v>
      </c>
      <c r="DZ747" t="s">
        <v>41</v>
      </c>
      <c r="EA747">
        <v>8</v>
      </c>
      <c r="EC747" t="s">
        <v>47</v>
      </c>
      <c r="ED747" t="s">
        <v>48</v>
      </c>
      <c r="EE747">
        <v>5.8420199999999999E-3</v>
      </c>
      <c r="EF747" t="s">
        <v>44</v>
      </c>
      <c r="EG747">
        <v>11711611</v>
      </c>
      <c r="EJ747">
        <v>61223613</v>
      </c>
      <c r="EL747">
        <v>300</v>
      </c>
      <c r="EM747">
        <v>78985314</v>
      </c>
      <c r="EO747">
        <v>2275050011</v>
      </c>
      <c r="EP747">
        <v>2</v>
      </c>
      <c r="EQ747" t="s">
        <v>34</v>
      </c>
      <c r="ER747" t="s">
        <v>159</v>
      </c>
      <c r="ES747">
        <v>34033</v>
      </c>
      <c r="EU747" t="s">
        <v>528</v>
      </c>
      <c r="EV747">
        <v>48811</v>
      </c>
      <c r="EW747" t="s">
        <v>37</v>
      </c>
      <c r="EX747" t="s">
        <v>38</v>
      </c>
      <c r="FA747" t="s">
        <v>38</v>
      </c>
      <c r="FB747">
        <v>39.560600000000001</v>
      </c>
      <c r="FC747">
        <v>-75.218599999999995</v>
      </c>
      <c r="FD747" t="s">
        <v>39</v>
      </c>
      <c r="FE747" t="s">
        <v>222</v>
      </c>
      <c r="FF747" t="s">
        <v>34</v>
      </c>
      <c r="FG747">
        <v>0</v>
      </c>
      <c r="FH747" t="s">
        <v>41</v>
      </c>
      <c r="FI747">
        <v>8</v>
      </c>
      <c r="FK747" t="s">
        <v>45</v>
      </c>
      <c r="FL747" t="s">
        <v>46</v>
      </c>
      <c r="FM747">
        <v>3.5769699999999997E-4</v>
      </c>
      <c r="FN747" t="s">
        <v>44</v>
      </c>
      <c r="FO747">
        <v>11711611</v>
      </c>
      <c r="FR747">
        <v>61223613</v>
      </c>
      <c r="FT747">
        <v>300</v>
      </c>
      <c r="FU747">
        <v>78985314</v>
      </c>
      <c r="FW747">
        <v>2275050011</v>
      </c>
      <c r="FX747">
        <v>2</v>
      </c>
      <c r="FY747" t="s">
        <v>34</v>
      </c>
      <c r="FZ747" t="s">
        <v>159</v>
      </c>
      <c r="GA747">
        <v>34033</v>
      </c>
      <c r="GC747" t="s">
        <v>528</v>
      </c>
      <c r="GD747">
        <v>48811</v>
      </c>
      <c r="GE747" t="s">
        <v>37</v>
      </c>
      <c r="GF747" t="s">
        <v>38</v>
      </c>
      <c r="GI747" t="s">
        <v>38</v>
      </c>
      <c r="GJ747">
        <v>39.560600000000001</v>
      </c>
      <c r="GK747">
        <v>-75.218599999999995</v>
      </c>
      <c r="GL747" t="s">
        <v>39</v>
      </c>
      <c r="GM747" t="s">
        <v>222</v>
      </c>
      <c r="GN747" t="s">
        <v>34</v>
      </c>
      <c r="GO747">
        <v>0</v>
      </c>
      <c r="GP747" t="s">
        <v>41</v>
      </c>
      <c r="GQ747">
        <v>8</v>
      </c>
      <c r="GS747" t="s">
        <v>42</v>
      </c>
      <c r="GT747" t="s">
        <v>43</v>
      </c>
      <c r="GU747">
        <v>5.3824199999999997E-3</v>
      </c>
      <c r="GV747" t="s">
        <v>44</v>
      </c>
    </row>
    <row r="748" spans="1:204" x14ac:dyDescent="0.25">
      <c r="A748">
        <v>11922911</v>
      </c>
      <c r="D748">
        <v>60814513</v>
      </c>
      <c r="F748">
        <v>300</v>
      </c>
      <c r="G748">
        <v>78170314</v>
      </c>
      <c r="I748">
        <v>2275050011</v>
      </c>
      <c r="J748">
        <v>2</v>
      </c>
      <c r="K748" t="s">
        <v>34</v>
      </c>
      <c r="L748" t="s">
        <v>159</v>
      </c>
      <c r="M748">
        <v>34033</v>
      </c>
      <c r="O748" t="s">
        <v>283</v>
      </c>
      <c r="P748">
        <v>48811</v>
      </c>
      <c r="Q748" t="s">
        <v>37</v>
      </c>
      <c r="R748" t="s">
        <v>38</v>
      </c>
      <c r="U748" t="s">
        <v>38</v>
      </c>
      <c r="V748">
        <v>39.697600000000001</v>
      </c>
      <c r="W748">
        <v>-75.494900000000001</v>
      </c>
      <c r="X748" t="s">
        <v>39</v>
      </c>
      <c r="Y748" t="s">
        <v>283</v>
      </c>
      <c r="Z748" t="s">
        <v>34</v>
      </c>
      <c r="AA748">
        <v>0</v>
      </c>
      <c r="AB748" t="s">
        <v>41</v>
      </c>
      <c r="AC748">
        <v>8</v>
      </c>
      <c r="AE748" t="s">
        <v>53</v>
      </c>
      <c r="AF748" t="s">
        <v>54</v>
      </c>
      <c r="AG748">
        <v>0.108126</v>
      </c>
      <c r="AH748" t="s">
        <v>44</v>
      </c>
      <c r="AI748">
        <v>11922911</v>
      </c>
      <c r="AL748">
        <v>60814513</v>
      </c>
      <c r="AN748">
        <v>300</v>
      </c>
      <c r="AO748">
        <v>78170314</v>
      </c>
      <c r="AQ748">
        <v>2275050011</v>
      </c>
      <c r="AR748">
        <v>2</v>
      </c>
      <c r="AS748" t="s">
        <v>34</v>
      </c>
      <c r="AT748" t="s">
        <v>159</v>
      </c>
      <c r="AU748">
        <v>34033</v>
      </c>
      <c r="AW748" t="s">
        <v>283</v>
      </c>
      <c r="AX748">
        <v>48811</v>
      </c>
      <c r="AY748" t="s">
        <v>37</v>
      </c>
      <c r="AZ748" t="s">
        <v>38</v>
      </c>
      <c r="BC748" t="s">
        <v>38</v>
      </c>
      <c r="BD748">
        <v>39.697600000000001</v>
      </c>
      <c r="BE748">
        <v>-75.494900000000001</v>
      </c>
      <c r="BF748" t="s">
        <v>39</v>
      </c>
      <c r="BG748" t="s">
        <v>283</v>
      </c>
      <c r="BH748" t="s">
        <v>34</v>
      </c>
      <c r="BI748">
        <v>0</v>
      </c>
      <c r="BJ748" t="s">
        <v>41</v>
      </c>
      <c r="BK748">
        <v>8</v>
      </c>
      <c r="BM748" t="s">
        <v>51</v>
      </c>
      <c r="BN748" t="s">
        <v>52</v>
      </c>
      <c r="BO748">
        <v>5.8500000000000002E-4</v>
      </c>
      <c r="BP748" t="s">
        <v>44</v>
      </c>
      <c r="BQ748">
        <v>11922911</v>
      </c>
      <c r="BT748">
        <v>60814513</v>
      </c>
      <c r="BV748">
        <v>300</v>
      </c>
      <c r="BW748">
        <v>78170314</v>
      </c>
      <c r="BY748">
        <v>2275050011</v>
      </c>
      <c r="BZ748">
        <v>2</v>
      </c>
      <c r="CA748" t="s">
        <v>34</v>
      </c>
      <c r="CB748" t="s">
        <v>159</v>
      </c>
      <c r="CC748">
        <v>34033</v>
      </c>
      <c r="CE748" t="s">
        <v>283</v>
      </c>
      <c r="CF748">
        <v>48811</v>
      </c>
      <c r="CG748" t="s">
        <v>37</v>
      </c>
      <c r="CH748" t="s">
        <v>38</v>
      </c>
      <c r="CK748" t="s">
        <v>38</v>
      </c>
      <c r="CL748">
        <v>39.697600000000001</v>
      </c>
      <c r="CM748">
        <v>-75.494900000000001</v>
      </c>
      <c r="CN748" t="s">
        <v>39</v>
      </c>
      <c r="CO748" t="s">
        <v>283</v>
      </c>
      <c r="CP748" t="s">
        <v>34</v>
      </c>
      <c r="CQ748">
        <v>0</v>
      </c>
      <c r="CR748" t="s">
        <v>41</v>
      </c>
      <c r="CS748">
        <v>8</v>
      </c>
      <c r="CU748" t="s">
        <v>49</v>
      </c>
      <c r="CV748" t="s">
        <v>50</v>
      </c>
      <c r="CW748">
        <v>2.1302999999999999E-3</v>
      </c>
      <c r="CX748" t="s">
        <v>44</v>
      </c>
      <c r="CY748">
        <v>11922911</v>
      </c>
      <c r="DB748">
        <v>60814513</v>
      </c>
      <c r="DD748">
        <v>300</v>
      </c>
      <c r="DE748">
        <v>78170314</v>
      </c>
      <c r="DG748">
        <v>2275050011</v>
      </c>
      <c r="DH748">
        <v>2</v>
      </c>
      <c r="DI748" t="s">
        <v>34</v>
      </c>
      <c r="DJ748" t="s">
        <v>159</v>
      </c>
      <c r="DK748">
        <v>34033</v>
      </c>
      <c r="DM748" t="s">
        <v>283</v>
      </c>
      <c r="DN748">
        <v>48811</v>
      </c>
      <c r="DO748" t="s">
        <v>37</v>
      </c>
      <c r="DP748" t="s">
        <v>38</v>
      </c>
      <c r="DS748" t="s">
        <v>38</v>
      </c>
      <c r="DT748">
        <v>39.697600000000001</v>
      </c>
      <c r="DU748">
        <v>-75.494900000000001</v>
      </c>
      <c r="DV748" t="s">
        <v>39</v>
      </c>
      <c r="DW748" t="s">
        <v>283</v>
      </c>
      <c r="DX748" t="s">
        <v>34</v>
      </c>
      <c r="DY748">
        <v>0</v>
      </c>
      <c r="DZ748" t="s">
        <v>41</v>
      </c>
      <c r="EA748">
        <v>8</v>
      </c>
      <c r="EC748" t="s">
        <v>47</v>
      </c>
      <c r="ED748" t="s">
        <v>48</v>
      </c>
      <c r="EE748">
        <v>1.4699100000000001E-3</v>
      </c>
      <c r="EF748" t="s">
        <v>44</v>
      </c>
      <c r="EG748">
        <v>11922911</v>
      </c>
      <c r="EJ748">
        <v>60814513</v>
      </c>
      <c r="EL748">
        <v>300</v>
      </c>
      <c r="EM748">
        <v>78170314</v>
      </c>
      <c r="EO748">
        <v>2275050011</v>
      </c>
      <c r="EP748">
        <v>2</v>
      </c>
      <c r="EQ748" t="s">
        <v>34</v>
      </c>
      <c r="ER748" t="s">
        <v>159</v>
      </c>
      <c r="ES748">
        <v>34033</v>
      </c>
      <c r="EU748" t="s">
        <v>283</v>
      </c>
      <c r="EV748">
        <v>48811</v>
      </c>
      <c r="EW748" t="s">
        <v>37</v>
      </c>
      <c r="EX748" t="s">
        <v>38</v>
      </c>
      <c r="FA748" t="s">
        <v>38</v>
      </c>
      <c r="FB748">
        <v>39.697600000000001</v>
      </c>
      <c r="FC748">
        <v>-75.494900000000001</v>
      </c>
      <c r="FD748" t="s">
        <v>39</v>
      </c>
      <c r="FE748" t="s">
        <v>283</v>
      </c>
      <c r="FF748" t="s">
        <v>34</v>
      </c>
      <c r="FG748">
        <v>0</v>
      </c>
      <c r="FH748" t="s">
        <v>41</v>
      </c>
      <c r="FI748">
        <v>8</v>
      </c>
      <c r="FK748" t="s">
        <v>45</v>
      </c>
      <c r="FL748" t="s">
        <v>46</v>
      </c>
      <c r="FM748">
        <v>9.0000000000000006E-5</v>
      </c>
      <c r="FN748" t="s">
        <v>44</v>
      </c>
      <c r="FO748">
        <v>11922911</v>
      </c>
      <c r="FR748">
        <v>60814513</v>
      </c>
      <c r="FT748">
        <v>300</v>
      </c>
      <c r="FU748">
        <v>78170314</v>
      </c>
      <c r="FW748">
        <v>2275050011</v>
      </c>
      <c r="FX748">
        <v>2</v>
      </c>
      <c r="FY748" t="s">
        <v>34</v>
      </c>
      <c r="FZ748" t="s">
        <v>159</v>
      </c>
      <c r="GA748">
        <v>34033</v>
      </c>
      <c r="GC748" t="s">
        <v>283</v>
      </c>
      <c r="GD748">
        <v>48811</v>
      </c>
      <c r="GE748" t="s">
        <v>37</v>
      </c>
      <c r="GF748" t="s">
        <v>38</v>
      </c>
      <c r="GI748" t="s">
        <v>38</v>
      </c>
      <c r="GJ748">
        <v>39.697600000000001</v>
      </c>
      <c r="GK748">
        <v>-75.494900000000001</v>
      </c>
      <c r="GL748" t="s">
        <v>39</v>
      </c>
      <c r="GM748" t="s">
        <v>283</v>
      </c>
      <c r="GN748" t="s">
        <v>34</v>
      </c>
      <c r="GO748">
        <v>0</v>
      </c>
      <c r="GP748" t="s">
        <v>41</v>
      </c>
      <c r="GQ748">
        <v>8</v>
      </c>
      <c r="GS748" t="s">
        <v>42</v>
      </c>
      <c r="GT748" t="s">
        <v>43</v>
      </c>
      <c r="GU748">
        <v>1.3542700000000001E-3</v>
      </c>
      <c r="GV748" t="s">
        <v>44</v>
      </c>
    </row>
    <row r="749" spans="1:204" x14ac:dyDescent="0.25">
      <c r="A749">
        <v>11922911</v>
      </c>
      <c r="D749">
        <v>60814513</v>
      </c>
      <c r="F749">
        <v>300</v>
      </c>
      <c r="G749">
        <v>78170414</v>
      </c>
      <c r="I749">
        <v>2275050012</v>
      </c>
      <c r="J749">
        <v>2</v>
      </c>
      <c r="K749" t="s">
        <v>34</v>
      </c>
      <c r="L749" t="s">
        <v>159</v>
      </c>
      <c r="M749">
        <v>34033</v>
      </c>
      <c r="O749" t="s">
        <v>283</v>
      </c>
      <c r="P749">
        <v>48811</v>
      </c>
      <c r="Q749" t="s">
        <v>37</v>
      </c>
      <c r="R749" t="s">
        <v>38</v>
      </c>
      <c r="U749" t="s">
        <v>38</v>
      </c>
      <c r="V749">
        <v>39.697600000000001</v>
      </c>
      <c r="W749">
        <v>-75.494900000000001</v>
      </c>
      <c r="X749" t="s">
        <v>39</v>
      </c>
      <c r="Y749" t="s">
        <v>283</v>
      </c>
      <c r="Z749" t="s">
        <v>34</v>
      </c>
      <c r="AA749">
        <v>0</v>
      </c>
      <c r="AB749" t="s">
        <v>41</v>
      </c>
      <c r="AC749">
        <v>8</v>
      </c>
      <c r="AE749" t="s">
        <v>53</v>
      </c>
      <c r="AF749" t="s">
        <v>54</v>
      </c>
      <c r="AG749">
        <v>0.15802099999999999</v>
      </c>
      <c r="AH749" t="s">
        <v>44</v>
      </c>
      <c r="AI749">
        <v>11922911</v>
      </c>
      <c r="AL749">
        <v>60814513</v>
      </c>
      <c r="AN749">
        <v>300</v>
      </c>
      <c r="AO749">
        <v>78170414</v>
      </c>
      <c r="AQ749">
        <v>2275050012</v>
      </c>
      <c r="AR749">
        <v>2</v>
      </c>
      <c r="AS749" t="s">
        <v>34</v>
      </c>
      <c r="AT749" t="s">
        <v>159</v>
      </c>
      <c r="AU749">
        <v>34033</v>
      </c>
      <c r="AW749" t="s">
        <v>283</v>
      </c>
      <c r="AX749">
        <v>48811</v>
      </c>
      <c r="AY749" t="s">
        <v>37</v>
      </c>
      <c r="AZ749" t="s">
        <v>38</v>
      </c>
      <c r="BC749" t="s">
        <v>38</v>
      </c>
      <c r="BD749">
        <v>39.697600000000001</v>
      </c>
      <c r="BE749">
        <v>-75.494900000000001</v>
      </c>
      <c r="BF749" t="s">
        <v>39</v>
      </c>
      <c r="BG749" t="s">
        <v>283</v>
      </c>
      <c r="BH749" t="s">
        <v>34</v>
      </c>
      <c r="BI749">
        <v>0</v>
      </c>
      <c r="BJ749" t="s">
        <v>41</v>
      </c>
      <c r="BK749">
        <v>8</v>
      </c>
      <c r="BM749" t="s">
        <v>51</v>
      </c>
      <c r="BN749" t="s">
        <v>52</v>
      </c>
      <c r="BO749">
        <v>5.3417999999999998E-3</v>
      </c>
      <c r="BP749" t="s">
        <v>44</v>
      </c>
      <c r="BQ749">
        <v>11922911</v>
      </c>
      <c r="BT749">
        <v>60814513</v>
      </c>
      <c r="BV749">
        <v>300</v>
      </c>
      <c r="BW749">
        <v>78170414</v>
      </c>
      <c r="BY749">
        <v>2275050012</v>
      </c>
      <c r="BZ749">
        <v>2</v>
      </c>
      <c r="CA749" t="s">
        <v>34</v>
      </c>
      <c r="CB749" t="s">
        <v>159</v>
      </c>
      <c r="CC749">
        <v>34033</v>
      </c>
      <c r="CE749" t="s">
        <v>283</v>
      </c>
      <c r="CF749">
        <v>48811</v>
      </c>
      <c r="CG749" t="s">
        <v>37</v>
      </c>
      <c r="CH749" t="s">
        <v>38</v>
      </c>
      <c r="CK749" t="s">
        <v>38</v>
      </c>
      <c r="CL749">
        <v>39.697600000000001</v>
      </c>
      <c r="CM749">
        <v>-75.494900000000001</v>
      </c>
      <c r="CN749" t="s">
        <v>39</v>
      </c>
      <c r="CO749" t="s">
        <v>283</v>
      </c>
      <c r="CP749" t="s">
        <v>34</v>
      </c>
      <c r="CQ749">
        <v>0</v>
      </c>
      <c r="CR749" t="s">
        <v>41</v>
      </c>
      <c r="CS749">
        <v>8</v>
      </c>
      <c r="CU749" t="s">
        <v>49</v>
      </c>
      <c r="CV749" t="s">
        <v>50</v>
      </c>
      <c r="CW749">
        <v>3.9055499999999998E-3</v>
      </c>
      <c r="CX749" t="s">
        <v>44</v>
      </c>
      <c r="CY749">
        <v>11922911</v>
      </c>
      <c r="DB749">
        <v>60814513</v>
      </c>
      <c r="DD749">
        <v>300</v>
      </c>
      <c r="DE749">
        <v>78170414</v>
      </c>
      <c r="DG749">
        <v>2275050012</v>
      </c>
      <c r="DH749">
        <v>2</v>
      </c>
      <c r="DI749" t="s">
        <v>34</v>
      </c>
      <c r="DJ749" t="s">
        <v>159</v>
      </c>
      <c r="DK749">
        <v>34033</v>
      </c>
      <c r="DM749" t="s">
        <v>283</v>
      </c>
      <c r="DN749">
        <v>48811</v>
      </c>
      <c r="DO749" t="s">
        <v>37</v>
      </c>
      <c r="DP749" t="s">
        <v>38</v>
      </c>
      <c r="DS749" t="s">
        <v>38</v>
      </c>
      <c r="DT749">
        <v>39.697600000000001</v>
      </c>
      <c r="DU749">
        <v>-75.494900000000001</v>
      </c>
      <c r="DV749" t="s">
        <v>39</v>
      </c>
      <c r="DW749" t="s">
        <v>283</v>
      </c>
      <c r="DX749" t="s">
        <v>34</v>
      </c>
      <c r="DY749">
        <v>0</v>
      </c>
      <c r="DZ749" t="s">
        <v>41</v>
      </c>
      <c r="EA749">
        <v>8</v>
      </c>
      <c r="EC749" t="s">
        <v>47</v>
      </c>
      <c r="ED749" t="s">
        <v>48</v>
      </c>
      <c r="EE749">
        <v>3.8118200000000001E-3</v>
      </c>
      <c r="EF749" t="s">
        <v>44</v>
      </c>
      <c r="EG749">
        <v>11922911</v>
      </c>
      <c r="EJ749">
        <v>60814513</v>
      </c>
      <c r="EL749">
        <v>300</v>
      </c>
      <c r="EM749">
        <v>78170414</v>
      </c>
      <c r="EO749">
        <v>2275050012</v>
      </c>
      <c r="EP749">
        <v>2</v>
      </c>
      <c r="EQ749" t="s">
        <v>34</v>
      </c>
      <c r="ER749" t="s">
        <v>159</v>
      </c>
      <c r="ES749">
        <v>34033</v>
      </c>
      <c r="EU749" t="s">
        <v>283</v>
      </c>
      <c r="EV749">
        <v>48811</v>
      </c>
      <c r="EW749" t="s">
        <v>37</v>
      </c>
      <c r="EX749" t="s">
        <v>38</v>
      </c>
      <c r="FA749" t="s">
        <v>38</v>
      </c>
      <c r="FB749">
        <v>39.697600000000001</v>
      </c>
      <c r="FC749">
        <v>-75.494900000000001</v>
      </c>
      <c r="FD749" t="s">
        <v>39</v>
      </c>
      <c r="FE749" t="s">
        <v>283</v>
      </c>
      <c r="FF749" t="s">
        <v>34</v>
      </c>
      <c r="FG749">
        <v>0</v>
      </c>
      <c r="FH749" t="s">
        <v>41</v>
      </c>
      <c r="FI749">
        <v>8</v>
      </c>
      <c r="FK749" t="s">
        <v>45</v>
      </c>
      <c r="FL749" t="s">
        <v>46</v>
      </c>
      <c r="FM749">
        <v>1.2140199999999999E-3</v>
      </c>
      <c r="FN749" t="s">
        <v>44</v>
      </c>
      <c r="FO749">
        <v>11922911</v>
      </c>
      <c r="FR749">
        <v>60814513</v>
      </c>
      <c r="FT749">
        <v>300</v>
      </c>
      <c r="FU749">
        <v>78170414</v>
      </c>
      <c r="FW749">
        <v>2275050012</v>
      </c>
      <c r="FX749">
        <v>2</v>
      </c>
      <c r="FY749" t="s">
        <v>34</v>
      </c>
      <c r="FZ749" t="s">
        <v>159</v>
      </c>
      <c r="GA749">
        <v>34033</v>
      </c>
      <c r="GC749" t="s">
        <v>283</v>
      </c>
      <c r="GD749">
        <v>48811</v>
      </c>
      <c r="GE749" t="s">
        <v>37</v>
      </c>
      <c r="GF749" t="s">
        <v>38</v>
      </c>
      <c r="GI749" t="s">
        <v>38</v>
      </c>
      <c r="GJ749">
        <v>39.697600000000001</v>
      </c>
      <c r="GK749">
        <v>-75.494900000000001</v>
      </c>
      <c r="GL749" t="s">
        <v>39</v>
      </c>
      <c r="GM749" t="s">
        <v>283</v>
      </c>
      <c r="GN749" t="s">
        <v>34</v>
      </c>
      <c r="GO749">
        <v>0</v>
      </c>
      <c r="GP749" t="s">
        <v>41</v>
      </c>
      <c r="GQ749">
        <v>8</v>
      </c>
      <c r="GS749" t="s">
        <v>42</v>
      </c>
      <c r="GT749" t="s">
        <v>43</v>
      </c>
      <c r="GU749">
        <v>1.1376499999999999E-2</v>
      </c>
      <c r="GV749" t="s">
        <v>44</v>
      </c>
    </row>
    <row r="750" spans="1:204" x14ac:dyDescent="0.25">
      <c r="A750">
        <v>11840511</v>
      </c>
      <c r="D750">
        <v>60875413</v>
      </c>
      <c r="F750">
        <v>300</v>
      </c>
      <c r="G750">
        <v>78291314</v>
      </c>
      <c r="I750">
        <v>2275050011</v>
      </c>
      <c r="J750">
        <v>2</v>
      </c>
      <c r="K750" t="s">
        <v>34</v>
      </c>
      <c r="L750" t="s">
        <v>159</v>
      </c>
      <c r="M750">
        <v>34033</v>
      </c>
      <c r="O750" t="s">
        <v>221</v>
      </c>
      <c r="P750">
        <v>48811</v>
      </c>
      <c r="Q750" t="s">
        <v>37</v>
      </c>
      <c r="R750" t="s">
        <v>38</v>
      </c>
      <c r="U750" t="s">
        <v>38</v>
      </c>
      <c r="V750">
        <v>39.5884</v>
      </c>
      <c r="W750">
        <v>-75.181299999999993</v>
      </c>
      <c r="X750" t="s">
        <v>39</v>
      </c>
      <c r="Y750" t="s">
        <v>222</v>
      </c>
      <c r="Z750" t="s">
        <v>34</v>
      </c>
      <c r="AA750">
        <v>0</v>
      </c>
      <c r="AB750" t="s">
        <v>41</v>
      </c>
      <c r="AC750">
        <v>8</v>
      </c>
      <c r="AE750" t="s">
        <v>53</v>
      </c>
      <c r="AF750" t="s">
        <v>54</v>
      </c>
      <c r="AG750">
        <v>0.108126</v>
      </c>
      <c r="AH750" t="s">
        <v>44</v>
      </c>
      <c r="AI750">
        <v>11840511</v>
      </c>
      <c r="AL750">
        <v>60875413</v>
      </c>
      <c r="AN750">
        <v>300</v>
      </c>
      <c r="AO750">
        <v>78291314</v>
      </c>
      <c r="AQ750">
        <v>2275050011</v>
      </c>
      <c r="AR750">
        <v>2</v>
      </c>
      <c r="AS750" t="s">
        <v>34</v>
      </c>
      <c r="AT750" t="s">
        <v>159</v>
      </c>
      <c r="AU750">
        <v>34033</v>
      </c>
      <c r="AW750" t="s">
        <v>221</v>
      </c>
      <c r="AX750">
        <v>48811</v>
      </c>
      <c r="AY750" t="s">
        <v>37</v>
      </c>
      <c r="AZ750" t="s">
        <v>38</v>
      </c>
      <c r="BC750" t="s">
        <v>38</v>
      </c>
      <c r="BD750">
        <v>39.5884</v>
      </c>
      <c r="BE750">
        <v>-75.181299999999993</v>
      </c>
      <c r="BF750" t="s">
        <v>39</v>
      </c>
      <c r="BG750" t="s">
        <v>222</v>
      </c>
      <c r="BH750" t="s">
        <v>34</v>
      </c>
      <c r="BI750">
        <v>0</v>
      </c>
      <c r="BJ750" t="s">
        <v>41</v>
      </c>
      <c r="BK750">
        <v>8</v>
      </c>
      <c r="BM750" t="s">
        <v>51</v>
      </c>
      <c r="BN750" t="s">
        <v>52</v>
      </c>
      <c r="BO750">
        <v>5.8500000000000002E-4</v>
      </c>
      <c r="BP750" t="s">
        <v>44</v>
      </c>
      <c r="BQ750">
        <v>11840511</v>
      </c>
      <c r="BT750">
        <v>60875413</v>
      </c>
      <c r="BV750">
        <v>300</v>
      </c>
      <c r="BW750">
        <v>78291314</v>
      </c>
      <c r="BY750">
        <v>2275050011</v>
      </c>
      <c r="BZ750">
        <v>2</v>
      </c>
      <c r="CA750" t="s">
        <v>34</v>
      </c>
      <c r="CB750" t="s">
        <v>159</v>
      </c>
      <c r="CC750">
        <v>34033</v>
      </c>
      <c r="CE750" t="s">
        <v>221</v>
      </c>
      <c r="CF750">
        <v>48811</v>
      </c>
      <c r="CG750" t="s">
        <v>37</v>
      </c>
      <c r="CH750" t="s">
        <v>38</v>
      </c>
      <c r="CK750" t="s">
        <v>38</v>
      </c>
      <c r="CL750">
        <v>39.5884</v>
      </c>
      <c r="CM750">
        <v>-75.181299999999993</v>
      </c>
      <c r="CN750" t="s">
        <v>39</v>
      </c>
      <c r="CO750" t="s">
        <v>222</v>
      </c>
      <c r="CP750" t="s">
        <v>34</v>
      </c>
      <c r="CQ750">
        <v>0</v>
      </c>
      <c r="CR750" t="s">
        <v>41</v>
      </c>
      <c r="CS750">
        <v>8</v>
      </c>
      <c r="CU750" t="s">
        <v>49</v>
      </c>
      <c r="CV750" t="s">
        <v>50</v>
      </c>
      <c r="CW750">
        <v>2.1302999999999999E-3</v>
      </c>
      <c r="CX750" t="s">
        <v>44</v>
      </c>
      <c r="CY750">
        <v>11840511</v>
      </c>
      <c r="DB750">
        <v>60875413</v>
      </c>
      <c r="DD750">
        <v>300</v>
      </c>
      <c r="DE750">
        <v>78291314</v>
      </c>
      <c r="DG750">
        <v>2275050011</v>
      </c>
      <c r="DH750">
        <v>2</v>
      </c>
      <c r="DI750" t="s">
        <v>34</v>
      </c>
      <c r="DJ750" t="s">
        <v>159</v>
      </c>
      <c r="DK750">
        <v>34033</v>
      </c>
      <c r="DM750" t="s">
        <v>221</v>
      </c>
      <c r="DN750">
        <v>48811</v>
      </c>
      <c r="DO750" t="s">
        <v>37</v>
      </c>
      <c r="DP750" t="s">
        <v>38</v>
      </c>
      <c r="DS750" t="s">
        <v>38</v>
      </c>
      <c r="DT750">
        <v>39.5884</v>
      </c>
      <c r="DU750">
        <v>-75.181299999999993</v>
      </c>
      <c r="DV750" t="s">
        <v>39</v>
      </c>
      <c r="DW750" t="s">
        <v>222</v>
      </c>
      <c r="DX750" t="s">
        <v>34</v>
      </c>
      <c r="DY750">
        <v>0</v>
      </c>
      <c r="DZ750" t="s">
        <v>41</v>
      </c>
      <c r="EA750">
        <v>8</v>
      </c>
      <c r="EC750" t="s">
        <v>47</v>
      </c>
      <c r="ED750" t="s">
        <v>48</v>
      </c>
      <c r="EE750">
        <v>1.4699100000000001E-3</v>
      </c>
      <c r="EF750" t="s">
        <v>44</v>
      </c>
      <c r="EG750">
        <v>11840511</v>
      </c>
      <c r="EJ750">
        <v>60875413</v>
      </c>
      <c r="EL750">
        <v>300</v>
      </c>
      <c r="EM750">
        <v>78291314</v>
      </c>
      <c r="EO750">
        <v>2275050011</v>
      </c>
      <c r="EP750">
        <v>2</v>
      </c>
      <c r="EQ750" t="s">
        <v>34</v>
      </c>
      <c r="ER750" t="s">
        <v>159</v>
      </c>
      <c r="ES750">
        <v>34033</v>
      </c>
      <c r="EU750" t="s">
        <v>221</v>
      </c>
      <c r="EV750">
        <v>48811</v>
      </c>
      <c r="EW750" t="s">
        <v>37</v>
      </c>
      <c r="EX750" t="s">
        <v>38</v>
      </c>
      <c r="FA750" t="s">
        <v>38</v>
      </c>
      <c r="FB750">
        <v>39.5884</v>
      </c>
      <c r="FC750">
        <v>-75.181299999999993</v>
      </c>
      <c r="FD750" t="s">
        <v>39</v>
      </c>
      <c r="FE750" t="s">
        <v>222</v>
      </c>
      <c r="FF750" t="s">
        <v>34</v>
      </c>
      <c r="FG750">
        <v>0</v>
      </c>
      <c r="FH750" t="s">
        <v>41</v>
      </c>
      <c r="FI750">
        <v>8</v>
      </c>
      <c r="FK750" t="s">
        <v>45</v>
      </c>
      <c r="FL750" t="s">
        <v>46</v>
      </c>
      <c r="FM750">
        <v>9.0000000000000006E-5</v>
      </c>
      <c r="FN750" t="s">
        <v>44</v>
      </c>
      <c r="FO750">
        <v>11840511</v>
      </c>
      <c r="FR750">
        <v>60875413</v>
      </c>
      <c r="FT750">
        <v>300</v>
      </c>
      <c r="FU750">
        <v>78291314</v>
      </c>
      <c r="FW750">
        <v>2275050011</v>
      </c>
      <c r="FX750">
        <v>2</v>
      </c>
      <c r="FY750" t="s">
        <v>34</v>
      </c>
      <c r="FZ750" t="s">
        <v>159</v>
      </c>
      <c r="GA750">
        <v>34033</v>
      </c>
      <c r="GC750" t="s">
        <v>221</v>
      </c>
      <c r="GD750">
        <v>48811</v>
      </c>
      <c r="GE750" t="s">
        <v>37</v>
      </c>
      <c r="GF750" t="s">
        <v>38</v>
      </c>
      <c r="GI750" t="s">
        <v>38</v>
      </c>
      <c r="GJ750">
        <v>39.5884</v>
      </c>
      <c r="GK750">
        <v>-75.181299999999993</v>
      </c>
      <c r="GL750" t="s">
        <v>39</v>
      </c>
      <c r="GM750" t="s">
        <v>222</v>
      </c>
      <c r="GN750" t="s">
        <v>34</v>
      </c>
      <c r="GO750">
        <v>0</v>
      </c>
      <c r="GP750" t="s">
        <v>41</v>
      </c>
      <c r="GQ750">
        <v>8</v>
      </c>
      <c r="GS750" t="s">
        <v>42</v>
      </c>
      <c r="GT750" t="s">
        <v>43</v>
      </c>
      <c r="GU750">
        <v>1.3542700000000001E-3</v>
      </c>
      <c r="GV750" t="s">
        <v>44</v>
      </c>
    </row>
    <row r="751" spans="1:204" x14ac:dyDescent="0.25">
      <c r="A751">
        <v>11840511</v>
      </c>
      <c r="D751">
        <v>60875413</v>
      </c>
      <c r="F751">
        <v>300</v>
      </c>
      <c r="G751">
        <v>78291414</v>
      </c>
      <c r="I751">
        <v>2275050012</v>
      </c>
      <c r="J751">
        <v>2</v>
      </c>
      <c r="K751" t="s">
        <v>34</v>
      </c>
      <c r="L751" t="s">
        <v>159</v>
      </c>
      <c r="M751">
        <v>34033</v>
      </c>
      <c r="O751" t="s">
        <v>221</v>
      </c>
      <c r="P751">
        <v>48811</v>
      </c>
      <c r="Q751" t="s">
        <v>37</v>
      </c>
      <c r="R751" t="s">
        <v>38</v>
      </c>
      <c r="U751" t="s">
        <v>38</v>
      </c>
      <c r="V751">
        <v>39.5884</v>
      </c>
      <c r="W751">
        <v>-75.181299999999993</v>
      </c>
      <c r="X751" t="s">
        <v>39</v>
      </c>
      <c r="Y751" t="s">
        <v>222</v>
      </c>
      <c r="Z751" t="s">
        <v>34</v>
      </c>
      <c r="AA751">
        <v>0</v>
      </c>
      <c r="AB751" t="s">
        <v>41</v>
      </c>
      <c r="AC751">
        <v>8</v>
      </c>
      <c r="AE751" t="s">
        <v>53</v>
      </c>
      <c r="AF751" t="s">
        <v>54</v>
      </c>
      <c r="AG751">
        <v>0.15802099999999999</v>
      </c>
      <c r="AH751" t="s">
        <v>44</v>
      </c>
      <c r="AI751">
        <v>11840511</v>
      </c>
      <c r="AL751">
        <v>60875413</v>
      </c>
      <c r="AN751">
        <v>300</v>
      </c>
      <c r="AO751">
        <v>78291414</v>
      </c>
      <c r="AQ751">
        <v>2275050012</v>
      </c>
      <c r="AR751">
        <v>2</v>
      </c>
      <c r="AS751" t="s">
        <v>34</v>
      </c>
      <c r="AT751" t="s">
        <v>159</v>
      </c>
      <c r="AU751">
        <v>34033</v>
      </c>
      <c r="AW751" t="s">
        <v>221</v>
      </c>
      <c r="AX751">
        <v>48811</v>
      </c>
      <c r="AY751" t="s">
        <v>37</v>
      </c>
      <c r="AZ751" t="s">
        <v>38</v>
      </c>
      <c r="BC751" t="s">
        <v>38</v>
      </c>
      <c r="BD751">
        <v>39.5884</v>
      </c>
      <c r="BE751">
        <v>-75.181299999999993</v>
      </c>
      <c r="BF751" t="s">
        <v>39</v>
      </c>
      <c r="BG751" t="s">
        <v>222</v>
      </c>
      <c r="BH751" t="s">
        <v>34</v>
      </c>
      <c r="BI751">
        <v>0</v>
      </c>
      <c r="BJ751" t="s">
        <v>41</v>
      </c>
      <c r="BK751">
        <v>8</v>
      </c>
      <c r="BM751" t="s">
        <v>51</v>
      </c>
      <c r="BN751" t="s">
        <v>52</v>
      </c>
      <c r="BO751">
        <v>5.3417999999999998E-3</v>
      </c>
      <c r="BP751" t="s">
        <v>44</v>
      </c>
      <c r="BQ751">
        <v>11840511</v>
      </c>
      <c r="BT751">
        <v>60875413</v>
      </c>
      <c r="BV751">
        <v>300</v>
      </c>
      <c r="BW751">
        <v>78291414</v>
      </c>
      <c r="BY751">
        <v>2275050012</v>
      </c>
      <c r="BZ751">
        <v>2</v>
      </c>
      <c r="CA751" t="s">
        <v>34</v>
      </c>
      <c r="CB751" t="s">
        <v>159</v>
      </c>
      <c r="CC751">
        <v>34033</v>
      </c>
      <c r="CE751" t="s">
        <v>221</v>
      </c>
      <c r="CF751">
        <v>48811</v>
      </c>
      <c r="CG751" t="s">
        <v>37</v>
      </c>
      <c r="CH751" t="s">
        <v>38</v>
      </c>
      <c r="CK751" t="s">
        <v>38</v>
      </c>
      <c r="CL751">
        <v>39.5884</v>
      </c>
      <c r="CM751">
        <v>-75.181299999999993</v>
      </c>
      <c r="CN751" t="s">
        <v>39</v>
      </c>
      <c r="CO751" t="s">
        <v>222</v>
      </c>
      <c r="CP751" t="s">
        <v>34</v>
      </c>
      <c r="CQ751">
        <v>0</v>
      </c>
      <c r="CR751" t="s">
        <v>41</v>
      </c>
      <c r="CS751">
        <v>8</v>
      </c>
      <c r="CU751" t="s">
        <v>49</v>
      </c>
      <c r="CV751" t="s">
        <v>50</v>
      </c>
      <c r="CW751">
        <v>3.9055499999999998E-3</v>
      </c>
      <c r="CX751" t="s">
        <v>44</v>
      </c>
      <c r="CY751">
        <v>11840511</v>
      </c>
      <c r="DB751">
        <v>60875413</v>
      </c>
      <c r="DD751">
        <v>300</v>
      </c>
      <c r="DE751">
        <v>78291414</v>
      </c>
      <c r="DG751">
        <v>2275050012</v>
      </c>
      <c r="DH751">
        <v>2</v>
      </c>
      <c r="DI751" t="s">
        <v>34</v>
      </c>
      <c r="DJ751" t="s">
        <v>159</v>
      </c>
      <c r="DK751">
        <v>34033</v>
      </c>
      <c r="DM751" t="s">
        <v>221</v>
      </c>
      <c r="DN751">
        <v>48811</v>
      </c>
      <c r="DO751" t="s">
        <v>37</v>
      </c>
      <c r="DP751" t="s">
        <v>38</v>
      </c>
      <c r="DS751" t="s">
        <v>38</v>
      </c>
      <c r="DT751">
        <v>39.5884</v>
      </c>
      <c r="DU751">
        <v>-75.181299999999993</v>
      </c>
      <c r="DV751" t="s">
        <v>39</v>
      </c>
      <c r="DW751" t="s">
        <v>222</v>
      </c>
      <c r="DX751" t="s">
        <v>34</v>
      </c>
      <c r="DY751">
        <v>0</v>
      </c>
      <c r="DZ751" t="s">
        <v>41</v>
      </c>
      <c r="EA751">
        <v>8</v>
      </c>
      <c r="EC751" t="s">
        <v>47</v>
      </c>
      <c r="ED751" t="s">
        <v>48</v>
      </c>
      <c r="EE751">
        <v>3.8118200000000001E-3</v>
      </c>
      <c r="EF751" t="s">
        <v>44</v>
      </c>
      <c r="EG751">
        <v>11840511</v>
      </c>
      <c r="EJ751">
        <v>60875413</v>
      </c>
      <c r="EL751">
        <v>300</v>
      </c>
      <c r="EM751">
        <v>78291414</v>
      </c>
      <c r="EO751">
        <v>2275050012</v>
      </c>
      <c r="EP751">
        <v>2</v>
      </c>
      <c r="EQ751" t="s">
        <v>34</v>
      </c>
      <c r="ER751" t="s">
        <v>159</v>
      </c>
      <c r="ES751">
        <v>34033</v>
      </c>
      <c r="EU751" t="s">
        <v>221</v>
      </c>
      <c r="EV751">
        <v>48811</v>
      </c>
      <c r="EW751" t="s">
        <v>37</v>
      </c>
      <c r="EX751" t="s">
        <v>38</v>
      </c>
      <c r="FA751" t="s">
        <v>38</v>
      </c>
      <c r="FB751">
        <v>39.5884</v>
      </c>
      <c r="FC751">
        <v>-75.181299999999993</v>
      </c>
      <c r="FD751" t="s">
        <v>39</v>
      </c>
      <c r="FE751" t="s">
        <v>222</v>
      </c>
      <c r="FF751" t="s">
        <v>34</v>
      </c>
      <c r="FG751">
        <v>0</v>
      </c>
      <c r="FH751" t="s">
        <v>41</v>
      </c>
      <c r="FI751">
        <v>8</v>
      </c>
      <c r="FK751" t="s">
        <v>45</v>
      </c>
      <c r="FL751" t="s">
        <v>46</v>
      </c>
      <c r="FM751">
        <v>1.2140199999999999E-3</v>
      </c>
      <c r="FN751" t="s">
        <v>44</v>
      </c>
      <c r="FO751">
        <v>11840511</v>
      </c>
      <c r="FR751">
        <v>60875413</v>
      </c>
      <c r="FT751">
        <v>300</v>
      </c>
      <c r="FU751">
        <v>78291414</v>
      </c>
      <c r="FW751">
        <v>2275050012</v>
      </c>
      <c r="FX751">
        <v>2</v>
      </c>
      <c r="FY751" t="s">
        <v>34</v>
      </c>
      <c r="FZ751" t="s">
        <v>159</v>
      </c>
      <c r="GA751">
        <v>34033</v>
      </c>
      <c r="GC751" t="s">
        <v>221</v>
      </c>
      <c r="GD751">
        <v>48811</v>
      </c>
      <c r="GE751" t="s">
        <v>37</v>
      </c>
      <c r="GF751" t="s">
        <v>38</v>
      </c>
      <c r="GI751" t="s">
        <v>38</v>
      </c>
      <c r="GJ751">
        <v>39.5884</v>
      </c>
      <c r="GK751">
        <v>-75.181299999999993</v>
      </c>
      <c r="GL751" t="s">
        <v>39</v>
      </c>
      <c r="GM751" t="s">
        <v>222</v>
      </c>
      <c r="GN751" t="s">
        <v>34</v>
      </c>
      <c r="GO751">
        <v>0</v>
      </c>
      <c r="GP751" t="s">
        <v>41</v>
      </c>
      <c r="GQ751">
        <v>8</v>
      </c>
      <c r="GS751" t="s">
        <v>42</v>
      </c>
      <c r="GT751" t="s">
        <v>43</v>
      </c>
      <c r="GU751">
        <v>1.1376499999999999E-2</v>
      </c>
      <c r="GV751" t="s">
        <v>44</v>
      </c>
    </row>
    <row r="752" spans="1:204" x14ac:dyDescent="0.25">
      <c r="A752">
        <v>10948411</v>
      </c>
      <c r="D752">
        <v>60462613</v>
      </c>
      <c r="F752">
        <v>300</v>
      </c>
      <c r="G752">
        <v>77466914</v>
      </c>
      <c r="I752">
        <v>2275050011</v>
      </c>
      <c r="J752">
        <v>2</v>
      </c>
      <c r="K752" t="s">
        <v>34</v>
      </c>
      <c r="L752" t="s">
        <v>159</v>
      </c>
      <c r="M752">
        <v>34033</v>
      </c>
      <c r="O752" t="s">
        <v>574</v>
      </c>
      <c r="P752">
        <v>48811</v>
      </c>
      <c r="Q752" t="s">
        <v>37</v>
      </c>
      <c r="R752" t="s">
        <v>38</v>
      </c>
      <c r="U752" t="s">
        <v>38</v>
      </c>
      <c r="V752">
        <v>39.596800000000002</v>
      </c>
      <c r="W752">
        <v>-75.233500000000006</v>
      </c>
      <c r="X752" t="s">
        <v>39</v>
      </c>
      <c r="Y752" t="s">
        <v>222</v>
      </c>
      <c r="Z752" t="s">
        <v>34</v>
      </c>
      <c r="AA752">
        <v>0</v>
      </c>
      <c r="AB752" t="s">
        <v>41</v>
      </c>
      <c r="AC752">
        <v>8</v>
      </c>
      <c r="AE752" t="s">
        <v>53</v>
      </c>
      <c r="AF752" t="s">
        <v>54</v>
      </c>
      <c r="AG752">
        <v>0.45040200000000002</v>
      </c>
      <c r="AH752" t="s">
        <v>44</v>
      </c>
      <c r="AI752">
        <v>10948411</v>
      </c>
      <c r="AL752">
        <v>60462613</v>
      </c>
      <c r="AN752">
        <v>300</v>
      </c>
      <c r="AO752">
        <v>77466914</v>
      </c>
      <c r="AQ752">
        <v>2275050011</v>
      </c>
      <c r="AR752">
        <v>2</v>
      </c>
      <c r="AS752" t="s">
        <v>34</v>
      </c>
      <c r="AT752" t="s">
        <v>159</v>
      </c>
      <c r="AU752">
        <v>34033</v>
      </c>
      <c r="AW752" t="s">
        <v>574</v>
      </c>
      <c r="AX752">
        <v>48811</v>
      </c>
      <c r="AY752" t="s">
        <v>37</v>
      </c>
      <c r="AZ752" t="s">
        <v>38</v>
      </c>
      <c r="BC752" t="s">
        <v>38</v>
      </c>
      <c r="BD752">
        <v>39.596800000000002</v>
      </c>
      <c r="BE752">
        <v>-75.233500000000006</v>
      </c>
      <c r="BF752" t="s">
        <v>39</v>
      </c>
      <c r="BG752" t="s">
        <v>222</v>
      </c>
      <c r="BH752" t="s">
        <v>34</v>
      </c>
      <c r="BI752">
        <v>0</v>
      </c>
      <c r="BJ752" t="s">
        <v>41</v>
      </c>
      <c r="BK752">
        <v>8</v>
      </c>
      <c r="BM752" t="s">
        <v>51</v>
      </c>
      <c r="BN752" t="s">
        <v>52</v>
      </c>
      <c r="BO752">
        <v>2.4368300000000001E-3</v>
      </c>
      <c r="BP752" t="s">
        <v>44</v>
      </c>
      <c r="BQ752">
        <v>10948411</v>
      </c>
      <c r="BT752">
        <v>60462613</v>
      </c>
      <c r="BV752">
        <v>300</v>
      </c>
      <c r="BW752">
        <v>77466914</v>
      </c>
      <c r="BY752">
        <v>2275050011</v>
      </c>
      <c r="BZ752">
        <v>2</v>
      </c>
      <c r="CA752" t="s">
        <v>34</v>
      </c>
      <c r="CB752" t="s">
        <v>159</v>
      </c>
      <c r="CC752">
        <v>34033</v>
      </c>
      <c r="CE752" t="s">
        <v>574</v>
      </c>
      <c r="CF752">
        <v>48811</v>
      </c>
      <c r="CG752" t="s">
        <v>37</v>
      </c>
      <c r="CH752" t="s">
        <v>38</v>
      </c>
      <c r="CK752" t="s">
        <v>38</v>
      </c>
      <c r="CL752">
        <v>39.596800000000002</v>
      </c>
      <c r="CM752">
        <v>-75.233500000000006</v>
      </c>
      <c r="CN752" t="s">
        <v>39</v>
      </c>
      <c r="CO752" t="s">
        <v>222</v>
      </c>
      <c r="CP752" t="s">
        <v>34</v>
      </c>
      <c r="CQ752">
        <v>0</v>
      </c>
      <c r="CR752" t="s">
        <v>41</v>
      </c>
      <c r="CS752">
        <v>8</v>
      </c>
      <c r="CU752" t="s">
        <v>49</v>
      </c>
      <c r="CV752" t="s">
        <v>50</v>
      </c>
      <c r="CW752">
        <v>8.8738199999999993E-3</v>
      </c>
      <c r="CX752" t="s">
        <v>44</v>
      </c>
      <c r="CY752">
        <v>10948411</v>
      </c>
      <c r="DB752">
        <v>60462613</v>
      </c>
      <c r="DD752">
        <v>300</v>
      </c>
      <c r="DE752">
        <v>77466914</v>
      </c>
      <c r="DG752">
        <v>2275050011</v>
      </c>
      <c r="DH752">
        <v>2</v>
      </c>
      <c r="DI752" t="s">
        <v>34</v>
      </c>
      <c r="DJ752" t="s">
        <v>159</v>
      </c>
      <c r="DK752">
        <v>34033</v>
      </c>
      <c r="DM752" t="s">
        <v>574</v>
      </c>
      <c r="DN752">
        <v>48811</v>
      </c>
      <c r="DO752" t="s">
        <v>37</v>
      </c>
      <c r="DP752" t="s">
        <v>38</v>
      </c>
      <c r="DS752" t="s">
        <v>38</v>
      </c>
      <c r="DT752">
        <v>39.596800000000002</v>
      </c>
      <c r="DU752">
        <v>-75.233500000000006</v>
      </c>
      <c r="DV752" t="s">
        <v>39</v>
      </c>
      <c r="DW752" t="s">
        <v>222</v>
      </c>
      <c r="DX752" t="s">
        <v>34</v>
      </c>
      <c r="DY752">
        <v>0</v>
      </c>
      <c r="DZ752" t="s">
        <v>41</v>
      </c>
      <c r="EA752">
        <v>8</v>
      </c>
      <c r="EC752" t="s">
        <v>47</v>
      </c>
      <c r="ED752" t="s">
        <v>48</v>
      </c>
      <c r="EE752">
        <v>6.1229400000000003E-3</v>
      </c>
      <c r="EF752" t="s">
        <v>44</v>
      </c>
      <c r="EG752">
        <v>10948411</v>
      </c>
      <c r="EJ752">
        <v>60462613</v>
      </c>
      <c r="EL752">
        <v>300</v>
      </c>
      <c r="EM752">
        <v>77466914</v>
      </c>
      <c r="EO752">
        <v>2275050011</v>
      </c>
      <c r="EP752">
        <v>2</v>
      </c>
      <c r="EQ752" t="s">
        <v>34</v>
      </c>
      <c r="ER752" t="s">
        <v>159</v>
      </c>
      <c r="ES752">
        <v>34033</v>
      </c>
      <c r="EU752" t="s">
        <v>574</v>
      </c>
      <c r="EV752">
        <v>48811</v>
      </c>
      <c r="EW752" t="s">
        <v>37</v>
      </c>
      <c r="EX752" t="s">
        <v>38</v>
      </c>
      <c r="FA752" t="s">
        <v>38</v>
      </c>
      <c r="FB752">
        <v>39.596800000000002</v>
      </c>
      <c r="FC752">
        <v>-75.233500000000006</v>
      </c>
      <c r="FD752" t="s">
        <v>39</v>
      </c>
      <c r="FE752" t="s">
        <v>222</v>
      </c>
      <c r="FF752" t="s">
        <v>34</v>
      </c>
      <c r="FG752">
        <v>0</v>
      </c>
      <c r="FH752" t="s">
        <v>41</v>
      </c>
      <c r="FI752">
        <v>8</v>
      </c>
      <c r="FK752" t="s">
        <v>45</v>
      </c>
      <c r="FL752" t="s">
        <v>46</v>
      </c>
      <c r="FM752">
        <v>3.7489700000000001E-4</v>
      </c>
      <c r="FN752" t="s">
        <v>44</v>
      </c>
      <c r="FO752">
        <v>10948411</v>
      </c>
      <c r="FR752">
        <v>60462613</v>
      </c>
      <c r="FT752">
        <v>300</v>
      </c>
      <c r="FU752">
        <v>77466914</v>
      </c>
      <c r="FW752">
        <v>2275050011</v>
      </c>
      <c r="FX752">
        <v>2</v>
      </c>
      <c r="FY752" t="s">
        <v>34</v>
      </c>
      <c r="FZ752" t="s">
        <v>159</v>
      </c>
      <c r="GA752">
        <v>34033</v>
      </c>
      <c r="GC752" t="s">
        <v>574</v>
      </c>
      <c r="GD752">
        <v>48811</v>
      </c>
      <c r="GE752" t="s">
        <v>37</v>
      </c>
      <c r="GF752" t="s">
        <v>38</v>
      </c>
      <c r="GI752" t="s">
        <v>38</v>
      </c>
      <c r="GJ752">
        <v>39.596800000000002</v>
      </c>
      <c r="GK752">
        <v>-75.233500000000006</v>
      </c>
      <c r="GL752" t="s">
        <v>39</v>
      </c>
      <c r="GM752" t="s">
        <v>222</v>
      </c>
      <c r="GN752" t="s">
        <v>34</v>
      </c>
      <c r="GO752">
        <v>0</v>
      </c>
      <c r="GP752" t="s">
        <v>41</v>
      </c>
      <c r="GQ752">
        <v>8</v>
      </c>
      <c r="GS752" t="s">
        <v>42</v>
      </c>
      <c r="GT752" t="s">
        <v>43</v>
      </c>
      <c r="GU752">
        <v>5.6412299999999997E-3</v>
      </c>
      <c r="GV752" t="s">
        <v>44</v>
      </c>
    </row>
    <row r="753" spans="1:204" x14ac:dyDescent="0.25">
      <c r="A753">
        <v>11347711</v>
      </c>
      <c r="D753">
        <v>61584213</v>
      </c>
      <c r="F753">
        <v>300</v>
      </c>
      <c r="G753">
        <v>79698714</v>
      </c>
      <c r="I753">
        <v>2275050011</v>
      </c>
      <c r="J753">
        <v>2</v>
      </c>
      <c r="K753" t="s">
        <v>34</v>
      </c>
      <c r="L753" t="s">
        <v>159</v>
      </c>
      <c r="M753">
        <v>34033</v>
      </c>
      <c r="O753" t="s">
        <v>556</v>
      </c>
      <c r="P753">
        <v>48811</v>
      </c>
      <c r="Q753" t="s">
        <v>37</v>
      </c>
      <c r="R753" t="s">
        <v>38</v>
      </c>
      <c r="U753" t="s">
        <v>38</v>
      </c>
      <c r="V753">
        <v>39.661099999999998</v>
      </c>
      <c r="W753">
        <v>-75.465299999999999</v>
      </c>
      <c r="X753" t="s">
        <v>39</v>
      </c>
      <c r="Y753" t="s">
        <v>161</v>
      </c>
      <c r="Z753" t="s">
        <v>34</v>
      </c>
      <c r="AA753">
        <v>0</v>
      </c>
      <c r="AB753" t="s">
        <v>41</v>
      </c>
      <c r="AC753">
        <v>8</v>
      </c>
      <c r="AE753" t="s">
        <v>53</v>
      </c>
      <c r="AF753" t="s">
        <v>54</v>
      </c>
      <c r="AG753">
        <v>0.55372200000000005</v>
      </c>
      <c r="AH753" t="s">
        <v>44</v>
      </c>
      <c r="AI753">
        <v>11347711</v>
      </c>
      <c r="AL753">
        <v>61584213</v>
      </c>
      <c r="AN753">
        <v>300</v>
      </c>
      <c r="AO753">
        <v>79698714</v>
      </c>
      <c r="AQ753">
        <v>2275050011</v>
      </c>
      <c r="AR753">
        <v>2</v>
      </c>
      <c r="AS753" t="s">
        <v>34</v>
      </c>
      <c r="AT753" t="s">
        <v>159</v>
      </c>
      <c r="AU753">
        <v>34033</v>
      </c>
      <c r="AW753" t="s">
        <v>556</v>
      </c>
      <c r="AX753">
        <v>48811</v>
      </c>
      <c r="AY753" t="s">
        <v>37</v>
      </c>
      <c r="AZ753" t="s">
        <v>38</v>
      </c>
      <c r="BC753" t="s">
        <v>38</v>
      </c>
      <c r="BD753">
        <v>39.661099999999998</v>
      </c>
      <c r="BE753">
        <v>-75.465299999999999</v>
      </c>
      <c r="BF753" t="s">
        <v>39</v>
      </c>
      <c r="BG753" t="s">
        <v>161</v>
      </c>
      <c r="BH753" t="s">
        <v>34</v>
      </c>
      <c r="BI753">
        <v>0</v>
      </c>
      <c r="BJ753" t="s">
        <v>41</v>
      </c>
      <c r="BK753">
        <v>8</v>
      </c>
      <c r="BM753" t="s">
        <v>51</v>
      </c>
      <c r="BN753" t="s">
        <v>52</v>
      </c>
      <c r="BO753">
        <v>2.9958300000000001E-3</v>
      </c>
      <c r="BP753" t="s">
        <v>44</v>
      </c>
      <c r="BQ753">
        <v>11347711</v>
      </c>
      <c r="BT753">
        <v>61584213</v>
      </c>
      <c r="BV753">
        <v>300</v>
      </c>
      <c r="BW753">
        <v>79698714</v>
      </c>
      <c r="BY753">
        <v>2275050011</v>
      </c>
      <c r="BZ753">
        <v>2</v>
      </c>
      <c r="CA753" t="s">
        <v>34</v>
      </c>
      <c r="CB753" t="s">
        <v>159</v>
      </c>
      <c r="CC753">
        <v>34033</v>
      </c>
      <c r="CE753" t="s">
        <v>556</v>
      </c>
      <c r="CF753">
        <v>48811</v>
      </c>
      <c r="CG753" t="s">
        <v>37</v>
      </c>
      <c r="CH753" t="s">
        <v>38</v>
      </c>
      <c r="CK753" t="s">
        <v>38</v>
      </c>
      <c r="CL753">
        <v>39.661099999999998</v>
      </c>
      <c r="CM753">
        <v>-75.465299999999999</v>
      </c>
      <c r="CN753" t="s">
        <v>39</v>
      </c>
      <c r="CO753" t="s">
        <v>161</v>
      </c>
      <c r="CP753" t="s">
        <v>34</v>
      </c>
      <c r="CQ753">
        <v>0</v>
      </c>
      <c r="CR753" t="s">
        <v>41</v>
      </c>
      <c r="CS753">
        <v>8</v>
      </c>
      <c r="CU753" t="s">
        <v>49</v>
      </c>
      <c r="CV753" t="s">
        <v>50</v>
      </c>
      <c r="CW753">
        <v>1.09094E-2</v>
      </c>
      <c r="CX753" t="s">
        <v>44</v>
      </c>
      <c r="CY753">
        <v>11347711</v>
      </c>
      <c r="DB753">
        <v>61584213</v>
      </c>
      <c r="DD753">
        <v>300</v>
      </c>
      <c r="DE753">
        <v>79698714</v>
      </c>
      <c r="DG753">
        <v>2275050011</v>
      </c>
      <c r="DH753">
        <v>2</v>
      </c>
      <c r="DI753" t="s">
        <v>34</v>
      </c>
      <c r="DJ753" t="s">
        <v>159</v>
      </c>
      <c r="DK753">
        <v>34033</v>
      </c>
      <c r="DM753" t="s">
        <v>556</v>
      </c>
      <c r="DN753">
        <v>48811</v>
      </c>
      <c r="DO753" t="s">
        <v>37</v>
      </c>
      <c r="DP753" t="s">
        <v>38</v>
      </c>
      <c r="DS753" t="s">
        <v>38</v>
      </c>
      <c r="DT753">
        <v>39.661099999999998</v>
      </c>
      <c r="DU753">
        <v>-75.465299999999999</v>
      </c>
      <c r="DV753" t="s">
        <v>39</v>
      </c>
      <c r="DW753" t="s">
        <v>161</v>
      </c>
      <c r="DX753" t="s">
        <v>34</v>
      </c>
      <c r="DY753">
        <v>0</v>
      </c>
      <c r="DZ753" t="s">
        <v>41</v>
      </c>
      <c r="EA753">
        <v>8</v>
      </c>
      <c r="EC753" t="s">
        <v>47</v>
      </c>
      <c r="ED753" t="s">
        <v>48</v>
      </c>
      <c r="EE753">
        <v>7.5275100000000003E-3</v>
      </c>
      <c r="EF753" t="s">
        <v>44</v>
      </c>
      <c r="EG753">
        <v>11347711</v>
      </c>
      <c r="EJ753">
        <v>61584213</v>
      </c>
      <c r="EL753">
        <v>300</v>
      </c>
      <c r="EM753">
        <v>79698714</v>
      </c>
      <c r="EO753">
        <v>2275050011</v>
      </c>
      <c r="EP753">
        <v>2</v>
      </c>
      <c r="EQ753" t="s">
        <v>34</v>
      </c>
      <c r="ER753" t="s">
        <v>159</v>
      </c>
      <c r="ES753">
        <v>34033</v>
      </c>
      <c r="EU753" t="s">
        <v>556</v>
      </c>
      <c r="EV753">
        <v>48811</v>
      </c>
      <c r="EW753" t="s">
        <v>37</v>
      </c>
      <c r="EX753" t="s">
        <v>38</v>
      </c>
      <c r="FA753" t="s">
        <v>38</v>
      </c>
      <c r="FB753">
        <v>39.661099999999998</v>
      </c>
      <c r="FC753">
        <v>-75.465299999999999</v>
      </c>
      <c r="FD753" t="s">
        <v>39</v>
      </c>
      <c r="FE753" t="s">
        <v>161</v>
      </c>
      <c r="FF753" t="s">
        <v>34</v>
      </c>
      <c r="FG753">
        <v>0</v>
      </c>
      <c r="FH753" t="s">
        <v>41</v>
      </c>
      <c r="FI753">
        <v>8</v>
      </c>
      <c r="FK753" t="s">
        <v>45</v>
      </c>
      <c r="FL753" t="s">
        <v>46</v>
      </c>
      <c r="FM753">
        <v>4.6089699999999999E-4</v>
      </c>
      <c r="FN753" t="s">
        <v>44</v>
      </c>
      <c r="FO753">
        <v>11347711</v>
      </c>
      <c r="FR753">
        <v>61584213</v>
      </c>
      <c r="FT753">
        <v>300</v>
      </c>
      <c r="FU753">
        <v>79698714</v>
      </c>
      <c r="FW753">
        <v>2275050011</v>
      </c>
      <c r="FX753">
        <v>2</v>
      </c>
      <c r="FY753" t="s">
        <v>34</v>
      </c>
      <c r="FZ753" t="s">
        <v>159</v>
      </c>
      <c r="GA753">
        <v>34033</v>
      </c>
      <c r="GC753" t="s">
        <v>556</v>
      </c>
      <c r="GD753">
        <v>48811</v>
      </c>
      <c r="GE753" t="s">
        <v>37</v>
      </c>
      <c r="GF753" t="s">
        <v>38</v>
      </c>
      <c r="GI753" t="s">
        <v>38</v>
      </c>
      <c r="GJ753">
        <v>39.661099999999998</v>
      </c>
      <c r="GK753">
        <v>-75.465299999999999</v>
      </c>
      <c r="GL753" t="s">
        <v>39</v>
      </c>
      <c r="GM753" t="s">
        <v>161</v>
      </c>
      <c r="GN753" t="s">
        <v>34</v>
      </c>
      <c r="GO753">
        <v>0</v>
      </c>
      <c r="GP753" t="s">
        <v>41</v>
      </c>
      <c r="GQ753">
        <v>8</v>
      </c>
      <c r="GS753" t="s">
        <v>42</v>
      </c>
      <c r="GT753" t="s">
        <v>43</v>
      </c>
      <c r="GU753">
        <v>6.9353100000000001E-3</v>
      </c>
      <c r="GV753" t="s">
        <v>44</v>
      </c>
    </row>
    <row r="754" spans="1:204" x14ac:dyDescent="0.25">
      <c r="A754">
        <v>12322611</v>
      </c>
      <c r="D754">
        <v>61752913</v>
      </c>
      <c r="F754">
        <v>300</v>
      </c>
      <c r="G754">
        <v>80031914</v>
      </c>
      <c r="I754">
        <v>2275050011</v>
      </c>
      <c r="J754">
        <v>2</v>
      </c>
      <c r="K754" t="s">
        <v>34</v>
      </c>
      <c r="L754" t="s">
        <v>159</v>
      </c>
      <c r="M754">
        <v>34033</v>
      </c>
      <c r="O754" t="s">
        <v>399</v>
      </c>
      <c r="P754">
        <v>48811</v>
      </c>
      <c r="Q754" t="s">
        <v>37</v>
      </c>
      <c r="R754" t="s">
        <v>38</v>
      </c>
      <c r="U754" t="s">
        <v>38</v>
      </c>
      <c r="V754">
        <v>39.562600000000003</v>
      </c>
      <c r="W754">
        <v>-75.449600000000004</v>
      </c>
      <c r="X754" t="s">
        <v>39</v>
      </c>
      <c r="Y754" t="s">
        <v>161</v>
      </c>
      <c r="Z754" t="s">
        <v>34</v>
      </c>
      <c r="AA754">
        <v>0</v>
      </c>
      <c r="AB754" t="s">
        <v>41</v>
      </c>
      <c r="AC754">
        <v>8</v>
      </c>
      <c r="AE754" t="s">
        <v>53</v>
      </c>
      <c r="AF754" t="s">
        <v>54</v>
      </c>
      <c r="AG754">
        <v>0.45040200000000002</v>
      </c>
      <c r="AH754" t="s">
        <v>44</v>
      </c>
      <c r="AI754">
        <v>12322611</v>
      </c>
      <c r="AL754">
        <v>61752913</v>
      </c>
      <c r="AN754">
        <v>300</v>
      </c>
      <c r="AO754">
        <v>80031914</v>
      </c>
      <c r="AQ754">
        <v>2275050011</v>
      </c>
      <c r="AR754">
        <v>2</v>
      </c>
      <c r="AS754" t="s">
        <v>34</v>
      </c>
      <c r="AT754" t="s">
        <v>159</v>
      </c>
      <c r="AU754">
        <v>34033</v>
      </c>
      <c r="AW754" t="s">
        <v>399</v>
      </c>
      <c r="AX754">
        <v>48811</v>
      </c>
      <c r="AY754" t="s">
        <v>37</v>
      </c>
      <c r="AZ754" t="s">
        <v>38</v>
      </c>
      <c r="BC754" t="s">
        <v>38</v>
      </c>
      <c r="BD754">
        <v>39.562600000000003</v>
      </c>
      <c r="BE754">
        <v>-75.449600000000004</v>
      </c>
      <c r="BF754" t="s">
        <v>39</v>
      </c>
      <c r="BG754" t="s">
        <v>161</v>
      </c>
      <c r="BH754" t="s">
        <v>34</v>
      </c>
      <c r="BI754">
        <v>0</v>
      </c>
      <c r="BJ754" t="s">
        <v>41</v>
      </c>
      <c r="BK754">
        <v>8</v>
      </c>
      <c r="BM754" t="s">
        <v>51</v>
      </c>
      <c r="BN754" t="s">
        <v>52</v>
      </c>
      <c r="BO754">
        <v>2.4368300000000001E-3</v>
      </c>
      <c r="BP754" t="s">
        <v>44</v>
      </c>
      <c r="BQ754">
        <v>12322611</v>
      </c>
      <c r="BT754">
        <v>61752913</v>
      </c>
      <c r="BV754">
        <v>300</v>
      </c>
      <c r="BW754">
        <v>80031914</v>
      </c>
      <c r="BY754">
        <v>2275050011</v>
      </c>
      <c r="BZ754">
        <v>2</v>
      </c>
      <c r="CA754" t="s">
        <v>34</v>
      </c>
      <c r="CB754" t="s">
        <v>159</v>
      </c>
      <c r="CC754">
        <v>34033</v>
      </c>
      <c r="CE754" t="s">
        <v>399</v>
      </c>
      <c r="CF754">
        <v>48811</v>
      </c>
      <c r="CG754" t="s">
        <v>37</v>
      </c>
      <c r="CH754" t="s">
        <v>38</v>
      </c>
      <c r="CK754" t="s">
        <v>38</v>
      </c>
      <c r="CL754">
        <v>39.562600000000003</v>
      </c>
      <c r="CM754">
        <v>-75.449600000000004</v>
      </c>
      <c r="CN754" t="s">
        <v>39</v>
      </c>
      <c r="CO754" t="s">
        <v>161</v>
      </c>
      <c r="CP754" t="s">
        <v>34</v>
      </c>
      <c r="CQ754">
        <v>0</v>
      </c>
      <c r="CR754" t="s">
        <v>41</v>
      </c>
      <c r="CS754">
        <v>8</v>
      </c>
      <c r="CU754" t="s">
        <v>49</v>
      </c>
      <c r="CV754" t="s">
        <v>50</v>
      </c>
      <c r="CW754">
        <v>8.8738199999999993E-3</v>
      </c>
      <c r="CX754" t="s">
        <v>44</v>
      </c>
      <c r="CY754">
        <v>12322611</v>
      </c>
      <c r="DB754">
        <v>61752913</v>
      </c>
      <c r="DD754">
        <v>300</v>
      </c>
      <c r="DE754">
        <v>80031914</v>
      </c>
      <c r="DG754">
        <v>2275050011</v>
      </c>
      <c r="DH754">
        <v>2</v>
      </c>
      <c r="DI754" t="s">
        <v>34</v>
      </c>
      <c r="DJ754" t="s">
        <v>159</v>
      </c>
      <c r="DK754">
        <v>34033</v>
      </c>
      <c r="DM754" t="s">
        <v>399</v>
      </c>
      <c r="DN754">
        <v>48811</v>
      </c>
      <c r="DO754" t="s">
        <v>37</v>
      </c>
      <c r="DP754" t="s">
        <v>38</v>
      </c>
      <c r="DS754" t="s">
        <v>38</v>
      </c>
      <c r="DT754">
        <v>39.562600000000003</v>
      </c>
      <c r="DU754">
        <v>-75.449600000000004</v>
      </c>
      <c r="DV754" t="s">
        <v>39</v>
      </c>
      <c r="DW754" t="s">
        <v>161</v>
      </c>
      <c r="DX754" t="s">
        <v>34</v>
      </c>
      <c r="DY754">
        <v>0</v>
      </c>
      <c r="DZ754" t="s">
        <v>41</v>
      </c>
      <c r="EA754">
        <v>8</v>
      </c>
      <c r="EC754" t="s">
        <v>47</v>
      </c>
      <c r="ED754" t="s">
        <v>48</v>
      </c>
      <c r="EE754">
        <v>6.1229400000000003E-3</v>
      </c>
      <c r="EF754" t="s">
        <v>44</v>
      </c>
      <c r="EG754">
        <v>12322611</v>
      </c>
      <c r="EJ754">
        <v>61752913</v>
      </c>
      <c r="EL754">
        <v>300</v>
      </c>
      <c r="EM754">
        <v>80031914</v>
      </c>
      <c r="EO754">
        <v>2275050011</v>
      </c>
      <c r="EP754">
        <v>2</v>
      </c>
      <c r="EQ754" t="s">
        <v>34</v>
      </c>
      <c r="ER754" t="s">
        <v>159</v>
      </c>
      <c r="ES754">
        <v>34033</v>
      </c>
      <c r="EU754" t="s">
        <v>399</v>
      </c>
      <c r="EV754">
        <v>48811</v>
      </c>
      <c r="EW754" t="s">
        <v>37</v>
      </c>
      <c r="EX754" t="s">
        <v>38</v>
      </c>
      <c r="FA754" t="s">
        <v>38</v>
      </c>
      <c r="FB754">
        <v>39.562600000000003</v>
      </c>
      <c r="FC754">
        <v>-75.449600000000004</v>
      </c>
      <c r="FD754" t="s">
        <v>39</v>
      </c>
      <c r="FE754" t="s">
        <v>161</v>
      </c>
      <c r="FF754" t="s">
        <v>34</v>
      </c>
      <c r="FG754">
        <v>0</v>
      </c>
      <c r="FH754" t="s">
        <v>41</v>
      </c>
      <c r="FI754">
        <v>8</v>
      </c>
      <c r="FK754" t="s">
        <v>45</v>
      </c>
      <c r="FL754" t="s">
        <v>46</v>
      </c>
      <c r="FM754">
        <v>3.7489700000000001E-4</v>
      </c>
      <c r="FN754" t="s">
        <v>44</v>
      </c>
      <c r="FO754">
        <v>12322611</v>
      </c>
      <c r="FR754">
        <v>61752913</v>
      </c>
      <c r="FT754">
        <v>300</v>
      </c>
      <c r="FU754">
        <v>80031914</v>
      </c>
      <c r="FW754">
        <v>2275050011</v>
      </c>
      <c r="FX754">
        <v>2</v>
      </c>
      <c r="FY754" t="s">
        <v>34</v>
      </c>
      <c r="FZ754" t="s">
        <v>159</v>
      </c>
      <c r="GA754">
        <v>34033</v>
      </c>
      <c r="GC754" t="s">
        <v>399</v>
      </c>
      <c r="GD754">
        <v>48811</v>
      </c>
      <c r="GE754" t="s">
        <v>37</v>
      </c>
      <c r="GF754" t="s">
        <v>38</v>
      </c>
      <c r="GI754" t="s">
        <v>38</v>
      </c>
      <c r="GJ754">
        <v>39.562600000000003</v>
      </c>
      <c r="GK754">
        <v>-75.449600000000004</v>
      </c>
      <c r="GL754" t="s">
        <v>39</v>
      </c>
      <c r="GM754" t="s">
        <v>161</v>
      </c>
      <c r="GN754" t="s">
        <v>34</v>
      </c>
      <c r="GO754">
        <v>0</v>
      </c>
      <c r="GP754" t="s">
        <v>41</v>
      </c>
      <c r="GQ754">
        <v>8</v>
      </c>
      <c r="GS754" t="s">
        <v>42</v>
      </c>
      <c r="GT754" t="s">
        <v>43</v>
      </c>
      <c r="GU754">
        <v>5.6412299999999997E-3</v>
      </c>
      <c r="GV754" t="s">
        <v>44</v>
      </c>
    </row>
    <row r="755" spans="1:204" x14ac:dyDescent="0.25">
      <c r="A755">
        <v>11171211</v>
      </c>
      <c r="D755">
        <v>60937113</v>
      </c>
      <c r="F755">
        <v>300</v>
      </c>
      <c r="G755">
        <v>78413914</v>
      </c>
      <c r="I755">
        <v>2275050011</v>
      </c>
      <c r="J755">
        <v>2</v>
      </c>
      <c r="K755" t="s">
        <v>34</v>
      </c>
      <c r="L755" t="s">
        <v>159</v>
      </c>
      <c r="M755">
        <v>34033</v>
      </c>
      <c r="O755" t="s">
        <v>160</v>
      </c>
      <c r="P755">
        <v>48811</v>
      </c>
      <c r="Q755" t="s">
        <v>37</v>
      </c>
      <c r="R755" t="s">
        <v>38</v>
      </c>
      <c r="U755" t="s">
        <v>38</v>
      </c>
      <c r="V755">
        <v>39.619599999999998</v>
      </c>
      <c r="W755">
        <v>-75.438500000000005</v>
      </c>
      <c r="X755" t="s">
        <v>39</v>
      </c>
      <c r="Y755" t="s">
        <v>161</v>
      </c>
      <c r="Z755" t="s">
        <v>34</v>
      </c>
      <c r="AA755">
        <v>0</v>
      </c>
      <c r="AB755" t="s">
        <v>41</v>
      </c>
      <c r="AC755">
        <v>8</v>
      </c>
      <c r="AE755" t="s">
        <v>53</v>
      </c>
      <c r="AF755" t="s">
        <v>54</v>
      </c>
      <c r="AG755">
        <v>0.108126</v>
      </c>
      <c r="AH755" t="s">
        <v>44</v>
      </c>
      <c r="AI755">
        <v>11171211</v>
      </c>
      <c r="AL755">
        <v>60937113</v>
      </c>
      <c r="AN755">
        <v>300</v>
      </c>
      <c r="AO755">
        <v>78413914</v>
      </c>
      <c r="AQ755">
        <v>2275050011</v>
      </c>
      <c r="AR755">
        <v>2</v>
      </c>
      <c r="AS755" t="s">
        <v>34</v>
      </c>
      <c r="AT755" t="s">
        <v>159</v>
      </c>
      <c r="AU755">
        <v>34033</v>
      </c>
      <c r="AW755" t="s">
        <v>160</v>
      </c>
      <c r="AX755">
        <v>48811</v>
      </c>
      <c r="AY755" t="s">
        <v>37</v>
      </c>
      <c r="AZ755" t="s">
        <v>38</v>
      </c>
      <c r="BC755" t="s">
        <v>38</v>
      </c>
      <c r="BD755">
        <v>39.619599999999998</v>
      </c>
      <c r="BE755">
        <v>-75.438500000000005</v>
      </c>
      <c r="BF755" t="s">
        <v>39</v>
      </c>
      <c r="BG755" t="s">
        <v>161</v>
      </c>
      <c r="BH755" t="s">
        <v>34</v>
      </c>
      <c r="BI755">
        <v>0</v>
      </c>
      <c r="BJ755" t="s">
        <v>41</v>
      </c>
      <c r="BK755">
        <v>8</v>
      </c>
      <c r="BM755" t="s">
        <v>51</v>
      </c>
      <c r="BN755" t="s">
        <v>52</v>
      </c>
      <c r="BO755">
        <v>5.8500000000000002E-4</v>
      </c>
      <c r="BP755" t="s">
        <v>44</v>
      </c>
      <c r="BQ755">
        <v>11171211</v>
      </c>
      <c r="BT755">
        <v>60937113</v>
      </c>
      <c r="BV755">
        <v>300</v>
      </c>
      <c r="BW755">
        <v>78413914</v>
      </c>
      <c r="BY755">
        <v>2275050011</v>
      </c>
      <c r="BZ755">
        <v>2</v>
      </c>
      <c r="CA755" t="s">
        <v>34</v>
      </c>
      <c r="CB755" t="s">
        <v>159</v>
      </c>
      <c r="CC755">
        <v>34033</v>
      </c>
      <c r="CE755" t="s">
        <v>160</v>
      </c>
      <c r="CF755">
        <v>48811</v>
      </c>
      <c r="CG755" t="s">
        <v>37</v>
      </c>
      <c r="CH755" t="s">
        <v>38</v>
      </c>
      <c r="CK755" t="s">
        <v>38</v>
      </c>
      <c r="CL755">
        <v>39.619599999999998</v>
      </c>
      <c r="CM755">
        <v>-75.438500000000005</v>
      </c>
      <c r="CN755" t="s">
        <v>39</v>
      </c>
      <c r="CO755" t="s">
        <v>161</v>
      </c>
      <c r="CP755" t="s">
        <v>34</v>
      </c>
      <c r="CQ755">
        <v>0</v>
      </c>
      <c r="CR755" t="s">
        <v>41</v>
      </c>
      <c r="CS755">
        <v>8</v>
      </c>
      <c r="CU755" t="s">
        <v>49</v>
      </c>
      <c r="CV755" t="s">
        <v>50</v>
      </c>
      <c r="CW755">
        <v>2.1302999999999999E-3</v>
      </c>
      <c r="CX755" t="s">
        <v>44</v>
      </c>
      <c r="CY755">
        <v>11171211</v>
      </c>
      <c r="DB755">
        <v>60937113</v>
      </c>
      <c r="DD755">
        <v>300</v>
      </c>
      <c r="DE755">
        <v>78413914</v>
      </c>
      <c r="DG755">
        <v>2275050011</v>
      </c>
      <c r="DH755">
        <v>2</v>
      </c>
      <c r="DI755" t="s">
        <v>34</v>
      </c>
      <c r="DJ755" t="s">
        <v>159</v>
      </c>
      <c r="DK755">
        <v>34033</v>
      </c>
      <c r="DM755" t="s">
        <v>160</v>
      </c>
      <c r="DN755">
        <v>48811</v>
      </c>
      <c r="DO755" t="s">
        <v>37</v>
      </c>
      <c r="DP755" t="s">
        <v>38</v>
      </c>
      <c r="DS755" t="s">
        <v>38</v>
      </c>
      <c r="DT755">
        <v>39.619599999999998</v>
      </c>
      <c r="DU755">
        <v>-75.438500000000005</v>
      </c>
      <c r="DV755" t="s">
        <v>39</v>
      </c>
      <c r="DW755" t="s">
        <v>161</v>
      </c>
      <c r="DX755" t="s">
        <v>34</v>
      </c>
      <c r="DY755">
        <v>0</v>
      </c>
      <c r="DZ755" t="s">
        <v>41</v>
      </c>
      <c r="EA755">
        <v>8</v>
      </c>
      <c r="EC755" t="s">
        <v>47</v>
      </c>
      <c r="ED755" t="s">
        <v>48</v>
      </c>
      <c r="EE755">
        <v>1.4699100000000001E-3</v>
      </c>
      <c r="EF755" t="s">
        <v>44</v>
      </c>
      <c r="EG755">
        <v>11171211</v>
      </c>
      <c r="EJ755">
        <v>60937113</v>
      </c>
      <c r="EL755">
        <v>300</v>
      </c>
      <c r="EM755">
        <v>78413914</v>
      </c>
      <c r="EO755">
        <v>2275050011</v>
      </c>
      <c r="EP755">
        <v>2</v>
      </c>
      <c r="EQ755" t="s">
        <v>34</v>
      </c>
      <c r="ER755" t="s">
        <v>159</v>
      </c>
      <c r="ES755">
        <v>34033</v>
      </c>
      <c r="EU755" t="s">
        <v>160</v>
      </c>
      <c r="EV755">
        <v>48811</v>
      </c>
      <c r="EW755" t="s">
        <v>37</v>
      </c>
      <c r="EX755" t="s">
        <v>38</v>
      </c>
      <c r="FA755" t="s">
        <v>38</v>
      </c>
      <c r="FB755">
        <v>39.619599999999998</v>
      </c>
      <c r="FC755">
        <v>-75.438500000000005</v>
      </c>
      <c r="FD755" t="s">
        <v>39</v>
      </c>
      <c r="FE755" t="s">
        <v>161</v>
      </c>
      <c r="FF755" t="s">
        <v>34</v>
      </c>
      <c r="FG755">
        <v>0</v>
      </c>
      <c r="FH755" t="s">
        <v>41</v>
      </c>
      <c r="FI755">
        <v>8</v>
      </c>
      <c r="FK755" t="s">
        <v>45</v>
      </c>
      <c r="FL755" t="s">
        <v>46</v>
      </c>
      <c r="FM755">
        <v>9.0000000000000006E-5</v>
      </c>
      <c r="FN755" t="s">
        <v>44</v>
      </c>
      <c r="FO755">
        <v>11171211</v>
      </c>
      <c r="FR755">
        <v>60937113</v>
      </c>
      <c r="FT755">
        <v>300</v>
      </c>
      <c r="FU755">
        <v>78413914</v>
      </c>
      <c r="FW755">
        <v>2275050011</v>
      </c>
      <c r="FX755">
        <v>2</v>
      </c>
      <c r="FY755" t="s">
        <v>34</v>
      </c>
      <c r="FZ755" t="s">
        <v>159</v>
      </c>
      <c r="GA755">
        <v>34033</v>
      </c>
      <c r="GC755" t="s">
        <v>160</v>
      </c>
      <c r="GD755">
        <v>48811</v>
      </c>
      <c r="GE755" t="s">
        <v>37</v>
      </c>
      <c r="GF755" t="s">
        <v>38</v>
      </c>
      <c r="GI755" t="s">
        <v>38</v>
      </c>
      <c r="GJ755">
        <v>39.619599999999998</v>
      </c>
      <c r="GK755">
        <v>-75.438500000000005</v>
      </c>
      <c r="GL755" t="s">
        <v>39</v>
      </c>
      <c r="GM755" t="s">
        <v>161</v>
      </c>
      <c r="GN755" t="s">
        <v>34</v>
      </c>
      <c r="GO755">
        <v>0</v>
      </c>
      <c r="GP755" t="s">
        <v>41</v>
      </c>
      <c r="GQ755">
        <v>8</v>
      </c>
      <c r="GS755" t="s">
        <v>42</v>
      </c>
      <c r="GT755" t="s">
        <v>43</v>
      </c>
      <c r="GU755">
        <v>1.3542700000000001E-3</v>
      </c>
      <c r="GV755" t="s">
        <v>44</v>
      </c>
    </row>
    <row r="756" spans="1:204" x14ac:dyDescent="0.25">
      <c r="A756">
        <v>11171211</v>
      </c>
      <c r="D756">
        <v>60937113</v>
      </c>
      <c r="F756">
        <v>300</v>
      </c>
      <c r="G756">
        <v>78414014</v>
      </c>
      <c r="I756">
        <v>2275050012</v>
      </c>
      <c r="J756">
        <v>2</v>
      </c>
      <c r="K756" t="s">
        <v>34</v>
      </c>
      <c r="L756" t="s">
        <v>159</v>
      </c>
      <c r="M756">
        <v>34033</v>
      </c>
      <c r="O756" t="s">
        <v>160</v>
      </c>
      <c r="P756">
        <v>48811</v>
      </c>
      <c r="Q756" t="s">
        <v>37</v>
      </c>
      <c r="R756" t="s">
        <v>38</v>
      </c>
      <c r="U756" t="s">
        <v>38</v>
      </c>
      <c r="V756">
        <v>39.619599999999998</v>
      </c>
      <c r="W756">
        <v>-75.438500000000005</v>
      </c>
      <c r="X756" t="s">
        <v>39</v>
      </c>
      <c r="Y756" t="s">
        <v>161</v>
      </c>
      <c r="Z756" t="s">
        <v>34</v>
      </c>
      <c r="AA756">
        <v>0</v>
      </c>
      <c r="AB756" t="s">
        <v>41</v>
      </c>
      <c r="AC756">
        <v>8</v>
      </c>
      <c r="AE756" t="s">
        <v>53</v>
      </c>
      <c r="AF756" t="s">
        <v>54</v>
      </c>
      <c r="AG756">
        <v>0.15802099999999999</v>
      </c>
      <c r="AH756" t="s">
        <v>44</v>
      </c>
      <c r="AI756">
        <v>11171211</v>
      </c>
      <c r="AL756">
        <v>60937113</v>
      </c>
      <c r="AN756">
        <v>300</v>
      </c>
      <c r="AO756">
        <v>78414014</v>
      </c>
      <c r="AQ756">
        <v>2275050012</v>
      </c>
      <c r="AR756">
        <v>2</v>
      </c>
      <c r="AS756" t="s">
        <v>34</v>
      </c>
      <c r="AT756" t="s">
        <v>159</v>
      </c>
      <c r="AU756">
        <v>34033</v>
      </c>
      <c r="AW756" t="s">
        <v>160</v>
      </c>
      <c r="AX756">
        <v>48811</v>
      </c>
      <c r="AY756" t="s">
        <v>37</v>
      </c>
      <c r="AZ756" t="s">
        <v>38</v>
      </c>
      <c r="BC756" t="s">
        <v>38</v>
      </c>
      <c r="BD756">
        <v>39.619599999999998</v>
      </c>
      <c r="BE756">
        <v>-75.438500000000005</v>
      </c>
      <c r="BF756" t="s">
        <v>39</v>
      </c>
      <c r="BG756" t="s">
        <v>161</v>
      </c>
      <c r="BH756" t="s">
        <v>34</v>
      </c>
      <c r="BI756">
        <v>0</v>
      </c>
      <c r="BJ756" t="s">
        <v>41</v>
      </c>
      <c r="BK756">
        <v>8</v>
      </c>
      <c r="BM756" t="s">
        <v>51</v>
      </c>
      <c r="BN756" t="s">
        <v>52</v>
      </c>
      <c r="BO756">
        <v>5.3417999999999998E-3</v>
      </c>
      <c r="BP756" t="s">
        <v>44</v>
      </c>
      <c r="BQ756">
        <v>11171211</v>
      </c>
      <c r="BT756">
        <v>60937113</v>
      </c>
      <c r="BV756">
        <v>300</v>
      </c>
      <c r="BW756">
        <v>78414014</v>
      </c>
      <c r="BY756">
        <v>2275050012</v>
      </c>
      <c r="BZ756">
        <v>2</v>
      </c>
      <c r="CA756" t="s">
        <v>34</v>
      </c>
      <c r="CB756" t="s">
        <v>159</v>
      </c>
      <c r="CC756">
        <v>34033</v>
      </c>
      <c r="CE756" t="s">
        <v>160</v>
      </c>
      <c r="CF756">
        <v>48811</v>
      </c>
      <c r="CG756" t="s">
        <v>37</v>
      </c>
      <c r="CH756" t="s">
        <v>38</v>
      </c>
      <c r="CK756" t="s">
        <v>38</v>
      </c>
      <c r="CL756">
        <v>39.619599999999998</v>
      </c>
      <c r="CM756">
        <v>-75.438500000000005</v>
      </c>
      <c r="CN756" t="s">
        <v>39</v>
      </c>
      <c r="CO756" t="s">
        <v>161</v>
      </c>
      <c r="CP756" t="s">
        <v>34</v>
      </c>
      <c r="CQ756">
        <v>0</v>
      </c>
      <c r="CR756" t="s">
        <v>41</v>
      </c>
      <c r="CS756">
        <v>8</v>
      </c>
      <c r="CU756" t="s">
        <v>49</v>
      </c>
      <c r="CV756" t="s">
        <v>50</v>
      </c>
      <c r="CW756">
        <v>3.9055499999999998E-3</v>
      </c>
      <c r="CX756" t="s">
        <v>44</v>
      </c>
      <c r="CY756">
        <v>11171211</v>
      </c>
      <c r="DB756">
        <v>60937113</v>
      </c>
      <c r="DD756">
        <v>300</v>
      </c>
      <c r="DE756">
        <v>78414014</v>
      </c>
      <c r="DG756">
        <v>2275050012</v>
      </c>
      <c r="DH756">
        <v>2</v>
      </c>
      <c r="DI756" t="s">
        <v>34</v>
      </c>
      <c r="DJ756" t="s">
        <v>159</v>
      </c>
      <c r="DK756">
        <v>34033</v>
      </c>
      <c r="DM756" t="s">
        <v>160</v>
      </c>
      <c r="DN756">
        <v>48811</v>
      </c>
      <c r="DO756" t="s">
        <v>37</v>
      </c>
      <c r="DP756" t="s">
        <v>38</v>
      </c>
      <c r="DS756" t="s">
        <v>38</v>
      </c>
      <c r="DT756">
        <v>39.619599999999998</v>
      </c>
      <c r="DU756">
        <v>-75.438500000000005</v>
      </c>
      <c r="DV756" t="s">
        <v>39</v>
      </c>
      <c r="DW756" t="s">
        <v>161</v>
      </c>
      <c r="DX756" t="s">
        <v>34</v>
      </c>
      <c r="DY756">
        <v>0</v>
      </c>
      <c r="DZ756" t="s">
        <v>41</v>
      </c>
      <c r="EA756">
        <v>8</v>
      </c>
      <c r="EC756" t="s">
        <v>47</v>
      </c>
      <c r="ED756" t="s">
        <v>48</v>
      </c>
      <c r="EE756">
        <v>3.8118200000000001E-3</v>
      </c>
      <c r="EF756" t="s">
        <v>44</v>
      </c>
      <c r="EG756">
        <v>11171211</v>
      </c>
      <c r="EJ756">
        <v>60937113</v>
      </c>
      <c r="EL756">
        <v>300</v>
      </c>
      <c r="EM756">
        <v>78414014</v>
      </c>
      <c r="EO756">
        <v>2275050012</v>
      </c>
      <c r="EP756">
        <v>2</v>
      </c>
      <c r="EQ756" t="s">
        <v>34</v>
      </c>
      <c r="ER756" t="s">
        <v>159</v>
      </c>
      <c r="ES756">
        <v>34033</v>
      </c>
      <c r="EU756" t="s">
        <v>160</v>
      </c>
      <c r="EV756">
        <v>48811</v>
      </c>
      <c r="EW756" t="s">
        <v>37</v>
      </c>
      <c r="EX756" t="s">
        <v>38</v>
      </c>
      <c r="FA756" t="s">
        <v>38</v>
      </c>
      <c r="FB756">
        <v>39.619599999999998</v>
      </c>
      <c r="FC756">
        <v>-75.438500000000005</v>
      </c>
      <c r="FD756" t="s">
        <v>39</v>
      </c>
      <c r="FE756" t="s">
        <v>161</v>
      </c>
      <c r="FF756" t="s">
        <v>34</v>
      </c>
      <c r="FG756">
        <v>0</v>
      </c>
      <c r="FH756" t="s">
        <v>41</v>
      </c>
      <c r="FI756">
        <v>8</v>
      </c>
      <c r="FK756" t="s">
        <v>45</v>
      </c>
      <c r="FL756" t="s">
        <v>46</v>
      </c>
      <c r="FM756">
        <v>1.2140199999999999E-3</v>
      </c>
      <c r="FN756" t="s">
        <v>44</v>
      </c>
      <c r="FO756">
        <v>11171211</v>
      </c>
      <c r="FR756">
        <v>60937113</v>
      </c>
      <c r="FT756">
        <v>300</v>
      </c>
      <c r="FU756">
        <v>78414014</v>
      </c>
      <c r="FW756">
        <v>2275050012</v>
      </c>
      <c r="FX756">
        <v>2</v>
      </c>
      <c r="FY756" t="s">
        <v>34</v>
      </c>
      <c r="FZ756" t="s">
        <v>159</v>
      </c>
      <c r="GA756">
        <v>34033</v>
      </c>
      <c r="GC756" t="s">
        <v>160</v>
      </c>
      <c r="GD756">
        <v>48811</v>
      </c>
      <c r="GE756" t="s">
        <v>37</v>
      </c>
      <c r="GF756" t="s">
        <v>38</v>
      </c>
      <c r="GI756" t="s">
        <v>38</v>
      </c>
      <c r="GJ756">
        <v>39.619599999999998</v>
      </c>
      <c r="GK756">
        <v>-75.438500000000005</v>
      </c>
      <c r="GL756" t="s">
        <v>39</v>
      </c>
      <c r="GM756" t="s">
        <v>161</v>
      </c>
      <c r="GN756" t="s">
        <v>34</v>
      </c>
      <c r="GO756">
        <v>0</v>
      </c>
      <c r="GP756" t="s">
        <v>41</v>
      </c>
      <c r="GQ756">
        <v>8</v>
      </c>
      <c r="GS756" t="s">
        <v>42</v>
      </c>
      <c r="GT756" t="s">
        <v>43</v>
      </c>
      <c r="GU756">
        <v>1.1376499999999999E-2</v>
      </c>
      <c r="GV756" t="s">
        <v>44</v>
      </c>
    </row>
    <row r="757" spans="1:204" x14ac:dyDescent="0.25">
      <c r="A757">
        <v>11157211</v>
      </c>
      <c r="D757">
        <v>60903613</v>
      </c>
      <c r="F757">
        <v>300</v>
      </c>
      <c r="G757">
        <v>78347314</v>
      </c>
      <c r="I757">
        <v>2275050011</v>
      </c>
      <c r="J757">
        <v>2</v>
      </c>
      <c r="K757" t="s">
        <v>34</v>
      </c>
      <c r="L757" t="s">
        <v>159</v>
      </c>
      <c r="M757">
        <v>34033</v>
      </c>
      <c r="O757" t="s">
        <v>268</v>
      </c>
      <c r="P757">
        <v>48811</v>
      </c>
      <c r="Q757" t="s">
        <v>37</v>
      </c>
      <c r="R757" t="s">
        <v>38</v>
      </c>
      <c r="U757" t="s">
        <v>38</v>
      </c>
      <c r="V757">
        <v>39.561500000000002</v>
      </c>
      <c r="W757">
        <v>-75.479100000000003</v>
      </c>
      <c r="X757" t="s">
        <v>39</v>
      </c>
      <c r="Y757" t="s">
        <v>161</v>
      </c>
      <c r="Z757" t="s">
        <v>34</v>
      </c>
      <c r="AA757">
        <v>0</v>
      </c>
      <c r="AB757" t="s">
        <v>41</v>
      </c>
      <c r="AC757">
        <v>8</v>
      </c>
      <c r="AE757" t="s">
        <v>53</v>
      </c>
      <c r="AF757" t="s">
        <v>54</v>
      </c>
      <c r="AG757">
        <v>0.108126</v>
      </c>
      <c r="AH757" t="s">
        <v>44</v>
      </c>
      <c r="AI757">
        <v>11157211</v>
      </c>
      <c r="AL757">
        <v>60903613</v>
      </c>
      <c r="AN757">
        <v>300</v>
      </c>
      <c r="AO757">
        <v>78347314</v>
      </c>
      <c r="AQ757">
        <v>2275050011</v>
      </c>
      <c r="AR757">
        <v>2</v>
      </c>
      <c r="AS757" t="s">
        <v>34</v>
      </c>
      <c r="AT757" t="s">
        <v>159</v>
      </c>
      <c r="AU757">
        <v>34033</v>
      </c>
      <c r="AW757" t="s">
        <v>268</v>
      </c>
      <c r="AX757">
        <v>48811</v>
      </c>
      <c r="AY757" t="s">
        <v>37</v>
      </c>
      <c r="AZ757" t="s">
        <v>38</v>
      </c>
      <c r="BC757" t="s">
        <v>38</v>
      </c>
      <c r="BD757">
        <v>39.561500000000002</v>
      </c>
      <c r="BE757">
        <v>-75.479100000000003</v>
      </c>
      <c r="BF757" t="s">
        <v>39</v>
      </c>
      <c r="BG757" t="s">
        <v>161</v>
      </c>
      <c r="BH757" t="s">
        <v>34</v>
      </c>
      <c r="BI757">
        <v>0</v>
      </c>
      <c r="BJ757" t="s">
        <v>41</v>
      </c>
      <c r="BK757">
        <v>8</v>
      </c>
      <c r="BM757" t="s">
        <v>51</v>
      </c>
      <c r="BN757" t="s">
        <v>52</v>
      </c>
      <c r="BO757">
        <v>5.8500000000000002E-4</v>
      </c>
      <c r="BP757" t="s">
        <v>44</v>
      </c>
      <c r="BQ757">
        <v>11157211</v>
      </c>
      <c r="BT757">
        <v>60903613</v>
      </c>
      <c r="BV757">
        <v>300</v>
      </c>
      <c r="BW757">
        <v>78347314</v>
      </c>
      <c r="BY757">
        <v>2275050011</v>
      </c>
      <c r="BZ757">
        <v>2</v>
      </c>
      <c r="CA757" t="s">
        <v>34</v>
      </c>
      <c r="CB757" t="s">
        <v>159</v>
      </c>
      <c r="CC757">
        <v>34033</v>
      </c>
      <c r="CE757" t="s">
        <v>268</v>
      </c>
      <c r="CF757">
        <v>48811</v>
      </c>
      <c r="CG757" t="s">
        <v>37</v>
      </c>
      <c r="CH757" t="s">
        <v>38</v>
      </c>
      <c r="CK757" t="s">
        <v>38</v>
      </c>
      <c r="CL757">
        <v>39.561500000000002</v>
      </c>
      <c r="CM757">
        <v>-75.479100000000003</v>
      </c>
      <c r="CN757" t="s">
        <v>39</v>
      </c>
      <c r="CO757" t="s">
        <v>161</v>
      </c>
      <c r="CP757" t="s">
        <v>34</v>
      </c>
      <c r="CQ757">
        <v>0</v>
      </c>
      <c r="CR757" t="s">
        <v>41</v>
      </c>
      <c r="CS757">
        <v>8</v>
      </c>
      <c r="CU757" t="s">
        <v>49</v>
      </c>
      <c r="CV757" t="s">
        <v>50</v>
      </c>
      <c r="CW757">
        <v>2.1302999999999999E-3</v>
      </c>
      <c r="CX757" t="s">
        <v>44</v>
      </c>
      <c r="CY757">
        <v>11157211</v>
      </c>
      <c r="DB757">
        <v>60903613</v>
      </c>
      <c r="DD757">
        <v>300</v>
      </c>
      <c r="DE757">
        <v>78347314</v>
      </c>
      <c r="DG757">
        <v>2275050011</v>
      </c>
      <c r="DH757">
        <v>2</v>
      </c>
      <c r="DI757" t="s">
        <v>34</v>
      </c>
      <c r="DJ757" t="s">
        <v>159</v>
      </c>
      <c r="DK757">
        <v>34033</v>
      </c>
      <c r="DM757" t="s">
        <v>268</v>
      </c>
      <c r="DN757">
        <v>48811</v>
      </c>
      <c r="DO757" t="s">
        <v>37</v>
      </c>
      <c r="DP757" t="s">
        <v>38</v>
      </c>
      <c r="DS757" t="s">
        <v>38</v>
      </c>
      <c r="DT757">
        <v>39.561500000000002</v>
      </c>
      <c r="DU757">
        <v>-75.479100000000003</v>
      </c>
      <c r="DV757" t="s">
        <v>39</v>
      </c>
      <c r="DW757" t="s">
        <v>161</v>
      </c>
      <c r="DX757" t="s">
        <v>34</v>
      </c>
      <c r="DY757">
        <v>0</v>
      </c>
      <c r="DZ757" t="s">
        <v>41</v>
      </c>
      <c r="EA757">
        <v>8</v>
      </c>
      <c r="EC757" t="s">
        <v>47</v>
      </c>
      <c r="ED757" t="s">
        <v>48</v>
      </c>
      <c r="EE757">
        <v>1.4699100000000001E-3</v>
      </c>
      <c r="EF757" t="s">
        <v>44</v>
      </c>
      <c r="EG757">
        <v>11157211</v>
      </c>
      <c r="EJ757">
        <v>60903613</v>
      </c>
      <c r="EL757">
        <v>300</v>
      </c>
      <c r="EM757">
        <v>78347314</v>
      </c>
      <c r="EO757">
        <v>2275050011</v>
      </c>
      <c r="EP757">
        <v>2</v>
      </c>
      <c r="EQ757" t="s">
        <v>34</v>
      </c>
      <c r="ER757" t="s">
        <v>159</v>
      </c>
      <c r="ES757">
        <v>34033</v>
      </c>
      <c r="EU757" t="s">
        <v>268</v>
      </c>
      <c r="EV757">
        <v>48811</v>
      </c>
      <c r="EW757" t="s">
        <v>37</v>
      </c>
      <c r="EX757" t="s">
        <v>38</v>
      </c>
      <c r="FA757" t="s">
        <v>38</v>
      </c>
      <c r="FB757">
        <v>39.561500000000002</v>
      </c>
      <c r="FC757">
        <v>-75.479100000000003</v>
      </c>
      <c r="FD757" t="s">
        <v>39</v>
      </c>
      <c r="FE757" t="s">
        <v>161</v>
      </c>
      <c r="FF757" t="s">
        <v>34</v>
      </c>
      <c r="FG757">
        <v>0</v>
      </c>
      <c r="FH757" t="s">
        <v>41</v>
      </c>
      <c r="FI757">
        <v>8</v>
      </c>
      <c r="FK757" t="s">
        <v>45</v>
      </c>
      <c r="FL757" t="s">
        <v>46</v>
      </c>
      <c r="FM757">
        <v>9.0000000000000006E-5</v>
      </c>
      <c r="FN757" t="s">
        <v>44</v>
      </c>
      <c r="FO757">
        <v>11157211</v>
      </c>
      <c r="FR757">
        <v>60903613</v>
      </c>
      <c r="FT757">
        <v>300</v>
      </c>
      <c r="FU757">
        <v>78347314</v>
      </c>
      <c r="FW757">
        <v>2275050011</v>
      </c>
      <c r="FX757">
        <v>2</v>
      </c>
      <c r="FY757" t="s">
        <v>34</v>
      </c>
      <c r="FZ757" t="s">
        <v>159</v>
      </c>
      <c r="GA757">
        <v>34033</v>
      </c>
      <c r="GC757" t="s">
        <v>268</v>
      </c>
      <c r="GD757">
        <v>48811</v>
      </c>
      <c r="GE757" t="s">
        <v>37</v>
      </c>
      <c r="GF757" t="s">
        <v>38</v>
      </c>
      <c r="GI757" t="s">
        <v>38</v>
      </c>
      <c r="GJ757">
        <v>39.561500000000002</v>
      </c>
      <c r="GK757">
        <v>-75.479100000000003</v>
      </c>
      <c r="GL757" t="s">
        <v>39</v>
      </c>
      <c r="GM757" t="s">
        <v>161</v>
      </c>
      <c r="GN757" t="s">
        <v>34</v>
      </c>
      <c r="GO757">
        <v>0</v>
      </c>
      <c r="GP757" t="s">
        <v>41</v>
      </c>
      <c r="GQ757">
        <v>8</v>
      </c>
      <c r="GS757" t="s">
        <v>42</v>
      </c>
      <c r="GT757" t="s">
        <v>43</v>
      </c>
      <c r="GU757">
        <v>1.3542700000000001E-3</v>
      </c>
      <c r="GV757" t="s">
        <v>44</v>
      </c>
    </row>
    <row r="758" spans="1:204" x14ac:dyDescent="0.25">
      <c r="A758">
        <v>11157211</v>
      </c>
      <c r="D758">
        <v>60903613</v>
      </c>
      <c r="F758">
        <v>300</v>
      </c>
      <c r="G758">
        <v>78347414</v>
      </c>
      <c r="I758">
        <v>2275050012</v>
      </c>
      <c r="J758">
        <v>2</v>
      </c>
      <c r="K758" t="s">
        <v>34</v>
      </c>
      <c r="L758" t="s">
        <v>159</v>
      </c>
      <c r="M758">
        <v>34033</v>
      </c>
      <c r="O758" t="s">
        <v>268</v>
      </c>
      <c r="P758">
        <v>48811</v>
      </c>
      <c r="Q758" t="s">
        <v>37</v>
      </c>
      <c r="R758" t="s">
        <v>38</v>
      </c>
      <c r="U758" t="s">
        <v>38</v>
      </c>
      <c r="V758">
        <v>39.561500000000002</v>
      </c>
      <c r="W758">
        <v>-75.479100000000003</v>
      </c>
      <c r="X758" t="s">
        <v>39</v>
      </c>
      <c r="Y758" t="s">
        <v>161</v>
      </c>
      <c r="Z758" t="s">
        <v>34</v>
      </c>
      <c r="AA758">
        <v>0</v>
      </c>
      <c r="AB758" t="s">
        <v>41</v>
      </c>
      <c r="AC758">
        <v>8</v>
      </c>
      <c r="AE758" t="s">
        <v>53</v>
      </c>
      <c r="AF758" t="s">
        <v>54</v>
      </c>
      <c r="AG758">
        <v>0.15802099999999999</v>
      </c>
      <c r="AH758" t="s">
        <v>44</v>
      </c>
      <c r="AI758">
        <v>11157211</v>
      </c>
      <c r="AL758">
        <v>60903613</v>
      </c>
      <c r="AN758">
        <v>300</v>
      </c>
      <c r="AO758">
        <v>78347414</v>
      </c>
      <c r="AQ758">
        <v>2275050012</v>
      </c>
      <c r="AR758">
        <v>2</v>
      </c>
      <c r="AS758" t="s">
        <v>34</v>
      </c>
      <c r="AT758" t="s">
        <v>159</v>
      </c>
      <c r="AU758">
        <v>34033</v>
      </c>
      <c r="AW758" t="s">
        <v>268</v>
      </c>
      <c r="AX758">
        <v>48811</v>
      </c>
      <c r="AY758" t="s">
        <v>37</v>
      </c>
      <c r="AZ758" t="s">
        <v>38</v>
      </c>
      <c r="BC758" t="s">
        <v>38</v>
      </c>
      <c r="BD758">
        <v>39.561500000000002</v>
      </c>
      <c r="BE758">
        <v>-75.479100000000003</v>
      </c>
      <c r="BF758" t="s">
        <v>39</v>
      </c>
      <c r="BG758" t="s">
        <v>161</v>
      </c>
      <c r="BH758" t="s">
        <v>34</v>
      </c>
      <c r="BI758">
        <v>0</v>
      </c>
      <c r="BJ758" t="s">
        <v>41</v>
      </c>
      <c r="BK758">
        <v>8</v>
      </c>
      <c r="BM758" t="s">
        <v>51</v>
      </c>
      <c r="BN758" t="s">
        <v>52</v>
      </c>
      <c r="BO758">
        <v>5.3417999999999998E-3</v>
      </c>
      <c r="BP758" t="s">
        <v>44</v>
      </c>
      <c r="BQ758">
        <v>11157211</v>
      </c>
      <c r="BT758">
        <v>60903613</v>
      </c>
      <c r="BV758">
        <v>300</v>
      </c>
      <c r="BW758">
        <v>78347414</v>
      </c>
      <c r="BY758">
        <v>2275050012</v>
      </c>
      <c r="BZ758">
        <v>2</v>
      </c>
      <c r="CA758" t="s">
        <v>34</v>
      </c>
      <c r="CB758" t="s">
        <v>159</v>
      </c>
      <c r="CC758">
        <v>34033</v>
      </c>
      <c r="CE758" t="s">
        <v>268</v>
      </c>
      <c r="CF758">
        <v>48811</v>
      </c>
      <c r="CG758" t="s">
        <v>37</v>
      </c>
      <c r="CH758" t="s">
        <v>38</v>
      </c>
      <c r="CK758" t="s">
        <v>38</v>
      </c>
      <c r="CL758">
        <v>39.561500000000002</v>
      </c>
      <c r="CM758">
        <v>-75.479100000000003</v>
      </c>
      <c r="CN758" t="s">
        <v>39</v>
      </c>
      <c r="CO758" t="s">
        <v>161</v>
      </c>
      <c r="CP758" t="s">
        <v>34</v>
      </c>
      <c r="CQ758">
        <v>0</v>
      </c>
      <c r="CR758" t="s">
        <v>41</v>
      </c>
      <c r="CS758">
        <v>8</v>
      </c>
      <c r="CU758" t="s">
        <v>49</v>
      </c>
      <c r="CV758" t="s">
        <v>50</v>
      </c>
      <c r="CW758">
        <v>3.9055499999999998E-3</v>
      </c>
      <c r="CX758" t="s">
        <v>44</v>
      </c>
      <c r="CY758">
        <v>11157211</v>
      </c>
      <c r="DB758">
        <v>60903613</v>
      </c>
      <c r="DD758">
        <v>300</v>
      </c>
      <c r="DE758">
        <v>78347414</v>
      </c>
      <c r="DG758">
        <v>2275050012</v>
      </c>
      <c r="DH758">
        <v>2</v>
      </c>
      <c r="DI758" t="s">
        <v>34</v>
      </c>
      <c r="DJ758" t="s">
        <v>159</v>
      </c>
      <c r="DK758">
        <v>34033</v>
      </c>
      <c r="DM758" t="s">
        <v>268</v>
      </c>
      <c r="DN758">
        <v>48811</v>
      </c>
      <c r="DO758" t="s">
        <v>37</v>
      </c>
      <c r="DP758" t="s">
        <v>38</v>
      </c>
      <c r="DS758" t="s">
        <v>38</v>
      </c>
      <c r="DT758">
        <v>39.561500000000002</v>
      </c>
      <c r="DU758">
        <v>-75.479100000000003</v>
      </c>
      <c r="DV758" t="s">
        <v>39</v>
      </c>
      <c r="DW758" t="s">
        <v>161</v>
      </c>
      <c r="DX758" t="s">
        <v>34</v>
      </c>
      <c r="DY758">
        <v>0</v>
      </c>
      <c r="DZ758" t="s">
        <v>41</v>
      </c>
      <c r="EA758">
        <v>8</v>
      </c>
      <c r="EC758" t="s">
        <v>47</v>
      </c>
      <c r="ED758" t="s">
        <v>48</v>
      </c>
      <c r="EE758">
        <v>3.8118200000000001E-3</v>
      </c>
      <c r="EF758" t="s">
        <v>44</v>
      </c>
      <c r="EG758">
        <v>11157211</v>
      </c>
      <c r="EJ758">
        <v>60903613</v>
      </c>
      <c r="EL758">
        <v>300</v>
      </c>
      <c r="EM758">
        <v>78347414</v>
      </c>
      <c r="EO758">
        <v>2275050012</v>
      </c>
      <c r="EP758">
        <v>2</v>
      </c>
      <c r="EQ758" t="s">
        <v>34</v>
      </c>
      <c r="ER758" t="s">
        <v>159</v>
      </c>
      <c r="ES758">
        <v>34033</v>
      </c>
      <c r="EU758" t="s">
        <v>268</v>
      </c>
      <c r="EV758">
        <v>48811</v>
      </c>
      <c r="EW758" t="s">
        <v>37</v>
      </c>
      <c r="EX758" t="s">
        <v>38</v>
      </c>
      <c r="FA758" t="s">
        <v>38</v>
      </c>
      <c r="FB758">
        <v>39.561500000000002</v>
      </c>
      <c r="FC758">
        <v>-75.479100000000003</v>
      </c>
      <c r="FD758" t="s">
        <v>39</v>
      </c>
      <c r="FE758" t="s">
        <v>161</v>
      </c>
      <c r="FF758" t="s">
        <v>34</v>
      </c>
      <c r="FG758">
        <v>0</v>
      </c>
      <c r="FH758" t="s">
        <v>41</v>
      </c>
      <c r="FI758">
        <v>8</v>
      </c>
      <c r="FK758" t="s">
        <v>45</v>
      </c>
      <c r="FL758" t="s">
        <v>46</v>
      </c>
      <c r="FM758">
        <v>1.2140199999999999E-3</v>
      </c>
      <c r="FN758" t="s">
        <v>44</v>
      </c>
      <c r="FO758">
        <v>11157211</v>
      </c>
      <c r="FR758">
        <v>60903613</v>
      </c>
      <c r="FT758">
        <v>300</v>
      </c>
      <c r="FU758">
        <v>78347414</v>
      </c>
      <c r="FW758">
        <v>2275050012</v>
      </c>
      <c r="FX758">
        <v>2</v>
      </c>
      <c r="FY758" t="s">
        <v>34</v>
      </c>
      <c r="FZ758" t="s">
        <v>159</v>
      </c>
      <c r="GA758">
        <v>34033</v>
      </c>
      <c r="GC758" t="s">
        <v>268</v>
      </c>
      <c r="GD758">
        <v>48811</v>
      </c>
      <c r="GE758" t="s">
        <v>37</v>
      </c>
      <c r="GF758" t="s">
        <v>38</v>
      </c>
      <c r="GI758" t="s">
        <v>38</v>
      </c>
      <c r="GJ758">
        <v>39.561500000000002</v>
      </c>
      <c r="GK758">
        <v>-75.479100000000003</v>
      </c>
      <c r="GL758" t="s">
        <v>39</v>
      </c>
      <c r="GM758" t="s">
        <v>161</v>
      </c>
      <c r="GN758" t="s">
        <v>34</v>
      </c>
      <c r="GO758">
        <v>0</v>
      </c>
      <c r="GP758" t="s">
        <v>41</v>
      </c>
      <c r="GQ758">
        <v>8</v>
      </c>
      <c r="GS758" t="s">
        <v>42</v>
      </c>
      <c r="GT758" t="s">
        <v>43</v>
      </c>
      <c r="GU758">
        <v>1.1376499999999999E-2</v>
      </c>
      <c r="GV758" t="s">
        <v>44</v>
      </c>
    </row>
    <row r="759" spans="1:204" x14ac:dyDescent="0.25">
      <c r="A759">
        <v>9377711</v>
      </c>
      <c r="D759">
        <v>62591313</v>
      </c>
      <c r="F759">
        <v>300</v>
      </c>
      <c r="G759">
        <v>84231214</v>
      </c>
      <c r="I759">
        <v>2275050011</v>
      </c>
      <c r="J759">
        <v>2</v>
      </c>
      <c r="K759" t="s">
        <v>34</v>
      </c>
      <c r="L759" t="s">
        <v>159</v>
      </c>
      <c r="M759">
        <v>34033</v>
      </c>
      <c r="O759" t="s">
        <v>284</v>
      </c>
      <c r="P759">
        <v>48811</v>
      </c>
      <c r="Q759" t="s">
        <v>37</v>
      </c>
      <c r="R759" t="s">
        <v>38</v>
      </c>
      <c r="U759" t="s">
        <v>38</v>
      </c>
      <c r="V759">
        <v>39.73556</v>
      </c>
      <c r="W759">
        <v>-75.397720000000007</v>
      </c>
      <c r="X759" t="s">
        <v>39</v>
      </c>
      <c r="Y759" t="s">
        <v>285</v>
      </c>
      <c r="Z759" t="s">
        <v>34</v>
      </c>
      <c r="AA759">
        <v>0</v>
      </c>
      <c r="AB759" t="s">
        <v>41</v>
      </c>
      <c r="AC759">
        <v>8</v>
      </c>
      <c r="AE759" t="s">
        <v>53</v>
      </c>
      <c r="AF759" t="s">
        <v>54</v>
      </c>
      <c r="AG759">
        <v>24.823399999999999</v>
      </c>
      <c r="AH759" t="s">
        <v>44</v>
      </c>
      <c r="AI759">
        <v>9377711</v>
      </c>
      <c r="AL759">
        <v>62591313</v>
      </c>
      <c r="AN759">
        <v>300</v>
      </c>
      <c r="AO759">
        <v>84231214</v>
      </c>
      <c r="AQ759">
        <v>2275050011</v>
      </c>
      <c r="AR759">
        <v>2</v>
      </c>
      <c r="AS759" t="s">
        <v>34</v>
      </c>
      <c r="AT759" t="s">
        <v>159</v>
      </c>
      <c r="AU759">
        <v>34033</v>
      </c>
      <c r="AW759" t="s">
        <v>284</v>
      </c>
      <c r="AX759">
        <v>48811</v>
      </c>
      <c r="AY759" t="s">
        <v>37</v>
      </c>
      <c r="AZ759" t="s">
        <v>38</v>
      </c>
      <c r="BC759" t="s">
        <v>38</v>
      </c>
      <c r="BD759">
        <v>39.73556</v>
      </c>
      <c r="BE759">
        <v>-75.397720000000007</v>
      </c>
      <c r="BF759" t="s">
        <v>39</v>
      </c>
      <c r="BG759" t="s">
        <v>285</v>
      </c>
      <c r="BH759" t="s">
        <v>34</v>
      </c>
      <c r="BI759">
        <v>0</v>
      </c>
      <c r="BJ759" t="s">
        <v>41</v>
      </c>
      <c r="BK759">
        <v>8</v>
      </c>
      <c r="BM759" t="s">
        <v>51</v>
      </c>
      <c r="BN759" t="s">
        <v>52</v>
      </c>
      <c r="BO759">
        <v>0.13430300000000001</v>
      </c>
      <c r="BP759" t="s">
        <v>44</v>
      </c>
      <c r="BQ759">
        <v>9377711</v>
      </c>
      <c r="BT759">
        <v>62591313</v>
      </c>
      <c r="BV759">
        <v>300</v>
      </c>
      <c r="BW759">
        <v>84231214</v>
      </c>
      <c r="BY759">
        <v>2275050011</v>
      </c>
      <c r="BZ759">
        <v>2</v>
      </c>
      <c r="CA759" t="s">
        <v>34</v>
      </c>
      <c r="CB759" t="s">
        <v>159</v>
      </c>
      <c r="CC759">
        <v>34033</v>
      </c>
      <c r="CE759" t="s">
        <v>284</v>
      </c>
      <c r="CF759">
        <v>48811</v>
      </c>
      <c r="CG759" t="s">
        <v>37</v>
      </c>
      <c r="CH759" t="s">
        <v>38</v>
      </c>
      <c r="CK759" t="s">
        <v>38</v>
      </c>
      <c r="CL759">
        <v>39.73556</v>
      </c>
      <c r="CM759">
        <v>-75.397720000000007</v>
      </c>
      <c r="CN759" t="s">
        <v>39</v>
      </c>
      <c r="CO759" t="s">
        <v>285</v>
      </c>
      <c r="CP759" t="s">
        <v>34</v>
      </c>
      <c r="CQ759">
        <v>0</v>
      </c>
      <c r="CR759" t="s">
        <v>41</v>
      </c>
      <c r="CS759">
        <v>8</v>
      </c>
      <c r="CU759" t="s">
        <v>49</v>
      </c>
      <c r="CV759" t="s">
        <v>50</v>
      </c>
      <c r="CW759">
        <v>0.48907099999999998</v>
      </c>
      <c r="CX759" t="s">
        <v>44</v>
      </c>
      <c r="CY759">
        <v>9377711</v>
      </c>
      <c r="DB759">
        <v>62591313</v>
      </c>
      <c r="DD759">
        <v>300</v>
      </c>
      <c r="DE759">
        <v>84231214</v>
      </c>
      <c r="DG759">
        <v>2275050011</v>
      </c>
      <c r="DH759">
        <v>2</v>
      </c>
      <c r="DI759" t="s">
        <v>34</v>
      </c>
      <c r="DJ759" t="s">
        <v>159</v>
      </c>
      <c r="DK759">
        <v>34033</v>
      </c>
      <c r="DM759" t="s">
        <v>284</v>
      </c>
      <c r="DN759">
        <v>48811</v>
      </c>
      <c r="DO759" t="s">
        <v>37</v>
      </c>
      <c r="DP759" t="s">
        <v>38</v>
      </c>
      <c r="DS759" t="s">
        <v>38</v>
      </c>
      <c r="DT759">
        <v>39.73556</v>
      </c>
      <c r="DU759">
        <v>-75.397720000000007</v>
      </c>
      <c r="DV759" t="s">
        <v>39</v>
      </c>
      <c r="DW759" t="s">
        <v>285</v>
      </c>
      <c r="DX759" t="s">
        <v>34</v>
      </c>
      <c r="DY759">
        <v>0</v>
      </c>
      <c r="DZ759" t="s">
        <v>41</v>
      </c>
      <c r="EA759">
        <v>8</v>
      </c>
      <c r="EC759" t="s">
        <v>47</v>
      </c>
      <c r="ED759" t="s">
        <v>48</v>
      </c>
      <c r="EE759">
        <v>0.33745900000000001</v>
      </c>
      <c r="EF759" t="s">
        <v>44</v>
      </c>
      <c r="EG759">
        <v>9377711</v>
      </c>
      <c r="EJ759">
        <v>62591313</v>
      </c>
      <c r="EL759">
        <v>300</v>
      </c>
      <c r="EM759">
        <v>84231214</v>
      </c>
      <c r="EO759">
        <v>2275050011</v>
      </c>
      <c r="EP759">
        <v>2</v>
      </c>
      <c r="EQ759" t="s">
        <v>34</v>
      </c>
      <c r="ER759" t="s">
        <v>159</v>
      </c>
      <c r="ES759">
        <v>34033</v>
      </c>
      <c r="EU759" t="s">
        <v>284</v>
      </c>
      <c r="EV759">
        <v>48811</v>
      </c>
      <c r="EW759" t="s">
        <v>37</v>
      </c>
      <c r="EX759" t="s">
        <v>38</v>
      </c>
      <c r="FA759" t="s">
        <v>38</v>
      </c>
      <c r="FB759">
        <v>39.73556</v>
      </c>
      <c r="FC759">
        <v>-75.397720000000007</v>
      </c>
      <c r="FD759" t="s">
        <v>39</v>
      </c>
      <c r="FE759" t="s">
        <v>285</v>
      </c>
      <c r="FF759" t="s">
        <v>34</v>
      </c>
      <c r="FG759">
        <v>0</v>
      </c>
      <c r="FH759" t="s">
        <v>41</v>
      </c>
      <c r="FI759">
        <v>8</v>
      </c>
      <c r="FK759" t="s">
        <v>45</v>
      </c>
      <c r="FL759" t="s">
        <v>46</v>
      </c>
      <c r="FM759">
        <v>2.0662099999999999E-2</v>
      </c>
      <c r="FN759" t="s">
        <v>44</v>
      </c>
      <c r="FO759">
        <v>9377711</v>
      </c>
      <c r="FR759">
        <v>62591313</v>
      </c>
      <c r="FT759">
        <v>300</v>
      </c>
      <c r="FU759">
        <v>84231214</v>
      </c>
      <c r="FW759">
        <v>2275050011</v>
      </c>
      <c r="FX759">
        <v>2</v>
      </c>
      <c r="FY759" t="s">
        <v>34</v>
      </c>
      <c r="FZ759" t="s">
        <v>159</v>
      </c>
      <c r="GA759">
        <v>34033</v>
      </c>
      <c r="GC759" t="s">
        <v>284</v>
      </c>
      <c r="GD759">
        <v>48811</v>
      </c>
      <c r="GE759" t="s">
        <v>37</v>
      </c>
      <c r="GF759" t="s">
        <v>38</v>
      </c>
      <c r="GI759" t="s">
        <v>38</v>
      </c>
      <c r="GJ759">
        <v>39.73556</v>
      </c>
      <c r="GK759">
        <v>-75.397720000000007</v>
      </c>
      <c r="GL759" t="s">
        <v>39</v>
      </c>
      <c r="GM759" t="s">
        <v>285</v>
      </c>
      <c r="GN759" t="s">
        <v>34</v>
      </c>
      <c r="GO759">
        <v>0</v>
      </c>
      <c r="GP759" t="s">
        <v>41</v>
      </c>
      <c r="GQ759">
        <v>8</v>
      </c>
      <c r="GS759" t="s">
        <v>42</v>
      </c>
      <c r="GT759" t="s">
        <v>43</v>
      </c>
      <c r="GU759">
        <v>0.31091000000000002</v>
      </c>
      <c r="GV759" t="s">
        <v>44</v>
      </c>
    </row>
    <row r="760" spans="1:204" x14ac:dyDescent="0.25">
      <c r="A760">
        <v>9377711</v>
      </c>
      <c r="D760">
        <v>62591313</v>
      </c>
      <c r="F760">
        <v>300</v>
      </c>
      <c r="G760">
        <v>84231314</v>
      </c>
      <c r="I760">
        <v>2275050012</v>
      </c>
      <c r="J760">
        <v>2</v>
      </c>
      <c r="K760" t="s">
        <v>34</v>
      </c>
      <c r="L760" t="s">
        <v>159</v>
      </c>
      <c r="M760">
        <v>34033</v>
      </c>
      <c r="O760" t="s">
        <v>284</v>
      </c>
      <c r="P760">
        <v>48811</v>
      </c>
      <c r="Q760" t="s">
        <v>37</v>
      </c>
      <c r="R760" t="s">
        <v>38</v>
      </c>
      <c r="U760" t="s">
        <v>38</v>
      </c>
      <c r="V760">
        <v>39.73556</v>
      </c>
      <c r="W760">
        <v>-75.397720000000007</v>
      </c>
      <c r="X760" t="s">
        <v>39</v>
      </c>
      <c r="Y760" t="s">
        <v>285</v>
      </c>
      <c r="Z760" t="s">
        <v>34</v>
      </c>
      <c r="AA760">
        <v>0</v>
      </c>
      <c r="AB760" t="s">
        <v>41</v>
      </c>
      <c r="AC760">
        <v>8</v>
      </c>
      <c r="AE760" t="s">
        <v>53</v>
      </c>
      <c r="AF760" t="s">
        <v>54</v>
      </c>
      <c r="AG760">
        <v>7.6572399999999998</v>
      </c>
      <c r="AH760" t="s">
        <v>44</v>
      </c>
      <c r="AI760">
        <v>9377711</v>
      </c>
      <c r="AL760">
        <v>62591313</v>
      </c>
      <c r="AN760">
        <v>300</v>
      </c>
      <c r="AO760">
        <v>84231314</v>
      </c>
      <c r="AQ760">
        <v>2275050012</v>
      </c>
      <c r="AR760">
        <v>2</v>
      </c>
      <c r="AS760" t="s">
        <v>34</v>
      </c>
      <c r="AT760" t="s">
        <v>159</v>
      </c>
      <c r="AU760">
        <v>34033</v>
      </c>
      <c r="AW760" t="s">
        <v>284</v>
      </c>
      <c r="AX760">
        <v>48811</v>
      </c>
      <c r="AY760" t="s">
        <v>37</v>
      </c>
      <c r="AZ760" t="s">
        <v>38</v>
      </c>
      <c r="BC760" t="s">
        <v>38</v>
      </c>
      <c r="BD760">
        <v>39.73556</v>
      </c>
      <c r="BE760">
        <v>-75.397720000000007</v>
      </c>
      <c r="BF760" t="s">
        <v>39</v>
      </c>
      <c r="BG760" t="s">
        <v>285</v>
      </c>
      <c r="BH760" t="s">
        <v>34</v>
      </c>
      <c r="BI760">
        <v>0</v>
      </c>
      <c r="BJ760" t="s">
        <v>41</v>
      </c>
      <c r="BK760">
        <v>8</v>
      </c>
      <c r="BM760" t="s">
        <v>51</v>
      </c>
      <c r="BN760" t="s">
        <v>52</v>
      </c>
      <c r="BO760">
        <v>0.258849</v>
      </c>
      <c r="BP760" t="s">
        <v>44</v>
      </c>
      <c r="BQ760">
        <v>9377711</v>
      </c>
      <c r="BT760">
        <v>62591313</v>
      </c>
      <c r="BV760">
        <v>300</v>
      </c>
      <c r="BW760">
        <v>84231314</v>
      </c>
      <c r="BY760">
        <v>2275050012</v>
      </c>
      <c r="BZ760">
        <v>2</v>
      </c>
      <c r="CA760" t="s">
        <v>34</v>
      </c>
      <c r="CB760" t="s">
        <v>159</v>
      </c>
      <c r="CC760">
        <v>34033</v>
      </c>
      <c r="CE760" t="s">
        <v>284</v>
      </c>
      <c r="CF760">
        <v>48811</v>
      </c>
      <c r="CG760" t="s">
        <v>37</v>
      </c>
      <c r="CH760" t="s">
        <v>38</v>
      </c>
      <c r="CK760" t="s">
        <v>38</v>
      </c>
      <c r="CL760">
        <v>39.73556</v>
      </c>
      <c r="CM760">
        <v>-75.397720000000007</v>
      </c>
      <c r="CN760" t="s">
        <v>39</v>
      </c>
      <c r="CO760" t="s">
        <v>285</v>
      </c>
      <c r="CP760" t="s">
        <v>34</v>
      </c>
      <c r="CQ760">
        <v>0</v>
      </c>
      <c r="CR760" t="s">
        <v>41</v>
      </c>
      <c r="CS760">
        <v>8</v>
      </c>
      <c r="CU760" t="s">
        <v>49</v>
      </c>
      <c r="CV760" t="s">
        <v>50</v>
      </c>
      <c r="CW760">
        <v>0.189252</v>
      </c>
      <c r="CX760" t="s">
        <v>44</v>
      </c>
      <c r="CY760">
        <v>9377711</v>
      </c>
      <c r="DB760">
        <v>62591313</v>
      </c>
      <c r="DD760">
        <v>300</v>
      </c>
      <c r="DE760">
        <v>84231314</v>
      </c>
      <c r="DG760">
        <v>2275050012</v>
      </c>
      <c r="DH760">
        <v>2</v>
      </c>
      <c r="DI760" t="s">
        <v>34</v>
      </c>
      <c r="DJ760" t="s">
        <v>159</v>
      </c>
      <c r="DK760">
        <v>34033</v>
      </c>
      <c r="DM760" t="s">
        <v>284</v>
      </c>
      <c r="DN760">
        <v>48811</v>
      </c>
      <c r="DO760" t="s">
        <v>37</v>
      </c>
      <c r="DP760" t="s">
        <v>38</v>
      </c>
      <c r="DS760" t="s">
        <v>38</v>
      </c>
      <c r="DT760">
        <v>39.73556</v>
      </c>
      <c r="DU760">
        <v>-75.397720000000007</v>
      </c>
      <c r="DV760" t="s">
        <v>39</v>
      </c>
      <c r="DW760" t="s">
        <v>285</v>
      </c>
      <c r="DX760" t="s">
        <v>34</v>
      </c>
      <c r="DY760">
        <v>0</v>
      </c>
      <c r="DZ760" t="s">
        <v>41</v>
      </c>
      <c r="EA760">
        <v>8</v>
      </c>
      <c r="EC760" t="s">
        <v>47</v>
      </c>
      <c r="ED760" t="s">
        <v>48</v>
      </c>
      <c r="EE760">
        <v>0.18471000000000001</v>
      </c>
      <c r="EF760" t="s">
        <v>44</v>
      </c>
      <c r="EG760">
        <v>9377711</v>
      </c>
      <c r="EJ760">
        <v>62591313</v>
      </c>
      <c r="EL760">
        <v>300</v>
      </c>
      <c r="EM760">
        <v>84231314</v>
      </c>
      <c r="EO760">
        <v>2275050012</v>
      </c>
      <c r="EP760">
        <v>2</v>
      </c>
      <c r="EQ760" t="s">
        <v>34</v>
      </c>
      <c r="ER760" t="s">
        <v>159</v>
      </c>
      <c r="ES760">
        <v>34033</v>
      </c>
      <c r="EU760" t="s">
        <v>284</v>
      </c>
      <c r="EV760">
        <v>48811</v>
      </c>
      <c r="EW760" t="s">
        <v>37</v>
      </c>
      <c r="EX760" t="s">
        <v>38</v>
      </c>
      <c r="FA760" t="s">
        <v>38</v>
      </c>
      <c r="FB760">
        <v>39.73556</v>
      </c>
      <c r="FC760">
        <v>-75.397720000000007</v>
      </c>
      <c r="FD760" t="s">
        <v>39</v>
      </c>
      <c r="FE760" t="s">
        <v>285</v>
      </c>
      <c r="FF760" t="s">
        <v>34</v>
      </c>
      <c r="FG760">
        <v>0</v>
      </c>
      <c r="FH760" t="s">
        <v>41</v>
      </c>
      <c r="FI760">
        <v>8</v>
      </c>
      <c r="FK760" t="s">
        <v>45</v>
      </c>
      <c r="FL760" t="s">
        <v>46</v>
      </c>
      <c r="FM760">
        <v>5.8827999999999998E-2</v>
      </c>
      <c r="FN760" t="s">
        <v>44</v>
      </c>
      <c r="FO760">
        <v>9377711</v>
      </c>
      <c r="FR760">
        <v>62591313</v>
      </c>
      <c r="FT760">
        <v>300</v>
      </c>
      <c r="FU760">
        <v>84231314</v>
      </c>
      <c r="FW760">
        <v>2275050012</v>
      </c>
      <c r="FX760">
        <v>2</v>
      </c>
      <c r="FY760" t="s">
        <v>34</v>
      </c>
      <c r="FZ760" t="s">
        <v>159</v>
      </c>
      <c r="GA760">
        <v>34033</v>
      </c>
      <c r="GC760" t="s">
        <v>284</v>
      </c>
      <c r="GD760">
        <v>48811</v>
      </c>
      <c r="GE760" t="s">
        <v>37</v>
      </c>
      <c r="GF760" t="s">
        <v>38</v>
      </c>
      <c r="GI760" t="s">
        <v>38</v>
      </c>
      <c r="GJ760">
        <v>39.73556</v>
      </c>
      <c r="GK760">
        <v>-75.397720000000007</v>
      </c>
      <c r="GL760" t="s">
        <v>39</v>
      </c>
      <c r="GM760" t="s">
        <v>285</v>
      </c>
      <c r="GN760" t="s">
        <v>34</v>
      </c>
      <c r="GO760">
        <v>0</v>
      </c>
      <c r="GP760" t="s">
        <v>41</v>
      </c>
      <c r="GQ760">
        <v>8</v>
      </c>
      <c r="GS760" t="s">
        <v>42</v>
      </c>
      <c r="GT760" t="s">
        <v>43</v>
      </c>
      <c r="GU760">
        <v>0.55127599999999999</v>
      </c>
      <c r="GV760" t="s">
        <v>44</v>
      </c>
    </row>
    <row r="761" spans="1:204" x14ac:dyDescent="0.25">
      <c r="A761">
        <v>11711211</v>
      </c>
      <c r="D761">
        <v>61223213</v>
      </c>
      <c r="F761">
        <v>300</v>
      </c>
      <c r="G761">
        <v>78984514</v>
      </c>
      <c r="I761">
        <v>2275050011</v>
      </c>
      <c r="J761">
        <v>2</v>
      </c>
      <c r="K761" t="s">
        <v>34</v>
      </c>
      <c r="L761" t="s">
        <v>159</v>
      </c>
      <c r="M761">
        <v>34033</v>
      </c>
      <c r="O761" t="s">
        <v>394</v>
      </c>
      <c r="P761">
        <v>48811</v>
      </c>
      <c r="Q761" t="s">
        <v>37</v>
      </c>
      <c r="R761" t="s">
        <v>38</v>
      </c>
      <c r="U761" t="s">
        <v>38</v>
      </c>
      <c r="V761">
        <v>39.481299999999997</v>
      </c>
      <c r="W761">
        <v>-75.405299999999997</v>
      </c>
      <c r="X761" t="s">
        <v>39</v>
      </c>
      <c r="Y761" t="s">
        <v>395</v>
      </c>
      <c r="Z761" t="s">
        <v>34</v>
      </c>
      <c r="AA761">
        <v>0</v>
      </c>
      <c r="AB761" t="s">
        <v>41</v>
      </c>
      <c r="AC761">
        <v>8</v>
      </c>
      <c r="AE761" t="s">
        <v>53</v>
      </c>
      <c r="AF761" t="s">
        <v>54</v>
      </c>
      <c r="AG761">
        <v>0.42973800000000001</v>
      </c>
      <c r="AH761" t="s">
        <v>44</v>
      </c>
      <c r="AI761">
        <v>11711211</v>
      </c>
      <c r="AL761">
        <v>61223213</v>
      </c>
      <c r="AN761">
        <v>300</v>
      </c>
      <c r="AO761">
        <v>78984514</v>
      </c>
      <c r="AQ761">
        <v>2275050011</v>
      </c>
      <c r="AR761">
        <v>2</v>
      </c>
      <c r="AS761" t="s">
        <v>34</v>
      </c>
      <c r="AT761" t="s">
        <v>159</v>
      </c>
      <c r="AU761">
        <v>34033</v>
      </c>
      <c r="AW761" t="s">
        <v>394</v>
      </c>
      <c r="AX761">
        <v>48811</v>
      </c>
      <c r="AY761" t="s">
        <v>37</v>
      </c>
      <c r="AZ761" t="s">
        <v>38</v>
      </c>
      <c r="BC761" t="s">
        <v>38</v>
      </c>
      <c r="BD761">
        <v>39.481299999999997</v>
      </c>
      <c r="BE761">
        <v>-75.405299999999997</v>
      </c>
      <c r="BF761" t="s">
        <v>39</v>
      </c>
      <c r="BG761" t="s">
        <v>395</v>
      </c>
      <c r="BH761" t="s">
        <v>34</v>
      </c>
      <c r="BI761">
        <v>0</v>
      </c>
      <c r="BJ761" t="s">
        <v>41</v>
      </c>
      <c r="BK761">
        <v>8</v>
      </c>
      <c r="BM761" t="s">
        <v>51</v>
      </c>
      <c r="BN761" t="s">
        <v>52</v>
      </c>
      <c r="BO761">
        <v>2.3250300000000001E-3</v>
      </c>
      <c r="BP761" t="s">
        <v>44</v>
      </c>
      <c r="BQ761">
        <v>11711211</v>
      </c>
      <c r="BT761">
        <v>61223213</v>
      </c>
      <c r="BV761">
        <v>300</v>
      </c>
      <c r="BW761">
        <v>78984514</v>
      </c>
      <c r="BY761">
        <v>2275050011</v>
      </c>
      <c r="BZ761">
        <v>2</v>
      </c>
      <c r="CA761" t="s">
        <v>34</v>
      </c>
      <c r="CB761" t="s">
        <v>159</v>
      </c>
      <c r="CC761">
        <v>34033</v>
      </c>
      <c r="CE761" t="s">
        <v>394</v>
      </c>
      <c r="CF761">
        <v>48811</v>
      </c>
      <c r="CG761" t="s">
        <v>37</v>
      </c>
      <c r="CH761" t="s">
        <v>38</v>
      </c>
      <c r="CK761" t="s">
        <v>38</v>
      </c>
      <c r="CL761">
        <v>39.481299999999997</v>
      </c>
      <c r="CM761">
        <v>-75.405299999999997</v>
      </c>
      <c r="CN761" t="s">
        <v>39</v>
      </c>
      <c r="CO761" t="s">
        <v>395</v>
      </c>
      <c r="CP761" t="s">
        <v>34</v>
      </c>
      <c r="CQ761">
        <v>0</v>
      </c>
      <c r="CR761" t="s">
        <v>41</v>
      </c>
      <c r="CS761">
        <v>8</v>
      </c>
      <c r="CU761" t="s">
        <v>49</v>
      </c>
      <c r="CV761" t="s">
        <v>50</v>
      </c>
      <c r="CW761">
        <v>8.4667000000000006E-3</v>
      </c>
      <c r="CX761" t="s">
        <v>44</v>
      </c>
      <c r="CY761">
        <v>11711211</v>
      </c>
      <c r="DB761">
        <v>61223213</v>
      </c>
      <c r="DD761">
        <v>300</v>
      </c>
      <c r="DE761">
        <v>78984514</v>
      </c>
      <c r="DG761">
        <v>2275050011</v>
      </c>
      <c r="DH761">
        <v>2</v>
      </c>
      <c r="DI761" t="s">
        <v>34</v>
      </c>
      <c r="DJ761" t="s">
        <v>159</v>
      </c>
      <c r="DK761">
        <v>34033</v>
      </c>
      <c r="DM761" t="s">
        <v>394</v>
      </c>
      <c r="DN761">
        <v>48811</v>
      </c>
      <c r="DO761" t="s">
        <v>37</v>
      </c>
      <c r="DP761" t="s">
        <v>38</v>
      </c>
      <c r="DS761" t="s">
        <v>38</v>
      </c>
      <c r="DT761">
        <v>39.481299999999997</v>
      </c>
      <c r="DU761">
        <v>-75.405299999999997</v>
      </c>
      <c r="DV761" t="s">
        <v>39</v>
      </c>
      <c r="DW761" t="s">
        <v>395</v>
      </c>
      <c r="DX761" t="s">
        <v>34</v>
      </c>
      <c r="DY761">
        <v>0</v>
      </c>
      <c r="DZ761" t="s">
        <v>41</v>
      </c>
      <c r="EA761">
        <v>8</v>
      </c>
      <c r="EC761" t="s">
        <v>47</v>
      </c>
      <c r="ED761" t="s">
        <v>48</v>
      </c>
      <c r="EE761">
        <v>5.8420199999999999E-3</v>
      </c>
      <c r="EF761" t="s">
        <v>44</v>
      </c>
      <c r="EG761">
        <v>11711211</v>
      </c>
      <c r="EJ761">
        <v>61223213</v>
      </c>
      <c r="EL761">
        <v>300</v>
      </c>
      <c r="EM761">
        <v>78984514</v>
      </c>
      <c r="EO761">
        <v>2275050011</v>
      </c>
      <c r="EP761">
        <v>2</v>
      </c>
      <c r="EQ761" t="s">
        <v>34</v>
      </c>
      <c r="ER761" t="s">
        <v>159</v>
      </c>
      <c r="ES761">
        <v>34033</v>
      </c>
      <c r="EU761" t="s">
        <v>394</v>
      </c>
      <c r="EV761">
        <v>48811</v>
      </c>
      <c r="EW761" t="s">
        <v>37</v>
      </c>
      <c r="EX761" t="s">
        <v>38</v>
      </c>
      <c r="FA761" t="s">
        <v>38</v>
      </c>
      <c r="FB761">
        <v>39.481299999999997</v>
      </c>
      <c r="FC761">
        <v>-75.405299999999997</v>
      </c>
      <c r="FD761" t="s">
        <v>39</v>
      </c>
      <c r="FE761" t="s">
        <v>395</v>
      </c>
      <c r="FF761" t="s">
        <v>34</v>
      </c>
      <c r="FG761">
        <v>0</v>
      </c>
      <c r="FH761" t="s">
        <v>41</v>
      </c>
      <c r="FI761">
        <v>8</v>
      </c>
      <c r="FK761" t="s">
        <v>45</v>
      </c>
      <c r="FL761" t="s">
        <v>46</v>
      </c>
      <c r="FM761">
        <v>3.5769699999999997E-4</v>
      </c>
      <c r="FN761" t="s">
        <v>44</v>
      </c>
      <c r="FO761">
        <v>11711211</v>
      </c>
      <c r="FR761">
        <v>61223213</v>
      </c>
      <c r="FT761">
        <v>300</v>
      </c>
      <c r="FU761">
        <v>78984514</v>
      </c>
      <c r="FW761">
        <v>2275050011</v>
      </c>
      <c r="FX761">
        <v>2</v>
      </c>
      <c r="FY761" t="s">
        <v>34</v>
      </c>
      <c r="FZ761" t="s">
        <v>159</v>
      </c>
      <c r="GA761">
        <v>34033</v>
      </c>
      <c r="GC761" t="s">
        <v>394</v>
      </c>
      <c r="GD761">
        <v>48811</v>
      </c>
      <c r="GE761" t="s">
        <v>37</v>
      </c>
      <c r="GF761" t="s">
        <v>38</v>
      </c>
      <c r="GI761" t="s">
        <v>38</v>
      </c>
      <c r="GJ761">
        <v>39.481299999999997</v>
      </c>
      <c r="GK761">
        <v>-75.405299999999997</v>
      </c>
      <c r="GL761" t="s">
        <v>39</v>
      </c>
      <c r="GM761" t="s">
        <v>395</v>
      </c>
      <c r="GN761" t="s">
        <v>34</v>
      </c>
      <c r="GO761">
        <v>0</v>
      </c>
      <c r="GP761" t="s">
        <v>41</v>
      </c>
      <c r="GQ761">
        <v>8</v>
      </c>
      <c r="GS761" t="s">
        <v>42</v>
      </c>
      <c r="GT761" t="s">
        <v>43</v>
      </c>
      <c r="GU761">
        <v>5.3824199999999997E-3</v>
      </c>
      <c r="GV761" t="s">
        <v>44</v>
      </c>
    </row>
    <row r="762" spans="1:204" x14ac:dyDescent="0.25">
      <c r="A762">
        <v>17139611</v>
      </c>
      <c r="D762">
        <v>114276113</v>
      </c>
      <c r="F762">
        <v>300</v>
      </c>
      <c r="G762">
        <v>160490214</v>
      </c>
      <c r="I762">
        <v>2275050011</v>
      </c>
      <c r="J762">
        <v>2</v>
      </c>
      <c r="K762" t="s">
        <v>34</v>
      </c>
      <c r="L762" t="s">
        <v>159</v>
      </c>
      <c r="M762">
        <v>34033</v>
      </c>
      <c r="O762" t="s">
        <v>545</v>
      </c>
      <c r="P762">
        <v>48811</v>
      </c>
      <c r="Q762" t="s">
        <v>37</v>
      </c>
      <c r="R762" t="s">
        <v>38</v>
      </c>
      <c r="U762" t="s">
        <v>38</v>
      </c>
      <c r="V762">
        <v>39.490589999999997</v>
      </c>
      <c r="W762">
        <v>-75.433260000000004</v>
      </c>
      <c r="X762" t="s">
        <v>39</v>
      </c>
      <c r="Y762" t="s">
        <v>161</v>
      </c>
      <c r="Z762" t="s">
        <v>34</v>
      </c>
      <c r="AA762">
        <v>8079</v>
      </c>
      <c r="AB762" t="s">
        <v>41</v>
      </c>
      <c r="AC762">
        <v>8</v>
      </c>
      <c r="AE762" t="s">
        <v>53</v>
      </c>
      <c r="AF762" t="s">
        <v>54</v>
      </c>
      <c r="AG762">
        <v>0.42973800000000001</v>
      </c>
      <c r="AH762" t="s">
        <v>44</v>
      </c>
      <c r="AI762">
        <v>17139611</v>
      </c>
      <c r="AL762">
        <v>114276113</v>
      </c>
      <c r="AN762">
        <v>300</v>
      </c>
      <c r="AO762">
        <v>160490214</v>
      </c>
      <c r="AQ762">
        <v>2275050011</v>
      </c>
      <c r="AR762">
        <v>2</v>
      </c>
      <c r="AS762" t="s">
        <v>34</v>
      </c>
      <c r="AT762" t="s">
        <v>159</v>
      </c>
      <c r="AU762">
        <v>34033</v>
      </c>
      <c r="AW762" t="s">
        <v>545</v>
      </c>
      <c r="AX762">
        <v>48811</v>
      </c>
      <c r="AY762" t="s">
        <v>37</v>
      </c>
      <c r="AZ762" t="s">
        <v>38</v>
      </c>
      <c r="BC762" t="s">
        <v>38</v>
      </c>
      <c r="BD762">
        <v>39.490589999999997</v>
      </c>
      <c r="BE762">
        <v>-75.433260000000004</v>
      </c>
      <c r="BF762" t="s">
        <v>39</v>
      </c>
      <c r="BG762" t="s">
        <v>161</v>
      </c>
      <c r="BH762" t="s">
        <v>34</v>
      </c>
      <c r="BI762">
        <v>8079</v>
      </c>
      <c r="BJ762" t="s">
        <v>41</v>
      </c>
      <c r="BK762">
        <v>8</v>
      </c>
      <c r="BM762" t="s">
        <v>51</v>
      </c>
      <c r="BN762" t="s">
        <v>52</v>
      </c>
      <c r="BO762">
        <v>2.3250300000000001E-3</v>
      </c>
      <c r="BP762" t="s">
        <v>44</v>
      </c>
      <c r="BQ762">
        <v>17139611</v>
      </c>
      <c r="BT762">
        <v>114276113</v>
      </c>
      <c r="BV762">
        <v>300</v>
      </c>
      <c r="BW762">
        <v>160490214</v>
      </c>
      <c r="BY762">
        <v>2275050011</v>
      </c>
      <c r="BZ762">
        <v>2</v>
      </c>
      <c r="CA762" t="s">
        <v>34</v>
      </c>
      <c r="CB762" t="s">
        <v>159</v>
      </c>
      <c r="CC762">
        <v>34033</v>
      </c>
      <c r="CE762" t="s">
        <v>545</v>
      </c>
      <c r="CF762">
        <v>48811</v>
      </c>
      <c r="CG762" t="s">
        <v>37</v>
      </c>
      <c r="CH762" t="s">
        <v>38</v>
      </c>
      <c r="CK762" t="s">
        <v>38</v>
      </c>
      <c r="CL762">
        <v>39.490589999999997</v>
      </c>
      <c r="CM762">
        <v>-75.433260000000004</v>
      </c>
      <c r="CN762" t="s">
        <v>39</v>
      </c>
      <c r="CO762" t="s">
        <v>161</v>
      </c>
      <c r="CP762" t="s">
        <v>34</v>
      </c>
      <c r="CQ762">
        <v>8079</v>
      </c>
      <c r="CR762" t="s">
        <v>41</v>
      </c>
      <c r="CS762">
        <v>8</v>
      </c>
      <c r="CU762" t="s">
        <v>49</v>
      </c>
      <c r="CV762" t="s">
        <v>50</v>
      </c>
      <c r="CW762">
        <v>8.4667000000000006E-3</v>
      </c>
      <c r="CX762" t="s">
        <v>44</v>
      </c>
      <c r="CY762">
        <v>17139611</v>
      </c>
      <c r="DB762">
        <v>114276113</v>
      </c>
      <c r="DD762">
        <v>300</v>
      </c>
      <c r="DE762">
        <v>160490214</v>
      </c>
      <c r="DG762">
        <v>2275050011</v>
      </c>
      <c r="DH762">
        <v>2</v>
      </c>
      <c r="DI762" t="s">
        <v>34</v>
      </c>
      <c r="DJ762" t="s">
        <v>159</v>
      </c>
      <c r="DK762">
        <v>34033</v>
      </c>
      <c r="DM762" t="s">
        <v>545</v>
      </c>
      <c r="DN762">
        <v>48811</v>
      </c>
      <c r="DO762" t="s">
        <v>37</v>
      </c>
      <c r="DP762" t="s">
        <v>38</v>
      </c>
      <c r="DS762" t="s">
        <v>38</v>
      </c>
      <c r="DT762">
        <v>39.490589999999997</v>
      </c>
      <c r="DU762">
        <v>-75.433260000000004</v>
      </c>
      <c r="DV762" t="s">
        <v>39</v>
      </c>
      <c r="DW762" t="s">
        <v>161</v>
      </c>
      <c r="DX762" t="s">
        <v>34</v>
      </c>
      <c r="DY762">
        <v>8079</v>
      </c>
      <c r="DZ762" t="s">
        <v>41</v>
      </c>
      <c r="EA762">
        <v>8</v>
      </c>
      <c r="EC762" t="s">
        <v>47</v>
      </c>
      <c r="ED762" t="s">
        <v>48</v>
      </c>
      <c r="EE762">
        <v>5.8420199999999999E-3</v>
      </c>
      <c r="EF762" t="s">
        <v>44</v>
      </c>
      <c r="EG762">
        <v>17139611</v>
      </c>
      <c r="EJ762">
        <v>114276113</v>
      </c>
      <c r="EL762">
        <v>300</v>
      </c>
      <c r="EM762">
        <v>160490214</v>
      </c>
      <c r="EO762">
        <v>2275050011</v>
      </c>
      <c r="EP762">
        <v>2</v>
      </c>
      <c r="EQ762" t="s">
        <v>34</v>
      </c>
      <c r="ER762" t="s">
        <v>159</v>
      </c>
      <c r="ES762">
        <v>34033</v>
      </c>
      <c r="EU762" t="s">
        <v>545</v>
      </c>
      <c r="EV762">
        <v>48811</v>
      </c>
      <c r="EW762" t="s">
        <v>37</v>
      </c>
      <c r="EX762" t="s">
        <v>38</v>
      </c>
      <c r="FA762" t="s">
        <v>38</v>
      </c>
      <c r="FB762">
        <v>39.490589999999997</v>
      </c>
      <c r="FC762">
        <v>-75.433260000000004</v>
      </c>
      <c r="FD762" t="s">
        <v>39</v>
      </c>
      <c r="FE762" t="s">
        <v>161</v>
      </c>
      <c r="FF762" t="s">
        <v>34</v>
      </c>
      <c r="FG762">
        <v>8079</v>
      </c>
      <c r="FH762" t="s">
        <v>41</v>
      </c>
      <c r="FI762">
        <v>8</v>
      </c>
      <c r="FK762" t="s">
        <v>45</v>
      </c>
      <c r="FL762" t="s">
        <v>46</v>
      </c>
      <c r="FM762">
        <v>3.5769699999999997E-4</v>
      </c>
      <c r="FN762" t="s">
        <v>44</v>
      </c>
      <c r="FO762">
        <v>17139611</v>
      </c>
      <c r="FR762">
        <v>114276113</v>
      </c>
      <c r="FT762">
        <v>300</v>
      </c>
      <c r="FU762">
        <v>160490214</v>
      </c>
      <c r="FW762">
        <v>2275050011</v>
      </c>
      <c r="FX762">
        <v>2</v>
      </c>
      <c r="FY762" t="s">
        <v>34</v>
      </c>
      <c r="FZ762" t="s">
        <v>159</v>
      </c>
      <c r="GA762">
        <v>34033</v>
      </c>
      <c r="GC762" t="s">
        <v>545</v>
      </c>
      <c r="GD762">
        <v>48811</v>
      </c>
      <c r="GE762" t="s">
        <v>37</v>
      </c>
      <c r="GF762" t="s">
        <v>38</v>
      </c>
      <c r="GI762" t="s">
        <v>38</v>
      </c>
      <c r="GJ762">
        <v>39.490589999999997</v>
      </c>
      <c r="GK762">
        <v>-75.433260000000004</v>
      </c>
      <c r="GL762" t="s">
        <v>39</v>
      </c>
      <c r="GM762" t="s">
        <v>161</v>
      </c>
      <c r="GN762" t="s">
        <v>34</v>
      </c>
      <c r="GO762">
        <v>8079</v>
      </c>
      <c r="GP762" t="s">
        <v>41</v>
      </c>
      <c r="GQ762">
        <v>8</v>
      </c>
      <c r="GS762" t="s">
        <v>42</v>
      </c>
      <c r="GT762" t="s">
        <v>43</v>
      </c>
      <c r="GU762">
        <v>5.3824199999999997E-3</v>
      </c>
      <c r="GV762" t="s">
        <v>44</v>
      </c>
    </row>
    <row r="763" spans="1:204" x14ac:dyDescent="0.25">
      <c r="A763">
        <v>11347111</v>
      </c>
      <c r="D763">
        <v>61582013</v>
      </c>
      <c r="F763">
        <v>300</v>
      </c>
      <c r="G763">
        <v>79694314</v>
      </c>
      <c r="I763">
        <v>2275050011</v>
      </c>
      <c r="J763">
        <v>2</v>
      </c>
      <c r="K763" t="s">
        <v>34</v>
      </c>
      <c r="L763" t="s">
        <v>159</v>
      </c>
      <c r="M763">
        <v>34033</v>
      </c>
      <c r="O763" t="s">
        <v>341</v>
      </c>
      <c r="P763">
        <v>48811</v>
      </c>
      <c r="Q763" t="s">
        <v>37</v>
      </c>
      <c r="R763" t="s">
        <v>38</v>
      </c>
      <c r="U763" t="s">
        <v>38</v>
      </c>
      <c r="V763">
        <v>39.650100000000002</v>
      </c>
      <c r="W763">
        <v>-75.284099999999995</v>
      </c>
      <c r="X763" t="s">
        <v>39</v>
      </c>
      <c r="Y763" t="s">
        <v>342</v>
      </c>
      <c r="Z763" t="s">
        <v>34</v>
      </c>
      <c r="AA763">
        <v>0</v>
      </c>
      <c r="AB763" t="s">
        <v>41</v>
      </c>
      <c r="AC763">
        <v>8</v>
      </c>
      <c r="AE763" t="s">
        <v>53</v>
      </c>
      <c r="AF763" t="s">
        <v>54</v>
      </c>
      <c r="AG763">
        <v>0.42973800000000001</v>
      </c>
      <c r="AH763" t="s">
        <v>44</v>
      </c>
      <c r="AI763">
        <v>11347111</v>
      </c>
      <c r="AL763">
        <v>61582013</v>
      </c>
      <c r="AN763">
        <v>300</v>
      </c>
      <c r="AO763">
        <v>79694314</v>
      </c>
      <c r="AQ763">
        <v>2275050011</v>
      </c>
      <c r="AR763">
        <v>2</v>
      </c>
      <c r="AS763" t="s">
        <v>34</v>
      </c>
      <c r="AT763" t="s">
        <v>159</v>
      </c>
      <c r="AU763">
        <v>34033</v>
      </c>
      <c r="AW763" t="s">
        <v>341</v>
      </c>
      <c r="AX763">
        <v>48811</v>
      </c>
      <c r="AY763" t="s">
        <v>37</v>
      </c>
      <c r="AZ763" t="s">
        <v>38</v>
      </c>
      <c r="BC763" t="s">
        <v>38</v>
      </c>
      <c r="BD763">
        <v>39.650100000000002</v>
      </c>
      <c r="BE763">
        <v>-75.284099999999995</v>
      </c>
      <c r="BF763" t="s">
        <v>39</v>
      </c>
      <c r="BG763" t="s">
        <v>342</v>
      </c>
      <c r="BH763" t="s">
        <v>34</v>
      </c>
      <c r="BI763">
        <v>0</v>
      </c>
      <c r="BJ763" t="s">
        <v>41</v>
      </c>
      <c r="BK763">
        <v>8</v>
      </c>
      <c r="BM763" t="s">
        <v>51</v>
      </c>
      <c r="BN763" t="s">
        <v>52</v>
      </c>
      <c r="BO763">
        <v>2.3250300000000001E-3</v>
      </c>
      <c r="BP763" t="s">
        <v>44</v>
      </c>
      <c r="BQ763">
        <v>11347111</v>
      </c>
      <c r="BT763">
        <v>61582013</v>
      </c>
      <c r="BV763">
        <v>300</v>
      </c>
      <c r="BW763">
        <v>79694314</v>
      </c>
      <c r="BY763">
        <v>2275050011</v>
      </c>
      <c r="BZ763">
        <v>2</v>
      </c>
      <c r="CA763" t="s">
        <v>34</v>
      </c>
      <c r="CB763" t="s">
        <v>159</v>
      </c>
      <c r="CC763">
        <v>34033</v>
      </c>
      <c r="CE763" t="s">
        <v>341</v>
      </c>
      <c r="CF763">
        <v>48811</v>
      </c>
      <c r="CG763" t="s">
        <v>37</v>
      </c>
      <c r="CH763" t="s">
        <v>38</v>
      </c>
      <c r="CK763" t="s">
        <v>38</v>
      </c>
      <c r="CL763">
        <v>39.650100000000002</v>
      </c>
      <c r="CM763">
        <v>-75.284099999999995</v>
      </c>
      <c r="CN763" t="s">
        <v>39</v>
      </c>
      <c r="CO763" t="s">
        <v>342</v>
      </c>
      <c r="CP763" t="s">
        <v>34</v>
      </c>
      <c r="CQ763">
        <v>0</v>
      </c>
      <c r="CR763" t="s">
        <v>41</v>
      </c>
      <c r="CS763">
        <v>8</v>
      </c>
      <c r="CU763" t="s">
        <v>49</v>
      </c>
      <c r="CV763" t="s">
        <v>50</v>
      </c>
      <c r="CW763">
        <v>8.4667000000000006E-3</v>
      </c>
      <c r="CX763" t="s">
        <v>44</v>
      </c>
      <c r="CY763">
        <v>11347111</v>
      </c>
      <c r="DB763">
        <v>61582013</v>
      </c>
      <c r="DD763">
        <v>300</v>
      </c>
      <c r="DE763">
        <v>79694314</v>
      </c>
      <c r="DG763">
        <v>2275050011</v>
      </c>
      <c r="DH763">
        <v>2</v>
      </c>
      <c r="DI763" t="s">
        <v>34</v>
      </c>
      <c r="DJ763" t="s">
        <v>159</v>
      </c>
      <c r="DK763">
        <v>34033</v>
      </c>
      <c r="DM763" t="s">
        <v>341</v>
      </c>
      <c r="DN763">
        <v>48811</v>
      </c>
      <c r="DO763" t="s">
        <v>37</v>
      </c>
      <c r="DP763" t="s">
        <v>38</v>
      </c>
      <c r="DS763" t="s">
        <v>38</v>
      </c>
      <c r="DT763">
        <v>39.650100000000002</v>
      </c>
      <c r="DU763">
        <v>-75.284099999999995</v>
      </c>
      <c r="DV763" t="s">
        <v>39</v>
      </c>
      <c r="DW763" t="s">
        <v>342</v>
      </c>
      <c r="DX763" t="s">
        <v>34</v>
      </c>
      <c r="DY763">
        <v>0</v>
      </c>
      <c r="DZ763" t="s">
        <v>41</v>
      </c>
      <c r="EA763">
        <v>8</v>
      </c>
      <c r="EC763" t="s">
        <v>47</v>
      </c>
      <c r="ED763" t="s">
        <v>48</v>
      </c>
      <c r="EE763">
        <v>5.8420199999999999E-3</v>
      </c>
      <c r="EF763" t="s">
        <v>44</v>
      </c>
      <c r="EG763">
        <v>11347111</v>
      </c>
      <c r="EJ763">
        <v>61582013</v>
      </c>
      <c r="EL763">
        <v>300</v>
      </c>
      <c r="EM763">
        <v>79694314</v>
      </c>
      <c r="EO763">
        <v>2275050011</v>
      </c>
      <c r="EP763">
        <v>2</v>
      </c>
      <c r="EQ763" t="s">
        <v>34</v>
      </c>
      <c r="ER763" t="s">
        <v>159</v>
      </c>
      <c r="ES763">
        <v>34033</v>
      </c>
      <c r="EU763" t="s">
        <v>341</v>
      </c>
      <c r="EV763">
        <v>48811</v>
      </c>
      <c r="EW763" t="s">
        <v>37</v>
      </c>
      <c r="EX763" t="s">
        <v>38</v>
      </c>
      <c r="FA763" t="s">
        <v>38</v>
      </c>
      <c r="FB763">
        <v>39.650100000000002</v>
      </c>
      <c r="FC763">
        <v>-75.284099999999995</v>
      </c>
      <c r="FD763" t="s">
        <v>39</v>
      </c>
      <c r="FE763" t="s">
        <v>342</v>
      </c>
      <c r="FF763" t="s">
        <v>34</v>
      </c>
      <c r="FG763">
        <v>0</v>
      </c>
      <c r="FH763" t="s">
        <v>41</v>
      </c>
      <c r="FI763">
        <v>8</v>
      </c>
      <c r="FK763" t="s">
        <v>45</v>
      </c>
      <c r="FL763" t="s">
        <v>46</v>
      </c>
      <c r="FM763">
        <v>3.5769699999999997E-4</v>
      </c>
      <c r="FN763" t="s">
        <v>44</v>
      </c>
      <c r="FO763">
        <v>11347111</v>
      </c>
      <c r="FR763">
        <v>61582013</v>
      </c>
      <c r="FT763">
        <v>300</v>
      </c>
      <c r="FU763">
        <v>79694314</v>
      </c>
      <c r="FW763">
        <v>2275050011</v>
      </c>
      <c r="FX763">
        <v>2</v>
      </c>
      <c r="FY763" t="s">
        <v>34</v>
      </c>
      <c r="FZ763" t="s">
        <v>159</v>
      </c>
      <c r="GA763">
        <v>34033</v>
      </c>
      <c r="GC763" t="s">
        <v>341</v>
      </c>
      <c r="GD763">
        <v>48811</v>
      </c>
      <c r="GE763" t="s">
        <v>37</v>
      </c>
      <c r="GF763" t="s">
        <v>38</v>
      </c>
      <c r="GI763" t="s">
        <v>38</v>
      </c>
      <c r="GJ763">
        <v>39.650100000000002</v>
      </c>
      <c r="GK763">
        <v>-75.284099999999995</v>
      </c>
      <c r="GL763" t="s">
        <v>39</v>
      </c>
      <c r="GM763" t="s">
        <v>342</v>
      </c>
      <c r="GN763" t="s">
        <v>34</v>
      </c>
      <c r="GO763">
        <v>0</v>
      </c>
      <c r="GP763" t="s">
        <v>41</v>
      </c>
      <c r="GQ763">
        <v>8</v>
      </c>
      <c r="GS763" t="s">
        <v>42</v>
      </c>
      <c r="GT763" t="s">
        <v>43</v>
      </c>
      <c r="GU763">
        <v>5.3824199999999997E-3</v>
      </c>
      <c r="GV763" t="s">
        <v>44</v>
      </c>
    </row>
    <row r="764" spans="1:204" x14ac:dyDescent="0.25">
      <c r="A764">
        <v>12396911</v>
      </c>
      <c r="D764">
        <v>61583913</v>
      </c>
      <c r="F764">
        <v>300</v>
      </c>
      <c r="G764">
        <v>79698114</v>
      </c>
      <c r="I764">
        <v>2275050011</v>
      </c>
      <c r="J764">
        <v>2</v>
      </c>
      <c r="K764" t="s">
        <v>34</v>
      </c>
      <c r="L764" t="s">
        <v>73</v>
      </c>
      <c r="M764">
        <v>34035</v>
      </c>
      <c r="O764" t="s">
        <v>434</v>
      </c>
      <c r="P764">
        <v>48811</v>
      </c>
      <c r="Q764" t="s">
        <v>37</v>
      </c>
      <c r="R764" t="s">
        <v>38</v>
      </c>
      <c r="U764" t="s">
        <v>38</v>
      </c>
      <c r="V764">
        <v>40.666699999999999</v>
      </c>
      <c r="W764">
        <v>-74.633300000000006</v>
      </c>
      <c r="X764" t="s">
        <v>39</v>
      </c>
      <c r="Y764" t="s">
        <v>316</v>
      </c>
      <c r="Z764" t="s">
        <v>34</v>
      </c>
      <c r="AA764">
        <v>0</v>
      </c>
      <c r="AB764" t="s">
        <v>41</v>
      </c>
      <c r="AC764">
        <v>8</v>
      </c>
      <c r="AE764" t="s">
        <v>53</v>
      </c>
      <c r="AF764" t="s">
        <v>54</v>
      </c>
      <c r="AG764">
        <v>0.108126</v>
      </c>
      <c r="AH764" t="s">
        <v>44</v>
      </c>
      <c r="AI764">
        <v>12396911</v>
      </c>
      <c r="AL764">
        <v>61583913</v>
      </c>
      <c r="AN764">
        <v>300</v>
      </c>
      <c r="AO764">
        <v>79698114</v>
      </c>
      <c r="AQ764">
        <v>2275050011</v>
      </c>
      <c r="AR764">
        <v>2</v>
      </c>
      <c r="AS764" t="s">
        <v>34</v>
      </c>
      <c r="AT764" t="s">
        <v>73</v>
      </c>
      <c r="AU764">
        <v>34035</v>
      </c>
      <c r="AW764" t="s">
        <v>434</v>
      </c>
      <c r="AX764">
        <v>48811</v>
      </c>
      <c r="AY764" t="s">
        <v>37</v>
      </c>
      <c r="AZ764" t="s">
        <v>38</v>
      </c>
      <c r="BC764" t="s">
        <v>38</v>
      </c>
      <c r="BD764">
        <v>40.666699999999999</v>
      </c>
      <c r="BE764">
        <v>-74.633300000000006</v>
      </c>
      <c r="BF764" t="s">
        <v>39</v>
      </c>
      <c r="BG764" t="s">
        <v>316</v>
      </c>
      <c r="BH764" t="s">
        <v>34</v>
      </c>
      <c r="BI764">
        <v>0</v>
      </c>
      <c r="BJ764" t="s">
        <v>41</v>
      </c>
      <c r="BK764">
        <v>8</v>
      </c>
      <c r="BM764" t="s">
        <v>51</v>
      </c>
      <c r="BN764" t="s">
        <v>52</v>
      </c>
      <c r="BO764">
        <v>5.8500000000000002E-4</v>
      </c>
      <c r="BP764" t="s">
        <v>44</v>
      </c>
      <c r="BQ764">
        <v>12396911</v>
      </c>
      <c r="BT764">
        <v>61583913</v>
      </c>
      <c r="BV764">
        <v>300</v>
      </c>
      <c r="BW764">
        <v>79698114</v>
      </c>
      <c r="BY764">
        <v>2275050011</v>
      </c>
      <c r="BZ764">
        <v>2</v>
      </c>
      <c r="CA764" t="s">
        <v>34</v>
      </c>
      <c r="CB764" t="s">
        <v>73</v>
      </c>
      <c r="CC764">
        <v>34035</v>
      </c>
      <c r="CE764" t="s">
        <v>434</v>
      </c>
      <c r="CF764">
        <v>48811</v>
      </c>
      <c r="CG764" t="s">
        <v>37</v>
      </c>
      <c r="CH764" t="s">
        <v>38</v>
      </c>
      <c r="CK764" t="s">
        <v>38</v>
      </c>
      <c r="CL764">
        <v>40.666699999999999</v>
      </c>
      <c r="CM764">
        <v>-74.633300000000006</v>
      </c>
      <c r="CN764" t="s">
        <v>39</v>
      </c>
      <c r="CO764" t="s">
        <v>316</v>
      </c>
      <c r="CP764" t="s">
        <v>34</v>
      </c>
      <c r="CQ764">
        <v>0</v>
      </c>
      <c r="CR764" t="s">
        <v>41</v>
      </c>
      <c r="CS764">
        <v>8</v>
      </c>
      <c r="CU764" t="s">
        <v>49</v>
      </c>
      <c r="CV764" t="s">
        <v>50</v>
      </c>
      <c r="CW764">
        <v>2.1302999999999999E-3</v>
      </c>
      <c r="CX764" t="s">
        <v>44</v>
      </c>
      <c r="CY764">
        <v>12396911</v>
      </c>
      <c r="DB764">
        <v>61583913</v>
      </c>
      <c r="DD764">
        <v>300</v>
      </c>
      <c r="DE764">
        <v>79698114</v>
      </c>
      <c r="DG764">
        <v>2275050011</v>
      </c>
      <c r="DH764">
        <v>2</v>
      </c>
      <c r="DI764" t="s">
        <v>34</v>
      </c>
      <c r="DJ764" t="s">
        <v>73</v>
      </c>
      <c r="DK764">
        <v>34035</v>
      </c>
      <c r="DM764" t="s">
        <v>434</v>
      </c>
      <c r="DN764">
        <v>48811</v>
      </c>
      <c r="DO764" t="s">
        <v>37</v>
      </c>
      <c r="DP764" t="s">
        <v>38</v>
      </c>
      <c r="DS764" t="s">
        <v>38</v>
      </c>
      <c r="DT764">
        <v>40.666699999999999</v>
      </c>
      <c r="DU764">
        <v>-74.633300000000006</v>
      </c>
      <c r="DV764" t="s">
        <v>39</v>
      </c>
      <c r="DW764" t="s">
        <v>316</v>
      </c>
      <c r="DX764" t="s">
        <v>34</v>
      </c>
      <c r="DY764">
        <v>0</v>
      </c>
      <c r="DZ764" t="s">
        <v>41</v>
      </c>
      <c r="EA764">
        <v>8</v>
      </c>
      <c r="EC764" t="s">
        <v>47</v>
      </c>
      <c r="ED764" t="s">
        <v>48</v>
      </c>
      <c r="EE764">
        <v>1.4699100000000001E-3</v>
      </c>
      <c r="EF764" t="s">
        <v>44</v>
      </c>
      <c r="EG764">
        <v>12396911</v>
      </c>
      <c r="EJ764">
        <v>61583913</v>
      </c>
      <c r="EL764">
        <v>300</v>
      </c>
      <c r="EM764">
        <v>79698114</v>
      </c>
      <c r="EO764">
        <v>2275050011</v>
      </c>
      <c r="EP764">
        <v>2</v>
      </c>
      <c r="EQ764" t="s">
        <v>34</v>
      </c>
      <c r="ER764" t="s">
        <v>73</v>
      </c>
      <c r="ES764">
        <v>34035</v>
      </c>
      <c r="EU764" t="s">
        <v>434</v>
      </c>
      <c r="EV764">
        <v>48811</v>
      </c>
      <c r="EW764" t="s">
        <v>37</v>
      </c>
      <c r="EX764" t="s">
        <v>38</v>
      </c>
      <c r="FA764" t="s">
        <v>38</v>
      </c>
      <c r="FB764">
        <v>40.666699999999999</v>
      </c>
      <c r="FC764">
        <v>-74.633300000000006</v>
      </c>
      <c r="FD764" t="s">
        <v>39</v>
      </c>
      <c r="FE764" t="s">
        <v>316</v>
      </c>
      <c r="FF764" t="s">
        <v>34</v>
      </c>
      <c r="FG764">
        <v>0</v>
      </c>
      <c r="FH764" t="s">
        <v>41</v>
      </c>
      <c r="FI764">
        <v>8</v>
      </c>
      <c r="FK764" t="s">
        <v>45</v>
      </c>
      <c r="FL764" t="s">
        <v>46</v>
      </c>
      <c r="FM764">
        <v>9.0000000000000006E-5</v>
      </c>
      <c r="FN764" t="s">
        <v>44</v>
      </c>
      <c r="FO764">
        <v>12396911</v>
      </c>
      <c r="FR764">
        <v>61583913</v>
      </c>
      <c r="FT764">
        <v>300</v>
      </c>
      <c r="FU764">
        <v>79698114</v>
      </c>
      <c r="FW764">
        <v>2275050011</v>
      </c>
      <c r="FX764">
        <v>2</v>
      </c>
      <c r="FY764" t="s">
        <v>34</v>
      </c>
      <c r="FZ764" t="s">
        <v>73</v>
      </c>
      <c r="GA764">
        <v>34035</v>
      </c>
      <c r="GC764" t="s">
        <v>434</v>
      </c>
      <c r="GD764">
        <v>48811</v>
      </c>
      <c r="GE764" t="s">
        <v>37</v>
      </c>
      <c r="GF764" t="s">
        <v>38</v>
      </c>
      <c r="GI764" t="s">
        <v>38</v>
      </c>
      <c r="GJ764">
        <v>40.666699999999999</v>
      </c>
      <c r="GK764">
        <v>-74.633300000000006</v>
      </c>
      <c r="GL764" t="s">
        <v>39</v>
      </c>
      <c r="GM764" t="s">
        <v>316</v>
      </c>
      <c r="GN764" t="s">
        <v>34</v>
      </c>
      <c r="GO764">
        <v>0</v>
      </c>
      <c r="GP764" t="s">
        <v>41</v>
      </c>
      <c r="GQ764">
        <v>8</v>
      </c>
      <c r="GS764" t="s">
        <v>42</v>
      </c>
      <c r="GT764" t="s">
        <v>43</v>
      </c>
      <c r="GU764">
        <v>1.3542700000000001E-3</v>
      </c>
      <c r="GV764" t="s">
        <v>44</v>
      </c>
    </row>
    <row r="765" spans="1:204" x14ac:dyDescent="0.25">
      <c r="A765">
        <v>12396911</v>
      </c>
      <c r="D765">
        <v>61583913</v>
      </c>
      <c r="F765">
        <v>300</v>
      </c>
      <c r="G765">
        <v>79698214</v>
      </c>
      <c r="I765">
        <v>2275050012</v>
      </c>
      <c r="J765">
        <v>2</v>
      </c>
      <c r="K765" t="s">
        <v>34</v>
      </c>
      <c r="L765" t="s">
        <v>73</v>
      </c>
      <c r="M765">
        <v>34035</v>
      </c>
      <c r="O765" t="s">
        <v>434</v>
      </c>
      <c r="P765">
        <v>48811</v>
      </c>
      <c r="Q765" t="s">
        <v>37</v>
      </c>
      <c r="R765" t="s">
        <v>38</v>
      </c>
      <c r="U765" t="s">
        <v>38</v>
      </c>
      <c r="V765">
        <v>40.666699999999999</v>
      </c>
      <c r="W765">
        <v>-74.633300000000006</v>
      </c>
      <c r="X765" t="s">
        <v>39</v>
      </c>
      <c r="Y765" t="s">
        <v>316</v>
      </c>
      <c r="Z765" t="s">
        <v>34</v>
      </c>
      <c r="AA765">
        <v>0</v>
      </c>
      <c r="AB765" t="s">
        <v>41</v>
      </c>
      <c r="AC765">
        <v>8</v>
      </c>
      <c r="AE765" t="s">
        <v>53</v>
      </c>
      <c r="AF765" t="s">
        <v>54</v>
      </c>
      <c r="AG765">
        <v>0.15802099999999999</v>
      </c>
      <c r="AH765" t="s">
        <v>44</v>
      </c>
      <c r="AI765">
        <v>12396911</v>
      </c>
      <c r="AL765">
        <v>61583913</v>
      </c>
      <c r="AN765">
        <v>300</v>
      </c>
      <c r="AO765">
        <v>79698214</v>
      </c>
      <c r="AQ765">
        <v>2275050012</v>
      </c>
      <c r="AR765">
        <v>2</v>
      </c>
      <c r="AS765" t="s">
        <v>34</v>
      </c>
      <c r="AT765" t="s">
        <v>73</v>
      </c>
      <c r="AU765">
        <v>34035</v>
      </c>
      <c r="AW765" t="s">
        <v>434</v>
      </c>
      <c r="AX765">
        <v>48811</v>
      </c>
      <c r="AY765" t="s">
        <v>37</v>
      </c>
      <c r="AZ765" t="s">
        <v>38</v>
      </c>
      <c r="BC765" t="s">
        <v>38</v>
      </c>
      <c r="BD765">
        <v>40.666699999999999</v>
      </c>
      <c r="BE765">
        <v>-74.633300000000006</v>
      </c>
      <c r="BF765" t="s">
        <v>39</v>
      </c>
      <c r="BG765" t="s">
        <v>316</v>
      </c>
      <c r="BH765" t="s">
        <v>34</v>
      </c>
      <c r="BI765">
        <v>0</v>
      </c>
      <c r="BJ765" t="s">
        <v>41</v>
      </c>
      <c r="BK765">
        <v>8</v>
      </c>
      <c r="BM765" t="s">
        <v>51</v>
      </c>
      <c r="BN765" t="s">
        <v>52</v>
      </c>
      <c r="BO765">
        <v>5.3417999999999998E-3</v>
      </c>
      <c r="BP765" t="s">
        <v>44</v>
      </c>
      <c r="BQ765">
        <v>12396911</v>
      </c>
      <c r="BT765">
        <v>61583913</v>
      </c>
      <c r="BV765">
        <v>300</v>
      </c>
      <c r="BW765">
        <v>79698214</v>
      </c>
      <c r="BY765">
        <v>2275050012</v>
      </c>
      <c r="BZ765">
        <v>2</v>
      </c>
      <c r="CA765" t="s">
        <v>34</v>
      </c>
      <c r="CB765" t="s">
        <v>73</v>
      </c>
      <c r="CC765">
        <v>34035</v>
      </c>
      <c r="CE765" t="s">
        <v>434</v>
      </c>
      <c r="CF765">
        <v>48811</v>
      </c>
      <c r="CG765" t="s">
        <v>37</v>
      </c>
      <c r="CH765" t="s">
        <v>38</v>
      </c>
      <c r="CK765" t="s">
        <v>38</v>
      </c>
      <c r="CL765">
        <v>40.666699999999999</v>
      </c>
      <c r="CM765">
        <v>-74.633300000000006</v>
      </c>
      <c r="CN765" t="s">
        <v>39</v>
      </c>
      <c r="CO765" t="s">
        <v>316</v>
      </c>
      <c r="CP765" t="s">
        <v>34</v>
      </c>
      <c r="CQ765">
        <v>0</v>
      </c>
      <c r="CR765" t="s">
        <v>41</v>
      </c>
      <c r="CS765">
        <v>8</v>
      </c>
      <c r="CU765" t="s">
        <v>49</v>
      </c>
      <c r="CV765" t="s">
        <v>50</v>
      </c>
      <c r="CW765">
        <v>3.9055499999999998E-3</v>
      </c>
      <c r="CX765" t="s">
        <v>44</v>
      </c>
      <c r="CY765">
        <v>12396911</v>
      </c>
      <c r="DB765">
        <v>61583913</v>
      </c>
      <c r="DD765">
        <v>300</v>
      </c>
      <c r="DE765">
        <v>79698214</v>
      </c>
      <c r="DG765">
        <v>2275050012</v>
      </c>
      <c r="DH765">
        <v>2</v>
      </c>
      <c r="DI765" t="s">
        <v>34</v>
      </c>
      <c r="DJ765" t="s">
        <v>73</v>
      </c>
      <c r="DK765">
        <v>34035</v>
      </c>
      <c r="DM765" t="s">
        <v>434</v>
      </c>
      <c r="DN765">
        <v>48811</v>
      </c>
      <c r="DO765" t="s">
        <v>37</v>
      </c>
      <c r="DP765" t="s">
        <v>38</v>
      </c>
      <c r="DS765" t="s">
        <v>38</v>
      </c>
      <c r="DT765">
        <v>40.666699999999999</v>
      </c>
      <c r="DU765">
        <v>-74.633300000000006</v>
      </c>
      <c r="DV765" t="s">
        <v>39</v>
      </c>
      <c r="DW765" t="s">
        <v>316</v>
      </c>
      <c r="DX765" t="s">
        <v>34</v>
      </c>
      <c r="DY765">
        <v>0</v>
      </c>
      <c r="DZ765" t="s">
        <v>41</v>
      </c>
      <c r="EA765">
        <v>8</v>
      </c>
      <c r="EC765" t="s">
        <v>47</v>
      </c>
      <c r="ED765" t="s">
        <v>48</v>
      </c>
      <c r="EE765">
        <v>3.8118200000000001E-3</v>
      </c>
      <c r="EF765" t="s">
        <v>44</v>
      </c>
      <c r="EG765">
        <v>12396911</v>
      </c>
      <c r="EJ765">
        <v>61583913</v>
      </c>
      <c r="EL765">
        <v>300</v>
      </c>
      <c r="EM765">
        <v>79698214</v>
      </c>
      <c r="EO765">
        <v>2275050012</v>
      </c>
      <c r="EP765">
        <v>2</v>
      </c>
      <c r="EQ765" t="s">
        <v>34</v>
      </c>
      <c r="ER765" t="s">
        <v>73</v>
      </c>
      <c r="ES765">
        <v>34035</v>
      </c>
      <c r="EU765" t="s">
        <v>434</v>
      </c>
      <c r="EV765">
        <v>48811</v>
      </c>
      <c r="EW765" t="s">
        <v>37</v>
      </c>
      <c r="EX765" t="s">
        <v>38</v>
      </c>
      <c r="FA765" t="s">
        <v>38</v>
      </c>
      <c r="FB765">
        <v>40.666699999999999</v>
      </c>
      <c r="FC765">
        <v>-74.633300000000006</v>
      </c>
      <c r="FD765" t="s">
        <v>39</v>
      </c>
      <c r="FE765" t="s">
        <v>316</v>
      </c>
      <c r="FF765" t="s">
        <v>34</v>
      </c>
      <c r="FG765">
        <v>0</v>
      </c>
      <c r="FH765" t="s">
        <v>41</v>
      </c>
      <c r="FI765">
        <v>8</v>
      </c>
      <c r="FK765" t="s">
        <v>45</v>
      </c>
      <c r="FL765" t="s">
        <v>46</v>
      </c>
      <c r="FM765">
        <v>1.2140199999999999E-3</v>
      </c>
      <c r="FN765" t="s">
        <v>44</v>
      </c>
      <c r="FO765">
        <v>12396911</v>
      </c>
      <c r="FR765">
        <v>61583913</v>
      </c>
      <c r="FT765">
        <v>300</v>
      </c>
      <c r="FU765">
        <v>79698214</v>
      </c>
      <c r="FW765">
        <v>2275050012</v>
      </c>
      <c r="FX765">
        <v>2</v>
      </c>
      <c r="FY765" t="s">
        <v>34</v>
      </c>
      <c r="FZ765" t="s">
        <v>73</v>
      </c>
      <c r="GA765">
        <v>34035</v>
      </c>
      <c r="GC765" t="s">
        <v>434</v>
      </c>
      <c r="GD765">
        <v>48811</v>
      </c>
      <c r="GE765" t="s">
        <v>37</v>
      </c>
      <c r="GF765" t="s">
        <v>38</v>
      </c>
      <c r="GI765" t="s">
        <v>38</v>
      </c>
      <c r="GJ765">
        <v>40.666699999999999</v>
      </c>
      <c r="GK765">
        <v>-74.633300000000006</v>
      </c>
      <c r="GL765" t="s">
        <v>39</v>
      </c>
      <c r="GM765" t="s">
        <v>316</v>
      </c>
      <c r="GN765" t="s">
        <v>34</v>
      </c>
      <c r="GO765">
        <v>0</v>
      </c>
      <c r="GP765" t="s">
        <v>41</v>
      </c>
      <c r="GQ765">
        <v>8</v>
      </c>
      <c r="GS765" t="s">
        <v>42</v>
      </c>
      <c r="GT765" t="s">
        <v>43</v>
      </c>
      <c r="GU765">
        <v>1.1376499999999999E-2</v>
      </c>
      <c r="GV765" t="s">
        <v>44</v>
      </c>
    </row>
    <row r="766" spans="1:204" x14ac:dyDescent="0.25">
      <c r="A766">
        <v>11819411</v>
      </c>
      <c r="D766">
        <v>61348013</v>
      </c>
      <c r="F766">
        <v>300</v>
      </c>
      <c r="G766">
        <v>79233914</v>
      </c>
      <c r="I766">
        <v>2275050011</v>
      </c>
      <c r="J766">
        <v>2</v>
      </c>
      <c r="K766" t="s">
        <v>34</v>
      </c>
      <c r="L766" t="s">
        <v>73</v>
      </c>
      <c r="M766">
        <v>34035</v>
      </c>
      <c r="O766" t="s">
        <v>213</v>
      </c>
      <c r="P766">
        <v>48811</v>
      </c>
      <c r="Q766" t="s">
        <v>37</v>
      </c>
      <c r="R766" t="s">
        <v>38</v>
      </c>
      <c r="U766" t="s">
        <v>38</v>
      </c>
      <c r="V766">
        <v>40.716799999999999</v>
      </c>
      <c r="W766">
        <v>-74.549599999999998</v>
      </c>
      <c r="X766" t="s">
        <v>39</v>
      </c>
      <c r="Y766" t="s">
        <v>214</v>
      </c>
      <c r="Z766" t="s">
        <v>34</v>
      </c>
      <c r="AA766">
        <v>0</v>
      </c>
      <c r="AB766" t="s">
        <v>41</v>
      </c>
      <c r="AC766">
        <v>8</v>
      </c>
      <c r="AE766" t="s">
        <v>53</v>
      </c>
      <c r="AF766" t="s">
        <v>54</v>
      </c>
      <c r="AG766">
        <v>0.108126</v>
      </c>
      <c r="AH766" t="s">
        <v>44</v>
      </c>
      <c r="AI766">
        <v>11819411</v>
      </c>
      <c r="AL766">
        <v>61348013</v>
      </c>
      <c r="AN766">
        <v>300</v>
      </c>
      <c r="AO766">
        <v>79233914</v>
      </c>
      <c r="AQ766">
        <v>2275050011</v>
      </c>
      <c r="AR766">
        <v>2</v>
      </c>
      <c r="AS766" t="s">
        <v>34</v>
      </c>
      <c r="AT766" t="s">
        <v>73</v>
      </c>
      <c r="AU766">
        <v>34035</v>
      </c>
      <c r="AW766" t="s">
        <v>213</v>
      </c>
      <c r="AX766">
        <v>48811</v>
      </c>
      <c r="AY766" t="s">
        <v>37</v>
      </c>
      <c r="AZ766" t="s">
        <v>38</v>
      </c>
      <c r="BC766" t="s">
        <v>38</v>
      </c>
      <c r="BD766">
        <v>40.716799999999999</v>
      </c>
      <c r="BE766">
        <v>-74.549599999999998</v>
      </c>
      <c r="BF766" t="s">
        <v>39</v>
      </c>
      <c r="BG766" t="s">
        <v>214</v>
      </c>
      <c r="BH766" t="s">
        <v>34</v>
      </c>
      <c r="BI766">
        <v>0</v>
      </c>
      <c r="BJ766" t="s">
        <v>41</v>
      </c>
      <c r="BK766">
        <v>8</v>
      </c>
      <c r="BM766" t="s">
        <v>51</v>
      </c>
      <c r="BN766" t="s">
        <v>52</v>
      </c>
      <c r="BO766">
        <v>5.8500000000000002E-4</v>
      </c>
      <c r="BP766" t="s">
        <v>44</v>
      </c>
      <c r="BQ766">
        <v>11819411</v>
      </c>
      <c r="BT766">
        <v>61348013</v>
      </c>
      <c r="BV766">
        <v>300</v>
      </c>
      <c r="BW766">
        <v>79233914</v>
      </c>
      <c r="BY766">
        <v>2275050011</v>
      </c>
      <c r="BZ766">
        <v>2</v>
      </c>
      <c r="CA766" t="s">
        <v>34</v>
      </c>
      <c r="CB766" t="s">
        <v>73</v>
      </c>
      <c r="CC766">
        <v>34035</v>
      </c>
      <c r="CE766" t="s">
        <v>213</v>
      </c>
      <c r="CF766">
        <v>48811</v>
      </c>
      <c r="CG766" t="s">
        <v>37</v>
      </c>
      <c r="CH766" t="s">
        <v>38</v>
      </c>
      <c r="CK766" t="s">
        <v>38</v>
      </c>
      <c r="CL766">
        <v>40.716799999999999</v>
      </c>
      <c r="CM766">
        <v>-74.549599999999998</v>
      </c>
      <c r="CN766" t="s">
        <v>39</v>
      </c>
      <c r="CO766" t="s">
        <v>214</v>
      </c>
      <c r="CP766" t="s">
        <v>34</v>
      </c>
      <c r="CQ766">
        <v>0</v>
      </c>
      <c r="CR766" t="s">
        <v>41</v>
      </c>
      <c r="CS766">
        <v>8</v>
      </c>
      <c r="CU766" t="s">
        <v>49</v>
      </c>
      <c r="CV766" t="s">
        <v>50</v>
      </c>
      <c r="CW766">
        <v>2.1302999999999999E-3</v>
      </c>
      <c r="CX766" t="s">
        <v>44</v>
      </c>
      <c r="CY766">
        <v>11819411</v>
      </c>
      <c r="DB766">
        <v>61348013</v>
      </c>
      <c r="DD766">
        <v>300</v>
      </c>
      <c r="DE766">
        <v>79233914</v>
      </c>
      <c r="DG766">
        <v>2275050011</v>
      </c>
      <c r="DH766">
        <v>2</v>
      </c>
      <c r="DI766" t="s">
        <v>34</v>
      </c>
      <c r="DJ766" t="s">
        <v>73</v>
      </c>
      <c r="DK766">
        <v>34035</v>
      </c>
      <c r="DM766" t="s">
        <v>213</v>
      </c>
      <c r="DN766">
        <v>48811</v>
      </c>
      <c r="DO766" t="s">
        <v>37</v>
      </c>
      <c r="DP766" t="s">
        <v>38</v>
      </c>
      <c r="DS766" t="s">
        <v>38</v>
      </c>
      <c r="DT766">
        <v>40.716799999999999</v>
      </c>
      <c r="DU766">
        <v>-74.549599999999998</v>
      </c>
      <c r="DV766" t="s">
        <v>39</v>
      </c>
      <c r="DW766" t="s">
        <v>214</v>
      </c>
      <c r="DX766" t="s">
        <v>34</v>
      </c>
      <c r="DY766">
        <v>0</v>
      </c>
      <c r="DZ766" t="s">
        <v>41</v>
      </c>
      <c r="EA766">
        <v>8</v>
      </c>
      <c r="EC766" t="s">
        <v>47</v>
      </c>
      <c r="ED766" t="s">
        <v>48</v>
      </c>
      <c r="EE766">
        <v>1.4699100000000001E-3</v>
      </c>
      <c r="EF766" t="s">
        <v>44</v>
      </c>
      <c r="EG766">
        <v>11819411</v>
      </c>
      <c r="EJ766">
        <v>61348013</v>
      </c>
      <c r="EL766">
        <v>300</v>
      </c>
      <c r="EM766">
        <v>79233914</v>
      </c>
      <c r="EO766">
        <v>2275050011</v>
      </c>
      <c r="EP766">
        <v>2</v>
      </c>
      <c r="EQ766" t="s">
        <v>34</v>
      </c>
      <c r="ER766" t="s">
        <v>73</v>
      </c>
      <c r="ES766">
        <v>34035</v>
      </c>
      <c r="EU766" t="s">
        <v>213</v>
      </c>
      <c r="EV766">
        <v>48811</v>
      </c>
      <c r="EW766" t="s">
        <v>37</v>
      </c>
      <c r="EX766" t="s">
        <v>38</v>
      </c>
      <c r="FA766" t="s">
        <v>38</v>
      </c>
      <c r="FB766">
        <v>40.716799999999999</v>
      </c>
      <c r="FC766">
        <v>-74.549599999999998</v>
      </c>
      <c r="FD766" t="s">
        <v>39</v>
      </c>
      <c r="FE766" t="s">
        <v>214</v>
      </c>
      <c r="FF766" t="s">
        <v>34</v>
      </c>
      <c r="FG766">
        <v>0</v>
      </c>
      <c r="FH766" t="s">
        <v>41</v>
      </c>
      <c r="FI766">
        <v>8</v>
      </c>
      <c r="FK766" t="s">
        <v>45</v>
      </c>
      <c r="FL766" t="s">
        <v>46</v>
      </c>
      <c r="FM766">
        <v>9.0000000000000006E-5</v>
      </c>
      <c r="FN766" t="s">
        <v>44</v>
      </c>
      <c r="FO766">
        <v>11819411</v>
      </c>
      <c r="FR766">
        <v>61348013</v>
      </c>
      <c r="FT766">
        <v>300</v>
      </c>
      <c r="FU766">
        <v>79233914</v>
      </c>
      <c r="FW766">
        <v>2275050011</v>
      </c>
      <c r="FX766">
        <v>2</v>
      </c>
      <c r="FY766" t="s">
        <v>34</v>
      </c>
      <c r="FZ766" t="s">
        <v>73</v>
      </c>
      <c r="GA766">
        <v>34035</v>
      </c>
      <c r="GC766" t="s">
        <v>213</v>
      </c>
      <c r="GD766">
        <v>48811</v>
      </c>
      <c r="GE766" t="s">
        <v>37</v>
      </c>
      <c r="GF766" t="s">
        <v>38</v>
      </c>
      <c r="GI766" t="s">
        <v>38</v>
      </c>
      <c r="GJ766">
        <v>40.716799999999999</v>
      </c>
      <c r="GK766">
        <v>-74.549599999999998</v>
      </c>
      <c r="GL766" t="s">
        <v>39</v>
      </c>
      <c r="GM766" t="s">
        <v>214</v>
      </c>
      <c r="GN766" t="s">
        <v>34</v>
      </c>
      <c r="GO766">
        <v>0</v>
      </c>
      <c r="GP766" t="s">
        <v>41</v>
      </c>
      <c r="GQ766">
        <v>8</v>
      </c>
      <c r="GS766" t="s">
        <v>42</v>
      </c>
      <c r="GT766" t="s">
        <v>43</v>
      </c>
      <c r="GU766">
        <v>1.3542700000000001E-3</v>
      </c>
      <c r="GV766" t="s">
        <v>44</v>
      </c>
    </row>
    <row r="767" spans="1:204" x14ac:dyDescent="0.25">
      <c r="A767">
        <v>11819411</v>
      </c>
      <c r="D767">
        <v>61348013</v>
      </c>
      <c r="F767">
        <v>300</v>
      </c>
      <c r="G767">
        <v>79234014</v>
      </c>
      <c r="I767">
        <v>2275050012</v>
      </c>
      <c r="J767">
        <v>2</v>
      </c>
      <c r="K767" t="s">
        <v>34</v>
      </c>
      <c r="L767" t="s">
        <v>73</v>
      </c>
      <c r="M767">
        <v>34035</v>
      </c>
      <c r="O767" t="s">
        <v>213</v>
      </c>
      <c r="P767">
        <v>48811</v>
      </c>
      <c r="Q767" t="s">
        <v>37</v>
      </c>
      <c r="R767" t="s">
        <v>38</v>
      </c>
      <c r="U767" t="s">
        <v>38</v>
      </c>
      <c r="V767">
        <v>40.716799999999999</v>
      </c>
      <c r="W767">
        <v>-74.549599999999998</v>
      </c>
      <c r="X767" t="s">
        <v>39</v>
      </c>
      <c r="Y767" t="s">
        <v>214</v>
      </c>
      <c r="Z767" t="s">
        <v>34</v>
      </c>
      <c r="AA767">
        <v>0</v>
      </c>
      <c r="AB767" t="s">
        <v>41</v>
      </c>
      <c r="AC767">
        <v>8</v>
      </c>
      <c r="AE767" t="s">
        <v>53</v>
      </c>
      <c r="AF767" t="s">
        <v>54</v>
      </c>
      <c r="AG767">
        <v>0.15802099999999999</v>
      </c>
      <c r="AH767" t="s">
        <v>44</v>
      </c>
      <c r="AI767">
        <v>11819411</v>
      </c>
      <c r="AL767">
        <v>61348013</v>
      </c>
      <c r="AN767">
        <v>300</v>
      </c>
      <c r="AO767">
        <v>79234014</v>
      </c>
      <c r="AQ767">
        <v>2275050012</v>
      </c>
      <c r="AR767">
        <v>2</v>
      </c>
      <c r="AS767" t="s">
        <v>34</v>
      </c>
      <c r="AT767" t="s">
        <v>73</v>
      </c>
      <c r="AU767">
        <v>34035</v>
      </c>
      <c r="AW767" t="s">
        <v>213</v>
      </c>
      <c r="AX767">
        <v>48811</v>
      </c>
      <c r="AY767" t="s">
        <v>37</v>
      </c>
      <c r="AZ767" t="s">
        <v>38</v>
      </c>
      <c r="BC767" t="s">
        <v>38</v>
      </c>
      <c r="BD767">
        <v>40.716799999999999</v>
      </c>
      <c r="BE767">
        <v>-74.549599999999998</v>
      </c>
      <c r="BF767" t="s">
        <v>39</v>
      </c>
      <c r="BG767" t="s">
        <v>214</v>
      </c>
      <c r="BH767" t="s">
        <v>34</v>
      </c>
      <c r="BI767">
        <v>0</v>
      </c>
      <c r="BJ767" t="s">
        <v>41</v>
      </c>
      <c r="BK767">
        <v>8</v>
      </c>
      <c r="BM767" t="s">
        <v>51</v>
      </c>
      <c r="BN767" t="s">
        <v>52</v>
      </c>
      <c r="BO767">
        <v>5.3417999999999998E-3</v>
      </c>
      <c r="BP767" t="s">
        <v>44</v>
      </c>
      <c r="BQ767">
        <v>11819411</v>
      </c>
      <c r="BT767">
        <v>61348013</v>
      </c>
      <c r="BV767">
        <v>300</v>
      </c>
      <c r="BW767">
        <v>79234014</v>
      </c>
      <c r="BY767">
        <v>2275050012</v>
      </c>
      <c r="BZ767">
        <v>2</v>
      </c>
      <c r="CA767" t="s">
        <v>34</v>
      </c>
      <c r="CB767" t="s">
        <v>73</v>
      </c>
      <c r="CC767">
        <v>34035</v>
      </c>
      <c r="CE767" t="s">
        <v>213</v>
      </c>
      <c r="CF767">
        <v>48811</v>
      </c>
      <c r="CG767" t="s">
        <v>37</v>
      </c>
      <c r="CH767" t="s">
        <v>38</v>
      </c>
      <c r="CK767" t="s">
        <v>38</v>
      </c>
      <c r="CL767">
        <v>40.716799999999999</v>
      </c>
      <c r="CM767">
        <v>-74.549599999999998</v>
      </c>
      <c r="CN767" t="s">
        <v>39</v>
      </c>
      <c r="CO767" t="s">
        <v>214</v>
      </c>
      <c r="CP767" t="s">
        <v>34</v>
      </c>
      <c r="CQ767">
        <v>0</v>
      </c>
      <c r="CR767" t="s">
        <v>41</v>
      </c>
      <c r="CS767">
        <v>8</v>
      </c>
      <c r="CU767" t="s">
        <v>49</v>
      </c>
      <c r="CV767" t="s">
        <v>50</v>
      </c>
      <c r="CW767">
        <v>3.9055499999999998E-3</v>
      </c>
      <c r="CX767" t="s">
        <v>44</v>
      </c>
      <c r="CY767">
        <v>11819411</v>
      </c>
      <c r="DB767">
        <v>61348013</v>
      </c>
      <c r="DD767">
        <v>300</v>
      </c>
      <c r="DE767">
        <v>79234014</v>
      </c>
      <c r="DG767">
        <v>2275050012</v>
      </c>
      <c r="DH767">
        <v>2</v>
      </c>
      <c r="DI767" t="s">
        <v>34</v>
      </c>
      <c r="DJ767" t="s">
        <v>73</v>
      </c>
      <c r="DK767">
        <v>34035</v>
      </c>
      <c r="DM767" t="s">
        <v>213</v>
      </c>
      <c r="DN767">
        <v>48811</v>
      </c>
      <c r="DO767" t="s">
        <v>37</v>
      </c>
      <c r="DP767" t="s">
        <v>38</v>
      </c>
      <c r="DS767" t="s">
        <v>38</v>
      </c>
      <c r="DT767">
        <v>40.716799999999999</v>
      </c>
      <c r="DU767">
        <v>-74.549599999999998</v>
      </c>
      <c r="DV767" t="s">
        <v>39</v>
      </c>
      <c r="DW767" t="s">
        <v>214</v>
      </c>
      <c r="DX767" t="s">
        <v>34</v>
      </c>
      <c r="DY767">
        <v>0</v>
      </c>
      <c r="DZ767" t="s">
        <v>41</v>
      </c>
      <c r="EA767">
        <v>8</v>
      </c>
      <c r="EC767" t="s">
        <v>47</v>
      </c>
      <c r="ED767" t="s">
        <v>48</v>
      </c>
      <c r="EE767">
        <v>3.8118200000000001E-3</v>
      </c>
      <c r="EF767" t="s">
        <v>44</v>
      </c>
      <c r="EG767">
        <v>11819411</v>
      </c>
      <c r="EJ767">
        <v>61348013</v>
      </c>
      <c r="EL767">
        <v>300</v>
      </c>
      <c r="EM767">
        <v>79234014</v>
      </c>
      <c r="EO767">
        <v>2275050012</v>
      </c>
      <c r="EP767">
        <v>2</v>
      </c>
      <c r="EQ767" t="s">
        <v>34</v>
      </c>
      <c r="ER767" t="s">
        <v>73</v>
      </c>
      <c r="ES767">
        <v>34035</v>
      </c>
      <c r="EU767" t="s">
        <v>213</v>
      </c>
      <c r="EV767">
        <v>48811</v>
      </c>
      <c r="EW767" t="s">
        <v>37</v>
      </c>
      <c r="EX767" t="s">
        <v>38</v>
      </c>
      <c r="FA767" t="s">
        <v>38</v>
      </c>
      <c r="FB767">
        <v>40.716799999999999</v>
      </c>
      <c r="FC767">
        <v>-74.549599999999998</v>
      </c>
      <c r="FD767" t="s">
        <v>39</v>
      </c>
      <c r="FE767" t="s">
        <v>214</v>
      </c>
      <c r="FF767" t="s">
        <v>34</v>
      </c>
      <c r="FG767">
        <v>0</v>
      </c>
      <c r="FH767" t="s">
        <v>41</v>
      </c>
      <c r="FI767">
        <v>8</v>
      </c>
      <c r="FK767" t="s">
        <v>45</v>
      </c>
      <c r="FL767" t="s">
        <v>46</v>
      </c>
      <c r="FM767">
        <v>1.2140199999999999E-3</v>
      </c>
      <c r="FN767" t="s">
        <v>44</v>
      </c>
      <c r="FO767">
        <v>11819411</v>
      </c>
      <c r="FR767">
        <v>61348013</v>
      </c>
      <c r="FT767">
        <v>300</v>
      </c>
      <c r="FU767">
        <v>79234014</v>
      </c>
      <c r="FW767">
        <v>2275050012</v>
      </c>
      <c r="FX767">
        <v>2</v>
      </c>
      <c r="FY767" t="s">
        <v>34</v>
      </c>
      <c r="FZ767" t="s">
        <v>73</v>
      </c>
      <c r="GA767">
        <v>34035</v>
      </c>
      <c r="GC767" t="s">
        <v>213</v>
      </c>
      <c r="GD767">
        <v>48811</v>
      </c>
      <c r="GE767" t="s">
        <v>37</v>
      </c>
      <c r="GF767" t="s">
        <v>38</v>
      </c>
      <c r="GI767" t="s">
        <v>38</v>
      </c>
      <c r="GJ767">
        <v>40.716799999999999</v>
      </c>
      <c r="GK767">
        <v>-74.549599999999998</v>
      </c>
      <c r="GL767" t="s">
        <v>39</v>
      </c>
      <c r="GM767" t="s">
        <v>214</v>
      </c>
      <c r="GN767" t="s">
        <v>34</v>
      </c>
      <c r="GO767">
        <v>0</v>
      </c>
      <c r="GP767" t="s">
        <v>41</v>
      </c>
      <c r="GQ767">
        <v>8</v>
      </c>
      <c r="GS767" t="s">
        <v>42</v>
      </c>
      <c r="GT767" t="s">
        <v>43</v>
      </c>
      <c r="GU767">
        <v>1.1376499999999999E-2</v>
      </c>
      <c r="GV767" t="s">
        <v>44</v>
      </c>
    </row>
    <row r="768" spans="1:204" x14ac:dyDescent="0.25">
      <c r="A768">
        <v>12323311</v>
      </c>
      <c r="D768">
        <v>61753613</v>
      </c>
      <c r="F768">
        <v>300</v>
      </c>
      <c r="G768">
        <v>80033314</v>
      </c>
      <c r="I768">
        <v>2275050011</v>
      </c>
      <c r="J768">
        <v>2</v>
      </c>
      <c r="K768" t="s">
        <v>34</v>
      </c>
      <c r="L768" t="s">
        <v>73</v>
      </c>
      <c r="M768">
        <v>34035</v>
      </c>
      <c r="O768" t="s">
        <v>74</v>
      </c>
      <c r="P768">
        <v>48811</v>
      </c>
      <c r="Q768" t="s">
        <v>37</v>
      </c>
      <c r="R768" t="s">
        <v>38</v>
      </c>
      <c r="U768" t="s">
        <v>38</v>
      </c>
      <c r="V768">
        <v>40.536799999999999</v>
      </c>
      <c r="W768">
        <v>-74.522400000000005</v>
      </c>
      <c r="X768" t="s">
        <v>39</v>
      </c>
      <c r="Y768" t="s">
        <v>75</v>
      </c>
      <c r="Z768" t="s">
        <v>34</v>
      </c>
      <c r="AA768">
        <v>0</v>
      </c>
      <c r="AB768" t="s">
        <v>41</v>
      </c>
      <c r="AC768">
        <v>8</v>
      </c>
      <c r="AE768" t="s">
        <v>53</v>
      </c>
      <c r="AF768" t="s">
        <v>54</v>
      </c>
      <c r="AG768">
        <v>0.108126</v>
      </c>
      <c r="AH768" t="s">
        <v>44</v>
      </c>
      <c r="AI768">
        <v>12323311</v>
      </c>
      <c r="AL768">
        <v>61753613</v>
      </c>
      <c r="AN768">
        <v>300</v>
      </c>
      <c r="AO768">
        <v>80033314</v>
      </c>
      <c r="AQ768">
        <v>2275050011</v>
      </c>
      <c r="AR768">
        <v>2</v>
      </c>
      <c r="AS768" t="s">
        <v>34</v>
      </c>
      <c r="AT768" t="s">
        <v>73</v>
      </c>
      <c r="AU768">
        <v>34035</v>
      </c>
      <c r="AW768" t="s">
        <v>74</v>
      </c>
      <c r="AX768">
        <v>48811</v>
      </c>
      <c r="AY768" t="s">
        <v>37</v>
      </c>
      <c r="AZ768" t="s">
        <v>38</v>
      </c>
      <c r="BC768" t="s">
        <v>38</v>
      </c>
      <c r="BD768">
        <v>40.536799999999999</v>
      </c>
      <c r="BE768">
        <v>-74.522400000000005</v>
      </c>
      <c r="BF768" t="s">
        <v>39</v>
      </c>
      <c r="BG768" t="s">
        <v>75</v>
      </c>
      <c r="BH768" t="s">
        <v>34</v>
      </c>
      <c r="BI768">
        <v>0</v>
      </c>
      <c r="BJ768" t="s">
        <v>41</v>
      </c>
      <c r="BK768">
        <v>8</v>
      </c>
      <c r="BM768" t="s">
        <v>51</v>
      </c>
      <c r="BN768" t="s">
        <v>52</v>
      </c>
      <c r="BO768">
        <v>5.8500000000000002E-4</v>
      </c>
      <c r="BP768" t="s">
        <v>44</v>
      </c>
      <c r="BQ768">
        <v>12323311</v>
      </c>
      <c r="BT768">
        <v>61753613</v>
      </c>
      <c r="BV768">
        <v>300</v>
      </c>
      <c r="BW768">
        <v>80033314</v>
      </c>
      <c r="BY768">
        <v>2275050011</v>
      </c>
      <c r="BZ768">
        <v>2</v>
      </c>
      <c r="CA768" t="s">
        <v>34</v>
      </c>
      <c r="CB768" t="s">
        <v>73</v>
      </c>
      <c r="CC768">
        <v>34035</v>
      </c>
      <c r="CE768" t="s">
        <v>74</v>
      </c>
      <c r="CF768">
        <v>48811</v>
      </c>
      <c r="CG768" t="s">
        <v>37</v>
      </c>
      <c r="CH768" t="s">
        <v>38</v>
      </c>
      <c r="CK768" t="s">
        <v>38</v>
      </c>
      <c r="CL768">
        <v>40.536799999999999</v>
      </c>
      <c r="CM768">
        <v>-74.522400000000005</v>
      </c>
      <c r="CN768" t="s">
        <v>39</v>
      </c>
      <c r="CO768" t="s">
        <v>75</v>
      </c>
      <c r="CP768" t="s">
        <v>34</v>
      </c>
      <c r="CQ768">
        <v>0</v>
      </c>
      <c r="CR768" t="s">
        <v>41</v>
      </c>
      <c r="CS768">
        <v>8</v>
      </c>
      <c r="CU768" t="s">
        <v>49</v>
      </c>
      <c r="CV768" t="s">
        <v>50</v>
      </c>
      <c r="CW768">
        <v>2.1302999999999999E-3</v>
      </c>
      <c r="CX768" t="s">
        <v>44</v>
      </c>
      <c r="CY768">
        <v>12323311</v>
      </c>
      <c r="DB768">
        <v>61753613</v>
      </c>
      <c r="DD768">
        <v>300</v>
      </c>
      <c r="DE768">
        <v>80033314</v>
      </c>
      <c r="DG768">
        <v>2275050011</v>
      </c>
      <c r="DH768">
        <v>2</v>
      </c>
      <c r="DI768" t="s">
        <v>34</v>
      </c>
      <c r="DJ768" t="s">
        <v>73</v>
      </c>
      <c r="DK768">
        <v>34035</v>
      </c>
      <c r="DM768" t="s">
        <v>74</v>
      </c>
      <c r="DN768">
        <v>48811</v>
      </c>
      <c r="DO768" t="s">
        <v>37</v>
      </c>
      <c r="DP768" t="s">
        <v>38</v>
      </c>
      <c r="DS768" t="s">
        <v>38</v>
      </c>
      <c r="DT768">
        <v>40.536799999999999</v>
      </c>
      <c r="DU768">
        <v>-74.522400000000005</v>
      </c>
      <c r="DV768" t="s">
        <v>39</v>
      </c>
      <c r="DW768" t="s">
        <v>75</v>
      </c>
      <c r="DX768" t="s">
        <v>34</v>
      </c>
      <c r="DY768">
        <v>0</v>
      </c>
      <c r="DZ768" t="s">
        <v>41</v>
      </c>
      <c r="EA768">
        <v>8</v>
      </c>
      <c r="EC768" t="s">
        <v>47</v>
      </c>
      <c r="ED768" t="s">
        <v>48</v>
      </c>
      <c r="EE768">
        <v>1.4699100000000001E-3</v>
      </c>
      <c r="EF768" t="s">
        <v>44</v>
      </c>
      <c r="EG768">
        <v>12323311</v>
      </c>
      <c r="EJ768">
        <v>61753613</v>
      </c>
      <c r="EL768">
        <v>300</v>
      </c>
      <c r="EM768">
        <v>80033314</v>
      </c>
      <c r="EO768">
        <v>2275050011</v>
      </c>
      <c r="EP768">
        <v>2</v>
      </c>
      <c r="EQ768" t="s">
        <v>34</v>
      </c>
      <c r="ER768" t="s">
        <v>73</v>
      </c>
      <c r="ES768">
        <v>34035</v>
      </c>
      <c r="EU768" t="s">
        <v>74</v>
      </c>
      <c r="EV768">
        <v>48811</v>
      </c>
      <c r="EW768" t="s">
        <v>37</v>
      </c>
      <c r="EX768" t="s">
        <v>38</v>
      </c>
      <c r="FA768" t="s">
        <v>38</v>
      </c>
      <c r="FB768">
        <v>40.536799999999999</v>
      </c>
      <c r="FC768">
        <v>-74.522400000000005</v>
      </c>
      <c r="FD768" t="s">
        <v>39</v>
      </c>
      <c r="FE768" t="s">
        <v>75</v>
      </c>
      <c r="FF768" t="s">
        <v>34</v>
      </c>
      <c r="FG768">
        <v>0</v>
      </c>
      <c r="FH768" t="s">
        <v>41</v>
      </c>
      <c r="FI768">
        <v>8</v>
      </c>
      <c r="FK768" t="s">
        <v>45</v>
      </c>
      <c r="FL768" t="s">
        <v>46</v>
      </c>
      <c r="FM768">
        <v>9.0000000000000006E-5</v>
      </c>
      <c r="FN768" t="s">
        <v>44</v>
      </c>
      <c r="FO768">
        <v>12323311</v>
      </c>
      <c r="FR768">
        <v>61753613</v>
      </c>
      <c r="FT768">
        <v>300</v>
      </c>
      <c r="FU768">
        <v>80033314</v>
      </c>
      <c r="FW768">
        <v>2275050011</v>
      </c>
      <c r="FX768">
        <v>2</v>
      </c>
      <c r="FY768" t="s">
        <v>34</v>
      </c>
      <c r="FZ768" t="s">
        <v>73</v>
      </c>
      <c r="GA768">
        <v>34035</v>
      </c>
      <c r="GC768" t="s">
        <v>74</v>
      </c>
      <c r="GD768">
        <v>48811</v>
      </c>
      <c r="GE768" t="s">
        <v>37</v>
      </c>
      <c r="GF768" t="s">
        <v>38</v>
      </c>
      <c r="GI768" t="s">
        <v>38</v>
      </c>
      <c r="GJ768">
        <v>40.536799999999999</v>
      </c>
      <c r="GK768">
        <v>-74.522400000000005</v>
      </c>
      <c r="GL768" t="s">
        <v>39</v>
      </c>
      <c r="GM768" t="s">
        <v>75</v>
      </c>
      <c r="GN768" t="s">
        <v>34</v>
      </c>
      <c r="GO768">
        <v>0</v>
      </c>
      <c r="GP768" t="s">
        <v>41</v>
      </c>
      <c r="GQ768">
        <v>8</v>
      </c>
      <c r="GS768" t="s">
        <v>42</v>
      </c>
      <c r="GT768" t="s">
        <v>43</v>
      </c>
      <c r="GU768">
        <v>1.3542700000000001E-3</v>
      </c>
      <c r="GV768" t="s">
        <v>44</v>
      </c>
    </row>
    <row r="769" spans="1:204" x14ac:dyDescent="0.25">
      <c r="A769">
        <v>12323311</v>
      </c>
      <c r="D769">
        <v>61753613</v>
      </c>
      <c r="F769">
        <v>300</v>
      </c>
      <c r="G769">
        <v>80033414</v>
      </c>
      <c r="I769">
        <v>2275050012</v>
      </c>
      <c r="J769">
        <v>2</v>
      </c>
      <c r="K769" t="s">
        <v>34</v>
      </c>
      <c r="L769" t="s">
        <v>73</v>
      </c>
      <c r="M769">
        <v>34035</v>
      </c>
      <c r="O769" t="s">
        <v>74</v>
      </c>
      <c r="P769">
        <v>48811</v>
      </c>
      <c r="Q769" t="s">
        <v>37</v>
      </c>
      <c r="R769" t="s">
        <v>38</v>
      </c>
      <c r="U769" t="s">
        <v>38</v>
      </c>
      <c r="V769">
        <v>40.536799999999999</v>
      </c>
      <c r="W769">
        <v>-74.522400000000005</v>
      </c>
      <c r="X769" t="s">
        <v>39</v>
      </c>
      <c r="Y769" t="s">
        <v>75</v>
      </c>
      <c r="Z769" t="s">
        <v>34</v>
      </c>
      <c r="AA769">
        <v>0</v>
      </c>
      <c r="AB769" t="s">
        <v>41</v>
      </c>
      <c r="AC769">
        <v>8</v>
      </c>
      <c r="AE769" t="s">
        <v>53</v>
      </c>
      <c r="AF769" t="s">
        <v>54</v>
      </c>
      <c r="AG769">
        <v>0.15802099999999999</v>
      </c>
      <c r="AH769" t="s">
        <v>44</v>
      </c>
      <c r="AI769">
        <v>12323311</v>
      </c>
      <c r="AL769">
        <v>61753613</v>
      </c>
      <c r="AN769">
        <v>300</v>
      </c>
      <c r="AO769">
        <v>80033414</v>
      </c>
      <c r="AQ769">
        <v>2275050012</v>
      </c>
      <c r="AR769">
        <v>2</v>
      </c>
      <c r="AS769" t="s">
        <v>34</v>
      </c>
      <c r="AT769" t="s">
        <v>73</v>
      </c>
      <c r="AU769">
        <v>34035</v>
      </c>
      <c r="AW769" t="s">
        <v>74</v>
      </c>
      <c r="AX769">
        <v>48811</v>
      </c>
      <c r="AY769" t="s">
        <v>37</v>
      </c>
      <c r="AZ769" t="s">
        <v>38</v>
      </c>
      <c r="BC769" t="s">
        <v>38</v>
      </c>
      <c r="BD769">
        <v>40.536799999999999</v>
      </c>
      <c r="BE769">
        <v>-74.522400000000005</v>
      </c>
      <c r="BF769" t="s">
        <v>39</v>
      </c>
      <c r="BG769" t="s">
        <v>75</v>
      </c>
      <c r="BH769" t="s">
        <v>34</v>
      </c>
      <c r="BI769">
        <v>0</v>
      </c>
      <c r="BJ769" t="s">
        <v>41</v>
      </c>
      <c r="BK769">
        <v>8</v>
      </c>
      <c r="BM769" t="s">
        <v>51</v>
      </c>
      <c r="BN769" t="s">
        <v>52</v>
      </c>
      <c r="BO769">
        <v>5.3417999999999998E-3</v>
      </c>
      <c r="BP769" t="s">
        <v>44</v>
      </c>
      <c r="BQ769">
        <v>12323311</v>
      </c>
      <c r="BT769">
        <v>61753613</v>
      </c>
      <c r="BV769">
        <v>300</v>
      </c>
      <c r="BW769">
        <v>80033414</v>
      </c>
      <c r="BY769">
        <v>2275050012</v>
      </c>
      <c r="BZ769">
        <v>2</v>
      </c>
      <c r="CA769" t="s">
        <v>34</v>
      </c>
      <c r="CB769" t="s">
        <v>73</v>
      </c>
      <c r="CC769">
        <v>34035</v>
      </c>
      <c r="CE769" t="s">
        <v>74</v>
      </c>
      <c r="CF769">
        <v>48811</v>
      </c>
      <c r="CG769" t="s">
        <v>37</v>
      </c>
      <c r="CH769" t="s">
        <v>38</v>
      </c>
      <c r="CK769" t="s">
        <v>38</v>
      </c>
      <c r="CL769">
        <v>40.536799999999999</v>
      </c>
      <c r="CM769">
        <v>-74.522400000000005</v>
      </c>
      <c r="CN769" t="s">
        <v>39</v>
      </c>
      <c r="CO769" t="s">
        <v>75</v>
      </c>
      <c r="CP769" t="s">
        <v>34</v>
      </c>
      <c r="CQ769">
        <v>0</v>
      </c>
      <c r="CR769" t="s">
        <v>41</v>
      </c>
      <c r="CS769">
        <v>8</v>
      </c>
      <c r="CU769" t="s">
        <v>49</v>
      </c>
      <c r="CV769" t="s">
        <v>50</v>
      </c>
      <c r="CW769">
        <v>3.9055499999999998E-3</v>
      </c>
      <c r="CX769" t="s">
        <v>44</v>
      </c>
      <c r="CY769">
        <v>12323311</v>
      </c>
      <c r="DB769">
        <v>61753613</v>
      </c>
      <c r="DD769">
        <v>300</v>
      </c>
      <c r="DE769">
        <v>80033414</v>
      </c>
      <c r="DG769">
        <v>2275050012</v>
      </c>
      <c r="DH769">
        <v>2</v>
      </c>
      <c r="DI769" t="s">
        <v>34</v>
      </c>
      <c r="DJ769" t="s">
        <v>73</v>
      </c>
      <c r="DK769">
        <v>34035</v>
      </c>
      <c r="DM769" t="s">
        <v>74</v>
      </c>
      <c r="DN769">
        <v>48811</v>
      </c>
      <c r="DO769" t="s">
        <v>37</v>
      </c>
      <c r="DP769" t="s">
        <v>38</v>
      </c>
      <c r="DS769" t="s">
        <v>38</v>
      </c>
      <c r="DT769">
        <v>40.536799999999999</v>
      </c>
      <c r="DU769">
        <v>-74.522400000000005</v>
      </c>
      <c r="DV769" t="s">
        <v>39</v>
      </c>
      <c r="DW769" t="s">
        <v>75</v>
      </c>
      <c r="DX769" t="s">
        <v>34</v>
      </c>
      <c r="DY769">
        <v>0</v>
      </c>
      <c r="DZ769" t="s">
        <v>41</v>
      </c>
      <c r="EA769">
        <v>8</v>
      </c>
      <c r="EC769" t="s">
        <v>47</v>
      </c>
      <c r="ED769" t="s">
        <v>48</v>
      </c>
      <c r="EE769">
        <v>3.8118200000000001E-3</v>
      </c>
      <c r="EF769" t="s">
        <v>44</v>
      </c>
      <c r="EG769">
        <v>12323311</v>
      </c>
      <c r="EJ769">
        <v>61753613</v>
      </c>
      <c r="EL769">
        <v>300</v>
      </c>
      <c r="EM769">
        <v>80033414</v>
      </c>
      <c r="EO769">
        <v>2275050012</v>
      </c>
      <c r="EP769">
        <v>2</v>
      </c>
      <c r="EQ769" t="s">
        <v>34</v>
      </c>
      <c r="ER769" t="s">
        <v>73</v>
      </c>
      <c r="ES769">
        <v>34035</v>
      </c>
      <c r="EU769" t="s">
        <v>74</v>
      </c>
      <c r="EV769">
        <v>48811</v>
      </c>
      <c r="EW769" t="s">
        <v>37</v>
      </c>
      <c r="EX769" t="s">
        <v>38</v>
      </c>
      <c r="FA769" t="s">
        <v>38</v>
      </c>
      <c r="FB769">
        <v>40.536799999999999</v>
      </c>
      <c r="FC769">
        <v>-74.522400000000005</v>
      </c>
      <c r="FD769" t="s">
        <v>39</v>
      </c>
      <c r="FE769" t="s">
        <v>75</v>
      </c>
      <c r="FF769" t="s">
        <v>34</v>
      </c>
      <c r="FG769">
        <v>0</v>
      </c>
      <c r="FH769" t="s">
        <v>41</v>
      </c>
      <c r="FI769">
        <v>8</v>
      </c>
      <c r="FK769" t="s">
        <v>45</v>
      </c>
      <c r="FL769" t="s">
        <v>46</v>
      </c>
      <c r="FM769">
        <v>1.2140199999999999E-3</v>
      </c>
      <c r="FN769" t="s">
        <v>44</v>
      </c>
      <c r="FO769">
        <v>12323311</v>
      </c>
      <c r="FR769">
        <v>61753613</v>
      </c>
      <c r="FT769">
        <v>300</v>
      </c>
      <c r="FU769">
        <v>80033414</v>
      </c>
      <c r="FW769">
        <v>2275050012</v>
      </c>
      <c r="FX769">
        <v>2</v>
      </c>
      <c r="FY769" t="s">
        <v>34</v>
      </c>
      <c r="FZ769" t="s">
        <v>73</v>
      </c>
      <c r="GA769">
        <v>34035</v>
      </c>
      <c r="GC769" t="s">
        <v>74</v>
      </c>
      <c r="GD769">
        <v>48811</v>
      </c>
      <c r="GE769" t="s">
        <v>37</v>
      </c>
      <c r="GF769" t="s">
        <v>38</v>
      </c>
      <c r="GI769" t="s">
        <v>38</v>
      </c>
      <c r="GJ769">
        <v>40.536799999999999</v>
      </c>
      <c r="GK769">
        <v>-74.522400000000005</v>
      </c>
      <c r="GL769" t="s">
        <v>39</v>
      </c>
      <c r="GM769" t="s">
        <v>75</v>
      </c>
      <c r="GN769" t="s">
        <v>34</v>
      </c>
      <c r="GO769">
        <v>0</v>
      </c>
      <c r="GP769" t="s">
        <v>41</v>
      </c>
      <c r="GQ769">
        <v>8</v>
      </c>
      <c r="GS769" t="s">
        <v>42</v>
      </c>
      <c r="GT769" t="s">
        <v>43</v>
      </c>
      <c r="GU769">
        <v>1.1376499999999999E-2</v>
      </c>
      <c r="GV769" t="s">
        <v>44</v>
      </c>
    </row>
    <row r="770" spans="1:204" x14ac:dyDescent="0.25">
      <c r="A770">
        <v>11978311</v>
      </c>
      <c r="D770">
        <v>60841913</v>
      </c>
      <c r="F770">
        <v>300</v>
      </c>
      <c r="G770">
        <v>78224714</v>
      </c>
      <c r="I770">
        <v>2275050011</v>
      </c>
      <c r="J770">
        <v>2</v>
      </c>
      <c r="K770" t="s">
        <v>34</v>
      </c>
      <c r="L770" t="s">
        <v>73</v>
      </c>
      <c r="M770">
        <v>34035</v>
      </c>
      <c r="O770" t="s">
        <v>427</v>
      </c>
      <c r="P770">
        <v>48811</v>
      </c>
      <c r="Q770" t="s">
        <v>37</v>
      </c>
      <c r="R770" t="s">
        <v>38</v>
      </c>
      <c r="U770" t="s">
        <v>38</v>
      </c>
      <c r="V770">
        <v>40.622599999999998</v>
      </c>
      <c r="W770">
        <v>-74.6327</v>
      </c>
      <c r="X770" t="s">
        <v>39</v>
      </c>
      <c r="Y770" t="s">
        <v>314</v>
      </c>
      <c r="Z770" t="s">
        <v>34</v>
      </c>
      <c r="AA770">
        <v>0</v>
      </c>
      <c r="AB770" t="s">
        <v>41</v>
      </c>
      <c r="AC770">
        <v>8</v>
      </c>
      <c r="AE770" t="s">
        <v>53</v>
      </c>
      <c r="AF770" t="s">
        <v>54</v>
      </c>
      <c r="AG770">
        <v>0.108126</v>
      </c>
      <c r="AH770" t="s">
        <v>44</v>
      </c>
      <c r="AI770">
        <v>11978311</v>
      </c>
      <c r="AL770">
        <v>60841913</v>
      </c>
      <c r="AN770">
        <v>300</v>
      </c>
      <c r="AO770">
        <v>78224714</v>
      </c>
      <c r="AQ770">
        <v>2275050011</v>
      </c>
      <c r="AR770">
        <v>2</v>
      </c>
      <c r="AS770" t="s">
        <v>34</v>
      </c>
      <c r="AT770" t="s">
        <v>73</v>
      </c>
      <c r="AU770">
        <v>34035</v>
      </c>
      <c r="AW770" t="s">
        <v>427</v>
      </c>
      <c r="AX770">
        <v>48811</v>
      </c>
      <c r="AY770" t="s">
        <v>37</v>
      </c>
      <c r="AZ770" t="s">
        <v>38</v>
      </c>
      <c r="BC770" t="s">
        <v>38</v>
      </c>
      <c r="BD770">
        <v>40.622599999999998</v>
      </c>
      <c r="BE770">
        <v>-74.6327</v>
      </c>
      <c r="BF770" t="s">
        <v>39</v>
      </c>
      <c r="BG770" t="s">
        <v>314</v>
      </c>
      <c r="BH770" t="s">
        <v>34</v>
      </c>
      <c r="BI770">
        <v>0</v>
      </c>
      <c r="BJ770" t="s">
        <v>41</v>
      </c>
      <c r="BK770">
        <v>8</v>
      </c>
      <c r="BM770" t="s">
        <v>51</v>
      </c>
      <c r="BN770" t="s">
        <v>52</v>
      </c>
      <c r="BO770">
        <v>5.8500000000000002E-4</v>
      </c>
      <c r="BP770" t="s">
        <v>44</v>
      </c>
      <c r="BQ770">
        <v>11978311</v>
      </c>
      <c r="BT770">
        <v>60841913</v>
      </c>
      <c r="BV770">
        <v>300</v>
      </c>
      <c r="BW770">
        <v>78224714</v>
      </c>
      <c r="BY770">
        <v>2275050011</v>
      </c>
      <c r="BZ770">
        <v>2</v>
      </c>
      <c r="CA770" t="s">
        <v>34</v>
      </c>
      <c r="CB770" t="s">
        <v>73</v>
      </c>
      <c r="CC770">
        <v>34035</v>
      </c>
      <c r="CE770" t="s">
        <v>427</v>
      </c>
      <c r="CF770">
        <v>48811</v>
      </c>
      <c r="CG770" t="s">
        <v>37</v>
      </c>
      <c r="CH770" t="s">
        <v>38</v>
      </c>
      <c r="CK770" t="s">
        <v>38</v>
      </c>
      <c r="CL770">
        <v>40.622599999999998</v>
      </c>
      <c r="CM770">
        <v>-74.6327</v>
      </c>
      <c r="CN770" t="s">
        <v>39</v>
      </c>
      <c r="CO770" t="s">
        <v>314</v>
      </c>
      <c r="CP770" t="s">
        <v>34</v>
      </c>
      <c r="CQ770">
        <v>0</v>
      </c>
      <c r="CR770" t="s">
        <v>41</v>
      </c>
      <c r="CS770">
        <v>8</v>
      </c>
      <c r="CU770" t="s">
        <v>49</v>
      </c>
      <c r="CV770" t="s">
        <v>50</v>
      </c>
      <c r="CW770">
        <v>2.1302999999999999E-3</v>
      </c>
      <c r="CX770" t="s">
        <v>44</v>
      </c>
      <c r="CY770">
        <v>11978311</v>
      </c>
      <c r="DB770">
        <v>60841913</v>
      </c>
      <c r="DD770">
        <v>300</v>
      </c>
      <c r="DE770">
        <v>78224714</v>
      </c>
      <c r="DG770">
        <v>2275050011</v>
      </c>
      <c r="DH770">
        <v>2</v>
      </c>
      <c r="DI770" t="s">
        <v>34</v>
      </c>
      <c r="DJ770" t="s">
        <v>73</v>
      </c>
      <c r="DK770">
        <v>34035</v>
      </c>
      <c r="DM770" t="s">
        <v>427</v>
      </c>
      <c r="DN770">
        <v>48811</v>
      </c>
      <c r="DO770" t="s">
        <v>37</v>
      </c>
      <c r="DP770" t="s">
        <v>38</v>
      </c>
      <c r="DS770" t="s">
        <v>38</v>
      </c>
      <c r="DT770">
        <v>40.622599999999998</v>
      </c>
      <c r="DU770">
        <v>-74.6327</v>
      </c>
      <c r="DV770" t="s">
        <v>39</v>
      </c>
      <c r="DW770" t="s">
        <v>314</v>
      </c>
      <c r="DX770" t="s">
        <v>34</v>
      </c>
      <c r="DY770">
        <v>0</v>
      </c>
      <c r="DZ770" t="s">
        <v>41</v>
      </c>
      <c r="EA770">
        <v>8</v>
      </c>
      <c r="EC770" t="s">
        <v>47</v>
      </c>
      <c r="ED770" t="s">
        <v>48</v>
      </c>
      <c r="EE770">
        <v>1.4699100000000001E-3</v>
      </c>
      <c r="EF770" t="s">
        <v>44</v>
      </c>
      <c r="EG770">
        <v>11978311</v>
      </c>
      <c r="EJ770">
        <v>60841913</v>
      </c>
      <c r="EL770">
        <v>300</v>
      </c>
      <c r="EM770">
        <v>78224714</v>
      </c>
      <c r="EO770">
        <v>2275050011</v>
      </c>
      <c r="EP770">
        <v>2</v>
      </c>
      <c r="EQ770" t="s">
        <v>34</v>
      </c>
      <c r="ER770" t="s">
        <v>73</v>
      </c>
      <c r="ES770">
        <v>34035</v>
      </c>
      <c r="EU770" t="s">
        <v>427</v>
      </c>
      <c r="EV770">
        <v>48811</v>
      </c>
      <c r="EW770" t="s">
        <v>37</v>
      </c>
      <c r="EX770" t="s">
        <v>38</v>
      </c>
      <c r="FA770" t="s">
        <v>38</v>
      </c>
      <c r="FB770">
        <v>40.622599999999998</v>
      </c>
      <c r="FC770">
        <v>-74.6327</v>
      </c>
      <c r="FD770" t="s">
        <v>39</v>
      </c>
      <c r="FE770" t="s">
        <v>314</v>
      </c>
      <c r="FF770" t="s">
        <v>34</v>
      </c>
      <c r="FG770">
        <v>0</v>
      </c>
      <c r="FH770" t="s">
        <v>41</v>
      </c>
      <c r="FI770">
        <v>8</v>
      </c>
      <c r="FK770" t="s">
        <v>45</v>
      </c>
      <c r="FL770" t="s">
        <v>46</v>
      </c>
      <c r="FM770">
        <v>9.0000000000000006E-5</v>
      </c>
      <c r="FN770" t="s">
        <v>44</v>
      </c>
      <c r="FO770">
        <v>11978311</v>
      </c>
      <c r="FR770">
        <v>60841913</v>
      </c>
      <c r="FT770">
        <v>300</v>
      </c>
      <c r="FU770">
        <v>78224714</v>
      </c>
      <c r="FW770">
        <v>2275050011</v>
      </c>
      <c r="FX770">
        <v>2</v>
      </c>
      <c r="FY770" t="s">
        <v>34</v>
      </c>
      <c r="FZ770" t="s">
        <v>73</v>
      </c>
      <c r="GA770">
        <v>34035</v>
      </c>
      <c r="GC770" t="s">
        <v>427</v>
      </c>
      <c r="GD770">
        <v>48811</v>
      </c>
      <c r="GE770" t="s">
        <v>37</v>
      </c>
      <c r="GF770" t="s">
        <v>38</v>
      </c>
      <c r="GI770" t="s">
        <v>38</v>
      </c>
      <c r="GJ770">
        <v>40.622599999999998</v>
      </c>
      <c r="GK770">
        <v>-74.6327</v>
      </c>
      <c r="GL770" t="s">
        <v>39</v>
      </c>
      <c r="GM770" t="s">
        <v>314</v>
      </c>
      <c r="GN770" t="s">
        <v>34</v>
      </c>
      <c r="GO770">
        <v>0</v>
      </c>
      <c r="GP770" t="s">
        <v>41</v>
      </c>
      <c r="GQ770">
        <v>8</v>
      </c>
      <c r="GS770" t="s">
        <v>42</v>
      </c>
      <c r="GT770" t="s">
        <v>43</v>
      </c>
      <c r="GU770">
        <v>1.3542700000000001E-3</v>
      </c>
      <c r="GV770" t="s">
        <v>44</v>
      </c>
    </row>
    <row r="771" spans="1:204" x14ac:dyDescent="0.25">
      <c r="A771">
        <v>11978311</v>
      </c>
      <c r="D771">
        <v>60841913</v>
      </c>
      <c r="F771">
        <v>300</v>
      </c>
      <c r="G771">
        <v>78224814</v>
      </c>
      <c r="I771">
        <v>2275050012</v>
      </c>
      <c r="J771">
        <v>2</v>
      </c>
      <c r="K771" t="s">
        <v>34</v>
      </c>
      <c r="L771" t="s">
        <v>73</v>
      </c>
      <c r="M771">
        <v>34035</v>
      </c>
      <c r="O771" t="s">
        <v>427</v>
      </c>
      <c r="P771">
        <v>48811</v>
      </c>
      <c r="Q771" t="s">
        <v>37</v>
      </c>
      <c r="R771" t="s">
        <v>38</v>
      </c>
      <c r="U771" t="s">
        <v>38</v>
      </c>
      <c r="V771">
        <v>40.622599999999998</v>
      </c>
      <c r="W771">
        <v>-74.6327</v>
      </c>
      <c r="X771" t="s">
        <v>39</v>
      </c>
      <c r="Y771" t="s">
        <v>314</v>
      </c>
      <c r="Z771" t="s">
        <v>34</v>
      </c>
      <c r="AA771">
        <v>0</v>
      </c>
      <c r="AB771" t="s">
        <v>41</v>
      </c>
      <c r="AC771">
        <v>8</v>
      </c>
      <c r="AE771" t="s">
        <v>53</v>
      </c>
      <c r="AF771" t="s">
        <v>54</v>
      </c>
      <c r="AG771">
        <v>0.15802099999999999</v>
      </c>
      <c r="AH771" t="s">
        <v>44</v>
      </c>
      <c r="AI771">
        <v>11978311</v>
      </c>
      <c r="AL771">
        <v>60841913</v>
      </c>
      <c r="AN771">
        <v>300</v>
      </c>
      <c r="AO771">
        <v>78224814</v>
      </c>
      <c r="AQ771">
        <v>2275050012</v>
      </c>
      <c r="AR771">
        <v>2</v>
      </c>
      <c r="AS771" t="s">
        <v>34</v>
      </c>
      <c r="AT771" t="s">
        <v>73</v>
      </c>
      <c r="AU771">
        <v>34035</v>
      </c>
      <c r="AW771" t="s">
        <v>427</v>
      </c>
      <c r="AX771">
        <v>48811</v>
      </c>
      <c r="AY771" t="s">
        <v>37</v>
      </c>
      <c r="AZ771" t="s">
        <v>38</v>
      </c>
      <c r="BC771" t="s">
        <v>38</v>
      </c>
      <c r="BD771">
        <v>40.622599999999998</v>
      </c>
      <c r="BE771">
        <v>-74.6327</v>
      </c>
      <c r="BF771" t="s">
        <v>39</v>
      </c>
      <c r="BG771" t="s">
        <v>314</v>
      </c>
      <c r="BH771" t="s">
        <v>34</v>
      </c>
      <c r="BI771">
        <v>0</v>
      </c>
      <c r="BJ771" t="s">
        <v>41</v>
      </c>
      <c r="BK771">
        <v>8</v>
      </c>
      <c r="BM771" t="s">
        <v>51</v>
      </c>
      <c r="BN771" t="s">
        <v>52</v>
      </c>
      <c r="BO771">
        <v>5.3417999999999998E-3</v>
      </c>
      <c r="BP771" t="s">
        <v>44</v>
      </c>
      <c r="BQ771">
        <v>11978311</v>
      </c>
      <c r="BT771">
        <v>60841913</v>
      </c>
      <c r="BV771">
        <v>300</v>
      </c>
      <c r="BW771">
        <v>78224814</v>
      </c>
      <c r="BY771">
        <v>2275050012</v>
      </c>
      <c r="BZ771">
        <v>2</v>
      </c>
      <c r="CA771" t="s">
        <v>34</v>
      </c>
      <c r="CB771" t="s">
        <v>73</v>
      </c>
      <c r="CC771">
        <v>34035</v>
      </c>
      <c r="CE771" t="s">
        <v>427</v>
      </c>
      <c r="CF771">
        <v>48811</v>
      </c>
      <c r="CG771" t="s">
        <v>37</v>
      </c>
      <c r="CH771" t="s">
        <v>38</v>
      </c>
      <c r="CK771" t="s">
        <v>38</v>
      </c>
      <c r="CL771">
        <v>40.622599999999998</v>
      </c>
      <c r="CM771">
        <v>-74.6327</v>
      </c>
      <c r="CN771" t="s">
        <v>39</v>
      </c>
      <c r="CO771" t="s">
        <v>314</v>
      </c>
      <c r="CP771" t="s">
        <v>34</v>
      </c>
      <c r="CQ771">
        <v>0</v>
      </c>
      <c r="CR771" t="s">
        <v>41</v>
      </c>
      <c r="CS771">
        <v>8</v>
      </c>
      <c r="CU771" t="s">
        <v>49</v>
      </c>
      <c r="CV771" t="s">
        <v>50</v>
      </c>
      <c r="CW771">
        <v>3.9055499999999998E-3</v>
      </c>
      <c r="CX771" t="s">
        <v>44</v>
      </c>
      <c r="CY771">
        <v>11978311</v>
      </c>
      <c r="DB771">
        <v>60841913</v>
      </c>
      <c r="DD771">
        <v>300</v>
      </c>
      <c r="DE771">
        <v>78224814</v>
      </c>
      <c r="DG771">
        <v>2275050012</v>
      </c>
      <c r="DH771">
        <v>2</v>
      </c>
      <c r="DI771" t="s">
        <v>34</v>
      </c>
      <c r="DJ771" t="s">
        <v>73</v>
      </c>
      <c r="DK771">
        <v>34035</v>
      </c>
      <c r="DM771" t="s">
        <v>427</v>
      </c>
      <c r="DN771">
        <v>48811</v>
      </c>
      <c r="DO771" t="s">
        <v>37</v>
      </c>
      <c r="DP771" t="s">
        <v>38</v>
      </c>
      <c r="DS771" t="s">
        <v>38</v>
      </c>
      <c r="DT771">
        <v>40.622599999999998</v>
      </c>
      <c r="DU771">
        <v>-74.6327</v>
      </c>
      <c r="DV771" t="s">
        <v>39</v>
      </c>
      <c r="DW771" t="s">
        <v>314</v>
      </c>
      <c r="DX771" t="s">
        <v>34</v>
      </c>
      <c r="DY771">
        <v>0</v>
      </c>
      <c r="DZ771" t="s">
        <v>41</v>
      </c>
      <c r="EA771">
        <v>8</v>
      </c>
      <c r="EC771" t="s">
        <v>47</v>
      </c>
      <c r="ED771" t="s">
        <v>48</v>
      </c>
      <c r="EE771">
        <v>3.8118200000000001E-3</v>
      </c>
      <c r="EF771" t="s">
        <v>44</v>
      </c>
      <c r="EG771">
        <v>11978311</v>
      </c>
      <c r="EJ771">
        <v>60841913</v>
      </c>
      <c r="EL771">
        <v>300</v>
      </c>
      <c r="EM771">
        <v>78224814</v>
      </c>
      <c r="EO771">
        <v>2275050012</v>
      </c>
      <c r="EP771">
        <v>2</v>
      </c>
      <c r="EQ771" t="s">
        <v>34</v>
      </c>
      <c r="ER771" t="s">
        <v>73</v>
      </c>
      <c r="ES771">
        <v>34035</v>
      </c>
      <c r="EU771" t="s">
        <v>427</v>
      </c>
      <c r="EV771">
        <v>48811</v>
      </c>
      <c r="EW771" t="s">
        <v>37</v>
      </c>
      <c r="EX771" t="s">
        <v>38</v>
      </c>
      <c r="FA771" t="s">
        <v>38</v>
      </c>
      <c r="FB771">
        <v>40.622599999999998</v>
      </c>
      <c r="FC771">
        <v>-74.6327</v>
      </c>
      <c r="FD771" t="s">
        <v>39</v>
      </c>
      <c r="FE771" t="s">
        <v>314</v>
      </c>
      <c r="FF771" t="s">
        <v>34</v>
      </c>
      <c r="FG771">
        <v>0</v>
      </c>
      <c r="FH771" t="s">
        <v>41</v>
      </c>
      <c r="FI771">
        <v>8</v>
      </c>
      <c r="FK771" t="s">
        <v>45</v>
      </c>
      <c r="FL771" t="s">
        <v>46</v>
      </c>
      <c r="FM771">
        <v>1.2140199999999999E-3</v>
      </c>
      <c r="FN771" t="s">
        <v>44</v>
      </c>
      <c r="FO771">
        <v>11978311</v>
      </c>
      <c r="FR771">
        <v>60841913</v>
      </c>
      <c r="FT771">
        <v>300</v>
      </c>
      <c r="FU771">
        <v>78224814</v>
      </c>
      <c r="FW771">
        <v>2275050012</v>
      </c>
      <c r="FX771">
        <v>2</v>
      </c>
      <c r="FY771" t="s">
        <v>34</v>
      </c>
      <c r="FZ771" t="s">
        <v>73</v>
      </c>
      <c r="GA771">
        <v>34035</v>
      </c>
      <c r="GC771" t="s">
        <v>427</v>
      </c>
      <c r="GD771">
        <v>48811</v>
      </c>
      <c r="GE771" t="s">
        <v>37</v>
      </c>
      <c r="GF771" t="s">
        <v>38</v>
      </c>
      <c r="GI771" t="s">
        <v>38</v>
      </c>
      <c r="GJ771">
        <v>40.622599999999998</v>
      </c>
      <c r="GK771">
        <v>-74.6327</v>
      </c>
      <c r="GL771" t="s">
        <v>39</v>
      </c>
      <c r="GM771" t="s">
        <v>314</v>
      </c>
      <c r="GN771" t="s">
        <v>34</v>
      </c>
      <c r="GO771">
        <v>0</v>
      </c>
      <c r="GP771" t="s">
        <v>41</v>
      </c>
      <c r="GQ771">
        <v>8</v>
      </c>
      <c r="GS771" t="s">
        <v>42</v>
      </c>
      <c r="GT771" t="s">
        <v>43</v>
      </c>
      <c r="GU771">
        <v>1.1376499999999999E-2</v>
      </c>
      <c r="GV771" t="s">
        <v>44</v>
      </c>
    </row>
    <row r="772" spans="1:204" x14ac:dyDescent="0.25">
      <c r="A772">
        <v>11819311</v>
      </c>
      <c r="D772">
        <v>61347813</v>
      </c>
      <c r="F772">
        <v>300</v>
      </c>
      <c r="G772">
        <v>79233514</v>
      </c>
      <c r="I772">
        <v>2275050011</v>
      </c>
      <c r="J772">
        <v>2</v>
      </c>
      <c r="K772" t="s">
        <v>34</v>
      </c>
      <c r="L772" t="s">
        <v>73</v>
      </c>
      <c r="M772">
        <v>34035</v>
      </c>
      <c r="O772" t="s">
        <v>448</v>
      </c>
      <c r="P772">
        <v>48811</v>
      </c>
      <c r="Q772" t="s">
        <v>37</v>
      </c>
      <c r="R772" t="s">
        <v>38</v>
      </c>
      <c r="U772" t="s">
        <v>38</v>
      </c>
      <c r="V772">
        <v>40.564500000000002</v>
      </c>
      <c r="W772">
        <v>-74.554900000000004</v>
      </c>
      <c r="X772" t="s">
        <v>39</v>
      </c>
      <c r="Y772" t="s">
        <v>368</v>
      </c>
      <c r="Z772" t="s">
        <v>34</v>
      </c>
      <c r="AA772">
        <v>0</v>
      </c>
      <c r="AB772" t="s">
        <v>41</v>
      </c>
      <c r="AC772">
        <v>8</v>
      </c>
      <c r="AE772" t="s">
        <v>53</v>
      </c>
      <c r="AF772" t="s">
        <v>54</v>
      </c>
      <c r="AG772">
        <v>0.108126</v>
      </c>
      <c r="AH772" t="s">
        <v>44</v>
      </c>
      <c r="AI772">
        <v>11819311</v>
      </c>
      <c r="AL772">
        <v>61347813</v>
      </c>
      <c r="AN772">
        <v>300</v>
      </c>
      <c r="AO772">
        <v>79233514</v>
      </c>
      <c r="AQ772">
        <v>2275050011</v>
      </c>
      <c r="AR772">
        <v>2</v>
      </c>
      <c r="AS772" t="s">
        <v>34</v>
      </c>
      <c r="AT772" t="s">
        <v>73</v>
      </c>
      <c r="AU772">
        <v>34035</v>
      </c>
      <c r="AW772" t="s">
        <v>448</v>
      </c>
      <c r="AX772">
        <v>48811</v>
      </c>
      <c r="AY772" t="s">
        <v>37</v>
      </c>
      <c r="AZ772" t="s">
        <v>38</v>
      </c>
      <c r="BC772" t="s">
        <v>38</v>
      </c>
      <c r="BD772">
        <v>40.564500000000002</v>
      </c>
      <c r="BE772">
        <v>-74.554900000000004</v>
      </c>
      <c r="BF772" t="s">
        <v>39</v>
      </c>
      <c r="BG772" t="s">
        <v>368</v>
      </c>
      <c r="BH772" t="s">
        <v>34</v>
      </c>
      <c r="BI772">
        <v>0</v>
      </c>
      <c r="BJ772" t="s">
        <v>41</v>
      </c>
      <c r="BK772">
        <v>8</v>
      </c>
      <c r="BM772" t="s">
        <v>51</v>
      </c>
      <c r="BN772" t="s">
        <v>52</v>
      </c>
      <c r="BO772">
        <v>5.8500000000000002E-4</v>
      </c>
      <c r="BP772" t="s">
        <v>44</v>
      </c>
      <c r="BQ772">
        <v>11819311</v>
      </c>
      <c r="BT772">
        <v>61347813</v>
      </c>
      <c r="BV772">
        <v>300</v>
      </c>
      <c r="BW772">
        <v>79233514</v>
      </c>
      <c r="BY772">
        <v>2275050011</v>
      </c>
      <c r="BZ772">
        <v>2</v>
      </c>
      <c r="CA772" t="s">
        <v>34</v>
      </c>
      <c r="CB772" t="s">
        <v>73</v>
      </c>
      <c r="CC772">
        <v>34035</v>
      </c>
      <c r="CE772" t="s">
        <v>448</v>
      </c>
      <c r="CF772">
        <v>48811</v>
      </c>
      <c r="CG772" t="s">
        <v>37</v>
      </c>
      <c r="CH772" t="s">
        <v>38</v>
      </c>
      <c r="CK772" t="s">
        <v>38</v>
      </c>
      <c r="CL772">
        <v>40.564500000000002</v>
      </c>
      <c r="CM772">
        <v>-74.554900000000004</v>
      </c>
      <c r="CN772" t="s">
        <v>39</v>
      </c>
      <c r="CO772" t="s">
        <v>368</v>
      </c>
      <c r="CP772" t="s">
        <v>34</v>
      </c>
      <c r="CQ772">
        <v>0</v>
      </c>
      <c r="CR772" t="s">
        <v>41</v>
      </c>
      <c r="CS772">
        <v>8</v>
      </c>
      <c r="CU772" t="s">
        <v>49</v>
      </c>
      <c r="CV772" t="s">
        <v>50</v>
      </c>
      <c r="CW772">
        <v>2.1302999999999999E-3</v>
      </c>
      <c r="CX772" t="s">
        <v>44</v>
      </c>
      <c r="CY772">
        <v>11819311</v>
      </c>
      <c r="DB772">
        <v>61347813</v>
      </c>
      <c r="DD772">
        <v>300</v>
      </c>
      <c r="DE772">
        <v>79233514</v>
      </c>
      <c r="DG772">
        <v>2275050011</v>
      </c>
      <c r="DH772">
        <v>2</v>
      </c>
      <c r="DI772" t="s">
        <v>34</v>
      </c>
      <c r="DJ772" t="s">
        <v>73</v>
      </c>
      <c r="DK772">
        <v>34035</v>
      </c>
      <c r="DM772" t="s">
        <v>448</v>
      </c>
      <c r="DN772">
        <v>48811</v>
      </c>
      <c r="DO772" t="s">
        <v>37</v>
      </c>
      <c r="DP772" t="s">
        <v>38</v>
      </c>
      <c r="DS772" t="s">
        <v>38</v>
      </c>
      <c r="DT772">
        <v>40.564500000000002</v>
      </c>
      <c r="DU772">
        <v>-74.554900000000004</v>
      </c>
      <c r="DV772" t="s">
        <v>39</v>
      </c>
      <c r="DW772" t="s">
        <v>368</v>
      </c>
      <c r="DX772" t="s">
        <v>34</v>
      </c>
      <c r="DY772">
        <v>0</v>
      </c>
      <c r="DZ772" t="s">
        <v>41</v>
      </c>
      <c r="EA772">
        <v>8</v>
      </c>
      <c r="EC772" t="s">
        <v>47</v>
      </c>
      <c r="ED772" t="s">
        <v>48</v>
      </c>
      <c r="EE772">
        <v>1.4699100000000001E-3</v>
      </c>
      <c r="EF772" t="s">
        <v>44</v>
      </c>
      <c r="EG772">
        <v>11819311</v>
      </c>
      <c r="EJ772">
        <v>61347813</v>
      </c>
      <c r="EL772">
        <v>300</v>
      </c>
      <c r="EM772">
        <v>79233514</v>
      </c>
      <c r="EO772">
        <v>2275050011</v>
      </c>
      <c r="EP772">
        <v>2</v>
      </c>
      <c r="EQ772" t="s">
        <v>34</v>
      </c>
      <c r="ER772" t="s">
        <v>73</v>
      </c>
      <c r="ES772">
        <v>34035</v>
      </c>
      <c r="EU772" t="s">
        <v>448</v>
      </c>
      <c r="EV772">
        <v>48811</v>
      </c>
      <c r="EW772" t="s">
        <v>37</v>
      </c>
      <c r="EX772" t="s">
        <v>38</v>
      </c>
      <c r="FA772" t="s">
        <v>38</v>
      </c>
      <c r="FB772">
        <v>40.564500000000002</v>
      </c>
      <c r="FC772">
        <v>-74.554900000000004</v>
      </c>
      <c r="FD772" t="s">
        <v>39</v>
      </c>
      <c r="FE772" t="s">
        <v>368</v>
      </c>
      <c r="FF772" t="s">
        <v>34</v>
      </c>
      <c r="FG772">
        <v>0</v>
      </c>
      <c r="FH772" t="s">
        <v>41</v>
      </c>
      <c r="FI772">
        <v>8</v>
      </c>
      <c r="FK772" t="s">
        <v>45</v>
      </c>
      <c r="FL772" t="s">
        <v>46</v>
      </c>
      <c r="FM772">
        <v>9.0000000000000006E-5</v>
      </c>
      <c r="FN772" t="s">
        <v>44</v>
      </c>
      <c r="FO772">
        <v>11819311</v>
      </c>
      <c r="FR772">
        <v>61347813</v>
      </c>
      <c r="FT772">
        <v>300</v>
      </c>
      <c r="FU772">
        <v>79233514</v>
      </c>
      <c r="FW772">
        <v>2275050011</v>
      </c>
      <c r="FX772">
        <v>2</v>
      </c>
      <c r="FY772" t="s">
        <v>34</v>
      </c>
      <c r="FZ772" t="s">
        <v>73</v>
      </c>
      <c r="GA772">
        <v>34035</v>
      </c>
      <c r="GC772" t="s">
        <v>448</v>
      </c>
      <c r="GD772">
        <v>48811</v>
      </c>
      <c r="GE772" t="s">
        <v>37</v>
      </c>
      <c r="GF772" t="s">
        <v>38</v>
      </c>
      <c r="GI772" t="s">
        <v>38</v>
      </c>
      <c r="GJ772">
        <v>40.564500000000002</v>
      </c>
      <c r="GK772">
        <v>-74.554900000000004</v>
      </c>
      <c r="GL772" t="s">
        <v>39</v>
      </c>
      <c r="GM772" t="s">
        <v>368</v>
      </c>
      <c r="GN772" t="s">
        <v>34</v>
      </c>
      <c r="GO772">
        <v>0</v>
      </c>
      <c r="GP772" t="s">
        <v>41</v>
      </c>
      <c r="GQ772">
        <v>8</v>
      </c>
      <c r="GS772" t="s">
        <v>42</v>
      </c>
      <c r="GT772" t="s">
        <v>43</v>
      </c>
      <c r="GU772">
        <v>1.3542700000000001E-3</v>
      </c>
      <c r="GV772" t="s">
        <v>44</v>
      </c>
    </row>
    <row r="773" spans="1:204" x14ac:dyDescent="0.25">
      <c r="A773">
        <v>11819311</v>
      </c>
      <c r="D773">
        <v>61347813</v>
      </c>
      <c r="F773">
        <v>300</v>
      </c>
      <c r="G773">
        <v>79233614</v>
      </c>
      <c r="I773">
        <v>2275050012</v>
      </c>
      <c r="J773">
        <v>2</v>
      </c>
      <c r="K773" t="s">
        <v>34</v>
      </c>
      <c r="L773" t="s">
        <v>73</v>
      </c>
      <c r="M773">
        <v>34035</v>
      </c>
      <c r="O773" t="s">
        <v>448</v>
      </c>
      <c r="P773">
        <v>48811</v>
      </c>
      <c r="Q773" t="s">
        <v>37</v>
      </c>
      <c r="R773" t="s">
        <v>38</v>
      </c>
      <c r="U773" t="s">
        <v>38</v>
      </c>
      <c r="V773">
        <v>40.564500000000002</v>
      </c>
      <c r="W773">
        <v>-74.554900000000004</v>
      </c>
      <c r="X773" t="s">
        <v>39</v>
      </c>
      <c r="Y773" t="s">
        <v>368</v>
      </c>
      <c r="Z773" t="s">
        <v>34</v>
      </c>
      <c r="AA773">
        <v>0</v>
      </c>
      <c r="AB773" t="s">
        <v>41</v>
      </c>
      <c r="AC773">
        <v>8</v>
      </c>
      <c r="AE773" t="s">
        <v>53</v>
      </c>
      <c r="AF773" t="s">
        <v>54</v>
      </c>
      <c r="AG773">
        <v>0.15802099999999999</v>
      </c>
      <c r="AH773" t="s">
        <v>44</v>
      </c>
      <c r="AI773">
        <v>11819311</v>
      </c>
      <c r="AL773">
        <v>61347813</v>
      </c>
      <c r="AN773">
        <v>300</v>
      </c>
      <c r="AO773">
        <v>79233614</v>
      </c>
      <c r="AQ773">
        <v>2275050012</v>
      </c>
      <c r="AR773">
        <v>2</v>
      </c>
      <c r="AS773" t="s">
        <v>34</v>
      </c>
      <c r="AT773" t="s">
        <v>73</v>
      </c>
      <c r="AU773">
        <v>34035</v>
      </c>
      <c r="AW773" t="s">
        <v>448</v>
      </c>
      <c r="AX773">
        <v>48811</v>
      </c>
      <c r="AY773" t="s">
        <v>37</v>
      </c>
      <c r="AZ773" t="s">
        <v>38</v>
      </c>
      <c r="BC773" t="s">
        <v>38</v>
      </c>
      <c r="BD773">
        <v>40.564500000000002</v>
      </c>
      <c r="BE773">
        <v>-74.554900000000004</v>
      </c>
      <c r="BF773" t="s">
        <v>39</v>
      </c>
      <c r="BG773" t="s">
        <v>368</v>
      </c>
      <c r="BH773" t="s">
        <v>34</v>
      </c>
      <c r="BI773">
        <v>0</v>
      </c>
      <c r="BJ773" t="s">
        <v>41</v>
      </c>
      <c r="BK773">
        <v>8</v>
      </c>
      <c r="BM773" t="s">
        <v>51</v>
      </c>
      <c r="BN773" t="s">
        <v>52</v>
      </c>
      <c r="BO773">
        <v>5.3417999999999998E-3</v>
      </c>
      <c r="BP773" t="s">
        <v>44</v>
      </c>
      <c r="BQ773">
        <v>11819311</v>
      </c>
      <c r="BT773">
        <v>61347813</v>
      </c>
      <c r="BV773">
        <v>300</v>
      </c>
      <c r="BW773">
        <v>79233614</v>
      </c>
      <c r="BY773">
        <v>2275050012</v>
      </c>
      <c r="BZ773">
        <v>2</v>
      </c>
      <c r="CA773" t="s">
        <v>34</v>
      </c>
      <c r="CB773" t="s">
        <v>73</v>
      </c>
      <c r="CC773">
        <v>34035</v>
      </c>
      <c r="CE773" t="s">
        <v>448</v>
      </c>
      <c r="CF773">
        <v>48811</v>
      </c>
      <c r="CG773" t="s">
        <v>37</v>
      </c>
      <c r="CH773" t="s">
        <v>38</v>
      </c>
      <c r="CK773" t="s">
        <v>38</v>
      </c>
      <c r="CL773">
        <v>40.564500000000002</v>
      </c>
      <c r="CM773">
        <v>-74.554900000000004</v>
      </c>
      <c r="CN773" t="s">
        <v>39</v>
      </c>
      <c r="CO773" t="s">
        <v>368</v>
      </c>
      <c r="CP773" t="s">
        <v>34</v>
      </c>
      <c r="CQ773">
        <v>0</v>
      </c>
      <c r="CR773" t="s">
        <v>41</v>
      </c>
      <c r="CS773">
        <v>8</v>
      </c>
      <c r="CU773" t="s">
        <v>49</v>
      </c>
      <c r="CV773" t="s">
        <v>50</v>
      </c>
      <c r="CW773">
        <v>3.9055499999999998E-3</v>
      </c>
      <c r="CX773" t="s">
        <v>44</v>
      </c>
      <c r="CY773">
        <v>11819311</v>
      </c>
      <c r="DB773">
        <v>61347813</v>
      </c>
      <c r="DD773">
        <v>300</v>
      </c>
      <c r="DE773">
        <v>79233614</v>
      </c>
      <c r="DG773">
        <v>2275050012</v>
      </c>
      <c r="DH773">
        <v>2</v>
      </c>
      <c r="DI773" t="s">
        <v>34</v>
      </c>
      <c r="DJ773" t="s">
        <v>73</v>
      </c>
      <c r="DK773">
        <v>34035</v>
      </c>
      <c r="DM773" t="s">
        <v>448</v>
      </c>
      <c r="DN773">
        <v>48811</v>
      </c>
      <c r="DO773" t="s">
        <v>37</v>
      </c>
      <c r="DP773" t="s">
        <v>38</v>
      </c>
      <c r="DS773" t="s">
        <v>38</v>
      </c>
      <c r="DT773">
        <v>40.564500000000002</v>
      </c>
      <c r="DU773">
        <v>-74.554900000000004</v>
      </c>
      <c r="DV773" t="s">
        <v>39</v>
      </c>
      <c r="DW773" t="s">
        <v>368</v>
      </c>
      <c r="DX773" t="s">
        <v>34</v>
      </c>
      <c r="DY773">
        <v>0</v>
      </c>
      <c r="DZ773" t="s">
        <v>41</v>
      </c>
      <c r="EA773">
        <v>8</v>
      </c>
      <c r="EC773" t="s">
        <v>47</v>
      </c>
      <c r="ED773" t="s">
        <v>48</v>
      </c>
      <c r="EE773">
        <v>3.8118200000000001E-3</v>
      </c>
      <c r="EF773" t="s">
        <v>44</v>
      </c>
      <c r="EG773">
        <v>11819311</v>
      </c>
      <c r="EJ773">
        <v>61347813</v>
      </c>
      <c r="EL773">
        <v>300</v>
      </c>
      <c r="EM773">
        <v>79233614</v>
      </c>
      <c r="EO773">
        <v>2275050012</v>
      </c>
      <c r="EP773">
        <v>2</v>
      </c>
      <c r="EQ773" t="s">
        <v>34</v>
      </c>
      <c r="ER773" t="s">
        <v>73</v>
      </c>
      <c r="ES773">
        <v>34035</v>
      </c>
      <c r="EU773" t="s">
        <v>448</v>
      </c>
      <c r="EV773">
        <v>48811</v>
      </c>
      <c r="EW773" t="s">
        <v>37</v>
      </c>
      <c r="EX773" t="s">
        <v>38</v>
      </c>
      <c r="FA773" t="s">
        <v>38</v>
      </c>
      <c r="FB773">
        <v>40.564500000000002</v>
      </c>
      <c r="FC773">
        <v>-74.554900000000004</v>
      </c>
      <c r="FD773" t="s">
        <v>39</v>
      </c>
      <c r="FE773" t="s">
        <v>368</v>
      </c>
      <c r="FF773" t="s">
        <v>34</v>
      </c>
      <c r="FG773">
        <v>0</v>
      </c>
      <c r="FH773" t="s">
        <v>41</v>
      </c>
      <c r="FI773">
        <v>8</v>
      </c>
      <c r="FK773" t="s">
        <v>45</v>
      </c>
      <c r="FL773" t="s">
        <v>46</v>
      </c>
      <c r="FM773">
        <v>1.2140199999999999E-3</v>
      </c>
      <c r="FN773" t="s">
        <v>44</v>
      </c>
      <c r="FO773">
        <v>11819311</v>
      </c>
      <c r="FR773">
        <v>61347813</v>
      </c>
      <c r="FT773">
        <v>300</v>
      </c>
      <c r="FU773">
        <v>79233614</v>
      </c>
      <c r="FW773">
        <v>2275050012</v>
      </c>
      <c r="FX773">
        <v>2</v>
      </c>
      <c r="FY773" t="s">
        <v>34</v>
      </c>
      <c r="FZ773" t="s">
        <v>73</v>
      </c>
      <c r="GA773">
        <v>34035</v>
      </c>
      <c r="GC773" t="s">
        <v>448</v>
      </c>
      <c r="GD773">
        <v>48811</v>
      </c>
      <c r="GE773" t="s">
        <v>37</v>
      </c>
      <c r="GF773" t="s">
        <v>38</v>
      </c>
      <c r="GI773" t="s">
        <v>38</v>
      </c>
      <c r="GJ773">
        <v>40.564500000000002</v>
      </c>
      <c r="GK773">
        <v>-74.554900000000004</v>
      </c>
      <c r="GL773" t="s">
        <v>39</v>
      </c>
      <c r="GM773" t="s">
        <v>368</v>
      </c>
      <c r="GN773" t="s">
        <v>34</v>
      </c>
      <c r="GO773">
        <v>0</v>
      </c>
      <c r="GP773" t="s">
        <v>41</v>
      </c>
      <c r="GQ773">
        <v>8</v>
      </c>
      <c r="GS773" t="s">
        <v>42</v>
      </c>
      <c r="GT773" t="s">
        <v>43</v>
      </c>
      <c r="GU773">
        <v>1.1376499999999999E-2</v>
      </c>
      <c r="GV773" t="s">
        <v>44</v>
      </c>
    </row>
    <row r="774" spans="1:204" x14ac:dyDescent="0.25">
      <c r="A774">
        <v>11290411</v>
      </c>
      <c r="D774">
        <v>61347913</v>
      </c>
      <c r="F774">
        <v>300</v>
      </c>
      <c r="G774">
        <v>79233714</v>
      </c>
      <c r="I774">
        <v>2275050011</v>
      </c>
      <c r="J774">
        <v>2</v>
      </c>
      <c r="K774" t="s">
        <v>34</v>
      </c>
      <c r="L774" t="s">
        <v>73</v>
      </c>
      <c r="M774">
        <v>34035</v>
      </c>
      <c r="O774" t="s">
        <v>367</v>
      </c>
      <c r="P774">
        <v>48811</v>
      </c>
      <c r="Q774" t="s">
        <v>37</v>
      </c>
      <c r="R774" t="s">
        <v>38</v>
      </c>
      <c r="U774" t="s">
        <v>38</v>
      </c>
      <c r="V774">
        <v>40.5565</v>
      </c>
      <c r="W774">
        <v>-74.562399999999997</v>
      </c>
      <c r="X774" t="s">
        <v>39</v>
      </c>
      <c r="Y774" t="s">
        <v>368</v>
      </c>
      <c r="Z774" t="s">
        <v>34</v>
      </c>
      <c r="AA774">
        <v>0</v>
      </c>
      <c r="AB774" t="s">
        <v>41</v>
      </c>
      <c r="AC774">
        <v>8</v>
      </c>
      <c r="AE774" t="s">
        <v>53</v>
      </c>
      <c r="AF774" t="s">
        <v>54</v>
      </c>
      <c r="AG774">
        <v>0.108126</v>
      </c>
      <c r="AH774" t="s">
        <v>44</v>
      </c>
      <c r="AI774">
        <v>11290411</v>
      </c>
      <c r="AL774">
        <v>61347913</v>
      </c>
      <c r="AN774">
        <v>300</v>
      </c>
      <c r="AO774">
        <v>79233714</v>
      </c>
      <c r="AQ774">
        <v>2275050011</v>
      </c>
      <c r="AR774">
        <v>2</v>
      </c>
      <c r="AS774" t="s">
        <v>34</v>
      </c>
      <c r="AT774" t="s">
        <v>73</v>
      </c>
      <c r="AU774">
        <v>34035</v>
      </c>
      <c r="AW774" t="s">
        <v>367</v>
      </c>
      <c r="AX774">
        <v>48811</v>
      </c>
      <c r="AY774" t="s">
        <v>37</v>
      </c>
      <c r="AZ774" t="s">
        <v>38</v>
      </c>
      <c r="BC774" t="s">
        <v>38</v>
      </c>
      <c r="BD774">
        <v>40.5565</v>
      </c>
      <c r="BE774">
        <v>-74.562399999999997</v>
      </c>
      <c r="BF774" t="s">
        <v>39</v>
      </c>
      <c r="BG774" t="s">
        <v>368</v>
      </c>
      <c r="BH774" t="s">
        <v>34</v>
      </c>
      <c r="BI774">
        <v>0</v>
      </c>
      <c r="BJ774" t="s">
        <v>41</v>
      </c>
      <c r="BK774">
        <v>8</v>
      </c>
      <c r="BM774" t="s">
        <v>51</v>
      </c>
      <c r="BN774" t="s">
        <v>52</v>
      </c>
      <c r="BO774">
        <v>5.8500000000000002E-4</v>
      </c>
      <c r="BP774" t="s">
        <v>44</v>
      </c>
      <c r="BQ774">
        <v>11290411</v>
      </c>
      <c r="BT774">
        <v>61347913</v>
      </c>
      <c r="BV774">
        <v>300</v>
      </c>
      <c r="BW774">
        <v>79233714</v>
      </c>
      <c r="BY774">
        <v>2275050011</v>
      </c>
      <c r="BZ774">
        <v>2</v>
      </c>
      <c r="CA774" t="s">
        <v>34</v>
      </c>
      <c r="CB774" t="s">
        <v>73</v>
      </c>
      <c r="CC774">
        <v>34035</v>
      </c>
      <c r="CE774" t="s">
        <v>367</v>
      </c>
      <c r="CF774">
        <v>48811</v>
      </c>
      <c r="CG774" t="s">
        <v>37</v>
      </c>
      <c r="CH774" t="s">
        <v>38</v>
      </c>
      <c r="CK774" t="s">
        <v>38</v>
      </c>
      <c r="CL774">
        <v>40.5565</v>
      </c>
      <c r="CM774">
        <v>-74.562399999999997</v>
      </c>
      <c r="CN774" t="s">
        <v>39</v>
      </c>
      <c r="CO774" t="s">
        <v>368</v>
      </c>
      <c r="CP774" t="s">
        <v>34</v>
      </c>
      <c r="CQ774">
        <v>0</v>
      </c>
      <c r="CR774" t="s">
        <v>41</v>
      </c>
      <c r="CS774">
        <v>8</v>
      </c>
      <c r="CU774" t="s">
        <v>49</v>
      </c>
      <c r="CV774" t="s">
        <v>50</v>
      </c>
      <c r="CW774">
        <v>2.1302999999999999E-3</v>
      </c>
      <c r="CX774" t="s">
        <v>44</v>
      </c>
      <c r="CY774">
        <v>11290411</v>
      </c>
      <c r="DB774">
        <v>61347913</v>
      </c>
      <c r="DD774">
        <v>300</v>
      </c>
      <c r="DE774">
        <v>79233714</v>
      </c>
      <c r="DG774">
        <v>2275050011</v>
      </c>
      <c r="DH774">
        <v>2</v>
      </c>
      <c r="DI774" t="s">
        <v>34</v>
      </c>
      <c r="DJ774" t="s">
        <v>73</v>
      </c>
      <c r="DK774">
        <v>34035</v>
      </c>
      <c r="DM774" t="s">
        <v>367</v>
      </c>
      <c r="DN774">
        <v>48811</v>
      </c>
      <c r="DO774" t="s">
        <v>37</v>
      </c>
      <c r="DP774" t="s">
        <v>38</v>
      </c>
      <c r="DS774" t="s">
        <v>38</v>
      </c>
      <c r="DT774">
        <v>40.5565</v>
      </c>
      <c r="DU774">
        <v>-74.562399999999997</v>
      </c>
      <c r="DV774" t="s">
        <v>39</v>
      </c>
      <c r="DW774" t="s">
        <v>368</v>
      </c>
      <c r="DX774" t="s">
        <v>34</v>
      </c>
      <c r="DY774">
        <v>0</v>
      </c>
      <c r="DZ774" t="s">
        <v>41</v>
      </c>
      <c r="EA774">
        <v>8</v>
      </c>
      <c r="EC774" t="s">
        <v>47</v>
      </c>
      <c r="ED774" t="s">
        <v>48</v>
      </c>
      <c r="EE774">
        <v>1.4699100000000001E-3</v>
      </c>
      <c r="EF774" t="s">
        <v>44</v>
      </c>
      <c r="EG774">
        <v>11290411</v>
      </c>
      <c r="EJ774">
        <v>61347913</v>
      </c>
      <c r="EL774">
        <v>300</v>
      </c>
      <c r="EM774">
        <v>79233714</v>
      </c>
      <c r="EO774">
        <v>2275050011</v>
      </c>
      <c r="EP774">
        <v>2</v>
      </c>
      <c r="EQ774" t="s">
        <v>34</v>
      </c>
      <c r="ER774" t="s">
        <v>73</v>
      </c>
      <c r="ES774">
        <v>34035</v>
      </c>
      <c r="EU774" t="s">
        <v>367</v>
      </c>
      <c r="EV774">
        <v>48811</v>
      </c>
      <c r="EW774" t="s">
        <v>37</v>
      </c>
      <c r="EX774" t="s">
        <v>38</v>
      </c>
      <c r="FA774" t="s">
        <v>38</v>
      </c>
      <c r="FB774">
        <v>40.5565</v>
      </c>
      <c r="FC774">
        <v>-74.562399999999997</v>
      </c>
      <c r="FD774" t="s">
        <v>39</v>
      </c>
      <c r="FE774" t="s">
        <v>368</v>
      </c>
      <c r="FF774" t="s">
        <v>34</v>
      </c>
      <c r="FG774">
        <v>0</v>
      </c>
      <c r="FH774" t="s">
        <v>41</v>
      </c>
      <c r="FI774">
        <v>8</v>
      </c>
      <c r="FK774" t="s">
        <v>45</v>
      </c>
      <c r="FL774" t="s">
        <v>46</v>
      </c>
      <c r="FM774">
        <v>9.0000000000000006E-5</v>
      </c>
      <c r="FN774" t="s">
        <v>44</v>
      </c>
      <c r="FO774">
        <v>11290411</v>
      </c>
      <c r="FR774">
        <v>61347913</v>
      </c>
      <c r="FT774">
        <v>300</v>
      </c>
      <c r="FU774">
        <v>79233714</v>
      </c>
      <c r="FW774">
        <v>2275050011</v>
      </c>
      <c r="FX774">
        <v>2</v>
      </c>
      <c r="FY774" t="s">
        <v>34</v>
      </c>
      <c r="FZ774" t="s">
        <v>73</v>
      </c>
      <c r="GA774">
        <v>34035</v>
      </c>
      <c r="GC774" t="s">
        <v>367</v>
      </c>
      <c r="GD774">
        <v>48811</v>
      </c>
      <c r="GE774" t="s">
        <v>37</v>
      </c>
      <c r="GF774" t="s">
        <v>38</v>
      </c>
      <c r="GI774" t="s">
        <v>38</v>
      </c>
      <c r="GJ774">
        <v>40.5565</v>
      </c>
      <c r="GK774">
        <v>-74.562399999999997</v>
      </c>
      <c r="GL774" t="s">
        <v>39</v>
      </c>
      <c r="GM774" t="s">
        <v>368</v>
      </c>
      <c r="GN774" t="s">
        <v>34</v>
      </c>
      <c r="GO774">
        <v>0</v>
      </c>
      <c r="GP774" t="s">
        <v>41</v>
      </c>
      <c r="GQ774">
        <v>8</v>
      </c>
      <c r="GS774" t="s">
        <v>42</v>
      </c>
      <c r="GT774" t="s">
        <v>43</v>
      </c>
      <c r="GU774">
        <v>1.3542700000000001E-3</v>
      </c>
      <c r="GV774" t="s">
        <v>44</v>
      </c>
    </row>
    <row r="775" spans="1:204" x14ac:dyDescent="0.25">
      <c r="A775">
        <v>11290411</v>
      </c>
      <c r="D775">
        <v>61347913</v>
      </c>
      <c r="F775">
        <v>300</v>
      </c>
      <c r="G775">
        <v>79233814</v>
      </c>
      <c r="I775">
        <v>2275050012</v>
      </c>
      <c r="J775">
        <v>2</v>
      </c>
      <c r="K775" t="s">
        <v>34</v>
      </c>
      <c r="L775" t="s">
        <v>73</v>
      </c>
      <c r="M775">
        <v>34035</v>
      </c>
      <c r="O775" t="s">
        <v>367</v>
      </c>
      <c r="P775">
        <v>48811</v>
      </c>
      <c r="Q775" t="s">
        <v>37</v>
      </c>
      <c r="R775" t="s">
        <v>38</v>
      </c>
      <c r="U775" t="s">
        <v>38</v>
      </c>
      <c r="V775">
        <v>40.5565</v>
      </c>
      <c r="W775">
        <v>-74.562399999999997</v>
      </c>
      <c r="X775" t="s">
        <v>39</v>
      </c>
      <c r="Y775" t="s">
        <v>368</v>
      </c>
      <c r="Z775" t="s">
        <v>34</v>
      </c>
      <c r="AA775">
        <v>0</v>
      </c>
      <c r="AB775" t="s">
        <v>41</v>
      </c>
      <c r="AC775">
        <v>8</v>
      </c>
      <c r="AE775" t="s">
        <v>53</v>
      </c>
      <c r="AF775" t="s">
        <v>54</v>
      </c>
      <c r="AG775">
        <v>0.15802099999999999</v>
      </c>
      <c r="AH775" t="s">
        <v>44</v>
      </c>
      <c r="AI775">
        <v>11290411</v>
      </c>
      <c r="AL775">
        <v>61347913</v>
      </c>
      <c r="AN775">
        <v>300</v>
      </c>
      <c r="AO775">
        <v>79233814</v>
      </c>
      <c r="AQ775">
        <v>2275050012</v>
      </c>
      <c r="AR775">
        <v>2</v>
      </c>
      <c r="AS775" t="s">
        <v>34</v>
      </c>
      <c r="AT775" t="s">
        <v>73</v>
      </c>
      <c r="AU775">
        <v>34035</v>
      </c>
      <c r="AW775" t="s">
        <v>367</v>
      </c>
      <c r="AX775">
        <v>48811</v>
      </c>
      <c r="AY775" t="s">
        <v>37</v>
      </c>
      <c r="AZ775" t="s">
        <v>38</v>
      </c>
      <c r="BC775" t="s">
        <v>38</v>
      </c>
      <c r="BD775">
        <v>40.5565</v>
      </c>
      <c r="BE775">
        <v>-74.562399999999997</v>
      </c>
      <c r="BF775" t="s">
        <v>39</v>
      </c>
      <c r="BG775" t="s">
        <v>368</v>
      </c>
      <c r="BH775" t="s">
        <v>34</v>
      </c>
      <c r="BI775">
        <v>0</v>
      </c>
      <c r="BJ775" t="s">
        <v>41</v>
      </c>
      <c r="BK775">
        <v>8</v>
      </c>
      <c r="BM775" t="s">
        <v>51</v>
      </c>
      <c r="BN775" t="s">
        <v>52</v>
      </c>
      <c r="BO775">
        <v>5.3417999999999998E-3</v>
      </c>
      <c r="BP775" t="s">
        <v>44</v>
      </c>
      <c r="BQ775">
        <v>11290411</v>
      </c>
      <c r="BT775">
        <v>61347913</v>
      </c>
      <c r="BV775">
        <v>300</v>
      </c>
      <c r="BW775">
        <v>79233814</v>
      </c>
      <c r="BY775">
        <v>2275050012</v>
      </c>
      <c r="BZ775">
        <v>2</v>
      </c>
      <c r="CA775" t="s">
        <v>34</v>
      </c>
      <c r="CB775" t="s">
        <v>73</v>
      </c>
      <c r="CC775">
        <v>34035</v>
      </c>
      <c r="CE775" t="s">
        <v>367</v>
      </c>
      <c r="CF775">
        <v>48811</v>
      </c>
      <c r="CG775" t="s">
        <v>37</v>
      </c>
      <c r="CH775" t="s">
        <v>38</v>
      </c>
      <c r="CK775" t="s">
        <v>38</v>
      </c>
      <c r="CL775">
        <v>40.5565</v>
      </c>
      <c r="CM775">
        <v>-74.562399999999997</v>
      </c>
      <c r="CN775" t="s">
        <v>39</v>
      </c>
      <c r="CO775" t="s">
        <v>368</v>
      </c>
      <c r="CP775" t="s">
        <v>34</v>
      </c>
      <c r="CQ775">
        <v>0</v>
      </c>
      <c r="CR775" t="s">
        <v>41</v>
      </c>
      <c r="CS775">
        <v>8</v>
      </c>
      <c r="CU775" t="s">
        <v>49</v>
      </c>
      <c r="CV775" t="s">
        <v>50</v>
      </c>
      <c r="CW775">
        <v>3.9055499999999998E-3</v>
      </c>
      <c r="CX775" t="s">
        <v>44</v>
      </c>
      <c r="CY775">
        <v>11290411</v>
      </c>
      <c r="DB775">
        <v>61347913</v>
      </c>
      <c r="DD775">
        <v>300</v>
      </c>
      <c r="DE775">
        <v>79233814</v>
      </c>
      <c r="DG775">
        <v>2275050012</v>
      </c>
      <c r="DH775">
        <v>2</v>
      </c>
      <c r="DI775" t="s">
        <v>34</v>
      </c>
      <c r="DJ775" t="s">
        <v>73</v>
      </c>
      <c r="DK775">
        <v>34035</v>
      </c>
      <c r="DM775" t="s">
        <v>367</v>
      </c>
      <c r="DN775">
        <v>48811</v>
      </c>
      <c r="DO775" t="s">
        <v>37</v>
      </c>
      <c r="DP775" t="s">
        <v>38</v>
      </c>
      <c r="DS775" t="s">
        <v>38</v>
      </c>
      <c r="DT775">
        <v>40.5565</v>
      </c>
      <c r="DU775">
        <v>-74.562399999999997</v>
      </c>
      <c r="DV775" t="s">
        <v>39</v>
      </c>
      <c r="DW775" t="s">
        <v>368</v>
      </c>
      <c r="DX775" t="s">
        <v>34</v>
      </c>
      <c r="DY775">
        <v>0</v>
      </c>
      <c r="DZ775" t="s">
        <v>41</v>
      </c>
      <c r="EA775">
        <v>8</v>
      </c>
      <c r="EC775" t="s">
        <v>47</v>
      </c>
      <c r="ED775" t="s">
        <v>48</v>
      </c>
      <c r="EE775">
        <v>3.8118200000000001E-3</v>
      </c>
      <c r="EF775" t="s">
        <v>44</v>
      </c>
      <c r="EG775">
        <v>11290411</v>
      </c>
      <c r="EJ775">
        <v>61347913</v>
      </c>
      <c r="EL775">
        <v>300</v>
      </c>
      <c r="EM775">
        <v>79233814</v>
      </c>
      <c r="EO775">
        <v>2275050012</v>
      </c>
      <c r="EP775">
        <v>2</v>
      </c>
      <c r="EQ775" t="s">
        <v>34</v>
      </c>
      <c r="ER775" t="s">
        <v>73</v>
      </c>
      <c r="ES775">
        <v>34035</v>
      </c>
      <c r="EU775" t="s">
        <v>367</v>
      </c>
      <c r="EV775">
        <v>48811</v>
      </c>
      <c r="EW775" t="s">
        <v>37</v>
      </c>
      <c r="EX775" t="s">
        <v>38</v>
      </c>
      <c r="FA775" t="s">
        <v>38</v>
      </c>
      <c r="FB775">
        <v>40.5565</v>
      </c>
      <c r="FC775">
        <v>-74.562399999999997</v>
      </c>
      <c r="FD775" t="s">
        <v>39</v>
      </c>
      <c r="FE775" t="s">
        <v>368</v>
      </c>
      <c r="FF775" t="s">
        <v>34</v>
      </c>
      <c r="FG775">
        <v>0</v>
      </c>
      <c r="FH775" t="s">
        <v>41</v>
      </c>
      <c r="FI775">
        <v>8</v>
      </c>
      <c r="FK775" t="s">
        <v>45</v>
      </c>
      <c r="FL775" t="s">
        <v>46</v>
      </c>
      <c r="FM775">
        <v>1.2140199999999999E-3</v>
      </c>
      <c r="FN775" t="s">
        <v>44</v>
      </c>
      <c r="FO775">
        <v>11290411</v>
      </c>
      <c r="FR775">
        <v>61347913</v>
      </c>
      <c r="FT775">
        <v>300</v>
      </c>
      <c r="FU775">
        <v>79233814</v>
      </c>
      <c r="FW775">
        <v>2275050012</v>
      </c>
      <c r="FX775">
        <v>2</v>
      </c>
      <c r="FY775" t="s">
        <v>34</v>
      </c>
      <c r="FZ775" t="s">
        <v>73</v>
      </c>
      <c r="GA775">
        <v>34035</v>
      </c>
      <c r="GC775" t="s">
        <v>367</v>
      </c>
      <c r="GD775">
        <v>48811</v>
      </c>
      <c r="GE775" t="s">
        <v>37</v>
      </c>
      <c r="GF775" t="s">
        <v>38</v>
      </c>
      <c r="GI775" t="s">
        <v>38</v>
      </c>
      <c r="GJ775">
        <v>40.5565</v>
      </c>
      <c r="GK775">
        <v>-74.562399999999997</v>
      </c>
      <c r="GL775" t="s">
        <v>39</v>
      </c>
      <c r="GM775" t="s">
        <v>368</v>
      </c>
      <c r="GN775" t="s">
        <v>34</v>
      </c>
      <c r="GO775">
        <v>0</v>
      </c>
      <c r="GP775" t="s">
        <v>41</v>
      </c>
      <c r="GQ775">
        <v>8</v>
      </c>
      <c r="GS775" t="s">
        <v>42</v>
      </c>
      <c r="GT775" t="s">
        <v>43</v>
      </c>
      <c r="GU775">
        <v>1.1376499999999999E-2</v>
      </c>
      <c r="GV775" t="s">
        <v>44</v>
      </c>
    </row>
    <row r="776" spans="1:204" x14ac:dyDescent="0.25">
      <c r="A776">
        <v>11659111</v>
      </c>
      <c r="D776">
        <v>61029413</v>
      </c>
      <c r="F776">
        <v>300</v>
      </c>
      <c r="G776">
        <v>78598114</v>
      </c>
      <c r="I776">
        <v>2275050011</v>
      </c>
      <c r="J776">
        <v>2</v>
      </c>
      <c r="K776" t="s">
        <v>34</v>
      </c>
      <c r="L776" t="s">
        <v>73</v>
      </c>
      <c r="M776">
        <v>34035</v>
      </c>
      <c r="O776" t="s">
        <v>313</v>
      </c>
      <c r="P776">
        <v>48811</v>
      </c>
      <c r="Q776" t="s">
        <v>37</v>
      </c>
      <c r="R776" t="s">
        <v>38</v>
      </c>
      <c r="U776" t="s">
        <v>38</v>
      </c>
      <c r="V776">
        <v>40.5822</v>
      </c>
      <c r="W776">
        <v>-74.613900000000001</v>
      </c>
      <c r="X776" t="s">
        <v>39</v>
      </c>
      <c r="Y776" t="s">
        <v>314</v>
      </c>
      <c r="Z776" t="s">
        <v>34</v>
      </c>
      <c r="AA776">
        <v>0</v>
      </c>
      <c r="AB776" t="s">
        <v>41</v>
      </c>
      <c r="AC776">
        <v>8</v>
      </c>
      <c r="AE776" t="s">
        <v>53</v>
      </c>
      <c r="AF776" t="s">
        <v>54</v>
      </c>
      <c r="AG776">
        <v>0.108126</v>
      </c>
      <c r="AH776" t="s">
        <v>44</v>
      </c>
      <c r="AI776">
        <v>11659111</v>
      </c>
      <c r="AL776">
        <v>61029413</v>
      </c>
      <c r="AN776">
        <v>300</v>
      </c>
      <c r="AO776">
        <v>78598114</v>
      </c>
      <c r="AQ776">
        <v>2275050011</v>
      </c>
      <c r="AR776">
        <v>2</v>
      </c>
      <c r="AS776" t="s">
        <v>34</v>
      </c>
      <c r="AT776" t="s">
        <v>73</v>
      </c>
      <c r="AU776">
        <v>34035</v>
      </c>
      <c r="AW776" t="s">
        <v>313</v>
      </c>
      <c r="AX776">
        <v>48811</v>
      </c>
      <c r="AY776" t="s">
        <v>37</v>
      </c>
      <c r="AZ776" t="s">
        <v>38</v>
      </c>
      <c r="BC776" t="s">
        <v>38</v>
      </c>
      <c r="BD776">
        <v>40.5822</v>
      </c>
      <c r="BE776">
        <v>-74.613900000000001</v>
      </c>
      <c r="BF776" t="s">
        <v>39</v>
      </c>
      <c r="BG776" t="s">
        <v>314</v>
      </c>
      <c r="BH776" t="s">
        <v>34</v>
      </c>
      <c r="BI776">
        <v>0</v>
      </c>
      <c r="BJ776" t="s">
        <v>41</v>
      </c>
      <c r="BK776">
        <v>8</v>
      </c>
      <c r="BM776" t="s">
        <v>51</v>
      </c>
      <c r="BN776" t="s">
        <v>52</v>
      </c>
      <c r="BO776">
        <v>5.8500000000000002E-4</v>
      </c>
      <c r="BP776" t="s">
        <v>44</v>
      </c>
      <c r="BQ776">
        <v>11659111</v>
      </c>
      <c r="BT776">
        <v>61029413</v>
      </c>
      <c r="BV776">
        <v>300</v>
      </c>
      <c r="BW776">
        <v>78598114</v>
      </c>
      <c r="BY776">
        <v>2275050011</v>
      </c>
      <c r="BZ776">
        <v>2</v>
      </c>
      <c r="CA776" t="s">
        <v>34</v>
      </c>
      <c r="CB776" t="s">
        <v>73</v>
      </c>
      <c r="CC776">
        <v>34035</v>
      </c>
      <c r="CE776" t="s">
        <v>313</v>
      </c>
      <c r="CF776">
        <v>48811</v>
      </c>
      <c r="CG776" t="s">
        <v>37</v>
      </c>
      <c r="CH776" t="s">
        <v>38</v>
      </c>
      <c r="CK776" t="s">
        <v>38</v>
      </c>
      <c r="CL776">
        <v>40.5822</v>
      </c>
      <c r="CM776">
        <v>-74.613900000000001</v>
      </c>
      <c r="CN776" t="s">
        <v>39</v>
      </c>
      <c r="CO776" t="s">
        <v>314</v>
      </c>
      <c r="CP776" t="s">
        <v>34</v>
      </c>
      <c r="CQ776">
        <v>0</v>
      </c>
      <c r="CR776" t="s">
        <v>41</v>
      </c>
      <c r="CS776">
        <v>8</v>
      </c>
      <c r="CU776" t="s">
        <v>49</v>
      </c>
      <c r="CV776" t="s">
        <v>50</v>
      </c>
      <c r="CW776">
        <v>2.1302999999999999E-3</v>
      </c>
      <c r="CX776" t="s">
        <v>44</v>
      </c>
      <c r="CY776">
        <v>11659111</v>
      </c>
      <c r="DB776">
        <v>61029413</v>
      </c>
      <c r="DD776">
        <v>300</v>
      </c>
      <c r="DE776">
        <v>78598114</v>
      </c>
      <c r="DG776">
        <v>2275050011</v>
      </c>
      <c r="DH776">
        <v>2</v>
      </c>
      <c r="DI776" t="s">
        <v>34</v>
      </c>
      <c r="DJ776" t="s">
        <v>73</v>
      </c>
      <c r="DK776">
        <v>34035</v>
      </c>
      <c r="DM776" t="s">
        <v>313</v>
      </c>
      <c r="DN776">
        <v>48811</v>
      </c>
      <c r="DO776" t="s">
        <v>37</v>
      </c>
      <c r="DP776" t="s">
        <v>38</v>
      </c>
      <c r="DS776" t="s">
        <v>38</v>
      </c>
      <c r="DT776">
        <v>40.5822</v>
      </c>
      <c r="DU776">
        <v>-74.613900000000001</v>
      </c>
      <c r="DV776" t="s">
        <v>39</v>
      </c>
      <c r="DW776" t="s">
        <v>314</v>
      </c>
      <c r="DX776" t="s">
        <v>34</v>
      </c>
      <c r="DY776">
        <v>0</v>
      </c>
      <c r="DZ776" t="s">
        <v>41</v>
      </c>
      <c r="EA776">
        <v>8</v>
      </c>
      <c r="EC776" t="s">
        <v>47</v>
      </c>
      <c r="ED776" t="s">
        <v>48</v>
      </c>
      <c r="EE776">
        <v>1.4699100000000001E-3</v>
      </c>
      <c r="EF776" t="s">
        <v>44</v>
      </c>
      <c r="EG776">
        <v>11659111</v>
      </c>
      <c r="EJ776">
        <v>61029413</v>
      </c>
      <c r="EL776">
        <v>300</v>
      </c>
      <c r="EM776">
        <v>78598114</v>
      </c>
      <c r="EO776">
        <v>2275050011</v>
      </c>
      <c r="EP776">
        <v>2</v>
      </c>
      <c r="EQ776" t="s">
        <v>34</v>
      </c>
      <c r="ER776" t="s">
        <v>73</v>
      </c>
      <c r="ES776">
        <v>34035</v>
      </c>
      <c r="EU776" t="s">
        <v>313</v>
      </c>
      <c r="EV776">
        <v>48811</v>
      </c>
      <c r="EW776" t="s">
        <v>37</v>
      </c>
      <c r="EX776" t="s">
        <v>38</v>
      </c>
      <c r="FA776" t="s">
        <v>38</v>
      </c>
      <c r="FB776">
        <v>40.5822</v>
      </c>
      <c r="FC776">
        <v>-74.613900000000001</v>
      </c>
      <c r="FD776" t="s">
        <v>39</v>
      </c>
      <c r="FE776" t="s">
        <v>314</v>
      </c>
      <c r="FF776" t="s">
        <v>34</v>
      </c>
      <c r="FG776">
        <v>0</v>
      </c>
      <c r="FH776" t="s">
        <v>41</v>
      </c>
      <c r="FI776">
        <v>8</v>
      </c>
      <c r="FK776" t="s">
        <v>45</v>
      </c>
      <c r="FL776" t="s">
        <v>46</v>
      </c>
      <c r="FM776">
        <v>9.0000000000000006E-5</v>
      </c>
      <c r="FN776" t="s">
        <v>44</v>
      </c>
      <c r="FO776">
        <v>11659111</v>
      </c>
      <c r="FR776">
        <v>61029413</v>
      </c>
      <c r="FT776">
        <v>300</v>
      </c>
      <c r="FU776">
        <v>78598114</v>
      </c>
      <c r="FW776">
        <v>2275050011</v>
      </c>
      <c r="FX776">
        <v>2</v>
      </c>
      <c r="FY776" t="s">
        <v>34</v>
      </c>
      <c r="FZ776" t="s">
        <v>73</v>
      </c>
      <c r="GA776">
        <v>34035</v>
      </c>
      <c r="GC776" t="s">
        <v>313</v>
      </c>
      <c r="GD776">
        <v>48811</v>
      </c>
      <c r="GE776" t="s">
        <v>37</v>
      </c>
      <c r="GF776" t="s">
        <v>38</v>
      </c>
      <c r="GI776" t="s">
        <v>38</v>
      </c>
      <c r="GJ776">
        <v>40.5822</v>
      </c>
      <c r="GK776">
        <v>-74.613900000000001</v>
      </c>
      <c r="GL776" t="s">
        <v>39</v>
      </c>
      <c r="GM776" t="s">
        <v>314</v>
      </c>
      <c r="GN776" t="s">
        <v>34</v>
      </c>
      <c r="GO776">
        <v>0</v>
      </c>
      <c r="GP776" t="s">
        <v>41</v>
      </c>
      <c r="GQ776">
        <v>8</v>
      </c>
      <c r="GS776" t="s">
        <v>42</v>
      </c>
      <c r="GT776" t="s">
        <v>43</v>
      </c>
      <c r="GU776">
        <v>1.3542700000000001E-3</v>
      </c>
      <c r="GV776" t="s">
        <v>44</v>
      </c>
    </row>
    <row r="777" spans="1:204" x14ac:dyDescent="0.25">
      <c r="A777">
        <v>11659111</v>
      </c>
      <c r="D777">
        <v>61029413</v>
      </c>
      <c r="F777">
        <v>300</v>
      </c>
      <c r="G777">
        <v>78598214</v>
      </c>
      <c r="I777">
        <v>2275050012</v>
      </c>
      <c r="J777">
        <v>2</v>
      </c>
      <c r="K777" t="s">
        <v>34</v>
      </c>
      <c r="L777" t="s">
        <v>73</v>
      </c>
      <c r="M777">
        <v>34035</v>
      </c>
      <c r="O777" t="s">
        <v>313</v>
      </c>
      <c r="P777">
        <v>48811</v>
      </c>
      <c r="Q777" t="s">
        <v>37</v>
      </c>
      <c r="R777" t="s">
        <v>38</v>
      </c>
      <c r="U777" t="s">
        <v>38</v>
      </c>
      <c r="V777">
        <v>40.5822</v>
      </c>
      <c r="W777">
        <v>-74.613900000000001</v>
      </c>
      <c r="X777" t="s">
        <v>39</v>
      </c>
      <c r="Y777" t="s">
        <v>314</v>
      </c>
      <c r="Z777" t="s">
        <v>34</v>
      </c>
      <c r="AA777">
        <v>0</v>
      </c>
      <c r="AB777" t="s">
        <v>41</v>
      </c>
      <c r="AC777">
        <v>8</v>
      </c>
      <c r="AE777" t="s">
        <v>53</v>
      </c>
      <c r="AF777" t="s">
        <v>54</v>
      </c>
      <c r="AG777">
        <v>0.15802099999999999</v>
      </c>
      <c r="AH777" t="s">
        <v>44</v>
      </c>
      <c r="AI777">
        <v>11659111</v>
      </c>
      <c r="AL777">
        <v>61029413</v>
      </c>
      <c r="AN777">
        <v>300</v>
      </c>
      <c r="AO777">
        <v>78598214</v>
      </c>
      <c r="AQ777">
        <v>2275050012</v>
      </c>
      <c r="AR777">
        <v>2</v>
      </c>
      <c r="AS777" t="s">
        <v>34</v>
      </c>
      <c r="AT777" t="s">
        <v>73</v>
      </c>
      <c r="AU777">
        <v>34035</v>
      </c>
      <c r="AW777" t="s">
        <v>313</v>
      </c>
      <c r="AX777">
        <v>48811</v>
      </c>
      <c r="AY777" t="s">
        <v>37</v>
      </c>
      <c r="AZ777" t="s">
        <v>38</v>
      </c>
      <c r="BC777" t="s">
        <v>38</v>
      </c>
      <c r="BD777">
        <v>40.5822</v>
      </c>
      <c r="BE777">
        <v>-74.613900000000001</v>
      </c>
      <c r="BF777" t="s">
        <v>39</v>
      </c>
      <c r="BG777" t="s">
        <v>314</v>
      </c>
      <c r="BH777" t="s">
        <v>34</v>
      </c>
      <c r="BI777">
        <v>0</v>
      </c>
      <c r="BJ777" t="s">
        <v>41</v>
      </c>
      <c r="BK777">
        <v>8</v>
      </c>
      <c r="BM777" t="s">
        <v>51</v>
      </c>
      <c r="BN777" t="s">
        <v>52</v>
      </c>
      <c r="BO777">
        <v>5.3417999999999998E-3</v>
      </c>
      <c r="BP777" t="s">
        <v>44</v>
      </c>
      <c r="BQ777">
        <v>11659111</v>
      </c>
      <c r="BT777">
        <v>61029413</v>
      </c>
      <c r="BV777">
        <v>300</v>
      </c>
      <c r="BW777">
        <v>78598214</v>
      </c>
      <c r="BY777">
        <v>2275050012</v>
      </c>
      <c r="BZ777">
        <v>2</v>
      </c>
      <c r="CA777" t="s">
        <v>34</v>
      </c>
      <c r="CB777" t="s">
        <v>73</v>
      </c>
      <c r="CC777">
        <v>34035</v>
      </c>
      <c r="CE777" t="s">
        <v>313</v>
      </c>
      <c r="CF777">
        <v>48811</v>
      </c>
      <c r="CG777" t="s">
        <v>37</v>
      </c>
      <c r="CH777" t="s">
        <v>38</v>
      </c>
      <c r="CK777" t="s">
        <v>38</v>
      </c>
      <c r="CL777">
        <v>40.5822</v>
      </c>
      <c r="CM777">
        <v>-74.613900000000001</v>
      </c>
      <c r="CN777" t="s">
        <v>39</v>
      </c>
      <c r="CO777" t="s">
        <v>314</v>
      </c>
      <c r="CP777" t="s">
        <v>34</v>
      </c>
      <c r="CQ777">
        <v>0</v>
      </c>
      <c r="CR777" t="s">
        <v>41</v>
      </c>
      <c r="CS777">
        <v>8</v>
      </c>
      <c r="CU777" t="s">
        <v>49</v>
      </c>
      <c r="CV777" t="s">
        <v>50</v>
      </c>
      <c r="CW777">
        <v>3.9055499999999998E-3</v>
      </c>
      <c r="CX777" t="s">
        <v>44</v>
      </c>
      <c r="CY777">
        <v>11659111</v>
      </c>
      <c r="DB777">
        <v>61029413</v>
      </c>
      <c r="DD777">
        <v>300</v>
      </c>
      <c r="DE777">
        <v>78598214</v>
      </c>
      <c r="DG777">
        <v>2275050012</v>
      </c>
      <c r="DH777">
        <v>2</v>
      </c>
      <c r="DI777" t="s">
        <v>34</v>
      </c>
      <c r="DJ777" t="s">
        <v>73</v>
      </c>
      <c r="DK777">
        <v>34035</v>
      </c>
      <c r="DM777" t="s">
        <v>313</v>
      </c>
      <c r="DN777">
        <v>48811</v>
      </c>
      <c r="DO777" t="s">
        <v>37</v>
      </c>
      <c r="DP777" t="s">
        <v>38</v>
      </c>
      <c r="DS777" t="s">
        <v>38</v>
      </c>
      <c r="DT777">
        <v>40.5822</v>
      </c>
      <c r="DU777">
        <v>-74.613900000000001</v>
      </c>
      <c r="DV777" t="s">
        <v>39</v>
      </c>
      <c r="DW777" t="s">
        <v>314</v>
      </c>
      <c r="DX777" t="s">
        <v>34</v>
      </c>
      <c r="DY777">
        <v>0</v>
      </c>
      <c r="DZ777" t="s">
        <v>41</v>
      </c>
      <c r="EA777">
        <v>8</v>
      </c>
      <c r="EC777" t="s">
        <v>47</v>
      </c>
      <c r="ED777" t="s">
        <v>48</v>
      </c>
      <c r="EE777">
        <v>3.8118200000000001E-3</v>
      </c>
      <c r="EF777" t="s">
        <v>44</v>
      </c>
      <c r="EG777">
        <v>11659111</v>
      </c>
      <c r="EJ777">
        <v>61029413</v>
      </c>
      <c r="EL777">
        <v>300</v>
      </c>
      <c r="EM777">
        <v>78598214</v>
      </c>
      <c r="EO777">
        <v>2275050012</v>
      </c>
      <c r="EP777">
        <v>2</v>
      </c>
      <c r="EQ777" t="s">
        <v>34</v>
      </c>
      <c r="ER777" t="s">
        <v>73</v>
      </c>
      <c r="ES777">
        <v>34035</v>
      </c>
      <c r="EU777" t="s">
        <v>313</v>
      </c>
      <c r="EV777">
        <v>48811</v>
      </c>
      <c r="EW777" t="s">
        <v>37</v>
      </c>
      <c r="EX777" t="s">
        <v>38</v>
      </c>
      <c r="FA777" t="s">
        <v>38</v>
      </c>
      <c r="FB777">
        <v>40.5822</v>
      </c>
      <c r="FC777">
        <v>-74.613900000000001</v>
      </c>
      <c r="FD777" t="s">
        <v>39</v>
      </c>
      <c r="FE777" t="s">
        <v>314</v>
      </c>
      <c r="FF777" t="s">
        <v>34</v>
      </c>
      <c r="FG777">
        <v>0</v>
      </c>
      <c r="FH777" t="s">
        <v>41</v>
      </c>
      <c r="FI777">
        <v>8</v>
      </c>
      <c r="FK777" t="s">
        <v>45</v>
      </c>
      <c r="FL777" t="s">
        <v>46</v>
      </c>
      <c r="FM777">
        <v>1.2140199999999999E-3</v>
      </c>
      <c r="FN777" t="s">
        <v>44</v>
      </c>
      <c r="FO777">
        <v>11659111</v>
      </c>
      <c r="FR777">
        <v>61029413</v>
      </c>
      <c r="FT777">
        <v>300</v>
      </c>
      <c r="FU777">
        <v>78598214</v>
      </c>
      <c r="FW777">
        <v>2275050012</v>
      </c>
      <c r="FX777">
        <v>2</v>
      </c>
      <c r="FY777" t="s">
        <v>34</v>
      </c>
      <c r="FZ777" t="s">
        <v>73</v>
      </c>
      <c r="GA777">
        <v>34035</v>
      </c>
      <c r="GC777" t="s">
        <v>313</v>
      </c>
      <c r="GD777">
        <v>48811</v>
      </c>
      <c r="GE777" t="s">
        <v>37</v>
      </c>
      <c r="GF777" t="s">
        <v>38</v>
      </c>
      <c r="GI777" t="s">
        <v>38</v>
      </c>
      <c r="GJ777">
        <v>40.5822</v>
      </c>
      <c r="GK777">
        <v>-74.613900000000001</v>
      </c>
      <c r="GL777" t="s">
        <v>39</v>
      </c>
      <c r="GM777" t="s">
        <v>314</v>
      </c>
      <c r="GN777" t="s">
        <v>34</v>
      </c>
      <c r="GO777">
        <v>0</v>
      </c>
      <c r="GP777" t="s">
        <v>41</v>
      </c>
      <c r="GQ777">
        <v>8</v>
      </c>
      <c r="GS777" t="s">
        <v>42</v>
      </c>
      <c r="GT777" t="s">
        <v>43</v>
      </c>
      <c r="GU777">
        <v>1.1376499999999999E-2</v>
      </c>
      <c r="GV777" t="s">
        <v>44</v>
      </c>
    </row>
    <row r="778" spans="1:204" x14ac:dyDescent="0.25">
      <c r="A778">
        <v>9375511</v>
      </c>
      <c r="D778">
        <v>62589013</v>
      </c>
      <c r="F778">
        <v>300</v>
      </c>
      <c r="G778">
        <v>84203314</v>
      </c>
      <c r="I778">
        <v>2275050011</v>
      </c>
      <c r="J778">
        <v>2</v>
      </c>
      <c r="K778" t="s">
        <v>34</v>
      </c>
      <c r="L778" t="s">
        <v>73</v>
      </c>
      <c r="M778">
        <v>34035</v>
      </c>
      <c r="O778" t="s">
        <v>77</v>
      </c>
      <c r="P778">
        <v>48811</v>
      </c>
      <c r="Q778" t="s">
        <v>37</v>
      </c>
      <c r="R778" t="s">
        <v>38</v>
      </c>
      <c r="U778" t="s">
        <v>38</v>
      </c>
      <c r="V778">
        <v>40.524380000000001</v>
      </c>
      <c r="W778">
        <v>-74.598389999999995</v>
      </c>
      <c r="X778" t="s">
        <v>39</v>
      </c>
      <c r="Y778" t="s">
        <v>78</v>
      </c>
      <c r="Z778" t="s">
        <v>34</v>
      </c>
      <c r="AA778">
        <v>0</v>
      </c>
      <c r="AB778" t="s">
        <v>41</v>
      </c>
      <c r="AC778">
        <v>8</v>
      </c>
      <c r="AE778" t="s">
        <v>53</v>
      </c>
      <c r="AF778" t="s">
        <v>54</v>
      </c>
      <c r="AG778">
        <v>52.622199999999999</v>
      </c>
      <c r="AH778" t="s">
        <v>44</v>
      </c>
      <c r="AI778">
        <v>9375511</v>
      </c>
      <c r="AL778">
        <v>62589013</v>
      </c>
      <c r="AN778">
        <v>300</v>
      </c>
      <c r="AO778">
        <v>84203314</v>
      </c>
      <c r="AQ778">
        <v>2275050011</v>
      </c>
      <c r="AR778">
        <v>2</v>
      </c>
      <c r="AS778" t="s">
        <v>34</v>
      </c>
      <c r="AT778" t="s">
        <v>73</v>
      </c>
      <c r="AU778">
        <v>34035</v>
      </c>
      <c r="AW778" t="s">
        <v>77</v>
      </c>
      <c r="AX778">
        <v>48811</v>
      </c>
      <c r="AY778" t="s">
        <v>37</v>
      </c>
      <c r="AZ778" t="s">
        <v>38</v>
      </c>
      <c r="BC778" t="s">
        <v>38</v>
      </c>
      <c r="BD778">
        <v>40.524380000000001</v>
      </c>
      <c r="BE778">
        <v>-74.598389999999995</v>
      </c>
      <c r="BF778" t="s">
        <v>39</v>
      </c>
      <c r="BG778" t="s">
        <v>78</v>
      </c>
      <c r="BH778" t="s">
        <v>34</v>
      </c>
      <c r="BI778">
        <v>0</v>
      </c>
      <c r="BJ778" t="s">
        <v>41</v>
      </c>
      <c r="BK778">
        <v>8</v>
      </c>
      <c r="BM778" t="s">
        <v>51</v>
      </c>
      <c r="BN778" t="s">
        <v>52</v>
      </c>
      <c r="BO778">
        <v>0.28470499999999999</v>
      </c>
      <c r="BP778" t="s">
        <v>44</v>
      </c>
      <c r="BQ778">
        <v>9375511</v>
      </c>
      <c r="BT778">
        <v>62589013</v>
      </c>
      <c r="BV778">
        <v>300</v>
      </c>
      <c r="BW778">
        <v>84203314</v>
      </c>
      <c r="BY778">
        <v>2275050011</v>
      </c>
      <c r="BZ778">
        <v>2</v>
      </c>
      <c r="CA778" t="s">
        <v>34</v>
      </c>
      <c r="CB778" t="s">
        <v>73</v>
      </c>
      <c r="CC778">
        <v>34035</v>
      </c>
      <c r="CE778" t="s">
        <v>77</v>
      </c>
      <c r="CF778">
        <v>48811</v>
      </c>
      <c r="CG778" t="s">
        <v>37</v>
      </c>
      <c r="CH778" t="s">
        <v>38</v>
      </c>
      <c r="CK778" t="s">
        <v>38</v>
      </c>
      <c r="CL778">
        <v>40.524380000000001</v>
      </c>
      <c r="CM778">
        <v>-74.598389999999995</v>
      </c>
      <c r="CN778" t="s">
        <v>39</v>
      </c>
      <c r="CO778" t="s">
        <v>78</v>
      </c>
      <c r="CP778" t="s">
        <v>34</v>
      </c>
      <c r="CQ778">
        <v>0</v>
      </c>
      <c r="CR778" t="s">
        <v>41</v>
      </c>
      <c r="CS778">
        <v>8</v>
      </c>
      <c r="CU778" t="s">
        <v>49</v>
      </c>
      <c r="CV778" t="s">
        <v>50</v>
      </c>
      <c r="CW778">
        <v>1.0367599999999999</v>
      </c>
      <c r="CX778" t="s">
        <v>44</v>
      </c>
      <c r="CY778">
        <v>9375511</v>
      </c>
      <c r="DB778">
        <v>62589013</v>
      </c>
      <c r="DD778">
        <v>300</v>
      </c>
      <c r="DE778">
        <v>84203314</v>
      </c>
      <c r="DG778">
        <v>2275050011</v>
      </c>
      <c r="DH778">
        <v>2</v>
      </c>
      <c r="DI778" t="s">
        <v>34</v>
      </c>
      <c r="DJ778" t="s">
        <v>73</v>
      </c>
      <c r="DK778">
        <v>34035</v>
      </c>
      <c r="DM778" t="s">
        <v>77</v>
      </c>
      <c r="DN778">
        <v>48811</v>
      </c>
      <c r="DO778" t="s">
        <v>37</v>
      </c>
      <c r="DP778" t="s">
        <v>38</v>
      </c>
      <c r="DS778" t="s">
        <v>38</v>
      </c>
      <c r="DT778">
        <v>40.524380000000001</v>
      </c>
      <c r="DU778">
        <v>-74.598389999999995</v>
      </c>
      <c r="DV778" t="s">
        <v>39</v>
      </c>
      <c r="DW778" t="s">
        <v>78</v>
      </c>
      <c r="DX778" t="s">
        <v>34</v>
      </c>
      <c r="DY778">
        <v>0</v>
      </c>
      <c r="DZ778" t="s">
        <v>41</v>
      </c>
      <c r="EA778">
        <v>8</v>
      </c>
      <c r="EC778" t="s">
        <v>47</v>
      </c>
      <c r="ED778" t="s">
        <v>48</v>
      </c>
      <c r="EE778">
        <v>0.71536699999999998</v>
      </c>
      <c r="EF778" t="s">
        <v>44</v>
      </c>
      <c r="EG778">
        <v>9375511</v>
      </c>
      <c r="EJ778">
        <v>62589013</v>
      </c>
      <c r="EL778">
        <v>300</v>
      </c>
      <c r="EM778">
        <v>84203314</v>
      </c>
      <c r="EO778">
        <v>2275050011</v>
      </c>
      <c r="EP778">
        <v>2</v>
      </c>
      <c r="EQ778" t="s">
        <v>34</v>
      </c>
      <c r="ER778" t="s">
        <v>73</v>
      </c>
      <c r="ES778">
        <v>34035</v>
      </c>
      <c r="EU778" t="s">
        <v>77</v>
      </c>
      <c r="EV778">
        <v>48811</v>
      </c>
      <c r="EW778" t="s">
        <v>37</v>
      </c>
      <c r="EX778" t="s">
        <v>38</v>
      </c>
      <c r="FA778" t="s">
        <v>38</v>
      </c>
      <c r="FB778">
        <v>40.524380000000001</v>
      </c>
      <c r="FC778">
        <v>-74.598389999999995</v>
      </c>
      <c r="FD778" t="s">
        <v>39</v>
      </c>
      <c r="FE778" t="s">
        <v>78</v>
      </c>
      <c r="FF778" t="s">
        <v>34</v>
      </c>
      <c r="FG778">
        <v>0</v>
      </c>
      <c r="FH778" t="s">
        <v>41</v>
      </c>
      <c r="FI778">
        <v>8</v>
      </c>
      <c r="FK778" t="s">
        <v>45</v>
      </c>
      <c r="FL778" t="s">
        <v>46</v>
      </c>
      <c r="FM778">
        <v>4.3800800000000001E-2</v>
      </c>
      <c r="FN778" t="s">
        <v>44</v>
      </c>
      <c r="FO778">
        <v>9375511</v>
      </c>
      <c r="FR778">
        <v>62589013</v>
      </c>
      <c r="FT778">
        <v>300</v>
      </c>
      <c r="FU778">
        <v>84203314</v>
      </c>
      <c r="FW778">
        <v>2275050011</v>
      </c>
      <c r="FX778">
        <v>2</v>
      </c>
      <c r="FY778" t="s">
        <v>34</v>
      </c>
      <c r="FZ778" t="s">
        <v>73</v>
      </c>
      <c r="GA778">
        <v>34035</v>
      </c>
      <c r="GC778" t="s">
        <v>77</v>
      </c>
      <c r="GD778">
        <v>48811</v>
      </c>
      <c r="GE778" t="s">
        <v>37</v>
      </c>
      <c r="GF778" t="s">
        <v>38</v>
      </c>
      <c r="GI778" t="s">
        <v>38</v>
      </c>
      <c r="GJ778">
        <v>40.524380000000001</v>
      </c>
      <c r="GK778">
        <v>-74.598389999999995</v>
      </c>
      <c r="GL778" t="s">
        <v>39</v>
      </c>
      <c r="GM778" t="s">
        <v>78</v>
      </c>
      <c r="GN778" t="s">
        <v>34</v>
      </c>
      <c r="GO778">
        <v>0</v>
      </c>
      <c r="GP778" t="s">
        <v>41</v>
      </c>
      <c r="GQ778">
        <v>8</v>
      </c>
      <c r="GS778" t="s">
        <v>42</v>
      </c>
      <c r="GT778" t="s">
        <v>43</v>
      </c>
      <c r="GU778">
        <v>0.65908699999999998</v>
      </c>
      <c r="GV778" t="s">
        <v>44</v>
      </c>
    </row>
    <row r="779" spans="1:204" x14ac:dyDescent="0.25">
      <c r="A779">
        <v>9375511</v>
      </c>
      <c r="D779">
        <v>62589013</v>
      </c>
      <c r="F779">
        <v>300</v>
      </c>
      <c r="G779">
        <v>84203414</v>
      </c>
      <c r="I779">
        <v>2275050012</v>
      </c>
      <c r="J779">
        <v>2</v>
      </c>
      <c r="K779" t="s">
        <v>34</v>
      </c>
      <c r="L779" t="s">
        <v>73</v>
      </c>
      <c r="M779">
        <v>34035</v>
      </c>
      <c r="O779" t="s">
        <v>77</v>
      </c>
      <c r="P779">
        <v>48811</v>
      </c>
      <c r="Q779" t="s">
        <v>37</v>
      </c>
      <c r="R779" t="s">
        <v>38</v>
      </c>
      <c r="U779" t="s">
        <v>38</v>
      </c>
      <c r="V779">
        <v>40.524380000000001</v>
      </c>
      <c r="W779">
        <v>-74.598389999999995</v>
      </c>
      <c r="X779" t="s">
        <v>39</v>
      </c>
      <c r="Y779" t="s">
        <v>78</v>
      </c>
      <c r="Z779" t="s">
        <v>34</v>
      </c>
      <c r="AA779">
        <v>0</v>
      </c>
      <c r="AB779" t="s">
        <v>41</v>
      </c>
      <c r="AC779">
        <v>8</v>
      </c>
      <c r="AE779" t="s">
        <v>53</v>
      </c>
      <c r="AF779" t="s">
        <v>54</v>
      </c>
      <c r="AG779">
        <v>16.232299999999999</v>
      </c>
      <c r="AH779" t="s">
        <v>44</v>
      </c>
      <c r="AI779">
        <v>9375511</v>
      </c>
      <c r="AL779">
        <v>62589013</v>
      </c>
      <c r="AN779">
        <v>300</v>
      </c>
      <c r="AO779">
        <v>84203414</v>
      </c>
      <c r="AQ779">
        <v>2275050012</v>
      </c>
      <c r="AR779">
        <v>2</v>
      </c>
      <c r="AS779" t="s">
        <v>34</v>
      </c>
      <c r="AT779" t="s">
        <v>73</v>
      </c>
      <c r="AU779">
        <v>34035</v>
      </c>
      <c r="AW779" t="s">
        <v>77</v>
      </c>
      <c r="AX779">
        <v>48811</v>
      </c>
      <c r="AY779" t="s">
        <v>37</v>
      </c>
      <c r="AZ779" t="s">
        <v>38</v>
      </c>
      <c r="BC779" t="s">
        <v>38</v>
      </c>
      <c r="BD779">
        <v>40.524380000000001</v>
      </c>
      <c r="BE779">
        <v>-74.598389999999995</v>
      </c>
      <c r="BF779" t="s">
        <v>39</v>
      </c>
      <c r="BG779" t="s">
        <v>78</v>
      </c>
      <c r="BH779" t="s">
        <v>34</v>
      </c>
      <c r="BI779">
        <v>0</v>
      </c>
      <c r="BJ779" t="s">
        <v>41</v>
      </c>
      <c r="BK779">
        <v>8</v>
      </c>
      <c r="BM779" t="s">
        <v>51</v>
      </c>
      <c r="BN779" t="s">
        <v>52</v>
      </c>
      <c r="BO779">
        <v>0.54872399999999999</v>
      </c>
      <c r="BP779" t="s">
        <v>44</v>
      </c>
      <c r="BQ779">
        <v>9375511</v>
      </c>
      <c r="BT779">
        <v>62589013</v>
      </c>
      <c r="BV779">
        <v>300</v>
      </c>
      <c r="BW779">
        <v>84203414</v>
      </c>
      <c r="BY779">
        <v>2275050012</v>
      </c>
      <c r="BZ779">
        <v>2</v>
      </c>
      <c r="CA779" t="s">
        <v>34</v>
      </c>
      <c r="CB779" t="s">
        <v>73</v>
      </c>
      <c r="CC779">
        <v>34035</v>
      </c>
      <c r="CE779" t="s">
        <v>77</v>
      </c>
      <c r="CF779">
        <v>48811</v>
      </c>
      <c r="CG779" t="s">
        <v>37</v>
      </c>
      <c r="CH779" t="s">
        <v>38</v>
      </c>
      <c r="CK779" t="s">
        <v>38</v>
      </c>
      <c r="CL779">
        <v>40.524380000000001</v>
      </c>
      <c r="CM779">
        <v>-74.598389999999995</v>
      </c>
      <c r="CN779" t="s">
        <v>39</v>
      </c>
      <c r="CO779" t="s">
        <v>78</v>
      </c>
      <c r="CP779" t="s">
        <v>34</v>
      </c>
      <c r="CQ779">
        <v>0</v>
      </c>
      <c r="CR779" t="s">
        <v>41</v>
      </c>
      <c r="CS779">
        <v>8</v>
      </c>
      <c r="CU779" t="s">
        <v>49</v>
      </c>
      <c r="CV779" t="s">
        <v>50</v>
      </c>
      <c r="CW779">
        <v>0.40118900000000002</v>
      </c>
      <c r="CX779" t="s">
        <v>44</v>
      </c>
      <c r="CY779">
        <v>9375511</v>
      </c>
      <c r="DB779">
        <v>62589013</v>
      </c>
      <c r="DD779">
        <v>300</v>
      </c>
      <c r="DE779">
        <v>84203414</v>
      </c>
      <c r="DG779">
        <v>2275050012</v>
      </c>
      <c r="DH779">
        <v>2</v>
      </c>
      <c r="DI779" t="s">
        <v>34</v>
      </c>
      <c r="DJ779" t="s">
        <v>73</v>
      </c>
      <c r="DK779">
        <v>34035</v>
      </c>
      <c r="DM779" t="s">
        <v>77</v>
      </c>
      <c r="DN779">
        <v>48811</v>
      </c>
      <c r="DO779" t="s">
        <v>37</v>
      </c>
      <c r="DP779" t="s">
        <v>38</v>
      </c>
      <c r="DS779" t="s">
        <v>38</v>
      </c>
      <c r="DT779">
        <v>40.524380000000001</v>
      </c>
      <c r="DU779">
        <v>-74.598389999999995</v>
      </c>
      <c r="DV779" t="s">
        <v>39</v>
      </c>
      <c r="DW779" t="s">
        <v>78</v>
      </c>
      <c r="DX779" t="s">
        <v>34</v>
      </c>
      <c r="DY779">
        <v>0</v>
      </c>
      <c r="DZ779" t="s">
        <v>41</v>
      </c>
      <c r="EA779">
        <v>8</v>
      </c>
      <c r="EC779" t="s">
        <v>47</v>
      </c>
      <c r="ED779" t="s">
        <v>48</v>
      </c>
      <c r="EE779">
        <v>0.39156000000000002</v>
      </c>
      <c r="EF779" t="s">
        <v>44</v>
      </c>
      <c r="EG779">
        <v>9375511</v>
      </c>
      <c r="EJ779">
        <v>62589013</v>
      </c>
      <c r="EL779">
        <v>300</v>
      </c>
      <c r="EM779">
        <v>84203414</v>
      </c>
      <c r="EO779">
        <v>2275050012</v>
      </c>
      <c r="EP779">
        <v>2</v>
      </c>
      <c r="EQ779" t="s">
        <v>34</v>
      </c>
      <c r="ER779" t="s">
        <v>73</v>
      </c>
      <c r="ES779">
        <v>34035</v>
      </c>
      <c r="EU779" t="s">
        <v>77</v>
      </c>
      <c r="EV779">
        <v>48811</v>
      </c>
      <c r="EW779" t="s">
        <v>37</v>
      </c>
      <c r="EX779" t="s">
        <v>38</v>
      </c>
      <c r="FA779" t="s">
        <v>38</v>
      </c>
      <c r="FB779">
        <v>40.524380000000001</v>
      </c>
      <c r="FC779">
        <v>-74.598389999999995</v>
      </c>
      <c r="FD779" t="s">
        <v>39</v>
      </c>
      <c r="FE779" t="s">
        <v>78</v>
      </c>
      <c r="FF779" t="s">
        <v>34</v>
      </c>
      <c r="FG779">
        <v>0</v>
      </c>
      <c r="FH779" t="s">
        <v>41</v>
      </c>
      <c r="FI779">
        <v>8</v>
      </c>
      <c r="FK779" t="s">
        <v>45</v>
      </c>
      <c r="FL779" t="s">
        <v>46</v>
      </c>
      <c r="FM779">
        <v>0.124707</v>
      </c>
      <c r="FN779" t="s">
        <v>44</v>
      </c>
      <c r="FO779">
        <v>9375511</v>
      </c>
      <c r="FR779">
        <v>62589013</v>
      </c>
      <c r="FT779">
        <v>300</v>
      </c>
      <c r="FU779">
        <v>84203414</v>
      </c>
      <c r="FW779">
        <v>2275050012</v>
      </c>
      <c r="FX779">
        <v>2</v>
      </c>
      <c r="FY779" t="s">
        <v>34</v>
      </c>
      <c r="FZ779" t="s">
        <v>73</v>
      </c>
      <c r="GA779">
        <v>34035</v>
      </c>
      <c r="GC779" t="s">
        <v>77</v>
      </c>
      <c r="GD779">
        <v>48811</v>
      </c>
      <c r="GE779" t="s">
        <v>37</v>
      </c>
      <c r="GF779" t="s">
        <v>38</v>
      </c>
      <c r="GI779" t="s">
        <v>38</v>
      </c>
      <c r="GJ779">
        <v>40.524380000000001</v>
      </c>
      <c r="GK779">
        <v>-74.598389999999995</v>
      </c>
      <c r="GL779" t="s">
        <v>39</v>
      </c>
      <c r="GM779" t="s">
        <v>78</v>
      </c>
      <c r="GN779" t="s">
        <v>34</v>
      </c>
      <c r="GO779">
        <v>0</v>
      </c>
      <c r="GP779" t="s">
        <v>41</v>
      </c>
      <c r="GQ779">
        <v>8</v>
      </c>
      <c r="GS779" t="s">
        <v>42</v>
      </c>
      <c r="GT779" t="s">
        <v>43</v>
      </c>
      <c r="GU779">
        <v>1.1686300000000001</v>
      </c>
      <c r="GV779" t="s">
        <v>44</v>
      </c>
    </row>
    <row r="780" spans="1:204" x14ac:dyDescent="0.25">
      <c r="A780">
        <v>11977711</v>
      </c>
      <c r="D780">
        <v>60841313</v>
      </c>
      <c r="F780">
        <v>300</v>
      </c>
      <c r="G780">
        <v>78223514</v>
      </c>
      <c r="I780">
        <v>2275050011</v>
      </c>
      <c r="J780">
        <v>2</v>
      </c>
      <c r="K780" t="s">
        <v>34</v>
      </c>
      <c r="L780" t="s">
        <v>73</v>
      </c>
      <c r="M780">
        <v>34035</v>
      </c>
      <c r="O780" t="s">
        <v>315</v>
      </c>
      <c r="P780">
        <v>48811</v>
      </c>
      <c r="Q780" t="s">
        <v>37</v>
      </c>
      <c r="R780" t="s">
        <v>38</v>
      </c>
      <c r="U780" t="s">
        <v>38</v>
      </c>
      <c r="V780">
        <v>40.707799999999999</v>
      </c>
      <c r="W780">
        <v>-74.683899999999994</v>
      </c>
      <c r="X780" t="s">
        <v>39</v>
      </c>
      <c r="Y780" t="s">
        <v>316</v>
      </c>
      <c r="Z780" t="s">
        <v>34</v>
      </c>
      <c r="AA780">
        <v>0</v>
      </c>
      <c r="AB780" t="s">
        <v>41</v>
      </c>
      <c r="AC780">
        <v>8</v>
      </c>
      <c r="AE780" t="s">
        <v>53</v>
      </c>
      <c r="AF780" t="s">
        <v>54</v>
      </c>
      <c r="AG780">
        <v>0.108126</v>
      </c>
      <c r="AH780" t="s">
        <v>44</v>
      </c>
      <c r="AI780">
        <v>11977711</v>
      </c>
      <c r="AL780">
        <v>60841313</v>
      </c>
      <c r="AN780">
        <v>300</v>
      </c>
      <c r="AO780">
        <v>78223514</v>
      </c>
      <c r="AQ780">
        <v>2275050011</v>
      </c>
      <c r="AR780">
        <v>2</v>
      </c>
      <c r="AS780" t="s">
        <v>34</v>
      </c>
      <c r="AT780" t="s">
        <v>73</v>
      </c>
      <c r="AU780">
        <v>34035</v>
      </c>
      <c r="AW780" t="s">
        <v>315</v>
      </c>
      <c r="AX780">
        <v>48811</v>
      </c>
      <c r="AY780" t="s">
        <v>37</v>
      </c>
      <c r="AZ780" t="s">
        <v>38</v>
      </c>
      <c r="BC780" t="s">
        <v>38</v>
      </c>
      <c r="BD780">
        <v>40.707799999999999</v>
      </c>
      <c r="BE780">
        <v>-74.683899999999994</v>
      </c>
      <c r="BF780" t="s">
        <v>39</v>
      </c>
      <c r="BG780" t="s">
        <v>316</v>
      </c>
      <c r="BH780" t="s">
        <v>34</v>
      </c>
      <c r="BI780">
        <v>0</v>
      </c>
      <c r="BJ780" t="s">
        <v>41</v>
      </c>
      <c r="BK780">
        <v>8</v>
      </c>
      <c r="BM780" t="s">
        <v>51</v>
      </c>
      <c r="BN780" t="s">
        <v>52</v>
      </c>
      <c r="BO780">
        <v>5.8500000000000002E-4</v>
      </c>
      <c r="BP780" t="s">
        <v>44</v>
      </c>
      <c r="BQ780">
        <v>11977711</v>
      </c>
      <c r="BT780">
        <v>60841313</v>
      </c>
      <c r="BV780">
        <v>300</v>
      </c>
      <c r="BW780">
        <v>78223514</v>
      </c>
      <c r="BY780">
        <v>2275050011</v>
      </c>
      <c r="BZ780">
        <v>2</v>
      </c>
      <c r="CA780" t="s">
        <v>34</v>
      </c>
      <c r="CB780" t="s">
        <v>73</v>
      </c>
      <c r="CC780">
        <v>34035</v>
      </c>
      <c r="CE780" t="s">
        <v>315</v>
      </c>
      <c r="CF780">
        <v>48811</v>
      </c>
      <c r="CG780" t="s">
        <v>37</v>
      </c>
      <c r="CH780" t="s">
        <v>38</v>
      </c>
      <c r="CK780" t="s">
        <v>38</v>
      </c>
      <c r="CL780">
        <v>40.707799999999999</v>
      </c>
      <c r="CM780">
        <v>-74.683899999999994</v>
      </c>
      <c r="CN780" t="s">
        <v>39</v>
      </c>
      <c r="CO780" t="s">
        <v>316</v>
      </c>
      <c r="CP780" t="s">
        <v>34</v>
      </c>
      <c r="CQ780">
        <v>0</v>
      </c>
      <c r="CR780" t="s">
        <v>41</v>
      </c>
      <c r="CS780">
        <v>8</v>
      </c>
      <c r="CU780" t="s">
        <v>49</v>
      </c>
      <c r="CV780" t="s">
        <v>50</v>
      </c>
      <c r="CW780">
        <v>2.1302999999999999E-3</v>
      </c>
      <c r="CX780" t="s">
        <v>44</v>
      </c>
      <c r="CY780">
        <v>11977711</v>
      </c>
      <c r="DB780">
        <v>60841313</v>
      </c>
      <c r="DD780">
        <v>300</v>
      </c>
      <c r="DE780">
        <v>78223514</v>
      </c>
      <c r="DG780">
        <v>2275050011</v>
      </c>
      <c r="DH780">
        <v>2</v>
      </c>
      <c r="DI780" t="s">
        <v>34</v>
      </c>
      <c r="DJ780" t="s">
        <v>73</v>
      </c>
      <c r="DK780">
        <v>34035</v>
      </c>
      <c r="DM780" t="s">
        <v>315</v>
      </c>
      <c r="DN780">
        <v>48811</v>
      </c>
      <c r="DO780" t="s">
        <v>37</v>
      </c>
      <c r="DP780" t="s">
        <v>38</v>
      </c>
      <c r="DS780" t="s">
        <v>38</v>
      </c>
      <c r="DT780">
        <v>40.707799999999999</v>
      </c>
      <c r="DU780">
        <v>-74.683899999999994</v>
      </c>
      <c r="DV780" t="s">
        <v>39</v>
      </c>
      <c r="DW780" t="s">
        <v>316</v>
      </c>
      <c r="DX780" t="s">
        <v>34</v>
      </c>
      <c r="DY780">
        <v>0</v>
      </c>
      <c r="DZ780" t="s">
        <v>41</v>
      </c>
      <c r="EA780">
        <v>8</v>
      </c>
      <c r="EC780" t="s">
        <v>47</v>
      </c>
      <c r="ED780" t="s">
        <v>48</v>
      </c>
      <c r="EE780">
        <v>1.4699100000000001E-3</v>
      </c>
      <c r="EF780" t="s">
        <v>44</v>
      </c>
      <c r="EG780">
        <v>11977711</v>
      </c>
      <c r="EJ780">
        <v>60841313</v>
      </c>
      <c r="EL780">
        <v>300</v>
      </c>
      <c r="EM780">
        <v>78223514</v>
      </c>
      <c r="EO780">
        <v>2275050011</v>
      </c>
      <c r="EP780">
        <v>2</v>
      </c>
      <c r="EQ780" t="s">
        <v>34</v>
      </c>
      <c r="ER780" t="s">
        <v>73</v>
      </c>
      <c r="ES780">
        <v>34035</v>
      </c>
      <c r="EU780" t="s">
        <v>315</v>
      </c>
      <c r="EV780">
        <v>48811</v>
      </c>
      <c r="EW780" t="s">
        <v>37</v>
      </c>
      <c r="EX780" t="s">
        <v>38</v>
      </c>
      <c r="FA780" t="s">
        <v>38</v>
      </c>
      <c r="FB780">
        <v>40.707799999999999</v>
      </c>
      <c r="FC780">
        <v>-74.683899999999994</v>
      </c>
      <c r="FD780" t="s">
        <v>39</v>
      </c>
      <c r="FE780" t="s">
        <v>316</v>
      </c>
      <c r="FF780" t="s">
        <v>34</v>
      </c>
      <c r="FG780">
        <v>0</v>
      </c>
      <c r="FH780" t="s">
        <v>41</v>
      </c>
      <c r="FI780">
        <v>8</v>
      </c>
      <c r="FK780" t="s">
        <v>45</v>
      </c>
      <c r="FL780" t="s">
        <v>46</v>
      </c>
      <c r="FM780">
        <v>9.0000000000000006E-5</v>
      </c>
      <c r="FN780" t="s">
        <v>44</v>
      </c>
      <c r="FO780">
        <v>11977711</v>
      </c>
      <c r="FR780">
        <v>60841313</v>
      </c>
      <c r="FT780">
        <v>300</v>
      </c>
      <c r="FU780">
        <v>78223514</v>
      </c>
      <c r="FW780">
        <v>2275050011</v>
      </c>
      <c r="FX780">
        <v>2</v>
      </c>
      <c r="FY780" t="s">
        <v>34</v>
      </c>
      <c r="FZ780" t="s">
        <v>73</v>
      </c>
      <c r="GA780">
        <v>34035</v>
      </c>
      <c r="GC780" t="s">
        <v>315</v>
      </c>
      <c r="GD780">
        <v>48811</v>
      </c>
      <c r="GE780" t="s">
        <v>37</v>
      </c>
      <c r="GF780" t="s">
        <v>38</v>
      </c>
      <c r="GI780" t="s">
        <v>38</v>
      </c>
      <c r="GJ780">
        <v>40.707799999999999</v>
      </c>
      <c r="GK780">
        <v>-74.683899999999994</v>
      </c>
      <c r="GL780" t="s">
        <v>39</v>
      </c>
      <c r="GM780" t="s">
        <v>316</v>
      </c>
      <c r="GN780" t="s">
        <v>34</v>
      </c>
      <c r="GO780">
        <v>0</v>
      </c>
      <c r="GP780" t="s">
        <v>41</v>
      </c>
      <c r="GQ780">
        <v>8</v>
      </c>
      <c r="GS780" t="s">
        <v>42</v>
      </c>
      <c r="GT780" t="s">
        <v>43</v>
      </c>
      <c r="GU780">
        <v>1.3542700000000001E-3</v>
      </c>
      <c r="GV780" t="s">
        <v>44</v>
      </c>
    </row>
    <row r="781" spans="1:204" x14ac:dyDescent="0.25">
      <c r="A781">
        <v>11977711</v>
      </c>
      <c r="D781">
        <v>60841313</v>
      </c>
      <c r="F781">
        <v>300</v>
      </c>
      <c r="G781">
        <v>78223614</v>
      </c>
      <c r="I781">
        <v>2275050012</v>
      </c>
      <c r="J781">
        <v>2</v>
      </c>
      <c r="K781" t="s">
        <v>34</v>
      </c>
      <c r="L781" t="s">
        <v>73</v>
      </c>
      <c r="M781">
        <v>34035</v>
      </c>
      <c r="O781" t="s">
        <v>315</v>
      </c>
      <c r="P781">
        <v>48811</v>
      </c>
      <c r="Q781" t="s">
        <v>37</v>
      </c>
      <c r="R781" t="s">
        <v>38</v>
      </c>
      <c r="U781" t="s">
        <v>38</v>
      </c>
      <c r="V781">
        <v>40.707799999999999</v>
      </c>
      <c r="W781">
        <v>-74.683899999999994</v>
      </c>
      <c r="X781" t="s">
        <v>39</v>
      </c>
      <c r="Y781" t="s">
        <v>316</v>
      </c>
      <c r="Z781" t="s">
        <v>34</v>
      </c>
      <c r="AA781">
        <v>0</v>
      </c>
      <c r="AB781" t="s">
        <v>41</v>
      </c>
      <c r="AC781">
        <v>8</v>
      </c>
      <c r="AE781" t="s">
        <v>53</v>
      </c>
      <c r="AF781" t="s">
        <v>54</v>
      </c>
      <c r="AG781">
        <v>0.15802099999999999</v>
      </c>
      <c r="AH781" t="s">
        <v>44</v>
      </c>
      <c r="AI781">
        <v>11977711</v>
      </c>
      <c r="AL781">
        <v>60841313</v>
      </c>
      <c r="AN781">
        <v>300</v>
      </c>
      <c r="AO781">
        <v>78223614</v>
      </c>
      <c r="AQ781">
        <v>2275050012</v>
      </c>
      <c r="AR781">
        <v>2</v>
      </c>
      <c r="AS781" t="s">
        <v>34</v>
      </c>
      <c r="AT781" t="s">
        <v>73</v>
      </c>
      <c r="AU781">
        <v>34035</v>
      </c>
      <c r="AW781" t="s">
        <v>315</v>
      </c>
      <c r="AX781">
        <v>48811</v>
      </c>
      <c r="AY781" t="s">
        <v>37</v>
      </c>
      <c r="AZ781" t="s">
        <v>38</v>
      </c>
      <c r="BC781" t="s">
        <v>38</v>
      </c>
      <c r="BD781">
        <v>40.707799999999999</v>
      </c>
      <c r="BE781">
        <v>-74.683899999999994</v>
      </c>
      <c r="BF781" t="s">
        <v>39</v>
      </c>
      <c r="BG781" t="s">
        <v>316</v>
      </c>
      <c r="BH781" t="s">
        <v>34</v>
      </c>
      <c r="BI781">
        <v>0</v>
      </c>
      <c r="BJ781" t="s">
        <v>41</v>
      </c>
      <c r="BK781">
        <v>8</v>
      </c>
      <c r="BM781" t="s">
        <v>51</v>
      </c>
      <c r="BN781" t="s">
        <v>52</v>
      </c>
      <c r="BO781">
        <v>5.3417999999999998E-3</v>
      </c>
      <c r="BP781" t="s">
        <v>44</v>
      </c>
      <c r="BQ781">
        <v>11977711</v>
      </c>
      <c r="BT781">
        <v>60841313</v>
      </c>
      <c r="BV781">
        <v>300</v>
      </c>
      <c r="BW781">
        <v>78223614</v>
      </c>
      <c r="BY781">
        <v>2275050012</v>
      </c>
      <c r="BZ781">
        <v>2</v>
      </c>
      <c r="CA781" t="s">
        <v>34</v>
      </c>
      <c r="CB781" t="s">
        <v>73</v>
      </c>
      <c r="CC781">
        <v>34035</v>
      </c>
      <c r="CE781" t="s">
        <v>315</v>
      </c>
      <c r="CF781">
        <v>48811</v>
      </c>
      <c r="CG781" t="s">
        <v>37</v>
      </c>
      <c r="CH781" t="s">
        <v>38</v>
      </c>
      <c r="CK781" t="s">
        <v>38</v>
      </c>
      <c r="CL781">
        <v>40.707799999999999</v>
      </c>
      <c r="CM781">
        <v>-74.683899999999994</v>
      </c>
      <c r="CN781" t="s">
        <v>39</v>
      </c>
      <c r="CO781" t="s">
        <v>316</v>
      </c>
      <c r="CP781" t="s">
        <v>34</v>
      </c>
      <c r="CQ781">
        <v>0</v>
      </c>
      <c r="CR781" t="s">
        <v>41</v>
      </c>
      <c r="CS781">
        <v>8</v>
      </c>
      <c r="CU781" t="s">
        <v>49</v>
      </c>
      <c r="CV781" t="s">
        <v>50</v>
      </c>
      <c r="CW781">
        <v>3.9055499999999998E-3</v>
      </c>
      <c r="CX781" t="s">
        <v>44</v>
      </c>
      <c r="CY781">
        <v>11977711</v>
      </c>
      <c r="DB781">
        <v>60841313</v>
      </c>
      <c r="DD781">
        <v>300</v>
      </c>
      <c r="DE781">
        <v>78223614</v>
      </c>
      <c r="DG781">
        <v>2275050012</v>
      </c>
      <c r="DH781">
        <v>2</v>
      </c>
      <c r="DI781" t="s">
        <v>34</v>
      </c>
      <c r="DJ781" t="s">
        <v>73</v>
      </c>
      <c r="DK781">
        <v>34035</v>
      </c>
      <c r="DM781" t="s">
        <v>315</v>
      </c>
      <c r="DN781">
        <v>48811</v>
      </c>
      <c r="DO781" t="s">
        <v>37</v>
      </c>
      <c r="DP781" t="s">
        <v>38</v>
      </c>
      <c r="DS781" t="s">
        <v>38</v>
      </c>
      <c r="DT781">
        <v>40.707799999999999</v>
      </c>
      <c r="DU781">
        <v>-74.683899999999994</v>
      </c>
      <c r="DV781" t="s">
        <v>39</v>
      </c>
      <c r="DW781" t="s">
        <v>316</v>
      </c>
      <c r="DX781" t="s">
        <v>34</v>
      </c>
      <c r="DY781">
        <v>0</v>
      </c>
      <c r="DZ781" t="s">
        <v>41</v>
      </c>
      <c r="EA781">
        <v>8</v>
      </c>
      <c r="EC781" t="s">
        <v>47</v>
      </c>
      <c r="ED781" t="s">
        <v>48</v>
      </c>
      <c r="EE781">
        <v>3.8118200000000001E-3</v>
      </c>
      <c r="EF781" t="s">
        <v>44</v>
      </c>
      <c r="EG781">
        <v>11977711</v>
      </c>
      <c r="EJ781">
        <v>60841313</v>
      </c>
      <c r="EL781">
        <v>300</v>
      </c>
      <c r="EM781">
        <v>78223614</v>
      </c>
      <c r="EO781">
        <v>2275050012</v>
      </c>
      <c r="EP781">
        <v>2</v>
      </c>
      <c r="EQ781" t="s">
        <v>34</v>
      </c>
      <c r="ER781" t="s">
        <v>73</v>
      </c>
      <c r="ES781">
        <v>34035</v>
      </c>
      <c r="EU781" t="s">
        <v>315</v>
      </c>
      <c r="EV781">
        <v>48811</v>
      </c>
      <c r="EW781" t="s">
        <v>37</v>
      </c>
      <c r="EX781" t="s">
        <v>38</v>
      </c>
      <c r="FA781" t="s">
        <v>38</v>
      </c>
      <c r="FB781">
        <v>40.707799999999999</v>
      </c>
      <c r="FC781">
        <v>-74.683899999999994</v>
      </c>
      <c r="FD781" t="s">
        <v>39</v>
      </c>
      <c r="FE781" t="s">
        <v>316</v>
      </c>
      <c r="FF781" t="s">
        <v>34</v>
      </c>
      <c r="FG781">
        <v>0</v>
      </c>
      <c r="FH781" t="s">
        <v>41</v>
      </c>
      <c r="FI781">
        <v>8</v>
      </c>
      <c r="FK781" t="s">
        <v>45</v>
      </c>
      <c r="FL781" t="s">
        <v>46</v>
      </c>
      <c r="FM781">
        <v>1.2140199999999999E-3</v>
      </c>
      <c r="FN781" t="s">
        <v>44</v>
      </c>
      <c r="FO781">
        <v>11977711</v>
      </c>
      <c r="FR781">
        <v>60841313</v>
      </c>
      <c r="FT781">
        <v>300</v>
      </c>
      <c r="FU781">
        <v>78223614</v>
      </c>
      <c r="FW781">
        <v>2275050012</v>
      </c>
      <c r="FX781">
        <v>2</v>
      </c>
      <c r="FY781" t="s">
        <v>34</v>
      </c>
      <c r="FZ781" t="s">
        <v>73</v>
      </c>
      <c r="GA781">
        <v>34035</v>
      </c>
      <c r="GC781" t="s">
        <v>315</v>
      </c>
      <c r="GD781">
        <v>48811</v>
      </c>
      <c r="GE781" t="s">
        <v>37</v>
      </c>
      <c r="GF781" t="s">
        <v>38</v>
      </c>
      <c r="GI781" t="s">
        <v>38</v>
      </c>
      <c r="GJ781">
        <v>40.707799999999999</v>
      </c>
      <c r="GK781">
        <v>-74.683899999999994</v>
      </c>
      <c r="GL781" t="s">
        <v>39</v>
      </c>
      <c r="GM781" t="s">
        <v>316</v>
      </c>
      <c r="GN781" t="s">
        <v>34</v>
      </c>
      <c r="GO781">
        <v>0</v>
      </c>
      <c r="GP781" t="s">
        <v>41</v>
      </c>
      <c r="GQ781">
        <v>8</v>
      </c>
      <c r="GS781" t="s">
        <v>42</v>
      </c>
      <c r="GT781" t="s">
        <v>43</v>
      </c>
      <c r="GU781">
        <v>1.1376499999999999E-2</v>
      </c>
      <c r="GV781" t="s">
        <v>44</v>
      </c>
    </row>
    <row r="782" spans="1:204" x14ac:dyDescent="0.25">
      <c r="A782">
        <v>11862411</v>
      </c>
      <c r="D782">
        <v>61009413</v>
      </c>
      <c r="F782">
        <v>300</v>
      </c>
      <c r="G782">
        <v>78558114</v>
      </c>
      <c r="I782">
        <v>2275050011</v>
      </c>
      <c r="J782">
        <v>2</v>
      </c>
      <c r="K782" t="s">
        <v>34</v>
      </c>
      <c r="L782" t="s">
        <v>73</v>
      </c>
      <c r="M782">
        <v>34035</v>
      </c>
      <c r="O782" t="s">
        <v>472</v>
      </c>
      <c r="P782">
        <v>48811</v>
      </c>
      <c r="Q782" t="s">
        <v>37</v>
      </c>
      <c r="R782" t="s">
        <v>38</v>
      </c>
      <c r="U782" t="s">
        <v>38</v>
      </c>
      <c r="V782">
        <v>40.652299999999997</v>
      </c>
      <c r="W782">
        <v>-74.696799999999996</v>
      </c>
      <c r="X782" t="s">
        <v>39</v>
      </c>
      <c r="Y782" t="s">
        <v>316</v>
      </c>
      <c r="Z782" t="s">
        <v>34</v>
      </c>
      <c r="AA782">
        <v>0</v>
      </c>
      <c r="AB782" t="s">
        <v>41</v>
      </c>
      <c r="AC782">
        <v>8</v>
      </c>
      <c r="AE782" t="s">
        <v>53</v>
      </c>
      <c r="AF782" t="s">
        <v>54</v>
      </c>
      <c r="AG782">
        <v>0.108126</v>
      </c>
      <c r="AH782" t="s">
        <v>44</v>
      </c>
      <c r="AI782">
        <v>11862411</v>
      </c>
      <c r="AL782">
        <v>61009413</v>
      </c>
      <c r="AN782">
        <v>300</v>
      </c>
      <c r="AO782">
        <v>78558114</v>
      </c>
      <c r="AQ782">
        <v>2275050011</v>
      </c>
      <c r="AR782">
        <v>2</v>
      </c>
      <c r="AS782" t="s">
        <v>34</v>
      </c>
      <c r="AT782" t="s">
        <v>73</v>
      </c>
      <c r="AU782">
        <v>34035</v>
      </c>
      <c r="AW782" t="s">
        <v>472</v>
      </c>
      <c r="AX782">
        <v>48811</v>
      </c>
      <c r="AY782" t="s">
        <v>37</v>
      </c>
      <c r="AZ782" t="s">
        <v>38</v>
      </c>
      <c r="BC782" t="s">
        <v>38</v>
      </c>
      <c r="BD782">
        <v>40.652299999999997</v>
      </c>
      <c r="BE782">
        <v>-74.696799999999996</v>
      </c>
      <c r="BF782" t="s">
        <v>39</v>
      </c>
      <c r="BG782" t="s">
        <v>316</v>
      </c>
      <c r="BH782" t="s">
        <v>34</v>
      </c>
      <c r="BI782">
        <v>0</v>
      </c>
      <c r="BJ782" t="s">
        <v>41</v>
      </c>
      <c r="BK782">
        <v>8</v>
      </c>
      <c r="BM782" t="s">
        <v>51</v>
      </c>
      <c r="BN782" t="s">
        <v>52</v>
      </c>
      <c r="BO782">
        <v>5.8500000000000002E-4</v>
      </c>
      <c r="BP782" t="s">
        <v>44</v>
      </c>
      <c r="BQ782">
        <v>11862411</v>
      </c>
      <c r="BT782">
        <v>61009413</v>
      </c>
      <c r="BV782">
        <v>300</v>
      </c>
      <c r="BW782">
        <v>78558114</v>
      </c>
      <c r="BY782">
        <v>2275050011</v>
      </c>
      <c r="BZ782">
        <v>2</v>
      </c>
      <c r="CA782" t="s">
        <v>34</v>
      </c>
      <c r="CB782" t="s">
        <v>73</v>
      </c>
      <c r="CC782">
        <v>34035</v>
      </c>
      <c r="CE782" t="s">
        <v>472</v>
      </c>
      <c r="CF782">
        <v>48811</v>
      </c>
      <c r="CG782" t="s">
        <v>37</v>
      </c>
      <c r="CH782" t="s">
        <v>38</v>
      </c>
      <c r="CK782" t="s">
        <v>38</v>
      </c>
      <c r="CL782">
        <v>40.652299999999997</v>
      </c>
      <c r="CM782">
        <v>-74.696799999999996</v>
      </c>
      <c r="CN782" t="s">
        <v>39</v>
      </c>
      <c r="CO782" t="s">
        <v>316</v>
      </c>
      <c r="CP782" t="s">
        <v>34</v>
      </c>
      <c r="CQ782">
        <v>0</v>
      </c>
      <c r="CR782" t="s">
        <v>41</v>
      </c>
      <c r="CS782">
        <v>8</v>
      </c>
      <c r="CU782" t="s">
        <v>49</v>
      </c>
      <c r="CV782" t="s">
        <v>50</v>
      </c>
      <c r="CW782">
        <v>2.1302999999999999E-3</v>
      </c>
      <c r="CX782" t="s">
        <v>44</v>
      </c>
      <c r="CY782">
        <v>11862411</v>
      </c>
      <c r="DB782">
        <v>61009413</v>
      </c>
      <c r="DD782">
        <v>300</v>
      </c>
      <c r="DE782">
        <v>78558114</v>
      </c>
      <c r="DG782">
        <v>2275050011</v>
      </c>
      <c r="DH782">
        <v>2</v>
      </c>
      <c r="DI782" t="s">
        <v>34</v>
      </c>
      <c r="DJ782" t="s">
        <v>73</v>
      </c>
      <c r="DK782">
        <v>34035</v>
      </c>
      <c r="DM782" t="s">
        <v>472</v>
      </c>
      <c r="DN782">
        <v>48811</v>
      </c>
      <c r="DO782" t="s">
        <v>37</v>
      </c>
      <c r="DP782" t="s">
        <v>38</v>
      </c>
      <c r="DS782" t="s">
        <v>38</v>
      </c>
      <c r="DT782">
        <v>40.652299999999997</v>
      </c>
      <c r="DU782">
        <v>-74.696799999999996</v>
      </c>
      <c r="DV782" t="s">
        <v>39</v>
      </c>
      <c r="DW782" t="s">
        <v>316</v>
      </c>
      <c r="DX782" t="s">
        <v>34</v>
      </c>
      <c r="DY782">
        <v>0</v>
      </c>
      <c r="DZ782" t="s">
        <v>41</v>
      </c>
      <c r="EA782">
        <v>8</v>
      </c>
      <c r="EC782" t="s">
        <v>47</v>
      </c>
      <c r="ED782" t="s">
        <v>48</v>
      </c>
      <c r="EE782">
        <v>1.4699100000000001E-3</v>
      </c>
      <c r="EF782" t="s">
        <v>44</v>
      </c>
      <c r="EG782">
        <v>11862411</v>
      </c>
      <c r="EJ782">
        <v>61009413</v>
      </c>
      <c r="EL782">
        <v>300</v>
      </c>
      <c r="EM782">
        <v>78558114</v>
      </c>
      <c r="EO782">
        <v>2275050011</v>
      </c>
      <c r="EP782">
        <v>2</v>
      </c>
      <c r="EQ782" t="s">
        <v>34</v>
      </c>
      <c r="ER782" t="s">
        <v>73</v>
      </c>
      <c r="ES782">
        <v>34035</v>
      </c>
      <c r="EU782" t="s">
        <v>472</v>
      </c>
      <c r="EV782">
        <v>48811</v>
      </c>
      <c r="EW782" t="s">
        <v>37</v>
      </c>
      <c r="EX782" t="s">
        <v>38</v>
      </c>
      <c r="FA782" t="s">
        <v>38</v>
      </c>
      <c r="FB782">
        <v>40.652299999999997</v>
      </c>
      <c r="FC782">
        <v>-74.696799999999996</v>
      </c>
      <c r="FD782" t="s">
        <v>39</v>
      </c>
      <c r="FE782" t="s">
        <v>316</v>
      </c>
      <c r="FF782" t="s">
        <v>34</v>
      </c>
      <c r="FG782">
        <v>0</v>
      </c>
      <c r="FH782" t="s">
        <v>41</v>
      </c>
      <c r="FI782">
        <v>8</v>
      </c>
      <c r="FK782" t="s">
        <v>45</v>
      </c>
      <c r="FL782" t="s">
        <v>46</v>
      </c>
      <c r="FM782">
        <v>9.0000000000000006E-5</v>
      </c>
      <c r="FN782" t="s">
        <v>44</v>
      </c>
      <c r="FO782">
        <v>11862411</v>
      </c>
      <c r="FR782">
        <v>61009413</v>
      </c>
      <c r="FT782">
        <v>300</v>
      </c>
      <c r="FU782">
        <v>78558114</v>
      </c>
      <c r="FW782">
        <v>2275050011</v>
      </c>
      <c r="FX782">
        <v>2</v>
      </c>
      <c r="FY782" t="s">
        <v>34</v>
      </c>
      <c r="FZ782" t="s">
        <v>73</v>
      </c>
      <c r="GA782">
        <v>34035</v>
      </c>
      <c r="GC782" t="s">
        <v>472</v>
      </c>
      <c r="GD782">
        <v>48811</v>
      </c>
      <c r="GE782" t="s">
        <v>37</v>
      </c>
      <c r="GF782" t="s">
        <v>38</v>
      </c>
      <c r="GI782" t="s">
        <v>38</v>
      </c>
      <c r="GJ782">
        <v>40.652299999999997</v>
      </c>
      <c r="GK782">
        <v>-74.696799999999996</v>
      </c>
      <c r="GL782" t="s">
        <v>39</v>
      </c>
      <c r="GM782" t="s">
        <v>316</v>
      </c>
      <c r="GN782" t="s">
        <v>34</v>
      </c>
      <c r="GO782">
        <v>0</v>
      </c>
      <c r="GP782" t="s">
        <v>41</v>
      </c>
      <c r="GQ782">
        <v>8</v>
      </c>
      <c r="GS782" t="s">
        <v>42</v>
      </c>
      <c r="GT782" t="s">
        <v>43</v>
      </c>
      <c r="GU782">
        <v>1.3542700000000001E-3</v>
      </c>
      <c r="GV782" t="s">
        <v>44</v>
      </c>
    </row>
    <row r="783" spans="1:204" x14ac:dyDescent="0.25">
      <c r="A783">
        <v>11862411</v>
      </c>
      <c r="D783">
        <v>61009413</v>
      </c>
      <c r="F783">
        <v>300</v>
      </c>
      <c r="G783">
        <v>78558214</v>
      </c>
      <c r="I783">
        <v>2275050012</v>
      </c>
      <c r="J783">
        <v>2</v>
      </c>
      <c r="K783" t="s">
        <v>34</v>
      </c>
      <c r="L783" t="s">
        <v>73</v>
      </c>
      <c r="M783">
        <v>34035</v>
      </c>
      <c r="O783" t="s">
        <v>472</v>
      </c>
      <c r="P783">
        <v>48811</v>
      </c>
      <c r="Q783" t="s">
        <v>37</v>
      </c>
      <c r="R783" t="s">
        <v>38</v>
      </c>
      <c r="U783" t="s">
        <v>38</v>
      </c>
      <c r="V783">
        <v>40.652299999999997</v>
      </c>
      <c r="W783">
        <v>-74.696799999999996</v>
      </c>
      <c r="X783" t="s">
        <v>39</v>
      </c>
      <c r="Y783" t="s">
        <v>316</v>
      </c>
      <c r="Z783" t="s">
        <v>34</v>
      </c>
      <c r="AA783">
        <v>0</v>
      </c>
      <c r="AB783" t="s">
        <v>41</v>
      </c>
      <c r="AC783">
        <v>8</v>
      </c>
      <c r="AE783" t="s">
        <v>53</v>
      </c>
      <c r="AF783" t="s">
        <v>54</v>
      </c>
      <c r="AG783">
        <v>0.15802099999999999</v>
      </c>
      <c r="AH783" t="s">
        <v>44</v>
      </c>
      <c r="AI783">
        <v>11862411</v>
      </c>
      <c r="AL783">
        <v>61009413</v>
      </c>
      <c r="AN783">
        <v>300</v>
      </c>
      <c r="AO783">
        <v>78558214</v>
      </c>
      <c r="AQ783">
        <v>2275050012</v>
      </c>
      <c r="AR783">
        <v>2</v>
      </c>
      <c r="AS783" t="s">
        <v>34</v>
      </c>
      <c r="AT783" t="s">
        <v>73</v>
      </c>
      <c r="AU783">
        <v>34035</v>
      </c>
      <c r="AW783" t="s">
        <v>472</v>
      </c>
      <c r="AX783">
        <v>48811</v>
      </c>
      <c r="AY783" t="s">
        <v>37</v>
      </c>
      <c r="AZ783" t="s">
        <v>38</v>
      </c>
      <c r="BC783" t="s">
        <v>38</v>
      </c>
      <c r="BD783">
        <v>40.652299999999997</v>
      </c>
      <c r="BE783">
        <v>-74.696799999999996</v>
      </c>
      <c r="BF783" t="s">
        <v>39</v>
      </c>
      <c r="BG783" t="s">
        <v>316</v>
      </c>
      <c r="BH783" t="s">
        <v>34</v>
      </c>
      <c r="BI783">
        <v>0</v>
      </c>
      <c r="BJ783" t="s">
        <v>41</v>
      </c>
      <c r="BK783">
        <v>8</v>
      </c>
      <c r="BM783" t="s">
        <v>51</v>
      </c>
      <c r="BN783" t="s">
        <v>52</v>
      </c>
      <c r="BO783">
        <v>5.3417999999999998E-3</v>
      </c>
      <c r="BP783" t="s">
        <v>44</v>
      </c>
      <c r="BQ783">
        <v>11862411</v>
      </c>
      <c r="BT783">
        <v>61009413</v>
      </c>
      <c r="BV783">
        <v>300</v>
      </c>
      <c r="BW783">
        <v>78558214</v>
      </c>
      <c r="BY783">
        <v>2275050012</v>
      </c>
      <c r="BZ783">
        <v>2</v>
      </c>
      <c r="CA783" t="s">
        <v>34</v>
      </c>
      <c r="CB783" t="s">
        <v>73</v>
      </c>
      <c r="CC783">
        <v>34035</v>
      </c>
      <c r="CE783" t="s">
        <v>472</v>
      </c>
      <c r="CF783">
        <v>48811</v>
      </c>
      <c r="CG783" t="s">
        <v>37</v>
      </c>
      <c r="CH783" t="s">
        <v>38</v>
      </c>
      <c r="CK783" t="s">
        <v>38</v>
      </c>
      <c r="CL783">
        <v>40.652299999999997</v>
      </c>
      <c r="CM783">
        <v>-74.696799999999996</v>
      </c>
      <c r="CN783" t="s">
        <v>39</v>
      </c>
      <c r="CO783" t="s">
        <v>316</v>
      </c>
      <c r="CP783" t="s">
        <v>34</v>
      </c>
      <c r="CQ783">
        <v>0</v>
      </c>
      <c r="CR783" t="s">
        <v>41</v>
      </c>
      <c r="CS783">
        <v>8</v>
      </c>
      <c r="CU783" t="s">
        <v>49</v>
      </c>
      <c r="CV783" t="s">
        <v>50</v>
      </c>
      <c r="CW783">
        <v>3.9055499999999998E-3</v>
      </c>
      <c r="CX783" t="s">
        <v>44</v>
      </c>
      <c r="CY783">
        <v>11862411</v>
      </c>
      <c r="DB783">
        <v>61009413</v>
      </c>
      <c r="DD783">
        <v>300</v>
      </c>
      <c r="DE783">
        <v>78558214</v>
      </c>
      <c r="DG783">
        <v>2275050012</v>
      </c>
      <c r="DH783">
        <v>2</v>
      </c>
      <c r="DI783" t="s">
        <v>34</v>
      </c>
      <c r="DJ783" t="s">
        <v>73</v>
      </c>
      <c r="DK783">
        <v>34035</v>
      </c>
      <c r="DM783" t="s">
        <v>472</v>
      </c>
      <c r="DN783">
        <v>48811</v>
      </c>
      <c r="DO783" t="s">
        <v>37</v>
      </c>
      <c r="DP783" t="s">
        <v>38</v>
      </c>
      <c r="DS783" t="s">
        <v>38</v>
      </c>
      <c r="DT783">
        <v>40.652299999999997</v>
      </c>
      <c r="DU783">
        <v>-74.696799999999996</v>
      </c>
      <c r="DV783" t="s">
        <v>39</v>
      </c>
      <c r="DW783" t="s">
        <v>316</v>
      </c>
      <c r="DX783" t="s">
        <v>34</v>
      </c>
      <c r="DY783">
        <v>0</v>
      </c>
      <c r="DZ783" t="s">
        <v>41</v>
      </c>
      <c r="EA783">
        <v>8</v>
      </c>
      <c r="EC783" t="s">
        <v>47</v>
      </c>
      <c r="ED783" t="s">
        <v>48</v>
      </c>
      <c r="EE783">
        <v>3.8118200000000001E-3</v>
      </c>
      <c r="EF783" t="s">
        <v>44</v>
      </c>
      <c r="EG783">
        <v>11862411</v>
      </c>
      <c r="EJ783">
        <v>61009413</v>
      </c>
      <c r="EL783">
        <v>300</v>
      </c>
      <c r="EM783">
        <v>78558214</v>
      </c>
      <c r="EO783">
        <v>2275050012</v>
      </c>
      <c r="EP783">
        <v>2</v>
      </c>
      <c r="EQ783" t="s">
        <v>34</v>
      </c>
      <c r="ER783" t="s">
        <v>73</v>
      </c>
      <c r="ES783">
        <v>34035</v>
      </c>
      <c r="EU783" t="s">
        <v>472</v>
      </c>
      <c r="EV783">
        <v>48811</v>
      </c>
      <c r="EW783" t="s">
        <v>37</v>
      </c>
      <c r="EX783" t="s">
        <v>38</v>
      </c>
      <c r="FA783" t="s">
        <v>38</v>
      </c>
      <c r="FB783">
        <v>40.652299999999997</v>
      </c>
      <c r="FC783">
        <v>-74.696799999999996</v>
      </c>
      <c r="FD783" t="s">
        <v>39</v>
      </c>
      <c r="FE783" t="s">
        <v>316</v>
      </c>
      <c r="FF783" t="s">
        <v>34</v>
      </c>
      <c r="FG783">
        <v>0</v>
      </c>
      <c r="FH783" t="s">
        <v>41</v>
      </c>
      <c r="FI783">
        <v>8</v>
      </c>
      <c r="FK783" t="s">
        <v>45</v>
      </c>
      <c r="FL783" t="s">
        <v>46</v>
      </c>
      <c r="FM783">
        <v>1.2140199999999999E-3</v>
      </c>
      <c r="FN783" t="s">
        <v>44</v>
      </c>
      <c r="FO783">
        <v>11862411</v>
      </c>
      <c r="FR783">
        <v>61009413</v>
      </c>
      <c r="FT783">
        <v>300</v>
      </c>
      <c r="FU783">
        <v>78558214</v>
      </c>
      <c r="FW783">
        <v>2275050012</v>
      </c>
      <c r="FX783">
        <v>2</v>
      </c>
      <c r="FY783" t="s">
        <v>34</v>
      </c>
      <c r="FZ783" t="s">
        <v>73</v>
      </c>
      <c r="GA783">
        <v>34035</v>
      </c>
      <c r="GC783" t="s">
        <v>472</v>
      </c>
      <c r="GD783">
        <v>48811</v>
      </c>
      <c r="GE783" t="s">
        <v>37</v>
      </c>
      <c r="GF783" t="s">
        <v>38</v>
      </c>
      <c r="GI783" t="s">
        <v>38</v>
      </c>
      <c r="GJ783">
        <v>40.652299999999997</v>
      </c>
      <c r="GK783">
        <v>-74.696799999999996</v>
      </c>
      <c r="GL783" t="s">
        <v>39</v>
      </c>
      <c r="GM783" t="s">
        <v>316</v>
      </c>
      <c r="GN783" t="s">
        <v>34</v>
      </c>
      <c r="GO783">
        <v>0</v>
      </c>
      <c r="GP783" t="s">
        <v>41</v>
      </c>
      <c r="GQ783">
        <v>8</v>
      </c>
      <c r="GS783" t="s">
        <v>42</v>
      </c>
      <c r="GT783" t="s">
        <v>43</v>
      </c>
      <c r="GU783">
        <v>1.1376499999999999E-2</v>
      </c>
      <c r="GV783" t="s">
        <v>44</v>
      </c>
    </row>
    <row r="784" spans="1:204" x14ac:dyDescent="0.25">
      <c r="A784">
        <v>12396411</v>
      </c>
      <c r="D784">
        <v>61583213</v>
      </c>
      <c r="F784">
        <v>300</v>
      </c>
      <c r="G784">
        <v>79696714</v>
      </c>
      <c r="I784">
        <v>2275050011</v>
      </c>
      <c r="J784">
        <v>2</v>
      </c>
      <c r="K784" t="s">
        <v>34</v>
      </c>
      <c r="L784" t="s">
        <v>73</v>
      </c>
      <c r="M784">
        <v>34035</v>
      </c>
      <c r="O784" t="s">
        <v>432</v>
      </c>
      <c r="P784">
        <v>48811</v>
      </c>
      <c r="Q784" t="s">
        <v>37</v>
      </c>
      <c r="R784" t="s">
        <v>38</v>
      </c>
      <c r="U784" t="s">
        <v>38</v>
      </c>
      <c r="V784">
        <v>40.723199999999999</v>
      </c>
      <c r="W784">
        <v>-74.687899999999999</v>
      </c>
      <c r="X784" t="s">
        <v>39</v>
      </c>
      <c r="Y784" t="s">
        <v>433</v>
      </c>
      <c r="Z784" t="s">
        <v>34</v>
      </c>
      <c r="AA784">
        <v>0</v>
      </c>
      <c r="AB784" t="s">
        <v>41</v>
      </c>
      <c r="AC784">
        <v>8</v>
      </c>
      <c r="AE784" t="s">
        <v>53</v>
      </c>
      <c r="AF784" t="s">
        <v>54</v>
      </c>
      <c r="AG784">
        <v>0.108126</v>
      </c>
      <c r="AH784" t="s">
        <v>44</v>
      </c>
      <c r="AI784">
        <v>12396411</v>
      </c>
      <c r="AL784">
        <v>61583213</v>
      </c>
      <c r="AN784">
        <v>300</v>
      </c>
      <c r="AO784">
        <v>79696714</v>
      </c>
      <c r="AQ784">
        <v>2275050011</v>
      </c>
      <c r="AR784">
        <v>2</v>
      </c>
      <c r="AS784" t="s">
        <v>34</v>
      </c>
      <c r="AT784" t="s">
        <v>73</v>
      </c>
      <c r="AU784">
        <v>34035</v>
      </c>
      <c r="AW784" t="s">
        <v>432</v>
      </c>
      <c r="AX784">
        <v>48811</v>
      </c>
      <c r="AY784" t="s">
        <v>37</v>
      </c>
      <c r="AZ784" t="s">
        <v>38</v>
      </c>
      <c r="BC784" t="s">
        <v>38</v>
      </c>
      <c r="BD784">
        <v>40.723199999999999</v>
      </c>
      <c r="BE784">
        <v>-74.687899999999999</v>
      </c>
      <c r="BF784" t="s">
        <v>39</v>
      </c>
      <c r="BG784" t="s">
        <v>433</v>
      </c>
      <c r="BH784" t="s">
        <v>34</v>
      </c>
      <c r="BI784">
        <v>0</v>
      </c>
      <c r="BJ784" t="s">
        <v>41</v>
      </c>
      <c r="BK784">
        <v>8</v>
      </c>
      <c r="BM784" t="s">
        <v>51</v>
      </c>
      <c r="BN784" t="s">
        <v>52</v>
      </c>
      <c r="BO784">
        <v>5.8500000000000002E-4</v>
      </c>
      <c r="BP784" t="s">
        <v>44</v>
      </c>
      <c r="BQ784">
        <v>12396411</v>
      </c>
      <c r="BT784">
        <v>61583213</v>
      </c>
      <c r="BV784">
        <v>300</v>
      </c>
      <c r="BW784">
        <v>79696714</v>
      </c>
      <c r="BY784">
        <v>2275050011</v>
      </c>
      <c r="BZ784">
        <v>2</v>
      </c>
      <c r="CA784" t="s">
        <v>34</v>
      </c>
      <c r="CB784" t="s">
        <v>73</v>
      </c>
      <c r="CC784">
        <v>34035</v>
      </c>
      <c r="CE784" t="s">
        <v>432</v>
      </c>
      <c r="CF784">
        <v>48811</v>
      </c>
      <c r="CG784" t="s">
        <v>37</v>
      </c>
      <c r="CH784" t="s">
        <v>38</v>
      </c>
      <c r="CK784" t="s">
        <v>38</v>
      </c>
      <c r="CL784">
        <v>40.723199999999999</v>
      </c>
      <c r="CM784">
        <v>-74.687899999999999</v>
      </c>
      <c r="CN784" t="s">
        <v>39</v>
      </c>
      <c r="CO784" t="s">
        <v>433</v>
      </c>
      <c r="CP784" t="s">
        <v>34</v>
      </c>
      <c r="CQ784">
        <v>0</v>
      </c>
      <c r="CR784" t="s">
        <v>41</v>
      </c>
      <c r="CS784">
        <v>8</v>
      </c>
      <c r="CU784" t="s">
        <v>49</v>
      </c>
      <c r="CV784" t="s">
        <v>50</v>
      </c>
      <c r="CW784">
        <v>2.1302999999999999E-3</v>
      </c>
      <c r="CX784" t="s">
        <v>44</v>
      </c>
      <c r="CY784">
        <v>12396411</v>
      </c>
      <c r="DB784">
        <v>61583213</v>
      </c>
      <c r="DD784">
        <v>300</v>
      </c>
      <c r="DE784">
        <v>79696714</v>
      </c>
      <c r="DG784">
        <v>2275050011</v>
      </c>
      <c r="DH784">
        <v>2</v>
      </c>
      <c r="DI784" t="s">
        <v>34</v>
      </c>
      <c r="DJ784" t="s">
        <v>73</v>
      </c>
      <c r="DK784">
        <v>34035</v>
      </c>
      <c r="DM784" t="s">
        <v>432</v>
      </c>
      <c r="DN784">
        <v>48811</v>
      </c>
      <c r="DO784" t="s">
        <v>37</v>
      </c>
      <c r="DP784" t="s">
        <v>38</v>
      </c>
      <c r="DS784" t="s">
        <v>38</v>
      </c>
      <c r="DT784">
        <v>40.723199999999999</v>
      </c>
      <c r="DU784">
        <v>-74.687899999999999</v>
      </c>
      <c r="DV784" t="s">
        <v>39</v>
      </c>
      <c r="DW784" t="s">
        <v>433</v>
      </c>
      <c r="DX784" t="s">
        <v>34</v>
      </c>
      <c r="DY784">
        <v>0</v>
      </c>
      <c r="DZ784" t="s">
        <v>41</v>
      </c>
      <c r="EA784">
        <v>8</v>
      </c>
      <c r="EC784" t="s">
        <v>47</v>
      </c>
      <c r="ED784" t="s">
        <v>48</v>
      </c>
      <c r="EE784">
        <v>1.4699100000000001E-3</v>
      </c>
      <c r="EF784" t="s">
        <v>44</v>
      </c>
      <c r="EG784">
        <v>12396411</v>
      </c>
      <c r="EJ784">
        <v>61583213</v>
      </c>
      <c r="EL784">
        <v>300</v>
      </c>
      <c r="EM784">
        <v>79696714</v>
      </c>
      <c r="EO784">
        <v>2275050011</v>
      </c>
      <c r="EP784">
        <v>2</v>
      </c>
      <c r="EQ784" t="s">
        <v>34</v>
      </c>
      <c r="ER784" t="s">
        <v>73</v>
      </c>
      <c r="ES784">
        <v>34035</v>
      </c>
      <c r="EU784" t="s">
        <v>432</v>
      </c>
      <c r="EV784">
        <v>48811</v>
      </c>
      <c r="EW784" t="s">
        <v>37</v>
      </c>
      <c r="EX784" t="s">
        <v>38</v>
      </c>
      <c r="FA784" t="s">
        <v>38</v>
      </c>
      <c r="FB784">
        <v>40.723199999999999</v>
      </c>
      <c r="FC784">
        <v>-74.687899999999999</v>
      </c>
      <c r="FD784" t="s">
        <v>39</v>
      </c>
      <c r="FE784" t="s">
        <v>433</v>
      </c>
      <c r="FF784" t="s">
        <v>34</v>
      </c>
      <c r="FG784">
        <v>0</v>
      </c>
      <c r="FH784" t="s">
        <v>41</v>
      </c>
      <c r="FI784">
        <v>8</v>
      </c>
      <c r="FK784" t="s">
        <v>45</v>
      </c>
      <c r="FL784" t="s">
        <v>46</v>
      </c>
      <c r="FM784">
        <v>9.0000000000000006E-5</v>
      </c>
      <c r="FN784" t="s">
        <v>44</v>
      </c>
      <c r="FO784">
        <v>12396411</v>
      </c>
      <c r="FR784">
        <v>61583213</v>
      </c>
      <c r="FT784">
        <v>300</v>
      </c>
      <c r="FU784">
        <v>79696714</v>
      </c>
      <c r="FW784">
        <v>2275050011</v>
      </c>
      <c r="FX784">
        <v>2</v>
      </c>
      <c r="FY784" t="s">
        <v>34</v>
      </c>
      <c r="FZ784" t="s">
        <v>73</v>
      </c>
      <c r="GA784">
        <v>34035</v>
      </c>
      <c r="GC784" t="s">
        <v>432</v>
      </c>
      <c r="GD784">
        <v>48811</v>
      </c>
      <c r="GE784" t="s">
        <v>37</v>
      </c>
      <c r="GF784" t="s">
        <v>38</v>
      </c>
      <c r="GI784" t="s">
        <v>38</v>
      </c>
      <c r="GJ784">
        <v>40.723199999999999</v>
      </c>
      <c r="GK784">
        <v>-74.687899999999999</v>
      </c>
      <c r="GL784" t="s">
        <v>39</v>
      </c>
      <c r="GM784" t="s">
        <v>433</v>
      </c>
      <c r="GN784" t="s">
        <v>34</v>
      </c>
      <c r="GO784">
        <v>0</v>
      </c>
      <c r="GP784" t="s">
        <v>41</v>
      </c>
      <c r="GQ784">
        <v>8</v>
      </c>
      <c r="GS784" t="s">
        <v>42</v>
      </c>
      <c r="GT784" t="s">
        <v>43</v>
      </c>
      <c r="GU784">
        <v>1.3542700000000001E-3</v>
      </c>
      <c r="GV784" t="s">
        <v>44</v>
      </c>
    </row>
    <row r="785" spans="1:204" x14ac:dyDescent="0.25">
      <c r="A785">
        <v>12396411</v>
      </c>
      <c r="D785">
        <v>61583213</v>
      </c>
      <c r="F785">
        <v>300</v>
      </c>
      <c r="G785">
        <v>79696814</v>
      </c>
      <c r="I785">
        <v>2275050012</v>
      </c>
      <c r="J785">
        <v>2</v>
      </c>
      <c r="K785" t="s">
        <v>34</v>
      </c>
      <c r="L785" t="s">
        <v>73</v>
      </c>
      <c r="M785">
        <v>34035</v>
      </c>
      <c r="O785" t="s">
        <v>432</v>
      </c>
      <c r="P785">
        <v>48811</v>
      </c>
      <c r="Q785" t="s">
        <v>37</v>
      </c>
      <c r="R785" t="s">
        <v>38</v>
      </c>
      <c r="U785" t="s">
        <v>38</v>
      </c>
      <c r="V785">
        <v>40.723199999999999</v>
      </c>
      <c r="W785">
        <v>-74.687899999999999</v>
      </c>
      <c r="X785" t="s">
        <v>39</v>
      </c>
      <c r="Y785" t="s">
        <v>433</v>
      </c>
      <c r="Z785" t="s">
        <v>34</v>
      </c>
      <c r="AA785">
        <v>0</v>
      </c>
      <c r="AB785" t="s">
        <v>41</v>
      </c>
      <c r="AC785">
        <v>8</v>
      </c>
      <c r="AE785" t="s">
        <v>53</v>
      </c>
      <c r="AF785" t="s">
        <v>54</v>
      </c>
      <c r="AG785">
        <v>0.15802099999999999</v>
      </c>
      <c r="AH785" t="s">
        <v>44</v>
      </c>
      <c r="AI785">
        <v>12396411</v>
      </c>
      <c r="AL785">
        <v>61583213</v>
      </c>
      <c r="AN785">
        <v>300</v>
      </c>
      <c r="AO785">
        <v>79696814</v>
      </c>
      <c r="AQ785">
        <v>2275050012</v>
      </c>
      <c r="AR785">
        <v>2</v>
      </c>
      <c r="AS785" t="s">
        <v>34</v>
      </c>
      <c r="AT785" t="s">
        <v>73</v>
      </c>
      <c r="AU785">
        <v>34035</v>
      </c>
      <c r="AW785" t="s">
        <v>432</v>
      </c>
      <c r="AX785">
        <v>48811</v>
      </c>
      <c r="AY785" t="s">
        <v>37</v>
      </c>
      <c r="AZ785" t="s">
        <v>38</v>
      </c>
      <c r="BC785" t="s">
        <v>38</v>
      </c>
      <c r="BD785">
        <v>40.723199999999999</v>
      </c>
      <c r="BE785">
        <v>-74.687899999999999</v>
      </c>
      <c r="BF785" t="s">
        <v>39</v>
      </c>
      <c r="BG785" t="s">
        <v>433</v>
      </c>
      <c r="BH785" t="s">
        <v>34</v>
      </c>
      <c r="BI785">
        <v>0</v>
      </c>
      <c r="BJ785" t="s">
        <v>41</v>
      </c>
      <c r="BK785">
        <v>8</v>
      </c>
      <c r="BM785" t="s">
        <v>51</v>
      </c>
      <c r="BN785" t="s">
        <v>52</v>
      </c>
      <c r="BO785">
        <v>5.3417999999999998E-3</v>
      </c>
      <c r="BP785" t="s">
        <v>44</v>
      </c>
      <c r="BQ785">
        <v>12396411</v>
      </c>
      <c r="BT785">
        <v>61583213</v>
      </c>
      <c r="BV785">
        <v>300</v>
      </c>
      <c r="BW785">
        <v>79696814</v>
      </c>
      <c r="BY785">
        <v>2275050012</v>
      </c>
      <c r="BZ785">
        <v>2</v>
      </c>
      <c r="CA785" t="s">
        <v>34</v>
      </c>
      <c r="CB785" t="s">
        <v>73</v>
      </c>
      <c r="CC785">
        <v>34035</v>
      </c>
      <c r="CE785" t="s">
        <v>432</v>
      </c>
      <c r="CF785">
        <v>48811</v>
      </c>
      <c r="CG785" t="s">
        <v>37</v>
      </c>
      <c r="CH785" t="s">
        <v>38</v>
      </c>
      <c r="CK785" t="s">
        <v>38</v>
      </c>
      <c r="CL785">
        <v>40.723199999999999</v>
      </c>
      <c r="CM785">
        <v>-74.687899999999999</v>
      </c>
      <c r="CN785" t="s">
        <v>39</v>
      </c>
      <c r="CO785" t="s">
        <v>433</v>
      </c>
      <c r="CP785" t="s">
        <v>34</v>
      </c>
      <c r="CQ785">
        <v>0</v>
      </c>
      <c r="CR785" t="s">
        <v>41</v>
      </c>
      <c r="CS785">
        <v>8</v>
      </c>
      <c r="CU785" t="s">
        <v>49</v>
      </c>
      <c r="CV785" t="s">
        <v>50</v>
      </c>
      <c r="CW785">
        <v>3.9055499999999998E-3</v>
      </c>
      <c r="CX785" t="s">
        <v>44</v>
      </c>
      <c r="CY785">
        <v>12396411</v>
      </c>
      <c r="DB785">
        <v>61583213</v>
      </c>
      <c r="DD785">
        <v>300</v>
      </c>
      <c r="DE785">
        <v>79696814</v>
      </c>
      <c r="DG785">
        <v>2275050012</v>
      </c>
      <c r="DH785">
        <v>2</v>
      </c>
      <c r="DI785" t="s">
        <v>34</v>
      </c>
      <c r="DJ785" t="s">
        <v>73</v>
      </c>
      <c r="DK785">
        <v>34035</v>
      </c>
      <c r="DM785" t="s">
        <v>432</v>
      </c>
      <c r="DN785">
        <v>48811</v>
      </c>
      <c r="DO785" t="s">
        <v>37</v>
      </c>
      <c r="DP785" t="s">
        <v>38</v>
      </c>
      <c r="DS785" t="s">
        <v>38</v>
      </c>
      <c r="DT785">
        <v>40.723199999999999</v>
      </c>
      <c r="DU785">
        <v>-74.687899999999999</v>
      </c>
      <c r="DV785" t="s">
        <v>39</v>
      </c>
      <c r="DW785" t="s">
        <v>433</v>
      </c>
      <c r="DX785" t="s">
        <v>34</v>
      </c>
      <c r="DY785">
        <v>0</v>
      </c>
      <c r="DZ785" t="s">
        <v>41</v>
      </c>
      <c r="EA785">
        <v>8</v>
      </c>
      <c r="EC785" t="s">
        <v>47</v>
      </c>
      <c r="ED785" t="s">
        <v>48</v>
      </c>
      <c r="EE785">
        <v>3.8118200000000001E-3</v>
      </c>
      <c r="EF785" t="s">
        <v>44</v>
      </c>
      <c r="EG785">
        <v>12396411</v>
      </c>
      <c r="EJ785">
        <v>61583213</v>
      </c>
      <c r="EL785">
        <v>300</v>
      </c>
      <c r="EM785">
        <v>79696814</v>
      </c>
      <c r="EO785">
        <v>2275050012</v>
      </c>
      <c r="EP785">
        <v>2</v>
      </c>
      <c r="EQ785" t="s">
        <v>34</v>
      </c>
      <c r="ER785" t="s">
        <v>73</v>
      </c>
      <c r="ES785">
        <v>34035</v>
      </c>
      <c r="EU785" t="s">
        <v>432</v>
      </c>
      <c r="EV785">
        <v>48811</v>
      </c>
      <c r="EW785" t="s">
        <v>37</v>
      </c>
      <c r="EX785" t="s">
        <v>38</v>
      </c>
      <c r="FA785" t="s">
        <v>38</v>
      </c>
      <c r="FB785">
        <v>40.723199999999999</v>
      </c>
      <c r="FC785">
        <v>-74.687899999999999</v>
      </c>
      <c r="FD785" t="s">
        <v>39</v>
      </c>
      <c r="FE785" t="s">
        <v>433</v>
      </c>
      <c r="FF785" t="s">
        <v>34</v>
      </c>
      <c r="FG785">
        <v>0</v>
      </c>
      <c r="FH785" t="s">
        <v>41</v>
      </c>
      <c r="FI785">
        <v>8</v>
      </c>
      <c r="FK785" t="s">
        <v>45</v>
      </c>
      <c r="FL785" t="s">
        <v>46</v>
      </c>
      <c r="FM785">
        <v>1.2140199999999999E-3</v>
      </c>
      <c r="FN785" t="s">
        <v>44</v>
      </c>
      <c r="FO785">
        <v>12396411</v>
      </c>
      <c r="FR785">
        <v>61583213</v>
      </c>
      <c r="FT785">
        <v>300</v>
      </c>
      <c r="FU785">
        <v>79696814</v>
      </c>
      <c r="FW785">
        <v>2275050012</v>
      </c>
      <c r="FX785">
        <v>2</v>
      </c>
      <c r="FY785" t="s">
        <v>34</v>
      </c>
      <c r="FZ785" t="s">
        <v>73</v>
      </c>
      <c r="GA785">
        <v>34035</v>
      </c>
      <c r="GC785" t="s">
        <v>432</v>
      </c>
      <c r="GD785">
        <v>48811</v>
      </c>
      <c r="GE785" t="s">
        <v>37</v>
      </c>
      <c r="GF785" t="s">
        <v>38</v>
      </c>
      <c r="GI785" t="s">
        <v>38</v>
      </c>
      <c r="GJ785">
        <v>40.723199999999999</v>
      </c>
      <c r="GK785">
        <v>-74.687899999999999</v>
      </c>
      <c r="GL785" t="s">
        <v>39</v>
      </c>
      <c r="GM785" t="s">
        <v>433</v>
      </c>
      <c r="GN785" t="s">
        <v>34</v>
      </c>
      <c r="GO785">
        <v>0</v>
      </c>
      <c r="GP785" t="s">
        <v>41</v>
      </c>
      <c r="GQ785">
        <v>8</v>
      </c>
      <c r="GS785" t="s">
        <v>42</v>
      </c>
      <c r="GT785" t="s">
        <v>43</v>
      </c>
      <c r="GU785">
        <v>1.1376499999999999E-2</v>
      </c>
      <c r="GV785" t="s">
        <v>44</v>
      </c>
    </row>
    <row r="786" spans="1:204" x14ac:dyDescent="0.25">
      <c r="A786">
        <v>11629311</v>
      </c>
      <c r="D786">
        <v>61110513</v>
      </c>
      <c r="F786">
        <v>300</v>
      </c>
      <c r="G786">
        <v>78760314</v>
      </c>
      <c r="I786">
        <v>2275050011</v>
      </c>
      <c r="J786">
        <v>2</v>
      </c>
      <c r="K786" t="s">
        <v>34</v>
      </c>
      <c r="L786" t="s">
        <v>73</v>
      </c>
      <c r="M786">
        <v>34035</v>
      </c>
      <c r="O786" t="s">
        <v>223</v>
      </c>
      <c r="P786">
        <v>48811</v>
      </c>
      <c r="Q786" t="s">
        <v>37</v>
      </c>
      <c r="R786" t="s">
        <v>38</v>
      </c>
      <c r="U786" t="s">
        <v>38</v>
      </c>
      <c r="V786">
        <v>40.582299999999996</v>
      </c>
      <c r="W786">
        <v>-74.6113</v>
      </c>
      <c r="X786" t="s">
        <v>39</v>
      </c>
      <c r="Y786" t="s">
        <v>224</v>
      </c>
      <c r="Z786" t="s">
        <v>34</v>
      </c>
      <c r="AA786">
        <v>0</v>
      </c>
      <c r="AB786" t="s">
        <v>41</v>
      </c>
      <c r="AC786">
        <v>8</v>
      </c>
      <c r="AE786" t="s">
        <v>53</v>
      </c>
      <c r="AF786" t="s">
        <v>54</v>
      </c>
      <c r="AG786">
        <v>0.108126</v>
      </c>
      <c r="AH786" t="s">
        <v>44</v>
      </c>
      <c r="AI786">
        <v>11629311</v>
      </c>
      <c r="AL786">
        <v>61110513</v>
      </c>
      <c r="AN786">
        <v>300</v>
      </c>
      <c r="AO786">
        <v>78760314</v>
      </c>
      <c r="AQ786">
        <v>2275050011</v>
      </c>
      <c r="AR786">
        <v>2</v>
      </c>
      <c r="AS786" t="s">
        <v>34</v>
      </c>
      <c r="AT786" t="s">
        <v>73</v>
      </c>
      <c r="AU786">
        <v>34035</v>
      </c>
      <c r="AW786" t="s">
        <v>223</v>
      </c>
      <c r="AX786">
        <v>48811</v>
      </c>
      <c r="AY786" t="s">
        <v>37</v>
      </c>
      <c r="AZ786" t="s">
        <v>38</v>
      </c>
      <c r="BC786" t="s">
        <v>38</v>
      </c>
      <c r="BD786">
        <v>40.582299999999996</v>
      </c>
      <c r="BE786">
        <v>-74.6113</v>
      </c>
      <c r="BF786" t="s">
        <v>39</v>
      </c>
      <c r="BG786" t="s">
        <v>224</v>
      </c>
      <c r="BH786" t="s">
        <v>34</v>
      </c>
      <c r="BI786">
        <v>0</v>
      </c>
      <c r="BJ786" t="s">
        <v>41</v>
      </c>
      <c r="BK786">
        <v>8</v>
      </c>
      <c r="BM786" t="s">
        <v>51</v>
      </c>
      <c r="BN786" t="s">
        <v>52</v>
      </c>
      <c r="BO786">
        <v>5.8500000000000002E-4</v>
      </c>
      <c r="BP786" t="s">
        <v>44</v>
      </c>
      <c r="BQ786">
        <v>11629311</v>
      </c>
      <c r="BT786">
        <v>61110513</v>
      </c>
      <c r="BV786">
        <v>300</v>
      </c>
      <c r="BW786">
        <v>78760314</v>
      </c>
      <c r="BY786">
        <v>2275050011</v>
      </c>
      <c r="BZ786">
        <v>2</v>
      </c>
      <c r="CA786" t="s">
        <v>34</v>
      </c>
      <c r="CB786" t="s">
        <v>73</v>
      </c>
      <c r="CC786">
        <v>34035</v>
      </c>
      <c r="CE786" t="s">
        <v>223</v>
      </c>
      <c r="CF786">
        <v>48811</v>
      </c>
      <c r="CG786" t="s">
        <v>37</v>
      </c>
      <c r="CH786" t="s">
        <v>38</v>
      </c>
      <c r="CK786" t="s">
        <v>38</v>
      </c>
      <c r="CL786">
        <v>40.582299999999996</v>
      </c>
      <c r="CM786">
        <v>-74.6113</v>
      </c>
      <c r="CN786" t="s">
        <v>39</v>
      </c>
      <c r="CO786" t="s">
        <v>224</v>
      </c>
      <c r="CP786" t="s">
        <v>34</v>
      </c>
      <c r="CQ786">
        <v>0</v>
      </c>
      <c r="CR786" t="s">
        <v>41</v>
      </c>
      <c r="CS786">
        <v>8</v>
      </c>
      <c r="CU786" t="s">
        <v>49</v>
      </c>
      <c r="CV786" t="s">
        <v>50</v>
      </c>
      <c r="CW786">
        <v>2.1302999999999999E-3</v>
      </c>
      <c r="CX786" t="s">
        <v>44</v>
      </c>
      <c r="CY786">
        <v>11629311</v>
      </c>
      <c r="DB786">
        <v>61110513</v>
      </c>
      <c r="DD786">
        <v>300</v>
      </c>
      <c r="DE786">
        <v>78760314</v>
      </c>
      <c r="DG786">
        <v>2275050011</v>
      </c>
      <c r="DH786">
        <v>2</v>
      </c>
      <c r="DI786" t="s">
        <v>34</v>
      </c>
      <c r="DJ786" t="s">
        <v>73</v>
      </c>
      <c r="DK786">
        <v>34035</v>
      </c>
      <c r="DM786" t="s">
        <v>223</v>
      </c>
      <c r="DN786">
        <v>48811</v>
      </c>
      <c r="DO786" t="s">
        <v>37</v>
      </c>
      <c r="DP786" t="s">
        <v>38</v>
      </c>
      <c r="DS786" t="s">
        <v>38</v>
      </c>
      <c r="DT786">
        <v>40.582299999999996</v>
      </c>
      <c r="DU786">
        <v>-74.6113</v>
      </c>
      <c r="DV786" t="s">
        <v>39</v>
      </c>
      <c r="DW786" t="s">
        <v>224</v>
      </c>
      <c r="DX786" t="s">
        <v>34</v>
      </c>
      <c r="DY786">
        <v>0</v>
      </c>
      <c r="DZ786" t="s">
        <v>41</v>
      </c>
      <c r="EA786">
        <v>8</v>
      </c>
      <c r="EC786" t="s">
        <v>47</v>
      </c>
      <c r="ED786" t="s">
        <v>48</v>
      </c>
      <c r="EE786">
        <v>1.4699100000000001E-3</v>
      </c>
      <c r="EF786" t="s">
        <v>44</v>
      </c>
      <c r="EG786">
        <v>11629311</v>
      </c>
      <c r="EJ786">
        <v>61110513</v>
      </c>
      <c r="EL786">
        <v>300</v>
      </c>
      <c r="EM786">
        <v>78760314</v>
      </c>
      <c r="EO786">
        <v>2275050011</v>
      </c>
      <c r="EP786">
        <v>2</v>
      </c>
      <c r="EQ786" t="s">
        <v>34</v>
      </c>
      <c r="ER786" t="s">
        <v>73</v>
      </c>
      <c r="ES786">
        <v>34035</v>
      </c>
      <c r="EU786" t="s">
        <v>223</v>
      </c>
      <c r="EV786">
        <v>48811</v>
      </c>
      <c r="EW786" t="s">
        <v>37</v>
      </c>
      <c r="EX786" t="s">
        <v>38</v>
      </c>
      <c r="FA786" t="s">
        <v>38</v>
      </c>
      <c r="FB786">
        <v>40.582299999999996</v>
      </c>
      <c r="FC786">
        <v>-74.6113</v>
      </c>
      <c r="FD786" t="s">
        <v>39</v>
      </c>
      <c r="FE786" t="s">
        <v>224</v>
      </c>
      <c r="FF786" t="s">
        <v>34</v>
      </c>
      <c r="FG786">
        <v>0</v>
      </c>
      <c r="FH786" t="s">
        <v>41</v>
      </c>
      <c r="FI786">
        <v>8</v>
      </c>
      <c r="FK786" t="s">
        <v>45</v>
      </c>
      <c r="FL786" t="s">
        <v>46</v>
      </c>
      <c r="FM786">
        <v>9.0000000000000006E-5</v>
      </c>
      <c r="FN786" t="s">
        <v>44</v>
      </c>
      <c r="FO786">
        <v>11629311</v>
      </c>
      <c r="FR786">
        <v>61110513</v>
      </c>
      <c r="FT786">
        <v>300</v>
      </c>
      <c r="FU786">
        <v>78760314</v>
      </c>
      <c r="FW786">
        <v>2275050011</v>
      </c>
      <c r="FX786">
        <v>2</v>
      </c>
      <c r="FY786" t="s">
        <v>34</v>
      </c>
      <c r="FZ786" t="s">
        <v>73</v>
      </c>
      <c r="GA786">
        <v>34035</v>
      </c>
      <c r="GC786" t="s">
        <v>223</v>
      </c>
      <c r="GD786">
        <v>48811</v>
      </c>
      <c r="GE786" t="s">
        <v>37</v>
      </c>
      <c r="GF786" t="s">
        <v>38</v>
      </c>
      <c r="GI786" t="s">
        <v>38</v>
      </c>
      <c r="GJ786">
        <v>40.582299999999996</v>
      </c>
      <c r="GK786">
        <v>-74.6113</v>
      </c>
      <c r="GL786" t="s">
        <v>39</v>
      </c>
      <c r="GM786" t="s">
        <v>224</v>
      </c>
      <c r="GN786" t="s">
        <v>34</v>
      </c>
      <c r="GO786">
        <v>0</v>
      </c>
      <c r="GP786" t="s">
        <v>41</v>
      </c>
      <c r="GQ786">
        <v>8</v>
      </c>
      <c r="GS786" t="s">
        <v>42</v>
      </c>
      <c r="GT786" t="s">
        <v>43</v>
      </c>
      <c r="GU786">
        <v>1.3542700000000001E-3</v>
      </c>
      <c r="GV786" t="s">
        <v>44</v>
      </c>
    </row>
    <row r="787" spans="1:204" x14ac:dyDescent="0.25">
      <c r="A787">
        <v>11629311</v>
      </c>
      <c r="D787">
        <v>61110513</v>
      </c>
      <c r="F787">
        <v>300</v>
      </c>
      <c r="G787">
        <v>78760414</v>
      </c>
      <c r="I787">
        <v>2275050012</v>
      </c>
      <c r="J787">
        <v>2</v>
      </c>
      <c r="K787" t="s">
        <v>34</v>
      </c>
      <c r="L787" t="s">
        <v>73</v>
      </c>
      <c r="M787">
        <v>34035</v>
      </c>
      <c r="O787" t="s">
        <v>223</v>
      </c>
      <c r="P787">
        <v>48811</v>
      </c>
      <c r="Q787" t="s">
        <v>37</v>
      </c>
      <c r="R787" t="s">
        <v>38</v>
      </c>
      <c r="U787" t="s">
        <v>38</v>
      </c>
      <c r="V787">
        <v>40.582299999999996</v>
      </c>
      <c r="W787">
        <v>-74.6113</v>
      </c>
      <c r="X787" t="s">
        <v>39</v>
      </c>
      <c r="Y787" t="s">
        <v>224</v>
      </c>
      <c r="Z787" t="s">
        <v>34</v>
      </c>
      <c r="AA787">
        <v>0</v>
      </c>
      <c r="AB787" t="s">
        <v>41</v>
      </c>
      <c r="AC787">
        <v>8</v>
      </c>
      <c r="AE787" t="s">
        <v>53</v>
      </c>
      <c r="AF787" t="s">
        <v>54</v>
      </c>
      <c r="AG787">
        <v>0.15802099999999999</v>
      </c>
      <c r="AH787" t="s">
        <v>44</v>
      </c>
      <c r="AI787">
        <v>11629311</v>
      </c>
      <c r="AL787">
        <v>61110513</v>
      </c>
      <c r="AN787">
        <v>300</v>
      </c>
      <c r="AO787">
        <v>78760414</v>
      </c>
      <c r="AQ787">
        <v>2275050012</v>
      </c>
      <c r="AR787">
        <v>2</v>
      </c>
      <c r="AS787" t="s">
        <v>34</v>
      </c>
      <c r="AT787" t="s">
        <v>73</v>
      </c>
      <c r="AU787">
        <v>34035</v>
      </c>
      <c r="AW787" t="s">
        <v>223</v>
      </c>
      <c r="AX787">
        <v>48811</v>
      </c>
      <c r="AY787" t="s">
        <v>37</v>
      </c>
      <c r="AZ787" t="s">
        <v>38</v>
      </c>
      <c r="BC787" t="s">
        <v>38</v>
      </c>
      <c r="BD787">
        <v>40.582299999999996</v>
      </c>
      <c r="BE787">
        <v>-74.6113</v>
      </c>
      <c r="BF787" t="s">
        <v>39</v>
      </c>
      <c r="BG787" t="s">
        <v>224</v>
      </c>
      <c r="BH787" t="s">
        <v>34</v>
      </c>
      <c r="BI787">
        <v>0</v>
      </c>
      <c r="BJ787" t="s">
        <v>41</v>
      </c>
      <c r="BK787">
        <v>8</v>
      </c>
      <c r="BM787" t="s">
        <v>51</v>
      </c>
      <c r="BN787" t="s">
        <v>52</v>
      </c>
      <c r="BO787">
        <v>5.3417999999999998E-3</v>
      </c>
      <c r="BP787" t="s">
        <v>44</v>
      </c>
      <c r="BQ787">
        <v>11629311</v>
      </c>
      <c r="BT787">
        <v>61110513</v>
      </c>
      <c r="BV787">
        <v>300</v>
      </c>
      <c r="BW787">
        <v>78760414</v>
      </c>
      <c r="BY787">
        <v>2275050012</v>
      </c>
      <c r="BZ787">
        <v>2</v>
      </c>
      <c r="CA787" t="s">
        <v>34</v>
      </c>
      <c r="CB787" t="s">
        <v>73</v>
      </c>
      <c r="CC787">
        <v>34035</v>
      </c>
      <c r="CE787" t="s">
        <v>223</v>
      </c>
      <c r="CF787">
        <v>48811</v>
      </c>
      <c r="CG787" t="s">
        <v>37</v>
      </c>
      <c r="CH787" t="s">
        <v>38</v>
      </c>
      <c r="CK787" t="s">
        <v>38</v>
      </c>
      <c r="CL787">
        <v>40.582299999999996</v>
      </c>
      <c r="CM787">
        <v>-74.6113</v>
      </c>
      <c r="CN787" t="s">
        <v>39</v>
      </c>
      <c r="CO787" t="s">
        <v>224</v>
      </c>
      <c r="CP787" t="s">
        <v>34</v>
      </c>
      <c r="CQ787">
        <v>0</v>
      </c>
      <c r="CR787" t="s">
        <v>41</v>
      </c>
      <c r="CS787">
        <v>8</v>
      </c>
      <c r="CU787" t="s">
        <v>49</v>
      </c>
      <c r="CV787" t="s">
        <v>50</v>
      </c>
      <c r="CW787">
        <v>3.9055499999999998E-3</v>
      </c>
      <c r="CX787" t="s">
        <v>44</v>
      </c>
      <c r="CY787">
        <v>11629311</v>
      </c>
      <c r="DB787">
        <v>61110513</v>
      </c>
      <c r="DD787">
        <v>300</v>
      </c>
      <c r="DE787">
        <v>78760414</v>
      </c>
      <c r="DG787">
        <v>2275050012</v>
      </c>
      <c r="DH787">
        <v>2</v>
      </c>
      <c r="DI787" t="s">
        <v>34</v>
      </c>
      <c r="DJ787" t="s">
        <v>73</v>
      </c>
      <c r="DK787">
        <v>34035</v>
      </c>
      <c r="DM787" t="s">
        <v>223</v>
      </c>
      <c r="DN787">
        <v>48811</v>
      </c>
      <c r="DO787" t="s">
        <v>37</v>
      </c>
      <c r="DP787" t="s">
        <v>38</v>
      </c>
      <c r="DS787" t="s">
        <v>38</v>
      </c>
      <c r="DT787">
        <v>40.582299999999996</v>
      </c>
      <c r="DU787">
        <v>-74.6113</v>
      </c>
      <c r="DV787" t="s">
        <v>39</v>
      </c>
      <c r="DW787" t="s">
        <v>224</v>
      </c>
      <c r="DX787" t="s">
        <v>34</v>
      </c>
      <c r="DY787">
        <v>0</v>
      </c>
      <c r="DZ787" t="s">
        <v>41</v>
      </c>
      <c r="EA787">
        <v>8</v>
      </c>
      <c r="EC787" t="s">
        <v>47</v>
      </c>
      <c r="ED787" t="s">
        <v>48</v>
      </c>
      <c r="EE787">
        <v>3.8118200000000001E-3</v>
      </c>
      <c r="EF787" t="s">
        <v>44</v>
      </c>
      <c r="EG787">
        <v>11629311</v>
      </c>
      <c r="EJ787">
        <v>61110513</v>
      </c>
      <c r="EL787">
        <v>300</v>
      </c>
      <c r="EM787">
        <v>78760414</v>
      </c>
      <c r="EO787">
        <v>2275050012</v>
      </c>
      <c r="EP787">
        <v>2</v>
      </c>
      <c r="EQ787" t="s">
        <v>34</v>
      </c>
      <c r="ER787" t="s">
        <v>73</v>
      </c>
      <c r="ES787">
        <v>34035</v>
      </c>
      <c r="EU787" t="s">
        <v>223</v>
      </c>
      <c r="EV787">
        <v>48811</v>
      </c>
      <c r="EW787" t="s">
        <v>37</v>
      </c>
      <c r="EX787" t="s">
        <v>38</v>
      </c>
      <c r="FA787" t="s">
        <v>38</v>
      </c>
      <c r="FB787">
        <v>40.582299999999996</v>
      </c>
      <c r="FC787">
        <v>-74.6113</v>
      </c>
      <c r="FD787" t="s">
        <v>39</v>
      </c>
      <c r="FE787" t="s">
        <v>224</v>
      </c>
      <c r="FF787" t="s">
        <v>34</v>
      </c>
      <c r="FG787">
        <v>0</v>
      </c>
      <c r="FH787" t="s">
        <v>41</v>
      </c>
      <c r="FI787">
        <v>8</v>
      </c>
      <c r="FK787" t="s">
        <v>45</v>
      </c>
      <c r="FL787" t="s">
        <v>46</v>
      </c>
      <c r="FM787">
        <v>1.2140199999999999E-3</v>
      </c>
      <c r="FN787" t="s">
        <v>44</v>
      </c>
      <c r="FO787">
        <v>11629311</v>
      </c>
      <c r="FR787">
        <v>61110513</v>
      </c>
      <c r="FT787">
        <v>300</v>
      </c>
      <c r="FU787">
        <v>78760414</v>
      </c>
      <c r="FW787">
        <v>2275050012</v>
      </c>
      <c r="FX787">
        <v>2</v>
      </c>
      <c r="FY787" t="s">
        <v>34</v>
      </c>
      <c r="FZ787" t="s">
        <v>73</v>
      </c>
      <c r="GA787">
        <v>34035</v>
      </c>
      <c r="GC787" t="s">
        <v>223</v>
      </c>
      <c r="GD787">
        <v>48811</v>
      </c>
      <c r="GE787" t="s">
        <v>37</v>
      </c>
      <c r="GF787" t="s">
        <v>38</v>
      </c>
      <c r="GI787" t="s">
        <v>38</v>
      </c>
      <c r="GJ787">
        <v>40.582299999999996</v>
      </c>
      <c r="GK787">
        <v>-74.6113</v>
      </c>
      <c r="GL787" t="s">
        <v>39</v>
      </c>
      <c r="GM787" t="s">
        <v>224</v>
      </c>
      <c r="GN787" t="s">
        <v>34</v>
      </c>
      <c r="GO787">
        <v>0</v>
      </c>
      <c r="GP787" t="s">
        <v>41</v>
      </c>
      <c r="GQ787">
        <v>8</v>
      </c>
      <c r="GS787" t="s">
        <v>42</v>
      </c>
      <c r="GT787" t="s">
        <v>43</v>
      </c>
      <c r="GU787">
        <v>1.1376499999999999E-2</v>
      </c>
      <c r="GV787" t="s">
        <v>44</v>
      </c>
    </row>
    <row r="788" spans="1:204" x14ac:dyDescent="0.25">
      <c r="A788">
        <v>12323711</v>
      </c>
      <c r="D788">
        <v>61754013</v>
      </c>
      <c r="F788">
        <v>300</v>
      </c>
      <c r="G788">
        <v>80034114</v>
      </c>
      <c r="I788">
        <v>2275050011</v>
      </c>
      <c r="J788">
        <v>2</v>
      </c>
      <c r="K788" t="s">
        <v>34</v>
      </c>
      <c r="L788" t="s">
        <v>73</v>
      </c>
      <c r="M788">
        <v>34035</v>
      </c>
      <c r="O788" t="s">
        <v>233</v>
      </c>
      <c r="P788">
        <v>48811</v>
      </c>
      <c r="Q788" t="s">
        <v>37</v>
      </c>
      <c r="R788" t="s">
        <v>38</v>
      </c>
      <c r="U788" t="s">
        <v>38</v>
      </c>
      <c r="V788">
        <v>40.554299999999998</v>
      </c>
      <c r="W788">
        <v>-74.578800000000001</v>
      </c>
      <c r="X788" t="s">
        <v>39</v>
      </c>
      <c r="Y788" t="s">
        <v>234</v>
      </c>
      <c r="Z788" t="s">
        <v>34</v>
      </c>
      <c r="AA788">
        <v>0</v>
      </c>
      <c r="AB788" t="s">
        <v>41</v>
      </c>
      <c r="AC788">
        <v>8</v>
      </c>
      <c r="AE788" t="s">
        <v>53</v>
      </c>
      <c r="AF788" t="s">
        <v>54</v>
      </c>
      <c r="AG788">
        <v>0.108126</v>
      </c>
      <c r="AH788" t="s">
        <v>44</v>
      </c>
      <c r="AI788">
        <v>12323711</v>
      </c>
      <c r="AL788">
        <v>61754013</v>
      </c>
      <c r="AN788">
        <v>300</v>
      </c>
      <c r="AO788">
        <v>80034114</v>
      </c>
      <c r="AQ788">
        <v>2275050011</v>
      </c>
      <c r="AR788">
        <v>2</v>
      </c>
      <c r="AS788" t="s">
        <v>34</v>
      </c>
      <c r="AT788" t="s">
        <v>73</v>
      </c>
      <c r="AU788">
        <v>34035</v>
      </c>
      <c r="AW788" t="s">
        <v>233</v>
      </c>
      <c r="AX788">
        <v>48811</v>
      </c>
      <c r="AY788" t="s">
        <v>37</v>
      </c>
      <c r="AZ788" t="s">
        <v>38</v>
      </c>
      <c r="BC788" t="s">
        <v>38</v>
      </c>
      <c r="BD788">
        <v>40.554299999999998</v>
      </c>
      <c r="BE788">
        <v>-74.578800000000001</v>
      </c>
      <c r="BF788" t="s">
        <v>39</v>
      </c>
      <c r="BG788" t="s">
        <v>234</v>
      </c>
      <c r="BH788" t="s">
        <v>34</v>
      </c>
      <c r="BI788">
        <v>0</v>
      </c>
      <c r="BJ788" t="s">
        <v>41</v>
      </c>
      <c r="BK788">
        <v>8</v>
      </c>
      <c r="BM788" t="s">
        <v>51</v>
      </c>
      <c r="BN788" t="s">
        <v>52</v>
      </c>
      <c r="BO788">
        <v>5.8500000000000002E-4</v>
      </c>
      <c r="BP788" t="s">
        <v>44</v>
      </c>
      <c r="BQ788">
        <v>12323711</v>
      </c>
      <c r="BT788">
        <v>61754013</v>
      </c>
      <c r="BV788">
        <v>300</v>
      </c>
      <c r="BW788">
        <v>80034114</v>
      </c>
      <c r="BY788">
        <v>2275050011</v>
      </c>
      <c r="BZ788">
        <v>2</v>
      </c>
      <c r="CA788" t="s">
        <v>34</v>
      </c>
      <c r="CB788" t="s">
        <v>73</v>
      </c>
      <c r="CC788">
        <v>34035</v>
      </c>
      <c r="CE788" t="s">
        <v>233</v>
      </c>
      <c r="CF788">
        <v>48811</v>
      </c>
      <c r="CG788" t="s">
        <v>37</v>
      </c>
      <c r="CH788" t="s">
        <v>38</v>
      </c>
      <c r="CK788" t="s">
        <v>38</v>
      </c>
      <c r="CL788">
        <v>40.554299999999998</v>
      </c>
      <c r="CM788">
        <v>-74.578800000000001</v>
      </c>
      <c r="CN788" t="s">
        <v>39</v>
      </c>
      <c r="CO788" t="s">
        <v>234</v>
      </c>
      <c r="CP788" t="s">
        <v>34</v>
      </c>
      <c r="CQ788">
        <v>0</v>
      </c>
      <c r="CR788" t="s">
        <v>41</v>
      </c>
      <c r="CS788">
        <v>8</v>
      </c>
      <c r="CU788" t="s">
        <v>49</v>
      </c>
      <c r="CV788" t="s">
        <v>50</v>
      </c>
      <c r="CW788">
        <v>2.1302999999999999E-3</v>
      </c>
      <c r="CX788" t="s">
        <v>44</v>
      </c>
      <c r="CY788">
        <v>12323711</v>
      </c>
      <c r="DB788">
        <v>61754013</v>
      </c>
      <c r="DD788">
        <v>300</v>
      </c>
      <c r="DE788">
        <v>80034114</v>
      </c>
      <c r="DG788">
        <v>2275050011</v>
      </c>
      <c r="DH788">
        <v>2</v>
      </c>
      <c r="DI788" t="s">
        <v>34</v>
      </c>
      <c r="DJ788" t="s">
        <v>73</v>
      </c>
      <c r="DK788">
        <v>34035</v>
      </c>
      <c r="DM788" t="s">
        <v>233</v>
      </c>
      <c r="DN788">
        <v>48811</v>
      </c>
      <c r="DO788" t="s">
        <v>37</v>
      </c>
      <c r="DP788" t="s">
        <v>38</v>
      </c>
      <c r="DS788" t="s">
        <v>38</v>
      </c>
      <c r="DT788">
        <v>40.554299999999998</v>
      </c>
      <c r="DU788">
        <v>-74.578800000000001</v>
      </c>
      <c r="DV788" t="s">
        <v>39</v>
      </c>
      <c r="DW788" t="s">
        <v>234</v>
      </c>
      <c r="DX788" t="s">
        <v>34</v>
      </c>
      <c r="DY788">
        <v>0</v>
      </c>
      <c r="DZ788" t="s">
        <v>41</v>
      </c>
      <c r="EA788">
        <v>8</v>
      </c>
      <c r="EC788" t="s">
        <v>47</v>
      </c>
      <c r="ED788" t="s">
        <v>48</v>
      </c>
      <c r="EE788">
        <v>1.4699100000000001E-3</v>
      </c>
      <c r="EF788" t="s">
        <v>44</v>
      </c>
      <c r="EG788">
        <v>12323711</v>
      </c>
      <c r="EJ788">
        <v>61754013</v>
      </c>
      <c r="EL788">
        <v>300</v>
      </c>
      <c r="EM788">
        <v>80034114</v>
      </c>
      <c r="EO788">
        <v>2275050011</v>
      </c>
      <c r="EP788">
        <v>2</v>
      </c>
      <c r="EQ788" t="s">
        <v>34</v>
      </c>
      <c r="ER788" t="s">
        <v>73</v>
      </c>
      <c r="ES788">
        <v>34035</v>
      </c>
      <c r="EU788" t="s">
        <v>233</v>
      </c>
      <c r="EV788">
        <v>48811</v>
      </c>
      <c r="EW788" t="s">
        <v>37</v>
      </c>
      <c r="EX788" t="s">
        <v>38</v>
      </c>
      <c r="FA788" t="s">
        <v>38</v>
      </c>
      <c r="FB788">
        <v>40.554299999999998</v>
      </c>
      <c r="FC788">
        <v>-74.578800000000001</v>
      </c>
      <c r="FD788" t="s">
        <v>39</v>
      </c>
      <c r="FE788" t="s">
        <v>234</v>
      </c>
      <c r="FF788" t="s">
        <v>34</v>
      </c>
      <c r="FG788">
        <v>0</v>
      </c>
      <c r="FH788" t="s">
        <v>41</v>
      </c>
      <c r="FI788">
        <v>8</v>
      </c>
      <c r="FK788" t="s">
        <v>45</v>
      </c>
      <c r="FL788" t="s">
        <v>46</v>
      </c>
      <c r="FM788">
        <v>9.0000000000000006E-5</v>
      </c>
      <c r="FN788" t="s">
        <v>44</v>
      </c>
      <c r="FO788">
        <v>12323711</v>
      </c>
      <c r="FR788">
        <v>61754013</v>
      </c>
      <c r="FT788">
        <v>300</v>
      </c>
      <c r="FU788">
        <v>80034114</v>
      </c>
      <c r="FW788">
        <v>2275050011</v>
      </c>
      <c r="FX788">
        <v>2</v>
      </c>
      <c r="FY788" t="s">
        <v>34</v>
      </c>
      <c r="FZ788" t="s">
        <v>73</v>
      </c>
      <c r="GA788">
        <v>34035</v>
      </c>
      <c r="GC788" t="s">
        <v>233</v>
      </c>
      <c r="GD788">
        <v>48811</v>
      </c>
      <c r="GE788" t="s">
        <v>37</v>
      </c>
      <c r="GF788" t="s">
        <v>38</v>
      </c>
      <c r="GI788" t="s">
        <v>38</v>
      </c>
      <c r="GJ788">
        <v>40.554299999999998</v>
      </c>
      <c r="GK788">
        <v>-74.578800000000001</v>
      </c>
      <c r="GL788" t="s">
        <v>39</v>
      </c>
      <c r="GM788" t="s">
        <v>234</v>
      </c>
      <c r="GN788" t="s">
        <v>34</v>
      </c>
      <c r="GO788">
        <v>0</v>
      </c>
      <c r="GP788" t="s">
        <v>41</v>
      </c>
      <c r="GQ788">
        <v>8</v>
      </c>
      <c r="GS788" t="s">
        <v>42</v>
      </c>
      <c r="GT788" t="s">
        <v>43</v>
      </c>
      <c r="GU788">
        <v>1.3542700000000001E-3</v>
      </c>
      <c r="GV788" t="s">
        <v>44</v>
      </c>
    </row>
    <row r="789" spans="1:204" x14ac:dyDescent="0.25">
      <c r="A789">
        <v>12323711</v>
      </c>
      <c r="D789">
        <v>61754013</v>
      </c>
      <c r="F789">
        <v>300</v>
      </c>
      <c r="G789">
        <v>80034214</v>
      </c>
      <c r="I789">
        <v>2275050012</v>
      </c>
      <c r="J789">
        <v>2</v>
      </c>
      <c r="K789" t="s">
        <v>34</v>
      </c>
      <c r="L789" t="s">
        <v>73</v>
      </c>
      <c r="M789">
        <v>34035</v>
      </c>
      <c r="O789" t="s">
        <v>233</v>
      </c>
      <c r="P789">
        <v>48811</v>
      </c>
      <c r="Q789" t="s">
        <v>37</v>
      </c>
      <c r="R789" t="s">
        <v>38</v>
      </c>
      <c r="U789" t="s">
        <v>38</v>
      </c>
      <c r="V789">
        <v>40.554299999999998</v>
      </c>
      <c r="W789">
        <v>-74.578800000000001</v>
      </c>
      <c r="X789" t="s">
        <v>39</v>
      </c>
      <c r="Y789" t="s">
        <v>234</v>
      </c>
      <c r="Z789" t="s">
        <v>34</v>
      </c>
      <c r="AA789">
        <v>0</v>
      </c>
      <c r="AB789" t="s">
        <v>41</v>
      </c>
      <c r="AC789">
        <v>8</v>
      </c>
      <c r="AE789" t="s">
        <v>53</v>
      </c>
      <c r="AF789" t="s">
        <v>54</v>
      </c>
      <c r="AG789">
        <v>0.15802099999999999</v>
      </c>
      <c r="AH789" t="s">
        <v>44</v>
      </c>
      <c r="AI789">
        <v>12323711</v>
      </c>
      <c r="AL789">
        <v>61754013</v>
      </c>
      <c r="AN789">
        <v>300</v>
      </c>
      <c r="AO789">
        <v>80034214</v>
      </c>
      <c r="AQ789">
        <v>2275050012</v>
      </c>
      <c r="AR789">
        <v>2</v>
      </c>
      <c r="AS789" t="s">
        <v>34</v>
      </c>
      <c r="AT789" t="s">
        <v>73</v>
      </c>
      <c r="AU789">
        <v>34035</v>
      </c>
      <c r="AW789" t="s">
        <v>233</v>
      </c>
      <c r="AX789">
        <v>48811</v>
      </c>
      <c r="AY789" t="s">
        <v>37</v>
      </c>
      <c r="AZ789" t="s">
        <v>38</v>
      </c>
      <c r="BC789" t="s">
        <v>38</v>
      </c>
      <c r="BD789">
        <v>40.554299999999998</v>
      </c>
      <c r="BE789">
        <v>-74.578800000000001</v>
      </c>
      <c r="BF789" t="s">
        <v>39</v>
      </c>
      <c r="BG789" t="s">
        <v>234</v>
      </c>
      <c r="BH789" t="s">
        <v>34</v>
      </c>
      <c r="BI789">
        <v>0</v>
      </c>
      <c r="BJ789" t="s">
        <v>41</v>
      </c>
      <c r="BK789">
        <v>8</v>
      </c>
      <c r="BM789" t="s">
        <v>51</v>
      </c>
      <c r="BN789" t="s">
        <v>52</v>
      </c>
      <c r="BO789">
        <v>5.3417999999999998E-3</v>
      </c>
      <c r="BP789" t="s">
        <v>44</v>
      </c>
      <c r="BQ789">
        <v>12323711</v>
      </c>
      <c r="BT789">
        <v>61754013</v>
      </c>
      <c r="BV789">
        <v>300</v>
      </c>
      <c r="BW789">
        <v>80034214</v>
      </c>
      <c r="BY789">
        <v>2275050012</v>
      </c>
      <c r="BZ789">
        <v>2</v>
      </c>
      <c r="CA789" t="s">
        <v>34</v>
      </c>
      <c r="CB789" t="s">
        <v>73</v>
      </c>
      <c r="CC789">
        <v>34035</v>
      </c>
      <c r="CE789" t="s">
        <v>233</v>
      </c>
      <c r="CF789">
        <v>48811</v>
      </c>
      <c r="CG789" t="s">
        <v>37</v>
      </c>
      <c r="CH789" t="s">
        <v>38</v>
      </c>
      <c r="CK789" t="s">
        <v>38</v>
      </c>
      <c r="CL789">
        <v>40.554299999999998</v>
      </c>
      <c r="CM789">
        <v>-74.578800000000001</v>
      </c>
      <c r="CN789" t="s">
        <v>39</v>
      </c>
      <c r="CO789" t="s">
        <v>234</v>
      </c>
      <c r="CP789" t="s">
        <v>34</v>
      </c>
      <c r="CQ789">
        <v>0</v>
      </c>
      <c r="CR789" t="s">
        <v>41</v>
      </c>
      <c r="CS789">
        <v>8</v>
      </c>
      <c r="CU789" t="s">
        <v>49</v>
      </c>
      <c r="CV789" t="s">
        <v>50</v>
      </c>
      <c r="CW789">
        <v>3.9055499999999998E-3</v>
      </c>
      <c r="CX789" t="s">
        <v>44</v>
      </c>
      <c r="CY789">
        <v>12323711</v>
      </c>
      <c r="DB789">
        <v>61754013</v>
      </c>
      <c r="DD789">
        <v>300</v>
      </c>
      <c r="DE789">
        <v>80034214</v>
      </c>
      <c r="DG789">
        <v>2275050012</v>
      </c>
      <c r="DH789">
        <v>2</v>
      </c>
      <c r="DI789" t="s">
        <v>34</v>
      </c>
      <c r="DJ789" t="s">
        <v>73</v>
      </c>
      <c r="DK789">
        <v>34035</v>
      </c>
      <c r="DM789" t="s">
        <v>233</v>
      </c>
      <c r="DN789">
        <v>48811</v>
      </c>
      <c r="DO789" t="s">
        <v>37</v>
      </c>
      <c r="DP789" t="s">
        <v>38</v>
      </c>
      <c r="DS789" t="s">
        <v>38</v>
      </c>
      <c r="DT789">
        <v>40.554299999999998</v>
      </c>
      <c r="DU789">
        <v>-74.578800000000001</v>
      </c>
      <c r="DV789" t="s">
        <v>39</v>
      </c>
      <c r="DW789" t="s">
        <v>234</v>
      </c>
      <c r="DX789" t="s">
        <v>34</v>
      </c>
      <c r="DY789">
        <v>0</v>
      </c>
      <c r="DZ789" t="s">
        <v>41</v>
      </c>
      <c r="EA789">
        <v>8</v>
      </c>
      <c r="EC789" t="s">
        <v>47</v>
      </c>
      <c r="ED789" t="s">
        <v>48</v>
      </c>
      <c r="EE789">
        <v>3.8118200000000001E-3</v>
      </c>
      <c r="EF789" t="s">
        <v>44</v>
      </c>
      <c r="EG789">
        <v>12323711</v>
      </c>
      <c r="EJ789">
        <v>61754013</v>
      </c>
      <c r="EL789">
        <v>300</v>
      </c>
      <c r="EM789">
        <v>80034214</v>
      </c>
      <c r="EO789">
        <v>2275050012</v>
      </c>
      <c r="EP789">
        <v>2</v>
      </c>
      <c r="EQ789" t="s">
        <v>34</v>
      </c>
      <c r="ER789" t="s">
        <v>73</v>
      </c>
      <c r="ES789">
        <v>34035</v>
      </c>
      <c r="EU789" t="s">
        <v>233</v>
      </c>
      <c r="EV789">
        <v>48811</v>
      </c>
      <c r="EW789" t="s">
        <v>37</v>
      </c>
      <c r="EX789" t="s">
        <v>38</v>
      </c>
      <c r="FA789" t="s">
        <v>38</v>
      </c>
      <c r="FB789">
        <v>40.554299999999998</v>
      </c>
      <c r="FC789">
        <v>-74.578800000000001</v>
      </c>
      <c r="FD789" t="s">
        <v>39</v>
      </c>
      <c r="FE789" t="s">
        <v>234</v>
      </c>
      <c r="FF789" t="s">
        <v>34</v>
      </c>
      <c r="FG789">
        <v>0</v>
      </c>
      <c r="FH789" t="s">
        <v>41</v>
      </c>
      <c r="FI789">
        <v>8</v>
      </c>
      <c r="FK789" t="s">
        <v>45</v>
      </c>
      <c r="FL789" t="s">
        <v>46</v>
      </c>
      <c r="FM789">
        <v>1.2140199999999999E-3</v>
      </c>
      <c r="FN789" t="s">
        <v>44</v>
      </c>
      <c r="FO789">
        <v>12323711</v>
      </c>
      <c r="FR789">
        <v>61754013</v>
      </c>
      <c r="FT789">
        <v>300</v>
      </c>
      <c r="FU789">
        <v>80034214</v>
      </c>
      <c r="FW789">
        <v>2275050012</v>
      </c>
      <c r="FX789">
        <v>2</v>
      </c>
      <c r="FY789" t="s">
        <v>34</v>
      </c>
      <c r="FZ789" t="s">
        <v>73</v>
      </c>
      <c r="GA789">
        <v>34035</v>
      </c>
      <c r="GC789" t="s">
        <v>233</v>
      </c>
      <c r="GD789">
        <v>48811</v>
      </c>
      <c r="GE789" t="s">
        <v>37</v>
      </c>
      <c r="GF789" t="s">
        <v>38</v>
      </c>
      <c r="GI789" t="s">
        <v>38</v>
      </c>
      <c r="GJ789">
        <v>40.554299999999998</v>
      </c>
      <c r="GK789">
        <v>-74.578800000000001</v>
      </c>
      <c r="GL789" t="s">
        <v>39</v>
      </c>
      <c r="GM789" t="s">
        <v>234</v>
      </c>
      <c r="GN789" t="s">
        <v>34</v>
      </c>
      <c r="GO789">
        <v>0</v>
      </c>
      <c r="GP789" t="s">
        <v>41</v>
      </c>
      <c r="GQ789">
        <v>8</v>
      </c>
      <c r="GS789" t="s">
        <v>42</v>
      </c>
      <c r="GT789" t="s">
        <v>43</v>
      </c>
      <c r="GU789">
        <v>1.1376499999999999E-2</v>
      </c>
      <c r="GV789" t="s">
        <v>44</v>
      </c>
    </row>
    <row r="790" spans="1:204" x14ac:dyDescent="0.25">
      <c r="A790">
        <v>12046211</v>
      </c>
      <c r="D790">
        <v>60868113</v>
      </c>
      <c r="F790">
        <v>300</v>
      </c>
      <c r="G790">
        <v>78276714</v>
      </c>
      <c r="I790">
        <v>2275050011</v>
      </c>
      <c r="J790">
        <v>2</v>
      </c>
      <c r="K790" t="s">
        <v>34</v>
      </c>
      <c r="L790" t="s">
        <v>73</v>
      </c>
      <c r="M790">
        <v>34035</v>
      </c>
      <c r="O790" t="s">
        <v>443</v>
      </c>
      <c r="P790">
        <v>48811</v>
      </c>
      <c r="Q790" t="s">
        <v>37</v>
      </c>
      <c r="R790" t="s">
        <v>38</v>
      </c>
      <c r="U790" t="s">
        <v>38</v>
      </c>
      <c r="V790">
        <v>40.486199999999997</v>
      </c>
      <c r="W790">
        <v>-74.735699999999994</v>
      </c>
      <c r="X790" t="s">
        <v>39</v>
      </c>
      <c r="Y790" t="s">
        <v>444</v>
      </c>
      <c r="Z790" t="s">
        <v>34</v>
      </c>
      <c r="AA790">
        <v>0</v>
      </c>
      <c r="AB790" t="s">
        <v>41</v>
      </c>
      <c r="AC790">
        <v>8</v>
      </c>
      <c r="AE790" t="s">
        <v>53</v>
      </c>
      <c r="AF790" t="s">
        <v>54</v>
      </c>
      <c r="AG790">
        <v>0.108126</v>
      </c>
      <c r="AH790" t="s">
        <v>44</v>
      </c>
      <c r="AI790">
        <v>12046211</v>
      </c>
      <c r="AL790">
        <v>60868113</v>
      </c>
      <c r="AN790">
        <v>300</v>
      </c>
      <c r="AO790">
        <v>78276714</v>
      </c>
      <c r="AQ790">
        <v>2275050011</v>
      </c>
      <c r="AR790">
        <v>2</v>
      </c>
      <c r="AS790" t="s">
        <v>34</v>
      </c>
      <c r="AT790" t="s">
        <v>73</v>
      </c>
      <c r="AU790">
        <v>34035</v>
      </c>
      <c r="AW790" t="s">
        <v>443</v>
      </c>
      <c r="AX790">
        <v>48811</v>
      </c>
      <c r="AY790" t="s">
        <v>37</v>
      </c>
      <c r="AZ790" t="s">
        <v>38</v>
      </c>
      <c r="BC790" t="s">
        <v>38</v>
      </c>
      <c r="BD790">
        <v>40.486199999999997</v>
      </c>
      <c r="BE790">
        <v>-74.735699999999994</v>
      </c>
      <c r="BF790" t="s">
        <v>39</v>
      </c>
      <c r="BG790" t="s">
        <v>444</v>
      </c>
      <c r="BH790" t="s">
        <v>34</v>
      </c>
      <c r="BI790">
        <v>0</v>
      </c>
      <c r="BJ790" t="s">
        <v>41</v>
      </c>
      <c r="BK790">
        <v>8</v>
      </c>
      <c r="BM790" t="s">
        <v>51</v>
      </c>
      <c r="BN790" t="s">
        <v>52</v>
      </c>
      <c r="BO790">
        <v>5.8500000000000002E-4</v>
      </c>
      <c r="BP790" t="s">
        <v>44</v>
      </c>
      <c r="BQ790">
        <v>12046211</v>
      </c>
      <c r="BT790">
        <v>60868113</v>
      </c>
      <c r="BV790">
        <v>300</v>
      </c>
      <c r="BW790">
        <v>78276714</v>
      </c>
      <c r="BY790">
        <v>2275050011</v>
      </c>
      <c r="BZ790">
        <v>2</v>
      </c>
      <c r="CA790" t="s">
        <v>34</v>
      </c>
      <c r="CB790" t="s">
        <v>73</v>
      </c>
      <c r="CC790">
        <v>34035</v>
      </c>
      <c r="CE790" t="s">
        <v>443</v>
      </c>
      <c r="CF790">
        <v>48811</v>
      </c>
      <c r="CG790" t="s">
        <v>37</v>
      </c>
      <c r="CH790" t="s">
        <v>38</v>
      </c>
      <c r="CK790" t="s">
        <v>38</v>
      </c>
      <c r="CL790">
        <v>40.486199999999997</v>
      </c>
      <c r="CM790">
        <v>-74.735699999999994</v>
      </c>
      <c r="CN790" t="s">
        <v>39</v>
      </c>
      <c r="CO790" t="s">
        <v>444</v>
      </c>
      <c r="CP790" t="s">
        <v>34</v>
      </c>
      <c r="CQ790">
        <v>0</v>
      </c>
      <c r="CR790" t="s">
        <v>41</v>
      </c>
      <c r="CS790">
        <v>8</v>
      </c>
      <c r="CU790" t="s">
        <v>49</v>
      </c>
      <c r="CV790" t="s">
        <v>50</v>
      </c>
      <c r="CW790">
        <v>2.1302999999999999E-3</v>
      </c>
      <c r="CX790" t="s">
        <v>44</v>
      </c>
      <c r="CY790">
        <v>12046211</v>
      </c>
      <c r="DB790">
        <v>60868113</v>
      </c>
      <c r="DD790">
        <v>300</v>
      </c>
      <c r="DE790">
        <v>78276714</v>
      </c>
      <c r="DG790">
        <v>2275050011</v>
      </c>
      <c r="DH790">
        <v>2</v>
      </c>
      <c r="DI790" t="s">
        <v>34</v>
      </c>
      <c r="DJ790" t="s">
        <v>73</v>
      </c>
      <c r="DK790">
        <v>34035</v>
      </c>
      <c r="DM790" t="s">
        <v>443</v>
      </c>
      <c r="DN790">
        <v>48811</v>
      </c>
      <c r="DO790" t="s">
        <v>37</v>
      </c>
      <c r="DP790" t="s">
        <v>38</v>
      </c>
      <c r="DS790" t="s">
        <v>38</v>
      </c>
      <c r="DT790">
        <v>40.486199999999997</v>
      </c>
      <c r="DU790">
        <v>-74.735699999999994</v>
      </c>
      <c r="DV790" t="s">
        <v>39</v>
      </c>
      <c r="DW790" t="s">
        <v>444</v>
      </c>
      <c r="DX790" t="s">
        <v>34</v>
      </c>
      <c r="DY790">
        <v>0</v>
      </c>
      <c r="DZ790" t="s">
        <v>41</v>
      </c>
      <c r="EA790">
        <v>8</v>
      </c>
      <c r="EC790" t="s">
        <v>47</v>
      </c>
      <c r="ED790" t="s">
        <v>48</v>
      </c>
      <c r="EE790">
        <v>1.4699100000000001E-3</v>
      </c>
      <c r="EF790" t="s">
        <v>44</v>
      </c>
      <c r="EG790">
        <v>12046211</v>
      </c>
      <c r="EJ790">
        <v>60868113</v>
      </c>
      <c r="EL790">
        <v>300</v>
      </c>
      <c r="EM790">
        <v>78276714</v>
      </c>
      <c r="EO790">
        <v>2275050011</v>
      </c>
      <c r="EP790">
        <v>2</v>
      </c>
      <c r="EQ790" t="s">
        <v>34</v>
      </c>
      <c r="ER790" t="s">
        <v>73</v>
      </c>
      <c r="ES790">
        <v>34035</v>
      </c>
      <c r="EU790" t="s">
        <v>443</v>
      </c>
      <c r="EV790">
        <v>48811</v>
      </c>
      <c r="EW790" t="s">
        <v>37</v>
      </c>
      <c r="EX790" t="s">
        <v>38</v>
      </c>
      <c r="FA790" t="s">
        <v>38</v>
      </c>
      <c r="FB790">
        <v>40.486199999999997</v>
      </c>
      <c r="FC790">
        <v>-74.735699999999994</v>
      </c>
      <c r="FD790" t="s">
        <v>39</v>
      </c>
      <c r="FE790" t="s">
        <v>444</v>
      </c>
      <c r="FF790" t="s">
        <v>34</v>
      </c>
      <c r="FG790">
        <v>0</v>
      </c>
      <c r="FH790" t="s">
        <v>41</v>
      </c>
      <c r="FI790">
        <v>8</v>
      </c>
      <c r="FK790" t="s">
        <v>45</v>
      </c>
      <c r="FL790" t="s">
        <v>46</v>
      </c>
      <c r="FM790">
        <v>9.0000000000000006E-5</v>
      </c>
      <c r="FN790" t="s">
        <v>44</v>
      </c>
      <c r="FO790">
        <v>12046211</v>
      </c>
      <c r="FR790">
        <v>60868113</v>
      </c>
      <c r="FT790">
        <v>300</v>
      </c>
      <c r="FU790">
        <v>78276714</v>
      </c>
      <c r="FW790">
        <v>2275050011</v>
      </c>
      <c r="FX790">
        <v>2</v>
      </c>
      <c r="FY790" t="s">
        <v>34</v>
      </c>
      <c r="FZ790" t="s">
        <v>73</v>
      </c>
      <c r="GA790">
        <v>34035</v>
      </c>
      <c r="GC790" t="s">
        <v>443</v>
      </c>
      <c r="GD790">
        <v>48811</v>
      </c>
      <c r="GE790" t="s">
        <v>37</v>
      </c>
      <c r="GF790" t="s">
        <v>38</v>
      </c>
      <c r="GI790" t="s">
        <v>38</v>
      </c>
      <c r="GJ790">
        <v>40.486199999999997</v>
      </c>
      <c r="GK790">
        <v>-74.735699999999994</v>
      </c>
      <c r="GL790" t="s">
        <v>39</v>
      </c>
      <c r="GM790" t="s">
        <v>444</v>
      </c>
      <c r="GN790" t="s">
        <v>34</v>
      </c>
      <c r="GO790">
        <v>0</v>
      </c>
      <c r="GP790" t="s">
        <v>41</v>
      </c>
      <c r="GQ790">
        <v>8</v>
      </c>
      <c r="GS790" t="s">
        <v>42</v>
      </c>
      <c r="GT790" t="s">
        <v>43</v>
      </c>
      <c r="GU790">
        <v>1.3542700000000001E-3</v>
      </c>
      <c r="GV790" t="s">
        <v>44</v>
      </c>
    </row>
    <row r="791" spans="1:204" x14ac:dyDescent="0.25">
      <c r="A791">
        <v>12046211</v>
      </c>
      <c r="D791">
        <v>60868113</v>
      </c>
      <c r="F791">
        <v>300</v>
      </c>
      <c r="G791">
        <v>78276814</v>
      </c>
      <c r="I791">
        <v>2275050012</v>
      </c>
      <c r="J791">
        <v>2</v>
      </c>
      <c r="K791" t="s">
        <v>34</v>
      </c>
      <c r="L791" t="s">
        <v>73</v>
      </c>
      <c r="M791">
        <v>34035</v>
      </c>
      <c r="O791" t="s">
        <v>443</v>
      </c>
      <c r="P791">
        <v>48811</v>
      </c>
      <c r="Q791" t="s">
        <v>37</v>
      </c>
      <c r="R791" t="s">
        <v>38</v>
      </c>
      <c r="U791" t="s">
        <v>38</v>
      </c>
      <c r="V791">
        <v>40.486199999999997</v>
      </c>
      <c r="W791">
        <v>-74.735699999999994</v>
      </c>
      <c r="X791" t="s">
        <v>39</v>
      </c>
      <c r="Y791" t="s">
        <v>444</v>
      </c>
      <c r="Z791" t="s">
        <v>34</v>
      </c>
      <c r="AA791">
        <v>0</v>
      </c>
      <c r="AB791" t="s">
        <v>41</v>
      </c>
      <c r="AC791">
        <v>8</v>
      </c>
      <c r="AE791" t="s">
        <v>53</v>
      </c>
      <c r="AF791" t="s">
        <v>54</v>
      </c>
      <c r="AG791">
        <v>0.15802099999999999</v>
      </c>
      <c r="AH791" t="s">
        <v>44</v>
      </c>
      <c r="AI791">
        <v>12046211</v>
      </c>
      <c r="AL791">
        <v>60868113</v>
      </c>
      <c r="AN791">
        <v>300</v>
      </c>
      <c r="AO791">
        <v>78276814</v>
      </c>
      <c r="AQ791">
        <v>2275050012</v>
      </c>
      <c r="AR791">
        <v>2</v>
      </c>
      <c r="AS791" t="s">
        <v>34</v>
      </c>
      <c r="AT791" t="s">
        <v>73</v>
      </c>
      <c r="AU791">
        <v>34035</v>
      </c>
      <c r="AW791" t="s">
        <v>443</v>
      </c>
      <c r="AX791">
        <v>48811</v>
      </c>
      <c r="AY791" t="s">
        <v>37</v>
      </c>
      <c r="AZ791" t="s">
        <v>38</v>
      </c>
      <c r="BC791" t="s">
        <v>38</v>
      </c>
      <c r="BD791">
        <v>40.486199999999997</v>
      </c>
      <c r="BE791">
        <v>-74.735699999999994</v>
      </c>
      <c r="BF791" t="s">
        <v>39</v>
      </c>
      <c r="BG791" t="s">
        <v>444</v>
      </c>
      <c r="BH791" t="s">
        <v>34</v>
      </c>
      <c r="BI791">
        <v>0</v>
      </c>
      <c r="BJ791" t="s">
        <v>41</v>
      </c>
      <c r="BK791">
        <v>8</v>
      </c>
      <c r="BM791" t="s">
        <v>51</v>
      </c>
      <c r="BN791" t="s">
        <v>52</v>
      </c>
      <c r="BO791">
        <v>5.3417999999999998E-3</v>
      </c>
      <c r="BP791" t="s">
        <v>44</v>
      </c>
      <c r="BQ791">
        <v>12046211</v>
      </c>
      <c r="BT791">
        <v>60868113</v>
      </c>
      <c r="BV791">
        <v>300</v>
      </c>
      <c r="BW791">
        <v>78276814</v>
      </c>
      <c r="BY791">
        <v>2275050012</v>
      </c>
      <c r="BZ791">
        <v>2</v>
      </c>
      <c r="CA791" t="s">
        <v>34</v>
      </c>
      <c r="CB791" t="s">
        <v>73</v>
      </c>
      <c r="CC791">
        <v>34035</v>
      </c>
      <c r="CE791" t="s">
        <v>443</v>
      </c>
      <c r="CF791">
        <v>48811</v>
      </c>
      <c r="CG791" t="s">
        <v>37</v>
      </c>
      <c r="CH791" t="s">
        <v>38</v>
      </c>
      <c r="CK791" t="s">
        <v>38</v>
      </c>
      <c r="CL791">
        <v>40.486199999999997</v>
      </c>
      <c r="CM791">
        <v>-74.735699999999994</v>
      </c>
      <c r="CN791" t="s">
        <v>39</v>
      </c>
      <c r="CO791" t="s">
        <v>444</v>
      </c>
      <c r="CP791" t="s">
        <v>34</v>
      </c>
      <c r="CQ791">
        <v>0</v>
      </c>
      <c r="CR791" t="s">
        <v>41</v>
      </c>
      <c r="CS791">
        <v>8</v>
      </c>
      <c r="CU791" t="s">
        <v>49</v>
      </c>
      <c r="CV791" t="s">
        <v>50</v>
      </c>
      <c r="CW791">
        <v>3.9055499999999998E-3</v>
      </c>
      <c r="CX791" t="s">
        <v>44</v>
      </c>
      <c r="CY791">
        <v>12046211</v>
      </c>
      <c r="DB791">
        <v>60868113</v>
      </c>
      <c r="DD791">
        <v>300</v>
      </c>
      <c r="DE791">
        <v>78276814</v>
      </c>
      <c r="DG791">
        <v>2275050012</v>
      </c>
      <c r="DH791">
        <v>2</v>
      </c>
      <c r="DI791" t="s">
        <v>34</v>
      </c>
      <c r="DJ791" t="s">
        <v>73</v>
      </c>
      <c r="DK791">
        <v>34035</v>
      </c>
      <c r="DM791" t="s">
        <v>443</v>
      </c>
      <c r="DN791">
        <v>48811</v>
      </c>
      <c r="DO791" t="s">
        <v>37</v>
      </c>
      <c r="DP791" t="s">
        <v>38</v>
      </c>
      <c r="DS791" t="s">
        <v>38</v>
      </c>
      <c r="DT791">
        <v>40.486199999999997</v>
      </c>
      <c r="DU791">
        <v>-74.735699999999994</v>
      </c>
      <c r="DV791" t="s">
        <v>39</v>
      </c>
      <c r="DW791" t="s">
        <v>444</v>
      </c>
      <c r="DX791" t="s">
        <v>34</v>
      </c>
      <c r="DY791">
        <v>0</v>
      </c>
      <c r="DZ791" t="s">
        <v>41</v>
      </c>
      <c r="EA791">
        <v>8</v>
      </c>
      <c r="EC791" t="s">
        <v>47</v>
      </c>
      <c r="ED791" t="s">
        <v>48</v>
      </c>
      <c r="EE791">
        <v>3.8118200000000001E-3</v>
      </c>
      <c r="EF791" t="s">
        <v>44</v>
      </c>
      <c r="EG791">
        <v>12046211</v>
      </c>
      <c r="EJ791">
        <v>60868113</v>
      </c>
      <c r="EL791">
        <v>300</v>
      </c>
      <c r="EM791">
        <v>78276814</v>
      </c>
      <c r="EO791">
        <v>2275050012</v>
      </c>
      <c r="EP791">
        <v>2</v>
      </c>
      <c r="EQ791" t="s">
        <v>34</v>
      </c>
      <c r="ER791" t="s">
        <v>73</v>
      </c>
      <c r="ES791">
        <v>34035</v>
      </c>
      <c r="EU791" t="s">
        <v>443</v>
      </c>
      <c r="EV791">
        <v>48811</v>
      </c>
      <c r="EW791" t="s">
        <v>37</v>
      </c>
      <c r="EX791" t="s">
        <v>38</v>
      </c>
      <c r="FA791" t="s">
        <v>38</v>
      </c>
      <c r="FB791">
        <v>40.486199999999997</v>
      </c>
      <c r="FC791">
        <v>-74.735699999999994</v>
      </c>
      <c r="FD791" t="s">
        <v>39</v>
      </c>
      <c r="FE791" t="s">
        <v>444</v>
      </c>
      <c r="FF791" t="s">
        <v>34</v>
      </c>
      <c r="FG791">
        <v>0</v>
      </c>
      <c r="FH791" t="s">
        <v>41</v>
      </c>
      <c r="FI791">
        <v>8</v>
      </c>
      <c r="FK791" t="s">
        <v>45</v>
      </c>
      <c r="FL791" t="s">
        <v>46</v>
      </c>
      <c r="FM791">
        <v>1.2140199999999999E-3</v>
      </c>
      <c r="FN791" t="s">
        <v>44</v>
      </c>
      <c r="FO791">
        <v>12046211</v>
      </c>
      <c r="FR791">
        <v>60868113</v>
      </c>
      <c r="FT791">
        <v>300</v>
      </c>
      <c r="FU791">
        <v>78276814</v>
      </c>
      <c r="FW791">
        <v>2275050012</v>
      </c>
      <c r="FX791">
        <v>2</v>
      </c>
      <c r="FY791" t="s">
        <v>34</v>
      </c>
      <c r="FZ791" t="s">
        <v>73</v>
      </c>
      <c r="GA791">
        <v>34035</v>
      </c>
      <c r="GC791" t="s">
        <v>443</v>
      </c>
      <c r="GD791">
        <v>48811</v>
      </c>
      <c r="GE791" t="s">
        <v>37</v>
      </c>
      <c r="GF791" t="s">
        <v>38</v>
      </c>
      <c r="GI791" t="s">
        <v>38</v>
      </c>
      <c r="GJ791">
        <v>40.486199999999997</v>
      </c>
      <c r="GK791">
        <v>-74.735699999999994</v>
      </c>
      <c r="GL791" t="s">
        <v>39</v>
      </c>
      <c r="GM791" t="s">
        <v>444</v>
      </c>
      <c r="GN791" t="s">
        <v>34</v>
      </c>
      <c r="GO791">
        <v>0</v>
      </c>
      <c r="GP791" t="s">
        <v>41</v>
      </c>
      <c r="GQ791">
        <v>8</v>
      </c>
      <c r="GS791" t="s">
        <v>42</v>
      </c>
      <c r="GT791" t="s">
        <v>43</v>
      </c>
      <c r="GU791">
        <v>1.1376499999999999E-2</v>
      </c>
      <c r="GV791" t="s">
        <v>44</v>
      </c>
    </row>
    <row r="792" spans="1:204" x14ac:dyDescent="0.25">
      <c r="A792">
        <v>11253011</v>
      </c>
      <c r="D792">
        <v>61198313</v>
      </c>
      <c r="F792">
        <v>300</v>
      </c>
      <c r="G792">
        <v>78934914</v>
      </c>
      <c r="I792">
        <v>2275050011</v>
      </c>
      <c r="J792">
        <v>2</v>
      </c>
      <c r="K792" t="s">
        <v>34</v>
      </c>
      <c r="L792" t="s">
        <v>73</v>
      </c>
      <c r="M792">
        <v>34035</v>
      </c>
      <c r="O792" t="s">
        <v>373</v>
      </c>
      <c r="P792">
        <v>48811</v>
      </c>
      <c r="Q792" t="s">
        <v>37</v>
      </c>
      <c r="R792" t="s">
        <v>38</v>
      </c>
      <c r="U792" t="s">
        <v>38</v>
      </c>
      <c r="V792">
        <v>40.5381</v>
      </c>
      <c r="W792">
        <v>-74.526899999999998</v>
      </c>
      <c r="X792" t="s">
        <v>39</v>
      </c>
      <c r="Y792" t="s">
        <v>374</v>
      </c>
      <c r="Z792" t="s">
        <v>34</v>
      </c>
      <c r="AA792">
        <v>0</v>
      </c>
      <c r="AB792" t="s">
        <v>41</v>
      </c>
      <c r="AC792">
        <v>8</v>
      </c>
      <c r="AE792" t="s">
        <v>53</v>
      </c>
      <c r="AF792" t="s">
        <v>54</v>
      </c>
      <c r="AG792">
        <v>0.108126</v>
      </c>
      <c r="AH792" t="s">
        <v>44</v>
      </c>
      <c r="AI792">
        <v>11253011</v>
      </c>
      <c r="AL792">
        <v>61198313</v>
      </c>
      <c r="AN792">
        <v>300</v>
      </c>
      <c r="AO792">
        <v>78934914</v>
      </c>
      <c r="AQ792">
        <v>2275050011</v>
      </c>
      <c r="AR792">
        <v>2</v>
      </c>
      <c r="AS792" t="s">
        <v>34</v>
      </c>
      <c r="AT792" t="s">
        <v>73</v>
      </c>
      <c r="AU792">
        <v>34035</v>
      </c>
      <c r="AW792" t="s">
        <v>373</v>
      </c>
      <c r="AX792">
        <v>48811</v>
      </c>
      <c r="AY792" t="s">
        <v>37</v>
      </c>
      <c r="AZ792" t="s">
        <v>38</v>
      </c>
      <c r="BC792" t="s">
        <v>38</v>
      </c>
      <c r="BD792">
        <v>40.5381</v>
      </c>
      <c r="BE792">
        <v>-74.526899999999998</v>
      </c>
      <c r="BF792" t="s">
        <v>39</v>
      </c>
      <c r="BG792" t="s">
        <v>374</v>
      </c>
      <c r="BH792" t="s">
        <v>34</v>
      </c>
      <c r="BI792">
        <v>0</v>
      </c>
      <c r="BJ792" t="s">
        <v>41</v>
      </c>
      <c r="BK792">
        <v>8</v>
      </c>
      <c r="BM792" t="s">
        <v>51</v>
      </c>
      <c r="BN792" t="s">
        <v>52</v>
      </c>
      <c r="BO792">
        <v>5.8500000000000002E-4</v>
      </c>
      <c r="BP792" t="s">
        <v>44</v>
      </c>
      <c r="BQ792">
        <v>11253011</v>
      </c>
      <c r="BT792">
        <v>61198313</v>
      </c>
      <c r="BV792">
        <v>300</v>
      </c>
      <c r="BW792">
        <v>78934914</v>
      </c>
      <c r="BY792">
        <v>2275050011</v>
      </c>
      <c r="BZ792">
        <v>2</v>
      </c>
      <c r="CA792" t="s">
        <v>34</v>
      </c>
      <c r="CB792" t="s">
        <v>73</v>
      </c>
      <c r="CC792">
        <v>34035</v>
      </c>
      <c r="CE792" t="s">
        <v>373</v>
      </c>
      <c r="CF792">
        <v>48811</v>
      </c>
      <c r="CG792" t="s">
        <v>37</v>
      </c>
      <c r="CH792" t="s">
        <v>38</v>
      </c>
      <c r="CK792" t="s">
        <v>38</v>
      </c>
      <c r="CL792">
        <v>40.5381</v>
      </c>
      <c r="CM792">
        <v>-74.526899999999998</v>
      </c>
      <c r="CN792" t="s">
        <v>39</v>
      </c>
      <c r="CO792" t="s">
        <v>374</v>
      </c>
      <c r="CP792" t="s">
        <v>34</v>
      </c>
      <c r="CQ792">
        <v>0</v>
      </c>
      <c r="CR792" t="s">
        <v>41</v>
      </c>
      <c r="CS792">
        <v>8</v>
      </c>
      <c r="CU792" t="s">
        <v>49</v>
      </c>
      <c r="CV792" t="s">
        <v>50</v>
      </c>
      <c r="CW792">
        <v>2.1302999999999999E-3</v>
      </c>
      <c r="CX792" t="s">
        <v>44</v>
      </c>
      <c r="CY792">
        <v>11253011</v>
      </c>
      <c r="DB792">
        <v>61198313</v>
      </c>
      <c r="DD792">
        <v>300</v>
      </c>
      <c r="DE792">
        <v>78934914</v>
      </c>
      <c r="DG792">
        <v>2275050011</v>
      </c>
      <c r="DH792">
        <v>2</v>
      </c>
      <c r="DI792" t="s">
        <v>34</v>
      </c>
      <c r="DJ792" t="s">
        <v>73</v>
      </c>
      <c r="DK792">
        <v>34035</v>
      </c>
      <c r="DM792" t="s">
        <v>373</v>
      </c>
      <c r="DN792">
        <v>48811</v>
      </c>
      <c r="DO792" t="s">
        <v>37</v>
      </c>
      <c r="DP792" t="s">
        <v>38</v>
      </c>
      <c r="DS792" t="s">
        <v>38</v>
      </c>
      <c r="DT792">
        <v>40.5381</v>
      </c>
      <c r="DU792">
        <v>-74.526899999999998</v>
      </c>
      <c r="DV792" t="s">
        <v>39</v>
      </c>
      <c r="DW792" t="s">
        <v>374</v>
      </c>
      <c r="DX792" t="s">
        <v>34</v>
      </c>
      <c r="DY792">
        <v>0</v>
      </c>
      <c r="DZ792" t="s">
        <v>41</v>
      </c>
      <c r="EA792">
        <v>8</v>
      </c>
      <c r="EC792" t="s">
        <v>47</v>
      </c>
      <c r="ED792" t="s">
        <v>48</v>
      </c>
      <c r="EE792">
        <v>1.4699100000000001E-3</v>
      </c>
      <c r="EF792" t="s">
        <v>44</v>
      </c>
      <c r="EG792">
        <v>11253011</v>
      </c>
      <c r="EJ792">
        <v>61198313</v>
      </c>
      <c r="EL792">
        <v>300</v>
      </c>
      <c r="EM792">
        <v>78934914</v>
      </c>
      <c r="EO792">
        <v>2275050011</v>
      </c>
      <c r="EP792">
        <v>2</v>
      </c>
      <c r="EQ792" t="s">
        <v>34</v>
      </c>
      <c r="ER792" t="s">
        <v>73</v>
      </c>
      <c r="ES792">
        <v>34035</v>
      </c>
      <c r="EU792" t="s">
        <v>373</v>
      </c>
      <c r="EV792">
        <v>48811</v>
      </c>
      <c r="EW792" t="s">
        <v>37</v>
      </c>
      <c r="EX792" t="s">
        <v>38</v>
      </c>
      <c r="FA792" t="s">
        <v>38</v>
      </c>
      <c r="FB792">
        <v>40.5381</v>
      </c>
      <c r="FC792">
        <v>-74.526899999999998</v>
      </c>
      <c r="FD792" t="s">
        <v>39</v>
      </c>
      <c r="FE792" t="s">
        <v>374</v>
      </c>
      <c r="FF792" t="s">
        <v>34</v>
      </c>
      <c r="FG792">
        <v>0</v>
      </c>
      <c r="FH792" t="s">
        <v>41</v>
      </c>
      <c r="FI792">
        <v>8</v>
      </c>
      <c r="FK792" t="s">
        <v>45</v>
      </c>
      <c r="FL792" t="s">
        <v>46</v>
      </c>
      <c r="FM792">
        <v>9.0000000000000006E-5</v>
      </c>
      <c r="FN792" t="s">
        <v>44</v>
      </c>
      <c r="FO792">
        <v>11253011</v>
      </c>
      <c r="FR792">
        <v>61198313</v>
      </c>
      <c r="FT792">
        <v>300</v>
      </c>
      <c r="FU792">
        <v>78934914</v>
      </c>
      <c r="FW792">
        <v>2275050011</v>
      </c>
      <c r="FX792">
        <v>2</v>
      </c>
      <c r="FY792" t="s">
        <v>34</v>
      </c>
      <c r="FZ792" t="s">
        <v>73</v>
      </c>
      <c r="GA792">
        <v>34035</v>
      </c>
      <c r="GC792" t="s">
        <v>373</v>
      </c>
      <c r="GD792">
        <v>48811</v>
      </c>
      <c r="GE792" t="s">
        <v>37</v>
      </c>
      <c r="GF792" t="s">
        <v>38</v>
      </c>
      <c r="GI792" t="s">
        <v>38</v>
      </c>
      <c r="GJ792">
        <v>40.5381</v>
      </c>
      <c r="GK792">
        <v>-74.526899999999998</v>
      </c>
      <c r="GL792" t="s">
        <v>39</v>
      </c>
      <c r="GM792" t="s">
        <v>374</v>
      </c>
      <c r="GN792" t="s">
        <v>34</v>
      </c>
      <c r="GO792">
        <v>0</v>
      </c>
      <c r="GP792" t="s">
        <v>41</v>
      </c>
      <c r="GQ792">
        <v>8</v>
      </c>
      <c r="GS792" t="s">
        <v>42</v>
      </c>
      <c r="GT792" t="s">
        <v>43</v>
      </c>
      <c r="GU792">
        <v>1.3542700000000001E-3</v>
      </c>
      <c r="GV792" t="s">
        <v>44</v>
      </c>
    </row>
    <row r="793" spans="1:204" x14ac:dyDescent="0.25">
      <c r="A793">
        <v>11253011</v>
      </c>
      <c r="D793">
        <v>61198313</v>
      </c>
      <c r="F793">
        <v>300</v>
      </c>
      <c r="G793">
        <v>78935014</v>
      </c>
      <c r="I793">
        <v>2275050012</v>
      </c>
      <c r="J793">
        <v>2</v>
      </c>
      <c r="K793" t="s">
        <v>34</v>
      </c>
      <c r="L793" t="s">
        <v>73</v>
      </c>
      <c r="M793">
        <v>34035</v>
      </c>
      <c r="O793" t="s">
        <v>373</v>
      </c>
      <c r="P793">
        <v>48811</v>
      </c>
      <c r="Q793" t="s">
        <v>37</v>
      </c>
      <c r="R793" t="s">
        <v>38</v>
      </c>
      <c r="U793" t="s">
        <v>38</v>
      </c>
      <c r="V793">
        <v>40.5381</v>
      </c>
      <c r="W793">
        <v>-74.526899999999998</v>
      </c>
      <c r="X793" t="s">
        <v>39</v>
      </c>
      <c r="Y793" t="s">
        <v>374</v>
      </c>
      <c r="Z793" t="s">
        <v>34</v>
      </c>
      <c r="AA793">
        <v>0</v>
      </c>
      <c r="AB793" t="s">
        <v>41</v>
      </c>
      <c r="AC793">
        <v>8</v>
      </c>
      <c r="AE793" t="s">
        <v>53</v>
      </c>
      <c r="AF793" t="s">
        <v>54</v>
      </c>
      <c r="AG793">
        <v>0.15802099999999999</v>
      </c>
      <c r="AH793" t="s">
        <v>44</v>
      </c>
      <c r="AI793">
        <v>11253011</v>
      </c>
      <c r="AL793">
        <v>61198313</v>
      </c>
      <c r="AN793">
        <v>300</v>
      </c>
      <c r="AO793">
        <v>78935014</v>
      </c>
      <c r="AQ793">
        <v>2275050012</v>
      </c>
      <c r="AR793">
        <v>2</v>
      </c>
      <c r="AS793" t="s">
        <v>34</v>
      </c>
      <c r="AT793" t="s">
        <v>73</v>
      </c>
      <c r="AU793">
        <v>34035</v>
      </c>
      <c r="AW793" t="s">
        <v>373</v>
      </c>
      <c r="AX793">
        <v>48811</v>
      </c>
      <c r="AY793" t="s">
        <v>37</v>
      </c>
      <c r="AZ793" t="s">
        <v>38</v>
      </c>
      <c r="BC793" t="s">
        <v>38</v>
      </c>
      <c r="BD793">
        <v>40.5381</v>
      </c>
      <c r="BE793">
        <v>-74.526899999999998</v>
      </c>
      <c r="BF793" t="s">
        <v>39</v>
      </c>
      <c r="BG793" t="s">
        <v>374</v>
      </c>
      <c r="BH793" t="s">
        <v>34</v>
      </c>
      <c r="BI793">
        <v>0</v>
      </c>
      <c r="BJ793" t="s">
        <v>41</v>
      </c>
      <c r="BK793">
        <v>8</v>
      </c>
      <c r="BM793" t="s">
        <v>51</v>
      </c>
      <c r="BN793" t="s">
        <v>52</v>
      </c>
      <c r="BO793">
        <v>5.3417999999999998E-3</v>
      </c>
      <c r="BP793" t="s">
        <v>44</v>
      </c>
      <c r="BQ793">
        <v>11253011</v>
      </c>
      <c r="BT793">
        <v>61198313</v>
      </c>
      <c r="BV793">
        <v>300</v>
      </c>
      <c r="BW793">
        <v>78935014</v>
      </c>
      <c r="BY793">
        <v>2275050012</v>
      </c>
      <c r="BZ793">
        <v>2</v>
      </c>
      <c r="CA793" t="s">
        <v>34</v>
      </c>
      <c r="CB793" t="s">
        <v>73</v>
      </c>
      <c r="CC793">
        <v>34035</v>
      </c>
      <c r="CE793" t="s">
        <v>373</v>
      </c>
      <c r="CF793">
        <v>48811</v>
      </c>
      <c r="CG793" t="s">
        <v>37</v>
      </c>
      <c r="CH793" t="s">
        <v>38</v>
      </c>
      <c r="CK793" t="s">
        <v>38</v>
      </c>
      <c r="CL793">
        <v>40.5381</v>
      </c>
      <c r="CM793">
        <v>-74.526899999999998</v>
      </c>
      <c r="CN793" t="s">
        <v>39</v>
      </c>
      <c r="CO793" t="s">
        <v>374</v>
      </c>
      <c r="CP793" t="s">
        <v>34</v>
      </c>
      <c r="CQ793">
        <v>0</v>
      </c>
      <c r="CR793" t="s">
        <v>41</v>
      </c>
      <c r="CS793">
        <v>8</v>
      </c>
      <c r="CU793" t="s">
        <v>49</v>
      </c>
      <c r="CV793" t="s">
        <v>50</v>
      </c>
      <c r="CW793">
        <v>3.9055499999999998E-3</v>
      </c>
      <c r="CX793" t="s">
        <v>44</v>
      </c>
      <c r="CY793">
        <v>11253011</v>
      </c>
      <c r="DB793">
        <v>61198313</v>
      </c>
      <c r="DD793">
        <v>300</v>
      </c>
      <c r="DE793">
        <v>78935014</v>
      </c>
      <c r="DG793">
        <v>2275050012</v>
      </c>
      <c r="DH793">
        <v>2</v>
      </c>
      <c r="DI793" t="s">
        <v>34</v>
      </c>
      <c r="DJ793" t="s">
        <v>73</v>
      </c>
      <c r="DK793">
        <v>34035</v>
      </c>
      <c r="DM793" t="s">
        <v>373</v>
      </c>
      <c r="DN793">
        <v>48811</v>
      </c>
      <c r="DO793" t="s">
        <v>37</v>
      </c>
      <c r="DP793" t="s">
        <v>38</v>
      </c>
      <c r="DS793" t="s">
        <v>38</v>
      </c>
      <c r="DT793">
        <v>40.5381</v>
      </c>
      <c r="DU793">
        <v>-74.526899999999998</v>
      </c>
      <c r="DV793" t="s">
        <v>39</v>
      </c>
      <c r="DW793" t="s">
        <v>374</v>
      </c>
      <c r="DX793" t="s">
        <v>34</v>
      </c>
      <c r="DY793">
        <v>0</v>
      </c>
      <c r="DZ793" t="s">
        <v>41</v>
      </c>
      <c r="EA793">
        <v>8</v>
      </c>
      <c r="EC793" t="s">
        <v>47</v>
      </c>
      <c r="ED793" t="s">
        <v>48</v>
      </c>
      <c r="EE793">
        <v>3.8118200000000001E-3</v>
      </c>
      <c r="EF793" t="s">
        <v>44</v>
      </c>
      <c r="EG793">
        <v>11253011</v>
      </c>
      <c r="EJ793">
        <v>61198313</v>
      </c>
      <c r="EL793">
        <v>300</v>
      </c>
      <c r="EM793">
        <v>78935014</v>
      </c>
      <c r="EO793">
        <v>2275050012</v>
      </c>
      <c r="EP793">
        <v>2</v>
      </c>
      <c r="EQ793" t="s">
        <v>34</v>
      </c>
      <c r="ER793" t="s">
        <v>73</v>
      </c>
      <c r="ES793">
        <v>34035</v>
      </c>
      <c r="EU793" t="s">
        <v>373</v>
      </c>
      <c r="EV793">
        <v>48811</v>
      </c>
      <c r="EW793" t="s">
        <v>37</v>
      </c>
      <c r="EX793" t="s">
        <v>38</v>
      </c>
      <c r="FA793" t="s">
        <v>38</v>
      </c>
      <c r="FB793">
        <v>40.5381</v>
      </c>
      <c r="FC793">
        <v>-74.526899999999998</v>
      </c>
      <c r="FD793" t="s">
        <v>39</v>
      </c>
      <c r="FE793" t="s">
        <v>374</v>
      </c>
      <c r="FF793" t="s">
        <v>34</v>
      </c>
      <c r="FG793">
        <v>0</v>
      </c>
      <c r="FH793" t="s">
        <v>41</v>
      </c>
      <c r="FI793">
        <v>8</v>
      </c>
      <c r="FK793" t="s">
        <v>45</v>
      </c>
      <c r="FL793" t="s">
        <v>46</v>
      </c>
      <c r="FM793">
        <v>1.2140199999999999E-3</v>
      </c>
      <c r="FN793" t="s">
        <v>44</v>
      </c>
      <c r="FO793">
        <v>11253011</v>
      </c>
      <c r="FR793">
        <v>61198313</v>
      </c>
      <c r="FT793">
        <v>300</v>
      </c>
      <c r="FU793">
        <v>78935014</v>
      </c>
      <c r="FW793">
        <v>2275050012</v>
      </c>
      <c r="FX793">
        <v>2</v>
      </c>
      <c r="FY793" t="s">
        <v>34</v>
      </c>
      <c r="FZ793" t="s">
        <v>73</v>
      </c>
      <c r="GA793">
        <v>34035</v>
      </c>
      <c r="GC793" t="s">
        <v>373</v>
      </c>
      <c r="GD793">
        <v>48811</v>
      </c>
      <c r="GE793" t="s">
        <v>37</v>
      </c>
      <c r="GF793" t="s">
        <v>38</v>
      </c>
      <c r="GI793" t="s">
        <v>38</v>
      </c>
      <c r="GJ793">
        <v>40.5381</v>
      </c>
      <c r="GK793">
        <v>-74.526899999999998</v>
      </c>
      <c r="GL793" t="s">
        <v>39</v>
      </c>
      <c r="GM793" t="s">
        <v>374</v>
      </c>
      <c r="GN793" t="s">
        <v>34</v>
      </c>
      <c r="GO793">
        <v>0</v>
      </c>
      <c r="GP793" t="s">
        <v>41</v>
      </c>
      <c r="GQ793">
        <v>8</v>
      </c>
      <c r="GS793" t="s">
        <v>42</v>
      </c>
      <c r="GT793" t="s">
        <v>43</v>
      </c>
      <c r="GU793">
        <v>1.1376499999999999E-2</v>
      </c>
      <c r="GV793" t="s">
        <v>44</v>
      </c>
    </row>
    <row r="794" spans="1:204" x14ac:dyDescent="0.25">
      <c r="A794">
        <v>9375611</v>
      </c>
      <c r="D794">
        <v>62589213</v>
      </c>
      <c r="F794">
        <v>300</v>
      </c>
      <c r="G794">
        <v>84203714</v>
      </c>
      <c r="I794">
        <v>2275050011</v>
      </c>
      <c r="J794">
        <v>2</v>
      </c>
      <c r="K794" t="s">
        <v>34</v>
      </c>
      <c r="L794" t="s">
        <v>73</v>
      </c>
      <c r="M794">
        <v>34035</v>
      </c>
      <c r="O794" t="s">
        <v>277</v>
      </c>
      <c r="P794">
        <v>48811</v>
      </c>
      <c r="Q794" t="s">
        <v>37</v>
      </c>
      <c r="R794" t="s">
        <v>38</v>
      </c>
      <c r="U794" t="s">
        <v>38</v>
      </c>
      <c r="V794">
        <v>40.398350000000001</v>
      </c>
      <c r="W794">
        <v>-74.657600000000002</v>
      </c>
      <c r="X794" t="s">
        <v>39</v>
      </c>
      <c r="Y794" t="s">
        <v>278</v>
      </c>
      <c r="Z794" t="s">
        <v>34</v>
      </c>
      <c r="AA794">
        <v>0</v>
      </c>
      <c r="AB794" t="s">
        <v>41</v>
      </c>
      <c r="AC794">
        <v>8</v>
      </c>
      <c r="AE794" t="s">
        <v>53</v>
      </c>
      <c r="AF794" t="s">
        <v>54</v>
      </c>
      <c r="AG794">
        <v>75.061400000000006</v>
      </c>
      <c r="AH794" t="s">
        <v>44</v>
      </c>
      <c r="AI794">
        <v>9375611</v>
      </c>
      <c r="AL794">
        <v>62589213</v>
      </c>
      <c r="AN794">
        <v>300</v>
      </c>
      <c r="AO794">
        <v>84203714</v>
      </c>
      <c r="AQ794">
        <v>2275050011</v>
      </c>
      <c r="AR794">
        <v>2</v>
      </c>
      <c r="AS794" t="s">
        <v>34</v>
      </c>
      <c r="AT794" t="s">
        <v>73</v>
      </c>
      <c r="AU794">
        <v>34035</v>
      </c>
      <c r="AW794" t="s">
        <v>277</v>
      </c>
      <c r="AX794">
        <v>48811</v>
      </c>
      <c r="AY794" t="s">
        <v>37</v>
      </c>
      <c r="AZ794" t="s">
        <v>38</v>
      </c>
      <c r="BC794" t="s">
        <v>38</v>
      </c>
      <c r="BD794">
        <v>40.398350000000001</v>
      </c>
      <c r="BE794">
        <v>-74.657600000000002</v>
      </c>
      <c r="BF794" t="s">
        <v>39</v>
      </c>
      <c r="BG794" t="s">
        <v>278</v>
      </c>
      <c r="BH794" t="s">
        <v>34</v>
      </c>
      <c r="BI794">
        <v>0</v>
      </c>
      <c r="BJ794" t="s">
        <v>41</v>
      </c>
      <c r="BK794">
        <v>8</v>
      </c>
      <c r="BM794" t="s">
        <v>51</v>
      </c>
      <c r="BN794" t="s">
        <v>52</v>
      </c>
      <c r="BO794">
        <v>0.406109</v>
      </c>
      <c r="BP794" t="s">
        <v>44</v>
      </c>
      <c r="BQ794">
        <v>9375611</v>
      </c>
      <c r="BT794">
        <v>62589213</v>
      </c>
      <c r="BV794">
        <v>300</v>
      </c>
      <c r="BW794">
        <v>84203714</v>
      </c>
      <c r="BY794">
        <v>2275050011</v>
      </c>
      <c r="BZ794">
        <v>2</v>
      </c>
      <c r="CA794" t="s">
        <v>34</v>
      </c>
      <c r="CB794" t="s">
        <v>73</v>
      </c>
      <c r="CC794">
        <v>34035</v>
      </c>
      <c r="CE794" t="s">
        <v>277</v>
      </c>
      <c r="CF794">
        <v>48811</v>
      </c>
      <c r="CG794" t="s">
        <v>37</v>
      </c>
      <c r="CH794" t="s">
        <v>38</v>
      </c>
      <c r="CK794" t="s">
        <v>38</v>
      </c>
      <c r="CL794">
        <v>40.398350000000001</v>
      </c>
      <c r="CM794">
        <v>-74.657600000000002</v>
      </c>
      <c r="CN794" t="s">
        <v>39</v>
      </c>
      <c r="CO794" t="s">
        <v>278</v>
      </c>
      <c r="CP794" t="s">
        <v>34</v>
      </c>
      <c r="CQ794">
        <v>0</v>
      </c>
      <c r="CR794" t="s">
        <v>41</v>
      </c>
      <c r="CS794">
        <v>8</v>
      </c>
      <c r="CU794" t="s">
        <v>49</v>
      </c>
      <c r="CV794" t="s">
        <v>50</v>
      </c>
      <c r="CW794">
        <v>1.4788600000000001</v>
      </c>
      <c r="CX794" t="s">
        <v>44</v>
      </c>
      <c r="CY794">
        <v>9375611</v>
      </c>
      <c r="DB794">
        <v>62589213</v>
      </c>
      <c r="DD794">
        <v>300</v>
      </c>
      <c r="DE794">
        <v>84203714</v>
      </c>
      <c r="DG794">
        <v>2275050011</v>
      </c>
      <c r="DH794">
        <v>2</v>
      </c>
      <c r="DI794" t="s">
        <v>34</v>
      </c>
      <c r="DJ794" t="s">
        <v>73</v>
      </c>
      <c r="DK794">
        <v>34035</v>
      </c>
      <c r="DM794" t="s">
        <v>277</v>
      </c>
      <c r="DN794">
        <v>48811</v>
      </c>
      <c r="DO794" t="s">
        <v>37</v>
      </c>
      <c r="DP794" t="s">
        <v>38</v>
      </c>
      <c r="DS794" t="s">
        <v>38</v>
      </c>
      <c r="DT794">
        <v>40.398350000000001</v>
      </c>
      <c r="DU794">
        <v>-74.657600000000002</v>
      </c>
      <c r="DV794" t="s">
        <v>39</v>
      </c>
      <c r="DW794" t="s">
        <v>278</v>
      </c>
      <c r="DX794" t="s">
        <v>34</v>
      </c>
      <c r="DY794">
        <v>0</v>
      </c>
      <c r="DZ794" t="s">
        <v>41</v>
      </c>
      <c r="EA794">
        <v>8</v>
      </c>
      <c r="EC794" t="s">
        <v>47</v>
      </c>
      <c r="ED794" t="s">
        <v>48</v>
      </c>
      <c r="EE794">
        <v>1.02041</v>
      </c>
      <c r="EF794" t="s">
        <v>44</v>
      </c>
      <c r="EG794">
        <v>9375611</v>
      </c>
      <c r="EJ794">
        <v>62589213</v>
      </c>
      <c r="EL794">
        <v>300</v>
      </c>
      <c r="EM794">
        <v>84203714</v>
      </c>
      <c r="EO794">
        <v>2275050011</v>
      </c>
      <c r="EP794">
        <v>2</v>
      </c>
      <c r="EQ794" t="s">
        <v>34</v>
      </c>
      <c r="ER794" t="s">
        <v>73</v>
      </c>
      <c r="ES794">
        <v>34035</v>
      </c>
      <c r="EU794" t="s">
        <v>277</v>
      </c>
      <c r="EV794">
        <v>48811</v>
      </c>
      <c r="EW794" t="s">
        <v>37</v>
      </c>
      <c r="EX794" t="s">
        <v>38</v>
      </c>
      <c r="FA794" t="s">
        <v>38</v>
      </c>
      <c r="FB794">
        <v>40.398350000000001</v>
      </c>
      <c r="FC794">
        <v>-74.657600000000002</v>
      </c>
      <c r="FD794" t="s">
        <v>39</v>
      </c>
      <c r="FE794" t="s">
        <v>278</v>
      </c>
      <c r="FF794" t="s">
        <v>34</v>
      </c>
      <c r="FG794">
        <v>0</v>
      </c>
      <c r="FH794" t="s">
        <v>41</v>
      </c>
      <c r="FI794">
        <v>8</v>
      </c>
      <c r="FK794" t="s">
        <v>45</v>
      </c>
      <c r="FL794" t="s">
        <v>46</v>
      </c>
      <c r="FM794">
        <v>6.2478300000000001E-2</v>
      </c>
      <c r="FN794" t="s">
        <v>44</v>
      </c>
      <c r="FO794">
        <v>9375611</v>
      </c>
      <c r="FR794">
        <v>62589213</v>
      </c>
      <c r="FT794">
        <v>300</v>
      </c>
      <c r="FU794">
        <v>84203714</v>
      </c>
      <c r="FW794">
        <v>2275050011</v>
      </c>
      <c r="FX794">
        <v>2</v>
      </c>
      <c r="FY794" t="s">
        <v>34</v>
      </c>
      <c r="FZ794" t="s">
        <v>73</v>
      </c>
      <c r="GA794">
        <v>34035</v>
      </c>
      <c r="GC794" t="s">
        <v>277</v>
      </c>
      <c r="GD794">
        <v>48811</v>
      </c>
      <c r="GE794" t="s">
        <v>37</v>
      </c>
      <c r="GF794" t="s">
        <v>38</v>
      </c>
      <c r="GI794" t="s">
        <v>38</v>
      </c>
      <c r="GJ794">
        <v>40.398350000000001</v>
      </c>
      <c r="GK794">
        <v>-74.657600000000002</v>
      </c>
      <c r="GL794" t="s">
        <v>39</v>
      </c>
      <c r="GM794" t="s">
        <v>278</v>
      </c>
      <c r="GN794" t="s">
        <v>34</v>
      </c>
      <c r="GO794">
        <v>0</v>
      </c>
      <c r="GP794" t="s">
        <v>41</v>
      </c>
      <c r="GQ794">
        <v>8</v>
      </c>
      <c r="GS794" t="s">
        <v>42</v>
      </c>
      <c r="GT794" t="s">
        <v>43</v>
      </c>
      <c r="GU794">
        <v>0.94013500000000005</v>
      </c>
      <c r="GV794" t="s">
        <v>44</v>
      </c>
    </row>
    <row r="795" spans="1:204" x14ac:dyDescent="0.25">
      <c r="A795">
        <v>9375611</v>
      </c>
      <c r="D795">
        <v>62589213</v>
      </c>
      <c r="F795">
        <v>300</v>
      </c>
      <c r="G795">
        <v>84203814</v>
      </c>
      <c r="I795">
        <v>2275050012</v>
      </c>
      <c r="J795">
        <v>2</v>
      </c>
      <c r="K795" t="s">
        <v>34</v>
      </c>
      <c r="L795" t="s">
        <v>73</v>
      </c>
      <c r="M795">
        <v>34035</v>
      </c>
      <c r="O795" t="s">
        <v>277</v>
      </c>
      <c r="P795">
        <v>48811</v>
      </c>
      <c r="Q795" t="s">
        <v>37</v>
      </c>
      <c r="R795" t="s">
        <v>38</v>
      </c>
      <c r="U795" t="s">
        <v>38</v>
      </c>
      <c r="V795">
        <v>40.398350000000001</v>
      </c>
      <c r="W795">
        <v>-74.657600000000002</v>
      </c>
      <c r="X795" t="s">
        <v>39</v>
      </c>
      <c r="Y795" t="s">
        <v>278</v>
      </c>
      <c r="Z795" t="s">
        <v>34</v>
      </c>
      <c r="AA795">
        <v>0</v>
      </c>
      <c r="AB795" t="s">
        <v>41</v>
      </c>
      <c r="AC795">
        <v>8</v>
      </c>
      <c r="AE795" t="s">
        <v>53</v>
      </c>
      <c r="AF795" t="s">
        <v>54</v>
      </c>
      <c r="AG795">
        <v>23.1541</v>
      </c>
      <c r="AH795" t="s">
        <v>44</v>
      </c>
      <c r="AI795">
        <v>9375611</v>
      </c>
      <c r="AL795">
        <v>62589213</v>
      </c>
      <c r="AN795">
        <v>300</v>
      </c>
      <c r="AO795">
        <v>84203814</v>
      </c>
      <c r="AQ795">
        <v>2275050012</v>
      </c>
      <c r="AR795">
        <v>2</v>
      </c>
      <c r="AS795" t="s">
        <v>34</v>
      </c>
      <c r="AT795" t="s">
        <v>73</v>
      </c>
      <c r="AU795">
        <v>34035</v>
      </c>
      <c r="AW795" t="s">
        <v>277</v>
      </c>
      <c r="AX795">
        <v>48811</v>
      </c>
      <c r="AY795" t="s">
        <v>37</v>
      </c>
      <c r="AZ795" t="s">
        <v>38</v>
      </c>
      <c r="BC795" t="s">
        <v>38</v>
      </c>
      <c r="BD795">
        <v>40.398350000000001</v>
      </c>
      <c r="BE795">
        <v>-74.657600000000002</v>
      </c>
      <c r="BF795" t="s">
        <v>39</v>
      </c>
      <c r="BG795" t="s">
        <v>278</v>
      </c>
      <c r="BH795" t="s">
        <v>34</v>
      </c>
      <c r="BI795">
        <v>0</v>
      </c>
      <c r="BJ795" t="s">
        <v>41</v>
      </c>
      <c r="BK795">
        <v>8</v>
      </c>
      <c r="BM795" t="s">
        <v>51</v>
      </c>
      <c r="BN795" t="s">
        <v>52</v>
      </c>
      <c r="BO795">
        <v>0.78271100000000005</v>
      </c>
      <c r="BP795" t="s">
        <v>44</v>
      </c>
      <c r="BQ795">
        <v>9375611</v>
      </c>
      <c r="BT795">
        <v>62589213</v>
      </c>
      <c r="BV795">
        <v>300</v>
      </c>
      <c r="BW795">
        <v>84203814</v>
      </c>
      <c r="BY795">
        <v>2275050012</v>
      </c>
      <c r="BZ795">
        <v>2</v>
      </c>
      <c r="CA795" t="s">
        <v>34</v>
      </c>
      <c r="CB795" t="s">
        <v>73</v>
      </c>
      <c r="CC795">
        <v>34035</v>
      </c>
      <c r="CE795" t="s">
        <v>277</v>
      </c>
      <c r="CF795">
        <v>48811</v>
      </c>
      <c r="CG795" t="s">
        <v>37</v>
      </c>
      <c r="CH795" t="s">
        <v>38</v>
      </c>
      <c r="CK795" t="s">
        <v>38</v>
      </c>
      <c r="CL795">
        <v>40.398350000000001</v>
      </c>
      <c r="CM795">
        <v>-74.657600000000002</v>
      </c>
      <c r="CN795" t="s">
        <v>39</v>
      </c>
      <c r="CO795" t="s">
        <v>278</v>
      </c>
      <c r="CP795" t="s">
        <v>34</v>
      </c>
      <c r="CQ795">
        <v>0</v>
      </c>
      <c r="CR795" t="s">
        <v>41</v>
      </c>
      <c r="CS795">
        <v>8</v>
      </c>
      <c r="CU795" t="s">
        <v>49</v>
      </c>
      <c r="CV795" t="s">
        <v>50</v>
      </c>
      <c r="CW795">
        <v>0.57226399999999999</v>
      </c>
      <c r="CX795" t="s">
        <v>44</v>
      </c>
      <c r="CY795">
        <v>9375611</v>
      </c>
      <c r="DB795">
        <v>62589213</v>
      </c>
      <c r="DD795">
        <v>300</v>
      </c>
      <c r="DE795">
        <v>84203814</v>
      </c>
      <c r="DG795">
        <v>2275050012</v>
      </c>
      <c r="DH795">
        <v>2</v>
      </c>
      <c r="DI795" t="s">
        <v>34</v>
      </c>
      <c r="DJ795" t="s">
        <v>73</v>
      </c>
      <c r="DK795">
        <v>34035</v>
      </c>
      <c r="DM795" t="s">
        <v>277</v>
      </c>
      <c r="DN795">
        <v>48811</v>
      </c>
      <c r="DO795" t="s">
        <v>37</v>
      </c>
      <c r="DP795" t="s">
        <v>38</v>
      </c>
      <c r="DS795" t="s">
        <v>38</v>
      </c>
      <c r="DT795">
        <v>40.398350000000001</v>
      </c>
      <c r="DU795">
        <v>-74.657600000000002</v>
      </c>
      <c r="DV795" t="s">
        <v>39</v>
      </c>
      <c r="DW795" t="s">
        <v>278</v>
      </c>
      <c r="DX795" t="s">
        <v>34</v>
      </c>
      <c r="DY795">
        <v>0</v>
      </c>
      <c r="DZ795" t="s">
        <v>41</v>
      </c>
      <c r="EA795">
        <v>8</v>
      </c>
      <c r="EC795" t="s">
        <v>47</v>
      </c>
      <c r="ED795" t="s">
        <v>48</v>
      </c>
      <c r="EE795">
        <v>0.55852900000000005</v>
      </c>
      <c r="EF795" t="s">
        <v>44</v>
      </c>
      <c r="EG795">
        <v>9375611</v>
      </c>
      <c r="EJ795">
        <v>62589213</v>
      </c>
      <c r="EL795">
        <v>300</v>
      </c>
      <c r="EM795">
        <v>84203814</v>
      </c>
      <c r="EO795">
        <v>2275050012</v>
      </c>
      <c r="EP795">
        <v>2</v>
      </c>
      <c r="EQ795" t="s">
        <v>34</v>
      </c>
      <c r="ER795" t="s">
        <v>73</v>
      </c>
      <c r="ES795">
        <v>34035</v>
      </c>
      <c r="EU795" t="s">
        <v>277</v>
      </c>
      <c r="EV795">
        <v>48811</v>
      </c>
      <c r="EW795" t="s">
        <v>37</v>
      </c>
      <c r="EX795" t="s">
        <v>38</v>
      </c>
      <c r="FA795" t="s">
        <v>38</v>
      </c>
      <c r="FB795">
        <v>40.398350000000001</v>
      </c>
      <c r="FC795">
        <v>-74.657600000000002</v>
      </c>
      <c r="FD795" t="s">
        <v>39</v>
      </c>
      <c r="FE795" t="s">
        <v>278</v>
      </c>
      <c r="FF795" t="s">
        <v>34</v>
      </c>
      <c r="FG795">
        <v>0</v>
      </c>
      <c r="FH795" t="s">
        <v>41</v>
      </c>
      <c r="FI795">
        <v>8</v>
      </c>
      <c r="FK795" t="s">
        <v>45</v>
      </c>
      <c r="FL795" t="s">
        <v>46</v>
      </c>
      <c r="FM795">
        <v>0.17788499999999999</v>
      </c>
      <c r="FN795" t="s">
        <v>44</v>
      </c>
      <c r="FO795">
        <v>9375611</v>
      </c>
      <c r="FR795">
        <v>62589213</v>
      </c>
      <c r="FT795">
        <v>300</v>
      </c>
      <c r="FU795">
        <v>84203814</v>
      </c>
      <c r="FW795">
        <v>2275050012</v>
      </c>
      <c r="FX795">
        <v>2</v>
      </c>
      <c r="FY795" t="s">
        <v>34</v>
      </c>
      <c r="FZ795" t="s">
        <v>73</v>
      </c>
      <c r="GA795">
        <v>34035</v>
      </c>
      <c r="GC795" t="s">
        <v>277</v>
      </c>
      <c r="GD795">
        <v>48811</v>
      </c>
      <c r="GE795" t="s">
        <v>37</v>
      </c>
      <c r="GF795" t="s">
        <v>38</v>
      </c>
      <c r="GI795" t="s">
        <v>38</v>
      </c>
      <c r="GJ795">
        <v>40.398350000000001</v>
      </c>
      <c r="GK795">
        <v>-74.657600000000002</v>
      </c>
      <c r="GL795" t="s">
        <v>39</v>
      </c>
      <c r="GM795" t="s">
        <v>278</v>
      </c>
      <c r="GN795" t="s">
        <v>34</v>
      </c>
      <c r="GO795">
        <v>0</v>
      </c>
      <c r="GP795" t="s">
        <v>41</v>
      </c>
      <c r="GQ795">
        <v>8</v>
      </c>
      <c r="GS795" t="s">
        <v>42</v>
      </c>
      <c r="GT795" t="s">
        <v>43</v>
      </c>
      <c r="GU795">
        <v>1.66696</v>
      </c>
      <c r="GV795" t="s">
        <v>44</v>
      </c>
    </row>
    <row r="796" spans="1:204" x14ac:dyDescent="0.25">
      <c r="A796">
        <v>9375611</v>
      </c>
      <c r="D796">
        <v>62589113</v>
      </c>
      <c r="F796">
        <v>300</v>
      </c>
      <c r="G796">
        <v>84203514</v>
      </c>
      <c r="I796">
        <v>2275060011</v>
      </c>
      <c r="J796">
        <v>2</v>
      </c>
      <c r="K796" t="s">
        <v>34</v>
      </c>
      <c r="L796" t="s">
        <v>73</v>
      </c>
      <c r="M796">
        <v>34035</v>
      </c>
      <c r="O796" t="s">
        <v>277</v>
      </c>
      <c r="P796">
        <v>48811</v>
      </c>
      <c r="Q796" t="s">
        <v>37</v>
      </c>
      <c r="R796" t="s">
        <v>38</v>
      </c>
      <c r="U796" t="s">
        <v>38</v>
      </c>
      <c r="V796">
        <v>40.398350000000001</v>
      </c>
      <c r="W796">
        <v>-74.657600000000002</v>
      </c>
      <c r="X796" t="s">
        <v>39</v>
      </c>
      <c r="Y796" t="s">
        <v>278</v>
      </c>
      <c r="Z796" t="s">
        <v>34</v>
      </c>
      <c r="AA796">
        <v>0</v>
      </c>
      <c r="AB796" t="s">
        <v>41</v>
      </c>
      <c r="AC796">
        <v>8</v>
      </c>
      <c r="AE796" t="s">
        <v>53</v>
      </c>
      <c r="AF796" t="s">
        <v>54</v>
      </c>
      <c r="AG796">
        <v>7.6654200000000001</v>
      </c>
      <c r="AH796" t="s">
        <v>44</v>
      </c>
      <c r="AI796">
        <v>9375611</v>
      </c>
      <c r="AL796">
        <v>62589113</v>
      </c>
      <c r="AN796">
        <v>300</v>
      </c>
      <c r="AO796">
        <v>84203514</v>
      </c>
      <c r="AQ796">
        <v>2275060011</v>
      </c>
      <c r="AR796">
        <v>2</v>
      </c>
      <c r="AS796" t="s">
        <v>34</v>
      </c>
      <c r="AT796" t="s">
        <v>73</v>
      </c>
      <c r="AU796">
        <v>34035</v>
      </c>
      <c r="AW796" t="s">
        <v>277</v>
      </c>
      <c r="AX796">
        <v>48811</v>
      </c>
      <c r="AY796" t="s">
        <v>37</v>
      </c>
      <c r="AZ796" t="s">
        <v>38</v>
      </c>
      <c r="BC796" t="s">
        <v>38</v>
      </c>
      <c r="BD796">
        <v>40.398350000000001</v>
      </c>
      <c r="BE796">
        <v>-74.657600000000002</v>
      </c>
      <c r="BF796" t="s">
        <v>39</v>
      </c>
      <c r="BG796" t="s">
        <v>278</v>
      </c>
      <c r="BH796" t="s">
        <v>34</v>
      </c>
      <c r="BI796">
        <v>0</v>
      </c>
      <c r="BJ796" t="s">
        <v>41</v>
      </c>
      <c r="BK796">
        <v>8</v>
      </c>
      <c r="BM796" t="s">
        <v>51</v>
      </c>
      <c r="BN796" t="s">
        <v>52</v>
      </c>
      <c r="BO796">
        <v>4.3055000000000003E-2</v>
      </c>
      <c r="BP796" t="s">
        <v>44</v>
      </c>
      <c r="BQ796">
        <v>9375611</v>
      </c>
      <c r="BT796">
        <v>62589113</v>
      </c>
      <c r="BV796">
        <v>300</v>
      </c>
      <c r="BW796">
        <v>84203514</v>
      </c>
      <c r="BY796">
        <v>2275060011</v>
      </c>
      <c r="BZ796">
        <v>2</v>
      </c>
      <c r="CA796" t="s">
        <v>34</v>
      </c>
      <c r="CB796" t="s">
        <v>73</v>
      </c>
      <c r="CC796">
        <v>34035</v>
      </c>
      <c r="CE796" t="s">
        <v>277</v>
      </c>
      <c r="CF796">
        <v>48811</v>
      </c>
      <c r="CG796" t="s">
        <v>37</v>
      </c>
      <c r="CH796" t="s">
        <v>38</v>
      </c>
      <c r="CK796" t="s">
        <v>38</v>
      </c>
      <c r="CL796">
        <v>40.398350000000001</v>
      </c>
      <c r="CM796">
        <v>-74.657600000000002</v>
      </c>
      <c r="CN796" t="s">
        <v>39</v>
      </c>
      <c r="CO796" t="s">
        <v>278</v>
      </c>
      <c r="CP796" t="s">
        <v>34</v>
      </c>
      <c r="CQ796">
        <v>0</v>
      </c>
      <c r="CR796" t="s">
        <v>41</v>
      </c>
      <c r="CS796">
        <v>8</v>
      </c>
      <c r="CU796" t="s">
        <v>49</v>
      </c>
      <c r="CV796" t="s">
        <v>50</v>
      </c>
      <c r="CW796">
        <v>0.164407</v>
      </c>
      <c r="CX796" t="s">
        <v>44</v>
      </c>
      <c r="CY796">
        <v>9375611</v>
      </c>
      <c r="DB796">
        <v>62589113</v>
      </c>
      <c r="DD796">
        <v>300</v>
      </c>
      <c r="DE796">
        <v>84203514</v>
      </c>
      <c r="DG796">
        <v>2275060011</v>
      </c>
      <c r="DH796">
        <v>2</v>
      </c>
      <c r="DI796" t="s">
        <v>34</v>
      </c>
      <c r="DJ796" t="s">
        <v>73</v>
      </c>
      <c r="DK796">
        <v>34035</v>
      </c>
      <c r="DM796" t="s">
        <v>277</v>
      </c>
      <c r="DN796">
        <v>48811</v>
      </c>
      <c r="DO796" t="s">
        <v>37</v>
      </c>
      <c r="DP796" t="s">
        <v>38</v>
      </c>
      <c r="DS796" t="s">
        <v>38</v>
      </c>
      <c r="DT796">
        <v>40.398350000000001</v>
      </c>
      <c r="DU796">
        <v>-74.657600000000002</v>
      </c>
      <c r="DV796" t="s">
        <v>39</v>
      </c>
      <c r="DW796" t="s">
        <v>278</v>
      </c>
      <c r="DX796" t="s">
        <v>34</v>
      </c>
      <c r="DY796">
        <v>0</v>
      </c>
      <c r="DZ796" t="s">
        <v>41</v>
      </c>
      <c r="EA796">
        <v>8</v>
      </c>
      <c r="EC796" t="s">
        <v>47</v>
      </c>
      <c r="ED796" t="s">
        <v>48</v>
      </c>
      <c r="EE796">
        <v>0.113441</v>
      </c>
      <c r="EF796" t="s">
        <v>44</v>
      </c>
      <c r="EG796">
        <v>9375611</v>
      </c>
      <c r="EJ796">
        <v>62589113</v>
      </c>
      <c r="EL796">
        <v>300</v>
      </c>
      <c r="EM796">
        <v>84203514</v>
      </c>
      <c r="EO796">
        <v>2275060011</v>
      </c>
      <c r="EP796">
        <v>2</v>
      </c>
      <c r="EQ796" t="s">
        <v>34</v>
      </c>
      <c r="ER796" t="s">
        <v>73</v>
      </c>
      <c r="ES796">
        <v>34035</v>
      </c>
      <c r="EU796" t="s">
        <v>277</v>
      </c>
      <c r="EV796">
        <v>48811</v>
      </c>
      <c r="EW796" t="s">
        <v>37</v>
      </c>
      <c r="EX796" t="s">
        <v>38</v>
      </c>
      <c r="FA796" t="s">
        <v>38</v>
      </c>
      <c r="FB796">
        <v>40.398350000000001</v>
      </c>
      <c r="FC796">
        <v>-74.657600000000002</v>
      </c>
      <c r="FD796" t="s">
        <v>39</v>
      </c>
      <c r="FE796" t="s">
        <v>278</v>
      </c>
      <c r="FF796" t="s">
        <v>34</v>
      </c>
      <c r="FG796">
        <v>0</v>
      </c>
      <c r="FH796" t="s">
        <v>41</v>
      </c>
      <c r="FI796">
        <v>8</v>
      </c>
      <c r="FK796" t="s">
        <v>45</v>
      </c>
      <c r="FL796" t="s">
        <v>46</v>
      </c>
      <c r="FM796">
        <v>4.0875E-3</v>
      </c>
      <c r="FN796" t="s">
        <v>44</v>
      </c>
      <c r="FO796">
        <v>9375611</v>
      </c>
      <c r="FR796">
        <v>62589113</v>
      </c>
      <c r="FT796">
        <v>300</v>
      </c>
      <c r="FU796">
        <v>84203514</v>
      </c>
      <c r="FW796">
        <v>2275060011</v>
      </c>
      <c r="FX796">
        <v>2</v>
      </c>
      <c r="FY796" t="s">
        <v>34</v>
      </c>
      <c r="FZ796" t="s">
        <v>73</v>
      </c>
      <c r="GA796">
        <v>34035</v>
      </c>
      <c r="GC796" t="s">
        <v>277</v>
      </c>
      <c r="GD796">
        <v>48811</v>
      </c>
      <c r="GE796" t="s">
        <v>37</v>
      </c>
      <c r="GF796" t="s">
        <v>38</v>
      </c>
      <c r="GI796" t="s">
        <v>38</v>
      </c>
      <c r="GJ796">
        <v>40.398350000000001</v>
      </c>
      <c r="GK796">
        <v>-74.657600000000002</v>
      </c>
      <c r="GL796" t="s">
        <v>39</v>
      </c>
      <c r="GM796" t="s">
        <v>278</v>
      </c>
      <c r="GN796" t="s">
        <v>34</v>
      </c>
      <c r="GO796">
        <v>0</v>
      </c>
      <c r="GP796" t="s">
        <v>41</v>
      </c>
      <c r="GQ796">
        <v>8</v>
      </c>
      <c r="GS796" t="s">
        <v>42</v>
      </c>
      <c r="GT796" t="s">
        <v>43</v>
      </c>
      <c r="GU796">
        <v>4.6237399999999998E-2</v>
      </c>
      <c r="GV796" t="s">
        <v>44</v>
      </c>
    </row>
    <row r="797" spans="1:204" x14ac:dyDescent="0.25">
      <c r="A797">
        <v>9375611</v>
      </c>
      <c r="D797">
        <v>62589113</v>
      </c>
      <c r="F797">
        <v>300</v>
      </c>
      <c r="G797">
        <v>84203614</v>
      </c>
      <c r="I797">
        <v>2275060012</v>
      </c>
      <c r="J797">
        <v>2</v>
      </c>
      <c r="K797" t="s">
        <v>34</v>
      </c>
      <c r="L797" t="s">
        <v>73</v>
      </c>
      <c r="M797">
        <v>34035</v>
      </c>
      <c r="O797" t="s">
        <v>277</v>
      </c>
      <c r="P797">
        <v>48811</v>
      </c>
      <c r="Q797" t="s">
        <v>37</v>
      </c>
      <c r="R797" t="s">
        <v>38</v>
      </c>
      <c r="U797" t="s">
        <v>38</v>
      </c>
      <c r="V797">
        <v>40.398350000000001</v>
      </c>
      <c r="W797">
        <v>-74.657600000000002</v>
      </c>
      <c r="X797" t="s">
        <v>39</v>
      </c>
      <c r="Y797" t="s">
        <v>278</v>
      </c>
      <c r="Z797" t="s">
        <v>34</v>
      </c>
      <c r="AA797">
        <v>0</v>
      </c>
      <c r="AB797" t="s">
        <v>41</v>
      </c>
      <c r="AC797">
        <v>8</v>
      </c>
      <c r="AE797" t="s">
        <v>53</v>
      </c>
      <c r="AF797" t="s">
        <v>54</v>
      </c>
      <c r="AG797">
        <v>3.5298400000000001</v>
      </c>
      <c r="AH797" t="s">
        <v>44</v>
      </c>
      <c r="AI797">
        <v>9375611</v>
      </c>
      <c r="AL797">
        <v>62589113</v>
      </c>
      <c r="AN797">
        <v>300</v>
      </c>
      <c r="AO797">
        <v>84203614</v>
      </c>
      <c r="AQ797">
        <v>2275060012</v>
      </c>
      <c r="AR797">
        <v>2</v>
      </c>
      <c r="AS797" t="s">
        <v>34</v>
      </c>
      <c r="AT797" t="s">
        <v>73</v>
      </c>
      <c r="AU797">
        <v>34035</v>
      </c>
      <c r="AW797" t="s">
        <v>277</v>
      </c>
      <c r="AX797">
        <v>48811</v>
      </c>
      <c r="AY797" t="s">
        <v>37</v>
      </c>
      <c r="AZ797" t="s">
        <v>38</v>
      </c>
      <c r="BC797" t="s">
        <v>38</v>
      </c>
      <c r="BD797">
        <v>40.398350000000001</v>
      </c>
      <c r="BE797">
        <v>-74.657600000000002</v>
      </c>
      <c r="BF797" t="s">
        <v>39</v>
      </c>
      <c r="BG797" t="s">
        <v>278</v>
      </c>
      <c r="BH797" t="s">
        <v>34</v>
      </c>
      <c r="BI797">
        <v>0</v>
      </c>
      <c r="BJ797" t="s">
        <v>41</v>
      </c>
      <c r="BK797">
        <v>8</v>
      </c>
      <c r="BM797" t="s">
        <v>51</v>
      </c>
      <c r="BN797" t="s">
        <v>52</v>
      </c>
      <c r="BO797">
        <v>0.75791500000000001</v>
      </c>
      <c r="BP797" t="s">
        <v>44</v>
      </c>
      <c r="BQ797">
        <v>9375611</v>
      </c>
      <c r="BT797">
        <v>62589113</v>
      </c>
      <c r="BV797">
        <v>300</v>
      </c>
      <c r="BW797">
        <v>84203614</v>
      </c>
      <c r="BY797">
        <v>2275060012</v>
      </c>
      <c r="BZ797">
        <v>2</v>
      </c>
      <c r="CA797" t="s">
        <v>34</v>
      </c>
      <c r="CB797" t="s">
        <v>73</v>
      </c>
      <c r="CC797">
        <v>34035</v>
      </c>
      <c r="CE797" t="s">
        <v>277</v>
      </c>
      <c r="CF797">
        <v>48811</v>
      </c>
      <c r="CG797" t="s">
        <v>37</v>
      </c>
      <c r="CH797" t="s">
        <v>38</v>
      </c>
      <c r="CK797" t="s">
        <v>38</v>
      </c>
      <c r="CL797">
        <v>40.398350000000001</v>
      </c>
      <c r="CM797">
        <v>-74.657600000000002</v>
      </c>
      <c r="CN797" t="s">
        <v>39</v>
      </c>
      <c r="CO797" t="s">
        <v>278</v>
      </c>
      <c r="CP797" t="s">
        <v>34</v>
      </c>
      <c r="CQ797">
        <v>0</v>
      </c>
      <c r="CR797" t="s">
        <v>41</v>
      </c>
      <c r="CS797">
        <v>8</v>
      </c>
      <c r="CU797" t="s">
        <v>49</v>
      </c>
      <c r="CV797" t="s">
        <v>50</v>
      </c>
      <c r="CW797">
        <v>0.58975500000000003</v>
      </c>
      <c r="CX797" t="s">
        <v>44</v>
      </c>
      <c r="CY797">
        <v>9375611</v>
      </c>
      <c r="DB797">
        <v>62589113</v>
      </c>
      <c r="DD797">
        <v>300</v>
      </c>
      <c r="DE797">
        <v>84203614</v>
      </c>
      <c r="DG797">
        <v>2275060012</v>
      </c>
      <c r="DH797">
        <v>2</v>
      </c>
      <c r="DI797" t="s">
        <v>34</v>
      </c>
      <c r="DJ797" t="s">
        <v>73</v>
      </c>
      <c r="DK797">
        <v>34035</v>
      </c>
      <c r="DM797" t="s">
        <v>277</v>
      </c>
      <c r="DN797">
        <v>48811</v>
      </c>
      <c r="DO797" t="s">
        <v>37</v>
      </c>
      <c r="DP797" t="s">
        <v>38</v>
      </c>
      <c r="DS797" t="s">
        <v>38</v>
      </c>
      <c r="DT797">
        <v>40.398350000000001</v>
      </c>
      <c r="DU797">
        <v>-74.657600000000002</v>
      </c>
      <c r="DV797" t="s">
        <v>39</v>
      </c>
      <c r="DW797" t="s">
        <v>278</v>
      </c>
      <c r="DX797" t="s">
        <v>34</v>
      </c>
      <c r="DY797">
        <v>0</v>
      </c>
      <c r="DZ797" t="s">
        <v>41</v>
      </c>
      <c r="EA797">
        <v>8</v>
      </c>
      <c r="EC797" t="s">
        <v>47</v>
      </c>
      <c r="ED797" t="s">
        <v>48</v>
      </c>
      <c r="EE797">
        <v>0.57560100000000003</v>
      </c>
      <c r="EF797" t="s">
        <v>44</v>
      </c>
      <c r="EG797">
        <v>9375611</v>
      </c>
      <c r="EJ797">
        <v>62589113</v>
      </c>
      <c r="EL797">
        <v>300</v>
      </c>
      <c r="EM797">
        <v>84203614</v>
      </c>
      <c r="EO797">
        <v>2275060012</v>
      </c>
      <c r="EP797">
        <v>2</v>
      </c>
      <c r="EQ797" t="s">
        <v>34</v>
      </c>
      <c r="ER797" t="s">
        <v>73</v>
      </c>
      <c r="ES797">
        <v>34035</v>
      </c>
      <c r="EU797" t="s">
        <v>277</v>
      </c>
      <c r="EV797">
        <v>48811</v>
      </c>
      <c r="EW797" t="s">
        <v>37</v>
      </c>
      <c r="EX797" t="s">
        <v>38</v>
      </c>
      <c r="FA797" t="s">
        <v>38</v>
      </c>
      <c r="FB797">
        <v>40.398350000000001</v>
      </c>
      <c r="FC797">
        <v>-74.657600000000002</v>
      </c>
      <c r="FD797" t="s">
        <v>39</v>
      </c>
      <c r="FE797" t="s">
        <v>278</v>
      </c>
      <c r="FF797" t="s">
        <v>34</v>
      </c>
      <c r="FG797">
        <v>0</v>
      </c>
      <c r="FH797" t="s">
        <v>41</v>
      </c>
      <c r="FI797">
        <v>8</v>
      </c>
      <c r="FK797" t="s">
        <v>45</v>
      </c>
      <c r="FL797" t="s">
        <v>46</v>
      </c>
      <c r="FM797">
        <v>0.158831</v>
      </c>
      <c r="FN797" t="s">
        <v>44</v>
      </c>
      <c r="FO797">
        <v>9375611</v>
      </c>
      <c r="FR797">
        <v>62589113</v>
      </c>
      <c r="FT797">
        <v>300</v>
      </c>
      <c r="FU797">
        <v>84203614</v>
      </c>
      <c r="FW797">
        <v>2275060012</v>
      </c>
      <c r="FX797">
        <v>2</v>
      </c>
      <c r="FY797" t="s">
        <v>34</v>
      </c>
      <c r="FZ797" t="s">
        <v>73</v>
      </c>
      <c r="GA797">
        <v>34035</v>
      </c>
      <c r="GC797" t="s">
        <v>277</v>
      </c>
      <c r="GD797">
        <v>48811</v>
      </c>
      <c r="GE797" t="s">
        <v>37</v>
      </c>
      <c r="GF797" t="s">
        <v>38</v>
      </c>
      <c r="GI797" t="s">
        <v>38</v>
      </c>
      <c r="GJ797">
        <v>40.398350000000001</v>
      </c>
      <c r="GK797">
        <v>-74.657600000000002</v>
      </c>
      <c r="GL797" t="s">
        <v>39</v>
      </c>
      <c r="GM797" t="s">
        <v>278</v>
      </c>
      <c r="GN797" t="s">
        <v>34</v>
      </c>
      <c r="GO797">
        <v>0</v>
      </c>
      <c r="GP797" t="s">
        <v>41</v>
      </c>
      <c r="GQ797">
        <v>8</v>
      </c>
      <c r="GS797" t="s">
        <v>42</v>
      </c>
      <c r="GT797" t="s">
        <v>43</v>
      </c>
      <c r="GU797">
        <v>0.98325200000000001</v>
      </c>
      <c r="GV797" t="s">
        <v>44</v>
      </c>
    </row>
    <row r="798" spans="1:204" x14ac:dyDescent="0.25">
      <c r="A798">
        <v>16131311</v>
      </c>
      <c r="D798">
        <v>103171913</v>
      </c>
      <c r="F798">
        <v>300</v>
      </c>
      <c r="G798">
        <v>144815114</v>
      </c>
      <c r="I798">
        <v>2265008005</v>
      </c>
      <c r="J798">
        <v>2</v>
      </c>
      <c r="K798" t="s">
        <v>34</v>
      </c>
      <c r="L798" t="s">
        <v>73</v>
      </c>
      <c r="M798">
        <v>34035</v>
      </c>
      <c r="O798" t="s">
        <v>377</v>
      </c>
      <c r="P798">
        <v>48811</v>
      </c>
      <c r="Q798" t="s">
        <v>37</v>
      </c>
      <c r="R798" t="s">
        <v>38</v>
      </c>
      <c r="U798" t="s">
        <v>38</v>
      </c>
      <c r="V798">
        <v>40.399166999999998</v>
      </c>
      <c r="W798">
        <v>-74.658889000000002</v>
      </c>
      <c r="X798" t="s">
        <v>110</v>
      </c>
      <c r="Y798" t="s">
        <v>277</v>
      </c>
      <c r="Z798" t="s">
        <v>34</v>
      </c>
      <c r="AA798">
        <v>0</v>
      </c>
      <c r="AB798" t="s">
        <v>41</v>
      </c>
      <c r="AC798">
        <v>8</v>
      </c>
      <c r="AE798" t="s">
        <v>53</v>
      </c>
      <c r="AF798" t="s">
        <v>54</v>
      </c>
      <c r="AG798">
        <v>5.4177100000000003E-4</v>
      </c>
      <c r="AH798" t="s">
        <v>44</v>
      </c>
      <c r="AI798">
        <v>16131311</v>
      </c>
      <c r="AL798">
        <v>103171913</v>
      </c>
      <c r="AN798">
        <v>300</v>
      </c>
      <c r="AO798">
        <v>144815114</v>
      </c>
      <c r="AQ798">
        <v>2265008005</v>
      </c>
      <c r="AR798">
        <v>2</v>
      </c>
      <c r="AS798" t="s">
        <v>34</v>
      </c>
      <c r="AT798" t="s">
        <v>73</v>
      </c>
      <c r="AU798">
        <v>34035</v>
      </c>
      <c r="AW798" t="s">
        <v>377</v>
      </c>
      <c r="AX798">
        <v>48811</v>
      </c>
      <c r="AY798" t="s">
        <v>37</v>
      </c>
      <c r="AZ798" t="s">
        <v>38</v>
      </c>
      <c r="BC798" t="s">
        <v>38</v>
      </c>
      <c r="BD798">
        <v>40.399166999999998</v>
      </c>
      <c r="BE798">
        <v>-74.658889000000002</v>
      </c>
      <c r="BF798" t="s">
        <v>110</v>
      </c>
      <c r="BG798" t="s">
        <v>277</v>
      </c>
      <c r="BH798" t="s">
        <v>34</v>
      </c>
      <c r="BI798">
        <v>0</v>
      </c>
      <c r="BJ798" t="s">
        <v>41</v>
      </c>
      <c r="BK798">
        <v>8</v>
      </c>
      <c r="BM798" t="s">
        <v>51</v>
      </c>
      <c r="BN798" t="s">
        <v>52</v>
      </c>
      <c r="BO798">
        <v>8.0824599999999999E-5</v>
      </c>
      <c r="BP798" t="s">
        <v>44</v>
      </c>
      <c r="BQ798">
        <v>16131311</v>
      </c>
      <c r="BT798">
        <v>103171913</v>
      </c>
      <c r="BV798">
        <v>300</v>
      </c>
      <c r="BW798">
        <v>144815114</v>
      </c>
      <c r="BY798">
        <v>2265008005</v>
      </c>
      <c r="BZ798">
        <v>2</v>
      </c>
      <c r="CA798" t="s">
        <v>34</v>
      </c>
      <c r="CB798" t="s">
        <v>73</v>
      </c>
      <c r="CC798">
        <v>34035</v>
      </c>
      <c r="CE798" t="s">
        <v>377</v>
      </c>
      <c r="CF798">
        <v>48811</v>
      </c>
      <c r="CG798" t="s">
        <v>37</v>
      </c>
      <c r="CH798" t="s">
        <v>38</v>
      </c>
      <c r="CK798" t="s">
        <v>38</v>
      </c>
      <c r="CL798">
        <v>40.399166999999998</v>
      </c>
      <c r="CM798">
        <v>-74.658889000000002</v>
      </c>
      <c r="CN798" t="s">
        <v>110</v>
      </c>
      <c r="CO798" t="s">
        <v>277</v>
      </c>
      <c r="CP798" t="s">
        <v>34</v>
      </c>
      <c r="CQ798">
        <v>0</v>
      </c>
      <c r="CR798" t="s">
        <v>41</v>
      </c>
      <c r="CS798">
        <v>8</v>
      </c>
      <c r="CU798" t="s">
        <v>49</v>
      </c>
      <c r="CV798" t="s">
        <v>50</v>
      </c>
      <c r="CW798">
        <v>3.3651799999999999E-6</v>
      </c>
      <c r="CX798" t="s">
        <v>44</v>
      </c>
      <c r="CY798">
        <v>16131311</v>
      </c>
      <c r="DB798">
        <v>103171913</v>
      </c>
      <c r="DD798">
        <v>300</v>
      </c>
      <c r="DE798">
        <v>144815114</v>
      </c>
      <c r="DG798">
        <v>2265008005</v>
      </c>
      <c r="DH798">
        <v>2</v>
      </c>
      <c r="DI798" t="s">
        <v>34</v>
      </c>
      <c r="DJ798" t="s">
        <v>73</v>
      </c>
      <c r="DK798">
        <v>34035</v>
      </c>
      <c r="DM798" t="s">
        <v>377</v>
      </c>
      <c r="DN798">
        <v>48811</v>
      </c>
      <c r="DO798" t="s">
        <v>37</v>
      </c>
      <c r="DP798" t="s">
        <v>38</v>
      </c>
      <c r="DS798" t="s">
        <v>38</v>
      </c>
      <c r="DT798">
        <v>40.399166999999998</v>
      </c>
      <c r="DU798">
        <v>-74.658889000000002</v>
      </c>
      <c r="DV798" t="s">
        <v>110</v>
      </c>
      <c r="DW798" t="s">
        <v>277</v>
      </c>
      <c r="DX798" t="s">
        <v>34</v>
      </c>
      <c r="DY798">
        <v>0</v>
      </c>
      <c r="DZ798" t="s">
        <v>41</v>
      </c>
      <c r="EA798">
        <v>8</v>
      </c>
      <c r="EC798" t="s">
        <v>47</v>
      </c>
      <c r="ED798" t="s">
        <v>48</v>
      </c>
      <c r="EE798">
        <v>3.2302399999999998E-6</v>
      </c>
      <c r="EF798" t="s">
        <v>44</v>
      </c>
      <c r="EG798">
        <v>16131311</v>
      </c>
      <c r="EJ798">
        <v>103171913</v>
      </c>
      <c r="EL798">
        <v>300</v>
      </c>
      <c r="EM798">
        <v>144815114</v>
      </c>
      <c r="EO798">
        <v>2265008005</v>
      </c>
      <c r="EP798">
        <v>2</v>
      </c>
      <c r="EQ798" t="s">
        <v>34</v>
      </c>
      <c r="ER798" t="s">
        <v>73</v>
      </c>
      <c r="ES798">
        <v>34035</v>
      </c>
      <c r="EU798" t="s">
        <v>377</v>
      </c>
      <c r="EV798">
        <v>48811</v>
      </c>
      <c r="EW798" t="s">
        <v>37</v>
      </c>
      <c r="EX798" t="s">
        <v>38</v>
      </c>
      <c r="FA798" t="s">
        <v>38</v>
      </c>
      <c r="FB798">
        <v>40.399166999999998</v>
      </c>
      <c r="FC798">
        <v>-74.658889000000002</v>
      </c>
      <c r="FD798" t="s">
        <v>110</v>
      </c>
      <c r="FE798" t="s">
        <v>277</v>
      </c>
      <c r="FF798" t="s">
        <v>34</v>
      </c>
      <c r="FG798">
        <v>0</v>
      </c>
      <c r="FH798" t="s">
        <v>41</v>
      </c>
      <c r="FI798">
        <v>8</v>
      </c>
      <c r="FK798" t="s">
        <v>45</v>
      </c>
      <c r="FL798" t="s">
        <v>46</v>
      </c>
      <c r="FM798">
        <v>1.64886E-6</v>
      </c>
      <c r="FN798" t="s">
        <v>44</v>
      </c>
      <c r="FO798">
        <v>16131311</v>
      </c>
      <c r="FR798">
        <v>103171913</v>
      </c>
      <c r="FT798">
        <v>300</v>
      </c>
      <c r="FU798">
        <v>144815114</v>
      </c>
      <c r="FW798">
        <v>2265008005</v>
      </c>
      <c r="FX798">
        <v>2</v>
      </c>
      <c r="FY798" t="s">
        <v>34</v>
      </c>
      <c r="FZ798" t="s">
        <v>73</v>
      </c>
      <c r="GA798">
        <v>34035</v>
      </c>
      <c r="GC798" t="s">
        <v>377</v>
      </c>
      <c r="GD798">
        <v>48811</v>
      </c>
      <c r="GE798" t="s">
        <v>37</v>
      </c>
      <c r="GF798" t="s">
        <v>38</v>
      </c>
      <c r="GI798" t="s">
        <v>38</v>
      </c>
      <c r="GJ798">
        <v>40.399166999999998</v>
      </c>
      <c r="GK798">
        <v>-74.658889000000002</v>
      </c>
      <c r="GL798" t="s">
        <v>110</v>
      </c>
      <c r="GM798" t="s">
        <v>277</v>
      </c>
      <c r="GN798" t="s">
        <v>34</v>
      </c>
      <c r="GO798">
        <v>0</v>
      </c>
      <c r="GP798" t="s">
        <v>41</v>
      </c>
      <c r="GQ798">
        <v>8</v>
      </c>
      <c r="GS798" t="s">
        <v>42</v>
      </c>
      <c r="GT798" t="s">
        <v>43</v>
      </c>
      <c r="GU798">
        <v>2.10749E-5</v>
      </c>
      <c r="GV798" t="s">
        <v>44</v>
      </c>
    </row>
    <row r="799" spans="1:204" x14ac:dyDescent="0.25">
      <c r="A799">
        <v>16131311</v>
      </c>
      <c r="D799">
        <v>103171913</v>
      </c>
      <c r="F799">
        <v>300</v>
      </c>
      <c r="G799">
        <v>144815214</v>
      </c>
      <c r="I799">
        <v>2267008005</v>
      </c>
      <c r="J799">
        <v>2</v>
      </c>
      <c r="K799" t="s">
        <v>34</v>
      </c>
      <c r="L799" t="s">
        <v>73</v>
      </c>
      <c r="M799">
        <v>34035</v>
      </c>
      <c r="O799" t="s">
        <v>377</v>
      </c>
      <c r="P799">
        <v>48811</v>
      </c>
      <c r="Q799" t="s">
        <v>37</v>
      </c>
      <c r="R799" t="s">
        <v>38</v>
      </c>
      <c r="U799" t="s">
        <v>38</v>
      </c>
      <c r="V799">
        <v>40.399166999999998</v>
      </c>
      <c r="W799">
        <v>-74.658889000000002</v>
      </c>
      <c r="X799" t="s">
        <v>110</v>
      </c>
      <c r="Y799" t="s">
        <v>277</v>
      </c>
      <c r="Z799" t="s">
        <v>34</v>
      </c>
      <c r="AA799">
        <v>0</v>
      </c>
      <c r="AB799" t="s">
        <v>41</v>
      </c>
      <c r="AC799">
        <v>8</v>
      </c>
      <c r="AE799" t="s">
        <v>53</v>
      </c>
      <c r="AF799" t="s">
        <v>54</v>
      </c>
      <c r="AG799">
        <v>5.3219600000000001E-5</v>
      </c>
      <c r="AH799" t="s">
        <v>44</v>
      </c>
      <c r="AI799">
        <v>16131311</v>
      </c>
      <c r="AL799">
        <v>103171913</v>
      </c>
      <c r="AN799">
        <v>300</v>
      </c>
      <c r="AO799">
        <v>144815214</v>
      </c>
      <c r="AQ799">
        <v>2267008005</v>
      </c>
      <c r="AR799">
        <v>2</v>
      </c>
      <c r="AS799" t="s">
        <v>34</v>
      </c>
      <c r="AT799" t="s">
        <v>73</v>
      </c>
      <c r="AU799">
        <v>34035</v>
      </c>
      <c r="AW799" t="s">
        <v>377</v>
      </c>
      <c r="AX799">
        <v>48811</v>
      </c>
      <c r="AY799" t="s">
        <v>37</v>
      </c>
      <c r="AZ799" t="s">
        <v>38</v>
      </c>
      <c r="BC799" t="s">
        <v>38</v>
      </c>
      <c r="BD799">
        <v>40.399166999999998</v>
      </c>
      <c r="BE799">
        <v>-74.658889000000002</v>
      </c>
      <c r="BF799" t="s">
        <v>110</v>
      </c>
      <c r="BG799" t="s">
        <v>277</v>
      </c>
      <c r="BH799" t="s">
        <v>34</v>
      </c>
      <c r="BI799">
        <v>0</v>
      </c>
      <c r="BJ799" t="s">
        <v>41</v>
      </c>
      <c r="BK799">
        <v>8</v>
      </c>
      <c r="BM799" t="s">
        <v>51</v>
      </c>
      <c r="BN799" t="s">
        <v>52</v>
      </c>
      <c r="BO799">
        <v>7.93961E-6</v>
      </c>
      <c r="BP799" t="s">
        <v>44</v>
      </c>
      <c r="BQ799">
        <v>16131311</v>
      </c>
      <c r="BT799">
        <v>103171913</v>
      </c>
      <c r="BV799">
        <v>300</v>
      </c>
      <c r="BW799">
        <v>144815214</v>
      </c>
      <c r="BY799">
        <v>2267008005</v>
      </c>
      <c r="BZ799">
        <v>2</v>
      </c>
      <c r="CA799" t="s">
        <v>34</v>
      </c>
      <c r="CB799" t="s">
        <v>73</v>
      </c>
      <c r="CC799">
        <v>34035</v>
      </c>
      <c r="CE799" t="s">
        <v>377</v>
      </c>
      <c r="CF799">
        <v>48811</v>
      </c>
      <c r="CG799" t="s">
        <v>37</v>
      </c>
      <c r="CH799" t="s">
        <v>38</v>
      </c>
      <c r="CK799" t="s">
        <v>38</v>
      </c>
      <c r="CL799">
        <v>40.399166999999998</v>
      </c>
      <c r="CM799">
        <v>-74.658889000000002</v>
      </c>
      <c r="CN799" t="s">
        <v>110</v>
      </c>
      <c r="CO799" t="s">
        <v>277</v>
      </c>
      <c r="CP799" t="s">
        <v>34</v>
      </c>
      <c r="CQ799">
        <v>0</v>
      </c>
      <c r="CR799" t="s">
        <v>41</v>
      </c>
      <c r="CS799">
        <v>8</v>
      </c>
      <c r="CU799" t="s">
        <v>49</v>
      </c>
      <c r="CV799" t="s">
        <v>50</v>
      </c>
      <c r="CW799">
        <v>3.30571E-7</v>
      </c>
      <c r="CX799" t="s">
        <v>44</v>
      </c>
      <c r="CY799">
        <v>16131311</v>
      </c>
      <c r="DB799">
        <v>103171913</v>
      </c>
      <c r="DD799">
        <v>300</v>
      </c>
      <c r="DE799">
        <v>144815214</v>
      </c>
      <c r="DG799">
        <v>2267008005</v>
      </c>
      <c r="DH799">
        <v>2</v>
      </c>
      <c r="DI799" t="s">
        <v>34</v>
      </c>
      <c r="DJ799" t="s">
        <v>73</v>
      </c>
      <c r="DK799">
        <v>34035</v>
      </c>
      <c r="DM799" t="s">
        <v>377</v>
      </c>
      <c r="DN799">
        <v>48811</v>
      </c>
      <c r="DO799" t="s">
        <v>37</v>
      </c>
      <c r="DP799" t="s">
        <v>38</v>
      </c>
      <c r="DS799" t="s">
        <v>38</v>
      </c>
      <c r="DT799">
        <v>40.399166999999998</v>
      </c>
      <c r="DU799">
        <v>-74.658889000000002</v>
      </c>
      <c r="DV799" t="s">
        <v>110</v>
      </c>
      <c r="DW799" t="s">
        <v>277</v>
      </c>
      <c r="DX799" t="s">
        <v>34</v>
      </c>
      <c r="DY799">
        <v>0</v>
      </c>
      <c r="DZ799" t="s">
        <v>41</v>
      </c>
      <c r="EA799">
        <v>8</v>
      </c>
      <c r="EC799" t="s">
        <v>47</v>
      </c>
      <c r="ED799" t="s">
        <v>48</v>
      </c>
      <c r="EE799">
        <v>3.1731500000000001E-7</v>
      </c>
      <c r="EF799" t="s">
        <v>44</v>
      </c>
      <c r="EG799">
        <v>16131311</v>
      </c>
      <c r="EJ799">
        <v>103171913</v>
      </c>
      <c r="EL799">
        <v>300</v>
      </c>
      <c r="EM799">
        <v>144815214</v>
      </c>
      <c r="EO799">
        <v>2267008005</v>
      </c>
      <c r="EP799">
        <v>2</v>
      </c>
      <c r="EQ799" t="s">
        <v>34</v>
      </c>
      <c r="ER799" t="s">
        <v>73</v>
      </c>
      <c r="ES799">
        <v>34035</v>
      </c>
      <c r="EU799" t="s">
        <v>377</v>
      </c>
      <c r="EV799">
        <v>48811</v>
      </c>
      <c r="EW799" t="s">
        <v>37</v>
      </c>
      <c r="EX799" t="s">
        <v>38</v>
      </c>
      <c r="FA799" t="s">
        <v>38</v>
      </c>
      <c r="FB799">
        <v>40.399166999999998</v>
      </c>
      <c r="FC799">
        <v>-74.658889000000002</v>
      </c>
      <c r="FD799" t="s">
        <v>110</v>
      </c>
      <c r="FE799" t="s">
        <v>277</v>
      </c>
      <c r="FF799" t="s">
        <v>34</v>
      </c>
      <c r="FG799">
        <v>0</v>
      </c>
      <c r="FH799" t="s">
        <v>41</v>
      </c>
      <c r="FI799">
        <v>8</v>
      </c>
      <c r="FK799" t="s">
        <v>45</v>
      </c>
      <c r="FL799" t="s">
        <v>46</v>
      </c>
      <c r="FM799">
        <v>1.6197099999999999E-7</v>
      </c>
      <c r="FN799" t="s">
        <v>44</v>
      </c>
      <c r="FO799">
        <v>16131311</v>
      </c>
      <c r="FR799">
        <v>103171913</v>
      </c>
      <c r="FT799">
        <v>300</v>
      </c>
      <c r="FU799">
        <v>144815214</v>
      </c>
      <c r="FW799">
        <v>2267008005</v>
      </c>
      <c r="FX799">
        <v>2</v>
      </c>
      <c r="FY799" t="s">
        <v>34</v>
      </c>
      <c r="FZ799" t="s">
        <v>73</v>
      </c>
      <c r="GA799">
        <v>34035</v>
      </c>
      <c r="GC799" t="s">
        <v>377</v>
      </c>
      <c r="GD799">
        <v>48811</v>
      </c>
      <c r="GE799" t="s">
        <v>37</v>
      </c>
      <c r="GF799" t="s">
        <v>38</v>
      </c>
      <c r="GI799" t="s">
        <v>38</v>
      </c>
      <c r="GJ799">
        <v>40.399166999999998</v>
      </c>
      <c r="GK799">
        <v>-74.658889000000002</v>
      </c>
      <c r="GL799" t="s">
        <v>110</v>
      </c>
      <c r="GM799" t="s">
        <v>277</v>
      </c>
      <c r="GN799" t="s">
        <v>34</v>
      </c>
      <c r="GO799">
        <v>0</v>
      </c>
      <c r="GP799" t="s">
        <v>41</v>
      </c>
      <c r="GQ799">
        <v>8</v>
      </c>
      <c r="GS799" t="s">
        <v>42</v>
      </c>
      <c r="GT799" t="s">
        <v>43</v>
      </c>
      <c r="GU799">
        <v>2.0702399999999999E-6</v>
      </c>
      <c r="GV799" t="s">
        <v>44</v>
      </c>
    </row>
    <row r="800" spans="1:204" x14ac:dyDescent="0.25">
      <c r="A800">
        <v>16131311</v>
      </c>
      <c r="D800">
        <v>103171913</v>
      </c>
      <c r="F800">
        <v>300</v>
      </c>
      <c r="G800">
        <v>144815314</v>
      </c>
      <c r="I800">
        <v>2268008005</v>
      </c>
      <c r="J800">
        <v>2</v>
      </c>
      <c r="K800" t="s">
        <v>34</v>
      </c>
      <c r="L800" t="s">
        <v>73</v>
      </c>
      <c r="M800">
        <v>34035</v>
      </c>
      <c r="O800" t="s">
        <v>377</v>
      </c>
      <c r="P800">
        <v>48811</v>
      </c>
      <c r="Q800" t="s">
        <v>37</v>
      </c>
      <c r="R800" t="s">
        <v>38</v>
      </c>
      <c r="U800" t="s">
        <v>38</v>
      </c>
      <c r="V800">
        <v>40.399166999999998</v>
      </c>
      <c r="W800">
        <v>-74.658889000000002</v>
      </c>
      <c r="X800" t="s">
        <v>110</v>
      </c>
      <c r="Y800" t="s">
        <v>277</v>
      </c>
      <c r="Z800" t="s">
        <v>34</v>
      </c>
      <c r="AA800">
        <v>0</v>
      </c>
      <c r="AB800" t="s">
        <v>41</v>
      </c>
      <c r="AC800">
        <v>8</v>
      </c>
      <c r="AE800" t="s">
        <v>53</v>
      </c>
      <c r="AF800" t="s">
        <v>54</v>
      </c>
      <c r="AG800">
        <v>4.2085800000000003E-5</v>
      </c>
      <c r="AH800" t="s">
        <v>44</v>
      </c>
      <c r="AI800">
        <v>16131311</v>
      </c>
      <c r="AL800">
        <v>103171913</v>
      </c>
      <c r="AN800">
        <v>300</v>
      </c>
      <c r="AO800">
        <v>144815314</v>
      </c>
      <c r="AQ800">
        <v>2268008005</v>
      </c>
      <c r="AR800">
        <v>2</v>
      </c>
      <c r="AS800" t="s">
        <v>34</v>
      </c>
      <c r="AT800" t="s">
        <v>73</v>
      </c>
      <c r="AU800">
        <v>34035</v>
      </c>
      <c r="AW800" t="s">
        <v>377</v>
      </c>
      <c r="AX800">
        <v>48811</v>
      </c>
      <c r="AY800" t="s">
        <v>37</v>
      </c>
      <c r="AZ800" t="s">
        <v>38</v>
      </c>
      <c r="BC800" t="s">
        <v>38</v>
      </c>
      <c r="BD800">
        <v>40.399166999999998</v>
      </c>
      <c r="BE800">
        <v>-74.658889000000002</v>
      </c>
      <c r="BF800" t="s">
        <v>110</v>
      </c>
      <c r="BG800" t="s">
        <v>277</v>
      </c>
      <c r="BH800" t="s">
        <v>34</v>
      </c>
      <c r="BI800">
        <v>0</v>
      </c>
      <c r="BJ800" t="s">
        <v>41</v>
      </c>
      <c r="BK800">
        <v>8</v>
      </c>
      <c r="BM800" t="s">
        <v>51</v>
      </c>
      <c r="BN800" t="s">
        <v>52</v>
      </c>
      <c r="BO800">
        <v>6.2786100000000002E-6</v>
      </c>
      <c r="BP800" t="s">
        <v>44</v>
      </c>
      <c r="BQ800">
        <v>16131311</v>
      </c>
      <c r="BT800">
        <v>103171913</v>
      </c>
      <c r="BV800">
        <v>300</v>
      </c>
      <c r="BW800">
        <v>144815314</v>
      </c>
      <c r="BY800">
        <v>2268008005</v>
      </c>
      <c r="BZ800">
        <v>2</v>
      </c>
      <c r="CA800" t="s">
        <v>34</v>
      </c>
      <c r="CB800" t="s">
        <v>73</v>
      </c>
      <c r="CC800">
        <v>34035</v>
      </c>
      <c r="CE800" t="s">
        <v>377</v>
      </c>
      <c r="CF800">
        <v>48811</v>
      </c>
      <c r="CG800" t="s">
        <v>37</v>
      </c>
      <c r="CH800" t="s">
        <v>38</v>
      </c>
      <c r="CK800" t="s">
        <v>38</v>
      </c>
      <c r="CL800">
        <v>40.399166999999998</v>
      </c>
      <c r="CM800">
        <v>-74.658889000000002</v>
      </c>
      <c r="CN800" t="s">
        <v>110</v>
      </c>
      <c r="CO800" t="s">
        <v>277</v>
      </c>
      <c r="CP800" t="s">
        <v>34</v>
      </c>
      <c r="CQ800">
        <v>0</v>
      </c>
      <c r="CR800" t="s">
        <v>41</v>
      </c>
      <c r="CS800">
        <v>8</v>
      </c>
      <c r="CU800" t="s">
        <v>49</v>
      </c>
      <c r="CV800" t="s">
        <v>50</v>
      </c>
      <c r="CW800">
        <v>2.6141400000000001E-7</v>
      </c>
      <c r="CX800" t="s">
        <v>44</v>
      </c>
      <c r="CY800">
        <v>16131311</v>
      </c>
      <c r="DB800">
        <v>103171913</v>
      </c>
      <c r="DD800">
        <v>300</v>
      </c>
      <c r="DE800">
        <v>144815314</v>
      </c>
      <c r="DG800">
        <v>2268008005</v>
      </c>
      <c r="DH800">
        <v>2</v>
      </c>
      <c r="DI800" t="s">
        <v>34</v>
      </c>
      <c r="DJ800" t="s">
        <v>73</v>
      </c>
      <c r="DK800">
        <v>34035</v>
      </c>
      <c r="DM800" t="s">
        <v>377</v>
      </c>
      <c r="DN800">
        <v>48811</v>
      </c>
      <c r="DO800" t="s">
        <v>37</v>
      </c>
      <c r="DP800" t="s">
        <v>38</v>
      </c>
      <c r="DS800" t="s">
        <v>38</v>
      </c>
      <c r="DT800">
        <v>40.399166999999998</v>
      </c>
      <c r="DU800">
        <v>-74.658889000000002</v>
      </c>
      <c r="DV800" t="s">
        <v>110</v>
      </c>
      <c r="DW800" t="s">
        <v>277</v>
      </c>
      <c r="DX800" t="s">
        <v>34</v>
      </c>
      <c r="DY800">
        <v>0</v>
      </c>
      <c r="DZ800" t="s">
        <v>41</v>
      </c>
      <c r="EA800">
        <v>8</v>
      </c>
      <c r="EC800" t="s">
        <v>47</v>
      </c>
      <c r="ED800" t="s">
        <v>48</v>
      </c>
      <c r="EE800">
        <v>2.5093100000000001E-7</v>
      </c>
      <c r="EF800" t="s">
        <v>44</v>
      </c>
      <c r="EG800">
        <v>16131311</v>
      </c>
      <c r="EJ800">
        <v>103171913</v>
      </c>
      <c r="EL800">
        <v>300</v>
      </c>
      <c r="EM800">
        <v>144815314</v>
      </c>
      <c r="EO800">
        <v>2268008005</v>
      </c>
      <c r="EP800">
        <v>2</v>
      </c>
      <c r="EQ800" t="s">
        <v>34</v>
      </c>
      <c r="ER800" t="s">
        <v>73</v>
      </c>
      <c r="ES800">
        <v>34035</v>
      </c>
      <c r="EU800" t="s">
        <v>377</v>
      </c>
      <c r="EV800">
        <v>48811</v>
      </c>
      <c r="EW800" t="s">
        <v>37</v>
      </c>
      <c r="EX800" t="s">
        <v>38</v>
      </c>
      <c r="FA800" t="s">
        <v>38</v>
      </c>
      <c r="FB800">
        <v>40.399166999999998</v>
      </c>
      <c r="FC800">
        <v>-74.658889000000002</v>
      </c>
      <c r="FD800" t="s">
        <v>110</v>
      </c>
      <c r="FE800" t="s">
        <v>277</v>
      </c>
      <c r="FF800" t="s">
        <v>34</v>
      </c>
      <c r="FG800">
        <v>0</v>
      </c>
      <c r="FH800" t="s">
        <v>41</v>
      </c>
      <c r="FI800">
        <v>8</v>
      </c>
      <c r="FK800" t="s">
        <v>45</v>
      </c>
      <c r="FL800" t="s">
        <v>46</v>
      </c>
      <c r="FM800">
        <v>1.28086E-7</v>
      </c>
      <c r="FN800" t="s">
        <v>44</v>
      </c>
      <c r="FO800">
        <v>16131311</v>
      </c>
      <c r="FR800">
        <v>103171913</v>
      </c>
      <c r="FT800">
        <v>300</v>
      </c>
      <c r="FU800">
        <v>144815314</v>
      </c>
      <c r="FW800">
        <v>2268008005</v>
      </c>
      <c r="FX800">
        <v>2</v>
      </c>
      <c r="FY800" t="s">
        <v>34</v>
      </c>
      <c r="FZ800" t="s">
        <v>73</v>
      </c>
      <c r="GA800">
        <v>34035</v>
      </c>
      <c r="GC800" t="s">
        <v>377</v>
      </c>
      <c r="GD800">
        <v>48811</v>
      </c>
      <c r="GE800" t="s">
        <v>37</v>
      </c>
      <c r="GF800" t="s">
        <v>38</v>
      </c>
      <c r="GI800" t="s">
        <v>38</v>
      </c>
      <c r="GJ800">
        <v>40.399166999999998</v>
      </c>
      <c r="GK800">
        <v>-74.658889000000002</v>
      </c>
      <c r="GL800" t="s">
        <v>110</v>
      </c>
      <c r="GM800" t="s">
        <v>277</v>
      </c>
      <c r="GN800" t="s">
        <v>34</v>
      </c>
      <c r="GO800">
        <v>0</v>
      </c>
      <c r="GP800" t="s">
        <v>41</v>
      </c>
      <c r="GQ800">
        <v>8</v>
      </c>
      <c r="GS800" t="s">
        <v>42</v>
      </c>
      <c r="GT800" t="s">
        <v>43</v>
      </c>
      <c r="GU800">
        <v>1.63714E-6</v>
      </c>
      <c r="GV800" t="s">
        <v>44</v>
      </c>
    </row>
    <row r="801" spans="1:204" x14ac:dyDescent="0.25">
      <c r="A801">
        <v>16131311</v>
      </c>
      <c r="D801">
        <v>103171913</v>
      </c>
      <c r="F801">
        <v>300</v>
      </c>
      <c r="G801">
        <v>144815414</v>
      </c>
      <c r="I801">
        <v>2270008005</v>
      </c>
      <c r="J801">
        <v>2</v>
      </c>
      <c r="K801" t="s">
        <v>34</v>
      </c>
      <c r="L801" t="s">
        <v>73</v>
      </c>
      <c r="M801">
        <v>34035</v>
      </c>
      <c r="O801" t="s">
        <v>377</v>
      </c>
      <c r="P801">
        <v>48811</v>
      </c>
      <c r="Q801" t="s">
        <v>37</v>
      </c>
      <c r="R801" t="s">
        <v>38</v>
      </c>
      <c r="U801" t="s">
        <v>38</v>
      </c>
      <c r="V801">
        <v>40.399166999999998</v>
      </c>
      <c r="W801">
        <v>-74.658889000000002</v>
      </c>
      <c r="X801" t="s">
        <v>110</v>
      </c>
      <c r="Y801" t="s">
        <v>277</v>
      </c>
      <c r="Z801" t="s">
        <v>34</v>
      </c>
      <c r="AA801">
        <v>0</v>
      </c>
      <c r="AB801" t="s">
        <v>41</v>
      </c>
      <c r="AC801">
        <v>8</v>
      </c>
      <c r="AE801" t="s">
        <v>53</v>
      </c>
      <c r="AF801" t="s">
        <v>54</v>
      </c>
      <c r="AG801">
        <v>2.5759200000000002E-3</v>
      </c>
      <c r="AH801" t="s">
        <v>44</v>
      </c>
      <c r="AI801">
        <v>16131311</v>
      </c>
      <c r="AL801">
        <v>103171913</v>
      </c>
      <c r="AN801">
        <v>300</v>
      </c>
      <c r="AO801">
        <v>144815414</v>
      </c>
      <c r="AQ801">
        <v>2270008005</v>
      </c>
      <c r="AR801">
        <v>2</v>
      </c>
      <c r="AS801" t="s">
        <v>34</v>
      </c>
      <c r="AT801" t="s">
        <v>73</v>
      </c>
      <c r="AU801">
        <v>34035</v>
      </c>
      <c r="AW801" t="s">
        <v>377</v>
      </c>
      <c r="AX801">
        <v>48811</v>
      </c>
      <c r="AY801" t="s">
        <v>37</v>
      </c>
      <c r="AZ801" t="s">
        <v>38</v>
      </c>
      <c r="BC801" t="s">
        <v>38</v>
      </c>
      <c r="BD801">
        <v>40.399166999999998</v>
      </c>
      <c r="BE801">
        <v>-74.658889000000002</v>
      </c>
      <c r="BF801" t="s">
        <v>110</v>
      </c>
      <c r="BG801" t="s">
        <v>277</v>
      </c>
      <c r="BH801" t="s">
        <v>34</v>
      </c>
      <c r="BI801">
        <v>0</v>
      </c>
      <c r="BJ801" t="s">
        <v>41</v>
      </c>
      <c r="BK801">
        <v>8</v>
      </c>
      <c r="BM801" t="s">
        <v>51</v>
      </c>
      <c r="BN801" t="s">
        <v>52</v>
      </c>
      <c r="BO801">
        <v>3.8429099999999998E-4</v>
      </c>
      <c r="BP801" t="s">
        <v>44</v>
      </c>
      <c r="BQ801">
        <v>16131311</v>
      </c>
      <c r="BT801">
        <v>103171913</v>
      </c>
      <c r="BV801">
        <v>300</v>
      </c>
      <c r="BW801">
        <v>144815414</v>
      </c>
      <c r="BY801">
        <v>2270008005</v>
      </c>
      <c r="BZ801">
        <v>2</v>
      </c>
      <c r="CA801" t="s">
        <v>34</v>
      </c>
      <c r="CB801" t="s">
        <v>73</v>
      </c>
      <c r="CC801">
        <v>34035</v>
      </c>
      <c r="CE801" t="s">
        <v>377</v>
      </c>
      <c r="CF801">
        <v>48811</v>
      </c>
      <c r="CG801" t="s">
        <v>37</v>
      </c>
      <c r="CH801" t="s">
        <v>38</v>
      </c>
      <c r="CK801" t="s">
        <v>38</v>
      </c>
      <c r="CL801">
        <v>40.399166999999998</v>
      </c>
      <c r="CM801">
        <v>-74.658889000000002</v>
      </c>
      <c r="CN801" t="s">
        <v>110</v>
      </c>
      <c r="CO801" t="s">
        <v>277</v>
      </c>
      <c r="CP801" t="s">
        <v>34</v>
      </c>
      <c r="CQ801">
        <v>0</v>
      </c>
      <c r="CR801" t="s">
        <v>41</v>
      </c>
      <c r="CS801">
        <v>8</v>
      </c>
      <c r="CU801" t="s">
        <v>49</v>
      </c>
      <c r="CV801" t="s">
        <v>50</v>
      </c>
      <c r="CW801">
        <v>1.60002E-5</v>
      </c>
      <c r="CX801" t="s">
        <v>44</v>
      </c>
      <c r="CY801">
        <v>16131311</v>
      </c>
      <c r="DB801">
        <v>103171913</v>
      </c>
      <c r="DD801">
        <v>300</v>
      </c>
      <c r="DE801">
        <v>144815414</v>
      </c>
      <c r="DG801">
        <v>2270008005</v>
      </c>
      <c r="DH801">
        <v>2</v>
      </c>
      <c r="DI801" t="s">
        <v>34</v>
      </c>
      <c r="DJ801" t="s">
        <v>73</v>
      </c>
      <c r="DK801">
        <v>34035</v>
      </c>
      <c r="DM801" t="s">
        <v>377</v>
      </c>
      <c r="DN801">
        <v>48811</v>
      </c>
      <c r="DO801" t="s">
        <v>37</v>
      </c>
      <c r="DP801" t="s">
        <v>38</v>
      </c>
      <c r="DS801" t="s">
        <v>38</v>
      </c>
      <c r="DT801">
        <v>40.399166999999998</v>
      </c>
      <c r="DU801">
        <v>-74.658889000000002</v>
      </c>
      <c r="DV801" t="s">
        <v>110</v>
      </c>
      <c r="DW801" t="s">
        <v>277</v>
      </c>
      <c r="DX801" t="s">
        <v>34</v>
      </c>
      <c r="DY801">
        <v>0</v>
      </c>
      <c r="DZ801" t="s">
        <v>41</v>
      </c>
      <c r="EA801">
        <v>8</v>
      </c>
      <c r="EC801" t="s">
        <v>47</v>
      </c>
      <c r="ED801" t="s">
        <v>48</v>
      </c>
      <c r="EE801">
        <v>1.5358599999999999E-5</v>
      </c>
      <c r="EF801" t="s">
        <v>44</v>
      </c>
      <c r="EG801">
        <v>16131311</v>
      </c>
      <c r="EJ801">
        <v>103171913</v>
      </c>
      <c r="EL801">
        <v>300</v>
      </c>
      <c r="EM801">
        <v>144815414</v>
      </c>
      <c r="EO801">
        <v>2270008005</v>
      </c>
      <c r="EP801">
        <v>2</v>
      </c>
      <c r="EQ801" t="s">
        <v>34</v>
      </c>
      <c r="ER801" t="s">
        <v>73</v>
      </c>
      <c r="ES801">
        <v>34035</v>
      </c>
      <c r="EU801" t="s">
        <v>377</v>
      </c>
      <c r="EV801">
        <v>48811</v>
      </c>
      <c r="EW801" t="s">
        <v>37</v>
      </c>
      <c r="EX801" t="s">
        <v>38</v>
      </c>
      <c r="FA801" t="s">
        <v>38</v>
      </c>
      <c r="FB801">
        <v>40.399166999999998</v>
      </c>
      <c r="FC801">
        <v>-74.658889000000002</v>
      </c>
      <c r="FD801" t="s">
        <v>110</v>
      </c>
      <c r="FE801" t="s">
        <v>277</v>
      </c>
      <c r="FF801" t="s">
        <v>34</v>
      </c>
      <c r="FG801">
        <v>0</v>
      </c>
      <c r="FH801" t="s">
        <v>41</v>
      </c>
      <c r="FI801">
        <v>8</v>
      </c>
      <c r="FK801" t="s">
        <v>45</v>
      </c>
      <c r="FL801" t="s">
        <v>46</v>
      </c>
      <c r="FM801">
        <v>7.8396899999999998E-6</v>
      </c>
      <c r="FN801" t="s">
        <v>44</v>
      </c>
      <c r="FO801">
        <v>16131311</v>
      </c>
      <c r="FR801">
        <v>103171913</v>
      </c>
      <c r="FT801">
        <v>300</v>
      </c>
      <c r="FU801">
        <v>144815414</v>
      </c>
      <c r="FW801">
        <v>2270008005</v>
      </c>
      <c r="FX801">
        <v>2</v>
      </c>
      <c r="FY801" t="s">
        <v>34</v>
      </c>
      <c r="FZ801" t="s">
        <v>73</v>
      </c>
      <c r="GA801">
        <v>34035</v>
      </c>
      <c r="GC801" t="s">
        <v>377</v>
      </c>
      <c r="GD801">
        <v>48811</v>
      </c>
      <c r="GE801" t="s">
        <v>37</v>
      </c>
      <c r="GF801" t="s">
        <v>38</v>
      </c>
      <c r="GI801" t="s">
        <v>38</v>
      </c>
      <c r="GJ801">
        <v>40.399166999999998</v>
      </c>
      <c r="GK801">
        <v>-74.658889000000002</v>
      </c>
      <c r="GL801" t="s">
        <v>110</v>
      </c>
      <c r="GM801" t="s">
        <v>277</v>
      </c>
      <c r="GN801" t="s">
        <v>34</v>
      </c>
      <c r="GO801">
        <v>0</v>
      </c>
      <c r="GP801" t="s">
        <v>41</v>
      </c>
      <c r="GQ801">
        <v>8</v>
      </c>
      <c r="GS801" t="s">
        <v>42</v>
      </c>
      <c r="GT801" t="s">
        <v>43</v>
      </c>
      <c r="GU801">
        <v>1.00203E-4</v>
      </c>
      <c r="GV801" t="s">
        <v>44</v>
      </c>
    </row>
    <row r="802" spans="1:204" x14ac:dyDescent="0.25">
      <c r="A802">
        <v>16131311</v>
      </c>
      <c r="D802">
        <v>103171813</v>
      </c>
      <c r="F802">
        <v>300</v>
      </c>
      <c r="G802">
        <v>166477314</v>
      </c>
      <c r="I802">
        <v>2275060011</v>
      </c>
      <c r="J802">
        <v>2</v>
      </c>
      <c r="K802" t="s">
        <v>34</v>
      </c>
      <c r="L802" t="s">
        <v>73</v>
      </c>
      <c r="M802">
        <v>34035</v>
      </c>
      <c r="O802" t="s">
        <v>377</v>
      </c>
      <c r="P802">
        <v>48811</v>
      </c>
      <c r="Q802" t="s">
        <v>37</v>
      </c>
      <c r="R802" t="s">
        <v>38</v>
      </c>
      <c r="U802" t="s">
        <v>38</v>
      </c>
      <c r="V802">
        <v>40.399166999999998</v>
      </c>
      <c r="W802">
        <v>-74.658889000000002</v>
      </c>
      <c r="X802" t="s">
        <v>110</v>
      </c>
      <c r="Y802" t="s">
        <v>277</v>
      </c>
      <c r="Z802" t="s">
        <v>34</v>
      </c>
      <c r="AA802">
        <v>0</v>
      </c>
      <c r="AB802" t="s">
        <v>41</v>
      </c>
      <c r="AC802">
        <v>8</v>
      </c>
      <c r="AE802" t="s">
        <v>53</v>
      </c>
      <c r="AF802" t="s">
        <v>54</v>
      </c>
      <c r="AG802">
        <v>3.14317E-2</v>
      </c>
      <c r="AH802" t="s">
        <v>44</v>
      </c>
      <c r="AI802">
        <v>16131311</v>
      </c>
      <c r="AL802">
        <v>103171813</v>
      </c>
      <c r="AN802">
        <v>300</v>
      </c>
      <c r="AO802">
        <v>166477314</v>
      </c>
      <c r="AQ802">
        <v>2275060011</v>
      </c>
      <c r="AR802">
        <v>2</v>
      </c>
      <c r="AS802" t="s">
        <v>34</v>
      </c>
      <c r="AT802" t="s">
        <v>73</v>
      </c>
      <c r="AU802">
        <v>34035</v>
      </c>
      <c r="AW802" t="s">
        <v>377</v>
      </c>
      <c r="AX802">
        <v>48811</v>
      </c>
      <c r="AY802" t="s">
        <v>37</v>
      </c>
      <c r="AZ802" t="s">
        <v>38</v>
      </c>
      <c r="BC802" t="s">
        <v>38</v>
      </c>
      <c r="BD802">
        <v>40.399166999999998</v>
      </c>
      <c r="BE802">
        <v>-74.658889000000002</v>
      </c>
      <c r="BF802" t="s">
        <v>110</v>
      </c>
      <c r="BG802" t="s">
        <v>277</v>
      </c>
      <c r="BH802" t="s">
        <v>34</v>
      </c>
      <c r="BI802">
        <v>0</v>
      </c>
      <c r="BJ802" t="s">
        <v>41</v>
      </c>
      <c r="BK802">
        <v>8</v>
      </c>
      <c r="BM802" t="s">
        <v>51</v>
      </c>
      <c r="BN802" t="s">
        <v>52</v>
      </c>
      <c r="BO802">
        <v>3.3994200000000001E-5</v>
      </c>
      <c r="BP802" t="s">
        <v>44</v>
      </c>
      <c r="BQ802">
        <v>16131311</v>
      </c>
      <c r="BT802">
        <v>103171813</v>
      </c>
      <c r="BV802">
        <v>300</v>
      </c>
      <c r="BW802">
        <v>166477314</v>
      </c>
      <c r="BY802">
        <v>2275060011</v>
      </c>
      <c r="BZ802">
        <v>2</v>
      </c>
      <c r="CA802" t="s">
        <v>34</v>
      </c>
      <c r="CB802" t="s">
        <v>73</v>
      </c>
      <c r="CC802">
        <v>34035</v>
      </c>
      <c r="CE802" t="s">
        <v>377</v>
      </c>
      <c r="CF802">
        <v>48811</v>
      </c>
      <c r="CG802" t="s">
        <v>37</v>
      </c>
      <c r="CH802" t="s">
        <v>38</v>
      </c>
      <c r="CK802" t="s">
        <v>38</v>
      </c>
      <c r="CL802">
        <v>40.399166999999998</v>
      </c>
      <c r="CM802">
        <v>-74.658889000000002</v>
      </c>
      <c r="CN802" t="s">
        <v>110</v>
      </c>
      <c r="CO802" t="s">
        <v>277</v>
      </c>
      <c r="CP802" t="s">
        <v>34</v>
      </c>
      <c r="CQ802">
        <v>0</v>
      </c>
      <c r="CR802" t="s">
        <v>41</v>
      </c>
      <c r="CS802">
        <v>8</v>
      </c>
      <c r="CU802" t="s">
        <v>49</v>
      </c>
      <c r="CV802" t="s">
        <v>50</v>
      </c>
      <c r="CW802">
        <v>9.6760899999999997E-5</v>
      </c>
      <c r="CX802" t="s">
        <v>44</v>
      </c>
      <c r="CY802">
        <v>16131311</v>
      </c>
      <c r="DB802">
        <v>103171813</v>
      </c>
      <c r="DD802">
        <v>300</v>
      </c>
      <c r="DE802">
        <v>166477314</v>
      </c>
      <c r="DG802">
        <v>2275060011</v>
      </c>
      <c r="DH802">
        <v>2</v>
      </c>
      <c r="DI802" t="s">
        <v>34</v>
      </c>
      <c r="DJ802" t="s">
        <v>73</v>
      </c>
      <c r="DK802">
        <v>34035</v>
      </c>
      <c r="DM802" t="s">
        <v>377</v>
      </c>
      <c r="DN802">
        <v>48811</v>
      </c>
      <c r="DO802" t="s">
        <v>37</v>
      </c>
      <c r="DP802" t="s">
        <v>38</v>
      </c>
      <c r="DS802" t="s">
        <v>38</v>
      </c>
      <c r="DT802">
        <v>40.399166999999998</v>
      </c>
      <c r="DU802">
        <v>-74.658889000000002</v>
      </c>
      <c r="DV802" t="s">
        <v>110</v>
      </c>
      <c r="DW802" t="s">
        <v>277</v>
      </c>
      <c r="DX802" t="s">
        <v>34</v>
      </c>
      <c r="DY802">
        <v>0</v>
      </c>
      <c r="DZ802" t="s">
        <v>41</v>
      </c>
      <c r="EA802">
        <v>8</v>
      </c>
      <c r="EC802" t="s">
        <v>47</v>
      </c>
      <c r="ED802" t="s">
        <v>48</v>
      </c>
      <c r="EE802">
        <v>9.6760899999999997E-5</v>
      </c>
      <c r="EF802" t="s">
        <v>44</v>
      </c>
      <c r="EG802">
        <v>16131311</v>
      </c>
      <c r="EJ802">
        <v>103171813</v>
      </c>
      <c r="EL802">
        <v>300</v>
      </c>
      <c r="EM802">
        <v>166477314</v>
      </c>
      <c r="EO802">
        <v>2275060011</v>
      </c>
      <c r="EP802">
        <v>2</v>
      </c>
      <c r="EQ802" t="s">
        <v>34</v>
      </c>
      <c r="ER802" t="s">
        <v>73</v>
      </c>
      <c r="ES802">
        <v>34035</v>
      </c>
      <c r="EU802" t="s">
        <v>377</v>
      </c>
      <c r="EV802">
        <v>48811</v>
      </c>
      <c r="EW802" t="s">
        <v>37</v>
      </c>
      <c r="EX802" t="s">
        <v>38</v>
      </c>
      <c r="FA802" t="s">
        <v>38</v>
      </c>
      <c r="FB802">
        <v>40.399166999999998</v>
      </c>
      <c r="FC802">
        <v>-74.658889000000002</v>
      </c>
      <c r="FD802" t="s">
        <v>110</v>
      </c>
      <c r="FE802" t="s">
        <v>277</v>
      </c>
      <c r="FF802" t="s">
        <v>34</v>
      </c>
      <c r="FG802">
        <v>0</v>
      </c>
      <c r="FH802" t="s">
        <v>41</v>
      </c>
      <c r="FI802">
        <v>8</v>
      </c>
      <c r="FK802" t="s">
        <v>45</v>
      </c>
      <c r="FL802" t="s">
        <v>46</v>
      </c>
      <c r="FM802">
        <v>4.6628899999999997E-5</v>
      </c>
      <c r="FN802" t="s">
        <v>44</v>
      </c>
      <c r="FO802">
        <v>16131311</v>
      </c>
      <c r="FR802">
        <v>103171813</v>
      </c>
      <c r="FT802">
        <v>300</v>
      </c>
      <c r="FU802">
        <v>166477314</v>
      </c>
      <c r="FW802">
        <v>2275060011</v>
      </c>
      <c r="FX802">
        <v>2</v>
      </c>
      <c r="FY802" t="s">
        <v>34</v>
      </c>
      <c r="FZ802" t="s">
        <v>73</v>
      </c>
      <c r="GA802">
        <v>34035</v>
      </c>
      <c r="GC802" t="s">
        <v>377</v>
      </c>
      <c r="GD802">
        <v>48811</v>
      </c>
      <c r="GE802" t="s">
        <v>37</v>
      </c>
      <c r="GF802" t="s">
        <v>38</v>
      </c>
      <c r="GI802" t="s">
        <v>38</v>
      </c>
      <c r="GJ802">
        <v>40.399166999999998</v>
      </c>
      <c r="GK802">
        <v>-74.658889000000002</v>
      </c>
      <c r="GL802" t="s">
        <v>110</v>
      </c>
      <c r="GM802" t="s">
        <v>277</v>
      </c>
      <c r="GN802" t="s">
        <v>34</v>
      </c>
      <c r="GO802">
        <v>0</v>
      </c>
      <c r="GP802" t="s">
        <v>41</v>
      </c>
      <c r="GQ802">
        <v>8</v>
      </c>
      <c r="GS802" t="s">
        <v>42</v>
      </c>
      <c r="GT802" t="s">
        <v>43</v>
      </c>
      <c r="GU802">
        <v>9.1801800000000005E-4</v>
      </c>
      <c r="GV802" t="s">
        <v>44</v>
      </c>
    </row>
    <row r="803" spans="1:204" x14ac:dyDescent="0.25">
      <c r="A803">
        <v>16131311</v>
      </c>
      <c r="D803">
        <v>103171813</v>
      </c>
      <c r="F803">
        <v>300</v>
      </c>
      <c r="G803">
        <v>166477414</v>
      </c>
      <c r="I803">
        <v>2275060012</v>
      </c>
      <c r="J803">
        <v>2</v>
      </c>
      <c r="K803" t="s">
        <v>34</v>
      </c>
      <c r="L803" t="s">
        <v>73</v>
      </c>
      <c r="M803">
        <v>34035</v>
      </c>
      <c r="O803" t="s">
        <v>377</v>
      </c>
      <c r="P803">
        <v>48811</v>
      </c>
      <c r="Q803" t="s">
        <v>37</v>
      </c>
      <c r="R803" t="s">
        <v>38</v>
      </c>
      <c r="U803" t="s">
        <v>38</v>
      </c>
      <c r="V803">
        <v>40.399166999999998</v>
      </c>
      <c r="W803">
        <v>-74.658889000000002</v>
      </c>
      <c r="X803" t="s">
        <v>110</v>
      </c>
      <c r="Y803" t="s">
        <v>277</v>
      </c>
      <c r="Z803" t="s">
        <v>34</v>
      </c>
      <c r="AA803">
        <v>0</v>
      </c>
      <c r="AB803" t="s">
        <v>41</v>
      </c>
      <c r="AC803">
        <v>8</v>
      </c>
      <c r="AE803" t="s">
        <v>53</v>
      </c>
      <c r="AF803" t="s">
        <v>54</v>
      </c>
      <c r="AG803">
        <v>6.5897999999999998E-3</v>
      </c>
      <c r="AH803" t="s">
        <v>44</v>
      </c>
      <c r="AI803">
        <v>16131311</v>
      </c>
      <c r="AL803">
        <v>103171813</v>
      </c>
      <c r="AN803">
        <v>300</v>
      </c>
      <c r="AO803">
        <v>144815014</v>
      </c>
      <c r="AQ803">
        <v>2275060012</v>
      </c>
      <c r="AR803">
        <v>2</v>
      </c>
      <c r="AS803" t="s">
        <v>34</v>
      </c>
      <c r="AT803" t="s">
        <v>73</v>
      </c>
      <c r="AU803">
        <v>34035</v>
      </c>
      <c r="AW803" t="s">
        <v>377</v>
      </c>
      <c r="AX803">
        <v>48811</v>
      </c>
      <c r="AY803" t="s">
        <v>37</v>
      </c>
      <c r="AZ803" t="s">
        <v>38</v>
      </c>
      <c r="BC803" t="s">
        <v>38</v>
      </c>
      <c r="BD803">
        <v>40.399166999999998</v>
      </c>
      <c r="BE803">
        <v>-74.658889000000002</v>
      </c>
      <c r="BF803" t="s">
        <v>110</v>
      </c>
      <c r="BG803" t="s">
        <v>277</v>
      </c>
      <c r="BH803" t="s">
        <v>34</v>
      </c>
      <c r="BI803">
        <v>0</v>
      </c>
      <c r="BJ803" t="s">
        <v>41</v>
      </c>
      <c r="BK803">
        <v>8</v>
      </c>
      <c r="BM803" t="s">
        <v>51</v>
      </c>
      <c r="BN803" t="s">
        <v>52</v>
      </c>
      <c r="BO803">
        <v>6.3840900000000005E-4</v>
      </c>
      <c r="BP803" t="s">
        <v>44</v>
      </c>
      <c r="BQ803">
        <v>16131311</v>
      </c>
      <c r="BT803">
        <v>103171813</v>
      </c>
      <c r="BV803">
        <v>300</v>
      </c>
      <c r="BW803">
        <v>166477414</v>
      </c>
      <c r="BY803">
        <v>2275060012</v>
      </c>
      <c r="BZ803">
        <v>2</v>
      </c>
      <c r="CA803" t="s">
        <v>34</v>
      </c>
      <c r="CB803" t="s">
        <v>73</v>
      </c>
      <c r="CC803">
        <v>34035</v>
      </c>
      <c r="CE803" t="s">
        <v>377</v>
      </c>
      <c r="CF803">
        <v>48811</v>
      </c>
      <c r="CG803" t="s">
        <v>37</v>
      </c>
      <c r="CH803" t="s">
        <v>38</v>
      </c>
      <c r="CK803" t="s">
        <v>38</v>
      </c>
      <c r="CL803">
        <v>40.399166999999998</v>
      </c>
      <c r="CM803">
        <v>-74.658889000000002</v>
      </c>
      <c r="CN803" t="s">
        <v>110</v>
      </c>
      <c r="CO803" t="s">
        <v>277</v>
      </c>
      <c r="CP803" t="s">
        <v>34</v>
      </c>
      <c r="CQ803">
        <v>0</v>
      </c>
      <c r="CR803" t="s">
        <v>41</v>
      </c>
      <c r="CS803">
        <v>8</v>
      </c>
      <c r="CU803" t="s">
        <v>49</v>
      </c>
      <c r="CV803" t="s">
        <v>50</v>
      </c>
      <c r="CW803">
        <v>9.5844899999999994E-5</v>
      </c>
      <c r="CX803" t="s">
        <v>44</v>
      </c>
      <c r="CY803">
        <v>16131311</v>
      </c>
      <c r="DB803">
        <v>103171813</v>
      </c>
      <c r="DD803">
        <v>300</v>
      </c>
      <c r="DE803">
        <v>166477414</v>
      </c>
      <c r="DG803">
        <v>2275060012</v>
      </c>
      <c r="DH803">
        <v>2</v>
      </c>
      <c r="DI803" t="s">
        <v>34</v>
      </c>
      <c r="DJ803" t="s">
        <v>73</v>
      </c>
      <c r="DK803">
        <v>34035</v>
      </c>
      <c r="DM803" t="s">
        <v>377</v>
      </c>
      <c r="DN803">
        <v>48811</v>
      </c>
      <c r="DO803" t="s">
        <v>37</v>
      </c>
      <c r="DP803" t="s">
        <v>38</v>
      </c>
      <c r="DS803" t="s">
        <v>38</v>
      </c>
      <c r="DT803">
        <v>40.399166999999998</v>
      </c>
      <c r="DU803">
        <v>-74.658889000000002</v>
      </c>
      <c r="DV803" t="s">
        <v>110</v>
      </c>
      <c r="DW803" t="s">
        <v>277</v>
      </c>
      <c r="DX803" t="s">
        <v>34</v>
      </c>
      <c r="DY803">
        <v>0</v>
      </c>
      <c r="DZ803" t="s">
        <v>41</v>
      </c>
      <c r="EA803">
        <v>8</v>
      </c>
      <c r="EC803" t="s">
        <v>47</v>
      </c>
      <c r="ED803" t="s">
        <v>48</v>
      </c>
      <c r="EE803">
        <v>9.5844899999999994E-5</v>
      </c>
      <c r="EF803" t="s">
        <v>44</v>
      </c>
      <c r="EG803">
        <v>16131311</v>
      </c>
      <c r="EJ803">
        <v>103171813</v>
      </c>
      <c r="EL803">
        <v>300</v>
      </c>
      <c r="EM803">
        <v>144815014</v>
      </c>
      <c r="EO803">
        <v>2275060012</v>
      </c>
      <c r="EP803">
        <v>2</v>
      </c>
      <c r="EQ803" t="s">
        <v>34</v>
      </c>
      <c r="ER803" t="s">
        <v>73</v>
      </c>
      <c r="ES803">
        <v>34035</v>
      </c>
      <c r="EU803" t="s">
        <v>377</v>
      </c>
      <c r="EV803">
        <v>48811</v>
      </c>
      <c r="EW803" t="s">
        <v>37</v>
      </c>
      <c r="EX803" t="s">
        <v>38</v>
      </c>
      <c r="FA803" t="s">
        <v>38</v>
      </c>
      <c r="FB803">
        <v>40.399166999999998</v>
      </c>
      <c r="FC803">
        <v>-74.658889000000002</v>
      </c>
      <c r="FD803" t="s">
        <v>110</v>
      </c>
      <c r="FE803" t="s">
        <v>277</v>
      </c>
      <c r="FF803" t="s">
        <v>34</v>
      </c>
      <c r="FG803">
        <v>0</v>
      </c>
      <c r="FH803" t="s">
        <v>41</v>
      </c>
      <c r="FI803">
        <v>8</v>
      </c>
      <c r="FK803" t="s">
        <v>45</v>
      </c>
      <c r="FL803" t="s">
        <v>46</v>
      </c>
      <c r="FM803">
        <v>1.4358900000000001E-4</v>
      </c>
      <c r="FN803" t="s">
        <v>44</v>
      </c>
      <c r="FO803">
        <v>16131311</v>
      </c>
      <c r="FR803">
        <v>103171813</v>
      </c>
      <c r="FT803">
        <v>300</v>
      </c>
      <c r="FU803">
        <v>144815014</v>
      </c>
      <c r="FW803">
        <v>2275060012</v>
      </c>
      <c r="FX803">
        <v>2</v>
      </c>
      <c r="FY803" t="s">
        <v>34</v>
      </c>
      <c r="FZ803" t="s">
        <v>73</v>
      </c>
      <c r="GA803">
        <v>34035</v>
      </c>
      <c r="GC803" t="s">
        <v>377</v>
      </c>
      <c r="GD803">
        <v>48811</v>
      </c>
      <c r="GE803" t="s">
        <v>37</v>
      </c>
      <c r="GF803" t="s">
        <v>38</v>
      </c>
      <c r="GI803" t="s">
        <v>38</v>
      </c>
      <c r="GJ803">
        <v>40.399166999999998</v>
      </c>
      <c r="GK803">
        <v>-74.658889000000002</v>
      </c>
      <c r="GL803" t="s">
        <v>110</v>
      </c>
      <c r="GM803" t="s">
        <v>277</v>
      </c>
      <c r="GN803" t="s">
        <v>34</v>
      </c>
      <c r="GO803">
        <v>0</v>
      </c>
      <c r="GP803" t="s">
        <v>41</v>
      </c>
      <c r="GQ803">
        <v>8</v>
      </c>
      <c r="GS803" t="s">
        <v>42</v>
      </c>
      <c r="GT803" t="s">
        <v>43</v>
      </c>
      <c r="GU803">
        <v>3.3794199999999998E-4</v>
      </c>
      <c r="GV803" t="s">
        <v>44</v>
      </c>
    </row>
    <row r="804" spans="1:204" x14ac:dyDescent="0.25">
      <c r="A804">
        <v>16131311</v>
      </c>
      <c r="D804">
        <v>103171813</v>
      </c>
      <c r="F804">
        <v>300</v>
      </c>
      <c r="G804">
        <v>144815014</v>
      </c>
      <c r="I804">
        <v>2275060012</v>
      </c>
      <c r="J804">
        <v>2</v>
      </c>
      <c r="K804" t="s">
        <v>34</v>
      </c>
      <c r="L804" t="s">
        <v>73</v>
      </c>
      <c r="M804">
        <v>34035</v>
      </c>
      <c r="O804" t="s">
        <v>377</v>
      </c>
      <c r="P804">
        <v>48811</v>
      </c>
      <c r="Q804" t="s">
        <v>37</v>
      </c>
      <c r="R804" t="s">
        <v>38</v>
      </c>
      <c r="U804" t="s">
        <v>38</v>
      </c>
      <c r="V804">
        <v>40.399166999999998</v>
      </c>
      <c r="W804">
        <v>-74.658889000000002</v>
      </c>
      <c r="X804" t="s">
        <v>110</v>
      </c>
      <c r="Y804" t="s">
        <v>277</v>
      </c>
      <c r="Z804" t="s">
        <v>34</v>
      </c>
      <c r="AA804">
        <v>0</v>
      </c>
      <c r="AB804" t="s">
        <v>41</v>
      </c>
      <c r="AC804">
        <v>8</v>
      </c>
      <c r="AE804" t="s">
        <v>53</v>
      </c>
      <c r="AF804" t="s">
        <v>54</v>
      </c>
      <c r="AG804">
        <v>2.86418E-3</v>
      </c>
      <c r="AH804" t="s">
        <v>44</v>
      </c>
      <c r="AI804">
        <v>16131311</v>
      </c>
      <c r="AL804">
        <v>103171813</v>
      </c>
      <c r="AN804">
        <v>300</v>
      </c>
      <c r="AO804">
        <v>166477414</v>
      </c>
      <c r="AQ804">
        <v>2275060012</v>
      </c>
      <c r="AR804">
        <v>2</v>
      </c>
      <c r="AS804" t="s">
        <v>34</v>
      </c>
      <c r="AT804" t="s">
        <v>73</v>
      </c>
      <c r="AU804">
        <v>34035</v>
      </c>
      <c r="AW804" t="s">
        <v>377</v>
      </c>
      <c r="AX804">
        <v>48811</v>
      </c>
      <c r="AY804" t="s">
        <v>37</v>
      </c>
      <c r="AZ804" t="s">
        <v>38</v>
      </c>
      <c r="BC804" t="s">
        <v>38</v>
      </c>
      <c r="BD804">
        <v>40.399166999999998</v>
      </c>
      <c r="BE804">
        <v>-74.658889000000002</v>
      </c>
      <c r="BF804" t="s">
        <v>110</v>
      </c>
      <c r="BG804" t="s">
        <v>277</v>
      </c>
      <c r="BH804" t="s">
        <v>34</v>
      </c>
      <c r="BI804">
        <v>0</v>
      </c>
      <c r="BJ804" t="s">
        <v>41</v>
      </c>
      <c r="BK804">
        <v>8</v>
      </c>
      <c r="BM804" t="s">
        <v>51</v>
      </c>
      <c r="BN804" t="s">
        <v>52</v>
      </c>
      <c r="BO804">
        <v>5.0619200000000004E-4</v>
      </c>
      <c r="BP804" t="s">
        <v>44</v>
      </c>
      <c r="BQ804">
        <v>16131311</v>
      </c>
      <c r="BT804">
        <v>103171813</v>
      </c>
      <c r="BV804">
        <v>300</v>
      </c>
      <c r="BW804">
        <v>144815014</v>
      </c>
      <c r="BY804">
        <v>2275060012</v>
      </c>
      <c r="BZ804">
        <v>2</v>
      </c>
      <c r="CA804" t="s">
        <v>34</v>
      </c>
      <c r="CB804" t="s">
        <v>73</v>
      </c>
      <c r="CC804">
        <v>34035</v>
      </c>
      <c r="CE804" t="s">
        <v>377</v>
      </c>
      <c r="CF804">
        <v>48811</v>
      </c>
      <c r="CG804" t="s">
        <v>37</v>
      </c>
      <c r="CH804" t="s">
        <v>38</v>
      </c>
      <c r="CK804" t="s">
        <v>38</v>
      </c>
      <c r="CL804">
        <v>40.399166999999998</v>
      </c>
      <c r="CM804">
        <v>-74.658889000000002</v>
      </c>
      <c r="CN804" t="s">
        <v>110</v>
      </c>
      <c r="CO804" t="s">
        <v>277</v>
      </c>
      <c r="CP804" t="s">
        <v>34</v>
      </c>
      <c r="CQ804">
        <v>0</v>
      </c>
      <c r="CR804" t="s">
        <v>41</v>
      </c>
      <c r="CS804">
        <v>8</v>
      </c>
      <c r="CU804" t="s">
        <v>49</v>
      </c>
      <c r="CV804" t="s">
        <v>50</v>
      </c>
      <c r="CW804">
        <v>2.68677E-5</v>
      </c>
      <c r="CX804" t="s">
        <v>44</v>
      </c>
      <c r="CY804">
        <v>16131311</v>
      </c>
      <c r="DB804">
        <v>103171813</v>
      </c>
      <c r="DD804">
        <v>300</v>
      </c>
      <c r="DE804">
        <v>144815014</v>
      </c>
      <c r="DG804">
        <v>2275060012</v>
      </c>
      <c r="DH804">
        <v>2</v>
      </c>
      <c r="DI804" t="s">
        <v>34</v>
      </c>
      <c r="DJ804" t="s">
        <v>73</v>
      </c>
      <c r="DK804">
        <v>34035</v>
      </c>
      <c r="DM804" t="s">
        <v>377</v>
      </c>
      <c r="DN804">
        <v>48811</v>
      </c>
      <c r="DO804" t="s">
        <v>37</v>
      </c>
      <c r="DP804" t="s">
        <v>38</v>
      </c>
      <c r="DS804" t="s">
        <v>38</v>
      </c>
      <c r="DT804">
        <v>40.399166999999998</v>
      </c>
      <c r="DU804">
        <v>-74.658889000000002</v>
      </c>
      <c r="DV804" t="s">
        <v>110</v>
      </c>
      <c r="DW804" t="s">
        <v>277</v>
      </c>
      <c r="DX804" t="s">
        <v>34</v>
      </c>
      <c r="DY804">
        <v>0</v>
      </c>
      <c r="DZ804" t="s">
        <v>41</v>
      </c>
      <c r="EA804">
        <v>8</v>
      </c>
      <c r="EC804" t="s">
        <v>47</v>
      </c>
      <c r="ED804" t="s">
        <v>48</v>
      </c>
      <c r="EE804">
        <v>2.68677E-5</v>
      </c>
      <c r="EF804" t="s">
        <v>44</v>
      </c>
      <c r="EG804">
        <v>16131311</v>
      </c>
      <c r="EJ804">
        <v>103171813</v>
      </c>
      <c r="EL804">
        <v>300</v>
      </c>
      <c r="EM804">
        <v>166477414</v>
      </c>
      <c r="EO804">
        <v>2275060012</v>
      </c>
      <c r="EP804">
        <v>2</v>
      </c>
      <c r="EQ804" t="s">
        <v>34</v>
      </c>
      <c r="ER804" t="s">
        <v>73</v>
      </c>
      <c r="ES804">
        <v>34035</v>
      </c>
      <c r="EU804" t="s">
        <v>377</v>
      </c>
      <c r="EV804">
        <v>48811</v>
      </c>
      <c r="EW804" t="s">
        <v>37</v>
      </c>
      <c r="EX804" t="s">
        <v>38</v>
      </c>
      <c r="FA804" t="s">
        <v>38</v>
      </c>
      <c r="FB804">
        <v>40.399166999999998</v>
      </c>
      <c r="FC804">
        <v>-74.658889000000002</v>
      </c>
      <c r="FD804" t="s">
        <v>110</v>
      </c>
      <c r="FE804" t="s">
        <v>277</v>
      </c>
      <c r="FF804" t="s">
        <v>34</v>
      </c>
      <c r="FG804">
        <v>0</v>
      </c>
      <c r="FH804" t="s">
        <v>41</v>
      </c>
      <c r="FI804">
        <v>8</v>
      </c>
      <c r="FK804" t="s">
        <v>45</v>
      </c>
      <c r="FL804" t="s">
        <v>46</v>
      </c>
      <c r="FM804">
        <v>1.28782E-4</v>
      </c>
      <c r="FN804" t="s">
        <v>44</v>
      </c>
      <c r="FO804">
        <v>16131311</v>
      </c>
      <c r="FR804">
        <v>103171813</v>
      </c>
      <c r="FT804">
        <v>300</v>
      </c>
      <c r="FU804">
        <v>166477414</v>
      </c>
      <c r="FW804">
        <v>2275060012</v>
      </c>
      <c r="FX804">
        <v>2</v>
      </c>
      <c r="FY804" t="s">
        <v>34</v>
      </c>
      <c r="FZ804" t="s">
        <v>73</v>
      </c>
      <c r="GA804">
        <v>34035</v>
      </c>
      <c r="GC804" t="s">
        <v>377</v>
      </c>
      <c r="GD804">
        <v>48811</v>
      </c>
      <c r="GE804" t="s">
        <v>37</v>
      </c>
      <c r="GF804" t="s">
        <v>38</v>
      </c>
      <c r="GI804" t="s">
        <v>38</v>
      </c>
      <c r="GJ804">
        <v>40.399166999999998</v>
      </c>
      <c r="GK804">
        <v>-74.658889000000002</v>
      </c>
      <c r="GL804" t="s">
        <v>110</v>
      </c>
      <c r="GM804" t="s">
        <v>277</v>
      </c>
      <c r="GN804" t="s">
        <v>34</v>
      </c>
      <c r="GO804">
        <v>0</v>
      </c>
      <c r="GP804" t="s">
        <v>41</v>
      </c>
      <c r="GQ804">
        <v>8</v>
      </c>
      <c r="GS804" t="s">
        <v>42</v>
      </c>
      <c r="GT804" t="s">
        <v>43</v>
      </c>
      <c r="GU804">
        <v>2.5385999999999998E-3</v>
      </c>
      <c r="GV804" t="s">
        <v>44</v>
      </c>
    </row>
    <row r="805" spans="1:204" x14ac:dyDescent="0.25">
      <c r="A805">
        <v>11905011</v>
      </c>
      <c r="D805">
        <v>60937313</v>
      </c>
      <c r="F805">
        <v>300</v>
      </c>
      <c r="G805">
        <v>78414314</v>
      </c>
      <c r="I805">
        <v>2275050011</v>
      </c>
      <c r="J805">
        <v>2</v>
      </c>
      <c r="K805" t="s">
        <v>34</v>
      </c>
      <c r="L805" t="s">
        <v>73</v>
      </c>
      <c r="M805">
        <v>34035</v>
      </c>
      <c r="O805" t="s">
        <v>468</v>
      </c>
      <c r="P805">
        <v>48811</v>
      </c>
      <c r="Q805" t="s">
        <v>37</v>
      </c>
      <c r="R805" t="s">
        <v>38</v>
      </c>
      <c r="U805" t="s">
        <v>38</v>
      </c>
      <c r="V805">
        <v>40.492600000000003</v>
      </c>
      <c r="W805">
        <v>-74.521299999999997</v>
      </c>
      <c r="X805" t="s">
        <v>39</v>
      </c>
      <c r="Y805" t="s">
        <v>426</v>
      </c>
      <c r="Z805" t="s">
        <v>34</v>
      </c>
      <c r="AA805">
        <v>0</v>
      </c>
      <c r="AB805" t="s">
        <v>41</v>
      </c>
      <c r="AC805">
        <v>8</v>
      </c>
      <c r="AE805" t="s">
        <v>53</v>
      </c>
      <c r="AF805" t="s">
        <v>54</v>
      </c>
      <c r="AG805">
        <v>0.108126</v>
      </c>
      <c r="AH805" t="s">
        <v>44</v>
      </c>
      <c r="AI805">
        <v>11905011</v>
      </c>
      <c r="AL805">
        <v>60937313</v>
      </c>
      <c r="AN805">
        <v>300</v>
      </c>
      <c r="AO805">
        <v>78414314</v>
      </c>
      <c r="AQ805">
        <v>2275050011</v>
      </c>
      <c r="AR805">
        <v>2</v>
      </c>
      <c r="AS805" t="s">
        <v>34</v>
      </c>
      <c r="AT805" t="s">
        <v>73</v>
      </c>
      <c r="AU805">
        <v>34035</v>
      </c>
      <c r="AW805" t="s">
        <v>468</v>
      </c>
      <c r="AX805">
        <v>48811</v>
      </c>
      <c r="AY805" t="s">
        <v>37</v>
      </c>
      <c r="AZ805" t="s">
        <v>38</v>
      </c>
      <c r="BC805" t="s">
        <v>38</v>
      </c>
      <c r="BD805">
        <v>40.492600000000003</v>
      </c>
      <c r="BE805">
        <v>-74.521299999999997</v>
      </c>
      <c r="BF805" t="s">
        <v>39</v>
      </c>
      <c r="BG805" t="s">
        <v>426</v>
      </c>
      <c r="BH805" t="s">
        <v>34</v>
      </c>
      <c r="BI805">
        <v>0</v>
      </c>
      <c r="BJ805" t="s">
        <v>41</v>
      </c>
      <c r="BK805">
        <v>8</v>
      </c>
      <c r="BM805" t="s">
        <v>51</v>
      </c>
      <c r="BN805" t="s">
        <v>52</v>
      </c>
      <c r="BO805">
        <v>5.8500000000000002E-4</v>
      </c>
      <c r="BP805" t="s">
        <v>44</v>
      </c>
      <c r="BQ805">
        <v>11905011</v>
      </c>
      <c r="BT805">
        <v>60937313</v>
      </c>
      <c r="BV805">
        <v>300</v>
      </c>
      <c r="BW805">
        <v>78414314</v>
      </c>
      <c r="BY805">
        <v>2275050011</v>
      </c>
      <c r="BZ805">
        <v>2</v>
      </c>
      <c r="CA805" t="s">
        <v>34</v>
      </c>
      <c r="CB805" t="s">
        <v>73</v>
      </c>
      <c r="CC805">
        <v>34035</v>
      </c>
      <c r="CE805" t="s">
        <v>468</v>
      </c>
      <c r="CF805">
        <v>48811</v>
      </c>
      <c r="CG805" t="s">
        <v>37</v>
      </c>
      <c r="CH805" t="s">
        <v>38</v>
      </c>
      <c r="CK805" t="s">
        <v>38</v>
      </c>
      <c r="CL805">
        <v>40.492600000000003</v>
      </c>
      <c r="CM805">
        <v>-74.521299999999997</v>
      </c>
      <c r="CN805" t="s">
        <v>39</v>
      </c>
      <c r="CO805" t="s">
        <v>426</v>
      </c>
      <c r="CP805" t="s">
        <v>34</v>
      </c>
      <c r="CQ805">
        <v>0</v>
      </c>
      <c r="CR805" t="s">
        <v>41</v>
      </c>
      <c r="CS805">
        <v>8</v>
      </c>
      <c r="CU805" t="s">
        <v>49</v>
      </c>
      <c r="CV805" t="s">
        <v>50</v>
      </c>
      <c r="CW805">
        <v>2.1302999999999999E-3</v>
      </c>
      <c r="CX805" t="s">
        <v>44</v>
      </c>
      <c r="CY805">
        <v>11905011</v>
      </c>
      <c r="DB805">
        <v>60937313</v>
      </c>
      <c r="DD805">
        <v>300</v>
      </c>
      <c r="DE805">
        <v>78414314</v>
      </c>
      <c r="DG805">
        <v>2275050011</v>
      </c>
      <c r="DH805">
        <v>2</v>
      </c>
      <c r="DI805" t="s">
        <v>34</v>
      </c>
      <c r="DJ805" t="s">
        <v>73</v>
      </c>
      <c r="DK805">
        <v>34035</v>
      </c>
      <c r="DM805" t="s">
        <v>468</v>
      </c>
      <c r="DN805">
        <v>48811</v>
      </c>
      <c r="DO805" t="s">
        <v>37</v>
      </c>
      <c r="DP805" t="s">
        <v>38</v>
      </c>
      <c r="DS805" t="s">
        <v>38</v>
      </c>
      <c r="DT805">
        <v>40.492600000000003</v>
      </c>
      <c r="DU805">
        <v>-74.521299999999997</v>
      </c>
      <c r="DV805" t="s">
        <v>39</v>
      </c>
      <c r="DW805" t="s">
        <v>426</v>
      </c>
      <c r="DX805" t="s">
        <v>34</v>
      </c>
      <c r="DY805">
        <v>0</v>
      </c>
      <c r="DZ805" t="s">
        <v>41</v>
      </c>
      <c r="EA805">
        <v>8</v>
      </c>
      <c r="EC805" t="s">
        <v>47</v>
      </c>
      <c r="ED805" t="s">
        <v>48</v>
      </c>
      <c r="EE805">
        <v>1.4699100000000001E-3</v>
      </c>
      <c r="EF805" t="s">
        <v>44</v>
      </c>
      <c r="EG805">
        <v>11905011</v>
      </c>
      <c r="EJ805">
        <v>60937313</v>
      </c>
      <c r="EL805">
        <v>300</v>
      </c>
      <c r="EM805">
        <v>78414314</v>
      </c>
      <c r="EO805">
        <v>2275050011</v>
      </c>
      <c r="EP805">
        <v>2</v>
      </c>
      <c r="EQ805" t="s">
        <v>34</v>
      </c>
      <c r="ER805" t="s">
        <v>73</v>
      </c>
      <c r="ES805">
        <v>34035</v>
      </c>
      <c r="EU805" t="s">
        <v>468</v>
      </c>
      <c r="EV805">
        <v>48811</v>
      </c>
      <c r="EW805" t="s">
        <v>37</v>
      </c>
      <c r="EX805" t="s">
        <v>38</v>
      </c>
      <c r="FA805" t="s">
        <v>38</v>
      </c>
      <c r="FB805">
        <v>40.492600000000003</v>
      </c>
      <c r="FC805">
        <v>-74.521299999999997</v>
      </c>
      <c r="FD805" t="s">
        <v>39</v>
      </c>
      <c r="FE805" t="s">
        <v>426</v>
      </c>
      <c r="FF805" t="s">
        <v>34</v>
      </c>
      <c r="FG805">
        <v>0</v>
      </c>
      <c r="FH805" t="s">
        <v>41</v>
      </c>
      <c r="FI805">
        <v>8</v>
      </c>
      <c r="FK805" t="s">
        <v>45</v>
      </c>
      <c r="FL805" t="s">
        <v>46</v>
      </c>
      <c r="FM805">
        <v>9.0000000000000006E-5</v>
      </c>
      <c r="FN805" t="s">
        <v>44</v>
      </c>
      <c r="FO805">
        <v>11905011</v>
      </c>
      <c r="FR805">
        <v>60937313</v>
      </c>
      <c r="FT805">
        <v>300</v>
      </c>
      <c r="FU805">
        <v>78414314</v>
      </c>
      <c r="FW805">
        <v>2275050011</v>
      </c>
      <c r="FX805">
        <v>2</v>
      </c>
      <c r="FY805" t="s">
        <v>34</v>
      </c>
      <c r="FZ805" t="s">
        <v>73</v>
      </c>
      <c r="GA805">
        <v>34035</v>
      </c>
      <c r="GC805" t="s">
        <v>468</v>
      </c>
      <c r="GD805">
        <v>48811</v>
      </c>
      <c r="GE805" t="s">
        <v>37</v>
      </c>
      <c r="GF805" t="s">
        <v>38</v>
      </c>
      <c r="GI805" t="s">
        <v>38</v>
      </c>
      <c r="GJ805">
        <v>40.492600000000003</v>
      </c>
      <c r="GK805">
        <v>-74.521299999999997</v>
      </c>
      <c r="GL805" t="s">
        <v>39</v>
      </c>
      <c r="GM805" t="s">
        <v>426</v>
      </c>
      <c r="GN805" t="s">
        <v>34</v>
      </c>
      <c r="GO805">
        <v>0</v>
      </c>
      <c r="GP805" t="s">
        <v>41</v>
      </c>
      <c r="GQ805">
        <v>8</v>
      </c>
      <c r="GS805" t="s">
        <v>42</v>
      </c>
      <c r="GT805" t="s">
        <v>43</v>
      </c>
      <c r="GU805">
        <v>1.3542700000000001E-3</v>
      </c>
      <c r="GV805" t="s">
        <v>44</v>
      </c>
    </row>
    <row r="806" spans="1:204" x14ac:dyDescent="0.25">
      <c r="A806">
        <v>11905011</v>
      </c>
      <c r="D806">
        <v>60937313</v>
      </c>
      <c r="F806">
        <v>300</v>
      </c>
      <c r="G806">
        <v>78414414</v>
      </c>
      <c r="I806">
        <v>2275050012</v>
      </c>
      <c r="J806">
        <v>2</v>
      </c>
      <c r="K806" t="s">
        <v>34</v>
      </c>
      <c r="L806" t="s">
        <v>73</v>
      </c>
      <c r="M806">
        <v>34035</v>
      </c>
      <c r="O806" t="s">
        <v>468</v>
      </c>
      <c r="P806">
        <v>48811</v>
      </c>
      <c r="Q806" t="s">
        <v>37</v>
      </c>
      <c r="R806" t="s">
        <v>38</v>
      </c>
      <c r="U806" t="s">
        <v>38</v>
      </c>
      <c r="V806">
        <v>40.492600000000003</v>
      </c>
      <c r="W806">
        <v>-74.521299999999997</v>
      </c>
      <c r="X806" t="s">
        <v>39</v>
      </c>
      <c r="Y806" t="s">
        <v>426</v>
      </c>
      <c r="Z806" t="s">
        <v>34</v>
      </c>
      <c r="AA806">
        <v>0</v>
      </c>
      <c r="AB806" t="s">
        <v>41</v>
      </c>
      <c r="AC806">
        <v>8</v>
      </c>
      <c r="AE806" t="s">
        <v>53</v>
      </c>
      <c r="AF806" t="s">
        <v>54</v>
      </c>
      <c r="AG806">
        <v>0.15802099999999999</v>
      </c>
      <c r="AH806" t="s">
        <v>44</v>
      </c>
      <c r="AI806">
        <v>11905011</v>
      </c>
      <c r="AL806">
        <v>60937313</v>
      </c>
      <c r="AN806">
        <v>300</v>
      </c>
      <c r="AO806">
        <v>78414414</v>
      </c>
      <c r="AQ806">
        <v>2275050012</v>
      </c>
      <c r="AR806">
        <v>2</v>
      </c>
      <c r="AS806" t="s">
        <v>34</v>
      </c>
      <c r="AT806" t="s">
        <v>73</v>
      </c>
      <c r="AU806">
        <v>34035</v>
      </c>
      <c r="AW806" t="s">
        <v>468</v>
      </c>
      <c r="AX806">
        <v>48811</v>
      </c>
      <c r="AY806" t="s">
        <v>37</v>
      </c>
      <c r="AZ806" t="s">
        <v>38</v>
      </c>
      <c r="BC806" t="s">
        <v>38</v>
      </c>
      <c r="BD806">
        <v>40.492600000000003</v>
      </c>
      <c r="BE806">
        <v>-74.521299999999997</v>
      </c>
      <c r="BF806" t="s">
        <v>39</v>
      </c>
      <c r="BG806" t="s">
        <v>426</v>
      </c>
      <c r="BH806" t="s">
        <v>34</v>
      </c>
      <c r="BI806">
        <v>0</v>
      </c>
      <c r="BJ806" t="s">
        <v>41</v>
      </c>
      <c r="BK806">
        <v>8</v>
      </c>
      <c r="BM806" t="s">
        <v>51</v>
      </c>
      <c r="BN806" t="s">
        <v>52</v>
      </c>
      <c r="BO806">
        <v>5.3417999999999998E-3</v>
      </c>
      <c r="BP806" t="s">
        <v>44</v>
      </c>
      <c r="BQ806">
        <v>11905011</v>
      </c>
      <c r="BT806">
        <v>60937313</v>
      </c>
      <c r="BV806">
        <v>300</v>
      </c>
      <c r="BW806">
        <v>78414414</v>
      </c>
      <c r="BY806">
        <v>2275050012</v>
      </c>
      <c r="BZ806">
        <v>2</v>
      </c>
      <c r="CA806" t="s">
        <v>34</v>
      </c>
      <c r="CB806" t="s">
        <v>73</v>
      </c>
      <c r="CC806">
        <v>34035</v>
      </c>
      <c r="CE806" t="s">
        <v>468</v>
      </c>
      <c r="CF806">
        <v>48811</v>
      </c>
      <c r="CG806" t="s">
        <v>37</v>
      </c>
      <c r="CH806" t="s">
        <v>38</v>
      </c>
      <c r="CK806" t="s">
        <v>38</v>
      </c>
      <c r="CL806">
        <v>40.492600000000003</v>
      </c>
      <c r="CM806">
        <v>-74.521299999999997</v>
      </c>
      <c r="CN806" t="s">
        <v>39</v>
      </c>
      <c r="CO806" t="s">
        <v>426</v>
      </c>
      <c r="CP806" t="s">
        <v>34</v>
      </c>
      <c r="CQ806">
        <v>0</v>
      </c>
      <c r="CR806" t="s">
        <v>41</v>
      </c>
      <c r="CS806">
        <v>8</v>
      </c>
      <c r="CU806" t="s">
        <v>49</v>
      </c>
      <c r="CV806" t="s">
        <v>50</v>
      </c>
      <c r="CW806">
        <v>3.9055499999999998E-3</v>
      </c>
      <c r="CX806" t="s">
        <v>44</v>
      </c>
      <c r="CY806">
        <v>11905011</v>
      </c>
      <c r="DB806">
        <v>60937313</v>
      </c>
      <c r="DD806">
        <v>300</v>
      </c>
      <c r="DE806">
        <v>78414414</v>
      </c>
      <c r="DG806">
        <v>2275050012</v>
      </c>
      <c r="DH806">
        <v>2</v>
      </c>
      <c r="DI806" t="s">
        <v>34</v>
      </c>
      <c r="DJ806" t="s">
        <v>73</v>
      </c>
      <c r="DK806">
        <v>34035</v>
      </c>
      <c r="DM806" t="s">
        <v>468</v>
      </c>
      <c r="DN806">
        <v>48811</v>
      </c>
      <c r="DO806" t="s">
        <v>37</v>
      </c>
      <c r="DP806" t="s">
        <v>38</v>
      </c>
      <c r="DS806" t="s">
        <v>38</v>
      </c>
      <c r="DT806">
        <v>40.492600000000003</v>
      </c>
      <c r="DU806">
        <v>-74.521299999999997</v>
      </c>
      <c r="DV806" t="s">
        <v>39</v>
      </c>
      <c r="DW806" t="s">
        <v>426</v>
      </c>
      <c r="DX806" t="s">
        <v>34</v>
      </c>
      <c r="DY806">
        <v>0</v>
      </c>
      <c r="DZ806" t="s">
        <v>41</v>
      </c>
      <c r="EA806">
        <v>8</v>
      </c>
      <c r="EC806" t="s">
        <v>47</v>
      </c>
      <c r="ED806" t="s">
        <v>48</v>
      </c>
      <c r="EE806">
        <v>3.8118200000000001E-3</v>
      </c>
      <c r="EF806" t="s">
        <v>44</v>
      </c>
      <c r="EG806">
        <v>11905011</v>
      </c>
      <c r="EJ806">
        <v>60937313</v>
      </c>
      <c r="EL806">
        <v>300</v>
      </c>
      <c r="EM806">
        <v>78414414</v>
      </c>
      <c r="EO806">
        <v>2275050012</v>
      </c>
      <c r="EP806">
        <v>2</v>
      </c>
      <c r="EQ806" t="s">
        <v>34</v>
      </c>
      <c r="ER806" t="s">
        <v>73</v>
      </c>
      <c r="ES806">
        <v>34035</v>
      </c>
      <c r="EU806" t="s">
        <v>468</v>
      </c>
      <c r="EV806">
        <v>48811</v>
      </c>
      <c r="EW806" t="s">
        <v>37</v>
      </c>
      <c r="EX806" t="s">
        <v>38</v>
      </c>
      <c r="FA806" t="s">
        <v>38</v>
      </c>
      <c r="FB806">
        <v>40.492600000000003</v>
      </c>
      <c r="FC806">
        <v>-74.521299999999997</v>
      </c>
      <c r="FD806" t="s">
        <v>39</v>
      </c>
      <c r="FE806" t="s">
        <v>426</v>
      </c>
      <c r="FF806" t="s">
        <v>34</v>
      </c>
      <c r="FG806">
        <v>0</v>
      </c>
      <c r="FH806" t="s">
        <v>41</v>
      </c>
      <c r="FI806">
        <v>8</v>
      </c>
      <c r="FK806" t="s">
        <v>45</v>
      </c>
      <c r="FL806" t="s">
        <v>46</v>
      </c>
      <c r="FM806">
        <v>1.2140199999999999E-3</v>
      </c>
      <c r="FN806" t="s">
        <v>44</v>
      </c>
      <c r="FO806">
        <v>11905011</v>
      </c>
      <c r="FR806">
        <v>60937313</v>
      </c>
      <c r="FT806">
        <v>300</v>
      </c>
      <c r="FU806">
        <v>78414414</v>
      </c>
      <c r="FW806">
        <v>2275050012</v>
      </c>
      <c r="FX806">
        <v>2</v>
      </c>
      <c r="FY806" t="s">
        <v>34</v>
      </c>
      <c r="FZ806" t="s">
        <v>73</v>
      </c>
      <c r="GA806">
        <v>34035</v>
      </c>
      <c r="GC806" t="s">
        <v>468</v>
      </c>
      <c r="GD806">
        <v>48811</v>
      </c>
      <c r="GE806" t="s">
        <v>37</v>
      </c>
      <c r="GF806" t="s">
        <v>38</v>
      </c>
      <c r="GI806" t="s">
        <v>38</v>
      </c>
      <c r="GJ806">
        <v>40.492600000000003</v>
      </c>
      <c r="GK806">
        <v>-74.521299999999997</v>
      </c>
      <c r="GL806" t="s">
        <v>39</v>
      </c>
      <c r="GM806" t="s">
        <v>426</v>
      </c>
      <c r="GN806" t="s">
        <v>34</v>
      </c>
      <c r="GO806">
        <v>0</v>
      </c>
      <c r="GP806" t="s">
        <v>41</v>
      </c>
      <c r="GQ806">
        <v>8</v>
      </c>
      <c r="GS806" t="s">
        <v>42</v>
      </c>
      <c r="GT806" t="s">
        <v>43</v>
      </c>
      <c r="GU806">
        <v>1.1376499999999999E-2</v>
      </c>
      <c r="GV806" t="s">
        <v>44</v>
      </c>
    </row>
    <row r="807" spans="1:204" x14ac:dyDescent="0.25">
      <c r="A807">
        <v>9375411</v>
      </c>
      <c r="D807">
        <v>62588913</v>
      </c>
      <c r="F807">
        <v>300</v>
      </c>
      <c r="G807">
        <v>84203114</v>
      </c>
      <c r="I807">
        <v>2275050011</v>
      </c>
      <c r="J807">
        <v>2</v>
      </c>
      <c r="K807" t="s">
        <v>34</v>
      </c>
      <c r="L807" t="s">
        <v>73</v>
      </c>
      <c r="M807">
        <v>34035</v>
      </c>
      <c r="O807" t="s">
        <v>73</v>
      </c>
      <c r="P807">
        <v>48811</v>
      </c>
      <c r="Q807" t="s">
        <v>37</v>
      </c>
      <c r="R807" t="s">
        <v>38</v>
      </c>
      <c r="U807" t="s">
        <v>38</v>
      </c>
      <c r="V807">
        <v>40.625990000000002</v>
      </c>
      <c r="W807">
        <v>-74.670240000000007</v>
      </c>
      <c r="X807" t="s">
        <v>39</v>
      </c>
      <c r="Y807" t="s">
        <v>76</v>
      </c>
      <c r="Z807" t="s">
        <v>34</v>
      </c>
      <c r="AA807">
        <v>0</v>
      </c>
      <c r="AB807" t="s">
        <v>41</v>
      </c>
      <c r="AC807">
        <v>8</v>
      </c>
      <c r="AE807" t="s">
        <v>53</v>
      </c>
      <c r="AF807" t="s">
        <v>54</v>
      </c>
      <c r="AG807">
        <v>65.699799999999996</v>
      </c>
      <c r="AH807" t="s">
        <v>44</v>
      </c>
      <c r="AI807">
        <v>9375411</v>
      </c>
      <c r="AL807">
        <v>62588913</v>
      </c>
      <c r="AN807">
        <v>300</v>
      </c>
      <c r="AO807">
        <v>84203114</v>
      </c>
      <c r="AQ807">
        <v>2275050011</v>
      </c>
      <c r="AR807">
        <v>2</v>
      </c>
      <c r="AS807" t="s">
        <v>34</v>
      </c>
      <c r="AT807" t="s">
        <v>73</v>
      </c>
      <c r="AU807">
        <v>34035</v>
      </c>
      <c r="AW807" t="s">
        <v>73</v>
      </c>
      <c r="AX807">
        <v>48811</v>
      </c>
      <c r="AY807" t="s">
        <v>37</v>
      </c>
      <c r="AZ807" t="s">
        <v>38</v>
      </c>
      <c r="BC807" t="s">
        <v>38</v>
      </c>
      <c r="BD807">
        <v>40.625990000000002</v>
      </c>
      <c r="BE807">
        <v>-74.670240000000007</v>
      </c>
      <c r="BF807" t="s">
        <v>39</v>
      </c>
      <c r="BG807" t="s">
        <v>76</v>
      </c>
      <c r="BH807" t="s">
        <v>34</v>
      </c>
      <c r="BI807">
        <v>0</v>
      </c>
      <c r="BJ807" t="s">
        <v>41</v>
      </c>
      <c r="BK807">
        <v>8</v>
      </c>
      <c r="BM807" t="s">
        <v>51</v>
      </c>
      <c r="BN807" t="s">
        <v>52</v>
      </c>
      <c r="BO807">
        <v>0.35545900000000002</v>
      </c>
      <c r="BP807" t="s">
        <v>44</v>
      </c>
      <c r="BQ807">
        <v>9375411</v>
      </c>
      <c r="BT807">
        <v>62588913</v>
      </c>
      <c r="BV807">
        <v>300</v>
      </c>
      <c r="BW807">
        <v>84203114</v>
      </c>
      <c r="BY807">
        <v>2275050011</v>
      </c>
      <c r="BZ807">
        <v>2</v>
      </c>
      <c r="CA807" t="s">
        <v>34</v>
      </c>
      <c r="CB807" t="s">
        <v>73</v>
      </c>
      <c r="CC807">
        <v>34035</v>
      </c>
      <c r="CE807" t="s">
        <v>73</v>
      </c>
      <c r="CF807">
        <v>48811</v>
      </c>
      <c r="CG807" t="s">
        <v>37</v>
      </c>
      <c r="CH807" t="s">
        <v>38</v>
      </c>
      <c r="CK807" t="s">
        <v>38</v>
      </c>
      <c r="CL807">
        <v>40.625990000000002</v>
      </c>
      <c r="CM807">
        <v>-74.670240000000007</v>
      </c>
      <c r="CN807" t="s">
        <v>39</v>
      </c>
      <c r="CO807" t="s">
        <v>76</v>
      </c>
      <c r="CP807" t="s">
        <v>34</v>
      </c>
      <c r="CQ807">
        <v>0</v>
      </c>
      <c r="CR807" t="s">
        <v>41</v>
      </c>
      <c r="CS807">
        <v>8</v>
      </c>
      <c r="CU807" t="s">
        <v>49</v>
      </c>
      <c r="CV807" t="s">
        <v>50</v>
      </c>
      <c r="CW807">
        <v>1.2944199999999999</v>
      </c>
      <c r="CX807" t="s">
        <v>44</v>
      </c>
      <c r="CY807">
        <v>9375411</v>
      </c>
      <c r="DB807">
        <v>62588913</v>
      </c>
      <c r="DD807">
        <v>300</v>
      </c>
      <c r="DE807">
        <v>84203114</v>
      </c>
      <c r="DG807">
        <v>2275050011</v>
      </c>
      <c r="DH807">
        <v>2</v>
      </c>
      <c r="DI807" t="s">
        <v>34</v>
      </c>
      <c r="DJ807" t="s">
        <v>73</v>
      </c>
      <c r="DK807">
        <v>34035</v>
      </c>
      <c r="DM807" t="s">
        <v>73</v>
      </c>
      <c r="DN807">
        <v>48811</v>
      </c>
      <c r="DO807" t="s">
        <v>37</v>
      </c>
      <c r="DP807" t="s">
        <v>38</v>
      </c>
      <c r="DS807" t="s">
        <v>38</v>
      </c>
      <c r="DT807">
        <v>40.625990000000002</v>
      </c>
      <c r="DU807">
        <v>-74.670240000000007</v>
      </c>
      <c r="DV807" t="s">
        <v>39</v>
      </c>
      <c r="DW807" t="s">
        <v>76</v>
      </c>
      <c r="DX807" t="s">
        <v>34</v>
      </c>
      <c r="DY807">
        <v>0</v>
      </c>
      <c r="DZ807" t="s">
        <v>41</v>
      </c>
      <c r="EA807">
        <v>8</v>
      </c>
      <c r="EC807" t="s">
        <v>47</v>
      </c>
      <c r="ED807" t="s">
        <v>48</v>
      </c>
      <c r="EE807">
        <v>0.89314899999999997</v>
      </c>
      <c r="EF807" t="s">
        <v>44</v>
      </c>
      <c r="EG807">
        <v>9375411</v>
      </c>
      <c r="EJ807">
        <v>62588913</v>
      </c>
      <c r="EL807">
        <v>300</v>
      </c>
      <c r="EM807">
        <v>84203114</v>
      </c>
      <c r="EO807">
        <v>2275050011</v>
      </c>
      <c r="EP807">
        <v>2</v>
      </c>
      <c r="EQ807" t="s">
        <v>34</v>
      </c>
      <c r="ER807" t="s">
        <v>73</v>
      </c>
      <c r="ES807">
        <v>34035</v>
      </c>
      <c r="EU807" t="s">
        <v>73</v>
      </c>
      <c r="EV807">
        <v>48811</v>
      </c>
      <c r="EW807" t="s">
        <v>37</v>
      </c>
      <c r="EX807" t="s">
        <v>38</v>
      </c>
      <c r="FA807" t="s">
        <v>38</v>
      </c>
      <c r="FB807">
        <v>40.625990000000002</v>
      </c>
      <c r="FC807">
        <v>-74.670240000000007</v>
      </c>
      <c r="FD807" t="s">
        <v>39</v>
      </c>
      <c r="FE807" t="s">
        <v>76</v>
      </c>
      <c r="FF807" t="s">
        <v>34</v>
      </c>
      <c r="FG807">
        <v>0</v>
      </c>
      <c r="FH807" t="s">
        <v>41</v>
      </c>
      <c r="FI807">
        <v>8</v>
      </c>
      <c r="FK807" t="s">
        <v>45</v>
      </c>
      <c r="FL807" t="s">
        <v>46</v>
      </c>
      <c r="FM807">
        <v>5.4685999999999998E-2</v>
      </c>
      <c r="FN807" t="s">
        <v>44</v>
      </c>
      <c r="FO807">
        <v>9375411</v>
      </c>
      <c r="FR807">
        <v>62588913</v>
      </c>
      <c r="FT807">
        <v>300</v>
      </c>
      <c r="FU807">
        <v>84203114</v>
      </c>
      <c r="FW807">
        <v>2275050011</v>
      </c>
      <c r="FX807">
        <v>2</v>
      </c>
      <c r="FY807" t="s">
        <v>34</v>
      </c>
      <c r="FZ807" t="s">
        <v>73</v>
      </c>
      <c r="GA807">
        <v>34035</v>
      </c>
      <c r="GC807" t="s">
        <v>73</v>
      </c>
      <c r="GD807">
        <v>48811</v>
      </c>
      <c r="GE807" t="s">
        <v>37</v>
      </c>
      <c r="GF807" t="s">
        <v>38</v>
      </c>
      <c r="GI807" t="s">
        <v>38</v>
      </c>
      <c r="GJ807">
        <v>40.625990000000002</v>
      </c>
      <c r="GK807">
        <v>-74.670240000000007</v>
      </c>
      <c r="GL807" t="s">
        <v>39</v>
      </c>
      <c r="GM807" t="s">
        <v>76</v>
      </c>
      <c r="GN807" t="s">
        <v>34</v>
      </c>
      <c r="GO807">
        <v>0</v>
      </c>
      <c r="GP807" t="s">
        <v>41</v>
      </c>
      <c r="GQ807">
        <v>8</v>
      </c>
      <c r="GS807" t="s">
        <v>42</v>
      </c>
      <c r="GT807" t="s">
        <v>43</v>
      </c>
      <c r="GU807">
        <v>0.82288300000000003</v>
      </c>
      <c r="GV807" t="s">
        <v>44</v>
      </c>
    </row>
    <row r="808" spans="1:204" x14ac:dyDescent="0.25">
      <c r="A808">
        <v>9375411</v>
      </c>
      <c r="D808">
        <v>62588913</v>
      </c>
      <c r="F808">
        <v>300</v>
      </c>
      <c r="G808">
        <v>84203214</v>
      </c>
      <c r="I808">
        <v>2275050012</v>
      </c>
      <c r="J808">
        <v>2</v>
      </c>
      <c r="K808" t="s">
        <v>34</v>
      </c>
      <c r="L808" t="s">
        <v>73</v>
      </c>
      <c r="M808">
        <v>34035</v>
      </c>
      <c r="O808" t="s">
        <v>73</v>
      </c>
      <c r="P808">
        <v>48811</v>
      </c>
      <c r="Q808" t="s">
        <v>37</v>
      </c>
      <c r="R808" t="s">
        <v>38</v>
      </c>
      <c r="U808" t="s">
        <v>38</v>
      </c>
      <c r="V808">
        <v>40.625990000000002</v>
      </c>
      <c r="W808">
        <v>-74.670240000000007</v>
      </c>
      <c r="X808" t="s">
        <v>39</v>
      </c>
      <c r="Y808" t="s">
        <v>76</v>
      </c>
      <c r="Z808" t="s">
        <v>34</v>
      </c>
      <c r="AA808">
        <v>0</v>
      </c>
      <c r="AB808" t="s">
        <v>41</v>
      </c>
      <c r="AC808">
        <v>8</v>
      </c>
      <c r="AE808" t="s">
        <v>53</v>
      </c>
      <c r="AF808" t="s">
        <v>54</v>
      </c>
      <c r="AG808">
        <v>20.266300000000001</v>
      </c>
      <c r="AH808" t="s">
        <v>44</v>
      </c>
      <c r="AI808">
        <v>9375411</v>
      </c>
      <c r="AL808">
        <v>62588913</v>
      </c>
      <c r="AN808">
        <v>300</v>
      </c>
      <c r="AO808">
        <v>84203214</v>
      </c>
      <c r="AQ808">
        <v>2275050012</v>
      </c>
      <c r="AR808">
        <v>2</v>
      </c>
      <c r="AS808" t="s">
        <v>34</v>
      </c>
      <c r="AT808" t="s">
        <v>73</v>
      </c>
      <c r="AU808">
        <v>34035</v>
      </c>
      <c r="AW808" t="s">
        <v>73</v>
      </c>
      <c r="AX808">
        <v>48811</v>
      </c>
      <c r="AY808" t="s">
        <v>37</v>
      </c>
      <c r="AZ808" t="s">
        <v>38</v>
      </c>
      <c r="BC808" t="s">
        <v>38</v>
      </c>
      <c r="BD808">
        <v>40.625990000000002</v>
      </c>
      <c r="BE808">
        <v>-74.670240000000007</v>
      </c>
      <c r="BF808" t="s">
        <v>39</v>
      </c>
      <c r="BG808" t="s">
        <v>76</v>
      </c>
      <c r="BH808" t="s">
        <v>34</v>
      </c>
      <c r="BI808">
        <v>0</v>
      </c>
      <c r="BJ808" t="s">
        <v>41</v>
      </c>
      <c r="BK808">
        <v>8</v>
      </c>
      <c r="BM808" t="s">
        <v>51</v>
      </c>
      <c r="BN808" t="s">
        <v>52</v>
      </c>
      <c r="BO808">
        <v>0.68509200000000003</v>
      </c>
      <c r="BP808" t="s">
        <v>44</v>
      </c>
      <c r="BQ808">
        <v>9375411</v>
      </c>
      <c r="BT808">
        <v>62588913</v>
      </c>
      <c r="BV808">
        <v>300</v>
      </c>
      <c r="BW808">
        <v>84203214</v>
      </c>
      <c r="BY808">
        <v>2275050012</v>
      </c>
      <c r="BZ808">
        <v>2</v>
      </c>
      <c r="CA808" t="s">
        <v>34</v>
      </c>
      <c r="CB808" t="s">
        <v>73</v>
      </c>
      <c r="CC808">
        <v>34035</v>
      </c>
      <c r="CE808" t="s">
        <v>73</v>
      </c>
      <c r="CF808">
        <v>48811</v>
      </c>
      <c r="CG808" t="s">
        <v>37</v>
      </c>
      <c r="CH808" t="s">
        <v>38</v>
      </c>
      <c r="CK808" t="s">
        <v>38</v>
      </c>
      <c r="CL808">
        <v>40.625990000000002</v>
      </c>
      <c r="CM808">
        <v>-74.670240000000007</v>
      </c>
      <c r="CN808" t="s">
        <v>39</v>
      </c>
      <c r="CO808" t="s">
        <v>76</v>
      </c>
      <c r="CP808" t="s">
        <v>34</v>
      </c>
      <c r="CQ808">
        <v>0</v>
      </c>
      <c r="CR808" t="s">
        <v>41</v>
      </c>
      <c r="CS808">
        <v>8</v>
      </c>
      <c r="CU808" t="s">
        <v>49</v>
      </c>
      <c r="CV808" t="s">
        <v>50</v>
      </c>
      <c r="CW808">
        <v>0.500892</v>
      </c>
      <c r="CX808" t="s">
        <v>44</v>
      </c>
      <c r="CY808">
        <v>9375411</v>
      </c>
      <c r="DB808">
        <v>62588913</v>
      </c>
      <c r="DD808">
        <v>300</v>
      </c>
      <c r="DE808">
        <v>84203214</v>
      </c>
      <c r="DG808">
        <v>2275050012</v>
      </c>
      <c r="DH808">
        <v>2</v>
      </c>
      <c r="DI808" t="s">
        <v>34</v>
      </c>
      <c r="DJ808" t="s">
        <v>73</v>
      </c>
      <c r="DK808">
        <v>34035</v>
      </c>
      <c r="DM808" t="s">
        <v>73</v>
      </c>
      <c r="DN808">
        <v>48811</v>
      </c>
      <c r="DO808" t="s">
        <v>37</v>
      </c>
      <c r="DP808" t="s">
        <v>38</v>
      </c>
      <c r="DS808" t="s">
        <v>38</v>
      </c>
      <c r="DT808">
        <v>40.625990000000002</v>
      </c>
      <c r="DU808">
        <v>-74.670240000000007</v>
      </c>
      <c r="DV808" t="s">
        <v>39</v>
      </c>
      <c r="DW808" t="s">
        <v>76</v>
      </c>
      <c r="DX808" t="s">
        <v>34</v>
      </c>
      <c r="DY808">
        <v>0</v>
      </c>
      <c r="DZ808" t="s">
        <v>41</v>
      </c>
      <c r="EA808">
        <v>8</v>
      </c>
      <c r="EC808" t="s">
        <v>47</v>
      </c>
      <c r="ED808" t="s">
        <v>48</v>
      </c>
      <c r="EE808">
        <v>0.48887000000000003</v>
      </c>
      <c r="EF808" t="s">
        <v>44</v>
      </c>
      <c r="EG808">
        <v>9375411</v>
      </c>
      <c r="EJ808">
        <v>62588913</v>
      </c>
      <c r="EL808">
        <v>300</v>
      </c>
      <c r="EM808">
        <v>84203214</v>
      </c>
      <c r="EO808">
        <v>2275050012</v>
      </c>
      <c r="EP808">
        <v>2</v>
      </c>
      <c r="EQ808" t="s">
        <v>34</v>
      </c>
      <c r="ER808" t="s">
        <v>73</v>
      </c>
      <c r="ES808">
        <v>34035</v>
      </c>
      <c r="EU808" t="s">
        <v>73</v>
      </c>
      <c r="EV808">
        <v>48811</v>
      </c>
      <c r="EW808" t="s">
        <v>37</v>
      </c>
      <c r="EX808" t="s">
        <v>38</v>
      </c>
      <c r="FA808" t="s">
        <v>38</v>
      </c>
      <c r="FB808">
        <v>40.625990000000002</v>
      </c>
      <c r="FC808">
        <v>-74.670240000000007</v>
      </c>
      <c r="FD808" t="s">
        <v>39</v>
      </c>
      <c r="FE808" t="s">
        <v>76</v>
      </c>
      <c r="FF808" t="s">
        <v>34</v>
      </c>
      <c r="FG808">
        <v>0</v>
      </c>
      <c r="FH808" t="s">
        <v>41</v>
      </c>
      <c r="FI808">
        <v>8</v>
      </c>
      <c r="FK808" t="s">
        <v>45</v>
      </c>
      <c r="FL808" t="s">
        <v>46</v>
      </c>
      <c r="FM808">
        <v>0.15570000000000001</v>
      </c>
      <c r="FN808" t="s">
        <v>44</v>
      </c>
      <c r="FO808">
        <v>9375411</v>
      </c>
      <c r="FR808">
        <v>62588913</v>
      </c>
      <c r="FT808">
        <v>300</v>
      </c>
      <c r="FU808">
        <v>84203214</v>
      </c>
      <c r="FW808">
        <v>2275050012</v>
      </c>
      <c r="FX808">
        <v>2</v>
      </c>
      <c r="FY808" t="s">
        <v>34</v>
      </c>
      <c r="FZ808" t="s">
        <v>73</v>
      </c>
      <c r="GA808">
        <v>34035</v>
      </c>
      <c r="GC808" t="s">
        <v>73</v>
      </c>
      <c r="GD808">
        <v>48811</v>
      </c>
      <c r="GE808" t="s">
        <v>37</v>
      </c>
      <c r="GF808" t="s">
        <v>38</v>
      </c>
      <c r="GI808" t="s">
        <v>38</v>
      </c>
      <c r="GJ808">
        <v>40.625990000000002</v>
      </c>
      <c r="GK808">
        <v>-74.670240000000007</v>
      </c>
      <c r="GL808" t="s">
        <v>39</v>
      </c>
      <c r="GM808" t="s">
        <v>76</v>
      </c>
      <c r="GN808" t="s">
        <v>34</v>
      </c>
      <c r="GO808">
        <v>0</v>
      </c>
      <c r="GP808" t="s">
        <v>41</v>
      </c>
      <c r="GQ808">
        <v>8</v>
      </c>
      <c r="GS808" t="s">
        <v>42</v>
      </c>
      <c r="GT808" t="s">
        <v>43</v>
      </c>
      <c r="GU808">
        <v>1.45906</v>
      </c>
      <c r="GV808" t="s">
        <v>44</v>
      </c>
    </row>
    <row r="809" spans="1:204" x14ac:dyDescent="0.25">
      <c r="A809">
        <v>11904911</v>
      </c>
      <c r="D809">
        <v>60937013</v>
      </c>
      <c r="F809">
        <v>300</v>
      </c>
      <c r="G809">
        <v>78413714</v>
      </c>
      <c r="I809">
        <v>2275050011</v>
      </c>
      <c r="J809">
        <v>2</v>
      </c>
      <c r="K809" t="s">
        <v>34</v>
      </c>
      <c r="L809" t="s">
        <v>73</v>
      </c>
      <c r="M809">
        <v>34035</v>
      </c>
      <c r="O809" t="s">
        <v>403</v>
      </c>
      <c r="P809">
        <v>48811</v>
      </c>
      <c r="Q809" t="s">
        <v>37</v>
      </c>
      <c r="R809" t="s">
        <v>38</v>
      </c>
      <c r="U809" t="s">
        <v>38</v>
      </c>
      <c r="V809">
        <v>40.567900000000002</v>
      </c>
      <c r="W809">
        <v>-74.594300000000004</v>
      </c>
      <c r="X809" t="s">
        <v>39</v>
      </c>
      <c r="Y809" t="s">
        <v>224</v>
      </c>
      <c r="Z809" t="s">
        <v>34</v>
      </c>
      <c r="AA809">
        <v>0</v>
      </c>
      <c r="AB809" t="s">
        <v>41</v>
      </c>
      <c r="AC809">
        <v>8</v>
      </c>
      <c r="AE809" t="s">
        <v>53</v>
      </c>
      <c r="AF809" t="s">
        <v>54</v>
      </c>
      <c r="AG809">
        <v>0.108126</v>
      </c>
      <c r="AH809" t="s">
        <v>44</v>
      </c>
      <c r="AI809">
        <v>11904911</v>
      </c>
      <c r="AL809">
        <v>60937013</v>
      </c>
      <c r="AN809">
        <v>300</v>
      </c>
      <c r="AO809">
        <v>78413714</v>
      </c>
      <c r="AQ809">
        <v>2275050011</v>
      </c>
      <c r="AR809">
        <v>2</v>
      </c>
      <c r="AS809" t="s">
        <v>34</v>
      </c>
      <c r="AT809" t="s">
        <v>73</v>
      </c>
      <c r="AU809">
        <v>34035</v>
      </c>
      <c r="AW809" t="s">
        <v>403</v>
      </c>
      <c r="AX809">
        <v>48811</v>
      </c>
      <c r="AY809" t="s">
        <v>37</v>
      </c>
      <c r="AZ809" t="s">
        <v>38</v>
      </c>
      <c r="BC809" t="s">
        <v>38</v>
      </c>
      <c r="BD809">
        <v>40.567900000000002</v>
      </c>
      <c r="BE809">
        <v>-74.594300000000004</v>
      </c>
      <c r="BF809" t="s">
        <v>39</v>
      </c>
      <c r="BG809" t="s">
        <v>224</v>
      </c>
      <c r="BH809" t="s">
        <v>34</v>
      </c>
      <c r="BI809">
        <v>0</v>
      </c>
      <c r="BJ809" t="s">
        <v>41</v>
      </c>
      <c r="BK809">
        <v>8</v>
      </c>
      <c r="BM809" t="s">
        <v>51</v>
      </c>
      <c r="BN809" t="s">
        <v>52</v>
      </c>
      <c r="BO809">
        <v>5.8500000000000002E-4</v>
      </c>
      <c r="BP809" t="s">
        <v>44</v>
      </c>
      <c r="BQ809">
        <v>11904911</v>
      </c>
      <c r="BT809">
        <v>60937013</v>
      </c>
      <c r="BV809">
        <v>300</v>
      </c>
      <c r="BW809">
        <v>78413714</v>
      </c>
      <c r="BY809">
        <v>2275050011</v>
      </c>
      <c r="BZ809">
        <v>2</v>
      </c>
      <c r="CA809" t="s">
        <v>34</v>
      </c>
      <c r="CB809" t="s">
        <v>73</v>
      </c>
      <c r="CC809">
        <v>34035</v>
      </c>
      <c r="CE809" t="s">
        <v>403</v>
      </c>
      <c r="CF809">
        <v>48811</v>
      </c>
      <c r="CG809" t="s">
        <v>37</v>
      </c>
      <c r="CH809" t="s">
        <v>38</v>
      </c>
      <c r="CK809" t="s">
        <v>38</v>
      </c>
      <c r="CL809">
        <v>40.567900000000002</v>
      </c>
      <c r="CM809">
        <v>-74.594300000000004</v>
      </c>
      <c r="CN809" t="s">
        <v>39</v>
      </c>
      <c r="CO809" t="s">
        <v>224</v>
      </c>
      <c r="CP809" t="s">
        <v>34</v>
      </c>
      <c r="CQ809">
        <v>0</v>
      </c>
      <c r="CR809" t="s">
        <v>41</v>
      </c>
      <c r="CS809">
        <v>8</v>
      </c>
      <c r="CU809" t="s">
        <v>49</v>
      </c>
      <c r="CV809" t="s">
        <v>50</v>
      </c>
      <c r="CW809">
        <v>2.1302999999999999E-3</v>
      </c>
      <c r="CX809" t="s">
        <v>44</v>
      </c>
      <c r="CY809">
        <v>11904911</v>
      </c>
      <c r="DB809">
        <v>60937013</v>
      </c>
      <c r="DD809">
        <v>300</v>
      </c>
      <c r="DE809">
        <v>78413714</v>
      </c>
      <c r="DG809">
        <v>2275050011</v>
      </c>
      <c r="DH809">
        <v>2</v>
      </c>
      <c r="DI809" t="s">
        <v>34</v>
      </c>
      <c r="DJ809" t="s">
        <v>73</v>
      </c>
      <c r="DK809">
        <v>34035</v>
      </c>
      <c r="DM809" t="s">
        <v>403</v>
      </c>
      <c r="DN809">
        <v>48811</v>
      </c>
      <c r="DO809" t="s">
        <v>37</v>
      </c>
      <c r="DP809" t="s">
        <v>38</v>
      </c>
      <c r="DS809" t="s">
        <v>38</v>
      </c>
      <c r="DT809">
        <v>40.567900000000002</v>
      </c>
      <c r="DU809">
        <v>-74.594300000000004</v>
      </c>
      <c r="DV809" t="s">
        <v>39</v>
      </c>
      <c r="DW809" t="s">
        <v>224</v>
      </c>
      <c r="DX809" t="s">
        <v>34</v>
      </c>
      <c r="DY809">
        <v>0</v>
      </c>
      <c r="DZ809" t="s">
        <v>41</v>
      </c>
      <c r="EA809">
        <v>8</v>
      </c>
      <c r="EC809" t="s">
        <v>47</v>
      </c>
      <c r="ED809" t="s">
        <v>48</v>
      </c>
      <c r="EE809">
        <v>1.4699100000000001E-3</v>
      </c>
      <c r="EF809" t="s">
        <v>44</v>
      </c>
      <c r="EG809">
        <v>11904911</v>
      </c>
      <c r="EJ809">
        <v>60937013</v>
      </c>
      <c r="EL809">
        <v>300</v>
      </c>
      <c r="EM809">
        <v>78413714</v>
      </c>
      <c r="EO809">
        <v>2275050011</v>
      </c>
      <c r="EP809">
        <v>2</v>
      </c>
      <c r="EQ809" t="s">
        <v>34</v>
      </c>
      <c r="ER809" t="s">
        <v>73</v>
      </c>
      <c r="ES809">
        <v>34035</v>
      </c>
      <c r="EU809" t="s">
        <v>403</v>
      </c>
      <c r="EV809">
        <v>48811</v>
      </c>
      <c r="EW809" t="s">
        <v>37</v>
      </c>
      <c r="EX809" t="s">
        <v>38</v>
      </c>
      <c r="FA809" t="s">
        <v>38</v>
      </c>
      <c r="FB809">
        <v>40.567900000000002</v>
      </c>
      <c r="FC809">
        <v>-74.594300000000004</v>
      </c>
      <c r="FD809" t="s">
        <v>39</v>
      </c>
      <c r="FE809" t="s">
        <v>224</v>
      </c>
      <c r="FF809" t="s">
        <v>34</v>
      </c>
      <c r="FG809">
        <v>0</v>
      </c>
      <c r="FH809" t="s">
        <v>41</v>
      </c>
      <c r="FI809">
        <v>8</v>
      </c>
      <c r="FK809" t="s">
        <v>45</v>
      </c>
      <c r="FL809" t="s">
        <v>46</v>
      </c>
      <c r="FM809">
        <v>9.0000000000000006E-5</v>
      </c>
      <c r="FN809" t="s">
        <v>44</v>
      </c>
      <c r="FO809">
        <v>11904911</v>
      </c>
      <c r="FR809">
        <v>60937013</v>
      </c>
      <c r="FT809">
        <v>300</v>
      </c>
      <c r="FU809">
        <v>78413714</v>
      </c>
      <c r="FW809">
        <v>2275050011</v>
      </c>
      <c r="FX809">
        <v>2</v>
      </c>
      <c r="FY809" t="s">
        <v>34</v>
      </c>
      <c r="FZ809" t="s">
        <v>73</v>
      </c>
      <c r="GA809">
        <v>34035</v>
      </c>
      <c r="GC809" t="s">
        <v>403</v>
      </c>
      <c r="GD809">
        <v>48811</v>
      </c>
      <c r="GE809" t="s">
        <v>37</v>
      </c>
      <c r="GF809" t="s">
        <v>38</v>
      </c>
      <c r="GI809" t="s">
        <v>38</v>
      </c>
      <c r="GJ809">
        <v>40.567900000000002</v>
      </c>
      <c r="GK809">
        <v>-74.594300000000004</v>
      </c>
      <c r="GL809" t="s">
        <v>39</v>
      </c>
      <c r="GM809" t="s">
        <v>224</v>
      </c>
      <c r="GN809" t="s">
        <v>34</v>
      </c>
      <c r="GO809">
        <v>0</v>
      </c>
      <c r="GP809" t="s">
        <v>41</v>
      </c>
      <c r="GQ809">
        <v>8</v>
      </c>
      <c r="GS809" t="s">
        <v>42</v>
      </c>
      <c r="GT809" t="s">
        <v>43</v>
      </c>
      <c r="GU809">
        <v>1.3542700000000001E-3</v>
      </c>
      <c r="GV809" t="s">
        <v>44</v>
      </c>
    </row>
    <row r="810" spans="1:204" x14ac:dyDescent="0.25">
      <c r="A810">
        <v>11904911</v>
      </c>
      <c r="D810">
        <v>60937013</v>
      </c>
      <c r="F810">
        <v>300</v>
      </c>
      <c r="G810">
        <v>78413814</v>
      </c>
      <c r="I810">
        <v>2275050012</v>
      </c>
      <c r="J810">
        <v>2</v>
      </c>
      <c r="K810" t="s">
        <v>34</v>
      </c>
      <c r="L810" t="s">
        <v>73</v>
      </c>
      <c r="M810">
        <v>34035</v>
      </c>
      <c r="O810" t="s">
        <v>403</v>
      </c>
      <c r="P810">
        <v>48811</v>
      </c>
      <c r="Q810" t="s">
        <v>37</v>
      </c>
      <c r="R810" t="s">
        <v>38</v>
      </c>
      <c r="U810" t="s">
        <v>38</v>
      </c>
      <c r="V810">
        <v>40.567900000000002</v>
      </c>
      <c r="W810">
        <v>-74.594300000000004</v>
      </c>
      <c r="X810" t="s">
        <v>39</v>
      </c>
      <c r="Y810" t="s">
        <v>224</v>
      </c>
      <c r="Z810" t="s">
        <v>34</v>
      </c>
      <c r="AA810">
        <v>0</v>
      </c>
      <c r="AB810" t="s">
        <v>41</v>
      </c>
      <c r="AC810">
        <v>8</v>
      </c>
      <c r="AE810" t="s">
        <v>53</v>
      </c>
      <c r="AF810" t="s">
        <v>54</v>
      </c>
      <c r="AG810">
        <v>0.15802099999999999</v>
      </c>
      <c r="AH810" t="s">
        <v>44</v>
      </c>
      <c r="AI810">
        <v>11904911</v>
      </c>
      <c r="AL810">
        <v>60937013</v>
      </c>
      <c r="AN810">
        <v>300</v>
      </c>
      <c r="AO810">
        <v>78413814</v>
      </c>
      <c r="AQ810">
        <v>2275050012</v>
      </c>
      <c r="AR810">
        <v>2</v>
      </c>
      <c r="AS810" t="s">
        <v>34</v>
      </c>
      <c r="AT810" t="s">
        <v>73</v>
      </c>
      <c r="AU810">
        <v>34035</v>
      </c>
      <c r="AW810" t="s">
        <v>403</v>
      </c>
      <c r="AX810">
        <v>48811</v>
      </c>
      <c r="AY810" t="s">
        <v>37</v>
      </c>
      <c r="AZ810" t="s">
        <v>38</v>
      </c>
      <c r="BC810" t="s">
        <v>38</v>
      </c>
      <c r="BD810">
        <v>40.567900000000002</v>
      </c>
      <c r="BE810">
        <v>-74.594300000000004</v>
      </c>
      <c r="BF810" t="s">
        <v>39</v>
      </c>
      <c r="BG810" t="s">
        <v>224</v>
      </c>
      <c r="BH810" t="s">
        <v>34</v>
      </c>
      <c r="BI810">
        <v>0</v>
      </c>
      <c r="BJ810" t="s">
        <v>41</v>
      </c>
      <c r="BK810">
        <v>8</v>
      </c>
      <c r="BM810" t="s">
        <v>51</v>
      </c>
      <c r="BN810" t="s">
        <v>52</v>
      </c>
      <c r="BO810">
        <v>5.3417999999999998E-3</v>
      </c>
      <c r="BP810" t="s">
        <v>44</v>
      </c>
      <c r="BQ810">
        <v>11904911</v>
      </c>
      <c r="BT810">
        <v>60937013</v>
      </c>
      <c r="BV810">
        <v>300</v>
      </c>
      <c r="BW810">
        <v>78413814</v>
      </c>
      <c r="BY810">
        <v>2275050012</v>
      </c>
      <c r="BZ810">
        <v>2</v>
      </c>
      <c r="CA810" t="s">
        <v>34</v>
      </c>
      <c r="CB810" t="s">
        <v>73</v>
      </c>
      <c r="CC810">
        <v>34035</v>
      </c>
      <c r="CE810" t="s">
        <v>403</v>
      </c>
      <c r="CF810">
        <v>48811</v>
      </c>
      <c r="CG810" t="s">
        <v>37</v>
      </c>
      <c r="CH810" t="s">
        <v>38</v>
      </c>
      <c r="CK810" t="s">
        <v>38</v>
      </c>
      <c r="CL810">
        <v>40.567900000000002</v>
      </c>
      <c r="CM810">
        <v>-74.594300000000004</v>
      </c>
      <c r="CN810" t="s">
        <v>39</v>
      </c>
      <c r="CO810" t="s">
        <v>224</v>
      </c>
      <c r="CP810" t="s">
        <v>34</v>
      </c>
      <c r="CQ810">
        <v>0</v>
      </c>
      <c r="CR810" t="s">
        <v>41</v>
      </c>
      <c r="CS810">
        <v>8</v>
      </c>
      <c r="CU810" t="s">
        <v>49</v>
      </c>
      <c r="CV810" t="s">
        <v>50</v>
      </c>
      <c r="CW810">
        <v>3.9055499999999998E-3</v>
      </c>
      <c r="CX810" t="s">
        <v>44</v>
      </c>
      <c r="CY810">
        <v>11904911</v>
      </c>
      <c r="DB810">
        <v>60937013</v>
      </c>
      <c r="DD810">
        <v>300</v>
      </c>
      <c r="DE810">
        <v>78413814</v>
      </c>
      <c r="DG810">
        <v>2275050012</v>
      </c>
      <c r="DH810">
        <v>2</v>
      </c>
      <c r="DI810" t="s">
        <v>34</v>
      </c>
      <c r="DJ810" t="s">
        <v>73</v>
      </c>
      <c r="DK810">
        <v>34035</v>
      </c>
      <c r="DM810" t="s">
        <v>403</v>
      </c>
      <c r="DN810">
        <v>48811</v>
      </c>
      <c r="DO810" t="s">
        <v>37</v>
      </c>
      <c r="DP810" t="s">
        <v>38</v>
      </c>
      <c r="DS810" t="s">
        <v>38</v>
      </c>
      <c r="DT810">
        <v>40.567900000000002</v>
      </c>
      <c r="DU810">
        <v>-74.594300000000004</v>
      </c>
      <c r="DV810" t="s">
        <v>39</v>
      </c>
      <c r="DW810" t="s">
        <v>224</v>
      </c>
      <c r="DX810" t="s">
        <v>34</v>
      </c>
      <c r="DY810">
        <v>0</v>
      </c>
      <c r="DZ810" t="s">
        <v>41</v>
      </c>
      <c r="EA810">
        <v>8</v>
      </c>
      <c r="EC810" t="s">
        <v>47</v>
      </c>
      <c r="ED810" t="s">
        <v>48</v>
      </c>
      <c r="EE810">
        <v>3.8118200000000001E-3</v>
      </c>
      <c r="EF810" t="s">
        <v>44</v>
      </c>
      <c r="EG810">
        <v>11904911</v>
      </c>
      <c r="EJ810">
        <v>60937013</v>
      </c>
      <c r="EL810">
        <v>300</v>
      </c>
      <c r="EM810">
        <v>78413814</v>
      </c>
      <c r="EO810">
        <v>2275050012</v>
      </c>
      <c r="EP810">
        <v>2</v>
      </c>
      <c r="EQ810" t="s">
        <v>34</v>
      </c>
      <c r="ER810" t="s">
        <v>73</v>
      </c>
      <c r="ES810">
        <v>34035</v>
      </c>
      <c r="EU810" t="s">
        <v>403</v>
      </c>
      <c r="EV810">
        <v>48811</v>
      </c>
      <c r="EW810" t="s">
        <v>37</v>
      </c>
      <c r="EX810" t="s">
        <v>38</v>
      </c>
      <c r="FA810" t="s">
        <v>38</v>
      </c>
      <c r="FB810">
        <v>40.567900000000002</v>
      </c>
      <c r="FC810">
        <v>-74.594300000000004</v>
      </c>
      <c r="FD810" t="s">
        <v>39</v>
      </c>
      <c r="FE810" t="s">
        <v>224</v>
      </c>
      <c r="FF810" t="s">
        <v>34</v>
      </c>
      <c r="FG810">
        <v>0</v>
      </c>
      <c r="FH810" t="s">
        <v>41</v>
      </c>
      <c r="FI810">
        <v>8</v>
      </c>
      <c r="FK810" t="s">
        <v>45</v>
      </c>
      <c r="FL810" t="s">
        <v>46</v>
      </c>
      <c r="FM810">
        <v>1.2140199999999999E-3</v>
      </c>
      <c r="FN810" t="s">
        <v>44</v>
      </c>
      <c r="FO810">
        <v>11904911</v>
      </c>
      <c r="FR810">
        <v>60937013</v>
      </c>
      <c r="FT810">
        <v>300</v>
      </c>
      <c r="FU810">
        <v>78413814</v>
      </c>
      <c r="FW810">
        <v>2275050012</v>
      </c>
      <c r="FX810">
        <v>2</v>
      </c>
      <c r="FY810" t="s">
        <v>34</v>
      </c>
      <c r="FZ810" t="s">
        <v>73</v>
      </c>
      <c r="GA810">
        <v>34035</v>
      </c>
      <c r="GC810" t="s">
        <v>403</v>
      </c>
      <c r="GD810">
        <v>48811</v>
      </c>
      <c r="GE810" t="s">
        <v>37</v>
      </c>
      <c r="GF810" t="s">
        <v>38</v>
      </c>
      <c r="GI810" t="s">
        <v>38</v>
      </c>
      <c r="GJ810">
        <v>40.567900000000002</v>
      </c>
      <c r="GK810">
        <v>-74.594300000000004</v>
      </c>
      <c r="GL810" t="s">
        <v>39</v>
      </c>
      <c r="GM810" t="s">
        <v>224</v>
      </c>
      <c r="GN810" t="s">
        <v>34</v>
      </c>
      <c r="GO810">
        <v>0</v>
      </c>
      <c r="GP810" t="s">
        <v>41</v>
      </c>
      <c r="GQ810">
        <v>8</v>
      </c>
      <c r="GS810" t="s">
        <v>42</v>
      </c>
      <c r="GT810" t="s">
        <v>43</v>
      </c>
      <c r="GU810">
        <v>1.1376499999999999E-2</v>
      </c>
      <c r="GV810" t="s">
        <v>44</v>
      </c>
    </row>
    <row r="811" spans="1:204" x14ac:dyDescent="0.25">
      <c r="A811">
        <v>10996011</v>
      </c>
      <c r="D811">
        <v>60545613</v>
      </c>
      <c r="F811">
        <v>300</v>
      </c>
      <c r="G811">
        <v>77632714</v>
      </c>
      <c r="I811">
        <v>2275050011</v>
      </c>
      <c r="J811">
        <v>2</v>
      </c>
      <c r="K811" t="s">
        <v>34</v>
      </c>
      <c r="L811" t="s">
        <v>73</v>
      </c>
      <c r="M811">
        <v>34035</v>
      </c>
      <c r="O811" t="s">
        <v>286</v>
      </c>
      <c r="P811">
        <v>48811</v>
      </c>
      <c r="Q811" t="s">
        <v>37</v>
      </c>
      <c r="R811" t="s">
        <v>38</v>
      </c>
      <c r="U811" t="s">
        <v>38</v>
      </c>
      <c r="V811">
        <v>40.640700000000002</v>
      </c>
      <c r="W811">
        <v>-74.664199999999994</v>
      </c>
      <c r="X811" t="s">
        <v>39</v>
      </c>
      <c r="Y811" t="s">
        <v>287</v>
      </c>
      <c r="Z811" t="s">
        <v>34</v>
      </c>
      <c r="AA811">
        <v>0</v>
      </c>
      <c r="AB811" t="s">
        <v>41</v>
      </c>
      <c r="AC811">
        <v>8</v>
      </c>
      <c r="AE811" t="s">
        <v>53</v>
      </c>
      <c r="AF811" t="s">
        <v>54</v>
      </c>
      <c r="AG811">
        <v>0.108126</v>
      </c>
      <c r="AH811" t="s">
        <v>44</v>
      </c>
      <c r="AI811">
        <v>10996011</v>
      </c>
      <c r="AL811">
        <v>60545613</v>
      </c>
      <c r="AN811">
        <v>300</v>
      </c>
      <c r="AO811">
        <v>77632714</v>
      </c>
      <c r="AQ811">
        <v>2275050011</v>
      </c>
      <c r="AR811">
        <v>2</v>
      </c>
      <c r="AS811" t="s">
        <v>34</v>
      </c>
      <c r="AT811" t="s">
        <v>73</v>
      </c>
      <c r="AU811">
        <v>34035</v>
      </c>
      <c r="AW811" t="s">
        <v>286</v>
      </c>
      <c r="AX811">
        <v>48811</v>
      </c>
      <c r="AY811" t="s">
        <v>37</v>
      </c>
      <c r="AZ811" t="s">
        <v>38</v>
      </c>
      <c r="BC811" t="s">
        <v>38</v>
      </c>
      <c r="BD811">
        <v>40.640700000000002</v>
      </c>
      <c r="BE811">
        <v>-74.664199999999994</v>
      </c>
      <c r="BF811" t="s">
        <v>39</v>
      </c>
      <c r="BG811" t="s">
        <v>287</v>
      </c>
      <c r="BH811" t="s">
        <v>34</v>
      </c>
      <c r="BI811">
        <v>0</v>
      </c>
      <c r="BJ811" t="s">
        <v>41</v>
      </c>
      <c r="BK811">
        <v>8</v>
      </c>
      <c r="BM811" t="s">
        <v>51</v>
      </c>
      <c r="BN811" t="s">
        <v>52</v>
      </c>
      <c r="BO811">
        <v>5.8500000000000002E-4</v>
      </c>
      <c r="BP811" t="s">
        <v>44</v>
      </c>
      <c r="BQ811">
        <v>10996011</v>
      </c>
      <c r="BT811">
        <v>60545613</v>
      </c>
      <c r="BV811">
        <v>300</v>
      </c>
      <c r="BW811">
        <v>77632714</v>
      </c>
      <c r="BY811">
        <v>2275050011</v>
      </c>
      <c r="BZ811">
        <v>2</v>
      </c>
      <c r="CA811" t="s">
        <v>34</v>
      </c>
      <c r="CB811" t="s">
        <v>73</v>
      </c>
      <c r="CC811">
        <v>34035</v>
      </c>
      <c r="CE811" t="s">
        <v>286</v>
      </c>
      <c r="CF811">
        <v>48811</v>
      </c>
      <c r="CG811" t="s">
        <v>37</v>
      </c>
      <c r="CH811" t="s">
        <v>38</v>
      </c>
      <c r="CK811" t="s">
        <v>38</v>
      </c>
      <c r="CL811">
        <v>40.640700000000002</v>
      </c>
      <c r="CM811">
        <v>-74.664199999999994</v>
      </c>
      <c r="CN811" t="s">
        <v>39</v>
      </c>
      <c r="CO811" t="s">
        <v>287</v>
      </c>
      <c r="CP811" t="s">
        <v>34</v>
      </c>
      <c r="CQ811">
        <v>0</v>
      </c>
      <c r="CR811" t="s">
        <v>41</v>
      </c>
      <c r="CS811">
        <v>8</v>
      </c>
      <c r="CU811" t="s">
        <v>49</v>
      </c>
      <c r="CV811" t="s">
        <v>50</v>
      </c>
      <c r="CW811">
        <v>2.1302999999999999E-3</v>
      </c>
      <c r="CX811" t="s">
        <v>44</v>
      </c>
      <c r="CY811">
        <v>10996011</v>
      </c>
      <c r="DB811">
        <v>60545613</v>
      </c>
      <c r="DD811">
        <v>300</v>
      </c>
      <c r="DE811">
        <v>77632714</v>
      </c>
      <c r="DG811">
        <v>2275050011</v>
      </c>
      <c r="DH811">
        <v>2</v>
      </c>
      <c r="DI811" t="s">
        <v>34</v>
      </c>
      <c r="DJ811" t="s">
        <v>73</v>
      </c>
      <c r="DK811">
        <v>34035</v>
      </c>
      <c r="DM811" t="s">
        <v>286</v>
      </c>
      <c r="DN811">
        <v>48811</v>
      </c>
      <c r="DO811" t="s">
        <v>37</v>
      </c>
      <c r="DP811" t="s">
        <v>38</v>
      </c>
      <c r="DS811" t="s">
        <v>38</v>
      </c>
      <c r="DT811">
        <v>40.640700000000002</v>
      </c>
      <c r="DU811">
        <v>-74.664199999999994</v>
      </c>
      <c r="DV811" t="s">
        <v>39</v>
      </c>
      <c r="DW811" t="s">
        <v>287</v>
      </c>
      <c r="DX811" t="s">
        <v>34</v>
      </c>
      <c r="DY811">
        <v>0</v>
      </c>
      <c r="DZ811" t="s">
        <v>41</v>
      </c>
      <c r="EA811">
        <v>8</v>
      </c>
      <c r="EC811" t="s">
        <v>47</v>
      </c>
      <c r="ED811" t="s">
        <v>48</v>
      </c>
      <c r="EE811">
        <v>1.4699100000000001E-3</v>
      </c>
      <c r="EF811" t="s">
        <v>44</v>
      </c>
      <c r="EG811">
        <v>10996011</v>
      </c>
      <c r="EJ811">
        <v>60545613</v>
      </c>
      <c r="EL811">
        <v>300</v>
      </c>
      <c r="EM811">
        <v>77632714</v>
      </c>
      <c r="EO811">
        <v>2275050011</v>
      </c>
      <c r="EP811">
        <v>2</v>
      </c>
      <c r="EQ811" t="s">
        <v>34</v>
      </c>
      <c r="ER811" t="s">
        <v>73</v>
      </c>
      <c r="ES811">
        <v>34035</v>
      </c>
      <c r="EU811" t="s">
        <v>286</v>
      </c>
      <c r="EV811">
        <v>48811</v>
      </c>
      <c r="EW811" t="s">
        <v>37</v>
      </c>
      <c r="EX811" t="s">
        <v>38</v>
      </c>
      <c r="FA811" t="s">
        <v>38</v>
      </c>
      <c r="FB811">
        <v>40.640700000000002</v>
      </c>
      <c r="FC811">
        <v>-74.664199999999994</v>
      </c>
      <c r="FD811" t="s">
        <v>39</v>
      </c>
      <c r="FE811" t="s">
        <v>287</v>
      </c>
      <c r="FF811" t="s">
        <v>34</v>
      </c>
      <c r="FG811">
        <v>0</v>
      </c>
      <c r="FH811" t="s">
        <v>41</v>
      </c>
      <c r="FI811">
        <v>8</v>
      </c>
      <c r="FK811" t="s">
        <v>45</v>
      </c>
      <c r="FL811" t="s">
        <v>46</v>
      </c>
      <c r="FM811">
        <v>9.0000000000000006E-5</v>
      </c>
      <c r="FN811" t="s">
        <v>44</v>
      </c>
      <c r="FO811">
        <v>10996011</v>
      </c>
      <c r="FR811">
        <v>60545613</v>
      </c>
      <c r="FT811">
        <v>300</v>
      </c>
      <c r="FU811">
        <v>77632714</v>
      </c>
      <c r="FW811">
        <v>2275050011</v>
      </c>
      <c r="FX811">
        <v>2</v>
      </c>
      <c r="FY811" t="s">
        <v>34</v>
      </c>
      <c r="FZ811" t="s">
        <v>73</v>
      </c>
      <c r="GA811">
        <v>34035</v>
      </c>
      <c r="GC811" t="s">
        <v>286</v>
      </c>
      <c r="GD811">
        <v>48811</v>
      </c>
      <c r="GE811" t="s">
        <v>37</v>
      </c>
      <c r="GF811" t="s">
        <v>38</v>
      </c>
      <c r="GI811" t="s">
        <v>38</v>
      </c>
      <c r="GJ811">
        <v>40.640700000000002</v>
      </c>
      <c r="GK811">
        <v>-74.664199999999994</v>
      </c>
      <c r="GL811" t="s">
        <v>39</v>
      </c>
      <c r="GM811" t="s">
        <v>287</v>
      </c>
      <c r="GN811" t="s">
        <v>34</v>
      </c>
      <c r="GO811">
        <v>0</v>
      </c>
      <c r="GP811" t="s">
        <v>41</v>
      </c>
      <c r="GQ811">
        <v>8</v>
      </c>
      <c r="GS811" t="s">
        <v>42</v>
      </c>
      <c r="GT811" t="s">
        <v>43</v>
      </c>
      <c r="GU811">
        <v>1.3542700000000001E-3</v>
      </c>
      <c r="GV811" t="s">
        <v>44</v>
      </c>
    </row>
    <row r="812" spans="1:204" x14ac:dyDescent="0.25">
      <c r="A812">
        <v>10996011</v>
      </c>
      <c r="D812">
        <v>60545613</v>
      </c>
      <c r="F812">
        <v>300</v>
      </c>
      <c r="G812">
        <v>77632814</v>
      </c>
      <c r="I812">
        <v>2275050012</v>
      </c>
      <c r="J812">
        <v>2</v>
      </c>
      <c r="K812" t="s">
        <v>34</v>
      </c>
      <c r="L812" t="s">
        <v>73</v>
      </c>
      <c r="M812">
        <v>34035</v>
      </c>
      <c r="O812" t="s">
        <v>286</v>
      </c>
      <c r="P812">
        <v>48811</v>
      </c>
      <c r="Q812" t="s">
        <v>37</v>
      </c>
      <c r="R812" t="s">
        <v>38</v>
      </c>
      <c r="U812" t="s">
        <v>38</v>
      </c>
      <c r="V812">
        <v>40.640700000000002</v>
      </c>
      <c r="W812">
        <v>-74.664199999999994</v>
      </c>
      <c r="X812" t="s">
        <v>39</v>
      </c>
      <c r="Y812" t="s">
        <v>287</v>
      </c>
      <c r="Z812" t="s">
        <v>34</v>
      </c>
      <c r="AA812">
        <v>0</v>
      </c>
      <c r="AB812" t="s">
        <v>41</v>
      </c>
      <c r="AC812">
        <v>8</v>
      </c>
      <c r="AE812" t="s">
        <v>53</v>
      </c>
      <c r="AF812" t="s">
        <v>54</v>
      </c>
      <c r="AG812">
        <v>0.15802099999999999</v>
      </c>
      <c r="AH812" t="s">
        <v>44</v>
      </c>
      <c r="AI812">
        <v>10996011</v>
      </c>
      <c r="AL812">
        <v>60545613</v>
      </c>
      <c r="AN812">
        <v>300</v>
      </c>
      <c r="AO812">
        <v>77632814</v>
      </c>
      <c r="AQ812">
        <v>2275050012</v>
      </c>
      <c r="AR812">
        <v>2</v>
      </c>
      <c r="AS812" t="s">
        <v>34</v>
      </c>
      <c r="AT812" t="s">
        <v>73</v>
      </c>
      <c r="AU812">
        <v>34035</v>
      </c>
      <c r="AW812" t="s">
        <v>286</v>
      </c>
      <c r="AX812">
        <v>48811</v>
      </c>
      <c r="AY812" t="s">
        <v>37</v>
      </c>
      <c r="AZ812" t="s">
        <v>38</v>
      </c>
      <c r="BC812" t="s">
        <v>38</v>
      </c>
      <c r="BD812">
        <v>40.640700000000002</v>
      </c>
      <c r="BE812">
        <v>-74.664199999999994</v>
      </c>
      <c r="BF812" t="s">
        <v>39</v>
      </c>
      <c r="BG812" t="s">
        <v>287</v>
      </c>
      <c r="BH812" t="s">
        <v>34</v>
      </c>
      <c r="BI812">
        <v>0</v>
      </c>
      <c r="BJ812" t="s">
        <v>41</v>
      </c>
      <c r="BK812">
        <v>8</v>
      </c>
      <c r="BM812" t="s">
        <v>51</v>
      </c>
      <c r="BN812" t="s">
        <v>52</v>
      </c>
      <c r="BO812">
        <v>5.3417999999999998E-3</v>
      </c>
      <c r="BP812" t="s">
        <v>44</v>
      </c>
      <c r="BQ812">
        <v>10996011</v>
      </c>
      <c r="BT812">
        <v>60545613</v>
      </c>
      <c r="BV812">
        <v>300</v>
      </c>
      <c r="BW812">
        <v>77632814</v>
      </c>
      <c r="BY812">
        <v>2275050012</v>
      </c>
      <c r="BZ812">
        <v>2</v>
      </c>
      <c r="CA812" t="s">
        <v>34</v>
      </c>
      <c r="CB812" t="s">
        <v>73</v>
      </c>
      <c r="CC812">
        <v>34035</v>
      </c>
      <c r="CE812" t="s">
        <v>286</v>
      </c>
      <c r="CF812">
        <v>48811</v>
      </c>
      <c r="CG812" t="s">
        <v>37</v>
      </c>
      <c r="CH812" t="s">
        <v>38</v>
      </c>
      <c r="CK812" t="s">
        <v>38</v>
      </c>
      <c r="CL812">
        <v>40.640700000000002</v>
      </c>
      <c r="CM812">
        <v>-74.664199999999994</v>
      </c>
      <c r="CN812" t="s">
        <v>39</v>
      </c>
      <c r="CO812" t="s">
        <v>287</v>
      </c>
      <c r="CP812" t="s">
        <v>34</v>
      </c>
      <c r="CQ812">
        <v>0</v>
      </c>
      <c r="CR812" t="s">
        <v>41</v>
      </c>
      <c r="CS812">
        <v>8</v>
      </c>
      <c r="CU812" t="s">
        <v>49</v>
      </c>
      <c r="CV812" t="s">
        <v>50</v>
      </c>
      <c r="CW812">
        <v>3.9055499999999998E-3</v>
      </c>
      <c r="CX812" t="s">
        <v>44</v>
      </c>
      <c r="CY812">
        <v>10996011</v>
      </c>
      <c r="DB812">
        <v>60545613</v>
      </c>
      <c r="DD812">
        <v>300</v>
      </c>
      <c r="DE812">
        <v>77632814</v>
      </c>
      <c r="DG812">
        <v>2275050012</v>
      </c>
      <c r="DH812">
        <v>2</v>
      </c>
      <c r="DI812" t="s">
        <v>34</v>
      </c>
      <c r="DJ812" t="s">
        <v>73</v>
      </c>
      <c r="DK812">
        <v>34035</v>
      </c>
      <c r="DM812" t="s">
        <v>286</v>
      </c>
      <c r="DN812">
        <v>48811</v>
      </c>
      <c r="DO812" t="s">
        <v>37</v>
      </c>
      <c r="DP812" t="s">
        <v>38</v>
      </c>
      <c r="DS812" t="s">
        <v>38</v>
      </c>
      <c r="DT812">
        <v>40.640700000000002</v>
      </c>
      <c r="DU812">
        <v>-74.664199999999994</v>
      </c>
      <c r="DV812" t="s">
        <v>39</v>
      </c>
      <c r="DW812" t="s">
        <v>287</v>
      </c>
      <c r="DX812" t="s">
        <v>34</v>
      </c>
      <c r="DY812">
        <v>0</v>
      </c>
      <c r="DZ812" t="s">
        <v>41</v>
      </c>
      <c r="EA812">
        <v>8</v>
      </c>
      <c r="EC812" t="s">
        <v>47</v>
      </c>
      <c r="ED812" t="s">
        <v>48</v>
      </c>
      <c r="EE812">
        <v>3.8118200000000001E-3</v>
      </c>
      <c r="EF812" t="s">
        <v>44</v>
      </c>
      <c r="EG812">
        <v>10996011</v>
      </c>
      <c r="EJ812">
        <v>60545613</v>
      </c>
      <c r="EL812">
        <v>300</v>
      </c>
      <c r="EM812">
        <v>77632814</v>
      </c>
      <c r="EO812">
        <v>2275050012</v>
      </c>
      <c r="EP812">
        <v>2</v>
      </c>
      <c r="EQ812" t="s">
        <v>34</v>
      </c>
      <c r="ER812" t="s">
        <v>73</v>
      </c>
      <c r="ES812">
        <v>34035</v>
      </c>
      <c r="EU812" t="s">
        <v>286</v>
      </c>
      <c r="EV812">
        <v>48811</v>
      </c>
      <c r="EW812" t="s">
        <v>37</v>
      </c>
      <c r="EX812" t="s">
        <v>38</v>
      </c>
      <c r="FA812" t="s">
        <v>38</v>
      </c>
      <c r="FB812">
        <v>40.640700000000002</v>
      </c>
      <c r="FC812">
        <v>-74.664199999999994</v>
      </c>
      <c r="FD812" t="s">
        <v>39</v>
      </c>
      <c r="FE812" t="s">
        <v>287</v>
      </c>
      <c r="FF812" t="s">
        <v>34</v>
      </c>
      <c r="FG812">
        <v>0</v>
      </c>
      <c r="FH812" t="s">
        <v>41</v>
      </c>
      <c r="FI812">
        <v>8</v>
      </c>
      <c r="FK812" t="s">
        <v>45</v>
      </c>
      <c r="FL812" t="s">
        <v>46</v>
      </c>
      <c r="FM812">
        <v>1.2140199999999999E-3</v>
      </c>
      <c r="FN812" t="s">
        <v>44</v>
      </c>
      <c r="FO812">
        <v>10996011</v>
      </c>
      <c r="FR812">
        <v>60545613</v>
      </c>
      <c r="FT812">
        <v>300</v>
      </c>
      <c r="FU812">
        <v>77632814</v>
      </c>
      <c r="FW812">
        <v>2275050012</v>
      </c>
      <c r="FX812">
        <v>2</v>
      </c>
      <c r="FY812" t="s">
        <v>34</v>
      </c>
      <c r="FZ812" t="s">
        <v>73</v>
      </c>
      <c r="GA812">
        <v>34035</v>
      </c>
      <c r="GC812" t="s">
        <v>286</v>
      </c>
      <c r="GD812">
        <v>48811</v>
      </c>
      <c r="GE812" t="s">
        <v>37</v>
      </c>
      <c r="GF812" t="s">
        <v>38</v>
      </c>
      <c r="GI812" t="s">
        <v>38</v>
      </c>
      <c r="GJ812">
        <v>40.640700000000002</v>
      </c>
      <c r="GK812">
        <v>-74.664199999999994</v>
      </c>
      <c r="GL812" t="s">
        <v>39</v>
      </c>
      <c r="GM812" t="s">
        <v>287</v>
      </c>
      <c r="GN812" t="s">
        <v>34</v>
      </c>
      <c r="GO812">
        <v>0</v>
      </c>
      <c r="GP812" t="s">
        <v>41</v>
      </c>
      <c r="GQ812">
        <v>8</v>
      </c>
      <c r="GS812" t="s">
        <v>42</v>
      </c>
      <c r="GT812" t="s">
        <v>43</v>
      </c>
      <c r="GU812">
        <v>1.1376499999999999E-2</v>
      </c>
      <c r="GV812" t="s">
        <v>44</v>
      </c>
    </row>
    <row r="813" spans="1:204" x14ac:dyDescent="0.25">
      <c r="A813">
        <v>10963911</v>
      </c>
      <c r="D813">
        <v>60488413</v>
      </c>
      <c r="F813">
        <v>300</v>
      </c>
      <c r="G813">
        <v>77518514</v>
      </c>
      <c r="I813">
        <v>2275050011</v>
      </c>
      <c r="J813">
        <v>2</v>
      </c>
      <c r="K813" t="s">
        <v>34</v>
      </c>
      <c r="L813" t="s">
        <v>73</v>
      </c>
      <c r="M813">
        <v>34035</v>
      </c>
      <c r="O813" t="s">
        <v>338</v>
      </c>
      <c r="P813">
        <v>48811</v>
      </c>
      <c r="Q813" t="s">
        <v>37</v>
      </c>
      <c r="R813" t="s">
        <v>38</v>
      </c>
      <c r="U813" t="s">
        <v>38</v>
      </c>
      <c r="V813">
        <v>40.653700000000001</v>
      </c>
      <c r="W813">
        <v>-74.686499999999995</v>
      </c>
      <c r="X813" t="s">
        <v>39</v>
      </c>
      <c r="Y813" t="s">
        <v>224</v>
      </c>
      <c r="Z813" t="s">
        <v>34</v>
      </c>
      <c r="AA813">
        <v>0</v>
      </c>
      <c r="AB813" t="s">
        <v>41</v>
      </c>
      <c r="AC813">
        <v>8</v>
      </c>
      <c r="AE813" t="s">
        <v>53</v>
      </c>
      <c r="AF813" t="s">
        <v>54</v>
      </c>
      <c r="AG813">
        <v>0.108126</v>
      </c>
      <c r="AH813" t="s">
        <v>44</v>
      </c>
      <c r="AI813">
        <v>10963911</v>
      </c>
      <c r="AL813">
        <v>60488413</v>
      </c>
      <c r="AN813">
        <v>300</v>
      </c>
      <c r="AO813">
        <v>77518514</v>
      </c>
      <c r="AQ813">
        <v>2275050011</v>
      </c>
      <c r="AR813">
        <v>2</v>
      </c>
      <c r="AS813" t="s">
        <v>34</v>
      </c>
      <c r="AT813" t="s">
        <v>73</v>
      </c>
      <c r="AU813">
        <v>34035</v>
      </c>
      <c r="AW813" t="s">
        <v>338</v>
      </c>
      <c r="AX813">
        <v>48811</v>
      </c>
      <c r="AY813" t="s">
        <v>37</v>
      </c>
      <c r="AZ813" t="s">
        <v>38</v>
      </c>
      <c r="BC813" t="s">
        <v>38</v>
      </c>
      <c r="BD813">
        <v>40.653700000000001</v>
      </c>
      <c r="BE813">
        <v>-74.686499999999995</v>
      </c>
      <c r="BF813" t="s">
        <v>39</v>
      </c>
      <c r="BG813" t="s">
        <v>224</v>
      </c>
      <c r="BH813" t="s">
        <v>34</v>
      </c>
      <c r="BI813">
        <v>0</v>
      </c>
      <c r="BJ813" t="s">
        <v>41</v>
      </c>
      <c r="BK813">
        <v>8</v>
      </c>
      <c r="BM813" t="s">
        <v>51</v>
      </c>
      <c r="BN813" t="s">
        <v>52</v>
      </c>
      <c r="BO813">
        <v>5.8500000000000002E-4</v>
      </c>
      <c r="BP813" t="s">
        <v>44</v>
      </c>
      <c r="BQ813">
        <v>10963911</v>
      </c>
      <c r="BT813">
        <v>60488413</v>
      </c>
      <c r="BV813">
        <v>300</v>
      </c>
      <c r="BW813">
        <v>77518514</v>
      </c>
      <c r="BY813">
        <v>2275050011</v>
      </c>
      <c r="BZ813">
        <v>2</v>
      </c>
      <c r="CA813" t="s">
        <v>34</v>
      </c>
      <c r="CB813" t="s">
        <v>73</v>
      </c>
      <c r="CC813">
        <v>34035</v>
      </c>
      <c r="CE813" t="s">
        <v>338</v>
      </c>
      <c r="CF813">
        <v>48811</v>
      </c>
      <c r="CG813" t="s">
        <v>37</v>
      </c>
      <c r="CH813" t="s">
        <v>38</v>
      </c>
      <c r="CK813" t="s">
        <v>38</v>
      </c>
      <c r="CL813">
        <v>40.653700000000001</v>
      </c>
      <c r="CM813">
        <v>-74.686499999999995</v>
      </c>
      <c r="CN813" t="s">
        <v>39</v>
      </c>
      <c r="CO813" t="s">
        <v>224</v>
      </c>
      <c r="CP813" t="s">
        <v>34</v>
      </c>
      <c r="CQ813">
        <v>0</v>
      </c>
      <c r="CR813" t="s">
        <v>41</v>
      </c>
      <c r="CS813">
        <v>8</v>
      </c>
      <c r="CU813" t="s">
        <v>49</v>
      </c>
      <c r="CV813" t="s">
        <v>50</v>
      </c>
      <c r="CW813">
        <v>2.1302999999999999E-3</v>
      </c>
      <c r="CX813" t="s">
        <v>44</v>
      </c>
      <c r="CY813">
        <v>10963911</v>
      </c>
      <c r="DB813">
        <v>60488413</v>
      </c>
      <c r="DD813">
        <v>300</v>
      </c>
      <c r="DE813">
        <v>77518514</v>
      </c>
      <c r="DG813">
        <v>2275050011</v>
      </c>
      <c r="DH813">
        <v>2</v>
      </c>
      <c r="DI813" t="s">
        <v>34</v>
      </c>
      <c r="DJ813" t="s">
        <v>73</v>
      </c>
      <c r="DK813">
        <v>34035</v>
      </c>
      <c r="DM813" t="s">
        <v>338</v>
      </c>
      <c r="DN813">
        <v>48811</v>
      </c>
      <c r="DO813" t="s">
        <v>37</v>
      </c>
      <c r="DP813" t="s">
        <v>38</v>
      </c>
      <c r="DS813" t="s">
        <v>38</v>
      </c>
      <c r="DT813">
        <v>40.653700000000001</v>
      </c>
      <c r="DU813">
        <v>-74.686499999999995</v>
      </c>
      <c r="DV813" t="s">
        <v>39</v>
      </c>
      <c r="DW813" t="s">
        <v>224</v>
      </c>
      <c r="DX813" t="s">
        <v>34</v>
      </c>
      <c r="DY813">
        <v>0</v>
      </c>
      <c r="DZ813" t="s">
        <v>41</v>
      </c>
      <c r="EA813">
        <v>8</v>
      </c>
      <c r="EC813" t="s">
        <v>47</v>
      </c>
      <c r="ED813" t="s">
        <v>48</v>
      </c>
      <c r="EE813">
        <v>1.4699100000000001E-3</v>
      </c>
      <c r="EF813" t="s">
        <v>44</v>
      </c>
      <c r="EG813">
        <v>10963911</v>
      </c>
      <c r="EJ813">
        <v>60488413</v>
      </c>
      <c r="EL813">
        <v>300</v>
      </c>
      <c r="EM813">
        <v>77518514</v>
      </c>
      <c r="EO813">
        <v>2275050011</v>
      </c>
      <c r="EP813">
        <v>2</v>
      </c>
      <c r="EQ813" t="s">
        <v>34</v>
      </c>
      <c r="ER813" t="s">
        <v>73</v>
      </c>
      <c r="ES813">
        <v>34035</v>
      </c>
      <c r="EU813" t="s">
        <v>338</v>
      </c>
      <c r="EV813">
        <v>48811</v>
      </c>
      <c r="EW813" t="s">
        <v>37</v>
      </c>
      <c r="EX813" t="s">
        <v>38</v>
      </c>
      <c r="FA813" t="s">
        <v>38</v>
      </c>
      <c r="FB813">
        <v>40.653700000000001</v>
      </c>
      <c r="FC813">
        <v>-74.686499999999995</v>
      </c>
      <c r="FD813" t="s">
        <v>39</v>
      </c>
      <c r="FE813" t="s">
        <v>224</v>
      </c>
      <c r="FF813" t="s">
        <v>34</v>
      </c>
      <c r="FG813">
        <v>0</v>
      </c>
      <c r="FH813" t="s">
        <v>41</v>
      </c>
      <c r="FI813">
        <v>8</v>
      </c>
      <c r="FK813" t="s">
        <v>45</v>
      </c>
      <c r="FL813" t="s">
        <v>46</v>
      </c>
      <c r="FM813">
        <v>9.0000000000000006E-5</v>
      </c>
      <c r="FN813" t="s">
        <v>44</v>
      </c>
      <c r="FO813">
        <v>10963911</v>
      </c>
      <c r="FR813">
        <v>60488413</v>
      </c>
      <c r="FT813">
        <v>300</v>
      </c>
      <c r="FU813">
        <v>77518514</v>
      </c>
      <c r="FW813">
        <v>2275050011</v>
      </c>
      <c r="FX813">
        <v>2</v>
      </c>
      <c r="FY813" t="s">
        <v>34</v>
      </c>
      <c r="FZ813" t="s">
        <v>73</v>
      </c>
      <c r="GA813">
        <v>34035</v>
      </c>
      <c r="GC813" t="s">
        <v>338</v>
      </c>
      <c r="GD813">
        <v>48811</v>
      </c>
      <c r="GE813" t="s">
        <v>37</v>
      </c>
      <c r="GF813" t="s">
        <v>38</v>
      </c>
      <c r="GI813" t="s">
        <v>38</v>
      </c>
      <c r="GJ813">
        <v>40.653700000000001</v>
      </c>
      <c r="GK813">
        <v>-74.686499999999995</v>
      </c>
      <c r="GL813" t="s">
        <v>39</v>
      </c>
      <c r="GM813" t="s">
        <v>224</v>
      </c>
      <c r="GN813" t="s">
        <v>34</v>
      </c>
      <c r="GO813">
        <v>0</v>
      </c>
      <c r="GP813" t="s">
        <v>41</v>
      </c>
      <c r="GQ813">
        <v>8</v>
      </c>
      <c r="GS813" t="s">
        <v>42</v>
      </c>
      <c r="GT813" t="s">
        <v>43</v>
      </c>
      <c r="GU813">
        <v>1.3542700000000001E-3</v>
      </c>
      <c r="GV813" t="s">
        <v>44</v>
      </c>
    </row>
    <row r="814" spans="1:204" x14ac:dyDescent="0.25">
      <c r="A814">
        <v>10963911</v>
      </c>
      <c r="D814">
        <v>60488413</v>
      </c>
      <c r="F814">
        <v>300</v>
      </c>
      <c r="G814">
        <v>77518614</v>
      </c>
      <c r="I814">
        <v>2275050012</v>
      </c>
      <c r="J814">
        <v>2</v>
      </c>
      <c r="K814" t="s">
        <v>34</v>
      </c>
      <c r="L814" t="s">
        <v>73</v>
      </c>
      <c r="M814">
        <v>34035</v>
      </c>
      <c r="O814" t="s">
        <v>338</v>
      </c>
      <c r="P814">
        <v>48811</v>
      </c>
      <c r="Q814" t="s">
        <v>37</v>
      </c>
      <c r="R814" t="s">
        <v>38</v>
      </c>
      <c r="U814" t="s">
        <v>38</v>
      </c>
      <c r="V814">
        <v>40.653700000000001</v>
      </c>
      <c r="W814">
        <v>-74.686499999999995</v>
      </c>
      <c r="X814" t="s">
        <v>39</v>
      </c>
      <c r="Y814" t="s">
        <v>224</v>
      </c>
      <c r="Z814" t="s">
        <v>34</v>
      </c>
      <c r="AA814">
        <v>0</v>
      </c>
      <c r="AB814" t="s">
        <v>41</v>
      </c>
      <c r="AC814">
        <v>8</v>
      </c>
      <c r="AE814" t="s">
        <v>53</v>
      </c>
      <c r="AF814" t="s">
        <v>54</v>
      </c>
      <c r="AG814">
        <v>0.15802099999999999</v>
      </c>
      <c r="AH814" t="s">
        <v>44</v>
      </c>
      <c r="AI814">
        <v>10963911</v>
      </c>
      <c r="AL814">
        <v>60488413</v>
      </c>
      <c r="AN814">
        <v>300</v>
      </c>
      <c r="AO814">
        <v>77518614</v>
      </c>
      <c r="AQ814">
        <v>2275050012</v>
      </c>
      <c r="AR814">
        <v>2</v>
      </c>
      <c r="AS814" t="s">
        <v>34</v>
      </c>
      <c r="AT814" t="s">
        <v>73</v>
      </c>
      <c r="AU814">
        <v>34035</v>
      </c>
      <c r="AW814" t="s">
        <v>338</v>
      </c>
      <c r="AX814">
        <v>48811</v>
      </c>
      <c r="AY814" t="s">
        <v>37</v>
      </c>
      <c r="AZ814" t="s">
        <v>38</v>
      </c>
      <c r="BC814" t="s">
        <v>38</v>
      </c>
      <c r="BD814">
        <v>40.653700000000001</v>
      </c>
      <c r="BE814">
        <v>-74.686499999999995</v>
      </c>
      <c r="BF814" t="s">
        <v>39</v>
      </c>
      <c r="BG814" t="s">
        <v>224</v>
      </c>
      <c r="BH814" t="s">
        <v>34</v>
      </c>
      <c r="BI814">
        <v>0</v>
      </c>
      <c r="BJ814" t="s">
        <v>41</v>
      </c>
      <c r="BK814">
        <v>8</v>
      </c>
      <c r="BM814" t="s">
        <v>51</v>
      </c>
      <c r="BN814" t="s">
        <v>52</v>
      </c>
      <c r="BO814">
        <v>5.3417999999999998E-3</v>
      </c>
      <c r="BP814" t="s">
        <v>44</v>
      </c>
      <c r="BQ814">
        <v>10963911</v>
      </c>
      <c r="BT814">
        <v>60488413</v>
      </c>
      <c r="BV814">
        <v>300</v>
      </c>
      <c r="BW814">
        <v>77518614</v>
      </c>
      <c r="BY814">
        <v>2275050012</v>
      </c>
      <c r="BZ814">
        <v>2</v>
      </c>
      <c r="CA814" t="s">
        <v>34</v>
      </c>
      <c r="CB814" t="s">
        <v>73</v>
      </c>
      <c r="CC814">
        <v>34035</v>
      </c>
      <c r="CE814" t="s">
        <v>338</v>
      </c>
      <c r="CF814">
        <v>48811</v>
      </c>
      <c r="CG814" t="s">
        <v>37</v>
      </c>
      <c r="CH814" t="s">
        <v>38</v>
      </c>
      <c r="CK814" t="s">
        <v>38</v>
      </c>
      <c r="CL814">
        <v>40.653700000000001</v>
      </c>
      <c r="CM814">
        <v>-74.686499999999995</v>
      </c>
      <c r="CN814" t="s">
        <v>39</v>
      </c>
      <c r="CO814" t="s">
        <v>224</v>
      </c>
      <c r="CP814" t="s">
        <v>34</v>
      </c>
      <c r="CQ814">
        <v>0</v>
      </c>
      <c r="CR814" t="s">
        <v>41</v>
      </c>
      <c r="CS814">
        <v>8</v>
      </c>
      <c r="CU814" t="s">
        <v>49</v>
      </c>
      <c r="CV814" t="s">
        <v>50</v>
      </c>
      <c r="CW814">
        <v>3.9055499999999998E-3</v>
      </c>
      <c r="CX814" t="s">
        <v>44</v>
      </c>
      <c r="CY814">
        <v>10963911</v>
      </c>
      <c r="DB814">
        <v>60488413</v>
      </c>
      <c r="DD814">
        <v>300</v>
      </c>
      <c r="DE814">
        <v>77518614</v>
      </c>
      <c r="DG814">
        <v>2275050012</v>
      </c>
      <c r="DH814">
        <v>2</v>
      </c>
      <c r="DI814" t="s">
        <v>34</v>
      </c>
      <c r="DJ814" t="s">
        <v>73</v>
      </c>
      <c r="DK814">
        <v>34035</v>
      </c>
      <c r="DM814" t="s">
        <v>338</v>
      </c>
      <c r="DN814">
        <v>48811</v>
      </c>
      <c r="DO814" t="s">
        <v>37</v>
      </c>
      <c r="DP814" t="s">
        <v>38</v>
      </c>
      <c r="DS814" t="s">
        <v>38</v>
      </c>
      <c r="DT814">
        <v>40.653700000000001</v>
      </c>
      <c r="DU814">
        <v>-74.686499999999995</v>
      </c>
      <c r="DV814" t="s">
        <v>39</v>
      </c>
      <c r="DW814" t="s">
        <v>224</v>
      </c>
      <c r="DX814" t="s">
        <v>34</v>
      </c>
      <c r="DY814">
        <v>0</v>
      </c>
      <c r="DZ814" t="s">
        <v>41</v>
      </c>
      <c r="EA814">
        <v>8</v>
      </c>
      <c r="EC814" t="s">
        <v>47</v>
      </c>
      <c r="ED814" t="s">
        <v>48</v>
      </c>
      <c r="EE814">
        <v>3.8118200000000001E-3</v>
      </c>
      <c r="EF814" t="s">
        <v>44</v>
      </c>
      <c r="EG814">
        <v>10963911</v>
      </c>
      <c r="EJ814">
        <v>60488413</v>
      </c>
      <c r="EL814">
        <v>300</v>
      </c>
      <c r="EM814">
        <v>77518614</v>
      </c>
      <c r="EO814">
        <v>2275050012</v>
      </c>
      <c r="EP814">
        <v>2</v>
      </c>
      <c r="EQ814" t="s">
        <v>34</v>
      </c>
      <c r="ER814" t="s">
        <v>73</v>
      </c>
      <c r="ES814">
        <v>34035</v>
      </c>
      <c r="EU814" t="s">
        <v>338</v>
      </c>
      <c r="EV814">
        <v>48811</v>
      </c>
      <c r="EW814" t="s">
        <v>37</v>
      </c>
      <c r="EX814" t="s">
        <v>38</v>
      </c>
      <c r="FA814" t="s">
        <v>38</v>
      </c>
      <c r="FB814">
        <v>40.653700000000001</v>
      </c>
      <c r="FC814">
        <v>-74.686499999999995</v>
      </c>
      <c r="FD814" t="s">
        <v>39</v>
      </c>
      <c r="FE814" t="s">
        <v>224</v>
      </c>
      <c r="FF814" t="s">
        <v>34</v>
      </c>
      <c r="FG814">
        <v>0</v>
      </c>
      <c r="FH814" t="s">
        <v>41</v>
      </c>
      <c r="FI814">
        <v>8</v>
      </c>
      <c r="FK814" t="s">
        <v>45</v>
      </c>
      <c r="FL814" t="s">
        <v>46</v>
      </c>
      <c r="FM814">
        <v>1.2140199999999999E-3</v>
      </c>
      <c r="FN814" t="s">
        <v>44</v>
      </c>
      <c r="FO814">
        <v>10963911</v>
      </c>
      <c r="FR814">
        <v>60488413</v>
      </c>
      <c r="FT814">
        <v>300</v>
      </c>
      <c r="FU814">
        <v>77518614</v>
      </c>
      <c r="FW814">
        <v>2275050012</v>
      </c>
      <c r="FX814">
        <v>2</v>
      </c>
      <c r="FY814" t="s">
        <v>34</v>
      </c>
      <c r="FZ814" t="s">
        <v>73</v>
      </c>
      <c r="GA814">
        <v>34035</v>
      </c>
      <c r="GC814" t="s">
        <v>338</v>
      </c>
      <c r="GD814">
        <v>48811</v>
      </c>
      <c r="GE814" t="s">
        <v>37</v>
      </c>
      <c r="GF814" t="s">
        <v>38</v>
      </c>
      <c r="GI814" t="s">
        <v>38</v>
      </c>
      <c r="GJ814">
        <v>40.653700000000001</v>
      </c>
      <c r="GK814">
        <v>-74.686499999999995</v>
      </c>
      <c r="GL814" t="s">
        <v>39</v>
      </c>
      <c r="GM814" t="s">
        <v>224</v>
      </c>
      <c r="GN814" t="s">
        <v>34</v>
      </c>
      <c r="GO814">
        <v>0</v>
      </c>
      <c r="GP814" t="s">
        <v>41</v>
      </c>
      <c r="GQ814">
        <v>8</v>
      </c>
      <c r="GS814" t="s">
        <v>42</v>
      </c>
      <c r="GT814" t="s">
        <v>43</v>
      </c>
      <c r="GU814">
        <v>1.1376499999999999E-2</v>
      </c>
      <c r="GV814" t="s">
        <v>44</v>
      </c>
    </row>
    <row r="815" spans="1:204" x14ac:dyDescent="0.25">
      <c r="A815">
        <v>12395511</v>
      </c>
      <c r="D815">
        <v>61581913</v>
      </c>
      <c r="F815">
        <v>300</v>
      </c>
      <c r="G815">
        <v>79694114</v>
      </c>
      <c r="I815">
        <v>2275050011</v>
      </c>
      <c r="J815">
        <v>2</v>
      </c>
      <c r="K815" t="s">
        <v>34</v>
      </c>
      <c r="L815" t="s">
        <v>73</v>
      </c>
      <c r="M815">
        <v>34035</v>
      </c>
      <c r="O815" t="s">
        <v>471</v>
      </c>
      <c r="P815">
        <v>48811</v>
      </c>
      <c r="Q815" t="s">
        <v>37</v>
      </c>
      <c r="R815" t="s">
        <v>38</v>
      </c>
      <c r="U815" t="s">
        <v>38</v>
      </c>
      <c r="V815">
        <v>40.6723</v>
      </c>
      <c r="W815">
        <v>-74.694000000000003</v>
      </c>
      <c r="X815" t="s">
        <v>39</v>
      </c>
      <c r="Y815" t="s">
        <v>316</v>
      </c>
      <c r="Z815" t="s">
        <v>34</v>
      </c>
      <c r="AA815">
        <v>0</v>
      </c>
      <c r="AB815" t="s">
        <v>41</v>
      </c>
      <c r="AC815">
        <v>8</v>
      </c>
      <c r="AE815" t="s">
        <v>53</v>
      </c>
      <c r="AF815" t="s">
        <v>54</v>
      </c>
      <c r="AG815">
        <v>0.108126</v>
      </c>
      <c r="AH815" t="s">
        <v>44</v>
      </c>
      <c r="AI815">
        <v>12395511</v>
      </c>
      <c r="AL815">
        <v>61581913</v>
      </c>
      <c r="AN815">
        <v>300</v>
      </c>
      <c r="AO815">
        <v>79694114</v>
      </c>
      <c r="AQ815">
        <v>2275050011</v>
      </c>
      <c r="AR815">
        <v>2</v>
      </c>
      <c r="AS815" t="s">
        <v>34</v>
      </c>
      <c r="AT815" t="s">
        <v>73</v>
      </c>
      <c r="AU815">
        <v>34035</v>
      </c>
      <c r="AW815" t="s">
        <v>471</v>
      </c>
      <c r="AX815">
        <v>48811</v>
      </c>
      <c r="AY815" t="s">
        <v>37</v>
      </c>
      <c r="AZ815" t="s">
        <v>38</v>
      </c>
      <c r="BC815" t="s">
        <v>38</v>
      </c>
      <c r="BD815">
        <v>40.6723</v>
      </c>
      <c r="BE815">
        <v>-74.694000000000003</v>
      </c>
      <c r="BF815" t="s">
        <v>39</v>
      </c>
      <c r="BG815" t="s">
        <v>316</v>
      </c>
      <c r="BH815" t="s">
        <v>34</v>
      </c>
      <c r="BI815">
        <v>0</v>
      </c>
      <c r="BJ815" t="s">
        <v>41</v>
      </c>
      <c r="BK815">
        <v>8</v>
      </c>
      <c r="BM815" t="s">
        <v>51</v>
      </c>
      <c r="BN815" t="s">
        <v>52</v>
      </c>
      <c r="BO815">
        <v>5.8500000000000002E-4</v>
      </c>
      <c r="BP815" t="s">
        <v>44</v>
      </c>
      <c r="BQ815">
        <v>12395511</v>
      </c>
      <c r="BT815">
        <v>61581913</v>
      </c>
      <c r="BV815">
        <v>300</v>
      </c>
      <c r="BW815">
        <v>79694114</v>
      </c>
      <c r="BY815">
        <v>2275050011</v>
      </c>
      <c r="BZ815">
        <v>2</v>
      </c>
      <c r="CA815" t="s">
        <v>34</v>
      </c>
      <c r="CB815" t="s">
        <v>73</v>
      </c>
      <c r="CC815">
        <v>34035</v>
      </c>
      <c r="CE815" t="s">
        <v>471</v>
      </c>
      <c r="CF815">
        <v>48811</v>
      </c>
      <c r="CG815" t="s">
        <v>37</v>
      </c>
      <c r="CH815" t="s">
        <v>38</v>
      </c>
      <c r="CK815" t="s">
        <v>38</v>
      </c>
      <c r="CL815">
        <v>40.6723</v>
      </c>
      <c r="CM815">
        <v>-74.694000000000003</v>
      </c>
      <c r="CN815" t="s">
        <v>39</v>
      </c>
      <c r="CO815" t="s">
        <v>316</v>
      </c>
      <c r="CP815" t="s">
        <v>34</v>
      </c>
      <c r="CQ815">
        <v>0</v>
      </c>
      <c r="CR815" t="s">
        <v>41</v>
      </c>
      <c r="CS815">
        <v>8</v>
      </c>
      <c r="CU815" t="s">
        <v>49</v>
      </c>
      <c r="CV815" t="s">
        <v>50</v>
      </c>
      <c r="CW815">
        <v>2.1302999999999999E-3</v>
      </c>
      <c r="CX815" t="s">
        <v>44</v>
      </c>
      <c r="CY815">
        <v>12395511</v>
      </c>
      <c r="DB815">
        <v>61581913</v>
      </c>
      <c r="DD815">
        <v>300</v>
      </c>
      <c r="DE815">
        <v>79694114</v>
      </c>
      <c r="DG815">
        <v>2275050011</v>
      </c>
      <c r="DH815">
        <v>2</v>
      </c>
      <c r="DI815" t="s">
        <v>34</v>
      </c>
      <c r="DJ815" t="s">
        <v>73</v>
      </c>
      <c r="DK815">
        <v>34035</v>
      </c>
      <c r="DM815" t="s">
        <v>471</v>
      </c>
      <c r="DN815">
        <v>48811</v>
      </c>
      <c r="DO815" t="s">
        <v>37</v>
      </c>
      <c r="DP815" t="s">
        <v>38</v>
      </c>
      <c r="DS815" t="s">
        <v>38</v>
      </c>
      <c r="DT815">
        <v>40.6723</v>
      </c>
      <c r="DU815">
        <v>-74.694000000000003</v>
      </c>
      <c r="DV815" t="s">
        <v>39</v>
      </c>
      <c r="DW815" t="s">
        <v>316</v>
      </c>
      <c r="DX815" t="s">
        <v>34</v>
      </c>
      <c r="DY815">
        <v>0</v>
      </c>
      <c r="DZ815" t="s">
        <v>41</v>
      </c>
      <c r="EA815">
        <v>8</v>
      </c>
      <c r="EC815" t="s">
        <v>47</v>
      </c>
      <c r="ED815" t="s">
        <v>48</v>
      </c>
      <c r="EE815">
        <v>1.4699100000000001E-3</v>
      </c>
      <c r="EF815" t="s">
        <v>44</v>
      </c>
      <c r="EG815">
        <v>12395511</v>
      </c>
      <c r="EJ815">
        <v>61581913</v>
      </c>
      <c r="EL815">
        <v>300</v>
      </c>
      <c r="EM815">
        <v>79694114</v>
      </c>
      <c r="EO815">
        <v>2275050011</v>
      </c>
      <c r="EP815">
        <v>2</v>
      </c>
      <c r="EQ815" t="s">
        <v>34</v>
      </c>
      <c r="ER815" t="s">
        <v>73</v>
      </c>
      <c r="ES815">
        <v>34035</v>
      </c>
      <c r="EU815" t="s">
        <v>471</v>
      </c>
      <c r="EV815">
        <v>48811</v>
      </c>
      <c r="EW815" t="s">
        <v>37</v>
      </c>
      <c r="EX815" t="s">
        <v>38</v>
      </c>
      <c r="FA815" t="s">
        <v>38</v>
      </c>
      <c r="FB815">
        <v>40.6723</v>
      </c>
      <c r="FC815">
        <v>-74.694000000000003</v>
      </c>
      <c r="FD815" t="s">
        <v>39</v>
      </c>
      <c r="FE815" t="s">
        <v>316</v>
      </c>
      <c r="FF815" t="s">
        <v>34</v>
      </c>
      <c r="FG815">
        <v>0</v>
      </c>
      <c r="FH815" t="s">
        <v>41</v>
      </c>
      <c r="FI815">
        <v>8</v>
      </c>
      <c r="FK815" t="s">
        <v>45</v>
      </c>
      <c r="FL815" t="s">
        <v>46</v>
      </c>
      <c r="FM815">
        <v>9.0000000000000006E-5</v>
      </c>
      <c r="FN815" t="s">
        <v>44</v>
      </c>
      <c r="FO815">
        <v>12395511</v>
      </c>
      <c r="FR815">
        <v>61581913</v>
      </c>
      <c r="FT815">
        <v>300</v>
      </c>
      <c r="FU815">
        <v>79694114</v>
      </c>
      <c r="FW815">
        <v>2275050011</v>
      </c>
      <c r="FX815">
        <v>2</v>
      </c>
      <c r="FY815" t="s">
        <v>34</v>
      </c>
      <c r="FZ815" t="s">
        <v>73</v>
      </c>
      <c r="GA815">
        <v>34035</v>
      </c>
      <c r="GC815" t="s">
        <v>471</v>
      </c>
      <c r="GD815">
        <v>48811</v>
      </c>
      <c r="GE815" t="s">
        <v>37</v>
      </c>
      <c r="GF815" t="s">
        <v>38</v>
      </c>
      <c r="GI815" t="s">
        <v>38</v>
      </c>
      <c r="GJ815">
        <v>40.6723</v>
      </c>
      <c r="GK815">
        <v>-74.694000000000003</v>
      </c>
      <c r="GL815" t="s">
        <v>39</v>
      </c>
      <c r="GM815" t="s">
        <v>316</v>
      </c>
      <c r="GN815" t="s">
        <v>34</v>
      </c>
      <c r="GO815">
        <v>0</v>
      </c>
      <c r="GP815" t="s">
        <v>41</v>
      </c>
      <c r="GQ815">
        <v>8</v>
      </c>
      <c r="GS815" t="s">
        <v>42</v>
      </c>
      <c r="GT815" t="s">
        <v>43</v>
      </c>
      <c r="GU815">
        <v>1.3542700000000001E-3</v>
      </c>
      <c r="GV815" t="s">
        <v>44</v>
      </c>
    </row>
    <row r="816" spans="1:204" x14ac:dyDescent="0.25">
      <c r="A816">
        <v>12395511</v>
      </c>
      <c r="D816">
        <v>61581913</v>
      </c>
      <c r="F816">
        <v>300</v>
      </c>
      <c r="G816">
        <v>79694214</v>
      </c>
      <c r="I816">
        <v>2275050012</v>
      </c>
      <c r="J816">
        <v>2</v>
      </c>
      <c r="K816" t="s">
        <v>34</v>
      </c>
      <c r="L816" t="s">
        <v>73</v>
      </c>
      <c r="M816">
        <v>34035</v>
      </c>
      <c r="O816" t="s">
        <v>471</v>
      </c>
      <c r="P816">
        <v>48811</v>
      </c>
      <c r="Q816" t="s">
        <v>37</v>
      </c>
      <c r="R816" t="s">
        <v>38</v>
      </c>
      <c r="U816" t="s">
        <v>38</v>
      </c>
      <c r="V816">
        <v>40.6723</v>
      </c>
      <c r="W816">
        <v>-74.694000000000003</v>
      </c>
      <c r="X816" t="s">
        <v>39</v>
      </c>
      <c r="Y816" t="s">
        <v>316</v>
      </c>
      <c r="Z816" t="s">
        <v>34</v>
      </c>
      <c r="AA816">
        <v>0</v>
      </c>
      <c r="AB816" t="s">
        <v>41</v>
      </c>
      <c r="AC816">
        <v>8</v>
      </c>
      <c r="AE816" t="s">
        <v>53</v>
      </c>
      <c r="AF816" t="s">
        <v>54</v>
      </c>
      <c r="AG816">
        <v>0.15802099999999999</v>
      </c>
      <c r="AH816" t="s">
        <v>44</v>
      </c>
      <c r="AI816">
        <v>12395511</v>
      </c>
      <c r="AL816">
        <v>61581913</v>
      </c>
      <c r="AN816">
        <v>300</v>
      </c>
      <c r="AO816">
        <v>79694214</v>
      </c>
      <c r="AQ816">
        <v>2275050012</v>
      </c>
      <c r="AR816">
        <v>2</v>
      </c>
      <c r="AS816" t="s">
        <v>34</v>
      </c>
      <c r="AT816" t="s">
        <v>73</v>
      </c>
      <c r="AU816">
        <v>34035</v>
      </c>
      <c r="AW816" t="s">
        <v>471</v>
      </c>
      <c r="AX816">
        <v>48811</v>
      </c>
      <c r="AY816" t="s">
        <v>37</v>
      </c>
      <c r="AZ816" t="s">
        <v>38</v>
      </c>
      <c r="BC816" t="s">
        <v>38</v>
      </c>
      <c r="BD816">
        <v>40.6723</v>
      </c>
      <c r="BE816">
        <v>-74.694000000000003</v>
      </c>
      <c r="BF816" t="s">
        <v>39</v>
      </c>
      <c r="BG816" t="s">
        <v>316</v>
      </c>
      <c r="BH816" t="s">
        <v>34</v>
      </c>
      <c r="BI816">
        <v>0</v>
      </c>
      <c r="BJ816" t="s">
        <v>41</v>
      </c>
      <c r="BK816">
        <v>8</v>
      </c>
      <c r="BM816" t="s">
        <v>51</v>
      </c>
      <c r="BN816" t="s">
        <v>52</v>
      </c>
      <c r="BO816">
        <v>5.3417999999999998E-3</v>
      </c>
      <c r="BP816" t="s">
        <v>44</v>
      </c>
      <c r="BQ816">
        <v>12395511</v>
      </c>
      <c r="BT816">
        <v>61581913</v>
      </c>
      <c r="BV816">
        <v>300</v>
      </c>
      <c r="BW816">
        <v>79694214</v>
      </c>
      <c r="BY816">
        <v>2275050012</v>
      </c>
      <c r="BZ816">
        <v>2</v>
      </c>
      <c r="CA816" t="s">
        <v>34</v>
      </c>
      <c r="CB816" t="s">
        <v>73</v>
      </c>
      <c r="CC816">
        <v>34035</v>
      </c>
      <c r="CE816" t="s">
        <v>471</v>
      </c>
      <c r="CF816">
        <v>48811</v>
      </c>
      <c r="CG816" t="s">
        <v>37</v>
      </c>
      <c r="CH816" t="s">
        <v>38</v>
      </c>
      <c r="CK816" t="s">
        <v>38</v>
      </c>
      <c r="CL816">
        <v>40.6723</v>
      </c>
      <c r="CM816">
        <v>-74.694000000000003</v>
      </c>
      <c r="CN816" t="s">
        <v>39</v>
      </c>
      <c r="CO816" t="s">
        <v>316</v>
      </c>
      <c r="CP816" t="s">
        <v>34</v>
      </c>
      <c r="CQ816">
        <v>0</v>
      </c>
      <c r="CR816" t="s">
        <v>41</v>
      </c>
      <c r="CS816">
        <v>8</v>
      </c>
      <c r="CU816" t="s">
        <v>49</v>
      </c>
      <c r="CV816" t="s">
        <v>50</v>
      </c>
      <c r="CW816">
        <v>3.9055499999999998E-3</v>
      </c>
      <c r="CX816" t="s">
        <v>44</v>
      </c>
      <c r="CY816">
        <v>12395511</v>
      </c>
      <c r="DB816">
        <v>61581913</v>
      </c>
      <c r="DD816">
        <v>300</v>
      </c>
      <c r="DE816">
        <v>79694214</v>
      </c>
      <c r="DG816">
        <v>2275050012</v>
      </c>
      <c r="DH816">
        <v>2</v>
      </c>
      <c r="DI816" t="s">
        <v>34</v>
      </c>
      <c r="DJ816" t="s">
        <v>73</v>
      </c>
      <c r="DK816">
        <v>34035</v>
      </c>
      <c r="DM816" t="s">
        <v>471</v>
      </c>
      <c r="DN816">
        <v>48811</v>
      </c>
      <c r="DO816" t="s">
        <v>37</v>
      </c>
      <c r="DP816" t="s">
        <v>38</v>
      </c>
      <c r="DS816" t="s">
        <v>38</v>
      </c>
      <c r="DT816">
        <v>40.6723</v>
      </c>
      <c r="DU816">
        <v>-74.694000000000003</v>
      </c>
      <c r="DV816" t="s">
        <v>39</v>
      </c>
      <c r="DW816" t="s">
        <v>316</v>
      </c>
      <c r="DX816" t="s">
        <v>34</v>
      </c>
      <c r="DY816">
        <v>0</v>
      </c>
      <c r="DZ816" t="s">
        <v>41</v>
      </c>
      <c r="EA816">
        <v>8</v>
      </c>
      <c r="EC816" t="s">
        <v>47</v>
      </c>
      <c r="ED816" t="s">
        <v>48</v>
      </c>
      <c r="EE816">
        <v>3.8118200000000001E-3</v>
      </c>
      <c r="EF816" t="s">
        <v>44</v>
      </c>
      <c r="EG816">
        <v>12395511</v>
      </c>
      <c r="EJ816">
        <v>61581913</v>
      </c>
      <c r="EL816">
        <v>300</v>
      </c>
      <c r="EM816">
        <v>79694214</v>
      </c>
      <c r="EO816">
        <v>2275050012</v>
      </c>
      <c r="EP816">
        <v>2</v>
      </c>
      <c r="EQ816" t="s">
        <v>34</v>
      </c>
      <c r="ER816" t="s">
        <v>73</v>
      </c>
      <c r="ES816">
        <v>34035</v>
      </c>
      <c r="EU816" t="s">
        <v>471</v>
      </c>
      <c r="EV816">
        <v>48811</v>
      </c>
      <c r="EW816" t="s">
        <v>37</v>
      </c>
      <c r="EX816" t="s">
        <v>38</v>
      </c>
      <c r="FA816" t="s">
        <v>38</v>
      </c>
      <c r="FB816">
        <v>40.6723</v>
      </c>
      <c r="FC816">
        <v>-74.694000000000003</v>
      </c>
      <c r="FD816" t="s">
        <v>39</v>
      </c>
      <c r="FE816" t="s">
        <v>316</v>
      </c>
      <c r="FF816" t="s">
        <v>34</v>
      </c>
      <c r="FG816">
        <v>0</v>
      </c>
      <c r="FH816" t="s">
        <v>41</v>
      </c>
      <c r="FI816">
        <v>8</v>
      </c>
      <c r="FK816" t="s">
        <v>45</v>
      </c>
      <c r="FL816" t="s">
        <v>46</v>
      </c>
      <c r="FM816">
        <v>1.2140199999999999E-3</v>
      </c>
      <c r="FN816" t="s">
        <v>44</v>
      </c>
      <c r="FO816">
        <v>12395511</v>
      </c>
      <c r="FR816">
        <v>61581913</v>
      </c>
      <c r="FT816">
        <v>300</v>
      </c>
      <c r="FU816">
        <v>79694214</v>
      </c>
      <c r="FW816">
        <v>2275050012</v>
      </c>
      <c r="FX816">
        <v>2</v>
      </c>
      <c r="FY816" t="s">
        <v>34</v>
      </c>
      <c r="FZ816" t="s">
        <v>73</v>
      </c>
      <c r="GA816">
        <v>34035</v>
      </c>
      <c r="GC816" t="s">
        <v>471</v>
      </c>
      <c r="GD816">
        <v>48811</v>
      </c>
      <c r="GE816" t="s">
        <v>37</v>
      </c>
      <c r="GF816" t="s">
        <v>38</v>
      </c>
      <c r="GI816" t="s">
        <v>38</v>
      </c>
      <c r="GJ816">
        <v>40.6723</v>
      </c>
      <c r="GK816">
        <v>-74.694000000000003</v>
      </c>
      <c r="GL816" t="s">
        <v>39</v>
      </c>
      <c r="GM816" t="s">
        <v>316</v>
      </c>
      <c r="GN816" t="s">
        <v>34</v>
      </c>
      <c r="GO816">
        <v>0</v>
      </c>
      <c r="GP816" t="s">
        <v>41</v>
      </c>
      <c r="GQ816">
        <v>8</v>
      </c>
      <c r="GS816" t="s">
        <v>42</v>
      </c>
      <c r="GT816" t="s">
        <v>43</v>
      </c>
      <c r="GU816">
        <v>1.1376499999999999E-2</v>
      </c>
      <c r="GV816" t="s">
        <v>44</v>
      </c>
    </row>
    <row r="817" spans="1:204" x14ac:dyDescent="0.25">
      <c r="A817">
        <v>11556611</v>
      </c>
      <c r="D817">
        <v>60550513</v>
      </c>
      <c r="F817">
        <v>300</v>
      </c>
      <c r="G817">
        <v>77642514</v>
      </c>
      <c r="I817">
        <v>2275050011</v>
      </c>
      <c r="J817">
        <v>2</v>
      </c>
      <c r="K817" t="s">
        <v>34</v>
      </c>
      <c r="L817" t="s">
        <v>67</v>
      </c>
      <c r="M817">
        <v>34037</v>
      </c>
      <c r="O817" t="s">
        <v>68</v>
      </c>
      <c r="P817">
        <v>48811</v>
      </c>
      <c r="Q817" t="s">
        <v>37</v>
      </c>
      <c r="R817" t="s">
        <v>38</v>
      </c>
      <c r="U817" t="s">
        <v>38</v>
      </c>
      <c r="V817">
        <v>41.008600000000001</v>
      </c>
      <c r="W817">
        <v>-74.738</v>
      </c>
      <c r="X817" t="s">
        <v>39</v>
      </c>
      <c r="Y817" t="s">
        <v>69</v>
      </c>
      <c r="Z817" t="s">
        <v>34</v>
      </c>
      <c r="AA817">
        <v>0</v>
      </c>
      <c r="AB817" t="s">
        <v>41</v>
      </c>
      <c r="AC817">
        <v>8</v>
      </c>
      <c r="AE817" t="s">
        <v>53</v>
      </c>
      <c r="AF817" t="s">
        <v>54</v>
      </c>
      <c r="AG817">
        <v>53.761299999999999</v>
      </c>
      <c r="AH817" t="s">
        <v>44</v>
      </c>
      <c r="AI817">
        <v>11556611</v>
      </c>
      <c r="AL817">
        <v>60550513</v>
      </c>
      <c r="AN817">
        <v>300</v>
      </c>
      <c r="AO817">
        <v>77642514</v>
      </c>
      <c r="AQ817">
        <v>2275050011</v>
      </c>
      <c r="AR817">
        <v>2</v>
      </c>
      <c r="AS817" t="s">
        <v>34</v>
      </c>
      <c r="AT817" t="s">
        <v>67</v>
      </c>
      <c r="AU817">
        <v>34037</v>
      </c>
      <c r="AW817" t="s">
        <v>68</v>
      </c>
      <c r="AX817">
        <v>48811</v>
      </c>
      <c r="AY817" t="s">
        <v>37</v>
      </c>
      <c r="AZ817" t="s">
        <v>38</v>
      </c>
      <c r="BC817" t="s">
        <v>38</v>
      </c>
      <c r="BD817">
        <v>41.008600000000001</v>
      </c>
      <c r="BE817">
        <v>-74.738</v>
      </c>
      <c r="BF817" t="s">
        <v>39</v>
      </c>
      <c r="BG817" t="s">
        <v>69</v>
      </c>
      <c r="BH817" t="s">
        <v>34</v>
      </c>
      <c r="BI817">
        <v>0</v>
      </c>
      <c r="BJ817" t="s">
        <v>41</v>
      </c>
      <c r="BK817">
        <v>8</v>
      </c>
      <c r="BM817" t="s">
        <v>51</v>
      </c>
      <c r="BN817" t="s">
        <v>52</v>
      </c>
      <c r="BO817">
        <v>0.29086800000000002</v>
      </c>
      <c r="BP817" t="s">
        <v>44</v>
      </c>
      <c r="BQ817">
        <v>11556611</v>
      </c>
      <c r="BT817">
        <v>60550513</v>
      </c>
      <c r="BV817">
        <v>300</v>
      </c>
      <c r="BW817">
        <v>77642514</v>
      </c>
      <c r="BY817">
        <v>2275050011</v>
      </c>
      <c r="BZ817">
        <v>2</v>
      </c>
      <c r="CA817" t="s">
        <v>34</v>
      </c>
      <c r="CB817" t="s">
        <v>67</v>
      </c>
      <c r="CC817">
        <v>34037</v>
      </c>
      <c r="CE817" t="s">
        <v>68</v>
      </c>
      <c r="CF817">
        <v>48811</v>
      </c>
      <c r="CG817" t="s">
        <v>37</v>
      </c>
      <c r="CH817" t="s">
        <v>38</v>
      </c>
      <c r="CK817" t="s">
        <v>38</v>
      </c>
      <c r="CL817">
        <v>41.008600000000001</v>
      </c>
      <c r="CM817">
        <v>-74.738</v>
      </c>
      <c r="CN817" t="s">
        <v>39</v>
      </c>
      <c r="CO817" t="s">
        <v>69</v>
      </c>
      <c r="CP817" t="s">
        <v>34</v>
      </c>
      <c r="CQ817">
        <v>0</v>
      </c>
      <c r="CR817" t="s">
        <v>41</v>
      </c>
      <c r="CS817">
        <v>8</v>
      </c>
      <c r="CU817" t="s">
        <v>49</v>
      </c>
      <c r="CV817" t="s">
        <v>50</v>
      </c>
      <c r="CW817">
        <v>1.05921</v>
      </c>
      <c r="CX817" t="s">
        <v>44</v>
      </c>
      <c r="CY817">
        <v>11556611</v>
      </c>
      <c r="DB817">
        <v>60550513</v>
      </c>
      <c r="DD817">
        <v>300</v>
      </c>
      <c r="DE817">
        <v>77642514</v>
      </c>
      <c r="DG817">
        <v>2275050011</v>
      </c>
      <c r="DH817">
        <v>2</v>
      </c>
      <c r="DI817" t="s">
        <v>34</v>
      </c>
      <c r="DJ817" t="s">
        <v>67</v>
      </c>
      <c r="DK817">
        <v>34037</v>
      </c>
      <c r="DM817" t="s">
        <v>68</v>
      </c>
      <c r="DN817">
        <v>48811</v>
      </c>
      <c r="DO817" t="s">
        <v>37</v>
      </c>
      <c r="DP817" t="s">
        <v>38</v>
      </c>
      <c r="DS817" t="s">
        <v>38</v>
      </c>
      <c r="DT817">
        <v>41.008600000000001</v>
      </c>
      <c r="DU817">
        <v>-74.738</v>
      </c>
      <c r="DV817" t="s">
        <v>39</v>
      </c>
      <c r="DW817" t="s">
        <v>69</v>
      </c>
      <c r="DX817" t="s">
        <v>34</v>
      </c>
      <c r="DY817">
        <v>0</v>
      </c>
      <c r="DZ817" t="s">
        <v>41</v>
      </c>
      <c r="EA817">
        <v>8</v>
      </c>
      <c r="EC817" t="s">
        <v>47</v>
      </c>
      <c r="ED817" t="s">
        <v>48</v>
      </c>
      <c r="EE817">
        <v>0.73085199999999995</v>
      </c>
      <c r="EF817" t="s">
        <v>44</v>
      </c>
      <c r="EG817">
        <v>11556611</v>
      </c>
      <c r="EJ817">
        <v>60550513</v>
      </c>
      <c r="EL817">
        <v>300</v>
      </c>
      <c r="EM817">
        <v>77642514</v>
      </c>
      <c r="EO817">
        <v>2275050011</v>
      </c>
      <c r="EP817">
        <v>2</v>
      </c>
      <c r="EQ817" t="s">
        <v>34</v>
      </c>
      <c r="ER817" t="s">
        <v>67</v>
      </c>
      <c r="ES817">
        <v>34037</v>
      </c>
      <c r="EU817" t="s">
        <v>68</v>
      </c>
      <c r="EV817">
        <v>48811</v>
      </c>
      <c r="EW817" t="s">
        <v>37</v>
      </c>
      <c r="EX817" t="s">
        <v>38</v>
      </c>
      <c r="FA817" t="s">
        <v>38</v>
      </c>
      <c r="FB817">
        <v>41.008600000000001</v>
      </c>
      <c r="FC817">
        <v>-74.738</v>
      </c>
      <c r="FD817" t="s">
        <v>39</v>
      </c>
      <c r="FE817" t="s">
        <v>69</v>
      </c>
      <c r="FF817" t="s">
        <v>34</v>
      </c>
      <c r="FG817">
        <v>0</v>
      </c>
      <c r="FH817" t="s">
        <v>41</v>
      </c>
      <c r="FI817">
        <v>8</v>
      </c>
      <c r="FK817" t="s">
        <v>45</v>
      </c>
      <c r="FL817" t="s">
        <v>46</v>
      </c>
      <c r="FM817">
        <v>4.4748900000000001E-2</v>
      </c>
      <c r="FN817" t="s">
        <v>44</v>
      </c>
      <c r="FO817">
        <v>11556611</v>
      </c>
      <c r="FR817">
        <v>60550513</v>
      </c>
      <c r="FT817">
        <v>300</v>
      </c>
      <c r="FU817">
        <v>77642514</v>
      </c>
      <c r="FW817">
        <v>2275050011</v>
      </c>
      <c r="FX817">
        <v>2</v>
      </c>
      <c r="FY817" t="s">
        <v>34</v>
      </c>
      <c r="FZ817" t="s">
        <v>67</v>
      </c>
      <c r="GA817">
        <v>34037</v>
      </c>
      <c r="GC817" t="s">
        <v>68</v>
      </c>
      <c r="GD817">
        <v>48811</v>
      </c>
      <c r="GE817" t="s">
        <v>37</v>
      </c>
      <c r="GF817" t="s">
        <v>38</v>
      </c>
      <c r="GI817" t="s">
        <v>38</v>
      </c>
      <c r="GJ817">
        <v>41.008600000000001</v>
      </c>
      <c r="GK817">
        <v>-74.738</v>
      </c>
      <c r="GL817" t="s">
        <v>39</v>
      </c>
      <c r="GM817" t="s">
        <v>69</v>
      </c>
      <c r="GN817" t="s">
        <v>34</v>
      </c>
      <c r="GO817">
        <v>0</v>
      </c>
      <c r="GP817" t="s">
        <v>41</v>
      </c>
      <c r="GQ817">
        <v>8</v>
      </c>
      <c r="GS817" t="s">
        <v>42</v>
      </c>
      <c r="GT817" t="s">
        <v>43</v>
      </c>
      <c r="GU817">
        <v>0.67335400000000001</v>
      </c>
      <c r="GV817" t="s">
        <v>44</v>
      </c>
    </row>
    <row r="818" spans="1:204" x14ac:dyDescent="0.25">
      <c r="A818">
        <v>11556611</v>
      </c>
      <c r="D818">
        <v>60550513</v>
      </c>
      <c r="F818">
        <v>300</v>
      </c>
      <c r="G818">
        <v>77642614</v>
      </c>
      <c r="I818">
        <v>2275050012</v>
      </c>
      <c r="J818">
        <v>2</v>
      </c>
      <c r="K818" t="s">
        <v>34</v>
      </c>
      <c r="L818" t="s">
        <v>67</v>
      </c>
      <c r="M818">
        <v>34037</v>
      </c>
      <c r="O818" t="s">
        <v>68</v>
      </c>
      <c r="P818">
        <v>48811</v>
      </c>
      <c r="Q818" t="s">
        <v>37</v>
      </c>
      <c r="R818" t="s">
        <v>38</v>
      </c>
      <c r="U818" t="s">
        <v>38</v>
      </c>
      <c r="V818">
        <v>41.008600000000001</v>
      </c>
      <c r="W818">
        <v>-74.738</v>
      </c>
      <c r="X818" t="s">
        <v>39</v>
      </c>
      <c r="Y818" t="s">
        <v>69</v>
      </c>
      <c r="Z818" t="s">
        <v>34</v>
      </c>
      <c r="AA818">
        <v>0</v>
      </c>
      <c r="AB818" t="s">
        <v>41</v>
      </c>
      <c r="AC818">
        <v>8</v>
      </c>
      <c r="AE818" t="s">
        <v>53</v>
      </c>
      <c r="AF818" t="s">
        <v>54</v>
      </c>
      <c r="AG818">
        <v>16.5837</v>
      </c>
      <c r="AH818" t="s">
        <v>44</v>
      </c>
      <c r="AI818">
        <v>11556611</v>
      </c>
      <c r="AL818">
        <v>60550513</v>
      </c>
      <c r="AN818">
        <v>300</v>
      </c>
      <c r="AO818">
        <v>77642614</v>
      </c>
      <c r="AQ818">
        <v>2275050012</v>
      </c>
      <c r="AR818">
        <v>2</v>
      </c>
      <c r="AS818" t="s">
        <v>34</v>
      </c>
      <c r="AT818" t="s">
        <v>67</v>
      </c>
      <c r="AU818">
        <v>34037</v>
      </c>
      <c r="AW818" t="s">
        <v>68</v>
      </c>
      <c r="AX818">
        <v>48811</v>
      </c>
      <c r="AY818" t="s">
        <v>37</v>
      </c>
      <c r="AZ818" t="s">
        <v>38</v>
      </c>
      <c r="BC818" t="s">
        <v>38</v>
      </c>
      <c r="BD818">
        <v>41.008600000000001</v>
      </c>
      <c r="BE818">
        <v>-74.738</v>
      </c>
      <c r="BF818" t="s">
        <v>39</v>
      </c>
      <c r="BG818" t="s">
        <v>69</v>
      </c>
      <c r="BH818" t="s">
        <v>34</v>
      </c>
      <c r="BI818">
        <v>0</v>
      </c>
      <c r="BJ818" t="s">
        <v>41</v>
      </c>
      <c r="BK818">
        <v>8</v>
      </c>
      <c r="BM818" t="s">
        <v>51</v>
      </c>
      <c r="BN818" t="s">
        <v>52</v>
      </c>
      <c r="BO818">
        <v>0.56060200000000004</v>
      </c>
      <c r="BP818" t="s">
        <v>44</v>
      </c>
      <c r="BQ818">
        <v>11556611</v>
      </c>
      <c r="BT818">
        <v>60550513</v>
      </c>
      <c r="BV818">
        <v>300</v>
      </c>
      <c r="BW818">
        <v>77642614</v>
      </c>
      <c r="BY818">
        <v>2275050012</v>
      </c>
      <c r="BZ818">
        <v>2</v>
      </c>
      <c r="CA818" t="s">
        <v>34</v>
      </c>
      <c r="CB818" t="s">
        <v>67</v>
      </c>
      <c r="CC818">
        <v>34037</v>
      </c>
      <c r="CE818" t="s">
        <v>68</v>
      </c>
      <c r="CF818">
        <v>48811</v>
      </c>
      <c r="CG818" t="s">
        <v>37</v>
      </c>
      <c r="CH818" t="s">
        <v>38</v>
      </c>
      <c r="CK818" t="s">
        <v>38</v>
      </c>
      <c r="CL818">
        <v>41.008600000000001</v>
      </c>
      <c r="CM818">
        <v>-74.738</v>
      </c>
      <c r="CN818" t="s">
        <v>39</v>
      </c>
      <c r="CO818" t="s">
        <v>69</v>
      </c>
      <c r="CP818" t="s">
        <v>34</v>
      </c>
      <c r="CQ818">
        <v>0</v>
      </c>
      <c r="CR818" t="s">
        <v>41</v>
      </c>
      <c r="CS818">
        <v>8</v>
      </c>
      <c r="CU818" t="s">
        <v>49</v>
      </c>
      <c r="CV818" t="s">
        <v>50</v>
      </c>
      <c r="CW818">
        <v>0.40987299999999999</v>
      </c>
      <c r="CX818" t="s">
        <v>44</v>
      </c>
      <c r="CY818">
        <v>11556611</v>
      </c>
      <c r="DB818">
        <v>60550513</v>
      </c>
      <c r="DD818">
        <v>300</v>
      </c>
      <c r="DE818">
        <v>77642614</v>
      </c>
      <c r="DG818">
        <v>2275050012</v>
      </c>
      <c r="DH818">
        <v>2</v>
      </c>
      <c r="DI818" t="s">
        <v>34</v>
      </c>
      <c r="DJ818" t="s">
        <v>67</v>
      </c>
      <c r="DK818">
        <v>34037</v>
      </c>
      <c r="DM818" t="s">
        <v>68</v>
      </c>
      <c r="DN818">
        <v>48811</v>
      </c>
      <c r="DO818" t="s">
        <v>37</v>
      </c>
      <c r="DP818" t="s">
        <v>38</v>
      </c>
      <c r="DS818" t="s">
        <v>38</v>
      </c>
      <c r="DT818">
        <v>41.008600000000001</v>
      </c>
      <c r="DU818">
        <v>-74.738</v>
      </c>
      <c r="DV818" t="s">
        <v>39</v>
      </c>
      <c r="DW818" t="s">
        <v>69</v>
      </c>
      <c r="DX818" t="s">
        <v>34</v>
      </c>
      <c r="DY818">
        <v>0</v>
      </c>
      <c r="DZ818" t="s">
        <v>41</v>
      </c>
      <c r="EA818">
        <v>8</v>
      </c>
      <c r="EC818" t="s">
        <v>47</v>
      </c>
      <c r="ED818" t="s">
        <v>48</v>
      </c>
      <c r="EE818">
        <v>0.400036</v>
      </c>
      <c r="EF818" t="s">
        <v>44</v>
      </c>
      <c r="EG818">
        <v>11556611</v>
      </c>
      <c r="EJ818">
        <v>60550513</v>
      </c>
      <c r="EL818">
        <v>300</v>
      </c>
      <c r="EM818">
        <v>77642614</v>
      </c>
      <c r="EO818">
        <v>2275050012</v>
      </c>
      <c r="EP818">
        <v>2</v>
      </c>
      <c r="EQ818" t="s">
        <v>34</v>
      </c>
      <c r="ER818" t="s">
        <v>67</v>
      </c>
      <c r="ES818">
        <v>34037</v>
      </c>
      <c r="EU818" t="s">
        <v>68</v>
      </c>
      <c r="EV818">
        <v>48811</v>
      </c>
      <c r="EW818" t="s">
        <v>37</v>
      </c>
      <c r="EX818" t="s">
        <v>38</v>
      </c>
      <c r="FA818" t="s">
        <v>38</v>
      </c>
      <c r="FB818">
        <v>41.008600000000001</v>
      </c>
      <c r="FC818">
        <v>-74.738</v>
      </c>
      <c r="FD818" t="s">
        <v>39</v>
      </c>
      <c r="FE818" t="s">
        <v>69</v>
      </c>
      <c r="FF818" t="s">
        <v>34</v>
      </c>
      <c r="FG818">
        <v>0</v>
      </c>
      <c r="FH818" t="s">
        <v>41</v>
      </c>
      <c r="FI818">
        <v>8</v>
      </c>
      <c r="FK818" t="s">
        <v>45</v>
      </c>
      <c r="FL818" t="s">
        <v>46</v>
      </c>
      <c r="FM818">
        <v>0.12740699999999999</v>
      </c>
      <c r="FN818" t="s">
        <v>44</v>
      </c>
      <c r="FO818">
        <v>11556611</v>
      </c>
      <c r="FR818">
        <v>60550513</v>
      </c>
      <c r="FT818">
        <v>300</v>
      </c>
      <c r="FU818">
        <v>77642614</v>
      </c>
      <c r="FW818">
        <v>2275050012</v>
      </c>
      <c r="FX818">
        <v>2</v>
      </c>
      <c r="FY818" t="s">
        <v>34</v>
      </c>
      <c r="FZ818" t="s">
        <v>67</v>
      </c>
      <c r="GA818">
        <v>34037</v>
      </c>
      <c r="GC818" t="s">
        <v>68</v>
      </c>
      <c r="GD818">
        <v>48811</v>
      </c>
      <c r="GE818" t="s">
        <v>37</v>
      </c>
      <c r="GF818" t="s">
        <v>38</v>
      </c>
      <c r="GI818" t="s">
        <v>38</v>
      </c>
      <c r="GJ818">
        <v>41.008600000000001</v>
      </c>
      <c r="GK818">
        <v>-74.738</v>
      </c>
      <c r="GL818" t="s">
        <v>39</v>
      </c>
      <c r="GM818" t="s">
        <v>69</v>
      </c>
      <c r="GN818" t="s">
        <v>34</v>
      </c>
      <c r="GO818">
        <v>0</v>
      </c>
      <c r="GP818" t="s">
        <v>41</v>
      </c>
      <c r="GQ818">
        <v>8</v>
      </c>
      <c r="GS818" t="s">
        <v>42</v>
      </c>
      <c r="GT818" t="s">
        <v>43</v>
      </c>
      <c r="GU818">
        <v>1.1939299999999999</v>
      </c>
      <c r="GV818" t="s">
        <v>44</v>
      </c>
    </row>
    <row r="819" spans="1:204" x14ac:dyDescent="0.25">
      <c r="A819">
        <v>11048711</v>
      </c>
      <c r="D819">
        <v>60642013</v>
      </c>
      <c r="F819">
        <v>300</v>
      </c>
      <c r="G819">
        <v>77824314</v>
      </c>
      <c r="I819">
        <v>2275050011</v>
      </c>
      <c r="J819">
        <v>2</v>
      </c>
      <c r="K819" t="s">
        <v>34</v>
      </c>
      <c r="L819" t="s">
        <v>67</v>
      </c>
      <c r="M819">
        <v>34037</v>
      </c>
      <c r="O819" t="s">
        <v>347</v>
      </c>
      <c r="P819">
        <v>48811</v>
      </c>
      <c r="Q819" t="s">
        <v>37</v>
      </c>
      <c r="R819" t="s">
        <v>38</v>
      </c>
      <c r="U819" t="s">
        <v>38</v>
      </c>
      <c r="V819">
        <v>41.291200000000003</v>
      </c>
      <c r="W819">
        <v>-74.551000000000002</v>
      </c>
      <c r="X819" t="s">
        <v>39</v>
      </c>
      <c r="Y819" t="s">
        <v>320</v>
      </c>
      <c r="Z819" t="s">
        <v>34</v>
      </c>
      <c r="AA819">
        <v>0</v>
      </c>
      <c r="AB819" t="s">
        <v>41</v>
      </c>
      <c r="AC819">
        <v>8</v>
      </c>
      <c r="AE819" t="s">
        <v>53</v>
      </c>
      <c r="AF819" t="s">
        <v>54</v>
      </c>
      <c r="AG819">
        <v>0.108126</v>
      </c>
      <c r="AH819" t="s">
        <v>44</v>
      </c>
      <c r="AI819">
        <v>11048711</v>
      </c>
      <c r="AL819">
        <v>60642013</v>
      </c>
      <c r="AN819">
        <v>300</v>
      </c>
      <c r="AO819">
        <v>77824314</v>
      </c>
      <c r="AQ819">
        <v>2275050011</v>
      </c>
      <c r="AR819">
        <v>2</v>
      </c>
      <c r="AS819" t="s">
        <v>34</v>
      </c>
      <c r="AT819" t="s">
        <v>67</v>
      </c>
      <c r="AU819">
        <v>34037</v>
      </c>
      <c r="AW819" t="s">
        <v>347</v>
      </c>
      <c r="AX819">
        <v>48811</v>
      </c>
      <c r="AY819" t="s">
        <v>37</v>
      </c>
      <c r="AZ819" t="s">
        <v>38</v>
      </c>
      <c r="BC819" t="s">
        <v>38</v>
      </c>
      <c r="BD819">
        <v>41.291200000000003</v>
      </c>
      <c r="BE819">
        <v>-74.551000000000002</v>
      </c>
      <c r="BF819" t="s">
        <v>39</v>
      </c>
      <c r="BG819" t="s">
        <v>320</v>
      </c>
      <c r="BH819" t="s">
        <v>34</v>
      </c>
      <c r="BI819">
        <v>0</v>
      </c>
      <c r="BJ819" t="s">
        <v>41</v>
      </c>
      <c r="BK819">
        <v>8</v>
      </c>
      <c r="BM819" t="s">
        <v>51</v>
      </c>
      <c r="BN819" t="s">
        <v>52</v>
      </c>
      <c r="BO819">
        <v>5.8500000000000002E-4</v>
      </c>
      <c r="BP819" t="s">
        <v>44</v>
      </c>
      <c r="BQ819">
        <v>11048711</v>
      </c>
      <c r="BT819">
        <v>60642013</v>
      </c>
      <c r="BV819">
        <v>300</v>
      </c>
      <c r="BW819">
        <v>77824314</v>
      </c>
      <c r="BY819">
        <v>2275050011</v>
      </c>
      <c r="BZ819">
        <v>2</v>
      </c>
      <c r="CA819" t="s">
        <v>34</v>
      </c>
      <c r="CB819" t="s">
        <v>67</v>
      </c>
      <c r="CC819">
        <v>34037</v>
      </c>
      <c r="CE819" t="s">
        <v>347</v>
      </c>
      <c r="CF819">
        <v>48811</v>
      </c>
      <c r="CG819" t="s">
        <v>37</v>
      </c>
      <c r="CH819" t="s">
        <v>38</v>
      </c>
      <c r="CK819" t="s">
        <v>38</v>
      </c>
      <c r="CL819">
        <v>41.291200000000003</v>
      </c>
      <c r="CM819">
        <v>-74.551000000000002</v>
      </c>
      <c r="CN819" t="s">
        <v>39</v>
      </c>
      <c r="CO819" t="s">
        <v>320</v>
      </c>
      <c r="CP819" t="s">
        <v>34</v>
      </c>
      <c r="CQ819">
        <v>0</v>
      </c>
      <c r="CR819" t="s">
        <v>41</v>
      </c>
      <c r="CS819">
        <v>8</v>
      </c>
      <c r="CU819" t="s">
        <v>49</v>
      </c>
      <c r="CV819" t="s">
        <v>50</v>
      </c>
      <c r="CW819">
        <v>2.1302999999999999E-3</v>
      </c>
      <c r="CX819" t="s">
        <v>44</v>
      </c>
      <c r="CY819">
        <v>11048711</v>
      </c>
      <c r="DB819">
        <v>60642013</v>
      </c>
      <c r="DD819">
        <v>300</v>
      </c>
      <c r="DE819">
        <v>77824314</v>
      </c>
      <c r="DG819">
        <v>2275050011</v>
      </c>
      <c r="DH819">
        <v>2</v>
      </c>
      <c r="DI819" t="s">
        <v>34</v>
      </c>
      <c r="DJ819" t="s">
        <v>67</v>
      </c>
      <c r="DK819">
        <v>34037</v>
      </c>
      <c r="DM819" t="s">
        <v>347</v>
      </c>
      <c r="DN819">
        <v>48811</v>
      </c>
      <c r="DO819" t="s">
        <v>37</v>
      </c>
      <c r="DP819" t="s">
        <v>38</v>
      </c>
      <c r="DS819" t="s">
        <v>38</v>
      </c>
      <c r="DT819">
        <v>41.291200000000003</v>
      </c>
      <c r="DU819">
        <v>-74.551000000000002</v>
      </c>
      <c r="DV819" t="s">
        <v>39</v>
      </c>
      <c r="DW819" t="s">
        <v>320</v>
      </c>
      <c r="DX819" t="s">
        <v>34</v>
      </c>
      <c r="DY819">
        <v>0</v>
      </c>
      <c r="DZ819" t="s">
        <v>41</v>
      </c>
      <c r="EA819">
        <v>8</v>
      </c>
      <c r="EC819" t="s">
        <v>47</v>
      </c>
      <c r="ED819" t="s">
        <v>48</v>
      </c>
      <c r="EE819">
        <v>1.4699100000000001E-3</v>
      </c>
      <c r="EF819" t="s">
        <v>44</v>
      </c>
      <c r="EG819">
        <v>11048711</v>
      </c>
      <c r="EJ819">
        <v>60642013</v>
      </c>
      <c r="EL819">
        <v>300</v>
      </c>
      <c r="EM819">
        <v>77824314</v>
      </c>
      <c r="EO819">
        <v>2275050011</v>
      </c>
      <c r="EP819">
        <v>2</v>
      </c>
      <c r="EQ819" t="s">
        <v>34</v>
      </c>
      <c r="ER819" t="s">
        <v>67</v>
      </c>
      <c r="ES819">
        <v>34037</v>
      </c>
      <c r="EU819" t="s">
        <v>347</v>
      </c>
      <c r="EV819">
        <v>48811</v>
      </c>
      <c r="EW819" t="s">
        <v>37</v>
      </c>
      <c r="EX819" t="s">
        <v>38</v>
      </c>
      <c r="FA819" t="s">
        <v>38</v>
      </c>
      <c r="FB819">
        <v>41.291200000000003</v>
      </c>
      <c r="FC819">
        <v>-74.551000000000002</v>
      </c>
      <c r="FD819" t="s">
        <v>39</v>
      </c>
      <c r="FE819" t="s">
        <v>320</v>
      </c>
      <c r="FF819" t="s">
        <v>34</v>
      </c>
      <c r="FG819">
        <v>0</v>
      </c>
      <c r="FH819" t="s">
        <v>41</v>
      </c>
      <c r="FI819">
        <v>8</v>
      </c>
      <c r="FK819" t="s">
        <v>45</v>
      </c>
      <c r="FL819" t="s">
        <v>46</v>
      </c>
      <c r="FM819">
        <v>9.0000000000000006E-5</v>
      </c>
      <c r="FN819" t="s">
        <v>44</v>
      </c>
      <c r="FO819">
        <v>11048711</v>
      </c>
      <c r="FR819">
        <v>60642013</v>
      </c>
      <c r="FT819">
        <v>300</v>
      </c>
      <c r="FU819">
        <v>77824314</v>
      </c>
      <c r="FW819">
        <v>2275050011</v>
      </c>
      <c r="FX819">
        <v>2</v>
      </c>
      <c r="FY819" t="s">
        <v>34</v>
      </c>
      <c r="FZ819" t="s">
        <v>67</v>
      </c>
      <c r="GA819">
        <v>34037</v>
      </c>
      <c r="GC819" t="s">
        <v>347</v>
      </c>
      <c r="GD819">
        <v>48811</v>
      </c>
      <c r="GE819" t="s">
        <v>37</v>
      </c>
      <c r="GF819" t="s">
        <v>38</v>
      </c>
      <c r="GI819" t="s">
        <v>38</v>
      </c>
      <c r="GJ819">
        <v>41.291200000000003</v>
      </c>
      <c r="GK819">
        <v>-74.551000000000002</v>
      </c>
      <c r="GL819" t="s">
        <v>39</v>
      </c>
      <c r="GM819" t="s">
        <v>320</v>
      </c>
      <c r="GN819" t="s">
        <v>34</v>
      </c>
      <c r="GO819">
        <v>0</v>
      </c>
      <c r="GP819" t="s">
        <v>41</v>
      </c>
      <c r="GQ819">
        <v>8</v>
      </c>
      <c r="GS819" t="s">
        <v>42</v>
      </c>
      <c r="GT819" t="s">
        <v>43</v>
      </c>
      <c r="GU819">
        <v>1.3542700000000001E-3</v>
      </c>
      <c r="GV819" t="s">
        <v>44</v>
      </c>
    </row>
    <row r="820" spans="1:204" x14ac:dyDescent="0.25">
      <c r="A820">
        <v>11048711</v>
      </c>
      <c r="D820">
        <v>60642013</v>
      </c>
      <c r="F820">
        <v>300</v>
      </c>
      <c r="G820">
        <v>77824414</v>
      </c>
      <c r="I820">
        <v>2275050012</v>
      </c>
      <c r="J820">
        <v>2</v>
      </c>
      <c r="K820" t="s">
        <v>34</v>
      </c>
      <c r="L820" t="s">
        <v>67</v>
      </c>
      <c r="M820">
        <v>34037</v>
      </c>
      <c r="O820" t="s">
        <v>347</v>
      </c>
      <c r="P820">
        <v>48811</v>
      </c>
      <c r="Q820" t="s">
        <v>37</v>
      </c>
      <c r="R820" t="s">
        <v>38</v>
      </c>
      <c r="U820" t="s">
        <v>38</v>
      </c>
      <c r="V820">
        <v>41.291200000000003</v>
      </c>
      <c r="W820">
        <v>-74.551000000000002</v>
      </c>
      <c r="X820" t="s">
        <v>39</v>
      </c>
      <c r="Y820" t="s">
        <v>320</v>
      </c>
      <c r="Z820" t="s">
        <v>34</v>
      </c>
      <c r="AA820">
        <v>0</v>
      </c>
      <c r="AB820" t="s">
        <v>41</v>
      </c>
      <c r="AC820">
        <v>8</v>
      </c>
      <c r="AE820" t="s">
        <v>53</v>
      </c>
      <c r="AF820" t="s">
        <v>54</v>
      </c>
      <c r="AG820">
        <v>0.15802099999999999</v>
      </c>
      <c r="AH820" t="s">
        <v>44</v>
      </c>
      <c r="AI820">
        <v>11048711</v>
      </c>
      <c r="AL820">
        <v>60642013</v>
      </c>
      <c r="AN820">
        <v>300</v>
      </c>
      <c r="AO820">
        <v>77824414</v>
      </c>
      <c r="AQ820">
        <v>2275050012</v>
      </c>
      <c r="AR820">
        <v>2</v>
      </c>
      <c r="AS820" t="s">
        <v>34</v>
      </c>
      <c r="AT820" t="s">
        <v>67</v>
      </c>
      <c r="AU820">
        <v>34037</v>
      </c>
      <c r="AW820" t="s">
        <v>347</v>
      </c>
      <c r="AX820">
        <v>48811</v>
      </c>
      <c r="AY820" t="s">
        <v>37</v>
      </c>
      <c r="AZ820" t="s">
        <v>38</v>
      </c>
      <c r="BC820" t="s">
        <v>38</v>
      </c>
      <c r="BD820">
        <v>41.291200000000003</v>
      </c>
      <c r="BE820">
        <v>-74.551000000000002</v>
      </c>
      <c r="BF820" t="s">
        <v>39</v>
      </c>
      <c r="BG820" t="s">
        <v>320</v>
      </c>
      <c r="BH820" t="s">
        <v>34</v>
      </c>
      <c r="BI820">
        <v>0</v>
      </c>
      <c r="BJ820" t="s">
        <v>41</v>
      </c>
      <c r="BK820">
        <v>8</v>
      </c>
      <c r="BM820" t="s">
        <v>51</v>
      </c>
      <c r="BN820" t="s">
        <v>52</v>
      </c>
      <c r="BO820">
        <v>5.3417999999999998E-3</v>
      </c>
      <c r="BP820" t="s">
        <v>44</v>
      </c>
      <c r="BQ820">
        <v>11048711</v>
      </c>
      <c r="BT820">
        <v>60642013</v>
      </c>
      <c r="BV820">
        <v>300</v>
      </c>
      <c r="BW820">
        <v>77824414</v>
      </c>
      <c r="BY820">
        <v>2275050012</v>
      </c>
      <c r="BZ820">
        <v>2</v>
      </c>
      <c r="CA820" t="s">
        <v>34</v>
      </c>
      <c r="CB820" t="s">
        <v>67</v>
      </c>
      <c r="CC820">
        <v>34037</v>
      </c>
      <c r="CE820" t="s">
        <v>347</v>
      </c>
      <c r="CF820">
        <v>48811</v>
      </c>
      <c r="CG820" t="s">
        <v>37</v>
      </c>
      <c r="CH820" t="s">
        <v>38</v>
      </c>
      <c r="CK820" t="s">
        <v>38</v>
      </c>
      <c r="CL820">
        <v>41.291200000000003</v>
      </c>
      <c r="CM820">
        <v>-74.551000000000002</v>
      </c>
      <c r="CN820" t="s">
        <v>39</v>
      </c>
      <c r="CO820" t="s">
        <v>320</v>
      </c>
      <c r="CP820" t="s">
        <v>34</v>
      </c>
      <c r="CQ820">
        <v>0</v>
      </c>
      <c r="CR820" t="s">
        <v>41</v>
      </c>
      <c r="CS820">
        <v>8</v>
      </c>
      <c r="CU820" t="s">
        <v>49</v>
      </c>
      <c r="CV820" t="s">
        <v>50</v>
      </c>
      <c r="CW820">
        <v>3.9055499999999998E-3</v>
      </c>
      <c r="CX820" t="s">
        <v>44</v>
      </c>
      <c r="CY820">
        <v>11048711</v>
      </c>
      <c r="DB820">
        <v>60642013</v>
      </c>
      <c r="DD820">
        <v>300</v>
      </c>
      <c r="DE820">
        <v>77824414</v>
      </c>
      <c r="DG820">
        <v>2275050012</v>
      </c>
      <c r="DH820">
        <v>2</v>
      </c>
      <c r="DI820" t="s">
        <v>34</v>
      </c>
      <c r="DJ820" t="s">
        <v>67</v>
      </c>
      <c r="DK820">
        <v>34037</v>
      </c>
      <c r="DM820" t="s">
        <v>347</v>
      </c>
      <c r="DN820">
        <v>48811</v>
      </c>
      <c r="DO820" t="s">
        <v>37</v>
      </c>
      <c r="DP820" t="s">
        <v>38</v>
      </c>
      <c r="DS820" t="s">
        <v>38</v>
      </c>
      <c r="DT820">
        <v>41.291200000000003</v>
      </c>
      <c r="DU820">
        <v>-74.551000000000002</v>
      </c>
      <c r="DV820" t="s">
        <v>39</v>
      </c>
      <c r="DW820" t="s">
        <v>320</v>
      </c>
      <c r="DX820" t="s">
        <v>34</v>
      </c>
      <c r="DY820">
        <v>0</v>
      </c>
      <c r="DZ820" t="s">
        <v>41</v>
      </c>
      <c r="EA820">
        <v>8</v>
      </c>
      <c r="EC820" t="s">
        <v>47</v>
      </c>
      <c r="ED820" t="s">
        <v>48</v>
      </c>
      <c r="EE820">
        <v>3.8118200000000001E-3</v>
      </c>
      <c r="EF820" t="s">
        <v>44</v>
      </c>
      <c r="EG820">
        <v>11048711</v>
      </c>
      <c r="EJ820">
        <v>60642013</v>
      </c>
      <c r="EL820">
        <v>300</v>
      </c>
      <c r="EM820">
        <v>77824414</v>
      </c>
      <c r="EO820">
        <v>2275050012</v>
      </c>
      <c r="EP820">
        <v>2</v>
      </c>
      <c r="EQ820" t="s">
        <v>34</v>
      </c>
      <c r="ER820" t="s">
        <v>67</v>
      </c>
      <c r="ES820">
        <v>34037</v>
      </c>
      <c r="EU820" t="s">
        <v>347</v>
      </c>
      <c r="EV820">
        <v>48811</v>
      </c>
      <c r="EW820" t="s">
        <v>37</v>
      </c>
      <c r="EX820" t="s">
        <v>38</v>
      </c>
      <c r="FA820" t="s">
        <v>38</v>
      </c>
      <c r="FB820">
        <v>41.291200000000003</v>
      </c>
      <c r="FC820">
        <v>-74.551000000000002</v>
      </c>
      <c r="FD820" t="s">
        <v>39</v>
      </c>
      <c r="FE820" t="s">
        <v>320</v>
      </c>
      <c r="FF820" t="s">
        <v>34</v>
      </c>
      <c r="FG820">
        <v>0</v>
      </c>
      <c r="FH820" t="s">
        <v>41</v>
      </c>
      <c r="FI820">
        <v>8</v>
      </c>
      <c r="FK820" t="s">
        <v>45</v>
      </c>
      <c r="FL820" t="s">
        <v>46</v>
      </c>
      <c r="FM820">
        <v>1.2140199999999999E-3</v>
      </c>
      <c r="FN820" t="s">
        <v>44</v>
      </c>
      <c r="FO820">
        <v>11048711</v>
      </c>
      <c r="FR820">
        <v>60642013</v>
      </c>
      <c r="FT820">
        <v>300</v>
      </c>
      <c r="FU820">
        <v>77824414</v>
      </c>
      <c r="FW820">
        <v>2275050012</v>
      </c>
      <c r="FX820">
        <v>2</v>
      </c>
      <c r="FY820" t="s">
        <v>34</v>
      </c>
      <c r="FZ820" t="s">
        <v>67</v>
      </c>
      <c r="GA820">
        <v>34037</v>
      </c>
      <c r="GC820" t="s">
        <v>347</v>
      </c>
      <c r="GD820">
        <v>48811</v>
      </c>
      <c r="GE820" t="s">
        <v>37</v>
      </c>
      <c r="GF820" t="s">
        <v>38</v>
      </c>
      <c r="GI820" t="s">
        <v>38</v>
      </c>
      <c r="GJ820">
        <v>41.291200000000003</v>
      </c>
      <c r="GK820">
        <v>-74.551000000000002</v>
      </c>
      <c r="GL820" t="s">
        <v>39</v>
      </c>
      <c r="GM820" t="s">
        <v>320</v>
      </c>
      <c r="GN820" t="s">
        <v>34</v>
      </c>
      <c r="GO820">
        <v>0</v>
      </c>
      <c r="GP820" t="s">
        <v>41</v>
      </c>
      <c r="GQ820">
        <v>8</v>
      </c>
      <c r="GS820" t="s">
        <v>42</v>
      </c>
      <c r="GT820" t="s">
        <v>43</v>
      </c>
      <c r="GU820">
        <v>1.1376499999999999E-2</v>
      </c>
      <c r="GV820" t="s">
        <v>44</v>
      </c>
    </row>
    <row r="821" spans="1:204" x14ac:dyDescent="0.25">
      <c r="A821">
        <v>11210211</v>
      </c>
      <c r="D821">
        <v>61055213</v>
      </c>
      <c r="F821">
        <v>300</v>
      </c>
      <c r="G821">
        <v>78649714</v>
      </c>
      <c r="I821">
        <v>2275050011</v>
      </c>
      <c r="J821">
        <v>2</v>
      </c>
      <c r="K821" t="s">
        <v>34</v>
      </c>
      <c r="L821" t="s">
        <v>67</v>
      </c>
      <c r="M821">
        <v>34037</v>
      </c>
      <c r="O821" t="s">
        <v>513</v>
      </c>
      <c r="P821">
        <v>48811</v>
      </c>
      <c r="Q821" t="s">
        <v>37</v>
      </c>
      <c r="R821" t="s">
        <v>38</v>
      </c>
      <c r="U821" t="s">
        <v>38</v>
      </c>
      <c r="V821">
        <v>41.191200000000002</v>
      </c>
      <c r="W821">
        <v>-74.532399999999996</v>
      </c>
      <c r="X821" t="s">
        <v>39</v>
      </c>
      <c r="Y821" t="s">
        <v>514</v>
      </c>
      <c r="Z821" t="s">
        <v>34</v>
      </c>
      <c r="AA821">
        <v>0</v>
      </c>
      <c r="AB821" t="s">
        <v>41</v>
      </c>
      <c r="AC821">
        <v>8</v>
      </c>
      <c r="AE821" t="s">
        <v>53</v>
      </c>
      <c r="AF821" t="s">
        <v>54</v>
      </c>
      <c r="AG821">
        <v>0.108126</v>
      </c>
      <c r="AH821" t="s">
        <v>44</v>
      </c>
      <c r="AI821">
        <v>11210211</v>
      </c>
      <c r="AL821">
        <v>61055213</v>
      </c>
      <c r="AN821">
        <v>300</v>
      </c>
      <c r="AO821">
        <v>78649714</v>
      </c>
      <c r="AQ821">
        <v>2275050011</v>
      </c>
      <c r="AR821">
        <v>2</v>
      </c>
      <c r="AS821" t="s">
        <v>34</v>
      </c>
      <c r="AT821" t="s">
        <v>67</v>
      </c>
      <c r="AU821">
        <v>34037</v>
      </c>
      <c r="AW821" t="s">
        <v>513</v>
      </c>
      <c r="AX821">
        <v>48811</v>
      </c>
      <c r="AY821" t="s">
        <v>37</v>
      </c>
      <c r="AZ821" t="s">
        <v>38</v>
      </c>
      <c r="BC821" t="s">
        <v>38</v>
      </c>
      <c r="BD821">
        <v>41.191200000000002</v>
      </c>
      <c r="BE821">
        <v>-74.532399999999996</v>
      </c>
      <c r="BF821" t="s">
        <v>39</v>
      </c>
      <c r="BG821" t="s">
        <v>514</v>
      </c>
      <c r="BH821" t="s">
        <v>34</v>
      </c>
      <c r="BI821">
        <v>0</v>
      </c>
      <c r="BJ821" t="s">
        <v>41</v>
      </c>
      <c r="BK821">
        <v>8</v>
      </c>
      <c r="BM821" t="s">
        <v>51</v>
      </c>
      <c r="BN821" t="s">
        <v>52</v>
      </c>
      <c r="BO821">
        <v>5.8500000000000002E-4</v>
      </c>
      <c r="BP821" t="s">
        <v>44</v>
      </c>
      <c r="BQ821">
        <v>11210211</v>
      </c>
      <c r="BT821">
        <v>61055213</v>
      </c>
      <c r="BV821">
        <v>300</v>
      </c>
      <c r="BW821">
        <v>78649714</v>
      </c>
      <c r="BY821">
        <v>2275050011</v>
      </c>
      <c r="BZ821">
        <v>2</v>
      </c>
      <c r="CA821" t="s">
        <v>34</v>
      </c>
      <c r="CB821" t="s">
        <v>67</v>
      </c>
      <c r="CC821">
        <v>34037</v>
      </c>
      <c r="CE821" t="s">
        <v>513</v>
      </c>
      <c r="CF821">
        <v>48811</v>
      </c>
      <c r="CG821" t="s">
        <v>37</v>
      </c>
      <c r="CH821" t="s">
        <v>38</v>
      </c>
      <c r="CK821" t="s">
        <v>38</v>
      </c>
      <c r="CL821">
        <v>41.191200000000002</v>
      </c>
      <c r="CM821">
        <v>-74.532399999999996</v>
      </c>
      <c r="CN821" t="s">
        <v>39</v>
      </c>
      <c r="CO821" t="s">
        <v>514</v>
      </c>
      <c r="CP821" t="s">
        <v>34</v>
      </c>
      <c r="CQ821">
        <v>0</v>
      </c>
      <c r="CR821" t="s">
        <v>41</v>
      </c>
      <c r="CS821">
        <v>8</v>
      </c>
      <c r="CU821" t="s">
        <v>49</v>
      </c>
      <c r="CV821" t="s">
        <v>50</v>
      </c>
      <c r="CW821">
        <v>2.1302999999999999E-3</v>
      </c>
      <c r="CX821" t="s">
        <v>44</v>
      </c>
      <c r="CY821">
        <v>11210211</v>
      </c>
      <c r="DB821">
        <v>61055213</v>
      </c>
      <c r="DD821">
        <v>300</v>
      </c>
      <c r="DE821">
        <v>78649714</v>
      </c>
      <c r="DG821">
        <v>2275050011</v>
      </c>
      <c r="DH821">
        <v>2</v>
      </c>
      <c r="DI821" t="s">
        <v>34</v>
      </c>
      <c r="DJ821" t="s">
        <v>67</v>
      </c>
      <c r="DK821">
        <v>34037</v>
      </c>
      <c r="DM821" t="s">
        <v>513</v>
      </c>
      <c r="DN821">
        <v>48811</v>
      </c>
      <c r="DO821" t="s">
        <v>37</v>
      </c>
      <c r="DP821" t="s">
        <v>38</v>
      </c>
      <c r="DS821" t="s">
        <v>38</v>
      </c>
      <c r="DT821">
        <v>41.191200000000002</v>
      </c>
      <c r="DU821">
        <v>-74.532399999999996</v>
      </c>
      <c r="DV821" t="s">
        <v>39</v>
      </c>
      <c r="DW821" t="s">
        <v>514</v>
      </c>
      <c r="DX821" t="s">
        <v>34</v>
      </c>
      <c r="DY821">
        <v>0</v>
      </c>
      <c r="DZ821" t="s">
        <v>41</v>
      </c>
      <c r="EA821">
        <v>8</v>
      </c>
      <c r="EC821" t="s">
        <v>47</v>
      </c>
      <c r="ED821" t="s">
        <v>48</v>
      </c>
      <c r="EE821">
        <v>1.4699100000000001E-3</v>
      </c>
      <c r="EF821" t="s">
        <v>44</v>
      </c>
      <c r="EG821">
        <v>11210211</v>
      </c>
      <c r="EJ821">
        <v>61055213</v>
      </c>
      <c r="EL821">
        <v>300</v>
      </c>
      <c r="EM821">
        <v>78649714</v>
      </c>
      <c r="EO821">
        <v>2275050011</v>
      </c>
      <c r="EP821">
        <v>2</v>
      </c>
      <c r="EQ821" t="s">
        <v>34</v>
      </c>
      <c r="ER821" t="s">
        <v>67</v>
      </c>
      <c r="ES821">
        <v>34037</v>
      </c>
      <c r="EU821" t="s">
        <v>513</v>
      </c>
      <c r="EV821">
        <v>48811</v>
      </c>
      <c r="EW821" t="s">
        <v>37</v>
      </c>
      <c r="EX821" t="s">
        <v>38</v>
      </c>
      <c r="FA821" t="s">
        <v>38</v>
      </c>
      <c r="FB821">
        <v>41.191200000000002</v>
      </c>
      <c r="FC821">
        <v>-74.532399999999996</v>
      </c>
      <c r="FD821" t="s">
        <v>39</v>
      </c>
      <c r="FE821" t="s">
        <v>514</v>
      </c>
      <c r="FF821" t="s">
        <v>34</v>
      </c>
      <c r="FG821">
        <v>0</v>
      </c>
      <c r="FH821" t="s">
        <v>41</v>
      </c>
      <c r="FI821">
        <v>8</v>
      </c>
      <c r="FK821" t="s">
        <v>45</v>
      </c>
      <c r="FL821" t="s">
        <v>46</v>
      </c>
      <c r="FM821">
        <v>9.0000000000000006E-5</v>
      </c>
      <c r="FN821" t="s">
        <v>44</v>
      </c>
      <c r="FO821">
        <v>11210211</v>
      </c>
      <c r="FR821">
        <v>61055213</v>
      </c>
      <c r="FT821">
        <v>300</v>
      </c>
      <c r="FU821">
        <v>78649714</v>
      </c>
      <c r="FW821">
        <v>2275050011</v>
      </c>
      <c r="FX821">
        <v>2</v>
      </c>
      <c r="FY821" t="s">
        <v>34</v>
      </c>
      <c r="FZ821" t="s">
        <v>67</v>
      </c>
      <c r="GA821">
        <v>34037</v>
      </c>
      <c r="GC821" t="s">
        <v>513</v>
      </c>
      <c r="GD821">
        <v>48811</v>
      </c>
      <c r="GE821" t="s">
        <v>37</v>
      </c>
      <c r="GF821" t="s">
        <v>38</v>
      </c>
      <c r="GI821" t="s">
        <v>38</v>
      </c>
      <c r="GJ821">
        <v>41.191200000000002</v>
      </c>
      <c r="GK821">
        <v>-74.532399999999996</v>
      </c>
      <c r="GL821" t="s">
        <v>39</v>
      </c>
      <c r="GM821" t="s">
        <v>514</v>
      </c>
      <c r="GN821" t="s">
        <v>34</v>
      </c>
      <c r="GO821">
        <v>0</v>
      </c>
      <c r="GP821" t="s">
        <v>41</v>
      </c>
      <c r="GQ821">
        <v>8</v>
      </c>
      <c r="GS821" t="s">
        <v>42</v>
      </c>
      <c r="GT821" t="s">
        <v>43</v>
      </c>
      <c r="GU821">
        <v>1.3542700000000001E-3</v>
      </c>
      <c r="GV821" t="s">
        <v>44</v>
      </c>
    </row>
    <row r="822" spans="1:204" x14ac:dyDescent="0.25">
      <c r="A822">
        <v>11210211</v>
      </c>
      <c r="D822">
        <v>61055213</v>
      </c>
      <c r="F822">
        <v>300</v>
      </c>
      <c r="G822">
        <v>78649814</v>
      </c>
      <c r="I822">
        <v>2275050012</v>
      </c>
      <c r="J822">
        <v>2</v>
      </c>
      <c r="K822" t="s">
        <v>34</v>
      </c>
      <c r="L822" t="s">
        <v>67</v>
      </c>
      <c r="M822">
        <v>34037</v>
      </c>
      <c r="O822" t="s">
        <v>513</v>
      </c>
      <c r="P822">
        <v>48811</v>
      </c>
      <c r="Q822" t="s">
        <v>37</v>
      </c>
      <c r="R822" t="s">
        <v>38</v>
      </c>
      <c r="U822" t="s">
        <v>38</v>
      </c>
      <c r="V822">
        <v>41.191200000000002</v>
      </c>
      <c r="W822">
        <v>-74.532399999999996</v>
      </c>
      <c r="X822" t="s">
        <v>39</v>
      </c>
      <c r="Y822" t="s">
        <v>514</v>
      </c>
      <c r="Z822" t="s">
        <v>34</v>
      </c>
      <c r="AA822">
        <v>0</v>
      </c>
      <c r="AB822" t="s">
        <v>41</v>
      </c>
      <c r="AC822">
        <v>8</v>
      </c>
      <c r="AE822" t="s">
        <v>53</v>
      </c>
      <c r="AF822" t="s">
        <v>54</v>
      </c>
      <c r="AG822">
        <v>0.15802099999999999</v>
      </c>
      <c r="AH822" t="s">
        <v>44</v>
      </c>
      <c r="AI822">
        <v>11210211</v>
      </c>
      <c r="AL822">
        <v>61055213</v>
      </c>
      <c r="AN822">
        <v>300</v>
      </c>
      <c r="AO822">
        <v>78649814</v>
      </c>
      <c r="AQ822">
        <v>2275050012</v>
      </c>
      <c r="AR822">
        <v>2</v>
      </c>
      <c r="AS822" t="s">
        <v>34</v>
      </c>
      <c r="AT822" t="s">
        <v>67</v>
      </c>
      <c r="AU822">
        <v>34037</v>
      </c>
      <c r="AW822" t="s">
        <v>513</v>
      </c>
      <c r="AX822">
        <v>48811</v>
      </c>
      <c r="AY822" t="s">
        <v>37</v>
      </c>
      <c r="AZ822" t="s">
        <v>38</v>
      </c>
      <c r="BC822" t="s">
        <v>38</v>
      </c>
      <c r="BD822">
        <v>41.191200000000002</v>
      </c>
      <c r="BE822">
        <v>-74.532399999999996</v>
      </c>
      <c r="BF822" t="s">
        <v>39</v>
      </c>
      <c r="BG822" t="s">
        <v>514</v>
      </c>
      <c r="BH822" t="s">
        <v>34</v>
      </c>
      <c r="BI822">
        <v>0</v>
      </c>
      <c r="BJ822" t="s">
        <v>41</v>
      </c>
      <c r="BK822">
        <v>8</v>
      </c>
      <c r="BM822" t="s">
        <v>51</v>
      </c>
      <c r="BN822" t="s">
        <v>52</v>
      </c>
      <c r="BO822">
        <v>5.3417999999999998E-3</v>
      </c>
      <c r="BP822" t="s">
        <v>44</v>
      </c>
      <c r="BQ822">
        <v>11210211</v>
      </c>
      <c r="BT822">
        <v>61055213</v>
      </c>
      <c r="BV822">
        <v>300</v>
      </c>
      <c r="BW822">
        <v>78649814</v>
      </c>
      <c r="BY822">
        <v>2275050012</v>
      </c>
      <c r="BZ822">
        <v>2</v>
      </c>
      <c r="CA822" t="s">
        <v>34</v>
      </c>
      <c r="CB822" t="s">
        <v>67</v>
      </c>
      <c r="CC822">
        <v>34037</v>
      </c>
      <c r="CE822" t="s">
        <v>513</v>
      </c>
      <c r="CF822">
        <v>48811</v>
      </c>
      <c r="CG822" t="s">
        <v>37</v>
      </c>
      <c r="CH822" t="s">
        <v>38</v>
      </c>
      <c r="CK822" t="s">
        <v>38</v>
      </c>
      <c r="CL822">
        <v>41.191200000000002</v>
      </c>
      <c r="CM822">
        <v>-74.532399999999996</v>
      </c>
      <c r="CN822" t="s">
        <v>39</v>
      </c>
      <c r="CO822" t="s">
        <v>514</v>
      </c>
      <c r="CP822" t="s">
        <v>34</v>
      </c>
      <c r="CQ822">
        <v>0</v>
      </c>
      <c r="CR822" t="s">
        <v>41</v>
      </c>
      <c r="CS822">
        <v>8</v>
      </c>
      <c r="CU822" t="s">
        <v>49</v>
      </c>
      <c r="CV822" t="s">
        <v>50</v>
      </c>
      <c r="CW822">
        <v>3.9055499999999998E-3</v>
      </c>
      <c r="CX822" t="s">
        <v>44</v>
      </c>
      <c r="CY822">
        <v>11210211</v>
      </c>
      <c r="DB822">
        <v>61055213</v>
      </c>
      <c r="DD822">
        <v>300</v>
      </c>
      <c r="DE822">
        <v>78649814</v>
      </c>
      <c r="DG822">
        <v>2275050012</v>
      </c>
      <c r="DH822">
        <v>2</v>
      </c>
      <c r="DI822" t="s">
        <v>34</v>
      </c>
      <c r="DJ822" t="s">
        <v>67</v>
      </c>
      <c r="DK822">
        <v>34037</v>
      </c>
      <c r="DM822" t="s">
        <v>513</v>
      </c>
      <c r="DN822">
        <v>48811</v>
      </c>
      <c r="DO822" t="s">
        <v>37</v>
      </c>
      <c r="DP822" t="s">
        <v>38</v>
      </c>
      <c r="DS822" t="s">
        <v>38</v>
      </c>
      <c r="DT822">
        <v>41.191200000000002</v>
      </c>
      <c r="DU822">
        <v>-74.532399999999996</v>
      </c>
      <c r="DV822" t="s">
        <v>39</v>
      </c>
      <c r="DW822" t="s">
        <v>514</v>
      </c>
      <c r="DX822" t="s">
        <v>34</v>
      </c>
      <c r="DY822">
        <v>0</v>
      </c>
      <c r="DZ822" t="s">
        <v>41</v>
      </c>
      <c r="EA822">
        <v>8</v>
      </c>
      <c r="EC822" t="s">
        <v>47</v>
      </c>
      <c r="ED822" t="s">
        <v>48</v>
      </c>
      <c r="EE822">
        <v>3.8118200000000001E-3</v>
      </c>
      <c r="EF822" t="s">
        <v>44</v>
      </c>
      <c r="EG822">
        <v>11210211</v>
      </c>
      <c r="EJ822">
        <v>61055213</v>
      </c>
      <c r="EL822">
        <v>300</v>
      </c>
      <c r="EM822">
        <v>78649814</v>
      </c>
      <c r="EO822">
        <v>2275050012</v>
      </c>
      <c r="EP822">
        <v>2</v>
      </c>
      <c r="EQ822" t="s">
        <v>34</v>
      </c>
      <c r="ER822" t="s">
        <v>67</v>
      </c>
      <c r="ES822">
        <v>34037</v>
      </c>
      <c r="EU822" t="s">
        <v>513</v>
      </c>
      <c r="EV822">
        <v>48811</v>
      </c>
      <c r="EW822" t="s">
        <v>37</v>
      </c>
      <c r="EX822" t="s">
        <v>38</v>
      </c>
      <c r="FA822" t="s">
        <v>38</v>
      </c>
      <c r="FB822">
        <v>41.191200000000002</v>
      </c>
      <c r="FC822">
        <v>-74.532399999999996</v>
      </c>
      <c r="FD822" t="s">
        <v>39</v>
      </c>
      <c r="FE822" t="s">
        <v>514</v>
      </c>
      <c r="FF822" t="s">
        <v>34</v>
      </c>
      <c r="FG822">
        <v>0</v>
      </c>
      <c r="FH822" t="s">
        <v>41</v>
      </c>
      <c r="FI822">
        <v>8</v>
      </c>
      <c r="FK822" t="s">
        <v>45</v>
      </c>
      <c r="FL822" t="s">
        <v>46</v>
      </c>
      <c r="FM822">
        <v>1.2140199999999999E-3</v>
      </c>
      <c r="FN822" t="s">
        <v>44</v>
      </c>
      <c r="FO822">
        <v>11210211</v>
      </c>
      <c r="FR822">
        <v>61055213</v>
      </c>
      <c r="FT822">
        <v>300</v>
      </c>
      <c r="FU822">
        <v>78649814</v>
      </c>
      <c r="FW822">
        <v>2275050012</v>
      </c>
      <c r="FX822">
        <v>2</v>
      </c>
      <c r="FY822" t="s">
        <v>34</v>
      </c>
      <c r="FZ822" t="s">
        <v>67</v>
      </c>
      <c r="GA822">
        <v>34037</v>
      </c>
      <c r="GC822" t="s">
        <v>513</v>
      </c>
      <c r="GD822">
        <v>48811</v>
      </c>
      <c r="GE822" t="s">
        <v>37</v>
      </c>
      <c r="GF822" t="s">
        <v>38</v>
      </c>
      <c r="GI822" t="s">
        <v>38</v>
      </c>
      <c r="GJ822">
        <v>41.191200000000002</v>
      </c>
      <c r="GK822">
        <v>-74.532399999999996</v>
      </c>
      <c r="GL822" t="s">
        <v>39</v>
      </c>
      <c r="GM822" t="s">
        <v>514</v>
      </c>
      <c r="GN822" t="s">
        <v>34</v>
      </c>
      <c r="GO822">
        <v>0</v>
      </c>
      <c r="GP822" t="s">
        <v>41</v>
      </c>
      <c r="GQ822">
        <v>8</v>
      </c>
      <c r="GS822" t="s">
        <v>42</v>
      </c>
      <c r="GT822" t="s">
        <v>43</v>
      </c>
      <c r="GU822">
        <v>1.1376499999999999E-2</v>
      </c>
      <c r="GV822" t="s">
        <v>44</v>
      </c>
    </row>
    <row r="823" spans="1:204" x14ac:dyDescent="0.25">
      <c r="A823">
        <v>11928611</v>
      </c>
      <c r="D823">
        <v>60689013</v>
      </c>
      <c r="F823">
        <v>300</v>
      </c>
      <c r="G823">
        <v>77919714</v>
      </c>
      <c r="I823">
        <v>2275050011</v>
      </c>
      <c r="J823">
        <v>2</v>
      </c>
      <c r="K823" t="s">
        <v>34</v>
      </c>
      <c r="L823" t="s">
        <v>67</v>
      </c>
      <c r="M823">
        <v>34037</v>
      </c>
      <c r="O823" t="s">
        <v>225</v>
      </c>
      <c r="P823">
        <v>48811</v>
      </c>
      <c r="Q823" t="s">
        <v>37</v>
      </c>
      <c r="R823" t="s">
        <v>38</v>
      </c>
      <c r="U823" t="s">
        <v>38</v>
      </c>
      <c r="V823">
        <v>41.126199999999997</v>
      </c>
      <c r="W823">
        <v>-74.822800000000001</v>
      </c>
      <c r="X823" t="s">
        <v>39</v>
      </c>
      <c r="Y823" t="s">
        <v>175</v>
      </c>
      <c r="Z823" t="s">
        <v>34</v>
      </c>
      <c r="AA823">
        <v>0</v>
      </c>
      <c r="AB823" t="s">
        <v>41</v>
      </c>
      <c r="AC823">
        <v>8</v>
      </c>
      <c r="AE823" t="s">
        <v>53</v>
      </c>
      <c r="AF823" t="s">
        <v>54</v>
      </c>
      <c r="AG823">
        <v>0.108126</v>
      </c>
      <c r="AH823" t="s">
        <v>44</v>
      </c>
      <c r="AI823">
        <v>11928611</v>
      </c>
      <c r="AL823">
        <v>60689013</v>
      </c>
      <c r="AN823">
        <v>300</v>
      </c>
      <c r="AO823">
        <v>77919714</v>
      </c>
      <c r="AQ823">
        <v>2275050011</v>
      </c>
      <c r="AR823">
        <v>2</v>
      </c>
      <c r="AS823" t="s">
        <v>34</v>
      </c>
      <c r="AT823" t="s">
        <v>67</v>
      </c>
      <c r="AU823">
        <v>34037</v>
      </c>
      <c r="AW823" t="s">
        <v>225</v>
      </c>
      <c r="AX823">
        <v>48811</v>
      </c>
      <c r="AY823" t="s">
        <v>37</v>
      </c>
      <c r="AZ823" t="s">
        <v>38</v>
      </c>
      <c r="BC823" t="s">
        <v>38</v>
      </c>
      <c r="BD823">
        <v>41.126199999999997</v>
      </c>
      <c r="BE823">
        <v>-74.822800000000001</v>
      </c>
      <c r="BF823" t="s">
        <v>39</v>
      </c>
      <c r="BG823" t="s">
        <v>175</v>
      </c>
      <c r="BH823" t="s">
        <v>34</v>
      </c>
      <c r="BI823">
        <v>0</v>
      </c>
      <c r="BJ823" t="s">
        <v>41</v>
      </c>
      <c r="BK823">
        <v>8</v>
      </c>
      <c r="BM823" t="s">
        <v>51</v>
      </c>
      <c r="BN823" t="s">
        <v>52</v>
      </c>
      <c r="BO823">
        <v>5.8500000000000002E-4</v>
      </c>
      <c r="BP823" t="s">
        <v>44</v>
      </c>
      <c r="BQ823">
        <v>11928611</v>
      </c>
      <c r="BT823">
        <v>60689013</v>
      </c>
      <c r="BV823">
        <v>300</v>
      </c>
      <c r="BW823">
        <v>77919714</v>
      </c>
      <c r="BY823">
        <v>2275050011</v>
      </c>
      <c r="BZ823">
        <v>2</v>
      </c>
      <c r="CA823" t="s">
        <v>34</v>
      </c>
      <c r="CB823" t="s">
        <v>67</v>
      </c>
      <c r="CC823">
        <v>34037</v>
      </c>
      <c r="CE823" t="s">
        <v>225</v>
      </c>
      <c r="CF823">
        <v>48811</v>
      </c>
      <c r="CG823" t="s">
        <v>37</v>
      </c>
      <c r="CH823" t="s">
        <v>38</v>
      </c>
      <c r="CK823" t="s">
        <v>38</v>
      </c>
      <c r="CL823">
        <v>41.126199999999997</v>
      </c>
      <c r="CM823">
        <v>-74.822800000000001</v>
      </c>
      <c r="CN823" t="s">
        <v>39</v>
      </c>
      <c r="CO823" t="s">
        <v>175</v>
      </c>
      <c r="CP823" t="s">
        <v>34</v>
      </c>
      <c r="CQ823">
        <v>0</v>
      </c>
      <c r="CR823" t="s">
        <v>41</v>
      </c>
      <c r="CS823">
        <v>8</v>
      </c>
      <c r="CU823" t="s">
        <v>49</v>
      </c>
      <c r="CV823" t="s">
        <v>50</v>
      </c>
      <c r="CW823">
        <v>2.1302999999999999E-3</v>
      </c>
      <c r="CX823" t="s">
        <v>44</v>
      </c>
      <c r="CY823">
        <v>11928611</v>
      </c>
      <c r="DB823">
        <v>60689013</v>
      </c>
      <c r="DD823">
        <v>300</v>
      </c>
      <c r="DE823">
        <v>77919714</v>
      </c>
      <c r="DG823">
        <v>2275050011</v>
      </c>
      <c r="DH823">
        <v>2</v>
      </c>
      <c r="DI823" t="s">
        <v>34</v>
      </c>
      <c r="DJ823" t="s">
        <v>67</v>
      </c>
      <c r="DK823">
        <v>34037</v>
      </c>
      <c r="DM823" t="s">
        <v>225</v>
      </c>
      <c r="DN823">
        <v>48811</v>
      </c>
      <c r="DO823" t="s">
        <v>37</v>
      </c>
      <c r="DP823" t="s">
        <v>38</v>
      </c>
      <c r="DS823" t="s">
        <v>38</v>
      </c>
      <c r="DT823">
        <v>41.126199999999997</v>
      </c>
      <c r="DU823">
        <v>-74.822800000000001</v>
      </c>
      <c r="DV823" t="s">
        <v>39</v>
      </c>
      <c r="DW823" t="s">
        <v>175</v>
      </c>
      <c r="DX823" t="s">
        <v>34</v>
      </c>
      <c r="DY823">
        <v>0</v>
      </c>
      <c r="DZ823" t="s">
        <v>41</v>
      </c>
      <c r="EA823">
        <v>8</v>
      </c>
      <c r="EC823" t="s">
        <v>47</v>
      </c>
      <c r="ED823" t="s">
        <v>48</v>
      </c>
      <c r="EE823">
        <v>1.4699100000000001E-3</v>
      </c>
      <c r="EF823" t="s">
        <v>44</v>
      </c>
      <c r="EG823">
        <v>11928611</v>
      </c>
      <c r="EJ823">
        <v>60689013</v>
      </c>
      <c r="EL823">
        <v>300</v>
      </c>
      <c r="EM823">
        <v>77919714</v>
      </c>
      <c r="EO823">
        <v>2275050011</v>
      </c>
      <c r="EP823">
        <v>2</v>
      </c>
      <c r="EQ823" t="s">
        <v>34</v>
      </c>
      <c r="ER823" t="s">
        <v>67</v>
      </c>
      <c r="ES823">
        <v>34037</v>
      </c>
      <c r="EU823" t="s">
        <v>225</v>
      </c>
      <c r="EV823">
        <v>48811</v>
      </c>
      <c r="EW823" t="s">
        <v>37</v>
      </c>
      <c r="EX823" t="s">
        <v>38</v>
      </c>
      <c r="FA823" t="s">
        <v>38</v>
      </c>
      <c r="FB823">
        <v>41.126199999999997</v>
      </c>
      <c r="FC823">
        <v>-74.822800000000001</v>
      </c>
      <c r="FD823" t="s">
        <v>39</v>
      </c>
      <c r="FE823" t="s">
        <v>175</v>
      </c>
      <c r="FF823" t="s">
        <v>34</v>
      </c>
      <c r="FG823">
        <v>0</v>
      </c>
      <c r="FH823" t="s">
        <v>41</v>
      </c>
      <c r="FI823">
        <v>8</v>
      </c>
      <c r="FK823" t="s">
        <v>45</v>
      </c>
      <c r="FL823" t="s">
        <v>46</v>
      </c>
      <c r="FM823">
        <v>9.0000000000000006E-5</v>
      </c>
      <c r="FN823" t="s">
        <v>44</v>
      </c>
      <c r="FO823">
        <v>11928611</v>
      </c>
      <c r="FR823">
        <v>60689013</v>
      </c>
      <c r="FT823">
        <v>300</v>
      </c>
      <c r="FU823">
        <v>77919714</v>
      </c>
      <c r="FW823">
        <v>2275050011</v>
      </c>
      <c r="FX823">
        <v>2</v>
      </c>
      <c r="FY823" t="s">
        <v>34</v>
      </c>
      <c r="FZ823" t="s">
        <v>67</v>
      </c>
      <c r="GA823">
        <v>34037</v>
      </c>
      <c r="GC823" t="s">
        <v>225</v>
      </c>
      <c r="GD823">
        <v>48811</v>
      </c>
      <c r="GE823" t="s">
        <v>37</v>
      </c>
      <c r="GF823" t="s">
        <v>38</v>
      </c>
      <c r="GI823" t="s">
        <v>38</v>
      </c>
      <c r="GJ823">
        <v>41.126199999999997</v>
      </c>
      <c r="GK823">
        <v>-74.822800000000001</v>
      </c>
      <c r="GL823" t="s">
        <v>39</v>
      </c>
      <c r="GM823" t="s">
        <v>175</v>
      </c>
      <c r="GN823" t="s">
        <v>34</v>
      </c>
      <c r="GO823">
        <v>0</v>
      </c>
      <c r="GP823" t="s">
        <v>41</v>
      </c>
      <c r="GQ823">
        <v>8</v>
      </c>
      <c r="GS823" t="s">
        <v>42</v>
      </c>
      <c r="GT823" t="s">
        <v>43</v>
      </c>
      <c r="GU823">
        <v>1.3542700000000001E-3</v>
      </c>
      <c r="GV823" t="s">
        <v>44</v>
      </c>
    </row>
    <row r="824" spans="1:204" x14ac:dyDescent="0.25">
      <c r="A824">
        <v>11928611</v>
      </c>
      <c r="D824">
        <v>60689013</v>
      </c>
      <c r="F824">
        <v>300</v>
      </c>
      <c r="G824">
        <v>77919814</v>
      </c>
      <c r="I824">
        <v>2275050012</v>
      </c>
      <c r="J824">
        <v>2</v>
      </c>
      <c r="K824" t="s">
        <v>34</v>
      </c>
      <c r="L824" t="s">
        <v>67</v>
      </c>
      <c r="M824">
        <v>34037</v>
      </c>
      <c r="O824" t="s">
        <v>225</v>
      </c>
      <c r="P824">
        <v>48811</v>
      </c>
      <c r="Q824" t="s">
        <v>37</v>
      </c>
      <c r="R824" t="s">
        <v>38</v>
      </c>
      <c r="U824" t="s">
        <v>38</v>
      </c>
      <c r="V824">
        <v>41.126199999999997</v>
      </c>
      <c r="W824">
        <v>-74.822800000000001</v>
      </c>
      <c r="X824" t="s">
        <v>39</v>
      </c>
      <c r="Y824" t="s">
        <v>175</v>
      </c>
      <c r="Z824" t="s">
        <v>34</v>
      </c>
      <c r="AA824">
        <v>0</v>
      </c>
      <c r="AB824" t="s">
        <v>41</v>
      </c>
      <c r="AC824">
        <v>8</v>
      </c>
      <c r="AE824" t="s">
        <v>53</v>
      </c>
      <c r="AF824" t="s">
        <v>54</v>
      </c>
      <c r="AG824">
        <v>0.15802099999999999</v>
      </c>
      <c r="AH824" t="s">
        <v>44</v>
      </c>
      <c r="AI824">
        <v>11928611</v>
      </c>
      <c r="AL824">
        <v>60689013</v>
      </c>
      <c r="AN824">
        <v>300</v>
      </c>
      <c r="AO824">
        <v>77919814</v>
      </c>
      <c r="AQ824">
        <v>2275050012</v>
      </c>
      <c r="AR824">
        <v>2</v>
      </c>
      <c r="AS824" t="s">
        <v>34</v>
      </c>
      <c r="AT824" t="s">
        <v>67</v>
      </c>
      <c r="AU824">
        <v>34037</v>
      </c>
      <c r="AW824" t="s">
        <v>225</v>
      </c>
      <c r="AX824">
        <v>48811</v>
      </c>
      <c r="AY824" t="s">
        <v>37</v>
      </c>
      <c r="AZ824" t="s">
        <v>38</v>
      </c>
      <c r="BC824" t="s">
        <v>38</v>
      </c>
      <c r="BD824">
        <v>41.126199999999997</v>
      </c>
      <c r="BE824">
        <v>-74.822800000000001</v>
      </c>
      <c r="BF824" t="s">
        <v>39</v>
      </c>
      <c r="BG824" t="s">
        <v>175</v>
      </c>
      <c r="BH824" t="s">
        <v>34</v>
      </c>
      <c r="BI824">
        <v>0</v>
      </c>
      <c r="BJ824" t="s">
        <v>41</v>
      </c>
      <c r="BK824">
        <v>8</v>
      </c>
      <c r="BM824" t="s">
        <v>51</v>
      </c>
      <c r="BN824" t="s">
        <v>52</v>
      </c>
      <c r="BO824">
        <v>5.3417999999999998E-3</v>
      </c>
      <c r="BP824" t="s">
        <v>44</v>
      </c>
      <c r="BQ824">
        <v>11928611</v>
      </c>
      <c r="BT824">
        <v>60689013</v>
      </c>
      <c r="BV824">
        <v>300</v>
      </c>
      <c r="BW824">
        <v>77919814</v>
      </c>
      <c r="BY824">
        <v>2275050012</v>
      </c>
      <c r="BZ824">
        <v>2</v>
      </c>
      <c r="CA824" t="s">
        <v>34</v>
      </c>
      <c r="CB824" t="s">
        <v>67</v>
      </c>
      <c r="CC824">
        <v>34037</v>
      </c>
      <c r="CE824" t="s">
        <v>225</v>
      </c>
      <c r="CF824">
        <v>48811</v>
      </c>
      <c r="CG824" t="s">
        <v>37</v>
      </c>
      <c r="CH824" t="s">
        <v>38</v>
      </c>
      <c r="CK824" t="s">
        <v>38</v>
      </c>
      <c r="CL824">
        <v>41.126199999999997</v>
      </c>
      <c r="CM824">
        <v>-74.822800000000001</v>
      </c>
      <c r="CN824" t="s">
        <v>39</v>
      </c>
      <c r="CO824" t="s">
        <v>175</v>
      </c>
      <c r="CP824" t="s">
        <v>34</v>
      </c>
      <c r="CQ824">
        <v>0</v>
      </c>
      <c r="CR824" t="s">
        <v>41</v>
      </c>
      <c r="CS824">
        <v>8</v>
      </c>
      <c r="CU824" t="s">
        <v>49</v>
      </c>
      <c r="CV824" t="s">
        <v>50</v>
      </c>
      <c r="CW824">
        <v>3.9055499999999998E-3</v>
      </c>
      <c r="CX824" t="s">
        <v>44</v>
      </c>
      <c r="CY824">
        <v>11928611</v>
      </c>
      <c r="DB824">
        <v>60689013</v>
      </c>
      <c r="DD824">
        <v>300</v>
      </c>
      <c r="DE824">
        <v>77919814</v>
      </c>
      <c r="DG824">
        <v>2275050012</v>
      </c>
      <c r="DH824">
        <v>2</v>
      </c>
      <c r="DI824" t="s">
        <v>34</v>
      </c>
      <c r="DJ824" t="s">
        <v>67</v>
      </c>
      <c r="DK824">
        <v>34037</v>
      </c>
      <c r="DM824" t="s">
        <v>225</v>
      </c>
      <c r="DN824">
        <v>48811</v>
      </c>
      <c r="DO824" t="s">
        <v>37</v>
      </c>
      <c r="DP824" t="s">
        <v>38</v>
      </c>
      <c r="DS824" t="s">
        <v>38</v>
      </c>
      <c r="DT824">
        <v>41.126199999999997</v>
      </c>
      <c r="DU824">
        <v>-74.822800000000001</v>
      </c>
      <c r="DV824" t="s">
        <v>39</v>
      </c>
      <c r="DW824" t="s">
        <v>175</v>
      </c>
      <c r="DX824" t="s">
        <v>34</v>
      </c>
      <c r="DY824">
        <v>0</v>
      </c>
      <c r="DZ824" t="s">
        <v>41</v>
      </c>
      <c r="EA824">
        <v>8</v>
      </c>
      <c r="EC824" t="s">
        <v>47</v>
      </c>
      <c r="ED824" t="s">
        <v>48</v>
      </c>
      <c r="EE824">
        <v>3.8118200000000001E-3</v>
      </c>
      <c r="EF824" t="s">
        <v>44</v>
      </c>
      <c r="EG824">
        <v>11928611</v>
      </c>
      <c r="EJ824">
        <v>60689013</v>
      </c>
      <c r="EL824">
        <v>300</v>
      </c>
      <c r="EM824">
        <v>77919814</v>
      </c>
      <c r="EO824">
        <v>2275050012</v>
      </c>
      <c r="EP824">
        <v>2</v>
      </c>
      <c r="EQ824" t="s">
        <v>34</v>
      </c>
      <c r="ER824" t="s">
        <v>67</v>
      </c>
      <c r="ES824">
        <v>34037</v>
      </c>
      <c r="EU824" t="s">
        <v>225</v>
      </c>
      <c r="EV824">
        <v>48811</v>
      </c>
      <c r="EW824" t="s">
        <v>37</v>
      </c>
      <c r="EX824" t="s">
        <v>38</v>
      </c>
      <c r="FA824" t="s">
        <v>38</v>
      </c>
      <c r="FB824">
        <v>41.126199999999997</v>
      </c>
      <c r="FC824">
        <v>-74.822800000000001</v>
      </c>
      <c r="FD824" t="s">
        <v>39</v>
      </c>
      <c r="FE824" t="s">
        <v>175</v>
      </c>
      <c r="FF824" t="s">
        <v>34</v>
      </c>
      <c r="FG824">
        <v>0</v>
      </c>
      <c r="FH824" t="s">
        <v>41</v>
      </c>
      <c r="FI824">
        <v>8</v>
      </c>
      <c r="FK824" t="s">
        <v>45</v>
      </c>
      <c r="FL824" t="s">
        <v>46</v>
      </c>
      <c r="FM824">
        <v>1.2140199999999999E-3</v>
      </c>
      <c r="FN824" t="s">
        <v>44</v>
      </c>
      <c r="FO824">
        <v>11928611</v>
      </c>
      <c r="FR824">
        <v>60689013</v>
      </c>
      <c r="FT824">
        <v>300</v>
      </c>
      <c r="FU824">
        <v>77919814</v>
      </c>
      <c r="FW824">
        <v>2275050012</v>
      </c>
      <c r="FX824">
        <v>2</v>
      </c>
      <c r="FY824" t="s">
        <v>34</v>
      </c>
      <c r="FZ824" t="s">
        <v>67</v>
      </c>
      <c r="GA824">
        <v>34037</v>
      </c>
      <c r="GC824" t="s">
        <v>225</v>
      </c>
      <c r="GD824">
        <v>48811</v>
      </c>
      <c r="GE824" t="s">
        <v>37</v>
      </c>
      <c r="GF824" t="s">
        <v>38</v>
      </c>
      <c r="GI824" t="s">
        <v>38</v>
      </c>
      <c r="GJ824">
        <v>41.126199999999997</v>
      </c>
      <c r="GK824">
        <v>-74.822800000000001</v>
      </c>
      <c r="GL824" t="s">
        <v>39</v>
      </c>
      <c r="GM824" t="s">
        <v>175</v>
      </c>
      <c r="GN824" t="s">
        <v>34</v>
      </c>
      <c r="GO824">
        <v>0</v>
      </c>
      <c r="GP824" t="s">
        <v>41</v>
      </c>
      <c r="GQ824">
        <v>8</v>
      </c>
      <c r="GS824" t="s">
        <v>42</v>
      </c>
      <c r="GT824" t="s">
        <v>43</v>
      </c>
      <c r="GU824">
        <v>1.1376499999999999E-2</v>
      </c>
      <c r="GV824" t="s">
        <v>44</v>
      </c>
    </row>
    <row r="825" spans="1:204" x14ac:dyDescent="0.25">
      <c r="A825">
        <v>12320311</v>
      </c>
      <c r="D825">
        <v>61750513</v>
      </c>
      <c r="F825">
        <v>300</v>
      </c>
      <c r="G825">
        <v>80027114</v>
      </c>
      <c r="I825">
        <v>2275050011</v>
      </c>
      <c r="J825">
        <v>2</v>
      </c>
      <c r="K825" t="s">
        <v>34</v>
      </c>
      <c r="L825" t="s">
        <v>67</v>
      </c>
      <c r="M825">
        <v>34037</v>
      </c>
      <c r="O825" t="s">
        <v>210</v>
      </c>
      <c r="P825">
        <v>48811</v>
      </c>
      <c r="Q825" t="s">
        <v>37</v>
      </c>
      <c r="R825" t="s">
        <v>38</v>
      </c>
      <c r="U825" t="s">
        <v>38</v>
      </c>
      <c r="V825">
        <v>40.987900000000003</v>
      </c>
      <c r="W825">
        <v>-74.725200000000001</v>
      </c>
      <c r="X825" t="s">
        <v>39</v>
      </c>
      <c r="Y825" t="s">
        <v>69</v>
      </c>
      <c r="Z825" t="s">
        <v>34</v>
      </c>
      <c r="AA825">
        <v>0</v>
      </c>
      <c r="AB825" t="s">
        <v>41</v>
      </c>
      <c r="AC825">
        <v>8</v>
      </c>
      <c r="AE825" t="s">
        <v>53</v>
      </c>
      <c r="AF825" t="s">
        <v>54</v>
      </c>
      <c r="AG825">
        <v>0.108126</v>
      </c>
      <c r="AH825" t="s">
        <v>44</v>
      </c>
      <c r="AI825">
        <v>12320311</v>
      </c>
      <c r="AL825">
        <v>61750513</v>
      </c>
      <c r="AN825">
        <v>300</v>
      </c>
      <c r="AO825">
        <v>80027114</v>
      </c>
      <c r="AQ825">
        <v>2275050011</v>
      </c>
      <c r="AR825">
        <v>2</v>
      </c>
      <c r="AS825" t="s">
        <v>34</v>
      </c>
      <c r="AT825" t="s">
        <v>67</v>
      </c>
      <c r="AU825">
        <v>34037</v>
      </c>
      <c r="AW825" t="s">
        <v>210</v>
      </c>
      <c r="AX825">
        <v>48811</v>
      </c>
      <c r="AY825" t="s">
        <v>37</v>
      </c>
      <c r="AZ825" t="s">
        <v>38</v>
      </c>
      <c r="BC825" t="s">
        <v>38</v>
      </c>
      <c r="BD825">
        <v>40.987900000000003</v>
      </c>
      <c r="BE825">
        <v>-74.725200000000001</v>
      </c>
      <c r="BF825" t="s">
        <v>39</v>
      </c>
      <c r="BG825" t="s">
        <v>69</v>
      </c>
      <c r="BH825" t="s">
        <v>34</v>
      </c>
      <c r="BI825">
        <v>0</v>
      </c>
      <c r="BJ825" t="s">
        <v>41</v>
      </c>
      <c r="BK825">
        <v>8</v>
      </c>
      <c r="BM825" t="s">
        <v>51</v>
      </c>
      <c r="BN825" t="s">
        <v>52</v>
      </c>
      <c r="BO825">
        <v>5.8500000000000002E-4</v>
      </c>
      <c r="BP825" t="s">
        <v>44</v>
      </c>
      <c r="BQ825">
        <v>12320311</v>
      </c>
      <c r="BT825">
        <v>61750513</v>
      </c>
      <c r="BV825">
        <v>300</v>
      </c>
      <c r="BW825">
        <v>80027114</v>
      </c>
      <c r="BY825">
        <v>2275050011</v>
      </c>
      <c r="BZ825">
        <v>2</v>
      </c>
      <c r="CA825" t="s">
        <v>34</v>
      </c>
      <c r="CB825" t="s">
        <v>67</v>
      </c>
      <c r="CC825">
        <v>34037</v>
      </c>
      <c r="CE825" t="s">
        <v>210</v>
      </c>
      <c r="CF825">
        <v>48811</v>
      </c>
      <c r="CG825" t="s">
        <v>37</v>
      </c>
      <c r="CH825" t="s">
        <v>38</v>
      </c>
      <c r="CK825" t="s">
        <v>38</v>
      </c>
      <c r="CL825">
        <v>40.987900000000003</v>
      </c>
      <c r="CM825">
        <v>-74.725200000000001</v>
      </c>
      <c r="CN825" t="s">
        <v>39</v>
      </c>
      <c r="CO825" t="s">
        <v>69</v>
      </c>
      <c r="CP825" t="s">
        <v>34</v>
      </c>
      <c r="CQ825">
        <v>0</v>
      </c>
      <c r="CR825" t="s">
        <v>41</v>
      </c>
      <c r="CS825">
        <v>8</v>
      </c>
      <c r="CU825" t="s">
        <v>49</v>
      </c>
      <c r="CV825" t="s">
        <v>50</v>
      </c>
      <c r="CW825">
        <v>2.1302999999999999E-3</v>
      </c>
      <c r="CX825" t="s">
        <v>44</v>
      </c>
      <c r="CY825">
        <v>12320311</v>
      </c>
      <c r="DB825">
        <v>61750513</v>
      </c>
      <c r="DD825">
        <v>300</v>
      </c>
      <c r="DE825">
        <v>80027114</v>
      </c>
      <c r="DG825">
        <v>2275050011</v>
      </c>
      <c r="DH825">
        <v>2</v>
      </c>
      <c r="DI825" t="s">
        <v>34</v>
      </c>
      <c r="DJ825" t="s">
        <v>67</v>
      </c>
      <c r="DK825">
        <v>34037</v>
      </c>
      <c r="DM825" t="s">
        <v>210</v>
      </c>
      <c r="DN825">
        <v>48811</v>
      </c>
      <c r="DO825" t="s">
        <v>37</v>
      </c>
      <c r="DP825" t="s">
        <v>38</v>
      </c>
      <c r="DS825" t="s">
        <v>38</v>
      </c>
      <c r="DT825">
        <v>40.987900000000003</v>
      </c>
      <c r="DU825">
        <v>-74.725200000000001</v>
      </c>
      <c r="DV825" t="s">
        <v>39</v>
      </c>
      <c r="DW825" t="s">
        <v>69</v>
      </c>
      <c r="DX825" t="s">
        <v>34</v>
      </c>
      <c r="DY825">
        <v>0</v>
      </c>
      <c r="DZ825" t="s">
        <v>41</v>
      </c>
      <c r="EA825">
        <v>8</v>
      </c>
      <c r="EC825" t="s">
        <v>47</v>
      </c>
      <c r="ED825" t="s">
        <v>48</v>
      </c>
      <c r="EE825">
        <v>1.4699100000000001E-3</v>
      </c>
      <c r="EF825" t="s">
        <v>44</v>
      </c>
      <c r="EG825">
        <v>12320311</v>
      </c>
      <c r="EJ825">
        <v>61750513</v>
      </c>
      <c r="EL825">
        <v>300</v>
      </c>
      <c r="EM825">
        <v>80027114</v>
      </c>
      <c r="EO825">
        <v>2275050011</v>
      </c>
      <c r="EP825">
        <v>2</v>
      </c>
      <c r="EQ825" t="s">
        <v>34</v>
      </c>
      <c r="ER825" t="s">
        <v>67</v>
      </c>
      <c r="ES825">
        <v>34037</v>
      </c>
      <c r="EU825" t="s">
        <v>210</v>
      </c>
      <c r="EV825">
        <v>48811</v>
      </c>
      <c r="EW825" t="s">
        <v>37</v>
      </c>
      <c r="EX825" t="s">
        <v>38</v>
      </c>
      <c r="FA825" t="s">
        <v>38</v>
      </c>
      <c r="FB825">
        <v>40.987900000000003</v>
      </c>
      <c r="FC825">
        <v>-74.725200000000001</v>
      </c>
      <c r="FD825" t="s">
        <v>39</v>
      </c>
      <c r="FE825" t="s">
        <v>69</v>
      </c>
      <c r="FF825" t="s">
        <v>34</v>
      </c>
      <c r="FG825">
        <v>0</v>
      </c>
      <c r="FH825" t="s">
        <v>41</v>
      </c>
      <c r="FI825">
        <v>8</v>
      </c>
      <c r="FK825" t="s">
        <v>45</v>
      </c>
      <c r="FL825" t="s">
        <v>46</v>
      </c>
      <c r="FM825">
        <v>9.0000000000000006E-5</v>
      </c>
      <c r="FN825" t="s">
        <v>44</v>
      </c>
      <c r="FO825">
        <v>12320311</v>
      </c>
      <c r="FR825">
        <v>61750513</v>
      </c>
      <c r="FT825">
        <v>300</v>
      </c>
      <c r="FU825">
        <v>80027114</v>
      </c>
      <c r="FW825">
        <v>2275050011</v>
      </c>
      <c r="FX825">
        <v>2</v>
      </c>
      <c r="FY825" t="s">
        <v>34</v>
      </c>
      <c r="FZ825" t="s">
        <v>67</v>
      </c>
      <c r="GA825">
        <v>34037</v>
      </c>
      <c r="GC825" t="s">
        <v>210</v>
      </c>
      <c r="GD825">
        <v>48811</v>
      </c>
      <c r="GE825" t="s">
        <v>37</v>
      </c>
      <c r="GF825" t="s">
        <v>38</v>
      </c>
      <c r="GI825" t="s">
        <v>38</v>
      </c>
      <c r="GJ825">
        <v>40.987900000000003</v>
      </c>
      <c r="GK825">
        <v>-74.725200000000001</v>
      </c>
      <c r="GL825" t="s">
        <v>39</v>
      </c>
      <c r="GM825" t="s">
        <v>69</v>
      </c>
      <c r="GN825" t="s">
        <v>34</v>
      </c>
      <c r="GO825">
        <v>0</v>
      </c>
      <c r="GP825" t="s">
        <v>41</v>
      </c>
      <c r="GQ825">
        <v>8</v>
      </c>
      <c r="GS825" t="s">
        <v>42</v>
      </c>
      <c r="GT825" t="s">
        <v>43</v>
      </c>
      <c r="GU825">
        <v>1.3542700000000001E-3</v>
      </c>
      <c r="GV825" t="s">
        <v>44</v>
      </c>
    </row>
    <row r="826" spans="1:204" x14ac:dyDescent="0.25">
      <c r="A826">
        <v>12320311</v>
      </c>
      <c r="D826">
        <v>61750513</v>
      </c>
      <c r="F826">
        <v>300</v>
      </c>
      <c r="G826">
        <v>80027214</v>
      </c>
      <c r="I826">
        <v>2275050012</v>
      </c>
      <c r="J826">
        <v>2</v>
      </c>
      <c r="K826" t="s">
        <v>34</v>
      </c>
      <c r="L826" t="s">
        <v>67</v>
      </c>
      <c r="M826">
        <v>34037</v>
      </c>
      <c r="O826" t="s">
        <v>210</v>
      </c>
      <c r="P826">
        <v>48811</v>
      </c>
      <c r="Q826" t="s">
        <v>37</v>
      </c>
      <c r="R826" t="s">
        <v>38</v>
      </c>
      <c r="U826" t="s">
        <v>38</v>
      </c>
      <c r="V826">
        <v>40.987900000000003</v>
      </c>
      <c r="W826">
        <v>-74.725200000000001</v>
      </c>
      <c r="X826" t="s">
        <v>39</v>
      </c>
      <c r="Y826" t="s">
        <v>69</v>
      </c>
      <c r="Z826" t="s">
        <v>34</v>
      </c>
      <c r="AA826">
        <v>0</v>
      </c>
      <c r="AB826" t="s">
        <v>41</v>
      </c>
      <c r="AC826">
        <v>8</v>
      </c>
      <c r="AE826" t="s">
        <v>53</v>
      </c>
      <c r="AF826" t="s">
        <v>54</v>
      </c>
      <c r="AG826">
        <v>0.15802099999999999</v>
      </c>
      <c r="AH826" t="s">
        <v>44</v>
      </c>
      <c r="AI826">
        <v>12320311</v>
      </c>
      <c r="AL826">
        <v>61750513</v>
      </c>
      <c r="AN826">
        <v>300</v>
      </c>
      <c r="AO826">
        <v>80027214</v>
      </c>
      <c r="AQ826">
        <v>2275050012</v>
      </c>
      <c r="AR826">
        <v>2</v>
      </c>
      <c r="AS826" t="s">
        <v>34</v>
      </c>
      <c r="AT826" t="s">
        <v>67</v>
      </c>
      <c r="AU826">
        <v>34037</v>
      </c>
      <c r="AW826" t="s">
        <v>210</v>
      </c>
      <c r="AX826">
        <v>48811</v>
      </c>
      <c r="AY826" t="s">
        <v>37</v>
      </c>
      <c r="AZ826" t="s">
        <v>38</v>
      </c>
      <c r="BC826" t="s">
        <v>38</v>
      </c>
      <c r="BD826">
        <v>40.987900000000003</v>
      </c>
      <c r="BE826">
        <v>-74.725200000000001</v>
      </c>
      <c r="BF826" t="s">
        <v>39</v>
      </c>
      <c r="BG826" t="s">
        <v>69</v>
      </c>
      <c r="BH826" t="s">
        <v>34</v>
      </c>
      <c r="BI826">
        <v>0</v>
      </c>
      <c r="BJ826" t="s">
        <v>41</v>
      </c>
      <c r="BK826">
        <v>8</v>
      </c>
      <c r="BM826" t="s">
        <v>51</v>
      </c>
      <c r="BN826" t="s">
        <v>52</v>
      </c>
      <c r="BO826">
        <v>5.3417999999999998E-3</v>
      </c>
      <c r="BP826" t="s">
        <v>44</v>
      </c>
      <c r="BQ826">
        <v>12320311</v>
      </c>
      <c r="BT826">
        <v>61750513</v>
      </c>
      <c r="BV826">
        <v>300</v>
      </c>
      <c r="BW826">
        <v>80027214</v>
      </c>
      <c r="BY826">
        <v>2275050012</v>
      </c>
      <c r="BZ826">
        <v>2</v>
      </c>
      <c r="CA826" t="s">
        <v>34</v>
      </c>
      <c r="CB826" t="s">
        <v>67</v>
      </c>
      <c r="CC826">
        <v>34037</v>
      </c>
      <c r="CE826" t="s">
        <v>210</v>
      </c>
      <c r="CF826">
        <v>48811</v>
      </c>
      <c r="CG826" t="s">
        <v>37</v>
      </c>
      <c r="CH826" t="s">
        <v>38</v>
      </c>
      <c r="CK826" t="s">
        <v>38</v>
      </c>
      <c r="CL826">
        <v>40.987900000000003</v>
      </c>
      <c r="CM826">
        <v>-74.725200000000001</v>
      </c>
      <c r="CN826" t="s">
        <v>39</v>
      </c>
      <c r="CO826" t="s">
        <v>69</v>
      </c>
      <c r="CP826" t="s">
        <v>34</v>
      </c>
      <c r="CQ826">
        <v>0</v>
      </c>
      <c r="CR826" t="s">
        <v>41</v>
      </c>
      <c r="CS826">
        <v>8</v>
      </c>
      <c r="CU826" t="s">
        <v>49</v>
      </c>
      <c r="CV826" t="s">
        <v>50</v>
      </c>
      <c r="CW826">
        <v>3.9055499999999998E-3</v>
      </c>
      <c r="CX826" t="s">
        <v>44</v>
      </c>
      <c r="CY826">
        <v>12320311</v>
      </c>
      <c r="DB826">
        <v>61750513</v>
      </c>
      <c r="DD826">
        <v>300</v>
      </c>
      <c r="DE826">
        <v>80027214</v>
      </c>
      <c r="DG826">
        <v>2275050012</v>
      </c>
      <c r="DH826">
        <v>2</v>
      </c>
      <c r="DI826" t="s">
        <v>34</v>
      </c>
      <c r="DJ826" t="s">
        <v>67</v>
      </c>
      <c r="DK826">
        <v>34037</v>
      </c>
      <c r="DM826" t="s">
        <v>210</v>
      </c>
      <c r="DN826">
        <v>48811</v>
      </c>
      <c r="DO826" t="s">
        <v>37</v>
      </c>
      <c r="DP826" t="s">
        <v>38</v>
      </c>
      <c r="DS826" t="s">
        <v>38</v>
      </c>
      <c r="DT826">
        <v>40.987900000000003</v>
      </c>
      <c r="DU826">
        <v>-74.725200000000001</v>
      </c>
      <c r="DV826" t="s">
        <v>39</v>
      </c>
      <c r="DW826" t="s">
        <v>69</v>
      </c>
      <c r="DX826" t="s">
        <v>34</v>
      </c>
      <c r="DY826">
        <v>0</v>
      </c>
      <c r="DZ826" t="s">
        <v>41</v>
      </c>
      <c r="EA826">
        <v>8</v>
      </c>
      <c r="EC826" t="s">
        <v>47</v>
      </c>
      <c r="ED826" t="s">
        <v>48</v>
      </c>
      <c r="EE826">
        <v>3.8118200000000001E-3</v>
      </c>
      <c r="EF826" t="s">
        <v>44</v>
      </c>
      <c r="EG826">
        <v>12320311</v>
      </c>
      <c r="EJ826">
        <v>61750513</v>
      </c>
      <c r="EL826">
        <v>300</v>
      </c>
      <c r="EM826">
        <v>80027214</v>
      </c>
      <c r="EO826">
        <v>2275050012</v>
      </c>
      <c r="EP826">
        <v>2</v>
      </c>
      <c r="EQ826" t="s">
        <v>34</v>
      </c>
      <c r="ER826" t="s">
        <v>67</v>
      </c>
      <c r="ES826">
        <v>34037</v>
      </c>
      <c r="EU826" t="s">
        <v>210</v>
      </c>
      <c r="EV826">
        <v>48811</v>
      </c>
      <c r="EW826" t="s">
        <v>37</v>
      </c>
      <c r="EX826" t="s">
        <v>38</v>
      </c>
      <c r="FA826" t="s">
        <v>38</v>
      </c>
      <c r="FB826">
        <v>40.987900000000003</v>
      </c>
      <c r="FC826">
        <v>-74.725200000000001</v>
      </c>
      <c r="FD826" t="s">
        <v>39</v>
      </c>
      <c r="FE826" t="s">
        <v>69</v>
      </c>
      <c r="FF826" t="s">
        <v>34</v>
      </c>
      <c r="FG826">
        <v>0</v>
      </c>
      <c r="FH826" t="s">
        <v>41</v>
      </c>
      <c r="FI826">
        <v>8</v>
      </c>
      <c r="FK826" t="s">
        <v>45</v>
      </c>
      <c r="FL826" t="s">
        <v>46</v>
      </c>
      <c r="FM826">
        <v>1.2140199999999999E-3</v>
      </c>
      <c r="FN826" t="s">
        <v>44</v>
      </c>
      <c r="FO826">
        <v>12320311</v>
      </c>
      <c r="FR826">
        <v>61750513</v>
      </c>
      <c r="FT826">
        <v>300</v>
      </c>
      <c r="FU826">
        <v>80027214</v>
      </c>
      <c r="FW826">
        <v>2275050012</v>
      </c>
      <c r="FX826">
        <v>2</v>
      </c>
      <c r="FY826" t="s">
        <v>34</v>
      </c>
      <c r="FZ826" t="s">
        <v>67</v>
      </c>
      <c r="GA826">
        <v>34037</v>
      </c>
      <c r="GC826" t="s">
        <v>210</v>
      </c>
      <c r="GD826">
        <v>48811</v>
      </c>
      <c r="GE826" t="s">
        <v>37</v>
      </c>
      <c r="GF826" t="s">
        <v>38</v>
      </c>
      <c r="GI826" t="s">
        <v>38</v>
      </c>
      <c r="GJ826">
        <v>40.987900000000003</v>
      </c>
      <c r="GK826">
        <v>-74.725200000000001</v>
      </c>
      <c r="GL826" t="s">
        <v>39</v>
      </c>
      <c r="GM826" t="s">
        <v>69</v>
      </c>
      <c r="GN826" t="s">
        <v>34</v>
      </c>
      <c r="GO826">
        <v>0</v>
      </c>
      <c r="GP826" t="s">
        <v>41</v>
      </c>
      <c r="GQ826">
        <v>8</v>
      </c>
      <c r="GS826" t="s">
        <v>42</v>
      </c>
      <c r="GT826" t="s">
        <v>43</v>
      </c>
      <c r="GU826">
        <v>1.1376499999999999E-2</v>
      </c>
      <c r="GV826" t="s">
        <v>44</v>
      </c>
    </row>
    <row r="827" spans="1:204" x14ac:dyDescent="0.25">
      <c r="A827">
        <v>12397111</v>
      </c>
      <c r="D827">
        <v>61584113</v>
      </c>
      <c r="F827">
        <v>300</v>
      </c>
      <c r="G827">
        <v>79698514</v>
      </c>
      <c r="I827">
        <v>2275050011</v>
      </c>
      <c r="J827">
        <v>2</v>
      </c>
      <c r="K827" t="s">
        <v>34</v>
      </c>
      <c r="L827" t="s">
        <v>67</v>
      </c>
      <c r="M827">
        <v>34037</v>
      </c>
      <c r="O827" t="s">
        <v>174</v>
      </c>
      <c r="P827">
        <v>48811</v>
      </c>
      <c r="Q827" t="s">
        <v>37</v>
      </c>
      <c r="R827" t="s">
        <v>38</v>
      </c>
      <c r="U827" t="s">
        <v>38</v>
      </c>
      <c r="V827">
        <v>41.036700000000003</v>
      </c>
      <c r="W827">
        <v>-74.847200000000001</v>
      </c>
      <c r="X827" t="s">
        <v>39</v>
      </c>
      <c r="Y827" t="s">
        <v>175</v>
      </c>
      <c r="Z827" t="s">
        <v>34</v>
      </c>
      <c r="AA827">
        <v>0</v>
      </c>
      <c r="AB827" t="s">
        <v>41</v>
      </c>
      <c r="AC827">
        <v>8</v>
      </c>
      <c r="AE827" t="s">
        <v>53</v>
      </c>
      <c r="AF827" t="s">
        <v>54</v>
      </c>
      <c r="AG827">
        <v>0.108126</v>
      </c>
      <c r="AH827" t="s">
        <v>44</v>
      </c>
      <c r="AI827">
        <v>12397111</v>
      </c>
      <c r="AL827">
        <v>61584113</v>
      </c>
      <c r="AN827">
        <v>300</v>
      </c>
      <c r="AO827">
        <v>79698514</v>
      </c>
      <c r="AQ827">
        <v>2275050011</v>
      </c>
      <c r="AR827">
        <v>2</v>
      </c>
      <c r="AS827" t="s">
        <v>34</v>
      </c>
      <c r="AT827" t="s">
        <v>67</v>
      </c>
      <c r="AU827">
        <v>34037</v>
      </c>
      <c r="AW827" t="s">
        <v>174</v>
      </c>
      <c r="AX827">
        <v>48811</v>
      </c>
      <c r="AY827" t="s">
        <v>37</v>
      </c>
      <c r="AZ827" t="s">
        <v>38</v>
      </c>
      <c r="BC827" t="s">
        <v>38</v>
      </c>
      <c r="BD827">
        <v>41.036700000000003</v>
      </c>
      <c r="BE827">
        <v>-74.847200000000001</v>
      </c>
      <c r="BF827" t="s">
        <v>39</v>
      </c>
      <c r="BG827" t="s">
        <v>175</v>
      </c>
      <c r="BH827" t="s">
        <v>34</v>
      </c>
      <c r="BI827">
        <v>0</v>
      </c>
      <c r="BJ827" t="s">
        <v>41</v>
      </c>
      <c r="BK827">
        <v>8</v>
      </c>
      <c r="BM827" t="s">
        <v>51</v>
      </c>
      <c r="BN827" t="s">
        <v>52</v>
      </c>
      <c r="BO827">
        <v>5.8500000000000002E-4</v>
      </c>
      <c r="BP827" t="s">
        <v>44</v>
      </c>
      <c r="BQ827">
        <v>12397111</v>
      </c>
      <c r="BT827">
        <v>61584113</v>
      </c>
      <c r="BV827">
        <v>300</v>
      </c>
      <c r="BW827">
        <v>79698514</v>
      </c>
      <c r="BY827">
        <v>2275050011</v>
      </c>
      <c r="BZ827">
        <v>2</v>
      </c>
      <c r="CA827" t="s">
        <v>34</v>
      </c>
      <c r="CB827" t="s">
        <v>67</v>
      </c>
      <c r="CC827">
        <v>34037</v>
      </c>
      <c r="CE827" t="s">
        <v>174</v>
      </c>
      <c r="CF827">
        <v>48811</v>
      </c>
      <c r="CG827" t="s">
        <v>37</v>
      </c>
      <c r="CH827" t="s">
        <v>38</v>
      </c>
      <c r="CK827" t="s">
        <v>38</v>
      </c>
      <c r="CL827">
        <v>41.036700000000003</v>
      </c>
      <c r="CM827">
        <v>-74.847200000000001</v>
      </c>
      <c r="CN827" t="s">
        <v>39</v>
      </c>
      <c r="CO827" t="s">
        <v>175</v>
      </c>
      <c r="CP827" t="s">
        <v>34</v>
      </c>
      <c r="CQ827">
        <v>0</v>
      </c>
      <c r="CR827" t="s">
        <v>41</v>
      </c>
      <c r="CS827">
        <v>8</v>
      </c>
      <c r="CU827" t="s">
        <v>49</v>
      </c>
      <c r="CV827" t="s">
        <v>50</v>
      </c>
      <c r="CW827">
        <v>2.1302999999999999E-3</v>
      </c>
      <c r="CX827" t="s">
        <v>44</v>
      </c>
      <c r="CY827">
        <v>12397111</v>
      </c>
      <c r="DB827">
        <v>61584113</v>
      </c>
      <c r="DD827">
        <v>300</v>
      </c>
      <c r="DE827">
        <v>79698514</v>
      </c>
      <c r="DG827">
        <v>2275050011</v>
      </c>
      <c r="DH827">
        <v>2</v>
      </c>
      <c r="DI827" t="s">
        <v>34</v>
      </c>
      <c r="DJ827" t="s">
        <v>67</v>
      </c>
      <c r="DK827">
        <v>34037</v>
      </c>
      <c r="DM827" t="s">
        <v>174</v>
      </c>
      <c r="DN827">
        <v>48811</v>
      </c>
      <c r="DO827" t="s">
        <v>37</v>
      </c>
      <c r="DP827" t="s">
        <v>38</v>
      </c>
      <c r="DS827" t="s">
        <v>38</v>
      </c>
      <c r="DT827">
        <v>41.036700000000003</v>
      </c>
      <c r="DU827">
        <v>-74.847200000000001</v>
      </c>
      <c r="DV827" t="s">
        <v>39</v>
      </c>
      <c r="DW827" t="s">
        <v>175</v>
      </c>
      <c r="DX827" t="s">
        <v>34</v>
      </c>
      <c r="DY827">
        <v>0</v>
      </c>
      <c r="DZ827" t="s">
        <v>41</v>
      </c>
      <c r="EA827">
        <v>8</v>
      </c>
      <c r="EC827" t="s">
        <v>47</v>
      </c>
      <c r="ED827" t="s">
        <v>48</v>
      </c>
      <c r="EE827">
        <v>1.4699100000000001E-3</v>
      </c>
      <c r="EF827" t="s">
        <v>44</v>
      </c>
      <c r="EG827">
        <v>12397111</v>
      </c>
      <c r="EJ827">
        <v>61584113</v>
      </c>
      <c r="EL827">
        <v>300</v>
      </c>
      <c r="EM827">
        <v>79698514</v>
      </c>
      <c r="EO827">
        <v>2275050011</v>
      </c>
      <c r="EP827">
        <v>2</v>
      </c>
      <c r="EQ827" t="s">
        <v>34</v>
      </c>
      <c r="ER827" t="s">
        <v>67</v>
      </c>
      <c r="ES827">
        <v>34037</v>
      </c>
      <c r="EU827" t="s">
        <v>174</v>
      </c>
      <c r="EV827">
        <v>48811</v>
      </c>
      <c r="EW827" t="s">
        <v>37</v>
      </c>
      <c r="EX827" t="s">
        <v>38</v>
      </c>
      <c r="FA827" t="s">
        <v>38</v>
      </c>
      <c r="FB827">
        <v>41.036700000000003</v>
      </c>
      <c r="FC827">
        <v>-74.847200000000001</v>
      </c>
      <c r="FD827" t="s">
        <v>39</v>
      </c>
      <c r="FE827" t="s">
        <v>175</v>
      </c>
      <c r="FF827" t="s">
        <v>34</v>
      </c>
      <c r="FG827">
        <v>0</v>
      </c>
      <c r="FH827" t="s">
        <v>41</v>
      </c>
      <c r="FI827">
        <v>8</v>
      </c>
      <c r="FK827" t="s">
        <v>45</v>
      </c>
      <c r="FL827" t="s">
        <v>46</v>
      </c>
      <c r="FM827">
        <v>9.0000000000000006E-5</v>
      </c>
      <c r="FN827" t="s">
        <v>44</v>
      </c>
      <c r="FO827">
        <v>12397111</v>
      </c>
      <c r="FR827">
        <v>61584113</v>
      </c>
      <c r="FT827">
        <v>300</v>
      </c>
      <c r="FU827">
        <v>79698514</v>
      </c>
      <c r="FW827">
        <v>2275050011</v>
      </c>
      <c r="FX827">
        <v>2</v>
      </c>
      <c r="FY827" t="s">
        <v>34</v>
      </c>
      <c r="FZ827" t="s">
        <v>67</v>
      </c>
      <c r="GA827">
        <v>34037</v>
      </c>
      <c r="GC827" t="s">
        <v>174</v>
      </c>
      <c r="GD827">
        <v>48811</v>
      </c>
      <c r="GE827" t="s">
        <v>37</v>
      </c>
      <c r="GF827" t="s">
        <v>38</v>
      </c>
      <c r="GI827" t="s">
        <v>38</v>
      </c>
      <c r="GJ827">
        <v>41.036700000000003</v>
      </c>
      <c r="GK827">
        <v>-74.847200000000001</v>
      </c>
      <c r="GL827" t="s">
        <v>39</v>
      </c>
      <c r="GM827" t="s">
        <v>175</v>
      </c>
      <c r="GN827" t="s">
        <v>34</v>
      </c>
      <c r="GO827">
        <v>0</v>
      </c>
      <c r="GP827" t="s">
        <v>41</v>
      </c>
      <c r="GQ827">
        <v>8</v>
      </c>
      <c r="GS827" t="s">
        <v>42</v>
      </c>
      <c r="GT827" t="s">
        <v>43</v>
      </c>
      <c r="GU827">
        <v>1.3542700000000001E-3</v>
      </c>
      <c r="GV827" t="s">
        <v>44</v>
      </c>
    </row>
    <row r="828" spans="1:204" x14ac:dyDescent="0.25">
      <c r="A828">
        <v>12397111</v>
      </c>
      <c r="D828">
        <v>61584113</v>
      </c>
      <c r="F828">
        <v>300</v>
      </c>
      <c r="G828">
        <v>79698614</v>
      </c>
      <c r="I828">
        <v>2275050012</v>
      </c>
      <c r="J828">
        <v>2</v>
      </c>
      <c r="K828" t="s">
        <v>34</v>
      </c>
      <c r="L828" t="s">
        <v>67</v>
      </c>
      <c r="M828">
        <v>34037</v>
      </c>
      <c r="O828" t="s">
        <v>174</v>
      </c>
      <c r="P828">
        <v>48811</v>
      </c>
      <c r="Q828" t="s">
        <v>37</v>
      </c>
      <c r="R828" t="s">
        <v>38</v>
      </c>
      <c r="U828" t="s">
        <v>38</v>
      </c>
      <c r="V828">
        <v>41.036700000000003</v>
      </c>
      <c r="W828">
        <v>-74.847200000000001</v>
      </c>
      <c r="X828" t="s">
        <v>39</v>
      </c>
      <c r="Y828" t="s">
        <v>175</v>
      </c>
      <c r="Z828" t="s">
        <v>34</v>
      </c>
      <c r="AA828">
        <v>0</v>
      </c>
      <c r="AB828" t="s">
        <v>41</v>
      </c>
      <c r="AC828">
        <v>8</v>
      </c>
      <c r="AE828" t="s">
        <v>53</v>
      </c>
      <c r="AF828" t="s">
        <v>54</v>
      </c>
      <c r="AG828">
        <v>0.15802099999999999</v>
      </c>
      <c r="AH828" t="s">
        <v>44</v>
      </c>
      <c r="AI828">
        <v>12397111</v>
      </c>
      <c r="AL828">
        <v>61584113</v>
      </c>
      <c r="AN828">
        <v>300</v>
      </c>
      <c r="AO828">
        <v>79698614</v>
      </c>
      <c r="AQ828">
        <v>2275050012</v>
      </c>
      <c r="AR828">
        <v>2</v>
      </c>
      <c r="AS828" t="s">
        <v>34</v>
      </c>
      <c r="AT828" t="s">
        <v>67</v>
      </c>
      <c r="AU828">
        <v>34037</v>
      </c>
      <c r="AW828" t="s">
        <v>174</v>
      </c>
      <c r="AX828">
        <v>48811</v>
      </c>
      <c r="AY828" t="s">
        <v>37</v>
      </c>
      <c r="AZ828" t="s">
        <v>38</v>
      </c>
      <c r="BC828" t="s">
        <v>38</v>
      </c>
      <c r="BD828">
        <v>41.036700000000003</v>
      </c>
      <c r="BE828">
        <v>-74.847200000000001</v>
      </c>
      <c r="BF828" t="s">
        <v>39</v>
      </c>
      <c r="BG828" t="s">
        <v>175</v>
      </c>
      <c r="BH828" t="s">
        <v>34</v>
      </c>
      <c r="BI828">
        <v>0</v>
      </c>
      <c r="BJ828" t="s">
        <v>41</v>
      </c>
      <c r="BK828">
        <v>8</v>
      </c>
      <c r="BM828" t="s">
        <v>51</v>
      </c>
      <c r="BN828" t="s">
        <v>52</v>
      </c>
      <c r="BO828">
        <v>5.3417999999999998E-3</v>
      </c>
      <c r="BP828" t="s">
        <v>44</v>
      </c>
      <c r="BQ828">
        <v>12397111</v>
      </c>
      <c r="BT828">
        <v>61584113</v>
      </c>
      <c r="BV828">
        <v>300</v>
      </c>
      <c r="BW828">
        <v>79698614</v>
      </c>
      <c r="BY828">
        <v>2275050012</v>
      </c>
      <c r="BZ828">
        <v>2</v>
      </c>
      <c r="CA828" t="s">
        <v>34</v>
      </c>
      <c r="CB828" t="s">
        <v>67</v>
      </c>
      <c r="CC828">
        <v>34037</v>
      </c>
      <c r="CE828" t="s">
        <v>174</v>
      </c>
      <c r="CF828">
        <v>48811</v>
      </c>
      <c r="CG828" t="s">
        <v>37</v>
      </c>
      <c r="CH828" t="s">
        <v>38</v>
      </c>
      <c r="CK828" t="s">
        <v>38</v>
      </c>
      <c r="CL828">
        <v>41.036700000000003</v>
      </c>
      <c r="CM828">
        <v>-74.847200000000001</v>
      </c>
      <c r="CN828" t="s">
        <v>39</v>
      </c>
      <c r="CO828" t="s">
        <v>175</v>
      </c>
      <c r="CP828" t="s">
        <v>34</v>
      </c>
      <c r="CQ828">
        <v>0</v>
      </c>
      <c r="CR828" t="s">
        <v>41</v>
      </c>
      <c r="CS828">
        <v>8</v>
      </c>
      <c r="CU828" t="s">
        <v>49</v>
      </c>
      <c r="CV828" t="s">
        <v>50</v>
      </c>
      <c r="CW828">
        <v>3.9055499999999998E-3</v>
      </c>
      <c r="CX828" t="s">
        <v>44</v>
      </c>
      <c r="CY828">
        <v>12397111</v>
      </c>
      <c r="DB828">
        <v>61584113</v>
      </c>
      <c r="DD828">
        <v>300</v>
      </c>
      <c r="DE828">
        <v>79698614</v>
      </c>
      <c r="DG828">
        <v>2275050012</v>
      </c>
      <c r="DH828">
        <v>2</v>
      </c>
      <c r="DI828" t="s">
        <v>34</v>
      </c>
      <c r="DJ828" t="s">
        <v>67</v>
      </c>
      <c r="DK828">
        <v>34037</v>
      </c>
      <c r="DM828" t="s">
        <v>174</v>
      </c>
      <c r="DN828">
        <v>48811</v>
      </c>
      <c r="DO828" t="s">
        <v>37</v>
      </c>
      <c r="DP828" t="s">
        <v>38</v>
      </c>
      <c r="DS828" t="s">
        <v>38</v>
      </c>
      <c r="DT828">
        <v>41.036700000000003</v>
      </c>
      <c r="DU828">
        <v>-74.847200000000001</v>
      </c>
      <c r="DV828" t="s">
        <v>39</v>
      </c>
      <c r="DW828" t="s">
        <v>175</v>
      </c>
      <c r="DX828" t="s">
        <v>34</v>
      </c>
      <c r="DY828">
        <v>0</v>
      </c>
      <c r="DZ828" t="s">
        <v>41</v>
      </c>
      <c r="EA828">
        <v>8</v>
      </c>
      <c r="EC828" t="s">
        <v>47</v>
      </c>
      <c r="ED828" t="s">
        <v>48</v>
      </c>
      <c r="EE828">
        <v>3.8118200000000001E-3</v>
      </c>
      <c r="EF828" t="s">
        <v>44</v>
      </c>
      <c r="EG828">
        <v>12397111</v>
      </c>
      <c r="EJ828">
        <v>61584113</v>
      </c>
      <c r="EL828">
        <v>300</v>
      </c>
      <c r="EM828">
        <v>79698614</v>
      </c>
      <c r="EO828">
        <v>2275050012</v>
      </c>
      <c r="EP828">
        <v>2</v>
      </c>
      <c r="EQ828" t="s">
        <v>34</v>
      </c>
      <c r="ER828" t="s">
        <v>67</v>
      </c>
      <c r="ES828">
        <v>34037</v>
      </c>
      <c r="EU828" t="s">
        <v>174</v>
      </c>
      <c r="EV828">
        <v>48811</v>
      </c>
      <c r="EW828" t="s">
        <v>37</v>
      </c>
      <c r="EX828" t="s">
        <v>38</v>
      </c>
      <c r="FA828" t="s">
        <v>38</v>
      </c>
      <c r="FB828">
        <v>41.036700000000003</v>
      </c>
      <c r="FC828">
        <v>-74.847200000000001</v>
      </c>
      <c r="FD828" t="s">
        <v>39</v>
      </c>
      <c r="FE828" t="s">
        <v>175</v>
      </c>
      <c r="FF828" t="s">
        <v>34</v>
      </c>
      <c r="FG828">
        <v>0</v>
      </c>
      <c r="FH828" t="s">
        <v>41</v>
      </c>
      <c r="FI828">
        <v>8</v>
      </c>
      <c r="FK828" t="s">
        <v>45</v>
      </c>
      <c r="FL828" t="s">
        <v>46</v>
      </c>
      <c r="FM828">
        <v>1.2140199999999999E-3</v>
      </c>
      <c r="FN828" t="s">
        <v>44</v>
      </c>
      <c r="FO828">
        <v>12397111</v>
      </c>
      <c r="FR828">
        <v>61584113</v>
      </c>
      <c r="FT828">
        <v>300</v>
      </c>
      <c r="FU828">
        <v>79698614</v>
      </c>
      <c r="FW828">
        <v>2275050012</v>
      </c>
      <c r="FX828">
        <v>2</v>
      </c>
      <c r="FY828" t="s">
        <v>34</v>
      </c>
      <c r="FZ828" t="s">
        <v>67</v>
      </c>
      <c r="GA828">
        <v>34037</v>
      </c>
      <c r="GC828" t="s">
        <v>174</v>
      </c>
      <c r="GD828">
        <v>48811</v>
      </c>
      <c r="GE828" t="s">
        <v>37</v>
      </c>
      <c r="GF828" t="s">
        <v>38</v>
      </c>
      <c r="GI828" t="s">
        <v>38</v>
      </c>
      <c r="GJ828">
        <v>41.036700000000003</v>
      </c>
      <c r="GK828">
        <v>-74.847200000000001</v>
      </c>
      <c r="GL828" t="s">
        <v>39</v>
      </c>
      <c r="GM828" t="s">
        <v>175</v>
      </c>
      <c r="GN828" t="s">
        <v>34</v>
      </c>
      <c r="GO828">
        <v>0</v>
      </c>
      <c r="GP828" t="s">
        <v>41</v>
      </c>
      <c r="GQ828">
        <v>8</v>
      </c>
      <c r="GS828" t="s">
        <v>42</v>
      </c>
      <c r="GT828" t="s">
        <v>43</v>
      </c>
      <c r="GU828">
        <v>1.1376499999999999E-2</v>
      </c>
      <c r="GV828" t="s">
        <v>44</v>
      </c>
    </row>
    <row r="829" spans="1:204" x14ac:dyDescent="0.25">
      <c r="A829">
        <v>16131211</v>
      </c>
      <c r="D829">
        <v>103106113</v>
      </c>
      <c r="F829">
        <v>300</v>
      </c>
      <c r="G829">
        <v>144703914</v>
      </c>
      <c r="I829">
        <v>2275050011</v>
      </c>
      <c r="J829">
        <v>2</v>
      </c>
      <c r="K829" t="s">
        <v>34</v>
      </c>
      <c r="L829" t="s">
        <v>67</v>
      </c>
      <c r="M829">
        <v>34037</v>
      </c>
      <c r="O829" t="s">
        <v>156</v>
      </c>
      <c r="P829">
        <v>48811</v>
      </c>
      <c r="Q829" t="s">
        <v>37</v>
      </c>
      <c r="R829" t="s">
        <v>38</v>
      </c>
      <c r="U829" t="s">
        <v>38</v>
      </c>
      <c r="V829">
        <v>41.3125</v>
      </c>
      <c r="W829">
        <v>-74.765000000000001</v>
      </c>
      <c r="X829" t="s">
        <v>110</v>
      </c>
      <c r="Y829" t="s">
        <v>156</v>
      </c>
      <c r="Z829" t="s">
        <v>34</v>
      </c>
      <c r="AA829">
        <v>0</v>
      </c>
      <c r="AB829" t="s">
        <v>41</v>
      </c>
      <c r="AC829">
        <v>8</v>
      </c>
      <c r="AE829" t="s">
        <v>53</v>
      </c>
      <c r="AF829" t="s">
        <v>54</v>
      </c>
      <c r="AG829">
        <v>0.108126</v>
      </c>
      <c r="AH829" t="s">
        <v>44</v>
      </c>
      <c r="AI829">
        <v>16131211</v>
      </c>
      <c r="AL829">
        <v>103106113</v>
      </c>
      <c r="AN829">
        <v>300</v>
      </c>
      <c r="AO829">
        <v>144703914</v>
      </c>
      <c r="AQ829">
        <v>2275050011</v>
      </c>
      <c r="AR829">
        <v>2</v>
      </c>
      <c r="AS829" t="s">
        <v>34</v>
      </c>
      <c r="AT829" t="s">
        <v>67</v>
      </c>
      <c r="AU829">
        <v>34037</v>
      </c>
      <c r="AW829" t="s">
        <v>156</v>
      </c>
      <c r="AX829">
        <v>48811</v>
      </c>
      <c r="AY829" t="s">
        <v>37</v>
      </c>
      <c r="AZ829" t="s">
        <v>38</v>
      </c>
      <c r="BC829" t="s">
        <v>38</v>
      </c>
      <c r="BD829">
        <v>41.3125</v>
      </c>
      <c r="BE829">
        <v>-74.765000000000001</v>
      </c>
      <c r="BF829" t="s">
        <v>110</v>
      </c>
      <c r="BG829" t="s">
        <v>156</v>
      </c>
      <c r="BH829" t="s">
        <v>34</v>
      </c>
      <c r="BI829">
        <v>0</v>
      </c>
      <c r="BJ829" t="s">
        <v>41</v>
      </c>
      <c r="BK829">
        <v>8</v>
      </c>
      <c r="BM829" t="s">
        <v>51</v>
      </c>
      <c r="BN829" t="s">
        <v>52</v>
      </c>
      <c r="BO829">
        <v>5.8500000000000002E-4</v>
      </c>
      <c r="BP829" t="s">
        <v>44</v>
      </c>
      <c r="BQ829">
        <v>16131211</v>
      </c>
      <c r="BT829">
        <v>103106113</v>
      </c>
      <c r="BV829">
        <v>300</v>
      </c>
      <c r="BW829">
        <v>144703914</v>
      </c>
      <c r="BY829">
        <v>2275050011</v>
      </c>
      <c r="BZ829">
        <v>2</v>
      </c>
      <c r="CA829" t="s">
        <v>34</v>
      </c>
      <c r="CB829" t="s">
        <v>67</v>
      </c>
      <c r="CC829">
        <v>34037</v>
      </c>
      <c r="CE829" t="s">
        <v>156</v>
      </c>
      <c r="CF829">
        <v>48811</v>
      </c>
      <c r="CG829" t="s">
        <v>37</v>
      </c>
      <c r="CH829" t="s">
        <v>38</v>
      </c>
      <c r="CK829" t="s">
        <v>38</v>
      </c>
      <c r="CL829">
        <v>41.3125</v>
      </c>
      <c r="CM829">
        <v>-74.765000000000001</v>
      </c>
      <c r="CN829" t="s">
        <v>110</v>
      </c>
      <c r="CO829" t="s">
        <v>156</v>
      </c>
      <c r="CP829" t="s">
        <v>34</v>
      </c>
      <c r="CQ829">
        <v>0</v>
      </c>
      <c r="CR829" t="s">
        <v>41</v>
      </c>
      <c r="CS829">
        <v>8</v>
      </c>
      <c r="CU829" t="s">
        <v>49</v>
      </c>
      <c r="CV829" t="s">
        <v>50</v>
      </c>
      <c r="CW829">
        <v>2.1302999999999999E-3</v>
      </c>
      <c r="CX829" t="s">
        <v>44</v>
      </c>
      <c r="CY829">
        <v>16131211</v>
      </c>
      <c r="DB829">
        <v>103106113</v>
      </c>
      <c r="DD829">
        <v>300</v>
      </c>
      <c r="DE829">
        <v>144703914</v>
      </c>
      <c r="DG829">
        <v>2275050011</v>
      </c>
      <c r="DH829">
        <v>2</v>
      </c>
      <c r="DI829" t="s">
        <v>34</v>
      </c>
      <c r="DJ829" t="s">
        <v>67</v>
      </c>
      <c r="DK829">
        <v>34037</v>
      </c>
      <c r="DM829" t="s">
        <v>156</v>
      </c>
      <c r="DN829">
        <v>48811</v>
      </c>
      <c r="DO829" t="s">
        <v>37</v>
      </c>
      <c r="DP829" t="s">
        <v>38</v>
      </c>
      <c r="DS829" t="s">
        <v>38</v>
      </c>
      <c r="DT829">
        <v>41.3125</v>
      </c>
      <c r="DU829">
        <v>-74.765000000000001</v>
      </c>
      <c r="DV829" t="s">
        <v>110</v>
      </c>
      <c r="DW829" t="s">
        <v>156</v>
      </c>
      <c r="DX829" t="s">
        <v>34</v>
      </c>
      <c r="DY829">
        <v>0</v>
      </c>
      <c r="DZ829" t="s">
        <v>41</v>
      </c>
      <c r="EA829">
        <v>8</v>
      </c>
      <c r="EC829" t="s">
        <v>47</v>
      </c>
      <c r="ED829" t="s">
        <v>48</v>
      </c>
      <c r="EE829">
        <v>1.4699100000000001E-3</v>
      </c>
      <c r="EF829" t="s">
        <v>44</v>
      </c>
      <c r="EG829">
        <v>16131211</v>
      </c>
      <c r="EJ829">
        <v>103106113</v>
      </c>
      <c r="EL829">
        <v>300</v>
      </c>
      <c r="EM829">
        <v>144703914</v>
      </c>
      <c r="EO829">
        <v>2275050011</v>
      </c>
      <c r="EP829">
        <v>2</v>
      </c>
      <c r="EQ829" t="s">
        <v>34</v>
      </c>
      <c r="ER829" t="s">
        <v>67</v>
      </c>
      <c r="ES829">
        <v>34037</v>
      </c>
      <c r="EU829" t="s">
        <v>156</v>
      </c>
      <c r="EV829">
        <v>48811</v>
      </c>
      <c r="EW829" t="s">
        <v>37</v>
      </c>
      <c r="EX829" t="s">
        <v>38</v>
      </c>
      <c r="FA829" t="s">
        <v>38</v>
      </c>
      <c r="FB829">
        <v>41.3125</v>
      </c>
      <c r="FC829">
        <v>-74.765000000000001</v>
      </c>
      <c r="FD829" t="s">
        <v>110</v>
      </c>
      <c r="FE829" t="s">
        <v>156</v>
      </c>
      <c r="FF829" t="s">
        <v>34</v>
      </c>
      <c r="FG829">
        <v>0</v>
      </c>
      <c r="FH829" t="s">
        <v>41</v>
      </c>
      <c r="FI829">
        <v>8</v>
      </c>
      <c r="FK829" t="s">
        <v>45</v>
      </c>
      <c r="FL829" t="s">
        <v>46</v>
      </c>
      <c r="FM829">
        <v>9.0000000000000006E-5</v>
      </c>
      <c r="FN829" t="s">
        <v>44</v>
      </c>
      <c r="FO829">
        <v>16131211</v>
      </c>
      <c r="FR829">
        <v>103106113</v>
      </c>
      <c r="FT829">
        <v>300</v>
      </c>
      <c r="FU829">
        <v>144703914</v>
      </c>
      <c r="FW829">
        <v>2275050011</v>
      </c>
      <c r="FX829">
        <v>2</v>
      </c>
      <c r="FY829" t="s">
        <v>34</v>
      </c>
      <c r="FZ829" t="s">
        <v>67</v>
      </c>
      <c r="GA829">
        <v>34037</v>
      </c>
      <c r="GC829" t="s">
        <v>156</v>
      </c>
      <c r="GD829">
        <v>48811</v>
      </c>
      <c r="GE829" t="s">
        <v>37</v>
      </c>
      <c r="GF829" t="s">
        <v>38</v>
      </c>
      <c r="GI829" t="s">
        <v>38</v>
      </c>
      <c r="GJ829">
        <v>41.3125</v>
      </c>
      <c r="GK829">
        <v>-74.765000000000001</v>
      </c>
      <c r="GL829" t="s">
        <v>110</v>
      </c>
      <c r="GM829" t="s">
        <v>156</v>
      </c>
      <c r="GN829" t="s">
        <v>34</v>
      </c>
      <c r="GO829">
        <v>0</v>
      </c>
      <c r="GP829" t="s">
        <v>41</v>
      </c>
      <c r="GQ829">
        <v>8</v>
      </c>
      <c r="GS829" t="s">
        <v>42</v>
      </c>
      <c r="GT829" t="s">
        <v>43</v>
      </c>
      <c r="GU829">
        <v>1.3542700000000001E-3</v>
      </c>
      <c r="GV829" t="s">
        <v>44</v>
      </c>
    </row>
    <row r="830" spans="1:204" x14ac:dyDescent="0.25">
      <c r="A830">
        <v>16131211</v>
      </c>
      <c r="D830">
        <v>103106113</v>
      </c>
      <c r="F830">
        <v>300</v>
      </c>
      <c r="G830">
        <v>144704014</v>
      </c>
      <c r="I830">
        <v>2275050012</v>
      </c>
      <c r="J830">
        <v>2</v>
      </c>
      <c r="K830" t="s">
        <v>34</v>
      </c>
      <c r="L830" t="s">
        <v>67</v>
      </c>
      <c r="M830">
        <v>34037</v>
      </c>
      <c r="O830" t="s">
        <v>156</v>
      </c>
      <c r="P830">
        <v>48811</v>
      </c>
      <c r="Q830" t="s">
        <v>37</v>
      </c>
      <c r="R830" t="s">
        <v>38</v>
      </c>
      <c r="U830" t="s">
        <v>38</v>
      </c>
      <c r="V830">
        <v>41.3125</v>
      </c>
      <c r="W830">
        <v>-74.765000000000001</v>
      </c>
      <c r="X830" t="s">
        <v>110</v>
      </c>
      <c r="Y830" t="s">
        <v>156</v>
      </c>
      <c r="Z830" t="s">
        <v>34</v>
      </c>
      <c r="AA830">
        <v>0</v>
      </c>
      <c r="AB830" t="s">
        <v>41</v>
      </c>
      <c r="AC830">
        <v>8</v>
      </c>
      <c r="AE830" t="s">
        <v>53</v>
      </c>
      <c r="AF830" t="s">
        <v>54</v>
      </c>
      <c r="AG830">
        <v>0.15802099999999999</v>
      </c>
      <c r="AH830" t="s">
        <v>44</v>
      </c>
      <c r="AI830">
        <v>16131211</v>
      </c>
      <c r="AL830">
        <v>103106113</v>
      </c>
      <c r="AN830">
        <v>300</v>
      </c>
      <c r="AO830">
        <v>144704014</v>
      </c>
      <c r="AQ830">
        <v>2275050012</v>
      </c>
      <c r="AR830">
        <v>2</v>
      </c>
      <c r="AS830" t="s">
        <v>34</v>
      </c>
      <c r="AT830" t="s">
        <v>67</v>
      </c>
      <c r="AU830">
        <v>34037</v>
      </c>
      <c r="AW830" t="s">
        <v>156</v>
      </c>
      <c r="AX830">
        <v>48811</v>
      </c>
      <c r="AY830" t="s">
        <v>37</v>
      </c>
      <c r="AZ830" t="s">
        <v>38</v>
      </c>
      <c r="BC830" t="s">
        <v>38</v>
      </c>
      <c r="BD830">
        <v>41.3125</v>
      </c>
      <c r="BE830">
        <v>-74.765000000000001</v>
      </c>
      <c r="BF830" t="s">
        <v>110</v>
      </c>
      <c r="BG830" t="s">
        <v>156</v>
      </c>
      <c r="BH830" t="s">
        <v>34</v>
      </c>
      <c r="BI830">
        <v>0</v>
      </c>
      <c r="BJ830" t="s">
        <v>41</v>
      </c>
      <c r="BK830">
        <v>8</v>
      </c>
      <c r="BM830" t="s">
        <v>51</v>
      </c>
      <c r="BN830" t="s">
        <v>52</v>
      </c>
      <c r="BO830">
        <v>5.3417999999999998E-3</v>
      </c>
      <c r="BP830" t="s">
        <v>44</v>
      </c>
      <c r="BQ830">
        <v>16131211</v>
      </c>
      <c r="BT830">
        <v>103106113</v>
      </c>
      <c r="BV830">
        <v>300</v>
      </c>
      <c r="BW830">
        <v>144704014</v>
      </c>
      <c r="BY830">
        <v>2275050012</v>
      </c>
      <c r="BZ830">
        <v>2</v>
      </c>
      <c r="CA830" t="s">
        <v>34</v>
      </c>
      <c r="CB830" t="s">
        <v>67</v>
      </c>
      <c r="CC830">
        <v>34037</v>
      </c>
      <c r="CE830" t="s">
        <v>156</v>
      </c>
      <c r="CF830">
        <v>48811</v>
      </c>
      <c r="CG830" t="s">
        <v>37</v>
      </c>
      <c r="CH830" t="s">
        <v>38</v>
      </c>
      <c r="CK830" t="s">
        <v>38</v>
      </c>
      <c r="CL830">
        <v>41.3125</v>
      </c>
      <c r="CM830">
        <v>-74.765000000000001</v>
      </c>
      <c r="CN830" t="s">
        <v>110</v>
      </c>
      <c r="CO830" t="s">
        <v>156</v>
      </c>
      <c r="CP830" t="s">
        <v>34</v>
      </c>
      <c r="CQ830">
        <v>0</v>
      </c>
      <c r="CR830" t="s">
        <v>41</v>
      </c>
      <c r="CS830">
        <v>8</v>
      </c>
      <c r="CU830" t="s">
        <v>49</v>
      </c>
      <c r="CV830" t="s">
        <v>50</v>
      </c>
      <c r="CW830">
        <v>3.9055499999999998E-3</v>
      </c>
      <c r="CX830" t="s">
        <v>44</v>
      </c>
      <c r="CY830">
        <v>16131211</v>
      </c>
      <c r="DB830">
        <v>103106113</v>
      </c>
      <c r="DD830">
        <v>300</v>
      </c>
      <c r="DE830">
        <v>144704014</v>
      </c>
      <c r="DG830">
        <v>2275050012</v>
      </c>
      <c r="DH830">
        <v>2</v>
      </c>
      <c r="DI830" t="s">
        <v>34</v>
      </c>
      <c r="DJ830" t="s">
        <v>67</v>
      </c>
      <c r="DK830">
        <v>34037</v>
      </c>
      <c r="DM830" t="s">
        <v>156</v>
      </c>
      <c r="DN830">
        <v>48811</v>
      </c>
      <c r="DO830" t="s">
        <v>37</v>
      </c>
      <c r="DP830" t="s">
        <v>38</v>
      </c>
      <c r="DS830" t="s">
        <v>38</v>
      </c>
      <c r="DT830">
        <v>41.3125</v>
      </c>
      <c r="DU830">
        <v>-74.765000000000001</v>
      </c>
      <c r="DV830" t="s">
        <v>110</v>
      </c>
      <c r="DW830" t="s">
        <v>156</v>
      </c>
      <c r="DX830" t="s">
        <v>34</v>
      </c>
      <c r="DY830">
        <v>0</v>
      </c>
      <c r="DZ830" t="s">
        <v>41</v>
      </c>
      <c r="EA830">
        <v>8</v>
      </c>
      <c r="EC830" t="s">
        <v>47</v>
      </c>
      <c r="ED830" t="s">
        <v>48</v>
      </c>
      <c r="EE830">
        <v>3.8118200000000001E-3</v>
      </c>
      <c r="EF830" t="s">
        <v>44</v>
      </c>
      <c r="EG830">
        <v>16131211</v>
      </c>
      <c r="EJ830">
        <v>103106113</v>
      </c>
      <c r="EL830">
        <v>300</v>
      </c>
      <c r="EM830">
        <v>144704014</v>
      </c>
      <c r="EO830">
        <v>2275050012</v>
      </c>
      <c r="EP830">
        <v>2</v>
      </c>
      <c r="EQ830" t="s">
        <v>34</v>
      </c>
      <c r="ER830" t="s">
        <v>67</v>
      </c>
      <c r="ES830">
        <v>34037</v>
      </c>
      <c r="EU830" t="s">
        <v>156</v>
      </c>
      <c r="EV830">
        <v>48811</v>
      </c>
      <c r="EW830" t="s">
        <v>37</v>
      </c>
      <c r="EX830" t="s">
        <v>38</v>
      </c>
      <c r="FA830" t="s">
        <v>38</v>
      </c>
      <c r="FB830">
        <v>41.3125</v>
      </c>
      <c r="FC830">
        <v>-74.765000000000001</v>
      </c>
      <c r="FD830" t="s">
        <v>110</v>
      </c>
      <c r="FE830" t="s">
        <v>156</v>
      </c>
      <c r="FF830" t="s">
        <v>34</v>
      </c>
      <c r="FG830">
        <v>0</v>
      </c>
      <c r="FH830" t="s">
        <v>41</v>
      </c>
      <c r="FI830">
        <v>8</v>
      </c>
      <c r="FK830" t="s">
        <v>45</v>
      </c>
      <c r="FL830" t="s">
        <v>46</v>
      </c>
      <c r="FM830">
        <v>1.2140199999999999E-3</v>
      </c>
      <c r="FN830" t="s">
        <v>44</v>
      </c>
      <c r="FO830">
        <v>16131211</v>
      </c>
      <c r="FR830">
        <v>103106113</v>
      </c>
      <c r="FT830">
        <v>300</v>
      </c>
      <c r="FU830">
        <v>144704014</v>
      </c>
      <c r="FW830">
        <v>2275050012</v>
      </c>
      <c r="FX830">
        <v>2</v>
      </c>
      <c r="FY830" t="s">
        <v>34</v>
      </c>
      <c r="FZ830" t="s">
        <v>67</v>
      </c>
      <c r="GA830">
        <v>34037</v>
      </c>
      <c r="GC830" t="s">
        <v>156</v>
      </c>
      <c r="GD830">
        <v>48811</v>
      </c>
      <c r="GE830" t="s">
        <v>37</v>
      </c>
      <c r="GF830" t="s">
        <v>38</v>
      </c>
      <c r="GI830" t="s">
        <v>38</v>
      </c>
      <c r="GJ830">
        <v>41.3125</v>
      </c>
      <c r="GK830">
        <v>-74.765000000000001</v>
      </c>
      <c r="GL830" t="s">
        <v>110</v>
      </c>
      <c r="GM830" t="s">
        <v>156</v>
      </c>
      <c r="GN830" t="s">
        <v>34</v>
      </c>
      <c r="GO830">
        <v>0</v>
      </c>
      <c r="GP830" t="s">
        <v>41</v>
      </c>
      <c r="GQ830">
        <v>8</v>
      </c>
      <c r="GS830" t="s">
        <v>42</v>
      </c>
      <c r="GT830" t="s">
        <v>43</v>
      </c>
      <c r="GU830">
        <v>1.1376499999999999E-2</v>
      </c>
      <c r="GV830" t="s">
        <v>44</v>
      </c>
    </row>
    <row r="831" spans="1:204" x14ac:dyDescent="0.25">
      <c r="A831">
        <v>11711311</v>
      </c>
      <c r="D831">
        <v>61223313</v>
      </c>
      <c r="F831">
        <v>300</v>
      </c>
      <c r="G831">
        <v>78984714</v>
      </c>
      <c r="I831">
        <v>2275050011</v>
      </c>
      <c r="J831">
        <v>2</v>
      </c>
      <c r="K831" t="s">
        <v>34</v>
      </c>
      <c r="L831" t="s">
        <v>67</v>
      </c>
      <c r="M831">
        <v>34037</v>
      </c>
      <c r="O831" t="s">
        <v>474</v>
      </c>
      <c r="P831">
        <v>48811</v>
      </c>
      <c r="Q831" t="s">
        <v>37</v>
      </c>
      <c r="R831" t="s">
        <v>38</v>
      </c>
      <c r="U831" t="s">
        <v>38</v>
      </c>
      <c r="V831">
        <v>41.057200000000002</v>
      </c>
      <c r="W831">
        <v>-74.77</v>
      </c>
      <c r="X831" t="s">
        <v>39</v>
      </c>
      <c r="Y831" t="s">
        <v>175</v>
      </c>
      <c r="Z831" t="s">
        <v>34</v>
      </c>
      <c r="AA831">
        <v>0</v>
      </c>
      <c r="AB831" t="s">
        <v>41</v>
      </c>
      <c r="AC831">
        <v>8</v>
      </c>
      <c r="AE831" t="s">
        <v>53</v>
      </c>
      <c r="AF831" t="s">
        <v>54</v>
      </c>
      <c r="AG831">
        <v>0.108126</v>
      </c>
      <c r="AH831" t="s">
        <v>44</v>
      </c>
      <c r="AI831">
        <v>11711311</v>
      </c>
      <c r="AL831">
        <v>61223313</v>
      </c>
      <c r="AN831">
        <v>300</v>
      </c>
      <c r="AO831">
        <v>78984714</v>
      </c>
      <c r="AQ831">
        <v>2275050011</v>
      </c>
      <c r="AR831">
        <v>2</v>
      </c>
      <c r="AS831" t="s">
        <v>34</v>
      </c>
      <c r="AT831" t="s">
        <v>67</v>
      </c>
      <c r="AU831">
        <v>34037</v>
      </c>
      <c r="AW831" t="s">
        <v>474</v>
      </c>
      <c r="AX831">
        <v>48811</v>
      </c>
      <c r="AY831" t="s">
        <v>37</v>
      </c>
      <c r="AZ831" t="s">
        <v>38</v>
      </c>
      <c r="BC831" t="s">
        <v>38</v>
      </c>
      <c r="BD831">
        <v>41.057200000000002</v>
      </c>
      <c r="BE831">
        <v>-74.77</v>
      </c>
      <c r="BF831" t="s">
        <v>39</v>
      </c>
      <c r="BG831" t="s">
        <v>175</v>
      </c>
      <c r="BH831" t="s">
        <v>34</v>
      </c>
      <c r="BI831">
        <v>0</v>
      </c>
      <c r="BJ831" t="s">
        <v>41</v>
      </c>
      <c r="BK831">
        <v>8</v>
      </c>
      <c r="BM831" t="s">
        <v>51</v>
      </c>
      <c r="BN831" t="s">
        <v>52</v>
      </c>
      <c r="BO831">
        <v>5.8500000000000002E-4</v>
      </c>
      <c r="BP831" t="s">
        <v>44</v>
      </c>
      <c r="BQ831">
        <v>11711311</v>
      </c>
      <c r="BT831">
        <v>61223313</v>
      </c>
      <c r="BV831">
        <v>300</v>
      </c>
      <c r="BW831">
        <v>78984714</v>
      </c>
      <c r="BY831">
        <v>2275050011</v>
      </c>
      <c r="BZ831">
        <v>2</v>
      </c>
      <c r="CA831" t="s">
        <v>34</v>
      </c>
      <c r="CB831" t="s">
        <v>67</v>
      </c>
      <c r="CC831">
        <v>34037</v>
      </c>
      <c r="CE831" t="s">
        <v>474</v>
      </c>
      <c r="CF831">
        <v>48811</v>
      </c>
      <c r="CG831" t="s">
        <v>37</v>
      </c>
      <c r="CH831" t="s">
        <v>38</v>
      </c>
      <c r="CK831" t="s">
        <v>38</v>
      </c>
      <c r="CL831">
        <v>41.057200000000002</v>
      </c>
      <c r="CM831">
        <v>-74.77</v>
      </c>
      <c r="CN831" t="s">
        <v>39</v>
      </c>
      <c r="CO831" t="s">
        <v>175</v>
      </c>
      <c r="CP831" t="s">
        <v>34</v>
      </c>
      <c r="CQ831">
        <v>0</v>
      </c>
      <c r="CR831" t="s">
        <v>41</v>
      </c>
      <c r="CS831">
        <v>8</v>
      </c>
      <c r="CU831" t="s">
        <v>49</v>
      </c>
      <c r="CV831" t="s">
        <v>50</v>
      </c>
      <c r="CW831">
        <v>2.1302999999999999E-3</v>
      </c>
      <c r="CX831" t="s">
        <v>44</v>
      </c>
      <c r="CY831">
        <v>11711311</v>
      </c>
      <c r="DB831">
        <v>61223313</v>
      </c>
      <c r="DD831">
        <v>300</v>
      </c>
      <c r="DE831">
        <v>78984714</v>
      </c>
      <c r="DG831">
        <v>2275050011</v>
      </c>
      <c r="DH831">
        <v>2</v>
      </c>
      <c r="DI831" t="s">
        <v>34</v>
      </c>
      <c r="DJ831" t="s">
        <v>67</v>
      </c>
      <c r="DK831">
        <v>34037</v>
      </c>
      <c r="DM831" t="s">
        <v>474</v>
      </c>
      <c r="DN831">
        <v>48811</v>
      </c>
      <c r="DO831" t="s">
        <v>37</v>
      </c>
      <c r="DP831" t="s">
        <v>38</v>
      </c>
      <c r="DS831" t="s">
        <v>38</v>
      </c>
      <c r="DT831">
        <v>41.057200000000002</v>
      </c>
      <c r="DU831">
        <v>-74.77</v>
      </c>
      <c r="DV831" t="s">
        <v>39</v>
      </c>
      <c r="DW831" t="s">
        <v>175</v>
      </c>
      <c r="DX831" t="s">
        <v>34</v>
      </c>
      <c r="DY831">
        <v>0</v>
      </c>
      <c r="DZ831" t="s">
        <v>41</v>
      </c>
      <c r="EA831">
        <v>8</v>
      </c>
      <c r="EC831" t="s">
        <v>47</v>
      </c>
      <c r="ED831" t="s">
        <v>48</v>
      </c>
      <c r="EE831">
        <v>1.4699100000000001E-3</v>
      </c>
      <c r="EF831" t="s">
        <v>44</v>
      </c>
      <c r="EG831">
        <v>11711311</v>
      </c>
      <c r="EJ831">
        <v>61223313</v>
      </c>
      <c r="EL831">
        <v>300</v>
      </c>
      <c r="EM831">
        <v>78984714</v>
      </c>
      <c r="EO831">
        <v>2275050011</v>
      </c>
      <c r="EP831">
        <v>2</v>
      </c>
      <c r="EQ831" t="s">
        <v>34</v>
      </c>
      <c r="ER831" t="s">
        <v>67</v>
      </c>
      <c r="ES831">
        <v>34037</v>
      </c>
      <c r="EU831" t="s">
        <v>474</v>
      </c>
      <c r="EV831">
        <v>48811</v>
      </c>
      <c r="EW831" t="s">
        <v>37</v>
      </c>
      <c r="EX831" t="s">
        <v>38</v>
      </c>
      <c r="FA831" t="s">
        <v>38</v>
      </c>
      <c r="FB831">
        <v>41.057200000000002</v>
      </c>
      <c r="FC831">
        <v>-74.77</v>
      </c>
      <c r="FD831" t="s">
        <v>39</v>
      </c>
      <c r="FE831" t="s">
        <v>175</v>
      </c>
      <c r="FF831" t="s">
        <v>34</v>
      </c>
      <c r="FG831">
        <v>0</v>
      </c>
      <c r="FH831" t="s">
        <v>41</v>
      </c>
      <c r="FI831">
        <v>8</v>
      </c>
      <c r="FK831" t="s">
        <v>45</v>
      </c>
      <c r="FL831" t="s">
        <v>46</v>
      </c>
      <c r="FM831">
        <v>9.0000000000000006E-5</v>
      </c>
      <c r="FN831" t="s">
        <v>44</v>
      </c>
      <c r="FO831">
        <v>11711311</v>
      </c>
      <c r="FR831">
        <v>61223313</v>
      </c>
      <c r="FT831">
        <v>300</v>
      </c>
      <c r="FU831">
        <v>78984714</v>
      </c>
      <c r="FW831">
        <v>2275050011</v>
      </c>
      <c r="FX831">
        <v>2</v>
      </c>
      <c r="FY831" t="s">
        <v>34</v>
      </c>
      <c r="FZ831" t="s">
        <v>67</v>
      </c>
      <c r="GA831">
        <v>34037</v>
      </c>
      <c r="GC831" t="s">
        <v>474</v>
      </c>
      <c r="GD831">
        <v>48811</v>
      </c>
      <c r="GE831" t="s">
        <v>37</v>
      </c>
      <c r="GF831" t="s">
        <v>38</v>
      </c>
      <c r="GI831" t="s">
        <v>38</v>
      </c>
      <c r="GJ831">
        <v>41.057200000000002</v>
      </c>
      <c r="GK831">
        <v>-74.77</v>
      </c>
      <c r="GL831" t="s">
        <v>39</v>
      </c>
      <c r="GM831" t="s">
        <v>175</v>
      </c>
      <c r="GN831" t="s">
        <v>34</v>
      </c>
      <c r="GO831">
        <v>0</v>
      </c>
      <c r="GP831" t="s">
        <v>41</v>
      </c>
      <c r="GQ831">
        <v>8</v>
      </c>
      <c r="GS831" t="s">
        <v>42</v>
      </c>
      <c r="GT831" t="s">
        <v>43</v>
      </c>
      <c r="GU831">
        <v>1.3542700000000001E-3</v>
      </c>
      <c r="GV831" t="s">
        <v>44</v>
      </c>
    </row>
    <row r="832" spans="1:204" x14ac:dyDescent="0.25">
      <c r="A832">
        <v>11711311</v>
      </c>
      <c r="D832">
        <v>61223313</v>
      </c>
      <c r="F832">
        <v>300</v>
      </c>
      <c r="G832">
        <v>78984814</v>
      </c>
      <c r="I832">
        <v>2275050012</v>
      </c>
      <c r="J832">
        <v>2</v>
      </c>
      <c r="K832" t="s">
        <v>34</v>
      </c>
      <c r="L832" t="s">
        <v>67</v>
      </c>
      <c r="M832">
        <v>34037</v>
      </c>
      <c r="O832" t="s">
        <v>474</v>
      </c>
      <c r="P832">
        <v>48811</v>
      </c>
      <c r="Q832" t="s">
        <v>37</v>
      </c>
      <c r="R832" t="s">
        <v>38</v>
      </c>
      <c r="U832" t="s">
        <v>38</v>
      </c>
      <c r="V832">
        <v>41.057200000000002</v>
      </c>
      <c r="W832">
        <v>-74.77</v>
      </c>
      <c r="X832" t="s">
        <v>39</v>
      </c>
      <c r="Y832" t="s">
        <v>175</v>
      </c>
      <c r="Z832" t="s">
        <v>34</v>
      </c>
      <c r="AA832">
        <v>0</v>
      </c>
      <c r="AB832" t="s">
        <v>41</v>
      </c>
      <c r="AC832">
        <v>8</v>
      </c>
      <c r="AE832" t="s">
        <v>53</v>
      </c>
      <c r="AF832" t="s">
        <v>54</v>
      </c>
      <c r="AG832">
        <v>0.15802099999999999</v>
      </c>
      <c r="AH832" t="s">
        <v>44</v>
      </c>
      <c r="AI832">
        <v>11711311</v>
      </c>
      <c r="AL832">
        <v>61223313</v>
      </c>
      <c r="AN832">
        <v>300</v>
      </c>
      <c r="AO832">
        <v>78984814</v>
      </c>
      <c r="AQ832">
        <v>2275050012</v>
      </c>
      <c r="AR832">
        <v>2</v>
      </c>
      <c r="AS832" t="s">
        <v>34</v>
      </c>
      <c r="AT832" t="s">
        <v>67</v>
      </c>
      <c r="AU832">
        <v>34037</v>
      </c>
      <c r="AW832" t="s">
        <v>474</v>
      </c>
      <c r="AX832">
        <v>48811</v>
      </c>
      <c r="AY832" t="s">
        <v>37</v>
      </c>
      <c r="AZ832" t="s">
        <v>38</v>
      </c>
      <c r="BC832" t="s">
        <v>38</v>
      </c>
      <c r="BD832">
        <v>41.057200000000002</v>
      </c>
      <c r="BE832">
        <v>-74.77</v>
      </c>
      <c r="BF832" t="s">
        <v>39</v>
      </c>
      <c r="BG832" t="s">
        <v>175</v>
      </c>
      <c r="BH832" t="s">
        <v>34</v>
      </c>
      <c r="BI832">
        <v>0</v>
      </c>
      <c r="BJ832" t="s">
        <v>41</v>
      </c>
      <c r="BK832">
        <v>8</v>
      </c>
      <c r="BM832" t="s">
        <v>51</v>
      </c>
      <c r="BN832" t="s">
        <v>52</v>
      </c>
      <c r="BO832">
        <v>5.3417999999999998E-3</v>
      </c>
      <c r="BP832" t="s">
        <v>44</v>
      </c>
      <c r="BQ832">
        <v>11711311</v>
      </c>
      <c r="BT832">
        <v>61223313</v>
      </c>
      <c r="BV832">
        <v>300</v>
      </c>
      <c r="BW832">
        <v>78984814</v>
      </c>
      <c r="BY832">
        <v>2275050012</v>
      </c>
      <c r="BZ832">
        <v>2</v>
      </c>
      <c r="CA832" t="s">
        <v>34</v>
      </c>
      <c r="CB832" t="s">
        <v>67</v>
      </c>
      <c r="CC832">
        <v>34037</v>
      </c>
      <c r="CE832" t="s">
        <v>474</v>
      </c>
      <c r="CF832">
        <v>48811</v>
      </c>
      <c r="CG832" t="s">
        <v>37</v>
      </c>
      <c r="CH832" t="s">
        <v>38</v>
      </c>
      <c r="CK832" t="s">
        <v>38</v>
      </c>
      <c r="CL832">
        <v>41.057200000000002</v>
      </c>
      <c r="CM832">
        <v>-74.77</v>
      </c>
      <c r="CN832" t="s">
        <v>39</v>
      </c>
      <c r="CO832" t="s">
        <v>175</v>
      </c>
      <c r="CP832" t="s">
        <v>34</v>
      </c>
      <c r="CQ832">
        <v>0</v>
      </c>
      <c r="CR832" t="s">
        <v>41</v>
      </c>
      <c r="CS832">
        <v>8</v>
      </c>
      <c r="CU832" t="s">
        <v>49</v>
      </c>
      <c r="CV832" t="s">
        <v>50</v>
      </c>
      <c r="CW832">
        <v>3.9055499999999998E-3</v>
      </c>
      <c r="CX832" t="s">
        <v>44</v>
      </c>
      <c r="CY832">
        <v>11711311</v>
      </c>
      <c r="DB832">
        <v>61223313</v>
      </c>
      <c r="DD832">
        <v>300</v>
      </c>
      <c r="DE832">
        <v>78984814</v>
      </c>
      <c r="DG832">
        <v>2275050012</v>
      </c>
      <c r="DH832">
        <v>2</v>
      </c>
      <c r="DI832" t="s">
        <v>34</v>
      </c>
      <c r="DJ832" t="s">
        <v>67</v>
      </c>
      <c r="DK832">
        <v>34037</v>
      </c>
      <c r="DM832" t="s">
        <v>474</v>
      </c>
      <c r="DN832">
        <v>48811</v>
      </c>
      <c r="DO832" t="s">
        <v>37</v>
      </c>
      <c r="DP832" t="s">
        <v>38</v>
      </c>
      <c r="DS832" t="s">
        <v>38</v>
      </c>
      <c r="DT832">
        <v>41.057200000000002</v>
      </c>
      <c r="DU832">
        <v>-74.77</v>
      </c>
      <c r="DV832" t="s">
        <v>39</v>
      </c>
      <c r="DW832" t="s">
        <v>175</v>
      </c>
      <c r="DX832" t="s">
        <v>34</v>
      </c>
      <c r="DY832">
        <v>0</v>
      </c>
      <c r="DZ832" t="s">
        <v>41</v>
      </c>
      <c r="EA832">
        <v>8</v>
      </c>
      <c r="EC832" t="s">
        <v>47</v>
      </c>
      <c r="ED832" t="s">
        <v>48</v>
      </c>
      <c r="EE832">
        <v>3.8118200000000001E-3</v>
      </c>
      <c r="EF832" t="s">
        <v>44</v>
      </c>
      <c r="EG832">
        <v>11711311</v>
      </c>
      <c r="EJ832">
        <v>61223313</v>
      </c>
      <c r="EL832">
        <v>300</v>
      </c>
      <c r="EM832">
        <v>78984814</v>
      </c>
      <c r="EO832">
        <v>2275050012</v>
      </c>
      <c r="EP832">
        <v>2</v>
      </c>
      <c r="EQ832" t="s">
        <v>34</v>
      </c>
      <c r="ER832" t="s">
        <v>67</v>
      </c>
      <c r="ES832">
        <v>34037</v>
      </c>
      <c r="EU832" t="s">
        <v>474</v>
      </c>
      <c r="EV832">
        <v>48811</v>
      </c>
      <c r="EW832" t="s">
        <v>37</v>
      </c>
      <c r="EX832" t="s">
        <v>38</v>
      </c>
      <c r="FA832" t="s">
        <v>38</v>
      </c>
      <c r="FB832">
        <v>41.057200000000002</v>
      </c>
      <c r="FC832">
        <v>-74.77</v>
      </c>
      <c r="FD832" t="s">
        <v>39</v>
      </c>
      <c r="FE832" t="s">
        <v>175</v>
      </c>
      <c r="FF832" t="s">
        <v>34</v>
      </c>
      <c r="FG832">
        <v>0</v>
      </c>
      <c r="FH832" t="s">
        <v>41</v>
      </c>
      <c r="FI832">
        <v>8</v>
      </c>
      <c r="FK832" t="s">
        <v>45</v>
      </c>
      <c r="FL832" t="s">
        <v>46</v>
      </c>
      <c r="FM832">
        <v>1.2140199999999999E-3</v>
      </c>
      <c r="FN832" t="s">
        <v>44</v>
      </c>
      <c r="FO832">
        <v>11711311</v>
      </c>
      <c r="FR832">
        <v>61223313</v>
      </c>
      <c r="FT832">
        <v>300</v>
      </c>
      <c r="FU832">
        <v>78984814</v>
      </c>
      <c r="FW832">
        <v>2275050012</v>
      </c>
      <c r="FX832">
        <v>2</v>
      </c>
      <c r="FY832" t="s">
        <v>34</v>
      </c>
      <c r="FZ832" t="s">
        <v>67</v>
      </c>
      <c r="GA832">
        <v>34037</v>
      </c>
      <c r="GC832" t="s">
        <v>474</v>
      </c>
      <c r="GD832">
        <v>48811</v>
      </c>
      <c r="GE832" t="s">
        <v>37</v>
      </c>
      <c r="GF832" t="s">
        <v>38</v>
      </c>
      <c r="GI832" t="s">
        <v>38</v>
      </c>
      <c r="GJ832">
        <v>41.057200000000002</v>
      </c>
      <c r="GK832">
        <v>-74.77</v>
      </c>
      <c r="GL832" t="s">
        <v>39</v>
      </c>
      <c r="GM832" t="s">
        <v>175</v>
      </c>
      <c r="GN832" t="s">
        <v>34</v>
      </c>
      <c r="GO832">
        <v>0</v>
      </c>
      <c r="GP832" t="s">
        <v>41</v>
      </c>
      <c r="GQ832">
        <v>8</v>
      </c>
      <c r="GS832" t="s">
        <v>42</v>
      </c>
      <c r="GT832" t="s">
        <v>43</v>
      </c>
      <c r="GU832">
        <v>1.1376499999999999E-2</v>
      </c>
      <c r="GV832" t="s">
        <v>44</v>
      </c>
    </row>
    <row r="833" spans="1:204" x14ac:dyDescent="0.25">
      <c r="A833">
        <v>9372311</v>
      </c>
      <c r="D833">
        <v>121789113</v>
      </c>
      <c r="F833">
        <v>300</v>
      </c>
      <c r="G833">
        <v>173548814</v>
      </c>
      <c r="I833">
        <v>2265008005</v>
      </c>
      <c r="J833">
        <v>2</v>
      </c>
      <c r="K833" t="s">
        <v>34</v>
      </c>
      <c r="L833" t="s">
        <v>67</v>
      </c>
      <c r="M833">
        <v>34037</v>
      </c>
      <c r="O833" t="s">
        <v>67</v>
      </c>
      <c r="P833">
        <v>48811</v>
      </c>
      <c r="Q833" t="s">
        <v>37</v>
      </c>
      <c r="R833" t="s">
        <v>38</v>
      </c>
      <c r="U833" t="s">
        <v>38</v>
      </c>
      <c r="V833">
        <v>41.200209999999998</v>
      </c>
      <c r="W833">
        <v>-74.623050000000006</v>
      </c>
      <c r="X833" t="s">
        <v>39</v>
      </c>
      <c r="Y833" t="s">
        <v>67</v>
      </c>
      <c r="Z833" t="s">
        <v>34</v>
      </c>
      <c r="AA833">
        <v>0</v>
      </c>
      <c r="AB833" t="s">
        <v>41</v>
      </c>
      <c r="AC833">
        <v>8</v>
      </c>
      <c r="AE833" t="s">
        <v>53</v>
      </c>
      <c r="AF833" t="s">
        <v>54</v>
      </c>
      <c r="AG833">
        <v>4.7456400000000002E-6</v>
      </c>
      <c r="AH833" t="s">
        <v>44</v>
      </c>
      <c r="AI833">
        <v>9372311</v>
      </c>
      <c r="AL833">
        <v>121789113</v>
      </c>
      <c r="AN833">
        <v>300</v>
      </c>
      <c r="AO833">
        <v>173548814</v>
      </c>
      <c r="AQ833">
        <v>2265008005</v>
      </c>
      <c r="AR833">
        <v>2</v>
      </c>
      <c r="AS833" t="s">
        <v>34</v>
      </c>
      <c r="AT833" t="s">
        <v>67</v>
      </c>
      <c r="AU833">
        <v>34037</v>
      </c>
      <c r="AW833" t="s">
        <v>67</v>
      </c>
      <c r="AX833">
        <v>48811</v>
      </c>
      <c r="AY833" t="s">
        <v>37</v>
      </c>
      <c r="AZ833" t="s">
        <v>38</v>
      </c>
      <c r="BC833" t="s">
        <v>38</v>
      </c>
      <c r="BD833">
        <v>41.200209999999998</v>
      </c>
      <c r="BE833">
        <v>-74.623050000000006</v>
      </c>
      <c r="BF833" t="s">
        <v>39</v>
      </c>
      <c r="BG833" t="s">
        <v>67</v>
      </c>
      <c r="BH833" t="s">
        <v>34</v>
      </c>
      <c r="BI833">
        <v>0</v>
      </c>
      <c r="BJ833" t="s">
        <v>41</v>
      </c>
      <c r="BK833">
        <v>8</v>
      </c>
      <c r="BM833" t="s">
        <v>51</v>
      </c>
      <c r="BN833" t="s">
        <v>52</v>
      </c>
      <c r="BO833">
        <v>1.7961400000000001E-5</v>
      </c>
      <c r="BP833" t="s">
        <v>44</v>
      </c>
      <c r="BQ833">
        <v>9372311</v>
      </c>
      <c r="BT833">
        <v>121789113</v>
      </c>
      <c r="BV833">
        <v>300</v>
      </c>
      <c r="BW833">
        <v>173548814</v>
      </c>
      <c r="BY833">
        <v>2265008005</v>
      </c>
      <c r="BZ833">
        <v>2</v>
      </c>
      <c r="CA833" t="s">
        <v>34</v>
      </c>
      <c r="CB833" t="s">
        <v>67</v>
      </c>
      <c r="CC833">
        <v>34037</v>
      </c>
      <c r="CE833" t="s">
        <v>67</v>
      </c>
      <c r="CF833">
        <v>48811</v>
      </c>
      <c r="CG833" t="s">
        <v>37</v>
      </c>
      <c r="CH833" t="s">
        <v>38</v>
      </c>
      <c r="CK833" t="s">
        <v>38</v>
      </c>
      <c r="CL833">
        <v>41.200209999999998</v>
      </c>
      <c r="CM833">
        <v>-74.623050000000006</v>
      </c>
      <c r="CN833" t="s">
        <v>39</v>
      </c>
      <c r="CO833" t="s">
        <v>67</v>
      </c>
      <c r="CP833" t="s">
        <v>34</v>
      </c>
      <c r="CQ833">
        <v>0</v>
      </c>
      <c r="CR833" t="s">
        <v>41</v>
      </c>
      <c r="CS833">
        <v>8</v>
      </c>
      <c r="CU833" t="s">
        <v>49</v>
      </c>
      <c r="CV833" t="s">
        <v>50</v>
      </c>
      <c r="CW833">
        <v>1.1789799999999999E-6</v>
      </c>
      <c r="CX833" t="s">
        <v>44</v>
      </c>
      <c r="CY833">
        <v>9372311</v>
      </c>
      <c r="DB833">
        <v>121789113</v>
      </c>
      <c r="DD833">
        <v>300</v>
      </c>
      <c r="DE833">
        <v>173548814</v>
      </c>
      <c r="DG833">
        <v>2265008005</v>
      </c>
      <c r="DH833">
        <v>2</v>
      </c>
      <c r="DI833" t="s">
        <v>34</v>
      </c>
      <c r="DJ833" t="s">
        <v>67</v>
      </c>
      <c r="DK833">
        <v>34037</v>
      </c>
      <c r="DM833" t="s">
        <v>67</v>
      </c>
      <c r="DN833">
        <v>48811</v>
      </c>
      <c r="DO833" t="s">
        <v>37</v>
      </c>
      <c r="DP833" t="s">
        <v>38</v>
      </c>
      <c r="DS833" t="s">
        <v>38</v>
      </c>
      <c r="DT833">
        <v>41.200209999999998</v>
      </c>
      <c r="DU833">
        <v>-74.623050000000006</v>
      </c>
      <c r="DV833" t="s">
        <v>39</v>
      </c>
      <c r="DW833" t="s">
        <v>67</v>
      </c>
      <c r="DX833" t="s">
        <v>34</v>
      </c>
      <c r="DY833">
        <v>0</v>
      </c>
      <c r="DZ833" t="s">
        <v>41</v>
      </c>
      <c r="EA833">
        <v>8</v>
      </c>
      <c r="EC833" t="s">
        <v>47</v>
      </c>
      <c r="ED833" t="s">
        <v>48</v>
      </c>
      <c r="EE833">
        <v>1.1436599999999999E-6</v>
      </c>
      <c r="EF833" t="s">
        <v>44</v>
      </c>
      <c r="EG833">
        <v>9372311</v>
      </c>
      <c r="EJ833">
        <v>121789113</v>
      </c>
      <c r="EL833">
        <v>300</v>
      </c>
      <c r="EM833">
        <v>173548814</v>
      </c>
      <c r="EO833">
        <v>2265008005</v>
      </c>
      <c r="EP833">
        <v>2</v>
      </c>
      <c r="EQ833" t="s">
        <v>34</v>
      </c>
      <c r="ER833" t="s">
        <v>67</v>
      </c>
      <c r="ES833">
        <v>34037</v>
      </c>
      <c r="EU833" t="s">
        <v>67</v>
      </c>
      <c r="EV833">
        <v>48811</v>
      </c>
      <c r="EW833" t="s">
        <v>37</v>
      </c>
      <c r="EX833" t="s">
        <v>38</v>
      </c>
      <c r="FA833" t="s">
        <v>38</v>
      </c>
      <c r="FB833">
        <v>41.200209999999998</v>
      </c>
      <c r="FC833">
        <v>-74.623050000000006</v>
      </c>
      <c r="FD833" t="s">
        <v>39</v>
      </c>
      <c r="FE833" t="s">
        <v>67</v>
      </c>
      <c r="FF833" t="s">
        <v>34</v>
      </c>
      <c r="FG833">
        <v>0</v>
      </c>
      <c r="FH833" t="s">
        <v>41</v>
      </c>
      <c r="FI833">
        <v>8</v>
      </c>
      <c r="FK833" t="s">
        <v>45</v>
      </c>
      <c r="FL833" t="s">
        <v>46</v>
      </c>
      <c r="FM833">
        <v>4.5538199999999998E-8</v>
      </c>
      <c r="FN833" t="s">
        <v>44</v>
      </c>
      <c r="FO833">
        <v>9372311</v>
      </c>
      <c r="FR833">
        <v>121789113</v>
      </c>
      <c r="FT833">
        <v>300</v>
      </c>
      <c r="FU833">
        <v>173548814</v>
      </c>
      <c r="FW833">
        <v>2265008005</v>
      </c>
      <c r="FX833">
        <v>2</v>
      </c>
      <c r="FY833" t="s">
        <v>34</v>
      </c>
      <c r="FZ833" t="s">
        <v>67</v>
      </c>
      <c r="GA833">
        <v>34037</v>
      </c>
      <c r="GC833" t="s">
        <v>67</v>
      </c>
      <c r="GD833">
        <v>48811</v>
      </c>
      <c r="GE833" t="s">
        <v>37</v>
      </c>
      <c r="GF833" t="s">
        <v>38</v>
      </c>
      <c r="GI833" t="s">
        <v>38</v>
      </c>
      <c r="GJ833">
        <v>41.200209999999998</v>
      </c>
      <c r="GK833">
        <v>-74.623050000000006</v>
      </c>
      <c r="GL833" t="s">
        <v>39</v>
      </c>
      <c r="GM833" t="s">
        <v>67</v>
      </c>
      <c r="GN833" t="s">
        <v>34</v>
      </c>
      <c r="GO833">
        <v>0</v>
      </c>
      <c r="GP833" t="s">
        <v>41</v>
      </c>
      <c r="GQ833">
        <v>8</v>
      </c>
      <c r="GS833" t="s">
        <v>42</v>
      </c>
      <c r="GT833" t="s">
        <v>43</v>
      </c>
      <c r="GU833">
        <v>1.7079599999999999E-6</v>
      </c>
      <c r="GV833" t="s">
        <v>44</v>
      </c>
    </row>
    <row r="834" spans="1:204" x14ac:dyDescent="0.25">
      <c r="A834">
        <v>9372311</v>
      </c>
      <c r="D834">
        <v>121789113</v>
      </c>
      <c r="F834">
        <v>300</v>
      </c>
      <c r="G834">
        <v>173549114</v>
      </c>
      <c r="I834">
        <v>2267008005</v>
      </c>
      <c r="J834">
        <v>2</v>
      </c>
      <c r="K834" t="s">
        <v>34</v>
      </c>
      <c r="L834" t="s">
        <v>67</v>
      </c>
      <c r="M834">
        <v>34037</v>
      </c>
      <c r="O834" t="s">
        <v>67</v>
      </c>
      <c r="P834">
        <v>48811</v>
      </c>
      <c r="Q834" t="s">
        <v>37</v>
      </c>
      <c r="R834" t="s">
        <v>38</v>
      </c>
      <c r="U834" t="s">
        <v>38</v>
      </c>
      <c r="V834">
        <v>41.200209999999998</v>
      </c>
      <c r="W834">
        <v>-74.623050000000006</v>
      </c>
      <c r="X834" t="s">
        <v>39</v>
      </c>
      <c r="Y834" t="s">
        <v>67</v>
      </c>
      <c r="Z834" t="s">
        <v>34</v>
      </c>
      <c r="AA834">
        <v>0</v>
      </c>
      <c r="AB834" t="s">
        <v>41</v>
      </c>
      <c r="AC834">
        <v>8</v>
      </c>
      <c r="AE834" t="s">
        <v>53</v>
      </c>
      <c r="AF834" t="s">
        <v>54</v>
      </c>
      <c r="AG834">
        <v>4.6617699999999998E-7</v>
      </c>
      <c r="AH834" t="s">
        <v>44</v>
      </c>
      <c r="AI834">
        <v>9372311</v>
      </c>
      <c r="AL834">
        <v>121789113</v>
      </c>
      <c r="AN834">
        <v>300</v>
      </c>
      <c r="AO834">
        <v>173549114</v>
      </c>
      <c r="AQ834">
        <v>2267008005</v>
      </c>
      <c r="AR834">
        <v>2</v>
      </c>
      <c r="AS834" t="s">
        <v>34</v>
      </c>
      <c r="AT834" t="s">
        <v>67</v>
      </c>
      <c r="AU834">
        <v>34037</v>
      </c>
      <c r="AW834" t="s">
        <v>67</v>
      </c>
      <c r="AX834">
        <v>48811</v>
      </c>
      <c r="AY834" t="s">
        <v>37</v>
      </c>
      <c r="AZ834" t="s">
        <v>38</v>
      </c>
      <c r="BC834" t="s">
        <v>38</v>
      </c>
      <c r="BD834">
        <v>41.200209999999998</v>
      </c>
      <c r="BE834">
        <v>-74.623050000000006</v>
      </c>
      <c r="BF834" t="s">
        <v>39</v>
      </c>
      <c r="BG834" t="s">
        <v>67</v>
      </c>
      <c r="BH834" t="s">
        <v>34</v>
      </c>
      <c r="BI834">
        <v>0</v>
      </c>
      <c r="BJ834" t="s">
        <v>41</v>
      </c>
      <c r="BK834">
        <v>8</v>
      </c>
      <c r="BM834" t="s">
        <v>51</v>
      </c>
      <c r="BN834" t="s">
        <v>52</v>
      </c>
      <c r="BO834">
        <v>1.7644E-6</v>
      </c>
      <c r="BP834" t="s">
        <v>44</v>
      </c>
      <c r="BQ834">
        <v>9372311</v>
      </c>
      <c r="BT834">
        <v>121789113</v>
      </c>
      <c r="BV834">
        <v>300</v>
      </c>
      <c r="BW834">
        <v>173549114</v>
      </c>
      <c r="BY834">
        <v>2267008005</v>
      </c>
      <c r="BZ834">
        <v>2</v>
      </c>
      <c r="CA834" t="s">
        <v>34</v>
      </c>
      <c r="CB834" t="s">
        <v>67</v>
      </c>
      <c r="CC834">
        <v>34037</v>
      </c>
      <c r="CE834" t="s">
        <v>67</v>
      </c>
      <c r="CF834">
        <v>48811</v>
      </c>
      <c r="CG834" t="s">
        <v>37</v>
      </c>
      <c r="CH834" t="s">
        <v>38</v>
      </c>
      <c r="CK834" t="s">
        <v>38</v>
      </c>
      <c r="CL834">
        <v>41.200209999999998</v>
      </c>
      <c r="CM834">
        <v>-74.623050000000006</v>
      </c>
      <c r="CN834" t="s">
        <v>39</v>
      </c>
      <c r="CO834" t="s">
        <v>67</v>
      </c>
      <c r="CP834" t="s">
        <v>34</v>
      </c>
      <c r="CQ834">
        <v>0</v>
      </c>
      <c r="CR834" t="s">
        <v>41</v>
      </c>
      <c r="CS834">
        <v>8</v>
      </c>
      <c r="CU834" t="s">
        <v>49</v>
      </c>
      <c r="CV834" t="s">
        <v>50</v>
      </c>
      <c r="CW834">
        <v>1.1581399999999999E-7</v>
      </c>
      <c r="CX834" t="s">
        <v>44</v>
      </c>
      <c r="CY834">
        <v>9372311</v>
      </c>
      <c r="DB834">
        <v>121789113</v>
      </c>
      <c r="DD834">
        <v>300</v>
      </c>
      <c r="DE834">
        <v>173549114</v>
      </c>
      <c r="DG834">
        <v>2267008005</v>
      </c>
      <c r="DH834">
        <v>2</v>
      </c>
      <c r="DI834" t="s">
        <v>34</v>
      </c>
      <c r="DJ834" t="s">
        <v>67</v>
      </c>
      <c r="DK834">
        <v>34037</v>
      </c>
      <c r="DM834" t="s">
        <v>67</v>
      </c>
      <c r="DN834">
        <v>48811</v>
      </c>
      <c r="DO834" t="s">
        <v>37</v>
      </c>
      <c r="DP834" t="s">
        <v>38</v>
      </c>
      <c r="DS834" t="s">
        <v>38</v>
      </c>
      <c r="DT834">
        <v>41.200209999999998</v>
      </c>
      <c r="DU834">
        <v>-74.623050000000006</v>
      </c>
      <c r="DV834" t="s">
        <v>39</v>
      </c>
      <c r="DW834" t="s">
        <v>67</v>
      </c>
      <c r="DX834" t="s">
        <v>34</v>
      </c>
      <c r="DY834">
        <v>0</v>
      </c>
      <c r="DZ834" t="s">
        <v>41</v>
      </c>
      <c r="EA834">
        <v>8</v>
      </c>
      <c r="EC834" t="s">
        <v>47</v>
      </c>
      <c r="ED834" t="s">
        <v>48</v>
      </c>
      <c r="EE834">
        <v>1.12345E-7</v>
      </c>
      <c r="EF834" t="s">
        <v>44</v>
      </c>
      <c r="EG834">
        <v>9372311</v>
      </c>
      <c r="EJ834">
        <v>121789113</v>
      </c>
      <c r="EL834">
        <v>300</v>
      </c>
      <c r="EM834">
        <v>173549114</v>
      </c>
      <c r="EO834">
        <v>2267008005</v>
      </c>
      <c r="EP834">
        <v>2</v>
      </c>
      <c r="EQ834" t="s">
        <v>34</v>
      </c>
      <c r="ER834" t="s">
        <v>67</v>
      </c>
      <c r="ES834">
        <v>34037</v>
      </c>
      <c r="EU834" t="s">
        <v>67</v>
      </c>
      <c r="EV834">
        <v>48811</v>
      </c>
      <c r="EW834" t="s">
        <v>37</v>
      </c>
      <c r="EX834" t="s">
        <v>38</v>
      </c>
      <c r="FA834" t="s">
        <v>38</v>
      </c>
      <c r="FB834">
        <v>41.200209999999998</v>
      </c>
      <c r="FC834">
        <v>-74.623050000000006</v>
      </c>
      <c r="FD834" t="s">
        <v>39</v>
      </c>
      <c r="FE834" t="s">
        <v>67</v>
      </c>
      <c r="FF834" t="s">
        <v>34</v>
      </c>
      <c r="FG834">
        <v>0</v>
      </c>
      <c r="FH834" t="s">
        <v>41</v>
      </c>
      <c r="FI834">
        <v>8</v>
      </c>
      <c r="FK834" t="s">
        <v>45</v>
      </c>
      <c r="FL834" t="s">
        <v>46</v>
      </c>
      <c r="FM834">
        <v>4.4733399999999998E-9</v>
      </c>
      <c r="FN834" t="s">
        <v>44</v>
      </c>
      <c r="FO834">
        <v>9372311</v>
      </c>
      <c r="FR834">
        <v>121789113</v>
      </c>
      <c r="FT834">
        <v>300</v>
      </c>
      <c r="FU834">
        <v>173549114</v>
      </c>
      <c r="FW834">
        <v>2267008005</v>
      </c>
      <c r="FX834">
        <v>2</v>
      </c>
      <c r="FY834" t="s">
        <v>34</v>
      </c>
      <c r="FZ834" t="s">
        <v>67</v>
      </c>
      <c r="GA834">
        <v>34037</v>
      </c>
      <c r="GC834" t="s">
        <v>67</v>
      </c>
      <c r="GD834">
        <v>48811</v>
      </c>
      <c r="GE834" t="s">
        <v>37</v>
      </c>
      <c r="GF834" t="s">
        <v>38</v>
      </c>
      <c r="GI834" t="s">
        <v>38</v>
      </c>
      <c r="GJ834">
        <v>41.200209999999998</v>
      </c>
      <c r="GK834">
        <v>-74.623050000000006</v>
      </c>
      <c r="GL834" t="s">
        <v>39</v>
      </c>
      <c r="GM834" t="s">
        <v>67</v>
      </c>
      <c r="GN834" t="s">
        <v>34</v>
      </c>
      <c r="GO834">
        <v>0</v>
      </c>
      <c r="GP834" t="s">
        <v>41</v>
      </c>
      <c r="GQ834">
        <v>8</v>
      </c>
      <c r="GS834" t="s">
        <v>42</v>
      </c>
      <c r="GT834" t="s">
        <v>43</v>
      </c>
      <c r="GU834">
        <v>1.6777800000000001E-7</v>
      </c>
      <c r="GV834" t="s">
        <v>44</v>
      </c>
    </row>
    <row r="835" spans="1:204" x14ac:dyDescent="0.25">
      <c r="A835">
        <v>9372311</v>
      </c>
      <c r="D835">
        <v>121789113</v>
      </c>
      <c r="F835">
        <v>300</v>
      </c>
      <c r="G835">
        <v>173548914</v>
      </c>
      <c r="I835">
        <v>2268008005</v>
      </c>
      <c r="J835">
        <v>2</v>
      </c>
      <c r="K835" t="s">
        <v>34</v>
      </c>
      <c r="L835" t="s">
        <v>67</v>
      </c>
      <c r="M835">
        <v>34037</v>
      </c>
      <c r="O835" t="s">
        <v>67</v>
      </c>
      <c r="P835">
        <v>48811</v>
      </c>
      <c r="Q835" t="s">
        <v>37</v>
      </c>
      <c r="R835" t="s">
        <v>38</v>
      </c>
      <c r="U835" t="s">
        <v>38</v>
      </c>
      <c r="V835">
        <v>41.200209999999998</v>
      </c>
      <c r="W835">
        <v>-74.623050000000006</v>
      </c>
      <c r="X835" t="s">
        <v>39</v>
      </c>
      <c r="Y835" t="s">
        <v>67</v>
      </c>
      <c r="Z835" t="s">
        <v>34</v>
      </c>
      <c r="AA835">
        <v>0</v>
      </c>
      <c r="AB835" t="s">
        <v>41</v>
      </c>
      <c r="AC835">
        <v>8</v>
      </c>
      <c r="AE835" t="s">
        <v>53</v>
      </c>
      <c r="AF835" t="s">
        <v>54</v>
      </c>
      <c r="AG835">
        <v>3.6865000000000001E-7</v>
      </c>
      <c r="AH835" t="s">
        <v>44</v>
      </c>
      <c r="AI835">
        <v>9372311</v>
      </c>
      <c r="AL835">
        <v>121789113</v>
      </c>
      <c r="AN835">
        <v>300</v>
      </c>
      <c r="AO835">
        <v>173548914</v>
      </c>
      <c r="AQ835">
        <v>2268008005</v>
      </c>
      <c r="AR835">
        <v>2</v>
      </c>
      <c r="AS835" t="s">
        <v>34</v>
      </c>
      <c r="AT835" t="s">
        <v>67</v>
      </c>
      <c r="AU835">
        <v>34037</v>
      </c>
      <c r="AW835" t="s">
        <v>67</v>
      </c>
      <c r="AX835">
        <v>48811</v>
      </c>
      <c r="AY835" t="s">
        <v>37</v>
      </c>
      <c r="AZ835" t="s">
        <v>38</v>
      </c>
      <c r="BC835" t="s">
        <v>38</v>
      </c>
      <c r="BD835">
        <v>41.200209999999998</v>
      </c>
      <c r="BE835">
        <v>-74.623050000000006</v>
      </c>
      <c r="BF835" t="s">
        <v>39</v>
      </c>
      <c r="BG835" t="s">
        <v>67</v>
      </c>
      <c r="BH835" t="s">
        <v>34</v>
      </c>
      <c r="BI835">
        <v>0</v>
      </c>
      <c r="BJ835" t="s">
        <v>41</v>
      </c>
      <c r="BK835">
        <v>8</v>
      </c>
      <c r="BM835" t="s">
        <v>51</v>
      </c>
      <c r="BN835" t="s">
        <v>52</v>
      </c>
      <c r="BO835">
        <v>1.39527E-6</v>
      </c>
      <c r="BP835" t="s">
        <v>44</v>
      </c>
      <c r="BQ835">
        <v>9372311</v>
      </c>
      <c r="BT835">
        <v>121789113</v>
      </c>
      <c r="BV835">
        <v>300</v>
      </c>
      <c r="BW835">
        <v>173548914</v>
      </c>
      <c r="BY835">
        <v>2268008005</v>
      </c>
      <c r="BZ835">
        <v>2</v>
      </c>
      <c r="CA835" t="s">
        <v>34</v>
      </c>
      <c r="CB835" t="s">
        <v>67</v>
      </c>
      <c r="CC835">
        <v>34037</v>
      </c>
      <c r="CE835" t="s">
        <v>67</v>
      </c>
      <c r="CF835">
        <v>48811</v>
      </c>
      <c r="CG835" t="s">
        <v>37</v>
      </c>
      <c r="CH835" t="s">
        <v>38</v>
      </c>
      <c r="CK835" t="s">
        <v>38</v>
      </c>
      <c r="CL835">
        <v>41.200209999999998</v>
      </c>
      <c r="CM835">
        <v>-74.623050000000006</v>
      </c>
      <c r="CN835" t="s">
        <v>39</v>
      </c>
      <c r="CO835" t="s">
        <v>67</v>
      </c>
      <c r="CP835" t="s">
        <v>34</v>
      </c>
      <c r="CQ835">
        <v>0</v>
      </c>
      <c r="CR835" t="s">
        <v>41</v>
      </c>
      <c r="CS835">
        <v>8</v>
      </c>
      <c r="CU835" t="s">
        <v>49</v>
      </c>
      <c r="CV835" t="s">
        <v>50</v>
      </c>
      <c r="CW835">
        <v>9.1584999999999996E-8</v>
      </c>
      <c r="CX835" t="s">
        <v>44</v>
      </c>
      <c r="CY835">
        <v>9372311</v>
      </c>
      <c r="DB835">
        <v>121789113</v>
      </c>
      <c r="DD835">
        <v>300</v>
      </c>
      <c r="DE835">
        <v>173548914</v>
      </c>
      <c r="DG835">
        <v>2268008005</v>
      </c>
      <c r="DH835">
        <v>2</v>
      </c>
      <c r="DI835" t="s">
        <v>34</v>
      </c>
      <c r="DJ835" t="s">
        <v>67</v>
      </c>
      <c r="DK835">
        <v>34037</v>
      </c>
      <c r="DM835" t="s">
        <v>67</v>
      </c>
      <c r="DN835">
        <v>48811</v>
      </c>
      <c r="DO835" t="s">
        <v>37</v>
      </c>
      <c r="DP835" t="s">
        <v>38</v>
      </c>
      <c r="DS835" t="s">
        <v>38</v>
      </c>
      <c r="DT835">
        <v>41.200209999999998</v>
      </c>
      <c r="DU835">
        <v>-74.623050000000006</v>
      </c>
      <c r="DV835" t="s">
        <v>39</v>
      </c>
      <c r="DW835" t="s">
        <v>67</v>
      </c>
      <c r="DX835" t="s">
        <v>34</v>
      </c>
      <c r="DY835">
        <v>0</v>
      </c>
      <c r="DZ835" t="s">
        <v>41</v>
      </c>
      <c r="EA835">
        <v>8</v>
      </c>
      <c r="EC835" t="s">
        <v>47</v>
      </c>
      <c r="ED835" t="s">
        <v>48</v>
      </c>
      <c r="EE835">
        <v>8.8841700000000006E-8</v>
      </c>
      <c r="EF835" t="s">
        <v>44</v>
      </c>
      <c r="EG835">
        <v>9372311</v>
      </c>
      <c r="EJ835">
        <v>121789113</v>
      </c>
      <c r="EL835">
        <v>300</v>
      </c>
      <c r="EM835">
        <v>173548914</v>
      </c>
      <c r="EO835">
        <v>2268008005</v>
      </c>
      <c r="EP835">
        <v>2</v>
      </c>
      <c r="EQ835" t="s">
        <v>34</v>
      </c>
      <c r="ER835" t="s">
        <v>67</v>
      </c>
      <c r="ES835">
        <v>34037</v>
      </c>
      <c r="EU835" t="s">
        <v>67</v>
      </c>
      <c r="EV835">
        <v>48811</v>
      </c>
      <c r="EW835" t="s">
        <v>37</v>
      </c>
      <c r="EX835" t="s">
        <v>38</v>
      </c>
      <c r="FA835" t="s">
        <v>38</v>
      </c>
      <c r="FB835">
        <v>41.200209999999998</v>
      </c>
      <c r="FC835">
        <v>-74.623050000000006</v>
      </c>
      <c r="FD835" t="s">
        <v>39</v>
      </c>
      <c r="FE835" t="s">
        <v>67</v>
      </c>
      <c r="FF835" t="s">
        <v>34</v>
      </c>
      <c r="FG835">
        <v>0</v>
      </c>
      <c r="FH835" t="s">
        <v>41</v>
      </c>
      <c r="FI835">
        <v>8</v>
      </c>
      <c r="FK835" t="s">
        <v>45</v>
      </c>
      <c r="FL835" t="s">
        <v>46</v>
      </c>
      <c r="FM835">
        <v>3.5374999999999998E-9</v>
      </c>
      <c r="FN835" t="s">
        <v>44</v>
      </c>
      <c r="FO835">
        <v>9372311</v>
      </c>
      <c r="FR835">
        <v>121789113</v>
      </c>
      <c r="FT835">
        <v>300</v>
      </c>
      <c r="FU835">
        <v>173548914</v>
      </c>
      <c r="FW835">
        <v>2268008005</v>
      </c>
      <c r="FX835">
        <v>2</v>
      </c>
      <c r="FY835" t="s">
        <v>34</v>
      </c>
      <c r="FZ835" t="s">
        <v>67</v>
      </c>
      <c r="GA835">
        <v>34037</v>
      </c>
      <c r="GC835" t="s">
        <v>67</v>
      </c>
      <c r="GD835">
        <v>48811</v>
      </c>
      <c r="GE835" t="s">
        <v>37</v>
      </c>
      <c r="GF835" t="s">
        <v>38</v>
      </c>
      <c r="GI835" t="s">
        <v>38</v>
      </c>
      <c r="GJ835">
        <v>41.200209999999998</v>
      </c>
      <c r="GK835">
        <v>-74.623050000000006</v>
      </c>
      <c r="GL835" t="s">
        <v>39</v>
      </c>
      <c r="GM835" t="s">
        <v>67</v>
      </c>
      <c r="GN835" t="s">
        <v>34</v>
      </c>
      <c r="GO835">
        <v>0</v>
      </c>
      <c r="GP835" t="s">
        <v>41</v>
      </c>
      <c r="GQ835">
        <v>8</v>
      </c>
      <c r="GS835" t="s">
        <v>42</v>
      </c>
      <c r="GT835" t="s">
        <v>43</v>
      </c>
      <c r="GU835">
        <v>1.3267799999999999E-7</v>
      </c>
      <c r="GV835" t="s">
        <v>44</v>
      </c>
    </row>
    <row r="836" spans="1:204" x14ac:dyDescent="0.25">
      <c r="A836">
        <v>9372311</v>
      </c>
      <c r="D836">
        <v>121789113</v>
      </c>
      <c r="F836">
        <v>300</v>
      </c>
      <c r="G836">
        <v>173549014</v>
      </c>
      <c r="I836">
        <v>2270008005</v>
      </c>
      <c r="J836">
        <v>2</v>
      </c>
      <c r="K836" t="s">
        <v>34</v>
      </c>
      <c r="L836" t="s">
        <v>67</v>
      </c>
      <c r="M836">
        <v>34037</v>
      </c>
      <c r="O836" t="s">
        <v>67</v>
      </c>
      <c r="P836">
        <v>48811</v>
      </c>
      <c r="Q836" t="s">
        <v>37</v>
      </c>
      <c r="R836" t="s">
        <v>38</v>
      </c>
      <c r="U836" t="s">
        <v>38</v>
      </c>
      <c r="V836">
        <v>41.200209999999998</v>
      </c>
      <c r="W836">
        <v>-74.623050000000006</v>
      </c>
      <c r="X836" t="s">
        <v>39</v>
      </c>
      <c r="Y836" t="s">
        <v>67</v>
      </c>
      <c r="Z836" t="s">
        <v>34</v>
      </c>
      <c r="AA836">
        <v>0</v>
      </c>
      <c r="AB836" t="s">
        <v>41</v>
      </c>
      <c r="AC836">
        <v>8</v>
      </c>
      <c r="AE836" t="s">
        <v>53</v>
      </c>
      <c r="AF836" t="s">
        <v>54</v>
      </c>
      <c r="AG836">
        <v>2.2563699999999999E-5</v>
      </c>
      <c r="AH836" t="s">
        <v>44</v>
      </c>
      <c r="AI836">
        <v>9372311</v>
      </c>
      <c r="AL836">
        <v>121789113</v>
      </c>
      <c r="AN836">
        <v>300</v>
      </c>
      <c r="AO836">
        <v>173549014</v>
      </c>
      <c r="AQ836">
        <v>2270008005</v>
      </c>
      <c r="AR836">
        <v>2</v>
      </c>
      <c r="AS836" t="s">
        <v>34</v>
      </c>
      <c r="AT836" t="s">
        <v>67</v>
      </c>
      <c r="AU836">
        <v>34037</v>
      </c>
      <c r="AW836" t="s">
        <v>67</v>
      </c>
      <c r="AX836">
        <v>48811</v>
      </c>
      <c r="AY836" t="s">
        <v>37</v>
      </c>
      <c r="AZ836" t="s">
        <v>38</v>
      </c>
      <c r="BC836" t="s">
        <v>38</v>
      </c>
      <c r="BD836">
        <v>41.200209999999998</v>
      </c>
      <c r="BE836">
        <v>-74.623050000000006</v>
      </c>
      <c r="BF836" t="s">
        <v>39</v>
      </c>
      <c r="BG836" t="s">
        <v>67</v>
      </c>
      <c r="BH836" t="s">
        <v>34</v>
      </c>
      <c r="BI836">
        <v>0</v>
      </c>
      <c r="BJ836" t="s">
        <v>41</v>
      </c>
      <c r="BK836">
        <v>8</v>
      </c>
      <c r="BM836" t="s">
        <v>51</v>
      </c>
      <c r="BN836" t="s">
        <v>52</v>
      </c>
      <c r="BO836">
        <v>8.5399699999999995E-5</v>
      </c>
      <c r="BP836" t="s">
        <v>44</v>
      </c>
      <c r="BQ836">
        <v>9372311</v>
      </c>
      <c r="BT836">
        <v>121789113</v>
      </c>
      <c r="BV836">
        <v>300</v>
      </c>
      <c r="BW836">
        <v>173549014</v>
      </c>
      <c r="BY836">
        <v>2270008005</v>
      </c>
      <c r="BZ836">
        <v>2</v>
      </c>
      <c r="CA836" t="s">
        <v>34</v>
      </c>
      <c r="CB836" t="s">
        <v>67</v>
      </c>
      <c r="CC836">
        <v>34037</v>
      </c>
      <c r="CE836" t="s">
        <v>67</v>
      </c>
      <c r="CF836">
        <v>48811</v>
      </c>
      <c r="CG836" t="s">
        <v>37</v>
      </c>
      <c r="CH836" t="s">
        <v>38</v>
      </c>
      <c r="CK836" t="s">
        <v>38</v>
      </c>
      <c r="CL836">
        <v>41.200209999999998</v>
      </c>
      <c r="CM836">
        <v>-74.623050000000006</v>
      </c>
      <c r="CN836" t="s">
        <v>39</v>
      </c>
      <c r="CO836" t="s">
        <v>67</v>
      </c>
      <c r="CP836" t="s">
        <v>34</v>
      </c>
      <c r="CQ836">
        <v>0</v>
      </c>
      <c r="CR836" t="s">
        <v>41</v>
      </c>
      <c r="CS836">
        <v>8</v>
      </c>
      <c r="CU836" t="s">
        <v>49</v>
      </c>
      <c r="CV836" t="s">
        <v>50</v>
      </c>
      <c r="CW836">
        <v>5.6055900000000003E-6</v>
      </c>
      <c r="CX836" t="s">
        <v>44</v>
      </c>
      <c r="CY836">
        <v>9372311</v>
      </c>
      <c r="DB836">
        <v>121789113</v>
      </c>
      <c r="DD836">
        <v>300</v>
      </c>
      <c r="DE836">
        <v>173549014</v>
      </c>
      <c r="DG836">
        <v>2270008005</v>
      </c>
      <c r="DH836">
        <v>2</v>
      </c>
      <c r="DI836" t="s">
        <v>34</v>
      </c>
      <c r="DJ836" t="s">
        <v>67</v>
      </c>
      <c r="DK836">
        <v>34037</v>
      </c>
      <c r="DM836" t="s">
        <v>67</v>
      </c>
      <c r="DN836">
        <v>48811</v>
      </c>
      <c r="DO836" t="s">
        <v>37</v>
      </c>
      <c r="DP836" t="s">
        <v>38</v>
      </c>
      <c r="DS836" t="s">
        <v>38</v>
      </c>
      <c r="DT836">
        <v>41.200209999999998</v>
      </c>
      <c r="DU836">
        <v>-74.623050000000006</v>
      </c>
      <c r="DV836" t="s">
        <v>39</v>
      </c>
      <c r="DW836" t="s">
        <v>67</v>
      </c>
      <c r="DX836" t="s">
        <v>34</v>
      </c>
      <c r="DY836">
        <v>0</v>
      </c>
      <c r="DZ836" t="s">
        <v>41</v>
      </c>
      <c r="EA836">
        <v>8</v>
      </c>
      <c r="EC836" t="s">
        <v>47</v>
      </c>
      <c r="ED836" t="s">
        <v>48</v>
      </c>
      <c r="EE836">
        <v>5.4376700000000001E-6</v>
      </c>
      <c r="EF836" t="s">
        <v>44</v>
      </c>
      <c r="EG836">
        <v>9372311</v>
      </c>
      <c r="EJ836">
        <v>121789113</v>
      </c>
      <c r="EL836">
        <v>300</v>
      </c>
      <c r="EM836">
        <v>173549014</v>
      </c>
      <c r="EO836">
        <v>2270008005</v>
      </c>
      <c r="EP836">
        <v>2</v>
      </c>
      <c r="EQ836" t="s">
        <v>34</v>
      </c>
      <c r="ER836" t="s">
        <v>67</v>
      </c>
      <c r="ES836">
        <v>34037</v>
      </c>
      <c r="EU836" t="s">
        <v>67</v>
      </c>
      <c r="EV836">
        <v>48811</v>
      </c>
      <c r="EW836" t="s">
        <v>37</v>
      </c>
      <c r="EX836" t="s">
        <v>38</v>
      </c>
      <c r="FA836" t="s">
        <v>38</v>
      </c>
      <c r="FB836">
        <v>41.200209999999998</v>
      </c>
      <c r="FC836">
        <v>-74.623050000000006</v>
      </c>
      <c r="FD836" t="s">
        <v>39</v>
      </c>
      <c r="FE836" t="s">
        <v>67</v>
      </c>
      <c r="FF836" t="s">
        <v>34</v>
      </c>
      <c r="FG836">
        <v>0</v>
      </c>
      <c r="FH836" t="s">
        <v>41</v>
      </c>
      <c r="FI836">
        <v>8</v>
      </c>
      <c r="FK836" t="s">
        <v>45</v>
      </c>
      <c r="FL836" t="s">
        <v>46</v>
      </c>
      <c r="FM836">
        <v>2.1651700000000001E-7</v>
      </c>
      <c r="FN836" t="s">
        <v>44</v>
      </c>
      <c r="FO836">
        <v>9372311</v>
      </c>
      <c r="FR836">
        <v>121789113</v>
      </c>
      <c r="FT836">
        <v>300</v>
      </c>
      <c r="FU836">
        <v>173549014</v>
      </c>
      <c r="FW836">
        <v>2270008005</v>
      </c>
      <c r="FX836">
        <v>2</v>
      </c>
      <c r="FY836" t="s">
        <v>34</v>
      </c>
      <c r="FZ836" t="s">
        <v>67</v>
      </c>
      <c r="GA836">
        <v>34037</v>
      </c>
      <c r="GC836" t="s">
        <v>67</v>
      </c>
      <c r="GD836">
        <v>48811</v>
      </c>
      <c r="GE836" t="s">
        <v>37</v>
      </c>
      <c r="GF836" t="s">
        <v>38</v>
      </c>
      <c r="GI836" t="s">
        <v>38</v>
      </c>
      <c r="GJ836">
        <v>41.200209999999998</v>
      </c>
      <c r="GK836">
        <v>-74.623050000000006</v>
      </c>
      <c r="GL836" t="s">
        <v>39</v>
      </c>
      <c r="GM836" t="s">
        <v>67</v>
      </c>
      <c r="GN836" t="s">
        <v>34</v>
      </c>
      <c r="GO836">
        <v>0</v>
      </c>
      <c r="GP836" t="s">
        <v>41</v>
      </c>
      <c r="GQ836">
        <v>8</v>
      </c>
      <c r="GS836" t="s">
        <v>42</v>
      </c>
      <c r="GT836" t="s">
        <v>43</v>
      </c>
      <c r="GU836">
        <v>8.1207199999999997E-6</v>
      </c>
      <c r="GV836" t="s">
        <v>44</v>
      </c>
    </row>
    <row r="837" spans="1:204" x14ac:dyDescent="0.25">
      <c r="A837">
        <v>9372311</v>
      </c>
      <c r="D837">
        <v>62588313</v>
      </c>
      <c r="F837">
        <v>300</v>
      </c>
      <c r="G837">
        <v>84201914</v>
      </c>
      <c r="I837">
        <v>2275050011</v>
      </c>
      <c r="J837">
        <v>2</v>
      </c>
      <c r="K837" t="s">
        <v>34</v>
      </c>
      <c r="L837" t="s">
        <v>67</v>
      </c>
      <c r="M837">
        <v>34037</v>
      </c>
      <c r="O837" t="s">
        <v>67</v>
      </c>
      <c r="P837">
        <v>48811</v>
      </c>
      <c r="Q837" t="s">
        <v>37</v>
      </c>
      <c r="R837" t="s">
        <v>38</v>
      </c>
      <c r="U837" t="s">
        <v>38</v>
      </c>
      <c r="V837">
        <v>41.200209999999998</v>
      </c>
      <c r="W837">
        <v>-74.623050000000006</v>
      </c>
      <c r="X837" t="s">
        <v>39</v>
      </c>
      <c r="Y837" t="s">
        <v>67</v>
      </c>
      <c r="Z837" t="s">
        <v>34</v>
      </c>
      <c r="AA837">
        <v>0</v>
      </c>
      <c r="AB837" t="s">
        <v>41</v>
      </c>
      <c r="AC837">
        <v>8</v>
      </c>
      <c r="AE837" t="s">
        <v>53</v>
      </c>
      <c r="AF837" t="s">
        <v>54</v>
      </c>
      <c r="AG837">
        <v>41.701500000000003</v>
      </c>
      <c r="AH837" t="s">
        <v>44</v>
      </c>
      <c r="AI837">
        <v>9372311</v>
      </c>
      <c r="AL837">
        <v>62588313</v>
      </c>
      <c r="AN837">
        <v>300</v>
      </c>
      <c r="AO837">
        <v>84201914</v>
      </c>
      <c r="AQ837">
        <v>2275050011</v>
      </c>
      <c r="AR837">
        <v>2</v>
      </c>
      <c r="AS837" t="s">
        <v>34</v>
      </c>
      <c r="AT837" t="s">
        <v>67</v>
      </c>
      <c r="AU837">
        <v>34037</v>
      </c>
      <c r="AW837" t="s">
        <v>67</v>
      </c>
      <c r="AX837">
        <v>48811</v>
      </c>
      <c r="AY837" t="s">
        <v>37</v>
      </c>
      <c r="AZ837" t="s">
        <v>38</v>
      </c>
      <c r="BC837" t="s">
        <v>38</v>
      </c>
      <c r="BD837">
        <v>41.200209999999998</v>
      </c>
      <c r="BE837">
        <v>-74.623050000000006</v>
      </c>
      <c r="BF837" t="s">
        <v>39</v>
      </c>
      <c r="BG837" t="s">
        <v>67</v>
      </c>
      <c r="BH837" t="s">
        <v>34</v>
      </c>
      <c r="BI837">
        <v>0</v>
      </c>
      <c r="BJ837" t="s">
        <v>41</v>
      </c>
      <c r="BK837">
        <v>8</v>
      </c>
      <c r="BM837" t="s">
        <v>51</v>
      </c>
      <c r="BN837" t="s">
        <v>52</v>
      </c>
      <c r="BO837">
        <v>0.22561999999999999</v>
      </c>
      <c r="BP837" t="s">
        <v>44</v>
      </c>
      <c r="BQ837">
        <v>9372311</v>
      </c>
      <c r="BT837">
        <v>62588313</v>
      </c>
      <c r="BV837">
        <v>300</v>
      </c>
      <c r="BW837">
        <v>84201914</v>
      </c>
      <c r="BY837">
        <v>2275050011</v>
      </c>
      <c r="BZ837">
        <v>2</v>
      </c>
      <c r="CA837" t="s">
        <v>34</v>
      </c>
      <c r="CB837" t="s">
        <v>67</v>
      </c>
      <c r="CC837">
        <v>34037</v>
      </c>
      <c r="CE837" t="s">
        <v>67</v>
      </c>
      <c r="CF837">
        <v>48811</v>
      </c>
      <c r="CG837" t="s">
        <v>37</v>
      </c>
      <c r="CH837" t="s">
        <v>38</v>
      </c>
      <c r="CK837" t="s">
        <v>38</v>
      </c>
      <c r="CL837">
        <v>41.200209999999998</v>
      </c>
      <c r="CM837">
        <v>-74.623050000000006</v>
      </c>
      <c r="CN837" t="s">
        <v>39</v>
      </c>
      <c r="CO837" t="s">
        <v>67</v>
      </c>
      <c r="CP837" t="s">
        <v>34</v>
      </c>
      <c r="CQ837">
        <v>0</v>
      </c>
      <c r="CR837" t="s">
        <v>41</v>
      </c>
      <c r="CS837">
        <v>8</v>
      </c>
      <c r="CU837" t="s">
        <v>49</v>
      </c>
      <c r="CV837" t="s">
        <v>50</v>
      </c>
      <c r="CW837">
        <v>0.82160299999999997</v>
      </c>
      <c r="CX837" t="s">
        <v>44</v>
      </c>
      <c r="CY837">
        <v>9372311</v>
      </c>
      <c r="DB837">
        <v>62588313</v>
      </c>
      <c r="DD837">
        <v>300</v>
      </c>
      <c r="DE837">
        <v>84201914</v>
      </c>
      <c r="DG837">
        <v>2275050011</v>
      </c>
      <c r="DH837">
        <v>2</v>
      </c>
      <c r="DI837" t="s">
        <v>34</v>
      </c>
      <c r="DJ837" t="s">
        <v>67</v>
      </c>
      <c r="DK837">
        <v>34037</v>
      </c>
      <c r="DM837" t="s">
        <v>67</v>
      </c>
      <c r="DN837">
        <v>48811</v>
      </c>
      <c r="DO837" t="s">
        <v>37</v>
      </c>
      <c r="DP837" t="s">
        <v>38</v>
      </c>
      <c r="DS837" t="s">
        <v>38</v>
      </c>
      <c r="DT837">
        <v>41.200209999999998</v>
      </c>
      <c r="DU837">
        <v>-74.623050000000006</v>
      </c>
      <c r="DV837" t="s">
        <v>39</v>
      </c>
      <c r="DW837" t="s">
        <v>67</v>
      </c>
      <c r="DX837" t="s">
        <v>34</v>
      </c>
      <c r="DY837">
        <v>0</v>
      </c>
      <c r="DZ837" t="s">
        <v>41</v>
      </c>
      <c r="EA837">
        <v>8</v>
      </c>
      <c r="EC837" t="s">
        <v>47</v>
      </c>
      <c r="ED837" t="s">
        <v>48</v>
      </c>
      <c r="EE837">
        <v>0.56690600000000002</v>
      </c>
      <c r="EF837" t="s">
        <v>44</v>
      </c>
      <c r="EG837">
        <v>9372311</v>
      </c>
      <c r="EJ837">
        <v>62588313</v>
      </c>
      <c r="EL837">
        <v>300</v>
      </c>
      <c r="EM837">
        <v>84201914</v>
      </c>
      <c r="EO837">
        <v>2275050011</v>
      </c>
      <c r="EP837">
        <v>2</v>
      </c>
      <c r="EQ837" t="s">
        <v>34</v>
      </c>
      <c r="ER837" t="s">
        <v>67</v>
      </c>
      <c r="ES837">
        <v>34037</v>
      </c>
      <c r="EU837" t="s">
        <v>67</v>
      </c>
      <c r="EV837">
        <v>48811</v>
      </c>
      <c r="EW837" t="s">
        <v>37</v>
      </c>
      <c r="EX837" t="s">
        <v>38</v>
      </c>
      <c r="FA837" t="s">
        <v>38</v>
      </c>
      <c r="FB837">
        <v>41.200209999999998</v>
      </c>
      <c r="FC837">
        <v>-74.623050000000006</v>
      </c>
      <c r="FD837" t="s">
        <v>39</v>
      </c>
      <c r="FE837" t="s">
        <v>67</v>
      </c>
      <c r="FF837" t="s">
        <v>34</v>
      </c>
      <c r="FG837">
        <v>0</v>
      </c>
      <c r="FH837" t="s">
        <v>41</v>
      </c>
      <c r="FI837">
        <v>8</v>
      </c>
      <c r="FK837" t="s">
        <v>45</v>
      </c>
      <c r="FL837" t="s">
        <v>46</v>
      </c>
      <c r="FM837">
        <v>3.4710699999999997E-2</v>
      </c>
      <c r="FN837" t="s">
        <v>44</v>
      </c>
      <c r="FO837">
        <v>9372311</v>
      </c>
      <c r="FR837">
        <v>62588313</v>
      </c>
      <c r="FT837">
        <v>300</v>
      </c>
      <c r="FU837">
        <v>84201914</v>
      </c>
      <c r="FW837">
        <v>2275050011</v>
      </c>
      <c r="FX837">
        <v>2</v>
      </c>
      <c r="FY837" t="s">
        <v>34</v>
      </c>
      <c r="FZ837" t="s">
        <v>67</v>
      </c>
      <c r="GA837">
        <v>34037</v>
      </c>
      <c r="GC837" t="s">
        <v>67</v>
      </c>
      <c r="GD837">
        <v>48811</v>
      </c>
      <c r="GE837" t="s">
        <v>37</v>
      </c>
      <c r="GF837" t="s">
        <v>38</v>
      </c>
      <c r="GI837" t="s">
        <v>38</v>
      </c>
      <c r="GJ837">
        <v>41.200209999999998</v>
      </c>
      <c r="GK837">
        <v>-74.623050000000006</v>
      </c>
      <c r="GL837" t="s">
        <v>39</v>
      </c>
      <c r="GM837" t="s">
        <v>67</v>
      </c>
      <c r="GN837" t="s">
        <v>34</v>
      </c>
      <c r="GO837">
        <v>0</v>
      </c>
      <c r="GP837" t="s">
        <v>41</v>
      </c>
      <c r="GQ837">
        <v>8</v>
      </c>
      <c r="GS837" t="s">
        <v>42</v>
      </c>
      <c r="GT837" t="s">
        <v>43</v>
      </c>
      <c r="GU837">
        <v>0.52230600000000005</v>
      </c>
      <c r="GV837" t="s">
        <v>44</v>
      </c>
    </row>
    <row r="838" spans="1:204" x14ac:dyDescent="0.25">
      <c r="A838">
        <v>9372311</v>
      </c>
      <c r="D838">
        <v>62588313</v>
      </c>
      <c r="F838">
        <v>300</v>
      </c>
      <c r="G838">
        <v>84202014</v>
      </c>
      <c r="I838">
        <v>2275050012</v>
      </c>
      <c r="J838">
        <v>2</v>
      </c>
      <c r="K838" t="s">
        <v>34</v>
      </c>
      <c r="L838" t="s">
        <v>67</v>
      </c>
      <c r="M838">
        <v>34037</v>
      </c>
      <c r="O838" t="s">
        <v>67</v>
      </c>
      <c r="P838">
        <v>48811</v>
      </c>
      <c r="Q838" t="s">
        <v>37</v>
      </c>
      <c r="R838" t="s">
        <v>38</v>
      </c>
      <c r="U838" t="s">
        <v>38</v>
      </c>
      <c r="V838">
        <v>41.200209999999998</v>
      </c>
      <c r="W838">
        <v>-74.623050000000006</v>
      </c>
      <c r="X838" t="s">
        <v>39</v>
      </c>
      <c r="Y838" t="s">
        <v>67</v>
      </c>
      <c r="Z838" t="s">
        <v>34</v>
      </c>
      <c r="AA838">
        <v>0</v>
      </c>
      <c r="AB838" t="s">
        <v>41</v>
      </c>
      <c r="AC838">
        <v>8</v>
      </c>
      <c r="AE838" t="s">
        <v>53</v>
      </c>
      <c r="AF838" t="s">
        <v>54</v>
      </c>
      <c r="AG838">
        <v>12.8636</v>
      </c>
      <c r="AH838" t="s">
        <v>44</v>
      </c>
      <c r="AI838">
        <v>9372311</v>
      </c>
      <c r="AL838">
        <v>62588313</v>
      </c>
      <c r="AN838">
        <v>300</v>
      </c>
      <c r="AO838">
        <v>84202014</v>
      </c>
      <c r="AQ838">
        <v>2275050012</v>
      </c>
      <c r="AR838">
        <v>2</v>
      </c>
      <c r="AS838" t="s">
        <v>34</v>
      </c>
      <c r="AT838" t="s">
        <v>67</v>
      </c>
      <c r="AU838">
        <v>34037</v>
      </c>
      <c r="AW838" t="s">
        <v>67</v>
      </c>
      <c r="AX838">
        <v>48811</v>
      </c>
      <c r="AY838" t="s">
        <v>37</v>
      </c>
      <c r="AZ838" t="s">
        <v>38</v>
      </c>
      <c r="BC838" t="s">
        <v>38</v>
      </c>
      <c r="BD838">
        <v>41.200209999999998</v>
      </c>
      <c r="BE838">
        <v>-74.623050000000006</v>
      </c>
      <c r="BF838" t="s">
        <v>39</v>
      </c>
      <c r="BG838" t="s">
        <v>67</v>
      </c>
      <c r="BH838" t="s">
        <v>34</v>
      </c>
      <c r="BI838">
        <v>0</v>
      </c>
      <c r="BJ838" t="s">
        <v>41</v>
      </c>
      <c r="BK838">
        <v>8</v>
      </c>
      <c r="BM838" t="s">
        <v>51</v>
      </c>
      <c r="BN838" t="s">
        <v>52</v>
      </c>
      <c r="BO838">
        <v>0.43484699999999998</v>
      </c>
      <c r="BP838" t="s">
        <v>44</v>
      </c>
      <c r="BQ838">
        <v>9372311</v>
      </c>
      <c r="BT838">
        <v>62588313</v>
      </c>
      <c r="BV838">
        <v>300</v>
      </c>
      <c r="BW838">
        <v>84202014</v>
      </c>
      <c r="BY838">
        <v>2275050012</v>
      </c>
      <c r="BZ838">
        <v>2</v>
      </c>
      <c r="CA838" t="s">
        <v>34</v>
      </c>
      <c r="CB838" t="s">
        <v>67</v>
      </c>
      <c r="CC838">
        <v>34037</v>
      </c>
      <c r="CE838" t="s">
        <v>67</v>
      </c>
      <c r="CF838">
        <v>48811</v>
      </c>
      <c r="CG838" t="s">
        <v>37</v>
      </c>
      <c r="CH838" t="s">
        <v>38</v>
      </c>
      <c r="CK838" t="s">
        <v>38</v>
      </c>
      <c r="CL838">
        <v>41.200209999999998</v>
      </c>
      <c r="CM838">
        <v>-74.623050000000006</v>
      </c>
      <c r="CN838" t="s">
        <v>39</v>
      </c>
      <c r="CO838" t="s">
        <v>67</v>
      </c>
      <c r="CP838" t="s">
        <v>34</v>
      </c>
      <c r="CQ838">
        <v>0</v>
      </c>
      <c r="CR838" t="s">
        <v>41</v>
      </c>
      <c r="CS838">
        <v>8</v>
      </c>
      <c r="CU838" t="s">
        <v>49</v>
      </c>
      <c r="CV838" t="s">
        <v>50</v>
      </c>
      <c r="CW838">
        <v>0.31792999999999999</v>
      </c>
      <c r="CX838" t="s">
        <v>44</v>
      </c>
      <c r="CY838">
        <v>9372311</v>
      </c>
      <c r="DB838">
        <v>62588313</v>
      </c>
      <c r="DD838">
        <v>300</v>
      </c>
      <c r="DE838">
        <v>84202014</v>
      </c>
      <c r="DG838">
        <v>2275050012</v>
      </c>
      <c r="DH838">
        <v>2</v>
      </c>
      <c r="DI838" t="s">
        <v>34</v>
      </c>
      <c r="DJ838" t="s">
        <v>67</v>
      </c>
      <c r="DK838">
        <v>34037</v>
      </c>
      <c r="DM838" t="s">
        <v>67</v>
      </c>
      <c r="DN838">
        <v>48811</v>
      </c>
      <c r="DO838" t="s">
        <v>37</v>
      </c>
      <c r="DP838" t="s">
        <v>38</v>
      </c>
      <c r="DS838" t="s">
        <v>38</v>
      </c>
      <c r="DT838">
        <v>41.200209999999998</v>
      </c>
      <c r="DU838">
        <v>-74.623050000000006</v>
      </c>
      <c r="DV838" t="s">
        <v>39</v>
      </c>
      <c r="DW838" t="s">
        <v>67</v>
      </c>
      <c r="DX838" t="s">
        <v>34</v>
      </c>
      <c r="DY838">
        <v>0</v>
      </c>
      <c r="DZ838" t="s">
        <v>41</v>
      </c>
      <c r="EA838">
        <v>8</v>
      </c>
      <c r="EC838" t="s">
        <v>47</v>
      </c>
      <c r="ED838" t="s">
        <v>48</v>
      </c>
      <c r="EE838">
        <v>0.31029899999999999</v>
      </c>
      <c r="EF838" t="s">
        <v>44</v>
      </c>
      <c r="EG838">
        <v>9372311</v>
      </c>
      <c r="EJ838">
        <v>62588313</v>
      </c>
      <c r="EL838">
        <v>300</v>
      </c>
      <c r="EM838">
        <v>84202014</v>
      </c>
      <c r="EO838">
        <v>2275050012</v>
      </c>
      <c r="EP838">
        <v>2</v>
      </c>
      <c r="EQ838" t="s">
        <v>34</v>
      </c>
      <c r="ER838" t="s">
        <v>67</v>
      </c>
      <c r="ES838">
        <v>34037</v>
      </c>
      <c r="EU838" t="s">
        <v>67</v>
      </c>
      <c r="EV838">
        <v>48811</v>
      </c>
      <c r="EW838" t="s">
        <v>37</v>
      </c>
      <c r="EX838" t="s">
        <v>38</v>
      </c>
      <c r="FA838" t="s">
        <v>38</v>
      </c>
      <c r="FB838">
        <v>41.200209999999998</v>
      </c>
      <c r="FC838">
        <v>-74.623050000000006</v>
      </c>
      <c r="FD838" t="s">
        <v>39</v>
      </c>
      <c r="FE838" t="s">
        <v>67</v>
      </c>
      <c r="FF838" t="s">
        <v>34</v>
      </c>
      <c r="FG838">
        <v>0</v>
      </c>
      <c r="FH838" t="s">
        <v>41</v>
      </c>
      <c r="FI838">
        <v>8</v>
      </c>
      <c r="FK838" t="s">
        <v>45</v>
      </c>
      <c r="FL838" t="s">
        <v>46</v>
      </c>
      <c r="FM838">
        <v>9.8826800000000006E-2</v>
      </c>
      <c r="FN838" t="s">
        <v>44</v>
      </c>
      <c r="FO838">
        <v>9372311</v>
      </c>
      <c r="FR838">
        <v>62588313</v>
      </c>
      <c r="FT838">
        <v>300</v>
      </c>
      <c r="FU838">
        <v>84202014</v>
      </c>
      <c r="FW838">
        <v>2275050012</v>
      </c>
      <c r="FX838">
        <v>2</v>
      </c>
      <c r="FY838" t="s">
        <v>34</v>
      </c>
      <c r="FZ838" t="s">
        <v>67</v>
      </c>
      <c r="GA838">
        <v>34037</v>
      </c>
      <c r="GC838" t="s">
        <v>67</v>
      </c>
      <c r="GD838">
        <v>48811</v>
      </c>
      <c r="GE838" t="s">
        <v>37</v>
      </c>
      <c r="GF838" t="s">
        <v>38</v>
      </c>
      <c r="GI838" t="s">
        <v>38</v>
      </c>
      <c r="GJ838">
        <v>41.200209999999998</v>
      </c>
      <c r="GK838">
        <v>-74.623050000000006</v>
      </c>
      <c r="GL838" t="s">
        <v>39</v>
      </c>
      <c r="GM838" t="s">
        <v>67</v>
      </c>
      <c r="GN838" t="s">
        <v>34</v>
      </c>
      <c r="GO838">
        <v>0</v>
      </c>
      <c r="GP838" t="s">
        <v>41</v>
      </c>
      <c r="GQ838">
        <v>8</v>
      </c>
      <c r="GS838" t="s">
        <v>42</v>
      </c>
      <c r="GT838" t="s">
        <v>43</v>
      </c>
      <c r="GU838">
        <v>0.92610300000000001</v>
      </c>
      <c r="GV838" t="s">
        <v>44</v>
      </c>
    </row>
    <row r="839" spans="1:204" x14ac:dyDescent="0.25">
      <c r="A839">
        <v>9372311</v>
      </c>
      <c r="D839">
        <v>116855413</v>
      </c>
      <c r="F839">
        <v>300</v>
      </c>
      <c r="G839">
        <v>163921114</v>
      </c>
      <c r="I839">
        <v>2275060012</v>
      </c>
      <c r="J839">
        <v>2</v>
      </c>
      <c r="K839" t="s">
        <v>34</v>
      </c>
      <c r="L839" t="s">
        <v>67</v>
      </c>
      <c r="M839">
        <v>34037</v>
      </c>
      <c r="O839" t="s">
        <v>67</v>
      </c>
      <c r="P839">
        <v>48811</v>
      </c>
      <c r="Q839" t="s">
        <v>37</v>
      </c>
      <c r="R839" t="s">
        <v>38</v>
      </c>
      <c r="U839" t="s">
        <v>38</v>
      </c>
      <c r="V839">
        <v>41.200209999999998</v>
      </c>
      <c r="W839">
        <v>-74.623050000000006</v>
      </c>
      <c r="X839" t="s">
        <v>39</v>
      </c>
      <c r="Y839" t="s">
        <v>67</v>
      </c>
      <c r="Z839" t="s">
        <v>34</v>
      </c>
      <c r="AA839">
        <v>0</v>
      </c>
      <c r="AB839" t="s">
        <v>41</v>
      </c>
      <c r="AC839">
        <v>8</v>
      </c>
      <c r="AE839" t="s">
        <v>53</v>
      </c>
      <c r="AF839" t="s">
        <v>54</v>
      </c>
      <c r="AG839">
        <v>1.43216E-3</v>
      </c>
      <c r="AH839" t="s">
        <v>44</v>
      </c>
      <c r="AI839">
        <v>9372311</v>
      </c>
      <c r="AL839">
        <v>116855413</v>
      </c>
      <c r="AN839">
        <v>300</v>
      </c>
      <c r="AO839">
        <v>163921114</v>
      </c>
      <c r="AQ839">
        <v>2275060012</v>
      </c>
      <c r="AR839">
        <v>2</v>
      </c>
      <c r="AS839" t="s">
        <v>34</v>
      </c>
      <c r="AT839" t="s">
        <v>67</v>
      </c>
      <c r="AU839">
        <v>34037</v>
      </c>
      <c r="AW839" t="s">
        <v>67</v>
      </c>
      <c r="AX839">
        <v>48811</v>
      </c>
      <c r="AY839" t="s">
        <v>37</v>
      </c>
      <c r="AZ839" t="s">
        <v>38</v>
      </c>
      <c r="BC839" t="s">
        <v>38</v>
      </c>
      <c r="BD839">
        <v>41.200209999999998</v>
      </c>
      <c r="BE839">
        <v>-74.623050000000006</v>
      </c>
      <c r="BF839" t="s">
        <v>39</v>
      </c>
      <c r="BG839" t="s">
        <v>67</v>
      </c>
      <c r="BH839" t="s">
        <v>34</v>
      </c>
      <c r="BI839">
        <v>0</v>
      </c>
      <c r="BJ839" t="s">
        <v>41</v>
      </c>
      <c r="BK839">
        <v>8</v>
      </c>
      <c r="BM839" t="s">
        <v>51</v>
      </c>
      <c r="BN839" t="s">
        <v>52</v>
      </c>
      <c r="BO839">
        <v>3.1355400000000001E-4</v>
      </c>
      <c r="BP839" t="s">
        <v>44</v>
      </c>
      <c r="BQ839">
        <v>9372311</v>
      </c>
      <c r="BT839">
        <v>116855413</v>
      </c>
      <c r="BV839">
        <v>300</v>
      </c>
      <c r="BW839">
        <v>163921114</v>
      </c>
      <c r="BY839">
        <v>2275060012</v>
      </c>
      <c r="BZ839">
        <v>2</v>
      </c>
      <c r="CA839" t="s">
        <v>34</v>
      </c>
      <c r="CB839" t="s">
        <v>67</v>
      </c>
      <c r="CC839">
        <v>34037</v>
      </c>
      <c r="CE839" t="s">
        <v>67</v>
      </c>
      <c r="CF839">
        <v>48811</v>
      </c>
      <c r="CG839" t="s">
        <v>37</v>
      </c>
      <c r="CH839" t="s">
        <v>38</v>
      </c>
      <c r="CK839" t="s">
        <v>38</v>
      </c>
      <c r="CL839">
        <v>41.200209999999998</v>
      </c>
      <c r="CM839">
        <v>-74.623050000000006</v>
      </c>
      <c r="CN839" t="s">
        <v>39</v>
      </c>
      <c r="CO839" t="s">
        <v>67</v>
      </c>
      <c r="CP839" t="s">
        <v>34</v>
      </c>
      <c r="CQ839">
        <v>0</v>
      </c>
      <c r="CR839" t="s">
        <v>41</v>
      </c>
      <c r="CS839">
        <v>8</v>
      </c>
      <c r="CU839" t="s">
        <v>49</v>
      </c>
      <c r="CV839" t="s">
        <v>50</v>
      </c>
      <c r="CW839">
        <v>1.33148E-5</v>
      </c>
      <c r="CX839" t="s">
        <v>44</v>
      </c>
      <c r="CY839">
        <v>9372311</v>
      </c>
      <c r="DB839">
        <v>116855413</v>
      </c>
      <c r="DD839">
        <v>300</v>
      </c>
      <c r="DE839">
        <v>163921114</v>
      </c>
      <c r="DG839">
        <v>2275060012</v>
      </c>
      <c r="DH839">
        <v>2</v>
      </c>
      <c r="DI839" t="s">
        <v>34</v>
      </c>
      <c r="DJ839" t="s">
        <v>67</v>
      </c>
      <c r="DK839">
        <v>34037</v>
      </c>
      <c r="DM839" t="s">
        <v>67</v>
      </c>
      <c r="DN839">
        <v>48811</v>
      </c>
      <c r="DO839" t="s">
        <v>37</v>
      </c>
      <c r="DP839" t="s">
        <v>38</v>
      </c>
      <c r="DS839" t="s">
        <v>38</v>
      </c>
      <c r="DT839">
        <v>41.200209999999998</v>
      </c>
      <c r="DU839">
        <v>-74.623050000000006</v>
      </c>
      <c r="DV839" t="s">
        <v>39</v>
      </c>
      <c r="DW839" t="s">
        <v>67</v>
      </c>
      <c r="DX839" t="s">
        <v>34</v>
      </c>
      <c r="DY839">
        <v>0</v>
      </c>
      <c r="DZ839" t="s">
        <v>41</v>
      </c>
      <c r="EA839">
        <v>8</v>
      </c>
      <c r="EC839" t="s">
        <v>47</v>
      </c>
      <c r="ED839" t="s">
        <v>48</v>
      </c>
      <c r="EE839">
        <v>1.33148E-5</v>
      </c>
      <c r="EF839" t="s">
        <v>44</v>
      </c>
      <c r="EG839">
        <v>9372311</v>
      </c>
      <c r="EJ839">
        <v>116855413</v>
      </c>
      <c r="EL839">
        <v>300</v>
      </c>
      <c r="EM839">
        <v>163921114</v>
      </c>
      <c r="EO839">
        <v>2275060012</v>
      </c>
      <c r="EP839">
        <v>2</v>
      </c>
      <c r="EQ839" t="s">
        <v>34</v>
      </c>
      <c r="ER839" t="s">
        <v>67</v>
      </c>
      <c r="ES839">
        <v>34037</v>
      </c>
      <c r="EU839" t="s">
        <v>67</v>
      </c>
      <c r="EV839">
        <v>48811</v>
      </c>
      <c r="EW839" t="s">
        <v>37</v>
      </c>
      <c r="EX839" t="s">
        <v>38</v>
      </c>
      <c r="FA839" t="s">
        <v>38</v>
      </c>
      <c r="FB839">
        <v>41.200209999999998</v>
      </c>
      <c r="FC839">
        <v>-74.623050000000006</v>
      </c>
      <c r="FD839" t="s">
        <v>39</v>
      </c>
      <c r="FE839" t="s">
        <v>67</v>
      </c>
      <c r="FF839" t="s">
        <v>34</v>
      </c>
      <c r="FG839">
        <v>0</v>
      </c>
      <c r="FH839" t="s">
        <v>41</v>
      </c>
      <c r="FI839">
        <v>8</v>
      </c>
      <c r="FK839" t="s">
        <v>45</v>
      </c>
      <c r="FL839" t="s">
        <v>46</v>
      </c>
      <c r="FM839">
        <v>7.0933700000000002E-5</v>
      </c>
      <c r="FN839" t="s">
        <v>44</v>
      </c>
      <c r="FO839">
        <v>9372311</v>
      </c>
      <c r="FR839">
        <v>116855413</v>
      </c>
      <c r="FT839">
        <v>300</v>
      </c>
      <c r="FU839">
        <v>163921114</v>
      </c>
      <c r="FW839">
        <v>2275060012</v>
      </c>
      <c r="FX839">
        <v>2</v>
      </c>
      <c r="FY839" t="s">
        <v>34</v>
      </c>
      <c r="FZ839" t="s">
        <v>67</v>
      </c>
      <c r="GA839">
        <v>34037</v>
      </c>
      <c r="GC839" t="s">
        <v>67</v>
      </c>
      <c r="GD839">
        <v>48811</v>
      </c>
      <c r="GE839" t="s">
        <v>37</v>
      </c>
      <c r="GF839" t="s">
        <v>38</v>
      </c>
      <c r="GI839" t="s">
        <v>38</v>
      </c>
      <c r="GJ839">
        <v>41.200209999999998</v>
      </c>
      <c r="GK839">
        <v>-74.623050000000006</v>
      </c>
      <c r="GL839" t="s">
        <v>39</v>
      </c>
      <c r="GM839" t="s">
        <v>67</v>
      </c>
      <c r="GN839" t="s">
        <v>34</v>
      </c>
      <c r="GO839">
        <v>0</v>
      </c>
      <c r="GP839" t="s">
        <v>41</v>
      </c>
      <c r="GQ839">
        <v>8</v>
      </c>
      <c r="GS839" t="s">
        <v>42</v>
      </c>
      <c r="GT839" t="s">
        <v>43</v>
      </c>
      <c r="GU839">
        <v>1.68992E-4</v>
      </c>
      <c r="GV839" t="s">
        <v>44</v>
      </c>
    </row>
    <row r="840" spans="1:204" x14ac:dyDescent="0.25">
      <c r="A840">
        <v>11237411</v>
      </c>
      <c r="D840">
        <v>61141813</v>
      </c>
      <c r="F840">
        <v>300</v>
      </c>
      <c r="G840">
        <v>78822314</v>
      </c>
      <c r="I840">
        <v>2275050011</v>
      </c>
      <c r="J840">
        <v>2</v>
      </c>
      <c r="K840" t="s">
        <v>34</v>
      </c>
      <c r="L840" t="s">
        <v>67</v>
      </c>
      <c r="M840">
        <v>34037</v>
      </c>
      <c r="O840" t="s">
        <v>231</v>
      </c>
      <c r="P840">
        <v>48811</v>
      </c>
      <c r="Q840" t="s">
        <v>37</v>
      </c>
      <c r="R840" t="s">
        <v>38</v>
      </c>
      <c r="U840" t="s">
        <v>38</v>
      </c>
      <c r="V840">
        <v>41.154299999999999</v>
      </c>
      <c r="W840">
        <v>-74.713200000000001</v>
      </c>
      <c r="X840" t="s">
        <v>39</v>
      </c>
      <c r="Y840" t="s">
        <v>232</v>
      </c>
      <c r="Z840" t="s">
        <v>34</v>
      </c>
      <c r="AA840">
        <v>0</v>
      </c>
      <c r="AB840" t="s">
        <v>41</v>
      </c>
      <c r="AC840">
        <v>8</v>
      </c>
      <c r="AE840" t="s">
        <v>53</v>
      </c>
      <c r="AF840" t="s">
        <v>54</v>
      </c>
      <c r="AG840">
        <v>0.108126</v>
      </c>
      <c r="AH840" t="s">
        <v>44</v>
      </c>
      <c r="AI840">
        <v>11237411</v>
      </c>
      <c r="AL840">
        <v>61141813</v>
      </c>
      <c r="AN840">
        <v>300</v>
      </c>
      <c r="AO840">
        <v>78822314</v>
      </c>
      <c r="AQ840">
        <v>2275050011</v>
      </c>
      <c r="AR840">
        <v>2</v>
      </c>
      <c r="AS840" t="s">
        <v>34</v>
      </c>
      <c r="AT840" t="s">
        <v>67</v>
      </c>
      <c r="AU840">
        <v>34037</v>
      </c>
      <c r="AW840" t="s">
        <v>231</v>
      </c>
      <c r="AX840">
        <v>48811</v>
      </c>
      <c r="AY840" t="s">
        <v>37</v>
      </c>
      <c r="AZ840" t="s">
        <v>38</v>
      </c>
      <c r="BC840" t="s">
        <v>38</v>
      </c>
      <c r="BD840">
        <v>41.154299999999999</v>
      </c>
      <c r="BE840">
        <v>-74.713200000000001</v>
      </c>
      <c r="BF840" t="s">
        <v>39</v>
      </c>
      <c r="BG840" t="s">
        <v>232</v>
      </c>
      <c r="BH840" t="s">
        <v>34</v>
      </c>
      <c r="BI840">
        <v>0</v>
      </c>
      <c r="BJ840" t="s">
        <v>41</v>
      </c>
      <c r="BK840">
        <v>8</v>
      </c>
      <c r="BM840" t="s">
        <v>51</v>
      </c>
      <c r="BN840" t="s">
        <v>52</v>
      </c>
      <c r="BO840">
        <v>5.8500000000000002E-4</v>
      </c>
      <c r="BP840" t="s">
        <v>44</v>
      </c>
      <c r="BQ840">
        <v>11237411</v>
      </c>
      <c r="BT840">
        <v>61141813</v>
      </c>
      <c r="BV840">
        <v>300</v>
      </c>
      <c r="BW840">
        <v>78822314</v>
      </c>
      <c r="BY840">
        <v>2275050011</v>
      </c>
      <c r="BZ840">
        <v>2</v>
      </c>
      <c r="CA840" t="s">
        <v>34</v>
      </c>
      <c r="CB840" t="s">
        <v>67</v>
      </c>
      <c r="CC840">
        <v>34037</v>
      </c>
      <c r="CE840" t="s">
        <v>231</v>
      </c>
      <c r="CF840">
        <v>48811</v>
      </c>
      <c r="CG840" t="s">
        <v>37</v>
      </c>
      <c r="CH840" t="s">
        <v>38</v>
      </c>
      <c r="CK840" t="s">
        <v>38</v>
      </c>
      <c r="CL840">
        <v>41.154299999999999</v>
      </c>
      <c r="CM840">
        <v>-74.713200000000001</v>
      </c>
      <c r="CN840" t="s">
        <v>39</v>
      </c>
      <c r="CO840" t="s">
        <v>232</v>
      </c>
      <c r="CP840" t="s">
        <v>34</v>
      </c>
      <c r="CQ840">
        <v>0</v>
      </c>
      <c r="CR840" t="s">
        <v>41</v>
      </c>
      <c r="CS840">
        <v>8</v>
      </c>
      <c r="CU840" t="s">
        <v>49</v>
      </c>
      <c r="CV840" t="s">
        <v>50</v>
      </c>
      <c r="CW840">
        <v>2.1302999999999999E-3</v>
      </c>
      <c r="CX840" t="s">
        <v>44</v>
      </c>
      <c r="CY840">
        <v>11237411</v>
      </c>
      <c r="DB840">
        <v>61141813</v>
      </c>
      <c r="DD840">
        <v>300</v>
      </c>
      <c r="DE840">
        <v>78822314</v>
      </c>
      <c r="DG840">
        <v>2275050011</v>
      </c>
      <c r="DH840">
        <v>2</v>
      </c>
      <c r="DI840" t="s">
        <v>34</v>
      </c>
      <c r="DJ840" t="s">
        <v>67</v>
      </c>
      <c r="DK840">
        <v>34037</v>
      </c>
      <c r="DM840" t="s">
        <v>231</v>
      </c>
      <c r="DN840">
        <v>48811</v>
      </c>
      <c r="DO840" t="s">
        <v>37</v>
      </c>
      <c r="DP840" t="s">
        <v>38</v>
      </c>
      <c r="DS840" t="s">
        <v>38</v>
      </c>
      <c r="DT840">
        <v>41.154299999999999</v>
      </c>
      <c r="DU840">
        <v>-74.713200000000001</v>
      </c>
      <c r="DV840" t="s">
        <v>39</v>
      </c>
      <c r="DW840" t="s">
        <v>232</v>
      </c>
      <c r="DX840" t="s">
        <v>34</v>
      </c>
      <c r="DY840">
        <v>0</v>
      </c>
      <c r="DZ840" t="s">
        <v>41</v>
      </c>
      <c r="EA840">
        <v>8</v>
      </c>
      <c r="EC840" t="s">
        <v>47</v>
      </c>
      <c r="ED840" t="s">
        <v>48</v>
      </c>
      <c r="EE840">
        <v>1.4699100000000001E-3</v>
      </c>
      <c r="EF840" t="s">
        <v>44</v>
      </c>
      <c r="EG840">
        <v>11237411</v>
      </c>
      <c r="EJ840">
        <v>61141813</v>
      </c>
      <c r="EL840">
        <v>300</v>
      </c>
      <c r="EM840">
        <v>78822314</v>
      </c>
      <c r="EO840">
        <v>2275050011</v>
      </c>
      <c r="EP840">
        <v>2</v>
      </c>
      <c r="EQ840" t="s">
        <v>34</v>
      </c>
      <c r="ER840" t="s">
        <v>67</v>
      </c>
      <c r="ES840">
        <v>34037</v>
      </c>
      <c r="EU840" t="s">
        <v>231</v>
      </c>
      <c r="EV840">
        <v>48811</v>
      </c>
      <c r="EW840" t="s">
        <v>37</v>
      </c>
      <c r="EX840" t="s">
        <v>38</v>
      </c>
      <c r="FA840" t="s">
        <v>38</v>
      </c>
      <c r="FB840">
        <v>41.154299999999999</v>
      </c>
      <c r="FC840">
        <v>-74.713200000000001</v>
      </c>
      <c r="FD840" t="s">
        <v>39</v>
      </c>
      <c r="FE840" t="s">
        <v>232</v>
      </c>
      <c r="FF840" t="s">
        <v>34</v>
      </c>
      <c r="FG840">
        <v>0</v>
      </c>
      <c r="FH840" t="s">
        <v>41</v>
      </c>
      <c r="FI840">
        <v>8</v>
      </c>
      <c r="FK840" t="s">
        <v>45</v>
      </c>
      <c r="FL840" t="s">
        <v>46</v>
      </c>
      <c r="FM840">
        <v>9.0000000000000006E-5</v>
      </c>
      <c r="FN840" t="s">
        <v>44</v>
      </c>
      <c r="FO840">
        <v>11237411</v>
      </c>
      <c r="FR840">
        <v>61141813</v>
      </c>
      <c r="FT840">
        <v>300</v>
      </c>
      <c r="FU840">
        <v>78822314</v>
      </c>
      <c r="FW840">
        <v>2275050011</v>
      </c>
      <c r="FX840">
        <v>2</v>
      </c>
      <c r="FY840" t="s">
        <v>34</v>
      </c>
      <c r="FZ840" t="s">
        <v>67</v>
      </c>
      <c r="GA840">
        <v>34037</v>
      </c>
      <c r="GC840" t="s">
        <v>231</v>
      </c>
      <c r="GD840">
        <v>48811</v>
      </c>
      <c r="GE840" t="s">
        <v>37</v>
      </c>
      <c r="GF840" t="s">
        <v>38</v>
      </c>
      <c r="GI840" t="s">
        <v>38</v>
      </c>
      <c r="GJ840">
        <v>41.154299999999999</v>
      </c>
      <c r="GK840">
        <v>-74.713200000000001</v>
      </c>
      <c r="GL840" t="s">
        <v>39</v>
      </c>
      <c r="GM840" t="s">
        <v>232</v>
      </c>
      <c r="GN840" t="s">
        <v>34</v>
      </c>
      <c r="GO840">
        <v>0</v>
      </c>
      <c r="GP840" t="s">
        <v>41</v>
      </c>
      <c r="GQ840">
        <v>8</v>
      </c>
      <c r="GS840" t="s">
        <v>42</v>
      </c>
      <c r="GT840" t="s">
        <v>43</v>
      </c>
      <c r="GU840">
        <v>1.3542700000000001E-3</v>
      </c>
      <c r="GV840" t="s">
        <v>44</v>
      </c>
    </row>
    <row r="841" spans="1:204" x14ac:dyDescent="0.25">
      <c r="A841">
        <v>11237411</v>
      </c>
      <c r="D841">
        <v>61141813</v>
      </c>
      <c r="F841">
        <v>300</v>
      </c>
      <c r="G841">
        <v>78822414</v>
      </c>
      <c r="I841">
        <v>2275050012</v>
      </c>
      <c r="J841">
        <v>2</v>
      </c>
      <c r="K841" t="s">
        <v>34</v>
      </c>
      <c r="L841" t="s">
        <v>67</v>
      </c>
      <c r="M841">
        <v>34037</v>
      </c>
      <c r="O841" t="s">
        <v>231</v>
      </c>
      <c r="P841">
        <v>48811</v>
      </c>
      <c r="Q841" t="s">
        <v>37</v>
      </c>
      <c r="R841" t="s">
        <v>38</v>
      </c>
      <c r="U841" t="s">
        <v>38</v>
      </c>
      <c r="V841">
        <v>41.154299999999999</v>
      </c>
      <c r="W841">
        <v>-74.713200000000001</v>
      </c>
      <c r="X841" t="s">
        <v>39</v>
      </c>
      <c r="Y841" t="s">
        <v>232</v>
      </c>
      <c r="Z841" t="s">
        <v>34</v>
      </c>
      <c r="AA841">
        <v>0</v>
      </c>
      <c r="AB841" t="s">
        <v>41</v>
      </c>
      <c r="AC841">
        <v>8</v>
      </c>
      <c r="AE841" t="s">
        <v>53</v>
      </c>
      <c r="AF841" t="s">
        <v>54</v>
      </c>
      <c r="AG841">
        <v>0.15802099999999999</v>
      </c>
      <c r="AH841" t="s">
        <v>44</v>
      </c>
      <c r="AI841">
        <v>11237411</v>
      </c>
      <c r="AL841">
        <v>61141813</v>
      </c>
      <c r="AN841">
        <v>300</v>
      </c>
      <c r="AO841">
        <v>78822414</v>
      </c>
      <c r="AQ841">
        <v>2275050012</v>
      </c>
      <c r="AR841">
        <v>2</v>
      </c>
      <c r="AS841" t="s">
        <v>34</v>
      </c>
      <c r="AT841" t="s">
        <v>67</v>
      </c>
      <c r="AU841">
        <v>34037</v>
      </c>
      <c r="AW841" t="s">
        <v>231</v>
      </c>
      <c r="AX841">
        <v>48811</v>
      </c>
      <c r="AY841" t="s">
        <v>37</v>
      </c>
      <c r="AZ841" t="s">
        <v>38</v>
      </c>
      <c r="BC841" t="s">
        <v>38</v>
      </c>
      <c r="BD841">
        <v>41.154299999999999</v>
      </c>
      <c r="BE841">
        <v>-74.713200000000001</v>
      </c>
      <c r="BF841" t="s">
        <v>39</v>
      </c>
      <c r="BG841" t="s">
        <v>232</v>
      </c>
      <c r="BH841" t="s">
        <v>34</v>
      </c>
      <c r="BI841">
        <v>0</v>
      </c>
      <c r="BJ841" t="s">
        <v>41</v>
      </c>
      <c r="BK841">
        <v>8</v>
      </c>
      <c r="BM841" t="s">
        <v>51</v>
      </c>
      <c r="BN841" t="s">
        <v>52</v>
      </c>
      <c r="BO841">
        <v>5.3417999999999998E-3</v>
      </c>
      <c r="BP841" t="s">
        <v>44</v>
      </c>
      <c r="BQ841">
        <v>11237411</v>
      </c>
      <c r="BT841">
        <v>61141813</v>
      </c>
      <c r="BV841">
        <v>300</v>
      </c>
      <c r="BW841">
        <v>78822414</v>
      </c>
      <c r="BY841">
        <v>2275050012</v>
      </c>
      <c r="BZ841">
        <v>2</v>
      </c>
      <c r="CA841" t="s">
        <v>34</v>
      </c>
      <c r="CB841" t="s">
        <v>67</v>
      </c>
      <c r="CC841">
        <v>34037</v>
      </c>
      <c r="CE841" t="s">
        <v>231</v>
      </c>
      <c r="CF841">
        <v>48811</v>
      </c>
      <c r="CG841" t="s">
        <v>37</v>
      </c>
      <c r="CH841" t="s">
        <v>38</v>
      </c>
      <c r="CK841" t="s">
        <v>38</v>
      </c>
      <c r="CL841">
        <v>41.154299999999999</v>
      </c>
      <c r="CM841">
        <v>-74.713200000000001</v>
      </c>
      <c r="CN841" t="s">
        <v>39</v>
      </c>
      <c r="CO841" t="s">
        <v>232</v>
      </c>
      <c r="CP841" t="s">
        <v>34</v>
      </c>
      <c r="CQ841">
        <v>0</v>
      </c>
      <c r="CR841" t="s">
        <v>41</v>
      </c>
      <c r="CS841">
        <v>8</v>
      </c>
      <c r="CU841" t="s">
        <v>49</v>
      </c>
      <c r="CV841" t="s">
        <v>50</v>
      </c>
      <c r="CW841">
        <v>3.9055499999999998E-3</v>
      </c>
      <c r="CX841" t="s">
        <v>44</v>
      </c>
      <c r="CY841">
        <v>11237411</v>
      </c>
      <c r="DB841">
        <v>61141813</v>
      </c>
      <c r="DD841">
        <v>300</v>
      </c>
      <c r="DE841">
        <v>78822414</v>
      </c>
      <c r="DG841">
        <v>2275050012</v>
      </c>
      <c r="DH841">
        <v>2</v>
      </c>
      <c r="DI841" t="s">
        <v>34</v>
      </c>
      <c r="DJ841" t="s">
        <v>67</v>
      </c>
      <c r="DK841">
        <v>34037</v>
      </c>
      <c r="DM841" t="s">
        <v>231</v>
      </c>
      <c r="DN841">
        <v>48811</v>
      </c>
      <c r="DO841" t="s">
        <v>37</v>
      </c>
      <c r="DP841" t="s">
        <v>38</v>
      </c>
      <c r="DS841" t="s">
        <v>38</v>
      </c>
      <c r="DT841">
        <v>41.154299999999999</v>
      </c>
      <c r="DU841">
        <v>-74.713200000000001</v>
      </c>
      <c r="DV841" t="s">
        <v>39</v>
      </c>
      <c r="DW841" t="s">
        <v>232</v>
      </c>
      <c r="DX841" t="s">
        <v>34</v>
      </c>
      <c r="DY841">
        <v>0</v>
      </c>
      <c r="DZ841" t="s">
        <v>41</v>
      </c>
      <c r="EA841">
        <v>8</v>
      </c>
      <c r="EC841" t="s">
        <v>47</v>
      </c>
      <c r="ED841" t="s">
        <v>48</v>
      </c>
      <c r="EE841">
        <v>3.8118200000000001E-3</v>
      </c>
      <c r="EF841" t="s">
        <v>44</v>
      </c>
      <c r="EG841">
        <v>11237411</v>
      </c>
      <c r="EJ841">
        <v>61141813</v>
      </c>
      <c r="EL841">
        <v>300</v>
      </c>
      <c r="EM841">
        <v>78822414</v>
      </c>
      <c r="EO841">
        <v>2275050012</v>
      </c>
      <c r="EP841">
        <v>2</v>
      </c>
      <c r="EQ841" t="s">
        <v>34</v>
      </c>
      <c r="ER841" t="s">
        <v>67</v>
      </c>
      <c r="ES841">
        <v>34037</v>
      </c>
      <c r="EU841" t="s">
        <v>231</v>
      </c>
      <c r="EV841">
        <v>48811</v>
      </c>
      <c r="EW841" t="s">
        <v>37</v>
      </c>
      <c r="EX841" t="s">
        <v>38</v>
      </c>
      <c r="FA841" t="s">
        <v>38</v>
      </c>
      <c r="FB841">
        <v>41.154299999999999</v>
      </c>
      <c r="FC841">
        <v>-74.713200000000001</v>
      </c>
      <c r="FD841" t="s">
        <v>39</v>
      </c>
      <c r="FE841" t="s">
        <v>232</v>
      </c>
      <c r="FF841" t="s">
        <v>34</v>
      </c>
      <c r="FG841">
        <v>0</v>
      </c>
      <c r="FH841" t="s">
        <v>41</v>
      </c>
      <c r="FI841">
        <v>8</v>
      </c>
      <c r="FK841" t="s">
        <v>45</v>
      </c>
      <c r="FL841" t="s">
        <v>46</v>
      </c>
      <c r="FM841">
        <v>1.2140199999999999E-3</v>
      </c>
      <c r="FN841" t="s">
        <v>44</v>
      </c>
      <c r="FO841">
        <v>11237411</v>
      </c>
      <c r="FR841">
        <v>61141813</v>
      </c>
      <c r="FT841">
        <v>300</v>
      </c>
      <c r="FU841">
        <v>78822414</v>
      </c>
      <c r="FW841">
        <v>2275050012</v>
      </c>
      <c r="FX841">
        <v>2</v>
      </c>
      <c r="FY841" t="s">
        <v>34</v>
      </c>
      <c r="FZ841" t="s">
        <v>67</v>
      </c>
      <c r="GA841">
        <v>34037</v>
      </c>
      <c r="GC841" t="s">
        <v>231</v>
      </c>
      <c r="GD841">
        <v>48811</v>
      </c>
      <c r="GE841" t="s">
        <v>37</v>
      </c>
      <c r="GF841" t="s">
        <v>38</v>
      </c>
      <c r="GI841" t="s">
        <v>38</v>
      </c>
      <c r="GJ841">
        <v>41.154299999999999</v>
      </c>
      <c r="GK841">
        <v>-74.713200000000001</v>
      </c>
      <c r="GL841" t="s">
        <v>39</v>
      </c>
      <c r="GM841" t="s">
        <v>232</v>
      </c>
      <c r="GN841" t="s">
        <v>34</v>
      </c>
      <c r="GO841">
        <v>0</v>
      </c>
      <c r="GP841" t="s">
        <v>41</v>
      </c>
      <c r="GQ841">
        <v>8</v>
      </c>
      <c r="GS841" t="s">
        <v>42</v>
      </c>
      <c r="GT841" t="s">
        <v>43</v>
      </c>
      <c r="GU841">
        <v>1.1376499999999999E-2</v>
      </c>
      <c r="GV841" t="s">
        <v>44</v>
      </c>
    </row>
    <row r="842" spans="1:204" x14ac:dyDescent="0.25">
      <c r="A842">
        <v>12323511</v>
      </c>
      <c r="D842">
        <v>61753813</v>
      </c>
      <c r="F842">
        <v>300</v>
      </c>
      <c r="G842">
        <v>80033714</v>
      </c>
      <c r="I842">
        <v>2275050011</v>
      </c>
      <c r="J842">
        <v>2</v>
      </c>
      <c r="K842" t="s">
        <v>34</v>
      </c>
      <c r="L842" t="s">
        <v>67</v>
      </c>
      <c r="M842">
        <v>34037</v>
      </c>
      <c r="O842" t="s">
        <v>319</v>
      </c>
      <c r="P842">
        <v>48811</v>
      </c>
      <c r="Q842" t="s">
        <v>37</v>
      </c>
      <c r="R842" t="s">
        <v>38</v>
      </c>
      <c r="U842" t="s">
        <v>38</v>
      </c>
      <c r="V842">
        <v>41.245899999999999</v>
      </c>
      <c r="W842">
        <v>-74.646799999999999</v>
      </c>
      <c r="X842" t="s">
        <v>39</v>
      </c>
      <c r="Y842" t="s">
        <v>320</v>
      </c>
      <c r="Z842" t="s">
        <v>34</v>
      </c>
      <c r="AA842">
        <v>0</v>
      </c>
      <c r="AB842" t="s">
        <v>41</v>
      </c>
      <c r="AC842">
        <v>8</v>
      </c>
      <c r="AE842" t="s">
        <v>53</v>
      </c>
      <c r="AF842" t="s">
        <v>54</v>
      </c>
      <c r="AG842">
        <v>0.108126</v>
      </c>
      <c r="AH842" t="s">
        <v>44</v>
      </c>
      <c r="AI842">
        <v>12323511</v>
      </c>
      <c r="AL842">
        <v>61753813</v>
      </c>
      <c r="AN842">
        <v>300</v>
      </c>
      <c r="AO842">
        <v>80033714</v>
      </c>
      <c r="AQ842">
        <v>2275050011</v>
      </c>
      <c r="AR842">
        <v>2</v>
      </c>
      <c r="AS842" t="s">
        <v>34</v>
      </c>
      <c r="AT842" t="s">
        <v>67</v>
      </c>
      <c r="AU842">
        <v>34037</v>
      </c>
      <c r="AW842" t="s">
        <v>319</v>
      </c>
      <c r="AX842">
        <v>48811</v>
      </c>
      <c r="AY842" t="s">
        <v>37</v>
      </c>
      <c r="AZ842" t="s">
        <v>38</v>
      </c>
      <c r="BC842" t="s">
        <v>38</v>
      </c>
      <c r="BD842">
        <v>41.245899999999999</v>
      </c>
      <c r="BE842">
        <v>-74.646799999999999</v>
      </c>
      <c r="BF842" t="s">
        <v>39</v>
      </c>
      <c r="BG842" t="s">
        <v>320</v>
      </c>
      <c r="BH842" t="s">
        <v>34</v>
      </c>
      <c r="BI842">
        <v>0</v>
      </c>
      <c r="BJ842" t="s">
        <v>41</v>
      </c>
      <c r="BK842">
        <v>8</v>
      </c>
      <c r="BM842" t="s">
        <v>51</v>
      </c>
      <c r="BN842" t="s">
        <v>52</v>
      </c>
      <c r="BO842">
        <v>5.8500000000000002E-4</v>
      </c>
      <c r="BP842" t="s">
        <v>44</v>
      </c>
      <c r="BQ842">
        <v>12323511</v>
      </c>
      <c r="BT842">
        <v>61753813</v>
      </c>
      <c r="BV842">
        <v>300</v>
      </c>
      <c r="BW842">
        <v>80033714</v>
      </c>
      <c r="BY842">
        <v>2275050011</v>
      </c>
      <c r="BZ842">
        <v>2</v>
      </c>
      <c r="CA842" t="s">
        <v>34</v>
      </c>
      <c r="CB842" t="s">
        <v>67</v>
      </c>
      <c r="CC842">
        <v>34037</v>
      </c>
      <c r="CE842" t="s">
        <v>319</v>
      </c>
      <c r="CF842">
        <v>48811</v>
      </c>
      <c r="CG842" t="s">
        <v>37</v>
      </c>
      <c r="CH842" t="s">
        <v>38</v>
      </c>
      <c r="CK842" t="s">
        <v>38</v>
      </c>
      <c r="CL842">
        <v>41.245899999999999</v>
      </c>
      <c r="CM842">
        <v>-74.646799999999999</v>
      </c>
      <c r="CN842" t="s">
        <v>39</v>
      </c>
      <c r="CO842" t="s">
        <v>320</v>
      </c>
      <c r="CP842" t="s">
        <v>34</v>
      </c>
      <c r="CQ842">
        <v>0</v>
      </c>
      <c r="CR842" t="s">
        <v>41</v>
      </c>
      <c r="CS842">
        <v>8</v>
      </c>
      <c r="CU842" t="s">
        <v>49</v>
      </c>
      <c r="CV842" t="s">
        <v>50</v>
      </c>
      <c r="CW842">
        <v>2.1302999999999999E-3</v>
      </c>
      <c r="CX842" t="s">
        <v>44</v>
      </c>
      <c r="CY842">
        <v>12323511</v>
      </c>
      <c r="DB842">
        <v>61753813</v>
      </c>
      <c r="DD842">
        <v>300</v>
      </c>
      <c r="DE842">
        <v>80033714</v>
      </c>
      <c r="DG842">
        <v>2275050011</v>
      </c>
      <c r="DH842">
        <v>2</v>
      </c>
      <c r="DI842" t="s">
        <v>34</v>
      </c>
      <c r="DJ842" t="s">
        <v>67</v>
      </c>
      <c r="DK842">
        <v>34037</v>
      </c>
      <c r="DM842" t="s">
        <v>319</v>
      </c>
      <c r="DN842">
        <v>48811</v>
      </c>
      <c r="DO842" t="s">
        <v>37</v>
      </c>
      <c r="DP842" t="s">
        <v>38</v>
      </c>
      <c r="DS842" t="s">
        <v>38</v>
      </c>
      <c r="DT842">
        <v>41.245899999999999</v>
      </c>
      <c r="DU842">
        <v>-74.646799999999999</v>
      </c>
      <c r="DV842" t="s">
        <v>39</v>
      </c>
      <c r="DW842" t="s">
        <v>320</v>
      </c>
      <c r="DX842" t="s">
        <v>34</v>
      </c>
      <c r="DY842">
        <v>0</v>
      </c>
      <c r="DZ842" t="s">
        <v>41</v>
      </c>
      <c r="EA842">
        <v>8</v>
      </c>
      <c r="EC842" t="s">
        <v>47</v>
      </c>
      <c r="ED842" t="s">
        <v>48</v>
      </c>
      <c r="EE842">
        <v>1.4699100000000001E-3</v>
      </c>
      <c r="EF842" t="s">
        <v>44</v>
      </c>
      <c r="EG842">
        <v>12323511</v>
      </c>
      <c r="EJ842">
        <v>61753813</v>
      </c>
      <c r="EL842">
        <v>300</v>
      </c>
      <c r="EM842">
        <v>80033714</v>
      </c>
      <c r="EO842">
        <v>2275050011</v>
      </c>
      <c r="EP842">
        <v>2</v>
      </c>
      <c r="EQ842" t="s">
        <v>34</v>
      </c>
      <c r="ER842" t="s">
        <v>67</v>
      </c>
      <c r="ES842">
        <v>34037</v>
      </c>
      <c r="EU842" t="s">
        <v>319</v>
      </c>
      <c r="EV842">
        <v>48811</v>
      </c>
      <c r="EW842" t="s">
        <v>37</v>
      </c>
      <c r="EX842" t="s">
        <v>38</v>
      </c>
      <c r="FA842" t="s">
        <v>38</v>
      </c>
      <c r="FB842">
        <v>41.245899999999999</v>
      </c>
      <c r="FC842">
        <v>-74.646799999999999</v>
      </c>
      <c r="FD842" t="s">
        <v>39</v>
      </c>
      <c r="FE842" t="s">
        <v>320</v>
      </c>
      <c r="FF842" t="s">
        <v>34</v>
      </c>
      <c r="FG842">
        <v>0</v>
      </c>
      <c r="FH842" t="s">
        <v>41</v>
      </c>
      <c r="FI842">
        <v>8</v>
      </c>
      <c r="FK842" t="s">
        <v>45</v>
      </c>
      <c r="FL842" t="s">
        <v>46</v>
      </c>
      <c r="FM842">
        <v>9.0000000000000006E-5</v>
      </c>
      <c r="FN842" t="s">
        <v>44</v>
      </c>
      <c r="FO842">
        <v>12323511</v>
      </c>
      <c r="FR842">
        <v>61753813</v>
      </c>
      <c r="FT842">
        <v>300</v>
      </c>
      <c r="FU842">
        <v>80033714</v>
      </c>
      <c r="FW842">
        <v>2275050011</v>
      </c>
      <c r="FX842">
        <v>2</v>
      </c>
      <c r="FY842" t="s">
        <v>34</v>
      </c>
      <c r="FZ842" t="s">
        <v>67</v>
      </c>
      <c r="GA842">
        <v>34037</v>
      </c>
      <c r="GC842" t="s">
        <v>319</v>
      </c>
      <c r="GD842">
        <v>48811</v>
      </c>
      <c r="GE842" t="s">
        <v>37</v>
      </c>
      <c r="GF842" t="s">
        <v>38</v>
      </c>
      <c r="GI842" t="s">
        <v>38</v>
      </c>
      <c r="GJ842">
        <v>41.245899999999999</v>
      </c>
      <c r="GK842">
        <v>-74.646799999999999</v>
      </c>
      <c r="GL842" t="s">
        <v>39</v>
      </c>
      <c r="GM842" t="s">
        <v>320</v>
      </c>
      <c r="GN842" t="s">
        <v>34</v>
      </c>
      <c r="GO842">
        <v>0</v>
      </c>
      <c r="GP842" t="s">
        <v>41</v>
      </c>
      <c r="GQ842">
        <v>8</v>
      </c>
      <c r="GS842" t="s">
        <v>42</v>
      </c>
      <c r="GT842" t="s">
        <v>43</v>
      </c>
      <c r="GU842">
        <v>1.3542700000000001E-3</v>
      </c>
      <c r="GV842" t="s">
        <v>44</v>
      </c>
    </row>
    <row r="843" spans="1:204" x14ac:dyDescent="0.25">
      <c r="A843">
        <v>12323511</v>
      </c>
      <c r="D843">
        <v>61753813</v>
      </c>
      <c r="F843">
        <v>300</v>
      </c>
      <c r="G843">
        <v>80033814</v>
      </c>
      <c r="I843">
        <v>2275050012</v>
      </c>
      <c r="J843">
        <v>2</v>
      </c>
      <c r="K843" t="s">
        <v>34</v>
      </c>
      <c r="L843" t="s">
        <v>67</v>
      </c>
      <c r="M843">
        <v>34037</v>
      </c>
      <c r="O843" t="s">
        <v>319</v>
      </c>
      <c r="P843">
        <v>48811</v>
      </c>
      <c r="Q843" t="s">
        <v>37</v>
      </c>
      <c r="R843" t="s">
        <v>38</v>
      </c>
      <c r="U843" t="s">
        <v>38</v>
      </c>
      <c r="V843">
        <v>41.245899999999999</v>
      </c>
      <c r="W843">
        <v>-74.646799999999999</v>
      </c>
      <c r="X843" t="s">
        <v>39</v>
      </c>
      <c r="Y843" t="s">
        <v>320</v>
      </c>
      <c r="Z843" t="s">
        <v>34</v>
      </c>
      <c r="AA843">
        <v>0</v>
      </c>
      <c r="AB843" t="s">
        <v>41</v>
      </c>
      <c r="AC843">
        <v>8</v>
      </c>
      <c r="AE843" t="s">
        <v>53</v>
      </c>
      <c r="AF843" t="s">
        <v>54</v>
      </c>
      <c r="AG843">
        <v>0.15802099999999999</v>
      </c>
      <c r="AH843" t="s">
        <v>44</v>
      </c>
      <c r="AI843">
        <v>12323511</v>
      </c>
      <c r="AL843">
        <v>61753813</v>
      </c>
      <c r="AN843">
        <v>300</v>
      </c>
      <c r="AO843">
        <v>80033814</v>
      </c>
      <c r="AQ843">
        <v>2275050012</v>
      </c>
      <c r="AR843">
        <v>2</v>
      </c>
      <c r="AS843" t="s">
        <v>34</v>
      </c>
      <c r="AT843" t="s">
        <v>67</v>
      </c>
      <c r="AU843">
        <v>34037</v>
      </c>
      <c r="AW843" t="s">
        <v>319</v>
      </c>
      <c r="AX843">
        <v>48811</v>
      </c>
      <c r="AY843" t="s">
        <v>37</v>
      </c>
      <c r="AZ843" t="s">
        <v>38</v>
      </c>
      <c r="BC843" t="s">
        <v>38</v>
      </c>
      <c r="BD843">
        <v>41.245899999999999</v>
      </c>
      <c r="BE843">
        <v>-74.646799999999999</v>
      </c>
      <c r="BF843" t="s">
        <v>39</v>
      </c>
      <c r="BG843" t="s">
        <v>320</v>
      </c>
      <c r="BH843" t="s">
        <v>34</v>
      </c>
      <c r="BI843">
        <v>0</v>
      </c>
      <c r="BJ843" t="s">
        <v>41</v>
      </c>
      <c r="BK843">
        <v>8</v>
      </c>
      <c r="BM843" t="s">
        <v>51</v>
      </c>
      <c r="BN843" t="s">
        <v>52</v>
      </c>
      <c r="BO843">
        <v>5.3417999999999998E-3</v>
      </c>
      <c r="BP843" t="s">
        <v>44</v>
      </c>
      <c r="BQ843">
        <v>12323511</v>
      </c>
      <c r="BT843">
        <v>61753813</v>
      </c>
      <c r="BV843">
        <v>300</v>
      </c>
      <c r="BW843">
        <v>80033814</v>
      </c>
      <c r="BY843">
        <v>2275050012</v>
      </c>
      <c r="BZ843">
        <v>2</v>
      </c>
      <c r="CA843" t="s">
        <v>34</v>
      </c>
      <c r="CB843" t="s">
        <v>67</v>
      </c>
      <c r="CC843">
        <v>34037</v>
      </c>
      <c r="CE843" t="s">
        <v>319</v>
      </c>
      <c r="CF843">
        <v>48811</v>
      </c>
      <c r="CG843" t="s">
        <v>37</v>
      </c>
      <c r="CH843" t="s">
        <v>38</v>
      </c>
      <c r="CK843" t="s">
        <v>38</v>
      </c>
      <c r="CL843">
        <v>41.245899999999999</v>
      </c>
      <c r="CM843">
        <v>-74.646799999999999</v>
      </c>
      <c r="CN843" t="s">
        <v>39</v>
      </c>
      <c r="CO843" t="s">
        <v>320</v>
      </c>
      <c r="CP843" t="s">
        <v>34</v>
      </c>
      <c r="CQ843">
        <v>0</v>
      </c>
      <c r="CR843" t="s">
        <v>41</v>
      </c>
      <c r="CS843">
        <v>8</v>
      </c>
      <c r="CU843" t="s">
        <v>49</v>
      </c>
      <c r="CV843" t="s">
        <v>50</v>
      </c>
      <c r="CW843">
        <v>3.9055499999999998E-3</v>
      </c>
      <c r="CX843" t="s">
        <v>44</v>
      </c>
      <c r="CY843">
        <v>12323511</v>
      </c>
      <c r="DB843">
        <v>61753813</v>
      </c>
      <c r="DD843">
        <v>300</v>
      </c>
      <c r="DE843">
        <v>80033814</v>
      </c>
      <c r="DG843">
        <v>2275050012</v>
      </c>
      <c r="DH843">
        <v>2</v>
      </c>
      <c r="DI843" t="s">
        <v>34</v>
      </c>
      <c r="DJ843" t="s">
        <v>67</v>
      </c>
      <c r="DK843">
        <v>34037</v>
      </c>
      <c r="DM843" t="s">
        <v>319</v>
      </c>
      <c r="DN843">
        <v>48811</v>
      </c>
      <c r="DO843" t="s">
        <v>37</v>
      </c>
      <c r="DP843" t="s">
        <v>38</v>
      </c>
      <c r="DS843" t="s">
        <v>38</v>
      </c>
      <c r="DT843">
        <v>41.245899999999999</v>
      </c>
      <c r="DU843">
        <v>-74.646799999999999</v>
      </c>
      <c r="DV843" t="s">
        <v>39</v>
      </c>
      <c r="DW843" t="s">
        <v>320</v>
      </c>
      <c r="DX843" t="s">
        <v>34</v>
      </c>
      <c r="DY843">
        <v>0</v>
      </c>
      <c r="DZ843" t="s">
        <v>41</v>
      </c>
      <c r="EA843">
        <v>8</v>
      </c>
      <c r="EC843" t="s">
        <v>47</v>
      </c>
      <c r="ED843" t="s">
        <v>48</v>
      </c>
      <c r="EE843">
        <v>3.8118200000000001E-3</v>
      </c>
      <c r="EF843" t="s">
        <v>44</v>
      </c>
      <c r="EG843">
        <v>12323511</v>
      </c>
      <c r="EJ843">
        <v>61753813</v>
      </c>
      <c r="EL843">
        <v>300</v>
      </c>
      <c r="EM843">
        <v>80033814</v>
      </c>
      <c r="EO843">
        <v>2275050012</v>
      </c>
      <c r="EP843">
        <v>2</v>
      </c>
      <c r="EQ843" t="s">
        <v>34</v>
      </c>
      <c r="ER843" t="s">
        <v>67</v>
      </c>
      <c r="ES843">
        <v>34037</v>
      </c>
      <c r="EU843" t="s">
        <v>319</v>
      </c>
      <c r="EV843">
        <v>48811</v>
      </c>
      <c r="EW843" t="s">
        <v>37</v>
      </c>
      <c r="EX843" t="s">
        <v>38</v>
      </c>
      <c r="FA843" t="s">
        <v>38</v>
      </c>
      <c r="FB843">
        <v>41.245899999999999</v>
      </c>
      <c r="FC843">
        <v>-74.646799999999999</v>
      </c>
      <c r="FD843" t="s">
        <v>39</v>
      </c>
      <c r="FE843" t="s">
        <v>320</v>
      </c>
      <c r="FF843" t="s">
        <v>34</v>
      </c>
      <c r="FG843">
        <v>0</v>
      </c>
      <c r="FH843" t="s">
        <v>41</v>
      </c>
      <c r="FI843">
        <v>8</v>
      </c>
      <c r="FK843" t="s">
        <v>45</v>
      </c>
      <c r="FL843" t="s">
        <v>46</v>
      </c>
      <c r="FM843">
        <v>1.2140199999999999E-3</v>
      </c>
      <c r="FN843" t="s">
        <v>44</v>
      </c>
      <c r="FO843">
        <v>12323511</v>
      </c>
      <c r="FR843">
        <v>61753813</v>
      </c>
      <c r="FT843">
        <v>300</v>
      </c>
      <c r="FU843">
        <v>80033814</v>
      </c>
      <c r="FW843">
        <v>2275050012</v>
      </c>
      <c r="FX843">
        <v>2</v>
      </c>
      <c r="FY843" t="s">
        <v>34</v>
      </c>
      <c r="FZ843" t="s">
        <v>67</v>
      </c>
      <c r="GA843">
        <v>34037</v>
      </c>
      <c r="GC843" t="s">
        <v>319</v>
      </c>
      <c r="GD843">
        <v>48811</v>
      </c>
      <c r="GE843" t="s">
        <v>37</v>
      </c>
      <c r="GF843" t="s">
        <v>38</v>
      </c>
      <c r="GI843" t="s">
        <v>38</v>
      </c>
      <c r="GJ843">
        <v>41.245899999999999</v>
      </c>
      <c r="GK843">
        <v>-74.646799999999999</v>
      </c>
      <c r="GL843" t="s">
        <v>39</v>
      </c>
      <c r="GM843" t="s">
        <v>320</v>
      </c>
      <c r="GN843" t="s">
        <v>34</v>
      </c>
      <c r="GO843">
        <v>0</v>
      </c>
      <c r="GP843" t="s">
        <v>41</v>
      </c>
      <c r="GQ843">
        <v>8</v>
      </c>
      <c r="GS843" t="s">
        <v>42</v>
      </c>
      <c r="GT843" t="s">
        <v>43</v>
      </c>
      <c r="GU843">
        <v>1.1376499999999999E-2</v>
      </c>
      <c r="GV843" t="s">
        <v>44</v>
      </c>
    </row>
    <row r="844" spans="1:204" x14ac:dyDescent="0.25">
      <c r="A844">
        <v>9372811</v>
      </c>
      <c r="D844">
        <v>62588513</v>
      </c>
      <c r="F844">
        <v>300</v>
      </c>
      <c r="G844">
        <v>84202314</v>
      </c>
      <c r="I844">
        <v>2275050011</v>
      </c>
      <c r="J844">
        <v>2</v>
      </c>
      <c r="K844" t="s">
        <v>34</v>
      </c>
      <c r="L844" t="s">
        <v>67</v>
      </c>
      <c r="M844">
        <v>34037</v>
      </c>
      <c r="O844" t="s">
        <v>297</v>
      </c>
      <c r="P844">
        <v>48811</v>
      </c>
      <c r="Q844" t="s">
        <v>37</v>
      </c>
      <c r="R844" t="s">
        <v>38</v>
      </c>
      <c r="U844" t="s">
        <v>38</v>
      </c>
      <c r="V844">
        <v>40.966760000000001</v>
      </c>
      <c r="W844">
        <v>-74.780169999999998</v>
      </c>
      <c r="X844" t="s">
        <v>39</v>
      </c>
      <c r="Y844" t="s">
        <v>298</v>
      </c>
      <c r="Z844" t="s">
        <v>34</v>
      </c>
      <c r="AA844">
        <v>0</v>
      </c>
      <c r="AB844" t="s">
        <v>41</v>
      </c>
      <c r="AC844">
        <v>8</v>
      </c>
      <c r="AE844" t="s">
        <v>53</v>
      </c>
      <c r="AF844" t="s">
        <v>54</v>
      </c>
      <c r="AG844">
        <v>24.676100000000002</v>
      </c>
      <c r="AH844" t="s">
        <v>44</v>
      </c>
      <c r="AI844">
        <v>9372811</v>
      </c>
      <c r="AL844">
        <v>62588513</v>
      </c>
      <c r="AN844">
        <v>300</v>
      </c>
      <c r="AO844">
        <v>84202314</v>
      </c>
      <c r="AQ844">
        <v>2275050011</v>
      </c>
      <c r="AR844">
        <v>2</v>
      </c>
      <c r="AS844" t="s">
        <v>34</v>
      </c>
      <c r="AT844" t="s">
        <v>67</v>
      </c>
      <c r="AU844">
        <v>34037</v>
      </c>
      <c r="AW844" t="s">
        <v>297</v>
      </c>
      <c r="AX844">
        <v>48811</v>
      </c>
      <c r="AY844" t="s">
        <v>37</v>
      </c>
      <c r="AZ844" t="s">
        <v>38</v>
      </c>
      <c r="BC844" t="s">
        <v>38</v>
      </c>
      <c r="BD844">
        <v>40.966760000000001</v>
      </c>
      <c r="BE844">
        <v>-74.780169999999998</v>
      </c>
      <c r="BF844" t="s">
        <v>39</v>
      </c>
      <c r="BG844" t="s">
        <v>298</v>
      </c>
      <c r="BH844" t="s">
        <v>34</v>
      </c>
      <c r="BI844">
        <v>0</v>
      </c>
      <c r="BJ844" t="s">
        <v>41</v>
      </c>
      <c r="BK844">
        <v>8</v>
      </c>
      <c r="BM844" t="s">
        <v>51</v>
      </c>
      <c r="BN844" t="s">
        <v>52</v>
      </c>
      <c r="BO844">
        <v>0.13350699999999999</v>
      </c>
      <c r="BP844" t="s">
        <v>44</v>
      </c>
      <c r="BQ844">
        <v>9372811</v>
      </c>
      <c r="BT844">
        <v>62588513</v>
      </c>
      <c r="BV844">
        <v>300</v>
      </c>
      <c r="BW844">
        <v>84202314</v>
      </c>
      <c r="BY844">
        <v>2275050011</v>
      </c>
      <c r="BZ844">
        <v>2</v>
      </c>
      <c r="CA844" t="s">
        <v>34</v>
      </c>
      <c r="CB844" t="s">
        <v>67</v>
      </c>
      <c r="CC844">
        <v>34037</v>
      </c>
      <c r="CE844" t="s">
        <v>297</v>
      </c>
      <c r="CF844">
        <v>48811</v>
      </c>
      <c r="CG844" t="s">
        <v>37</v>
      </c>
      <c r="CH844" t="s">
        <v>38</v>
      </c>
      <c r="CK844" t="s">
        <v>38</v>
      </c>
      <c r="CL844">
        <v>40.966760000000001</v>
      </c>
      <c r="CM844">
        <v>-74.780169999999998</v>
      </c>
      <c r="CN844" t="s">
        <v>39</v>
      </c>
      <c r="CO844" t="s">
        <v>298</v>
      </c>
      <c r="CP844" t="s">
        <v>34</v>
      </c>
      <c r="CQ844">
        <v>0</v>
      </c>
      <c r="CR844" t="s">
        <v>41</v>
      </c>
      <c r="CS844">
        <v>8</v>
      </c>
      <c r="CU844" t="s">
        <v>49</v>
      </c>
      <c r="CV844" t="s">
        <v>50</v>
      </c>
      <c r="CW844">
        <v>0.48616999999999999</v>
      </c>
      <c r="CX844" t="s">
        <v>44</v>
      </c>
      <c r="CY844">
        <v>9372811</v>
      </c>
      <c r="DB844">
        <v>62588513</v>
      </c>
      <c r="DD844">
        <v>300</v>
      </c>
      <c r="DE844">
        <v>84202314</v>
      </c>
      <c r="DG844">
        <v>2275050011</v>
      </c>
      <c r="DH844">
        <v>2</v>
      </c>
      <c r="DI844" t="s">
        <v>34</v>
      </c>
      <c r="DJ844" t="s">
        <v>67</v>
      </c>
      <c r="DK844">
        <v>34037</v>
      </c>
      <c r="DM844" t="s">
        <v>297</v>
      </c>
      <c r="DN844">
        <v>48811</v>
      </c>
      <c r="DO844" t="s">
        <v>37</v>
      </c>
      <c r="DP844" t="s">
        <v>38</v>
      </c>
      <c r="DS844" t="s">
        <v>38</v>
      </c>
      <c r="DT844">
        <v>40.966760000000001</v>
      </c>
      <c r="DU844">
        <v>-74.780169999999998</v>
      </c>
      <c r="DV844" t="s">
        <v>39</v>
      </c>
      <c r="DW844" t="s">
        <v>298</v>
      </c>
      <c r="DX844" t="s">
        <v>34</v>
      </c>
      <c r="DY844">
        <v>0</v>
      </c>
      <c r="DZ844" t="s">
        <v>41</v>
      </c>
      <c r="EA844">
        <v>8</v>
      </c>
      <c r="EC844" t="s">
        <v>47</v>
      </c>
      <c r="ED844" t="s">
        <v>48</v>
      </c>
      <c r="EE844">
        <v>0.33545700000000001</v>
      </c>
      <c r="EF844" t="s">
        <v>44</v>
      </c>
      <c r="EG844">
        <v>9372811</v>
      </c>
      <c r="EJ844">
        <v>62588513</v>
      </c>
      <c r="EL844">
        <v>300</v>
      </c>
      <c r="EM844">
        <v>84202314</v>
      </c>
      <c r="EO844">
        <v>2275050011</v>
      </c>
      <c r="EP844">
        <v>2</v>
      </c>
      <c r="EQ844" t="s">
        <v>34</v>
      </c>
      <c r="ER844" t="s">
        <v>67</v>
      </c>
      <c r="ES844">
        <v>34037</v>
      </c>
      <c r="EU844" t="s">
        <v>297</v>
      </c>
      <c r="EV844">
        <v>48811</v>
      </c>
      <c r="EW844" t="s">
        <v>37</v>
      </c>
      <c r="EX844" t="s">
        <v>38</v>
      </c>
      <c r="FA844" t="s">
        <v>38</v>
      </c>
      <c r="FB844">
        <v>40.966760000000001</v>
      </c>
      <c r="FC844">
        <v>-74.780169999999998</v>
      </c>
      <c r="FD844" t="s">
        <v>39</v>
      </c>
      <c r="FE844" t="s">
        <v>298</v>
      </c>
      <c r="FF844" t="s">
        <v>34</v>
      </c>
      <c r="FG844">
        <v>0</v>
      </c>
      <c r="FH844" t="s">
        <v>41</v>
      </c>
      <c r="FI844">
        <v>8</v>
      </c>
      <c r="FK844" t="s">
        <v>45</v>
      </c>
      <c r="FL844" t="s">
        <v>46</v>
      </c>
      <c r="FM844">
        <v>2.0539499999999999E-2</v>
      </c>
      <c r="FN844" t="s">
        <v>44</v>
      </c>
      <c r="FO844">
        <v>9372811</v>
      </c>
      <c r="FR844">
        <v>62588513</v>
      </c>
      <c r="FT844">
        <v>300</v>
      </c>
      <c r="FU844">
        <v>84202314</v>
      </c>
      <c r="FW844">
        <v>2275050011</v>
      </c>
      <c r="FX844">
        <v>2</v>
      </c>
      <c r="FY844" t="s">
        <v>34</v>
      </c>
      <c r="FZ844" t="s">
        <v>67</v>
      </c>
      <c r="GA844">
        <v>34037</v>
      </c>
      <c r="GC844" t="s">
        <v>297</v>
      </c>
      <c r="GD844">
        <v>48811</v>
      </c>
      <c r="GE844" t="s">
        <v>37</v>
      </c>
      <c r="GF844" t="s">
        <v>38</v>
      </c>
      <c r="GI844" t="s">
        <v>38</v>
      </c>
      <c r="GJ844">
        <v>40.966760000000001</v>
      </c>
      <c r="GK844">
        <v>-74.780169999999998</v>
      </c>
      <c r="GL844" t="s">
        <v>39</v>
      </c>
      <c r="GM844" t="s">
        <v>298</v>
      </c>
      <c r="GN844" t="s">
        <v>34</v>
      </c>
      <c r="GO844">
        <v>0</v>
      </c>
      <c r="GP844" t="s">
        <v>41</v>
      </c>
      <c r="GQ844">
        <v>8</v>
      </c>
      <c r="GS844" t="s">
        <v>42</v>
      </c>
      <c r="GT844" t="s">
        <v>43</v>
      </c>
      <c r="GU844">
        <v>0.30906600000000001</v>
      </c>
      <c r="GV844" t="s">
        <v>44</v>
      </c>
    </row>
    <row r="845" spans="1:204" x14ac:dyDescent="0.25">
      <c r="A845">
        <v>9372811</v>
      </c>
      <c r="D845">
        <v>62588513</v>
      </c>
      <c r="F845">
        <v>300</v>
      </c>
      <c r="G845">
        <v>84202414</v>
      </c>
      <c r="I845">
        <v>2275050012</v>
      </c>
      <c r="J845">
        <v>2</v>
      </c>
      <c r="K845" t="s">
        <v>34</v>
      </c>
      <c r="L845" t="s">
        <v>67</v>
      </c>
      <c r="M845">
        <v>34037</v>
      </c>
      <c r="O845" t="s">
        <v>297</v>
      </c>
      <c r="P845">
        <v>48811</v>
      </c>
      <c r="Q845" t="s">
        <v>37</v>
      </c>
      <c r="R845" t="s">
        <v>38</v>
      </c>
      <c r="U845" t="s">
        <v>38</v>
      </c>
      <c r="V845">
        <v>40.966760000000001</v>
      </c>
      <c r="W845">
        <v>-74.780169999999998</v>
      </c>
      <c r="X845" t="s">
        <v>39</v>
      </c>
      <c r="Y845" t="s">
        <v>298</v>
      </c>
      <c r="Z845" t="s">
        <v>34</v>
      </c>
      <c r="AA845">
        <v>0</v>
      </c>
      <c r="AB845" t="s">
        <v>41</v>
      </c>
      <c r="AC845">
        <v>8</v>
      </c>
      <c r="AE845" t="s">
        <v>53</v>
      </c>
      <c r="AF845" t="s">
        <v>54</v>
      </c>
      <c r="AG845">
        <v>7.6118100000000002</v>
      </c>
      <c r="AH845" t="s">
        <v>44</v>
      </c>
      <c r="AI845">
        <v>9372811</v>
      </c>
      <c r="AL845">
        <v>62588513</v>
      </c>
      <c r="AN845">
        <v>300</v>
      </c>
      <c r="AO845">
        <v>84202414</v>
      </c>
      <c r="AQ845">
        <v>2275050012</v>
      </c>
      <c r="AR845">
        <v>2</v>
      </c>
      <c r="AS845" t="s">
        <v>34</v>
      </c>
      <c r="AT845" t="s">
        <v>67</v>
      </c>
      <c r="AU845">
        <v>34037</v>
      </c>
      <c r="AW845" t="s">
        <v>297</v>
      </c>
      <c r="AX845">
        <v>48811</v>
      </c>
      <c r="AY845" t="s">
        <v>37</v>
      </c>
      <c r="AZ845" t="s">
        <v>38</v>
      </c>
      <c r="BC845" t="s">
        <v>38</v>
      </c>
      <c r="BD845">
        <v>40.966760000000001</v>
      </c>
      <c r="BE845">
        <v>-74.780169999999998</v>
      </c>
      <c r="BF845" t="s">
        <v>39</v>
      </c>
      <c r="BG845" t="s">
        <v>298</v>
      </c>
      <c r="BH845" t="s">
        <v>34</v>
      </c>
      <c r="BI845">
        <v>0</v>
      </c>
      <c r="BJ845" t="s">
        <v>41</v>
      </c>
      <c r="BK845">
        <v>8</v>
      </c>
      <c r="BM845" t="s">
        <v>51</v>
      </c>
      <c r="BN845" t="s">
        <v>52</v>
      </c>
      <c r="BO845">
        <v>0.25731300000000001</v>
      </c>
      <c r="BP845" t="s">
        <v>44</v>
      </c>
      <c r="BQ845">
        <v>9372811</v>
      </c>
      <c r="BT845">
        <v>62588513</v>
      </c>
      <c r="BV845">
        <v>300</v>
      </c>
      <c r="BW845">
        <v>84202414</v>
      </c>
      <c r="BY845">
        <v>2275050012</v>
      </c>
      <c r="BZ845">
        <v>2</v>
      </c>
      <c r="CA845" t="s">
        <v>34</v>
      </c>
      <c r="CB845" t="s">
        <v>67</v>
      </c>
      <c r="CC845">
        <v>34037</v>
      </c>
      <c r="CE845" t="s">
        <v>297</v>
      </c>
      <c r="CF845">
        <v>48811</v>
      </c>
      <c r="CG845" t="s">
        <v>37</v>
      </c>
      <c r="CH845" t="s">
        <v>38</v>
      </c>
      <c r="CK845" t="s">
        <v>38</v>
      </c>
      <c r="CL845">
        <v>40.966760000000001</v>
      </c>
      <c r="CM845">
        <v>-74.780169999999998</v>
      </c>
      <c r="CN845" t="s">
        <v>39</v>
      </c>
      <c r="CO845" t="s">
        <v>298</v>
      </c>
      <c r="CP845" t="s">
        <v>34</v>
      </c>
      <c r="CQ845">
        <v>0</v>
      </c>
      <c r="CR845" t="s">
        <v>41</v>
      </c>
      <c r="CS845">
        <v>8</v>
      </c>
      <c r="CU845" t="s">
        <v>49</v>
      </c>
      <c r="CV845" t="s">
        <v>50</v>
      </c>
      <c r="CW845">
        <v>0.18812899999999999</v>
      </c>
      <c r="CX845" t="s">
        <v>44</v>
      </c>
      <c r="CY845">
        <v>9372811</v>
      </c>
      <c r="DB845">
        <v>62588513</v>
      </c>
      <c r="DD845">
        <v>300</v>
      </c>
      <c r="DE845">
        <v>84202414</v>
      </c>
      <c r="DG845">
        <v>2275050012</v>
      </c>
      <c r="DH845">
        <v>2</v>
      </c>
      <c r="DI845" t="s">
        <v>34</v>
      </c>
      <c r="DJ845" t="s">
        <v>67</v>
      </c>
      <c r="DK845">
        <v>34037</v>
      </c>
      <c r="DM845" t="s">
        <v>297</v>
      </c>
      <c r="DN845">
        <v>48811</v>
      </c>
      <c r="DO845" t="s">
        <v>37</v>
      </c>
      <c r="DP845" t="s">
        <v>38</v>
      </c>
      <c r="DS845" t="s">
        <v>38</v>
      </c>
      <c r="DT845">
        <v>40.966760000000001</v>
      </c>
      <c r="DU845">
        <v>-74.780169999999998</v>
      </c>
      <c r="DV845" t="s">
        <v>39</v>
      </c>
      <c r="DW845" t="s">
        <v>298</v>
      </c>
      <c r="DX845" t="s">
        <v>34</v>
      </c>
      <c r="DY845">
        <v>0</v>
      </c>
      <c r="DZ845" t="s">
        <v>41</v>
      </c>
      <c r="EA845">
        <v>8</v>
      </c>
      <c r="EC845" t="s">
        <v>47</v>
      </c>
      <c r="ED845" t="s">
        <v>48</v>
      </c>
      <c r="EE845">
        <v>0.183614</v>
      </c>
      <c r="EF845" t="s">
        <v>44</v>
      </c>
      <c r="EG845">
        <v>9372811</v>
      </c>
      <c r="EJ845">
        <v>62588513</v>
      </c>
      <c r="EL845">
        <v>300</v>
      </c>
      <c r="EM845">
        <v>84202414</v>
      </c>
      <c r="EO845">
        <v>2275050012</v>
      </c>
      <c r="EP845">
        <v>2</v>
      </c>
      <c r="EQ845" t="s">
        <v>34</v>
      </c>
      <c r="ER845" t="s">
        <v>67</v>
      </c>
      <c r="ES845">
        <v>34037</v>
      </c>
      <c r="EU845" t="s">
        <v>297</v>
      </c>
      <c r="EV845">
        <v>48811</v>
      </c>
      <c r="EW845" t="s">
        <v>37</v>
      </c>
      <c r="EX845" t="s">
        <v>38</v>
      </c>
      <c r="FA845" t="s">
        <v>38</v>
      </c>
      <c r="FB845">
        <v>40.966760000000001</v>
      </c>
      <c r="FC845">
        <v>-74.780169999999998</v>
      </c>
      <c r="FD845" t="s">
        <v>39</v>
      </c>
      <c r="FE845" t="s">
        <v>298</v>
      </c>
      <c r="FF845" t="s">
        <v>34</v>
      </c>
      <c r="FG845">
        <v>0</v>
      </c>
      <c r="FH845" t="s">
        <v>41</v>
      </c>
      <c r="FI845">
        <v>8</v>
      </c>
      <c r="FK845" t="s">
        <v>45</v>
      </c>
      <c r="FL845" t="s">
        <v>46</v>
      </c>
      <c r="FM845">
        <v>5.8479099999999999E-2</v>
      </c>
      <c r="FN845" t="s">
        <v>44</v>
      </c>
      <c r="FO845">
        <v>9372811</v>
      </c>
      <c r="FR845">
        <v>62588513</v>
      </c>
      <c r="FT845">
        <v>300</v>
      </c>
      <c r="FU845">
        <v>84202414</v>
      </c>
      <c r="FW845">
        <v>2275050012</v>
      </c>
      <c r="FX845">
        <v>2</v>
      </c>
      <c r="FY845" t="s">
        <v>34</v>
      </c>
      <c r="FZ845" t="s">
        <v>67</v>
      </c>
      <c r="GA845">
        <v>34037</v>
      </c>
      <c r="GC845" t="s">
        <v>297</v>
      </c>
      <c r="GD845">
        <v>48811</v>
      </c>
      <c r="GE845" t="s">
        <v>37</v>
      </c>
      <c r="GF845" t="s">
        <v>38</v>
      </c>
      <c r="GI845" t="s">
        <v>38</v>
      </c>
      <c r="GJ845">
        <v>40.966760000000001</v>
      </c>
      <c r="GK845">
        <v>-74.780169999999998</v>
      </c>
      <c r="GL845" t="s">
        <v>39</v>
      </c>
      <c r="GM845" t="s">
        <v>298</v>
      </c>
      <c r="GN845" t="s">
        <v>34</v>
      </c>
      <c r="GO845">
        <v>0</v>
      </c>
      <c r="GP845" t="s">
        <v>41</v>
      </c>
      <c r="GQ845">
        <v>8</v>
      </c>
      <c r="GS845" t="s">
        <v>42</v>
      </c>
      <c r="GT845" t="s">
        <v>43</v>
      </c>
      <c r="GU845">
        <v>0.54800599999999999</v>
      </c>
      <c r="GV845" t="s">
        <v>44</v>
      </c>
    </row>
    <row r="846" spans="1:204" x14ac:dyDescent="0.25">
      <c r="A846">
        <v>12323111</v>
      </c>
      <c r="D846">
        <v>61753413</v>
      </c>
      <c r="F846">
        <v>300</v>
      </c>
      <c r="G846">
        <v>80032914</v>
      </c>
      <c r="I846">
        <v>2275050011</v>
      </c>
      <c r="J846">
        <v>2</v>
      </c>
      <c r="K846" t="s">
        <v>34</v>
      </c>
      <c r="L846" t="s">
        <v>218</v>
      </c>
      <c r="M846">
        <v>34039</v>
      </c>
      <c r="O846" t="s">
        <v>453</v>
      </c>
      <c r="P846">
        <v>48811</v>
      </c>
      <c r="Q846" t="s">
        <v>37</v>
      </c>
      <c r="R846" t="s">
        <v>38</v>
      </c>
      <c r="U846" t="s">
        <v>38</v>
      </c>
      <c r="V846">
        <v>40.636200000000002</v>
      </c>
      <c r="W846">
        <v>-74.234300000000005</v>
      </c>
      <c r="X846" t="s">
        <v>39</v>
      </c>
      <c r="Y846" t="s">
        <v>454</v>
      </c>
      <c r="Z846" t="s">
        <v>34</v>
      </c>
      <c r="AA846">
        <v>0</v>
      </c>
      <c r="AB846" t="s">
        <v>41</v>
      </c>
      <c r="AC846">
        <v>8</v>
      </c>
      <c r="AE846" t="s">
        <v>53</v>
      </c>
      <c r="AF846" t="s">
        <v>54</v>
      </c>
      <c r="AG846">
        <v>0.108126</v>
      </c>
      <c r="AH846" t="s">
        <v>44</v>
      </c>
      <c r="AI846">
        <v>12323111</v>
      </c>
      <c r="AL846">
        <v>61753413</v>
      </c>
      <c r="AN846">
        <v>300</v>
      </c>
      <c r="AO846">
        <v>80032914</v>
      </c>
      <c r="AQ846">
        <v>2275050011</v>
      </c>
      <c r="AR846">
        <v>2</v>
      </c>
      <c r="AS846" t="s">
        <v>34</v>
      </c>
      <c r="AT846" t="s">
        <v>218</v>
      </c>
      <c r="AU846">
        <v>34039</v>
      </c>
      <c r="AW846" t="s">
        <v>453</v>
      </c>
      <c r="AX846">
        <v>48811</v>
      </c>
      <c r="AY846" t="s">
        <v>37</v>
      </c>
      <c r="AZ846" t="s">
        <v>38</v>
      </c>
      <c r="BC846" t="s">
        <v>38</v>
      </c>
      <c r="BD846">
        <v>40.636200000000002</v>
      </c>
      <c r="BE846">
        <v>-74.234300000000005</v>
      </c>
      <c r="BF846" t="s">
        <v>39</v>
      </c>
      <c r="BG846" t="s">
        <v>454</v>
      </c>
      <c r="BH846" t="s">
        <v>34</v>
      </c>
      <c r="BI846">
        <v>0</v>
      </c>
      <c r="BJ846" t="s">
        <v>41</v>
      </c>
      <c r="BK846">
        <v>8</v>
      </c>
      <c r="BM846" t="s">
        <v>51</v>
      </c>
      <c r="BN846" t="s">
        <v>52</v>
      </c>
      <c r="BO846">
        <v>5.8500000000000002E-4</v>
      </c>
      <c r="BP846" t="s">
        <v>44</v>
      </c>
      <c r="BQ846">
        <v>12323111</v>
      </c>
      <c r="BT846">
        <v>61753413</v>
      </c>
      <c r="BV846">
        <v>300</v>
      </c>
      <c r="BW846">
        <v>80032914</v>
      </c>
      <c r="BY846">
        <v>2275050011</v>
      </c>
      <c r="BZ846">
        <v>2</v>
      </c>
      <c r="CA846" t="s">
        <v>34</v>
      </c>
      <c r="CB846" t="s">
        <v>218</v>
      </c>
      <c r="CC846">
        <v>34039</v>
      </c>
      <c r="CE846" t="s">
        <v>453</v>
      </c>
      <c r="CF846">
        <v>48811</v>
      </c>
      <c r="CG846" t="s">
        <v>37</v>
      </c>
      <c r="CH846" t="s">
        <v>38</v>
      </c>
      <c r="CK846" t="s">
        <v>38</v>
      </c>
      <c r="CL846">
        <v>40.636200000000002</v>
      </c>
      <c r="CM846">
        <v>-74.234300000000005</v>
      </c>
      <c r="CN846" t="s">
        <v>39</v>
      </c>
      <c r="CO846" t="s">
        <v>454</v>
      </c>
      <c r="CP846" t="s">
        <v>34</v>
      </c>
      <c r="CQ846">
        <v>0</v>
      </c>
      <c r="CR846" t="s">
        <v>41</v>
      </c>
      <c r="CS846">
        <v>8</v>
      </c>
      <c r="CU846" t="s">
        <v>49</v>
      </c>
      <c r="CV846" t="s">
        <v>50</v>
      </c>
      <c r="CW846">
        <v>2.1302999999999999E-3</v>
      </c>
      <c r="CX846" t="s">
        <v>44</v>
      </c>
      <c r="CY846">
        <v>12323111</v>
      </c>
      <c r="DB846">
        <v>61753413</v>
      </c>
      <c r="DD846">
        <v>300</v>
      </c>
      <c r="DE846">
        <v>80032914</v>
      </c>
      <c r="DG846">
        <v>2275050011</v>
      </c>
      <c r="DH846">
        <v>2</v>
      </c>
      <c r="DI846" t="s">
        <v>34</v>
      </c>
      <c r="DJ846" t="s">
        <v>218</v>
      </c>
      <c r="DK846">
        <v>34039</v>
      </c>
      <c r="DM846" t="s">
        <v>453</v>
      </c>
      <c r="DN846">
        <v>48811</v>
      </c>
      <c r="DO846" t="s">
        <v>37</v>
      </c>
      <c r="DP846" t="s">
        <v>38</v>
      </c>
      <c r="DS846" t="s">
        <v>38</v>
      </c>
      <c r="DT846">
        <v>40.636200000000002</v>
      </c>
      <c r="DU846">
        <v>-74.234300000000005</v>
      </c>
      <c r="DV846" t="s">
        <v>39</v>
      </c>
      <c r="DW846" t="s">
        <v>454</v>
      </c>
      <c r="DX846" t="s">
        <v>34</v>
      </c>
      <c r="DY846">
        <v>0</v>
      </c>
      <c r="DZ846" t="s">
        <v>41</v>
      </c>
      <c r="EA846">
        <v>8</v>
      </c>
      <c r="EC846" t="s">
        <v>47</v>
      </c>
      <c r="ED846" t="s">
        <v>48</v>
      </c>
      <c r="EE846">
        <v>1.4699100000000001E-3</v>
      </c>
      <c r="EF846" t="s">
        <v>44</v>
      </c>
      <c r="EG846">
        <v>12323111</v>
      </c>
      <c r="EJ846">
        <v>61753413</v>
      </c>
      <c r="EL846">
        <v>300</v>
      </c>
      <c r="EM846">
        <v>80032914</v>
      </c>
      <c r="EO846">
        <v>2275050011</v>
      </c>
      <c r="EP846">
        <v>2</v>
      </c>
      <c r="EQ846" t="s">
        <v>34</v>
      </c>
      <c r="ER846" t="s">
        <v>218</v>
      </c>
      <c r="ES846">
        <v>34039</v>
      </c>
      <c r="EU846" t="s">
        <v>453</v>
      </c>
      <c r="EV846">
        <v>48811</v>
      </c>
      <c r="EW846" t="s">
        <v>37</v>
      </c>
      <c r="EX846" t="s">
        <v>38</v>
      </c>
      <c r="FA846" t="s">
        <v>38</v>
      </c>
      <c r="FB846">
        <v>40.636200000000002</v>
      </c>
      <c r="FC846">
        <v>-74.234300000000005</v>
      </c>
      <c r="FD846" t="s">
        <v>39</v>
      </c>
      <c r="FE846" t="s">
        <v>454</v>
      </c>
      <c r="FF846" t="s">
        <v>34</v>
      </c>
      <c r="FG846">
        <v>0</v>
      </c>
      <c r="FH846" t="s">
        <v>41</v>
      </c>
      <c r="FI846">
        <v>8</v>
      </c>
      <c r="FK846" t="s">
        <v>45</v>
      </c>
      <c r="FL846" t="s">
        <v>46</v>
      </c>
      <c r="FM846">
        <v>9.0000000000000006E-5</v>
      </c>
      <c r="FN846" t="s">
        <v>44</v>
      </c>
      <c r="FO846">
        <v>12323111</v>
      </c>
      <c r="FR846">
        <v>61753413</v>
      </c>
      <c r="FT846">
        <v>300</v>
      </c>
      <c r="FU846">
        <v>80032914</v>
      </c>
      <c r="FW846">
        <v>2275050011</v>
      </c>
      <c r="FX846">
        <v>2</v>
      </c>
      <c r="FY846" t="s">
        <v>34</v>
      </c>
      <c r="FZ846" t="s">
        <v>218</v>
      </c>
      <c r="GA846">
        <v>34039</v>
      </c>
      <c r="GC846" t="s">
        <v>453</v>
      </c>
      <c r="GD846">
        <v>48811</v>
      </c>
      <c r="GE846" t="s">
        <v>37</v>
      </c>
      <c r="GF846" t="s">
        <v>38</v>
      </c>
      <c r="GI846" t="s">
        <v>38</v>
      </c>
      <c r="GJ846">
        <v>40.636200000000002</v>
      </c>
      <c r="GK846">
        <v>-74.234300000000005</v>
      </c>
      <c r="GL846" t="s">
        <v>39</v>
      </c>
      <c r="GM846" t="s">
        <v>454</v>
      </c>
      <c r="GN846" t="s">
        <v>34</v>
      </c>
      <c r="GO846">
        <v>0</v>
      </c>
      <c r="GP846" t="s">
        <v>41</v>
      </c>
      <c r="GQ846">
        <v>8</v>
      </c>
      <c r="GS846" t="s">
        <v>42</v>
      </c>
      <c r="GT846" t="s">
        <v>43</v>
      </c>
      <c r="GU846">
        <v>1.3542700000000001E-3</v>
      </c>
      <c r="GV846" t="s">
        <v>44</v>
      </c>
    </row>
    <row r="847" spans="1:204" x14ac:dyDescent="0.25">
      <c r="A847">
        <v>12323111</v>
      </c>
      <c r="D847">
        <v>61753413</v>
      </c>
      <c r="F847">
        <v>300</v>
      </c>
      <c r="G847">
        <v>80033014</v>
      </c>
      <c r="I847">
        <v>2275050012</v>
      </c>
      <c r="J847">
        <v>2</v>
      </c>
      <c r="K847" t="s">
        <v>34</v>
      </c>
      <c r="L847" t="s">
        <v>218</v>
      </c>
      <c r="M847">
        <v>34039</v>
      </c>
      <c r="O847" t="s">
        <v>453</v>
      </c>
      <c r="P847">
        <v>48811</v>
      </c>
      <c r="Q847" t="s">
        <v>37</v>
      </c>
      <c r="R847" t="s">
        <v>38</v>
      </c>
      <c r="U847" t="s">
        <v>38</v>
      </c>
      <c r="V847">
        <v>40.636200000000002</v>
      </c>
      <c r="W847">
        <v>-74.234300000000005</v>
      </c>
      <c r="X847" t="s">
        <v>39</v>
      </c>
      <c r="Y847" t="s">
        <v>454</v>
      </c>
      <c r="Z847" t="s">
        <v>34</v>
      </c>
      <c r="AA847">
        <v>0</v>
      </c>
      <c r="AB847" t="s">
        <v>41</v>
      </c>
      <c r="AC847">
        <v>8</v>
      </c>
      <c r="AE847" t="s">
        <v>53</v>
      </c>
      <c r="AF847" t="s">
        <v>54</v>
      </c>
      <c r="AG847">
        <v>0.15802099999999999</v>
      </c>
      <c r="AH847" t="s">
        <v>44</v>
      </c>
      <c r="AI847">
        <v>12323111</v>
      </c>
      <c r="AL847">
        <v>61753413</v>
      </c>
      <c r="AN847">
        <v>300</v>
      </c>
      <c r="AO847">
        <v>80033014</v>
      </c>
      <c r="AQ847">
        <v>2275050012</v>
      </c>
      <c r="AR847">
        <v>2</v>
      </c>
      <c r="AS847" t="s">
        <v>34</v>
      </c>
      <c r="AT847" t="s">
        <v>218</v>
      </c>
      <c r="AU847">
        <v>34039</v>
      </c>
      <c r="AW847" t="s">
        <v>453</v>
      </c>
      <c r="AX847">
        <v>48811</v>
      </c>
      <c r="AY847" t="s">
        <v>37</v>
      </c>
      <c r="AZ847" t="s">
        <v>38</v>
      </c>
      <c r="BC847" t="s">
        <v>38</v>
      </c>
      <c r="BD847">
        <v>40.636200000000002</v>
      </c>
      <c r="BE847">
        <v>-74.234300000000005</v>
      </c>
      <c r="BF847" t="s">
        <v>39</v>
      </c>
      <c r="BG847" t="s">
        <v>454</v>
      </c>
      <c r="BH847" t="s">
        <v>34</v>
      </c>
      <c r="BI847">
        <v>0</v>
      </c>
      <c r="BJ847" t="s">
        <v>41</v>
      </c>
      <c r="BK847">
        <v>8</v>
      </c>
      <c r="BM847" t="s">
        <v>51</v>
      </c>
      <c r="BN847" t="s">
        <v>52</v>
      </c>
      <c r="BO847">
        <v>5.3417999999999998E-3</v>
      </c>
      <c r="BP847" t="s">
        <v>44</v>
      </c>
      <c r="BQ847">
        <v>12323111</v>
      </c>
      <c r="BT847">
        <v>61753413</v>
      </c>
      <c r="BV847">
        <v>300</v>
      </c>
      <c r="BW847">
        <v>80033014</v>
      </c>
      <c r="BY847">
        <v>2275050012</v>
      </c>
      <c r="BZ847">
        <v>2</v>
      </c>
      <c r="CA847" t="s">
        <v>34</v>
      </c>
      <c r="CB847" t="s">
        <v>218</v>
      </c>
      <c r="CC847">
        <v>34039</v>
      </c>
      <c r="CE847" t="s">
        <v>453</v>
      </c>
      <c r="CF847">
        <v>48811</v>
      </c>
      <c r="CG847" t="s">
        <v>37</v>
      </c>
      <c r="CH847" t="s">
        <v>38</v>
      </c>
      <c r="CK847" t="s">
        <v>38</v>
      </c>
      <c r="CL847">
        <v>40.636200000000002</v>
      </c>
      <c r="CM847">
        <v>-74.234300000000005</v>
      </c>
      <c r="CN847" t="s">
        <v>39</v>
      </c>
      <c r="CO847" t="s">
        <v>454</v>
      </c>
      <c r="CP847" t="s">
        <v>34</v>
      </c>
      <c r="CQ847">
        <v>0</v>
      </c>
      <c r="CR847" t="s">
        <v>41</v>
      </c>
      <c r="CS847">
        <v>8</v>
      </c>
      <c r="CU847" t="s">
        <v>49</v>
      </c>
      <c r="CV847" t="s">
        <v>50</v>
      </c>
      <c r="CW847">
        <v>3.9055499999999998E-3</v>
      </c>
      <c r="CX847" t="s">
        <v>44</v>
      </c>
      <c r="CY847">
        <v>12323111</v>
      </c>
      <c r="DB847">
        <v>61753413</v>
      </c>
      <c r="DD847">
        <v>300</v>
      </c>
      <c r="DE847">
        <v>80033014</v>
      </c>
      <c r="DG847">
        <v>2275050012</v>
      </c>
      <c r="DH847">
        <v>2</v>
      </c>
      <c r="DI847" t="s">
        <v>34</v>
      </c>
      <c r="DJ847" t="s">
        <v>218</v>
      </c>
      <c r="DK847">
        <v>34039</v>
      </c>
      <c r="DM847" t="s">
        <v>453</v>
      </c>
      <c r="DN847">
        <v>48811</v>
      </c>
      <c r="DO847" t="s">
        <v>37</v>
      </c>
      <c r="DP847" t="s">
        <v>38</v>
      </c>
      <c r="DS847" t="s">
        <v>38</v>
      </c>
      <c r="DT847">
        <v>40.636200000000002</v>
      </c>
      <c r="DU847">
        <v>-74.234300000000005</v>
      </c>
      <c r="DV847" t="s">
        <v>39</v>
      </c>
      <c r="DW847" t="s">
        <v>454</v>
      </c>
      <c r="DX847" t="s">
        <v>34</v>
      </c>
      <c r="DY847">
        <v>0</v>
      </c>
      <c r="DZ847" t="s">
        <v>41</v>
      </c>
      <c r="EA847">
        <v>8</v>
      </c>
      <c r="EC847" t="s">
        <v>47</v>
      </c>
      <c r="ED847" t="s">
        <v>48</v>
      </c>
      <c r="EE847">
        <v>3.8118200000000001E-3</v>
      </c>
      <c r="EF847" t="s">
        <v>44</v>
      </c>
      <c r="EG847">
        <v>12323111</v>
      </c>
      <c r="EJ847">
        <v>61753413</v>
      </c>
      <c r="EL847">
        <v>300</v>
      </c>
      <c r="EM847">
        <v>80033014</v>
      </c>
      <c r="EO847">
        <v>2275050012</v>
      </c>
      <c r="EP847">
        <v>2</v>
      </c>
      <c r="EQ847" t="s">
        <v>34</v>
      </c>
      <c r="ER847" t="s">
        <v>218</v>
      </c>
      <c r="ES847">
        <v>34039</v>
      </c>
      <c r="EU847" t="s">
        <v>453</v>
      </c>
      <c r="EV847">
        <v>48811</v>
      </c>
      <c r="EW847" t="s">
        <v>37</v>
      </c>
      <c r="EX847" t="s">
        <v>38</v>
      </c>
      <c r="FA847" t="s">
        <v>38</v>
      </c>
      <c r="FB847">
        <v>40.636200000000002</v>
      </c>
      <c r="FC847">
        <v>-74.234300000000005</v>
      </c>
      <c r="FD847" t="s">
        <v>39</v>
      </c>
      <c r="FE847" t="s">
        <v>454</v>
      </c>
      <c r="FF847" t="s">
        <v>34</v>
      </c>
      <c r="FG847">
        <v>0</v>
      </c>
      <c r="FH847" t="s">
        <v>41</v>
      </c>
      <c r="FI847">
        <v>8</v>
      </c>
      <c r="FK847" t="s">
        <v>45</v>
      </c>
      <c r="FL847" t="s">
        <v>46</v>
      </c>
      <c r="FM847">
        <v>1.2140199999999999E-3</v>
      </c>
      <c r="FN847" t="s">
        <v>44</v>
      </c>
      <c r="FO847">
        <v>12323111</v>
      </c>
      <c r="FR847">
        <v>61753413</v>
      </c>
      <c r="FT847">
        <v>300</v>
      </c>
      <c r="FU847">
        <v>80033014</v>
      </c>
      <c r="FW847">
        <v>2275050012</v>
      </c>
      <c r="FX847">
        <v>2</v>
      </c>
      <c r="FY847" t="s">
        <v>34</v>
      </c>
      <c r="FZ847" t="s">
        <v>218</v>
      </c>
      <c r="GA847">
        <v>34039</v>
      </c>
      <c r="GC847" t="s">
        <v>453</v>
      </c>
      <c r="GD847">
        <v>48811</v>
      </c>
      <c r="GE847" t="s">
        <v>37</v>
      </c>
      <c r="GF847" t="s">
        <v>38</v>
      </c>
      <c r="GI847" t="s">
        <v>38</v>
      </c>
      <c r="GJ847">
        <v>40.636200000000002</v>
      </c>
      <c r="GK847">
        <v>-74.234300000000005</v>
      </c>
      <c r="GL847" t="s">
        <v>39</v>
      </c>
      <c r="GM847" t="s">
        <v>454</v>
      </c>
      <c r="GN847" t="s">
        <v>34</v>
      </c>
      <c r="GO847">
        <v>0</v>
      </c>
      <c r="GP847" t="s">
        <v>41</v>
      </c>
      <c r="GQ847">
        <v>8</v>
      </c>
      <c r="GS847" t="s">
        <v>42</v>
      </c>
      <c r="GT847" t="s">
        <v>43</v>
      </c>
      <c r="GU847">
        <v>1.1376499999999999E-2</v>
      </c>
      <c r="GV847" t="s">
        <v>44</v>
      </c>
    </row>
    <row r="848" spans="1:204" x14ac:dyDescent="0.25">
      <c r="A848">
        <v>11560511</v>
      </c>
      <c r="D848">
        <v>60554613</v>
      </c>
      <c r="F848">
        <v>300</v>
      </c>
      <c r="G848">
        <v>77650714</v>
      </c>
      <c r="I848">
        <v>2275050011</v>
      </c>
      <c r="J848">
        <v>2</v>
      </c>
      <c r="K848" t="s">
        <v>34</v>
      </c>
      <c r="L848" t="s">
        <v>218</v>
      </c>
      <c r="M848">
        <v>34039</v>
      </c>
      <c r="O848" t="s">
        <v>412</v>
      </c>
      <c r="P848">
        <v>48811</v>
      </c>
      <c r="Q848" t="s">
        <v>37</v>
      </c>
      <c r="R848" t="s">
        <v>38</v>
      </c>
      <c r="U848" t="s">
        <v>38</v>
      </c>
      <c r="V848">
        <v>40.644399999999997</v>
      </c>
      <c r="W848">
        <v>-74.2453</v>
      </c>
      <c r="X848" t="s">
        <v>39</v>
      </c>
      <c r="Y848" t="s">
        <v>413</v>
      </c>
      <c r="Z848" t="s">
        <v>34</v>
      </c>
      <c r="AA848">
        <v>0</v>
      </c>
      <c r="AB848" t="s">
        <v>41</v>
      </c>
      <c r="AC848">
        <v>8</v>
      </c>
      <c r="AE848" t="s">
        <v>53</v>
      </c>
      <c r="AF848" t="s">
        <v>54</v>
      </c>
      <c r="AG848">
        <v>0.108126</v>
      </c>
      <c r="AH848" t="s">
        <v>44</v>
      </c>
      <c r="AI848">
        <v>11560511</v>
      </c>
      <c r="AL848">
        <v>60554613</v>
      </c>
      <c r="AN848">
        <v>300</v>
      </c>
      <c r="AO848">
        <v>77650714</v>
      </c>
      <c r="AQ848">
        <v>2275050011</v>
      </c>
      <c r="AR848">
        <v>2</v>
      </c>
      <c r="AS848" t="s">
        <v>34</v>
      </c>
      <c r="AT848" t="s">
        <v>218</v>
      </c>
      <c r="AU848">
        <v>34039</v>
      </c>
      <c r="AW848" t="s">
        <v>412</v>
      </c>
      <c r="AX848">
        <v>48811</v>
      </c>
      <c r="AY848" t="s">
        <v>37</v>
      </c>
      <c r="AZ848" t="s">
        <v>38</v>
      </c>
      <c r="BC848" t="s">
        <v>38</v>
      </c>
      <c r="BD848">
        <v>40.644399999999997</v>
      </c>
      <c r="BE848">
        <v>-74.2453</v>
      </c>
      <c r="BF848" t="s">
        <v>39</v>
      </c>
      <c r="BG848" t="s">
        <v>413</v>
      </c>
      <c r="BH848" t="s">
        <v>34</v>
      </c>
      <c r="BI848">
        <v>0</v>
      </c>
      <c r="BJ848" t="s">
        <v>41</v>
      </c>
      <c r="BK848">
        <v>8</v>
      </c>
      <c r="BM848" t="s">
        <v>51</v>
      </c>
      <c r="BN848" t="s">
        <v>52</v>
      </c>
      <c r="BO848">
        <v>5.8500000000000002E-4</v>
      </c>
      <c r="BP848" t="s">
        <v>44</v>
      </c>
      <c r="BQ848">
        <v>11560511</v>
      </c>
      <c r="BT848">
        <v>60554613</v>
      </c>
      <c r="BV848">
        <v>300</v>
      </c>
      <c r="BW848">
        <v>77650714</v>
      </c>
      <c r="BY848">
        <v>2275050011</v>
      </c>
      <c r="BZ848">
        <v>2</v>
      </c>
      <c r="CA848" t="s">
        <v>34</v>
      </c>
      <c r="CB848" t="s">
        <v>218</v>
      </c>
      <c r="CC848">
        <v>34039</v>
      </c>
      <c r="CE848" t="s">
        <v>412</v>
      </c>
      <c r="CF848">
        <v>48811</v>
      </c>
      <c r="CG848" t="s">
        <v>37</v>
      </c>
      <c r="CH848" t="s">
        <v>38</v>
      </c>
      <c r="CK848" t="s">
        <v>38</v>
      </c>
      <c r="CL848">
        <v>40.644399999999997</v>
      </c>
      <c r="CM848">
        <v>-74.2453</v>
      </c>
      <c r="CN848" t="s">
        <v>39</v>
      </c>
      <c r="CO848" t="s">
        <v>413</v>
      </c>
      <c r="CP848" t="s">
        <v>34</v>
      </c>
      <c r="CQ848">
        <v>0</v>
      </c>
      <c r="CR848" t="s">
        <v>41</v>
      </c>
      <c r="CS848">
        <v>8</v>
      </c>
      <c r="CU848" t="s">
        <v>49</v>
      </c>
      <c r="CV848" t="s">
        <v>50</v>
      </c>
      <c r="CW848">
        <v>2.1302999999999999E-3</v>
      </c>
      <c r="CX848" t="s">
        <v>44</v>
      </c>
      <c r="CY848">
        <v>11560511</v>
      </c>
      <c r="DB848">
        <v>60554613</v>
      </c>
      <c r="DD848">
        <v>300</v>
      </c>
      <c r="DE848">
        <v>77650714</v>
      </c>
      <c r="DG848">
        <v>2275050011</v>
      </c>
      <c r="DH848">
        <v>2</v>
      </c>
      <c r="DI848" t="s">
        <v>34</v>
      </c>
      <c r="DJ848" t="s">
        <v>218</v>
      </c>
      <c r="DK848">
        <v>34039</v>
      </c>
      <c r="DM848" t="s">
        <v>412</v>
      </c>
      <c r="DN848">
        <v>48811</v>
      </c>
      <c r="DO848" t="s">
        <v>37</v>
      </c>
      <c r="DP848" t="s">
        <v>38</v>
      </c>
      <c r="DS848" t="s">
        <v>38</v>
      </c>
      <c r="DT848">
        <v>40.644399999999997</v>
      </c>
      <c r="DU848">
        <v>-74.2453</v>
      </c>
      <c r="DV848" t="s">
        <v>39</v>
      </c>
      <c r="DW848" t="s">
        <v>413</v>
      </c>
      <c r="DX848" t="s">
        <v>34</v>
      </c>
      <c r="DY848">
        <v>0</v>
      </c>
      <c r="DZ848" t="s">
        <v>41</v>
      </c>
      <c r="EA848">
        <v>8</v>
      </c>
      <c r="EC848" t="s">
        <v>47</v>
      </c>
      <c r="ED848" t="s">
        <v>48</v>
      </c>
      <c r="EE848">
        <v>1.4699100000000001E-3</v>
      </c>
      <c r="EF848" t="s">
        <v>44</v>
      </c>
      <c r="EG848">
        <v>11560511</v>
      </c>
      <c r="EJ848">
        <v>60554613</v>
      </c>
      <c r="EL848">
        <v>300</v>
      </c>
      <c r="EM848">
        <v>77650714</v>
      </c>
      <c r="EO848">
        <v>2275050011</v>
      </c>
      <c r="EP848">
        <v>2</v>
      </c>
      <c r="EQ848" t="s">
        <v>34</v>
      </c>
      <c r="ER848" t="s">
        <v>218</v>
      </c>
      <c r="ES848">
        <v>34039</v>
      </c>
      <c r="EU848" t="s">
        <v>412</v>
      </c>
      <c r="EV848">
        <v>48811</v>
      </c>
      <c r="EW848" t="s">
        <v>37</v>
      </c>
      <c r="EX848" t="s">
        <v>38</v>
      </c>
      <c r="FA848" t="s">
        <v>38</v>
      </c>
      <c r="FB848">
        <v>40.644399999999997</v>
      </c>
      <c r="FC848">
        <v>-74.2453</v>
      </c>
      <c r="FD848" t="s">
        <v>39</v>
      </c>
      <c r="FE848" t="s">
        <v>413</v>
      </c>
      <c r="FF848" t="s">
        <v>34</v>
      </c>
      <c r="FG848">
        <v>0</v>
      </c>
      <c r="FH848" t="s">
        <v>41</v>
      </c>
      <c r="FI848">
        <v>8</v>
      </c>
      <c r="FK848" t="s">
        <v>45</v>
      </c>
      <c r="FL848" t="s">
        <v>46</v>
      </c>
      <c r="FM848">
        <v>9.0000000000000006E-5</v>
      </c>
      <c r="FN848" t="s">
        <v>44</v>
      </c>
      <c r="FO848">
        <v>11560511</v>
      </c>
      <c r="FR848">
        <v>60554613</v>
      </c>
      <c r="FT848">
        <v>300</v>
      </c>
      <c r="FU848">
        <v>77650714</v>
      </c>
      <c r="FW848">
        <v>2275050011</v>
      </c>
      <c r="FX848">
        <v>2</v>
      </c>
      <c r="FY848" t="s">
        <v>34</v>
      </c>
      <c r="FZ848" t="s">
        <v>218</v>
      </c>
      <c r="GA848">
        <v>34039</v>
      </c>
      <c r="GC848" t="s">
        <v>412</v>
      </c>
      <c r="GD848">
        <v>48811</v>
      </c>
      <c r="GE848" t="s">
        <v>37</v>
      </c>
      <c r="GF848" t="s">
        <v>38</v>
      </c>
      <c r="GI848" t="s">
        <v>38</v>
      </c>
      <c r="GJ848">
        <v>40.644399999999997</v>
      </c>
      <c r="GK848">
        <v>-74.2453</v>
      </c>
      <c r="GL848" t="s">
        <v>39</v>
      </c>
      <c r="GM848" t="s">
        <v>413</v>
      </c>
      <c r="GN848" t="s">
        <v>34</v>
      </c>
      <c r="GO848">
        <v>0</v>
      </c>
      <c r="GP848" t="s">
        <v>41</v>
      </c>
      <c r="GQ848">
        <v>8</v>
      </c>
      <c r="GS848" t="s">
        <v>42</v>
      </c>
      <c r="GT848" t="s">
        <v>43</v>
      </c>
      <c r="GU848">
        <v>1.3542700000000001E-3</v>
      </c>
      <c r="GV848" t="s">
        <v>44</v>
      </c>
    </row>
    <row r="849" spans="1:204" x14ac:dyDescent="0.25">
      <c r="A849">
        <v>11560511</v>
      </c>
      <c r="D849">
        <v>60554613</v>
      </c>
      <c r="F849">
        <v>300</v>
      </c>
      <c r="G849">
        <v>77650814</v>
      </c>
      <c r="I849">
        <v>2275050012</v>
      </c>
      <c r="J849">
        <v>2</v>
      </c>
      <c r="K849" t="s">
        <v>34</v>
      </c>
      <c r="L849" t="s">
        <v>218</v>
      </c>
      <c r="M849">
        <v>34039</v>
      </c>
      <c r="O849" t="s">
        <v>412</v>
      </c>
      <c r="P849">
        <v>48811</v>
      </c>
      <c r="Q849" t="s">
        <v>37</v>
      </c>
      <c r="R849" t="s">
        <v>38</v>
      </c>
      <c r="U849" t="s">
        <v>38</v>
      </c>
      <c r="V849">
        <v>40.644399999999997</v>
      </c>
      <c r="W849">
        <v>-74.2453</v>
      </c>
      <c r="X849" t="s">
        <v>39</v>
      </c>
      <c r="Y849" t="s">
        <v>413</v>
      </c>
      <c r="Z849" t="s">
        <v>34</v>
      </c>
      <c r="AA849">
        <v>0</v>
      </c>
      <c r="AB849" t="s">
        <v>41</v>
      </c>
      <c r="AC849">
        <v>8</v>
      </c>
      <c r="AE849" t="s">
        <v>53</v>
      </c>
      <c r="AF849" t="s">
        <v>54</v>
      </c>
      <c r="AG849">
        <v>0.15802099999999999</v>
      </c>
      <c r="AH849" t="s">
        <v>44</v>
      </c>
      <c r="AI849">
        <v>11560511</v>
      </c>
      <c r="AL849">
        <v>60554613</v>
      </c>
      <c r="AN849">
        <v>300</v>
      </c>
      <c r="AO849">
        <v>77650814</v>
      </c>
      <c r="AQ849">
        <v>2275050012</v>
      </c>
      <c r="AR849">
        <v>2</v>
      </c>
      <c r="AS849" t="s">
        <v>34</v>
      </c>
      <c r="AT849" t="s">
        <v>218</v>
      </c>
      <c r="AU849">
        <v>34039</v>
      </c>
      <c r="AW849" t="s">
        <v>412</v>
      </c>
      <c r="AX849">
        <v>48811</v>
      </c>
      <c r="AY849" t="s">
        <v>37</v>
      </c>
      <c r="AZ849" t="s">
        <v>38</v>
      </c>
      <c r="BC849" t="s">
        <v>38</v>
      </c>
      <c r="BD849">
        <v>40.644399999999997</v>
      </c>
      <c r="BE849">
        <v>-74.2453</v>
      </c>
      <c r="BF849" t="s">
        <v>39</v>
      </c>
      <c r="BG849" t="s">
        <v>413</v>
      </c>
      <c r="BH849" t="s">
        <v>34</v>
      </c>
      <c r="BI849">
        <v>0</v>
      </c>
      <c r="BJ849" t="s">
        <v>41</v>
      </c>
      <c r="BK849">
        <v>8</v>
      </c>
      <c r="BM849" t="s">
        <v>51</v>
      </c>
      <c r="BN849" t="s">
        <v>52</v>
      </c>
      <c r="BO849">
        <v>5.3417999999999998E-3</v>
      </c>
      <c r="BP849" t="s">
        <v>44</v>
      </c>
      <c r="BQ849">
        <v>11560511</v>
      </c>
      <c r="BT849">
        <v>60554613</v>
      </c>
      <c r="BV849">
        <v>300</v>
      </c>
      <c r="BW849">
        <v>77650814</v>
      </c>
      <c r="BY849">
        <v>2275050012</v>
      </c>
      <c r="BZ849">
        <v>2</v>
      </c>
      <c r="CA849" t="s">
        <v>34</v>
      </c>
      <c r="CB849" t="s">
        <v>218</v>
      </c>
      <c r="CC849">
        <v>34039</v>
      </c>
      <c r="CE849" t="s">
        <v>412</v>
      </c>
      <c r="CF849">
        <v>48811</v>
      </c>
      <c r="CG849" t="s">
        <v>37</v>
      </c>
      <c r="CH849" t="s">
        <v>38</v>
      </c>
      <c r="CK849" t="s">
        <v>38</v>
      </c>
      <c r="CL849">
        <v>40.644399999999997</v>
      </c>
      <c r="CM849">
        <v>-74.2453</v>
      </c>
      <c r="CN849" t="s">
        <v>39</v>
      </c>
      <c r="CO849" t="s">
        <v>413</v>
      </c>
      <c r="CP849" t="s">
        <v>34</v>
      </c>
      <c r="CQ849">
        <v>0</v>
      </c>
      <c r="CR849" t="s">
        <v>41</v>
      </c>
      <c r="CS849">
        <v>8</v>
      </c>
      <c r="CU849" t="s">
        <v>49</v>
      </c>
      <c r="CV849" t="s">
        <v>50</v>
      </c>
      <c r="CW849">
        <v>3.9055499999999998E-3</v>
      </c>
      <c r="CX849" t="s">
        <v>44</v>
      </c>
      <c r="CY849">
        <v>11560511</v>
      </c>
      <c r="DB849">
        <v>60554613</v>
      </c>
      <c r="DD849">
        <v>300</v>
      </c>
      <c r="DE849">
        <v>77650814</v>
      </c>
      <c r="DG849">
        <v>2275050012</v>
      </c>
      <c r="DH849">
        <v>2</v>
      </c>
      <c r="DI849" t="s">
        <v>34</v>
      </c>
      <c r="DJ849" t="s">
        <v>218</v>
      </c>
      <c r="DK849">
        <v>34039</v>
      </c>
      <c r="DM849" t="s">
        <v>412</v>
      </c>
      <c r="DN849">
        <v>48811</v>
      </c>
      <c r="DO849" t="s">
        <v>37</v>
      </c>
      <c r="DP849" t="s">
        <v>38</v>
      </c>
      <c r="DS849" t="s">
        <v>38</v>
      </c>
      <c r="DT849">
        <v>40.644399999999997</v>
      </c>
      <c r="DU849">
        <v>-74.2453</v>
      </c>
      <c r="DV849" t="s">
        <v>39</v>
      </c>
      <c r="DW849" t="s">
        <v>413</v>
      </c>
      <c r="DX849" t="s">
        <v>34</v>
      </c>
      <c r="DY849">
        <v>0</v>
      </c>
      <c r="DZ849" t="s">
        <v>41</v>
      </c>
      <c r="EA849">
        <v>8</v>
      </c>
      <c r="EC849" t="s">
        <v>47</v>
      </c>
      <c r="ED849" t="s">
        <v>48</v>
      </c>
      <c r="EE849">
        <v>3.8118200000000001E-3</v>
      </c>
      <c r="EF849" t="s">
        <v>44</v>
      </c>
      <c r="EG849">
        <v>11560511</v>
      </c>
      <c r="EJ849">
        <v>60554613</v>
      </c>
      <c r="EL849">
        <v>300</v>
      </c>
      <c r="EM849">
        <v>77650814</v>
      </c>
      <c r="EO849">
        <v>2275050012</v>
      </c>
      <c r="EP849">
        <v>2</v>
      </c>
      <c r="EQ849" t="s">
        <v>34</v>
      </c>
      <c r="ER849" t="s">
        <v>218</v>
      </c>
      <c r="ES849">
        <v>34039</v>
      </c>
      <c r="EU849" t="s">
        <v>412</v>
      </c>
      <c r="EV849">
        <v>48811</v>
      </c>
      <c r="EW849" t="s">
        <v>37</v>
      </c>
      <c r="EX849" t="s">
        <v>38</v>
      </c>
      <c r="FA849" t="s">
        <v>38</v>
      </c>
      <c r="FB849">
        <v>40.644399999999997</v>
      </c>
      <c r="FC849">
        <v>-74.2453</v>
      </c>
      <c r="FD849" t="s">
        <v>39</v>
      </c>
      <c r="FE849" t="s">
        <v>413</v>
      </c>
      <c r="FF849" t="s">
        <v>34</v>
      </c>
      <c r="FG849">
        <v>0</v>
      </c>
      <c r="FH849" t="s">
        <v>41</v>
      </c>
      <c r="FI849">
        <v>8</v>
      </c>
      <c r="FK849" t="s">
        <v>45</v>
      </c>
      <c r="FL849" t="s">
        <v>46</v>
      </c>
      <c r="FM849">
        <v>1.2140199999999999E-3</v>
      </c>
      <c r="FN849" t="s">
        <v>44</v>
      </c>
      <c r="FO849">
        <v>11560511</v>
      </c>
      <c r="FR849">
        <v>60554613</v>
      </c>
      <c r="FT849">
        <v>300</v>
      </c>
      <c r="FU849">
        <v>77650814</v>
      </c>
      <c r="FW849">
        <v>2275050012</v>
      </c>
      <c r="FX849">
        <v>2</v>
      </c>
      <c r="FY849" t="s">
        <v>34</v>
      </c>
      <c r="FZ849" t="s">
        <v>218</v>
      </c>
      <c r="GA849">
        <v>34039</v>
      </c>
      <c r="GC849" t="s">
        <v>412</v>
      </c>
      <c r="GD849">
        <v>48811</v>
      </c>
      <c r="GE849" t="s">
        <v>37</v>
      </c>
      <c r="GF849" t="s">
        <v>38</v>
      </c>
      <c r="GI849" t="s">
        <v>38</v>
      </c>
      <c r="GJ849">
        <v>40.644399999999997</v>
      </c>
      <c r="GK849">
        <v>-74.2453</v>
      </c>
      <c r="GL849" t="s">
        <v>39</v>
      </c>
      <c r="GM849" t="s">
        <v>413</v>
      </c>
      <c r="GN849" t="s">
        <v>34</v>
      </c>
      <c r="GO849">
        <v>0</v>
      </c>
      <c r="GP849" t="s">
        <v>41</v>
      </c>
      <c r="GQ849">
        <v>8</v>
      </c>
      <c r="GS849" t="s">
        <v>42</v>
      </c>
      <c r="GT849" t="s">
        <v>43</v>
      </c>
      <c r="GU849">
        <v>1.1376499999999999E-2</v>
      </c>
      <c r="GV849" t="s">
        <v>44</v>
      </c>
    </row>
    <row r="850" spans="1:204" x14ac:dyDescent="0.25">
      <c r="A850">
        <v>12320411</v>
      </c>
      <c r="D850">
        <v>61750613</v>
      </c>
      <c r="F850">
        <v>300</v>
      </c>
      <c r="G850">
        <v>80027314</v>
      </c>
      <c r="I850">
        <v>2275050011</v>
      </c>
      <c r="J850">
        <v>2</v>
      </c>
      <c r="K850" t="s">
        <v>34</v>
      </c>
      <c r="L850" t="s">
        <v>218</v>
      </c>
      <c r="M850">
        <v>34039</v>
      </c>
      <c r="O850" t="s">
        <v>321</v>
      </c>
      <c r="P850">
        <v>48811</v>
      </c>
      <c r="Q850" t="s">
        <v>37</v>
      </c>
      <c r="R850" t="s">
        <v>38</v>
      </c>
      <c r="U850" t="s">
        <v>38</v>
      </c>
      <c r="V850">
        <v>40.6751</v>
      </c>
      <c r="W850">
        <v>-74.245400000000004</v>
      </c>
      <c r="X850" t="s">
        <v>39</v>
      </c>
      <c r="Y850" t="s">
        <v>322</v>
      </c>
      <c r="Z850" t="s">
        <v>34</v>
      </c>
      <c r="AA850">
        <v>0</v>
      </c>
      <c r="AB850" t="s">
        <v>41</v>
      </c>
      <c r="AC850">
        <v>8</v>
      </c>
      <c r="AE850" t="s">
        <v>53</v>
      </c>
      <c r="AF850" t="s">
        <v>54</v>
      </c>
      <c r="AG850">
        <v>0.108126</v>
      </c>
      <c r="AH850" t="s">
        <v>44</v>
      </c>
      <c r="AI850">
        <v>12320411</v>
      </c>
      <c r="AL850">
        <v>61750613</v>
      </c>
      <c r="AN850">
        <v>300</v>
      </c>
      <c r="AO850">
        <v>80027314</v>
      </c>
      <c r="AQ850">
        <v>2275050011</v>
      </c>
      <c r="AR850">
        <v>2</v>
      </c>
      <c r="AS850" t="s">
        <v>34</v>
      </c>
      <c r="AT850" t="s">
        <v>218</v>
      </c>
      <c r="AU850">
        <v>34039</v>
      </c>
      <c r="AW850" t="s">
        <v>321</v>
      </c>
      <c r="AX850">
        <v>48811</v>
      </c>
      <c r="AY850" t="s">
        <v>37</v>
      </c>
      <c r="AZ850" t="s">
        <v>38</v>
      </c>
      <c r="BC850" t="s">
        <v>38</v>
      </c>
      <c r="BD850">
        <v>40.6751</v>
      </c>
      <c r="BE850">
        <v>-74.245400000000004</v>
      </c>
      <c r="BF850" t="s">
        <v>39</v>
      </c>
      <c r="BG850" t="s">
        <v>322</v>
      </c>
      <c r="BH850" t="s">
        <v>34</v>
      </c>
      <c r="BI850">
        <v>0</v>
      </c>
      <c r="BJ850" t="s">
        <v>41</v>
      </c>
      <c r="BK850">
        <v>8</v>
      </c>
      <c r="BM850" t="s">
        <v>51</v>
      </c>
      <c r="BN850" t="s">
        <v>52</v>
      </c>
      <c r="BO850">
        <v>5.8500000000000002E-4</v>
      </c>
      <c r="BP850" t="s">
        <v>44</v>
      </c>
      <c r="BQ850">
        <v>12320411</v>
      </c>
      <c r="BT850">
        <v>61750613</v>
      </c>
      <c r="BV850">
        <v>300</v>
      </c>
      <c r="BW850">
        <v>80027314</v>
      </c>
      <c r="BY850">
        <v>2275050011</v>
      </c>
      <c r="BZ850">
        <v>2</v>
      </c>
      <c r="CA850" t="s">
        <v>34</v>
      </c>
      <c r="CB850" t="s">
        <v>218</v>
      </c>
      <c r="CC850">
        <v>34039</v>
      </c>
      <c r="CE850" t="s">
        <v>321</v>
      </c>
      <c r="CF850">
        <v>48811</v>
      </c>
      <c r="CG850" t="s">
        <v>37</v>
      </c>
      <c r="CH850" t="s">
        <v>38</v>
      </c>
      <c r="CK850" t="s">
        <v>38</v>
      </c>
      <c r="CL850">
        <v>40.6751</v>
      </c>
      <c r="CM850">
        <v>-74.245400000000004</v>
      </c>
      <c r="CN850" t="s">
        <v>39</v>
      </c>
      <c r="CO850" t="s">
        <v>322</v>
      </c>
      <c r="CP850" t="s">
        <v>34</v>
      </c>
      <c r="CQ850">
        <v>0</v>
      </c>
      <c r="CR850" t="s">
        <v>41</v>
      </c>
      <c r="CS850">
        <v>8</v>
      </c>
      <c r="CU850" t="s">
        <v>49</v>
      </c>
      <c r="CV850" t="s">
        <v>50</v>
      </c>
      <c r="CW850">
        <v>2.1302999999999999E-3</v>
      </c>
      <c r="CX850" t="s">
        <v>44</v>
      </c>
      <c r="CY850">
        <v>12320411</v>
      </c>
      <c r="DB850">
        <v>61750613</v>
      </c>
      <c r="DD850">
        <v>300</v>
      </c>
      <c r="DE850">
        <v>80027314</v>
      </c>
      <c r="DG850">
        <v>2275050011</v>
      </c>
      <c r="DH850">
        <v>2</v>
      </c>
      <c r="DI850" t="s">
        <v>34</v>
      </c>
      <c r="DJ850" t="s">
        <v>218</v>
      </c>
      <c r="DK850">
        <v>34039</v>
      </c>
      <c r="DM850" t="s">
        <v>321</v>
      </c>
      <c r="DN850">
        <v>48811</v>
      </c>
      <c r="DO850" t="s">
        <v>37</v>
      </c>
      <c r="DP850" t="s">
        <v>38</v>
      </c>
      <c r="DS850" t="s">
        <v>38</v>
      </c>
      <c r="DT850">
        <v>40.6751</v>
      </c>
      <c r="DU850">
        <v>-74.245400000000004</v>
      </c>
      <c r="DV850" t="s">
        <v>39</v>
      </c>
      <c r="DW850" t="s">
        <v>322</v>
      </c>
      <c r="DX850" t="s">
        <v>34</v>
      </c>
      <c r="DY850">
        <v>0</v>
      </c>
      <c r="DZ850" t="s">
        <v>41</v>
      </c>
      <c r="EA850">
        <v>8</v>
      </c>
      <c r="EC850" t="s">
        <v>47</v>
      </c>
      <c r="ED850" t="s">
        <v>48</v>
      </c>
      <c r="EE850">
        <v>1.4699100000000001E-3</v>
      </c>
      <c r="EF850" t="s">
        <v>44</v>
      </c>
      <c r="EG850">
        <v>12320411</v>
      </c>
      <c r="EJ850">
        <v>61750613</v>
      </c>
      <c r="EL850">
        <v>300</v>
      </c>
      <c r="EM850">
        <v>80027314</v>
      </c>
      <c r="EO850">
        <v>2275050011</v>
      </c>
      <c r="EP850">
        <v>2</v>
      </c>
      <c r="EQ850" t="s">
        <v>34</v>
      </c>
      <c r="ER850" t="s">
        <v>218</v>
      </c>
      <c r="ES850">
        <v>34039</v>
      </c>
      <c r="EU850" t="s">
        <v>321</v>
      </c>
      <c r="EV850">
        <v>48811</v>
      </c>
      <c r="EW850" t="s">
        <v>37</v>
      </c>
      <c r="EX850" t="s">
        <v>38</v>
      </c>
      <c r="FA850" t="s">
        <v>38</v>
      </c>
      <c r="FB850">
        <v>40.6751</v>
      </c>
      <c r="FC850">
        <v>-74.245400000000004</v>
      </c>
      <c r="FD850" t="s">
        <v>39</v>
      </c>
      <c r="FE850" t="s">
        <v>322</v>
      </c>
      <c r="FF850" t="s">
        <v>34</v>
      </c>
      <c r="FG850">
        <v>0</v>
      </c>
      <c r="FH850" t="s">
        <v>41</v>
      </c>
      <c r="FI850">
        <v>8</v>
      </c>
      <c r="FK850" t="s">
        <v>45</v>
      </c>
      <c r="FL850" t="s">
        <v>46</v>
      </c>
      <c r="FM850">
        <v>9.0000000000000006E-5</v>
      </c>
      <c r="FN850" t="s">
        <v>44</v>
      </c>
      <c r="FO850">
        <v>12320411</v>
      </c>
      <c r="FR850">
        <v>61750613</v>
      </c>
      <c r="FT850">
        <v>300</v>
      </c>
      <c r="FU850">
        <v>80027314</v>
      </c>
      <c r="FW850">
        <v>2275050011</v>
      </c>
      <c r="FX850">
        <v>2</v>
      </c>
      <c r="FY850" t="s">
        <v>34</v>
      </c>
      <c r="FZ850" t="s">
        <v>218</v>
      </c>
      <c r="GA850">
        <v>34039</v>
      </c>
      <c r="GC850" t="s">
        <v>321</v>
      </c>
      <c r="GD850">
        <v>48811</v>
      </c>
      <c r="GE850" t="s">
        <v>37</v>
      </c>
      <c r="GF850" t="s">
        <v>38</v>
      </c>
      <c r="GI850" t="s">
        <v>38</v>
      </c>
      <c r="GJ850">
        <v>40.6751</v>
      </c>
      <c r="GK850">
        <v>-74.245400000000004</v>
      </c>
      <c r="GL850" t="s">
        <v>39</v>
      </c>
      <c r="GM850" t="s">
        <v>322</v>
      </c>
      <c r="GN850" t="s">
        <v>34</v>
      </c>
      <c r="GO850">
        <v>0</v>
      </c>
      <c r="GP850" t="s">
        <v>41</v>
      </c>
      <c r="GQ850">
        <v>8</v>
      </c>
      <c r="GS850" t="s">
        <v>42</v>
      </c>
      <c r="GT850" t="s">
        <v>43</v>
      </c>
      <c r="GU850">
        <v>1.3542700000000001E-3</v>
      </c>
      <c r="GV850" t="s">
        <v>44</v>
      </c>
    </row>
    <row r="851" spans="1:204" x14ac:dyDescent="0.25">
      <c r="A851">
        <v>12320411</v>
      </c>
      <c r="D851">
        <v>61750613</v>
      </c>
      <c r="F851">
        <v>300</v>
      </c>
      <c r="G851">
        <v>80027414</v>
      </c>
      <c r="I851">
        <v>2275050012</v>
      </c>
      <c r="J851">
        <v>2</v>
      </c>
      <c r="K851" t="s">
        <v>34</v>
      </c>
      <c r="L851" t="s">
        <v>218</v>
      </c>
      <c r="M851">
        <v>34039</v>
      </c>
      <c r="O851" t="s">
        <v>321</v>
      </c>
      <c r="P851">
        <v>48811</v>
      </c>
      <c r="Q851" t="s">
        <v>37</v>
      </c>
      <c r="R851" t="s">
        <v>38</v>
      </c>
      <c r="U851" t="s">
        <v>38</v>
      </c>
      <c r="V851">
        <v>40.6751</v>
      </c>
      <c r="W851">
        <v>-74.245400000000004</v>
      </c>
      <c r="X851" t="s">
        <v>39</v>
      </c>
      <c r="Y851" t="s">
        <v>322</v>
      </c>
      <c r="Z851" t="s">
        <v>34</v>
      </c>
      <c r="AA851">
        <v>0</v>
      </c>
      <c r="AB851" t="s">
        <v>41</v>
      </c>
      <c r="AC851">
        <v>8</v>
      </c>
      <c r="AE851" t="s">
        <v>53</v>
      </c>
      <c r="AF851" t="s">
        <v>54</v>
      </c>
      <c r="AG851">
        <v>0.15802099999999999</v>
      </c>
      <c r="AH851" t="s">
        <v>44</v>
      </c>
      <c r="AI851">
        <v>12320411</v>
      </c>
      <c r="AL851">
        <v>61750613</v>
      </c>
      <c r="AN851">
        <v>300</v>
      </c>
      <c r="AO851">
        <v>80027414</v>
      </c>
      <c r="AQ851">
        <v>2275050012</v>
      </c>
      <c r="AR851">
        <v>2</v>
      </c>
      <c r="AS851" t="s">
        <v>34</v>
      </c>
      <c r="AT851" t="s">
        <v>218</v>
      </c>
      <c r="AU851">
        <v>34039</v>
      </c>
      <c r="AW851" t="s">
        <v>321</v>
      </c>
      <c r="AX851">
        <v>48811</v>
      </c>
      <c r="AY851" t="s">
        <v>37</v>
      </c>
      <c r="AZ851" t="s">
        <v>38</v>
      </c>
      <c r="BC851" t="s">
        <v>38</v>
      </c>
      <c r="BD851">
        <v>40.6751</v>
      </c>
      <c r="BE851">
        <v>-74.245400000000004</v>
      </c>
      <c r="BF851" t="s">
        <v>39</v>
      </c>
      <c r="BG851" t="s">
        <v>322</v>
      </c>
      <c r="BH851" t="s">
        <v>34</v>
      </c>
      <c r="BI851">
        <v>0</v>
      </c>
      <c r="BJ851" t="s">
        <v>41</v>
      </c>
      <c r="BK851">
        <v>8</v>
      </c>
      <c r="BM851" t="s">
        <v>51</v>
      </c>
      <c r="BN851" t="s">
        <v>52</v>
      </c>
      <c r="BO851">
        <v>5.3417999999999998E-3</v>
      </c>
      <c r="BP851" t="s">
        <v>44</v>
      </c>
      <c r="BQ851">
        <v>12320411</v>
      </c>
      <c r="BT851">
        <v>61750613</v>
      </c>
      <c r="BV851">
        <v>300</v>
      </c>
      <c r="BW851">
        <v>80027414</v>
      </c>
      <c r="BY851">
        <v>2275050012</v>
      </c>
      <c r="BZ851">
        <v>2</v>
      </c>
      <c r="CA851" t="s">
        <v>34</v>
      </c>
      <c r="CB851" t="s">
        <v>218</v>
      </c>
      <c r="CC851">
        <v>34039</v>
      </c>
      <c r="CE851" t="s">
        <v>321</v>
      </c>
      <c r="CF851">
        <v>48811</v>
      </c>
      <c r="CG851" t="s">
        <v>37</v>
      </c>
      <c r="CH851" t="s">
        <v>38</v>
      </c>
      <c r="CK851" t="s">
        <v>38</v>
      </c>
      <c r="CL851">
        <v>40.6751</v>
      </c>
      <c r="CM851">
        <v>-74.245400000000004</v>
      </c>
      <c r="CN851" t="s">
        <v>39</v>
      </c>
      <c r="CO851" t="s">
        <v>322</v>
      </c>
      <c r="CP851" t="s">
        <v>34</v>
      </c>
      <c r="CQ851">
        <v>0</v>
      </c>
      <c r="CR851" t="s">
        <v>41</v>
      </c>
      <c r="CS851">
        <v>8</v>
      </c>
      <c r="CU851" t="s">
        <v>49</v>
      </c>
      <c r="CV851" t="s">
        <v>50</v>
      </c>
      <c r="CW851">
        <v>3.9055499999999998E-3</v>
      </c>
      <c r="CX851" t="s">
        <v>44</v>
      </c>
      <c r="CY851">
        <v>12320411</v>
      </c>
      <c r="DB851">
        <v>61750613</v>
      </c>
      <c r="DD851">
        <v>300</v>
      </c>
      <c r="DE851">
        <v>80027414</v>
      </c>
      <c r="DG851">
        <v>2275050012</v>
      </c>
      <c r="DH851">
        <v>2</v>
      </c>
      <c r="DI851" t="s">
        <v>34</v>
      </c>
      <c r="DJ851" t="s">
        <v>218</v>
      </c>
      <c r="DK851">
        <v>34039</v>
      </c>
      <c r="DM851" t="s">
        <v>321</v>
      </c>
      <c r="DN851">
        <v>48811</v>
      </c>
      <c r="DO851" t="s">
        <v>37</v>
      </c>
      <c r="DP851" t="s">
        <v>38</v>
      </c>
      <c r="DS851" t="s">
        <v>38</v>
      </c>
      <c r="DT851">
        <v>40.6751</v>
      </c>
      <c r="DU851">
        <v>-74.245400000000004</v>
      </c>
      <c r="DV851" t="s">
        <v>39</v>
      </c>
      <c r="DW851" t="s">
        <v>322</v>
      </c>
      <c r="DX851" t="s">
        <v>34</v>
      </c>
      <c r="DY851">
        <v>0</v>
      </c>
      <c r="DZ851" t="s">
        <v>41</v>
      </c>
      <c r="EA851">
        <v>8</v>
      </c>
      <c r="EC851" t="s">
        <v>47</v>
      </c>
      <c r="ED851" t="s">
        <v>48</v>
      </c>
      <c r="EE851">
        <v>3.8118200000000001E-3</v>
      </c>
      <c r="EF851" t="s">
        <v>44</v>
      </c>
      <c r="EG851">
        <v>12320411</v>
      </c>
      <c r="EJ851">
        <v>61750613</v>
      </c>
      <c r="EL851">
        <v>300</v>
      </c>
      <c r="EM851">
        <v>80027414</v>
      </c>
      <c r="EO851">
        <v>2275050012</v>
      </c>
      <c r="EP851">
        <v>2</v>
      </c>
      <c r="EQ851" t="s">
        <v>34</v>
      </c>
      <c r="ER851" t="s">
        <v>218</v>
      </c>
      <c r="ES851">
        <v>34039</v>
      </c>
      <c r="EU851" t="s">
        <v>321</v>
      </c>
      <c r="EV851">
        <v>48811</v>
      </c>
      <c r="EW851" t="s">
        <v>37</v>
      </c>
      <c r="EX851" t="s">
        <v>38</v>
      </c>
      <c r="FA851" t="s">
        <v>38</v>
      </c>
      <c r="FB851">
        <v>40.6751</v>
      </c>
      <c r="FC851">
        <v>-74.245400000000004</v>
      </c>
      <c r="FD851" t="s">
        <v>39</v>
      </c>
      <c r="FE851" t="s">
        <v>322</v>
      </c>
      <c r="FF851" t="s">
        <v>34</v>
      </c>
      <c r="FG851">
        <v>0</v>
      </c>
      <c r="FH851" t="s">
        <v>41</v>
      </c>
      <c r="FI851">
        <v>8</v>
      </c>
      <c r="FK851" t="s">
        <v>45</v>
      </c>
      <c r="FL851" t="s">
        <v>46</v>
      </c>
      <c r="FM851">
        <v>1.2140199999999999E-3</v>
      </c>
      <c r="FN851" t="s">
        <v>44</v>
      </c>
      <c r="FO851">
        <v>12320411</v>
      </c>
      <c r="FR851">
        <v>61750613</v>
      </c>
      <c r="FT851">
        <v>300</v>
      </c>
      <c r="FU851">
        <v>80027414</v>
      </c>
      <c r="FW851">
        <v>2275050012</v>
      </c>
      <c r="FX851">
        <v>2</v>
      </c>
      <c r="FY851" t="s">
        <v>34</v>
      </c>
      <c r="FZ851" t="s">
        <v>218</v>
      </c>
      <c r="GA851">
        <v>34039</v>
      </c>
      <c r="GC851" t="s">
        <v>321</v>
      </c>
      <c r="GD851">
        <v>48811</v>
      </c>
      <c r="GE851" t="s">
        <v>37</v>
      </c>
      <c r="GF851" t="s">
        <v>38</v>
      </c>
      <c r="GI851" t="s">
        <v>38</v>
      </c>
      <c r="GJ851">
        <v>40.6751</v>
      </c>
      <c r="GK851">
        <v>-74.245400000000004</v>
      </c>
      <c r="GL851" t="s">
        <v>39</v>
      </c>
      <c r="GM851" t="s">
        <v>322</v>
      </c>
      <c r="GN851" t="s">
        <v>34</v>
      </c>
      <c r="GO851">
        <v>0</v>
      </c>
      <c r="GP851" t="s">
        <v>41</v>
      </c>
      <c r="GQ851">
        <v>8</v>
      </c>
      <c r="GS851" t="s">
        <v>42</v>
      </c>
      <c r="GT851" t="s">
        <v>43</v>
      </c>
      <c r="GU851">
        <v>1.1376499999999999E-2</v>
      </c>
      <c r="GV851" t="s">
        <v>44</v>
      </c>
    </row>
    <row r="852" spans="1:204" x14ac:dyDescent="0.25">
      <c r="A852">
        <v>9369811</v>
      </c>
      <c r="D852">
        <v>63226513</v>
      </c>
      <c r="F852">
        <v>300</v>
      </c>
      <c r="G852">
        <v>86950514</v>
      </c>
      <c r="I852">
        <v>2275001000</v>
      </c>
      <c r="J852">
        <v>2</v>
      </c>
      <c r="K852" t="s">
        <v>34</v>
      </c>
      <c r="L852" t="s">
        <v>218</v>
      </c>
      <c r="M852">
        <v>34039</v>
      </c>
      <c r="O852" t="s">
        <v>529</v>
      </c>
      <c r="P852">
        <v>48811</v>
      </c>
      <c r="Q852" t="s">
        <v>37</v>
      </c>
      <c r="R852" t="s">
        <v>38</v>
      </c>
      <c r="U852" t="s">
        <v>38</v>
      </c>
      <c r="V852">
        <v>40.617449999999998</v>
      </c>
      <c r="W852">
        <v>-74.244590000000002</v>
      </c>
      <c r="X852" t="s">
        <v>39</v>
      </c>
      <c r="Y852" t="s">
        <v>529</v>
      </c>
      <c r="Z852" t="s">
        <v>34</v>
      </c>
      <c r="AA852">
        <v>0</v>
      </c>
      <c r="AB852" t="s">
        <v>41</v>
      </c>
      <c r="AC852">
        <v>8</v>
      </c>
      <c r="AE852" t="s">
        <v>53</v>
      </c>
      <c r="AF852" t="s">
        <v>54</v>
      </c>
      <c r="AG852">
        <v>3.2387299999999999</v>
      </c>
      <c r="AH852" t="s">
        <v>44</v>
      </c>
      <c r="AI852">
        <v>9369811</v>
      </c>
      <c r="AL852">
        <v>63226513</v>
      </c>
      <c r="AN852">
        <v>300</v>
      </c>
      <c r="AO852">
        <v>86950514</v>
      </c>
      <c r="AQ852">
        <v>2275001000</v>
      </c>
      <c r="AR852">
        <v>2</v>
      </c>
      <c r="AS852" t="s">
        <v>34</v>
      </c>
      <c r="AT852" t="s">
        <v>218</v>
      </c>
      <c r="AU852">
        <v>34039</v>
      </c>
      <c r="AW852" t="s">
        <v>529</v>
      </c>
      <c r="AX852">
        <v>48811</v>
      </c>
      <c r="AY852" t="s">
        <v>37</v>
      </c>
      <c r="AZ852" t="s">
        <v>38</v>
      </c>
      <c r="BC852" t="s">
        <v>38</v>
      </c>
      <c r="BD852">
        <v>40.617449999999998</v>
      </c>
      <c r="BE852">
        <v>-74.244590000000002</v>
      </c>
      <c r="BF852" t="s">
        <v>39</v>
      </c>
      <c r="BG852" t="s">
        <v>529</v>
      </c>
      <c r="BH852" t="s">
        <v>34</v>
      </c>
      <c r="BI852">
        <v>0</v>
      </c>
      <c r="BJ852" t="s">
        <v>41</v>
      </c>
      <c r="BK852">
        <v>8</v>
      </c>
      <c r="BM852" t="s">
        <v>51</v>
      </c>
      <c r="BN852" t="s">
        <v>52</v>
      </c>
      <c r="BO852">
        <v>2.78607</v>
      </c>
      <c r="BP852" t="s">
        <v>44</v>
      </c>
      <c r="BQ852">
        <v>9369811</v>
      </c>
      <c r="BT852">
        <v>63226513</v>
      </c>
      <c r="BV852">
        <v>300</v>
      </c>
      <c r="BW852">
        <v>86950514</v>
      </c>
      <c r="BY852">
        <v>2275001000</v>
      </c>
      <c r="BZ852">
        <v>2</v>
      </c>
      <c r="CA852" t="s">
        <v>34</v>
      </c>
      <c r="CB852" t="s">
        <v>218</v>
      </c>
      <c r="CC852">
        <v>34039</v>
      </c>
      <c r="CE852" t="s">
        <v>529</v>
      </c>
      <c r="CF852">
        <v>48811</v>
      </c>
      <c r="CG852" t="s">
        <v>37</v>
      </c>
      <c r="CH852" t="s">
        <v>38</v>
      </c>
      <c r="CK852" t="s">
        <v>38</v>
      </c>
      <c r="CL852">
        <v>40.617449999999998</v>
      </c>
      <c r="CM852">
        <v>-74.244590000000002</v>
      </c>
      <c r="CN852" t="s">
        <v>39</v>
      </c>
      <c r="CO852" t="s">
        <v>529</v>
      </c>
      <c r="CP852" t="s">
        <v>34</v>
      </c>
      <c r="CQ852">
        <v>0</v>
      </c>
      <c r="CR852" t="s">
        <v>41</v>
      </c>
      <c r="CS852">
        <v>8</v>
      </c>
      <c r="CU852" t="s">
        <v>49</v>
      </c>
      <c r="CV852" t="s">
        <v>50</v>
      </c>
      <c r="CW852">
        <v>0.173785</v>
      </c>
      <c r="CX852" t="s">
        <v>44</v>
      </c>
      <c r="CY852">
        <v>9369811</v>
      </c>
      <c r="DB852">
        <v>63226513</v>
      </c>
      <c r="DD852">
        <v>300</v>
      </c>
      <c r="DE852">
        <v>86950514</v>
      </c>
      <c r="DG852">
        <v>2275001000</v>
      </c>
      <c r="DH852">
        <v>2</v>
      </c>
      <c r="DI852" t="s">
        <v>34</v>
      </c>
      <c r="DJ852" t="s">
        <v>218</v>
      </c>
      <c r="DK852">
        <v>34039</v>
      </c>
      <c r="DM852" t="s">
        <v>529</v>
      </c>
      <c r="DN852">
        <v>48811</v>
      </c>
      <c r="DO852" t="s">
        <v>37</v>
      </c>
      <c r="DP852" t="s">
        <v>38</v>
      </c>
      <c r="DS852" t="s">
        <v>38</v>
      </c>
      <c r="DT852">
        <v>40.617449999999998</v>
      </c>
      <c r="DU852">
        <v>-74.244590000000002</v>
      </c>
      <c r="DV852" t="s">
        <v>39</v>
      </c>
      <c r="DW852" t="s">
        <v>529</v>
      </c>
      <c r="DX852" t="s">
        <v>34</v>
      </c>
      <c r="DY852">
        <v>0</v>
      </c>
      <c r="DZ852" t="s">
        <v>41</v>
      </c>
      <c r="EA852">
        <v>8</v>
      </c>
      <c r="EC852" t="s">
        <v>47</v>
      </c>
      <c r="ED852" t="s">
        <v>48</v>
      </c>
      <c r="EE852">
        <v>0.16961399999999999</v>
      </c>
      <c r="EF852" t="s">
        <v>44</v>
      </c>
      <c r="EG852">
        <v>9369811</v>
      </c>
      <c r="EJ852">
        <v>63226513</v>
      </c>
      <c r="EL852">
        <v>300</v>
      </c>
      <c r="EM852">
        <v>86950514</v>
      </c>
      <c r="EO852">
        <v>2275001000</v>
      </c>
      <c r="EP852">
        <v>2</v>
      </c>
      <c r="EQ852" t="s">
        <v>34</v>
      </c>
      <c r="ER852" t="s">
        <v>218</v>
      </c>
      <c r="ES852">
        <v>34039</v>
      </c>
      <c r="EU852" t="s">
        <v>529</v>
      </c>
      <c r="EV852">
        <v>48811</v>
      </c>
      <c r="EW852" t="s">
        <v>37</v>
      </c>
      <c r="EX852" t="s">
        <v>38</v>
      </c>
      <c r="FA852" t="s">
        <v>38</v>
      </c>
      <c r="FB852">
        <v>40.617449999999998</v>
      </c>
      <c r="FC852">
        <v>-74.244590000000002</v>
      </c>
      <c r="FD852" t="s">
        <v>39</v>
      </c>
      <c r="FE852" t="s">
        <v>529</v>
      </c>
      <c r="FF852" t="s">
        <v>34</v>
      </c>
      <c r="FG852">
        <v>0</v>
      </c>
      <c r="FH852" t="s">
        <v>41</v>
      </c>
      <c r="FI852">
        <v>8</v>
      </c>
      <c r="FK852" t="s">
        <v>45</v>
      </c>
      <c r="FL852" t="s">
        <v>46</v>
      </c>
      <c r="FM852">
        <v>0.263104</v>
      </c>
      <c r="FN852" t="s">
        <v>44</v>
      </c>
      <c r="FO852">
        <v>9369811</v>
      </c>
      <c r="FR852">
        <v>63226513</v>
      </c>
      <c r="FT852">
        <v>300</v>
      </c>
      <c r="FU852">
        <v>86950514</v>
      </c>
      <c r="FW852">
        <v>2275001000</v>
      </c>
      <c r="FX852">
        <v>2</v>
      </c>
      <c r="FY852" t="s">
        <v>34</v>
      </c>
      <c r="FZ852" t="s">
        <v>218</v>
      </c>
      <c r="GA852">
        <v>34039</v>
      </c>
      <c r="GC852" t="s">
        <v>529</v>
      </c>
      <c r="GD852">
        <v>48811</v>
      </c>
      <c r="GE852" t="s">
        <v>37</v>
      </c>
      <c r="GF852" t="s">
        <v>38</v>
      </c>
      <c r="GI852" t="s">
        <v>38</v>
      </c>
      <c r="GJ852">
        <v>40.617449999999998</v>
      </c>
      <c r="GK852">
        <v>-74.244590000000002</v>
      </c>
      <c r="GL852" t="s">
        <v>39</v>
      </c>
      <c r="GM852" t="s">
        <v>529</v>
      </c>
      <c r="GN852" t="s">
        <v>34</v>
      </c>
      <c r="GO852">
        <v>0</v>
      </c>
      <c r="GP852" t="s">
        <v>41</v>
      </c>
      <c r="GQ852">
        <v>8</v>
      </c>
      <c r="GS852" t="s">
        <v>42</v>
      </c>
      <c r="GT852" t="s">
        <v>43</v>
      </c>
      <c r="GU852">
        <v>1.35548</v>
      </c>
      <c r="GV852" t="s">
        <v>44</v>
      </c>
    </row>
    <row r="853" spans="1:204" x14ac:dyDescent="0.25">
      <c r="A853">
        <v>9369811</v>
      </c>
      <c r="D853">
        <v>62538213</v>
      </c>
      <c r="F853">
        <v>300</v>
      </c>
      <c r="G853">
        <v>84015714</v>
      </c>
      <c r="I853">
        <v>2275050011</v>
      </c>
      <c r="J853">
        <v>2</v>
      </c>
      <c r="K853" t="s">
        <v>34</v>
      </c>
      <c r="L853" t="s">
        <v>218</v>
      </c>
      <c r="M853">
        <v>34039</v>
      </c>
      <c r="O853" t="s">
        <v>529</v>
      </c>
      <c r="P853">
        <v>48811</v>
      </c>
      <c r="Q853" t="s">
        <v>37</v>
      </c>
      <c r="R853" t="s">
        <v>38</v>
      </c>
      <c r="U853" t="s">
        <v>38</v>
      </c>
      <c r="V853">
        <v>40.617449999999998</v>
      </c>
      <c r="W853">
        <v>-74.244590000000002</v>
      </c>
      <c r="X853" t="s">
        <v>39</v>
      </c>
      <c r="Y853" t="s">
        <v>529</v>
      </c>
      <c r="Z853" t="s">
        <v>34</v>
      </c>
      <c r="AA853">
        <v>0</v>
      </c>
      <c r="AB853" t="s">
        <v>41</v>
      </c>
      <c r="AC853">
        <v>8</v>
      </c>
      <c r="AE853" t="s">
        <v>53</v>
      </c>
      <c r="AF853" t="s">
        <v>54</v>
      </c>
      <c r="AG853">
        <v>91.874499999999998</v>
      </c>
      <c r="AH853" t="s">
        <v>44</v>
      </c>
      <c r="AI853">
        <v>9369811</v>
      </c>
      <c r="AL853">
        <v>62538213</v>
      </c>
      <c r="AN853">
        <v>300</v>
      </c>
      <c r="AO853">
        <v>84015714</v>
      </c>
      <c r="AQ853">
        <v>2275050011</v>
      </c>
      <c r="AR853">
        <v>2</v>
      </c>
      <c r="AS853" t="s">
        <v>34</v>
      </c>
      <c r="AT853" t="s">
        <v>218</v>
      </c>
      <c r="AU853">
        <v>34039</v>
      </c>
      <c r="AW853" t="s">
        <v>529</v>
      </c>
      <c r="AX853">
        <v>48811</v>
      </c>
      <c r="AY853" t="s">
        <v>37</v>
      </c>
      <c r="AZ853" t="s">
        <v>38</v>
      </c>
      <c r="BC853" t="s">
        <v>38</v>
      </c>
      <c r="BD853">
        <v>40.617449999999998</v>
      </c>
      <c r="BE853">
        <v>-74.244590000000002</v>
      </c>
      <c r="BF853" t="s">
        <v>39</v>
      </c>
      <c r="BG853" t="s">
        <v>529</v>
      </c>
      <c r="BH853" t="s">
        <v>34</v>
      </c>
      <c r="BI853">
        <v>0</v>
      </c>
      <c r="BJ853" t="s">
        <v>41</v>
      </c>
      <c r="BK853">
        <v>8</v>
      </c>
      <c r="BM853" t="s">
        <v>51</v>
      </c>
      <c r="BN853" t="s">
        <v>52</v>
      </c>
      <c r="BO853">
        <v>0.49707400000000002</v>
      </c>
      <c r="BP853" t="s">
        <v>44</v>
      </c>
      <c r="BQ853">
        <v>9369811</v>
      </c>
      <c r="BT853">
        <v>62538213</v>
      </c>
      <c r="BV853">
        <v>300</v>
      </c>
      <c r="BW853">
        <v>84015714</v>
      </c>
      <c r="BY853">
        <v>2275050011</v>
      </c>
      <c r="BZ853">
        <v>2</v>
      </c>
      <c r="CA853" t="s">
        <v>34</v>
      </c>
      <c r="CB853" t="s">
        <v>218</v>
      </c>
      <c r="CC853">
        <v>34039</v>
      </c>
      <c r="CE853" t="s">
        <v>529</v>
      </c>
      <c r="CF853">
        <v>48811</v>
      </c>
      <c r="CG853" t="s">
        <v>37</v>
      </c>
      <c r="CH853" t="s">
        <v>38</v>
      </c>
      <c r="CK853" t="s">
        <v>38</v>
      </c>
      <c r="CL853">
        <v>40.617449999999998</v>
      </c>
      <c r="CM853">
        <v>-74.244590000000002</v>
      </c>
      <c r="CN853" t="s">
        <v>39</v>
      </c>
      <c r="CO853" t="s">
        <v>529</v>
      </c>
      <c r="CP853" t="s">
        <v>34</v>
      </c>
      <c r="CQ853">
        <v>0</v>
      </c>
      <c r="CR853" t="s">
        <v>41</v>
      </c>
      <c r="CS853">
        <v>8</v>
      </c>
      <c r="CU853" t="s">
        <v>49</v>
      </c>
      <c r="CV853" t="s">
        <v>50</v>
      </c>
      <c r="CW853">
        <v>1.8101100000000001</v>
      </c>
      <c r="CX853" t="s">
        <v>44</v>
      </c>
      <c r="CY853">
        <v>9369811</v>
      </c>
      <c r="DB853">
        <v>62538213</v>
      </c>
      <c r="DD853">
        <v>300</v>
      </c>
      <c r="DE853">
        <v>84015714</v>
      </c>
      <c r="DG853">
        <v>2275050011</v>
      </c>
      <c r="DH853">
        <v>2</v>
      </c>
      <c r="DI853" t="s">
        <v>34</v>
      </c>
      <c r="DJ853" t="s">
        <v>218</v>
      </c>
      <c r="DK853">
        <v>34039</v>
      </c>
      <c r="DM853" t="s">
        <v>529</v>
      </c>
      <c r="DN853">
        <v>48811</v>
      </c>
      <c r="DO853" t="s">
        <v>37</v>
      </c>
      <c r="DP853" t="s">
        <v>38</v>
      </c>
      <c r="DS853" t="s">
        <v>38</v>
      </c>
      <c r="DT853">
        <v>40.617449999999998</v>
      </c>
      <c r="DU853">
        <v>-74.244590000000002</v>
      </c>
      <c r="DV853" t="s">
        <v>39</v>
      </c>
      <c r="DW853" t="s">
        <v>529</v>
      </c>
      <c r="DX853" t="s">
        <v>34</v>
      </c>
      <c r="DY853">
        <v>0</v>
      </c>
      <c r="DZ853" t="s">
        <v>41</v>
      </c>
      <c r="EA853">
        <v>8</v>
      </c>
      <c r="EC853" t="s">
        <v>47</v>
      </c>
      <c r="ED853" t="s">
        <v>48</v>
      </c>
      <c r="EE853">
        <v>1.24898</v>
      </c>
      <c r="EF853" t="s">
        <v>44</v>
      </c>
      <c r="EG853">
        <v>9369811</v>
      </c>
      <c r="EJ853">
        <v>62538213</v>
      </c>
      <c r="EL853">
        <v>300</v>
      </c>
      <c r="EM853">
        <v>84015714</v>
      </c>
      <c r="EO853">
        <v>2275050011</v>
      </c>
      <c r="EP853">
        <v>2</v>
      </c>
      <c r="EQ853" t="s">
        <v>34</v>
      </c>
      <c r="ER853" t="s">
        <v>218</v>
      </c>
      <c r="ES853">
        <v>34039</v>
      </c>
      <c r="EU853" t="s">
        <v>529</v>
      </c>
      <c r="EV853">
        <v>48811</v>
      </c>
      <c r="EW853" t="s">
        <v>37</v>
      </c>
      <c r="EX853" t="s">
        <v>38</v>
      </c>
      <c r="FA853" t="s">
        <v>38</v>
      </c>
      <c r="FB853">
        <v>40.617449999999998</v>
      </c>
      <c r="FC853">
        <v>-74.244590000000002</v>
      </c>
      <c r="FD853" t="s">
        <v>39</v>
      </c>
      <c r="FE853" t="s">
        <v>529</v>
      </c>
      <c r="FF853" t="s">
        <v>34</v>
      </c>
      <c r="FG853">
        <v>0</v>
      </c>
      <c r="FH853" t="s">
        <v>41</v>
      </c>
      <c r="FI853">
        <v>8</v>
      </c>
      <c r="FK853" t="s">
        <v>45</v>
      </c>
      <c r="FL853" t="s">
        <v>46</v>
      </c>
      <c r="FM853">
        <v>7.6472899999999996E-2</v>
      </c>
      <c r="FN853" t="s">
        <v>44</v>
      </c>
      <c r="FO853">
        <v>9369811</v>
      </c>
      <c r="FR853">
        <v>62538213</v>
      </c>
      <c r="FT853">
        <v>300</v>
      </c>
      <c r="FU853">
        <v>84015714</v>
      </c>
      <c r="FW853">
        <v>2275050011</v>
      </c>
      <c r="FX853">
        <v>2</v>
      </c>
      <c r="FY853" t="s">
        <v>34</v>
      </c>
      <c r="FZ853" t="s">
        <v>218</v>
      </c>
      <c r="GA853">
        <v>34039</v>
      </c>
      <c r="GC853" t="s">
        <v>529</v>
      </c>
      <c r="GD853">
        <v>48811</v>
      </c>
      <c r="GE853" t="s">
        <v>37</v>
      </c>
      <c r="GF853" t="s">
        <v>38</v>
      </c>
      <c r="GI853" t="s">
        <v>38</v>
      </c>
      <c r="GJ853">
        <v>40.617449999999998</v>
      </c>
      <c r="GK853">
        <v>-74.244590000000002</v>
      </c>
      <c r="GL853" t="s">
        <v>39</v>
      </c>
      <c r="GM853" t="s">
        <v>529</v>
      </c>
      <c r="GN853" t="s">
        <v>34</v>
      </c>
      <c r="GO853">
        <v>0</v>
      </c>
      <c r="GP853" t="s">
        <v>41</v>
      </c>
      <c r="GQ853">
        <v>8</v>
      </c>
      <c r="GS853" t="s">
        <v>42</v>
      </c>
      <c r="GT853" t="s">
        <v>43</v>
      </c>
      <c r="GU853">
        <v>1.15072</v>
      </c>
      <c r="GV853" t="s">
        <v>44</v>
      </c>
    </row>
    <row r="854" spans="1:204" x14ac:dyDescent="0.25">
      <c r="A854">
        <v>9369811</v>
      </c>
      <c r="D854">
        <v>62538213</v>
      </c>
      <c r="F854">
        <v>300</v>
      </c>
      <c r="G854">
        <v>84015814</v>
      </c>
      <c r="I854">
        <v>2275050012</v>
      </c>
      <c r="J854">
        <v>2</v>
      </c>
      <c r="K854" t="s">
        <v>34</v>
      </c>
      <c r="L854" t="s">
        <v>218</v>
      </c>
      <c r="M854">
        <v>34039</v>
      </c>
      <c r="O854" t="s">
        <v>529</v>
      </c>
      <c r="P854">
        <v>48811</v>
      </c>
      <c r="Q854" t="s">
        <v>37</v>
      </c>
      <c r="R854" t="s">
        <v>38</v>
      </c>
      <c r="U854" t="s">
        <v>38</v>
      </c>
      <c r="V854">
        <v>40.617449999999998</v>
      </c>
      <c r="W854">
        <v>-74.244590000000002</v>
      </c>
      <c r="X854" t="s">
        <v>39</v>
      </c>
      <c r="Y854" t="s">
        <v>529</v>
      </c>
      <c r="Z854" t="s">
        <v>34</v>
      </c>
      <c r="AA854">
        <v>0</v>
      </c>
      <c r="AB854" t="s">
        <v>41</v>
      </c>
      <c r="AC854">
        <v>8</v>
      </c>
      <c r="AE854" t="s">
        <v>53</v>
      </c>
      <c r="AF854" t="s">
        <v>54</v>
      </c>
      <c r="AG854">
        <v>28.340399999999999</v>
      </c>
      <c r="AH854" t="s">
        <v>44</v>
      </c>
      <c r="AI854">
        <v>9369811</v>
      </c>
      <c r="AL854">
        <v>62538213</v>
      </c>
      <c r="AN854">
        <v>300</v>
      </c>
      <c r="AO854">
        <v>84015814</v>
      </c>
      <c r="AQ854">
        <v>2275050012</v>
      </c>
      <c r="AR854">
        <v>2</v>
      </c>
      <c r="AS854" t="s">
        <v>34</v>
      </c>
      <c r="AT854" t="s">
        <v>218</v>
      </c>
      <c r="AU854">
        <v>34039</v>
      </c>
      <c r="AW854" t="s">
        <v>529</v>
      </c>
      <c r="AX854">
        <v>48811</v>
      </c>
      <c r="AY854" t="s">
        <v>37</v>
      </c>
      <c r="AZ854" t="s">
        <v>38</v>
      </c>
      <c r="BC854" t="s">
        <v>38</v>
      </c>
      <c r="BD854">
        <v>40.617449999999998</v>
      </c>
      <c r="BE854">
        <v>-74.244590000000002</v>
      </c>
      <c r="BF854" t="s">
        <v>39</v>
      </c>
      <c r="BG854" t="s">
        <v>529</v>
      </c>
      <c r="BH854" t="s">
        <v>34</v>
      </c>
      <c r="BI854">
        <v>0</v>
      </c>
      <c r="BJ854" t="s">
        <v>41</v>
      </c>
      <c r="BK854">
        <v>8</v>
      </c>
      <c r="BM854" t="s">
        <v>51</v>
      </c>
      <c r="BN854" t="s">
        <v>52</v>
      </c>
      <c r="BO854">
        <v>0.95803099999999997</v>
      </c>
      <c r="BP854" t="s">
        <v>44</v>
      </c>
      <c r="BQ854">
        <v>9369811</v>
      </c>
      <c r="BT854">
        <v>62538213</v>
      </c>
      <c r="BV854">
        <v>300</v>
      </c>
      <c r="BW854">
        <v>84015814</v>
      </c>
      <c r="BY854">
        <v>2275050012</v>
      </c>
      <c r="BZ854">
        <v>2</v>
      </c>
      <c r="CA854" t="s">
        <v>34</v>
      </c>
      <c r="CB854" t="s">
        <v>218</v>
      </c>
      <c r="CC854">
        <v>34039</v>
      </c>
      <c r="CE854" t="s">
        <v>529</v>
      </c>
      <c r="CF854">
        <v>48811</v>
      </c>
      <c r="CG854" t="s">
        <v>37</v>
      </c>
      <c r="CH854" t="s">
        <v>38</v>
      </c>
      <c r="CK854" t="s">
        <v>38</v>
      </c>
      <c r="CL854">
        <v>40.617449999999998</v>
      </c>
      <c r="CM854">
        <v>-74.244590000000002</v>
      </c>
      <c r="CN854" t="s">
        <v>39</v>
      </c>
      <c r="CO854" t="s">
        <v>529</v>
      </c>
      <c r="CP854" t="s">
        <v>34</v>
      </c>
      <c r="CQ854">
        <v>0</v>
      </c>
      <c r="CR854" t="s">
        <v>41</v>
      </c>
      <c r="CS854">
        <v>8</v>
      </c>
      <c r="CU854" t="s">
        <v>49</v>
      </c>
      <c r="CV854" t="s">
        <v>50</v>
      </c>
      <c r="CW854">
        <v>0.70044600000000001</v>
      </c>
      <c r="CX854" t="s">
        <v>44</v>
      </c>
      <c r="CY854">
        <v>9369811</v>
      </c>
      <c r="DB854">
        <v>62538213</v>
      </c>
      <c r="DD854">
        <v>300</v>
      </c>
      <c r="DE854">
        <v>84015814</v>
      </c>
      <c r="DG854">
        <v>2275050012</v>
      </c>
      <c r="DH854">
        <v>2</v>
      </c>
      <c r="DI854" t="s">
        <v>34</v>
      </c>
      <c r="DJ854" t="s">
        <v>218</v>
      </c>
      <c r="DK854">
        <v>34039</v>
      </c>
      <c r="DM854" t="s">
        <v>529</v>
      </c>
      <c r="DN854">
        <v>48811</v>
      </c>
      <c r="DO854" t="s">
        <v>37</v>
      </c>
      <c r="DP854" t="s">
        <v>38</v>
      </c>
      <c r="DS854" t="s">
        <v>38</v>
      </c>
      <c r="DT854">
        <v>40.617449999999998</v>
      </c>
      <c r="DU854">
        <v>-74.244590000000002</v>
      </c>
      <c r="DV854" t="s">
        <v>39</v>
      </c>
      <c r="DW854" t="s">
        <v>529</v>
      </c>
      <c r="DX854" t="s">
        <v>34</v>
      </c>
      <c r="DY854">
        <v>0</v>
      </c>
      <c r="DZ854" t="s">
        <v>41</v>
      </c>
      <c r="EA854">
        <v>8</v>
      </c>
      <c r="EC854" t="s">
        <v>47</v>
      </c>
      <c r="ED854" t="s">
        <v>48</v>
      </c>
      <c r="EE854">
        <v>0.68363499999999999</v>
      </c>
      <c r="EF854" t="s">
        <v>44</v>
      </c>
      <c r="EG854">
        <v>9369811</v>
      </c>
      <c r="EJ854">
        <v>62538213</v>
      </c>
      <c r="EL854">
        <v>300</v>
      </c>
      <c r="EM854">
        <v>84015814</v>
      </c>
      <c r="EO854">
        <v>2275050012</v>
      </c>
      <c r="EP854">
        <v>2</v>
      </c>
      <c r="EQ854" t="s">
        <v>34</v>
      </c>
      <c r="ER854" t="s">
        <v>218</v>
      </c>
      <c r="ES854">
        <v>34039</v>
      </c>
      <c r="EU854" t="s">
        <v>529</v>
      </c>
      <c r="EV854">
        <v>48811</v>
      </c>
      <c r="EW854" t="s">
        <v>37</v>
      </c>
      <c r="EX854" t="s">
        <v>38</v>
      </c>
      <c r="FA854" t="s">
        <v>38</v>
      </c>
      <c r="FB854">
        <v>40.617449999999998</v>
      </c>
      <c r="FC854">
        <v>-74.244590000000002</v>
      </c>
      <c r="FD854" t="s">
        <v>39</v>
      </c>
      <c r="FE854" t="s">
        <v>529</v>
      </c>
      <c r="FF854" t="s">
        <v>34</v>
      </c>
      <c r="FG854">
        <v>0</v>
      </c>
      <c r="FH854" t="s">
        <v>41</v>
      </c>
      <c r="FI854">
        <v>8</v>
      </c>
      <c r="FK854" t="s">
        <v>45</v>
      </c>
      <c r="FL854" t="s">
        <v>46</v>
      </c>
      <c r="FM854">
        <v>0.21773000000000001</v>
      </c>
      <c r="FN854" t="s">
        <v>44</v>
      </c>
      <c r="FO854">
        <v>9369811</v>
      </c>
      <c r="FR854">
        <v>62538213</v>
      </c>
      <c r="FT854">
        <v>300</v>
      </c>
      <c r="FU854">
        <v>84015814</v>
      </c>
      <c r="FW854">
        <v>2275050012</v>
      </c>
      <c r="FX854">
        <v>2</v>
      </c>
      <c r="FY854" t="s">
        <v>34</v>
      </c>
      <c r="FZ854" t="s">
        <v>218</v>
      </c>
      <c r="GA854">
        <v>34039</v>
      </c>
      <c r="GC854" t="s">
        <v>529</v>
      </c>
      <c r="GD854">
        <v>48811</v>
      </c>
      <c r="GE854" t="s">
        <v>37</v>
      </c>
      <c r="GF854" t="s">
        <v>38</v>
      </c>
      <c r="GI854" t="s">
        <v>38</v>
      </c>
      <c r="GJ854">
        <v>40.617449999999998</v>
      </c>
      <c r="GK854">
        <v>-74.244590000000002</v>
      </c>
      <c r="GL854" t="s">
        <v>39</v>
      </c>
      <c r="GM854" t="s">
        <v>529</v>
      </c>
      <c r="GN854" t="s">
        <v>34</v>
      </c>
      <c r="GO854">
        <v>0</v>
      </c>
      <c r="GP854" t="s">
        <v>41</v>
      </c>
      <c r="GQ854">
        <v>8</v>
      </c>
      <c r="GS854" t="s">
        <v>42</v>
      </c>
      <c r="GT854" t="s">
        <v>43</v>
      </c>
      <c r="GU854">
        <v>2.04034</v>
      </c>
      <c r="GV854" t="s">
        <v>44</v>
      </c>
    </row>
    <row r="855" spans="1:204" x14ac:dyDescent="0.25">
      <c r="A855">
        <v>11259911</v>
      </c>
      <c r="D855">
        <v>61223713</v>
      </c>
      <c r="F855">
        <v>300</v>
      </c>
      <c r="G855">
        <v>78985514</v>
      </c>
      <c r="I855">
        <v>2275050011</v>
      </c>
      <c r="J855">
        <v>2</v>
      </c>
      <c r="K855" t="s">
        <v>34</v>
      </c>
      <c r="L855" t="s">
        <v>218</v>
      </c>
      <c r="M855">
        <v>34039</v>
      </c>
      <c r="O855" t="s">
        <v>219</v>
      </c>
      <c r="P855">
        <v>48811</v>
      </c>
      <c r="Q855" t="s">
        <v>37</v>
      </c>
      <c r="R855" t="s">
        <v>38</v>
      </c>
      <c r="U855" t="s">
        <v>38</v>
      </c>
      <c r="V855">
        <v>40.609400000000001</v>
      </c>
      <c r="W855">
        <v>-74.260000000000005</v>
      </c>
      <c r="X855" t="s">
        <v>39</v>
      </c>
      <c r="Y855" t="s">
        <v>220</v>
      </c>
      <c r="Z855" t="s">
        <v>34</v>
      </c>
      <c r="AA855">
        <v>0</v>
      </c>
      <c r="AB855" t="s">
        <v>41</v>
      </c>
      <c r="AC855">
        <v>8</v>
      </c>
      <c r="AE855" t="s">
        <v>53</v>
      </c>
      <c r="AF855" t="s">
        <v>54</v>
      </c>
      <c r="AG855">
        <v>0.108126</v>
      </c>
      <c r="AH855" t="s">
        <v>44</v>
      </c>
      <c r="AI855">
        <v>11259911</v>
      </c>
      <c r="AL855">
        <v>61223713</v>
      </c>
      <c r="AN855">
        <v>300</v>
      </c>
      <c r="AO855">
        <v>78985514</v>
      </c>
      <c r="AQ855">
        <v>2275050011</v>
      </c>
      <c r="AR855">
        <v>2</v>
      </c>
      <c r="AS855" t="s">
        <v>34</v>
      </c>
      <c r="AT855" t="s">
        <v>218</v>
      </c>
      <c r="AU855">
        <v>34039</v>
      </c>
      <c r="AW855" t="s">
        <v>219</v>
      </c>
      <c r="AX855">
        <v>48811</v>
      </c>
      <c r="AY855" t="s">
        <v>37</v>
      </c>
      <c r="AZ855" t="s">
        <v>38</v>
      </c>
      <c r="BC855" t="s">
        <v>38</v>
      </c>
      <c r="BD855">
        <v>40.609400000000001</v>
      </c>
      <c r="BE855">
        <v>-74.260000000000005</v>
      </c>
      <c r="BF855" t="s">
        <v>39</v>
      </c>
      <c r="BG855" t="s">
        <v>220</v>
      </c>
      <c r="BH855" t="s">
        <v>34</v>
      </c>
      <c r="BI855">
        <v>0</v>
      </c>
      <c r="BJ855" t="s">
        <v>41</v>
      </c>
      <c r="BK855">
        <v>8</v>
      </c>
      <c r="BM855" t="s">
        <v>51</v>
      </c>
      <c r="BN855" t="s">
        <v>52</v>
      </c>
      <c r="BO855">
        <v>5.8500000000000002E-4</v>
      </c>
      <c r="BP855" t="s">
        <v>44</v>
      </c>
      <c r="BQ855">
        <v>11259911</v>
      </c>
      <c r="BT855">
        <v>61223713</v>
      </c>
      <c r="BV855">
        <v>300</v>
      </c>
      <c r="BW855">
        <v>78985514</v>
      </c>
      <c r="BY855">
        <v>2275050011</v>
      </c>
      <c r="BZ855">
        <v>2</v>
      </c>
      <c r="CA855" t="s">
        <v>34</v>
      </c>
      <c r="CB855" t="s">
        <v>218</v>
      </c>
      <c r="CC855">
        <v>34039</v>
      </c>
      <c r="CE855" t="s">
        <v>219</v>
      </c>
      <c r="CF855">
        <v>48811</v>
      </c>
      <c r="CG855" t="s">
        <v>37</v>
      </c>
      <c r="CH855" t="s">
        <v>38</v>
      </c>
      <c r="CK855" t="s">
        <v>38</v>
      </c>
      <c r="CL855">
        <v>40.609400000000001</v>
      </c>
      <c r="CM855">
        <v>-74.260000000000005</v>
      </c>
      <c r="CN855" t="s">
        <v>39</v>
      </c>
      <c r="CO855" t="s">
        <v>220</v>
      </c>
      <c r="CP855" t="s">
        <v>34</v>
      </c>
      <c r="CQ855">
        <v>0</v>
      </c>
      <c r="CR855" t="s">
        <v>41</v>
      </c>
      <c r="CS855">
        <v>8</v>
      </c>
      <c r="CU855" t="s">
        <v>49</v>
      </c>
      <c r="CV855" t="s">
        <v>50</v>
      </c>
      <c r="CW855">
        <v>2.1302999999999999E-3</v>
      </c>
      <c r="CX855" t="s">
        <v>44</v>
      </c>
      <c r="CY855">
        <v>11259911</v>
      </c>
      <c r="DB855">
        <v>61223713</v>
      </c>
      <c r="DD855">
        <v>300</v>
      </c>
      <c r="DE855">
        <v>78985514</v>
      </c>
      <c r="DG855">
        <v>2275050011</v>
      </c>
      <c r="DH855">
        <v>2</v>
      </c>
      <c r="DI855" t="s">
        <v>34</v>
      </c>
      <c r="DJ855" t="s">
        <v>218</v>
      </c>
      <c r="DK855">
        <v>34039</v>
      </c>
      <c r="DM855" t="s">
        <v>219</v>
      </c>
      <c r="DN855">
        <v>48811</v>
      </c>
      <c r="DO855" t="s">
        <v>37</v>
      </c>
      <c r="DP855" t="s">
        <v>38</v>
      </c>
      <c r="DS855" t="s">
        <v>38</v>
      </c>
      <c r="DT855">
        <v>40.609400000000001</v>
      </c>
      <c r="DU855">
        <v>-74.260000000000005</v>
      </c>
      <c r="DV855" t="s">
        <v>39</v>
      </c>
      <c r="DW855" t="s">
        <v>220</v>
      </c>
      <c r="DX855" t="s">
        <v>34</v>
      </c>
      <c r="DY855">
        <v>0</v>
      </c>
      <c r="DZ855" t="s">
        <v>41</v>
      </c>
      <c r="EA855">
        <v>8</v>
      </c>
      <c r="EC855" t="s">
        <v>47</v>
      </c>
      <c r="ED855" t="s">
        <v>48</v>
      </c>
      <c r="EE855">
        <v>1.4699100000000001E-3</v>
      </c>
      <c r="EF855" t="s">
        <v>44</v>
      </c>
      <c r="EG855">
        <v>11259911</v>
      </c>
      <c r="EJ855">
        <v>61223713</v>
      </c>
      <c r="EL855">
        <v>300</v>
      </c>
      <c r="EM855">
        <v>78985514</v>
      </c>
      <c r="EO855">
        <v>2275050011</v>
      </c>
      <c r="EP855">
        <v>2</v>
      </c>
      <c r="EQ855" t="s">
        <v>34</v>
      </c>
      <c r="ER855" t="s">
        <v>218</v>
      </c>
      <c r="ES855">
        <v>34039</v>
      </c>
      <c r="EU855" t="s">
        <v>219</v>
      </c>
      <c r="EV855">
        <v>48811</v>
      </c>
      <c r="EW855" t="s">
        <v>37</v>
      </c>
      <c r="EX855" t="s">
        <v>38</v>
      </c>
      <c r="FA855" t="s">
        <v>38</v>
      </c>
      <c r="FB855">
        <v>40.609400000000001</v>
      </c>
      <c r="FC855">
        <v>-74.260000000000005</v>
      </c>
      <c r="FD855" t="s">
        <v>39</v>
      </c>
      <c r="FE855" t="s">
        <v>220</v>
      </c>
      <c r="FF855" t="s">
        <v>34</v>
      </c>
      <c r="FG855">
        <v>0</v>
      </c>
      <c r="FH855" t="s">
        <v>41</v>
      </c>
      <c r="FI855">
        <v>8</v>
      </c>
      <c r="FK855" t="s">
        <v>45</v>
      </c>
      <c r="FL855" t="s">
        <v>46</v>
      </c>
      <c r="FM855">
        <v>9.0000000000000006E-5</v>
      </c>
      <c r="FN855" t="s">
        <v>44</v>
      </c>
      <c r="FO855">
        <v>11259911</v>
      </c>
      <c r="FR855">
        <v>61223713</v>
      </c>
      <c r="FT855">
        <v>300</v>
      </c>
      <c r="FU855">
        <v>78985514</v>
      </c>
      <c r="FW855">
        <v>2275050011</v>
      </c>
      <c r="FX855">
        <v>2</v>
      </c>
      <c r="FY855" t="s">
        <v>34</v>
      </c>
      <c r="FZ855" t="s">
        <v>218</v>
      </c>
      <c r="GA855">
        <v>34039</v>
      </c>
      <c r="GC855" t="s">
        <v>219</v>
      </c>
      <c r="GD855">
        <v>48811</v>
      </c>
      <c r="GE855" t="s">
        <v>37</v>
      </c>
      <c r="GF855" t="s">
        <v>38</v>
      </c>
      <c r="GI855" t="s">
        <v>38</v>
      </c>
      <c r="GJ855">
        <v>40.609400000000001</v>
      </c>
      <c r="GK855">
        <v>-74.260000000000005</v>
      </c>
      <c r="GL855" t="s">
        <v>39</v>
      </c>
      <c r="GM855" t="s">
        <v>220</v>
      </c>
      <c r="GN855" t="s">
        <v>34</v>
      </c>
      <c r="GO855">
        <v>0</v>
      </c>
      <c r="GP855" t="s">
        <v>41</v>
      </c>
      <c r="GQ855">
        <v>8</v>
      </c>
      <c r="GS855" t="s">
        <v>42</v>
      </c>
      <c r="GT855" t="s">
        <v>43</v>
      </c>
      <c r="GU855">
        <v>1.3542700000000001E-3</v>
      </c>
      <c r="GV855" t="s">
        <v>44</v>
      </c>
    </row>
    <row r="856" spans="1:204" x14ac:dyDescent="0.25">
      <c r="A856">
        <v>11259911</v>
      </c>
      <c r="D856">
        <v>61223713</v>
      </c>
      <c r="F856">
        <v>300</v>
      </c>
      <c r="G856">
        <v>78985614</v>
      </c>
      <c r="I856">
        <v>2275050012</v>
      </c>
      <c r="J856">
        <v>2</v>
      </c>
      <c r="K856" t="s">
        <v>34</v>
      </c>
      <c r="L856" t="s">
        <v>218</v>
      </c>
      <c r="M856">
        <v>34039</v>
      </c>
      <c r="O856" t="s">
        <v>219</v>
      </c>
      <c r="P856">
        <v>48811</v>
      </c>
      <c r="Q856" t="s">
        <v>37</v>
      </c>
      <c r="R856" t="s">
        <v>38</v>
      </c>
      <c r="U856" t="s">
        <v>38</v>
      </c>
      <c r="V856">
        <v>40.609400000000001</v>
      </c>
      <c r="W856">
        <v>-74.260000000000005</v>
      </c>
      <c r="X856" t="s">
        <v>39</v>
      </c>
      <c r="Y856" t="s">
        <v>220</v>
      </c>
      <c r="Z856" t="s">
        <v>34</v>
      </c>
      <c r="AA856">
        <v>0</v>
      </c>
      <c r="AB856" t="s">
        <v>41</v>
      </c>
      <c r="AC856">
        <v>8</v>
      </c>
      <c r="AE856" t="s">
        <v>53</v>
      </c>
      <c r="AF856" t="s">
        <v>54</v>
      </c>
      <c r="AG856">
        <v>0.15802099999999999</v>
      </c>
      <c r="AH856" t="s">
        <v>44</v>
      </c>
      <c r="AI856">
        <v>11259911</v>
      </c>
      <c r="AL856">
        <v>61223713</v>
      </c>
      <c r="AN856">
        <v>300</v>
      </c>
      <c r="AO856">
        <v>78985614</v>
      </c>
      <c r="AQ856">
        <v>2275050012</v>
      </c>
      <c r="AR856">
        <v>2</v>
      </c>
      <c r="AS856" t="s">
        <v>34</v>
      </c>
      <c r="AT856" t="s">
        <v>218</v>
      </c>
      <c r="AU856">
        <v>34039</v>
      </c>
      <c r="AW856" t="s">
        <v>219</v>
      </c>
      <c r="AX856">
        <v>48811</v>
      </c>
      <c r="AY856" t="s">
        <v>37</v>
      </c>
      <c r="AZ856" t="s">
        <v>38</v>
      </c>
      <c r="BC856" t="s">
        <v>38</v>
      </c>
      <c r="BD856">
        <v>40.609400000000001</v>
      </c>
      <c r="BE856">
        <v>-74.260000000000005</v>
      </c>
      <c r="BF856" t="s">
        <v>39</v>
      </c>
      <c r="BG856" t="s">
        <v>220</v>
      </c>
      <c r="BH856" t="s">
        <v>34</v>
      </c>
      <c r="BI856">
        <v>0</v>
      </c>
      <c r="BJ856" t="s">
        <v>41</v>
      </c>
      <c r="BK856">
        <v>8</v>
      </c>
      <c r="BM856" t="s">
        <v>51</v>
      </c>
      <c r="BN856" t="s">
        <v>52</v>
      </c>
      <c r="BO856">
        <v>5.3417999999999998E-3</v>
      </c>
      <c r="BP856" t="s">
        <v>44</v>
      </c>
      <c r="BQ856">
        <v>11259911</v>
      </c>
      <c r="BT856">
        <v>61223713</v>
      </c>
      <c r="BV856">
        <v>300</v>
      </c>
      <c r="BW856">
        <v>78985614</v>
      </c>
      <c r="BY856">
        <v>2275050012</v>
      </c>
      <c r="BZ856">
        <v>2</v>
      </c>
      <c r="CA856" t="s">
        <v>34</v>
      </c>
      <c r="CB856" t="s">
        <v>218</v>
      </c>
      <c r="CC856">
        <v>34039</v>
      </c>
      <c r="CE856" t="s">
        <v>219</v>
      </c>
      <c r="CF856">
        <v>48811</v>
      </c>
      <c r="CG856" t="s">
        <v>37</v>
      </c>
      <c r="CH856" t="s">
        <v>38</v>
      </c>
      <c r="CK856" t="s">
        <v>38</v>
      </c>
      <c r="CL856">
        <v>40.609400000000001</v>
      </c>
      <c r="CM856">
        <v>-74.260000000000005</v>
      </c>
      <c r="CN856" t="s">
        <v>39</v>
      </c>
      <c r="CO856" t="s">
        <v>220</v>
      </c>
      <c r="CP856" t="s">
        <v>34</v>
      </c>
      <c r="CQ856">
        <v>0</v>
      </c>
      <c r="CR856" t="s">
        <v>41</v>
      </c>
      <c r="CS856">
        <v>8</v>
      </c>
      <c r="CU856" t="s">
        <v>49</v>
      </c>
      <c r="CV856" t="s">
        <v>50</v>
      </c>
      <c r="CW856">
        <v>3.9055499999999998E-3</v>
      </c>
      <c r="CX856" t="s">
        <v>44</v>
      </c>
      <c r="CY856">
        <v>11259911</v>
      </c>
      <c r="DB856">
        <v>61223713</v>
      </c>
      <c r="DD856">
        <v>300</v>
      </c>
      <c r="DE856">
        <v>78985614</v>
      </c>
      <c r="DG856">
        <v>2275050012</v>
      </c>
      <c r="DH856">
        <v>2</v>
      </c>
      <c r="DI856" t="s">
        <v>34</v>
      </c>
      <c r="DJ856" t="s">
        <v>218</v>
      </c>
      <c r="DK856">
        <v>34039</v>
      </c>
      <c r="DM856" t="s">
        <v>219</v>
      </c>
      <c r="DN856">
        <v>48811</v>
      </c>
      <c r="DO856" t="s">
        <v>37</v>
      </c>
      <c r="DP856" t="s">
        <v>38</v>
      </c>
      <c r="DS856" t="s">
        <v>38</v>
      </c>
      <c r="DT856">
        <v>40.609400000000001</v>
      </c>
      <c r="DU856">
        <v>-74.260000000000005</v>
      </c>
      <c r="DV856" t="s">
        <v>39</v>
      </c>
      <c r="DW856" t="s">
        <v>220</v>
      </c>
      <c r="DX856" t="s">
        <v>34</v>
      </c>
      <c r="DY856">
        <v>0</v>
      </c>
      <c r="DZ856" t="s">
        <v>41</v>
      </c>
      <c r="EA856">
        <v>8</v>
      </c>
      <c r="EC856" t="s">
        <v>47</v>
      </c>
      <c r="ED856" t="s">
        <v>48</v>
      </c>
      <c r="EE856">
        <v>3.8118200000000001E-3</v>
      </c>
      <c r="EF856" t="s">
        <v>44</v>
      </c>
      <c r="EG856">
        <v>11259911</v>
      </c>
      <c r="EJ856">
        <v>61223713</v>
      </c>
      <c r="EL856">
        <v>300</v>
      </c>
      <c r="EM856">
        <v>78985614</v>
      </c>
      <c r="EO856">
        <v>2275050012</v>
      </c>
      <c r="EP856">
        <v>2</v>
      </c>
      <c r="EQ856" t="s">
        <v>34</v>
      </c>
      <c r="ER856" t="s">
        <v>218</v>
      </c>
      <c r="ES856">
        <v>34039</v>
      </c>
      <c r="EU856" t="s">
        <v>219</v>
      </c>
      <c r="EV856">
        <v>48811</v>
      </c>
      <c r="EW856" t="s">
        <v>37</v>
      </c>
      <c r="EX856" t="s">
        <v>38</v>
      </c>
      <c r="FA856" t="s">
        <v>38</v>
      </c>
      <c r="FB856">
        <v>40.609400000000001</v>
      </c>
      <c r="FC856">
        <v>-74.260000000000005</v>
      </c>
      <c r="FD856" t="s">
        <v>39</v>
      </c>
      <c r="FE856" t="s">
        <v>220</v>
      </c>
      <c r="FF856" t="s">
        <v>34</v>
      </c>
      <c r="FG856">
        <v>0</v>
      </c>
      <c r="FH856" t="s">
        <v>41</v>
      </c>
      <c r="FI856">
        <v>8</v>
      </c>
      <c r="FK856" t="s">
        <v>45</v>
      </c>
      <c r="FL856" t="s">
        <v>46</v>
      </c>
      <c r="FM856">
        <v>1.2140199999999999E-3</v>
      </c>
      <c r="FN856" t="s">
        <v>44</v>
      </c>
      <c r="FO856">
        <v>11259911</v>
      </c>
      <c r="FR856">
        <v>61223713</v>
      </c>
      <c r="FT856">
        <v>300</v>
      </c>
      <c r="FU856">
        <v>78985614</v>
      </c>
      <c r="FW856">
        <v>2275050012</v>
      </c>
      <c r="FX856">
        <v>2</v>
      </c>
      <c r="FY856" t="s">
        <v>34</v>
      </c>
      <c r="FZ856" t="s">
        <v>218</v>
      </c>
      <c r="GA856">
        <v>34039</v>
      </c>
      <c r="GC856" t="s">
        <v>219</v>
      </c>
      <c r="GD856">
        <v>48811</v>
      </c>
      <c r="GE856" t="s">
        <v>37</v>
      </c>
      <c r="GF856" t="s">
        <v>38</v>
      </c>
      <c r="GI856" t="s">
        <v>38</v>
      </c>
      <c r="GJ856">
        <v>40.609400000000001</v>
      </c>
      <c r="GK856">
        <v>-74.260000000000005</v>
      </c>
      <c r="GL856" t="s">
        <v>39</v>
      </c>
      <c r="GM856" t="s">
        <v>220</v>
      </c>
      <c r="GN856" t="s">
        <v>34</v>
      </c>
      <c r="GO856">
        <v>0</v>
      </c>
      <c r="GP856" t="s">
        <v>41</v>
      </c>
      <c r="GQ856">
        <v>8</v>
      </c>
      <c r="GS856" t="s">
        <v>42</v>
      </c>
      <c r="GT856" t="s">
        <v>43</v>
      </c>
      <c r="GU856">
        <v>1.1376499999999999E-2</v>
      </c>
      <c r="GV856" t="s">
        <v>44</v>
      </c>
    </row>
    <row r="857" spans="1:204" x14ac:dyDescent="0.25">
      <c r="A857">
        <v>17135011</v>
      </c>
      <c r="D857">
        <v>114257013</v>
      </c>
      <c r="F857">
        <v>300</v>
      </c>
      <c r="G857">
        <v>160461614</v>
      </c>
      <c r="I857">
        <v>2275050011</v>
      </c>
      <c r="J857">
        <v>2</v>
      </c>
      <c r="K857" t="s">
        <v>34</v>
      </c>
      <c r="L857" t="s">
        <v>218</v>
      </c>
      <c r="M857">
        <v>34039</v>
      </c>
      <c r="O857" t="s">
        <v>383</v>
      </c>
      <c r="P857">
        <v>48811</v>
      </c>
      <c r="Q857" t="s">
        <v>37</v>
      </c>
      <c r="R857" t="s">
        <v>38</v>
      </c>
      <c r="U857" t="s">
        <v>38</v>
      </c>
      <c r="V857">
        <v>40.674610000000001</v>
      </c>
      <c r="W857">
        <v>-74.278189999999995</v>
      </c>
      <c r="X857" t="s">
        <v>39</v>
      </c>
      <c r="Y857" t="s">
        <v>384</v>
      </c>
      <c r="Z857" t="s">
        <v>34</v>
      </c>
      <c r="AA857">
        <v>7033</v>
      </c>
      <c r="AB857" t="s">
        <v>41</v>
      </c>
      <c r="AC857">
        <v>8</v>
      </c>
      <c r="AE857" t="s">
        <v>53</v>
      </c>
      <c r="AF857" t="s">
        <v>54</v>
      </c>
      <c r="AG857">
        <v>0.108126</v>
      </c>
      <c r="AH857" t="s">
        <v>44</v>
      </c>
      <c r="AI857">
        <v>17135011</v>
      </c>
      <c r="AL857">
        <v>114257013</v>
      </c>
      <c r="AN857">
        <v>300</v>
      </c>
      <c r="AO857">
        <v>160461614</v>
      </c>
      <c r="AQ857">
        <v>2275050011</v>
      </c>
      <c r="AR857">
        <v>2</v>
      </c>
      <c r="AS857" t="s">
        <v>34</v>
      </c>
      <c r="AT857" t="s">
        <v>218</v>
      </c>
      <c r="AU857">
        <v>34039</v>
      </c>
      <c r="AW857" t="s">
        <v>383</v>
      </c>
      <c r="AX857">
        <v>48811</v>
      </c>
      <c r="AY857" t="s">
        <v>37</v>
      </c>
      <c r="AZ857" t="s">
        <v>38</v>
      </c>
      <c r="BC857" t="s">
        <v>38</v>
      </c>
      <c r="BD857">
        <v>40.674610000000001</v>
      </c>
      <c r="BE857">
        <v>-74.278189999999995</v>
      </c>
      <c r="BF857" t="s">
        <v>39</v>
      </c>
      <c r="BG857" t="s">
        <v>384</v>
      </c>
      <c r="BH857" t="s">
        <v>34</v>
      </c>
      <c r="BI857">
        <v>7033</v>
      </c>
      <c r="BJ857" t="s">
        <v>41</v>
      </c>
      <c r="BK857">
        <v>8</v>
      </c>
      <c r="BM857" t="s">
        <v>51</v>
      </c>
      <c r="BN857" t="s">
        <v>52</v>
      </c>
      <c r="BO857">
        <v>5.8500000000000002E-4</v>
      </c>
      <c r="BP857" t="s">
        <v>44</v>
      </c>
      <c r="BQ857">
        <v>17135011</v>
      </c>
      <c r="BT857">
        <v>114257013</v>
      </c>
      <c r="BV857">
        <v>300</v>
      </c>
      <c r="BW857">
        <v>160461614</v>
      </c>
      <c r="BY857">
        <v>2275050011</v>
      </c>
      <c r="BZ857">
        <v>2</v>
      </c>
      <c r="CA857" t="s">
        <v>34</v>
      </c>
      <c r="CB857" t="s">
        <v>218</v>
      </c>
      <c r="CC857">
        <v>34039</v>
      </c>
      <c r="CE857" t="s">
        <v>383</v>
      </c>
      <c r="CF857">
        <v>48811</v>
      </c>
      <c r="CG857" t="s">
        <v>37</v>
      </c>
      <c r="CH857" t="s">
        <v>38</v>
      </c>
      <c r="CK857" t="s">
        <v>38</v>
      </c>
      <c r="CL857">
        <v>40.674610000000001</v>
      </c>
      <c r="CM857">
        <v>-74.278189999999995</v>
      </c>
      <c r="CN857" t="s">
        <v>39</v>
      </c>
      <c r="CO857" t="s">
        <v>384</v>
      </c>
      <c r="CP857" t="s">
        <v>34</v>
      </c>
      <c r="CQ857">
        <v>7033</v>
      </c>
      <c r="CR857" t="s">
        <v>41</v>
      </c>
      <c r="CS857">
        <v>8</v>
      </c>
      <c r="CU857" t="s">
        <v>49</v>
      </c>
      <c r="CV857" t="s">
        <v>50</v>
      </c>
      <c r="CW857">
        <v>2.1302999999999999E-3</v>
      </c>
      <c r="CX857" t="s">
        <v>44</v>
      </c>
      <c r="CY857">
        <v>17135011</v>
      </c>
      <c r="DB857">
        <v>114257013</v>
      </c>
      <c r="DD857">
        <v>300</v>
      </c>
      <c r="DE857">
        <v>160461614</v>
      </c>
      <c r="DG857">
        <v>2275050011</v>
      </c>
      <c r="DH857">
        <v>2</v>
      </c>
      <c r="DI857" t="s">
        <v>34</v>
      </c>
      <c r="DJ857" t="s">
        <v>218</v>
      </c>
      <c r="DK857">
        <v>34039</v>
      </c>
      <c r="DM857" t="s">
        <v>383</v>
      </c>
      <c r="DN857">
        <v>48811</v>
      </c>
      <c r="DO857" t="s">
        <v>37</v>
      </c>
      <c r="DP857" t="s">
        <v>38</v>
      </c>
      <c r="DS857" t="s">
        <v>38</v>
      </c>
      <c r="DT857">
        <v>40.674610000000001</v>
      </c>
      <c r="DU857">
        <v>-74.278189999999995</v>
      </c>
      <c r="DV857" t="s">
        <v>39</v>
      </c>
      <c r="DW857" t="s">
        <v>384</v>
      </c>
      <c r="DX857" t="s">
        <v>34</v>
      </c>
      <c r="DY857">
        <v>7033</v>
      </c>
      <c r="DZ857" t="s">
        <v>41</v>
      </c>
      <c r="EA857">
        <v>8</v>
      </c>
      <c r="EC857" t="s">
        <v>47</v>
      </c>
      <c r="ED857" t="s">
        <v>48</v>
      </c>
      <c r="EE857">
        <v>1.4699100000000001E-3</v>
      </c>
      <c r="EF857" t="s">
        <v>44</v>
      </c>
      <c r="EG857">
        <v>17135011</v>
      </c>
      <c r="EJ857">
        <v>114257013</v>
      </c>
      <c r="EL857">
        <v>300</v>
      </c>
      <c r="EM857">
        <v>160461614</v>
      </c>
      <c r="EO857">
        <v>2275050011</v>
      </c>
      <c r="EP857">
        <v>2</v>
      </c>
      <c r="EQ857" t="s">
        <v>34</v>
      </c>
      <c r="ER857" t="s">
        <v>218</v>
      </c>
      <c r="ES857">
        <v>34039</v>
      </c>
      <c r="EU857" t="s">
        <v>383</v>
      </c>
      <c r="EV857">
        <v>48811</v>
      </c>
      <c r="EW857" t="s">
        <v>37</v>
      </c>
      <c r="EX857" t="s">
        <v>38</v>
      </c>
      <c r="FA857" t="s">
        <v>38</v>
      </c>
      <c r="FB857">
        <v>40.674610000000001</v>
      </c>
      <c r="FC857">
        <v>-74.278189999999995</v>
      </c>
      <c r="FD857" t="s">
        <v>39</v>
      </c>
      <c r="FE857" t="s">
        <v>384</v>
      </c>
      <c r="FF857" t="s">
        <v>34</v>
      </c>
      <c r="FG857">
        <v>7033</v>
      </c>
      <c r="FH857" t="s">
        <v>41</v>
      </c>
      <c r="FI857">
        <v>8</v>
      </c>
      <c r="FK857" t="s">
        <v>45</v>
      </c>
      <c r="FL857" t="s">
        <v>46</v>
      </c>
      <c r="FM857">
        <v>9.0000000000000006E-5</v>
      </c>
      <c r="FN857" t="s">
        <v>44</v>
      </c>
      <c r="FO857">
        <v>17135011</v>
      </c>
      <c r="FR857">
        <v>114257013</v>
      </c>
      <c r="FT857">
        <v>300</v>
      </c>
      <c r="FU857">
        <v>160461614</v>
      </c>
      <c r="FW857">
        <v>2275050011</v>
      </c>
      <c r="FX857">
        <v>2</v>
      </c>
      <c r="FY857" t="s">
        <v>34</v>
      </c>
      <c r="FZ857" t="s">
        <v>218</v>
      </c>
      <c r="GA857">
        <v>34039</v>
      </c>
      <c r="GC857" t="s">
        <v>383</v>
      </c>
      <c r="GD857">
        <v>48811</v>
      </c>
      <c r="GE857" t="s">
        <v>37</v>
      </c>
      <c r="GF857" t="s">
        <v>38</v>
      </c>
      <c r="GI857" t="s">
        <v>38</v>
      </c>
      <c r="GJ857">
        <v>40.674610000000001</v>
      </c>
      <c r="GK857">
        <v>-74.278189999999995</v>
      </c>
      <c r="GL857" t="s">
        <v>39</v>
      </c>
      <c r="GM857" t="s">
        <v>384</v>
      </c>
      <c r="GN857" t="s">
        <v>34</v>
      </c>
      <c r="GO857">
        <v>7033</v>
      </c>
      <c r="GP857" t="s">
        <v>41</v>
      </c>
      <c r="GQ857">
        <v>8</v>
      </c>
      <c r="GS857" t="s">
        <v>42</v>
      </c>
      <c r="GT857" t="s">
        <v>43</v>
      </c>
      <c r="GU857">
        <v>1.3542700000000001E-3</v>
      </c>
      <c r="GV857" t="s">
        <v>44</v>
      </c>
    </row>
    <row r="858" spans="1:204" x14ac:dyDescent="0.25">
      <c r="A858">
        <v>17135011</v>
      </c>
      <c r="D858">
        <v>114257013</v>
      </c>
      <c r="F858">
        <v>300</v>
      </c>
      <c r="G858">
        <v>160461714</v>
      </c>
      <c r="I858">
        <v>2275050012</v>
      </c>
      <c r="J858">
        <v>2</v>
      </c>
      <c r="K858" t="s">
        <v>34</v>
      </c>
      <c r="L858" t="s">
        <v>218</v>
      </c>
      <c r="M858">
        <v>34039</v>
      </c>
      <c r="O858" t="s">
        <v>383</v>
      </c>
      <c r="P858">
        <v>48811</v>
      </c>
      <c r="Q858" t="s">
        <v>37</v>
      </c>
      <c r="R858" t="s">
        <v>38</v>
      </c>
      <c r="U858" t="s">
        <v>38</v>
      </c>
      <c r="V858">
        <v>40.674610000000001</v>
      </c>
      <c r="W858">
        <v>-74.278189999999995</v>
      </c>
      <c r="X858" t="s">
        <v>39</v>
      </c>
      <c r="Y858" t="s">
        <v>384</v>
      </c>
      <c r="Z858" t="s">
        <v>34</v>
      </c>
      <c r="AA858">
        <v>7033</v>
      </c>
      <c r="AB858" t="s">
        <v>41</v>
      </c>
      <c r="AC858">
        <v>8</v>
      </c>
      <c r="AE858" t="s">
        <v>53</v>
      </c>
      <c r="AF858" t="s">
        <v>54</v>
      </c>
      <c r="AG858">
        <v>0.15802099999999999</v>
      </c>
      <c r="AH858" t="s">
        <v>44</v>
      </c>
      <c r="AI858">
        <v>17135011</v>
      </c>
      <c r="AL858">
        <v>114257013</v>
      </c>
      <c r="AN858">
        <v>300</v>
      </c>
      <c r="AO858">
        <v>160461714</v>
      </c>
      <c r="AQ858">
        <v>2275050012</v>
      </c>
      <c r="AR858">
        <v>2</v>
      </c>
      <c r="AS858" t="s">
        <v>34</v>
      </c>
      <c r="AT858" t="s">
        <v>218</v>
      </c>
      <c r="AU858">
        <v>34039</v>
      </c>
      <c r="AW858" t="s">
        <v>383</v>
      </c>
      <c r="AX858">
        <v>48811</v>
      </c>
      <c r="AY858" t="s">
        <v>37</v>
      </c>
      <c r="AZ858" t="s">
        <v>38</v>
      </c>
      <c r="BC858" t="s">
        <v>38</v>
      </c>
      <c r="BD858">
        <v>40.674610000000001</v>
      </c>
      <c r="BE858">
        <v>-74.278189999999995</v>
      </c>
      <c r="BF858" t="s">
        <v>39</v>
      </c>
      <c r="BG858" t="s">
        <v>384</v>
      </c>
      <c r="BH858" t="s">
        <v>34</v>
      </c>
      <c r="BI858">
        <v>7033</v>
      </c>
      <c r="BJ858" t="s">
        <v>41</v>
      </c>
      <c r="BK858">
        <v>8</v>
      </c>
      <c r="BM858" t="s">
        <v>51</v>
      </c>
      <c r="BN858" t="s">
        <v>52</v>
      </c>
      <c r="BO858">
        <v>5.3417999999999998E-3</v>
      </c>
      <c r="BP858" t="s">
        <v>44</v>
      </c>
      <c r="BQ858">
        <v>17135011</v>
      </c>
      <c r="BT858">
        <v>114257013</v>
      </c>
      <c r="BV858">
        <v>300</v>
      </c>
      <c r="BW858">
        <v>160461714</v>
      </c>
      <c r="BY858">
        <v>2275050012</v>
      </c>
      <c r="BZ858">
        <v>2</v>
      </c>
      <c r="CA858" t="s">
        <v>34</v>
      </c>
      <c r="CB858" t="s">
        <v>218</v>
      </c>
      <c r="CC858">
        <v>34039</v>
      </c>
      <c r="CE858" t="s">
        <v>383</v>
      </c>
      <c r="CF858">
        <v>48811</v>
      </c>
      <c r="CG858" t="s">
        <v>37</v>
      </c>
      <c r="CH858" t="s">
        <v>38</v>
      </c>
      <c r="CK858" t="s">
        <v>38</v>
      </c>
      <c r="CL858">
        <v>40.674610000000001</v>
      </c>
      <c r="CM858">
        <v>-74.278189999999995</v>
      </c>
      <c r="CN858" t="s">
        <v>39</v>
      </c>
      <c r="CO858" t="s">
        <v>384</v>
      </c>
      <c r="CP858" t="s">
        <v>34</v>
      </c>
      <c r="CQ858">
        <v>7033</v>
      </c>
      <c r="CR858" t="s">
        <v>41</v>
      </c>
      <c r="CS858">
        <v>8</v>
      </c>
      <c r="CU858" t="s">
        <v>49</v>
      </c>
      <c r="CV858" t="s">
        <v>50</v>
      </c>
      <c r="CW858">
        <v>3.9055499999999998E-3</v>
      </c>
      <c r="CX858" t="s">
        <v>44</v>
      </c>
      <c r="CY858">
        <v>17135011</v>
      </c>
      <c r="DB858">
        <v>114257013</v>
      </c>
      <c r="DD858">
        <v>300</v>
      </c>
      <c r="DE858">
        <v>160461714</v>
      </c>
      <c r="DG858">
        <v>2275050012</v>
      </c>
      <c r="DH858">
        <v>2</v>
      </c>
      <c r="DI858" t="s">
        <v>34</v>
      </c>
      <c r="DJ858" t="s">
        <v>218</v>
      </c>
      <c r="DK858">
        <v>34039</v>
      </c>
      <c r="DM858" t="s">
        <v>383</v>
      </c>
      <c r="DN858">
        <v>48811</v>
      </c>
      <c r="DO858" t="s">
        <v>37</v>
      </c>
      <c r="DP858" t="s">
        <v>38</v>
      </c>
      <c r="DS858" t="s">
        <v>38</v>
      </c>
      <c r="DT858">
        <v>40.674610000000001</v>
      </c>
      <c r="DU858">
        <v>-74.278189999999995</v>
      </c>
      <c r="DV858" t="s">
        <v>39</v>
      </c>
      <c r="DW858" t="s">
        <v>384</v>
      </c>
      <c r="DX858" t="s">
        <v>34</v>
      </c>
      <c r="DY858">
        <v>7033</v>
      </c>
      <c r="DZ858" t="s">
        <v>41</v>
      </c>
      <c r="EA858">
        <v>8</v>
      </c>
      <c r="EC858" t="s">
        <v>47</v>
      </c>
      <c r="ED858" t="s">
        <v>48</v>
      </c>
      <c r="EE858">
        <v>3.8118200000000001E-3</v>
      </c>
      <c r="EF858" t="s">
        <v>44</v>
      </c>
      <c r="EG858">
        <v>17135011</v>
      </c>
      <c r="EJ858">
        <v>114257013</v>
      </c>
      <c r="EL858">
        <v>300</v>
      </c>
      <c r="EM858">
        <v>160461714</v>
      </c>
      <c r="EO858">
        <v>2275050012</v>
      </c>
      <c r="EP858">
        <v>2</v>
      </c>
      <c r="EQ858" t="s">
        <v>34</v>
      </c>
      <c r="ER858" t="s">
        <v>218</v>
      </c>
      <c r="ES858">
        <v>34039</v>
      </c>
      <c r="EU858" t="s">
        <v>383</v>
      </c>
      <c r="EV858">
        <v>48811</v>
      </c>
      <c r="EW858" t="s">
        <v>37</v>
      </c>
      <c r="EX858" t="s">
        <v>38</v>
      </c>
      <c r="FA858" t="s">
        <v>38</v>
      </c>
      <c r="FB858">
        <v>40.674610000000001</v>
      </c>
      <c r="FC858">
        <v>-74.278189999999995</v>
      </c>
      <c r="FD858" t="s">
        <v>39</v>
      </c>
      <c r="FE858" t="s">
        <v>384</v>
      </c>
      <c r="FF858" t="s">
        <v>34</v>
      </c>
      <c r="FG858">
        <v>7033</v>
      </c>
      <c r="FH858" t="s">
        <v>41</v>
      </c>
      <c r="FI858">
        <v>8</v>
      </c>
      <c r="FK858" t="s">
        <v>45</v>
      </c>
      <c r="FL858" t="s">
        <v>46</v>
      </c>
      <c r="FM858">
        <v>1.2140199999999999E-3</v>
      </c>
      <c r="FN858" t="s">
        <v>44</v>
      </c>
      <c r="FO858">
        <v>17135011</v>
      </c>
      <c r="FR858">
        <v>114257013</v>
      </c>
      <c r="FT858">
        <v>300</v>
      </c>
      <c r="FU858">
        <v>160461714</v>
      </c>
      <c r="FW858">
        <v>2275050012</v>
      </c>
      <c r="FX858">
        <v>2</v>
      </c>
      <c r="FY858" t="s">
        <v>34</v>
      </c>
      <c r="FZ858" t="s">
        <v>218</v>
      </c>
      <c r="GA858">
        <v>34039</v>
      </c>
      <c r="GC858" t="s">
        <v>383</v>
      </c>
      <c r="GD858">
        <v>48811</v>
      </c>
      <c r="GE858" t="s">
        <v>37</v>
      </c>
      <c r="GF858" t="s">
        <v>38</v>
      </c>
      <c r="GI858" t="s">
        <v>38</v>
      </c>
      <c r="GJ858">
        <v>40.674610000000001</v>
      </c>
      <c r="GK858">
        <v>-74.278189999999995</v>
      </c>
      <c r="GL858" t="s">
        <v>39</v>
      </c>
      <c r="GM858" t="s">
        <v>384</v>
      </c>
      <c r="GN858" t="s">
        <v>34</v>
      </c>
      <c r="GO858">
        <v>7033</v>
      </c>
      <c r="GP858" t="s">
        <v>41</v>
      </c>
      <c r="GQ858">
        <v>8</v>
      </c>
      <c r="GS858" t="s">
        <v>42</v>
      </c>
      <c r="GT858" t="s">
        <v>43</v>
      </c>
      <c r="GU858">
        <v>1.1376499999999999E-2</v>
      </c>
      <c r="GV858" t="s">
        <v>44</v>
      </c>
    </row>
    <row r="859" spans="1:204" x14ac:dyDescent="0.25">
      <c r="A859">
        <v>9369611</v>
      </c>
      <c r="D859">
        <v>62538113</v>
      </c>
      <c r="F859">
        <v>300</v>
      </c>
      <c r="G859">
        <v>84015514</v>
      </c>
      <c r="I859">
        <v>2275050011</v>
      </c>
      <c r="J859">
        <v>2</v>
      </c>
      <c r="K859" t="s">
        <v>34</v>
      </c>
      <c r="L859" t="s">
        <v>82</v>
      </c>
      <c r="M859">
        <v>34041</v>
      </c>
      <c r="O859" t="s">
        <v>83</v>
      </c>
      <c r="P859">
        <v>48811</v>
      </c>
      <c r="Q859" t="s">
        <v>37</v>
      </c>
      <c r="R859" t="s">
        <v>38</v>
      </c>
      <c r="U859" t="s">
        <v>38</v>
      </c>
      <c r="V859">
        <v>40.971150000000002</v>
      </c>
      <c r="W859">
        <v>-74.997479999999996</v>
      </c>
      <c r="X859" t="s">
        <v>39</v>
      </c>
      <c r="Y859" t="s">
        <v>83</v>
      </c>
      <c r="Z859" t="s">
        <v>34</v>
      </c>
      <c r="AA859">
        <v>0</v>
      </c>
      <c r="AB859" t="s">
        <v>41</v>
      </c>
      <c r="AC859">
        <v>8</v>
      </c>
      <c r="AE859" t="s">
        <v>53</v>
      </c>
      <c r="AF859" t="s">
        <v>54</v>
      </c>
      <c r="AG859">
        <v>42.855699999999999</v>
      </c>
      <c r="AH859" t="s">
        <v>44</v>
      </c>
      <c r="AI859">
        <v>9369611</v>
      </c>
      <c r="AL859">
        <v>62538113</v>
      </c>
      <c r="AN859">
        <v>300</v>
      </c>
      <c r="AO859">
        <v>84015514</v>
      </c>
      <c r="AQ859">
        <v>2275050011</v>
      </c>
      <c r="AR859">
        <v>2</v>
      </c>
      <c r="AS859" t="s">
        <v>34</v>
      </c>
      <c r="AT859" t="s">
        <v>82</v>
      </c>
      <c r="AU859">
        <v>34041</v>
      </c>
      <c r="AW859" t="s">
        <v>83</v>
      </c>
      <c r="AX859">
        <v>48811</v>
      </c>
      <c r="AY859" t="s">
        <v>37</v>
      </c>
      <c r="AZ859" t="s">
        <v>38</v>
      </c>
      <c r="BC859" t="s">
        <v>38</v>
      </c>
      <c r="BD859">
        <v>40.971150000000002</v>
      </c>
      <c r="BE859">
        <v>-74.997479999999996</v>
      </c>
      <c r="BF859" t="s">
        <v>39</v>
      </c>
      <c r="BG859" t="s">
        <v>83</v>
      </c>
      <c r="BH859" t="s">
        <v>34</v>
      </c>
      <c r="BI859">
        <v>0</v>
      </c>
      <c r="BJ859" t="s">
        <v>41</v>
      </c>
      <c r="BK859">
        <v>8</v>
      </c>
      <c r="BM859" t="s">
        <v>51</v>
      </c>
      <c r="BN859" t="s">
        <v>52</v>
      </c>
      <c r="BO859">
        <v>0.23186499999999999</v>
      </c>
      <c r="BP859" t="s">
        <v>44</v>
      </c>
      <c r="BQ859">
        <v>9369611</v>
      </c>
      <c r="BT859">
        <v>62538113</v>
      </c>
      <c r="BV859">
        <v>300</v>
      </c>
      <c r="BW859">
        <v>84015514</v>
      </c>
      <c r="BY859">
        <v>2275050011</v>
      </c>
      <c r="BZ859">
        <v>2</v>
      </c>
      <c r="CA859" t="s">
        <v>34</v>
      </c>
      <c r="CB859" t="s">
        <v>82</v>
      </c>
      <c r="CC859">
        <v>34041</v>
      </c>
      <c r="CE859" t="s">
        <v>83</v>
      </c>
      <c r="CF859">
        <v>48811</v>
      </c>
      <c r="CG859" t="s">
        <v>37</v>
      </c>
      <c r="CH859" t="s">
        <v>38</v>
      </c>
      <c r="CK859" t="s">
        <v>38</v>
      </c>
      <c r="CL859">
        <v>40.971150000000002</v>
      </c>
      <c r="CM859">
        <v>-74.997479999999996</v>
      </c>
      <c r="CN859" t="s">
        <v>39</v>
      </c>
      <c r="CO859" t="s">
        <v>83</v>
      </c>
      <c r="CP859" t="s">
        <v>34</v>
      </c>
      <c r="CQ859">
        <v>0</v>
      </c>
      <c r="CR859" t="s">
        <v>41</v>
      </c>
      <c r="CS859">
        <v>8</v>
      </c>
      <c r="CU859" t="s">
        <v>49</v>
      </c>
      <c r="CV859" t="s">
        <v>50</v>
      </c>
      <c r="CW859">
        <v>0.84434399999999998</v>
      </c>
      <c r="CX859" t="s">
        <v>44</v>
      </c>
      <c r="CY859">
        <v>9369611</v>
      </c>
      <c r="DB859">
        <v>62538113</v>
      </c>
      <c r="DD859">
        <v>300</v>
      </c>
      <c r="DE859">
        <v>84015514</v>
      </c>
      <c r="DG859">
        <v>2275050011</v>
      </c>
      <c r="DH859">
        <v>2</v>
      </c>
      <c r="DI859" t="s">
        <v>34</v>
      </c>
      <c r="DJ859" t="s">
        <v>82</v>
      </c>
      <c r="DK859">
        <v>34041</v>
      </c>
      <c r="DM859" t="s">
        <v>83</v>
      </c>
      <c r="DN859">
        <v>48811</v>
      </c>
      <c r="DO859" t="s">
        <v>37</v>
      </c>
      <c r="DP859" t="s">
        <v>38</v>
      </c>
      <c r="DS859" t="s">
        <v>38</v>
      </c>
      <c r="DT859">
        <v>40.971150000000002</v>
      </c>
      <c r="DU859">
        <v>-74.997479999999996</v>
      </c>
      <c r="DV859" t="s">
        <v>39</v>
      </c>
      <c r="DW859" t="s">
        <v>83</v>
      </c>
      <c r="DX859" t="s">
        <v>34</v>
      </c>
      <c r="DY859">
        <v>0</v>
      </c>
      <c r="DZ859" t="s">
        <v>41</v>
      </c>
      <c r="EA859">
        <v>8</v>
      </c>
      <c r="EC859" t="s">
        <v>47</v>
      </c>
      <c r="ED859" t="s">
        <v>48</v>
      </c>
      <c r="EE859">
        <v>0.58259700000000003</v>
      </c>
      <c r="EF859" t="s">
        <v>44</v>
      </c>
      <c r="EG859">
        <v>9369611</v>
      </c>
      <c r="EJ859">
        <v>62538113</v>
      </c>
      <c r="EL859">
        <v>300</v>
      </c>
      <c r="EM859">
        <v>84015514</v>
      </c>
      <c r="EO859">
        <v>2275050011</v>
      </c>
      <c r="EP859">
        <v>2</v>
      </c>
      <c r="EQ859" t="s">
        <v>34</v>
      </c>
      <c r="ER859" t="s">
        <v>82</v>
      </c>
      <c r="ES859">
        <v>34041</v>
      </c>
      <c r="EU859" t="s">
        <v>83</v>
      </c>
      <c r="EV859">
        <v>48811</v>
      </c>
      <c r="EW859" t="s">
        <v>37</v>
      </c>
      <c r="EX859" t="s">
        <v>38</v>
      </c>
      <c r="FA859" t="s">
        <v>38</v>
      </c>
      <c r="FB859">
        <v>40.971150000000002</v>
      </c>
      <c r="FC859">
        <v>-74.997479999999996</v>
      </c>
      <c r="FD859" t="s">
        <v>39</v>
      </c>
      <c r="FE859" t="s">
        <v>83</v>
      </c>
      <c r="FF859" t="s">
        <v>34</v>
      </c>
      <c r="FG859">
        <v>0</v>
      </c>
      <c r="FH859" t="s">
        <v>41</v>
      </c>
      <c r="FI859">
        <v>8</v>
      </c>
      <c r="FK859" t="s">
        <v>45</v>
      </c>
      <c r="FL859" t="s">
        <v>46</v>
      </c>
      <c r="FM859">
        <v>3.5671500000000002E-2</v>
      </c>
      <c r="FN859" t="s">
        <v>44</v>
      </c>
      <c r="FO859">
        <v>9369611</v>
      </c>
      <c r="FR859">
        <v>62538113</v>
      </c>
      <c r="FT859">
        <v>300</v>
      </c>
      <c r="FU859">
        <v>84015514</v>
      </c>
      <c r="FW859">
        <v>2275050011</v>
      </c>
      <c r="FX859">
        <v>2</v>
      </c>
      <c r="FY859" t="s">
        <v>34</v>
      </c>
      <c r="FZ859" t="s">
        <v>82</v>
      </c>
      <c r="GA859">
        <v>34041</v>
      </c>
      <c r="GC859" t="s">
        <v>83</v>
      </c>
      <c r="GD859">
        <v>48811</v>
      </c>
      <c r="GE859" t="s">
        <v>37</v>
      </c>
      <c r="GF859" t="s">
        <v>38</v>
      </c>
      <c r="GI859" t="s">
        <v>38</v>
      </c>
      <c r="GJ859">
        <v>40.971150000000002</v>
      </c>
      <c r="GK859">
        <v>-74.997479999999996</v>
      </c>
      <c r="GL859" t="s">
        <v>39</v>
      </c>
      <c r="GM859" t="s">
        <v>83</v>
      </c>
      <c r="GN859" t="s">
        <v>34</v>
      </c>
      <c r="GO859">
        <v>0</v>
      </c>
      <c r="GP859" t="s">
        <v>41</v>
      </c>
      <c r="GQ859">
        <v>8</v>
      </c>
      <c r="GS859" t="s">
        <v>42</v>
      </c>
      <c r="GT859" t="s">
        <v>43</v>
      </c>
      <c r="GU859">
        <v>0.53676299999999999</v>
      </c>
      <c r="GV859" t="s">
        <v>44</v>
      </c>
    </row>
    <row r="860" spans="1:204" x14ac:dyDescent="0.25">
      <c r="A860">
        <v>9369611</v>
      </c>
      <c r="D860">
        <v>62538113</v>
      </c>
      <c r="F860">
        <v>300</v>
      </c>
      <c r="G860">
        <v>84015614</v>
      </c>
      <c r="I860">
        <v>2275050012</v>
      </c>
      <c r="J860">
        <v>2</v>
      </c>
      <c r="K860" t="s">
        <v>34</v>
      </c>
      <c r="L860" t="s">
        <v>82</v>
      </c>
      <c r="M860">
        <v>34041</v>
      </c>
      <c r="O860" t="s">
        <v>83</v>
      </c>
      <c r="P860">
        <v>48811</v>
      </c>
      <c r="Q860" t="s">
        <v>37</v>
      </c>
      <c r="R860" t="s">
        <v>38</v>
      </c>
      <c r="U860" t="s">
        <v>38</v>
      </c>
      <c r="V860">
        <v>40.971150000000002</v>
      </c>
      <c r="W860">
        <v>-74.997479999999996</v>
      </c>
      <c r="X860" t="s">
        <v>39</v>
      </c>
      <c r="Y860" t="s">
        <v>83</v>
      </c>
      <c r="Z860" t="s">
        <v>34</v>
      </c>
      <c r="AA860">
        <v>0</v>
      </c>
      <c r="AB860" t="s">
        <v>41</v>
      </c>
      <c r="AC860">
        <v>8</v>
      </c>
      <c r="AE860" t="s">
        <v>53</v>
      </c>
      <c r="AF860" t="s">
        <v>54</v>
      </c>
      <c r="AG860">
        <v>13.2196</v>
      </c>
      <c r="AH860" t="s">
        <v>44</v>
      </c>
      <c r="AI860">
        <v>9369611</v>
      </c>
      <c r="AL860">
        <v>62538113</v>
      </c>
      <c r="AN860">
        <v>300</v>
      </c>
      <c r="AO860">
        <v>84015614</v>
      </c>
      <c r="AQ860">
        <v>2275050012</v>
      </c>
      <c r="AR860">
        <v>2</v>
      </c>
      <c r="AS860" t="s">
        <v>34</v>
      </c>
      <c r="AT860" t="s">
        <v>82</v>
      </c>
      <c r="AU860">
        <v>34041</v>
      </c>
      <c r="AW860" t="s">
        <v>83</v>
      </c>
      <c r="AX860">
        <v>48811</v>
      </c>
      <c r="AY860" t="s">
        <v>37</v>
      </c>
      <c r="AZ860" t="s">
        <v>38</v>
      </c>
      <c r="BC860" t="s">
        <v>38</v>
      </c>
      <c r="BD860">
        <v>40.971150000000002</v>
      </c>
      <c r="BE860">
        <v>-74.997479999999996</v>
      </c>
      <c r="BF860" t="s">
        <v>39</v>
      </c>
      <c r="BG860" t="s">
        <v>83</v>
      </c>
      <c r="BH860" t="s">
        <v>34</v>
      </c>
      <c r="BI860">
        <v>0</v>
      </c>
      <c r="BJ860" t="s">
        <v>41</v>
      </c>
      <c r="BK860">
        <v>8</v>
      </c>
      <c r="BM860" t="s">
        <v>51</v>
      </c>
      <c r="BN860" t="s">
        <v>52</v>
      </c>
      <c r="BO860">
        <v>0.44688299999999997</v>
      </c>
      <c r="BP860" t="s">
        <v>44</v>
      </c>
      <c r="BQ860">
        <v>9369611</v>
      </c>
      <c r="BT860">
        <v>62538113</v>
      </c>
      <c r="BV860">
        <v>300</v>
      </c>
      <c r="BW860">
        <v>84015614</v>
      </c>
      <c r="BY860">
        <v>2275050012</v>
      </c>
      <c r="BZ860">
        <v>2</v>
      </c>
      <c r="CA860" t="s">
        <v>34</v>
      </c>
      <c r="CB860" t="s">
        <v>82</v>
      </c>
      <c r="CC860">
        <v>34041</v>
      </c>
      <c r="CE860" t="s">
        <v>83</v>
      </c>
      <c r="CF860">
        <v>48811</v>
      </c>
      <c r="CG860" t="s">
        <v>37</v>
      </c>
      <c r="CH860" t="s">
        <v>38</v>
      </c>
      <c r="CK860" t="s">
        <v>38</v>
      </c>
      <c r="CL860">
        <v>40.971150000000002</v>
      </c>
      <c r="CM860">
        <v>-74.997479999999996</v>
      </c>
      <c r="CN860" t="s">
        <v>39</v>
      </c>
      <c r="CO860" t="s">
        <v>83</v>
      </c>
      <c r="CP860" t="s">
        <v>34</v>
      </c>
      <c r="CQ860">
        <v>0</v>
      </c>
      <c r="CR860" t="s">
        <v>41</v>
      </c>
      <c r="CS860">
        <v>8</v>
      </c>
      <c r="CU860" t="s">
        <v>49</v>
      </c>
      <c r="CV860" t="s">
        <v>50</v>
      </c>
      <c r="CW860">
        <v>0.32672899999999999</v>
      </c>
      <c r="CX860" t="s">
        <v>44</v>
      </c>
      <c r="CY860">
        <v>9369611</v>
      </c>
      <c r="DB860">
        <v>62538113</v>
      </c>
      <c r="DD860">
        <v>300</v>
      </c>
      <c r="DE860">
        <v>84015614</v>
      </c>
      <c r="DG860">
        <v>2275050012</v>
      </c>
      <c r="DH860">
        <v>2</v>
      </c>
      <c r="DI860" t="s">
        <v>34</v>
      </c>
      <c r="DJ860" t="s">
        <v>82</v>
      </c>
      <c r="DK860">
        <v>34041</v>
      </c>
      <c r="DM860" t="s">
        <v>83</v>
      </c>
      <c r="DN860">
        <v>48811</v>
      </c>
      <c r="DO860" t="s">
        <v>37</v>
      </c>
      <c r="DP860" t="s">
        <v>38</v>
      </c>
      <c r="DS860" t="s">
        <v>38</v>
      </c>
      <c r="DT860">
        <v>40.971150000000002</v>
      </c>
      <c r="DU860">
        <v>-74.997479999999996</v>
      </c>
      <c r="DV860" t="s">
        <v>39</v>
      </c>
      <c r="DW860" t="s">
        <v>83</v>
      </c>
      <c r="DX860" t="s">
        <v>34</v>
      </c>
      <c r="DY860">
        <v>0</v>
      </c>
      <c r="DZ860" t="s">
        <v>41</v>
      </c>
      <c r="EA860">
        <v>8</v>
      </c>
      <c r="EC860" t="s">
        <v>47</v>
      </c>
      <c r="ED860" t="s">
        <v>48</v>
      </c>
      <c r="EE860">
        <v>0.318888</v>
      </c>
      <c r="EF860" t="s">
        <v>44</v>
      </c>
      <c r="EG860">
        <v>9369611</v>
      </c>
      <c r="EJ860">
        <v>62538113</v>
      </c>
      <c r="EL860">
        <v>300</v>
      </c>
      <c r="EM860">
        <v>84015614</v>
      </c>
      <c r="EO860">
        <v>2275050012</v>
      </c>
      <c r="EP860">
        <v>2</v>
      </c>
      <c r="EQ860" t="s">
        <v>34</v>
      </c>
      <c r="ER860" t="s">
        <v>82</v>
      </c>
      <c r="ES860">
        <v>34041</v>
      </c>
      <c r="EU860" t="s">
        <v>83</v>
      </c>
      <c r="EV860">
        <v>48811</v>
      </c>
      <c r="EW860" t="s">
        <v>37</v>
      </c>
      <c r="EX860" t="s">
        <v>38</v>
      </c>
      <c r="FA860" t="s">
        <v>38</v>
      </c>
      <c r="FB860">
        <v>40.971150000000002</v>
      </c>
      <c r="FC860">
        <v>-74.997479999999996</v>
      </c>
      <c r="FD860" t="s">
        <v>39</v>
      </c>
      <c r="FE860" t="s">
        <v>83</v>
      </c>
      <c r="FF860" t="s">
        <v>34</v>
      </c>
      <c r="FG860">
        <v>0</v>
      </c>
      <c r="FH860" t="s">
        <v>41</v>
      </c>
      <c r="FI860">
        <v>8</v>
      </c>
      <c r="FK860" t="s">
        <v>45</v>
      </c>
      <c r="FL860" t="s">
        <v>46</v>
      </c>
      <c r="FM860">
        <v>0.101562</v>
      </c>
      <c r="FN860" t="s">
        <v>44</v>
      </c>
      <c r="FO860">
        <v>9369611</v>
      </c>
      <c r="FR860">
        <v>62538113</v>
      </c>
      <c r="FT860">
        <v>300</v>
      </c>
      <c r="FU860">
        <v>84015614</v>
      </c>
      <c r="FW860">
        <v>2275050012</v>
      </c>
      <c r="FX860">
        <v>2</v>
      </c>
      <c r="FY860" t="s">
        <v>34</v>
      </c>
      <c r="FZ860" t="s">
        <v>82</v>
      </c>
      <c r="GA860">
        <v>34041</v>
      </c>
      <c r="GC860" t="s">
        <v>83</v>
      </c>
      <c r="GD860">
        <v>48811</v>
      </c>
      <c r="GE860" t="s">
        <v>37</v>
      </c>
      <c r="GF860" t="s">
        <v>38</v>
      </c>
      <c r="GI860" t="s">
        <v>38</v>
      </c>
      <c r="GJ860">
        <v>40.971150000000002</v>
      </c>
      <c r="GK860">
        <v>-74.997479999999996</v>
      </c>
      <c r="GL860" t="s">
        <v>39</v>
      </c>
      <c r="GM860" t="s">
        <v>83</v>
      </c>
      <c r="GN860" t="s">
        <v>34</v>
      </c>
      <c r="GO860">
        <v>0</v>
      </c>
      <c r="GP860" t="s">
        <v>41</v>
      </c>
      <c r="GQ860">
        <v>8</v>
      </c>
      <c r="GS860" t="s">
        <v>42</v>
      </c>
      <c r="GT860" t="s">
        <v>43</v>
      </c>
      <c r="GU860">
        <v>0.95173600000000003</v>
      </c>
      <c r="GV860" t="s">
        <v>44</v>
      </c>
    </row>
    <row r="861" spans="1:204" x14ac:dyDescent="0.25">
      <c r="A861">
        <v>12396211</v>
      </c>
      <c r="D861">
        <v>61582913</v>
      </c>
      <c r="F861">
        <v>300</v>
      </c>
      <c r="G861">
        <v>79696114</v>
      </c>
      <c r="I861">
        <v>2275050011</v>
      </c>
      <c r="J861">
        <v>2</v>
      </c>
      <c r="K861" t="s">
        <v>34</v>
      </c>
      <c r="L861" t="s">
        <v>82</v>
      </c>
      <c r="M861">
        <v>34041</v>
      </c>
      <c r="O861" t="s">
        <v>496</v>
      </c>
      <c r="P861">
        <v>48811</v>
      </c>
      <c r="Q861" t="s">
        <v>37</v>
      </c>
      <c r="R861" t="s">
        <v>38</v>
      </c>
      <c r="U861" t="s">
        <v>38</v>
      </c>
      <c r="V861">
        <v>40.770800000000001</v>
      </c>
      <c r="W861">
        <v>-74.981099999999998</v>
      </c>
      <c r="X861" t="s">
        <v>39</v>
      </c>
      <c r="Y861" t="s">
        <v>497</v>
      </c>
      <c r="Z861" t="s">
        <v>34</v>
      </c>
      <c r="AA861">
        <v>0</v>
      </c>
      <c r="AB861" t="s">
        <v>41</v>
      </c>
      <c r="AC861">
        <v>8</v>
      </c>
      <c r="AE861" t="s">
        <v>53</v>
      </c>
      <c r="AF861" t="s">
        <v>54</v>
      </c>
      <c r="AG861">
        <v>0.108126</v>
      </c>
      <c r="AH861" t="s">
        <v>44</v>
      </c>
      <c r="AI861">
        <v>12396211</v>
      </c>
      <c r="AL861">
        <v>61582913</v>
      </c>
      <c r="AN861">
        <v>300</v>
      </c>
      <c r="AO861">
        <v>79696114</v>
      </c>
      <c r="AQ861">
        <v>2275050011</v>
      </c>
      <c r="AR861">
        <v>2</v>
      </c>
      <c r="AS861" t="s">
        <v>34</v>
      </c>
      <c r="AT861" t="s">
        <v>82</v>
      </c>
      <c r="AU861">
        <v>34041</v>
      </c>
      <c r="AW861" t="s">
        <v>496</v>
      </c>
      <c r="AX861">
        <v>48811</v>
      </c>
      <c r="AY861" t="s">
        <v>37</v>
      </c>
      <c r="AZ861" t="s">
        <v>38</v>
      </c>
      <c r="BC861" t="s">
        <v>38</v>
      </c>
      <c r="BD861">
        <v>40.770800000000001</v>
      </c>
      <c r="BE861">
        <v>-74.981099999999998</v>
      </c>
      <c r="BF861" t="s">
        <v>39</v>
      </c>
      <c r="BG861" t="s">
        <v>497</v>
      </c>
      <c r="BH861" t="s">
        <v>34</v>
      </c>
      <c r="BI861">
        <v>0</v>
      </c>
      <c r="BJ861" t="s">
        <v>41</v>
      </c>
      <c r="BK861">
        <v>8</v>
      </c>
      <c r="BM861" t="s">
        <v>51</v>
      </c>
      <c r="BN861" t="s">
        <v>52</v>
      </c>
      <c r="BO861">
        <v>5.8500000000000002E-4</v>
      </c>
      <c r="BP861" t="s">
        <v>44</v>
      </c>
      <c r="BQ861">
        <v>12396211</v>
      </c>
      <c r="BT861">
        <v>61582913</v>
      </c>
      <c r="BV861">
        <v>300</v>
      </c>
      <c r="BW861">
        <v>79696114</v>
      </c>
      <c r="BY861">
        <v>2275050011</v>
      </c>
      <c r="BZ861">
        <v>2</v>
      </c>
      <c r="CA861" t="s">
        <v>34</v>
      </c>
      <c r="CB861" t="s">
        <v>82</v>
      </c>
      <c r="CC861">
        <v>34041</v>
      </c>
      <c r="CE861" t="s">
        <v>496</v>
      </c>
      <c r="CF861">
        <v>48811</v>
      </c>
      <c r="CG861" t="s">
        <v>37</v>
      </c>
      <c r="CH861" t="s">
        <v>38</v>
      </c>
      <c r="CK861" t="s">
        <v>38</v>
      </c>
      <c r="CL861">
        <v>40.770800000000001</v>
      </c>
      <c r="CM861">
        <v>-74.981099999999998</v>
      </c>
      <c r="CN861" t="s">
        <v>39</v>
      </c>
      <c r="CO861" t="s">
        <v>497</v>
      </c>
      <c r="CP861" t="s">
        <v>34</v>
      </c>
      <c r="CQ861">
        <v>0</v>
      </c>
      <c r="CR861" t="s">
        <v>41</v>
      </c>
      <c r="CS861">
        <v>8</v>
      </c>
      <c r="CU861" t="s">
        <v>49</v>
      </c>
      <c r="CV861" t="s">
        <v>50</v>
      </c>
      <c r="CW861">
        <v>2.1302999999999999E-3</v>
      </c>
      <c r="CX861" t="s">
        <v>44</v>
      </c>
      <c r="CY861">
        <v>12396211</v>
      </c>
      <c r="DB861">
        <v>61582913</v>
      </c>
      <c r="DD861">
        <v>300</v>
      </c>
      <c r="DE861">
        <v>79696114</v>
      </c>
      <c r="DG861">
        <v>2275050011</v>
      </c>
      <c r="DH861">
        <v>2</v>
      </c>
      <c r="DI861" t="s">
        <v>34</v>
      </c>
      <c r="DJ861" t="s">
        <v>82</v>
      </c>
      <c r="DK861">
        <v>34041</v>
      </c>
      <c r="DM861" t="s">
        <v>496</v>
      </c>
      <c r="DN861">
        <v>48811</v>
      </c>
      <c r="DO861" t="s">
        <v>37</v>
      </c>
      <c r="DP861" t="s">
        <v>38</v>
      </c>
      <c r="DS861" t="s">
        <v>38</v>
      </c>
      <c r="DT861">
        <v>40.770800000000001</v>
      </c>
      <c r="DU861">
        <v>-74.981099999999998</v>
      </c>
      <c r="DV861" t="s">
        <v>39</v>
      </c>
      <c r="DW861" t="s">
        <v>497</v>
      </c>
      <c r="DX861" t="s">
        <v>34</v>
      </c>
      <c r="DY861">
        <v>0</v>
      </c>
      <c r="DZ861" t="s">
        <v>41</v>
      </c>
      <c r="EA861">
        <v>8</v>
      </c>
      <c r="EC861" t="s">
        <v>47</v>
      </c>
      <c r="ED861" t="s">
        <v>48</v>
      </c>
      <c r="EE861">
        <v>1.4699100000000001E-3</v>
      </c>
      <c r="EF861" t="s">
        <v>44</v>
      </c>
      <c r="EG861">
        <v>12396211</v>
      </c>
      <c r="EJ861">
        <v>61582913</v>
      </c>
      <c r="EL861">
        <v>300</v>
      </c>
      <c r="EM861">
        <v>79696114</v>
      </c>
      <c r="EO861">
        <v>2275050011</v>
      </c>
      <c r="EP861">
        <v>2</v>
      </c>
      <c r="EQ861" t="s">
        <v>34</v>
      </c>
      <c r="ER861" t="s">
        <v>82</v>
      </c>
      <c r="ES861">
        <v>34041</v>
      </c>
      <c r="EU861" t="s">
        <v>496</v>
      </c>
      <c r="EV861">
        <v>48811</v>
      </c>
      <c r="EW861" t="s">
        <v>37</v>
      </c>
      <c r="EX861" t="s">
        <v>38</v>
      </c>
      <c r="FA861" t="s">
        <v>38</v>
      </c>
      <c r="FB861">
        <v>40.770800000000001</v>
      </c>
      <c r="FC861">
        <v>-74.981099999999998</v>
      </c>
      <c r="FD861" t="s">
        <v>39</v>
      </c>
      <c r="FE861" t="s">
        <v>497</v>
      </c>
      <c r="FF861" t="s">
        <v>34</v>
      </c>
      <c r="FG861">
        <v>0</v>
      </c>
      <c r="FH861" t="s">
        <v>41</v>
      </c>
      <c r="FI861">
        <v>8</v>
      </c>
      <c r="FK861" t="s">
        <v>45</v>
      </c>
      <c r="FL861" t="s">
        <v>46</v>
      </c>
      <c r="FM861">
        <v>9.0000000000000006E-5</v>
      </c>
      <c r="FN861" t="s">
        <v>44</v>
      </c>
      <c r="FO861">
        <v>12396211</v>
      </c>
      <c r="FR861">
        <v>61582913</v>
      </c>
      <c r="FT861">
        <v>300</v>
      </c>
      <c r="FU861">
        <v>79696114</v>
      </c>
      <c r="FW861">
        <v>2275050011</v>
      </c>
      <c r="FX861">
        <v>2</v>
      </c>
      <c r="FY861" t="s">
        <v>34</v>
      </c>
      <c r="FZ861" t="s">
        <v>82</v>
      </c>
      <c r="GA861">
        <v>34041</v>
      </c>
      <c r="GC861" t="s">
        <v>496</v>
      </c>
      <c r="GD861">
        <v>48811</v>
      </c>
      <c r="GE861" t="s">
        <v>37</v>
      </c>
      <c r="GF861" t="s">
        <v>38</v>
      </c>
      <c r="GI861" t="s">
        <v>38</v>
      </c>
      <c r="GJ861">
        <v>40.770800000000001</v>
      </c>
      <c r="GK861">
        <v>-74.981099999999998</v>
      </c>
      <c r="GL861" t="s">
        <v>39</v>
      </c>
      <c r="GM861" t="s">
        <v>497</v>
      </c>
      <c r="GN861" t="s">
        <v>34</v>
      </c>
      <c r="GO861">
        <v>0</v>
      </c>
      <c r="GP861" t="s">
        <v>41</v>
      </c>
      <c r="GQ861">
        <v>8</v>
      </c>
      <c r="GS861" t="s">
        <v>42</v>
      </c>
      <c r="GT861" t="s">
        <v>43</v>
      </c>
      <c r="GU861">
        <v>1.3542700000000001E-3</v>
      </c>
      <c r="GV861" t="s">
        <v>44</v>
      </c>
    </row>
    <row r="862" spans="1:204" x14ac:dyDescent="0.25">
      <c r="A862">
        <v>12396211</v>
      </c>
      <c r="D862">
        <v>61582913</v>
      </c>
      <c r="F862">
        <v>300</v>
      </c>
      <c r="G862">
        <v>79696214</v>
      </c>
      <c r="I862">
        <v>2275050012</v>
      </c>
      <c r="J862">
        <v>2</v>
      </c>
      <c r="K862" t="s">
        <v>34</v>
      </c>
      <c r="L862" t="s">
        <v>82</v>
      </c>
      <c r="M862">
        <v>34041</v>
      </c>
      <c r="O862" t="s">
        <v>496</v>
      </c>
      <c r="P862">
        <v>48811</v>
      </c>
      <c r="Q862" t="s">
        <v>37</v>
      </c>
      <c r="R862" t="s">
        <v>38</v>
      </c>
      <c r="U862" t="s">
        <v>38</v>
      </c>
      <c r="V862">
        <v>40.770800000000001</v>
      </c>
      <c r="W862">
        <v>-74.981099999999998</v>
      </c>
      <c r="X862" t="s">
        <v>39</v>
      </c>
      <c r="Y862" t="s">
        <v>497</v>
      </c>
      <c r="Z862" t="s">
        <v>34</v>
      </c>
      <c r="AA862">
        <v>0</v>
      </c>
      <c r="AB862" t="s">
        <v>41</v>
      </c>
      <c r="AC862">
        <v>8</v>
      </c>
      <c r="AE862" t="s">
        <v>53</v>
      </c>
      <c r="AF862" t="s">
        <v>54</v>
      </c>
      <c r="AG862">
        <v>0.15802099999999999</v>
      </c>
      <c r="AH862" t="s">
        <v>44</v>
      </c>
      <c r="AI862">
        <v>12396211</v>
      </c>
      <c r="AL862">
        <v>61582913</v>
      </c>
      <c r="AN862">
        <v>300</v>
      </c>
      <c r="AO862">
        <v>79696214</v>
      </c>
      <c r="AQ862">
        <v>2275050012</v>
      </c>
      <c r="AR862">
        <v>2</v>
      </c>
      <c r="AS862" t="s">
        <v>34</v>
      </c>
      <c r="AT862" t="s">
        <v>82</v>
      </c>
      <c r="AU862">
        <v>34041</v>
      </c>
      <c r="AW862" t="s">
        <v>496</v>
      </c>
      <c r="AX862">
        <v>48811</v>
      </c>
      <c r="AY862" t="s">
        <v>37</v>
      </c>
      <c r="AZ862" t="s">
        <v>38</v>
      </c>
      <c r="BC862" t="s">
        <v>38</v>
      </c>
      <c r="BD862">
        <v>40.770800000000001</v>
      </c>
      <c r="BE862">
        <v>-74.981099999999998</v>
      </c>
      <c r="BF862" t="s">
        <v>39</v>
      </c>
      <c r="BG862" t="s">
        <v>497</v>
      </c>
      <c r="BH862" t="s">
        <v>34</v>
      </c>
      <c r="BI862">
        <v>0</v>
      </c>
      <c r="BJ862" t="s">
        <v>41</v>
      </c>
      <c r="BK862">
        <v>8</v>
      </c>
      <c r="BM862" t="s">
        <v>51</v>
      </c>
      <c r="BN862" t="s">
        <v>52</v>
      </c>
      <c r="BO862">
        <v>5.3417999999999998E-3</v>
      </c>
      <c r="BP862" t="s">
        <v>44</v>
      </c>
      <c r="BQ862">
        <v>12396211</v>
      </c>
      <c r="BT862">
        <v>61582913</v>
      </c>
      <c r="BV862">
        <v>300</v>
      </c>
      <c r="BW862">
        <v>79696214</v>
      </c>
      <c r="BY862">
        <v>2275050012</v>
      </c>
      <c r="BZ862">
        <v>2</v>
      </c>
      <c r="CA862" t="s">
        <v>34</v>
      </c>
      <c r="CB862" t="s">
        <v>82</v>
      </c>
      <c r="CC862">
        <v>34041</v>
      </c>
      <c r="CE862" t="s">
        <v>496</v>
      </c>
      <c r="CF862">
        <v>48811</v>
      </c>
      <c r="CG862" t="s">
        <v>37</v>
      </c>
      <c r="CH862" t="s">
        <v>38</v>
      </c>
      <c r="CK862" t="s">
        <v>38</v>
      </c>
      <c r="CL862">
        <v>40.770800000000001</v>
      </c>
      <c r="CM862">
        <v>-74.981099999999998</v>
      </c>
      <c r="CN862" t="s">
        <v>39</v>
      </c>
      <c r="CO862" t="s">
        <v>497</v>
      </c>
      <c r="CP862" t="s">
        <v>34</v>
      </c>
      <c r="CQ862">
        <v>0</v>
      </c>
      <c r="CR862" t="s">
        <v>41</v>
      </c>
      <c r="CS862">
        <v>8</v>
      </c>
      <c r="CU862" t="s">
        <v>49</v>
      </c>
      <c r="CV862" t="s">
        <v>50</v>
      </c>
      <c r="CW862">
        <v>3.9055499999999998E-3</v>
      </c>
      <c r="CX862" t="s">
        <v>44</v>
      </c>
      <c r="CY862">
        <v>12396211</v>
      </c>
      <c r="DB862">
        <v>61582913</v>
      </c>
      <c r="DD862">
        <v>300</v>
      </c>
      <c r="DE862">
        <v>79696214</v>
      </c>
      <c r="DG862">
        <v>2275050012</v>
      </c>
      <c r="DH862">
        <v>2</v>
      </c>
      <c r="DI862" t="s">
        <v>34</v>
      </c>
      <c r="DJ862" t="s">
        <v>82</v>
      </c>
      <c r="DK862">
        <v>34041</v>
      </c>
      <c r="DM862" t="s">
        <v>496</v>
      </c>
      <c r="DN862">
        <v>48811</v>
      </c>
      <c r="DO862" t="s">
        <v>37</v>
      </c>
      <c r="DP862" t="s">
        <v>38</v>
      </c>
      <c r="DS862" t="s">
        <v>38</v>
      </c>
      <c r="DT862">
        <v>40.770800000000001</v>
      </c>
      <c r="DU862">
        <v>-74.981099999999998</v>
      </c>
      <c r="DV862" t="s">
        <v>39</v>
      </c>
      <c r="DW862" t="s">
        <v>497</v>
      </c>
      <c r="DX862" t="s">
        <v>34</v>
      </c>
      <c r="DY862">
        <v>0</v>
      </c>
      <c r="DZ862" t="s">
        <v>41</v>
      </c>
      <c r="EA862">
        <v>8</v>
      </c>
      <c r="EC862" t="s">
        <v>47</v>
      </c>
      <c r="ED862" t="s">
        <v>48</v>
      </c>
      <c r="EE862">
        <v>3.8118200000000001E-3</v>
      </c>
      <c r="EF862" t="s">
        <v>44</v>
      </c>
      <c r="EG862">
        <v>12396211</v>
      </c>
      <c r="EJ862">
        <v>61582913</v>
      </c>
      <c r="EL862">
        <v>300</v>
      </c>
      <c r="EM862">
        <v>79696214</v>
      </c>
      <c r="EO862">
        <v>2275050012</v>
      </c>
      <c r="EP862">
        <v>2</v>
      </c>
      <c r="EQ862" t="s">
        <v>34</v>
      </c>
      <c r="ER862" t="s">
        <v>82</v>
      </c>
      <c r="ES862">
        <v>34041</v>
      </c>
      <c r="EU862" t="s">
        <v>496</v>
      </c>
      <c r="EV862">
        <v>48811</v>
      </c>
      <c r="EW862" t="s">
        <v>37</v>
      </c>
      <c r="EX862" t="s">
        <v>38</v>
      </c>
      <c r="FA862" t="s">
        <v>38</v>
      </c>
      <c r="FB862">
        <v>40.770800000000001</v>
      </c>
      <c r="FC862">
        <v>-74.981099999999998</v>
      </c>
      <c r="FD862" t="s">
        <v>39</v>
      </c>
      <c r="FE862" t="s">
        <v>497</v>
      </c>
      <c r="FF862" t="s">
        <v>34</v>
      </c>
      <c r="FG862">
        <v>0</v>
      </c>
      <c r="FH862" t="s">
        <v>41</v>
      </c>
      <c r="FI862">
        <v>8</v>
      </c>
      <c r="FK862" t="s">
        <v>45</v>
      </c>
      <c r="FL862" t="s">
        <v>46</v>
      </c>
      <c r="FM862">
        <v>1.2140199999999999E-3</v>
      </c>
      <c r="FN862" t="s">
        <v>44</v>
      </c>
      <c r="FO862">
        <v>12396211</v>
      </c>
      <c r="FR862">
        <v>61582913</v>
      </c>
      <c r="FT862">
        <v>300</v>
      </c>
      <c r="FU862">
        <v>79696214</v>
      </c>
      <c r="FW862">
        <v>2275050012</v>
      </c>
      <c r="FX862">
        <v>2</v>
      </c>
      <c r="FY862" t="s">
        <v>34</v>
      </c>
      <c r="FZ862" t="s">
        <v>82</v>
      </c>
      <c r="GA862">
        <v>34041</v>
      </c>
      <c r="GC862" t="s">
        <v>496</v>
      </c>
      <c r="GD862">
        <v>48811</v>
      </c>
      <c r="GE862" t="s">
        <v>37</v>
      </c>
      <c r="GF862" t="s">
        <v>38</v>
      </c>
      <c r="GI862" t="s">
        <v>38</v>
      </c>
      <c r="GJ862">
        <v>40.770800000000001</v>
      </c>
      <c r="GK862">
        <v>-74.981099999999998</v>
      </c>
      <c r="GL862" t="s">
        <v>39</v>
      </c>
      <c r="GM862" t="s">
        <v>497</v>
      </c>
      <c r="GN862" t="s">
        <v>34</v>
      </c>
      <c r="GO862">
        <v>0</v>
      </c>
      <c r="GP862" t="s">
        <v>41</v>
      </c>
      <c r="GQ862">
        <v>8</v>
      </c>
      <c r="GS862" t="s">
        <v>42</v>
      </c>
      <c r="GT862" t="s">
        <v>43</v>
      </c>
      <c r="GU862">
        <v>1.1376499999999999E-2</v>
      </c>
      <c r="GV862" t="s">
        <v>44</v>
      </c>
    </row>
    <row r="863" spans="1:204" x14ac:dyDescent="0.25">
      <c r="A863">
        <v>12319911</v>
      </c>
      <c r="D863">
        <v>61750013</v>
      </c>
      <c r="F863">
        <v>300</v>
      </c>
      <c r="G863">
        <v>80026114</v>
      </c>
      <c r="I863">
        <v>2275050011</v>
      </c>
      <c r="J863">
        <v>2</v>
      </c>
      <c r="K863" t="s">
        <v>34</v>
      </c>
      <c r="L863" t="s">
        <v>82</v>
      </c>
      <c r="M863">
        <v>34041</v>
      </c>
      <c r="O863" t="s">
        <v>157</v>
      </c>
      <c r="P863">
        <v>48811</v>
      </c>
      <c r="Q863" t="s">
        <v>37</v>
      </c>
      <c r="R863" t="s">
        <v>38</v>
      </c>
      <c r="U863" t="s">
        <v>38</v>
      </c>
      <c r="V863">
        <v>40.969799999999999</v>
      </c>
      <c r="W863">
        <v>-74.957400000000007</v>
      </c>
      <c r="X863" t="s">
        <v>39</v>
      </c>
      <c r="Y863" t="s">
        <v>158</v>
      </c>
      <c r="Z863" t="s">
        <v>34</v>
      </c>
      <c r="AA863">
        <v>0</v>
      </c>
      <c r="AB863" t="s">
        <v>41</v>
      </c>
      <c r="AC863">
        <v>8</v>
      </c>
      <c r="AE863" t="s">
        <v>53</v>
      </c>
      <c r="AF863" t="s">
        <v>54</v>
      </c>
      <c r="AG863">
        <v>0.108126</v>
      </c>
      <c r="AH863" t="s">
        <v>44</v>
      </c>
      <c r="AI863">
        <v>12319911</v>
      </c>
      <c r="AL863">
        <v>61750013</v>
      </c>
      <c r="AN863">
        <v>300</v>
      </c>
      <c r="AO863">
        <v>80026114</v>
      </c>
      <c r="AQ863">
        <v>2275050011</v>
      </c>
      <c r="AR863">
        <v>2</v>
      </c>
      <c r="AS863" t="s">
        <v>34</v>
      </c>
      <c r="AT863" t="s">
        <v>82</v>
      </c>
      <c r="AU863">
        <v>34041</v>
      </c>
      <c r="AW863" t="s">
        <v>157</v>
      </c>
      <c r="AX863">
        <v>48811</v>
      </c>
      <c r="AY863" t="s">
        <v>37</v>
      </c>
      <c r="AZ863" t="s">
        <v>38</v>
      </c>
      <c r="BC863" t="s">
        <v>38</v>
      </c>
      <c r="BD863">
        <v>40.969799999999999</v>
      </c>
      <c r="BE863">
        <v>-74.957400000000007</v>
      </c>
      <c r="BF863" t="s">
        <v>39</v>
      </c>
      <c r="BG863" t="s">
        <v>158</v>
      </c>
      <c r="BH863" t="s">
        <v>34</v>
      </c>
      <c r="BI863">
        <v>0</v>
      </c>
      <c r="BJ863" t="s">
        <v>41</v>
      </c>
      <c r="BK863">
        <v>8</v>
      </c>
      <c r="BM863" t="s">
        <v>51</v>
      </c>
      <c r="BN863" t="s">
        <v>52</v>
      </c>
      <c r="BO863">
        <v>5.8500000000000002E-4</v>
      </c>
      <c r="BP863" t="s">
        <v>44</v>
      </c>
      <c r="BQ863">
        <v>12319911</v>
      </c>
      <c r="BT863">
        <v>61750013</v>
      </c>
      <c r="BV863">
        <v>300</v>
      </c>
      <c r="BW863">
        <v>80026114</v>
      </c>
      <c r="BY863">
        <v>2275050011</v>
      </c>
      <c r="BZ863">
        <v>2</v>
      </c>
      <c r="CA863" t="s">
        <v>34</v>
      </c>
      <c r="CB863" t="s">
        <v>82</v>
      </c>
      <c r="CC863">
        <v>34041</v>
      </c>
      <c r="CE863" t="s">
        <v>157</v>
      </c>
      <c r="CF863">
        <v>48811</v>
      </c>
      <c r="CG863" t="s">
        <v>37</v>
      </c>
      <c r="CH863" t="s">
        <v>38</v>
      </c>
      <c r="CK863" t="s">
        <v>38</v>
      </c>
      <c r="CL863">
        <v>40.969799999999999</v>
      </c>
      <c r="CM863">
        <v>-74.957400000000007</v>
      </c>
      <c r="CN863" t="s">
        <v>39</v>
      </c>
      <c r="CO863" t="s">
        <v>158</v>
      </c>
      <c r="CP863" t="s">
        <v>34</v>
      </c>
      <c r="CQ863">
        <v>0</v>
      </c>
      <c r="CR863" t="s">
        <v>41</v>
      </c>
      <c r="CS863">
        <v>8</v>
      </c>
      <c r="CU863" t="s">
        <v>49</v>
      </c>
      <c r="CV863" t="s">
        <v>50</v>
      </c>
      <c r="CW863">
        <v>2.1302999999999999E-3</v>
      </c>
      <c r="CX863" t="s">
        <v>44</v>
      </c>
      <c r="CY863">
        <v>12319911</v>
      </c>
      <c r="DB863">
        <v>61750013</v>
      </c>
      <c r="DD863">
        <v>300</v>
      </c>
      <c r="DE863">
        <v>80026114</v>
      </c>
      <c r="DG863">
        <v>2275050011</v>
      </c>
      <c r="DH863">
        <v>2</v>
      </c>
      <c r="DI863" t="s">
        <v>34</v>
      </c>
      <c r="DJ863" t="s">
        <v>82</v>
      </c>
      <c r="DK863">
        <v>34041</v>
      </c>
      <c r="DM863" t="s">
        <v>157</v>
      </c>
      <c r="DN863">
        <v>48811</v>
      </c>
      <c r="DO863" t="s">
        <v>37</v>
      </c>
      <c r="DP863" t="s">
        <v>38</v>
      </c>
      <c r="DS863" t="s">
        <v>38</v>
      </c>
      <c r="DT863">
        <v>40.969799999999999</v>
      </c>
      <c r="DU863">
        <v>-74.957400000000007</v>
      </c>
      <c r="DV863" t="s">
        <v>39</v>
      </c>
      <c r="DW863" t="s">
        <v>158</v>
      </c>
      <c r="DX863" t="s">
        <v>34</v>
      </c>
      <c r="DY863">
        <v>0</v>
      </c>
      <c r="DZ863" t="s">
        <v>41</v>
      </c>
      <c r="EA863">
        <v>8</v>
      </c>
      <c r="EC863" t="s">
        <v>47</v>
      </c>
      <c r="ED863" t="s">
        <v>48</v>
      </c>
      <c r="EE863">
        <v>1.4699100000000001E-3</v>
      </c>
      <c r="EF863" t="s">
        <v>44</v>
      </c>
      <c r="EG863">
        <v>12319911</v>
      </c>
      <c r="EJ863">
        <v>61750013</v>
      </c>
      <c r="EL863">
        <v>300</v>
      </c>
      <c r="EM863">
        <v>80026114</v>
      </c>
      <c r="EO863">
        <v>2275050011</v>
      </c>
      <c r="EP863">
        <v>2</v>
      </c>
      <c r="EQ863" t="s">
        <v>34</v>
      </c>
      <c r="ER863" t="s">
        <v>82</v>
      </c>
      <c r="ES863">
        <v>34041</v>
      </c>
      <c r="EU863" t="s">
        <v>157</v>
      </c>
      <c r="EV863">
        <v>48811</v>
      </c>
      <c r="EW863" t="s">
        <v>37</v>
      </c>
      <c r="EX863" t="s">
        <v>38</v>
      </c>
      <c r="FA863" t="s">
        <v>38</v>
      </c>
      <c r="FB863">
        <v>40.969799999999999</v>
      </c>
      <c r="FC863">
        <v>-74.957400000000007</v>
      </c>
      <c r="FD863" t="s">
        <v>39</v>
      </c>
      <c r="FE863" t="s">
        <v>158</v>
      </c>
      <c r="FF863" t="s">
        <v>34</v>
      </c>
      <c r="FG863">
        <v>0</v>
      </c>
      <c r="FH863" t="s">
        <v>41</v>
      </c>
      <c r="FI863">
        <v>8</v>
      </c>
      <c r="FK863" t="s">
        <v>45</v>
      </c>
      <c r="FL863" t="s">
        <v>46</v>
      </c>
      <c r="FM863">
        <v>9.0000000000000006E-5</v>
      </c>
      <c r="FN863" t="s">
        <v>44</v>
      </c>
      <c r="FO863">
        <v>12319911</v>
      </c>
      <c r="FR863">
        <v>61750013</v>
      </c>
      <c r="FT863">
        <v>300</v>
      </c>
      <c r="FU863">
        <v>80026114</v>
      </c>
      <c r="FW863">
        <v>2275050011</v>
      </c>
      <c r="FX863">
        <v>2</v>
      </c>
      <c r="FY863" t="s">
        <v>34</v>
      </c>
      <c r="FZ863" t="s">
        <v>82</v>
      </c>
      <c r="GA863">
        <v>34041</v>
      </c>
      <c r="GC863" t="s">
        <v>157</v>
      </c>
      <c r="GD863">
        <v>48811</v>
      </c>
      <c r="GE863" t="s">
        <v>37</v>
      </c>
      <c r="GF863" t="s">
        <v>38</v>
      </c>
      <c r="GI863" t="s">
        <v>38</v>
      </c>
      <c r="GJ863">
        <v>40.969799999999999</v>
      </c>
      <c r="GK863">
        <v>-74.957400000000007</v>
      </c>
      <c r="GL863" t="s">
        <v>39</v>
      </c>
      <c r="GM863" t="s">
        <v>158</v>
      </c>
      <c r="GN863" t="s">
        <v>34</v>
      </c>
      <c r="GO863">
        <v>0</v>
      </c>
      <c r="GP863" t="s">
        <v>41</v>
      </c>
      <c r="GQ863">
        <v>8</v>
      </c>
      <c r="GS863" t="s">
        <v>42</v>
      </c>
      <c r="GT863" t="s">
        <v>43</v>
      </c>
      <c r="GU863">
        <v>1.3542700000000001E-3</v>
      </c>
      <c r="GV863" t="s">
        <v>44</v>
      </c>
    </row>
    <row r="864" spans="1:204" x14ac:dyDescent="0.25">
      <c r="A864">
        <v>12319911</v>
      </c>
      <c r="D864">
        <v>61750013</v>
      </c>
      <c r="F864">
        <v>300</v>
      </c>
      <c r="G864">
        <v>80026214</v>
      </c>
      <c r="I864">
        <v>2275050012</v>
      </c>
      <c r="J864">
        <v>2</v>
      </c>
      <c r="K864" t="s">
        <v>34</v>
      </c>
      <c r="L864" t="s">
        <v>82</v>
      </c>
      <c r="M864">
        <v>34041</v>
      </c>
      <c r="O864" t="s">
        <v>157</v>
      </c>
      <c r="P864">
        <v>48811</v>
      </c>
      <c r="Q864" t="s">
        <v>37</v>
      </c>
      <c r="R864" t="s">
        <v>38</v>
      </c>
      <c r="U864" t="s">
        <v>38</v>
      </c>
      <c r="V864">
        <v>40.969799999999999</v>
      </c>
      <c r="W864">
        <v>-74.957400000000007</v>
      </c>
      <c r="X864" t="s">
        <v>39</v>
      </c>
      <c r="Y864" t="s">
        <v>158</v>
      </c>
      <c r="Z864" t="s">
        <v>34</v>
      </c>
      <c r="AA864">
        <v>0</v>
      </c>
      <c r="AB864" t="s">
        <v>41</v>
      </c>
      <c r="AC864">
        <v>8</v>
      </c>
      <c r="AE864" t="s">
        <v>53</v>
      </c>
      <c r="AF864" t="s">
        <v>54</v>
      </c>
      <c r="AG864">
        <v>0.15802099999999999</v>
      </c>
      <c r="AH864" t="s">
        <v>44</v>
      </c>
      <c r="AI864">
        <v>12319911</v>
      </c>
      <c r="AL864">
        <v>61750013</v>
      </c>
      <c r="AN864">
        <v>300</v>
      </c>
      <c r="AO864">
        <v>80026214</v>
      </c>
      <c r="AQ864">
        <v>2275050012</v>
      </c>
      <c r="AR864">
        <v>2</v>
      </c>
      <c r="AS864" t="s">
        <v>34</v>
      </c>
      <c r="AT864" t="s">
        <v>82</v>
      </c>
      <c r="AU864">
        <v>34041</v>
      </c>
      <c r="AW864" t="s">
        <v>157</v>
      </c>
      <c r="AX864">
        <v>48811</v>
      </c>
      <c r="AY864" t="s">
        <v>37</v>
      </c>
      <c r="AZ864" t="s">
        <v>38</v>
      </c>
      <c r="BC864" t="s">
        <v>38</v>
      </c>
      <c r="BD864">
        <v>40.969799999999999</v>
      </c>
      <c r="BE864">
        <v>-74.957400000000007</v>
      </c>
      <c r="BF864" t="s">
        <v>39</v>
      </c>
      <c r="BG864" t="s">
        <v>158</v>
      </c>
      <c r="BH864" t="s">
        <v>34</v>
      </c>
      <c r="BI864">
        <v>0</v>
      </c>
      <c r="BJ864" t="s">
        <v>41</v>
      </c>
      <c r="BK864">
        <v>8</v>
      </c>
      <c r="BM864" t="s">
        <v>51</v>
      </c>
      <c r="BN864" t="s">
        <v>52</v>
      </c>
      <c r="BO864">
        <v>5.3417999999999998E-3</v>
      </c>
      <c r="BP864" t="s">
        <v>44</v>
      </c>
      <c r="BQ864">
        <v>12319911</v>
      </c>
      <c r="BT864">
        <v>61750013</v>
      </c>
      <c r="BV864">
        <v>300</v>
      </c>
      <c r="BW864">
        <v>80026214</v>
      </c>
      <c r="BY864">
        <v>2275050012</v>
      </c>
      <c r="BZ864">
        <v>2</v>
      </c>
      <c r="CA864" t="s">
        <v>34</v>
      </c>
      <c r="CB864" t="s">
        <v>82</v>
      </c>
      <c r="CC864">
        <v>34041</v>
      </c>
      <c r="CE864" t="s">
        <v>157</v>
      </c>
      <c r="CF864">
        <v>48811</v>
      </c>
      <c r="CG864" t="s">
        <v>37</v>
      </c>
      <c r="CH864" t="s">
        <v>38</v>
      </c>
      <c r="CK864" t="s">
        <v>38</v>
      </c>
      <c r="CL864">
        <v>40.969799999999999</v>
      </c>
      <c r="CM864">
        <v>-74.957400000000007</v>
      </c>
      <c r="CN864" t="s">
        <v>39</v>
      </c>
      <c r="CO864" t="s">
        <v>158</v>
      </c>
      <c r="CP864" t="s">
        <v>34</v>
      </c>
      <c r="CQ864">
        <v>0</v>
      </c>
      <c r="CR864" t="s">
        <v>41</v>
      </c>
      <c r="CS864">
        <v>8</v>
      </c>
      <c r="CU864" t="s">
        <v>49</v>
      </c>
      <c r="CV864" t="s">
        <v>50</v>
      </c>
      <c r="CW864">
        <v>3.9055499999999998E-3</v>
      </c>
      <c r="CX864" t="s">
        <v>44</v>
      </c>
      <c r="CY864">
        <v>12319911</v>
      </c>
      <c r="DB864">
        <v>61750013</v>
      </c>
      <c r="DD864">
        <v>300</v>
      </c>
      <c r="DE864">
        <v>80026214</v>
      </c>
      <c r="DG864">
        <v>2275050012</v>
      </c>
      <c r="DH864">
        <v>2</v>
      </c>
      <c r="DI864" t="s">
        <v>34</v>
      </c>
      <c r="DJ864" t="s">
        <v>82</v>
      </c>
      <c r="DK864">
        <v>34041</v>
      </c>
      <c r="DM864" t="s">
        <v>157</v>
      </c>
      <c r="DN864">
        <v>48811</v>
      </c>
      <c r="DO864" t="s">
        <v>37</v>
      </c>
      <c r="DP864" t="s">
        <v>38</v>
      </c>
      <c r="DS864" t="s">
        <v>38</v>
      </c>
      <c r="DT864">
        <v>40.969799999999999</v>
      </c>
      <c r="DU864">
        <v>-74.957400000000007</v>
      </c>
      <c r="DV864" t="s">
        <v>39</v>
      </c>
      <c r="DW864" t="s">
        <v>158</v>
      </c>
      <c r="DX864" t="s">
        <v>34</v>
      </c>
      <c r="DY864">
        <v>0</v>
      </c>
      <c r="DZ864" t="s">
        <v>41</v>
      </c>
      <c r="EA864">
        <v>8</v>
      </c>
      <c r="EC864" t="s">
        <v>47</v>
      </c>
      <c r="ED864" t="s">
        <v>48</v>
      </c>
      <c r="EE864">
        <v>3.8118200000000001E-3</v>
      </c>
      <c r="EF864" t="s">
        <v>44</v>
      </c>
      <c r="EG864">
        <v>12319911</v>
      </c>
      <c r="EJ864">
        <v>61750013</v>
      </c>
      <c r="EL864">
        <v>300</v>
      </c>
      <c r="EM864">
        <v>80026214</v>
      </c>
      <c r="EO864">
        <v>2275050012</v>
      </c>
      <c r="EP864">
        <v>2</v>
      </c>
      <c r="EQ864" t="s">
        <v>34</v>
      </c>
      <c r="ER864" t="s">
        <v>82</v>
      </c>
      <c r="ES864">
        <v>34041</v>
      </c>
      <c r="EU864" t="s">
        <v>157</v>
      </c>
      <c r="EV864">
        <v>48811</v>
      </c>
      <c r="EW864" t="s">
        <v>37</v>
      </c>
      <c r="EX864" t="s">
        <v>38</v>
      </c>
      <c r="FA864" t="s">
        <v>38</v>
      </c>
      <c r="FB864">
        <v>40.969799999999999</v>
      </c>
      <c r="FC864">
        <v>-74.957400000000007</v>
      </c>
      <c r="FD864" t="s">
        <v>39</v>
      </c>
      <c r="FE864" t="s">
        <v>158</v>
      </c>
      <c r="FF864" t="s">
        <v>34</v>
      </c>
      <c r="FG864">
        <v>0</v>
      </c>
      <c r="FH864" t="s">
        <v>41</v>
      </c>
      <c r="FI864">
        <v>8</v>
      </c>
      <c r="FK864" t="s">
        <v>45</v>
      </c>
      <c r="FL864" t="s">
        <v>46</v>
      </c>
      <c r="FM864">
        <v>1.2140199999999999E-3</v>
      </c>
      <c r="FN864" t="s">
        <v>44</v>
      </c>
      <c r="FO864">
        <v>12319911</v>
      </c>
      <c r="FR864">
        <v>61750013</v>
      </c>
      <c r="FT864">
        <v>300</v>
      </c>
      <c r="FU864">
        <v>80026214</v>
      </c>
      <c r="FW864">
        <v>2275050012</v>
      </c>
      <c r="FX864">
        <v>2</v>
      </c>
      <c r="FY864" t="s">
        <v>34</v>
      </c>
      <c r="FZ864" t="s">
        <v>82</v>
      </c>
      <c r="GA864">
        <v>34041</v>
      </c>
      <c r="GC864" t="s">
        <v>157</v>
      </c>
      <c r="GD864">
        <v>48811</v>
      </c>
      <c r="GE864" t="s">
        <v>37</v>
      </c>
      <c r="GF864" t="s">
        <v>38</v>
      </c>
      <c r="GI864" t="s">
        <v>38</v>
      </c>
      <c r="GJ864">
        <v>40.969799999999999</v>
      </c>
      <c r="GK864">
        <v>-74.957400000000007</v>
      </c>
      <c r="GL864" t="s">
        <v>39</v>
      </c>
      <c r="GM864" t="s">
        <v>158</v>
      </c>
      <c r="GN864" t="s">
        <v>34</v>
      </c>
      <c r="GO864">
        <v>0</v>
      </c>
      <c r="GP864" t="s">
        <v>41</v>
      </c>
      <c r="GQ864">
        <v>8</v>
      </c>
      <c r="GS864" t="s">
        <v>42</v>
      </c>
      <c r="GT864" t="s">
        <v>43</v>
      </c>
      <c r="GU864">
        <v>1.1376499999999999E-2</v>
      </c>
      <c r="GV864" t="s">
        <v>44</v>
      </c>
    </row>
    <row r="865" spans="1:204" x14ac:dyDescent="0.25">
      <c r="A865">
        <v>12468911</v>
      </c>
      <c r="D865">
        <v>61706913</v>
      </c>
      <c r="F865">
        <v>300</v>
      </c>
      <c r="G865">
        <v>79941314</v>
      </c>
      <c r="I865">
        <v>2275050011</v>
      </c>
      <c r="J865">
        <v>2</v>
      </c>
      <c r="K865" t="s">
        <v>34</v>
      </c>
      <c r="L865" t="s">
        <v>82</v>
      </c>
      <c r="M865">
        <v>34041</v>
      </c>
      <c r="O865" t="s">
        <v>247</v>
      </c>
      <c r="P865">
        <v>48811</v>
      </c>
      <c r="Q865" t="s">
        <v>37</v>
      </c>
      <c r="R865" t="s">
        <v>38</v>
      </c>
      <c r="U865" t="s">
        <v>38</v>
      </c>
      <c r="V865">
        <v>40.820099999999996</v>
      </c>
      <c r="W865">
        <v>-74.855199999999996</v>
      </c>
      <c r="X865" t="s">
        <v>39</v>
      </c>
      <c r="Y865" t="s">
        <v>247</v>
      </c>
      <c r="Z865" t="s">
        <v>34</v>
      </c>
      <c r="AA865">
        <v>0</v>
      </c>
      <c r="AB865" t="s">
        <v>41</v>
      </c>
      <c r="AC865">
        <v>8</v>
      </c>
      <c r="AE865" t="s">
        <v>53</v>
      </c>
      <c r="AF865" t="s">
        <v>54</v>
      </c>
      <c r="AG865">
        <v>41.1449</v>
      </c>
      <c r="AH865" t="s">
        <v>44</v>
      </c>
      <c r="AI865">
        <v>12468911</v>
      </c>
      <c r="AL865">
        <v>61706913</v>
      </c>
      <c r="AN865">
        <v>300</v>
      </c>
      <c r="AO865">
        <v>79941314</v>
      </c>
      <c r="AQ865">
        <v>2275050011</v>
      </c>
      <c r="AR865">
        <v>2</v>
      </c>
      <c r="AS865" t="s">
        <v>34</v>
      </c>
      <c r="AT865" t="s">
        <v>82</v>
      </c>
      <c r="AU865">
        <v>34041</v>
      </c>
      <c r="AW865" t="s">
        <v>247</v>
      </c>
      <c r="AX865">
        <v>48811</v>
      </c>
      <c r="AY865" t="s">
        <v>37</v>
      </c>
      <c r="AZ865" t="s">
        <v>38</v>
      </c>
      <c r="BC865" t="s">
        <v>38</v>
      </c>
      <c r="BD865">
        <v>40.820099999999996</v>
      </c>
      <c r="BE865">
        <v>-74.855199999999996</v>
      </c>
      <c r="BF865" t="s">
        <v>39</v>
      </c>
      <c r="BG865" t="s">
        <v>247</v>
      </c>
      <c r="BH865" t="s">
        <v>34</v>
      </c>
      <c r="BI865">
        <v>0</v>
      </c>
      <c r="BJ865" t="s">
        <v>41</v>
      </c>
      <c r="BK865">
        <v>8</v>
      </c>
      <c r="BM865" t="s">
        <v>51</v>
      </c>
      <c r="BN865" t="s">
        <v>52</v>
      </c>
      <c r="BO865">
        <v>0.222609</v>
      </c>
      <c r="BP865" t="s">
        <v>44</v>
      </c>
      <c r="BQ865">
        <v>12468911</v>
      </c>
      <c r="BT865">
        <v>61706913</v>
      </c>
      <c r="BV865">
        <v>300</v>
      </c>
      <c r="BW865">
        <v>79941314</v>
      </c>
      <c r="BY865">
        <v>2275050011</v>
      </c>
      <c r="BZ865">
        <v>2</v>
      </c>
      <c r="CA865" t="s">
        <v>34</v>
      </c>
      <c r="CB865" t="s">
        <v>82</v>
      </c>
      <c r="CC865">
        <v>34041</v>
      </c>
      <c r="CE865" t="s">
        <v>247</v>
      </c>
      <c r="CF865">
        <v>48811</v>
      </c>
      <c r="CG865" t="s">
        <v>37</v>
      </c>
      <c r="CH865" t="s">
        <v>38</v>
      </c>
      <c r="CK865" t="s">
        <v>38</v>
      </c>
      <c r="CL865">
        <v>40.820099999999996</v>
      </c>
      <c r="CM865">
        <v>-74.855199999999996</v>
      </c>
      <c r="CN865" t="s">
        <v>39</v>
      </c>
      <c r="CO865" t="s">
        <v>247</v>
      </c>
      <c r="CP865" t="s">
        <v>34</v>
      </c>
      <c r="CQ865">
        <v>0</v>
      </c>
      <c r="CR865" t="s">
        <v>41</v>
      </c>
      <c r="CS865">
        <v>8</v>
      </c>
      <c r="CU865" t="s">
        <v>49</v>
      </c>
      <c r="CV865" t="s">
        <v>50</v>
      </c>
      <c r="CW865">
        <v>0.81063799999999997</v>
      </c>
      <c r="CX865" t="s">
        <v>44</v>
      </c>
      <c r="CY865">
        <v>12468911</v>
      </c>
      <c r="DB865">
        <v>61706913</v>
      </c>
      <c r="DD865">
        <v>300</v>
      </c>
      <c r="DE865">
        <v>79941314</v>
      </c>
      <c r="DG865">
        <v>2275050011</v>
      </c>
      <c r="DH865">
        <v>2</v>
      </c>
      <c r="DI865" t="s">
        <v>34</v>
      </c>
      <c r="DJ865" t="s">
        <v>82</v>
      </c>
      <c r="DK865">
        <v>34041</v>
      </c>
      <c r="DM865" t="s">
        <v>247</v>
      </c>
      <c r="DN865">
        <v>48811</v>
      </c>
      <c r="DO865" t="s">
        <v>37</v>
      </c>
      <c r="DP865" t="s">
        <v>38</v>
      </c>
      <c r="DS865" t="s">
        <v>38</v>
      </c>
      <c r="DT865">
        <v>40.820099999999996</v>
      </c>
      <c r="DU865">
        <v>-74.855199999999996</v>
      </c>
      <c r="DV865" t="s">
        <v>39</v>
      </c>
      <c r="DW865" t="s">
        <v>247</v>
      </c>
      <c r="DX865" t="s">
        <v>34</v>
      </c>
      <c r="DY865">
        <v>0</v>
      </c>
      <c r="DZ865" t="s">
        <v>41</v>
      </c>
      <c r="EA865">
        <v>8</v>
      </c>
      <c r="EC865" t="s">
        <v>47</v>
      </c>
      <c r="ED865" t="s">
        <v>48</v>
      </c>
      <c r="EE865">
        <v>0.55933999999999995</v>
      </c>
      <c r="EF865" t="s">
        <v>44</v>
      </c>
      <c r="EG865">
        <v>12468911</v>
      </c>
      <c r="EJ865">
        <v>61706913</v>
      </c>
      <c r="EL865">
        <v>300</v>
      </c>
      <c r="EM865">
        <v>79941314</v>
      </c>
      <c r="EO865">
        <v>2275050011</v>
      </c>
      <c r="EP865">
        <v>2</v>
      </c>
      <c r="EQ865" t="s">
        <v>34</v>
      </c>
      <c r="ER865" t="s">
        <v>82</v>
      </c>
      <c r="ES865">
        <v>34041</v>
      </c>
      <c r="EU865" t="s">
        <v>247</v>
      </c>
      <c r="EV865">
        <v>48811</v>
      </c>
      <c r="EW865" t="s">
        <v>37</v>
      </c>
      <c r="EX865" t="s">
        <v>38</v>
      </c>
      <c r="FA865" t="s">
        <v>38</v>
      </c>
      <c r="FB865">
        <v>40.820099999999996</v>
      </c>
      <c r="FC865">
        <v>-74.855199999999996</v>
      </c>
      <c r="FD865" t="s">
        <v>39</v>
      </c>
      <c r="FE865" t="s">
        <v>247</v>
      </c>
      <c r="FF865" t="s">
        <v>34</v>
      </c>
      <c r="FG865">
        <v>0</v>
      </c>
      <c r="FH865" t="s">
        <v>41</v>
      </c>
      <c r="FI865">
        <v>8</v>
      </c>
      <c r="FK865" t="s">
        <v>45</v>
      </c>
      <c r="FL865" t="s">
        <v>46</v>
      </c>
      <c r="FM865">
        <v>3.42475E-2</v>
      </c>
      <c r="FN865" t="s">
        <v>44</v>
      </c>
      <c r="FO865">
        <v>12468911</v>
      </c>
      <c r="FR865">
        <v>61706913</v>
      </c>
      <c r="FT865">
        <v>300</v>
      </c>
      <c r="FU865">
        <v>79941314</v>
      </c>
      <c r="FW865">
        <v>2275050011</v>
      </c>
      <c r="FX865">
        <v>2</v>
      </c>
      <c r="FY865" t="s">
        <v>34</v>
      </c>
      <c r="FZ865" t="s">
        <v>82</v>
      </c>
      <c r="GA865">
        <v>34041</v>
      </c>
      <c r="GC865" t="s">
        <v>247</v>
      </c>
      <c r="GD865">
        <v>48811</v>
      </c>
      <c r="GE865" t="s">
        <v>37</v>
      </c>
      <c r="GF865" t="s">
        <v>38</v>
      </c>
      <c r="GI865" t="s">
        <v>38</v>
      </c>
      <c r="GJ865">
        <v>40.820099999999996</v>
      </c>
      <c r="GK865">
        <v>-74.855199999999996</v>
      </c>
      <c r="GL865" t="s">
        <v>39</v>
      </c>
      <c r="GM865" t="s">
        <v>247</v>
      </c>
      <c r="GN865" t="s">
        <v>34</v>
      </c>
      <c r="GO865">
        <v>0</v>
      </c>
      <c r="GP865" t="s">
        <v>41</v>
      </c>
      <c r="GQ865">
        <v>8</v>
      </c>
      <c r="GS865" t="s">
        <v>42</v>
      </c>
      <c r="GT865" t="s">
        <v>43</v>
      </c>
      <c r="GU865">
        <v>0.51533600000000002</v>
      </c>
      <c r="GV865" t="s">
        <v>44</v>
      </c>
    </row>
    <row r="866" spans="1:204" x14ac:dyDescent="0.25">
      <c r="A866">
        <v>12468911</v>
      </c>
      <c r="D866">
        <v>61706913</v>
      </c>
      <c r="F866">
        <v>300</v>
      </c>
      <c r="G866">
        <v>79941414</v>
      </c>
      <c r="I866">
        <v>2275050012</v>
      </c>
      <c r="J866">
        <v>2</v>
      </c>
      <c r="K866" t="s">
        <v>34</v>
      </c>
      <c r="L866" t="s">
        <v>82</v>
      </c>
      <c r="M866">
        <v>34041</v>
      </c>
      <c r="O866" t="s">
        <v>247</v>
      </c>
      <c r="P866">
        <v>48811</v>
      </c>
      <c r="Q866" t="s">
        <v>37</v>
      </c>
      <c r="R866" t="s">
        <v>38</v>
      </c>
      <c r="U866" t="s">
        <v>38</v>
      </c>
      <c r="V866">
        <v>40.820099999999996</v>
      </c>
      <c r="W866">
        <v>-74.855199999999996</v>
      </c>
      <c r="X866" t="s">
        <v>39</v>
      </c>
      <c r="Y866" t="s">
        <v>247</v>
      </c>
      <c r="Z866" t="s">
        <v>34</v>
      </c>
      <c r="AA866">
        <v>0</v>
      </c>
      <c r="AB866" t="s">
        <v>41</v>
      </c>
      <c r="AC866">
        <v>8</v>
      </c>
      <c r="AE866" t="s">
        <v>53</v>
      </c>
      <c r="AF866" t="s">
        <v>54</v>
      </c>
      <c r="AG866">
        <v>12.6919</v>
      </c>
      <c r="AH866" t="s">
        <v>44</v>
      </c>
      <c r="AI866">
        <v>12468911</v>
      </c>
      <c r="AL866">
        <v>61706913</v>
      </c>
      <c r="AN866">
        <v>300</v>
      </c>
      <c r="AO866">
        <v>79941414</v>
      </c>
      <c r="AQ866">
        <v>2275050012</v>
      </c>
      <c r="AR866">
        <v>2</v>
      </c>
      <c r="AS866" t="s">
        <v>34</v>
      </c>
      <c r="AT866" t="s">
        <v>82</v>
      </c>
      <c r="AU866">
        <v>34041</v>
      </c>
      <c r="AW866" t="s">
        <v>247</v>
      </c>
      <c r="AX866">
        <v>48811</v>
      </c>
      <c r="AY866" t="s">
        <v>37</v>
      </c>
      <c r="AZ866" t="s">
        <v>38</v>
      </c>
      <c r="BC866" t="s">
        <v>38</v>
      </c>
      <c r="BD866">
        <v>40.820099999999996</v>
      </c>
      <c r="BE866">
        <v>-74.855199999999996</v>
      </c>
      <c r="BF866" t="s">
        <v>39</v>
      </c>
      <c r="BG866" t="s">
        <v>247</v>
      </c>
      <c r="BH866" t="s">
        <v>34</v>
      </c>
      <c r="BI866">
        <v>0</v>
      </c>
      <c r="BJ866" t="s">
        <v>41</v>
      </c>
      <c r="BK866">
        <v>8</v>
      </c>
      <c r="BM866" t="s">
        <v>51</v>
      </c>
      <c r="BN866" t="s">
        <v>52</v>
      </c>
      <c r="BO866">
        <v>0.42904300000000001</v>
      </c>
      <c r="BP866" t="s">
        <v>44</v>
      </c>
      <c r="BQ866">
        <v>12468911</v>
      </c>
      <c r="BT866">
        <v>61706913</v>
      </c>
      <c r="BV866">
        <v>300</v>
      </c>
      <c r="BW866">
        <v>79941414</v>
      </c>
      <c r="BY866">
        <v>2275050012</v>
      </c>
      <c r="BZ866">
        <v>2</v>
      </c>
      <c r="CA866" t="s">
        <v>34</v>
      </c>
      <c r="CB866" t="s">
        <v>82</v>
      </c>
      <c r="CC866">
        <v>34041</v>
      </c>
      <c r="CE866" t="s">
        <v>247</v>
      </c>
      <c r="CF866">
        <v>48811</v>
      </c>
      <c r="CG866" t="s">
        <v>37</v>
      </c>
      <c r="CH866" t="s">
        <v>38</v>
      </c>
      <c r="CK866" t="s">
        <v>38</v>
      </c>
      <c r="CL866">
        <v>40.820099999999996</v>
      </c>
      <c r="CM866">
        <v>-74.855199999999996</v>
      </c>
      <c r="CN866" t="s">
        <v>39</v>
      </c>
      <c r="CO866" t="s">
        <v>247</v>
      </c>
      <c r="CP866" t="s">
        <v>34</v>
      </c>
      <c r="CQ866">
        <v>0</v>
      </c>
      <c r="CR866" t="s">
        <v>41</v>
      </c>
      <c r="CS866">
        <v>8</v>
      </c>
      <c r="CU866" t="s">
        <v>49</v>
      </c>
      <c r="CV866" t="s">
        <v>50</v>
      </c>
      <c r="CW866">
        <v>0.31368699999999999</v>
      </c>
      <c r="CX866" t="s">
        <v>44</v>
      </c>
      <c r="CY866">
        <v>12468911</v>
      </c>
      <c r="DB866">
        <v>61706913</v>
      </c>
      <c r="DD866">
        <v>300</v>
      </c>
      <c r="DE866">
        <v>79941414</v>
      </c>
      <c r="DG866">
        <v>2275050012</v>
      </c>
      <c r="DH866">
        <v>2</v>
      </c>
      <c r="DI866" t="s">
        <v>34</v>
      </c>
      <c r="DJ866" t="s">
        <v>82</v>
      </c>
      <c r="DK866">
        <v>34041</v>
      </c>
      <c r="DM866" t="s">
        <v>247</v>
      </c>
      <c r="DN866">
        <v>48811</v>
      </c>
      <c r="DO866" t="s">
        <v>37</v>
      </c>
      <c r="DP866" t="s">
        <v>38</v>
      </c>
      <c r="DS866" t="s">
        <v>38</v>
      </c>
      <c r="DT866">
        <v>40.820099999999996</v>
      </c>
      <c r="DU866">
        <v>-74.855199999999996</v>
      </c>
      <c r="DV866" t="s">
        <v>39</v>
      </c>
      <c r="DW866" t="s">
        <v>247</v>
      </c>
      <c r="DX866" t="s">
        <v>34</v>
      </c>
      <c r="DY866">
        <v>0</v>
      </c>
      <c r="DZ866" t="s">
        <v>41</v>
      </c>
      <c r="EA866">
        <v>8</v>
      </c>
      <c r="EC866" t="s">
        <v>47</v>
      </c>
      <c r="ED866" t="s">
        <v>48</v>
      </c>
      <c r="EE866">
        <v>0.30615799999999999</v>
      </c>
      <c r="EF866" t="s">
        <v>44</v>
      </c>
      <c r="EG866">
        <v>12468911</v>
      </c>
      <c r="EJ866">
        <v>61706913</v>
      </c>
      <c r="EL866">
        <v>300</v>
      </c>
      <c r="EM866">
        <v>79941414</v>
      </c>
      <c r="EO866">
        <v>2275050012</v>
      </c>
      <c r="EP866">
        <v>2</v>
      </c>
      <c r="EQ866" t="s">
        <v>34</v>
      </c>
      <c r="ER866" t="s">
        <v>82</v>
      </c>
      <c r="ES866">
        <v>34041</v>
      </c>
      <c r="EU866" t="s">
        <v>247</v>
      </c>
      <c r="EV866">
        <v>48811</v>
      </c>
      <c r="EW866" t="s">
        <v>37</v>
      </c>
      <c r="EX866" t="s">
        <v>38</v>
      </c>
      <c r="FA866" t="s">
        <v>38</v>
      </c>
      <c r="FB866">
        <v>40.820099999999996</v>
      </c>
      <c r="FC866">
        <v>-74.855199999999996</v>
      </c>
      <c r="FD866" t="s">
        <v>39</v>
      </c>
      <c r="FE866" t="s">
        <v>247</v>
      </c>
      <c r="FF866" t="s">
        <v>34</v>
      </c>
      <c r="FG866">
        <v>0</v>
      </c>
      <c r="FH866" t="s">
        <v>41</v>
      </c>
      <c r="FI866">
        <v>8</v>
      </c>
      <c r="FK866" t="s">
        <v>45</v>
      </c>
      <c r="FL866" t="s">
        <v>46</v>
      </c>
      <c r="FM866">
        <v>9.7507899999999995E-2</v>
      </c>
      <c r="FN866" t="s">
        <v>44</v>
      </c>
      <c r="FO866">
        <v>12468911</v>
      </c>
      <c r="FR866">
        <v>61706913</v>
      </c>
      <c r="FT866">
        <v>300</v>
      </c>
      <c r="FU866">
        <v>79941414</v>
      </c>
      <c r="FW866">
        <v>2275050012</v>
      </c>
      <c r="FX866">
        <v>2</v>
      </c>
      <c r="FY866" t="s">
        <v>34</v>
      </c>
      <c r="FZ866" t="s">
        <v>82</v>
      </c>
      <c r="GA866">
        <v>34041</v>
      </c>
      <c r="GC866" t="s">
        <v>247</v>
      </c>
      <c r="GD866">
        <v>48811</v>
      </c>
      <c r="GE866" t="s">
        <v>37</v>
      </c>
      <c r="GF866" t="s">
        <v>38</v>
      </c>
      <c r="GI866" t="s">
        <v>38</v>
      </c>
      <c r="GJ866">
        <v>40.820099999999996</v>
      </c>
      <c r="GK866">
        <v>-74.855199999999996</v>
      </c>
      <c r="GL866" t="s">
        <v>39</v>
      </c>
      <c r="GM866" t="s">
        <v>247</v>
      </c>
      <c r="GN866" t="s">
        <v>34</v>
      </c>
      <c r="GO866">
        <v>0</v>
      </c>
      <c r="GP866" t="s">
        <v>41</v>
      </c>
      <c r="GQ866">
        <v>8</v>
      </c>
      <c r="GS866" t="s">
        <v>42</v>
      </c>
      <c r="GT866" t="s">
        <v>43</v>
      </c>
      <c r="GU866">
        <v>0.91374299999999997</v>
      </c>
      <c r="GV866" t="s">
        <v>44</v>
      </c>
    </row>
    <row r="867" spans="1:204" x14ac:dyDescent="0.25">
      <c r="A867">
        <v>12322011</v>
      </c>
      <c r="D867">
        <v>61752313</v>
      </c>
      <c r="F867">
        <v>300</v>
      </c>
      <c r="G867">
        <v>80030714</v>
      </c>
      <c r="I867">
        <v>2275050011</v>
      </c>
      <c r="J867">
        <v>2</v>
      </c>
      <c r="K867" t="s">
        <v>34</v>
      </c>
      <c r="L867" t="s">
        <v>82</v>
      </c>
      <c r="M867">
        <v>34041</v>
      </c>
      <c r="O867" t="s">
        <v>530</v>
      </c>
      <c r="P867">
        <v>48811</v>
      </c>
      <c r="Q867" t="s">
        <v>37</v>
      </c>
      <c r="R867" t="s">
        <v>38</v>
      </c>
      <c r="U867" t="s">
        <v>38</v>
      </c>
      <c r="V867">
        <v>40.865400000000001</v>
      </c>
      <c r="W867">
        <v>-74.816299999999998</v>
      </c>
      <c r="X867" t="s">
        <v>39</v>
      </c>
      <c r="Y867" t="s">
        <v>247</v>
      </c>
      <c r="Z867" t="s">
        <v>34</v>
      </c>
      <c r="AA867">
        <v>0</v>
      </c>
      <c r="AB867" t="s">
        <v>41</v>
      </c>
      <c r="AC867">
        <v>8</v>
      </c>
      <c r="AE867" t="s">
        <v>53</v>
      </c>
      <c r="AF867" t="s">
        <v>54</v>
      </c>
      <c r="AG867">
        <v>0.108126</v>
      </c>
      <c r="AH867" t="s">
        <v>44</v>
      </c>
      <c r="AI867">
        <v>12322011</v>
      </c>
      <c r="AL867">
        <v>61752313</v>
      </c>
      <c r="AN867">
        <v>300</v>
      </c>
      <c r="AO867">
        <v>80030714</v>
      </c>
      <c r="AQ867">
        <v>2275050011</v>
      </c>
      <c r="AR867">
        <v>2</v>
      </c>
      <c r="AS867" t="s">
        <v>34</v>
      </c>
      <c r="AT867" t="s">
        <v>82</v>
      </c>
      <c r="AU867">
        <v>34041</v>
      </c>
      <c r="AW867" t="s">
        <v>530</v>
      </c>
      <c r="AX867">
        <v>48811</v>
      </c>
      <c r="AY867" t="s">
        <v>37</v>
      </c>
      <c r="AZ867" t="s">
        <v>38</v>
      </c>
      <c r="BC867" t="s">
        <v>38</v>
      </c>
      <c r="BD867">
        <v>40.865400000000001</v>
      </c>
      <c r="BE867">
        <v>-74.816299999999998</v>
      </c>
      <c r="BF867" t="s">
        <v>39</v>
      </c>
      <c r="BG867" t="s">
        <v>247</v>
      </c>
      <c r="BH867" t="s">
        <v>34</v>
      </c>
      <c r="BI867">
        <v>0</v>
      </c>
      <c r="BJ867" t="s">
        <v>41</v>
      </c>
      <c r="BK867">
        <v>8</v>
      </c>
      <c r="BM867" t="s">
        <v>51</v>
      </c>
      <c r="BN867" t="s">
        <v>52</v>
      </c>
      <c r="BO867">
        <v>5.8500000000000002E-4</v>
      </c>
      <c r="BP867" t="s">
        <v>44</v>
      </c>
      <c r="BQ867">
        <v>12322011</v>
      </c>
      <c r="BT867">
        <v>61752313</v>
      </c>
      <c r="BV867">
        <v>300</v>
      </c>
      <c r="BW867">
        <v>80030714</v>
      </c>
      <c r="BY867">
        <v>2275050011</v>
      </c>
      <c r="BZ867">
        <v>2</v>
      </c>
      <c r="CA867" t="s">
        <v>34</v>
      </c>
      <c r="CB867" t="s">
        <v>82</v>
      </c>
      <c r="CC867">
        <v>34041</v>
      </c>
      <c r="CE867" t="s">
        <v>530</v>
      </c>
      <c r="CF867">
        <v>48811</v>
      </c>
      <c r="CG867" t="s">
        <v>37</v>
      </c>
      <c r="CH867" t="s">
        <v>38</v>
      </c>
      <c r="CK867" t="s">
        <v>38</v>
      </c>
      <c r="CL867">
        <v>40.865400000000001</v>
      </c>
      <c r="CM867">
        <v>-74.816299999999998</v>
      </c>
      <c r="CN867" t="s">
        <v>39</v>
      </c>
      <c r="CO867" t="s">
        <v>247</v>
      </c>
      <c r="CP867" t="s">
        <v>34</v>
      </c>
      <c r="CQ867">
        <v>0</v>
      </c>
      <c r="CR867" t="s">
        <v>41</v>
      </c>
      <c r="CS867">
        <v>8</v>
      </c>
      <c r="CU867" t="s">
        <v>49</v>
      </c>
      <c r="CV867" t="s">
        <v>50</v>
      </c>
      <c r="CW867">
        <v>2.1302999999999999E-3</v>
      </c>
      <c r="CX867" t="s">
        <v>44</v>
      </c>
      <c r="CY867">
        <v>12322011</v>
      </c>
      <c r="DB867">
        <v>61752313</v>
      </c>
      <c r="DD867">
        <v>300</v>
      </c>
      <c r="DE867">
        <v>80030714</v>
      </c>
      <c r="DG867">
        <v>2275050011</v>
      </c>
      <c r="DH867">
        <v>2</v>
      </c>
      <c r="DI867" t="s">
        <v>34</v>
      </c>
      <c r="DJ867" t="s">
        <v>82</v>
      </c>
      <c r="DK867">
        <v>34041</v>
      </c>
      <c r="DM867" t="s">
        <v>530</v>
      </c>
      <c r="DN867">
        <v>48811</v>
      </c>
      <c r="DO867" t="s">
        <v>37</v>
      </c>
      <c r="DP867" t="s">
        <v>38</v>
      </c>
      <c r="DS867" t="s">
        <v>38</v>
      </c>
      <c r="DT867">
        <v>40.865400000000001</v>
      </c>
      <c r="DU867">
        <v>-74.816299999999998</v>
      </c>
      <c r="DV867" t="s">
        <v>39</v>
      </c>
      <c r="DW867" t="s">
        <v>247</v>
      </c>
      <c r="DX867" t="s">
        <v>34</v>
      </c>
      <c r="DY867">
        <v>0</v>
      </c>
      <c r="DZ867" t="s">
        <v>41</v>
      </c>
      <c r="EA867">
        <v>8</v>
      </c>
      <c r="EC867" t="s">
        <v>47</v>
      </c>
      <c r="ED867" t="s">
        <v>48</v>
      </c>
      <c r="EE867">
        <v>1.4699100000000001E-3</v>
      </c>
      <c r="EF867" t="s">
        <v>44</v>
      </c>
      <c r="EG867">
        <v>12322011</v>
      </c>
      <c r="EJ867">
        <v>61752313</v>
      </c>
      <c r="EL867">
        <v>300</v>
      </c>
      <c r="EM867">
        <v>80030714</v>
      </c>
      <c r="EO867">
        <v>2275050011</v>
      </c>
      <c r="EP867">
        <v>2</v>
      </c>
      <c r="EQ867" t="s">
        <v>34</v>
      </c>
      <c r="ER867" t="s">
        <v>82</v>
      </c>
      <c r="ES867">
        <v>34041</v>
      </c>
      <c r="EU867" t="s">
        <v>530</v>
      </c>
      <c r="EV867">
        <v>48811</v>
      </c>
      <c r="EW867" t="s">
        <v>37</v>
      </c>
      <c r="EX867" t="s">
        <v>38</v>
      </c>
      <c r="FA867" t="s">
        <v>38</v>
      </c>
      <c r="FB867">
        <v>40.865400000000001</v>
      </c>
      <c r="FC867">
        <v>-74.816299999999998</v>
      </c>
      <c r="FD867" t="s">
        <v>39</v>
      </c>
      <c r="FE867" t="s">
        <v>247</v>
      </c>
      <c r="FF867" t="s">
        <v>34</v>
      </c>
      <c r="FG867">
        <v>0</v>
      </c>
      <c r="FH867" t="s">
        <v>41</v>
      </c>
      <c r="FI867">
        <v>8</v>
      </c>
      <c r="FK867" t="s">
        <v>45</v>
      </c>
      <c r="FL867" t="s">
        <v>46</v>
      </c>
      <c r="FM867">
        <v>9.0000000000000006E-5</v>
      </c>
      <c r="FN867" t="s">
        <v>44</v>
      </c>
      <c r="FO867">
        <v>12322011</v>
      </c>
      <c r="FR867">
        <v>61752313</v>
      </c>
      <c r="FT867">
        <v>300</v>
      </c>
      <c r="FU867">
        <v>80030714</v>
      </c>
      <c r="FW867">
        <v>2275050011</v>
      </c>
      <c r="FX867">
        <v>2</v>
      </c>
      <c r="FY867" t="s">
        <v>34</v>
      </c>
      <c r="FZ867" t="s">
        <v>82</v>
      </c>
      <c r="GA867">
        <v>34041</v>
      </c>
      <c r="GC867" t="s">
        <v>530</v>
      </c>
      <c r="GD867">
        <v>48811</v>
      </c>
      <c r="GE867" t="s">
        <v>37</v>
      </c>
      <c r="GF867" t="s">
        <v>38</v>
      </c>
      <c r="GI867" t="s">
        <v>38</v>
      </c>
      <c r="GJ867">
        <v>40.865400000000001</v>
      </c>
      <c r="GK867">
        <v>-74.816299999999998</v>
      </c>
      <c r="GL867" t="s">
        <v>39</v>
      </c>
      <c r="GM867" t="s">
        <v>247</v>
      </c>
      <c r="GN867" t="s">
        <v>34</v>
      </c>
      <c r="GO867">
        <v>0</v>
      </c>
      <c r="GP867" t="s">
        <v>41</v>
      </c>
      <c r="GQ867">
        <v>8</v>
      </c>
      <c r="GS867" t="s">
        <v>42</v>
      </c>
      <c r="GT867" t="s">
        <v>43</v>
      </c>
      <c r="GU867">
        <v>1.3542700000000001E-3</v>
      </c>
      <c r="GV867" t="s">
        <v>44</v>
      </c>
    </row>
    <row r="868" spans="1:204" x14ac:dyDescent="0.25">
      <c r="A868">
        <v>12322011</v>
      </c>
      <c r="D868">
        <v>61752313</v>
      </c>
      <c r="F868">
        <v>300</v>
      </c>
      <c r="G868">
        <v>80030814</v>
      </c>
      <c r="I868">
        <v>2275050012</v>
      </c>
      <c r="J868">
        <v>2</v>
      </c>
      <c r="K868" t="s">
        <v>34</v>
      </c>
      <c r="L868" t="s">
        <v>82</v>
      </c>
      <c r="M868">
        <v>34041</v>
      </c>
      <c r="O868" t="s">
        <v>530</v>
      </c>
      <c r="P868">
        <v>48811</v>
      </c>
      <c r="Q868" t="s">
        <v>37</v>
      </c>
      <c r="R868" t="s">
        <v>38</v>
      </c>
      <c r="U868" t="s">
        <v>38</v>
      </c>
      <c r="V868">
        <v>40.865400000000001</v>
      </c>
      <c r="W868">
        <v>-74.816299999999998</v>
      </c>
      <c r="X868" t="s">
        <v>39</v>
      </c>
      <c r="Y868" t="s">
        <v>247</v>
      </c>
      <c r="Z868" t="s">
        <v>34</v>
      </c>
      <c r="AA868">
        <v>0</v>
      </c>
      <c r="AB868" t="s">
        <v>41</v>
      </c>
      <c r="AC868">
        <v>8</v>
      </c>
      <c r="AE868" t="s">
        <v>53</v>
      </c>
      <c r="AF868" t="s">
        <v>54</v>
      </c>
      <c r="AG868">
        <v>0.15802099999999999</v>
      </c>
      <c r="AH868" t="s">
        <v>44</v>
      </c>
      <c r="AI868">
        <v>12322011</v>
      </c>
      <c r="AL868">
        <v>61752313</v>
      </c>
      <c r="AN868">
        <v>300</v>
      </c>
      <c r="AO868">
        <v>80030814</v>
      </c>
      <c r="AQ868">
        <v>2275050012</v>
      </c>
      <c r="AR868">
        <v>2</v>
      </c>
      <c r="AS868" t="s">
        <v>34</v>
      </c>
      <c r="AT868" t="s">
        <v>82</v>
      </c>
      <c r="AU868">
        <v>34041</v>
      </c>
      <c r="AW868" t="s">
        <v>530</v>
      </c>
      <c r="AX868">
        <v>48811</v>
      </c>
      <c r="AY868" t="s">
        <v>37</v>
      </c>
      <c r="AZ868" t="s">
        <v>38</v>
      </c>
      <c r="BC868" t="s">
        <v>38</v>
      </c>
      <c r="BD868">
        <v>40.865400000000001</v>
      </c>
      <c r="BE868">
        <v>-74.816299999999998</v>
      </c>
      <c r="BF868" t="s">
        <v>39</v>
      </c>
      <c r="BG868" t="s">
        <v>247</v>
      </c>
      <c r="BH868" t="s">
        <v>34</v>
      </c>
      <c r="BI868">
        <v>0</v>
      </c>
      <c r="BJ868" t="s">
        <v>41</v>
      </c>
      <c r="BK868">
        <v>8</v>
      </c>
      <c r="BM868" t="s">
        <v>51</v>
      </c>
      <c r="BN868" t="s">
        <v>52</v>
      </c>
      <c r="BO868">
        <v>5.3417999999999998E-3</v>
      </c>
      <c r="BP868" t="s">
        <v>44</v>
      </c>
      <c r="BQ868">
        <v>12322011</v>
      </c>
      <c r="BT868">
        <v>61752313</v>
      </c>
      <c r="BV868">
        <v>300</v>
      </c>
      <c r="BW868">
        <v>80030814</v>
      </c>
      <c r="BY868">
        <v>2275050012</v>
      </c>
      <c r="BZ868">
        <v>2</v>
      </c>
      <c r="CA868" t="s">
        <v>34</v>
      </c>
      <c r="CB868" t="s">
        <v>82</v>
      </c>
      <c r="CC868">
        <v>34041</v>
      </c>
      <c r="CE868" t="s">
        <v>530</v>
      </c>
      <c r="CF868">
        <v>48811</v>
      </c>
      <c r="CG868" t="s">
        <v>37</v>
      </c>
      <c r="CH868" t="s">
        <v>38</v>
      </c>
      <c r="CK868" t="s">
        <v>38</v>
      </c>
      <c r="CL868">
        <v>40.865400000000001</v>
      </c>
      <c r="CM868">
        <v>-74.816299999999998</v>
      </c>
      <c r="CN868" t="s">
        <v>39</v>
      </c>
      <c r="CO868" t="s">
        <v>247</v>
      </c>
      <c r="CP868" t="s">
        <v>34</v>
      </c>
      <c r="CQ868">
        <v>0</v>
      </c>
      <c r="CR868" t="s">
        <v>41</v>
      </c>
      <c r="CS868">
        <v>8</v>
      </c>
      <c r="CU868" t="s">
        <v>49</v>
      </c>
      <c r="CV868" t="s">
        <v>50</v>
      </c>
      <c r="CW868">
        <v>3.9055499999999998E-3</v>
      </c>
      <c r="CX868" t="s">
        <v>44</v>
      </c>
      <c r="CY868">
        <v>12322011</v>
      </c>
      <c r="DB868">
        <v>61752313</v>
      </c>
      <c r="DD868">
        <v>300</v>
      </c>
      <c r="DE868">
        <v>80030814</v>
      </c>
      <c r="DG868">
        <v>2275050012</v>
      </c>
      <c r="DH868">
        <v>2</v>
      </c>
      <c r="DI868" t="s">
        <v>34</v>
      </c>
      <c r="DJ868" t="s">
        <v>82</v>
      </c>
      <c r="DK868">
        <v>34041</v>
      </c>
      <c r="DM868" t="s">
        <v>530</v>
      </c>
      <c r="DN868">
        <v>48811</v>
      </c>
      <c r="DO868" t="s">
        <v>37</v>
      </c>
      <c r="DP868" t="s">
        <v>38</v>
      </c>
      <c r="DS868" t="s">
        <v>38</v>
      </c>
      <c r="DT868">
        <v>40.865400000000001</v>
      </c>
      <c r="DU868">
        <v>-74.816299999999998</v>
      </c>
      <c r="DV868" t="s">
        <v>39</v>
      </c>
      <c r="DW868" t="s">
        <v>247</v>
      </c>
      <c r="DX868" t="s">
        <v>34</v>
      </c>
      <c r="DY868">
        <v>0</v>
      </c>
      <c r="DZ868" t="s">
        <v>41</v>
      </c>
      <c r="EA868">
        <v>8</v>
      </c>
      <c r="EC868" t="s">
        <v>47</v>
      </c>
      <c r="ED868" t="s">
        <v>48</v>
      </c>
      <c r="EE868">
        <v>3.8118200000000001E-3</v>
      </c>
      <c r="EF868" t="s">
        <v>44</v>
      </c>
      <c r="EG868">
        <v>12322011</v>
      </c>
      <c r="EJ868">
        <v>61752313</v>
      </c>
      <c r="EL868">
        <v>300</v>
      </c>
      <c r="EM868">
        <v>80030814</v>
      </c>
      <c r="EO868">
        <v>2275050012</v>
      </c>
      <c r="EP868">
        <v>2</v>
      </c>
      <c r="EQ868" t="s">
        <v>34</v>
      </c>
      <c r="ER868" t="s">
        <v>82</v>
      </c>
      <c r="ES868">
        <v>34041</v>
      </c>
      <c r="EU868" t="s">
        <v>530</v>
      </c>
      <c r="EV868">
        <v>48811</v>
      </c>
      <c r="EW868" t="s">
        <v>37</v>
      </c>
      <c r="EX868" t="s">
        <v>38</v>
      </c>
      <c r="FA868" t="s">
        <v>38</v>
      </c>
      <c r="FB868">
        <v>40.865400000000001</v>
      </c>
      <c r="FC868">
        <v>-74.816299999999998</v>
      </c>
      <c r="FD868" t="s">
        <v>39</v>
      </c>
      <c r="FE868" t="s">
        <v>247</v>
      </c>
      <c r="FF868" t="s">
        <v>34</v>
      </c>
      <c r="FG868">
        <v>0</v>
      </c>
      <c r="FH868" t="s">
        <v>41</v>
      </c>
      <c r="FI868">
        <v>8</v>
      </c>
      <c r="FK868" t="s">
        <v>45</v>
      </c>
      <c r="FL868" t="s">
        <v>46</v>
      </c>
      <c r="FM868">
        <v>1.2140199999999999E-3</v>
      </c>
      <c r="FN868" t="s">
        <v>44</v>
      </c>
      <c r="FO868">
        <v>12322011</v>
      </c>
      <c r="FR868">
        <v>61752313</v>
      </c>
      <c r="FT868">
        <v>300</v>
      </c>
      <c r="FU868">
        <v>80030814</v>
      </c>
      <c r="FW868">
        <v>2275050012</v>
      </c>
      <c r="FX868">
        <v>2</v>
      </c>
      <c r="FY868" t="s">
        <v>34</v>
      </c>
      <c r="FZ868" t="s">
        <v>82</v>
      </c>
      <c r="GA868">
        <v>34041</v>
      </c>
      <c r="GC868" t="s">
        <v>530</v>
      </c>
      <c r="GD868">
        <v>48811</v>
      </c>
      <c r="GE868" t="s">
        <v>37</v>
      </c>
      <c r="GF868" t="s">
        <v>38</v>
      </c>
      <c r="GI868" t="s">
        <v>38</v>
      </c>
      <c r="GJ868">
        <v>40.865400000000001</v>
      </c>
      <c r="GK868">
        <v>-74.816299999999998</v>
      </c>
      <c r="GL868" t="s">
        <v>39</v>
      </c>
      <c r="GM868" t="s">
        <v>247</v>
      </c>
      <c r="GN868" t="s">
        <v>34</v>
      </c>
      <c r="GO868">
        <v>0</v>
      </c>
      <c r="GP868" t="s">
        <v>41</v>
      </c>
      <c r="GQ868">
        <v>8</v>
      </c>
      <c r="GS868" t="s">
        <v>42</v>
      </c>
      <c r="GT868" t="s">
        <v>43</v>
      </c>
      <c r="GU868">
        <v>1.1376499999999999E-2</v>
      </c>
      <c r="GV868" t="s">
        <v>44</v>
      </c>
    </row>
    <row r="869" spans="1:204" x14ac:dyDescent="0.25">
      <c r="A869">
        <v>11941911</v>
      </c>
      <c r="D869">
        <v>60693813</v>
      </c>
      <c r="F869">
        <v>300</v>
      </c>
      <c r="G869">
        <v>77929314</v>
      </c>
      <c r="I869">
        <v>2275050011</v>
      </c>
      <c r="J869">
        <v>2</v>
      </c>
      <c r="K869" t="s">
        <v>34</v>
      </c>
      <c r="L869" t="s">
        <v>82</v>
      </c>
      <c r="M869">
        <v>34041</v>
      </c>
      <c r="O869" t="s">
        <v>564</v>
      </c>
      <c r="P869">
        <v>48811</v>
      </c>
      <c r="Q869" t="s">
        <v>37</v>
      </c>
      <c r="R869" t="s">
        <v>38</v>
      </c>
      <c r="U869" t="s">
        <v>38</v>
      </c>
      <c r="V869">
        <v>40.652000000000001</v>
      </c>
      <c r="W869">
        <v>-75.186000000000007</v>
      </c>
      <c r="X869" t="s">
        <v>39</v>
      </c>
      <c r="Y869" t="s">
        <v>136</v>
      </c>
      <c r="Z869" t="s">
        <v>34</v>
      </c>
      <c r="AA869">
        <v>0</v>
      </c>
      <c r="AB869" t="s">
        <v>41</v>
      </c>
      <c r="AC869">
        <v>8</v>
      </c>
      <c r="AE869" t="s">
        <v>53</v>
      </c>
      <c r="AF869" t="s">
        <v>54</v>
      </c>
      <c r="AG869">
        <v>0.46865400000000002</v>
      </c>
      <c r="AH869" t="s">
        <v>44</v>
      </c>
      <c r="AI869">
        <v>11941911</v>
      </c>
      <c r="AL869">
        <v>60693813</v>
      </c>
      <c r="AN869">
        <v>300</v>
      </c>
      <c r="AO869">
        <v>77929314</v>
      </c>
      <c r="AQ869">
        <v>2275050011</v>
      </c>
      <c r="AR869">
        <v>2</v>
      </c>
      <c r="AS869" t="s">
        <v>34</v>
      </c>
      <c r="AT869" t="s">
        <v>82</v>
      </c>
      <c r="AU869">
        <v>34041</v>
      </c>
      <c r="AW869" t="s">
        <v>564</v>
      </c>
      <c r="AX869">
        <v>48811</v>
      </c>
      <c r="AY869" t="s">
        <v>37</v>
      </c>
      <c r="AZ869" t="s">
        <v>38</v>
      </c>
      <c r="BC869" t="s">
        <v>38</v>
      </c>
      <c r="BD869">
        <v>40.652000000000001</v>
      </c>
      <c r="BE869">
        <v>-75.186000000000007</v>
      </c>
      <c r="BF869" t="s">
        <v>39</v>
      </c>
      <c r="BG869" t="s">
        <v>136</v>
      </c>
      <c r="BH869" t="s">
        <v>34</v>
      </c>
      <c r="BI869">
        <v>0</v>
      </c>
      <c r="BJ869" t="s">
        <v>41</v>
      </c>
      <c r="BK869">
        <v>8</v>
      </c>
      <c r="BM869" t="s">
        <v>51</v>
      </c>
      <c r="BN869" t="s">
        <v>52</v>
      </c>
      <c r="BO869">
        <v>2.5355899999999999E-3</v>
      </c>
      <c r="BP869" t="s">
        <v>44</v>
      </c>
      <c r="BQ869">
        <v>11941911</v>
      </c>
      <c r="BT869">
        <v>60693813</v>
      </c>
      <c r="BV869">
        <v>300</v>
      </c>
      <c r="BW869">
        <v>77929314</v>
      </c>
      <c r="BY869">
        <v>2275050011</v>
      </c>
      <c r="BZ869">
        <v>2</v>
      </c>
      <c r="CA869" t="s">
        <v>34</v>
      </c>
      <c r="CB869" t="s">
        <v>82</v>
      </c>
      <c r="CC869">
        <v>34041</v>
      </c>
      <c r="CE869" t="s">
        <v>564</v>
      </c>
      <c r="CF869">
        <v>48811</v>
      </c>
      <c r="CG869" t="s">
        <v>37</v>
      </c>
      <c r="CH869" t="s">
        <v>38</v>
      </c>
      <c r="CK869" t="s">
        <v>38</v>
      </c>
      <c r="CL869">
        <v>40.652000000000001</v>
      </c>
      <c r="CM869">
        <v>-75.186000000000007</v>
      </c>
      <c r="CN869" t="s">
        <v>39</v>
      </c>
      <c r="CO869" t="s">
        <v>136</v>
      </c>
      <c r="CP869" t="s">
        <v>34</v>
      </c>
      <c r="CQ869">
        <v>0</v>
      </c>
      <c r="CR869" t="s">
        <v>41</v>
      </c>
      <c r="CS869">
        <v>8</v>
      </c>
      <c r="CU869" t="s">
        <v>49</v>
      </c>
      <c r="CV869" t="s">
        <v>50</v>
      </c>
      <c r="CW869">
        <v>9.2334300000000008E-3</v>
      </c>
      <c r="CX869" t="s">
        <v>44</v>
      </c>
      <c r="CY869">
        <v>11941911</v>
      </c>
      <c r="DB869">
        <v>60693813</v>
      </c>
      <c r="DD869">
        <v>300</v>
      </c>
      <c r="DE869">
        <v>77929314</v>
      </c>
      <c r="DG869">
        <v>2275050011</v>
      </c>
      <c r="DH869">
        <v>2</v>
      </c>
      <c r="DI869" t="s">
        <v>34</v>
      </c>
      <c r="DJ869" t="s">
        <v>82</v>
      </c>
      <c r="DK869">
        <v>34041</v>
      </c>
      <c r="DM869" t="s">
        <v>564</v>
      </c>
      <c r="DN869">
        <v>48811</v>
      </c>
      <c r="DO869" t="s">
        <v>37</v>
      </c>
      <c r="DP869" t="s">
        <v>38</v>
      </c>
      <c r="DS869" t="s">
        <v>38</v>
      </c>
      <c r="DT869">
        <v>40.652000000000001</v>
      </c>
      <c r="DU869">
        <v>-75.186000000000007</v>
      </c>
      <c r="DV869" t="s">
        <v>39</v>
      </c>
      <c r="DW869" t="s">
        <v>136</v>
      </c>
      <c r="DX869" t="s">
        <v>34</v>
      </c>
      <c r="DY869">
        <v>0</v>
      </c>
      <c r="DZ869" t="s">
        <v>41</v>
      </c>
      <c r="EA869">
        <v>8</v>
      </c>
      <c r="EC869" t="s">
        <v>47</v>
      </c>
      <c r="ED869" t="s">
        <v>48</v>
      </c>
      <c r="EE869">
        <v>6.3710700000000004E-3</v>
      </c>
      <c r="EF869" t="s">
        <v>44</v>
      </c>
      <c r="EG869">
        <v>11941911</v>
      </c>
      <c r="EJ869">
        <v>60693813</v>
      </c>
      <c r="EL869">
        <v>300</v>
      </c>
      <c r="EM869">
        <v>77929314</v>
      </c>
      <c r="EO869">
        <v>2275050011</v>
      </c>
      <c r="EP869">
        <v>2</v>
      </c>
      <c r="EQ869" t="s">
        <v>34</v>
      </c>
      <c r="ER869" t="s">
        <v>82</v>
      </c>
      <c r="ES869">
        <v>34041</v>
      </c>
      <c r="EU869" t="s">
        <v>564</v>
      </c>
      <c r="EV869">
        <v>48811</v>
      </c>
      <c r="EW869" t="s">
        <v>37</v>
      </c>
      <c r="EX869" t="s">
        <v>38</v>
      </c>
      <c r="FA869" t="s">
        <v>38</v>
      </c>
      <c r="FB869">
        <v>40.652000000000001</v>
      </c>
      <c r="FC869">
        <v>-75.186000000000007</v>
      </c>
      <c r="FD869" t="s">
        <v>39</v>
      </c>
      <c r="FE869" t="s">
        <v>136</v>
      </c>
      <c r="FF869" t="s">
        <v>34</v>
      </c>
      <c r="FG869">
        <v>0</v>
      </c>
      <c r="FH869" t="s">
        <v>41</v>
      </c>
      <c r="FI869">
        <v>8</v>
      </c>
      <c r="FK869" t="s">
        <v>45</v>
      </c>
      <c r="FL869" t="s">
        <v>46</v>
      </c>
      <c r="FM869">
        <v>3.9009E-4</v>
      </c>
      <c r="FN869" t="s">
        <v>44</v>
      </c>
      <c r="FO869">
        <v>11941911</v>
      </c>
      <c r="FR869">
        <v>60693813</v>
      </c>
      <c r="FT869">
        <v>300</v>
      </c>
      <c r="FU869">
        <v>77929314</v>
      </c>
      <c r="FW869">
        <v>2275050011</v>
      </c>
      <c r="FX869">
        <v>2</v>
      </c>
      <c r="FY869" t="s">
        <v>34</v>
      </c>
      <c r="FZ869" t="s">
        <v>82</v>
      </c>
      <c r="GA869">
        <v>34041</v>
      </c>
      <c r="GC869" t="s">
        <v>564</v>
      </c>
      <c r="GD869">
        <v>48811</v>
      </c>
      <c r="GE869" t="s">
        <v>37</v>
      </c>
      <c r="GF869" t="s">
        <v>38</v>
      </c>
      <c r="GI869" t="s">
        <v>38</v>
      </c>
      <c r="GJ869">
        <v>40.652000000000001</v>
      </c>
      <c r="GK869">
        <v>-75.186000000000007</v>
      </c>
      <c r="GL869" t="s">
        <v>39</v>
      </c>
      <c r="GM869" t="s">
        <v>136</v>
      </c>
      <c r="GN869" t="s">
        <v>34</v>
      </c>
      <c r="GO869">
        <v>0</v>
      </c>
      <c r="GP869" t="s">
        <v>41</v>
      </c>
      <c r="GQ869">
        <v>8</v>
      </c>
      <c r="GS869" t="s">
        <v>42</v>
      </c>
      <c r="GT869" t="s">
        <v>43</v>
      </c>
      <c r="GU869">
        <v>5.8698400000000003E-3</v>
      </c>
      <c r="GV869" t="s">
        <v>44</v>
      </c>
    </row>
    <row r="870" spans="1:204" x14ac:dyDescent="0.25">
      <c r="A870">
        <v>11819711</v>
      </c>
      <c r="D870">
        <v>61348413</v>
      </c>
      <c r="F870">
        <v>300</v>
      </c>
      <c r="G870">
        <v>79234714</v>
      </c>
      <c r="I870">
        <v>2275050011</v>
      </c>
      <c r="J870">
        <v>2</v>
      </c>
      <c r="K870" t="s">
        <v>34</v>
      </c>
      <c r="L870" t="s">
        <v>82</v>
      </c>
      <c r="M870">
        <v>34041</v>
      </c>
      <c r="O870" t="s">
        <v>515</v>
      </c>
      <c r="P870">
        <v>48811</v>
      </c>
      <c r="Q870" t="s">
        <v>37</v>
      </c>
      <c r="R870" t="s">
        <v>38</v>
      </c>
      <c r="U870" t="s">
        <v>38</v>
      </c>
      <c r="V870">
        <v>40.895899999999997</v>
      </c>
      <c r="W870">
        <v>-74.999600000000001</v>
      </c>
      <c r="X870" t="s">
        <v>39</v>
      </c>
      <c r="Y870" t="s">
        <v>516</v>
      </c>
      <c r="Z870" t="s">
        <v>34</v>
      </c>
      <c r="AA870">
        <v>0</v>
      </c>
      <c r="AB870" t="s">
        <v>41</v>
      </c>
      <c r="AC870">
        <v>8</v>
      </c>
      <c r="AE870" t="s">
        <v>53</v>
      </c>
      <c r="AF870" t="s">
        <v>54</v>
      </c>
      <c r="AG870">
        <v>0.44799</v>
      </c>
      <c r="AH870" t="s">
        <v>44</v>
      </c>
      <c r="AI870">
        <v>11819711</v>
      </c>
      <c r="AL870">
        <v>61348413</v>
      </c>
      <c r="AN870">
        <v>300</v>
      </c>
      <c r="AO870">
        <v>79234714</v>
      </c>
      <c r="AQ870">
        <v>2275050011</v>
      </c>
      <c r="AR870">
        <v>2</v>
      </c>
      <c r="AS870" t="s">
        <v>34</v>
      </c>
      <c r="AT870" t="s">
        <v>82</v>
      </c>
      <c r="AU870">
        <v>34041</v>
      </c>
      <c r="AW870" t="s">
        <v>515</v>
      </c>
      <c r="AX870">
        <v>48811</v>
      </c>
      <c r="AY870" t="s">
        <v>37</v>
      </c>
      <c r="AZ870" t="s">
        <v>38</v>
      </c>
      <c r="BC870" t="s">
        <v>38</v>
      </c>
      <c r="BD870">
        <v>40.895899999999997</v>
      </c>
      <c r="BE870">
        <v>-74.999600000000001</v>
      </c>
      <c r="BF870" t="s">
        <v>39</v>
      </c>
      <c r="BG870" t="s">
        <v>516</v>
      </c>
      <c r="BH870" t="s">
        <v>34</v>
      </c>
      <c r="BI870">
        <v>0</v>
      </c>
      <c r="BJ870" t="s">
        <v>41</v>
      </c>
      <c r="BK870">
        <v>8</v>
      </c>
      <c r="BM870" t="s">
        <v>51</v>
      </c>
      <c r="BN870" t="s">
        <v>52</v>
      </c>
      <c r="BO870">
        <v>2.4237899999999999E-3</v>
      </c>
      <c r="BP870" t="s">
        <v>44</v>
      </c>
      <c r="BQ870">
        <v>11819711</v>
      </c>
      <c r="BT870">
        <v>61348413</v>
      </c>
      <c r="BV870">
        <v>300</v>
      </c>
      <c r="BW870">
        <v>79234714</v>
      </c>
      <c r="BY870">
        <v>2275050011</v>
      </c>
      <c r="BZ870">
        <v>2</v>
      </c>
      <c r="CA870" t="s">
        <v>34</v>
      </c>
      <c r="CB870" t="s">
        <v>82</v>
      </c>
      <c r="CC870">
        <v>34041</v>
      </c>
      <c r="CE870" t="s">
        <v>515</v>
      </c>
      <c r="CF870">
        <v>48811</v>
      </c>
      <c r="CG870" t="s">
        <v>37</v>
      </c>
      <c r="CH870" t="s">
        <v>38</v>
      </c>
      <c r="CK870" t="s">
        <v>38</v>
      </c>
      <c r="CL870">
        <v>40.895899999999997</v>
      </c>
      <c r="CM870">
        <v>-74.999600000000001</v>
      </c>
      <c r="CN870" t="s">
        <v>39</v>
      </c>
      <c r="CO870" t="s">
        <v>516</v>
      </c>
      <c r="CP870" t="s">
        <v>34</v>
      </c>
      <c r="CQ870">
        <v>0</v>
      </c>
      <c r="CR870" t="s">
        <v>41</v>
      </c>
      <c r="CS870">
        <v>8</v>
      </c>
      <c r="CU870" t="s">
        <v>49</v>
      </c>
      <c r="CV870" t="s">
        <v>50</v>
      </c>
      <c r="CW870">
        <v>8.8263100000000004E-3</v>
      </c>
      <c r="CX870" t="s">
        <v>44</v>
      </c>
      <c r="CY870">
        <v>11819711</v>
      </c>
      <c r="DB870">
        <v>61348413</v>
      </c>
      <c r="DD870">
        <v>300</v>
      </c>
      <c r="DE870">
        <v>79234714</v>
      </c>
      <c r="DG870">
        <v>2275050011</v>
      </c>
      <c r="DH870">
        <v>2</v>
      </c>
      <c r="DI870" t="s">
        <v>34</v>
      </c>
      <c r="DJ870" t="s">
        <v>82</v>
      </c>
      <c r="DK870">
        <v>34041</v>
      </c>
      <c r="DM870" t="s">
        <v>515</v>
      </c>
      <c r="DN870">
        <v>48811</v>
      </c>
      <c r="DO870" t="s">
        <v>37</v>
      </c>
      <c r="DP870" t="s">
        <v>38</v>
      </c>
      <c r="DS870" t="s">
        <v>38</v>
      </c>
      <c r="DT870">
        <v>40.895899999999997</v>
      </c>
      <c r="DU870">
        <v>-74.999600000000001</v>
      </c>
      <c r="DV870" t="s">
        <v>39</v>
      </c>
      <c r="DW870" t="s">
        <v>516</v>
      </c>
      <c r="DX870" t="s">
        <v>34</v>
      </c>
      <c r="DY870">
        <v>0</v>
      </c>
      <c r="DZ870" t="s">
        <v>41</v>
      </c>
      <c r="EA870">
        <v>8</v>
      </c>
      <c r="EC870" t="s">
        <v>47</v>
      </c>
      <c r="ED870" t="s">
        <v>48</v>
      </c>
      <c r="EE870">
        <v>6.0901499999999999E-3</v>
      </c>
      <c r="EF870" t="s">
        <v>44</v>
      </c>
      <c r="EG870">
        <v>11819711</v>
      </c>
      <c r="EJ870">
        <v>61348413</v>
      </c>
      <c r="EL870">
        <v>300</v>
      </c>
      <c r="EM870">
        <v>79234714</v>
      </c>
      <c r="EO870">
        <v>2275050011</v>
      </c>
      <c r="EP870">
        <v>2</v>
      </c>
      <c r="EQ870" t="s">
        <v>34</v>
      </c>
      <c r="ER870" t="s">
        <v>82</v>
      </c>
      <c r="ES870">
        <v>34041</v>
      </c>
      <c r="EU870" t="s">
        <v>515</v>
      </c>
      <c r="EV870">
        <v>48811</v>
      </c>
      <c r="EW870" t="s">
        <v>37</v>
      </c>
      <c r="EX870" t="s">
        <v>38</v>
      </c>
      <c r="FA870" t="s">
        <v>38</v>
      </c>
      <c r="FB870">
        <v>40.895899999999997</v>
      </c>
      <c r="FC870">
        <v>-74.999600000000001</v>
      </c>
      <c r="FD870" t="s">
        <v>39</v>
      </c>
      <c r="FE870" t="s">
        <v>516</v>
      </c>
      <c r="FF870" t="s">
        <v>34</v>
      </c>
      <c r="FG870">
        <v>0</v>
      </c>
      <c r="FH870" t="s">
        <v>41</v>
      </c>
      <c r="FI870">
        <v>8</v>
      </c>
      <c r="FK870" t="s">
        <v>45</v>
      </c>
      <c r="FL870" t="s">
        <v>46</v>
      </c>
      <c r="FM870">
        <v>3.7289000000000002E-4</v>
      </c>
      <c r="FN870" t="s">
        <v>44</v>
      </c>
      <c r="FO870">
        <v>11819711</v>
      </c>
      <c r="FR870">
        <v>61348413</v>
      </c>
      <c r="FT870">
        <v>300</v>
      </c>
      <c r="FU870">
        <v>79234714</v>
      </c>
      <c r="FW870">
        <v>2275050011</v>
      </c>
      <c r="FX870">
        <v>2</v>
      </c>
      <c r="FY870" t="s">
        <v>34</v>
      </c>
      <c r="FZ870" t="s">
        <v>82</v>
      </c>
      <c r="GA870">
        <v>34041</v>
      </c>
      <c r="GC870" t="s">
        <v>515</v>
      </c>
      <c r="GD870">
        <v>48811</v>
      </c>
      <c r="GE870" t="s">
        <v>37</v>
      </c>
      <c r="GF870" t="s">
        <v>38</v>
      </c>
      <c r="GI870" t="s">
        <v>38</v>
      </c>
      <c r="GJ870">
        <v>40.895899999999997</v>
      </c>
      <c r="GK870">
        <v>-74.999600000000001</v>
      </c>
      <c r="GL870" t="s">
        <v>39</v>
      </c>
      <c r="GM870" t="s">
        <v>516</v>
      </c>
      <c r="GN870" t="s">
        <v>34</v>
      </c>
      <c r="GO870">
        <v>0</v>
      </c>
      <c r="GP870" t="s">
        <v>41</v>
      </c>
      <c r="GQ870">
        <v>8</v>
      </c>
      <c r="GS870" t="s">
        <v>42</v>
      </c>
      <c r="GT870" t="s">
        <v>43</v>
      </c>
      <c r="GU870">
        <v>5.6110300000000004E-3</v>
      </c>
      <c r="GV870" t="s">
        <v>44</v>
      </c>
    </row>
    <row r="871" spans="1:204" x14ac:dyDescent="0.25">
      <c r="A871">
        <v>11396111</v>
      </c>
      <c r="D871">
        <v>61752213</v>
      </c>
      <c r="F871">
        <v>300</v>
      </c>
      <c r="G871">
        <v>80030514</v>
      </c>
      <c r="I871">
        <v>2275050011</v>
      </c>
      <c r="J871">
        <v>2</v>
      </c>
      <c r="K871" t="s">
        <v>34</v>
      </c>
      <c r="L871" t="s">
        <v>82</v>
      </c>
      <c r="M871">
        <v>34041</v>
      </c>
      <c r="O871" t="s">
        <v>411</v>
      </c>
      <c r="P871">
        <v>48811</v>
      </c>
      <c r="Q871" t="s">
        <v>37</v>
      </c>
      <c r="R871" t="s">
        <v>38</v>
      </c>
      <c r="U871" t="s">
        <v>38</v>
      </c>
      <c r="V871">
        <v>40.853400000000001</v>
      </c>
      <c r="W871">
        <v>-74.929599999999994</v>
      </c>
      <c r="X871" t="s">
        <v>39</v>
      </c>
      <c r="Y871" t="s">
        <v>132</v>
      </c>
      <c r="Z871" t="s">
        <v>34</v>
      </c>
      <c r="AA871">
        <v>0</v>
      </c>
      <c r="AB871" t="s">
        <v>41</v>
      </c>
      <c r="AC871">
        <v>8</v>
      </c>
      <c r="AE871" t="s">
        <v>53</v>
      </c>
      <c r="AF871" t="s">
        <v>54</v>
      </c>
      <c r="AG871">
        <v>0.44799</v>
      </c>
      <c r="AH871" t="s">
        <v>44</v>
      </c>
      <c r="AI871">
        <v>11396111</v>
      </c>
      <c r="AL871">
        <v>61752213</v>
      </c>
      <c r="AN871">
        <v>300</v>
      </c>
      <c r="AO871">
        <v>80030514</v>
      </c>
      <c r="AQ871">
        <v>2275050011</v>
      </c>
      <c r="AR871">
        <v>2</v>
      </c>
      <c r="AS871" t="s">
        <v>34</v>
      </c>
      <c r="AT871" t="s">
        <v>82</v>
      </c>
      <c r="AU871">
        <v>34041</v>
      </c>
      <c r="AW871" t="s">
        <v>411</v>
      </c>
      <c r="AX871">
        <v>48811</v>
      </c>
      <c r="AY871" t="s">
        <v>37</v>
      </c>
      <c r="AZ871" t="s">
        <v>38</v>
      </c>
      <c r="BC871" t="s">
        <v>38</v>
      </c>
      <c r="BD871">
        <v>40.853400000000001</v>
      </c>
      <c r="BE871">
        <v>-74.929599999999994</v>
      </c>
      <c r="BF871" t="s">
        <v>39</v>
      </c>
      <c r="BG871" t="s">
        <v>132</v>
      </c>
      <c r="BH871" t="s">
        <v>34</v>
      </c>
      <c r="BI871">
        <v>0</v>
      </c>
      <c r="BJ871" t="s">
        <v>41</v>
      </c>
      <c r="BK871">
        <v>8</v>
      </c>
      <c r="BM871" t="s">
        <v>51</v>
      </c>
      <c r="BN871" t="s">
        <v>52</v>
      </c>
      <c r="BO871">
        <v>2.4237899999999999E-3</v>
      </c>
      <c r="BP871" t="s">
        <v>44</v>
      </c>
      <c r="BQ871">
        <v>11396111</v>
      </c>
      <c r="BT871">
        <v>61752213</v>
      </c>
      <c r="BV871">
        <v>300</v>
      </c>
      <c r="BW871">
        <v>80030514</v>
      </c>
      <c r="BY871">
        <v>2275050011</v>
      </c>
      <c r="BZ871">
        <v>2</v>
      </c>
      <c r="CA871" t="s">
        <v>34</v>
      </c>
      <c r="CB871" t="s">
        <v>82</v>
      </c>
      <c r="CC871">
        <v>34041</v>
      </c>
      <c r="CE871" t="s">
        <v>411</v>
      </c>
      <c r="CF871">
        <v>48811</v>
      </c>
      <c r="CG871" t="s">
        <v>37</v>
      </c>
      <c r="CH871" t="s">
        <v>38</v>
      </c>
      <c r="CK871" t="s">
        <v>38</v>
      </c>
      <c r="CL871">
        <v>40.853400000000001</v>
      </c>
      <c r="CM871">
        <v>-74.929599999999994</v>
      </c>
      <c r="CN871" t="s">
        <v>39</v>
      </c>
      <c r="CO871" t="s">
        <v>132</v>
      </c>
      <c r="CP871" t="s">
        <v>34</v>
      </c>
      <c r="CQ871">
        <v>0</v>
      </c>
      <c r="CR871" t="s">
        <v>41</v>
      </c>
      <c r="CS871">
        <v>8</v>
      </c>
      <c r="CU871" t="s">
        <v>49</v>
      </c>
      <c r="CV871" t="s">
        <v>50</v>
      </c>
      <c r="CW871">
        <v>8.8263100000000004E-3</v>
      </c>
      <c r="CX871" t="s">
        <v>44</v>
      </c>
      <c r="CY871">
        <v>11396111</v>
      </c>
      <c r="DB871">
        <v>61752213</v>
      </c>
      <c r="DD871">
        <v>300</v>
      </c>
      <c r="DE871">
        <v>80030514</v>
      </c>
      <c r="DG871">
        <v>2275050011</v>
      </c>
      <c r="DH871">
        <v>2</v>
      </c>
      <c r="DI871" t="s">
        <v>34</v>
      </c>
      <c r="DJ871" t="s">
        <v>82</v>
      </c>
      <c r="DK871">
        <v>34041</v>
      </c>
      <c r="DM871" t="s">
        <v>411</v>
      </c>
      <c r="DN871">
        <v>48811</v>
      </c>
      <c r="DO871" t="s">
        <v>37</v>
      </c>
      <c r="DP871" t="s">
        <v>38</v>
      </c>
      <c r="DS871" t="s">
        <v>38</v>
      </c>
      <c r="DT871">
        <v>40.853400000000001</v>
      </c>
      <c r="DU871">
        <v>-74.929599999999994</v>
      </c>
      <c r="DV871" t="s">
        <v>39</v>
      </c>
      <c r="DW871" t="s">
        <v>132</v>
      </c>
      <c r="DX871" t="s">
        <v>34</v>
      </c>
      <c r="DY871">
        <v>0</v>
      </c>
      <c r="DZ871" t="s">
        <v>41</v>
      </c>
      <c r="EA871">
        <v>8</v>
      </c>
      <c r="EC871" t="s">
        <v>47</v>
      </c>
      <c r="ED871" t="s">
        <v>48</v>
      </c>
      <c r="EE871">
        <v>6.0901499999999999E-3</v>
      </c>
      <c r="EF871" t="s">
        <v>44</v>
      </c>
      <c r="EG871">
        <v>11396111</v>
      </c>
      <c r="EJ871">
        <v>61752213</v>
      </c>
      <c r="EL871">
        <v>300</v>
      </c>
      <c r="EM871">
        <v>80030514</v>
      </c>
      <c r="EO871">
        <v>2275050011</v>
      </c>
      <c r="EP871">
        <v>2</v>
      </c>
      <c r="EQ871" t="s">
        <v>34</v>
      </c>
      <c r="ER871" t="s">
        <v>82</v>
      </c>
      <c r="ES871">
        <v>34041</v>
      </c>
      <c r="EU871" t="s">
        <v>411</v>
      </c>
      <c r="EV871">
        <v>48811</v>
      </c>
      <c r="EW871" t="s">
        <v>37</v>
      </c>
      <c r="EX871" t="s">
        <v>38</v>
      </c>
      <c r="FA871" t="s">
        <v>38</v>
      </c>
      <c r="FB871">
        <v>40.853400000000001</v>
      </c>
      <c r="FC871">
        <v>-74.929599999999994</v>
      </c>
      <c r="FD871" t="s">
        <v>39</v>
      </c>
      <c r="FE871" t="s">
        <v>132</v>
      </c>
      <c r="FF871" t="s">
        <v>34</v>
      </c>
      <c r="FG871">
        <v>0</v>
      </c>
      <c r="FH871" t="s">
        <v>41</v>
      </c>
      <c r="FI871">
        <v>8</v>
      </c>
      <c r="FK871" t="s">
        <v>45</v>
      </c>
      <c r="FL871" t="s">
        <v>46</v>
      </c>
      <c r="FM871">
        <v>3.7289000000000002E-4</v>
      </c>
      <c r="FN871" t="s">
        <v>44</v>
      </c>
      <c r="FO871">
        <v>11396111</v>
      </c>
      <c r="FR871">
        <v>61752213</v>
      </c>
      <c r="FT871">
        <v>300</v>
      </c>
      <c r="FU871">
        <v>80030514</v>
      </c>
      <c r="FW871">
        <v>2275050011</v>
      </c>
      <c r="FX871">
        <v>2</v>
      </c>
      <c r="FY871" t="s">
        <v>34</v>
      </c>
      <c r="FZ871" t="s">
        <v>82</v>
      </c>
      <c r="GA871">
        <v>34041</v>
      </c>
      <c r="GC871" t="s">
        <v>411</v>
      </c>
      <c r="GD871">
        <v>48811</v>
      </c>
      <c r="GE871" t="s">
        <v>37</v>
      </c>
      <c r="GF871" t="s">
        <v>38</v>
      </c>
      <c r="GI871" t="s">
        <v>38</v>
      </c>
      <c r="GJ871">
        <v>40.853400000000001</v>
      </c>
      <c r="GK871">
        <v>-74.929599999999994</v>
      </c>
      <c r="GL871" t="s">
        <v>39</v>
      </c>
      <c r="GM871" t="s">
        <v>132</v>
      </c>
      <c r="GN871" t="s">
        <v>34</v>
      </c>
      <c r="GO871">
        <v>0</v>
      </c>
      <c r="GP871" t="s">
        <v>41</v>
      </c>
      <c r="GQ871">
        <v>8</v>
      </c>
      <c r="GS871" t="s">
        <v>42</v>
      </c>
      <c r="GT871" t="s">
        <v>43</v>
      </c>
      <c r="GU871">
        <v>5.6110300000000004E-3</v>
      </c>
      <c r="GV871" t="s">
        <v>44</v>
      </c>
    </row>
    <row r="872" spans="1:204" x14ac:dyDescent="0.25">
      <c r="A872">
        <v>11071111</v>
      </c>
      <c r="D872">
        <v>60693913</v>
      </c>
      <c r="F872">
        <v>300</v>
      </c>
      <c r="G872">
        <v>77929514</v>
      </c>
      <c r="I872">
        <v>2275050011</v>
      </c>
      <c r="J872">
        <v>2</v>
      </c>
      <c r="K872" t="s">
        <v>34</v>
      </c>
      <c r="L872" t="s">
        <v>82</v>
      </c>
      <c r="M872">
        <v>34041</v>
      </c>
      <c r="O872" t="s">
        <v>135</v>
      </c>
      <c r="P872">
        <v>48811</v>
      </c>
      <c r="Q872" t="s">
        <v>37</v>
      </c>
      <c r="R872" t="s">
        <v>38</v>
      </c>
      <c r="U872" t="s">
        <v>38</v>
      </c>
      <c r="V872">
        <v>40.773699999999998</v>
      </c>
      <c r="W872">
        <v>-75.159300000000002</v>
      </c>
      <c r="X872" t="s">
        <v>39</v>
      </c>
      <c r="Y872" t="s">
        <v>136</v>
      </c>
      <c r="Z872" t="s">
        <v>34</v>
      </c>
      <c r="AA872">
        <v>0</v>
      </c>
      <c r="AB872" t="s">
        <v>41</v>
      </c>
      <c r="AC872">
        <v>8</v>
      </c>
      <c r="AE872" t="s">
        <v>53</v>
      </c>
      <c r="AF872" t="s">
        <v>54</v>
      </c>
      <c r="AG872">
        <v>0.44799</v>
      </c>
      <c r="AH872" t="s">
        <v>44</v>
      </c>
      <c r="AI872">
        <v>11071111</v>
      </c>
      <c r="AL872">
        <v>60693913</v>
      </c>
      <c r="AN872">
        <v>300</v>
      </c>
      <c r="AO872">
        <v>77929514</v>
      </c>
      <c r="AQ872">
        <v>2275050011</v>
      </c>
      <c r="AR872">
        <v>2</v>
      </c>
      <c r="AS872" t="s">
        <v>34</v>
      </c>
      <c r="AT872" t="s">
        <v>82</v>
      </c>
      <c r="AU872">
        <v>34041</v>
      </c>
      <c r="AW872" t="s">
        <v>135</v>
      </c>
      <c r="AX872">
        <v>48811</v>
      </c>
      <c r="AY872" t="s">
        <v>37</v>
      </c>
      <c r="AZ872" t="s">
        <v>38</v>
      </c>
      <c r="BC872" t="s">
        <v>38</v>
      </c>
      <c r="BD872">
        <v>40.773699999999998</v>
      </c>
      <c r="BE872">
        <v>-75.159300000000002</v>
      </c>
      <c r="BF872" t="s">
        <v>39</v>
      </c>
      <c r="BG872" t="s">
        <v>136</v>
      </c>
      <c r="BH872" t="s">
        <v>34</v>
      </c>
      <c r="BI872">
        <v>0</v>
      </c>
      <c r="BJ872" t="s">
        <v>41</v>
      </c>
      <c r="BK872">
        <v>8</v>
      </c>
      <c r="BM872" t="s">
        <v>51</v>
      </c>
      <c r="BN872" t="s">
        <v>52</v>
      </c>
      <c r="BO872">
        <v>2.4237899999999999E-3</v>
      </c>
      <c r="BP872" t="s">
        <v>44</v>
      </c>
      <c r="BQ872">
        <v>11071111</v>
      </c>
      <c r="BT872">
        <v>60693913</v>
      </c>
      <c r="BV872">
        <v>300</v>
      </c>
      <c r="BW872">
        <v>77929514</v>
      </c>
      <c r="BY872">
        <v>2275050011</v>
      </c>
      <c r="BZ872">
        <v>2</v>
      </c>
      <c r="CA872" t="s">
        <v>34</v>
      </c>
      <c r="CB872" t="s">
        <v>82</v>
      </c>
      <c r="CC872">
        <v>34041</v>
      </c>
      <c r="CE872" t="s">
        <v>135</v>
      </c>
      <c r="CF872">
        <v>48811</v>
      </c>
      <c r="CG872" t="s">
        <v>37</v>
      </c>
      <c r="CH872" t="s">
        <v>38</v>
      </c>
      <c r="CK872" t="s">
        <v>38</v>
      </c>
      <c r="CL872">
        <v>40.773699999999998</v>
      </c>
      <c r="CM872">
        <v>-75.159300000000002</v>
      </c>
      <c r="CN872" t="s">
        <v>39</v>
      </c>
      <c r="CO872" t="s">
        <v>136</v>
      </c>
      <c r="CP872" t="s">
        <v>34</v>
      </c>
      <c r="CQ872">
        <v>0</v>
      </c>
      <c r="CR872" t="s">
        <v>41</v>
      </c>
      <c r="CS872">
        <v>8</v>
      </c>
      <c r="CU872" t="s">
        <v>49</v>
      </c>
      <c r="CV872" t="s">
        <v>50</v>
      </c>
      <c r="CW872">
        <v>8.8263100000000004E-3</v>
      </c>
      <c r="CX872" t="s">
        <v>44</v>
      </c>
      <c r="CY872">
        <v>11071111</v>
      </c>
      <c r="DB872">
        <v>60693913</v>
      </c>
      <c r="DD872">
        <v>300</v>
      </c>
      <c r="DE872">
        <v>77929514</v>
      </c>
      <c r="DG872">
        <v>2275050011</v>
      </c>
      <c r="DH872">
        <v>2</v>
      </c>
      <c r="DI872" t="s">
        <v>34</v>
      </c>
      <c r="DJ872" t="s">
        <v>82</v>
      </c>
      <c r="DK872">
        <v>34041</v>
      </c>
      <c r="DM872" t="s">
        <v>135</v>
      </c>
      <c r="DN872">
        <v>48811</v>
      </c>
      <c r="DO872" t="s">
        <v>37</v>
      </c>
      <c r="DP872" t="s">
        <v>38</v>
      </c>
      <c r="DS872" t="s">
        <v>38</v>
      </c>
      <c r="DT872">
        <v>40.773699999999998</v>
      </c>
      <c r="DU872">
        <v>-75.159300000000002</v>
      </c>
      <c r="DV872" t="s">
        <v>39</v>
      </c>
      <c r="DW872" t="s">
        <v>136</v>
      </c>
      <c r="DX872" t="s">
        <v>34</v>
      </c>
      <c r="DY872">
        <v>0</v>
      </c>
      <c r="DZ872" t="s">
        <v>41</v>
      </c>
      <c r="EA872">
        <v>8</v>
      </c>
      <c r="EC872" t="s">
        <v>47</v>
      </c>
      <c r="ED872" t="s">
        <v>48</v>
      </c>
      <c r="EE872">
        <v>6.0901499999999999E-3</v>
      </c>
      <c r="EF872" t="s">
        <v>44</v>
      </c>
      <c r="EG872">
        <v>11071111</v>
      </c>
      <c r="EJ872">
        <v>60693913</v>
      </c>
      <c r="EL872">
        <v>300</v>
      </c>
      <c r="EM872">
        <v>77929514</v>
      </c>
      <c r="EO872">
        <v>2275050011</v>
      </c>
      <c r="EP872">
        <v>2</v>
      </c>
      <c r="EQ872" t="s">
        <v>34</v>
      </c>
      <c r="ER872" t="s">
        <v>82</v>
      </c>
      <c r="ES872">
        <v>34041</v>
      </c>
      <c r="EU872" t="s">
        <v>135</v>
      </c>
      <c r="EV872">
        <v>48811</v>
      </c>
      <c r="EW872" t="s">
        <v>37</v>
      </c>
      <c r="EX872" t="s">
        <v>38</v>
      </c>
      <c r="FA872" t="s">
        <v>38</v>
      </c>
      <c r="FB872">
        <v>40.773699999999998</v>
      </c>
      <c r="FC872">
        <v>-75.159300000000002</v>
      </c>
      <c r="FD872" t="s">
        <v>39</v>
      </c>
      <c r="FE872" t="s">
        <v>136</v>
      </c>
      <c r="FF872" t="s">
        <v>34</v>
      </c>
      <c r="FG872">
        <v>0</v>
      </c>
      <c r="FH872" t="s">
        <v>41</v>
      </c>
      <c r="FI872">
        <v>8</v>
      </c>
      <c r="FK872" t="s">
        <v>45</v>
      </c>
      <c r="FL872" t="s">
        <v>46</v>
      </c>
      <c r="FM872">
        <v>3.7289000000000002E-4</v>
      </c>
      <c r="FN872" t="s">
        <v>44</v>
      </c>
      <c r="FO872">
        <v>11071111</v>
      </c>
      <c r="FR872">
        <v>60693913</v>
      </c>
      <c r="FT872">
        <v>300</v>
      </c>
      <c r="FU872">
        <v>77929514</v>
      </c>
      <c r="FW872">
        <v>2275050011</v>
      </c>
      <c r="FX872">
        <v>2</v>
      </c>
      <c r="FY872" t="s">
        <v>34</v>
      </c>
      <c r="FZ872" t="s">
        <v>82</v>
      </c>
      <c r="GA872">
        <v>34041</v>
      </c>
      <c r="GC872" t="s">
        <v>135</v>
      </c>
      <c r="GD872">
        <v>48811</v>
      </c>
      <c r="GE872" t="s">
        <v>37</v>
      </c>
      <c r="GF872" t="s">
        <v>38</v>
      </c>
      <c r="GI872" t="s">
        <v>38</v>
      </c>
      <c r="GJ872">
        <v>40.773699999999998</v>
      </c>
      <c r="GK872">
        <v>-75.159300000000002</v>
      </c>
      <c r="GL872" t="s">
        <v>39</v>
      </c>
      <c r="GM872" t="s">
        <v>136</v>
      </c>
      <c r="GN872" t="s">
        <v>34</v>
      </c>
      <c r="GO872">
        <v>0</v>
      </c>
      <c r="GP872" t="s">
        <v>41</v>
      </c>
      <c r="GQ872">
        <v>8</v>
      </c>
      <c r="GS872" t="s">
        <v>42</v>
      </c>
      <c r="GT872" t="s">
        <v>43</v>
      </c>
      <c r="GU872">
        <v>5.6110300000000004E-3</v>
      </c>
      <c r="GV872" t="s">
        <v>44</v>
      </c>
    </row>
    <row r="873" spans="1:204" x14ac:dyDescent="0.25">
      <c r="A873">
        <v>12318611</v>
      </c>
      <c r="D873">
        <v>61748613</v>
      </c>
      <c r="F873">
        <v>300</v>
      </c>
      <c r="G873">
        <v>80023314</v>
      </c>
      <c r="I873">
        <v>2275050011</v>
      </c>
      <c r="J873">
        <v>2</v>
      </c>
      <c r="K873" t="s">
        <v>34</v>
      </c>
      <c r="L873" t="s">
        <v>82</v>
      </c>
      <c r="M873">
        <v>34041</v>
      </c>
      <c r="O873" t="s">
        <v>499</v>
      </c>
      <c r="P873">
        <v>48811</v>
      </c>
      <c r="Q873" t="s">
        <v>37</v>
      </c>
      <c r="R873" t="s">
        <v>38</v>
      </c>
      <c r="U873" t="s">
        <v>38</v>
      </c>
      <c r="V873">
        <v>40.791800000000002</v>
      </c>
      <c r="W873">
        <v>-75.070499999999996</v>
      </c>
      <c r="X873" t="s">
        <v>39</v>
      </c>
      <c r="Y873" t="s">
        <v>500</v>
      </c>
      <c r="Z873" t="s">
        <v>34</v>
      </c>
      <c r="AA873">
        <v>0</v>
      </c>
      <c r="AB873" t="s">
        <v>41</v>
      </c>
      <c r="AC873">
        <v>8</v>
      </c>
      <c r="AE873" t="s">
        <v>53</v>
      </c>
      <c r="AF873" t="s">
        <v>54</v>
      </c>
      <c r="AG873">
        <v>0.46865400000000002</v>
      </c>
      <c r="AH873" t="s">
        <v>44</v>
      </c>
      <c r="AI873">
        <v>12318611</v>
      </c>
      <c r="AL873">
        <v>61748613</v>
      </c>
      <c r="AN873">
        <v>300</v>
      </c>
      <c r="AO873">
        <v>80023314</v>
      </c>
      <c r="AQ873">
        <v>2275050011</v>
      </c>
      <c r="AR873">
        <v>2</v>
      </c>
      <c r="AS873" t="s">
        <v>34</v>
      </c>
      <c r="AT873" t="s">
        <v>82</v>
      </c>
      <c r="AU873">
        <v>34041</v>
      </c>
      <c r="AW873" t="s">
        <v>499</v>
      </c>
      <c r="AX873">
        <v>48811</v>
      </c>
      <c r="AY873" t="s">
        <v>37</v>
      </c>
      <c r="AZ873" t="s">
        <v>38</v>
      </c>
      <c r="BC873" t="s">
        <v>38</v>
      </c>
      <c r="BD873">
        <v>40.791800000000002</v>
      </c>
      <c r="BE873">
        <v>-75.070499999999996</v>
      </c>
      <c r="BF873" t="s">
        <v>39</v>
      </c>
      <c r="BG873" t="s">
        <v>500</v>
      </c>
      <c r="BH873" t="s">
        <v>34</v>
      </c>
      <c r="BI873">
        <v>0</v>
      </c>
      <c r="BJ873" t="s">
        <v>41</v>
      </c>
      <c r="BK873">
        <v>8</v>
      </c>
      <c r="BM873" t="s">
        <v>51</v>
      </c>
      <c r="BN873" t="s">
        <v>52</v>
      </c>
      <c r="BO873">
        <v>2.5355899999999999E-3</v>
      </c>
      <c r="BP873" t="s">
        <v>44</v>
      </c>
      <c r="BQ873">
        <v>12318611</v>
      </c>
      <c r="BT873">
        <v>61748613</v>
      </c>
      <c r="BV873">
        <v>300</v>
      </c>
      <c r="BW873">
        <v>80023314</v>
      </c>
      <c r="BY873">
        <v>2275050011</v>
      </c>
      <c r="BZ873">
        <v>2</v>
      </c>
      <c r="CA873" t="s">
        <v>34</v>
      </c>
      <c r="CB873" t="s">
        <v>82</v>
      </c>
      <c r="CC873">
        <v>34041</v>
      </c>
      <c r="CE873" t="s">
        <v>499</v>
      </c>
      <c r="CF873">
        <v>48811</v>
      </c>
      <c r="CG873" t="s">
        <v>37</v>
      </c>
      <c r="CH873" t="s">
        <v>38</v>
      </c>
      <c r="CK873" t="s">
        <v>38</v>
      </c>
      <c r="CL873">
        <v>40.791800000000002</v>
      </c>
      <c r="CM873">
        <v>-75.070499999999996</v>
      </c>
      <c r="CN873" t="s">
        <v>39</v>
      </c>
      <c r="CO873" t="s">
        <v>500</v>
      </c>
      <c r="CP873" t="s">
        <v>34</v>
      </c>
      <c r="CQ873">
        <v>0</v>
      </c>
      <c r="CR873" t="s">
        <v>41</v>
      </c>
      <c r="CS873">
        <v>8</v>
      </c>
      <c r="CU873" t="s">
        <v>49</v>
      </c>
      <c r="CV873" t="s">
        <v>50</v>
      </c>
      <c r="CW873">
        <v>9.2334300000000008E-3</v>
      </c>
      <c r="CX873" t="s">
        <v>44</v>
      </c>
      <c r="CY873">
        <v>12318611</v>
      </c>
      <c r="DB873">
        <v>61748613</v>
      </c>
      <c r="DD873">
        <v>300</v>
      </c>
      <c r="DE873">
        <v>80023314</v>
      </c>
      <c r="DG873">
        <v>2275050011</v>
      </c>
      <c r="DH873">
        <v>2</v>
      </c>
      <c r="DI873" t="s">
        <v>34</v>
      </c>
      <c r="DJ873" t="s">
        <v>82</v>
      </c>
      <c r="DK873">
        <v>34041</v>
      </c>
      <c r="DM873" t="s">
        <v>499</v>
      </c>
      <c r="DN873">
        <v>48811</v>
      </c>
      <c r="DO873" t="s">
        <v>37</v>
      </c>
      <c r="DP873" t="s">
        <v>38</v>
      </c>
      <c r="DS873" t="s">
        <v>38</v>
      </c>
      <c r="DT873">
        <v>40.791800000000002</v>
      </c>
      <c r="DU873">
        <v>-75.070499999999996</v>
      </c>
      <c r="DV873" t="s">
        <v>39</v>
      </c>
      <c r="DW873" t="s">
        <v>500</v>
      </c>
      <c r="DX873" t="s">
        <v>34</v>
      </c>
      <c r="DY873">
        <v>0</v>
      </c>
      <c r="DZ873" t="s">
        <v>41</v>
      </c>
      <c r="EA873">
        <v>8</v>
      </c>
      <c r="EC873" t="s">
        <v>47</v>
      </c>
      <c r="ED873" t="s">
        <v>48</v>
      </c>
      <c r="EE873">
        <v>6.3710700000000004E-3</v>
      </c>
      <c r="EF873" t="s">
        <v>44</v>
      </c>
      <c r="EG873">
        <v>12318611</v>
      </c>
      <c r="EJ873">
        <v>61748613</v>
      </c>
      <c r="EL873">
        <v>300</v>
      </c>
      <c r="EM873">
        <v>80023314</v>
      </c>
      <c r="EO873">
        <v>2275050011</v>
      </c>
      <c r="EP873">
        <v>2</v>
      </c>
      <c r="EQ873" t="s">
        <v>34</v>
      </c>
      <c r="ER873" t="s">
        <v>82</v>
      </c>
      <c r="ES873">
        <v>34041</v>
      </c>
      <c r="EU873" t="s">
        <v>499</v>
      </c>
      <c r="EV873">
        <v>48811</v>
      </c>
      <c r="EW873" t="s">
        <v>37</v>
      </c>
      <c r="EX873" t="s">
        <v>38</v>
      </c>
      <c r="FA873" t="s">
        <v>38</v>
      </c>
      <c r="FB873">
        <v>40.791800000000002</v>
      </c>
      <c r="FC873">
        <v>-75.070499999999996</v>
      </c>
      <c r="FD873" t="s">
        <v>39</v>
      </c>
      <c r="FE873" t="s">
        <v>500</v>
      </c>
      <c r="FF873" t="s">
        <v>34</v>
      </c>
      <c r="FG873">
        <v>0</v>
      </c>
      <c r="FH873" t="s">
        <v>41</v>
      </c>
      <c r="FI873">
        <v>8</v>
      </c>
      <c r="FK873" t="s">
        <v>45</v>
      </c>
      <c r="FL873" t="s">
        <v>46</v>
      </c>
      <c r="FM873">
        <v>3.9009E-4</v>
      </c>
      <c r="FN873" t="s">
        <v>44</v>
      </c>
      <c r="FO873">
        <v>12318611</v>
      </c>
      <c r="FR873">
        <v>61748613</v>
      </c>
      <c r="FT873">
        <v>300</v>
      </c>
      <c r="FU873">
        <v>80023314</v>
      </c>
      <c r="FW873">
        <v>2275050011</v>
      </c>
      <c r="FX873">
        <v>2</v>
      </c>
      <c r="FY873" t="s">
        <v>34</v>
      </c>
      <c r="FZ873" t="s">
        <v>82</v>
      </c>
      <c r="GA873">
        <v>34041</v>
      </c>
      <c r="GC873" t="s">
        <v>499</v>
      </c>
      <c r="GD873">
        <v>48811</v>
      </c>
      <c r="GE873" t="s">
        <v>37</v>
      </c>
      <c r="GF873" t="s">
        <v>38</v>
      </c>
      <c r="GI873" t="s">
        <v>38</v>
      </c>
      <c r="GJ873">
        <v>40.791800000000002</v>
      </c>
      <c r="GK873">
        <v>-75.070499999999996</v>
      </c>
      <c r="GL873" t="s">
        <v>39</v>
      </c>
      <c r="GM873" t="s">
        <v>500</v>
      </c>
      <c r="GN873" t="s">
        <v>34</v>
      </c>
      <c r="GO873">
        <v>0</v>
      </c>
      <c r="GP873" t="s">
        <v>41</v>
      </c>
      <c r="GQ873">
        <v>8</v>
      </c>
      <c r="GS873" t="s">
        <v>42</v>
      </c>
      <c r="GT873" t="s">
        <v>43</v>
      </c>
      <c r="GU873">
        <v>5.8698400000000003E-3</v>
      </c>
      <c r="GV873" t="s">
        <v>44</v>
      </c>
    </row>
    <row r="874" spans="1:204" x14ac:dyDescent="0.25">
      <c r="A874">
        <v>12395811</v>
      </c>
      <c r="D874">
        <v>61582513</v>
      </c>
      <c r="F874">
        <v>300</v>
      </c>
      <c r="G874">
        <v>79695314</v>
      </c>
      <c r="I874">
        <v>2275050011</v>
      </c>
      <c r="J874">
        <v>2</v>
      </c>
      <c r="K874" t="s">
        <v>34</v>
      </c>
      <c r="L874" t="s">
        <v>82</v>
      </c>
      <c r="M874">
        <v>34041</v>
      </c>
      <c r="O874" t="s">
        <v>204</v>
      </c>
      <c r="P874">
        <v>48811</v>
      </c>
      <c r="Q874" t="s">
        <v>37</v>
      </c>
      <c r="R874" t="s">
        <v>38</v>
      </c>
      <c r="U874" t="s">
        <v>38</v>
      </c>
      <c r="V874">
        <v>40.74</v>
      </c>
      <c r="W874">
        <v>-75.090599999999995</v>
      </c>
      <c r="X874" t="s">
        <v>39</v>
      </c>
      <c r="Y874" t="s">
        <v>136</v>
      </c>
      <c r="Z874" t="s">
        <v>34</v>
      </c>
      <c r="AA874">
        <v>0</v>
      </c>
      <c r="AB874" t="s">
        <v>41</v>
      </c>
      <c r="AC874">
        <v>8</v>
      </c>
      <c r="AE874" t="s">
        <v>53</v>
      </c>
      <c r="AF874" t="s">
        <v>54</v>
      </c>
      <c r="AG874">
        <v>0.108126</v>
      </c>
      <c r="AH874" t="s">
        <v>44</v>
      </c>
      <c r="AI874">
        <v>12395811</v>
      </c>
      <c r="AL874">
        <v>61582513</v>
      </c>
      <c r="AN874">
        <v>300</v>
      </c>
      <c r="AO874">
        <v>79695314</v>
      </c>
      <c r="AQ874">
        <v>2275050011</v>
      </c>
      <c r="AR874">
        <v>2</v>
      </c>
      <c r="AS874" t="s">
        <v>34</v>
      </c>
      <c r="AT874" t="s">
        <v>82</v>
      </c>
      <c r="AU874">
        <v>34041</v>
      </c>
      <c r="AW874" t="s">
        <v>204</v>
      </c>
      <c r="AX874">
        <v>48811</v>
      </c>
      <c r="AY874" t="s">
        <v>37</v>
      </c>
      <c r="AZ874" t="s">
        <v>38</v>
      </c>
      <c r="BC874" t="s">
        <v>38</v>
      </c>
      <c r="BD874">
        <v>40.74</v>
      </c>
      <c r="BE874">
        <v>-75.090599999999995</v>
      </c>
      <c r="BF874" t="s">
        <v>39</v>
      </c>
      <c r="BG874" t="s">
        <v>136</v>
      </c>
      <c r="BH874" t="s">
        <v>34</v>
      </c>
      <c r="BI874">
        <v>0</v>
      </c>
      <c r="BJ874" t="s">
        <v>41</v>
      </c>
      <c r="BK874">
        <v>8</v>
      </c>
      <c r="BM874" t="s">
        <v>51</v>
      </c>
      <c r="BN874" t="s">
        <v>52</v>
      </c>
      <c r="BO874">
        <v>5.8500000000000002E-4</v>
      </c>
      <c r="BP874" t="s">
        <v>44</v>
      </c>
      <c r="BQ874">
        <v>12395811</v>
      </c>
      <c r="BT874">
        <v>61582513</v>
      </c>
      <c r="BV874">
        <v>300</v>
      </c>
      <c r="BW874">
        <v>79695314</v>
      </c>
      <c r="BY874">
        <v>2275050011</v>
      </c>
      <c r="BZ874">
        <v>2</v>
      </c>
      <c r="CA874" t="s">
        <v>34</v>
      </c>
      <c r="CB874" t="s">
        <v>82</v>
      </c>
      <c r="CC874">
        <v>34041</v>
      </c>
      <c r="CE874" t="s">
        <v>204</v>
      </c>
      <c r="CF874">
        <v>48811</v>
      </c>
      <c r="CG874" t="s">
        <v>37</v>
      </c>
      <c r="CH874" t="s">
        <v>38</v>
      </c>
      <c r="CK874" t="s">
        <v>38</v>
      </c>
      <c r="CL874">
        <v>40.74</v>
      </c>
      <c r="CM874">
        <v>-75.090599999999995</v>
      </c>
      <c r="CN874" t="s">
        <v>39</v>
      </c>
      <c r="CO874" t="s">
        <v>136</v>
      </c>
      <c r="CP874" t="s">
        <v>34</v>
      </c>
      <c r="CQ874">
        <v>0</v>
      </c>
      <c r="CR874" t="s">
        <v>41</v>
      </c>
      <c r="CS874">
        <v>8</v>
      </c>
      <c r="CU874" t="s">
        <v>49</v>
      </c>
      <c r="CV874" t="s">
        <v>50</v>
      </c>
      <c r="CW874">
        <v>2.1302999999999999E-3</v>
      </c>
      <c r="CX874" t="s">
        <v>44</v>
      </c>
      <c r="CY874">
        <v>12395811</v>
      </c>
      <c r="DB874">
        <v>61582513</v>
      </c>
      <c r="DD874">
        <v>300</v>
      </c>
      <c r="DE874">
        <v>79695314</v>
      </c>
      <c r="DG874">
        <v>2275050011</v>
      </c>
      <c r="DH874">
        <v>2</v>
      </c>
      <c r="DI874" t="s">
        <v>34</v>
      </c>
      <c r="DJ874" t="s">
        <v>82</v>
      </c>
      <c r="DK874">
        <v>34041</v>
      </c>
      <c r="DM874" t="s">
        <v>204</v>
      </c>
      <c r="DN874">
        <v>48811</v>
      </c>
      <c r="DO874" t="s">
        <v>37</v>
      </c>
      <c r="DP874" t="s">
        <v>38</v>
      </c>
      <c r="DS874" t="s">
        <v>38</v>
      </c>
      <c r="DT874">
        <v>40.74</v>
      </c>
      <c r="DU874">
        <v>-75.090599999999995</v>
      </c>
      <c r="DV874" t="s">
        <v>39</v>
      </c>
      <c r="DW874" t="s">
        <v>136</v>
      </c>
      <c r="DX874" t="s">
        <v>34</v>
      </c>
      <c r="DY874">
        <v>0</v>
      </c>
      <c r="DZ874" t="s">
        <v>41</v>
      </c>
      <c r="EA874">
        <v>8</v>
      </c>
      <c r="EC874" t="s">
        <v>47</v>
      </c>
      <c r="ED874" t="s">
        <v>48</v>
      </c>
      <c r="EE874">
        <v>1.4699100000000001E-3</v>
      </c>
      <c r="EF874" t="s">
        <v>44</v>
      </c>
      <c r="EG874">
        <v>12395811</v>
      </c>
      <c r="EJ874">
        <v>61582513</v>
      </c>
      <c r="EL874">
        <v>300</v>
      </c>
      <c r="EM874">
        <v>79695314</v>
      </c>
      <c r="EO874">
        <v>2275050011</v>
      </c>
      <c r="EP874">
        <v>2</v>
      </c>
      <c r="EQ874" t="s">
        <v>34</v>
      </c>
      <c r="ER874" t="s">
        <v>82</v>
      </c>
      <c r="ES874">
        <v>34041</v>
      </c>
      <c r="EU874" t="s">
        <v>204</v>
      </c>
      <c r="EV874">
        <v>48811</v>
      </c>
      <c r="EW874" t="s">
        <v>37</v>
      </c>
      <c r="EX874" t="s">
        <v>38</v>
      </c>
      <c r="FA874" t="s">
        <v>38</v>
      </c>
      <c r="FB874">
        <v>40.74</v>
      </c>
      <c r="FC874">
        <v>-75.090599999999995</v>
      </c>
      <c r="FD874" t="s">
        <v>39</v>
      </c>
      <c r="FE874" t="s">
        <v>136</v>
      </c>
      <c r="FF874" t="s">
        <v>34</v>
      </c>
      <c r="FG874">
        <v>0</v>
      </c>
      <c r="FH874" t="s">
        <v>41</v>
      </c>
      <c r="FI874">
        <v>8</v>
      </c>
      <c r="FK874" t="s">
        <v>45</v>
      </c>
      <c r="FL874" t="s">
        <v>46</v>
      </c>
      <c r="FM874">
        <v>9.0000000000000006E-5</v>
      </c>
      <c r="FN874" t="s">
        <v>44</v>
      </c>
      <c r="FO874">
        <v>12395811</v>
      </c>
      <c r="FR874">
        <v>61582513</v>
      </c>
      <c r="FT874">
        <v>300</v>
      </c>
      <c r="FU874">
        <v>79695314</v>
      </c>
      <c r="FW874">
        <v>2275050011</v>
      </c>
      <c r="FX874">
        <v>2</v>
      </c>
      <c r="FY874" t="s">
        <v>34</v>
      </c>
      <c r="FZ874" t="s">
        <v>82</v>
      </c>
      <c r="GA874">
        <v>34041</v>
      </c>
      <c r="GC874" t="s">
        <v>204</v>
      </c>
      <c r="GD874">
        <v>48811</v>
      </c>
      <c r="GE874" t="s">
        <v>37</v>
      </c>
      <c r="GF874" t="s">
        <v>38</v>
      </c>
      <c r="GI874" t="s">
        <v>38</v>
      </c>
      <c r="GJ874">
        <v>40.74</v>
      </c>
      <c r="GK874">
        <v>-75.090599999999995</v>
      </c>
      <c r="GL874" t="s">
        <v>39</v>
      </c>
      <c r="GM874" t="s">
        <v>136</v>
      </c>
      <c r="GN874" t="s">
        <v>34</v>
      </c>
      <c r="GO874">
        <v>0</v>
      </c>
      <c r="GP874" t="s">
        <v>41</v>
      </c>
      <c r="GQ874">
        <v>8</v>
      </c>
      <c r="GS874" t="s">
        <v>42</v>
      </c>
      <c r="GT874" t="s">
        <v>43</v>
      </c>
      <c r="GU874">
        <v>1.3542700000000001E-3</v>
      </c>
      <c r="GV874" t="s">
        <v>44</v>
      </c>
    </row>
    <row r="875" spans="1:204" x14ac:dyDescent="0.25">
      <c r="A875">
        <v>12395811</v>
      </c>
      <c r="D875">
        <v>61582513</v>
      </c>
      <c r="F875">
        <v>300</v>
      </c>
      <c r="G875">
        <v>79695414</v>
      </c>
      <c r="I875">
        <v>2275050012</v>
      </c>
      <c r="J875">
        <v>2</v>
      </c>
      <c r="K875" t="s">
        <v>34</v>
      </c>
      <c r="L875" t="s">
        <v>82</v>
      </c>
      <c r="M875">
        <v>34041</v>
      </c>
      <c r="O875" t="s">
        <v>204</v>
      </c>
      <c r="P875">
        <v>48811</v>
      </c>
      <c r="Q875" t="s">
        <v>37</v>
      </c>
      <c r="R875" t="s">
        <v>38</v>
      </c>
      <c r="U875" t="s">
        <v>38</v>
      </c>
      <c r="V875">
        <v>40.74</v>
      </c>
      <c r="W875">
        <v>-75.090599999999995</v>
      </c>
      <c r="X875" t="s">
        <v>39</v>
      </c>
      <c r="Y875" t="s">
        <v>136</v>
      </c>
      <c r="Z875" t="s">
        <v>34</v>
      </c>
      <c r="AA875">
        <v>0</v>
      </c>
      <c r="AB875" t="s">
        <v>41</v>
      </c>
      <c r="AC875">
        <v>8</v>
      </c>
      <c r="AE875" t="s">
        <v>53</v>
      </c>
      <c r="AF875" t="s">
        <v>54</v>
      </c>
      <c r="AG875">
        <v>0.15802099999999999</v>
      </c>
      <c r="AH875" t="s">
        <v>44</v>
      </c>
      <c r="AI875">
        <v>12395811</v>
      </c>
      <c r="AL875">
        <v>61582513</v>
      </c>
      <c r="AN875">
        <v>300</v>
      </c>
      <c r="AO875">
        <v>79695414</v>
      </c>
      <c r="AQ875">
        <v>2275050012</v>
      </c>
      <c r="AR875">
        <v>2</v>
      </c>
      <c r="AS875" t="s">
        <v>34</v>
      </c>
      <c r="AT875" t="s">
        <v>82</v>
      </c>
      <c r="AU875">
        <v>34041</v>
      </c>
      <c r="AW875" t="s">
        <v>204</v>
      </c>
      <c r="AX875">
        <v>48811</v>
      </c>
      <c r="AY875" t="s">
        <v>37</v>
      </c>
      <c r="AZ875" t="s">
        <v>38</v>
      </c>
      <c r="BC875" t="s">
        <v>38</v>
      </c>
      <c r="BD875">
        <v>40.74</v>
      </c>
      <c r="BE875">
        <v>-75.090599999999995</v>
      </c>
      <c r="BF875" t="s">
        <v>39</v>
      </c>
      <c r="BG875" t="s">
        <v>136</v>
      </c>
      <c r="BH875" t="s">
        <v>34</v>
      </c>
      <c r="BI875">
        <v>0</v>
      </c>
      <c r="BJ875" t="s">
        <v>41</v>
      </c>
      <c r="BK875">
        <v>8</v>
      </c>
      <c r="BM875" t="s">
        <v>51</v>
      </c>
      <c r="BN875" t="s">
        <v>52</v>
      </c>
      <c r="BO875">
        <v>5.3417999999999998E-3</v>
      </c>
      <c r="BP875" t="s">
        <v>44</v>
      </c>
      <c r="BQ875">
        <v>12395811</v>
      </c>
      <c r="BT875">
        <v>61582513</v>
      </c>
      <c r="BV875">
        <v>300</v>
      </c>
      <c r="BW875">
        <v>79695414</v>
      </c>
      <c r="BY875">
        <v>2275050012</v>
      </c>
      <c r="BZ875">
        <v>2</v>
      </c>
      <c r="CA875" t="s">
        <v>34</v>
      </c>
      <c r="CB875" t="s">
        <v>82</v>
      </c>
      <c r="CC875">
        <v>34041</v>
      </c>
      <c r="CE875" t="s">
        <v>204</v>
      </c>
      <c r="CF875">
        <v>48811</v>
      </c>
      <c r="CG875" t="s">
        <v>37</v>
      </c>
      <c r="CH875" t="s">
        <v>38</v>
      </c>
      <c r="CK875" t="s">
        <v>38</v>
      </c>
      <c r="CL875">
        <v>40.74</v>
      </c>
      <c r="CM875">
        <v>-75.090599999999995</v>
      </c>
      <c r="CN875" t="s">
        <v>39</v>
      </c>
      <c r="CO875" t="s">
        <v>136</v>
      </c>
      <c r="CP875" t="s">
        <v>34</v>
      </c>
      <c r="CQ875">
        <v>0</v>
      </c>
      <c r="CR875" t="s">
        <v>41</v>
      </c>
      <c r="CS875">
        <v>8</v>
      </c>
      <c r="CU875" t="s">
        <v>49</v>
      </c>
      <c r="CV875" t="s">
        <v>50</v>
      </c>
      <c r="CW875">
        <v>3.9055499999999998E-3</v>
      </c>
      <c r="CX875" t="s">
        <v>44</v>
      </c>
      <c r="CY875">
        <v>12395811</v>
      </c>
      <c r="DB875">
        <v>61582513</v>
      </c>
      <c r="DD875">
        <v>300</v>
      </c>
      <c r="DE875">
        <v>79695414</v>
      </c>
      <c r="DG875">
        <v>2275050012</v>
      </c>
      <c r="DH875">
        <v>2</v>
      </c>
      <c r="DI875" t="s">
        <v>34</v>
      </c>
      <c r="DJ875" t="s">
        <v>82</v>
      </c>
      <c r="DK875">
        <v>34041</v>
      </c>
      <c r="DM875" t="s">
        <v>204</v>
      </c>
      <c r="DN875">
        <v>48811</v>
      </c>
      <c r="DO875" t="s">
        <v>37</v>
      </c>
      <c r="DP875" t="s">
        <v>38</v>
      </c>
      <c r="DS875" t="s">
        <v>38</v>
      </c>
      <c r="DT875">
        <v>40.74</v>
      </c>
      <c r="DU875">
        <v>-75.090599999999995</v>
      </c>
      <c r="DV875" t="s">
        <v>39</v>
      </c>
      <c r="DW875" t="s">
        <v>136</v>
      </c>
      <c r="DX875" t="s">
        <v>34</v>
      </c>
      <c r="DY875">
        <v>0</v>
      </c>
      <c r="DZ875" t="s">
        <v>41</v>
      </c>
      <c r="EA875">
        <v>8</v>
      </c>
      <c r="EC875" t="s">
        <v>47</v>
      </c>
      <c r="ED875" t="s">
        <v>48</v>
      </c>
      <c r="EE875">
        <v>3.8118200000000001E-3</v>
      </c>
      <c r="EF875" t="s">
        <v>44</v>
      </c>
      <c r="EG875">
        <v>12395811</v>
      </c>
      <c r="EJ875">
        <v>61582513</v>
      </c>
      <c r="EL875">
        <v>300</v>
      </c>
      <c r="EM875">
        <v>79695414</v>
      </c>
      <c r="EO875">
        <v>2275050012</v>
      </c>
      <c r="EP875">
        <v>2</v>
      </c>
      <c r="EQ875" t="s">
        <v>34</v>
      </c>
      <c r="ER875" t="s">
        <v>82</v>
      </c>
      <c r="ES875">
        <v>34041</v>
      </c>
      <c r="EU875" t="s">
        <v>204</v>
      </c>
      <c r="EV875">
        <v>48811</v>
      </c>
      <c r="EW875" t="s">
        <v>37</v>
      </c>
      <c r="EX875" t="s">
        <v>38</v>
      </c>
      <c r="FA875" t="s">
        <v>38</v>
      </c>
      <c r="FB875">
        <v>40.74</v>
      </c>
      <c r="FC875">
        <v>-75.090599999999995</v>
      </c>
      <c r="FD875" t="s">
        <v>39</v>
      </c>
      <c r="FE875" t="s">
        <v>136</v>
      </c>
      <c r="FF875" t="s">
        <v>34</v>
      </c>
      <c r="FG875">
        <v>0</v>
      </c>
      <c r="FH875" t="s">
        <v>41</v>
      </c>
      <c r="FI875">
        <v>8</v>
      </c>
      <c r="FK875" t="s">
        <v>45</v>
      </c>
      <c r="FL875" t="s">
        <v>46</v>
      </c>
      <c r="FM875">
        <v>1.2140199999999999E-3</v>
      </c>
      <c r="FN875" t="s">
        <v>44</v>
      </c>
      <c r="FO875">
        <v>12395811</v>
      </c>
      <c r="FR875">
        <v>61582513</v>
      </c>
      <c r="FT875">
        <v>300</v>
      </c>
      <c r="FU875">
        <v>79695414</v>
      </c>
      <c r="FW875">
        <v>2275050012</v>
      </c>
      <c r="FX875">
        <v>2</v>
      </c>
      <c r="FY875" t="s">
        <v>34</v>
      </c>
      <c r="FZ875" t="s">
        <v>82</v>
      </c>
      <c r="GA875">
        <v>34041</v>
      </c>
      <c r="GC875" t="s">
        <v>204</v>
      </c>
      <c r="GD875">
        <v>48811</v>
      </c>
      <c r="GE875" t="s">
        <v>37</v>
      </c>
      <c r="GF875" t="s">
        <v>38</v>
      </c>
      <c r="GI875" t="s">
        <v>38</v>
      </c>
      <c r="GJ875">
        <v>40.74</v>
      </c>
      <c r="GK875">
        <v>-75.090599999999995</v>
      </c>
      <c r="GL875" t="s">
        <v>39</v>
      </c>
      <c r="GM875" t="s">
        <v>136</v>
      </c>
      <c r="GN875" t="s">
        <v>34</v>
      </c>
      <c r="GO875">
        <v>0</v>
      </c>
      <c r="GP875" t="s">
        <v>41</v>
      </c>
      <c r="GQ875">
        <v>8</v>
      </c>
      <c r="GS875" t="s">
        <v>42</v>
      </c>
      <c r="GT875" t="s">
        <v>43</v>
      </c>
      <c r="GU875">
        <v>1.1376499999999999E-2</v>
      </c>
      <c r="GV875" t="s">
        <v>44</v>
      </c>
    </row>
    <row r="876" spans="1:204" x14ac:dyDescent="0.25">
      <c r="A876">
        <v>11614111</v>
      </c>
      <c r="D876">
        <v>61106413</v>
      </c>
      <c r="F876">
        <v>300</v>
      </c>
      <c r="G876">
        <v>78752114</v>
      </c>
      <c r="I876">
        <v>2275050011</v>
      </c>
      <c r="J876">
        <v>2</v>
      </c>
      <c r="K876" t="s">
        <v>34</v>
      </c>
      <c r="L876" t="s">
        <v>82</v>
      </c>
      <c r="M876">
        <v>34041</v>
      </c>
      <c r="O876" t="s">
        <v>540</v>
      </c>
      <c r="P876">
        <v>48811</v>
      </c>
      <c r="Q876" t="s">
        <v>37</v>
      </c>
      <c r="R876" t="s">
        <v>38</v>
      </c>
      <c r="U876" t="s">
        <v>38</v>
      </c>
      <c r="V876">
        <v>40.969799999999999</v>
      </c>
      <c r="W876">
        <v>-75.066800000000001</v>
      </c>
      <c r="X876" t="s">
        <v>39</v>
      </c>
      <c r="Y876" t="s">
        <v>541</v>
      </c>
      <c r="Z876" t="s">
        <v>34</v>
      </c>
      <c r="AA876">
        <v>0</v>
      </c>
      <c r="AB876" t="s">
        <v>41</v>
      </c>
      <c r="AC876">
        <v>8</v>
      </c>
      <c r="AE876" t="s">
        <v>53</v>
      </c>
      <c r="AF876" t="s">
        <v>54</v>
      </c>
      <c r="AG876">
        <v>0.44799</v>
      </c>
      <c r="AH876" t="s">
        <v>44</v>
      </c>
      <c r="AI876">
        <v>11614111</v>
      </c>
      <c r="AL876">
        <v>61106413</v>
      </c>
      <c r="AN876">
        <v>300</v>
      </c>
      <c r="AO876">
        <v>78752114</v>
      </c>
      <c r="AQ876">
        <v>2275050011</v>
      </c>
      <c r="AR876">
        <v>2</v>
      </c>
      <c r="AS876" t="s">
        <v>34</v>
      </c>
      <c r="AT876" t="s">
        <v>82</v>
      </c>
      <c r="AU876">
        <v>34041</v>
      </c>
      <c r="AW876" t="s">
        <v>540</v>
      </c>
      <c r="AX876">
        <v>48811</v>
      </c>
      <c r="AY876" t="s">
        <v>37</v>
      </c>
      <c r="AZ876" t="s">
        <v>38</v>
      </c>
      <c r="BC876" t="s">
        <v>38</v>
      </c>
      <c r="BD876">
        <v>40.969799999999999</v>
      </c>
      <c r="BE876">
        <v>-75.066800000000001</v>
      </c>
      <c r="BF876" t="s">
        <v>39</v>
      </c>
      <c r="BG876" t="s">
        <v>541</v>
      </c>
      <c r="BH876" t="s">
        <v>34</v>
      </c>
      <c r="BI876">
        <v>0</v>
      </c>
      <c r="BJ876" t="s">
        <v>41</v>
      </c>
      <c r="BK876">
        <v>8</v>
      </c>
      <c r="BM876" t="s">
        <v>51</v>
      </c>
      <c r="BN876" t="s">
        <v>52</v>
      </c>
      <c r="BO876">
        <v>2.4237899999999999E-3</v>
      </c>
      <c r="BP876" t="s">
        <v>44</v>
      </c>
      <c r="BQ876">
        <v>11614111</v>
      </c>
      <c r="BT876">
        <v>61106413</v>
      </c>
      <c r="BV876">
        <v>300</v>
      </c>
      <c r="BW876">
        <v>78752114</v>
      </c>
      <c r="BY876">
        <v>2275050011</v>
      </c>
      <c r="BZ876">
        <v>2</v>
      </c>
      <c r="CA876" t="s">
        <v>34</v>
      </c>
      <c r="CB876" t="s">
        <v>82</v>
      </c>
      <c r="CC876">
        <v>34041</v>
      </c>
      <c r="CE876" t="s">
        <v>540</v>
      </c>
      <c r="CF876">
        <v>48811</v>
      </c>
      <c r="CG876" t="s">
        <v>37</v>
      </c>
      <c r="CH876" t="s">
        <v>38</v>
      </c>
      <c r="CK876" t="s">
        <v>38</v>
      </c>
      <c r="CL876">
        <v>40.969799999999999</v>
      </c>
      <c r="CM876">
        <v>-75.066800000000001</v>
      </c>
      <c r="CN876" t="s">
        <v>39</v>
      </c>
      <c r="CO876" t="s">
        <v>541</v>
      </c>
      <c r="CP876" t="s">
        <v>34</v>
      </c>
      <c r="CQ876">
        <v>0</v>
      </c>
      <c r="CR876" t="s">
        <v>41</v>
      </c>
      <c r="CS876">
        <v>8</v>
      </c>
      <c r="CU876" t="s">
        <v>49</v>
      </c>
      <c r="CV876" t="s">
        <v>50</v>
      </c>
      <c r="CW876">
        <v>8.8263100000000004E-3</v>
      </c>
      <c r="CX876" t="s">
        <v>44</v>
      </c>
      <c r="CY876">
        <v>11614111</v>
      </c>
      <c r="DB876">
        <v>61106413</v>
      </c>
      <c r="DD876">
        <v>300</v>
      </c>
      <c r="DE876">
        <v>78752114</v>
      </c>
      <c r="DG876">
        <v>2275050011</v>
      </c>
      <c r="DH876">
        <v>2</v>
      </c>
      <c r="DI876" t="s">
        <v>34</v>
      </c>
      <c r="DJ876" t="s">
        <v>82</v>
      </c>
      <c r="DK876">
        <v>34041</v>
      </c>
      <c r="DM876" t="s">
        <v>540</v>
      </c>
      <c r="DN876">
        <v>48811</v>
      </c>
      <c r="DO876" t="s">
        <v>37</v>
      </c>
      <c r="DP876" t="s">
        <v>38</v>
      </c>
      <c r="DS876" t="s">
        <v>38</v>
      </c>
      <c r="DT876">
        <v>40.969799999999999</v>
      </c>
      <c r="DU876">
        <v>-75.066800000000001</v>
      </c>
      <c r="DV876" t="s">
        <v>39</v>
      </c>
      <c r="DW876" t="s">
        <v>541</v>
      </c>
      <c r="DX876" t="s">
        <v>34</v>
      </c>
      <c r="DY876">
        <v>0</v>
      </c>
      <c r="DZ876" t="s">
        <v>41</v>
      </c>
      <c r="EA876">
        <v>8</v>
      </c>
      <c r="EC876" t="s">
        <v>47</v>
      </c>
      <c r="ED876" t="s">
        <v>48</v>
      </c>
      <c r="EE876">
        <v>6.0901499999999999E-3</v>
      </c>
      <c r="EF876" t="s">
        <v>44</v>
      </c>
      <c r="EG876">
        <v>11614111</v>
      </c>
      <c r="EJ876">
        <v>61106413</v>
      </c>
      <c r="EL876">
        <v>300</v>
      </c>
      <c r="EM876">
        <v>78752114</v>
      </c>
      <c r="EO876">
        <v>2275050011</v>
      </c>
      <c r="EP876">
        <v>2</v>
      </c>
      <c r="EQ876" t="s">
        <v>34</v>
      </c>
      <c r="ER876" t="s">
        <v>82</v>
      </c>
      <c r="ES876">
        <v>34041</v>
      </c>
      <c r="EU876" t="s">
        <v>540</v>
      </c>
      <c r="EV876">
        <v>48811</v>
      </c>
      <c r="EW876" t="s">
        <v>37</v>
      </c>
      <c r="EX876" t="s">
        <v>38</v>
      </c>
      <c r="FA876" t="s">
        <v>38</v>
      </c>
      <c r="FB876">
        <v>40.969799999999999</v>
      </c>
      <c r="FC876">
        <v>-75.066800000000001</v>
      </c>
      <c r="FD876" t="s">
        <v>39</v>
      </c>
      <c r="FE876" t="s">
        <v>541</v>
      </c>
      <c r="FF876" t="s">
        <v>34</v>
      </c>
      <c r="FG876">
        <v>0</v>
      </c>
      <c r="FH876" t="s">
        <v>41</v>
      </c>
      <c r="FI876">
        <v>8</v>
      </c>
      <c r="FK876" t="s">
        <v>45</v>
      </c>
      <c r="FL876" t="s">
        <v>46</v>
      </c>
      <c r="FM876">
        <v>3.7289000000000002E-4</v>
      </c>
      <c r="FN876" t="s">
        <v>44</v>
      </c>
      <c r="FO876">
        <v>11614111</v>
      </c>
      <c r="FR876">
        <v>61106413</v>
      </c>
      <c r="FT876">
        <v>300</v>
      </c>
      <c r="FU876">
        <v>78752114</v>
      </c>
      <c r="FW876">
        <v>2275050011</v>
      </c>
      <c r="FX876">
        <v>2</v>
      </c>
      <c r="FY876" t="s">
        <v>34</v>
      </c>
      <c r="FZ876" t="s">
        <v>82</v>
      </c>
      <c r="GA876">
        <v>34041</v>
      </c>
      <c r="GC876" t="s">
        <v>540</v>
      </c>
      <c r="GD876">
        <v>48811</v>
      </c>
      <c r="GE876" t="s">
        <v>37</v>
      </c>
      <c r="GF876" t="s">
        <v>38</v>
      </c>
      <c r="GI876" t="s">
        <v>38</v>
      </c>
      <c r="GJ876">
        <v>40.969799999999999</v>
      </c>
      <c r="GK876">
        <v>-75.066800000000001</v>
      </c>
      <c r="GL876" t="s">
        <v>39</v>
      </c>
      <c r="GM876" t="s">
        <v>541</v>
      </c>
      <c r="GN876" t="s">
        <v>34</v>
      </c>
      <c r="GO876">
        <v>0</v>
      </c>
      <c r="GP876" t="s">
        <v>41</v>
      </c>
      <c r="GQ876">
        <v>8</v>
      </c>
      <c r="GS876" t="s">
        <v>42</v>
      </c>
      <c r="GT876" t="s">
        <v>43</v>
      </c>
      <c r="GU876">
        <v>5.6110300000000004E-3</v>
      </c>
      <c r="GV876" t="s">
        <v>44</v>
      </c>
    </row>
    <row r="877" spans="1:204" x14ac:dyDescent="0.25">
      <c r="A877">
        <v>11687811</v>
      </c>
      <c r="D877">
        <v>61304913</v>
      </c>
      <c r="F877">
        <v>300</v>
      </c>
      <c r="G877">
        <v>79147914</v>
      </c>
      <c r="I877">
        <v>2275050011</v>
      </c>
      <c r="J877">
        <v>2</v>
      </c>
      <c r="K877" t="s">
        <v>34</v>
      </c>
      <c r="L877" t="s">
        <v>82</v>
      </c>
      <c r="M877">
        <v>34041</v>
      </c>
      <c r="O877" t="s">
        <v>129</v>
      </c>
      <c r="P877">
        <v>48811</v>
      </c>
      <c r="Q877" t="s">
        <v>37</v>
      </c>
      <c r="R877" t="s">
        <v>38</v>
      </c>
      <c r="U877" t="s">
        <v>38</v>
      </c>
      <c r="V877">
        <v>40.863999999999997</v>
      </c>
      <c r="W877">
        <v>-74.9191</v>
      </c>
      <c r="X877" t="s">
        <v>39</v>
      </c>
      <c r="Y877" t="s">
        <v>130</v>
      </c>
      <c r="Z877" t="s">
        <v>34</v>
      </c>
      <c r="AA877">
        <v>0</v>
      </c>
      <c r="AB877" t="s">
        <v>41</v>
      </c>
      <c r="AC877">
        <v>8</v>
      </c>
      <c r="AE877" t="s">
        <v>53</v>
      </c>
      <c r="AF877" t="s">
        <v>54</v>
      </c>
      <c r="AG877">
        <v>0.108126</v>
      </c>
      <c r="AH877" t="s">
        <v>44</v>
      </c>
      <c r="AI877">
        <v>11687811</v>
      </c>
      <c r="AL877">
        <v>61304913</v>
      </c>
      <c r="AN877">
        <v>300</v>
      </c>
      <c r="AO877">
        <v>79147914</v>
      </c>
      <c r="AQ877">
        <v>2275050011</v>
      </c>
      <c r="AR877">
        <v>2</v>
      </c>
      <c r="AS877" t="s">
        <v>34</v>
      </c>
      <c r="AT877" t="s">
        <v>82</v>
      </c>
      <c r="AU877">
        <v>34041</v>
      </c>
      <c r="AW877" t="s">
        <v>129</v>
      </c>
      <c r="AX877">
        <v>48811</v>
      </c>
      <c r="AY877" t="s">
        <v>37</v>
      </c>
      <c r="AZ877" t="s">
        <v>38</v>
      </c>
      <c r="BC877" t="s">
        <v>38</v>
      </c>
      <c r="BD877">
        <v>40.863999999999997</v>
      </c>
      <c r="BE877">
        <v>-74.9191</v>
      </c>
      <c r="BF877" t="s">
        <v>39</v>
      </c>
      <c r="BG877" t="s">
        <v>130</v>
      </c>
      <c r="BH877" t="s">
        <v>34</v>
      </c>
      <c r="BI877">
        <v>0</v>
      </c>
      <c r="BJ877" t="s">
        <v>41</v>
      </c>
      <c r="BK877">
        <v>8</v>
      </c>
      <c r="BM877" t="s">
        <v>51</v>
      </c>
      <c r="BN877" t="s">
        <v>52</v>
      </c>
      <c r="BO877">
        <v>5.8500000000000002E-4</v>
      </c>
      <c r="BP877" t="s">
        <v>44</v>
      </c>
      <c r="BQ877">
        <v>11687811</v>
      </c>
      <c r="BT877">
        <v>61304913</v>
      </c>
      <c r="BV877">
        <v>300</v>
      </c>
      <c r="BW877">
        <v>79147914</v>
      </c>
      <c r="BY877">
        <v>2275050011</v>
      </c>
      <c r="BZ877">
        <v>2</v>
      </c>
      <c r="CA877" t="s">
        <v>34</v>
      </c>
      <c r="CB877" t="s">
        <v>82</v>
      </c>
      <c r="CC877">
        <v>34041</v>
      </c>
      <c r="CE877" t="s">
        <v>129</v>
      </c>
      <c r="CF877">
        <v>48811</v>
      </c>
      <c r="CG877" t="s">
        <v>37</v>
      </c>
      <c r="CH877" t="s">
        <v>38</v>
      </c>
      <c r="CK877" t="s">
        <v>38</v>
      </c>
      <c r="CL877">
        <v>40.863999999999997</v>
      </c>
      <c r="CM877">
        <v>-74.9191</v>
      </c>
      <c r="CN877" t="s">
        <v>39</v>
      </c>
      <c r="CO877" t="s">
        <v>130</v>
      </c>
      <c r="CP877" t="s">
        <v>34</v>
      </c>
      <c r="CQ877">
        <v>0</v>
      </c>
      <c r="CR877" t="s">
        <v>41</v>
      </c>
      <c r="CS877">
        <v>8</v>
      </c>
      <c r="CU877" t="s">
        <v>49</v>
      </c>
      <c r="CV877" t="s">
        <v>50</v>
      </c>
      <c r="CW877">
        <v>2.1302999999999999E-3</v>
      </c>
      <c r="CX877" t="s">
        <v>44</v>
      </c>
      <c r="CY877">
        <v>11687811</v>
      </c>
      <c r="DB877">
        <v>61304913</v>
      </c>
      <c r="DD877">
        <v>300</v>
      </c>
      <c r="DE877">
        <v>79147914</v>
      </c>
      <c r="DG877">
        <v>2275050011</v>
      </c>
      <c r="DH877">
        <v>2</v>
      </c>
      <c r="DI877" t="s">
        <v>34</v>
      </c>
      <c r="DJ877" t="s">
        <v>82</v>
      </c>
      <c r="DK877">
        <v>34041</v>
      </c>
      <c r="DM877" t="s">
        <v>129</v>
      </c>
      <c r="DN877">
        <v>48811</v>
      </c>
      <c r="DO877" t="s">
        <v>37</v>
      </c>
      <c r="DP877" t="s">
        <v>38</v>
      </c>
      <c r="DS877" t="s">
        <v>38</v>
      </c>
      <c r="DT877">
        <v>40.863999999999997</v>
      </c>
      <c r="DU877">
        <v>-74.9191</v>
      </c>
      <c r="DV877" t="s">
        <v>39</v>
      </c>
      <c r="DW877" t="s">
        <v>130</v>
      </c>
      <c r="DX877" t="s">
        <v>34</v>
      </c>
      <c r="DY877">
        <v>0</v>
      </c>
      <c r="DZ877" t="s">
        <v>41</v>
      </c>
      <c r="EA877">
        <v>8</v>
      </c>
      <c r="EC877" t="s">
        <v>47</v>
      </c>
      <c r="ED877" t="s">
        <v>48</v>
      </c>
      <c r="EE877">
        <v>1.4699100000000001E-3</v>
      </c>
      <c r="EF877" t="s">
        <v>44</v>
      </c>
      <c r="EG877">
        <v>11687811</v>
      </c>
      <c r="EJ877">
        <v>61304913</v>
      </c>
      <c r="EL877">
        <v>300</v>
      </c>
      <c r="EM877">
        <v>79147914</v>
      </c>
      <c r="EO877">
        <v>2275050011</v>
      </c>
      <c r="EP877">
        <v>2</v>
      </c>
      <c r="EQ877" t="s">
        <v>34</v>
      </c>
      <c r="ER877" t="s">
        <v>82</v>
      </c>
      <c r="ES877">
        <v>34041</v>
      </c>
      <c r="EU877" t="s">
        <v>129</v>
      </c>
      <c r="EV877">
        <v>48811</v>
      </c>
      <c r="EW877" t="s">
        <v>37</v>
      </c>
      <c r="EX877" t="s">
        <v>38</v>
      </c>
      <c r="FA877" t="s">
        <v>38</v>
      </c>
      <c r="FB877">
        <v>40.863999999999997</v>
      </c>
      <c r="FC877">
        <v>-74.9191</v>
      </c>
      <c r="FD877" t="s">
        <v>39</v>
      </c>
      <c r="FE877" t="s">
        <v>130</v>
      </c>
      <c r="FF877" t="s">
        <v>34</v>
      </c>
      <c r="FG877">
        <v>0</v>
      </c>
      <c r="FH877" t="s">
        <v>41</v>
      </c>
      <c r="FI877">
        <v>8</v>
      </c>
      <c r="FK877" t="s">
        <v>45</v>
      </c>
      <c r="FL877" t="s">
        <v>46</v>
      </c>
      <c r="FM877">
        <v>9.0000000000000006E-5</v>
      </c>
      <c r="FN877" t="s">
        <v>44</v>
      </c>
      <c r="FO877">
        <v>11687811</v>
      </c>
      <c r="FR877">
        <v>61304913</v>
      </c>
      <c r="FT877">
        <v>300</v>
      </c>
      <c r="FU877">
        <v>79147914</v>
      </c>
      <c r="FW877">
        <v>2275050011</v>
      </c>
      <c r="FX877">
        <v>2</v>
      </c>
      <c r="FY877" t="s">
        <v>34</v>
      </c>
      <c r="FZ877" t="s">
        <v>82</v>
      </c>
      <c r="GA877">
        <v>34041</v>
      </c>
      <c r="GC877" t="s">
        <v>129</v>
      </c>
      <c r="GD877">
        <v>48811</v>
      </c>
      <c r="GE877" t="s">
        <v>37</v>
      </c>
      <c r="GF877" t="s">
        <v>38</v>
      </c>
      <c r="GI877" t="s">
        <v>38</v>
      </c>
      <c r="GJ877">
        <v>40.863999999999997</v>
      </c>
      <c r="GK877">
        <v>-74.9191</v>
      </c>
      <c r="GL877" t="s">
        <v>39</v>
      </c>
      <c r="GM877" t="s">
        <v>130</v>
      </c>
      <c r="GN877" t="s">
        <v>34</v>
      </c>
      <c r="GO877">
        <v>0</v>
      </c>
      <c r="GP877" t="s">
        <v>41</v>
      </c>
      <c r="GQ877">
        <v>8</v>
      </c>
      <c r="GS877" t="s">
        <v>42</v>
      </c>
      <c r="GT877" t="s">
        <v>43</v>
      </c>
      <c r="GU877">
        <v>1.3542700000000001E-3</v>
      </c>
      <c r="GV877" t="s">
        <v>44</v>
      </c>
    </row>
    <row r="878" spans="1:204" x14ac:dyDescent="0.25">
      <c r="A878">
        <v>11687811</v>
      </c>
      <c r="D878">
        <v>61304913</v>
      </c>
      <c r="F878">
        <v>300</v>
      </c>
      <c r="G878">
        <v>79148014</v>
      </c>
      <c r="I878">
        <v>2275050012</v>
      </c>
      <c r="J878">
        <v>2</v>
      </c>
      <c r="K878" t="s">
        <v>34</v>
      </c>
      <c r="L878" t="s">
        <v>82</v>
      </c>
      <c r="M878">
        <v>34041</v>
      </c>
      <c r="O878" t="s">
        <v>129</v>
      </c>
      <c r="P878">
        <v>48811</v>
      </c>
      <c r="Q878" t="s">
        <v>37</v>
      </c>
      <c r="R878" t="s">
        <v>38</v>
      </c>
      <c r="U878" t="s">
        <v>38</v>
      </c>
      <c r="V878">
        <v>40.863999999999997</v>
      </c>
      <c r="W878">
        <v>-74.9191</v>
      </c>
      <c r="X878" t="s">
        <v>39</v>
      </c>
      <c r="Y878" t="s">
        <v>130</v>
      </c>
      <c r="Z878" t="s">
        <v>34</v>
      </c>
      <c r="AA878">
        <v>0</v>
      </c>
      <c r="AB878" t="s">
        <v>41</v>
      </c>
      <c r="AC878">
        <v>8</v>
      </c>
      <c r="AE878" t="s">
        <v>53</v>
      </c>
      <c r="AF878" t="s">
        <v>54</v>
      </c>
      <c r="AG878">
        <v>0.15802099999999999</v>
      </c>
      <c r="AH878" t="s">
        <v>44</v>
      </c>
      <c r="AI878">
        <v>11687811</v>
      </c>
      <c r="AL878">
        <v>61304913</v>
      </c>
      <c r="AN878">
        <v>300</v>
      </c>
      <c r="AO878">
        <v>79148014</v>
      </c>
      <c r="AQ878">
        <v>2275050012</v>
      </c>
      <c r="AR878">
        <v>2</v>
      </c>
      <c r="AS878" t="s">
        <v>34</v>
      </c>
      <c r="AT878" t="s">
        <v>82</v>
      </c>
      <c r="AU878">
        <v>34041</v>
      </c>
      <c r="AW878" t="s">
        <v>129</v>
      </c>
      <c r="AX878">
        <v>48811</v>
      </c>
      <c r="AY878" t="s">
        <v>37</v>
      </c>
      <c r="AZ878" t="s">
        <v>38</v>
      </c>
      <c r="BC878" t="s">
        <v>38</v>
      </c>
      <c r="BD878">
        <v>40.863999999999997</v>
      </c>
      <c r="BE878">
        <v>-74.9191</v>
      </c>
      <c r="BF878" t="s">
        <v>39</v>
      </c>
      <c r="BG878" t="s">
        <v>130</v>
      </c>
      <c r="BH878" t="s">
        <v>34</v>
      </c>
      <c r="BI878">
        <v>0</v>
      </c>
      <c r="BJ878" t="s">
        <v>41</v>
      </c>
      <c r="BK878">
        <v>8</v>
      </c>
      <c r="BM878" t="s">
        <v>51</v>
      </c>
      <c r="BN878" t="s">
        <v>52</v>
      </c>
      <c r="BO878">
        <v>5.3417999999999998E-3</v>
      </c>
      <c r="BP878" t="s">
        <v>44</v>
      </c>
      <c r="BQ878">
        <v>11687811</v>
      </c>
      <c r="BT878">
        <v>61304913</v>
      </c>
      <c r="BV878">
        <v>300</v>
      </c>
      <c r="BW878">
        <v>79148014</v>
      </c>
      <c r="BY878">
        <v>2275050012</v>
      </c>
      <c r="BZ878">
        <v>2</v>
      </c>
      <c r="CA878" t="s">
        <v>34</v>
      </c>
      <c r="CB878" t="s">
        <v>82</v>
      </c>
      <c r="CC878">
        <v>34041</v>
      </c>
      <c r="CE878" t="s">
        <v>129</v>
      </c>
      <c r="CF878">
        <v>48811</v>
      </c>
      <c r="CG878" t="s">
        <v>37</v>
      </c>
      <c r="CH878" t="s">
        <v>38</v>
      </c>
      <c r="CK878" t="s">
        <v>38</v>
      </c>
      <c r="CL878">
        <v>40.863999999999997</v>
      </c>
      <c r="CM878">
        <v>-74.9191</v>
      </c>
      <c r="CN878" t="s">
        <v>39</v>
      </c>
      <c r="CO878" t="s">
        <v>130</v>
      </c>
      <c r="CP878" t="s">
        <v>34</v>
      </c>
      <c r="CQ878">
        <v>0</v>
      </c>
      <c r="CR878" t="s">
        <v>41</v>
      </c>
      <c r="CS878">
        <v>8</v>
      </c>
      <c r="CU878" t="s">
        <v>49</v>
      </c>
      <c r="CV878" t="s">
        <v>50</v>
      </c>
      <c r="CW878">
        <v>3.9055499999999998E-3</v>
      </c>
      <c r="CX878" t="s">
        <v>44</v>
      </c>
      <c r="CY878">
        <v>11687811</v>
      </c>
      <c r="DB878">
        <v>61304913</v>
      </c>
      <c r="DD878">
        <v>300</v>
      </c>
      <c r="DE878">
        <v>79148014</v>
      </c>
      <c r="DG878">
        <v>2275050012</v>
      </c>
      <c r="DH878">
        <v>2</v>
      </c>
      <c r="DI878" t="s">
        <v>34</v>
      </c>
      <c r="DJ878" t="s">
        <v>82</v>
      </c>
      <c r="DK878">
        <v>34041</v>
      </c>
      <c r="DM878" t="s">
        <v>129</v>
      </c>
      <c r="DN878">
        <v>48811</v>
      </c>
      <c r="DO878" t="s">
        <v>37</v>
      </c>
      <c r="DP878" t="s">
        <v>38</v>
      </c>
      <c r="DS878" t="s">
        <v>38</v>
      </c>
      <c r="DT878">
        <v>40.863999999999997</v>
      </c>
      <c r="DU878">
        <v>-74.9191</v>
      </c>
      <c r="DV878" t="s">
        <v>39</v>
      </c>
      <c r="DW878" t="s">
        <v>130</v>
      </c>
      <c r="DX878" t="s">
        <v>34</v>
      </c>
      <c r="DY878">
        <v>0</v>
      </c>
      <c r="DZ878" t="s">
        <v>41</v>
      </c>
      <c r="EA878">
        <v>8</v>
      </c>
      <c r="EC878" t="s">
        <v>47</v>
      </c>
      <c r="ED878" t="s">
        <v>48</v>
      </c>
      <c r="EE878">
        <v>3.8118200000000001E-3</v>
      </c>
      <c r="EF878" t="s">
        <v>44</v>
      </c>
      <c r="EG878">
        <v>11687811</v>
      </c>
      <c r="EJ878">
        <v>61304913</v>
      </c>
      <c r="EL878">
        <v>300</v>
      </c>
      <c r="EM878">
        <v>79148014</v>
      </c>
      <c r="EO878">
        <v>2275050012</v>
      </c>
      <c r="EP878">
        <v>2</v>
      </c>
      <c r="EQ878" t="s">
        <v>34</v>
      </c>
      <c r="ER878" t="s">
        <v>82</v>
      </c>
      <c r="ES878">
        <v>34041</v>
      </c>
      <c r="EU878" t="s">
        <v>129</v>
      </c>
      <c r="EV878">
        <v>48811</v>
      </c>
      <c r="EW878" t="s">
        <v>37</v>
      </c>
      <c r="EX878" t="s">
        <v>38</v>
      </c>
      <c r="FA878" t="s">
        <v>38</v>
      </c>
      <c r="FB878">
        <v>40.863999999999997</v>
      </c>
      <c r="FC878">
        <v>-74.9191</v>
      </c>
      <c r="FD878" t="s">
        <v>39</v>
      </c>
      <c r="FE878" t="s">
        <v>130</v>
      </c>
      <c r="FF878" t="s">
        <v>34</v>
      </c>
      <c r="FG878">
        <v>0</v>
      </c>
      <c r="FH878" t="s">
        <v>41</v>
      </c>
      <c r="FI878">
        <v>8</v>
      </c>
      <c r="FK878" t="s">
        <v>45</v>
      </c>
      <c r="FL878" t="s">
        <v>46</v>
      </c>
      <c r="FM878">
        <v>1.2140199999999999E-3</v>
      </c>
      <c r="FN878" t="s">
        <v>44</v>
      </c>
      <c r="FO878">
        <v>11687811</v>
      </c>
      <c r="FR878">
        <v>61304913</v>
      </c>
      <c r="FT878">
        <v>300</v>
      </c>
      <c r="FU878">
        <v>79148014</v>
      </c>
      <c r="FW878">
        <v>2275050012</v>
      </c>
      <c r="FX878">
        <v>2</v>
      </c>
      <c r="FY878" t="s">
        <v>34</v>
      </c>
      <c r="FZ878" t="s">
        <v>82</v>
      </c>
      <c r="GA878">
        <v>34041</v>
      </c>
      <c r="GC878" t="s">
        <v>129</v>
      </c>
      <c r="GD878">
        <v>48811</v>
      </c>
      <c r="GE878" t="s">
        <v>37</v>
      </c>
      <c r="GF878" t="s">
        <v>38</v>
      </c>
      <c r="GI878" t="s">
        <v>38</v>
      </c>
      <c r="GJ878">
        <v>40.863999999999997</v>
      </c>
      <c r="GK878">
        <v>-74.9191</v>
      </c>
      <c r="GL878" t="s">
        <v>39</v>
      </c>
      <c r="GM878" t="s">
        <v>130</v>
      </c>
      <c r="GN878" t="s">
        <v>34</v>
      </c>
      <c r="GO878">
        <v>0</v>
      </c>
      <c r="GP878" t="s">
        <v>41</v>
      </c>
      <c r="GQ878">
        <v>8</v>
      </c>
      <c r="GS878" t="s">
        <v>42</v>
      </c>
      <c r="GT878" t="s">
        <v>43</v>
      </c>
      <c r="GU878">
        <v>1.1376499999999999E-2</v>
      </c>
      <c r="GV878" t="s">
        <v>44</v>
      </c>
    </row>
    <row r="879" spans="1:204" x14ac:dyDescent="0.25">
      <c r="A879">
        <v>11724611</v>
      </c>
      <c r="D879">
        <v>61141713</v>
      </c>
      <c r="F879">
        <v>300</v>
      </c>
      <c r="G879">
        <v>78822114</v>
      </c>
      <c r="I879">
        <v>2275050011</v>
      </c>
      <c r="J879">
        <v>2</v>
      </c>
      <c r="K879" t="s">
        <v>34</v>
      </c>
      <c r="L879" t="s">
        <v>82</v>
      </c>
      <c r="M879">
        <v>34041</v>
      </c>
      <c r="O879" t="s">
        <v>525</v>
      </c>
      <c r="P879">
        <v>48811</v>
      </c>
      <c r="Q879" t="s">
        <v>37</v>
      </c>
      <c r="R879" t="s">
        <v>38</v>
      </c>
      <c r="U879" t="s">
        <v>38</v>
      </c>
      <c r="V879">
        <v>40.740400000000001</v>
      </c>
      <c r="W879">
        <v>-74.956800000000001</v>
      </c>
      <c r="X879" t="s">
        <v>39</v>
      </c>
      <c r="Y879" t="s">
        <v>497</v>
      </c>
      <c r="Z879" t="s">
        <v>34</v>
      </c>
      <c r="AA879">
        <v>0</v>
      </c>
      <c r="AB879" t="s">
        <v>41</v>
      </c>
      <c r="AC879">
        <v>8</v>
      </c>
      <c r="AE879" t="s">
        <v>53</v>
      </c>
      <c r="AF879" t="s">
        <v>54</v>
      </c>
      <c r="AG879">
        <v>0.44799</v>
      </c>
      <c r="AH879" t="s">
        <v>44</v>
      </c>
      <c r="AI879">
        <v>11724611</v>
      </c>
      <c r="AL879">
        <v>61141713</v>
      </c>
      <c r="AN879">
        <v>300</v>
      </c>
      <c r="AO879">
        <v>78822114</v>
      </c>
      <c r="AQ879">
        <v>2275050011</v>
      </c>
      <c r="AR879">
        <v>2</v>
      </c>
      <c r="AS879" t="s">
        <v>34</v>
      </c>
      <c r="AT879" t="s">
        <v>82</v>
      </c>
      <c r="AU879">
        <v>34041</v>
      </c>
      <c r="AW879" t="s">
        <v>525</v>
      </c>
      <c r="AX879">
        <v>48811</v>
      </c>
      <c r="AY879" t="s">
        <v>37</v>
      </c>
      <c r="AZ879" t="s">
        <v>38</v>
      </c>
      <c r="BC879" t="s">
        <v>38</v>
      </c>
      <c r="BD879">
        <v>40.740400000000001</v>
      </c>
      <c r="BE879">
        <v>-74.956800000000001</v>
      </c>
      <c r="BF879" t="s">
        <v>39</v>
      </c>
      <c r="BG879" t="s">
        <v>497</v>
      </c>
      <c r="BH879" t="s">
        <v>34</v>
      </c>
      <c r="BI879">
        <v>0</v>
      </c>
      <c r="BJ879" t="s">
        <v>41</v>
      </c>
      <c r="BK879">
        <v>8</v>
      </c>
      <c r="BM879" t="s">
        <v>51</v>
      </c>
      <c r="BN879" t="s">
        <v>52</v>
      </c>
      <c r="BO879">
        <v>2.4237899999999999E-3</v>
      </c>
      <c r="BP879" t="s">
        <v>44</v>
      </c>
      <c r="BQ879">
        <v>11724611</v>
      </c>
      <c r="BT879">
        <v>61141713</v>
      </c>
      <c r="BV879">
        <v>300</v>
      </c>
      <c r="BW879">
        <v>78822114</v>
      </c>
      <c r="BY879">
        <v>2275050011</v>
      </c>
      <c r="BZ879">
        <v>2</v>
      </c>
      <c r="CA879" t="s">
        <v>34</v>
      </c>
      <c r="CB879" t="s">
        <v>82</v>
      </c>
      <c r="CC879">
        <v>34041</v>
      </c>
      <c r="CE879" t="s">
        <v>525</v>
      </c>
      <c r="CF879">
        <v>48811</v>
      </c>
      <c r="CG879" t="s">
        <v>37</v>
      </c>
      <c r="CH879" t="s">
        <v>38</v>
      </c>
      <c r="CK879" t="s">
        <v>38</v>
      </c>
      <c r="CL879">
        <v>40.740400000000001</v>
      </c>
      <c r="CM879">
        <v>-74.956800000000001</v>
      </c>
      <c r="CN879" t="s">
        <v>39</v>
      </c>
      <c r="CO879" t="s">
        <v>497</v>
      </c>
      <c r="CP879" t="s">
        <v>34</v>
      </c>
      <c r="CQ879">
        <v>0</v>
      </c>
      <c r="CR879" t="s">
        <v>41</v>
      </c>
      <c r="CS879">
        <v>8</v>
      </c>
      <c r="CU879" t="s">
        <v>49</v>
      </c>
      <c r="CV879" t="s">
        <v>50</v>
      </c>
      <c r="CW879">
        <v>8.8263100000000004E-3</v>
      </c>
      <c r="CX879" t="s">
        <v>44</v>
      </c>
      <c r="CY879">
        <v>11724611</v>
      </c>
      <c r="DB879">
        <v>61141713</v>
      </c>
      <c r="DD879">
        <v>300</v>
      </c>
      <c r="DE879">
        <v>78822114</v>
      </c>
      <c r="DG879">
        <v>2275050011</v>
      </c>
      <c r="DH879">
        <v>2</v>
      </c>
      <c r="DI879" t="s">
        <v>34</v>
      </c>
      <c r="DJ879" t="s">
        <v>82</v>
      </c>
      <c r="DK879">
        <v>34041</v>
      </c>
      <c r="DM879" t="s">
        <v>525</v>
      </c>
      <c r="DN879">
        <v>48811</v>
      </c>
      <c r="DO879" t="s">
        <v>37</v>
      </c>
      <c r="DP879" t="s">
        <v>38</v>
      </c>
      <c r="DS879" t="s">
        <v>38</v>
      </c>
      <c r="DT879">
        <v>40.740400000000001</v>
      </c>
      <c r="DU879">
        <v>-74.956800000000001</v>
      </c>
      <c r="DV879" t="s">
        <v>39</v>
      </c>
      <c r="DW879" t="s">
        <v>497</v>
      </c>
      <c r="DX879" t="s">
        <v>34</v>
      </c>
      <c r="DY879">
        <v>0</v>
      </c>
      <c r="DZ879" t="s">
        <v>41</v>
      </c>
      <c r="EA879">
        <v>8</v>
      </c>
      <c r="EC879" t="s">
        <v>47</v>
      </c>
      <c r="ED879" t="s">
        <v>48</v>
      </c>
      <c r="EE879">
        <v>6.0901499999999999E-3</v>
      </c>
      <c r="EF879" t="s">
        <v>44</v>
      </c>
      <c r="EG879">
        <v>11724611</v>
      </c>
      <c r="EJ879">
        <v>61141713</v>
      </c>
      <c r="EL879">
        <v>300</v>
      </c>
      <c r="EM879">
        <v>78822114</v>
      </c>
      <c r="EO879">
        <v>2275050011</v>
      </c>
      <c r="EP879">
        <v>2</v>
      </c>
      <c r="EQ879" t="s">
        <v>34</v>
      </c>
      <c r="ER879" t="s">
        <v>82</v>
      </c>
      <c r="ES879">
        <v>34041</v>
      </c>
      <c r="EU879" t="s">
        <v>525</v>
      </c>
      <c r="EV879">
        <v>48811</v>
      </c>
      <c r="EW879" t="s">
        <v>37</v>
      </c>
      <c r="EX879" t="s">
        <v>38</v>
      </c>
      <c r="FA879" t="s">
        <v>38</v>
      </c>
      <c r="FB879">
        <v>40.740400000000001</v>
      </c>
      <c r="FC879">
        <v>-74.956800000000001</v>
      </c>
      <c r="FD879" t="s">
        <v>39</v>
      </c>
      <c r="FE879" t="s">
        <v>497</v>
      </c>
      <c r="FF879" t="s">
        <v>34</v>
      </c>
      <c r="FG879">
        <v>0</v>
      </c>
      <c r="FH879" t="s">
        <v>41</v>
      </c>
      <c r="FI879">
        <v>8</v>
      </c>
      <c r="FK879" t="s">
        <v>45</v>
      </c>
      <c r="FL879" t="s">
        <v>46</v>
      </c>
      <c r="FM879">
        <v>3.7289000000000002E-4</v>
      </c>
      <c r="FN879" t="s">
        <v>44</v>
      </c>
      <c r="FO879">
        <v>11724611</v>
      </c>
      <c r="FR879">
        <v>61141713</v>
      </c>
      <c r="FT879">
        <v>300</v>
      </c>
      <c r="FU879">
        <v>78822114</v>
      </c>
      <c r="FW879">
        <v>2275050011</v>
      </c>
      <c r="FX879">
        <v>2</v>
      </c>
      <c r="FY879" t="s">
        <v>34</v>
      </c>
      <c r="FZ879" t="s">
        <v>82</v>
      </c>
      <c r="GA879">
        <v>34041</v>
      </c>
      <c r="GC879" t="s">
        <v>525</v>
      </c>
      <c r="GD879">
        <v>48811</v>
      </c>
      <c r="GE879" t="s">
        <v>37</v>
      </c>
      <c r="GF879" t="s">
        <v>38</v>
      </c>
      <c r="GI879" t="s">
        <v>38</v>
      </c>
      <c r="GJ879">
        <v>40.740400000000001</v>
      </c>
      <c r="GK879">
        <v>-74.956800000000001</v>
      </c>
      <c r="GL879" t="s">
        <v>39</v>
      </c>
      <c r="GM879" t="s">
        <v>497</v>
      </c>
      <c r="GN879" t="s">
        <v>34</v>
      </c>
      <c r="GO879">
        <v>0</v>
      </c>
      <c r="GP879" t="s">
        <v>41</v>
      </c>
      <c r="GQ879">
        <v>8</v>
      </c>
      <c r="GS879" t="s">
        <v>42</v>
      </c>
      <c r="GT879" t="s">
        <v>43</v>
      </c>
      <c r="GU879">
        <v>5.6110300000000004E-3</v>
      </c>
      <c r="GV879" t="s">
        <v>44</v>
      </c>
    </row>
    <row r="880" spans="1:204" x14ac:dyDescent="0.25">
      <c r="A880">
        <v>12322811</v>
      </c>
      <c r="D880">
        <v>61753113</v>
      </c>
      <c r="F880">
        <v>300</v>
      </c>
      <c r="G880">
        <v>80032314</v>
      </c>
      <c r="I880">
        <v>2275050011</v>
      </c>
      <c r="J880">
        <v>2</v>
      </c>
      <c r="K880" t="s">
        <v>34</v>
      </c>
      <c r="L880" t="s">
        <v>82</v>
      </c>
      <c r="M880">
        <v>34041</v>
      </c>
      <c r="O880" t="s">
        <v>181</v>
      </c>
      <c r="P880">
        <v>48811</v>
      </c>
      <c r="Q880" t="s">
        <v>37</v>
      </c>
      <c r="R880" t="s">
        <v>38</v>
      </c>
      <c r="U880" t="s">
        <v>38</v>
      </c>
      <c r="V880">
        <v>40.741</v>
      </c>
      <c r="W880">
        <v>-75.021500000000003</v>
      </c>
      <c r="X880" t="s">
        <v>39</v>
      </c>
      <c r="Y880" t="s">
        <v>75</v>
      </c>
      <c r="Z880" t="s">
        <v>34</v>
      </c>
      <c r="AA880">
        <v>0</v>
      </c>
      <c r="AB880" t="s">
        <v>41</v>
      </c>
      <c r="AC880">
        <v>8</v>
      </c>
      <c r="AE880" t="s">
        <v>53</v>
      </c>
      <c r="AF880" t="s">
        <v>54</v>
      </c>
      <c r="AG880">
        <v>0.108126</v>
      </c>
      <c r="AH880" t="s">
        <v>44</v>
      </c>
      <c r="AI880">
        <v>12322811</v>
      </c>
      <c r="AL880">
        <v>61753113</v>
      </c>
      <c r="AN880">
        <v>300</v>
      </c>
      <c r="AO880">
        <v>80032314</v>
      </c>
      <c r="AQ880">
        <v>2275050011</v>
      </c>
      <c r="AR880">
        <v>2</v>
      </c>
      <c r="AS880" t="s">
        <v>34</v>
      </c>
      <c r="AT880" t="s">
        <v>82</v>
      </c>
      <c r="AU880">
        <v>34041</v>
      </c>
      <c r="AW880" t="s">
        <v>181</v>
      </c>
      <c r="AX880">
        <v>48811</v>
      </c>
      <c r="AY880" t="s">
        <v>37</v>
      </c>
      <c r="AZ880" t="s">
        <v>38</v>
      </c>
      <c r="BC880" t="s">
        <v>38</v>
      </c>
      <c r="BD880">
        <v>40.741</v>
      </c>
      <c r="BE880">
        <v>-75.021500000000003</v>
      </c>
      <c r="BF880" t="s">
        <v>39</v>
      </c>
      <c r="BG880" t="s">
        <v>75</v>
      </c>
      <c r="BH880" t="s">
        <v>34</v>
      </c>
      <c r="BI880">
        <v>0</v>
      </c>
      <c r="BJ880" t="s">
        <v>41</v>
      </c>
      <c r="BK880">
        <v>8</v>
      </c>
      <c r="BM880" t="s">
        <v>51</v>
      </c>
      <c r="BN880" t="s">
        <v>52</v>
      </c>
      <c r="BO880">
        <v>5.8500000000000002E-4</v>
      </c>
      <c r="BP880" t="s">
        <v>44</v>
      </c>
      <c r="BQ880">
        <v>12322811</v>
      </c>
      <c r="BT880">
        <v>61753113</v>
      </c>
      <c r="BV880">
        <v>300</v>
      </c>
      <c r="BW880">
        <v>80032314</v>
      </c>
      <c r="BY880">
        <v>2275050011</v>
      </c>
      <c r="BZ880">
        <v>2</v>
      </c>
      <c r="CA880" t="s">
        <v>34</v>
      </c>
      <c r="CB880" t="s">
        <v>82</v>
      </c>
      <c r="CC880">
        <v>34041</v>
      </c>
      <c r="CE880" t="s">
        <v>181</v>
      </c>
      <c r="CF880">
        <v>48811</v>
      </c>
      <c r="CG880" t="s">
        <v>37</v>
      </c>
      <c r="CH880" t="s">
        <v>38</v>
      </c>
      <c r="CK880" t="s">
        <v>38</v>
      </c>
      <c r="CL880">
        <v>40.741</v>
      </c>
      <c r="CM880">
        <v>-75.021500000000003</v>
      </c>
      <c r="CN880" t="s">
        <v>39</v>
      </c>
      <c r="CO880" t="s">
        <v>75</v>
      </c>
      <c r="CP880" t="s">
        <v>34</v>
      </c>
      <c r="CQ880">
        <v>0</v>
      </c>
      <c r="CR880" t="s">
        <v>41</v>
      </c>
      <c r="CS880">
        <v>8</v>
      </c>
      <c r="CU880" t="s">
        <v>49</v>
      </c>
      <c r="CV880" t="s">
        <v>50</v>
      </c>
      <c r="CW880">
        <v>2.1302999999999999E-3</v>
      </c>
      <c r="CX880" t="s">
        <v>44</v>
      </c>
      <c r="CY880">
        <v>12322811</v>
      </c>
      <c r="DB880">
        <v>61753113</v>
      </c>
      <c r="DD880">
        <v>300</v>
      </c>
      <c r="DE880">
        <v>80032314</v>
      </c>
      <c r="DG880">
        <v>2275050011</v>
      </c>
      <c r="DH880">
        <v>2</v>
      </c>
      <c r="DI880" t="s">
        <v>34</v>
      </c>
      <c r="DJ880" t="s">
        <v>82</v>
      </c>
      <c r="DK880">
        <v>34041</v>
      </c>
      <c r="DM880" t="s">
        <v>181</v>
      </c>
      <c r="DN880">
        <v>48811</v>
      </c>
      <c r="DO880" t="s">
        <v>37</v>
      </c>
      <c r="DP880" t="s">
        <v>38</v>
      </c>
      <c r="DS880" t="s">
        <v>38</v>
      </c>
      <c r="DT880">
        <v>40.741</v>
      </c>
      <c r="DU880">
        <v>-75.021500000000003</v>
      </c>
      <c r="DV880" t="s">
        <v>39</v>
      </c>
      <c r="DW880" t="s">
        <v>75</v>
      </c>
      <c r="DX880" t="s">
        <v>34</v>
      </c>
      <c r="DY880">
        <v>0</v>
      </c>
      <c r="DZ880" t="s">
        <v>41</v>
      </c>
      <c r="EA880">
        <v>8</v>
      </c>
      <c r="EC880" t="s">
        <v>47</v>
      </c>
      <c r="ED880" t="s">
        <v>48</v>
      </c>
      <c r="EE880">
        <v>1.4699100000000001E-3</v>
      </c>
      <c r="EF880" t="s">
        <v>44</v>
      </c>
      <c r="EG880">
        <v>12322811</v>
      </c>
      <c r="EJ880">
        <v>61753113</v>
      </c>
      <c r="EL880">
        <v>300</v>
      </c>
      <c r="EM880">
        <v>80032314</v>
      </c>
      <c r="EO880">
        <v>2275050011</v>
      </c>
      <c r="EP880">
        <v>2</v>
      </c>
      <c r="EQ880" t="s">
        <v>34</v>
      </c>
      <c r="ER880" t="s">
        <v>82</v>
      </c>
      <c r="ES880">
        <v>34041</v>
      </c>
      <c r="EU880" t="s">
        <v>181</v>
      </c>
      <c r="EV880">
        <v>48811</v>
      </c>
      <c r="EW880" t="s">
        <v>37</v>
      </c>
      <c r="EX880" t="s">
        <v>38</v>
      </c>
      <c r="FA880" t="s">
        <v>38</v>
      </c>
      <c r="FB880">
        <v>40.741</v>
      </c>
      <c r="FC880">
        <v>-75.021500000000003</v>
      </c>
      <c r="FD880" t="s">
        <v>39</v>
      </c>
      <c r="FE880" t="s">
        <v>75</v>
      </c>
      <c r="FF880" t="s">
        <v>34</v>
      </c>
      <c r="FG880">
        <v>0</v>
      </c>
      <c r="FH880" t="s">
        <v>41</v>
      </c>
      <c r="FI880">
        <v>8</v>
      </c>
      <c r="FK880" t="s">
        <v>45</v>
      </c>
      <c r="FL880" t="s">
        <v>46</v>
      </c>
      <c r="FM880">
        <v>9.0000000000000006E-5</v>
      </c>
      <c r="FN880" t="s">
        <v>44</v>
      </c>
      <c r="FO880">
        <v>12322811</v>
      </c>
      <c r="FR880">
        <v>61753113</v>
      </c>
      <c r="FT880">
        <v>300</v>
      </c>
      <c r="FU880">
        <v>80032314</v>
      </c>
      <c r="FW880">
        <v>2275050011</v>
      </c>
      <c r="FX880">
        <v>2</v>
      </c>
      <c r="FY880" t="s">
        <v>34</v>
      </c>
      <c r="FZ880" t="s">
        <v>82</v>
      </c>
      <c r="GA880">
        <v>34041</v>
      </c>
      <c r="GC880" t="s">
        <v>181</v>
      </c>
      <c r="GD880">
        <v>48811</v>
      </c>
      <c r="GE880" t="s">
        <v>37</v>
      </c>
      <c r="GF880" t="s">
        <v>38</v>
      </c>
      <c r="GI880" t="s">
        <v>38</v>
      </c>
      <c r="GJ880">
        <v>40.741</v>
      </c>
      <c r="GK880">
        <v>-75.021500000000003</v>
      </c>
      <c r="GL880" t="s">
        <v>39</v>
      </c>
      <c r="GM880" t="s">
        <v>75</v>
      </c>
      <c r="GN880" t="s">
        <v>34</v>
      </c>
      <c r="GO880">
        <v>0</v>
      </c>
      <c r="GP880" t="s">
        <v>41</v>
      </c>
      <c r="GQ880">
        <v>8</v>
      </c>
      <c r="GS880" t="s">
        <v>42</v>
      </c>
      <c r="GT880" t="s">
        <v>43</v>
      </c>
      <c r="GU880">
        <v>1.3542700000000001E-3</v>
      </c>
      <c r="GV880" t="s">
        <v>44</v>
      </c>
    </row>
    <row r="881" spans="1:204" x14ac:dyDescent="0.25">
      <c r="A881">
        <v>12322811</v>
      </c>
      <c r="D881">
        <v>61753113</v>
      </c>
      <c r="F881">
        <v>300</v>
      </c>
      <c r="G881">
        <v>80032414</v>
      </c>
      <c r="I881">
        <v>2275050012</v>
      </c>
      <c r="J881">
        <v>2</v>
      </c>
      <c r="K881" t="s">
        <v>34</v>
      </c>
      <c r="L881" t="s">
        <v>82</v>
      </c>
      <c r="M881">
        <v>34041</v>
      </c>
      <c r="O881" t="s">
        <v>181</v>
      </c>
      <c r="P881">
        <v>48811</v>
      </c>
      <c r="Q881" t="s">
        <v>37</v>
      </c>
      <c r="R881" t="s">
        <v>38</v>
      </c>
      <c r="U881" t="s">
        <v>38</v>
      </c>
      <c r="V881">
        <v>40.741</v>
      </c>
      <c r="W881">
        <v>-75.021500000000003</v>
      </c>
      <c r="X881" t="s">
        <v>39</v>
      </c>
      <c r="Y881" t="s">
        <v>75</v>
      </c>
      <c r="Z881" t="s">
        <v>34</v>
      </c>
      <c r="AA881">
        <v>0</v>
      </c>
      <c r="AB881" t="s">
        <v>41</v>
      </c>
      <c r="AC881">
        <v>8</v>
      </c>
      <c r="AE881" t="s">
        <v>53</v>
      </c>
      <c r="AF881" t="s">
        <v>54</v>
      </c>
      <c r="AG881">
        <v>0.15802099999999999</v>
      </c>
      <c r="AH881" t="s">
        <v>44</v>
      </c>
      <c r="AI881">
        <v>12322811</v>
      </c>
      <c r="AL881">
        <v>61753113</v>
      </c>
      <c r="AN881">
        <v>300</v>
      </c>
      <c r="AO881">
        <v>80032414</v>
      </c>
      <c r="AQ881">
        <v>2275050012</v>
      </c>
      <c r="AR881">
        <v>2</v>
      </c>
      <c r="AS881" t="s">
        <v>34</v>
      </c>
      <c r="AT881" t="s">
        <v>82</v>
      </c>
      <c r="AU881">
        <v>34041</v>
      </c>
      <c r="AW881" t="s">
        <v>181</v>
      </c>
      <c r="AX881">
        <v>48811</v>
      </c>
      <c r="AY881" t="s">
        <v>37</v>
      </c>
      <c r="AZ881" t="s">
        <v>38</v>
      </c>
      <c r="BC881" t="s">
        <v>38</v>
      </c>
      <c r="BD881">
        <v>40.741</v>
      </c>
      <c r="BE881">
        <v>-75.021500000000003</v>
      </c>
      <c r="BF881" t="s">
        <v>39</v>
      </c>
      <c r="BG881" t="s">
        <v>75</v>
      </c>
      <c r="BH881" t="s">
        <v>34</v>
      </c>
      <c r="BI881">
        <v>0</v>
      </c>
      <c r="BJ881" t="s">
        <v>41</v>
      </c>
      <c r="BK881">
        <v>8</v>
      </c>
      <c r="BM881" t="s">
        <v>51</v>
      </c>
      <c r="BN881" t="s">
        <v>52</v>
      </c>
      <c r="BO881">
        <v>5.3417999999999998E-3</v>
      </c>
      <c r="BP881" t="s">
        <v>44</v>
      </c>
      <c r="BQ881">
        <v>12322811</v>
      </c>
      <c r="BT881">
        <v>61753113</v>
      </c>
      <c r="BV881">
        <v>300</v>
      </c>
      <c r="BW881">
        <v>80032414</v>
      </c>
      <c r="BY881">
        <v>2275050012</v>
      </c>
      <c r="BZ881">
        <v>2</v>
      </c>
      <c r="CA881" t="s">
        <v>34</v>
      </c>
      <c r="CB881" t="s">
        <v>82</v>
      </c>
      <c r="CC881">
        <v>34041</v>
      </c>
      <c r="CE881" t="s">
        <v>181</v>
      </c>
      <c r="CF881">
        <v>48811</v>
      </c>
      <c r="CG881" t="s">
        <v>37</v>
      </c>
      <c r="CH881" t="s">
        <v>38</v>
      </c>
      <c r="CK881" t="s">
        <v>38</v>
      </c>
      <c r="CL881">
        <v>40.741</v>
      </c>
      <c r="CM881">
        <v>-75.021500000000003</v>
      </c>
      <c r="CN881" t="s">
        <v>39</v>
      </c>
      <c r="CO881" t="s">
        <v>75</v>
      </c>
      <c r="CP881" t="s">
        <v>34</v>
      </c>
      <c r="CQ881">
        <v>0</v>
      </c>
      <c r="CR881" t="s">
        <v>41</v>
      </c>
      <c r="CS881">
        <v>8</v>
      </c>
      <c r="CU881" t="s">
        <v>49</v>
      </c>
      <c r="CV881" t="s">
        <v>50</v>
      </c>
      <c r="CW881">
        <v>3.9055499999999998E-3</v>
      </c>
      <c r="CX881" t="s">
        <v>44</v>
      </c>
      <c r="CY881">
        <v>12322811</v>
      </c>
      <c r="DB881">
        <v>61753113</v>
      </c>
      <c r="DD881">
        <v>300</v>
      </c>
      <c r="DE881">
        <v>80032414</v>
      </c>
      <c r="DG881">
        <v>2275050012</v>
      </c>
      <c r="DH881">
        <v>2</v>
      </c>
      <c r="DI881" t="s">
        <v>34</v>
      </c>
      <c r="DJ881" t="s">
        <v>82</v>
      </c>
      <c r="DK881">
        <v>34041</v>
      </c>
      <c r="DM881" t="s">
        <v>181</v>
      </c>
      <c r="DN881">
        <v>48811</v>
      </c>
      <c r="DO881" t="s">
        <v>37</v>
      </c>
      <c r="DP881" t="s">
        <v>38</v>
      </c>
      <c r="DS881" t="s">
        <v>38</v>
      </c>
      <c r="DT881">
        <v>40.741</v>
      </c>
      <c r="DU881">
        <v>-75.021500000000003</v>
      </c>
      <c r="DV881" t="s">
        <v>39</v>
      </c>
      <c r="DW881" t="s">
        <v>75</v>
      </c>
      <c r="DX881" t="s">
        <v>34</v>
      </c>
      <c r="DY881">
        <v>0</v>
      </c>
      <c r="DZ881" t="s">
        <v>41</v>
      </c>
      <c r="EA881">
        <v>8</v>
      </c>
      <c r="EC881" t="s">
        <v>47</v>
      </c>
      <c r="ED881" t="s">
        <v>48</v>
      </c>
      <c r="EE881">
        <v>3.8118200000000001E-3</v>
      </c>
      <c r="EF881" t="s">
        <v>44</v>
      </c>
      <c r="EG881">
        <v>12322811</v>
      </c>
      <c r="EJ881">
        <v>61753113</v>
      </c>
      <c r="EL881">
        <v>300</v>
      </c>
      <c r="EM881">
        <v>80032414</v>
      </c>
      <c r="EO881">
        <v>2275050012</v>
      </c>
      <c r="EP881">
        <v>2</v>
      </c>
      <c r="EQ881" t="s">
        <v>34</v>
      </c>
      <c r="ER881" t="s">
        <v>82</v>
      </c>
      <c r="ES881">
        <v>34041</v>
      </c>
      <c r="EU881" t="s">
        <v>181</v>
      </c>
      <c r="EV881">
        <v>48811</v>
      </c>
      <c r="EW881" t="s">
        <v>37</v>
      </c>
      <c r="EX881" t="s">
        <v>38</v>
      </c>
      <c r="FA881" t="s">
        <v>38</v>
      </c>
      <c r="FB881">
        <v>40.741</v>
      </c>
      <c r="FC881">
        <v>-75.021500000000003</v>
      </c>
      <c r="FD881" t="s">
        <v>39</v>
      </c>
      <c r="FE881" t="s">
        <v>75</v>
      </c>
      <c r="FF881" t="s">
        <v>34</v>
      </c>
      <c r="FG881">
        <v>0</v>
      </c>
      <c r="FH881" t="s">
        <v>41</v>
      </c>
      <c r="FI881">
        <v>8</v>
      </c>
      <c r="FK881" t="s">
        <v>45</v>
      </c>
      <c r="FL881" t="s">
        <v>46</v>
      </c>
      <c r="FM881">
        <v>1.2140199999999999E-3</v>
      </c>
      <c r="FN881" t="s">
        <v>44</v>
      </c>
      <c r="FO881">
        <v>12322811</v>
      </c>
      <c r="FR881">
        <v>61753113</v>
      </c>
      <c r="FT881">
        <v>300</v>
      </c>
      <c r="FU881">
        <v>80032414</v>
      </c>
      <c r="FW881">
        <v>2275050012</v>
      </c>
      <c r="FX881">
        <v>2</v>
      </c>
      <c r="FY881" t="s">
        <v>34</v>
      </c>
      <c r="FZ881" t="s">
        <v>82</v>
      </c>
      <c r="GA881">
        <v>34041</v>
      </c>
      <c r="GC881" t="s">
        <v>181</v>
      </c>
      <c r="GD881">
        <v>48811</v>
      </c>
      <c r="GE881" t="s">
        <v>37</v>
      </c>
      <c r="GF881" t="s">
        <v>38</v>
      </c>
      <c r="GI881" t="s">
        <v>38</v>
      </c>
      <c r="GJ881">
        <v>40.741</v>
      </c>
      <c r="GK881">
        <v>-75.021500000000003</v>
      </c>
      <c r="GL881" t="s">
        <v>39</v>
      </c>
      <c r="GM881" t="s">
        <v>75</v>
      </c>
      <c r="GN881" t="s">
        <v>34</v>
      </c>
      <c r="GO881">
        <v>0</v>
      </c>
      <c r="GP881" t="s">
        <v>41</v>
      </c>
      <c r="GQ881">
        <v>8</v>
      </c>
      <c r="GS881" t="s">
        <v>42</v>
      </c>
      <c r="GT881" t="s">
        <v>43</v>
      </c>
      <c r="GU881">
        <v>1.1376499999999999E-2</v>
      </c>
      <c r="GV881" t="s">
        <v>44</v>
      </c>
    </row>
    <row r="882" spans="1:204" x14ac:dyDescent="0.25">
      <c r="A882">
        <v>11738811</v>
      </c>
      <c r="D882">
        <v>61055613</v>
      </c>
      <c r="F882">
        <v>300</v>
      </c>
      <c r="G882">
        <v>78650514</v>
      </c>
      <c r="I882">
        <v>2275050011</v>
      </c>
      <c r="J882">
        <v>2</v>
      </c>
      <c r="K882" t="s">
        <v>34</v>
      </c>
      <c r="L882" t="s">
        <v>82</v>
      </c>
      <c r="M882">
        <v>34041</v>
      </c>
      <c r="O882" t="s">
        <v>424</v>
      </c>
      <c r="P882">
        <v>48811</v>
      </c>
      <c r="Q882" t="s">
        <v>37</v>
      </c>
      <c r="R882" t="s">
        <v>38</v>
      </c>
      <c r="U882" t="s">
        <v>38</v>
      </c>
      <c r="V882">
        <v>40.702599999999997</v>
      </c>
      <c r="W882">
        <v>-75.177999999999997</v>
      </c>
      <c r="X882" t="s">
        <v>39</v>
      </c>
      <c r="Y882" t="s">
        <v>136</v>
      </c>
      <c r="Z882" t="s">
        <v>34</v>
      </c>
      <c r="AA882">
        <v>0</v>
      </c>
      <c r="AB882" t="s">
        <v>41</v>
      </c>
      <c r="AC882">
        <v>8</v>
      </c>
      <c r="AE882" t="s">
        <v>53</v>
      </c>
      <c r="AF882" t="s">
        <v>54</v>
      </c>
      <c r="AG882">
        <v>0.108126</v>
      </c>
      <c r="AH882" t="s">
        <v>44</v>
      </c>
      <c r="AI882">
        <v>11738811</v>
      </c>
      <c r="AL882">
        <v>61055613</v>
      </c>
      <c r="AN882">
        <v>300</v>
      </c>
      <c r="AO882">
        <v>78650514</v>
      </c>
      <c r="AQ882">
        <v>2275050011</v>
      </c>
      <c r="AR882">
        <v>2</v>
      </c>
      <c r="AS882" t="s">
        <v>34</v>
      </c>
      <c r="AT882" t="s">
        <v>82</v>
      </c>
      <c r="AU882">
        <v>34041</v>
      </c>
      <c r="AW882" t="s">
        <v>424</v>
      </c>
      <c r="AX882">
        <v>48811</v>
      </c>
      <c r="AY882" t="s">
        <v>37</v>
      </c>
      <c r="AZ882" t="s">
        <v>38</v>
      </c>
      <c r="BC882" t="s">
        <v>38</v>
      </c>
      <c r="BD882">
        <v>40.702599999999997</v>
      </c>
      <c r="BE882">
        <v>-75.177999999999997</v>
      </c>
      <c r="BF882" t="s">
        <v>39</v>
      </c>
      <c r="BG882" t="s">
        <v>136</v>
      </c>
      <c r="BH882" t="s">
        <v>34</v>
      </c>
      <c r="BI882">
        <v>0</v>
      </c>
      <c r="BJ882" t="s">
        <v>41</v>
      </c>
      <c r="BK882">
        <v>8</v>
      </c>
      <c r="BM882" t="s">
        <v>51</v>
      </c>
      <c r="BN882" t="s">
        <v>52</v>
      </c>
      <c r="BO882">
        <v>5.8500000000000002E-4</v>
      </c>
      <c r="BP882" t="s">
        <v>44</v>
      </c>
      <c r="BQ882">
        <v>11738811</v>
      </c>
      <c r="BT882">
        <v>61055613</v>
      </c>
      <c r="BV882">
        <v>300</v>
      </c>
      <c r="BW882">
        <v>78650514</v>
      </c>
      <c r="BY882">
        <v>2275050011</v>
      </c>
      <c r="BZ882">
        <v>2</v>
      </c>
      <c r="CA882" t="s">
        <v>34</v>
      </c>
      <c r="CB882" t="s">
        <v>82</v>
      </c>
      <c r="CC882">
        <v>34041</v>
      </c>
      <c r="CE882" t="s">
        <v>424</v>
      </c>
      <c r="CF882">
        <v>48811</v>
      </c>
      <c r="CG882" t="s">
        <v>37</v>
      </c>
      <c r="CH882" t="s">
        <v>38</v>
      </c>
      <c r="CK882" t="s">
        <v>38</v>
      </c>
      <c r="CL882">
        <v>40.702599999999997</v>
      </c>
      <c r="CM882">
        <v>-75.177999999999997</v>
      </c>
      <c r="CN882" t="s">
        <v>39</v>
      </c>
      <c r="CO882" t="s">
        <v>136</v>
      </c>
      <c r="CP882" t="s">
        <v>34</v>
      </c>
      <c r="CQ882">
        <v>0</v>
      </c>
      <c r="CR882" t="s">
        <v>41</v>
      </c>
      <c r="CS882">
        <v>8</v>
      </c>
      <c r="CU882" t="s">
        <v>49</v>
      </c>
      <c r="CV882" t="s">
        <v>50</v>
      </c>
      <c r="CW882">
        <v>2.1302999999999999E-3</v>
      </c>
      <c r="CX882" t="s">
        <v>44</v>
      </c>
      <c r="CY882">
        <v>11738811</v>
      </c>
      <c r="DB882">
        <v>61055613</v>
      </c>
      <c r="DD882">
        <v>300</v>
      </c>
      <c r="DE882">
        <v>78650514</v>
      </c>
      <c r="DG882">
        <v>2275050011</v>
      </c>
      <c r="DH882">
        <v>2</v>
      </c>
      <c r="DI882" t="s">
        <v>34</v>
      </c>
      <c r="DJ882" t="s">
        <v>82</v>
      </c>
      <c r="DK882">
        <v>34041</v>
      </c>
      <c r="DM882" t="s">
        <v>424</v>
      </c>
      <c r="DN882">
        <v>48811</v>
      </c>
      <c r="DO882" t="s">
        <v>37</v>
      </c>
      <c r="DP882" t="s">
        <v>38</v>
      </c>
      <c r="DS882" t="s">
        <v>38</v>
      </c>
      <c r="DT882">
        <v>40.702599999999997</v>
      </c>
      <c r="DU882">
        <v>-75.177999999999997</v>
      </c>
      <c r="DV882" t="s">
        <v>39</v>
      </c>
      <c r="DW882" t="s">
        <v>136</v>
      </c>
      <c r="DX882" t="s">
        <v>34</v>
      </c>
      <c r="DY882">
        <v>0</v>
      </c>
      <c r="DZ882" t="s">
        <v>41</v>
      </c>
      <c r="EA882">
        <v>8</v>
      </c>
      <c r="EC882" t="s">
        <v>47</v>
      </c>
      <c r="ED882" t="s">
        <v>48</v>
      </c>
      <c r="EE882">
        <v>1.4699100000000001E-3</v>
      </c>
      <c r="EF882" t="s">
        <v>44</v>
      </c>
      <c r="EG882">
        <v>11738811</v>
      </c>
      <c r="EJ882">
        <v>61055613</v>
      </c>
      <c r="EL882">
        <v>300</v>
      </c>
      <c r="EM882">
        <v>78650514</v>
      </c>
      <c r="EO882">
        <v>2275050011</v>
      </c>
      <c r="EP882">
        <v>2</v>
      </c>
      <c r="EQ882" t="s">
        <v>34</v>
      </c>
      <c r="ER882" t="s">
        <v>82</v>
      </c>
      <c r="ES882">
        <v>34041</v>
      </c>
      <c r="EU882" t="s">
        <v>424</v>
      </c>
      <c r="EV882">
        <v>48811</v>
      </c>
      <c r="EW882" t="s">
        <v>37</v>
      </c>
      <c r="EX882" t="s">
        <v>38</v>
      </c>
      <c r="FA882" t="s">
        <v>38</v>
      </c>
      <c r="FB882">
        <v>40.702599999999997</v>
      </c>
      <c r="FC882">
        <v>-75.177999999999997</v>
      </c>
      <c r="FD882" t="s">
        <v>39</v>
      </c>
      <c r="FE882" t="s">
        <v>136</v>
      </c>
      <c r="FF882" t="s">
        <v>34</v>
      </c>
      <c r="FG882">
        <v>0</v>
      </c>
      <c r="FH882" t="s">
        <v>41</v>
      </c>
      <c r="FI882">
        <v>8</v>
      </c>
      <c r="FK882" t="s">
        <v>45</v>
      </c>
      <c r="FL882" t="s">
        <v>46</v>
      </c>
      <c r="FM882">
        <v>9.0000000000000006E-5</v>
      </c>
      <c r="FN882" t="s">
        <v>44</v>
      </c>
      <c r="FO882">
        <v>11738811</v>
      </c>
      <c r="FR882">
        <v>61055613</v>
      </c>
      <c r="FT882">
        <v>300</v>
      </c>
      <c r="FU882">
        <v>78650514</v>
      </c>
      <c r="FW882">
        <v>2275050011</v>
      </c>
      <c r="FX882">
        <v>2</v>
      </c>
      <c r="FY882" t="s">
        <v>34</v>
      </c>
      <c r="FZ882" t="s">
        <v>82</v>
      </c>
      <c r="GA882">
        <v>34041</v>
      </c>
      <c r="GC882" t="s">
        <v>424</v>
      </c>
      <c r="GD882">
        <v>48811</v>
      </c>
      <c r="GE882" t="s">
        <v>37</v>
      </c>
      <c r="GF882" t="s">
        <v>38</v>
      </c>
      <c r="GI882" t="s">
        <v>38</v>
      </c>
      <c r="GJ882">
        <v>40.702599999999997</v>
      </c>
      <c r="GK882">
        <v>-75.177999999999997</v>
      </c>
      <c r="GL882" t="s">
        <v>39</v>
      </c>
      <c r="GM882" t="s">
        <v>136</v>
      </c>
      <c r="GN882" t="s">
        <v>34</v>
      </c>
      <c r="GO882">
        <v>0</v>
      </c>
      <c r="GP882" t="s">
        <v>41</v>
      </c>
      <c r="GQ882">
        <v>8</v>
      </c>
      <c r="GS882" t="s">
        <v>42</v>
      </c>
      <c r="GT882" t="s">
        <v>43</v>
      </c>
      <c r="GU882">
        <v>1.3542700000000001E-3</v>
      </c>
      <c r="GV882" t="s">
        <v>44</v>
      </c>
    </row>
    <row r="883" spans="1:204" x14ac:dyDescent="0.25">
      <c r="A883">
        <v>11738811</v>
      </c>
      <c r="D883">
        <v>61055613</v>
      </c>
      <c r="F883">
        <v>300</v>
      </c>
      <c r="G883">
        <v>78650614</v>
      </c>
      <c r="I883">
        <v>2275050012</v>
      </c>
      <c r="J883">
        <v>2</v>
      </c>
      <c r="K883" t="s">
        <v>34</v>
      </c>
      <c r="L883" t="s">
        <v>82</v>
      </c>
      <c r="M883">
        <v>34041</v>
      </c>
      <c r="O883" t="s">
        <v>424</v>
      </c>
      <c r="P883">
        <v>48811</v>
      </c>
      <c r="Q883" t="s">
        <v>37</v>
      </c>
      <c r="R883" t="s">
        <v>38</v>
      </c>
      <c r="U883" t="s">
        <v>38</v>
      </c>
      <c r="V883">
        <v>40.702599999999997</v>
      </c>
      <c r="W883">
        <v>-75.177999999999997</v>
      </c>
      <c r="X883" t="s">
        <v>39</v>
      </c>
      <c r="Y883" t="s">
        <v>136</v>
      </c>
      <c r="Z883" t="s">
        <v>34</v>
      </c>
      <c r="AA883">
        <v>0</v>
      </c>
      <c r="AB883" t="s">
        <v>41</v>
      </c>
      <c r="AC883">
        <v>8</v>
      </c>
      <c r="AE883" t="s">
        <v>53</v>
      </c>
      <c r="AF883" t="s">
        <v>54</v>
      </c>
      <c r="AG883">
        <v>0.15802099999999999</v>
      </c>
      <c r="AH883" t="s">
        <v>44</v>
      </c>
      <c r="AI883">
        <v>11738811</v>
      </c>
      <c r="AL883">
        <v>61055613</v>
      </c>
      <c r="AN883">
        <v>300</v>
      </c>
      <c r="AO883">
        <v>78650614</v>
      </c>
      <c r="AQ883">
        <v>2275050012</v>
      </c>
      <c r="AR883">
        <v>2</v>
      </c>
      <c r="AS883" t="s">
        <v>34</v>
      </c>
      <c r="AT883" t="s">
        <v>82</v>
      </c>
      <c r="AU883">
        <v>34041</v>
      </c>
      <c r="AW883" t="s">
        <v>424</v>
      </c>
      <c r="AX883">
        <v>48811</v>
      </c>
      <c r="AY883" t="s">
        <v>37</v>
      </c>
      <c r="AZ883" t="s">
        <v>38</v>
      </c>
      <c r="BC883" t="s">
        <v>38</v>
      </c>
      <c r="BD883">
        <v>40.702599999999997</v>
      </c>
      <c r="BE883">
        <v>-75.177999999999997</v>
      </c>
      <c r="BF883" t="s">
        <v>39</v>
      </c>
      <c r="BG883" t="s">
        <v>136</v>
      </c>
      <c r="BH883" t="s">
        <v>34</v>
      </c>
      <c r="BI883">
        <v>0</v>
      </c>
      <c r="BJ883" t="s">
        <v>41</v>
      </c>
      <c r="BK883">
        <v>8</v>
      </c>
      <c r="BM883" t="s">
        <v>51</v>
      </c>
      <c r="BN883" t="s">
        <v>52</v>
      </c>
      <c r="BO883">
        <v>5.3417999999999998E-3</v>
      </c>
      <c r="BP883" t="s">
        <v>44</v>
      </c>
      <c r="BQ883">
        <v>11738811</v>
      </c>
      <c r="BT883">
        <v>61055613</v>
      </c>
      <c r="BV883">
        <v>300</v>
      </c>
      <c r="BW883">
        <v>78650614</v>
      </c>
      <c r="BY883">
        <v>2275050012</v>
      </c>
      <c r="BZ883">
        <v>2</v>
      </c>
      <c r="CA883" t="s">
        <v>34</v>
      </c>
      <c r="CB883" t="s">
        <v>82</v>
      </c>
      <c r="CC883">
        <v>34041</v>
      </c>
      <c r="CE883" t="s">
        <v>424</v>
      </c>
      <c r="CF883">
        <v>48811</v>
      </c>
      <c r="CG883" t="s">
        <v>37</v>
      </c>
      <c r="CH883" t="s">
        <v>38</v>
      </c>
      <c r="CK883" t="s">
        <v>38</v>
      </c>
      <c r="CL883">
        <v>40.702599999999997</v>
      </c>
      <c r="CM883">
        <v>-75.177999999999997</v>
      </c>
      <c r="CN883" t="s">
        <v>39</v>
      </c>
      <c r="CO883" t="s">
        <v>136</v>
      </c>
      <c r="CP883" t="s">
        <v>34</v>
      </c>
      <c r="CQ883">
        <v>0</v>
      </c>
      <c r="CR883" t="s">
        <v>41</v>
      </c>
      <c r="CS883">
        <v>8</v>
      </c>
      <c r="CU883" t="s">
        <v>49</v>
      </c>
      <c r="CV883" t="s">
        <v>50</v>
      </c>
      <c r="CW883">
        <v>3.9055499999999998E-3</v>
      </c>
      <c r="CX883" t="s">
        <v>44</v>
      </c>
      <c r="CY883">
        <v>11738811</v>
      </c>
      <c r="DB883">
        <v>61055613</v>
      </c>
      <c r="DD883">
        <v>300</v>
      </c>
      <c r="DE883">
        <v>78650614</v>
      </c>
      <c r="DG883">
        <v>2275050012</v>
      </c>
      <c r="DH883">
        <v>2</v>
      </c>
      <c r="DI883" t="s">
        <v>34</v>
      </c>
      <c r="DJ883" t="s">
        <v>82</v>
      </c>
      <c r="DK883">
        <v>34041</v>
      </c>
      <c r="DM883" t="s">
        <v>424</v>
      </c>
      <c r="DN883">
        <v>48811</v>
      </c>
      <c r="DO883" t="s">
        <v>37</v>
      </c>
      <c r="DP883" t="s">
        <v>38</v>
      </c>
      <c r="DS883" t="s">
        <v>38</v>
      </c>
      <c r="DT883">
        <v>40.702599999999997</v>
      </c>
      <c r="DU883">
        <v>-75.177999999999997</v>
      </c>
      <c r="DV883" t="s">
        <v>39</v>
      </c>
      <c r="DW883" t="s">
        <v>136</v>
      </c>
      <c r="DX883" t="s">
        <v>34</v>
      </c>
      <c r="DY883">
        <v>0</v>
      </c>
      <c r="DZ883" t="s">
        <v>41</v>
      </c>
      <c r="EA883">
        <v>8</v>
      </c>
      <c r="EC883" t="s">
        <v>47</v>
      </c>
      <c r="ED883" t="s">
        <v>48</v>
      </c>
      <c r="EE883">
        <v>3.8118200000000001E-3</v>
      </c>
      <c r="EF883" t="s">
        <v>44</v>
      </c>
      <c r="EG883">
        <v>11738811</v>
      </c>
      <c r="EJ883">
        <v>61055613</v>
      </c>
      <c r="EL883">
        <v>300</v>
      </c>
      <c r="EM883">
        <v>78650614</v>
      </c>
      <c r="EO883">
        <v>2275050012</v>
      </c>
      <c r="EP883">
        <v>2</v>
      </c>
      <c r="EQ883" t="s">
        <v>34</v>
      </c>
      <c r="ER883" t="s">
        <v>82</v>
      </c>
      <c r="ES883">
        <v>34041</v>
      </c>
      <c r="EU883" t="s">
        <v>424</v>
      </c>
      <c r="EV883">
        <v>48811</v>
      </c>
      <c r="EW883" t="s">
        <v>37</v>
      </c>
      <c r="EX883" t="s">
        <v>38</v>
      </c>
      <c r="FA883" t="s">
        <v>38</v>
      </c>
      <c r="FB883">
        <v>40.702599999999997</v>
      </c>
      <c r="FC883">
        <v>-75.177999999999997</v>
      </c>
      <c r="FD883" t="s">
        <v>39</v>
      </c>
      <c r="FE883" t="s">
        <v>136</v>
      </c>
      <c r="FF883" t="s">
        <v>34</v>
      </c>
      <c r="FG883">
        <v>0</v>
      </c>
      <c r="FH883" t="s">
        <v>41</v>
      </c>
      <c r="FI883">
        <v>8</v>
      </c>
      <c r="FK883" t="s">
        <v>45</v>
      </c>
      <c r="FL883" t="s">
        <v>46</v>
      </c>
      <c r="FM883">
        <v>1.2140199999999999E-3</v>
      </c>
      <c r="FN883" t="s">
        <v>44</v>
      </c>
      <c r="FO883">
        <v>11738811</v>
      </c>
      <c r="FR883">
        <v>61055613</v>
      </c>
      <c r="FT883">
        <v>300</v>
      </c>
      <c r="FU883">
        <v>78650614</v>
      </c>
      <c r="FW883">
        <v>2275050012</v>
      </c>
      <c r="FX883">
        <v>2</v>
      </c>
      <c r="FY883" t="s">
        <v>34</v>
      </c>
      <c r="FZ883" t="s">
        <v>82</v>
      </c>
      <c r="GA883">
        <v>34041</v>
      </c>
      <c r="GC883" t="s">
        <v>424</v>
      </c>
      <c r="GD883">
        <v>48811</v>
      </c>
      <c r="GE883" t="s">
        <v>37</v>
      </c>
      <c r="GF883" t="s">
        <v>38</v>
      </c>
      <c r="GI883" t="s">
        <v>38</v>
      </c>
      <c r="GJ883">
        <v>40.702599999999997</v>
      </c>
      <c r="GK883">
        <v>-75.177999999999997</v>
      </c>
      <c r="GL883" t="s">
        <v>39</v>
      </c>
      <c r="GM883" t="s">
        <v>136</v>
      </c>
      <c r="GN883" t="s">
        <v>34</v>
      </c>
      <c r="GO883">
        <v>0</v>
      </c>
      <c r="GP883" t="s">
        <v>41</v>
      </c>
      <c r="GQ883">
        <v>8</v>
      </c>
      <c r="GS883" t="s">
        <v>42</v>
      </c>
      <c r="GT883" t="s">
        <v>43</v>
      </c>
      <c r="GU883">
        <v>1.1376499999999999E-2</v>
      </c>
      <c r="GV883" t="s">
        <v>44</v>
      </c>
    </row>
    <row r="884" spans="1:204" x14ac:dyDescent="0.25">
      <c r="A884">
        <v>11347411</v>
      </c>
      <c r="D884">
        <v>61583113</v>
      </c>
      <c r="F884">
        <v>300</v>
      </c>
      <c r="G884">
        <v>79696514</v>
      </c>
      <c r="I884">
        <v>2275050011</v>
      </c>
      <c r="J884">
        <v>2</v>
      </c>
      <c r="K884" t="s">
        <v>34</v>
      </c>
      <c r="L884" t="s">
        <v>82</v>
      </c>
      <c r="M884">
        <v>34041</v>
      </c>
      <c r="O884" t="s">
        <v>450</v>
      </c>
      <c r="P884">
        <v>48811</v>
      </c>
      <c r="Q884" t="s">
        <v>37</v>
      </c>
      <c r="R884" t="s">
        <v>38</v>
      </c>
      <c r="U884" t="s">
        <v>38</v>
      </c>
      <c r="V884">
        <v>40.923699999999997</v>
      </c>
      <c r="W884">
        <v>-74.870400000000004</v>
      </c>
      <c r="X884" t="s">
        <v>39</v>
      </c>
      <c r="Y884" t="s">
        <v>451</v>
      </c>
      <c r="Z884" t="s">
        <v>34</v>
      </c>
      <c r="AA884">
        <v>0</v>
      </c>
      <c r="AB884" t="s">
        <v>41</v>
      </c>
      <c r="AC884">
        <v>8</v>
      </c>
      <c r="AE884" t="s">
        <v>53</v>
      </c>
      <c r="AF884" t="s">
        <v>54</v>
      </c>
      <c r="AG884">
        <v>0.44799</v>
      </c>
      <c r="AH884" t="s">
        <v>44</v>
      </c>
      <c r="AI884">
        <v>11347411</v>
      </c>
      <c r="AL884">
        <v>61583113</v>
      </c>
      <c r="AN884">
        <v>300</v>
      </c>
      <c r="AO884">
        <v>79696514</v>
      </c>
      <c r="AQ884">
        <v>2275050011</v>
      </c>
      <c r="AR884">
        <v>2</v>
      </c>
      <c r="AS884" t="s">
        <v>34</v>
      </c>
      <c r="AT884" t="s">
        <v>82</v>
      </c>
      <c r="AU884">
        <v>34041</v>
      </c>
      <c r="AW884" t="s">
        <v>450</v>
      </c>
      <c r="AX884">
        <v>48811</v>
      </c>
      <c r="AY884" t="s">
        <v>37</v>
      </c>
      <c r="AZ884" t="s">
        <v>38</v>
      </c>
      <c r="BC884" t="s">
        <v>38</v>
      </c>
      <c r="BD884">
        <v>40.923699999999997</v>
      </c>
      <c r="BE884">
        <v>-74.870400000000004</v>
      </c>
      <c r="BF884" t="s">
        <v>39</v>
      </c>
      <c r="BG884" t="s">
        <v>451</v>
      </c>
      <c r="BH884" t="s">
        <v>34</v>
      </c>
      <c r="BI884">
        <v>0</v>
      </c>
      <c r="BJ884" t="s">
        <v>41</v>
      </c>
      <c r="BK884">
        <v>8</v>
      </c>
      <c r="BM884" t="s">
        <v>51</v>
      </c>
      <c r="BN884" t="s">
        <v>52</v>
      </c>
      <c r="BO884">
        <v>2.4237899999999999E-3</v>
      </c>
      <c r="BP884" t="s">
        <v>44</v>
      </c>
      <c r="BQ884">
        <v>11347411</v>
      </c>
      <c r="BT884">
        <v>61583113</v>
      </c>
      <c r="BV884">
        <v>300</v>
      </c>
      <c r="BW884">
        <v>79696514</v>
      </c>
      <c r="BY884">
        <v>2275050011</v>
      </c>
      <c r="BZ884">
        <v>2</v>
      </c>
      <c r="CA884" t="s">
        <v>34</v>
      </c>
      <c r="CB884" t="s">
        <v>82</v>
      </c>
      <c r="CC884">
        <v>34041</v>
      </c>
      <c r="CE884" t="s">
        <v>450</v>
      </c>
      <c r="CF884">
        <v>48811</v>
      </c>
      <c r="CG884" t="s">
        <v>37</v>
      </c>
      <c r="CH884" t="s">
        <v>38</v>
      </c>
      <c r="CK884" t="s">
        <v>38</v>
      </c>
      <c r="CL884">
        <v>40.923699999999997</v>
      </c>
      <c r="CM884">
        <v>-74.870400000000004</v>
      </c>
      <c r="CN884" t="s">
        <v>39</v>
      </c>
      <c r="CO884" t="s">
        <v>451</v>
      </c>
      <c r="CP884" t="s">
        <v>34</v>
      </c>
      <c r="CQ884">
        <v>0</v>
      </c>
      <c r="CR884" t="s">
        <v>41</v>
      </c>
      <c r="CS884">
        <v>8</v>
      </c>
      <c r="CU884" t="s">
        <v>49</v>
      </c>
      <c r="CV884" t="s">
        <v>50</v>
      </c>
      <c r="CW884">
        <v>8.8263100000000004E-3</v>
      </c>
      <c r="CX884" t="s">
        <v>44</v>
      </c>
      <c r="CY884">
        <v>11347411</v>
      </c>
      <c r="DB884">
        <v>61583113</v>
      </c>
      <c r="DD884">
        <v>300</v>
      </c>
      <c r="DE884">
        <v>79696514</v>
      </c>
      <c r="DG884">
        <v>2275050011</v>
      </c>
      <c r="DH884">
        <v>2</v>
      </c>
      <c r="DI884" t="s">
        <v>34</v>
      </c>
      <c r="DJ884" t="s">
        <v>82</v>
      </c>
      <c r="DK884">
        <v>34041</v>
      </c>
      <c r="DM884" t="s">
        <v>450</v>
      </c>
      <c r="DN884">
        <v>48811</v>
      </c>
      <c r="DO884" t="s">
        <v>37</v>
      </c>
      <c r="DP884" t="s">
        <v>38</v>
      </c>
      <c r="DS884" t="s">
        <v>38</v>
      </c>
      <c r="DT884">
        <v>40.923699999999997</v>
      </c>
      <c r="DU884">
        <v>-74.870400000000004</v>
      </c>
      <c r="DV884" t="s">
        <v>39</v>
      </c>
      <c r="DW884" t="s">
        <v>451</v>
      </c>
      <c r="DX884" t="s">
        <v>34</v>
      </c>
      <c r="DY884">
        <v>0</v>
      </c>
      <c r="DZ884" t="s">
        <v>41</v>
      </c>
      <c r="EA884">
        <v>8</v>
      </c>
      <c r="EC884" t="s">
        <v>47</v>
      </c>
      <c r="ED884" t="s">
        <v>48</v>
      </c>
      <c r="EE884">
        <v>6.0901499999999999E-3</v>
      </c>
      <c r="EF884" t="s">
        <v>44</v>
      </c>
      <c r="EG884">
        <v>11347411</v>
      </c>
      <c r="EJ884">
        <v>61583113</v>
      </c>
      <c r="EL884">
        <v>300</v>
      </c>
      <c r="EM884">
        <v>79696514</v>
      </c>
      <c r="EO884">
        <v>2275050011</v>
      </c>
      <c r="EP884">
        <v>2</v>
      </c>
      <c r="EQ884" t="s">
        <v>34</v>
      </c>
      <c r="ER884" t="s">
        <v>82</v>
      </c>
      <c r="ES884">
        <v>34041</v>
      </c>
      <c r="EU884" t="s">
        <v>450</v>
      </c>
      <c r="EV884">
        <v>48811</v>
      </c>
      <c r="EW884" t="s">
        <v>37</v>
      </c>
      <c r="EX884" t="s">
        <v>38</v>
      </c>
      <c r="FA884" t="s">
        <v>38</v>
      </c>
      <c r="FB884">
        <v>40.923699999999997</v>
      </c>
      <c r="FC884">
        <v>-74.870400000000004</v>
      </c>
      <c r="FD884" t="s">
        <v>39</v>
      </c>
      <c r="FE884" t="s">
        <v>451</v>
      </c>
      <c r="FF884" t="s">
        <v>34</v>
      </c>
      <c r="FG884">
        <v>0</v>
      </c>
      <c r="FH884" t="s">
        <v>41</v>
      </c>
      <c r="FI884">
        <v>8</v>
      </c>
      <c r="FK884" t="s">
        <v>45</v>
      </c>
      <c r="FL884" t="s">
        <v>46</v>
      </c>
      <c r="FM884">
        <v>3.7289000000000002E-4</v>
      </c>
      <c r="FN884" t="s">
        <v>44</v>
      </c>
      <c r="FO884">
        <v>11347411</v>
      </c>
      <c r="FR884">
        <v>61583113</v>
      </c>
      <c r="FT884">
        <v>300</v>
      </c>
      <c r="FU884">
        <v>79696514</v>
      </c>
      <c r="FW884">
        <v>2275050011</v>
      </c>
      <c r="FX884">
        <v>2</v>
      </c>
      <c r="FY884" t="s">
        <v>34</v>
      </c>
      <c r="FZ884" t="s">
        <v>82</v>
      </c>
      <c r="GA884">
        <v>34041</v>
      </c>
      <c r="GC884" t="s">
        <v>450</v>
      </c>
      <c r="GD884">
        <v>48811</v>
      </c>
      <c r="GE884" t="s">
        <v>37</v>
      </c>
      <c r="GF884" t="s">
        <v>38</v>
      </c>
      <c r="GI884" t="s">
        <v>38</v>
      </c>
      <c r="GJ884">
        <v>40.923699999999997</v>
      </c>
      <c r="GK884">
        <v>-74.870400000000004</v>
      </c>
      <c r="GL884" t="s">
        <v>39</v>
      </c>
      <c r="GM884" t="s">
        <v>451</v>
      </c>
      <c r="GN884" t="s">
        <v>34</v>
      </c>
      <c r="GO884">
        <v>0</v>
      </c>
      <c r="GP884" t="s">
        <v>41</v>
      </c>
      <c r="GQ884">
        <v>8</v>
      </c>
      <c r="GS884" t="s">
        <v>42</v>
      </c>
      <c r="GT884" t="s">
        <v>43</v>
      </c>
      <c r="GU884">
        <v>5.6110300000000004E-3</v>
      </c>
      <c r="GV884" t="s">
        <v>44</v>
      </c>
    </row>
    <row r="885" spans="1:204" x14ac:dyDescent="0.25">
      <c r="A885">
        <v>12396611</v>
      </c>
      <c r="D885">
        <v>61583413</v>
      </c>
      <c r="F885">
        <v>300</v>
      </c>
      <c r="G885">
        <v>79697114</v>
      </c>
      <c r="I885">
        <v>2275050011</v>
      </c>
      <c r="J885">
        <v>2</v>
      </c>
      <c r="K885" t="s">
        <v>34</v>
      </c>
      <c r="L885" t="s">
        <v>82</v>
      </c>
      <c r="M885">
        <v>34041</v>
      </c>
      <c r="O885" t="s">
        <v>131</v>
      </c>
      <c r="P885">
        <v>48811</v>
      </c>
      <c r="Q885" t="s">
        <v>37</v>
      </c>
      <c r="R885" t="s">
        <v>38</v>
      </c>
      <c r="U885" t="s">
        <v>38</v>
      </c>
      <c r="V885">
        <v>40.928199999999997</v>
      </c>
      <c r="W885">
        <v>-74.843999999999994</v>
      </c>
      <c r="X885" t="s">
        <v>39</v>
      </c>
      <c r="Y885" t="s">
        <v>132</v>
      </c>
      <c r="Z885" t="s">
        <v>34</v>
      </c>
      <c r="AA885">
        <v>0</v>
      </c>
      <c r="AB885" t="s">
        <v>41</v>
      </c>
      <c r="AC885">
        <v>8</v>
      </c>
      <c r="AE885" t="s">
        <v>53</v>
      </c>
      <c r="AF885" t="s">
        <v>54</v>
      </c>
      <c r="AG885">
        <v>0.108126</v>
      </c>
      <c r="AH885" t="s">
        <v>44</v>
      </c>
      <c r="AI885">
        <v>12396611</v>
      </c>
      <c r="AL885">
        <v>61583413</v>
      </c>
      <c r="AN885">
        <v>300</v>
      </c>
      <c r="AO885">
        <v>79697114</v>
      </c>
      <c r="AQ885">
        <v>2275050011</v>
      </c>
      <c r="AR885">
        <v>2</v>
      </c>
      <c r="AS885" t="s">
        <v>34</v>
      </c>
      <c r="AT885" t="s">
        <v>82</v>
      </c>
      <c r="AU885">
        <v>34041</v>
      </c>
      <c r="AW885" t="s">
        <v>131</v>
      </c>
      <c r="AX885">
        <v>48811</v>
      </c>
      <c r="AY885" t="s">
        <v>37</v>
      </c>
      <c r="AZ885" t="s">
        <v>38</v>
      </c>
      <c r="BC885" t="s">
        <v>38</v>
      </c>
      <c r="BD885">
        <v>40.928199999999997</v>
      </c>
      <c r="BE885">
        <v>-74.843999999999994</v>
      </c>
      <c r="BF885" t="s">
        <v>39</v>
      </c>
      <c r="BG885" t="s">
        <v>132</v>
      </c>
      <c r="BH885" t="s">
        <v>34</v>
      </c>
      <c r="BI885">
        <v>0</v>
      </c>
      <c r="BJ885" t="s">
        <v>41</v>
      </c>
      <c r="BK885">
        <v>8</v>
      </c>
      <c r="BM885" t="s">
        <v>51</v>
      </c>
      <c r="BN885" t="s">
        <v>52</v>
      </c>
      <c r="BO885">
        <v>5.8500000000000002E-4</v>
      </c>
      <c r="BP885" t="s">
        <v>44</v>
      </c>
      <c r="BQ885">
        <v>12396611</v>
      </c>
      <c r="BT885">
        <v>61583413</v>
      </c>
      <c r="BV885">
        <v>300</v>
      </c>
      <c r="BW885">
        <v>79697114</v>
      </c>
      <c r="BY885">
        <v>2275050011</v>
      </c>
      <c r="BZ885">
        <v>2</v>
      </c>
      <c r="CA885" t="s">
        <v>34</v>
      </c>
      <c r="CB885" t="s">
        <v>82</v>
      </c>
      <c r="CC885">
        <v>34041</v>
      </c>
      <c r="CE885" t="s">
        <v>131</v>
      </c>
      <c r="CF885">
        <v>48811</v>
      </c>
      <c r="CG885" t="s">
        <v>37</v>
      </c>
      <c r="CH885" t="s">
        <v>38</v>
      </c>
      <c r="CK885" t="s">
        <v>38</v>
      </c>
      <c r="CL885">
        <v>40.928199999999997</v>
      </c>
      <c r="CM885">
        <v>-74.843999999999994</v>
      </c>
      <c r="CN885" t="s">
        <v>39</v>
      </c>
      <c r="CO885" t="s">
        <v>132</v>
      </c>
      <c r="CP885" t="s">
        <v>34</v>
      </c>
      <c r="CQ885">
        <v>0</v>
      </c>
      <c r="CR885" t="s">
        <v>41</v>
      </c>
      <c r="CS885">
        <v>8</v>
      </c>
      <c r="CU885" t="s">
        <v>49</v>
      </c>
      <c r="CV885" t="s">
        <v>50</v>
      </c>
      <c r="CW885">
        <v>2.1302999999999999E-3</v>
      </c>
      <c r="CX885" t="s">
        <v>44</v>
      </c>
      <c r="CY885">
        <v>12396611</v>
      </c>
      <c r="DB885">
        <v>61583413</v>
      </c>
      <c r="DD885">
        <v>300</v>
      </c>
      <c r="DE885">
        <v>79697114</v>
      </c>
      <c r="DG885">
        <v>2275050011</v>
      </c>
      <c r="DH885">
        <v>2</v>
      </c>
      <c r="DI885" t="s">
        <v>34</v>
      </c>
      <c r="DJ885" t="s">
        <v>82</v>
      </c>
      <c r="DK885">
        <v>34041</v>
      </c>
      <c r="DM885" t="s">
        <v>131</v>
      </c>
      <c r="DN885">
        <v>48811</v>
      </c>
      <c r="DO885" t="s">
        <v>37</v>
      </c>
      <c r="DP885" t="s">
        <v>38</v>
      </c>
      <c r="DS885" t="s">
        <v>38</v>
      </c>
      <c r="DT885">
        <v>40.928199999999997</v>
      </c>
      <c r="DU885">
        <v>-74.843999999999994</v>
      </c>
      <c r="DV885" t="s">
        <v>39</v>
      </c>
      <c r="DW885" t="s">
        <v>132</v>
      </c>
      <c r="DX885" t="s">
        <v>34</v>
      </c>
      <c r="DY885">
        <v>0</v>
      </c>
      <c r="DZ885" t="s">
        <v>41</v>
      </c>
      <c r="EA885">
        <v>8</v>
      </c>
      <c r="EC885" t="s">
        <v>47</v>
      </c>
      <c r="ED885" t="s">
        <v>48</v>
      </c>
      <c r="EE885">
        <v>1.4699100000000001E-3</v>
      </c>
      <c r="EF885" t="s">
        <v>44</v>
      </c>
      <c r="EG885">
        <v>12396611</v>
      </c>
      <c r="EJ885">
        <v>61583413</v>
      </c>
      <c r="EL885">
        <v>300</v>
      </c>
      <c r="EM885">
        <v>79697114</v>
      </c>
      <c r="EO885">
        <v>2275050011</v>
      </c>
      <c r="EP885">
        <v>2</v>
      </c>
      <c r="EQ885" t="s">
        <v>34</v>
      </c>
      <c r="ER885" t="s">
        <v>82</v>
      </c>
      <c r="ES885">
        <v>34041</v>
      </c>
      <c r="EU885" t="s">
        <v>131</v>
      </c>
      <c r="EV885">
        <v>48811</v>
      </c>
      <c r="EW885" t="s">
        <v>37</v>
      </c>
      <c r="EX885" t="s">
        <v>38</v>
      </c>
      <c r="FA885" t="s">
        <v>38</v>
      </c>
      <c r="FB885">
        <v>40.928199999999997</v>
      </c>
      <c r="FC885">
        <v>-74.843999999999994</v>
      </c>
      <c r="FD885" t="s">
        <v>39</v>
      </c>
      <c r="FE885" t="s">
        <v>132</v>
      </c>
      <c r="FF885" t="s">
        <v>34</v>
      </c>
      <c r="FG885">
        <v>0</v>
      </c>
      <c r="FH885" t="s">
        <v>41</v>
      </c>
      <c r="FI885">
        <v>8</v>
      </c>
      <c r="FK885" t="s">
        <v>45</v>
      </c>
      <c r="FL885" t="s">
        <v>46</v>
      </c>
      <c r="FM885">
        <v>9.0000000000000006E-5</v>
      </c>
      <c r="FN885" t="s">
        <v>44</v>
      </c>
      <c r="FO885">
        <v>12396611</v>
      </c>
      <c r="FR885">
        <v>61583413</v>
      </c>
      <c r="FT885">
        <v>300</v>
      </c>
      <c r="FU885">
        <v>79697114</v>
      </c>
      <c r="FW885">
        <v>2275050011</v>
      </c>
      <c r="FX885">
        <v>2</v>
      </c>
      <c r="FY885" t="s">
        <v>34</v>
      </c>
      <c r="FZ885" t="s">
        <v>82</v>
      </c>
      <c r="GA885">
        <v>34041</v>
      </c>
      <c r="GC885" t="s">
        <v>131</v>
      </c>
      <c r="GD885">
        <v>48811</v>
      </c>
      <c r="GE885" t="s">
        <v>37</v>
      </c>
      <c r="GF885" t="s">
        <v>38</v>
      </c>
      <c r="GI885" t="s">
        <v>38</v>
      </c>
      <c r="GJ885">
        <v>40.928199999999997</v>
      </c>
      <c r="GK885">
        <v>-74.843999999999994</v>
      </c>
      <c r="GL885" t="s">
        <v>39</v>
      </c>
      <c r="GM885" t="s">
        <v>132</v>
      </c>
      <c r="GN885" t="s">
        <v>34</v>
      </c>
      <c r="GO885">
        <v>0</v>
      </c>
      <c r="GP885" t="s">
        <v>41</v>
      </c>
      <c r="GQ885">
        <v>8</v>
      </c>
      <c r="GS885" t="s">
        <v>42</v>
      </c>
      <c r="GT885" t="s">
        <v>43</v>
      </c>
      <c r="GU885">
        <v>1.3542700000000001E-3</v>
      </c>
      <c r="GV885" t="s">
        <v>44</v>
      </c>
    </row>
    <row r="886" spans="1:204" x14ac:dyDescent="0.25">
      <c r="A886">
        <v>12396611</v>
      </c>
      <c r="D886">
        <v>61583413</v>
      </c>
      <c r="F886">
        <v>300</v>
      </c>
      <c r="G886">
        <v>79697214</v>
      </c>
      <c r="I886">
        <v>2275050012</v>
      </c>
      <c r="J886">
        <v>2</v>
      </c>
      <c r="K886" t="s">
        <v>34</v>
      </c>
      <c r="L886" t="s">
        <v>82</v>
      </c>
      <c r="M886">
        <v>34041</v>
      </c>
      <c r="O886" t="s">
        <v>131</v>
      </c>
      <c r="P886">
        <v>48811</v>
      </c>
      <c r="Q886" t="s">
        <v>37</v>
      </c>
      <c r="R886" t="s">
        <v>38</v>
      </c>
      <c r="U886" t="s">
        <v>38</v>
      </c>
      <c r="V886">
        <v>40.928199999999997</v>
      </c>
      <c r="W886">
        <v>-74.843999999999994</v>
      </c>
      <c r="X886" t="s">
        <v>39</v>
      </c>
      <c r="Y886" t="s">
        <v>132</v>
      </c>
      <c r="Z886" t="s">
        <v>34</v>
      </c>
      <c r="AA886">
        <v>0</v>
      </c>
      <c r="AB886" t="s">
        <v>41</v>
      </c>
      <c r="AC886">
        <v>8</v>
      </c>
      <c r="AE886" t="s">
        <v>53</v>
      </c>
      <c r="AF886" t="s">
        <v>54</v>
      </c>
      <c r="AG886">
        <v>0.15802099999999999</v>
      </c>
      <c r="AH886" t="s">
        <v>44</v>
      </c>
      <c r="AI886">
        <v>12396611</v>
      </c>
      <c r="AL886">
        <v>61583413</v>
      </c>
      <c r="AN886">
        <v>300</v>
      </c>
      <c r="AO886">
        <v>79697214</v>
      </c>
      <c r="AQ886">
        <v>2275050012</v>
      </c>
      <c r="AR886">
        <v>2</v>
      </c>
      <c r="AS886" t="s">
        <v>34</v>
      </c>
      <c r="AT886" t="s">
        <v>82</v>
      </c>
      <c r="AU886">
        <v>34041</v>
      </c>
      <c r="AW886" t="s">
        <v>131</v>
      </c>
      <c r="AX886">
        <v>48811</v>
      </c>
      <c r="AY886" t="s">
        <v>37</v>
      </c>
      <c r="AZ886" t="s">
        <v>38</v>
      </c>
      <c r="BC886" t="s">
        <v>38</v>
      </c>
      <c r="BD886">
        <v>40.928199999999997</v>
      </c>
      <c r="BE886">
        <v>-74.843999999999994</v>
      </c>
      <c r="BF886" t="s">
        <v>39</v>
      </c>
      <c r="BG886" t="s">
        <v>132</v>
      </c>
      <c r="BH886" t="s">
        <v>34</v>
      </c>
      <c r="BI886">
        <v>0</v>
      </c>
      <c r="BJ886" t="s">
        <v>41</v>
      </c>
      <c r="BK886">
        <v>8</v>
      </c>
      <c r="BM886" t="s">
        <v>51</v>
      </c>
      <c r="BN886" t="s">
        <v>52</v>
      </c>
      <c r="BO886">
        <v>5.3417999999999998E-3</v>
      </c>
      <c r="BP886" t="s">
        <v>44</v>
      </c>
      <c r="BQ886">
        <v>12396611</v>
      </c>
      <c r="BT886">
        <v>61583413</v>
      </c>
      <c r="BV886">
        <v>300</v>
      </c>
      <c r="BW886">
        <v>79697214</v>
      </c>
      <c r="BY886">
        <v>2275050012</v>
      </c>
      <c r="BZ886">
        <v>2</v>
      </c>
      <c r="CA886" t="s">
        <v>34</v>
      </c>
      <c r="CB886" t="s">
        <v>82</v>
      </c>
      <c r="CC886">
        <v>34041</v>
      </c>
      <c r="CE886" t="s">
        <v>131</v>
      </c>
      <c r="CF886">
        <v>48811</v>
      </c>
      <c r="CG886" t="s">
        <v>37</v>
      </c>
      <c r="CH886" t="s">
        <v>38</v>
      </c>
      <c r="CK886" t="s">
        <v>38</v>
      </c>
      <c r="CL886">
        <v>40.928199999999997</v>
      </c>
      <c r="CM886">
        <v>-74.843999999999994</v>
      </c>
      <c r="CN886" t="s">
        <v>39</v>
      </c>
      <c r="CO886" t="s">
        <v>132</v>
      </c>
      <c r="CP886" t="s">
        <v>34</v>
      </c>
      <c r="CQ886">
        <v>0</v>
      </c>
      <c r="CR886" t="s">
        <v>41</v>
      </c>
      <c r="CS886">
        <v>8</v>
      </c>
      <c r="CU886" t="s">
        <v>49</v>
      </c>
      <c r="CV886" t="s">
        <v>50</v>
      </c>
      <c r="CW886">
        <v>3.9055499999999998E-3</v>
      </c>
      <c r="CX886" t="s">
        <v>44</v>
      </c>
      <c r="CY886">
        <v>12396611</v>
      </c>
      <c r="DB886">
        <v>61583413</v>
      </c>
      <c r="DD886">
        <v>300</v>
      </c>
      <c r="DE886">
        <v>79697214</v>
      </c>
      <c r="DG886">
        <v>2275050012</v>
      </c>
      <c r="DH886">
        <v>2</v>
      </c>
      <c r="DI886" t="s">
        <v>34</v>
      </c>
      <c r="DJ886" t="s">
        <v>82</v>
      </c>
      <c r="DK886">
        <v>34041</v>
      </c>
      <c r="DM886" t="s">
        <v>131</v>
      </c>
      <c r="DN886">
        <v>48811</v>
      </c>
      <c r="DO886" t="s">
        <v>37</v>
      </c>
      <c r="DP886" t="s">
        <v>38</v>
      </c>
      <c r="DS886" t="s">
        <v>38</v>
      </c>
      <c r="DT886">
        <v>40.928199999999997</v>
      </c>
      <c r="DU886">
        <v>-74.843999999999994</v>
      </c>
      <c r="DV886" t="s">
        <v>39</v>
      </c>
      <c r="DW886" t="s">
        <v>132</v>
      </c>
      <c r="DX886" t="s">
        <v>34</v>
      </c>
      <c r="DY886">
        <v>0</v>
      </c>
      <c r="DZ886" t="s">
        <v>41</v>
      </c>
      <c r="EA886">
        <v>8</v>
      </c>
      <c r="EC886" t="s">
        <v>47</v>
      </c>
      <c r="ED886" t="s">
        <v>48</v>
      </c>
      <c r="EE886">
        <v>3.8118200000000001E-3</v>
      </c>
      <c r="EF886" t="s">
        <v>44</v>
      </c>
      <c r="EG886">
        <v>12396611</v>
      </c>
      <c r="EJ886">
        <v>61583413</v>
      </c>
      <c r="EL886">
        <v>300</v>
      </c>
      <c r="EM886">
        <v>79697214</v>
      </c>
      <c r="EO886">
        <v>2275050012</v>
      </c>
      <c r="EP886">
        <v>2</v>
      </c>
      <c r="EQ886" t="s">
        <v>34</v>
      </c>
      <c r="ER886" t="s">
        <v>82</v>
      </c>
      <c r="ES886">
        <v>34041</v>
      </c>
      <c r="EU886" t="s">
        <v>131</v>
      </c>
      <c r="EV886">
        <v>48811</v>
      </c>
      <c r="EW886" t="s">
        <v>37</v>
      </c>
      <c r="EX886" t="s">
        <v>38</v>
      </c>
      <c r="FA886" t="s">
        <v>38</v>
      </c>
      <c r="FB886">
        <v>40.928199999999997</v>
      </c>
      <c r="FC886">
        <v>-74.843999999999994</v>
      </c>
      <c r="FD886" t="s">
        <v>39</v>
      </c>
      <c r="FE886" t="s">
        <v>132</v>
      </c>
      <c r="FF886" t="s">
        <v>34</v>
      </c>
      <c r="FG886">
        <v>0</v>
      </c>
      <c r="FH886" t="s">
        <v>41</v>
      </c>
      <c r="FI886">
        <v>8</v>
      </c>
      <c r="FK886" t="s">
        <v>45</v>
      </c>
      <c r="FL886" t="s">
        <v>46</v>
      </c>
      <c r="FM886">
        <v>1.2140199999999999E-3</v>
      </c>
      <c r="FN886" t="s">
        <v>44</v>
      </c>
      <c r="FO886">
        <v>12396611</v>
      </c>
      <c r="FR886">
        <v>61583413</v>
      </c>
      <c r="FT886">
        <v>300</v>
      </c>
      <c r="FU886">
        <v>79697214</v>
      </c>
      <c r="FW886">
        <v>2275050012</v>
      </c>
      <c r="FX886">
        <v>2</v>
      </c>
      <c r="FY886" t="s">
        <v>34</v>
      </c>
      <c r="FZ886" t="s">
        <v>82</v>
      </c>
      <c r="GA886">
        <v>34041</v>
      </c>
      <c r="GC886" t="s">
        <v>131</v>
      </c>
      <c r="GD886">
        <v>48811</v>
      </c>
      <c r="GE886" t="s">
        <v>37</v>
      </c>
      <c r="GF886" t="s">
        <v>38</v>
      </c>
      <c r="GI886" t="s">
        <v>38</v>
      </c>
      <c r="GJ886">
        <v>40.928199999999997</v>
      </c>
      <c r="GK886">
        <v>-74.843999999999994</v>
      </c>
      <c r="GL886" t="s">
        <v>39</v>
      </c>
      <c r="GM886" t="s">
        <v>132</v>
      </c>
      <c r="GN886" t="s">
        <v>34</v>
      </c>
      <c r="GO886">
        <v>0</v>
      </c>
      <c r="GP886" t="s">
        <v>41</v>
      </c>
      <c r="GQ886">
        <v>8</v>
      </c>
      <c r="GS886" t="s">
        <v>42</v>
      </c>
      <c r="GT886" t="s">
        <v>43</v>
      </c>
      <c r="GU886">
        <v>1.1376499999999999E-2</v>
      </c>
      <c r="GV886" t="s">
        <v>44</v>
      </c>
    </row>
  </sheetData>
  <sortState xmlns:xlrd2="http://schemas.microsoft.com/office/spreadsheetml/2017/richdata2" ref="A2:AH5767">
    <sortCondition ref="AE2:AE5767"/>
    <sortCondition ref="L2:L5767"/>
    <sortCondition ref="O2:O5767"/>
    <sortCondition ref="I2:I5767"/>
  </sortState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H5770"/>
  <sheetViews>
    <sheetView workbookViewId="0"/>
  </sheetViews>
  <sheetFormatPr defaultRowHeight="15" x14ac:dyDescent="0.25"/>
  <cols>
    <col min="7" max="7" width="12.5703125" customWidth="1"/>
    <col min="9" max="9" width="15.42578125" customWidth="1"/>
  </cols>
  <sheetData>
    <row r="1" spans="1:34" x14ac:dyDescent="0.25">
      <c r="A1" s="73" t="s">
        <v>914</v>
      </c>
    </row>
    <row r="2" spans="1:34" x14ac:dyDescent="0.25">
      <c r="A2" s="4" t="s">
        <v>915</v>
      </c>
    </row>
    <row r="3" spans="1:34" ht="15.75" thickBot="1" x14ac:dyDescent="0.3">
      <c r="A3" s="71" t="s">
        <v>887</v>
      </c>
      <c r="B3" s="4"/>
      <c r="C3" s="4"/>
      <c r="D3" s="4"/>
      <c r="E3" s="4"/>
      <c r="F3" s="4"/>
      <c r="G3" s="4"/>
      <c r="H3" s="4"/>
    </row>
    <row r="4" spans="1:34" x14ac:dyDescent="0.25">
      <c r="A4" s="26" t="s">
        <v>0</v>
      </c>
      <c r="B4" s="27" t="s">
        <v>1</v>
      </c>
      <c r="C4" s="27" t="s">
        <v>2</v>
      </c>
      <c r="D4" s="27" t="s">
        <v>3</v>
      </c>
      <c r="E4" s="27" t="s">
        <v>4</v>
      </c>
      <c r="F4" s="27" t="s">
        <v>5</v>
      </c>
      <c r="G4" s="27" t="s">
        <v>6</v>
      </c>
      <c r="H4" s="27" t="s">
        <v>7</v>
      </c>
      <c r="I4" s="27" t="s">
        <v>8</v>
      </c>
      <c r="J4" s="27" t="s">
        <v>9</v>
      </c>
      <c r="K4" s="27" t="s">
        <v>10</v>
      </c>
      <c r="L4" s="27" t="s">
        <v>11</v>
      </c>
      <c r="M4" s="27" t="s">
        <v>12</v>
      </c>
      <c r="N4" s="27" t="s">
        <v>13</v>
      </c>
      <c r="O4" s="27" t="s">
        <v>14</v>
      </c>
      <c r="P4" s="27" t="s">
        <v>15</v>
      </c>
      <c r="Q4" s="27" t="s">
        <v>16</v>
      </c>
      <c r="R4" s="27" t="s">
        <v>17</v>
      </c>
      <c r="S4" s="27" t="s">
        <v>18</v>
      </c>
      <c r="T4" s="27" t="s">
        <v>19</v>
      </c>
      <c r="U4" s="27" t="s">
        <v>20</v>
      </c>
      <c r="V4" s="27" t="s">
        <v>21</v>
      </c>
      <c r="W4" s="27" t="s">
        <v>22</v>
      </c>
      <c r="X4" s="27" t="s">
        <v>23</v>
      </c>
      <c r="Y4" s="27" t="s">
        <v>24</v>
      </c>
      <c r="Z4" s="27" t="s">
        <v>25</v>
      </c>
      <c r="AA4" s="27" t="s">
        <v>26</v>
      </c>
      <c r="AB4" s="27" t="s">
        <v>27</v>
      </c>
      <c r="AC4" s="27" t="s">
        <v>28</v>
      </c>
      <c r="AD4" s="27" t="s">
        <v>29</v>
      </c>
      <c r="AE4" s="27" t="s">
        <v>30</v>
      </c>
      <c r="AF4" s="27" t="s">
        <v>31</v>
      </c>
      <c r="AG4" s="27" t="s">
        <v>32</v>
      </c>
      <c r="AH4" s="56" t="s">
        <v>33</v>
      </c>
    </row>
    <row r="5" spans="1:34" x14ac:dyDescent="0.25">
      <c r="A5" s="54">
        <v>11007711</v>
      </c>
      <c r="B5" s="55"/>
      <c r="C5" s="55"/>
      <c r="D5" s="55">
        <v>60566513</v>
      </c>
      <c r="E5" s="55"/>
      <c r="F5" s="55">
        <v>300</v>
      </c>
      <c r="G5" s="55">
        <v>77674514</v>
      </c>
      <c r="H5" s="55"/>
      <c r="I5" s="55">
        <v>2275050011</v>
      </c>
      <c r="J5" s="55">
        <v>2</v>
      </c>
      <c r="K5" s="55" t="s">
        <v>34</v>
      </c>
      <c r="L5" s="55" t="s">
        <v>35</v>
      </c>
      <c r="M5" s="55">
        <v>34025</v>
      </c>
      <c r="N5" s="55"/>
      <c r="O5" s="55" t="s">
        <v>36</v>
      </c>
      <c r="P5" s="55">
        <v>48811</v>
      </c>
      <c r="Q5" s="55" t="s">
        <v>37</v>
      </c>
      <c r="R5" s="55" t="s">
        <v>38</v>
      </c>
      <c r="S5" s="55"/>
      <c r="T5" s="55"/>
      <c r="U5" s="55" t="s">
        <v>38</v>
      </c>
      <c r="V5" s="55">
        <v>40.4251</v>
      </c>
      <c r="W5" s="55">
        <v>-74.099599999999995</v>
      </c>
      <c r="X5" s="55" t="s">
        <v>39</v>
      </c>
      <c r="Y5" s="55" t="s">
        <v>40</v>
      </c>
      <c r="Z5" s="55" t="s">
        <v>34</v>
      </c>
      <c r="AA5" s="55">
        <v>0</v>
      </c>
      <c r="AB5" s="55" t="s">
        <v>41</v>
      </c>
      <c r="AC5" s="55">
        <v>8</v>
      </c>
      <c r="AD5" s="55"/>
      <c r="AE5" s="55" t="s">
        <v>42</v>
      </c>
      <c r="AF5" s="55" t="s">
        <v>43</v>
      </c>
      <c r="AG5" s="55">
        <v>1.3542700000000001E-3</v>
      </c>
      <c r="AH5" s="57" t="s">
        <v>44</v>
      </c>
    </row>
    <row r="6" spans="1:34" x14ac:dyDescent="0.25">
      <c r="A6" s="54">
        <v>11007711</v>
      </c>
      <c r="B6" s="55"/>
      <c r="C6" s="55"/>
      <c r="D6" s="55">
        <v>60566513</v>
      </c>
      <c r="E6" s="55"/>
      <c r="F6" s="55">
        <v>300</v>
      </c>
      <c r="G6" s="55">
        <v>77674614</v>
      </c>
      <c r="H6" s="55"/>
      <c r="I6" s="55">
        <v>2275050012</v>
      </c>
      <c r="J6" s="55">
        <v>2</v>
      </c>
      <c r="K6" s="55" t="s">
        <v>34</v>
      </c>
      <c r="L6" s="55" t="s">
        <v>35</v>
      </c>
      <c r="M6" s="55">
        <v>34025</v>
      </c>
      <c r="N6" s="55"/>
      <c r="O6" s="55" t="s">
        <v>36</v>
      </c>
      <c r="P6" s="55">
        <v>48811</v>
      </c>
      <c r="Q6" s="55" t="s">
        <v>37</v>
      </c>
      <c r="R6" s="55" t="s">
        <v>38</v>
      </c>
      <c r="S6" s="55"/>
      <c r="T6" s="55"/>
      <c r="U6" s="55" t="s">
        <v>38</v>
      </c>
      <c r="V6" s="55">
        <v>40.4251</v>
      </c>
      <c r="W6" s="55">
        <v>-74.099599999999995</v>
      </c>
      <c r="X6" s="55" t="s">
        <v>39</v>
      </c>
      <c r="Y6" s="55" t="s">
        <v>40</v>
      </c>
      <c r="Z6" s="55" t="s">
        <v>34</v>
      </c>
      <c r="AA6" s="55">
        <v>0</v>
      </c>
      <c r="AB6" s="55" t="s">
        <v>41</v>
      </c>
      <c r="AC6" s="55">
        <v>8</v>
      </c>
      <c r="AD6" s="55"/>
      <c r="AE6" s="55" t="s">
        <v>42</v>
      </c>
      <c r="AF6" s="55" t="s">
        <v>43</v>
      </c>
      <c r="AG6" s="55">
        <v>1.1376499999999999E-2</v>
      </c>
      <c r="AH6" s="57" t="s">
        <v>44</v>
      </c>
    </row>
    <row r="7" spans="1:34" x14ac:dyDescent="0.25">
      <c r="A7" s="54">
        <v>11007711</v>
      </c>
      <c r="B7" s="55"/>
      <c r="C7" s="55"/>
      <c r="D7" s="55">
        <v>60566513</v>
      </c>
      <c r="E7" s="55"/>
      <c r="F7" s="55">
        <v>300</v>
      </c>
      <c r="G7" s="55">
        <v>77674614</v>
      </c>
      <c r="H7" s="55"/>
      <c r="I7" s="55">
        <v>2275050012</v>
      </c>
      <c r="J7" s="55">
        <v>2</v>
      </c>
      <c r="K7" s="55" t="s">
        <v>34</v>
      </c>
      <c r="L7" s="55" t="s">
        <v>35</v>
      </c>
      <c r="M7" s="55">
        <v>34025</v>
      </c>
      <c r="N7" s="55"/>
      <c r="O7" s="55" t="s">
        <v>36</v>
      </c>
      <c r="P7" s="55">
        <v>48811</v>
      </c>
      <c r="Q7" s="55" t="s">
        <v>37</v>
      </c>
      <c r="R7" s="55" t="s">
        <v>38</v>
      </c>
      <c r="S7" s="55"/>
      <c r="T7" s="55"/>
      <c r="U7" s="55" t="s">
        <v>38</v>
      </c>
      <c r="V7" s="55">
        <v>40.4251</v>
      </c>
      <c r="W7" s="55">
        <v>-74.099599999999995</v>
      </c>
      <c r="X7" s="55" t="s">
        <v>39</v>
      </c>
      <c r="Y7" s="55" t="s">
        <v>40</v>
      </c>
      <c r="Z7" s="55" t="s">
        <v>34</v>
      </c>
      <c r="AA7" s="55">
        <v>0</v>
      </c>
      <c r="AB7" s="55" t="s">
        <v>41</v>
      </c>
      <c r="AC7" s="55">
        <v>8</v>
      </c>
      <c r="AD7" s="55"/>
      <c r="AE7" s="55" t="s">
        <v>45</v>
      </c>
      <c r="AF7" s="55" t="s">
        <v>46</v>
      </c>
      <c r="AG7" s="55">
        <v>1.2140199999999999E-3</v>
      </c>
      <c r="AH7" s="57" t="s">
        <v>44</v>
      </c>
    </row>
    <row r="8" spans="1:34" x14ac:dyDescent="0.25">
      <c r="A8" s="54">
        <v>11007711</v>
      </c>
      <c r="B8" s="55"/>
      <c r="C8" s="55"/>
      <c r="D8" s="55">
        <v>60566513</v>
      </c>
      <c r="E8" s="55"/>
      <c r="F8" s="55">
        <v>300</v>
      </c>
      <c r="G8" s="55">
        <v>77674514</v>
      </c>
      <c r="H8" s="55"/>
      <c r="I8" s="55">
        <v>2275050011</v>
      </c>
      <c r="J8" s="55">
        <v>2</v>
      </c>
      <c r="K8" s="55" t="s">
        <v>34</v>
      </c>
      <c r="L8" s="55" t="s">
        <v>35</v>
      </c>
      <c r="M8" s="55">
        <v>34025</v>
      </c>
      <c r="N8" s="55"/>
      <c r="O8" s="55" t="s">
        <v>36</v>
      </c>
      <c r="P8" s="55">
        <v>48811</v>
      </c>
      <c r="Q8" s="55" t="s">
        <v>37</v>
      </c>
      <c r="R8" s="55" t="s">
        <v>38</v>
      </c>
      <c r="S8" s="55"/>
      <c r="T8" s="55"/>
      <c r="U8" s="55" t="s">
        <v>38</v>
      </c>
      <c r="V8" s="55">
        <v>40.4251</v>
      </c>
      <c r="W8" s="55">
        <v>-74.099599999999995</v>
      </c>
      <c r="X8" s="55" t="s">
        <v>39</v>
      </c>
      <c r="Y8" s="55" t="s">
        <v>40</v>
      </c>
      <c r="Z8" s="55" t="s">
        <v>34</v>
      </c>
      <c r="AA8" s="55">
        <v>0</v>
      </c>
      <c r="AB8" s="55" t="s">
        <v>41</v>
      </c>
      <c r="AC8" s="55">
        <v>8</v>
      </c>
      <c r="AD8" s="55"/>
      <c r="AE8" s="55" t="s">
        <v>45</v>
      </c>
      <c r="AF8" s="55" t="s">
        <v>46</v>
      </c>
      <c r="AG8" s="55">
        <v>9.0000000000000006E-5</v>
      </c>
      <c r="AH8" s="57" t="s">
        <v>44</v>
      </c>
    </row>
    <row r="9" spans="1:34" x14ac:dyDescent="0.25">
      <c r="A9" s="54">
        <v>11007711</v>
      </c>
      <c r="B9" s="55"/>
      <c r="C9" s="55"/>
      <c r="D9" s="55">
        <v>60566513</v>
      </c>
      <c r="E9" s="55"/>
      <c r="F9" s="55">
        <v>300</v>
      </c>
      <c r="G9" s="55">
        <v>77674514</v>
      </c>
      <c r="H9" s="55"/>
      <c r="I9" s="55">
        <v>2275050011</v>
      </c>
      <c r="J9" s="55">
        <v>2</v>
      </c>
      <c r="K9" s="55" t="s">
        <v>34</v>
      </c>
      <c r="L9" s="55" t="s">
        <v>35</v>
      </c>
      <c r="M9" s="55">
        <v>34025</v>
      </c>
      <c r="N9" s="55"/>
      <c r="O9" s="55" t="s">
        <v>36</v>
      </c>
      <c r="P9" s="55">
        <v>48811</v>
      </c>
      <c r="Q9" s="55" t="s">
        <v>37</v>
      </c>
      <c r="R9" s="55" t="s">
        <v>38</v>
      </c>
      <c r="S9" s="55"/>
      <c r="T9" s="55"/>
      <c r="U9" s="55" t="s">
        <v>38</v>
      </c>
      <c r="V9" s="55">
        <v>40.4251</v>
      </c>
      <c r="W9" s="55">
        <v>-74.099599999999995</v>
      </c>
      <c r="X9" s="55" t="s">
        <v>39</v>
      </c>
      <c r="Y9" s="55" t="s">
        <v>40</v>
      </c>
      <c r="Z9" s="55" t="s">
        <v>34</v>
      </c>
      <c r="AA9" s="55">
        <v>0</v>
      </c>
      <c r="AB9" s="55" t="s">
        <v>41</v>
      </c>
      <c r="AC9" s="55">
        <v>8</v>
      </c>
      <c r="AD9" s="55"/>
      <c r="AE9" s="55" t="s">
        <v>47</v>
      </c>
      <c r="AF9" s="55" t="s">
        <v>48</v>
      </c>
      <c r="AG9" s="55">
        <v>1.4699100000000001E-3</v>
      </c>
      <c r="AH9" s="57" t="s">
        <v>44</v>
      </c>
    </row>
    <row r="10" spans="1:34" x14ac:dyDescent="0.25">
      <c r="A10" s="54">
        <v>11007711</v>
      </c>
      <c r="B10" s="55"/>
      <c r="C10" s="55"/>
      <c r="D10" s="55">
        <v>60566513</v>
      </c>
      <c r="E10" s="55"/>
      <c r="F10" s="55">
        <v>300</v>
      </c>
      <c r="G10" s="55">
        <v>77674614</v>
      </c>
      <c r="H10" s="55"/>
      <c r="I10" s="55">
        <v>2275050012</v>
      </c>
      <c r="J10" s="55">
        <v>2</v>
      </c>
      <c r="K10" s="55" t="s">
        <v>34</v>
      </c>
      <c r="L10" s="55" t="s">
        <v>35</v>
      </c>
      <c r="M10" s="55">
        <v>34025</v>
      </c>
      <c r="N10" s="55"/>
      <c r="O10" s="55" t="s">
        <v>36</v>
      </c>
      <c r="P10" s="55">
        <v>48811</v>
      </c>
      <c r="Q10" s="55" t="s">
        <v>37</v>
      </c>
      <c r="R10" s="55" t="s">
        <v>38</v>
      </c>
      <c r="S10" s="55"/>
      <c r="T10" s="55"/>
      <c r="U10" s="55" t="s">
        <v>38</v>
      </c>
      <c r="V10" s="55">
        <v>40.4251</v>
      </c>
      <c r="W10" s="55">
        <v>-74.099599999999995</v>
      </c>
      <c r="X10" s="55" t="s">
        <v>39</v>
      </c>
      <c r="Y10" s="55" t="s">
        <v>40</v>
      </c>
      <c r="Z10" s="55" t="s">
        <v>34</v>
      </c>
      <c r="AA10" s="55">
        <v>0</v>
      </c>
      <c r="AB10" s="55" t="s">
        <v>41</v>
      </c>
      <c r="AC10" s="55">
        <v>8</v>
      </c>
      <c r="AD10" s="55"/>
      <c r="AE10" s="55" t="s">
        <v>47</v>
      </c>
      <c r="AF10" s="55" t="s">
        <v>48</v>
      </c>
      <c r="AG10" s="55">
        <v>3.8118200000000001E-3</v>
      </c>
      <c r="AH10" s="57" t="s">
        <v>44</v>
      </c>
    </row>
    <row r="11" spans="1:34" x14ac:dyDescent="0.25">
      <c r="A11" s="54">
        <v>11007711</v>
      </c>
      <c r="B11" s="55"/>
      <c r="C11" s="55"/>
      <c r="D11" s="55">
        <v>60566513</v>
      </c>
      <c r="E11" s="55"/>
      <c r="F11" s="55">
        <v>300</v>
      </c>
      <c r="G11" s="55">
        <v>77674614</v>
      </c>
      <c r="H11" s="55"/>
      <c r="I11" s="55">
        <v>2275050012</v>
      </c>
      <c r="J11" s="55">
        <v>2</v>
      </c>
      <c r="K11" s="55" t="s">
        <v>34</v>
      </c>
      <c r="L11" s="55" t="s">
        <v>35</v>
      </c>
      <c r="M11" s="55">
        <v>34025</v>
      </c>
      <c r="N11" s="55"/>
      <c r="O11" s="55" t="s">
        <v>36</v>
      </c>
      <c r="P11" s="55">
        <v>48811</v>
      </c>
      <c r="Q11" s="55" t="s">
        <v>37</v>
      </c>
      <c r="R11" s="55" t="s">
        <v>38</v>
      </c>
      <c r="S11" s="55"/>
      <c r="T11" s="55"/>
      <c r="U11" s="55" t="s">
        <v>38</v>
      </c>
      <c r="V11" s="55">
        <v>40.4251</v>
      </c>
      <c r="W11" s="55">
        <v>-74.099599999999995</v>
      </c>
      <c r="X11" s="55" t="s">
        <v>39</v>
      </c>
      <c r="Y11" s="55" t="s">
        <v>40</v>
      </c>
      <c r="Z11" s="55" t="s">
        <v>34</v>
      </c>
      <c r="AA11" s="55">
        <v>0</v>
      </c>
      <c r="AB11" s="55" t="s">
        <v>41</v>
      </c>
      <c r="AC11" s="55">
        <v>8</v>
      </c>
      <c r="AD11" s="55"/>
      <c r="AE11" s="55" t="s">
        <v>49</v>
      </c>
      <c r="AF11" s="55" t="s">
        <v>50</v>
      </c>
      <c r="AG11" s="55">
        <v>3.9055499999999998E-3</v>
      </c>
      <c r="AH11" s="57" t="s">
        <v>44</v>
      </c>
    </row>
    <row r="12" spans="1:34" x14ac:dyDescent="0.25">
      <c r="A12" s="54">
        <v>11007711</v>
      </c>
      <c r="B12" s="55"/>
      <c r="C12" s="55"/>
      <c r="D12" s="55">
        <v>60566513</v>
      </c>
      <c r="E12" s="55"/>
      <c r="F12" s="55">
        <v>300</v>
      </c>
      <c r="G12" s="55">
        <v>77674514</v>
      </c>
      <c r="H12" s="55"/>
      <c r="I12" s="55">
        <v>2275050011</v>
      </c>
      <c r="J12" s="55">
        <v>2</v>
      </c>
      <c r="K12" s="55" t="s">
        <v>34</v>
      </c>
      <c r="L12" s="55" t="s">
        <v>35</v>
      </c>
      <c r="M12" s="55">
        <v>34025</v>
      </c>
      <c r="N12" s="55"/>
      <c r="O12" s="55" t="s">
        <v>36</v>
      </c>
      <c r="P12" s="55">
        <v>48811</v>
      </c>
      <c r="Q12" s="55" t="s">
        <v>37</v>
      </c>
      <c r="R12" s="55" t="s">
        <v>38</v>
      </c>
      <c r="S12" s="55"/>
      <c r="T12" s="55"/>
      <c r="U12" s="55" t="s">
        <v>38</v>
      </c>
      <c r="V12" s="55">
        <v>40.4251</v>
      </c>
      <c r="W12" s="55">
        <v>-74.099599999999995</v>
      </c>
      <c r="X12" s="55" t="s">
        <v>39</v>
      </c>
      <c r="Y12" s="55" t="s">
        <v>40</v>
      </c>
      <c r="Z12" s="55" t="s">
        <v>34</v>
      </c>
      <c r="AA12" s="55">
        <v>0</v>
      </c>
      <c r="AB12" s="55" t="s">
        <v>41</v>
      </c>
      <c r="AC12" s="55">
        <v>8</v>
      </c>
      <c r="AD12" s="55"/>
      <c r="AE12" s="55" t="s">
        <v>49</v>
      </c>
      <c r="AF12" s="55" t="s">
        <v>50</v>
      </c>
      <c r="AG12" s="55">
        <v>2.1302999999999999E-3</v>
      </c>
      <c r="AH12" s="57" t="s">
        <v>44</v>
      </c>
    </row>
    <row r="13" spans="1:34" x14ac:dyDescent="0.25">
      <c r="A13" s="54">
        <v>11007711</v>
      </c>
      <c r="B13" s="55"/>
      <c r="C13" s="55"/>
      <c r="D13" s="55">
        <v>60566513</v>
      </c>
      <c r="E13" s="55"/>
      <c r="F13" s="55">
        <v>300</v>
      </c>
      <c r="G13" s="55">
        <v>77674614</v>
      </c>
      <c r="H13" s="55"/>
      <c r="I13" s="55">
        <v>2275050012</v>
      </c>
      <c r="J13" s="55">
        <v>2</v>
      </c>
      <c r="K13" s="55" t="s">
        <v>34</v>
      </c>
      <c r="L13" s="55" t="s">
        <v>35</v>
      </c>
      <c r="M13" s="55">
        <v>34025</v>
      </c>
      <c r="N13" s="55"/>
      <c r="O13" s="55" t="s">
        <v>36</v>
      </c>
      <c r="P13" s="55">
        <v>48811</v>
      </c>
      <c r="Q13" s="55" t="s">
        <v>37</v>
      </c>
      <c r="R13" s="55" t="s">
        <v>38</v>
      </c>
      <c r="S13" s="55"/>
      <c r="T13" s="55"/>
      <c r="U13" s="55" t="s">
        <v>38</v>
      </c>
      <c r="V13" s="55">
        <v>40.4251</v>
      </c>
      <c r="W13" s="55">
        <v>-74.099599999999995</v>
      </c>
      <c r="X13" s="55" t="s">
        <v>39</v>
      </c>
      <c r="Y13" s="55" t="s">
        <v>40</v>
      </c>
      <c r="Z13" s="55" t="s">
        <v>34</v>
      </c>
      <c r="AA13" s="55">
        <v>0</v>
      </c>
      <c r="AB13" s="55" t="s">
        <v>41</v>
      </c>
      <c r="AC13" s="55">
        <v>8</v>
      </c>
      <c r="AD13" s="55"/>
      <c r="AE13" s="55" t="s">
        <v>51</v>
      </c>
      <c r="AF13" s="55" t="s">
        <v>52</v>
      </c>
      <c r="AG13" s="55">
        <v>5.3417999999999998E-3</v>
      </c>
      <c r="AH13" s="57" t="s">
        <v>44</v>
      </c>
    </row>
    <row r="14" spans="1:34" x14ac:dyDescent="0.25">
      <c r="A14" s="54">
        <v>11007711</v>
      </c>
      <c r="B14" s="55"/>
      <c r="C14" s="55"/>
      <c r="D14" s="55">
        <v>60566513</v>
      </c>
      <c r="E14" s="55"/>
      <c r="F14" s="55">
        <v>300</v>
      </c>
      <c r="G14" s="55">
        <v>77674514</v>
      </c>
      <c r="H14" s="55"/>
      <c r="I14" s="55">
        <v>2275050011</v>
      </c>
      <c r="J14" s="55">
        <v>2</v>
      </c>
      <c r="K14" s="55" t="s">
        <v>34</v>
      </c>
      <c r="L14" s="55" t="s">
        <v>35</v>
      </c>
      <c r="M14" s="55">
        <v>34025</v>
      </c>
      <c r="N14" s="55"/>
      <c r="O14" s="55" t="s">
        <v>36</v>
      </c>
      <c r="P14" s="55">
        <v>48811</v>
      </c>
      <c r="Q14" s="55" t="s">
        <v>37</v>
      </c>
      <c r="R14" s="55" t="s">
        <v>38</v>
      </c>
      <c r="S14" s="55"/>
      <c r="T14" s="55"/>
      <c r="U14" s="55" t="s">
        <v>38</v>
      </c>
      <c r="V14" s="55">
        <v>40.4251</v>
      </c>
      <c r="W14" s="55">
        <v>-74.099599999999995</v>
      </c>
      <c r="X14" s="55" t="s">
        <v>39</v>
      </c>
      <c r="Y14" s="55" t="s">
        <v>40</v>
      </c>
      <c r="Z14" s="55" t="s">
        <v>34</v>
      </c>
      <c r="AA14" s="55">
        <v>0</v>
      </c>
      <c r="AB14" s="55" t="s">
        <v>41</v>
      </c>
      <c r="AC14" s="55">
        <v>8</v>
      </c>
      <c r="AD14" s="55"/>
      <c r="AE14" s="55" t="s">
        <v>51</v>
      </c>
      <c r="AF14" s="55" t="s">
        <v>52</v>
      </c>
      <c r="AG14" s="55">
        <v>5.8500000000000002E-4</v>
      </c>
      <c r="AH14" s="57" t="s">
        <v>44</v>
      </c>
    </row>
    <row r="15" spans="1:34" x14ac:dyDescent="0.25">
      <c r="A15" s="54">
        <v>11007711</v>
      </c>
      <c r="B15" s="55"/>
      <c r="C15" s="55"/>
      <c r="D15" s="55">
        <v>60566513</v>
      </c>
      <c r="E15" s="55"/>
      <c r="F15" s="55">
        <v>300</v>
      </c>
      <c r="G15" s="55">
        <v>77674614</v>
      </c>
      <c r="H15" s="55"/>
      <c r="I15" s="55">
        <v>2275050012</v>
      </c>
      <c r="J15" s="55">
        <v>2</v>
      </c>
      <c r="K15" s="55" t="s">
        <v>34</v>
      </c>
      <c r="L15" s="55" t="s">
        <v>35</v>
      </c>
      <c r="M15" s="55">
        <v>34025</v>
      </c>
      <c r="N15" s="55"/>
      <c r="O15" s="55" t="s">
        <v>36</v>
      </c>
      <c r="P15" s="55">
        <v>48811</v>
      </c>
      <c r="Q15" s="55" t="s">
        <v>37</v>
      </c>
      <c r="R15" s="55" t="s">
        <v>38</v>
      </c>
      <c r="S15" s="55"/>
      <c r="T15" s="55"/>
      <c r="U15" s="55" t="s">
        <v>38</v>
      </c>
      <c r="V15" s="55">
        <v>40.4251</v>
      </c>
      <c r="W15" s="55">
        <v>-74.099599999999995</v>
      </c>
      <c r="X15" s="55" t="s">
        <v>39</v>
      </c>
      <c r="Y15" s="55" t="s">
        <v>40</v>
      </c>
      <c r="Z15" s="55" t="s">
        <v>34</v>
      </c>
      <c r="AA15" s="55">
        <v>0</v>
      </c>
      <c r="AB15" s="55" t="s">
        <v>41</v>
      </c>
      <c r="AC15" s="55">
        <v>8</v>
      </c>
      <c r="AD15" s="55"/>
      <c r="AE15" s="55" t="s">
        <v>53</v>
      </c>
      <c r="AF15" s="55" t="s">
        <v>54</v>
      </c>
      <c r="AG15" s="55">
        <v>0.15802099999999999</v>
      </c>
      <c r="AH15" s="57" t="s">
        <v>44</v>
      </c>
    </row>
    <row r="16" spans="1:34" x14ac:dyDescent="0.25">
      <c r="A16" s="54">
        <v>11007711</v>
      </c>
      <c r="B16" s="55"/>
      <c r="C16" s="55"/>
      <c r="D16" s="55">
        <v>60566513</v>
      </c>
      <c r="E16" s="55"/>
      <c r="F16" s="55">
        <v>300</v>
      </c>
      <c r="G16" s="55">
        <v>77674514</v>
      </c>
      <c r="H16" s="55"/>
      <c r="I16" s="55">
        <v>2275050011</v>
      </c>
      <c r="J16" s="55">
        <v>2</v>
      </c>
      <c r="K16" s="55" t="s">
        <v>34</v>
      </c>
      <c r="L16" s="55" t="s">
        <v>35</v>
      </c>
      <c r="M16" s="55">
        <v>34025</v>
      </c>
      <c r="N16" s="55"/>
      <c r="O16" s="55" t="s">
        <v>36</v>
      </c>
      <c r="P16" s="55">
        <v>48811</v>
      </c>
      <c r="Q16" s="55" t="s">
        <v>37</v>
      </c>
      <c r="R16" s="55" t="s">
        <v>38</v>
      </c>
      <c r="S16" s="55"/>
      <c r="T16" s="55"/>
      <c r="U16" s="55" t="s">
        <v>38</v>
      </c>
      <c r="V16" s="55">
        <v>40.4251</v>
      </c>
      <c r="W16" s="55">
        <v>-74.099599999999995</v>
      </c>
      <c r="X16" s="55" t="s">
        <v>39</v>
      </c>
      <c r="Y16" s="55" t="s">
        <v>40</v>
      </c>
      <c r="Z16" s="55" t="s">
        <v>34</v>
      </c>
      <c r="AA16" s="55">
        <v>0</v>
      </c>
      <c r="AB16" s="55" t="s">
        <v>41</v>
      </c>
      <c r="AC16" s="55">
        <v>8</v>
      </c>
      <c r="AD16" s="55"/>
      <c r="AE16" s="55" t="s">
        <v>53</v>
      </c>
      <c r="AF16" s="55" t="s">
        <v>54</v>
      </c>
      <c r="AG16" s="55">
        <v>0.108126</v>
      </c>
      <c r="AH16" s="57" t="s">
        <v>44</v>
      </c>
    </row>
    <row r="17" spans="1:34" x14ac:dyDescent="0.25">
      <c r="A17" s="54">
        <v>11007711</v>
      </c>
      <c r="B17" s="55"/>
      <c r="C17" s="55"/>
      <c r="D17" s="55">
        <v>60566513</v>
      </c>
      <c r="E17" s="55"/>
      <c r="F17" s="55">
        <v>300</v>
      </c>
      <c r="G17" s="55">
        <v>77674514</v>
      </c>
      <c r="H17" s="55"/>
      <c r="I17" s="55">
        <v>2275050011</v>
      </c>
      <c r="J17" s="55">
        <v>2</v>
      </c>
      <c r="K17" s="55" t="s">
        <v>34</v>
      </c>
      <c r="L17" s="55" t="s">
        <v>35</v>
      </c>
      <c r="M17" s="55">
        <v>34025</v>
      </c>
      <c r="N17" s="55"/>
      <c r="O17" s="55" t="s">
        <v>36</v>
      </c>
      <c r="P17" s="55">
        <v>48811</v>
      </c>
      <c r="Q17" s="55" t="s">
        <v>37</v>
      </c>
      <c r="R17" s="55" t="s">
        <v>38</v>
      </c>
      <c r="S17" s="55"/>
      <c r="T17" s="55"/>
      <c r="U17" s="55" t="s">
        <v>38</v>
      </c>
      <c r="V17" s="55">
        <v>40.4251</v>
      </c>
      <c r="W17" s="55">
        <v>-74.099599999999995</v>
      </c>
      <c r="X17" s="55" t="s">
        <v>39</v>
      </c>
      <c r="Y17" s="55" t="s">
        <v>40</v>
      </c>
      <c r="Z17" s="55" t="s">
        <v>34</v>
      </c>
      <c r="AA17" s="55">
        <v>0</v>
      </c>
      <c r="AB17" s="55" t="s">
        <v>41</v>
      </c>
      <c r="AC17" s="55">
        <v>8</v>
      </c>
      <c r="AD17" s="55"/>
      <c r="AE17" s="55">
        <v>7439921</v>
      </c>
      <c r="AF17" s="55" t="s">
        <v>55</v>
      </c>
      <c r="AG17" s="55">
        <v>1.3835599999999999E-4</v>
      </c>
      <c r="AH17" s="57" t="s">
        <v>44</v>
      </c>
    </row>
    <row r="18" spans="1:34" x14ac:dyDescent="0.25">
      <c r="A18" s="54">
        <v>9383711</v>
      </c>
      <c r="B18" s="55"/>
      <c r="C18" s="55"/>
      <c r="D18" s="55">
        <v>98309913</v>
      </c>
      <c r="E18" s="55"/>
      <c r="F18" s="55">
        <v>300</v>
      </c>
      <c r="G18" s="55">
        <v>166470414</v>
      </c>
      <c r="H18" s="55"/>
      <c r="I18" s="55">
        <v>2275060012</v>
      </c>
      <c r="J18" s="55">
        <v>2</v>
      </c>
      <c r="K18" s="55" t="s">
        <v>34</v>
      </c>
      <c r="L18" s="55" t="s">
        <v>56</v>
      </c>
      <c r="M18" s="55">
        <v>34007</v>
      </c>
      <c r="N18" s="55"/>
      <c r="O18" s="55" t="s">
        <v>57</v>
      </c>
      <c r="P18" s="55">
        <v>48811</v>
      </c>
      <c r="Q18" s="55" t="s">
        <v>37</v>
      </c>
      <c r="R18" s="55" t="s">
        <v>38</v>
      </c>
      <c r="S18" s="55"/>
      <c r="T18" s="55"/>
      <c r="U18" s="55" t="s">
        <v>38</v>
      </c>
      <c r="V18" s="55">
        <v>39.778419999999997</v>
      </c>
      <c r="W18" s="55">
        <v>-74.947800000000001</v>
      </c>
      <c r="X18" s="55" t="s">
        <v>39</v>
      </c>
      <c r="Y18" s="55" t="s">
        <v>58</v>
      </c>
      <c r="Z18" s="55" t="s">
        <v>34</v>
      </c>
      <c r="AA18" s="55">
        <v>0</v>
      </c>
      <c r="AB18" s="55" t="s">
        <v>41</v>
      </c>
      <c r="AC18" s="55">
        <v>8</v>
      </c>
      <c r="AD18" s="55"/>
      <c r="AE18" s="55" t="s">
        <v>59</v>
      </c>
      <c r="AF18" s="55" t="s">
        <v>60</v>
      </c>
      <c r="AG18" s="55">
        <v>0.31424600000000003</v>
      </c>
      <c r="AH18" s="57" t="s">
        <v>44</v>
      </c>
    </row>
    <row r="19" spans="1:34" x14ac:dyDescent="0.25">
      <c r="A19" s="54">
        <v>9383711</v>
      </c>
      <c r="B19" s="55"/>
      <c r="C19" s="55"/>
      <c r="D19" s="55">
        <v>103236413</v>
      </c>
      <c r="E19" s="55"/>
      <c r="F19" s="55">
        <v>300</v>
      </c>
      <c r="G19" s="55">
        <v>145755014</v>
      </c>
      <c r="H19" s="55"/>
      <c r="I19" s="55">
        <v>2265008005</v>
      </c>
      <c r="J19" s="55">
        <v>2</v>
      </c>
      <c r="K19" s="55" t="s">
        <v>34</v>
      </c>
      <c r="L19" s="55" t="s">
        <v>56</v>
      </c>
      <c r="M19" s="55">
        <v>34007</v>
      </c>
      <c r="N19" s="55"/>
      <c r="O19" s="55" t="s">
        <v>57</v>
      </c>
      <c r="P19" s="55">
        <v>48811</v>
      </c>
      <c r="Q19" s="55" t="s">
        <v>37</v>
      </c>
      <c r="R19" s="55" t="s">
        <v>38</v>
      </c>
      <c r="S19" s="55"/>
      <c r="T19" s="55"/>
      <c r="U19" s="55" t="s">
        <v>38</v>
      </c>
      <c r="V19" s="55">
        <v>39.778419999999997</v>
      </c>
      <c r="W19" s="55">
        <v>-74.947800000000001</v>
      </c>
      <c r="X19" s="55" t="s">
        <v>39</v>
      </c>
      <c r="Y19" s="55" t="s">
        <v>58</v>
      </c>
      <c r="Z19" s="55" t="s">
        <v>34</v>
      </c>
      <c r="AA19" s="55">
        <v>0</v>
      </c>
      <c r="AB19" s="55" t="s">
        <v>41</v>
      </c>
      <c r="AC19" s="55">
        <v>8</v>
      </c>
      <c r="AD19" s="55"/>
      <c r="AE19" s="55" t="s">
        <v>42</v>
      </c>
      <c r="AF19" s="55" t="s">
        <v>43</v>
      </c>
      <c r="AG19" s="55">
        <v>1.7394999999999999E-5</v>
      </c>
      <c r="AH19" s="57" t="s">
        <v>44</v>
      </c>
    </row>
    <row r="20" spans="1:34" x14ac:dyDescent="0.25">
      <c r="A20" s="54">
        <v>9383711</v>
      </c>
      <c r="B20" s="55"/>
      <c r="C20" s="55"/>
      <c r="D20" s="55">
        <v>103236413</v>
      </c>
      <c r="E20" s="55"/>
      <c r="F20" s="55">
        <v>300</v>
      </c>
      <c r="G20" s="55">
        <v>145755314</v>
      </c>
      <c r="H20" s="55"/>
      <c r="I20" s="55">
        <v>2270008005</v>
      </c>
      <c r="J20" s="55">
        <v>2</v>
      </c>
      <c r="K20" s="55" t="s">
        <v>34</v>
      </c>
      <c r="L20" s="55" t="s">
        <v>56</v>
      </c>
      <c r="M20" s="55">
        <v>34007</v>
      </c>
      <c r="N20" s="55"/>
      <c r="O20" s="55" t="s">
        <v>57</v>
      </c>
      <c r="P20" s="55">
        <v>48811</v>
      </c>
      <c r="Q20" s="55" t="s">
        <v>37</v>
      </c>
      <c r="R20" s="55" t="s">
        <v>38</v>
      </c>
      <c r="S20" s="55"/>
      <c r="T20" s="55"/>
      <c r="U20" s="55" t="s">
        <v>38</v>
      </c>
      <c r="V20" s="55">
        <v>39.778419999999997</v>
      </c>
      <c r="W20" s="55">
        <v>-74.947800000000001</v>
      </c>
      <c r="X20" s="55" t="s">
        <v>39</v>
      </c>
      <c r="Y20" s="55" t="s">
        <v>58</v>
      </c>
      <c r="Z20" s="55" t="s">
        <v>34</v>
      </c>
      <c r="AA20" s="55">
        <v>0</v>
      </c>
      <c r="AB20" s="55" t="s">
        <v>41</v>
      </c>
      <c r="AC20" s="55">
        <v>8</v>
      </c>
      <c r="AD20" s="55"/>
      <c r="AE20" s="55" t="s">
        <v>42</v>
      </c>
      <c r="AF20" s="55" t="s">
        <v>43</v>
      </c>
      <c r="AG20" s="55">
        <v>8.2706899999999999E-5</v>
      </c>
      <c r="AH20" s="57" t="s">
        <v>44</v>
      </c>
    </row>
    <row r="21" spans="1:34" x14ac:dyDescent="0.25">
      <c r="A21" s="54">
        <v>9383711</v>
      </c>
      <c r="B21" s="55"/>
      <c r="C21" s="55"/>
      <c r="D21" s="55">
        <v>98309913</v>
      </c>
      <c r="E21" s="55"/>
      <c r="F21" s="55">
        <v>300</v>
      </c>
      <c r="G21" s="55">
        <v>166470414</v>
      </c>
      <c r="H21" s="55"/>
      <c r="I21" s="55">
        <v>2275060012</v>
      </c>
      <c r="J21" s="55">
        <v>2</v>
      </c>
      <c r="K21" s="55" t="s">
        <v>34</v>
      </c>
      <c r="L21" s="55" t="s">
        <v>56</v>
      </c>
      <c r="M21" s="55">
        <v>34007</v>
      </c>
      <c r="N21" s="55"/>
      <c r="O21" s="55" t="s">
        <v>57</v>
      </c>
      <c r="P21" s="55">
        <v>48811</v>
      </c>
      <c r="Q21" s="55" t="s">
        <v>37</v>
      </c>
      <c r="R21" s="55" t="s">
        <v>38</v>
      </c>
      <c r="S21" s="55"/>
      <c r="T21" s="55"/>
      <c r="U21" s="55" t="s">
        <v>38</v>
      </c>
      <c r="V21" s="55">
        <v>39.778419999999997</v>
      </c>
      <c r="W21" s="55">
        <v>-74.947800000000001</v>
      </c>
      <c r="X21" s="55" t="s">
        <v>39</v>
      </c>
      <c r="Y21" s="55" t="s">
        <v>58</v>
      </c>
      <c r="Z21" s="55" t="s">
        <v>34</v>
      </c>
      <c r="AA21" s="55">
        <v>0</v>
      </c>
      <c r="AB21" s="55" t="s">
        <v>41</v>
      </c>
      <c r="AC21" s="55">
        <v>8</v>
      </c>
      <c r="AD21" s="55"/>
      <c r="AE21" s="55" t="s">
        <v>42</v>
      </c>
      <c r="AF21" s="55" t="s">
        <v>43</v>
      </c>
      <c r="AG21" s="55">
        <v>2.5386200000000001E-3</v>
      </c>
      <c r="AH21" s="57" t="s">
        <v>44</v>
      </c>
    </row>
    <row r="22" spans="1:34" x14ac:dyDescent="0.25">
      <c r="A22" s="54">
        <v>9383711</v>
      </c>
      <c r="B22" s="55"/>
      <c r="C22" s="55"/>
      <c r="D22" s="55">
        <v>103236413</v>
      </c>
      <c r="E22" s="55"/>
      <c r="F22" s="55">
        <v>300</v>
      </c>
      <c r="G22" s="55">
        <v>145755114</v>
      </c>
      <c r="H22" s="55"/>
      <c r="I22" s="55">
        <v>2267008005</v>
      </c>
      <c r="J22" s="55">
        <v>2</v>
      </c>
      <c r="K22" s="55" t="s">
        <v>34</v>
      </c>
      <c r="L22" s="55" t="s">
        <v>56</v>
      </c>
      <c r="M22" s="55">
        <v>34007</v>
      </c>
      <c r="N22" s="55"/>
      <c r="O22" s="55" t="s">
        <v>57</v>
      </c>
      <c r="P22" s="55">
        <v>48811</v>
      </c>
      <c r="Q22" s="55" t="s">
        <v>37</v>
      </c>
      <c r="R22" s="55" t="s">
        <v>38</v>
      </c>
      <c r="S22" s="55"/>
      <c r="T22" s="55"/>
      <c r="U22" s="55" t="s">
        <v>38</v>
      </c>
      <c r="V22" s="55">
        <v>39.778419999999997</v>
      </c>
      <c r="W22" s="55">
        <v>-74.947800000000001</v>
      </c>
      <c r="X22" s="55" t="s">
        <v>39</v>
      </c>
      <c r="Y22" s="55" t="s">
        <v>58</v>
      </c>
      <c r="Z22" s="55" t="s">
        <v>34</v>
      </c>
      <c r="AA22" s="55">
        <v>0</v>
      </c>
      <c r="AB22" s="55" t="s">
        <v>41</v>
      </c>
      <c r="AC22" s="55">
        <v>8</v>
      </c>
      <c r="AD22" s="55"/>
      <c r="AE22" s="55" t="s">
        <v>42</v>
      </c>
      <c r="AF22" s="55" t="s">
        <v>43</v>
      </c>
      <c r="AG22" s="55">
        <v>1.70876E-6</v>
      </c>
      <c r="AH22" s="57" t="s">
        <v>44</v>
      </c>
    </row>
    <row r="23" spans="1:34" x14ac:dyDescent="0.25">
      <c r="A23" s="54">
        <v>9383711</v>
      </c>
      <c r="B23" s="55"/>
      <c r="C23" s="55"/>
      <c r="D23" s="55">
        <v>103236413</v>
      </c>
      <c r="E23" s="55"/>
      <c r="F23" s="55">
        <v>300</v>
      </c>
      <c r="G23" s="55">
        <v>145755214</v>
      </c>
      <c r="H23" s="55"/>
      <c r="I23" s="55">
        <v>2268008005</v>
      </c>
      <c r="J23" s="55">
        <v>2</v>
      </c>
      <c r="K23" s="55" t="s">
        <v>34</v>
      </c>
      <c r="L23" s="55" t="s">
        <v>56</v>
      </c>
      <c r="M23" s="55">
        <v>34007</v>
      </c>
      <c r="N23" s="55"/>
      <c r="O23" s="55" t="s">
        <v>57</v>
      </c>
      <c r="P23" s="55">
        <v>48811</v>
      </c>
      <c r="Q23" s="55" t="s">
        <v>37</v>
      </c>
      <c r="R23" s="55" t="s">
        <v>38</v>
      </c>
      <c r="S23" s="55"/>
      <c r="T23" s="55"/>
      <c r="U23" s="55" t="s">
        <v>38</v>
      </c>
      <c r="V23" s="55">
        <v>39.778419999999997</v>
      </c>
      <c r="W23" s="55">
        <v>-74.947800000000001</v>
      </c>
      <c r="X23" s="55" t="s">
        <v>39</v>
      </c>
      <c r="Y23" s="55" t="s">
        <v>58</v>
      </c>
      <c r="Z23" s="55" t="s">
        <v>34</v>
      </c>
      <c r="AA23" s="55">
        <v>0</v>
      </c>
      <c r="AB23" s="55" t="s">
        <v>41</v>
      </c>
      <c r="AC23" s="55">
        <v>8</v>
      </c>
      <c r="AD23" s="55"/>
      <c r="AE23" s="55" t="s">
        <v>42</v>
      </c>
      <c r="AF23" s="55" t="s">
        <v>43</v>
      </c>
      <c r="AG23" s="55">
        <v>1.35128E-6</v>
      </c>
      <c r="AH23" s="57" t="s">
        <v>44</v>
      </c>
    </row>
    <row r="24" spans="1:34" x14ac:dyDescent="0.25">
      <c r="A24" s="54">
        <v>9383711</v>
      </c>
      <c r="B24" s="55"/>
      <c r="C24" s="55"/>
      <c r="D24" s="55">
        <v>62626113</v>
      </c>
      <c r="E24" s="55"/>
      <c r="F24" s="55">
        <v>300</v>
      </c>
      <c r="G24" s="55">
        <v>84342314</v>
      </c>
      <c r="H24" s="55"/>
      <c r="I24" s="55">
        <v>2275050011</v>
      </c>
      <c r="J24" s="55">
        <v>2</v>
      </c>
      <c r="K24" s="55" t="s">
        <v>34</v>
      </c>
      <c r="L24" s="55" t="s">
        <v>56</v>
      </c>
      <c r="M24" s="55">
        <v>34007</v>
      </c>
      <c r="N24" s="55"/>
      <c r="O24" s="55" t="s">
        <v>57</v>
      </c>
      <c r="P24" s="55">
        <v>48811</v>
      </c>
      <c r="Q24" s="55" t="s">
        <v>37</v>
      </c>
      <c r="R24" s="55" t="s">
        <v>38</v>
      </c>
      <c r="S24" s="55"/>
      <c r="T24" s="55"/>
      <c r="U24" s="55" t="s">
        <v>38</v>
      </c>
      <c r="V24" s="55">
        <v>39.778419999999997</v>
      </c>
      <c r="W24" s="55">
        <v>-74.947800000000001</v>
      </c>
      <c r="X24" s="55" t="s">
        <v>39</v>
      </c>
      <c r="Y24" s="55" t="s">
        <v>58</v>
      </c>
      <c r="Z24" s="55" t="s">
        <v>34</v>
      </c>
      <c r="AA24" s="55">
        <v>0</v>
      </c>
      <c r="AB24" s="55" t="s">
        <v>41</v>
      </c>
      <c r="AC24" s="55">
        <v>8</v>
      </c>
      <c r="AD24" s="55"/>
      <c r="AE24" s="55" t="s">
        <v>42</v>
      </c>
      <c r="AF24" s="55" t="s">
        <v>43</v>
      </c>
      <c r="AG24" s="55">
        <v>0.14185300000000001</v>
      </c>
      <c r="AH24" s="57" t="s">
        <v>44</v>
      </c>
    </row>
    <row r="25" spans="1:34" x14ac:dyDescent="0.25">
      <c r="A25" s="54">
        <v>9383711</v>
      </c>
      <c r="B25" s="55"/>
      <c r="C25" s="55"/>
      <c r="D25" s="55">
        <v>62626113</v>
      </c>
      <c r="E25" s="55"/>
      <c r="F25" s="55">
        <v>300</v>
      </c>
      <c r="G25" s="55">
        <v>84342414</v>
      </c>
      <c r="H25" s="55"/>
      <c r="I25" s="55">
        <v>2275050012</v>
      </c>
      <c r="J25" s="55">
        <v>2</v>
      </c>
      <c r="K25" s="55" t="s">
        <v>34</v>
      </c>
      <c r="L25" s="55" t="s">
        <v>56</v>
      </c>
      <c r="M25" s="55">
        <v>34007</v>
      </c>
      <c r="N25" s="55"/>
      <c r="O25" s="55" t="s">
        <v>57</v>
      </c>
      <c r="P25" s="55">
        <v>48811</v>
      </c>
      <c r="Q25" s="55" t="s">
        <v>37</v>
      </c>
      <c r="R25" s="55" t="s">
        <v>38</v>
      </c>
      <c r="S25" s="55"/>
      <c r="T25" s="55"/>
      <c r="U25" s="55" t="s">
        <v>38</v>
      </c>
      <c r="V25" s="55">
        <v>39.778419999999997</v>
      </c>
      <c r="W25" s="55">
        <v>-74.947800000000001</v>
      </c>
      <c r="X25" s="55" t="s">
        <v>39</v>
      </c>
      <c r="Y25" s="55" t="s">
        <v>58</v>
      </c>
      <c r="Z25" s="55" t="s">
        <v>34</v>
      </c>
      <c r="AA25" s="55">
        <v>0</v>
      </c>
      <c r="AB25" s="55" t="s">
        <v>41</v>
      </c>
      <c r="AC25" s="55">
        <v>8</v>
      </c>
      <c r="AD25" s="55"/>
      <c r="AE25" s="55" t="s">
        <v>42</v>
      </c>
      <c r="AF25" s="55" t="s">
        <v>43</v>
      </c>
      <c r="AG25" s="55">
        <v>0.25152000000000002</v>
      </c>
      <c r="AH25" s="57" t="s">
        <v>44</v>
      </c>
    </row>
    <row r="26" spans="1:34" x14ac:dyDescent="0.25">
      <c r="A26" s="54">
        <v>9383711</v>
      </c>
      <c r="B26" s="55"/>
      <c r="C26" s="55"/>
      <c r="D26" s="55">
        <v>62626113</v>
      </c>
      <c r="E26" s="55"/>
      <c r="F26" s="55">
        <v>300</v>
      </c>
      <c r="G26" s="55">
        <v>84342314</v>
      </c>
      <c r="H26" s="55"/>
      <c r="I26" s="55">
        <v>2275050011</v>
      </c>
      <c r="J26" s="55">
        <v>2</v>
      </c>
      <c r="K26" s="55" t="s">
        <v>34</v>
      </c>
      <c r="L26" s="55" t="s">
        <v>56</v>
      </c>
      <c r="M26" s="55">
        <v>34007</v>
      </c>
      <c r="N26" s="55"/>
      <c r="O26" s="55" t="s">
        <v>57</v>
      </c>
      <c r="P26" s="55">
        <v>48811</v>
      </c>
      <c r="Q26" s="55" t="s">
        <v>37</v>
      </c>
      <c r="R26" s="55" t="s">
        <v>38</v>
      </c>
      <c r="S26" s="55"/>
      <c r="T26" s="55"/>
      <c r="U26" s="55" t="s">
        <v>38</v>
      </c>
      <c r="V26" s="55">
        <v>39.778419999999997</v>
      </c>
      <c r="W26" s="55">
        <v>-74.947800000000001</v>
      </c>
      <c r="X26" s="55" t="s">
        <v>39</v>
      </c>
      <c r="Y26" s="55" t="s">
        <v>58</v>
      </c>
      <c r="Z26" s="55" t="s">
        <v>34</v>
      </c>
      <c r="AA26" s="55">
        <v>0</v>
      </c>
      <c r="AB26" s="55" t="s">
        <v>41</v>
      </c>
      <c r="AC26" s="55">
        <v>8</v>
      </c>
      <c r="AD26" s="55"/>
      <c r="AE26" s="55" t="s">
        <v>45</v>
      </c>
      <c r="AF26" s="55" t="s">
        <v>46</v>
      </c>
      <c r="AG26" s="55">
        <v>9.4270799999999991E-3</v>
      </c>
      <c r="AH26" s="57" t="s">
        <v>44</v>
      </c>
    </row>
    <row r="27" spans="1:34" x14ac:dyDescent="0.25">
      <c r="A27" s="54">
        <v>9383711</v>
      </c>
      <c r="B27" s="55"/>
      <c r="C27" s="55"/>
      <c r="D27" s="55">
        <v>62626113</v>
      </c>
      <c r="E27" s="55"/>
      <c r="F27" s="55">
        <v>300</v>
      </c>
      <c r="G27" s="55">
        <v>84342414</v>
      </c>
      <c r="H27" s="55"/>
      <c r="I27" s="55">
        <v>2275050012</v>
      </c>
      <c r="J27" s="55">
        <v>2</v>
      </c>
      <c r="K27" s="55" t="s">
        <v>34</v>
      </c>
      <c r="L27" s="55" t="s">
        <v>56</v>
      </c>
      <c r="M27" s="55">
        <v>34007</v>
      </c>
      <c r="N27" s="55"/>
      <c r="O27" s="55" t="s">
        <v>57</v>
      </c>
      <c r="P27" s="55">
        <v>48811</v>
      </c>
      <c r="Q27" s="55" t="s">
        <v>37</v>
      </c>
      <c r="R27" s="55" t="s">
        <v>38</v>
      </c>
      <c r="S27" s="55"/>
      <c r="T27" s="55"/>
      <c r="U27" s="55" t="s">
        <v>38</v>
      </c>
      <c r="V27" s="55">
        <v>39.778419999999997</v>
      </c>
      <c r="W27" s="55">
        <v>-74.947800000000001</v>
      </c>
      <c r="X27" s="55" t="s">
        <v>39</v>
      </c>
      <c r="Y27" s="55" t="s">
        <v>58</v>
      </c>
      <c r="Z27" s="55" t="s">
        <v>34</v>
      </c>
      <c r="AA27" s="55">
        <v>0</v>
      </c>
      <c r="AB27" s="55" t="s">
        <v>41</v>
      </c>
      <c r="AC27" s="55">
        <v>8</v>
      </c>
      <c r="AD27" s="55"/>
      <c r="AE27" s="55" t="s">
        <v>45</v>
      </c>
      <c r="AF27" s="55" t="s">
        <v>46</v>
      </c>
      <c r="AG27" s="55">
        <v>2.6840300000000001E-2</v>
      </c>
      <c r="AH27" s="57" t="s">
        <v>44</v>
      </c>
    </row>
    <row r="28" spans="1:34" x14ac:dyDescent="0.25">
      <c r="A28" s="54">
        <v>9383711</v>
      </c>
      <c r="B28" s="55"/>
      <c r="C28" s="55"/>
      <c r="D28" s="55">
        <v>103236413</v>
      </c>
      <c r="E28" s="55"/>
      <c r="F28" s="55">
        <v>300</v>
      </c>
      <c r="G28" s="55">
        <v>145755114</v>
      </c>
      <c r="H28" s="55"/>
      <c r="I28" s="55">
        <v>2267008005</v>
      </c>
      <c r="J28" s="55">
        <v>2</v>
      </c>
      <c r="K28" s="55" t="s">
        <v>34</v>
      </c>
      <c r="L28" s="55" t="s">
        <v>56</v>
      </c>
      <c r="M28" s="55">
        <v>34007</v>
      </c>
      <c r="N28" s="55"/>
      <c r="O28" s="55" t="s">
        <v>57</v>
      </c>
      <c r="P28" s="55">
        <v>48811</v>
      </c>
      <c r="Q28" s="55" t="s">
        <v>37</v>
      </c>
      <c r="R28" s="55" t="s">
        <v>38</v>
      </c>
      <c r="S28" s="55"/>
      <c r="T28" s="55"/>
      <c r="U28" s="55" t="s">
        <v>38</v>
      </c>
      <c r="V28" s="55">
        <v>39.778419999999997</v>
      </c>
      <c r="W28" s="55">
        <v>-74.947800000000001</v>
      </c>
      <c r="X28" s="55" t="s">
        <v>39</v>
      </c>
      <c r="Y28" s="55" t="s">
        <v>58</v>
      </c>
      <c r="Z28" s="55" t="s">
        <v>34</v>
      </c>
      <c r="AA28" s="55">
        <v>0</v>
      </c>
      <c r="AB28" s="55" t="s">
        <v>41</v>
      </c>
      <c r="AC28" s="55">
        <v>8</v>
      </c>
      <c r="AD28" s="55"/>
      <c r="AE28" s="55" t="s">
        <v>45</v>
      </c>
      <c r="AF28" s="55" t="s">
        <v>46</v>
      </c>
      <c r="AG28" s="55">
        <v>1.5233099999999999E-7</v>
      </c>
      <c r="AH28" s="57" t="s">
        <v>44</v>
      </c>
    </row>
    <row r="29" spans="1:34" x14ac:dyDescent="0.25">
      <c r="A29" s="54">
        <v>9383711</v>
      </c>
      <c r="B29" s="55"/>
      <c r="C29" s="55"/>
      <c r="D29" s="55">
        <v>103236413</v>
      </c>
      <c r="E29" s="55"/>
      <c r="F29" s="55">
        <v>300</v>
      </c>
      <c r="G29" s="55">
        <v>145755014</v>
      </c>
      <c r="H29" s="55"/>
      <c r="I29" s="55">
        <v>2265008005</v>
      </c>
      <c r="J29" s="55">
        <v>2</v>
      </c>
      <c r="K29" s="55" t="s">
        <v>34</v>
      </c>
      <c r="L29" s="55" t="s">
        <v>56</v>
      </c>
      <c r="M29" s="55">
        <v>34007</v>
      </c>
      <c r="N29" s="55"/>
      <c r="O29" s="55" t="s">
        <v>57</v>
      </c>
      <c r="P29" s="55">
        <v>48811</v>
      </c>
      <c r="Q29" s="55" t="s">
        <v>37</v>
      </c>
      <c r="R29" s="55" t="s">
        <v>38</v>
      </c>
      <c r="S29" s="55"/>
      <c r="T29" s="55"/>
      <c r="U29" s="55" t="s">
        <v>38</v>
      </c>
      <c r="V29" s="55">
        <v>39.778419999999997</v>
      </c>
      <c r="W29" s="55">
        <v>-74.947800000000001</v>
      </c>
      <c r="X29" s="55" t="s">
        <v>39</v>
      </c>
      <c r="Y29" s="55" t="s">
        <v>58</v>
      </c>
      <c r="Z29" s="55" t="s">
        <v>34</v>
      </c>
      <c r="AA29" s="55">
        <v>0</v>
      </c>
      <c r="AB29" s="55" t="s">
        <v>41</v>
      </c>
      <c r="AC29" s="55">
        <v>8</v>
      </c>
      <c r="AD29" s="55"/>
      <c r="AE29" s="55" t="s">
        <v>45</v>
      </c>
      <c r="AF29" s="55" t="s">
        <v>46</v>
      </c>
      <c r="AG29" s="55">
        <v>1.55072E-6</v>
      </c>
      <c r="AH29" s="57" t="s">
        <v>44</v>
      </c>
    </row>
    <row r="30" spans="1:34" x14ac:dyDescent="0.25">
      <c r="A30" s="54">
        <v>9383711</v>
      </c>
      <c r="B30" s="55"/>
      <c r="C30" s="55"/>
      <c r="D30" s="55">
        <v>98309913</v>
      </c>
      <c r="E30" s="55"/>
      <c r="F30" s="55">
        <v>300</v>
      </c>
      <c r="G30" s="55">
        <v>166470414</v>
      </c>
      <c r="H30" s="55"/>
      <c r="I30" s="55">
        <v>2275060012</v>
      </c>
      <c r="J30" s="55">
        <v>2</v>
      </c>
      <c r="K30" s="55" t="s">
        <v>34</v>
      </c>
      <c r="L30" s="55" t="s">
        <v>56</v>
      </c>
      <c r="M30" s="55">
        <v>34007</v>
      </c>
      <c r="N30" s="55"/>
      <c r="O30" s="55" t="s">
        <v>57</v>
      </c>
      <c r="P30" s="55">
        <v>48811</v>
      </c>
      <c r="Q30" s="55" t="s">
        <v>37</v>
      </c>
      <c r="R30" s="55" t="s">
        <v>38</v>
      </c>
      <c r="S30" s="55"/>
      <c r="T30" s="55"/>
      <c r="U30" s="55" t="s">
        <v>38</v>
      </c>
      <c r="V30" s="55">
        <v>39.778419999999997</v>
      </c>
      <c r="W30" s="55">
        <v>-74.947800000000001</v>
      </c>
      <c r="X30" s="55" t="s">
        <v>39</v>
      </c>
      <c r="Y30" s="55" t="s">
        <v>58</v>
      </c>
      <c r="Z30" s="55" t="s">
        <v>34</v>
      </c>
      <c r="AA30" s="55">
        <v>0</v>
      </c>
      <c r="AB30" s="55" t="s">
        <v>41</v>
      </c>
      <c r="AC30" s="55">
        <v>8</v>
      </c>
      <c r="AD30" s="55"/>
      <c r="AE30" s="55" t="s">
        <v>45</v>
      </c>
      <c r="AF30" s="55" t="s">
        <v>46</v>
      </c>
      <c r="AG30" s="55">
        <v>1.28687E-4</v>
      </c>
      <c r="AH30" s="57" t="s">
        <v>44</v>
      </c>
    </row>
    <row r="31" spans="1:34" x14ac:dyDescent="0.25">
      <c r="A31" s="54">
        <v>9383711</v>
      </c>
      <c r="B31" s="55"/>
      <c r="C31" s="55"/>
      <c r="D31" s="55">
        <v>103236413</v>
      </c>
      <c r="E31" s="55"/>
      <c r="F31" s="55">
        <v>300</v>
      </c>
      <c r="G31" s="55">
        <v>145755314</v>
      </c>
      <c r="H31" s="55"/>
      <c r="I31" s="55">
        <v>2270008005</v>
      </c>
      <c r="J31" s="55">
        <v>2</v>
      </c>
      <c r="K31" s="55" t="s">
        <v>34</v>
      </c>
      <c r="L31" s="55" t="s">
        <v>56</v>
      </c>
      <c r="M31" s="55">
        <v>34007</v>
      </c>
      <c r="N31" s="55"/>
      <c r="O31" s="55" t="s">
        <v>57</v>
      </c>
      <c r="P31" s="55">
        <v>48811</v>
      </c>
      <c r="Q31" s="55" t="s">
        <v>37</v>
      </c>
      <c r="R31" s="55" t="s">
        <v>38</v>
      </c>
      <c r="S31" s="55"/>
      <c r="T31" s="55"/>
      <c r="U31" s="55" t="s">
        <v>38</v>
      </c>
      <c r="V31" s="55">
        <v>39.778419999999997</v>
      </c>
      <c r="W31" s="55">
        <v>-74.947800000000001</v>
      </c>
      <c r="X31" s="55" t="s">
        <v>39</v>
      </c>
      <c r="Y31" s="55" t="s">
        <v>58</v>
      </c>
      <c r="Z31" s="55" t="s">
        <v>34</v>
      </c>
      <c r="AA31" s="55">
        <v>0</v>
      </c>
      <c r="AB31" s="55" t="s">
        <v>41</v>
      </c>
      <c r="AC31" s="55">
        <v>8</v>
      </c>
      <c r="AD31" s="55"/>
      <c r="AE31" s="55" t="s">
        <v>45</v>
      </c>
      <c r="AF31" s="55" t="s">
        <v>46</v>
      </c>
      <c r="AG31" s="55">
        <v>7.3730700000000002E-6</v>
      </c>
      <c r="AH31" s="57" t="s">
        <v>44</v>
      </c>
    </row>
    <row r="32" spans="1:34" x14ac:dyDescent="0.25">
      <c r="A32" s="54">
        <v>9383711</v>
      </c>
      <c r="B32" s="55"/>
      <c r="C32" s="55"/>
      <c r="D32" s="55">
        <v>103236413</v>
      </c>
      <c r="E32" s="55"/>
      <c r="F32" s="55">
        <v>300</v>
      </c>
      <c r="G32" s="55">
        <v>145755214</v>
      </c>
      <c r="H32" s="55"/>
      <c r="I32" s="55">
        <v>2268008005</v>
      </c>
      <c r="J32" s="55">
        <v>2</v>
      </c>
      <c r="K32" s="55" t="s">
        <v>34</v>
      </c>
      <c r="L32" s="55" t="s">
        <v>56</v>
      </c>
      <c r="M32" s="55">
        <v>34007</v>
      </c>
      <c r="N32" s="55"/>
      <c r="O32" s="55" t="s">
        <v>57</v>
      </c>
      <c r="P32" s="55">
        <v>48811</v>
      </c>
      <c r="Q32" s="55" t="s">
        <v>37</v>
      </c>
      <c r="R32" s="55" t="s">
        <v>38</v>
      </c>
      <c r="S32" s="55"/>
      <c r="T32" s="55"/>
      <c r="U32" s="55" t="s">
        <v>38</v>
      </c>
      <c r="V32" s="55">
        <v>39.778419999999997</v>
      </c>
      <c r="W32" s="55">
        <v>-74.947800000000001</v>
      </c>
      <c r="X32" s="55" t="s">
        <v>39</v>
      </c>
      <c r="Y32" s="55" t="s">
        <v>58</v>
      </c>
      <c r="Z32" s="55" t="s">
        <v>34</v>
      </c>
      <c r="AA32" s="55">
        <v>0</v>
      </c>
      <c r="AB32" s="55" t="s">
        <v>41</v>
      </c>
      <c r="AC32" s="55">
        <v>8</v>
      </c>
      <c r="AD32" s="55"/>
      <c r="AE32" s="55" t="s">
        <v>45</v>
      </c>
      <c r="AF32" s="55" t="s">
        <v>46</v>
      </c>
      <c r="AG32" s="55">
        <v>1.2046300000000001E-7</v>
      </c>
      <c r="AH32" s="57" t="s">
        <v>44</v>
      </c>
    </row>
    <row r="33" spans="1:34" x14ac:dyDescent="0.25">
      <c r="A33" s="54">
        <v>9383711</v>
      </c>
      <c r="B33" s="55"/>
      <c r="C33" s="55"/>
      <c r="D33" s="55">
        <v>62626113</v>
      </c>
      <c r="E33" s="55"/>
      <c r="F33" s="55">
        <v>300</v>
      </c>
      <c r="G33" s="55">
        <v>84342314</v>
      </c>
      <c r="H33" s="55"/>
      <c r="I33" s="55">
        <v>2275050011</v>
      </c>
      <c r="J33" s="55">
        <v>2</v>
      </c>
      <c r="K33" s="55" t="s">
        <v>34</v>
      </c>
      <c r="L33" s="55" t="s">
        <v>56</v>
      </c>
      <c r="M33" s="55">
        <v>34007</v>
      </c>
      <c r="N33" s="55"/>
      <c r="O33" s="55" t="s">
        <v>57</v>
      </c>
      <c r="P33" s="55">
        <v>48811</v>
      </c>
      <c r="Q33" s="55" t="s">
        <v>37</v>
      </c>
      <c r="R33" s="55" t="s">
        <v>38</v>
      </c>
      <c r="S33" s="55"/>
      <c r="T33" s="55"/>
      <c r="U33" s="55" t="s">
        <v>38</v>
      </c>
      <c r="V33" s="55">
        <v>39.778419999999997</v>
      </c>
      <c r="W33" s="55">
        <v>-74.947800000000001</v>
      </c>
      <c r="X33" s="55" t="s">
        <v>39</v>
      </c>
      <c r="Y33" s="55" t="s">
        <v>58</v>
      </c>
      <c r="Z33" s="55" t="s">
        <v>34</v>
      </c>
      <c r="AA33" s="55">
        <v>0</v>
      </c>
      <c r="AB33" s="55" t="s">
        <v>41</v>
      </c>
      <c r="AC33" s="55">
        <v>8</v>
      </c>
      <c r="AD33" s="55"/>
      <c r="AE33" s="55" t="s">
        <v>47</v>
      </c>
      <c r="AF33" s="55" t="s">
        <v>48</v>
      </c>
      <c r="AG33" s="55">
        <v>0.15396599999999999</v>
      </c>
      <c r="AH33" s="57" t="s">
        <v>44</v>
      </c>
    </row>
    <row r="34" spans="1:34" x14ac:dyDescent="0.25">
      <c r="A34" s="54">
        <v>9383711</v>
      </c>
      <c r="B34" s="55"/>
      <c r="C34" s="55"/>
      <c r="D34" s="55">
        <v>103236413</v>
      </c>
      <c r="E34" s="55"/>
      <c r="F34" s="55">
        <v>300</v>
      </c>
      <c r="G34" s="55">
        <v>145755114</v>
      </c>
      <c r="H34" s="55"/>
      <c r="I34" s="55">
        <v>2267008005</v>
      </c>
      <c r="J34" s="55">
        <v>2</v>
      </c>
      <c r="K34" s="55" t="s">
        <v>34</v>
      </c>
      <c r="L34" s="55" t="s">
        <v>56</v>
      </c>
      <c r="M34" s="55">
        <v>34007</v>
      </c>
      <c r="N34" s="55"/>
      <c r="O34" s="55" t="s">
        <v>57</v>
      </c>
      <c r="P34" s="55">
        <v>48811</v>
      </c>
      <c r="Q34" s="55" t="s">
        <v>37</v>
      </c>
      <c r="R34" s="55" t="s">
        <v>38</v>
      </c>
      <c r="S34" s="55"/>
      <c r="T34" s="55"/>
      <c r="U34" s="55" t="s">
        <v>38</v>
      </c>
      <c r="V34" s="55">
        <v>39.778419999999997</v>
      </c>
      <c r="W34" s="55">
        <v>-74.947800000000001</v>
      </c>
      <c r="X34" s="55" t="s">
        <v>39</v>
      </c>
      <c r="Y34" s="55" t="s">
        <v>58</v>
      </c>
      <c r="Z34" s="55" t="s">
        <v>34</v>
      </c>
      <c r="AA34" s="55">
        <v>0</v>
      </c>
      <c r="AB34" s="55" t="s">
        <v>41</v>
      </c>
      <c r="AC34" s="55">
        <v>8</v>
      </c>
      <c r="AD34" s="55"/>
      <c r="AE34" s="55" t="s">
        <v>47</v>
      </c>
      <c r="AF34" s="55" t="s">
        <v>48</v>
      </c>
      <c r="AG34" s="55">
        <v>8.8992099999999999E-8</v>
      </c>
      <c r="AH34" s="57" t="s">
        <v>44</v>
      </c>
    </row>
    <row r="35" spans="1:34" x14ac:dyDescent="0.25">
      <c r="A35" s="54">
        <v>9383711</v>
      </c>
      <c r="B35" s="55"/>
      <c r="C35" s="55"/>
      <c r="D35" s="55">
        <v>103236413</v>
      </c>
      <c r="E35" s="55"/>
      <c r="F35" s="55">
        <v>300</v>
      </c>
      <c r="G35" s="55">
        <v>145755314</v>
      </c>
      <c r="H35" s="55"/>
      <c r="I35" s="55">
        <v>2270008005</v>
      </c>
      <c r="J35" s="55">
        <v>2</v>
      </c>
      <c r="K35" s="55" t="s">
        <v>34</v>
      </c>
      <c r="L35" s="55" t="s">
        <v>56</v>
      </c>
      <c r="M35" s="55">
        <v>34007</v>
      </c>
      <c r="N35" s="55"/>
      <c r="O35" s="55" t="s">
        <v>57</v>
      </c>
      <c r="P35" s="55">
        <v>48811</v>
      </c>
      <c r="Q35" s="55" t="s">
        <v>37</v>
      </c>
      <c r="R35" s="55" t="s">
        <v>38</v>
      </c>
      <c r="S35" s="55"/>
      <c r="T35" s="55"/>
      <c r="U35" s="55" t="s">
        <v>38</v>
      </c>
      <c r="V35" s="55">
        <v>39.778419999999997</v>
      </c>
      <c r="W35" s="55">
        <v>-74.947800000000001</v>
      </c>
      <c r="X35" s="55" t="s">
        <v>39</v>
      </c>
      <c r="Y35" s="55" t="s">
        <v>58</v>
      </c>
      <c r="Z35" s="55" t="s">
        <v>34</v>
      </c>
      <c r="AA35" s="55">
        <v>0</v>
      </c>
      <c r="AB35" s="55" t="s">
        <v>41</v>
      </c>
      <c r="AC35" s="55">
        <v>8</v>
      </c>
      <c r="AD35" s="55"/>
      <c r="AE35" s="55" t="s">
        <v>47</v>
      </c>
      <c r="AF35" s="55" t="s">
        <v>48</v>
      </c>
      <c r="AG35" s="55">
        <v>4.3073700000000001E-6</v>
      </c>
      <c r="AH35" s="57" t="s">
        <v>44</v>
      </c>
    </row>
    <row r="36" spans="1:34" x14ac:dyDescent="0.25">
      <c r="A36" s="54">
        <v>9383711</v>
      </c>
      <c r="B36" s="55"/>
      <c r="C36" s="55"/>
      <c r="D36" s="55">
        <v>98309913</v>
      </c>
      <c r="E36" s="55"/>
      <c r="F36" s="55">
        <v>300</v>
      </c>
      <c r="G36" s="55">
        <v>166470414</v>
      </c>
      <c r="H36" s="55"/>
      <c r="I36" s="55">
        <v>2275060012</v>
      </c>
      <c r="J36" s="55">
        <v>2</v>
      </c>
      <c r="K36" s="55" t="s">
        <v>34</v>
      </c>
      <c r="L36" s="55" t="s">
        <v>56</v>
      </c>
      <c r="M36" s="55">
        <v>34007</v>
      </c>
      <c r="N36" s="55"/>
      <c r="O36" s="55" t="s">
        <v>57</v>
      </c>
      <c r="P36" s="55">
        <v>48811</v>
      </c>
      <c r="Q36" s="55" t="s">
        <v>37</v>
      </c>
      <c r="R36" s="55" t="s">
        <v>38</v>
      </c>
      <c r="S36" s="55"/>
      <c r="T36" s="55"/>
      <c r="U36" s="55" t="s">
        <v>38</v>
      </c>
      <c r="V36" s="55">
        <v>39.778419999999997</v>
      </c>
      <c r="W36" s="55">
        <v>-74.947800000000001</v>
      </c>
      <c r="X36" s="55" t="s">
        <v>39</v>
      </c>
      <c r="Y36" s="55" t="s">
        <v>58</v>
      </c>
      <c r="Z36" s="55" t="s">
        <v>34</v>
      </c>
      <c r="AA36" s="55">
        <v>0</v>
      </c>
      <c r="AB36" s="55" t="s">
        <v>41</v>
      </c>
      <c r="AC36" s="55">
        <v>8</v>
      </c>
      <c r="AD36" s="55"/>
      <c r="AE36" s="55" t="s">
        <v>47</v>
      </c>
      <c r="AF36" s="55" t="s">
        <v>48</v>
      </c>
      <c r="AG36" s="55">
        <v>9.5755599999999995E-5</v>
      </c>
      <c r="AH36" s="57" t="s">
        <v>44</v>
      </c>
    </row>
    <row r="37" spans="1:34" x14ac:dyDescent="0.25">
      <c r="A37" s="54">
        <v>9383711</v>
      </c>
      <c r="B37" s="55"/>
      <c r="C37" s="55"/>
      <c r="D37" s="55">
        <v>62626113</v>
      </c>
      <c r="E37" s="55"/>
      <c r="F37" s="55">
        <v>300</v>
      </c>
      <c r="G37" s="55">
        <v>84342414</v>
      </c>
      <c r="H37" s="55"/>
      <c r="I37" s="55">
        <v>2275050012</v>
      </c>
      <c r="J37" s="55">
        <v>2</v>
      </c>
      <c r="K37" s="55" t="s">
        <v>34</v>
      </c>
      <c r="L37" s="55" t="s">
        <v>56</v>
      </c>
      <c r="M37" s="55">
        <v>34007</v>
      </c>
      <c r="N37" s="55"/>
      <c r="O37" s="55" t="s">
        <v>57</v>
      </c>
      <c r="P37" s="55">
        <v>48811</v>
      </c>
      <c r="Q37" s="55" t="s">
        <v>37</v>
      </c>
      <c r="R37" s="55" t="s">
        <v>38</v>
      </c>
      <c r="S37" s="55"/>
      <c r="T37" s="55"/>
      <c r="U37" s="55" t="s">
        <v>38</v>
      </c>
      <c r="V37" s="55">
        <v>39.778419999999997</v>
      </c>
      <c r="W37" s="55">
        <v>-74.947800000000001</v>
      </c>
      <c r="X37" s="55" t="s">
        <v>39</v>
      </c>
      <c r="Y37" s="55" t="s">
        <v>58</v>
      </c>
      <c r="Z37" s="55" t="s">
        <v>34</v>
      </c>
      <c r="AA37" s="55">
        <v>0</v>
      </c>
      <c r="AB37" s="55" t="s">
        <v>41</v>
      </c>
      <c r="AC37" s="55">
        <v>8</v>
      </c>
      <c r="AD37" s="55"/>
      <c r="AE37" s="55" t="s">
        <v>47</v>
      </c>
      <c r="AF37" s="55" t="s">
        <v>48</v>
      </c>
      <c r="AG37" s="55">
        <v>8.4274100000000005E-2</v>
      </c>
      <c r="AH37" s="57" t="s">
        <v>44</v>
      </c>
    </row>
    <row r="38" spans="1:34" x14ac:dyDescent="0.25">
      <c r="A38" s="54">
        <v>9383711</v>
      </c>
      <c r="B38" s="55"/>
      <c r="C38" s="55"/>
      <c r="D38" s="55">
        <v>103236413</v>
      </c>
      <c r="E38" s="55"/>
      <c r="F38" s="55">
        <v>300</v>
      </c>
      <c r="G38" s="55">
        <v>145755014</v>
      </c>
      <c r="H38" s="55"/>
      <c r="I38" s="55">
        <v>2265008005</v>
      </c>
      <c r="J38" s="55">
        <v>2</v>
      </c>
      <c r="K38" s="55" t="s">
        <v>34</v>
      </c>
      <c r="L38" s="55" t="s">
        <v>56</v>
      </c>
      <c r="M38" s="55">
        <v>34007</v>
      </c>
      <c r="N38" s="55"/>
      <c r="O38" s="55" t="s">
        <v>57</v>
      </c>
      <c r="P38" s="55">
        <v>48811</v>
      </c>
      <c r="Q38" s="55" t="s">
        <v>37</v>
      </c>
      <c r="R38" s="55" t="s">
        <v>38</v>
      </c>
      <c r="S38" s="55"/>
      <c r="T38" s="55"/>
      <c r="U38" s="55" t="s">
        <v>38</v>
      </c>
      <c r="V38" s="55">
        <v>39.778419999999997</v>
      </c>
      <c r="W38" s="55">
        <v>-74.947800000000001</v>
      </c>
      <c r="X38" s="55" t="s">
        <v>39</v>
      </c>
      <c r="Y38" s="55" t="s">
        <v>58</v>
      </c>
      <c r="Z38" s="55" t="s">
        <v>34</v>
      </c>
      <c r="AA38" s="55">
        <v>0</v>
      </c>
      <c r="AB38" s="55" t="s">
        <v>41</v>
      </c>
      <c r="AC38" s="55">
        <v>8</v>
      </c>
      <c r="AD38" s="55"/>
      <c r="AE38" s="55" t="s">
        <v>47</v>
      </c>
      <c r="AF38" s="55" t="s">
        <v>48</v>
      </c>
      <c r="AG38" s="55">
        <v>9.0593200000000002E-7</v>
      </c>
      <c r="AH38" s="57" t="s">
        <v>44</v>
      </c>
    </row>
    <row r="39" spans="1:34" x14ac:dyDescent="0.25">
      <c r="A39" s="54">
        <v>9383711</v>
      </c>
      <c r="B39" s="55"/>
      <c r="C39" s="55"/>
      <c r="D39" s="55">
        <v>103236413</v>
      </c>
      <c r="E39" s="55"/>
      <c r="F39" s="55">
        <v>300</v>
      </c>
      <c r="G39" s="55">
        <v>145755214</v>
      </c>
      <c r="H39" s="55"/>
      <c r="I39" s="55">
        <v>2268008005</v>
      </c>
      <c r="J39" s="55">
        <v>2</v>
      </c>
      <c r="K39" s="55" t="s">
        <v>34</v>
      </c>
      <c r="L39" s="55" t="s">
        <v>56</v>
      </c>
      <c r="M39" s="55">
        <v>34007</v>
      </c>
      <c r="N39" s="55"/>
      <c r="O39" s="55" t="s">
        <v>57</v>
      </c>
      <c r="P39" s="55">
        <v>48811</v>
      </c>
      <c r="Q39" s="55" t="s">
        <v>37</v>
      </c>
      <c r="R39" s="55" t="s">
        <v>38</v>
      </c>
      <c r="S39" s="55"/>
      <c r="T39" s="55"/>
      <c r="U39" s="55" t="s">
        <v>38</v>
      </c>
      <c r="V39" s="55">
        <v>39.778419999999997</v>
      </c>
      <c r="W39" s="55">
        <v>-74.947800000000001</v>
      </c>
      <c r="X39" s="55" t="s">
        <v>39</v>
      </c>
      <c r="Y39" s="55" t="s">
        <v>58</v>
      </c>
      <c r="Z39" s="55" t="s">
        <v>34</v>
      </c>
      <c r="AA39" s="55">
        <v>0</v>
      </c>
      <c r="AB39" s="55" t="s">
        <v>41</v>
      </c>
      <c r="AC39" s="55">
        <v>8</v>
      </c>
      <c r="AD39" s="55"/>
      <c r="AE39" s="55" t="s">
        <v>47</v>
      </c>
      <c r="AF39" s="55" t="s">
        <v>48</v>
      </c>
      <c r="AG39" s="55">
        <v>7.0374500000000006E-8</v>
      </c>
      <c r="AH39" s="57" t="s">
        <v>44</v>
      </c>
    </row>
    <row r="40" spans="1:34" x14ac:dyDescent="0.25">
      <c r="A40" s="54">
        <v>9383711</v>
      </c>
      <c r="B40" s="55"/>
      <c r="C40" s="55"/>
      <c r="D40" s="55">
        <v>103236413</v>
      </c>
      <c r="E40" s="55"/>
      <c r="F40" s="55">
        <v>300</v>
      </c>
      <c r="G40" s="55">
        <v>145755114</v>
      </c>
      <c r="H40" s="55"/>
      <c r="I40" s="55">
        <v>2267008005</v>
      </c>
      <c r="J40" s="55">
        <v>2</v>
      </c>
      <c r="K40" s="55" t="s">
        <v>34</v>
      </c>
      <c r="L40" s="55" t="s">
        <v>56</v>
      </c>
      <c r="M40" s="55">
        <v>34007</v>
      </c>
      <c r="N40" s="55"/>
      <c r="O40" s="55" t="s">
        <v>57</v>
      </c>
      <c r="P40" s="55">
        <v>48811</v>
      </c>
      <c r="Q40" s="55" t="s">
        <v>37</v>
      </c>
      <c r="R40" s="55" t="s">
        <v>38</v>
      </c>
      <c r="S40" s="55"/>
      <c r="T40" s="55"/>
      <c r="U40" s="55" t="s">
        <v>38</v>
      </c>
      <c r="V40" s="55">
        <v>39.778419999999997</v>
      </c>
      <c r="W40" s="55">
        <v>-74.947800000000001</v>
      </c>
      <c r="X40" s="55" t="s">
        <v>39</v>
      </c>
      <c r="Y40" s="55" t="s">
        <v>58</v>
      </c>
      <c r="Z40" s="55" t="s">
        <v>34</v>
      </c>
      <c r="AA40" s="55">
        <v>0</v>
      </c>
      <c r="AB40" s="55" t="s">
        <v>41</v>
      </c>
      <c r="AC40" s="55">
        <v>8</v>
      </c>
      <c r="AD40" s="55"/>
      <c r="AE40" s="55" t="s">
        <v>49</v>
      </c>
      <c r="AF40" s="55" t="s">
        <v>50</v>
      </c>
      <c r="AG40" s="55">
        <v>9.5181699999999995E-8</v>
      </c>
      <c r="AH40" s="57" t="s">
        <v>44</v>
      </c>
    </row>
    <row r="41" spans="1:34" x14ac:dyDescent="0.25">
      <c r="A41" s="54">
        <v>9383711</v>
      </c>
      <c r="B41" s="55"/>
      <c r="C41" s="55"/>
      <c r="D41" s="55">
        <v>62626113</v>
      </c>
      <c r="E41" s="55"/>
      <c r="F41" s="55">
        <v>300</v>
      </c>
      <c r="G41" s="55">
        <v>84342314</v>
      </c>
      <c r="H41" s="55"/>
      <c r="I41" s="55">
        <v>2275050011</v>
      </c>
      <c r="J41" s="55">
        <v>2</v>
      </c>
      <c r="K41" s="55" t="s">
        <v>34</v>
      </c>
      <c r="L41" s="55" t="s">
        <v>56</v>
      </c>
      <c r="M41" s="55">
        <v>34007</v>
      </c>
      <c r="N41" s="55"/>
      <c r="O41" s="55" t="s">
        <v>57</v>
      </c>
      <c r="P41" s="55">
        <v>48811</v>
      </c>
      <c r="Q41" s="55" t="s">
        <v>37</v>
      </c>
      <c r="R41" s="55" t="s">
        <v>38</v>
      </c>
      <c r="S41" s="55"/>
      <c r="T41" s="55"/>
      <c r="U41" s="55" t="s">
        <v>38</v>
      </c>
      <c r="V41" s="55">
        <v>39.778419999999997</v>
      </c>
      <c r="W41" s="55">
        <v>-74.947800000000001</v>
      </c>
      <c r="X41" s="55" t="s">
        <v>39</v>
      </c>
      <c r="Y41" s="55" t="s">
        <v>58</v>
      </c>
      <c r="Z41" s="55" t="s">
        <v>34</v>
      </c>
      <c r="AA41" s="55">
        <v>0</v>
      </c>
      <c r="AB41" s="55" t="s">
        <v>41</v>
      </c>
      <c r="AC41" s="55">
        <v>8</v>
      </c>
      <c r="AD41" s="55"/>
      <c r="AE41" s="55" t="s">
        <v>49</v>
      </c>
      <c r="AF41" s="55" t="s">
        <v>50</v>
      </c>
      <c r="AG41" s="55">
        <v>0.223139</v>
      </c>
      <c r="AH41" s="57" t="s">
        <v>44</v>
      </c>
    </row>
    <row r="42" spans="1:34" x14ac:dyDescent="0.25">
      <c r="A42" s="54">
        <v>9383711</v>
      </c>
      <c r="B42" s="55"/>
      <c r="C42" s="55"/>
      <c r="D42" s="55">
        <v>103236413</v>
      </c>
      <c r="E42" s="55"/>
      <c r="F42" s="55">
        <v>300</v>
      </c>
      <c r="G42" s="55">
        <v>145755214</v>
      </c>
      <c r="H42" s="55"/>
      <c r="I42" s="55">
        <v>2268008005</v>
      </c>
      <c r="J42" s="55">
        <v>2</v>
      </c>
      <c r="K42" s="55" t="s">
        <v>34</v>
      </c>
      <c r="L42" s="55" t="s">
        <v>56</v>
      </c>
      <c r="M42" s="55">
        <v>34007</v>
      </c>
      <c r="N42" s="55"/>
      <c r="O42" s="55" t="s">
        <v>57</v>
      </c>
      <c r="P42" s="55">
        <v>48811</v>
      </c>
      <c r="Q42" s="55" t="s">
        <v>37</v>
      </c>
      <c r="R42" s="55" t="s">
        <v>38</v>
      </c>
      <c r="S42" s="55"/>
      <c r="T42" s="55"/>
      <c r="U42" s="55" t="s">
        <v>38</v>
      </c>
      <c r="V42" s="55">
        <v>39.778419999999997</v>
      </c>
      <c r="W42" s="55">
        <v>-74.947800000000001</v>
      </c>
      <c r="X42" s="55" t="s">
        <v>39</v>
      </c>
      <c r="Y42" s="55" t="s">
        <v>58</v>
      </c>
      <c r="Z42" s="55" t="s">
        <v>34</v>
      </c>
      <c r="AA42" s="55">
        <v>0</v>
      </c>
      <c r="AB42" s="55" t="s">
        <v>41</v>
      </c>
      <c r="AC42" s="55">
        <v>8</v>
      </c>
      <c r="AD42" s="55"/>
      <c r="AE42" s="55" t="s">
        <v>49</v>
      </c>
      <c r="AF42" s="55" t="s">
        <v>50</v>
      </c>
      <c r="AG42" s="55">
        <v>7.5269199999999995E-8</v>
      </c>
      <c r="AH42" s="57" t="s">
        <v>44</v>
      </c>
    </row>
    <row r="43" spans="1:34" x14ac:dyDescent="0.25">
      <c r="A43" s="54">
        <v>9383711</v>
      </c>
      <c r="B43" s="55"/>
      <c r="C43" s="55"/>
      <c r="D43" s="55">
        <v>103236413</v>
      </c>
      <c r="E43" s="55"/>
      <c r="F43" s="55">
        <v>300</v>
      </c>
      <c r="G43" s="55">
        <v>145755014</v>
      </c>
      <c r="H43" s="55"/>
      <c r="I43" s="55">
        <v>2265008005</v>
      </c>
      <c r="J43" s="55">
        <v>2</v>
      </c>
      <c r="K43" s="55" t="s">
        <v>34</v>
      </c>
      <c r="L43" s="55" t="s">
        <v>56</v>
      </c>
      <c r="M43" s="55">
        <v>34007</v>
      </c>
      <c r="N43" s="55"/>
      <c r="O43" s="55" t="s">
        <v>57</v>
      </c>
      <c r="P43" s="55">
        <v>48811</v>
      </c>
      <c r="Q43" s="55" t="s">
        <v>37</v>
      </c>
      <c r="R43" s="55" t="s">
        <v>38</v>
      </c>
      <c r="S43" s="55"/>
      <c r="T43" s="55"/>
      <c r="U43" s="55" t="s">
        <v>38</v>
      </c>
      <c r="V43" s="55">
        <v>39.778419999999997</v>
      </c>
      <c r="W43" s="55">
        <v>-74.947800000000001</v>
      </c>
      <c r="X43" s="55" t="s">
        <v>39</v>
      </c>
      <c r="Y43" s="55" t="s">
        <v>58</v>
      </c>
      <c r="Z43" s="55" t="s">
        <v>34</v>
      </c>
      <c r="AA43" s="55">
        <v>0</v>
      </c>
      <c r="AB43" s="55" t="s">
        <v>41</v>
      </c>
      <c r="AC43" s="55">
        <v>8</v>
      </c>
      <c r="AD43" s="55"/>
      <c r="AE43" s="55" t="s">
        <v>49</v>
      </c>
      <c r="AF43" s="55" t="s">
        <v>50</v>
      </c>
      <c r="AG43" s="55">
        <v>9.6894200000000005E-7</v>
      </c>
      <c r="AH43" s="57" t="s">
        <v>44</v>
      </c>
    </row>
    <row r="44" spans="1:34" x14ac:dyDescent="0.25">
      <c r="A44" s="54">
        <v>9383711</v>
      </c>
      <c r="B44" s="55"/>
      <c r="C44" s="55"/>
      <c r="D44" s="55">
        <v>98309913</v>
      </c>
      <c r="E44" s="55"/>
      <c r="F44" s="55">
        <v>300</v>
      </c>
      <c r="G44" s="55">
        <v>166470414</v>
      </c>
      <c r="H44" s="55"/>
      <c r="I44" s="55">
        <v>2275060012</v>
      </c>
      <c r="J44" s="55">
        <v>2</v>
      </c>
      <c r="K44" s="55" t="s">
        <v>34</v>
      </c>
      <c r="L44" s="55" t="s">
        <v>56</v>
      </c>
      <c r="M44" s="55">
        <v>34007</v>
      </c>
      <c r="N44" s="55"/>
      <c r="O44" s="55" t="s">
        <v>57</v>
      </c>
      <c r="P44" s="55">
        <v>48811</v>
      </c>
      <c r="Q44" s="55" t="s">
        <v>37</v>
      </c>
      <c r="R44" s="55" t="s">
        <v>38</v>
      </c>
      <c r="S44" s="55"/>
      <c r="T44" s="55"/>
      <c r="U44" s="55" t="s">
        <v>38</v>
      </c>
      <c r="V44" s="55">
        <v>39.778419999999997</v>
      </c>
      <c r="W44" s="55">
        <v>-74.947800000000001</v>
      </c>
      <c r="X44" s="55" t="s">
        <v>39</v>
      </c>
      <c r="Y44" s="55" t="s">
        <v>58</v>
      </c>
      <c r="Z44" s="55" t="s">
        <v>34</v>
      </c>
      <c r="AA44" s="55">
        <v>0</v>
      </c>
      <c r="AB44" s="55" t="s">
        <v>41</v>
      </c>
      <c r="AC44" s="55">
        <v>8</v>
      </c>
      <c r="AD44" s="55"/>
      <c r="AE44" s="55" t="s">
        <v>49</v>
      </c>
      <c r="AF44" s="55" t="s">
        <v>50</v>
      </c>
      <c r="AG44" s="55">
        <v>9.5755599999999995E-5</v>
      </c>
      <c r="AH44" s="57" t="s">
        <v>44</v>
      </c>
    </row>
    <row r="45" spans="1:34" x14ac:dyDescent="0.25">
      <c r="A45" s="54">
        <v>9383711</v>
      </c>
      <c r="B45" s="55"/>
      <c r="C45" s="55"/>
      <c r="D45" s="55">
        <v>103236413</v>
      </c>
      <c r="E45" s="55"/>
      <c r="F45" s="55">
        <v>300</v>
      </c>
      <c r="G45" s="55">
        <v>145755314</v>
      </c>
      <c r="H45" s="55"/>
      <c r="I45" s="55">
        <v>2270008005</v>
      </c>
      <c r="J45" s="55">
        <v>2</v>
      </c>
      <c r="K45" s="55" t="s">
        <v>34</v>
      </c>
      <c r="L45" s="55" t="s">
        <v>56</v>
      </c>
      <c r="M45" s="55">
        <v>34007</v>
      </c>
      <c r="N45" s="55"/>
      <c r="O45" s="55" t="s">
        <v>57</v>
      </c>
      <c r="P45" s="55">
        <v>48811</v>
      </c>
      <c r="Q45" s="55" t="s">
        <v>37</v>
      </c>
      <c r="R45" s="55" t="s">
        <v>38</v>
      </c>
      <c r="S45" s="55"/>
      <c r="T45" s="55"/>
      <c r="U45" s="55" t="s">
        <v>38</v>
      </c>
      <c r="V45" s="55">
        <v>39.778419999999997</v>
      </c>
      <c r="W45" s="55">
        <v>-74.947800000000001</v>
      </c>
      <c r="X45" s="55" t="s">
        <v>39</v>
      </c>
      <c r="Y45" s="55" t="s">
        <v>58</v>
      </c>
      <c r="Z45" s="55" t="s">
        <v>34</v>
      </c>
      <c r="AA45" s="55">
        <v>0</v>
      </c>
      <c r="AB45" s="55" t="s">
        <v>41</v>
      </c>
      <c r="AC45" s="55">
        <v>8</v>
      </c>
      <c r="AD45" s="55"/>
      <c r="AE45" s="55" t="s">
        <v>49</v>
      </c>
      <c r="AF45" s="55" t="s">
        <v>50</v>
      </c>
      <c r="AG45" s="55">
        <v>4.6069599999999998E-6</v>
      </c>
      <c r="AH45" s="57" t="s">
        <v>44</v>
      </c>
    </row>
    <row r="46" spans="1:34" x14ac:dyDescent="0.25">
      <c r="A46" s="54">
        <v>9383711</v>
      </c>
      <c r="B46" s="55"/>
      <c r="C46" s="55"/>
      <c r="D46" s="55">
        <v>62626113</v>
      </c>
      <c r="E46" s="55"/>
      <c r="F46" s="55">
        <v>300</v>
      </c>
      <c r="G46" s="55">
        <v>84342414</v>
      </c>
      <c r="H46" s="55"/>
      <c r="I46" s="55">
        <v>2275050012</v>
      </c>
      <c r="J46" s="55">
        <v>2</v>
      </c>
      <c r="K46" s="55" t="s">
        <v>34</v>
      </c>
      <c r="L46" s="55" t="s">
        <v>56</v>
      </c>
      <c r="M46" s="55">
        <v>34007</v>
      </c>
      <c r="N46" s="55"/>
      <c r="O46" s="55" t="s">
        <v>57</v>
      </c>
      <c r="P46" s="55">
        <v>48811</v>
      </c>
      <c r="Q46" s="55" t="s">
        <v>37</v>
      </c>
      <c r="R46" s="55" t="s">
        <v>38</v>
      </c>
      <c r="S46" s="55"/>
      <c r="T46" s="55"/>
      <c r="U46" s="55" t="s">
        <v>38</v>
      </c>
      <c r="V46" s="55">
        <v>39.778419999999997</v>
      </c>
      <c r="W46" s="55">
        <v>-74.947800000000001</v>
      </c>
      <c r="X46" s="55" t="s">
        <v>39</v>
      </c>
      <c r="Y46" s="55" t="s">
        <v>58</v>
      </c>
      <c r="Z46" s="55" t="s">
        <v>34</v>
      </c>
      <c r="AA46" s="55">
        <v>0</v>
      </c>
      <c r="AB46" s="55" t="s">
        <v>41</v>
      </c>
      <c r="AC46" s="55">
        <v>8</v>
      </c>
      <c r="AD46" s="55"/>
      <c r="AE46" s="55" t="s">
        <v>49</v>
      </c>
      <c r="AF46" s="55" t="s">
        <v>50</v>
      </c>
      <c r="AG46" s="55">
        <v>8.6346400000000004E-2</v>
      </c>
      <c r="AH46" s="57" t="s">
        <v>44</v>
      </c>
    </row>
    <row r="47" spans="1:34" x14ac:dyDescent="0.25">
      <c r="A47" s="54">
        <v>9383711</v>
      </c>
      <c r="B47" s="55"/>
      <c r="C47" s="55"/>
      <c r="D47" s="55">
        <v>103236413</v>
      </c>
      <c r="E47" s="55"/>
      <c r="F47" s="55">
        <v>300</v>
      </c>
      <c r="G47" s="55">
        <v>145755114</v>
      </c>
      <c r="H47" s="55"/>
      <c r="I47" s="55">
        <v>2267008005</v>
      </c>
      <c r="J47" s="55">
        <v>2</v>
      </c>
      <c r="K47" s="55" t="s">
        <v>34</v>
      </c>
      <c r="L47" s="55" t="s">
        <v>56</v>
      </c>
      <c r="M47" s="55">
        <v>34007</v>
      </c>
      <c r="N47" s="55"/>
      <c r="O47" s="55" t="s">
        <v>57</v>
      </c>
      <c r="P47" s="55">
        <v>48811</v>
      </c>
      <c r="Q47" s="55" t="s">
        <v>37</v>
      </c>
      <c r="R47" s="55" t="s">
        <v>38</v>
      </c>
      <c r="S47" s="55"/>
      <c r="T47" s="55"/>
      <c r="U47" s="55" t="s">
        <v>38</v>
      </c>
      <c r="V47" s="55">
        <v>39.778419999999997</v>
      </c>
      <c r="W47" s="55">
        <v>-74.947800000000001</v>
      </c>
      <c r="X47" s="55" t="s">
        <v>39</v>
      </c>
      <c r="Y47" s="55" t="s">
        <v>58</v>
      </c>
      <c r="Z47" s="55" t="s">
        <v>34</v>
      </c>
      <c r="AA47" s="55">
        <v>0</v>
      </c>
      <c r="AB47" s="55" t="s">
        <v>41</v>
      </c>
      <c r="AC47" s="55">
        <v>8</v>
      </c>
      <c r="AD47" s="55"/>
      <c r="AE47" s="55" t="s">
        <v>51</v>
      </c>
      <c r="AF47" s="55" t="s">
        <v>52</v>
      </c>
      <c r="AG47" s="55">
        <v>4.28561E-6</v>
      </c>
      <c r="AH47" s="57" t="s">
        <v>44</v>
      </c>
    </row>
    <row r="48" spans="1:34" x14ac:dyDescent="0.25">
      <c r="A48" s="54">
        <v>9383711</v>
      </c>
      <c r="B48" s="55"/>
      <c r="C48" s="55"/>
      <c r="D48" s="55">
        <v>62626113</v>
      </c>
      <c r="E48" s="55"/>
      <c r="F48" s="55">
        <v>300</v>
      </c>
      <c r="G48" s="55">
        <v>84342314</v>
      </c>
      <c r="H48" s="55"/>
      <c r="I48" s="55">
        <v>2275050011</v>
      </c>
      <c r="J48" s="55">
        <v>2</v>
      </c>
      <c r="K48" s="55" t="s">
        <v>34</v>
      </c>
      <c r="L48" s="55" t="s">
        <v>56</v>
      </c>
      <c r="M48" s="55">
        <v>34007</v>
      </c>
      <c r="N48" s="55"/>
      <c r="O48" s="55" t="s">
        <v>57</v>
      </c>
      <c r="P48" s="55">
        <v>48811</v>
      </c>
      <c r="Q48" s="55" t="s">
        <v>37</v>
      </c>
      <c r="R48" s="55" t="s">
        <v>38</v>
      </c>
      <c r="S48" s="55"/>
      <c r="T48" s="55"/>
      <c r="U48" s="55" t="s">
        <v>38</v>
      </c>
      <c r="V48" s="55">
        <v>39.778419999999997</v>
      </c>
      <c r="W48" s="55">
        <v>-74.947800000000001</v>
      </c>
      <c r="X48" s="55" t="s">
        <v>39</v>
      </c>
      <c r="Y48" s="55" t="s">
        <v>58</v>
      </c>
      <c r="Z48" s="55" t="s">
        <v>34</v>
      </c>
      <c r="AA48" s="55">
        <v>0</v>
      </c>
      <c r="AB48" s="55" t="s">
        <v>41</v>
      </c>
      <c r="AC48" s="55">
        <v>8</v>
      </c>
      <c r="AD48" s="55"/>
      <c r="AE48" s="55" t="s">
        <v>51</v>
      </c>
      <c r="AF48" s="55" t="s">
        <v>52</v>
      </c>
      <c r="AG48" s="55">
        <v>6.1275999999999997E-2</v>
      </c>
      <c r="AH48" s="57" t="s">
        <v>44</v>
      </c>
    </row>
    <row r="49" spans="1:34" x14ac:dyDescent="0.25">
      <c r="A49" s="54">
        <v>9383711</v>
      </c>
      <c r="B49" s="55"/>
      <c r="C49" s="55"/>
      <c r="D49" s="55">
        <v>103236413</v>
      </c>
      <c r="E49" s="55"/>
      <c r="F49" s="55">
        <v>300</v>
      </c>
      <c r="G49" s="55">
        <v>145755014</v>
      </c>
      <c r="H49" s="55"/>
      <c r="I49" s="55">
        <v>2265008005</v>
      </c>
      <c r="J49" s="55">
        <v>2</v>
      </c>
      <c r="K49" s="55" t="s">
        <v>34</v>
      </c>
      <c r="L49" s="55" t="s">
        <v>56</v>
      </c>
      <c r="M49" s="55">
        <v>34007</v>
      </c>
      <c r="N49" s="55"/>
      <c r="O49" s="55" t="s">
        <v>57</v>
      </c>
      <c r="P49" s="55">
        <v>48811</v>
      </c>
      <c r="Q49" s="55" t="s">
        <v>37</v>
      </c>
      <c r="R49" s="55" t="s">
        <v>38</v>
      </c>
      <c r="S49" s="55"/>
      <c r="T49" s="55"/>
      <c r="U49" s="55" t="s">
        <v>38</v>
      </c>
      <c r="V49" s="55">
        <v>39.778419999999997</v>
      </c>
      <c r="W49" s="55">
        <v>-74.947800000000001</v>
      </c>
      <c r="X49" s="55" t="s">
        <v>39</v>
      </c>
      <c r="Y49" s="55" t="s">
        <v>58</v>
      </c>
      <c r="Z49" s="55" t="s">
        <v>34</v>
      </c>
      <c r="AA49" s="55">
        <v>0</v>
      </c>
      <c r="AB49" s="55" t="s">
        <v>41</v>
      </c>
      <c r="AC49" s="55">
        <v>8</v>
      </c>
      <c r="AD49" s="55"/>
      <c r="AE49" s="55" t="s">
        <v>51</v>
      </c>
      <c r="AF49" s="55" t="s">
        <v>52</v>
      </c>
      <c r="AG49" s="55">
        <v>4.3627100000000001E-5</v>
      </c>
      <c r="AH49" s="57" t="s">
        <v>44</v>
      </c>
    </row>
    <row r="50" spans="1:34" x14ac:dyDescent="0.25">
      <c r="A50" s="54">
        <v>9383711</v>
      </c>
      <c r="B50" s="55"/>
      <c r="C50" s="55"/>
      <c r="D50" s="55">
        <v>103236413</v>
      </c>
      <c r="E50" s="55"/>
      <c r="F50" s="55">
        <v>300</v>
      </c>
      <c r="G50" s="55">
        <v>145755314</v>
      </c>
      <c r="H50" s="55"/>
      <c r="I50" s="55">
        <v>2270008005</v>
      </c>
      <c r="J50" s="55">
        <v>2</v>
      </c>
      <c r="K50" s="55" t="s">
        <v>34</v>
      </c>
      <c r="L50" s="55" t="s">
        <v>56</v>
      </c>
      <c r="M50" s="55">
        <v>34007</v>
      </c>
      <c r="N50" s="55"/>
      <c r="O50" s="55" t="s">
        <v>57</v>
      </c>
      <c r="P50" s="55">
        <v>48811</v>
      </c>
      <c r="Q50" s="55" t="s">
        <v>37</v>
      </c>
      <c r="R50" s="55" t="s">
        <v>38</v>
      </c>
      <c r="S50" s="55"/>
      <c r="T50" s="55"/>
      <c r="U50" s="55" t="s">
        <v>38</v>
      </c>
      <c r="V50" s="55">
        <v>39.778419999999997</v>
      </c>
      <c r="W50" s="55">
        <v>-74.947800000000001</v>
      </c>
      <c r="X50" s="55" t="s">
        <v>39</v>
      </c>
      <c r="Y50" s="55" t="s">
        <v>58</v>
      </c>
      <c r="Z50" s="55" t="s">
        <v>34</v>
      </c>
      <c r="AA50" s="55">
        <v>0</v>
      </c>
      <c r="AB50" s="55" t="s">
        <v>41</v>
      </c>
      <c r="AC50" s="55">
        <v>8</v>
      </c>
      <c r="AD50" s="55"/>
      <c r="AE50" s="55" t="s">
        <v>51</v>
      </c>
      <c r="AF50" s="55" t="s">
        <v>52</v>
      </c>
      <c r="AG50" s="55">
        <v>2.07431E-4</v>
      </c>
      <c r="AH50" s="57" t="s">
        <v>44</v>
      </c>
    </row>
    <row r="51" spans="1:34" x14ac:dyDescent="0.25">
      <c r="A51" s="54">
        <v>9383711</v>
      </c>
      <c r="B51" s="55"/>
      <c r="C51" s="55"/>
      <c r="D51" s="55">
        <v>62626113</v>
      </c>
      <c r="E51" s="55"/>
      <c r="F51" s="55">
        <v>300</v>
      </c>
      <c r="G51" s="55">
        <v>84342414</v>
      </c>
      <c r="H51" s="55"/>
      <c r="I51" s="55">
        <v>2275050012</v>
      </c>
      <c r="J51" s="55">
        <v>2</v>
      </c>
      <c r="K51" s="55" t="s">
        <v>34</v>
      </c>
      <c r="L51" s="55" t="s">
        <v>56</v>
      </c>
      <c r="M51" s="55">
        <v>34007</v>
      </c>
      <c r="N51" s="55"/>
      <c r="O51" s="55" t="s">
        <v>57</v>
      </c>
      <c r="P51" s="55">
        <v>48811</v>
      </c>
      <c r="Q51" s="55" t="s">
        <v>37</v>
      </c>
      <c r="R51" s="55" t="s">
        <v>38</v>
      </c>
      <c r="S51" s="55"/>
      <c r="T51" s="55"/>
      <c r="U51" s="55" t="s">
        <v>38</v>
      </c>
      <c r="V51" s="55">
        <v>39.778419999999997</v>
      </c>
      <c r="W51" s="55">
        <v>-74.947800000000001</v>
      </c>
      <c r="X51" s="55" t="s">
        <v>39</v>
      </c>
      <c r="Y51" s="55" t="s">
        <v>58</v>
      </c>
      <c r="Z51" s="55" t="s">
        <v>34</v>
      </c>
      <c r="AA51" s="55">
        <v>0</v>
      </c>
      <c r="AB51" s="55" t="s">
        <v>41</v>
      </c>
      <c r="AC51" s="55">
        <v>8</v>
      </c>
      <c r="AD51" s="55"/>
      <c r="AE51" s="55" t="s">
        <v>51</v>
      </c>
      <c r="AF51" s="55" t="s">
        <v>52</v>
      </c>
      <c r="AG51" s="55">
        <v>0.1181</v>
      </c>
      <c r="AH51" s="57" t="s">
        <v>44</v>
      </c>
    </row>
    <row r="52" spans="1:34" x14ac:dyDescent="0.25">
      <c r="A52" s="54">
        <v>9383711</v>
      </c>
      <c r="B52" s="55"/>
      <c r="C52" s="55"/>
      <c r="D52" s="55">
        <v>98309913</v>
      </c>
      <c r="E52" s="55"/>
      <c r="F52" s="55">
        <v>300</v>
      </c>
      <c r="G52" s="55">
        <v>166470414</v>
      </c>
      <c r="H52" s="55"/>
      <c r="I52" s="55">
        <v>2275060012</v>
      </c>
      <c r="J52" s="55">
        <v>2</v>
      </c>
      <c r="K52" s="55" t="s">
        <v>34</v>
      </c>
      <c r="L52" s="55" t="s">
        <v>56</v>
      </c>
      <c r="M52" s="55">
        <v>34007</v>
      </c>
      <c r="N52" s="55"/>
      <c r="O52" s="55" t="s">
        <v>57</v>
      </c>
      <c r="P52" s="55">
        <v>48811</v>
      </c>
      <c r="Q52" s="55" t="s">
        <v>37</v>
      </c>
      <c r="R52" s="55" t="s">
        <v>38</v>
      </c>
      <c r="S52" s="55"/>
      <c r="T52" s="55"/>
      <c r="U52" s="55" t="s">
        <v>38</v>
      </c>
      <c r="V52" s="55">
        <v>39.778419999999997</v>
      </c>
      <c r="W52" s="55">
        <v>-74.947800000000001</v>
      </c>
      <c r="X52" s="55" t="s">
        <v>39</v>
      </c>
      <c r="Y52" s="55" t="s">
        <v>58</v>
      </c>
      <c r="Z52" s="55" t="s">
        <v>34</v>
      </c>
      <c r="AA52" s="55">
        <v>0</v>
      </c>
      <c r="AB52" s="55" t="s">
        <v>41</v>
      </c>
      <c r="AC52" s="55">
        <v>8</v>
      </c>
      <c r="AD52" s="55"/>
      <c r="AE52" s="55" t="s">
        <v>51</v>
      </c>
      <c r="AF52" s="55" t="s">
        <v>52</v>
      </c>
      <c r="AG52" s="55">
        <v>5.0569000000000005E-4</v>
      </c>
      <c r="AH52" s="57" t="s">
        <v>44</v>
      </c>
    </row>
    <row r="53" spans="1:34" x14ac:dyDescent="0.25">
      <c r="A53" s="54">
        <v>9383711</v>
      </c>
      <c r="B53" s="55"/>
      <c r="C53" s="55"/>
      <c r="D53" s="55">
        <v>103236413</v>
      </c>
      <c r="E53" s="55"/>
      <c r="F53" s="55">
        <v>300</v>
      </c>
      <c r="G53" s="55">
        <v>145755214</v>
      </c>
      <c r="H53" s="55"/>
      <c r="I53" s="55">
        <v>2268008005</v>
      </c>
      <c r="J53" s="55">
        <v>2</v>
      </c>
      <c r="K53" s="55" t="s">
        <v>34</v>
      </c>
      <c r="L53" s="55" t="s">
        <v>56</v>
      </c>
      <c r="M53" s="55">
        <v>34007</v>
      </c>
      <c r="N53" s="55"/>
      <c r="O53" s="55" t="s">
        <v>57</v>
      </c>
      <c r="P53" s="55">
        <v>48811</v>
      </c>
      <c r="Q53" s="55" t="s">
        <v>37</v>
      </c>
      <c r="R53" s="55" t="s">
        <v>38</v>
      </c>
      <c r="S53" s="55"/>
      <c r="T53" s="55"/>
      <c r="U53" s="55" t="s">
        <v>38</v>
      </c>
      <c r="V53" s="55">
        <v>39.778419999999997</v>
      </c>
      <c r="W53" s="55">
        <v>-74.947800000000001</v>
      </c>
      <c r="X53" s="55" t="s">
        <v>39</v>
      </c>
      <c r="Y53" s="55" t="s">
        <v>58</v>
      </c>
      <c r="Z53" s="55" t="s">
        <v>34</v>
      </c>
      <c r="AA53" s="55">
        <v>0</v>
      </c>
      <c r="AB53" s="55" t="s">
        <v>41</v>
      </c>
      <c r="AC53" s="55">
        <v>8</v>
      </c>
      <c r="AD53" s="55"/>
      <c r="AE53" s="55" t="s">
        <v>51</v>
      </c>
      <c r="AF53" s="55" t="s">
        <v>52</v>
      </c>
      <c r="AG53" s="55">
        <v>3.3890399999999999E-6</v>
      </c>
      <c r="AH53" s="57" t="s">
        <v>44</v>
      </c>
    </row>
    <row r="54" spans="1:34" x14ac:dyDescent="0.25">
      <c r="A54" s="54">
        <v>9383711</v>
      </c>
      <c r="B54" s="55"/>
      <c r="C54" s="55"/>
      <c r="D54" s="55">
        <v>62626113</v>
      </c>
      <c r="E54" s="55"/>
      <c r="F54" s="55">
        <v>300</v>
      </c>
      <c r="G54" s="55">
        <v>84342414</v>
      </c>
      <c r="H54" s="55"/>
      <c r="I54" s="55">
        <v>2275050012</v>
      </c>
      <c r="J54" s="55">
        <v>2</v>
      </c>
      <c r="K54" s="55" t="s">
        <v>34</v>
      </c>
      <c r="L54" s="55" t="s">
        <v>56</v>
      </c>
      <c r="M54" s="55">
        <v>34007</v>
      </c>
      <c r="N54" s="55"/>
      <c r="O54" s="55" t="s">
        <v>57</v>
      </c>
      <c r="P54" s="55">
        <v>48811</v>
      </c>
      <c r="Q54" s="55" t="s">
        <v>37</v>
      </c>
      <c r="R54" s="55" t="s">
        <v>38</v>
      </c>
      <c r="S54" s="55"/>
      <c r="T54" s="55"/>
      <c r="U54" s="55" t="s">
        <v>38</v>
      </c>
      <c r="V54" s="55">
        <v>39.778419999999997</v>
      </c>
      <c r="W54" s="55">
        <v>-74.947800000000001</v>
      </c>
      <c r="X54" s="55" t="s">
        <v>39</v>
      </c>
      <c r="Y54" s="55" t="s">
        <v>58</v>
      </c>
      <c r="Z54" s="55" t="s">
        <v>34</v>
      </c>
      <c r="AA54" s="55">
        <v>0</v>
      </c>
      <c r="AB54" s="55" t="s">
        <v>41</v>
      </c>
      <c r="AC54" s="55">
        <v>8</v>
      </c>
      <c r="AD54" s="55"/>
      <c r="AE54" s="55" t="s">
        <v>53</v>
      </c>
      <c r="AF54" s="55" t="s">
        <v>54</v>
      </c>
      <c r="AG54" s="55">
        <v>3.4936199999999999</v>
      </c>
      <c r="AH54" s="57" t="s">
        <v>44</v>
      </c>
    </row>
    <row r="55" spans="1:34" x14ac:dyDescent="0.25">
      <c r="A55" s="54">
        <v>9383711</v>
      </c>
      <c r="B55" s="55"/>
      <c r="C55" s="55"/>
      <c r="D55" s="55">
        <v>103236413</v>
      </c>
      <c r="E55" s="55"/>
      <c r="F55" s="55">
        <v>300</v>
      </c>
      <c r="G55" s="55">
        <v>145755214</v>
      </c>
      <c r="H55" s="55"/>
      <c r="I55" s="55">
        <v>2268008005</v>
      </c>
      <c r="J55" s="55">
        <v>2</v>
      </c>
      <c r="K55" s="55" t="s">
        <v>34</v>
      </c>
      <c r="L55" s="55" t="s">
        <v>56</v>
      </c>
      <c r="M55" s="55">
        <v>34007</v>
      </c>
      <c r="N55" s="55"/>
      <c r="O55" s="55" t="s">
        <v>57</v>
      </c>
      <c r="P55" s="55">
        <v>48811</v>
      </c>
      <c r="Q55" s="55" t="s">
        <v>37</v>
      </c>
      <c r="R55" s="55" t="s">
        <v>38</v>
      </c>
      <c r="S55" s="55"/>
      <c r="T55" s="55"/>
      <c r="U55" s="55" t="s">
        <v>38</v>
      </c>
      <c r="V55" s="55">
        <v>39.778419999999997</v>
      </c>
      <c r="W55" s="55">
        <v>-74.947800000000001</v>
      </c>
      <c r="X55" s="55" t="s">
        <v>39</v>
      </c>
      <c r="Y55" s="55" t="s">
        <v>58</v>
      </c>
      <c r="Z55" s="55" t="s">
        <v>34</v>
      </c>
      <c r="AA55" s="55">
        <v>0</v>
      </c>
      <c r="AB55" s="55" t="s">
        <v>41</v>
      </c>
      <c r="AC55" s="55">
        <v>8</v>
      </c>
      <c r="AD55" s="55"/>
      <c r="AE55" s="55" t="s">
        <v>53</v>
      </c>
      <c r="AF55" s="55" t="s">
        <v>54</v>
      </c>
      <c r="AG55" s="55">
        <v>4.1310000000000003E-5</v>
      </c>
      <c r="AH55" s="57" t="s">
        <v>44</v>
      </c>
    </row>
    <row r="56" spans="1:34" x14ac:dyDescent="0.25">
      <c r="A56" s="54">
        <v>9383711</v>
      </c>
      <c r="B56" s="55"/>
      <c r="C56" s="55"/>
      <c r="D56" s="55">
        <v>103236413</v>
      </c>
      <c r="E56" s="55"/>
      <c r="F56" s="55">
        <v>300</v>
      </c>
      <c r="G56" s="55">
        <v>145755014</v>
      </c>
      <c r="H56" s="55"/>
      <c r="I56" s="55">
        <v>2265008005</v>
      </c>
      <c r="J56" s="55">
        <v>2</v>
      </c>
      <c r="K56" s="55" t="s">
        <v>34</v>
      </c>
      <c r="L56" s="55" t="s">
        <v>56</v>
      </c>
      <c r="M56" s="55">
        <v>34007</v>
      </c>
      <c r="N56" s="55"/>
      <c r="O56" s="55" t="s">
        <v>57</v>
      </c>
      <c r="P56" s="55">
        <v>48811</v>
      </c>
      <c r="Q56" s="55" t="s">
        <v>37</v>
      </c>
      <c r="R56" s="55" t="s">
        <v>38</v>
      </c>
      <c r="S56" s="55"/>
      <c r="T56" s="55"/>
      <c r="U56" s="55" t="s">
        <v>38</v>
      </c>
      <c r="V56" s="55">
        <v>39.778419999999997</v>
      </c>
      <c r="W56" s="55">
        <v>-74.947800000000001</v>
      </c>
      <c r="X56" s="55" t="s">
        <v>39</v>
      </c>
      <c r="Y56" s="55" t="s">
        <v>58</v>
      </c>
      <c r="Z56" s="55" t="s">
        <v>34</v>
      </c>
      <c r="AA56" s="55">
        <v>0</v>
      </c>
      <c r="AB56" s="55" t="s">
        <v>41</v>
      </c>
      <c r="AC56" s="55">
        <v>8</v>
      </c>
      <c r="AD56" s="55"/>
      <c r="AE56" s="55" t="s">
        <v>53</v>
      </c>
      <c r="AF56" s="55" t="s">
        <v>54</v>
      </c>
      <c r="AG56" s="55">
        <v>5.3178500000000001E-4</v>
      </c>
      <c r="AH56" s="57" t="s">
        <v>44</v>
      </c>
    </row>
    <row r="57" spans="1:34" x14ac:dyDescent="0.25">
      <c r="A57" s="54">
        <v>9383711</v>
      </c>
      <c r="B57" s="55"/>
      <c r="C57" s="55"/>
      <c r="D57" s="55">
        <v>103236413</v>
      </c>
      <c r="E57" s="55"/>
      <c r="F57" s="55">
        <v>300</v>
      </c>
      <c r="G57" s="55">
        <v>145755314</v>
      </c>
      <c r="H57" s="55"/>
      <c r="I57" s="55">
        <v>2270008005</v>
      </c>
      <c r="J57" s="55">
        <v>2</v>
      </c>
      <c r="K57" s="55" t="s">
        <v>34</v>
      </c>
      <c r="L57" s="55" t="s">
        <v>56</v>
      </c>
      <c r="M57" s="55">
        <v>34007</v>
      </c>
      <c r="N57" s="55"/>
      <c r="O57" s="55" t="s">
        <v>57</v>
      </c>
      <c r="P57" s="55">
        <v>48811</v>
      </c>
      <c r="Q57" s="55" t="s">
        <v>37</v>
      </c>
      <c r="R57" s="55" t="s">
        <v>38</v>
      </c>
      <c r="S57" s="55"/>
      <c r="T57" s="55"/>
      <c r="U57" s="55" t="s">
        <v>38</v>
      </c>
      <c r="V57" s="55">
        <v>39.778419999999997</v>
      </c>
      <c r="W57" s="55">
        <v>-74.947800000000001</v>
      </c>
      <c r="X57" s="55" t="s">
        <v>39</v>
      </c>
      <c r="Y57" s="55" t="s">
        <v>58</v>
      </c>
      <c r="Z57" s="55" t="s">
        <v>34</v>
      </c>
      <c r="AA57" s="55">
        <v>0</v>
      </c>
      <c r="AB57" s="55" t="s">
        <v>41</v>
      </c>
      <c r="AC57" s="55">
        <v>8</v>
      </c>
      <c r="AD57" s="55"/>
      <c r="AE57" s="55" t="s">
        <v>53</v>
      </c>
      <c r="AF57" s="55" t="s">
        <v>54</v>
      </c>
      <c r="AG57" s="55">
        <v>2.5284399999999999E-3</v>
      </c>
      <c r="AH57" s="57" t="s">
        <v>44</v>
      </c>
    </row>
    <row r="58" spans="1:34" x14ac:dyDescent="0.25">
      <c r="A58" s="54">
        <v>9383711</v>
      </c>
      <c r="B58" s="55"/>
      <c r="C58" s="55"/>
      <c r="D58" s="55">
        <v>98309913</v>
      </c>
      <c r="E58" s="55"/>
      <c r="F58" s="55">
        <v>300</v>
      </c>
      <c r="G58" s="55">
        <v>166470414</v>
      </c>
      <c r="H58" s="55"/>
      <c r="I58" s="55">
        <v>2275060012</v>
      </c>
      <c r="J58" s="55">
        <v>2</v>
      </c>
      <c r="K58" s="55" t="s">
        <v>34</v>
      </c>
      <c r="L58" s="55" t="s">
        <v>56</v>
      </c>
      <c r="M58" s="55">
        <v>34007</v>
      </c>
      <c r="N58" s="55"/>
      <c r="O58" s="55" t="s">
        <v>57</v>
      </c>
      <c r="P58" s="55">
        <v>48811</v>
      </c>
      <c r="Q58" s="55" t="s">
        <v>37</v>
      </c>
      <c r="R58" s="55" t="s">
        <v>38</v>
      </c>
      <c r="S58" s="55"/>
      <c r="T58" s="55"/>
      <c r="U58" s="55" t="s">
        <v>38</v>
      </c>
      <c r="V58" s="55">
        <v>39.778419999999997</v>
      </c>
      <c r="W58" s="55">
        <v>-74.947800000000001</v>
      </c>
      <c r="X58" s="55" t="s">
        <v>39</v>
      </c>
      <c r="Y58" s="55" t="s">
        <v>58</v>
      </c>
      <c r="Z58" s="55" t="s">
        <v>34</v>
      </c>
      <c r="AA58" s="55">
        <v>0</v>
      </c>
      <c r="AB58" s="55" t="s">
        <v>41</v>
      </c>
      <c r="AC58" s="55">
        <v>8</v>
      </c>
      <c r="AD58" s="55"/>
      <c r="AE58" s="55" t="s">
        <v>53</v>
      </c>
      <c r="AF58" s="55" t="s">
        <v>54</v>
      </c>
      <c r="AG58" s="55">
        <v>6.5898399999999996E-3</v>
      </c>
      <c r="AH58" s="57" t="s">
        <v>44</v>
      </c>
    </row>
    <row r="59" spans="1:34" x14ac:dyDescent="0.25">
      <c r="A59" s="54">
        <v>9383711</v>
      </c>
      <c r="B59" s="55"/>
      <c r="C59" s="55"/>
      <c r="D59" s="55">
        <v>103236413</v>
      </c>
      <c r="E59" s="55"/>
      <c r="F59" s="55">
        <v>300</v>
      </c>
      <c r="G59" s="55">
        <v>145755114</v>
      </c>
      <c r="H59" s="55"/>
      <c r="I59" s="55">
        <v>2267008005</v>
      </c>
      <c r="J59" s="55">
        <v>2</v>
      </c>
      <c r="K59" s="55" t="s">
        <v>34</v>
      </c>
      <c r="L59" s="55" t="s">
        <v>56</v>
      </c>
      <c r="M59" s="55">
        <v>34007</v>
      </c>
      <c r="N59" s="55"/>
      <c r="O59" s="55" t="s">
        <v>57</v>
      </c>
      <c r="P59" s="55">
        <v>48811</v>
      </c>
      <c r="Q59" s="55" t="s">
        <v>37</v>
      </c>
      <c r="R59" s="55" t="s">
        <v>38</v>
      </c>
      <c r="S59" s="55"/>
      <c r="T59" s="55"/>
      <c r="U59" s="55" t="s">
        <v>38</v>
      </c>
      <c r="V59" s="55">
        <v>39.778419999999997</v>
      </c>
      <c r="W59" s="55">
        <v>-74.947800000000001</v>
      </c>
      <c r="X59" s="55" t="s">
        <v>39</v>
      </c>
      <c r="Y59" s="55" t="s">
        <v>58</v>
      </c>
      <c r="Z59" s="55" t="s">
        <v>34</v>
      </c>
      <c r="AA59" s="55">
        <v>0</v>
      </c>
      <c r="AB59" s="55" t="s">
        <v>41</v>
      </c>
      <c r="AC59" s="55">
        <v>8</v>
      </c>
      <c r="AD59" s="55"/>
      <c r="AE59" s="55" t="s">
        <v>53</v>
      </c>
      <c r="AF59" s="55" t="s">
        <v>54</v>
      </c>
      <c r="AG59" s="55">
        <v>5.2238599999999998E-5</v>
      </c>
      <c r="AH59" s="57" t="s">
        <v>44</v>
      </c>
    </row>
    <row r="60" spans="1:34" x14ac:dyDescent="0.25">
      <c r="A60" s="54">
        <v>9383711</v>
      </c>
      <c r="B60" s="55"/>
      <c r="C60" s="55"/>
      <c r="D60" s="55">
        <v>62626113</v>
      </c>
      <c r="E60" s="55"/>
      <c r="F60" s="55">
        <v>300</v>
      </c>
      <c r="G60" s="55">
        <v>84342314</v>
      </c>
      <c r="H60" s="55"/>
      <c r="I60" s="55">
        <v>2275050011</v>
      </c>
      <c r="J60" s="55">
        <v>2</v>
      </c>
      <c r="K60" s="55" t="s">
        <v>34</v>
      </c>
      <c r="L60" s="55" t="s">
        <v>56</v>
      </c>
      <c r="M60" s="55">
        <v>34007</v>
      </c>
      <c r="N60" s="55"/>
      <c r="O60" s="55" t="s">
        <v>57</v>
      </c>
      <c r="P60" s="55">
        <v>48811</v>
      </c>
      <c r="Q60" s="55" t="s">
        <v>37</v>
      </c>
      <c r="R60" s="55" t="s">
        <v>38</v>
      </c>
      <c r="S60" s="55"/>
      <c r="T60" s="55"/>
      <c r="U60" s="55" t="s">
        <v>38</v>
      </c>
      <c r="V60" s="55">
        <v>39.778419999999997</v>
      </c>
      <c r="W60" s="55">
        <v>-74.947800000000001</v>
      </c>
      <c r="X60" s="55" t="s">
        <v>39</v>
      </c>
      <c r="Y60" s="55" t="s">
        <v>58</v>
      </c>
      <c r="Z60" s="55" t="s">
        <v>34</v>
      </c>
      <c r="AA60" s="55">
        <v>0</v>
      </c>
      <c r="AB60" s="55" t="s">
        <v>41</v>
      </c>
      <c r="AC60" s="55">
        <v>8</v>
      </c>
      <c r="AD60" s="55"/>
      <c r="AE60" s="55" t="s">
        <v>53</v>
      </c>
      <c r="AF60" s="55" t="s">
        <v>54</v>
      </c>
      <c r="AG60" s="55">
        <v>11.325699999999999</v>
      </c>
      <c r="AH60" s="57" t="s">
        <v>44</v>
      </c>
    </row>
    <row r="61" spans="1:34" x14ac:dyDescent="0.25">
      <c r="A61" s="54">
        <v>9383711</v>
      </c>
      <c r="B61" s="55"/>
      <c r="C61" s="55"/>
      <c r="D61" s="55">
        <v>62626113</v>
      </c>
      <c r="E61" s="55"/>
      <c r="F61" s="55">
        <v>300</v>
      </c>
      <c r="G61" s="55">
        <v>84342314</v>
      </c>
      <c r="H61" s="55"/>
      <c r="I61" s="55">
        <v>2275050011</v>
      </c>
      <c r="J61" s="55">
        <v>2</v>
      </c>
      <c r="K61" s="55" t="s">
        <v>34</v>
      </c>
      <c r="L61" s="55" t="s">
        <v>56</v>
      </c>
      <c r="M61" s="55">
        <v>34007</v>
      </c>
      <c r="N61" s="55"/>
      <c r="O61" s="55" t="s">
        <v>57</v>
      </c>
      <c r="P61" s="55">
        <v>48811</v>
      </c>
      <c r="Q61" s="55" t="s">
        <v>37</v>
      </c>
      <c r="R61" s="55" t="s">
        <v>38</v>
      </c>
      <c r="S61" s="55"/>
      <c r="T61" s="55"/>
      <c r="U61" s="55" t="s">
        <v>38</v>
      </c>
      <c r="V61" s="55">
        <v>39.778419999999997</v>
      </c>
      <c r="W61" s="55">
        <v>-74.947800000000001</v>
      </c>
      <c r="X61" s="55" t="s">
        <v>39</v>
      </c>
      <c r="Y61" s="55" t="s">
        <v>58</v>
      </c>
      <c r="Z61" s="55" t="s">
        <v>34</v>
      </c>
      <c r="AA61" s="55">
        <v>0</v>
      </c>
      <c r="AB61" s="55" t="s">
        <v>41</v>
      </c>
      <c r="AC61" s="55">
        <v>8</v>
      </c>
      <c r="AD61" s="55"/>
      <c r="AE61" s="55">
        <v>7439921</v>
      </c>
      <c r="AF61" s="55" t="s">
        <v>55</v>
      </c>
      <c r="AG61" s="55">
        <v>1.44922E-2</v>
      </c>
      <c r="AH61" s="57" t="s">
        <v>44</v>
      </c>
    </row>
    <row r="62" spans="1:34" x14ac:dyDescent="0.25">
      <c r="A62" s="54">
        <v>11396011</v>
      </c>
      <c r="B62" s="55"/>
      <c r="C62" s="55"/>
      <c r="D62" s="55">
        <v>61750113</v>
      </c>
      <c r="E62" s="55"/>
      <c r="F62" s="55">
        <v>300</v>
      </c>
      <c r="G62" s="55">
        <v>80026414</v>
      </c>
      <c r="H62" s="55"/>
      <c r="I62" s="55">
        <v>2275050012</v>
      </c>
      <c r="J62" s="55">
        <v>2</v>
      </c>
      <c r="K62" s="55" t="s">
        <v>34</v>
      </c>
      <c r="L62" s="55" t="s">
        <v>61</v>
      </c>
      <c r="M62" s="55">
        <v>34013</v>
      </c>
      <c r="N62" s="55"/>
      <c r="O62" s="55" t="s">
        <v>62</v>
      </c>
      <c r="P62" s="55">
        <v>48811</v>
      </c>
      <c r="Q62" s="55" t="s">
        <v>37</v>
      </c>
      <c r="R62" s="55" t="s">
        <v>38</v>
      </c>
      <c r="S62" s="55"/>
      <c r="T62" s="55"/>
      <c r="U62" s="55" t="s">
        <v>38</v>
      </c>
      <c r="V62" s="55">
        <v>40.782899999999998</v>
      </c>
      <c r="W62" s="55">
        <v>-74.218199999999996</v>
      </c>
      <c r="X62" s="55" t="s">
        <v>39</v>
      </c>
      <c r="Y62" s="55" t="s">
        <v>63</v>
      </c>
      <c r="Z62" s="55" t="s">
        <v>34</v>
      </c>
      <c r="AA62" s="55">
        <v>0</v>
      </c>
      <c r="AB62" s="55" t="s">
        <v>41</v>
      </c>
      <c r="AC62" s="55">
        <v>8</v>
      </c>
      <c r="AD62" s="55"/>
      <c r="AE62" s="55" t="s">
        <v>42</v>
      </c>
      <c r="AF62" s="55" t="s">
        <v>43</v>
      </c>
      <c r="AG62" s="55">
        <v>1.1376499999999999E-2</v>
      </c>
      <c r="AH62" s="57" t="s">
        <v>44</v>
      </c>
    </row>
    <row r="63" spans="1:34" x14ac:dyDescent="0.25">
      <c r="A63" s="54">
        <v>11396011</v>
      </c>
      <c r="B63" s="55"/>
      <c r="C63" s="55"/>
      <c r="D63" s="55">
        <v>61750113</v>
      </c>
      <c r="E63" s="55"/>
      <c r="F63" s="55">
        <v>300</v>
      </c>
      <c r="G63" s="55">
        <v>80026314</v>
      </c>
      <c r="H63" s="55"/>
      <c r="I63" s="55">
        <v>2275050011</v>
      </c>
      <c r="J63" s="55">
        <v>2</v>
      </c>
      <c r="K63" s="55" t="s">
        <v>34</v>
      </c>
      <c r="L63" s="55" t="s">
        <v>61</v>
      </c>
      <c r="M63" s="55">
        <v>34013</v>
      </c>
      <c r="N63" s="55"/>
      <c r="O63" s="55" t="s">
        <v>62</v>
      </c>
      <c r="P63" s="55">
        <v>48811</v>
      </c>
      <c r="Q63" s="55" t="s">
        <v>37</v>
      </c>
      <c r="R63" s="55" t="s">
        <v>38</v>
      </c>
      <c r="S63" s="55"/>
      <c r="T63" s="55"/>
      <c r="U63" s="55" t="s">
        <v>38</v>
      </c>
      <c r="V63" s="55">
        <v>40.782899999999998</v>
      </c>
      <c r="W63" s="55">
        <v>-74.218199999999996</v>
      </c>
      <c r="X63" s="55" t="s">
        <v>39</v>
      </c>
      <c r="Y63" s="55" t="s">
        <v>63</v>
      </c>
      <c r="Z63" s="55" t="s">
        <v>34</v>
      </c>
      <c r="AA63" s="55">
        <v>0</v>
      </c>
      <c r="AB63" s="55" t="s">
        <v>41</v>
      </c>
      <c r="AC63" s="55">
        <v>8</v>
      </c>
      <c r="AD63" s="55"/>
      <c r="AE63" s="55" t="s">
        <v>42</v>
      </c>
      <c r="AF63" s="55" t="s">
        <v>43</v>
      </c>
      <c r="AG63" s="55">
        <v>1.3542700000000001E-3</v>
      </c>
      <c r="AH63" s="57" t="s">
        <v>44</v>
      </c>
    </row>
    <row r="64" spans="1:34" x14ac:dyDescent="0.25">
      <c r="A64" s="54">
        <v>11396011</v>
      </c>
      <c r="B64" s="55"/>
      <c r="C64" s="55"/>
      <c r="D64" s="55">
        <v>61750113</v>
      </c>
      <c r="E64" s="55"/>
      <c r="F64" s="55">
        <v>300</v>
      </c>
      <c r="G64" s="55">
        <v>80026414</v>
      </c>
      <c r="H64" s="55"/>
      <c r="I64" s="55">
        <v>2275050012</v>
      </c>
      <c r="J64" s="55">
        <v>2</v>
      </c>
      <c r="K64" s="55" t="s">
        <v>34</v>
      </c>
      <c r="L64" s="55" t="s">
        <v>61</v>
      </c>
      <c r="M64" s="55">
        <v>34013</v>
      </c>
      <c r="N64" s="55"/>
      <c r="O64" s="55" t="s">
        <v>62</v>
      </c>
      <c r="P64" s="55">
        <v>48811</v>
      </c>
      <c r="Q64" s="55" t="s">
        <v>37</v>
      </c>
      <c r="R64" s="55" t="s">
        <v>38</v>
      </c>
      <c r="S64" s="55"/>
      <c r="T64" s="55"/>
      <c r="U64" s="55" t="s">
        <v>38</v>
      </c>
      <c r="V64" s="55">
        <v>40.782899999999998</v>
      </c>
      <c r="W64" s="55">
        <v>-74.218199999999996</v>
      </c>
      <c r="X64" s="55" t="s">
        <v>39</v>
      </c>
      <c r="Y64" s="55" t="s">
        <v>63</v>
      </c>
      <c r="Z64" s="55" t="s">
        <v>34</v>
      </c>
      <c r="AA64" s="55">
        <v>0</v>
      </c>
      <c r="AB64" s="55" t="s">
        <v>41</v>
      </c>
      <c r="AC64" s="55">
        <v>8</v>
      </c>
      <c r="AD64" s="55"/>
      <c r="AE64" s="55" t="s">
        <v>45</v>
      </c>
      <c r="AF64" s="55" t="s">
        <v>46</v>
      </c>
      <c r="AG64" s="55">
        <v>1.2140199999999999E-3</v>
      </c>
      <c r="AH64" s="57" t="s">
        <v>44</v>
      </c>
    </row>
    <row r="65" spans="1:34" x14ac:dyDescent="0.25">
      <c r="A65" s="54">
        <v>11396011</v>
      </c>
      <c r="B65" s="55"/>
      <c r="C65" s="55"/>
      <c r="D65" s="55">
        <v>61750113</v>
      </c>
      <c r="E65" s="55"/>
      <c r="F65" s="55">
        <v>300</v>
      </c>
      <c r="G65" s="55">
        <v>80026314</v>
      </c>
      <c r="H65" s="55"/>
      <c r="I65" s="55">
        <v>2275050011</v>
      </c>
      <c r="J65" s="55">
        <v>2</v>
      </c>
      <c r="K65" s="55" t="s">
        <v>34</v>
      </c>
      <c r="L65" s="55" t="s">
        <v>61</v>
      </c>
      <c r="M65" s="55">
        <v>34013</v>
      </c>
      <c r="N65" s="55"/>
      <c r="O65" s="55" t="s">
        <v>62</v>
      </c>
      <c r="P65" s="55">
        <v>48811</v>
      </c>
      <c r="Q65" s="55" t="s">
        <v>37</v>
      </c>
      <c r="R65" s="55" t="s">
        <v>38</v>
      </c>
      <c r="S65" s="55"/>
      <c r="T65" s="55"/>
      <c r="U65" s="55" t="s">
        <v>38</v>
      </c>
      <c r="V65" s="55">
        <v>40.782899999999998</v>
      </c>
      <c r="W65" s="55">
        <v>-74.218199999999996</v>
      </c>
      <c r="X65" s="55" t="s">
        <v>39</v>
      </c>
      <c r="Y65" s="55" t="s">
        <v>63</v>
      </c>
      <c r="Z65" s="55" t="s">
        <v>34</v>
      </c>
      <c r="AA65" s="55">
        <v>0</v>
      </c>
      <c r="AB65" s="55" t="s">
        <v>41</v>
      </c>
      <c r="AC65" s="55">
        <v>8</v>
      </c>
      <c r="AD65" s="55"/>
      <c r="AE65" s="55" t="s">
        <v>45</v>
      </c>
      <c r="AF65" s="55" t="s">
        <v>46</v>
      </c>
      <c r="AG65" s="55">
        <v>9.0000000000000006E-5</v>
      </c>
      <c r="AH65" s="57" t="s">
        <v>44</v>
      </c>
    </row>
    <row r="66" spans="1:34" x14ac:dyDescent="0.25">
      <c r="A66" s="54">
        <v>11396011</v>
      </c>
      <c r="B66" s="55"/>
      <c r="C66" s="55"/>
      <c r="D66" s="55">
        <v>61750113</v>
      </c>
      <c r="E66" s="55"/>
      <c r="F66" s="55">
        <v>300</v>
      </c>
      <c r="G66" s="55">
        <v>80026414</v>
      </c>
      <c r="H66" s="55"/>
      <c r="I66" s="55">
        <v>2275050012</v>
      </c>
      <c r="J66" s="55">
        <v>2</v>
      </c>
      <c r="K66" s="55" t="s">
        <v>34</v>
      </c>
      <c r="L66" s="55" t="s">
        <v>61</v>
      </c>
      <c r="M66" s="55">
        <v>34013</v>
      </c>
      <c r="N66" s="55"/>
      <c r="O66" s="55" t="s">
        <v>62</v>
      </c>
      <c r="P66" s="55">
        <v>48811</v>
      </c>
      <c r="Q66" s="55" t="s">
        <v>37</v>
      </c>
      <c r="R66" s="55" t="s">
        <v>38</v>
      </c>
      <c r="S66" s="55"/>
      <c r="T66" s="55"/>
      <c r="U66" s="55" t="s">
        <v>38</v>
      </c>
      <c r="V66" s="55">
        <v>40.782899999999998</v>
      </c>
      <c r="W66" s="55">
        <v>-74.218199999999996</v>
      </c>
      <c r="X66" s="55" t="s">
        <v>39</v>
      </c>
      <c r="Y66" s="55" t="s">
        <v>63</v>
      </c>
      <c r="Z66" s="55" t="s">
        <v>34</v>
      </c>
      <c r="AA66" s="55">
        <v>0</v>
      </c>
      <c r="AB66" s="55" t="s">
        <v>41</v>
      </c>
      <c r="AC66" s="55">
        <v>8</v>
      </c>
      <c r="AD66" s="55"/>
      <c r="AE66" s="55" t="s">
        <v>47</v>
      </c>
      <c r="AF66" s="55" t="s">
        <v>48</v>
      </c>
      <c r="AG66" s="55">
        <v>3.8118200000000001E-3</v>
      </c>
      <c r="AH66" s="57" t="s">
        <v>44</v>
      </c>
    </row>
    <row r="67" spans="1:34" x14ac:dyDescent="0.25">
      <c r="A67" s="54">
        <v>11396011</v>
      </c>
      <c r="B67" s="55"/>
      <c r="C67" s="55"/>
      <c r="D67" s="55">
        <v>61750113</v>
      </c>
      <c r="E67" s="55"/>
      <c r="F67" s="55">
        <v>300</v>
      </c>
      <c r="G67" s="55">
        <v>80026314</v>
      </c>
      <c r="H67" s="55"/>
      <c r="I67" s="55">
        <v>2275050011</v>
      </c>
      <c r="J67" s="55">
        <v>2</v>
      </c>
      <c r="K67" s="55" t="s">
        <v>34</v>
      </c>
      <c r="L67" s="55" t="s">
        <v>61</v>
      </c>
      <c r="M67" s="55">
        <v>34013</v>
      </c>
      <c r="N67" s="55"/>
      <c r="O67" s="55" t="s">
        <v>62</v>
      </c>
      <c r="P67" s="55">
        <v>48811</v>
      </c>
      <c r="Q67" s="55" t="s">
        <v>37</v>
      </c>
      <c r="R67" s="55" t="s">
        <v>38</v>
      </c>
      <c r="S67" s="55"/>
      <c r="T67" s="55"/>
      <c r="U67" s="55" t="s">
        <v>38</v>
      </c>
      <c r="V67" s="55">
        <v>40.782899999999998</v>
      </c>
      <c r="W67" s="55">
        <v>-74.218199999999996</v>
      </c>
      <c r="X67" s="55" t="s">
        <v>39</v>
      </c>
      <c r="Y67" s="55" t="s">
        <v>63</v>
      </c>
      <c r="Z67" s="55" t="s">
        <v>34</v>
      </c>
      <c r="AA67" s="55">
        <v>0</v>
      </c>
      <c r="AB67" s="55" t="s">
        <v>41</v>
      </c>
      <c r="AC67" s="55">
        <v>8</v>
      </c>
      <c r="AD67" s="55"/>
      <c r="AE67" s="55" t="s">
        <v>47</v>
      </c>
      <c r="AF67" s="55" t="s">
        <v>48</v>
      </c>
      <c r="AG67" s="55">
        <v>1.4699100000000001E-3</v>
      </c>
      <c r="AH67" s="57" t="s">
        <v>44</v>
      </c>
    </row>
    <row r="68" spans="1:34" x14ac:dyDescent="0.25">
      <c r="A68" s="54">
        <v>11396011</v>
      </c>
      <c r="B68" s="55"/>
      <c r="C68" s="55"/>
      <c r="D68" s="55">
        <v>61750113</v>
      </c>
      <c r="E68" s="55"/>
      <c r="F68" s="55">
        <v>300</v>
      </c>
      <c r="G68" s="55">
        <v>80026314</v>
      </c>
      <c r="H68" s="55"/>
      <c r="I68" s="55">
        <v>2275050011</v>
      </c>
      <c r="J68" s="55">
        <v>2</v>
      </c>
      <c r="K68" s="55" t="s">
        <v>34</v>
      </c>
      <c r="L68" s="55" t="s">
        <v>61</v>
      </c>
      <c r="M68" s="55">
        <v>34013</v>
      </c>
      <c r="N68" s="55"/>
      <c r="O68" s="55" t="s">
        <v>62</v>
      </c>
      <c r="P68" s="55">
        <v>48811</v>
      </c>
      <c r="Q68" s="55" t="s">
        <v>37</v>
      </c>
      <c r="R68" s="55" t="s">
        <v>38</v>
      </c>
      <c r="S68" s="55"/>
      <c r="T68" s="55"/>
      <c r="U68" s="55" t="s">
        <v>38</v>
      </c>
      <c r="V68" s="55">
        <v>40.782899999999998</v>
      </c>
      <c r="W68" s="55">
        <v>-74.218199999999996</v>
      </c>
      <c r="X68" s="55" t="s">
        <v>39</v>
      </c>
      <c r="Y68" s="55" t="s">
        <v>63</v>
      </c>
      <c r="Z68" s="55" t="s">
        <v>34</v>
      </c>
      <c r="AA68" s="55">
        <v>0</v>
      </c>
      <c r="AB68" s="55" t="s">
        <v>41</v>
      </c>
      <c r="AC68" s="55">
        <v>8</v>
      </c>
      <c r="AD68" s="55"/>
      <c r="AE68" s="55" t="s">
        <v>49</v>
      </c>
      <c r="AF68" s="55" t="s">
        <v>50</v>
      </c>
      <c r="AG68" s="55">
        <v>2.1302999999999999E-3</v>
      </c>
      <c r="AH68" s="57" t="s">
        <v>44</v>
      </c>
    </row>
    <row r="69" spans="1:34" x14ac:dyDescent="0.25">
      <c r="A69" s="54">
        <v>11396011</v>
      </c>
      <c r="B69" s="55"/>
      <c r="C69" s="55"/>
      <c r="D69" s="55">
        <v>61750113</v>
      </c>
      <c r="E69" s="55"/>
      <c r="F69" s="55">
        <v>300</v>
      </c>
      <c r="G69" s="55">
        <v>80026414</v>
      </c>
      <c r="H69" s="55"/>
      <c r="I69" s="55">
        <v>2275050012</v>
      </c>
      <c r="J69" s="55">
        <v>2</v>
      </c>
      <c r="K69" s="55" t="s">
        <v>34</v>
      </c>
      <c r="L69" s="55" t="s">
        <v>61</v>
      </c>
      <c r="M69" s="55">
        <v>34013</v>
      </c>
      <c r="N69" s="55"/>
      <c r="O69" s="55" t="s">
        <v>62</v>
      </c>
      <c r="P69" s="55">
        <v>48811</v>
      </c>
      <c r="Q69" s="55" t="s">
        <v>37</v>
      </c>
      <c r="R69" s="55" t="s">
        <v>38</v>
      </c>
      <c r="S69" s="55"/>
      <c r="T69" s="55"/>
      <c r="U69" s="55" t="s">
        <v>38</v>
      </c>
      <c r="V69" s="55">
        <v>40.782899999999998</v>
      </c>
      <c r="W69" s="55">
        <v>-74.218199999999996</v>
      </c>
      <c r="X69" s="55" t="s">
        <v>39</v>
      </c>
      <c r="Y69" s="55" t="s">
        <v>63</v>
      </c>
      <c r="Z69" s="55" t="s">
        <v>34</v>
      </c>
      <c r="AA69" s="55">
        <v>0</v>
      </c>
      <c r="AB69" s="55" t="s">
        <v>41</v>
      </c>
      <c r="AC69" s="55">
        <v>8</v>
      </c>
      <c r="AD69" s="55"/>
      <c r="AE69" s="55" t="s">
        <v>49</v>
      </c>
      <c r="AF69" s="55" t="s">
        <v>50</v>
      </c>
      <c r="AG69" s="55">
        <v>3.9055499999999998E-3</v>
      </c>
      <c r="AH69" s="57" t="s">
        <v>44</v>
      </c>
    </row>
    <row r="70" spans="1:34" x14ac:dyDescent="0.25">
      <c r="A70" s="54">
        <v>11396011</v>
      </c>
      <c r="B70" s="55"/>
      <c r="C70" s="55"/>
      <c r="D70" s="55">
        <v>61750113</v>
      </c>
      <c r="E70" s="55"/>
      <c r="F70" s="55">
        <v>300</v>
      </c>
      <c r="G70" s="55">
        <v>80026314</v>
      </c>
      <c r="H70" s="55"/>
      <c r="I70" s="55">
        <v>2275050011</v>
      </c>
      <c r="J70" s="55">
        <v>2</v>
      </c>
      <c r="K70" s="55" t="s">
        <v>34</v>
      </c>
      <c r="L70" s="55" t="s">
        <v>61</v>
      </c>
      <c r="M70" s="55">
        <v>34013</v>
      </c>
      <c r="N70" s="55"/>
      <c r="O70" s="55" t="s">
        <v>62</v>
      </c>
      <c r="P70" s="55">
        <v>48811</v>
      </c>
      <c r="Q70" s="55" t="s">
        <v>37</v>
      </c>
      <c r="R70" s="55" t="s">
        <v>38</v>
      </c>
      <c r="S70" s="55"/>
      <c r="T70" s="55"/>
      <c r="U70" s="55" t="s">
        <v>38</v>
      </c>
      <c r="V70" s="55">
        <v>40.782899999999998</v>
      </c>
      <c r="W70" s="55">
        <v>-74.218199999999996</v>
      </c>
      <c r="X70" s="55" t="s">
        <v>39</v>
      </c>
      <c r="Y70" s="55" t="s">
        <v>63</v>
      </c>
      <c r="Z70" s="55" t="s">
        <v>34</v>
      </c>
      <c r="AA70" s="55">
        <v>0</v>
      </c>
      <c r="AB70" s="55" t="s">
        <v>41</v>
      </c>
      <c r="AC70" s="55">
        <v>8</v>
      </c>
      <c r="AD70" s="55"/>
      <c r="AE70" s="55" t="s">
        <v>51</v>
      </c>
      <c r="AF70" s="55" t="s">
        <v>52</v>
      </c>
      <c r="AG70" s="55">
        <v>5.8500000000000002E-4</v>
      </c>
      <c r="AH70" s="57" t="s">
        <v>44</v>
      </c>
    </row>
    <row r="71" spans="1:34" x14ac:dyDescent="0.25">
      <c r="A71" s="54">
        <v>11396011</v>
      </c>
      <c r="B71" s="55"/>
      <c r="C71" s="55"/>
      <c r="D71" s="55">
        <v>61750113</v>
      </c>
      <c r="E71" s="55"/>
      <c r="F71" s="55">
        <v>300</v>
      </c>
      <c r="G71" s="55">
        <v>80026414</v>
      </c>
      <c r="H71" s="55"/>
      <c r="I71" s="55">
        <v>2275050012</v>
      </c>
      <c r="J71" s="55">
        <v>2</v>
      </c>
      <c r="K71" s="55" t="s">
        <v>34</v>
      </c>
      <c r="L71" s="55" t="s">
        <v>61</v>
      </c>
      <c r="M71" s="55">
        <v>34013</v>
      </c>
      <c r="N71" s="55"/>
      <c r="O71" s="55" t="s">
        <v>62</v>
      </c>
      <c r="P71" s="55">
        <v>48811</v>
      </c>
      <c r="Q71" s="55" t="s">
        <v>37</v>
      </c>
      <c r="R71" s="55" t="s">
        <v>38</v>
      </c>
      <c r="S71" s="55"/>
      <c r="T71" s="55"/>
      <c r="U71" s="55" t="s">
        <v>38</v>
      </c>
      <c r="V71" s="55">
        <v>40.782899999999998</v>
      </c>
      <c r="W71" s="55">
        <v>-74.218199999999996</v>
      </c>
      <c r="X71" s="55" t="s">
        <v>39</v>
      </c>
      <c r="Y71" s="55" t="s">
        <v>63</v>
      </c>
      <c r="Z71" s="55" t="s">
        <v>34</v>
      </c>
      <c r="AA71" s="55">
        <v>0</v>
      </c>
      <c r="AB71" s="55" t="s">
        <v>41</v>
      </c>
      <c r="AC71" s="55">
        <v>8</v>
      </c>
      <c r="AD71" s="55"/>
      <c r="AE71" s="55" t="s">
        <v>51</v>
      </c>
      <c r="AF71" s="55" t="s">
        <v>52</v>
      </c>
      <c r="AG71" s="55">
        <v>5.3417999999999998E-3</v>
      </c>
      <c r="AH71" s="57" t="s">
        <v>44</v>
      </c>
    </row>
    <row r="72" spans="1:34" x14ac:dyDescent="0.25">
      <c r="A72" s="54">
        <v>11396011</v>
      </c>
      <c r="B72" s="55"/>
      <c r="C72" s="55"/>
      <c r="D72" s="55">
        <v>61750113</v>
      </c>
      <c r="E72" s="55"/>
      <c r="F72" s="55">
        <v>300</v>
      </c>
      <c r="G72" s="55">
        <v>80026414</v>
      </c>
      <c r="H72" s="55"/>
      <c r="I72" s="55">
        <v>2275050012</v>
      </c>
      <c r="J72" s="55">
        <v>2</v>
      </c>
      <c r="K72" s="55" t="s">
        <v>34</v>
      </c>
      <c r="L72" s="55" t="s">
        <v>61</v>
      </c>
      <c r="M72" s="55">
        <v>34013</v>
      </c>
      <c r="N72" s="55"/>
      <c r="O72" s="55" t="s">
        <v>62</v>
      </c>
      <c r="P72" s="55">
        <v>48811</v>
      </c>
      <c r="Q72" s="55" t="s">
        <v>37</v>
      </c>
      <c r="R72" s="55" t="s">
        <v>38</v>
      </c>
      <c r="S72" s="55"/>
      <c r="T72" s="55"/>
      <c r="U72" s="55" t="s">
        <v>38</v>
      </c>
      <c r="V72" s="55">
        <v>40.782899999999998</v>
      </c>
      <c r="W72" s="55">
        <v>-74.218199999999996</v>
      </c>
      <c r="X72" s="55" t="s">
        <v>39</v>
      </c>
      <c r="Y72" s="55" t="s">
        <v>63</v>
      </c>
      <c r="Z72" s="55" t="s">
        <v>34</v>
      </c>
      <c r="AA72" s="55">
        <v>0</v>
      </c>
      <c r="AB72" s="55" t="s">
        <v>41</v>
      </c>
      <c r="AC72" s="55">
        <v>8</v>
      </c>
      <c r="AD72" s="55"/>
      <c r="AE72" s="55" t="s">
        <v>53</v>
      </c>
      <c r="AF72" s="55" t="s">
        <v>54</v>
      </c>
      <c r="AG72" s="55">
        <v>0.15802099999999999</v>
      </c>
      <c r="AH72" s="57" t="s">
        <v>44</v>
      </c>
    </row>
    <row r="73" spans="1:34" x14ac:dyDescent="0.25">
      <c r="A73" s="54">
        <v>11396011</v>
      </c>
      <c r="B73" s="55"/>
      <c r="C73" s="55"/>
      <c r="D73" s="55">
        <v>61750113</v>
      </c>
      <c r="E73" s="55"/>
      <c r="F73" s="55">
        <v>300</v>
      </c>
      <c r="G73" s="55">
        <v>80026314</v>
      </c>
      <c r="H73" s="55"/>
      <c r="I73" s="55">
        <v>2275050011</v>
      </c>
      <c r="J73" s="55">
        <v>2</v>
      </c>
      <c r="K73" s="55" t="s">
        <v>34</v>
      </c>
      <c r="L73" s="55" t="s">
        <v>61</v>
      </c>
      <c r="M73" s="55">
        <v>34013</v>
      </c>
      <c r="N73" s="55"/>
      <c r="O73" s="55" t="s">
        <v>62</v>
      </c>
      <c r="P73" s="55">
        <v>48811</v>
      </c>
      <c r="Q73" s="55" t="s">
        <v>37</v>
      </c>
      <c r="R73" s="55" t="s">
        <v>38</v>
      </c>
      <c r="S73" s="55"/>
      <c r="T73" s="55"/>
      <c r="U73" s="55" t="s">
        <v>38</v>
      </c>
      <c r="V73" s="55">
        <v>40.782899999999998</v>
      </c>
      <c r="W73" s="55">
        <v>-74.218199999999996</v>
      </c>
      <c r="X73" s="55" t="s">
        <v>39</v>
      </c>
      <c r="Y73" s="55" t="s">
        <v>63</v>
      </c>
      <c r="Z73" s="55" t="s">
        <v>34</v>
      </c>
      <c r="AA73" s="55">
        <v>0</v>
      </c>
      <c r="AB73" s="55" t="s">
        <v>41</v>
      </c>
      <c r="AC73" s="55">
        <v>8</v>
      </c>
      <c r="AD73" s="55"/>
      <c r="AE73" s="55" t="s">
        <v>53</v>
      </c>
      <c r="AF73" s="55" t="s">
        <v>54</v>
      </c>
      <c r="AG73" s="55">
        <v>0.108126</v>
      </c>
      <c r="AH73" s="57" t="s">
        <v>44</v>
      </c>
    </row>
    <row r="74" spans="1:34" x14ac:dyDescent="0.25">
      <c r="A74" s="54">
        <v>11396011</v>
      </c>
      <c r="B74" s="55"/>
      <c r="C74" s="55"/>
      <c r="D74" s="55">
        <v>61750113</v>
      </c>
      <c r="E74" s="55"/>
      <c r="F74" s="55">
        <v>300</v>
      </c>
      <c r="G74" s="55">
        <v>80026314</v>
      </c>
      <c r="H74" s="55"/>
      <c r="I74" s="55">
        <v>2275050011</v>
      </c>
      <c r="J74" s="55">
        <v>2</v>
      </c>
      <c r="K74" s="55" t="s">
        <v>34</v>
      </c>
      <c r="L74" s="55" t="s">
        <v>61</v>
      </c>
      <c r="M74" s="55">
        <v>34013</v>
      </c>
      <c r="N74" s="55"/>
      <c r="O74" s="55" t="s">
        <v>62</v>
      </c>
      <c r="P74" s="55">
        <v>48811</v>
      </c>
      <c r="Q74" s="55" t="s">
        <v>37</v>
      </c>
      <c r="R74" s="55" t="s">
        <v>38</v>
      </c>
      <c r="S74" s="55"/>
      <c r="T74" s="55"/>
      <c r="U74" s="55" t="s">
        <v>38</v>
      </c>
      <c r="V74" s="55">
        <v>40.782899999999998</v>
      </c>
      <c r="W74" s="55">
        <v>-74.218199999999996</v>
      </c>
      <c r="X74" s="55" t="s">
        <v>39</v>
      </c>
      <c r="Y74" s="55" t="s">
        <v>63</v>
      </c>
      <c r="Z74" s="55" t="s">
        <v>34</v>
      </c>
      <c r="AA74" s="55">
        <v>0</v>
      </c>
      <c r="AB74" s="55" t="s">
        <v>41</v>
      </c>
      <c r="AC74" s="55">
        <v>8</v>
      </c>
      <c r="AD74" s="55"/>
      <c r="AE74" s="55">
        <v>7439921</v>
      </c>
      <c r="AF74" s="55" t="s">
        <v>55</v>
      </c>
      <c r="AG74" s="55">
        <v>1.3835599999999999E-4</v>
      </c>
      <c r="AH74" s="57" t="s">
        <v>44</v>
      </c>
    </row>
    <row r="75" spans="1:34" x14ac:dyDescent="0.25">
      <c r="A75" s="54">
        <v>12323011</v>
      </c>
      <c r="B75" s="55"/>
      <c r="C75" s="55"/>
      <c r="D75" s="55">
        <v>61753313</v>
      </c>
      <c r="E75" s="55"/>
      <c r="F75" s="55">
        <v>300</v>
      </c>
      <c r="G75" s="55">
        <v>80032714</v>
      </c>
      <c r="H75" s="55"/>
      <c r="I75" s="55">
        <v>2275050011</v>
      </c>
      <c r="J75" s="55">
        <v>2</v>
      </c>
      <c r="K75" s="55" t="s">
        <v>34</v>
      </c>
      <c r="L75" s="55" t="s">
        <v>64</v>
      </c>
      <c r="M75" s="55">
        <v>34019</v>
      </c>
      <c r="N75" s="55"/>
      <c r="O75" s="55" t="s">
        <v>65</v>
      </c>
      <c r="P75" s="55">
        <v>48811</v>
      </c>
      <c r="Q75" s="55" t="s">
        <v>37</v>
      </c>
      <c r="R75" s="55" t="s">
        <v>38</v>
      </c>
      <c r="S75" s="55"/>
      <c r="T75" s="55"/>
      <c r="U75" s="55" t="s">
        <v>38</v>
      </c>
      <c r="V75" s="55">
        <v>40.351500000000001</v>
      </c>
      <c r="W75" s="55">
        <v>-74.909300000000002</v>
      </c>
      <c r="X75" s="55" t="s">
        <v>39</v>
      </c>
      <c r="Y75" s="55" t="s">
        <v>66</v>
      </c>
      <c r="Z75" s="55" t="s">
        <v>34</v>
      </c>
      <c r="AA75" s="55">
        <v>0</v>
      </c>
      <c r="AB75" s="55" t="s">
        <v>41</v>
      </c>
      <c r="AC75" s="55">
        <v>8</v>
      </c>
      <c r="AD75" s="55"/>
      <c r="AE75" s="55" t="s">
        <v>42</v>
      </c>
      <c r="AF75" s="55" t="s">
        <v>43</v>
      </c>
      <c r="AG75" s="55">
        <v>5.7147600000000002E-3</v>
      </c>
      <c r="AH75" s="57" t="s">
        <v>44</v>
      </c>
    </row>
    <row r="76" spans="1:34" x14ac:dyDescent="0.25">
      <c r="A76" s="54">
        <v>12323011</v>
      </c>
      <c r="B76" s="55"/>
      <c r="C76" s="55"/>
      <c r="D76" s="55">
        <v>61753313</v>
      </c>
      <c r="E76" s="55"/>
      <c r="F76" s="55">
        <v>300</v>
      </c>
      <c r="G76" s="55">
        <v>80032714</v>
      </c>
      <c r="H76" s="55"/>
      <c r="I76" s="55">
        <v>2275050011</v>
      </c>
      <c r="J76" s="55">
        <v>2</v>
      </c>
      <c r="K76" s="55" t="s">
        <v>34</v>
      </c>
      <c r="L76" s="55" t="s">
        <v>64</v>
      </c>
      <c r="M76" s="55">
        <v>34019</v>
      </c>
      <c r="N76" s="55"/>
      <c r="O76" s="55" t="s">
        <v>65</v>
      </c>
      <c r="P76" s="55">
        <v>48811</v>
      </c>
      <c r="Q76" s="55" t="s">
        <v>37</v>
      </c>
      <c r="R76" s="55" t="s">
        <v>38</v>
      </c>
      <c r="S76" s="55"/>
      <c r="T76" s="55"/>
      <c r="U76" s="55" t="s">
        <v>38</v>
      </c>
      <c r="V76" s="55">
        <v>40.351500000000001</v>
      </c>
      <c r="W76" s="55">
        <v>-74.909300000000002</v>
      </c>
      <c r="X76" s="55" t="s">
        <v>39</v>
      </c>
      <c r="Y76" s="55" t="s">
        <v>66</v>
      </c>
      <c r="Z76" s="55" t="s">
        <v>34</v>
      </c>
      <c r="AA76" s="55">
        <v>0</v>
      </c>
      <c r="AB76" s="55" t="s">
        <v>41</v>
      </c>
      <c r="AC76" s="55">
        <v>8</v>
      </c>
      <c r="AD76" s="55"/>
      <c r="AE76" s="55" t="s">
        <v>45</v>
      </c>
      <c r="AF76" s="55" t="s">
        <v>46</v>
      </c>
      <c r="AG76" s="55">
        <v>3.7978399999999998E-4</v>
      </c>
      <c r="AH76" s="57" t="s">
        <v>44</v>
      </c>
    </row>
    <row r="77" spans="1:34" x14ac:dyDescent="0.25">
      <c r="A77" s="54">
        <v>12323011</v>
      </c>
      <c r="B77" s="55"/>
      <c r="C77" s="55"/>
      <c r="D77" s="55">
        <v>61753313</v>
      </c>
      <c r="E77" s="55"/>
      <c r="F77" s="55">
        <v>300</v>
      </c>
      <c r="G77" s="55">
        <v>80032714</v>
      </c>
      <c r="H77" s="55"/>
      <c r="I77" s="55">
        <v>2275050011</v>
      </c>
      <c r="J77" s="55">
        <v>2</v>
      </c>
      <c r="K77" s="55" t="s">
        <v>34</v>
      </c>
      <c r="L77" s="55" t="s">
        <v>64</v>
      </c>
      <c r="M77" s="55">
        <v>34019</v>
      </c>
      <c r="N77" s="55"/>
      <c r="O77" s="55" t="s">
        <v>65</v>
      </c>
      <c r="P77" s="55">
        <v>48811</v>
      </c>
      <c r="Q77" s="55" t="s">
        <v>37</v>
      </c>
      <c r="R77" s="55" t="s">
        <v>38</v>
      </c>
      <c r="S77" s="55"/>
      <c r="T77" s="55"/>
      <c r="U77" s="55" t="s">
        <v>38</v>
      </c>
      <c r="V77" s="55">
        <v>40.351500000000001</v>
      </c>
      <c r="W77" s="55">
        <v>-74.909300000000002</v>
      </c>
      <c r="X77" s="55" t="s">
        <v>39</v>
      </c>
      <c r="Y77" s="55" t="s">
        <v>66</v>
      </c>
      <c r="Z77" s="55" t="s">
        <v>34</v>
      </c>
      <c r="AA77" s="55">
        <v>0</v>
      </c>
      <c r="AB77" s="55" t="s">
        <v>41</v>
      </c>
      <c r="AC77" s="55">
        <v>8</v>
      </c>
      <c r="AD77" s="55"/>
      <c r="AE77" s="55" t="s">
        <v>47</v>
      </c>
      <c r="AF77" s="55" t="s">
        <v>48</v>
      </c>
      <c r="AG77" s="55">
        <v>6.2027499999999999E-3</v>
      </c>
      <c r="AH77" s="57" t="s">
        <v>44</v>
      </c>
    </row>
    <row r="78" spans="1:34" x14ac:dyDescent="0.25">
      <c r="A78" s="54">
        <v>12323011</v>
      </c>
      <c r="B78" s="55"/>
      <c r="C78" s="55"/>
      <c r="D78" s="55">
        <v>61753313</v>
      </c>
      <c r="E78" s="55"/>
      <c r="F78" s="55">
        <v>300</v>
      </c>
      <c r="G78" s="55">
        <v>80032714</v>
      </c>
      <c r="H78" s="55"/>
      <c r="I78" s="55">
        <v>2275050011</v>
      </c>
      <c r="J78" s="55">
        <v>2</v>
      </c>
      <c r="K78" s="55" t="s">
        <v>34</v>
      </c>
      <c r="L78" s="55" t="s">
        <v>64</v>
      </c>
      <c r="M78" s="55">
        <v>34019</v>
      </c>
      <c r="N78" s="55"/>
      <c r="O78" s="55" t="s">
        <v>65</v>
      </c>
      <c r="P78" s="55">
        <v>48811</v>
      </c>
      <c r="Q78" s="55" t="s">
        <v>37</v>
      </c>
      <c r="R78" s="55" t="s">
        <v>38</v>
      </c>
      <c r="S78" s="55"/>
      <c r="T78" s="55"/>
      <c r="U78" s="55" t="s">
        <v>38</v>
      </c>
      <c r="V78" s="55">
        <v>40.351500000000001</v>
      </c>
      <c r="W78" s="55">
        <v>-74.909300000000002</v>
      </c>
      <c r="X78" s="55" t="s">
        <v>39</v>
      </c>
      <c r="Y78" s="55" t="s">
        <v>66</v>
      </c>
      <c r="Z78" s="55" t="s">
        <v>34</v>
      </c>
      <c r="AA78" s="55">
        <v>0</v>
      </c>
      <c r="AB78" s="55" t="s">
        <v>41</v>
      </c>
      <c r="AC78" s="55">
        <v>8</v>
      </c>
      <c r="AD78" s="55"/>
      <c r="AE78" s="55" t="s">
        <v>49</v>
      </c>
      <c r="AF78" s="55" t="s">
        <v>50</v>
      </c>
      <c r="AG78" s="55">
        <v>8.9894899999999993E-3</v>
      </c>
      <c r="AH78" s="57" t="s">
        <v>44</v>
      </c>
    </row>
    <row r="79" spans="1:34" x14ac:dyDescent="0.25">
      <c r="A79" s="54">
        <v>12323011</v>
      </c>
      <c r="B79" s="55"/>
      <c r="C79" s="55"/>
      <c r="D79" s="55">
        <v>61753313</v>
      </c>
      <c r="E79" s="55"/>
      <c r="F79" s="55">
        <v>300</v>
      </c>
      <c r="G79" s="55">
        <v>80032714</v>
      </c>
      <c r="H79" s="55"/>
      <c r="I79" s="55">
        <v>2275050011</v>
      </c>
      <c r="J79" s="55">
        <v>2</v>
      </c>
      <c r="K79" s="55" t="s">
        <v>34</v>
      </c>
      <c r="L79" s="55" t="s">
        <v>64</v>
      </c>
      <c r="M79" s="55">
        <v>34019</v>
      </c>
      <c r="N79" s="55"/>
      <c r="O79" s="55" t="s">
        <v>65</v>
      </c>
      <c r="P79" s="55">
        <v>48811</v>
      </c>
      <c r="Q79" s="55" t="s">
        <v>37</v>
      </c>
      <c r="R79" s="55" t="s">
        <v>38</v>
      </c>
      <c r="S79" s="55"/>
      <c r="T79" s="55"/>
      <c r="U79" s="55" t="s">
        <v>38</v>
      </c>
      <c r="V79" s="55">
        <v>40.351500000000001</v>
      </c>
      <c r="W79" s="55">
        <v>-74.909300000000002</v>
      </c>
      <c r="X79" s="55" t="s">
        <v>39</v>
      </c>
      <c r="Y79" s="55" t="s">
        <v>66</v>
      </c>
      <c r="Z79" s="55" t="s">
        <v>34</v>
      </c>
      <c r="AA79" s="55">
        <v>0</v>
      </c>
      <c r="AB79" s="55" t="s">
        <v>41</v>
      </c>
      <c r="AC79" s="55">
        <v>8</v>
      </c>
      <c r="AD79" s="55"/>
      <c r="AE79" s="55" t="s">
        <v>51</v>
      </c>
      <c r="AF79" s="55" t="s">
        <v>52</v>
      </c>
      <c r="AG79" s="55">
        <v>2.4686E-3</v>
      </c>
      <c r="AH79" s="57" t="s">
        <v>44</v>
      </c>
    </row>
    <row r="80" spans="1:34" x14ac:dyDescent="0.25">
      <c r="A80" s="54">
        <v>12323011</v>
      </c>
      <c r="B80" s="55"/>
      <c r="C80" s="55"/>
      <c r="D80" s="55">
        <v>61753313</v>
      </c>
      <c r="E80" s="55"/>
      <c r="F80" s="55">
        <v>300</v>
      </c>
      <c r="G80" s="55">
        <v>80032714</v>
      </c>
      <c r="H80" s="55"/>
      <c r="I80" s="55">
        <v>2275050011</v>
      </c>
      <c r="J80" s="55">
        <v>2</v>
      </c>
      <c r="K80" s="55" t="s">
        <v>34</v>
      </c>
      <c r="L80" s="55" t="s">
        <v>64</v>
      </c>
      <c r="M80" s="55">
        <v>34019</v>
      </c>
      <c r="N80" s="55"/>
      <c r="O80" s="55" t="s">
        <v>65</v>
      </c>
      <c r="P80" s="55">
        <v>48811</v>
      </c>
      <c r="Q80" s="55" t="s">
        <v>37</v>
      </c>
      <c r="R80" s="55" t="s">
        <v>38</v>
      </c>
      <c r="S80" s="55"/>
      <c r="T80" s="55"/>
      <c r="U80" s="55" t="s">
        <v>38</v>
      </c>
      <c r="V80" s="55">
        <v>40.351500000000001</v>
      </c>
      <c r="W80" s="55">
        <v>-74.909300000000002</v>
      </c>
      <c r="X80" s="55" t="s">
        <v>39</v>
      </c>
      <c r="Y80" s="55" t="s">
        <v>66</v>
      </c>
      <c r="Z80" s="55" t="s">
        <v>34</v>
      </c>
      <c r="AA80" s="55">
        <v>0</v>
      </c>
      <c r="AB80" s="55" t="s">
        <v>41</v>
      </c>
      <c r="AC80" s="55">
        <v>8</v>
      </c>
      <c r="AD80" s="55"/>
      <c r="AE80" s="55" t="s">
        <v>53</v>
      </c>
      <c r="AF80" s="55" t="s">
        <v>54</v>
      </c>
      <c r="AG80" s="55">
        <v>0.45627299999999998</v>
      </c>
      <c r="AH80" s="57" t="s">
        <v>44</v>
      </c>
    </row>
    <row r="81" spans="1:34" x14ac:dyDescent="0.25">
      <c r="A81" s="54">
        <v>12323011</v>
      </c>
      <c r="B81" s="55"/>
      <c r="C81" s="55"/>
      <c r="D81" s="55">
        <v>61753313</v>
      </c>
      <c r="E81" s="55"/>
      <c r="F81" s="55">
        <v>300</v>
      </c>
      <c r="G81" s="55">
        <v>80032714</v>
      </c>
      <c r="H81" s="55"/>
      <c r="I81" s="55">
        <v>2275050011</v>
      </c>
      <c r="J81" s="55">
        <v>2</v>
      </c>
      <c r="K81" s="55" t="s">
        <v>34</v>
      </c>
      <c r="L81" s="55" t="s">
        <v>64</v>
      </c>
      <c r="M81" s="55">
        <v>34019</v>
      </c>
      <c r="N81" s="55"/>
      <c r="O81" s="55" t="s">
        <v>65</v>
      </c>
      <c r="P81" s="55">
        <v>48811</v>
      </c>
      <c r="Q81" s="55" t="s">
        <v>37</v>
      </c>
      <c r="R81" s="55" t="s">
        <v>38</v>
      </c>
      <c r="S81" s="55"/>
      <c r="T81" s="55"/>
      <c r="U81" s="55" t="s">
        <v>38</v>
      </c>
      <c r="V81" s="55">
        <v>40.351500000000001</v>
      </c>
      <c r="W81" s="55">
        <v>-74.909300000000002</v>
      </c>
      <c r="X81" s="55" t="s">
        <v>39</v>
      </c>
      <c r="Y81" s="55" t="s">
        <v>66</v>
      </c>
      <c r="Z81" s="55" t="s">
        <v>34</v>
      </c>
      <c r="AA81" s="55">
        <v>0</v>
      </c>
      <c r="AB81" s="55" t="s">
        <v>41</v>
      </c>
      <c r="AC81" s="55">
        <v>8</v>
      </c>
      <c r="AD81" s="55"/>
      <c r="AE81" s="55">
        <v>7439921</v>
      </c>
      <c r="AF81" s="55" t="s">
        <v>55</v>
      </c>
      <c r="AG81" s="55">
        <v>5.8383899999999995E-4</v>
      </c>
      <c r="AH81" s="57" t="s">
        <v>44</v>
      </c>
    </row>
    <row r="82" spans="1:34" x14ac:dyDescent="0.25">
      <c r="A82" s="54">
        <v>11556611</v>
      </c>
      <c r="B82" s="55"/>
      <c r="C82" s="55"/>
      <c r="D82" s="55">
        <v>60550513</v>
      </c>
      <c r="E82" s="55"/>
      <c r="F82" s="55">
        <v>300</v>
      </c>
      <c r="G82" s="55">
        <v>77642614</v>
      </c>
      <c r="H82" s="55"/>
      <c r="I82" s="55">
        <v>2275050012</v>
      </c>
      <c r="J82" s="55">
        <v>2</v>
      </c>
      <c r="K82" s="55" t="s">
        <v>34</v>
      </c>
      <c r="L82" s="55" t="s">
        <v>67</v>
      </c>
      <c r="M82" s="55">
        <v>34037</v>
      </c>
      <c r="N82" s="55"/>
      <c r="O82" s="55" t="s">
        <v>68</v>
      </c>
      <c r="P82" s="55">
        <v>48811</v>
      </c>
      <c r="Q82" s="55" t="s">
        <v>37</v>
      </c>
      <c r="R82" s="55" t="s">
        <v>38</v>
      </c>
      <c r="S82" s="55"/>
      <c r="T82" s="55"/>
      <c r="U82" s="55" t="s">
        <v>38</v>
      </c>
      <c r="V82" s="55">
        <v>41.008600000000001</v>
      </c>
      <c r="W82" s="55">
        <v>-74.738</v>
      </c>
      <c r="X82" s="55" t="s">
        <v>39</v>
      </c>
      <c r="Y82" s="55" t="s">
        <v>69</v>
      </c>
      <c r="Z82" s="55" t="s">
        <v>34</v>
      </c>
      <c r="AA82" s="55">
        <v>0</v>
      </c>
      <c r="AB82" s="55" t="s">
        <v>41</v>
      </c>
      <c r="AC82" s="55">
        <v>8</v>
      </c>
      <c r="AD82" s="55"/>
      <c r="AE82" s="55" t="s">
        <v>42</v>
      </c>
      <c r="AF82" s="55" t="s">
        <v>43</v>
      </c>
      <c r="AG82" s="55">
        <v>1.1939299999999999</v>
      </c>
      <c r="AH82" s="57" t="s">
        <v>44</v>
      </c>
    </row>
    <row r="83" spans="1:34" x14ac:dyDescent="0.25">
      <c r="A83" s="54">
        <v>11556611</v>
      </c>
      <c r="B83" s="55"/>
      <c r="C83" s="55"/>
      <c r="D83" s="55">
        <v>60550513</v>
      </c>
      <c r="E83" s="55"/>
      <c r="F83" s="55">
        <v>300</v>
      </c>
      <c r="G83" s="55">
        <v>77642514</v>
      </c>
      <c r="H83" s="55"/>
      <c r="I83" s="55">
        <v>2275050011</v>
      </c>
      <c r="J83" s="55">
        <v>2</v>
      </c>
      <c r="K83" s="55" t="s">
        <v>34</v>
      </c>
      <c r="L83" s="55" t="s">
        <v>67</v>
      </c>
      <c r="M83" s="55">
        <v>34037</v>
      </c>
      <c r="N83" s="55"/>
      <c r="O83" s="55" t="s">
        <v>68</v>
      </c>
      <c r="P83" s="55">
        <v>48811</v>
      </c>
      <c r="Q83" s="55" t="s">
        <v>37</v>
      </c>
      <c r="R83" s="55" t="s">
        <v>38</v>
      </c>
      <c r="S83" s="55"/>
      <c r="T83" s="55"/>
      <c r="U83" s="55" t="s">
        <v>38</v>
      </c>
      <c r="V83" s="55">
        <v>41.008600000000001</v>
      </c>
      <c r="W83" s="55">
        <v>-74.738</v>
      </c>
      <c r="X83" s="55" t="s">
        <v>39</v>
      </c>
      <c r="Y83" s="55" t="s">
        <v>69</v>
      </c>
      <c r="Z83" s="55" t="s">
        <v>34</v>
      </c>
      <c r="AA83" s="55">
        <v>0</v>
      </c>
      <c r="AB83" s="55" t="s">
        <v>41</v>
      </c>
      <c r="AC83" s="55">
        <v>8</v>
      </c>
      <c r="AD83" s="55"/>
      <c r="AE83" s="55" t="s">
        <v>42</v>
      </c>
      <c r="AF83" s="55" t="s">
        <v>43</v>
      </c>
      <c r="AG83" s="55">
        <v>0.67335400000000001</v>
      </c>
      <c r="AH83" s="57" t="s">
        <v>44</v>
      </c>
    </row>
    <row r="84" spans="1:34" x14ac:dyDescent="0.25">
      <c r="A84" s="54">
        <v>11556611</v>
      </c>
      <c r="B84" s="55"/>
      <c r="C84" s="55"/>
      <c r="D84" s="55">
        <v>60550513</v>
      </c>
      <c r="E84" s="55"/>
      <c r="F84" s="55">
        <v>300</v>
      </c>
      <c r="G84" s="55">
        <v>77642614</v>
      </c>
      <c r="H84" s="55"/>
      <c r="I84" s="55">
        <v>2275050012</v>
      </c>
      <c r="J84" s="55">
        <v>2</v>
      </c>
      <c r="K84" s="55" t="s">
        <v>34</v>
      </c>
      <c r="L84" s="55" t="s">
        <v>67</v>
      </c>
      <c r="M84" s="55">
        <v>34037</v>
      </c>
      <c r="N84" s="55"/>
      <c r="O84" s="55" t="s">
        <v>68</v>
      </c>
      <c r="P84" s="55">
        <v>48811</v>
      </c>
      <c r="Q84" s="55" t="s">
        <v>37</v>
      </c>
      <c r="R84" s="55" t="s">
        <v>38</v>
      </c>
      <c r="S84" s="55"/>
      <c r="T84" s="55"/>
      <c r="U84" s="55" t="s">
        <v>38</v>
      </c>
      <c r="V84" s="55">
        <v>41.008600000000001</v>
      </c>
      <c r="W84" s="55">
        <v>-74.738</v>
      </c>
      <c r="X84" s="55" t="s">
        <v>39</v>
      </c>
      <c r="Y84" s="55" t="s">
        <v>69</v>
      </c>
      <c r="Z84" s="55" t="s">
        <v>34</v>
      </c>
      <c r="AA84" s="55">
        <v>0</v>
      </c>
      <c r="AB84" s="55" t="s">
        <v>41</v>
      </c>
      <c r="AC84" s="55">
        <v>8</v>
      </c>
      <c r="AD84" s="55"/>
      <c r="AE84" s="55" t="s">
        <v>45</v>
      </c>
      <c r="AF84" s="55" t="s">
        <v>46</v>
      </c>
      <c r="AG84" s="55">
        <v>0.12740699999999999</v>
      </c>
      <c r="AH84" s="57" t="s">
        <v>44</v>
      </c>
    </row>
    <row r="85" spans="1:34" x14ac:dyDescent="0.25">
      <c r="A85" s="54">
        <v>11556611</v>
      </c>
      <c r="B85" s="55"/>
      <c r="C85" s="55"/>
      <c r="D85" s="55">
        <v>60550513</v>
      </c>
      <c r="E85" s="55"/>
      <c r="F85" s="55">
        <v>300</v>
      </c>
      <c r="G85" s="55">
        <v>77642514</v>
      </c>
      <c r="H85" s="55"/>
      <c r="I85" s="55">
        <v>2275050011</v>
      </c>
      <c r="J85" s="55">
        <v>2</v>
      </c>
      <c r="K85" s="55" t="s">
        <v>34</v>
      </c>
      <c r="L85" s="55" t="s">
        <v>67</v>
      </c>
      <c r="M85" s="55">
        <v>34037</v>
      </c>
      <c r="N85" s="55"/>
      <c r="O85" s="55" t="s">
        <v>68</v>
      </c>
      <c r="P85" s="55">
        <v>48811</v>
      </c>
      <c r="Q85" s="55" t="s">
        <v>37</v>
      </c>
      <c r="R85" s="55" t="s">
        <v>38</v>
      </c>
      <c r="S85" s="55"/>
      <c r="T85" s="55"/>
      <c r="U85" s="55" t="s">
        <v>38</v>
      </c>
      <c r="V85" s="55">
        <v>41.008600000000001</v>
      </c>
      <c r="W85" s="55">
        <v>-74.738</v>
      </c>
      <c r="X85" s="55" t="s">
        <v>39</v>
      </c>
      <c r="Y85" s="55" t="s">
        <v>69</v>
      </c>
      <c r="Z85" s="55" t="s">
        <v>34</v>
      </c>
      <c r="AA85" s="55">
        <v>0</v>
      </c>
      <c r="AB85" s="55" t="s">
        <v>41</v>
      </c>
      <c r="AC85" s="55">
        <v>8</v>
      </c>
      <c r="AD85" s="55"/>
      <c r="AE85" s="55" t="s">
        <v>45</v>
      </c>
      <c r="AF85" s="55" t="s">
        <v>46</v>
      </c>
      <c r="AG85" s="55">
        <v>4.4748900000000001E-2</v>
      </c>
      <c r="AH85" s="57" t="s">
        <v>44</v>
      </c>
    </row>
    <row r="86" spans="1:34" x14ac:dyDescent="0.25">
      <c r="A86" s="54">
        <v>11556611</v>
      </c>
      <c r="B86" s="55"/>
      <c r="C86" s="55"/>
      <c r="D86" s="55">
        <v>60550513</v>
      </c>
      <c r="E86" s="55"/>
      <c r="F86" s="55">
        <v>300</v>
      </c>
      <c r="G86" s="55">
        <v>77642614</v>
      </c>
      <c r="H86" s="55"/>
      <c r="I86" s="55">
        <v>2275050012</v>
      </c>
      <c r="J86" s="55">
        <v>2</v>
      </c>
      <c r="K86" s="55" t="s">
        <v>34</v>
      </c>
      <c r="L86" s="55" t="s">
        <v>67</v>
      </c>
      <c r="M86" s="55">
        <v>34037</v>
      </c>
      <c r="N86" s="55"/>
      <c r="O86" s="55" t="s">
        <v>68</v>
      </c>
      <c r="P86" s="55">
        <v>48811</v>
      </c>
      <c r="Q86" s="55" t="s">
        <v>37</v>
      </c>
      <c r="R86" s="55" t="s">
        <v>38</v>
      </c>
      <c r="S86" s="55"/>
      <c r="T86" s="55"/>
      <c r="U86" s="55" t="s">
        <v>38</v>
      </c>
      <c r="V86" s="55">
        <v>41.008600000000001</v>
      </c>
      <c r="W86" s="55">
        <v>-74.738</v>
      </c>
      <c r="X86" s="55" t="s">
        <v>39</v>
      </c>
      <c r="Y86" s="55" t="s">
        <v>69</v>
      </c>
      <c r="Z86" s="55" t="s">
        <v>34</v>
      </c>
      <c r="AA86" s="55">
        <v>0</v>
      </c>
      <c r="AB86" s="55" t="s">
        <v>41</v>
      </c>
      <c r="AC86" s="55">
        <v>8</v>
      </c>
      <c r="AD86" s="55"/>
      <c r="AE86" s="55" t="s">
        <v>47</v>
      </c>
      <c r="AF86" s="55" t="s">
        <v>48</v>
      </c>
      <c r="AG86" s="55">
        <v>0.400036</v>
      </c>
      <c r="AH86" s="57" t="s">
        <v>44</v>
      </c>
    </row>
    <row r="87" spans="1:34" x14ac:dyDescent="0.25">
      <c r="A87" s="54">
        <v>11556611</v>
      </c>
      <c r="B87" s="55"/>
      <c r="C87" s="55"/>
      <c r="D87" s="55">
        <v>60550513</v>
      </c>
      <c r="E87" s="55"/>
      <c r="F87" s="55">
        <v>300</v>
      </c>
      <c r="G87" s="55">
        <v>77642514</v>
      </c>
      <c r="H87" s="55"/>
      <c r="I87" s="55">
        <v>2275050011</v>
      </c>
      <c r="J87" s="55">
        <v>2</v>
      </c>
      <c r="K87" s="55" t="s">
        <v>34</v>
      </c>
      <c r="L87" s="55" t="s">
        <v>67</v>
      </c>
      <c r="M87" s="55">
        <v>34037</v>
      </c>
      <c r="N87" s="55"/>
      <c r="O87" s="55" t="s">
        <v>68</v>
      </c>
      <c r="P87" s="55">
        <v>48811</v>
      </c>
      <c r="Q87" s="55" t="s">
        <v>37</v>
      </c>
      <c r="R87" s="55" t="s">
        <v>38</v>
      </c>
      <c r="S87" s="55"/>
      <c r="T87" s="55"/>
      <c r="U87" s="55" t="s">
        <v>38</v>
      </c>
      <c r="V87" s="55">
        <v>41.008600000000001</v>
      </c>
      <c r="W87" s="55">
        <v>-74.738</v>
      </c>
      <c r="X87" s="55" t="s">
        <v>39</v>
      </c>
      <c r="Y87" s="55" t="s">
        <v>69</v>
      </c>
      <c r="Z87" s="55" t="s">
        <v>34</v>
      </c>
      <c r="AA87" s="55">
        <v>0</v>
      </c>
      <c r="AB87" s="55" t="s">
        <v>41</v>
      </c>
      <c r="AC87" s="55">
        <v>8</v>
      </c>
      <c r="AD87" s="55"/>
      <c r="AE87" s="55" t="s">
        <v>47</v>
      </c>
      <c r="AF87" s="55" t="s">
        <v>48</v>
      </c>
      <c r="AG87" s="55">
        <v>0.73085199999999995</v>
      </c>
      <c r="AH87" s="57" t="s">
        <v>44</v>
      </c>
    </row>
    <row r="88" spans="1:34" x14ac:dyDescent="0.25">
      <c r="A88" s="54">
        <v>11556611</v>
      </c>
      <c r="B88" s="55"/>
      <c r="C88" s="55"/>
      <c r="D88" s="55">
        <v>60550513</v>
      </c>
      <c r="E88" s="55"/>
      <c r="F88" s="55">
        <v>300</v>
      </c>
      <c r="G88" s="55">
        <v>77642614</v>
      </c>
      <c r="H88" s="55"/>
      <c r="I88" s="55">
        <v>2275050012</v>
      </c>
      <c r="J88" s="55">
        <v>2</v>
      </c>
      <c r="K88" s="55" t="s">
        <v>34</v>
      </c>
      <c r="L88" s="55" t="s">
        <v>67</v>
      </c>
      <c r="M88" s="55">
        <v>34037</v>
      </c>
      <c r="N88" s="55"/>
      <c r="O88" s="55" t="s">
        <v>68</v>
      </c>
      <c r="P88" s="55">
        <v>48811</v>
      </c>
      <c r="Q88" s="55" t="s">
        <v>37</v>
      </c>
      <c r="R88" s="55" t="s">
        <v>38</v>
      </c>
      <c r="S88" s="55"/>
      <c r="T88" s="55"/>
      <c r="U88" s="55" t="s">
        <v>38</v>
      </c>
      <c r="V88" s="55">
        <v>41.008600000000001</v>
      </c>
      <c r="W88" s="55">
        <v>-74.738</v>
      </c>
      <c r="X88" s="55" t="s">
        <v>39</v>
      </c>
      <c r="Y88" s="55" t="s">
        <v>69</v>
      </c>
      <c r="Z88" s="55" t="s">
        <v>34</v>
      </c>
      <c r="AA88" s="55">
        <v>0</v>
      </c>
      <c r="AB88" s="55" t="s">
        <v>41</v>
      </c>
      <c r="AC88" s="55">
        <v>8</v>
      </c>
      <c r="AD88" s="55"/>
      <c r="AE88" s="55" t="s">
        <v>49</v>
      </c>
      <c r="AF88" s="55" t="s">
        <v>50</v>
      </c>
      <c r="AG88" s="55">
        <v>0.40987299999999999</v>
      </c>
      <c r="AH88" s="57" t="s">
        <v>44</v>
      </c>
    </row>
    <row r="89" spans="1:34" x14ac:dyDescent="0.25">
      <c r="A89" s="54">
        <v>11556611</v>
      </c>
      <c r="B89" s="55"/>
      <c r="C89" s="55"/>
      <c r="D89" s="55">
        <v>60550513</v>
      </c>
      <c r="E89" s="55"/>
      <c r="F89" s="55">
        <v>300</v>
      </c>
      <c r="G89" s="55">
        <v>77642514</v>
      </c>
      <c r="H89" s="55"/>
      <c r="I89" s="55">
        <v>2275050011</v>
      </c>
      <c r="J89" s="55">
        <v>2</v>
      </c>
      <c r="K89" s="55" t="s">
        <v>34</v>
      </c>
      <c r="L89" s="55" t="s">
        <v>67</v>
      </c>
      <c r="M89" s="55">
        <v>34037</v>
      </c>
      <c r="N89" s="55"/>
      <c r="O89" s="55" t="s">
        <v>68</v>
      </c>
      <c r="P89" s="55">
        <v>48811</v>
      </c>
      <c r="Q89" s="55" t="s">
        <v>37</v>
      </c>
      <c r="R89" s="55" t="s">
        <v>38</v>
      </c>
      <c r="S89" s="55"/>
      <c r="T89" s="55"/>
      <c r="U89" s="55" t="s">
        <v>38</v>
      </c>
      <c r="V89" s="55">
        <v>41.008600000000001</v>
      </c>
      <c r="W89" s="55">
        <v>-74.738</v>
      </c>
      <c r="X89" s="55" t="s">
        <v>39</v>
      </c>
      <c r="Y89" s="55" t="s">
        <v>69</v>
      </c>
      <c r="Z89" s="55" t="s">
        <v>34</v>
      </c>
      <c r="AA89" s="55">
        <v>0</v>
      </c>
      <c r="AB89" s="55" t="s">
        <v>41</v>
      </c>
      <c r="AC89" s="55">
        <v>8</v>
      </c>
      <c r="AD89" s="55"/>
      <c r="AE89" s="55" t="s">
        <v>49</v>
      </c>
      <c r="AF89" s="55" t="s">
        <v>50</v>
      </c>
      <c r="AG89" s="55">
        <v>1.05921</v>
      </c>
      <c r="AH89" s="57" t="s">
        <v>44</v>
      </c>
    </row>
    <row r="90" spans="1:34" x14ac:dyDescent="0.25">
      <c r="A90" s="54">
        <v>11556611</v>
      </c>
      <c r="B90" s="55"/>
      <c r="C90" s="55"/>
      <c r="D90" s="55">
        <v>60550513</v>
      </c>
      <c r="E90" s="55"/>
      <c r="F90" s="55">
        <v>300</v>
      </c>
      <c r="G90" s="55">
        <v>77642514</v>
      </c>
      <c r="H90" s="55"/>
      <c r="I90" s="55">
        <v>2275050011</v>
      </c>
      <c r="J90" s="55">
        <v>2</v>
      </c>
      <c r="K90" s="55" t="s">
        <v>34</v>
      </c>
      <c r="L90" s="55" t="s">
        <v>67</v>
      </c>
      <c r="M90" s="55">
        <v>34037</v>
      </c>
      <c r="N90" s="55"/>
      <c r="O90" s="55" t="s">
        <v>68</v>
      </c>
      <c r="P90" s="55">
        <v>48811</v>
      </c>
      <c r="Q90" s="55" t="s">
        <v>37</v>
      </c>
      <c r="R90" s="55" t="s">
        <v>38</v>
      </c>
      <c r="S90" s="55"/>
      <c r="T90" s="55"/>
      <c r="U90" s="55" t="s">
        <v>38</v>
      </c>
      <c r="V90" s="55">
        <v>41.008600000000001</v>
      </c>
      <c r="W90" s="55">
        <v>-74.738</v>
      </c>
      <c r="X90" s="55" t="s">
        <v>39</v>
      </c>
      <c r="Y90" s="55" t="s">
        <v>69</v>
      </c>
      <c r="Z90" s="55" t="s">
        <v>34</v>
      </c>
      <c r="AA90" s="55">
        <v>0</v>
      </c>
      <c r="AB90" s="55" t="s">
        <v>41</v>
      </c>
      <c r="AC90" s="55">
        <v>8</v>
      </c>
      <c r="AD90" s="55"/>
      <c r="AE90" s="55" t="s">
        <v>51</v>
      </c>
      <c r="AF90" s="55" t="s">
        <v>52</v>
      </c>
      <c r="AG90" s="55">
        <v>0.29086800000000002</v>
      </c>
      <c r="AH90" s="57" t="s">
        <v>44</v>
      </c>
    </row>
    <row r="91" spans="1:34" x14ac:dyDescent="0.25">
      <c r="A91" s="54">
        <v>11556611</v>
      </c>
      <c r="B91" s="55"/>
      <c r="C91" s="55"/>
      <c r="D91" s="55">
        <v>60550513</v>
      </c>
      <c r="E91" s="55"/>
      <c r="F91" s="55">
        <v>300</v>
      </c>
      <c r="G91" s="55">
        <v>77642614</v>
      </c>
      <c r="H91" s="55"/>
      <c r="I91" s="55">
        <v>2275050012</v>
      </c>
      <c r="J91" s="55">
        <v>2</v>
      </c>
      <c r="K91" s="55" t="s">
        <v>34</v>
      </c>
      <c r="L91" s="55" t="s">
        <v>67</v>
      </c>
      <c r="M91" s="55">
        <v>34037</v>
      </c>
      <c r="N91" s="55"/>
      <c r="O91" s="55" t="s">
        <v>68</v>
      </c>
      <c r="P91" s="55">
        <v>48811</v>
      </c>
      <c r="Q91" s="55" t="s">
        <v>37</v>
      </c>
      <c r="R91" s="55" t="s">
        <v>38</v>
      </c>
      <c r="S91" s="55"/>
      <c r="T91" s="55"/>
      <c r="U91" s="55" t="s">
        <v>38</v>
      </c>
      <c r="V91" s="55">
        <v>41.008600000000001</v>
      </c>
      <c r="W91" s="55">
        <v>-74.738</v>
      </c>
      <c r="X91" s="55" t="s">
        <v>39</v>
      </c>
      <c r="Y91" s="55" t="s">
        <v>69</v>
      </c>
      <c r="Z91" s="55" t="s">
        <v>34</v>
      </c>
      <c r="AA91" s="55">
        <v>0</v>
      </c>
      <c r="AB91" s="55" t="s">
        <v>41</v>
      </c>
      <c r="AC91" s="55">
        <v>8</v>
      </c>
      <c r="AD91" s="55"/>
      <c r="AE91" s="55" t="s">
        <v>51</v>
      </c>
      <c r="AF91" s="55" t="s">
        <v>52</v>
      </c>
      <c r="AG91" s="55">
        <v>0.56060200000000004</v>
      </c>
      <c r="AH91" s="57" t="s">
        <v>44</v>
      </c>
    </row>
    <row r="92" spans="1:34" x14ac:dyDescent="0.25">
      <c r="A92" s="54">
        <v>11556611</v>
      </c>
      <c r="B92" s="55"/>
      <c r="C92" s="55"/>
      <c r="D92" s="55">
        <v>60550513</v>
      </c>
      <c r="E92" s="55"/>
      <c r="F92" s="55">
        <v>300</v>
      </c>
      <c r="G92" s="55">
        <v>77642514</v>
      </c>
      <c r="H92" s="55"/>
      <c r="I92" s="55">
        <v>2275050011</v>
      </c>
      <c r="J92" s="55">
        <v>2</v>
      </c>
      <c r="K92" s="55" t="s">
        <v>34</v>
      </c>
      <c r="L92" s="55" t="s">
        <v>67</v>
      </c>
      <c r="M92" s="55">
        <v>34037</v>
      </c>
      <c r="N92" s="55"/>
      <c r="O92" s="55" t="s">
        <v>68</v>
      </c>
      <c r="P92" s="55">
        <v>48811</v>
      </c>
      <c r="Q92" s="55" t="s">
        <v>37</v>
      </c>
      <c r="R92" s="55" t="s">
        <v>38</v>
      </c>
      <c r="S92" s="55"/>
      <c r="T92" s="55"/>
      <c r="U92" s="55" t="s">
        <v>38</v>
      </c>
      <c r="V92" s="55">
        <v>41.008600000000001</v>
      </c>
      <c r="W92" s="55">
        <v>-74.738</v>
      </c>
      <c r="X92" s="55" t="s">
        <v>39</v>
      </c>
      <c r="Y92" s="55" t="s">
        <v>69</v>
      </c>
      <c r="Z92" s="55" t="s">
        <v>34</v>
      </c>
      <c r="AA92" s="55">
        <v>0</v>
      </c>
      <c r="AB92" s="55" t="s">
        <v>41</v>
      </c>
      <c r="AC92" s="55">
        <v>8</v>
      </c>
      <c r="AD92" s="55"/>
      <c r="AE92" s="55" t="s">
        <v>53</v>
      </c>
      <c r="AF92" s="55" t="s">
        <v>54</v>
      </c>
      <c r="AG92" s="55">
        <v>53.761299999999999</v>
      </c>
      <c r="AH92" s="57" t="s">
        <v>44</v>
      </c>
    </row>
    <row r="93" spans="1:34" x14ac:dyDescent="0.25">
      <c r="A93" s="54">
        <v>11556611</v>
      </c>
      <c r="B93" s="55"/>
      <c r="C93" s="55"/>
      <c r="D93" s="55">
        <v>60550513</v>
      </c>
      <c r="E93" s="55"/>
      <c r="F93" s="55">
        <v>300</v>
      </c>
      <c r="G93" s="55">
        <v>77642614</v>
      </c>
      <c r="H93" s="55"/>
      <c r="I93" s="55">
        <v>2275050012</v>
      </c>
      <c r="J93" s="55">
        <v>2</v>
      </c>
      <c r="K93" s="55" t="s">
        <v>34</v>
      </c>
      <c r="L93" s="55" t="s">
        <v>67</v>
      </c>
      <c r="M93" s="55">
        <v>34037</v>
      </c>
      <c r="N93" s="55"/>
      <c r="O93" s="55" t="s">
        <v>68</v>
      </c>
      <c r="P93" s="55">
        <v>48811</v>
      </c>
      <c r="Q93" s="55" t="s">
        <v>37</v>
      </c>
      <c r="R93" s="55" t="s">
        <v>38</v>
      </c>
      <c r="S93" s="55"/>
      <c r="T93" s="55"/>
      <c r="U93" s="55" t="s">
        <v>38</v>
      </c>
      <c r="V93" s="55">
        <v>41.008600000000001</v>
      </c>
      <c r="W93" s="55">
        <v>-74.738</v>
      </c>
      <c r="X93" s="55" t="s">
        <v>39</v>
      </c>
      <c r="Y93" s="55" t="s">
        <v>69</v>
      </c>
      <c r="Z93" s="55" t="s">
        <v>34</v>
      </c>
      <c r="AA93" s="55">
        <v>0</v>
      </c>
      <c r="AB93" s="55" t="s">
        <v>41</v>
      </c>
      <c r="AC93" s="55">
        <v>8</v>
      </c>
      <c r="AD93" s="55"/>
      <c r="AE93" s="55" t="s">
        <v>53</v>
      </c>
      <c r="AF93" s="55" t="s">
        <v>54</v>
      </c>
      <c r="AG93" s="55">
        <v>16.5837</v>
      </c>
      <c r="AH93" s="57" t="s">
        <v>44</v>
      </c>
    </row>
    <row r="94" spans="1:34" x14ac:dyDescent="0.25">
      <c r="A94" s="54">
        <v>11556611</v>
      </c>
      <c r="B94" s="55"/>
      <c r="C94" s="55"/>
      <c r="D94" s="55">
        <v>60550513</v>
      </c>
      <c r="E94" s="55"/>
      <c r="F94" s="55">
        <v>300</v>
      </c>
      <c r="G94" s="55">
        <v>77642514</v>
      </c>
      <c r="H94" s="55"/>
      <c r="I94" s="55">
        <v>2275050011</v>
      </c>
      <c r="J94" s="55">
        <v>2</v>
      </c>
      <c r="K94" s="55" t="s">
        <v>34</v>
      </c>
      <c r="L94" s="55" t="s">
        <v>67</v>
      </c>
      <c r="M94" s="55">
        <v>34037</v>
      </c>
      <c r="N94" s="55"/>
      <c r="O94" s="55" t="s">
        <v>68</v>
      </c>
      <c r="P94" s="55">
        <v>48811</v>
      </c>
      <c r="Q94" s="55" t="s">
        <v>37</v>
      </c>
      <c r="R94" s="55" t="s">
        <v>38</v>
      </c>
      <c r="S94" s="55"/>
      <c r="T94" s="55"/>
      <c r="U94" s="55" t="s">
        <v>38</v>
      </c>
      <c r="V94" s="55">
        <v>41.008600000000001</v>
      </c>
      <c r="W94" s="55">
        <v>-74.738</v>
      </c>
      <c r="X94" s="55" t="s">
        <v>39</v>
      </c>
      <c r="Y94" s="55" t="s">
        <v>69</v>
      </c>
      <c r="Z94" s="55" t="s">
        <v>34</v>
      </c>
      <c r="AA94" s="55">
        <v>0</v>
      </c>
      <c r="AB94" s="55" t="s">
        <v>41</v>
      </c>
      <c r="AC94" s="55">
        <v>8</v>
      </c>
      <c r="AD94" s="55"/>
      <c r="AE94" s="55">
        <v>7439921</v>
      </c>
      <c r="AF94" s="55" t="s">
        <v>55</v>
      </c>
      <c r="AG94" s="55">
        <v>6.8792099999999995E-2</v>
      </c>
      <c r="AH94" s="57" t="s">
        <v>44</v>
      </c>
    </row>
    <row r="95" spans="1:34" x14ac:dyDescent="0.25">
      <c r="A95" s="54">
        <v>9367511</v>
      </c>
      <c r="B95" s="55"/>
      <c r="C95" s="55"/>
      <c r="D95" s="55">
        <v>62536513</v>
      </c>
      <c r="E95" s="55"/>
      <c r="F95" s="55">
        <v>300</v>
      </c>
      <c r="G95" s="55">
        <v>84003814</v>
      </c>
      <c r="H95" s="55"/>
      <c r="I95" s="55">
        <v>2275050011</v>
      </c>
      <c r="J95" s="55">
        <v>2</v>
      </c>
      <c r="K95" s="55" t="s">
        <v>34</v>
      </c>
      <c r="L95" s="55" t="s">
        <v>70</v>
      </c>
      <c r="M95" s="55">
        <v>34021</v>
      </c>
      <c r="N95" s="55"/>
      <c r="O95" s="55" t="s">
        <v>71</v>
      </c>
      <c r="P95" s="55">
        <v>48811</v>
      </c>
      <c r="Q95" s="55" t="s">
        <v>37</v>
      </c>
      <c r="R95" s="55" t="s">
        <v>38</v>
      </c>
      <c r="S95" s="55"/>
      <c r="T95" s="55"/>
      <c r="U95" s="55" t="s">
        <v>38</v>
      </c>
      <c r="V95" s="55">
        <v>40.213940000000001</v>
      </c>
      <c r="W95" s="55">
        <v>-74.601799999999997</v>
      </c>
      <c r="X95" s="55" t="s">
        <v>39</v>
      </c>
      <c r="Y95" s="55" t="s">
        <v>72</v>
      </c>
      <c r="Z95" s="55" t="s">
        <v>34</v>
      </c>
      <c r="AA95" s="55">
        <v>0</v>
      </c>
      <c r="AB95" s="55" t="s">
        <v>41</v>
      </c>
      <c r="AC95" s="55">
        <v>8</v>
      </c>
      <c r="AD95" s="55"/>
      <c r="AE95" s="55" t="s">
        <v>42</v>
      </c>
      <c r="AF95" s="55" t="s">
        <v>43</v>
      </c>
      <c r="AG95" s="55">
        <v>0.53470200000000001</v>
      </c>
      <c r="AH95" s="57" t="s">
        <v>44</v>
      </c>
    </row>
    <row r="96" spans="1:34" x14ac:dyDescent="0.25">
      <c r="A96" s="54">
        <v>9367511</v>
      </c>
      <c r="B96" s="55"/>
      <c r="C96" s="55"/>
      <c r="D96" s="55">
        <v>62536513</v>
      </c>
      <c r="E96" s="55"/>
      <c r="F96" s="55">
        <v>300</v>
      </c>
      <c r="G96" s="55">
        <v>84003914</v>
      </c>
      <c r="H96" s="55"/>
      <c r="I96" s="55">
        <v>2275050012</v>
      </c>
      <c r="J96" s="55">
        <v>2</v>
      </c>
      <c r="K96" s="55" t="s">
        <v>34</v>
      </c>
      <c r="L96" s="55" t="s">
        <v>70</v>
      </c>
      <c r="M96" s="55">
        <v>34021</v>
      </c>
      <c r="N96" s="55"/>
      <c r="O96" s="55" t="s">
        <v>71</v>
      </c>
      <c r="P96" s="55">
        <v>48811</v>
      </c>
      <c r="Q96" s="55" t="s">
        <v>37</v>
      </c>
      <c r="R96" s="55" t="s">
        <v>38</v>
      </c>
      <c r="S96" s="55"/>
      <c r="T96" s="55"/>
      <c r="U96" s="55" t="s">
        <v>38</v>
      </c>
      <c r="V96" s="55">
        <v>40.213940000000001</v>
      </c>
      <c r="W96" s="55">
        <v>-74.601799999999997</v>
      </c>
      <c r="X96" s="55" t="s">
        <v>39</v>
      </c>
      <c r="Y96" s="55" t="s">
        <v>72</v>
      </c>
      <c r="Z96" s="55" t="s">
        <v>34</v>
      </c>
      <c r="AA96" s="55">
        <v>0</v>
      </c>
      <c r="AB96" s="55" t="s">
        <v>41</v>
      </c>
      <c r="AC96" s="55">
        <v>8</v>
      </c>
      <c r="AD96" s="55"/>
      <c r="AE96" s="55" t="s">
        <v>42</v>
      </c>
      <c r="AF96" s="55" t="s">
        <v>43</v>
      </c>
      <c r="AG96" s="55">
        <v>0.94808099999999995</v>
      </c>
      <c r="AH96" s="57" t="s">
        <v>44</v>
      </c>
    </row>
    <row r="97" spans="1:34" x14ac:dyDescent="0.25">
      <c r="A97" s="54">
        <v>9367511</v>
      </c>
      <c r="B97" s="55"/>
      <c r="C97" s="55"/>
      <c r="D97" s="55">
        <v>62536513</v>
      </c>
      <c r="E97" s="55"/>
      <c r="F97" s="55">
        <v>300</v>
      </c>
      <c r="G97" s="55">
        <v>84003914</v>
      </c>
      <c r="H97" s="55"/>
      <c r="I97" s="55">
        <v>2275050012</v>
      </c>
      <c r="J97" s="55">
        <v>2</v>
      </c>
      <c r="K97" s="55" t="s">
        <v>34</v>
      </c>
      <c r="L97" s="55" t="s">
        <v>70</v>
      </c>
      <c r="M97" s="55">
        <v>34021</v>
      </c>
      <c r="N97" s="55"/>
      <c r="O97" s="55" t="s">
        <v>71</v>
      </c>
      <c r="P97" s="55">
        <v>48811</v>
      </c>
      <c r="Q97" s="55" t="s">
        <v>37</v>
      </c>
      <c r="R97" s="55" t="s">
        <v>38</v>
      </c>
      <c r="S97" s="55"/>
      <c r="T97" s="55"/>
      <c r="U97" s="55" t="s">
        <v>38</v>
      </c>
      <c r="V97" s="55">
        <v>40.213940000000001</v>
      </c>
      <c r="W97" s="55">
        <v>-74.601799999999997</v>
      </c>
      <c r="X97" s="55" t="s">
        <v>39</v>
      </c>
      <c r="Y97" s="55" t="s">
        <v>72</v>
      </c>
      <c r="Z97" s="55" t="s">
        <v>34</v>
      </c>
      <c r="AA97" s="55">
        <v>0</v>
      </c>
      <c r="AB97" s="55" t="s">
        <v>41</v>
      </c>
      <c r="AC97" s="55">
        <v>8</v>
      </c>
      <c r="AD97" s="55"/>
      <c r="AE97" s="55" t="s">
        <v>45</v>
      </c>
      <c r="AF97" s="55" t="s">
        <v>46</v>
      </c>
      <c r="AG97" s="55">
        <v>0.101172</v>
      </c>
      <c r="AH97" s="57" t="s">
        <v>44</v>
      </c>
    </row>
    <row r="98" spans="1:34" x14ac:dyDescent="0.25">
      <c r="A98" s="54">
        <v>9367511</v>
      </c>
      <c r="B98" s="55"/>
      <c r="C98" s="55"/>
      <c r="D98" s="55">
        <v>62536513</v>
      </c>
      <c r="E98" s="55"/>
      <c r="F98" s="55">
        <v>300</v>
      </c>
      <c r="G98" s="55">
        <v>84003814</v>
      </c>
      <c r="H98" s="55"/>
      <c r="I98" s="55">
        <v>2275050011</v>
      </c>
      <c r="J98" s="55">
        <v>2</v>
      </c>
      <c r="K98" s="55" t="s">
        <v>34</v>
      </c>
      <c r="L98" s="55" t="s">
        <v>70</v>
      </c>
      <c r="M98" s="55">
        <v>34021</v>
      </c>
      <c r="N98" s="55"/>
      <c r="O98" s="55" t="s">
        <v>71</v>
      </c>
      <c r="P98" s="55">
        <v>48811</v>
      </c>
      <c r="Q98" s="55" t="s">
        <v>37</v>
      </c>
      <c r="R98" s="55" t="s">
        <v>38</v>
      </c>
      <c r="S98" s="55"/>
      <c r="T98" s="55"/>
      <c r="U98" s="55" t="s">
        <v>38</v>
      </c>
      <c r="V98" s="55">
        <v>40.213940000000001</v>
      </c>
      <c r="W98" s="55">
        <v>-74.601799999999997</v>
      </c>
      <c r="X98" s="55" t="s">
        <v>39</v>
      </c>
      <c r="Y98" s="55" t="s">
        <v>72</v>
      </c>
      <c r="Z98" s="55" t="s">
        <v>34</v>
      </c>
      <c r="AA98" s="55">
        <v>0</v>
      </c>
      <c r="AB98" s="55" t="s">
        <v>41</v>
      </c>
      <c r="AC98" s="55">
        <v>8</v>
      </c>
      <c r="AD98" s="55"/>
      <c r="AE98" s="55" t="s">
        <v>45</v>
      </c>
      <c r="AF98" s="55" t="s">
        <v>46</v>
      </c>
      <c r="AG98" s="55">
        <v>3.5534499999999997E-2</v>
      </c>
      <c r="AH98" s="57" t="s">
        <v>44</v>
      </c>
    </row>
    <row r="99" spans="1:34" x14ac:dyDescent="0.25">
      <c r="A99" s="54">
        <v>9367511</v>
      </c>
      <c r="B99" s="55"/>
      <c r="C99" s="55"/>
      <c r="D99" s="55">
        <v>62536513</v>
      </c>
      <c r="E99" s="55"/>
      <c r="F99" s="55">
        <v>300</v>
      </c>
      <c r="G99" s="55">
        <v>84003814</v>
      </c>
      <c r="H99" s="55"/>
      <c r="I99" s="55">
        <v>2275050011</v>
      </c>
      <c r="J99" s="55">
        <v>2</v>
      </c>
      <c r="K99" s="55" t="s">
        <v>34</v>
      </c>
      <c r="L99" s="55" t="s">
        <v>70</v>
      </c>
      <c r="M99" s="55">
        <v>34021</v>
      </c>
      <c r="N99" s="55"/>
      <c r="O99" s="55" t="s">
        <v>71</v>
      </c>
      <c r="P99" s="55">
        <v>48811</v>
      </c>
      <c r="Q99" s="55" t="s">
        <v>37</v>
      </c>
      <c r="R99" s="55" t="s">
        <v>38</v>
      </c>
      <c r="S99" s="55"/>
      <c r="T99" s="55"/>
      <c r="U99" s="55" t="s">
        <v>38</v>
      </c>
      <c r="V99" s="55">
        <v>40.213940000000001</v>
      </c>
      <c r="W99" s="55">
        <v>-74.601799999999997</v>
      </c>
      <c r="X99" s="55" t="s">
        <v>39</v>
      </c>
      <c r="Y99" s="55" t="s">
        <v>72</v>
      </c>
      <c r="Z99" s="55" t="s">
        <v>34</v>
      </c>
      <c r="AA99" s="55">
        <v>0</v>
      </c>
      <c r="AB99" s="55" t="s">
        <v>41</v>
      </c>
      <c r="AC99" s="55">
        <v>8</v>
      </c>
      <c r="AD99" s="55"/>
      <c r="AE99" s="55" t="s">
        <v>47</v>
      </c>
      <c r="AF99" s="55" t="s">
        <v>48</v>
      </c>
      <c r="AG99" s="55">
        <v>0.58035999999999999</v>
      </c>
      <c r="AH99" s="57" t="s">
        <v>44</v>
      </c>
    </row>
    <row r="100" spans="1:34" x14ac:dyDescent="0.25">
      <c r="A100" s="54">
        <v>9367511</v>
      </c>
      <c r="B100" s="55"/>
      <c r="C100" s="55"/>
      <c r="D100" s="55">
        <v>62536513</v>
      </c>
      <c r="E100" s="55"/>
      <c r="F100" s="55">
        <v>300</v>
      </c>
      <c r="G100" s="55">
        <v>84003914</v>
      </c>
      <c r="H100" s="55"/>
      <c r="I100" s="55">
        <v>2275050012</v>
      </c>
      <c r="J100" s="55">
        <v>2</v>
      </c>
      <c r="K100" s="55" t="s">
        <v>34</v>
      </c>
      <c r="L100" s="55" t="s">
        <v>70</v>
      </c>
      <c r="M100" s="55">
        <v>34021</v>
      </c>
      <c r="N100" s="55"/>
      <c r="O100" s="55" t="s">
        <v>71</v>
      </c>
      <c r="P100" s="55">
        <v>48811</v>
      </c>
      <c r="Q100" s="55" t="s">
        <v>37</v>
      </c>
      <c r="R100" s="55" t="s">
        <v>38</v>
      </c>
      <c r="S100" s="55"/>
      <c r="T100" s="55"/>
      <c r="U100" s="55" t="s">
        <v>38</v>
      </c>
      <c r="V100" s="55">
        <v>40.213940000000001</v>
      </c>
      <c r="W100" s="55">
        <v>-74.601799999999997</v>
      </c>
      <c r="X100" s="55" t="s">
        <v>39</v>
      </c>
      <c r="Y100" s="55" t="s">
        <v>72</v>
      </c>
      <c r="Z100" s="55" t="s">
        <v>34</v>
      </c>
      <c r="AA100" s="55">
        <v>0</v>
      </c>
      <c r="AB100" s="55" t="s">
        <v>41</v>
      </c>
      <c r="AC100" s="55">
        <v>8</v>
      </c>
      <c r="AD100" s="55"/>
      <c r="AE100" s="55" t="s">
        <v>47</v>
      </c>
      <c r="AF100" s="55" t="s">
        <v>48</v>
      </c>
      <c r="AG100" s="55">
        <v>0.31766299999999997</v>
      </c>
      <c r="AH100" s="57" t="s">
        <v>44</v>
      </c>
    </row>
    <row r="101" spans="1:34" x14ac:dyDescent="0.25">
      <c r="A101" s="54">
        <v>9367511</v>
      </c>
      <c r="B101" s="55"/>
      <c r="C101" s="55"/>
      <c r="D101" s="55">
        <v>62536513</v>
      </c>
      <c r="E101" s="55"/>
      <c r="F101" s="55">
        <v>300</v>
      </c>
      <c r="G101" s="55">
        <v>84003814</v>
      </c>
      <c r="H101" s="55"/>
      <c r="I101" s="55">
        <v>2275050011</v>
      </c>
      <c r="J101" s="55">
        <v>2</v>
      </c>
      <c r="K101" s="55" t="s">
        <v>34</v>
      </c>
      <c r="L101" s="55" t="s">
        <v>70</v>
      </c>
      <c r="M101" s="55">
        <v>34021</v>
      </c>
      <c r="N101" s="55"/>
      <c r="O101" s="55" t="s">
        <v>71</v>
      </c>
      <c r="P101" s="55">
        <v>48811</v>
      </c>
      <c r="Q101" s="55" t="s">
        <v>37</v>
      </c>
      <c r="R101" s="55" t="s">
        <v>38</v>
      </c>
      <c r="S101" s="55"/>
      <c r="T101" s="55"/>
      <c r="U101" s="55" t="s">
        <v>38</v>
      </c>
      <c r="V101" s="55">
        <v>40.213940000000001</v>
      </c>
      <c r="W101" s="55">
        <v>-74.601799999999997</v>
      </c>
      <c r="X101" s="55" t="s">
        <v>39</v>
      </c>
      <c r="Y101" s="55" t="s">
        <v>72</v>
      </c>
      <c r="Z101" s="55" t="s">
        <v>34</v>
      </c>
      <c r="AA101" s="55">
        <v>0</v>
      </c>
      <c r="AB101" s="55" t="s">
        <v>41</v>
      </c>
      <c r="AC101" s="55">
        <v>8</v>
      </c>
      <c r="AD101" s="55"/>
      <c r="AE101" s="55" t="s">
        <v>49</v>
      </c>
      <c r="AF101" s="55" t="s">
        <v>50</v>
      </c>
      <c r="AG101" s="55">
        <v>0.84110099999999999</v>
      </c>
      <c r="AH101" s="57" t="s">
        <v>44</v>
      </c>
    </row>
    <row r="102" spans="1:34" x14ac:dyDescent="0.25">
      <c r="A102" s="54">
        <v>9367511</v>
      </c>
      <c r="B102" s="55"/>
      <c r="C102" s="55"/>
      <c r="D102" s="55">
        <v>62536513</v>
      </c>
      <c r="E102" s="55"/>
      <c r="F102" s="55">
        <v>300</v>
      </c>
      <c r="G102" s="55">
        <v>84003914</v>
      </c>
      <c r="H102" s="55"/>
      <c r="I102" s="55">
        <v>2275050012</v>
      </c>
      <c r="J102" s="55">
        <v>2</v>
      </c>
      <c r="K102" s="55" t="s">
        <v>34</v>
      </c>
      <c r="L102" s="55" t="s">
        <v>70</v>
      </c>
      <c r="M102" s="55">
        <v>34021</v>
      </c>
      <c r="N102" s="55"/>
      <c r="O102" s="55" t="s">
        <v>71</v>
      </c>
      <c r="P102" s="55">
        <v>48811</v>
      </c>
      <c r="Q102" s="55" t="s">
        <v>37</v>
      </c>
      <c r="R102" s="55" t="s">
        <v>38</v>
      </c>
      <c r="S102" s="55"/>
      <c r="T102" s="55"/>
      <c r="U102" s="55" t="s">
        <v>38</v>
      </c>
      <c r="V102" s="55">
        <v>40.213940000000001</v>
      </c>
      <c r="W102" s="55">
        <v>-74.601799999999997</v>
      </c>
      <c r="X102" s="55" t="s">
        <v>39</v>
      </c>
      <c r="Y102" s="55" t="s">
        <v>72</v>
      </c>
      <c r="Z102" s="55" t="s">
        <v>34</v>
      </c>
      <c r="AA102" s="55">
        <v>0</v>
      </c>
      <c r="AB102" s="55" t="s">
        <v>41</v>
      </c>
      <c r="AC102" s="55">
        <v>8</v>
      </c>
      <c r="AD102" s="55"/>
      <c r="AE102" s="55" t="s">
        <v>49</v>
      </c>
      <c r="AF102" s="55" t="s">
        <v>50</v>
      </c>
      <c r="AG102" s="55">
        <v>0.32547500000000001</v>
      </c>
      <c r="AH102" s="57" t="s">
        <v>44</v>
      </c>
    </row>
    <row r="103" spans="1:34" x14ac:dyDescent="0.25">
      <c r="A103" s="54">
        <v>9367511</v>
      </c>
      <c r="B103" s="55"/>
      <c r="C103" s="55"/>
      <c r="D103" s="55">
        <v>62536513</v>
      </c>
      <c r="E103" s="55"/>
      <c r="F103" s="55">
        <v>300</v>
      </c>
      <c r="G103" s="55">
        <v>84003914</v>
      </c>
      <c r="H103" s="55"/>
      <c r="I103" s="55">
        <v>2275050012</v>
      </c>
      <c r="J103" s="55">
        <v>2</v>
      </c>
      <c r="K103" s="55" t="s">
        <v>34</v>
      </c>
      <c r="L103" s="55" t="s">
        <v>70</v>
      </c>
      <c r="M103" s="55">
        <v>34021</v>
      </c>
      <c r="N103" s="55"/>
      <c r="O103" s="55" t="s">
        <v>71</v>
      </c>
      <c r="P103" s="55">
        <v>48811</v>
      </c>
      <c r="Q103" s="55" t="s">
        <v>37</v>
      </c>
      <c r="R103" s="55" t="s">
        <v>38</v>
      </c>
      <c r="S103" s="55"/>
      <c r="T103" s="55"/>
      <c r="U103" s="55" t="s">
        <v>38</v>
      </c>
      <c r="V103" s="55">
        <v>40.213940000000001</v>
      </c>
      <c r="W103" s="55">
        <v>-74.601799999999997</v>
      </c>
      <c r="X103" s="55" t="s">
        <v>39</v>
      </c>
      <c r="Y103" s="55" t="s">
        <v>72</v>
      </c>
      <c r="Z103" s="55" t="s">
        <v>34</v>
      </c>
      <c r="AA103" s="55">
        <v>0</v>
      </c>
      <c r="AB103" s="55" t="s">
        <v>41</v>
      </c>
      <c r="AC103" s="55">
        <v>8</v>
      </c>
      <c r="AD103" s="55"/>
      <c r="AE103" s="55" t="s">
        <v>51</v>
      </c>
      <c r="AF103" s="55" t="s">
        <v>52</v>
      </c>
      <c r="AG103" s="55">
        <v>0.44516600000000001</v>
      </c>
      <c r="AH103" s="57" t="s">
        <v>44</v>
      </c>
    </row>
    <row r="104" spans="1:34" x14ac:dyDescent="0.25">
      <c r="A104" s="54">
        <v>9367511</v>
      </c>
      <c r="B104" s="55"/>
      <c r="C104" s="55"/>
      <c r="D104" s="55">
        <v>62536513</v>
      </c>
      <c r="E104" s="55"/>
      <c r="F104" s="55">
        <v>300</v>
      </c>
      <c r="G104" s="55">
        <v>84003814</v>
      </c>
      <c r="H104" s="55"/>
      <c r="I104" s="55">
        <v>2275050011</v>
      </c>
      <c r="J104" s="55">
        <v>2</v>
      </c>
      <c r="K104" s="55" t="s">
        <v>34</v>
      </c>
      <c r="L104" s="55" t="s">
        <v>70</v>
      </c>
      <c r="M104" s="55">
        <v>34021</v>
      </c>
      <c r="N104" s="55"/>
      <c r="O104" s="55" t="s">
        <v>71</v>
      </c>
      <c r="P104" s="55">
        <v>48811</v>
      </c>
      <c r="Q104" s="55" t="s">
        <v>37</v>
      </c>
      <c r="R104" s="55" t="s">
        <v>38</v>
      </c>
      <c r="S104" s="55"/>
      <c r="T104" s="55"/>
      <c r="U104" s="55" t="s">
        <v>38</v>
      </c>
      <c r="V104" s="55">
        <v>40.213940000000001</v>
      </c>
      <c r="W104" s="55">
        <v>-74.601799999999997</v>
      </c>
      <c r="X104" s="55" t="s">
        <v>39</v>
      </c>
      <c r="Y104" s="55" t="s">
        <v>72</v>
      </c>
      <c r="Z104" s="55" t="s">
        <v>34</v>
      </c>
      <c r="AA104" s="55">
        <v>0</v>
      </c>
      <c r="AB104" s="55" t="s">
        <v>41</v>
      </c>
      <c r="AC104" s="55">
        <v>8</v>
      </c>
      <c r="AD104" s="55"/>
      <c r="AE104" s="55" t="s">
        <v>51</v>
      </c>
      <c r="AF104" s="55" t="s">
        <v>52</v>
      </c>
      <c r="AG104" s="55">
        <v>0.23097400000000001</v>
      </c>
      <c r="AH104" s="57" t="s">
        <v>44</v>
      </c>
    </row>
    <row r="105" spans="1:34" x14ac:dyDescent="0.25">
      <c r="A105" s="54">
        <v>9367511</v>
      </c>
      <c r="B105" s="55"/>
      <c r="C105" s="55"/>
      <c r="D105" s="55">
        <v>62536513</v>
      </c>
      <c r="E105" s="55"/>
      <c r="F105" s="55">
        <v>300</v>
      </c>
      <c r="G105" s="55">
        <v>84003814</v>
      </c>
      <c r="H105" s="55"/>
      <c r="I105" s="55">
        <v>2275050011</v>
      </c>
      <c r="J105" s="55">
        <v>2</v>
      </c>
      <c r="K105" s="55" t="s">
        <v>34</v>
      </c>
      <c r="L105" s="55" t="s">
        <v>70</v>
      </c>
      <c r="M105" s="55">
        <v>34021</v>
      </c>
      <c r="N105" s="55"/>
      <c r="O105" s="55" t="s">
        <v>71</v>
      </c>
      <c r="P105" s="55">
        <v>48811</v>
      </c>
      <c r="Q105" s="55" t="s">
        <v>37</v>
      </c>
      <c r="R105" s="55" t="s">
        <v>38</v>
      </c>
      <c r="S105" s="55"/>
      <c r="T105" s="55"/>
      <c r="U105" s="55" t="s">
        <v>38</v>
      </c>
      <c r="V105" s="55">
        <v>40.213940000000001</v>
      </c>
      <c r="W105" s="55">
        <v>-74.601799999999997</v>
      </c>
      <c r="X105" s="55" t="s">
        <v>39</v>
      </c>
      <c r="Y105" s="55" t="s">
        <v>72</v>
      </c>
      <c r="Z105" s="55" t="s">
        <v>34</v>
      </c>
      <c r="AA105" s="55">
        <v>0</v>
      </c>
      <c r="AB105" s="55" t="s">
        <v>41</v>
      </c>
      <c r="AC105" s="55">
        <v>8</v>
      </c>
      <c r="AD105" s="55"/>
      <c r="AE105" s="55" t="s">
        <v>53</v>
      </c>
      <c r="AF105" s="55" t="s">
        <v>54</v>
      </c>
      <c r="AG105" s="55">
        <v>42.691099999999999</v>
      </c>
      <c r="AH105" s="57" t="s">
        <v>44</v>
      </c>
    </row>
    <row r="106" spans="1:34" x14ac:dyDescent="0.25">
      <c r="A106" s="54">
        <v>9367511</v>
      </c>
      <c r="B106" s="55"/>
      <c r="C106" s="55"/>
      <c r="D106" s="55">
        <v>62536513</v>
      </c>
      <c r="E106" s="55"/>
      <c r="F106" s="55">
        <v>300</v>
      </c>
      <c r="G106" s="55">
        <v>84003914</v>
      </c>
      <c r="H106" s="55"/>
      <c r="I106" s="55">
        <v>2275050012</v>
      </c>
      <c r="J106" s="55">
        <v>2</v>
      </c>
      <c r="K106" s="55" t="s">
        <v>34</v>
      </c>
      <c r="L106" s="55" t="s">
        <v>70</v>
      </c>
      <c r="M106" s="55">
        <v>34021</v>
      </c>
      <c r="N106" s="55"/>
      <c r="O106" s="55" t="s">
        <v>71</v>
      </c>
      <c r="P106" s="55">
        <v>48811</v>
      </c>
      <c r="Q106" s="55" t="s">
        <v>37</v>
      </c>
      <c r="R106" s="55" t="s">
        <v>38</v>
      </c>
      <c r="S106" s="55"/>
      <c r="T106" s="55"/>
      <c r="U106" s="55" t="s">
        <v>38</v>
      </c>
      <c r="V106" s="55">
        <v>40.213940000000001</v>
      </c>
      <c r="W106" s="55">
        <v>-74.601799999999997</v>
      </c>
      <c r="X106" s="55" t="s">
        <v>39</v>
      </c>
      <c r="Y106" s="55" t="s">
        <v>72</v>
      </c>
      <c r="Z106" s="55" t="s">
        <v>34</v>
      </c>
      <c r="AA106" s="55">
        <v>0</v>
      </c>
      <c r="AB106" s="55" t="s">
        <v>41</v>
      </c>
      <c r="AC106" s="55">
        <v>8</v>
      </c>
      <c r="AD106" s="55"/>
      <c r="AE106" s="55" t="s">
        <v>53</v>
      </c>
      <c r="AF106" s="55" t="s">
        <v>54</v>
      </c>
      <c r="AG106" s="55">
        <v>13.168900000000001</v>
      </c>
      <c r="AH106" s="57" t="s">
        <v>44</v>
      </c>
    </row>
    <row r="107" spans="1:34" x14ac:dyDescent="0.25">
      <c r="A107" s="54">
        <v>9367511</v>
      </c>
      <c r="B107" s="55"/>
      <c r="C107" s="55"/>
      <c r="D107" s="55">
        <v>62536513</v>
      </c>
      <c r="E107" s="55"/>
      <c r="F107" s="55">
        <v>300</v>
      </c>
      <c r="G107" s="55">
        <v>84003814</v>
      </c>
      <c r="H107" s="55"/>
      <c r="I107" s="55">
        <v>2275050011</v>
      </c>
      <c r="J107" s="55">
        <v>2</v>
      </c>
      <c r="K107" s="55" t="s">
        <v>34</v>
      </c>
      <c r="L107" s="55" t="s">
        <v>70</v>
      </c>
      <c r="M107" s="55">
        <v>34021</v>
      </c>
      <c r="N107" s="55"/>
      <c r="O107" s="55" t="s">
        <v>71</v>
      </c>
      <c r="P107" s="55">
        <v>48811</v>
      </c>
      <c r="Q107" s="55" t="s">
        <v>37</v>
      </c>
      <c r="R107" s="55" t="s">
        <v>38</v>
      </c>
      <c r="S107" s="55"/>
      <c r="T107" s="55"/>
      <c r="U107" s="55" t="s">
        <v>38</v>
      </c>
      <c r="V107" s="55">
        <v>40.213940000000001</v>
      </c>
      <c r="W107" s="55">
        <v>-74.601799999999997</v>
      </c>
      <c r="X107" s="55" t="s">
        <v>39</v>
      </c>
      <c r="Y107" s="55" t="s">
        <v>72</v>
      </c>
      <c r="Z107" s="55" t="s">
        <v>34</v>
      </c>
      <c r="AA107" s="55">
        <v>0</v>
      </c>
      <c r="AB107" s="55" t="s">
        <v>41</v>
      </c>
      <c r="AC107" s="55">
        <v>8</v>
      </c>
      <c r="AD107" s="55"/>
      <c r="AE107" s="55">
        <v>7439921</v>
      </c>
      <c r="AF107" s="55" t="s">
        <v>55</v>
      </c>
      <c r="AG107" s="55">
        <v>5.4626899999999999E-2</v>
      </c>
      <c r="AH107" s="57" t="s">
        <v>44</v>
      </c>
    </row>
    <row r="108" spans="1:34" x14ac:dyDescent="0.25">
      <c r="A108" s="54">
        <v>12323311</v>
      </c>
      <c r="B108" s="55"/>
      <c r="C108" s="55"/>
      <c r="D108" s="55">
        <v>61753613</v>
      </c>
      <c r="E108" s="55"/>
      <c r="F108" s="55">
        <v>300</v>
      </c>
      <c r="G108" s="55">
        <v>80033314</v>
      </c>
      <c r="H108" s="55"/>
      <c r="I108" s="55">
        <v>2275050011</v>
      </c>
      <c r="J108" s="55">
        <v>2</v>
      </c>
      <c r="K108" s="55" t="s">
        <v>34</v>
      </c>
      <c r="L108" s="55" t="s">
        <v>73</v>
      </c>
      <c r="M108" s="55">
        <v>34035</v>
      </c>
      <c r="N108" s="55"/>
      <c r="O108" s="55" t="s">
        <v>74</v>
      </c>
      <c r="P108" s="55">
        <v>48811</v>
      </c>
      <c r="Q108" s="55" t="s">
        <v>37</v>
      </c>
      <c r="R108" s="55" t="s">
        <v>38</v>
      </c>
      <c r="S108" s="55"/>
      <c r="T108" s="55"/>
      <c r="U108" s="55" t="s">
        <v>38</v>
      </c>
      <c r="V108" s="55">
        <v>40.536799999999999</v>
      </c>
      <c r="W108" s="55">
        <v>-74.522400000000005</v>
      </c>
      <c r="X108" s="55" t="s">
        <v>39</v>
      </c>
      <c r="Y108" s="55" t="s">
        <v>75</v>
      </c>
      <c r="Z108" s="55" t="s">
        <v>34</v>
      </c>
      <c r="AA108" s="55">
        <v>0</v>
      </c>
      <c r="AB108" s="55" t="s">
        <v>41</v>
      </c>
      <c r="AC108" s="55">
        <v>8</v>
      </c>
      <c r="AD108" s="55"/>
      <c r="AE108" s="55" t="s">
        <v>42</v>
      </c>
      <c r="AF108" s="55" t="s">
        <v>43</v>
      </c>
      <c r="AG108" s="55">
        <v>1.3542700000000001E-3</v>
      </c>
      <c r="AH108" s="57" t="s">
        <v>44</v>
      </c>
    </row>
    <row r="109" spans="1:34" x14ac:dyDescent="0.25">
      <c r="A109" s="54">
        <v>12323311</v>
      </c>
      <c r="B109" s="55"/>
      <c r="C109" s="55"/>
      <c r="D109" s="55">
        <v>61753613</v>
      </c>
      <c r="E109" s="55"/>
      <c r="F109" s="55">
        <v>300</v>
      </c>
      <c r="G109" s="55">
        <v>80033414</v>
      </c>
      <c r="H109" s="55"/>
      <c r="I109" s="55">
        <v>2275050012</v>
      </c>
      <c r="J109" s="55">
        <v>2</v>
      </c>
      <c r="K109" s="55" t="s">
        <v>34</v>
      </c>
      <c r="L109" s="55" t="s">
        <v>73</v>
      </c>
      <c r="M109" s="55">
        <v>34035</v>
      </c>
      <c r="N109" s="55"/>
      <c r="O109" s="55" t="s">
        <v>74</v>
      </c>
      <c r="P109" s="55">
        <v>48811</v>
      </c>
      <c r="Q109" s="55" t="s">
        <v>37</v>
      </c>
      <c r="R109" s="55" t="s">
        <v>38</v>
      </c>
      <c r="S109" s="55"/>
      <c r="T109" s="55"/>
      <c r="U109" s="55" t="s">
        <v>38</v>
      </c>
      <c r="V109" s="55">
        <v>40.536799999999999</v>
      </c>
      <c r="W109" s="55">
        <v>-74.522400000000005</v>
      </c>
      <c r="X109" s="55" t="s">
        <v>39</v>
      </c>
      <c r="Y109" s="55" t="s">
        <v>75</v>
      </c>
      <c r="Z109" s="55" t="s">
        <v>34</v>
      </c>
      <c r="AA109" s="55">
        <v>0</v>
      </c>
      <c r="AB109" s="55" t="s">
        <v>41</v>
      </c>
      <c r="AC109" s="55">
        <v>8</v>
      </c>
      <c r="AD109" s="55"/>
      <c r="AE109" s="55" t="s">
        <v>42</v>
      </c>
      <c r="AF109" s="55" t="s">
        <v>43</v>
      </c>
      <c r="AG109" s="55">
        <v>1.1376499999999999E-2</v>
      </c>
      <c r="AH109" s="57" t="s">
        <v>44</v>
      </c>
    </row>
    <row r="110" spans="1:34" x14ac:dyDescent="0.25">
      <c r="A110" s="54">
        <v>12323311</v>
      </c>
      <c r="B110" s="55"/>
      <c r="C110" s="55"/>
      <c r="D110" s="55">
        <v>61753613</v>
      </c>
      <c r="E110" s="55"/>
      <c r="F110" s="55">
        <v>300</v>
      </c>
      <c r="G110" s="55">
        <v>80033414</v>
      </c>
      <c r="H110" s="55"/>
      <c r="I110" s="55">
        <v>2275050012</v>
      </c>
      <c r="J110" s="55">
        <v>2</v>
      </c>
      <c r="K110" s="55" t="s">
        <v>34</v>
      </c>
      <c r="L110" s="55" t="s">
        <v>73</v>
      </c>
      <c r="M110" s="55">
        <v>34035</v>
      </c>
      <c r="N110" s="55"/>
      <c r="O110" s="55" t="s">
        <v>74</v>
      </c>
      <c r="P110" s="55">
        <v>48811</v>
      </c>
      <c r="Q110" s="55" t="s">
        <v>37</v>
      </c>
      <c r="R110" s="55" t="s">
        <v>38</v>
      </c>
      <c r="S110" s="55"/>
      <c r="T110" s="55"/>
      <c r="U110" s="55" t="s">
        <v>38</v>
      </c>
      <c r="V110" s="55">
        <v>40.536799999999999</v>
      </c>
      <c r="W110" s="55">
        <v>-74.522400000000005</v>
      </c>
      <c r="X110" s="55" t="s">
        <v>39</v>
      </c>
      <c r="Y110" s="55" t="s">
        <v>75</v>
      </c>
      <c r="Z110" s="55" t="s">
        <v>34</v>
      </c>
      <c r="AA110" s="55">
        <v>0</v>
      </c>
      <c r="AB110" s="55" t="s">
        <v>41</v>
      </c>
      <c r="AC110" s="55">
        <v>8</v>
      </c>
      <c r="AD110" s="55"/>
      <c r="AE110" s="55" t="s">
        <v>45</v>
      </c>
      <c r="AF110" s="55" t="s">
        <v>46</v>
      </c>
      <c r="AG110" s="55">
        <v>1.2140199999999999E-3</v>
      </c>
      <c r="AH110" s="57" t="s">
        <v>44</v>
      </c>
    </row>
    <row r="111" spans="1:34" x14ac:dyDescent="0.25">
      <c r="A111" s="54">
        <v>12323311</v>
      </c>
      <c r="B111" s="55"/>
      <c r="C111" s="55"/>
      <c r="D111" s="55">
        <v>61753613</v>
      </c>
      <c r="E111" s="55"/>
      <c r="F111" s="55">
        <v>300</v>
      </c>
      <c r="G111" s="55">
        <v>80033314</v>
      </c>
      <c r="H111" s="55"/>
      <c r="I111" s="55">
        <v>2275050011</v>
      </c>
      <c r="J111" s="55">
        <v>2</v>
      </c>
      <c r="K111" s="55" t="s">
        <v>34</v>
      </c>
      <c r="L111" s="55" t="s">
        <v>73</v>
      </c>
      <c r="M111" s="55">
        <v>34035</v>
      </c>
      <c r="N111" s="55"/>
      <c r="O111" s="55" t="s">
        <v>74</v>
      </c>
      <c r="P111" s="55">
        <v>48811</v>
      </c>
      <c r="Q111" s="55" t="s">
        <v>37</v>
      </c>
      <c r="R111" s="55" t="s">
        <v>38</v>
      </c>
      <c r="S111" s="55"/>
      <c r="T111" s="55"/>
      <c r="U111" s="55" t="s">
        <v>38</v>
      </c>
      <c r="V111" s="55">
        <v>40.536799999999999</v>
      </c>
      <c r="W111" s="55">
        <v>-74.522400000000005</v>
      </c>
      <c r="X111" s="55" t="s">
        <v>39</v>
      </c>
      <c r="Y111" s="55" t="s">
        <v>75</v>
      </c>
      <c r="Z111" s="55" t="s">
        <v>34</v>
      </c>
      <c r="AA111" s="55">
        <v>0</v>
      </c>
      <c r="AB111" s="55" t="s">
        <v>41</v>
      </c>
      <c r="AC111" s="55">
        <v>8</v>
      </c>
      <c r="AD111" s="55"/>
      <c r="AE111" s="55" t="s">
        <v>45</v>
      </c>
      <c r="AF111" s="55" t="s">
        <v>46</v>
      </c>
      <c r="AG111" s="55">
        <v>9.0000000000000006E-5</v>
      </c>
      <c r="AH111" s="57" t="s">
        <v>44</v>
      </c>
    </row>
    <row r="112" spans="1:34" x14ac:dyDescent="0.25">
      <c r="A112" s="54">
        <v>12323311</v>
      </c>
      <c r="B112" s="55"/>
      <c r="C112" s="55"/>
      <c r="D112" s="55">
        <v>61753613</v>
      </c>
      <c r="E112" s="55"/>
      <c r="F112" s="55">
        <v>300</v>
      </c>
      <c r="G112" s="55">
        <v>80033314</v>
      </c>
      <c r="H112" s="55"/>
      <c r="I112" s="55">
        <v>2275050011</v>
      </c>
      <c r="J112" s="55">
        <v>2</v>
      </c>
      <c r="K112" s="55" t="s">
        <v>34</v>
      </c>
      <c r="L112" s="55" t="s">
        <v>73</v>
      </c>
      <c r="M112" s="55">
        <v>34035</v>
      </c>
      <c r="N112" s="55"/>
      <c r="O112" s="55" t="s">
        <v>74</v>
      </c>
      <c r="P112" s="55">
        <v>48811</v>
      </c>
      <c r="Q112" s="55" t="s">
        <v>37</v>
      </c>
      <c r="R112" s="55" t="s">
        <v>38</v>
      </c>
      <c r="S112" s="55"/>
      <c r="T112" s="55"/>
      <c r="U112" s="55" t="s">
        <v>38</v>
      </c>
      <c r="V112" s="55">
        <v>40.536799999999999</v>
      </c>
      <c r="W112" s="55">
        <v>-74.522400000000005</v>
      </c>
      <c r="X112" s="55" t="s">
        <v>39</v>
      </c>
      <c r="Y112" s="55" t="s">
        <v>75</v>
      </c>
      <c r="Z112" s="55" t="s">
        <v>34</v>
      </c>
      <c r="AA112" s="55">
        <v>0</v>
      </c>
      <c r="AB112" s="55" t="s">
        <v>41</v>
      </c>
      <c r="AC112" s="55">
        <v>8</v>
      </c>
      <c r="AD112" s="55"/>
      <c r="AE112" s="55" t="s">
        <v>47</v>
      </c>
      <c r="AF112" s="55" t="s">
        <v>48</v>
      </c>
      <c r="AG112" s="55">
        <v>1.4699100000000001E-3</v>
      </c>
      <c r="AH112" s="57" t="s">
        <v>44</v>
      </c>
    </row>
    <row r="113" spans="1:34" x14ac:dyDescent="0.25">
      <c r="A113" s="54">
        <v>12323311</v>
      </c>
      <c r="B113" s="55"/>
      <c r="C113" s="55"/>
      <c r="D113" s="55">
        <v>61753613</v>
      </c>
      <c r="E113" s="55"/>
      <c r="F113" s="55">
        <v>300</v>
      </c>
      <c r="G113" s="55">
        <v>80033414</v>
      </c>
      <c r="H113" s="55"/>
      <c r="I113" s="55">
        <v>2275050012</v>
      </c>
      <c r="J113" s="55">
        <v>2</v>
      </c>
      <c r="K113" s="55" t="s">
        <v>34</v>
      </c>
      <c r="L113" s="55" t="s">
        <v>73</v>
      </c>
      <c r="M113" s="55">
        <v>34035</v>
      </c>
      <c r="N113" s="55"/>
      <c r="O113" s="55" t="s">
        <v>74</v>
      </c>
      <c r="P113" s="55">
        <v>48811</v>
      </c>
      <c r="Q113" s="55" t="s">
        <v>37</v>
      </c>
      <c r="R113" s="55" t="s">
        <v>38</v>
      </c>
      <c r="S113" s="55"/>
      <c r="T113" s="55"/>
      <c r="U113" s="55" t="s">
        <v>38</v>
      </c>
      <c r="V113" s="55">
        <v>40.536799999999999</v>
      </c>
      <c r="W113" s="55">
        <v>-74.522400000000005</v>
      </c>
      <c r="X113" s="55" t="s">
        <v>39</v>
      </c>
      <c r="Y113" s="55" t="s">
        <v>75</v>
      </c>
      <c r="Z113" s="55" t="s">
        <v>34</v>
      </c>
      <c r="AA113" s="55">
        <v>0</v>
      </c>
      <c r="AB113" s="55" t="s">
        <v>41</v>
      </c>
      <c r="AC113" s="55">
        <v>8</v>
      </c>
      <c r="AD113" s="55"/>
      <c r="AE113" s="55" t="s">
        <v>47</v>
      </c>
      <c r="AF113" s="55" t="s">
        <v>48</v>
      </c>
      <c r="AG113" s="55">
        <v>3.8118200000000001E-3</v>
      </c>
      <c r="AH113" s="57" t="s">
        <v>44</v>
      </c>
    </row>
    <row r="114" spans="1:34" x14ac:dyDescent="0.25">
      <c r="A114" s="54">
        <v>12323311</v>
      </c>
      <c r="B114" s="55"/>
      <c r="C114" s="55"/>
      <c r="D114" s="55">
        <v>61753613</v>
      </c>
      <c r="E114" s="55"/>
      <c r="F114" s="55">
        <v>300</v>
      </c>
      <c r="G114" s="55">
        <v>80033314</v>
      </c>
      <c r="H114" s="55"/>
      <c r="I114" s="55">
        <v>2275050011</v>
      </c>
      <c r="J114" s="55">
        <v>2</v>
      </c>
      <c r="K114" s="55" t="s">
        <v>34</v>
      </c>
      <c r="L114" s="55" t="s">
        <v>73</v>
      </c>
      <c r="M114" s="55">
        <v>34035</v>
      </c>
      <c r="N114" s="55"/>
      <c r="O114" s="55" t="s">
        <v>74</v>
      </c>
      <c r="P114" s="55">
        <v>48811</v>
      </c>
      <c r="Q114" s="55" t="s">
        <v>37</v>
      </c>
      <c r="R114" s="55" t="s">
        <v>38</v>
      </c>
      <c r="S114" s="55"/>
      <c r="T114" s="55"/>
      <c r="U114" s="55" t="s">
        <v>38</v>
      </c>
      <c r="V114" s="55">
        <v>40.536799999999999</v>
      </c>
      <c r="W114" s="55">
        <v>-74.522400000000005</v>
      </c>
      <c r="X114" s="55" t="s">
        <v>39</v>
      </c>
      <c r="Y114" s="55" t="s">
        <v>75</v>
      </c>
      <c r="Z114" s="55" t="s">
        <v>34</v>
      </c>
      <c r="AA114" s="55">
        <v>0</v>
      </c>
      <c r="AB114" s="55" t="s">
        <v>41</v>
      </c>
      <c r="AC114" s="55">
        <v>8</v>
      </c>
      <c r="AD114" s="55"/>
      <c r="AE114" s="55" t="s">
        <v>49</v>
      </c>
      <c r="AF114" s="55" t="s">
        <v>50</v>
      </c>
      <c r="AG114" s="55">
        <v>2.1302999999999999E-3</v>
      </c>
      <c r="AH114" s="57" t="s">
        <v>44</v>
      </c>
    </row>
    <row r="115" spans="1:34" x14ac:dyDescent="0.25">
      <c r="A115" s="54">
        <v>12323311</v>
      </c>
      <c r="B115" s="55"/>
      <c r="C115" s="55"/>
      <c r="D115" s="55">
        <v>61753613</v>
      </c>
      <c r="E115" s="55"/>
      <c r="F115" s="55">
        <v>300</v>
      </c>
      <c r="G115" s="55">
        <v>80033414</v>
      </c>
      <c r="H115" s="55"/>
      <c r="I115" s="55">
        <v>2275050012</v>
      </c>
      <c r="J115" s="55">
        <v>2</v>
      </c>
      <c r="K115" s="55" t="s">
        <v>34</v>
      </c>
      <c r="L115" s="55" t="s">
        <v>73</v>
      </c>
      <c r="M115" s="55">
        <v>34035</v>
      </c>
      <c r="N115" s="55"/>
      <c r="O115" s="55" t="s">
        <v>74</v>
      </c>
      <c r="P115" s="55">
        <v>48811</v>
      </c>
      <c r="Q115" s="55" t="s">
        <v>37</v>
      </c>
      <c r="R115" s="55" t="s">
        <v>38</v>
      </c>
      <c r="S115" s="55"/>
      <c r="T115" s="55"/>
      <c r="U115" s="55" t="s">
        <v>38</v>
      </c>
      <c r="V115" s="55">
        <v>40.536799999999999</v>
      </c>
      <c r="W115" s="55">
        <v>-74.522400000000005</v>
      </c>
      <c r="X115" s="55" t="s">
        <v>39</v>
      </c>
      <c r="Y115" s="55" t="s">
        <v>75</v>
      </c>
      <c r="Z115" s="55" t="s">
        <v>34</v>
      </c>
      <c r="AA115" s="55">
        <v>0</v>
      </c>
      <c r="AB115" s="55" t="s">
        <v>41</v>
      </c>
      <c r="AC115" s="55">
        <v>8</v>
      </c>
      <c r="AD115" s="55"/>
      <c r="AE115" s="55" t="s">
        <v>49</v>
      </c>
      <c r="AF115" s="55" t="s">
        <v>50</v>
      </c>
      <c r="AG115" s="55">
        <v>3.9055499999999998E-3</v>
      </c>
      <c r="AH115" s="57" t="s">
        <v>44</v>
      </c>
    </row>
    <row r="116" spans="1:34" x14ac:dyDescent="0.25">
      <c r="A116" s="54">
        <v>12323311</v>
      </c>
      <c r="B116" s="55"/>
      <c r="C116" s="55"/>
      <c r="D116" s="55">
        <v>61753613</v>
      </c>
      <c r="E116" s="55"/>
      <c r="F116" s="55">
        <v>300</v>
      </c>
      <c r="G116" s="55">
        <v>80033314</v>
      </c>
      <c r="H116" s="55"/>
      <c r="I116" s="55">
        <v>2275050011</v>
      </c>
      <c r="J116" s="55">
        <v>2</v>
      </c>
      <c r="K116" s="55" t="s">
        <v>34</v>
      </c>
      <c r="L116" s="55" t="s">
        <v>73</v>
      </c>
      <c r="M116" s="55">
        <v>34035</v>
      </c>
      <c r="N116" s="55"/>
      <c r="O116" s="55" t="s">
        <v>74</v>
      </c>
      <c r="P116" s="55">
        <v>48811</v>
      </c>
      <c r="Q116" s="55" t="s">
        <v>37</v>
      </c>
      <c r="R116" s="55" t="s">
        <v>38</v>
      </c>
      <c r="S116" s="55"/>
      <c r="T116" s="55"/>
      <c r="U116" s="55" t="s">
        <v>38</v>
      </c>
      <c r="V116" s="55">
        <v>40.536799999999999</v>
      </c>
      <c r="W116" s="55">
        <v>-74.522400000000005</v>
      </c>
      <c r="X116" s="55" t="s">
        <v>39</v>
      </c>
      <c r="Y116" s="55" t="s">
        <v>75</v>
      </c>
      <c r="Z116" s="55" t="s">
        <v>34</v>
      </c>
      <c r="AA116" s="55">
        <v>0</v>
      </c>
      <c r="AB116" s="55" t="s">
        <v>41</v>
      </c>
      <c r="AC116" s="55">
        <v>8</v>
      </c>
      <c r="AD116" s="55"/>
      <c r="AE116" s="55" t="s">
        <v>51</v>
      </c>
      <c r="AF116" s="55" t="s">
        <v>52</v>
      </c>
      <c r="AG116" s="55">
        <v>5.8500000000000002E-4</v>
      </c>
      <c r="AH116" s="57" t="s">
        <v>44</v>
      </c>
    </row>
    <row r="117" spans="1:34" x14ac:dyDescent="0.25">
      <c r="A117" s="54">
        <v>12323311</v>
      </c>
      <c r="B117" s="55"/>
      <c r="C117" s="55"/>
      <c r="D117" s="55">
        <v>61753613</v>
      </c>
      <c r="E117" s="55"/>
      <c r="F117" s="55">
        <v>300</v>
      </c>
      <c r="G117" s="55">
        <v>80033414</v>
      </c>
      <c r="H117" s="55"/>
      <c r="I117" s="55">
        <v>2275050012</v>
      </c>
      <c r="J117" s="55">
        <v>2</v>
      </c>
      <c r="K117" s="55" t="s">
        <v>34</v>
      </c>
      <c r="L117" s="55" t="s">
        <v>73</v>
      </c>
      <c r="M117" s="55">
        <v>34035</v>
      </c>
      <c r="N117" s="55"/>
      <c r="O117" s="55" t="s">
        <v>74</v>
      </c>
      <c r="P117" s="55">
        <v>48811</v>
      </c>
      <c r="Q117" s="55" t="s">
        <v>37</v>
      </c>
      <c r="R117" s="55" t="s">
        <v>38</v>
      </c>
      <c r="S117" s="55"/>
      <c r="T117" s="55"/>
      <c r="U117" s="55" t="s">
        <v>38</v>
      </c>
      <c r="V117" s="55">
        <v>40.536799999999999</v>
      </c>
      <c r="W117" s="55">
        <v>-74.522400000000005</v>
      </c>
      <c r="X117" s="55" t="s">
        <v>39</v>
      </c>
      <c r="Y117" s="55" t="s">
        <v>75</v>
      </c>
      <c r="Z117" s="55" t="s">
        <v>34</v>
      </c>
      <c r="AA117" s="55">
        <v>0</v>
      </c>
      <c r="AB117" s="55" t="s">
        <v>41</v>
      </c>
      <c r="AC117" s="55">
        <v>8</v>
      </c>
      <c r="AD117" s="55"/>
      <c r="AE117" s="55" t="s">
        <v>51</v>
      </c>
      <c r="AF117" s="55" t="s">
        <v>52</v>
      </c>
      <c r="AG117" s="55">
        <v>5.3417999999999998E-3</v>
      </c>
      <c r="AH117" s="57" t="s">
        <v>44</v>
      </c>
    </row>
    <row r="118" spans="1:34" x14ac:dyDescent="0.25">
      <c r="A118" s="54">
        <v>12323311</v>
      </c>
      <c r="B118" s="55"/>
      <c r="C118" s="55"/>
      <c r="D118" s="55">
        <v>61753613</v>
      </c>
      <c r="E118" s="55"/>
      <c r="F118" s="55">
        <v>300</v>
      </c>
      <c r="G118" s="55">
        <v>80033314</v>
      </c>
      <c r="H118" s="55"/>
      <c r="I118" s="55">
        <v>2275050011</v>
      </c>
      <c r="J118" s="55">
        <v>2</v>
      </c>
      <c r="K118" s="55" t="s">
        <v>34</v>
      </c>
      <c r="L118" s="55" t="s">
        <v>73</v>
      </c>
      <c r="M118" s="55">
        <v>34035</v>
      </c>
      <c r="N118" s="55"/>
      <c r="O118" s="55" t="s">
        <v>74</v>
      </c>
      <c r="P118" s="55">
        <v>48811</v>
      </c>
      <c r="Q118" s="55" t="s">
        <v>37</v>
      </c>
      <c r="R118" s="55" t="s">
        <v>38</v>
      </c>
      <c r="S118" s="55"/>
      <c r="T118" s="55"/>
      <c r="U118" s="55" t="s">
        <v>38</v>
      </c>
      <c r="V118" s="55">
        <v>40.536799999999999</v>
      </c>
      <c r="W118" s="55">
        <v>-74.522400000000005</v>
      </c>
      <c r="X118" s="55" t="s">
        <v>39</v>
      </c>
      <c r="Y118" s="55" t="s">
        <v>75</v>
      </c>
      <c r="Z118" s="55" t="s">
        <v>34</v>
      </c>
      <c r="AA118" s="55">
        <v>0</v>
      </c>
      <c r="AB118" s="55" t="s">
        <v>41</v>
      </c>
      <c r="AC118" s="55">
        <v>8</v>
      </c>
      <c r="AD118" s="55"/>
      <c r="AE118" s="55" t="s">
        <v>53</v>
      </c>
      <c r="AF118" s="55" t="s">
        <v>54</v>
      </c>
      <c r="AG118" s="55">
        <v>0.108126</v>
      </c>
      <c r="AH118" s="57" t="s">
        <v>44</v>
      </c>
    </row>
    <row r="119" spans="1:34" x14ac:dyDescent="0.25">
      <c r="A119" s="54">
        <v>12323311</v>
      </c>
      <c r="B119" s="55"/>
      <c r="C119" s="55"/>
      <c r="D119" s="55">
        <v>61753613</v>
      </c>
      <c r="E119" s="55"/>
      <c r="F119" s="55">
        <v>300</v>
      </c>
      <c r="G119" s="55">
        <v>80033414</v>
      </c>
      <c r="H119" s="55"/>
      <c r="I119" s="55">
        <v>2275050012</v>
      </c>
      <c r="J119" s="55">
        <v>2</v>
      </c>
      <c r="K119" s="55" t="s">
        <v>34</v>
      </c>
      <c r="L119" s="55" t="s">
        <v>73</v>
      </c>
      <c r="M119" s="55">
        <v>34035</v>
      </c>
      <c r="N119" s="55"/>
      <c r="O119" s="55" t="s">
        <v>74</v>
      </c>
      <c r="P119" s="55">
        <v>48811</v>
      </c>
      <c r="Q119" s="55" t="s">
        <v>37</v>
      </c>
      <c r="R119" s="55" t="s">
        <v>38</v>
      </c>
      <c r="S119" s="55"/>
      <c r="T119" s="55"/>
      <c r="U119" s="55" t="s">
        <v>38</v>
      </c>
      <c r="V119" s="55">
        <v>40.536799999999999</v>
      </c>
      <c r="W119" s="55">
        <v>-74.522400000000005</v>
      </c>
      <c r="X119" s="55" t="s">
        <v>39</v>
      </c>
      <c r="Y119" s="55" t="s">
        <v>75</v>
      </c>
      <c r="Z119" s="55" t="s">
        <v>34</v>
      </c>
      <c r="AA119" s="55">
        <v>0</v>
      </c>
      <c r="AB119" s="55" t="s">
        <v>41</v>
      </c>
      <c r="AC119" s="55">
        <v>8</v>
      </c>
      <c r="AD119" s="55"/>
      <c r="AE119" s="55" t="s">
        <v>53</v>
      </c>
      <c r="AF119" s="55" t="s">
        <v>54</v>
      </c>
      <c r="AG119" s="55">
        <v>0.15802099999999999</v>
      </c>
      <c r="AH119" s="57" t="s">
        <v>44</v>
      </c>
    </row>
    <row r="120" spans="1:34" x14ac:dyDescent="0.25">
      <c r="A120" s="54">
        <v>12323311</v>
      </c>
      <c r="B120" s="55"/>
      <c r="C120" s="55"/>
      <c r="D120" s="55">
        <v>61753613</v>
      </c>
      <c r="E120" s="55"/>
      <c r="F120" s="55">
        <v>300</v>
      </c>
      <c r="G120" s="55">
        <v>80033314</v>
      </c>
      <c r="H120" s="55"/>
      <c r="I120" s="55">
        <v>2275050011</v>
      </c>
      <c r="J120" s="55">
        <v>2</v>
      </c>
      <c r="K120" s="55" t="s">
        <v>34</v>
      </c>
      <c r="L120" s="55" t="s">
        <v>73</v>
      </c>
      <c r="M120" s="55">
        <v>34035</v>
      </c>
      <c r="N120" s="55"/>
      <c r="O120" s="55" t="s">
        <v>74</v>
      </c>
      <c r="P120" s="55">
        <v>48811</v>
      </c>
      <c r="Q120" s="55" t="s">
        <v>37</v>
      </c>
      <c r="R120" s="55" t="s">
        <v>38</v>
      </c>
      <c r="S120" s="55"/>
      <c r="T120" s="55"/>
      <c r="U120" s="55" t="s">
        <v>38</v>
      </c>
      <c r="V120" s="55">
        <v>40.536799999999999</v>
      </c>
      <c r="W120" s="55">
        <v>-74.522400000000005</v>
      </c>
      <c r="X120" s="55" t="s">
        <v>39</v>
      </c>
      <c r="Y120" s="55" t="s">
        <v>75</v>
      </c>
      <c r="Z120" s="55" t="s">
        <v>34</v>
      </c>
      <c r="AA120" s="55">
        <v>0</v>
      </c>
      <c r="AB120" s="55" t="s">
        <v>41</v>
      </c>
      <c r="AC120" s="55">
        <v>8</v>
      </c>
      <c r="AD120" s="55"/>
      <c r="AE120" s="55">
        <v>7439921</v>
      </c>
      <c r="AF120" s="55" t="s">
        <v>55</v>
      </c>
      <c r="AG120" s="55">
        <v>1.3835599999999999E-4</v>
      </c>
      <c r="AH120" s="57" t="s">
        <v>44</v>
      </c>
    </row>
    <row r="121" spans="1:34" x14ac:dyDescent="0.25">
      <c r="A121" s="54">
        <v>9375411</v>
      </c>
      <c r="B121" s="55"/>
      <c r="C121" s="55"/>
      <c r="D121" s="55">
        <v>62588913</v>
      </c>
      <c r="E121" s="55"/>
      <c r="F121" s="55">
        <v>300</v>
      </c>
      <c r="G121" s="55">
        <v>84203214</v>
      </c>
      <c r="H121" s="55"/>
      <c r="I121" s="55">
        <v>2275050012</v>
      </c>
      <c r="J121" s="55">
        <v>2</v>
      </c>
      <c r="K121" s="55" t="s">
        <v>34</v>
      </c>
      <c r="L121" s="55" t="s">
        <v>73</v>
      </c>
      <c r="M121" s="55">
        <v>34035</v>
      </c>
      <c r="N121" s="55"/>
      <c r="O121" s="55" t="s">
        <v>73</v>
      </c>
      <c r="P121" s="55">
        <v>48811</v>
      </c>
      <c r="Q121" s="55" t="s">
        <v>37</v>
      </c>
      <c r="R121" s="55" t="s">
        <v>38</v>
      </c>
      <c r="S121" s="55"/>
      <c r="T121" s="55"/>
      <c r="U121" s="55" t="s">
        <v>38</v>
      </c>
      <c r="V121" s="55">
        <v>40.625990000000002</v>
      </c>
      <c r="W121" s="55">
        <v>-74.670240000000007</v>
      </c>
      <c r="X121" s="55" t="s">
        <v>39</v>
      </c>
      <c r="Y121" s="55" t="s">
        <v>76</v>
      </c>
      <c r="Z121" s="55" t="s">
        <v>34</v>
      </c>
      <c r="AA121" s="55">
        <v>0</v>
      </c>
      <c r="AB121" s="55" t="s">
        <v>41</v>
      </c>
      <c r="AC121" s="55">
        <v>8</v>
      </c>
      <c r="AD121" s="55"/>
      <c r="AE121" s="55" t="s">
        <v>42</v>
      </c>
      <c r="AF121" s="55" t="s">
        <v>43</v>
      </c>
      <c r="AG121" s="55">
        <v>1.45906</v>
      </c>
      <c r="AH121" s="57" t="s">
        <v>44</v>
      </c>
    </row>
    <row r="122" spans="1:34" x14ac:dyDescent="0.25">
      <c r="A122" s="54">
        <v>9375411</v>
      </c>
      <c r="B122" s="55"/>
      <c r="C122" s="55"/>
      <c r="D122" s="55">
        <v>62588913</v>
      </c>
      <c r="E122" s="55"/>
      <c r="F122" s="55">
        <v>300</v>
      </c>
      <c r="G122" s="55">
        <v>84203114</v>
      </c>
      <c r="H122" s="55"/>
      <c r="I122" s="55">
        <v>2275050011</v>
      </c>
      <c r="J122" s="55">
        <v>2</v>
      </c>
      <c r="K122" s="55" t="s">
        <v>34</v>
      </c>
      <c r="L122" s="55" t="s">
        <v>73</v>
      </c>
      <c r="M122" s="55">
        <v>34035</v>
      </c>
      <c r="N122" s="55"/>
      <c r="O122" s="55" t="s">
        <v>73</v>
      </c>
      <c r="P122" s="55">
        <v>48811</v>
      </c>
      <c r="Q122" s="55" t="s">
        <v>37</v>
      </c>
      <c r="R122" s="55" t="s">
        <v>38</v>
      </c>
      <c r="S122" s="55"/>
      <c r="T122" s="55"/>
      <c r="U122" s="55" t="s">
        <v>38</v>
      </c>
      <c r="V122" s="55">
        <v>40.625990000000002</v>
      </c>
      <c r="W122" s="55">
        <v>-74.670240000000007</v>
      </c>
      <c r="X122" s="55" t="s">
        <v>39</v>
      </c>
      <c r="Y122" s="55" t="s">
        <v>76</v>
      </c>
      <c r="Z122" s="55" t="s">
        <v>34</v>
      </c>
      <c r="AA122" s="55">
        <v>0</v>
      </c>
      <c r="AB122" s="55" t="s">
        <v>41</v>
      </c>
      <c r="AC122" s="55">
        <v>8</v>
      </c>
      <c r="AD122" s="55"/>
      <c r="AE122" s="55" t="s">
        <v>42</v>
      </c>
      <c r="AF122" s="55" t="s">
        <v>43</v>
      </c>
      <c r="AG122" s="55">
        <v>0.82288300000000003</v>
      </c>
      <c r="AH122" s="57" t="s">
        <v>44</v>
      </c>
    </row>
    <row r="123" spans="1:34" x14ac:dyDescent="0.25">
      <c r="A123" s="54">
        <v>9375411</v>
      </c>
      <c r="B123" s="55"/>
      <c r="C123" s="55"/>
      <c r="D123" s="55">
        <v>62588913</v>
      </c>
      <c r="E123" s="55"/>
      <c r="F123" s="55">
        <v>300</v>
      </c>
      <c r="G123" s="55">
        <v>84203214</v>
      </c>
      <c r="H123" s="55"/>
      <c r="I123" s="55">
        <v>2275050012</v>
      </c>
      <c r="J123" s="55">
        <v>2</v>
      </c>
      <c r="K123" s="55" t="s">
        <v>34</v>
      </c>
      <c r="L123" s="55" t="s">
        <v>73</v>
      </c>
      <c r="M123" s="55">
        <v>34035</v>
      </c>
      <c r="N123" s="55"/>
      <c r="O123" s="55" t="s">
        <v>73</v>
      </c>
      <c r="P123" s="55">
        <v>48811</v>
      </c>
      <c r="Q123" s="55" t="s">
        <v>37</v>
      </c>
      <c r="R123" s="55" t="s">
        <v>38</v>
      </c>
      <c r="S123" s="55"/>
      <c r="T123" s="55"/>
      <c r="U123" s="55" t="s">
        <v>38</v>
      </c>
      <c r="V123" s="55">
        <v>40.625990000000002</v>
      </c>
      <c r="W123" s="55">
        <v>-74.670240000000007</v>
      </c>
      <c r="X123" s="55" t="s">
        <v>39</v>
      </c>
      <c r="Y123" s="55" t="s">
        <v>76</v>
      </c>
      <c r="Z123" s="55" t="s">
        <v>34</v>
      </c>
      <c r="AA123" s="55">
        <v>0</v>
      </c>
      <c r="AB123" s="55" t="s">
        <v>41</v>
      </c>
      <c r="AC123" s="55">
        <v>8</v>
      </c>
      <c r="AD123" s="55"/>
      <c r="AE123" s="55" t="s">
        <v>45</v>
      </c>
      <c r="AF123" s="55" t="s">
        <v>46</v>
      </c>
      <c r="AG123" s="55">
        <v>0.15570000000000001</v>
      </c>
      <c r="AH123" s="57" t="s">
        <v>44</v>
      </c>
    </row>
    <row r="124" spans="1:34" x14ac:dyDescent="0.25">
      <c r="A124" s="54">
        <v>9375411</v>
      </c>
      <c r="B124" s="55"/>
      <c r="C124" s="55"/>
      <c r="D124" s="55">
        <v>62588913</v>
      </c>
      <c r="E124" s="55"/>
      <c r="F124" s="55">
        <v>300</v>
      </c>
      <c r="G124" s="55">
        <v>84203114</v>
      </c>
      <c r="H124" s="55"/>
      <c r="I124" s="55">
        <v>2275050011</v>
      </c>
      <c r="J124" s="55">
        <v>2</v>
      </c>
      <c r="K124" s="55" t="s">
        <v>34</v>
      </c>
      <c r="L124" s="55" t="s">
        <v>73</v>
      </c>
      <c r="M124" s="55">
        <v>34035</v>
      </c>
      <c r="N124" s="55"/>
      <c r="O124" s="55" t="s">
        <v>73</v>
      </c>
      <c r="P124" s="55">
        <v>48811</v>
      </c>
      <c r="Q124" s="55" t="s">
        <v>37</v>
      </c>
      <c r="R124" s="55" t="s">
        <v>38</v>
      </c>
      <c r="S124" s="55"/>
      <c r="T124" s="55"/>
      <c r="U124" s="55" t="s">
        <v>38</v>
      </c>
      <c r="V124" s="55">
        <v>40.625990000000002</v>
      </c>
      <c r="W124" s="55">
        <v>-74.670240000000007</v>
      </c>
      <c r="X124" s="55" t="s">
        <v>39</v>
      </c>
      <c r="Y124" s="55" t="s">
        <v>76</v>
      </c>
      <c r="Z124" s="55" t="s">
        <v>34</v>
      </c>
      <c r="AA124" s="55">
        <v>0</v>
      </c>
      <c r="AB124" s="55" t="s">
        <v>41</v>
      </c>
      <c r="AC124" s="55">
        <v>8</v>
      </c>
      <c r="AD124" s="55"/>
      <c r="AE124" s="55" t="s">
        <v>45</v>
      </c>
      <c r="AF124" s="55" t="s">
        <v>46</v>
      </c>
      <c r="AG124" s="55">
        <v>5.4685999999999998E-2</v>
      </c>
      <c r="AH124" s="57" t="s">
        <v>44</v>
      </c>
    </row>
    <row r="125" spans="1:34" x14ac:dyDescent="0.25">
      <c r="A125" s="54">
        <v>9375411</v>
      </c>
      <c r="B125" s="55"/>
      <c r="C125" s="55"/>
      <c r="D125" s="55">
        <v>62588913</v>
      </c>
      <c r="E125" s="55"/>
      <c r="F125" s="55">
        <v>300</v>
      </c>
      <c r="G125" s="55">
        <v>84203214</v>
      </c>
      <c r="H125" s="55"/>
      <c r="I125" s="55">
        <v>2275050012</v>
      </c>
      <c r="J125" s="55">
        <v>2</v>
      </c>
      <c r="K125" s="55" t="s">
        <v>34</v>
      </c>
      <c r="L125" s="55" t="s">
        <v>73</v>
      </c>
      <c r="M125" s="55">
        <v>34035</v>
      </c>
      <c r="N125" s="55"/>
      <c r="O125" s="55" t="s">
        <v>73</v>
      </c>
      <c r="P125" s="55">
        <v>48811</v>
      </c>
      <c r="Q125" s="55" t="s">
        <v>37</v>
      </c>
      <c r="R125" s="55" t="s">
        <v>38</v>
      </c>
      <c r="S125" s="55"/>
      <c r="T125" s="55"/>
      <c r="U125" s="55" t="s">
        <v>38</v>
      </c>
      <c r="V125" s="55">
        <v>40.625990000000002</v>
      </c>
      <c r="W125" s="55">
        <v>-74.670240000000007</v>
      </c>
      <c r="X125" s="55" t="s">
        <v>39</v>
      </c>
      <c r="Y125" s="55" t="s">
        <v>76</v>
      </c>
      <c r="Z125" s="55" t="s">
        <v>34</v>
      </c>
      <c r="AA125" s="55">
        <v>0</v>
      </c>
      <c r="AB125" s="55" t="s">
        <v>41</v>
      </c>
      <c r="AC125" s="55">
        <v>8</v>
      </c>
      <c r="AD125" s="55"/>
      <c r="AE125" s="55" t="s">
        <v>47</v>
      </c>
      <c r="AF125" s="55" t="s">
        <v>48</v>
      </c>
      <c r="AG125" s="55">
        <v>0.48887000000000003</v>
      </c>
      <c r="AH125" s="57" t="s">
        <v>44</v>
      </c>
    </row>
    <row r="126" spans="1:34" x14ac:dyDescent="0.25">
      <c r="A126" s="54">
        <v>9375411</v>
      </c>
      <c r="B126" s="55"/>
      <c r="C126" s="55"/>
      <c r="D126" s="55">
        <v>62588913</v>
      </c>
      <c r="E126" s="55"/>
      <c r="F126" s="55">
        <v>300</v>
      </c>
      <c r="G126" s="55">
        <v>84203114</v>
      </c>
      <c r="H126" s="55"/>
      <c r="I126" s="55">
        <v>2275050011</v>
      </c>
      <c r="J126" s="55">
        <v>2</v>
      </c>
      <c r="K126" s="55" t="s">
        <v>34</v>
      </c>
      <c r="L126" s="55" t="s">
        <v>73</v>
      </c>
      <c r="M126" s="55">
        <v>34035</v>
      </c>
      <c r="N126" s="55"/>
      <c r="O126" s="55" t="s">
        <v>73</v>
      </c>
      <c r="P126" s="55">
        <v>48811</v>
      </c>
      <c r="Q126" s="55" t="s">
        <v>37</v>
      </c>
      <c r="R126" s="55" t="s">
        <v>38</v>
      </c>
      <c r="S126" s="55"/>
      <c r="T126" s="55"/>
      <c r="U126" s="55" t="s">
        <v>38</v>
      </c>
      <c r="V126" s="55">
        <v>40.625990000000002</v>
      </c>
      <c r="W126" s="55">
        <v>-74.670240000000007</v>
      </c>
      <c r="X126" s="55" t="s">
        <v>39</v>
      </c>
      <c r="Y126" s="55" t="s">
        <v>76</v>
      </c>
      <c r="Z126" s="55" t="s">
        <v>34</v>
      </c>
      <c r="AA126" s="55">
        <v>0</v>
      </c>
      <c r="AB126" s="55" t="s">
        <v>41</v>
      </c>
      <c r="AC126" s="55">
        <v>8</v>
      </c>
      <c r="AD126" s="55"/>
      <c r="AE126" s="55" t="s">
        <v>47</v>
      </c>
      <c r="AF126" s="55" t="s">
        <v>48</v>
      </c>
      <c r="AG126" s="55">
        <v>0.89314899999999997</v>
      </c>
      <c r="AH126" s="57" t="s">
        <v>44</v>
      </c>
    </row>
    <row r="127" spans="1:34" x14ac:dyDescent="0.25">
      <c r="A127" s="54">
        <v>9375411</v>
      </c>
      <c r="B127" s="55"/>
      <c r="C127" s="55"/>
      <c r="D127" s="55">
        <v>62588913</v>
      </c>
      <c r="E127" s="55"/>
      <c r="F127" s="55">
        <v>300</v>
      </c>
      <c r="G127" s="55">
        <v>84203114</v>
      </c>
      <c r="H127" s="55"/>
      <c r="I127" s="55">
        <v>2275050011</v>
      </c>
      <c r="J127" s="55">
        <v>2</v>
      </c>
      <c r="K127" s="55" t="s">
        <v>34</v>
      </c>
      <c r="L127" s="55" t="s">
        <v>73</v>
      </c>
      <c r="M127" s="55">
        <v>34035</v>
      </c>
      <c r="N127" s="55"/>
      <c r="O127" s="55" t="s">
        <v>73</v>
      </c>
      <c r="P127" s="55">
        <v>48811</v>
      </c>
      <c r="Q127" s="55" t="s">
        <v>37</v>
      </c>
      <c r="R127" s="55" t="s">
        <v>38</v>
      </c>
      <c r="S127" s="55"/>
      <c r="T127" s="55"/>
      <c r="U127" s="55" t="s">
        <v>38</v>
      </c>
      <c r="V127" s="55">
        <v>40.625990000000002</v>
      </c>
      <c r="W127" s="55">
        <v>-74.670240000000007</v>
      </c>
      <c r="X127" s="55" t="s">
        <v>39</v>
      </c>
      <c r="Y127" s="55" t="s">
        <v>76</v>
      </c>
      <c r="Z127" s="55" t="s">
        <v>34</v>
      </c>
      <c r="AA127" s="55">
        <v>0</v>
      </c>
      <c r="AB127" s="55" t="s">
        <v>41</v>
      </c>
      <c r="AC127" s="55">
        <v>8</v>
      </c>
      <c r="AD127" s="55"/>
      <c r="AE127" s="55" t="s">
        <v>49</v>
      </c>
      <c r="AF127" s="55" t="s">
        <v>50</v>
      </c>
      <c r="AG127" s="55">
        <v>1.2944199999999999</v>
      </c>
      <c r="AH127" s="57" t="s">
        <v>44</v>
      </c>
    </row>
    <row r="128" spans="1:34" x14ac:dyDescent="0.25">
      <c r="A128" s="54">
        <v>9375411</v>
      </c>
      <c r="B128" s="55"/>
      <c r="C128" s="55"/>
      <c r="D128" s="55">
        <v>62588913</v>
      </c>
      <c r="E128" s="55"/>
      <c r="F128" s="55">
        <v>300</v>
      </c>
      <c r="G128" s="55">
        <v>84203214</v>
      </c>
      <c r="H128" s="55"/>
      <c r="I128" s="55">
        <v>2275050012</v>
      </c>
      <c r="J128" s="55">
        <v>2</v>
      </c>
      <c r="K128" s="55" t="s">
        <v>34</v>
      </c>
      <c r="L128" s="55" t="s">
        <v>73</v>
      </c>
      <c r="M128" s="55">
        <v>34035</v>
      </c>
      <c r="N128" s="55"/>
      <c r="O128" s="55" t="s">
        <v>73</v>
      </c>
      <c r="P128" s="55">
        <v>48811</v>
      </c>
      <c r="Q128" s="55" t="s">
        <v>37</v>
      </c>
      <c r="R128" s="55" t="s">
        <v>38</v>
      </c>
      <c r="S128" s="55"/>
      <c r="T128" s="55"/>
      <c r="U128" s="55" t="s">
        <v>38</v>
      </c>
      <c r="V128" s="55">
        <v>40.625990000000002</v>
      </c>
      <c r="W128" s="55">
        <v>-74.670240000000007</v>
      </c>
      <c r="X128" s="55" t="s">
        <v>39</v>
      </c>
      <c r="Y128" s="55" t="s">
        <v>76</v>
      </c>
      <c r="Z128" s="55" t="s">
        <v>34</v>
      </c>
      <c r="AA128" s="55">
        <v>0</v>
      </c>
      <c r="AB128" s="55" t="s">
        <v>41</v>
      </c>
      <c r="AC128" s="55">
        <v>8</v>
      </c>
      <c r="AD128" s="55"/>
      <c r="AE128" s="55" t="s">
        <v>49</v>
      </c>
      <c r="AF128" s="55" t="s">
        <v>50</v>
      </c>
      <c r="AG128" s="55">
        <v>0.500892</v>
      </c>
      <c r="AH128" s="57" t="s">
        <v>44</v>
      </c>
    </row>
    <row r="129" spans="1:34" x14ac:dyDescent="0.25">
      <c r="A129" s="54">
        <v>9375411</v>
      </c>
      <c r="B129" s="55"/>
      <c r="C129" s="55"/>
      <c r="D129" s="55">
        <v>62588913</v>
      </c>
      <c r="E129" s="55"/>
      <c r="F129" s="55">
        <v>300</v>
      </c>
      <c r="G129" s="55">
        <v>84203214</v>
      </c>
      <c r="H129" s="55"/>
      <c r="I129" s="55">
        <v>2275050012</v>
      </c>
      <c r="J129" s="55">
        <v>2</v>
      </c>
      <c r="K129" s="55" t="s">
        <v>34</v>
      </c>
      <c r="L129" s="55" t="s">
        <v>73</v>
      </c>
      <c r="M129" s="55">
        <v>34035</v>
      </c>
      <c r="N129" s="55"/>
      <c r="O129" s="55" t="s">
        <v>73</v>
      </c>
      <c r="P129" s="55">
        <v>48811</v>
      </c>
      <c r="Q129" s="55" t="s">
        <v>37</v>
      </c>
      <c r="R129" s="55" t="s">
        <v>38</v>
      </c>
      <c r="S129" s="55"/>
      <c r="T129" s="55"/>
      <c r="U129" s="55" t="s">
        <v>38</v>
      </c>
      <c r="V129" s="55">
        <v>40.625990000000002</v>
      </c>
      <c r="W129" s="55">
        <v>-74.670240000000007</v>
      </c>
      <c r="X129" s="55" t="s">
        <v>39</v>
      </c>
      <c r="Y129" s="55" t="s">
        <v>76</v>
      </c>
      <c r="Z129" s="55" t="s">
        <v>34</v>
      </c>
      <c r="AA129" s="55">
        <v>0</v>
      </c>
      <c r="AB129" s="55" t="s">
        <v>41</v>
      </c>
      <c r="AC129" s="55">
        <v>8</v>
      </c>
      <c r="AD129" s="55"/>
      <c r="AE129" s="55" t="s">
        <v>51</v>
      </c>
      <c r="AF129" s="55" t="s">
        <v>52</v>
      </c>
      <c r="AG129" s="55">
        <v>0.68509200000000003</v>
      </c>
      <c r="AH129" s="57" t="s">
        <v>44</v>
      </c>
    </row>
    <row r="130" spans="1:34" x14ac:dyDescent="0.25">
      <c r="A130" s="54">
        <v>9375411</v>
      </c>
      <c r="B130" s="55"/>
      <c r="C130" s="55"/>
      <c r="D130" s="55">
        <v>62588913</v>
      </c>
      <c r="E130" s="55"/>
      <c r="F130" s="55">
        <v>300</v>
      </c>
      <c r="G130" s="55">
        <v>84203114</v>
      </c>
      <c r="H130" s="55"/>
      <c r="I130" s="55">
        <v>2275050011</v>
      </c>
      <c r="J130" s="55">
        <v>2</v>
      </c>
      <c r="K130" s="55" t="s">
        <v>34</v>
      </c>
      <c r="L130" s="55" t="s">
        <v>73</v>
      </c>
      <c r="M130" s="55">
        <v>34035</v>
      </c>
      <c r="N130" s="55"/>
      <c r="O130" s="55" t="s">
        <v>73</v>
      </c>
      <c r="P130" s="55">
        <v>48811</v>
      </c>
      <c r="Q130" s="55" t="s">
        <v>37</v>
      </c>
      <c r="R130" s="55" t="s">
        <v>38</v>
      </c>
      <c r="S130" s="55"/>
      <c r="T130" s="55"/>
      <c r="U130" s="55" t="s">
        <v>38</v>
      </c>
      <c r="V130" s="55">
        <v>40.625990000000002</v>
      </c>
      <c r="W130" s="55">
        <v>-74.670240000000007</v>
      </c>
      <c r="X130" s="55" t="s">
        <v>39</v>
      </c>
      <c r="Y130" s="55" t="s">
        <v>76</v>
      </c>
      <c r="Z130" s="55" t="s">
        <v>34</v>
      </c>
      <c r="AA130" s="55">
        <v>0</v>
      </c>
      <c r="AB130" s="55" t="s">
        <v>41</v>
      </c>
      <c r="AC130" s="55">
        <v>8</v>
      </c>
      <c r="AD130" s="55"/>
      <c r="AE130" s="55" t="s">
        <v>51</v>
      </c>
      <c r="AF130" s="55" t="s">
        <v>52</v>
      </c>
      <c r="AG130" s="55">
        <v>0.35545900000000002</v>
      </c>
      <c r="AH130" s="57" t="s">
        <v>44</v>
      </c>
    </row>
    <row r="131" spans="1:34" x14ac:dyDescent="0.25">
      <c r="A131" s="54">
        <v>9375411</v>
      </c>
      <c r="B131" s="55"/>
      <c r="C131" s="55"/>
      <c r="D131" s="55">
        <v>62588913</v>
      </c>
      <c r="E131" s="55"/>
      <c r="F131" s="55">
        <v>300</v>
      </c>
      <c r="G131" s="55">
        <v>84203114</v>
      </c>
      <c r="H131" s="55"/>
      <c r="I131" s="55">
        <v>2275050011</v>
      </c>
      <c r="J131" s="55">
        <v>2</v>
      </c>
      <c r="K131" s="55" t="s">
        <v>34</v>
      </c>
      <c r="L131" s="55" t="s">
        <v>73</v>
      </c>
      <c r="M131" s="55">
        <v>34035</v>
      </c>
      <c r="N131" s="55"/>
      <c r="O131" s="55" t="s">
        <v>73</v>
      </c>
      <c r="P131" s="55">
        <v>48811</v>
      </c>
      <c r="Q131" s="55" t="s">
        <v>37</v>
      </c>
      <c r="R131" s="55" t="s">
        <v>38</v>
      </c>
      <c r="S131" s="55"/>
      <c r="T131" s="55"/>
      <c r="U131" s="55" t="s">
        <v>38</v>
      </c>
      <c r="V131" s="55">
        <v>40.625990000000002</v>
      </c>
      <c r="W131" s="55">
        <v>-74.670240000000007</v>
      </c>
      <c r="X131" s="55" t="s">
        <v>39</v>
      </c>
      <c r="Y131" s="55" t="s">
        <v>76</v>
      </c>
      <c r="Z131" s="55" t="s">
        <v>34</v>
      </c>
      <c r="AA131" s="55">
        <v>0</v>
      </c>
      <c r="AB131" s="55" t="s">
        <v>41</v>
      </c>
      <c r="AC131" s="55">
        <v>8</v>
      </c>
      <c r="AD131" s="55"/>
      <c r="AE131" s="55" t="s">
        <v>53</v>
      </c>
      <c r="AF131" s="55" t="s">
        <v>54</v>
      </c>
      <c r="AG131" s="55">
        <v>65.699799999999996</v>
      </c>
      <c r="AH131" s="57" t="s">
        <v>44</v>
      </c>
    </row>
    <row r="132" spans="1:34" x14ac:dyDescent="0.25">
      <c r="A132" s="54">
        <v>9375411</v>
      </c>
      <c r="B132" s="55"/>
      <c r="C132" s="55"/>
      <c r="D132" s="55">
        <v>62588913</v>
      </c>
      <c r="E132" s="55"/>
      <c r="F132" s="55">
        <v>300</v>
      </c>
      <c r="G132" s="55">
        <v>84203214</v>
      </c>
      <c r="H132" s="55"/>
      <c r="I132" s="55">
        <v>2275050012</v>
      </c>
      <c r="J132" s="55">
        <v>2</v>
      </c>
      <c r="K132" s="55" t="s">
        <v>34</v>
      </c>
      <c r="L132" s="55" t="s">
        <v>73</v>
      </c>
      <c r="M132" s="55">
        <v>34035</v>
      </c>
      <c r="N132" s="55"/>
      <c r="O132" s="55" t="s">
        <v>73</v>
      </c>
      <c r="P132" s="55">
        <v>48811</v>
      </c>
      <c r="Q132" s="55" t="s">
        <v>37</v>
      </c>
      <c r="R132" s="55" t="s">
        <v>38</v>
      </c>
      <c r="S132" s="55"/>
      <c r="T132" s="55"/>
      <c r="U132" s="55" t="s">
        <v>38</v>
      </c>
      <c r="V132" s="55">
        <v>40.625990000000002</v>
      </c>
      <c r="W132" s="55">
        <v>-74.670240000000007</v>
      </c>
      <c r="X132" s="55" t="s">
        <v>39</v>
      </c>
      <c r="Y132" s="55" t="s">
        <v>76</v>
      </c>
      <c r="Z132" s="55" t="s">
        <v>34</v>
      </c>
      <c r="AA132" s="55">
        <v>0</v>
      </c>
      <c r="AB132" s="55" t="s">
        <v>41</v>
      </c>
      <c r="AC132" s="55">
        <v>8</v>
      </c>
      <c r="AD132" s="55"/>
      <c r="AE132" s="55" t="s">
        <v>53</v>
      </c>
      <c r="AF132" s="55" t="s">
        <v>54</v>
      </c>
      <c r="AG132" s="55">
        <v>20.266300000000001</v>
      </c>
      <c r="AH132" s="57" t="s">
        <v>44</v>
      </c>
    </row>
    <row r="133" spans="1:34" x14ac:dyDescent="0.25">
      <c r="A133" s="54">
        <v>9375411</v>
      </c>
      <c r="B133" s="55"/>
      <c r="C133" s="55"/>
      <c r="D133" s="55">
        <v>62588913</v>
      </c>
      <c r="E133" s="55"/>
      <c r="F133" s="55">
        <v>300</v>
      </c>
      <c r="G133" s="55">
        <v>84203114</v>
      </c>
      <c r="H133" s="55"/>
      <c r="I133" s="55">
        <v>2275050011</v>
      </c>
      <c r="J133" s="55">
        <v>2</v>
      </c>
      <c r="K133" s="55" t="s">
        <v>34</v>
      </c>
      <c r="L133" s="55" t="s">
        <v>73</v>
      </c>
      <c r="M133" s="55">
        <v>34035</v>
      </c>
      <c r="N133" s="55"/>
      <c r="O133" s="55" t="s">
        <v>73</v>
      </c>
      <c r="P133" s="55">
        <v>48811</v>
      </c>
      <c r="Q133" s="55" t="s">
        <v>37</v>
      </c>
      <c r="R133" s="55" t="s">
        <v>38</v>
      </c>
      <c r="S133" s="55"/>
      <c r="T133" s="55"/>
      <c r="U133" s="55" t="s">
        <v>38</v>
      </c>
      <c r="V133" s="55">
        <v>40.625990000000002</v>
      </c>
      <c r="W133" s="55">
        <v>-74.670240000000007</v>
      </c>
      <c r="X133" s="55" t="s">
        <v>39</v>
      </c>
      <c r="Y133" s="55" t="s">
        <v>76</v>
      </c>
      <c r="Z133" s="55" t="s">
        <v>34</v>
      </c>
      <c r="AA133" s="55">
        <v>0</v>
      </c>
      <c r="AB133" s="55" t="s">
        <v>41</v>
      </c>
      <c r="AC133" s="55">
        <v>8</v>
      </c>
      <c r="AD133" s="55"/>
      <c r="AE133" s="55">
        <v>7439921</v>
      </c>
      <c r="AF133" s="55" t="s">
        <v>55</v>
      </c>
      <c r="AG133" s="55">
        <v>8.4068400000000001E-2</v>
      </c>
      <c r="AH133" s="57" t="s">
        <v>44</v>
      </c>
    </row>
    <row r="134" spans="1:34" x14ac:dyDescent="0.25">
      <c r="A134" s="54">
        <v>9375511</v>
      </c>
      <c r="B134" s="55"/>
      <c r="C134" s="55"/>
      <c r="D134" s="55">
        <v>62589013</v>
      </c>
      <c r="E134" s="55"/>
      <c r="F134" s="55">
        <v>300</v>
      </c>
      <c r="G134" s="55">
        <v>84203314</v>
      </c>
      <c r="H134" s="55"/>
      <c r="I134" s="55">
        <v>2275050011</v>
      </c>
      <c r="J134" s="55">
        <v>2</v>
      </c>
      <c r="K134" s="55" t="s">
        <v>34</v>
      </c>
      <c r="L134" s="55" t="s">
        <v>73</v>
      </c>
      <c r="M134" s="55">
        <v>34035</v>
      </c>
      <c r="N134" s="55"/>
      <c r="O134" s="55" t="s">
        <v>77</v>
      </c>
      <c r="P134" s="55">
        <v>48811</v>
      </c>
      <c r="Q134" s="55" t="s">
        <v>37</v>
      </c>
      <c r="R134" s="55" t="s">
        <v>38</v>
      </c>
      <c r="S134" s="55"/>
      <c r="T134" s="55"/>
      <c r="U134" s="55" t="s">
        <v>38</v>
      </c>
      <c r="V134" s="55">
        <v>40.524380000000001</v>
      </c>
      <c r="W134" s="55">
        <v>-74.598389999999995</v>
      </c>
      <c r="X134" s="55" t="s">
        <v>39</v>
      </c>
      <c r="Y134" s="55" t="s">
        <v>78</v>
      </c>
      <c r="Z134" s="55" t="s">
        <v>34</v>
      </c>
      <c r="AA134" s="55">
        <v>0</v>
      </c>
      <c r="AB134" s="55" t="s">
        <v>41</v>
      </c>
      <c r="AC134" s="55">
        <v>8</v>
      </c>
      <c r="AD134" s="55"/>
      <c r="AE134" s="55" t="s">
        <v>42</v>
      </c>
      <c r="AF134" s="55" t="s">
        <v>43</v>
      </c>
      <c r="AG134" s="55">
        <v>0.65908699999999998</v>
      </c>
      <c r="AH134" s="57" t="s">
        <v>44</v>
      </c>
    </row>
    <row r="135" spans="1:34" x14ac:dyDescent="0.25">
      <c r="A135" s="54">
        <v>9375511</v>
      </c>
      <c r="B135" s="55"/>
      <c r="C135" s="55"/>
      <c r="D135" s="55">
        <v>62589013</v>
      </c>
      <c r="E135" s="55"/>
      <c r="F135" s="55">
        <v>300</v>
      </c>
      <c r="G135" s="55">
        <v>84203414</v>
      </c>
      <c r="H135" s="55"/>
      <c r="I135" s="55">
        <v>2275050012</v>
      </c>
      <c r="J135" s="55">
        <v>2</v>
      </c>
      <c r="K135" s="55" t="s">
        <v>34</v>
      </c>
      <c r="L135" s="55" t="s">
        <v>73</v>
      </c>
      <c r="M135" s="55">
        <v>34035</v>
      </c>
      <c r="N135" s="55"/>
      <c r="O135" s="55" t="s">
        <v>77</v>
      </c>
      <c r="P135" s="55">
        <v>48811</v>
      </c>
      <c r="Q135" s="55" t="s">
        <v>37</v>
      </c>
      <c r="R135" s="55" t="s">
        <v>38</v>
      </c>
      <c r="S135" s="55"/>
      <c r="T135" s="55"/>
      <c r="U135" s="55" t="s">
        <v>38</v>
      </c>
      <c r="V135" s="55">
        <v>40.524380000000001</v>
      </c>
      <c r="W135" s="55">
        <v>-74.598389999999995</v>
      </c>
      <c r="X135" s="55" t="s">
        <v>39</v>
      </c>
      <c r="Y135" s="55" t="s">
        <v>78</v>
      </c>
      <c r="Z135" s="55" t="s">
        <v>34</v>
      </c>
      <c r="AA135" s="55">
        <v>0</v>
      </c>
      <c r="AB135" s="55" t="s">
        <v>41</v>
      </c>
      <c r="AC135" s="55">
        <v>8</v>
      </c>
      <c r="AD135" s="55"/>
      <c r="AE135" s="55" t="s">
        <v>42</v>
      </c>
      <c r="AF135" s="55" t="s">
        <v>43</v>
      </c>
      <c r="AG135" s="55">
        <v>1.1686300000000001</v>
      </c>
      <c r="AH135" s="57" t="s">
        <v>44</v>
      </c>
    </row>
    <row r="136" spans="1:34" x14ac:dyDescent="0.25">
      <c r="A136" s="54">
        <v>9375511</v>
      </c>
      <c r="B136" s="55"/>
      <c r="C136" s="55"/>
      <c r="D136" s="55">
        <v>62589013</v>
      </c>
      <c r="E136" s="55"/>
      <c r="F136" s="55">
        <v>300</v>
      </c>
      <c r="G136" s="55">
        <v>84203314</v>
      </c>
      <c r="H136" s="55"/>
      <c r="I136" s="55">
        <v>2275050011</v>
      </c>
      <c r="J136" s="55">
        <v>2</v>
      </c>
      <c r="K136" s="55" t="s">
        <v>34</v>
      </c>
      <c r="L136" s="55" t="s">
        <v>73</v>
      </c>
      <c r="M136" s="55">
        <v>34035</v>
      </c>
      <c r="N136" s="55"/>
      <c r="O136" s="55" t="s">
        <v>77</v>
      </c>
      <c r="P136" s="55">
        <v>48811</v>
      </c>
      <c r="Q136" s="55" t="s">
        <v>37</v>
      </c>
      <c r="R136" s="55" t="s">
        <v>38</v>
      </c>
      <c r="S136" s="55"/>
      <c r="T136" s="55"/>
      <c r="U136" s="55" t="s">
        <v>38</v>
      </c>
      <c r="V136" s="55">
        <v>40.524380000000001</v>
      </c>
      <c r="W136" s="55">
        <v>-74.598389999999995</v>
      </c>
      <c r="X136" s="55" t="s">
        <v>39</v>
      </c>
      <c r="Y136" s="55" t="s">
        <v>78</v>
      </c>
      <c r="Z136" s="55" t="s">
        <v>34</v>
      </c>
      <c r="AA136" s="55">
        <v>0</v>
      </c>
      <c r="AB136" s="55" t="s">
        <v>41</v>
      </c>
      <c r="AC136" s="55">
        <v>8</v>
      </c>
      <c r="AD136" s="55"/>
      <c r="AE136" s="55" t="s">
        <v>45</v>
      </c>
      <c r="AF136" s="55" t="s">
        <v>46</v>
      </c>
      <c r="AG136" s="55">
        <v>4.3800800000000001E-2</v>
      </c>
      <c r="AH136" s="57" t="s">
        <v>44</v>
      </c>
    </row>
    <row r="137" spans="1:34" x14ac:dyDescent="0.25">
      <c r="A137" s="54">
        <v>9375511</v>
      </c>
      <c r="B137" s="55"/>
      <c r="C137" s="55"/>
      <c r="D137" s="55">
        <v>62589013</v>
      </c>
      <c r="E137" s="55"/>
      <c r="F137" s="55">
        <v>300</v>
      </c>
      <c r="G137" s="55">
        <v>84203414</v>
      </c>
      <c r="H137" s="55"/>
      <c r="I137" s="55">
        <v>2275050012</v>
      </c>
      <c r="J137" s="55">
        <v>2</v>
      </c>
      <c r="K137" s="55" t="s">
        <v>34</v>
      </c>
      <c r="L137" s="55" t="s">
        <v>73</v>
      </c>
      <c r="M137" s="55">
        <v>34035</v>
      </c>
      <c r="N137" s="55"/>
      <c r="O137" s="55" t="s">
        <v>77</v>
      </c>
      <c r="P137" s="55">
        <v>48811</v>
      </c>
      <c r="Q137" s="55" t="s">
        <v>37</v>
      </c>
      <c r="R137" s="55" t="s">
        <v>38</v>
      </c>
      <c r="S137" s="55"/>
      <c r="T137" s="55"/>
      <c r="U137" s="55" t="s">
        <v>38</v>
      </c>
      <c r="V137" s="55">
        <v>40.524380000000001</v>
      </c>
      <c r="W137" s="55">
        <v>-74.598389999999995</v>
      </c>
      <c r="X137" s="55" t="s">
        <v>39</v>
      </c>
      <c r="Y137" s="55" t="s">
        <v>78</v>
      </c>
      <c r="Z137" s="55" t="s">
        <v>34</v>
      </c>
      <c r="AA137" s="55">
        <v>0</v>
      </c>
      <c r="AB137" s="55" t="s">
        <v>41</v>
      </c>
      <c r="AC137" s="55">
        <v>8</v>
      </c>
      <c r="AD137" s="55"/>
      <c r="AE137" s="55" t="s">
        <v>45</v>
      </c>
      <c r="AF137" s="55" t="s">
        <v>46</v>
      </c>
      <c r="AG137" s="55">
        <v>0.124707</v>
      </c>
      <c r="AH137" s="57" t="s">
        <v>44</v>
      </c>
    </row>
    <row r="138" spans="1:34" x14ac:dyDescent="0.25">
      <c r="A138" s="54">
        <v>9375511</v>
      </c>
      <c r="B138" s="55"/>
      <c r="C138" s="55"/>
      <c r="D138" s="55">
        <v>62589013</v>
      </c>
      <c r="E138" s="55"/>
      <c r="F138" s="55">
        <v>300</v>
      </c>
      <c r="G138" s="55">
        <v>84203314</v>
      </c>
      <c r="H138" s="55"/>
      <c r="I138" s="55">
        <v>2275050011</v>
      </c>
      <c r="J138" s="55">
        <v>2</v>
      </c>
      <c r="K138" s="55" t="s">
        <v>34</v>
      </c>
      <c r="L138" s="55" t="s">
        <v>73</v>
      </c>
      <c r="M138" s="55">
        <v>34035</v>
      </c>
      <c r="N138" s="55"/>
      <c r="O138" s="55" t="s">
        <v>77</v>
      </c>
      <c r="P138" s="55">
        <v>48811</v>
      </c>
      <c r="Q138" s="55" t="s">
        <v>37</v>
      </c>
      <c r="R138" s="55" t="s">
        <v>38</v>
      </c>
      <c r="S138" s="55"/>
      <c r="T138" s="55"/>
      <c r="U138" s="55" t="s">
        <v>38</v>
      </c>
      <c r="V138" s="55">
        <v>40.524380000000001</v>
      </c>
      <c r="W138" s="55">
        <v>-74.598389999999995</v>
      </c>
      <c r="X138" s="55" t="s">
        <v>39</v>
      </c>
      <c r="Y138" s="55" t="s">
        <v>78</v>
      </c>
      <c r="Z138" s="55" t="s">
        <v>34</v>
      </c>
      <c r="AA138" s="55">
        <v>0</v>
      </c>
      <c r="AB138" s="55" t="s">
        <v>41</v>
      </c>
      <c r="AC138" s="55">
        <v>8</v>
      </c>
      <c r="AD138" s="55"/>
      <c r="AE138" s="55" t="s">
        <v>47</v>
      </c>
      <c r="AF138" s="55" t="s">
        <v>48</v>
      </c>
      <c r="AG138" s="55">
        <v>0.71536699999999998</v>
      </c>
      <c r="AH138" s="57" t="s">
        <v>44</v>
      </c>
    </row>
    <row r="139" spans="1:34" x14ac:dyDescent="0.25">
      <c r="A139" s="54">
        <v>9375511</v>
      </c>
      <c r="B139" s="55"/>
      <c r="C139" s="55"/>
      <c r="D139" s="55">
        <v>62589013</v>
      </c>
      <c r="E139" s="55"/>
      <c r="F139" s="55">
        <v>300</v>
      </c>
      <c r="G139" s="55">
        <v>84203414</v>
      </c>
      <c r="H139" s="55"/>
      <c r="I139" s="55">
        <v>2275050012</v>
      </c>
      <c r="J139" s="55">
        <v>2</v>
      </c>
      <c r="K139" s="55" t="s">
        <v>34</v>
      </c>
      <c r="L139" s="55" t="s">
        <v>73</v>
      </c>
      <c r="M139" s="55">
        <v>34035</v>
      </c>
      <c r="N139" s="55"/>
      <c r="O139" s="55" t="s">
        <v>77</v>
      </c>
      <c r="P139" s="55">
        <v>48811</v>
      </c>
      <c r="Q139" s="55" t="s">
        <v>37</v>
      </c>
      <c r="R139" s="55" t="s">
        <v>38</v>
      </c>
      <c r="S139" s="55"/>
      <c r="T139" s="55"/>
      <c r="U139" s="55" t="s">
        <v>38</v>
      </c>
      <c r="V139" s="55">
        <v>40.524380000000001</v>
      </c>
      <c r="W139" s="55">
        <v>-74.598389999999995</v>
      </c>
      <c r="X139" s="55" t="s">
        <v>39</v>
      </c>
      <c r="Y139" s="55" t="s">
        <v>78</v>
      </c>
      <c r="Z139" s="55" t="s">
        <v>34</v>
      </c>
      <c r="AA139" s="55">
        <v>0</v>
      </c>
      <c r="AB139" s="55" t="s">
        <v>41</v>
      </c>
      <c r="AC139" s="55">
        <v>8</v>
      </c>
      <c r="AD139" s="55"/>
      <c r="AE139" s="55" t="s">
        <v>47</v>
      </c>
      <c r="AF139" s="55" t="s">
        <v>48</v>
      </c>
      <c r="AG139" s="55">
        <v>0.39156000000000002</v>
      </c>
      <c r="AH139" s="57" t="s">
        <v>44</v>
      </c>
    </row>
    <row r="140" spans="1:34" x14ac:dyDescent="0.25">
      <c r="A140" s="54">
        <v>9375511</v>
      </c>
      <c r="B140" s="55"/>
      <c r="C140" s="55"/>
      <c r="D140" s="55">
        <v>62589013</v>
      </c>
      <c r="E140" s="55"/>
      <c r="F140" s="55">
        <v>300</v>
      </c>
      <c r="G140" s="55">
        <v>84203414</v>
      </c>
      <c r="H140" s="55"/>
      <c r="I140" s="55">
        <v>2275050012</v>
      </c>
      <c r="J140" s="55">
        <v>2</v>
      </c>
      <c r="K140" s="55" t="s">
        <v>34</v>
      </c>
      <c r="L140" s="55" t="s">
        <v>73</v>
      </c>
      <c r="M140" s="55">
        <v>34035</v>
      </c>
      <c r="N140" s="55"/>
      <c r="O140" s="55" t="s">
        <v>77</v>
      </c>
      <c r="P140" s="55">
        <v>48811</v>
      </c>
      <c r="Q140" s="55" t="s">
        <v>37</v>
      </c>
      <c r="R140" s="55" t="s">
        <v>38</v>
      </c>
      <c r="S140" s="55"/>
      <c r="T140" s="55"/>
      <c r="U140" s="55" t="s">
        <v>38</v>
      </c>
      <c r="V140" s="55">
        <v>40.524380000000001</v>
      </c>
      <c r="W140" s="55">
        <v>-74.598389999999995</v>
      </c>
      <c r="X140" s="55" t="s">
        <v>39</v>
      </c>
      <c r="Y140" s="55" t="s">
        <v>78</v>
      </c>
      <c r="Z140" s="55" t="s">
        <v>34</v>
      </c>
      <c r="AA140" s="55">
        <v>0</v>
      </c>
      <c r="AB140" s="55" t="s">
        <v>41</v>
      </c>
      <c r="AC140" s="55">
        <v>8</v>
      </c>
      <c r="AD140" s="55"/>
      <c r="AE140" s="55" t="s">
        <v>49</v>
      </c>
      <c r="AF140" s="55" t="s">
        <v>50</v>
      </c>
      <c r="AG140" s="55">
        <v>0.40118900000000002</v>
      </c>
      <c r="AH140" s="57" t="s">
        <v>44</v>
      </c>
    </row>
    <row r="141" spans="1:34" x14ac:dyDescent="0.25">
      <c r="A141" s="54">
        <v>9375511</v>
      </c>
      <c r="B141" s="55"/>
      <c r="C141" s="55"/>
      <c r="D141" s="55">
        <v>62589013</v>
      </c>
      <c r="E141" s="55"/>
      <c r="F141" s="55">
        <v>300</v>
      </c>
      <c r="G141" s="55">
        <v>84203314</v>
      </c>
      <c r="H141" s="55"/>
      <c r="I141" s="55">
        <v>2275050011</v>
      </c>
      <c r="J141" s="55">
        <v>2</v>
      </c>
      <c r="K141" s="55" t="s">
        <v>34</v>
      </c>
      <c r="L141" s="55" t="s">
        <v>73</v>
      </c>
      <c r="M141" s="55">
        <v>34035</v>
      </c>
      <c r="N141" s="55"/>
      <c r="O141" s="55" t="s">
        <v>77</v>
      </c>
      <c r="P141" s="55">
        <v>48811</v>
      </c>
      <c r="Q141" s="55" t="s">
        <v>37</v>
      </c>
      <c r="R141" s="55" t="s">
        <v>38</v>
      </c>
      <c r="S141" s="55"/>
      <c r="T141" s="55"/>
      <c r="U141" s="55" t="s">
        <v>38</v>
      </c>
      <c r="V141" s="55">
        <v>40.524380000000001</v>
      </c>
      <c r="W141" s="55">
        <v>-74.598389999999995</v>
      </c>
      <c r="X141" s="55" t="s">
        <v>39</v>
      </c>
      <c r="Y141" s="55" t="s">
        <v>78</v>
      </c>
      <c r="Z141" s="55" t="s">
        <v>34</v>
      </c>
      <c r="AA141" s="55">
        <v>0</v>
      </c>
      <c r="AB141" s="55" t="s">
        <v>41</v>
      </c>
      <c r="AC141" s="55">
        <v>8</v>
      </c>
      <c r="AD141" s="55"/>
      <c r="AE141" s="55" t="s">
        <v>49</v>
      </c>
      <c r="AF141" s="55" t="s">
        <v>50</v>
      </c>
      <c r="AG141" s="55">
        <v>1.0367599999999999</v>
      </c>
      <c r="AH141" s="57" t="s">
        <v>44</v>
      </c>
    </row>
    <row r="142" spans="1:34" x14ac:dyDescent="0.25">
      <c r="A142" s="54">
        <v>9375511</v>
      </c>
      <c r="B142" s="55"/>
      <c r="C142" s="55"/>
      <c r="D142" s="55">
        <v>62589013</v>
      </c>
      <c r="E142" s="55"/>
      <c r="F142" s="55">
        <v>300</v>
      </c>
      <c r="G142" s="55">
        <v>84203314</v>
      </c>
      <c r="H142" s="55"/>
      <c r="I142" s="55">
        <v>2275050011</v>
      </c>
      <c r="J142" s="55">
        <v>2</v>
      </c>
      <c r="K142" s="55" t="s">
        <v>34</v>
      </c>
      <c r="L142" s="55" t="s">
        <v>73</v>
      </c>
      <c r="M142" s="55">
        <v>34035</v>
      </c>
      <c r="N142" s="55"/>
      <c r="O142" s="55" t="s">
        <v>77</v>
      </c>
      <c r="P142" s="55">
        <v>48811</v>
      </c>
      <c r="Q142" s="55" t="s">
        <v>37</v>
      </c>
      <c r="R142" s="55" t="s">
        <v>38</v>
      </c>
      <c r="S142" s="55"/>
      <c r="T142" s="55"/>
      <c r="U142" s="55" t="s">
        <v>38</v>
      </c>
      <c r="V142" s="55">
        <v>40.524380000000001</v>
      </c>
      <c r="W142" s="55">
        <v>-74.598389999999995</v>
      </c>
      <c r="X142" s="55" t="s">
        <v>39</v>
      </c>
      <c r="Y142" s="55" t="s">
        <v>78</v>
      </c>
      <c r="Z142" s="55" t="s">
        <v>34</v>
      </c>
      <c r="AA142" s="55">
        <v>0</v>
      </c>
      <c r="AB142" s="55" t="s">
        <v>41</v>
      </c>
      <c r="AC142" s="55">
        <v>8</v>
      </c>
      <c r="AD142" s="55"/>
      <c r="AE142" s="55" t="s">
        <v>51</v>
      </c>
      <c r="AF142" s="55" t="s">
        <v>52</v>
      </c>
      <c r="AG142" s="55">
        <v>0.28470499999999999</v>
      </c>
      <c r="AH142" s="57" t="s">
        <v>44</v>
      </c>
    </row>
    <row r="143" spans="1:34" x14ac:dyDescent="0.25">
      <c r="A143" s="54">
        <v>9375511</v>
      </c>
      <c r="B143" s="55"/>
      <c r="C143" s="55"/>
      <c r="D143" s="55">
        <v>62589013</v>
      </c>
      <c r="E143" s="55"/>
      <c r="F143" s="55">
        <v>300</v>
      </c>
      <c r="G143" s="55">
        <v>84203414</v>
      </c>
      <c r="H143" s="55"/>
      <c r="I143" s="55">
        <v>2275050012</v>
      </c>
      <c r="J143" s="55">
        <v>2</v>
      </c>
      <c r="K143" s="55" t="s">
        <v>34</v>
      </c>
      <c r="L143" s="55" t="s">
        <v>73</v>
      </c>
      <c r="M143" s="55">
        <v>34035</v>
      </c>
      <c r="N143" s="55"/>
      <c r="O143" s="55" t="s">
        <v>77</v>
      </c>
      <c r="P143" s="55">
        <v>48811</v>
      </c>
      <c r="Q143" s="55" t="s">
        <v>37</v>
      </c>
      <c r="R143" s="55" t="s">
        <v>38</v>
      </c>
      <c r="S143" s="55"/>
      <c r="T143" s="55"/>
      <c r="U143" s="55" t="s">
        <v>38</v>
      </c>
      <c r="V143" s="55">
        <v>40.524380000000001</v>
      </c>
      <c r="W143" s="55">
        <v>-74.598389999999995</v>
      </c>
      <c r="X143" s="55" t="s">
        <v>39</v>
      </c>
      <c r="Y143" s="55" t="s">
        <v>78</v>
      </c>
      <c r="Z143" s="55" t="s">
        <v>34</v>
      </c>
      <c r="AA143" s="55">
        <v>0</v>
      </c>
      <c r="AB143" s="55" t="s">
        <v>41</v>
      </c>
      <c r="AC143" s="55">
        <v>8</v>
      </c>
      <c r="AD143" s="55"/>
      <c r="AE143" s="55" t="s">
        <v>51</v>
      </c>
      <c r="AF143" s="55" t="s">
        <v>52</v>
      </c>
      <c r="AG143" s="55">
        <v>0.54872399999999999</v>
      </c>
      <c r="AH143" s="57" t="s">
        <v>44</v>
      </c>
    </row>
    <row r="144" spans="1:34" x14ac:dyDescent="0.25">
      <c r="A144" s="54">
        <v>9375511</v>
      </c>
      <c r="B144" s="55"/>
      <c r="C144" s="55"/>
      <c r="D144" s="55">
        <v>62589013</v>
      </c>
      <c r="E144" s="55"/>
      <c r="F144" s="55">
        <v>300</v>
      </c>
      <c r="G144" s="55">
        <v>84203414</v>
      </c>
      <c r="H144" s="55"/>
      <c r="I144" s="55">
        <v>2275050012</v>
      </c>
      <c r="J144" s="55">
        <v>2</v>
      </c>
      <c r="K144" s="55" t="s">
        <v>34</v>
      </c>
      <c r="L144" s="55" t="s">
        <v>73</v>
      </c>
      <c r="M144" s="55">
        <v>34035</v>
      </c>
      <c r="N144" s="55"/>
      <c r="O144" s="55" t="s">
        <v>77</v>
      </c>
      <c r="P144" s="55">
        <v>48811</v>
      </c>
      <c r="Q144" s="55" t="s">
        <v>37</v>
      </c>
      <c r="R144" s="55" t="s">
        <v>38</v>
      </c>
      <c r="S144" s="55"/>
      <c r="T144" s="55"/>
      <c r="U144" s="55" t="s">
        <v>38</v>
      </c>
      <c r="V144" s="55">
        <v>40.524380000000001</v>
      </c>
      <c r="W144" s="55">
        <v>-74.598389999999995</v>
      </c>
      <c r="X144" s="55" t="s">
        <v>39</v>
      </c>
      <c r="Y144" s="55" t="s">
        <v>78</v>
      </c>
      <c r="Z144" s="55" t="s">
        <v>34</v>
      </c>
      <c r="AA144" s="55">
        <v>0</v>
      </c>
      <c r="AB144" s="55" t="s">
        <v>41</v>
      </c>
      <c r="AC144" s="55">
        <v>8</v>
      </c>
      <c r="AD144" s="55"/>
      <c r="AE144" s="55" t="s">
        <v>53</v>
      </c>
      <c r="AF144" s="55" t="s">
        <v>54</v>
      </c>
      <c r="AG144" s="55">
        <v>16.232299999999999</v>
      </c>
      <c r="AH144" s="57" t="s">
        <v>44</v>
      </c>
    </row>
    <row r="145" spans="1:34" x14ac:dyDescent="0.25">
      <c r="A145" s="54">
        <v>9375511</v>
      </c>
      <c r="B145" s="55"/>
      <c r="C145" s="55"/>
      <c r="D145" s="55">
        <v>62589013</v>
      </c>
      <c r="E145" s="55"/>
      <c r="F145" s="55">
        <v>300</v>
      </c>
      <c r="G145" s="55">
        <v>84203314</v>
      </c>
      <c r="H145" s="55"/>
      <c r="I145" s="55">
        <v>2275050011</v>
      </c>
      <c r="J145" s="55">
        <v>2</v>
      </c>
      <c r="K145" s="55" t="s">
        <v>34</v>
      </c>
      <c r="L145" s="55" t="s">
        <v>73</v>
      </c>
      <c r="M145" s="55">
        <v>34035</v>
      </c>
      <c r="N145" s="55"/>
      <c r="O145" s="55" t="s">
        <v>77</v>
      </c>
      <c r="P145" s="55">
        <v>48811</v>
      </c>
      <c r="Q145" s="55" t="s">
        <v>37</v>
      </c>
      <c r="R145" s="55" t="s">
        <v>38</v>
      </c>
      <c r="S145" s="55"/>
      <c r="T145" s="55"/>
      <c r="U145" s="55" t="s">
        <v>38</v>
      </c>
      <c r="V145" s="55">
        <v>40.524380000000001</v>
      </c>
      <c r="W145" s="55">
        <v>-74.598389999999995</v>
      </c>
      <c r="X145" s="55" t="s">
        <v>39</v>
      </c>
      <c r="Y145" s="55" t="s">
        <v>78</v>
      </c>
      <c r="Z145" s="55" t="s">
        <v>34</v>
      </c>
      <c r="AA145" s="55">
        <v>0</v>
      </c>
      <c r="AB145" s="55" t="s">
        <v>41</v>
      </c>
      <c r="AC145" s="55">
        <v>8</v>
      </c>
      <c r="AD145" s="55"/>
      <c r="AE145" s="55" t="s">
        <v>53</v>
      </c>
      <c r="AF145" s="55" t="s">
        <v>54</v>
      </c>
      <c r="AG145" s="55">
        <v>52.622199999999999</v>
      </c>
      <c r="AH145" s="57" t="s">
        <v>44</v>
      </c>
    </row>
    <row r="146" spans="1:34" x14ac:dyDescent="0.25">
      <c r="A146" s="54">
        <v>9375511</v>
      </c>
      <c r="B146" s="55"/>
      <c r="C146" s="55"/>
      <c r="D146" s="55">
        <v>62589013</v>
      </c>
      <c r="E146" s="55"/>
      <c r="F146" s="55">
        <v>300</v>
      </c>
      <c r="G146" s="55">
        <v>84203314</v>
      </c>
      <c r="H146" s="55"/>
      <c r="I146" s="55">
        <v>2275050011</v>
      </c>
      <c r="J146" s="55">
        <v>2</v>
      </c>
      <c r="K146" s="55" t="s">
        <v>34</v>
      </c>
      <c r="L146" s="55" t="s">
        <v>73</v>
      </c>
      <c r="M146" s="55">
        <v>34035</v>
      </c>
      <c r="N146" s="55"/>
      <c r="O146" s="55" t="s">
        <v>77</v>
      </c>
      <c r="P146" s="55">
        <v>48811</v>
      </c>
      <c r="Q146" s="55" t="s">
        <v>37</v>
      </c>
      <c r="R146" s="55" t="s">
        <v>38</v>
      </c>
      <c r="S146" s="55"/>
      <c r="T146" s="55"/>
      <c r="U146" s="55" t="s">
        <v>38</v>
      </c>
      <c r="V146" s="55">
        <v>40.524380000000001</v>
      </c>
      <c r="W146" s="55">
        <v>-74.598389999999995</v>
      </c>
      <c r="X146" s="55" t="s">
        <v>39</v>
      </c>
      <c r="Y146" s="55" t="s">
        <v>78</v>
      </c>
      <c r="Z146" s="55" t="s">
        <v>34</v>
      </c>
      <c r="AA146" s="55">
        <v>0</v>
      </c>
      <c r="AB146" s="55" t="s">
        <v>41</v>
      </c>
      <c r="AC146" s="55">
        <v>8</v>
      </c>
      <c r="AD146" s="55"/>
      <c r="AE146" s="55">
        <v>7439921</v>
      </c>
      <c r="AF146" s="55" t="s">
        <v>55</v>
      </c>
      <c r="AG146" s="55">
        <v>6.7334500000000005E-2</v>
      </c>
      <c r="AH146" s="57" t="s">
        <v>44</v>
      </c>
    </row>
    <row r="147" spans="1:34" x14ac:dyDescent="0.25">
      <c r="A147" s="54">
        <v>11953211</v>
      </c>
      <c r="B147" s="55"/>
      <c r="C147" s="55"/>
      <c r="D147" s="55">
        <v>60829113</v>
      </c>
      <c r="E147" s="55"/>
      <c r="F147" s="55">
        <v>300</v>
      </c>
      <c r="G147" s="55">
        <v>78199114</v>
      </c>
      <c r="H147" s="55"/>
      <c r="I147" s="55">
        <v>2275050011</v>
      </c>
      <c r="J147" s="55">
        <v>2</v>
      </c>
      <c r="K147" s="55" t="s">
        <v>34</v>
      </c>
      <c r="L147" s="55" t="s">
        <v>79</v>
      </c>
      <c r="M147" s="55">
        <v>34027</v>
      </c>
      <c r="N147" s="55"/>
      <c r="O147" s="55" t="s">
        <v>80</v>
      </c>
      <c r="P147" s="55">
        <v>48811</v>
      </c>
      <c r="Q147" s="55" t="s">
        <v>37</v>
      </c>
      <c r="R147" s="55" t="s">
        <v>38</v>
      </c>
      <c r="S147" s="55"/>
      <c r="T147" s="55"/>
      <c r="U147" s="55" t="s">
        <v>38</v>
      </c>
      <c r="V147" s="55">
        <v>40.8705</v>
      </c>
      <c r="W147" s="55">
        <v>-74.443200000000004</v>
      </c>
      <c r="X147" s="55" t="s">
        <v>39</v>
      </c>
      <c r="Y147" s="55" t="s">
        <v>81</v>
      </c>
      <c r="Z147" s="55" t="s">
        <v>34</v>
      </c>
      <c r="AA147" s="55">
        <v>0</v>
      </c>
      <c r="AB147" s="55" t="s">
        <v>41</v>
      </c>
      <c r="AC147" s="55">
        <v>8</v>
      </c>
      <c r="AD147" s="55"/>
      <c r="AE147" s="55" t="s">
        <v>42</v>
      </c>
      <c r="AF147" s="55" t="s">
        <v>43</v>
      </c>
      <c r="AG147" s="55">
        <v>1.3542700000000001E-3</v>
      </c>
      <c r="AH147" s="57" t="s">
        <v>44</v>
      </c>
    </row>
    <row r="148" spans="1:34" x14ac:dyDescent="0.25">
      <c r="A148" s="54">
        <v>11953211</v>
      </c>
      <c r="B148" s="55"/>
      <c r="C148" s="55"/>
      <c r="D148" s="55">
        <v>60829113</v>
      </c>
      <c r="E148" s="55"/>
      <c r="F148" s="55">
        <v>300</v>
      </c>
      <c r="G148" s="55">
        <v>78199214</v>
      </c>
      <c r="H148" s="55"/>
      <c r="I148" s="55">
        <v>2275050012</v>
      </c>
      <c r="J148" s="55">
        <v>2</v>
      </c>
      <c r="K148" s="55" t="s">
        <v>34</v>
      </c>
      <c r="L148" s="55" t="s">
        <v>79</v>
      </c>
      <c r="M148" s="55">
        <v>34027</v>
      </c>
      <c r="N148" s="55"/>
      <c r="O148" s="55" t="s">
        <v>80</v>
      </c>
      <c r="P148" s="55">
        <v>48811</v>
      </c>
      <c r="Q148" s="55" t="s">
        <v>37</v>
      </c>
      <c r="R148" s="55" t="s">
        <v>38</v>
      </c>
      <c r="S148" s="55"/>
      <c r="T148" s="55"/>
      <c r="U148" s="55" t="s">
        <v>38</v>
      </c>
      <c r="V148" s="55">
        <v>40.8705</v>
      </c>
      <c r="W148" s="55">
        <v>-74.443200000000004</v>
      </c>
      <c r="X148" s="55" t="s">
        <v>39</v>
      </c>
      <c r="Y148" s="55" t="s">
        <v>81</v>
      </c>
      <c r="Z148" s="55" t="s">
        <v>34</v>
      </c>
      <c r="AA148" s="55">
        <v>0</v>
      </c>
      <c r="AB148" s="55" t="s">
        <v>41</v>
      </c>
      <c r="AC148" s="55">
        <v>8</v>
      </c>
      <c r="AD148" s="55"/>
      <c r="AE148" s="55" t="s">
        <v>42</v>
      </c>
      <c r="AF148" s="55" t="s">
        <v>43</v>
      </c>
      <c r="AG148" s="55">
        <v>1.1376499999999999E-2</v>
      </c>
      <c r="AH148" s="57" t="s">
        <v>44</v>
      </c>
    </row>
    <row r="149" spans="1:34" x14ac:dyDescent="0.25">
      <c r="A149" s="54">
        <v>11953211</v>
      </c>
      <c r="B149" s="55"/>
      <c r="C149" s="55"/>
      <c r="D149" s="55">
        <v>60829113</v>
      </c>
      <c r="E149" s="55"/>
      <c r="F149" s="55">
        <v>300</v>
      </c>
      <c r="G149" s="55">
        <v>78199214</v>
      </c>
      <c r="H149" s="55"/>
      <c r="I149" s="55">
        <v>2275050012</v>
      </c>
      <c r="J149" s="55">
        <v>2</v>
      </c>
      <c r="K149" s="55" t="s">
        <v>34</v>
      </c>
      <c r="L149" s="55" t="s">
        <v>79</v>
      </c>
      <c r="M149" s="55">
        <v>34027</v>
      </c>
      <c r="N149" s="55"/>
      <c r="O149" s="55" t="s">
        <v>80</v>
      </c>
      <c r="P149" s="55">
        <v>48811</v>
      </c>
      <c r="Q149" s="55" t="s">
        <v>37</v>
      </c>
      <c r="R149" s="55" t="s">
        <v>38</v>
      </c>
      <c r="S149" s="55"/>
      <c r="T149" s="55"/>
      <c r="U149" s="55" t="s">
        <v>38</v>
      </c>
      <c r="V149" s="55">
        <v>40.8705</v>
      </c>
      <c r="W149" s="55">
        <v>-74.443200000000004</v>
      </c>
      <c r="X149" s="55" t="s">
        <v>39</v>
      </c>
      <c r="Y149" s="55" t="s">
        <v>81</v>
      </c>
      <c r="Z149" s="55" t="s">
        <v>34</v>
      </c>
      <c r="AA149" s="55">
        <v>0</v>
      </c>
      <c r="AB149" s="55" t="s">
        <v>41</v>
      </c>
      <c r="AC149" s="55">
        <v>8</v>
      </c>
      <c r="AD149" s="55"/>
      <c r="AE149" s="55" t="s">
        <v>45</v>
      </c>
      <c r="AF149" s="55" t="s">
        <v>46</v>
      </c>
      <c r="AG149" s="55">
        <v>1.2140199999999999E-3</v>
      </c>
      <c r="AH149" s="57" t="s">
        <v>44</v>
      </c>
    </row>
    <row r="150" spans="1:34" x14ac:dyDescent="0.25">
      <c r="A150" s="54">
        <v>11953211</v>
      </c>
      <c r="B150" s="55"/>
      <c r="C150" s="55"/>
      <c r="D150" s="55">
        <v>60829113</v>
      </c>
      <c r="E150" s="55"/>
      <c r="F150" s="55">
        <v>300</v>
      </c>
      <c r="G150" s="55">
        <v>78199114</v>
      </c>
      <c r="H150" s="55"/>
      <c r="I150" s="55">
        <v>2275050011</v>
      </c>
      <c r="J150" s="55">
        <v>2</v>
      </c>
      <c r="K150" s="55" t="s">
        <v>34</v>
      </c>
      <c r="L150" s="55" t="s">
        <v>79</v>
      </c>
      <c r="M150" s="55">
        <v>34027</v>
      </c>
      <c r="N150" s="55"/>
      <c r="O150" s="55" t="s">
        <v>80</v>
      </c>
      <c r="P150" s="55">
        <v>48811</v>
      </c>
      <c r="Q150" s="55" t="s">
        <v>37</v>
      </c>
      <c r="R150" s="55" t="s">
        <v>38</v>
      </c>
      <c r="S150" s="55"/>
      <c r="T150" s="55"/>
      <c r="U150" s="55" t="s">
        <v>38</v>
      </c>
      <c r="V150" s="55">
        <v>40.8705</v>
      </c>
      <c r="W150" s="55">
        <v>-74.443200000000004</v>
      </c>
      <c r="X150" s="55" t="s">
        <v>39</v>
      </c>
      <c r="Y150" s="55" t="s">
        <v>81</v>
      </c>
      <c r="Z150" s="55" t="s">
        <v>34</v>
      </c>
      <c r="AA150" s="55">
        <v>0</v>
      </c>
      <c r="AB150" s="55" t="s">
        <v>41</v>
      </c>
      <c r="AC150" s="55">
        <v>8</v>
      </c>
      <c r="AD150" s="55"/>
      <c r="AE150" s="55" t="s">
        <v>45</v>
      </c>
      <c r="AF150" s="55" t="s">
        <v>46</v>
      </c>
      <c r="AG150" s="55">
        <v>9.0000000000000006E-5</v>
      </c>
      <c r="AH150" s="57" t="s">
        <v>44</v>
      </c>
    </row>
    <row r="151" spans="1:34" x14ac:dyDescent="0.25">
      <c r="A151" s="54">
        <v>11953211</v>
      </c>
      <c r="B151" s="55"/>
      <c r="C151" s="55"/>
      <c r="D151" s="55">
        <v>60829113</v>
      </c>
      <c r="E151" s="55"/>
      <c r="F151" s="55">
        <v>300</v>
      </c>
      <c r="G151" s="55">
        <v>78199114</v>
      </c>
      <c r="H151" s="55"/>
      <c r="I151" s="55">
        <v>2275050011</v>
      </c>
      <c r="J151" s="55">
        <v>2</v>
      </c>
      <c r="K151" s="55" t="s">
        <v>34</v>
      </c>
      <c r="L151" s="55" t="s">
        <v>79</v>
      </c>
      <c r="M151" s="55">
        <v>34027</v>
      </c>
      <c r="N151" s="55"/>
      <c r="O151" s="55" t="s">
        <v>80</v>
      </c>
      <c r="P151" s="55">
        <v>48811</v>
      </c>
      <c r="Q151" s="55" t="s">
        <v>37</v>
      </c>
      <c r="R151" s="55" t="s">
        <v>38</v>
      </c>
      <c r="S151" s="55"/>
      <c r="T151" s="55"/>
      <c r="U151" s="55" t="s">
        <v>38</v>
      </c>
      <c r="V151" s="55">
        <v>40.8705</v>
      </c>
      <c r="W151" s="55">
        <v>-74.443200000000004</v>
      </c>
      <c r="X151" s="55" t="s">
        <v>39</v>
      </c>
      <c r="Y151" s="55" t="s">
        <v>81</v>
      </c>
      <c r="Z151" s="55" t="s">
        <v>34</v>
      </c>
      <c r="AA151" s="55">
        <v>0</v>
      </c>
      <c r="AB151" s="55" t="s">
        <v>41</v>
      </c>
      <c r="AC151" s="55">
        <v>8</v>
      </c>
      <c r="AD151" s="55"/>
      <c r="AE151" s="55" t="s">
        <v>47</v>
      </c>
      <c r="AF151" s="55" t="s">
        <v>48</v>
      </c>
      <c r="AG151" s="55">
        <v>1.4699100000000001E-3</v>
      </c>
      <c r="AH151" s="57" t="s">
        <v>44</v>
      </c>
    </row>
    <row r="152" spans="1:34" x14ac:dyDescent="0.25">
      <c r="A152" s="54">
        <v>11953211</v>
      </c>
      <c r="B152" s="55"/>
      <c r="C152" s="55"/>
      <c r="D152" s="55">
        <v>60829113</v>
      </c>
      <c r="E152" s="55"/>
      <c r="F152" s="55">
        <v>300</v>
      </c>
      <c r="G152" s="55">
        <v>78199214</v>
      </c>
      <c r="H152" s="55"/>
      <c r="I152" s="55">
        <v>2275050012</v>
      </c>
      <c r="J152" s="55">
        <v>2</v>
      </c>
      <c r="K152" s="55" t="s">
        <v>34</v>
      </c>
      <c r="L152" s="55" t="s">
        <v>79</v>
      </c>
      <c r="M152" s="55">
        <v>34027</v>
      </c>
      <c r="N152" s="55"/>
      <c r="O152" s="55" t="s">
        <v>80</v>
      </c>
      <c r="P152" s="55">
        <v>48811</v>
      </c>
      <c r="Q152" s="55" t="s">
        <v>37</v>
      </c>
      <c r="R152" s="55" t="s">
        <v>38</v>
      </c>
      <c r="S152" s="55"/>
      <c r="T152" s="55"/>
      <c r="U152" s="55" t="s">
        <v>38</v>
      </c>
      <c r="V152" s="55">
        <v>40.8705</v>
      </c>
      <c r="W152" s="55">
        <v>-74.443200000000004</v>
      </c>
      <c r="X152" s="55" t="s">
        <v>39</v>
      </c>
      <c r="Y152" s="55" t="s">
        <v>81</v>
      </c>
      <c r="Z152" s="55" t="s">
        <v>34</v>
      </c>
      <c r="AA152" s="55">
        <v>0</v>
      </c>
      <c r="AB152" s="55" t="s">
        <v>41</v>
      </c>
      <c r="AC152" s="55">
        <v>8</v>
      </c>
      <c r="AD152" s="55"/>
      <c r="AE152" s="55" t="s">
        <v>47</v>
      </c>
      <c r="AF152" s="55" t="s">
        <v>48</v>
      </c>
      <c r="AG152" s="55">
        <v>3.8118200000000001E-3</v>
      </c>
      <c r="AH152" s="57" t="s">
        <v>44</v>
      </c>
    </row>
    <row r="153" spans="1:34" x14ac:dyDescent="0.25">
      <c r="A153" s="54">
        <v>11953211</v>
      </c>
      <c r="B153" s="55"/>
      <c r="C153" s="55"/>
      <c r="D153" s="55">
        <v>60829113</v>
      </c>
      <c r="E153" s="55"/>
      <c r="F153" s="55">
        <v>300</v>
      </c>
      <c r="G153" s="55">
        <v>78199214</v>
      </c>
      <c r="H153" s="55"/>
      <c r="I153" s="55">
        <v>2275050012</v>
      </c>
      <c r="J153" s="55">
        <v>2</v>
      </c>
      <c r="K153" s="55" t="s">
        <v>34</v>
      </c>
      <c r="L153" s="55" t="s">
        <v>79</v>
      </c>
      <c r="M153" s="55">
        <v>34027</v>
      </c>
      <c r="N153" s="55"/>
      <c r="O153" s="55" t="s">
        <v>80</v>
      </c>
      <c r="P153" s="55">
        <v>48811</v>
      </c>
      <c r="Q153" s="55" t="s">
        <v>37</v>
      </c>
      <c r="R153" s="55" t="s">
        <v>38</v>
      </c>
      <c r="S153" s="55"/>
      <c r="T153" s="55"/>
      <c r="U153" s="55" t="s">
        <v>38</v>
      </c>
      <c r="V153" s="55">
        <v>40.8705</v>
      </c>
      <c r="W153" s="55">
        <v>-74.443200000000004</v>
      </c>
      <c r="X153" s="55" t="s">
        <v>39</v>
      </c>
      <c r="Y153" s="55" t="s">
        <v>81</v>
      </c>
      <c r="Z153" s="55" t="s">
        <v>34</v>
      </c>
      <c r="AA153" s="55">
        <v>0</v>
      </c>
      <c r="AB153" s="55" t="s">
        <v>41</v>
      </c>
      <c r="AC153" s="55">
        <v>8</v>
      </c>
      <c r="AD153" s="55"/>
      <c r="AE153" s="55" t="s">
        <v>49</v>
      </c>
      <c r="AF153" s="55" t="s">
        <v>50</v>
      </c>
      <c r="AG153" s="55">
        <v>3.9055499999999998E-3</v>
      </c>
      <c r="AH153" s="57" t="s">
        <v>44</v>
      </c>
    </row>
    <row r="154" spans="1:34" x14ac:dyDescent="0.25">
      <c r="A154" s="54">
        <v>11953211</v>
      </c>
      <c r="B154" s="55"/>
      <c r="C154" s="55"/>
      <c r="D154" s="55">
        <v>60829113</v>
      </c>
      <c r="E154" s="55"/>
      <c r="F154" s="55">
        <v>300</v>
      </c>
      <c r="G154" s="55">
        <v>78199114</v>
      </c>
      <c r="H154" s="55"/>
      <c r="I154" s="55">
        <v>2275050011</v>
      </c>
      <c r="J154" s="55">
        <v>2</v>
      </c>
      <c r="K154" s="55" t="s">
        <v>34</v>
      </c>
      <c r="L154" s="55" t="s">
        <v>79</v>
      </c>
      <c r="M154" s="55">
        <v>34027</v>
      </c>
      <c r="N154" s="55"/>
      <c r="O154" s="55" t="s">
        <v>80</v>
      </c>
      <c r="P154" s="55">
        <v>48811</v>
      </c>
      <c r="Q154" s="55" t="s">
        <v>37</v>
      </c>
      <c r="R154" s="55" t="s">
        <v>38</v>
      </c>
      <c r="S154" s="55"/>
      <c r="T154" s="55"/>
      <c r="U154" s="55" t="s">
        <v>38</v>
      </c>
      <c r="V154" s="55">
        <v>40.8705</v>
      </c>
      <c r="W154" s="55">
        <v>-74.443200000000004</v>
      </c>
      <c r="X154" s="55" t="s">
        <v>39</v>
      </c>
      <c r="Y154" s="55" t="s">
        <v>81</v>
      </c>
      <c r="Z154" s="55" t="s">
        <v>34</v>
      </c>
      <c r="AA154" s="55">
        <v>0</v>
      </c>
      <c r="AB154" s="55" t="s">
        <v>41</v>
      </c>
      <c r="AC154" s="55">
        <v>8</v>
      </c>
      <c r="AD154" s="55"/>
      <c r="AE154" s="55" t="s">
        <v>49</v>
      </c>
      <c r="AF154" s="55" t="s">
        <v>50</v>
      </c>
      <c r="AG154" s="55">
        <v>2.1302999999999999E-3</v>
      </c>
      <c r="AH154" s="57" t="s">
        <v>44</v>
      </c>
    </row>
    <row r="155" spans="1:34" x14ac:dyDescent="0.25">
      <c r="A155" s="54">
        <v>11953211</v>
      </c>
      <c r="B155" s="55"/>
      <c r="C155" s="55"/>
      <c r="D155" s="55">
        <v>60829113</v>
      </c>
      <c r="E155" s="55"/>
      <c r="F155" s="55">
        <v>300</v>
      </c>
      <c r="G155" s="55">
        <v>78199214</v>
      </c>
      <c r="H155" s="55"/>
      <c r="I155" s="55">
        <v>2275050012</v>
      </c>
      <c r="J155" s="55">
        <v>2</v>
      </c>
      <c r="K155" s="55" t="s">
        <v>34</v>
      </c>
      <c r="L155" s="55" t="s">
        <v>79</v>
      </c>
      <c r="M155" s="55">
        <v>34027</v>
      </c>
      <c r="N155" s="55"/>
      <c r="O155" s="55" t="s">
        <v>80</v>
      </c>
      <c r="P155" s="55">
        <v>48811</v>
      </c>
      <c r="Q155" s="55" t="s">
        <v>37</v>
      </c>
      <c r="R155" s="55" t="s">
        <v>38</v>
      </c>
      <c r="S155" s="55"/>
      <c r="T155" s="55"/>
      <c r="U155" s="55" t="s">
        <v>38</v>
      </c>
      <c r="V155" s="55">
        <v>40.8705</v>
      </c>
      <c r="W155" s="55">
        <v>-74.443200000000004</v>
      </c>
      <c r="X155" s="55" t="s">
        <v>39</v>
      </c>
      <c r="Y155" s="55" t="s">
        <v>81</v>
      </c>
      <c r="Z155" s="55" t="s">
        <v>34</v>
      </c>
      <c r="AA155" s="55">
        <v>0</v>
      </c>
      <c r="AB155" s="55" t="s">
        <v>41</v>
      </c>
      <c r="AC155" s="55">
        <v>8</v>
      </c>
      <c r="AD155" s="55"/>
      <c r="AE155" s="55" t="s">
        <v>51</v>
      </c>
      <c r="AF155" s="55" t="s">
        <v>52</v>
      </c>
      <c r="AG155" s="55">
        <v>5.3417999999999998E-3</v>
      </c>
      <c r="AH155" s="57" t="s">
        <v>44</v>
      </c>
    </row>
    <row r="156" spans="1:34" x14ac:dyDescent="0.25">
      <c r="A156" s="54">
        <v>11953211</v>
      </c>
      <c r="B156" s="55"/>
      <c r="C156" s="55"/>
      <c r="D156" s="55">
        <v>60829113</v>
      </c>
      <c r="E156" s="55"/>
      <c r="F156" s="55">
        <v>300</v>
      </c>
      <c r="G156" s="55">
        <v>78199114</v>
      </c>
      <c r="H156" s="55"/>
      <c r="I156" s="55">
        <v>2275050011</v>
      </c>
      <c r="J156" s="55">
        <v>2</v>
      </c>
      <c r="K156" s="55" t="s">
        <v>34</v>
      </c>
      <c r="L156" s="55" t="s">
        <v>79</v>
      </c>
      <c r="M156" s="55">
        <v>34027</v>
      </c>
      <c r="N156" s="55"/>
      <c r="O156" s="55" t="s">
        <v>80</v>
      </c>
      <c r="P156" s="55">
        <v>48811</v>
      </c>
      <c r="Q156" s="55" t="s">
        <v>37</v>
      </c>
      <c r="R156" s="55" t="s">
        <v>38</v>
      </c>
      <c r="S156" s="55"/>
      <c r="T156" s="55"/>
      <c r="U156" s="55" t="s">
        <v>38</v>
      </c>
      <c r="V156" s="55">
        <v>40.8705</v>
      </c>
      <c r="W156" s="55">
        <v>-74.443200000000004</v>
      </c>
      <c r="X156" s="55" t="s">
        <v>39</v>
      </c>
      <c r="Y156" s="55" t="s">
        <v>81</v>
      </c>
      <c r="Z156" s="55" t="s">
        <v>34</v>
      </c>
      <c r="AA156" s="55">
        <v>0</v>
      </c>
      <c r="AB156" s="55" t="s">
        <v>41</v>
      </c>
      <c r="AC156" s="55">
        <v>8</v>
      </c>
      <c r="AD156" s="55"/>
      <c r="AE156" s="55" t="s">
        <v>51</v>
      </c>
      <c r="AF156" s="55" t="s">
        <v>52</v>
      </c>
      <c r="AG156" s="55">
        <v>5.8500000000000002E-4</v>
      </c>
      <c r="AH156" s="57" t="s">
        <v>44</v>
      </c>
    </row>
    <row r="157" spans="1:34" x14ac:dyDescent="0.25">
      <c r="A157" s="54">
        <v>11953211</v>
      </c>
      <c r="B157" s="55"/>
      <c r="C157" s="55"/>
      <c r="D157" s="55">
        <v>60829113</v>
      </c>
      <c r="E157" s="55"/>
      <c r="F157" s="55">
        <v>300</v>
      </c>
      <c r="G157" s="55">
        <v>78199114</v>
      </c>
      <c r="H157" s="55"/>
      <c r="I157" s="55">
        <v>2275050011</v>
      </c>
      <c r="J157" s="55">
        <v>2</v>
      </c>
      <c r="K157" s="55" t="s">
        <v>34</v>
      </c>
      <c r="L157" s="55" t="s">
        <v>79</v>
      </c>
      <c r="M157" s="55">
        <v>34027</v>
      </c>
      <c r="N157" s="55"/>
      <c r="O157" s="55" t="s">
        <v>80</v>
      </c>
      <c r="P157" s="55">
        <v>48811</v>
      </c>
      <c r="Q157" s="55" t="s">
        <v>37</v>
      </c>
      <c r="R157" s="55" t="s">
        <v>38</v>
      </c>
      <c r="S157" s="55"/>
      <c r="T157" s="55"/>
      <c r="U157" s="55" t="s">
        <v>38</v>
      </c>
      <c r="V157" s="55">
        <v>40.8705</v>
      </c>
      <c r="W157" s="55">
        <v>-74.443200000000004</v>
      </c>
      <c r="X157" s="55" t="s">
        <v>39</v>
      </c>
      <c r="Y157" s="55" t="s">
        <v>81</v>
      </c>
      <c r="Z157" s="55" t="s">
        <v>34</v>
      </c>
      <c r="AA157" s="55">
        <v>0</v>
      </c>
      <c r="AB157" s="55" t="s">
        <v>41</v>
      </c>
      <c r="AC157" s="55">
        <v>8</v>
      </c>
      <c r="AD157" s="55"/>
      <c r="AE157" s="55" t="s">
        <v>53</v>
      </c>
      <c r="AF157" s="55" t="s">
        <v>54</v>
      </c>
      <c r="AG157" s="55">
        <v>0.108126</v>
      </c>
      <c r="AH157" s="57" t="s">
        <v>44</v>
      </c>
    </row>
    <row r="158" spans="1:34" x14ac:dyDescent="0.25">
      <c r="A158" s="54">
        <v>11953211</v>
      </c>
      <c r="B158" s="55"/>
      <c r="C158" s="55"/>
      <c r="D158" s="55">
        <v>60829113</v>
      </c>
      <c r="E158" s="55"/>
      <c r="F158" s="55">
        <v>300</v>
      </c>
      <c r="G158" s="55">
        <v>78199214</v>
      </c>
      <c r="H158" s="55"/>
      <c r="I158" s="55">
        <v>2275050012</v>
      </c>
      <c r="J158" s="55">
        <v>2</v>
      </c>
      <c r="K158" s="55" t="s">
        <v>34</v>
      </c>
      <c r="L158" s="55" t="s">
        <v>79</v>
      </c>
      <c r="M158" s="55">
        <v>34027</v>
      </c>
      <c r="N158" s="55"/>
      <c r="O158" s="55" t="s">
        <v>80</v>
      </c>
      <c r="P158" s="55">
        <v>48811</v>
      </c>
      <c r="Q158" s="55" t="s">
        <v>37</v>
      </c>
      <c r="R158" s="55" t="s">
        <v>38</v>
      </c>
      <c r="S158" s="55"/>
      <c r="T158" s="55"/>
      <c r="U158" s="55" t="s">
        <v>38</v>
      </c>
      <c r="V158" s="55">
        <v>40.8705</v>
      </c>
      <c r="W158" s="55">
        <v>-74.443200000000004</v>
      </c>
      <c r="X158" s="55" t="s">
        <v>39</v>
      </c>
      <c r="Y158" s="55" t="s">
        <v>81</v>
      </c>
      <c r="Z158" s="55" t="s">
        <v>34</v>
      </c>
      <c r="AA158" s="55">
        <v>0</v>
      </c>
      <c r="AB158" s="55" t="s">
        <v>41</v>
      </c>
      <c r="AC158" s="55">
        <v>8</v>
      </c>
      <c r="AD158" s="55"/>
      <c r="AE158" s="55" t="s">
        <v>53</v>
      </c>
      <c r="AF158" s="55" t="s">
        <v>54</v>
      </c>
      <c r="AG158" s="55">
        <v>0.15802099999999999</v>
      </c>
      <c r="AH158" s="57" t="s">
        <v>44</v>
      </c>
    </row>
    <row r="159" spans="1:34" x14ac:dyDescent="0.25">
      <c r="A159" s="54">
        <v>11953211</v>
      </c>
      <c r="B159" s="55"/>
      <c r="C159" s="55"/>
      <c r="D159" s="55">
        <v>60829113</v>
      </c>
      <c r="E159" s="55"/>
      <c r="F159" s="55">
        <v>300</v>
      </c>
      <c r="G159" s="55">
        <v>78199114</v>
      </c>
      <c r="H159" s="55"/>
      <c r="I159" s="55">
        <v>2275050011</v>
      </c>
      <c r="J159" s="55">
        <v>2</v>
      </c>
      <c r="K159" s="55" t="s">
        <v>34</v>
      </c>
      <c r="L159" s="55" t="s">
        <v>79</v>
      </c>
      <c r="M159" s="55">
        <v>34027</v>
      </c>
      <c r="N159" s="55"/>
      <c r="O159" s="55" t="s">
        <v>80</v>
      </c>
      <c r="P159" s="55">
        <v>48811</v>
      </c>
      <c r="Q159" s="55" t="s">
        <v>37</v>
      </c>
      <c r="R159" s="55" t="s">
        <v>38</v>
      </c>
      <c r="S159" s="55"/>
      <c r="T159" s="55"/>
      <c r="U159" s="55" t="s">
        <v>38</v>
      </c>
      <c r="V159" s="55">
        <v>40.8705</v>
      </c>
      <c r="W159" s="55">
        <v>-74.443200000000004</v>
      </c>
      <c r="X159" s="55" t="s">
        <v>39</v>
      </c>
      <c r="Y159" s="55" t="s">
        <v>81</v>
      </c>
      <c r="Z159" s="55" t="s">
        <v>34</v>
      </c>
      <c r="AA159" s="55">
        <v>0</v>
      </c>
      <c r="AB159" s="55" t="s">
        <v>41</v>
      </c>
      <c r="AC159" s="55">
        <v>8</v>
      </c>
      <c r="AD159" s="55"/>
      <c r="AE159" s="55">
        <v>7439921</v>
      </c>
      <c r="AF159" s="55" t="s">
        <v>55</v>
      </c>
      <c r="AG159" s="55">
        <v>1.3835599999999999E-4</v>
      </c>
      <c r="AH159" s="57" t="s">
        <v>44</v>
      </c>
    </row>
    <row r="160" spans="1:34" x14ac:dyDescent="0.25">
      <c r="A160" s="54">
        <v>9369611</v>
      </c>
      <c r="B160" s="55"/>
      <c r="C160" s="55"/>
      <c r="D160" s="55">
        <v>62538113</v>
      </c>
      <c r="E160" s="55"/>
      <c r="F160" s="55">
        <v>300</v>
      </c>
      <c r="G160" s="55">
        <v>84015514</v>
      </c>
      <c r="H160" s="55"/>
      <c r="I160" s="55">
        <v>2275050011</v>
      </c>
      <c r="J160" s="55">
        <v>2</v>
      </c>
      <c r="K160" s="55" t="s">
        <v>34</v>
      </c>
      <c r="L160" s="55" t="s">
        <v>82</v>
      </c>
      <c r="M160" s="55">
        <v>34041</v>
      </c>
      <c r="N160" s="55"/>
      <c r="O160" s="55" t="s">
        <v>83</v>
      </c>
      <c r="P160" s="55">
        <v>48811</v>
      </c>
      <c r="Q160" s="55" t="s">
        <v>37</v>
      </c>
      <c r="R160" s="55" t="s">
        <v>38</v>
      </c>
      <c r="S160" s="55"/>
      <c r="T160" s="55"/>
      <c r="U160" s="55" t="s">
        <v>38</v>
      </c>
      <c r="V160" s="55">
        <v>40.971150000000002</v>
      </c>
      <c r="W160" s="55">
        <v>-74.997479999999996</v>
      </c>
      <c r="X160" s="55" t="s">
        <v>39</v>
      </c>
      <c r="Y160" s="55" t="s">
        <v>83</v>
      </c>
      <c r="Z160" s="55" t="s">
        <v>34</v>
      </c>
      <c r="AA160" s="55">
        <v>0</v>
      </c>
      <c r="AB160" s="55" t="s">
        <v>41</v>
      </c>
      <c r="AC160" s="55">
        <v>8</v>
      </c>
      <c r="AD160" s="55"/>
      <c r="AE160" s="55" t="s">
        <v>42</v>
      </c>
      <c r="AF160" s="55" t="s">
        <v>43</v>
      </c>
      <c r="AG160" s="55">
        <v>0.53676299999999999</v>
      </c>
      <c r="AH160" s="57" t="s">
        <v>44</v>
      </c>
    </row>
    <row r="161" spans="1:34" x14ac:dyDescent="0.25">
      <c r="A161" s="54">
        <v>9369611</v>
      </c>
      <c r="B161" s="55"/>
      <c r="C161" s="55"/>
      <c r="D161" s="55">
        <v>62538113</v>
      </c>
      <c r="E161" s="55"/>
      <c r="F161" s="55">
        <v>300</v>
      </c>
      <c r="G161" s="55">
        <v>84015614</v>
      </c>
      <c r="H161" s="55"/>
      <c r="I161" s="55">
        <v>2275050012</v>
      </c>
      <c r="J161" s="55">
        <v>2</v>
      </c>
      <c r="K161" s="55" t="s">
        <v>34</v>
      </c>
      <c r="L161" s="55" t="s">
        <v>82</v>
      </c>
      <c r="M161" s="55">
        <v>34041</v>
      </c>
      <c r="N161" s="55"/>
      <c r="O161" s="55" t="s">
        <v>83</v>
      </c>
      <c r="P161" s="55">
        <v>48811</v>
      </c>
      <c r="Q161" s="55" t="s">
        <v>37</v>
      </c>
      <c r="R161" s="55" t="s">
        <v>38</v>
      </c>
      <c r="S161" s="55"/>
      <c r="T161" s="55"/>
      <c r="U161" s="55" t="s">
        <v>38</v>
      </c>
      <c r="V161" s="55">
        <v>40.971150000000002</v>
      </c>
      <c r="W161" s="55">
        <v>-74.997479999999996</v>
      </c>
      <c r="X161" s="55" t="s">
        <v>39</v>
      </c>
      <c r="Y161" s="55" t="s">
        <v>83</v>
      </c>
      <c r="Z161" s="55" t="s">
        <v>34</v>
      </c>
      <c r="AA161" s="55">
        <v>0</v>
      </c>
      <c r="AB161" s="55" t="s">
        <v>41</v>
      </c>
      <c r="AC161" s="55">
        <v>8</v>
      </c>
      <c r="AD161" s="55"/>
      <c r="AE161" s="55" t="s">
        <v>42</v>
      </c>
      <c r="AF161" s="55" t="s">
        <v>43</v>
      </c>
      <c r="AG161" s="55">
        <v>0.95173600000000003</v>
      </c>
      <c r="AH161" s="57" t="s">
        <v>44</v>
      </c>
    </row>
    <row r="162" spans="1:34" x14ac:dyDescent="0.25">
      <c r="A162" s="54">
        <v>9369611</v>
      </c>
      <c r="B162" s="55"/>
      <c r="C162" s="55"/>
      <c r="D162" s="55">
        <v>62538113</v>
      </c>
      <c r="E162" s="55"/>
      <c r="F162" s="55">
        <v>300</v>
      </c>
      <c r="G162" s="55">
        <v>84015614</v>
      </c>
      <c r="H162" s="55"/>
      <c r="I162" s="55">
        <v>2275050012</v>
      </c>
      <c r="J162" s="55">
        <v>2</v>
      </c>
      <c r="K162" s="55" t="s">
        <v>34</v>
      </c>
      <c r="L162" s="55" t="s">
        <v>82</v>
      </c>
      <c r="M162" s="55">
        <v>34041</v>
      </c>
      <c r="N162" s="55"/>
      <c r="O162" s="55" t="s">
        <v>83</v>
      </c>
      <c r="P162" s="55">
        <v>48811</v>
      </c>
      <c r="Q162" s="55" t="s">
        <v>37</v>
      </c>
      <c r="R162" s="55" t="s">
        <v>38</v>
      </c>
      <c r="S162" s="55"/>
      <c r="T162" s="55"/>
      <c r="U162" s="55" t="s">
        <v>38</v>
      </c>
      <c r="V162" s="55">
        <v>40.971150000000002</v>
      </c>
      <c r="W162" s="55">
        <v>-74.997479999999996</v>
      </c>
      <c r="X162" s="55" t="s">
        <v>39</v>
      </c>
      <c r="Y162" s="55" t="s">
        <v>83</v>
      </c>
      <c r="Z162" s="55" t="s">
        <v>34</v>
      </c>
      <c r="AA162" s="55">
        <v>0</v>
      </c>
      <c r="AB162" s="55" t="s">
        <v>41</v>
      </c>
      <c r="AC162" s="55">
        <v>8</v>
      </c>
      <c r="AD162" s="55"/>
      <c r="AE162" s="55" t="s">
        <v>45</v>
      </c>
      <c r="AF162" s="55" t="s">
        <v>46</v>
      </c>
      <c r="AG162" s="55">
        <v>0.101562</v>
      </c>
      <c r="AH162" s="57" t="s">
        <v>44</v>
      </c>
    </row>
    <row r="163" spans="1:34" x14ac:dyDescent="0.25">
      <c r="A163" s="54">
        <v>9369611</v>
      </c>
      <c r="B163" s="55"/>
      <c r="C163" s="55"/>
      <c r="D163" s="55">
        <v>62538113</v>
      </c>
      <c r="E163" s="55"/>
      <c r="F163" s="55">
        <v>300</v>
      </c>
      <c r="G163" s="55">
        <v>84015514</v>
      </c>
      <c r="H163" s="55"/>
      <c r="I163" s="55">
        <v>2275050011</v>
      </c>
      <c r="J163" s="55">
        <v>2</v>
      </c>
      <c r="K163" s="55" t="s">
        <v>34</v>
      </c>
      <c r="L163" s="55" t="s">
        <v>82</v>
      </c>
      <c r="M163" s="55">
        <v>34041</v>
      </c>
      <c r="N163" s="55"/>
      <c r="O163" s="55" t="s">
        <v>83</v>
      </c>
      <c r="P163" s="55">
        <v>48811</v>
      </c>
      <c r="Q163" s="55" t="s">
        <v>37</v>
      </c>
      <c r="R163" s="55" t="s">
        <v>38</v>
      </c>
      <c r="S163" s="55"/>
      <c r="T163" s="55"/>
      <c r="U163" s="55" t="s">
        <v>38</v>
      </c>
      <c r="V163" s="55">
        <v>40.971150000000002</v>
      </c>
      <c r="W163" s="55">
        <v>-74.997479999999996</v>
      </c>
      <c r="X163" s="55" t="s">
        <v>39</v>
      </c>
      <c r="Y163" s="55" t="s">
        <v>83</v>
      </c>
      <c r="Z163" s="55" t="s">
        <v>34</v>
      </c>
      <c r="AA163" s="55">
        <v>0</v>
      </c>
      <c r="AB163" s="55" t="s">
        <v>41</v>
      </c>
      <c r="AC163" s="55">
        <v>8</v>
      </c>
      <c r="AD163" s="55"/>
      <c r="AE163" s="55" t="s">
        <v>45</v>
      </c>
      <c r="AF163" s="55" t="s">
        <v>46</v>
      </c>
      <c r="AG163" s="55">
        <v>3.5671500000000002E-2</v>
      </c>
      <c r="AH163" s="57" t="s">
        <v>44</v>
      </c>
    </row>
    <row r="164" spans="1:34" x14ac:dyDescent="0.25">
      <c r="A164" s="54">
        <v>9369611</v>
      </c>
      <c r="B164" s="55"/>
      <c r="C164" s="55"/>
      <c r="D164" s="55">
        <v>62538113</v>
      </c>
      <c r="E164" s="55"/>
      <c r="F164" s="55">
        <v>300</v>
      </c>
      <c r="G164" s="55">
        <v>84015514</v>
      </c>
      <c r="H164" s="55"/>
      <c r="I164" s="55">
        <v>2275050011</v>
      </c>
      <c r="J164" s="55">
        <v>2</v>
      </c>
      <c r="K164" s="55" t="s">
        <v>34</v>
      </c>
      <c r="L164" s="55" t="s">
        <v>82</v>
      </c>
      <c r="M164" s="55">
        <v>34041</v>
      </c>
      <c r="N164" s="55"/>
      <c r="O164" s="55" t="s">
        <v>83</v>
      </c>
      <c r="P164" s="55">
        <v>48811</v>
      </c>
      <c r="Q164" s="55" t="s">
        <v>37</v>
      </c>
      <c r="R164" s="55" t="s">
        <v>38</v>
      </c>
      <c r="S164" s="55"/>
      <c r="T164" s="55"/>
      <c r="U164" s="55" t="s">
        <v>38</v>
      </c>
      <c r="V164" s="55">
        <v>40.971150000000002</v>
      </c>
      <c r="W164" s="55">
        <v>-74.997479999999996</v>
      </c>
      <c r="X164" s="55" t="s">
        <v>39</v>
      </c>
      <c r="Y164" s="55" t="s">
        <v>83</v>
      </c>
      <c r="Z164" s="55" t="s">
        <v>34</v>
      </c>
      <c r="AA164" s="55">
        <v>0</v>
      </c>
      <c r="AB164" s="55" t="s">
        <v>41</v>
      </c>
      <c r="AC164" s="55">
        <v>8</v>
      </c>
      <c r="AD164" s="55"/>
      <c r="AE164" s="55" t="s">
        <v>47</v>
      </c>
      <c r="AF164" s="55" t="s">
        <v>48</v>
      </c>
      <c r="AG164" s="55">
        <v>0.58259700000000003</v>
      </c>
      <c r="AH164" s="57" t="s">
        <v>44</v>
      </c>
    </row>
    <row r="165" spans="1:34" x14ac:dyDescent="0.25">
      <c r="A165" s="54">
        <v>9369611</v>
      </c>
      <c r="B165" s="55"/>
      <c r="C165" s="55"/>
      <c r="D165" s="55">
        <v>62538113</v>
      </c>
      <c r="E165" s="55"/>
      <c r="F165" s="55">
        <v>300</v>
      </c>
      <c r="G165" s="55">
        <v>84015614</v>
      </c>
      <c r="H165" s="55"/>
      <c r="I165" s="55">
        <v>2275050012</v>
      </c>
      <c r="J165" s="55">
        <v>2</v>
      </c>
      <c r="K165" s="55" t="s">
        <v>34</v>
      </c>
      <c r="L165" s="55" t="s">
        <v>82</v>
      </c>
      <c r="M165" s="55">
        <v>34041</v>
      </c>
      <c r="N165" s="55"/>
      <c r="O165" s="55" t="s">
        <v>83</v>
      </c>
      <c r="P165" s="55">
        <v>48811</v>
      </c>
      <c r="Q165" s="55" t="s">
        <v>37</v>
      </c>
      <c r="R165" s="55" t="s">
        <v>38</v>
      </c>
      <c r="S165" s="55"/>
      <c r="T165" s="55"/>
      <c r="U165" s="55" t="s">
        <v>38</v>
      </c>
      <c r="V165" s="55">
        <v>40.971150000000002</v>
      </c>
      <c r="W165" s="55">
        <v>-74.997479999999996</v>
      </c>
      <c r="X165" s="55" t="s">
        <v>39</v>
      </c>
      <c r="Y165" s="55" t="s">
        <v>83</v>
      </c>
      <c r="Z165" s="55" t="s">
        <v>34</v>
      </c>
      <c r="AA165" s="55">
        <v>0</v>
      </c>
      <c r="AB165" s="55" t="s">
        <v>41</v>
      </c>
      <c r="AC165" s="55">
        <v>8</v>
      </c>
      <c r="AD165" s="55"/>
      <c r="AE165" s="55" t="s">
        <v>47</v>
      </c>
      <c r="AF165" s="55" t="s">
        <v>48</v>
      </c>
      <c r="AG165" s="55">
        <v>0.318888</v>
      </c>
      <c r="AH165" s="57" t="s">
        <v>44</v>
      </c>
    </row>
    <row r="166" spans="1:34" x14ac:dyDescent="0.25">
      <c r="A166" s="54">
        <v>9369611</v>
      </c>
      <c r="B166" s="55"/>
      <c r="C166" s="55"/>
      <c r="D166" s="55">
        <v>62538113</v>
      </c>
      <c r="E166" s="55"/>
      <c r="F166" s="55">
        <v>300</v>
      </c>
      <c r="G166" s="55">
        <v>84015514</v>
      </c>
      <c r="H166" s="55"/>
      <c r="I166" s="55">
        <v>2275050011</v>
      </c>
      <c r="J166" s="55">
        <v>2</v>
      </c>
      <c r="K166" s="55" t="s">
        <v>34</v>
      </c>
      <c r="L166" s="55" t="s">
        <v>82</v>
      </c>
      <c r="M166" s="55">
        <v>34041</v>
      </c>
      <c r="N166" s="55"/>
      <c r="O166" s="55" t="s">
        <v>83</v>
      </c>
      <c r="P166" s="55">
        <v>48811</v>
      </c>
      <c r="Q166" s="55" t="s">
        <v>37</v>
      </c>
      <c r="R166" s="55" t="s">
        <v>38</v>
      </c>
      <c r="S166" s="55"/>
      <c r="T166" s="55"/>
      <c r="U166" s="55" t="s">
        <v>38</v>
      </c>
      <c r="V166" s="55">
        <v>40.971150000000002</v>
      </c>
      <c r="W166" s="55">
        <v>-74.997479999999996</v>
      </c>
      <c r="X166" s="55" t="s">
        <v>39</v>
      </c>
      <c r="Y166" s="55" t="s">
        <v>83</v>
      </c>
      <c r="Z166" s="55" t="s">
        <v>34</v>
      </c>
      <c r="AA166" s="55">
        <v>0</v>
      </c>
      <c r="AB166" s="55" t="s">
        <v>41</v>
      </c>
      <c r="AC166" s="55">
        <v>8</v>
      </c>
      <c r="AD166" s="55"/>
      <c r="AE166" s="55" t="s">
        <v>49</v>
      </c>
      <c r="AF166" s="55" t="s">
        <v>50</v>
      </c>
      <c r="AG166" s="55">
        <v>0.84434399999999998</v>
      </c>
      <c r="AH166" s="57" t="s">
        <v>44</v>
      </c>
    </row>
    <row r="167" spans="1:34" x14ac:dyDescent="0.25">
      <c r="A167" s="54">
        <v>9369611</v>
      </c>
      <c r="B167" s="55"/>
      <c r="C167" s="55"/>
      <c r="D167" s="55">
        <v>62538113</v>
      </c>
      <c r="E167" s="55"/>
      <c r="F167" s="55">
        <v>300</v>
      </c>
      <c r="G167" s="55">
        <v>84015614</v>
      </c>
      <c r="H167" s="55"/>
      <c r="I167" s="55">
        <v>2275050012</v>
      </c>
      <c r="J167" s="55">
        <v>2</v>
      </c>
      <c r="K167" s="55" t="s">
        <v>34</v>
      </c>
      <c r="L167" s="55" t="s">
        <v>82</v>
      </c>
      <c r="M167" s="55">
        <v>34041</v>
      </c>
      <c r="N167" s="55"/>
      <c r="O167" s="55" t="s">
        <v>83</v>
      </c>
      <c r="P167" s="55">
        <v>48811</v>
      </c>
      <c r="Q167" s="55" t="s">
        <v>37</v>
      </c>
      <c r="R167" s="55" t="s">
        <v>38</v>
      </c>
      <c r="S167" s="55"/>
      <c r="T167" s="55"/>
      <c r="U167" s="55" t="s">
        <v>38</v>
      </c>
      <c r="V167" s="55">
        <v>40.971150000000002</v>
      </c>
      <c r="W167" s="55">
        <v>-74.997479999999996</v>
      </c>
      <c r="X167" s="55" t="s">
        <v>39</v>
      </c>
      <c r="Y167" s="55" t="s">
        <v>83</v>
      </c>
      <c r="Z167" s="55" t="s">
        <v>34</v>
      </c>
      <c r="AA167" s="55">
        <v>0</v>
      </c>
      <c r="AB167" s="55" t="s">
        <v>41</v>
      </c>
      <c r="AC167" s="55">
        <v>8</v>
      </c>
      <c r="AD167" s="55"/>
      <c r="AE167" s="55" t="s">
        <v>49</v>
      </c>
      <c r="AF167" s="55" t="s">
        <v>50</v>
      </c>
      <c r="AG167" s="55">
        <v>0.32672899999999999</v>
      </c>
      <c r="AH167" s="57" t="s">
        <v>44</v>
      </c>
    </row>
    <row r="168" spans="1:34" x14ac:dyDescent="0.25">
      <c r="A168" s="54">
        <v>9369611</v>
      </c>
      <c r="B168" s="55"/>
      <c r="C168" s="55"/>
      <c r="D168" s="55">
        <v>62538113</v>
      </c>
      <c r="E168" s="55"/>
      <c r="F168" s="55">
        <v>300</v>
      </c>
      <c r="G168" s="55">
        <v>84015614</v>
      </c>
      <c r="H168" s="55"/>
      <c r="I168" s="55">
        <v>2275050012</v>
      </c>
      <c r="J168" s="55">
        <v>2</v>
      </c>
      <c r="K168" s="55" t="s">
        <v>34</v>
      </c>
      <c r="L168" s="55" t="s">
        <v>82</v>
      </c>
      <c r="M168" s="55">
        <v>34041</v>
      </c>
      <c r="N168" s="55"/>
      <c r="O168" s="55" t="s">
        <v>83</v>
      </c>
      <c r="P168" s="55">
        <v>48811</v>
      </c>
      <c r="Q168" s="55" t="s">
        <v>37</v>
      </c>
      <c r="R168" s="55" t="s">
        <v>38</v>
      </c>
      <c r="S168" s="55"/>
      <c r="T168" s="55"/>
      <c r="U168" s="55" t="s">
        <v>38</v>
      </c>
      <c r="V168" s="55">
        <v>40.971150000000002</v>
      </c>
      <c r="W168" s="55">
        <v>-74.997479999999996</v>
      </c>
      <c r="X168" s="55" t="s">
        <v>39</v>
      </c>
      <c r="Y168" s="55" t="s">
        <v>83</v>
      </c>
      <c r="Z168" s="55" t="s">
        <v>34</v>
      </c>
      <c r="AA168" s="55">
        <v>0</v>
      </c>
      <c r="AB168" s="55" t="s">
        <v>41</v>
      </c>
      <c r="AC168" s="55">
        <v>8</v>
      </c>
      <c r="AD168" s="55"/>
      <c r="AE168" s="55" t="s">
        <v>51</v>
      </c>
      <c r="AF168" s="55" t="s">
        <v>52</v>
      </c>
      <c r="AG168" s="55">
        <v>0.44688299999999997</v>
      </c>
      <c r="AH168" s="57" t="s">
        <v>44</v>
      </c>
    </row>
    <row r="169" spans="1:34" x14ac:dyDescent="0.25">
      <c r="A169" s="54">
        <v>9369611</v>
      </c>
      <c r="B169" s="55"/>
      <c r="C169" s="55"/>
      <c r="D169" s="55">
        <v>62538113</v>
      </c>
      <c r="E169" s="55"/>
      <c r="F169" s="55">
        <v>300</v>
      </c>
      <c r="G169" s="55">
        <v>84015514</v>
      </c>
      <c r="H169" s="55"/>
      <c r="I169" s="55">
        <v>2275050011</v>
      </c>
      <c r="J169" s="55">
        <v>2</v>
      </c>
      <c r="K169" s="55" t="s">
        <v>34</v>
      </c>
      <c r="L169" s="55" t="s">
        <v>82</v>
      </c>
      <c r="M169" s="55">
        <v>34041</v>
      </c>
      <c r="N169" s="55"/>
      <c r="O169" s="55" t="s">
        <v>83</v>
      </c>
      <c r="P169" s="55">
        <v>48811</v>
      </c>
      <c r="Q169" s="55" t="s">
        <v>37</v>
      </c>
      <c r="R169" s="55" t="s">
        <v>38</v>
      </c>
      <c r="S169" s="55"/>
      <c r="T169" s="55"/>
      <c r="U169" s="55" t="s">
        <v>38</v>
      </c>
      <c r="V169" s="55">
        <v>40.971150000000002</v>
      </c>
      <c r="W169" s="55">
        <v>-74.997479999999996</v>
      </c>
      <c r="X169" s="55" t="s">
        <v>39</v>
      </c>
      <c r="Y169" s="55" t="s">
        <v>83</v>
      </c>
      <c r="Z169" s="55" t="s">
        <v>34</v>
      </c>
      <c r="AA169" s="55">
        <v>0</v>
      </c>
      <c r="AB169" s="55" t="s">
        <v>41</v>
      </c>
      <c r="AC169" s="55">
        <v>8</v>
      </c>
      <c r="AD169" s="55"/>
      <c r="AE169" s="55" t="s">
        <v>51</v>
      </c>
      <c r="AF169" s="55" t="s">
        <v>52</v>
      </c>
      <c r="AG169" s="55">
        <v>0.23186499999999999</v>
      </c>
      <c r="AH169" s="57" t="s">
        <v>44</v>
      </c>
    </row>
    <row r="170" spans="1:34" x14ac:dyDescent="0.25">
      <c r="A170" s="54">
        <v>9369611</v>
      </c>
      <c r="B170" s="55"/>
      <c r="C170" s="55"/>
      <c r="D170" s="55">
        <v>62538113</v>
      </c>
      <c r="E170" s="55"/>
      <c r="F170" s="55">
        <v>300</v>
      </c>
      <c r="G170" s="55">
        <v>84015614</v>
      </c>
      <c r="H170" s="55"/>
      <c r="I170" s="55">
        <v>2275050012</v>
      </c>
      <c r="J170" s="55">
        <v>2</v>
      </c>
      <c r="K170" s="55" t="s">
        <v>34</v>
      </c>
      <c r="L170" s="55" t="s">
        <v>82</v>
      </c>
      <c r="M170" s="55">
        <v>34041</v>
      </c>
      <c r="N170" s="55"/>
      <c r="O170" s="55" t="s">
        <v>83</v>
      </c>
      <c r="P170" s="55">
        <v>48811</v>
      </c>
      <c r="Q170" s="55" t="s">
        <v>37</v>
      </c>
      <c r="R170" s="55" t="s">
        <v>38</v>
      </c>
      <c r="S170" s="55"/>
      <c r="T170" s="55"/>
      <c r="U170" s="55" t="s">
        <v>38</v>
      </c>
      <c r="V170" s="55">
        <v>40.971150000000002</v>
      </c>
      <c r="W170" s="55">
        <v>-74.997479999999996</v>
      </c>
      <c r="X170" s="55" t="s">
        <v>39</v>
      </c>
      <c r="Y170" s="55" t="s">
        <v>83</v>
      </c>
      <c r="Z170" s="55" t="s">
        <v>34</v>
      </c>
      <c r="AA170" s="55">
        <v>0</v>
      </c>
      <c r="AB170" s="55" t="s">
        <v>41</v>
      </c>
      <c r="AC170" s="55">
        <v>8</v>
      </c>
      <c r="AD170" s="55"/>
      <c r="AE170" s="55" t="s">
        <v>53</v>
      </c>
      <c r="AF170" s="55" t="s">
        <v>54</v>
      </c>
      <c r="AG170" s="55">
        <v>13.2196</v>
      </c>
      <c r="AH170" s="57" t="s">
        <v>44</v>
      </c>
    </row>
    <row r="171" spans="1:34" x14ac:dyDescent="0.25">
      <c r="A171" s="54">
        <v>9369611</v>
      </c>
      <c r="B171" s="55"/>
      <c r="C171" s="55"/>
      <c r="D171" s="55">
        <v>62538113</v>
      </c>
      <c r="E171" s="55"/>
      <c r="F171" s="55">
        <v>300</v>
      </c>
      <c r="G171" s="55">
        <v>84015514</v>
      </c>
      <c r="H171" s="55"/>
      <c r="I171" s="55">
        <v>2275050011</v>
      </c>
      <c r="J171" s="55">
        <v>2</v>
      </c>
      <c r="K171" s="55" t="s">
        <v>34</v>
      </c>
      <c r="L171" s="55" t="s">
        <v>82</v>
      </c>
      <c r="M171" s="55">
        <v>34041</v>
      </c>
      <c r="N171" s="55"/>
      <c r="O171" s="55" t="s">
        <v>83</v>
      </c>
      <c r="P171" s="55">
        <v>48811</v>
      </c>
      <c r="Q171" s="55" t="s">
        <v>37</v>
      </c>
      <c r="R171" s="55" t="s">
        <v>38</v>
      </c>
      <c r="S171" s="55"/>
      <c r="T171" s="55"/>
      <c r="U171" s="55" t="s">
        <v>38</v>
      </c>
      <c r="V171" s="55">
        <v>40.971150000000002</v>
      </c>
      <c r="W171" s="55">
        <v>-74.997479999999996</v>
      </c>
      <c r="X171" s="55" t="s">
        <v>39</v>
      </c>
      <c r="Y171" s="55" t="s">
        <v>83</v>
      </c>
      <c r="Z171" s="55" t="s">
        <v>34</v>
      </c>
      <c r="AA171" s="55">
        <v>0</v>
      </c>
      <c r="AB171" s="55" t="s">
        <v>41</v>
      </c>
      <c r="AC171" s="55">
        <v>8</v>
      </c>
      <c r="AD171" s="55"/>
      <c r="AE171" s="55" t="s">
        <v>53</v>
      </c>
      <c r="AF171" s="55" t="s">
        <v>54</v>
      </c>
      <c r="AG171" s="55">
        <v>42.855699999999999</v>
      </c>
      <c r="AH171" s="57" t="s">
        <v>44</v>
      </c>
    </row>
    <row r="172" spans="1:34" x14ac:dyDescent="0.25">
      <c r="A172" s="54">
        <v>9369611</v>
      </c>
      <c r="B172" s="55"/>
      <c r="C172" s="55"/>
      <c r="D172" s="55">
        <v>62538113</v>
      </c>
      <c r="E172" s="55"/>
      <c r="F172" s="55">
        <v>300</v>
      </c>
      <c r="G172" s="55">
        <v>84015514</v>
      </c>
      <c r="H172" s="55"/>
      <c r="I172" s="55">
        <v>2275050011</v>
      </c>
      <c r="J172" s="55">
        <v>2</v>
      </c>
      <c r="K172" s="55" t="s">
        <v>34</v>
      </c>
      <c r="L172" s="55" t="s">
        <v>82</v>
      </c>
      <c r="M172" s="55">
        <v>34041</v>
      </c>
      <c r="N172" s="55"/>
      <c r="O172" s="55" t="s">
        <v>83</v>
      </c>
      <c r="P172" s="55">
        <v>48811</v>
      </c>
      <c r="Q172" s="55" t="s">
        <v>37</v>
      </c>
      <c r="R172" s="55" t="s">
        <v>38</v>
      </c>
      <c r="S172" s="55"/>
      <c r="T172" s="55"/>
      <c r="U172" s="55" t="s">
        <v>38</v>
      </c>
      <c r="V172" s="55">
        <v>40.971150000000002</v>
      </c>
      <c r="W172" s="55">
        <v>-74.997479999999996</v>
      </c>
      <c r="X172" s="55" t="s">
        <v>39</v>
      </c>
      <c r="Y172" s="55" t="s">
        <v>83</v>
      </c>
      <c r="Z172" s="55" t="s">
        <v>34</v>
      </c>
      <c r="AA172" s="55">
        <v>0</v>
      </c>
      <c r="AB172" s="55" t="s">
        <v>41</v>
      </c>
      <c r="AC172" s="55">
        <v>8</v>
      </c>
      <c r="AD172" s="55"/>
      <c r="AE172" s="55">
        <v>7439921</v>
      </c>
      <c r="AF172" s="55" t="s">
        <v>55</v>
      </c>
      <c r="AG172" s="55">
        <v>5.4837499999999997E-2</v>
      </c>
      <c r="AH172" s="57" t="s">
        <v>44</v>
      </c>
    </row>
    <row r="173" spans="1:34" x14ac:dyDescent="0.25">
      <c r="A173" s="54">
        <v>11210511</v>
      </c>
      <c r="B173" s="55"/>
      <c r="C173" s="55"/>
      <c r="D173" s="55">
        <v>61055713</v>
      </c>
      <c r="E173" s="55"/>
      <c r="F173" s="55">
        <v>300</v>
      </c>
      <c r="G173" s="55">
        <v>78650714</v>
      </c>
      <c r="H173" s="55"/>
      <c r="I173" s="55">
        <v>2275050011</v>
      </c>
      <c r="J173" s="55">
        <v>2</v>
      </c>
      <c r="K173" s="55" t="s">
        <v>34</v>
      </c>
      <c r="L173" s="55" t="s">
        <v>84</v>
      </c>
      <c r="M173" s="55">
        <v>34029</v>
      </c>
      <c r="N173" s="55"/>
      <c r="O173" s="55" t="s">
        <v>85</v>
      </c>
      <c r="P173" s="55">
        <v>48811</v>
      </c>
      <c r="Q173" s="55" t="s">
        <v>37</v>
      </c>
      <c r="R173" s="55" t="s">
        <v>38</v>
      </c>
      <c r="S173" s="55"/>
      <c r="T173" s="55"/>
      <c r="U173" s="55" t="s">
        <v>38</v>
      </c>
      <c r="V173" s="55">
        <v>39.815899999999999</v>
      </c>
      <c r="W173" s="55">
        <v>-74.203900000000004</v>
      </c>
      <c r="X173" s="55" t="s">
        <v>39</v>
      </c>
      <c r="Y173" s="55" t="s">
        <v>86</v>
      </c>
      <c r="Z173" s="55" t="s">
        <v>34</v>
      </c>
      <c r="AA173" s="55">
        <v>0</v>
      </c>
      <c r="AB173" s="55" t="s">
        <v>41</v>
      </c>
      <c r="AC173" s="55">
        <v>8</v>
      </c>
      <c r="AD173" s="55"/>
      <c r="AE173" s="55" t="s">
        <v>42</v>
      </c>
      <c r="AF173" s="55" t="s">
        <v>43</v>
      </c>
      <c r="AG173" s="55">
        <v>1.3542700000000001E-3</v>
      </c>
      <c r="AH173" s="57" t="s">
        <v>44</v>
      </c>
    </row>
    <row r="174" spans="1:34" x14ac:dyDescent="0.25">
      <c r="A174" s="54">
        <v>11210511</v>
      </c>
      <c r="B174" s="55"/>
      <c r="C174" s="55"/>
      <c r="D174" s="55">
        <v>61055713</v>
      </c>
      <c r="E174" s="55"/>
      <c r="F174" s="55">
        <v>300</v>
      </c>
      <c r="G174" s="55">
        <v>78650814</v>
      </c>
      <c r="H174" s="55"/>
      <c r="I174" s="55">
        <v>2275050012</v>
      </c>
      <c r="J174" s="55">
        <v>2</v>
      </c>
      <c r="K174" s="55" t="s">
        <v>34</v>
      </c>
      <c r="L174" s="55" t="s">
        <v>84</v>
      </c>
      <c r="M174" s="55">
        <v>34029</v>
      </c>
      <c r="N174" s="55"/>
      <c r="O174" s="55" t="s">
        <v>85</v>
      </c>
      <c r="P174" s="55">
        <v>48811</v>
      </c>
      <c r="Q174" s="55" t="s">
        <v>37</v>
      </c>
      <c r="R174" s="55" t="s">
        <v>38</v>
      </c>
      <c r="S174" s="55"/>
      <c r="T174" s="55"/>
      <c r="U174" s="55" t="s">
        <v>38</v>
      </c>
      <c r="V174" s="55">
        <v>39.815899999999999</v>
      </c>
      <c r="W174" s="55">
        <v>-74.203900000000004</v>
      </c>
      <c r="X174" s="55" t="s">
        <v>39</v>
      </c>
      <c r="Y174" s="55" t="s">
        <v>86</v>
      </c>
      <c r="Z174" s="55" t="s">
        <v>34</v>
      </c>
      <c r="AA174" s="55">
        <v>0</v>
      </c>
      <c r="AB174" s="55" t="s">
        <v>41</v>
      </c>
      <c r="AC174" s="55">
        <v>8</v>
      </c>
      <c r="AD174" s="55"/>
      <c r="AE174" s="55" t="s">
        <v>42</v>
      </c>
      <c r="AF174" s="55" t="s">
        <v>43</v>
      </c>
      <c r="AG174" s="55">
        <v>1.1376499999999999E-2</v>
      </c>
      <c r="AH174" s="57" t="s">
        <v>44</v>
      </c>
    </row>
    <row r="175" spans="1:34" x14ac:dyDescent="0.25">
      <c r="A175" s="54">
        <v>11210511</v>
      </c>
      <c r="B175" s="55"/>
      <c r="C175" s="55"/>
      <c r="D175" s="55">
        <v>61055713</v>
      </c>
      <c r="E175" s="55"/>
      <c r="F175" s="55">
        <v>300</v>
      </c>
      <c r="G175" s="55">
        <v>78650714</v>
      </c>
      <c r="H175" s="55"/>
      <c r="I175" s="55">
        <v>2275050011</v>
      </c>
      <c r="J175" s="55">
        <v>2</v>
      </c>
      <c r="K175" s="55" t="s">
        <v>34</v>
      </c>
      <c r="L175" s="55" t="s">
        <v>84</v>
      </c>
      <c r="M175" s="55">
        <v>34029</v>
      </c>
      <c r="N175" s="55"/>
      <c r="O175" s="55" t="s">
        <v>85</v>
      </c>
      <c r="P175" s="55">
        <v>48811</v>
      </c>
      <c r="Q175" s="55" t="s">
        <v>37</v>
      </c>
      <c r="R175" s="55" t="s">
        <v>38</v>
      </c>
      <c r="S175" s="55"/>
      <c r="T175" s="55"/>
      <c r="U175" s="55" t="s">
        <v>38</v>
      </c>
      <c r="V175" s="55">
        <v>39.815899999999999</v>
      </c>
      <c r="W175" s="55">
        <v>-74.203900000000004</v>
      </c>
      <c r="X175" s="55" t="s">
        <v>39</v>
      </c>
      <c r="Y175" s="55" t="s">
        <v>86</v>
      </c>
      <c r="Z175" s="55" t="s">
        <v>34</v>
      </c>
      <c r="AA175" s="55">
        <v>0</v>
      </c>
      <c r="AB175" s="55" t="s">
        <v>41</v>
      </c>
      <c r="AC175" s="55">
        <v>8</v>
      </c>
      <c r="AD175" s="55"/>
      <c r="AE175" s="55" t="s">
        <v>45</v>
      </c>
      <c r="AF175" s="55" t="s">
        <v>46</v>
      </c>
      <c r="AG175" s="55">
        <v>9.0000000000000006E-5</v>
      </c>
      <c r="AH175" s="57" t="s">
        <v>44</v>
      </c>
    </row>
    <row r="176" spans="1:34" x14ac:dyDescent="0.25">
      <c r="A176" s="54">
        <v>11210511</v>
      </c>
      <c r="B176" s="55"/>
      <c r="C176" s="55"/>
      <c r="D176" s="55">
        <v>61055713</v>
      </c>
      <c r="E176" s="55"/>
      <c r="F176" s="55">
        <v>300</v>
      </c>
      <c r="G176" s="55">
        <v>78650814</v>
      </c>
      <c r="H176" s="55"/>
      <c r="I176" s="55">
        <v>2275050012</v>
      </c>
      <c r="J176" s="55">
        <v>2</v>
      </c>
      <c r="K176" s="55" t="s">
        <v>34</v>
      </c>
      <c r="L176" s="55" t="s">
        <v>84</v>
      </c>
      <c r="M176" s="55">
        <v>34029</v>
      </c>
      <c r="N176" s="55"/>
      <c r="O176" s="55" t="s">
        <v>85</v>
      </c>
      <c r="P176" s="55">
        <v>48811</v>
      </c>
      <c r="Q176" s="55" t="s">
        <v>37</v>
      </c>
      <c r="R176" s="55" t="s">
        <v>38</v>
      </c>
      <c r="S176" s="55"/>
      <c r="T176" s="55"/>
      <c r="U176" s="55" t="s">
        <v>38</v>
      </c>
      <c r="V176" s="55">
        <v>39.815899999999999</v>
      </c>
      <c r="W176" s="55">
        <v>-74.203900000000004</v>
      </c>
      <c r="X176" s="55" t="s">
        <v>39</v>
      </c>
      <c r="Y176" s="55" t="s">
        <v>86</v>
      </c>
      <c r="Z176" s="55" t="s">
        <v>34</v>
      </c>
      <c r="AA176" s="55">
        <v>0</v>
      </c>
      <c r="AB176" s="55" t="s">
        <v>41</v>
      </c>
      <c r="AC176" s="55">
        <v>8</v>
      </c>
      <c r="AD176" s="55"/>
      <c r="AE176" s="55" t="s">
        <v>45</v>
      </c>
      <c r="AF176" s="55" t="s">
        <v>46</v>
      </c>
      <c r="AG176" s="55">
        <v>1.2140199999999999E-3</v>
      </c>
      <c r="AH176" s="57" t="s">
        <v>44</v>
      </c>
    </row>
    <row r="177" spans="1:34" x14ac:dyDescent="0.25">
      <c r="A177" s="54">
        <v>11210511</v>
      </c>
      <c r="B177" s="55"/>
      <c r="C177" s="55"/>
      <c r="D177" s="55">
        <v>61055713</v>
      </c>
      <c r="E177" s="55"/>
      <c r="F177" s="55">
        <v>300</v>
      </c>
      <c r="G177" s="55">
        <v>78650714</v>
      </c>
      <c r="H177" s="55"/>
      <c r="I177" s="55">
        <v>2275050011</v>
      </c>
      <c r="J177" s="55">
        <v>2</v>
      </c>
      <c r="K177" s="55" t="s">
        <v>34</v>
      </c>
      <c r="L177" s="55" t="s">
        <v>84</v>
      </c>
      <c r="M177" s="55">
        <v>34029</v>
      </c>
      <c r="N177" s="55"/>
      <c r="O177" s="55" t="s">
        <v>85</v>
      </c>
      <c r="P177" s="55">
        <v>48811</v>
      </c>
      <c r="Q177" s="55" t="s">
        <v>37</v>
      </c>
      <c r="R177" s="55" t="s">
        <v>38</v>
      </c>
      <c r="S177" s="55"/>
      <c r="T177" s="55"/>
      <c r="U177" s="55" t="s">
        <v>38</v>
      </c>
      <c r="V177" s="55">
        <v>39.815899999999999</v>
      </c>
      <c r="W177" s="55">
        <v>-74.203900000000004</v>
      </c>
      <c r="X177" s="55" t="s">
        <v>39</v>
      </c>
      <c r="Y177" s="55" t="s">
        <v>86</v>
      </c>
      <c r="Z177" s="55" t="s">
        <v>34</v>
      </c>
      <c r="AA177" s="55">
        <v>0</v>
      </c>
      <c r="AB177" s="55" t="s">
        <v>41</v>
      </c>
      <c r="AC177" s="55">
        <v>8</v>
      </c>
      <c r="AD177" s="55"/>
      <c r="AE177" s="55" t="s">
        <v>47</v>
      </c>
      <c r="AF177" s="55" t="s">
        <v>48</v>
      </c>
      <c r="AG177" s="55">
        <v>1.4699100000000001E-3</v>
      </c>
      <c r="AH177" s="57" t="s">
        <v>44</v>
      </c>
    </row>
    <row r="178" spans="1:34" x14ac:dyDescent="0.25">
      <c r="A178" s="54">
        <v>11210511</v>
      </c>
      <c r="B178" s="55"/>
      <c r="C178" s="55"/>
      <c r="D178" s="55">
        <v>61055713</v>
      </c>
      <c r="E178" s="55"/>
      <c r="F178" s="55">
        <v>300</v>
      </c>
      <c r="G178" s="55">
        <v>78650814</v>
      </c>
      <c r="H178" s="55"/>
      <c r="I178" s="55">
        <v>2275050012</v>
      </c>
      <c r="J178" s="55">
        <v>2</v>
      </c>
      <c r="K178" s="55" t="s">
        <v>34</v>
      </c>
      <c r="L178" s="55" t="s">
        <v>84</v>
      </c>
      <c r="M178" s="55">
        <v>34029</v>
      </c>
      <c r="N178" s="55"/>
      <c r="O178" s="55" t="s">
        <v>85</v>
      </c>
      <c r="P178" s="55">
        <v>48811</v>
      </c>
      <c r="Q178" s="55" t="s">
        <v>37</v>
      </c>
      <c r="R178" s="55" t="s">
        <v>38</v>
      </c>
      <c r="S178" s="55"/>
      <c r="T178" s="55"/>
      <c r="U178" s="55" t="s">
        <v>38</v>
      </c>
      <c r="V178" s="55">
        <v>39.815899999999999</v>
      </c>
      <c r="W178" s="55">
        <v>-74.203900000000004</v>
      </c>
      <c r="X178" s="55" t="s">
        <v>39</v>
      </c>
      <c r="Y178" s="55" t="s">
        <v>86</v>
      </c>
      <c r="Z178" s="55" t="s">
        <v>34</v>
      </c>
      <c r="AA178" s="55">
        <v>0</v>
      </c>
      <c r="AB178" s="55" t="s">
        <v>41</v>
      </c>
      <c r="AC178" s="55">
        <v>8</v>
      </c>
      <c r="AD178" s="55"/>
      <c r="AE178" s="55" t="s">
        <v>47</v>
      </c>
      <c r="AF178" s="55" t="s">
        <v>48</v>
      </c>
      <c r="AG178" s="55">
        <v>3.8118200000000001E-3</v>
      </c>
      <c r="AH178" s="57" t="s">
        <v>44</v>
      </c>
    </row>
    <row r="179" spans="1:34" x14ac:dyDescent="0.25">
      <c r="A179" s="54">
        <v>11210511</v>
      </c>
      <c r="B179" s="55"/>
      <c r="C179" s="55"/>
      <c r="D179" s="55">
        <v>61055713</v>
      </c>
      <c r="E179" s="55"/>
      <c r="F179" s="55">
        <v>300</v>
      </c>
      <c r="G179" s="55">
        <v>78650814</v>
      </c>
      <c r="H179" s="55"/>
      <c r="I179" s="55">
        <v>2275050012</v>
      </c>
      <c r="J179" s="55">
        <v>2</v>
      </c>
      <c r="K179" s="55" t="s">
        <v>34</v>
      </c>
      <c r="L179" s="55" t="s">
        <v>84</v>
      </c>
      <c r="M179" s="55">
        <v>34029</v>
      </c>
      <c r="N179" s="55"/>
      <c r="O179" s="55" t="s">
        <v>85</v>
      </c>
      <c r="P179" s="55">
        <v>48811</v>
      </c>
      <c r="Q179" s="55" t="s">
        <v>37</v>
      </c>
      <c r="R179" s="55" t="s">
        <v>38</v>
      </c>
      <c r="S179" s="55"/>
      <c r="T179" s="55"/>
      <c r="U179" s="55" t="s">
        <v>38</v>
      </c>
      <c r="V179" s="55">
        <v>39.815899999999999</v>
      </c>
      <c r="W179" s="55">
        <v>-74.203900000000004</v>
      </c>
      <c r="X179" s="55" t="s">
        <v>39</v>
      </c>
      <c r="Y179" s="55" t="s">
        <v>86</v>
      </c>
      <c r="Z179" s="55" t="s">
        <v>34</v>
      </c>
      <c r="AA179" s="55">
        <v>0</v>
      </c>
      <c r="AB179" s="55" t="s">
        <v>41</v>
      </c>
      <c r="AC179" s="55">
        <v>8</v>
      </c>
      <c r="AD179" s="55"/>
      <c r="AE179" s="55" t="s">
        <v>49</v>
      </c>
      <c r="AF179" s="55" t="s">
        <v>50</v>
      </c>
      <c r="AG179" s="55">
        <v>3.9055499999999998E-3</v>
      </c>
      <c r="AH179" s="57" t="s">
        <v>44</v>
      </c>
    </row>
    <row r="180" spans="1:34" x14ac:dyDescent="0.25">
      <c r="A180" s="54">
        <v>11210511</v>
      </c>
      <c r="B180" s="55"/>
      <c r="C180" s="55"/>
      <c r="D180" s="55">
        <v>61055713</v>
      </c>
      <c r="E180" s="55"/>
      <c r="F180" s="55">
        <v>300</v>
      </c>
      <c r="G180" s="55">
        <v>78650714</v>
      </c>
      <c r="H180" s="55"/>
      <c r="I180" s="55">
        <v>2275050011</v>
      </c>
      <c r="J180" s="55">
        <v>2</v>
      </c>
      <c r="K180" s="55" t="s">
        <v>34</v>
      </c>
      <c r="L180" s="55" t="s">
        <v>84</v>
      </c>
      <c r="M180" s="55">
        <v>34029</v>
      </c>
      <c r="N180" s="55"/>
      <c r="O180" s="55" t="s">
        <v>85</v>
      </c>
      <c r="P180" s="55">
        <v>48811</v>
      </c>
      <c r="Q180" s="55" t="s">
        <v>37</v>
      </c>
      <c r="R180" s="55" t="s">
        <v>38</v>
      </c>
      <c r="S180" s="55"/>
      <c r="T180" s="55"/>
      <c r="U180" s="55" t="s">
        <v>38</v>
      </c>
      <c r="V180" s="55">
        <v>39.815899999999999</v>
      </c>
      <c r="W180" s="55">
        <v>-74.203900000000004</v>
      </c>
      <c r="X180" s="55" t="s">
        <v>39</v>
      </c>
      <c r="Y180" s="55" t="s">
        <v>86</v>
      </c>
      <c r="Z180" s="55" t="s">
        <v>34</v>
      </c>
      <c r="AA180" s="55">
        <v>0</v>
      </c>
      <c r="AB180" s="55" t="s">
        <v>41</v>
      </c>
      <c r="AC180" s="55">
        <v>8</v>
      </c>
      <c r="AD180" s="55"/>
      <c r="AE180" s="55" t="s">
        <v>49</v>
      </c>
      <c r="AF180" s="55" t="s">
        <v>50</v>
      </c>
      <c r="AG180" s="55">
        <v>2.1302999999999999E-3</v>
      </c>
      <c r="AH180" s="57" t="s">
        <v>44</v>
      </c>
    </row>
    <row r="181" spans="1:34" x14ac:dyDescent="0.25">
      <c r="A181" s="54">
        <v>11210511</v>
      </c>
      <c r="B181" s="55"/>
      <c r="C181" s="55"/>
      <c r="D181" s="55">
        <v>61055713</v>
      </c>
      <c r="E181" s="55"/>
      <c r="F181" s="55">
        <v>300</v>
      </c>
      <c r="G181" s="55">
        <v>78650714</v>
      </c>
      <c r="H181" s="55"/>
      <c r="I181" s="55">
        <v>2275050011</v>
      </c>
      <c r="J181" s="55">
        <v>2</v>
      </c>
      <c r="K181" s="55" t="s">
        <v>34</v>
      </c>
      <c r="L181" s="55" t="s">
        <v>84</v>
      </c>
      <c r="M181" s="55">
        <v>34029</v>
      </c>
      <c r="N181" s="55"/>
      <c r="O181" s="55" t="s">
        <v>85</v>
      </c>
      <c r="P181" s="55">
        <v>48811</v>
      </c>
      <c r="Q181" s="55" t="s">
        <v>37</v>
      </c>
      <c r="R181" s="55" t="s">
        <v>38</v>
      </c>
      <c r="S181" s="55"/>
      <c r="T181" s="55"/>
      <c r="U181" s="55" t="s">
        <v>38</v>
      </c>
      <c r="V181" s="55">
        <v>39.815899999999999</v>
      </c>
      <c r="W181" s="55">
        <v>-74.203900000000004</v>
      </c>
      <c r="X181" s="55" t="s">
        <v>39</v>
      </c>
      <c r="Y181" s="55" t="s">
        <v>86</v>
      </c>
      <c r="Z181" s="55" t="s">
        <v>34</v>
      </c>
      <c r="AA181" s="55">
        <v>0</v>
      </c>
      <c r="AB181" s="55" t="s">
        <v>41</v>
      </c>
      <c r="AC181" s="55">
        <v>8</v>
      </c>
      <c r="AD181" s="55"/>
      <c r="AE181" s="55" t="s">
        <v>51</v>
      </c>
      <c r="AF181" s="55" t="s">
        <v>52</v>
      </c>
      <c r="AG181" s="55">
        <v>5.8500000000000002E-4</v>
      </c>
      <c r="AH181" s="57" t="s">
        <v>44</v>
      </c>
    </row>
    <row r="182" spans="1:34" x14ac:dyDescent="0.25">
      <c r="A182" s="54">
        <v>11210511</v>
      </c>
      <c r="B182" s="55"/>
      <c r="C182" s="55"/>
      <c r="D182" s="55">
        <v>61055713</v>
      </c>
      <c r="E182" s="55"/>
      <c r="F182" s="55">
        <v>300</v>
      </c>
      <c r="G182" s="55">
        <v>78650814</v>
      </c>
      <c r="H182" s="55"/>
      <c r="I182" s="55">
        <v>2275050012</v>
      </c>
      <c r="J182" s="55">
        <v>2</v>
      </c>
      <c r="K182" s="55" t="s">
        <v>34</v>
      </c>
      <c r="L182" s="55" t="s">
        <v>84</v>
      </c>
      <c r="M182" s="55">
        <v>34029</v>
      </c>
      <c r="N182" s="55"/>
      <c r="O182" s="55" t="s">
        <v>85</v>
      </c>
      <c r="P182" s="55">
        <v>48811</v>
      </c>
      <c r="Q182" s="55" t="s">
        <v>37</v>
      </c>
      <c r="R182" s="55" t="s">
        <v>38</v>
      </c>
      <c r="S182" s="55"/>
      <c r="T182" s="55"/>
      <c r="U182" s="55" t="s">
        <v>38</v>
      </c>
      <c r="V182" s="55">
        <v>39.815899999999999</v>
      </c>
      <c r="W182" s="55">
        <v>-74.203900000000004</v>
      </c>
      <c r="X182" s="55" t="s">
        <v>39</v>
      </c>
      <c r="Y182" s="55" t="s">
        <v>86</v>
      </c>
      <c r="Z182" s="55" t="s">
        <v>34</v>
      </c>
      <c r="AA182" s="55">
        <v>0</v>
      </c>
      <c r="AB182" s="55" t="s">
        <v>41</v>
      </c>
      <c r="AC182" s="55">
        <v>8</v>
      </c>
      <c r="AD182" s="55"/>
      <c r="AE182" s="55" t="s">
        <v>51</v>
      </c>
      <c r="AF182" s="55" t="s">
        <v>52</v>
      </c>
      <c r="AG182" s="55">
        <v>5.3417999999999998E-3</v>
      </c>
      <c r="AH182" s="57" t="s">
        <v>44</v>
      </c>
    </row>
    <row r="183" spans="1:34" x14ac:dyDescent="0.25">
      <c r="A183" s="54">
        <v>11210511</v>
      </c>
      <c r="B183" s="55"/>
      <c r="C183" s="55"/>
      <c r="D183" s="55">
        <v>61055713</v>
      </c>
      <c r="E183" s="55"/>
      <c r="F183" s="55">
        <v>300</v>
      </c>
      <c r="G183" s="55">
        <v>78650714</v>
      </c>
      <c r="H183" s="55"/>
      <c r="I183" s="55">
        <v>2275050011</v>
      </c>
      <c r="J183" s="55">
        <v>2</v>
      </c>
      <c r="K183" s="55" t="s">
        <v>34</v>
      </c>
      <c r="L183" s="55" t="s">
        <v>84</v>
      </c>
      <c r="M183" s="55">
        <v>34029</v>
      </c>
      <c r="N183" s="55"/>
      <c r="O183" s="55" t="s">
        <v>85</v>
      </c>
      <c r="P183" s="55">
        <v>48811</v>
      </c>
      <c r="Q183" s="55" t="s">
        <v>37</v>
      </c>
      <c r="R183" s="55" t="s">
        <v>38</v>
      </c>
      <c r="S183" s="55"/>
      <c r="T183" s="55"/>
      <c r="U183" s="55" t="s">
        <v>38</v>
      </c>
      <c r="V183" s="55">
        <v>39.815899999999999</v>
      </c>
      <c r="W183" s="55">
        <v>-74.203900000000004</v>
      </c>
      <c r="X183" s="55" t="s">
        <v>39</v>
      </c>
      <c r="Y183" s="55" t="s">
        <v>86</v>
      </c>
      <c r="Z183" s="55" t="s">
        <v>34</v>
      </c>
      <c r="AA183" s="55">
        <v>0</v>
      </c>
      <c r="AB183" s="55" t="s">
        <v>41</v>
      </c>
      <c r="AC183" s="55">
        <v>8</v>
      </c>
      <c r="AD183" s="55"/>
      <c r="AE183" s="55" t="s">
        <v>53</v>
      </c>
      <c r="AF183" s="55" t="s">
        <v>54</v>
      </c>
      <c r="AG183" s="55">
        <v>0.108126</v>
      </c>
      <c r="AH183" s="57" t="s">
        <v>44</v>
      </c>
    </row>
    <row r="184" spans="1:34" x14ac:dyDescent="0.25">
      <c r="A184" s="54">
        <v>11210511</v>
      </c>
      <c r="B184" s="55"/>
      <c r="C184" s="55"/>
      <c r="D184" s="55">
        <v>61055713</v>
      </c>
      <c r="E184" s="55"/>
      <c r="F184" s="55">
        <v>300</v>
      </c>
      <c r="G184" s="55">
        <v>78650814</v>
      </c>
      <c r="H184" s="55"/>
      <c r="I184" s="55">
        <v>2275050012</v>
      </c>
      <c r="J184" s="55">
        <v>2</v>
      </c>
      <c r="K184" s="55" t="s">
        <v>34</v>
      </c>
      <c r="L184" s="55" t="s">
        <v>84</v>
      </c>
      <c r="M184" s="55">
        <v>34029</v>
      </c>
      <c r="N184" s="55"/>
      <c r="O184" s="55" t="s">
        <v>85</v>
      </c>
      <c r="P184" s="55">
        <v>48811</v>
      </c>
      <c r="Q184" s="55" t="s">
        <v>37</v>
      </c>
      <c r="R184" s="55" t="s">
        <v>38</v>
      </c>
      <c r="S184" s="55"/>
      <c r="T184" s="55"/>
      <c r="U184" s="55" t="s">
        <v>38</v>
      </c>
      <c r="V184" s="55">
        <v>39.815899999999999</v>
      </c>
      <c r="W184" s="55">
        <v>-74.203900000000004</v>
      </c>
      <c r="X184" s="55" t="s">
        <v>39</v>
      </c>
      <c r="Y184" s="55" t="s">
        <v>86</v>
      </c>
      <c r="Z184" s="55" t="s">
        <v>34</v>
      </c>
      <c r="AA184" s="55">
        <v>0</v>
      </c>
      <c r="AB184" s="55" t="s">
        <v>41</v>
      </c>
      <c r="AC184" s="55">
        <v>8</v>
      </c>
      <c r="AD184" s="55"/>
      <c r="AE184" s="55" t="s">
        <v>53</v>
      </c>
      <c r="AF184" s="55" t="s">
        <v>54</v>
      </c>
      <c r="AG184" s="55">
        <v>0.15802099999999999</v>
      </c>
      <c r="AH184" s="57" t="s">
        <v>44</v>
      </c>
    </row>
    <row r="185" spans="1:34" x14ac:dyDescent="0.25">
      <c r="A185" s="54">
        <v>11210511</v>
      </c>
      <c r="B185" s="55"/>
      <c r="C185" s="55"/>
      <c r="D185" s="55">
        <v>61055713</v>
      </c>
      <c r="E185" s="55"/>
      <c r="F185" s="55">
        <v>300</v>
      </c>
      <c r="G185" s="55">
        <v>78650714</v>
      </c>
      <c r="H185" s="55"/>
      <c r="I185" s="55">
        <v>2275050011</v>
      </c>
      <c r="J185" s="55">
        <v>2</v>
      </c>
      <c r="K185" s="55" t="s">
        <v>34</v>
      </c>
      <c r="L185" s="55" t="s">
        <v>84</v>
      </c>
      <c r="M185" s="55">
        <v>34029</v>
      </c>
      <c r="N185" s="55"/>
      <c r="O185" s="55" t="s">
        <v>85</v>
      </c>
      <c r="P185" s="55">
        <v>48811</v>
      </c>
      <c r="Q185" s="55" t="s">
        <v>37</v>
      </c>
      <c r="R185" s="55" t="s">
        <v>38</v>
      </c>
      <c r="S185" s="55"/>
      <c r="T185" s="55"/>
      <c r="U185" s="55" t="s">
        <v>38</v>
      </c>
      <c r="V185" s="55">
        <v>39.815899999999999</v>
      </c>
      <c r="W185" s="55">
        <v>-74.203900000000004</v>
      </c>
      <c r="X185" s="55" t="s">
        <v>39</v>
      </c>
      <c r="Y185" s="55" t="s">
        <v>86</v>
      </c>
      <c r="Z185" s="55" t="s">
        <v>34</v>
      </c>
      <c r="AA185" s="55">
        <v>0</v>
      </c>
      <c r="AB185" s="55" t="s">
        <v>41</v>
      </c>
      <c r="AC185" s="55">
        <v>8</v>
      </c>
      <c r="AD185" s="55"/>
      <c r="AE185" s="55">
        <v>7439921</v>
      </c>
      <c r="AF185" s="55" t="s">
        <v>55</v>
      </c>
      <c r="AG185" s="55">
        <v>1.3835599999999999E-4</v>
      </c>
      <c r="AH185" s="57" t="s">
        <v>44</v>
      </c>
    </row>
    <row r="186" spans="1:34" x14ac:dyDescent="0.25">
      <c r="A186" s="54">
        <v>11395811</v>
      </c>
      <c r="B186" s="55"/>
      <c r="C186" s="55"/>
      <c r="D186" s="55">
        <v>61748413</v>
      </c>
      <c r="E186" s="55"/>
      <c r="F186" s="55">
        <v>300</v>
      </c>
      <c r="G186" s="55">
        <v>80022914</v>
      </c>
      <c r="H186" s="55"/>
      <c r="I186" s="55">
        <v>2275050011</v>
      </c>
      <c r="J186" s="55">
        <v>2</v>
      </c>
      <c r="K186" s="55" t="s">
        <v>34</v>
      </c>
      <c r="L186" s="55" t="s">
        <v>87</v>
      </c>
      <c r="M186" s="55">
        <v>34011</v>
      </c>
      <c r="N186" s="55"/>
      <c r="O186" s="55" t="s">
        <v>88</v>
      </c>
      <c r="P186" s="55">
        <v>48811</v>
      </c>
      <c r="Q186" s="55" t="s">
        <v>37</v>
      </c>
      <c r="R186" s="55" t="s">
        <v>38</v>
      </c>
      <c r="S186" s="55"/>
      <c r="T186" s="55"/>
      <c r="U186" s="55" t="s">
        <v>38</v>
      </c>
      <c r="V186" s="55">
        <v>39.457599999999999</v>
      </c>
      <c r="W186" s="55">
        <v>-75.273200000000003</v>
      </c>
      <c r="X186" s="55" t="s">
        <v>39</v>
      </c>
      <c r="Y186" s="55" t="s">
        <v>89</v>
      </c>
      <c r="Z186" s="55" t="s">
        <v>34</v>
      </c>
      <c r="AA186" s="55">
        <v>0</v>
      </c>
      <c r="AB186" s="55" t="s">
        <v>41</v>
      </c>
      <c r="AC186" s="55">
        <v>8</v>
      </c>
      <c r="AD186" s="55"/>
      <c r="AE186" s="55" t="s">
        <v>42</v>
      </c>
      <c r="AF186" s="55" t="s">
        <v>43</v>
      </c>
      <c r="AG186" s="55">
        <v>5.8844400000000003E-3</v>
      </c>
      <c r="AH186" s="57" t="s">
        <v>44</v>
      </c>
    </row>
    <row r="187" spans="1:34" x14ac:dyDescent="0.25">
      <c r="A187" s="54">
        <v>11395811</v>
      </c>
      <c r="B187" s="55"/>
      <c r="C187" s="55"/>
      <c r="D187" s="55">
        <v>61748413</v>
      </c>
      <c r="E187" s="55"/>
      <c r="F187" s="55">
        <v>300</v>
      </c>
      <c r="G187" s="55">
        <v>80022914</v>
      </c>
      <c r="H187" s="55"/>
      <c r="I187" s="55">
        <v>2275050011</v>
      </c>
      <c r="J187" s="55">
        <v>2</v>
      </c>
      <c r="K187" s="55" t="s">
        <v>34</v>
      </c>
      <c r="L187" s="55" t="s">
        <v>87</v>
      </c>
      <c r="M187" s="55">
        <v>34011</v>
      </c>
      <c r="N187" s="55"/>
      <c r="O187" s="55" t="s">
        <v>88</v>
      </c>
      <c r="P187" s="55">
        <v>48811</v>
      </c>
      <c r="Q187" s="55" t="s">
        <v>37</v>
      </c>
      <c r="R187" s="55" t="s">
        <v>38</v>
      </c>
      <c r="S187" s="55"/>
      <c r="T187" s="55"/>
      <c r="U187" s="55" t="s">
        <v>38</v>
      </c>
      <c r="V187" s="55">
        <v>39.457599999999999</v>
      </c>
      <c r="W187" s="55">
        <v>-75.273200000000003</v>
      </c>
      <c r="X187" s="55" t="s">
        <v>39</v>
      </c>
      <c r="Y187" s="55" t="s">
        <v>89</v>
      </c>
      <c r="Z187" s="55" t="s">
        <v>34</v>
      </c>
      <c r="AA187" s="55">
        <v>0</v>
      </c>
      <c r="AB187" s="55" t="s">
        <v>41</v>
      </c>
      <c r="AC187" s="55">
        <v>8</v>
      </c>
      <c r="AD187" s="55"/>
      <c r="AE187" s="55" t="s">
        <v>45</v>
      </c>
      <c r="AF187" s="55" t="s">
        <v>46</v>
      </c>
      <c r="AG187" s="55">
        <v>3.9105999999999999E-4</v>
      </c>
      <c r="AH187" s="57" t="s">
        <v>44</v>
      </c>
    </row>
    <row r="188" spans="1:34" x14ac:dyDescent="0.25">
      <c r="A188" s="54">
        <v>11395811</v>
      </c>
      <c r="B188" s="55"/>
      <c r="C188" s="55"/>
      <c r="D188" s="55">
        <v>61748413</v>
      </c>
      <c r="E188" s="55"/>
      <c r="F188" s="55">
        <v>300</v>
      </c>
      <c r="G188" s="55">
        <v>80022914</v>
      </c>
      <c r="H188" s="55"/>
      <c r="I188" s="55">
        <v>2275050011</v>
      </c>
      <c r="J188" s="55">
        <v>2</v>
      </c>
      <c r="K188" s="55" t="s">
        <v>34</v>
      </c>
      <c r="L188" s="55" t="s">
        <v>87</v>
      </c>
      <c r="M188" s="55">
        <v>34011</v>
      </c>
      <c r="N188" s="55"/>
      <c r="O188" s="55" t="s">
        <v>88</v>
      </c>
      <c r="P188" s="55">
        <v>48811</v>
      </c>
      <c r="Q188" s="55" t="s">
        <v>37</v>
      </c>
      <c r="R188" s="55" t="s">
        <v>38</v>
      </c>
      <c r="S188" s="55"/>
      <c r="T188" s="55"/>
      <c r="U188" s="55" t="s">
        <v>38</v>
      </c>
      <c r="V188" s="55">
        <v>39.457599999999999</v>
      </c>
      <c r="W188" s="55">
        <v>-75.273200000000003</v>
      </c>
      <c r="X188" s="55" t="s">
        <v>39</v>
      </c>
      <c r="Y188" s="55" t="s">
        <v>89</v>
      </c>
      <c r="Z188" s="55" t="s">
        <v>34</v>
      </c>
      <c r="AA188" s="55">
        <v>0</v>
      </c>
      <c r="AB188" s="55" t="s">
        <v>41</v>
      </c>
      <c r="AC188" s="55">
        <v>8</v>
      </c>
      <c r="AD188" s="55"/>
      <c r="AE188" s="55" t="s">
        <v>47</v>
      </c>
      <c r="AF188" s="55" t="s">
        <v>48</v>
      </c>
      <c r="AG188" s="55">
        <v>6.38691E-3</v>
      </c>
      <c r="AH188" s="57" t="s">
        <v>44</v>
      </c>
    </row>
    <row r="189" spans="1:34" x14ac:dyDescent="0.25">
      <c r="A189" s="54">
        <v>11395811</v>
      </c>
      <c r="B189" s="55"/>
      <c r="C189" s="55"/>
      <c r="D189" s="55">
        <v>61748413</v>
      </c>
      <c r="E189" s="55"/>
      <c r="F189" s="55">
        <v>300</v>
      </c>
      <c r="G189" s="55">
        <v>80022914</v>
      </c>
      <c r="H189" s="55"/>
      <c r="I189" s="55">
        <v>2275050011</v>
      </c>
      <c r="J189" s="55">
        <v>2</v>
      </c>
      <c r="K189" s="55" t="s">
        <v>34</v>
      </c>
      <c r="L189" s="55" t="s">
        <v>87</v>
      </c>
      <c r="M189" s="55">
        <v>34011</v>
      </c>
      <c r="N189" s="55"/>
      <c r="O189" s="55" t="s">
        <v>88</v>
      </c>
      <c r="P189" s="55">
        <v>48811</v>
      </c>
      <c r="Q189" s="55" t="s">
        <v>37</v>
      </c>
      <c r="R189" s="55" t="s">
        <v>38</v>
      </c>
      <c r="S189" s="55"/>
      <c r="T189" s="55"/>
      <c r="U189" s="55" t="s">
        <v>38</v>
      </c>
      <c r="V189" s="55">
        <v>39.457599999999999</v>
      </c>
      <c r="W189" s="55">
        <v>-75.273200000000003</v>
      </c>
      <c r="X189" s="55" t="s">
        <v>39</v>
      </c>
      <c r="Y189" s="55" t="s">
        <v>89</v>
      </c>
      <c r="Z189" s="55" t="s">
        <v>34</v>
      </c>
      <c r="AA189" s="55">
        <v>0</v>
      </c>
      <c r="AB189" s="55" t="s">
        <v>41</v>
      </c>
      <c r="AC189" s="55">
        <v>8</v>
      </c>
      <c r="AD189" s="55"/>
      <c r="AE189" s="55" t="s">
        <v>49</v>
      </c>
      <c r="AF189" s="55" t="s">
        <v>50</v>
      </c>
      <c r="AG189" s="55">
        <v>9.2563899999999998E-3</v>
      </c>
      <c r="AH189" s="57" t="s">
        <v>44</v>
      </c>
    </row>
    <row r="190" spans="1:34" x14ac:dyDescent="0.25">
      <c r="A190" s="54">
        <v>11395811</v>
      </c>
      <c r="B190" s="55"/>
      <c r="C190" s="55"/>
      <c r="D190" s="55">
        <v>61748413</v>
      </c>
      <c r="E190" s="55"/>
      <c r="F190" s="55">
        <v>300</v>
      </c>
      <c r="G190" s="55">
        <v>80022914</v>
      </c>
      <c r="H190" s="55"/>
      <c r="I190" s="55">
        <v>2275050011</v>
      </c>
      <c r="J190" s="55">
        <v>2</v>
      </c>
      <c r="K190" s="55" t="s">
        <v>34</v>
      </c>
      <c r="L190" s="55" t="s">
        <v>87</v>
      </c>
      <c r="M190" s="55">
        <v>34011</v>
      </c>
      <c r="N190" s="55"/>
      <c r="O190" s="55" t="s">
        <v>88</v>
      </c>
      <c r="P190" s="55">
        <v>48811</v>
      </c>
      <c r="Q190" s="55" t="s">
        <v>37</v>
      </c>
      <c r="R190" s="55" t="s">
        <v>38</v>
      </c>
      <c r="S190" s="55"/>
      <c r="T190" s="55"/>
      <c r="U190" s="55" t="s">
        <v>38</v>
      </c>
      <c r="V190" s="55">
        <v>39.457599999999999</v>
      </c>
      <c r="W190" s="55">
        <v>-75.273200000000003</v>
      </c>
      <c r="X190" s="55" t="s">
        <v>39</v>
      </c>
      <c r="Y190" s="55" t="s">
        <v>89</v>
      </c>
      <c r="Z190" s="55" t="s">
        <v>34</v>
      </c>
      <c r="AA190" s="55">
        <v>0</v>
      </c>
      <c r="AB190" s="55" t="s">
        <v>41</v>
      </c>
      <c r="AC190" s="55">
        <v>8</v>
      </c>
      <c r="AD190" s="55"/>
      <c r="AE190" s="55" t="s">
        <v>51</v>
      </c>
      <c r="AF190" s="55" t="s">
        <v>52</v>
      </c>
      <c r="AG190" s="55">
        <v>2.5418900000000002E-3</v>
      </c>
      <c r="AH190" s="57" t="s">
        <v>44</v>
      </c>
    </row>
    <row r="191" spans="1:34" x14ac:dyDescent="0.25">
      <c r="A191" s="54">
        <v>11395811</v>
      </c>
      <c r="B191" s="55"/>
      <c r="C191" s="55"/>
      <c r="D191" s="55">
        <v>61748413</v>
      </c>
      <c r="E191" s="55"/>
      <c r="F191" s="55">
        <v>300</v>
      </c>
      <c r="G191" s="55">
        <v>80022914</v>
      </c>
      <c r="H191" s="55"/>
      <c r="I191" s="55">
        <v>2275050011</v>
      </c>
      <c r="J191" s="55">
        <v>2</v>
      </c>
      <c r="K191" s="55" t="s">
        <v>34</v>
      </c>
      <c r="L191" s="55" t="s">
        <v>87</v>
      </c>
      <c r="M191" s="55">
        <v>34011</v>
      </c>
      <c r="N191" s="55"/>
      <c r="O191" s="55" t="s">
        <v>88</v>
      </c>
      <c r="P191" s="55">
        <v>48811</v>
      </c>
      <c r="Q191" s="55" t="s">
        <v>37</v>
      </c>
      <c r="R191" s="55" t="s">
        <v>38</v>
      </c>
      <c r="S191" s="55"/>
      <c r="T191" s="55"/>
      <c r="U191" s="55" t="s">
        <v>38</v>
      </c>
      <c r="V191" s="55">
        <v>39.457599999999999</v>
      </c>
      <c r="W191" s="55">
        <v>-75.273200000000003</v>
      </c>
      <c r="X191" s="55" t="s">
        <v>39</v>
      </c>
      <c r="Y191" s="55" t="s">
        <v>89</v>
      </c>
      <c r="Z191" s="55" t="s">
        <v>34</v>
      </c>
      <c r="AA191" s="55">
        <v>0</v>
      </c>
      <c r="AB191" s="55" t="s">
        <v>41</v>
      </c>
      <c r="AC191" s="55">
        <v>8</v>
      </c>
      <c r="AD191" s="55"/>
      <c r="AE191" s="55" t="s">
        <v>53</v>
      </c>
      <c r="AF191" s="55" t="s">
        <v>54</v>
      </c>
      <c r="AG191" s="55">
        <v>0.46982000000000002</v>
      </c>
      <c r="AH191" s="57" t="s">
        <v>44</v>
      </c>
    </row>
    <row r="192" spans="1:34" x14ac:dyDescent="0.25">
      <c r="A192" s="54">
        <v>11395811</v>
      </c>
      <c r="B192" s="55"/>
      <c r="C192" s="55"/>
      <c r="D192" s="55">
        <v>61748413</v>
      </c>
      <c r="E192" s="55"/>
      <c r="F192" s="55">
        <v>300</v>
      </c>
      <c r="G192" s="55">
        <v>80022914</v>
      </c>
      <c r="H192" s="55"/>
      <c r="I192" s="55">
        <v>2275050011</v>
      </c>
      <c r="J192" s="55">
        <v>2</v>
      </c>
      <c r="K192" s="55" t="s">
        <v>34</v>
      </c>
      <c r="L192" s="55" t="s">
        <v>87</v>
      </c>
      <c r="M192" s="55">
        <v>34011</v>
      </c>
      <c r="N192" s="55"/>
      <c r="O192" s="55" t="s">
        <v>88</v>
      </c>
      <c r="P192" s="55">
        <v>48811</v>
      </c>
      <c r="Q192" s="55" t="s">
        <v>37</v>
      </c>
      <c r="R192" s="55" t="s">
        <v>38</v>
      </c>
      <c r="S192" s="55"/>
      <c r="T192" s="55"/>
      <c r="U192" s="55" t="s">
        <v>38</v>
      </c>
      <c r="V192" s="55">
        <v>39.457599999999999</v>
      </c>
      <c r="W192" s="55">
        <v>-75.273200000000003</v>
      </c>
      <c r="X192" s="55" t="s">
        <v>39</v>
      </c>
      <c r="Y192" s="55" t="s">
        <v>89</v>
      </c>
      <c r="Z192" s="55" t="s">
        <v>34</v>
      </c>
      <c r="AA192" s="55">
        <v>0</v>
      </c>
      <c r="AB192" s="55" t="s">
        <v>41</v>
      </c>
      <c r="AC192" s="55">
        <v>8</v>
      </c>
      <c r="AD192" s="55"/>
      <c r="AE192" s="55">
        <v>7439921</v>
      </c>
      <c r="AF192" s="55" t="s">
        <v>55</v>
      </c>
      <c r="AG192" s="55">
        <v>6.0117299999999999E-4</v>
      </c>
      <c r="AH192" s="57" t="s">
        <v>44</v>
      </c>
    </row>
    <row r="193" spans="1:34" x14ac:dyDescent="0.25">
      <c r="A193" s="54">
        <v>11700411</v>
      </c>
      <c r="B193" s="55"/>
      <c r="C193" s="55"/>
      <c r="D193" s="55">
        <v>61223013</v>
      </c>
      <c r="E193" s="55"/>
      <c r="F193" s="55">
        <v>300</v>
      </c>
      <c r="G193" s="55">
        <v>78984114</v>
      </c>
      <c r="H193" s="55"/>
      <c r="I193" s="55">
        <v>2275050011</v>
      </c>
      <c r="J193" s="55">
        <v>2</v>
      </c>
      <c r="K193" s="55" t="s">
        <v>34</v>
      </c>
      <c r="L193" s="55" t="s">
        <v>90</v>
      </c>
      <c r="M193" s="55">
        <v>34005</v>
      </c>
      <c r="N193" s="55"/>
      <c r="O193" s="55" t="s">
        <v>91</v>
      </c>
      <c r="P193" s="55">
        <v>48811</v>
      </c>
      <c r="Q193" s="55" t="s">
        <v>37</v>
      </c>
      <c r="R193" s="55" t="s">
        <v>38</v>
      </c>
      <c r="S193" s="55"/>
      <c r="T193" s="55"/>
      <c r="U193" s="55" t="s">
        <v>38</v>
      </c>
      <c r="V193" s="55">
        <v>39.801499999999997</v>
      </c>
      <c r="W193" s="55">
        <v>-74.759600000000006</v>
      </c>
      <c r="X193" s="55" t="s">
        <v>39</v>
      </c>
      <c r="Y193" s="55" t="s">
        <v>92</v>
      </c>
      <c r="Z193" s="55" t="s">
        <v>34</v>
      </c>
      <c r="AA193" s="55">
        <v>0</v>
      </c>
      <c r="AB193" s="55" t="s">
        <v>41</v>
      </c>
      <c r="AC193" s="55">
        <v>8</v>
      </c>
      <c r="AD193" s="55"/>
      <c r="AE193" s="55" t="s">
        <v>42</v>
      </c>
      <c r="AF193" s="55" t="s">
        <v>43</v>
      </c>
      <c r="AG193" s="55">
        <v>1.3542700000000001E-3</v>
      </c>
      <c r="AH193" s="57" t="s">
        <v>44</v>
      </c>
    </row>
    <row r="194" spans="1:34" x14ac:dyDescent="0.25">
      <c r="A194" s="54">
        <v>11700411</v>
      </c>
      <c r="B194" s="55"/>
      <c r="C194" s="55"/>
      <c r="D194" s="55">
        <v>61223013</v>
      </c>
      <c r="E194" s="55"/>
      <c r="F194" s="55">
        <v>300</v>
      </c>
      <c r="G194" s="55">
        <v>78984214</v>
      </c>
      <c r="H194" s="55"/>
      <c r="I194" s="55">
        <v>2275050012</v>
      </c>
      <c r="J194" s="55">
        <v>2</v>
      </c>
      <c r="K194" s="55" t="s">
        <v>34</v>
      </c>
      <c r="L194" s="55" t="s">
        <v>90</v>
      </c>
      <c r="M194" s="55">
        <v>34005</v>
      </c>
      <c r="N194" s="55"/>
      <c r="O194" s="55" t="s">
        <v>91</v>
      </c>
      <c r="P194" s="55">
        <v>48811</v>
      </c>
      <c r="Q194" s="55" t="s">
        <v>37</v>
      </c>
      <c r="R194" s="55" t="s">
        <v>38</v>
      </c>
      <c r="S194" s="55"/>
      <c r="T194" s="55"/>
      <c r="U194" s="55" t="s">
        <v>38</v>
      </c>
      <c r="V194" s="55">
        <v>39.801499999999997</v>
      </c>
      <c r="W194" s="55">
        <v>-74.759600000000006</v>
      </c>
      <c r="X194" s="55" t="s">
        <v>39</v>
      </c>
      <c r="Y194" s="55" t="s">
        <v>92</v>
      </c>
      <c r="Z194" s="55" t="s">
        <v>34</v>
      </c>
      <c r="AA194" s="55">
        <v>0</v>
      </c>
      <c r="AB194" s="55" t="s">
        <v>41</v>
      </c>
      <c r="AC194" s="55">
        <v>8</v>
      </c>
      <c r="AD194" s="55"/>
      <c r="AE194" s="55" t="s">
        <v>42</v>
      </c>
      <c r="AF194" s="55" t="s">
        <v>43</v>
      </c>
      <c r="AG194" s="55">
        <v>1.1376499999999999E-2</v>
      </c>
      <c r="AH194" s="57" t="s">
        <v>44</v>
      </c>
    </row>
    <row r="195" spans="1:34" x14ac:dyDescent="0.25">
      <c r="A195" s="54">
        <v>11700411</v>
      </c>
      <c r="B195" s="55"/>
      <c r="C195" s="55"/>
      <c r="D195" s="55">
        <v>61223013</v>
      </c>
      <c r="E195" s="55"/>
      <c r="F195" s="55">
        <v>300</v>
      </c>
      <c r="G195" s="55">
        <v>78984114</v>
      </c>
      <c r="H195" s="55"/>
      <c r="I195" s="55">
        <v>2275050011</v>
      </c>
      <c r="J195" s="55">
        <v>2</v>
      </c>
      <c r="K195" s="55" t="s">
        <v>34</v>
      </c>
      <c r="L195" s="55" t="s">
        <v>90</v>
      </c>
      <c r="M195" s="55">
        <v>34005</v>
      </c>
      <c r="N195" s="55"/>
      <c r="O195" s="55" t="s">
        <v>91</v>
      </c>
      <c r="P195" s="55">
        <v>48811</v>
      </c>
      <c r="Q195" s="55" t="s">
        <v>37</v>
      </c>
      <c r="R195" s="55" t="s">
        <v>38</v>
      </c>
      <c r="S195" s="55"/>
      <c r="T195" s="55"/>
      <c r="U195" s="55" t="s">
        <v>38</v>
      </c>
      <c r="V195" s="55">
        <v>39.801499999999997</v>
      </c>
      <c r="W195" s="55">
        <v>-74.759600000000006</v>
      </c>
      <c r="X195" s="55" t="s">
        <v>39</v>
      </c>
      <c r="Y195" s="55" t="s">
        <v>92</v>
      </c>
      <c r="Z195" s="55" t="s">
        <v>34</v>
      </c>
      <c r="AA195" s="55">
        <v>0</v>
      </c>
      <c r="AB195" s="55" t="s">
        <v>41</v>
      </c>
      <c r="AC195" s="55">
        <v>8</v>
      </c>
      <c r="AD195" s="55"/>
      <c r="AE195" s="55" t="s">
        <v>45</v>
      </c>
      <c r="AF195" s="55" t="s">
        <v>46</v>
      </c>
      <c r="AG195" s="55">
        <v>9.0000000000000006E-5</v>
      </c>
      <c r="AH195" s="57" t="s">
        <v>44</v>
      </c>
    </row>
    <row r="196" spans="1:34" x14ac:dyDescent="0.25">
      <c r="A196" s="54">
        <v>11700411</v>
      </c>
      <c r="B196" s="55"/>
      <c r="C196" s="55"/>
      <c r="D196" s="55">
        <v>61223013</v>
      </c>
      <c r="E196" s="55"/>
      <c r="F196" s="55">
        <v>300</v>
      </c>
      <c r="G196" s="55">
        <v>78984214</v>
      </c>
      <c r="H196" s="55"/>
      <c r="I196" s="55">
        <v>2275050012</v>
      </c>
      <c r="J196" s="55">
        <v>2</v>
      </c>
      <c r="K196" s="55" t="s">
        <v>34</v>
      </c>
      <c r="L196" s="55" t="s">
        <v>90</v>
      </c>
      <c r="M196" s="55">
        <v>34005</v>
      </c>
      <c r="N196" s="55"/>
      <c r="O196" s="55" t="s">
        <v>91</v>
      </c>
      <c r="P196" s="55">
        <v>48811</v>
      </c>
      <c r="Q196" s="55" t="s">
        <v>37</v>
      </c>
      <c r="R196" s="55" t="s">
        <v>38</v>
      </c>
      <c r="S196" s="55"/>
      <c r="T196" s="55"/>
      <c r="U196" s="55" t="s">
        <v>38</v>
      </c>
      <c r="V196" s="55">
        <v>39.801499999999997</v>
      </c>
      <c r="W196" s="55">
        <v>-74.759600000000006</v>
      </c>
      <c r="X196" s="55" t="s">
        <v>39</v>
      </c>
      <c r="Y196" s="55" t="s">
        <v>92</v>
      </c>
      <c r="Z196" s="55" t="s">
        <v>34</v>
      </c>
      <c r="AA196" s="55">
        <v>0</v>
      </c>
      <c r="AB196" s="55" t="s">
        <v>41</v>
      </c>
      <c r="AC196" s="55">
        <v>8</v>
      </c>
      <c r="AD196" s="55"/>
      <c r="AE196" s="55" t="s">
        <v>45</v>
      </c>
      <c r="AF196" s="55" t="s">
        <v>46</v>
      </c>
      <c r="AG196" s="55">
        <v>1.2140199999999999E-3</v>
      </c>
      <c r="AH196" s="57" t="s">
        <v>44</v>
      </c>
    </row>
    <row r="197" spans="1:34" x14ac:dyDescent="0.25">
      <c r="A197" s="54">
        <v>11700411</v>
      </c>
      <c r="B197" s="55"/>
      <c r="C197" s="55"/>
      <c r="D197" s="55">
        <v>61223013</v>
      </c>
      <c r="E197" s="55"/>
      <c r="F197" s="55">
        <v>300</v>
      </c>
      <c r="G197" s="55">
        <v>78984114</v>
      </c>
      <c r="H197" s="55"/>
      <c r="I197" s="55">
        <v>2275050011</v>
      </c>
      <c r="J197" s="55">
        <v>2</v>
      </c>
      <c r="K197" s="55" t="s">
        <v>34</v>
      </c>
      <c r="L197" s="55" t="s">
        <v>90</v>
      </c>
      <c r="M197" s="55">
        <v>34005</v>
      </c>
      <c r="N197" s="55"/>
      <c r="O197" s="55" t="s">
        <v>91</v>
      </c>
      <c r="P197" s="55">
        <v>48811</v>
      </c>
      <c r="Q197" s="55" t="s">
        <v>37</v>
      </c>
      <c r="R197" s="55" t="s">
        <v>38</v>
      </c>
      <c r="S197" s="55"/>
      <c r="T197" s="55"/>
      <c r="U197" s="55" t="s">
        <v>38</v>
      </c>
      <c r="V197" s="55">
        <v>39.801499999999997</v>
      </c>
      <c r="W197" s="55">
        <v>-74.759600000000006</v>
      </c>
      <c r="X197" s="55" t="s">
        <v>39</v>
      </c>
      <c r="Y197" s="55" t="s">
        <v>92</v>
      </c>
      <c r="Z197" s="55" t="s">
        <v>34</v>
      </c>
      <c r="AA197" s="55">
        <v>0</v>
      </c>
      <c r="AB197" s="55" t="s">
        <v>41</v>
      </c>
      <c r="AC197" s="55">
        <v>8</v>
      </c>
      <c r="AD197" s="55"/>
      <c r="AE197" s="55" t="s">
        <v>47</v>
      </c>
      <c r="AF197" s="55" t="s">
        <v>48</v>
      </c>
      <c r="AG197" s="55">
        <v>1.4699100000000001E-3</v>
      </c>
      <c r="AH197" s="57" t="s">
        <v>44</v>
      </c>
    </row>
    <row r="198" spans="1:34" x14ac:dyDescent="0.25">
      <c r="A198" s="54">
        <v>11700411</v>
      </c>
      <c r="B198" s="55"/>
      <c r="C198" s="55"/>
      <c r="D198" s="55">
        <v>61223013</v>
      </c>
      <c r="E198" s="55"/>
      <c r="F198" s="55">
        <v>300</v>
      </c>
      <c r="G198" s="55">
        <v>78984214</v>
      </c>
      <c r="H198" s="55"/>
      <c r="I198" s="55">
        <v>2275050012</v>
      </c>
      <c r="J198" s="55">
        <v>2</v>
      </c>
      <c r="K198" s="55" t="s">
        <v>34</v>
      </c>
      <c r="L198" s="55" t="s">
        <v>90</v>
      </c>
      <c r="M198" s="55">
        <v>34005</v>
      </c>
      <c r="N198" s="55"/>
      <c r="O198" s="55" t="s">
        <v>91</v>
      </c>
      <c r="P198" s="55">
        <v>48811</v>
      </c>
      <c r="Q198" s="55" t="s">
        <v>37</v>
      </c>
      <c r="R198" s="55" t="s">
        <v>38</v>
      </c>
      <c r="S198" s="55"/>
      <c r="T198" s="55"/>
      <c r="U198" s="55" t="s">
        <v>38</v>
      </c>
      <c r="V198" s="55">
        <v>39.801499999999997</v>
      </c>
      <c r="W198" s="55">
        <v>-74.759600000000006</v>
      </c>
      <c r="X198" s="55" t="s">
        <v>39</v>
      </c>
      <c r="Y198" s="55" t="s">
        <v>92</v>
      </c>
      <c r="Z198" s="55" t="s">
        <v>34</v>
      </c>
      <c r="AA198" s="55">
        <v>0</v>
      </c>
      <c r="AB198" s="55" t="s">
        <v>41</v>
      </c>
      <c r="AC198" s="55">
        <v>8</v>
      </c>
      <c r="AD198" s="55"/>
      <c r="AE198" s="55" t="s">
        <v>47</v>
      </c>
      <c r="AF198" s="55" t="s">
        <v>48</v>
      </c>
      <c r="AG198" s="55">
        <v>3.8118200000000001E-3</v>
      </c>
      <c r="AH198" s="57" t="s">
        <v>44</v>
      </c>
    </row>
    <row r="199" spans="1:34" x14ac:dyDescent="0.25">
      <c r="A199" s="54">
        <v>11700411</v>
      </c>
      <c r="B199" s="55"/>
      <c r="C199" s="55"/>
      <c r="D199" s="55">
        <v>61223013</v>
      </c>
      <c r="E199" s="55"/>
      <c r="F199" s="55">
        <v>300</v>
      </c>
      <c r="G199" s="55">
        <v>78984214</v>
      </c>
      <c r="H199" s="55"/>
      <c r="I199" s="55">
        <v>2275050012</v>
      </c>
      <c r="J199" s="55">
        <v>2</v>
      </c>
      <c r="K199" s="55" t="s">
        <v>34</v>
      </c>
      <c r="L199" s="55" t="s">
        <v>90</v>
      </c>
      <c r="M199" s="55">
        <v>34005</v>
      </c>
      <c r="N199" s="55"/>
      <c r="O199" s="55" t="s">
        <v>91</v>
      </c>
      <c r="P199" s="55">
        <v>48811</v>
      </c>
      <c r="Q199" s="55" t="s">
        <v>37</v>
      </c>
      <c r="R199" s="55" t="s">
        <v>38</v>
      </c>
      <c r="S199" s="55"/>
      <c r="T199" s="55"/>
      <c r="U199" s="55" t="s">
        <v>38</v>
      </c>
      <c r="V199" s="55">
        <v>39.801499999999997</v>
      </c>
      <c r="W199" s="55">
        <v>-74.759600000000006</v>
      </c>
      <c r="X199" s="55" t="s">
        <v>39</v>
      </c>
      <c r="Y199" s="55" t="s">
        <v>92</v>
      </c>
      <c r="Z199" s="55" t="s">
        <v>34</v>
      </c>
      <c r="AA199" s="55">
        <v>0</v>
      </c>
      <c r="AB199" s="55" t="s">
        <v>41</v>
      </c>
      <c r="AC199" s="55">
        <v>8</v>
      </c>
      <c r="AD199" s="55"/>
      <c r="AE199" s="55" t="s">
        <v>49</v>
      </c>
      <c r="AF199" s="55" t="s">
        <v>50</v>
      </c>
      <c r="AG199" s="55">
        <v>3.9055499999999998E-3</v>
      </c>
      <c r="AH199" s="57" t="s">
        <v>44</v>
      </c>
    </row>
    <row r="200" spans="1:34" x14ac:dyDescent="0.25">
      <c r="A200" s="54">
        <v>11700411</v>
      </c>
      <c r="B200" s="55"/>
      <c r="C200" s="55"/>
      <c r="D200" s="55">
        <v>61223013</v>
      </c>
      <c r="E200" s="55"/>
      <c r="F200" s="55">
        <v>300</v>
      </c>
      <c r="G200" s="55">
        <v>78984114</v>
      </c>
      <c r="H200" s="55"/>
      <c r="I200" s="55">
        <v>2275050011</v>
      </c>
      <c r="J200" s="55">
        <v>2</v>
      </c>
      <c r="K200" s="55" t="s">
        <v>34</v>
      </c>
      <c r="L200" s="55" t="s">
        <v>90</v>
      </c>
      <c r="M200" s="55">
        <v>34005</v>
      </c>
      <c r="N200" s="55"/>
      <c r="O200" s="55" t="s">
        <v>91</v>
      </c>
      <c r="P200" s="55">
        <v>48811</v>
      </c>
      <c r="Q200" s="55" t="s">
        <v>37</v>
      </c>
      <c r="R200" s="55" t="s">
        <v>38</v>
      </c>
      <c r="S200" s="55"/>
      <c r="T200" s="55"/>
      <c r="U200" s="55" t="s">
        <v>38</v>
      </c>
      <c r="V200" s="55">
        <v>39.801499999999997</v>
      </c>
      <c r="W200" s="55">
        <v>-74.759600000000006</v>
      </c>
      <c r="X200" s="55" t="s">
        <v>39</v>
      </c>
      <c r="Y200" s="55" t="s">
        <v>92</v>
      </c>
      <c r="Z200" s="55" t="s">
        <v>34</v>
      </c>
      <c r="AA200" s="55">
        <v>0</v>
      </c>
      <c r="AB200" s="55" t="s">
        <v>41</v>
      </c>
      <c r="AC200" s="55">
        <v>8</v>
      </c>
      <c r="AD200" s="55"/>
      <c r="AE200" s="55" t="s">
        <v>49</v>
      </c>
      <c r="AF200" s="55" t="s">
        <v>50</v>
      </c>
      <c r="AG200" s="55">
        <v>2.1302999999999999E-3</v>
      </c>
      <c r="AH200" s="57" t="s">
        <v>44</v>
      </c>
    </row>
    <row r="201" spans="1:34" x14ac:dyDescent="0.25">
      <c r="A201" s="54">
        <v>11700411</v>
      </c>
      <c r="B201" s="55"/>
      <c r="C201" s="55"/>
      <c r="D201" s="55">
        <v>61223013</v>
      </c>
      <c r="E201" s="55"/>
      <c r="F201" s="55">
        <v>300</v>
      </c>
      <c r="G201" s="55">
        <v>78984114</v>
      </c>
      <c r="H201" s="55"/>
      <c r="I201" s="55">
        <v>2275050011</v>
      </c>
      <c r="J201" s="55">
        <v>2</v>
      </c>
      <c r="K201" s="55" t="s">
        <v>34</v>
      </c>
      <c r="L201" s="55" t="s">
        <v>90</v>
      </c>
      <c r="M201" s="55">
        <v>34005</v>
      </c>
      <c r="N201" s="55"/>
      <c r="O201" s="55" t="s">
        <v>91</v>
      </c>
      <c r="P201" s="55">
        <v>48811</v>
      </c>
      <c r="Q201" s="55" t="s">
        <v>37</v>
      </c>
      <c r="R201" s="55" t="s">
        <v>38</v>
      </c>
      <c r="S201" s="55"/>
      <c r="T201" s="55"/>
      <c r="U201" s="55" t="s">
        <v>38</v>
      </c>
      <c r="V201" s="55">
        <v>39.801499999999997</v>
      </c>
      <c r="W201" s="55">
        <v>-74.759600000000006</v>
      </c>
      <c r="X201" s="55" t="s">
        <v>39</v>
      </c>
      <c r="Y201" s="55" t="s">
        <v>92</v>
      </c>
      <c r="Z201" s="55" t="s">
        <v>34</v>
      </c>
      <c r="AA201" s="55">
        <v>0</v>
      </c>
      <c r="AB201" s="55" t="s">
        <v>41</v>
      </c>
      <c r="AC201" s="55">
        <v>8</v>
      </c>
      <c r="AD201" s="55"/>
      <c r="AE201" s="55" t="s">
        <v>51</v>
      </c>
      <c r="AF201" s="55" t="s">
        <v>52</v>
      </c>
      <c r="AG201" s="55">
        <v>5.8500000000000002E-4</v>
      </c>
      <c r="AH201" s="57" t="s">
        <v>44</v>
      </c>
    </row>
    <row r="202" spans="1:34" x14ac:dyDescent="0.25">
      <c r="A202" s="54">
        <v>11700411</v>
      </c>
      <c r="B202" s="55"/>
      <c r="C202" s="55"/>
      <c r="D202" s="55">
        <v>61223013</v>
      </c>
      <c r="E202" s="55"/>
      <c r="F202" s="55">
        <v>300</v>
      </c>
      <c r="G202" s="55">
        <v>78984214</v>
      </c>
      <c r="H202" s="55"/>
      <c r="I202" s="55">
        <v>2275050012</v>
      </c>
      <c r="J202" s="55">
        <v>2</v>
      </c>
      <c r="K202" s="55" t="s">
        <v>34</v>
      </c>
      <c r="L202" s="55" t="s">
        <v>90</v>
      </c>
      <c r="M202" s="55">
        <v>34005</v>
      </c>
      <c r="N202" s="55"/>
      <c r="O202" s="55" t="s">
        <v>91</v>
      </c>
      <c r="P202" s="55">
        <v>48811</v>
      </c>
      <c r="Q202" s="55" t="s">
        <v>37</v>
      </c>
      <c r="R202" s="55" t="s">
        <v>38</v>
      </c>
      <c r="S202" s="55"/>
      <c r="T202" s="55"/>
      <c r="U202" s="55" t="s">
        <v>38</v>
      </c>
      <c r="V202" s="55">
        <v>39.801499999999997</v>
      </c>
      <c r="W202" s="55">
        <v>-74.759600000000006</v>
      </c>
      <c r="X202" s="55" t="s">
        <v>39</v>
      </c>
      <c r="Y202" s="55" t="s">
        <v>92</v>
      </c>
      <c r="Z202" s="55" t="s">
        <v>34</v>
      </c>
      <c r="AA202" s="55">
        <v>0</v>
      </c>
      <c r="AB202" s="55" t="s">
        <v>41</v>
      </c>
      <c r="AC202" s="55">
        <v>8</v>
      </c>
      <c r="AD202" s="55"/>
      <c r="AE202" s="55" t="s">
        <v>51</v>
      </c>
      <c r="AF202" s="55" t="s">
        <v>52</v>
      </c>
      <c r="AG202" s="55">
        <v>5.3417999999999998E-3</v>
      </c>
      <c r="AH202" s="57" t="s">
        <v>44</v>
      </c>
    </row>
    <row r="203" spans="1:34" x14ac:dyDescent="0.25">
      <c r="A203" s="54">
        <v>11700411</v>
      </c>
      <c r="B203" s="55"/>
      <c r="C203" s="55"/>
      <c r="D203" s="55">
        <v>61223013</v>
      </c>
      <c r="E203" s="55"/>
      <c r="F203" s="55">
        <v>300</v>
      </c>
      <c r="G203" s="55">
        <v>78984114</v>
      </c>
      <c r="H203" s="55"/>
      <c r="I203" s="55">
        <v>2275050011</v>
      </c>
      <c r="J203" s="55">
        <v>2</v>
      </c>
      <c r="K203" s="55" t="s">
        <v>34</v>
      </c>
      <c r="L203" s="55" t="s">
        <v>90</v>
      </c>
      <c r="M203" s="55">
        <v>34005</v>
      </c>
      <c r="N203" s="55"/>
      <c r="O203" s="55" t="s">
        <v>91</v>
      </c>
      <c r="P203" s="55">
        <v>48811</v>
      </c>
      <c r="Q203" s="55" t="s">
        <v>37</v>
      </c>
      <c r="R203" s="55" t="s">
        <v>38</v>
      </c>
      <c r="S203" s="55"/>
      <c r="T203" s="55"/>
      <c r="U203" s="55" t="s">
        <v>38</v>
      </c>
      <c r="V203" s="55">
        <v>39.801499999999997</v>
      </c>
      <c r="W203" s="55">
        <v>-74.759600000000006</v>
      </c>
      <c r="X203" s="55" t="s">
        <v>39</v>
      </c>
      <c r="Y203" s="55" t="s">
        <v>92</v>
      </c>
      <c r="Z203" s="55" t="s">
        <v>34</v>
      </c>
      <c r="AA203" s="55">
        <v>0</v>
      </c>
      <c r="AB203" s="55" t="s">
        <v>41</v>
      </c>
      <c r="AC203" s="55">
        <v>8</v>
      </c>
      <c r="AD203" s="55"/>
      <c r="AE203" s="55" t="s">
        <v>53</v>
      </c>
      <c r="AF203" s="55" t="s">
        <v>54</v>
      </c>
      <c r="AG203" s="55">
        <v>0.108126</v>
      </c>
      <c r="AH203" s="57" t="s">
        <v>44</v>
      </c>
    </row>
    <row r="204" spans="1:34" x14ac:dyDescent="0.25">
      <c r="A204" s="54">
        <v>11700411</v>
      </c>
      <c r="B204" s="55"/>
      <c r="C204" s="55"/>
      <c r="D204" s="55">
        <v>61223013</v>
      </c>
      <c r="E204" s="55"/>
      <c r="F204" s="55">
        <v>300</v>
      </c>
      <c r="G204" s="55">
        <v>78984214</v>
      </c>
      <c r="H204" s="55"/>
      <c r="I204" s="55">
        <v>2275050012</v>
      </c>
      <c r="J204" s="55">
        <v>2</v>
      </c>
      <c r="K204" s="55" t="s">
        <v>34</v>
      </c>
      <c r="L204" s="55" t="s">
        <v>90</v>
      </c>
      <c r="M204" s="55">
        <v>34005</v>
      </c>
      <c r="N204" s="55"/>
      <c r="O204" s="55" t="s">
        <v>91</v>
      </c>
      <c r="P204" s="55">
        <v>48811</v>
      </c>
      <c r="Q204" s="55" t="s">
        <v>37</v>
      </c>
      <c r="R204" s="55" t="s">
        <v>38</v>
      </c>
      <c r="S204" s="55"/>
      <c r="T204" s="55"/>
      <c r="U204" s="55" t="s">
        <v>38</v>
      </c>
      <c r="V204" s="55">
        <v>39.801499999999997</v>
      </c>
      <c r="W204" s="55">
        <v>-74.759600000000006</v>
      </c>
      <c r="X204" s="55" t="s">
        <v>39</v>
      </c>
      <c r="Y204" s="55" t="s">
        <v>92</v>
      </c>
      <c r="Z204" s="55" t="s">
        <v>34</v>
      </c>
      <c r="AA204" s="55">
        <v>0</v>
      </c>
      <c r="AB204" s="55" t="s">
        <v>41</v>
      </c>
      <c r="AC204" s="55">
        <v>8</v>
      </c>
      <c r="AD204" s="55"/>
      <c r="AE204" s="55" t="s">
        <v>53</v>
      </c>
      <c r="AF204" s="55" t="s">
        <v>54</v>
      </c>
      <c r="AG204" s="55">
        <v>0.15802099999999999</v>
      </c>
      <c r="AH204" s="57" t="s">
        <v>44</v>
      </c>
    </row>
    <row r="205" spans="1:34" x14ac:dyDescent="0.25">
      <c r="A205" s="54">
        <v>11700411</v>
      </c>
      <c r="B205" s="55"/>
      <c r="C205" s="55"/>
      <c r="D205" s="55">
        <v>61223013</v>
      </c>
      <c r="E205" s="55"/>
      <c r="F205" s="55">
        <v>300</v>
      </c>
      <c r="G205" s="55">
        <v>78984114</v>
      </c>
      <c r="H205" s="55"/>
      <c r="I205" s="55">
        <v>2275050011</v>
      </c>
      <c r="J205" s="55">
        <v>2</v>
      </c>
      <c r="K205" s="55" t="s">
        <v>34</v>
      </c>
      <c r="L205" s="55" t="s">
        <v>90</v>
      </c>
      <c r="M205" s="55">
        <v>34005</v>
      </c>
      <c r="N205" s="55"/>
      <c r="O205" s="55" t="s">
        <v>91</v>
      </c>
      <c r="P205" s="55">
        <v>48811</v>
      </c>
      <c r="Q205" s="55" t="s">
        <v>37</v>
      </c>
      <c r="R205" s="55" t="s">
        <v>38</v>
      </c>
      <c r="S205" s="55"/>
      <c r="T205" s="55"/>
      <c r="U205" s="55" t="s">
        <v>38</v>
      </c>
      <c r="V205" s="55">
        <v>39.801499999999997</v>
      </c>
      <c r="W205" s="55">
        <v>-74.759600000000006</v>
      </c>
      <c r="X205" s="55" t="s">
        <v>39</v>
      </c>
      <c r="Y205" s="55" t="s">
        <v>92</v>
      </c>
      <c r="Z205" s="55" t="s">
        <v>34</v>
      </c>
      <c r="AA205" s="55">
        <v>0</v>
      </c>
      <c r="AB205" s="55" t="s">
        <v>41</v>
      </c>
      <c r="AC205" s="55">
        <v>8</v>
      </c>
      <c r="AD205" s="55"/>
      <c r="AE205" s="55">
        <v>7439921</v>
      </c>
      <c r="AF205" s="55" t="s">
        <v>55</v>
      </c>
      <c r="AG205" s="55">
        <v>1.3835599999999999E-4</v>
      </c>
      <c r="AH205" s="57" t="s">
        <v>44</v>
      </c>
    </row>
    <row r="206" spans="1:34" x14ac:dyDescent="0.25">
      <c r="A206" s="54">
        <v>9376211</v>
      </c>
      <c r="B206" s="55"/>
      <c r="C206" s="55"/>
      <c r="D206" s="55">
        <v>55178313</v>
      </c>
      <c r="E206" s="55"/>
      <c r="F206" s="55">
        <v>300</v>
      </c>
      <c r="G206" s="55">
        <v>81786714</v>
      </c>
      <c r="H206" s="55"/>
      <c r="I206" s="55">
        <v>2275020000</v>
      </c>
      <c r="J206" s="55">
        <v>2</v>
      </c>
      <c r="K206" s="55" t="s">
        <v>34</v>
      </c>
      <c r="L206" s="55" t="s">
        <v>61</v>
      </c>
      <c r="M206" s="55">
        <v>34013</v>
      </c>
      <c r="N206" s="55"/>
      <c r="O206" s="55" t="s">
        <v>93</v>
      </c>
      <c r="P206" s="55">
        <v>48811</v>
      </c>
      <c r="Q206" s="55" t="s">
        <v>37</v>
      </c>
      <c r="R206" s="55" t="s">
        <v>38</v>
      </c>
      <c r="S206" s="55"/>
      <c r="T206" s="55"/>
      <c r="U206" s="55" t="s">
        <v>38</v>
      </c>
      <c r="V206" s="55">
        <v>40.690264999999997</v>
      </c>
      <c r="W206" s="55">
        <v>-74.176412999999997</v>
      </c>
      <c r="X206" s="55" t="s">
        <v>39</v>
      </c>
      <c r="Y206" s="55" t="s">
        <v>94</v>
      </c>
      <c r="Z206" s="55" t="s">
        <v>34</v>
      </c>
      <c r="AA206" s="55">
        <v>0</v>
      </c>
      <c r="AB206" s="55" t="s">
        <v>41</v>
      </c>
      <c r="AC206" s="55">
        <v>8</v>
      </c>
      <c r="AD206" s="55"/>
      <c r="AE206" s="55" t="s">
        <v>59</v>
      </c>
      <c r="AF206" s="55" t="s">
        <v>60</v>
      </c>
      <c r="AG206" s="55">
        <v>1374.56</v>
      </c>
      <c r="AH206" s="57" t="s">
        <v>44</v>
      </c>
    </row>
    <row r="207" spans="1:34" x14ac:dyDescent="0.25">
      <c r="A207" s="54">
        <v>9376211</v>
      </c>
      <c r="B207" s="55"/>
      <c r="C207" s="55"/>
      <c r="D207" s="55">
        <v>55178313</v>
      </c>
      <c r="E207" s="55"/>
      <c r="F207" s="55">
        <v>300</v>
      </c>
      <c r="G207" s="55">
        <v>166472214</v>
      </c>
      <c r="H207" s="55"/>
      <c r="I207" s="55">
        <v>2275020000</v>
      </c>
      <c r="J207" s="55">
        <v>2</v>
      </c>
      <c r="K207" s="55" t="s">
        <v>34</v>
      </c>
      <c r="L207" s="55" t="s">
        <v>61</v>
      </c>
      <c r="M207" s="55">
        <v>34013</v>
      </c>
      <c r="N207" s="55"/>
      <c r="O207" s="55" t="s">
        <v>93</v>
      </c>
      <c r="P207" s="55">
        <v>48811</v>
      </c>
      <c r="Q207" s="55" t="s">
        <v>37</v>
      </c>
      <c r="R207" s="55" t="s">
        <v>38</v>
      </c>
      <c r="S207" s="55"/>
      <c r="T207" s="55"/>
      <c r="U207" s="55" t="s">
        <v>38</v>
      </c>
      <c r="V207" s="55">
        <v>40.690264999999997</v>
      </c>
      <c r="W207" s="55">
        <v>-74.176412999999997</v>
      </c>
      <c r="X207" s="55" t="s">
        <v>39</v>
      </c>
      <c r="Y207" s="55" t="s">
        <v>94</v>
      </c>
      <c r="Z207" s="55" t="s">
        <v>34</v>
      </c>
      <c r="AA207" s="55">
        <v>0</v>
      </c>
      <c r="AB207" s="55" t="s">
        <v>41</v>
      </c>
      <c r="AC207" s="55">
        <v>8</v>
      </c>
      <c r="AD207" s="55"/>
      <c r="AE207" s="55" t="s">
        <v>59</v>
      </c>
      <c r="AF207" s="55" t="s">
        <v>60</v>
      </c>
      <c r="AG207" s="55">
        <v>6236.06</v>
      </c>
      <c r="AH207" s="57" t="s">
        <v>44</v>
      </c>
    </row>
    <row r="208" spans="1:34" x14ac:dyDescent="0.25">
      <c r="A208" s="54">
        <v>9376211</v>
      </c>
      <c r="B208" s="55"/>
      <c r="C208" s="55"/>
      <c r="D208" s="55">
        <v>55178313</v>
      </c>
      <c r="E208" s="55"/>
      <c r="F208" s="55">
        <v>300</v>
      </c>
      <c r="G208" s="55">
        <v>166472414</v>
      </c>
      <c r="H208" s="55"/>
      <c r="I208" s="55">
        <v>2275020000</v>
      </c>
      <c r="J208" s="55">
        <v>2</v>
      </c>
      <c r="K208" s="55" t="s">
        <v>34</v>
      </c>
      <c r="L208" s="55" t="s">
        <v>61</v>
      </c>
      <c r="M208" s="55">
        <v>34013</v>
      </c>
      <c r="N208" s="55"/>
      <c r="O208" s="55" t="s">
        <v>93</v>
      </c>
      <c r="P208" s="55">
        <v>48811</v>
      </c>
      <c r="Q208" s="55" t="s">
        <v>37</v>
      </c>
      <c r="R208" s="55" t="s">
        <v>38</v>
      </c>
      <c r="S208" s="55"/>
      <c r="T208" s="55"/>
      <c r="U208" s="55" t="s">
        <v>38</v>
      </c>
      <c r="V208" s="55">
        <v>40.690264999999997</v>
      </c>
      <c r="W208" s="55">
        <v>-74.176412999999997</v>
      </c>
      <c r="X208" s="55" t="s">
        <v>39</v>
      </c>
      <c r="Y208" s="55" t="s">
        <v>94</v>
      </c>
      <c r="Z208" s="55" t="s">
        <v>34</v>
      </c>
      <c r="AA208" s="55">
        <v>0</v>
      </c>
      <c r="AB208" s="55" t="s">
        <v>41</v>
      </c>
      <c r="AC208" s="55">
        <v>8</v>
      </c>
      <c r="AD208" s="55"/>
      <c r="AE208" s="55" t="s">
        <v>59</v>
      </c>
      <c r="AF208" s="55" t="s">
        <v>60</v>
      </c>
      <c r="AG208" s="55">
        <v>26497.4</v>
      </c>
      <c r="AH208" s="57" t="s">
        <v>44</v>
      </c>
    </row>
    <row r="209" spans="1:34" x14ac:dyDescent="0.25">
      <c r="A209" s="54">
        <v>9376211</v>
      </c>
      <c r="B209" s="55"/>
      <c r="C209" s="55"/>
      <c r="D209" s="55">
        <v>55178313</v>
      </c>
      <c r="E209" s="55"/>
      <c r="F209" s="55">
        <v>300</v>
      </c>
      <c r="G209" s="55">
        <v>166471914</v>
      </c>
      <c r="H209" s="55"/>
      <c r="I209" s="55">
        <v>2275020000</v>
      </c>
      <c r="J209" s="55">
        <v>2</v>
      </c>
      <c r="K209" s="55" t="s">
        <v>34</v>
      </c>
      <c r="L209" s="55" t="s">
        <v>61</v>
      </c>
      <c r="M209" s="55">
        <v>34013</v>
      </c>
      <c r="N209" s="55"/>
      <c r="O209" s="55" t="s">
        <v>93</v>
      </c>
      <c r="P209" s="55">
        <v>48811</v>
      </c>
      <c r="Q209" s="55" t="s">
        <v>37</v>
      </c>
      <c r="R209" s="55" t="s">
        <v>38</v>
      </c>
      <c r="S209" s="55"/>
      <c r="T209" s="55"/>
      <c r="U209" s="55" t="s">
        <v>38</v>
      </c>
      <c r="V209" s="55">
        <v>40.690264999999997</v>
      </c>
      <c r="W209" s="55">
        <v>-74.176412999999997</v>
      </c>
      <c r="X209" s="55" t="s">
        <v>39</v>
      </c>
      <c r="Y209" s="55" t="s">
        <v>94</v>
      </c>
      <c r="Z209" s="55" t="s">
        <v>34</v>
      </c>
      <c r="AA209" s="55">
        <v>0</v>
      </c>
      <c r="AB209" s="55" t="s">
        <v>41</v>
      </c>
      <c r="AC209" s="55">
        <v>8</v>
      </c>
      <c r="AD209" s="55"/>
      <c r="AE209" s="55" t="s">
        <v>59</v>
      </c>
      <c r="AF209" s="55" t="s">
        <v>60</v>
      </c>
      <c r="AG209" s="55">
        <v>541.57600000000002</v>
      </c>
      <c r="AH209" s="57" t="s">
        <v>44</v>
      </c>
    </row>
    <row r="210" spans="1:34" x14ac:dyDescent="0.25">
      <c r="A210" s="54">
        <v>9376211</v>
      </c>
      <c r="B210" s="55"/>
      <c r="C210" s="55"/>
      <c r="D210" s="55">
        <v>55178313</v>
      </c>
      <c r="E210" s="55"/>
      <c r="F210" s="55">
        <v>300</v>
      </c>
      <c r="G210" s="55">
        <v>166473914</v>
      </c>
      <c r="H210" s="55"/>
      <c r="I210" s="55">
        <v>2275020000</v>
      </c>
      <c r="J210" s="55">
        <v>2</v>
      </c>
      <c r="K210" s="55" t="s">
        <v>34</v>
      </c>
      <c r="L210" s="55" t="s">
        <v>61</v>
      </c>
      <c r="M210" s="55">
        <v>34013</v>
      </c>
      <c r="N210" s="55"/>
      <c r="O210" s="55" t="s">
        <v>93</v>
      </c>
      <c r="P210" s="55">
        <v>48811</v>
      </c>
      <c r="Q210" s="55" t="s">
        <v>37</v>
      </c>
      <c r="R210" s="55" t="s">
        <v>38</v>
      </c>
      <c r="S210" s="55"/>
      <c r="T210" s="55"/>
      <c r="U210" s="55" t="s">
        <v>38</v>
      </c>
      <c r="V210" s="55">
        <v>40.690264999999997</v>
      </c>
      <c r="W210" s="55">
        <v>-74.176412999999997</v>
      </c>
      <c r="X210" s="55" t="s">
        <v>39</v>
      </c>
      <c r="Y210" s="55" t="s">
        <v>94</v>
      </c>
      <c r="Z210" s="55" t="s">
        <v>34</v>
      </c>
      <c r="AA210" s="55">
        <v>0</v>
      </c>
      <c r="AB210" s="55" t="s">
        <v>41</v>
      </c>
      <c r="AC210" s="55">
        <v>8</v>
      </c>
      <c r="AD210" s="55"/>
      <c r="AE210" s="55" t="s">
        <v>59</v>
      </c>
      <c r="AF210" s="55" t="s">
        <v>60</v>
      </c>
      <c r="AG210" s="55">
        <v>84.821100000000001</v>
      </c>
      <c r="AH210" s="57" t="s">
        <v>44</v>
      </c>
    </row>
    <row r="211" spans="1:34" x14ac:dyDescent="0.25">
      <c r="A211" s="54">
        <v>9376211</v>
      </c>
      <c r="B211" s="55"/>
      <c r="C211" s="55"/>
      <c r="D211" s="55">
        <v>55178313</v>
      </c>
      <c r="E211" s="55"/>
      <c r="F211" s="55">
        <v>300</v>
      </c>
      <c r="G211" s="55">
        <v>81774814</v>
      </c>
      <c r="H211" s="55"/>
      <c r="I211" s="55">
        <v>2275020000</v>
      </c>
      <c r="J211" s="55">
        <v>2</v>
      </c>
      <c r="K211" s="55" t="s">
        <v>34</v>
      </c>
      <c r="L211" s="55" t="s">
        <v>61</v>
      </c>
      <c r="M211" s="55">
        <v>34013</v>
      </c>
      <c r="N211" s="55"/>
      <c r="O211" s="55" t="s">
        <v>93</v>
      </c>
      <c r="P211" s="55">
        <v>48811</v>
      </c>
      <c r="Q211" s="55" t="s">
        <v>37</v>
      </c>
      <c r="R211" s="55" t="s">
        <v>38</v>
      </c>
      <c r="S211" s="55"/>
      <c r="T211" s="55"/>
      <c r="U211" s="55" t="s">
        <v>38</v>
      </c>
      <c r="V211" s="55">
        <v>40.690264999999997</v>
      </c>
      <c r="W211" s="55">
        <v>-74.176412999999997</v>
      </c>
      <c r="X211" s="55" t="s">
        <v>39</v>
      </c>
      <c r="Y211" s="55" t="s">
        <v>94</v>
      </c>
      <c r="Z211" s="55" t="s">
        <v>34</v>
      </c>
      <c r="AA211" s="55">
        <v>0</v>
      </c>
      <c r="AB211" s="55" t="s">
        <v>41</v>
      </c>
      <c r="AC211" s="55">
        <v>8</v>
      </c>
      <c r="AD211" s="55"/>
      <c r="AE211" s="55" t="s">
        <v>59</v>
      </c>
      <c r="AF211" s="55" t="s">
        <v>60</v>
      </c>
      <c r="AG211" s="55">
        <v>43281.2</v>
      </c>
      <c r="AH211" s="57" t="s">
        <v>44</v>
      </c>
    </row>
    <row r="212" spans="1:34" x14ac:dyDescent="0.25">
      <c r="A212" s="54">
        <v>9376211</v>
      </c>
      <c r="B212" s="55"/>
      <c r="C212" s="55"/>
      <c r="D212" s="55">
        <v>55178313</v>
      </c>
      <c r="E212" s="55"/>
      <c r="F212" s="55">
        <v>300</v>
      </c>
      <c r="G212" s="55">
        <v>166473414</v>
      </c>
      <c r="H212" s="55"/>
      <c r="I212" s="55">
        <v>2275020000</v>
      </c>
      <c r="J212" s="55">
        <v>2</v>
      </c>
      <c r="K212" s="55" t="s">
        <v>34</v>
      </c>
      <c r="L212" s="55" t="s">
        <v>61</v>
      </c>
      <c r="M212" s="55">
        <v>34013</v>
      </c>
      <c r="N212" s="55"/>
      <c r="O212" s="55" t="s">
        <v>93</v>
      </c>
      <c r="P212" s="55">
        <v>48811</v>
      </c>
      <c r="Q212" s="55" t="s">
        <v>37</v>
      </c>
      <c r="R212" s="55" t="s">
        <v>38</v>
      </c>
      <c r="S212" s="55"/>
      <c r="T212" s="55"/>
      <c r="U212" s="55" t="s">
        <v>38</v>
      </c>
      <c r="V212" s="55">
        <v>40.690264999999997</v>
      </c>
      <c r="W212" s="55">
        <v>-74.176412999999997</v>
      </c>
      <c r="X212" s="55" t="s">
        <v>39</v>
      </c>
      <c r="Y212" s="55" t="s">
        <v>94</v>
      </c>
      <c r="Z212" s="55" t="s">
        <v>34</v>
      </c>
      <c r="AA212" s="55">
        <v>0</v>
      </c>
      <c r="AB212" s="55" t="s">
        <v>41</v>
      </c>
      <c r="AC212" s="55">
        <v>8</v>
      </c>
      <c r="AD212" s="55"/>
      <c r="AE212" s="55" t="s">
        <v>59</v>
      </c>
      <c r="AF212" s="55" t="s">
        <v>60</v>
      </c>
      <c r="AG212" s="55">
        <v>2.9329200000000002</v>
      </c>
      <c r="AH212" s="57" t="s">
        <v>44</v>
      </c>
    </row>
    <row r="213" spans="1:34" x14ac:dyDescent="0.25">
      <c r="A213" s="54">
        <v>9376211</v>
      </c>
      <c r="B213" s="55"/>
      <c r="C213" s="55"/>
      <c r="D213" s="55">
        <v>62589513</v>
      </c>
      <c r="E213" s="55"/>
      <c r="F213" s="55">
        <v>300</v>
      </c>
      <c r="G213" s="55">
        <v>166474414</v>
      </c>
      <c r="H213" s="55"/>
      <c r="I213" s="55">
        <v>2275060012</v>
      </c>
      <c r="J213" s="55">
        <v>2</v>
      </c>
      <c r="K213" s="55" t="s">
        <v>34</v>
      </c>
      <c r="L213" s="55" t="s">
        <v>61</v>
      </c>
      <c r="M213" s="55">
        <v>34013</v>
      </c>
      <c r="N213" s="55"/>
      <c r="O213" s="55" t="s">
        <v>93</v>
      </c>
      <c r="P213" s="55">
        <v>48811</v>
      </c>
      <c r="Q213" s="55" t="s">
        <v>37</v>
      </c>
      <c r="R213" s="55" t="s">
        <v>38</v>
      </c>
      <c r="S213" s="55"/>
      <c r="T213" s="55"/>
      <c r="U213" s="55" t="s">
        <v>38</v>
      </c>
      <c r="V213" s="55">
        <v>40.690264999999997</v>
      </c>
      <c r="W213" s="55">
        <v>-74.176412999999997</v>
      </c>
      <c r="X213" s="55" t="s">
        <v>39</v>
      </c>
      <c r="Y213" s="55" t="s">
        <v>94</v>
      </c>
      <c r="Z213" s="55" t="s">
        <v>34</v>
      </c>
      <c r="AA213" s="55">
        <v>0</v>
      </c>
      <c r="AB213" s="55" t="s">
        <v>41</v>
      </c>
      <c r="AC213" s="55">
        <v>8</v>
      </c>
      <c r="AD213" s="55"/>
      <c r="AE213" s="55" t="s">
        <v>59</v>
      </c>
      <c r="AF213" s="55" t="s">
        <v>60</v>
      </c>
      <c r="AG213" s="55">
        <v>1.2842899999999999</v>
      </c>
      <c r="AH213" s="57" t="s">
        <v>44</v>
      </c>
    </row>
    <row r="214" spans="1:34" x14ac:dyDescent="0.25">
      <c r="A214" s="54">
        <v>9376211</v>
      </c>
      <c r="B214" s="55"/>
      <c r="C214" s="55"/>
      <c r="D214" s="55">
        <v>55178313</v>
      </c>
      <c r="E214" s="55"/>
      <c r="F214" s="55">
        <v>300</v>
      </c>
      <c r="G214" s="55">
        <v>145756314</v>
      </c>
      <c r="H214" s="55"/>
      <c r="I214" s="55">
        <v>2275020000</v>
      </c>
      <c r="J214" s="55">
        <v>2</v>
      </c>
      <c r="K214" s="55" t="s">
        <v>34</v>
      </c>
      <c r="L214" s="55" t="s">
        <v>61</v>
      </c>
      <c r="M214" s="55">
        <v>34013</v>
      </c>
      <c r="N214" s="55"/>
      <c r="O214" s="55" t="s">
        <v>93</v>
      </c>
      <c r="P214" s="55">
        <v>48811</v>
      </c>
      <c r="Q214" s="55" t="s">
        <v>37</v>
      </c>
      <c r="R214" s="55" t="s">
        <v>38</v>
      </c>
      <c r="S214" s="55"/>
      <c r="T214" s="55"/>
      <c r="U214" s="55" t="s">
        <v>38</v>
      </c>
      <c r="V214" s="55">
        <v>40.690264999999997</v>
      </c>
      <c r="W214" s="55">
        <v>-74.176412999999997</v>
      </c>
      <c r="X214" s="55" t="s">
        <v>39</v>
      </c>
      <c r="Y214" s="55" t="s">
        <v>94</v>
      </c>
      <c r="Z214" s="55" t="s">
        <v>34</v>
      </c>
      <c r="AA214" s="55">
        <v>0</v>
      </c>
      <c r="AB214" s="55" t="s">
        <v>41</v>
      </c>
      <c r="AC214" s="55">
        <v>8</v>
      </c>
      <c r="AD214" s="55"/>
      <c r="AE214" s="55" t="s">
        <v>59</v>
      </c>
      <c r="AF214" s="55" t="s">
        <v>60</v>
      </c>
      <c r="AG214" s="55">
        <v>11335.7</v>
      </c>
      <c r="AH214" s="57" t="s">
        <v>44</v>
      </c>
    </row>
    <row r="215" spans="1:34" x14ac:dyDescent="0.25">
      <c r="A215" s="54">
        <v>9376211</v>
      </c>
      <c r="B215" s="55"/>
      <c r="C215" s="55"/>
      <c r="D215" s="55">
        <v>62589513</v>
      </c>
      <c r="E215" s="55"/>
      <c r="F215" s="55">
        <v>300</v>
      </c>
      <c r="G215" s="55">
        <v>137937114</v>
      </c>
      <c r="H215" s="55"/>
      <c r="I215" s="55">
        <v>2275060012</v>
      </c>
      <c r="J215" s="55">
        <v>2</v>
      </c>
      <c r="K215" s="55" t="s">
        <v>34</v>
      </c>
      <c r="L215" s="55" t="s">
        <v>61</v>
      </c>
      <c r="M215" s="55">
        <v>34013</v>
      </c>
      <c r="N215" s="55"/>
      <c r="O215" s="55" t="s">
        <v>93</v>
      </c>
      <c r="P215" s="55">
        <v>48811</v>
      </c>
      <c r="Q215" s="55" t="s">
        <v>37</v>
      </c>
      <c r="R215" s="55" t="s">
        <v>38</v>
      </c>
      <c r="S215" s="55"/>
      <c r="T215" s="55"/>
      <c r="U215" s="55" t="s">
        <v>38</v>
      </c>
      <c r="V215" s="55">
        <v>40.690264999999997</v>
      </c>
      <c r="W215" s="55">
        <v>-74.176412999999997</v>
      </c>
      <c r="X215" s="55" t="s">
        <v>39</v>
      </c>
      <c r="Y215" s="55" t="s">
        <v>94</v>
      </c>
      <c r="Z215" s="55" t="s">
        <v>34</v>
      </c>
      <c r="AA215" s="55">
        <v>0</v>
      </c>
      <c r="AB215" s="55" t="s">
        <v>41</v>
      </c>
      <c r="AC215" s="55">
        <v>8</v>
      </c>
      <c r="AD215" s="55"/>
      <c r="AE215" s="55" t="s">
        <v>59</v>
      </c>
      <c r="AF215" s="55" t="s">
        <v>60</v>
      </c>
      <c r="AG215" s="55">
        <v>12003.3</v>
      </c>
      <c r="AH215" s="57" t="s">
        <v>44</v>
      </c>
    </row>
    <row r="216" spans="1:34" x14ac:dyDescent="0.25">
      <c r="A216" s="54">
        <v>9376211</v>
      </c>
      <c r="B216" s="55"/>
      <c r="C216" s="55"/>
      <c r="D216" s="55">
        <v>55178313</v>
      </c>
      <c r="E216" s="55"/>
      <c r="F216" s="55">
        <v>300</v>
      </c>
      <c r="G216" s="55">
        <v>166473514</v>
      </c>
      <c r="H216" s="55"/>
      <c r="I216" s="55">
        <v>2275020000</v>
      </c>
      <c r="J216" s="55">
        <v>2</v>
      </c>
      <c r="K216" s="55" t="s">
        <v>34</v>
      </c>
      <c r="L216" s="55" t="s">
        <v>61</v>
      </c>
      <c r="M216" s="55">
        <v>34013</v>
      </c>
      <c r="N216" s="55"/>
      <c r="O216" s="55" t="s">
        <v>93</v>
      </c>
      <c r="P216" s="55">
        <v>48811</v>
      </c>
      <c r="Q216" s="55" t="s">
        <v>37</v>
      </c>
      <c r="R216" s="55" t="s">
        <v>38</v>
      </c>
      <c r="S216" s="55"/>
      <c r="T216" s="55"/>
      <c r="U216" s="55" t="s">
        <v>38</v>
      </c>
      <c r="V216" s="55">
        <v>40.690264999999997</v>
      </c>
      <c r="W216" s="55">
        <v>-74.176412999999997</v>
      </c>
      <c r="X216" s="55" t="s">
        <v>39</v>
      </c>
      <c r="Y216" s="55" t="s">
        <v>94</v>
      </c>
      <c r="Z216" s="55" t="s">
        <v>34</v>
      </c>
      <c r="AA216" s="55">
        <v>0</v>
      </c>
      <c r="AB216" s="55" t="s">
        <v>41</v>
      </c>
      <c r="AC216" s="55">
        <v>8</v>
      </c>
      <c r="AD216" s="55"/>
      <c r="AE216" s="55" t="s">
        <v>59</v>
      </c>
      <c r="AF216" s="55" t="s">
        <v>60</v>
      </c>
      <c r="AG216" s="55">
        <v>9468.57</v>
      </c>
      <c r="AH216" s="57" t="s">
        <v>44</v>
      </c>
    </row>
    <row r="217" spans="1:34" x14ac:dyDescent="0.25">
      <c r="A217" s="54">
        <v>9376211</v>
      </c>
      <c r="B217" s="55"/>
      <c r="C217" s="55"/>
      <c r="D217" s="55">
        <v>55178313</v>
      </c>
      <c r="E217" s="55"/>
      <c r="F217" s="55">
        <v>300</v>
      </c>
      <c r="G217" s="55">
        <v>166471214</v>
      </c>
      <c r="H217" s="55"/>
      <c r="I217" s="55">
        <v>2275020000</v>
      </c>
      <c r="J217" s="55">
        <v>2</v>
      </c>
      <c r="K217" s="55" t="s">
        <v>34</v>
      </c>
      <c r="L217" s="55" t="s">
        <v>61</v>
      </c>
      <c r="M217" s="55">
        <v>34013</v>
      </c>
      <c r="N217" s="55"/>
      <c r="O217" s="55" t="s">
        <v>93</v>
      </c>
      <c r="P217" s="55">
        <v>48811</v>
      </c>
      <c r="Q217" s="55" t="s">
        <v>37</v>
      </c>
      <c r="R217" s="55" t="s">
        <v>38</v>
      </c>
      <c r="S217" s="55"/>
      <c r="T217" s="55"/>
      <c r="U217" s="55" t="s">
        <v>38</v>
      </c>
      <c r="V217" s="55">
        <v>40.690264999999997</v>
      </c>
      <c r="W217" s="55">
        <v>-74.176412999999997</v>
      </c>
      <c r="X217" s="55" t="s">
        <v>39</v>
      </c>
      <c r="Y217" s="55" t="s">
        <v>94</v>
      </c>
      <c r="Z217" s="55" t="s">
        <v>34</v>
      </c>
      <c r="AA217" s="55">
        <v>0</v>
      </c>
      <c r="AB217" s="55" t="s">
        <v>41</v>
      </c>
      <c r="AC217" s="55">
        <v>8</v>
      </c>
      <c r="AD217" s="55"/>
      <c r="AE217" s="55" t="s">
        <v>59</v>
      </c>
      <c r="AF217" s="55" t="s">
        <v>60</v>
      </c>
      <c r="AG217" s="55">
        <v>3065.29</v>
      </c>
      <c r="AH217" s="57" t="s">
        <v>44</v>
      </c>
    </row>
    <row r="218" spans="1:34" x14ac:dyDescent="0.25">
      <c r="A218" s="54">
        <v>9376211</v>
      </c>
      <c r="B218" s="55"/>
      <c r="C218" s="55"/>
      <c r="D218" s="55">
        <v>55178313</v>
      </c>
      <c r="E218" s="55"/>
      <c r="F218" s="55">
        <v>300</v>
      </c>
      <c r="G218" s="55">
        <v>166470814</v>
      </c>
      <c r="H218" s="55"/>
      <c r="I218" s="55">
        <v>2275020000</v>
      </c>
      <c r="J218" s="55">
        <v>2</v>
      </c>
      <c r="K218" s="55" t="s">
        <v>34</v>
      </c>
      <c r="L218" s="55" t="s">
        <v>61</v>
      </c>
      <c r="M218" s="55">
        <v>34013</v>
      </c>
      <c r="N218" s="55"/>
      <c r="O218" s="55" t="s">
        <v>93</v>
      </c>
      <c r="P218" s="55">
        <v>48811</v>
      </c>
      <c r="Q218" s="55" t="s">
        <v>37</v>
      </c>
      <c r="R218" s="55" t="s">
        <v>38</v>
      </c>
      <c r="S218" s="55"/>
      <c r="T218" s="55"/>
      <c r="U218" s="55" t="s">
        <v>38</v>
      </c>
      <c r="V218" s="55">
        <v>40.690264999999997</v>
      </c>
      <c r="W218" s="55">
        <v>-74.176412999999997</v>
      </c>
      <c r="X218" s="55" t="s">
        <v>39</v>
      </c>
      <c r="Y218" s="55" t="s">
        <v>94</v>
      </c>
      <c r="Z218" s="55" t="s">
        <v>34</v>
      </c>
      <c r="AA218" s="55">
        <v>0</v>
      </c>
      <c r="AB218" s="55" t="s">
        <v>41</v>
      </c>
      <c r="AC218" s="55">
        <v>8</v>
      </c>
      <c r="AD218" s="55"/>
      <c r="AE218" s="55" t="s">
        <v>59</v>
      </c>
      <c r="AF218" s="55" t="s">
        <v>60</v>
      </c>
      <c r="AG218" s="55">
        <v>5549.08</v>
      </c>
      <c r="AH218" s="57" t="s">
        <v>44</v>
      </c>
    </row>
    <row r="219" spans="1:34" x14ac:dyDescent="0.25">
      <c r="A219" s="54">
        <v>9376211</v>
      </c>
      <c r="B219" s="55"/>
      <c r="C219" s="55"/>
      <c r="D219" s="55">
        <v>55178313</v>
      </c>
      <c r="E219" s="55"/>
      <c r="F219" s="55">
        <v>300</v>
      </c>
      <c r="G219" s="55">
        <v>81786114</v>
      </c>
      <c r="H219" s="55"/>
      <c r="I219" s="55">
        <v>2275020000</v>
      </c>
      <c r="J219" s="55">
        <v>2</v>
      </c>
      <c r="K219" s="55" t="s">
        <v>34</v>
      </c>
      <c r="L219" s="55" t="s">
        <v>61</v>
      </c>
      <c r="M219" s="55">
        <v>34013</v>
      </c>
      <c r="N219" s="55"/>
      <c r="O219" s="55" t="s">
        <v>93</v>
      </c>
      <c r="P219" s="55">
        <v>48811</v>
      </c>
      <c r="Q219" s="55" t="s">
        <v>37</v>
      </c>
      <c r="R219" s="55" t="s">
        <v>38</v>
      </c>
      <c r="S219" s="55"/>
      <c r="T219" s="55"/>
      <c r="U219" s="55" t="s">
        <v>38</v>
      </c>
      <c r="V219" s="55">
        <v>40.690264999999997</v>
      </c>
      <c r="W219" s="55">
        <v>-74.176412999999997</v>
      </c>
      <c r="X219" s="55" t="s">
        <v>39</v>
      </c>
      <c r="Y219" s="55" t="s">
        <v>94</v>
      </c>
      <c r="Z219" s="55" t="s">
        <v>34</v>
      </c>
      <c r="AA219" s="55">
        <v>0</v>
      </c>
      <c r="AB219" s="55" t="s">
        <v>41</v>
      </c>
      <c r="AC219" s="55">
        <v>8</v>
      </c>
      <c r="AD219" s="55"/>
      <c r="AE219" s="55" t="s">
        <v>59</v>
      </c>
      <c r="AF219" s="55" t="s">
        <v>60</v>
      </c>
      <c r="AG219" s="55">
        <v>70927.399999999994</v>
      </c>
      <c r="AH219" s="57" t="s">
        <v>44</v>
      </c>
    </row>
    <row r="220" spans="1:34" x14ac:dyDescent="0.25">
      <c r="A220" s="54">
        <v>9376211</v>
      </c>
      <c r="B220" s="55"/>
      <c r="C220" s="55"/>
      <c r="D220" s="55">
        <v>62589513</v>
      </c>
      <c r="E220" s="55"/>
      <c r="F220" s="55">
        <v>300</v>
      </c>
      <c r="G220" s="55">
        <v>166474214</v>
      </c>
      <c r="H220" s="55"/>
      <c r="I220" s="55">
        <v>2275060012</v>
      </c>
      <c r="J220" s="55">
        <v>2</v>
      </c>
      <c r="K220" s="55" t="s">
        <v>34</v>
      </c>
      <c r="L220" s="55" t="s">
        <v>61</v>
      </c>
      <c r="M220" s="55">
        <v>34013</v>
      </c>
      <c r="N220" s="55"/>
      <c r="O220" s="55" t="s">
        <v>93</v>
      </c>
      <c r="P220" s="55">
        <v>48811</v>
      </c>
      <c r="Q220" s="55" t="s">
        <v>37</v>
      </c>
      <c r="R220" s="55" t="s">
        <v>38</v>
      </c>
      <c r="S220" s="55"/>
      <c r="T220" s="55"/>
      <c r="U220" s="55" t="s">
        <v>38</v>
      </c>
      <c r="V220" s="55">
        <v>40.690264999999997</v>
      </c>
      <c r="W220" s="55">
        <v>-74.176412999999997</v>
      </c>
      <c r="X220" s="55" t="s">
        <v>39</v>
      </c>
      <c r="Y220" s="55" t="s">
        <v>94</v>
      </c>
      <c r="Z220" s="55" t="s">
        <v>34</v>
      </c>
      <c r="AA220" s="55">
        <v>0</v>
      </c>
      <c r="AB220" s="55" t="s">
        <v>41</v>
      </c>
      <c r="AC220" s="55">
        <v>8</v>
      </c>
      <c r="AD220" s="55"/>
      <c r="AE220" s="55" t="s">
        <v>59</v>
      </c>
      <c r="AF220" s="55" t="s">
        <v>60</v>
      </c>
      <c r="AG220" s="55">
        <v>4535.88</v>
      </c>
      <c r="AH220" s="57" t="s">
        <v>44</v>
      </c>
    </row>
    <row r="221" spans="1:34" x14ac:dyDescent="0.25">
      <c r="A221" s="54">
        <v>9376211</v>
      </c>
      <c r="B221" s="55"/>
      <c r="C221" s="55"/>
      <c r="D221" s="55">
        <v>55178313</v>
      </c>
      <c r="E221" s="55"/>
      <c r="F221" s="55">
        <v>300</v>
      </c>
      <c r="G221" s="55">
        <v>166471414</v>
      </c>
      <c r="H221" s="55"/>
      <c r="I221" s="55">
        <v>2275020000</v>
      </c>
      <c r="J221" s="55">
        <v>2</v>
      </c>
      <c r="K221" s="55" t="s">
        <v>34</v>
      </c>
      <c r="L221" s="55" t="s">
        <v>61</v>
      </c>
      <c r="M221" s="55">
        <v>34013</v>
      </c>
      <c r="N221" s="55"/>
      <c r="O221" s="55" t="s">
        <v>93</v>
      </c>
      <c r="P221" s="55">
        <v>48811</v>
      </c>
      <c r="Q221" s="55" t="s">
        <v>37</v>
      </c>
      <c r="R221" s="55" t="s">
        <v>38</v>
      </c>
      <c r="S221" s="55"/>
      <c r="T221" s="55"/>
      <c r="U221" s="55" t="s">
        <v>38</v>
      </c>
      <c r="V221" s="55">
        <v>40.690264999999997</v>
      </c>
      <c r="W221" s="55">
        <v>-74.176412999999997</v>
      </c>
      <c r="X221" s="55" t="s">
        <v>39</v>
      </c>
      <c r="Y221" s="55" t="s">
        <v>94</v>
      </c>
      <c r="Z221" s="55" t="s">
        <v>34</v>
      </c>
      <c r="AA221" s="55">
        <v>0</v>
      </c>
      <c r="AB221" s="55" t="s">
        <v>41</v>
      </c>
      <c r="AC221" s="55">
        <v>8</v>
      </c>
      <c r="AD221" s="55"/>
      <c r="AE221" s="55" t="s">
        <v>59</v>
      </c>
      <c r="AF221" s="55" t="s">
        <v>60</v>
      </c>
      <c r="AG221" s="55">
        <v>226.84700000000001</v>
      </c>
      <c r="AH221" s="57" t="s">
        <v>44</v>
      </c>
    </row>
    <row r="222" spans="1:34" x14ac:dyDescent="0.25">
      <c r="A222" s="54">
        <v>9376211</v>
      </c>
      <c r="B222" s="55"/>
      <c r="C222" s="55"/>
      <c r="D222" s="55">
        <v>98310013</v>
      </c>
      <c r="E222" s="55"/>
      <c r="F222" s="55">
        <v>300</v>
      </c>
      <c r="G222" s="55">
        <v>148197414</v>
      </c>
      <c r="H222" s="55"/>
      <c r="I222" s="55">
        <v>2275050012</v>
      </c>
      <c r="J222" s="55">
        <v>2</v>
      </c>
      <c r="K222" s="55" t="s">
        <v>34</v>
      </c>
      <c r="L222" s="55" t="s">
        <v>61</v>
      </c>
      <c r="M222" s="55">
        <v>34013</v>
      </c>
      <c r="N222" s="55"/>
      <c r="O222" s="55" t="s">
        <v>93</v>
      </c>
      <c r="P222" s="55">
        <v>48811</v>
      </c>
      <c r="Q222" s="55" t="s">
        <v>37</v>
      </c>
      <c r="R222" s="55" t="s">
        <v>38</v>
      </c>
      <c r="S222" s="55"/>
      <c r="T222" s="55"/>
      <c r="U222" s="55" t="s">
        <v>38</v>
      </c>
      <c r="V222" s="55">
        <v>40.690264999999997</v>
      </c>
      <c r="W222" s="55">
        <v>-74.176412999999997</v>
      </c>
      <c r="X222" s="55" t="s">
        <v>39</v>
      </c>
      <c r="Y222" s="55" t="s">
        <v>94</v>
      </c>
      <c r="Z222" s="55" t="s">
        <v>34</v>
      </c>
      <c r="AA222" s="55">
        <v>0</v>
      </c>
      <c r="AB222" s="55" t="s">
        <v>41</v>
      </c>
      <c r="AC222" s="55">
        <v>8</v>
      </c>
      <c r="AD222" s="55"/>
      <c r="AE222" s="55" t="s">
        <v>59</v>
      </c>
      <c r="AF222" s="55" t="s">
        <v>60</v>
      </c>
      <c r="AG222" s="55">
        <v>1.15524</v>
      </c>
      <c r="AH222" s="57" t="s">
        <v>44</v>
      </c>
    </row>
    <row r="223" spans="1:34" x14ac:dyDescent="0.25">
      <c r="A223" s="54">
        <v>9376211</v>
      </c>
      <c r="B223" s="55"/>
      <c r="C223" s="55"/>
      <c r="D223" s="55">
        <v>62589513</v>
      </c>
      <c r="E223" s="55"/>
      <c r="F223" s="55">
        <v>300</v>
      </c>
      <c r="G223" s="55">
        <v>84221114</v>
      </c>
      <c r="H223" s="55"/>
      <c r="I223" s="55">
        <v>2275060012</v>
      </c>
      <c r="J223" s="55">
        <v>2</v>
      </c>
      <c r="K223" s="55" t="s">
        <v>34</v>
      </c>
      <c r="L223" s="55" t="s">
        <v>61</v>
      </c>
      <c r="M223" s="55">
        <v>34013</v>
      </c>
      <c r="N223" s="55"/>
      <c r="O223" s="55" t="s">
        <v>93</v>
      </c>
      <c r="P223" s="55">
        <v>48811</v>
      </c>
      <c r="Q223" s="55" t="s">
        <v>37</v>
      </c>
      <c r="R223" s="55" t="s">
        <v>38</v>
      </c>
      <c r="S223" s="55"/>
      <c r="T223" s="55"/>
      <c r="U223" s="55" t="s">
        <v>38</v>
      </c>
      <c r="V223" s="55">
        <v>40.690264999999997</v>
      </c>
      <c r="W223" s="55">
        <v>-74.176412999999997</v>
      </c>
      <c r="X223" s="55" t="s">
        <v>39</v>
      </c>
      <c r="Y223" s="55" t="s">
        <v>94</v>
      </c>
      <c r="Z223" s="55" t="s">
        <v>34</v>
      </c>
      <c r="AA223" s="55">
        <v>0</v>
      </c>
      <c r="AB223" s="55" t="s">
        <v>41</v>
      </c>
      <c r="AC223" s="55">
        <v>8</v>
      </c>
      <c r="AD223" s="55"/>
      <c r="AE223" s="55" t="s">
        <v>59</v>
      </c>
      <c r="AF223" s="55" t="s">
        <v>60</v>
      </c>
      <c r="AG223" s="55">
        <v>1.5774300000000001</v>
      </c>
      <c r="AH223" s="57" t="s">
        <v>44</v>
      </c>
    </row>
    <row r="224" spans="1:34" x14ac:dyDescent="0.25">
      <c r="A224" s="54">
        <v>9376211</v>
      </c>
      <c r="B224" s="55"/>
      <c r="C224" s="55"/>
      <c r="D224" s="55">
        <v>55178313</v>
      </c>
      <c r="E224" s="55"/>
      <c r="F224" s="55">
        <v>300</v>
      </c>
      <c r="G224" s="55">
        <v>81777714</v>
      </c>
      <c r="H224" s="55"/>
      <c r="I224" s="55">
        <v>2275020000</v>
      </c>
      <c r="J224" s="55">
        <v>2</v>
      </c>
      <c r="K224" s="55" t="s">
        <v>34</v>
      </c>
      <c r="L224" s="55" t="s">
        <v>61</v>
      </c>
      <c r="M224" s="55">
        <v>34013</v>
      </c>
      <c r="N224" s="55"/>
      <c r="O224" s="55" t="s">
        <v>93</v>
      </c>
      <c r="P224" s="55">
        <v>48811</v>
      </c>
      <c r="Q224" s="55" t="s">
        <v>37</v>
      </c>
      <c r="R224" s="55" t="s">
        <v>38</v>
      </c>
      <c r="S224" s="55"/>
      <c r="T224" s="55"/>
      <c r="U224" s="55" t="s">
        <v>38</v>
      </c>
      <c r="V224" s="55">
        <v>40.690264999999997</v>
      </c>
      <c r="W224" s="55">
        <v>-74.176412999999997</v>
      </c>
      <c r="X224" s="55" t="s">
        <v>39</v>
      </c>
      <c r="Y224" s="55" t="s">
        <v>94</v>
      </c>
      <c r="Z224" s="55" t="s">
        <v>34</v>
      </c>
      <c r="AA224" s="55">
        <v>0</v>
      </c>
      <c r="AB224" s="55" t="s">
        <v>41</v>
      </c>
      <c r="AC224" s="55">
        <v>8</v>
      </c>
      <c r="AD224" s="55"/>
      <c r="AE224" s="55" t="s">
        <v>59</v>
      </c>
      <c r="AF224" s="55" t="s">
        <v>60</v>
      </c>
      <c r="AG224" s="55">
        <v>2.9665400000000002</v>
      </c>
      <c r="AH224" s="57" t="s">
        <v>44</v>
      </c>
    </row>
    <row r="225" spans="1:34" x14ac:dyDescent="0.25">
      <c r="A225" s="54">
        <v>9376211</v>
      </c>
      <c r="B225" s="55"/>
      <c r="C225" s="55"/>
      <c r="D225" s="55">
        <v>55178313</v>
      </c>
      <c r="E225" s="55"/>
      <c r="F225" s="55">
        <v>300</v>
      </c>
      <c r="G225" s="55">
        <v>166472614</v>
      </c>
      <c r="H225" s="55"/>
      <c r="I225" s="55">
        <v>2275020000</v>
      </c>
      <c r="J225" s="55">
        <v>2</v>
      </c>
      <c r="K225" s="55" t="s">
        <v>34</v>
      </c>
      <c r="L225" s="55" t="s">
        <v>61</v>
      </c>
      <c r="M225" s="55">
        <v>34013</v>
      </c>
      <c r="N225" s="55"/>
      <c r="O225" s="55" t="s">
        <v>93</v>
      </c>
      <c r="P225" s="55">
        <v>48811</v>
      </c>
      <c r="Q225" s="55" t="s">
        <v>37</v>
      </c>
      <c r="R225" s="55" t="s">
        <v>38</v>
      </c>
      <c r="S225" s="55"/>
      <c r="T225" s="55"/>
      <c r="U225" s="55" t="s">
        <v>38</v>
      </c>
      <c r="V225" s="55">
        <v>40.690264999999997</v>
      </c>
      <c r="W225" s="55">
        <v>-74.176412999999997</v>
      </c>
      <c r="X225" s="55" t="s">
        <v>39</v>
      </c>
      <c r="Y225" s="55" t="s">
        <v>94</v>
      </c>
      <c r="Z225" s="55" t="s">
        <v>34</v>
      </c>
      <c r="AA225" s="55">
        <v>0</v>
      </c>
      <c r="AB225" s="55" t="s">
        <v>41</v>
      </c>
      <c r="AC225" s="55">
        <v>8</v>
      </c>
      <c r="AD225" s="55"/>
      <c r="AE225" s="55" t="s">
        <v>59</v>
      </c>
      <c r="AF225" s="55" t="s">
        <v>60</v>
      </c>
      <c r="AG225" s="55">
        <v>23218.6</v>
      </c>
      <c r="AH225" s="57" t="s">
        <v>44</v>
      </c>
    </row>
    <row r="226" spans="1:34" x14ac:dyDescent="0.25">
      <c r="A226" s="54">
        <v>9376211</v>
      </c>
      <c r="B226" s="55"/>
      <c r="C226" s="55"/>
      <c r="D226" s="55">
        <v>55178313</v>
      </c>
      <c r="E226" s="55"/>
      <c r="F226" s="55">
        <v>300</v>
      </c>
      <c r="G226" s="55">
        <v>81785914</v>
      </c>
      <c r="H226" s="55"/>
      <c r="I226" s="55">
        <v>2275020000</v>
      </c>
      <c r="J226" s="55">
        <v>2</v>
      </c>
      <c r="K226" s="55" t="s">
        <v>34</v>
      </c>
      <c r="L226" s="55" t="s">
        <v>61</v>
      </c>
      <c r="M226" s="55">
        <v>34013</v>
      </c>
      <c r="N226" s="55"/>
      <c r="O226" s="55" t="s">
        <v>93</v>
      </c>
      <c r="P226" s="55">
        <v>48811</v>
      </c>
      <c r="Q226" s="55" t="s">
        <v>37</v>
      </c>
      <c r="R226" s="55" t="s">
        <v>38</v>
      </c>
      <c r="S226" s="55"/>
      <c r="T226" s="55"/>
      <c r="U226" s="55" t="s">
        <v>38</v>
      </c>
      <c r="V226" s="55">
        <v>40.690264999999997</v>
      </c>
      <c r="W226" s="55">
        <v>-74.176412999999997</v>
      </c>
      <c r="X226" s="55" t="s">
        <v>39</v>
      </c>
      <c r="Y226" s="55" t="s">
        <v>94</v>
      </c>
      <c r="Z226" s="55" t="s">
        <v>34</v>
      </c>
      <c r="AA226" s="55">
        <v>0</v>
      </c>
      <c r="AB226" s="55" t="s">
        <v>41</v>
      </c>
      <c r="AC226" s="55">
        <v>8</v>
      </c>
      <c r="AD226" s="55"/>
      <c r="AE226" s="55" t="s">
        <v>59</v>
      </c>
      <c r="AF226" s="55" t="s">
        <v>60</v>
      </c>
      <c r="AG226" s="55">
        <v>7206.88</v>
      </c>
      <c r="AH226" s="57" t="s">
        <v>44</v>
      </c>
    </row>
    <row r="227" spans="1:34" x14ac:dyDescent="0.25">
      <c r="A227" s="54">
        <v>9376211</v>
      </c>
      <c r="B227" s="55"/>
      <c r="C227" s="55"/>
      <c r="D227" s="55">
        <v>98310013</v>
      </c>
      <c r="E227" s="55"/>
      <c r="F227" s="55">
        <v>300</v>
      </c>
      <c r="G227" s="55">
        <v>166474514</v>
      </c>
      <c r="H227" s="55"/>
      <c r="I227" s="55">
        <v>2275050012</v>
      </c>
      <c r="J227" s="55">
        <v>2</v>
      </c>
      <c r="K227" s="55" t="s">
        <v>34</v>
      </c>
      <c r="L227" s="55" t="s">
        <v>61</v>
      </c>
      <c r="M227" s="55">
        <v>34013</v>
      </c>
      <c r="N227" s="55"/>
      <c r="O227" s="55" t="s">
        <v>93</v>
      </c>
      <c r="P227" s="55">
        <v>48811</v>
      </c>
      <c r="Q227" s="55" t="s">
        <v>37</v>
      </c>
      <c r="R227" s="55" t="s">
        <v>38</v>
      </c>
      <c r="S227" s="55"/>
      <c r="T227" s="55"/>
      <c r="U227" s="55" t="s">
        <v>38</v>
      </c>
      <c r="V227" s="55">
        <v>40.690264999999997</v>
      </c>
      <c r="W227" s="55">
        <v>-74.176412999999997</v>
      </c>
      <c r="X227" s="55" t="s">
        <v>39</v>
      </c>
      <c r="Y227" s="55" t="s">
        <v>94</v>
      </c>
      <c r="Z227" s="55" t="s">
        <v>34</v>
      </c>
      <c r="AA227" s="55">
        <v>0</v>
      </c>
      <c r="AB227" s="55" t="s">
        <v>41</v>
      </c>
      <c r="AC227" s="55">
        <v>8</v>
      </c>
      <c r="AD227" s="55"/>
      <c r="AE227" s="55" t="s">
        <v>59</v>
      </c>
      <c r="AF227" s="55" t="s">
        <v>60</v>
      </c>
      <c r="AG227" s="55">
        <v>5.4475100000000003</v>
      </c>
      <c r="AH227" s="57" t="s">
        <v>44</v>
      </c>
    </row>
    <row r="228" spans="1:34" x14ac:dyDescent="0.25">
      <c r="A228" s="54">
        <v>9376211</v>
      </c>
      <c r="B228" s="55"/>
      <c r="C228" s="55"/>
      <c r="D228" s="55">
        <v>62589513</v>
      </c>
      <c r="E228" s="55"/>
      <c r="F228" s="55">
        <v>300</v>
      </c>
      <c r="G228" s="55">
        <v>84221214</v>
      </c>
      <c r="H228" s="55"/>
      <c r="I228" s="55">
        <v>2275060012</v>
      </c>
      <c r="J228" s="55">
        <v>2</v>
      </c>
      <c r="K228" s="55" t="s">
        <v>34</v>
      </c>
      <c r="L228" s="55" t="s">
        <v>61</v>
      </c>
      <c r="M228" s="55">
        <v>34013</v>
      </c>
      <c r="N228" s="55"/>
      <c r="O228" s="55" t="s">
        <v>93</v>
      </c>
      <c r="P228" s="55">
        <v>48811</v>
      </c>
      <c r="Q228" s="55" t="s">
        <v>37</v>
      </c>
      <c r="R228" s="55" t="s">
        <v>38</v>
      </c>
      <c r="S228" s="55"/>
      <c r="T228" s="55"/>
      <c r="U228" s="55" t="s">
        <v>38</v>
      </c>
      <c r="V228" s="55">
        <v>40.690264999999997</v>
      </c>
      <c r="W228" s="55">
        <v>-74.176412999999997</v>
      </c>
      <c r="X228" s="55" t="s">
        <v>39</v>
      </c>
      <c r="Y228" s="55" t="s">
        <v>94</v>
      </c>
      <c r="Z228" s="55" t="s">
        <v>34</v>
      </c>
      <c r="AA228" s="55">
        <v>0</v>
      </c>
      <c r="AB228" s="55" t="s">
        <v>41</v>
      </c>
      <c r="AC228" s="55">
        <v>8</v>
      </c>
      <c r="AD228" s="55"/>
      <c r="AE228" s="55" t="s">
        <v>59</v>
      </c>
      <c r="AF228" s="55" t="s">
        <v>60</v>
      </c>
      <c r="AG228" s="55">
        <v>123.408</v>
      </c>
      <c r="AH228" s="57" t="s">
        <v>44</v>
      </c>
    </row>
    <row r="229" spans="1:34" x14ac:dyDescent="0.25">
      <c r="A229" s="54">
        <v>9376211</v>
      </c>
      <c r="B229" s="55"/>
      <c r="C229" s="55"/>
      <c r="D229" s="55">
        <v>62589513</v>
      </c>
      <c r="E229" s="55"/>
      <c r="F229" s="55">
        <v>300</v>
      </c>
      <c r="G229" s="55">
        <v>166474114</v>
      </c>
      <c r="H229" s="55"/>
      <c r="I229" s="55">
        <v>2275060012</v>
      </c>
      <c r="J229" s="55">
        <v>2</v>
      </c>
      <c r="K229" s="55" t="s">
        <v>34</v>
      </c>
      <c r="L229" s="55" t="s">
        <v>61</v>
      </c>
      <c r="M229" s="55">
        <v>34013</v>
      </c>
      <c r="N229" s="55"/>
      <c r="O229" s="55" t="s">
        <v>93</v>
      </c>
      <c r="P229" s="55">
        <v>48811</v>
      </c>
      <c r="Q229" s="55" t="s">
        <v>37</v>
      </c>
      <c r="R229" s="55" t="s">
        <v>38</v>
      </c>
      <c r="S229" s="55"/>
      <c r="T229" s="55"/>
      <c r="U229" s="55" t="s">
        <v>38</v>
      </c>
      <c r="V229" s="55">
        <v>40.690264999999997</v>
      </c>
      <c r="W229" s="55">
        <v>-74.176412999999997</v>
      </c>
      <c r="X229" s="55" t="s">
        <v>39</v>
      </c>
      <c r="Y229" s="55" t="s">
        <v>94</v>
      </c>
      <c r="Z229" s="55" t="s">
        <v>34</v>
      </c>
      <c r="AA229" s="55">
        <v>0</v>
      </c>
      <c r="AB229" s="55" t="s">
        <v>41</v>
      </c>
      <c r="AC229" s="55">
        <v>8</v>
      </c>
      <c r="AD229" s="55"/>
      <c r="AE229" s="55" t="s">
        <v>59</v>
      </c>
      <c r="AF229" s="55" t="s">
        <v>60</v>
      </c>
      <c r="AG229" s="55">
        <v>878.51099999999997</v>
      </c>
      <c r="AH229" s="57" t="s">
        <v>44</v>
      </c>
    </row>
    <row r="230" spans="1:34" x14ac:dyDescent="0.25">
      <c r="A230" s="54">
        <v>9376211</v>
      </c>
      <c r="B230" s="55"/>
      <c r="C230" s="55"/>
      <c r="D230" s="55">
        <v>55178313</v>
      </c>
      <c r="E230" s="55"/>
      <c r="F230" s="55">
        <v>300</v>
      </c>
      <c r="G230" s="55">
        <v>166472714</v>
      </c>
      <c r="H230" s="55"/>
      <c r="I230" s="55">
        <v>2275020000</v>
      </c>
      <c r="J230" s="55">
        <v>2</v>
      </c>
      <c r="K230" s="55" t="s">
        <v>34</v>
      </c>
      <c r="L230" s="55" t="s">
        <v>61</v>
      </c>
      <c r="M230" s="55">
        <v>34013</v>
      </c>
      <c r="N230" s="55"/>
      <c r="O230" s="55" t="s">
        <v>93</v>
      </c>
      <c r="P230" s="55">
        <v>48811</v>
      </c>
      <c r="Q230" s="55" t="s">
        <v>37</v>
      </c>
      <c r="R230" s="55" t="s">
        <v>38</v>
      </c>
      <c r="S230" s="55"/>
      <c r="T230" s="55"/>
      <c r="U230" s="55" t="s">
        <v>38</v>
      </c>
      <c r="V230" s="55">
        <v>40.690264999999997</v>
      </c>
      <c r="W230" s="55">
        <v>-74.176412999999997</v>
      </c>
      <c r="X230" s="55" t="s">
        <v>39</v>
      </c>
      <c r="Y230" s="55" t="s">
        <v>94</v>
      </c>
      <c r="Z230" s="55" t="s">
        <v>34</v>
      </c>
      <c r="AA230" s="55">
        <v>0</v>
      </c>
      <c r="AB230" s="55" t="s">
        <v>41</v>
      </c>
      <c r="AC230" s="55">
        <v>8</v>
      </c>
      <c r="AD230" s="55"/>
      <c r="AE230" s="55" t="s">
        <v>59</v>
      </c>
      <c r="AF230" s="55" t="s">
        <v>60</v>
      </c>
      <c r="AG230" s="55">
        <v>3602.14</v>
      </c>
      <c r="AH230" s="57" t="s">
        <v>44</v>
      </c>
    </row>
    <row r="231" spans="1:34" x14ac:dyDescent="0.25">
      <c r="A231" s="54">
        <v>9376211</v>
      </c>
      <c r="B231" s="55"/>
      <c r="C231" s="55"/>
      <c r="D231" s="55">
        <v>55178313</v>
      </c>
      <c r="E231" s="55"/>
      <c r="F231" s="55">
        <v>300</v>
      </c>
      <c r="G231" s="55">
        <v>166472514</v>
      </c>
      <c r="H231" s="55"/>
      <c r="I231" s="55">
        <v>2275020000</v>
      </c>
      <c r="J231" s="55">
        <v>2</v>
      </c>
      <c r="K231" s="55" t="s">
        <v>34</v>
      </c>
      <c r="L231" s="55" t="s">
        <v>61</v>
      </c>
      <c r="M231" s="55">
        <v>34013</v>
      </c>
      <c r="N231" s="55"/>
      <c r="O231" s="55" t="s">
        <v>93</v>
      </c>
      <c r="P231" s="55">
        <v>48811</v>
      </c>
      <c r="Q231" s="55" t="s">
        <v>37</v>
      </c>
      <c r="R231" s="55" t="s">
        <v>38</v>
      </c>
      <c r="S231" s="55"/>
      <c r="T231" s="55"/>
      <c r="U231" s="55" t="s">
        <v>38</v>
      </c>
      <c r="V231" s="55">
        <v>40.690264999999997</v>
      </c>
      <c r="W231" s="55">
        <v>-74.176412999999997</v>
      </c>
      <c r="X231" s="55" t="s">
        <v>39</v>
      </c>
      <c r="Y231" s="55" t="s">
        <v>94</v>
      </c>
      <c r="Z231" s="55" t="s">
        <v>34</v>
      </c>
      <c r="AA231" s="55">
        <v>0</v>
      </c>
      <c r="AB231" s="55" t="s">
        <v>41</v>
      </c>
      <c r="AC231" s="55">
        <v>8</v>
      </c>
      <c r="AD231" s="55"/>
      <c r="AE231" s="55" t="s">
        <v>59</v>
      </c>
      <c r="AF231" s="55" t="s">
        <v>60</v>
      </c>
      <c r="AG231" s="55">
        <v>1683.78</v>
      </c>
      <c r="AH231" s="57" t="s">
        <v>44</v>
      </c>
    </row>
    <row r="232" spans="1:34" x14ac:dyDescent="0.25">
      <c r="A232" s="54">
        <v>9376211</v>
      </c>
      <c r="B232" s="55"/>
      <c r="C232" s="55"/>
      <c r="D232" s="55">
        <v>55178313</v>
      </c>
      <c r="E232" s="55"/>
      <c r="F232" s="55">
        <v>300</v>
      </c>
      <c r="G232" s="55">
        <v>166473614</v>
      </c>
      <c r="H232" s="55"/>
      <c r="I232" s="55">
        <v>2275020000</v>
      </c>
      <c r="J232" s="55">
        <v>2</v>
      </c>
      <c r="K232" s="55" t="s">
        <v>34</v>
      </c>
      <c r="L232" s="55" t="s">
        <v>61</v>
      </c>
      <c r="M232" s="55">
        <v>34013</v>
      </c>
      <c r="N232" s="55"/>
      <c r="O232" s="55" t="s">
        <v>93</v>
      </c>
      <c r="P232" s="55">
        <v>48811</v>
      </c>
      <c r="Q232" s="55" t="s">
        <v>37</v>
      </c>
      <c r="R232" s="55" t="s">
        <v>38</v>
      </c>
      <c r="S232" s="55"/>
      <c r="T232" s="55"/>
      <c r="U232" s="55" t="s">
        <v>38</v>
      </c>
      <c r="V232" s="55">
        <v>40.690264999999997</v>
      </c>
      <c r="W232" s="55">
        <v>-74.176412999999997</v>
      </c>
      <c r="X232" s="55" t="s">
        <v>39</v>
      </c>
      <c r="Y232" s="55" t="s">
        <v>94</v>
      </c>
      <c r="Z232" s="55" t="s">
        <v>34</v>
      </c>
      <c r="AA232" s="55">
        <v>0</v>
      </c>
      <c r="AB232" s="55" t="s">
        <v>41</v>
      </c>
      <c r="AC232" s="55">
        <v>8</v>
      </c>
      <c r="AD232" s="55"/>
      <c r="AE232" s="55" t="s">
        <v>59</v>
      </c>
      <c r="AF232" s="55" t="s">
        <v>60</v>
      </c>
      <c r="AG232" s="55">
        <v>1358.46</v>
      </c>
      <c r="AH232" s="57" t="s">
        <v>44</v>
      </c>
    </row>
    <row r="233" spans="1:34" x14ac:dyDescent="0.25">
      <c r="A233" s="54">
        <v>9376211</v>
      </c>
      <c r="B233" s="55"/>
      <c r="C233" s="55"/>
      <c r="D233" s="55">
        <v>55178313</v>
      </c>
      <c r="E233" s="55"/>
      <c r="F233" s="55">
        <v>300</v>
      </c>
      <c r="G233" s="55">
        <v>81784014</v>
      </c>
      <c r="H233" s="55"/>
      <c r="I233" s="55">
        <v>2275020000</v>
      </c>
      <c r="J233" s="55">
        <v>2</v>
      </c>
      <c r="K233" s="55" t="s">
        <v>34</v>
      </c>
      <c r="L233" s="55" t="s">
        <v>61</v>
      </c>
      <c r="M233" s="55">
        <v>34013</v>
      </c>
      <c r="N233" s="55"/>
      <c r="O233" s="55" t="s">
        <v>93</v>
      </c>
      <c r="P233" s="55">
        <v>48811</v>
      </c>
      <c r="Q233" s="55" t="s">
        <v>37</v>
      </c>
      <c r="R233" s="55" t="s">
        <v>38</v>
      </c>
      <c r="S233" s="55"/>
      <c r="T233" s="55"/>
      <c r="U233" s="55" t="s">
        <v>38</v>
      </c>
      <c r="V233" s="55">
        <v>40.690264999999997</v>
      </c>
      <c r="W233" s="55">
        <v>-74.176412999999997</v>
      </c>
      <c r="X233" s="55" t="s">
        <v>39</v>
      </c>
      <c r="Y233" s="55" t="s">
        <v>94</v>
      </c>
      <c r="Z233" s="55" t="s">
        <v>34</v>
      </c>
      <c r="AA233" s="55">
        <v>0</v>
      </c>
      <c r="AB233" s="55" t="s">
        <v>41</v>
      </c>
      <c r="AC233" s="55">
        <v>8</v>
      </c>
      <c r="AD233" s="55"/>
      <c r="AE233" s="55" t="s">
        <v>59</v>
      </c>
      <c r="AF233" s="55" t="s">
        <v>60</v>
      </c>
      <c r="AG233" s="55">
        <v>35421.699999999997</v>
      </c>
      <c r="AH233" s="57" t="s">
        <v>44</v>
      </c>
    </row>
    <row r="234" spans="1:34" x14ac:dyDescent="0.25">
      <c r="A234" s="54">
        <v>9376211</v>
      </c>
      <c r="B234" s="55"/>
      <c r="C234" s="55"/>
      <c r="D234" s="55">
        <v>55178313</v>
      </c>
      <c r="E234" s="55"/>
      <c r="F234" s="55">
        <v>300</v>
      </c>
      <c r="G234" s="55">
        <v>166473114</v>
      </c>
      <c r="H234" s="55"/>
      <c r="I234" s="55">
        <v>2275020000</v>
      </c>
      <c r="J234" s="55">
        <v>2</v>
      </c>
      <c r="K234" s="55" t="s">
        <v>34</v>
      </c>
      <c r="L234" s="55" t="s">
        <v>61</v>
      </c>
      <c r="M234" s="55">
        <v>34013</v>
      </c>
      <c r="N234" s="55"/>
      <c r="O234" s="55" t="s">
        <v>93</v>
      </c>
      <c r="P234" s="55">
        <v>48811</v>
      </c>
      <c r="Q234" s="55" t="s">
        <v>37</v>
      </c>
      <c r="R234" s="55" t="s">
        <v>38</v>
      </c>
      <c r="S234" s="55"/>
      <c r="T234" s="55"/>
      <c r="U234" s="55" t="s">
        <v>38</v>
      </c>
      <c r="V234" s="55">
        <v>40.690264999999997</v>
      </c>
      <c r="W234" s="55">
        <v>-74.176412999999997</v>
      </c>
      <c r="X234" s="55" t="s">
        <v>39</v>
      </c>
      <c r="Y234" s="55" t="s">
        <v>94</v>
      </c>
      <c r="Z234" s="55" t="s">
        <v>34</v>
      </c>
      <c r="AA234" s="55">
        <v>0</v>
      </c>
      <c r="AB234" s="55" t="s">
        <v>41</v>
      </c>
      <c r="AC234" s="55">
        <v>8</v>
      </c>
      <c r="AD234" s="55"/>
      <c r="AE234" s="55" t="s">
        <v>59</v>
      </c>
      <c r="AF234" s="55" t="s">
        <v>60</v>
      </c>
      <c r="AG234" s="55">
        <v>4741.97</v>
      </c>
      <c r="AH234" s="57" t="s">
        <v>44</v>
      </c>
    </row>
    <row r="235" spans="1:34" x14ac:dyDescent="0.25">
      <c r="A235" s="54">
        <v>9376211</v>
      </c>
      <c r="B235" s="55"/>
      <c r="C235" s="55"/>
      <c r="D235" s="55">
        <v>98310013</v>
      </c>
      <c r="E235" s="55"/>
      <c r="F235" s="55">
        <v>300</v>
      </c>
      <c r="G235" s="55">
        <v>148199314</v>
      </c>
      <c r="H235" s="55"/>
      <c r="I235" s="55">
        <v>2275050012</v>
      </c>
      <c r="J235" s="55">
        <v>2</v>
      </c>
      <c r="K235" s="55" t="s">
        <v>34</v>
      </c>
      <c r="L235" s="55" t="s">
        <v>61</v>
      </c>
      <c r="M235" s="55">
        <v>34013</v>
      </c>
      <c r="N235" s="55"/>
      <c r="O235" s="55" t="s">
        <v>93</v>
      </c>
      <c r="P235" s="55">
        <v>48811</v>
      </c>
      <c r="Q235" s="55" t="s">
        <v>37</v>
      </c>
      <c r="R235" s="55" t="s">
        <v>38</v>
      </c>
      <c r="S235" s="55"/>
      <c r="T235" s="55"/>
      <c r="U235" s="55" t="s">
        <v>38</v>
      </c>
      <c r="V235" s="55">
        <v>40.690264999999997</v>
      </c>
      <c r="W235" s="55">
        <v>-74.176412999999997</v>
      </c>
      <c r="X235" s="55" t="s">
        <v>39</v>
      </c>
      <c r="Y235" s="55" t="s">
        <v>94</v>
      </c>
      <c r="Z235" s="55" t="s">
        <v>34</v>
      </c>
      <c r="AA235" s="55">
        <v>0</v>
      </c>
      <c r="AB235" s="55" t="s">
        <v>41</v>
      </c>
      <c r="AC235" s="55">
        <v>8</v>
      </c>
      <c r="AD235" s="55"/>
      <c r="AE235" s="55" t="s">
        <v>59</v>
      </c>
      <c r="AF235" s="55" t="s">
        <v>60</v>
      </c>
      <c r="AG235" s="55">
        <v>4.6980399999999998</v>
      </c>
      <c r="AH235" s="57" t="s">
        <v>44</v>
      </c>
    </row>
    <row r="236" spans="1:34" x14ac:dyDescent="0.25">
      <c r="A236" s="54">
        <v>9376211</v>
      </c>
      <c r="B236" s="55"/>
      <c r="C236" s="55"/>
      <c r="D236" s="55">
        <v>55178313</v>
      </c>
      <c r="E236" s="55"/>
      <c r="F236" s="55">
        <v>300</v>
      </c>
      <c r="G236" s="55">
        <v>166473714</v>
      </c>
      <c r="H236" s="55"/>
      <c r="I236" s="55">
        <v>2275020000</v>
      </c>
      <c r="J236" s="55">
        <v>2</v>
      </c>
      <c r="K236" s="55" t="s">
        <v>34</v>
      </c>
      <c r="L236" s="55" t="s">
        <v>61</v>
      </c>
      <c r="M236" s="55">
        <v>34013</v>
      </c>
      <c r="N236" s="55"/>
      <c r="O236" s="55" t="s">
        <v>93</v>
      </c>
      <c r="P236" s="55">
        <v>48811</v>
      </c>
      <c r="Q236" s="55" t="s">
        <v>37</v>
      </c>
      <c r="R236" s="55" t="s">
        <v>38</v>
      </c>
      <c r="S236" s="55"/>
      <c r="T236" s="55"/>
      <c r="U236" s="55" t="s">
        <v>38</v>
      </c>
      <c r="V236" s="55">
        <v>40.690264999999997</v>
      </c>
      <c r="W236" s="55">
        <v>-74.176412999999997</v>
      </c>
      <c r="X236" s="55" t="s">
        <v>39</v>
      </c>
      <c r="Y236" s="55" t="s">
        <v>94</v>
      </c>
      <c r="Z236" s="55" t="s">
        <v>34</v>
      </c>
      <c r="AA236" s="55">
        <v>0</v>
      </c>
      <c r="AB236" s="55" t="s">
        <v>41</v>
      </c>
      <c r="AC236" s="55">
        <v>8</v>
      </c>
      <c r="AD236" s="55"/>
      <c r="AE236" s="55" t="s">
        <v>59</v>
      </c>
      <c r="AF236" s="55" t="s">
        <v>60</v>
      </c>
      <c r="AG236" s="55">
        <v>4.0619500000000004</v>
      </c>
      <c r="AH236" s="57" t="s">
        <v>44</v>
      </c>
    </row>
    <row r="237" spans="1:34" x14ac:dyDescent="0.25">
      <c r="A237" s="54">
        <v>9376211</v>
      </c>
      <c r="B237" s="55"/>
      <c r="C237" s="55"/>
      <c r="D237" s="55">
        <v>55178313</v>
      </c>
      <c r="E237" s="55"/>
      <c r="F237" s="55">
        <v>300</v>
      </c>
      <c r="G237" s="55">
        <v>166473314</v>
      </c>
      <c r="H237" s="55"/>
      <c r="I237" s="55">
        <v>2275020000</v>
      </c>
      <c r="J237" s="55">
        <v>2</v>
      </c>
      <c r="K237" s="55" t="s">
        <v>34</v>
      </c>
      <c r="L237" s="55" t="s">
        <v>61</v>
      </c>
      <c r="M237" s="55">
        <v>34013</v>
      </c>
      <c r="N237" s="55"/>
      <c r="O237" s="55" t="s">
        <v>93</v>
      </c>
      <c r="P237" s="55">
        <v>48811</v>
      </c>
      <c r="Q237" s="55" t="s">
        <v>37</v>
      </c>
      <c r="R237" s="55" t="s">
        <v>38</v>
      </c>
      <c r="S237" s="55"/>
      <c r="T237" s="55"/>
      <c r="U237" s="55" t="s">
        <v>38</v>
      </c>
      <c r="V237" s="55">
        <v>40.690264999999997</v>
      </c>
      <c r="W237" s="55">
        <v>-74.176412999999997</v>
      </c>
      <c r="X237" s="55" t="s">
        <v>39</v>
      </c>
      <c r="Y237" s="55" t="s">
        <v>94</v>
      </c>
      <c r="Z237" s="55" t="s">
        <v>34</v>
      </c>
      <c r="AA237" s="55">
        <v>0</v>
      </c>
      <c r="AB237" s="55" t="s">
        <v>41</v>
      </c>
      <c r="AC237" s="55">
        <v>8</v>
      </c>
      <c r="AD237" s="55"/>
      <c r="AE237" s="55" t="s">
        <v>59</v>
      </c>
      <c r="AF237" s="55" t="s">
        <v>60</v>
      </c>
      <c r="AG237" s="55">
        <v>3336.28</v>
      </c>
      <c r="AH237" s="57" t="s">
        <v>44</v>
      </c>
    </row>
    <row r="238" spans="1:34" x14ac:dyDescent="0.25">
      <c r="A238" s="54">
        <v>9376211</v>
      </c>
      <c r="B238" s="55"/>
      <c r="C238" s="55"/>
      <c r="D238" s="55">
        <v>62589513</v>
      </c>
      <c r="E238" s="55"/>
      <c r="F238" s="55">
        <v>300</v>
      </c>
      <c r="G238" s="55">
        <v>166474314</v>
      </c>
      <c r="H238" s="55"/>
      <c r="I238" s="55">
        <v>2275060012</v>
      </c>
      <c r="J238" s="55">
        <v>2</v>
      </c>
      <c r="K238" s="55" t="s">
        <v>34</v>
      </c>
      <c r="L238" s="55" t="s">
        <v>61</v>
      </c>
      <c r="M238" s="55">
        <v>34013</v>
      </c>
      <c r="N238" s="55"/>
      <c r="O238" s="55" t="s">
        <v>93</v>
      </c>
      <c r="P238" s="55">
        <v>48811</v>
      </c>
      <c r="Q238" s="55" t="s">
        <v>37</v>
      </c>
      <c r="R238" s="55" t="s">
        <v>38</v>
      </c>
      <c r="S238" s="55"/>
      <c r="T238" s="55"/>
      <c r="U238" s="55" t="s">
        <v>38</v>
      </c>
      <c r="V238" s="55">
        <v>40.690264999999997</v>
      </c>
      <c r="W238" s="55">
        <v>-74.176412999999997</v>
      </c>
      <c r="X238" s="55" t="s">
        <v>39</v>
      </c>
      <c r="Y238" s="55" t="s">
        <v>94</v>
      </c>
      <c r="Z238" s="55" t="s">
        <v>34</v>
      </c>
      <c r="AA238" s="55">
        <v>0</v>
      </c>
      <c r="AB238" s="55" t="s">
        <v>41</v>
      </c>
      <c r="AC238" s="55">
        <v>8</v>
      </c>
      <c r="AD238" s="55"/>
      <c r="AE238" s="55" t="s">
        <v>59</v>
      </c>
      <c r="AF238" s="55" t="s">
        <v>60</v>
      </c>
      <c r="AG238" s="55">
        <v>2395.02</v>
      </c>
      <c r="AH238" s="57" t="s">
        <v>44</v>
      </c>
    </row>
    <row r="239" spans="1:34" x14ac:dyDescent="0.25">
      <c r="A239" s="54">
        <v>9376211</v>
      </c>
      <c r="B239" s="55"/>
      <c r="C239" s="55"/>
      <c r="D239" s="55">
        <v>55178313</v>
      </c>
      <c r="E239" s="55"/>
      <c r="F239" s="55">
        <v>300</v>
      </c>
      <c r="G239" s="55">
        <v>166471714</v>
      </c>
      <c r="H239" s="55"/>
      <c r="I239" s="55">
        <v>2275020000</v>
      </c>
      <c r="J239" s="55">
        <v>2</v>
      </c>
      <c r="K239" s="55" t="s">
        <v>34</v>
      </c>
      <c r="L239" s="55" t="s">
        <v>61</v>
      </c>
      <c r="M239" s="55">
        <v>34013</v>
      </c>
      <c r="N239" s="55"/>
      <c r="O239" s="55" t="s">
        <v>93</v>
      </c>
      <c r="P239" s="55">
        <v>48811</v>
      </c>
      <c r="Q239" s="55" t="s">
        <v>37</v>
      </c>
      <c r="R239" s="55" t="s">
        <v>38</v>
      </c>
      <c r="S239" s="55"/>
      <c r="T239" s="55"/>
      <c r="U239" s="55" t="s">
        <v>38</v>
      </c>
      <c r="V239" s="55">
        <v>40.690264999999997</v>
      </c>
      <c r="W239" s="55">
        <v>-74.176412999999997</v>
      </c>
      <c r="X239" s="55" t="s">
        <v>39</v>
      </c>
      <c r="Y239" s="55" t="s">
        <v>94</v>
      </c>
      <c r="Z239" s="55" t="s">
        <v>34</v>
      </c>
      <c r="AA239" s="55">
        <v>0</v>
      </c>
      <c r="AB239" s="55" t="s">
        <v>41</v>
      </c>
      <c r="AC239" s="55">
        <v>8</v>
      </c>
      <c r="AD239" s="55"/>
      <c r="AE239" s="55" t="s">
        <v>59</v>
      </c>
      <c r="AF239" s="55" t="s">
        <v>60</v>
      </c>
      <c r="AG239" s="55">
        <v>20227.5</v>
      </c>
      <c r="AH239" s="57" t="s">
        <v>44</v>
      </c>
    </row>
    <row r="240" spans="1:34" x14ac:dyDescent="0.25">
      <c r="A240" s="54">
        <v>9376211</v>
      </c>
      <c r="B240" s="55"/>
      <c r="C240" s="55"/>
      <c r="D240" s="55">
        <v>55178313</v>
      </c>
      <c r="E240" s="55"/>
      <c r="F240" s="55">
        <v>300</v>
      </c>
      <c r="G240" s="55">
        <v>166471314</v>
      </c>
      <c r="H240" s="55"/>
      <c r="I240" s="55">
        <v>2275020000</v>
      </c>
      <c r="J240" s="55">
        <v>2</v>
      </c>
      <c r="K240" s="55" t="s">
        <v>34</v>
      </c>
      <c r="L240" s="55" t="s">
        <v>61</v>
      </c>
      <c r="M240" s="55">
        <v>34013</v>
      </c>
      <c r="N240" s="55"/>
      <c r="O240" s="55" t="s">
        <v>93</v>
      </c>
      <c r="P240" s="55">
        <v>48811</v>
      </c>
      <c r="Q240" s="55" t="s">
        <v>37</v>
      </c>
      <c r="R240" s="55" t="s">
        <v>38</v>
      </c>
      <c r="S240" s="55"/>
      <c r="T240" s="55"/>
      <c r="U240" s="55" t="s">
        <v>38</v>
      </c>
      <c r="V240" s="55">
        <v>40.690264999999997</v>
      </c>
      <c r="W240" s="55">
        <v>-74.176412999999997</v>
      </c>
      <c r="X240" s="55" t="s">
        <v>39</v>
      </c>
      <c r="Y240" s="55" t="s">
        <v>94</v>
      </c>
      <c r="Z240" s="55" t="s">
        <v>34</v>
      </c>
      <c r="AA240" s="55">
        <v>0</v>
      </c>
      <c r="AB240" s="55" t="s">
        <v>41</v>
      </c>
      <c r="AC240" s="55">
        <v>8</v>
      </c>
      <c r="AD240" s="55"/>
      <c r="AE240" s="55" t="s">
        <v>59</v>
      </c>
      <c r="AF240" s="55" t="s">
        <v>60</v>
      </c>
      <c r="AG240" s="55">
        <v>57769.4</v>
      </c>
      <c r="AH240" s="57" t="s">
        <v>44</v>
      </c>
    </row>
    <row r="241" spans="1:34" x14ac:dyDescent="0.25">
      <c r="A241" s="54">
        <v>9376211</v>
      </c>
      <c r="B241" s="55"/>
      <c r="C241" s="55"/>
      <c r="D241" s="55">
        <v>62589513</v>
      </c>
      <c r="E241" s="55"/>
      <c r="F241" s="55">
        <v>300</v>
      </c>
      <c r="G241" s="55">
        <v>148193814</v>
      </c>
      <c r="H241" s="55"/>
      <c r="I241" s="55">
        <v>2275060011</v>
      </c>
      <c r="J241" s="55">
        <v>2</v>
      </c>
      <c r="K241" s="55" t="s">
        <v>34</v>
      </c>
      <c r="L241" s="55" t="s">
        <v>61</v>
      </c>
      <c r="M241" s="55">
        <v>34013</v>
      </c>
      <c r="N241" s="55"/>
      <c r="O241" s="55" t="s">
        <v>93</v>
      </c>
      <c r="P241" s="55">
        <v>48811</v>
      </c>
      <c r="Q241" s="55" t="s">
        <v>37</v>
      </c>
      <c r="R241" s="55" t="s">
        <v>38</v>
      </c>
      <c r="S241" s="55"/>
      <c r="T241" s="55"/>
      <c r="U241" s="55" t="s">
        <v>38</v>
      </c>
      <c r="V241" s="55">
        <v>40.690264999999997</v>
      </c>
      <c r="W241" s="55">
        <v>-74.176412999999997</v>
      </c>
      <c r="X241" s="55" t="s">
        <v>39</v>
      </c>
      <c r="Y241" s="55" t="s">
        <v>94</v>
      </c>
      <c r="Z241" s="55" t="s">
        <v>34</v>
      </c>
      <c r="AA241" s="55">
        <v>0</v>
      </c>
      <c r="AB241" s="55" t="s">
        <v>41</v>
      </c>
      <c r="AC241" s="55">
        <v>8</v>
      </c>
      <c r="AD241" s="55"/>
      <c r="AE241" s="55" t="s">
        <v>59</v>
      </c>
      <c r="AF241" s="55" t="s">
        <v>60</v>
      </c>
      <c r="AG241" s="55">
        <v>0.11411399999999999</v>
      </c>
      <c r="AH241" s="57" t="s">
        <v>44</v>
      </c>
    </row>
    <row r="242" spans="1:34" x14ac:dyDescent="0.25">
      <c r="A242" s="54">
        <v>9376211</v>
      </c>
      <c r="B242" s="55"/>
      <c r="C242" s="55"/>
      <c r="D242" s="55">
        <v>55178313</v>
      </c>
      <c r="E242" s="55"/>
      <c r="F242" s="55">
        <v>300</v>
      </c>
      <c r="G242" s="55">
        <v>81781614</v>
      </c>
      <c r="H242" s="55"/>
      <c r="I242" s="55">
        <v>2275020000</v>
      </c>
      <c r="J242" s="55">
        <v>2</v>
      </c>
      <c r="K242" s="55" t="s">
        <v>34</v>
      </c>
      <c r="L242" s="55" t="s">
        <v>61</v>
      </c>
      <c r="M242" s="55">
        <v>34013</v>
      </c>
      <c r="N242" s="55"/>
      <c r="O242" s="55" t="s">
        <v>93</v>
      </c>
      <c r="P242" s="55">
        <v>48811</v>
      </c>
      <c r="Q242" s="55" t="s">
        <v>37</v>
      </c>
      <c r="R242" s="55" t="s">
        <v>38</v>
      </c>
      <c r="S242" s="55"/>
      <c r="T242" s="55"/>
      <c r="U242" s="55" t="s">
        <v>38</v>
      </c>
      <c r="V242" s="55">
        <v>40.690264999999997</v>
      </c>
      <c r="W242" s="55">
        <v>-74.176412999999997</v>
      </c>
      <c r="X242" s="55" t="s">
        <v>39</v>
      </c>
      <c r="Y242" s="55" t="s">
        <v>94</v>
      </c>
      <c r="Z242" s="55" t="s">
        <v>34</v>
      </c>
      <c r="AA242" s="55">
        <v>0</v>
      </c>
      <c r="AB242" s="55" t="s">
        <v>41</v>
      </c>
      <c r="AC242" s="55">
        <v>8</v>
      </c>
      <c r="AD242" s="55"/>
      <c r="AE242" s="55" t="s">
        <v>59</v>
      </c>
      <c r="AF242" s="55" t="s">
        <v>60</v>
      </c>
      <c r="AG242" s="55">
        <v>7951.33</v>
      </c>
      <c r="AH242" s="57" t="s">
        <v>44</v>
      </c>
    </row>
    <row r="243" spans="1:34" x14ac:dyDescent="0.25">
      <c r="A243" s="54">
        <v>9376211</v>
      </c>
      <c r="B243" s="55"/>
      <c r="C243" s="55"/>
      <c r="D243" s="55">
        <v>55178313</v>
      </c>
      <c r="E243" s="55"/>
      <c r="F243" s="55">
        <v>300</v>
      </c>
      <c r="G243" s="55">
        <v>81783614</v>
      </c>
      <c r="H243" s="55"/>
      <c r="I243" s="55">
        <v>2275020000</v>
      </c>
      <c r="J243" s="55">
        <v>2</v>
      </c>
      <c r="K243" s="55" t="s">
        <v>34</v>
      </c>
      <c r="L243" s="55" t="s">
        <v>61</v>
      </c>
      <c r="M243" s="55">
        <v>34013</v>
      </c>
      <c r="N243" s="55"/>
      <c r="O243" s="55" t="s">
        <v>93</v>
      </c>
      <c r="P243" s="55">
        <v>48811</v>
      </c>
      <c r="Q243" s="55" t="s">
        <v>37</v>
      </c>
      <c r="R243" s="55" t="s">
        <v>38</v>
      </c>
      <c r="S243" s="55"/>
      <c r="T243" s="55"/>
      <c r="U243" s="55" t="s">
        <v>38</v>
      </c>
      <c r="V243" s="55">
        <v>40.690264999999997</v>
      </c>
      <c r="W243" s="55">
        <v>-74.176412999999997</v>
      </c>
      <c r="X243" s="55" t="s">
        <v>39</v>
      </c>
      <c r="Y243" s="55" t="s">
        <v>94</v>
      </c>
      <c r="Z243" s="55" t="s">
        <v>34</v>
      </c>
      <c r="AA243" s="55">
        <v>0</v>
      </c>
      <c r="AB243" s="55" t="s">
        <v>41</v>
      </c>
      <c r="AC243" s="55">
        <v>8</v>
      </c>
      <c r="AD243" s="55"/>
      <c r="AE243" s="55" t="s">
        <v>59</v>
      </c>
      <c r="AF243" s="55" t="s">
        <v>60</v>
      </c>
      <c r="AG243" s="55">
        <v>6.9625300000000001</v>
      </c>
      <c r="AH243" s="57" t="s">
        <v>44</v>
      </c>
    </row>
    <row r="244" spans="1:34" x14ac:dyDescent="0.25">
      <c r="A244" s="54">
        <v>9376211</v>
      </c>
      <c r="B244" s="55"/>
      <c r="C244" s="55"/>
      <c r="D244" s="55">
        <v>98310013</v>
      </c>
      <c r="E244" s="55"/>
      <c r="F244" s="55">
        <v>300</v>
      </c>
      <c r="G244" s="55">
        <v>148197914</v>
      </c>
      <c r="H244" s="55"/>
      <c r="I244" s="55">
        <v>2275050012</v>
      </c>
      <c r="J244" s="55">
        <v>2</v>
      </c>
      <c r="K244" s="55" t="s">
        <v>34</v>
      </c>
      <c r="L244" s="55" t="s">
        <v>61</v>
      </c>
      <c r="M244" s="55">
        <v>34013</v>
      </c>
      <c r="N244" s="55"/>
      <c r="O244" s="55" t="s">
        <v>93</v>
      </c>
      <c r="P244" s="55">
        <v>48811</v>
      </c>
      <c r="Q244" s="55" t="s">
        <v>37</v>
      </c>
      <c r="R244" s="55" t="s">
        <v>38</v>
      </c>
      <c r="S244" s="55"/>
      <c r="T244" s="55"/>
      <c r="U244" s="55" t="s">
        <v>38</v>
      </c>
      <c r="V244" s="55">
        <v>40.690264999999997</v>
      </c>
      <c r="W244" s="55">
        <v>-74.176412999999997</v>
      </c>
      <c r="X244" s="55" t="s">
        <v>39</v>
      </c>
      <c r="Y244" s="55" t="s">
        <v>94</v>
      </c>
      <c r="Z244" s="55" t="s">
        <v>34</v>
      </c>
      <c r="AA244" s="55">
        <v>0</v>
      </c>
      <c r="AB244" s="55" t="s">
        <v>41</v>
      </c>
      <c r="AC244" s="55">
        <v>8</v>
      </c>
      <c r="AD244" s="55"/>
      <c r="AE244" s="55" t="s">
        <v>59</v>
      </c>
      <c r="AF244" s="55" t="s">
        <v>60</v>
      </c>
      <c r="AG244" s="55">
        <v>0.66818100000000002</v>
      </c>
      <c r="AH244" s="57" t="s">
        <v>44</v>
      </c>
    </row>
    <row r="245" spans="1:34" x14ac:dyDescent="0.25">
      <c r="A245" s="54">
        <v>9376211</v>
      </c>
      <c r="B245" s="55"/>
      <c r="C245" s="55"/>
      <c r="D245" s="55">
        <v>55178313</v>
      </c>
      <c r="E245" s="55"/>
      <c r="F245" s="55">
        <v>300</v>
      </c>
      <c r="G245" s="55">
        <v>81781314</v>
      </c>
      <c r="H245" s="55"/>
      <c r="I245" s="55">
        <v>2275020000</v>
      </c>
      <c r="J245" s="55">
        <v>2</v>
      </c>
      <c r="K245" s="55" t="s">
        <v>34</v>
      </c>
      <c r="L245" s="55" t="s">
        <v>61</v>
      </c>
      <c r="M245" s="55">
        <v>34013</v>
      </c>
      <c r="N245" s="55"/>
      <c r="O245" s="55" t="s">
        <v>93</v>
      </c>
      <c r="P245" s="55">
        <v>48811</v>
      </c>
      <c r="Q245" s="55" t="s">
        <v>37</v>
      </c>
      <c r="R245" s="55" t="s">
        <v>38</v>
      </c>
      <c r="S245" s="55"/>
      <c r="T245" s="55"/>
      <c r="U245" s="55" t="s">
        <v>38</v>
      </c>
      <c r="V245" s="55">
        <v>40.690264999999997</v>
      </c>
      <c r="W245" s="55">
        <v>-74.176412999999997</v>
      </c>
      <c r="X245" s="55" t="s">
        <v>39</v>
      </c>
      <c r="Y245" s="55" t="s">
        <v>94</v>
      </c>
      <c r="Z245" s="55" t="s">
        <v>34</v>
      </c>
      <c r="AA245" s="55">
        <v>0</v>
      </c>
      <c r="AB245" s="55" t="s">
        <v>41</v>
      </c>
      <c r="AC245" s="55">
        <v>8</v>
      </c>
      <c r="AD245" s="55"/>
      <c r="AE245" s="55" t="s">
        <v>59</v>
      </c>
      <c r="AF245" s="55" t="s">
        <v>60</v>
      </c>
      <c r="AG245" s="55">
        <v>3197.1</v>
      </c>
      <c r="AH245" s="57" t="s">
        <v>44</v>
      </c>
    </row>
    <row r="246" spans="1:34" x14ac:dyDescent="0.25">
      <c r="A246" s="54">
        <v>9376211</v>
      </c>
      <c r="B246" s="55"/>
      <c r="C246" s="55"/>
      <c r="D246" s="55">
        <v>55178313</v>
      </c>
      <c r="E246" s="55"/>
      <c r="F246" s="55">
        <v>300</v>
      </c>
      <c r="G246" s="55">
        <v>166473214</v>
      </c>
      <c r="H246" s="55"/>
      <c r="I246" s="55">
        <v>2275020000</v>
      </c>
      <c r="J246" s="55">
        <v>2</v>
      </c>
      <c r="K246" s="55" t="s">
        <v>34</v>
      </c>
      <c r="L246" s="55" t="s">
        <v>61</v>
      </c>
      <c r="M246" s="55">
        <v>34013</v>
      </c>
      <c r="N246" s="55"/>
      <c r="O246" s="55" t="s">
        <v>93</v>
      </c>
      <c r="P246" s="55">
        <v>48811</v>
      </c>
      <c r="Q246" s="55" t="s">
        <v>37</v>
      </c>
      <c r="R246" s="55" t="s">
        <v>38</v>
      </c>
      <c r="S246" s="55"/>
      <c r="T246" s="55"/>
      <c r="U246" s="55" t="s">
        <v>38</v>
      </c>
      <c r="V246" s="55">
        <v>40.690264999999997</v>
      </c>
      <c r="W246" s="55">
        <v>-74.176412999999997</v>
      </c>
      <c r="X246" s="55" t="s">
        <v>39</v>
      </c>
      <c r="Y246" s="55" t="s">
        <v>94</v>
      </c>
      <c r="Z246" s="55" t="s">
        <v>34</v>
      </c>
      <c r="AA246" s="55">
        <v>0</v>
      </c>
      <c r="AB246" s="55" t="s">
        <v>41</v>
      </c>
      <c r="AC246" s="55">
        <v>8</v>
      </c>
      <c r="AD246" s="55"/>
      <c r="AE246" s="55" t="s">
        <v>59</v>
      </c>
      <c r="AF246" s="55" t="s">
        <v>60</v>
      </c>
      <c r="AG246" s="55">
        <v>14409.1</v>
      </c>
      <c r="AH246" s="57" t="s">
        <v>44</v>
      </c>
    </row>
    <row r="247" spans="1:34" x14ac:dyDescent="0.25">
      <c r="A247" s="54">
        <v>9376211</v>
      </c>
      <c r="B247" s="55"/>
      <c r="C247" s="55"/>
      <c r="D247" s="55">
        <v>62589513</v>
      </c>
      <c r="E247" s="55"/>
      <c r="F247" s="55">
        <v>300</v>
      </c>
      <c r="G247" s="55">
        <v>84220914</v>
      </c>
      <c r="H247" s="55"/>
      <c r="I247" s="55">
        <v>2275060012</v>
      </c>
      <c r="J247" s="55">
        <v>2</v>
      </c>
      <c r="K247" s="55" t="s">
        <v>34</v>
      </c>
      <c r="L247" s="55" t="s">
        <v>61</v>
      </c>
      <c r="M247" s="55">
        <v>34013</v>
      </c>
      <c r="N247" s="55"/>
      <c r="O247" s="55" t="s">
        <v>93</v>
      </c>
      <c r="P247" s="55">
        <v>48811</v>
      </c>
      <c r="Q247" s="55" t="s">
        <v>37</v>
      </c>
      <c r="R247" s="55" t="s">
        <v>38</v>
      </c>
      <c r="S247" s="55"/>
      <c r="T247" s="55"/>
      <c r="U247" s="55" t="s">
        <v>38</v>
      </c>
      <c r="V247" s="55">
        <v>40.690264999999997</v>
      </c>
      <c r="W247" s="55">
        <v>-74.176412999999997</v>
      </c>
      <c r="X247" s="55" t="s">
        <v>39</v>
      </c>
      <c r="Y247" s="55" t="s">
        <v>94</v>
      </c>
      <c r="Z247" s="55" t="s">
        <v>34</v>
      </c>
      <c r="AA247" s="55">
        <v>0</v>
      </c>
      <c r="AB247" s="55" t="s">
        <v>41</v>
      </c>
      <c r="AC247" s="55">
        <v>8</v>
      </c>
      <c r="AD247" s="55"/>
      <c r="AE247" s="55" t="s">
        <v>59</v>
      </c>
      <c r="AF247" s="55" t="s">
        <v>60</v>
      </c>
      <c r="AG247" s="55">
        <v>390.37700000000001</v>
      </c>
      <c r="AH247" s="57" t="s">
        <v>44</v>
      </c>
    </row>
    <row r="248" spans="1:34" x14ac:dyDescent="0.25">
      <c r="A248" s="54">
        <v>9376211</v>
      </c>
      <c r="B248" s="55"/>
      <c r="C248" s="55"/>
      <c r="D248" s="55">
        <v>55178313</v>
      </c>
      <c r="E248" s="55"/>
      <c r="F248" s="55">
        <v>300</v>
      </c>
      <c r="G248" s="55">
        <v>166471514</v>
      </c>
      <c r="H248" s="55"/>
      <c r="I248" s="55">
        <v>2275020000</v>
      </c>
      <c r="J248" s="55">
        <v>2</v>
      </c>
      <c r="K248" s="55" t="s">
        <v>34</v>
      </c>
      <c r="L248" s="55" t="s">
        <v>61</v>
      </c>
      <c r="M248" s="55">
        <v>34013</v>
      </c>
      <c r="N248" s="55"/>
      <c r="O248" s="55" t="s">
        <v>93</v>
      </c>
      <c r="P248" s="55">
        <v>48811</v>
      </c>
      <c r="Q248" s="55" t="s">
        <v>37</v>
      </c>
      <c r="R248" s="55" t="s">
        <v>38</v>
      </c>
      <c r="S248" s="55"/>
      <c r="T248" s="55"/>
      <c r="U248" s="55" t="s">
        <v>38</v>
      </c>
      <c r="V248" s="55">
        <v>40.690264999999997</v>
      </c>
      <c r="W248" s="55">
        <v>-74.176412999999997</v>
      </c>
      <c r="X248" s="55" t="s">
        <v>39</v>
      </c>
      <c r="Y248" s="55" t="s">
        <v>94</v>
      </c>
      <c r="Z248" s="55" t="s">
        <v>34</v>
      </c>
      <c r="AA248" s="55">
        <v>0</v>
      </c>
      <c r="AB248" s="55" t="s">
        <v>41</v>
      </c>
      <c r="AC248" s="55">
        <v>8</v>
      </c>
      <c r="AD248" s="55"/>
      <c r="AE248" s="55" t="s">
        <v>59</v>
      </c>
      <c r="AF248" s="55" t="s">
        <v>60</v>
      </c>
      <c r="AG248" s="55">
        <v>60409.2</v>
      </c>
      <c r="AH248" s="57" t="s">
        <v>44</v>
      </c>
    </row>
    <row r="249" spans="1:34" x14ac:dyDescent="0.25">
      <c r="A249" s="54">
        <v>9376211</v>
      </c>
      <c r="B249" s="55"/>
      <c r="C249" s="55"/>
      <c r="D249" s="55">
        <v>55178313</v>
      </c>
      <c r="E249" s="55"/>
      <c r="F249" s="55">
        <v>300</v>
      </c>
      <c r="G249" s="55">
        <v>166472814</v>
      </c>
      <c r="H249" s="55"/>
      <c r="I249" s="55">
        <v>2275020000</v>
      </c>
      <c r="J249" s="55">
        <v>2</v>
      </c>
      <c r="K249" s="55" t="s">
        <v>34</v>
      </c>
      <c r="L249" s="55" t="s">
        <v>61</v>
      </c>
      <c r="M249" s="55">
        <v>34013</v>
      </c>
      <c r="N249" s="55"/>
      <c r="O249" s="55" t="s">
        <v>93</v>
      </c>
      <c r="P249" s="55">
        <v>48811</v>
      </c>
      <c r="Q249" s="55" t="s">
        <v>37</v>
      </c>
      <c r="R249" s="55" t="s">
        <v>38</v>
      </c>
      <c r="S249" s="55"/>
      <c r="T249" s="55"/>
      <c r="U249" s="55" t="s">
        <v>38</v>
      </c>
      <c r="V249" s="55">
        <v>40.690264999999997</v>
      </c>
      <c r="W249" s="55">
        <v>-74.176412999999997</v>
      </c>
      <c r="X249" s="55" t="s">
        <v>39</v>
      </c>
      <c r="Y249" s="55" t="s">
        <v>94</v>
      </c>
      <c r="Z249" s="55" t="s">
        <v>34</v>
      </c>
      <c r="AA249" s="55">
        <v>0</v>
      </c>
      <c r="AB249" s="55" t="s">
        <v>41</v>
      </c>
      <c r="AC249" s="55">
        <v>8</v>
      </c>
      <c r="AD249" s="55"/>
      <c r="AE249" s="55" t="s">
        <v>59</v>
      </c>
      <c r="AF249" s="55" t="s">
        <v>60</v>
      </c>
      <c r="AG249" s="55">
        <v>58846.1</v>
      </c>
      <c r="AH249" s="57" t="s">
        <v>44</v>
      </c>
    </row>
    <row r="250" spans="1:34" x14ac:dyDescent="0.25">
      <c r="A250" s="54">
        <v>9376211</v>
      </c>
      <c r="B250" s="55"/>
      <c r="C250" s="55"/>
      <c r="D250" s="55">
        <v>55178313</v>
      </c>
      <c r="E250" s="55"/>
      <c r="F250" s="55">
        <v>300</v>
      </c>
      <c r="G250" s="55">
        <v>81777114</v>
      </c>
      <c r="H250" s="55"/>
      <c r="I250" s="55">
        <v>2275020000</v>
      </c>
      <c r="J250" s="55">
        <v>2</v>
      </c>
      <c r="K250" s="55" t="s">
        <v>34</v>
      </c>
      <c r="L250" s="55" t="s">
        <v>61</v>
      </c>
      <c r="M250" s="55">
        <v>34013</v>
      </c>
      <c r="N250" s="55"/>
      <c r="O250" s="55" t="s">
        <v>93</v>
      </c>
      <c r="P250" s="55">
        <v>48811</v>
      </c>
      <c r="Q250" s="55" t="s">
        <v>37</v>
      </c>
      <c r="R250" s="55" t="s">
        <v>38</v>
      </c>
      <c r="S250" s="55"/>
      <c r="T250" s="55"/>
      <c r="U250" s="55" t="s">
        <v>38</v>
      </c>
      <c r="V250" s="55">
        <v>40.690264999999997</v>
      </c>
      <c r="W250" s="55">
        <v>-74.176412999999997</v>
      </c>
      <c r="X250" s="55" t="s">
        <v>39</v>
      </c>
      <c r="Y250" s="55" t="s">
        <v>94</v>
      </c>
      <c r="Z250" s="55" t="s">
        <v>34</v>
      </c>
      <c r="AA250" s="55">
        <v>0</v>
      </c>
      <c r="AB250" s="55" t="s">
        <v>41</v>
      </c>
      <c r="AC250" s="55">
        <v>8</v>
      </c>
      <c r="AD250" s="55"/>
      <c r="AE250" s="55" t="s">
        <v>59</v>
      </c>
      <c r="AF250" s="55" t="s">
        <v>60</v>
      </c>
      <c r="AG250" s="55">
        <v>1.3091200000000001</v>
      </c>
      <c r="AH250" s="57" t="s">
        <v>44</v>
      </c>
    </row>
    <row r="251" spans="1:34" x14ac:dyDescent="0.25">
      <c r="A251" s="54">
        <v>9376211</v>
      </c>
      <c r="B251" s="55"/>
      <c r="C251" s="55"/>
      <c r="D251" s="55">
        <v>55178313</v>
      </c>
      <c r="E251" s="55"/>
      <c r="F251" s="55">
        <v>300</v>
      </c>
      <c r="G251" s="55">
        <v>166471014</v>
      </c>
      <c r="H251" s="55"/>
      <c r="I251" s="55">
        <v>2275020000</v>
      </c>
      <c r="J251" s="55">
        <v>2</v>
      </c>
      <c r="K251" s="55" t="s">
        <v>34</v>
      </c>
      <c r="L251" s="55" t="s">
        <v>61</v>
      </c>
      <c r="M251" s="55">
        <v>34013</v>
      </c>
      <c r="N251" s="55"/>
      <c r="O251" s="55" t="s">
        <v>93</v>
      </c>
      <c r="P251" s="55">
        <v>48811</v>
      </c>
      <c r="Q251" s="55" t="s">
        <v>37</v>
      </c>
      <c r="R251" s="55" t="s">
        <v>38</v>
      </c>
      <c r="S251" s="55"/>
      <c r="T251" s="55"/>
      <c r="U251" s="55" t="s">
        <v>38</v>
      </c>
      <c r="V251" s="55">
        <v>40.690264999999997</v>
      </c>
      <c r="W251" s="55">
        <v>-74.176412999999997</v>
      </c>
      <c r="X251" s="55" t="s">
        <v>39</v>
      </c>
      <c r="Y251" s="55" t="s">
        <v>94</v>
      </c>
      <c r="Z251" s="55" t="s">
        <v>34</v>
      </c>
      <c r="AA251" s="55">
        <v>0</v>
      </c>
      <c r="AB251" s="55" t="s">
        <v>41</v>
      </c>
      <c r="AC251" s="55">
        <v>8</v>
      </c>
      <c r="AD251" s="55"/>
      <c r="AE251" s="55" t="s">
        <v>59</v>
      </c>
      <c r="AF251" s="55" t="s">
        <v>60</v>
      </c>
      <c r="AG251" s="55">
        <v>24451.1</v>
      </c>
      <c r="AH251" s="57" t="s">
        <v>44</v>
      </c>
    </row>
    <row r="252" spans="1:34" x14ac:dyDescent="0.25">
      <c r="A252" s="54">
        <v>9376211</v>
      </c>
      <c r="B252" s="55"/>
      <c r="C252" s="55"/>
      <c r="D252" s="55">
        <v>55178313</v>
      </c>
      <c r="E252" s="55"/>
      <c r="F252" s="55">
        <v>300</v>
      </c>
      <c r="G252" s="55">
        <v>81781414</v>
      </c>
      <c r="H252" s="55"/>
      <c r="I252" s="55">
        <v>2275020000</v>
      </c>
      <c r="J252" s="55">
        <v>2</v>
      </c>
      <c r="K252" s="55" t="s">
        <v>34</v>
      </c>
      <c r="L252" s="55" t="s">
        <v>61</v>
      </c>
      <c r="M252" s="55">
        <v>34013</v>
      </c>
      <c r="N252" s="55"/>
      <c r="O252" s="55" t="s">
        <v>93</v>
      </c>
      <c r="P252" s="55">
        <v>48811</v>
      </c>
      <c r="Q252" s="55" t="s">
        <v>37</v>
      </c>
      <c r="R252" s="55" t="s">
        <v>38</v>
      </c>
      <c r="S252" s="55"/>
      <c r="T252" s="55"/>
      <c r="U252" s="55" t="s">
        <v>38</v>
      </c>
      <c r="V252" s="55">
        <v>40.690264999999997</v>
      </c>
      <c r="W252" s="55">
        <v>-74.176412999999997</v>
      </c>
      <c r="X252" s="55" t="s">
        <v>39</v>
      </c>
      <c r="Y252" s="55" t="s">
        <v>94</v>
      </c>
      <c r="Z252" s="55" t="s">
        <v>34</v>
      </c>
      <c r="AA252" s="55">
        <v>0</v>
      </c>
      <c r="AB252" s="55" t="s">
        <v>41</v>
      </c>
      <c r="AC252" s="55">
        <v>8</v>
      </c>
      <c r="AD252" s="55"/>
      <c r="AE252" s="55" t="s">
        <v>59</v>
      </c>
      <c r="AF252" s="55" t="s">
        <v>60</v>
      </c>
      <c r="AG252" s="55">
        <v>3451.41</v>
      </c>
      <c r="AH252" s="57" t="s">
        <v>44</v>
      </c>
    </row>
    <row r="253" spans="1:34" x14ac:dyDescent="0.25">
      <c r="A253" s="54">
        <v>9376211</v>
      </c>
      <c r="B253" s="55"/>
      <c r="C253" s="55"/>
      <c r="D253" s="55">
        <v>55178313</v>
      </c>
      <c r="E253" s="55"/>
      <c r="F253" s="55">
        <v>300</v>
      </c>
      <c r="G253" s="55">
        <v>81775614</v>
      </c>
      <c r="H253" s="55"/>
      <c r="I253" s="55">
        <v>2275020000</v>
      </c>
      <c r="J253" s="55">
        <v>2</v>
      </c>
      <c r="K253" s="55" t="s">
        <v>34</v>
      </c>
      <c r="L253" s="55" t="s">
        <v>61</v>
      </c>
      <c r="M253" s="55">
        <v>34013</v>
      </c>
      <c r="N253" s="55"/>
      <c r="O253" s="55" t="s">
        <v>93</v>
      </c>
      <c r="P253" s="55">
        <v>48811</v>
      </c>
      <c r="Q253" s="55" t="s">
        <v>37</v>
      </c>
      <c r="R253" s="55" t="s">
        <v>38</v>
      </c>
      <c r="S253" s="55"/>
      <c r="T253" s="55"/>
      <c r="U253" s="55" t="s">
        <v>38</v>
      </c>
      <c r="V253" s="55">
        <v>40.690264999999997</v>
      </c>
      <c r="W253" s="55">
        <v>-74.176412999999997</v>
      </c>
      <c r="X253" s="55" t="s">
        <v>39</v>
      </c>
      <c r="Y253" s="55" t="s">
        <v>94</v>
      </c>
      <c r="Z253" s="55" t="s">
        <v>34</v>
      </c>
      <c r="AA253" s="55">
        <v>0</v>
      </c>
      <c r="AB253" s="55" t="s">
        <v>41</v>
      </c>
      <c r="AC253" s="55">
        <v>8</v>
      </c>
      <c r="AD253" s="55"/>
      <c r="AE253" s="55" t="s">
        <v>59</v>
      </c>
      <c r="AF253" s="55" t="s">
        <v>60</v>
      </c>
      <c r="AG253" s="55">
        <v>3094.83</v>
      </c>
      <c r="AH253" s="57" t="s">
        <v>44</v>
      </c>
    </row>
    <row r="254" spans="1:34" x14ac:dyDescent="0.25">
      <c r="A254" s="54">
        <v>9376211</v>
      </c>
      <c r="B254" s="55"/>
      <c r="C254" s="55"/>
      <c r="D254" s="55">
        <v>55178313</v>
      </c>
      <c r="E254" s="55"/>
      <c r="F254" s="55">
        <v>300</v>
      </c>
      <c r="G254" s="55">
        <v>166470914</v>
      </c>
      <c r="H254" s="55"/>
      <c r="I254" s="55">
        <v>2275020000</v>
      </c>
      <c r="J254" s="55">
        <v>2</v>
      </c>
      <c r="K254" s="55" t="s">
        <v>34</v>
      </c>
      <c r="L254" s="55" t="s">
        <v>61</v>
      </c>
      <c r="M254" s="55">
        <v>34013</v>
      </c>
      <c r="N254" s="55"/>
      <c r="O254" s="55" t="s">
        <v>93</v>
      </c>
      <c r="P254" s="55">
        <v>48811</v>
      </c>
      <c r="Q254" s="55" t="s">
        <v>37</v>
      </c>
      <c r="R254" s="55" t="s">
        <v>38</v>
      </c>
      <c r="S254" s="55"/>
      <c r="T254" s="55"/>
      <c r="U254" s="55" t="s">
        <v>38</v>
      </c>
      <c r="V254" s="55">
        <v>40.690264999999997</v>
      </c>
      <c r="W254" s="55">
        <v>-74.176412999999997</v>
      </c>
      <c r="X254" s="55" t="s">
        <v>39</v>
      </c>
      <c r="Y254" s="55" t="s">
        <v>94</v>
      </c>
      <c r="Z254" s="55" t="s">
        <v>34</v>
      </c>
      <c r="AA254" s="55">
        <v>0</v>
      </c>
      <c r="AB254" s="55" t="s">
        <v>41</v>
      </c>
      <c r="AC254" s="55">
        <v>8</v>
      </c>
      <c r="AD254" s="55"/>
      <c r="AE254" s="55" t="s">
        <v>59</v>
      </c>
      <c r="AF254" s="55" t="s">
        <v>60</v>
      </c>
      <c r="AG254" s="55">
        <v>39.331200000000003</v>
      </c>
      <c r="AH254" s="57" t="s">
        <v>44</v>
      </c>
    </row>
    <row r="255" spans="1:34" x14ac:dyDescent="0.25">
      <c r="A255" s="54">
        <v>9376211</v>
      </c>
      <c r="B255" s="55"/>
      <c r="C255" s="55"/>
      <c r="D255" s="55">
        <v>55178313</v>
      </c>
      <c r="E255" s="55"/>
      <c r="F255" s="55">
        <v>300</v>
      </c>
      <c r="G255" s="55">
        <v>166473814</v>
      </c>
      <c r="H255" s="55"/>
      <c r="I255" s="55">
        <v>2275020000</v>
      </c>
      <c r="J255" s="55">
        <v>2</v>
      </c>
      <c r="K255" s="55" t="s">
        <v>34</v>
      </c>
      <c r="L255" s="55" t="s">
        <v>61</v>
      </c>
      <c r="M255" s="55">
        <v>34013</v>
      </c>
      <c r="N255" s="55"/>
      <c r="O255" s="55" t="s">
        <v>93</v>
      </c>
      <c r="P255" s="55">
        <v>48811</v>
      </c>
      <c r="Q255" s="55" t="s">
        <v>37</v>
      </c>
      <c r="R255" s="55" t="s">
        <v>38</v>
      </c>
      <c r="S255" s="55"/>
      <c r="T255" s="55"/>
      <c r="U255" s="55" t="s">
        <v>38</v>
      </c>
      <c r="V255" s="55">
        <v>40.690264999999997</v>
      </c>
      <c r="W255" s="55">
        <v>-74.176412999999997</v>
      </c>
      <c r="X255" s="55" t="s">
        <v>39</v>
      </c>
      <c r="Y255" s="55" t="s">
        <v>94</v>
      </c>
      <c r="Z255" s="55" t="s">
        <v>34</v>
      </c>
      <c r="AA255" s="55">
        <v>0</v>
      </c>
      <c r="AB255" s="55" t="s">
        <v>41</v>
      </c>
      <c r="AC255" s="55">
        <v>8</v>
      </c>
      <c r="AD255" s="55"/>
      <c r="AE255" s="55" t="s">
        <v>59</v>
      </c>
      <c r="AF255" s="55" t="s">
        <v>60</v>
      </c>
      <c r="AG255" s="55">
        <v>1742.85</v>
      </c>
      <c r="AH255" s="57" t="s">
        <v>44</v>
      </c>
    </row>
    <row r="256" spans="1:34" x14ac:dyDescent="0.25">
      <c r="A256" s="54">
        <v>9376211</v>
      </c>
      <c r="B256" s="55"/>
      <c r="C256" s="55"/>
      <c r="D256" s="55">
        <v>55178313</v>
      </c>
      <c r="E256" s="55"/>
      <c r="F256" s="55">
        <v>300</v>
      </c>
      <c r="G256" s="55">
        <v>81777014</v>
      </c>
      <c r="H256" s="55"/>
      <c r="I256" s="55">
        <v>2275020000</v>
      </c>
      <c r="J256" s="55">
        <v>2</v>
      </c>
      <c r="K256" s="55" t="s">
        <v>34</v>
      </c>
      <c r="L256" s="55" t="s">
        <v>61</v>
      </c>
      <c r="M256" s="55">
        <v>34013</v>
      </c>
      <c r="N256" s="55"/>
      <c r="O256" s="55" t="s">
        <v>93</v>
      </c>
      <c r="P256" s="55">
        <v>48811</v>
      </c>
      <c r="Q256" s="55" t="s">
        <v>37</v>
      </c>
      <c r="R256" s="55" t="s">
        <v>38</v>
      </c>
      <c r="S256" s="55"/>
      <c r="T256" s="55"/>
      <c r="U256" s="55" t="s">
        <v>38</v>
      </c>
      <c r="V256" s="55">
        <v>40.690264999999997</v>
      </c>
      <c r="W256" s="55">
        <v>-74.176412999999997</v>
      </c>
      <c r="X256" s="55" t="s">
        <v>39</v>
      </c>
      <c r="Y256" s="55" t="s">
        <v>94</v>
      </c>
      <c r="Z256" s="55" t="s">
        <v>34</v>
      </c>
      <c r="AA256" s="55">
        <v>0</v>
      </c>
      <c r="AB256" s="55" t="s">
        <v>41</v>
      </c>
      <c r="AC256" s="55">
        <v>8</v>
      </c>
      <c r="AD256" s="55"/>
      <c r="AE256" s="55" t="s">
        <v>59</v>
      </c>
      <c r="AF256" s="55" t="s">
        <v>60</v>
      </c>
      <c r="AG256" s="55">
        <v>8.4274500000000003</v>
      </c>
      <c r="AH256" s="57" t="s">
        <v>44</v>
      </c>
    </row>
    <row r="257" spans="1:34" x14ac:dyDescent="0.25">
      <c r="A257" s="54">
        <v>9376211</v>
      </c>
      <c r="B257" s="55"/>
      <c r="C257" s="55"/>
      <c r="D257" s="55">
        <v>55178313</v>
      </c>
      <c r="E257" s="55"/>
      <c r="F257" s="55">
        <v>300</v>
      </c>
      <c r="G257" s="55">
        <v>81775714</v>
      </c>
      <c r="H257" s="55"/>
      <c r="I257" s="55">
        <v>2275020000</v>
      </c>
      <c r="J257" s="55">
        <v>2</v>
      </c>
      <c r="K257" s="55" t="s">
        <v>34</v>
      </c>
      <c r="L257" s="55" t="s">
        <v>61</v>
      </c>
      <c r="M257" s="55">
        <v>34013</v>
      </c>
      <c r="N257" s="55"/>
      <c r="O257" s="55" t="s">
        <v>93</v>
      </c>
      <c r="P257" s="55">
        <v>48811</v>
      </c>
      <c r="Q257" s="55" t="s">
        <v>37</v>
      </c>
      <c r="R257" s="55" t="s">
        <v>38</v>
      </c>
      <c r="S257" s="55"/>
      <c r="T257" s="55"/>
      <c r="U257" s="55" t="s">
        <v>38</v>
      </c>
      <c r="V257" s="55">
        <v>40.690264999999997</v>
      </c>
      <c r="W257" s="55">
        <v>-74.176412999999997</v>
      </c>
      <c r="X257" s="55" t="s">
        <v>39</v>
      </c>
      <c r="Y257" s="55" t="s">
        <v>94</v>
      </c>
      <c r="Z257" s="55" t="s">
        <v>34</v>
      </c>
      <c r="AA257" s="55">
        <v>0</v>
      </c>
      <c r="AB257" s="55" t="s">
        <v>41</v>
      </c>
      <c r="AC257" s="55">
        <v>8</v>
      </c>
      <c r="AD257" s="55"/>
      <c r="AE257" s="55" t="s">
        <v>59</v>
      </c>
      <c r="AF257" s="55" t="s">
        <v>60</v>
      </c>
      <c r="AG257" s="55">
        <v>4077.74</v>
      </c>
      <c r="AH257" s="57" t="s">
        <v>44</v>
      </c>
    </row>
    <row r="258" spans="1:34" x14ac:dyDescent="0.25">
      <c r="A258" s="54">
        <v>9376211</v>
      </c>
      <c r="B258" s="55"/>
      <c r="C258" s="55"/>
      <c r="D258" s="55">
        <v>55178313</v>
      </c>
      <c r="E258" s="55"/>
      <c r="F258" s="55">
        <v>300</v>
      </c>
      <c r="G258" s="55">
        <v>166472114</v>
      </c>
      <c r="H258" s="55"/>
      <c r="I258" s="55">
        <v>2275020000</v>
      </c>
      <c r="J258" s="55">
        <v>2</v>
      </c>
      <c r="K258" s="55" t="s">
        <v>34</v>
      </c>
      <c r="L258" s="55" t="s">
        <v>61</v>
      </c>
      <c r="M258" s="55">
        <v>34013</v>
      </c>
      <c r="N258" s="55"/>
      <c r="O258" s="55" t="s">
        <v>93</v>
      </c>
      <c r="P258" s="55">
        <v>48811</v>
      </c>
      <c r="Q258" s="55" t="s">
        <v>37</v>
      </c>
      <c r="R258" s="55" t="s">
        <v>38</v>
      </c>
      <c r="S258" s="55"/>
      <c r="T258" s="55"/>
      <c r="U258" s="55" t="s">
        <v>38</v>
      </c>
      <c r="V258" s="55">
        <v>40.690264999999997</v>
      </c>
      <c r="W258" s="55">
        <v>-74.176412999999997</v>
      </c>
      <c r="X258" s="55" t="s">
        <v>39</v>
      </c>
      <c r="Y258" s="55" t="s">
        <v>94</v>
      </c>
      <c r="Z258" s="55" t="s">
        <v>34</v>
      </c>
      <c r="AA258" s="55">
        <v>0</v>
      </c>
      <c r="AB258" s="55" t="s">
        <v>41</v>
      </c>
      <c r="AC258" s="55">
        <v>8</v>
      </c>
      <c r="AD258" s="55"/>
      <c r="AE258" s="55" t="s">
        <v>59</v>
      </c>
      <c r="AF258" s="55" t="s">
        <v>60</v>
      </c>
      <c r="AG258" s="55">
        <v>12983.5</v>
      </c>
      <c r="AH258" s="57" t="s">
        <v>44</v>
      </c>
    </row>
    <row r="259" spans="1:34" x14ac:dyDescent="0.25">
      <c r="A259" s="54">
        <v>9376211</v>
      </c>
      <c r="B259" s="55"/>
      <c r="C259" s="55"/>
      <c r="D259" s="55">
        <v>55178313</v>
      </c>
      <c r="E259" s="55"/>
      <c r="F259" s="55">
        <v>300</v>
      </c>
      <c r="G259" s="55">
        <v>81783214</v>
      </c>
      <c r="H259" s="55"/>
      <c r="I259" s="55">
        <v>2275020000</v>
      </c>
      <c r="J259" s="55">
        <v>2</v>
      </c>
      <c r="K259" s="55" t="s">
        <v>34</v>
      </c>
      <c r="L259" s="55" t="s">
        <v>61</v>
      </c>
      <c r="M259" s="55">
        <v>34013</v>
      </c>
      <c r="N259" s="55"/>
      <c r="O259" s="55" t="s">
        <v>93</v>
      </c>
      <c r="P259" s="55">
        <v>48811</v>
      </c>
      <c r="Q259" s="55" t="s">
        <v>37</v>
      </c>
      <c r="R259" s="55" t="s">
        <v>38</v>
      </c>
      <c r="S259" s="55"/>
      <c r="T259" s="55"/>
      <c r="U259" s="55" t="s">
        <v>38</v>
      </c>
      <c r="V259" s="55">
        <v>40.690264999999997</v>
      </c>
      <c r="W259" s="55">
        <v>-74.176412999999997</v>
      </c>
      <c r="X259" s="55" t="s">
        <v>39</v>
      </c>
      <c r="Y259" s="55" t="s">
        <v>94</v>
      </c>
      <c r="Z259" s="55" t="s">
        <v>34</v>
      </c>
      <c r="AA259" s="55">
        <v>0</v>
      </c>
      <c r="AB259" s="55" t="s">
        <v>41</v>
      </c>
      <c r="AC259" s="55">
        <v>8</v>
      </c>
      <c r="AD259" s="55"/>
      <c r="AE259" s="55" t="s">
        <v>59</v>
      </c>
      <c r="AF259" s="55" t="s">
        <v>60</v>
      </c>
      <c r="AG259" s="55">
        <v>719.77499999999998</v>
      </c>
      <c r="AH259" s="57" t="s">
        <v>44</v>
      </c>
    </row>
    <row r="260" spans="1:34" x14ac:dyDescent="0.25">
      <c r="A260" s="54">
        <v>9376211</v>
      </c>
      <c r="B260" s="55"/>
      <c r="C260" s="55"/>
      <c r="D260" s="55">
        <v>55178313</v>
      </c>
      <c r="E260" s="55"/>
      <c r="F260" s="55">
        <v>300</v>
      </c>
      <c r="G260" s="55">
        <v>166472014</v>
      </c>
      <c r="H260" s="55"/>
      <c r="I260" s="55">
        <v>2275020000</v>
      </c>
      <c r="J260" s="55">
        <v>2</v>
      </c>
      <c r="K260" s="55" t="s">
        <v>34</v>
      </c>
      <c r="L260" s="55" t="s">
        <v>61</v>
      </c>
      <c r="M260" s="55">
        <v>34013</v>
      </c>
      <c r="N260" s="55"/>
      <c r="O260" s="55" t="s">
        <v>93</v>
      </c>
      <c r="P260" s="55">
        <v>48811</v>
      </c>
      <c r="Q260" s="55" t="s">
        <v>37</v>
      </c>
      <c r="R260" s="55" t="s">
        <v>38</v>
      </c>
      <c r="S260" s="55"/>
      <c r="T260" s="55"/>
      <c r="U260" s="55" t="s">
        <v>38</v>
      </c>
      <c r="V260" s="55">
        <v>40.690264999999997</v>
      </c>
      <c r="W260" s="55">
        <v>-74.176412999999997</v>
      </c>
      <c r="X260" s="55" t="s">
        <v>39</v>
      </c>
      <c r="Y260" s="55" t="s">
        <v>94</v>
      </c>
      <c r="Z260" s="55" t="s">
        <v>34</v>
      </c>
      <c r="AA260" s="55">
        <v>0</v>
      </c>
      <c r="AB260" s="55" t="s">
        <v>41</v>
      </c>
      <c r="AC260" s="55">
        <v>8</v>
      </c>
      <c r="AD260" s="55"/>
      <c r="AE260" s="55" t="s">
        <v>59</v>
      </c>
      <c r="AF260" s="55" t="s">
        <v>60</v>
      </c>
      <c r="AG260" s="55">
        <v>2122.96</v>
      </c>
      <c r="AH260" s="57" t="s">
        <v>44</v>
      </c>
    </row>
    <row r="261" spans="1:34" x14ac:dyDescent="0.25">
      <c r="A261" s="54">
        <v>9376211</v>
      </c>
      <c r="B261" s="55"/>
      <c r="C261" s="55"/>
      <c r="D261" s="55">
        <v>98310013</v>
      </c>
      <c r="E261" s="55"/>
      <c r="F261" s="55">
        <v>300</v>
      </c>
      <c r="G261" s="55">
        <v>148198714</v>
      </c>
      <c r="H261" s="55"/>
      <c r="I261" s="55">
        <v>2275050012</v>
      </c>
      <c r="J261" s="55">
        <v>2</v>
      </c>
      <c r="K261" s="55" t="s">
        <v>34</v>
      </c>
      <c r="L261" s="55" t="s">
        <v>61</v>
      </c>
      <c r="M261" s="55">
        <v>34013</v>
      </c>
      <c r="N261" s="55"/>
      <c r="O261" s="55" t="s">
        <v>93</v>
      </c>
      <c r="P261" s="55">
        <v>48811</v>
      </c>
      <c r="Q261" s="55" t="s">
        <v>37</v>
      </c>
      <c r="R261" s="55" t="s">
        <v>38</v>
      </c>
      <c r="S261" s="55"/>
      <c r="T261" s="55"/>
      <c r="U261" s="55" t="s">
        <v>38</v>
      </c>
      <c r="V261" s="55">
        <v>40.690264999999997</v>
      </c>
      <c r="W261" s="55">
        <v>-74.176412999999997</v>
      </c>
      <c r="X261" s="55" t="s">
        <v>39</v>
      </c>
      <c r="Y261" s="55" t="s">
        <v>94</v>
      </c>
      <c r="Z261" s="55" t="s">
        <v>34</v>
      </c>
      <c r="AA261" s="55">
        <v>0</v>
      </c>
      <c r="AB261" s="55" t="s">
        <v>41</v>
      </c>
      <c r="AC261" s="55">
        <v>8</v>
      </c>
      <c r="AD261" s="55"/>
      <c r="AE261" s="55" t="s">
        <v>59</v>
      </c>
      <c r="AF261" s="55" t="s">
        <v>60</v>
      </c>
      <c r="AG261" s="55">
        <v>1.74458</v>
      </c>
      <c r="AH261" s="57" t="s">
        <v>44</v>
      </c>
    </row>
    <row r="262" spans="1:34" x14ac:dyDescent="0.25">
      <c r="A262" s="54">
        <v>9376211</v>
      </c>
      <c r="B262" s="55"/>
      <c r="C262" s="55"/>
      <c r="D262" s="55">
        <v>55178313</v>
      </c>
      <c r="E262" s="55"/>
      <c r="F262" s="55">
        <v>300</v>
      </c>
      <c r="G262" s="55">
        <v>166474014</v>
      </c>
      <c r="H262" s="55"/>
      <c r="I262" s="55">
        <v>2275020000</v>
      </c>
      <c r="J262" s="55">
        <v>2</v>
      </c>
      <c r="K262" s="55" t="s">
        <v>34</v>
      </c>
      <c r="L262" s="55" t="s">
        <v>61</v>
      </c>
      <c r="M262" s="55">
        <v>34013</v>
      </c>
      <c r="N262" s="55"/>
      <c r="O262" s="55" t="s">
        <v>93</v>
      </c>
      <c r="P262" s="55">
        <v>48811</v>
      </c>
      <c r="Q262" s="55" t="s">
        <v>37</v>
      </c>
      <c r="R262" s="55" t="s">
        <v>38</v>
      </c>
      <c r="S262" s="55"/>
      <c r="T262" s="55"/>
      <c r="U262" s="55" t="s">
        <v>38</v>
      </c>
      <c r="V262" s="55">
        <v>40.690264999999997</v>
      </c>
      <c r="W262" s="55">
        <v>-74.176412999999997</v>
      </c>
      <c r="X262" s="55" t="s">
        <v>39</v>
      </c>
      <c r="Y262" s="55" t="s">
        <v>94</v>
      </c>
      <c r="Z262" s="55" t="s">
        <v>34</v>
      </c>
      <c r="AA262" s="55">
        <v>0</v>
      </c>
      <c r="AB262" s="55" t="s">
        <v>41</v>
      </c>
      <c r="AC262" s="55">
        <v>8</v>
      </c>
      <c r="AD262" s="55"/>
      <c r="AE262" s="55" t="s">
        <v>59</v>
      </c>
      <c r="AF262" s="55" t="s">
        <v>60</v>
      </c>
      <c r="AG262" s="55">
        <v>6717.3</v>
      </c>
      <c r="AH262" s="57" t="s">
        <v>44</v>
      </c>
    </row>
    <row r="263" spans="1:34" x14ac:dyDescent="0.25">
      <c r="A263" s="54">
        <v>9376211</v>
      </c>
      <c r="B263" s="55"/>
      <c r="C263" s="55"/>
      <c r="D263" s="55">
        <v>55178313</v>
      </c>
      <c r="E263" s="55"/>
      <c r="F263" s="55">
        <v>300</v>
      </c>
      <c r="G263" s="55">
        <v>166472914</v>
      </c>
      <c r="H263" s="55"/>
      <c r="I263" s="55">
        <v>2275020000</v>
      </c>
      <c r="J263" s="55">
        <v>2</v>
      </c>
      <c r="K263" s="55" t="s">
        <v>34</v>
      </c>
      <c r="L263" s="55" t="s">
        <v>61</v>
      </c>
      <c r="M263" s="55">
        <v>34013</v>
      </c>
      <c r="N263" s="55"/>
      <c r="O263" s="55" t="s">
        <v>93</v>
      </c>
      <c r="P263" s="55">
        <v>48811</v>
      </c>
      <c r="Q263" s="55" t="s">
        <v>37</v>
      </c>
      <c r="R263" s="55" t="s">
        <v>38</v>
      </c>
      <c r="S263" s="55"/>
      <c r="T263" s="55"/>
      <c r="U263" s="55" t="s">
        <v>38</v>
      </c>
      <c r="V263" s="55">
        <v>40.690264999999997</v>
      </c>
      <c r="W263" s="55">
        <v>-74.176412999999997</v>
      </c>
      <c r="X263" s="55" t="s">
        <v>39</v>
      </c>
      <c r="Y263" s="55" t="s">
        <v>94</v>
      </c>
      <c r="Z263" s="55" t="s">
        <v>34</v>
      </c>
      <c r="AA263" s="55">
        <v>0</v>
      </c>
      <c r="AB263" s="55" t="s">
        <v>41</v>
      </c>
      <c r="AC263" s="55">
        <v>8</v>
      </c>
      <c r="AD263" s="55"/>
      <c r="AE263" s="55" t="s">
        <v>59</v>
      </c>
      <c r="AF263" s="55" t="s">
        <v>60</v>
      </c>
      <c r="AG263" s="55">
        <v>1.4832700000000001</v>
      </c>
      <c r="AH263" s="57" t="s">
        <v>44</v>
      </c>
    </row>
    <row r="264" spans="1:34" x14ac:dyDescent="0.25">
      <c r="A264" s="54">
        <v>9376211</v>
      </c>
      <c r="B264" s="55"/>
      <c r="C264" s="55"/>
      <c r="D264" s="55">
        <v>55178213</v>
      </c>
      <c r="E264" s="55"/>
      <c r="F264" s="55">
        <v>300</v>
      </c>
      <c r="G264" s="55">
        <v>148187714</v>
      </c>
      <c r="H264" s="55"/>
      <c r="I264" s="55">
        <v>2275001000</v>
      </c>
      <c r="J264" s="55">
        <v>2</v>
      </c>
      <c r="K264" s="55" t="s">
        <v>34</v>
      </c>
      <c r="L264" s="55" t="s">
        <v>61</v>
      </c>
      <c r="M264" s="55">
        <v>34013</v>
      </c>
      <c r="N264" s="55"/>
      <c r="O264" s="55" t="s">
        <v>93</v>
      </c>
      <c r="P264" s="55">
        <v>48811</v>
      </c>
      <c r="Q264" s="55" t="s">
        <v>37</v>
      </c>
      <c r="R264" s="55" t="s">
        <v>38</v>
      </c>
      <c r="S264" s="55"/>
      <c r="T264" s="55"/>
      <c r="U264" s="55" t="s">
        <v>38</v>
      </c>
      <c r="V264" s="55">
        <v>40.690264999999997</v>
      </c>
      <c r="W264" s="55">
        <v>-74.176412999999997</v>
      </c>
      <c r="X264" s="55" t="s">
        <v>39</v>
      </c>
      <c r="Y264" s="55" t="s">
        <v>94</v>
      </c>
      <c r="Z264" s="55" t="s">
        <v>34</v>
      </c>
      <c r="AA264" s="55">
        <v>0</v>
      </c>
      <c r="AB264" s="55" t="s">
        <v>41</v>
      </c>
      <c r="AC264" s="55">
        <v>8</v>
      </c>
      <c r="AD264" s="55"/>
      <c r="AE264" s="55" t="s">
        <v>59</v>
      </c>
      <c r="AF264" s="55" t="s">
        <v>60</v>
      </c>
      <c r="AG264" s="55">
        <v>2.2483599999999999</v>
      </c>
      <c r="AH264" s="57" t="s">
        <v>44</v>
      </c>
    </row>
    <row r="265" spans="1:34" x14ac:dyDescent="0.25">
      <c r="A265" s="54">
        <v>9376211</v>
      </c>
      <c r="B265" s="55"/>
      <c r="C265" s="55"/>
      <c r="D265" s="55">
        <v>55178313</v>
      </c>
      <c r="E265" s="55"/>
      <c r="F265" s="55">
        <v>300</v>
      </c>
      <c r="G265" s="55">
        <v>166473014</v>
      </c>
      <c r="H265" s="55"/>
      <c r="I265" s="55">
        <v>2275020000</v>
      </c>
      <c r="J265" s="55">
        <v>2</v>
      </c>
      <c r="K265" s="55" t="s">
        <v>34</v>
      </c>
      <c r="L265" s="55" t="s">
        <v>61</v>
      </c>
      <c r="M265" s="55">
        <v>34013</v>
      </c>
      <c r="N265" s="55"/>
      <c r="O265" s="55" t="s">
        <v>93</v>
      </c>
      <c r="P265" s="55">
        <v>48811</v>
      </c>
      <c r="Q265" s="55" t="s">
        <v>37</v>
      </c>
      <c r="R265" s="55" t="s">
        <v>38</v>
      </c>
      <c r="S265" s="55"/>
      <c r="T265" s="55"/>
      <c r="U265" s="55" t="s">
        <v>38</v>
      </c>
      <c r="V265" s="55">
        <v>40.690264999999997</v>
      </c>
      <c r="W265" s="55">
        <v>-74.176412999999997</v>
      </c>
      <c r="X265" s="55" t="s">
        <v>39</v>
      </c>
      <c r="Y265" s="55" t="s">
        <v>94</v>
      </c>
      <c r="Z265" s="55" t="s">
        <v>34</v>
      </c>
      <c r="AA265" s="55">
        <v>0</v>
      </c>
      <c r="AB265" s="55" t="s">
        <v>41</v>
      </c>
      <c r="AC265" s="55">
        <v>8</v>
      </c>
      <c r="AD265" s="55"/>
      <c r="AE265" s="55" t="s">
        <v>59</v>
      </c>
      <c r="AF265" s="55" t="s">
        <v>60</v>
      </c>
      <c r="AG265" s="55">
        <v>6954.66</v>
      </c>
      <c r="AH265" s="57" t="s">
        <v>44</v>
      </c>
    </row>
    <row r="266" spans="1:34" x14ac:dyDescent="0.25">
      <c r="A266" s="54">
        <v>9376211</v>
      </c>
      <c r="B266" s="55"/>
      <c r="C266" s="55"/>
      <c r="D266" s="55">
        <v>55178313</v>
      </c>
      <c r="E266" s="55"/>
      <c r="F266" s="55">
        <v>300</v>
      </c>
      <c r="G266" s="55">
        <v>166471114</v>
      </c>
      <c r="H266" s="55"/>
      <c r="I266" s="55">
        <v>2275020000</v>
      </c>
      <c r="J266" s="55">
        <v>2</v>
      </c>
      <c r="K266" s="55" t="s">
        <v>34</v>
      </c>
      <c r="L266" s="55" t="s">
        <v>61</v>
      </c>
      <c r="M266" s="55">
        <v>34013</v>
      </c>
      <c r="N266" s="55"/>
      <c r="O266" s="55" t="s">
        <v>93</v>
      </c>
      <c r="P266" s="55">
        <v>48811</v>
      </c>
      <c r="Q266" s="55" t="s">
        <v>37</v>
      </c>
      <c r="R266" s="55" t="s">
        <v>38</v>
      </c>
      <c r="S266" s="55"/>
      <c r="T266" s="55"/>
      <c r="U266" s="55" t="s">
        <v>38</v>
      </c>
      <c r="V266" s="55">
        <v>40.690264999999997</v>
      </c>
      <c r="W266" s="55">
        <v>-74.176412999999997</v>
      </c>
      <c r="X266" s="55" t="s">
        <v>39</v>
      </c>
      <c r="Y266" s="55" t="s">
        <v>94</v>
      </c>
      <c r="Z266" s="55" t="s">
        <v>34</v>
      </c>
      <c r="AA266" s="55">
        <v>0</v>
      </c>
      <c r="AB266" s="55" t="s">
        <v>41</v>
      </c>
      <c r="AC266" s="55">
        <v>8</v>
      </c>
      <c r="AD266" s="55"/>
      <c r="AE266" s="55" t="s">
        <v>59</v>
      </c>
      <c r="AF266" s="55" t="s">
        <v>60</v>
      </c>
      <c r="AG266" s="55">
        <v>7569.84</v>
      </c>
      <c r="AH266" s="57" t="s">
        <v>44</v>
      </c>
    </row>
    <row r="267" spans="1:34" x14ac:dyDescent="0.25">
      <c r="A267" s="54">
        <v>9376211</v>
      </c>
      <c r="B267" s="55"/>
      <c r="C267" s="55"/>
      <c r="D267" s="55">
        <v>55178313</v>
      </c>
      <c r="E267" s="55"/>
      <c r="F267" s="55">
        <v>300</v>
      </c>
      <c r="G267" s="55">
        <v>166472314</v>
      </c>
      <c r="H267" s="55"/>
      <c r="I267" s="55">
        <v>2275020000</v>
      </c>
      <c r="J267" s="55">
        <v>2</v>
      </c>
      <c r="K267" s="55" t="s">
        <v>34</v>
      </c>
      <c r="L267" s="55" t="s">
        <v>61</v>
      </c>
      <c r="M267" s="55">
        <v>34013</v>
      </c>
      <c r="N267" s="55"/>
      <c r="O267" s="55" t="s">
        <v>93</v>
      </c>
      <c r="P267" s="55">
        <v>48811</v>
      </c>
      <c r="Q267" s="55" t="s">
        <v>37</v>
      </c>
      <c r="R267" s="55" t="s">
        <v>38</v>
      </c>
      <c r="S267" s="55"/>
      <c r="T267" s="55"/>
      <c r="U267" s="55" t="s">
        <v>38</v>
      </c>
      <c r="V267" s="55">
        <v>40.690264999999997</v>
      </c>
      <c r="W267" s="55">
        <v>-74.176412999999997</v>
      </c>
      <c r="X267" s="55" t="s">
        <v>39</v>
      </c>
      <c r="Y267" s="55" t="s">
        <v>94</v>
      </c>
      <c r="Z267" s="55" t="s">
        <v>34</v>
      </c>
      <c r="AA267" s="55">
        <v>0</v>
      </c>
      <c r="AB267" s="55" t="s">
        <v>41</v>
      </c>
      <c r="AC267" s="55">
        <v>8</v>
      </c>
      <c r="AD267" s="55"/>
      <c r="AE267" s="55" t="s">
        <v>59</v>
      </c>
      <c r="AF267" s="55" t="s">
        <v>60</v>
      </c>
      <c r="AG267" s="55">
        <v>12.074</v>
      </c>
      <c r="AH267" s="57" t="s">
        <v>44</v>
      </c>
    </row>
    <row r="268" spans="1:34" x14ac:dyDescent="0.25">
      <c r="A268" s="54">
        <v>9376211</v>
      </c>
      <c r="B268" s="55"/>
      <c r="C268" s="55"/>
      <c r="D268" s="55">
        <v>55178313</v>
      </c>
      <c r="E268" s="55"/>
      <c r="F268" s="55">
        <v>300</v>
      </c>
      <c r="G268" s="55">
        <v>166471814</v>
      </c>
      <c r="H268" s="55"/>
      <c r="I268" s="55">
        <v>2275020000</v>
      </c>
      <c r="J268" s="55">
        <v>2</v>
      </c>
      <c r="K268" s="55" t="s">
        <v>34</v>
      </c>
      <c r="L268" s="55" t="s">
        <v>61</v>
      </c>
      <c r="M268" s="55">
        <v>34013</v>
      </c>
      <c r="N268" s="55"/>
      <c r="O268" s="55" t="s">
        <v>93</v>
      </c>
      <c r="P268" s="55">
        <v>48811</v>
      </c>
      <c r="Q268" s="55" t="s">
        <v>37</v>
      </c>
      <c r="R268" s="55" t="s">
        <v>38</v>
      </c>
      <c r="S268" s="55"/>
      <c r="T268" s="55"/>
      <c r="U268" s="55" t="s">
        <v>38</v>
      </c>
      <c r="V268" s="55">
        <v>40.690264999999997</v>
      </c>
      <c r="W268" s="55">
        <v>-74.176412999999997</v>
      </c>
      <c r="X268" s="55" t="s">
        <v>39</v>
      </c>
      <c r="Y268" s="55" t="s">
        <v>94</v>
      </c>
      <c r="Z268" s="55" t="s">
        <v>34</v>
      </c>
      <c r="AA268" s="55">
        <v>0</v>
      </c>
      <c r="AB268" s="55" t="s">
        <v>41</v>
      </c>
      <c r="AC268" s="55">
        <v>8</v>
      </c>
      <c r="AD268" s="55"/>
      <c r="AE268" s="55" t="s">
        <v>59</v>
      </c>
      <c r="AF268" s="55" t="s">
        <v>60</v>
      </c>
      <c r="AG268" s="55">
        <v>1337.06</v>
      </c>
      <c r="AH268" s="57" t="s">
        <v>44</v>
      </c>
    </row>
    <row r="269" spans="1:34" x14ac:dyDescent="0.25">
      <c r="A269" s="54">
        <v>9376211</v>
      </c>
      <c r="B269" s="55"/>
      <c r="C269" s="55"/>
      <c r="D269" s="55">
        <v>55178313</v>
      </c>
      <c r="E269" s="55"/>
      <c r="F269" s="55">
        <v>300</v>
      </c>
      <c r="G269" s="55">
        <v>166471614</v>
      </c>
      <c r="H269" s="55"/>
      <c r="I269" s="55">
        <v>2275020000</v>
      </c>
      <c r="J269" s="55">
        <v>2</v>
      </c>
      <c r="K269" s="55" t="s">
        <v>34</v>
      </c>
      <c r="L269" s="55" t="s">
        <v>61</v>
      </c>
      <c r="M269" s="55">
        <v>34013</v>
      </c>
      <c r="N269" s="55"/>
      <c r="O269" s="55" t="s">
        <v>93</v>
      </c>
      <c r="P269" s="55">
        <v>48811</v>
      </c>
      <c r="Q269" s="55" t="s">
        <v>37</v>
      </c>
      <c r="R269" s="55" t="s">
        <v>38</v>
      </c>
      <c r="S269" s="55"/>
      <c r="T269" s="55"/>
      <c r="U269" s="55" t="s">
        <v>38</v>
      </c>
      <c r="V269" s="55">
        <v>40.690264999999997</v>
      </c>
      <c r="W269" s="55">
        <v>-74.176412999999997</v>
      </c>
      <c r="X269" s="55" t="s">
        <v>39</v>
      </c>
      <c r="Y269" s="55" t="s">
        <v>94</v>
      </c>
      <c r="Z269" s="55" t="s">
        <v>34</v>
      </c>
      <c r="AA269" s="55">
        <v>0</v>
      </c>
      <c r="AB269" s="55" t="s">
        <v>41</v>
      </c>
      <c r="AC269" s="55">
        <v>8</v>
      </c>
      <c r="AD269" s="55"/>
      <c r="AE269" s="55" t="s">
        <v>59</v>
      </c>
      <c r="AF269" s="55" t="s">
        <v>60</v>
      </c>
      <c r="AG269" s="55">
        <v>53441</v>
      </c>
      <c r="AH269" s="57" t="s">
        <v>44</v>
      </c>
    </row>
    <row r="270" spans="1:34" x14ac:dyDescent="0.25">
      <c r="A270" s="54">
        <v>9376211</v>
      </c>
      <c r="B270" s="55"/>
      <c r="C270" s="55"/>
      <c r="D270" s="55">
        <v>55178313</v>
      </c>
      <c r="E270" s="55"/>
      <c r="F270" s="55">
        <v>300</v>
      </c>
      <c r="G270" s="55">
        <v>81778614</v>
      </c>
      <c r="H270" s="55"/>
      <c r="I270" s="55">
        <v>2275020000</v>
      </c>
      <c r="J270" s="55">
        <v>2</v>
      </c>
      <c r="K270" s="55" t="s">
        <v>34</v>
      </c>
      <c r="L270" s="55" t="s">
        <v>61</v>
      </c>
      <c r="M270" s="55">
        <v>34013</v>
      </c>
      <c r="N270" s="55"/>
      <c r="O270" s="55" t="s">
        <v>93</v>
      </c>
      <c r="P270" s="55">
        <v>48811</v>
      </c>
      <c r="Q270" s="55" t="s">
        <v>37</v>
      </c>
      <c r="R270" s="55" t="s">
        <v>38</v>
      </c>
      <c r="S270" s="55"/>
      <c r="T270" s="55"/>
      <c r="U270" s="55" t="s">
        <v>38</v>
      </c>
      <c r="V270" s="55">
        <v>40.690264999999997</v>
      </c>
      <c r="W270" s="55">
        <v>-74.176412999999997</v>
      </c>
      <c r="X270" s="55" t="s">
        <v>39</v>
      </c>
      <c r="Y270" s="55" t="s">
        <v>94</v>
      </c>
      <c r="Z270" s="55" t="s">
        <v>34</v>
      </c>
      <c r="AA270" s="55">
        <v>0</v>
      </c>
      <c r="AB270" s="55" t="s">
        <v>41</v>
      </c>
      <c r="AC270" s="55">
        <v>8</v>
      </c>
      <c r="AD270" s="55"/>
      <c r="AE270" s="55" t="s">
        <v>59</v>
      </c>
      <c r="AF270" s="55" t="s">
        <v>60</v>
      </c>
      <c r="AG270" s="55">
        <v>9.2303099999999993</v>
      </c>
      <c r="AH270" s="57" t="s">
        <v>44</v>
      </c>
    </row>
    <row r="271" spans="1:34" x14ac:dyDescent="0.25">
      <c r="A271" s="54">
        <v>9376211</v>
      </c>
      <c r="B271" s="55"/>
      <c r="C271" s="55"/>
      <c r="D271" s="55">
        <v>55178313</v>
      </c>
      <c r="E271" s="55"/>
      <c r="F271" s="55">
        <v>300</v>
      </c>
      <c r="G271" s="55">
        <v>166472814</v>
      </c>
      <c r="H271" s="55"/>
      <c r="I271" s="55">
        <v>2275020000</v>
      </c>
      <c r="J271" s="55">
        <v>2</v>
      </c>
      <c r="K271" s="55" t="s">
        <v>34</v>
      </c>
      <c r="L271" s="55" t="s">
        <v>61</v>
      </c>
      <c r="M271" s="55">
        <v>34013</v>
      </c>
      <c r="N271" s="55"/>
      <c r="O271" s="55" t="s">
        <v>93</v>
      </c>
      <c r="P271" s="55">
        <v>48811</v>
      </c>
      <c r="Q271" s="55" t="s">
        <v>37</v>
      </c>
      <c r="R271" s="55" t="s">
        <v>38</v>
      </c>
      <c r="S271" s="55"/>
      <c r="T271" s="55"/>
      <c r="U271" s="55" t="s">
        <v>38</v>
      </c>
      <c r="V271" s="55">
        <v>40.690264999999997</v>
      </c>
      <c r="W271" s="55">
        <v>-74.176412999999997</v>
      </c>
      <c r="X271" s="55" t="s">
        <v>39</v>
      </c>
      <c r="Y271" s="55" t="s">
        <v>94</v>
      </c>
      <c r="Z271" s="55" t="s">
        <v>34</v>
      </c>
      <c r="AA271" s="55">
        <v>0</v>
      </c>
      <c r="AB271" s="55" t="s">
        <v>41</v>
      </c>
      <c r="AC271" s="55">
        <v>8</v>
      </c>
      <c r="AD271" s="55"/>
      <c r="AE271" s="55" t="s">
        <v>42</v>
      </c>
      <c r="AF271" s="55" t="s">
        <v>43</v>
      </c>
      <c r="AG271" s="55">
        <v>20.645800000000001</v>
      </c>
      <c r="AH271" s="57" t="s">
        <v>44</v>
      </c>
    </row>
    <row r="272" spans="1:34" x14ac:dyDescent="0.25">
      <c r="A272" s="54">
        <v>9376211</v>
      </c>
      <c r="B272" s="55"/>
      <c r="C272" s="55"/>
      <c r="D272" s="55">
        <v>62589513</v>
      </c>
      <c r="E272" s="55"/>
      <c r="F272" s="55">
        <v>300</v>
      </c>
      <c r="G272" s="55">
        <v>84221214</v>
      </c>
      <c r="H272" s="55"/>
      <c r="I272" s="55">
        <v>2275060012</v>
      </c>
      <c r="J272" s="55">
        <v>2</v>
      </c>
      <c r="K272" s="55" t="s">
        <v>34</v>
      </c>
      <c r="L272" s="55" t="s">
        <v>61</v>
      </c>
      <c r="M272" s="55">
        <v>34013</v>
      </c>
      <c r="N272" s="55"/>
      <c r="O272" s="55" t="s">
        <v>93</v>
      </c>
      <c r="P272" s="55">
        <v>48811</v>
      </c>
      <c r="Q272" s="55" t="s">
        <v>37</v>
      </c>
      <c r="R272" s="55" t="s">
        <v>38</v>
      </c>
      <c r="S272" s="55"/>
      <c r="T272" s="55"/>
      <c r="U272" s="55" t="s">
        <v>38</v>
      </c>
      <c r="V272" s="55">
        <v>40.690264999999997</v>
      </c>
      <c r="W272" s="55">
        <v>-74.176412999999997</v>
      </c>
      <c r="X272" s="55" t="s">
        <v>39</v>
      </c>
      <c r="Y272" s="55" t="s">
        <v>94</v>
      </c>
      <c r="Z272" s="55" t="s">
        <v>34</v>
      </c>
      <c r="AA272" s="55">
        <v>0</v>
      </c>
      <c r="AB272" s="55" t="s">
        <v>41</v>
      </c>
      <c r="AC272" s="55">
        <v>8</v>
      </c>
      <c r="AD272" s="55"/>
      <c r="AE272" s="55" t="s">
        <v>42</v>
      </c>
      <c r="AF272" s="55" t="s">
        <v>43</v>
      </c>
      <c r="AG272" s="55">
        <v>1.63018</v>
      </c>
      <c r="AH272" s="57" t="s">
        <v>44</v>
      </c>
    </row>
    <row r="273" spans="1:34" x14ac:dyDescent="0.25">
      <c r="A273" s="54">
        <v>9376211</v>
      </c>
      <c r="B273" s="55"/>
      <c r="C273" s="55"/>
      <c r="D273" s="55">
        <v>55178313</v>
      </c>
      <c r="E273" s="55"/>
      <c r="F273" s="55">
        <v>300</v>
      </c>
      <c r="G273" s="55">
        <v>81781414</v>
      </c>
      <c r="H273" s="55"/>
      <c r="I273" s="55">
        <v>2275020000</v>
      </c>
      <c r="J273" s="55">
        <v>2</v>
      </c>
      <c r="K273" s="55" t="s">
        <v>34</v>
      </c>
      <c r="L273" s="55" t="s">
        <v>61</v>
      </c>
      <c r="M273" s="55">
        <v>34013</v>
      </c>
      <c r="N273" s="55"/>
      <c r="O273" s="55" t="s">
        <v>93</v>
      </c>
      <c r="P273" s="55">
        <v>48811</v>
      </c>
      <c r="Q273" s="55" t="s">
        <v>37</v>
      </c>
      <c r="R273" s="55" t="s">
        <v>38</v>
      </c>
      <c r="S273" s="55"/>
      <c r="T273" s="55"/>
      <c r="U273" s="55" t="s">
        <v>38</v>
      </c>
      <c r="V273" s="55">
        <v>40.690264999999997</v>
      </c>
      <c r="W273" s="55">
        <v>-74.176412999999997</v>
      </c>
      <c r="X273" s="55" t="s">
        <v>39</v>
      </c>
      <c r="Y273" s="55" t="s">
        <v>94</v>
      </c>
      <c r="Z273" s="55" t="s">
        <v>34</v>
      </c>
      <c r="AA273" s="55">
        <v>0</v>
      </c>
      <c r="AB273" s="55" t="s">
        <v>41</v>
      </c>
      <c r="AC273" s="55">
        <v>8</v>
      </c>
      <c r="AD273" s="55"/>
      <c r="AE273" s="55" t="s">
        <v>42</v>
      </c>
      <c r="AF273" s="55" t="s">
        <v>43</v>
      </c>
      <c r="AG273" s="55">
        <v>2.5901299999999998</v>
      </c>
      <c r="AH273" s="57" t="s">
        <v>44</v>
      </c>
    </row>
    <row r="274" spans="1:34" x14ac:dyDescent="0.25">
      <c r="A274" s="54">
        <v>9376211</v>
      </c>
      <c r="B274" s="55"/>
      <c r="C274" s="55"/>
      <c r="D274" s="55">
        <v>55178313</v>
      </c>
      <c r="E274" s="55"/>
      <c r="F274" s="55">
        <v>300</v>
      </c>
      <c r="G274" s="55">
        <v>166473514</v>
      </c>
      <c r="H274" s="55"/>
      <c r="I274" s="55">
        <v>2275020000</v>
      </c>
      <c r="J274" s="55">
        <v>2</v>
      </c>
      <c r="K274" s="55" t="s">
        <v>34</v>
      </c>
      <c r="L274" s="55" t="s">
        <v>61</v>
      </c>
      <c r="M274" s="55">
        <v>34013</v>
      </c>
      <c r="N274" s="55"/>
      <c r="O274" s="55" t="s">
        <v>93</v>
      </c>
      <c r="P274" s="55">
        <v>48811</v>
      </c>
      <c r="Q274" s="55" t="s">
        <v>37</v>
      </c>
      <c r="R274" s="55" t="s">
        <v>38</v>
      </c>
      <c r="S274" s="55"/>
      <c r="T274" s="55"/>
      <c r="U274" s="55" t="s">
        <v>38</v>
      </c>
      <c r="V274" s="55">
        <v>40.690264999999997</v>
      </c>
      <c r="W274" s="55">
        <v>-74.176412999999997</v>
      </c>
      <c r="X274" s="55" t="s">
        <v>39</v>
      </c>
      <c r="Y274" s="55" t="s">
        <v>94</v>
      </c>
      <c r="Z274" s="55" t="s">
        <v>34</v>
      </c>
      <c r="AA274" s="55">
        <v>0</v>
      </c>
      <c r="AB274" s="55" t="s">
        <v>41</v>
      </c>
      <c r="AC274" s="55">
        <v>8</v>
      </c>
      <c r="AD274" s="55"/>
      <c r="AE274" s="55" t="s">
        <v>42</v>
      </c>
      <c r="AF274" s="55" t="s">
        <v>43</v>
      </c>
      <c r="AG274" s="55">
        <v>1.3604000000000001</v>
      </c>
      <c r="AH274" s="57" t="s">
        <v>44</v>
      </c>
    </row>
    <row r="275" spans="1:34" x14ac:dyDescent="0.25">
      <c r="A275" s="54">
        <v>9376211</v>
      </c>
      <c r="B275" s="55"/>
      <c r="C275" s="55"/>
      <c r="D275" s="55">
        <v>55178313</v>
      </c>
      <c r="E275" s="55"/>
      <c r="F275" s="55">
        <v>300</v>
      </c>
      <c r="G275" s="55">
        <v>166472314</v>
      </c>
      <c r="H275" s="55"/>
      <c r="I275" s="55">
        <v>2275020000</v>
      </c>
      <c r="J275" s="55">
        <v>2</v>
      </c>
      <c r="K275" s="55" t="s">
        <v>34</v>
      </c>
      <c r="L275" s="55" t="s">
        <v>61</v>
      </c>
      <c r="M275" s="55">
        <v>34013</v>
      </c>
      <c r="N275" s="55"/>
      <c r="O275" s="55" t="s">
        <v>93</v>
      </c>
      <c r="P275" s="55">
        <v>48811</v>
      </c>
      <c r="Q275" s="55" t="s">
        <v>37</v>
      </c>
      <c r="R275" s="55" t="s">
        <v>38</v>
      </c>
      <c r="S275" s="55"/>
      <c r="T275" s="55"/>
      <c r="U275" s="55" t="s">
        <v>38</v>
      </c>
      <c r="V275" s="55">
        <v>40.690264999999997</v>
      </c>
      <c r="W275" s="55">
        <v>-74.176412999999997</v>
      </c>
      <c r="X275" s="55" t="s">
        <v>39</v>
      </c>
      <c r="Y275" s="55" t="s">
        <v>94</v>
      </c>
      <c r="Z275" s="55" t="s">
        <v>34</v>
      </c>
      <c r="AA275" s="55">
        <v>0</v>
      </c>
      <c r="AB275" s="55" t="s">
        <v>41</v>
      </c>
      <c r="AC275" s="55">
        <v>8</v>
      </c>
      <c r="AD275" s="55"/>
      <c r="AE275" s="55" t="s">
        <v>42</v>
      </c>
      <c r="AF275" s="55" t="s">
        <v>43</v>
      </c>
      <c r="AG275" s="55">
        <v>1.3192499999999999E-3</v>
      </c>
      <c r="AH275" s="57" t="s">
        <v>44</v>
      </c>
    </row>
    <row r="276" spans="1:34" x14ac:dyDescent="0.25">
      <c r="A276" s="54">
        <v>9376211</v>
      </c>
      <c r="B276" s="55"/>
      <c r="C276" s="55"/>
      <c r="D276" s="55">
        <v>55178313</v>
      </c>
      <c r="E276" s="55"/>
      <c r="F276" s="55">
        <v>300</v>
      </c>
      <c r="G276" s="55">
        <v>166474014</v>
      </c>
      <c r="H276" s="55"/>
      <c r="I276" s="55">
        <v>2275020000</v>
      </c>
      <c r="J276" s="55">
        <v>2</v>
      </c>
      <c r="K276" s="55" t="s">
        <v>34</v>
      </c>
      <c r="L276" s="55" t="s">
        <v>61</v>
      </c>
      <c r="M276" s="55">
        <v>34013</v>
      </c>
      <c r="N276" s="55"/>
      <c r="O276" s="55" t="s">
        <v>93</v>
      </c>
      <c r="P276" s="55">
        <v>48811</v>
      </c>
      <c r="Q276" s="55" t="s">
        <v>37</v>
      </c>
      <c r="R276" s="55" t="s">
        <v>38</v>
      </c>
      <c r="S276" s="55"/>
      <c r="T276" s="55"/>
      <c r="U276" s="55" t="s">
        <v>38</v>
      </c>
      <c r="V276" s="55">
        <v>40.690264999999997</v>
      </c>
      <c r="W276" s="55">
        <v>-74.176412999999997</v>
      </c>
      <c r="X276" s="55" t="s">
        <v>39</v>
      </c>
      <c r="Y276" s="55" t="s">
        <v>94</v>
      </c>
      <c r="Z276" s="55" t="s">
        <v>34</v>
      </c>
      <c r="AA276" s="55">
        <v>0</v>
      </c>
      <c r="AB276" s="55" t="s">
        <v>41</v>
      </c>
      <c r="AC276" s="55">
        <v>8</v>
      </c>
      <c r="AD276" s="55"/>
      <c r="AE276" s="55" t="s">
        <v>42</v>
      </c>
      <c r="AF276" s="55" t="s">
        <v>43</v>
      </c>
      <c r="AG276" s="55">
        <v>0.77997899999999998</v>
      </c>
      <c r="AH276" s="57" t="s">
        <v>44</v>
      </c>
    </row>
    <row r="277" spans="1:34" x14ac:dyDescent="0.25">
      <c r="A277" s="54">
        <v>9376211</v>
      </c>
      <c r="B277" s="55"/>
      <c r="C277" s="55"/>
      <c r="D277" s="55">
        <v>55178313</v>
      </c>
      <c r="E277" s="55"/>
      <c r="F277" s="55">
        <v>300</v>
      </c>
      <c r="G277" s="55">
        <v>81786714</v>
      </c>
      <c r="H277" s="55"/>
      <c r="I277" s="55">
        <v>2275020000</v>
      </c>
      <c r="J277" s="55">
        <v>2</v>
      </c>
      <c r="K277" s="55" t="s">
        <v>34</v>
      </c>
      <c r="L277" s="55" t="s">
        <v>61</v>
      </c>
      <c r="M277" s="55">
        <v>34013</v>
      </c>
      <c r="N277" s="55"/>
      <c r="O277" s="55" t="s">
        <v>93</v>
      </c>
      <c r="P277" s="55">
        <v>48811</v>
      </c>
      <c r="Q277" s="55" t="s">
        <v>37</v>
      </c>
      <c r="R277" s="55" t="s">
        <v>38</v>
      </c>
      <c r="S277" s="55"/>
      <c r="T277" s="55"/>
      <c r="U277" s="55" t="s">
        <v>38</v>
      </c>
      <c r="V277" s="55">
        <v>40.690264999999997</v>
      </c>
      <c r="W277" s="55">
        <v>-74.176412999999997</v>
      </c>
      <c r="X277" s="55" t="s">
        <v>39</v>
      </c>
      <c r="Y277" s="55" t="s">
        <v>94</v>
      </c>
      <c r="Z277" s="55" t="s">
        <v>34</v>
      </c>
      <c r="AA277" s="55">
        <v>0</v>
      </c>
      <c r="AB277" s="55" t="s">
        <v>41</v>
      </c>
      <c r="AC277" s="55">
        <v>8</v>
      </c>
      <c r="AD277" s="55"/>
      <c r="AE277" s="55" t="s">
        <v>42</v>
      </c>
      <c r="AF277" s="55" t="s">
        <v>43</v>
      </c>
      <c r="AG277" s="55">
        <v>1.31908</v>
      </c>
      <c r="AH277" s="57" t="s">
        <v>44</v>
      </c>
    </row>
    <row r="278" spans="1:34" x14ac:dyDescent="0.25">
      <c r="A278" s="54">
        <v>9376211</v>
      </c>
      <c r="B278" s="55"/>
      <c r="C278" s="55"/>
      <c r="D278" s="55">
        <v>62589313</v>
      </c>
      <c r="E278" s="55"/>
      <c r="F278" s="55">
        <v>300</v>
      </c>
      <c r="G278" s="55">
        <v>173353514</v>
      </c>
      <c r="H278" s="55"/>
      <c r="I278" s="55">
        <v>2275070000</v>
      </c>
      <c r="J278" s="55">
        <v>2</v>
      </c>
      <c r="K278" s="55" t="s">
        <v>34</v>
      </c>
      <c r="L278" s="55" t="s">
        <v>61</v>
      </c>
      <c r="M278" s="55">
        <v>34013</v>
      </c>
      <c r="N278" s="55"/>
      <c r="O278" s="55" t="s">
        <v>93</v>
      </c>
      <c r="P278" s="55">
        <v>48811</v>
      </c>
      <c r="Q278" s="55" t="s">
        <v>37</v>
      </c>
      <c r="R278" s="55" t="s">
        <v>38</v>
      </c>
      <c r="S278" s="55"/>
      <c r="T278" s="55"/>
      <c r="U278" s="55" t="s">
        <v>38</v>
      </c>
      <c r="V278" s="55">
        <v>40.690264999999997</v>
      </c>
      <c r="W278" s="55">
        <v>-74.176412999999997</v>
      </c>
      <c r="X278" s="55" t="s">
        <v>39</v>
      </c>
      <c r="Y278" s="55" t="s">
        <v>94</v>
      </c>
      <c r="Z278" s="55" t="s">
        <v>34</v>
      </c>
      <c r="AA278" s="55">
        <v>0</v>
      </c>
      <c r="AB278" s="55" t="s">
        <v>41</v>
      </c>
      <c r="AC278" s="55">
        <v>8</v>
      </c>
      <c r="AD278" s="55"/>
      <c r="AE278" s="55" t="s">
        <v>42</v>
      </c>
      <c r="AF278" s="55" t="s">
        <v>43</v>
      </c>
      <c r="AG278" s="55">
        <v>4.5293999999999997E-5</v>
      </c>
      <c r="AH278" s="57" t="s">
        <v>44</v>
      </c>
    </row>
    <row r="279" spans="1:34" x14ac:dyDescent="0.25">
      <c r="A279" s="54">
        <v>9376211</v>
      </c>
      <c r="B279" s="55"/>
      <c r="C279" s="55"/>
      <c r="D279" s="55">
        <v>55178313</v>
      </c>
      <c r="E279" s="55"/>
      <c r="F279" s="55">
        <v>300</v>
      </c>
      <c r="G279" s="55">
        <v>166470914</v>
      </c>
      <c r="H279" s="55"/>
      <c r="I279" s="55">
        <v>2275020000</v>
      </c>
      <c r="J279" s="55">
        <v>2</v>
      </c>
      <c r="K279" s="55" t="s">
        <v>34</v>
      </c>
      <c r="L279" s="55" t="s">
        <v>61</v>
      </c>
      <c r="M279" s="55">
        <v>34013</v>
      </c>
      <c r="N279" s="55"/>
      <c r="O279" s="55" t="s">
        <v>93</v>
      </c>
      <c r="P279" s="55">
        <v>48811</v>
      </c>
      <c r="Q279" s="55" t="s">
        <v>37</v>
      </c>
      <c r="R279" s="55" t="s">
        <v>38</v>
      </c>
      <c r="S279" s="55"/>
      <c r="T279" s="55"/>
      <c r="U279" s="55" t="s">
        <v>38</v>
      </c>
      <c r="V279" s="55">
        <v>40.690264999999997</v>
      </c>
      <c r="W279" s="55">
        <v>-74.176412999999997</v>
      </c>
      <c r="X279" s="55" t="s">
        <v>39</v>
      </c>
      <c r="Y279" s="55" t="s">
        <v>94</v>
      </c>
      <c r="Z279" s="55" t="s">
        <v>34</v>
      </c>
      <c r="AA279" s="55">
        <v>0</v>
      </c>
      <c r="AB279" s="55" t="s">
        <v>41</v>
      </c>
      <c r="AC279" s="55">
        <v>8</v>
      </c>
      <c r="AD279" s="55"/>
      <c r="AE279" s="55" t="s">
        <v>42</v>
      </c>
      <c r="AF279" s="55" t="s">
        <v>43</v>
      </c>
      <c r="AG279" s="55">
        <v>6.4640000000000003E-2</v>
      </c>
      <c r="AH279" s="57" t="s">
        <v>44</v>
      </c>
    </row>
    <row r="280" spans="1:34" x14ac:dyDescent="0.25">
      <c r="A280" s="54">
        <v>9376211</v>
      </c>
      <c r="B280" s="55"/>
      <c r="C280" s="55"/>
      <c r="D280" s="55">
        <v>55178313</v>
      </c>
      <c r="E280" s="55"/>
      <c r="F280" s="55">
        <v>300</v>
      </c>
      <c r="G280" s="55">
        <v>166470814</v>
      </c>
      <c r="H280" s="55"/>
      <c r="I280" s="55">
        <v>2275020000</v>
      </c>
      <c r="J280" s="55">
        <v>2</v>
      </c>
      <c r="K280" s="55" t="s">
        <v>34</v>
      </c>
      <c r="L280" s="55" t="s">
        <v>61</v>
      </c>
      <c r="M280" s="55">
        <v>34013</v>
      </c>
      <c r="N280" s="55"/>
      <c r="O280" s="55" t="s">
        <v>93</v>
      </c>
      <c r="P280" s="55">
        <v>48811</v>
      </c>
      <c r="Q280" s="55" t="s">
        <v>37</v>
      </c>
      <c r="R280" s="55" t="s">
        <v>38</v>
      </c>
      <c r="S280" s="55"/>
      <c r="T280" s="55"/>
      <c r="U280" s="55" t="s">
        <v>38</v>
      </c>
      <c r="V280" s="55">
        <v>40.690264999999997</v>
      </c>
      <c r="W280" s="55">
        <v>-74.176412999999997</v>
      </c>
      <c r="X280" s="55" t="s">
        <v>39</v>
      </c>
      <c r="Y280" s="55" t="s">
        <v>94</v>
      </c>
      <c r="Z280" s="55" t="s">
        <v>34</v>
      </c>
      <c r="AA280" s="55">
        <v>0</v>
      </c>
      <c r="AB280" s="55" t="s">
        <v>41</v>
      </c>
      <c r="AC280" s="55">
        <v>8</v>
      </c>
      <c r="AD280" s="55"/>
      <c r="AE280" s="55" t="s">
        <v>42</v>
      </c>
      <c r="AF280" s="55" t="s">
        <v>43</v>
      </c>
      <c r="AG280" s="55">
        <v>4.0319399999999996</v>
      </c>
      <c r="AH280" s="57" t="s">
        <v>44</v>
      </c>
    </row>
    <row r="281" spans="1:34" x14ac:dyDescent="0.25">
      <c r="A281" s="54">
        <v>9376211</v>
      </c>
      <c r="B281" s="55"/>
      <c r="C281" s="55"/>
      <c r="D281" s="55">
        <v>55178313</v>
      </c>
      <c r="E281" s="55"/>
      <c r="F281" s="55">
        <v>300</v>
      </c>
      <c r="G281" s="55">
        <v>81777014</v>
      </c>
      <c r="H281" s="55"/>
      <c r="I281" s="55">
        <v>2275020000</v>
      </c>
      <c r="J281" s="55">
        <v>2</v>
      </c>
      <c r="K281" s="55" t="s">
        <v>34</v>
      </c>
      <c r="L281" s="55" t="s">
        <v>61</v>
      </c>
      <c r="M281" s="55">
        <v>34013</v>
      </c>
      <c r="N281" s="55"/>
      <c r="O281" s="55" t="s">
        <v>93</v>
      </c>
      <c r="P281" s="55">
        <v>48811</v>
      </c>
      <c r="Q281" s="55" t="s">
        <v>37</v>
      </c>
      <c r="R281" s="55" t="s">
        <v>38</v>
      </c>
      <c r="S281" s="55"/>
      <c r="T281" s="55"/>
      <c r="U281" s="55" t="s">
        <v>38</v>
      </c>
      <c r="V281" s="55">
        <v>40.690264999999997</v>
      </c>
      <c r="W281" s="55">
        <v>-74.176412999999997</v>
      </c>
      <c r="X281" s="55" t="s">
        <v>39</v>
      </c>
      <c r="Y281" s="55" t="s">
        <v>94</v>
      </c>
      <c r="Z281" s="55" t="s">
        <v>34</v>
      </c>
      <c r="AA281" s="55">
        <v>0</v>
      </c>
      <c r="AB281" s="55" t="s">
        <v>41</v>
      </c>
      <c r="AC281" s="55">
        <v>8</v>
      </c>
      <c r="AD281" s="55"/>
      <c r="AE281" s="55" t="s">
        <v>42</v>
      </c>
      <c r="AF281" s="55" t="s">
        <v>43</v>
      </c>
      <c r="AG281" s="55">
        <v>8.9391899999999996E-4</v>
      </c>
      <c r="AH281" s="57" t="s">
        <v>44</v>
      </c>
    </row>
    <row r="282" spans="1:34" x14ac:dyDescent="0.25">
      <c r="A282" s="54">
        <v>9376211</v>
      </c>
      <c r="B282" s="55"/>
      <c r="C282" s="55"/>
      <c r="D282" s="55">
        <v>55178313</v>
      </c>
      <c r="E282" s="55"/>
      <c r="F282" s="55">
        <v>300</v>
      </c>
      <c r="G282" s="55">
        <v>166471114</v>
      </c>
      <c r="H282" s="55"/>
      <c r="I282" s="55">
        <v>2275020000</v>
      </c>
      <c r="J282" s="55">
        <v>2</v>
      </c>
      <c r="K282" s="55" t="s">
        <v>34</v>
      </c>
      <c r="L282" s="55" t="s">
        <v>61</v>
      </c>
      <c r="M282" s="55">
        <v>34013</v>
      </c>
      <c r="N282" s="55"/>
      <c r="O282" s="55" t="s">
        <v>93</v>
      </c>
      <c r="P282" s="55">
        <v>48811</v>
      </c>
      <c r="Q282" s="55" t="s">
        <v>37</v>
      </c>
      <c r="R282" s="55" t="s">
        <v>38</v>
      </c>
      <c r="S282" s="55"/>
      <c r="T282" s="55"/>
      <c r="U282" s="55" t="s">
        <v>38</v>
      </c>
      <c r="V282" s="55">
        <v>40.690264999999997</v>
      </c>
      <c r="W282" s="55">
        <v>-74.176412999999997</v>
      </c>
      <c r="X282" s="55" t="s">
        <v>39</v>
      </c>
      <c r="Y282" s="55" t="s">
        <v>94</v>
      </c>
      <c r="Z282" s="55" t="s">
        <v>34</v>
      </c>
      <c r="AA282" s="55">
        <v>0</v>
      </c>
      <c r="AB282" s="55" t="s">
        <v>41</v>
      </c>
      <c r="AC282" s="55">
        <v>8</v>
      </c>
      <c r="AD282" s="55"/>
      <c r="AE282" s="55" t="s">
        <v>42</v>
      </c>
      <c r="AF282" s="55" t="s">
        <v>43</v>
      </c>
      <c r="AG282" s="55">
        <v>2.6721300000000001</v>
      </c>
      <c r="AH282" s="57" t="s">
        <v>44</v>
      </c>
    </row>
    <row r="283" spans="1:34" x14ac:dyDescent="0.25">
      <c r="A283" s="54">
        <v>9376211</v>
      </c>
      <c r="B283" s="55"/>
      <c r="C283" s="55"/>
      <c r="D283" s="55">
        <v>62589513</v>
      </c>
      <c r="E283" s="55"/>
      <c r="F283" s="55">
        <v>300</v>
      </c>
      <c r="G283" s="55">
        <v>166474414</v>
      </c>
      <c r="H283" s="55"/>
      <c r="I283" s="55">
        <v>2275060012</v>
      </c>
      <c r="J283" s="55">
        <v>2</v>
      </c>
      <c r="K283" s="55" t="s">
        <v>34</v>
      </c>
      <c r="L283" s="55" t="s">
        <v>61</v>
      </c>
      <c r="M283" s="55">
        <v>34013</v>
      </c>
      <c r="N283" s="55"/>
      <c r="O283" s="55" t="s">
        <v>93</v>
      </c>
      <c r="P283" s="55">
        <v>48811</v>
      </c>
      <c r="Q283" s="55" t="s">
        <v>37</v>
      </c>
      <c r="R283" s="55" t="s">
        <v>38</v>
      </c>
      <c r="S283" s="55"/>
      <c r="T283" s="55"/>
      <c r="U283" s="55" t="s">
        <v>38</v>
      </c>
      <c r="V283" s="55">
        <v>40.690264999999997</v>
      </c>
      <c r="W283" s="55">
        <v>-74.176412999999997</v>
      </c>
      <c r="X283" s="55" t="s">
        <v>39</v>
      </c>
      <c r="Y283" s="55" t="s">
        <v>94</v>
      </c>
      <c r="Z283" s="55" t="s">
        <v>34</v>
      </c>
      <c r="AA283" s="55">
        <v>0</v>
      </c>
      <c r="AB283" s="55" t="s">
        <v>41</v>
      </c>
      <c r="AC283" s="55">
        <v>8</v>
      </c>
      <c r="AD283" s="55"/>
      <c r="AE283" s="55" t="s">
        <v>42</v>
      </c>
      <c r="AF283" s="55" t="s">
        <v>43</v>
      </c>
      <c r="AG283" s="55">
        <v>2.7089300000000002E-5</v>
      </c>
      <c r="AH283" s="57" t="s">
        <v>44</v>
      </c>
    </row>
    <row r="284" spans="1:34" x14ac:dyDescent="0.25">
      <c r="A284" s="54">
        <v>9376211</v>
      </c>
      <c r="B284" s="55"/>
      <c r="C284" s="55"/>
      <c r="D284" s="55">
        <v>55178313</v>
      </c>
      <c r="E284" s="55"/>
      <c r="F284" s="55">
        <v>300</v>
      </c>
      <c r="G284" s="55">
        <v>81785914</v>
      </c>
      <c r="H284" s="55"/>
      <c r="I284" s="55">
        <v>2275020000</v>
      </c>
      <c r="J284" s="55">
        <v>2</v>
      </c>
      <c r="K284" s="55" t="s">
        <v>34</v>
      </c>
      <c r="L284" s="55" t="s">
        <v>61</v>
      </c>
      <c r="M284" s="55">
        <v>34013</v>
      </c>
      <c r="N284" s="55"/>
      <c r="O284" s="55" t="s">
        <v>93</v>
      </c>
      <c r="P284" s="55">
        <v>48811</v>
      </c>
      <c r="Q284" s="55" t="s">
        <v>37</v>
      </c>
      <c r="R284" s="55" t="s">
        <v>38</v>
      </c>
      <c r="S284" s="55"/>
      <c r="T284" s="55"/>
      <c r="U284" s="55" t="s">
        <v>38</v>
      </c>
      <c r="V284" s="55">
        <v>40.690264999999997</v>
      </c>
      <c r="W284" s="55">
        <v>-74.176412999999997</v>
      </c>
      <c r="X284" s="55" t="s">
        <v>39</v>
      </c>
      <c r="Y284" s="55" t="s">
        <v>94</v>
      </c>
      <c r="Z284" s="55" t="s">
        <v>34</v>
      </c>
      <c r="AA284" s="55">
        <v>0</v>
      </c>
      <c r="AB284" s="55" t="s">
        <v>41</v>
      </c>
      <c r="AC284" s="55">
        <v>8</v>
      </c>
      <c r="AD284" s="55"/>
      <c r="AE284" s="55" t="s">
        <v>42</v>
      </c>
      <c r="AF284" s="55" t="s">
        <v>43</v>
      </c>
      <c r="AG284" s="55">
        <v>1.28172</v>
      </c>
      <c r="AH284" s="57" t="s">
        <v>44</v>
      </c>
    </row>
    <row r="285" spans="1:34" x14ac:dyDescent="0.25">
      <c r="A285" s="54">
        <v>9376211</v>
      </c>
      <c r="B285" s="55"/>
      <c r="C285" s="55"/>
      <c r="D285" s="55">
        <v>98310013</v>
      </c>
      <c r="E285" s="55"/>
      <c r="F285" s="55">
        <v>300</v>
      </c>
      <c r="G285" s="55">
        <v>166474514</v>
      </c>
      <c r="H285" s="55"/>
      <c r="I285" s="55">
        <v>2275050012</v>
      </c>
      <c r="J285" s="55">
        <v>2</v>
      </c>
      <c r="K285" s="55" t="s">
        <v>34</v>
      </c>
      <c r="L285" s="55" t="s">
        <v>61</v>
      </c>
      <c r="M285" s="55">
        <v>34013</v>
      </c>
      <c r="N285" s="55"/>
      <c r="O285" s="55" t="s">
        <v>93</v>
      </c>
      <c r="P285" s="55">
        <v>48811</v>
      </c>
      <c r="Q285" s="55" t="s">
        <v>37</v>
      </c>
      <c r="R285" s="55" t="s">
        <v>38</v>
      </c>
      <c r="S285" s="55"/>
      <c r="T285" s="55"/>
      <c r="U285" s="55" t="s">
        <v>38</v>
      </c>
      <c r="V285" s="55">
        <v>40.690264999999997</v>
      </c>
      <c r="W285" s="55">
        <v>-74.176412999999997</v>
      </c>
      <c r="X285" s="55" t="s">
        <v>39</v>
      </c>
      <c r="Y285" s="55" t="s">
        <v>94</v>
      </c>
      <c r="Z285" s="55" t="s">
        <v>34</v>
      </c>
      <c r="AA285" s="55">
        <v>0</v>
      </c>
      <c r="AB285" s="55" t="s">
        <v>41</v>
      </c>
      <c r="AC285" s="55">
        <v>8</v>
      </c>
      <c r="AD285" s="55"/>
      <c r="AE285" s="55" t="s">
        <v>42</v>
      </c>
      <c r="AF285" s="55" t="s">
        <v>43</v>
      </c>
      <c r="AG285" s="55">
        <v>6.1393899999999998E-3</v>
      </c>
      <c r="AH285" s="57" t="s">
        <v>44</v>
      </c>
    </row>
    <row r="286" spans="1:34" x14ac:dyDescent="0.25">
      <c r="A286" s="54">
        <v>9376211</v>
      </c>
      <c r="B286" s="55"/>
      <c r="C286" s="55"/>
      <c r="D286" s="55">
        <v>55178313</v>
      </c>
      <c r="E286" s="55"/>
      <c r="F286" s="55">
        <v>300</v>
      </c>
      <c r="G286" s="55">
        <v>81783214</v>
      </c>
      <c r="H286" s="55"/>
      <c r="I286" s="55">
        <v>2275020000</v>
      </c>
      <c r="J286" s="55">
        <v>2</v>
      </c>
      <c r="K286" s="55" t="s">
        <v>34</v>
      </c>
      <c r="L286" s="55" t="s">
        <v>61</v>
      </c>
      <c r="M286" s="55">
        <v>34013</v>
      </c>
      <c r="N286" s="55"/>
      <c r="O286" s="55" t="s">
        <v>93</v>
      </c>
      <c r="P286" s="55">
        <v>48811</v>
      </c>
      <c r="Q286" s="55" t="s">
        <v>37</v>
      </c>
      <c r="R286" s="55" t="s">
        <v>38</v>
      </c>
      <c r="S286" s="55"/>
      <c r="T286" s="55"/>
      <c r="U286" s="55" t="s">
        <v>38</v>
      </c>
      <c r="V286" s="55">
        <v>40.690264999999997</v>
      </c>
      <c r="W286" s="55">
        <v>-74.176412999999997</v>
      </c>
      <c r="X286" s="55" t="s">
        <v>39</v>
      </c>
      <c r="Y286" s="55" t="s">
        <v>94</v>
      </c>
      <c r="Z286" s="55" t="s">
        <v>34</v>
      </c>
      <c r="AA286" s="55">
        <v>0</v>
      </c>
      <c r="AB286" s="55" t="s">
        <v>41</v>
      </c>
      <c r="AC286" s="55">
        <v>8</v>
      </c>
      <c r="AD286" s="55"/>
      <c r="AE286" s="55" t="s">
        <v>42</v>
      </c>
      <c r="AF286" s="55" t="s">
        <v>43</v>
      </c>
      <c r="AG286" s="55">
        <v>0.33952500000000002</v>
      </c>
      <c r="AH286" s="57" t="s">
        <v>44</v>
      </c>
    </row>
    <row r="287" spans="1:34" x14ac:dyDescent="0.25">
      <c r="A287" s="54">
        <v>9376211</v>
      </c>
      <c r="B287" s="55"/>
      <c r="C287" s="55"/>
      <c r="D287" s="55">
        <v>55178313</v>
      </c>
      <c r="E287" s="55"/>
      <c r="F287" s="55">
        <v>300</v>
      </c>
      <c r="G287" s="55">
        <v>166471214</v>
      </c>
      <c r="H287" s="55"/>
      <c r="I287" s="55">
        <v>2275020000</v>
      </c>
      <c r="J287" s="55">
        <v>2</v>
      </c>
      <c r="K287" s="55" t="s">
        <v>34</v>
      </c>
      <c r="L287" s="55" t="s">
        <v>61</v>
      </c>
      <c r="M287" s="55">
        <v>34013</v>
      </c>
      <c r="N287" s="55"/>
      <c r="O287" s="55" t="s">
        <v>93</v>
      </c>
      <c r="P287" s="55">
        <v>48811</v>
      </c>
      <c r="Q287" s="55" t="s">
        <v>37</v>
      </c>
      <c r="R287" s="55" t="s">
        <v>38</v>
      </c>
      <c r="S287" s="55"/>
      <c r="T287" s="55"/>
      <c r="U287" s="55" t="s">
        <v>38</v>
      </c>
      <c r="V287" s="55">
        <v>40.690264999999997</v>
      </c>
      <c r="W287" s="55">
        <v>-74.176412999999997</v>
      </c>
      <c r="X287" s="55" t="s">
        <v>39</v>
      </c>
      <c r="Y287" s="55" t="s">
        <v>94</v>
      </c>
      <c r="Z287" s="55" t="s">
        <v>34</v>
      </c>
      <c r="AA287" s="55">
        <v>0</v>
      </c>
      <c r="AB287" s="55" t="s">
        <v>41</v>
      </c>
      <c r="AC287" s="55">
        <v>8</v>
      </c>
      <c r="AD287" s="55"/>
      <c r="AE287" s="55" t="s">
        <v>42</v>
      </c>
      <c r="AF287" s="55" t="s">
        <v>43</v>
      </c>
      <c r="AG287" s="55">
        <v>3.39303</v>
      </c>
      <c r="AH287" s="57" t="s">
        <v>44</v>
      </c>
    </row>
    <row r="288" spans="1:34" x14ac:dyDescent="0.25">
      <c r="A288" s="54">
        <v>9376211</v>
      </c>
      <c r="B288" s="55"/>
      <c r="C288" s="55"/>
      <c r="D288" s="55">
        <v>55178313</v>
      </c>
      <c r="E288" s="55"/>
      <c r="F288" s="55">
        <v>300</v>
      </c>
      <c r="G288" s="55">
        <v>166473214</v>
      </c>
      <c r="H288" s="55"/>
      <c r="I288" s="55">
        <v>2275020000</v>
      </c>
      <c r="J288" s="55">
        <v>2</v>
      </c>
      <c r="K288" s="55" t="s">
        <v>34</v>
      </c>
      <c r="L288" s="55" t="s">
        <v>61</v>
      </c>
      <c r="M288" s="55">
        <v>34013</v>
      </c>
      <c r="N288" s="55"/>
      <c r="O288" s="55" t="s">
        <v>93</v>
      </c>
      <c r="P288" s="55">
        <v>48811</v>
      </c>
      <c r="Q288" s="55" t="s">
        <v>37</v>
      </c>
      <c r="R288" s="55" t="s">
        <v>38</v>
      </c>
      <c r="S288" s="55"/>
      <c r="T288" s="55"/>
      <c r="U288" s="55" t="s">
        <v>38</v>
      </c>
      <c r="V288" s="55">
        <v>40.690264999999997</v>
      </c>
      <c r="W288" s="55">
        <v>-74.176412999999997</v>
      </c>
      <c r="X288" s="55" t="s">
        <v>39</v>
      </c>
      <c r="Y288" s="55" t="s">
        <v>94</v>
      </c>
      <c r="Z288" s="55" t="s">
        <v>34</v>
      </c>
      <c r="AA288" s="55">
        <v>0</v>
      </c>
      <c r="AB288" s="55" t="s">
        <v>41</v>
      </c>
      <c r="AC288" s="55">
        <v>8</v>
      </c>
      <c r="AD288" s="55"/>
      <c r="AE288" s="55" t="s">
        <v>42</v>
      </c>
      <c r="AF288" s="55" t="s">
        <v>43</v>
      </c>
      <c r="AG288" s="55">
        <v>23.769300000000001</v>
      </c>
      <c r="AH288" s="57" t="s">
        <v>44</v>
      </c>
    </row>
    <row r="289" spans="1:34" x14ac:dyDescent="0.25">
      <c r="A289" s="54">
        <v>9376211</v>
      </c>
      <c r="B289" s="55"/>
      <c r="C289" s="55"/>
      <c r="D289" s="55">
        <v>62589313</v>
      </c>
      <c r="E289" s="55"/>
      <c r="F289" s="55">
        <v>300</v>
      </c>
      <c r="G289" s="55">
        <v>173353414</v>
      </c>
      <c r="H289" s="55"/>
      <c r="I289" s="55">
        <v>2275070000</v>
      </c>
      <c r="J289" s="55">
        <v>2</v>
      </c>
      <c r="K289" s="55" t="s">
        <v>34</v>
      </c>
      <c r="L289" s="55" t="s">
        <v>61</v>
      </c>
      <c r="M289" s="55">
        <v>34013</v>
      </c>
      <c r="N289" s="55"/>
      <c r="O289" s="55" t="s">
        <v>93</v>
      </c>
      <c r="P289" s="55">
        <v>48811</v>
      </c>
      <c r="Q289" s="55" t="s">
        <v>37</v>
      </c>
      <c r="R289" s="55" t="s">
        <v>38</v>
      </c>
      <c r="S289" s="55"/>
      <c r="T289" s="55"/>
      <c r="U289" s="55" t="s">
        <v>38</v>
      </c>
      <c r="V289" s="55">
        <v>40.690264999999997</v>
      </c>
      <c r="W289" s="55">
        <v>-74.176412999999997</v>
      </c>
      <c r="X289" s="55" t="s">
        <v>39</v>
      </c>
      <c r="Y289" s="55" t="s">
        <v>94</v>
      </c>
      <c r="Z289" s="55" t="s">
        <v>34</v>
      </c>
      <c r="AA289" s="55">
        <v>0</v>
      </c>
      <c r="AB289" s="55" t="s">
        <v>41</v>
      </c>
      <c r="AC289" s="55">
        <v>8</v>
      </c>
      <c r="AD289" s="55"/>
      <c r="AE289" s="55" t="s">
        <v>42</v>
      </c>
      <c r="AF289" s="55" t="s">
        <v>43</v>
      </c>
      <c r="AG289" s="55">
        <v>3.1950899999999997E-2</v>
      </c>
      <c r="AH289" s="57" t="s">
        <v>44</v>
      </c>
    </row>
    <row r="290" spans="1:34" x14ac:dyDescent="0.25">
      <c r="A290" s="54">
        <v>9376211</v>
      </c>
      <c r="B290" s="55"/>
      <c r="C290" s="55"/>
      <c r="D290" s="55">
        <v>62589313</v>
      </c>
      <c r="E290" s="55"/>
      <c r="F290" s="55">
        <v>300</v>
      </c>
      <c r="G290" s="55">
        <v>173355114</v>
      </c>
      <c r="H290" s="55"/>
      <c r="I290" s="55">
        <v>2275070000</v>
      </c>
      <c r="J290" s="55">
        <v>2</v>
      </c>
      <c r="K290" s="55" t="s">
        <v>34</v>
      </c>
      <c r="L290" s="55" t="s">
        <v>61</v>
      </c>
      <c r="M290" s="55">
        <v>34013</v>
      </c>
      <c r="N290" s="55"/>
      <c r="O290" s="55" t="s">
        <v>93</v>
      </c>
      <c r="P290" s="55">
        <v>48811</v>
      </c>
      <c r="Q290" s="55" t="s">
        <v>37</v>
      </c>
      <c r="R290" s="55" t="s">
        <v>38</v>
      </c>
      <c r="S290" s="55"/>
      <c r="T290" s="55"/>
      <c r="U290" s="55" t="s">
        <v>38</v>
      </c>
      <c r="V290" s="55">
        <v>40.690264999999997</v>
      </c>
      <c r="W290" s="55">
        <v>-74.176412999999997</v>
      </c>
      <c r="X290" s="55" t="s">
        <v>39</v>
      </c>
      <c r="Y290" s="55" t="s">
        <v>94</v>
      </c>
      <c r="Z290" s="55" t="s">
        <v>34</v>
      </c>
      <c r="AA290" s="55">
        <v>0</v>
      </c>
      <c r="AB290" s="55" t="s">
        <v>41</v>
      </c>
      <c r="AC290" s="55">
        <v>8</v>
      </c>
      <c r="AD290" s="55"/>
      <c r="AE290" s="55" t="s">
        <v>42</v>
      </c>
      <c r="AF290" s="55" t="s">
        <v>43</v>
      </c>
      <c r="AG290" s="55">
        <v>1.0022700000000001E-2</v>
      </c>
      <c r="AH290" s="57" t="s">
        <v>44</v>
      </c>
    </row>
    <row r="291" spans="1:34" x14ac:dyDescent="0.25">
      <c r="A291" s="54">
        <v>9376211</v>
      </c>
      <c r="B291" s="55"/>
      <c r="C291" s="55"/>
      <c r="D291" s="55">
        <v>55178313</v>
      </c>
      <c r="E291" s="55"/>
      <c r="F291" s="55">
        <v>300</v>
      </c>
      <c r="G291" s="55">
        <v>81786114</v>
      </c>
      <c r="H291" s="55"/>
      <c r="I291" s="55">
        <v>2275020000</v>
      </c>
      <c r="J291" s="55">
        <v>2</v>
      </c>
      <c r="K291" s="55" t="s">
        <v>34</v>
      </c>
      <c r="L291" s="55" t="s">
        <v>61</v>
      </c>
      <c r="M291" s="55">
        <v>34013</v>
      </c>
      <c r="N291" s="55"/>
      <c r="O291" s="55" t="s">
        <v>93</v>
      </c>
      <c r="P291" s="55">
        <v>48811</v>
      </c>
      <c r="Q291" s="55" t="s">
        <v>37</v>
      </c>
      <c r="R291" s="55" t="s">
        <v>38</v>
      </c>
      <c r="S291" s="55"/>
      <c r="T291" s="55"/>
      <c r="U291" s="55" t="s">
        <v>38</v>
      </c>
      <c r="V291" s="55">
        <v>40.690264999999997</v>
      </c>
      <c r="W291" s="55">
        <v>-74.176412999999997</v>
      </c>
      <c r="X291" s="55" t="s">
        <v>39</v>
      </c>
      <c r="Y291" s="55" t="s">
        <v>94</v>
      </c>
      <c r="Z291" s="55" t="s">
        <v>34</v>
      </c>
      <c r="AA291" s="55">
        <v>0</v>
      </c>
      <c r="AB291" s="55" t="s">
        <v>41</v>
      </c>
      <c r="AC291" s="55">
        <v>8</v>
      </c>
      <c r="AD291" s="55"/>
      <c r="AE291" s="55" t="s">
        <v>42</v>
      </c>
      <c r="AF291" s="55" t="s">
        <v>43</v>
      </c>
      <c r="AG291" s="55">
        <v>25.333600000000001</v>
      </c>
      <c r="AH291" s="57" t="s">
        <v>44</v>
      </c>
    </row>
    <row r="292" spans="1:34" x14ac:dyDescent="0.25">
      <c r="A292" s="54">
        <v>9376211</v>
      </c>
      <c r="B292" s="55"/>
      <c r="C292" s="55"/>
      <c r="D292" s="55">
        <v>62589313</v>
      </c>
      <c r="E292" s="55"/>
      <c r="F292" s="55">
        <v>300</v>
      </c>
      <c r="G292" s="55">
        <v>84212214</v>
      </c>
      <c r="H292" s="55"/>
      <c r="I292" s="55">
        <v>2275070000</v>
      </c>
      <c r="J292" s="55">
        <v>2</v>
      </c>
      <c r="K292" s="55" t="s">
        <v>34</v>
      </c>
      <c r="L292" s="55" t="s">
        <v>61</v>
      </c>
      <c r="M292" s="55">
        <v>34013</v>
      </c>
      <c r="N292" s="55"/>
      <c r="O292" s="55" t="s">
        <v>93</v>
      </c>
      <c r="P292" s="55">
        <v>48811</v>
      </c>
      <c r="Q292" s="55" t="s">
        <v>37</v>
      </c>
      <c r="R292" s="55" t="s">
        <v>38</v>
      </c>
      <c r="S292" s="55"/>
      <c r="T292" s="55"/>
      <c r="U292" s="55" t="s">
        <v>38</v>
      </c>
      <c r="V292" s="55">
        <v>40.690264999999997</v>
      </c>
      <c r="W292" s="55">
        <v>-74.176412999999997</v>
      </c>
      <c r="X292" s="55" t="s">
        <v>39</v>
      </c>
      <c r="Y292" s="55" t="s">
        <v>94</v>
      </c>
      <c r="Z292" s="55" t="s">
        <v>34</v>
      </c>
      <c r="AA292" s="55">
        <v>0</v>
      </c>
      <c r="AB292" s="55" t="s">
        <v>41</v>
      </c>
      <c r="AC292" s="55">
        <v>8</v>
      </c>
      <c r="AD292" s="55"/>
      <c r="AE292" s="55" t="s">
        <v>42</v>
      </c>
      <c r="AF292" s="55" t="s">
        <v>43</v>
      </c>
      <c r="AG292" s="55">
        <v>9.8668599999999999E-3</v>
      </c>
      <c r="AH292" s="57" t="s">
        <v>44</v>
      </c>
    </row>
    <row r="293" spans="1:34" x14ac:dyDescent="0.25">
      <c r="A293" s="54">
        <v>9376211</v>
      </c>
      <c r="B293" s="55"/>
      <c r="C293" s="55"/>
      <c r="D293" s="55">
        <v>62589513</v>
      </c>
      <c r="E293" s="55"/>
      <c r="F293" s="55">
        <v>300</v>
      </c>
      <c r="G293" s="55">
        <v>166474314</v>
      </c>
      <c r="H293" s="55"/>
      <c r="I293" s="55">
        <v>2275060012</v>
      </c>
      <c r="J293" s="55">
        <v>2</v>
      </c>
      <c r="K293" s="55" t="s">
        <v>34</v>
      </c>
      <c r="L293" s="55" t="s">
        <v>61</v>
      </c>
      <c r="M293" s="55">
        <v>34013</v>
      </c>
      <c r="N293" s="55"/>
      <c r="O293" s="55" t="s">
        <v>93</v>
      </c>
      <c r="P293" s="55">
        <v>48811</v>
      </c>
      <c r="Q293" s="55" t="s">
        <v>37</v>
      </c>
      <c r="R293" s="55" t="s">
        <v>38</v>
      </c>
      <c r="S293" s="55"/>
      <c r="T293" s="55"/>
      <c r="U293" s="55" t="s">
        <v>38</v>
      </c>
      <c r="V293" s="55">
        <v>40.690264999999997</v>
      </c>
      <c r="W293" s="55">
        <v>-74.176412999999997</v>
      </c>
      <c r="X293" s="55" t="s">
        <v>39</v>
      </c>
      <c r="Y293" s="55" t="s">
        <v>94</v>
      </c>
      <c r="Z293" s="55" t="s">
        <v>34</v>
      </c>
      <c r="AA293" s="55">
        <v>0</v>
      </c>
      <c r="AB293" s="55" t="s">
        <v>41</v>
      </c>
      <c r="AC293" s="55">
        <v>8</v>
      </c>
      <c r="AD293" s="55"/>
      <c r="AE293" s="55" t="s">
        <v>42</v>
      </c>
      <c r="AF293" s="55" t="s">
        <v>43</v>
      </c>
      <c r="AG293" s="55">
        <v>4.8911200000000002E-2</v>
      </c>
      <c r="AH293" s="57" t="s">
        <v>44</v>
      </c>
    </row>
    <row r="294" spans="1:34" x14ac:dyDescent="0.25">
      <c r="A294" s="54">
        <v>9376211</v>
      </c>
      <c r="B294" s="55"/>
      <c r="C294" s="55"/>
      <c r="D294" s="55">
        <v>62589513</v>
      </c>
      <c r="E294" s="55"/>
      <c r="F294" s="55">
        <v>300</v>
      </c>
      <c r="G294" s="55">
        <v>166474214</v>
      </c>
      <c r="H294" s="55"/>
      <c r="I294" s="55">
        <v>2275060012</v>
      </c>
      <c r="J294" s="55">
        <v>2</v>
      </c>
      <c r="K294" s="55" t="s">
        <v>34</v>
      </c>
      <c r="L294" s="55" t="s">
        <v>61</v>
      </c>
      <c r="M294" s="55">
        <v>34013</v>
      </c>
      <c r="N294" s="55"/>
      <c r="O294" s="55" t="s">
        <v>93</v>
      </c>
      <c r="P294" s="55">
        <v>48811</v>
      </c>
      <c r="Q294" s="55" t="s">
        <v>37</v>
      </c>
      <c r="R294" s="55" t="s">
        <v>38</v>
      </c>
      <c r="S294" s="55"/>
      <c r="T294" s="55"/>
      <c r="U294" s="55" t="s">
        <v>38</v>
      </c>
      <c r="V294" s="55">
        <v>40.690264999999997</v>
      </c>
      <c r="W294" s="55">
        <v>-74.176412999999997</v>
      </c>
      <c r="X294" s="55" t="s">
        <v>39</v>
      </c>
      <c r="Y294" s="55" t="s">
        <v>94</v>
      </c>
      <c r="Z294" s="55" t="s">
        <v>34</v>
      </c>
      <c r="AA294" s="55">
        <v>0</v>
      </c>
      <c r="AB294" s="55" t="s">
        <v>41</v>
      </c>
      <c r="AC294" s="55">
        <v>8</v>
      </c>
      <c r="AD294" s="55"/>
      <c r="AE294" s="55" t="s">
        <v>42</v>
      </c>
      <c r="AF294" s="55" t="s">
        <v>43</v>
      </c>
      <c r="AG294" s="55">
        <v>9.23432E-2</v>
      </c>
      <c r="AH294" s="57" t="s">
        <v>44</v>
      </c>
    </row>
    <row r="295" spans="1:34" x14ac:dyDescent="0.25">
      <c r="A295" s="54">
        <v>9376211</v>
      </c>
      <c r="B295" s="55"/>
      <c r="C295" s="55"/>
      <c r="D295" s="55">
        <v>62589313</v>
      </c>
      <c r="E295" s="55"/>
      <c r="F295" s="55">
        <v>300</v>
      </c>
      <c r="G295" s="55">
        <v>173355714</v>
      </c>
      <c r="H295" s="55"/>
      <c r="I295" s="55">
        <v>2275070000</v>
      </c>
      <c r="J295" s="55">
        <v>2</v>
      </c>
      <c r="K295" s="55" t="s">
        <v>34</v>
      </c>
      <c r="L295" s="55" t="s">
        <v>61</v>
      </c>
      <c r="M295" s="55">
        <v>34013</v>
      </c>
      <c r="N295" s="55"/>
      <c r="O295" s="55" t="s">
        <v>93</v>
      </c>
      <c r="P295" s="55">
        <v>48811</v>
      </c>
      <c r="Q295" s="55" t="s">
        <v>37</v>
      </c>
      <c r="R295" s="55" t="s">
        <v>38</v>
      </c>
      <c r="S295" s="55"/>
      <c r="T295" s="55"/>
      <c r="U295" s="55" t="s">
        <v>38</v>
      </c>
      <c r="V295" s="55">
        <v>40.690264999999997</v>
      </c>
      <c r="W295" s="55">
        <v>-74.176412999999997</v>
      </c>
      <c r="X295" s="55" t="s">
        <v>39</v>
      </c>
      <c r="Y295" s="55" t="s">
        <v>94</v>
      </c>
      <c r="Z295" s="55" t="s">
        <v>34</v>
      </c>
      <c r="AA295" s="55">
        <v>0</v>
      </c>
      <c r="AB295" s="55" t="s">
        <v>41</v>
      </c>
      <c r="AC295" s="55">
        <v>8</v>
      </c>
      <c r="AD295" s="55"/>
      <c r="AE295" s="55" t="s">
        <v>42</v>
      </c>
      <c r="AF295" s="55" t="s">
        <v>43</v>
      </c>
      <c r="AG295" s="55">
        <v>3.1290600000000002E-2</v>
      </c>
      <c r="AH295" s="57" t="s">
        <v>44</v>
      </c>
    </row>
    <row r="296" spans="1:34" x14ac:dyDescent="0.25">
      <c r="A296" s="54">
        <v>9376211</v>
      </c>
      <c r="B296" s="55"/>
      <c r="C296" s="55"/>
      <c r="D296" s="55">
        <v>55178313</v>
      </c>
      <c r="E296" s="55"/>
      <c r="F296" s="55">
        <v>300</v>
      </c>
      <c r="G296" s="55">
        <v>81777714</v>
      </c>
      <c r="H296" s="55"/>
      <c r="I296" s="55">
        <v>2275020000</v>
      </c>
      <c r="J296" s="55">
        <v>2</v>
      </c>
      <c r="K296" s="55" t="s">
        <v>34</v>
      </c>
      <c r="L296" s="55" t="s">
        <v>61</v>
      </c>
      <c r="M296" s="55">
        <v>34013</v>
      </c>
      <c r="N296" s="55"/>
      <c r="O296" s="55" t="s">
        <v>93</v>
      </c>
      <c r="P296" s="55">
        <v>48811</v>
      </c>
      <c r="Q296" s="55" t="s">
        <v>37</v>
      </c>
      <c r="R296" s="55" t="s">
        <v>38</v>
      </c>
      <c r="S296" s="55"/>
      <c r="T296" s="55"/>
      <c r="U296" s="55" t="s">
        <v>38</v>
      </c>
      <c r="V296" s="55">
        <v>40.690264999999997</v>
      </c>
      <c r="W296" s="55">
        <v>-74.176412999999997</v>
      </c>
      <c r="X296" s="55" t="s">
        <v>39</v>
      </c>
      <c r="Y296" s="55" t="s">
        <v>94</v>
      </c>
      <c r="Z296" s="55" t="s">
        <v>34</v>
      </c>
      <c r="AA296" s="55">
        <v>0</v>
      </c>
      <c r="AB296" s="55" t="s">
        <v>41</v>
      </c>
      <c r="AC296" s="55">
        <v>8</v>
      </c>
      <c r="AD296" s="55"/>
      <c r="AE296" s="55" t="s">
        <v>42</v>
      </c>
      <c r="AF296" s="55" t="s">
        <v>43</v>
      </c>
      <c r="AG296" s="55">
        <v>2.59451E-3</v>
      </c>
      <c r="AH296" s="57" t="s">
        <v>44</v>
      </c>
    </row>
    <row r="297" spans="1:34" x14ac:dyDescent="0.25">
      <c r="A297" s="54">
        <v>9376211</v>
      </c>
      <c r="B297" s="55"/>
      <c r="C297" s="55"/>
      <c r="D297" s="55">
        <v>62589313</v>
      </c>
      <c r="E297" s="55"/>
      <c r="F297" s="55">
        <v>300</v>
      </c>
      <c r="G297" s="55">
        <v>173355014</v>
      </c>
      <c r="H297" s="55"/>
      <c r="I297" s="55">
        <v>2275070000</v>
      </c>
      <c r="J297" s="55">
        <v>2</v>
      </c>
      <c r="K297" s="55" t="s">
        <v>34</v>
      </c>
      <c r="L297" s="55" t="s">
        <v>61</v>
      </c>
      <c r="M297" s="55">
        <v>34013</v>
      </c>
      <c r="N297" s="55"/>
      <c r="O297" s="55" t="s">
        <v>93</v>
      </c>
      <c r="P297" s="55">
        <v>48811</v>
      </c>
      <c r="Q297" s="55" t="s">
        <v>37</v>
      </c>
      <c r="R297" s="55" t="s">
        <v>38</v>
      </c>
      <c r="S297" s="55"/>
      <c r="T297" s="55"/>
      <c r="U297" s="55" t="s">
        <v>38</v>
      </c>
      <c r="V297" s="55">
        <v>40.690264999999997</v>
      </c>
      <c r="W297" s="55">
        <v>-74.176412999999997</v>
      </c>
      <c r="X297" s="55" t="s">
        <v>39</v>
      </c>
      <c r="Y297" s="55" t="s">
        <v>94</v>
      </c>
      <c r="Z297" s="55" t="s">
        <v>34</v>
      </c>
      <c r="AA297" s="55">
        <v>0</v>
      </c>
      <c r="AB297" s="55" t="s">
        <v>41</v>
      </c>
      <c r="AC297" s="55">
        <v>8</v>
      </c>
      <c r="AD297" s="55"/>
      <c r="AE297" s="55" t="s">
        <v>42</v>
      </c>
      <c r="AF297" s="55" t="s">
        <v>43</v>
      </c>
      <c r="AG297" s="55">
        <v>4.9879600000000003E-2</v>
      </c>
      <c r="AH297" s="57" t="s">
        <v>44</v>
      </c>
    </row>
    <row r="298" spans="1:34" x14ac:dyDescent="0.25">
      <c r="A298" s="54">
        <v>9376211</v>
      </c>
      <c r="B298" s="55"/>
      <c r="C298" s="55"/>
      <c r="D298" s="55">
        <v>62589313</v>
      </c>
      <c r="E298" s="55"/>
      <c r="F298" s="55">
        <v>300</v>
      </c>
      <c r="G298" s="55">
        <v>173353914</v>
      </c>
      <c r="H298" s="55"/>
      <c r="I298" s="55">
        <v>2275070000</v>
      </c>
      <c r="J298" s="55">
        <v>2</v>
      </c>
      <c r="K298" s="55" t="s">
        <v>34</v>
      </c>
      <c r="L298" s="55" t="s">
        <v>61</v>
      </c>
      <c r="M298" s="55">
        <v>34013</v>
      </c>
      <c r="N298" s="55"/>
      <c r="O298" s="55" t="s">
        <v>93</v>
      </c>
      <c r="P298" s="55">
        <v>48811</v>
      </c>
      <c r="Q298" s="55" t="s">
        <v>37</v>
      </c>
      <c r="R298" s="55" t="s">
        <v>38</v>
      </c>
      <c r="S298" s="55"/>
      <c r="T298" s="55"/>
      <c r="U298" s="55" t="s">
        <v>38</v>
      </c>
      <c r="V298" s="55">
        <v>40.690264999999997</v>
      </c>
      <c r="W298" s="55">
        <v>-74.176412999999997</v>
      </c>
      <c r="X298" s="55" t="s">
        <v>39</v>
      </c>
      <c r="Y298" s="55" t="s">
        <v>94</v>
      </c>
      <c r="Z298" s="55" t="s">
        <v>34</v>
      </c>
      <c r="AA298" s="55">
        <v>0</v>
      </c>
      <c r="AB298" s="55" t="s">
        <v>41</v>
      </c>
      <c r="AC298" s="55">
        <v>8</v>
      </c>
      <c r="AD298" s="55"/>
      <c r="AE298" s="55" t="s">
        <v>42</v>
      </c>
      <c r="AF298" s="55" t="s">
        <v>43</v>
      </c>
      <c r="AG298" s="55">
        <v>0.33390599999999998</v>
      </c>
      <c r="AH298" s="57" t="s">
        <v>44</v>
      </c>
    </row>
    <row r="299" spans="1:34" x14ac:dyDescent="0.25">
      <c r="A299" s="54">
        <v>9376211</v>
      </c>
      <c r="B299" s="55"/>
      <c r="C299" s="55"/>
      <c r="D299" s="55">
        <v>55178313</v>
      </c>
      <c r="E299" s="55"/>
      <c r="F299" s="55">
        <v>300</v>
      </c>
      <c r="G299" s="55">
        <v>166472014</v>
      </c>
      <c r="H299" s="55"/>
      <c r="I299" s="55">
        <v>2275020000</v>
      </c>
      <c r="J299" s="55">
        <v>2</v>
      </c>
      <c r="K299" s="55" t="s">
        <v>34</v>
      </c>
      <c r="L299" s="55" t="s">
        <v>61</v>
      </c>
      <c r="M299" s="55">
        <v>34013</v>
      </c>
      <c r="N299" s="55"/>
      <c r="O299" s="55" t="s">
        <v>93</v>
      </c>
      <c r="P299" s="55">
        <v>48811</v>
      </c>
      <c r="Q299" s="55" t="s">
        <v>37</v>
      </c>
      <c r="R299" s="55" t="s">
        <v>38</v>
      </c>
      <c r="S299" s="55"/>
      <c r="T299" s="55"/>
      <c r="U299" s="55" t="s">
        <v>38</v>
      </c>
      <c r="V299" s="55">
        <v>40.690264999999997</v>
      </c>
      <c r="W299" s="55">
        <v>-74.176412999999997</v>
      </c>
      <c r="X299" s="55" t="s">
        <v>39</v>
      </c>
      <c r="Y299" s="55" t="s">
        <v>94</v>
      </c>
      <c r="Z299" s="55" t="s">
        <v>34</v>
      </c>
      <c r="AA299" s="55">
        <v>0</v>
      </c>
      <c r="AB299" s="55" t="s">
        <v>41</v>
      </c>
      <c r="AC299" s="55">
        <v>8</v>
      </c>
      <c r="AD299" s="55"/>
      <c r="AE299" s="55" t="s">
        <v>42</v>
      </c>
      <c r="AF299" s="55" t="s">
        <v>43</v>
      </c>
      <c r="AG299" s="55">
        <v>0.33269500000000002</v>
      </c>
      <c r="AH299" s="57" t="s">
        <v>44</v>
      </c>
    </row>
    <row r="300" spans="1:34" x14ac:dyDescent="0.25">
      <c r="A300" s="54">
        <v>9376211</v>
      </c>
      <c r="B300" s="55"/>
      <c r="C300" s="55"/>
      <c r="D300" s="55">
        <v>55178313</v>
      </c>
      <c r="E300" s="55"/>
      <c r="F300" s="55">
        <v>300</v>
      </c>
      <c r="G300" s="55">
        <v>166471314</v>
      </c>
      <c r="H300" s="55"/>
      <c r="I300" s="55">
        <v>2275020000</v>
      </c>
      <c r="J300" s="55">
        <v>2</v>
      </c>
      <c r="K300" s="55" t="s">
        <v>34</v>
      </c>
      <c r="L300" s="55" t="s">
        <v>61</v>
      </c>
      <c r="M300" s="55">
        <v>34013</v>
      </c>
      <c r="N300" s="55"/>
      <c r="O300" s="55" t="s">
        <v>93</v>
      </c>
      <c r="P300" s="55">
        <v>48811</v>
      </c>
      <c r="Q300" s="55" t="s">
        <v>37</v>
      </c>
      <c r="R300" s="55" t="s">
        <v>38</v>
      </c>
      <c r="S300" s="55"/>
      <c r="T300" s="55"/>
      <c r="U300" s="55" t="s">
        <v>38</v>
      </c>
      <c r="V300" s="55">
        <v>40.690264999999997</v>
      </c>
      <c r="W300" s="55">
        <v>-74.176412999999997</v>
      </c>
      <c r="X300" s="55" t="s">
        <v>39</v>
      </c>
      <c r="Y300" s="55" t="s">
        <v>94</v>
      </c>
      <c r="Z300" s="55" t="s">
        <v>34</v>
      </c>
      <c r="AA300" s="55">
        <v>0</v>
      </c>
      <c r="AB300" s="55" t="s">
        <v>41</v>
      </c>
      <c r="AC300" s="55">
        <v>8</v>
      </c>
      <c r="AD300" s="55"/>
      <c r="AE300" s="55" t="s">
        <v>42</v>
      </c>
      <c r="AF300" s="55" t="s">
        <v>43</v>
      </c>
      <c r="AG300" s="55">
        <v>52.373100000000001</v>
      </c>
      <c r="AH300" s="57" t="s">
        <v>44</v>
      </c>
    </row>
    <row r="301" spans="1:34" x14ac:dyDescent="0.25">
      <c r="A301" s="54">
        <v>9376211</v>
      </c>
      <c r="B301" s="55"/>
      <c r="C301" s="55"/>
      <c r="D301" s="55">
        <v>62589313</v>
      </c>
      <c r="E301" s="55"/>
      <c r="F301" s="55">
        <v>300</v>
      </c>
      <c r="G301" s="55">
        <v>148191114</v>
      </c>
      <c r="H301" s="55"/>
      <c r="I301" s="55">
        <v>2275070000</v>
      </c>
      <c r="J301" s="55">
        <v>2</v>
      </c>
      <c r="K301" s="55" t="s">
        <v>34</v>
      </c>
      <c r="L301" s="55" t="s">
        <v>61</v>
      </c>
      <c r="M301" s="55">
        <v>34013</v>
      </c>
      <c r="N301" s="55"/>
      <c r="O301" s="55" t="s">
        <v>93</v>
      </c>
      <c r="P301" s="55">
        <v>48811</v>
      </c>
      <c r="Q301" s="55" t="s">
        <v>37</v>
      </c>
      <c r="R301" s="55" t="s">
        <v>38</v>
      </c>
      <c r="S301" s="55"/>
      <c r="T301" s="55"/>
      <c r="U301" s="55" t="s">
        <v>38</v>
      </c>
      <c r="V301" s="55">
        <v>40.690264999999997</v>
      </c>
      <c r="W301" s="55">
        <v>-74.176412999999997</v>
      </c>
      <c r="X301" s="55" t="s">
        <v>39</v>
      </c>
      <c r="Y301" s="55" t="s">
        <v>94</v>
      </c>
      <c r="Z301" s="55" t="s">
        <v>34</v>
      </c>
      <c r="AA301" s="55">
        <v>0</v>
      </c>
      <c r="AB301" s="55" t="s">
        <v>41</v>
      </c>
      <c r="AC301" s="55">
        <v>8</v>
      </c>
      <c r="AD301" s="55"/>
      <c r="AE301" s="55" t="s">
        <v>42</v>
      </c>
      <c r="AF301" s="55" t="s">
        <v>43</v>
      </c>
      <c r="AG301" s="55">
        <v>2.0734499999999999E-5</v>
      </c>
      <c r="AH301" s="57" t="s">
        <v>44</v>
      </c>
    </row>
    <row r="302" spans="1:34" x14ac:dyDescent="0.25">
      <c r="A302" s="54">
        <v>9376211</v>
      </c>
      <c r="B302" s="55"/>
      <c r="C302" s="55"/>
      <c r="D302" s="55">
        <v>62589313</v>
      </c>
      <c r="E302" s="55"/>
      <c r="F302" s="55">
        <v>300</v>
      </c>
      <c r="G302" s="55">
        <v>84216914</v>
      </c>
      <c r="H302" s="55"/>
      <c r="I302" s="55">
        <v>2275070000</v>
      </c>
      <c r="J302" s="55">
        <v>2</v>
      </c>
      <c r="K302" s="55" t="s">
        <v>34</v>
      </c>
      <c r="L302" s="55" t="s">
        <v>61</v>
      </c>
      <c r="M302" s="55">
        <v>34013</v>
      </c>
      <c r="N302" s="55"/>
      <c r="O302" s="55" t="s">
        <v>93</v>
      </c>
      <c r="P302" s="55">
        <v>48811</v>
      </c>
      <c r="Q302" s="55" t="s">
        <v>37</v>
      </c>
      <c r="R302" s="55" t="s">
        <v>38</v>
      </c>
      <c r="S302" s="55"/>
      <c r="T302" s="55"/>
      <c r="U302" s="55" t="s">
        <v>38</v>
      </c>
      <c r="V302" s="55">
        <v>40.690264999999997</v>
      </c>
      <c r="W302" s="55">
        <v>-74.176412999999997</v>
      </c>
      <c r="X302" s="55" t="s">
        <v>39</v>
      </c>
      <c r="Y302" s="55" t="s">
        <v>94</v>
      </c>
      <c r="Z302" s="55" t="s">
        <v>34</v>
      </c>
      <c r="AA302" s="55">
        <v>0</v>
      </c>
      <c r="AB302" s="55" t="s">
        <v>41</v>
      </c>
      <c r="AC302" s="55">
        <v>8</v>
      </c>
      <c r="AD302" s="55"/>
      <c r="AE302" s="55" t="s">
        <v>42</v>
      </c>
      <c r="AF302" s="55" t="s">
        <v>43</v>
      </c>
      <c r="AG302" s="55">
        <v>0.157416</v>
      </c>
      <c r="AH302" s="57" t="s">
        <v>44</v>
      </c>
    </row>
    <row r="303" spans="1:34" x14ac:dyDescent="0.25">
      <c r="A303" s="54">
        <v>9376211</v>
      </c>
      <c r="B303" s="55"/>
      <c r="C303" s="55"/>
      <c r="D303" s="55">
        <v>62589313</v>
      </c>
      <c r="E303" s="55"/>
      <c r="F303" s="55">
        <v>300</v>
      </c>
      <c r="G303" s="55">
        <v>148191314</v>
      </c>
      <c r="H303" s="55"/>
      <c r="I303" s="55">
        <v>2275070000</v>
      </c>
      <c r="J303" s="55">
        <v>2</v>
      </c>
      <c r="K303" s="55" t="s">
        <v>34</v>
      </c>
      <c r="L303" s="55" t="s">
        <v>61</v>
      </c>
      <c r="M303" s="55">
        <v>34013</v>
      </c>
      <c r="N303" s="55"/>
      <c r="O303" s="55" t="s">
        <v>93</v>
      </c>
      <c r="P303" s="55">
        <v>48811</v>
      </c>
      <c r="Q303" s="55" t="s">
        <v>37</v>
      </c>
      <c r="R303" s="55" t="s">
        <v>38</v>
      </c>
      <c r="S303" s="55"/>
      <c r="T303" s="55"/>
      <c r="U303" s="55" t="s">
        <v>38</v>
      </c>
      <c r="V303" s="55">
        <v>40.690264999999997</v>
      </c>
      <c r="W303" s="55">
        <v>-74.176412999999997</v>
      </c>
      <c r="X303" s="55" t="s">
        <v>39</v>
      </c>
      <c r="Y303" s="55" t="s">
        <v>94</v>
      </c>
      <c r="Z303" s="55" t="s">
        <v>34</v>
      </c>
      <c r="AA303" s="55">
        <v>0</v>
      </c>
      <c r="AB303" s="55" t="s">
        <v>41</v>
      </c>
      <c r="AC303" s="55">
        <v>8</v>
      </c>
      <c r="AD303" s="55"/>
      <c r="AE303" s="55" t="s">
        <v>42</v>
      </c>
      <c r="AF303" s="55" t="s">
        <v>43</v>
      </c>
      <c r="AG303" s="55">
        <v>2.2646999999999998E-5</v>
      </c>
      <c r="AH303" s="57" t="s">
        <v>44</v>
      </c>
    </row>
    <row r="304" spans="1:34" x14ac:dyDescent="0.25">
      <c r="A304" s="54">
        <v>9376211</v>
      </c>
      <c r="B304" s="55"/>
      <c r="C304" s="55"/>
      <c r="D304" s="55">
        <v>62589313</v>
      </c>
      <c r="E304" s="55"/>
      <c r="F304" s="55">
        <v>300</v>
      </c>
      <c r="G304" s="55">
        <v>173354714</v>
      </c>
      <c r="H304" s="55"/>
      <c r="I304" s="55">
        <v>2275070000</v>
      </c>
      <c r="J304" s="55">
        <v>2</v>
      </c>
      <c r="K304" s="55" t="s">
        <v>34</v>
      </c>
      <c r="L304" s="55" t="s">
        <v>61</v>
      </c>
      <c r="M304" s="55">
        <v>34013</v>
      </c>
      <c r="N304" s="55"/>
      <c r="O304" s="55" t="s">
        <v>93</v>
      </c>
      <c r="P304" s="55">
        <v>48811</v>
      </c>
      <c r="Q304" s="55" t="s">
        <v>37</v>
      </c>
      <c r="R304" s="55" t="s">
        <v>38</v>
      </c>
      <c r="S304" s="55"/>
      <c r="T304" s="55"/>
      <c r="U304" s="55" t="s">
        <v>38</v>
      </c>
      <c r="V304" s="55">
        <v>40.690264999999997</v>
      </c>
      <c r="W304" s="55">
        <v>-74.176412999999997</v>
      </c>
      <c r="X304" s="55" t="s">
        <v>39</v>
      </c>
      <c r="Y304" s="55" t="s">
        <v>94</v>
      </c>
      <c r="Z304" s="55" t="s">
        <v>34</v>
      </c>
      <c r="AA304" s="55">
        <v>0</v>
      </c>
      <c r="AB304" s="55" t="s">
        <v>41</v>
      </c>
      <c r="AC304" s="55">
        <v>8</v>
      </c>
      <c r="AD304" s="55"/>
      <c r="AE304" s="55" t="s">
        <v>42</v>
      </c>
      <c r="AF304" s="55" t="s">
        <v>43</v>
      </c>
      <c r="AG304" s="55">
        <v>0.15024899999999999</v>
      </c>
      <c r="AH304" s="57" t="s">
        <v>44</v>
      </c>
    </row>
    <row r="305" spans="1:34" x14ac:dyDescent="0.25">
      <c r="A305" s="54">
        <v>9376211</v>
      </c>
      <c r="B305" s="55"/>
      <c r="C305" s="55"/>
      <c r="D305" s="55">
        <v>62589313</v>
      </c>
      <c r="E305" s="55"/>
      <c r="F305" s="55">
        <v>300</v>
      </c>
      <c r="G305" s="55">
        <v>145757914</v>
      </c>
      <c r="H305" s="55"/>
      <c r="I305" s="55">
        <v>2275070000</v>
      </c>
      <c r="J305" s="55">
        <v>2</v>
      </c>
      <c r="K305" s="55" t="s">
        <v>34</v>
      </c>
      <c r="L305" s="55" t="s">
        <v>61</v>
      </c>
      <c r="M305" s="55">
        <v>34013</v>
      </c>
      <c r="N305" s="55"/>
      <c r="O305" s="55" t="s">
        <v>93</v>
      </c>
      <c r="P305" s="55">
        <v>48811</v>
      </c>
      <c r="Q305" s="55" t="s">
        <v>37</v>
      </c>
      <c r="R305" s="55" t="s">
        <v>38</v>
      </c>
      <c r="S305" s="55"/>
      <c r="T305" s="55"/>
      <c r="U305" s="55" t="s">
        <v>38</v>
      </c>
      <c r="V305" s="55">
        <v>40.690264999999997</v>
      </c>
      <c r="W305" s="55">
        <v>-74.176412999999997</v>
      </c>
      <c r="X305" s="55" t="s">
        <v>39</v>
      </c>
      <c r="Y305" s="55" t="s">
        <v>94</v>
      </c>
      <c r="Z305" s="55" t="s">
        <v>34</v>
      </c>
      <c r="AA305" s="55">
        <v>0</v>
      </c>
      <c r="AB305" s="55" t="s">
        <v>41</v>
      </c>
      <c r="AC305" s="55">
        <v>8</v>
      </c>
      <c r="AD305" s="55"/>
      <c r="AE305" s="55" t="s">
        <v>42</v>
      </c>
      <c r="AF305" s="55" t="s">
        <v>43</v>
      </c>
      <c r="AG305" s="55">
        <v>0.148034</v>
      </c>
      <c r="AH305" s="57" t="s">
        <v>44</v>
      </c>
    </row>
    <row r="306" spans="1:34" x14ac:dyDescent="0.25">
      <c r="A306" s="54">
        <v>9376211</v>
      </c>
      <c r="B306" s="55"/>
      <c r="C306" s="55"/>
      <c r="D306" s="55">
        <v>55178313</v>
      </c>
      <c r="E306" s="55"/>
      <c r="F306" s="55">
        <v>300</v>
      </c>
      <c r="G306" s="55">
        <v>81781314</v>
      </c>
      <c r="H306" s="55"/>
      <c r="I306" s="55">
        <v>2275020000</v>
      </c>
      <c r="J306" s="55">
        <v>2</v>
      </c>
      <c r="K306" s="55" t="s">
        <v>34</v>
      </c>
      <c r="L306" s="55" t="s">
        <v>61</v>
      </c>
      <c r="M306" s="55">
        <v>34013</v>
      </c>
      <c r="N306" s="55"/>
      <c r="O306" s="55" t="s">
        <v>93</v>
      </c>
      <c r="P306" s="55">
        <v>48811</v>
      </c>
      <c r="Q306" s="55" t="s">
        <v>37</v>
      </c>
      <c r="R306" s="55" t="s">
        <v>38</v>
      </c>
      <c r="S306" s="55"/>
      <c r="T306" s="55"/>
      <c r="U306" s="55" t="s">
        <v>38</v>
      </c>
      <c r="V306" s="55">
        <v>40.690264999999997</v>
      </c>
      <c r="W306" s="55">
        <v>-74.176412999999997</v>
      </c>
      <c r="X306" s="55" t="s">
        <v>39</v>
      </c>
      <c r="Y306" s="55" t="s">
        <v>94</v>
      </c>
      <c r="Z306" s="55" t="s">
        <v>34</v>
      </c>
      <c r="AA306" s="55">
        <v>0</v>
      </c>
      <c r="AB306" s="55" t="s">
        <v>41</v>
      </c>
      <c r="AC306" s="55">
        <v>8</v>
      </c>
      <c r="AD306" s="55"/>
      <c r="AE306" s="55" t="s">
        <v>42</v>
      </c>
      <c r="AF306" s="55" t="s">
        <v>43</v>
      </c>
      <c r="AG306" s="55">
        <v>2.3992800000000001</v>
      </c>
      <c r="AH306" s="57" t="s">
        <v>44</v>
      </c>
    </row>
    <row r="307" spans="1:34" x14ac:dyDescent="0.25">
      <c r="A307" s="54">
        <v>9376211</v>
      </c>
      <c r="B307" s="55"/>
      <c r="C307" s="55"/>
      <c r="D307" s="55">
        <v>62589313</v>
      </c>
      <c r="E307" s="55"/>
      <c r="F307" s="55">
        <v>300</v>
      </c>
      <c r="G307" s="55">
        <v>84217114</v>
      </c>
      <c r="H307" s="55"/>
      <c r="I307" s="55">
        <v>2275070000</v>
      </c>
      <c r="J307" s="55">
        <v>2</v>
      </c>
      <c r="K307" s="55" t="s">
        <v>34</v>
      </c>
      <c r="L307" s="55" t="s">
        <v>61</v>
      </c>
      <c r="M307" s="55">
        <v>34013</v>
      </c>
      <c r="N307" s="55"/>
      <c r="O307" s="55" t="s">
        <v>93</v>
      </c>
      <c r="P307" s="55">
        <v>48811</v>
      </c>
      <c r="Q307" s="55" t="s">
        <v>37</v>
      </c>
      <c r="R307" s="55" t="s">
        <v>38</v>
      </c>
      <c r="S307" s="55"/>
      <c r="T307" s="55"/>
      <c r="U307" s="55" t="s">
        <v>38</v>
      </c>
      <c r="V307" s="55">
        <v>40.690264999999997</v>
      </c>
      <c r="W307" s="55">
        <v>-74.176412999999997</v>
      </c>
      <c r="X307" s="55" t="s">
        <v>39</v>
      </c>
      <c r="Y307" s="55" t="s">
        <v>94</v>
      </c>
      <c r="Z307" s="55" t="s">
        <v>34</v>
      </c>
      <c r="AA307" s="55">
        <v>0</v>
      </c>
      <c r="AB307" s="55" t="s">
        <v>41</v>
      </c>
      <c r="AC307" s="55">
        <v>8</v>
      </c>
      <c r="AD307" s="55"/>
      <c r="AE307" s="55" t="s">
        <v>42</v>
      </c>
      <c r="AF307" s="55" t="s">
        <v>43</v>
      </c>
      <c r="AG307" s="55">
        <v>0.38544899999999999</v>
      </c>
      <c r="AH307" s="57" t="s">
        <v>44</v>
      </c>
    </row>
    <row r="308" spans="1:34" x14ac:dyDescent="0.25">
      <c r="A308" s="54">
        <v>9376211</v>
      </c>
      <c r="B308" s="55"/>
      <c r="C308" s="55"/>
      <c r="D308" s="55">
        <v>62589313</v>
      </c>
      <c r="E308" s="55"/>
      <c r="F308" s="55">
        <v>300</v>
      </c>
      <c r="G308" s="55">
        <v>173354314</v>
      </c>
      <c r="H308" s="55"/>
      <c r="I308" s="55">
        <v>2275070000</v>
      </c>
      <c r="J308" s="55">
        <v>2</v>
      </c>
      <c r="K308" s="55" t="s">
        <v>34</v>
      </c>
      <c r="L308" s="55" t="s">
        <v>61</v>
      </c>
      <c r="M308" s="55">
        <v>34013</v>
      </c>
      <c r="N308" s="55"/>
      <c r="O308" s="55" t="s">
        <v>93</v>
      </c>
      <c r="P308" s="55">
        <v>48811</v>
      </c>
      <c r="Q308" s="55" t="s">
        <v>37</v>
      </c>
      <c r="R308" s="55" t="s">
        <v>38</v>
      </c>
      <c r="S308" s="55"/>
      <c r="T308" s="55"/>
      <c r="U308" s="55" t="s">
        <v>38</v>
      </c>
      <c r="V308" s="55">
        <v>40.690264999999997</v>
      </c>
      <c r="W308" s="55">
        <v>-74.176412999999997</v>
      </c>
      <c r="X308" s="55" t="s">
        <v>39</v>
      </c>
      <c r="Y308" s="55" t="s">
        <v>94</v>
      </c>
      <c r="Z308" s="55" t="s">
        <v>34</v>
      </c>
      <c r="AA308" s="55">
        <v>0</v>
      </c>
      <c r="AB308" s="55" t="s">
        <v>41</v>
      </c>
      <c r="AC308" s="55">
        <v>8</v>
      </c>
      <c r="AD308" s="55"/>
      <c r="AE308" s="55" t="s">
        <v>42</v>
      </c>
      <c r="AF308" s="55" t="s">
        <v>43</v>
      </c>
      <c r="AG308" s="55">
        <v>0.17931800000000001</v>
      </c>
      <c r="AH308" s="57" t="s">
        <v>44</v>
      </c>
    </row>
    <row r="309" spans="1:34" x14ac:dyDescent="0.25">
      <c r="A309" s="54">
        <v>9376211</v>
      </c>
      <c r="B309" s="55"/>
      <c r="C309" s="55"/>
      <c r="D309" s="55">
        <v>98310013</v>
      </c>
      <c r="E309" s="55"/>
      <c r="F309" s="55">
        <v>300</v>
      </c>
      <c r="G309" s="55">
        <v>137937914</v>
      </c>
      <c r="H309" s="55"/>
      <c r="I309" s="55">
        <v>2275050012</v>
      </c>
      <c r="J309" s="55">
        <v>2</v>
      </c>
      <c r="K309" s="55" t="s">
        <v>34</v>
      </c>
      <c r="L309" s="55" t="s">
        <v>61</v>
      </c>
      <c r="M309" s="55">
        <v>34013</v>
      </c>
      <c r="N309" s="55"/>
      <c r="O309" s="55" t="s">
        <v>93</v>
      </c>
      <c r="P309" s="55">
        <v>48811</v>
      </c>
      <c r="Q309" s="55" t="s">
        <v>37</v>
      </c>
      <c r="R309" s="55" t="s">
        <v>38</v>
      </c>
      <c r="S309" s="55"/>
      <c r="T309" s="55"/>
      <c r="U309" s="55" t="s">
        <v>38</v>
      </c>
      <c r="V309" s="55">
        <v>40.690264999999997</v>
      </c>
      <c r="W309" s="55">
        <v>-74.176412999999997</v>
      </c>
      <c r="X309" s="55" t="s">
        <v>39</v>
      </c>
      <c r="Y309" s="55" t="s">
        <v>94</v>
      </c>
      <c r="Z309" s="55" t="s">
        <v>34</v>
      </c>
      <c r="AA309" s="55">
        <v>0</v>
      </c>
      <c r="AB309" s="55" t="s">
        <v>41</v>
      </c>
      <c r="AC309" s="55">
        <v>8</v>
      </c>
      <c r="AD309" s="55"/>
      <c r="AE309" s="55" t="s">
        <v>42</v>
      </c>
      <c r="AF309" s="55" t="s">
        <v>43</v>
      </c>
      <c r="AG309" s="55">
        <v>0.46642499999999998</v>
      </c>
      <c r="AH309" s="57" t="s">
        <v>44</v>
      </c>
    </row>
    <row r="310" spans="1:34" x14ac:dyDescent="0.25">
      <c r="A310" s="54">
        <v>9376211</v>
      </c>
      <c r="B310" s="55"/>
      <c r="C310" s="55"/>
      <c r="D310" s="55">
        <v>62589613</v>
      </c>
      <c r="E310" s="55"/>
      <c r="F310" s="55">
        <v>300</v>
      </c>
      <c r="G310" s="55">
        <v>84221914</v>
      </c>
      <c r="H310" s="55"/>
      <c r="I310" s="55">
        <v>2267008005</v>
      </c>
      <c r="J310" s="55">
        <v>2</v>
      </c>
      <c r="K310" s="55" t="s">
        <v>34</v>
      </c>
      <c r="L310" s="55" t="s">
        <v>61</v>
      </c>
      <c r="M310" s="55">
        <v>34013</v>
      </c>
      <c r="N310" s="55"/>
      <c r="O310" s="55" t="s">
        <v>93</v>
      </c>
      <c r="P310" s="55">
        <v>48811</v>
      </c>
      <c r="Q310" s="55" t="s">
        <v>37</v>
      </c>
      <c r="R310" s="55" t="s">
        <v>38</v>
      </c>
      <c r="S310" s="55"/>
      <c r="T310" s="55"/>
      <c r="U310" s="55" t="s">
        <v>38</v>
      </c>
      <c r="V310" s="55">
        <v>40.690264999999997</v>
      </c>
      <c r="W310" s="55">
        <v>-74.176412999999997</v>
      </c>
      <c r="X310" s="55" t="s">
        <v>39</v>
      </c>
      <c r="Y310" s="55" t="s">
        <v>94</v>
      </c>
      <c r="Z310" s="55" t="s">
        <v>34</v>
      </c>
      <c r="AA310" s="55">
        <v>0</v>
      </c>
      <c r="AB310" s="55" t="s">
        <v>41</v>
      </c>
      <c r="AC310" s="55">
        <v>8</v>
      </c>
      <c r="AD310" s="55"/>
      <c r="AE310" s="55" t="s">
        <v>42</v>
      </c>
      <c r="AF310" s="55" t="s">
        <v>43</v>
      </c>
      <c r="AG310" s="55">
        <v>0.52232800000000001</v>
      </c>
      <c r="AH310" s="57" t="s">
        <v>44</v>
      </c>
    </row>
    <row r="311" spans="1:34" x14ac:dyDescent="0.25">
      <c r="A311" s="54">
        <v>9376211</v>
      </c>
      <c r="B311" s="55"/>
      <c r="C311" s="55"/>
      <c r="D311" s="55">
        <v>98310013</v>
      </c>
      <c r="E311" s="55"/>
      <c r="F311" s="55">
        <v>300</v>
      </c>
      <c r="G311" s="55">
        <v>137937814</v>
      </c>
      <c r="H311" s="55"/>
      <c r="I311" s="55">
        <v>2275050011</v>
      </c>
      <c r="J311" s="55">
        <v>2</v>
      </c>
      <c r="K311" s="55" t="s">
        <v>34</v>
      </c>
      <c r="L311" s="55" t="s">
        <v>61</v>
      </c>
      <c r="M311" s="55">
        <v>34013</v>
      </c>
      <c r="N311" s="55"/>
      <c r="O311" s="55" t="s">
        <v>93</v>
      </c>
      <c r="P311" s="55">
        <v>48811</v>
      </c>
      <c r="Q311" s="55" t="s">
        <v>37</v>
      </c>
      <c r="R311" s="55" t="s">
        <v>38</v>
      </c>
      <c r="S311" s="55"/>
      <c r="T311" s="55"/>
      <c r="U311" s="55" t="s">
        <v>38</v>
      </c>
      <c r="V311" s="55">
        <v>40.690264999999997</v>
      </c>
      <c r="W311" s="55">
        <v>-74.176412999999997</v>
      </c>
      <c r="X311" s="55" t="s">
        <v>39</v>
      </c>
      <c r="Y311" s="55" t="s">
        <v>94</v>
      </c>
      <c r="Z311" s="55" t="s">
        <v>34</v>
      </c>
      <c r="AA311" s="55">
        <v>0</v>
      </c>
      <c r="AB311" s="55" t="s">
        <v>41</v>
      </c>
      <c r="AC311" s="55">
        <v>8</v>
      </c>
      <c r="AD311" s="55"/>
      <c r="AE311" s="55" t="s">
        <v>42</v>
      </c>
      <c r="AF311" s="55" t="s">
        <v>43</v>
      </c>
      <c r="AG311" s="55">
        <v>0.26461099999999999</v>
      </c>
      <c r="AH311" s="57" t="s">
        <v>44</v>
      </c>
    </row>
    <row r="312" spans="1:34" x14ac:dyDescent="0.25">
      <c r="A312" s="54">
        <v>9376211</v>
      </c>
      <c r="B312" s="55"/>
      <c r="C312" s="55"/>
      <c r="D312" s="55">
        <v>62589313</v>
      </c>
      <c r="E312" s="55"/>
      <c r="F312" s="55">
        <v>300</v>
      </c>
      <c r="G312" s="55">
        <v>173354014</v>
      </c>
      <c r="H312" s="55"/>
      <c r="I312" s="55">
        <v>2275070000</v>
      </c>
      <c r="J312" s="55">
        <v>2</v>
      </c>
      <c r="K312" s="55" t="s">
        <v>34</v>
      </c>
      <c r="L312" s="55" t="s">
        <v>61</v>
      </c>
      <c r="M312" s="55">
        <v>34013</v>
      </c>
      <c r="N312" s="55"/>
      <c r="O312" s="55" t="s">
        <v>93</v>
      </c>
      <c r="P312" s="55">
        <v>48811</v>
      </c>
      <c r="Q312" s="55" t="s">
        <v>37</v>
      </c>
      <c r="R312" s="55" t="s">
        <v>38</v>
      </c>
      <c r="S312" s="55"/>
      <c r="T312" s="55"/>
      <c r="U312" s="55" t="s">
        <v>38</v>
      </c>
      <c r="V312" s="55">
        <v>40.690264999999997</v>
      </c>
      <c r="W312" s="55">
        <v>-74.176412999999997</v>
      </c>
      <c r="X312" s="55" t="s">
        <v>39</v>
      </c>
      <c r="Y312" s="55" t="s">
        <v>94</v>
      </c>
      <c r="Z312" s="55" t="s">
        <v>34</v>
      </c>
      <c r="AA312" s="55">
        <v>0</v>
      </c>
      <c r="AB312" s="55" t="s">
        <v>41</v>
      </c>
      <c r="AC312" s="55">
        <v>8</v>
      </c>
      <c r="AD312" s="55"/>
      <c r="AE312" s="55" t="s">
        <v>42</v>
      </c>
      <c r="AF312" s="55" t="s">
        <v>43</v>
      </c>
      <c r="AG312" s="55">
        <v>7.6274499999999995E-2</v>
      </c>
      <c r="AH312" s="57" t="s">
        <v>44</v>
      </c>
    </row>
    <row r="313" spans="1:34" x14ac:dyDescent="0.25">
      <c r="A313" s="54">
        <v>9376211</v>
      </c>
      <c r="B313" s="55"/>
      <c r="C313" s="55"/>
      <c r="D313" s="55">
        <v>55178313</v>
      </c>
      <c r="E313" s="55"/>
      <c r="F313" s="55">
        <v>300</v>
      </c>
      <c r="G313" s="55">
        <v>145756314</v>
      </c>
      <c r="H313" s="55"/>
      <c r="I313" s="55">
        <v>2275020000</v>
      </c>
      <c r="J313" s="55">
        <v>2</v>
      </c>
      <c r="K313" s="55" t="s">
        <v>34</v>
      </c>
      <c r="L313" s="55" t="s">
        <v>61</v>
      </c>
      <c r="M313" s="55">
        <v>34013</v>
      </c>
      <c r="N313" s="55"/>
      <c r="O313" s="55" t="s">
        <v>93</v>
      </c>
      <c r="P313" s="55">
        <v>48811</v>
      </c>
      <c r="Q313" s="55" t="s">
        <v>37</v>
      </c>
      <c r="R313" s="55" t="s">
        <v>38</v>
      </c>
      <c r="S313" s="55"/>
      <c r="T313" s="55"/>
      <c r="U313" s="55" t="s">
        <v>38</v>
      </c>
      <c r="V313" s="55">
        <v>40.690264999999997</v>
      </c>
      <c r="W313" s="55">
        <v>-74.176412999999997</v>
      </c>
      <c r="X313" s="55" t="s">
        <v>39</v>
      </c>
      <c r="Y313" s="55" t="s">
        <v>94</v>
      </c>
      <c r="Z313" s="55" t="s">
        <v>34</v>
      </c>
      <c r="AA313" s="55">
        <v>0</v>
      </c>
      <c r="AB313" s="55" t="s">
        <v>41</v>
      </c>
      <c r="AC313" s="55">
        <v>8</v>
      </c>
      <c r="AD313" s="55"/>
      <c r="AE313" s="55" t="s">
        <v>42</v>
      </c>
      <c r="AF313" s="55" t="s">
        <v>43</v>
      </c>
      <c r="AG313" s="55">
        <v>19.221499999999999</v>
      </c>
      <c r="AH313" s="57" t="s">
        <v>44</v>
      </c>
    </row>
    <row r="314" spans="1:34" x14ac:dyDescent="0.25">
      <c r="A314" s="54">
        <v>9376211</v>
      </c>
      <c r="B314" s="55"/>
      <c r="C314" s="55"/>
      <c r="D314" s="55">
        <v>62589313</v>
      </c>
      <c r="E314" s="55"/>
      <c r="F314" s="55">
        <v>300</v>
      </c>
      <c r="G314" s="55">
        <v>84214614</v>
      </c>
      <c r="H314" s="55"/>
      <c r="I314" s="55">
        <v>2275070000</v>
      </c>
      <c r="J314" s="55">
        <v>2</v>
      </c>
      <c r="K314" s="55" t="s">
        <v>34</v>
      </c>
      <c r="L314" s="55" t="s">
        <v>61</v>
      </c>
      <c r="M314" s="55">
        <v>34013</v>
      </c>
      <c r="N314" s="55"/>
      <c r="O314" s="55" t="s">
        <v>93</v>
      </c>
      <c r="P314" s="55">
        <v>48811</v>
      </c>
      <c r="Q314" s="55" t="s">
        <v>37</v>
      </c>
      <c r="R314" s="55" t="s">
        <v>38</v>
      </c>
      <c r="S314" s="55"/>
      <c r="T314" s="55"/>
      <c r="U314" s="55" t="s">
        <v>38</v>
      </c>
      <c r="V314" s="55">
        <v>40.690264999999997</v>
      </c>
      <c r="W314" s="55">
        <v>-74.176412999999997</v>
      </c>
      <c r="X314" s="55" t="s">
        <v>39</v>
      </c>
      <c r="Y314" s="55" t="s">
        <v>94</v>
      </c>
      <c r="Z314" s="55" t="s">
        <v>34</v>
      </c>
      <c r="AA314" s="55">
        <v>0</v>
      </c>
      <c r="AB314" s="55" t="s">
        <v>41</v>
      </c>
      <c r="AC314" s="55">
        <v>8</v>
      </c>
      <c r="AD314" s="55"/>
      <c r="AE314" s="55" t="s">
        <v>42</v>
      </c>
      <c r="AF314" s="55" t="s">
        <v>43</v>
      </c>
      <c r="AG314" s="55">
        <v>1.20795E-4</v>
      </c>
      <c r="AH314" s="57" t="s">
        <v>44</v>
      </c>
    </row>
    <row r="315" spans="1:34" x14ac:dyDescent="0.25">
      <c r="A315" s="54">
        <v>9376211</v>
      </c>
      <c r="B315" s="55"/>
      <c r="C315" s="55"/>
      <c r="D315" s="55">
        <v>62589313</v>
      </c>
      <c r="E315" s="55"/>
      <c r="F315" s="55">
        <v>300</v>
      </c>
      <c r="G315" s="55">
        <v>173355314</v>
      </c>
      <c r="H315" s="55"/>
      <c r="I315" s="55">
        <v>2275070000</v>
      </c>
      <c r="J315" s="55">
        <v>2</v>
      </c>
      <c r="K315" s="55" t="s">
        <v>34</v>
      </c>
      <c r="L315" s="55" t="s">
        <v>61</v>
      </c>
      <c r="M315" s="55">
        <v>34013</v>
      </c>
      <c r="N315" s="55"/>
      <c r="O315" s="55" t="s">
        <v>93</v>
      </c>
      <c r="P315" s="55">
        <v>48811</v>
      </c>
      <c r="Q315" s="55" t="s">
        <v>37</v>
      </c>
      <c r="R315" s="55" t="s">
        <v>38</v>
      </c>
      <c r="S315" s="55"/>
      <c r="T315" s="55"/>
      <c r="U315" s="55" t="s">
        <v>38</v>
      </c>
      <c r="V315" s="55">
        <v>40.690264999999997</v>
      </c>
      <c r="W315" s="55">
        <v>-74.176412999999997</v>
      </c>
      <c r="X315" s="55" t="s">
        <v>39</v>
      </c>
      <c r="Y315" s="55" t="s">
        <v>94</v>
      </c>
      <c r="Z315" s="55" t="s">
        <v>34</v>
      </c>
      <c r="AA315" s="55">
        <v>0</v>
      </c>
      <c r="AB315" s="55" t="s">
        <v>41</v>
      </c>
      <c r="AC315" s="55">
        <v>8</v>
      </c>
      <c r="AD315" s="55"/>
      <c r="AE315" s="55" t="s">
        <v>42</v>
      </c>
      <c r="AF315" s="55" t="s">
        <v>43</v>
      </c>
      <c r="AG315" s="55">
        <v>1.4797299999999999E-2</v>
      </c>
      <c r="AH315" s="57" t="s">
        <v>44</v>
      </c>
    </row>
    <row r="316" spans="1:34" x14ac:dyDescent="0.25">
      <c r="A316" s="54">
        <v>9376211</v>
      </c>
      <c r="B316" s="55"/>
      <c r="C316" s="55"/>
      <c r="D316" s="55">
        <v>55178313</v>
      </c>
      <c r="E316" s="55"/>
      <c r="F316" s="55">
        <v>300</v>
      </c>
      <c r="G316" s="55">
        <v>166472914</v>
      </c>
      <c r="H316" s="55"/>
      <c r="I316" s="55">
        <v>2275020000</v>
      </c>
      <c r="J316" s="55">
        <v>2</v>
      </c>
      <c r="K316" s="55" t="s">
        <v>34</v>
      </c>
      <c r="L316" s="55" t="s">
        <v>61</v>
      </c>
      <c r="M316" s="55">
        <v>34013</v>
      </c>
      <c r="N316" s="55"/>
      <c r="O316" s="55" t="s">
        <v>93</v>
      </c>
      <c r="P316" s="55">
        <v>48811</v>
      </c>
      <c r="Q316" s="55" t="s">
        <v>37</v>
      </c>
      <c r="R316" s="55" t="s">
        <v>38</v>
      </c>
      <c r="S316" s="55"/>
      <c r="T316" s="55"/>
      <c r="U316" s="55" t="s">
        <v>38</v>
      </c>
      <c r="V316" s="55">
        <v>40.690264999999997</v>
      </c>
      <c r="W316" s="55">
        <v>-74.176412999999997</v>
      </c>
      <c r="X316" s="55" t="s">
        <v>39</v>
      </c>
      <c r="Y316" s="55" t="s">
        <v>94</v>
      </c>
      <c r="Z316" s="55" t="s">
        <v>34</v>
      </c>
      <c r="AA316" s="55">
        <v>0</v>
      </c>
      <c r="AB316" s="55" t="s">
        <v>41</v>
      </c>
      <c r="AC316" s="55">
        <v>8</v>
      </c>
      <c r="AD316" s="55"/>
      <c r="AE316" s="55" t="s">
        <v>42</v>
      </c>
      <c r="AF316" s="55" t="s">
        <v>43</v>
      </c>
      <c r="AG316" s="55">
        <v>1.29725E-3</v>
      </c>
      <c r="AH316" s="57" t="s">
        <v>44</v>
      </c>
    </row>
    <row r="317" spans="1:34" x14ac:dyDescent="0.25">
      <c r="A317" s="54">
        <v>9376211</v>
      </c>
      <c r="B317" s="55"/>
      <c r="C317" s="55"/>
      <c r="D317" s="55">
        <v>62589313</v>
      </c>
      <c r="E317" s="55"/>
      <c r="F317" s="55">
        <v>300</v>
      </c>
      <c r="G317" s="55">
        <v>173354514</v>
      </c>
      <c r="H317" s="55"/>
      <c r="I317" s="55">
        <v>2275070000</v>
      </c>
      <c r="J317" s="55">
        <v>2</v>
      </c>
      <c r="K317" s="55" t="s">
        <v>34</v>
      </c>
      <c r="L317" s="55" t="s">
        <v>61</v>
      </c>
      <c r="M317" s="55">
        <v>34013</v>
      </c>
      <c r="N317" s="55"/>
      <c r="O317" s="55" t="s">
        <v>93</v>
      </c>
      <c r="P317" s="55">
        <v>48811</v>
      </c>
      <c r="Q317" s="55" t="s">
        <v>37</v>
      </c>
      <c r="R317" s="55" t="s">
        <v>38</v>
      </c>
      <c r="S317" s="55"/>
      <c r="T317" s="55"/>
      <c r="U317" s="55" t="s">
        <v>38</v>
      </c>
      <c r="V317" s="55">
        <v>40.690264999999997</v>
      </c>
      <c r="W317" s="55">
        <v>-74.176412999999997</v>
      </c>
      <c r="X317" s="55" t="s">
        <v>39</v>
      </c>
      <c r="Y317" s="55" t="s">
        <v>94</v>
      </c>
      <c r="Z317" s="55" t="s">
        <v>34</v>
      </c>
      <c r="AA317" s="55">
        <v>0</v>
      </c>
      <c r="AB317" s="55" t="s">
        <v>41</v>
      </c>
      <c r="AC317" s="55">
        <v>8</v>
      </c>
      <c r="AD317" s="55"/>
      <c r="AE317" s="55" t="s">
        <v>42</v>
      </c>
      <c r="AF317" s="55" t="s">
        <v>43</v>
      </c>
      <c r="AG317" s="55">
        <v>9.9441100000000004E-2</v>
      </c>
      <c r="AH317" s="57" t="s">
        <v>44</v>
      </c>
    </row>
    <row r="318" spans="1:34" x14ac:dyDescent="0.25">
      <c r="A318" s="54">
        <v>9376211</v>
      </c>
      <c r="B318" s="55"/>
      <c r="C318" s="55"/>
      <c r="D318" s="55">
        <v>62589313</v>
      </c>
      <c r="E318" s="55"/>
      <c r="F318" s="55">
        <v>300</v>
      </c>
      <c r="G318" s="55">
        <v>173355214</v>
      </c>
      <c r="H318" s="55"/>
      <c r="I318" s="55">
        <v>2275070000</v>
      </c>
      <c r="J318" s="55">
        <v>2</v>
      </c>
      <c r="K318" s="55" t="s">
        <v>34</v>
      </c>
      <c r="L318" s="55" t="s">
        <v>61</v>
      </c>
      <c r="M318" s="55">
        <v>34013</v>
      </c>
      <c r="N318" s="55"/>
      <c r="O318" s="55" t="s">
        <v>93</v>
      </c>
      <c r="P318" s="55">
        <v>48811</v>
      </c>
      <c r="Q318" s="55" t="s">
        <v>37</v>
      </c>
      <c r="R318" s="55" t="s">
        <v>38</v>
      </c>
      <c r="S318" s="55"/>
      <c r="T318" s="55"/>
      <c r="U318" s="55" t="s">
        <v>38</v>
      </c>
      <c r="V318" s="55">
        <v>40.690264999999997</v>
      </c>
      <c r="W318" s="55">
        <v>-74.176412999999997</v>
      </c>
      <c r="X318" s="55" t="s">
        <v>39</v>
      </c>
      <c r="Y318" s="55" t="s">
        <v>94</v>
      </c>
      <c r="Z318" s="55" t="s">
        <v>34</v>
      </c>
      <c r="AA318" s="55">
        <v>0</v>
      </c>
      <c r="AB318" s="55" t="s">
        <v>41</v>
      </c>
      <c r="AC318" s="55">
        <v>8</v>
      </c>
      <c r="AD318" s="55"/>
      <c r="AE318" s="55" t="s">
        <v>42</v>
      </c>
      <c r="AF318" s="55" t="s">
        <v>43</v>
      </c>
      <c r="AG318" s="55">
        <v>0.19900899999999999</v>
      </c>
      <c r="AH318" s="57" t="s">
        <v>44</v>
      </c>
    </row>
    <row r="319" spans="1:34" x14ac:dyDescent="0.25">
      <c r="A319" s="54">
        <v>9376211</v>
      </c>
      <c r="B319" s="55"/>
      <c r="C319" s="55"/>
      <c r="D319" s="55">
        <v>62589313</v>
      </c>
      <c r="E319" s="55"/>
      <c r="F319" s="55">
        <v>300</v>
      </c>
      <c r="G319" s="55">
        <v>173353114</v>
      </c>
      <c r="H319" s="55"/>
      <c r="I319" s="55">
        <v>2275070000</v>
      </c>
      <c r="J319" s="55">
        <v>2</v>
      </c>
      <c r="K319" s="55" t="s">
        <v>34</v>
      </c>
      <c r="L319" s="55" t="s">
        <v>61</v>
      </c>
      <c r="M319" s="55">
        <v>34013</v>
      </c>
      <c r="N319" s="55"/>
      <c r="O319" s="55" t="s">
        <v>93</v>
      </c>
      <c r="P319" s="55">
        <v>48811</v>
      </c>
      <c r="Q319" s="55" t="s">
        <v>37</v>
      </c>
      <c r="R319" s="55" t="s">
        <v>38</v>
      </c>
      <c r="S319" s="55"/>
      <c r="T319" s="55"/>
      <c r="U319" s="55" t="s">
        <v>38</v>
      </c>
      <c r="V319" s="55">
        <v>40.690264999999997</v>
      </c>
      <c r="W319" s="55">
        <v>-74.176412999999997</v>
      </c>
      <c r="X319" s="55" t="s">
        <v>39</v>
      </c>
      <c r="Y319" s="55" t="s">
        <v>94</v>
      </c>
      <c r="Z319" s="55" t="s">
        <v>34</v>
      </c>
      <c r="AA319" s="55">
        <v>0</v>
      </c>
      <c r="AB319" s="55" t="s">
        <v>41</v>
      </c>
      <c r="AC319" s="55">
        <v>8</v>
      </c>
      <c r="AD319" s="55"/>
      <c r="AE319" s="55" t="s">
        <v>42</v>
      </c>
      <c r="AF319" s="55" t="s">
        <v>43</v>
      </c>
      <c r="AG319" s="55">
        <v>1.22878E-2</v>
      </c>
      <c r="AH319" s="57" t="s">
        <v>44</v>
      </c>
    </row>
    <row r="320" spans="1:34" x14ac:dyDescent="0.25">
      <c r="A320" s="54">
        <v>9376211</v>
      </c>
      <c r="B320" s="55"/>
      <c r="C320" s="55"/>
      <c r="D320" s="55">
        <v>62589313</v>
      </c>
      <c r="E320" s="55"/>
      <c r="F320" s="55">
        <v>300</v>
      </c>
      <c r="G320" s="55">
        <v>84212414</v>
      </c>
      <c r="H320" s="55"/>
      <c r="I320" s="55">
        <v>2275070000</v>
      </c>
      <c r="J320" s="55">
        <v>2</v>
      </c>
      <c r="K320" s="55" t="s">
        <v>34</v>
      </c>
      <c r="L320" s="55" t="s">
        <v>61</v>
      </c>
      <c r="M320" s="55">
        <v>34013</v>
      </c>
      <c r="N320" s="55"/>
      <c r="O320" s="55" t="s">
        <v>93</v>
      </c>
      <c r="P320" s="55">
        <v>48811</v>
      </c>
      <c r="Q320" s="55" t="s">
        <v>37</v>
      </c>
      <c r="R320" s="55" t="s">
        <v>38</v>
      </c>
      <c r="S320" s="55"/>
      <c r="T320" s="55"/>
      <c r="U320" s="55" t="s">
        <v>38</v>
      </c>
      <c r="V320" s="55">
        <v>40.690264999999997</v>
      </c>
      <c r="W320" s="55">
        <v>-74.176412999999997</v>
      </c>
      <c r="X320" s="55" t="s">
        <v>39</v>
      </c>
      <c r="Y320" s="55" t="s">
        <v>94</v>
      </c>
      <c r="Z320" s="55" t="s">
        <v>34</v>
      </c>
      <c r="AA320" s="55">
        <v>0</v>
      </c>
      <c r="AB320" s="55" t="s">
        <v>41</v>
      </c>
      <c r="AC320" s="55">
        <v>8</v>
      </c>
      <c r="AD320" s="55"/>
      <c r="AE320" s="55" t="s">
        <v>42</v>
      </c>
      <c r="AF320" s="55" t="s">
        <v>43</v>
      </c>
      <c r="AG320" s="55">
        <v>1.46705E-2</v>
      </c>
      <c r="AH320" s="57" t="s">
        <v>44</v>
      </c>
    </row>
    <row r="321" spans="1:34" x14ac:dyDescent="0.25">
      <c r="A321" s="54">
        <v>9376211</v>
      </c>
      <c r="B321" s="55"/>
      <c r="C321" s="55"/>
      <c r="D321" s="55">
        <v>55178313</v>
      </c>
      <c r="E321" s="55"/>
      <c r="F321" s="55">
        <v>300</v>
      </c>
      <c r="G321" s="55">
        <v>166473614</v>
      </c>
      <c r="H321" s="55"/>
      <c r="I321" s="55">
        <v>2275020000</v>
      </c>
      <c r="J321" s="55">
        <v>2</v>
      </c>
      <c r="K321" s="55" t="s">
        <v>34</v>
      </c>
      <c r="L321" s="55" t="s">
        <v>61</v>
      </c>
      <c r="M321" s="55">
        <v>34013</v>
      </c>
      <c r="N321" s="55"/>
      <c r="O321" s="55" t="s">
        <v>93</v>
      </c>
      <c r="P321" s="55">
        <v>48811</v>
      </c>
      <c r="Q321" s="55" t="s">
        <v>37</v>
      </c>
      <c r="R321" s="55" t="s">
        <v>38</v>
      </c>
      <c r="S321" s="55"/>
      <c r="T321" s="55"/>
      <c r="U321" s="55" t="s">
        <v>38</v>
      </c>
      <c r="V321" s="55">
        <v>40.690264999999997</v>
      </c>
      <c r="W321" s="55">
        <v>-74.176412999999997</v>
      </c>
      <c r="X321" s="55" t="s">
        <v>39</v>
      </c>
      <c r="Y321" s="55" t="s">
        <v>94</v>
      </c>
      <c r="Z321" s="55" t="s">
        <v>34</v>
      </c>
      <c r="AA321" s="55">
        <v>0</v>
      </c>
      <c r="AB321" s="55" t="s">
        <v>41</v>
      </c>
      <c r="AC321" s="55">
        <v>8</v>
      </c>
      <c r="AD321" s="55"/>
      <c r="AE321" s="55" t="s">
        <v>42</v>
      </c>
      <c r="AF321" s="55" t="s">
        <v>43</v>
      </c>
      <c r="AG321" s="55">
        <v>2.7861899999999999</v>
      </c>
      <c r="AH321" s="57" t="s">
        <v>44</v>
      </c>
    </row>
    <row r="322" spans="1:34" x14ac:dyDescent="0.25">
      <c r="A322" s="54">
        <v>9376211</v>
      </c>
      <c r="B322" s="55"/>
      <c r="C322" s="55"/>
      <c r="D322" s="55">
        <v>55178313</v>
      </c>
      <c r="E322" s="55"/>
      <c r="F322" s="55">
        <v>300</v>
      </c>
      <c r="G322" s="55">
        <v>166472114</v>
      </c>
      <c r="H322" s="55"/>
      <c r="I322" s="55">
        <v>2275020000</v>
      </c>
      <c r="J322" s="55">
        <v>2</v>
      </c>
      <c r="K322" s="55" t="s">
        <v>34</v>
      </c>
      <c r="L322" s="55" t="s">
        <v>61</v>
      </c>
      <c r="M322" s="55">
        <v>34013</v>
      </c>
      <c r="N322" s="55"/>
      <c r="O322" s="55" t="s">
        <v>93</v>
      </c>
      <c r="P322" s="55">
        <v>48811</v>
      </c>
      <c r="Q322" s="55" t="s">
        <v>37</v>
      </c>
      <c r="R322" s="55" t="s">
        <v>38</v>
      </c>
      <c r="S322" s="55"/>
      <c r="T322" s="55"/>
      <c r="U322" s="55" t="s">
        <v>38</v>
      </c>
      <c r="V322" s="55">
        <v>40.690264999999997</v>
      </c>
      <c r="W322" s="55">
        <v>-74.176412999999997</v>
      </c>
      <c r="X322" s="55" t="s">
        <v>39</v>
      </c>
      <c r="Y322" s="55" t="s">
        <v>94</v>
      </c>
      <c r="Z322" s="55" t="s">
        <v>34</v>
      </c>
      <c r="AA322" s="55">
        <v>0</v>
      </c>
      <c r="AB322" s="55" t="s">
        <v>41</v>
      </c>
      <c r="AC322" s="55">
        <v>8</v>
      </c>
      <c r="AD322" s="55"/>
      <c r="AE322" s="55" t="s">
        <v>42</v>
      </c>
      <c r="AF322" s="55" t="s">
        <v>43</v>
      </c>
      <c r="AG322" s="55">
        <v>2.5720900000000002</v>
      </c>
      <c r="AH322" s="57" t="s">
        <v>44</v>
      </c>
    </row>
    <row r="323" spans="1:34" x14ac:dyDescent="0.25">
      <c r="A323" s="54">
        <v>9376211</v>
      </c>
      <c r="B323" s="55"/>
      <c r="C323" s="55"/>
      <c r="D323" s="55">
        <v>62589313</v>
      </c>
      <c r="E323" s="55"/>
      <c r="F323" s="55">
        <v>300</v>
      </c>
      <c r="G323" s="55">
        <v>84206814</v>
      </c>
      <c r="H323" s="55"/>
      <c r="I323" s="55">
        <v>2275070000</v>
      </c>
      <c r="J323" s="55">
        <v>2</v>
      </c>
      <c r="K323" s="55" t="s">
        <v>34</v>
      </c>
      <c r="L323" s="55" t="s">
        <v>61</v>
      </c>
      <c r="M323" s="55">
        <v>34013</v>
      </c>
      <c r="N323" s="55"/>
      <c r="O323" s="55" t="s">
        <v>93</v>
      </c>
      <c r="P323" s="55">
        <v>48811</v>
      </c>
      <c r="Q323" s="55" t="s">
        <v>37</v>
      </c>
      <c r="R323" s="55" t="s">
        <v>38</v>
      </c>
      <c r="S323" s="55"/>
      <c r="T323" s="55"/>
      <c r="U323" s="55" t="s">
        <v>38</v>
      </c>
      <c r="V323" s="55">
        <v>40.690264999999997</v>
      </c>
      <c r="W323" s="55">
        <v>-74.176412999999997</v>
      </c>
      <c r="X323" s="55" t="s">
        <v>39</v>
      </c>
      <c r="Y323" s="55" t="s">
        <v>94</v>
      </c>
      <c r="Z323" s="55" t="s">
        <v>34</v>
      </c>
      <c r="AA323" s="55">
        <v>0</v>
      </c>
      <c r="AB323" s="55" t="s">
        <v>41</v>
      </c>
      <c r="AC323" s="55">
        <v>8</v>
      </c>
      <c r="AD323" s="55"/>
      <c r="AE323" s="55" t="s">
        <v>42</v>
      </c>
      <c r="AF323" s="55" t="s">
        <v>43</v>
      </c>
      <c r="AG323" s="55">
        <v>4.7019099999999998E-5</v>
      </c>
      <c r="AH323" s="57" t="s">
        <v>44</v>
      </c>
    </row>
    <row r="324" spans="1:34" x14ac:dyDescent="0.25">
      <c r="A324" s="54">
        <v>9376211</v>
      </c>
      <c r="B324" s="55"/>
      <c r="C324" s="55"/>
      <c r="D324" s="55">
        <v>62589613</v>
      </c>
      <c r="E324" s="55"/>
      <c r="F324" s="55">
        <v>300</v>
      </c>
      <c r="G324" s="55">
        <v>84221814</v>
      </c>
      <c r="H324" s="55"/>
      <c r="I324" s="55">
        <v>2270008005</v>
      </c>
      <c r="J324" s="55">
        <v>2</v>
      </c>
      <c r="K324" s="55" t="s">
        <v>34</v>
      </c>
      <c r="L324" s="55" t="s">
        <v>61</v>
      </c>
      <c r="M324" s="55">
        <v>34013</v>
      </c>
      <c r="N324" s="55"/>
      <c r="O324" s="55" t="s">
        <v>93</v>
      </c>
      <c r="P324" s="55">
        <v>48811</v>
      </c>
      <c r="Q324" s="55" t="s">
        <v>37</v>
      </c>
      <c r="R324" s="55" t="s">
        <v>38</v>
      </c>
      <c r="S324" s="55"/>
      <c r="T324" s="55"/>
      <c r="U324" s="55" t="s">
        <v>38</v>
      </c>
      <c r="V324" s="55">
        <v>40.690264999999997</v>
      </c>
      <c r="W324" s="55">
        <v>-74.176412999999997</v>
      </c>
      <c r="X324" s="55" t="s">
        <v>39</v>
      </c>
      <c r="Y324" s="55" t="s">
        <v>94</v>
      </c>
      <c r="Z324" s="55" t="s">
        <v>34</v>
      </c>
      <c r="AA324" s="55">
        <v>0</v>
      </c>
      <c r="AB324" s="55" t="s">
        <v>41</v>
      </c>
      <c r="AC324" s="55">
        <v>8</v>
      </c>
      <c r="AD324" s="55"/>
      <c r="AE324" s="55" t="s">
        <v>42</v>
      </c>
      <c r="AF324" s="55" t="s">
        <v>43</v>
      </c>
      <c r="AG324" s="55">
        <v>25.281500000000001</v>
      </c>
      <c r="AH324" s="57" t="s">
        <v>44</v>
      </c>
    </row>
    <row r="325" spans="1:34" x14ac:dyDescent="0.25">
      <c r="A325" s="54">
        <v>9376211</v>
      </c>
      <c r="B325" s="55"/>
      <c r="C325" s="55"/>
      <c r="D325" s="55">
        <v>55178313</v>
      </c>
      <c r="E325" s="55"/>
      <c r="F325" s="55">
        <v>300</v>
      </c>
      <c r="G325" s="55">
        <v>166471414</v>
      </c>
      <c r="H325" s="55"/>
      <c r="I325" s="55">
        <v>2275020000</v>
      </c>
      <c r="J325" s="55">
        <v>2</v>
      </c>
      <c r="K325" s="55" t="s">
        <v>34</v>
      </c>
      <c r="L325" s="55" t="s">
        <v>61</v>
      </c>
      <c r="M325" s="55">
        <v>34013</v>
      </c>
      <c r="N325" s="55"/>
      <c r="O325" s="55" t="s">
        <v>93</v>
      </c>
      <c r="P325" s="55">
        <v>48811</v>
      </c>
      <c r="Q325" s="55" t="s">
        <v>37</v>
      </c>
      <c r="R325" s="55" t="s">
        <v>38</v>
      </c>
      <c r="S325" s="55"/>
      <c r="T325" s="55"/>
      <c r="U325" s="55" t="s">
        <v>38</v>
      </c>
      <c r="V325" s="55">
        <v>40.690264999999997</v>
      </c>
      <c r="W325" s="55">
        <v>-74.176412999999997</v>
      </c>
      <c r="X325" s="55" t="s">
        <v>39</v>
      </c>
      <c r="Y325" s="55" t="s">
        <v>94</v>
      </c>
      <c r="Z325" s="55" t="s">
        <v>34</v>
      </c>
      <c r="AA325" s="55">
        <v>0</v>
      </c>
      <c r="AB325" s="55" t="s">
        <v>41</v>
      </c>
      <c r="AC325" s="55">
        <v>8</v>
      </c>
      <c r="AD325" s="55"/>
      <c r="AE325" s="55" t="s">
        <v>42</v>
      </c>
      <c r="AF325" s="55" t="s">
        <v>43</v>
      </c>
      <c r="AG325" s="55">
        <v>8.3049700000000004E-2</v>
      </c>
      <c r="AH325" s="57" t="s">
        <v>44</v>
      </c>
    </row>
    <row r="326" spans="1:34" x14ac:dyDescent="0.25">
      <c r="A326" s="54">
        <v>9376211</v>
      </c>
      <c r="B326" s="55"/>
      <c r="C326" s="55"/>
      <c r="D326" s="55">
        <v>55178313</v>
      </c>
      <c r="E326" s="55"/>
      <c r="F326" s="55">
        <v>300</v>
      </c>
      <c r="G326" s="55">
        <v>81783614</v>
      </c>
      <c r="H326" s="55"/>
      <c r="I326" s="55">
        <v>2275020000</v>
      </c>
      <c r="J326" s="55">
        <v>2</v>
      </c>
      <c r="K326" s="55" t="s">
        <v>34</v>
      </c>
      <c r="L326" s="55" t="s">
        <v>61</v>
      </c>
      <c r="M326" s="55">
        <v>34013</v>
      </c>
      <c r="N326" s="55"/>
      <c r="O326" s="55" t="s">
        <v>93</v>
      </c>
      <c r="P326" s="55">
        <v>48811</v>
      </c>
      <c r="Q326" s="55" t="s">
        <v>37</v>
      </c>
      <c r="R326" s="55" t="s">
        <v>38</v>
      </c>
      <c r="S326" s="55"/>
      <c r="T326" s="55"/>
      <c r="U326" s="55" t="s">
        <v>38</v>
      </c>
      <c r="V326" s="55">
        <v>40.690264999999997</v>
      </c>
      <c r="W326" s="55">
        <v>-74.176412999999997</v>
      </c>
      <c r="X326" s="55" t="s">
        <v>39</v>
      </c>
      <c r="Y326" s="55" t="s">
        <v>94</v>
      </c>
      <c r="Z326" s="55" t="s">
        <v>34</v>
      </c>
      <c r="AA326" s="55">
        <v>0</v>
      </c>
      <c r="AB326" s="55" t="s">
        <v>41</v>
      </c>
      <c r="AC326" s="55">
        <v>8</v>
      </c>
      <c r="AD326" s="55"/>
      <c r="AE326" s="55" t="s">
        <v>42</v>
      </c>
      <c r="AF326" s="55" t="s">
        <v>43</v>
      </c>
      <c r="AG326" s="55">
        <v>3.2962500000000001E-3</v>
      </c>
      <c r="AH326" s="57" t="s">
        <v>44</v>
      </c>
    </row>
    <row r="327" spans="1:34" x14ac:dyDescent="0.25">
      <c r="A327" s="54">
        <v>9376211</v>
      </c>
      <c r="B327" s="55"/>
      <c r="C327" s="55"/>
      <c r="D327" s="55">
        <v>62589513</v>
      </c>
      <c r="E327" s="55"/>
      <c r="F327" s="55">
        <v>300</v>
      </c>
      <c r="G327" s="55">
        <v>137937114</v>
      </c>
      <c r="H327" s="55"/>
      <c r="I327" s="55">
        <v>2275060012</v>
      </c>
      <c r="J327" s="55">
        <v>2</v>
      </c>
      <c r="K327" s="55" t="s">
        <v>34</v>
      </c>
      <c r="L327" s="55" t="s">
        <v>61</v>
      </c>
      <c r="M327" s="55">
        <v>34013</v>
      </c>
      <c r="N327" s="55"/>
      <c r="O327" s="55" t="s">
        <v>93</v>
      </c>
      <c r="P327" s="55">
        <v>48811</v>
      </c>
      <c r="Q327" s="55" t="s">
        <v>37</v>
      </c>
      <c r="R327" s="55" t="s">
        <v>38</v>
      </c>
      <c r="S327" s="55"/>
      <c r="T327" s="55"/>
      <c r="U327" s="55" t="s">
        <v>38</v>
      </c>
      <c r="V327" s="55">
        <v>40.690264999999997</v>
      </c>
      <c r="W327" s="55">
        <v>-74.176412999999997</v>
      </c>
      <c r="X327" s="55" t="s">
        <v>39</v>
      </c>
      <c r="Y327" s="55" t="s">
        <v>94</v>
      </c>
      <c r="Z327" s="55" t="s">
        <v>34</v>
      </c>
      <c r="AA327" s="55">
        <v>0</v>
      </c>
      <c r="AB327" s="55" t="s">
        <v>41</v>
      </c>
      <c r="AC327" s="55">
        <v>8</v>
      </c>
      <c r="AD327" s="55"/>
      <c r="AE327" s="55" t="s">
        <v>42</v>
      </c>
      <c r="AF327" s="55" t="s">
        <v>43</v>
      </c>
      <c r="AG327" s="55">
        <v>28.677299999999999</v>
      </c>
      <c r="AH327" s="57" t="s">
        <v>44</v>
      </c>
    </row>
    <row r="328" spans="1:34" x14ac:dyDescent="0.25">
      <c r="A328" s="54">
        <v>9376211</v>
      </c>
      <c r="B328" s="55"/>
      <c r="C328" s="55"/>
      <c r="D328" s="55">
        <v>55178313</v>
      </c>
      <c r="E328" s="55"/>
      <c r="F328" s="55">
        <v>300</v>
      </c>
      <c r="G328" s="55">
        <v>166472714</v>
      </c>
      <c r="H328" s="55"/>
      <c r="I328" s="55">
        <v>2275020000</v>
      </c>
      <c r="J328" s="55">
        <v>2</v>
      </c>
      <c r="K328" s="55" t="s">
        <v>34</v>
      </c>
      <c r="L328" s="55" t="s">
        <v>61</v>
      </c>
      <c r="M328" s="55">
        <v>34013</v>
      </c>
      <c r="N328" s="55"/>
      <c r="O328" s="55" t="s">
        <v>93</v>
      </c>
      <c r="P328" s="55">
        <v>48811</v>
      </c>
      <c r="Q328" s="55" t="s">
        <v>37</v>
      </c>
      <c r="R328" s="55" t="s">
        <v>38</v>
      </c>
      <c r="S328" s="55"/>
      <c r="T328" s="55"/>
      <c r="U328" s="55" t="s">
        <v>38</v>
      </c>
      <c r="V328" s="55">
        <v>40.690264999999997</v>
      </c>
      <c r="W328" s="55">
        <v>-74.176412999999997</v>
      </c>
      <c r="X328" s="55" t="s">
        <v>39</v>
      </c>
      <c r="Y328" s="55" t="s">
        <v>94</v>
      </c>
      <c r="Z328" s="55" t="s">
        <v>34</v>
      </c>
      <c r="AA328" s="55">
        <v>0</v>
      </c>
      <c r="AB328" s="55" t="s">
        <v>41</v>
      </c>
      <c r="AC328" s="55">
        <v>8</v>
      </c>
      <c r="AD328" s="55"/>
      <c r="AE328" s="55" t="s">
        <v>42</v>
      </c>
      <c r="AF328" s="55" t="s">
        <v>43</v>
      </c>
      <c r="AG328" s="55">
        <v>0.32986900000000002</v>
      </c>
      <c r="AH328" s="57" t="s">
        <v>44</v>
      </c>
    </row>
    <row r="329" spans="1:34" x14ac:dyDescent="0.25">
      <c r="A329" s="54">
        <v>9376211</v>
      </c>
      <c r="B329" s="55"/>
      <c r="C329" s="55"/>
      <c r="D329" s="55">
        <v>62589513</v>
      </c>
      <c r="E329" s="55"/>
      <c r="F329" s="55">
        <v>300</v>
      </c>
      <c r="G329" s="55">
        <v>84221114</v>
      </c>
      <c r="H329" s="55"/>
      <c r="I329" s="55">
        <v>2275060012</v>
      </c>
      <c r="J329" s="55">
        <v>2</v>
      </c>
      <c r="K329" s="55" t="s">
        <v>34</v>
      </c>
      <c r="L329" s="55" t="s">
        <v>61</v>
      </c>
      <c r="M329" s="55">
        <v>34013</v>
      </c>
      <c r="N329" s="55"/>
      <c r="O329" s="55" t="s">
        <v>93</v>
      </c>
      <c r="P329" s="55">
        <v>48811</v>
      </c>
      <c r="Q329" s="55" t="s">
        <v>37</v>
      </c>
      <c r="R329" s="55" t="s">
        <v>38</v>
      </c>
      <c r="S329" s="55"/>
      <c r="T329" s="55"/>
      <c r="U329" s="55" t="s">
        <v>38</v>
      </c>
      <c r="V329" s="55">
        <v>40.690264999999997</v>
      </c>
      <c r="W329" s="55">
        <v>-74.176412999999997</v>
      </c>
      <c r="X329" s="55" t="s">
        <v>39</v>
      </c>
      <c r="Y329" s="55" t="s">
        <v>94</v>
      </c>
      <c r="Z329" s="55" t="s">
        <v>34</v>
      </c>
      <c r="AA329" s="55">
        <v>0</v>
      </c>
      <c r="AB329" s="55" t="s">
        <v>41</v>
      </c>
      <c r="AC329" s="55">
        <v>8</v>
      </c>
      <c r="AD329" s="55"/>
      <c r="AE329" s="55" t="s">
        <v>42</v>
      </c>
      <c r="AF329" s="55" t="s">
        <v>43</v>
      </c>
      <c r="AG329" s="55">
        <v>1.26926E-2</v>
      </c>
      <c r="AH329" s="57" t="s">
        <v>44</v>
      </c>
    </row>
    <row r="330" spans="1:34" x14ac:dyDescent="0.25">
      <c r="A330" s="54">
        <v>9376211</v>
      </c>
      <c r="B330" s="55"/>
      <c r="C330" s="55"/>
      <c r="D330" s="55">
        <v>55178313</v>
      </c>
      <c r="E330" s="55"/>
      <c r="F330" s="55">
        <v>300</v>
      </c>
      <c r="G330" s="55">
        <v>166471714</v>
      </c>
      <c r="H330" s="55"/>
      <c r="I330" s="55">
        <v>2275020000</v>
      </c>
      <c r="J330" s="55">
        <v>2</v>
      </c>
      <c r="K330" s="55" t="s">
        <v>34</v>
      </c>
      <c r="L330" s="55" t="s">
        <v>61</v>
      </c>
      <c r="M330" s="55">
        <v>34013</v>
      </c>
      <c r="N330" s="55"/>
      <c r="O330" s="55" t="s">
        <v>93</v>
      </c>
      <c r="P330" s="55">
        <v>48811</v>
      </c>
      <c r="Q330" s="55" t="s">
        <v>37</v>
      </c>
      <c r="R330" s="55" t="s">
        <v>38</v>
      </c>
      <c r="S330" s="55"/>
      <c r="T330" s="55"/>
      <c r="U330" s="55" t="s">
        <v>38</v>
      </c>
      <c r="V330" s="55">
        <v>40.690264999999997</v>
      </c>
      <c r="W330" s="55">
        <v>-74.176412999999997</v>
      </c>
      <c r="X330" s="55" t="s">
        <v>39</v>
      </c>
      <c r="Y330" s="55" t="s">
        <v>94</v>
      </c>
      <c r="Z330" s="55" t="s">
        <v>34</v>
      </c>
      <c r="AA330" s="55">
        <v>0</v>
      </c>
      <c r="AB330" s="55" t="s">
        <v>41</v>
      </c>
      <c r="AC330" s="55">
        <v>8</v>
      </c>
      <c r="AD330" s="55"/>
      <c r="AE330" s="55" t="s">
        <v>42</v>
      </c>
      <c r="AF330" s="55" t="s">
        <v>43</v>
      </c>
      <c r="AG330" s="55">
        <v>4.5986900000000004</v>
      </c>
      <c r="AH330" s="57" t="s">
        <v>44</v>
      </c>
    </row>
    <row r="331" spans="1:34" x14ac:dyDescent="0.25">
      <c r="A331" s="54">
        <v>9376211</v>
      </c>
      <c r="B331" s="55"/>
      <c r="C331" s="55"/>
      <c r="D331" s="55">
        <v>55178313</v>
      </c>
      <c r="E331" s="55"/>
      <c r="F331" s="55">
        <v>300</v>
      </c>
      <c r="G331" s="55">
        <v>166472214</v>
      </c>
      <c r="H331" s="55"/>
      <c r="I331" s="55">
        <v>2275020000</v>
      </c>
      <c r="J331" s="55">
        <v>2</v>
      </c>
      <c r="K331" s="55" t="s">
        <v>34</v>
      </c>
      <c r="L331" s="55" t="s">
        <v>61</v>
      </c>
      <c r="M331" s="55">
        <v>34013</v>
      </c>
      <c r="N331" s="55"/>
      <c r="O331" s="55" t="s">
        <v>93</v>
      </c>
      <c r="P331" s="55">
        <v>48811</v>
      </c>
      <c r="Q331" s="55" t="s">
        <v>37</v>
      </c>
      <c r="R331" s="55" t="s">
        <v>38</v>
      </c>
      <c r="S331" s="55"/>
      <c r="T331" s="55"/>
      <c r="U331" s="55" t="s">
        <v>38</v>
      </c>
      <c r="V331" s="55">
        <v>40.690264999999997</v>
      </c>
      <c r="W331" s="55">
        <v>-74.176412999999997</v>
      </c>
      <c r="X331" s="55" t="s">
        <v>39</v>
      </c>
      <c r="Y331" s="55" t="s">
        <v>94</v>
      </c>
      <c r="Z331" s="55" t="s">
        <v>34</v>
      </c>
      <c r="AA331" s="55">
        <v>0</v>
      </c>
      <c r="AB331" s="55" t="s">
        <v>41</v>
      </c>
      <c r="AC331" s="55">
        <v>8</v>
      </c>
      <c r="AD331" s="55"/>
      <c r="AE331" s="55" t="s">
        <v>42</v>
      </c>
      <c r="AF331" s="55" t="s">
        <v>43</v>
      </c>
      <c r="AG331" s="55">
        <v>5.7599600000000004</v>
      </c>
      <c r="AH331" s="57" t="s">
        <v>44</v>
      </c>
    </row>
    <row r="332" spans="1:34" x14ac:dyDescent="0.25">
      <c r="A332" s="54">
        <v>9376211</v>
      </c>
      <c r="B332" s="55"/>
      <c r="C332" s="55"/>
      <c r="D332" s="55">
        <v>62589313</v>
      </c>
      <c r="E332" s="55"/>
      <c r="F332" s="55">
        <v>300</v>
      </c>
      <c r="G332" s="55">
        <v>84209414</v>
      </c>
      <c r="H332" s="55"/>
      <c r="I332" s="55">
        <v>2275070000</v>
      </c>
      <c r="J332" s="55">
        <v>2</v>
      </c>
      <c r="K332" s="55" t="s">
        <v>34</v>
      </c>
      <c r="L332" s="55" t="s">
        <v>61</v>
      </c>
      <c r="M332" s="55">
        <v>34013</v>
      </c>
      <c r="N332" s="55"/>
      <c r="O332" s="55" t="s">
        <v>93</v>
      </c>
      <c r="P332" s="55">
        <v>48811</v>
      </c>
      <c r="Q332" s="55" t="s">
        <v>37</v>
      </c>
      <c r="R332" s="55" t="s">
        <v>38</v>
      </c>
      <c r="S332" s="55"/>
      <c r="T332" s="55"/>
      <c r="U332" s="55" t="s">
        <v>38</v>
      </c>
      <c r="V332" s="55">
        <v>40.690264999999997</v>
      </c>
      <c r="W332" s="55">
        <v>-74.176412999999997</v>
      </c>
      <c r="X332" s="55" t="s">
        <v>39</v>
      </c>
      <c r="Y332" s="55" t="s">
        <v>94</v>
      </c>
      <c r="Z332" s="55" t="s">
        <v>34</v>
      </c>
      <c r="AA332" s="55">
        <v>0</v>
      </c>
      <c r="AB332" s="55" t="s">
        <v>41</v>
      </c>
      <c r="AC332" s="55">
        <v>8</v>
      </c>
      <c r="AD332" s="55"/>
      <c r="AE332" s="55" t="s">
        <v>42</v>
      </c>
      <c r="AF332" s="55" t="s">
        <v>43</v>
      </c>
      <c r="AG332" s="55">
        <v>2.4773299999999999E-5</v>
      </c>
      <c r="AH332" s="57" t="s">
        <v>44</v>
      </c>
    </row>
    <row r="333" spans="1:34" x14ac:dyDescent="0.25">
      <c r="A333" s="54">
        <v>9376211</v>
      </c>
      <c r="B333" s="55"/>
      <c r="C333" s="55"/>
      <c r="D333" s="55">
        <v>98310013</v>
      </c>
      <c r="E333" s="55"/>
      <c r="F333" s="55">
        <v>300</v>
      </c>
      <c r="G333" s="55">
        <v>148198714</v>
      </c>
      <c r="H333" s="55"/>
      <c r="I333" s="55">
        <v>2275050012</v>
      </c>
      <c r="J333" s="55">
        <v>2</v>
      </c>
      <c r="K333" s="55" t="s">
        <v>34</v>
      </c>
      <c r="L333" s="55" t="s">
        <v>61</v>
      </c>
      <c r="M333" s="55">
        <v>34013</v>
      </c>
      <c r="N333" s="55"/>
      <c r="O333" s="55" t="s">
        <v>93</v>
      </c>
      <c r="P333" s="55">
        <v>48811</v>
      </c>
      <c r="Q333" s="55" t="s">
        <v>37</v>
      </c>
      <c r="R333" s="55" t="s">
        <v>38</v>
      </c>
      <c r="S333" s="55"/>
      <c r="T333" s="55"/>
      <c r="U333" s="55" t="s">
        <v>38</v>
      </c>
      <c r="V333" s="55">
        <v>40.690264999999997</v>
      </c>
      <c r="W333" s="55">
        <v>-74.176412999999997</v>
      </c>
      <c r="X333" s="55" t="s">
        <v>39</v>
      </c>
      <c r="Y333" s="55" t="s">
        <v>94</v>
      </c>
      <c r="Z333" s="55" t="s">
        <v>34</v>
      </c>
      <c r="AA333" s="55">
        <v>0</v>
      </c>
      <c r="AB333" s="55" t="s">
        <v>41</v>
      </c>
      <c r="AC333" s="55">
        <v>8</v>
      </c>
      <c r="AD333" s="55"/>
      <c r="AE333" s="55" t="s">
        <v>42</v>
      </c>
      <c r="AF333" s="55" t="s">
        <v>43</v>
      </c>
      <c r="AG333" s="55">
        <v>5.3248000000000002E-3</v>
      </c>
      <c r="AH333" s="57" t="s">
        <v>44</v>
      </c>
    </row>
    <row r="334" spans="1:34" x14ac:dyDescent="0.25">
      <c r="A334" s="54">
        <v>9376211</v>
      </c>
      <c r="B334" s="55"/>
      <c r="C334" s="55"/>
      <c r="D334" s="55">
        <v>98310013</v>
      </c>
      <c r="E334" s="55"/>
      <c r="F334" s="55">
        <v>300</v>
      </c>
      <c r="G334" s="55">
        <v>148197914</v>
      </c>
      <c r="H334" s="55"/>
      <c r="I334" s="55">
        <v>2275050012</v>
      </c>
      <c r="J334" s="55">
        <v>2</v>
      </c>
      <c r="K334" s="55" t="s">
        <v>34</v>
      </c>
      <c r="L334" s="55" t="s">
        <v>61</v>
      </c>
      <c r="M334" s="55">
        <v>34013</v>
      </c>
      <c r="N334" s="55"/>
      <c r="O334" s="55" t="s">
        <v>93</v>
      </c>
      <c r="P334" s="55">
        <v>48811</v>
      </c>
      <c r="Q334" s="55" t="s">
        <v>37</v>
      </c>
      <c r="R334" s="55" t="s">
        <v>38</v>
      </c>
      <c r="S334" s="55"/>
      <c r="T334" s="55"/>
      <c r="U334" s="55" t="s">
        <v>38</v>
      </c>
      <c r="V334" s="55">
        <v>40.690264999999997</v>
      </c>
      <c r="W334" s="55">
        <v>-74.176412999999997</v>
      </c>
      <c r="X334" s="55" t="s">
        <v>39</v>
      </c>
      <c r="Y334" s="55" t="s">
        <v>94</v>
      </c>
      <c r="Z334" s="55" t="s">
        <v>34</v>
      </c>
      <c r="AA334" s="55">
        <v>0</v>
      </c>
      <c r="AB334" s="55" t="s">
        <v>41</v>
      </c>
      <c r="AC334" s="55">
        <v>8</v>
      </c>
      <c r="AD334" s="55"/>
      <c r="AE334" s="55" t="s">
        <v>42</v>
      </c>
      <c r="AF334" s="55" t="s">
        <v>43</v>
      </c>
      <c r="AG334" s="55">
        <v>2.7778400000000002E-3</v>
      </c>
      <c r="AH334" s="57" t="s">
        <v>44</v>
      </c>
    </row>
    <row r="335" spans="1:34" x14ac:dyDescent="0.25">
      <c r="A335" s="54">
        <v>9376211</v>
      </c>
      <c r="B335" s="55"/>
      <c r="C335" s="55"/>
      <c r="D335" s="55">
        <v>62589613</v>
      </c>
      <c r="E335" s="55"/>
      <c r="F335" s="55">
        <v>300</v>
      </c>
      <c r="G335" s="55">
        <v>84221714</v>
      </c>
      <c r="H335" s="55"/>
      <c r="I335" s="55">
        <v>2268008005</v>
      </c>
      <c r="J335" s="55">
        <v>2</v>
      </c>
      <c r="K335" s="55" t="s">
        <v>34</v>
      </c>
      <c r="L335" s="55" t="s">
        <v>61</v>
      </c>
      <c r="M335" s="55">
        <v>34013</v>
      </c>
      <c r="N335" s="55"/>
      <c r="O335" s="55" t="s">
        <v>93</v>
      </c>
      <c r="P335" s="55">
        <v>48811</v>
      </c>
      <c r="Q335" s="55" t="s">
        <v>37</v>
      </c>
      <c r="R335" s="55" t="s">
        <v>38</v>
      </c>
      <c r="S335" s="55"/>
      <c r="T335" s="55"/>
      <c r="U335" s="55" t="s">
        <v>38</v>
      </c>
      <c r="V335" s="55">
        <v>40.690264999999997</v>
      </c>
      <c r="W335" s="55">
        <v>-74.176412999999997</v>
      </c>
      <c r="X335" s="55" t="s">
        <v>39</v>
      </c>
      <c r="Y335" s="55" t="s">
        <v>94</v>
      </c>
      <c r="Z335" s="55" t="s">
        <v>34</v>
      </c>
      <c r="AA335" s="55">
        <v>0</v>
      </c>
      <c r="AB335" s="55" t="s">
        <v>41</v>
      </c>
      <c r="AC335" s="55">
        <v>8</v>
      </c>
      <c r="AD335" s="55"/>
      <c r="AE335" s="55" t="s">
        <v>42</v>
      </c>
      <c r="AF335" s="55" t="s">
        <v>43</v>
      </c>
      <c r="AG335" s="55">
        <v>0.41305399999999998</v>
      </c>
      <c r="AH335" s="57" t="s">
        <v>44</v>
      </c>
    </row>
    <row r="336" spans="1:34" x14ac:dyDescent="0.25">
      <c r="A336" s="54">
        <v>9376211</v>
      </c>
      <c r="B336" s="55"/>
      <c r="C336" s="55"/>
      <c r="D336" s="55">
        <v>55178313</v>
      </c>
      <c r="E336" s="55"/>
      <c r="F336" s="55">
        <v>300</v>
      </c>
      <c r="G336" s="55">
        <v>166473714</v>
      </c>
      <c r="H336" s="55"/>
      <c r="I336" s="55">
        <v>2275020000</v>
      </c>
      <c r="J336" s="55">
        <v>2</v>
      </c>
      <c r="K336" s="55" t="s">
        <v>34</v>
      </c>
      <c r="L336" s="55" t="s">
        <v>61</v>
      </c>
      <c r="M336" s="55">
        <v>34013</v>
      </c>
      <c r="N336" s="55"/>
      <c r="O336" s="55" t="s">
        <v>93</v>
      </c>
      <c r="P336" s="55">
        <v>48811</v>
      </c>
      <c r="Q336" s="55" t="s">
        <v>37</v>
      </c>
      <c r="R336" s="55" t="s">
        <v>38</v>
      </c>
      <c r="S336" s="55"/>
      <c r="T336" s="55"/>
      <c r="U336" s="55" t="s">
        <v>38</v>
      </c>
      <c r="V336" s="55">
        <v>40.690264999999997</v>
      </c>
      <c r="W336" s="55">
        <v>-74.176412999999997</v>
      </c>
      <c r="X336" s="55" t="s">
        <v>39</v>
      </c>
      <c r="Y336" s="55" t="s">
        <v>94</v>
      </c>
      <c r="Z336" s="55" t="s">
        <v>34</v>
      </c>
      <c r="AA336" s="55">
        <v>0</v>
      </c>
      <c r="AB336" s="55" t="s">
        <v>41</v>
      </c>
      <c r="AC336" s="55">
        <v>8</v>
      </c>
      <c r="AD336" s="55"/>
      <c r="AE336" s="55" t="s">
        <v>42</v>
      </c>
      <c r="AF336" s="55" t="s">
        <v>43</v>
      </c>
      <c r="AG336" s="55">
        <v>7.3270799999999997E-3</v>
      </c>
      <c r="AH336" s="57" t="s">
        <v>44</v>
      </c>
    </row>
    <row r="337" spans="1:34" x14ac:dyDescent="0.25">
      <c r="A337" s="54">
        <v>9376211</v>
      </c>
      <c r="B337" s="55"/>
      <c r="C337" s="55"/>
      <c r="D337" s="55">
        <v>55178213</v>
      </c>
      <c r="E337" s="55"/>
      <c r="F337" s="55">
        <v>300</v>
      </c>
      <c r="G337" s="55">
        <v>88714314</v>
      </c>
      <c r="H337" s="55"/>
      <c r="I337" s="55">
        <v>2275001000</v>
      </c>
      <c r="J337" s="55">
        <v>2</v>
      </c>
      <c r="K337" s="55" t="s">
        <v>34</v>
      </c>
      <c r="L337" s="55" t="s">
        <v>61</v>
      </c>
      <c r="M337" s="55">
        <v>34013</v>
      </c>
      <c r="N337" s="55"/>
      <c r="O337" s="55" t="s">
        <v>93</v>
      </c>
      <c r="P337" s="55">
        <v>48811</v>
      </c>
      <c r="Q337" s="55" t="s">
        <v>37</v>
      </c>
      <c r="R337" s="55" t="s">
        <v>38</v>
      </c>
      <c r="S337" s="55"/>
      <c r="T337" s="55"/>
      <c r="U337" s="55" t="s">
        <v>38</v>
      </c>
      <c r="V337" s="55">
        <v>40.690264999999997</v>
      </c>
      <c r="W337" s="55">
        <v>-74.176412999999997</v>
      </c>
      <c r="X337" s="55" t="s">
        <v>39</v>
      </c>
      <c r="Y337" s="55" t="s">
        <v>94</v>
      </c>
      <c r="Z337" s="55" t="s">
        <v>34</v>
      </c>
      <c r="AA337" s="55">
        <v>0</v>
      </c>
      <c r="AB337" s="55" t="s">
        <v>41</v>
      </c>
      <c r="AC337" s="55">
        <v>8</v>
      </c>
      <c r="AD337" s="55"/>
      <c r="AE337" s="55" t="s">
        <v>42</v>
      </c>
      <c r="AF337" s="55" t="s">
        <v>43</v>
      </c>
      <c r="AG337" s="55">
        <v>1.7384900000000001</v>
      </c>
      <c r="AH337" s="57" t="s">
        <v>44</v>
      </c>
    </row>
    <row r="338" spans="1:34" x14ac:dyDescent="0.25">
      <c r="A338" s="54">
        <v>9376211</v>
      </c>
      <c r="B338" s="55"/>
      <c r="C338" s="55"/>
      <c r="D338" s="55">
        <v>62589313</v>
      </c>
      <c r="E338" s="55"/>
      <c r="F338" s="55">
        <v>300</v>
      </c>
      <c r="G338" s="55">
        <v>84204614</v>
      </c>
      <c r="H338" s="55"/>
      <c r="I338" s="55">
        <v>2275070000</v>
      </c>
      <c r="J338" s="55">
        <v>2</v>
      </c>
      <c r="K338" s="55" t="s">
        <v>34</v>
      </c>
      <c r="L338" s="55" t="s">
        <v>61</v>
      </c>
      <c r="M338" s="55">
        <v>34013</v>
      </c>
      <c r="N338" s="55"/>
      <c r="O338" s="55" t="s">
        <v>93</v>
      </c>
      <c r="P338" s="55">
        <v>48811</v>
      </c>
      <c r="Q338" s="55" t="s">
        <v>37</v>
      </c>
      <c r="R338" s="55" t="s">
        <v>38</v>
      </c>
      <c r="S338" s="55"/>
      <c r="T338" s="55"/>
      <c r="U338" s="55" t="s">
        <v>38</v>
      </c>
      <c r="V338" s="55">
        <v>40.690264999999997</v>
      </c>
      <c r="W338" s="55">
        <v>-74.176412999999997</v>
      </c>
      <c r="X338" s="55" t="s">
        <v>39</v>
      </c>
      <c r="Y338" s="55" t="s">
        <v>94</v>
      </c>
      <c r="Z338" s="55" t="s">
        <v>34</v>
      </c>
      <c r="AA338" s="55">
        <v>0</v>
      </c>
      <c r="AB338" s="55" t="s">
        <v>41</v>
      </c>
      <c r="AC338" s="55">
        <v>8</v>
      </c>
      <c r="AD338" s="55"/>
      <c r="AE338" s="55" t="s">
        <v>42</v>
      </c>
      <c r="AF338" s="55" t="s">
        <v>43</v>
      </c>
      <c r="AG338" s="55">
        <v>0.12798000000000001</v>
      </c>
      <c r="AH338" s="57" t="s">
        <v>44</v>
      </c>
    </row>
    <row r="339" spans="1:34" x14ac:dyDescent="0.25">
      <c r="A339" s="54">
        <v>9376211</v>
      </c>
      <c r="B339" s="55"/>
      <c r="C339" s="55"/>
      <c r="D339" s="55">
        <v>62589313</v>
      </c>
      <c r="E339" s="55"/>
      <c r="F339" s="55">
        <v>300</v>
      </c>
      <c r="G339" s="55">
        <v>173354414</v>
      </c>
      <c r="H339" s="55"/>
      <c r="I339" s="55">
        <v>2275070000</v>
      </c>
      <c r="J339" s="55">
        <v>2</v>
      </c>
      <c r="K339" s="55" t="s">
        <v>34</v>
      </c>
      <c r="L339" s="55" t="s">
        <v>61</v>
      </c>
      <c r="M339" s="55">
        <v>34013</v>
      </c>
      <c r="N339" s="55"/>
      <c r="O339" s="55" t="s">
        <v>93</v>
      </c>
      <c r="P339" s="55">
        <v>48811</v>
      </c>
      <c r="Q339" s="55" t="s">
        <v>37</v>
      </c>
      <c r="R339" s="55" t="s">
        <v>38</v>
      </c>
      <c r="S339" s="55"/>
      <c r="T339" s="55"/>
      <c r="U339" s="55" t="s">
        <v>38</v>
      </c>
      <c r="V339" s="55">
        <v>40.690264999999997</v>
      </c>
      <c r="W339" s="55">
        <v>-74.176412999999997</v>
      </c>
      <c r="X339" s="55" t="s">
        <v>39</v>
      </c>
      <c r="Y339" s="55" t="s">
        <v>94</v>
      </c>
      <c r="Z339" s="55" t="s">
        <v>34</v>
      </c>
      <c r="AA339" s="55">
        <v>0</v>
      </c>
      <c r="AB339" s="55" t="s">
        <v>41</v>
      </c>
      <c r="AC339" s="55">
        <v>8</v>
      </c>
      <c r="AD339" s="55"/>
      <c r="AE339" s="55" t="s">
        <v>42</v>
      </c>
      <c r="AF339" s="55" t="s">
        <v>43</v>
      </c>
      <c r="AG339" s="55">
        <v>5.2427700000000001E-2</v>
      </c>
      <c r="AH339" s="57" t="s">
        <v>44</v>
      </c>
    </row>
    <row r="340" spans="1:34" x14ac:dyDescent="0.25">
      <c r="A340" s="54">
        <v>9376211</v>
      </c>
      <c r="B340" s="55"/>
      <c r="C340" s="55"/>
      <c r="D340" s="55">
        <v>62589313</v>
      </c>
      <c r="E340" s="55"/>
      <c r="F340" s="55">
        <v>300</v>
      </c>
      <c r="G340" s="55">
        <v>84205514</v>
      </c>
      <c r="H340" s="55"/>
      <c r="I340" s="55">
        <v>2275070000</v>
      </c>
      <c r="J340" s="55">
        <v>2</v>
      </c>
      <c r="K340" s="55" t="s">
        <v>34</v>
      </c>
      <c r="L340" s="55" t="s">
        <v>61</v>
      </c>
      <c r="M340" s="55">
        <v>34013</v>
      </c>
      <c r="N340" s="55"/>
      <c r="O340" s="55" t="s">
        <v>93</v>
      </c>
      <c r="P340" s="55">
        <v>48811</v>
      </c>
      <c r="Q340" s="55" t="s">
        <v>37</v>
      </c>
      <c r="R340" s="55" t="s">
        <v>38</v>
      </c>
      <c r="S340" s="55"/>
      <c r="T340" s="55"/>
      <c r="U340" s="55" t="s">
        <v>38</v>
      </c>
      <c r="V340" s="55">
        <v>40.690264999999997</v>
      </c>
      <c r="W340" s="55">
        <v>-74.176412999999997</v>
      </c>
      <c r="X340" s="55" t="s">
        <v>39</v>
      </c>
      <c r="Y340" s="55" t="s">
        <v>94</v>
      </c>
      <c r="Z340" s="55" t="s">
        <v>34</v>
      </c>
      <c r="AA340" s="55">
        <v>0</v>
      </c>
      <c r="AB340" s="55" t="s">
        <v>41</v>
      </c>
      <c r="AC340" s="55">
        <v>8</v>
      </c>
      <c r="AD340" s="55"/>
      <c r="AE340" s="55" t="s">
        <v>42</v>
      </c>
      <c r="AF340" s="55" t="s">
        <v>43</v>
      </c>
      <c r="AG340" s="55">
        <v>1.61794E-2</v>
      </c>
      <c r="AH340" s="57" t="s">
        <v>44</v>
      </c>
    </row>
    <row r="341" spans="1:34" x14ac:dyDescent="0.25">
      <c r="A341" s="54">
        <v>9376211</v>
      </c>
      <c r="B341" s="55"/>
      <c r="C341" s="55"/>
      <c r="D341" s="55">
        <v>62589513</v>
      </c>
      <c r="E341" s="55"/>
      <c r="F341" s="55">
        <v>300</v>
      </c>
      <c r="G341" s="55">
        <v>137937014</v>
      </c>
      <c r="H341" s="55"/>
      <c r="I341" s="55">
        <v>2275060011</v>
      </c>
      <c r="J341" s="55">
        <v>2</v>
      </c>
      <c r="K341" s="55" t="s">
        <v>34</v>
      </c>
      <c r="L341" s="55" t="s">
        <v>61</v>
      </c>
      <c r="M341" s="55">
        <v>34013</v>
      </c>
      <c r="N341" s="55"/>
      <c r="O341" s="55" t="s">
        <v>93</v>
      </c>
      <c r="P341" s="55">
        <v>48811</v>
      </c>
      <c r="Q341" s="55" t="s">
        <v>37</v>
      </c>
      <c r="R341" s="55" t="s">
        <v>38</v>
      </c>
      <c r="S341" s="55"/>
      <c r="T341" s="55"/>
      <c r="U341" s="55" t="s">
        <v>38</v>
      </c>
      <c r="V341" s="55">
        <v>40.690264999999997</v>
      </c>
      <c r="W341" s="55">
        <v>-74.176412999999997</v>
      </c>
      <c r="X341" s="55" t="s">
        <v>39</v>
      </c>
      <c r="Y341" s="55" t="s">
        <v>94</v>
      </c>
      <c r="Z341" s="55" t="s">
        <v>34</v>
      </c>
      <c r="AA341" s="55">
        <v>0</v>
      </c>
      <c r="AB341" s="55" t="s">
        <v>41</v>
      </c>
      <c r="AC341" s="55">
        <v>8</v>
      </c>
      <c r="AD341" s="55"/>
      <c r="AE341" s="55" t="s">
        <v>42</v>
      </c>
      <c r="AF341" s="55" t="s">
        <v>43</v>
      </c>
      <c r="AG341" s="55">
        <v>1.02972</v>
      </c>
      <c r="AH341" s="57" t="s">
        <v>44</v>
      </c>
    </row>
    <row r="342" spans="1:34" x14ac:dyDescent="0.25">
      <c r="A342" s="54">
        <v>9376211</v>
      </c>
      <c r="B342" s="55"/>
      <c r="C342" s="55"/>
      <c r="D342" s="55">
        <v>62589313</v>
      </c>
      <c r="E342" s="55"/>
      <c r="F342" s="55">
        <v>300</v>
      </c>
      <c r="G342" s="55">
        <v>84214214</v>
      </c>
      <c r="H342" s="55"/>
      <c r="I342" s="55">
        <v>2275070000</v>
      </c>
      <c r="J342" s="55">
        <v>2</v>
      </c>
      <c r="K342" s="55" t="s">
        <v>34</v>
      </c>
      <c r="L342" s="55" t="s">
        <v>61</v>
      </c>
      <c r="M342" s="55">
        <v>34013</v>
      </c>
      <c r="N342" s="55"/>
      <c r="O342" s="55" t="s">
        <v>93</v>
      </c>
      <c r="P342" s="55">
        <v>48811</v>
      </c>
      <c r="Q342" s="55" t="s">
        <v>37</v>
      </c>
      <c r="R342" s="55" t="s">
        <v>38</v>
      </c>
      <c r="S342" s="55"/>
      <c r="T342" s="55"/>
      <c r="U342" s="55" t="s">
        <v>38</v>
      </c>
      <c r="V342" s="55">
        <v>40.690264999999997</v>
      </c>
      <c r="W342" s="55">
        <v>-74.176412999999997</v>
      </c>
      <c r="X342" s="55" t="s">
        <v>39</v>
      </c>
      <c r="Y342" s="55" t="s">
        <v>94</v>
      </c>
      <c r="Z342" s="55" t="s">
        <v>34</v>
      </c>
      <c r="AA342" s="55">
        <v>0</v>
      </c>
      <c r="AB342" s="55" t="s">
        <v>41</v>
      </c>
      <c r="AC342" s="55">
        <v>8</v>
      </c>
      <c r="AD342" s="55"/>
      <c r="AE342" s="55" t="s">
        <v>42</v>
      </c>
      <c r="AF342" s="55" t="s">
        <v>43</v>
      </c>
      <c r="AG342" s="55">
        <v>1.25022E-2</v>
      </c>
      <c r="AH342" s="57" t="s">
        <v>44</v>
      </c>
    </row>
    <row r="343" spans="1:34" x14ac:dyDescent="0.25">
      <c r="A343" s="54">
        <v>9376211</v>
      </c>
      <c r="B343" s="55"/>
      <c r="C343" s="55"/>
      <c r="D343" s="55">
        <v>55178313</v>
      </c>
      <c r="E343" s="55"/>
      <c r="F343" s="55">
        <v>300</v>
      </c>
      <c r="G343" s="55">
        <v>166471914</v>
      </c>
      <c r="H343" s="55"/>
      <c r="I343" s="55">
        <v>2275020000</v>
      </c>
      <c r="J343" s="55">
        <v>2</v>
      </c>
      <c r="K343" s="55" t="s">
        <v>34</v>
      </c>
      <c r="L343" s="55" t="s">
        <v>61</v>
      </c>
      <c r="M343" s="55">
        <v>34013</v>
      </c>
      <c r="N343" s="55"/>
      <c r="O343" s="55" t="s">
        <v>93</v>
      </c>
      <c r="P343" s="55">
        <v>48811</v>
      </c>
      <c r="Q343" s="55" t="s">
        <v>37</v>
      </c>
      <c r="R343" s="55" t="s">
        <v>38</v>
      </c>
      <c r="S343" s="55"/>
      <c r="T343" s="55"/>
      <c r="U343" s="55" t="s">
        <v>38</v>
      </c>
      <c r="V343" s="55">
        <v>40.690264999999997</v>
      </c>
      <c r="W343" s="55">
        <v>-74.176412999999997</v>
      </c>
      <c r="X343" s="55" t="s">
        <v>39</v>
      </c>
      <c r="Y343" s="55" t="s">
        <v>94</v>
      </c>
      <c r="Z343" s="55" t="s">
        <v>34</v>
      </c>
      <c r="AA343" s="55">
        <v>0</v>
      </c>
      <c r="AB343" s="55" t="s">
        <v>41</v>
      </c>
      <c r="AC343" s="55">
        <v>8</v>
      </c>
      <c r="AD343" s="55"/>
      <c r="AE343" s="55" t="s">
        <v>42</v>
      </c>
      <c r="AF343" s="55" t="s">
        <v>43</v>
      </c>
      <c r="AG343" s="55">
        <v>8.3704500000000001E-2</v>
      </c>
      <c r="AH343" s="57" t="s">
        <v>44</v>
      </c>
    </row>
    <row r="344" spans="1:34" x14ac:dyDescent="0.25">
      <c r="A344" s="54">
        <v>9376211</v>
      </c>
      <c r="B344" s="55"/>
      <c r="C344" s="55"/>
      <c r="D344" s="55">
        <v>62589313</v>
      </c>
      <c r="E344" s="55"/>
      <c r="F344" s="55">
        <v>300</v>
      </c>
      <c r="G344" s="55">
        <v>173353314</v>
      </c>
      <c r="H344" s="55"/>
      <c r="I344" s="55">
        <v>2275070000</v>
      </c>
      <c r="J344" s="55">
        <v>2</v>
      </c>
      <c r="K344" s="55" t="s">
        <v>34</v>
      </c>
      <c r="L344" s="55" t="s">
        <v>61</v>
      </c>
      <c r="M344" s="55">
        <v>34013</v>
      </c>
      <c r="N344" s="55"/>
      <c r="O344" s="55" t="s">
        <v>93</v>
      </c>
      <c r="P344" s="55">
        <v>48811</v>
      </c>
      <c r="Q344" s="55" t="s">
        <v>37</v>
      </c>
      <c r="R344" s="55" t="s">
        <v>38</v>
      </c>
      <c r="S344" s="55"/>
      <c r="T344" s="55"/>
      <c r="U344" s="55" t="s">
        <v>38</v>
      </c>
      <c r="V344" s="55">
        <v>40.690264999999997</v>
      </c>
      <c r="W344" s="55">
        <v>-74.176412999999997</v>
      </c>
      <c r="X344" s="55" t="s">
        <v>39</v>
      </c>
      <c r="Y344" s="55" t="s">
        <v>94</v>
      </c>
      <c r="Z344" s="55" t="s">
        <v>34</v>
      </c>
      <c r="AA344" s="55">
        <v>0</v>
      </c>
      <c r="AB344" s="55" t="s">
        <v>41</v>
      </c>
      <c r="AC344" s="55">
        <v>8</v>
      </c>
      <c r="AD344" s="55"/>
      <c r="AE344" s="55" t="s">
        <v>42</v>
      </c>
      <c r="AF344" s="55" t="s">
        <v>43</v>
      </c>
      <c r="AG344" s="55">
        <v>9.0032500000000001E-2</v>
      </c>
      <c r="AH344" s="57" t="s">
        <v>44</v>
      </c>
    </row>
    <row r="345" spans="1:34" x14ac:dyDescent="0.25">
      <c r="A345" s="54">
        <v>9376211</v>
      </c>
      <c r="B345" s="55"/>
      <c r="C345" s="55"/>
      <c r="D345" s="55">
        <v>98310013</v>
      </c>
      <c r="E345" s="55"/>
      <c r="F345" s="55">
        <v>300</v>
      </c>
      <c r="G345" s="55">
        <v>148197414</v>
      </c>
      <c r="H345" s="55"/>
      <c r="I345" s="55">
        <v>2275050012</v>
      </c>
      <c r="J345" s="55">
        <v>2</v>
      </c>
      <c r="K345" s="55" t="s">
        <v>34</v>
      </c>
      <c r="L345" s="55" t="s">
        <v>61</v>
      </c>
      <c r="M345" s="55">
        <v>34013</v>
      </c>
      <c r="N345" s="55"/>
      <c r="O345" s="55" t="s">
        <v>93</v>
      </c>
      <c r="P345" s="55">
        <v>48811</v>
      </c>
      <c r="Q345" s="55" t="s">
        <v>37</v>
      </c>
      <c r="R345" s="55" t="s">
        <v>38</v>
      </c>
      <c r="S345" s="55"/>
      <c r="T345" s="55"/>
      <c r="U345" s="55" t="s">
        <v>38</v>
      </c>
      <c r="V345" s="55">
        <v>40.690264999999997</v>
      </c>
      <c r="W345" s="55">
        <v>-74.176412999999997</v>
      </c>
      <c r="X345" s="55" t="s">
        <v>39</v>
      </c>
      <c r="Y345" s="55" t="s">
        <v>94</v>
      </c>
      <c r="Z345" s="55" t="s">
        <v>34</v>
      </c>
      <c r="AA345" s="55">
        <v>0</v>
      </c>
      <c r="AB345" s="55" t="s">
        <v>41</v>
      </c>
      <c r="AC345" s="55">
        <v>8</v>
      </c>
      <c r="AD345" s="55"/>
      <c r="AE345" s="55" t="s">
        <v>42</v>
      </c>
      <c r="AF345" s="55" t="s">
        <v>43</v>
      </c>
      <c r="AG345" s="55">
        <v>1.8843600000000001E-3</v>
      </c>
      <c r="AH345" s="57" t="s">
        <v>44</v>
      </c>
    </row>
    <row r="346" spans="1:34" x14ac:dyDescent="0.25">
      <c r="A346" s="54">
        <v>9376211</v>
      </c>
      <c r="B346" s="55"/>
      <c r="C346" s="55"/>
      <c r="D346" s="55">
        <v>62589613</v>
      </c>
      <c r="E346" s="55"/>
      <c r="F346" s="55">
        <v>300</v>
      </c>
      <c r="G346" s="55">
        <v>84221614</v>
      </c>
      <c r="H346" s="55"/>
      <c r="I346" s="55">
        <v>2265008005</v>
      </c>
      <c r="J346" s="55">
        <v>2</v>
      </c>
      <c r="K346" s="55" t="s">
        <v>34</v>
      </c>
      <c r="L346" s="55" t="s">
        <v>61</v>
      </c>
      <c r="M346" s="55">
        <v>34013</v>
      </c>
      <c r="N346" s="55"/>
      <c r="O346" s="55" t="s">
        <v>93</v>
      </c>
      <c r="P346" s="55">
        <v>48811</v>
      </c>
      <c r="Q346" s="55" t="s">
        <v>37</v>
      </c>
      <c r="R346" s="55" t="s">
        <v>38</v>
      </c>
      <c r="S346" s="55"/>
      <c r="T346" s="55"/>
      <c r="U346" s="55" t="s">
        <v>38</v>
      </c>
      <c r="V346" s="55">
        <v>40.690264999999997</v>
      </c>
      <c r="W346" s="55">
        <v>-74.176412999999997</v>
      </c>
      <c r="X346" s="55" t="s">
        <v>39</v>
      </c>
      <c r="Y346" s="55" t="s">
        <v>94</v>
      </c>
      <c r="Z346" s="55" t="s">
        <v>34</v>
      </c>
      <c r="AA346" s="55">
        <v>0</v>
      </c>
      <c r="AB346" s="55" t="s">
        <v>41</v>
      </c>
      <c r="AC346" s="55">
        <v>8</v>
      </c>
      <c r="AD346" s="55"/>
      <c r="AE346" s="55" t="s">
        <v>42</v>
      </c>
      <c r="AF346" s="55" t="s">
        <v>43</v>
      </c>
      <c r="AG346" s="55">
        <v>5.3172499999999996</v>
      </c>
      <c r="AH346" s="57" t="s">
        <v>44</v>
      </c>
    </row>
    <row r="347" spans="1:34" x14ac:dyDescent="0.25">
      <c r="A347" s="54">
        <v>9376211</v>
      </c>
      <c r="B347" s="55"/>
      <c r="C347" s="55"/>
      <c r="D347" s="55">
        <v>55178313</v>
      </c>
      <c r="E347" s="55"/>
      <c r="F347" s="55">
        <v>300</v>
      </c>
      <c r="G347" s="55">
        <v>166471614</v>
      </c>
      <c r="H347" s="55"/>
      <c r="I347" s="55">
        <v>2275020000</v>
      </c>
      <c r="J347" s="55">
        <v>2</v>
      </c>
      <c r="K347" s="55" t="s">
        <v>34</v>
      </c>
      <c r="L347" s="55" t="s">
        <v>61</v>
      </c>
      <c r="M347" s="55">
        <v>34013</v>
      </c>
      <c r="N347" s="55"/>
      <c r="O347" s="55" t="s">
        <v>93</v>
      </c>
      <c r="P347" s="55">
        <v>48811</v>
      </c>
      <c r="Q347" s="55" t="s">
        <v>37</v>
      </c>
      <c r="R347" s="55" t="s">
        <v>38</v>
      </c>
      <c r="S347" s="55"/>
      <c r="T347" s="55"/>
      <c r="U347" s="55" t="s">
        <v>38</v>
      </c>
      <c r="V347" s="55">
        <v>40.690264999999997</v>
      </c>
      <c r="W347" s="55">
        <v>-74.176412999999997</v>
      </c>
      <c r="X347" s="55" t="s">
        <v>39</v>
      </c>
      <c r="Y347" s="55" t="s">
        <v>94</v>
      </c>
      <c r="Z347" s="55" t="s">
        <v>34</v>
      </c>
      <c r="AA347" s="55">
        <v>0</v>
      </c>
      <c r="AB347" s="55" t="s">
        <v>41</v>
      </c>
      <c r="AC347" s="55">
        <v>8</v>
      </c>
      <c r="AD347" s="55"/>
      <c r="AE347" s="55" t="s">
        <v>42</v>
      </c>
      <c r="AF347" s="55" t="s">
        <v>43</v>
      </c>
      <c r="AG347" s="55">
        <v>20.125800000000002</v>
      </c>
      <c r="AH347" s="57" t="s">
        <v>44</v>
      </c>
    </row>
    <row r="348" spans="1:34" x14ac:dyDescent="0.25">
      <c r="A348" s="54">
        <v>9376211</v>
      </c>
      <c r="B348" s="55"/>
      <c r="C348" s="55"/>
      <c r="D348" s="55">
        <v>62589313</v>
      </c>
      <c r="E348" s="55"/>
      <c r="F348" s="55">
        <v>300</v>
      </c>
      <c r="G348" s="55">
        <v>173353614</v>
      </c>
      <c r="H348" s="55"/>
      <c r="I348" s="55">
        <v>2275070000</v>
      </c>
      <c r="J348" s="55">
        <v>2</v>
      </c>
      <c r="K348" s="55" t="s">
        <v>34</v>
      </c>
      <c r="L348" s="55" t="s">
        <v>61</v>
      </c>
      <c r="M348" s="55">
        <v>34013</v>
      </c>
      <c r="N348" s="55"/>
      <c r="O348" s="55" t="s">
        <v>93</v>
      </c>
      <c r="P348" s="55">
        <v>48811</v>
      </c>
      <c r="Q348" s="55" t="s">
        <v>37</v>
      </c>
      <c r="R348" s="55" t="s">
        <v>38</v>
      </c>
      <c r="S348" s="55"/>
      <c r="T348" s="55"/>
      <c r="U348" s="55" t="s">
        <v>38</v>
      </c>
      <c r="V348" s="55">
        <v>40.690264999999997</v>
      </c>
      <c r="W348" s="55">
        <v>-74.176412999999997</v>
      </c>
      <c r="X348" s="55" t="s">
        <v>39</v>
      </c>
      <c r="Y348" s="55" t="s">
        <v>94</v>
      </c>
      <c r="Z348" s="55" t="s">
        <v>34</v>
      </c>
      <c r="AA348" s="55">
        <v>0</v>
      </c>
      <c r="AB348" s="55" t="s">
        <v>41</v>
      </c>
      <c r="AC348" s="55">
        <v>8</v>
      </c>
      <c r="AD348" s="55"/>
      <c r="AE348" s="55" t="s">
        <v>42</v>
      </c>
      <c r="AF348" s="55" t="s">
        <v>43</v>
      </c>
      <c r="AG348" s="55">
        <v>0.87643700000000002</v>
      </c>
      <c r="AH348" s="57" t="s">
        <v>44</v>
      </c>
    </row>
    <row r="349" spans="1:34" x14ac:dyDescent="0.25">
      <c r="A349" s="54">
        <v>9376211</v>
      </c>
      <c r="B349" s="55"/>
      <c r="C349" s="55"/>
      <c r="D349" s="55">
        <v>55178313</v>
      </c>
      <c r="E349" s="55"/>
      <c r="F349" s="55">
        <v>300</v>
      </c>
      <c r="G349" s="55">
        <v>81777114</v>
      </c>
      <c r="H349" s="55"/>
      <c r="I349" s="55">
        <v>2275020000</v>
      </c>
      <c r="J349" s="55">
        <v>2</v>
      </c>
      <c r="K349" s="55" t="s">
        <v>34</v>
      </c>
      <c r="L349" s="55" t="s">
        <v>61</v>
      </c>
      <c r="M349" s="55">
        <v>34013</v>
      </c>
      <c r="N349" s="55"/>
      <c r="O349" s="55" t="s">
        <v>93</v>
      </c>
      <c r="P349" s="55">
        <v>48811</v>
      </c>
      <c r="Q349" s="55" t="s">
        <v>37</v>
      </c>
      <c r="R349" s="55" t="s">
        <v>38</v>
      </c>
      <c r="S349" s="55"/>
      <c r="T349" s="55"/>
      <c r="U349" s="55" t="s">
        <v>38</v>
      </c>
      <c r="V349" s="55">
        <v>40.690264999999997</v>
      </c>
      <c r="W349" s="55">
        <v>-74.176412999999997</v>
      </c>
      <c r="X349" s="55" t="s">
        <v>39</v>
      </c>
      <c r="Y349" s="55" t="s">
        <v>94</v>
      </c>
      <c r="Z349" s="55" t="s">
        <v>34</v>
      </c>
      <c r="AA349" s="55">
        <v>0</v>
      </c>
      <c r="AB349" s="55" t="s">
        <v>41</v>
      </c>
      <c r="AC349" s="55">
        <v>8</v>
      </c>
      <c r="AD349" s="55"/>
      <c r="AE349" s="55" t="s">
        <v>42</v>
      </c>
      <c r="AF349" s="55" t="s">
        <v>43</v>
      </c>
      <c r="AG349" s="55">
        <v>1.24785E-3</v>
      </c>
      <c r="AH349" s="57" t="s">
        <v>44</v>
      </c>
    </row>
    <row r="350" spans="1:34" x14ac:dyDescent="0.25">
      <c r="A350" s="54">
        <v>9376211</v>
      </c>
      <c r="B350" s="55"/>
      <c r="C350" s="55"/>
      <c r="D350" s="55">
        <v>62589313</v>
      </c>
      <c r="E350" s="55"/>
      <c r="F350" s="55">
        <v>300</v>
      </c>
      <c r="G350" s="55">
        <v>84205414</v>
      </c>
      <c r="H350" s="55"/>
      <c r="I350" s="55">
        <v>2275070000</v>
      </c>
      <c r="J350" s="55">
        <v>2</v>
      </c>
      <c r="K350" s="55" t="s">
        <v>34</v>
      </c>
      <c r="L350" s="55" t="s">
        <v>61</v>
      </c>
      <c r="M350" s="55">
        <v>34013</v>
      </c>
      <c r="N350" s="55"/>
      <c r="O350" s="55" t="s">
        <v>93</v>
      </c>
      <c r="P350" s="55">
        <v>48811</v>
      </c>
      <c r="Q350" s="55" t="s">
        <v>37</v>
      </c>
      <c r="R350" s="55" t="s">
        <v>38</v>
      </c>
      <c r="S350" s="55"/>
      <c r="T350" s="55"/>
      <c r="U350" s="55" t="s">
        <v>38</v>
      </c>
      <c r="V350" s="55">
        <v>40.690264999999997</v>
      </c>
      <c r="W350" s="55">
        <v>-74.176412999999997</v>
      </c>
      <c r="X350" s="55" t="s">
        <v>39</v>
      </c>
      <c r="Y350" s="55" t="s">
        <v>94</v>
      </c>
      <c r="Z350" s="55" t="s">
        <v>34</v>
      </c>
      <c r="AA350" s="55">
        <v>0</v>
      </c>
      <c r="AB350" s="55" t="s">
        <v>41</v>
      </c>
      <c r="AC350" s="55">
        <v>8</v>
      </c>
      <c r="AD350" s="55"/>
      <c r="AE350" s="55" t="s">
        <v>42</v>
      </c>
      <c r="AF350" s="55" t="s">
        <v>43</v>
      </c>
      <c r="AG350" s="55">
        <v>1.2892300000000001E-2</v>
      </c>
      <c r="AH350" s="57" t="s">
        <v>44</v>
      </c>
    </row>
    <row r="351" spans="1:34" x14ac:dyDescent="0.25">
      <c r="A351" s="54">
        <v>9376211</v>
      </c>
      <c r="B351" s="55"/>
      <c r="C351" s="55"/>
      <c r="D351" s="55">
        <v>55178313</v>
      </c>
      <c r="E351" s="55"/>
      <c r="F351" s="55">
        <v>300</v>
      </c>
      <c r="G351" s="55">
        <v>166471814</v>
      </c>
      <c r="H351" s="55"/>
      <c r="I351" s="55">
        <v>2275020000</v>
      </c>
      <c r="J351" s="55">
        <v>2</v>
      </c>
      <c r="K351" s="55" t="s">
        <v>34</v>
      </c>
      <c r="L351" s="55" t="s">
        <v>61</v>
      </c>
      <c r="M351" s="55">
        <v>34013</v>
      </c>
      <c r="N351" s="55"/>
      <c r="O351" s="55" t="s">
        <v>93</v>
      </c>
      <c r="P351" s="55">
        <v>48811</v>
      </c>
      <c r="Q351" s="55" t="s">
        <v>37</v>
      </c>
      <c r="R351" s="55" t="s">
        <v>38</v>
      </c>
      <c r="S351" s="55"/>
      <c r="T351" s="55"/>
      <c r="U351" s="55" t="s">
        <v>38</v>
      </c>
      <c r="V351" s="55">
        <v>40.690264999999997</v>
      </c>
      <c r="W351" s="55">
        <v>-74.176412999999997</v>
      </c>
      <c r="X351" s="55" t="s">
        <v>39</v>
      </c>
      <c r="Y351" s="55" t="s">
        <v>94</v>
      </c>
      <c r="Z351" s="55" t="s">
        <v>34</v>
      </c>
      <c r="AA351" s="55">
        <v>0</v>
      </c>
      <c r="AB351" s="55" t="s">
        <v>41</v>
      </c>
      <c r="AC351" s="55">
        <v>8</v>
      </c>
      <c r="AD351" s="55"/>
      <c r="AE351" s="55" t="s">
        <v>42</v>
      </c>
      <c r="AF351" s="55" t="s">
        <v>43</v>
      </c>
      <c r="AG351" s="55">
        <v>0.21520700000000001</v>
      </c>
      <c r="AH351" s="57" t="s">
        <v>44</v>
      </c>
    </row>
    <row r="352" spans="1:34" x14ac:dyDescent="0.25">
      <c r="A352" s="54">
        <v>9376211</v>
      </c>
      <c r="B352" s="55"/>
      <c r="C352" s="55"/>
      <c r="D352" s="55">
        <v>55178313</v>
      </c>
      <c r="E352" s="55"/>
      <c r="F352" s="55">
        <v>300</v>
      </c>
      <c r="G352" s="55">
        <v>166471514</v>
      </c>
      <c r="H352" s="55"/>
      <c r="I352" s="55">
        <v>2275020000</v>
      </c>
      <c r="J352" s="55">
        <v>2</v>
      </c>
      <c r="K352" s="55" t="s">
        <v>34</v>
      </c>
      <c r="L352" s="55" t="s">
        <v>61</v>
      </c>
      <c r="M352" s="55">
        <v>34013</v>
      </c>
      <c r="N352" s="55"/>
      <c r="O352" s="55" t="s">
        <v>93</v>
      </c>
      <c r="P352" s="55">
        <v>48811</v>
      </c>
      <c r="Q352" s="55" t="s">
        <v>37</v>
      </c>
      <c r="R352" s="55" t="s">
        <v>38</v>
      </c>
      <c r="S352" s="55"/>
      <c r="T352" s="55"/>
      <c r="U352" s="55" t="s">
        <v>38</v>
      </c>
      <c r="V352" s="55">
        <v>40.690264999999997</v>
      </c>
      <c r="W352" s="55">
        <v>-74.176412999999997</v>
      </c>
      <c r="X352" s="55" t="s">
        <v>39</v>
      </c>
      <c r="Y352" s="55" t="s">
        <v>94</v>
      </c>
      <c r="Z352" s="55" t="s">
        <v>34</v>
      </c>
      <c r="AA352" s="55">
        <v>0</v>
      </c>
      <c r="AB352" s="55" t="s">
        <v>41</v>
      </c>
      <c r="AC352" s="55">
        <v>8</v>
      </c>
      <c r="AD352" s="55"/>
      <c r="AE352" s="55" t="s">
        <v>42</v>
      </c>
      <c r="AF352" s="55" t="s">
        <v>43</v>
      </c>
      <c r="AG352" s="55">
        <v>22.768899999999999</v>
      </c>
      <c r="AH352" s="57" t="s">
        <v>44</v>
      </c>
    </row>
    <row r="353" spans="1:34" x14ac:dyDescent="0.25">
      <c r="A353" s="54">
        <v>9376211</v>
      </c>
      <c r="B353" s="55"/>
      <c r="C353" s="55"/>
      <c r="D353" s="55">
        <v>55178313</v>
      </c>
      <c r="E353" s="55"/>
      <c r="F353" s="55">
        <v>300</v>
      </c>
      <c r="G353" s="55">
        <v>81775714</v>
      </c>
      <c r="H353" s="55"/>
      <c r="I353" s="55">
        <v>2275020000</v>
      </c>
      <c r="J353" s="55">
        <v>2</v>
      </c>
      <c r="K353" s="55" t="s">
        <v>34</v>
      </c>
      <c r="L353" s="55" t="s">
        <v>61</v>
      </c>
      <c r="M353" s="55">
        <v>34013</v>
      </c>
      <c r="N353" s="55"/>
      <c r="O353" s="55" t="s">
        <v>93</v>
      </c>
      <c r="P353" s="55">
        <v>48811</v>
      </c>
      <c r="Q353" s="55" t="s">
        <v>37</v>
      </c>
      <c r="R353" s="55" t="s">
        <v>38</v>
      </c>
      <c r="S353" s="55"/>
      <c r="T353" s="55"/>
      <c r="U353" s="55" t="s">
        <v>38</v>
      </c>
      <c r="V353" s="55">
        <v>40.690264999999997</v>
      </c>
      <c r="W353" s="55">
        <v>-74.176412999999997</v>
      </c>
      <c r="X353" s="55" t="s">
        <v>39</v>
      </c>
      <c r="Y353" s="55" t="s">
        <v>94</v>
      </c>
      <c r="Z353" s="55" t="s">
        <v>34</v>
      </c>
      <c r="AA353" s="55">
        <v>0</v>
      </c>
      <c r="AB353" s="55" t="s">
        <v>41</v>
      </c>
      <c r="AC353" s="55">
        <v>8</v>
      </c>
      <c r="AD353" s="55"/>
      <c r="AE353" s="55" t="s">
        <v>42</v>
      </c>
      <c r="AF353" s="55" t="s">
        <v>43</v>
      </c>
      <c r="AG353" s="55">
        <v>1.6363099999999999</v>
      </c>
      <c r="AH353" s="57" t="s">
        <v>44</v>
      </c>
    </row>
    <row r="354" spans="1:34" x14ac:dyDescent="0.25">
      <c r="A354" s="54">
        <v>9376211</v>
      </c>
      <c r="B354" s="55"/>
      <c r="C354" s="55"/>
      <c r="D354" s="55">
        <v>62589313</v>
      </c>
      <c r="E354" s="55"/>
      <c r="F354" s="55">
        <v>300</v>
      </c>
      <c r="G354" s="55">
        <v>173354814</v>
      </c>
      <c r="H354" s="55"/>
      <c r="I354" s="55">
        <v>2275070000</v>
      </c>
      <c r="J354" s="55">
        <v>2</v>
      </c>
      <c r="K354" s="55" t="s">
        <v>34</v>
      </c>
      <c r="L354" s="55" t="s">
        <v>61</v>
      </c>
      <c r="M354" s="55">
        <v>34013</v>
      </c>
      <c r="N354" s="55"/>
      <c r="O354" s="55" t="s">
        <v>93</v>
      </c>
      <c r="P354" s="55">
        <v>48811</v>
      </c>
      <c r="Q354" s="55" t="s">
        <v>37</v>
      </c>
      <c r="R354" s="55" t="s">
        <v>38</v>
      </c>
      <c r="S354" s="55"/>
      <c r="T354" s="55"/>
      <c r="U354" s="55" t="s">
        <v>38</v>
      </c>
      <c r="V354" s="55">
        <v>40.690264999999997</v>
      </c>
      <c r="W354" s="55">
        <v>-74.176412999999997</v>
      </c>
      <c r="X354" s="55" t="s">
        <v>39</v>
      </c>
      <c r="Y354" s="55" t="s">
        <v>94</v>
      </c>
      <c r="Z354" s="55" t="s">
        <v>34</v>
      </c>
      <c r="AA354" s="55">
        <v>0</v>
      </c>
      <c r="AB354" s="55" t="s">
        <v>41</v>
      </c>
      <c r="AC354" s="55">
        <v>8</v>
      </c>
      <c r="AD354" s="55"/>
      <c r="AE354" s="55" t="s">
        <v>42</v>
      </c>
      <c r="AF354" s="55" t="s">
        <v>43</v>
      </c>
      <c r="AG354" s="55">
        <v>2.2646999999999998E-5</v>
      </c>
      <c r="AH354" s="57" t="s">
        <v>44</v>
      </c>
    </row>
    <row r="355" spans="1:34" x14ac:dyDescent="0.25">
      <c r="A355" s="54">
        <v>9376211</v>
      </c>
      <c r="B355" s="55"/>
      <c r="C355" s="55"/>
      <c r="D355" s="55">
        <v>62589513</v>
      </c>
      <c r="E355" s="55"/>
      <c r="F355" s="55">
        <v>300</v>
      </c>
      <c r="G355" s="55">
        <v>166474114</v>
      </c>
      <c r="H355" s="55"/>
      <c r="I355" s="55">
        <v>2275060012</v>
      </c>
      <c r="J355" s="55">
        <v>2</v>
      </c>
      <c r="K355" s="55" t="s">
        <v>34</v>
      </c>
      <c r="L355" s="55" t="s">
        <v>61</v>
      </c>
      <c r="M355" s="55">
        <v>34013</v>
      </c>
      <c r="N355" s="55"/>
      <c r="O355" s="55" t="s">
        <v>93</v>
      </c>
      <c r="P355" s="55">
        <v>48811</v>
      </c>
      <c r="Q355" s="55" t="s">
        <v>37</v>
      </c>
      <c r="R355" s="55" t="s">
        <v>38</v>
      </c>
      <c r="S355" s="55"/>
      <c r="T355" s="55"/>
      <c r="U355" s="55" t="s">
        <v>38</v>
      </c>
      <c r="V355" s="55">
        <v>40.690264999999997</v>
      </c>
      <c r="W355" s="55">
        <v>-74.176412999999997</v>
      </c>
      <c r="X355" s="55" t="s">
        <v>39</v>
      </c>
      <c r="Y355" s="55" t="s">
        <v>94</v>
      </c>
      <c r="Z355" s="55" t="s">
        <v>34</v>
      </c>
      <c r="AA355" s="55">
        <v>0</v>
      </c>
      <c r="AB355" s="55" t="s">
        <v>41</v>
      </c>
      <c r="AC355" s="55">
        <v>8</v>
      </c>
      <c r="AD355" s="55"/>
      <c r="AE355" s="55" t="s">
        <v>42</v>
      </c>
      <c r="AF355" s="55" t="s">
        <v>43</v>
      </c>
      <c r="AG355" s="55">
        <v>1.8287500000000002E-2</v>
      </c>
      <c r="AH355" s="57" t="s">
        <v>44</v>
      </c>
    </row>
    <row r="356" spans="1:34" x14ac:dyDescent="0.25">
      <c r="A356" s="54">
        <v>9376211</v>
      </c>
      <c r="B356" s="55"/>
      <c r="C356" s="55"/>
      <c r="D356" s="55">
        <v>62589513</v>
      </c>
      <c r="E356" s="55"/>
      <c r="F356" s="55">
        <v>300</v>
      </c>
      <c r="G356" s="55">
        <v>137937614</v>
      </c>
      <c r="H356" s="55"/>
      <c r="I356" s="55">
        <v>2275060012</v>
      </c>
      <c r="J356" s="55">
        <v>2</v>
      </c>
      <c r="K356" s="55" t="s">
        <v>34</v>
      </c>
      <c r="L356" s="55" t="s">
        <v>61</v>
      </c>
      <c r="M356" s="55">
        <v>34013</v>
      </c>
      <c r="N356" s="55"/>
      <c r="O356" s="55" t="s">
        <v>93</v>
      </c>
      <c r="P356" s="55">
        <v>48811</v>
      </c>
      <c r="Q356" s="55" t="s">
        <v>37</v>
      </c>
      <c r="R356" s="55" t="s">
        <v>38</v>
      </c>
      <c r="S356" s="55"/>
      <c r="T356" s="55"/>
      <c r="U356" s="55" t="s">
        <v>38</v>
      </c>
      <c r="V356" s="55">
        <v>40.690264999999997</v>
      </c>
      <c r="W356" s="55">
        <v>-74.176412999999997</v>
      </c>
      <c r="X356" s="55" t="s">
        <v>39</v>
      </c>
      <c r="Y356" s="55" t="s">
        <v>94</v>
      </c>
      <c r="Z356" s="55" t="s">
        <v>34</v>
      </c>
      <c r="AA356" s="55">
        <v>0</v>
      </c>
      <c r="AB356" s="55" t="s">
        <v>41</v>
      </c>
      <c r="AC356" s="55">
        <v>8</v>
      </c>
      <c r="AD356" s="55"/>
      <c r="AE356" s="55" t="s">
        <v>42</v>
      </c>
      <c r="AF356" s="55" t="s">
        <v>43</v>
      </c>
      <c r="AG356" s="55">
        <v>8.8428000000000004</v>
      </c>
      <c r="AH356" s="57" t="s">
        <v>44</v>
      </c>
    </row>
    <row r="357" spans="1:34" x14ac:dyDescent="0.25">
      <c r="A357" s="54">
        <v>9376211</v>
      </c>
      <c r="B357" s="55"/>
      <c r="C357" s="55"/>
      <c r="D357" s="55">
        <v>55178213</v>
      </c>
      <c r="E357" s="55"/>
      <c r="F357" s="55">
        <v>300</v>
      </c>
      <c r="G357" s="55">
        <v>148187714</v>
      </c>
      <c r="H357" s="55"/>
      <c r="I357" s="55">
        <v>2275001000</v>
      </c>
      <c r="J357" s="55">
        <v>2</v>
      </c>
      <c r="K357" s="55" t="s">
        <v>34</v>
      </c>
      <c r="L357" s="55" t="s">
        <v>61</v>
      </c>
      <c r="M357" s="55">
        <v>34013</v>
      </c>
      <c r="N357" s="55"/>
      <c r="O357" s="55" t="s">
        <v>93</v>
      </c>
      <c r="P357" s="55">
        <v>48811</v>
      </c>
      <c r="Q357" s="55" t="s">
        <v>37</v>
      </c>
      <c r="R357" s="55" t="s">
        <v>38</v>
      </c>
      <c r="S357" s="55"/>
      <c r="T357" s="55"/>
      <c r="U357" s="55" t="s">
        <v>38</v>
      </c>
      <c r="V357" s="55">
        <v>40.690264999999997</v>
      </c>
      <c r="W357" s="55">
        <v>-74.176412999999997</v>
      </c>
      <c r="X357" s="55" t="s">
        <v>39</v>
      </c>
      <c r="Y357" s="55" t="s">
        <v>94</v>
      </c>
      <c r="Z357" s="55" t="s">
        <v>34</v>
      </c>
      <c r="AA357" s="55">
        <v>0</v>
      </c>
      <c r="AB357" s="55" t="s">
        <v>41</v>
      </c>
      <c r="AC357" s="55">
        <v>8</v>
      </c>
      <c r="AD357" s="55"/>
      <c r="AE357" s="55" t="s">
        <v>42</v>
      </c>
      <c r="AF357" s="55" t="s">
        <v>43</v>
      </c>
      <c r="AG357" s="55">
        <v>6.5007399999999996E-3</v>
      </c>
      <c r="AH357" s="57" t="s">
        <v>44</v>
      </c>
    </row>
    <row r="358" spans="1:34" x14ac:dyDescent="0.25">
      <c r="A358" s="54">
        <v>9376211</v>
      </c>
      <c r="B358" s="55"/>
      <c r="C358" s="55"/>
      <c r="D358" s="55">
        <v>62589313</v>
      </c>
      <c r="E358" s="55"/>
      <c r="F358" s="55">
        <v>300</v>
      </c>
      <c r="G358" s="55">
        <v>173354114</v>
      </c>
      <c r="H358" s="55"/>
      <c r="I358" s="55">
        <v>2275070000</v>
      </c>
      <c r="J358" s="55">
        <v>2</v>
      </c>
      <c r="K358" s="55" t="s">
        <v>34</v>
      </c>
      <c r="L358" s="55" t="s">
        <v>61</v>
      </c>
      <c r="M358" s="55">
        <v>34013</v>
      </c>
      <c r="N358" s="55"/>
      <c r="O358" s="55" t="s">
        <v>93</v>
      </c>
      <c r="P358" s="55">
        <v>48811</v>
      </c>
      <c r="Q358" s="55" t="s">
        <v>37</v>
      </c>
      <c r="R358" s="55" t="s">
        <v>38</v>
      </c>
      <c r="S358" s="55"/>
      <c r="T358" s="55"/>
      <c r="U358" s="55" t="s">
        <v>38</v>
      </c>
      <c r="V358" s="55">
        <v>40.690264999999997</v>
      </c>
      <c r="W358" s="55">
        <v>-74.176412999999997</v>
      </c>
      <c r="X358" s="55" t="s">
        <v>39</v>
      </c>
      <c r="Y358" s="55" t="s">
        <v>94</v>
      </c>
      <c r="Z358" s="55" t="s">
        <v>34</v>
      </c>
      <c r="AA358" s="55">
        <v>0</v>
      </c>
      <c r="AB358" s="55" t="s">
        <v>41</v>
      </c>
      <c r="AC358" s="55">
        <v>8</v>
      </c>
      <c r="AD358" s="55"/>
      <c r="AE358" s="55" t="s">
        <v>42</v>
      </c>
      <c r="AF358" s="55" t="s">
        <v>43</v>
      </c>
      <c r="AG358" s="55">
        <v>3.9077099999999997E-2</v>
      </c>
      <c r="AH358" s="57" t="s">
        <v>44</v>
      </c>
    </row>
    <row r="359" spans="1:34" x14ac:dyDescent="0.25">
      <c r="A359" s="54">
        <v>9376211</v>
      </c>
      <c r="B359" s="55"/>
      <c r="C359" s="55"/>
      <c r="D359" s="55">
        <v>55178313</v>
      </c>
      <c r="E359" s="55"/>
      <c r="F359" s="55">
        <v>300</v>
      </c>
      <c r="G359" s="55">
        <v>81781614</v>
      </c>
      <c r="H359" s="55"/>
      <c r="I359" s="55">
        <v>2275020000</v>
      </c>
      <c r="J359" s="55">
        <v>2</v>
      </c>
      <c r="K359" s="55" t="s">
        <v>34</v>
      </c>
      <c r="L359" s="55" t="s">
        <v>61</v>
      </c>
      <c r="M359" s="55">
        <v>34013</v>
      </c>
      <c r="N359" s="55"/>
      <c r="O359" s="55" t="s">
        <v>93</v>
      </c>
      <c r="P359" s="55">
        <v>48811</v>
      </c>
      <c r="Q359" s="55" t="s">
        <v>37</v>
      </c>
      <c r="R359" s="55" t="s">
        <v>38</v>
      </c>
      <c r="S359" s="55"/>
      <c r="T359" s="55"/>
      <c r="U359" s="55" t="s">
        <v>38</v>
      </c>
      <c r="V359" s="55">
        <v>40.690264999999997</v>
      </c>
      <c r="W359" s="55">
        <v>-74.176412999999997</v>
      </c>
      <c r="X359" s="55" t="s">
        <v>39</v>
      </c>
      <c r="Y359" s="55" t="s">
        <v>94</v>
      </c>
      <c r="Z359" s="55" t="s">
        <v>34</v>
      </c>
      <c r="AA359" s="55">
        <v>0</v>
      </c>
      <c r="AB359" s="55" t="s">
        <v>41</v>
      </c>
      <c r="AC359" s="55">
        <v>8</v>
      </c>
      <c r="AD359" s="55"/>
      <c r="AE359" s="55" t="s">
        <v>42</v>
      </c>
      <c r="AF359" s="55" t="s">
        <v>43</v>
      </c>
      <c r="AG359" s="55">
        <v>0.73474700000000004</v>
      </c>
      <c r="AH359" s="57" t="s">
        <v>44</v>
      </c>
    </row>
    <row r="360" spans="1:34" x14ac:dyDescent="0.25">
      <c r="A360" s="54">
        <v>9376211</v>
      </c>
      <c r="B360" s="55"/>
      <c r="C360" s="55"/>
      <c r="D360" s="55">
        <v>55178313</v>
      </c>
      <c r="E360" s="55"/>
      <c r="F360" s="55">
        <v>300</v>
      </c>
      <c r="G360" s="55">
        <v>81775614</v>
      </c>
      <c r="H360" s="55"/>
      <c r="I360" s="55">
        <v>2275020000</v>
      </c>
      <c r="J360" s="55">
        <v>2</v>
      </c>
      <c r="K360" s="55" t="s">
        <v>34</v>
      </c>
      <c r="L360" s="55" t="s">
        <v>61</v>
      </c>
      <c r="M360" s="55">
        <v>34013</v>
      </c>
      <c r="N360" s="55"/>
      <c r="O360" s="55" t="s">
        <v>93</v>
      </c>
      <c r="P360" s="55">
        <v>48811</v>
      </c>
      <c r="Q360" s="55" t="s">
        <v>37</v>
      </c>
      <c r="R360" s="55" t="s">
        <v>38</v>
      </c>
      <c r="S360" s="55"/>
      <c r="T360" s="55"/>
      <c r="U360" s="55" t="s">
        <v>38</v>
      </c>
      <c r="V360" s="55">
        <v>40.690264999999997</v>
      </c>
      <c r="W360" s="55">
        <v>-74.176412999999997</v>
      </c>
      <c r="X360" s="55" t="s">
        <v>39</v>
      </c>
      <c r="Y360" s="55" t="s">
        <v>94</v>
      </c>
      <c r="Z360" s="55" t="s">
        <v>34</v>
      </c>
      <c r="AA360" s="55">
        <v>0</v>
      </c>
      <c r="AB360" s="55" t="s">
        <v>41</v>
      </c>
      <c r="AC360" s="55">
        <v>8</v>
      </c>
      <c r="AD360" s="55"/>
      <c r="AE360" s="55" t="s">
        <v>42</v>
      </c>
      <c r="AF360" s="55" t="s">
        <v>43</v>
      </c>
      <c r="AG360" s="55">
        <v>8.3803999999999998</v>
      </c>
      <c r="AH360" s="57" t="s">
        <v>44</v>
      </c>
    </row>
    <row r="361" spans="1:34" x14ac:dyDescent="0.25">
      <c r="A361" s="54">
        <v>9376211</v>
      </c>
      <c r="B361" s="55"/>
      <c r="C361" s="55"/>
      <c r="D361" s="55">
        <v>62589313</v>
      </c>
      <c r="E361" s="55"/>
      <c r="F361" s="55">
        <v>300</v>
      </c>
      <c r="G361" s="55">
        <v>173355514</v>
      </c>
      <c r="H361" s="55"/>
      <c r="I361" s="55">
        <v>2275070000</v>
      </c>
      <c r="J361" s="55">
        <v>2</v>
      </c>
      <c r="K361" s="55" t="s">
        <v>34</v>
      </c>
      <c r="L361" s="55" t="s">
        <v>61</v>
      </c>
      <c r="M361" s="55">
        <v>34013</v>
      </c>
      <c r="N361" s="55"/>
      <c r="O361" s="55" t="s">
        <v>93</v>
      </c>
      <c r="P361" s="55">
        <v>48811</v>
      </c>
      <c r="Q361" s="55" t="s">
        <v>37</v>
      </c>
      <c r="R361" s="55" t="s">
        <v>38</v>
      </c>
      <c r="S361" s="55"/>
      <c r="T361" s="55"/>
      <c r="U361" s="55" t="s">
        <v>38</v>
      </c>
      <c r="V361" s="55">
        <v>40.690264999999997</v>
      </c>
      <c r="W361" s="55">
        <v>-74.176412999999997</v>
      </c>
      <c r="X361" s="55" t="s">
        <v>39</v>
      </c>
      <c r="Y361" s="55" t="s">
        <v>94</v>
      </c>
      <c r="Z361" s="55" t="s">
        <v>34</v>
      </c>
      <c r="AA361" s="55">
        <v>0</v>
      </c>
      <c r="AB361" s="55" t="s">
        <v>41</v>
      </c>
      <c r="AC361" s="55">
        <v>8</v>
      </c>
      <c r="AD361" s="55"/>
      <c r="AE361" s="55" t="s">
        <v>42</v>
      </c>
      <c r="AF361" s="55" t="s">
        <v>43</v>
      </c>
      <c r="AG361" s="55">
        <v>3.01383E-2</v>
      </c>
      <c r="AH361" s="57" t="s">
        <v>44</v>
      </c>
    </row>
    <row r="362" spans="1:34" x14ac:dyDescent="0.25">
      <c r="A362" s="54">
        <v>9376211</v>
      </c>
      <c r="B362" s="55"/>
      <c r="C362" s="55"/>
      <c r="D362" s="55">
        <v>62589513</v>
      </c>
      <c r="E362" s="55"/>
      <c r="F362" s="55">
        <v>300</v>
      </c>
      <c r="G362" s="55">
        <v>148193814</v>
      </c>
      <c r="H362" s="55"/>
      <c r="I362" s="55">
        <v>2275060011</v>
      </c>
      <c r="J362" s="55">
        <v>2</v>
      </c>
      <c r="K362" s="55" t="s">
        <v>34</v>
      </c>
      <c r="L362" s="55" t="s">
        <v>61</v>
      </c>
      <c r="M362" s="55">
        <v>34013</v>
      </c>
      <c r="N362" s="55"/>
      <c r="O362" s="55" t="s">
        <v>93</v>
      </c>
      <c r="P362" s="55">
        <v>48811</v>
      </c>
      <c r="Q362" s="55" t="s">
        <v>37</v>
      </c>
      <c r="R362" s="55" t="s">
        <v>38</v>
      </c>
      <c r="S362" s="55"/>
      <c r="T362" s="55"/>
      <c r="U362" s="55" t="s">
        <v>38</v>
      </c>
      <c r="V362" s="55">
        <v>40.690264999999997</v>
      </c>
      <c r="W362" s="55">
        <v>-74.176412999999997</v>
      </c>
      <c r="X362" s="55" t="s">
        <v>39</v>
      </c>
      <c r="Y362" s="55" t="s">
        <v>94</v>
      </c>
      <c r="Z362" s="55" t="s">
        <v>34</v>
      </c>
      <c r="AA362" s="55">
        <v>0</v>
      </c>
      <c r="AB362" s="55" t="s">
        <v>41</v>
      </c>
      <c r="AC362" s="55">
        <v>8</v>
      </c>
      <c r="AD362" s="55"/>
      <c r="AE362" s="55" t="s">
        <v>42</v>
      </c>
      <c r="AF362" s="55" t="s">
        <v>43</v>
      </c>
      <c r="AG362" s="55">
        <v>9.18215E-4</v>
      </c>
      <c r="AH362" s="57" t="s">
        <v>44</v>
      </c>
    </row>
    <row r="363" spans="1:34" x14ac:dyDescent="0.25">
      <c r="A363" s="54">
        <v>9376211</v>
      </c>
      <c r="B363" s="55"/>
      <c r="C363" s="55"/>
      <c r="D363" s="55">
        <v>62589313</v>
      </c>
      <c r="E363" s="55"/>
      <c r="F363" s="55">
        <v>300</v>
      </c>
      <c r="G363" s="55">
        <v>84215014</v>
      </c>
      <c r="H363" s="55"/>
      <c r="I363" s="55">
        <v>2275070000</v>
      </c>
      <c r="J363" s="55">
        <v>2</v>
      </c>
      <c r="K363" s="55" t="s">
        <v>34</v>
      </c>
      <c r="L363" s="55" t="s">
        <v>61</v>
      </c>
      <c r="M363" s="55">
        <v>34013</v>
      </c>
      <c r="N363" s="55"/>
      <c r="O363" s="55" t="s">
        <v>93</v>
      </c>
      <c r="P363" s="55">
        <v>48811</v>
      </c>
      <c r="Q363" s="55" t="s">
        <v>37</v>
      </c>
      <c r="R363" s="55" t="s">
        <v>38</v>
      </c>
      <c r="S363" s="55"/>
      <c r="T363" s="55"/>
      <c r="U363" s="55" t="s">
        <v>38</v>
      </c>
      <c r="V363" s="55">
        <v>40.690264999999997</v>
      </c>
      <c r="W363" s="55">
        <v>-74.176412999999997</v>
      </c>
      <c r="X363" s="55" t="s">
        <v>39</v>
      </c>
      <c r="Y363" s="55" t="s">
        <v>94</v>
      </c>
      <c r="Z363" s="55" t="s">
        <v>34</v>
      </c>
      <c r="AA363" s="55">
        <v>0</v>
      </c>
      <c r="AB363" s="55" t="s">
        <v>41</v>
      </c>
      <c r="AC363" s="55">
        <v>8</v>
      </c>
      <c r="AD363" s="55"/>
      <c r="AE363" s="55" t="s">
        <v>42</v>
      </c>
      <c r="AF363" s="55" t="s">
        <v>43</v>
      </c>
      <c r="AG363" s="55">
        <v>0.24903600000000001</v>
      </c>
      <c r="AH363" s="57" t="s">
        <v>44</v>
      </c>
    </row>
    <row r="364" spans="1:34" x14ac:dyDescent="0.25">
      <c r="A364" s="54">
        <v>9376211</v>
      </c>
      <c r="B364" s="55"/>
      <c r="C364" s="55"/>
      <c r="D364" s="55">
        <v>62589313</v>
      </c>
      <c r="E364" s="55"/>
      <c r="F364" s="55">
        <v>300</v>
      </c>
      <c r="G364" s="55">
        <v>84206914</v>
      </c>
      <c r="H364" s="55"/>
      <c r="I364" s="55">
        <v>2275070000</v>
      </c>
      <c r="J364" s="55">
        <v>2</v>
      </c>
      <c r="K364" s="55" t="s">
        <v>34</v>
      </c>
      <c r="L364" s="55" t="s">
        <v>61</v>
      </c>
      <c r="M364" s="55">
        <v>34013</v>
      </c>
      <c r="N364" s="55"/>
      <c r="O364" s="55" t="s">
        <v>93</v>
      </c>
      <c r="P364" s="55">
        <v>48811</v>
      </c>
      <c r="Q364" s="55" t="s">
        <v>37</v>
      </c>
      <c r="R364" s="55" t="s">
        <v>38</v>
      </c>
      <c r="S364" s="55"/>
      <c r="T364" s="55"/>
      <c r="U364" s="55" t="s">
        <v>38</v>
      </c>
      <c r="V364" s="55">
        <v>40.690264999999997</v>
      </c>
      <c r="W364" s="55">
        <v>-74.176412999999997</v>
      </c>
      <c r="X364" s="55" t="s">
        <v>39</v>
      </c>
      <c r="Y364" s="55" t="s">
        <v>94</v>
      </c>
      <c r="Z364" s="55" t="s">
        <v>34</v>
      </c>
      <c r="AA364" s="55">
        <v>0</v>
      </c>
      <c r="AB364" s="55" t="s">
        <v>41</v>
      </c>
      <c r="AC364" s="55">
        <v>8</v>
      </c>
      <c r="AD364" s="55"/>
      <c r="AE364" s="55" t="s">
        <v>42</v>
      </c>
      <c r="AF364" s="55" t="s">
        <v>43</v>
      </c>
      <c r="AG364" s="55">
        <v>2.2345E-5</v>
      </c>
      <c r="AH364" s="57" t="s">
        <v>44</v>
      </c>
    </row>
    <row r="365" spans="1:34" x14ac:dyDescent="0.25">
      <c r="A365" s="54">
        <v>9376211</v>
      </c>
      <c r="B365" s="55"/>
      <c r="C365" s="55"/>
      <c r="D365" s="55">
        <v>62589313</v>
      </c>
      <c r="E365" s="55"/>
      <c r="F365" s="55">
        <v>300</v>
      </c>
      <c r="G365" s="55">
        <v>173353214</v>
      </c>
      <c r="H365" s="55"/>
      <c r="I365" s="55">
        <v>2275070000</v>
      </c>
      <c r="J365" s="55">
        <v>2</v>
      </c>
      <c r="K365" s="55" t="s">
        <v>34</v>
      </c>
      <c r="L365" s="55" t="s">
        <v>61</v>
      </c>
      <c r="M365" s="55">
        <v>34013</v>
      </c>
      <c r="N365" s="55"/>
      <c r="O365" s="55" t="s">
        <v>93</v>
      </c>
      <c r="P365" s="55">
        <v>48811</v>
      </c>
      <c r="Q365" s="55" t="s">
        <v>37</v>
      </c>
      <c r="R365" s="55" t="s">
        <v>38</v>
      </c>
      <c r="S365" s="55"/>
      <c r="T365" s="55"/>
      <c r="U365" s="55" t="s">
        <v>38</v>
      </c>
      <c r="V365" s="55">
        <v>40.690264999999997</v>
      </c>
      <c r="W365" s="55">
        <v>-74.176412999999997</v>
      </c>
      <c r="X365" s="55" t="s">
        <v>39</v>
      </c>
      <c r="Y365" s="55" t="s">
        <v>94</v>
      </c>
      <c r="Z365" s="55" t="s">
        <v>34</v>
      </c>
      <c r="AA365" s="55">
        <v>0</v>
      </c>
      <c r="AB365" s="55" t="s">
        <v>41</v>
      </c>
      <c r="AC365" s="55">
        <v>8</v>
      </c>
      <c r="AD365" s="55"/>
      <c r="AE365" s="55" t="s">
        <v>42</v>
      </c>
      <c r="AF365" s="55" t="s">
        <v>43</v>
      </c>
      <c r="AG365" s="55">
        <v>5.4357600000000004E-4</v>
      </c>
      <c r="AH365" s="57" t="s">
        <v>44</v>
      </c>
    </row>
    <row r="366" spans="1:34" x14ac:dyDescent="0.25">
      <c r="A366" s="54">
        <v>9376211</v>
      </c>
      <c r="B366" s="55"/>
      <c r="C366" s="55"/>
      <c r="D366" s="55">
        <v>55178313</v>
      </c>
      <c r="E366" s="55"/>
      <c r="F366" s="55">
        <v>300</v>
      </c>
      <c r="G366" s="55">
        <v>166473914</v>
      </c>
      <c r="H366" s="55"/>
      <c r="I366" s="55">
        <v>2275020000</v>
      </c>
      <c r="J366" s="55">
        <v>2</v>
      </c>
      <c r="K366" s="55" t="s">
        <v>34</v>
      </c>
      <c r="L366" s="55" t="s">
        <v>61</v>
      </c>
      <c r="M366" s="55">
        <v>34013</v>
      </c>
      <c r="N366" s="55"/>
      <c r="O366" s="55" t="s">
        <v>93</v>
      </c>
      <c r="P366" s="55">
        <v>48811</v>
      </c>
      <c r="Q366" s="55" t="s">
        <v>37</v>
      </c>
      <c r="R366" s="55" t="s">
        <v>38</v>
      </c>
      <c r="S366" s="55"/>
      <c r="T366" s="55"/>
      <c r="U366" s="55" t="s">
        <v>38</v>
      </c>
      <c r="V366" s="55">
        <v>40.690264999999997</v>
      </c>
      <c r="W366" s="55">
        <v>-74.176412999999997</v>
      </c>
      <c r="X366" s="55" t="s">
        <v>39</v>
      </c>
      <c r="Y366" s="55" t="s">
        <v>94</v>
      </c>
      <c r="Z366" s="55" t="s">
        <v>34</v>
      </c>
      <c r="AA366" s="55">
        <v>0</v>
      </c>
      <c r="AB366" s="55" t="s">
        <v>41</v>
      </c>
      <c r="AC366" s="55">
        <v>8</v>
      </c>
      <c r="AD366" s="55"/>
      <c r="AE366" s="55" t="s">
        <v>42</v>
      </c>
      <c r="AF366" s="55" t="s">
        <v>43</v>
      </c>
      <c r="AG366" s="55">
        <v>0.56517200000000001</v>
      </c>
      <c r="AH366" s="57" t="s">
        <v>44</v>
      </c>
    </row>
    <row r="367" spans="1:34" x14ac:dyDescent="0.25">
      <c r="A367" s="54">
        <v>9376211</v>
      </c>
      <c r="B367" s="55"/>
      <c r="C367" s="55"/>
      <c r="D367" s="55">
        <v>62589313</v>
      </c>
      <c r="E367" s="55"/>
      <c r="F367" s="55">
        <v>300</v>
      </c>
      <c r="G367" s="55">
        <v>84217714</v>
      </c>
      <c r="H367" s="55"/>
      <c r="I367" s="55">
        <v>2275070000</v>
      </c>
      <c r="J367" s="55">
        <v>2</v>
      </c>
      <c r="K367" s="55" t="s">
        <v>34</v>
      </c>
      <c r="L367" s="55" t="s">
        <v>61</v>
      </c>
      <c r="M367" s="55">
        <v>34013</v>
      </c>
      <c r="N367" s="55"/>
      <c r="O367" s="55" t="s">
        <v>93</v>
      </c>
      <c r="P367" s="55">
        <v>48811</v>
      </c>
      <c r="Q367" s="55" t="s">
        <v>37</v>
      </c>
      <c r="R367" s="55" t="s">
        <v>38</v>
      </c>
      <c r="S367" s="55"/>
      <c r="T367" s="55"/>
      <c r="U367" s="55" t="s">
        <v>38</v>
      </c>
      <c r="V367" s="55">
        <v>40.690264999999997</v>
      </c>
      <c r="W367" s="55">
        <v>-74.176412999999997</v>
      </c>
      <c r="X367" s="55" t="s">
        <v>39</v>
      </c>
      <c r="Y367" s="55" t="s">
        <v>94</v>
      </c>
      <c r="Z367" s="55" t="s">
        <v>34</v>
      </c>
      <c r="AA367" s="55">
        <v>0</v>
      </c>
      <c r="AB367" s="55" t="s">
        <v>41</v>
      </c>
      <c r="AC367" s="55">
        <v>8</v>
      </c>
      <c r="AD367" s="55"/>
      <c r="AE367" s="55" t="s">
        <v>42</v>
      </c>
      <c r="AF367" s="55" t="s">
        <v>43</v>
      </c>
      <c r="AG367" s="55">
        <v>6.91839E-3</v>
      </c>
      <c r="AH367" s="57" t="s">
        <v>44</v>
      </c>
    </row>
    <row r="368" spans="1:34" x14ac:dyDescent="0.25">
      <c r="A368" s="54">
        <v>9376211</v>
      </c>
      <c r="B368" s="55"/>
      <c r="C368" s="55"/>
      <c r="D368" s="55">
        <v>55178313</v>
      </c>
      <c r="E368" s="55"/>
      <c r="F368" s="55">
        <v>300</v>
      </c>
      <c r="G368" s="55">
        <v>166472514</v>
      </c>
      <c r="H368" s="55"/>
      <c r="I368" s="55">
        <v>2275020000</v>
      </c>
      <c r="J368" s="55">
        <v>2</v>
      </c>
      <c r="K368" s="55" t="s">
        <v>34</v>
      </c>
      <c r="L368" s="55" t="s">
        <v>61</v>
      </c>
      <c r="M368" s="55">
        <v>34013</v>
      </c>
      <c r="N368" s="55"/>
      <c r="O368" s="55" t="s">
        <v>93</v>
      </c>
      <c r="P368" s="55">
        <v>48811</v>
      </c>
      <c r="Q368" s="55" t="s">
        <v>37</v>
      </c>
      <c r="R368" s="55" t="s">
        <v>38</v>
      </c>
      <c r="S368" s="55"/>
      <c r="T368" s="55"/>
      <c r="U368" s="55" t="s">
        <v>38</v>
      </c>
      <c r="V368" s="55">
        <v>40.690264999999997</v>
      </c>
      <c r="W368" s="55">
        <v>-74.176412999999997</v>
      </c>
      <c r="X368" s="55" t="s">
        <v>39</v>
      </c>
      <c r="Y368" s="55" t="s">
        <v>94</v>
      </c>
      <c r="Z368" s="55" t="s">
        <v>34</v>
      </c>
      <c r="AA368" s="55">
        <v>0</v>
      </c>
      <c r="AB368" s="55" t="s">
        <v>41</v>
      </c>
      <c r="AC368" s="55">
        <v>8</v>
      </c>
      <c r="AD368" s="55"/>
      <c r="AE368" s="55" t="s">
        <v>42</v>
      </c>
      <c r="AF368" s="55" t="s">
        <v>43</v>
      </c>
      <c r="AG368" s="55">
        <v>1.51844</v>
      </c>
      <c r="AH368" s="57" t="s">
        <v>44</v>
      </c>
    </row>
    <row r="369" spans="1:34" x14ac:dyDescent="0.25">
      <c r="A369" s="54">
        <v>9376211</v>
      </c>
      <c r="B369" s="55"/>
      <c r="C369" s="55"/>
      <c r="D369" s="55">
        <v>62589313</v>
      </c>
      <c r="E369" s="55"/>
      <c r="F369" s="55">
        <v>300</v>
      </c>
      <c r="G369" s="55">
        <v>173354614</v>
      </c>
      <c r="H369" s="55"/>
      <c r="I369" s="55">
        <v>2275070000</v>
      </c>
      <c r="J369" s="55">
        <v>2</v>
      </c>
      <c r="K369" s="55" t="s">
        <v>34</v>
      </c>
      <c r="L369" s="55" t="s">
        <v>61</v>
      </c>
      <c r="M369" s="55">
        <v>34013</v>
      </c>
      <c r="N369" s="55"/>
      <c r="O369" s="55" t="s">
        <v>93</v>
      </c>
      <c r="P369" s="55">
        <v>48811</v>
      </c>
      <c r="Q369" s="55" t="s">
        <v>37</v>
      </c>
      <c r="R369" s="55" t="s">
        <v>38</v>
      </c>
      <c r="S369" s="55"/>
      <c r="T369" s="55"/>
      <c r="U369" s="55" t="s">
        <v>38</v>
      </c>
      <c r="V369" s="55">
        <v>40.690264999999997</v>
      </c>
      <c r="W369" s="55">
        <v>-74.176412999999997</v>
      </c>
      <c r="X369" s="55" t="s">
        <v>39</v>
      </c>
      <c r="Y369" s="55" t="s">
        <v>94</v>
      </c>
      <c r="Z369" s="55" t="s">
        <v>34</v>
      </c>
      <c r="AA369" s="55">
        <v>0</v>
      </c>
      <c r="AB369" s="55" t="s">
        <v>41</v>
      </c>
      <c r="AC369" s="55">
        <v>8</v>
      </c>
      <c r="AD369" s="55"/>
      <c r="AE369" s="55" t="s">
        <v>42</v>
      </c>
      <c r="AF369" s="55" t="s">
        <v>43</v>
      </c>
      <c r="AG369" s="55">
        <v>4.9711499999999999E-2</v>
      </c>
      <c r="AH369" s="57" t="s">
        <v>44</v>
      </c>
    </row>
    <row r="370" spans="1:34" x14ac:dyDescent="0.25">
      <c r="A370" s="54">
        <v>9376211</v>
      </c>
      <c r="B370" s="55"/>
      <c r="C370" s="55"/>
      <c r="D370" s="55">
        <v>62589313</v>
      </c>
      <c r="E370" s="55"/>
      <c r="F370" s="55">
        <v>300</v>
      </c>
      <c r="G370" s="55">
        <v>84208214</v>
      </c>
      <c r="H370" s="55"/>
      <c r="I370" s="55">
        <v>2275070000</v>
      </c>
      <c r="J370" s="55">
        <v>2</v>
      </c>
      <c r="K370" s="55" t="s">
        <v>34</v>
      </c>
      <c r="L370" s="55" t="s">
        <v>61</v>
      </c>
      <c r="M370" s="55">
        <v>34013</v>
      </c>
      <c r="N370" s="55"/>
      <c r="O370" s="55" t="s">
        <v>93</v>
      </c>
      <c r="P370" s="55">
        <v>48811</v>
      </c>
      <c r="Q370" s="55" t="s">
        <v>37</v>
      </c>
      <c r="R370" s="55" t="s">
        <v>38</v>
      </c>
      <c r="S370" s="55"/>
      <c r="T370" s="55"/>
      <c r="U370" s="55" t="s">
        <v>38</v>
      </c>
      <c r="V370" s="55">
        <v>40.690264999999997</v>
      </c>
      <c r="W370" s="55">
        <v>-74.176412999999997</v>
      </c>
      <c r="X370" s="55" t="s">
        <v>39</v>
      </c>
      <c r="Y370" s="55" t="s">
        <v>94</v>
      </c>
      <c r="Z370" s="55" t="s">
        <v>34</v>
      </c>
      <c r="AA370" s="55">
        <v>0</v>
      </c>
      <c r="AB370" s="55" t="s">
        <v>41</v>
      </c>
      <c r="AC370" s="55">
        <v>8</v>
      </c>
      <c r="AD370" s="55"/>
      <c r="AE370" s="55" t="s">
        <v>42</v>
      </c>
      <c r="AF370" s="55" t="s">
        <v>43</v>
      </c>
      <c r="AG370" s="55">
        <v>4.5293999999999997E-5</v>
      </c>
      <c r="AH370" s="57" t="s">
        <v>44</v>
      </c>
    </row>
    <row r="371" spans="1:34" x14ac:dyDescent="0.25">
      <c r="A371" s="54">
        <v>9376211</v>
      </c>
      <c r="B371" s="55"/>
      <c r="C371" s="55"/>
      <c r="D371" s="55">
        <v>55178313</v>
      </c>
      <c r="E371" s="55"/>
      <c r="F371" s="55">
        <v>300</v>
      </c>
      <c r="G371" s="55">
        <v>81774814</v>
      </c>
      <c r="H371" s="55"/>
      <c r="I371" s="55">
        <v>2275020000</v>
      </c>
      <c r="J371" s="55">
        <v>2</v>
      </c>
      <c r="K371" s="55" t="s">
        <v>34</v>
      </c>
      <c r="L371" s="55" t="s">
        <v>61</v>
      </c>
      <c r="M371" s="55">
        <v>34013</v>
      </c>
      <c r="N371" s="55"/>
      <c r="O371" s="55" t="s">
        <v>93</v>
      </c>
      <c r="P371" s="55">
        <v>48811</v>
      </c>
      <c r="Q371" s="55" t="s">
        <v>37</v>
      </c>
      <c r="R371" s="55" t="s">
        <v>38</v>
      </c>
      <c r="S371" s="55"/>
      <c r="T371" s="55"/>
      <c r="U371" s="55" t="s">
        <v>38</v>
      </c>
      <c r="V371" s="55">
        <v>40.690264999999997</v>
      </c>
      <c r="W371" s="55">
        <v>-74.176412999999997</v>
      </c>
      <c r="X371" s="55" t="s">
        <v>39</v>
      </c>
      <c r="Y371" s="55" t="s">
        <v>94</v>
      </c>
      <c r="Z371" s="55" t="s">
        <v>34</v>
      </c>
      <c r="AA371" s="55">
        <v>0</v>
      </c>
      <c r="AB371" s="55" t="s">
        <v>41</v>
      </c>
      <c r="AC371" s="55">
        <v>8</v>
      </c>
      <c r="AD371" s="55"/>
      <c r="AE371" s="55" t="s">
        <v>42</v>
      </c>
      <c r="AF371" s="55" t="s">
        <v>43</v>
      </c>
      <c r="AG371" s="55">
        <v>20.011299999999999</v>
      </c>
      <c r="AH371" s="57" t="s">
        <v>44</v>
      </c>
    </row>
    <row r="372" spans="1:34" x14ac:dyDescent="0.25">
      <c r="A372" s="54">
        <v>9376211</v>
      </c>
      <c r="B372" s="55"/>
      <c r="C372" s="55"/>
      <c r="D372" s="55">
        <v>55178313</v>
      </c>
      <c r="E372" s="55"/>
      <c r="F372" s="55">
        <v>300</v>
      </c>
      <c r="G372" s="55">
        <v>81778614</v>
      </c>
      <c r="H372" s="55"/>
      <c r="I372" s="55">
        <v>2275020000</v>
      </c>
      <c r="J372" s="55">
        <v>2</v>
      </c>
      <c r="K372" s="55" t="s">
        <v>34</v>
      </c>
      <c r="L372" s="55" t="s">
        <v>61</v>
      </c>
      <c r="M372" s="55">
        <v>34013</v>
      </c>
      <c r="N372" s="55"/>
      <c r="O372" s="55" t="s">
        <v>93</v>
      </c>
      <c r="P372" s="55">
        <v>48811</v>
      </c>
      <c r="Q372" s="55" t="s">
        <v>37</v>
      </c>
      <c r="R372" s="55" t="s">
        <v>38</v>
      </c>
      <c r="S372" s="55"/>
      <c r="T372" s="55"/>
      <c r="U372" s="55" t="s">
        <v>38</v>
      </c>
      <c r="V372" s="55">
        <v>40.690264999999997</v>
      </c>
      <c r="W372" s="55">
        <v>-74.176412999999997</v>
      </c>
      <c r="X372" s="55" t="s">
        <v>39</v>
      </c>
      <c r="Y372" s="55" t="s">
        <v>94</v>
      </c>
      <c r="Z372" s="55" t="s">
        <v>34</v>
      </c>
      <c r="AA372" s="55">
        <v>0</v>
      </c>
      <c r="AB372" s="55" t="s">
        <v>41</v>
      </c>
      <c r="AC372" s="55">
        <v>8</v>
      </c>
      <c r="AD372" s="55"/>
      <c r="AE372" s="55" t="s">
        <v>42</v>
      </c>
      <c r="AF372" s="55" t="s">
        <v>43</v>
      </c>
      <c r="AG372" s="55">
        <v>1.02437E-2</v>
      </c>
      <c r="AH372" s="57" t="s">
        <v>44</v>
      </c>
    </row>
    <row r="373" spans="1:34" x14ac:dyDescent="0.25">
      <c r="A373" s="54">
        <v>9376211</v>
      </c>
      <c r="B373" s="55"/>
      <c r="C373" s="55"/>
      <c r="D373" s="55">
        <v>62589313</v>
      </c>
      <c r="E373" s="55"/>
      <c r="F373" s="55">
        <v>300</v>
      </c>
      <c r="G373" s="55">
        <v>173355614</v>
      </c>
      <c r="H373" s="55"/>
      <c r="I373" s="55">
        <v>2275070000</v>
      </c>
      <c r="J373" s="55">
        <v>2</v>
      </c>
      <c r="K373" s="55" t="s">
        <v>34</v>
      </c>
      <c r="L373" s="55" t="s">
        <v>61</v>
      </c>
      <c r="M373" s="55">
        <v>34013</v>
      </c>
      <c r="N373" s="55"/>
      <c r="O373" s="55" t="s">
        <v>93</v>
      </c>
      <c r="P373" s="55">
        <v>48811</v>
      </c>
      <c r="Q373" s="55" t="s">
        <v>37</v>
      </c>
      <c r="R373" s="55" t="s">
        <v>38</v>
      </c>
      <c r="S373" s="55"/>
      <c r="T373" s="55"/>
      <c r="U373" s="55" t="s">
        <v>38</v>
      </c>
      <c r="V373" s="55">
        <v>40.690264999999997</v>
      </c>
      <c r="W373" s="55">
        <v>-74.176412999999997</v>
      </c>
      <c r="X373" s="55" t="s">
        <v>39</v>
      </c>
      <c r="Y373" s="55" t="s">
        <v>94</v>
      </c>
      <c r="Z373" s="55" t="s">
        <v>34</v>
      </c>
      <c r="AA373" s="55">
        <v>0</v>
      </c>
      <c r="AB373" s="55" t="s">
        <v>41</v>
      </c>
      <c r="AC373" s="55">
        <v>8</v>
      </c>
      <c r="AD373" s="55"/>
      <c r="AE373" s="55" t="s">
        <v>42</v>
      </c>
      <c r="AF373" s="55" t="s">
        <v>43</v>
      </c>
      <c r="AG373" s="55">
        <v>2.14074E-4</v>
      </c>
      <c r="AH373" s="57" t="s">
        <v>44</v>
      </c>
    </row>
    <row r="374" spans="1:34" x14ac:dyDescent="0.25">
      <c r="A374" s="54">
        <v>9376211</v>
      </c>
      <c r="B374" s="55"/>
      <c r="C374" s="55"/>
      <c r="D374" s="55">
        <v>55178313</v>
      </c>
      <c r="E374" s="55"/>
      <c r="F374" s="55">
        <v>300</v>
      </c>
      <c r="G374" s="55">
        <v>166472414</v>
      </c>
      <c r="H374" s="55"/>
      <c r="I374" s="55">
        <v>2275020000</v>
      </c>
      <c r="J374" s="55">
        <v>2</v>
      </c>
      <c r="K374" s="55" t="s">
        <v>34</v>
      </c>
      <c r="L374" s="55" t="s">
        <v>61</v>
      </c>
      <c r="M374" s="55">
        <v>34013</v>
      </c>
      <c r="N374" s="55"/>
      <c r="O374" s="55" t="s">
        <v>93</v>
      </c>
      <c r="P374" s="55">
        <v>48811</v>
      </c>
      <c r="Q374" s="55" t="s">
        <v>37</v>
      </c>
      <c r="R374" s="55" t="s">
        <v>38</v>
      </c>
      <c r="S374" s="55"/>
      <c r="T374" s="55"/>
      <c r="U374" s="55" t="s">
        <v>38</v>
      </c>
      <c r="V374" s="55">
        <v>40.690264999999997</v>
      </c>
      <c r="W374" s="55">
        <v>-74.176412999999997</v>
      </c>
      <c r="X374" s="55" t="s">
        <v>39</v>
      </c>
      <c r="Y374" s="55" t="s">
        <v>94</v>
      </c>
      <c r="Z374" s="55" t="s">
        <v>34</v>
      </c>
      <c r="AA374" s="55">
        <v>0</v>
      </c>
      <c r="AB374" s="55" t="s">
        <v>41</v>
      </c>
      <c r="AC374" s="55">
        <v>8</v>
      </c>
      <c r="AD374" s="55"/>
      <c r="AE374" s="55" t="s">
        <v>42</v>
      </c>
      <c r="AF374" s="55" t="s">
        <v>43</v>
      </c>
      <c r="AG374" s="55">
        <v>42.4101</v>
      </c>
      <c r="AH374" s="57" t="s">
        <v>44</v>
      </c>
    </row>
    <row r="375" spans="1:34" x14ac:dyDescent="0.25">
      <c r="A375" s="54">
        <v>9376211</v>
      </c>
      <c r="B375" s="55"/>
      <c r="C375" s="55"/>
      <c r="D375" s="55">
        <v>62589313</v>
      </c>
      <c r="E375" s="55"/>
      <c r="F375" s="55">
        <v>300</v>
      </c>
      <c r="G375" s="55">
        <v>173353714</v>
      </c>
      <c r="H375" s="55"/>
      <c r="I375" s="55">
        <v>2275070000</v>
      </c>
      <c r="J375" s="55">
        <v>2</v>
      </c>
      <c r="K375" s="55" t="s">
        <v>34</v>
      </c>
      <c r="L375" s="55" t="s">
        <v>61</v>
      </c>
      <c r="M375" s="55">
        <v>34013</v>
      </c>
      <c r="N375" s="55"/>
      <c r="O375" s="55" t="s">
        <v>93</v>
      </c>
      <c r="P375" s="55">
        <v>48811</v>
      </c>
      <c r="Q375" s="55" t="s">
        <v>37</v>
      </c>
      <c r="R375" s="55" t="s">
        <v>38</v>
      </c>
      <c r="S375" s="55"/>
      <c r="T375" s="55"/>
      <c r="U375" s="55" t="s">
        <v>38</v>
      </c>
      <c r="V375" s="55">
        <v>40.690264999999997</v>
      </c>
      <c r="W375" s="55">
        <v>-74.176412999999997</v>
      </c>
      <c r="X375" s="55" t="s">
        <v>39</v>
      </c>
      <c r="Y375" s="55" t="s">
        <v>94</v>
      </c>
      <c r="Z375" s="55" t="s">
        <v>34</v>
      </c>
      <c r="AA375" s="55">
        <v>0</v>
      </c>
      <c r="AB375" s="55" t="s">
        <v>41</v>
      </c>
      <c r="AC375" s="55">
        <v>8</v>
      </c>
      <c r="AD375" s="55"/>
      <c r="AE375" s="55" t="s">
        <v>42</v>
      </c>
      <c r="AF375" s="55" t="s">
        <v>43</v>
      </c>
      <c r="AG375" s="55">
        <v>1.03345E-3</v>
      </c>
      <c r="AH375" s="57" t="s">
        <v>44</v>
      </c>
    </row>
    <row r="376" spans="1:34" x14ac:dyDescent="0.25">
      <c r="A376" s="54">
        <v>9376211</v>
      </c>
      <c r="B376" s="55"/>
      <c r="C376" s="55"/>
      <c r="D376" s="55">
        <v>55178313</v>
      </c>
      <c r="E376" s="55"/>
      <c r="F376" s="55">
        <v>300</v>
      </c>
      <c r="G376" s="55">
        <v>166472614</v>
      </c>
      <c r="H376" s="55"/>
      <c r="I376" s="55">
        <v>2275020000</v>
      </c>
      <c r="J376" s="55">
        <v>2</v>
      </c>
      <c r="K376" s="55" t="s">
        <v>34</v>
      </c>
      <c r="L376" s="55" t="s">
        <v>61</v>
      </c>
      <c r="M376" s="55">
        <v>34013</v>
      </c>
      <c r="N376" s="55"/>
      <c r="O376" s="55" t="s">
        <v>93</v>
      </c>
      <c r="P376" s="55">
        <v>48811</v>
      </c>
      <c r="Q376" s="55" t="s">
        <v>37</v>
      </c>
      <c r="R376" s="55" t="s">
        <v>38</v>
      </c>
      <c r="S376" s="55"/>
      <c r="T376" s="55"/>
      <c r="U376" s="55" t="s">
        <v>38</v>
      </c>
      <c r="V376" s="55">
        <v>40.690264999999997</v>
      </c>
      <c r="W376" s="55">
        <v>-74.176412999999997</v>
      </c>
      <c r="X376" s="55" t="s">
        <v>39</v>
      </c>
      <c r="Y376" s="55" t="s">
        <v>94</v>
      </c>
      <c r="Z376" s="55" t="s">
        <v>34</v>
      </c>
      <c r="AA376" s="55">
        <v>0</v>
      </c>
      <c r="AB376" s="55" t="s">
        <v>41</v>
      </c>
      <c r="AC376" s="55">
        <v>8</v>
      </c>
      <c r="AD376" s="55"/>
      <c r="AE376" s="55" t="s">
        <v>42</v>
      </c>
      <c r="AF376" s="55" t="s">
        <v>43</v>
      </c>
      <c r="AG376" s="55">
        <v>2.5687899999999999</v>
      </c>
      <c r="AH376" s="57" t="s">
        <v>44</v>
      </c>
    </row>
    <row r="377" spans="1:34" x14ac:dyDescent="0.25">
      <c r="A377" s="54">
        <v>9376211</v>
      </c>
      <c r="B377" s="55"/>
      <c r="C377" s="55"/>
      <c r="D377" s="55">
        <v>55178313</v>
      </c>
      <c r="E377" s="55"/>
      <c r="F377" s="55">
        <v>300</v>
      </c>
      <c r="G377" s="55">
        <v>166473414</v>
      </c>
      <c r="H377" s="55"/>
      <c r="I377" s="55">
        <v>2275020000</v>
      </c>
      <c r="J377" s="55">
        <v>2</v>
      </c>
      <c r="K377" s="55" t="s">
        <v>34</v>
      </c>
      <c r="L377" s="55" t="s">
        <v>61</v>
      </c>
      <c r="M377" s="55">
        <v>34013</v>
      </c>
      <c r="N377" s="55"/>
      <c r="O377" s="55" t="s">
        <v>93</v>
      </c>
      <c r="P377" s="55">
        <v>48811</v>
      </c>
      <c r="Q377" s="55" t="s">
        <v>37</v>
      </c>
      <c r="R377" s="55" t="s">
        <v>38</v>
      </c>
      <c r="S377" s="55"/>
      <c r="T377" s="55"/>
      <c r="U377" s="55" t="s">
        <v>38</v>
      </c>
      <c r="V377" s="55">
        <v>40.690264999999997</v>
      </c>
      <c r="W377" s="55">
        <v>-74.176412999999997</v>
      </c>
      <c r="X377" s="55" t="s">
        <v>39</v>
      </c>
      <c r="Y377" s="55" t="s">
        <v>94</v>
      </c>
      <c r="Z377" s="55" t="s">
        <v>34</v>
      </c>
      <c r="AA377" s="55">
        <v>0</v>
      </c>
      <c r="AB377" s="55" t="s">
        <v>41</v>
      </c>
      <c r="AC377" s="55">
        <v>8</v>
      </c>
      <c r="AD377" s="55"/>
      <c r="AE377" s="55" t="s">
        <v>42</v>
      </c>
      <c r="AF377" s="55" t="s">
        <v>43</v>
      </c>
      <c r="AG377" s="55">
        <v>5.6751000000000002E-4</v>
      </c>
      <c r="AH377" s="57" t="s">
        <v>44</v>
      </c>
    </row>
    <row r="378" spans="1:34" x14ac:dyDescent="0.25">
      <c r="A378" s="54">
        <v>9376211</v>
      </c>
      <c r="B378" s="55"/>
      <c r="C378" s="55"/>
      <c r="D378" s="55">
        <v>62589313</v>
      </c>
      <c r="E378" s="55"/>
      <c r="F378" s="55">
        <v>300</v>
      </c>
      <c r="G378" s="55">
        <v>84212114</v>
      </c>
      <c r="H378" s="55"/>
      <c r="I378" s="55">
        <v>2275070000</v>
      </c>
      <c r="J378" s="55">
        <v>2</v>
      </c>
      <c r="K378" s="55" t="s">
        <v>34</v>
      </c>
      <c r="L378" s="55" t="s">
        <v>61</v>
      </c>
      <c r="M378" s="55">
        <v>34013</v>
      </c>
      <c r="N378" s="55"/>
      <c r="O378" s="55" t="s">
        <v>93</v>
      </c>
      <c r="P378" s="55">
        <v>48811</v>
      </c>
      <c r="Q378" s="55" t="s">
        <v>37</v>
      </c>
      <c r="R378" s="55" t="s">
        <v>38</v>
      </c>
      <c r="S378" s="55"/>
      <c r="T378" s="55"/>
      <c r="U378" s="55" t="s">
        <v>38</v>
      </c>
      <c r="V378" s="55">
        <v>40.690264999999997</v>
      </c>
      <c r="W378" s="55">
        <v>-74.176412999999997</v>
      </c>
      <c r="X378" s="55" t="s">
        <v>39</v>
      </c>
      <c r="Y378" s="55" t="s">
        <v>94</v>
      </c>
      <c r="Z378" s="55" t="s">
        <v>34</v>
      </c>
      <c r="AA378" s="55">
        <v>0</v>
      </c>
      <c r="AB378" s="55" t="s">
        <v>41</v>
      </c>
      <c r="AC378" s="55">
        <v>8</v>
      </c>
      <c r="AD378" s="55"/>
      <c r="AE378" s="55" t="s">
        <v>42</v>
      </c>
      <c r="AF378" s="55" t="s">
        <v>43</v>
      </c>
      <c r="AG378" s="55">
        <v>9.1398299999999998E-3</v>
      </c>
      <c r="AH378" s="57" t="s">
        <v>44</v>
      </c>
    </row>
    <row r="379" spans="1:34" x14ac:dyDescent="0.25">
      <c r="A379" s="54">
        <v>9376211</v>
      </c>
      <c r="B379" s="55"/>
      <c r="C379" s="55"/>
      <c r="D379" s="55">
        <v>98310013</v>
      </c>
      <c r="E379" s="55"/>
      <c r="F379" s="55">
        <v>300</v>
      </c>
      <c r="G379" s="55">
        <v>148199314</v>
      </c>
      <c r="H379" s="55"/>
      <c r="I379" s="55">
        <v>2275050012</v>
      </c>
      <c r="J379" s="55">
        <v>2</v>
      </c>
      <c r="K379" s="55" t="s">
        <v>34</v>
      </c>
      <c r="L379" s="55" t="s">
        <v>61</v>
      </c>
      <c r="M379" s="55">
        <v>34013</v>
      </c>
      <c r="N379" s="55"/>
      <c r="O379" s="55" t="s">
        <v>93</v>
      </c>
      <c r="P379" s="55">
        <v>48811</v>
      </c>
      <c r="Q379" s="55" t="s">
        <v>37</v>
      </c>
      <c r="R379" s="55" t="s">
        <v>38</v>
      </c>
      <c r="S379" s="55"/>
      <c r="T379" s="55"/>
      <c r="U379" s="55" t="s">
        <v>38</v>
      </c>
      <c r="V379" s="55">
        <v>40.690264999999997</v>
      </c>
      <c r="W379" s="55">
        <v>-74.176412999999997</v>
      </c>
      <c r="X379" s="55" t="s">
        <v>39</v>
      </c>
      <c r="Y379" s="55" t="s">
        <v>94</v>
      </c>
      <c r="Z379" s="55" t="s">
        <v>34</v>
      </c>
      <c r="AA379" s="55">
        <v>0</v>
      </c>
      <c r="AB379" s="55" t="s">
        <v>41</v>
      </c>
      <c r="AC379" s="55">
        <v>8</v>
      </c>
      <c r="AD379" s="55"/>
      <c r="AE379" s="55" t="s">
        <v>42</v>
      </c>
      <c r="AF379" s="55" t="s">
        <v>43</v>
      </c>
      <c r="AG379" s="55">
        <v>2.3715400000000001E-3</v>
      </c>
      <c r="AH379" s="57" t="s">
        <v>44</v>
      </c>
    </row>
    <row r="380" spans="1:34" x14ac:dyDescent="0.25">
      <c r="A380" s="54">
        <v>9376211</v>
      </c>
      <c r="B380" s="55"/>
      <c r="C380" s="55"/>
      <c r="D380" s="55">
        <v>55178313</v>
      </c>
      <c r="E380" s="55"/>
      <c r="F380" s="55">
        <v>300</v>
      </c>
      <c r="G380" s="55">
        <v>81784014</v>
      </c>
      <c r="H380" s="55"/>
      <c r="I380" s="55">
        <v>2275020000</v>
      </c>
      <c r="J380" s="55">
        <v>2</v>
      </c>
      <c r="K380" s="55" t="s">
        <v>34</v>
      </c>
      <c r="L380" s="55" t="s">
        <v>61</v>
      </c>
      <c r="M380" s="55">
        <v>34013</v>
      </c>
      <c r="N380" s="55"/>
      <c r="O380" s="55" t="s">
        <v>93</v>
      </c>
      <c r="P380" s="55">
        <v>48811</v>
      </c>
      <c r="Q380" s="55" t="s">
        <v>37</v>
      </c>
      <c r="R380" s="55" t="s">
        <v>38</v>
      </c>
      <c r="S380" s="55"/>
      <c r="T380" s="55"/>
      <c r="U380" s="55" t="s">
        <v>38</v>
      </c>
      <c r="V380" s="55">
        <v>40.690264999999997</v>
      </c>
      <c r="W380" s="55">
        <v>-74.176412999999997</v>
      </c>
      <c r="X380" s="55" t="s">
        <v>39</v>
      </c>
      <c r="Y380" s="55" t="s">
        <v>94</v>
      </c>
      <c r="Z380" s="55" t="s">
        <v>34</v>
      </c>
      <c r="AA380" s="55">
        <v>0</v>
      </c>
      <c r="AB380" s="55" t="s">
        <v>41</v>
      </c>
      <c r="AC380" s="55">
        <v>8</v>
      </c>
      <c r="AD380" s="55"/>
      <c r="AE380" s="55" t="s">
        <v>42</v>
      </c>
      <c r="AF380" s="55" t="s">
        <v>43</v>
      </c>
      <c r="AG380" s="55">
        <v>17.6691</v>
      </c>
      <c r="AH380" s="57" t="s">
        <v>44</v>
      </c>
    </row>
    <row r="381" spans="1:34" x14ac:dyDescent="0.25">
      <c r="A381" s="54">
        <v>9376211</v>
      </c>
      <c r="B381" s="55"/>
      <c r="C381" s="55"/>
      <c r="D381" s="55">
        <v>55178313</v>
      </c>
      <c r="E381" s="55"/>
      <c r="F381" s="55">
        <v>300</v>
      </c>
      <c r="G381" s="55">
        <v>166473314</v>
      </c>
      <c r="H381" s="55"/>
      <c r="I381" s="55">
        <v>2275020000</v>
      </c>
      <c r="J381" s="55">
        <v>2</v>
      </c>
      <c r="K381" s="55" t="s">
        <v>34</v>
      </c>
      <c r="L381" s="55" t="s">
        <v>61</v>
      </c>
      <c r="M381" s="55">
        <v>34013</v>
      </c>
      <c r="N381" s="55"/>
      <c r="O381" s="55" t="s">
        <v>93</v>
      </c>
      <c r="P381" s="55">
        <v>48811</v>
      </c>
      <c r="Q381" s="55" t="s">
        <v>37</v>
      </c>
      <c r="R381" s="55" t="s">
        <v>38</v>
      </c>
      <c r="S381" s="55"/>
      <c r="T381" s="55"/>
      <c r="U381" s="55" t="s">
        <v>38</v>
      </c>
      <c r="V381" s="55">
        <v>40.690264999999997</v>
      </c>
      <c r="W381" s="55">
        <v>-74.176412999999997</v>
      </c>
      <c r="X381" s="55" t="s">
        <v>39</v>
      </c>
      <c r="Y381" s="55" t="s">
        <v>94</v>
      </c>
      <c r="Z381" s="55" t="s">
        <v>34</v>
      </c>
      <c r="AA381" s="55">
        <v>0</v>
      </c>
      <c r="AB381" s="55" t="s">
        <v>41</v>
      </c>
      <c r="AC381" s="55">
        <v>8</v>
      </c>
      <c r="AD381" s="55"/>
      <c r="AE381" s="55" t="s">
        <v>42</v>
      </c>
      <c r="AF381" s="55" t="s">
        <v>43</v>
      </c>
      <c r="AG381" s="55">
        <v>0.88783299999999998</v>
      </c>
      <c r="AH381" s="57" t="s">
        <v>44</v>
      </c>
    </row>
    <row r="382" spans="1:34" x14ac:dyDescent="0.25">
      <c r="A382" s="54">
        <v>9376211</v>
      </c>
      <c r="B382" s="55"/>
      <c r="C382" s="55"/>
      <c r="D382" s="55">
        <v>62589313</v>
      </c>
      <c r="E382" s="55"/>
      <c r="F382" s="55">
        <v>300</v>
      </c>
      <c r="G382" s="55">
        <v>173354214</v>
      </c>
      <c r="H382" s="55"/>
      <c r="I382" s="55">
        <v>2275070000</v>
      </c>
      <c r="J382" s="55">
        <v>2</v>
      </c>
      <c r="K382" s="55" t="s">
        <v>34</v>
      </c>
      <c r="L382" s="55" t="s">
        <v>61</v>
      </c>
      <c r="M382" s="55">
        <v>34013</v>
      </c>
      <c r="N382" s="55"/>
      <c r="O382" s="55" t="s">
        <v>93</v>
      </c>
      <c r="P382" s="55">
        <v>48811</v>
      </c>
      <c r="Q382" s="55" t="s">
        <v>37</v>
      </c>
      <c r="R382" s="55" t="s">
        <v>38</v>
      </c>
      <c r="S382" s="55"/>
      <c r="T382" s="55"/>
      <c r="U382" s="55" t="s">
        <v>38</v>
      </c>
      <c r="V382" s="55">
        <v>40.690264999999997</v>
      </c>
      <c r="W382" s="55">
        <v>-74.176412999999997</v>
      </c>
      <c r="X382" s="55" t="s">
        <v>39</v>
      </c>
      <c r="Y382" s="55" t="s">
        <v>94</v>
      </c>
      <c r="Z382" s="55" t="s">
        <v>34</v>
      </c>
      <c r="AA382" s="55">
        <v>0</v>
      </c>
      <c r="AB382" s="55" t="s">
        <v>41</v>
      </c>
      <c r="AC382" s="55">
        <v>8</v>
      </c>
      <c r="AD382" s="55"/>
      <c r="AE382" s="55" t="s">
        <v>42</v>
      </c>
      <c r="AF382" s="55" t="s">
        <v>43</v>
      </c>
      <c r="AG382" s="55">
        <v>6.1484499999999997E-2</v>
      </c>
      <c r="AH382" s="57" t="s">
        <v>44</v>
      </c>
    </row>
    <row r="383" spans="1:34" x14ac:dyDescent="0.25">
      <c r="A383" s="54">
        <v>9376211</v>
      </c>
      <c r="B383" s="55"/>
      <c r="C383" s="55"/>
      <c r="D383" s="55">
        <v>55178313</v>
      </c>
      <c r="E383" s="55"/>
      <c r="F383" s="55">
        <v>300</v>
      </c>
      <c r="G383" s="55">
        <v>166471014</v>
      </c>
      <c r="H383" s="55"/>
      <c r="I383" s="55">
        <v>2275020000</v>
      </c>
      <c r="J383" s="55">
        <v>2</v>
      </c>
      <c r="K383" s="55" t="s">
        <v>34</v>
      </c>
      <c r="L383" s="55" t="s">
        <v>61</v>
      </c>
      <c r="M383" s="55">
        <v>34013</v>
      </c>
      <c r="N383" s="55"/>
      <c r="O383" s="55" t="s">
        <v>93</v>
      </c>
      <c r="P383" s="55">
        <v>48811</v>
      </c>
      <c r="Q383" s="55" t="s">
        <v>37</v>
      </c>
      <c r="R383" s="55" t="s">
        <v>38</v>
      </c>
      <c r="S383" s="55"/>
      <c r="T383" s="55"/>
      <c r="U383" s="55" t="s">
        <v>38</v>
      </c>
      <c r="V383" s="55">
        <v>40.690264999999997</v>
      </c>
      <c r="W383" s="55">
        <v>-74.176412999999997</v>
      </c>
      <c r="X383" s="55" t="s">
        <v>39</v>
      </c>
      <c r="Y383" s="55" t="s">
        <v>94</v>
      </c>
      <c r="Z383" s="55" t="s">
        <v>34</v>
      </c>
      <c r="AA383" s="55">
        <v>0</v>
      </c>
      <c r="AB383" s="55" t="s">
        <v>41</v>
      </c>
      <c r="AC383" s="55">
        <v>8</v>
      </c>
      <c r="AD383" s="55"/>
      <c r="AE383" s="55" t="s">
        <v>42</v>
      </c>
      <c r="AF383" s="55" t="s">
        <v>43</v>
      </c>
      <c r="AG383" s="55">
        <v>7.6157500000000002</v>
      </c>
      <c r="AH383" s="57" t="s">
        <v>44</v>
      </c>
    </row>
    <row r="384" spans="1:34" x14ac:dyDescent="0.25">
      <c r="A384" s="54">
        <v>9376211</v>
      </c>
      <c r="B384" s="55"/>
      <c r="C384" s="55"/>
      <c r="D384" s="55">
        <v>62589313</v>
      </c>
      <c r="E384" s="55"/>
      <c r="F384" s="55">
        <v>300</v>
      </c>
      <c r="G384" s="55">
        <v>173354914</v>
      </c>
      <c r="H384" s="55"/>
      <c r="I384" s="55">
        <v>2275070000</v>
      </c>
      <c r="J384" s="55">
        <v>2</v>
      </c>
      <c r="K384" s="55" t="s">
        <v>34</v>
      </c>
      <c r="L384" s="55" t="s">
        <v>61</v>
      </c>
      <c r="M384" s="55">
        <v>34013</v>
      </c>
      <c r="N384" s="55"/>
      <c r="O384" s="55" t="s">
        <v>93</v>
      </c>
      <c r="P384" s="55">
        <v>48811</v>
      </c>
      <c r="Q384" s="55" t="s">
        <v>37</v>
      </c>
      <c r="R384" s="55" t="s">
        <v>38</v>
      </c>
      <c r="S384" s="55"/>
      <c r="T384" s="55"/>
      <c r="U384" s="55" t="s">
        <v>38</v>
      </c>
      <c r="V384" s="55">
        <v>40.690264999999997</v>
      </c>
      <c r="W384" s="55">
        <v>-74.176412999999997</v>
      </c>
      <c r="X384" s="55" t="s">
        <v>39</v>
      </c>
      <c r="Y384" s="55" t="s">
        <v>94</v>
      </c>
      <c r="Z384" s="55" t="s">
        <v>34</v>
      </c>
      <c r="AA384" s="55">
        <v>0</v>
      </c>
      <c r="AB384" s="55" t="s">
        <v>41</v>
      </c>
      <c r="AC384" s="55">
        <v>8</v>
      </c>
      <c r="AD384" s="55"/>
      <c r="AE384" s="55" t="s">
        <v>42</v>
      </c>
      <c r="AF384" s="55" t="s">
        <v>43</v>
      </c>
      <c r="AG384" s="55">
        <v>1.0123999999999999E-2</v>
      </c>
      <c r="AH384" s="57" t="s">
        <v>44</v>
      </c>
    </row>
    <row r="385" spans="1:34" x14ac:dyDescent="0.25">
      <c r="A385" s="54">
        <v>9376211</v>
      </c>
      <c r="B385" s="55"/>
      <c r="C385" s="55"/>
      <c r="D385" s="55">
        <v>55178313</v>
      </c>
      <c r="E385" s="55"/>
      <c r="F385" s="55">
        <v>300</v>
      </c>
      <c r="G385" s="55">
        <v>166473814</v>
      </c>
      <c r="H385" s="55"/>
      <c r="I385" s="55">
        <v>2275020000</v>
      </c>
      <c r="J385" s="55">
        <v>2</v>
      </c>
      <c r="K385" s="55" t="s">
        <v>34</v>
      </c>
      <c r="L385" s="55" t="s">
        <v>61</v>
      </c>
      <c r="M385" s="55">
        <v>34013</v>
      </c>
      <c r="N385" s="55"/>
      <c r="O385" s="55" t="s">
        <v>93</v>
      </c>
      <c r="P385" s="55">
        <v>48811</v>
      </c>
      <c r="Q385" s="55" t="s">
        <v>37</v>
      </c>
      <c r="R385" s="55" t="s">
        <v>38</v>
      </c>
      <c r="S385" s="55"/>
      <c r="T385" s="55"/>
      <c r="U385" s="55" t="s">
        <v>38</v>
      </c>
      <c r="V385" s="55">
        <v>40.690264999999997</v>
      </c>
      <c r="W385" s="55">
        <v>-74.176412999999997</v>
      </c>
      <c r="X385" s="55" t="s">
        <v>39</v>
      </c>
      <c r="Y385" s="55" t="s">
        <v>94</v>
      </c>
      <c r="Z385" s="55" t="s">
        <v>34</v>
      </c>
      <c r="AA385" s="55">
        <v>0</v>
      </c>
      <c r="AB385" s="55" t="s">
        <v>41</v>
      </c>
      <c r="AC385" s="55">
        <v>8</v>
      </c>
      <c r="AD385" s="55"/>
      <c r="AE385" s="55" t="s">
        <v>42</v>
      </c>
      <c r="AF385" s="55" t="s">
        <v>43</v>
      </c>
      <c r="AG385" s="55">
        <v>0.94805300000000003</v>
      </c>
      <c r="AH385" s="57" t="s">
        <v>44</v>
      </c>
    </row>
    <row r="386" spans="1:34" x14ac:dyDescent="0.25">
      <c r="A386" s="54">
        <v>9376211</v>
      </c>
      <c r="B386" s="55"/>
      <c r="C386" s="55"/>
      <c r="D386" s="55">
        <v>55178313</v>
      </c>
      <c r="E386" s="55"/>
      <c r="F386" s="55">
        <v>300</v>
      </c>
      <c r="G386" s="55">
        <v>166473114</v>
      </c>
      <c r="H386" s="55"/>
      <c r="I386" s="55">
        <v>2275020000</v>
      </c>
      <c r="J386" s="55">
        <v>2</v>
      </c>
      <c r="K386" s="55" t="s">
        <v>34</v>
      </c>
      <c r="L386" s="55" t="s">
        <v>61</v>
      </c>
      <c r="M386" s="55">
        <v>34013</v>
      </c>
      <c r="N386" s="55"/>
      <c r="O386" s="55" t="s">
        <v>93</v>
      </c>
      <c r="P386" s="55">
        <v>48811</v>
      </c>
      <c r="Q386" s="55" t="s">
        <v>37</v>
      </c>
      <c r="R386" s="55" t="s">
        <v>38</v>
      </c>
      <c r="S386" s="55"/>
      <c r="T386" s="55"/>
      <c r="U386" s="55" t="s">
        <v>38</v>
      </c>
      <c r="V386" s="55">
        <v>40.690264999999997</v>
      </c>
      <c r="W386" s="55">
        <v>-74.176412999999997</v>
      </c>
      <c r="X386" s="55" t="s">
        <v>39</v>
      </c>
      <c r="Y386" s="55" t="s">
        <v>94</v>
      </c>
      <c r="Z386" s="55" t="s">
        <v>34</v>
      </c>
      <c r="AA386" s="55">
        <v>0</v>
      </c>
      <c r="AB386" s="55" t="s">
        <v>41</v>
      </c>
      <c r="AC386" s="55">
        <v>8</v>
      </c>
      <c r="AD386" s="55"/>
      <c r="AE386" s="55" t="s">
        <v>42</v>
      </c>
      <c r="AF386" s="55" t="s">
        <v>43</v>
      </c>
      <c r="AG386" s="55">
        <v>3.0247999999999999</v>
      </c>
      <c r="AH386" s="57" t="s">
        <v>44</v>
      </c>
    </row>
    <row r="387" spans="1:34" x14ac:dyDescent="0.25">
      <c r="A387" s="54">
        <v>9376211</v>
      </c>
      <c r="B387" s="55"/>
      <c r="C387" s="55"/>
      <c r="D387" s="55">
        <v>62589513</v>
      </c>
      <c r="E387" s="55"/>
      <c r="F387" s="55">
        <v>300</v>
      </c>
      <c r="G387" s="55">
        <v>84220914</v>
      </c>
      <c r="H387" s="55"/>
      <c r="I387" s="55">
        <v>2275060012</v>
      </c>
      <c r="J387" s="55">
        <v>2</v>
      </c>
      <c r="K387" s="55" t="s">
        <v>34</v>
      </c>
      <c r="L387" s="55" t="s">
        <v>61</v>
      </c>
      <c r="M387" s="55">
        <v>34013</v>
      </c>
      <c r="N387" s="55"/>
      <c r="O387" s="55" t="s">
        <v>93</v>
      </c>
      <c r="P387" s="55">
        <v>48811</v>
      </c>
      <c r="Q387" s="55" t="s">
        <v>37</v>
      </c>
      <c r="R387" s="55" t="s">
        <v>38</v>
      </c>
      <c r="S387" s="55"/>
      <c r="T387" s="55"/>
      <c r="U387" s="55" t="s">
        <v>38</v>
      </c>
      <c r="V387" s="55">
        <v>40.690264999999997</v>
      </c>
      <c r="W387" s="55">
        <v>-74.176412999999997</v>
      </c>
      <c r="X387" s="55" t="s">
        <v>39</v>
      </c>
      <c r="Y387" s="55" t="s">
        <v>94</v>
      </c>
      <c r="Z387" s="55" t="s">
        <v>34</v>
      </c>
      <c r="AA387" s="55">
        <v>0</v>
      </c>
      <c r="AB387" s="55" t="s">
        <v>41</v>
      </c>
      <c r="AC387" s="55">
        <v>8</v>
      </c>
      <c r="AD387" s="55"/>
      <c r="AE387" s="55" t="s">
        <v>42</v>
      </c>
      <c r="AF387" s="55" t="s">
        <v>43</v>
      </c>
      <c r="AG387" s="55">
        <v>0.37459100000000001</v>
      </c>
      <c r="AH387" s="57" t="s">
        <v>44</v>
      </c>
    </row>
    <row r="388" spans="1:34" x14ac:dyDescent="0.25">
      <c r="A388" s="54">
        <v>9376211</v>
      </c>
      <c r="B388" s="55"/>
      <c r="C388" s="55"/>
      <c r="D388" s="55">
        <v>62589313</v>
      </c>
      <c r="E388" s="55"/>
      <c r="F388" s="55">
        <v>300</v>
      </c>
      <c r="G388" s="55">
        <v>173353814</v>
      </c>
      <c r="H388" s="55"/>
      <c r="I388" s="55">
        <v>2275070000</v>
      </c>
      <c r="J388" s="55">
        <v>2</v>
      </c>
      <c r="K388" s="55" t="s">
        <v>34</v>
      </c>
      <c r="L388" s="55" t="s">
        <v>61</v>
      </c>
      <c r="M388" s="55">
        <v>34013</v>
      </c>
      <c r="N388" s="55"/>
      <c r="O388" s="55" t="s">
        <v>93</v>
      </c>
      <c r="P388" s="55">
        <v>48811</v>
      </c>
      <c r="Q388" s="55" t="s">
        <v>37</v>
      </c>
      <c r="R388" s="55" t="s">
        <v>38</v>
      </c>
      <c r="S388" s="55"/>
      <c r="T388" s="55"/>
      <c r="U388" s="55" t="s">
        <v>38</v>
      </c>
      <c r="V388" s="55">
        <v>40.690264999999997</v>
      </c>
      <c r="W388" s="55">
        <v>-74.176412999999997</v>
      </c>
      <c r="X388" s="55" t="s">
        <v>39</v>
      </c>
      <c r="Y388" s="55" t="s">
        <v>94</v>
      </c>
      <c r="Z388" s="55" t="s">
        <v>34</v>
      </c>
      <c r="AA388" s="55">
        <v>0</v>
      </c>
      <c r="AB388" s="55" t="s">
        <v>41</v>
      </c>
      <c r="AC388" s="55">
        <v>8</v>
      </c>
      <c r="AD388" s="55"/>
      <c r="AE388" s="55" t="s">
        <v>42</v>
      </c>
      <c r="AF388" s="55" t="s">
        <v>43</v>
      </c>
      <c r="AG388" s="55">
        <v>0.37772800000000001</v>
      </c>
      <c r="AH388" s="57" t="s">
        <v>44</v>
      </c>
    </row>
    <row r="389" spans="1:34" x14ac:dyDescent="0.25">
      <c r="A389" s="54">
        <v>9376211</v>
      </c>
      <c r="B389" s="55"/>
      <c r="C389" s="55"/>
      <c r="D389" s="55">
        <v>55178313</v>
      </c>
      <c r="E389" s="55"/>
      <c r="F389" s="55">
        <v>300</v>
      </c>
      <c r="G389" s="55">
        <v>166473014</v>
      </c>
      <c r="H389" s="55"/>
      <c r="I389" s="55">
        <v>2275020000</v>
      </c>
      <c r="J389" s="55">
        <v>2</v>
      </c>
      <c r="K389" s="55" t="s">
        <v>34</v>
      </c>
      <c r="L389" s="55" t="s">
        <v>61</v>
      </c>
      <c r="M389" s="55">
        <v>34013</v>
      </c>
      <c r="N389" s="55"/>
      <c r="O389" s="55" t="s">
        <v>93</v>
      </c>
      <c r="P389" s="55">
        <v>48811</v>
      </c>
      <c r="Q389" s="55" t="s">
        <v>37</v>
      </c>
      <c r="R389" s="55" t="s">
        <v>38</v>
      </c>
      <c r="S389" s="55"/>
      <c r="T389" s="55"/>
      <c r="U389" s="55" t="s">
        <v>38</v>
      </c>
      <c r="V389" s="55">
        <v>40.690264999999997</v>
      </c>
      <c r="W389" s="55">
        <v>-74.176412999999997</v>
      </c>
      <c r="X389" s="55" t="s">
        <v>39</v>
      </c>
      <c r="Y389" s="55" t="s">
        <v>94</v>
      </c>
      <c r="Z389" s="55" t="s">
        <v>34</v>
      </c>
      <c r="AA389" s="55">
        <v>0</v>
      </c>
      <c r="AB389" s="55" t="s">
        <v>41</v>
      </c>
      <c r="AC389" s="55">
        <v>8</v>
      </c>
      <c r="AD389" s="55"/>
      <c r="AE389" s="55" t="s">
        <v>42</v>
      </c>
      <c r="AF389" s="55" t="s">
        <v>43</v>
      </c>
      <c r="AG389" s="55">
        <v>1.0415000000000001</v>
      </c>
      <c r="AH389" s="57" t="s">
        <v>44</v>
      </c>
    </row>
    <row r="390" spans="1:34" x14ac:dyDescent="0.25">
      <c r="A390" s="54">
        <v>9376211</v>
      </c>
      <c r="B390" s="55"/>
      <c r="C390" s="55"/>
      <c r="D390" s="55">
        <v>62589313</v>
      </c>
      <c r="E390" s="55"/>
      <c r="F390" s="55">
        <v>300</v>
      </c>
      <c r="G390" s="55">
        <v>173355414</v>
      </c>
      <c r="H390" s="55"/>
      <c r="I390" s="55">
        <v>2275070000</v>
      </c>
      <c r="J390" s="55">
        <v>2</v>
      </c>
      <c r="K390" s="55" t="s">
        <v>34</v>
      </c>
      <c r="L390" s="55" t="s">
        <v>61</v>
      </c>
      <c r="M390" s="55">
        <v>34013</v>
      </c>
      <c r="N390" s="55"/>
      <c r="O390" s="55" t="s">
        <v>93</v>
      </c>
      <c r="P390" s="55">
        <v>48811</v>
      </c>
      <c r="Q390" s="55" t="s">
        <v>37</v>
      </c>
      <c r="R390" s="55" t="s">
        <v>38</v>
      </c>
      <c r="S390" s="55"/>
      <c r="T390" s="55"/>
      <c r="U390" s="55" t="s">
        <v>38</v>
      </c>
      <c r="V390" s="55">
        <v>40.690264999999997</v>
      </c>
      <c r="W390" s="55">
        <v>-74.176412999999997</v>
      </c>
      <c r="X390" s="55" t="s">
        <v>39</v>
      </c>
      <c r="Y390" s="55" t="s">
        <v>94</v>
      </c>
      <c r="Z390" s="55" t="s">
        <v>34</v>
      </c>
      <c r="AA390" s="55">
        <v>0</v>
      </c>
      <c r="AB390" s="55" t="s">
        <v>41</v>
      </c>
      <c r="AC390" s="55">
        <v>8</v>
      </c>
      <c r="AD390" s="55"/>
      <c r="AE390" s="55" t="s">
        <v>42</v>
      </c>
      <c r="AF390" s="55" t="s">
        <v>43</v>
      </c>
      <c r="AG390" s="55">
        <v>6.03978E-5</v>
      </c>
      <c r="AH390" s="57" t="s">
        <v>44</v>
      </c>
    </row>
    <row r="391" spans="1:34" x14ac:dyDescent="0.25">
      <c r="A391" s="54">
        <v>9376211</v>
      </c>
      <c r="B391" s="55"/>
      <c r="C391" s="55"/>
      <c r="D391" s="55">
        <v>62589313</v>
      </c>
      <c r="E391" s="55"/>
      <c r="F391" s="55">
        <v>300</v>
      </c>
      <c r="G391" s="55">
        <v>84212114</v>
      </c>
      <c r="H391" s="55"/>
      <c r="I391" s="55">
        <v>2275070000</v>
      </c>
      <c r="J391" s="55">
        <v>2</v>
      </c>
      <c r="K391" s="55" t="s">
        <v>34</v>
      </c>
      <c r="L391" s="55" t="s">
        <v>61</v>
      </c>
      <c r="M391" s="55">
        <v>34013</v>
      </c>
      <c r="N391" s="55"/>
      <c r="O391" s="55" t="s">
        <v>93</v>
      </c>
      <c r="P391" s="55">
        <v>48811</v>
      </c>
      <c r="Q391" s="55" t="s">
        <v>37</v>
      </c>
      <c r="R391" s="55" t="s">
        <v>38</v>
      </c>
      <c r="S391" s="55"/>
      <c r="T391" s="55"/>
      <c r="U391" s="55" t="s">
        <v>38</v>
      </c>
      <c r="V391" s="55">
        <v>40.690264999999997</v>
      </c>
      <c r="W391" s="55">
        <v>-74.176412999999997</v>
      </c>
      <c r="X391" s="55" t="s">
        <v>39</v>
      </c>
      <c r="Y391" s="55" t="s">
        <v>94</v>
      </c>
      <c r="Z391" s="55" t="s">
        <v>34</v>
      </c>
      <c r="AA391" s="55">
        <v>0</v>
      </c>
      <c r="AB391" s="55" t="s">
        <v>41</v>
      </c>
      <c r="AC391" s="55">
        <v>8</v>
      </c>
      <c r="AD391" s="55"/>
      <c r="AE391" s="55" t="s">
        <v>45</v>
      </c>
      <c r="AF391" s="55" t="s">
        <v>46</v>
      </c>
      <c r="AG391" s="55">
        <v>3.4547599999999998E-2</v>
      </c>
      <c r="AH391" s="57" t="s">
        <v>44</v>
      </c>
    </row>
    <row r="392" spans="1:34" x14ac:dyDescent="0.25">
      <c r="A392" s="54">
        <v>9376211</v>
      </c>
      <c r="B392" s="55"/>
      <c r="C392" s="55"/>
      <c r="D392" s="55">
        <v>62589313</v>
      </c>
      <c r="E392" s="55"/>
      <c r="F392" s="55">
        <v>300</v>
      </c>
      <c r="G392" s="55">
        <v>173354314</v>
      </c>
      <c r="H392" s="55"/>
      <c r="I392" s="55">
        <v>2275070000</v>
      </c>
      <c r="J392" s="55">
        <v>2</v>
      </c>
      <c r="K392" s="55" t="s">
        <v>34</v>
      </c>
      <c r="L392" s="55" t="s">
        <v>61</v>
      </c>
      <c r="M392" s="55">
        <v>34013</v>
      </c>
      <c r="N392" s="55"/>
      <c r="O392" s="55" t="s">
        <v>93</v>
      </c>
      <c r="P392" s="55">
        <v>48811</v>
      </c>
      <c r="Q392" s="55" t="s">
        <v>37</v>
      </c>
      <c r="R392" s="55" t="s">
        <v>38</v>
      </c>
      <c r="S392" s="55"/>
      <c r="T392" s="55"/>
      <c r="U392" s="55" t="s">
        <v>38</v>
      </c>
      <c r="V392" s="55">
        <v>40.690264999999997</v>
      </c>
      <c r="W392" s="55">
        <v>-74.176412999999997</v>
      </c>
      <c r="X392" s="55" t="s">
        <v>39</v>
      </c>
      <c r="Y392" s="55" t="s">
        <v>94</v>
      </c>
      <c r="Z392" s="55" t="s">
        <v>34</v>
      </c>
      <c r="AA392" s="55">
        <v>0</v>
      </c>
      <c r="AB392" s="55" t="s">
        <v>41</v>
      </c>
      <c r="AC392" s="55">
        <v>8</v>
      </c>
      <c r="AD392" s="55"/>
      <c r="AE392" s="55" t="s">
        <v>45</v>
      </c>
      <c r="AF392" s="55" t="s">
        <v>46</v>
      </c>
      <c r="AG392" s="55">
        <v>0.25559999999999999</v>
      </c>
      <c r="AH392" s="57" t="s">
        <v>44</v>
      </c>
    </row>
    <row r="393" spans="1:34" x14ac:dyDescent="0.25">
      <c r="A393" s="54">
        <v>9376211</v>
      </c>
      <c r="B393" s="55"/>
      <c r="C393" s="55"/>
      <c r="D393" s="55">
        <v>55178313</v>
      </c>
      <c r="E393" s="55"/>
      <c r="F393" s="55">
        <v>300</v>
      </c>
      <c r="G393" s="55">
        <v>166473514</v>
      </c>
      <c r="H393" s="55"/>
      <c r="I393" s="55">
        <v>2275020000</v>
      </c>
      <c r="J393" s="55">
        <v>2</v>
      </c>
      <c r="K393" s="55" t="s">
        <v>34</v>
      </c>
      <c r="L393" s="55" t="s">
        <v>61</v>
      </c>
      <c r="M393" s="55">
        <v>34013</v>
      </c>
      <c r="N393" s="55"/>
      <c r="O393" s="55" t="s">
        <v>93</v>
      </c>
      <c r="P393" s="55">
        <v>48811</v>
      </c>
      <c r="Q393" s="55" t="s">
        <v>37</v>
      </c>
      <c r="R393" s="55" t="s">
        <v>38</v>
      </c>
      <c r="S393" s="55"/>
      <c r="T393" s="55"/>
      <c r="U393" s="55" t="s">
        <v>38</v>
      </c>
      <c r="V393" s="55">
        <v>40.690264999999997</v>
      </c>
      <c r="W393" s="55">
        <v>-74.176412999999997</v>
      </c>
      <c r="X393" s="55" t="s">
        <v>39</v>
      </c>
      <c r="Y393" s="55" t="s">
        <v>94</v>
      </c>
      <c r="Z393" s="55" t="s">
        <v>34</v>
      </c>
      <c r="AA393" s="55">
        <v>0</v>
      </c>
      <c r="AB393" s="55" t="s">
        <v>41</v>
      </c>
      <c r="AC393" s="55">
        <v>8</v>
      </c>
      <c r="AD393" s="55"/>
      <c r="AE393" s="55" t="s">
        <v>45</v>
      </c>
      <c r="AF393" s="55" t="s">
        <v>46</v>
      </c>
      <c r="AG393" s="55">
        <v>3.8774700000000002</v>
      </c>
      <c r="AH393" s="57" t="s">
        <v>44</v>
      </c>
    </row>
    <row r="394" spans="1:34" x14ac:dyDescent="0.25">
      <c r="A394" s="54">
        <v>9376211</v>
      </c>
      <c r="B394" s="55"/>
      <c r="C394" s="55"/>
      <c r="D394" s="55">
        <v>62589513</v>
      </c>
      <c r="E394" s="55"/>
      <c r="F394" s="55">
        <v>300</v>
      </c>
      <c r="G394" s="55">
        <v>148193814</v>
      </c>
      <c r="H394" s="55"/>
      <c r="I394" s="55">
        <v>2275060011</v>
      </c>
      <c r="J394" s="55">
        <v>2</v>
      </c>
      <c r="K394" s="55" t="s">
        <v>34</v>
      </c>
      <c r="L394" s="55" t="s">
        <v>61</v>
      </c>
      <c r="M394" s="55">
        <v>34013</v>
      </c>
      <c r="N394" s="55"/>
      <c r="O394" s="55" t="s">
        <v>93</v>
      </c>
      <c r="P394" s="55">
        <v>48811</v>
      </c>
      <c r="Q394" s="55" t="s">
        <v>37</v>
      </c>
      <c r="R394" s="55" t="s">
        <v>38</v>
      </c>
      <c r="S394" s="55"/>
      <c r="T394" s="55"/>
      <c r="U394" s="55" t="s">
        <v>38</v>
      </c>
      <c r="V394" s="55">
        <v>40.690264999999997</v>
      </c>
      <c r="W394" s="55">
        <v>-74.176412999999997</v>
      </c>
      <c r="X394" s="55" t="s">
        <v>39</v>
      </c>
      <c r="Y394" s="55" t="s">
        <v>94</v>
      </c>
      <c r="Z394" s="55" t="s">
        <v>34</v>
      </c>
      <c r="AA394" s="55">
        <v>0</v>
      </c>
      <c r="AB394" s="55" t="s">
        <v>41</v>
      </c>
      <c r="AC394" s="55">
        <v>8</v>
      </c>
      <c r="AD394" s="55"/>
      <c r="AE394" s="55" t="s">
        <v>45</v>
      </c>
      <c r="AF394" s="55" t="s">
        <v>46</v>
      </c>
      <c r="AG394" s="55">
        <v>4.6730300000000002E-5</v>
      </c>
      <c r="AH394" s="57" t="s">
        <v>44</v>
      </c>
    </row>
    <row r="395" spans="1:34" x14ac:dyDescent="0.25">
      <c r="A395" s="54">
        <v>9376211</v>
      </c>
      <c r="B395" s="55"/>
      <c r="C395" s="55"/>
      <c r="D395" s="55">
        <v>55178313</v>
      </c>
      <c r="E395" s="55"/>
      <c r="F395" s="55">
        <v>300</v>
      </c>
      <c r="G395" s="55">
        <v>166472214</v>
      </c>
      <c r="H395" s="55"/>
      <c r="I395" s="55">
        <v>2275020000</v>
      </c>
      <c r="J395" s="55">
        <v>2</v>
      </c>
      <c r="K395" s="55" t="s">
        <v>34</v>
      </c>
      <c r="L395" s="55" t="s">
        <v>61</v>
      </c>
      <c r="M395" s="55">
        <v>34013</v>
      </c>
      <c r="N395" s="55"/>
      <c r="O395" s="55" t="s">
        <v>93</v>
      </c>
      <c r="P395" s="55">
        <v>48811</v>
      </c>
      <c r="Q395" s="55" t="s">
        <v>37</v>
      </c>
      <c r="R395" s="55" t="s">
        <v>38</v>
      </c>
      <c r="S395" s="55"/>
      <c r="T395" s="55"/>
      <c r="U395" s="55" t="s">
        <v>38</v>
      </c>
      <c r="V395" s="55">
        <v>40.690264999999997</v>
      </c>
      <c r="W395" s="55">
        <v>-74.176412999999997</v>
      </c>
      <c r="X395" s="55" t="s">
        <v>39</v>
      </c>
      <c r="Y395" s="55" t="s">
        <v>94</v>
      </c>
      <c r="Z395" s="55" t="s">
        <v>34</v>
      </c>
      <c r="AA395" s="55">
        <v>0</v>
      </c>
      <c r="AB395" s="55" t="s">
        <v>41</v>
      </c>
      <c r="AC395" s="55">
        <v>8</v>
      </c>
      <c r="AD395" s="55"/>
      <c r="AE395" s="55" t="s">
        <v>45</v>
      </c>
      <c r="AF395" s="55" t="s">
        <v>46</v>
      </c>
      <c r="AG395" s="55">
        <v>2.5537200000000002</v>
      </c>
      <c r="AH395" s="57" t="s">
        <v>44</v>
      </c>
    </row>
    <row r="396" spans="1:34" x14ac:dyDescent="0.25">
      <c r="A396" s="54">
        <v>9376211</v>
      </c>
      <c r="B396" s="55"/>
      <c r="C396" s="55"/>
      <c r="D396" s="55">
        <v>55178313</v>
      </c>
      <c r="E396" s="55"/>
      <c r="F396" s="55">
        <v>300</v>
      </c>
      <c r="G396" s="55">
        <v>166471214</v>
      </c>
      <c r="H396" s="55"/>
      <c r="I396" s="55">
        <v>2275020000</v>
      </c>
      <c r="J396" s="55">
        <v>2</v>
      </c>
      <c r="K396" s="55" t="s">
        <v>34</v>
      </c>
      <c r="L396" s="55" t="s">
        <v>61</v>
      </c>
      <c r="M396" s="55">
        <v>34013</v>
      </c>
      <c r="N396" s="55"/>
      <c r="O396" s="55" t="s">
        <v>93</v>
      </c>
      <c r="P396" s="55">
        <v>48811</v>
      </c>
      <c r="Q396" s="55" t="s">
        <v>37</v>
      </c>
      <c r="R396" s="55" t="s">
        <v>38</v>
      </c>
      <c r="S396" s="55"/>
      <c r="T396" s="55"/>
      <c r="U396" s="55" t="s">
        <v>38</v>
      </c>
      <c r="V396" s="55">
        <v>40.690264999999997</v>
      </c>
      <c r="W396" s="55">
        <v>-74.176412999999997</v>
      </c>
      <c r="X396" s="55" t="s">
        <v>39</v>
      </c>
      <c r="Y396" s="55" t="s">
        <v>94</v>
      </c>
      <c r="Z396" s="55" t="s">
        <v>34</v>
      </c>
      <c r="AA396" s="55">
        <v>0</v>
      </c>
      <c r="AB396" s="55" t="s">
        <v>41</v>
      </c>
      <c r="AC396" s="55">
        <v>8</v>
      </c>
      <c r="AD396" s="55"/>
      <c r="AE396" s="55" t="s">
        <v>45</v>
      </c>
      <c r="AF396" s="55" t="s">
        <v>46</v>
      </c>
      <c r="AG396" s="55">
        <v>1.25526</v>
      </c>
      <c r="AH396" s="57" t="s">
        <v>44</v>
      </c>
    </row>
    <row r="397" spans="1:34" x14ac:dyDescent="0.25">
      <c r="A397" s="54">
        <v>9376211</v>
      </c>
      <c r="B397" s="55"/>
      <c r="C397" s="55"/>
      <c r="D397" s="55">
        <v>55178313</v>
      </c>
      <c r="E397" s="55"/>
      <c r="F397" s="55">
        <v>300</v>
      </c>
      <c r="G397" s="55">
        <v>166471114</v>
      </c>
      <c r="H397" s="55"/>
      <c r="I397" s="55">
        <v>2275020000</v>
      </c>
      <c r="J397" s="55">
        <v>2</v>
      </c>
      <c r="K397" s="55" t="s">
        <v>34</v>
      </c>
      <c r="L397" s="55" t="s">
        <v>61</v>
      </c>
      <c r="M397" s="55">
        <v>34013</v>
      </c>
      <c r="N397" s="55"/>
      <c r="O397" s="55" t="s">
        <v>93</v>
      </c>
      <c r="P397" s="55">
        <v>48811</v>
      </c>
      <c r="Q397" s="55" t="s">
        <v>37</v>
      </c>
      <c r="R397" s="55" t="s">
        <v>38</v>
      </c>
      <c r="S397" s="55"/>
      <c r="T397" s="55"/>
      <c r="U397" s="55" t="s">
        <v>38</v>
      </c>
      <c r="V397" s="55">
        <v>40.690264999999997</v>
      </c>
      <c r="W397" s="55">
        <v>-74.176412999999997</v>
      </c>
      <c r="X397" s="55" t="s">
        <v>39</v>
      </c>
      <c r="Y397" s="55" t="s">
        <v>94</v>
      </c>
      <c r="Z397" s="55" t="s">
        <v>34</v>
      </c>
      <c r="AA397" s="55">
        <v>0</v>
      </c>
      <c r="AB397" s="55" t="s">
        <v>41</v>
      </c>
      <c r="AC397" s="55">
        <v>8</v>
      </c>
      <c r="AD397" s="55"/>
      <c r="AE397" s="55" t="s">
        <v>45</v>
      </c>
      <c r="AF397" s="55" t="s">
        <v>46</v>
      </c>
      <c r="AG397" s="55">
        <v>3.09992</v>
      </c>
      <c r="AH397" s="57" t="s">
        <v>44</v>
      </c>
    </row>
    <row r="398" spans="1:34" x14ac:dyDescent="0.25">
      <c r="A398" s="54">
        <v>9376211</v>
      </c>
      <c r="B398" s="55"/>
      <c r="C398" s="55"/>
      <c r="D398" s="55">
        <v>62589313</v>
      </c>
      <c r="E398" s="55"/>
      <c r="F398" s="55">
        <v>300</v>
      </c>
      <c r="G398" s="55">
        <v>84214214</v>
      </c>
      <c r="H398" s="55"/>
      <c r="I398" s="55">
        <v>2275070000</v>
      </c>
      <c r="J398" s="55">
        <v>2</v>
      </c>
      <c r="K398" s="55" t="s">
        <v>34</v>
      </c>
      <c r="L398" s="55" t="s">
        <v>61</v>
      </c>
      <c r="M398" s="55">
        <v>34013</v>
      </c>
      <c r="N398" s="55"/>
      <c r="O398" s="55" t="s">
        <v>93</v>
      </c>
      <c r="P398" s="55">
        <v>48811</v>
      </c>
      <c r="Q398" s="55" t="s">
        <v>37</v>
      </c>
      <c r="R398" s="55" t="s">
        <v>38</v>
      </c>
      <c r="S398" s="55"/>
      <c r="T398" s="55"/>
      <c r="U398" s="55" t="s">
        <v>38</v>
      </c>
      <c r="V398" s="55">
        <v>40.690264999999997</v>
      </c>
      <c r="W398" s="55">
        <v>-74.176412999999997</v>
      </c>
      <c r="X398" s="55" t="s">
        <v>39</v>
      </c>
      <c r="Y398" s="55" t="s">
        <v>94</v>
      </c>
      <c r="Z398" s="55" t="s">
        <v>34</v>
      </c>
      <c r="AA398" s="55">
        <v>0</v>
      </c>
      <c r="AB398" s="55" t="s">
        <v>41</v>
      </c>
      <c r="AC398" s="55">
        <v>8</v>
      </c>
      <c r="AD398" s="55"/>
      <c r="AE398" s="55" t="s">
        <v>45</v>
      </c>
      <c r="AF398" s="55" t="s">
        <v>46</v>
      </c>
      <c r="AG398" s="55">
        <v>1.05532E-2</v>
      </c>
      <c r="AH398" s="57" t="s">
        <v>44</v>
      </c>
    </row>
    <row r="399" spans="1:34" x14ac:dyDescent="0.25">
      <c r="A399" s="54">
        <v>9376211</v>
      </c>
      <c r="B399" s="55"/>
      <c r="C399" s="55"/>
      <c r="D399" s="55">
        <v>62589313</v>
      </c>
      <c r="E399" s="55"/>
      <c r="F399" s="55">
        <v>300</v>
      </c>
      <c r="G399" s="55">
        <v>173353614</v>
      </c>
      <c r="H399" s="55"/>
      <c r="I399" s="55">
        <v>2275070000</v>
      </c>
      <c r="J399" s="55">
        <v>2</v>
      </c>
      <c r="K399" s="55" t="s">
        <v>34</v>
      </c>
      <c r="L399" s="55" t="s">
        <v>61</v>
      </c>
      <c r="M399" s="55">
        <v>34013</v>
      </c>
      <c r="N399" s="55"/>
      <c r="O399" s="55" t="s">
        <v>93</v>
      </c>
      <c r="P399" s="55">
        <v>48811</v>
      </c>
      <c r="Q399" s="55" t="s">
        <v>37</v>
      </c>
      <c r="R399" s="55" t="s">
        <v>38</v>
      </c>
      <c r="S399" s="55"/>
      <c r="T399" s="55"/>
      <c r="U399" s="55" t="s">
        <v>38</v>
      </c>
      <c r="V399" s="55">
        <v>40.690264999999997</v>
      </c>
      <c r="W399" s="55">
        <v>-74.176412999999997</v>
      </c>
      <c r="X399" s="55" t="s">
        <v>39</v>
      </c>
      <c r="Y399" s="55" t="s">
        <v>94</v>
      </c>
      <c r="Z399" s="55" t="s">
        <v>34</v>
      </c>
      <c r="AA399" s="55">
        <v>0</v>
      </c>
      <c r="AB399" s="55" t="s">
        <v>41</v>
      </c>
      <c r="AC399" s="55">
        <v>8</v>
      </c>
      <c r="AD399" s="55"/>
      <c r="AE399" s="55" t="s">
        <v>45</v>
      </c>
      <c r="AF399" s="55" t="s">
        <v>46</v>
      </c>
      <c r="AG399" s="55">
        <v>1.2492700000000001</v>
      </c>
      <c r="AH399" s="57" t="s">
        <v>44</v>
      </c>
    </row>
    <row r="400" spans="1:34" x14ac:dyDescent="0.25">
      <c r="A400" s="54">
        <v>9376211</v>
      </c>
      <c r="B400" s="55"/>
      <c r="C400" s="55"/>
      <c r="D400" s="55">
        <v>55178313</v>
      </c>
      <c r="E400" s="55"/>
      <c r="F400" s="55">
        <v>300</v>
      </c>
      <c r="G400" s="55">
        <v>166473814</v>
      </c>
      <c r="H400" s="55"/>
      <c r="I400" s="55">
        <v>2275020000</v>
      </c>
      <c r="J400" s="55">
        <v>2</v>
      </c>
      <c r="K400" s="55" t="s">
        <v>34</v>
      </c>
      <c r="L400" s="55" t="s">
        <v>61</v>
      </c>
      <c r="M400" s="55">
        <v>34013</v>
      </c>
      <c r="N400" s="55"/>
      <c r="O400" s="55" t="s">
        <v>93</v>
      </c>
      <c r="P400" s="55">
        <v>48811</v>
      </c>
      <c r="Q400" s="55" t="s">
        <v>37</v>
      </c>
      <c r="R400" s="55" t="s">
        <v>38</v>
      </c>
      <c r="S400" s="55"/>
      <c r="T400" s="55"/>
      <c r="U400" s="55" t="s">
        <v>38</v>
      </c>
      <c r="V400" s="55">
        <v>40.690264999999997</v>
      </c>
      <c r="W400" s="55">
        <v>-74.176412999999997</v>
      </c>
      <c r="X400" s="55" t="s">
        <v>39</v>
      </c>
      <c r="Y400" s="55" t="s">
        <v>94</v>
      </c>
      <c r="Z400" s="55" t="s">
        <v>34</v>
      </c>
      <c r="AA400" s="55">
        <v>0</v>
      </c>
      <c r="AB400" s="55" t="s">
        <v>41</v>
      </c>
      <c r="AC400" s="55">
        <v>8</v>
      </c>
      <c r="AD400" s="55"/>
      <c r="AE400" s="55" t="s">
        <v>45</v>
      </c>
      <c r="AF400" s="55" t="s">
        <v>46</v>
      </c>
      <c r="AG400" s="55">
        <v>0.71371399999999996</v>
      </c>
      <c r="AH400" s="57" t="s">
        <v>44</v>
      </c>
    </row>
    <row r="401" spans="1:34" x14ac:dyDescent="0.25">
      <c r="A401" s="54">
        <v>9376211</v>
      </c>
      <c r="B401" s="55"/>
      <c r="C401" s="55"/>
      <c r="D401" s="55">
        <v>55178313</v>
      </c>
      <c r="E401" s="55"/>
      <c r="F401" s="55">
        <v>300</v>
      </c>
      <c r="G401" s="55">
        <v>166471914</v>
      </c>
      <c r="H401" s="55"/>
      <c r="I401" s="55">
        <v>2275020000</v>
      </c>
      <c r="J401" s="55">
        <v>2</v>
      </c>
      <c r="K401" s="55" t="s">
        <v>34</v>
      </c>
      <c r="L401" s="55" t="s">
        <v>61</v>
      </c>
      <c r="M401" s="55">
        <v>34013</v>
      </c>
      <c r="N401" s="55"/>
      <c r="O401" s="55" t="s">
        <v>93</v>
      </c>
      <c r="P401" s="55">
        <v>48811</v>
      </c>
      <c r="Q401" s="55" t="s">
        <v>37</v>
      </c>
      <c r="R401" s="55" t="s">
        <v>38</v>
      </c>
      <c r="S401" s="55"/>
      <c r="T401" s="55"/>
      <c r="U401" s="55" t="s">
        <v>38</v>
      </c>
      <c r="V401" s="55">
        <v>40.690264999999997</v>
      </c>
      <c r="W401" s="55">
        <v>-74.176412999999997</v>
      </c>
      <c r="X401" s="55" t="s">
        <v>39</v>
      </c>
      <c r="Y401" s="55" t="s">
        <v>94</v>
      </c>
      <c r="Z401" s="55" t="s">
        <v>34</v>
      </c>
      <c r="AA401" s="55">
        <v>0</v>
      </c>
      <c r="AB401" s="55" t="s">
        <v>41</v>
      </c>
      <c r="AC401" s="55">
        <v>8</v>
      </c>
      <c r="AD401" s="55"/>
      <c r="AE401" s="55" t="s">
        <v>45</v>
      </c>
      <c r="AF401" s="55" t="s">
        <v>46</v>
      </c>
      <c r="AG401" s="55">
        <v>0.22178</v>
      </c>
      <c r="AH401" s="57" t="s">
        <v>44</v>
      </c>
    </row>
    <row r="402" spans="1:34" x14ac:dyDescent="0.25">
      <c r="A402" s="54">
        <v>9376211</v>
      </c>
      <c r="B402" s="55"/>
      <c r="C402" s="55"/>
      <c r="D402" s="55">
        <v>62589313</v>
      </c>
      <c r="E402" s="55"/>
      <c r="F402" s="55">
        <v>300</v>
      </c>
      <c r="G402" s="55">
        <v>84216914</v>
      </c>
      <c r="H402" s="55"/>
      <c r="I402" s="55">
        <v>2275070000</v>
      </c>
      <c r="J402" s="55">
        <v>2</v>
      </c>
      <c r="K402" s="55" t="s">
        <v>34</v>
      </c>
      <c r="L402" s="55" t="s">
        <v>61</v>
      </c>
      <c r="M402" s="55">
        <v>34013</v>
      </c>
      <c r="N402" s="55"/>
      <c r="O402" s="55" t="s">
        <v>93</v>
      </c>
      <c r="P402" s="55">
        <v>48811</v>
      </c>
      <c r="Q402" s="55" t="s">
        <v>37</v>
      </c>
      <c r="R402" s="55" t="s">
        <v>38</v>
      </c>
      <c r="S402" s="55"/>
      <c r="T402" s="55"/>
      <c r="U402" s="55" t="s">
        <v>38</v>
      </c>
      <c r="V402" s="55">
        <v>40.690264999999997</v>
      </c>
      <c r="W402" s="55">
        <v>-74.176412999999997</v>
      </c>
      <c r="X402" s="55" t="s">
        <v>39</v>
      </c>
      <c r="Y402" s="55" t="s">
        <v>94</v>
      </c>
      <c r="Z402" s="55" t="s">
        <v>34</v>
      </c>
      <c r="AA402" s="55">
        <v>0</v>
      </c>
      <c r="AB402" s="55" t="s">
        <v>41</v>
      </c>
      <c r="AC402" s="55">
        <v>8</v>
      </c>
      <c r="AD402" s="55"/>
      <c r="AE402" s="55" t="s">
        <v>45</v>
      </c>
      <c r="AF402" s="55" t="s">
        <v>46</v>
      </c>
      <c r="AG402" s="55">
        <v>9.12385E-2</v>
      </c>
      <c r="AH402" s="57" t="s">
        <v>44</v>
      </c>
    </row>
    <row r="403" spans="1:34" x14ac:dyDescent="0.25">
      <c r="A403" s="54">
        <v>9376211</v>
      </c>
      <c r="B403" s="55"/>
      <c r="C403" s="55"/>
      <c r="D403" s="55">
        <v>62589513</v>
      </c>
      <c r="E403" s="55"/>
      <c r="F403" s="55">
        <v>300</v>
      </c>
      <c r="G403" s="55">
        <v>84220914</v>
      </c>
      <c r="H403" s="55"/>
      <c r="I403" s="55">
        <v>2275060012</v>
      </c>
      <c r="J403" s="55">
        <v>2</v>
      </c>
      <c r="K403" s="55" t="s">
        <v>34</v>
      </c>
      <c r="L403" s="55" t="s">
        <v>61</v>
      </c>
      <c r="M403" s="55">
        <v>34013</v>
      </c>
      <c r="N403" s="55"/>
      <c r="O403" s="55" t="s">
        <v>93</v>
      </c>
      <c r="P403" s="55">
        <v>48811</v>
      </c>
      <c r="Q403" s="55" t="s">
        <v>37</v>
      </c>
      <c r="R403" s="55" t="s">
        <v>38</v>
      </c>
      <c r="S403" s="55"/>
      <c r="T403" s="55"/>
      <c r="U403" s="55" t="s">
        <v>38</v>
      </c>
      <c r="V403" s="55">
        <v>40.690264999999997</v>
      </c>
      <c r="W403" s="55">
        <v>-74.176412999999997</v>
      </c>
      <c r="X403" s="55" t="s">
        <v>39</v>
      </c>
      <c r="Y403" s="55" t="s">
        <v>94</v>
      </c>
      <c r="Z403" s="55" t="s">
        <v>34</v>
      </c>
      <c r="AA403" s="55">
        <v>0</v>
      </c>
      <c r="AB403" s="55" t="s">
        <v>41</v>
      </c>
      <c r="AC403" s="55">
        <v>8</v>
      </c>
      <c r="AD403" s="55"/>
      <c r="AE403" s="55" t="s">
        <v>45</v>
      </c>
      <c r="AF403" s="55" t="s">
        <v>46</v>
      </c>
      <c r="AG403" s="55">
        <v>0.15986300000000001</v>
      </c>
      <c r="AH403" s="57" t="s">
        <v>44</v>
      </c>
    </row>
    <row r="404" spans="1:34" x14ac:dyDescent="0.25">
      <c r="A404" s="54">
        <v>9376211</v>
      </c>
      <c r="B404" s="55"/>
      <c r="C404" s="55"/>
      <c r="D404" s="55">
        <v>62589313</v>
      </c>
      <c r="E404" s="55"/>
      <c r="F404" s="55">
        <v>300</v>
      </c>
      <c r="G404" s="55">
        <v>173354614</v>
      </c>
      <c r="H404" s="55"/>
      <c r="I404" s="55">
        <v>2275070000</v>
      </c>
      <c r="J404" s="55">
        <v>2</v>
      </c>
      <c r="K404" s="55" t="s">
        <v>34</v>
      </c>
      <c r="L404" s="55" t="s">
        <v>61</v>
      </c>
      <c r="M404" s="55">
        <v>34013</v>
      </c>
      <c r="N404" s="55"/>
      <c r="O404" s="55" t="s">
        <v>93</v>
      </c>
      <c r="P404" s="55">
        <v>48811</v>
      </c>
      <c r="Q404" s="55" t="s">
        <v>37</v>
      </c>
      <c r="R404" s="55" t="s">
        <v>38</v>
      </c>
      <c r="S404" s="55"/>
      <c r="T404" s="55"/>
      <c r="U404" s="55" t="s">
        <v>38</v>
      </c>
      <c r="V404" s="55">
        <v>40.690264999999997</v>
      </c>
      <c r="W404" s="55">
        <v>-74.176412999999997</v>
      </c>
      <c r="X404" s="55" t="s">
        <v>39</v>
      </c>
      <c r="Y404" s="55" t="s">
        <v>94</v>
      </c>
      <c r="Z404" s="55" t="s">
        <v>34</v>
      </c>
      <c r="AA404" s="55">
        <v>0</v>
      </c>
      <c r="AB404" s="55" t="s">
        <v>41</v>
      </c>
      <c r="AC404" s="55">
        <v>8</v>
      </c>
      <c r="AD404" s="55"/>
      <c r="AE404" s="55" t="s">
        <v>45</v>
      </c>
      <c r="AF404" s="55" t="s">
        <v>46</v>
      </c>
      <c r="AG404" s="55">
        <v>0.288246</v>
      </c>
      <c r="AH404" s="57" t="s">
        <v>44</v>
      </c>
    </row>
    <row r="405" spans="1:34" x14ac:dyDescent="0.25">
      <c r="A405" s="54">
        <v>9376211</v>
      </c>
      <c r="B405" s="55"/>
      <c r="C405" s="55"/>
      <c r="D405" s="55">
        <v>62589313</v>
      </c>
      <c r="E405" s="55"/>
      <c r="F405" s="55">
        <v>300</v>
      </c>
      <c r="G405" s="55">
        <v>145757914</v>
      </c>
      <c r="H405" s="55"/>
      <c r="I405" s="55">
        <v>2275070000</v>
      </c>
      <c r="J405" s="55">
        <v>2</v>
      </c>
      <c r="K405" s="55" t="s">
        <v>34</v>
      </c>
      <c r="L405" s="55" t="s">
        <v>61</v>
      </c>
      <c r="M405" s="55">
        <v>34013</v>
      </c>
      <c r="N405" s="55"/>
      <c r="O405" s="55" t="s">
        <v>93</v>
      </c>
      <c r="P405" s="55">
        <v>48811</v>
      </c>
      <c r="Q405" s="55" t="s">
        <v>37</v>
      </c>
      <c r="R405" s="55" t="s">
        <v>38</v>
      </c>
      <c r="S405" s="55"/>
      <c r="T405" s="55"/>
      <c r="U405" s="55" t="s">
        <v>38</v>
      </c>
      <c r="V405" s="55">
        <v>40.690264999999997</v>
      </c>
      <c r="W405" s="55">
        <v>-74.176412999999997</v>
      </c>
      <c r="X405" s="55" t="s">
        <v>39</v>
      </c>
      <c r="Y405" s="55" t="s">
        <v>94</v>
      </c>
      <c r="Z405" s="55" t="s">
        <v>34</v>
      </c>
      <c r="AA405" s="55">
        <v>0</v>
      </c>
      <c r="AB405" s="55" t="s">
        <v>41</v>
      </c>
      <c r="AC405" s="55">
        <v>8</v>
      </c>
      <c r="AD405" s="55"/>
      <c r="AE405" s="55" t="s">
        <v>45</v>
      </c>
      <c r="AF405" s="55" t="s">
        <v>46</v>
      </c>
      <c r="AG405" s="55">
        <v>0.124956</v>
      </c>
      <c r="AH405" s="57" t="s">
        <v>44</v>
      </c>
    </row>
    <row r="406" spans="1:34" x14ac:dyDescent="0.25">
      <c r="A406" s="54">
        <v>9376211</v>
      </c>
      <c r="B406" s="55"/>
      <c r="C406" s="55"/>
      <c r="D406" s="55">
        <v>62589313</v>
      </c>
      <c r="E406" s="55"/>
      <c r="F406" s="55">
        <v>300</v>
      </c>
      <c r="G406" s="55">
        <v>148191314</v>
      </c>
      <c r="H406" s="55"/>
      <c r="I406" s="55">
        <v>2275070000</v>
      </c>
      <c r="J406" s="55">
        <v>2</v>
      </c>
      <c r="K406" s="55" t="s">
        <v>34</v>
      </c>
      <c r="L406" s="55" t="s">
        <v>61</v>
      </c>
      <c r="M406" s="55">
        <v>34013</v>
      </c>
      <c r="N406" s="55"/>
      <c r="O406" s="55" t="s">
        <v>93</v>
      </c>
      <c r="P406" s="55">
        <v>48811</v>
      </c>
      <c r="Q406" s="55" t="s">
        <v>37</v>
      </c>
      <c r="R406" s="55" t="s">
        <v>38</v>
      </c>
      <c r="S406" s="55"/>
      <c r="T406" s="55"/>
      <c r="U406" s="55" t="s">
        <v>38</v>
      </c>
      <c r="V406" s="55">
        <v>40.690264999999997</v>
      </c>
      <c r="W406" s="55">
        <v>-74.176412999999997</v>
      </c>
      <c r="X406" s="55" t="s">
        <v>39</v>
      </c>
      <c r="Y406" s="55" t="s">
        <v>94</v>
      </c>
      <c r="Z406" s="55" t="s">
        <v>34</v>
      </c>
      <c r="AA406" s="55">
        <v>0</v>
      </c>
      <c r="AB406" s="55" t="s">
        <v>41</v>
      </c>
      <c r="AC406" s="55">
        <v>8</v>
      </c>
      <c r="AD406" s="55"/>
      <c r="AE406" s="55" t="s">
        <v>45</v>
      </c>
      <c r="AF406" s="55" t="s">
        <v>46</v>
      </c>
      <c r="AG406" s="55">
        <v>3.2281199999999999E-5</v>
      </c>
      <c r="AH406" s="57" t="s">
        <v>44</v>
      </c>
    </row>
    <row r="407" spans="1:34" x14ac:dyDescent="0.25">
      <c r="A407" s="54">
        <v>9376211</v>
      </c>
      <c r="B407" s="55"/>
      <c r="C407" s="55"/>
      <c r="D407" s="55">
        <v>55178313</v>
      </c>
      <c r="E407" s="55"/>
      <c r="F407" s="55">
        <v>300</v>
      </c>
      <c r="G407" s="55">
        <v>166472614</v>
      </c>
      <c r="H407" s="55"/>
      <c r="I407" s="55">
        <v>2275020000</v>
      </c>
      <c r="J407" s="55">
        <v>2</v>
      </c>
      <c r="K407" s="55" t="s">
        <v>34</v>
      </c>
      <c r="L407" s="55" t="s">
        <v>61</v>
      </c>
      <c r="M407" s="55">
        <v>34013</v>
      </c>
      <c r="N407" s="55"/>
      <c r="O407" s="55" t="s">
        <v>93</v>
      </c>
      <c r="P407" s="55">
        <v>48811</v>
      </c>
      <c r="Q407" s="55" t="s">
        <v>37</v>
      </c>
      <c r="R407" s="55" t="s">
        <v>38</v>
      </c>
      <c r="S407" s="55"/>
      <c r="T407" s="55"/>
      <c r="U407" s="55" t="s">
        <v>38</v>
      </c>
      <c r="V407" s="55">
        <v>40.690264999999997</v>
      </c>
      <c r="W407" s="55">
        <v>-74.176412999999997</v>
      </c>
      <c r="X407" s="55" t="s">
        <v>39</v>
      </c>
      <c r="Y407" s="55" t="s">
        <v>94</v>
      </c>
      <c r="Z407" s="55" t="s">
        <v>34</v>
      </c>
      <c r="AA407" s="55">
        <v>0</v>
      </c>
      <c r="AB407" s="55" t="s">
        <v>41</v>
      </c>
      <c r="AC407" s="55">
        <v>8</v>
      </c>
      <c r="AD407" s="55"/>
      <c r="AE407" s="55" t="s">
        <v>45</v>
      </c>
      <c r="AF407" s="55" t="s">
        <v>46</v>
      </c>
      <c r="AG407" s="55">
        <v>9.5082400000000007</v>
      </c>
      <c r="AH407" s="57" t="s">
        <v>44</v>
      </c>
    </row>
    <row r="408" spans="1:34" x14ac:dyDescent="0.25">
      <c r="A408" s="54">
        <v>9376211</v>
      </c>
      <c r="B408" s="55"/>
      <c r="C408" s="55"/>
      <c r="D408" s="55">
        <v>62589513</v>
      </c>
      <c r="E408" s="55"/>
      <c r="F408" s="55">
        <v>300</v>
      </c>
      <c r="G408" s="55">
        <v>166474414</v>
      </c>
      <c r="H408" s="55"/>
      <c r="I408" s="55">
        <v>2275060012</v>
      </c>
      <c r="J408" s="55">
        <v>2</v>
      </c>
      <c r="K408" s="55" t="s">
        <v>34</v>
      </c>
      <c r="L408" s="55" t="s">
        <v>61</v>
      </c>
      <c r="M408" s="55">
        <v>34013</v>
      </c>
      <c r="N408" s="55"/>
      <c r="O408" s="55" t="s">
        <v>93</v>
      </c>
      <c r="P408" s="55">
        <v>48811</v>
      </c>
      <c r="Q408" s="55" t="s">
        <v>37</v>
      </c>
      <c r="R408" s="55" t="s">
        <v>38</v>
      </c>
      <c r="S408" s="55"/>
      <c r="T408" s="55"/>
      <c r="U408" s="55" t="s">
        <v>38</v>
      </c>
      <c r="V408" s="55">
        <v>40.690264999999997</v>
      </c>
      <c r="W408" s="55">
        <v>-74.176412999999997</v>
      </c>
      <c r="X408" s="55" t="s">
        <v>39</v>
      </c>
      <c r="Y408" s="55" t="s">
        <v>94</v>
      </c>
      <c r="Z408" s="55" t="s">
        <v>34</v>
      </c>
      <c r="AA408" s="55">
        <v>0</v>
      </c>
      <c r="AB408" s="55" t="s">
        <v>41</v>
      </c>
      <c r="AC408" s="55">
        <v>8</v>
      </c>
      <c r="AD408" s="55"/>
      <c r="AE408" s="55" t="s">
        <v>45</v>
      </c>
      <c r="AF408" s="55" t="s">
        <v>46</v>
      </c>
      <c r="AG408" s="55">
        <v>5.2592899999999996E-4</v>
      </c>
      <c r="AH408" s="57" t="s">
        <v>44</v>
      </c>
    </row>
    <row r="409" spans="1:34" x14ac:dyDescent="0.25">
      <c r="A409" s="54">
        <v>9376211</v>
      </c>
      <c r="B409" s="55"/>
      <c r="C409" s="55"/>
      <c r="D409" s="55">
        <v>55178313</v>
      </c>
      <c r="E409" s="55"/>
      <c r="F409" s="55">
        <v>300</v>
      </c>
      <c r="G409" s="55">
        <v>166473614</v>
      </c>
      <c r="H409" s="55"/>
      <c r="I409" s="55">
        <v>2275020000</v>
      </c>
      <c r="J409" s="55">
        <v>2</v>
      </c>
      <c r="K409" s="55" t="s">
        <v>34</v>
      </c>
      <c r="L409" s="55" t="s">
        <v>61</v>
      </c>
      <c r="M409" s="55">
        <v>34013</v>
      </c>
      <c r="N409" s="55"/>
      <c r="O409" s="55" t="s">
        <v>93</v>
      </c>
      <c r="P409" s="55">
        <v>48811</v>
      </c>
      <c r="Q409" s="55" t="s">
        <v>37</v>
      </c>
      <c r="R409" s="55" t="s">
        <v>38</v>
      </c>
      <c r="S409" s="55"/>
      <c r="T409" s="55"/>
      <c r="U409" s="55" t="s">
        <v>38</v>
      </c>
      <c r="V409" s="55">
        <v>40.690264999999997</v>
      </c>
      <c r="W409" s="55">
        <v>-74.176412999999997</v>
      </c>
      <c r="X409" s="55" t="s">
        <v>39</v>
      </c>
      <c r="Y409" s="55" t="s">
        <v>94</v>
      </c>
      <c r="Z409" s="55" t="s">
        <v>34</v>
      </c>
      <c r="AA409" s="55">
        <v>0</v>
      </c>
      <c r="AB409" s="55" t="s">
        <v>41</v>
      </c>
      <c r="AC409" s="55">
        <v>8</v>
      </c>
      <c r="AD409" s="55"/>
      <c r="AE409" s="55" t="s">
        <v>45</v>
      </c>
      <c r="AF409" s="55" t="s">
        <v>46</v>
      </c>
      <c r="AG409" s="55">
        <v>0.55630299999999999</v>
      </c>
      <c r="AH409" s="57" t="s">
        <v>44</v>
      </c>
    </row>
    <row r="410" spans="1:34" x14ac:dyDescent="0.25">
      <c r="A410" s="54">
        <v>9376211</v>
      </c>
      <c r="B410" s="55"/>
      <c r="C410" s="55"/>
      <c r="D410" s="55">
        <v>62589313</v>
      </c>
      <c r="E410" s="55"/>
      <c r="F410" s="55">
        <v>300</v>
      </c>
      <c r="G410" s="55">
        <v>84217114</v>
      </c>
      <c r="H410" s="55"/>
      <c r="I410" s="55">
        <v>2275070000</v>
      </c>
      <c r="J410" s="55">
        <v>2</v>
      </c>
      <c r="K410" s="55" t="s">
        <v>34</v>
      </c>
      <c r="L410" s="55" t="s">
        <v>61</v>
      </c>
      <c r="M410" s="55">
        <v>34013</v>
      </c>
      <c r="N410" s="55"/>
      <c r="O410" s="55" t="s">
        <v>93</v>
      </c>
      <c r="P410" s="55">
        <v>48811</v>
      </c>
      <c r="Q410" s="55" t="s">
        <v>37</v>
      </c>
      <c r="R410" s="55" t="s">
        <v>38</v>
      </c>
      <c r="S410" s="55"/>
      <c r="T410" s="55"/>
      <c r="U410" s="55" t="s">
        <v>38</v>
      </c>
      <c r="V410" s="55">
        <v>40.690264999999997</v>
      </c>
      <c r="W410" s="55">
        <v>-74.176412999999997</v>
      </c>
      <c r="X410" s="55" t="s">
        <v>39</v>
      </c>
      <c r="Y410" s="55" t="s">
        <v>94</v>
      </c>
      <c r="Z410" s="55" t="s">
        <v>34</v>
      </c>
      <c r="AA410" s="55">
        <v>0</v>
      </c>
      <c r="AB410" s="55" t="s">
        <v>41</v>
      </c>
      <c r="AC410" s="55">
        <v>8</v>
      </c>
      <c r="AD410" s="55"/>
      <c r="AE410" s="55" t="s">
        <v>45</v>
      </c>
      <c r="AF410" s="55" t="s">
        <v>46</v>
      </c>
      <c r="AG410" s="55">
        <v>0.77938700000000005</v>
      </c>
      <c r="AH410" s="57" t="s">
        <v>44</v>
      </c>
    </row>
    <row r="411" spans="1:34" x14ac:dyDescent="0.25">
      <c r="A411" s="54">
        <v>9376211</v>
      </c>
      <c r="B411" s="55"/>
      <c r="C411" s="55"/>
      <c r="D411" s="55">
        <v>62589313</v>
      </c>
      <c r="E411" s="55"/>
      <c r="F411" s="55">
        <v>300</v>
      </c>
      <c r="G411" s="55">
        <v>173355114</v>
      </c>
      <c r="H411" s="55"/>
      <c r="I411" s="55">
        <v>2275070000</v>
      </c>
      <c r="J411" s="55">
        <v>2</v>
      </c>
      <c r="K411" s="55" t="s">
        <v>34</v>
      </c>
      <c r="L411" s="55" t="s">
        <v>61</v>
      </c>
      <c r="M411" s="55">
        <v>34013</v>
      </c>
      <c r="N411" s="55"/>
      <c r="O411" s="55" t="s">
        <v>93</v>
      </c>
      <c r="P411" s="55">
        <v>48811</v>
      </c>
      <c r="Q411" s="55" t="s">
        <v>37</v>
      </c>
      <c r="R411" s="55" t="s">
        <v>38</v>
      </c>
      <c r="S411" s="55"/>
      <c r="T411" s="55"/>
      <c r="U411" s="55" t="s">
        <v>38</v>
      </c>
      <c r="V411" s="55">
        <v>40.690264999999997</v>
      </c>
      <c r="W411" s="55">
        <v>-74.176412999999997</v>
      </c>
      <c r="X411" s="55" t="s">
        <v>39</v>
      </c>
      <c r="Y411" s="55" t="s">
        <v>94</v>
      </c>
      <c r="Z411" s="55" t="s">
        <v>34</v>
      </c>
      <c r="AA411" s="55">
        <v>0</v>
      </c>
      <c r="AB411" s="55" t="s">
        <v>41</v>
      </c>
      <c r="AC411" s="55">
        <v>8</v>
      </c>
      <c r="AD411" s="55"/>
      <c r="AE411" s="55" t="s">
        <v>45</v>
      </c>
      <c r="AF411" s="55" t="s">
        <v>46</v>
      </c>
      <c r="AG411" s="55">
        <v>3.7884500000000002E-2</v>
      </c>
      <c r="AH411" s="57" t="s">
        <v>44</v>
      </c>
    </row>
    <row r="412" spans="1:34" x14ac:dyDescent="0.25">
      <c r="A412" s="54">
        <v>9376211</v>
      </c>
      <c r="B412" s="55"/>
      <c r="C412" s="55"/>
      <c r="D412" s="55">
        <v>55178313</v>
      </c>
      <c r="E412" s="55"/>
      <c r="F412" s="55">
        <v>300</v>
      </c>
      <c r="G412" s="55">
        <v>81777714</v>
      </c>
      <c r="H412" s="55"/>
      <c r="I412" s="55">
        <v>2275020000</v>
      </c>
      <c r="J412" s="55">
        <v>2</v>
      </c>
      <c r="K412" s="55" t="s">
        <v>34</v>
      </c>
      <c r="L412" s="55" t="s">
        <v>61</v>
      </c>
      <c r="M412" s="55">
        <v>34013</v>
      </c>
      <c r="N412" s="55"/>
      <c r="O412" s="55" t="s">
        <v>93</v>
      </c>
      <c r="P412" s="55">
        <v>48811</v>
      </c>
      <c r="Q412" s="55" t="s">
        <v>37</v>
      </c>
      <c r="R412" s="55" t="s">
        <v>38</v>
      </c>
      <c r="S412" s="55"/>
      <c r="T412" s="55"/>
      <c r="U412" s="55" t="s">
        <v>38</v>
      </c>
      <c r="V412" s="55">
        <v>40.690264999999997</v>
      </c>
      <c r="W412" s="55">
        <v>-74.176412999999997</v>
      </c>
      <c r="X412" s="55" t="s">
        <v>39</v>
      </c>
      <c r="Y412" s="55" t="s">
        <v>94</v>
      </c>
      <c r="Z412" s="55" t="s">
        <v>34</v>
      </c>
      <c r="AA412" s="55">
        <v>0</v>
      </c>
      <c r="AB412" s="55" t="s">
        <v>41</v>
      </c>
      <c r="AC412" s="55">
        <v>8</v>
      </c>
      <c r="AD412" s="55"/>
      <c r="AE412" s="55" t="s">
        <v>45</v>
      </c>
      <c r="AF412" s="55" t="s">
        <v>46</v>
      </c>
      <c r="AG412" s="55">
        <v>1.2148300000000001E-3</v>
      </c>
      <c r="AH412" s="57" t="s">
        <v>44</v>
      </c>
    </row>
    <row r="413" spans="1:34" x14ac:dyDescent="0.25">
      <c r="A413" s="54">
        <v>9376211</v>
      </c>
      <c r="B413" s="55"/>
      <c r="C413" s="55"/>
      <c r="D413" s="55">
        <v>55178313</v>
      </c>
      <c r="E413" s="55"/>
      <c r="F413" s="55">
        <v>300</v>
      </c>
      <c r="G413" s="55">
        <v>166473214</v>
      </c>
      <c r="H413" s="55"/>
      <c r="I413" s="55">
        <v>2275020000</v>
      </c>
      <c r="J413" s="55">
        <v>2</v>
      </c>
      <c r="K413" s="55" t="s">
        <v>34</v>
      </c>
      <c r="L413" s="55" t="s">
        <v>61</v>
      </c>
      <c r="M413" s="55">
        <v>34013</v>
      </c>
      <c r="N413" s="55"/>
      <c r="O413" s="55" t="s">
        <v>93</v>
      </c>
      <c r="P413" s="55">
        <v>48811</v>
      </c>
      <c r="Q413" s="55" t="s">
        <v>37</v>
      </c>
      <c r="R413" s="55" t="s">
        <v>38</v>
      </c>
      <c r="S413" s="55"/>
      <c r="T413" s="55"/>
      <c r="U413" s="55" t="s">
        <v>38</v>
      </c>
      <c r="V413" s="55">
        <v>40.690264999999997</v>
      </c>
      <c r="W413" s="55">
        <v>-74.176412999999997</v>
      </c>
      <c r="X413" s="55" t="s">
        <v>39</v>
      </c>
      <c r="Y413" s="55" t="s">
        <v>94</v>
      </c>
      <c r="Z413" s="55" t="s">
        <v>34</v>
      </c>
      <c r="AA413" s="55">
        <v>0</v>
      </c>
      <c r="AB413" s="55" t="s">
        <v>41</v>
      </c>
      <c r="AC413" s="55">
        <v>8</v>
      </c>
      <c r="AD413" s="55"/>
      <c r="AE413" s="55" t="s">
        <v>45</v>
      </c>
      <c r="AF413" s="55" t="s">
        <v>46</v>
      </c>
      <c r="AG413" s="55">
        <v>5.9006600000000002</v>
      </c>
      <c r="AH413" s="57" t="s">
        <v>44</v>
      </c>
    </row>
    <row r="414" spans="1:34" x14ac:dyDescent="0.25">
      <c r="A414" s="54">
        <v>9376211</v>
      </c>
      <c r="B414" s="55"/>
      <c r="C414" s="55"/>
      <c r="D414" s="55">
        <v>62589313</v>
      </c>
      <c r="E414" s="55"/>
      <c r="F414" s="55">
        <v>300</v>
      </c>
      <c r="G414" s="55">
        <v>173353414</v>
      </c>
      <c r="H414" s="55"/>
      <c r="I414" s="55">
        <v>2275070000</v>
      </c>
      <c r="J414" s="55">
        <v>2</v>
      </c>
      <c r="K414" s="55" t="s">
        <v>34</v>
      </c>
      <c r="L414" s="55" t="s">
        <v>61</v>
      </c>
      <c r="M414" s="55">
        <v>34013</v>
      </c>
      <c r="N414" s="55"/>
      <c r="O414" s="55" t="s">
        <v>93</v>
      </c>
      <c r="P414" s="55">
        <v>48811</v>
      </c>
      <c r="Q414" s="55" t="s">
        <v>37</v>
      </c>
      <c r="R414" s="55" t="s">
        <v>38</v>
      </c>
      <c r="S414" s="55"/>
      <c r="T414" s="55"/>
      <c r="U414" s="55" t="s">
        <v>38</v>
      </c>
      <c r="V414" s="55">
        <v>40.690264999999997</v>
      </c>
      <c r="W414" s="55">
        <v>-74.176412999999997</v>
      </c>
      <c r="X414" s="55" t="s">
        <v>39</v>
      </c>
      <c r="Y414" s="55" t="s">
        <v>94</v>
      </c>
      <c r="Z414" s="55" t="s">
        <v>34</v>
      </c>
      <c r="AA414" s="55">
        <v>0</v>
      </c>
      <c r="AB414" s="55" t="s">
        <v>41</v>
      </c>
      <c r="AC414" s="55">
        <v>8</v>
      </c>
      <c r="AD414" s="55"/>
      <c r="AE414" s="55" t="s">
        <v>45</v>
      </c>
      <c r="AF414" s="55" t="s">
        <v>46</v>
      </c>
      <c r="AG414" s="55">
        <v>6.4605499999999996E-2</v>
      </c>
      <c r="AH414" s="57" t="s">
        <v>44</v>
      </c>
    </row>
    <row r="415" spans="1:34" x14ac:dyDescent="0.25">
      <c r="A415" s="54">
        <v>9376211</v>
      </c>
      <c r="B415" s="55"/>
      <c r="C415" s="55"/>
      <c r="D415" s="55">
        <v>62589613</v>
      </c>
      <c r="E415" s="55"/>
      <c r="F415" s="55">
        <v>300</v>
      </c>
      <c r="G415" s="55">
        <v>84221614</v>
      </c>
      <c r="H415" s="55"/>
      <c r="I415" s="55">
        <v>2265008005</v>
      </c>
      <c r="J415" s="55">
        <v>2</v>
      </c>
      <c r="K415" s="55" t="s">
        <v>34</v>
      </c>
      <c r="L415" s="55" t="s">
        <v>61</v>
      </c>
      <c r="M415" s="55">
        <v>34013</v>
      </c>
      <c r="N415" s="55"/>
      <c r="O415" s="55" t="s">
        <v>93</v>
      </c>
      <c r="P415" s="55">
        <v>48811</v>
      </c>
      <c r="Q415" s="55" t="s">
        <v>37</v>
      </c>
      <c r="R415" s="55" t="s">
        <v>38</v>
      </c>
      <c r="S415" s="55"/>
      <c r="T415" s="55"/>
      <c r="U415" s="55" t="s">
        <v>38</v>
      </c>
      <c r="V415" s="55">
        <v>40.690264999999997</v>
      </c>
      <c r="W415" s="55">
        <v>-74.176412999999997</v>
      </c>
      <c r="X415" s="55" t="s">
        <v>39</v>
      </c>
      <c r="Y415" s="55" t="s">
        <v>94</v>
      </c>
      <c r="Z415" s="55" t="s">
        <v>34</v>
      </c>
      <c r="AA415" s="55">
        <v>0</v>
      </c>
      <c r="AB415" s="55" t="s">
        <v>41</v>
      </c>
      <c r="AC415" s="55">
        <v>8</v>
      </c>
      <c r="AD415" s="55"/>
      <c r="AE415" s="55" t="s">
        <v>45</v>
      </c>
      <c r="AF415" s="55" t="s">
        <v>46</v>
      </c>
      <c r="AG415" s="55">
        <v>0.51400299999999999</v>
      </c>
      <c r="AH415" s="57" t="s">
        <v>44</v>
      </c>
    </row>
    <row r="416" spans="1:34" x14ac:dyDescent="0.25">
      <c r="A416" s="54">
        <v>9376211</v>
      </c>
      <c r="B416" s="55"/>
      <c r="C416" s="55"/>
      <c r="D416" s="55">
        <v>55178313</v>
      </c>
      <c r="E416" s="55"/>
      <c r="F416" s="55">
        <v>300</v>
      </c>
      <c r="G416" s="55">
        <v>166470914</v>
      </c>
      <c r="H416" s="55"/>
      <c r="I416" s="55">
        <v>2275020000</v>
      </c>
      <c r="J416" s="55">
        <v>2</v>
      </c>
      <c r="K416" s="55" t="s">
        <v>34</v>
      </c>
      <c r="L416" s="55" t="s">
        <v>61</v>
      </c>
      <c r="M416" s="55">
        <v>34013</v>
      </c>
      <c r="N416" s="55"/>
      <c r="O416" s="55" t="s">
        <v>93</v>
      </c>
      <c r="P416" s="55">
        <v>48811</v>
      </c>
      <c r="Q416" s="55" t="s">
        <v>37</v>
      </c>
      <c r="R416" s="55" t="s">
        <v>38</v>
      </c>
      <c r="S416" s="55"/>
      <c r="T416" s="55"/>
      <c r="U416" s="55" t="s">
        <v>38</v>
      </c>
      <c r="V416" s="55">
        <v>40.690264999999997</v>
      </c>
      <c r="W416" s="55">
        <v>-74.176412999999997</v>
      </c>
      <c r="X416" s="55" t="s">
        <v>39</v>
      </c>
      <c r="Y416" s="55" t="s">
        <v>94</v>
      </c>
      <c r="Z416" s="55" t="s">
        <v>34</v>
      </c>
      <c r="AA416" s="55">
        <v>0</v>
      </c>
      <c r="AB416" s="55" t="s">
        <v>41</v>
      </c>
      <c r="AC416" s="55">
        <v>8</v>
      </c>
      <c r="AD416" s="55"/>
      <c r="AE416" s="55" t="s">
        <v>45</v>
      </c>
      <c r="AF416" s="55" t="s">
        <v>46</v>
      </c>
      <c r="AG416" s="55">
        <v>1.6106499999999999E-2</v>
      </c>
      <c r="AH416" s="57" t="s">
        <v>44</v>
      </c>
    </row>
    <row r="417" spans="1:34" x14ac:dyDescent="0.25">
      <c r="A417" s="54">
        <v>9376211</v>
      </c>
      <c r="B417" s="55"/>
      <c r="C417" s="55"/>
      <c r="D417" s="55">
        <v>62589613</v>
      </c>
      <c r="E417" s="55"/>
      <c r="F417" s="55">
        <v>300</v>
      </c>
      <c r="G417" s="55">
        <v>84221814</v>
      </c>
      <c r="H417" s="55"/>
      <c r="I417" s="55">
        <v>2270008005</v>
      </c>
      <c r="J417" s="55">
        <v>2</v>
      </c>
      <c r="K417" s="55" t="s">
        <v>34</v>
      </c>
      <c r="L417" s="55" t="s">
        <v>61</v>
      </c>
      <c r="M417" s="55">
        <v>34013</v>
      </c>
      <c r="N417" s="55"/>
      <c r="O417" s="55" t="s">
        <v>93</v>
      </c>
      <c r="P417" s="55">
        <v>48811</v>
      </c>
      <c r="Q417" s="55" t="s">
        <v>37</v>
      </c>
      <c r="R417" s="55" t="s">
        <v>38</v>
      </c>
      <c r="S417" s="55"/>
      <c r="T417" s="55"/>
      <c r="U417" s="55" t="s">
        <v>38</v>
      </c>
      <c r="V417" s="55">
        <v>40.690264999999997</v>
      </c>
      <c r="W417" s="55">
        <v>-74.176412999999997</v>
      </c>
      <c r="X417" s="55" t="s">
        <v>39</v>
      </c>
      <c r="Y417" s="55" t="s">
        <v>94</v>
      </c>
      <c r="Z417" s="55" t="s">
        <v>34</v>
      </c>
      <c r="AA417" s="55">
        <v>0</v>
      </c>
      <c r="AB417" s="55" t="s">
        <v>41</v>
      </c>
      <c r="AC417" s="55">
        <v>8</v>
      </c>
      <c r="AD417" s="55"/>
      <c r="AE417" s="55" t="s">
        <v>45</v>
      </c>
      <c r="AF417" s="55" t="s">
        <v>46</v>
      </c>
      <c r="AG417" s="55">
        <v>2.4438900000000001</v>
      </c>
      <c r="AH417" s="57" t="s">
        <v>44</v>
      </c>
    </row>
    <row r="418" spans="1:34" x14ac:dyDescent="0.25">
      <c r="A418" s="54">
        <v>9376211</v>
      </c>
      <c r="B418" s="55"/>
      <c r="C418" s="55"/>
      <c r="D418" s="55">
        <v>55178213</v>
      </c>
      <c r="E418" s="55"/>
      <c r="F418" s="55">
        <v>300</v>
      </c>
      <c r="G418" s="55">
        <v>88714314</v>
      </c>
      <c r="H418" s="55"/>
      <c r="I418" s="55">
        <v>2275001000</v>
      </c>
      <c r="J418" s="55">
        <v>2</v>
      </c>
      <c r="K418" s="55" t="s">
        <v>34</v>
      </c>
      <c r="L418" s="55" t="s">
        <v>61</v>
      </c>
      <c r="M418" s="55">
        <v>34013</v>
      </c>
      <c r="N418" s="55"/>
      <c r="O418" s="55" t="s">
        <v>93</v>
      </c>
      <c r="P418" s="55">
        <v>48811</v>
      </c>
      <c r="Q418" s="55" t="s">
        <v>37</v>
      </c>
      <c r="R418" s="55" t="s">
        <v>38</v>
      </c>
      <c r="S418" s="55"/>
      <c r="T418" s="55"/>
      <c r="U418" s="55" t="s">
        <v>38</v>
      </c>
      <c r="V418" s="55">
        <v>40.690264999999997</v>
      </c>
      <c r="W418" s="55">
        <v>-74.176412999999997</v>
      </c>
      <c r="X418" s="55" t="s">
        <v>39</v>
      </c>
      <c r="Y418" s="55" t="s">
        <v>94</v>
      </c>
      <c r="Z418" s="55" t="s">
        <v>34</v>
      </c>
      <c r="AA418" s="55">
        <v>0</v>
      </c>
      <c r="AB418" s="55" t="s">
        <v>41</v>
      </c>
      <c r="AC418" s="55">
        <v>8</v>
      </c>
      <c r="AD418" s="55"/>
      <c r="AE418" s="55" t="s">
        <v>45</v>
      </c>
      <c r="AF418" s="55" t="s">
        <v>46</v>
      </c>
      <c r="AG418" s="55">
        <v>0.337449</v>
      </c>
      <c r="AH418" s="57" t="s">
        <v>44</v>
      </c>
    </row>
    <row r="419" spans="1:34" x14ac:dyDescent="0.25">
      <c r="A419" s="54">
        <v>9376211</v>
      </c>
      <c r="B419" s="55"/>
      <c r="C419" s="55"/>
      <c r="D419" s="55">
        <v>62589313</v>
      </c>
      <c r="E419" s="55"/>
      <c r="F419" s="55">
        <v>300</v>
      </c>
      <c r="G419" s="55">
        <v>173354714</v>
      </c>
      <c r="H419" s="55"/>
      <c r="I419" s="55">
        <v>2275070000</v>
      </c>
      <c r="J419" s="55">
        <v>2</v>
      </c>
      <c r="K419" s="55" t="s">
        <v>34</v>
      </c>
      <c r="L419" s="55" t="s">
        <v>61</v>
      </c>
      <c r="M419" s="55">
        <v>34013</v>
      </c>
      <c r="N419" s="55"/>
      <c r="O419" s="55" t="s">
        <v>93</v>
      </c>
      <c r="P419" s="55">
        <v>48811</v>
      </c>
      <c r="Q419" s="55" t="s">
        <v>37</v>
      </c>
      <c r="R419" s="55" t="s">
        <v>38</v>
      </c>
      <c r="S419" s="55"/>
      <c r="T419" s="55"/>
      <c r="U419" s="55" t="s">
        <v>38</v>
      </c>
      <c r="V419" s="55">
        <v>40.690264999999997</v>
      </c>
      <c r="W419" s="55">
        <v>-74.176412999999997</v>
      </c>
      <c r="X419" s="55" t="s">
        <v>39</v>
      </c>
      <c r="Y419" s="55" t="s">
        <v>94</v>
      </c>
      <c r="Z419" s="55" t="s">
        <v>34</v>
      </c>
      <c r="AA419" s="55">
        <v>0</v>
      </c>
      <c r="AB419" s="55" t="s">
        <v>41</v>
      </c>
      <c r="AC419" s="55">
        <v>8</v>
      </c>
      <c r="AD419" s="55"/>
      <c r="AE419" s="55" t="s">
        <v>45</v>
      </c>
      <c r="AF419" s="55" t="s">
        <v>46</v>
      </c>
      <c r="AG419" s="55">
        <v>0.87120299999999995</v>
      </c>
      <c r="AH419" s="57" t="s">
        <v>44</v>
      </c>
    </row>
    <row r="420" spans="1:34" x14ac:dyDescent="0.25">
      <c r="A420" s="54">
        <v>9376211</v>
      </c>
      <c r="B420" s="55"/>
      <c r="C420" s="55"/>
      <c r="D420" s="55">
        <v>55178313</v>
      </c>
      <c r="E420" s="55"/>
      <c r="F420" s="55">
        <v>300</v>
      </c>
      <c r="G420" s="55">
        <v>81778614</v>
      </c>
      <c r="H420" s="55"/>
      <c r="I420" s="55">
        <v>2275020000</v>
      </c>
      <c r="J420" s="55">
        <v>2</v>
      </c>
      <c r="K420" s="55" t="s">
        <v>34</v>
      </c>
      <c r="L420" s="55" t="s">
        <v>61</v>
      </c>
      <c r="M420" s="55">
        <v>34013</v>
      </c>
      <c r="N420" s="55"/>
      <c r="O420" s="55" t="s">
        <v>93</v>
      </c>
      <c r="P420" s="55">
        <v>48811</v>
      </c>
      <c r="Q420" s="55" t="s">
        <v>37</v>
      </c>
      <c r="R420" s="55" t="s">
        <v>38</v>
      </c>
      <c r="S420" s="55"/>
      <c r="T420" s="55"/>
      <c r="U420" s="55" t="s">
        <v>38</v>
      </c>
      <c r="V420" s="55">
        <v>40.690264999999997</v>
      </c>
      <c r="W420" s="55">
        <v>-74.176412999999997</v>
      </c>
      <c r="X420" s="55" t="s">
        <v>39</v>
      </c>
      <c r="Y420" s="55" t="s">
        <v>94</v>
      </c>
      <c r="Z420" s="55" t="s">
        <v>34</v>
      </c>
      <c r="AA420" s="55">
        <v>0</v>
      </c>
      <c r="AB420" s="55" t="s">
        <v>41</v>
      </c>
      <c r="AC420" s="55">
        <v>8</v>
      </c>
      <c r="AD420" s="55"/>
      <c r="AE420" s="55" t="s">
        <v>45</v>
      </c>
      <c r="AF420" s="55" t="s">
        <v>46</v>
      </c>
      <c r="AG420" s="55">
        <v>3.7799000000000001E-3</v>
      </c>
      <c r="AH420" s="57" t="s">
        <v>44</v>
      </c>
    </row>
    <row r="421" spans="1:34" x14ac:dyDescent="0.25">
      <c r="A421" s="54">
        <v>9376211</v>
      </c>
      <c r="B421" s="55"/>
      <c r="C421" s="55"/>
      <c r="D421" s="55">
        <v>55178313</v>
      </c>
      <c r="E421" s="55"/>
      <c r="F421" s="55">
        <v>300</v>
      </c>
      <c r="G421" s="55">
        <v>166473914</v>
      </c>
      <c r="H421" s="55"/>
      <c r="I421" s="55">
        <v>2275020000</v>
      </c>
      <c r="J421" s="55">
        <v>2</v>
      </c>
      <c r="K421" s="55" t="s">
        <v>34</v>
      </c>
      <c r="L421" s="55" t="s">
        <v>61</v>
      </c>
      <c r="M421" s="55">
        <v>34013</v>
      </c>
      <c r="N421" s="55"/>
      <c r="O421" s="55" t="s">
        <v>93</v>
      </c>
      <c r="P421" s="55">
        <v>48811</v>
      </c>
      <c r="Q421" s="55" t="s">
        <v>37</v>
      </c>
      <c r="R421" s="55" t="s">
        <v>38</v>
      </c>
      <c r="S421" s="55"/>
      <c r="T421" s="55"/>
      <c r="U421" s="55" t="s">
        <v>38</v>
      </c>
      <c r="V421" s="55">
        <v>40.690264999999997</v>
      </c>
      <c r="W421" s="55">
        <v>-74.176412999999997</v>
      </c>
      <c r="X421" s="55" t="s">
        <v>39</v>
      </c>
      <c r="Y421" s="55" t="s">
        <v>94</v>
      </c>
      <c r="Z421" s="55" t="s">
        <v>34</v>
      </c>
      <c r="AA421" s="55">
        <v>0</v>
      </c>
      <c r="AB421" s="55" t="s">
        <v>41</v>
      </c>
      <c r="AC421" s="55">
        <v>8</v>
      </c>
      <c r="AD421" s="55"/>
      <c r="AE421" s="55" t="s">
        <v>45</v>
      </c>
      <c r="AF421" s="55" t="s">
        <v>46</v>
      </c>
      <c r="AG421" s="55">
        <v>3.4735000000000002E-2</v>
      </c>
      <c r="AH421" s="57" t="s">
        <v>44</v>
      </c>
    </row>
    <row r="422" spans="1:34" x14ac:dyDescent="0.25">
      <c r="A422" s="54">
        <v>9376211</v>
      </c>
      <c r="B422" s="55"/>
      <c r="C422" s="55"/>
      <c r="D422" s="55">
        <v>62589513</v>
      </c>
      <c r="E422" s="55"/>
      <c r="F422" s="55">
        <v>300</v>
      </c>
      <c r="G422" s="55">
        <v>166474314</v>
      </c>
      <c r="H422" s="55"/>
      <c r="I422" s="55">
        <v>2275060012</v>
      </c>
      <c r="J422" s="55">
        <v>2</v>
      </c>
      <c r="K422" s="55" t="s">
        <v>34</v>
      </c>
      <c r="L422" s="55" t="s">
        <v>61</v>
      </c>
      <c r="M422" s="55">
        <v>34013</v>
      </c>
      <c r="N422" s="55"/>
      <c r="O422" s="55" t="s">
        <v>93</v>
      </c>
      <c r="P422" s="55">
        <v>48811</v>
      </c>
      <c r="Q422" s="55" t="s">
        <v>37</v>
      </c>
      <c r="R422" s="55" t="s">
        <v>38</v>
      </c>
      <c r="S422" s="55"/>
      <c r="T422" s="55"/>
      <c r="U422" s="55" t="s">
        <v>38</v>
      </c>
      <c r="V422" s="55">
        <v>40.690264999999997</v>
      </c>
      <c r="W422" s="55">
        <v>-74.176412999999997</v>
      </c>
      <c r="X422" s="55" t="s">
        <v>39</v>
      </c>
      <c r="Y422" s="55" t="s">
        <v>94</v>
      </c>
      <c r="Z422" s="55" t="s">
        <v>34</v>
      </c>
      <c r="AA422" s="55">
        <v>0</v>
      </c>
      <c r="AB422" s="55" t="s">
        <v>41</v>
      </c>
      <c r="AC422" s="55">
        <v>8</v>
      </c>
      <c r="AD422" s="55"/>
      <c r="AE422" s="55" t="s">
        <v>45</v>
      </c>
      <c r="AF422" s="55" t="s">
        <v>46</v>
      </c>
      <c r="AG422" s="55">
        <v>0.98078500000000002</v>
      </c>
      <c r="AH422" s="57" t="s">
        <v>44</v>
      </c>
    </row>
    <row r="423" spans="1:34" x14ac:dyDescent="0.25">
      <c r="A423" s="54">
        <v>9376211</v>
      </c>
      <c r="B423" s="55"/>
      <c r="C423" s="55"/>
      <c r="D423" s="55">
        <v>62589313</v>
      </c>
      <c r="E423" s="55"/>
      <c r="F423" s="55">
        <v>300</v>
      </c>
      <c r="G423" s="55">
        <v>173353314</v>
      </c>
      <c r="H423" s="55"/>
      <c r="I423" s="55">
        <v>2275070000</v>
      </c>
      <c r="J423" s="55">
        <v>2</v>
      </c>
      <c r="K423" s="55" t="s">
        <v>34</v>
      </c>
      <c r="L423" s="55" t="s">
        <v>61</v>
      </c>
      <c r="M423" s="55">
        <v>34013</v>
      </c>
      <c r="N423" s="55"/>
      <c r="O423" s="55" t="s">
        <v>93</v>
      </c>
      <c r="P423" s="55">
        <v>48811</v>
      </c>
      <c r="Q423" s="55" t="s">
        <v>37</v>
      </c>
      <c r="R423" s="55" t="s">
        <v>38</v>
      </c>
      <c r="S423" s="55"/>
      <c r="T423" s="55"/>
      <c r="U423" s="55" t="s">
        <v>38</v>
      </c>
      <c r="V423" s="55">
        <v>40.690264999999997</v>
      </c>
      <c r="W423" s="55">
        <v>-74.176412999999997</v>
      </c>
      <c r="X423" s="55" t="s">
        <v>39</v>
      </c>
      <c r="Y423" s="55" t="s">
        <v>94</v>
      </c>
      <c r="Z423" s="55" t="s">
        <v>34</v>
      </c>
      <c r="AA423" s="55">
        <v>0</v>
      </c>
      <c r="AB423" s="55" t="s">
        <v>41</v>
      </c>
      <c r="AC423" s="55">
        <v>8</v>
      </c>
      <c r="AD423" s="55"/>
      <c r="AE423" s="55" t="s">
        <v>45</v>
      </c>
      <c r="AF423" s="55" t="s">
        <v>46</v>
      </c>
      <c r="AG423" s="55">
        <v>0.211565</v>
      </c>
      <c r="AH423" s="57" t="s">
        <v>44</v>
      </c>
    </row>
    <row r="424" spans="1:34" x14ac:dyDescent="0.25">
      <c r="A424" s="54">
        <v>9376211</v>
      </c>
      <c r="B424" s="55"/>
      <c r="C424" s="55"/>
      <c r="D424" s="55">
        <v>62589313</v>
      </c>
      <c r="E424" s="55"/>
      <c r="F424" s="55">
        <v>300</v>
      </c>
      <c r="G424" s="55">
        <v>173354414</v>
      </c>
      <c r="H424" s="55"/>
      <c r="I424" s="55">
        <v>2275070000</v>
      </c>
      <c r="J424" s="55">
        <v>2</v>
      </c>
      <c r="K424" s="55" t="s">
        <v>34</v>
      </c>
      <c r="L424" s="55" t="s">
        <v>61</v>
      </c>
      <c r="M424" s="55">
        <v>34013</v>
      </c>
      <c r="N424" s="55"/>
      <c r="O424" s="55" t="s">
        <v>93</v>
      </c>
      <c r="P424" s="55">
        <v>48811</v>
      </c>
      <c r="Q424" s="55" t="s">
        <v>37</v>
      </c>
      <c r="R424" s="55" t="s">
        <v>38</v>
      </c>
      <c r="S424" s="55"/>
      <c r="T424" s="55"/>
      <c r="U424" s="55" t="s">
        <v>38</v>
      </c>
      <c r="V424" s="55">
        <v>40.690264999999997</v>
      </c>
      <c r="W424" s="55">
        <v>-74.176412999999997</v>
      </c>
      <c r="X424" s="55" t="s">
        <v>39</v>
      </c>
      <c r="Y424" s="55" t="s">
        <v>94</v>
      </c>
      <c r="Z424" s="55" t="s">
        <v>34</v>
      </c>
      <c r="AA424" s="55">
        <v>0</v>
      </c>
      <c r="AB424" s="55" t="s">
        <v>41</v>
      </c>
      <c r="AC424" s="55">
        <v>8</v>
      </c>
      <c r="AD424" s="55"/>
      <c r="AE424" s="55" t="s">
        <v>45</v>
      </c>
      <c r="AF424" s="55" t="s">
        <v>46</v>
      </c>
      <c r="AG424" s="55">
        <v>7.4730099999999994E-2</v>
      </c>
      <c r="AH424" s="57" t="s">
        <v>44</v>
      </c>
    </row>
    <row r="425" spans="1:34" x14ac:dyDescent="0.25">
      <c r="A425" s="54">
        <v>9376211</v>
      </c>
      <c r="B425" s="55"/>
      <c r="C425" s="55"/>
      <c r="D425" s="55">
        <v>62589513</v>
      </c>
      <c r="E425" s="55"/>
      <c r="F425" s="55">
        <v>300</v>
      </c>
      <c r="G425" s="55">
        <v>84221114</v>
      </c>
      <c r="H425" s="55"/>
      <c r="I425" s="55">
        <v>2275060012</v>
      </c>
      <c r="J425" s="55">
        <v>2</v>
      </c>
      <c r="K425" s="55" t="s">
        <v>34</v>
      </c>
      <c r="L425" s="55" t="s">
        <v>61</v>
      </c>
      <c r="M425" s="55">
        <v>34013</v>
      </c>
      <c r="N425" s="55"/>
      <c r="O425" s="55" t="s">
        <v>93</v>
      </c>
      <c r="P425" s="55">
        <v>48811</v>
      </c>
      <c r="Q425" s="55" t="s">
        <v>37</v>
      </c>
      <c r="R425" s="55" t="s">
        <v>38</v>
      </c>
      <c r="S425" s="55"/>
      <c r="T425" s="55"/>
      <c r="U425" s="55" t="s">
        <v>38</v>
      </c>
      <c r="V425" s="55">
        <v>40.690264999999997</v>
      </c>
      <c r="W425" s="55">
        <v>-74.176412999999997</v>
      </c>
      <c r="X425" s="55" t="s">
        <v>39</v>
      </c>
      <c r="Y425" s="55" t="s">
        <v>94</v>
      </c>
      <c r="Z425" s="55" t="s">
        <v>34</v>
      </c>
      <c r="AA425" s="55">
        <v>0</v>
      </c>
      <c r="AB425" s="55" t="s">
        <v>41</v>
      </c>
      <c r="AC425" s="55">
        <v>8</v>
      </c>
      <c r="AD425" s="55"/>
      <c r="AE425" s="55" t="s">
        <v>45</v>
      </c>
      <c r="AF425" s="55" t="s">
        <v>46</v>
      </c>
      <c r="AG425" s="55">
        <v>6.4597400000000001E-4</v>
      </c>
      <c r="AH425" s="57" t="s">
        <v>44</v>
      </c>
    </row>
    <row r="426" spans="1:34" x14ac:dyDescent="0.25">
      <c r="A426" s="54">
        <v>9376211</v>
      </c>
      <c r="B426" s="55"/>
      <c r="C426" s="55"/>
      <c r="D426" s="55">
        <v>55178313</v>
      </c>
      <c r="E426" s="55"/>
      <c r="F426" s="55">
        <v>300</v>
      </c>
      <c r="G426" s="55">
        <v>81786714</v>
      </c>
      <c r="H426" s="55"/>
      <c r="I426" s="55">
        <v>2275020000</v>
      </c>
      <c r="J426" s="55">
        <v>2</v>
      </c>
      <c r="K426" s="55" t="s">
        <v>34</v>
      </c>
      <c r="L426" s="55" t="s">
        <v>61</v>
      </c>
      <c r="M426" s="55">
        <v>34013</v>
      </c>
      <c r="N426" s="55"/>
      <c r="O426" s="55" t="s">
        <v>93</v>
      </c>
      <c r="P426" s="55">
        <v>48811</v>
      </c>
      <c r="Q426" s="55" t="s">
        <v>37</v>
      </c>
      <c r="R426" s="55" t="s">
        <v>38</v>
      </c>
      <c r="S426" s="55"/>
      <c r="T426" s="55"/>
      <c r="U426" s="55" t="s">
        <v>38</v>
      </c>
      <c r="V426" s="55">
        <v>40.690264999999997</v>
      </c>
      <c r="W426" s="55">
        <v>-74.176412999999997</v>
      </c>
      <c r="X426" s="55" t="s">
        <v>39</v>
      </c>
      <c r="Y426" s="55" t="s">
        <v>94</v>
      </c>
      <c r="Z426" s="55" t="s">
        <v>34</v>
      </c>
      <c r="AA426" s="55">
        <v>0</v>
      </c>
      <c r="AB426" s="55" t="s">
        <v>41</v>
      </c>
      <c r="AC426" s="55">
        <v>8</v>
      </c>
      <c r="AD426" s="55"/>
      <c r="AE426" s="55" t="s">
        <v>45</v>
      </c>
      <c r="AF426" s="55" t="s">
        <v>46</v>
      </c>
      <c r="AG426" s="55">
        <v>0.56289400000000001</v>
      </c>
      <c r="AH426" s="57" t="s">
        <v>44</v>
      </c>
    </row>
    <row r="427" spans="1:34" x14ac:dyDescent="0.25">
      <c r="A427" s="54">
        <v>9376211</v>
      </c>
      <c r="B427" s="55"/>
      <c r="C427" s="55"/>
      <c r="D427" s="55">
        <v>55178313</v>
      </c>
      <c r="E427" s="55"/>
      <c r="F427" s="55">
        <v>300</v>
      </c>
      <c r="G427" s="55">
        <v>166471014</v>
      </c>
      <c r="H427" s="55"/>
      <c r="I427" s="55">
        <v>2275020000</v>
      </c>
      <c r="J427" s="55">
        <v>2</v>
      </c>
      <c r="K427" s="55" t="s">
        <v>34</v>
      </c>
      <c r="L427" s="55" t="s">
        <v>61</v>
      </c>
      <c r="M427" s="55">
        <v>34013</v>
      </c>
      <c r="N427" s="55"/>
      <c r="O427" s="55" t="s">
        <v>93</v>
      </c>
      <c r="P427" s="55">
        <v>48811</v>
      </c>
      <c r="Q427" s="55" t="s">
        <v>37</v>
      </c>
      <c r="R427" s="55" t="s">
        <v>38</v>
      </c>
      <c r="S427" s="55"/>
      <c r="T427" s="55"/>
      <c r="U427" s="55" t="s">
        <v>38</v>
      </c>
      <c r="V427" s="55">
        <v>40.690264999999997</v>
      </c>
      <c r="W427" s="55">
        <v>-74.176412999999997</v>
      </c>
      <c r="X427" s="55" t="s">
        <v>39</v>
      </c>
      <c r="Y427" s="55" t="s">
        <v>94</v>
      </c>
      <c r="Z427" s="55" t="s">
        <v>34</v>
      </c>
      <c r="AA427" s="55">
        <v>0</v>
      </c>
      <c r="AB427" s="55" t="s">
        <v>41</v>
      </c>
      <c r="AC427" s="55">
        <v>8</v>
      </c>
      <c r="AD427" s="55"/>
      <c r="AE427" s="55" t="s">
        <v>45</v>
      </c>
      <c r="AF427" s="55" t="s">
        <v>46</v>
      </c>
      <c r="AG427" s="55">
        <v>10.0129</v>
      </c>
      <c r="AH427" s="57" t="s">
        <v>44</v>
      </c>
    </row>
    <row r="428" spans="1:34" x14ac:dyDescent="0.25">
      <c r="A428" s="54">
        <v>9376211</v>
      </c>
      <c r="B428" s="55"/>
      <c r="C428" s="55"/>
      <c r="D428" s="55">
        <v>55178313</v>
      </c>
      <c r="E428" s="55"/>
      <c r="F428" s="55">
        <v>300</v>
      </c>
      <c r="G428" s="55">
        <v>166471314</v>
      </c>
      <c r="H428" s="55"/>
      <c r="I428" s="55">
        <v>2275020000</v>
      </c>
      <c r="J428" s="55">
        <v>2</v>
      </c>
      <c r="K428" s="55" t="s">
        <v>34</v>
      </c>
      <c r="L428" s="55" t="s">
        <v>61</v>
      </c>
      <c r="M428" s="55">
        <v>34013</v>
      </c>
      <c r="N428" s="55"/>
      <c r="O428" s="55" t="s">
        <v>93</v>
      </c>
      <c r="P428" s="55">
        <v>48811</v>
      </c>
      <c r="Q428" s="55" t="s">
        <v>37</v>
      </c>
      <c r="R428" s="55" t="s">
        <v>38</v>
      </c>
      <c r="S428" s="55"/>
      <c r="T428" s="55"/>
      <c r="U428" s="55" t="s">
        <v>38</v>
      </c>
      <c r="V428" s="55">
        <v>40.690264999999997</v>
      </c>
      <c r="W428" s="55">
        <v>-74.176412999999997</v>
      </c>
      <c r="X428" s="55" t="s">
        <v>39</v>
      </c>
      <c r="Y428" s="55" t="s">
        <v>94</v>
      </c>
      <c r="Z428" s="55" t="s">
        <v>34</v>
      </c>
      <c r="AA428" s="55">
        <v>0</v>
      </c>
      <c r="AB428" s="55" t="s">
        <v>41</v>
      </c>
      <c r="AC428" s="55">
        <v>8</v>
      </c>
      <c r="AD428" s="55"/>
      <c r="AE428" s="55" t="s">
        <v>45</v>
      </c>
      <c r="AF428" s="55" t="s">
        <v>46</v>
      </c>
      <c r="AG428" s="55">
        <v>23.6571</v>
      </c>
      <c r="AH428" s="57" t="s">
        <v>44</v>
      </c>
    </row>
    <row r="429" spans="1:34" x14ac:dyDescent="0.25">
      <c r="A429" s="54">
        <v>9376211</v>
      </c>
      <c r="B429" s="55"/>
      <c r="C429" s="55"/>
      <c r="D429" s="55">
        <v>62589513</v>
      </c>
      <c r="E429" s="55"/>
      <c r="F429" s="55">
        <v>300</v>
      </c>
      <c r="G429" s="55">
        <v>137937614</v>
      </c>
      <c r="H429" s="55"/>
      <c r="I429" s="55">
        <v>2275060012</v>
      </c>
      <c r="J429" s="55">
        <v>2</v>
      </c>
      <c r="K429" s="55" t="s">
        <v>34</v>
      </c>
      <c r="L429" s="55" t="s">
        <v>61</v>
      </c>
      <c r="M429" s="55">
        <v>34013</v>
      </c>
      <c r="N429" s="55"/>
      <c r="O429" s="55" t="s">
        <v>93</v>
      </c>
      <c r="P429" s="55">
        <v>48811</v>
      </c>
      <c r="Q429" s="55" t="s">
        <v>37</v>
      </c>
      <c r="R429" s="55" t="s">
        <v>38</v>
      </c>
      <c r="S429" s="55"/>
      <c r="T429" s="55"/>
      <c r="U429" s="55" t="s">
        <v>38</v>
      </c>
      <c r="V429" s="55">
        <v>40.690264999999997</v>
      </c>
      <c r="W429" s="55">
        <v>-74.176412999999997</v>
      </c>
      <c r="X429" s="55" t="s">
        <v>39</v>
      </c>
      <c r="Y429" s="55" t="s">
        <v>94</v>
      </c>
      <c r="Z429" s="55" t="s">
        <v>34</v>
      </c>
      <c r="AA429" s="55">
        <v>0</v>
      </c>
      <c r="AB429" s="55" t="s">
        <v>41</v>
      </c>
      <c r="AC429" s="55">
        <v>8</v>
      </c>
      <c r="AD429" s="55"/>
      <c r="AE429" s="55" t="s">
        <v>45</v>
      </c>
      <c r="AF429" s="55" t="s">
        <v>46</v>
      </c>
      <c r="AG429" s="55">
        <v>1.4284300000000001</v>
      </c>
      <c r="AH429" s="57" t="s">
        <v>44</v>
      </c>
    </row>
    <row r="430" spans="1:34" x14ac:dyDescent="0.25">
      <c r="A430" s="54">
        <v>9376211</v>
      </c>
      <c r="B430" s="55"/>
      <c r="C430" s="55"/>
      <c r="D430" s="55">
        <v>62589313</v>
      </c>
      <c r="E430" s="55"/>
      <c r="F430" s="55">
        <v>300</v>
      </c>
      <c r="G430" s="55">
        <v>173354814</v>
      </c>
      <c r="H430" s="55"/>
      <c r="I430" s="55">
        <v>2275070000</v>
      </c>
      <c r="J430" s="55">
        <v>2</v>
      </c>
      <c r="K430" s="55" t="s">
        <v>34</v>
      </c>
      <c r="L430" s="55" t="s">
        <v>61</v>
      </c>
      <c r="M430" s="55">
        <v>34013</v>
      </c>
      <c r="N430" s="55"/>
      <c r="O430" s="55" t="s">
        <v>93</v>
      </c>
      <c r="P430" s="55">
        <v>48811</v>
      </c>
      <c r="Q430" s="55" t="s">
        <v>37</v>
      </c>
      <c r="R430" s="55" t="s">
        <v>38</v>
      </c>
      <c r="S430" s="55"/>
      <c r="T430" s="55"/>
      <c r="U430" s="55" t="s">
        <v>38</v>
      </c>
      <c r="V430" s="55">
        <v>40.690264999999997</v>
      </c>
      <c r="W430" s="55">
        <v>-74.176412999999997</v>
      </c>
      <c r="X430" s="55" t="s">
        <v>39</v>
      </c>
      <c r="Y430" s="55" t="s">
        <v>94</v>
      </c>
      <c r="Z430" s="55" t="s">
        <v>34</v>
      </c>
      <c r="AA430" s="55">
        <v>0</v>
      </c>
      <c r="AB430" s="55" t="s">
        <v>41</v>
      </c>
      <c r="AC430" s="55">
        <v>8</v>
      </c>
      <c r="AD430" s="55"/>
      <c r="AE430" s="55" t="s">
        <v>45</v>
      </c>
      <c r="AF430" s="55" t="s">
        <v>46</v>
      </c>
      <c r="AG430" s="55">
        <v>3.2281199999999999E-5</v>
      </c>
      <c r="AH430" s="57" t="s">
        <v>44</v>
      </c>
    </row>
    <row r="431" spans="1:34" x14ac:dyDescent="0.25">
      <c r="A431" s="54">
        <v>9376211</v>
      </c>
      <c r="B431" s="55"/>
      <c r="C431" s="55"/>
      <c r="D431" s="55">
        <v>62589313</v>
      </c>
      <c r="E431" s="55"/>
      <c r="F431" s="55">
        <v>300</v>
      </c>
      <c r="G431" s="55">
        <v>84205414</v>
      </c>
      <c r="H431" s="55"/>
      <c r="I431" s="55">
        <v>2275070000</v>
      </c>
      <c r="J431" s="55">
        <v>2</v>
      </c>
      <c r="K431" s="55" t="s">
        <v>34</v>
      </c>
      <c r="L431" s="55" t="s">
        <v>61</v>
      </c>
      <c r="M431" s="55">
        <v>34013</v>
      </c>
      <c r="N431" s="55"/>
      <c r="O431" s="55" t="s">
        <v>93</v>
      </c>
      <c r="P431" s="55">
        <v>48811</v>
      </c>
      <c r="Q431" s="55" t="s">
        <v>37</v>
      </c>
      <c r="R431" s="55" t="s">
        <v>38</v>
      </c>
      <c r="S431" s="55"/>
      <c r="T431" s="55"/>
      <c r="U431" s="55" t="s">
        <v>38</v>
      </c>
      <c r="V431" s="55">
        <v>40.690264999999997</v>
      </c>
      <c r="W431" s="55">
        <v>-74.176412999999997</v>
      </c>
      <c r="X431" s="55" t="s">
        <v>39</v>
      </c>
      <c r="Y431" s="55" t="s">
        <v>94</v>
      </c>
      <c r="Z431" s="55" t="s">
        <v>34</v>
      </c>
      <c r="AA431" s="55">
        <v>0</v>
      </c>
      <c r="AB431" s="55" t="s">
        <v>41</v>
      </c>
      <c r="AC431" s="55">
        <v>8</v>
      </c>
      <c r="AD431" s="55"/>
      <c r="AE431" s="55" t="s">
        <v>45</v>
      </c>
      <c r="AF431" s="55" t="s">
        <v>46</v>
      </c>
      <c r="AG431" s="55">
        <v>3.0295200000000001E-2</v>
      </c>
      <c r="AH431" s="57" t="s">
        <v>44</v>
      </c>
    </row>
    <row r="432" spans="1:34" x14ac:dyDescent="0.25">
      <c r="A432" s="54">
        <v>9376211</v>
      </c>
      <c r="B432" s="55"/>
      <c r="C432" s="55"/>
      <c r="D432" s="55">
        <v>62589513</v>
      </c>
      <c r="E432" s="55"/>
      <c r="F432" s="55">
        <v>300</v>
      </c>
      <c r="G432" s="55">
        <v>84221214</v>
      </c>
      <c r="H432" s="55"/>
      <c r="I432" s="55">
        <v>2275060012</v>
      </c>
      <c r="J432" s="55">
        <v>2</v>
      </c>
      <c r="K432" s="55" t="s">
        <v>34</v>
      </c>
      <c r="L432" s="55" t="s">
        <v>61</v>
      </c>
      <c r="M432" s="55">
        <v>34013</v>
      </c>
      <c r="N432" s="55"/>
      <c r="O432" s="55" t="s">
        <v>93</v>
      </c>
      <c r="P432" s="55">
        <v>48811</v>
      </c>
      <c r="Q432" s="55" t="s">
        <v>37</v>
      </c>
      <c r="R432" s="55" t="s">
        <v>38</v>
      </c>
      <c r="S432" s="55"/>
      <c r="T432" s="55"/>
      <c r="U432" s="55" t="s">
        <v>38</v>
      </c>
      <c r="V432" s="55">
        <v>40.690264999999997</v>
      </c>
      <c r="W432" s="55">
        <v>-74.176412999999997</v>
      </c>
      <c r="X432" s="55" t="s">
        <v>39</v>
      </c>
      <c r="Y432" s="55" t="s">
        <v>94</v>
      </c>
      <c r="Z432" s="55" t="s">
        <v>34</v>
      </c>
      <c r="AA432" s="55">
        <v>0</v>
      </c>
      <c r="AB432" s="55" t="s">
        <v>41</v>
      </c>
      <c r="AC432" s="55">
        <v>8</v>
      </c>
      <c r="AD432" s="55"/>
      <c r="AE432" s="55" t="s">
        <v>45</v>
      </c>
      <c r="AF432" s="55" t="s">
        <v>46</v>
      </c>
      <c r="AG432" s="55">
        <v>5.0536699999999997E-2</v>
      </c>
      <c r="AH432" s="57" t="s">
        <v>44</v>
      </c>
    </row>
    <row r="433" spans="1:34" x14ac:dyDescent="0.25">
      <c r="A433" s="54">
        <v>9376211</v>
      </c>
      <c r="B433" s="55"/>
      <c r="C433" s="55"/>
      <c r="D433" s="55">
        <v>55178313</v>
      </c>
      <c r="E433" s="55"/>
      <c r="F433" s="55">
        <v>300</v>
      </c>
      <c r="G433" s="55">
        <v>166471614</v>
      </c>
      <c r="H433" s="55"/>
      <c r="I433" s="55">
        <v>2275020000</v>
      </c>
      <c r="J433" s="55">
        <v>2</v>
      </c>
      <c r="K433" s="55" t="s">
        <v>34</v>
      </c>
      <c r="L433" s="55" t="s">
        <v>61</v>
      </c>
      <c r="M433" s="55">
        <v>34013</v>
      </c>
      <c r="N433" s="55"/>
      <c r="O433" s="55" t="s">
        <v>93</v>
      </c>
      <c r="P433" s="55">
        <v>48811</v>
      </c>
      <c r="Q433" s="55" t="s">
        <v>37</v>
      </c>
      <c r="R433" s="55" t="s">
        <v>38</v>
      </c>
      <c r="S433" s="55"/>
      <c r="T433" s="55"/>
      <c r="U433" s="55" t="s">
        <v>38</v>
      </c>
      <c r="V433" s="55">
        <v>40.690264999999997</v>
      </c>
      <c r="W433" s="55">
        <v>-74.176412999999997</v>
      </c>
      <c r="X433" s="55" t="s">
        <v>39</v>
      </c>
      <c r="Y433" s="55" t="s">
        <v>94</v>
      </c>
      <c r="Z433" s="55" t="s">
        <v>34</v>
      </c>
      <c r="AA433" s="55">
        <v>0</v>
      </c>
      <c r="AB433" s="55" t="s">
        <v>41</v>
      </c>
      <c r="AC433" s="55">
        <v>8</v>
      </c>
      <c r="AD433" s="55"/>
      <c r="AE433" s="55" t="s">
        <v>45</v>
      </c>
      <c r="AF433" s="55" t="s">
        <v>46</v>
      </c>
      <c r="AG433" s="55">
        <v>21.884599999999999</v>
      </c>
      <c r="AH433" s="57" t="s">
        <v>44</v>
      </c>
    </row>
    <row r="434" spans="1:34" x14ac:dyDescent="0.25">
      <c r="A434" s="54">
        <v>9376211</v>
      </c>
      <c r="B434" s="55"/>
      <c r="C434" s="55"/>
      <c r="D434" s="55">
        <v>55178313</v>
      </c>
      <c r="E434" s="55"/>
      <c r="F434" s="55">
        <v>300</v>
      </c>
      <c r="G434" s="55">
        <v>81786114</v>
      </c>
      <c r="H434" s="55"/>
      <c r="I434" s="55">
        <v>2275020000</v>
      </c>
      <c r="J434" s="55">
        <v>2</v>
      </c>
      <c r="K434" s="55" t="s">
        <v>34</v>
      </c>
      <c r="L434" s="55" t="s">
        <v>61</v>
      </c>
      <c r="M434" s="55">
        <v>34013</v>
      </c>
      <c r="N434" s="55"/>
      <c r="O434" s="55" t="s">
        <v>93</v>
      </c>
      <c r="P434" s="55">
        <v>48811</v>
      </c>
      <c r="Q434" s="55" t="s">
        <v>37</v>
      </c>
      <c r="R434" s="55" t="s">
        <v>38</v>
      </c>
      <c r="S434" s="55"/>
      <c r="T434" s="55"/>
      <c r="U434" s="55" t="s">
        <v>38</v>
      </c>
      <c r="V434" s="55">
        <v>40.690264999999997</v>
      </c>
      <c r="W434" s="55">
        <v>-74.176412999999997</v>
      </c>
      <c r="X434" s="55" t="s">
        <v>39</v>
      </c>
      <c r="Y434" s="55" t="s">
        <v>94</v>
      </c>
      <c r="Z434" s="55" t="s">
        <v>34</v>
      </c>
      <c r="AA434" s="55">
        <v>0</v>
      </c>
      <c r="AB434" s="55" t="s">
        <v>41</v>
      </c>
      <c r="AC434" s="55">
        <v>8</v>
      </c>
      <c r="AD434" s="55"/>
      <c r="AE434" s="55" t="s">
        <v>45</v>
      </c>
      <c r="AF434" s="55" t="s">
        <v>46</v>
      </c>
      <c r="AG434" s="55">
        <v>29.045400000000001</v>
      </c>
      <c r="AH434" s="57" t="s">
        <v>44</v>
      </c>
    </row>
    <row r="435" spans="1:34" x14ac:dyDescent="0.25">
      <c r="A435" s="54">
        <v>9376211</v>
      </c>
      <c r="B435" s="55"/>
      <c r="C435" s="55"/>
      <c r="D435" s="55">
        <v>55178313</v>
      </c>
      <c r="E435" s="55"/>
      <c r="F435" s="55">
        <v>300</v>
      </c>
      <c r="G435" s="55">
        <v>81777014</v>
      </c>
      <c r="H435" s="55"/>
      <c r="I435" s="55">
        <v>2275020000</v>
      </c>
      <c r="J435" s="55">
        <v>2</v>
      </c>
      <c r="K435" s="55" t="s">
        <v>34</v>
      </c>
      <c r="L435" s="55" t="s">
        <v>61</v>
      </c>
      <c r="M435" s="55">
        <v>34013</v>
      </c>
      <c r="N435" s="55"/>
      <c r="O435" s="55" t="s">
        <v>93</v>
      </c>
      <c r="P435" s="55">
        <v>48811</v>
      </c>
      <c r="Q435" s="55" t="s">
        <v>37</v>
      </c>
      <c r="R435" s="55" t="s">
        <v>38</v>
      </c>
      <c r="S435" s="55"/>
      <c r="T435" s="55"/>
      <c r="U435" s="55" t="s">
        <v>38</v>
      </c>
      <c r="V435" s="55">
        <v>40.690264999999997</v>
      </c>
      <c r="W435" s="55">
        <v>-74.176412999999997</v>
      </c>
      <c r="X435" s="55" t="s">
        <v>39</v>
      </c>
      <c r="Y435" s="55" t="s">
        <v>94</v>
      </c>
      <c r="Z435" s="55" t="s">
        <v>34</v>
      </c>
      <c r="AA435" s="55">
        <v>0</v>
      </c>
      <c r="AB435" s="55" t="s">
        <v>41</v>
      </c>
      <c r="AC435" s="55">
        <v>8</v>
      </c>
      <c r="AD435" s="55"/>
      <c r="AE435" s="55" t="s">
        <v>45</v>
      </c>
      <c r="AF435" s="55" t="s">
        <v>46</v>
      </c>
      <c r="AG435" s="55">
        <v>3.4511199999999998E-3</v>
      </c>
      <c r="AH435" s="57" t="s">
        <v>44</v>
      </c>
    </row>
    <row r="436" spans="1:34" x14ac:dyDescent="0.25">
      <c r="A436" s="54">
        <v>9376211</v>
      </c>
      <c r="B436" s="55"/>
      <c r="C436" s="55"/>
      <c r="D436" s="55">
        <v>62589313</v>
      </c>
      <c r="E436" s="55"/>
      <c r="F436" s="55">
        <v>300</v>
      </c>
      <c r="G436" s="55">
        <v>173355314</v>
      </c>
      <c r="H436" s="55"/>
      <c r="I436" s="55">
        <v>2275070000</v>
      </c>
      <c r="J436" s="55">
        <v>2</v>
      </c>
      <c r="K436" s="55" t="s">
        <v>34</v>
      </c>
      <c r="L436" s="55" t="s">
        <v>61</v>
      </c>
      <c r="M436" s="55">
        <v>34013</v>
      </c>
      <c r="N436" s="55"/>
      <c r="O436" s="55" t="s">
        <v>93</v>
      </c>
      <c r="P436" s="55">
        <v>48811</v>
      </c>
      <c r="Q436" s="55" t="s">
        <v>37</v>
      </c>
      <c r="R436" s="55" t="s">
        <v>38</v>
      </c>
      <c r="S436" s="55"/>
      <c r="T436" s="55"/>
      <c r="U436" s="55" t="s">
        <v>38</v>
      </c>
      <c r="V436" s="55">
        <v>40.690264999999997</v>
      </c>
      <c r="W436" s="55">
        <v>-74.176412999999997</v>
      </c>
      <c r="X436" s="55" t="s">
        <v>39</v>
      </c>
      <c r="Y436" s="55" t="s">
        <v>94</v>
      </c>
      <c r="Z436" s="55" t="s">
        <v>34</v>
      </c>
      <c r="AA436" s="55">
        <v>0</v>
      </c>
      <c r="AB436" s="55" t="s">
        <v>41</v>
      </c>
      <c r="AC436" s="55">
        <v>8</v>
      </c>
      <c r="AD436" s="55"/>
      <c r="AE436" s="55" t="s">
        <v>45</v>
      </c>
      <c r="AF436" s="55" t="s">
        <v>46</v>
      </c>
      <c r="AG436" s="55">
        <v>1.24905E-2</v>
      </c>
      <c r="AH436" s="57" t="s">
        <v>44</v>
      </c>
    </row>
    <row r="437" spans="1:34" x14ac:dyDescent="0.25">
      <c r="A437" s="54">
        <v>9376211</v>
      </c>
      <c r="B437" s="55"/>
      <c r="C437" s="55"/>
      <c r="D437" s="55">
        <v>62589313</v>
      </c>
      <c r="E437" s="55"/>
      <c r="F437" s="55">
        <v>300</v>
      </c>
      <c r="G437" s="55">
        <v>173355414</v>
      </c>
      <c r="H437" s="55"/>
      <c r="I437" s="55">
        <v>2275070000</v>
      </c>
      <c r="J437" s="55">
        <v>2</v>
      </c>
      <c r="K437" s="55" t="s">
        <v>34</v>
      </c>
      <c r="L437" s="55" t="s">
        <v>61</v>
      </c>
      <c r="M437" s="55">
        <v>34013</v>
      </c>
      <c r="N437" s="55"/>
      <c r="O437" s="55" t="s">
        <v>93</v>
      </c>
      <c r="P437" s="55">
        <v>48811</v>
      </c>
      <c r="Q437" s="55" t="s">
        <v>37</v>
      </c>
      <c r="R437" s="55" t="s">
        <v>38</v>
      </c>
      <c r="S437" s="55"/>
      <c r="T437" s="55"/>
      <c r="U437" s="55" t="s">
        <v>38</v>
      </c>
      <c r="V437" s="55">
        <v>40.690264999999997</v>
      </c>
      <c r="W437" s="55">
        <v>-74.176412999999997</v>
      </c>
      <c r="X437" s="55" t="s">
        <v>39</v>
      </c>
      <c r="Y437" s="55" t="s">
        <v>94</v>
      </c>
      <c r="Z437" s="55" t="s">
        <v>34</v>
      </c>
      <c r="AA437" s="55">
        <v>0</v>
      </c>
      <c r="AB437" s="55" t="s">
        <v>41</v>
      </c>
      <c r="AC437" s="55">
        <v>8</v>
      </c>
      <c r="AD437" s="55"/>
      <c r="AE437" s="55" t="s">
        <v>45</v>
      </c>
      <c r="AF437" s="55" t="s">
        <v>46</v>
      </c>
      <c r="AG437" s="55">
        <v>5.0981900000000001E-5</v>
      </c>
      <c r="AH437" s="57" t="s">
        <v>44</v>
      </c>
    </row>
    <row r="438" spans="1:34" x14ac:dyDescent="0.25">
      <c r="A438" s="54">
        <v>9376211</v>
      </c>
      <c r="B438" s="55"/>
      <c r="C438" s="55"/>
      <c r="D438" s="55">
        <v>62589313</v>
      </c>
      <c r="E438" s="55"/>
      <c r="F438" s="55">
        <v>300</v>
      </c>
      <c r="G438" s="55">
        <v>84209414</v>
      </c>
      <c r="H438" s="55"/>
      <c r="I438" s="55">
        <v>2275070000</v>
      </c>
      <c r="J438" s="55">
        <v>2</v>
      </c>
      <c r="K438" s="55" t="s">
        <v>34</v>
      </c>
      <c r="L438" s="55" t="s">
        <v>61</v>
      </c>
      <c r="M438" s="55">
        <v>34013</v>
      </c>
      <c r="N438" s="55"/>
      <c r="O438" s="55" t="s">
        <v>93</v>
      </c>
      <c r="P438" s="55">
        <v>48811</v>
      </c>
      <c r="Q438" s="55" t="s">
        <v>37</v>
      </c>
      <c r="R438" s="55" t="s">
        <v>38</v>
      </c>
      <c r="S438" s="55"/>
      <c r="T438" s="55"/>
      <c r="U438" s="55" t="s">
        <v>38</v>
      </c>
      <c r="V438" s="55">
        <v>40.690264999999997</v>
      </c>
      <c r="W438" s="55">
        <v>-74.176412999999997</v>
      </c>
      <c r="X438" s="55" t="s">
        <v>39</v>
      </c>
      <c r="Y438" s="55" t="s">
        <v>94</v>
      </c>
      <c r="Z438" s="55" t="s">
        <v>34</v>
      </c>
      <c r="AA438" s="55">
        <v>0</v>
      </c>
      <c r="AB438" s="55" t="s">
        <v>41</v>
      </c>
      <c r="AC438" s="55">
        <v>8</v>
      </c>
      <c r="AD438" s="55"/>
      <c r="AE438" s="55" t="s">
        <v>45</v>
      </c>
      <c r="AF438" s="55" t="s">
        <v>46</v>
      </c>
      <c r="AG438" s="55">
        <v>1.4364400000000001E-4</v>
      </c>
      <c r="AH438" s="57" t="s">
        <v>44</v>
      </c>
    </row>
    <row r="439" spans="1:34" x14ac:dyDescent="0.25">
      <c r="A439" s="54">
        <v>9376211</v>
      </c>
      <c r="B439" s="55"/>
      <c r="C439" s="55"/>
      <c r="D439" s="55">
        <v>62589313</v>
      </c>
      <c r="E439" s="55"/>
      <c r="F439" s="55">
        <v>300</v>
      </c>
      <c r="G439" s="55">
        <v>84206914</v>
      </c>
      <c r="H439" s="55"/>
      <c r="I439" s="55">
        <v>2275070000</v>
      </c>
      <c r="J439" s="55">
        <v>2</v>
      </c>
      <c r="K439" s="55" t="s">
        <v>34</v>
      </c>
      <c r="L439" s="55" t="s">
        <v>61</v>
      </c>
      <c r="M439" s="55">
        <v>34013</v>
      </c>
      <c r="N439" s="55"/>
      <c r="O439" s="55" t="s">
        <v>93</v>
      </c>
      <c r="P439" s="55">
        <v>48811</v>
      </c>
      <c r="Q439" s="55" t="s">
        <v>37</v>
      </c>
      <c r="R439" s="55" t="s">
        <v>38</v>
      </c>
      <c r="S439" s="55"/>
      <c r="T439" s="55"/>
      <c r="U439" s="55" t="s">
        <v>38</v>
      </c>
      <c r="V439" s="55">
        <v>40.690264999999997</v>
      </c>
      <c r="W439" s="55">
        <v>-74.176412999999997</v>
      </c>
      <c r="X439" s="55" t="s">
        <v>39</v>
      </c>
      <c r="Y439" s="55" t="s">
        <v>94</v>
      </c>
      <c r="Z439" s="55" t="s">
        <v>34</v>
      </c>
      <c r="AA439" s="55">
        <v>0</v>
      </c>
      <c r="AB439" s="55" t="s">
        <v>41</v>
      </c>
      <c r="AC439" s="55">
        <v>8</v>
      </c>
      <c r="AD439" s="55"/>
      <c r="AE439" s="55" t="s">
        <v>45</v>
      </c>
      <c r="AF439" s="55" t="s">
        <v>46</v>
      </c>
      <c r="AG439" s="55">
        <v>3.9646800000000001E-5</v>
      </c>
      <c r="AH439" s="57" t="s">
        <v>44</v>
      </c>
    </row>
    <row r="440" spans="1:34" x14ac:dyDescent="0.25">
      <c r="A440" s="54">
        <v>9376211</v>
      </c>
      <c r="B440" s="55"/>
      <c r="C440" s="55"/>
      <c r="D440" s="55">
        <v>55178313</v>
      </c>
      <c r="E440" s="55"/>
      <c r="F440" s="55">
        <v>300</v>
      </c>
      <c r="G440" s="55">
        <v>166472714</v>
      </c>
      <c r="H440" s="55"/>
      <c r="I440" s="55">
        <v>2275020000</v>
      </c>
      <c r="J440" s="55">
        <v>2</v>
      </c>
      <c r="K440" s="55" t="s">
        <v>34</v>
      </c>
      <c r="L440" s="55" t="s">
        <v>61</v>
      </c>
      <c r="M440" s="55">
        <v>34013</v>
      </c>
      <c r="N440" s="55"/>
      <c r="O440" s="55" t="s">
        <v>93</v>
      </c>
      <c r="P440" s="55">
        <v>48811</v>
      </c>
      <c r="Q440" s="55" t="s">
        <v>37</v>
      </c>
      <c r="R440" s="55" t="s">
        <v>38</v>
      </c>
      <c r="S440" s="55"/>
      <c r="T440" s="55"/>
      <c r="U440" s="55" t="s">
        <v>38</v>
      </c>
      <c r="V440" s="55">
        <v>40.690264999999997</v>
      </c>
      <c r="W440" s="55">
        <v>-74.176412999999997</v>
      </c>
      <c r="X440" s="55" t="s">
        <v>39</v>
      </c>
      <c r="Y440" s="55" t="s">
        <v>94</v>
      </c>
      <c r="Z440" s="55" t="s">
        <v>34</v>
      </c>
      <c r="AA440" s="55">
        <v>0</v>
      </c>
      <c r="AB440" s="55" t="s">
        <v>41</v>
      </c>
      <c r="AC440" s="55">
        <v>8</v>
      </c>
      <c r="AD440" s="55"/>
      <c r="AE440" s="55" t="s">
        <v>45</v>
      </c>
      <c r="AF440" s="55" t="s">
        <v>46</v>
      </c>
      <c r="AG440" s="55">
        <v>1.4751099999999999</v>
      </c>
      <c r="AH440" s="57" t="s">
        <v>44</v>
      </c>
    </row>
    <row r="441" spans="1:34" x14ac:dyDescent="0.25">
      <c r="A441" s="54">
        <v>9376211</v>
      </c>
      <c r="B441" s="55"/>
      <c r="C441" s="55"/>
      <c r="D441" s="55">
        <v>55178313</v>
      </c>
      <c r="E441" s="55"/>
      <c r="F441" s="55">
        <v>300</v>
      </c>
      <c r="G441" s="55">
        <v>166472914</v>
      </c>
      <c r="H441" s="55"/>
      <c r="I441" s="55">
        <v>2275020000</v>
      </c>
      <c r="J441" s="55">
        <v>2</v>
      </c>
      <c r="K441" s="55" t="s">
        <v>34</v>
      </c>
      <c r="L441" s="55" t="s">
        <v>61</v>
      </c>
      <c r="M441" s="55">
        <v>34013</v>
      </c>
      <c r="N441" s="55"/>
      <c r="O441" s="55" t="s">
        <v>93</v>
      </c>
      <c r="P441" s="55">
        <v>48811</v>
      </c>
      <c r="Q441" s="55" t="s">
        <v>37</v>
      </c>
      <c r="R441" s="55" t="s">
        <v>38</v>
      </c>
      <c r="S441" s="55"/>
      <c r="T441" s="55"/>
      <c r="U441" s="55" t="s">
        <v>38</v>
      </c>
      <c r="V441" s="55">
        <v>40.690264999999997</v>
      </c>
      <c r="W441" s="55">
        <v>-74.176412999999997</v>
      </c>
      <c r="X441" s="55" t="s">
        <v>39</v>
      </c>
      <c r="Y441" s="55" t="s">
        <v>94</v>
      </c>
      <c r="Z441" s="55" t="s">
        <v>34</v>
      </c>
      <c r="AA441" s="55">
        <v>0</v>
      </c>
      <c r="AB441" s="55" t="s">
        <v>41</v>
      </c>
      <c r="AC441" s="55">
        <v>8</v>
      </c>
      <c r="AD441" s="55"/>
      <c r="AE441" s="55" t="s">
        <v>45</v>
      </c>
      <c r="AF441" s="55" t="s">
        <v>46</v>
      </c>
      <c r="AG441" s="55">
        <v>6.0741400000000002E-4</v>
      </c>
      <c r="AH441" s="57" t="s">
        <v>44</v>
      </c>
    </row>
    <row r="442" spans="1:34" x14ac:dyDescent="0.25">
      <c r="A442" s="54">
        <v>9376211</v>
      </c>
      <c r="B442" s="55"/>
      <c r="C442" s="55"/>
      <c r="D442" s="55">
        <v>62589313</v>
      </c>
      <c r="E442" s="55"/>
      <c r="F442" s="55">
        <v>300</v>
      </c>
      <c r="G442" s="55">
        <v>173355714</v>
      </c>
      <c r="H442" s="55"/>
      <c r="I442" s="55">
        <v>2275070000</v>
      </c>
      <c r="J442" s="55">
        <v>2</v>
      </c>
      <c r="K442" s="55" t="s">
        <v>34</v>
      </c>
      <c r="L442" s="55" t="s">
        <v>61</v>
      </c>
      <c r="M442" s="55">
        <v>34013</v>
      </c>
      <c r="N442" s="55"/>
      <c r="O442" s="55" t="s">
        <v>93</v>
      </c>
      <c r="P442" s="55">
        <v>48811</v>
      </c>
      <c r="Q442" s="55" t="s">
        <v>37</v>
      </c>
      <c r="R442" s="55" t="s">
        <v>38</v>
      </c>
      <c r="S442" s="55"/>
      <c r="T442" s="55"/>
      <c r="U442" s="55" t="s">
        <v>38</v>
      </c>
      <c r="V442" s="55">
        <v>40.690264999999997</v>
      </c>
      <c r="W442" s="55">
        <v>-74.176412999999997</v>
      </c>
      <c r="X442" s="55" t="s">
        <v>39</v>
      </c>
      <c r="Y442" s="55" t="s">
        <v>94</v>
      </c>
      <c r="Z442" s="55" t="s">
        <v>34</v>
      </c>
      <c r="AA442" s="55">
        <v>0</v>
      </c>
      <c r="AB442" s="55" t="s">
        <v>41</v>
      </c>
      <c r="AC442" s="55">
        <v>8</v>
      </c>
      <c r="AD442" s="55"/>
      <c r="AE442" s="55" t="s">
        <v>45</v>
      </c>
      <c r="AF442" s="55" t="s">
        <v>46</v>
      </c>
      <c r="AG442" s="55">
        <v>6.3270400000000004E-2</v>
      </c>
      <c r="AH442" s="57" t="s">
        <v>44</v>
      </c>
    </row>
    <row r="443" spans="1:34" x14ac:dyDescent="0.25">
      <c r="A443" s="54">
        <v>9376211</v>
      </c>
      <c r="B443" s="55"/>
      <c r="C443" s="55"/>
      <c r="D443" s="55">
        <v>62589313</v>
      </c>
      <c r="E443" s="55"/>
      <c r="F443" s="55">
        <v>300</v>
      </c>
      <c r="G443" s="55">
        <v>173353514</v>
      </c>
      <c r="H443" s="55"/>
      <c r="I443" s="55">
        <v>2275070000</v>
      </c>
      <c r="J443" s="55">
        <v>2</v>
      </c>
      <c r="K443" s="55" t="s">
        <v>34</v>
      </c>
      <c r="L443" s="55" t="s">
        <v>61</v>
      </c>
      <c r="M443" s="55">
        <v>34013</v>
      </c>
      <c r="N443" s="55"/>
      <c r="O443" s="55" t="s">
        <v>93</v>
      </c>
      <c r="P443" s="55">
        <v>48811</v>
      </c>
      <c r="Q443" s="55" t="s">
        <v>37</v>
      </c>
      <c r="R443" s="55" t="s">
        <v>38</v>
      </c>
      <c r="S443" s="55"/>
      <c r="T443" s="55"/>
      <c r="U443" s="55" t="s">
        <v>38</v>
      </c>
      <c r="V443" s="55">
        <v>40.690264999999997</v>
      </c>
      <c r="W443" s="55">
        <v>-74.176412999999997</v>
      </c>
      <c r="X443" s="55" t="s">
        <v>39</v>
      </c>
      <c r="Y443" s="55" t="s">
        <v>94</v>
      </c>
      <c r="Z443" s="55" t="s">
        <v>34</v>
      </c>
      <c r="AA443" s="55">
        <v>0</v>
      </c>
      <c r="AB443" s="55" t="s">
        <v>41</v>
      </c>
      <c r="AC443" s="55">
        <v>8</v>
      </c>
      <c r="AD443" s="55"/>
      <c r="AE443" s="55" t="s">
        <v>45</v>
      </c>
      <c r="AF443" s="55" t="s">
        <v>46</v>
      </c>
      <c r="AG443" s="55">
        <v>6.4561300000000001E-5</v>
      </c>
      <c r="AH443" s="57" t="s">
        <v>44</v>
      </c>
    </row>
    <row r="444" spans="1:34" x14ac:dyDescent="0.25">
      <c r="A444" s="54">
        <v>9376211</v>
      </c>
      <c r="B444" s="55"/>
      <c r="C444" s="55"/>
      <c r="D444" s="55">
        <v>62589513</v>
      </c>
      <c r="E444" s="55"/>
      <c r="F444" s="55">
        <v>300</v>
      </c>
      <c r="G444" s="55">
        <v>137937114</v>
      </c>
      <c r="H444" s="55"/>
      <c r="I444" s="55">
        <v>2275060012</v>
      </c>
      <c r="J444" s="55">
        <v>2</v>
      </c>
      <c r="K444" s="55" t="s">
        <v>34</v>
      </c>
      <c r="L444" s="55" t="s">
        <v>61</v>
      </c>
      <c r="M444" s="55">
        <v>34013</v>
      </c>
      <c r="N444" s="55"/>
      <c r="O444" s="55" t="s">
        <v>93</v>
      </c>
      <c r="P444" s="55">
        <v>48811</v>
      </c>
      <c r="Q444" s="55" t="s">
        <v>37</v>
      </c>
      <c r="R444" s="55" t="s">
        <v>38</v>
      </c>
      <c r="S444" s="55"/>
      <c r="T444" s="55"/>
      <c r="U444" s="55" t="s">
        <v>38</v>
      </c>
      <c r="V444" s="55">
        <v>40.690264999999997</v>
      </c>
      <c r="W444" s="55">
        <v>-74.176412999999997</v>
      </c>
      <c r="X444" s="55" t="s">
        <v>39</v>
      </c>
      <c r="Y444" s="55" t="s">
        <v>94</v>
      </c>
      <c r="Z444" s="55" t="s">
        <v>34</v>
      </c>
      <c r="AA444" s="55">
        <v>0</v>
      </c>
      <c r="AB444" s="55" t="s">
        <v>41</v>
      </c>
      <c r="AC444" s="55">
        <v>8</v>
      </c>
      <c r="AD444" s="55"/>
      <c r="AE444" s="55" t="s">
        <v>45</v>
      </c>
      <c r="AF444" s="55" t="s">
        <v>46</v>
      </c>
      <c r="AG444" s="55">
        <v>4.9154499999999999</v>
      </c>
      <c r="AH444" s="57" t="s">
        <v>44</v>
      </c>
    </row>
    <row r="445" spans="1:34" x14ac:dyDescent="0.25">
      <c r="A445" s="54">
        <v>9376211</v>
      </c>
      <c r="B445" s="55"/>
      <c r="C445" s="55"/>
      <c r="D445" s="55">
        <v>55178313</v>
      </c>
      <c r="E445" s="55"/>
      <c r="F445" s="55">
        <v>300</v>
      </c>
      <c r="G445" s="55">
        <v>81775714</v>
      </c>
      <c r="H445" s="55"/>
      <c r="I445" s="55">
        <v>2275020000</v>
      </c>
      <c r="J445" s="55">
        <v>2</v>
      </c>
      <c r="K445" s="55" t="s">
        <v>34</v>
      </c>
      <c r="L445" s="55" t="s">
        <v>61</v>
      </c>
      <c r="M445" s="55">
        <v>34013</v>
      </c>
      <c r="N445" s="55"/>
      <c r="O445" s="55" t="s">
        <v>93</v>
      </c>
      <c r="P445" s="55">
        <v>48811</v>
      </c>
      <c r="Q445" s="55" t="s">
        <v>37</v>
      </c>
      <c r="R445" s="55" t="s">
        <v>38</v>
      </c>
      <c r="S445" s="55"/>
      <c r="T445" s="55"/>
      <c r="U445" s="55" t="s">
        <v>38</v>
      </c>
      <c r="V445" s="55">
        <v>40.690264999999997</v>
      </c>
      <c r="W445" s="55">
        <v>-74.176412999999997</v>
      </c>
      <c r="X445" s="55" t="s">
        <v>39</v>
      </c>
      <c r="Y445" s="55" t="s">
        <v>94</v>
      </c>
      <c r="Z445" s="55" t="s">
        <v>34</v>
      </c>
      <c r="AA445" s="55">
        <v>0</v>
      </c>
      <c r="AB445" s="55" t="s">
        <v>41</v>
      </c>
      <c r="AC445" s="55">
        <v>8</v>
      </c>
      <c r="AD445" s="55"/>
      <c r="AE445" s="55" t="s">
        <v>45</v>
      </c>
      <c r="AF445" s="55" t="s">
        <v>46</v>
      </c>
      <c r="AG445" s="55">
        <v>1.66987</v>
      </c>
      <c r="AH445" s="57" t="s">
        <v>44</v>
      </c>
    </row>
    <row r="446" spans="1:34" x14ac:dyDescent="0.25">
      <c r="A446" s="54">
        <v>9376211</v>
      </c>
      <c r="B446" s="55"/>
      <c r="C446" s="55"/>
      <c r="D446" s="55">
        <v>62589513</v>
      </c>
      <c r="E446" s="55"/>
      <c r="F446" s="55">
        <v>300</v>
      </c>
      <c r="G446" s="55">
        <v>166474214</v>
      </c>
      <c r="H446" s="55"/>
      <c r="I446" s="55">
        <v>2275060012</v>
      </c>
      <c r="J446" s="55">
        <v>2</v>
      </c>
      <c r="K446" s="55" t="s">
        <v>34</v>
      </c>
      <c r="L446" s="55" t="s">
        <v>61</v>
      </c>
      <c r="M446" s="55">
        <v>34013</v>
      </c>
      <c r="N446" s="55"/>
      <c r="O446" s="55" t="s">
        <v>93</v>
      </c>
      <c r="P446" s="55">
        <v>48811</v>
      </c>
      <c r="Q446" s="55" t="s">
        <v>37</v>
      </c>
      <c r="R446" s="55" t="s">
        <v>38</v>
      </c>
      <c r="S446" s="55"/>
      <c r="T446" s="55"/>
      <c r="U446" s="55" t="s">
        <v>38</v>
      </c>
      <c r="V446" s="55">
        <v>40.690264999999997</v>
      </c>
      <c r="W446" s="55">
        <v>-74.176412999999997</v>
      </c>
      <c r="X446" s="55" t="s">
        <v>39</v>
      </c>
      <c r="Y446" s="55" t="s">
        <v>94</v>
      </c>
      <c r="Z446" s="55" t="s">
        <v>34</v>
      </c>
      <c r="AA446" s="55">
        <v>0</v>
      </c>
      <c r="AB446" s="55" t="s">
        <v>41</v>
      </c>
      <c r="AC446" s="55">
        <v>8</v>
      </c>
      <c r="AD446" s="55"/>
      <c r="AE446" s="55" t="s">
        <v>45</v>
      </c>
      <c r="AF446" s="55" t="s">
        <v>46</v>
      </c>
      <c r="AG446" s="55">
        <v>1.8574900000000001</v>
      </c>
      <c r="AH446" s="57" t="s">
        <v>44</v>
      </c>
    </row>
    <row r="447" spans="1:34" x14ac:dyDescent="0.25">
      <c r="A447" s="54">
        <v>9376211</v>
      </c>
      <c r="B447" s="55"/>
      <c r="C447" s="55"/>
      <c r="D447" s="55">
        <v>55178313</v>
      </c>
      <c r="E447" s="55"/>
      <c r="F447" s="55">
        <v>300</v>
      </c>
      <c r="G447" s="55">
        <v>166474014</v>
      </c>
      <c r="H447" s="55"/>
      <c r="I447" s="55">
        <v>2275020000</v>
      </c>
      <c r="J447" s="55">
        <v>2</v>
      </c>
      <c r="K447" s="55" t="s">
        <v>34</v>
      </c>
      <c r="L447" s="55" t="s">
        <v>61</v>
      </c>
      <c r="M447" s="55">
        <v>34013</v>
      </c>
      <c r="N447" s="55"/>
      <c r="O447" s="55" t="s">
        <v>93</v>
      </c>
      <c r="P447" s="55">
        <v>48811</v>
      </c>
      <c r="Q447" s="55" t="s">
        <v>37</v>
      </c>
      <c r="R447" s="55" t="s">
        <v>38</v>
      </c>
      <c r="S447" s="55"/>
      <c r="T447" s="55"/>
      <c r="U447" s="55" t="s">
        <v>38</v>
      </c>
      <c r="V447" s="55">
        <v>40.690264999999997</v>
      </c>
      <c r="W447" s="55">
        <v>-74.176412999999997</v>
      </c>
      <c r="X447" s="55" t="s">
        <v>39</v>
      </c>
      <c r="Y447" s="55" t="s">
        <v>94</v>
      </c>
      <c r="Z447" s="55" t="s">
        <v>34</v>
      </c>
      <c r="AA447" s="55">
        <v>0</v>
      </c>
      <c r="AB447" s="55" t="s">
        <v>41</v>
      </c>
      <c r="AC447" s="55">
        <v>8</v>
      </c>
      <c r="AD447" s="55"/>
      <c r="AE447" s="55" t="s">
        <v>45</v>
      </c>
      <c r="AF447" s="55" t="s">
        <v>46</v>
      </c>
      <c r="AG447" s="55">
        <v>2.7507999999999999</v>
      </c>
      <c r="AH447" s="57" t="s">
        <v>44</v>
      </c>
    </row>
    <row r="448" spans="1:34" x14ac:dyDescent="0.25">
      <c r="A448" s="54">
        <v>9376211</v>
      </c>
      <c r="B448" s="55"/>
      <c r="C448" s="55"/>
      <c r="D448" s="55">
        <v>98310013</v>
      </c>
      <c r="E448" s="55"/>
      <c r="F448" s="55">
        <v>300</v>
      </c>
      <c r="G448" s="55">
        <v>148199314</v>
      </c>
      <c r="H448" s="55"/>
      <c r="I448" s="55">
        <v>2275050012</v>
      </c>
      <c r="J448" s="55">
        <v>2</v>
      </c>
      <c r="K448" s="55" t="s">
        <v>34</v>
      </c>
      <c r="L448" s="55" t="s">
        <v>61</v>
      </c>
      <c r="M448" s="55">
        <v>34013</v>
      </c>
      <c r="N448" s="55"/>
      <c r="O448" s="55" t="s">
        <v>93</v>
      </c>
      <c r="P448" s="55">
        <v>48811</v>
      </c>
      <c r="Q448" s="55" t="s">
        <v>37</v>
      </c>
      <c r="R448" s="55" t="s">
        <v>38</v>
      </c>
      <c r="S448" s="55"/>
      <c r="T448" s="55"/>
      <c r="U448" s="55" t="s">
        <v>38</v>
      </c>
      <c r="V448" s="55">
        <v>40.690264999999997</v>
      </c>
      <c r="W448" s="55">
        <v>-74.176412999999997</v>
      </c>
      <c r="X448" s="55" t="s">
        <v>39</v>
      </c>
      <c r="Y448" s="55" t="s">
        <v>94</v>
      </c>
      <c r="Z448" s="55" t="s">
        <v>34</v>
      </c>
      <c r="AA448" s="55">
        <v>0</v>
      </c>
      <c r="AB448" s="55" t="s">
        <v>41</v>
      </c>
      <c r="AC448" s="55">
        <v>8</v>
      </c>
      <c r="AD448" s="55"/>
      <c r="AE448" s="55" t="s">
        <v>45</v>
      </c>
      <c r="AF448" s="55" t="s">
        <v>46</v>
      </c>
      <c r="AG448" s="55">
        <v>1.9238899999999999E-3</v>
      </c>
      <c r="AH448" s="57" t="s">
        <v>44</v>
      </c>
    </row>
    <row r="449" spans="1:34" x14ac:dyDescent="0.25">
      <c r="A449" s="54">
        <v>9376211</v>
      </c>
      <c r="B449" s="55"/>
      <c r="C449" s="55"/>
      <c r="D449" s="55">
        <v>62589513</v>
      </c>
      <c r="E449" s="55"/>
      <c r="F449" s="55">
        <v>300</v>
      </c>
      <c r="G449" s="55">
        <v>137937014</v>
      </c>
      <c r="H449" s="55"/>
      <c r="I449" s="55">
        <v>2275060011</v>
      </c>
      <c r="J449" s="55">
        <v>2</v>
      </c>
      <c r="K449" s="55" t="s">
        <v>34</v>
      </c>
      <c r="L449" s="55" t="s">
        <v>61</v>
      </c>
      <c r="M449" s="55">
        <v>34013</v>
      </c>
      <c r="N449" s="55"/>
      <c r="O449" s="55" t="s">
        <v>93</v>
      </c>
      <c r="P449" s="55">
        <v>48811</v>
      </c>
      <c r="Q449" s="55" t="s">
        <v>37</v>
      </c>
      <c r="R449" s="55" t="s">
        <v>38</v>
      </c>
      <c r="S449" s="55"/>
      <c r="T449" s="55"/>
      <c r="U449" s="55" t="s">
        <v>38</v>
      </c>
      <c r="V449" s="55">
        <v>40.690264999999997</v>
      </c>
      <c r="W449" s="55">
        <v>-74.176412999999997</v>
      </c>
      <c r="X449" s="55" t="s">
        <v>39</v>
      </c>
      <c r="Y449" s="55" t="s">
        <v>94</v>
      </c>
      <c r="Z449" s="55" t="s">
        <v>34</v>
      </c>
      <c r="AA449" s="55">
        <v>0</v>
      </c>
      <c r="AB449" s="55" t="s">
        <v>41</v>
      </c>
      <c r="AC449" s="55">
        <v>8</v>
      </c>
      <c r="AD449" s="55"/>
      <c r="AE449" s="55" t="s">
        <v>45</v>
      </c>
      <c r="AF449" s="55" t="s">
        <v>46</v>
      </c>
      <c r="AG449" s="55">
        <v>9.1030100000000003E-2</v>
      </c>
      <c r="AH449" s="57" t="s">
        <v>44</v>
      </c>
    </row>
    <row r="450" spans="1:34" x14ac:dyDescent="0.25">
      <c r="A450" s="54">
        <v>9376211</v>
      </c>
      <c r="B450" s="55"/>
      <c r="C450" s="55"/>
      <c r="D450" s="55">
        <v>55178313</v>
      </c>
      <c r="E450" s="55"/>
      <c r="F450" s="55">
        <v>300</v>
      </c>
      <c r="G450" s="55">
        <v>81774814</v>
      </c>
      <c r="H450" s="55"/>
      <c r="I450" s="55">
        <v>2275020000</v>
      </c>
      <c r="J450" s="55">
        <v>2</v>
      </c>
      <c r="K450" s="55" t="s">
        <v>34</v>
      </c>
      <c r="L450" s="55" t="s">
        <v>61</v>
      </c>
      <c r="M450" s="55">
        <v>34013</v>
      </c>
      <c r="N450" s="55"/>
      <c r="O450" s="55" t="s">
        <v>93</v>
      </c>
      <c r="P450" s="55">
        <v>48811</v>
      </c>
      <c r="Q450" s="55" t="s">
        <v>37</v>
      </c>
      <c r="R450" s="55" t="s">
        <v>38</v>
      </c>
      <c r="S450" s="55"/>
      <c r="T450" s="55"/>
      <c r="U450" s="55" t="s">
        <v>38</v>
      </c>
      <c r="V450" s="55">
        <v>40.690264999999997</v>
      </c>
      <c r="W450" s="55">
        <v>-74.176412999999997</v>
      </c>
      <c r="X450" s="55" t="s">
        <v>39</v>
      </c>
      <c r="Y450" s="55" t="s">
        <v>94</v>
      </c>
      <c r="Z450" s="55" t="s">
        <v>34</v>
      </c>
      <c r="AA450" s="55">
        <v>0</v>
      </c>
      <c r="AB450" s="55" t="s">
        <v>41</v>
      </c>
      <c r="AC450" s="55">
        <v>8</v>
      </c>
      <c r="AD450" s="55"/>
      <c r="AE450" s="55" t="s">
        <v>45</v>
      </c>
      <c r="AF450" s="55" t="s">
        <v>46</v>
      </c>
      <c r="AG450" s="55">
        <v>17.724</v>
      </c>
      <c r="AH450" s="57" t="s">
        <v>44</v>
      </c>
    </row>
    <row r="451" spans="1:34" x14ac:dyDescent="0.25">
      <c r="A451" s="54">
        <v>9376211</v>
      </c>
      <c r="B451" s="55"/>
      <c r="C451" s="55"/>
      <c r="D451" s="55">
        <v>62589313</v>
      </c>
      <c r="E451" s="55"/>
      <c r="F451" s="55">
        <v>300</v>
      </c>
      <c r="G451" s="55">
        <v>173355514</v>
      </c>
      <c r="H451" s="55"/>
      <c r="I451" s="55">
        <v>2275070000</v>
      </c>
      <c r="J451" s="55">
        <v>2</v>
      </c>
      <c r="K451" s="55" t="s">
        <v>34</v>
      </c>
      <c r="L451" s="55" t="s">
        <v>61</v>
      </c>
      <c r="M451" s="55">
        <v>34013</v>
      </c>
      <c r="N451" s="55"/>
      <c r="O451" s="55" t="s">
        <v>93</v>
      </c>
      <c r="P451" s="55">
        <v>48811</v>
      </c>
      <c r="Q451" s="55" t="s">
        <v>37</v>
      </c>
      <c r="R451" s="55" t="s">
        <v>38</v>
      </c>
      <c r="S451" s="55"/>
      <c r="T451" s="55"/>
      <c r="U451" s="55" t="s">
        <v>38</v>
      </c>
      <c r="V451" s="55">
        <v>40.690264999999997</v>
      </c>
      <c r="W451" s="55">
        <v>-74.176412999999997</v>
      </c>
      <c r="X451" s="55" t="s">
        <v>39</v>
      </c>
      <c r="Y451" s="55" t="s">
        <v>94</v>
      </c>
      <c r="Z451" s="55" t="s">
        <v>34</v>
      </c>
      <c r="AA451" s="55">
        <v>0</v>
      </c>
      <c r="AB451" s="55" t="s">
        <v>41</v>
      </c>
      <c r="AC451" s="55">
        <v>8</v>
      </c>
      <c r="AD451" s="55"/>
      <c r="AE451" s="55" t="s">
        <v>45</v>
      </c>
      <c r="AF451" s="55" t="s">
        <v>46</v>
      </c>
      <c r="AG451" s="55">
        <v>2.5439799999999999E-2</v>
      </c>
      <c r="AH451" s="57" t="s">
        <v>44</v>
      </c>
    </row>
    <row r="452" spans="1:34" x14ac:dyDescent="0.25">
      <c r="A452" s="54">
        <v>9376211</v>
      </c>
      <c r="B452" s="55"/>
      <c r="C452" s="55"/>
      <c r="D452" s="55">
        <v>55178313</v>
      </c>
      <c r="E452" s="55"/>
      <c r="F452" s="55">
        <v>300</v>
      </c>
      <c r="G452" s="55">
        <v>166473114</v>
      </c>
      <c r="H452" s="55"/>
      <c r="I452" s="55">
        <v>2275020000</v>
      </c>
      <c r="J452" s="55">
        <v>2</v>
      </c>
      <c r="K452" s="55" t="s">
        <v>34</v>
      </c>
      <c r="L452" s="55" t="s">
        <v>61</v>
      </c>
      <c r="M452" s="55">
        <v>34013</v>
      </c>
      <c r="N452" s="55"/>
      <c r="O452" s="55" t="s">
        <v>93</v>
      </c>
      <c r="P452" s="55">
        <v>48811</v>
      </c>
      <c r="Q452" s="55" t="s">
        <v>37</v>
      </c>
      <c r="R452" s="55" t="s">
        <v>38</v>
      </c>
      <c r="S452" s="55"/>
      <c r="T452" s="55"/>
      <c r="U452" s="55" t="s">
        <v>38</v>
      </c>
      <c r="V452" s="55">
        <v>40.690264999999997</v>
      </c>
      <c r="W452" s="55">
        <v>-74.176412999999997</v>
      </c>
      <c r="X452" s="55" t="s">
        <v>39</v>
      </c>
      <c r="Y452" s="55" t="s">
        <v>94</v>
      </c>
      <c r="Z452" s="55" t="s">
        <v>34</v>
      </c>
      <c r="AA452" s="55">
        <v>0</v>
      </c>
      <c r="AB452" s="55" t="s">
        <v>41</v>
      </c>
      <c r="AC452" s="55">
        <v>8</v>
      </c>
      <c r="AD452" s="55"/>
      <c r="AE452" s="55" t="s">
        <v>45</v>
      </c>
      <c r="AF452" s="55" t="s">
        <v>46</v>
      </c>
      <c r="AG452" s="55">
        <v>1.9418800000000001</v>
      </c>
      <c r="AH452" s="57" t="s">
        <v>44</v>
      </c>
    </row>
    <row r="453" spans="1:34" x14ac:dyDescent="0.25">
      <c r="A453" s="54">
        <v>9376211</v>
      </c>
      <c r="B453" s="55"/>
      <c r="C453" s="55"/>
      <c r="D453" s="55">
        <v>98310013</v>
      </c>
      <c r="E453" s="55"/>
      <c r="F453" s="55">
        <v>300</v>
      </c>
      <c r="G453" s="55">
        <v>137937914</v>
      </c>
      <c r="H453" s="55"/>
      <c r="I453" s="55">
        <v>2275050012</v>
      </c>
      <c r="J453" s="55">
        <v>2</v>
      </c>
      <c r="K453" s="55" t="s">
        <v>34</v>
      </c>
      <c r="L453" s="55" t="s">
        <v>61</v>
      </c>
      <c r="M453" s="55">
        <v>34013</v>
      </c>
      <c r="N453" s="55"/>
      <c r="O453" s="55" t="s">
        <v>93</v>
      </c>
      <c r="P453" s="55">
        <v>48811</v>
      </c>
      <c r="Q453" s="55" t="s">
        <v>37</v>
      </c>
      <c r="R453" s="55" t="s">
        <v>38</v>
      </c>
      <c r="S453" s="55"/>
      <c r="T453" s="55"/>
      <c r="U453" s="55" t="s">
        <v>38</v>
      </c>
      <c r="V453" s="55">
        <v>40.690264999999997</v>
      </c>
      <c r="W453" s="55">
        <v>-74.176412999999997</v>
      </c>
      <c r="X453" s="55" t="s">
        <v>39</v>
      </c>
      <c r="Y453" s="55" t="s">
        <v>94</v>
      </c>
      <c r="Z453" s="55" t="s">
        <v>34</v>
      </c>
      <c r="AA453" s="55">
        <v>0</v>
      </c>
      <c r="AB453" s="55" t="s">
        <v>41</v>
      </c>
      <c r="AC453" s="55">
        <v>8</v>
      </c>
      <c r="AD453" s="55"/>
      <c r="AE453" s="55" t="s">
        <v>45</v>
      </c>
      <c r="AF453" s="55" t="s">
        <v>46</v>
      </c>
      <c r="AG453" s="55">
        <v>4.9773400000000002E-2</v>
      </c>
      <c r="AH453" s="57" t="s">
        <v>44</v>
      </c>
    </row>
    <row r="454" spans="1:34" x14ac:dyDescent="0.25">
      <c r="A454" s="54">
        <v>9376211</v>
      </c>
      <c r="B454" s="55"/>
      <c r="C454" s="55"/>
      <c r="D454" s="55">
        <v>62589313</v>
      </c>
      <c r="E454" s="55"/>
      <c r="F454" s="55">
        <v>300</v>
      </c>
      <c r="G454" s="55">
        <v>173354514</v>
      </c>
      <c r="H454" s="55"/>
      <c r="I454" s="55">
        <v>2275070000</v>
      </c>
      <c r="J454" s="55">
        <v>2</v>
      </c>
      <c r="K454" s="55" t="s">
        <v>34</v>
      </c>
      <c r="L454" s="55" t="s">
        <v>61</v>
      </c>
      <c r="M454" s="55">
        <v>34013</v>
      </c>
      <c r="N454" s="55"/>
      <c r="O454" s="55" t="s">
        <v>93</v>
      </c>
      <c r="P454" s="55">
        <v>48811</v>
      </c>
      <c r="Q454" s="55" t="s">
        <v>37</v>
      </c>
      <c r="R454" s="55" t="s">
        <v>38</v>
      </c>
      <c r="S454" s="55"/>
      <c r="T454" s="55"/>
      <c r="U454" s="55" t="s">
        <v>38</v>
      </c>
      <c r="V454" s="55">
        <v>40.690264999999997</v>
      </c>
      <c r="W454" s="55">
        <v>-74.176412999999997</v>
      </c>
      <c r="X454" s="55" t="s">
        <v>39</v>
      </c>
      <c r="Y454" s="55" t="s">
        <v>94</v>
      </c>
      <c r="Z454" s="55" t="s">
        <v>34</v>
      </c>
      <c r="AA454" s="55">
        <v>0</v>
      </c>
      <c r="AB454" s="55" t="s">
        <v>41</v>
      </c>
      <c r="AC454" s="55">
        <v>8</v>
      </c>
      <c r="AD454" s="55"/>
      <c r="AE454" s="55" t="s">
        <v>45</v>
      </c>
      <c r="AF454" s="55" t="s">
        <v>46</v>
      </c>
      <c r="AG454" s="55">
        <v>0.201072</v>
      </c>
      <c r="AH454" s="57" t="s">
        <v>44</v>
      </c>
    </row>
    <row r="455" spans="1:34" x14ac:dyDescent="0.25">
      <c r="A455" s="54">
        <v>9376211</v>
      </c>
      <c r="B455" s="55"/>
      <c r="C455" s="55"/>
      <c r="D455" s="55">
        <v>62589313</v>
      </c>
      <c r="E455" s="55"/>
      <c r="F455" s="55">
        <v>300</v>
      </c>
      <c r="G455" s="55">
        <v>173354214</v>
      </c>
      <c r="H455" s="55"/>
      <c r="I455" s="55">
        <v>2275070000</v>
      </c>
      <c r="J455" s="55">
        <v>2</v>
      </c>
      <c r="K455" s="55" t="s">
        <v>34</v>
      </c>
      <c r="L455" s="55" t="s">
        <v>61</v>
      </c>
      <c r="M455" s="55">
        <v>34013</v>
      </c>
      <c r="N455" s="55"/>
      <c r="O455" s="55" t="s">
        <v>93</v>
      </c>
      <c r="P455" s="55">
        <v>48811</v>
      </c>
      <c r="Q455" s="55" t="s">
        <v>37</v>
      </c>
      <c r="R455" s="55" t="s">
        <v>38</v>
      </c>
      <c r="S455" s="55"/>
      <c r="T455" s="55"/>
      <c r="U455" s="55" t="s">
        <v>38</v>
      </c>
      <c r="V455" s="55">
        <v>40.690264999999997</v>
      </c>
      <c r="W455" s="55">
        <v>-74.176412999999997</v>
      </c>
      <c r="X455" s="55" t="s">
        <v>39</v>
      </c>
      <c r="Y455" s="55" t="s">
        <v>94</v>
      </c>
      <c r="Z455" s="55" t="s">
        <v>34</v>
      </c>
      <c r="AA455" s="55">
        <v>0</v>
      </c>
      <c r="AB455" s="55" t="s">
        <v>41</v>
      </c>
      <c r="AC455" s="55">
        <v>8</v>
      </c>
      <c r="AD455" s="55"/>
      <c r="AE455" s="55" t="s">
        <v>45</v>
      </c>
      <c r="AF455" s="55" t="s">
        <v>46</v>
      </c>
      <c r="AG455" s="55">
        <v>5.1899199999999999E-2</v>
      </c>
      <c r="AH455" s="57" t="s">
        <v>44</v>
      </c>
    </row>
    <row r="456" spans="1:34" x14ac:dyDescent="0.25">
      <c r="A456" s="54">
        <v>9376211</v>
      </c>
      <c r="B456" s="55"/>
      <c r="C456" s="55"/>
      <c r="D456" s="55">
        <v>55178313</v>
      </c>
      <c r="E456" s="55"/>
      <c r="F456" s="55">
        <v>300</v>
      </c>
      <c r="G456" s="55">
        <v>166471514</v>
      </c>
      <c r="H456" s="55"/>
      <c r="I456" s="55">
        <v>2275020000</v>
      </c>
      <c r="J456" s="55">
        <v>2</v>
      </c>
      <c r="K456" s="55" t="s">
        <v>34</v>
      </c>
      <c r="L456" s="55" t="s">
        <v>61</v>
      </c>
      <c r="M456" s="55">
        <v>34013</v>
      </c>
      <c r="N456" s="55"/>
      <c r="O456" s="55" t="s">
        <v>93</v>
      </c>
      <c r="P456" s="55">
        <v>48811</v>
      </c>
      <c r="Q456" s="55" t="s">
        <v>37</v>
      </c>
      <c r="R456" s="55" t="s">
        <v>38</v>
      </c>
      <c r="S456" s="55"/>
      <c r="T456" s="55"/>
      <c r="U456" s="55" t="s">
        <v>38</v>
      </c>
      <c r="V456" s="55">
        <v>40.690264999999997</v>
      </c>
      <c r="W456" s="55">
        <v>-74.176412999999997</v>
      </c>
      <c r="X456" s="55" t="s">
        <v>39</v>
      </c>
      <c r="Y456" s="55" t="s">
        <v>94</v>
      </c>
      <c r="Z456" s="55" t="s">
        <v>34</v>
      </c>
      <c r="AA456" s="55">
        <v>0</v>
      </c>
      <c r="AB456" s="55" t="s">
        <v>41</v>
      </c>
      <c r="AC456" s="55">
        <v>8</v>
      </c>
      <c r="AD456" s="55"/>
      <c r="AE456" s="55" t="s">
        <v>45</v>
      </c>
      <c r="AF456" s="55" t="s">
        <v>46</v>
      </c>
      <c r="AG456" s="55">
        <v>24.738099999999999</v>
      </c>
      <c r="AH456" s="57" t="s">
        <v>44</v>
      </c>
    </row>
    <row r="457" spans="1:34" x14ac:dyDescent="0.25">
      <c r="A457" s="54">
        <v>9376211</v>
      </c>
      <c r="B457" s="55"/>
      <c r="C457" s="55"/>
      <c r="D457" s="55">
        <v>62589313</v>
      </c>
      <c r="E457" s="55"/>
      <c r="F457" s="55">
        <v>300</v>
      </c>
      <c r="G457" s="55">
        <v>84215014</v>
      </c>
      <c r="H457" s="55"/>
      <c r="I457" s="55">
        <v>2275070000</v>
      </c>
      <c r="J457" s="55">
        <v>2</v>
      </c>
      <c r="K457" s="55" t="s">
        <v>34</v>
      </c>
      <c r="L457" s="55" t="s">
        <v>61</v>
      </c>
      <c r="M457" s="55">
        <v>34013</v>
      </c>
      <c r="N457" s="55"/>
      <c r="O457" s="55" t="s">
        <v>93</v>
      </c>
      <c r="P457" s="55">
        <v>48811</v>
      </c>
      <c r="Q457" s="55" t="s">
        <v>37</v>
      </c>
      <c r="R457" s="55" t="s">
        <v>38</v>
      </c>
      <c r="S457" s="55"/>
      <c r="T457" s="55"/>
      <c r="U457" s="55" t="s">
        <v>38</v>
      </c>
      <c r="V457" s="55">
        <v>40.690264999999997</v>
      </c>
      <c r="W457" s="55">
        <v>-74.176412999999997</v>
      </c>
      <c r="X457" s="55" t="s">
        <v>39</v>
      </c>
      <c r="Y457" s="55" t="s">
        <v>94</v>
      </c>
      <c r="Z457" s="55" t="s">
        <v>34</v>
      </c>
      <c r="AA457" s="55">
        <v>0</v>
      </c>
      <c r="AB457" s="55" t="s">
        <v>41</v>
      </c>
      <c r="AC457" s="55">
        <v>8</v>
      </c>
      <c r="AD457" s="55"/>
      <c r="AE457" s="55" t="s">
        <v>45</v>
      </c>
      <c r="AF457" s="55" t="s">
        <v>46</v>
      </c>
      <c r="AG457" s="55">
        <v>0.585233</v>
      </c>
      <c r="AH457" s="57" t="s">
        <v>44</v>
      </c>
    </row>
    <row r="458" spans="1:34" x14ac:dyDescent="0.25">
      <c r="A458" s="54">
        <v>9376211</v>
      </c>
      <c r="B458" s="55"/>
      <c r="C458" s="55"/>
      <c r="D458" s="55">
        <v>62589313</v>
      </c>
      <c r="E458" s="55"/>
      <c r="F458" s="55">
        <v>300</v>
      </c>
      <c r="G458" s="55">
        <v>84217714</v>
      </c>
      <c r="H458" s="55"/>
      <c r="I458" s="55">
        <v>2275070000</v>
      </c>
      <c r="J458" s="55">
        <v>2</v>
      </c>
      <c r="K458" s="55" t="s">
        <v>34</v>
      </c>
      <c r="L458" s="55" t="s">
        <v>61</v>
      </c>
      <c r="M458" s="55">
        <v>34013</v>
      </c>
      <c r="N458" s="55"/>
      <c r="O458" s="55" t="s">
        <v>93</v>
      </c>
      <c r="P458" s="55">
        <v>48811</v>
      </c>
      <c r="Q458" s="55" t="s">
        <v>37</v>
      </c>
      <c r="R458" s="55" t="s">
        <v>38</v>
      </c>
      <c r="S458" s="55"/>
      <c r="T458" s="55"/>
      <c r="U458" s="55" t="s">
        <v>38</v>
      </c>
      <c r="V458" s="55">
        <v>40.690264999999997</v>
      </c>
      <c r="W458" s="55">
        <v>-74.176412999999997</v>
      </c>
      <c r="X458" s="55" t="s">
        <v>39</v>
      </c>
      <c r="Y458" s="55" t="s">
        <v>94</v>
      </c>
      <c r="Z458" s="55" t="s">
        <v>34</v>
      </c>
      <c r="AA458" s="55">
        <v>0</v>
      </c>
      <c r="AB458" s="55" t="s">
        <v>41</v>
      </c>
      <c r="AC458" s="55">
        <v>8</v>
      </c>
      <c r="AD458" s="55"/>
      <c r="AE458" s="55" t="s">
        <v>45</v>
      </c>
      <c r="AF458" s="55" t="s">
        <v>46</v>
      </c>
      <c r="AG458" s="55">
        <v>1.3989100000000001E-2</v>
      </c>
      <c r="AH458" s="57" t="s">
        <v>44</v>
      </c>
    </row>
    <row r="459" spans="1:34" x14ac:dyDescent="0.25">
      <c r="A459" s="54">
        <v>9376211</v>
      </c>
      <c r="B459" s="55"/>
      <c r="C459" s="55"/>
      <c r="D459" s="55">
        <v>55178313</v>
      </c>
      <c r="E459" s="55"/>
      <c r="F459" s="55">
        <v>300</v>
      </c>
      <c r="G459" s="55">
        <v>166472314</v>
      </c>
      <c r="H459" s="55"/>
      <c r="I459" s="55">
        <v>2275020000</v>
      </c>
      <c r="J459" s="55">
        <v>2</v>
      </c>
      <c r="K459" s="55" t="s">
        <v>34</v>
      </c>
      <c r="L459" s="55" t="s">
        <v>61</v>
      </c>
      <c r="M459" s="55">
        <v>34013</v>
      </c>
      <c r="N459" s="55"/>
      <c r="O459" s="55" t="s">
        <v>93</v>
      </c>
      <c r="P459" s="55">
        <v>48811</v>
      </c>
      <c r="Q459" s="55" t="s">
        <v>37</v>
      </c>
      <c r="R459" s="55" t="s">
        <v>38</v>
      </c>
      <c r="S459" s="55"/>
      <c r="T459" s="55"/>
      <c r="U459" s="55" t="s">
        <v>38</v>
      </c>
      <c r="V459" s="55">
        <v>40.690264999999997</v>
      </c>
      <c r="W459" s="55">
        <v>-74.176412999999997</v>
      </c>
      <c r="X459" s="55" t="s">
        <v>39</v>
      </c>
      <c r="Y459" s="55" t="s">
        <v>94</v>
      </c>
      <c r="Z459" s="55" t="s">
        <v>34</v>
      </c>
      <c r="AA459" s="55">
        <v>0</v>
      </c>
      <c r="AB459" s="55" t="s">
        <v>41</v>
      </c>
      <c r="AC459" s="55">
        <v>8</v>
      </c>
      <c r="AD459" s="55"/>
      <c r="AE459" s="55" t="s">
        <v>45</v>
      </c>
      <c r="AF459" s="55" t="s">
        <v>46</v>
      </c>
      <c r="AG459" s="55">
        <v>4.9444299999999997E-3</v>
      </c>
      <c r="AH459" s="57" t="s">
        <v>44</v>
      </c>
    </row>
    <row r="460" spans="1:34" x14ac:dyDescent="0.25">
      <c r="A460" s="54">
        <v>9376211</v>
      </c>
      <c r="B460" s="55"/>
      <c r="C460" s="55"/>
      <c r="D460" s="55">
        <v>62589313</v>
      </c>
      <c r="E460" s="55"/>
      <c r="F460" s="55">
        <v>300</v>
      </c>
      <c r="G460" s="55">
        <v>173353714</v>
      </c>
      <c r="H460" s="55"/>
      <c r="I460" s="55">
        <v>2275070000</v>
      </c>
      <c r="J460" s="55">
        <v>2</v>
      </c>
      <c r="K460" s="55" t="s">
        <v>34</v>
      </c>
      <c r="L460" s="55" t="s">
        <v>61</v>
      </c>
      <c r="M460" s="55">
        <v>34013</v>
      </c>
      <c r="N460" s="55"/>
      <c r="O460" s="55" t="s">
        <v>93</v>
      </c>
      <c r="P460" s="55">
        <v>48811</v>
      </c>
      <c r="Q460" s="55" t="s">
        <v>37</v>
      </c>
      <c r="R460" s="55" t="s">
        <v>38</v>
      </c>
      <c r="S460" s="55"/>
      <c r="T460" s="55"/>
      <c r="U460" s="55" t="s">
        <v>38</v>
      </c>
      <c r="V460" s="55">
        <v>40.690264999999997</v>
      </c>
      <c r="W460" s="55">
        <v>-74.176412999999997</v>
      </c>
      <c r="X460" s="55" t="s">
        <v>39</v>
      </c>
      <c r="Y460" s="55" t="s">
        <v>94</v>
      </c>
      <c r="Z460" s="55" t="s">
        <v>34</v>
      </c>
      <c r="AA460" s="55">
        <v>0</v>
      </c>
      <c r="AB460" s="55" t="s">
        <v>41</v>
      </c>
      <c r="AC460" s="55">
        <v>8</v>
      </c>
      <c r="AD460" s="55"/>
      <c r="AE460" s="55" t="s">
        <v>45</v>
      </c>
      <c r="AF460" s="55" t="s">
        <v>46</v>
      </c>
      <c r="AG460" s="55">
        <v>2.0896600000000001E-3</v>
      </c>
      <c r="AH460" s="57" t="s">
        <v>44</v>
      </c>
    </row>
    <row r="461" spans="1:34" x14ac:dyDescent="0.25">
      <c r="A461" s="54">
        <v>9376211</v>
      </c>
      <c r="B461" s="55"/>
      <c r="C461" s="55"/>
      <c r="D461" s="55">
        <v>55178313</v>
      </c>
      <c r="E461" s="55"/>
      <c r="F461" s="55">
        <v>300</v>
      </c>
      <c r="G461" s="55">
        <v>166472114</v>
      </c>
      <c r="H461" s="55"/>
      <c r="I461" s="55">
        <v>2275020000</v>
      </c>
      <c r="J461" s="55">
        <v>2</v>
      </c>
      <c r="K461" s="55" t="s">
        <v>34</v>
      </c>
      <c r="L461" s="55" t="s">
        <v>61</v>
      </c>
      <c r="M461" s="55">
        <v>34013</v>
      </c>
      <c r="N461" s="55"/>
      <c r="O461" s="55" t="s">
        <v>93</v>
      </c>
      <c r="P461" s="55">
        <v>48811</v>
      </c>
      <c r="Q461" s="55" t="s">
        <v>37</v>
      </c>
      <c r="R461" s="55" t="s">
        <v>38</v>
      </c>
      <c r="S461" s="55"/>
      <c r="T461" s="55"/>
      <c r="U461" s="55" t="s">
        <v>38</v>
      </c>
      <c r="V461" s="55">
        <v>40.690264999999997</v>
      </c>
      <c r="W461" s="55">
        <v>-74.176412999999997</v>
      </c>
      <c r="X461" s="55" t="s">
        <v>39</v>
      </c>
      <c r="Y461" s="55" t="s">
        <v>94</v>
      </c>
      <c r="Z461" s="55" t="s">
        <v>34</v>
      </c>
      <c r="AA461" s="55">
        <v>0</v>
      </c>
      <c r="AB461" s="55" t="s">
        <v>41</v>
      </c>
      <c r="AC461" s="55">
        <v>8</v>
      </c>
      <c r="AD461" s="55"/>
      <c r="AE461" s="55" t="s">
        <v>45</v>
      </c>
      <c r="AF461" s="55" t="s">
        <v>46</v>
      </c>
      <c r="AG461" s="55">
        <v>5.3168600000000001</v>
      </c>
      <c r="AH461" s="57" t="s">
        <v>44</v>
      </c>
    </row>
    <row r="462" spans="1:34" x14ac:dyDescent="0.25">
      <c r="A462" s="54">
        <v>9376211</v>
      </c>
      <c r="B462" s="55"/>
      <c r="C462" s="55"/>
      <c r="D462" s="55">
        <v>55178313</v>
      </c>
      <c r="E462" s="55"/>
      <c r="F462" s="55">
        <v>300</v>
      </c>
      <c r="G462" s="55">
        <v>81781314</v>
      </c>
      <c r="H462" s="55"/>
      <c r="I462" s="55">
        <v>2275020000</v>
      </c>
      <c r="J462" s="55">
        <v>2</v>
      </c>
      <c r="K462" s="55" t="s">
        <v>34</v>
      </c>
      <c r="L462" s="55" t="s">
        <v>61</v>
      </c>
      <c r="M462" s="55">
        <v>34013</v>
      </c>
      <c r="N462" s="55"/>
      <c r="O462" s="55" t="s">
        <v>93</v>
      </c>
      <c r="P462" s="55">
        <v>48811</v>
      </c>
      <c r="Q462" s="55" t="s">
        <v>37</v>
      </c>
      <c r="R462" s="55" t="s">
        <v>38</v>
      </c>
      <c r="S462" s="55"/>
      <c r="T462" s="55"/>
      <c r="U462" s="55" t="s">
        <v>38</v>
      </c>
      <c r="V462" s="55">
        <v>40.690264999999997</v>
      </c>
      <c r="W462" s="55">
        <v>-74.176412999999997</v>
      </c>
      <c r="X462" s="55" t="s">
        <v>39</v>
      </c>
      <c r="Y462" s="55" t="s">
        <v>94</v>
      </c>
      <c r="Z462" s="55" t="s">
        <v>34</v>
      </c>
      <c r="AA462" s="55">
        <v>0</v>
      </c>
      <c r="AB462" s="55" t="s">
        <v>41</v>
      </c>
      <c r="AC462" s="55">
        <v>8</v>
      </c>
      <c r="AD462" s="55"/>
      <c r="AE462" s="55" t="s">
        <v>45</v>
      </c>
      <c r="AF462" s="55" t="s">
        <v>46</v>
      </c>
      <c r="AG462" s="55">
        <v>1.30924</v>
      </c>
      <c r="AH462" s="57" t="s">
        <v>44</v>
      </c>
    </row>
    <row r="463" spans="1:34" x14ac:dyDescent="0.25">
      <c r="A463" s="54">
        <v>9376211</v>
      </c>
      <c r="B463" s="55"/>
      <c r="C463" s="55"/>
      <c r="D463" s="55">
        <v>55178313</v>
      </c>
      <c r="E463" s="55"/>
      <c r="F463" s="55">
        <v>300</v>
      </c>
      <c r="G463" s="55">
        <v>166473714</v>
      </c>
      <c r="H463" s="55"/>
      <c r="I463" s="55">
        <v>2275020000</v>
      </c>
      <c r="J463" s="55">
        <v>2</v>
      </c>
      <c r="K463" s="55" t="s">
        <v>34</v>
      </c>
      <c r="L463" s="55" t="s">
        <v>61</v>
      </c>
      <c r="M463" s="55">
        <v>34013</v>
      </c>
      <c r="N463" s="55"/>
      <c r="O463" s="55" t="s">
        <v>93</v>
      </c>
      <c r="P463" s="55">
        <v>48811</v>
      </c>
      <c r="Q463" s="55" t="s">
        <v>37</v>
      </c>
      <c r="R463" s="55" t="s">
        <v>38</v>
      </c>
      <c r="S463" s="55"/>
      <c r="T463" s="55"/>
      <c r="U463" s="55" t="s">
        <v>38</v>
      </c>
      <c r="V463" s="55">
        <v>40.690264999999997</v>
      </c>
      <c r="W463" s="55">
        <v>-74.176412999999997</v>
      </c>
      <c r="X463" s="55" t="s">
        <v>39</v>
      </c>
      <c r="Y463" s="55" t="s">
        <v>94</v>
      </c>
      <c r="Z463" s="55" t="s">
        <v>34</v>
      </c>
      <c r="AA463" s="55">
        <v>0</v>
      </c>
      <c r="AB463" s="55" t="s">
        <v>41</v>
      </c>
      <c r="AC463" s="55">
        <v>8</v>
      </c>
      <c r="AD463" s="55"/>
      <c r="AE463" s="55" t="s">
        <v>45</v>
      </c>
      <c r="AF463" s="55" t="s">
        <v>46</v>
      </c>
      <c r="AG463" s="55">
        <v>1.6634099999999999E-3</v>
      </c>
      <c r="AH463" s="57" t="s">
        <v>44</v>
      </c>
    </row>
    <row r="464" spans="1:34" x14ac:dyDescent="0.25">
      <c r="A464" s="54">
        <v>9376211</v>
      </c>
      <c r="B464" s="55"/>
      <c r="C464" s="55"/>
      <c r="D464" s="55">
        <v>55178313</v>
      </c>
      <c r="E464" s="55"/>
      <c r="F464" s="55">
        <v>300</v>
      </c>
      <c r="G464" s="55">
        <v>145756314</v>
      </c>
      <c r="H464" s="55"/>
      <c r="I464" s="55">
        <v>2275020000</v>
      </c>
      <c r="J464" s="55">
        <v>2</v>
      </c>
      <c r="K464" s="55" t="s">
        <v>34</v>
      </c>
      <c r="L464" s="55" t="s">
        <v>61</v>
      </c>
      <c r="M464" s="55">
        <v>34013</v>
      </c>
      <c r="N464" s="55"/>
      <c r="O464" s="55" t="s">
        <v>93</v>
      </c>
      <c r="P464" s="55">
        <v>48811</v>
      </c>
      <c r="Q464" s="55" t="s">
        <v>37</v>
      </c>
      <c r="R464" s="55" t="s">
        <v>38</v>
      </c>
      <c r="S464" s="55"/>
      <c r="T464" s="55"/>
      <c r="U464" s="55" t="s">
        <v>38</v>
      </c>
      <c r="V464" s="55">
        <v>40.690264999999997</v>
      </c>
      <c r="W464" s="55">
        <v>-74.176412999999997</v>
      </c>
      <c r="X464" s="55" t="s">
        <v>39</v>
      </c>
      <c r="Y464" s="55" t="s">
        <v>94</v>
      </c>
      <c r="Z464" s="55" t="s">
        <v>34</v>
      </c>
      <c r="AA464" s="55">
        <v>0</v>
      </c>
      <c r="AB464" s="55" t="s">
        <v>41</v>
      </c>
      <c r="AC464" s="55">
        <v>8</v>
      </c>
      <c r="AD464" s="55"/>
      <c r="AE464" s="55" t="s">
        <v>45</v>
      </c>
      <c r="AF464" s="55" t="s">
        <v>46</v>
      </c>
      <c r="AG464" s="55">
        <v>4.64208</v>
      </c>
      <c r="AH464" s="57" t="s">
        <v>44</v>
      </c>
    </row>
    <row r="465" spans="1:34" x14ac:dyDescent="0.25">
      <c r="A465" s="54">
        <v>9376211</v>
      </c>
      <c r="B465" s="55"/>
      <c r="C465" s="55"/>
      <c r="D465" s="55">
        <v>55178213</v>
      </c>
      <c r="E465" s="55"/>
      <c r="F465" s="55">
        <v>300</v>
      </c>
      <c r="G465" s="55">
        <v>148187714</v>
      </c>
      <c r="H465" s="55"/>
      <c r="I465" s="55">
        <v>2275001000</v>
      </c>
      <c r="J465" s="55">
        <v>2</v>
      </c>
      <c r="K465" s="55" t="s">
        <v>34</v>
      </c>
      <c r="L465" s="55" t="s">
        <v>61</v>
      </c>
      <c r="M465" s="55">
        <v>34013</v>
      </c>
      <c r="N465" s="55"/>
      <c r="O465" s="55" t="s">
        <v>93</v>
      </c>
      <c r="P465" s="55">
        <v>48811</v>
      </c>
      <c r="Q465" s="55" t="s">
        <v>37</v>
      </c>
      <c r="R465" s="55" t="s">
        <v>38</v>
      </c>
      <c r="S465" s="55"/>
      <c r="T465" s="55"/>
      <c r="U465" s="55" t="s">
        <v>38</v>
      </c>
      <c r="V465" s="55">
        <v>40.690264999999997</v>
      </c>
      <c r="W465" s="55">
        <v>-74.176412999999997</v>
      </c>
      <c r="X465" s="55" t="s">
        <v>39</v>
      </c>
      <c r="Y465" s="55" t="s">
        <v>94</v>
      </c>
      <c r="Z465" s="55" t="s">
        <v>34</v>
      </c>
      <c r="AA465" s="55">
        <v>0</v>
      </c>
      <c r="AB465" s="55" t="s">
        <v>41</v>
      </c>
      <c r="AC465" s="55">
        <v>8</v>
      </c>
      <c r="AD465" s="55"/>
      <c r="AE465" s="55" t="s">
        <v>45</v>
      </c>
      <c r="AF465" s="55" t="s">
        <v>46</v>
      </c>
      <c r="AG465" s="55">
        <v>9.20728E-4</v>
      </c>
      <c r="AH465" s="57" t="s">
        <v>44</v>
      </c>
    </row>
    <row r="466" spans="1:34" x14ac:dyDescent="0.25">
      <c r="A466" s="54">
        <v>9376211</v>
      </c>
      <c r="B466" s="55"/>
      <c r="C466" s="55"/>
      <c r="D466" s="55">
        <v>55178313</v>
      </c>
      <c r="E466" s="55"/>
      <c r="F466" s="55">
        <v>300</v>
      </c>
      <c r="G466" s="55">
        <v>81784014</v>
      </c>
      <c r="H466" s="55"/>
      <c r="I466" s="55">
        <v>2275020000</v>
      </c>
      <c r="J466" s="55">
        <v>2</v>
      </c>
      <c r="K466" s="55" t="s">
        <v>34</v>
      </c>
      <c r="L466" s="55" t="s">
        <v>61</v>
      </c>
      <c r="M466" s="55">
        <v>34013</v>
      </c>
      <c r="N466" s="55"/>
      <c r="O466" s="55" t="s">
        <v>93</v>
      </c>
      <c r="P466" s="55">
        <v>48811</v>
      </c>
      <c r="Q466" s="55" t="s">
        <v>37</v>
      </c>
      <c r="R466" s="55" t="s">
        <v>38</v>
      </c>
      <c r="S466" s="55"/>
      <c r="T466" s="55"/>
      <c r="U466" s="55" t="s">
        <v>38</v>
      </c>
      <c r="V466" s="55">
        <v>40.690264999999997</v>
      </c>
      <c r="W466" s="55">
        <v>-74.176412999999997</v>
      </c>
      <c r="X466" s="55" t="s">
        <v>39</v>
      </c>
      <c r="Y466" s="55" t="s">
        <v>94</v>
      </c>
      <c r="Z466" s="55" t="s">
        <v>34</v>
      </c>
      <c r="AA466" s="55">
        <v>0</v>
      </c>
      <c r="AB466" s="55" t="s">
        <v>41</v>
      </c>
      <c r="AC466" s="55">
        <v>8</v>
      </c>
      <c r="AD466" s="55"/>
      <c r="AE466" s="55" t="s">
        <v>45</v>
      </c>
      <c r="AF466" s="55" t="s">
        <v>46</v>
      </c>
      <c r="AG466" s="55">
        <v>14.5055</v>
      </c>
      <c r="AH466" s="57" t="s">
        <v>44</v>
      </c>
    </row>
    <row r="467" spans="1:34" x14ac:dyDescent="0.25">
      <c r="A467" s="54">
        <v>9376211</v>
      </c>
      <c r="B467" s="55"/>
      <c r="C467" s="55"/>
      <c r="D467" s="55">
        <v>98310013</v>
      </c>
      <c r="E467" s="55"/>
      <c r="F467" s="55">
        <v>300</v>
      </c>
      <c r="G467" s="55">
        <v>148197414</v>
      </c>
      <c r="H467" s="55"/>
      <c r="I467" s="55">
        <v>2275050012</v>
      </c>
      <c r="J467" s="55">
        <v>2</v>
      </c>
      <c r="K467" s="55" t="s">
        <v>34</v>
      </c>
      <c r="L467" s="55" t="s">
        <v>61</v>
      </c>
      <c r="M467" s="55">
        <v>34013</v>
      </c>
      <c r="N467" s="55"/>
      <c r="O467" s="55" t="s">
        <v>93</v>
      </c>
      <c r="P467" s="55">
        <v>48811</v>
      </c>
      <c r="Q467" s="55" t="s">
        <v>37</v>
      </c>
      <c r="R467" s="55" t="s">
        <v>38</v>
      </c>
      <c r="S467" s="55"/>
      <c r="T467" s="55"/>
      <c r="U467" s="55" t="s">
        <v>38</v>
      </c>
      <c r="V467" s="55">
        <v>40.690264999999997</v>
      </c>
      <c r="W467" s="55">
        <v>-74.176412999999997</v>
      </c>
      <c r="X467" s="55" t="s">
        <v>39</v>
      </c>
      <c r="Y467" s="55" t="s">
        <v>94</v>
      </c>
      <c r="Z467" s="55" t="s">
        <v>34</v>
      </c>
      <c r="AA467" s="55">
        <v>0</v>
      </c>
      <c r="AB467" s="55" t="s">
        <v>41</v>
      </c>
      <c r="AC467" s="55">
        <v>8</v>
      </c>
      <c r="AD467" s="55"/>
      <c r="AE467" s="55" t="s">
        <v>45</v>
      </c>
      <c r="AF467" s="55" t="s">
        <v>46</v>
      </c>
      <c r="AG467" s="55">
        <v>4.7308000000000002E-4</v>
      </c>
      <c r="AH467" s="57" t="s">
        <v>44</v>
      </c>
    </row>
    <row r="468" spans="1:34" x14ac:dyDescent="0.25">
      <c r="A468" s="54">
        <v>9376211</v>
      </c>
      <c r="B468" s="55"/>
      <c r="C468" s="55"/>
      <c r="D468" s="55">
        <v>62589313</v>
      </c>
      <c r="E468" s="55"/>
      <c r="F468" s="55">
        <v>300</v>
      </c>
      <c r="G468" s="55">
        <v>84205514</v>
      </c>
      <c r="H468" s="55"/>
      <c r="I468" s="55">
        <v>2275070000</v>
      </c>
      <c r="J468" s="55">
        <v>2</v>
      </c>
      <c r="K468" s="55" t="s">
        <v>34</v>
      </c>
      <c r="L468" s="55" t="s">
        <v>61</v>
      </c>
      <c r="M468" s="55">
        <v>34013</v>
      </c>
      <c r="N468" s="55"/>
      <c r="O468" s="55" t="s">
        <v>93</v>
      </c>
      <c r="P468" s="55">
        <v>48811</v>
      </c>
      <c r="Q468" s="55" t="s">
        <v>37</v>
      </c>
      <c r="R468" s="55" t="s">
        <v>38</v>
      </c>
      <c r="S468" s="55"/>
      <c r="T468" s="55"/>
      <c r="U468" s="55" t="s">
        <v>38</v>
      </c>
      <c r="V468" s="55">
        <v>40.690264999999997</v>
      </c>
      <c r="W468" s="55">
        <v>-74.176412999999997</v>
      </c>
      <c r="X468" s="55" t="s">
        <v>39</v>
      </c>
      <c r="Y468" s="55" t="s">
        <v>94</v>
      </c>
      <c r="Z468" s="55" t="s">
        <v>34</v>
      </c>
      <c r="AA468" s="55">
        <v>0</v>
      </c>
      <c r="AB468" s="55" t="s">
        <v>41</v>
      </c>
      <c r="AC468" s="55">
        <v>8</v>
      </c>
      <c r="AD468" s="55"/>
      <c r="AE468" s="55" t="s">
        <v>45</v>
      </c>
      <c r="AF468" s="55" t="s">
        <v>46</v>
      </c>
      <c r="AG468" s="55">
        <v>3.8019400000000002E-2</v>
      </c>
      <c r="AH468" s="57" t="s">
        <v>44</v>
      </c>
    </row>
    <row r="469" spans="1:34" x14ac:dyDescent="0.25">
      <c r="A469" s="54">
        <v>9376211</v>
      </c>
      <c r="B469" s="55"/>
      <c r="C469" s="55"/>
      <c r="D469" s="55">
        <v>55178313</v>
      </c>
      <c r="E469" s="55"/>
      <c r="F469" s="55">
        <v>300</v>
      </c>
      <c r="G469" s="55">
        <v>81785914</v>
      </c>
      <c r="H469" s="55"/>
      <c r="I469" s="55">
        <v>2275020000</v>
      </c>
      <c r="J469" s="55">
        <v>2</v>
      </c>
      <c r="K469" s="55" t="s">
        <v>34</v>
      </c>
      <c r="L469" s="55" t="s">
        <v>61</v>
      </c>
      <c r="M469" s="55">
        <v>34013</v>
      </c>
      <c r="N469" s="55"/>
      <c r="O469" s="55" t="s">
        <v>93</v>
      </c>
      <c r="P469" s="55">
        <v>48811</v>
      </c>
      <c r="Q469" s="55" t="s">
        <v>37</v>
      </c>
      <c r="R469" s="55" t="s">
        <v>38</v>
      </c>
      <c r="S469" s="55"/>
      <c r="T469" s="55"/>
      <c r="U469" s="55" t="s">
        <v>38</v>
      </c>
      <c r="V469" s="55">
        <v>40.690264999999997</v>
      </c>
      <c r="W469" s="55">
        <v>-74.176412999999997</v>
      </c>
      <c r="X469" s="55" t="s">
        <v>39</v>
      </c>
      <c r="Y469" s="55" t="s">
        <v>94</v>
      </c>
      <c r="Z469" s="55" t="s">
        <v>34</v>
      </c>
      <c r="AA469" s="55">
        <v>0</v>
      </c>
      <c r="AB469" s="55" t="s">
        <v>41</v>
      </c>
      <c r="AC469" s="55">
        <v>8</v>
      </c>
      <c r="AD469" s="55"/>
      <c r="AE469" s="55" t="s">
        <v>45</v>
      </c>
      <c r="AF469" s="55" t="s">
        <v>46</v>
      </c>
      <c r="AG469" s="55">
        <v>2.9512900000000002</v>
      </c>
      <c r="AH469" s="57" t="s">
        <v>44</v>
      </c>
    </row>
    <row r="470" spans="1:34" x14ac:dyDescent="0.25">
      <c r="A470" s="54">
        <v>9376211</v>
      </c>
      <c r="B470" s="55"/>
      <c r="C470" s="55"/>
      <c r="D470" s="55">
        <v>62589513</v>
      </c>
      <c r="E470" s="55"/>
      <c r="F470" s="55">
        <v>300</v>
      </c>
      <c r="G470" s="55">
        <v>166474114</v>
      </c>
      <c r="H470" s="55"/>
      <c r="I470" s="55">
        <v>2275060012</v>
      </c>
      <c r="J470" s="55">
        <v>2</v>
      </c>
      <c r="K470" s="55" t="s">
        <v>34</v>
      </c>
      <c r="L470" s="55" t="s">
        <v>61</v>
      </c>
      <c r="M470" s="55">
        <v>34013</v>
      </c>
      <c r="N470" s="55"/>
      <c r="O470" s="55" t="s">
        <v>93</v>
      </c>
      <c r="P470" s="55">
        <v>48811</v>
      </c>
      <c r="Q470" s="55" t="s">
        <v>37</v>
      </c>
      <c r="R470" s="55" t="s">
        <v>38</v>
      </c>
      <c r="S470" s="55"/>
      <c r="T470" s="55"/>
      <c r="U470" s="55" t="s">
        <v>38</v>
      </c>
      <c r="V470" s="55">
        <v>40.690264999999997</v>
      </c>
      <c r="W470" s="55">
        <v>-74.176412999999997</v>
      </c>
      <c r="X470" s="55" t="s">
        <v>39</v>
      </c>
      <c r="Y470" s="55" t="s">
        <v>94</v>
      </c>
      <c r="Z470" s="55" t="s">
        <v>34</v>
      </c>
      <c r="AA470" s="55">
        <v>0</v>
      </c>
      <c r="AB470" s="55" t="s">
        <v>41</v>
      </c>
      <c r="AC470" s="55">
        <v>8</v>
      </c>
      <c r="AD470" s="55"/>
      <c r="AE470" s="55" t="s">
        <v>45</v>
      </c>
      <c r="AF470" s="55" t="s">
        <v>46</v>
      </c>
      <c r="AG470" s="55">
        <v>0.359759</v>
      </c>
      <c r="AH470" s="57" t="s">
        <v>44</v>
      </c>
    </row>
    <row r="471" spans="1:34" x14ac:dyDescent="0.25">
      <c r="A471" s="54">
        <v>9376211</v>
      </c>
      <c r="B471" s="55"/>
      <c r="C471" s="55"/>
      <c r="D471" s="55">
        <v>62589313</v>
      </c>
      <c r="E471" s="55"/>
      <c r="F471" s="55">
        <v>300</v>
      </c>
      <c r="G471" s="55">
        <v>173353214</v>
      </c>
      <c r="H471" s="55"/>
      <c r="I471" s="55">
        <v>2275070000</v>
      </c>
      <c r="J471" s="55">
        <v>2</v>
      </c>
      <c r="K471" s="55" t="s">
        <v>34</v>
      </c>
      <c r="L471" s="55" t="s">
        <v>61</v>
      </c>
      <c r="M471" s="55">
        <v>34013</v>
      </c>
      <c r="N471" s="55"/>
      <c r="O471" s="55" t="s">
        <v>93</v>
      </c>
      <c r="P471" s="55">
        <v>48811</v>
      </c>
      <c r="Q471" s="55" t="s">
        <v>37</v>
      </c>
      <c r="R471" s="55" t="s">
        <v>38</v>
      </c>
      <c r="S471" s="55"/>
      <c r="T471" s="55"/>
      <c r="U471" s="55" t="s">
        <v>38</v>
      </c>
      <c r="V471" s="55">
        <v>40.690264999999997</v>
      </c>
      <c r="W471" s="55">
        <v>-74.176412999999997</v>
      </c>
      <c r="X471" s="55" t="s">
        <v>39</v>
      </c>
      <c r="Y471" s="55" t="s">
        <v>94</v>
      </c>
      <c r="Z471" s="55" t="s">
        <v>34</v>
      </c>
      <c r="AA471" s="55">
        <v>0</v>
      </c>
      <c r="AB471" s="55" t="s">
        <v>41</v>
      </c>
      <c r="AC471" s="55">
        <v>8</v>
      </c>
      <c r="AD471" s="55"/>
      <c r="AE471" s="55" t="s">
        <v>45</v>
      </c>
      <c r="AF471" s="55" t="s">
        <v>46</v>
      </c>
      <c r="AG471" s="55">
        <v>4.5883399999999998E-4</v>
      </c>
      <c r="AH471" s="57" t="s">
        <v>44</v>
      </c>
    </row>
    <row r="472" spans="1:34" x14ac:dyDescent="0.25">
      <c r="A472" s="54">
        <v>9376211</v>
      </c>
      <c r="B472" s="55"/>
      <c r="C472" s="55"/>
      <c r="D472" s="55">
        <v>55178313</v>
      </c>
      <c r="E472" s="55"/>
      <c r="F472" s="55">
        <v>300</v>
      </c>
      <c r="G472" s="55">
        <v>166473014</v>
      </c>
      <c r="H472" s="55"/>
      <c r="I472" s="55">
        <v>2275020000</v>
      </c>
      <c r="J472" s="55">
        <v>2</v>
      </c>
      <c r="K472" s="55" t="s">
        <v>34</v>
      </c>
      <c r="L472" s="55" t="s">
        <v>61</v>
      </c>
      <c r="M472" s="55">
        <v>34013</v>
      </c>
      <c r="N472" s="55"/>
      <c r="O472" s="55" t="s">
        <v>93</v>
      </c>
      <c r="P472" s="55">
        <v>48811</v>
      </c>
      <c r="Q472" s="55" t="s">
        <v>37</v>
      </c>
      <c r="R472" s="55" t="s">
        <v>38</v>
      </c>
      <c r="S472" s="55"/>
      <c r="T472" s="55"/>
      <c r="U472" s="55" t="s">
        <v>38</v>
      </c>
      <c r="V472" s="55">
        <v>40.690264999999997</v>
      </c>
      <c r="W472" s="55">
        <v>-74.176412999999997</v>
      </c>
      <c r="X472" s="55" t="s">
        <v>39</v>
      </c>
      <c r="Y472" s="55" t="s">
        <v>94</v>
      </c>
      <c r="Z472" s="55" t="s">
        <v>34</v>
      </c>
      <c r="AA472" s="55">
        <v>0</v>
      </c>
      <c r="AB472" s="55" t="s">
        <v>41</v>
      </c>
      <c r="AC472" s="55">
        <v>8</v>
      </c>
      <c r="AD472" s="55"/>
      <c r="AE472" s="55" t="s">
        <v>45</v>
      </c>
      <c r="AF472" s="55" t="s">
        <v>46</v>
      </c>
      <c r="AG472" s="55">
        <v>2.8479999999999999</v>
      </c>
      <c r="AH472" s="57" t="s">
        <v>44</v>
      </c>
    </row>
    <row r="473" spans="1:34" x14ac:dyDescent="0.25">
      <c r="A473" s="54">
        <v>9376211</v>
      </c>
      <c r="B473" s="55"/>
      <c r="C473" s="55"/>
      <c r="D473" s="55">
        <v>55178313</v>
      </c>
      <c r="E473" s="55"/>
      <c r="F473" s="55">
        <v>300</v>
      </c>
      <c r="G473" s="55">
        <v>166472414</v>
      </c>
      <c r="H473" s="55"/>
      <c r="I473" s="55">
        <v>2275020000</v>
      </c>
      <c r="J473" s="55">
        <v>2</v>
      </c>
      <c r="K473" s="55" t="s">
        <v>34</v>
      </c>
      <c r="L473" s="55" t="s">
        <v>61</v>
      </c>
      <c r="M473" s="55">
        <v>34013</v>
      </c>
      <c r="N473" s="55"/>
      <c r="O473" s="55" t="s">
        <v>93</v>
      </c>
      <c r="P473" s="55">
        <v>48811</v>
      </c>
      <c r="Q473" s="55" t="s">
        <v>37</v>
      </c>
      <c r="R473" s="55" t="s">
        <v>38</v>
      </c>
      <c r="S473" s="55"/>
      <c r="T473" s="55"/>
      <c r="U473" s="55" t="s">
        <v>38</v>
      </c>
      <c r="V473" s="55">
        <v>40.690264999999997</v>
      </c>
      <c r="W473" s="55">
        <v>-74.176412999999997</v>
      </c>
      <c r="X473" s="55" t="s">
        <v>39</v>
      </c>
      <c r="Y473" s="55" t="s">
        <v>94</v>
      </c>
      <c r="Z473" s="55" t="s">
        <v>34</v>
      </c>
      <c r="AA473" s="55">
        <v>0</v>
      </c>
      <c r="AB473" s="55" t="s">
        <v>41</v>
      </c>
      <c r="AC473" s="55">
        <v>8</v>
      </c>
      <c r="AD473" s="55"/>
      <c r="AE473" s="55" t="s">
        <v>45</v>
      </c>
      <c r="AF473" s="55" t="s">
        <v>46</v>
      </c>
      <c r="AG473" s="55">
        <v>10.850899999999999</v>
      </c>
      <c r="AH473" s="57" t="s">
        <v>44</v>
      </c>
    </row>
    <row r="474" spans="1:34" x14ac:dyDescent="0.25">
      <c r="A474" s="54">
        <v>9376211</v>
      </c>
      <c r="B474" s="55"/>
      <c r="C474" s="55"/>
      <c r="D474" s="55">
        <v>55178313</v>
      </c>
      <c r="E474" s="55"/>
      <c r="F474" s="55">
        <v>300</v>
      </c>
      <c r="G474" s="55">
        <v>81783614</v>
      </c>
      <c r="H474" s="55"/>
      <c r="I474" s="55">
        <v>2275020000</v>
      </c>
      <c r="J474" s="55">
        <v>2</v>
      </c>
      <c r="K474" s="55" t="s">
        <v>34</v>
      </c>
      <c r="L474" s="55" t="s">
        <v>61</v>
      </c>
      <c r="M474" s="55">
        <v>34013</v>
      </c>
      <c r="N474" s="55"/>
      <c r="O474" s="55" t="s">
        <v>93</v>
      </c>
      <c r="P474" s="55">
        <v>48811</v>
      </c>
      <c r="Q474" s="55" t="s">
        <v>37</v>
      </c>
      <c r="R474" s="55" t="s">
        <v>38</v>
      </c>
      <c r="S474" s="55"/>
      <c r="T474" s="55"/>
      <c r="U474" s="55" t="s">
        <v>38</v>
      </c>
      <c r="V474" s="55">
        <v>40.690264999999997</v>
      </c>
      <c r="W474" s="55">
        <v>-74.176412999999997</v>
      </c>
      <c r="X474" s="55" t="s">
        <v>39</v>
      </c>
      <c r="Y474" s="55" t="s">
        <v>94</v>
      </c>
      <c r="Z474" s="55" t="s">
        <v>34</v>
      </c>
      <c r="AA474" s="55">
        <v>0</v>
      </c>
      <c r="AB474" s="55" t="s">
        <v>41</v>
      </c>
      <c r="AC474" s="55">
        <v>8</v>
      </c>
      <c r="AD474" s="55"/>
      <c r="AE474" s="55" t="s">
        <v>45</v>
      </c>
      <c r="AF474" s="55" t="s">
        <v>46</v>
      </c>
      <c r="AG474" s="55">
        <v>2.8512199999999998E-3</v>
      </c>
      <c r="AH474" s="57" t="s">
        <v>44</v>
      </c>
    </row>
    <row r="475" spans="1:34" x14ac:dyDescent="0.25">
      <c r="A475" s="54">
        <v>9376211</v>
      </c>
      <c r="B475" s="55"/>
      <c r="C475" s="55"/>
      <c r="D475" s="55">
        <v>62589313</v>
      </c>
      <c r="E475" s="55"/>
      <c r="F475" s="55">
        <v>300</v>
      </c>
      <c r="G475" s="55">
        <v>173354114</v>
      </c>
      <c r="H475" s="55"/>
      <c r="I475" s="55">
        <v>2275070000</v>
      </c>
      <c r="J475" s="55">
        <v>2</v>
      </c>
      <c r="K475" s="55" t="s">
        <v>34</v>
      </c>
      <c r="L475" s="55" t="s">
        <v>61</v>
      </c>
      <c r="M475" s="55">
        <v>34013</v>
      </c>
      <c r="N475" s="55"/>
      <c r="O475" s="55" t="s">
        <v>93</v>
      </c>
      <c r="P475" s="55">
        <v>48811</v>
      </c>
      <c r="Q475" s="55" t="s">
        <v>37</v>
      </c>
      <c r="R475" s="55" t="s">
        <v>38</v>
      </c>
      <c r="S475" s="55"/>
      <c r="T475" s="55"/>
      <c r="U475" s="55" t="s">
        <v>38</v>
      </c>
      <c r="V475" s="55">
        <v>40.690264999999997</v>
      </c>
      <c r="W475" s="55">
        <v>-74.176412999999997</v>
      </c>
      <c r="X475" s="55" t="s">
        <v>39</v>
      </c>
      <c r="Y475" s="55" t="s">
        <v>94</v>
      </c>
      <c r="Z475" s="55" t="s">
        <v>34</v>
      </c>
      <c r="AA475" s="55">
        <v>0</v>
      </c>
      <c r="AB475" s="55" t="s">
        <v>41</v>
      </c>
      <c r="AC475" s="55">
        <v>8</v>
      </c>
      <c r="AD475" s="55"/>
      <c r="AE475" s="55" t="s">
        <v>45</v>
      </c>
      <c r="AF475" s="55" t="s">
        <v>46</v>
      </c>
      <c r="AG475" s="55">
        <v>3.2985E-2</v>
      </c>
      <c r="AH475" s="57" t="s">
        <v>44</v>
      </c>
    </row>
    <row r="476" spans="1:34" x14ac:dyDescent="0.25">
      <c r="A476" s="54">
        <v>9376211</v>
      </c>
      <c r="B476" s="55"/>
      <c r="C476" s="55"/>
      <c r="D476" s="55">
        <v>55178313</v>
      </c>
      <c r="E476" s="55"/>
      <c r="F476" s="55">
        <v>300</v>
      </c>
      <c r="G476" s="55">
        <v>166471714</v>
      </c>
      <c r="H476" s="55"/>
      <c r="I476" s="55">
        <v>2275020000</v>
      </c>
      <c r="J476" s="55">
        <v>2</v>
      </c>
      <c r="K476" s="55" t="s">
        <v>34</v>
      </c>
      <c r="L476" s="55" t="s">
        <v>61</v>
      </c>
      <c r="M476" s="55">
        <v>34013</v>
      </c>
      <c r="N476" s="55"/>
      <c r="O476" s="55" t="s">
        <v>93</v>
      </c>
      <c r="P476" s="55">
        <v>48811</v>
      </c>
      <c r="Q476" s="55" t="s">
        <v>37</v>
      </c>
      <c r="R476" s="55" t="s">
        <v>38</v>
      </c>
      <c r="S476" s="55"/>
      <c r="T476" s="55"/>
      <c r="U476" s="55" t="s">
        <v>38</v>
      </c>
      <c r="V476" s="55">
        <v>40.690264999999997</v>
      </c>
      <c r="W476" s="55">
        <v>-74.176412999999997</v>
      </c>
      <c r="X476" s="55" t="s">
        <v>39</v>
      </c>
      <c r="Y476" s="55" t="s">
        <v>94</v>
      </c>
      <c r="Z476" s="55" t="s">
        <v>34</v>
      </c>
      <c r="AA476" s="55">
        <v>0</v>
      </c>
      <c r="AB476" s="55" t="s">
        <v>41</v>
      </c>
      <c r="AC476" s="55">
        <v>8</v>
      </c>
      <c r="AD476" s="55"/>
      <c r="AE476" s="55" t="s">
        <v>45</v>
      </c>
      <c r="AF476" s="55" t="s">
        <v>46</v>
      </c>
      <c r="AG476" s="55">
        <v>8.2833500000000004</v>
      </c>
      <c r="AH476" s="57" t="s">
        <v>44</v>
      </c>
    </row>
    <row r="477" spans="1:34" x14ac:dyDescent="0.25">
      <c r="A477" s="54">
        <v>9376211</v>
      </c>
      <c r="B477" s="55"/>
      <c r="C477" s="55"/>
      <c r="D477" s="55">
        <v>55178313</v>
      </c>
      <c r="E477" s="55"/>
      <c r="F477" s="55">
        <v>300</v>
      </c>
      <c r="G477" s="55">
        <v>81781614</v>
      </c>
      <c r="H477" s="55"/>
      <c r="I477" s="55">
        <v>2275020000</v>
      </c>
      <c r="J477" s="55">
        <v>2</v>
      </c>
      <c r="K477" s="55" t="s">
        <v>34</v>
      </c>
      <c r="L477" s="55" t="s">
        <v>61</v>
      </c>
      <c r="M477" s="55">
        <v>34013</v>
      </c>
      <c r="N477" s="55"/>
      <c r="O477" s="55" t="s">
        <v>93</v>
      </c>
      <c r="P477" s="55">
        <v>48811</v>
      </c>
      <c r="Q477" s="55" t="s">
        <v>37</v>
      </c>
      <c r="R477" s="55" t="s">
        <v>38</v>
      </c>
      <c r="S477" s="55"/>
      <c r="T477" s="55"/>
      <c r="U477" s="55" t="s">
        <v>38</v>
      </c>
      <c r="V477" s="55">
        <v>40.690264999999997</v>
      </c>
      <c r="W477" s="55">
        <v>-74.176412999999997</v>
      </c>
      <c r="X477" s="55" t="s">
        <v>39</v>
      </c>
      <c r="Y477" s="55" t="s">
        <v>94</v>
      </c>
      <c r="Z477" s="55" t="s">
        <v>34</v>
      </c>
      <c r="AA477" s="55">
        <v>0</v>
      </c>
      <c r="AB477" s="55" t="s">
        <v>41</v>
      </c>
      <c r="AC477" s="55">
        <v>8</v>
      </c>
      <c r="AD477" s="55"/>
      <c r="AE477" s="55" t="s">
        <v>45</v>
      </c>
      <c r="AF477" s="55" t="s">
        <v>46</v>
      </c>
      <c r="AG477" s="55">
        <v>3.2561399999999998</v>
      </c>
      <c r="AH477" s="57" t="s">
        <v>44</v>
      </c>
    </row>
    <row r="478" spans="1:34" x14ac:dyDescent="0.25">
      <c r="A478" s="54">
        <v>9376211</v>
      </c>
      <c r="B478" s="55"/>
      <c r="C478" s="55"/>
      <c r="D478" s="55">
        <v>62589313</v>
      </c>
      <c r="E478" s="55"/>
      <c r="F478" s="55">
        <v>300</v>
      </c>
      <c r="G478" s="55">
        <v>148191114</v>
      </c>
      <c r="H478" s="55"/>
      <c r="I478" s="55">
        <v>2275070000</v>
      </c>
      <c r="J478" s="55">
        <v>2</v>
      </c>
      <c r="K478" s="55" t="s">
        <v>34</v>
      </c>
      <c r="L478" s="55" t="s">
        <v>61</v>
      </c>
      <c r="M478" s="55">
        <v>34013</v>
      </c>
      <c r="N478" s="55"/>
      <c r="O478" s="55" t="s">
        <v>93</v>
      </c>
      <c r="P478" s="55">
        <v>48811</v>
      </c>
      <c r="Q478" s="55" t="s">
        <v>37</v>
      </c>
      <c r="R478" s="55" t="s">
        <v>38</v>
      </c>
      <c r="S478" s="55"/>
      <c r="T478" s="55"/>
      <c r="U478" s="55" t="s">
        <v>38</v>
      </c>
      <c r="V478" s="55">
        <v>40.690264999999997</v>
      </c>
      <c r="W478" s="55">
        <v>-74.176412999999997</v>
      </c>
      <c r="X478" s="55" t="s">
        <v>39</v>
      </c>
      <c r="Y478" s="55" t="s">
        <v>94</v>
      </c>
      <c r="Z478" s="55" t="s">
        <v>34</v>
      </c>
      <c r="AA478" s="55">
        <v>0</v>
      </c>
      <c r="AB478" s="55" t="s">
        <v>41</v>
      </c>
      <c r="AC478" s="55">
        <v>8</v>
      </c>
      <c r="AD478" s="55"/>
      <c r="AE478" s="55" t="s">
        <v>45</v>
      </c>
      <c r="AF478" s="55" t="s">
        <v>46</v>
      </c>
      <c r="AG478" s="55">
        <v>3.1630800000000002E-5</v>
      </c>
      <c r="AH478" s="57" t="s">
        <v>44</v>
      </c>
    </row>
    <row r="479" spans="1:34" x14ac:dyDescent="0.25">
      <c r="A479" s="54">
        <v>9376211</v>
      </c>
      <c r="B479" s="55"/>
      <c r="C479" s="55"/>
      <c r="D479" s="55">
        <v>62589313</v>
      </c>
      <c r="E479" s="55"/>
      <c r="F479" s="55">
        <v>300</v>
      </c>
      <c r="G479" s="55">
        <v>173354914</v>
      </c>
      <c r="H479" s="55"/>
      <c r="I479" s="55">
        <v>2275070000</v>
      </c>
      <c r="J479" s="55">
        <v>2</v>
      </c>
      <c r="K479" s="55" t="s">
        <v>34</v>
      </c>
      <c r="L479" s="55" t="s">
        <v>61</v>
      </c>
      <c r="M479" s="55">
        <v>34013</v>
      </c>
      <c r="N479" s="55"/>
      <c r="O479" s="55" t="s">
        <v>93</v>
      </c>
      <c r="P479" s="55">
        <v>48811</v>
      </c>
      <c r="Q479" s="55" t="s">
        <v>37</v>
      </c>
      <c r="R479" s="55" t="s">
        <v>38</v>
      </c>
      <c r="S479" s="55"/>
      <c r="T479" s="55"/>
      <c r="U479" s="55" t="s">
        <v>38</v>
      </c>
      <c r="V479" s="55">
        <v>40.690264999999997</v>
      </c>
      <c r="W479" s="55">
        <v>-74.176412999999997</v>
      </c>
      <c r="X479" s="55" t="s">
        <v>39</v>
      </c>
      <c r="Y479" s="55" t="s">
        <v>94</v>
      </c>
      <c r="Z479" s="55" t="s">
        <v>34</v>
      </c>
      <c r="AA479" s="55">
        <v>0</v>
      </c>
      <c r="AB479" s="55" t="s">
        <v>41</v>
      </c>
      <c r="AC479" s="55">
        <v>8</v>
      </c>
      <c r="AD479" s="55"/>
      <c r="AE479" s="55" t="s">
        <v>45</v>
      </c>
      <c r="AF479" s="55" t="s">
        <v>46</v>
      </c>
      <c r="AG479" s="55">
        <v>5.8702699999999997E-2</v>
      </c>
      <c r="AH479" s="57" t="s">
        <v>44</v>
      </c>
    </row>
    <row r="480" spans="1:34" x14ac:dyDescent="0.25">
      <c r="A480" s="54">
        <v>9376211</v>
      </c>
      <c r="B480" s="55"/>
      <c r="C480" s="55"/>
      <c r="D480" s="55">
        <v>62589313</v>
      </c>
      <c r="E480" s="55"/>
      <c r="F480" s="55">
        <v>300</v>
      </c>
      <c r="G480" s="55">
        <v>173355014</v>
      </c>
      <c r="H480" s="55"/>
      <c r="I480" s="55">
        <v>2275070000</v>
      </c>
      <c r="J480" s="55">
        <v>2</v>
      </c>
      <c r="K480" s="55" t="s">
        <v>34</v>
      </c>
      <c r="L480" s="55" t="s">
        <v>61</v>
      </c>
      <c r="M480" s="55">
        <v>34013</v>
      </c>
      <c r="N480" s="55"/>
      <c r="O480" s="55" t="s">
        <v>93</v>
      </c>
      <c r="P480" s="55">
        <v>48811</v>
      </c>
      <c r="Q480" s="55" t="s">
        <v>37</v>
      </c>
      <c r="R480" s="55" t="s">
        <v>38</v>
      </c>
      <c r="S480" s="55"/>
      <c r="T480" s="55"/>
      <c r="U480" s="55" t="s">
        <v>38</v>
      </c>
      <c r="V480" s="55">
        <v>40.690264999999997</v>
      </c>
      <c r="W480" s="55">
        <v>-74.176412999999997</v>
      </c>
      <c r="X480" s="55" t="s">
        <v>39</v>
      </c>
      <c r="Y480" s="55" t="s">
        <v>94</v>
      </c>
      <c r="Z480" s="55" t="s">
        <v>34</v>
      </c>
      <c r="AA480" s="55">
        <v>0</v>
      </c>
      <c r="AB480" s="55" t="s">
        <v>41</v>
      </c>
      <c r="AC480" s="55">
        <v>8</v>
      </c>
      <c r="AD480" s="55"/>
      <c r="AE480" s="55" t="s">
        <v>45</v>
      </c>
      <c r="AF480" s="55" t="s">
        <v>46</v>
      </c>
      <c r="AG480" s="55">
        <v>0.18853900000000001</v>
      </c>
      <c r="AH480" s="57" t="s">
        <v>44</v>
      </c>
    </row>
    <row r="481" spans="1:34" x14ac:dyDescent="0.25">
      <c r="A481" s="54">
        <v>9376211</v>
      </c>
      <c r="B481" s="55"/>
      <c r="C481" s="55"/>
      <c r="D481" s="55">
        <v>55178313</v>
      </c>
      <c r="E481" s="55"/>
      <c r="F481" s="55">
        <v>300</v>
      </c>
      <c r="G481" s="55">
        <v>166473414</v>
      </c>
      <c r="H481" s="55"/>
      <c r="I481" s="55">
        <v>2275020000</v>
      </c>
      <c r="J481" s="55">
        <v>2</v>
      </c>
      <c r="K481" s="55" t="s">
        <v>34</v>
      </c>
      <c r="L481" s="55" t="s">
        <v>61</v>
      </c>
      <c r="M481" s="55">
        <v>34013</v>
      </c>
      <c r="N481" s="55"/>
      <c r="O481" s="55" t="s">
        <v>93</v>
      </c>
      <c r="P481" s="55">
        <v>48811</v>
      </c>
      <c r="Q481" s="55" t="s">
        <v>37</v>
      </c>
      <c r="R481" s="55" t="s">
        <v>38</v>
      </c>
      <c r="S481" s="55"/>
      <c r="T481" s="55"/>
      <c r="U481" s="55" t="s">
        <v>38</v>
      </c>
      <c r="V481" s="55">
        <v>40.690264999999997</v>
      </c>
      <c r="W481" s="55">
        <v>-74.176412999999997</v>
      </c>
      <c r="X481" s="55" t="s">
        <v>39</v>
      </c>
      <c r="Y481" s="55" t="s">
        <v>94</v>
      </c>
      <c r="Z481" s="55" t="s">
        <v>34</v>
      </c>
      <c r="AA481" s="55">
        <v>0</v>
      </c>
      <c r="AB481" s="55" t="s">
        <v>41</v>
      </c>
      <c r="AC481" s="55">
        <v>8</v>
      </c>
      <c r="AD481" s="55"/>
      <c r="AE481" s="55" t="s">
        <v>45</v>
      </c>
      <c r="AF481" s="55" t="s">
        <v>46</v>
      </c>
      <c r="AG481" s="55">
        <v>1.2010600000000001E-3</v>
      </c>
      <c r="AH481" s="57" t="s">
        <v>44</v>
      </c>
    </row>
    <row r="482" spans="1:34" x14ac:dyDescent="0.25">
      <c r="A482" s="54">
        <v>9376211</v>
      </c>
      <c r="B482" s="55"/>
      <c r="C482" s="55"/>
      <c r="D482" s="55">
        <v>62589313</v>
      </c>
      <c r="E482" s="55"/>
      <c r="F482" s="55">
        <v>300</v>
      </c>
      <c r="G482" s="55">
        <v>173353114</v>
      </c>
      <c r="H482" s="55"/>
      <c r="I482" s="55">
        <v>2275070000</v>
      </c>
      <c r="J482" s="55">
        <v>2</v>
      </c>
      <c r="K482" s="55" t="s">
        <v>34</v>
      </c>
      <c r="L482" s="55" t="s">
        <v>61</v>
      </c>
      <c r="M482" s="55">
        <v>34013</v>
      </c>
      <c r="N482" s="55"/>
      <c r="O482" s="55" t="s">
        <v>93</v>
      </c>
      <c r="P482" s="55">
        <v>48811</v>
      </c>
      <c r="Q482" s="55" t="s">
        <v>37</v>
      </c>
      <c r="R482" s="55" t="s">
        <v>38</v>
      </c>
      <c r="S482" s="55"/>
      <c r="T482" s="55"/>
      <c r="U482" s="55" t="s">
        <v>38</v>
      </c>
      <c r="V482" s="55">
        <v>40.690264999999997</v>
      </c>
      <c r="W482" s="55">
        <v>-74.176412999999997</v>
      </c>
      <c r="X482" s="55" t="s">
        <v>39</v>
      </c>
      <c r="Y482" s="55" t="s">
        <v>94</v>
      </c>
      <c r="Z482" s="55" t="s">
        <v>34</v>
      </c>
      <c r="AA482" s="55">
        <v>0</v>
      </c>
      <c r="AB482" s="55" t="s">
        <v>41</v>
      </c>
      <c r="AC482" s="55">
        <v>8</v>
      </c>
      <c r="AD482" s="55"/>
      <c r="AE482" s="55" t="s">
        <v>45</v>
      </c>
      <c r="AF482" s="55" t="s">
        <v>46</v>
      </c>
      <c r="AG482" s="55">
        <v>5.3420099999999998E-2</v>
      </c>
      <c r="AH482" s="57" t="s">
        <v>44</v>
      </c>
    </row>
    <row r="483" spans="1:34" x14ac:dyDescent="0.25">
      <c r="A483" s="54">
        <v>9376211</v>
      </c>
      <c r="B483" s="55"/>
      <c r="C483" s="55"/>
      <c r="D483" s="55">
        <v>62589313</v>
      </c>
      <c r="E483" s="55"/>
      <c r="F483" s="55">
        <v>300</v>
      </c>
      <c r="G483" s="55">
        <v>173353914</v>
      </c>
      <c r="H483" s="55"/>
      <c r="I483" s="55">
        <v>2275070000</v>
      </c>
      <c r="J483" s="55">
        <v>2</v>
      </c>
      <c r="K483" s="55" t="s">
        <v>34</v>
      </c>
      <c r="L483" s="55" t="s">
        <v>61</v>
      </c>
      <c r="M483" s="55">
        <v>34013</v>
      </c>
      <c r="N483" s="55"/>
      <c r="O483" s="55" t="s">
        <v>93</v>
      </c>
      <c r="P483" s="55">
        <v>48811</v>
      </c>
      <c r="Q483" s="55" t="s">
        <v>37</v>
      </c>
      <c r="R483" s="55" t="s">
        <v>38</v>
      </c>
      <c r="S483" s="55"/>
      <c r="T483" s="55"/>
      <c r="U483" s="55" t="s">
        <v>38</v>
      </c>
      <c r="V483" s="55">
        <v>40.690264999999997</v>
      </c>
      <c r="W483" s="55">
        <v>-74.176412999999997</v>
      </c>
      <c r="X483" s="55" t="s">
        <v>39</v>
      </c>
      <c r="Y483" s="55" t="s">
        <v>94</v>
      </c>
      <c r="Z483" s="55" t="s">
        <v>34</v>
      </c>
      <c r="AA483" s="55">
        <v>0</v>
      </c>
      <c r="AB483" s="55" t="s">
        <v>41</v>
      </c>
      <c r="AC483" s="55">
        <v>8</v>
      </c>
      <c r="AD483" s="55"/>
      <c r="AE483" s="55" t="s">
        <v>45</v>
      </c>
      <c r="AF483" s="55" t="s">
        <v>46</v>
      </c>
      <c r="AG483" s="55">
        <v>0.78467500000000001</v>
      </c>
      <c r="AH483" s="57" t="s">
        <v>44</v>
      </c>
    </row>
    <row r="484" spans="1:34" x14ac:dyDescent="0.25">
      <c r="A484" s="54">
        <v>9376211</v>
      </c>
      <c r="B484" s="55"/>
      <c r="C484" s="55"/>
      <c r="D484" s="55">
        <v>62589313</v>
      </c>
      <c r="E484" s="55"/>
      <c r="F484" s="55">
        <v>300</v>
      </c>
      <c r="G484" s="55">
        <v>173355614</v>
      </c>
      <c r="H484" s="55"/>
      <c r="I484" s="55">
        <v>2275070000</v>
      </c>
      <c r="J484" s="55">
        <v>2</v>
      </c>
      <c r="K484" s="55" t="s">
        <v>34</v>
      </c>
      <c r="L484" s="55" t="s">
        <v>61</v>
      </c>
      <c r="M484" s="55">
        <v>34013</v>
      </c>
      <c r="N484" s="55"/>
      <c r="O484" s="55" t="s">
        <v>93</v>
      </c>
      <c r="P484" s="55">
        <v>48811</v>
      </c>
      <c r="Q484" s="55" t="s">
        <v>37</v>
      </c>
      <c r="R484" s="55" t="s">
        <v>38</v>
      </c>
      <c r="S484" s="55"/>
      <c r="T484" s="55"/>
      <c r="U484" s="55" t="s">
        <v>38</v>
      </c>
      <c r="V484" s="55">
        <v>40.690264999999997</v>
      </c>
      <c r="W484" s="55">
        <v>-74.176412999999997</v>
      </c>
      <c r="X484" s="55" t="s">
        <v>39</v>
      </c>
      <c r="Y484" s="55" t="s">
        <v>94</v>
      </c>
      <c r="Z484" s="55" t="s">
        <v>34</v>
      </c>
      <c r="AA484" s="55">
        <v>0</v>
      </c>
      <c r="AB484" s="55" t="s">
        <v>41</v>
      </c>
      <c r="AC484" s="55">
        <v>8</v>
      </c>
      <c r="AD484" s="55"/>
      <c r="AE484" s="55" t="s">
        <v>45</v>
      </c>
      <c r="AF484" s="55" t="s">
        <v>46</v>
      </c>
      <c r="AG484" s="55">
        <v>6.6472299999999998E-4</v>
      </c>
      <c r="AH484" s="57" t="s">
        <v>44</v>
      </c>
    </row>
    <row r="485" spans="1:34" x14ac:dyDescent="0.25">
      <c r="A485" s="54">
        <v>9376211</v>
      </c>
      <c r="B485" s="55"/>
      <c r="C485" s="55"/>
      <c r="D485" s="55">
        <v>62589613</v>
      </c>
      <c r="E485" s="55"/>
      <c r="F485" s="55">
        <v>300</v>
      </c>
      <c r="G485" s="55">
        <v>84221714</v>
      </c>
      <c r="H485" s="55"/>
      <c r="I485" s="55">
        <v>2268008005</v>
      </c>
      <c r="J485" s="55">
        <v>2</v>
      </c>
      <c r="K485" s="55" t="s">
        <v>34</v>
      </c>
      <c r="L485" s="55" t="s">
        <v>61</v>
      </c>
      <c r="M485" s="55">
        <v>34013</v>
      </c>
      <c r="N485" s="55"/>
      <c r="O485" s="55" t="s">
        <v>93</v>
      </c>
      <c r="P485" s="55">
        <v>48811</v>
      </c>
      <c r="Q485" s="55" t="s">
        <v>37</v>
      </c>
      <c r="R485" s="55" t="s">
        <v>38</v>
      </c>
      <c r="S485" s="55"/>
      <c r="T485" s="55"/>
      <c r="U485" s="55" t="s">
        <v>38</v>
      </c>
      <c r="V485" s="55">
        <v>40.690264999999997</v>
      </c>
      <c r="W485" s="55">
        <v>-74.176412999999997</v>
      </c>
      <c r="X485" s="55" t="s">
        <v>39</v>
      </c>
      <c r="Y485" s="55" t="s">
        <v>94</v>
      </c>
      <c r="Z485" s="55" t="s">
        <v>34</v>
      </c>
      <c r="AA485" s="55">
        <v>0</v>
      </c>
      <c r="AB485" s="55" t="s">
        <v>41</v>
      </c>
      <c r="AC485" s="55">
        <v>8</v>
      </c>
      <c r="AD485" s="55"/>
      <c r="AE485" s="55" t="s">
        <v>45</v>
      </c>
      <c r="AF485" s="55" t="s">
        <v>46</v>
      </c>
      <c r="AG485" s="55">
        <v>3.99288E-2</v>
      </c>
      <c r="AH485" s="57" t="s">
        <v>44</v>
      </c>
    </row>
    <row r="486" spans="1:34" x14ac:dyDescent="0.25">
      <c r="A486" s="54">
        <v>9376211</v>
      </c>
      <c r="B486" s="55"/>
      <c r="C486" s="55"/>
      <c r="D486" s="55">
        <v>55178313</v>
      </c>
      <c r="E486" s="55"/>
      <c r="F486" s="55">
        <v>300</v>
      </c>
      <c r="G486" s="55">
        <v>81781414</v>
      </c>
      <c r="H486" s="55"/>
      <c r="I486" s="55">
        <v>2275020000</v>
      </c>
      <c r="J486" s="55">
        <v>2</v>
      </c>
      <c r="K486" s="55" t="s">
        <v>34</v>
      </c>
      <c r="L486" s="55" t="s">
        <v>61</v>
      </c>
      <c r="M486" s="55">
        <v>34013</v>
      </c>
      <c r="N486" s="55"/>
      <c r="O486" s="55" t="s">
        <v>93</v>
      </c>
      <c r="P486" s="55">
        <v>48811</v>
      </c>
      <c r="Q486" s="55" t="s">
        <v>37</v>
      </c>
      <c r="R486" s="55" t="s">
        <v>38</v>
      </c>
      <c r="S486" s="55"/>
      <c r="T486" s="55"/>
      <c r="U486" s="55" t="s">
        <v>38</v>
      </c>
      <c r="V486" s="55">
        <v>40.690264999999997</v>
      </c>
      <c r="W486" s="55">
        <v>-74.176412999999997</v>
      </c>
      <c r="X486" s="55" t="s">
        <v>39</v>
      </c>
      <c r="Y486" s="55" t="s">
        <v>94</v>
      </c>
      <c r="Z486" s="55" t="s">
        <v>34</v>
      </c>
      <c r="AA486" s="55">
        <v>0</v>
      </c>
      <c r="AB486" s="55" t="s">
        <v>41</v>
      </c>
      <c r="AC486" s="55">
        <v>8</v>
      </c>
      <c r="AD486" s="55"/>
      <c r="AE486" s="55" t="s">
        <v>45</v>
      </c>
      <c r="AF486" s="55" t="s">
        <v>46</v>
      </c>
      <c r="AG486" s="55">
        <v>1.4133899999999999</v>
      </c>
      <c r="AH486" s="57" t="s">
        <v>44</v>
      </c>
    </row>
    <row r="487" spans="1:34" x14ac:dyDescent="0.25">
      <c r="A487" s="54">
        <v>9376211</v>
      </c>
      <c r="B487" s="55"/>
      <c r="C487" s="55"/>
      <c r="D487" s="55">
        <v>55178313</v>
      </c>
      <c r="E487" s="55"/>
      <c r="F487" s="55">
        <v>300</v>
      </c>
      <c r="G487" s="55">
        <v>166472814</v>
      </c>
      <c r="H487" s="55"/>
      <c r="I487" s="55">
        <v>2275020000</v>
      </c>
      <c r="J487" s="55">
        <v>2</v>
      </c>
      <c r="K487" s="55" t="s">
        <v>34</v>
      </c>
      <c r="L487" s="55" t="s">
        <v>61</v>
      </c>
      <c r="M487" s="55">
        <v>34013</v>
      </c>
      <c r="N487" s="55"/>
      <c r="O487" s="55" t="s">
        <v>93</v>
      </c>
      <c r="P487" s="55">
        <v>48811</v>
      </c>
      <c r="Q487" s="55" t="s">
        <v>37</v>
      </c>
      <c r="R487" s="55" t="s">
        <v>38</v>
      </c>
      <c r="S487" s="55"/>
      <c r="T487" s="55"/>
      <c r="U487" s="55" t="s">
        <v>38</v>
      </c>
      <c r="V487" s="55">
        <v>40.690264999999997</v>
      </c>
      <c r="W487" s="55">
        <v>-74.176412999999997</v>
      </c>
      <c r="X487" s="55" t="s">
        <v>39</v>
      </c>
      <c r="Y487" s="55" t="s">
        <v>94</v>
      </c>
      <c r="Z487" s="55" t="s">
        <v>34</v>
      </c>
      <c r="AA487" s="55">
        <v>0</v>
      </c>
      <c r="AB487" s="55" t="s">
        <v>41</v>
      </c>
      <c r="AC487" s="55">
        <v>8</v>
      </c>
      <c r="AD487" s="55"/>
      <c r="AE487" s="55" t="s">
        <v>45</v>
      </c>
      <c r="AF487" s="55" t="s">
        <v>46</v>
      </c>
      <c r="AG487" s="55">
        <v>24.097999999999999</v>
      </c>
      <c r="AH487" s="57" t="s">
        <v>44</v>
      </c>
    </row>
    <row r="488" spans="1:34" x14ac:dyDescent="0.25">
      <c r="A488" s="54">
        <v>9376211</v>
      </c>
      <c r="B488" s="55"/>
      <c r="C488" s="55"/>
      <c r="D488" s="55">
        <v>55178313</v>
      </c>
      <c r="E488" s="55"/>
      <c r="F488" s="55">
        <v>300</v>
      </c>
      <c r="G488" s="55">
        <v>81775614</v>
      </c>
      <c r="H488" s="55"/>
      <c r="I488" s="55">
        <v>2275020000</v>
      </c>
      <c r="J488" s="55">
        <v>2</v>
      </c>
      <c r="K488" s="55" t="s">
        <v>34</v>
      </c>
      <c r="L488" s="55" t="s">
        <v>61</v>
      </c>
      <c r="M488" s="55">
        <v>34013</v>
      </c>
      <c r="N488" s="55"/>
      <c r="O488" s="55" t="s">
        <v>93</v>
      </c>
      <c r="P488" s="55">
        <v>48811</v>
      </c>
      <c r="Q488" s="55" t="s">
        <v>37</v>
      </c>
      <c r="R488" s="55" t="s">
        <v>38</v>
      </c>
      <c r="S488" s="55"/>
      <c r="T488" s="55"/>
      <c r="U488" s="55" t="s">
        <v>38</v>
      </c>
      <c r="V488" s="55">
        <v>40.690264999999997</v>
      </c>
      <c r="W488" s="55">
        <v>-74.176412999999997</v>
      </c>
      <c r="X488" s="55" t="s">
        <v>39</v>
      </c>
      <c r="Y488" s="55" t="s">
        <v>94</v>
      </c>
      <c r="Z488" s="55" t="s">
        <v>34</v>
      </c>
      <c r="AA488" s="55">
        <v>0</v>
      </c>
      <c r="AB488" s="55" t="s">
        <v>41</v>
      </c>
      <c r="AC488" s="55">
        <v>8</v>
      </c>
      <c r="AD488" s="55"/>
      <c r="AE488" s="55" t="s">
        <v>45</v>
      </c>
      <c r="AF488" s="55" t="s">
        <v>46</v>
      </c>
      <c r="AG488" s="55">
        <v>1.26736</v>
      </c>
      <c r="AH488" s="57" t="s">
        <v>44</v>
      </c>
    </row>
    <row r="489" spans="1:34" x14ac:dyDescent="0.25">
      <c r="A489" s="54">
        <v>9376211</v>
      </c>
      <c r="B489" s="55"/>
      <c r="C489" s="55"/>
      <c r="D489" s="55">
        <v>55178313</v>
      </c>
      <c r="E489" s="55"/>
      <c r="F489" s="55">
        <v>300</v>
      </c>
      <c r="G489" s="55">
        <v>166472514</v>
      </c>
      <c r="H489" s="55"/>
      <c r="I489" s="55">
        <v>2275020000</v>
      </c>
      <c r="J489" s="55">
        <v>2</v>
      </c>
      <c r="K489" s="55" t="s">
        <v>34</v>
      </c>
      <c r="L489" s="55" t="s">
        <v>61</v>
      </c>
      <c r="M489" s="55">
        <v>34013</v>
      </c>
      <c r="N489" s="55"/>
      <c r="O489" s="55" t="s">
        <v>93</v>
      </c>
      <c r="P489" s="55">
        <v>48811</v>
      </c>
      <c r="Q489" s="55" t="s">
        <v>37</v>
      </c>
      <c r="R489" s="55" t="s">
        <v>38</v>
      </c>
      <c r="S489" s="55"/>
      <c r="T489" s="55"/>
      <c r="U489" s="55" t="s">
        <v>38</v>
      </c>
      <c r="V489" s="55">
        <v>40.690264999999997</v>
      </c>
      <c r="W489" s="55">
        <v>-74.176412999999997</v>
      </c>
      <c r="X489" s="55" t="s">
        <v>39</v>
      </c>
      <c r="Y489" s="55" t="s">
        <v>94</v>
      </c>
      <c r="Z489" s="55" t="s">
        <v>34</v>
      </c>
      <c r="AA489" s="55">
        <v>0</v>
      </c>
      <c r="AB489" s="55" t="s">
        <v>41</v>
      </c>
      <c r="AC489" s="55">
        <v>8</v>
      </c>
      <c r="AD489" s="55"/>
      <c r="AE489" s="55" t="s">
        <v>45</v>
      </c>
      <c r="AF489" s="55" t="s">
        <v>46</v>
      </c>
      <c r="AG489" s="55">
        <v>0.68952500000000005</v>
      </c>
      <c r="AH489" s="57" t="s">
        <v>44</v>
      </c>
    </row>
    <row r="490" spans="1:34" x14ac:dyDescent="0.25">
      <c r="A490" s="54">
        <v>9376211</v>
      </c>
      <c r="B490" s="55"/>
      <c r="C490" s="55"/>
      <c r="D490" s="55">
        <v>62589313</v>
      </c>
      <c r="E490" s="55"/>
      <c r="F490" s="55">
        <v>300</v>
      </c>
      <c r="G490" s="55">
        <v>84212214</v>
      </c>
      <c r="H490" s="55"/>
      <c r="I490" s="55">
        <v>2275070000</v>
      </c>
      <c r="J490" s="55">
        <v>2</v>
      </c>
      <c r="K490" s="55" t="s">
        <v>34</v>
      </c>
      <c r="L490" s="55" t="s">
        <v>61</v>
      </c>
      <c r="M490" s="55">
        <v>34013</v>
      </c>
      <c r="N490" s="55"/>
      <c r="O490" s="55" t="s">
        <v>93</v>
      </c>
      <c r="P490" s="55">
        <v>48811</v>
      </c>
      <c r="Q490" s="55" t="s">
        <v>37</v>
      </c>
      <c r="R490" s="55" t="s">
        <v>38</v>
      </c>
      <c r="S490" s="55"/>
      <c r="T490" s="55"/>
      <c r="U490" s="55" t="s">
        <v>38</v>
      </c>
      <c r="V490" s="55">
        <v>40.690264999999997</v>
      </c>
      <c r="W490" s="55">
        <v>-74.176412999999997</v>
      </c>
      <c r="X490" s="55" t="s">
        <v>39</v>
      </c>
      <c r="Y490" s="55" t="s">
        <v>94</v>
      </c>
      <c r="Z490" s="55" t="s">
        <v>34</v>
      </c>
      <c r="AA490" s="55">
        <v>0</v>
      </c>
      <c r="AB490" s="55" t="s">
        <v>41</v>
      </c>
      <c r="AC490" s="55">
        <v>8</v>
      </c>
      <c r="AD490" s="55"/>
      <c r="AE490" s="55" t="s">
        <v>45</v>
      </c>
      <c r="AF490" s="55" t="s">
        <v>46</v>
      </c>
      <c r="AG490" s="55">
        <v>3.7295700000000001E-2</v>
      </c>
      <c r="AH490" s="57" t="s">
        <v>44</v>
      </c>
    </row>
    <row r="491" spans="1:34" x14ac:dyDescent="0.25">
      <c r="A491" s="54">
        <v>9376211</v>
      </c>
      <c r="B491" s="55"/>
      <c r="C491" s="55"/>
      <c r="D491" s="55">
        <v>62589613</v>
      </c>
      <c r="E491" s="55"/>
      <c r="F491" s="55">
        <v>300</v>
      </c>
      <c r="G491" s="55">
        <v>84221914</v>
      </c>
      <c r="H491" s="55"/>
      <c r="I491" s="55">
        <v>2267008005</v>
      </c>
      <c r="J491" s="55">
        <v>2</v>
      </c>
      <c r="K491" s="55" t="s">
        <v>34</v>
      </c>
      <c r="L491" s="55" t="s">
        <v>61</v>
      </c>
      <c r="M491" s="55">
        <v>34013</v>
      </c>
      <c r="N491" s="55"/>
      <c r="O491" s="55" t="s">
        <v>93</v>
      </c>
      <c r="P491" s="55">
        <v>48811</v>
      </c>
      <c r="Q491" s="55" t="s">
        <v>37</v>
      </c>
      <c r="R491" s="55" t="s">
        <v>38</v>
      </c>
      <c r="S491" s="55"/>
      <c r="T491" s="55"/>
      <c r="U491" s="55" t="s">
        <v>38</v>
      </c>
      <c r="V491" s="55">
        <v>40.690264999999997</v>
      </c>
      <c r="W491" s="55">
        <v>-74.176412999999997</v>
      </c>
      <c r="X491" s="55" t="s">
        <v>39</v>
      </c>
      <c r="Y491" s="55" t="s">
        <v>94</v>
      </c>
      <c r="Z491" s="55" t="s">
        <v>34</v>
      </c>
      <c r="AA491" s="55">
        <v>0</v>
      </c>
      <c r="AB491" s="55" t="s">
        <v>41</v>
      </c>
      <c r="AC491" s="55">
        <v>8</v>
      </c>
      <c r="AD491" s="55"/>
      <c r="AE491" s="55" t="s">
        <v>45</v>
      </c>
      <c r="AF491" s="55" t="s">
        <v>46</v>
      </c>
      <c r="AG491" s="55">
        <v>5.0491899999999999E-2</v>
      </c>
      <c r="AH491" s="57" t="s">
        <v>44</v>
      </c>
    </row>
    <row r="492" spans="1:34" x14ac:dyDescent="0.25">
      <c r="A492" s="54">
        <v>9376211</v>
      </c>
      <c r="B492" s="55"/>
      <c r="C492" s="55"/>
      <c r="D492" s="55">
        <v>55178313</v>
      </c>
      <c r="E492" s="55"/>
      <c r="F492" s="55">
        <v>300</v>
      </c>
      <c r="G492" s="55">
        <v>166472014</v>
      </c>
      <c r="H492" s="55"/>
      <c r="I492" s="55">
        <v>2275020000</v>
      </c>
      <c r="J492" s="55">
        <v>2</v>
      </c>
      <c r="K492" s="55" t="s">
        <v>34</v>
      </c>
      <c r="L492" s="55" t="s">
        <v>61</v>
      </c>
      <c r="M492" s="55">
        <v>34013</v>
      </c>
      <c r="N492" s="55"/>
      <c r="O492" s="55" t="s">
        <v>93</v>
      </c>
      <c r="P492" s="55">
        <v>48811</v>
      </c>
      <c r="Q492" s="55" t="s">
        <v>37</v>
      </c>
      <c r="R492" s="55" t="s">
        <v>38</v>
      </c>
      <c r="S492" s="55"/>
      <c r="T492" s="55"/>
      <c r="U492" s="55" t="s">
        <v>38</v>
      </c>
      <c r="V492" s="55">
        <v>40.690264999999997</v>
      </c>
      <c r="W492" s="55">
        <v>-74.176412999999997</v>
      </c>
      <c r="X492" s="55" t="s">
        <v>39</v>
      </c>
      <c r="Y492" s="55" t="s">
        <v>94</v>
      </c>
      <c r="Z492" s="55" t="s">
        <v>34</v>
      </c>
      <c r="AA492" s="55">
        <v>0</v>
      </c>
      <c r="AB492" s="55" t="s">
        <v>41</v>
      </c>
      <c r="AC492" s="55">
        <v>8</v>
      </c>
      <c r="AD492" s="55"/>
      <c r="AE492" s="55" t="s">
        <v>45</v>
      </c>
      <c r="AF492" s="55" t="s">
        <v>46</v>
      </c>
      <c r="AG492" s="55">
        <v>0.86937399999999998</v>
      </c>
      <c r="AH492" s="57" t="s">
        <v>44</v>
      </c>
    </row>
    <row r="493" spans="1:34" x14ac:dyDescent="0.25">
      <c r="A493" s="54">
        <v>9376211</v>
      </c>
      <c r="B493" s="55"/>
      <c r="C493" s="55"/>
      <c r="D493" s="55">
        <v>98310013</v>
      </c>
      <c r="E493" s="55"/>
      <c r="F493" s="55">
        <v>300</v>
      </c>
      <c r="G493" s="55">
        <v>148198714</v>
      </c>
      <c r="H493" s="55"/>
      <c r="I493" s="55">
        <v>2275050012</v>
      </c>
      <c r="J493" s="55">
        <v>2</v>
      </c>
      <c r="K493" s="55" t="s">
        <v>34</v>
      </c>
      <c r="L493" s="55" t="s">
        <v>61</v>
      </c>
      <c r="M493" s="55">
        <v>34013</v>
      </c>
      <c r="N493" s="55"/>
      <c r="O493" s="55" t="s">
        <v>93</v>
      </c>
      <c r="P493" s="55">
        <v>48811</v>
      </c>
      <c r="Q493" s="55" t="s">
        <v>37</v>
      </c>
      <c r="R493" s="55" t="s">
        <v>38</v>
      </c>
      <c r="S493" s="55"/>
      <c r="T493" s="55"/>
      <c r="U493" s="55" t="s">
        <v>38</v>
      </c>
      <c r="V493" s="55">
        <v>40.690264999999997</v>
      </c>
      <c r="W493" s="55">
        <v>-74.176412999999997</v>
      </c>
      <c r="X493" s="55" t="s">
        <v>39</v>
      </c>
      <c r="Y493" s="55" t="s">
        <v>94</v>
      </c>
      <c r="Z493" s="55" t="s">
        <v>34</v>
      </c>
      <c r="AA493" s="55">
        <v>0</v>
      </c>
      <c r="AB493" s="55" t="s">
        <v>41</v>
      </c>
      <c r="AC493" s="55">
        <v>8</v>
      </c>
      <c r="AD493" s="55"/>
      <c r="AE493" s="55" t="s">
        <v>45</v>
      </c>
      <c r="AF493" s="55" t="s">
        <v>46</v>
      </c>
      <c r="AG493" s="55">
        <v>7.1442100000000002E-4</v>
      </c>
      <c r="AH493" s="57" t="s">
        <v>44</v>
      </c>
    </row>
    <row r="494" spans="1:34" x14ac:dyDescent="0.25">
      <c r="A494" s="54">
        <v>9376211</v>
      </c>
      <c r="B494" s="55"/>
      <c r="C494" s="55"/>
      <c r="D494" s="55">
        <v>62589313</v>
      </c>
      <c r="E494" s="55"/>
      <c r="F494" s="55">
        <v>300</v>
      </c>
      <c r="G494" s="55">
        <v>84206814</v>
      </c>
      <c r="H494" s="55"/>
      <c r="I494" s="55">
        <v>2275070000</v>
      </c>
      <c r="J494" s="55">
        <v>2</v>
      </c>
      <c r="K494" s="55" t="s">
        <v>34</v>
      </c>
      <c r="L494" s="55" t="s">
        <v>61</v>
      </c>
      <c r="M494" s="55">
        <v>34013</v>
      </c>
      <c r="N494" s="55"/>
      <c r="O494" s="55" t="s">
        <v>93</v>
      </c>
      <c r="P494" s="55">
        <v>48811</v>
      </c>
      <c r="Q494" s="55" t="s">
        <v>37</v>
      </c>
      <c r="R494" s="55" t="s">
        <v>38</v>
      </c>
      <c r="S494" s="55"/>
      <c r="T494" s="55"/>
      <c r="U494" s="55" t="s">
        <v>38</v>
      </c>
      <c r="V494" s="55">
        <v>40.690264999999997</v>
      </c>
      <c r="W494" s="55">
        <v>-74.176412999999997</v>
      </c>
      <c r="X494" s="55" t="s">
        <v>39</v>
      </c>
      <c r="Y494" s="55" t="s">
        <v>94</v>
      </c>
      <c r="Z494" s="55" t="s">
        <v>34</v>
      </c>
      <c r="AA494" s="55">
        <v>0</v>
      </c>
      <c r="AB494" s="55" t="s">
        <v>41</v>
      </c>
      <c r="AC494" s="55">
        <v>8</v>
      </c>
      <c r="AD494" s="55"/>
      <c r="AE494" s="55" t="s">
        <v>45</v>
      </c>
      <c r="AF494" s="55" t="s">
        <v>46</v>
      </c>
      <c r="AG494" s="55">
        <v>1.1049500000000001E-4</v>
      </c>
      <c r="AH494" s="57" t="s">
        <v>44</v>
      </c>
    </row>
    <row r="495" spans="1:34" x14ac:dyDescent="0.25">
      <c r="A495" s="54">
        <v>9376211</v>
      </c>
      <c r="B495" s="55"/>
      <c r="C495" s="55"/>
      <c r="D495" s="55">
        <v>62589313</v>
      </c>
      <c r="E495" s="55"/>
      <c r="F495" s="55">
        <v>300</v>
      </c>
      <c r="G495" s="55">
        <v>84212414</v>
      </c>
      <c r="H495" s="55"/>
      <c r="I495" s="55">
        <v>2275070000</v>
      </c>
      <c r="J495" s="55">
        <v>2</v>
      </c>
      <c r="K495" s="55" t="s">
        <v>34</v>
      </c>
      <c r="L495" s="55" t="s">
        <v>61</v>
      </c>
      <c r="M495" s="55">
        <v>34013</v>
      </c>
      <c r="N495" s="55"/>
      <c r="O495" s="55" t="s">
        <v>93</v>
      </c>
      <c r="P495" s="55">
        <v>48811</v>
      </c>
      <c r="Q495" s="55" t="s">
        <v>37</v>
      </c>
      <c r="R495" s="55" t="s">
        <v>38</v>
      </c>
      <c r="S495" s="55"/>
      <c r="T495" s="55"/>
      <c r="U495" s="55" t="s">
        <v>38</v>
      </c>
      <c r="V495" s="55">
        <v>40.690264999999997</v>
      </c>
      <c r="W495" s="55">
        <v>-74.176412999999997</v>
      </c>
      <c r="X495" s="55" t="s">
        <v>39</v>
      </c>
      <c r="Y495" s="55" t="s">
        <v>94</v>
      </c>
      <c r="Z495" s="55" t="s">
        <v>34</v>
      </c>
      <c r="AA495" s="55">
        <v>0</v>
      </c>
      <c r="AB495" s="55" t="s">
        <v>41</v>
      </c>
      <c r="AC495" s="55">
        <v>8</v>
      </c>
      <c r="AD495" s="55"/>
      <c r="AE495" s="55" t="s">
        <v>45</v>
      </c>
      <c r="AF495" s="55" t="s">
        <v>46</v>
      </c>
      <c r="AG495" s="55">
        <v>5.5452799999999997E-2</v>
      </c>
      <c r="AH495" s="57" t="s">
        <v>44</v>
      </c>
    </row>
    <row r="496" spans="1:34" x14ac:dyDescent="0.25">
      <c r="A496" s="54">
        <v>9376211</v>
      </c>
      <c r="B496" s="55"/>
      <c r="C496" s="55"/>
      <c r="D496" s="55">
        <v>55178313</v>
      </c>
      <c r="E496" s="55"/>
      <c r="F496" s="55">
        <v>300</v>
      </c>
      <c r="G496" s="55">
        <v>166471814</v>
      </c>
      <c r="H496" s="55"/>
      <c r="I496" s="55">
        <v>2275020000</v>
      </c>
      <c r="J496" s="55">
        <v>2</v>
      </c>
      <c r="K496" s="55" t="s">
        <v>34</v>
      </c>
      <c r="L496" s="55" t="s">
        <v>61</v>
      </c>
      <c r="M496" s="55">
        <v>34013</v>
      </c>
      <c r="N496" s="55"/>
      <c r="O496" s="55" t="s">
        <v>93</v>
      </c>
      <c r="P496" s="55">
        <v>48811</v>
      </c>
      <c r="Q496" s="55" t="s">
        <v>37</v>
      </c>
      <c r="R496" s="55" t="s">
        <v>38</v>
      </c>
      <c r="S496" s="55"/>
      <c r="T496" s="55"/>
      <c r="U496" s="55" t="s">
        <v>38</v>
      </c>
      <c r="V496" s="55">
        <v>40.690264999999997</v>
      </c>
      <c r="W496" s="55">
        <v>-74.176412999999997</v>
      </c>
      <c r="X496" s="55" t="s">
        <v>39</v>
      </c>
      <c r="Y496" s="55" t="s">
        <v>94</v>
      </c>
      <c r="Z496" s="55" t="s">
        <v>34</v>
      </c>
      <c r="AA496" s="55">
        <v>0</v>
      </c>
      <c r="AB496" s="55" t="s">
        <v>41</v>
      </c>
      <c r="AC496" s="55">
        <v>8</v>
      </c>
      <c r="AD496" s="55"/>
      <c r="AE496" s="55" t="s">
        <v>45</v>
      </c>
      <c r="AF496" s="55" t="s">
        <v>46</v>
      </c>
      <c r="AG496" s="55">
        <v>0.547539</v>
      </c>
      <c r="AH496" s="57" t="s">
        <v>44</v>
      </c>
    </row>
    <row r="497" spans="1:34" x14ac:dyDescent="0.25">
      <c r="A497" s="54">
        <v>9376211</v>
      </c>
      <c r="B497" s="55"/>
      <c r="C497" s="55"/>
      <c r="D497" s="55">
        <v>62589313</v>
      </c>
      <c r="E497" s="55"/>
      <c r="F497" s="55">
        <v>300</v>
      </c>
      <c r="G497" s="55">
        <v>173354014</v>
      </c>
      <c r="H497" s="55"/>
      <c r="I497" s="55">
        <v>2275070000</v>
      </c>
      <c r="J497" s="55">
        <v>2</v>
      </c>
      <c r="K497" s="55" t="s">
        <v>34</v>
      </c>
      <c r="L497" s="55" t="s">
        <v>61</v>
      </c>
      <c r="M497" s="55">
        <v>34013</v>
      </c>
      <c r="N497" s="55"/>
      <c r="O497" s="55" t="s">
        <v>93</v>
      </c>
      <c r="P497" s="55">
        <v>48811</v>
      </c>
      <c r="Q497" s="55" t="s">
        <v>37</v>
      </c>
      <c r="R497" s="55" t="s">
        <v>38</v>
      </c>
      <c r="S497" s="55"/>
      <c r="T497" s="55"/>
      <c r="U497" s="55" t="s">
        <v>38</v>
      </c>
      <c r="V497" s="55">
        <v>40.690264999999997</v>
      </c>
      <c r="W497" s="55">
        <v>-74.176412999999997</v>
      </c>
      <c r="X497" s="55" t="s">
        <v>39</v>
      </c>
      <c r="Y497" s="55" t="s">
        <v>94</v>
      </c>
      <c r="Z497" s="55" t="s">
        <v>34</v>
      </c>
      <c r="AA497" s="55">
        <v>0</v>
      </c>
      <c r="AB497" s="55" t="s">
        <v>41</v>
      </c>
      <c r="AC497" s="55">
        <v>8</v>
      </c>
      <c r="AD497" s="55"/>
      <c r="AE497" s="55" t="s">
        <v>45</v>
      </c>
      <c r="AF497" s="55" t="s">
        <v>46</v>
      </c>
      <c r="AG497" s="55">
        <v>0.154229</v>
      </c>
      <c r="AH497" s="57" t="s">
        <v>44</v>
      </c>
    </row>
    <row r="498" spans="1:34" x14ac:dyDescent="0.25">
      <c r="A498" s="54">
        <v>9376211</v>
      </c>
      <c r="B498" s="55"/>
      <c r="C498" s="55"/>
      <c r="D498" s="55">
        <v>55178313</v>
      </c>
      <c r="E498" s="55"/>
      <c r="F498" s="55">
        <v>300</v>
      </c>
      <c r="G498" s="55">
        <v>81777114</v>
      </c>
      <c r="H498" s="55"/>
      <c r="I498" s="55">
        <v>2275020000</v>
      </c>
      <c r="J498" s="55">
        <v>2</v>
      </c>
      <c r="K498" s="55" t="s">
        <v>34</v>
      </c>
      <c r="L498" s="55" t="s">
        <v>61</v>
      </c>
      <c r="M498" s="55">
        <v>34013</v>
      </c>
      <c r="N498" s="55"/>
      <c r="O498" s="55" t="s">
        <v>93</v>
      </c>
      <c r="P498" s="55">
        <v>48811</v>
      </c>
      <c r="Q498" s="55" t="s">
        <v>37</v>
      </c>
      <c r="R498" s="55" t="s">
        <v>38</v>
      </c>
      <c r="S498" s="55"/>
      <c r="T498" s="55"/>
      <c r="U498" s="55" t="s">
        <v>38</v>
      </c>
      <c r="V498" s="55">
        <v>40.690264999999997</v>
      </c>
      <c r="W498" s="55">
        <v>-74.176412999999997</v>
      </c>
      <c r="X498" s="55" t="s">
        <v>39</v>
      </c>
      <c r="Y498" s="55" t="s">
        <v>94</v>
      </c>
      <c r="Z498" s="55" t="s">
        <v>34</v>
      </c>
      <c r="AA498" s="55">
        <v>0</v>
      </c>
      <c r="AB498" s="55" t="s">
        <v>41</v>
      </c>
      <c r="AC498" s="55">
        <v>8</v>
      </c>
      <c r="AD498" s="55"/>
      <c r="AE498" s="55" t="s">
        <v>45</v>
      </c>
      <c r="AF498" s="55" t="s">
        <v>46</v>
      </c>
      <c r="AG498" s="55">
        <v>5.3609700000000003E-4</v>
      </c>
      <c r="AH498" s="57" t="s">
        <v>44</v>
      </c>
    </row>
    <row r="499" spans="1:34" x14ac:dyDescent="0.25">
      <c r="A499" s="54">
        <v>9376211</v>
      </c>
      <c r="B499" s="55"/>
      <c r="C499" s="55"/>
      <c r="D499" s="55">
        <v>62589313</v>
      </c>
      <c r="E499" s="55"/>
      <c r="F499" s="55">
        <v>300</v>
      </c>
      <c r="G499" s="55">
        <v>84214614</v>
      </c>
      <c r="H499" s="55"/>
      <c r="I499" s="55">
        <v>2275070000</v>
      </c>
      <c r="J499" s="55">
        <v>2</v>
      </c>
      <c r="K499" s="55" t="s">
        <v>34</v>
      </c>
      <c r="L499" s="55" t="s">
        <v>61</v>
      </c>
      <c r="M499" s="55">
        <v>34013</v>
      </c>
      <c r="N499" s="55"/>
      <c r="O499" s="55" t="s">
        <v>93</v>
      </c>
      <c r="P499" s="55">
        <v>48811</v>
      </c>
      <c r="Q499" s="55" t="s">
        <v>37</v>
      </c>
      <c r="R499" s="55" t="s">
        <v>38</v>
      </c>
      <c r="S499" s="55"/>
      <c r="T499" s="55"/>
      <c r="U499" s="55" t="s">
        <v>38</v>
      </c>
      <c r="V499" s="55">
        <v>40.690264999999997</v>
      </c>
      <c r="W499" s="55">
        <v>-74.176412999999997</v>
      </c>
      <c r="X499" s="55" t="s">
        <v>39</v>
      </c>
      <c r="Y499" s="55" t="s">
        <v>94</v>
      </c>
      <c r="Z499" s="55" t="s">
        <v>34</v>
      </c>
      <c r="AA499" s="55">
        <v>0</v>
      </c>
      <c r="AB499" s="55" t="s">
        <v>41</v>
      </c>
      <c r="AC499" s="55">
        <v>8</v>
      </c>
      <c r="AD499" s="55"/>
      <c r="AE499" s="55" t="s">
        <v>45</v>
      </c>
      <c r="AF499" s="55" t="s">
        <v>46</v>
      </c>
      <c r="AG499" s="55">
        <v>1.01963E-4</v>
      </c>
      <c r="AH499" s="57" t="s">
        <v>44</v>
      </c>
    </row>
    <row r="500" spans="1:34" x14ac:dyDescent="0.25">
      <c r="A500" s="54">
        <v>9376211</v>
      </c>
      <c r="B500" s="55"/>
      <c r="C500" s="55"/>
      <c r="D500" s="55">
        <v>55178313</v>
      </c>
      <c r="E500" s="55"/>
      <c r="F500" s="55">
        <v>300</v>
      </c>
      <c r="G500" s="55">
        <v>166473314</v>
      </c>
      <c r="H500" s="55"/>
      <c r="I500" s="55">
        <v>2275020000</v>
      </c>
      <c r="J500" s="55">
        <v>2</v>
      </c>
      <c r="K500" s="55" t="s">
        <v>34</v>
      </c>
      <c r="L500" s="55" t="s">
        <v>61</v>
      </c>
      <c r="M500" s="55">
        <v>34013</v>
      </c>
      <c r="N500" s="55"/>
      <c r="O500" s="55" t="s">
        <v>93</v>
      </c>
      <c r="P500" s="55">
        <v>48811</v>
      </c>
      <c r="Q500" s="55" t="s">
        <v>37</v>
      </c>
      <c r="R500" s="55" t="s">
        <v>38</v>
      </c>
      <c r="S500" s="55"/>
      <c r="T500" s="55"/>
      <c r="U500" s="55" t="s">
        <v>38</v>
      </c>
      <c r="V500" s="55">
        <v>40.690264999999997</v>
      </c>
      <c r="W500" s="55">
        <v>-74.176412999999997</v>
      </c>
      <c r="X500" s="55" t="s">
        <v>39</v>
      </c>
      <c r="Y500" s="55" t="s">
        <v>94</v>
      </c>
      <c r="Z500" s="55" t="s">
        <v>34</v>
      </c>
      <c r="AA500" s="55">
        <v>0</v>
      </c>
      <c r="AB500" s="55" t="s">
        <v>41</v>
      </c>
      <c r="AC500" s="55">
        <v>8</v>
      </c>
      <c r="AD500" s="55"/>
      <c r="AE500" s="55" t="s">
        <v>45</v>
      </c>
      <c r="AF500" s="55" t="s">
        <v>46</v>
      </c>
      <c r="AG500" s="55">
        <v>1.3662399999999999</v>
      </c>
      <c r="AH500" s="57" t="s">
        <v>44</v>
      </c>
    </row>
    <row r="501" spans="1:34" x14ac:dyDescent="0.25">
      <c r="A501" s="54">
        <v>9376211</v>
      </c>
      <c r="B501" s="55"/>
      <c r="C501" s="55"/>
      <c r="D501" s="55">
        <v>55178313</v>
      </c>
      <c r="E501" s="55"/>
      <c r="F501" s="55">
        <v>300</v>
      </c>
      <c r="G501" s="55">
        <v>81783214</v>
      </c>
      <c r="H501" s="55"/>
      <c r="I501" s="55">
        <v>2275020000</v>
      </c>
      <c r="J501" s="55">
        <v>2</v>
      </c>
      <c r="K501" s="55" t="s">
        <v>34</v>
      </c>
      <c r="L501" s="55" t="s">
        <v>61</v>
      </c>
      <c r="M501" s="55">
        <v>34013</v>
      </c>
      <c r="N501" s="55"/>
      <c r="O501" s="55" t="s">
        <v>93</v>
      </c>
      <c r="P501" s="55">
        <v>48811</v>
      </c>
      <c r="Q501" s="55" t="s">
        <v>37</v>
      </c>
      <c r="R501" s="55" t="s">
        <v>38</v>
      </c>
      <c r="S501" s="55"/>
      <c r="T501" s="55"/>
      <c r="U501" s="55" t="s">
        <v>38</v>
      </c>
      <c r="V501" s="55">
        <v>40.690264999999997</v>
      </c>
      <c r="W501" s="55">
        <v>-74.176412999999997</v>
      </c>
      <c r="X501" s="55" t="s">
        <v>39</v>
      </c>
      <c r="Y501" s="55" t="s">
        <v>94</v>
      </c>
      <c r="Z501" s="55" t="s">
        <v>34</v>
      </c>
      <c r="AA501" s="55">
        <v>0</v>
      </c>
      <c r="AB501" s="55" t="s">
        <v>41</v>
      </c>
      <c r="AC501" s="55">
        <v>8</v>
      </c>
      <c r="AD501" s="55"/>
      <c r="AE501" s="55" t="s">
        <v>45</v>
      </c>
      <c r="AF501" s="55" t="s">
        <v>46</v>
      </c>
      <c r="AG501" s="55">
        <v>0.29475499999999999</v>
      </c>
      <c r="AH501" s="57" t="s">
        <v>44</v>
      </c>
    </row>
    <row r="502" spans="1:34" x14ac:dyDescent="0.25">
      <c r="A502" s="54">
        <v>9376211</v>
      </c>
      <c r="B502" s="55"/>
      <c r="C502" s="55"/>
      <c r="D502" s="55">
        <v>62589313</v>
      </c>
      <c r="E502" s="55"/>
      <c r="F502" s="55">
        <v>300</v>
      </c>
      <c r="G502" s="55">
        <v>84208214</v>
      </c>
      <c r="H502" s="55"/>
      <c r="I502" s="55">
        <v>2275070000</v>
      </c>
      <c r="J502" s="55">
        <v>2</v>
      </c>
      <c r="K502" s="55" t="s">
        <v>34</v>
      </c>
      <c r="L502" s="55" t="s">
        <v>61</v>
      </c>
      <c r="M502" s="55">
        <v>34013</v>
      </c>
      <c r="N502" s="55"/>
      <c r="O502" s="55" t="s">
        <v>93</v>
      </c>
      <c r="P502" s="55">
        <v>48811</v>
      </c>
      <c r="Q502" s="55" t="s">
        <v>37</v>
      </c>
      <c r="R502" s="55" t="s">
        <v>38</v>
      </c>
      <c r="S502" s="55"/>
      <c r="T502" s="55"/>
      <c r="U502" s="55" t="s">
        <v>38</v>
      </c>
      <c r="V502" s="55">
        <v>40.690264999999997</v>
      </c>
      <c r="W502" s="55">
        <v>-74.176412999999997</v>
      </c>
      <c r="X502" s="55" t="s">
        <v>39</v>
      </c>
      <c r="Y502" s="55" t="s">
        <v>94</v>
      </c>
      <c r="Z502" s="55" t="s">
        <v>34</v>
      </c>
      <c r="AA502" s="55">
        <v>0</v>
      </c>
      <c r="AB502" s="55" t="s">
        <v>41</v>
      </c>
      <c r="AC502" s="55">
        <v>8</v>
      </c>
      <c r="AD502" s="55"/>
      <c r="AE502" s="55" t="s">
        <v>45</v>
      </c>
      <c r="AF502" s="55" t="s">
        <v>46</v>
      </c>
      <c r="AG502" s="55">
        <v>6.4561300000000001E-5</v>
      </c>
      <c r="AH502" s="57" t="s">
        <v>44</v>
      </c>
    </row>
    <row r="503" spans="1:34" x14ac:dyDescent="0.25">
      <c r="A503" s="54">
        <v>9376211</v>
      </c>
      <c r="B503" s="55"/>
      <c r="C503" s="55"/>
      <c r="D503" s="55">
        <v>62589313</v>
      </c>
      <c r="E503" s="55"/>
      <c r="F503" s="55">
        <v>300</v>
      </c>
      <c r="G503" s="55">
        <v>84204614</v>
      </c>
      <c r="H503" s="55"/>
      <c r="I503" s="55">
        <v>2275070000</v>
      </c>
      <c r="J503" s="55">
        <v>2</v>
      </c>
      <c r="K503" s="55" t="s">
        <v>34</v>
      </c>
      <c r="L503" s="55" t="s">
        <v>61</v>
      </c>
      <c r="M503" s="55">
        <v>34013</v>
      </c>
      <c r="N503" s="55"/>
      <c r="O503" s="55" t="s">
        <v>93</v>
      </c>
      <c r="P503" s="55">
        <v>48811</v>
      </c>
      <c r="Q503" s="55" t="s">
        <v>37</v>
      </c>
      <c r="R503" s="55" t="s">
        <v>38</v>
      </c>
      <c r="S503" s="55"/>
      <c r="T503" s="55"/>
      <c r="U503" s="55" t="s">
        <v>38</v>
      </c>
      <c r="V503" s="55">
        <v>40.690264999999997</v>
      </c>
      <c r="W503" s="55">
        <v>-74.176412999999997</v>
      </c>
      <c r="X503" s="55" t="s">
        <v>39</v>
      </c>
      <c r="Y503" s="55" t="s">
        <v>94</v>
      </c>
      <c r="Z503" s="55" t="s">
        <v>34</v>
      </c>
      <c r="AA503" s="55">
        <v>0</v>
      </c>
      <c r="AB503" s="55" t="s">
        <v>41</v>
      </c>
      <c r="AC503" s="55">
        <v>8</v>
      </c>
      <c r="AD503" s="55"/>
      <c r="AE503" s="55" t="s">
        <v>45</v>
      </c>
      <c r="AF503" s="55" t="s">
        <v>46</v>
      </c>
      <c r="AG503" s="55">
        <v>0.55638200000000004</v>
      </c>
      <c r="AH503" s="57" t="s">
        <v>44</v>
      </c>
    </row>
    <row r="504" spans="1:34" x14ac:dyDescent="0.25">
      <c r="A504" s="54">
        <v>9376211</v>
      </c>
      <c r="B504" s="55"/>
      <c r="C504" s="55"/>
      <c r="D504" s="55">
        <v>98310013</v>
      </c>
      <c r="E504" s="55"/>
      <c r="F504" s="55">
        <v>300</v>
      </c>
      <c r="G504" s="55">
        <v>148197914</v>
      </c>
      <c r="H504" s="55"/>
      <c r="I504" s="55">
        <v>2275050012</v>
      </c>
      <c r="J504" s="55">
        <v>2</v>
      </c>
      <c r="K504" s="55" t="s">
        <v>34</v>
      </c>
      <c r="L504" s="55" t="s">
        <v>61</v>
      </c>
      <c r="M504" s="55">
        <v>34013</v>
      </c>
      <c r="N504" s="55"/>
      <c r="O504" s="55" t="s">
        <v>93</v>
      </c>
      <c r="P504" s="55">
        <v>48811</v>
      </c>
      <c r="Q504" s="55" t="s">
        <v>37</v>
      </c>
      <c r="R504" s="55" t="s">
        <v>38</v>
      </c>
      <c r="S504" s="55"/>
      <c r="T504" s="55"/>
      <c r="U504" s="55" t="s">
        <v>38</v>
      </c>
      <c r="V504" s="55">
        <v>40.690264999999997</v>
      </c>
      <c r="W504" s="55">
        <v>-74.176412999999997</v>
      </c>
      <c r="X504" s="55" t="s">
        <v>39</v>
      </c>
      <c r="Y504" s="55" t="s">
        <v>94</v>
      </c>
      <c r="Z504" s="55" t="s">
        <v>34</v>
      </c>
      <c r="AA504" s="55">
        <v>0</v>
      </c>
      <c r="AB504" s="55" t="s">
        <v>41</v>
      </c>
      <c r="AC504" s="55">
        <v>8</v>
      </c>
      <c r="AD504" s="55"/>
      <c r="AE504" s="55" t="s">
        <v>45</v>
      </c>
      <c r="AF504" s="55" t="s">
        <v>46</v>
      </c>
      <c r="AG504" s="55">
        <v>2.7362799999999999E-4</v>
      </c>
      <c r="AH504" s="57" t="s">
        <v>44</v>
      </c>
    </row>
    <row r="505" spans="1:34" x14ac:dyDescent="0.25">
      <c r="A505" s="54">
        <v>9376211</v>
      </c>
      <c r="B505" s="55"/>
      <c r="C505" s="55"/>
      <c r="D505" s="55">
        <v>98310013</v>
      </c>
      <c r="E505" s="55"/>
      <c r="F505" s="55">
        <v>300</v>
      </c>
      <c r="G505" s="55">
        <v>166474514</v>
      </c>
      <c r="H505" s="55"/>
      <c r="I505" s="55">
        <v>2275050012</v>
      </c>
      <c r="J505" s="55">
        <v>2</v>
      </c>
      <c r="K505" s="55" t="s">
        <v>34</v>
      </c>
      <c r="L505" s="55" t="s">
        <v>61</v>
      </c>
      <c r="M505" s="55">
        <v>34013</v>
      </c>
      <c r="N505" s="55"/>
      <c r="O505" s="55" t="s">
        <v>93</v>
      </c>
      <c r="P505" s="55">
        <v>48811</v>
      </c>
      <c r="Q505" s="55" t="s">
        <v>37</v>
      </c>
      <c r="R505" s="55" t="s">
        <v>38</v>
      </c>
      <c r="S505" s="55"/>
      <c r="T505" s="55"/>
      <c r="U505" s="55" t="s">
        <v>38</v>
      </c>
      <c r="V505" s="55">
        <v>40.690264999999997</v>
      </c>
      <c r="W505" s="55">
        <v>-74.176412999999997</v>
      </c>
      <c r="X505" s="55" t="s">
        <v>39</v>
      </c>
      <c r="Y505" s="55" t="s">
        <v>94</v>
      </c>
      <c r="Z505" s="55" t="s">
        <v>34</v>
      </c>
      <c r="AA505" s="55">
        <v>0</v>
      </c>
      <c r="AB505" s="55" t="s">
        <v>41</v>
      </c>
      <c r="AC505" s="55">
        <v>8</v>
      </c>
      <c r="AD505" s="55"/>
      <c r="AE505" s="55" t="s">
        <v>45</v>
      </c>
      <c r="AF505" s="55" t="s">
        <v>46</v>
      </c>
      <c r="AG505" s="55">
        <v>2.2308100000000002E-3</v>
      </c>
      <c r="AH505" s="57" t="s">
        <v>44</v>
      </c>
    </row>
    <row r="506" spans="1:34" x14ac:dyDescent="0.25">
      <c r="A506" s="54">
        <v>9376211</v>
      </c>
      <c r="B506" s="55"/>
      <c r="C506" s="55"/>
      <c r="D506" s="55">
        <v>62589313</v>
      </c>
      <c r="E506" s="55"/>
      <c r="F506" s="55">
        <v>300</v>
      </c>
      <c r="G506" s="55">
        <v>173353814</v>
      </c>
      <c r="H506" s="55"/>
      <c r="I506" s="55">
        <v>2275070000</v>
      </c>
      <c r="J506" s="55">
        <v>2</v>
      </c>
      <c r="K506" s="55" t="s">
        <v>34</v>
      </c>
      <c r="L506" s="55" t="s">
        <v>61</v>
      </c>
      <c r="M506" s="55">
        <v>34013</v>
      </c>
      <c r="N506" s="55"/>
      <c r="O506" s="55" t="s">
        <v>93</v>
      </c>
      <c r="P506" s="55">
        <v>48811</v>
      </c>
      <c r="Q506" s="55" t="s">
        <v>37</v>
      </c>
      <c r="R506" s="55" t="s">
        <v>38</v>
      </c>
      <c r="S506" s="55"/>
      <c r="T506" s="55"/>
      <c r="U506" s="55" t="s">
        <v>38</v>
      </c>
      <c r="V506" s="55">
        <v>40.690264999999997</v>
      </c>
      <c r="W506" s="55">
        <v>-74.176412999999997</v>
      </c>
      <c r="X506" s="55" t="s">
        <v>39</v>
      </c>
      <c r="Y506" s="55" t="s">
        <v>94</v>
      </c>
      <c r="Z506" s="55" t="s">
        <v>34</v>
      </c>
      <c r="AA506" s="55">
        <v>0</v>
      </c>
      <c r="AB506" s="55" t="s">
        <v>41</v>
      </c>
      <c r="AC506" s="55">
        <v>8</v>
      </c>
      <c r="AD506" s="55"/>
      <c r="AE506" s="55" t="s">
        <v>45</v>
      </c>
      <c r="AF506" s="55" t="s">
        <v>46</v>
      </c>
      <c r="AG506" s="55">
        <v>0.88765499999999997</v>
      </c>
      <c r="AH506" s="57" t="s">
        <v>44</v>
      </c>
    </row>
    <row r="507" spans="1:34" x14ac:dyDescent="0.25">
      <c r="A507" s="54">
        <v>9376211</v>
      </c>
      <c r="B507" s="55"/>
      <c r="C507" s="55"/>
      <c r="D507" s="55">
        <v>55178313</v>
      </c>
      <c r="E507" s="55"/>
      <c r="F507" s="55">
        <v>300</v>
      </c>
      <c r="G507" s="55">
        <v>166471414</v>
      </c>
      <c r="H507" s="55"/>
      <c r="I507" s="55">
        <v>2275020000</v>
      </c>
      <c r="J507" s="55">
        <v>2</v>
      </c>
      <c r="K507" s="55" t="s">
        <v>34</v>
      </c>
      <c r="L507" s="55" t="s">
        <v>61</v>
      </c>
      <c r="M507" s="55">
        <v>34013</v>
      </c>
      <c r="N507" s="55"/>
      <c r="O507" s="55" t="s">
        <v>93</v>
      </c>
      <c r="P507" s="55">
        <v>48811</v>
      </c>
      <c r="Q507" s="55" t="s">
        <v>37</v>
      </c>
      <c r="R507" s="55" t="s">
        <v>38</v>
      </c>
      <c r="S507" s="55"/>
      <c r="T507" s="55"/>
      <c r="U507" s="55" t="s">
        <v>38</v>
      </c>
      <c r="V507" s="55">
        <v>40.690264999999997</v>
      </c>
      <c r="W507" s="55">
        <v>-74.176412999999997</v>
      </c>
      <c r="X507" s="55" t="s">
        <v>39</v>
      </c>
      <c r="Y507" s="55" t="s">
        <v>94</v>
      </c>
      <c r="Z507" s="55" t="s">
        <v>34</v>
      </c>
      <c r="AA507" s="55">
        <v>0</v>
      </c>
      <c r="AB507" s="55" t="s">
        <v>41</v>
      </c>
      <c r="AC507" s="55">
        <v>8</v>
      </c>
      <c r="AD507" s="55"/>
      <c r="AE507" s="55" t="s">
        <v>45</v>
      </c>
      <c r="AF507" s="55" t="s">
        <v>46</v>
      </c>
      <c r="AG507" s="55">
        <v>9.2896099999999995E-2</v>
      </c>
      <c r="AH507" s="57" t="s">
        <v>44</v>
      </c>
    </row>
    <row r="508" spans="1:34" x14ac:dyDescent="0.25">
      <c r="A508" s="54">
        <v>9376211</v>
      </c>
      <c r="B508" s="55"/>
      <c r="C508" s="55"/>
      <c r="D508" s="55">
        <v>55178313</v>
      </c>
      <c r="E508" s="55"/>
      <c r="F508" s="55">
        <v>300</v>
      </c>
      <c r="G508" s="55">
        <v>166470814</v>
      </c>
      <c r="H508" s="55"/>
      <c r="I508" s="55">
        <v>2275020000</v>
      </c>
      <c r="J508" s="55">
        <v>2</v>
      </c>
      <c r="K508" s="55" t="s">
        <v>34</v>
      </c>
      <c r="L508" s="55" t="s">
        <v>61</v>
      </c>
      <c r="M508" s="55">
        <v>34013</v>
      </c>
      <c r="N508" s="55"/>
      <c r="O508" s="55" t="s">
        <v>93</v>
      </c>
      <c r="P508" s="55">
        <v>48811</v>
      </c>
      <c r="Q508" s="55" t="s">
        <v>37</v>
      </c>
      <c r="R508" s="55" t="s">
        <v>38</v>
      </c>
      <c r="S508" s="55"/>
      <c r="T508" s="55"/>
      <c r="U508" s="55" t="s">
        <v>38</v>
      </c>
      <c r="V508" s="55">
        <v>40.690264999999997</v>
      </c>
      <c r="W508" s="55">
        <v>-74.176412999999997</v>
      </c>
      <c r="X508" s="55" t="s">
        <v>39</v>
      </c>
      <c r="Y508" s="55" t="s">
        <v>94</v>
      </c>
      <c r="Z508" s="55" t="s">
        <v>34</v>
      </c>
      <c r="AA508" s="55">
        <v>0</v>
      </c>
      <c r="AB508" s="55" t="s">
        <v>41</v>
      </c>
      <c r="AC508" s="55">
        <v>8</v>
      </c>
      <c r="AD508" s="55"/>
      <c r="AE508" s="55" t="s">
        <v>45</v>
      </c>
      <c r="AF508" s="55" t="s">
        <v>46</v>
      </c>
      <c r="AG508" s="55">
        <v>2.2724000000000002</v>
      </c>
      <c r="AH508" s="57" t="s">
        <v>44</v>
      </c>
    </row>
    <row r="509" spans="1:34" x14ac:dyDescent="0.25">
      <c r="A509" s="54">
        <v>9376211</v>
      </c>
      <c r="B509" s="55"/>
      <c r="C509" s="55"/>
      <c r="D509" s="55">
        <v>98310013</v>
      </c>
      <c r="E509" s="55"/>
      <c r="F509" s="55">
        <v>300</v>
      </c>
      <c r="G509" s="55">
        <v>137937814</v>
      </c>
      <c r="H509" s="55"/>
      <c r="I509" s="55">
        <v>2275050011</v>
      </c>
      <c r="J509" s="55">
        <v>2</v>
      </c>
      <c r="K509" s="55" t="s">
        <v>34</v>
      </c>
      <c r="L509" s="55" t="s">
        <v>61</v>
      </c>
      <c r="M509" s="55">
        <v>34013</v>
      </c>
      <c r="N509" s="55"/>
      <c r="O509" s="55" t="s">
        <v>93</v>
      </c>
      <c r="P509" s="55">
        <v>48811</v>
      </c>
      <c r="Q509" s="55" t="s">
        <v>37</v>
      </c>
      <c r="R509" s="55" t="s">
        <v>38</v>
      </c>
      <c r="S509" s="55"/>
      <c r="T509" s="55"/>
      <c r="U509" s="55" t="s">
        <v>38</v>
      </c>
      <c r="V509" s="55">
        <v>40.690264999999997</v>
      </c>
      <c r="W509" s="55">
        <v>-74.176412999999997</v>
      </c>
      <c r="X509" s="55" t="s">
        <v>39</v>
      </c>
      <c r="Y509" s="55" t="s">
        <v>94</v>
      </c>
      <c r="Z509" s="55" t="s">
        <v>34</v>
      </c>
      <c r="AA509" s="55">
        <v>0</v>
      </c>
      <c r="AB509" s="55" t="s">
        <v>41</v>
      </c>
      <c r="AC509" s="55">
        <v>8</v>
      </c>
      <c r="AD509" s="55"/>
      <c r="AE509" s="55" t="s">
        <v>45</v>
      </c>
      <c r="AF509" s="55" t="s">
        <v>46</v>
      </c>
      <c r="AG509" s="55">
        <v>1.7585199999999999E-2</v>
      </c>
      <c r="AH509" s="57" t="s">
        <v>44</v>
      </c>
    </row>
    <row r="510" spans="1:34" x14ac:dyDescent="0.25">
      <c r="A510" s="54">
        <v>9376211</v>
      </c>
      <c r="B510" s="55"/>
      <c r="C510" s="55"/>
      <c r="D510" s="55">
        <v>62589313</v>
      </c>
      <c r="E510" s="55"/>
      <c r="F510" s="55">
        <v>300</v>
      </c>
      <c r="G510" s="55">
        <v>173355214</v>
      </c>
      <c r="H510" s="55"/>
      <c r="I510" s="55">
        <v>2275070000</v>
      </c>
      <c r="J510" s="55">
        <v>2</v>
      </c>
      <c r="K510" s="55" t="s">
        <v>34</v>
      </c>
      <c r="L510" s="55" t="s">
        <v>61</v>
      </c>
      <c r="M510" s="55">
        <v>34013</v>
      </c>
      <c r="N510" s="55"/>
      <c r="O510" s="55" t="s">
        <v>93</v>
      </c>
      <c r="P510" s="55">
        <v>48811</v>
      </c>
      <c r="Q510" s="55" t="s">
        <v>37</v>
      </c>
      <c r="R510" s="55" t="s">
        <v>38</v>
      </c>
      <c r="S510" s="55"/>
      <c r="T510" s="55"/>
      <c r="U510" s="55" t="s">
        <v>38</v>
      </c>
      <c r="V510" s="55">
        <v>40.690264999999997</v>
      </c>
      <c r="W510" s="55">
        <v>-74.176412999999997</v>
      </c>
      <c r="X510" s="55" t="s">
        <v>39</v>
      </c>
      <c r="Y510" s="55" t="s">
        <v>94</v>
      </c>
      <c r="Z510" s="55" t="s">
        <v>34</v>
      </c>
      <c r="AA510" s="55">
        <v>0</v>
      </c>
      <c r="AB510" s="55" t="s">
        <v>41</v>
      </c>
      <c r="AC510" s="55">
        <v>8</v>
      </c>
      <c r="AD510" s="55"/>
      <c r="AE510" s="55" t="s">
        <v>45</v>
      </c>
      <c r="AF510" s="55" t="s">
        <v>46</v>
      </c>
      <c r="AG510" s="55">
        <v>0.16798399999999999</v>
      </c>
      <c r="AH510" s="57" t="s">
        <v>44</v>
      </c>
    </row>
    <row r="511" spans="1:34" x14ac:dyDescent="0.25">
      <c r="A511" s="54">
        <v>9376211</v>
      </c>
      <c r="B511" s="55"/>
      <c r="C511" s="55"/>
      <c r="D511" s="55">
        <v>62589313</v>
      </c>
      <c r="E511" s="55"/>
      <c r="F511" s="55">
        <v>300</v>
      </c>
      <c r="G511" s="55">
        <v>173353414</v>
      </c>
      <c r="H511" s="55"/>
      <c r="I511" s="55">
        <v>2275070000</v>
      </c>
      <c r="J511" s="55">
        <v>2</v>
      </c>
      <c r="K511" s="55" t="s">
        <v>34</v>
      </c>
      <c r="L511" s="55" t="s">
        <v>61</v>
      </c>
      <c r="M511" s="55">
        <v>34013</v>
      </c>
      <c r="N511" s="55"/>
      <c r="O511" s="55" t="s">
        <v>93</v>
      </c>
      <c r="P511" s="55">
        <v>48811</v>
      </c>
      <c r="Q511" s="55" t="s">
        <v>37</v>
      </c>
      <c r="R511" s="55" t="s">
        <v>38</v>
      </c>
      <c r="S511" s="55"/>
      <c r="T511" s="55"/>
      <c r="U511" s="55" t="s">
        <v>38</v>
      </c>
      <c r="V511" s="55">
        <v>40.690264999999997</v>
      </c>
      <c r="W511" s="55">
        <v>-74.176412999999997</v>
      </c>
      <c r="X511" s="55" t="s">
        <v>39</v>
      </c>
      <c r="Y511" s="55" t="s">
        <v>94</v>
      </c>
      <c r="Z511" s="55" t="s">
        <v>34</v>
      </c>
      <c r="AA511" s="55">
        <v>0</v>
      </c>
      <c r="AB511" s="55" t="s">
        <v>41</v>
      </c>
      <c r="AC511" s="55">
        <v>8</v>
      </c>
      <c r="AD511" s="55"/>
      <c r="AE511" s="55" t="s">
        <v>47</v>
      </c>
      <c r="AF511" s="55" t="s">
        <v>48</v>
      </c>
      <c r="AG511" s="55">
        <v>5.89195E-2</v>
      </c>
      <c r="AH511" s="57" t="s">
        <v>44</v>
      </c>
    </row>
    <row r="512" spans="1:34" x14ac:dyDescent="0.25">
      <c r="A512" s="54">
        <v>9376211</v>
      </c>
      <c r="B512" s="55"/>
      <c r="C512" s="55"/>
      <c r="D512" s="55">
        <v>62589313</v>
      </c>
      <c r="E512" s="55"/>
      <c r="F512" s="55">
        <v>300</v>
      </c>
      <c r="G512" s="55">
        <v>84206814</v>
      </c>
      <c r="H512" s="55"/>
      <c r="I512" s="55">
        <v>2275070000</v>
      </c>
      <c r="J512" s="55">
        <v>2</v>
      </c>
      <c r="K512" s="55" t="s">
        <v>34</v>
      </c>
      <c r="L512" s="55" t="s">
        <v>61</v>
      </c>
      <c r="M512" s="55">
        <v>34013</v>
      </c>
      <c r="N512" s="55"/>
      <c r="O512" s="55" t="s">
        <v>93</v>
      </c>
      <c r="P512" s="55">
        <v>48811</v>
      </c>
      <c r="Q512" s="55" t="s">
        <v>37</v>
      </c>
      <c r="R512" s="55" t="s">
        <v>38</v>
      </c>
      <c r="S512" s="55"/>
      <c r="T512" s="55"/>
      <c r="U512" s="55" t="s">
        <v>38</v>
      </c>
      <c r="V512" s="55">
        <v>40.690264999999997</v>
      </c>
      <c r="W512" s="55">
        <v>-74.176412999999997</v>
      </c>
      <c r="X512" s="55" t="s">
        <v>39</v>
      </c>
      <c r="Y512" s="55" t="s">
        <v>94</v>
      </c>
      <c r="Z512" s="55" t="s">
        <v>34</v>
      </c>
      <c r="AA512" s="55">
        <v>0</v>
      </c>
      <c r="AB512" s="55" t="s">
        <v>41</v>
      </c>
      <c r="AC512" s="55">
        <v>8</v>
      </c>
      <c r="AD512" s="55"/>
      <c r="AE512" s="55" t="s">
        <v>47</v>
      </c>
      <c r="AF512" s="55" t="s">
        <v>48</v>
      </c>
      <c r="AG512" s="55">
        <v>8.8846300000000003E-5</v>
      </c>
      <c r="AH512" s="57" t="s">
        <v>44</v>
      </c>
    </row>
    <row r="513" spans="1:34" x14ac:dyDescent="0.25">
      <c r="A513" s="54">
        <v>9376211</v>
      </c>
      <c r="B513" s="55"/>
      <c r="C513" s="55"/>
      <c r="D513" s="55">
        <v>55178313</v>
      </c>
      <c r="E513" s="55"/>
      <c r="F513" s="55">
        <v>300</v>
      </c>
      <c r="G513" s="55">
        <v>166472514</v>
      </c>
      <c r="H513" s="55"/>
      <c r="I513" s="55">
        <v>2275020000</v>
      </c>
      <c r="J513" s="55">
        <v>2</v>
      </c>
      <c r="K513" s="55" t="s">
        <v>34</v>
      </c>
      <c r="L513" s="55" t="s">
        <v>61</v>
      </c>
      <c r="M513" s="55">
        <v>34013</v>
      </c>
      <c r="N513" s="55"/>
      <c r="O513" s="55" t="s">
        <v>93</v>
      </c>
      <c r="P513" s="55">
        <v>48811</v>
      </c>
      <c r="Q513" s="55" t="s">
        <v>37</v>
      </c>
      <c r="R513" s="55" t="s">
        <v>38</v>
      </c>
      <c r="S513" s="55"/>
      <c r="T513" s="55"/>
      <c r="U513" s="55" t="s">
        <v>38</v>
      </c>
      <c r="V513" s="55">
        <v>40.690264999999997</v>
      </c>
      <c r="W513" s="55">
        <v>-74.176412999999997</v>
      </c>
      <c r="X513" s="55" t="s">
        <v>39</v>
      </c>
      <c r="Y513" s="55" t="s">
        <v>94</v>
      </c>
      <c r="Z513" s="55" t="s">
        <v>34</v>
      </c>
      <c r="AA513" s="55">
        <v>0</v>
      </c>
      <c r="AB513" s="55" t="s">
        <v>41</v>
      </c>
      <c r="AC513" s="55">
        <v>8</v>
      </c>
      <c r="AD513" s="55"/>
      <c r="AE513" s="55" t="s">
        <v>47</v>
      </c>
      <c r="AF513" s="55" t="s">
        <v>48</v>
      </c>
      <c r="AG513" s="55">
        <v>9.4997999999999999E-2</v>
      </c>
      <c r="AH513" s="57" t="s">
        <v>44</v>
      </c>
    </row>
    <row r="514" spans="1:34" x14ac:dyDescent="0.25">
      <c r="A514" s="54">
        <v>9376211</v>
      </c>
      <c r="B514" s="55"/>
      <c r="C514" s="55"/>
      <c r="D514" s="55">
        <v>55178313</v>
      </c>
      <c r="E514" s="55"/>
      <c r="F514" s="55">
        <v>300</v>
      </c>
      <c r="G514" s="55">
        <v>166471314</v>
      </c>
      <c r="H514" s="55"/>
      <c r="I514" s="55">
        <v>2275020000</v>
      </c>
      <c r="J514" s="55">
        <v>2</v>
      </c>
      <c r="K514" s="55" t="s">
        <v>34</v>
      </c>
      <c r="L514" s="55" t="s">
        <v>61</v>
      </c>
      <c r="M514" s="55">
        <v>34013</v>
      </c>
      <c r="N514" s="55"/>
      <c r="O514" s="55" t="s">
        <v>93</v>
      </c>
      <c r="P514" s="55">
        <v>48811</v>
      </c>
      <c r="Q514" s="55" t="s">
        <v>37</v>
      </c>
      <c r="R514" s="55" t="s">
        <v>38</v>
      </c>
      <c r="S514" s="55"/>
      <c r="T514" s="55"/>
      <c r="U514" s="55" t="s">
        <v>38</v>
      </c>
      <c r="V514" s="55">
        <v>40.690264999999997</v>
      </c>
      <c r="W514" s="55">
        <v>-74.176412999999997</v>
      </c>
      <c r="X514" s="55" t="s">
        <v>39</v>
      </c>
      <c r="Y514" s="55" t="s">
        <v>94</v>
      </c>
      <c r="Z514" s="55" t="s">
        <v>34</v>
      </c>
      <c r="AA514" s="55">
        <v>0</v>
      </c>
      <c r="AB514" s="55" t="s">
        <v>41</v>
      </c>
      <c r="AC514" s="55">
        <v>8</v>
      </c>
      <c r="AD514" s="55"/>
      <c r="AE514" s="55" t="s">
        <v>47</v>
      </c>
      <c r="AF514" s="55" t="s">
        <v>48</v>
      </c>
      <c r="AG514" s="55">
        <v>3.1614200000000001</v>
      </c>
      <c r="AH514" s="57" t="s">
        <v>44</v>
      </c>
    </row>
    <row r="515" spans="1:34" x14ac:dyDescent="0.25">
      <c r="A515" s="54">
        <v>9376211</v>
      </c>
      <c r="B515" s="55"/>
      <c r="C515" s="55"/>
      <c r="D515" s="55">
        <v>62589313</v>
      </c>
      <c r="E515" s="55"/>
      <c r="F515" s="55">
        <v>300</v>
      </c>
      <c r="G515" s="55">
        <v>173353514</v>
      </c>
      <c r="H515" s="55"/>
      <c r="I515" s="55">
        <v>2275070000</v>
      </c>
      <c r="J515" s="55">
        <v>2</v>
      </c>
      <c r="K515" s="55" t="s">
        <v>34</v>
      </c>
      <c r="L515" s="55" t="s">
        <v>61</v>
      </c>
      <c r="M515" s="55">
        <v>34013</v>
      </c>
      <c r="N515" s="55"/>
      <c r="O515" s="55" t="s">
        <v>93</v>
      </c>
      <c r="P515" s="55">
        <v>48811</v>
      </c>
      <c r="Q515" s="55" t="s">
        <v>37</v>
      </c>
      <c r="R515" s="55" t="s">
        <v>38</v>
      </c>
      <c r="S515" s="55"/>
      <c r="T515" s="55"/>
      <c r="U515" s="55" t="s">
        <v>38</v>
      </c>
      <c r="V515" s="55">
        <v>40.690264999999997</v>
      </c>
      <c r="W515" s="55">
        <v>-74.176412999999997</v>
      </c>
      <c r="X515" s="55" t="s">
        <v>39</v>
      </c>
      <c r="Y515" s="55" t="s">
        <v>94</v>
      </c>
      <c r="Z515" s="55" t="s">
        <v>34</v>
      </c>
      <c r="AA515" s="55">
        <v>0</v>
      </c>
      <c r="AB515" s="55" t="s">
        <v>41</v>
      </c>
      <c r="AC515" s="55">
        <v>8</v>
      </c>
      <c r="AD515" s="55"/>
      <c r="AE515" s="55" t="s">
        <v>47</v>
      </c>
      <c r="AF515" s="55" t="s">
        <v>48</v>
      </c>
      <c r="AG515" s="55">
        <v>5.9230500000000002E-5</v>
      </c>
      <c r="AH515" s="57" t="s">
        <v>44</v>
      </c>
    </row>
    <row r="516" spans="1:34" x14ac:dyDescent="0.25">
      <c r="A516" s="54">
        <v>9376211</v>
      </c>
      <c r="B516" s="55"/>
      <c r="C516" s="55"/>
      <c r="D516" s="55">
        <v>55178313</v>
      </c>
      <c r="E516" s="55"/>
      <c r="F516" s="55">
        <v>300</v>
      </c>
      <c r="G516" s="55">
        <v>166474014</v>
      </c>
      <c r="H516" s="55"/>
      <c r="I516" s="55">
        <v>2275020000</v>
      </c>
      <c r="J516" s="55">
        <v>2</v>
      </c>
      <c r="K516" s="55" t="s">
        <v>34</v>
      </c>
      <c r="L516" s="55" t="s">
        <v>61</v>
      </c>
      <c r="M516" s="55">
        <v>34013</v>
      </c>
      <c r="N516" s="55"/>
      <c r="O516" s="55" t="s">
        <v>93</v>
      </c>
      <c r="P516" s="55">
        <v>48811</v>
      </c>
      <c r="Q516" s="55" t="s">
        <v>37</v>
      </c>
      <c r="R516" s="55" t="s">
        <v>38</v>
      </c>
      <c r="S516" s="55"/>
      <c r="T516" s="55"/>
      <c r="U516" s="55" t="s">
        <v>38</v>
      </c>
      <c r="V516" s="55">
        <v>40.690264999999997</v>
      </c>
      <c r="W516" s="55">
        <v>-74.176412999999997</v>
      </c>
      <c r="X516" s="55" t="s">
        <v>39</v>
      </c>
      <c r="Y516" s="55" t="s">
        <v>94</v>
      </c>
      <c r="Z516" s="55" t="s">
        <v>34</v>
      </c>
      <c r="AA516" s="55">
        <v>0</v>
      </c>
      <c r="AB516" s="55" t="s">
        <v>41</v>
      </c>
      <c r="AC516" s="55">
        <v>8</v>
      </c>
      <c r="AD516" s="55"/>
      <c r="AE516" s="55" t="s">
        <v>47</v>
      </c>
      <c r="AF516" s="55" t="s">
        <v>48</v>
      </c>
      <c r="AG516" s="55">
        <v>0.27095200000000003</v>
      </c>
      <c r="AH516" s="57" t="s">
        <v>44</v>
      </c>
    </row>
    <row r="517" spans="1:34" x14ac:dyDescent="0.25">
      <c r="A517" s="54">
        <v>9376211</v>
      </c>
      <c r="B517" s="55"/>
      <c r="C517" s="55"/>
      <c r="D517" s="55">
        <v>55178213</v>
      </c>
      <c r="E517" s="55"/>
      <c r="F517" s="55">
        <v>300</v>
      </c>
      <c r="G517" s="55">
        <v>148187714</v>
      </c>
      <c r="H517" s="55"/>
      <c r="I517" s="55">
        <v>2275001000</v>
      </c>
      <c r="J517" s="55">
        <v>2</v>
      </c>
      <c r="K517" s="55" t="s">
        <v>34</v>
      </c>
      <c r="L517" s="55" t="s">
        <v>61</v>
      </c>
      <c r="M517" s="55">
        <v>34013</v>
      </c>
      <c r="N517" s="55"/>
      <c r="O517" s="55" t="s">
        <v>93</v>
      </c>
      <c r="P517" s="55">
        <v>48811</v>
      </c>
      <c r="Q517" s="55" t="s">
        <v>37</v>
      </c>
      <c r="R517" s="55" t="s">
        <v>38</v>
      </c>
      <c r="S517" s="55"/>
      <c r="T517" s="55"/>
      <c r="U517" s="55" t="s">
        <v>38</v>
      </c>
      <c r="V517" s="55">
        <v>40.690264999999997</v>
      </c>
      <c r="W517" s="55">
        <v>-74.176412999999997</v>
      </c>
      <c r="X517" s="55" t="s">
        <v>39</v>
      </c>
      <c r="Y517" s="55" t="s">
        <v>94</v>
      </c>
      <c r="Z517" s="55" t="s">
        <v>34</v>
      </c>
      <c r="AA517" s="55">
        <v>0</v>
      </c>
      <c r="AB517" s="55" t="s">
        <v>41</v>
      </c>
      <c r="AC517" s="55">
        <v>8</v>
      </c>
      <c r="AD517" s="55"/>
      <c r="AE517" s="55" t="s">
        <v>47</v>
      </c>
      <c r="AF517" s="55" t="s">
        <v>48</v>
      </c>
      <c r="AG517" s="55">
        <v>2.3709600000000001E-4</v>
      </c>
      <c r="AH517" s="57" t="s">
        <v>44</v>
      </c>
    </row>
    <row r="518" spans="1:34" x14ac:dyDescent="0.25">
      <c r="A518" s="54">
        <v>9376211</v>
      </c>
      <c r="B518" s="55"/>
      <c r="C518" s="55"/>
      <c r="D518" s="55">
        <v>62589313</v>
      </c>
      <c r="E518" s="55"/>
      <c r="F518" s="55">
        <v>300</v>
      </c>
      <c r="G518" s="55">
        <v>84216914</v>
      </c>
      <c r="H518" s="55"/>
      <c r="I518" s="55">
        <v>2275070000</v>
      </c>
      <c r="J518" s="55">
        <v>2</v>
      </c>
      <c r="K518" s="55" t="s">
        <v>34</v>
      </c>
      <c r="L518" s="55" t="s">
        <v>61</v>
      </c>
      <c r="M518" s="55">
        <v>34013</v>
      </c>
      <c r="N518" s="55"/>
      <c r="O518" s="55" t="s">
        <v>93</v>
      </c>
      <c r="P518" s="55">
        <v>48811</v>
      </c>
      <c r="Q518" s="55" t="s">
        <v>37</v>
      </c>
      <c r="R518" s="55" t="s">
        <v>38</v>
      </c>
      <c r="S518" s="55"/>
      <c r="T518" s="55"/>
      <c r="U518" s="55" t="s">
        <v>38</v>
      </c>
      <c r="V518" s="55">
        <v>40.690264999999997</v>
      </c>
      <c r="W518" s="55">
        <v>-74.176412999999997</v>
      </c>
      <c r="X518" s="55" t="s">
        <v>39</v>
      </c>
      <c r="Y518" s="55" t="s">
        <v>94</v>
      </c>
      <c r="Z518" s="55" t="s">
        <v>34</v>
      </c>
      <c r="AA518" s="55">
        <v>0</v>
      </c>
      <c r="AB518" s="55" t="s">
        <v>41</v>
      </c>
      <c r="AC518" s="55">
        <v>8</v>
      </c>
      <c r="AD518" s="55"/>
      <c r="AE518" s="55" t="s">
        <v>47</v>
      </c>
      <c r="AF518" s="55" t="s">
        <v>48</v>
      </c>
      <c r="AG518" s="55">
        <v>0.26194800000000001</v>
      </c>
      <c r="AH518" s="57" t="s">
        <v>44</v>
      </c>
    </row>
    <row r="519" spans="1:34" x14ac:dyDescent="0.25">
      <c r="A519" s="54">
        <v>9376211</v>
      </c>
      <c r="B519" s="55"/>
      <c r="C519" s="55"/>
      <c r="D519" s="55">
        <v>98310013</v>
      </c>
      <c r="E519" s="55"/>
      <c r="F519" s="55">
        <v>300</v>
      </c>
      <c r="G519" s="55">
        <v>148199314</v>
      </c>
      <c r="H519" s="55"/>
      <c r="I519" s="55">
        <v>2275050012</v>
      </c>
      <c r="J519" s="55">
        <v>2</v>
      </c>
      <c r="K519" s="55" t="s">
        <v>34</v>
      </c>
      <c r="L519" s="55" t="s">
        <v>61</v>
      </c>
      <c r="M519" s="55">
        <v>34013</v>
      </c>
      <c r="N519" s="55"/>
      <c r="O519" s="55" t="s">
        <v>93</v>
      </c>
      <c r="P519" s="55">
        <v>48811</v>
      </c>
      <c r="Q519" s="55" t="s">
        <v>37</v>
      </c>
      <c r="R519" s="55" t="s">
        <v>38</v>
      </c>
      <c r="S519" s="55"/>
      <c r="T519" s="55"/>
      <c r="U519" s="55" t="s">
        <v>38</v>
      </c>
      <c r="V519" s="55">
        <v>40.690264999999997</v>
      </c>
      <c r="W519" s="55">
        <v>-74.176412999999997</v>
      </c>
      <c r="X519" s="55" t="s">
        <v>39</v>
      </c>
      <c r="Y519" s="55" t="s">
        <v>94</v>
      </c>
      <c r="Z519" s="55" t="s">
        <v>34</v>
      </c>
      <c r="AA519" s="55">
        <v>0</v>
      </c>
      <c r="AB519" s="55" t="s">
        <v>41</v>
      </c>
      <c r="AC519" s="55">
        <v>8</v>
      </c>
      <c r="AD519" s="55"/>
      <c r="AE519" s="55" t="s">
        <v>47</v>
      </c>
      <c r="AF519" s="55" t="s">
        <v>48</v>
      </c>
      <c r="AG519" s="55">
        <v>2.7259099999999998E-4</v>
      </c>
      <c r="AH519" s="57" t="s">
        <v>44</v>
      </c>
    </row>
    <row r="520" spans="1:34" x14ac:dyDescent="0.25">
      <c r="A520" s="54">
        <v>9376211</v>
      </c>
      <c r="B520" s="55"/>
      <c r="C520" s="55"/>
      <c r="D520" s="55">
        <v>55178313</v>
      </c>
      <c r="E520" s="55"/>
      <c r="F520" s="55">
        <v>300</v>
      </c>
      <c r="G520" s="55">
        <v>166470914</v>
      </c>
      <c r="H520" s="55"/>
      <c r="I520" s="55">
        <v>2275020000</v>
      </c>
      <c r="J520" s="55">
        <v>2</v>
      </c>
      <c r="K520" s="55" t="s">
        <v>34</v>
      </c>
      <c r="L520" s="55" t="s">
        <v>61</v>
      </c>
      <c r="M520" s="55">
        <v>34013</v>
      </c>
      <c r="N520" s="55"/>
      <c r="O520" s="55" t="s">
        <v>93</v>
      </c>
      <c r="P520" s="55">
        <v>48811</v>
      </c>
      <c r="Q520" s="55" t="s">
        <v>37</v>
      </c>
      <c r="R520" s="55" t="s">
        <v>38</v>
      </c>
      <c r="S520" s="55"/>
      <c r="T520" s="55"/>
      <c r="U520" s="55" t="s">
        <v>38</v>
      </c>
      <c r="V520" s="55">
        <v>40.690264999999997</v>
      </c>
      <c r="W520" s="55">
        <v>-74.176412999999997</v>
      </c>
      <c r="X520" s="55" t="s">
        <v>39</v>
      </c>
      <c r="Y520" s="55" t="s">
        <v>94</v>
      </c>
      <c r="Z520" s="55" t="s">
        <v>34</v>
      </c>
      <c r="AA520" s="55">
        <v>0</v>
      </c>
      <c r="AB520" s="55" t="s">
        <v>41</v>
      </c>
      <c r="AC520" s="55">
        <v>8</v>
      </c>
      <c r="AD520" s="55"/>
      <c r="AE520" s="55" t="s">
        <v>47</v>
      </c>
      <c r="AF520" s="55" t="s">
        <v>48</v>
      </c>
      <c r="AG520" s="55">
        <v>5.9914900000000004E-3</v>
      </c>
      <c r="AH520" s="57" t="s">
        <v>44</v>
      </c>
    </row>
    <row r="521" spans="1:34" x14ac:dyDescent="0.25">
      <c r="A521" s="54">
        <v>9376211</v>
      </c>
      <c r="B521" s="55"/>
      <c r="C521" s="55"/>
      <c r="D521" s="55">
        <v>55178313</v>
      </c>
      <c r="E521" s="55"/>
      <c r="F521" s="55">
        <v>300</v>
      </c>
      <c r="G521" s="55">
        <v>166473714</v>
      </c>
      <c r="H521" s="55"/>
      <c r="I521" s="55">
        <v>2275020000</v>
      </c>
      <c r="J521" s="55">
        <v>2</v>
      </c>
      <c r="K521" s="55" t="s">
        <v>34</v>
      </c>
      <c r="L521" s="55" t="s">
        <v>61</v>
      </c>
      <c r="M521" s="55">
        <v>34013</v>
      </c>
      <c r="N521" s="55"/>
      <c r="O521" s="55" t="s">
        <v>93</v>
      </c>
      <c r="P521" s="55">
        <v>48811</v>
      </c>
      <c r="Q521" s="55" t="s">
        <v>37</v>
      </c>
      <c r="R521" s="55" t="s">
        <v>38</v>
      </c>
      <c r="S521" s="55"/>
      <c r="T521" s="55"/>
      <c r="U521" s="55" t="s">
        <v>38</v>
      </c>
      <c r="V521" s="55">
        <v>40.690264999999997</v>
      </c>
      <c r="W521" s="55">
        <v>-74.176412999999997</v>
      </c>
      <c r="X521" s="55" t="s">
        <v>39</v>
      </c>
      <c r="Y521" s="55" t="s">
        <v>94</v>
      </c>
      <c r="Z521" s="55" t="s">
        <v>34</v>
      </c>
      <c r="AA521" s="55">
        <v>0</v>
      </c>
      <c r="AB521" s="55" t="s">
        <v>41</v>
      </c>
      <c r="AC521" s="55">
        <v>8</v>
      </c>
      <c r="AD521" s="55"/>
      <c r="AE521" s="55" t="s">
        <v>47</v>
      </c>
      <c r="AF521" s="55" t="s">
        <v>48</v>
      </c>
      <c r="AG521" s="55">
        <v>6.1304399999999998E-4</v>
      </c>
      <c r="AH521" s="57" t="s">
        <v>44</v>
      </c>
    </row>
    <row r="522" spans="1:34" x14ac:dyDescent="0.25">
      <c r="A522" s="54">
        <v>9376211</v>
      </c>
      <c r="B522" s="55"/>
      <c r="C522" s="55"/>
      <c r="D522" s="55">
        <v>62589513</v>
      </c>
      <c r="E522" s="55"/>
      <c r="F522" s="55">
        <v>300</v>
      </c>
      <c r="G522" s="55">
        <v>84221214</v>
      </c>
      <c r="H522" s="55"/>
      <c r="I522" s="55">
        <v>2275060012</v>
      </c>
      <c r="J522" s="55">
        <v>2</v>
      </c>
      <c r="K522" s="55" t="s">
        <v>34</v>
      </c>
      <c r="L522" s="55" t="s">
        <v>61</v>
      </c>
      <c r="M522" s="55">
        <v>34013</v>
      </c>
      <c r="N522" s="55"/>
      <c r="O522" s="55" t="s">
        <v>93</v>
      </c>
      <c r="P522" s="55">
        <v>48811</v>
      </c>
      <c r="Q522" s="55" t="s">
        <v>37</v>
      </c>
      <c r="R522" s="55" t="s">
        <v>38</v>
      </c>
      <c r="S522" s="55"/>
      <c r="T522" s="55"/>
      <c r="U522" s="55" t="s">
        <v>38</v>
      </c>
      <c r="V522" s="55">
        <v>40.690264999999997</v>
      </c>
      <c r="W522" s="55">
        <v>-74.176412999999997</v>
      </c>
      <c r="X522" s="55" t="s">
        <v>39</v>
      </c>
      <c r="Y522" s="55" t="s">
        <v>94</v>
      </c>
      <c r="Z522" s="55" t="s">
        <v>34</v>
      </c>
      <c r="AA522" s="55">
        <v>0</v>
      </c>
      <c r="AB522" s="55" t="s">
        <v>41</v>
      </c>
      <c r="AC522" s="55">
        <v>8</v>
      </c>
      <c r="AD522" s="55"/>
      <c r="AE522" s="55" t="s">
        <v>47</v>
      </c>
      <c r="AF522" s="55" t="s">
        <v>48</v>
      </c>
      <c r="AG522" s="55">
        <v>0.416935</v>
      </c>
      <c r="AH522" s="57" t="s">
        <v>44</v>
      </c>
    </row>
    <row r="523" spans="1:34" x14ac:dyDescent="0.25">
      <c r="A523" s="54">
        <v>9376211</v>
      </c>
      <c r="B523" s="55"/>
      <c r="C523" s="55"/>
      <c r="D523" s="55">
        <v>62589513</v>
      </c>
      <c r="E523" s="55"/>
      <c r="F523" s="55">
        <v>300</v>
      </c>
      <c r="G523" s="55">
        <v>84221114</v>
      </c>
      <c r="H523" s="55"/>
      <c r="I523" s="55">
        <v>2275060012</v>
      </c>
      <c r="J523" s="55">
        <v>2</v>
      </c>
      <c r="K523" s="55" t="s">
        <v>34</v>
      </c>
      <c r="L523" s="55" t="s">
        <v>61</v>
      </c>
      <c r="M523" s="55">
        <v>34013</v>
      </c>
      <c r="N523" s="55"/>
      <c r="O523" s="55" t="s">
        <v>93</v>
      </c>
      <c r="P523" s="55">
        <v>48811</v>
      </c>
      <c r="Q523" s="55" t="s">
        <v>37</v>
      </c>
      <c r="R523" s="55" t="s">
        <v>38</v>
      </c>
      <c r="S523" s="55"/>
      <c r="T523" s="55"/>
      <c r="U523" s="55" t="s">
        <v>38</v>
      </c>
      <c r="V523" s="55">
        <v>40.690264999999997</v>
      </c>
      <c r="W523" s="55">
        <v>-74.176412999999997</v>
      </c>
      <c r="X523" s="55" t="s">
        <v>39</v>
      </c>
      <c r="Y523" s="55" t="s">
        <v>94</v>
      </c>
      <c r="Z523" s="55" t="s">
        <v>34</v>
      </c>
      <c r="AA523" s="55">
        <v>0</v>
      </c>
      <c r="AB523" s="55" t="s">
        <v>41</v>
      </c>
      <c r="AC523" s="55">
        <v>8</v>
      </c>
      <c r="AD523" s="55"/>
      <c r="AE523" s="55" t="s">
        <v>47</v>
      </c>
      <c r="AF523" s="55" t="s">
        <v>48</v>
      </c>
      <c r="AG523" s="55">
        <v>4.8111300000000003E-4</v>
      </c>
      <c r="AH523" s="57" t="s">
        <v>44</v>
      </c>
    </row>
    <row r="524" spans="1:34" x14ac:dyDescent="0.25">
      <c r="A524" s="54">
        <v>9376211</v>
      </c>
      <c r="B524" s="55"/>
      <c r="C524" s="55"/>
      <c r="D524" s="55">
        <v>62589313</v>
      </c>
      <c r="E524" s="55"/>
      <c r="F524" s="55">
        <v>300</v>
      </c>
      <c r="G524" s="55">
        <v>84212214</v>
      </c>
      <c r="H524" s="55"/>
      <c r="I524" s="55">
        <v>2275070000</v>
      </c>
      <c r="J524" s="55">
        <v>2</v>
      </c>
      <c r="K524" s="55" t="s">
        <v>34</v>
      </c>
      <c r="L524" s="55" t="s">
        <v>61</v>
      </c>
      <c r="M524" s="55">
        <v>34013</v>
      </c>
      <c r="N524" s="55"/>
      <c r="O524" s="55" t="s">
        <v>93</v>
      </c>
      <c r="P524" s="55">
        <v>48811</v>
      </c>
      <c r="Q524" s="55" t="s">
        <v>37</v>
      </c>
      <c r="R524" s="55" t="s">
        <v>38</v>
      </c>
      <c r="S524" s="55"/>
      <c r="T524" s="55"/>
      <c r="U524" s="55" t="s">
        <v>38</v>
      </c>
      <c r="V524" s="55">
        <v>40.690264999999997</v>
      </c>
      <c r="W524" s="55">
        <v>-74.176412999999997</v>
      </c>
      <c r="X524" s="55" t="s">
        <v>39</v>
      </c>
      <c r="Y524" s="55" t="s">
        <v>94</v>
      </c>
      <c r="Z524" s="55" t="s">
        <v>34</v>
      </c>
      <c r="AA524" s="55">
        <v>0</v>
      </c>
      <c r="AB524" s="55" t="s">
        <v>41</v>
      </c>
      <c r="AC524" s="55">
        <v>8</v>
      </c>
      <c r="AD524" s="55"/>
      <c r="AE524" s="55" t="s">
        <v>47</v>
      </c>
      <c r="AF524" s="55" t="s">
        <v>48</v>
      </c>
      <c r="AG524" s="55">
        <v>2.01163E-2</v>
      </c>
      <c r="AH524" s="57" t="s">
        <v>44</v>
      </c>
    </row>
    <row r="525" spans="1:34" x14ac:dyDescent="0.25">
      <c r="A525" s="54">
        <v>9376211</v>
      </c>
      <c r="B525" s="55"/>
      <c r="C525" s="55"/>
      <c r="D525" s="55">
        <v>62589313</v>
      </c>
      <c r="E525" s="55"/>
      <c r="F525" s="55">
        <v>300</v>
      </c>
      <c r="G525" s="55">
        <v>148191314</v>
      </c>
      <c r="H525" s="55"/>
      <c r="I525" s="55">
        <v>2275070000</v>
      </c>
      <c r="J525" s="55">
        <v>2</v>
      </c>
      <c r="K525" s="55" t="s">
        <v>34</v>
      </c>
      <c r="L525" s="55" t="s">
        <v>61</v>
      </c>
      <c r="M525" s="55">
        <v>34013</v>
      </c>
      <c r="N525" s="55"/>
      <c r="O525" s="55" t="s">
        <v>93</v>
      </c>
      <c r="P525" s="55">
        <v>48811</v>
      </c>
      <c r="Q525" s="55" t="s">
        <v>37</v>
      </c>
      <c r="R525" s="55" t="s">
        <v>38</v>
      </c>
      <c r="S525" s="55"/>
      <c r="T525" s="55"/>
      <c r="U525" s="55" t="s">
        <v>38</v>
      </c>
      <c r="V525" s="55">
        <v>40.690264999999997</v>
      </c>
      <c r="W525" s="55">
        <v>-74.176412999999997</v>
      </c>
      <c r="X525" s="55" t="s">
        <v>39</v>
      </c>
      <c r="Y525" s="55" t="s">
        <v>94</v>
      </c>
      <c r="Z525" s="55" t="s">
        <v>34</v>
      </c>
      <c r="AA525" s="55">
        <v>0</v>
      </c>
      <c r="AB525" s="55" t="s">
        <v>41</v>
      </c>
      <c r="AC525" s="55">
        <v>8</v>
      </c>
      <c r="AD525" s="55"/>
      <c r="AE525" s="55" t="s">
        <v>47</v>
      </c>
      <c r="AF525" s="55" t="s">
        <v>48</v>
      </c>
      <c r="AG525" s="55">
        <v>2.9615799999999999E-5</v>
      </c>
      <c r="AH525" s="57" t="s">
        <v>44</v>
      </c>
    </row>
    <row r="526" spans="1:34" x14ac:dyDescent="0.25">
      <c r="A526" s="54">
        <v>9376211</v>
      </c>
      <c r="B526" s="55"/>
      <c r="C526" s="55"/>
      <c r="D526" s="55">
        <v>55178313</v>
      </c>
      <c r="E526" s="55"/>
      <c r="F526" s="55">
        <v>300</v>
      </c>
      <c r="G526" s="55">
        <v>166473814</v>
      </c>
      <c r="H526" s="55"/>
      <c r="I526" s="55">
        <v>2275020000</v>
      </c>
      <c r="J526" s="55">
        <v>2</v>
      </c>
      <c r="K526" s="55" t="s">
        <v>34</v>
      </c>
      <c r="L526" s="55" t="s">
        <v>61</v>
      </c>
      <c r="M526" s="55">
        <v>34013</v>
      </c>
      <c r="N526" s="55"/>
      <c r="O526" s="55" t="s">
        <v>93</v>
      </c>
      <c r="P526" s="55">
        <v>48811</v>
      </c>
      <c r="Q526" s="55" t="s">
        <v>37</v>
      </c>
      <c r="R526" s="55" t="s">
        <v>38</v>
      </c>
      <c r="S526" s="55"/>
      <c r="T526" s="55"/>
      <c r="U526" s="55" t="s">
        <v>38</v>
      </c>
      <c r="V526" s="55">
        <v>40.690264999999997</v>
      </c>
      <c r="W526" s="55">
        <v>-74.176412999999997</v>
      </c>
      <c r="X526" s="55" t="s">
        <v>39</v>
      </c>
      <c r="Y526" s="55" t="s">
        <v>94</v>
      </c>
      <c r="Z526" s="55" t="s">
        <v>34</v>
      </c>
      <c r="AA526" s="55">
        <v>0</v>
      </c>
      <c r="AB526" s="55" t="s">
        <v>41</v>
      </c>
      <c r="AC526" s="55">
        <v>8</v>
      </c>
      <c r="AD526" s="55"/>
      <c r="AE526" s="55" t="s">
        <v>47</v>
      </c>
      <c r="AF526" s="55" t="s">
        <v>48</v>
      </c>
      <c r="AG526" s="55">
        <v>8.9021400000000001E-2</v>
      </c>
      <c r="AH526" s="57" t="s">
        <v>44</v>
      </c>
    </row>
    <row r="527" spans="1:34" x14ac:dyDescent="0.25">
      <c r="A527" s="54">
        <v>9376211</v>
      </c>
      <c r="B527" s="55"/>
      <c r="C527" s="55"/>
      <c r="D527" s="55">
        <v>55178313</v>
      </c>
      <c r="E527" s="55"/>
      <c r="F527" s="55">
        <v>300</v>
      </c>
      <c r="G527" s="55">
        <v>166471114</v>
      </c>
      <c r="H527" s="55"/>
      <c r="I527" s="55">
        <v>2275020000</v>
      </c>
      <c r="J527" s="55">
        <v>2</v>
      </c>
      <c r="K527" s="55" t="s">
        <v>34</v>
      </c>
      <c r="L527" s="55" t="s">
        <v>61</v>
      </c>
      <c r="M527" s="55">
        <v>34013</v>
      </c>
      <c r="N527" s="55"/>
      <c r="O527" s="55" t="s">
        <v>93</v>
      </c>
      <c r="P527" s="55">
        <v>48811</v>
      </c>
      <c r="Q527" s="55" t="s">
        <v>37</v>
      </c>
      <c r="R527" s="55" t="s">
        <v>38</v>
      </c>
      <c r="S527" s="55"/>
      <c r="T527" s="55"/>
      <c r="U527" s="55" t="s">
        <v>38</v>
      </c>
      <c r="V527" s="55">
        <v>40.690264999999997</v>
      </c>
      <c r="W527" s="55">
        <v>-74.176412999999997</v>
      </c>
      <c r="X527" s="55" t="s">
        <v>39</v>
      </c>
      <c r="Y527" s="55" t="s">
        <v>94</v>
      </c>
      <c r="Z527" s="55" t="s">
        <v>34</v>
      </c>
      <c r="AA527" s="55">
        <v>0</v>
      </c>
      <c r="AB527" s="55" t="s">
        <v>41</v>
      </c>
      <c r="AC527" s="55">
        <v>8</v>
      </c>
      <c r="AD527" s="55"/>
      <c r="AE527" s="55" t="s">
        <v>47</v>
      </c>
      <c r="AF527" s="55" t="s">
        <v>48</v>
      </c>
      <c r="AG527" s="55">
        <v>0.38487700000000002</v>
      </c>
      <c r="AH527" s="57" t="s">
        <v>44</v>
      </c>
    </row>
    <row r="528" spans="1:34" x14ac:dyDescent="0.25">
      <c r="A528" s="54">
        <v>9376211</v>
      </c>
      <c r="B528" s="55"/>
      <c r="C528" s="55"/>
      <c r="D528" s="55">
        <v>62589313</v>
      </c>
      <c r="E528" s="55"/>
      <c r="F528" s="55">
        <v>300</v>
      </c>
      <c r="G528" s="55">
        <v>84205514</v>
      </c>
      <c r="H528" s="55"/>
      <c r="I528" s="55">
        <v>2275070000</v>
      </c>
      <c r="J528" s="55">
        <v>2</v>
      </c>
      <c r="K528" s="55" t="s">
        <v>34</v>
      </c>
      <c r="L528" s="55" t="s">
        <v>61</v>
      </c>
      <c r="M528" s="55">
        <v>34013</v>
      </c>
      <c r="N528" s="55"/>
      <c r="O528" s="55" t="s">
        <v>93</v>
      </c>
      <c r="P528" s="55">
        <v>48811</v>
      </c>
      <c r="Q528" s="55" t="s">
        <v>37</v>
      </c>
      <c r="R528" s="55" t="s">
        <v>38</v>
      </c>
      <c r="S528" s="55"/>
      <c r="T528" s="55"/>
      <c r="U528" s="55" t="s">
        <v>38</v>
      </c>
      <c r="V528" s="55">
        <v>40.690264999999997</v>
      </c>
      <c r="W528" s="55">
        <v>-74.176412999999997</v>
      </c>
      <c r="X528" s="55" t="s">
        <v>39</v>
      </c>
      <c r="Y528" s="55" t="s">
        <v>94</v>
      </c>
      <c r="Z528" s="55" t="s">
        <v>34</v>
      </c>
      <c r="AA528" s="55">
        <v>0</v>
      </c>
      <c r="AB528" s="55" t="s">
        <v>41</v>
      </c>
      <c r="AC528" s="55">
        <v>8</v>
      </c>
      <c r="AD528" s="55"/>
      <c r="AE528" s="55" t="s">
        <v>47</v>
      </c>
      <c r="AF528" s="55" t="s">
        <v>48</v>
      </c>
      <c r="AG528" s="55">
        <v>1.9923E-2</v>
      </c>
      <c r="AH528" s="57" t="s">
        <v>44</v>
      </c>
    </row>
    <row r="529" spans="1:34" x14ac:dyDescent="0.25">
      <c r="A529" s="54">
        <v>9376211</v>
      </c>
      <c r="B529" s="55"/>
      <c r="C529" s="55"/>
      <c r="D529" s="55">
        <v>55178313</v>
      </c>
      <c r="E529" s="55"/>
      <c r="F529" s="55">
        <v>300</v>
      </c>
      <c r="G529" s="55">
        <v>81781614</v>
      </c>
      <c r="H529" s="55"/>
      <c r="I529" s="55">
        <v>2275020000</v>
      </c>
      <c r="J529" s="55">
        <v>2</v>
      </c>
      <c r="K529" s="55" t="s">
        <v>34</v>
      </c>
      <c r="L529" s="55" t="s">
        <v>61</v>
      </c>
      <c r="M529" s="55">
        <v>34013</v>
      </c>
      <c r="N529" s="55"/>
      <c r="O529" s="55" t="s">
        <v>93</v>
      </c>
      <c r="P529" s="55">
        <v>48811</v>
      </c>
      <c r="Q529" s="55" t="s">
        <v>37</v>
      </c>
      <c r="R529" s="55" t="s">
        <v>38</v>
      </c>
      <c r="S529" s="55"/>
      <c r="T529" s="55"/>
      <c r="U529" s="55" t="s">
        <v>38</v>
      </c>
      <c r="V529" s="55">
        <v>40.690264999999997</v>
      </c>
      <c r="W529" s="55">
        <v>-74.176412999999997</v>
      </c>
      <c r="X529" s="55" t="s">
        <v>39</v>
      </c>
      <c r="Y529" s="55" t="s">
        <v>94</v>
      </c>
      <c r="Z529" s="55" t="s">
        <v>34</v>
      </c>
      <c r="AA529" s="55">
        <v>0</v>
      </c>
      <c r="AB529" s="55" t="s">
        <v>41</v>
      </c>
      <c r="AC529" s="55">
        <v>8</v>
      </c>
      <c r="AD529" s="55"/>
      <c r="AE529" s="55" t="s">
        <v>47</v>
      </c>
      <c r="AF529" s="55" t="s">
        <v>48</v>
      </c>
      <c r="AG529" s="55">
        <v>0.27903499999999998</v>
      </c>
      <c r="AH529" s="57" t="s">
        <v>44</v>
      </c>
    </row>
    <row r="530" spans="1:34" x14ac:dyDescent="0.25">
      <c r="A530" s="54">
        <v>9376211</v>
      </c>
      <c r="B530" s="55"/>
      <c r="C530" s="55"/>
      <c r="D530" s="55">
        <v>55178313</v>
      </c>
      <c r="E530" s="55"/>
      <c r="F530" s="55">
        <v>300</v>
      </c>
      <c r="G530" s="55">
        <v>166472214</v>
      </c>
      <c r="H530" s="55"/>
      <c r="I530" s="55">
        <v>2275020000</v>
      </c>
      <c r="J530" s="55">
        <v>2</v>
      </c>
      <c r="K530" s="55" t="s">
        <v>34</v>
      </c>
      <c r="L530" s="55" t="s">
        <v>61</v>
      </c>
      <c r="M530" s="55">
        <v>34013</v>
      </c>
      <c r="N530" s="55"/>
      <c r="O530" s="55" t="s">
        <v>93</v>
      </c>
      <c r="P530" s="55">
        <v>48811</v>
      </c>
      <c r="Q530" s="55" t="s">
        <v>37</v>
      </c>
      <c r="R530" s="55" t="s">
        <v>38</v>
      </c>
      <c r="S530" s="55"/>
      <c r="T530" s="55"/>
      <c r="U530" s="55" t="s">
        <v>38</v>
      </c>
      <c r="V530" s="55">
        <v>40.690264999999997</v>
      </c>
      <c r="W530" s="55">
        <v>-74.176412999999997</v>
      </c>
      <c r="X530" s="55" t="s">
        <v>39</v>
      </c>
      <c r="Y530" s="55" t="s">
        <v>94</v>
      </c>
      <c r="Z530" s="55" t="s">
        <v>34</v>
      </c>
      <c r="AA530" s="55">
        <v>0</v>
      </c>
      <c r="AB530" s="55" t="s">
        <v>41</v>
      </c>
      <c r="AC530" s="55">
        <v>8</v>
      </c>
      <c r="AD530" s="55"/>
      <c r="AE530" s="55" t="s">
        <v>47</v>
      </c>
      <c r="AF530" s="55" t="s">
        <v>48</v>
      </c>
      <c r="AG530" s="55">
        <v>0.36025299999999999</v>
      </c>
      <c r="AH530" s="57" t="s">
        <v>44</v>
      </c>
    </row>
    <row r="531" spans="1:34" x14ac:dyDescent="0.25">
      <c r="A531" s="54">
        <v>9376211</v>
      </c>
      <c r="B531" s="55"/>
      <c r="C531" s="55"/>
      <c r="D531" s="55">
        <v>55178313</v>
      </c>
      <c r="E531" s="55"/>
      <c r="F531" s="55">
        <v>300</v>
      </c>
      <c r="G531" s="55">
        <v>166472114</v>
      </c>
      <c r="H531" s="55"/>
      <c r="I531" s="55">
        <v>2275020000</v>
      </c>
      <c r="J531" s="55">
        <v>2</v>
      </c>
      <c r="K531" s="55" t="s">
        <v>34</v>
      </c>
      <c r="L531" s="55" t="s">
        <v>61</v>
      </c>
      <c r="M531" s="55">
        <v>34013</v>
      </c>
      <c r="N531" s="55"/>
      <c r="O531" s="55" t="s">
        <v>93</v>
      </c>
      <c r="P531" s="55">
        <v>48811</v>
      </c>
      <c r="Q531" s="55" t="s">
        <v>37</v>
      </c>
      <c r="R531" s="55" t="s">
        <v>38</v>
      </c>
      <c r="S531" s="55"/>
      <c r="T531" s="55"/>
      <c r="U531" s="55" t="s">
        <v>38</v>
      </c>
      <c r="V531" s="55">
        <v>40.690264999999997</v>
      </c>
      <c r="W531" s="55">
        <v>-74.176412999999997</v>
      </c>
      <c r="X531" s="55" t="s">
        <v>39</v>
      </c>
      <c r="Y531" s="55" t="s">
        <v>94</v>
      </c>
      <c r="Z531" s="55" t="s">
        <v>34</v>
      </c>
      <c r="AA531" s="55">
        <v>0</v>
      </c>
      <c r="AB531" s="55" t="s">
        <v>41</v>
      </c>
      <c r="AC531" s="55">
        <v>8</v>
      </c>
      <c r="AD531" s="55"/>
      <c r="AE531" s="55" t="s">
        <v>47</v>
      </c>
      <c r="AF531" s="55" t="s">
        <v>48</v>
      </c>
      <c r="AG531" s="55">
        <v>0.47993400000000003</v>
      </c>
      <c r="AH531" s="57" t="s">
        <v>44</v>
      </c>
    </row>
    <row r="532" spans="1:34" x14ac:dyDescent="0.25">
      <c r="A532" s="54">
        <v>9376211</v>
      </c>
      <c r="B532" s="55"/>
      <c r="C532" s="55"/>
      <c r="D532" s="55">
        <v>62589313</v>
      </c>
      <c r="E532" s="55"/>
      <c r="F532" s="55">
        <v>300</v>
      </c>
      <c r="G532" s="55">
        <v>84206914</v>
      </c>
      <c r="H532" s="55"/>
      <c r="I532" s="55">
        <v>2275070000</v>
      </c>
      <c r="J532" s="55">
        <v>2</v>
      </c>
      <c r="K532" s="55" t="s">
        <v>34</v>
      </c>
      <c r="L532" s="55" t="s">
        <v>61</v>
      </c>
      <c r="M532" s="55">
        <v>34013</v>
      </c>
      <c r="N532" s="55"/>
      <c r="O532" s="55" t="s">
        <v>93</v>
      </c>
      <c r="P532" s="55">
        <v>48811</v>
      </c>
      <c r="Q532" s="55" t="s">
        <v>37</v>
      </c>
      <c r="R532" s="55" t="s">
        <v>38</v>
      </c>
      <c r="S532" s="55"/>
      <c r="T532" s="55"/>
      <c r="U532" s="55" t="s">
        <v>38</v>
      </c>
      <c r="V532" s="55">
        <v>40.690264999999997</v>
      </c>
      <c r="W532" s="55">
        <v>-74.176412999999997</v>
      </c>
      <c r="X532" s="55" t="s">
        <v>39</v>
      </c>
      <c r="Y532" s="55" t="s">
        <v>94</v>
      </c>
      <c r="Z532" s="55" t="s">
        <v>34</v>
      </c>
      <c r="AA532" s="55">
        <v>0</v>
      </c>
      <c r="AB532" s="55" t="s">
        <v>41</v>
      </c>
      <c r="AC532" s="55">
        <v>8</v>
      </c>
      <c r="AD532" s="55"/>
      <c r="AE532" s="55" t="s">
        <v>47</v>
      </c>
      <c r="AF532" s="55" t="s">
        <v>48</v>
      </c>
      <c r="AG532" s="55">
        <v>2.9615799999999999E-5</v>
      </c>
      <c r="AH532" s="57" t="s">
        <v>44</v>
      </c>
    </row>
    <row r="533" spans="1:34" x14ac:dyDescent="0.25">
      <c r="A533" s="54">
        <v>9376211</v>
      </c>
      <c r="B533" s="55"/>
      <c r="C533" s="55"/>
      <c r="D533" s="55">
        <v>62589613</v>
      </c>
      <c r="E533" s="55"/>
      <c r="F533" s="55">
        <v>300</v>
      </c>
      <c r="G533" s="55">
        <v>84221714</v>
      </c>
      <c r="H533" s="55"/>
      <c r="I533" s="55">
        <v>2268008005</v>
      </c>
      <c r="J533" s="55">
        <v>2</v>
      </c>
      <c r="K533" s="55" t="s">
        <v>34</v>
      </c>
      <c r="L533" s="55" t="s">
        <v>61</v>
      </c>
      <c r="M533" s="55">
        <v>34013</v>
      </c>
      <c r="N533" s="55"/>
      <c r="O533" s="55" t="s">
        <v>93</v>
      </c>
      <c r="P533" s="55">
        <v>48811</v>
      </c>
      <c r="Q533" s="55" t="s">
        <v>37</v>
      </c>
      <c r="R533" s="55" t="s">
        <v>38</v>
      </c>
      <c r="S533" s="55"/>
      <c r="T533" s="55"/>
      <c r="U533" s="55" t="s">
        <v>38</v>
      </c>
      <c r="V533" s="55">
        <v>40.690264999999997</v>
      </c>
      <c r="W533" s="55">
        <v>-74.176412999999997</v>
      </c>
      <c r="X533" s="55" t="s">
        <v>39</v>
      </c>
      <c r="Y533" s="55" t="s">
        <v>94</v>
      </c>
      <c r="Z533" s="55" t="s">
        <v>34</v>
      </c>
      <c r="AA533" s="55">
        <v>0</v>
      </c>
      <c r="AB533" s="55" t="s">
        <v>41</v>
      </c>
      <c r="AC533" s="55">
        <v>8</v>
      </c>
      <c r="AD533" s="55"/>
      <c r="AE533" s="55" t="s">
        <v>47</v>
      </c>
      <c r="AF533" s="55" t="s">
        <v>48</v>
      </c>
      <c r="AG533" s="55">
        <v>4.7225000000000003E-2</v>
      </c>
      <c r="AH533" s="57" t="s">
        <v>44</v>
      </c>
    </row>
    <row r="534" spans="1:34" x14ac:dyDescent="0.25">
      <c r="A534" s="54">
        <v>9376211</v>
      </c>
      <c r="B534" s="55"/>
      <c r="C534" s="55"/>
      <c r="D534" s="55">
        <v>62589313</v>
      </c>
      <c r="E534" s="55"/>
      <c r="F534" s="55">
        <v>300</v>
      </c>
      <c r="G534" s="55">
        <v>84217114</v>
      </c>
      <c r="H534" s="55"/>
      <c r="I534" s="55">
        <v>2275070000</v>
      </c>
      <c r="J534" s="55">
        <v>2</v>
      </c>
      <c r="K534" s="55" t="s">
        <v>34</v>
      </c>
      <c r="L534" s="55" t="s">
        <v>61</v>
      </c>
      <c r="M534" s="55">
        <v>34013</v>
      </c>
      <c r="N534" s="55"/>
      <c r="O534" s="55" t="s">
        <v>93</v>
      </c>
      <c r="P534" s="55">
        <v>48811</v>
      </c>
      <c r="Q534" s="55" t="s">
        <v>37</v>
      </c>
      <c r="R534" s="55" t="s">
        <v>38</v>
      </c>
      <c r="S534" s="55"/>
      <c r="T534" s="55"/>
      <c r="U534" s="55" t="s">
        <v>38</v>
      </c>
      <c r="V534" s="55">
        <v>40.690264999999997</v>
      </c>
      <c r="W534" s="55">
        <v>-74.176412999999997</v>
      </c>
      <c r="X534" s="55" t="s">
        <v>39</v>
      </c>
      <c r="Y534" s="55" t="s">
        <v>94</v>
      </c>
      <c r="Z534" s="55" t="s">
        <v>34</v>
      </c>
      <c r="AA534" s="55">
        <v>0</v>
      </c>
      <c r="AB534" s="55" t="s">
        <v>41</v>
      </c>
      <c r="AC534" s="55">
        <v>8</v>
      </c>
      <c r="AD534" s="55"/>
      <c r="AE534" s="55" t="s">
        <v>47</v>
      </c>
      <c r="AF534" s="55" t="s">
        <v>48</v>
      </c>
      <c r="AG534" s="55">
        <v>0.71079300000000001</v>
      </c>
      <c r="AH534" s="57" t="s">
        <v>44</v>
      </c>
    </row>
    <row r="535" spans="1:34" x14ac:dyDescent="0.25">
      <c r="A535" s="54">
        <v>9376211</v>
      </c>
      <c r="B535" s="55"/>
      <c r="C535" s="55"/>
      <c r="D535" s="55">
        <v>62589613</v>
      </c>
      <c r="E535" s="55"/>
      <c r="F535" s="55">
        <v>300</v>
      </c>
      <c r="G535" s="55">
        <v>84221814</v>
      </c>
      <c r="H535" s="55"/>
      <c r="I535" s="55">
        <v>2270008005</v>
      </c>
      <c r="J535" s="55">
        <v>2</v>
      </c>
      <c r="K535" s="55" t="s">
        <v>34</v>
      </c>
      <c r="L535" s="55" t="s">
        <v>61</v>
      </c>
      <c r="M535" s="55">
        <v>34013</v>
      </c>
      <c r="N535" s="55"/>
      <c r="O535" s="55" t="s">
        <v>93</v>
      </c>
      <c r="P535" s="55">
        <v>48811</v>
      </c>
      <c r="Q535" s="55" t="s">
        <v>37</v>
      </c>
      <c r="R535" s="55" t="s">
        <v>38</v>
      </c>
      <c r="S535" s="55"/>
      <c r="T535" s="55"/>
      <c r="U535" s="55" t="s">
        <v>38</v>
      </c>
      <c r="V535" s="55">
        <v>40.690264999999997</v>
      </c>
      <c r="W535" s="55">
        <v>-74.176412999999997</v>
      </c>
      <c r="X535" s="55" t="s">
        <v>39</v>
      </c>
      <c r="Y535" s="55" t="s">
        <v>94</v>
      </c>
      <c r="Z535" s="55" t="s">
        <v>34</v>
      </c>
      <c r="AA535" s="55">
        <v>0</v>
      </c>
      <c r="AB535" s="55" t="s">
        <v>41</v>
      </c>
      <c r="AC535" s="55">
        <v>8</v>
      </c>
      <c r="AD535" s="55"/>
      <c r="AE535" s="55" t="s">
        <v>47</v>
      </c>
      <c r="AF535" s="55" t="s">
        <v>48</v>
      </c>
      <c r="AG535" s="55">
        <v>2.8904700000000001</v>
      </c>
      <c r="AH535" s="57" t="s">
        <v>44</v>
      </c>
    </row>
    <row r="536" spans="1:34" x14ac:dyDescent="0.25">
      <c r="A536" s="54">
        <v>9376211</v>
      </c>
      <c r="B536" s="55"/>
      <c r="C536" s="55"/>
      <c r="D536" s="55">
        <v>98310013</v>
      </c>
      <c r="E536" s="55"/>
      <c r="F536" s="55">
        <v>300</v>
      </c>
      <c r="G536" s="55">
        <v>137937914</v>
      </c>
      <c r="H536" s="55"/>
      <c r="I536" s="55">
        <v>2275050012</v>
      </c>
      <c r="J536" s="55">
        <v>2</v>
      </c>
      <c r="K536" s="55" t="s">
        <v>34</v>
      </c>
      <c r="L536" s="55" t="s">
        <v>61</v>
      </c>
      <c r="M536" s="55">
        <v>34013</v>
      </c>
      <c r="N536" s="55"/>
      <c r="O536" s="55" t="s">
        <v>93</v>
      </c>
      <c r="P536" s="55">
        <v>48811</v>
      </c>
      <c r="Q536" s="55" t="s">
        <v>37</v>
      </c>
      <c r="R536" s="55" t="s">
        <v>38</v>
      </c>
      <c r="S536" s="55"/>
      <c r="T536" s="55"/>
      <c r="U536" s="55" t="s">
        <v>38</v>
      </c>
      <c r="V536" s="55">
        <v>40.690264999999997</v>
      </c>
      <c r="W536" s="55">
        <v>-74.176412999999997</v>
      </c>
      <c r="X536" s="55" t="s">
        <v>39</v>
      </c>
      <c r="Y536" s="55" t="s">
        <v>94</v>
      </c>
      <c r="Z536" s="55" t="s">
        <v>34</v>
      </c>
      <c r="AA536" s="55">
        <v>0</v>
      </c>
      <c r="AB536" s="55" t="s">
        <v>41</v>
      </c>
      <c r="AC536" s="55">
        <v>8</v>
      </c>
      <c r="AD536" s="55"/>
      <c r="AE536" s="55" t="s">
        <v>47</v>
      </c>
      <c r="AF536" s="55" t="s">
        <v>48</v>
      </c>
      <c r="AG536" s="55">
        <v>0.15628</v>
      </c>
      <c r="AH536" s="57" t="s">
        <v>44</v>
      </c>
    </row>
    <row r="537" spans="1:34" x14ac:dyDescent="0.25">
      <c r="A537" s="54">
        <v>9376211</v>
      </c>
      <c r="B537" s="55"/>
      <c r="C537" s="55"/>
      <c r="D537" s="55">
        <v>62589313</v>
      </c>
      <c r="E537" s="55"/>
      <c r="F537" s="55">
        <v>300</v>
      </c>
      <c r="G537" s="55">
        <v>173354314</v>
      </c>
      <c r="H537" s="55"/>
      <c r="I537" s="55">
        <v>2275070000</v>
      </c>
      <c r="J537" s="55">
        <v>2</v>
      </c>
      <c r="K537" s="55" t="s">
        <v>34</v>
      </c>
      <c r="L537" s="55" t="s">
        <v>61</v>
      </c>
      <c r="M537" s="55">
        <v>34013</v>
      </c>
      <c r="N537" s="55"/>
      <c r="O537" s="55" t="s">
        <v>93</v>
      </c>
      <c r="P537" s="55">
        <v>48811</v>
      </c>
      <c r="Q537" s="55" t="s">
        <v>37</v>
      </c>
      <c r="R537" s="55" t="s">
        <v>38</v>
      </c>
      <c r="S537" s="55"/>
      <c r="T537" s="55"/>
      <c r="U537" s="55" t="s">
        <v>38</v>
      </c>
      <c r="V537" s="55">
        <v>40.690264999999997</v>
      </c>
      <c r="W537" s="55">
        <v>-74.176412999999997</v>
      </c>
      <c r="X537" s="55" t="s">
        <v>39</v>
      </c>
      <c r="Y537" s="55" t="s">
        <v>94</v>
      </c>
      <c r="Z537" s="55" t="s">
        <v>34</v>
      </c>
      <c r="AA537" s="55">
        <v>0</v>
      </c>
      <c r="AB537" s="55" t="s">
        <v>41</v>
      </c>
      <c r="AC537" s="55">
        <v>8</v>
      </c>
      <c r="AD537" s="55"/>
      <c r="AE537" s="55" t="s">
        <v>47</v>
      </c>
      <c r="AF537" s="55" t="s">
        <v>48</v>
      </c>
      <c r="AG537" s="55">
        <v>0.23449500000000001</v>
      </c>
      <c r="AH537" s="57" t="s">
        <v>44</v>
      </c>
    </row>
    <row r="538" spans="1:34" x14ac:dyDescent="0.25">
      <c r="A538" s="54">
        <v>9376211</v>
      </c>
      <c r="B538" s="55"/>
      <c r="C538" s="55"/>
      <c r="D538" s="55">
        <v>62589313</v>
      </c>
      <c r="E538" s="55"/>
      <c r="F538" s="55">
        <v>300</v>
      </c>
      <c r="G538" s="55">
        <v>173354214</v>
      </c>
      <c r="H538" s="55"/>
      <c r="I538" s="55">
        <v>2275070000</v>
      </c>
      <c r="J538" s="55">
        <v>2</v>
      </c>
      <c r="K538" s="55" t="s">
        <v>34</v>
      </c>
      <c r="L538" s="55" t="s">
        <v>61</v>
      </c>
      <c r="M538" s="55">
        <v>34013</v>
      </c>
      <c r="N538" s="55"/>
      <c r="O538" s="55" t="s">
        <v>93</v>
      </c>
      <c r="P538" s="55">
        <v>48811</v>
      </c>
      <c r="Q538" s="55" t="s">
        <v>37</v>
      </c>
      <c r="R538" s="55" t="s">
        <v>38</v>
      </c>
      <c r="S538" s="55"/>
      <c r="T538" s="55"/>
      <c r="U538" s="55" t="s">
        <v>38</v>
      </c>
      <c r="V538" s="55">
        <v>40.690264999999997</v>
      </c>
      <c r="W538" s="55">
        <v>-74.176412999999997</v>
      </c>
      <c r="X538" s="55" t="s">
        <v>39</v>
      </c>
      <c r="Y538" s="55" t="s">
        <v>94</v>
      </c>
      <c r="Z538" s="55" t="s">
        <v>34</v>
      </c>
      <c r="AA538" s="55">
        <v>0</v>
      </c>
      <c r="AB538" s="55" t="s">
        <v>41</v>
      </c>
      <c r="AC538" s="55">
        <v>8</v>
      </c>
      <c r="AD538" s="55"/>
      <c r="AE538" s="55" t="s">
        <v>47</v>
      </c>
      <c r="AF538" s="55" t="s">
        <v>48</v>
      </c>
      <c r="AG538" s="55">
        <v>7.5371300000000002E-2</v>
      </c>
      <c r="AH538" s="57" t="s">
        <v>44</v>
      </c>
    </row>
    <row r="539" spans="1:34" x14ac:dyDescent="0.25">
      <c r="A539" s="54">
        <v>9376211</v>
      </c>
      <c r="B539" s="55"/>
      <c r="C539" s="55"/>
      <c r="D539" s="55">
        <v>62589313</v>
      </c>
      <c r="E539" s="55"/>
      <c r="F539" s="55">
        <v>300</v>
      </c>
      <c r="G539" s="55">
        <v>84205414</v>
      </c>
      <c r="H539" s="55"/>
      <c r="I539" s="55">
        <v>2275070000</v>
      </c>
      <c r="J539" s="55">
        <v>2</v>
      </c>
      <c r="K539" s="55" t="s">
        <v>34</v>
      </c>
      <c r="L539" s="55" t="s">
        <v>61</v>
      </c>
      <c r="M539" s="55">
        <v>34013</v>
      </c>
      <c r="N539" s="55"/>
      <c r="O539" s="55" t="s">
        <v>93</v>
      </c>
      <c r="P539" s="55">
        <v>48811</v>
      </c>
      <c r="Q539" s="55" t="s">
        <v>37</v>
      </c>
      <c r="R539" s="55" t="s">
        <v>38</v>
      </c>
      <c r="S539" s="55"/>
      <c r="T539" s="55"/>
      <c r="U539" s="55" t="s">
        <v>38</v>
      </c>
      <c r="V539" s="55">
        <v>40.690264999999997</v>
      </c>
      <c r="W539" s="55">
        <v>-74.176412999999997</v>
      </c>
      <c r="X539" s="55" t="s">
        <v>39</v>
      </c>
      <c r="Y539" s="55" t="s">
        <v>94</v>
      </c>
      <c r="Z539" s="55" t="s">
        <v>34</v>
      </c>
      <c r="AA539" s="55">
        <v>0</v>
      </c>
      <c r="AB539" s="55" t="s">
        <v>41</v>
      </c>
      <c r="AC539" s="55">
        <v>8</v>
      </c>
      <c r="AD539" s="55"/>
      <c r="AE539" s="55" t="s">
        <v>47</v>
      </c>
      <c r="AF539" s="55" t="s">
        <v>48</v>
      </c>
      <c r="AG539" s="55">
        <v>1.5875400000000001E-2</v>
      </c>
      <c r="AH539" s="57" t="s">
        <v>44</v>
      </c>
    </row>
    <row r="540" spans="1:34" x14ac:dyDescent="0.25">
      <c r="A540" s="54">
        <v>9376211</v>
      </c>
      <c r="B540" s="55"/>
      <c r="C540" s="55"/>
      <c r="D540" s="55">
        <v>62589313</v>
      </c>
      <c r="E540" s="55"/>
      <c r="F540" s="55">
        <v>300</v>
      </c>
      <c r="G540" s="55">
        <v>84215014</v>
      </c>
      <c r="H540" s="55"/>
      <c r="I540" s="55">
        <v>2275070000</v>
      </c>
      <c r="J540" s="55">
        <v>2</v>
      </c>
      <c r="K540" s="55" t="s">
        <v>34</v>
      </c>
      <c r="L540" s="55" t="s">
        <v>61</v>
      </c>
      <c r="M540" s="55">
        <v>34013</v>
      </c>
      <c r="N540" s="55"/>
      <c r="O540" s="55" t="s">
        <v>93</v>
      </c>
      <c r="P540" s="55">
        <v>48811</v>
      </c>
      <c r="Q540" s="55" t="s">
        <v>37</v>
      </c>
      <c r="R540" s="55" t="s">
        <v>38</v>
      </c>
      <c r="S540" s="55"/>
      <c r="T540" s="55"/>
      <c r="U540" s="55" t="s">
        <v>38</v>
      </c>
      <c r="V540" s="55">
        <v>40.690264999999997</v>
      </c>
      <c r="W540" s="55">
        <v>-74.176412999999997</v>
      </c>
      <c r="X540" s="55" t="s">
        <v>39</v>
      </c>
      <c r="Y540" s="55" t="s">
        <v>94</v>
      </c>
      <c r="Z540" s="55" t="s">
        <v>34</v>
      </c>
      <c r="AA540" s="55">
        <v>0</v>
      </c>
      <c r="AB540" s="55" t="s">
        <v>41</v>
      </c>
      <c r="AC540" s="55">
        <v>8</v>
      </c>
      <c r="AD540" s="55"/>
      <c r="AE540" s="55" t="s">
        <v>47</v>
      </c>
      <c r="AF540" s="55" t="s">
        <v>48</v>
      </c>
      <c r="AG540" s="55">
        <v>0.47057399999999999</v>
      </c>
      <c r="AH540" s="57" t="s">
        <v>44</v>
      </c>
    </row>
    <row r="541" spans="1:34" x14ac:dyDescent="0.25">
      <c r="A541" s="54">
        <v>9376211</v>
      </c>
      <c r="B541" s="55"/>
      <c r="C541" s="55"/>
      <c r="D541" s="55">
        <v>55178313</v>
      </c>
      <c r="E541" s="55"/>
      <c r="F541" s="55">
        <v>300</v>
      </c>
      <c r="G541" s="55">
        <v>81781314</v>
      </c>
      <c r="H541" s="55"/>
      <c r="I541" s="55">
        <v>2275020000</v>
      </c>
      <c r="J541" s="55">
        <v>2</v>
      </c>
      <c r="K541" s="55" t="s">
        <v>34</v>
      </c>
      <c r="L541" s="55" t="s">
        <v>61</v>
      </c>
      <c r="M541" s="55">
        <v>34013</v>
      </c>
      <c r="N541" s="55"/>
      <c r="O541" s="55" t="s">
        <v>93</v>
      </c>
      <c r="P541" s="55">
        <v>48811</v>
      </c>
      <c r="Q541" s="55" t="s">
        <v>37</v>
      </c>
      <c r="R541" s="55" t="s">
        <v>38</v>
      </c>
      <c r="S541" s="55"/>
      <c r="T541" s="55"/>
      <c r="U541" s="55" t="s">
        <v>38</v>
      </c>
      <c r="V541" s="55">
        <v>40.690264999999997</v>
      </c>
      <c r="W541" s="55">
        <v>-74.176412999999997</v>
      </c>
      <c r="X541" s="55" t="s">
        <v>39</v>
      </c>
      <c r="Y541" s="55" t="s">
        <v>94</v>
      </c>
      <c r="Z541" s="55" t="s">
        <v>34</v>
      </c>
      <c r="AA541" s="55">
        <v>0</v>
      </c>
      <c r="AB541" s="55" t="s">
        <v>41</v>
      </c>
      <c r="AC541" s="55">
        <v>8</v>
      </c>
      <c r="AD541" s="55"/>
      <c r="AE541" s="55" t="s">
        <v>47</v>
      </c>
      <c r="AF541" s="55" t="s">
        <v>48</v>
      </c>
      <c r="AG541" s="55">
        <v>0.349333</v>
      </c>
      <c r="AH541" s="57" t="s">
        <v>44</v>
      </c>
    </row>
    <row r="542" spans="1:34" x14ac:dyDescent="0.25">
      <c r="A542" s="54">
        <v>9376211</v>
      </c>
      <c r="B542" s="55"/>
      <c r="C542" s="55"/>
      <c r="D542" s="55">
        <v>55178313</v>
      </c>
      <c r="E542" s="55"/>
      <c r="F542" s="55">
        <v>300</v>
      </c>
      <c r="G542" s="55">
        <v>81775614</v>
      </c>
      <c r="H542" s="55"/>
      <c r="I542" s="55">
        <v>2275020000</v>
      </c>
      <c r="J542" s="55">
        <v>2</v>
      </c>
      <c r="K542" s="55" t="s">
        <v>34</v>
      </c>
      <c r="L542" s="55" t="s">
        <v>61</v>
      </c>
      <c r="M542" s="55">
        <v>34013</v>
      </c>
      <c r="N542" s="55"/>
      <c r="O542" s="55" t="s">
        <v>93</v>
      </c>
      <c r="P542" s="55">
        <v>48811</v>
      </c>
      <c r="Q542" s="55" t="s">
        <v>37</v>
      </c>
      <c r="R542" s="55" t="s">
        <v>38</v>
      </c>
      <c r="S542" s="55"/>
      <c r="T542" s="55"/>
      <c r="U542" s="55" t="s">
        <v>38</v>
      </c>
      <c r="V542" s="55">
        <v>40.690264999999997</v>
      </c>
      <c r="W542" s="55">
        <v>-74.176412999999997</v>
      </c>
      <c r="X542" s="55" t="s">
        <v>39</v>
      </c>
      <c r="Y542" s="55" t="s">
        <v>94</v>
      </c>
      <c r="Z542" s="55" t="s">
        <v>34</v>
      </c>
      <c r="AA542" s="55">
        <v>0</v>
      </c>
      <c r="AB542" s="55" t="s">
        <v>41</v>
      </c>
      <c r="AC542" s="55">
        <v>8</v>
      </c>
      <c r="AD542" s="55"/>
      <c r="AE542" s="55" t="s">
        <v>47</v>
      </c>
      <c r="AF542" s="55" t="s">
        <v>48</v>
      </c>
      <c r="AG542" s="55">
        <v>0.39215100000000003</v>
      </c>
      <c r="AH542" s="57" t="s">
        <v>44</v>
      </c>
    </row>
    <row r="543" spans="1:34" x14ac:dyDescent="0.25">
      <c r="A543" s="54">
        <v>9376211</v>
      </c>
      <c r="B543" s="55"/>
      <c r="C543" s="55"/>
      <c r="D543" s="55">
        <v>62589313</v>
      </c>
      <c r="E543" s="55"/>
      <c r="F543" s="55">
        <v>300</v>
      </c>
      <c r="G543" s="55">
        <v>173354514</v>
      </c>
      <c r="H543" s="55"/>
      <c r="I543" s="55">
        <v>2275070000</v>
      </c>
      <c r="J543" s="55">
        <v>2</v>
      </c>
      <c r="K543" s="55" t="s">
        <v>34</v>
      </c>
      <c r="L543" s="55" t="s">
        <v>61</v>
      </c>
      <c r="M543" s="55">
        <v>34013</v>
      </c>
      <c r="N543" s="55"/>
      <c r="O543" s="55" t="s">
        <v>93</v>
      </c>
      <c r="P543" s="55">
        <v>48811</v>
      </c>
      <c r="Q543" s="55" t="s">
        <v>37</v>
      </c>
      <c r="R543" s="55" t="s">
        <v>38</v>
      </c>
      <c r="S543" s="55"/>
      <c r="T543" s="55"/>
      <c r="U543" s="55" t="s">
        <v>38</v>
      </c>
      <c r="V543" s="55">
        <v>40.690264999999997</v>
      </c>
      <c r="W543" s="55">
        <v>-74.176412999999997</v>
      </c>
      <c r="X543" s="55" t="s">
        <v>39</v>
      </c>
      <c r="Y543" s="55" t="s">
        <v>94</v>
      </c>
      <c r="Z543" s="55" t="s">
        <v>34</v>
      </c>
      <c r="AA543" s="55">
        <v>0</v>
      </c>
      <c r="AB543" s="55" t="s">
        <v>41</v>
      </c>
      <c r="AC543" s="55">
        <v>8</v>
      </c>
      <c r="AD543" s="55"/>
      <c r="AE543" s="55" t="s">
        <v>47</v>
      </c>
      <c r="AF543" s="55" t="s">
        <v>48</v>
      </c>
      <c r="AG543" s="55">
        <v>0.18337600000000001</v>
      </c>
      <c r="AH543" s="57" t="s">
        <v>44</v>
      </c>
    </row>
    <row r="544" spans="1:34" x14ac:dyDescent="0.25">
      <c r="A544" s="54">
        <v>9376211</v>
      </c>
      <c r="B544" s="55"/>
      <c r="C544" s="55"/>
      <c r="D544" s="55">
        <v>55178313</v>
      </c>
      <c r="E544" s="55"/>
      <c r="F544" s="55">
        <v>300</v>
      </c>
      <c r="G544" s="55">
        <v>166471914</v>
      </c>
      <c r="H544" s="55"/>
      <c r="I544" s="55">
        <v>2275020000</v>
      </c>
      <c r="J544" s="55">
        <v>2</v>
      </c>
      <c r="K544" s="55" t="s">
        <v>34</v>
      </c>
      <c r="L544" s="55" t="s">
        <v>61</v>
      </c>
      <c r="M544" s="55">
        <v>34013</v>
      </c>
      <c r="N544" s="55"/>
      <c r="O544" s="55" t="s">
        <v>93</v>
      </c>
      <c r="P544" s="55">
        <v>48811</v>
      </c>
      <c r="Q544" s="55" t="s">
        <v>37</v>
      </c>
      <c r="R544" s="55" t="s">
        <v>38</v>
      </c>
      <c r="S544" s="55"/>
      <c r="T544" s="55"/>
      <c r="U544" s="55" t="s">
        <v>38</v>
      </c>
      <c r="V544" s="55">
        <v>40.690264999999997</v>
      </c>
      <c r="W544" s="55">
        <v>-74.176412999999997</v>
      </c>
      <c r="X544" s="55" t="s">
        <v>39</v>
      </c>
      <c r="Y544" s="55" t="s">
        <v>94</v>
      </c>
      <c r="Z544" s="55" t="s">
        <v>34</v>
      </c>
      <c r="AA544" s="55">
        <v>0</v>
      </c>
      <c r="AB544" s="55" t="s">
        <v>41</v>
      </c>
      <c r="AC544" s="55">
        <v>8</v>
      </c>
      <c r="AD544" s="55"/>
      <c r="AE544" s="55" t="s">
        <v>47</v>
      </c>
      <c r="AF544" s="55" t="s">
        <v>48</v>
      </c>
      <c r="AG544" s="55">
        <v>2.0228200000000002E-2</v>
      </c>
      <c r="AH544" s="57" t="s">
        <v>44</v>
      </c>
    </row>
    <row r="545" spans="1:34" x14ac:dyDescent="0.25">
      <c r="A545" s="54">
        <v>9376211</v>
      </c>
      <c r="B545" s="55"/>
      <c r="C545" s="55"/>
      <c r="D545" s="55">
        <v>55178313</v>
      </c>
      <c r="E545" s="55"/>
      <c r="F545" s="55">
        <v>300</v>
      </c>
      <c r="G545" s="55">
        <v>81777714</v>
      </c>
      <c r="H545" s="55"/>
      <c r="I545" s="55">
        <v>2275020000</v>
      </c>
      <c r="J545" s="55">
        <v>2</v>
      </c>
      <c r="K545" s="55" t="s">
        <v>34</v>
      </c>
      <c r="L545" s="55" t="s">
        <v>61</v>
      </c>
      <c r="M545" s="55">
        <v>34013</v>
      </c>
      <c r="N545" s="55"/>
      <c r="O545" s="55" t="s">
        <v>93</v>
      </c>
      <c r="P545" s="55">
        <v>48811</v>
      </c>
      <c r="Q545" s="55" t="s">
        <v>37</v>
      </c>
      <c r="R545" s="55" t="s">
        <v>38</v>
      </c>
      <c r="S545" s="55"/>
      <c r="T545" s="55"/>
      <c r="U545" s="55" t="s">
        <v>38</v>
      </c>
      <c r="V545" s="55">
        <v>40.690264999999997</v>
      </c>
      <c r="W545" s="55">
        <v>-74.176412999999997</v>
      </c>
      <c r="X545" s="55" t="s">
        <v>39</v>
      </c>
      <c r="Y545" s="55" t="s">
        <v>94</v>
      </c>
      <c r="Z545" s="55" t="s">
        <v>34</v>
      </c>
      <c r="AA545" s="55">
        <v>0</v>
      </c>
      <c r="AB545" s="55" t="s">
        <v>41</v>
      </c>
      <c r="AC545" s="55">
        <v>8</v>
      </c>
      <c r="AD545" s="55"/>
      <c r="AE545" s="55" t="s">
        <v>47</v>
      </c>
      <c r="AF545" s="55" t="s">
        <v>48</v>
      </c>
      <c r="AG545" s="55">
        <v>1.9845900000000001E-4</v>
      </c>
      <c r="AH545" s="57" t="s">
        <v>44</v>
      </c>
    </row>
    <row r="546" spans="1:34" x14ac:dyDescent="0.25">
      <c r="A546" s="54">
        <v>9376211</v>
      </c>
      <c r="B546" s="55"/>
      <c r="C546" s="55"/>
      <c r="D546" s="55">
        <v>55178313</v>
      </c>
      <c r="E546" s="55"/>
      <c r="F546" s="55">
        <v>300</v>
      </c>
      <c r="G546" s="55">
        <v>166473514</v>
      </c>
      <c r="H546" s="55"/>
      <c r="I546" s="55">
        <v>2275020000</v>
      </c>
      <c r="J546" s="55">
        <v>2</v>
      </c>
      <c r="K546" s="55" t="s">
        <v>34</v>
      </c>
      <c r="L546" s="55" t="s">
        <v>61</v>
      </c>
      <c r="M546" s="55">
        <v>34013</v>
      </c>
      <c r="N546" s="55"/>
      <c r="O546" s="55" t="s">
        <v>93</v>
      </c>
      <c r="P546" s="55">
        <v>48811</v>
      </c>
      <c r="Q546" s="55" t="s">
        <v>37</v>
      </c>
      <c r="R546" s="55" t="s">
        <v>38</v>
      </c>
      <c r="S546" s="55"/>
      <c r="T546" s="55"/>
      <c r="U546" s="55" t="s">
        <v>38</v>
      </c>
      <c r="V546" s="55">
        <v>40.690264999999997</v>
      </c>
      <c r="W546" s="55">
        <v>-74.176412999999997</v>
      </c>
      <c r="X546" s="55" t="s">
        <v>39</v>
      </c>
      <c r="Y546" s="55" t="s">
        <v>94</v>
      </c>
      <c r="Z546" s="55" t="s">
        <v>34</v>
      </c>
      <c r="AA546" s="55">
        <v>0</v>
      </c>
      <c r="AB546" s="55" t="s">
        <v>41</v>
      </c>
      <c r="AC546" s="55">
        <v>8</v>
      </c>
      <c r="AD546" s="55"/>
      <c r="AE546" s="55" t="s">
        <v>47</v>
      </c>
      <c r="AF546" s="55" t="s">
        <v>48</v>
      </c>
      <c r="AG546" s="55">
        <v>0.43384200000000001</v>
      </c>
      <c r="AH546" s="57" t="s">
        <v>44</v>
      </c>
    </row>
    <row r="547" spans="1:34" x14ac:dyDescent="0.25">
      <c r="A547" s="54">
        <v>9376211</v>
      </c>
      <c r="B547" s="55"/>
      <c r="C547" s="55"/>
      <c r="D547" s="55">
        <v>62589313</v>
      </c>
      <c r="E547" s="55"/>
      <c r="F547" s="55">
        <v>300</v>
      </c>
      <c r="G547" s="55">
        <v>173353114</v>
      </c>
      <c r="H547" s="55"/>
      <c r="I547" s="55">
        <v>2275070000</v>
      </c>
      <c r="J547" s="55">
        <v>2</v>
      </c>
      <c r="K547" s="55" t="s">
        <v>34</v>
      </c>
      <c r="L547" s="55" t="s">
        <v>61</v>
      </c>
      <c r="M547" s="55">
        <v>34013</v>
      </c>
      <c r="N547" s="55"/>
      <c r="O547" s="55" t="s">
        <v>93</v>
      </c>
      <c r="P547" s="55">
        <v>48811</v>
      </c>
      <c r="Q547" s="55" t="s">
        <v>37</v>
      </c>
      <c r="R547" s="55" t="s">
        <v>38</v>
      </c>
      <c r="S547" s="55"/>
      <c r="T547" s="55"/>
      <c r="U547" s="55" t="s">
        <v>38</v>
      </c>
      <c r="V547" s="55">
        <v>40.690264999999997</v>
      </c>
      <c r="W547" s="55">
        <v>-74.176412999999997</v>
      </c>
      <c r="X547" s="55" t="s">
        <v>39</v>
      </c>
      <c r="Y547" s="55" t="s">
        <v>94</v>
      </c>
      <c r="Z547" s="55" t="s">
        <v>34</v>
      </c>
      <c r="AA547" s="55">
        <v>0</v>
      </c>
      <c r="AB547" s="55" t="s">
        <v>41</v>
      </c>
      <c r="AC547" s="55">
        <v>8</v>
      </c>
      <c r="AD547" s="55"/>
      <c r="AE547" s="55" t="s">
        <v>47</v>
      </c>
      <c r="AF547" s="55" t="s">
        <v>48</v>
      </c>
      <c r="AG547" s="55">
        <v>2.4351299999999999E-2</v>
      </c>
      <c r="AH547" s="57" t="s">
        <v>44</v>
      </c>
    </row>
    <row r="548" spans="1:34" x14ac:dyDescent="0.25">
      <c r="A548" s="54">
        <v>9376211</v>
      </c>
      <c r="B548" s="55"/>
      <c r="C548" s="55"/>
      <c r="D548" s="55">
        <v>55178313</v>
      </c>
      <c r="E548" s="55"/>
      <c r="F548" s="55">
        <v>300</v>
      </c>
      <c r="G548" s="55">
        <v>145756314</v>
      </c>
      <c r="H548" s="55"/>
      <c r="I548" s="55">
        <v>2275020000</v>
      </c>
      <c r="J548" s="55">
        <v>2</v>
      </c>
      <c r="K548" s="55" t="s">
        <v>34</v>
      </c>
      <c r="L548" s="55" t="s">
        <v>61</v>
      </c>
      <c r="M548" s="55">
        <v>34013</v>
      </c>
      <c r="N548" s="55"/>
      <c r="O548" s="55" t="s">
        <v>93</v>
      </c>
      <c r="P548" s="55">
        <v>48811</v>
      </c>
      <c r="Q548" s="55" t="s">
        <v>37</v>
      </c>
      <c r="R548" s="55" t="s">
        <v>38</v>
      </c>
      <c r="S548" s="55"/>
      <c r="T548" s="55"/>
      <c r="U548" s="55" t="s">
        <v>38</v>
      </c>
      <c r="V548" s="55">
        <v>40.690264999999997</v>
      </c>
      <c r="W548" s="55">
        <v>-74.176412999999997</v>
      </c>
      <c r="X548" s="55" t="s">
        <v>39</v>
      </c>
      <c r="Y548" s="55" t="s">
        <v>94</v>
      </c>
      <c r="Z548" s="55" t="s">
        <v>34</v>
      </c>
      <c r="AA548" s="55">
        <v>0</v>
      </c>
      <c r="AB548" s="55" t="s">
        <v>41</v>
      </c>
      <c r="AC548" s="55">
        <v>8</v>
      </c>
      <c r="AD548" s="55"/>
      <c r="AE548" s="55" t="s">
        <v>47</v>
      </c>
      <c r="AF548" s="55" t="s">
        <v>48</v>
      </c>
      <c r="AG548" s="55">
        <v>1.6563300000000001</v>
      </c>
      <c r="AH548" s="57" t="s">
        <v>44</v>
      </c>
    </row>
    <row r="549" spans="1:34" x14ac:dyDescent="0.25">
      <c r="A549" s="54">
        <v>9376211</v>
      </c>
      <c r="B549" s="55"/>
      <c r="C549" s="55"/>
      <c r="D549" s="55">
        <v>62589313</v>
      </c>
      <c r="E549" s="55"/>
      <c r="F549" s="55">
        <v>300</v>
      </c>
      <c r="G549" s="55">
        <v>84214214</v>
      </c>
      <c r="H549" s="55"/>
      <c r="I549" s="55">
        <v>2275070000</v>
      </c>
      <c r="J549" s="55">
        <v>2</v>
      </c>
      <c r="K549" s="55" t="s">
        <v>34</v>
      </c>
      <c r="L549" s="55" t="s">
        <v>61</v>
      </c>
      <c r="M549" s="55">
        <v>34013</v>
      </c>
      <c r="N549" s="55"/>
      <c r="O549" s="55" t="s">
        <v>93</v>
      </c>
      <c r="P549" s="55">
        <v>48811</v>
      </c>
      <c r="Q549" s="55" t="s">
        <v>37</v>
      </c>
      <c r="R549" s="55" t="s">
        <v>38</v>
      </c>
      <c r="S549" s="55"/>
      <c r="T549" s="55"/>
      <c r="U549" s="55" t="s">
        <v>38</v>
      </c>
      <c r="V549" s="55">
        <v>40.690264999999997</v>
      </c>
      <c r="W549" s="55">
        <v>-74.176412999999997</v>
      </c>
      <c r="X549" s="55" t="s">
        <v>39</v>
      </c>
      <c r="Y549" s="55" t="s">
        <v>94</v>
      </c>
      <c r="Z549" s="55" t="s">
        <v>34</v>
      </c>
      <c r="AA549" s="55">
        <v>0</v>
      </c>
      <c r="AB549" s="55" t="s">
        <v>41</v>
      </c>
      <c r="AC549" s="55">
        <v>8</v>
      </c>
      <c r="AD549" s="55"/>
      <c r="AE549" s="55" t="s">
        <v>47</v>
      </c>
      <c r="AF549" s="55" t="s">
        <v>48</v>
      </c>
      <c r="AG549" s="55">
        <v>1.5325999999999999E-2</v>
      </c>
      <c r="AH549" s="57" t="s">
        <v>44</v>
      </c>
    </row>
    <row r="550" spans="1:34" x14ac:dyDescent="0.25">
      <c r="A550" s="54">
        <v>9376211</v>
      </c>
      <c r="B550" s="55"/>
      <c r="C550" s="55"/>
      <c r="D550" s="55">
        <v>62589313</v>
      </c>
      <c r="E550" s="55"/>
      <c r="F550" s="55">
        <v>300</v>
      </c>
      <c r="G550" s="55">
        <v>173353614</v>
      </c>
      <c r="H550" s="55"/>
      <c r="I550" s="55">
        <v>2275070000</v>
      </c>
      <c r="J550" s="55">
        <v>2</v>
      </c>
      <c r="K550" s="55" t="s">
        <v>34</v>
      </c>
      <c r="L550" s="55" t="s">
        <v>61</v>
      </c>
      <c r="M550" s="55">
        <v>34013</v>
      </c>
      <c r="N550" s="55"/>
      <c r="O550" s="55" t="s">
        <v>93</v>
      </c>
      <c r="P550" s="55">
        <v>48811</v>
      </c>
      <c r="Q550" s="55" t="s">
        <v>37</v>
      </c>
      <c r="R550" s="55" t="s">
        <v>38</v>
      </c>
      <c r="S550" s="55"/>
      <c r="T550" s="55"/>
      <c r="U550" s="55" t="s">
        <v>38</v>
      </c>
      <c r="V550" s="55">
        <v>40.690264999999997</v>
      </c>
      <c r="W550" s="55">
        <v>-74.176412999999997</v>
      </c>
      <c r="X550" s="55" t="s">
        <v>39</v>
      </c>
      <c r="Y550" s="55" t="s">
        <v>94</v>
      </c>
      <c r="Z550" s="55" t="s">
        <v>34</v>
      </c>
      <c r="AA550" s="55">
        <v>0</v>
      </c>
      <c r="AB550" s="55" t="s">
        <v>41</v>
      </c>
      <c r="AC550" s="55">
        <v>8</v>
      </c>
      <c r="AD550" s="55"/>
      <c r="AE550" s="55" t="s">
        <v>47</v>
      </c>
      <c r="AF550" s="55" t="s">
        <v>48</v>
      </c>
      <c r="AG550" s="55">
        <v>1.14612</v>
      </c>
      <c r="AH550" s="57" t="s">
        <v>44</v>
      </c>
    </row>
    <row r="551" spans="1:34" x14ac:dyDescent="0.25">
      <c r="A551" s="54">
        <v>9376211</v>
      </c>
      <c r="B551" s="55"/>
      <c r="C551" s="55"/>
      <c r="D551" s="55">
        <v>55178313</v>
      </c>
      <c r="E551" s="55"/>
      <c r="F551" s="55">
        <v>300</v>
      </c>
      <c r="G551" s="55">
        <v>166471014</v>
      </c>
      <c r="H551" s="55"/>
      <c r="I551" s="55">
        <v>2275020000</v>
      </c>
      <c r="J551" s="55">
        <v>2</v>
      </c>
      <c r="K551" s="55" t="s">
        <v>34</v>
      </c>
      <c r="L551" s="55" t="s">
        <v>61</v>
      </c>
      <c r="M551" s="55">
        <v>34013</v>
      </c>
      <c r="N551" s="55"/>
      <c r="O551" s="55" t="s">
        <v>93</v>
      </c>
      <c r="P551" s="55">
        <v>48811</v>
      </c>
      <c r="Q551" s="55" t="s">
        <v>37</v>
      </c>
      <c r="R551" s="55" t="s">
        <v>38</v>
      </c>
      <c r="S551" s="55"/>
      <c r="T551" s="55"/>
      <c r="U551" s="55" t="s">
        <v>38</v>
      </c>
      <c r="V551" s="55">
        <v>40.690264999999997</v>
      </c>
      <c r="W551" s="55">
        <v>-74.176412999999997</v>
      </c>
      <c r="X551" s="55" t="s">
        <v>39</v>
      </c>
      <c r="Y551" s="55" t="s">
        <v>94</v>
      </c>
      <c r="Z551" s="55" t="s">
        <v>34</v>
      </c>
      <c r="AA551" s="55">
        <v>0</v>
      </c>
      <c r="AB551" s="55" t="s">
        <v>41</v>
      </c>
      <c r="AC551" s="55">
        <v>8</v>
      </c>
      <c r="AD551" s="55"/>
      <c r="AE551" s="55" t="s">
        <v>47</v>
      </c>
      <c r="AF551" s="55" t="s">
        <v>48</v>
      </c>
      <c r="AG551" s="55">
        <v>1.25807</v>
      </c>
      <c r="AH551" s="57" t="s">
        <v>44</v>
      </c>
    </row>
    <row r="552" spans="1:34" x14ac:dyDescent="0.25">
      <c r="A552" s="54">
        <v>9376211</v>
      </c>
      <c r="B552" s="55"/>
      <c r="C552" s="55"/>
      <c r="D552" s="55">
        <v>62589313</v>
      </c>
      <c r="E552" s="55"/>
      <c r="F552" s="55">
        <v>300</v>
      </c>
      <c r="G552" s="55">
        <v>173354414</v>
      </c>
      <c r="H552" s="55"/>
      <c r="I552" s="55">
        <v>2275070000</v>
      </c>
      <c r="J552" s="55">
        <v>2</v>
      </c>
      <c r="K552" s="55" t="s">
        <v>34</v>
      </c>
      <c r="L552" s="55" t="s">
        <v>61</v>
      </c>
      <c r="M552" s="55">
        <v>34013</v>
      </c>
      <c r="N552" s="55"/>
      <c r="O552" s="55" t="s">
        <v>93</v>
      </c>
      <c r="P552" s="55">
        <v>48811</v>
      </c>
      <c r="Q552" s="55" t="s">
        <v>37</v>
      </c>
      <c r="R552" s="55" t="s">
        <v>38</v>
      </c>
      <c r="S552" s="55"/>
      <c r="T552" s="55"/>
      <c r="U552" s="55" t="s">
        <v>38</v>
      </c>
      <c r="V552" s="55">
        <v>40.690264999999997</v>
      </c>
      <c r="W552" s="55">
        <v>-74.176412999999997</v>
      </c>
      <c r="X552" s="55" t="s">
        <v>39</v>
      </c>
      <c r="Y552" s="55" t="s">
        <v>94</v>
      </c>
      <c r="Z552" s="55" t="s">
        <v>34</v>
      </c>
      <c r="AA552" s="55">
        <v>0</v>
      </c>
      <c r="AB552" s="55" t="s">
        <v>41</v>
      </c>
      <c r="AC552" s="55">
        <v>8</v>
      </c>
      <c r="AD552" s="55"/>
      <c r="AE552" s="55" t="s">
        <v>47</v>
      </c>
      <c r="AF552" s="55" t="s">
        <v>48</v>
      </c>
      <c r="AG552" s="55">
        <v>6.8559700000000001E-2</v>
      </c>
      <c r="AH552" s="57" t="s">
        <v>44</v>
      </c>
    </row>
    <row r="553" spans="1:34" x14ac:dyDescent="0.25">
      <c r="A553" s="54">
        <v>9376211</v>
      </c>
      <c r="B553" s="55"/>
      <c r="C553" s="55"/>
      <c r="D553" s="55">
        <v>62589313</v>
      </c>
      <c r="E553" s="55"/>
      <c r="F553" s="55">
        <v>300</v>
      </c>
      <c r="G553" s="55">
        <v>173354614</v>
      </c>
      <c r="H553" s="55"/>
      <c r="I553" s="55">
        <v>2275070000</v>
      </c>
      <c r="J553" s="55">
        <v>2</v>
      </c>
      <c r="K553" s="55" t="s">
        <v>34</v>
      </c>
      <c r="L553" s="55" t="s">
        <v>61</v>
      </c>
      <c r="M553" s="55">
        <v>34013</v>
      </c>
      <c r="N553" s="55"/>
      <c r="O553" s="55" t="s">
        <v>93</v>
      </c>
      <c r="P553" s="55">
        <v>48811</v>
      </c>
      <c r="Q553" s="55" t="s">
        <v>37</v>
      </c>
      <c r="R553" s="55" t="s">
        <v>38</v>
      </c>
      <c r="S553" s="55"/>
      <c r="T553" s="55"/>
      <c r="U553" s="55" t="s">
        <v>38</v>
      </c>
      <c r="V553" s="55">
        <v>40.690264999999997</v>
      </c>
      <c r="W553" s="55">
        <v>-74.176412999999997</v>
      </c>
      <c r="X553" s="55" t="s">
        <v>39</v>
      </c>
      <c r="Y553" s="55" t="s">
        <v>94</v>
      </c>
      <c r="Z553" s="55" t="s">
        <v>34</v>
      </c>
      <c r="AA553" s="55">
        <v>0</v>
      </c>
      <c r="AB553" s="55" t="s">
        <v>41</v>
      </c>
      <c r="AC553" s="55">
        <v>8</v>
      </c>
      <c r="AD553" s="55"/>
      <c r="AE553" s="55" t="s">
        <v>47</v>
      </c>
      <c r="AF553" s="55" t="s">
        <v>48</v>
      </c>
      <c r="AG553" s="55">
        <v>0.178285</v>
      </c>
      <c r="AH553" s="57" t="s">
        <v>44</v>
      </c>
    </row>
    <row r="554" spans="1:34" x14ac:dyDescent="0.25">
      <c r="A554" s="54">
        <v>9376211</v>
      </c>
      <c r="B554" s="55"/>
      <c r="C554" s="55"/>
      <c r="D554" s="55">
        <v>55178313</v>
      </c>
      <c r="E554" s="55"/>
      <c r="F554" s="55">
        <v>300</v>
      </c>
      <c r="G554" s="55">
        <v>166471714</v>
      </c>
      <c r="H554" s="55"/>
      <c r="I554" s="55">
        <v>2275020000</v>
      </c>
      <c r="J554" s="55">
        <v>2</v>
      </c>
      <c r="K554" s="55" t="s">
        <v>34</v>
      </c>
      <c r="L554" s="55" t="s">
        <v>61</v>
      </c>
      <c r="M554" s="55">
        <v>34013</v>
      </c>
      <c r="N554" s="55"/>
      <c r="O554" s="55" t="s">
        <v>93</v>
      </c>
      <c r="P554" s="55">
        <v>48811</v>
      </c>
      <c r="Q554" s="55" t="s">
        <v>37</v>
      </c>
      <c r="R554" s="55" t="s">
        <v>38</v>
      </c>
      <c r="S554" s="55"/>
      <c r="T554" s="55"/>
      <c r="U554" s="55" t="s">
        <v>38</v>
      </c>
      <c r="V554" s="55">
        <v>40.690264999999997</v>
      </c>
      <c r="W554" s="55">
        <v>-74.176412999999997</v>
      </c>
      <c r="X554" s="55" t="s">
        <v>39</v>
      </c>
      <c r="Y554" s="55" t="s">
        <v>94</v>
      </c>
      <c r="Z554" s="55" t="s">
        <v>34</v>
      </c>
      <c r="AA554" s="55">
        <v>0</v>
      </c>
      <c r="AB554" s="55" t="s">
        <v>41</v>
      </c>
      <c r="AC554" s="55">
        <v>8</v>
      </c>
      <c r="AD554" s="55"/>
      <c r="AE554" s="55" t="s">
        <v>47</v>
      </c>
      <c r="AF554" s="55" t="s">
        <v>48</v>
      </c>
      <c r="AG554" s="55">
        <v>0.84567499999999995</v>
      </c>
      <c r="AH554" s="57" t="s">
        <v>44</v>
      </c>
    </row>
    <row r="555" spans="1:34" x14ac:dyDescent="0.25">
      <c r="A555" s="54">
        <v>9376211</v>
      </c>
      <c r="B555" s="55"/>
      <c r="C555" s="55"/>
      <c r="D555" s="55">
        <v>62589313</v>
      </c>
      <c r="E555" s="55"/>
      <c r="F555" s="55">
        <v>300</v>
      </c>
      <c r="G555" s="55">
        <v>84208214</v>
      </c>
      <c r="H555" s="55"/>
      <c r="I555" s="55">
        <v>2275070000</v>
      </c>
      <c r="J555" s="55">
        <v>2</v>
      </c>
      <c r="K555" s="55" t="s">
        <v>34</v>
      </c>
      <c r="L555" s="55" t="s">
        <v>61</v>
      </c>
      <c r="M555" s="55">
        <v>34013</v>
      </c>
      <c r="N555" s="55"/>
      <c r="O555" s="55" t="s">
        <v>93</v>
      </c>
      <c r="P555" s="55">
        <v>48811</v>
      </c>
      <c r="Q555" s="55" t="s">
        <v>37</v>
      </c>
      <c r="R555" s="55" t="s">
        <v>38</v>
      </c>
      <c r="S555" s="55"/>
      <c r="T555" s="55"/>
      <c r="U555" s="55" t="s">
        <v>38</v>
      </c>
      <c r="V555" s="55">
        <v>40.690264999999997</v>
      </c>
      <c r="W555" s="55">
        <v>-74.176412999999997</v>
      </c>
      <c r="X555" s="55" t="s">
        <v>39</v>
      </c>
      <c r="Y555" s="55" t="s">
        <v>94</v>
      </c>
      <c r="Z555" s="55" t="s">
        <v>34</v>
      </c>
      <c r="AA555" s="55">
        <v>0</v>
      </c>
      <c r="AB555" s="55" t="s">
        <v>41</v>
      </c>
      <c r="AC555" s="55">
        <v>8</v>
      </c>
      <c r="AD555" s="55"/>
      <c r="AE555" s="55" t="s">
        <v>47</v>
      </c>
      <c r="AF555" s="55" t="s">
        <v>48</v>
      </c>
      <c r="AG555" s="55">
        <v>5.9230500000000002E-5</v>
      </c>
      <c r="AH555" s="57" t="s">
        <v>44</v>
      </c>
    </row>
    <row r="556" spans="1:34" x14ac:dyDescent="0.25">
      <c r="A556" s="54">
        <v>9376211</v>
      </c>
      <c r="B556" s="55"/>
      <c r="C556" s="55"/>
      <c r="D556" s="55">
        <v>62589313</v>
      </c>
      <c r="E556" s="55"/>
      <c r="F556" s="55">
        <v>300</v>
      </c>
      <c r="G556" s="55">
        <v>173355214</v>
      </c>
      <c r="H556" s="55"/>
      <c r="I556" s="55">
        <v>2275070000</v>
      </c>
      <c r="J556" s="55">
        <v>2</v>
      </c>
      <c r="K556" s="55" t="s">
        <v>34</v>
      </c>
      <c r="L556" s="55" t="s">
        <v>61</v>
      </c>
      <c r="M556" s="55">
        <v>34013</v>
      </c>
      <c r="N556" s="55"/>
      <c r="O556" s="55" t="s">
        <v>93</v>
      </c>
      <c r="P556" s="55">
        <v>48811</v>
      </c>
      <c r="Q556" s="55" t="s">
        <v>37</v>
      </c>
      <c r="R556" s="55" t="s">
        <v>38</v>
      </c>
      <c r="S556" s="55"/>
      <c r="T556" s="55"/>
      <c r="U556" s="55" t="s">
        <v>38</v>
      </c>
      <c r="V556" s="55">
        <v>40.690264999999997</v>
      </c>
      <c r="W556" s="55">
        <v>-74.176412999999997</v>
      </c>
      <c r="X556" s="55" t="s">
        <v>39</v>
      </c>
      <c r="Y556" s="55" t="s">
        <v>94</v>
      </c>
      <c r="Z556" s="55" t="s">
        <v>34</v>
      </c>
      <c r="AA556" s="55">
        <v>0</v>
      </c>
      <c r="AB556" s="55" t="s">
        <v>41</v>
      </c>
      <c r="AC556" s="55">
        <v>8</v>
      </c>
      <c r="AD556" s="55"/>
      <c r="AE556" s="55" t="s">
        <v>47</v>
      </c>
      <c r="AF556" s="55" t="s">
        <v>48</v>
      </c>
      <c r="AG556" s="55">
        <v>0.24395700000000001</v>
      </c>
      <c r="AH556" s="57" t="s">
        <v>44</v>
      </c>
    </row>
    <row r="557" spans="1:34" x14ac:dyDescent="0.25">
      <c r="A557" s="54">
        <v>9376211</v>
      </c>
      <c r="B557" s="55"/>
      <c r="C557" s="55"/>
      <c r="D557" s="55">
        <v>62589313</v>
      </c>
      <c r="E557" s="55"/>
      <c r="F557" s="55">
        <v>300</v>
      </c>
      <c r="G557" s="55">
        <v>84204614</v>
      </c>
      <c r="H557" s="55"/>
      <c r="I557" s="55">
        <v>2275070000</v>
      </c>
      <c r="J557" s="55">
        <v>2</v>
      </c>
      <c r="K557" s="55" t="s">
        <v>34</v>
      </c>
      <c r="L557" s="55" t="s">
        <v>61</v>
      </c>
      <c r="M557" s="55">
        <v>34013</v>
      </c>
      <c r="N557" s="55"/>
      <c r="O557" s="55" t="s">
        <v>93</v>
      </c>
      <c r="P557" s="55">
        <v>48811</v>
      </c>
      <c r="Q557" s="55" t="s">
        <v>37</v>
      </c>
      <c r="R557" s="55" t="s">
        <v>38</v>
      </c>
      <c r="S557" s="55"/>
      <c r="T557" s="55"/>
      <c r="U557" s="55" t="s">
        <v>38</v>
      </c>
      <c r="V557" s="55">
        <v>40.690264999999997</v>
      </c>
      <c r="W557" s="55">
        <v>-74.176412999999997</v>
      </c>
      <c r="X557" s="55" t="s">
        <v>39</v>
      </c>
      <c r="Y557" s="55" t="s">
        <v>94</v>
      </c>
      <c r="Z557" s="55" t="s">
        <v>34</v>
      </c>
      <c r="AA557" s="55">
        <v>0</v>
      </c>
      <c r="AB557" s="55" t="s">
        <v>41</v>
      </c>
      <c r="AC557" s="55">
        <v>8</v>
      </c>
      <c r="AD557" s="55"/>
      <c r="AE557" s="55" t="s">
        <v>47</v>
      </c>
      <c r="AF557" s="55" t="s">
        <v>48</v>
      </c>
      <c r="AG557" s="55">
        <v>0.25362400000000002</v>
      </c>
      <c r="AH557" s="57" t="s">
        <v>44</v>
      </c>
    </row>
    <row r="558" spans="1:34" x14ac:dyDescent="0.25">
      <c r="A558" s="54">
        <v>9376211</v>
      </c>
      <c r="B558" s="55"/>
      <c r="C558" s="55"/>
      <c r="D558" s="55">
        <v>55178313</v>
      </c>
      <c r="E558" s="55"/>
      <c r="F558" s="55">
        <v>300</v>
      </c>
      <c r="G558" s="55">
        <v>166473314</v>
      </c>
      <c r="H558" s="55"/>
      <c r="I558" s="55">
        <v>2275020000</v>
      </c>
      <c r="J558" s="55">
        <v>2</v>
      </c>
      <c r="K558" s="55" t="s">
        <v>34</v>
      </c>
      <c r="L558" s="55" t="s">
        <v>61</v>
      </c>
      <c r="M558" s="55">
        <v>34013</v>
      </c>
      <c r="N558" s="55"/>
      <c r="O558" s="55" t="s">
        <v>93</v>
      </c>
      <c r="P558" s="55">
        <v>48811</v>
      </c>
      <c r="Q558" s="55" t="s">
        <v>37</v>
      </c>
      <c r="R558" s="55" t="s">
        <v>38</v>
      </c>
      <c r="S558" s="55"/>
      <c r="T558" s="55"/>
      <c r="U558" s="55" t="s">
        <v>38</v>
      </c>
      <c r="V558" s="55">
        <v>40.690264999999997</v>
      </c>
      <c r="W558" s="55">
        <v>-74.176412999999997</v>
      </c>
      <c r="X558" s="55" t="s">
        <v>39</v>
      </c>
      <c r="Y558" s="55" t="s">
        <v>94</v>
      </c>
      <c r="Z558" s="55" t="s">
        <v>34</v>
      </c>
      <c r="AA558" s="55">
        <v>0</v>
      </c>
      <c r="AB558" s="55" t="s">
        <v>41</v>
      </c>
      <c r="AC558" s="55">
        <v>8</v>
      </c>
      <c r="AD558" s="55"/>
      <c r="AE558" s="55" t="s">
        <v>47</v>
      </c>
      <c r="AF558" s="55" t="s">
        <v>48</v>
      </c>
      <c r="AG558" s="55">
        <v>0.18731</v>
      </c>
      <c r="AH558" s="57" t="s">
        <v>44</v>
      </c>
    </row>
    <row r="559" spans="1:34" x14ac:dyDescent="0.25">
      <c r="A559" s="54">
        <v>9376211</v>
      </c>
      <c r="B559" s="55"/>
      <c r="C559" s="55"/>
      <c r="D559" s="55">
        <v>55178313</v>
      </c>
      <c r="E559" s="55"/>
      <c r="F559" s="55">
        <v>300</v>
      </c>
      <c r="G559" s="55">
        <v>81777014</v>
      </c>
      <c r="H559" s="55"/>
      <c r="I559" s="55">
        <v>2275020000</v>
      </c>
      <c r="J559" s="55">
        <v>2</v>
      </c>
      <c r="K559" s="55" t="s">
        <v>34</v>
      </c>
      <c r="L559" s="55" t="s">
        <v>61</v>
      </c>
      <c r="M559" s="55">
        <v>34013</v>
      </c>
      <c r="N559" s="55"/>
      <c r="O559" s="55" t="s">
        <v>93</v>
      </c>
      <c r="P559" s="55">
        <v>48811</v>
      </c>
      <c r="Q559" s="55" t="s">
        <v>37</v>
      </c>
      <c r="R559" s="55" t="s">
        <v>38</v>
      </c>
      <c r="S559" s="55"/>
      <c r="T559" s="55"/>
      <c r="U559" s="55" t="s">
        <v>38</v>
      </c>
      <c r="V559" s="55">
        <v>40.690264999999997</v>
      </c>
      <c r="W559" s="55">
        <v>-74.176412999999997</v>
      </c>
      <c r="X559" s="55" t="s">
        <v>39</v>
      </c>
      <c r="Y559" s="55" t="s">
        <v>94</v>
      </c>
      <c r="Z559" s="55" t="s">
        <v>34</v>
      </c>
      <c r="AA559" s="55">
        <v>0</v>
      </c>
      <c r="AB559" s="55" t="s">
        <v>41</v>
      </c>
      <c r="AC559" s="55">
        <v>8</v>
      </c>
      <c r="AD559" s="55"/>
      <c r="AE559" s="55" t="s">
        <v>47</v>
      </c>
      <c r="AF559" s="55" t="s">
        <v>48</v>
      </c>
      <c r="AG559" s="55">
        <v>5.9663000000000001E-4</v>
      </c>
      <c r="AH559" s="57" t="s">
        <v>44</v>
      </c>
    </row>
    <row r="560" spans="1:34" x14ac:dyDescent="0.25">
      <c r="A560" s="54">
        <v>9376211</v>
      </c>
      <c r="B560" s="55"/>
      <c r="C560" s="55"/>
      <c r="D560" s="55">
        <v>55178313</v>
      </c>
      <c r="E560" s="55"/>
      <c r="F560" s="55">
        <v>300</v>
      </c>
      <c r="G560" s="55">
        <v>166471614</v>
      </c>
      <c r="H560" s="55"/>
      <c r="I560" s="55">
        <v>2275020000</v>
      </c>
      <c r="J560" s="55">
        <v>2</v>
      </c>
      <c r="K560" s="55" t="s">
        <v>34</v>
      </c>
      <c r="L560" s="55" t="s">
        <v>61</v>
      </c>
      <c r="M560" s="55">
        <v>34013</v>
      </c>
      <c r="N560" s="55"/>
      <c r="O560" s="55" t="s">
        <v>93</v>
      </c>
      <c r="P560" s="55">
        <v>48811</v>
      </c>
      <c r="Q560" s="55" t="s">
        <v>37</v>
      </c>
      <c r="R560" s="55" t="s">
        <v>38</v>
      </c>
      <c r="S560" s="55"/>
      <c r="T560" s="55"/>
      <c r="U560" s="55" t="s">
        <v>38</v>
      </c>
      <c r="V560" s="55">
        <v>40.690264999999997</v>
      </c>
      <c r="W560" s="55">
        <v>-74.176412999999997</v>
      </c>
      <c r="X560" s="55" t="s">
        <v>39</v>
      </c>
      <c r="Y560" s="55" t="s">
        <v>94</v>
      </c>
      <c r="Z560" s="55" t="s">
        <v>34</v>
      </c>
      <c r="AA560" s="55">
        <v>0</v>
      </c>
      <c r="AB560" s="55" t="s">
        <v>41</v>
      </c>
      <c r="AC560" s="55">
        <v>8</v>
      </c>
      <c r="AD560" s="55"/>
      <c r="AE560" s="55" t="s">
        <v>47</v>
      </c>
      <c r="AF560" s="55" t="s">
        <v>48</v>
      </c>
      <c r="AG560" s="55">
        <v>2.7484000000000002</v>
      </c>
      <c r="AH560" s="57" t="s">
        <v>44</v>
      </c>
    </row>
    <row r="561" spans="1:34" x14ac:dyDescent="0.25">
      <c r="A561" s="54">
        <v>9376211</v>
      </c>
      <c r="B561" s="55"/>
      <c r="C561" s="55"/>
      <c r="D561" s="55">
        <v>55178313</v>
      </c>
      <c r="E561" s="55"/>
      <c r="F561" s="55">
        <v>300</v>
      </c>
      <c r="G561" s="55">
        <v>81786114</v>
      </c>
      <c r="H561" s="55"/>
      <c r="I561" s="55">
        <v>2275020000</v>
      </c>
      <c r="J561" s="55">
        <v>2</v>
      </c>
      <c r="K561" s="55" t="s">
        <v>34</v>
      </c>
      <c r="L561" s="55" t="s">
        <v>61</v>
      </c>
      <c r="M561" s="55">
        <v>34013</v>
      </c>
      <c r="N561" s="55"/>
      <c r="O561" s="55" t="s">
        <v>93</v>
      </c>
      <c r="P561" s="55">
        <v>48811</v>
      </c>
      <c r="Q561" s="55" t="s">
        <v>37</v>
      </c>
      <c r="R561" s="55" t="s">
        <v>38</v>
      </c>
      <c r="S561" s="55"/>
      <c r="T561" s="55"/>
      <c r="U561" s="55" t="s">
        <v>38</v>
      </c>
      <c r="V561" s="55">
        <v>40.690264999999997</v>
      </c>
      <c r="W561" s="55">
        <v>-74.176412999999997</v>
      </c>
      <c r="X561" s="55" t="s">
        <v>39</v>
      </c>
      <c r="Y561" s="55" t="s">
        <v>94</v>
      </c>
      <c r="Z561" s="55" t="s">
        <v>34</v>
      </c>
      <c r="AA561" s="55">
        <v>0</v>
      </c>
      <c r="AB561" s="55" t="s">
        <v>41</v>
      </c>
      <c r="AC561" s="55">
        <v>8</v>
      </c>
      <c r="AD561" s="55"/>
      <c r="AE561" s="55" t="s">
        <v>47</v>
      </c>
      <c r="AF561" s="55" t="s">
        <v>48</v>
      </c>
      <c r="AG561" s="55">
        <v>3.33466</v>
      </c>
      <c r="AH561" s="57" t="s">
        <v>44</v>
      </c>
    </row>
    <row r="562" spans="1:34" x14ac:dyDescent="0.25">
      <c r="A562" s="54">
        <v>9376211</v>
      </c>
      <c r="B562" s="55"/>
      <c r="C562" s="55"/>
      <c r="D562" s="55">
        <v>55178313</v>
      </c>
      <c r="E562" s="55"/>
      <c r="F562" s="55">
        <v>300</v>
      </c>
      <c r="G562" s="55">
        <v>166473014</v>
      </c>
      <c r="H562" s="55"/>
      <c r="I562" s="55">
        <v>2275020000</v>
      </c>
      <c r="J562" s="55">
        <v>2</v>
      </c>
      <c r="K562" s="55" t="s">
        <v>34</v>
      </c>
      <c r="L562" s="55" t="s">
        <v>61</v>
      </c>
      <c r="M562" s="55">
        <v>34013</v>
      </c>
      <c r="N562" s="55"/>
      <c r="O562" s="55" t="s">
        <v>93</v>
      </c>
      <c r="P562" s="55">
        <v>48811</v>
      </c>
      <c r="Q562" s="55" t="s">
        <v>37</v>
      </c>
      <c r="R562" s="55" t="s">
        <v>38</v>
      </c>
      <c r="S562" s="55"/>
      <c r="T562" s="55"/>
      <c r="U562" s="55" t="s">
        <v>38</v>
      </c>
      <c r="V562" s="55">
        <v>40.690264999999997</v>
      </c>
      <c r="W562" s="55">
        <v>-74.176412999999997</v>
      </c>
      <c r="X562" s="55" t="s">
        <v>39</v>
      </c>
      <c r="Y562" s="55" t="s">
        <v>94</v>
      </c>
      <c r="Z562" s="55" t="s">
        <v>34</v>
      </c>
      <c r="AA562" s="55">
        <v>0</v>
      </c>
      <c r="AB562" s="55" t="s">
        <v>41</v>
      </c>
      <c r="AC562" s="55">
        <v>8</v>
      </c>
      <c r="AD562" s="55"/>
      <c r="AE562" s="55" t="s">
        <v>47</v>
      </c>
      <c r="AF562" s="55" t="s">
        <v>48</v>
      </c>
      <c r="AG562" s="55">
        <v>0.26368900000000001</v>
      </c>
      <c r="AH562" s="57" t="s">
        <v>44</v>
      </c>
    </row>
    <row r="563" spans="1:34" x14ac:dyDescent="0.25">
      <c r="A563" s="54">
        <v>9376211</v>
      </c>
      <c r="B563" s="55"/>
      <c r="C563" s="55"/>
      <c r="D563" s="55">
        <v>55178313</v>
      </c>
      <c r="E563" s="55"/>
      <c r="F563" s="55">
        <v>300</v>
      </c>
      <c r="G563" s="55">
        <v>81786714</v>
      </c>
      <c r="H563" s="55"/>
      <c r="I563" s="55">
        <v>2275020000</v>
      </c>
      <c r="J563" s="55">
        <v>2</v>
      </c>
      <c r="K563" s="55" t="s">
        <v>34</v>
      </c>
      <c r="L563" s="55" t="s">
        <v>61</v>
      </c>
      <c r="M563" s="55">
        <v>34013</v>
      </c>
      <c r="N563" s="55"/>
      <c r="O563" s="55" t="s">
        <v>93</v>
      </c>
      <c r="P563" s="55">
        <v>48811</v>
      </c>
      <c r="Q563" s="55" t="s">
        <v>37</v>
      </c>
      <c r="R563" s="55" t="s">
        <v>38</v>
      </c>
      <c r="S563" s="55"/>
      <c r="T563" s="55"/>
      <c r="U563" s="55" t="s">
        <v>38</v>
      </c>
      <c r="V563" s="55">
        <v>40.690264999999997</v>
      </c>
      <c r="W563" s="55">
        <v>-74.176412999999997</v>
      </c>
      <c r="X563" s="55" t="s">
        <v>39</v>
      </c>
      <c r="Y563" s="55" t="s">
        <v>94</v>
      </c>
      <c r="Z563" s="55" t="s">
        <v>34</v>
      </c>
      <c r="AA563" s="55">
        <v>0</v>
      </c>
      <c r="AB563" s="55" t="s">
        <v>41</v>
      </c>
      <c r="AC563" s="55">
        <v>8</v>
      </c>
      <c r="AD563" s="55"/>
      <c r="AE563" s="55" t="s">
        <v>47</v>
      </c>
      <c r="AF563" s="55" t="s">
        <v>48</v>
      </c>
      <c r="AG563" s="55">
        <v>0.113534</v>
      </c>
      <c r="AH563" s="57" t="s">
        <v>44</v>
      </c>
    </row>
    <row r="564" spans="1:34" x14ac:dyDescent="0.25">
      <c r="A564" s="54">
        <v>9376211</v>
      </c>
      <c r="B564" s="55"/>
      <c r="C564" s="55"/>
      <c r="D564" s="55">
        <v>62589313</v>
      </c>
      <c r="E564" s="55"/>
      <c r="F564" s="55">
        <v>300</v>
      </c>
      <c r="G564" s="55">
        <v>84212414</v>
      </c>
      <c r="H564" s="55"/>
      <c r="I564" s="55">
        <v>2275070000</v>
      </c>
      <c r="J564" s="55">
        <v>2</v>
      </c>
      <c r="K564" s="55" t="s">
        <v>34</v>
      </c>
      <c r="L564" s="55" t="s">
        <v>61</v>
      </c>
      <c r="M564" s="55">
        <v>34013</v>
      </c>
      <c r="N564" s="55"/>
      <c r="O564" s="55" t="s">
        <v>93</v>
      </c>
      <c r="P564" s="55">
        <v>48811</v>
      </c>
      <c r="Q564" s="55" t="s">
        <v>37</v>
      </c>
      <c r="R564" s="55" t="s">
        <v>38</v>
      </c>
      <c r="S564" s="55"/>
      <c r="T564" s="55"/>
      <c r="U564" s="55" t="s">
        <v>38</v>
      </c>
      <c r="V564" s="55">
        <v>40.690264999999997</v>
      </c>
      <c r="W564" s="55">
        <v>-74.176412999999997</v>
      </c>
      <c r="X564" s="55" t="s">
        <v>39</v>
      </c>
      <c r="Y564" s="55" t="s">
        <v>94</v>
      </c>
      <c r="Z564" s="55" t="s">
        <v>34</v>
      </c>
      <c r="AA564" s="55">
        <v>0</v>
      </c>
      <c r="AB564" s="55" t="s">
        <v>41</v>
      </c>
      <c r="AC564" s="55">
        <v>8</v>
      </c>
      <c r="AD564" s="55"/>
      <c r="AE564" s="55" t="s">
        <v>47</v>
      </c>
      <c r="AF564" s="55" t="s">
        <v>48</v>
      </c>
      <c r="AG564" s="55">
        <v>2.9909700000000001E-2</v>
      </c>
      <c r="AH564" s="57" t="s">
        <v>44</v>
      </c>
    </row>
    <row r="565" spans="1:34" x14ac:dyDescent="0.25">
      <c r="A565" s="54">
        <v>9376211</v>
      </c>
      <c r="B565" s="55"/>
      <c r="C565" s="55"/>
      <c r="D565" s="55">
        <v>62589313</v>
      </c>
      <c r="E565" s="55"/>
      <c r="F565" s="55">
        <v>300</v>
      </c>
      <c r="G565" s="55">
        <v>173354714</v>
      </c>
      <c r="H565" s="55"/>
      <c r="I565" s="55">
        <v>2275070000</v>
      </c>
      <c r="J565" s="55">
        <v>2</v>
      </c>
      <c r="K565" s="55" t="s">
        <v>34</v>
      </c>
      <c r="L565" s="55" t="s">
        <v>61</v>
      </c>
      <c r="M565" s="55">
        <v>34013</v>
      </c>
      <c r="N565" s="55"/>
      <c r="O565" s="55" t="s">
        <v>93</v>
      </c>
      <c r="P565" s="55">
        <v>48811</v>
      </c>
      <c r="Q565" s="55" t="s">
        <v>37</v>
      </c>
      <c r="R565" s="55" t="s">
        <v>38</v>
      </c>
      <c r="S565" s="55"/>
      <c r="T565" s="55"/>
      <c r="U565" s="55" t="s">
        <v>38</v>
      </c>
      <c r="V565" s="55">
        <v>40.690264999999997</v>
      </c>
      <c r="W565" s="55">
        <v>-74.176412999999997</v>
      </c>
      <c r="X565" s="55" t="s">
        <v>39</v>
      </c>
      <c r="Y565" s="55" t="s">
        <v>94</v>
      </c>
      <c r="Z565" s="55" t="s">
        <v>34</v>
      </c>
      <c r="AA565" s="55">
        <v>0</v>
      </c>
      <c r="AB565" s="55" t="s">
        <v>41</v>
      </c>
      <c r="AC565" s="55">
        <v>8</v>
      </c>
      <c r="AD565" s="55"/>
      <c r="AE565" s="55" t="s">
        <v>47</v>
      </c>
      <c r="AF565" s="55" t="s">
        <v>48</v>
      </c>
      <c r="AG565" s="55">
        <v>0.53885300000000003</v>
      </c>
      <c r="AH565" s="57" t="s">
        <v>44</v>
      </c>
    </row>
    <row r="566" spans="1:34" x14ac:dyDescent="0.25">
      <c r="A566" s="54">
        <v>9376211</v>
      </c>
      <c r="B566" s="55"/>
      <c r="C566" s="55"/>
      <c r="D566" s="55">
        <v>55178313</v>
      </c>
      <c r="E566" s="55"/>
      <c r="F566" s="55">
        <v>300</v>
      </c>
      <c r="G566" s="55">
        <v>81781414</v>
      </c>
      <c r="H566" s="55"/>
      <c r="I566" s="55">
        <v>2275020000</v>
      </c>
      <c r="J566" s="55">
        <v>2</v>
      </c>
      <c r="K566" s="55" t="s">
        <v>34</v>
      </c>
      <c r="L566" s="55" t="s">
        <v>61</v>
      </c>
      <c r="M566" s="55">
        <v>34013</v>
      </c>
      <c r="N566" s="55"/>
      <c r="O566" s="55" t="s">
        <v>93</v>
      </c>
      <c r="P566" s="55">
        <v>48811</v>
      </c>
      <c r="Q566" s="55" t="s">
        <v>37</v>
      </c>
      <c r="R566" s="55" t="s">
        <v>38</v>
      </c>
      <c r="S566" s="55"/>
      <c r="T566" s="55"/>
      <c r="U566" s="55" t="s">
        <v>38</v>
      </c>
      <c r="V566" s="55">
        <v>40.690264999999997</v>
      </c>
      <c r="W566" s="55">
        <v>-74.176412999999997</v>
      </c>
      <c r="X566" s="55" t="s">
        <v>39</v>
      </c>
      <c r="Y566" s="55" t="s">
        <v>94</v>
      </c>
      <c r="Z566" s="55" t="s">
        <v>34</v>
      </c>
      <c r="AA566" s="55">
        <v>0</v>
      </c>
      <c r="AB566" s="55" t="s">
        <v>41</v>
      </c>
      <c r="AC566" s="55">
        <v>8</v>
      </c>
      <c r="AD566" s="55"/>
      <c r="AE566" s="55" t="s">
        <v>47</v>
      </c>
      <c r="AF566" s="55" t="s">
        <v>48</v>
      </c>
      <c r="AG566" s="55">
        <v>0.37712099999999998</v>
      </c>
      <c r="AH566" s="57" t="s">
        <v>44</v>
      </c>
    </row>
    <row r="567" spans="1:34" x14ac:dyDescent="0.25">
      <c r="A567" s="54">
        <v>9376211</v>
      </c>
      <c r="B567" s="55"/>
      <c r="C567" s="55"/>
      <c r="D567" s="55">
        <v>62589313</v>
      </c>
      <c r="E567" s="55"/>
      <c r="F567" s="55">
        <v>300</v>
      </c>
      <c r="G567" s="55">
        <v>173355514</v>
      </c>
      <c r="H567" s="55"/>
      <c r="I567" s="55">
        <v>2275070000</v>
      </c>
      <c r="J567" s="55">
        <v>2</v>
      </c>
      <c r="K567" s="55" t="s">
        <v>34</v>
      </c>
      <c r="L567" s="55" t="s">
        <v>61</v>
      </c>
      <c r="M567" s="55">
        <v>34013</v>
      </c>
      <c r="N567" s="55"/>
      <c r="O567" s="55" t="s">
        <v>93</v>
      </c>
      <c r="P567" s="55">
        <v>48811</v>
      </c>
      <c r="Q567" s="55" t="s">
        <v>37</v>
      </c>
      <c r="R567" s="55" t="s">
        <v>38</v>
      </c>
      <c r="S567" s="55"/>
      <c r="T567" s="55"/>
      <c r="U567" s="55" t="s">
        <v>38</v>
      </c>
      <c r="V567" s="55">
        <v>40.690264999999997</v>
      </c>
      <c r="W567" s="55">
        <v>-74.176412999999997</v>
      </c>
      <c r="X567" s="55" t="s">
        <v>39</v>
      </c>
      <c r="Y567" s="55" t="s">
        <v>94</v>
      </c>
      <c r="Z567" s="55" t="s">
        <v>34</v>
      </c>
      <c r="AA567" s="55">
        <v>0</v>
      </c>
      <c r="AB567" s="55" t="s">
        <v>41</v>
      </c>
      <c r="AC567" s="55">
        <v>8</v>
      </c>
      <c r="AD567" s="55"/>
      <c r="AE567" s="55" t="s">
        <v>47</v>
      </c>
      <c r="AF567" s="55" t="s">
        <v>48</v>
      </c>
      <c r="AG567" s="55">
        <v>3.6945199999999997E-2</v>
      </c>
      <c r="AH567" s="57" t="s">
        <v>44</v>
      </c>
    </row>
    <row r="568" spans="1:34" x14ac:dyDescent="0.25">
      <c r="A568" s="54">
        <v>9376211</v>
      </c>
      <c r="B568" s="55"/>
      <c r="C568" s="55"/>
      <c r="D568" s="55">
        <v>55178313</v>
      </c>
      <c r="E568" s="55"/>
      <c r="F568" s="55">
        <v>300</v>
      </c>
      <c r="G568" s="55">
        <v>166470814</v>
      </c>
      <c r="H568" s="55"/>
      <c r="I568" s="55">
        <v>2275020000</v>
      </c>
      <c r="J568" s="55">
        <v>2</v>
      </c>
      <c r="K568" s="55" t="s">
        <v>34</v>
      </c>
      <c r="L568" s="55" t="s">
        <v>61</v>
      </c>
      <c r="M568" s="55">
        <v>34013</v>
      </c>
      <c r="N568" s="55"/>
      <c r="O568" s="55" t="s">
        <v>93</v>
      </c>
      <c r="P568" s="55">
        <v>48811</v>
      </c>
      <c r="Q568" s="55" t="s">
        <v>37</v>
      </c>
      <c r="R568" s="55" t="s">
        <v>38</v>
      </c>
      <c r="S568" s="55"/>
      <c r="T568" s="55"/>
      <c r="U568" s="55" t="s">
        <v>38</v>
      </c>
      <c r="V568" s="55">
        <v>40.690264999999997</v>
      </c>
      <c r="W568" s="55">
        <v>-74.176412999999997</v>
      </c>
      <c r="X568" s="55" t="s">
        <v>39</v>
      </c>
      <c r="Y568" s="55" t="s">
        <v>94</v>
      </c>
      <c r="Z568" s="55" t="s">
        <v>34</v>
      </c>
      <c r="AA568" s="55">
        <v>0</v>
      </c>
      <c r="AB568" s="55" t="s">
        <v>41</v>
      </c>
      <c r="AC568" s="55">
        <v>8</v>
      </c>
      <c r="AD568" s="55"/>
      <c r="AE568" s="55" t="s">
        <v>47</v>
      </c>
      <c r="AF568" s="55" t="s">
        <v>48</v>
      </c>
      <c r="AG568" s="55">
        <v>0.29518499999999998</v>
      </c>
      <c r="AH568" s="57" t="s">
        <v>44</v>
      </c>
    </row>
    <row r="569" spans="1:34" x14ac:dyDescent="0.25">
      <c r="A569" s="54">
        <v>9376211</v>
      </c>
      <c r="B569" s="55"/>
      <c r="C569" s="55"/>
      <c r="D569" s="55">
        <v>55178313</v>
      </c>
      <c r="E569" s="55"/>
      <c r="F569" s="55">
        <v>300</v>
      </c>
      <c r="G569" s="55">
        <v>166473214</v>
      </c>
      <c r="H569" s="55"/>
      <c r="I569" s="55">
        <v>2275020000</v>
      </c>
      <c r="J569" s="55">
        <v>2</v>
      </c>
      <c r="K569" s="55" t="s">
        <v>34</v>
      </c>
      <c r="L569" s="55" t="s">
        <v>61</v>
      </c>
      <c r="M569" s="55">
        <v>34013</v>
      </c>
      <c r="N569" s="55"/>
      <c r="O569" s="55" t="s">
        <v>93</v>
      </c>
      <c r="P569" s="55">
        <v>48811</v>
      </c>
      <c r="Q569" s="55" t="s">
        <v>37</v>
      </c>
      <c r="R569" s="55" t="s">
        <v>38</v>
      </c>
      <c r="S569" s="55"/>
      <c r="T569" s="55"/>
      <c r="U569" s="55" t="s">
        <v>38</v>
      </c>
      <c r="V569" s="55">
        <v>40.690264999999997</v>
      </c>
      <c r="W569" s="55">
        <v>-74.176412999999997</v>
      </c>
      <c r="X569" s="55" t="s">
        <v>39</v>
      </c>
      <c r="Y569" s="55" t="s">
        <v>94</v>
      </c>
      <c r="Z569" s="55" t="s">
        <v>34</v>
      </c>
      <c r="AA569" s="55">
        <v>0</v>
      </c>
      <c r="AB569" s="55" t="s">
        <v>41</v>
      </c>
      <c r="AC569" s="55">
        <v>8</v>
      </c>
      <c r="AD569" s="55"/>
      <c r="AE569" s="55" t="s">
        <v>47</v>
      </c>
      <c r="AF569" s="55" t="s">
        <v>48</v>
      </c>
      <c r="AG569" s="55">
        <v>1.1480399999999999</v>
      </c>
      <c r="AH569" s="57" t="s">
        <v>44</v>
      </c>
    </row>
    <row r="570" spans="1:34" x14ac:dyDescent="0.25">
      <c r="A570" s="54">
        <v>9376211</v>
      </c>
      <c r="B570" s="55"/>
      <c r="C570" s="55"/>
      <c r="D570" s="55">
        <v>55178313</v>
      </c>
      <c r="E570" s="55"/>
      <c r="F570" s="55">
        <v>300</v>
      </c>
      <c r="G570" s="55">
        <v>166472014</v>
      </c>
      <c r="H570" s="55"/>
      <c r="I570" s="55">
        <v>2275020000</v>
      </c>
      <c r="J570" s="55">
        <v>2</v>
      </c>
      <c r="K570" s="55" t="s">
        <v>34</v>
      </c>
      <c r="L570" s="55" t="s">
        <v>61</v>
      </c>
      <c r="M570" s="55">
        <v>34013</v>
      </c>
      <c r="N570" s="55"/>
      <c r="O570" s="55" t="s">
        <v>93</v>
      </c>
      <c r="P570" s="55">
        <v>48811</v>
      </c>
      <c r="Q570" s="55" t="s">
        <v>37</v>
      </c>
      <c r="R570" s="55" t="s">
        <v>38</v>
      </c>
      <c r="S570" s="55"/>
      <c r="T570" s="55"/>
      <c r="U570" s="55" t="s">
        <v>38</v>
      </c>
      <c r="V570" s="55">
        <v>40.690264999999997</v>
      </c>
      <c r="W570" s="55">
        <v>-74.176412999999997</v>
      </c>
      <c r="X570" s="55" t="s">
        <v>39</v>
      </c>
      <c r="Y570" s="55" t="s">
        <v>94</v>
      </c>
      <c r="Z570" s="55" t="s">
        <v>34</v>
      </c>
      <c r="AA570" s="55">
        <v>0</v>
      </c>
      <c r="AB570" s="55" t="s">
        <v>41</v>
      </c>
      <c r="AC570" s="55">
        <v>8</v>
      </c>
      <c r="AD570" s="55"/>
      <c r="AE570" s="55" t="s">
        <v>47</v>
      </c>
      <c r="AF570" s="55" t="s">
        <v>48</v>
      </c>
      <c r="AG570" s="55">
        <v>7.9190800000000006E-2</v>
      </c>
      <c r="AH570" s="57" t="s">
        <v>44</v>
      </c>
    </row>
    <row r="571" spans="1:34" x14ac:dyDescent="0.25">
      <c r="A571" s="54">
        <v>9376211</v>
      </c>
      <c r="B571" s="55"/>
      <c r="C571" s="55"/>
      <c r="D571" s="55">
        <v>98310013</v>
      </c>
      <c r="E571" s="55"/>
      <c r="F571" s="55">
        <v>300</v>
      </c>
      <c r="G571" s="55">
        <v>148197914</v>
      </c>
      <c r="H571" s="55"/>
      <c r="I571" s="55">
        <v>2275050012</v>
      </c>
      <c r="J571" s="55">
        <v>2</v>
      </c>
      <c r="K571" s="55" t="s">
        <v>34</v>
      </c>
      <c r="L571" s="55" t="s">
        <v>61</v>
      </c>
      <c r="M571" s="55">
        <v>34013</v>
      </c>
      <c r="N571" s="55"/>
      <c r="O571" s="55" t="s">
        <v>93</v>
      </c>
      <c r="P571" s="55">
        <v>48811</v>
      </c>
      <c r="Q571" s="55" t="s">
        <v>37</v>
      </c>
      <c r="R571" s="55" t="s">
        <v>38</v>
      </c>
      <c r="S571" s="55"/>
      <c r="T571" s="55"/>
      <c r="U571" s="55" t="s">
        <v>38</v>
      </c>
      <c r="V571" s="55">
        <v>40.690264999999997</v>
      </c>
      <c r="W571" s="55">
        <v>-74.176412999999997</v>
      </c>
      <c r="X571" s="55" t="s">
        <v>39</v>
      </c>
      <c r="Y571" s="55" t="s">
        <v>94</v>
      </c>
      <c r="Z571" s="55" t="s">
        <v>34</v>
      </c>
      <c r="AA571" s="55">
        <v>0</v>
      </c>
      <c r="AB571" s="55" t="s">
        <v>41</v>
      </c>
      <c r="AC571" s="55">
        <v>8</v>
      </c>
      <c r="AD571" s="55"/>
      <c r="AE571" s="55" t="s">
        <v>47</v>
      </c>
      <c r="AF571" s="55" t="s">
        <v>48</v>
      </c>
      <c r="AG571" s="55">
        <v>1.02631E-4</v>
      </c>
      <c r="AH571" s="57" t="s">
        <v>44</v>
      </c>
    </row>
    <row r="572" spans="1:34" x14ac:dyDescent="0.25">
      <c r="A572" s="54">
        <v>9376211</v>
      </c>
      <c r="B572" s="55"/>
      <c r="C572" s="55"/>
      <c r="D572" s="55">
        <v>62589313</v>
      </c>
      <c r="E572" s="55"/>
      <c r="F572" s="55">
        <v>300</v>
      </c>
      <c r="G572" s="55">
        <v>173353314</v>
      </c>
      <c r="H572" s="55"/>
      <c r="I572" s="55">
        <v>2275070000</v>
      </c>
      <c r="J572" s="55">
        <v>2</v>
      </c>
      <c r="K572" s="55" t="s">
        <v>34</v>
      </c>
      <c r="L572" s="55" t="s">
        <v>61</v>
      </c>
      <c r="M572" s="55">
        <v>34013</v>
      </c>
      <c r="N572" s="55"/>
      <c r="O572" s="55" t="s">
        <v>93</v>
      </c>
      <c r="P572" s="55">
        <v>48811</v>
      </c>
      <c r="Q572" s="55" t="s">
        <v>37</v>
      </c>
      <c r="R572" s="55" t="s">
        <v>38</v>
      </c>
      <c r="S572" s="55"/>
      <c r="T572" s="55"/>
      <c r="U572" s="55" t="s">
        <v>38</v>
      </c>
      <c r="V572" s="55">
        <v>40.690264999999997</v>
      </c>
      <c r="W572" s="55">
        <v>-74.176412999999997</v>
      </c>
      <c r="X572" s="55" t="s">
        <v>39</v>
      </c>
      <c r="Y572" s="55" t="s">
        <v>94</v>
      </c>
      <c r="Z572" s="55" t="s">
        <v>34</v>
      </c>
      <c r="AA572" s="55">
        <v>0</v>
      </c>
      <c r="AB572" s="55" t="s">
        <v>41</v>
      </c>
      <c r="AC572" s="55">
        <v>8</v>
      </c>
      <c r="AD572" s="55"/>
      <c r="AE572" s="55" t="s">
        <v>47</v>
      </c>
      <c r="AF572" s="55" t="s">
        <v>48</v>
      </c>
      <c r="AG572" s="55">
        <v>0.11086500000000001</v>
      </c>
      <c r="AH572" s="57" t="s">
        <v>44</v>
      </c>
    </row>
    <row r="573" spans="1:34" x14ac:dyDescent="0.25">
      <c r="A573" s="54">
        <v>9376211</v>
      </c>
      <c r="B573" s="55"/>
      <c r="C573" s="55"/>
      <c r="D573" s="55">
        <v>62589313</v>
      </c>
      <c r="E573" s="55"/>
      <c r="F573" s="55">
        <v>300</v>
      </c>
      <c r="G573" s="55">
        <v>173353214</v>
      </c>
      <c r="H573" s="55"/>
      <c r="I573" s="55">
        <v>2275070000</v>
      </c>
      <c r="J573" s="55">
        <v>2</v>
      </c>
      <c r="K573" s="55" t="s">
        <v>34</v>
      </c>
      <c r="L573" s="55" t="s">
        <v>61</v>
      </c>
      <c r="M573" s="55">
        <v>34013</v>
      </c>
      <c r="N573" s="55"/>
      <c r="O573" s="55" t="s">
        <v>93</v>
      </c>
      <c r="P573" s="55">
        <v>48811</v>
      </c>
      <c r="Q573" s="55" t="s">
        <v>37</v>
      </c>
      <c r="R573" s="55" t="s">
        <v>38</v>
      </c>
      <c r="S573" s="55"/>
      <c r="T573" s="55"/>
      <c r="U573" s="55" t="s">
        <v>38</v>
      </c>
      <c r="V573" s="55">
        <v>40.690264999999997</v>
      </c>
      <c r="W573" s="55">
        <v>-74.176412999999997</v>
      </c>
      <c r="X573" s="55" t="s">
        <v>39</v>
      </c>
      <c r="Y573" s="55" t="s">
        <v>94</v>
      </c>
      <c r="Z573" s="55" t="s">
        <v>34</v>
      </c>
      <c r="AA573" s="55">
        <v>0</v>
      </c>
      <c r="AB573" s="55" t="s">
        <v>41</v>
      </c>
      <c r="AC573" s="55">
        <v>8</v>
      </c>
      <c r="AD573" s="55"/>
      <c r="AE573" s="55" t="s">
        <v>47</v>
      </c>
      <c r="AF573" s="55" t="s">
        <v>48</v>
      </c>
      <c r="AG573" s="55">
        <v>6.6634699999999997E-4</v>
      </c>
      <c r="AH573" s="57" t="s">
        <v>44</v>
      </c>
    </row>
    <row r="574" spans="1:34" x14ac:dyDescent="0.25">
      <c r="A574" s="54">
        <v>9376211</v>
      </c>
      <c r="B574" s="55"/>
      <c r="C574" s="55"/>
      <c r="D574" s="55">
        <v>62589513</v>
      </c>
      <c r="E574" s="55"/>
      <c r="F574" s="55">
        <v>300</v>
      </c>
      <c r="G574" s="55">
        <v>137937114</v>
      </c>
      <c r="H574" s="55"/>
      <c r="I574" s="55">
        <v>2275060012</v>
      </c>
      <c r="J574" s="55">
        <v>2</v>
      </c>
      <c r="K574" s="55" t="s">
        <v>34</v>
      </c>
      <c r="L574" s="55" t="s">
        <v>61</v>
      </c>
      <c r="M574" s="55">
        <v>34013</v>
      </c>
      <c r="N574" s="55"/>
      <c r="O574" s="55" t="s">
        <v>93</v>
      </c>
      <c r="P574" s="55">
        <v>48811</v>
      </c>
      <c r="Q574" s="55" t="s">
        <v>37</v>
      </c>
      <c r="R574" s="55" t="s">
        <v>38</v>
      </c>
      <c r="S574" s="55"/>
      <c r="T574" s="55"/>
      <c r="U574" s="55" t="s">
        <v>38</v>
      </c>
      <c r="V574" s="55">
        <v>40.690264999999997</v>
      </c>
      <c r="W574" s="55">
        <v>-74.176412999999997</v>
      </c>
      <c r="X574" s="55" t="s">
        <v>39</v>
      </c>
      <c r="Y574" s="55" t="s">
        <v>94</v>
      </c>
      <c r="Z574" s="55" t="s">
        <v>34</v>
      </c>
      <c r="AA574" s="55">
        <v>0</v>
      </c>
      <c r="AB574" s="55" t="s">
        <v>41</v>
      </c>
      <c r="AC574" s="55">
        <v>8</v>
      </c>
      <c r="AD574" s="55"/>
      <c r="AE574" s="55" t="s">
        <v>47</v>
      </c>
      <c r="AF574" s="55" t="s">
        <v>48</v>
      </c>
      <c r="AG574" s="55">
        <v>1.21347</v>
      </c>
      <c r="AH574" s="57" t="s">
        <v>44</v>
      </c>
    </row>
    <row r="575" spans="1:34" x14ac:dyDescent="0.25">
      <c r="A575" s="54">
        <v>9376211</v>
      </c>
      <c r="B575" s="55"/>
      <c r="C575" s="55"/>
      <c r="D575" s="55">
        <v>55178313</v>
      </c>
      <c r="E575" s="55"/>
      <c r="F575" s="55">
        <v>300</v>
      </c>
      <c r="G575" s="55">
        <v>166471814</v>
      </c>
      <c r="H575" s="55"/>
      <c r="I575" s="55">
        <v>2275020000</v>
      </c>
      <c r="J575" s="55">
        <v>2</v>
      </c>
      <c r="K575" s="55" t="s">
        <v>34</v>
      </c>
      <c r="L575" s="55" t="s">
        <v>61</v>
      </c>
      <c r="M575" s="55">
        <v>34013</v>
      </c>
      <c r="N575" s="55"/>
      <c r="O575" s="55" t="s">
        <v>93</v>
      </c>
      <c r="P575" s="55">
        <v>48811</v>
      </c>
      <c r="Q575" s="55" t="s">
        <v>37</v>
      </c>
      <c r="R575" s="55" t="s">
        <v>38</v>
      </c>
      <c r="S575" s="55"/>
      <c r="T575" s="55"/>
      <c r="U575" s="55" t="s">
        <v>38</v>
      </c>
      <c r="V575" s="55">
        <v>40.690264999999997</v>
      </c>
      <c r="W575" s="55">
        <v>-74.176412999999997</v>
      </c>
      <c r="X575" s="55" t="s">
        <v>39</v>
      </c>
      <c r="Y575" s="55" t="s">
        <v>94</v>
      </c>
      <c r="Z575" s="55" t="s">
        <v>34</v>
      </c>
      <c r="AA575" s="55">
        <v>0</v>
      </c>
      <c r="AB575" s="55" t="s">
        <v>41</v>
      </c>
      <c r="AC575" s="55">
        <v>8</v>
      </c>
      <c r="AD575" s="55"/>
      <c r="AE575" s="55" t="s">
        <v>47</v>
      </c>
      <c r="AF575" s="55" t="s">
        <v>48</v>
      </c>
      <c r="AG575" s="55">
        <v>4.92567E-2</v>
      </c>
      <c r="AH575" s="57" t="s">
        <v>44</v>
      </c>
    </row>
    <row r="576" spans="1:34" x14ac:dyDescent="0.25">
      <c r="A576" s="54">
        <v>9376211</v>
      </c>
      <c r="B576" s="55"/>
      <c r="C576" s="55"/>
      <c r="D576" s="55">
        <v>98310013</v>
      </c>
      <c r="E576" s="55"/>
      <c r="F576" s="55">
        <v>300</v>
      </c>
      <c r="G576" s="55">
        <v>148198714</v>
      </c>
      <c r="H576" s="55"/>
      <c r="I576" s="55">
        <v>2275050012</v>
      </c>
      <c r="J576" s="55">
        <v>2</v>
      </c>
      <c r="K576" s="55" t="s">
        <v>34</v>
      </c>
      <c r="L576" s="55" t="s">
        <v>61</v>
      </c>
      <c r="M576" s="55">
        <v>34013</v>
      </c>
      <c r="N576" s="55"/>
      <c r="O576" s="55" t="s">
        <v>93</v>
      </c>
      <c r="P576" s="55">
        <v>48811</v>
      </c>
      <c r="Q576" s="55" t="s">
        <v>37</v>
      </c>
      <c r="R576" s="55" t="s">
        <v>38</v>
      </c>
      <c r="S576" s="55"/>
      <c r="T576" s="55"/>
      <c r="U576" s="55" t="s">
        <v>38</v>
      </c>
      <c r="V576" s="55">
        <v>40.690264999999997</v>
      </c>
      <c r="W576" s="55">
        <v>-74.176412999999997</v>
      </c>
      <c r="X576" s="55" t="s">
        <v>39</v>
      </c>
      <c r="Y576" s="55" t="s">
        <v>94</v>
      </c>
      <c r="Z576" s="55" t="s">
        <v>34</v>
      </c>
      <c r="AA576" s="55">
        <v>0</v>
      </c>
      <c r="AB576" s="55" t="s">
        <v>41</v>
      </c>
      <c r="AC576" s="55">
        <v>8</v>
      </c>
      <c r="AD576" s="55"/>
      <c r="AE576" s="55" t="s">
        <v>47</v>
      </c>
      <c r="AF576" s="55" t="s">
        <v>48</v>
      </c>
      <c r="AG576" s="55">
        <v>2.0771099999999999E-4</v>
      </c>
      <c r="AH576" s="57" t="s">
        <v>44</v>
      </c>
    </row>
    <row r="577" spans="1:34" x14ac:dyDescent="0.25">
      <c r="A577" s="54">
        <v>9376211</v>
      </c>
      <c r="B577" s="55"/>
      <c r="C577" s="55"/>
      <c r="D577" s="55">
        <v>55178313</v>
      </c>
      <c r="E577" s="55"/>
      <c r="F577" s="55">
        <v>300</v>
      </c>
      <c r="G577" s="55">
        <v>166472714</v>
      </c>
      <c r="H577" s="55"/>
      <c r="I577" s="55">
        <v>2275020000</v>
      </c>
      <c r="J577" s="55">
        <v>2</v>
      </c>
      <c r="K577" s="55" t="s">
        <v>34</v>
      </c>
      <c r="L577" s="55" t="s">
        <v>61</v>
      </c>
      <c r="M577" s="55">
        <v>34013</v>
      </c>
      <c r="N577" s="55"/>
      <c r="O577" s="55" t="s">
        <v>93</v>
      </c>
      <c r="P577" s="55">
        <v>48811</v>
      </c>
      <c r="Q577" s="55" t="s">
        <v>37</v>
      </c>
      <c r="R577" s="55" t="s">
        <v>38</v>
      </c>
      <c r="S577" s="55"/>
      <c r="T577" s="55"/>
      <c r="U577" s="55" t="s">
        <v>38</v>
      </c>
      <c r="V577" s="55">
        <v>40.690264999999997</v>
      </c>
      <c r="W577" s="55">
        <v>-74.176412999999997</v>
      </c>
      <c r="X577" s="55" t="s">
        <v>39</v>
      </c>
      <c r="Y577" s="55" t="s">
        <v>94</v>
      </c>
      <c r="Z577" s="55" t="s">
        <v>34</v>
      </c>
      <c r="AA577" s="55">
        <v>0</v>
      </c>
      <c r="AB577" s="55" t="s">
        <v>41</v>
      </c>
      <c r="AC577" s="55">
        <v>8</v>
      </c>
      <c r="AD577" s="55"/>
      <c r="AE577" s="55" t="s">
        <v>47</v>
      </c>
      <c r="AF577" s="55" t="s">
        <v>48</v>
      </c>
      <c r="AG577" s="55">
        <v>0.140263</v>
      </c>
      <c r="AH577" s="57" t="s">
        <v>44</v>
      </c>
    </row>
    <row r="578" spans="1:34" x14ac:dyDescent="0.25">
      <c r="A578" s="54">
        <v>9376211</v>
      </c>
      <c r="B578" s="55"/>
      <c r="C578" s="55"/>
      <c r="D578" s="55">
        <v>62589313</v>
      </c>
      <c r="E578" s="55"/>
      <c r="F578" s="55">
        <v>300</v>
      </c>
      <c r="G578" s="55">
        <v>145757914</v>
      </c>
      <c r="H578" s="55"/>
      <c r="I578" s="55">
        <v>2275070000</v>
      </c>
      <c r="J578" s="55">
        <v>2</v>
      </c>
      <c r="K578" s="55" t="s">
        <v>34</v>
      </c>
      <c r="L578" s="55" t="s">
        <v>61</v>
      </c>
      <c r="M578" s="55">
        <v>34013</v>
      </c>
      <c r="N578" s="55"/>
      <c r="O578" s="55" t="s">
        <v>93</v>
      </c>
      <c r="P578" s="55">
        <v>48811</v>
      </c>
      <c r="Q578" s="55" t="s">
        <v>37</v>
      </c>
      <c r="R578" s="55" t="s">
        <v>38</v>
      </c>
      <c r="S578" s="55"/>
      <c r="T578" s="55"/>
      <c r="U578" s="55" t="s">
        <v>38</v>
      </c>
      <c r="V578" s="55">
        <v>40.690264999999997</v>
      </c>
      <c r="W578" s="55">
        <v>-74.176412999999997</v>
      </c>
      <c r="X578" s="55" t="s">
        <v>39</v>
      </c>
      <c r="Y578" s="55" t="s">
        <v>94</v>
      </c>
      <c r="Z578" s="55" t="s">
        <v>34</v>
      </c>
      <c r="AA578" s="55">
        <v>0</v>
      </c>
      <c r="AB578" s="55" t="s">
        <v>41</v>
      </c>
      <c r="AC578" s="55">
        <v>8</v>
      </c>
      <c r="AD578" s="55"/>
      <c r="AE578" s="55" t="s">
        <v>47</v>
      </c>
      <c r="AF578" s="55" t="s">
        <v>48</v>
      </c>
      <c r="AG578" s="55">
        <v>0.18146899999999999</v>
      </c>
      <c r="AH578" s="57" t="s">
        <v>44</v>
      </c>
    </row>
    <row r="579" spans="1:34" x14ac:dyDescent="0.25">
      <c r="A579" s="54">
        <v>9376211</v>
      </c>
      <c r="B579" s="55"/>
      <c r="C579" s="55"/>
      <c r="D579" s="55">
        <v>98310013</v>
      </c>
      <c r="E579" s="55"/>
      <c r="F579" s="55">
        <v>300</v>
      </c>
      <c r="G579" s="55">
        <v>137937814</v>
      </c>
      <c r="H579" s="55"/>
      <c r="I579" s="55">
        <v>2275050011</v>
      </c>
      <c r="J579" s="55">
        <v>2</v>
      </c>
      <c r="K579" s="55" t="s">
        <v>34</v>
      </c>
      <c r="L579" s="55" t="s">
        <v>61</v>
      </c>
      <c r="M579" s="55">
        <v>34013</v>
      </c>
      <c r="N579" s="55"/>
      <c r="O579" s="55" t="s">
        <v>93</v>
      </c>
      <c r="P579" s="55">
        <v>48811</v>
      </c>
      <c r="Q579" s="55" t="s">
        <v>37</v>
      </c>
      <c r="R579" s="55" t="s">
        <v>38</v>
      </c>
      <c r="S579" s="55"/>
      <c r="T579" s="55"/>
      <c r="U579" s="55" t="s">
        <v>38</v>
      </c>
      <c r="V579" s="55">
        <v>40.690264999999997</v>
      </c>
      <c r="W579" s="55">
        <v>-74.176412999999997</v>
      </c>
      <c r="X579" s="55" t="s">
        <v>39</v>
      </c>
      <c r="Y579" s="55" t="s">
        <v>94</v>
      </c>
      <c r="Z579" s="55" t="s">
        <v>34</v>
      </c>
      <c r="AA579" s="55">
        <v>0</v>
      </c>
      <c r="AB579" s="55" t="s">
        <v>41</v>
      </c>
      <c r="AC579" s="55">
        <v>8</v>
      </c>
      <c r="AD579" s="55"/>
      <c r="AE579" s="55" t="s">
        <v>47</v>
      </c>
      <c r="AF579" s="55" t="s">
        <v>48</v>
      </c>
      <c r="AG579" s="55">
        <v>0.28720699999999999</v>
      </c>
      <c r="AH579" s="57" t="s">
        <v>44</v>
      </c>
    </row>
    <row r="580" spans="1:34" x14ac:dyDescent="0.25">
      <c r="A580" s="54">
        <v>9376211</v>
      </c>
      <c r="B580" s="55"/>
      <c r="C580" s="55"/>
      <c r="D580" s="55">
        <v>62589313</v>
      </c>
      <c r="E580" s="55"/>
      <c r="F580" s="55">
        <v>300</v>
      </c>
      <c r="G580" s="55">
        <v>84217714</v>
      </c>
      <c r="H580" s="55"/>
      <c r="I580" s="55">
        <v>2275070000</v>
      </c>
      <c r="J580" s="55">
        <v>2</v>
      </c>
      <c r="K580" s="55" t="s">
        <v>34</v>
      </c>
      <c r="L580" s="55" t="s">
        <v>61</v>
      </c>
      <c r="M580" s="55">
        <v>34013</v>
      </c>
      <c r="N580" s="55"/>
      <c r="O580" s="55" t="s">
        <v>93</v>
      </c>
      <c r="P580" s="55">
        <v>48811</v>
      </c>
      <c r="Q580" s="55" t="s">
        <v>37</v>
      </c>
      <c r="R580" s="55" t="s">
        <v>38</v>
      </c>
      <c r="S580" s="55"/>
      <c r="T580" s="55"/>
      <c r="U580" s="55" t="s">
        <v>38</v>
      </c>
      <c r="V580" s="55">
        <v>40.690264999999997</v>
      </c>
      <c r="W580" s="55">
        <v>-74.176412999999997</v>
      </c>
      <c r="X580" s="55" t="s">
        <v>39</v>
      </c>
      <c r="Y580" s="55" t="s">
        <v>94</v>
      </c>
      <c r="Z580" s="55" t="s">
        <v>34</v>
      </c>
      <c r="AA580" s="55">
        <v>0</v>
      </c>
      <c r="AB580" s="55" t="s">
        <v>41</v>
      </c>
      <c r="AC580" s="55">
        <v>8</v>
      </c>
      <c r="AD580" s="55"/>
      <c r="AE580" s="55" t="s">
        <v>47</v>
      </c>
      <c r="AF580" s="55" t="s">
        <v>48</v>
      </c>
      <c r="AG580" s="55">
        <v>1.2758E-2</v>
      </c>
      <c r="AH580" s="57" t="s">
        <v>44</v>
      </c>
    </row>
    <row r="581" spans="1:34" x14ac:dyDescent="0.25">
      <c r="A581" s="54">
        <v>9376211</v>
      </c>
      <c r="B581" s="55"/>
      <c r="C581" s="55"/>
      <c r="D581" s="55">
        <v>62589513</v>
      </c>
      <c r="E581" s="55"/>
      <c r="F581" s="55">
        <v>300</v>
      </c>
      <c r="G581" s="55">
        <v>166474114</v>
      </c>
      <c r="H581" s="55"/>
      <c r="I581" s="55">
        <v>2275060012</v>
      </c>
      <c r="J581" s="55">
        <v>2</v>
      </c>
      <c r="K581" s="55" t="s">
        <v>34</v>
      </c>
      <c r="L581" s="55" t="s">
        <v>61</v>
      </c>
      <c r="M581" s="55">
        <v>34013</v>
      </c>
      <c r="N581" s="55"/>
      <c r="O581" s="55" t="s">
        <v>93</v>
      </c>
      <c r="P581" s="55">
        <v>48811</v>
      </c>
      <c r="Q581" s="55" t="s">
        <v>37</v>
      </c>
      <c r="R581" s="55" t="s">
        <v>38</v>
      </c>
      <c r="S581" s="55"/>
      <c r="T581" s="55"/>
      <c r="U581" s="55" t="s">
        <v>38</v>
      </c>
      <c r="V581" s="55">
        <v>40.690264999999997</v>
      </c>
      <c r="W581" s="55">
        <v>-74.176412999999997</v>
      </c>
      <c r="X581" s="55" t="s">
        <v>39</v>
      </c>
      <c r="Y581" s="55" t="s">
        <v>94</v>
      </c>
      <c r="Z581" s="55" t="s">
        <v>34</v>
      </c>
      <c r="AA581" s="55">
        <v>0</v>
      </c>
      <c r="AB581" s="55" t="s">
        <v>41</v>
      </c>
      <c r="AC581" s="55">
        <v>8</v>
      </c>
      <c r="AD581" s="55"/>
      <c r="AE581" s="55" t="s">
        <v>47</v>
      </c>
      <c r="AF581" s="55" t="s">
        <v>48</v>
      </c>
      <c r="AG581" s="55">
        <v>3.14819E-2</v>
      </c>
      <c r="AH581" s="57" t="s">
        <v>44</v>
      </c>
    </row>
    <row r="582" spans="1:34" x14ac:dyDescent="0.25">
      <c r="A582" s="54">
        <v>9376211</v>
      </c>
      <c r="B582" s="55"/>
      <c r="C582" s="55"/>
      <c r="D582" s="55">
        <v>55178313</v>
      </c>
      <c r="E582" s="55"/>
      <c r="F582" s="55">
        <v>300</v>
      </c>
      <c r="G582" s="55">
        <v>166471214</v>
      </c>
      <c r="H582" s="55"/>
      <c r="I582" s="55">
        <v>2275020000</v>
      </c>
      <c r="J582" s="55">
        <v>2</v>
      </c>
      <c r="K582" s="55" t="s">
        <v>34</v>
      </c>
      <c r="L582" s="55" t="s">
        <v>61</v>
      </c>
      <c r="M582" s="55">
        <v>34013</v>
      </c>
      <c r="N582" s="55"/>
      <c r="O582" s="55" t="s">
        <v>93</v>
      </c>
      <c r="P582" s="55">
        <v>48811</v>
      </c>
      <c r="Q582" s="55" t="s">
        <v>37</v>
      </c>
      <c r="R582" s="55" t="s">
        <v>38</v>
      </c>
      <c r="S582" s="55"/>
      <c r="T582" s="55"/>
      <c r="U582" s="55" t="s">
        <v>38</v>
      </c>
      <c r="V582" s="55">
        <v>40.690264999999997</v>
      </c>
      <c r="W582" s="55">
        <v>-74.176412999999997</v>
      </c>
      <c r="X582" s="55" t="s">
        <v>39</v>
      </c>
      <c r="Y582" s="55" t="s">
        <v>94</v>
      </c>
      <c r="Z582" s="55" t="s">
        <v>34</v>
      </c>
      <c r="AA582" s="55">
        <v>0</v>
      </c>
      <c r="AB582" s="55" t="s">
        <v>41</v>
      </c>
      <c r="AC582" s="55">
        <v>8</v>
      </c>
      <c r="AD582" s="55"/>
      <c r="AE582" s="55" t="s">
        <v>47</v>
      </c>
      <c r="AF582" s="55" t="s">
        <v>48</v>
      </c>
      <c r="AG582" s="55">
        <v>0.209232</v>
      </c>
      <c r="AH582" s="57" t="s">
        <v>44</v>
      </c>
    </row>
    <row r="583" spans="1:34" x14ac:dyDescent="0.25">
      <c r="A583" s="54">
        <v>9376211</v>
      </c>
      <c r="B583" s="55"/>
      <c r="C583" s="55"/>
      <c r="D583" s="55">
        <v>55178213</v>
      </c>
      <c r="E583" s="55"/>
      <c r="F583" s="55">
        <v>300</v>
      </c>
      <c r="G583" s="55">
        <v>88714314</v>
      </c>
      <c r="H583" s="55"/>
      <c r="I583" s="55">
        <v>2275001000</v>
      </c>
      <c r="J583" s="55">
        <v>2</v>
      </c>
      <c r="K583" s="55" t="s">
        <v>34</v>
      </c>
      <c r="L583" s="55" t="s">
        <v>61</v>
      </c>
      <c r="M583" s="55">
        <v>34013</v>
      </c>
      <c r="N583" s="55"/>
      <c r="O583" s="55" t="s">
        <v>93</v>
      </c>
      <c r="P583" s="55">
        <v>48811</v>
      </c>
      <c r="Q583" s="55" t="s">
        <v>37</v>
      </c>
      <c r="R583" s="55" t="s">
        <v>38</v>
      </c>
      <c r="S583" s="55"/>
      <c r="T583" s="55"/>
      <c r="U583" s="55" t="s">
        <v>38</v>
      </c>
      <c r="V583" s="55">
        <v>40.690264999999997</v>
      </c>
      <c r="W583" s="55">
        <v>-74.176412999999997</v>
      </c>
      <c r="X583" s="55" t="s">
        <v>39</v>
      </c>
      <c r="Y583" s="55" t="s">
        <v>94</v>
      </c>
      <c r="Z583" s="55" t="s">
        <v>34</v>
      </c>
      <c r="AA583" s="55">
        <v>0</v>
      </c>
      <c r="AB583" s="55" t="s">
        <v>41</v>
      </c>
      <c r="AC583" s="55">
        <v>8</v>
      </c>
      <c r="AD583" s="55"/>
      <c r="AE583" s="55" t="s">
        <v>47</v>
      </c>
      <c r="AF583" s="55" t="s">
        <v>48</v>
      </c>
      <c r="AG583" s="55">
        <v>0.21754100000000001</v>
      </c>
      <c r="AH583" s="57" t="s">
        <v>44</v>
      </c>
    </row>
    <row r="584" spans="1:34" x14ac:dyDescent="0.25">
      <c r="A584" s="54">
        <v>9376211</v>
      </c>
      <c r="B584" s="55"/>
      <c r="C584" s="55"/>
      <c r="D584" s="55">
        <v>62589313</v>
      </c>
      <c r="E584" s="55"/>
      <c r="F584" s="55">
        <v>300</v>
      </c>
      <c r="G584" s="55">
        <v>84214614</v>
      </c>
      <c r="H584" s="55"/>
      <c r="I584" s="55">
        <v>2275070000</v>
      </c>
      <c r="J584" s="55">
        <v>2</v>
      </c>
      <c r="K584" s="55" t="s">
        <v>34</v>
      </c>
      <c r="L584" s="55" t="s">
        <v>61</v>
      </c>
      <c r="M584" s="55">
        <v>34013</v>
      </c>
      <c r="N584" s="55"/>
      <c r="O584" s="55" t="s">
        <v>93</v>
      </c>
      <c r="P584" s="55">
        <v>48811</v>
      </c>
      <c r="Q584" s="55" t="s">
        <v>37</v>
      </c>
      <c r="R584" s="55" t="s">
        <v>38</v>
      </c>
      <c r="S584" s="55"/>
      <c r="T584" s="55"/>
      <c r="U584" s="55" t="s">
        <v>38</v>
      </c>
      <c r="V584" s="55">
        <v>40.690264999999997</v>
      </c>
      <c r="W584" s="55">
        <v>-74.176412999999997</v>
      </c>
      <c r="X584" s="55" t="s">
        <v>39</v>
      </c>
      <c r="Y584" s="55" t="s">
        <v>94</v>
      </c>
      <c r="Z584" s="55" t="s">
        <v>34</v>
      </c>
      <c r="AA584" s="55">
        <v>0</v>
      </c>
      <c r="AB584" s="55" t="s">
        <v>41</v>
      </c>
      <c r="AC584" s="55">
        <v>8</v>
      </c>
      <c r="AD584" s="55"/>
      <c r="AE584" s="55" t="s">
        <v>47</v>
      </c>
      <c r="AF584" s="55" t="s">
        <v>48</v>
      </c>
      <c r="AG584" s="55">
        <v>1.4807700000000001E-4</v>
      </c>
      <c r="AH584" s="57" t="s">
        <v>44</v>
      </c>
    </row>
    <row r="585" spans="1:34" x14ac:dyDescent="0.25">
      <c r="A585" s="54">
        <v>9376211</v>
      </c>
      <c r="B585" s="55"/>
      <c r="C585" s="55"/>
      <c r="D585" s="55">
        <v>55178313</v>
      </c>
      <c r="E585" s="55"/>
      <c r="F585" s="55">
        <v>300</v>
      </c>
      <c r="G585" s="55">
        <v>81778614</v>
      </c>
      <c r="H585" s="55"/>
      <c r="I585" s="55">
        <v>2275020000</v>
      </c>
      <c r="J585" s="55">
        <v>2</v>
      </c>
      <c r="K585" s="55" t="s">
        <v>34</v>
      </c>
      <c r="L585" s="55" t="s">
        <v>61</v>
      </c>
      <c r="M585" s="55">
        <v>34013</v>
      </c>
      <c r="N585" s="55"/>
      <c r="O585" s="55" t="s">
        <v>93</v>
      </c>
      <c r="P585" s="55">
        <v>48811</v>
      </c>
      <c r="Q585" s="55" t="s">
        <v>37</v>
      </c>
      <c r="R585" s="55" t="s">
        <v>38</v>
      </c>
      <c r="S585" s="55"/>
      <c r="T585" s="55"/>
      <c r="U585" s="55" t="s">
        <v>38</v>
      </c>
      <c r="V585" s="55">
        <v>40.690264999999997</v>
      </c>
      <c r="W585" s="55">
        <v>-74.176412999999997</v>
      </c>
      <c r="X585" s="55" t="s">
        <v>39</v>
      </c>
      <c r="Y585" s="55" t="s">
        <v>94</v>
      </c>
      <c r="Z585" s="55" t="s">
        <v>34</v>
      </c>
      <c r="AA585" s="55">
        <v>0</v>
      </c>
      <c r="AB585" s="55" t="s">
        <v>41</v>
      </c>
      <c r="AC585" s="55">
        <v>8</v>
      </c>
      <c r="AD585" s="55"/>
      <c r="AE585" s="55" t="s">
        <v>47</v>
      </c>
      <c r="AF585" s="55" t="s">
        <v>48</v>
      </c>
      <c r="AG585" s="55">
        <v>6.4568999999999998E-4</v>
      </c>
      <c r="AH585" s="57" t="s">
        <v>44</v>
      </c>
    </row>
    <row r="586" spans="1:34" x14ac:dyDescent="0.25">
      <c r="A586" s="54">
        <v>9376211</v>
      </c>
      <c r="B586" s="55"/>
      <c r="C586" s="55"/>
      <c r="D586" s="55">
        <v>62589313</v>
      </c>
      <c r="E586" s="55"/>
      <c r="F586" s="55">
        <v>300</v>
      </c>
      <c r="G586" s="55">
        <v>173354114</v>
      </c>
      <c r="H586" s="55"/>
      <c r="I586" s="55">
        <v>2275070000</v>
      </c>
      <c r="J586" s="55">
        <v>2</v>
      </c>
      <c r="K586" s="55" t="s">
        <v>34</v>
      </c>
      <c r="L586" s="55" t="s">
        <v>61</v>
      </c>
      <c r="M586" s="55">
        <v>34013</v>
      </c>
      <c r="N586" s="55"/>
      <c r="O586" s="55" t="s">
        <v>93</v>
      </c>
      <c r="P586" s="55">
        <v>48811</v>
      </c>
      <c r="Q586" s="55" t="s">
        <v>37</v>
      </c>
      <c r="R586" s="55" t="s">
        <v>38</v>
      </c>
      <c r="S586" s="55"/>
      <c r="T586" s="55"/>
      <c r="U586" s="55" t="s">
        <v>38</v>
      </c>
      <c r="V586" s="55">
        <v>40.690264999999997</v>
      </c>
      <c r="W586" s="55">
        <v>-74.176412999999997</v>
      </c>
      <c r="X586" s="55" t="s">
        <v>39</v>
      </c>
      <c r="Y586" s="55" t="s">
        <v>94</v>
      </c>
      <c r="Z586" s="55" t="s">
        <v>34</v>
      </c>
      <c r="AA586" s="55">
        <v>0</v>
      </c>
      <c r="AB586" s="55" t="s">
        <v>41</v>
      </c>
      <c r="AC586" s="55">
        <v>8</v>
      </c>
      <c r="AD586" s="55"/>
      <c r="AE586" s="55" t="s">
        <v>47</v>
      </c>
      <c r="AF586" s="55" t="s">
        <v>48</v>
      </c>
      <c r="AG586" s="55">
        <v>4.7903000000000001E-2</v>
      </c>
      <c r="AH586" s="57" t="s">
        <v>44</v>
      </c>
    </row>
    <row r="587" spans="1:34" x14ac:dyDescent="0.25">
      <c r="A587" s="54">
        <v>9376211</v>
      </c>
      <c r="B587" s="55"/>
      <c r="C587" s="55"/>
      <c r="D587" s="55">
        <v>62589613</v>
      </c>
      <c r="E587" s="55"/>
      <c r="F587" s="55">
        <v>300</v>
      </c>
      <c r="G587" s="55">
        <v>84221914</v>
      </c>
      <c r="H587" s="55"/>
      <c r="I587" s="55">
        <v>2267008005</v>
      </c>
      <c r="J587" s="55">
        <v>2</v>
      </c>
      <c r="K587" s="55" t="s">
        <v>34</v>
      </c>
      <c r="L587" s="55" t="s">
        <v>61</v>
      </c>
      <c r="M587" s="55">
        <v>34013</v>
      </c>
      <c r="N587" s="55"/>
      <c r="O587" s="55" t="s">
        <v>93</v>
      </c>
      <c r="P587" s="55">
        <v>48811</v>
      </c>
      <c r="Q587" s="55" t="s">
        <v>37</v>
      </c>
      <c r="R587" s="55" t="s">
        <v>38</v>
      </c>
      <c r="S587" s="55"/>
      <c r="T587" s="55"/>
      <c r="U587" s="55" t="s">
        <v>38</v>
      </c>
      <c r="V587" s="55">
        <v>40.690264999999997</v>
      </c>
      <c r="W587" s="55">
        <v>-74.176412999999997</v>
      </c>
      <c r="X587" s="55" t="s">
        <v>39</v>
      </c>
      <c r="Y587" s="55" t="s">
        <v>94</v>
      </c>
      <c r="Z587" s="55" t="s">
        <v>34</v>
      </c>
      <c r="AA587" s="55">
        <v>0</v>
      </c>
      <c r="AB587" s="55" t="s">
        <v>41</v>
      </c>
      <c r="AC587" s="55">
        <v>8</v>
      </c>
      <c r="AD587" s="55"/>
      <c r="AE587" s="55" t="s">
        <v>47</v>
      </c>
      <c r="AF587" s="55" t="s">
        <v>48</v>
      </c>
      <c r="AG587" s="55">
        <v>5.9718399999999998E-2</v>
      </c>
      <c r="AH587" s="57" t="s">
        <v>44</v>
      </c>
    </row>
    <row r="588" spans="1:34" x14ac:dyDescent="0.25">
      <c r="A588" s="54">
        <v>9376211</v>
      </c>
      <c r="B588" s="55"/>
      <c r="C588" s="55"/>
      <c r="D588" s="55">
        <v>62589513</v>
      </c>
      <c r="E588" s="55"/>
      <c r="F588" s="55">
        <v>300</v>
      </c>
      <c r="G588" s="55">
        <v>84220914</v>
      </c>
      <c r="H588" s="55"/>
      <c r="I588" s="55">
        <v>2275060012</v>
      </c>
      <c r="J588" s="55">
        <v>2</v>
      </c>
      <c r="K588" s="55" t="s">
        <v>34</v>
      </c>
      <c r="L588" s="55" t="s">
        <v>61</v>
      </c>
      <c r="M588" s="55">
        <v>34013</v>
      </c>
      <c r="N588" s="55"/>
      <c r="O588" s="55" t="s">
        <v>93</v>
      </c>
      <c r="P588" s="55">
        <v>48811</v>
      </c>
      <c r="Q588" s="55" t="s">
        <v>37</v>
      </c>
      <c r="R588" s="55" t="s">
        <v>38</v>
      </c>
      <c r="S588" s="55"/>
      <c r="T588" s="55"/>
      <c r="U588" s="55" t="s">
        <v>38</v>
      </c>
      <c r="V588" s="55">
        <v>40.690264999999997</v>
      </c>
      <c r="W588" s="55">
        <v>-74.176412999999997</v>
      </c>
      <c r="X588" s="55" t="s">
        <v>39</v>
      </c>
      <c r="Y588" s="55" t="s">
        <v>94</v>
      </c>
      <c r="Z588" s="55" t="s">
        <v>34</v>
      </c>
      <c r="AA588" s="55">
        <v>0</v>
      </c>
      <c r="AB588" s="55" t="s">
        <v>41</v>
      </c>
      <c r="AC588" s="55">
        <v>8</v>
      </c>
      <c r="AD588" s="55"/>
      <c r="AE588" s="55" t="s">
        <v>47</v>
      </c>
      <c r="AF588" s="55" t="s">
        <v>48</v>
      </c>
      <c r="AG588" s="55">
        <v>2.988E-2</v>
      </c>
      <c r="AH588" s="57" t="s">
        <v>44</v>
      </c>
    </row>
    <row r="589" spans="1:34" x14ac:dyDescent="0.25">
      <c r="A589" s="54">
        <v>9376211</v>
      </c>
      <c r="B589" s="55"/>
      <c r="C589" s="55"/>
      <c r="D589" s="55">
        <v>55178313</v>
      </c>
      <c r="E589" s="55"/>
      <c r="F589" s="55">
        <v>300</v>
      </c>
      <c r="G589" s="55">
        <v>81775714</v>
      </c>
      <c r="H589" s="55"/>
      <c r="I589" s="55">
        <v>2275020000</v>
      </c>
      <c r="J589" s="55">
        <v>2</v>
      </c>
      <c r="K589" s="55" t="s">
        <v>34</v>
      </c>
      <c r="L589" s="55" t="s">
        <v>61</v>
      </c>
      <c r="M589" s="55">
        <v>34013</v>
      </c>
      <c r="N589" s="55"/>
      <c r="O589" s="55" t="s">
        <v>93</v>
      </c>
      <c r="P589" s="55">
        <v>48811</v>
      </c>
      <c r="Q589" s="55" t="s">
        <v>37</v>
      </c>
      <c r="R589" s="55" t="s">
        <v>38</v>
      </c>
      <c r="S589" s="55"/>
      <c r="T589" s="55"/>
      <c r="U589" s="55" t="s">
        <v>38</v>
      </c>
      <c r="V589" s="55">
        <v>40.690264999999997</v>
      </c>
      <c r="W589" s="55">
        <v>-74.176412999999997</v>
      </c>
      <c r="X589" s="55" t="s">
        <v>39</v>
      </c>
      <c r="Y589" s="55" t="s">
        <v>94</v>
      </c>
      <c r="Z589" s="55" t="s">
        <v>34</v>
      </c>
      <c r="AA589" s="55">
        <v>0</v>
      </c>
      <c r="AB589" s="55" t="s">
        <v>41</v>
      </c>
      <c r="AC589" s="55">
        <v>8</v>
      </c>
      <c r="AD589" s="55"/>
      <c r="AE589" s="55" t="s">
        <v>47</v>
      </c>
      <c r="AF589" s="55" t="s">
        <v>48</v>
      </c>
      <c r="AG589" s="55">
        <v>0.247783</v>
      </c>
      <c r="AH589" s="57" t="s">
        <v>44</v>
      </c>
    </row>
    <row r="590" spans="1:34" x14ac:dyDescent="0.25">
      <c r="A590" s="54">
        <v>9376211</v>
      </c>
      <c r="B590" s="55"/>
      <c r="C590" s="55"/>
      <c r="D590" s="55">
        <v>55178313</v>
      </c>
      <c r="E590" s="55"/>
      <c r="F590" s="55">
        <v>300</v>
      </c>
      <c r="G590" s="55">
        <v>166472614</v>
      </c>
      <c r="H590" s="55"/>
      <c r="I590" s="55">
        <v>2275020000</v>
      </c>
      <c r="J590" s="55">
        <v>2</v>
      </c>
      <c r="K590" s="55" t="s">
        <v>34</v>
      </c>
      <c r="L590" s="55" t="s">
        <v>61</v>
      </c>
      <c r="M590" s="55">
        <v>34013</v>
      </c>
      <c r="N590" s="55"/>
      <c r="O590" s="55" t="s">
        <v>93</v>
      </c>
      <c r="P590" s="55">
        <v>48811</v>
      </c>
      <c r="Q590" s="55" t="s">
        <v>37</v>
      </c>
      <c r="R590" s="55" t="s">
        <v>38</v>
      </c>
      <c r="S590" s="55"/>
      <c r="T590" s="55"/>
      <c r="U590" s="55" t="s">
        <v>38</v>
      </c>
      <c r="V590" s="55">
        <v>40.690264999999997</v>
      </c>
      <c r="W590" s="55">
        <v>-74.176412999999997</v>
      </c>
      <c r="X590" s="55" t="s">
        <v>39</v>
      </c>
      <c r="Y590" s="55" t="s">
        <v>94</v>
      </c>
      <c r="Z590" s="55" t="s">
        <v>34</v>
      </c>
      <c r="AA590" s="55">
        <v>0</v>
      </c>
      <c r="AB590" s="55" t="s">
        <v>41</v>
      </c>
      <c r="AC590" s="55">
        <v>8</v>
      </c>
      <c r="AD590" s="55"/>
      <c r="AE590" s="55" t="s">
        <v>47</v>
      </c>
      <c r="AF590" s="55" t="s">
        <v>48</v>
      </c>
      <c r="AG590" s="55">
        <v>1.6956800000000001</v>
      </c>
      <c r="AH590" s="57" t="s">
        <v>44</v>
      </c>
    </row>
    <row r="591" spans="1:34" x14ac:dyDescent="0.25">
      <c r="A591" s="54">
        <v>9376211</v>
      </c>
      <c r="B591" s="55"/>
      <c r="C591" s="55"/>
      <c r="D591" s="55">
        <v>62589313</v>
      </c>
      <c r="E591" s="55"/>
      <c r="F591" s="55">
        <v>300</v>
      </c>
      <c r="G591" s="55">
        <v>173355314</v>
      </c>
      <c r="H591" s="55"/>
      <c r="I591" s="55">
        <v>2275070000</v>
      </c>
      <c r="J591" s="55">
        <v>2</v>
      </c>
      <c r="K591" s="55" t="s">
        <v>34</v>
      </c>
      <c r="L591" s="55" t="s">
        <v>61</v>
      </c>
      <c r="M591" s="55">
        <v>34013</v>
      </c>
      <c r="N591" s="55"/>
      <c r="O591" s="55" t="s">
        <v>93</v>
      </c>
      <c r="P591" s="55">
        <v>48811</v>
      </c>
      <c r="Q591" s="55" t="s">
        <v>37</v>
      </c>
      <c r="R591" s="55" t="s">
        <v>38</v>
      </c>
      <c r="S591" s="55"/>
      <c r="T591" s="55"/>
      <c r="U591" s="55" t="s">
        <v>38</v>
      </c>
      <c r="V591" s="55">
        <v>40.690264999999997</v>
      </c>
      <c r="W591" s="55">
        <v>-74.176412999999997</v>
      </c>
      <c r="X591" s="55" t="s">
        <v>39</v>
      </c>
      <c r="Y591" s="55" t="s">
        <v>94</v>
      </c>
      <c r="Z591" s="55" t="s">
        <v>34</v>
      </c>
      <c r="AA591" s="55">
        <v>0</v>
      </c>
      <c r="AB591" s="55" t="s">
        <v>41</v>
      </c>
      <c r="AC591" s="55">
        <v>8</v>
      </c>
      <c r="AD591" s="55"/>
      <c r="AE591" s="55" t="s">
        <v>47</v>
      </c>
      <c r="AF591" s="55" t="s">
        <v>48</v>
      </c>
      <c r="AG591" s="55">
        <v>1.8139499999999999E-2</v>
      </c>
      <c r="AH591" s="57" t="s">
        <v>44</v>
      </c>
    </row>
    <row r="592" spans="1:34" x14ac:dyDescent="0.25">
      <c r="A592" s="54">
        <v>9376211</v>
      </c>
      <c r="B592" s="55"/>
      <c r="C592" s="55"/>
      <c r="D592" s="55">
        <v>62589513</v>
      </c>
      <c r="E592" s="55"/>
      <c r="F592" s="55">
        <v>300</v>
      </c>
      <c r="G592" s="55">
        <v>166474214</v>
      </c>
      <c r="H592" s="55"/>
      <c r="I592" s="55">
        <v>2275060012</v>
      </c>
      <c r="J592" s="55">
        <v>2</v>
      </c>
      <c r="K592" s="55" t="s">
        <v>34</v>
      </c>
      <c r="L592" s="55" t="s">
        <v>61</v>
      </c>
      <c r="M592" s="55">
        <v>34013</v>
      </c>
      <c r="N592" s="55"/>
      <c r="O592" s="55" t="s">
        <v>93</v>
      </c>
      <c r="P592" s="55">
        <v>48811</v>
      </c>
      <c r="Q592" s="55" t="s">
        <v>37</v>
      </c>
      <c r="R592" s="55" t="s">
        <v>38</v>
      </c>
      <c r="S592" s="55"/>
      <c r="T592" s="55"/>
      <c r="U592" s="55" t="s">
        <v>38</v>
      </c>
      <c r="V592" s="55">
        <v>40.690264999999997</v>
      </c>
      <c r="W592" s="55">
        <v>-74.176412999999997</v>
      </c>
      <c r="X592" s="55" t="s">
        <v>39</v>
      </c>
      <c r="Y592" s="55" t="s">
        <v>94</v>
      </c>
      <c r="Z592" s="55" t="s">
        <v>34</v>
      </c>
      <c r="AA592" s="55">
        <v>0</v>
      </c>
      <c r="AB592" s="55" t="s">
        <v>41</v>
      </c>
      <c r="AC592" s="55">
        <v>8</v>
      </c>
      <c r="AD592" s="55"/>
      <c r="AE592" s="55" t="s">
        <v>47</v>
      </c>
      <c r="AF592" s="55" t="s">
        <v>48</v>
      </c>
      <c r="AG592" s="55">
        <v>0.16056599999999999</v>
      </c>
      <c r="AH592" s="57" t="s">
        <v>44</v>
      </c>
    </row>
    <row r="593" spans="1:34" x14ac:dyDescent="0.25">
      <c r="A593" s="54">
        <v>9376211</v>
      </c>
      <c r="B593" s="55"/>
      <c r="C593" s="55"/>
      <c r="D593" s="55">
        <v>55178313</v>
      </c>
      <c r="E593" s="55"/>
      <c r="F593" s="55">
        <v>300</v>
      </c>
      <c r="G593" s="55">
        <v>166473414</v>
      </c>
      <c r="H593" s="55"/>
      <c r="I593" s="55">
        <v>2275020000</v>
      </c>
      <c r="J593" s="55">
        <v>2</v>
      </c>
      <c r="K593" s="55" t="s">
        <v>34</v>
      </c>
      <c r="L593" s="55" t="s">
        <v>61</v>
      </c>
      <c r="M593" s="55">
        <v>34013</v>
      </c>
      <c r="N593" s="55"/>
      <c r="O593" s="55" t="s">
        <v>93</v>
      </c>
      <c r="P593" s="55">
        <v>48811</v>
      </c>
      <c r="Q593" s="55" t="s">
        <v>37</v>
      </c>
      <c r="R593" s="55" t="s">
        <v>38</v>
      </c>
      <c r="S593" s="55"/>
      <c r="T593" s="55"/>
      <c r="U593" s="55" t="s">
        <v>38</v>
      </c>
      <c r="V593" s="55">
        <v>40.690264999999997</v>
      </c>
      <c r="W593" s="55">
        <v>-74.176412999999997</v>
      </c>
      <c r="X593" s="55" t="s">
        <v>39</v>
      </c>
      <c r="Y593" s="55" t="s">
        <v>94</v>
      </c>
      <c r="Z593" s="55" t="s">
        <v>34</v>
      </c>
      <c r="AA593" s="55">
        <v>0</v>
      </c>
      <c r="AB593" s="55" t="s">
        <v>41</v>
      </c>
      <c r="AC593" s="55">
        <v>8</v>
      </c>
      <c r="AD593" s="55"/>
      <c r="AE593" s="55" t="s">
        <v>47</v>
      </c>
      <c r="AF593" s="55" t="s">
        <v>48</v>
      </c>
      <c r="AG593" s="55">
        <v>1.4844200000000001E-4</v>
      </c>
      <c r="AH593" s="57" t="s">
        <v>44</v>
      </c>
    </row>
    <row r="594" spans="1:34" x14ac:dyDescent="0.25">
      <c r="A594" s="54">
        <v>9376211</v>
      </c>
      <c r="B594" s="55"/>
      <c r="C594" s="55"/>
      <c r="D594" s="55">
        <v>55178313</v>
      </c>
      <c r="E594" s="55"/>
      <c r="F594" s="55">
        <v>300</v>
      </c>
      <c r="G594" s="55">
        <v>166472814</v>
      </c>
      <c r="H594" s="55"/>
      <c r="I594" s="55">
        <v>2275020000</v>
      </c>
      <c r="J594" s="55">
        <v>2</v>
      </c>
      <c r="K594" s="55" t="s">
        <v>34</v>
      </c>
      <c r="L594" s="55" t="s">
        <v>61</v>
      </c>
      <c r="M594" s="55">
        <v>34013</v>
      </c>
      <c r="N594" s="55"/>
      <c r="O594" s="55" t="s">
        <v>93</v>
      </c>
      <c r="P594" s="55">
        <v>48811</v>
      </c>
      <c r="Q594" s="55" t="s">
        <v>37</v>
      </c>
      <c r="R594" s="55" t="s">
        <v>38</v>
      </c>
      <c r="S594" s="55"/>
      <c r="T594" s="55"/>
      <c r="U594" s="55" t="s">
        <v>38</v>
      </c>
      <c r="V594" s="55">
        <v>40.690264999999997</v>
      </c>
      <c r="W594" s="55">
        <v>-74.176412999999997</v>
      </c>
      <c r="X594" s="55" t="s">
        <v>39</v>
      </c>
      <c r="Y594" s="55" t="s">
        <v>94</v>
      </c>
      <c r="Z594" s="55" t="s">
        <v>34</v>
      </c>
      <c r="AA594" s="55">
        <v>0</v>
      </c>
      <c r="AB594" s="55" t="s">
        <v>41</v>
      </c>
      <c r="AC594" s="55">
        <v>8</v>
      </c>
      <c r="AD594" s="55"/>
      <c r="AE594" s="55" t="s">
        <v>47</v>
      </c>
      <c r="AF594" s="55" t="s">
        <v>48</v>
      </c>
      <c r="AG594" s="55">
        <v>3.6663999999999999</v>
      </c>
      <c r="AH594" s="57" t="s">
        <v>44</v>
      </c>
    </row>
    <row r="595" spans="1:34" x14ac:dyDescent="0.25">
      <c r="A595" s="54">
        <v>9376211</v>
      </c>
      <c r="B595" s="55"/>
      <c r="C595" s="55"/>
      <c r="D595" s="55">
        <v>62589313</v>
      </c>
      <c r="E595" s="55"/>
      <c r="F595" s="55">
        <v>300</v>
      </c>
      <c r="G595" s="55">
        <v>173355014</v>
      </c>
      <c r="H595" s="55"/>
      <c r="I595" s="55">
        <v>2275070000</v>
      </c>
      <c r="J595" s="55">
        <v>2</v>
      </c>
      <c r="K595" s="55" t="s">
        <v>34</v>
      </c>
      <c r="L595" s="55" t="s">
        <v>61</v>
      </c>
      <c r="M595" s="55">
        <v>34013</v>
      </c>
      <c r="N595" s="55"/>
      <c r="O595" s="55" t="s">
        <v>93</v>
      </c>
      <c r="P595" s="55">
        <v>48811</v>
      </c>
      <c r="Q595" s="55" t="s">
        <v>37</v>
      </c>
      <c r="R595" s="55" t="s">
        <v>38</v>
      </c>
      <c r="S595" s="55"/>
      <c r="T595" s="55"/>
      <c r="U595" s="55" t="s">
        <v>38</v>
      </c>
      <c r="V595" s="55">
        <v>40.690264999999997</v>
      </c>
      <c r="W595" s="55">
        <v>-74.176412999999997</v>
      </c>
      <c r="X595" s="55" t="s">
        <v>39</v>
      </c>
      <c r="Y595" s="55" t="s">
        <v>94</v>
      </c>
      <c r="Z595" s="55" t="s">
        <v>34</v>
      </c>
      <c r="AA595" s="55">
        <v>0</v>
      </c>
      <c r="AB595" s="55" t="s">
        <v>41</v>
      </c>
      <c r="AC595" s="55">
        <v>8</v>
      </c>
      <c r="AD595" s="55"/>
      <c r="AE595" s="55" t="s">
        <v>47</v>
      </c>
      <c r="AF595" s="55" t="s">
        <v>48</v>
      </c>
      <c r="AG595" s="55">
        <v>0.10169300000000001</v>
      </c>
      <c r="AH595" s="57" t="s">
        <v>44</v>
      </c>
    </row>
    <row r="596" spans="1:34" x14ac:dyDescent="0.25">
      <c r="A596" s="54">
        <v>9376211</v>
      </c>
      <c r="B596" s="55"/>
      <c r="C596" s="55"/>
      <c r="D596" s="55">
        <v>62589313</v>
      </c>
      <c r="E596" s="55"/>
      <c r="F596" s="55">
        <v>300</v>
      </c>
      <c r="G596" s="55">
        <v>148191114</v>
      </c>
      <c r="H596" s="55"/>
      <c r="I596" s="55">
        <v>2275070000</v>
      </c>
      <c r="J596" s="55">
        <v>2</v>
      </c>
      <c r="K596" s="55" t="s">
        <v>34</v>
      </c>
      <c r="L596" s="55" t="s">
        <v>61</v>
      </c>
      <c r="M596" s="55">
        <v>34013</v>
      </c>
      <c r="N596" s="55"/>
      <c r="O596" s="55" t="s">
        <v>93</v>
      </c>
      <c r="P596" s="55">
        <v>48811</v>
      </c>
      <c r="Q596" s="55" t="s">
        <v>37</v>
      </c>
      <c r="R596" s="55" t="s">
        <v>38</v>
      </c>
      <c r="S596" s="55"/>
      <c r="T596" s="55"/>
      <c r="U596" s="55" t="s">
        <v>38</v>
      </c>
      <c r="V596" s="55">
        <v>40.690264999999997</v>
      </c>
      <c r="W596" s="55">
        <v>-74.176412999999997</v>
      </c>
      <c r="X596" s="55" t="s">
        <v>39</v>
      </c>
      <c r="Y596" s="55" t="s">
        <v>94</v>
      </c>
      <c r="Z596" s="55" t="s">
        <v>34</v>
      </c>
      <c r="AA596" s="55">
        <v>0</v>
      </c>
      <c r="AB596" s="55" t="s">
        <v>41</v>
      </c>
      <c r="AC596" s="55">
        <v>8</v>
      </c>
      <c r="AD596" s="55"/>
      <c r="AE596" s="55" t="s">
        <v>47</v>
      </c>
      <c r="AF596" s="55" t="s">
        <v>48</v>
      </c>
      <c r="AG596" s="55">
        <v>2.9615799999999999E-5</v>
      </c>
      <c r="AH596" s="57" t="s">
        <v>44</v>
      </c>
    </row>
    <row r="597" spans="1:34" x14ac:dyDescent="0.25">
      <c r="A597" s="54">
        <v>9376211</v>
      </c>
      <c r="B597" s="55"/>
      <c r="C597" s="55"/>
      <c r="D597" s="55">
        <v>55178313</v>
      </c>
      <c r="E597" s="55"/>
      <c r="F597" s="55">
        <v>300</v>
      </c>
      <c r="G597" s="55">
        <v>166472914</v>
      </c>
      <c r="H597" s="55"/>
      <c r="I597" s="55">
        <v>2275020000</v>
      </c>
      <c r="J597" s="55">
        <v>2</v>
      </c>
      <c r="K597" s="55" t="s">
        <v>34</v>
      </c>
      <c r="L597" s="55" t="s">
        <v>61</v>
      </c>
      <c r="M597" s="55">
        <v>34013</v>
      </c>
      <c r="N597" s="55"/>
      <c r="O597" s="55" t="s">
        <v>93</v>
      </c>
      <c r="P597" s="55">
        <v>48811</v>
      </c>
      <c r="Q597" s="55" t="s">
        <v>37</v>
      </c>
      <c r="R597" s="55" t="s">
        <v>38</v>
      </c>
      <c r="S597" s="55"/>
      <c r="T597" s="55"/>
      <c r="U597" s="55" t="s">
        <v>38</v>
      </c>
      <c r="V597" s="55">
        <v>40.690264999999997</v>
      </c>
      <c r="W597" s="55">
        <v>-74.176412999999997</v>
      </c>
      <c r="X597" s="55" t="s">
        <v>39</v>
      </c>
      <c r="Y597" s="55" t="s">
        <v>94</v>
      </c>
      <c r="Z597" s="55" t="s">
        <v>34</v>
      </c>
      <c r="AA597" s="55">
        <v>0</v>
      </c>
      <c r="AB597" s="55" t="s">
        <v>41</v>
      </c>
      <c r="AC597" s="55">
        <v>8</v>
      </c>
      <c r="AD597" s="55"/>
      <c r="AE597" s="55" t="s">
        <v>47</v>
      </c>
      <c r="AF597" s="55" t="s">
        <v>48</v>
      </c>
      <c r="AG597" s="55">
        <v>9.9228999999999995E-5</v>
      </c>
      <c r="AH597" s="57" t="s">
        <v>44</v>
      </c>
    </row>
    <row r="598" spans="1:34" x14ac:dyDescent="0.25">
      <c r="A598" s="54">
        <v>9376211</v>
      </c>
      <c r="B598" s="55"/>
      <c r="C598" s="55"/>
      <c r="D598" s="55">
        <v>62589313</v>
      </c>
      <c r="E598" s="55"/>
      <c r="F598" s="55">
        <v>300</v>
      </c>
      <c r="G598" s="55">
        <v>173354814</v>
      </c>
      <c r="H598" s="55"/>
      <c r="I598" s="55">
        <v>2275070000</v>
      </c>
      <c r="J598" s="55">
        <v>2</v>
      </c>
      <c r="K598" s="55" t="s">
        <v>34</v>
      </c>
      <c r="L598" s="55" t="s">
        <v>61</v>
      </c>
      <c r="M598" s="55">
        <v>34013</v>
      </c>
      <c r="N598" s="55"/>
      <c r="O598" s="55" t="s">
        <v>93</v>
      </c>
      <c r="P598" s="55">
        <v>48811</v>
      </c>
      <c r="Q598" s="55" t="s">
        <v>37</v>
      </c>
      <c r="R598" s="55" t="s">
        <v>38</v>
      </c>
      <c r="S598" s="55"/>
      <c r="T598" s="55"/>
      <c r="U598" s="55" t="s">
        <v>38</v>
      </c>
      <c r="V598" s="55">
        <v>40.690264999999997</v>
      </c>
      <c r="W598" s="55">
        <v>-74.176412999999997</v>
      </c>
      <c r="X598" s="55" t="s">
        <v>39</v>
      </c>
      <c r="Y598" s="55" t="s">
        <v>94</v>
      </c>
      <c r="Z598" s="55" t="s">
        <v>34</v>
      </c>
      <c r="AA598" s="55">
        <v>0</v>
      </c>
      <c r="AB598" s="55" t="s">
        <v>41</v>
      </c>
      <c r="AC598" s="55">
        <v>8</v>
      </c>
      <c r="AD598" s="55"/>
      <c r="AE598" s="55" t="s">
        <v>47</v>
      </c>
      <c r="AF598" s="55" t="s">
        <v>48</v>
      </c>
      <c r="AG598" s="55">
        <v>2.9615799999999999E-5</v>
      </c>
      <c r="AH598" s="57" t="s">
        <v>44</v>
      </c>
    </row>
    <row r="599" spans="1:34" x14ac:dyDescent="0.25">
      <c r="A599" s="54">
        <v>9376211</v>
      </c>
      <c r="B599" s="55"/>
      <c r="C599" s="55"/>
      <c r="D599" s="55">
        <v>55178313</v>
      </c>
      <c r="E599" s="55"/>
      <c r="F599" s="55">
        <v>300</v>
      </c>
      <c r="G599" s="55">
        <v>166473914</v>
      </c>
      <c r="H599" s="55"/>
      <c r="I599" s="55">
        <v>2275020000</v>
      </c>
      <c r="J599" s="55">
        <v>2</v>
      </c>
      <c r="K599" s="55" t="s">
        <v>34</v>
      </c>
      <c r="L599" s="55" t="s">
        <v>61</v>
      </c>
      <c r="M599" s="55">
        <v>34013</v>
      </c>
      <c r="N599" s="55"/>
      <c r="O599" s="55" t="s">
        <v>93</v>
      </c>
      <c r="P599" s="55">
        <v>48811</v>
      </c>
      <c r="Q599" s="55" t="s">
        <v>37</v>
      </c>
      <c r="R599" s="55" t="s">
        <v>38</v>
      </c>
      <c r="S599" s="55"/>
      <c r="T599" s="55"/>
      <c r="U599" s="55" t="s">
        <v>38</v>
      </c>
      <c r="V599" s="55">
        <v>40.690264999999997</v>
      </c>
      <c r="W599" s="55">
        <v>-74.176412999999997</v>
      </c>
      <c r="X599" s="55" t="s">
        <v>39</v>
      </c>
      <c r="Y599" s="55" t="s">
        <v>94</v>
      </c>
      <c r="Z599" s="55" t="s">
        <v>34</v>
      </c>
      <c r="AA599" s="55">
        <v>0</v>
      </c>
      <c r="AB599" s="55" t="s">
        <v>41</v>
      </c>
      <c r="AC599" s="55">
        <v>8</v>
      </c>
      <c r="AD599" s="55"/>
      <c r="AE599" s="55" t="s">
        <v>47</v>
      </c>
      <c r="AF599" s="55" t="s">
        <v>48</v>
      </c>
      <c r="AG599" s="55">
        <v>1.9615899999999999E-2</v>
      </c>
      <c r="AH599" s="57" t="s">
        <v>44</v>
      </c>
    </row>
    <row r="600" spans="1:34" x14ac:dyDescent="0.25">
      <c r="A600" s="54">
        <v>9376211</v>
      </c>
      <c r="B600" s="55"/>
      <c r="C600" s="55"/>
      <c r="D600" s="55">
        <v>98310013</v>
      </c>
      <c r="E600" s="55"/>
      <c r="F600" s="55">
        <v>300</v>
      </c>
      <c r="G600" s="55">
        <v>166474514</v>
      </c>
      <c r="H600" s="55"/>
      <c r="I600" s="55">
        <v>2275050012</v>
      </c>
      <c r="J600" s="55">
        <v>2</v>
      </c>
      <c r="K600" s="55" t="s">
        <v>34</v>
      </c>
      <c r="L600" s="55" t="s">
        <v>61</v>
      </c>
      <c r="M600" s="55">
        <v>34013</v>
      </c>
      <c r="N600" s="55"/>
      <c r="O600" s="55" t="s">
        <v>93</v>
      </c>
      <c r="P600" s="55">
        <v>48811</v>
      </c>
      <c r="Q600" s="55" t="s">
        <v>37</v>
      </c>
      <c r="R600" s="55" t="s">
        <v>38</v>
      </c>
      <c r="S600" s="55"/>
      <c r="T600" s="55"/>
      <c r="U600" s="55" t="s">
        <v>38</v>
      </c>
      <c r="V600" s="55">
        <v>40.690264999999997</v>
      </c>
      <c r="W600" s="55">
        <v>-74.176412999999997</v>
      </c>
      <c r="X600" s="55" t="s">
        <v>39</v>
      </c>
      <c r="Y600" s="55" t="s">
        <v>94</v>
      </c>
      <c r="Z600" s="55" t="s">
        <v>34</v>
      </c>
      <c r="AA600" s="55">
        <v>0</v>
      </c>
      <c r="AB600" s="55" t="s">
        <v>41</v>
      </c>
      <c r="AC600" s="55">
        <v>8</v>
      </c>
      <c r="AD600" s="55"/>
      <c r="AE600" s="55" t="s">
        <v>47</v>
      </c>
      <c r="AF600" s="55" t="s">
        <v>48</v>
      </c>
      <c r="AG600" s="55">
        <v>3.8771200000000002E-4</v>
      </c>
      <c r="AH600" s="57" t="s">
        <v>44</v>
      </c>
    </row>
    <row r="601" spans="1:34" x14ac:dyDescent="0.25">
      <c r="A601" s="54">
        <v>9376211</v>
      </c>
      <c r="B601" s="55"/>
      <c r="C601" s="55"/>
      <c r="D601" s="55">
        <v>62589313</v>
      </c>
      <c r="E601" s="55"/>
      <c r="F601" s="55">
        <v>300</v>
      </c>
      <c r="G601" s="55">
        <v>173353914</v>
      </c>
      <c r="H601" s="55"/>
      <c r="I601" s="55">
        <v>2275070000</v>
      </c>
      <c r="J601" s="55">
        <v>2</v>
      </c>
      <c r="K601" s="55" t="s">
        <v>34</v>
      </c>
      <c r="L601" s="55" t="s">
        <v>61</v>
      </c>
      <c r="M601" s="55">
        <v>34013</v>
      </c>
      <c r="N601" s="55"/>
      <c r="O601" s="55" t="s">
        <v>93</v>
      </c>
      <c r="P601" s="55">
        <v>48811</v>
      </c>
      <c r="Q601" s="55" t="s">
        <v>37</v>
      </c>
      <c r="R601" s="55" t="s">
        <v>38</v>
      </c>
      <c r="S601" s="55"/>
      <c r="T601" s="55"/>
      <c r="U601" s="55" t="s">
        <v>38</v>
      </c>
      <c r="V601" s="55">
        <v>40.690264999999997</v>
      </c>
      <c r="W601" s="55">
        <v>-74.176412999999997</v>
      </c>
      <c r="X601" s="55" t="s">
        <v>39</v>
      </c>
      <c r="Y601" s="55" t="s">
        <v>94</v>
      </c>
      <c r="Z601" s="55" t="s">
        <v>34</v>
      </c>
      <c r="AA601" s="55">
        <v>0</v>
      </c>
      <c r="AB601" s="55" t="s">
        <v>41</v>
      </c>
      <c r="AC601" s="55">
        <v>8</v>
      </c>
      <c r="AD601" s="55"/>
      <c r="AE601" s="55" t="s">
        <v>47</v>
      </c>
      <c r="AF601" s="55" t="s">
        <v>48</v>
      </c>
      <c r="AG601" s="55">
        <v>0.630942</v>
      </c>
      <c r="AH601" s="57" t="s">
        <v>44</v>
      </c>
    </row>
    <row r="602" spans="1:34" x14ac:dyDescent="0.25">
      <c r="A602" s="54">
        <v>9376211</v>
      </c>
      <c r="B602" s="55"/>
      <c r="C602" s="55"/>
      <c r="D602" s="55">
        <v>55178313</v>
      </c>
      <c r="E602" s="55"/>
      <c r="F602" s="55">
        <v>300</v>
      </c>
      <c r="G602" s="55">
        <v>81785914</v>
      </c>
      <c r="H602" s="55"/>
      <c r="I602" s="55">
        <v>2275020000</v>
      </c>
      <c r="J602" s="55">
        <v>2</v>
      </c>
      <c r="K602" s="55" t="s">
        <v>34</v>
      </c>
      <c r="L602" s="55" t="s">
        <v>61</v>
      </c>
      <c r="M602" s="55">
        <v>34013</v>
      </c>
      <c r="N602" s="55"/>
      <c r="O602" s="55" t="s">
        <v>93</v>
      </c>
      <c r="P602" s="55">
        <v>48811</v>
      </c>
      <c r="Q602" s="55" t="s">
        <v>37</v>
      </c>
      <c r="R602" s="55" t="s">
        <v>38</v>
      </c>
      <c r="S602" s="55"/>
      <c r="T602" s="55"/>
      <c r="U602" s="55" t="s">
        <v>38</v>
      </c>
      <c r="V602" s="55">
        <v>40.690264999999997</v>
      </c>
      <c r="W602" s="55">
        <v>-74.176412999999997</v>
      </c>
      <c r="X602" s="55" t="s">
        <v>39</v>
      </c>
      <c r="Y602" s="55" t="s">
        <v>94</v>
      </c>
      <c r="Z602" s="55" t="s">
        <v>34</v>
      </c>
      <c r="AA602" s="55">
        <v>0</v>
      </c>
      <c r="AB602" s="55" t="s">
        <v>41</v>
      </c>
      <c r="AC602" s="55">
        <v>8</v>
      </c>
      <c r="AD602" s="55"/>
      <c r="AE602" s="55" t="s">
        <v>47</v>
      </c>
      <c r="AF602" s="55" t="s">
        <v>48</v>
      </c>
      <c r="AG602" s="55">
        <v>0.42622199999999999</v>
      </c>
      <c r="AH602" s="57" t="s">
        <v>44</v>
      </c>
    </row>
    <row r="603" spans="1:34" x14ac:dyDescent="0.25">
      <c r="A603" s="54">
        <v>9376211</v>
      </c>
      <c r="B603" s="55"/>
      <c r="C603" s="55"/>
      <c r="D603" s="55">
        <v>55178313</v>
      </c>
      <c r="E603" s="55"/>
      <c r="F603" s="55">
        <v>300</v>
      </c>
      <c r="G603" s="55">
        <v>166471414</v>
      </c>
      <c r="H603" s="55"/>
      <c r="I603" s="55">
        <v>2275020000</v>
      </c>
      <c r="J603" s="55">
        <v>2</v>
      </c>
      <c r="K603" s="55" t="s">
        <v>34</v>
      </c>
      <c r="L603" s="55" t="s">
        <v>61</v>
      </c>
      <c r="M603" s="55">
        <v>34013</v>
      </c>
      <c r="N603" s="55"/>
      <c r="O603" s="55" t="s">
        <v>93</v>
      </c>
      <c r="P603" s="55">
        <v>48811</v>
      </c>
      <c r="Q603" s="55" t="s">
        <v>37</v>
      </c>
      <c r="R603" s="55" t="s">
        <v>38</v>
      </c>
      <c r="S603" s="55"/>
      <c r="T603" s="55"/>
      <c r="U603" s="55" t="s">
        <v>38</v>
      </c>
      <c r="V603" s="55">
        <v>40.690264999999997</v>
      </c>
      <c r="W603" s="55">
        <v>-74.176412999999997</v>
      </c>
      <c r="X603" s="55" t="s">
        <v>39</v>
      </c>
      <c r="Y603" s="55" t="s">
        <v>94</v>
      </c>
      <c r="Z603" s="55" t="s">
        <v>34</v>
      </c>
      <c r="AA603" s="55">
        <v>0</v>
      </c>
      <c r="AB603" s="55" t="s">
        <v>41</v>
      </c>
      <c r="AC603" s="55">
        <v>8</v>
      </c>
      <c r="AD603" s="55"/>
      <c r="AE603" s="55" t="s">
        <v>47</v>
      </c>
      <c r="AF603" s="55" t="s">
        <v>48</v>
      </c>
      <c r="AG603" s="55">
        <v>1.0222E-2</v>
      </c>
      <c r="AH603" s="57" t="s">
        <v>44</v>
      </c>
    </row>
    <row r="604" spans="1:34" x14ac:dyDescent="0.25">
      <c r="A604" s="54">
        <v>9376211</v>
      </c>
      <c r="B604" s="55"/>
      <c r="C604" s="55"/>
      <c r="D604" s="55">
        <v>55178313</v>
      </c>
      <c r="E604" s="55"/>
      <c r="F604" s="55">
        <v>300</v>
      </c>
      <c r="G604" s="55">
        <v>166472414</v>
      </c>
      <c r="H604" s="55"/>
      <c r="I604" s="55">
        <v>2275020000</v>
      </c>
      <c r="J604" s="55">
        <v>2</v>
      </c>
      <c r="K604" s="55" t="s">
        <v>34</v>
      </c>
      <c r="L604" s="55" t="s">
        <v>61</v>
      </c>
      <c r="M604" s="55">
        <v>34013</v>
      </c>
      <c r="N604" s="55"/>
      <c r="O604" s="55" t="s">
        <v>93</v>
      </c>
      <c r="P604" s="55">
        <v>48811</v>
      </c>
      <c r="Q604" s="55" t="s">
        <v>37</v>
      </c>
      <c r="R604" s="55" t="s">
        <v>38</v>
      </c>
      <c r="S604" s="55"/>
      <c r="T604" s="55"/>
      <c r="U604" s="55" t="s">
        <v>38</v>
      </c>
      <c r="V604" s="55">
        <v>40.690264999999997</v>
      </c>
      <c r="W604" s="55">
        <v>-74.176412999999997</v>
      </c>
      <c r="X604" s="55" t="s">
        <v>39</v>
      </c>
      <c r="Y604" s="55" t="s">
        <v>94</v>
      </c>
      <c r="Z604" s="55" t="s">
        <v>34</v>
      </c>
      <c r="AA604" s="55">
        <v>0</v>
      </c>
      <c r="AB604" s="55" t="s">
        <v>41</v>
      </c>
      <c r="AC604" s="55">
        <v>8</v>
      </c>
      <c r="AD604" s="55"/>
      <c r="AE604" s="55" t="s">
        <v>47</v>
      </c>
      <c r="AF604" s="55" t="s">
        <v>48</v>
      </c>
      <c r="AG604" s="55">
        <v>2.1023399999999999</v>
      </c>
      <c r="AH604" s="57" t="s">
        <v>44</v>
      </c>
    </row>
    <row r="605" spans="1:34" x14ac:dyDescent="0.25">
      <c r="A605" s="54">
        <v>9376211</v>
      </c>
      <c r="B605" s="55"/>
      <c r="C605" s="55"/>
      <c r="D605" s="55">
        <v>55178313</v>
      </c>
      <c r="E605" s="55"/>
      <c r="F605" s="55">
        <v>300</v>
      </c>
      <c r="G605" s="55">
        <v>166471514</v>
      </c>
      <c r="H605" s="55"/>
      <c r="I605" s="55">
        <v>2275020000</v>
      </c>
      <c r="J605" s="55">
        <v>2</v>
      </c>
      <c r="K605" s="55" t="s">
        <v>34</v>
      </c>
      <c r="L605" s="55" t="s">
        <v>61</v>
      </c>
      <c r="M605" s="55">
        <v>34013</v>
      </c>
      <c r="N605" s="55"/>
      <c r="O605" s="55" t="s">
        <v>93</v>
      </c>
      <c r="P605" s="55">
        <v>48811</v>
      </c>
      <c r="Q605" s="55" t="s">
        <v>37</v>
      </c>
      <c r="R605" s="55" t="s">
        <v>38</v>
      </c>
      <c r="S605" s="55"/>
      <c r="T605" s="55"/>
      <c r="U605" s="55" t="s">
        <v>38</v>
      </c>
      <c r="V605" s="55">
        <v>40.690264999999997</v>
      </c>
      <c r="W605" s="55">
        <v>-74.176412999999997</v>
      </c>
      <c r="X605" s="55" t="s">
        <v>39</v>
      </c>
      <c r="Y605" s="55" t="s">
        <v>94</v>
      </c>
      <c r="Z605" s="55" t="s">
        <v>34</v>
      </c>
      <c r="AA605" s="55">
        <v>0</v>
      </c>
      <c r="AB605" s="55" t="s">
        <v>41</v>
      </c>
      <c r="AC605" s="55">
        <v>8</v>
      </c>
      <c r="AD605" s="55"/>
      <c r="AE605" s="55" t="s">
        <v>47</v>
      </c>
      <c r="AF605" s="55" t="s">
        <v>48</v>
      </c>
      <c r="AG605" s="55">
        <v>3.1063999999999998</v>
      </c>
      <c r="AH605" s="57" t="s">
        <v>44</v>
      </c>
    </row>
    <row r="606" spans="1:34" x14ac:dyDescent="0.25">
      <c r="A606" s="54">
        <v>9376211</v>
      </c>
      <c r="B606" s="55"/>
      <c r="C606" s="55"/>
      <c r="D606" s="55">
        <v>55178313</v>
      </c>
      <c r="E606" s="55"/>
      <c r="F606" s="55">
        <v>300</v>
      </c>
      <c r="G606" s="55">
        <v>81783614</v>
      </c>
      <c r="H606" s="55"/>
      <c r="I606" s="55">
        <v>2275020000</v>
      </c>
      <c r="J606" s="55">
        <v>2</v>
      </c>
      <c r="K606" s="55" t="s">
        <v>34</v>
      </c>
      <c r="L606" s="55" t="s">
        <v>61</v>
      </c>
      <c r="M606" s="55">
        <v>34013</v>
      </c>
      <c r="N606" s="55"/>
      <c r="O606" s="55" t="s">
        <v>93</v>
      </c>
      <c r="P606" s="55">
        <v>48811</v>
      </c>
      <c r="Q606" s="55" t="s">
        <v>37</v>
      </c>
      <c r="R606" s="55" t="s">
        <v>38</v>
      </c>
      <c r="S606" s="55"/>
      <c r="T606" s="55"/>
      <c r="U606" s="55" t="s">
        <v>38</v>
      </c>
      <c r="V606" s="55">
        <v>40.690264999999997</v>
      </c>
      <c r="W606" s="55">
        <v>-74.176412999999997</v>
      </c>
      <c r="X606" s="55" t="s">
        <v>39</v>
      </c>
      <c r="Y606" s="55" t="s">
        <v>94</v>
      </c>
      <c r="Z606" s="55" t="s">
        <v>34</v>
      </c>
      <c r="AA606" s="55">
        <v>0</v>
      </c>
      <c r="AB606" s="55" t="s">
        <v>41</v>
      </c>
      <c r="AC606" s="55">
        <v>8</v>
      </c>
      <c r="AD606" s="55"/>
      <c r="AE606" s="55" t="s">
        <v>47</v>
      </c>
      <c r="AF606" s="55" t="s">
        <v>48</v>
      </c>
      <c r="AG606" s="55">
        <v>3.4198699999999998E-4</v>
      </c>
      <c r="AH606" s="57" t="s">
        <v>44</v>
      </c>
    </row>
    <row r="607" spans="1:34" x14ac:dyDescent="0.25">
      <c r="A607" s="54">
        <v>9376211</v>
      </c>
      <c r="B607" s="55"/>
      <c r="C607" s="55"/>
      <c r="D607" s="55">
        <v>62589513</v>
      </c>
      <c r="E607" s="55"/>
      <c r="F607" s="55">
        <v>300</v>
      </c>
      <c r="G607" s="55">
        <v>137937614</v>
      </c>
      <c r="H607" s="55"/>
      <c r="I607" s="55">
        <v>2275060012</v>
      </c>
      <c r="J607" s="55">
        <v>2</v>
      </c>
      <c r="K607" s="55" t="s">
        <v>34</v>
      </c>
      <c r="L607" s="55" t="s">
        <v>61</v>
      </c>
      <c r="M607" s="55">
        <v>34013</v>
      </c>
      <c r="N607" s="55"/>
      <c r="O607" s="55" t="s">
        <v>93</v>
      </c>
      <c r="P607" s="55">
        <v>48811</v>
      </c>
      <c r="Q607" s="55" t="s">
        <v>37</v>
      </c>
      <c r="R607" s="55" t="s">
        <v>38</v>
      </c>
      <c r="S607" s="55"/>
      <c r="T607" s="55"/>
      <c r="U607" s="55" t="s">
        <v>38</v>
      </c>
      <c r="V607" s="55">
        <v>40.690264999999997</v>
      </c>
      <c r="W607" s="55">
        <v>-74.176412999999997</v>
      </c>
      <c r="X607" s="55" t="s">
        <v>39</v>
      </c>
      <c r="Y607" s="55" t="s">
        <v>94</v>
      </c>
      <c r="Z607" s="55" t="s">
        <v>34</v>
      </c>
      <c r="AA607" s="55">
        <v>0</v>
      </c>
      <c r="AB607" s="55" t="s">
        <v>41</v>
      </c>
      <c r="AC607" s="55">
        <v>8</v>
      </c>
      <c r="AD607" s="55"/>
      <c r="AE607" s="55" t="s">
        <v>47</v>
      </c>
      <c r="AF607" s="55" t="s">
        <v>48</v>
      </c>
      <c r="AG607" s="55">
        <v>5.1766300000000003</v>
      </c>
      <c r="AH607" s="57" t="s">
        <v>44</v>
      </c>
    </row>
    <row r="608" spans="1:34" x14ac:dyDescent="0.25">
      <c r="A608" s="54">
        <v>9376211</v>
      </c>
      <c r="B608" s="55"/>
      <c r="C608" s="55"/>
      <c r="D608" s="55">
        <v>62589313</v>
      </c>
      <c r="E608" s="55"/>
      <c r="F608" s="55">
        <v>300</v>
      </c>
      <c r="G608" s="55">
        <v>173354914</v>
      </c>
      <c r="H608" s="55"/>
      <c r="I608" s="55">
        <v>2275070000</v>
      </c>
      <c r="J608" s="55">
        <v>2</v>
      </c>
      <c r="K608" s="55" t="s">
        <v>34</v>
      </c>
      <c r="L608" s="55" t="s">
        <v>61</v>
      </c>
      <c r="M608" s="55">
        <v>34013</v>
      </c>
      <c r="N608" s="55"/>
      <c r="O608" s="55" t="s">
        <v>93</v>
      </c>
      <c r="P608" s="55">
        <v>48811</v>
      </c>
      <c r="Q608" s="55" t="s">
        <v>37</v>
      </c>
      <c r="R608" s="55" t="s">
        <v>38</v>
      </c>
      <c r="S608" s="55"/>
      <c r="T608" s="55"/>
      <c r="U608" s="55" t="s">
        <v>38</v>
      </c>
      <c r="V608" s="55">
        <v>40.690264999999997</v>
      </c>
      <c r="W608" s="55">
        <v>-74.176412999999997</v>
      </c>
      <c r="X608" s="55" t="s">
        <v>39</v>
      </c>
      <c r="Y608" s="55" t="s">
        <v>94</v>
      </c>
      <c r="Z608" s="55" t="s">
        <v>34</v>
      </c>
      <c r="AA608" s="55">
        <v>0</v>
      </c>
      <c r="AB608" s="55" t="s">
        <v>41</v>
      </c>
      <c r="AC608" s="55">
        <v>8</v>
      </c>
      <c r="AD608" s="55"/>
      <c r="AE608" s="55" t="s">
        <v>47</v>
      </c>
      <c r="AF608" s="55" t="s">
        <v>48</v>
      </c>
      <c r="AG608" s="55">
        <v>3.63085E-2</v>
      </c>
      <c r="AH608" s="57" t="s">
        <v>44</v>
      </c>
    </row>
    <row r="609" spans="1:34" x14ac:dyDescent="0.25">
      <c r="A609" s="54">
        <v>9376211</v>
      </c>
      <c r="B609" s="55"/>
      <c r="C609" s="55"/>
      <c r="D609" s="55">
        <v>55178313</v>
      </c>
      <c r="E609" s="55"/>
      <c r="F609" s="55">
        <v>300</v>
      </c>
      <c r="G609" s="55">
        <v>81777114</v>
      </c>
      <c r="H609" s="55"/>
      <c r="I609" s="55">
        <v>2275020000</v>
      </c>
      <c r="J609" s="55">
        <v>2</v>
      </c>
      <c r="K609" s="55" t="s">
        <v>34</v>
      </c>
      <c r="L609" s="55" t="s">
        <v>61</v>
      </c>
      <c r="M609" s="55">
        <v>34013</v>
      </c>
      <c r="N609" s="55"/>
      <c r="O609" s="55" t="s">
        <v>93</v>
      </c>
      <c r="P609" s="55">
        <v>48811</v>
      </c>
      <c r="Q609" s="55" t="s">
        <v>37</v>
      </c>
      <c r="R609" s="55" t="s">
        <v>38</v>
      </c>
      <c r="S609" s="55"/>
      <c r="T609" s="55"/>
      <c r="U609" s="55" t="s">
        <v>38</v>
      </c>
      <c r="V609" s="55">
        <v>40.690264999999997</v>
      </c>
      <c r="W609" s="55">
        <v>-74.176412999999997</v>
      </c>
      <c r="X609" s="55" t="s">
        <v>39</v>
      </c>
      <c r="Y609" s="55" t="s">
        <v>94</v>
      </c>
      <c r="Z609" s="55" t="s">
        <v>34</v>
      </c>
      <c r="AA609" s="55">
        <v>0</v>
      </c>
      <c r="AB609" s="55" t="s">
        <v>41</v>
      </c>
      <c r="AC609" s="55">
        <v>8</v>
      </c>
      <c r="AD609" s="55"/>
      <c r="AE609" s="55" t="s">
        <v>47</v>
      </c>
      <c r="AF609" s="55" t="s">
        <v>48</v>
      </c>
      <c r="AG609" s="55">
        <v>8.6164399999999998E-5</v>
      </c>
      <c r="AH609" s="57" t="s">
        <v>44</v>
      </c>
    </row>
    <row r="610" spans="1:34" x14ac:dyDescent="0.25">
      <c r="A610" s="54">
        <v>9376211</v>
      </c>
      <c r="B610" s="55"/>
      <c r="C610" s="55"/>
      <c r="D610" s="55">
        <v>62589313</v>
      </c>
      <c r="E610" s="55"/>
      <c r="F610" s="55">
        <v>300</v>
      </c>
      <c r="G610" s="55">
        <v>84209414</v>
      </c>
      <c r="H610" s="55"/>
      <c r="I610" s="55">
        <v>2275070000</v>
      </c>
      <c r="J610" s="55">
        <v>2</v>
      </c>
      <c r="K610" s="55" t="s">
        <v>34</v>
      </c>
      <c r="L610" s="55" t="s">
        <v>61</v>
      </c>
      <c r="M610" s="55">
        <v>34013</v>
      </c>
      <c r="N610" s="55"/>
      <c r="O610" s="55" t="s">
        <v>93</v>
      </c>
      <c r="P610" s="55">
        <v>48811</v>
      </c>
      <c r="Q610" s="55" t="s">
        <v>37</v>
      </c>
      <c r="R610" s="55" t="s">
        <v>38</v>
      </c>
      <c r="S610" s="55"/>
      <c r="T610" s="55"/>
      <c r="U610" s="55" t="s">
        <v>38</v>
      </c>
      <c r="V610" s="55">
        <v>40.690264999999997</v>
      </c>
      <c r="W610" s="55">
        <v>-74.176412999999997</v>
      </c>
      <c r="X610" s="55" t="s">
        <v>39</v>
      </c>
      <c r="Y610" s="55" t="s">
        <v>94</v>
      </c>
      <c r="Z610" s="55" t="s">
        <v>34</v>
      </c>
      <c r="AA610" s="55">
        <v>0</v>
      </c>
      <c r="AB610" s="55" t="s">
        <v>41</v>
      </c>
      <c r="AC610" s="55">
        <v>8</v>
      </c>
      <c r="AD610" s="55"/>
      <c r="AE610" s="55" t="s">
        <v>47</v>
      </c>
      <c r="AF610" s="55" t="s">
        <v>48</v>
      </c>
      <c r="AG610" s="55">
        <v>8.8846300000000003E-5</v>
      </c>
      <c r="AH610" s="57" t="s">
        <v>44</v>
      </c>
    </row>
    <row r="611" spans="1:34" x14ac:dyDescent="0.25">
      <c r="A611" s="54">
        <v>9376211</v>
      </c>
      <c r="B611" s="55"/>
      <c r="C611" s="55"/>
      <c r="D611" s="55">
        <v>62589513</v>
      </c>
      <c r="E611" s="55"/>
      <c r="F611" s="55">
        <v>300</v>
      </c>
      <c r="G611" s="55">
        <v>166474314</v>
      </c>
      <c r="H611" s="55"/>
      <c r="I611" s="55">
        <v>2275060012</v>
      </c>
      <c r="J611" s="55">
        <v>2</v>
      </c>
      <c r="K611" s="55" t="s">
        <v>34</v>
      </c>
      <c r="L611" s="55" t="s">
        <v>61</v>
      </c>
      <c r="M611" s="55">
        <v>34013</v>
      </c>
      <c r="N611" s="55"/>
      <c r="O611" s="55" t="s">
        <v>93</v>
      </c>
      <c r="P611" s="55">
        <v>48811</v>
      </c>
      <c r="Q611" s="55" t="s">
        <v>37</v>
      </c>
      <c r="R611" s="55" t="s">
        <v>38</v>
      </c>
      <c r="S611" s="55"/>
      <c r="T611" s="55"/>
      <c r="U611" s="55" t="s">
        <v>38</v>
      </c>
      <c r="V611" s="55">
        <v>40.690264999999997</v>
      </c>
      <c r="W611" s="55">
        <v>-74.176412999999997</v>
      </c>
      <c r="X611" s="55" t="s">
        <v>39</v>
      </c>
      <c r="Y611" s="55" t="s">
        <v>94</v>
      </c>
      <c r="Z611" s="55" t="s">
        <v>34</v>
      </c>
      <c r="AA611" s="55">
        <v>0</v>
      </c>
      <c r="AB611" s="55" t="s">
        <v>41</v>
      </c>
      <c r="AC611" s="55">
        <v>8</v>
      </c>
      <c r="AD611" s="55"/>
      <c r="AE611" s="55" t="s">
        <v>47</v>
      </c>
      <c r="AF611" s="55" t="s">
        <v>48</v>
      </c>
      <c r="AG611" s="55">
        <v>8.4718399999999999E-2</v>
      </c>
      <c r="AH611" s="57" t="s">
        <v>44</v>
      </c>
    </row>
    <row r="612" spans="1:34" x14ac:dyDescent="0.25">
      <c r="A612" s="54">
        <v>9376211</v>
      </c>
      <c r="B612" s="55"/>
      <c r="C612" s="55"/>
      <c r="D612" s="55">
        <v>62589313</v>
      </c>
      <c r="E612" s="55"/>
      <c r="F612" s="55">
        <v>300</v>
      </c>
      <c r="G612" s="55">
        <v>84212114</v>
      </c>
      <c r="H612" s="55"/>
      <c r="I612" s="55">
        <v>2275070000</v>
      </c>
      <c r="J612" s="55">
        <v>2</v>
      </c>
      <c r="K612" s="55" t="s">
        <v>34</v>
      </c>
      <c r="L612" s="55" t="s">
        <v>61</v>
      </c>
      <c r="M612" s="55">
        <v>34013</v>
      </c>
      <c r="N612" s="55"/>
      <c r="O612" s="55" t="s">
        <v>93</v>
      </c>
      <c r="P612" s="55">
        <v>48811</v>
      </c>
      <c r="Q612" s="55" t="s">
        <v>37</v>
      </c>
      <c r="R612" s="55" t="s">
        <v>38</v>
      </c>
      <c r="S612" s="55"/>
      <c r="T612" s="55"/>
      <c r="U612" s="55" t="s">
        <v>38</v>
      </c>
      <c r="V612" s="55">
        <v>40.690264999999997</v>
      </c>
      <c r="W612" s="55">
        <v>-74.176412999999997</v>
      </c>
      <c r="X612" s="55" t="s">
        <v>39</v>
      </c>
      <c r="Y612" s="55" t="s">
        <v>94</v>
      </c>
      <c r="Z612" s="55" t="s">
        <v>34</v>
      </c>
      <c r="AA612" s="55">
        <v>0</v>
      </c>
      <c r="AB612" s="55" t="s">
        <v>41</v>
      </c>
      <c r="AC612" s="55">
        <v>8</v>
      </c>
      <c r="AD612" s="55"/>
      <c r="AE612" s="55" t="s">
        <v>47</v>
      </c>
      <c r="AF612" s="55" t="s">
        <v>48</v>
      </c>
      <c r="AG612" s="55">
        <v>1.8634000000000001E-2</v>
      </c>
      <c r="AH612" s="57" t="s">
        <v>44</v>
      </c>
    </row>
    <row r="613" spans="1:34" x14ac:dyDescent="0.25">
      <c r="A613" s="54">
        <v>9376211</v>
      </c>
      <c r="B613" s="55"/>
      <c r="C613" s="55"/>
      <c r="D613" s="55">
        <v>55178313</v>
      </c>
      <c r="E613" s="55"/>
      <c r="F613" s="55">
        <v>300</v>
      </c>
      <c r="G613" s="55">
        <v>166473114</v>
      </c>
      <c r="H613" s="55"/>
      <c r="I613" s="55">
        <v>2275020000</v>
      </c>
      <c r="J613" s="55">
        <v>2</v>
      </c>
      <c r="K613" s="55" t="s">
        <v>34</v>
      </c>
      <c r="L613" s="55" t="s">
        <v>61</v>
      </c>
      <c r="M613" s="55">
        <v>34013</v>
      </c>
      <c r="N613" s="55"/>
      <c r="O613" s="55" t="s">
        <v>93</v>
      </c>
      <c r="P613" s="55">
        <v>48811</v>
      </c>
      <c r="Q613" s="55" t="s">
        <v>37</v>
      </c>
      <c r="R613" s="55" t="s">
        <v>38</v>
      </c>
      <c r="S613" s="55"/>
      <c r="T613" s="55"/>
      <c r="U613" s="55" t="s">
        <v>38</v>
      </c>
      <c r="V613" s="55">
        <v>40.690264999999997</v>
      </c>
      <c r="W613" s="55">
        <v>-74.176412999999997</v>
      </c>
      <c r="X613" s="55" t="s">
        <v>39</v>
      </c>
      <c r="Y613" s="55" t="s">
        <v>94</v>
      </c>
      <c r="Z613" s="55" t="s">
        <v>34</v>
      </c>
      <c r="AA613" s="55">
        <v>0</v>
      </c>
      <c r="AB613" s="55" t="s">
        <v>41</v>
      </c>
      <c r="AC613" s="55">
        <v>8</v>
      </c>
      <c r="AD613" s="55"/>
      <c r="AE613" s="55" t="s">
        <v>47</v>
      </c>
      <c r="AF613" s="55" t="s">
        <v>48</v>
      </c>
      <c r="AG613" s="55">
        <v>0.27269300000000002</v>
      </c>
      <c r="AH613" s="57" t="s">
        <v>44</v>
      </c>
    </row>
    <row r="614" spans="1:34" x14ac:dyDescent="0.25">
      <c r="A614" s="54">
        <v>9376211</v>
      </c>
      <c r="B614" s="55"/>
      <c r="C614" s="55"/>
      <c r="D614" s="55">
        <v>62589513</v>
      </c>
      <c r="E614" s="55"/>
      <c r="F614" s="55">
        <v>300</v>
      </c>
      <c r="G614" s="55">
        <v>137937014</v>
      </c>
      <c r="H614" s="55"/>
      <c r="I614" s="55">
        <v>2275060011</v>
      </c>
      <c r="J614" s="55">
        <v>2</v>
      </c>
      <c r="K614" s="55" t="s">
        <v>34</v>
      </c>
      <c r="L614" s="55" t="s">
        <v>61</v>
      </c>
      <c r="M614" s="55">
        <v>34013</v>
      </c>
      <c r="N614" s="55"/>
      <c r="O614" s="55" t="s">
        <v>93</v>
      </c>
      <c r="P614" s="55">
        <v>48811</v>
      </c>
      <c r="Q614" s="55" t="s">
        <v>37</v>
      </c>
      <c r="R614" s="55" t="s">
        <v>38</v>
      </c>
      <c r="S614" s="55"/>
      <c r="T614" s="55"/>
      <c r="U614" s="55" t="s">
        <v>38</v>
      </c>
      <c r="V614" s="55">
        <v>40.690264999999997</v>
      </c>
      <c r="W614" s="55">
        <v>-74.176412999999997</v>
      </c>
      <c r="X614" s="55" t="s">
        <v>39</v>
      </c>
      <c r="Y614" s="55" t="s">
        <v>94</v>
      </c>
      <c r="Z614" s="55" t="s">
        <v>34</v>
      </c>
      <c r="AA614" s="55">
        <v>0</v>
      </c>
      <c r="AB614" s="55" t="s">
        <v>41</v>
      </c>
      <c r="AC614" s="55">
        <v>8</v>
      </c>
      <c r="AD614" s="55"/>
      <c r="AE614" s="55" t="s">
        <v>47</v>
      </c>
      <c r="AF614" s="55" t="s">
        <v>48</v>
      </c>
      <c r="AG614" s="55">
        <v>2.5263800000000001</v>
      </c>
      <c r="AH614" s="57" t="s">
        <v>44</v>
      </c>
    </row>
    <row r="615" spans="1:34" x14ac:dyDescent="0.25">
      <c r="A615" s="54">
        <v>9376211</v>
      </c>
      <c r="B615" s="55"/>
      <c r="C615" s="55"/>
      <c r="D615" s="55">
        <v>62589313</v>
      </c>
      <c r="E615" s="55"/>
      <c r="F615" s="55">
        <v>300</v>
      </c>
      <c r="G615" s="55">
        <v>173354014</v>
      </c>
      <c r="H615" s="55"/>
      <c r="I615" s="55">
        <v>2275070000</v>
      </c>
      <c r="J615" s="55">
        <v>2</v>
      </c>
      <c r="K615" s="55" t="s">
        <v>34</v>
      </c>
      <c r="L615" s="55" t="s">
        <v>61</v>
      </c>
      <c r="M615" s="55">
        <v>34013</v>
      </c>
      <c r="N615" s="55"/>
      <c r="O615" s="55" t="s">
        <v>93</v>
      </c>
      <c r="P615" s="55">
        <v>48811</v>
      </c>
      <c r="Q615" s="55" t="s">
        <v>37</v>
      </c>
      <c r="R615" s="55" t="s">
        <v>38</v>
      </c>
      <c r="S615" s="55"/>
      <c r="T615" s="55"/>
      <c r="U615" s="55" t="s">
        <v>38</v>
      </c>
      <c r="V615" s="55">
        <v>40.690264999999997</v>
      </c>
      <c r="W615" s="55">
        <v>-74.176412999999997</v>
      </c>
      <c r="X615" s="55" t="s">
        <v>39</v>
      </c>
      <c r="Y615" s="55" t="s">
        <v>94</v>
      </c>
      <c r="Z615" s="55" t="s">
        <v>34</v>
      </c>
      <c r="AA615" s="55">
        <v>0</v>
      </c>
      <c r="AB615" s="55" t="s">
        <v>41</v>
      </c>
      <c r="AC615" s="55">
        <v>8</v>
      </c>
      <c r="AD615" s="55"/>
      <c r="AE615" s="55" t="s">
        <v>47</v>
      </c>
      <c r="AF615" s="55" t="s">
        <v>48</v>
      </c>
      <c r="AG615" s="55">
        <v>0.140655</v>
      </c>
      <c r="AH615" s="57" t="s">
        <v>44</v>
      </c>
    </row>
    <row r="616" spans="1:34" x14ac:dyDescent="0.25">
      <c r="A616" s="54">
        <v>9376211</v>
      </c>
      <c r="B616" s="55"/>
      <c r="C616" s="55"/>
      <c r="D616" s="55">
        <v>62589313</v>
      </c>
      <c r="E616" s="55"/>
      <c r="F616" s="55">
        <v>300</v>
      </c>
      <c r="G616" s="55">
        <v>173353814</v>
      </c>
      <c r="H616" s="55"/>
      <c r="I616" s="55">
        <v>2275070000</v>
      </c>
      <c r="J616" s="55">
        <v>2</v>
      </c>
      <c r="K616" s="55" t="s">
        <v>34</v>
      </c>
      <c r="L616" s="55" t="s">
        <v>61</v>
      </c>
      <c r="M616" s="55">
        <v>34013</v>
      </c>
      <c r="N616" s="55"/>
      <c r="O616" s="55" t="s">
        <v>93</v>
      </c>
      <c r="P616" s="55">
        <v>48811</v>
      </c>
      <c r="Q616" s="55" t="s">
        <v>37</v>
      </c>
      <c r="R616" s="55" t="s">
        <v>38</v>
      </c>
      <c r="S616" s="55"/>
      <c r="T616" s="55"/>
      <c r="U616" s="55" t="s">
        <v>38</v>
      </c>
      <c r="V616" s="55">
        <v>40.690264999999997</v>
      </c>
      <c r="W616" s="55">
        <v>-74.176412999999997</v>
      </c>
      <c r="X616" s="55" t="s">
        <v>39</v>
      </c>
      <c r="Y616" s="55" t="s">
        <v>94</v>
      </c>
      <c r="Z616" s="55" t="s">
        <v>34</v>
      </c>
      <c r="AA616" s="55">
        <v>0</v>
      </c>
      <c r="AB616" s="55" t="s">
        <v>41</v>
      </c>
      <c r="AC616" s="55">
        <v>8</v>
      </c>
      <c r="AD616" s="55"/>
      <c r="AE616" s="55" t="s">
        <v>47</v>
      </c>
      <c r="AF616" s="55" t="s">
        <v>48</v>
      </c>
      <c r="AG616" s="55">
        <v>0.71374700000000002</v>
      </c>
      <c r="AH616" s="57" t="s">
        <v>44</v>
      </c>
    </row>
    <row r="617" spans="1:34" x14ac:dyDescent="0.25">
      <c r="A617" s="54">
        <v>9376211</v>
      </c>
      <c r="B617" s="55"/>
      <c r="C617" s="55"/>
      <c r="D617" s="55">
        <v>55178313</v>
      </c>
      <c r="E617" s="55"/>
      <c r="F617" s="55">
        <v>300</v>
      </c>
      <c r="G617" s="55">
        <v>166473614</v>
      </c>
      <c r="H617" s="55"/>
      <c r="I617" s="55">
        <v>2275020000</v>
      </c>
      <c r="J617" s="55">
        <v>2</v>
      </c>
      <c r="K617" s="55" t="s">
        <v>34</v>
      </c>
      <c r="L617" s="55" t="s">
        <v>61</v>
      </c>
      <c r="M617" s="55">
        <v>34013</v>
      </c>
      <c r="N617" s="55"/>
      <c r="O617" s="55" t="s">
        <v>93</v>
      </c>
      <c r="P617" s="55">
        <v>48811</v>
      </c>
      <c r="Q617" s="55" t="s">
        <v>37</v>
      </c>
      <c r="R617" s="55" t="s">
        <v>38</v>
      </c>
      <c r="S617" s="55"/>
      <c r="T617" s="55"/>
      <c r="U617" s="55" t="s">
        <v>38</v>
      </c>
      <c r="V617" s="55">
        <v>40.690264999999997</v>
      </c>
      <c r="W617" s="55">
        <v>-74.176412999999997</v>
      </c>
      <c r="X617" s="55" t="s">
        <v>39</v>
      </c>
      <c r="Y617" s="55" t="s">
        <v>94</v>
      </c>
      <c r="Z617" s="55" t="s">
        <v>34</v>
      </c>
      <c r="AA617" s="55">
        <v>0</v>
      </c>
      <c r="AB617" s="55" t="s">
        <v>41</v>
      </c>
      <c r="AC617" s="55">
        <v>8</v>
      </c>
      <c r="AD617" s="55"/>
      <c r="AE617" s="55" t="s">
        <v>47</v>
      </c>
      <c r="AF617" s="55" t="s">
        <v>48</v>
      </c>
      <c r="AG617" s="55">
        <v>0.20275499999999999</v>
      </c>
      <c r="AH617" s="57" t="s">
        <v>44</v>
      </c>
    </row>
    <row r="618" spans="1:34" x14ac:dyDescent="0.25">
      <c r="A618" s="54">
        <v>9376211</v>
      </c>
      <c r="B618" s="55"/>
      <c r="C618" s="55"/>
      <c r="D618" s="55">
        <v>62589313</v>
      </c>
      <c r="E618" s="55"/>
      <c r="F618" s="55">
        <v>300</v>
      </c>
      <c r="G618" s="55">
        <v>173355714</v>
      </c>
      <c r="H618" s="55"/>
      <c r="I618" s="55">
        <v>2275070000</v>
      </c>
      <c r="J618" s="55">
        <v>2</v>
      </c>
      <c r="K618" s="55" t="s">
        <v>34</v>
      </c>
      <c r="L618" s="55" t="s">
        <v>61</v>
      </c>
      <c r="M618" s="55">
        <v>34013</v>
      </c>
      <c r="N618" s="55"/>
      <c r="O618" s="55" t="s">
        <v>93</v>
      </c>
      <c r="P618" s="55">
        <v>48811</v>
      </c>
      <c r="Q618" s="55" t="s">
        <v>37</v>
      </c>
      <c r="R618" s="55" t="s">
        <v>38</v>
      </c>
      <c r="S618" s="55"/>
      <c r="T618" s="55"/>
      <c r="U618" s="55" t="s">
        <v>38</v>
      </c>
      <c r="V618" s="55">
        <v>40.690264999999997</v>
      </c>
      <c r="W618" s="55">
        <v>-74.176412999999997</v>
      </c>
      <c r="X618" s="55" t="s">
        <v>39</v>
      </c>
      <c r="Y618" s="55" t="s">
        <v>94</v>
      </c>
      <c r="Z618" s="55" t="s">
        <v>34</v>
      </c>
      <c r="AA618" s="55">
        <v>0</v>
      </c>
      <c r="AB618" s="55" t="s">
        <v>41</v>
      </c>
      <c r="AC618" s="55">
        <v>8</v>
      </c>
      <c r="AD618" s="55"/>
      <c r="AE618" s="55" t="s">
        <v>47</v>
      </c>
      <c r="AF618" s="55" t="s">
        <v>48</v>
      </c>
      <c r="AG618" s="55">
        <v>5.7702000000000003E-2</v>
      </c>
      <c r="AH618" s="57" t="s">
        <v>44</v>
      </c>
    </row>
    <row r="619" spans="1:34" x14ac:dyDescent="0.25">
      <c r="A619" s="54">
        <v>9376211</v>
      </c>
      <c r="B619" s="55"/>
      <c r="C619" s="55"/>
      <c r="D619" s="55">
        <v>55178313</v>
      </c>
      <c r="E619" s="55"/>
      <c r="F619" s="55">
        <v>300</v>
      </c>
      <c r="G619" s="55">
        <v>81774814</v>
      </c>
      <c r="H619" s="55"/>
      <c r="I619" s="55">
        <v>2275020000</v>
      </c>
      <c r="J619" s="55">
        <v>2</v>
      </c>
      <c r="K619" s="55" t="s">
        <v>34</v>
      </c>
      <c r="L619" s="55" t="s">
        <v>61</v>
      </c>
      <c r="M619" s="55">
        <v>34013</v>
      </c>
      <c r="N619" s="55"/>
      <c r="O619" s="55" t="s">
        <v>93</v>
      </c>
      <c r="P619" s="55">
        <v>48811</v>
      </c>
      <c r="Q619" s="55" t="s">
        <v>37</v>
      </c>
      <c r="R619" s="55" t="s">
        <v>38</v>
      </c>
      <c r="S619" s="55"/>
      <c r="T619" s="55"/>
      <c r="U619" s="55" t="s">
        <v>38</v>
      </c>
      <c r="V619" s="55">
        <v>40.690264999999997</v>
      </c>
      <c r="W619" s="55">
        <v>-74.176412999999997</v>
      </c>
      <c r="X619" s="55" t="s">
        <v>39</v>
      </c>
      <c r="Y619" s="55" t="s">
        <v>94</v>
      </c>
      <c r="Z619" s="55" t="s">
        <v>34</v>
      </c>
      <c r="AA619" s="55">
        <v>0</v>
      </c>
      <c r="AB619" s="55" t="s">
        <v>41</v>
      </c>
      <c r="AC619" s="55">
        <v>8</v>
      </c>
      <c r="AD619" s="55"/>
      <c r="AE619" s="55" t="s">
        <v>47</v>
      </c>
      <c r="AF619" s="55" t="s">
        <v>48</v>
      </c>
      <c r="AG619" s="55">
        <v>2.2482099999999998</v>
      </c>
      <c r="AH619" s="57" t="s">
        <v>44</v>
      </c>
    </row>
    <row r="620" spans="1:34" x14ac:dyDescent="0.25">
      <c r="A620" s="54">
        <v>9376211</v>
      </c>
      <c r="B620" s="55"/>
      <c r="C620" s="55"/>
      <c r="D620" s="55">
        <v>62589313</v>
      </c>
      <c r="E620" s="55"/>
      <c r="F620" s="55">
        <v>300</v>
      </c>
      <c r="G620" s="55">
        <v>173355614</v>
      </c>
      <c r="H620" s="55"/>
      <c r="I620" s="55">
        <v>2275070000</v>
      </c>
      <c r="J620" s="55">
        <v>2</v>
      </c>
      <c r="K620" s="55" t="s">
        <v>34</v>
      </c>
      <c r="L620" s="55" t="s">
        <v>61</v>
      </c>
      <c r="M620" s="55">
        <v>34013</v>
      </c>
      <c r="N620" s="55"/>
      <c r="O620" s="55" t="s">
        <v>93</v>
      </c>
      <c r="P620" s="55">
        <v>48811</v>
      </c>
      <c r="Q620" s="55" t="s">
        <v>37</v>
      </c>
      <c r="R620" s="55" t="s">
        <v>38</v>
      </c>
      <c r="S620" s="55"/>
      <c r="T620" s="55"/>
      <c r="U620" s="55" t="s">
        <v>38</v>
      </c>
      <c r="V620" s="55">
        <v>40.690264999999997</v>
      </c>
      <c r="W620" s="55">
        <v>-74.176412999999997</v>
      </c>
      <c r="X620" s="55" t="s">
        <v>39</v>
      </c>
      <c r="Y620" s="55" t="s">
        <v>94</v>
      </c>
      <c r="Z620" s="55" t="s">
        <v>34</v>
      </c>
      <c r="AA620" s="55">
        <v>0</v>
      </c>
      <c r="AB620" s="55" t="s">
        <v>41</v>
      </c>
      <c r="AC620" s="55">
        <v>8</v>
      </c>
      <c r="AD620" s="55"/>
      <c r="AE620" s="55" t="s">
        <v>47</v>
      </c>
      <c r="AF620" s="55" t="s">
        <v>48</v>
      </c>
      <c r="AG620" s="55">
        <v>4.4423100000000001E-4</v>
      </c>
      <c r="AH620" s="57" t="s">
        <v>44</v>
      </c>
    </row>
    <row r="621" spans="1:34" x14ac:dyDescent="0.25">
      <c r="A621" s="54">
        <v>9376211</v>
      </c>
      <c r="B621" s="55"/>
      <c r="C621" s="55"/>
      <c r="D621" s="55">
        <v>55178313</v>
      </c>
      <c r="E621" s="55"/>
      <c r="F621" s="55">
        <v>300</v>
      </c>
      <c r="G621" s="55">
        <v>81783214</v>
      </c>
      <c r="H621" s="55"/>
      <c r="I621" s="55">
        <v>2275020000</v>
      </c>
      <c r="J621" s="55">
        <v>2</v>
      </c>
      <c r="K621" s="55" t="s">
        <v>34</v>
      </c>
      <c r="L621" s="55" t="s">
        <v>61</v>
      </c>
      <c r="M621" s="55">
        <v>34013</v>
      </c>
      <c r="N621" s="55"/>
      <c r="O621" s="55" t="s">
        <v>93</v>
      </c>
      <c r="P621" s="55">
        <v>48811</v>
      </c>
      <c r="Q621" s="55" t="s">
        <v>37</v>
      </c>
      <c r="R621" s="55" t="s">
        <v>38</v>
      </c>
      <c r="S621" s="55"/>
      <c r="T621" s="55"/>
      <c r="U621" s="55" t="s">
        <v>38</v>
      </c>
      <c r="V621" s="55">
        <v>40.690264999999997</v>
      </c>
      <c r="W621" s="55">
        <v>-74.176412999999997</v>
      </c>
      <c r="X621" s="55" t="s">
        <v>39</v>
      </c>
      <c r="Y621" s="55" t="s">
        <v>94</v>
      </c>
      <c r="Z621" s="55" t="s">
        <v>34</v>
      </c>
      <c r="AA621" s="55">
        <v>0</v>
      </c>
      <c r="AB621" s="55" t="s">
        <v>41</v>
      </c>
      <c r="AC621" s="55">
        <v>8</v>
      </c>
      <c r="AD621" s="55"/>
      <c r="AE621" s="55" t="s">
        <v>47</v>
      </c>
      <c r="AF621" s="55" t="s">
        <v>48</v>
      </c>
      <c r="AG621" s="55">
        <v>3.5358000000000001E-2</v>
      </c>
      <c r="AH621" s="57" t="s">
        <v>44</v>
      </c>
    </row>
    <row r="622" spans="1:34" x14ac:dyDescent="0.25">
      <c r="A622" s="54">
        <v>9376211</v>
      </c>
      <c r="B622" s="55"/>
      <c r="C622" s="55"/>
      <c r="D622" s="55">
        <v>55178313</v>
      </c>
      <c r="E622" s="55"/>
      <c r="F622" s="55">
        <v>300</v>
      </c>
      <c r="G622" s="55">
        <v>166472314</v>
      </c>
      <c r="H622" s="55"/>
      <c r="I622" s="55">
        <v>2275020000</v>
      </c>
      <c r="J622" s="55">
        <v>2</v>
      </c>
      <c r="K622" s="55" t="s">
        <v>34</v>
      </c>
      <c r="L622" s="55" t="s">
        <v>61</v>
      </c>
      <c r="M622" s="55">
        <v>34013</v>
      </c>
      <c r="N622" s="55"/>
      <c r="O622" s="55" t="s">
        <v>93</v>
      </c>
      <c r="P622" s="55">
        <v>48811</v>
      </c>
      <c r="Q622" s="55" t="s">
        <v>37</v>
      </c>
      <c r="R622" s="55" t="s">
        <v>38</v>
      </c>
      <c r="S622" s="55"/>
      <c r="T622" s="55"/>
      <c r="U622" s="55" t="s">
        <v>38</v>
      </c>
      <c r="V622" s="55">
        <v>40.690264999999997</v>
      </c>
      <c r="W622" s="55">
        <v>-74.176412999999997</v>
      </c>
      <c r="X622" s="55" t="s">
        <v>39</v>
      </c>
      <c r="Y622" s="55" t="s">
        <v>94</v>
      </c>
      <c r="Z622" s="55" t="s">
        <v>34</v>
      </c>
      <c r="AA622" s="55">
        <v>0</v>
      </c>
      <c r="AB622" s="55" t="s">
        <v>41</v>
      </c>
      <c r="AC622" s="55">
        <v>8</v>
      </c>
      <c r="AD622" s="55"/>
      <c r="AE622" s="55" t="s">
        <v>47</v>
      </c>
      <c r="AF622" s="55" t="s">
        <v>48</v>
      </c>
      <c r="AG622" s="55">
        <v>4.5281599999999998E-4</v>
      </c>
      <c r="AH622" s="57" t="s">
        <v>44</v>
      </c>
    </row>
    <row r="623" spans="1:34" x14ac:dyDescent="0.25">
      <c r="A623" s="54">
        <v>9376211</v>
      </c>
      <c r="B623" s="55"/>
      <c r="C623" s="55"/>
      <c r="D623" s="55">
        <v>62589313</v>
      </c>
      <c r="E623" s="55"/>
      <c r="F623" s="55">
        <v>300</v>
      </c>
      <c r="G623" s="55">
        <v>173355414</v>
      </c>
      <c r="H623" s="55"/>
      <c r="I623" s="55">
        <v>2275070000</v>
      </c>
      <c r="J623" s="55">
        <v>2</v>
      </c>
      <c r="K623" s="55" t="s">
        <v>34</v>
      </c>
      <c r="L623" s="55" t="s">
        <v>61</v>
      </c>
      <c r="M623" s="55">
        <v>34013</v>
      </c>
      <c r="N623" s="55"/>
      <c r="O623" s="55" t="s">
        <v>93</v>
      </c>
      <c r="P623" s="55">
        <v>48811</v>
      </c>
      <c r="Q623" s="55" t="s">
        <v>37</v>
      </c>
      <c r="R623" s="55" t="s">
        <v>38</v>
      </c>
      <c r="S623" s="55"/>
      <c r="T623" s="55"/>
      <c r="U623" s="55" t="s">
        <v>38</v>
      </c>
      <c r="V623" s="55">
        <v>40.690264999999997</v>
      </c>
      <c r="W623" s="55">
        <v>-74.176412999999997</v>
      </c>
      <c r="X623" s="55" t="s">
        <v>39</v>
      </c>
      <c r="Y623" s="55" t="s">
        <v>94</v>
      </c>
      <c r="Z623" s="55" t="s">
        <v>34</v>
      </c>
      <c r="AA623" s="55">
        <v>0</v>
      </c>
      <c r="AB623" s="55" t="s">
        <v>41</v>
      </c>
      <c r="AC623" s="55">
        <v>8</v>
      </c>
      <c r="AD623" s="55"/>
      <c r="AE623" s="55" t="s">
        <v>47</v>
      </c>
      <c r="AF623" s="55" t="s">
        <v>48</v>
      </c>
      <c r="AG623" s="55">
        <v>7.4038899999999993E-5</v>
      </c>
      <c r="AH623" s="57" t="s">
        <v>44</v>
      </c>
    </row>
    <row r="624" spans="1:34" x14ac:dyDescent="0.25">
      <c r="A624" s="54">
        <v>9376211</v>
      </c>
      <c r="B624" s="55"/>
      <c r="C624" s="55"/>
      <c r="D624" s="55">
        <v>62589613</v>
      </c>
      <c r="E624" s="55"/>
      <c r="F624" s="55">
        <v>300</v>
      </c>
      <c r="G624" s="55">
        <v>84221614</v>
      </c>
      <c r="H624" s="55"/>
      <c r="I624" s="55">
        <v>2265008005</v>
      </c>
      <c r="J624" s="55">
        <v>2</v>
      </c>
      <c r="K624" s="55" t="s">
        <v>34</v>
      </c>
      <c r="L624" s="55" t="s">
        <v>61</v>
      </c>
      <c r="M624" s="55">
        <v>34013</v>
      </c>
      <c r="N624" s="55"/>
      <c r="O624" s="55" t="s">
        <v>93</v>
      </c>
      <c r="P624" s="55">
        <v>48811</v>
      </c>
      <c r="Q624" s="55" t="s">
        <v>37</v>
      </c>
      <c r="R624" s="55" t="s">
        <v>38</v>
      </c>
      <c r="S624" s="55"/>
      <c r="T624" s="55"/>
      <c r="U624" s="55" t="s">
        <v>38</v>
      </c>
      <c r="V624" s="55">
        <v>40.690264999999997</v>
      </c>
      <c r="W624" s="55">
        <v>-74.176412999999997</v>
      </c>
      <c r="X624" s="55" t="s">
        <v>39</v>
      </c>
      <c r="Y624" s="55" t="s">
        <v>94</v>
      </c>
      <c r="Z624" s="55" t="s">
        <v>34</v>
      </c>
      <c r="AA624" s="55">
        <v>0</v>
      </c>
      <c r="AB624" s="55" t="s">
        <v>41</v>
      </c>
      <c r="AC624" s="55">
        <v>8</v>
      </c>
      <c r="AD624" s="55"/>
      <c r="AE624" s="55" t="s">
        <v>47</v>
      </c>
      <c r="AF624" s="55" t="s">
        <v>48</v>
      </c>
      <c r="AG624" s="55">
        <v>0.60792900000000005</v>
      </c>
      <c r="AH624" s="57" t="s">
        <v>44</v>
      </c>
    </row>
    <row r="625" spans="1:34" x14ac:dyDescent="0.25">
      <c r="A625" s="54">
        <v>9376211</v>
      </c>
      <c r="B625" s="55"/>
      <c r="C625" s="55"/>
      <c r="D625" s="55">
        <v>62589313</v>
      </c>
      <c r="E625" s="55"/>
      <c r="F625" s="55">
        <v>300</v>
      </c>
      <c r="G625" s="55">
        <v>173355114</v>
      </c>
      <c r="H625" s="55"/>
      <c r="I625" s="55">
        <v>2275070000</v>
      </c>
      <c r="J625" s="55">
        <v>2</v>
      </c>
      <c r="K625" s="55" t="s">
        <v>34</v>
      </c>
      <c r="L625" s="55" t="s">
        <v>61</v>
      </c>
      <c r="M625" s="55">
        <v>34013</v>
      </c>
      <c r="N625" s="55"/>
      <c r="O625" s="55" t="s">
        <v>93</v>
      </c>
      <c r="P625" s="55">
        <v>48811</v>
      </c>
      <c r="Q625" s="55" t="s">
        <v>37</v>
      </c>
      <c r="R625" s="55" t="s">
        <v>38</v>
      </c>
      <c r="S625" s="55"/>
      <c r="T625" s="55"/>
      <c r="U625" s="55" t="s">
        <v>38</v>
      </c>
      <c r="V625" s="55">
        <v>40.690264999999997</v>
      </c>
      <c r="W625" s="55">
        <v>-74.176412999999997</v>
      </c>
      <c r="X625" s="55" t="s">
        <v>39</v>
      </c>
      <c r="Y625" s="55" t="s">
        <v>94</v>
      </c>
      <c r="Z625" s="55" t="s">
        <v>34</v>
      </c>
      <c r="AA625" s="55">
        <v>0</v>
      </c>
      <c r="AB625" s="55" t="s">
        <v>41</v>
      </c>
      <c r="AC625" s="55">
        <v>8</v>
      </c>
      <c r="AD625" s="55"/>
      <c r="AE625" s="55" t="s">
        <v>47</v>
      </c>
      <c r="AF625" s="55" t="s">
        <v>48</v>
      </c>
      <c r="AG625" s="55">
        <v>2.0433900000000001E-2</v>
      </c>
      <c r="AH625" s="57" t="s">
        <v>44</v>
      </c>
    </row>
    <row r="626" spans="1:34" x14ac:dyDescent="0.25">
      <c r="A626" s="54">
        <v>9376211</v>
      </c>
      <c r="B626" s="55"/>
      <c r="C626" s="55"/>
      <c r="D626" s="55">
        <v>55178313</v>
      </c>
      <c r="E626" s="55"/>
      <c r="F626" s="55">
        <v>300</v>
      </c>
      <c r="G626" s="55">
        <v>81784014</v>
      </c>
      <c r="H626" s="55"/>
      <c r="I626" s="55">
        <v>2275020000</v>
      </c>
      <c r="J626" s="55">
        <v>2</v>
      </c>
      <c r="K626" s="55" t="s">
        <v>34</v>
      </c>
      <c r="L626" s="55" t="s">
        <v>61</v>
      </c>
      <c r="M626" s="55">
        <v>34013</v>
      </c>
      <c r="N626" s="55"/>
      <c r="O626" s="55" t="s">
        <v>93</v>
      </c>
      <c r="P626" s="55">
        <v>48811</v>
      </c>
      <c r="Q626" s="55" t="s">
        <v>37</v>
      </c>
      <c r="R626" s="55" t="s">
        <v>38</v>
      </c>
      <c r="S626" s="55"/>
      <c r="T626" s="55"/>
      <c r="U626" s="55" t="s">
        <v>38</v>
      </c>
      <c r="V626" s="55">
        <v>40.690264999999997</v>
      </c>
      <c r="W626" s="55">
        <v>-74.176412999999997</v>
      </c>
      <c r="X626" s="55" t="s">
        <v>39</v>
      </c>
      <c r="Y626" s="55" t="s">
        <v>94</v>
      </c>
      <c r="Z626" s="55" t="s">
        <v>34</v>
      </c>
      <c r="AA626" s="55">
        <v>0</v>
      </c>
      <c r="AB626" s="55" t="s">
        <v>41</v>
      </c>
      <c r="AC626" s="55">
        <v>8</v>
      </c>
      <c r="AD626" s="55"/>
      <c r="AE626" s="55" t="s">
        <v>47</v>
      </c>
      <c r="AF626" s="55" t="s">
        <v>48</v>
      </c>
      <c r="AG626" s="55">
        <v>1.8492900000000001</v>
      </c>
      <c r="AH626" s="57" t="s">
        <v>44</v>
      </c>
    </row>
    <row r="627" spans="1:34" x14ac:dyDescent="0.25">
      <c r="A627" s="54">
        <v>9376211</v>
      </c>
      <c r="B627" s="55"/>
      <c r="C627" s="55"/>
      <c r="D627" s="55">
        <v>98310013</v>
      </c>
      <c r="E627" s="55"/>
      <c r="F627" s="55">
        <v>300</v>
      </c>
      <c r="G627" s="55">
        <v>148197414</v>
      </c>
      <c r="H627" s="55"/>
      <c r="I627" s="55">
        <v>2275050012</v>
      </c>
      <c r="J627" s="55">
        <v>2</v>
      </c>
      <c r="K627" s="55" t="s">
        <v>34</v>
      </c>
      <c r="L627" s="55" t="s">
        <v>61</v>
      </c>
      <c r="M627" s="55">
        <v>34013</v>
      </c>
      <c r="N627" s="55"/>
      <c r="O627" s="55" t="s">
        <v>93</v>
      </c>
      <c r="P627" s="55">
        <v>48811</v>
      </c>
      <c r="Q627" s="55" t="s">
        <v>37</v>
      </c>
      <c r="R627" s="55" t="s">
        <v>38</v>
      </c>
      <c r="S627" s="55"/>
      <c r="T627" s="55"/>
      <c r="U627" s="55" t="s">
        <v>38</v>
      </c>
      <c r="V627" s="55">
        <v>40.690264999999997</v>
      </c>
      <c r="W627" s="55">
        <v>-74.176412999999997</v>
      </c>
      <c r="X627" s="55" t="s">
        <v>39</v>
      </c>
      <c r="Y627" s="55" t="s">
        <v>94</v>
      </c>
      <c r="Z627" s="55" t="s">
        <v>34</v>
      </c>
      <c r="AA627" s="55">
        <v>0</v>
      </c>
      <c r="AB627" s="55" t="s">
        <v>41</v>
      </c>
      <c r="AC627" s="55">
        <v>8</v>
      </c>
      <c r="AD627" s="55"/>
      <c r="AE627" s="55" t="s">
        <v>47</v>
      </c>
      <c r="AF627" s="55" t="s">
        <v>48</v>
      </c>
      <c r="AG627" s="55">
        <v>8.9173700000000003E-5</v>
      </c>
      <c r="AH627" s="57" t="s">
        <v>44</v>
      </c>
    </row>
    <row r="628" spans="1:34" x14ac:dyDescent="0.25">
      <c r="A628" s="54">
        <v>9376211</v>
      </c>
      <c r="B628" s="55"/>
      <c r="C628" s="55"/>
      <c r="D628" s="55">
        <v>62589513</v>
      </c>
      <c r="E628" s="55"/>
      <c r="F628" s="55">
        <v>300</v>
      </c>
      <c r="G628" s="55">
        <v>166474414</v>
      </c>
      <c r="H628" s="55"/>
      <c r="I628" s="55">
        <v>2275060012</v>
      </c>
      <c r="J628" s="55">
        <v>2</v>
      </c>
      <c r="K628" s="55" t="s">
        <v>34</v>
      </c>
      <c r="L628" s="55" t="s">
        <v>61</v>
      </c>
      <c r="M628" s="55">
        <v>34013</v>
      </c>
      <c r="N628" s="55"/>
      <c r="O628" s="55" t="s">
        <v>93</v>
      </c>
      <c r="P628" s="55">
        <v>48811</v>
      </c>
      <c r="Q628" s="55" t="s">
        <v>37</v>
      </c>
      <c r="R628" s="55" t="s">
        <v>38</v>
      </c>
      <c r="S628" s="55"/>
      <c r="T628" s="55"/>
      <c r="U628" s="55" t="s">
        <v>38</v>
      </c>
      <c r="V628" s="55">
        <v>40.690264999999997</v>
      </c>
      <c r="W628" s="55">
        <v>-74.176412999999997</v>
      </c>
      <c r="X628" s="55" t="s">
        <v>39</v>
      </c>
      <c r="Y628" s="55" t="s">
        <v>94</v>
      </c>
      <c r="Z628" s="55" t="s">
        <v>34</v>
      </c>
      <c r="AA628" s="55">
        <v>0</v>
      </c>
      <c r="AB628" s="55" t="s">
        <v>41</v>
      </c>
      <c r="AC628" s="55">
        <v>8</v>
      </c>
      <c r="AD628" s="55"/>
      <c r="AE628" s="55" t="s">
        <v>47</v>
      </c>
      <c r="AF628" s="55" t="s">
        <v>48</v>
      </c>
      <c r="AG628" s="55">
        <v>4.6112999999999997E-5</v>
      </c>
      <c r="AH628" s="57" t="s">
        <v>44</v>
      </c>
    </row>
    <row r="629" spans="1:34" x14ac:dyDescent="0.25">
      <c r="A629" s="54">
        <v>9376211</v>
      </c>
      <c r="B629" s="55"/>
      <c r="C629" s="55"/>
      <c r="D629" s="55">
        <v>62589313</v>
      </c>
      <c r="E629" s="55"/>
      <c r="F629" s="55">
        <v>300</v>
      </c>
      <c r="G629" s="55">
        <v>173353714</v>
      </c>
      <c r="H629" s="55"/>
      <c r="I629" s="55">
        <v>2275070000</v>
      </c>
      <c r="J629" s="55">
        <v>2</v>
      </c>
      <c r="K629" s="55" t="s">
        <v>34</v>
      </c>
      <c r="L629" s="55" t="s">
        <v>61</v>
      </c>
      <c r="M629" s="55">
        <v>34013</v>
      </c>
      <c r="N629" s="55"/>
      <c r="O629" s="55" t="s">
        <v>93</v>
      </c>
      <c r="P629" s="55">
        <v>48811</v>
      </c>
      <c r="Q629" s="55" t="s">
        <v>37</v>
      </c>
      <c r="R629" s="55" t="s">
        <v>38</v>
      </c>
      <c r="S629" s="55"/>
      <c r="T629" s="55"/>
      <c r="U629" s="55" t="s">
        <v>38</v>
      </c>
      <c r="V629" s="55">
        <v>40.690264999999997</v>
      </c>
      <c r="W629" s="55">
        <v>-74.176412999999997</v>
      </c>
      <c r="X629" s="55" t="s">
        <v>39</v>
      </c>
      <c r="Y629" s="55" t="s">
        <v>94</v>
      </c>
      <c r="Z629" s="55" t="s">
        <v>34</v>
      </c>
      <c r="AA629" s="55">
        <v>0</v>
      </c>
      <c r="AB629" s="55" t="s">
        <v>41</v>
      </c>
      <c r="AC629" s="55">
        <v>8</v>
      </c>
      <c r="AD629" s="55"/>
      <c r="AE629" s="55" t="s">
        <v>47</v>
      </c>
      <c r="AF629" s="55" t="s">
        <v>48</v>
      </c>
      <c r="AG629" s="55">
        <v>1.9057499999999999E-3</v>
      </c>
      <c r="AH629" s="57" t="s">
        <v>44</v>
      </c>
    </row>
    <row r="630" spans="1:34" x14ac:dyDescent="0.25">
      <c r="A630" s="54">
        <v>9376211</v>
      </c>
      <c r="B630" s="55"/>
      <c r="C630" s="55"/>
      <c r="D630" s="55">
        <v>62589513</v>
      </c>
      <c r="E630" s="55"/>
      <c r="F630" s="55">
        <v>300</v>
      </c>
      <c r="G630" s="55">
        <v>148193814</v>
      </c>
      <c r="H630" s="55"/>
      <c r="I630" s="55">
        <v>2275060011</v>
      </c>
      <c r="J630" s="55">
        <v>2</v>
      </c>
      <c r="K630" s="55" t="s">
        <v>34</v>
      </c>
      <c r="L630" s="55" t="s">
        <v>61</v>
      </c>
      <c r="M630" s="55">
        <v>34013</v>
      </c>
      <c r="N630" s="55"/>
      <c r="O630" s="55" t="s">
        <v>93</v>
      </c>
      <c r="P630" s="55">
        <v>48811</v>
      </c>
      <c r="Q630" s="55" t="s">
        <v>37</v>
      </c>
      <c r="R630" s="55" t="s">
        <v>38</v>
      </c>
      <c r="S630" s="55"/>
      <c r="T630" s="55"/>
      <c r="U630" s="55" t="s">
        <v>38</v>
      </c>
      <c r="V630" s="55">
        <v>40.690264999999997</v>
      </c>
      <c r="W630" s="55">
        <v>-74.176412999999997</v>
      </c>
      <c r="X630" s="55" t="s">
        <v>39</v>
      </c>
      <c r="Y630" s="55" t="s">
        <v>94</v>
      </c>
      <c r="Z630" s="55" t="s">
        <v>34</v>
      </c>
      <c r="AA630" s="55">
        <v>0</v>
      </c>
      <c r="AB630" s="55" t="s">
        <v>41</v>
      </c>
      <c r="AC630" s="55">
        <v>8</v>
      </c>
      <c r="AD630" s="55"/>
      <c r="AE630" s="55" t="s">
        <v>47</v>
      </c>
      <c r="AF630" s="55" t="s">
        <v>48</v>
      </c>
      <c r="AG630" s="55">
        <v>9.6821499999999994E-5</v>
      </c>
      <c r="AH630" s="57" t="s">
        <v>44</v>
      </c>
    </row>
    <row r="631" spans="1:34" x14ac:dyDescent="0.25">
      <c r="A631" s="54">
        <v>9376211</v>
      </c>
      <c r="B631" s="55"/>
      <c r="C631" s="55"/>
      <c r="D631" s="55">
        <v>55178313</v>
      </c>
      <c r="E631" s="55"/>
      <c r="F631" s="55">
        <v>300</v>
      </c>
      <c r="G631" s="55">
        <v>166472214</v>
      </c>
      <c r="H631" s="55"/>
      <c r="I631" s="55">
        <v>2275020000</v>
      </c>
      <c r="J631" s="55">
        <v>2</v>
      </c>
      <c r="K631" s="55" t="s">
        <v>34</v>
      </c>
      <c r="L631" s="55" t="s">
        <v>61</v>
      </c>
      <c r="M631" s="55">
        <v>34013</v>
      </c>
      <c r="N631" s="55"/>
      <c r="O631" s="55" t="s">
        <v>93</v>
      </c>
      <c r="P631" s="55">
        <v>48811</v>
      </c>
      <c r="Q631" s="55" t="s">
        <v>37</v>
      </c>
      <c r="R631" s="55" t="s">
        <v>38</v>
      </c>
      <c r="S631" s="55"/>
      <c r="T631" s="55"/>
      <c r="U631" s="55" t="s">
        <v>38</v>
      </c>
      <c r="V631" s="55">
        <v>40.690264999999997</v>
      </c>
      <c r="W631" s="55">
        <v>-74.176412999999997</v>
      </c>
      <c r="X631" s="55" t="s">
        <v>39</v>
      </c>
      <c r="Y631" s="55" t="s">
        <v>94</v>
      </c>
      <c r="Z631" s="55" t="s">
        <v>34</v>
      </c>
      <c r="AA631" s="55">
        <v>0</v>
      </c>
      <c r="AB631" s="55" t="s">
        <v>41</v>
      </c>
      <c r="AC631" s="55">
        <v>8</v>
      </c>
      <c r="AD631" s="55"/>
      <c r="AE631" s="55" t="s">
        <v>49</v>
      </c>
      <c r="AF631" s="55" t="s">
        <v>50</v>
      </c>
      <c r="AG631" s="55">
        <v>0.36025299999999999</v>
      </c>
      <c r="AH631" s="57" t="s">
        <v>44</v>
      </c>
    </row>
    <row r="632" spans="1:34" x14ac:dyDescent="0.25">
      <c r="A632" s="54">
        <v>9376211</v>
      </c>
      <c r="B632" s="55"/>
      <c r="C632" s="55"/>
      <c r="D632" s="55">
        <v>62589313</v>
      </c>
      <c r="E632" s="55"/>
      <c r="F632" s="55">
        <v>300</v>
      </c>
      <c r="G632" s="55">
        <v>173355714</v>
      </c>
      <c r="H632" s="55"/>
      <c r="I632" s="55">
        <v>2275070000</v>
      </c>
      <c r="J632" s="55">
        <v>2</v>
      </c>
      <c r="K632" s="55" t="s">
        <v>34</v>
      </c>
      <c r="L632" s="55" t="s">
        <v>61</v>
      </c>
      <c r="M632" s="55">
        <v>34013</v>
      </c>
      <c r="N632" s="55"/>
      <c r="O632" s="55" t="s">
        <v>93</v>
      </c>
      <c r="P632" s="55">
        <v>48811</v>
      </c>
      <c r="Q632" s="55" t="s">
        <v>37</v>
      </c>
      <c r="R632" s="55" t="s">
        <v>38</v>
      </c>
      <c r="S632" s="55"/>
      <c r="T632" s="55"/>
      <c r="U632" s="55" t="s">
        <v>38</v>
      </c>
      <c r="V632" s="55">
        <v>40.690264999999997</v>
      </c>
      <c r="W632" s="55">
        <v>-74.176412999999997</v>
      </c>
      <c r="X632" s="55" t="s">
        <v>39</v>
      </c>
      <c r="Y632" s="55" t="s">
        <v>94</v>
      </c>
      <c r="Z632" s="55" t="s">
        <v>34</v>
      </c>
      <c r="AA632" s="55">
        <v>0</v>
      </c>
      <c r="AB632" s="55" t="s">
        <v>41</v>
      </c>
      <c r="AC632" s="55">
        <v>8</v>
      </c>
      <c r="AD632" s="55"/>
      <c r="AE632" s="55" t="s">
        <v>49</v>
      </c>
      <c r="AF632" s="55" t="s">
        <v>50</v>
      </c>
      <c r="AG632" s="55">
        <v>5.7702000000000003E-2</v>
      </c>
      <c r="AH632" s="57" t="s">
        <v>44</v>
      </c>
    </row>
    <row r="633" spans="1:34" x14ac:dyDescent="0.25">
      <c r="A633" s="54">
        <v>9376211</v>
      </c>
      <c r="B633" s="55"/>
      <c r="C633" s="55"/>
      <c r="D633" s="55">
        <v>62589313</v>
      </c>
      <c r="E633" s="55"/>
      <c r="F633" s="55">
        <v>300</v>
      </c>
      <c r="G633" s="55">
        <v>145757914</v>
      </c>
      <c r="H633" s="55"/>
      <c r="I633" s="55">
        <v>2275070000</v>
      </c>
      <c r="J633" s="55">
        <v>2</v>
      </c>
      <c r="K633" s="55" t="s">
        <v>34</v>
      </c>
      <c r="L633" s="55" t="s">
        <v>61</v>
      </c>
      <c r="M633" s="55">
        <v>34013</v>
      </c>
      <c r="N633" s="55"/>
      <c r="O633" s="55" t="s">
        <v>93</v>
      </c>
      <c r="P633" s="55">
        <v>48811</v>
      </c>
      <c r="Q633" s="55" t="s">
        <v>37</v>
      </c>
      <c r="R633" s="55" t="s">
        <v>38</v>
      </c>
      <c r="S633" s="55"/>
      <c r="T633" s="55"/>
      <c r="U633" s="55" t="s">
        <v>38</v>
      </c>
      <c r="V633" s="55">
        <v>40.690264999999997</v>
      </c>
      <c r="W633" s="55">
        <v>-74.176412999999997</v>
      </c>
      <c r="X633" s="55" t="s">
        <v>39</v>
      </c>
      <c r="Y633" s="55" t="s">
        <v>94</v>
      </c>
      <c r="Z633" s="55" t="s">
        <v>34</v>
      </c>
      <c r="AA633" s="55">
        <v>0</v>
      </c>
      <c r="AB633" s="55" t="s">
        <v>41</v>
      </c>
      <c r="AC633" s="55">
        <v>8</v>
      </c>
      <c r="AD633" s="55"/>
      <c r="AE633" s="55" t="s">
        <v>49</v>
      </c>
      <c r="AF633" s="55" t="s">
        <v>50</v>
      </c>
      <c r="AG633" s="55">
        <v>0.18146899999999999</v>
      </c>
      <c r="AH633" s="57" t="s">
        <v>44</v>
      </c>
    </row>
    <row r="634" spans="1:34" x14ac:dyDescent="0.25">
      <c r="A634" s="54">
        <v>9376211</v>
      </c>
      <c r="B634" s="55"/>
      <c r="C634" s="55"/>
      <c r="D634" s="55">
        <v>55178313</v>
      </c>
      <c r="E634" s="55"/>
      <c r="F634" s="55">
        <v>300</v>
      </c>
      <c r="G634" s="55">
        <v>81783214</v>
      </c>
      <c r="H634" s="55"/>
      <c r="I634" s="55">
        <v>2275020000</v>
      </c>
      <c r="J634" s="55">
        <v>2</v>
      </c>
      <c r="K634" s="55" t="s">
        <v>34</v>
      </c>
      <c r="L634" s="55" t="s">
        <v>61</v>
      </c>
      <c r="M634" s="55">
        <v>34013</v>
      </c>
      <c r="N634" s="55"/>
      <c r="O634" s="55" t="s">
        <v>93</v>
      </c>
      <c r="P634" s="55">
        <v>48811</v>
      </c>
      <c r="Q634" s="55" t="s">
        <v>37</v>
      </c>
      <c r="R634" s="55" t="s">
        <v>38</v>
      </c>
      <c r="S634" s="55"/>
      <c r="T634" s="55"/>
      <c r="U634" s="55" t="s">
        <v>38</v>
      </c>
      <c r="V634" s="55">
        <v>40.690264999999997</v>
      </c>
      <c r="W634" s="55">
        <v>-74.176412999999997</v>
      </c>
      <c r="X634" s="55" t="s">
        <v>39</v>
      </c>
      <c r="Y634" s="55" t="s">
        <v>94</v>
      </c>
      <c r="Z634" s="55" t="s">
        <v>34</v>
      </c>
      <c r="AA634" s="55">
        <v>0</v>
      </c>
      <c r="AB634" s="55" t="s">
        <v>41</v>
      </c>
      <c r="AC634" s="55">
        <v>8</v>
      </c>
      <c r="AD634" s="55"/>
      <c r="AE634" s="55" t="s">
        <v>49</v>
      </c>
      <c r="AF634" s="55" t="s">
        <v>50</v>
      </c>
      <c r="AG634" s="55">
        <v>3.5358000000000001E-2</v>
      </c>
      <c r="AH634" s="57" t="s">
        <v>44</v>
      </c>
    </row>
    <row r="635" spans="1:34" x14ac:dyDescent="0.25">
      <c r="A635" s="54">
        <v>9376211</v>
      </c>
      <c r="B635" s="55"/>
      <c r="C635" s="55"/>
      <c r="D635" s="55">
        <v>62589513</v>
      </c>
      <c r="E635" s="55"/>
      <c r="F635" s="55">
        <v>300</v>
      </c>
      <c r="G635" s="55">
        <v>148193814</v>
      </c>
      <c r="H635" s="55"/>
      <c r="I635" s="55">
        <v>2275060011</v>
      </c>
      <c r="J635" s="55">
        <v>2</v>
      </c>
      <c r="K635" s="55" t="s">
        <v>34</v>
      </c>
      <c r="L635" s="55" t="s">
        <v>61</v>
      </c>
      <c r="M635" s="55">
        <v>34013</v>
      </c>
      <c r="N635" s="55"/>
      <c r="O635" s="55" t="s">
        <v>93</v>
      </c>
      <c r="P635" s="55">
        <v>48811</v>
      </c>
      <c r="Q635" s="55" t="s">
        <v>37</v>
      </c>
      <c r="R635" s="55" t="s">
        <v>38</v>
      </c>
      <c r="S635" s="55"/>
      <c r="T635" s="55"/>
      <c r="U635" s="55" t="s">
        <v>38</v>
      </c>
      <c r="V635" s="55">
        <v>40.690264999999997</v>
      </c>
      <c r="W635" s="55">
        <v>-74.176412999999997</v>
      </c>
      <c r="X635" s="55" t="s">
        <v>39</v>
      </c>
      <c r="Y635" s="55" t="s">
        <v>94</v>
      </c>
      <c r="Z635" s="55" t="s">
        <v>34</v>
      </c>
      <c r="AA635" s="55">
        <v>0</v>
      </c>
      <c r="AB635" s="55" t="s">
        <v>41</v>
      </c>
      <c r="AC635" s="55">
        <v>8</v>
      </c>
      <c r="AD635" s="55"/>
      <c r="AE635" s="55" t="s">
        <v>49</v>
      </c>
      <c r="AF635" s="55" t="s">
        <v>50</v>
      </c>
      <c r="AG635" s="55">
        <v>9.6821499999999994E-5</v>
      </c>
      <c r="AH635" s="57" t="s">
        <v>44</v>
      </c>
    </row>
    <row r="636" spans="1:34" x14ac:dyDescent="0.25">
      <c r="A636" s="54">
        <v>9376211</v>
      </c>
      <c r="B636" s="55"/>
      <c r="C636" s="55"/>
      <c r="D636" s="55">
        <v>55178313</v>
      </c>
      <c r="E636" s="55"/>
      <c r="F636" s="55">
        <v>300</v>
      </c>
      <c r="G636" s="55">
        <v>166474014</v>
      </c>
      <c r="H636" s="55"/>
      <c r="I636" s="55">
        <v>2275020000</v>
      </c>
      <c r="J636" s="55">
        <v>2</v>
      </c>
      <c r="K636" s="55" t="s">
        <v>34</v>
      </c>
      <c r="L636" s="55" t="s">
        <v>61</v>
      </c>
      <c r="M636" s="55">
        <v>34013</v>
      </c>
      <c r="N636" s="55"/>
      <c r="O636" s="55" t="s">
        <v>93</v>
      </c>
      <c r="P636" s="55">
        <v>48811</v>
      </c>
      <c r="Q636" s="55" t="s">
        <v>37</v>
      </c>
      <c r="R636" s="55" t="s">
        <v>38</v>
      </c>
      <c r="S636" s="55"/>
      <c r="T636" s="55"/>
      <c r="U636" s="55" t="s">
        <v>38</v>
      </c>
      <c r="V636" s="55">
        <v>40.690264999999997</v>
      </c>
      <c r="W636" s="55">
        <v>-74.176412999999997</v>
      </c>
      <c r="X636" s="55" t="s">
        <v>39</v>
      </c>
      <c r="Y636" s="55" t="s">
        <v>94</v>
      </c>
      <c r="Z636" s="55" t="s">
        <v>34</v>
      </c>
      <c r="AA636" s="55">
        <v>0</v>
      </c>
      <c r="AB636" s="55" t="s">
        <v>41</v>
      </c>
      <c r="AC636" s="55">
        <v>8</v>
      </c>
      <c r="AD636" s="55"/>
      <c r="AE636" s="55" t="s">
        <v>49</v>
      </c>
      <c r="AF636" s="55" t="s">
        <v>50</v>
      </c>
      <c r="AG636" s="55">
        <v>0.27095200000000003</v>
      </c>
      <c r="AH636" s="57" t="s">
        <v>44</v>
      </c>
    </row>
    <row r="637" spans="1:34" x14ac:dyDescent="0.25">
      <c r="A637" s="54">
        <v>9376211</v>
      </c>
      <c r="B637" s="55"/>
      <c r="C637" s="55"/>
      <c r="D637" s="55">
        <v>62589313</v>
      </c>
      <c r="E637" s="55"/>
      <c r="F637" s="55">
        <v>300</v>
      </c>
      <c r="G637" s="55">
        <v>84205514</v>
      </c>
      <c r="H637" s="55"/>
      <c r="I637" s="55">
        <v>2275070000</v>
      </c>
      <c r="J637" s="55">
        <v>2</v>
      </c>
      <c r="K637" s="55" t="s">
        <v>34</v>
      </c>
      <c r="L637" s="55" t="s">
        <v>61</v>
      </c>
      <c r="M637" s="55">
        <v>34013</v>
      </c>
      <c r="N637" s="55"/>
      <c r="O637" s="55" t="s">
        <v>93</v>
      </c>
      <c r="P637" s="55">
        <v>48811</v>
      </c>
      <c r="Q637" s="55" t="s">
        <v>37</v>
      </c>
      <c r="R637" s="55" t="s">
        <v>38</v>
      </c>
      <c r="S637" s="55"/>
      <c r="T637" s="55"/>
      <c r="U637" s="55" t="s">
        <v>38</v>
      </c>
      <c r="V637" s="55">
        <v>40.690264999999997</v>
      </c>
      <c r="W637" s="55">
        <v>-74.176412999999997</v>
      </c>
      <c r="X637" s="55" t="s">
        <v>39</v>
      </c>
      <c r="Y637" s="55" t="s">
        <v>94</v>
      </c>
      <c r="Z637" s="55" t="s">
        <v>34</v>
      </c>
      <c r="AA637" s="55">
        <v>0</v>
      </c>
      <c r="AB637" s="55" t="s">
        <v>41</v>
      </c>
      <c r="AC637" s="55">
        <v>8</v>
      </c>
      <c r="AD637" s="55"/>
      <c r="AE637" s="55" t="s">
        <v>49</v>
      </c>
      <c r="AF637" s="55" t="s">
        <v>50</v>
      </c>
      <c r="AG637" s="55">
        <v>1.9923E-2</v>
      </c>
      <c r="AH637" s="57" t="s">
        <v>44</v>
      </c>
    </row>
    <row r="638" spans="1:34" x14ac:dyDescent="0.25">
      <c r="A638" s="54">
        <v>9376211</v>
      </c>
      <c r="B638" s="55"/>
      <c r="C638" s="55"/>
      <c r="D638" s="55">
        <v>55178313</v>
      </c>
      <c r="E638" s="55"/>
      <c r="F638" s="55">
        <v>300</v>
      </c>
      <c r="G638" s="55">
        <v>166473614</v>
      </c>
      <c r="H638" s="55"/>
      <c r="I638" s="55">
        <v>2275020000</v>
      </c>
      <c r="J638" s="55">
        <v>2</v>
      </c>
      <c r="K638" s="55" t="s">
        <v>34</v>
      </c>
      <c r="L638" s="55" t="s">
        <v>61</v>
      </c>
      <c r="M638" s="55">
        <v>34013</v>
      </c>
      <c r="N638" s="55"/>
      <c r="O638" s="55" t="s">
        <v>93</v>
      </c>
      <c r="P638" s="55">
        <v>48811</v>
      </c>
      <c r="Q638" s="55" t="s">
        <v>37</v>
      </c>
      <c r="R638" s="55" t="s">
        <v>38</v>
      </c>
      <c r="S638" s="55"/>
      <c r="T638" s="55"/>
      <c r="U638" s="55" t="s">
        <v>38</v>
      </c>
      <c r="V638" s="55">
        <v>40.690264999999997</v>
      </c>
      <c r="W638" s="55">
        <v>-74.176412999999997</v>
      </c>
      <c r="X638" s="55" t="s">
        <v>39</v>
      </c>
      <c r="Y638" s="55" t="s">
        <v>94</v>
      </c>
      <c r="Z638" s="55" t="s">
        <v>34</v>
      </c>
      <c r="AA638" s="55">
        <v>0</v>
      </c>
      <c r="AB638" s="55" t="s">
        <v>41</v>
      </c>
      <c r="AC638" s="55">
        <v>8</v>
      </c>
      <c r="AD638" s="55"/>
      <c r="AE638" s="55" t="s">
        <v>49</v>
      </c>
      <c r="AF638" s="55" t="s">
        <v>50</v>
      </c>
      <c r="AG638" s="55">
        <v>0.20275499999999999</v>
      </c>
      <c r="AH638" s="57" t="s">
        <v>44</v>
      </c>
    </row>
    <row r="639" spans="1:34" x14ac:dyDescent="0.25">
      <c r="A639" s="54">
        <v>9376211</v>
      </c>
      <c r="B639" s="55"/>
      <c r="C639" s="55"/>
      <c r="D639" s="55">
        <v>55178313</v>
      </c>
      <c r="E639" s="55"/>
      <c r="F639" s="55">
        <v>300</v>
      </c>
      <c r="G639" s="55">
        <v>81785914</v>
      </c>
      <c r="H639" s="55"/>
      <c r="I639" s="55">
        <v>2275020000</v>
      </c>
      <c r="J639" s="55">
        <v>2</v>
      </c>
      <c r="K639" s="55" t="s">
        <v>34</v>
      </c>
      <c r="L639" s="55" t="s">
        <v>61</v>
      </c>
      <c r="M639" s="55">
        <v>34013</v>
      </c>
      <c r="N639" s="55"/>
      <c r="O639" s="55" t="s">
        <v>93</v>
      </c>
      <c r="P639" s="55">
        <v>48811</v>
      </c>
      <c r="Q639" s="55" t="s">
        <v>37</v>
      </c>
      <c r="R639" s="55" t="s">
        <v>38</v>
      </c>
      <c r="S639" s="55"/>
      <c r="T639" s="55"/>
      <c r="U639" s="55" t="s">
        <v>38</v>
      </c>
      <c r="V639" s="55">
        <v>40.690264999999997</v>
      </c>
      <c r="W639" s="55">
        <v>-74.176412999999997</v>
      </c>
      <c r="X639" s="55" t="s">
        <v>39</v>
      </c>
      <c r="Y639" s="55" t="s">
        <v>94</v>
      </c>
      <c r="Z639" s="55" t="s">
        <v>34</v>
      </c>
      <c r="AA639" s="55">
        <v>0</v>
      </c>
      <c r="AB639" s="55" t="s">
        <v>41</v>
      </c>
      <c r="AC639" s="55">
        <v>8</v>
      </c>
      <c r="AD639" s="55"/>
      <c r="AE639" s="55" t="s">
        <v>49</v>
      </c>
      <c r="AF639" s="55" t="s">
        <v>50</v>
      </c>
      <c r="AG639" s="55">
        <v>0.42622199999999999</v>
      </c>
      <c r="AH639" s="57" t="s">
        <v>44</v>
      </c>
    </row>
    <row r="640" spans="1:34" x14ac:dyDescent="0.25">
      <c r="A640" s="54">
        <v>9376211</v>
      </c>
      <c r="B640" s="55"/>
      <c r="C640" s="55"/>
      <c r="D640" s="55">
        <v>55178313</v>
      </c>
      <c r="E640" s="55"/>
      <c r="F640" s="55">
        <v>300</v>
      </c>
      <c r="G640" s="55">
        <v>81781314</v>
      </c>
      <c r="H640" s="55"/>
      <c r="I640" s="55">
        <v>2275020000</v>
      </c>
      <c r="J640" s="55">
        <v>2</v>
      </c>
      <c r="K640" s="55" t="s">
        <v>34</v>
      </c>
      <c r="L640" s="55" t="s">
        <v>61</v>
      </c>
      <c r="M640" s="55">
        <v>34013</v>
      </c>
      <c r="N640" s="55"/>
      <c r="O640" s="55" t="s">
        <v>93</v>
      </c>
      <c r="P640" s="55">
        <v>48811</v>
      </c>
      <c r="Q640" s="55" t="s">
        <v>37</v>
      </c>
      <c r="R640" s="55" t="s">
        <v>38</v>
      </c>
      <c r="S640" s="55"/>
      <c r="T640" s="55"/>
      <c r="U640" s="55" t="s">
        <v>38</v>
      </c>
      <c r="V640" s="55">
        <v>40.690264999999997</v>
      </c>
      <c r="W640" s="55">
        <v>-74.176412999999997</v>
      </c>
      <c r="X640" s="55" t="s">
        <v>39</v>
      </c>
      <c r="Y640" s="55" t="s">
        <v>94</v>
      </c>
      <c r="Z640" s="55" t="s">
        <v>34</v>
      </c>
      <c r="AA640" s="55">
        <v>0</v>
      </c>
      <c r="AB640" s="55" t="s">
        <v>41</v>
      </c>
      <c r="AC640" s="55">
        <v>8</v>
      </c>
      <c r="AD640" s="55"/>
      <c r="AE640" s="55" t="s">
        <v>49</v>
      </c>
      <c r="AF640" s="55" t="s">
        <v>50</v>
      </c>
      <c r="AG640" s="55">
        <v>0.349333</v>
      </c>
      <c r="AH640" s="57" t="s">
        <v>44</v>
      </c>
    </row>
    <row r="641" spans="1:34" x14ac:dyDescent="0.25">
      <c r="A641" s="54">
        <v>9376211</v>
      </c>
      <c r="B641" s="55"/>
      <c r="C641" s="55"/>
      <c r="D641" s="55">
        <v>62589513</v>
      </c>
      <c r="E641" s="55"/>
      <c r="F641" s="55">
        <v>300</v>
      </c>
      <c r="G641" s="55">
        <v>84220914</v>
      </c>
      <c r="H641" s="55"/>
      <c r="I641" s="55">
        <v>2275060012</v>
      </c>
      <c r="J641" s="55">
        <v>2</v>
      </c>
      <c r="K641" s="55" t="s">
        <v>34</v>
      </c>
      <c r="L641" s="55" t="s">
        <v>61</v>
      </c>
      <c r="M641" s="55">
        <v>34013</v>
      </c>
      <c r="N641" s="55"/>
      <c r="O641" s="55" t="s">
        <v>93</v>
      </c>
      <c r="P641" s="55">
        <v>48811</v>
      </c>
      <c r="Q641" s="55" t="s">
        <v>37</v>
      </c>
      <c r="R641" s="55" t="s">
        <v>38</v>
      </c>
      <c r="S641" s="55"/>
      <c r="T641" s="55"/>
      <c r="U641" s="55" t="s">
        <v>38</v>
      </c>
      <c r="V641" s="55">
        <v>40.690264999999997</v>
      </c>
      <c r="W641" s="55">
        <v>-74.176412999999997</v>
      </c>
      <c r="X641" s="55" t="s">
        <v>39</v>
      </c>
      <c r="Y641" s="55" t="s">
        <v>94</v>
      </c>
      <c r="Z641" s="55" t="s">
        <v>34</v>
      </c>
      <c r="AA641" s="55">
        <v>0</v>
      </c>
      <c r="AB641" s="55" t="s">
        <v>41</v>
      </c>
      <c r="AC641" s="55">
        <v>8</v>
      </c>
      <c r="AD641" s="55"/>
      <c r="AE641" s="55" t="s">
        <v>49</v>
      </c>
      <c r="AF641" s="55" t="s">
        <v>50</v>
      </c>
      <c r="AG641" s="55">
        <v>2.988E-2</v>
      </c>
      <c r="AH641" s="57" t="s">
        <v>44</v>
      </c>
    </row>
    <row r="642" spans="1:34" x14ac:dyDescent="0.25">
      <c r="A642" s="54">
        <v>9376211</v>
      </c>
      <c r="B642" s="55"/>
      <c r="C642" s="55"/>
      <c r="D642" s="55">
        <v>55178313</v>
      </c>
      <c r="E642" s="55"/>
      <c r="F642" s="55">
        <v>300</v>
      </c>
      <c r="G642" s="55">
        <v>166471414</v>
      </c>
      <c r="H642" s="55"/>
      <c r="I642" s="55">
        <v>2275020000</v>
      </c>
      <c r="J642" s="55">
        <v>2</v>
      </c>
      <c r="K642" s="55" t="s">
        <v>34</v>
      </c>
      <c r="L642" s="55" t="s">
        <v>61</v>
      </c>
      <c r="M642" s="55">
        <v>34013</v>
      </c>
      <c r="N642" s="55"/>
      <c r="O642" s="55" t="s">
        <v>93</v>
      </c>
      <c r="P642" s="55">
        <v>48811</v>
      </c>
      <c r="Q642" s="55" t="s">
        <v>37</v>
      </c>
      <c r="R642" s="55" t="s">
        <v>38</v>
      </c>
      <c r="S642" s="55"/>
      <c r="T642" s="55"/>
      <c r="U642" s="55" t="s">
        <v>38</v>
      </c>
      <c r="V642" s="55">
        <v>40.690264999999997</v>
      </c>
      <c r="W642" s="55">
        <v>-74.176412999999997</v>
      </c>
      <c r="X642" s="55" t="s">
        <v>39</v>
      </c>
      <c r="Y642" s="55" t="s">
        <v>94</v>
      </c>
      <c r="Z642" s="55" t="s">
        <v>34</v>
      </c>
      <c r="AA642" s="55">
        <v>0</v>
      </c>
      <c r="AB642" s="55" t="s">
        <v>41</v>
      </c>
      <c r="AC642" s="55">
        <v>8</v>
      </c>
      <c r="AD642" s="55"/>
      <c r="AE642" s="55" t="s">
        <v>49</v>
      </c>
      <c r="AF642" s="55" t="s">
        <v>50</v>
      </c>
      <c r="AG642" s="55">
        <v>1.0222E-2</v>
      </c>
      <c r="AH642" s="57" t="s">
        <v>44</v>
      </c>
    </row>
    <row r="643" spans="1:34" x14ac:dyDescent="0.25">
      <c r="A643" s="54">
        <v>9376211</v>
      </c>
      <c r="B643" s="55"/>
      <c r="C643" s="55"/>
      <c r="D643" s="55">
        <v>55178313</v>
      </c>
      <c r="E643" s="55"/>
      <c r="F643" s="55">
        <v>300</v>
      </c>
      <c r="G643" s="55">
        <v>166470914</v>
      </c>
      <c r="H643" s="55"/>
      <c r="I643" s="55">
        <v>2275020000</v>
      </c>
      <c r="J643" s="55">
        <v>2</v>
      </c>
      <c r="K643" s="55" t="s">
        <v>34</v>
      </c>
      <c r="L643" s="55" t="s">
        <v>61</v>
      </c>
      <c r="M643" s="55">
        <v>34013</v>
      </c>
      <c r="N643" s="55"/>
      <c r="O643" s="55" t="s">
        <v>93</v>
      </c>
      <c r="P643" s="55">
        <v>48811</v>
      </c>
      <c r="Q643" s="55" t="s">
        <v>37</v>
      </c>
      <c r="R643" s="55" t="s">
        <v>38</v>
      </c>
      <c r="S643" s="55"/>
      <c r="T643" s="55"/>
      <c r="U643" s="55" t="s">
        <v>38</v>
      </c>
      <c r="V643" s="55">
        <v>40.690264999999997</v>
      </c>
      <c r="W643" s="55">
        <v>-74.176412999999997</v>
      </c>
      <c r="X643" s="55" t="s">
        <v>39</v>
      </c>
      <c r="Y643" s="55" t="s">
        <v>94</v>
      </c>
      <c r="Z643" s="55" t="s">
        <v>34</v>
      </c>
      <c r="AA643" s="55">
        <v>0</v>
      </c>
      <c r="AB643" s="55" t="s">
        <v>41</v>
      </c>
      <c r="AC643" s="55">
        <v>8</v>
      </c>
      <c r="AD643" s="55"/>
      <c r="AE643" s="55" t="s">
        <v>49</v>
      </c>
      <c r="AF643" s="55" t="s">
        <v>50</v>
      </c>
      <c r="AG643" s="55">
        <v>5.9914900000000004E-3</v>
      </c>
      <c r="AH643" s="57" t="s">
        <v>44</v>
      </c>
    </row>
    <row r="644" spans="1:34" x14ac:dyDescent="0.25">
      <c r="A644" s="54">
        <v>9376211</v>
      </c>
      <c r="B644" s="55"/>
      <c r="C644" s="55"/>
      <c r="D644" s="55">
        <v>62589313</v>
      </c>
      <c r="E644" s="55"/>
      <c r="F644" s="55">
        <v>300</v>
      </c>
      <c r="G644" s="55">
        <v>84214614</v>
      </c>
      <c r="H644" s="55"/>
      <c r="I644" s="55">
        <v>2275070000</v>
      </c>
      <c r="J644" s="55">
        <v>2</v>
      </c>
      <c r="K644" s="55" t="s">
        <v>34</v>
      </c>
      <c r="L644" s="55" t="s">
        <v>61</v>
      </c>
      <c r="M644" s="55">
        <v>34013</v>
      </c>
      <c r="N644" s="55"/>
      <c r="O644" s="55" t="s">
        <v>93</v>
      </c>
      <c r="P644" s="55">
        <v>48811</v>
      </c>
      <c r="Q644" s="55" t="s">
        <v>37</v>
      </c>
      <c r="R644" s="55" t="s">
        <v>38</v>
      </c>
      <c r="S644" s="55"/>
      <c r="T644" s="55"/>
      <c r="U644" s="55" t="s">
        <v>38</v>
      </c>
      <c r="V644" s="55">
        <v>40.690264999999997</v>
      </c>
      <c r="W644" s="55">
        <v>-74.176412999999997</v>
      </c>
      <c r="X644" s="55" t="s">
        <v>39</v>
      </c>
      <c r="Y644" s="55" t="s">
        <v>94</v>
      </c>
      <c r="Z644" s="55" t="s">
        <v>34</v>
      </c>
      <c r="AA644" s="55">
        <v>0</v>
      </c>
      <c r="AB644" s="55" t="s">
        <v>41</v>
      </c>
      <c r="AC644" s="55">
        <v>8</v>
      </c>
      <c r="AD644" s="55"/>
      <c r="AE644" s="55" t="s">
        <v>49</v>
      </c>
      <c r="AF644" s="55" t="s">
        <v>50</v>
      </c>
      <c r="AG644" s="55">
        <v>1.4807700000000001E-4</v>
      </c>
      <c r="AH644" s="57" t="s">
        <v>44</v>
      </c>
    </row>
    <row r="645" spans="1:34" x14ac:dyDescent="0.25">
      <c r="A645" s="54">
        <v>9376211</v>
      </c>
      <c r="B645" s="55"/>
      <c r="C645" s="55"/>
      <c r="D645" s="55">
        <v>62589313</v>
      </c>
      <c r="E645" s="55"/>
      <c r="F645" s="55">
        <v>300</v>
      </c>
      <c r="G645" s="55">
        <v>84215014</v>
      </c>
      <c r="H645" s="55"/>
      <c r="I645" s="55">
        <v>2275070000</v>
      </c>
      <c r="J645" s="55">
        <v>2</v>
      </c>
      <c r="K645" s="55" t="s">
        <v>34</v>
      </c>
      <c r="L645" s="55" t="s">
        <v>61</v>
      </c>
      <c r="M645" s="55">
        <v>34013</v>
      </c>
      <c r="N645" s="55"/>
      <c r="O645" s="55" t="s">
        <v>93</v>
      </c>
      <c r="P645" s="55">
        <v>48811</v>
      </c>
      <c r="Q645" s="55" t="s">
        <v>37</v>
      </c>
      <c r="R645" s="55" t="s">
        <v>38</v>
      </c>
      <c r="S645" s="55"/>
      <c r="T645" s="55"/>
      <c r="U645" s="55" t="s">
        <v>38</v>
      </c>
      <c r="V645" s="55">
        <v>40.690264999999997</v>
      </c>
      <c r="W645" s="55">
        <v>-74.176412999999997</v>
      </c>
      <c r="X645" s="55" t="s">
        <v>39</v>
      </c>
      <c r="Y645" s="55" t="s">
        <v>94</v>
      </c>
      <c r="Z645" s="55" t="s">
        <v>34</v>
      </c>
      <c r="AA645" s="55">
        <v>0</v>
      </c>
      <c r="AB645" s="55" t="s">
        <v>41</v>
      </c>
      <c r="AC645" s="55">
        <v>8</v>
      </c>
      <c r="AD645" s="55"/>
      <c r="AE645" s="55" t="s">
        <v>49</v>
      </c>
      <c r="AF645" s="55" t="s">
        <v>50</v>
      </c>
      <c r="AG645" s="55">
        <v>0.47057399999999999</v>
      </c>
      <c r="AH645" s="57" t="s">
        <v>44</v>
      </c>
    </row>
    <row r="646" spans="1:34" x14ac:dyDescent="0.25">
      <c r="A646" s="54">
        <v>9376211</v>
      </c>
      <c r="B646" s="55"/>
      <c r="C646" s="55"/>
      <c r="D646" s="55">
        <v>62589513</v>
      </c>
      <c r="E646" s="55"/>
      <c r="F646" s="55">
        <v>300</v>
      </c>
      <c r="G646" s="55">
        <v>137937114</v>
      </c>
      <c r="H646" s="55"/>
      <c r="I646" s="55">
        <v>2275060012</v>
      </c>
      <c r="J646" s="55">
        <v>2</v>
      </c>
      <c r="K646" s="55" t="s">
        <v>34</v>
      </c>
      <c r="L646" s="55" t="s">
        <v>61</v>
      </c>
      <c r="M646" s="55">
        <v>34013</v>
      </c>
      <c r="N646" s="55"/>
      <c r="O646" s="55" t="s">
        <v>93</v>
      </c>
      <c r="P646" s="55">
        <v>48811</v>
      </c>
      <c r="Q646" s="55" t="s">
        <v>37</v>
      </c>
      <c r="R646" s="55" t="s">
        <v>38</v>
      </c>
      <c r="S646" s="55"/>
      <c r="T646" s="55"/>
      <c r="U646" s="55" t="s">
        <v>38</v>
      </c>
      <c r="V646" s="55">
        <v>40.690264999999997</v>
      </c>
      <c r="W646" s="55">
        <v>-74.176412999999997</v>
      </c>
      <c r="X646" s="55" t="s">
        <v>39</v>
      </c>
      <c r="Y646" s="55" t="s">
        <v>94</v>
      </c>
      <c r="Z646" s="55" t="s">
        <v>34</v>
      </c>
      <c r="AA646" s="55">
        <v>0</v>
      </c>
      <c r="AB646" s="55" t="s">
        <v>41</v>
      </c>
      <c r="AC646" s="55">
        <v>8</v>
      </c>
      <c r="AD646" s="55"/>
      <c r="AE646" s="55" t="s">
        <v>49</v>
      </c>
      <c r="AF646" s="55" t="s">
        <v>50</v>
      </c>
      <c r="AG646" s="55">
        <v>1.21347</v>
      </c>
      <c r="AH646" s="57" t="s">
        <v>44</v>
      </c>
    </row>
    <row r="647" spans="1:34" x14ac:dyDescent="0.25">
      <c r="A647" s="54">
        <v>9376211</v>
      </c>
      <c r="B647" s="55"/>
      <c r="C647" s="55"/>
      <c r="D647" s="55">
        <v>55178313</v>
      </c>
      <c r="E647" s="55"/>
      <c r="F647" s="55">
        <v>300</v>
      </c>
      <c r="G647" s="55">
        <v>166472714</v>
      </c>
      <c r="H647" s="55"/>
      <c r="I647" s="55">
        <v>2275020000</v>
      </c>
      <c r="J647" s="55">
        <v>2</v>
      </c>
      <c r="K647" s="55" t="s">
        <v>34</v>
      </c>
      <c r="L647" s="55" t="s">
        <v>61</v>
      </c>
      <c r="M647" s="55">
        <v>34013</v>
      </c>
      <c r="N647" s="55"/>
      <c r="O647" s="55" t="s">
        <v>93</v>
      </c>
      <c r="P647" s="55">
        <v>48811</v>
      </c>
      <c r="Q647" s="55" t="s">
        <v>37</v>
      </c>
      <c r="R647" s="55" t="s">
        <v>38</v>
      </c>
      <c r="S647" s="55"/>
      <c r="T647" s="55"/>
      <c r="U647" s="55" t="s">
        <v>38</v>
      </c>
      <c r="V647" s="55">
        <v>40.690264999999997</v>
      </c>
      <c r="W647" s="55">
        <v>-74.176412999999997</v>
      </c>
      <c r="X647" s="55" t="s">
        <v>39</v>
      </c>
      <c r="Y647" s="55" t="s">
        <v>94</v>
      </c>
      <c r="Z647" s="55" t="s">
        <v>34</v>
      </c>
      <c r="AA647" s="55">
        <v>0</v>
      </c>
      <c r="AB647" s="55" t="s">
        <v>41</v>
      </c>
      <c r="AC647" s="55">
        <v>8</v>
      </c>
      <c r="AD647" s="55"/>
      <c r="AE647" s="55" t="s">
        <v>49</v>
      </c>
      <c r="AF647" s="55" t="s">
        <v>50</v>
      </c>
      <c r="AG647" s="55">
        <v>0.140263</v>
      </c>
      <c r="AH647" s="57" t="s">
        <v>44</v>
      </c>
    </row>
    <row r="648" spans="1:34" x14ac:dyDescent="0.25">
      <c r="A648" s="54">
        <v>9376211</v>
      </c>
      <c r="B648" s="55"/>
      <c r="C648" s="55"/>
      <c r="D648" s="55">
        <v>98310013</v>
      </c>
      <c r="E648" s="55"/>
      <c r="F648" s="55">
        <v>300</v>
      </c>
      <c r="G648" s="55">
        <v>137937814</v>
      </c>
      <c r="H648" s="55"/>
      <c r="I648" s="55">
        <v>2275050011</v>
      </c>
      <c r="J648" s="55">
        <v>2</v>
      </c>
      <c r="K648" s="55" t="s">
        <v>34</v>
      </c>
      <c r="L648" s="55" t="s">
        <v>61</v>
      </c>
      <c r="M648" s="55">
        <v>34013</v>
      </c>
      <c r="N648" s="55"/>
      <c r="O648" s="55" t="s">
        <v>93</v>
      </c>
      <c r="P648" s="55">
        <v>48811</v>
      </c>
      <c r="Q648" s="55" t="s">
        <v>37</v>
      </c>
      <c r="R648" s="55" t="s">
        <v>38</v>
      </c>
      <c r="S648" s="55"/>
      <c r="T648" s="55"/>
      <c r="U648" s="55" t="s">
        <v>38</v>
      </c>
      <c r="V648" s="55">
        <v>40.690264999999997</v>
      </c>
      <c r="W648" s="55">
        <v>-74.176412999999997</v>
      </c>
      <c r="X648" s="55" t="s">
        <v>39</v>
      </c>
      <c r="Y648" s="55" t="s">
        <v>94</v>
      </c>
      <c r="Z648" s="55" t="s">
        <v>34</v>
      </c>
      <c r="AA648" s="55">
        <v>0</v>
      </c>
      <c r="AB648" s="55" t="s">
        <v>41</v>
      </c>
      <c r="AC648" s="55">
        <v>8</v>
      </c>
      <c r="AD648" s="55"/>
      <c r="AE648" s="55" t="s">
        <v>49</v>
      </c>
      <c r="AF648" s="55" t="s">
        <v>50</v>
      </c>
      <c r="AG648" s="55">
        <v>0.41624100000000003</v>
      </c>
      <c r="AH648" s="57" t="s">
        <v>44</v>
      </c>
    </row>
    <row r="649" spans="1:34" x14ac:dyDescent="0.25">
      <c r="A649" s="54">
        <v>9376211</v>
      </c>
      <c r="B649" s="55"/>
      <c r="C649" s="55"/>
      <c r="D649" s="55">
        <v>55178313</v>
      </c>
      <c r="E649" s="55"/>
      <c r="F649" s="55">
        <v>300</v>
      </c>
      <c r="G649" s="55">
        <v>166473914</v>
      </c>
      <c r="H649" s="55"/>
      <c r="I649" s="55">
        <v>2275020000</v>
      </c>
      <c r="J649" s="55">
        <v>2</v>
      </c>
      <c r="K649" s="55" t="s">
        <v>34</v>
      </c>
      <c r="L649" s="55" t="s">
        <v>61</v>
      </c>
      <c r="M649" s="55">
        <v>34013</v>
      </c>
      <c r="N649" s="55"/>
      <c r="O649" s="55" t="s">
        <v>93</v>
      </c>
      <c r="P649" s="55">
        <v>48811</v>
      </c>
      <c r="Q649" s="55" t="s">
        <v>37</v>
      </c>
      <c r="R649" s="55" t="s">
        <v>38</v>
      </c>
      <c r="S649" s="55"/>
      <c r="T649" s="55"/>
      <c r="U649" s="55" t="s">
        <v>38</v>
      </c>
      <c r="V649" s="55">
        <v>40.690264999999997</v>
      </c>
      <c r="W649" s="55">
        <v>-74.176412999999997</v>
      </c>
      <c r="X649" s="55" t="s">
        <v>39</v>
      </c>
      <c r="Y649" s="55" t="s">
        <v>94</v>
      </c>
      <c r="Z649" s="55" t="s">
        <v>34</v>
      </c>
      <c r="AA649" s="55">
        <v>0</v>
      </c>
      <c r="AB649" s="55" t="s">
        <v>41</v>
      </c>
      <c r="AC649" s="55">
        <v>8</v>
      </c>
      <c r="AD649" s="55"/>
      <c r="AE649" s="55" t="s">
        <v>49</v>
      </c>
      <c r="AF649" s="55" t="s">
        <v>50</v>
      </c>
      <c r="AG649" s="55">
        <v>1.9615899999999999E-2</v>
      </c>
      <c r="AH649" s="57" t="s">
        <v>44</v>
      </c>
    </row>
    <row r="650" spans="1:34" x14ac:dyDescent="0.25">
      <c r="A650" s="54">
        <v>9376211</v>
      </c>
      <c r="B650" s="55"/>
      <c r="C650" s="55"/>
      <c r="D650" s="55">
        <v>62589313</v>
      </c>
      <c r="E650" s="55"/>
      <c r="F650" s="55">
        <v>300</v>
      </c>
      <c r="G650" s="55">
        <v>173353614</v>
      </c>
      <c r="H650" s="55"/>
      <c r="I650" s="55">
        <v>2275070000</v>
      </c>
      <c r="J650" s="55">
        <v>2</v>
      </c>
      <c r="K650" s="55" t="s">
        <v>34</v>
      </c>
      <c r="L650" s="55" t="s">
        <v>61</v>
      </c>
      <c r="M650" s="55">
        <v>34013</v>
      </c>
      <c r="N650" s="55"/>
      <c r="O650" s="55" t="s">
        <v>93</v>
      </c>
      <c r="P650" s="55">
        <v>48811</v>
      </c>
      <c r="Q650" s="55" t="s">
        <v>37</v>
      </c>
      <c r="R650" s="55" t="s">
        <v>38</v>
      </c>
      <c r="S650" s="55"/>
      <c r="T650" s="55"/>
      <c r="U650" s="55" t="s">
        <v>38</v>
      </c>
      <c r="V650" s="55">
        <v>40.690264999999997</v>
      </c>
      <c r="W650" s="55">
        <v>-74.176412999999997</v>
      </c>
      <c r="X650" s="55" t="s">
        <v>39</v>
      </c>
      <c r="Y650" s="55" t="s">
        <v>94</v>
      </c>
      <c r="Z650" s="55" t="s">
        <v>34</v>
      </c>
      <c r="AA650" s="55">
        <v>0</v>
      </c>
      <c r="AB650" s="55" t="s">
        <v>41</v>
      </c>
      <c r="AC650" s="55">
        <v>8</v>
      </c>
      <c r="AD650" s="55"/>
      <c r="AE650" s="55" t="s">
        <v>49</v>
      </c>
      <c r="AF650" s="55" t="s">
        <v>50</v>
      </c>
      <c r="AG650" s="55">
        <v>1.14612</v>
      </c>
      <c r="AH650" s="57" t="s">
        <v>44</v>
      </c>
    </row>
    <row r="651" spans="1:34" x14ac:dyDescent="0.25">
      <c r="A651" s="54">
        <v>9376211</v>
      </c>
      <c r="B651" s="55"/>
      <c r="C651" s="55"/>
      <c r="D651" s="55">
        <v>98310013</v>
      </c>
      <c r="E651" s="55"/>
      <c r="F651" s="55">
        <v>300</v>
      </c>
      <c r="G651" s="55">
        <v>148197414</v>
      </c>
      <c r="H651" s="55"/>
      <c r="I651" s="55">
        <v>2275050012</v>
      </c>
      <c r="J651" s="55">
        <v>2</v>
      </c>
      <c r="K651" s="55" t="s">
        <v>34</v>
      </c>
      <c r="L651" s="55" t="s">
        <v>61</v>
      </c>
      <c r="M651" s="55">
        <v>34013</v>
      </c>
      <c r="N651" s="55"/>
      <c r="O651" s="55" t="s">
        <v>93</v>
      </c>
      <c r="P651" s="55">
        <v>48811</v>
      </c>
      <c r="Q651" s="55" t="s">
        <v>37</v>
      </c>
      <c r="R651" s="55" t="s">
        <v>38</v>
      </c>
      <c r="S651" s="55"/>
      <c r="T651" s="55"/>
      <c r="U651" s="55" t="s">
        <v>38</v>
      </c>
      <c r="V651" s="55">
        <v>40.690264999999997</v>
      </c>
      <c r="W651" s="55">
        <v>-74.176412999999997</v>
      </c>
      <c r="X651" s="55" t="s">
        <v>39</v>
      </c>
      <c r="Y651" s="55" t="s">
        <v>94</v>
      </c>
      <c r="Z651" s="55" t="s">
        <v>34</v>
      </c>
      <c r="AA651" s="55">
        <v>0</v>
      </c>
      <c r="AB651" s="55" t="s">
        <v>41</v>
      </c>
      <c r="AC651" s="55">
        <v>8</v>
      </c>
      <c r="AD651" s="55"/>
      <c r="AE651" s="55" t="s">
        <v>49</v>
      </c>
      <c r="AF651" s="55" t="s">
        <v>50</v>
      </c>
      <c r="AG651" s="55">
        <v>8.9173700000000003E-5</v>
      </c>
      <c r="AH651" s="57" t="s">
        <v>44</v>
      </c>
    </row>
    <row r="652" spans="1:34" x14ac:dyDescent="0.25">
      <c r="A652" s="54">
        <v>9376211</v>
      </c>
      <c r="B652" s="55"/>
      <c r="C652" s="55"/>
      <c r="D652" s="55">
        <v>55178313</v>
      </c>
      <c r="E652" s="55"/>
      <c r="F652" s="55">
        <v>300</v>
      </c>
      <c r="G652" s="55">
        <v>81784014</v>
      </c>
      <c r="H652" s="55"/>
      <c r="I652" s="55">
        <v>2275020000</v>
      </c>
      <c r="J652" s="55">
        <v>2</v>
      </c>
      <c r="K652" s="55" t="s">
        <v>34</v>
      </c>
      <c r="L652" s="55" t="s">
        <v>61</v>
      </c>
      <c r="M652" s="55">
        <v>34013</v>
      </c>
      <c r="N652" s="55"/>
      <c r="O652" s="55" t="s">
        <v>93</v>
      </c>
      <c r="P652" s="55">
        <v>48811</v>
      </c>
      <c r="Q652" s="55" t="s">
        <v>37</v>
      </c>
      <c r="R652" s="55" t="s">
        <v>38</v>
      </c>
      <c r="S652" s="55"/>
      <c r="T652" s="55"/>
      <c r="U652" s="55" t="s">
        <v>38</v>
      </c>
      <c r="V652" s="55">
        <v>40.690264999999997</v>
      </c>
      <c r="W652" s="55">
        <v>-74.176412999999997</v>
      </c>
      <c r="X652" s="55" t="s">
        <v>39</v>
      </c>
      <c r="Y652" s="55" t="s">
        <v>94</v>
      </c>
      <c r="Z652" s="55" t="s">
        <v>34</v>
      </c>
      <c r="AA652" s="55">
        <v>0</v>
      </c>
      <c r="AB652" s="55" t="s">
        <v>41</v>
      </c>
      <c r="AC652" s="55">
        <v>8</v>
      </c>
      <c r="AD652" s="55"/>
      <c r="AE652" s="55" t="s">
        <v>49</v>
      </c>
      <c r="AF652" s="55" t="s">
        <v>50</v>
      </c>
      <c r="AG652" s="55">
        <v>1.8492900000000001</v>
      </c>
      <c r="AH652" s="57" t="s">
        <v>44</v>
      </c>
    </row>
    <row r="653" spans="1:34" x14ac:dyDescent="0.25">
      <c r="A653" s="54">
        <v>9376211</v>
      </c>
      <c r="B653" s="55"/>
      <c r="C653" s="55"/>
      <c r="D653" s="55">
        <v>62589313</v>
      </c>
      <c r="E653" s="55"/>
      <c r="F653" s="55">
        <v>300</v>
      </c>
      <c r="G653" s="55">
        <v>173354514</v>
      </c>
      <c r="H653" s="55"/>
      <c r="I653" s="55">
        <v>2275070000</v>
      </c>
      <c r="J653" s="55">
        <v>2</v>
      </c>
      <c r="K653" s="55" t="s">
        <v>34</v>
      </c>
      <c r="L653" s="55" t="s">
        <v>61</v>
      </c>
      <c r="M653" s="55">
        <v>34013</v>
      </c>
      <c r="N653" s="55"/>
      <c r="O653" s="55" t="s">
        <v>93</v>
      </c>
      <c r="P653" s="55">
        <v>48811</v>
      </c>
      <c r="Q653" s="55" t="s">
        <v>37</v>
      </c>
      <c r="R653" s="55" t="s">
        <v>38</v>
      </c>
      <c r="S653" s="55"/>
      <c r="T653" s="55"/>
      <c r="U653" s="55" t="s">
        <v>38</v>
      </c>
      <c r="V653" s="55">
        <v>40.690264999999997</v>
      </c>
      <c r="W653" s="55">
        <v>-74.176412999999997</v>
      </c>
      <c r="X653" s="55" t="s">
        <v>39</v>
      </c>
      <c r="Y653" s="55" t="s">
        <v>94</v>
      </c>
      <c r="Z653" s="55" t="s">
        <v>34</v>
      </c>
      <c r="AA653" s="55">
        <v>0</v>
      </c>
      <c r="AB653" s="55" t="s">
        <v>41</v>
      </c>
      <c r="AC653" s="55">
        <v>8</v>
      </c>
      <c r="AD653" s="55"/>
      <c r="AE653" s="55" t="s">
        <v>49</v>
      </c>
      <c r="AF653" s="55" t="s">
        <v>50</v>
      </c>
      <c r="AG653" s="55">
        <v>0.18337600000000001</v>
      </c>
      <c r="AH653" s="57" t="s">
        <v>44</v>
      </c>
    </row>
    <row r="654" spans="1:34" x14ac:dyDescent="0.25">
      <c r="A654" s="54">
        <v>9376211</v>
      </c>
      <c r="B654" s="55"/>
      <c r="C654" s="55"/>
      <c r="D654" s="55">
        <v>55178313</v>
      </c>
      <c r="E654" s="55"/>
      <c r="F654" s="55">
        <v>300</v>
      </c>
      <c r="G654" s="55">
        <v>81783614</v>
      </c>
      <c r="H654" s="55"/>
      <c r="I654" s="55">
        <v>2275020000</v>
      </c>
      <c r="J654" s="55">
        <v>2</v>
      </c>
      <c r="K654" s="55" t="s">
        <v>34</v>
      </c>
      <c r="L654" s="55" t="s">
        <v>61</v>
      </c>
      <c r="M654" s="55">
        <v>34013</v>
      </c>
      <c r="N654" s="55"/>
      <c r="O654" s="55" t="s">
        <v>93</v>
      </c>
      <c r="P654" s="55">
        <v>48811</v>
      </c>
      <c r="Q654" s="55" t="s">
        <v>37</v>
      </c>
      <c r="R654" s="55" t="s">
        <v>38</v>
      </c>
      <c r="S654" s="55"/>
      <c r="T654" s="55"/>
      <c r="U654" s="55" t="s">
        <v>38</v>
      </c>
      <c r="V654" s="55">
        <v>40.690264999999997</v>
      </c>
      <c r="W654" s="55">
        <v>-74.176412999999997</v>
      </c>
      <c r="X654" s="55" t="s">
        <v>39</v>
      </c>
      <c r="Y654" s="55" t="s">
        <v>94</v>
      </c>
      <c r="Z654" s="55" t="s">
        <v>34</v>
      </c>
      <c r="AA654" s="55">
        <v>0</v>
      </c>
      <c r="AB654" s="55" t="s">
        <v>41</v>
      </c>
      <c r="AC654" s="55">
        <v>8</v>
      </c>
      <c r="AD654" s="55"/>
      <c r="AE654" s="55" t="s">
        <v>49</v>
      </c>
      <c r="AF654" s="55" t="s">
        <v>50</v>
      </c>
      <c r="AG654" s="55">
        <v>3.4198699999999998E-4</v>
      </c>
      <c r="AH654" s="57" t="s">
        <v>44</v>
      </c>
    </row>
    <row r="655" spans="1:34" x14ac:dyDescent="0.25">
      <c r="A655" s="54">
        <v>9376211</v>
      </c>
      <c r="B655" s="55"/>
      <c r="C655" s="55"/>
      <c r="D655" s="55">
        <v>55178313</v>
      </c>
      <c r="E655" s="55"/>
      <c r="F655" s="55">
        <v>300</v>
      </c>
      <c r="G655" s="55">
        <v>166473114</v>
      </c>
      <c r="H655" s="55"/>
      <c r="I655" s="55">
        <v>2275020000</v>
      </c>
      <c r="J655" s="55">
        <v>2</v>
      </c>
      <c r="K655" s="55" t="s">
        <v>34</v>
      </c>
      <c r="L655" s="55" t="s">
        <v>61</v>
      </c>
      <c r="M655" s="55">
        <v>34013</v>
      </c>
      <c r="N655" s="55"/>
      <c r="O655" s="55" t="s">
        <v>93</v>
      </c>
      <c r="P655" s="55">
        <v>48811</v>
      </c>
      <c r="Q655" s="55" t="s">
        <v>37</v>
      </c>
      <c r="R655" s="55" t="s">
        <v>38</v>
      </c>
      <c r="S655" s="55"/>
      <c r="T655" s="55"/>
      <c r="U655" s="55" t="s">
        <v>38</v>
      </c>
      <c r="V655" s="55">
        <v>40.690264999999997</v>
      </c>
      <c r="W655" s="55">
        <v>-74.176412999999997</v>
      </c>
      <c r="X655" s="55" t="s">
        <v>39</v>
      </c>
      <c r="Y655" s="55" t="s">
        <v>94</v>
      </c>
      <c r="Z655" s="55" t="s">
        <v>34</v>
      </c>
      <c r="AA655" s="55">
        <v>0</v>
      </c>
      <c r="AB655" s="55" t="s">
        <v>41</v>
      </c>
      <c r="AC655" s="55">
        <v>8</v>
      </c>
      <c r="AD655" s="55"/>
      <c r="AE655" s="55" t="s">
        <v>49</v>
      </c>
      <c r="AF655" s="55" t="s">
        <v>50</v>
      </c>
      <c r="AG655" s="55">
        <v>0.27269300000000002</v>
      </c>
      <c r="AH655" s="57" t="s">
        <v>44</v>
      </c>
    </row>
    <row r="656" spans="1:34" x14ac:dyDescent="0.25">
      <c r="A656" s="54">
        <v>9376211</v>
      </c>
      <c r="B656" s="55"/>
      <c r="C656" s="55"/>
      <c r="D656" s="55">
        <v>62589313</v>
      </c>
      <c r="E656" s="55"/>
      <c r="F656" s="55">
        <v>300</v>
      </c>
      <c r="G656" s="55">
        <v>148191114</v>
      </c>
      <c r="H656" s="55"/>
      <c r="I656" s="55">
        <v>2275070000</v>
      </c>
      <c r="J656" s="55">
        <v>2</v>
      </c>
      <c r="K656" s="55" t="s">
        <v>34</v>
      </c>
      <c r="L656" s="55" t="s">
        <v>61</v>
      </c>
      <c r="M656" s="55">
        <v>34013</v>
      </c>
      <c r="N656" s="55"/>
      <c r="O656" s="55" t="s">
        <v>93</v>
      </c>
      <c r="P656" s="55">
        <v>48811</v>
      </c>
      <c r="Q656" s="55" t="s">
        <v>37</v>
      </c>
      <c r="R656" s="55" t="s">
        <v>38</v>
      </c>
      <c r="S656" s="55"/>
      <c r="T656" s="55"/>
      <c r="U656" s="55" t="s">
        <v>38</v>
      </c>
      <c r="V656" s="55">
        <v>40.690264999999997</v>
      </c>
      <c r="W656" s="55">
        <v>-74.176412999999997</v>
      </c>
      <c r="X656" s="55" t="s">
        <v>39</v>
      </c>
      <c r="Y656" s="55" t="s">
        <v>94</v>
      </c>
      <c r="Z656" s="55" t="s">
        <v>34</v>
      </c>
      <c r="AA656" s="55">
        <v>0</v>
      </c>
      <c r="AB656" s="55" t="s">
        <v>41</v>
      </c>
      <c r="AC656" s="55">
        <v>8</v>
      </c>
      <c r="AD656" s="55"/>
      <c r="AE656" s="55" t="s">
        <v>49</v>
      </c>
      <c r="AF656" s="55" t="s">
        <v>50</v>
      </c>
      <c r="AG656" s="55">
        <v>2.9615799999999999E-5</v>
      </c>
      <c r="AH656" s="57" t="s">
        <v>44</v>
      </c>
    </row>
    <row r="657" spans="1:34" x14ac:dyDescent="0.25">
      <c r="A657" s="54">
        <v>9376211</v>
      </c>
      <c r="B657" s="55"/>
      <c r="C657" s="55"/>
      <c r="D657" s="55">
        <v>55178313</v>
      </c>
      <c r="E657" s="55"/>
      <c r="F657" s="55">
        <v>300</v>
      </c>
      <c r="G657" s="55">
        <v>166471314</v>
      </c>
      <c r="H657" s="55"/>
      <c r="I657" s="55">
        <v>2275020000</v>
      </c>
      <c r="J657" s="55">
        <v>2</v>
      </c>
      <c r="K657" s="55" t="s">
        <v>34</v>
      </c>
      <c r="L657" s="55" t="s">
        <v>61</v>
      </c>
      <c r="M657" s="55">
        <v>34013</v>
      </c>
      <c r="N657" s="55"/>
      <c r="O657" s="55" t="s">
        <v>93</v>
      </c>
      <c r="P657" s="55">
        <v>48811</v>
      </c>
      <c r="Q657" s="55" t="s">
        <v>37</v>
      </c>
      <c r="R657" s="55" t="s">
        <v>38</v>
      </c>
      <c r="S657" s="55"/>
      <c r="T657" s="55"/>
      <c r="U657" s="55" t="s">
        <v>38</v>
      </c>
      <c r="V657" s="55">
        <v>40.690264999999997</v>
      </c>
      <c r="W657" s="55">
        <v>-74.176412999999997</v>
      </c>
      <c r="X657" s="55" t="s">
        <v>39</v>
      </c>
      <c r="Y657" s="55" t="s">
        <v>94</v>
      </c>
      <c r="Z657" s="55" t="s">
        <v>34</v>
      </c>
      <c r="AA657" s="55">
        <v>0</v>
      </c>
      <c r="AB657" s="55" t="s">
        <v>41</v>
      </c>
      <c r="AC657" s="55">
        <v>8</v>
      </c>
      <c r="AD657" s="55"/>
      <c r="AE657" s="55" t="s">
        <v>49</v>
      </c>
      <c r="AF657" s="55" t="s">
        <v>50</v>
      </c>
      <c r="AG657" s="55">
        <v>3.1614200000000001</v>
      </c>
      <c r="AH657" s="57" t="s">
        <v>44</v>
      </c>
    </row>
    <row r="658" spans="1:34" x14ac:dyDescent="0.25">
      <c r="A658" s="54">
        <v>9376211</v>
      </c>
      <c r="B658" s="55"/>
      <c r="C658" s="55"/>
      <c r="D658" s="55">
        <v>98310013</v>
      </c>
      <c r="E658" s="55"/>
      <c r="F658" s="55">
        <v>300</v>
      </c>
      <c r="G658" s="55">
        <v>166474514</v>
      </c>
      <c r="H658" s="55"/>
      <c r="I658" s="55">
        <v>2275050012</v>
      </c>
      <c r="J658" s="55">
        <v>2</v>
      </c>
      <c r="K658" s="55" t="s">
        <v>34</v>
      </c>
      <c r="L658" s="55" t="s">
        <v>61</v>
      </c>
      <c r="M658" s="55">
        <v>34013</v>
      </c>
      <c r="N658" s="55"/>
      <c r="O658" s="55" t="s">
        <v>93</v>
      </c>
      <c r="P658" s="55">
        <v>48811</v>
      </c>
      <c r="Q658" s="55" t="s">
        <v>37</v>
      </c>
      <c r="R658" s="55" t="s">
        <v>38</v>
      </c>
      <c r="S658" s="55"/>
      <c r="T658" s="55"/>
      <c r="U658" s="55" t="s">
        <v>38</v>
      </c>
      <c r="V658" s="55">
        <v>40.690264999999997</v>
      </c>
      <c r="W658" s="55">
        <v>-74.176412999999997</v>
      </c>
      <c r="X658" s="55" t="s">
        <v>39</v>
      </c>
      <c r="Y658" s="55" t="s">
        <v>94</v>
      </c>
      <c r="Z658" s="55" t="s">
        <v>34</v>
      </c>
      <c r="AA658" s="55">
        <v>0</v>
      </c>
      <c r="AB658" s="55" t="s">
        <v>41</v>
      </c>
      <c r="AC658" s="55">
        <v>8</v>
      </c>
      <c r="AD658" s="55"/>
      <c r="AE658" s="55" t="s">
        <v>49</v>
      </c>
      <c r="AF658" s="55" t="s">
        <v>50</v>
      </c>
      <c r="AG658" s="55">
        <v>3.8771200000000002E-4</v>
      </c>
      <c r="AH658" s="57" t="s">
        <v>44</v>
      </c>
    </row>
    <row r="659" spans="1:34" x14ac:dyDescent="0.25">
      <c r="A659" s="54">
        <v>9376211</v>
      </c>
      <c r="B659" s="55"/>
      <c r="C659" s="55"/>
      <c r="D659" s="55">
        <v>62589613</v>
      </c>
      <c r="E659" s="55"/>
      <c r="F659" s="55">
        <v>300</v>
      </c>
      <c r="G659" s="55">
        <v>84221914</v>
      </c>
      <c r="H659" s="55"/>
      <c r="I659" s="55">
        <v>2267008005</v>
      </c>
      <c r="J659" s="55">
        <v>2</v>
      </c>
      <c r="K659" s="55" t="s">
        <v>34</v>
      </c>
      <c r="L659" s="55" t="s">
        <v>61</v>
      </c>
      <c r="M659" s="55">
        <v>34013</v>
      </c>
      <c r="N659" s="55"/>
      <c r="O659" s="55" t="s">
        <v>93</v>
      </c>
      <c r="P659" s="55">
        <v>48811</v>
      </c>
      <c r="Q659" s="55" t="s">
        <v>37</v>
      </c>
      <c r="R659" s="55" t="s">
        <v>38</v>
      </c>
      <c r="S659" s="55"/>
      <c r="T659" s="55"/>
      <c r="U659" s="55" t="s">
        <v>38</v>
      </c>
      <c r="V659" s="55">
        <v>40.690264999999997</v>
      </c>
      <c r="W659" s="55">
        <v>-74.176412999999997</v>
      </c>
      <c r="X659" s="55" t="s">
        <v>39</v>
      </c>
      <c r="Y659" s="55" t="s">
        <v>94</v>
      </c>
      <c r="Z659" s="55" t="s">
        <v>34</v>
      </c>
      <c r="AA659" s="55">
        <v>0</v>
      </c>
      <c r="AB659" s="55" t="s">
        <v>41</v>
      </c>
      <c r="AC659" s="55">
        <v>8</v>
      </c>
      <c r="AD659" s="55"/>
      <c r="AE659" s="55" t="s">
        <v>49</v>
      </c>
      <c r="AF659" s="55" t="s">
        <v>50</v>
      </c>
      <c r="AG659" s="55">
        <v>6.2704499999999996E-2</v>
      </c>
      <c r="AH659" s="57" t="s">
        <v>44</v>
      </c>
    </row>
    <row r="660" spans="1:34" x14ac:dyDescent="0.25">
      <c r="A660" s="54">
        <v>9376211</v>
      </c>
      <c r="B660" s="55"/>
      <c r="C660" s="55"/>
      <c r="D660" s="55">
        <v>55178313</v>
      </c>
      <c r="E660" s="55"/>
      <c r="F660" s="55">
        <v>300</v>
      </c>
      <c r="G660" s="55">
        <v>166472314</v>
      </c>
      <c r="H660" s="55"/>
      <c r="I660" s="55">
        <v>2275020000</v>
      </c>
      <c r="J660" s="55">
        <v>2</v>
      </c>
      <c r="K660" s="55" t="s">
        <v>34</v>
      </c>
      <c r="L660" s="55" t="s">
        <v>61</v>
      </c>
      <c r="M660" s="55">
        <v>34013</v>
      </c>
      <c r="N660" s="55"/>
      <c r="O660" s="55" t="s">
        <v>93</v>
      </c>
      <c r="P660" s="55">
        <v>48811</v>
      </c>
      <c r="Q660" s="55" t="s">
        <v>37</v>
      </c>
      <c r="R660" s="55" t="s">
        <v>38</v>
      </c>
      <c r="S660" s="55"/>
      <c r="T660" s="55"/>
      <c r="U660" s="55" t="s">
        <v>38</v>
      </c>
      <c r="V660" s="55">
        <v>40.690264999999997</v>
      </c>
      <c r="W660" s="55">
        <v>-74.176412999999997</v>
      </c>
      <c r="X660" s="55" t="s">
        <v>39</v>
      </c>
      <c r="Y660" s="55" t="s">
        <v>94</v>
      </c>
      <c r="Z660" s="55" t="s">
        <v>34</v>
      </c>
      <c r="AA660" s="55">
        <v>0</v>
      </c>
      <c r="AB660" s="55" t="s">
        <v>41</v>
      </c>
      <c r="AC660" s="55">
        <v>8</v>
      </c>
      <c r="AD660" s="55"/>
      <c r="AE660" s="55" t="s">
        <v>49</v>
      </c>
      <c r="AF660" s="55" t="s">
        <v>50</v>
      </c>
      <c r="AG660" s="55">
        <v>4.5281599999999998E-4</v>
      </c>
      <c r="AH660" s="57" t="s">
        <v>44</v>
      </c>
    </row>
    <row r="661" spans="1:34" x14ac:dyDescent="0.25">
      <c r="A661" s="54">
        <v>9376211</v>
      </c>
      <c r="B661" s="55"/>
      <c r="C661" s="55"/>
      <c r="D661" s="55">
        <v>62589513</v>
      </c>
      <c r="E661" s="55"/>
      <c r="F661" s="55">
        <v>300</v>
      </c>
      <c r="G661" s="55">
        <v>166474214</v>
      </c>
      <c r="H661" s="55"/>
      <c r="I661" s="55">
        <v>2275060012</v>
      </c>
      <c r="J661" s="55">
        <v>2</v>
      </c>
      <c r="K661" s="55" t="s">
        <v>34</v>
      </c>
      <c r="L661" s="55" t="s">
        <v>61</v>
      </c>
      <c r="M661" s="55">
        <v>34013</v>
      </c>
      <c r="N661" s="55"/>
      <c r="O661" s="55" t="s">
        <v>93</v>
      </c>
      <c r="P661" s="55">
        <v>48811</v>
      </c>
      <c r="Q661" s="55" t="s">
        <v>37</v>
      </c>
      <c r="R661" s="55" t="s">
        <v>38</v>
      </c>
      <c r="S661" s="55"/>
      <c r="T661" s="55"/>
      <c r="U661" s="55" t="s">
        <v>38</v>
      </c>
      <c r="V661" s="55">
        <v>40.690264999999997</v>
      </c>
      <c r="W661" s="55">
        <v>-74.176412999999997</v>
      </c>
      <c r="X661" s="55" t="s">
        <v>39</v>
      </c>
      <c r="Y661" s="55" t="s">
        <v>94</v>
      </c>
      <c r="Z661" s="55" t="s">
        <v>34</v>
      </c>
      <c r="AA661" s="55">
        <v>0</v>
      </c>
      <c r="AB661" s="55" t="s">
        <v>41</v>
      </c>
      <c r="AC661" s="55">
        <v>8</v>
      </c>
      <c r="AD661" s="55"/>
      <c r="AE661" s="55" t="s">
        <v>49</v>
      </c>
      <c r="AF661" s="55" t="s">
        <v>50</v>
      </c>
      <c r="AG661" s="55">
        <v>0.16056599999999999</v>
      </c>
      <c r="AH661" s="57" t="s">
        <v>44</v>
      </c>
    </row>
    <row r="662" spans="1:34" x14ac:dyDescent="0.25">
      <c r="A662" s="54">
        <v>9376211</v>
      </c>
      <c r="B662" s="55"/>
      <c r="C662" s="55"/>
      <c r="D662" s="55">
        <v>62589513</v>
      </c>
      <c r="E662" s="55"/>
      <c r="F662" s="55">
        <v>300</v>
      </c>
      <c r="G662" s="55">
        <v>166474414</v>
      </c>
      <c r="H662" s="55"/>
      <c r="I662" s="55">
        <v>2275060012</v>
      </c>
      <c r="J662" s="55">
        <v>2</v>
      </c>
      <c r="K662" s="55" t="s">
        <v>34</v>
      </c>
      <c r="L662" s="55" t="s">
        <v>61</v>
      </c>
      <c r="M662" s="55">
        <v>34013</v>
      </c>
      <c r="N662" s="55"/>
      <c r="O662" s="55" t="s">
        <v>93</v>
      </c>
      <c r="P662" s="55">
        <v>48811</v>
      </c>
      <c r="Q662" s="55" t="s">
        <v>37</v>
      </c>
      <c r="R662" s="55" t="s">
        <v>38</v>
      </c>
      <c r="S662" s="55"/>
      <c r="T662" s="55"/>
      <c r="U662" s="55" t="s">
        <v>38</v>
      </c>
      <c r="V662" s="55">
        <v>40.690264999999997</v>
      </c>
      <c r="W662" s="55">
        <v>-74.176412999999997</v>
      </c>
      <c r="X662" s="55" t="s">
        <v>39</v>
      </c>
      <c r="Y662" s="55" t="s">
        <v>94</v>
      </c>
      <c r="Z662" s="55" t="s">
        <v>34</v>
      </c>
      <c r="AA662" s="55">
        <v>0</v>
      </c>
      <c r="AB662" s="55" t="s">
        <v>41</v>
      </c>
      <c r="AC662" s="55">
        <v>8</v>
      </c>
      <c r="AD662" s="55"/>
      <c r="AE662" s="55" t="s">
        <v>49</v>
      </c>
      <c r="AF662" s="55" t="s">
        <v>50</v>
      </c>
      <c r="AG662" s="55">
        <v>4.6112999999999997E-5</v>
      </c>
      <c r="AH662" s="57" t="s">
        <v>44</v>
      </c>
    </row>
    <row r="663" spans="1:34" x14ac:dyDescent="0.25">
      <c r="A663" s="54">
        <v>9376211</v>
      </c>
      <c r="B663" s="55"/>
      <c r="C663" s="55"/>
      <c r="D663" s="55">
        <v>98310013</v>
      </c>
      <c r="E663" s="55"/>
      <c r="F663" s="55">
        <v>300</v>
      </c>
      <c r="G663" s="55">
        <v>137937914</v>
      </c>
      <c r="H663" s="55"/>
      <c r="I663" s="55">
        <v>2275050012</v>
      </c>
      <c r="J663" s="55">
        <v>2</v>
      </c>
      <c r="K663" s="55" t="s">
        <v>34</v>
      </c>
      <c r="L663" s="55" t="s">
        <v>61</v>
      </c>
      <c r="M663" s="55">
        <v>34013</v>
      </c>
      <c r="N663" s="55"/>
      <c r="O663" s="55" t="s">
        <v>93</v>
      </c>
      <c r="P663" s="55">
        <v>48811</v>
      </c>
      <c r="Q663" s="55" t="s">
        <v>37</v>
      </c>
      <c r="R663" s="55" t="s">
        <v>38</v>
      </c>
      <c r="S663" s="55"/>
      <c r="T663" s="55"/>
      <c r="U663" s="55" t="s">
        <v>38</v>
      </c>
      <c r="V663" s="55">
        <v>40.690264999999997</v>
      </c>
      <c r="W663" s="55">
        <v>-74.176412999999997</v>
      </c>
      <c r="X663" s="55" t="s">
        <v>39</v>
      </c>
      <c r="Y663" s="55" t="s">
        <v>94</v>
      </c>
      <c r="Z663" s="55" t="s">
        <v>34</v>
      </c>
      <c r="AA663" s="55">
        <v>0</v>
      </c>
      <c r="AB663" s="55" t="s">
        <v>41</v>
      </c>
      <c r="AC663" s="55">
        <v>8</v>
      </c>
      <c r="AD663" s="55"/>
      <c r="AE663" s="55" t="s">
        <v>49</v>
      </c>
      <c r="AF663" s="55" t="s">
        <v>50</v>
      </c>
      <c r="AG663" s="55">
        <v>0.16012299999999999</v>
      </c>
      <c r="AH663" s="57" t="s">
        <v>44</v>
      </c>
    </row>
    <row r="664" spans="1:34" x14ac:dyDescent="0.25">
      <c r="A664" s="54">
        <v>9376211</v>
      </c>
      <c r="B664" s="55"/>
      <c r="C664" s="55"/>
      <c r="D664" s="55">
        <v>62589313</v>
      </c>
      <c r="E664" s="55"/>
      <c r="F664" s="55">
        <v>300</v>
      </c>
      <c r="G664" s="55">
        <v>148191314</v>
      </c>
      <c r="H664" s="55"/>
      <c r="I664" s="55">
        <v>2275070000</v>
      </c>
      <c r="J664" s="55">
        <v>2</v>
      </c>
      <c r="K664" s="55" t="s">
        <v>34</v>
      </c>
      <c r="L664" s="55" t="s">
        <v>61</v>
      </c>
      <c r="M664" s="55">
        <v>34013</v>
      </c>
      <c r="N664" s="55"/>
      <c r="O664" s="55" t="s">
        <v>93</v>
      </c>
      <c r="P664" s="55">
        <v>48811</v>
      </c>
      <c r="Q664" s="55" t="s">
        <v>37</v>
      </c>
      <c r="R664" s="55" t="s">
        <v>38</v>
      </c>
      <c r="S664" s="55"/>
      <c r="T664" s="55"/>
      <c r="U664" s="55" t="s">
        <v>38</v>
      </c>
      <c r="V664" s="55">
        <v>40.690264999999997</v>
      </c>
      <c r="W664" s="55">
        <v>-74.176412999999997</v>
      </c>
      <c r="X664" s="55" t="s">
        <v>39</v>
      </c>
      <c r="Y664" s="55" t="s">
        <v>94</v>
      </c>
      <c r="Z664" s="55" t="s">
        <v>34</v>
      </c>
      <c r="AA664" s="55">
        <v>0</v>
      </c>
      <c r="AB664" s="55" t="s">
        <v>41</v>
      </c>
      <c r="AC664" s="55">
        <v>8</v>
      </c>
      <c r="AD664" s="55"/>
      <c r="AE664" s="55" t="s">
        <v>49</v>
      </c>
      <c r="AF664" s="55" t="s">
        <v>50</v>
      </c>
      <c r="AG664" s="55">
        <v>2.9615799999999999E-5</v>
      </c>
      <c r="AH664" s="57" t="s">
        <v>44</v>
      </c>
    </row>
    <row r="665" spans="1:34" x14ac:dyDescent="0.25">
      <c r="A665" s="54">
        <v>9376211</v>
      </c>
      <c r="B665" s="55"/>
      <c r="C665" s="55"/>
      <c r="D665" s="55">
        <v>62589313</v>
      </c>
      <c r="E665" s="55"/>
      <c r="F665" s="55">
        <v>300</v>
      </c>
      <c r="G665" s="55">
        <v>84212414</v>
      </c>
      <c r="H665" s="55"/>
      <c r="I665" s="55">
        <v>2275070000</v>
      </c>
      <c r="J665" s="55">
        <v>2</v>
      </c>
      <c r="K665" s="55" t="s">
        <v>34</v>
      </c>
      <c r="L665" s="55" t="s">
        <v>61</v>
      </c>
      <c r="M665" s="55">
        <v>34013</v>
      </c>
      <c r="N665" s="55"/>
      <c r="O665" s="55" t="s">
        <v>93</v>
      </c>
      <c r="P665" s="55">
        <v>48811</v>
      </c>
      <c r="Q665" s="55" t="s">
        <v>37</v>
      </c>
      <c r="R665" s="55" t="s">
        <v>38</v>
      </c>
      <c r="S665" s="55"/>
      <c r="T665" s="55"/>
      <c r="U665" s="55" t="s">
        <v>38</v>
      </c>
      <c r="V665" s="55">
        <v>40.690264999999997</v>
      </c>
      <c r="W665" s="55">
        <v>-74.176412999999997</v>
      </c>
      <c r="X665" s="55" t="s">
        <v>39</v>
      </c>
      <c r="Y665" s="55" t="s">
        <v>94</v>
      </c>
      <c r="Z665" s="55" t="s">
        <v>34</v>
      </c>
      <c r="AA665" s="55">
        <v>0</v>
      </c>
      <c r="AB665" s="55" t="s">
        <v>41</v>
      </c>
      <c r="AC665" s="55">
        <v>8</v>
      </c>
      <c r="AD665" s="55"/>
      <c r="AE665" s="55" t="s">
        <v>49</v>
      </c>
      <c r="AF665" s="55" t="s">
        <v>50</v>
      </c>
      <c r="AG665" s="55">
        <v>2.9909700000000001E-2</v>
      </c>
      <c r="AH665" s="57" t="s">
        <v>44</v>
      </c>
    </row>
    <row r="666" spans="1:34" x14ac:dyDescent="0.25">
      <c r="A666" s="54">
        <v>9376211</v>
      </c>
      <c r="B666" s="55"/>
      <c r="C666" s="55"/>
      <c r="D666" s="55">
        <v>55178313</v>
      </c>
      <c r="E666" s="55"/>
      <c r="F666" s="55">
        <v>300</v>
      </c>
      <c r="G666" s="55">
        <v>166472414</v>
      </c>
      <c r="H666" s="55"/>
      <c r="I666" s="55">
        <v>2275020000</v>
      </c>
      <c r="J666" s="55">
        <v>2</v>
      </c>
      <c r="K666" s="55" t="s">
        <v>34</v>
      </c>
      <c r="L666" s="55" t="s">
        <v>61</v>
      </c>
      <c r="M666" s="55">
        <v>34013</v>
      </c>
      <c r="N666" s="55"/>
      <c r="O666" s="55" t="s">
        <v>93</v>
      </c>
      <c r="P666" s="55">
        <v>48811</v>
      </c>
      <c r="Q666" s="55" t="s">
        <v>37</v>
      </c>
      <c r="R666" s="55" t="s">
        <v>38</v>
      </c>
      <c r="S666" s="55"/>
      <c r="T666" s="55"/>
      <c r="U666" s="55" t="s">
        <v>38</v>
      </c>
      <c r="V666" s="55">
        <v>40.690264999999997</v>
      </c>
      <c r="W666" s="55">
        <v>-74.176412999999997</v>
      </c>
      <c r="X666" s="55" t="s">
        <v>39</v>
      </c>
      <c r="Y666" s="55" t="s">
        <v>94</v>
      </c>
      <c r="Z666" s="55" t="s">
        <v>34</v>
      </c>
      <c r="AA666" s="55">
        <v>0</v>
      </c>
      <c r="AB666" s="55" t="s">
        <v>41</v>
      </c>
      <c r="AC666" s="55">
        <v>8</v>
      </c>
      <c r="AD666" s="55"/>
      <c r="AE666" s="55" t="s">
        <v>49</v>
      </c>
      <c r="AF666" s="55" t="s">
        <v>50</v>
      </c>
      <c r="AG666" s="55">
        <v>2.1023399999999999</v>
      </c>
      <c r="AH666" s="57" t="s">
        <v>44</v>
      </c>
    </row>
    <row r="667" spans="1:34" x14ac:dyDescent="0.25">
      <c r="A667" s="54">
        <v>9376211</v>
      </c>
      <c r="B667" s="55"/>
      <c r="C667" s="55"/>
      <c r="D667" s="55">
        <v>62589313</v>
      </c>
      <c r="E667" s="55"/>
      <c r="F667" s="55">
        <v>300</v>
      </c>
      <c r="G667" s="55">
        <v>173354914</v>
      </c>
      <c r="H667" s="55"/>
      <c r="I667" s="55">
        <v>2275070000</v>
      </c>
      <c r="J667" s="55">
        <v>2</v>
      </c>
      <c r="K667" s="55" t="s">
        <v>34</v>
      </c>
      <c r="L667" s="55" t="s">
        <v>61</v>
      </c>
      <c r="M667" s="55">
        <v>34013</v>
      </c>
      <c r="N667" s="55"/>
      <c r="O667" s="55" t="s">
        <v>93</v>
      </c>
      <c r="P667" s="55">
        <v>48811</v>
      </c>
      <c r="Q667" s="55" t="s">
        <v>37</v>
      </c>
      <c r="R667" s="55" t="s">
        <v>38</v>
      </c>
      <c r="S667" s="55"/>
      <c r="T667" s="55"/>
      <c r="U667" s="55" t="s">
        <v>38</v>
      </c>
      <c r="V667" s="55">
        <v>40.690264999999997</v>
      </c>
      <c r="W667" s="55">
        <v>-74.176412999999997</v>
      </c>
      <c r="X667" s="55" t="s">
        <v>39</v>
      </c>
      <c r="Y667" s="55" t="s">
        <v>94</v>
      </c>
      <c r="Z667" s="55" t="s">
        <v>34</v>
      </c>
      <c r="AA667" s="55">
        <v>0</v>
      </c>
      <c r="AB667" s="55" t="s">
        <v>41</v>
      </c>
      <c r="AC667" s="55">
        <v>8</v>
      </c>
      <c r="AD667" s="55"/>
      <c r="AE667" s="55" t="s">
        <v>49</v>
      </c>
      <c r="AF667" s="55" t="s">
        <v>50</v>
      </c>
      <c r="AG667" s="55">
        <v>3.63085E-2</v>
      </c>
      <c r="AH667" s="57" t="s">
        <v>44</v>
      </c>
    </row>
    <row r="668" spans="1:34" x14ac:dyDescent="0.25">
      <c r="A668" s="54">
        <v>9376211</v>
      </c>
      <c r="B668" s="55"/>
      <c r="C668" s="55"/>
      <c r="D668" s="55">
        <v>62589513</v>
      </c>
      <c r="E668" s="55"/>
      <c r="F668" s="55">
        <v>300</v>
      </c>
      <c r="G668" s="55">
        <v>166474114</v>
      </c>
      <c r="H668" s="55"/>
      <c r="I668" s="55">
        <v>2275060012</v>
      </c>
      <c r="J668" s="55">
        <v>2</v>
      </c>
      <c r="K668" s="55" t="s">
        <v>34</v>
      </c>
      <c r="L668" s="55" t="s">
        <v>61</v>
      </c>
      <c r="M668" s="55">
        <v>34013</v>
      </c>
      <c r="N668" s="55"/>
      <c r="O668" s="55" t="s">
        <v>93</v>
      </c>
      <c r="P668" s="55">
        <v>48811</v>
      </c>
      <c r="Q668" s="55" t="s">
        <v>37</v>
      </c>
      <c r="R668" s="55" t="s">
        <v>38</v>
      </c>
      <c r="S668" s="55"/>
      <c r="T668" s="55"/>
      <c r="U668" s="55" t="s">
        <v>38</v>
      </c>
      <c r="V668" s="55">
        <v>40.690264999999997</v>
      </c>
      <c r="W668" s="55">
        <v>-74.176412999999997</v>
      </c>
      <c r="X668" s="55" t="s">
        <v>39</v>
      </c>
      <c r="Y668" s="55" t="s">
        <v>94</v>
      </c>
      <c r="Z668" s="55" t="s">
        <v>34</v>
      </c>
      <c r="AA668" s="55">
        <v>0</v>
      </c>
      <c r="AB668" s="55" t="s">
        <v>41</v>
      </c>
      <c r="AC668" s="55">
        <v>8</v>
      </c>
      <c r="AD668" s="55"/>
      <c r="AE668" s="55" t="s">
        <v>49</v>
      </c>
      <c r="AF668" s="55" t="s">
        <v>50</v>
      </c>
      <c r="AG668" s="55">
        <v>3.14819E-2</v>
      </c>
      <c r="AH668" s="57" t="s">
        <v>44</v>
      </c>
    </row>
    <row r="669" spans="1:34" x14ac:dyDescent="0.25">
      <c r="A669" s="54">
        <v>9376211</v>
      </c>
      <c r="B669" s="55"/>
      <c r="C669" s="55"/>
      <c r="D669" s="55">
        <v>55178313</v>
      </c>
      <c r="E669" s="55"/>
      <c r="F669" s="55">
        <v>300</v>
      </c>
      <c r="G669" s="55">
        <v>81778614</v>
      </c>
      <c r="H669" s="55"/>
      <c r="I669" s="55">
        <v>2275020000</v>
      </c>
      <c r="J669" s="55">
        <v>2</v>
      </c>
      <c r="K669" s="55" t="s">
        <v>34</v>
      </c>
      <c r="L669" s="55" t="s">
        <v>61</v>
      </c>
      <c r="M669" s="55">
        <v>34013</v>
      </c>
      <c r="N669" s="55"/>
      <c r="O669" s="55" t="s">
        <v>93</v>
      </c>
      <c r="P669" s="55">
        <v>48811</v>
      </c>
      <c r="Q669" s="55" t="s">
        <v>37</v>
      </c>
      <c r="R669" s="55" t="s">
        <v>38</v>
      </c>
      <c r="S669" s="55"/>
      <c r="T669" s="55"/>
      <c r="U669" s="55" t="s">
        <v>38</v>
      </c>
      <c r="V669" s="55">
        <v>40.690264999999997</v>
      </c>
      <c r="W669" s="55">
        <v>-74.176412999999997</v>
      </c>
      <c r="X669" s="55" t="s">
        <v>39</v>
      </c>
      <c r="Y669" s="55" t="s">
        <v>94</v>
      </c>
      <c r="Z669" s="55" t="s">
        <v>34</v>
      </c>
      <c r="AA669" s="55">
        <v>0</v>
      </c>
      <c r="AB669" s="55" t="s">
        <v>41</v>
      </c>
      <c r="AC669" s="55">
        <v>8</v>
      </c>
      <c r="AD669" s="55"/>
      <c r="AE669" s="55" t="s">
        <v>49</v>
      </c>
      <c r="AF669" s="55" t="s">
        <v>50</v>
      </c>
      <c r="AG669" s="55">
        <v>6.4568999999999998E-4</v>
      </c>
      <c r="AH669" s="57" t="s">
        <v>44</v>
      </c>
    </row>
    <row r="670" spans="1:34" x14ac:dyDescent="0.25">
      <c r="A670" s="54">
        <v>9376211</v>
      </c>
      <c r="B670" s="55"/>
      <c r="C670" s="55"/>
      <c r="D670" s="55">
        <v>62589313</v>
      </c>
      <c r="E670" s="55"/>
      <c r="F670" s="55">
        <v>300</v>
      </c>
      <c r="G670" s="55">
        <v>173354414</v>
      </c>
      <c r="H670" s="55"/>
      <c r="I670" s="55">
        <v>2275070000</v>
      </c>
      <c r="J670" s="55">
        <v>2</v>
      </c>
      <c r="K670" s="55" t="s">
        <v>34</v>
      </c>
      <c r="L670" s="55" t="s">
        <v>61</v>
      </c>
      <c r="M670" s="55">
        <v>34013</v>
      </c>
      <c r="N670" s="55"/>
      <c r="O670" s="55" t="s">
        <v>93</v>
      </c>
      <c r="P670" s="55">
        <v>48811</v>
      </c>
      <c r="Q670" s="55" t="s">
        <v>37</v>
      </c>
      <c r="R670" s="55" t="s">
        <v>38</v>
      </c>
      <c r="S670" s="55"/>
      <c r="T670" s="55"/>
      <c r="U670" s="55" t="s">
        <v>38</v>
      </c>
      <c r="V670" s="55">
        <v>40.690264999999997</v>
      </c>
      <c r="W670" s="55">
        <v>-74.176412999999997</v>
      </c>
      <c r="X670" s="55" t="s">
        <v>39</v>
      </c>
      <c r="Y670" s="55" t="s">
        <v>94</v>
      </c>
      <c r="Z670" s="55" t="s">
        <v>34</v>
      </c>
      <c r="AA670" s="55">
        <v>0</v>
      </c>
      <c r="AB670" s="55" t="s">
        <v>41</v>
      </c>
      <c r="AC670" s="55">
        <v>8</v>
      </c>
      <c r="AD670" s="55"/>
      <c r="AE670" s="55" t="s">
        <v>49</v>
      </c>
      <c r="AF670" s="55" t="s">
        <v>50</v>
      </c>
      <c r="AG670" s="55">
        <v>6.8559700000000001E-2</v>
      </c>
      <c r="AH670" s="57" t="s">
        <v>44</v>
      </c>
    </row>
    <row r="671" spans="1:34" x14ac:dyDescent="0.25">
      <c r="A671" s="54">
        <v>9376211</v>
      </c>
      <c r="B671" s="55"/>
      <c r="C671" s="55"/>
      <c r="D671" s="55">
        <v>55178313</v>
      </c>
      <c r="E671" s="55"/>
      <c r="F671" s="55">
        <v>300</v>
      </c>
      <c r="G671" s="55">
        <v>166472914</v>
      </c>
      <c r="H671" s="55"/>
      <c r="I671" s="55">
        <v>2275020000</v>
      </c>
      <c r="J671" s="55">
        <v>2</v>
      </c>
      <c r="K671" s="55" t="s">
        <v>34</v>
      </c>
      <c r="L671" s="55" t="s">
        <v>61</v>
      </c>
      <c r="M671" s="55">
        <v>34013</v>
      </c>
      <c r="N671" s="55"/>
      <c r="O671" s="55" t="s">
        <v>93</v>
      </c>
      <c r="P671" s="55">
        <v>48811</v>
      </c>
      <c r="Q671" s="55" t="s">
        <v>37</v>
      </c>
      <c r="R671" s="55" t="s">
        <v>38</v>
      </c>
      <c r="S671" s="55"/>
      <c r="T671" s="55"/>
      <c r="U671" s="55" t="s">
        <v>38</v>
      </c>
      <c r="V671" s="55">
        <v>40.690264999999997</v>
      </c>
      <c r="W671" s="55">
        <v>-74.176412999999997</v>
      </c>
      <c r="X671" s="55" t="s">
        <v>39</v>
      </c>
      <c r="Y671" s="55" t="s">
        <v>94</v>
      </c>
      <c r="Z671" s="55" t="s">
        <v>34</v>
      </c>
      <c r="AA671" s="55">
        <v>0</v>
      </c>
      <c r="AB671" s="55" t="s">
        <v>41</v>
      </c>
      <c r="AC671" s="55">
        <v>8</v>
      </c>
      <c r="AD671" s="55"/>
      <c r="AE671" s="55" t="s">
        <v>49</v>
      </c>
      <c r="AF671" s="55" t="s">
        <v>50</v>
      </c>
      <c r="AG671" s="55">
        <v>9.9228999999999995E-5</v>
      </c>
      <c r="AH671" s="57" t="s">
        <v>44</v>
      </c>
    </row>
    <row r="672" spans="1:34" x14ac:dyDescent="0.25">
      <c r="A672" s="54">
        <v>9376211</v>
      </c>
      <c r="B672" s="55"/>
      <c r="C672" s="55"/>
      <c r="D672" s="55">
        <v>62589313</v>
      </c>
      <c r="E672" s="55"/>
      <c r="F672" s="55">
        <v>300</v>
      </c>
      <c r="G672" s="55">
        <v>84214214</v>
      </c>
      <c r="H672" s="55"/>
      <c r="I672" s="55">
        <v>2275070000</v>
      </c>
      <c r="J672" s="55">
        <v>2</v>
      </c>
      <c r="K672" s="55" t="s">
        <v>34</v>
      </c>
      <c r="L672" s="55" t="s">
        <v>61</v>
      </c>
      <c r="M672" s="55">
        <v>34013</v>
      </c>
      <c r="N672" s="55"/>
      <c r="O672" s="55" t="s">
        <v>93</v>
      </c>
      <c r="P672" s="55">
        <v>48811</v>
      </c>
      <c r="Q672" s="55" t="s">
        <v>37</v>
      </c>
      <c r="R672" s="55" t="s">
        <v>38</v>
      </c>
      <c r="S672" s="55"/>
      <c r="T672" s="55"/>
      <c r="U672" s="55" t="s">
        <v>38</v>
      </c>
      <c r="V672" s="55">
        <v>40.690264999999997</v>
      </c>
      <c r="W672" s="55">
        <v>-74.176412999999997</v>
      </c>
      <c r="X672" s="55" t="s">
        <v>39</v>
      </c>
      <c r="Y672" s="55" t="s">
        <v>94</v>
      </c>
      <c r="Z672" s="55" t="s">
        <v>34</v>
      </c>
      <c r="AA672" s="55">
        <v>0</v>
      </c>
      <c r="AB672" s="55" t="s">
        <v>41</v>
      </c>
      <c r="AC672" s="55">
        <v>8</v>
      </c>
      <c r="AD672" s="55"/>
      <c r="AE672" s="55" t="s">
        <v>49</v>
      </c>
      <c r="AF672" s="55" t="s">
        <v>50</v>
      </c>
      <c r="AG672" s="55">
        <v>1.5325999999999999E-2</v>
      </c>
      <c r="AH672" s="57" t="s">
        <v>44</v>
      </c>
    </row>
    <row r="673" spans="1:34" x14ac:dyDescent="0.25">
      <c r="A673" s="54">
        <v>9376211</v>
      </c>
      <c r="B673" s="55"/>
      <c r="C673" s="55"/>
      <c r="D673" s="55">
        <v>62589313</v>
      </c>
      <c r="E673" s="55"/>
      <c r="F673" s="55">
        <v>300</v>
      </c>
      <c r="G673" s="55">
        <v>173354214</v>
      </c>
      <c r="H673" s="55"/>
      <c r="I673" s="55">
        <v>2275070000</v>
      </c>
      <c r="J673" s="55">
        <v>2</v>
      </c>
      <c r="K673" s="55" t="s">
        <v>34</v>
      </c>
      <c r="L673" s="55" t="s">
        <v>61</v>
      </c>
      <c r="M673" s="55">
        <v>34013</v>
      </c>
      <c r="N673" s="55"/>
      <c r="O673" s="55" t="s">
        <v>93</v>
      </c>
      <c r="P673" s="55">
        <v>48811</v>
      </c>
      <c r="Q673" s="55" t="s">
        <v>37</v>
      </c>
      <c r="R673" s="55" t="s">
        <v>38</v>
      </c>
      <c r="S673" s="55"/>
      <c r="T673" s="55"/>
      <c r="U673" s="55" t="s">
        <v>38</v>
      </c>
      <c r="V673" s="55">
        <v>40.690264999999997</v>
      </c>
      <c r="W673" s="55">
        <v>-74.176412999999997</v>
      </c>
      <c r="X673" s="55" t="s">
        <v>39</v>
      </c>
      <c r="Y673" s="55" t="s">
        <v>94</v>
      </c>
      <c r="Z673" s="55" t="s">
        <v>34</v>
      </c>
      <c r="AA673" s="55">
        <v>0</v>
      </c>
      <c r="AB673" s="55" t="s">
        <v>41</v>
      </c>
      <c r="AC673" s="55">
        <v>8</v>
      </c>
      <c r="AD673" s="55"/>
      <c r="AE673" s="55" t="s">
        <v>49</v>
      </c>
      <c r="AF673" s="55" t="s">
        <v>50</v>
      </c>
      <c r="AG673" s="55">
        <v>7.5371300000000002E-2</v>
      </c>
      <c r="AH673" s="57" t="s">
        <v>44</v>
      </c>
    </row>
    <row r="674" spans="1:34" x14ac:dyDescent="0.25">
      <c r="A674" s="54">
        <v>9376211</v>
      </c>
      <c r="B674" s="55"/>
      <c r="C674" s="55"/>
      <c r="D674" s="55">
        <v>55178313</v>
      </c>
      <c r="E674" s="55"/>
      <c r="F674" s="55">
        <v>300</v>
      </c>
      <c r="G674" s="55">
        <v>81786714</v>
      </c>
      <c r="H674" s="55"/>
      <c r="I674" s="55">
        <v>2275020000</v>
      </c>
      <c r="J674" s="55">
        <v>2</v>
      </c>
      <c r="K674" s="55" t="s">
        <v>34</v>
      </c>
      <c r="L674" s="55" t="s">
        <v>61</v>
      </c>
      <c r="M674" s="55">
        <v>34013</v>
      </c>
      <c r="N674" s="55"/>
      <c r="O674" s="55" t="s">
        <v>93</v>
      </c>
      <c r="P674" s="55">
        <v>48811</v>
      </c>
      <c r="Q674" s="55" t="s">
        <v>37</v>
      </c>
      <c r="R674" s="55" t="s">
        <v>38</v>
      </c>
      <c r="S674" s="55"/>
      <c r="T674" s="55"/>
      <c r="U674" s="55" t="s">
        <v>38</v>
      </c>
      <c r="V674" s="55">
        <v>40.690264999999997</v>
      </c>
      <c r="W674" s="55">
        <v>-74.176412999999997</v>
      </c>
      <c r="X674" s="55" t="s">
        <v>39</v>
      </c>
      <c r="Y674" s="55" t="s">
        <v>94</v>
      </c>
      <c r="Z674" s="55" t="s">
        <v>34</v>
      </c>
      <c r="AA674" s="55">
        <v>0</v>
      </c>
      <c r="AB674" s="55" t="s">
        <v>41</v>
      </c>
      <c r="AC674" s="55">
        <v>8</v>
      </c>
      <c r="AD674" s="55"/>
      <c r="AE674" s="55" t="s">
        <v>49</v>
      </c>
      <c r="AF674" s="55" t="s">
        <v>50</v>
      </c>
      <c r="AG674" s="55">
        <v>0.113534</v>
      </c>
      <c r="AH674" s="57" t="s">
        <v>44</v>
      </c>
    </row>
    <row r="675" spans="1:34" x14ac:dyDescent="0.25">
      <c r="A675" s="54">
        <v>9376211</v>
      </c>
      <c r="B675" s="55"/>
      <c r="C675" s="55"/>
      <c r="D675" s="55">
        <v>62589313</v>
      </c>
      <c r="E675" s="55"/>
      <c r="F675" s="55">
        <v>300</v>
      </c>
      <c r="G675" s="55">
        <v>84204614</v>
      </c>
      <c r="H675" s="55"/>
      <c r="I675" s="55">
        <v>2275070000</v>
      </c>
      <c r="J675" s="55">
        <v>2</v>
      </c>
      <c r="K675" s="55" t="s">
        <v>34</v>
      </c>
      <c r="L675" s="55" t="s">
        <v>61</v>
      </c>
      <c r="M675" s="55">
        <v>34013</v>
      </c>
      <c r="N675" s="55"/>
      <c r="O675" s="55" t="s">
        <v>93</v>
      </c>
      <c r="P675" s="55">
        <v>48811</v>
      </c>
      <c r="Q675" s="55" t="s">
        <v>37</v>
      </c>
      <c r="R675" s="55" t="s">
        <v>38</v>
      </c>
      <c r="S675" s="55"/>
      <c r="T675" s="55"/>
      <c r="U675" s="55" t="s">
        <v>38</v>
      </c>
      <c r="V675" s="55">
        <v>40.690264999999997</v>
      </c>
      <c r="W675" s="55">
        <v>-74.176412999999997</v>
      </c>
      <c r="X675" s="55" t="s">
        <v>39</v>
      </c>
      <c r="Y675" s="55" t="s">
        <v>94</v>
      </c>
      <c r="Z675" s="55" t="s">
        <v>34</v>
      </c>
      <c r="AA675" s="55">
        <v>0</v>
      </c>
      <c r="AB675" s="55" t="s">
        <v>41</v>
      </c>
      <c r="AC675" s="55">
        <v>8</v>
      </c>
      <c r="AD675" s="55"/>
      <c r="AE675" s="55" t="s">
        <v>49</v>
      </c>
      <c r="AF675" s="55" t="s">
        <v>50</v>
      </c>
      <c r="AG675" s="55">
        <v>0.25362400000000002</v>
      </c>
      <c r="AH675" s="57" t="s">
        <v>44</v>
      </c>
    </row>
    <row r="676" spans="1:34" x14ac:dyDescent="0.25">
      <c r="A676" s="54">
        <v>9376211</v>
      </c>
      <c r="B676" s="55"/>
      <c r="C676" s="55"/>
      <c r="D676" s="55">
        <v>55178313</v>
      </c>
      <c r="E676" s="55"/>
      <c r="F676" s="55">
        <v>300</v>
      </c>
      <c r="G676" s="55">
        <v>166473814</v>
      </c>
      <c r="H676" s="55"/>
      <c r="I676" s="55">
        <v>2275020000</v>
      </c>
      <c r="J676" s="55">
        <v>2</v>
      </c>
      <c r="K676" s="55" t="s">
        <v>34</v>
      </c>
      <c r="L676" s="55" t="s">
        <v>61</v>
      </c>
      <c r="M676" s="55">
        <v>34013</v>
      </c>
      <c r="N676" s="55"/>
      <c r="O676" s="55" t="s">
        <v>93</v>
      </c>
      <c r="P676" s="55">
        <v>48811</v>
      </c>
      <c r="Q676" s="55" t="s">
        <v>37</v>
      </c>
      <c r="R676" s="55" t="s">
        <v>38</v>
      </c>
      <c r="S676" s="55"/>
      <c r="T676" s="55"/>
      <c r="U676" s="55" t="s">
        <v>38</v>
      </c>
      <c r="V676" s="55">
        <v>40.690264999999997</v>
      </c>
      <c r="W676" s="55">
        <v>-74.176412999999997</v>
      </c>
      <c r="X676" s="55" t="s">
        <v>39</v>
      </c>
      <c r="Y676" s="55" t="s">
        <v>94</v>
      </c>
      <c r="Z676" s="55" t="s">
        <v>34</v>
      </c>
      <c r="AA676" s="55">
        <v>0</v>
      </c>
      <c r="AB676" s="55" t="s">
        <v>41</v>
      </c>
      <c r="AC676" s="55">
        <v>8</v>
      </c>
      <c r="AD676" s="55"/>
      <c r="AE676" s="55" t="s">
        <v>49</v>
      </c>
      <c r="AF676" s="55" t="s">
        <v>50</v>
      </c>
      <c r="AG676" s="55">
        <v>8.9021400000000001E-2</v>
      </c>
      <c r="AH676" s="57" t="s">
        <v>44</v>
      </c>
    </row>
    <row r="677" spans="1:34" x14ac:dyDescent="0.25">
      <c r="A677" s="54">
        <v>9376211</v>
      </c>
      <c r="B677" s="55"/>
      <c r="C677" s="55"/>
      <c r="D677" s="55">
        <v>55178313</v>
      </c>
      <c r="E677" s="55"/>
      <c r="F677" s="55">
        <v>300</v>
      </c>
      <c r="G677" s="55">
        <v>166471714</v>
      </c>
      <c r="H677" s="55"/>
      <c r="I677" s="55">
        <v>2275020000</v>
      </c>
      <c r="J677" s="55">
        <v>2</v>
      </c>
      <c r="K677" s="55" t="s">
        <v>34</v>
      </c>
      <c r="L677" s="55" t="s">
        <v>61</v>
      </c>
      <c r="M677" s="55">
        <v>34013</v>
      </c>
      <c r="N677" s="55"/>
      <c r="O677" s="55" t="s">
        <v>93</v>
      </c>
      <c r="P677" s="55">
        <v>48811</v>
      </c>
      <c r="Q677" s="55" t="s">
        <v>37</v>
      </c>
      <c r="R677" s="55" t="s">
        <v>38</v>
      </c>
      <c r="S677" s="55"/>
      <c r="T677" s="55"/>
      <c r="U677" s="55" t="s">
        <v>38</v>
      </c>
      <c r="V677" s="55">
        <v>40.690264999999997</v>
      </c>
      <c r="W677" s="55">
        <v>-74.176412999999997</v>
      </c>
      <c r="X677" s="55" t="s">
        <v>39</v>
      </c>
      <c r="Y677" s="55" t="s">
        <v>94</v>
      </c>
      <c r="Z677" s="55" t="s">
        <v>34</v>
      </c>
      <c r="AA677" s="55">
        <v>0</v>
      </c>
      <c r="AB677" s="55" t="s">
        <v>41</v>
      </c>
      <c r="AC677" s="55">
        <v>8</v>
      </c>
      <c r="AD677" s="55"/>
      <c r="AE677" s="55" t="s">
        <v>49</v>
      </c>
      <c r="AF677" s="55" t="s">
        <v>50</v>
      </c>
      <c r="AG677" s="55">
        <v>0.84567499999999995</v>
      </c>
      <c r="AH677" s="57" t="s">
        <v>44</v>
      </c>
    </row>
    <row r="678" spans="1:34" x14ac:dyDescent="0.25">
      <c r="A678" s="54">
        <v>9376211</v>
      </c>
      <c r="B678" s="55"/>
      <c r="C678" s="55"/>
      <c r="D678" s="55">
        <v>62589513</v>
      </c>
      <c r="E678" s="55"/>
      <c r="F678" s="55">
        <v>300</v>
      </c>
      <c r="G678" s="55">
        <v>84221114</v>
      </c>
      <c r="H678" s="55"/>
      <c r="I678" s="55">
        <v>2275060012</v>
      </c>
      <c r="J678" s="55">
        <v>2</v>
      </c>
      <c r="K678" s="55" t="s">
        <v>34</v>
      </c>
      <c r="L678" s="55" t="s">
        <v>61</v>
      </c>
      <c r="M678" s="55">
        <v>34013</v>
      </c>
      <c r="N678" s="55"/>
      <c r="O678" s="55" t="s">
        <v>93</v>
      </c>
      <c r="P678" s="55">
        <v>48811</v>
      </c>
      <c r="Q678" s="55" t="s">
        <v>37</v>
      </c>
      <c r="R678" s="55" t="s">
        <v>38</v>
      </c>
      <c r="S678" s="55"/>
      <c r="T678" s="55"/>
      <c r="U678" s="55" t="s">
        <v>38</v>
      </c>
      <c r="V678" s="55">
        <v>40.690264999999997</v>
      </c>
      <c r="W678" s="55">
        <v>-74.176412999999997</v>
      </c>
      <c r="X678" s="55" t="s">
        <v>39</v>
      </c>
      <c r="Y678" s="55" t="s">
        <v>94</v>
      </c>
      <c r="Z678" s="55" t="s">
        <v>34</v>
      </c>
      <c r="AA678" s="55">
        <v>0</v>
      </c>
      <c r="AB678" s="55" t="s">
        <v>41</v>
      </c>
      <c r="AC678" s="55">
        <v>8</v>
      </c>
      <c r="AD678" s="55"/>
      <c r="AE678" s="55" t="s">
        <v>49</v>
      </c>
      <c r="AF678" s="55" t="s">
        <v>50</v>
      </c>
      <c r="AG678" s="55">
        <v>4.8111300000000003E-4</v>
      </c>
      <c r="AH678" s="57" t="s">
        <v>44</v>
      </c>
    </row>
    <row r="679" spans="1:34" x14ac:dyDescent="0.25">
      <c r="A679" s="54">
        <v>9376211</v>
      </c>
      <c r="B679" s="55"/>
      <c r="C679" s="55"/>
      <c r="D679" s="55">
        <v>62589313</v>
      </c>
      <c r="E679" s="55"/>
      <c r="F679" s="55">
        <v>300</v>
      </c>
      <c r="G679" s="55">
        <v>84217114</v>
      </c>
      <c r="H679" s="55"/>
      <c r="I679" s="55">
        <v>2275070000</v>
      </c>
      <c r="J679" s="55">
        <v>2</v>
      </c>
      <c r="K679" s="55" t="s">
        <v>34</v>
      </c>
      <c r="L679" s="55" t="s">
        <v>61</v>
      </c>
      <c r="M679" s="55">
        <v>34013</v>
      </c>
      <c r="N679" s="55"/>
      <c r="O679" s="55" t="s">
        <v>93</v>
      </c>
      <c r="P679" s="55">
        <v>48811</v>
      </c>
      <c r="Q679" s="55" t="s">
        <v>37</v>
      </c>
      <c r="R679" s="55" t="s">
        <v>38</v>
      </c>
      <c r="S679" s="55"/>
      <c r="T679" s="55"/>
      <c r="U679" s="55" t="s">
        <v>38</v>
      </c>
      <c r="V679" s="55">
        <v>40.690264999999997</v>
      </c>
      <c r="W679" s="55">
        <v>-74.176412999999997</v>
      </c>
      <c r="X679" s="55" t="s">
        <v>39</v>
      </c>
      <c r="Y679" s="55" t="s">
        <v>94</v>
      </c>
      <c r="Z679" s="55" t="s">
        <v>34</v>
      </c>
      <c r="AA679" s="55">
        <v>0</v>
      </c>
      <c r="AB679" s="55" t="s">
        <v>41</v>
      </c>
      <c r="AC679" s="55">
        <v>8</v>
      </c>
      <c r="AD679" s="55"/>
      <c r="AE679" s="55" t="s">
        <v>49</v>
      </c>
      <c r="AF679" s="55" t="s">
        <v>50</v>
      </c>
      <c r="AG679" s="55">
        <v>0.71079300000000001</v>
      </c>
      <c r="AH679" s="57" t="s">
        <v>44</v>
      </c>
    </row>
    <row r="680" spans="1:34" x14ac:dyDescent="0.25">
      <c r="A680" s="54">
        <v>9376211</v>
      </c>
      <c r="B680" s="55"/>
      <c r="C680" s="55"/>
      <c r="D680" s="55">
        <v>55178213</v>
      </c>
      <c r="E680" s="55"/>
      <c r="F680" s="55">
        <v>300</v>
      </c>
      <c r="G680" s="55">
        <v>88714314</v>
      </c>
      <c r="H680" s="55"/>
      <c r="I680" s="55">
        <v>2275001000</v>
      </c>
      <c r="J680" s="55">
        <v>2</v>
      </c>
      <c r="K680" s="55" t="s">
        <v>34</v>
      </c>
      <c r="L680" s="55" t="s">
        <v>61</v>
      </c>
      <c r="M680" s="55">
        <v>34013</v>
      </c>
      <c r="N680" s="55"/>
      <c r="O680" s="55" t="s">
        <v>93</v>
      </c>
      <c r="P680" s="55">
        <v>48811</v>
      </c>
      <c r="Q680" s="55" t="s">
        <v>37</v>
      </c>
      <c r="R680" s="55" t="s">
        <v>38</v>
      </c>
      <c r="S680" s="55"/>
      <c r="T680" s="55"/>
      <c r="U680" s="55" t="s">
        <v>38</v>
      </c>
      <c r="V680" s="55">
        <v>40.690264999999997</v>
      </c>
      <c r="W680" s="55">
        <v>-74.176412999999997</v>
      </c>
      <c r="X680" s="55" t="s">
        <v>39</v>
      </c>
      <c r="Y680" s="55" t="s">
        <v>94</v>
      </c>
      <c r="Z680" s="55" t="s">
        <v>34</v>
      </c>
      <c r="AA680" s="55">
        <v>0</v>
      </c>
      <c r="AB680" s="55" t="s">
        <v>41</v>
      </c>
      <c r="AC680" s="55">
        <v>8</v>
      </c>
      <c r="AD680" s="55"/>
      <c r="AE680" s="55" t="s">
        <v>49</v>
      </c>
      <c r="AF680" s="55" t="s">
        <v>50</v>
      </c>
      <c r="AG680" s="55">
        <v>0.22289100000000001</v>
      </c>
      <c r="AH680" s="57" t="s">
        <v>44</v>
      </c>
    </row>
    <row r="681" spans="1:34" x14ac:dyDescent="0.25">
      <c r="A681" s="54">
        <v>9376211</v>
      </c>
      <c r="B681" s="55"/>
      <c r="C681" s="55"/>
      <c r="D681" s="55">
        <v>62589313</v>
      </c>
      <c r="E681" s="55"/>
      <c r="F681" s="55">
        <v>300</v>
      </c>
      <c r="G681" s="55">
        <v>84206914</v>
      </c>
      <c r="H681" s="55"/>
      <c r="I681" s="55">
        <v>2275070000</v>
      </c>
      <c r="J681" s="55">
        <v>2</v>
      </c>
      <c r="K681" s="55" t="s">
        <v>34</v>
      </c>
      <c r="L681" s="55" t="s">
        <v>61</v>
      </c>
      <c r="M681" s="55">
        <v>34013</v>
      </c>
      <c r="N681" s="55"/>
      <c r="O681" s="55" t="s">
        <v>93</v>
      </c>
      <c r="P681" s="55">
        <v>48811</v>
      </c>
      <c r="Q681" s="55" t="s">
        <v>37</v>
      </c>
      <c r="R681" s="55" t="s">
        <v>38</v>
      </c>
      <c r="S681" s="55"/>
      <c r="T681" s="55"/>
      <c r="U681" s="55" t="s">
        <v>38</v>
      </c>
      <c r="V681" s="55">
        <v>40.690264999999997</v>
      </c>
      <c r="W681" s="55">
        <v>-74.176412999999997</v>
      </c>
      <c r="X681" s="55" t="s">
        <v>39</v>
      </c>
      <c r="Y681" s="55" t="s">
        <v>94</v>
      </c>
      <c r="Z681" s="55" t="s">
        <v>34</v>
      </c>
      <c r="AA681" s="55">
        <v>0</v>
      </c>
      <c r="AB681" s="55" t="s">
        <v>41</v>
      </c>
      <c r="AC681" s="55">
        <v>8</v>
      </c>
      <c r="AD681" s="55"/>
      <c r="AE681" s="55" t="s">
        <v>49</v>
      </c>
      <c r="AF681" s="55" t="s">
        <v>50</v>
      </c>
      <c r="AG681" s="55">
        <v>2.9615799999999999E-5</v>
      </c>
      <c r="AH681" s="57" t="s">
        <v>44</v>
      </c>
    </row>
    <row r="682" spans="1:34" x14ac:dyDescent="0.25">
      <c r="A682" s="54">
        <v>9376211</v>
      </c>
      <c r="B682" s="55"/>
      <c r="C682" s="55"/>
      <c r="D682" s="55">
        <v>55178313</v>
      </c>
      <c r="E682" s="55"/>
      <c r="F682" s="55">
        <v>300</v>
      </c>
      <c r="G682" s="55">
        <v>81786114</v>
      </c>
      <c r="H682" s="55"/>
      <c r="I682" s="55">
        <v>2275020000</v>
      </c>
      <c r="J682" s="55">
        <v>2</v>
      </c>
      <c r="K682" s="55" t="s">
        <v>34</v>
      </c>
      <c r="L682" s="55" t="s">
        <v>61</v>
      </c>
      <c r="M682" s="55">
        <v>34013</v>
      </c>
      <c r="N682" s="55"/>
      <c r="O682" s="55" t="s">
        <v>93</v>
      </c>
      <c r="P682" s="55">
        <v>48811</v>
      </c>
      <c r="Q682" s="55" t="s">
        <v>37</v>
      </c>
      <c r="R682" s="55" t="s">
        <v>38</v>
      </c>
      <c r="S682" s="55"/>
      <c r="T682" s="55"/>
      <c r="U682" s="55" t="s">
        <v>38</v>
      </c>
      <c r="V682" s="55">
        <v>40.690264999999997</v>
      </c>
      <c r="W682" s="55">
        <v>-74.176412999999997</v>
      </c>
      <c r="X682" s="55" t="s">
        <v>39</v>
      </c>
      <c r="Y682" s="55" t="s">
        <v>94</v>
      </c>
      <c r="Z682" s="55" t="s">
        <v>34</v>
      </c>
      <c r="AA682" s="55">
        <v>0</v>
      </c>
      <c r="AB682" s="55" t="s">
        <v>41</v>
      </c>
      <c r="AC682" s="55">
        <v>8</v>
      </c>
      <c r="AD682" s="55"/>
      <c r="AE682" s="55" t="s">
        <v>49</v>
      </c>
      <c r="AF682" s="55" t="s">
        <v>50</v>
      </c>
      <c r="AG682" s="55">
        <v>3.33466</v>
      </c>
      <c r="AH682" s="57" t="s">
        <v>44</v>
      </c>
    </row>
    <row r="683" spans="1:34" x14ac:dyDescent="0.25">
      <c r="A683" s="54">
        <v>9376211</v>
      </c>
      <c r="B683" s="55"/>
      <c r="C683" s="55"/>
      <c r="D683" s="55">
        <v>62589313</v>
      </c>
      <c r="E683" s="55"/>
      <c r="F683" s="55">
        <v>300</v>
      </c>
      <c r="G683" s="55">
        <v>173353914</v>
      </c>
      <c r="H683" s="55"/>
      <c r="I683" s="55">
        <v>2275070000</v>
      </c>
      <c r="J683" s="55">
        <v>2</v>
      </c>
      <c r="K683" s="55" t="s">
        <v>34</v>
      </c>
      <c r="L683" s="55" t="s">
        <v>61</v>
      </c>
      <c r="M683" s="55">
        <v>34013</v>
      </c>
      <c r="N683" s="55"/>
      <c r="O683" s="55" t="s">
        <v>93</v>
      </c>
      <c r="P683" s="55">
        <v>48811</v>
      </c>
      <c r="Q683" s="55" t="s">
        <v>37</v>
      </c>
      <c r="R683" s="55" t="s">
        <v>38</v>
      </c>
      <c r="S683" s="55"/>
      <c r="T683" s="55"/>
      <c r="U683" s="55" t="s">
        <v>38</v>
      </c>
      <c r="V683" s="55">
        <v>40.690264999999997</v>
      </c>
      <c r="W683" s="55">
        <v>-74.176412999999997</v>
      </c>
      <c r="X683" s="55" t="s">
        <v>39</v>
      </c>
      <c r="Y683" s="55" t="s">
        <v>94</v>
      </c>
      <c r="Z683" s="55" t="s">
        <v>34</v>
      </c>
      <c r="AA683" s="55">
        <v>0</v>
      </c>
      <c r="AB683" s="55" t="s">
        <v>41</v>
      </c>
      <c r="AC683" s="55">
        <v>8</v>
      </c>
      <c r="AD683" s="55"/>
      <c r="AE683" s="55" t="s">
        <v>49</v>
      </c>
      <c r="AF683" s="55" t="s">
        <v>50</v>
      </c>
      <c r="AG683" s="55">
        <v>0.630942</v>
      </c>
      <c r="AH683" s="57" t="s">
        <v>44</v>
      </c>
    </row>
    <row r="684" spans="1:34" x14ac:dyDescent="0.25">
      <c r="A684" s="54">
        <v>9376211</v>
      </c>
      <c r="B684" s="55"/>
      <c r="C684" s="55"/>
      <c r="D684" s="55">
        <v>55178313</v>
      </c>
      <c r="E684" s="55"/>
      <c r="F684" s="55">
        <v>300</v>
      </c>
      <c r="G684" s="55">
        <v>166471814</v>
      </c>
      <c r="H684" s="55"/>
      <c r="I684" s="55">
        <v>2275020000</v>
      </c>
      <c r="J684" s="55">
        <v>2</v>
      </c>
      <c r="K684" s="55" t="s">
        <v>34</v>
      </c>
      <c r="L684" s="55" t="s">
        <v>61</v>
      </c>
      <c r="M684" s="55">
        <v>34013</v>
      </c>
      <c r="N684" s="55"/>
      <c r="O684" s="55" t="s">
        <v>93</v>
      </c>
      <c r="P684" s="55">
        <v>48811</v>
      </c>
      <c r="Q684" s="55" t="s">
        <v>37</v>
      </c>
      <c r="R684" s="55" t="s">
        <v>38</v>
      </c>
      <c r="S684" s="55"/>
      <c r="T684" s="55"/>
      <c r="U684" s="55" t="s">
        <v>38</v>
      </c>
      <c r="V684" s="55">
        <v>40.690264999999997</v>
      </c>
      <c r="W684" s="55">
        <v>-74.176412999999997</v>
      </c>
      <c r="X684" s="55" t="s">
        <v>39</v>
      </c>
      <c r="Y684" s="55" t="s">
        <v>94</v>
      </c>
      <c r="Z684" s="55" t="s">
        <v>34</v>
      </c>
      <c r="AA684" s="55">
        <v>0</v>
      </c>
      <c r="AB684" s="55" t="s">
        <v>41</v>
      </c>
      <c r="AC684" s="55">
        <v>8</v>
      </c>
      <c r="AD684" s="55"/>
      <c r="AE684" s="55" t="s">
        <v>49</v>
      </c>
      <c r="AF684" s="55" t="s">
        <v>50</v>
      </c>
      <c r="AG684" s="55">
        <v>4.92567E-2</v>
      </c>
      <c r="AH684" s="57" t="s">
        <v>44</v>
      </c>
    </row>
    <row r="685" spans="1:34" x14ac:dyDescent="0.25">
      <c r="A685" s="54">
        <v>9376211</v>
      </c>
      <c r="B685" s="55"/>
      <c r="C685" s="55"/>
      <c r="D685" s="55">
        <v>98310013</v>
      </c>
      <c r="E685" s="55"/>
      <c r="F685" s="55">
        <v>300</v>
      </c>
      <c r="G685" s="55">
        <v>148198714</v>
      </c>
      <c r="H685" s="55"/>
      <c r="I685" s="55">
        <v>2275050012</v>
      </c>
      <c r="J685" s="55">
        <v>2</v>
      </c>
      <c r="K685" s="55" t="s">
        <v>34</v>
      </c>
      <c r="L685" s="55" t="s">
        <v>61</v>
      </c>
      <c r="M685" s="55">
        <v>34013</v>
      </c>
      <c r="N685" s="55"/>
      <c r="O685" s="55" t="s">
        <v>93</v>
      </c>
      <c r="P685" s="55">
        <v>48811</v>
      </c>
      <c r="Q685" s="55" t="s">
        <v>37</v>
      </c>
      <c r="R685" s="55" t="s">
        <v>38</v>
      </c>
      <c r="S685" s="55"/>
      <c r="T685" s="55"/>
      <c r="U685" s="55" t="s">
        <v>38</v>
      </c>
      <c r="V685" s="55">
        <v>40.690264999999997</v>
      </c>
      <c r="W685" s="55">
        <v>-74.176412999999997</v>
      </c>
      <c r="X685" s="55" t="s">
        <v>39</v>
      </c>
      <c r="Y685" s="55" t="s">
        <v>94</v>
      </c>
      <c r="Z685" s="55" t="s">
        <v>34</v>
      </c>
      <c r="AA685" s="55">
        <v>0</v>
      </c>
      <c r="AB685" s="55" t="s">
        <v>41</v>
      </c>
      <c r="AC685" s="55">
        <v>8</v>
      </c>
      <c r="AD685" s="55"/>
      <c r="AE685" s="55" t="s">
        <v>49</v>
      </c>
      <c r="AF685" s="55" t="s">
        <v>50</v>
      </c>
      <c r="AG685" s="55">
        <v>2.0771099999999999E-4</v>
      </c>
      <c r="AH685" s="57" t="s">
        <v>44</v>
      </c>
    </row>
    <row r="686" spans="1:34" x14ac:dyDescent="0.25">
      <c r="A686" s="54">
        <v>9376211</v>
      </c>
      <c r="B686" s="55"/>
      <c r="C686" s="55"/>
      <c r="D686" s="55">
        <v>55178313</v>
      </c>
      <c r="E686" s="55"/>
      <c r="F686" s="55">
        <v>300</v>
      </c>
      <c r="G686" s="55">
        <v>81781414</v>
      </c>
      <c r="H686" s="55"/>
      <c r="I686" s="55">
        <v>2275020000</v>
      </c>
      <c r="J686" s="55">
        <v>2</v>
      </c>
      <c r="K686" s="55" t="s">
        <v>34</v>
      </c>
      <c r="L686" s="55" t="s">
        <v>61</v>
      </c>
      <c r="M686" s="55">
        <v>34013</v>
      </c>
      <c r="N686" s="55"/>
      <c r="O686" s="55" t="s">
        <v>93</v>
      </c>
      <c r="P686" s="55">
        <v>48811</v>
      </c>
      <c r="Q686" s="55" t="s">
        <v>37</v>
      </c>
      <c r="R686" s="55" t="s">
        <v>38</v>
      </c>
      <c r="S686" s="55"/>
      <c r="T686" s="55"/>
      <c r="U686" s="55" t="s">
        <v>38</v>
      </c>
      <c r="V686" s="55">
        <v>40.690264999999997</v>
      </c>
      <c r="W686" s="55">
        <v>-74.176412999999997</v>
      </c>
      <c r="X686" s="55" t="s">
        <v>39</v>
      </c>
      <c r="Y686" s="55" t="s">
        <v>94</v>
      </c>
      <c r="Z686" s="55" t="s">
        <v>34</v>
      </c>
      <c r="AA686" s="55">
        <v>0</v>
      </c>
      <c r="AB686" s="55" t="s">
        <v>41</v>
      </c>
      <c r="AC686" s="55">
        <v>8</v>
      </c>
      <c r="AD686" s="55"/>
      <c r="AE686" s="55" t="s">
        <v>49</v>
      </c>
      <c r="AF686" s="55" t="s">
        <v>50</v>
      </c>
      <c r="AG686" s="55">
        <v>0.37712099999999998</v>
      </c>
      <c r="AH686" s="57" t="s">
        <v>44</v>
      </c>
    </row>
    <row r="687" spans="1:34" x14ac:dyDescent="0.25">
      <c r="A687" s="54">
        <v>9376211</v>
      </c>
      <c r="B687" s="55"/>
      <c r="C687" s="55"/>
      <c r="D687" s="55">
        <v>62589313</v>
      </c>
      <c r="E687" s="55"/>
      <c r="F687" s="55">
        <v>300</v>
      </c>
      <c r="G687" s="55">
        <v>173355614</v>
      </c>
      <c r="H687" s="55"/>
      <c r="I687" s="55">
        <v>2275070000</v>
      </c>
      <c r="J687" s="55">
        <v>2</v>
      </c>
      <c r="K687" s="55" t="s">
        <v>34</v>
      </c>
      <c r="L687" s="55" t="s">
        <v>61</v>
      </c>
      <c r="M687" s="55">
        <v>34013</v>
      </c>
      <c r="N687" s="55"/>
      <c r="O687" s="55" t="s">
        <v>93</v>
      </c>
      <c r="P687" s="55">
        <v>48811</v>
      </c>
      <c r="Q687" s="55" t="s">
        <v>37</v>
      </c>
      <c r="R687" s="55" t="s">
        <v>38</v>
      </c>
      <c r="S687" s="55"/>
      <c r="T687" s="55"/>
      <c r="U687" s="55" t="s">
        <v>38</v>
      </c>
      <c r="V687" s="55">
        <v>40.690264999999997</v>
      </c>
      <c r="W687" s="55">
        <v>-74.176412999999997</v>
      </c>
      <c r="X687" s="55" t="s">
        <v>39</v>
      </c>
      <c r="Y687" s="55" t="s">
        <v>94</v>
      </c>
      <c r="Z687" s="55" t="s">
        <v>34</v>
      </c>
      <c r="AA687" s="55">
        <v>0</v>
      </c>
      <c r="AB687" s="55" t="s">
        <v>41</v>
      </c>
      <c r="AC687" s="55">
        <v>8</v>
      </c>
      <c r="AD687" s="55"/>
      <c r="AE687" s="55" t="s">
        <v>49</v>
      </c>
      <c r="AF687" s="55" t="s">
        <v>50</v>
      </c>
      <c r="AG687" s="55">
        <v>4.4423100000000001E-4</v>
      </c>
      <c r="AH687" s="57" t="s">
        <v>44</v>
      </c>
    </row>
    <row r="688" spans="1:34" x14ac:dyDescent="0.25">
      <c r="A688" s="54">
        <v>9376211</v>
      </c>
      <c r="B688" s="55"/>
      <c r="C688" s="55"/>
      <c r="D688" s="55">
        <v>55178313</v>
      </c>
      <c r="E688" s="55"/>
      <c r="F688" s="55">
        <v>300</v>
      </c>
      <c r="G688" s="55">
        <v>166472614</v>
      </c>
      <c r="H688" s="55"/>
      <c r="I688" s="55">
        <v>2275020000</v>
      </c>
      <c r="J688" s="55">
        <v>2</v>
      </c>
      <c r="K688" s="55" t="s">
        <v>34</v>
      </c>
      <c r="L688" s="55" t="s">
        <v>61</v>
      </c>
      <c r="M688" s="55">
        <v>34013</v>
      </c>
      <c r="N688" s="55"/>
      <c r="O688" s="55" t="s">
        <v>93</v>
      </c>
      <c r="P688" s="55">
        <v>48811</v>
      </c>
      <c r="Q688" s="55" t="s">
        <v>37</v>
      </c>
      <c r="R688" s="55" t="s">
        <v>38</v>
      </c>
      <c r="S688" s="55"/>
      <c r="T688" s="55"/>
      <c r="U688" s="55" t="s">
        <v>38</v>
      </c>
      <c r="V688" s="55">
        <v>40.690264999999997</v>
      </c>
      <c r="W688" s="55">
        <v>-74.176412999999997</v>
      </c>
      <c r="X688" s="55" t="s">
        <v>39</v>
      </c>
      <c r="Y688" s="55" t="s">
        <v>94</v>
      </c>
      <c r="Z688" s="55" t="s">
        <v>34</v>
      </c>
      <c r="AA688" s="55">
        <v>0</v>
      </c>
      <c r="AB688" s="55" t="s">
        <v>41</v>
      </c>
      <c r="AC688" s="55">
        <v>8</v>
      </c>
      <c r="AD688" s="55"/>
      <c r="AE688" s="55" t="s">
        <v>49</v>
      </c>
      <c r="AF688" s="55" t="s">
        <v>50</v>
      </c>
      <c r="AG688" s="55">
        <v>1.6956800000000001</v>
      </c>
      <c r="AH688" s="57" t="s">
        <v>44</v>
      </c>
    </row>
    <row r="689" spans="1:34" x14ac:dyDescent="0.25">
      <c r="A689" s="54">
        <v>9376211</v>
      </c>
      <c r="B689" s="55"/>
      <c r="C689" s="55"/>
      <c r="D689" s="55">
        <v>55178313</v>
      </c>
      <c r="E689" s="55"/>
      <c r="F689" s="55">
        <v>300</v>
      </c>
      <c r="G689" s="55">
        <v>81777714</v>
      </c>
      <c r="H689" s="55"/>
      <c r="I689" s="55">
        <v>2275020000</v>
      </c>
      <c r="J689" s="55">
        <v>2</v>
      </c>
      <c r="K689" s="55" t="s">
        <v>34</v>
      </c>
      <c r="L689" s="55" t="s">
        <v>61</v>
      </c>
      <c r="M689" s="55">
        <v>34013</v>
      </c>
      <c r="N689" s="55"/>
      <c r="O689" s="55" t="s">
        <v>93</v>
      </c>
      <c r="P689" s="55">
        <v>48811</v>
      </c>
      <c r="Q689" s="55" t="s">
        <v>37</v>
      </c>
      <c r="R689" s="55" t="s">
        <v>38</v>
      </c>
      <c r="S689" s="55"/>
      <c r="T689" s="55"/>
      <c r="U689" s="55" t="s">
        <v>38</v>
      </c>
      <c r="V689" s="55">
        <v>40.690264999999997</v>
      </c>
      <c r="W689" s="55">
        <v>-74.176412999999997</v>
      </c>
      <c r="X689" s="55" t="s">
        <v>39</v>
      </c>
      <c r="Y689" s="55" t="s">
        <v>94</v>
      </c>
      <c r="Z689" s="55" t="s">
        <v>34</v>
      </c>
      <c r="AA689" s="55">
        <v>0</v>
      </c>
      <c r="AB689" s="55" t="s">
        <v>41</v>
      </c>
      <c r="AC689" s="55">
        <v>8</v>
      </c>
      <c r="AD689" s="55"/>
      <c r="AE689" s="55" t="s">
        <v>49</v>
      </c>
      <c r="AF689" s="55" t="s">
        <v>50</v>
      </c>
      <c r="AG689" s="55">
        <v>1.9845900000000001E-4</v>
      </c>
      <c r="AH689" s="57" t="s">
        <v>44</v>
      </c>
    </row>
    <row r="690" spans="1:34" x14ac:dyDescent="0.25">
      <c r="A690" s="54">
        <v>9376211</v>
      </c>
      <c r="B690" s="55"/>
      <c r="C690" s="55"/>
      <c r="D690" s="55">
        <v>62589313</v>
      </c>
      <c r="E690" s="55"/>
      <c r="F690" s="55">
        <v>300</v>
      </c>
      <c r="G690" s="55">
        <v>173353414</v>
      </c>
      <c r="H690" s="55"/>
      <c r="I690" s="55">
        <v>2275070000</v>
      </c>
      <c r="J690" s="55">
        <v>2</v>
      </c>
      <c r="K690" s="55" t="s">
        <v>34</v>
      </c>
      <c r="L690" s="55" t="s">
        <v>61</v>
      </c>
      <c r="M690" s="55">
        <v>34013</v>
      </c>
      <c r="N690" s="55"/>
      <c r="O690" s="55" t="s">
        <v>93</v>
      </c>
      <c r="P690" s="55">
        <v>48811</v>
      </c>
      <c r="Q690" s="55" t="s">
        <v>37</v>
      </c>
      <c r="R690" s="55" t="s">
        <v>38</v>
      </c>
      <c r="S690" s="55"/>
      <c r="T690" s="55"/>
      <c r="U690" s="55" t="s">
        <v>38</v>
      </c>
      <c r="V690" s="55">
        <v>40.690264999999997</v>
      </c>
      <c r="W690" s="55">
        <v>-74.176412999999997</v>
      </c>
      <c r="X690" s="55" t="s">
        <v>39</v>
      </c>
      <c r="Y690" s="55" t="s">
        <v>94</v>
      </c>
      <c r="Z690" s="55" t="s">
        <v>34</v>
      </c>
      <c r="AA690" s="55">
        <v>0</v>
      </c>
      <c r="AB690" s="55" t="s">
        <v>41</v>
      </c>
      <c r="AC690" s="55">
        <v>8</v>
      </c>
      <c r="AD690" s="55"/>
      <c r="AE690" s="55" t="s">
        <v>49</v>
      </c>
      <c r="AF690" s="55" t="s">
        <v>50</v>
      </c>
      <c r="AG690" s="55">
        <v>5.89195E-2</v>
      </c>
      <c r="AH690" s="57" t="s">
        <v>44</v>
      </c>
    </row>
    <row r="691" spans="1:34" x14ac:dyDescent="0.25">
      <c r="A691" s="54">
        <v>9376211</v>
      </c>
      <c r="B691" s="55"/>
      <c r="C691" s="55"/>
      <c r="D691" s="55">
        <v>62589313</v>
      </c>
      <c r="E691" s="55"/>
      <c r="F691" s="55">
        <v>300</v>
      </c>
      <c r="G691" s="55">
        <v>84209414</v>
      </c>
      <c r="H691" s="55"/>
      <c r="I691" s="55">
        <v>2275070000</v>
      </c>
      <c r="J691" s="55">
        <v>2</v>
      </c>
      <c r="K691" s="55" t="s">
        <v>34</v>
      </c>
      <c r="L691" s="55" t="s">
        <v>61</v>
      </c>
      <c r="M691" s="55">
        <v>34013</v>
      </c>
      <c r="N691" s="55"/>
      <c r="O691" s="55" t="s">
        <v>93</v>
      </c>
      <c r="P691" s="55">
        <v>48811</v>
      </c>
      <c r="Q691" s="55" t="s">
        <v>37</v>
      </c>
      <c r="R691" s="55" t="s">
        <v>38</v>
      </c>
      <c r="S691" s="55"/>
      <c r="T691" s="55"/>
      <c r="U691" s="55" t="s">
        <v>38</v>
      </c>
      <c r="V691" s="55">
        <v>40.690264999999997</v>
      </c>
      <c r="W691" s="55">
        <v>-74.176412999999997</v>
      </c>
      <c r="X691" s="55" t="s">
        <v>39</v>
      </c>
      <c r="Y691" s="55" t="s">
        <v>94</v>
      </c>
      <c r="Z691" s="55" t="s">
        <v>34</v>
      </c>
      <c r="AA691" s="55">
        <v>0</v>
      </c>
      <c r="AB691" s="55" t="s">
        <v>41</v>
      </c>
      <c r="AC691" s="55">
        <v>8</v>
      </c>
      <c r="AD691" s="55"/>
      <c r="AE691" s="55" t="s">
        <v>49</v>
      </c>
      <c r="AF691" s="55" t="s">
        <v>50</v>
      </c>
      <c r="AG691" s="55">
        <v>8.8846300000000003E-5</v>
      </c>
      <c r="AH691" s="57" t="s">
        <v>44</v>
      </c>
    </row>
    <row r="692" spans="1:34" x14ac:dyDescent="0.25">
      <c r="A692" s="54">
        <v>9376211</v>
      </c>
      <c r="B692" s="55"/>
      <c r="C692" s="55"/>
      <c r="D692" s="55">
        <v>62589313</v>
      </c>
      <c r="E692" s="55"/>
      <c r="F692" s="55">
        <v>300</v>
      </c>
      <c r="G692" s="55">
        <v>173355014</v>
      </c>
      <c r="H692" s="55"/>
      <c r="I692" s="55">
        <v>2275070000</v>
      </c>
      <c r="J692" s="55">
        <v>2</v>
      </c>
      <c r="K692" s="55" t="s">
        <v>34</v>
      </c>
      <c r="L692" s="55" t="s">
        <v>61</v>
      </c>
      <c r="M692" s="55">
        <v>34013</v>
      </c>
      <c r="N692" s="55"/>
      <c r="O692" s="55" t="s">
        <v>93</v>
      </c>
      <c r="P692" s="55">
        <v>48811</v>
      </c>
      <c r="Q692" s="55" t="s">
        <v>37</v>
      </c>
      <c r="R692" s="55" t="s">
        <v>38</v>
      </c>
      <c r="S692" s="55"/>
      <c r="T692" s="55"/>
      <c r="U692" s="55" t="s">
        <v>38</v>
      </c>
      <c r="V692" s="55">
        <v>40.690264999999997</v>
      </c>
      <c r="W692" s="55">
        <v>-74.176412999999997</v>
      </c>
      <c r="X692" s="55" t="s">
        <v>39</v>
      </c>
      <c r="Y692" s="55" t="s">
        <v>94</v>
      </c>
      <c r="Z692" s="55" t="s">
        <v>34</v>
      </c>
      <c r="AA692" s="55">
        <v>0</v>
      </c>
      <c r="AB692" s="55" t="s">
        <v>41</v>
      </c>
      <c r="AC692" s="55">
        <v>8</v>
      </c>
      <c r="AD692" s="55"/>
      <c r="AE692" s="55" t="s">
        <v>49</v>
      </c>
      <c r="AF692" s="55" t="s">
        <v>50</v>
      </c>
      <c r="AG692" s="55">
        <v>0.10169300000000001</v>
      </c>
      <c r="AH692" s="57" t="s">
        <v>44</v>
      </c>
    </row>
    <row r="693" spans="1:34" x14ac:dyDescent="0.25">
      <c r="A693" s="54">
        <v>9376211</v>
      </c>
      <c r="B693" s="55"/>
      <c r="C693" s="55"/>
      <c r="D693" s="55">
        <v>62589313</v>
      </c>
      <c r="E693" s="55"/>
      <c r="F693" s="55">
        <v>300</v>
      </c>
      <c r="G693" s="55">
        <v>84212114</v>
      </c>
      <c r="H693" s="55"/>
      <c r="I693" s="55">
        <v>2275070000</v>
      </c>
      <c r="J693" s="55">
        <v>2</v>
      </c>
      <c r="K693" s="55" t="s">
        <v>34</v>
      </c>
      <c r="L693" s="55" t="s">
        <v>61</v>
      </c>
      <c r="M693" s="55">
        <v>34013</v>
      </c>
      <c r="N693" s="55"/>
      <c r="O693" s="55" t="s">
        <v>93</v>
      </c>
      <c r="P693" s="55">
        <v>48811</v>
      </c>
      <c r="Q693" s="55" t="s">
        <v>37</v>
      </c>
      <c r="R693" s="55" t="s">
        <v>38</v>
      </c>
      <c r="S693" s="55"/>
      <c r="T693" s="55"/>
      <c r="U693" s="55" t="s">
        <v>38</v>
      </c>
      <c r="V693" s="55">
        <v>40.690264999999997</v>
      </c>
      <c r="W693" s="55">
        <v>-74.176412999999997</v>
      </c>
      <c r="X693" s="55" t="s">
        <v>39</v>
      </c>
      <c r="Y693" s="55" t="s">
        <v>94</v>
      </c>
      <c r="Z693" s="55" t="s">
        <v>34</v>
      </c>
      <c r="AA693" s="55">
        <v>0</v>
      </c>
      <c r="AB693" s="55" t="s">
        <v>41</v>
      </c>
      <c r="AC693" s="55">
        <v>8</v>
      </c>
      <c r="AD693" s="55"/>
      <c r="AE693" s="55" t="s">
        <v>49</v>
      </c>
      <c r="AF693" s="55" t="s">
        <v>50</v>
      </c>
      <c r="AG693" s="55">
        <v>1.8634000000000001E-2</v>
      </c>
      <c r="AH693" s="57" t="s">
        <v>44</v>
      </c>
    </row>
    <row r="694" spans="1:34" x14ac:dyDescent="0.25">
      <c r="A694" s="54">
        <v>9376211</v>
      </c>
      <c r="B694" s="55"/>
      <c r="C694" s="55"/>
      <c r="D694" s="55">
        <v>55178313</v>
      </c>
      <c r="E694" s="55"/>
      <c r="F694" s="55">
        <v>300</v>
      </c>
      <c r="G694" s="55">
        <v>166472514</v>
      </c>
      <c r="H694" s="55"/>
      <c r="I694" s="55">
        <v>2275020000</v>
      </c>
      <c r="J694" s="55">
        <v>2</v>
      </c>
      <c r="K694" s="55" t="s">
        <v>34</v>
      </c>
      <c r="L694" s="55" t="s">
        <v>61</v>
      </c>
      <c r="M694" s="55">
        <v>34013</v>
      </c>
      <c r="N694" s="55"/>
      <c r="O694" s="55" t="s">
        <v>93</v>
      </c>
      <c r="P694" s="55">
        <v>48811</v>
      </c>
      <c r="Q694" s="55" t="s">
        <v>37</v>
      </c>
      <c r="R694" s="55" t="s">
        <v>38</v>
      </c>
      <c r="S694" s="55"/>
      <c r="T694" s="55"/>
      <c r="U694" s="55" t="s">
        <v>38</v>
      </c>
      <c r="V694" s="55">
        <v>40.690264999999997</v>
      </c>
      <c r="W694" s="55">
        <v>-74.176412999999997</v>
      </c>
      <c r="X694" s="55" t="s">
        <v>39</v>
      </c>
      <c r="Y694" s="55" t="s">
        <v>94</v>
      </c>
      <c r="Z694" s="55" t="s">
        <v>34</v>
      </c>
      <c r="AA694" s="55">
        <v>0</v>
      </c>
      <c r="AB694" s="55" t="s">
        <v>41</v>
      </c>
      <c r="AC694" s="55">
        <v>8</v>
      </c>
      <c r="AD694" s="55"/>
      <c r="AE694" s="55" t="s">
        <v>49</v>
      </c>
      <c r="AF694" s="55" t="s">
        <v>50</v>
      </c>
      <c r="AG694" s="55">
        <v>9.4997999999999999E-2</v>
      </c>
      <c r="AH694" s="57" t="s">
        <v>44</v>
      </c>
    </row>
    <row r="695" spans="1:34" x14ac:dyDescent="0.25">
      <c r="A695" s="54">
        <v>9376211</v>
      </c>
      <c r="B695" s="55"/>
      <c r="C695" s="55"/>
      <c r="D695" s="55">
        <v>55178313</v>
      </c>
      <c r="E695" s="55"/>
      <c r="F695" s="55">
        <v>300</v>
      </c>
      <c r="G695" s="55">
        <v>166473314</v>
      </c>
      <c r="H695" s="55"/>
      <c r="I695" s="55">
        <v>2275020000</v>
      </c>
      <c r="J695" s="55">
        <v>2</v>
      </c>
      <c r="K695" s="55" t="s">
        <v>34</v>
      </c>
      <c r="L695" s="55" t="s">
        <v>61</v>
      </c>
      <c r="M695" s="55">
        <v>34013</v>
      </c>
      <c r="N695" s="55"/>
      <c r="O695" s="55" t="s">
        <v>93</v>
      </c>
      <c r="P695" s="55">
        <v>48811</v>
      </c>
      <c r="Q695" s="55" t="s">
        <v>37</v>
      </c>
      <c r="R695" s="55" t="s">
        <v>38</v>
      </c>
      <c r="S695" s="55"/>
      <c r="T695" s="55"/>
      <c r="U695" s="55" t="s">
        <v>38</v>
      </c>
      <c r="V695" s="55">
        <v>40.690264999999997</v>
      </c>
      <c r="W695" s="55">
        <v>-74.176412999999997</v>
      </c>
      <c r="X695" s="55" t="s">
        <v>39</v>
      </c>
      <c r="Y695" s="55" t="s">
        <v>94</v>
      </c>
      <c r="Z695" s="55" t="s">
        <v>34</v>
      </c>
      <c r="AA695" s="55">
        <v>0</v>
      </c>
      <c r="AB695" s="55" t="s">
        <v>41</v>
      </c>
      <c r="AC695" s="55">
        <v>8</v>
      </c>
      <c r="AD695" s="55"/>
      <c r="AE695" s="55" t="s">
        <v>49</v>
      </c>
      <c r="AF695" s="55" t="s">
        <v>50</v>
      </c>
      <c r="AG695" s="55">
        <v>0.18731</v>
      </c>
      <c r="AH695" s="57" t="s">
        <v>44</v>
      </c>
    </row>
    <row r="696" spans="1:34" x14ac:dyDescent="0.25">
      <c r="A696" s="54">
        <v>9376211</v>
      </c>
      <c r="B696" s="55"/>
      <c r="C696" s="55"/>
      <c r="D696" s="55">
        <v>62589313</v>
      </c>
      <c r="E696" s="55"/>
      <c r="F696" s="55">
        <v>300</v>
      </c>
      <c r="G696" s="55">
        <v>84212214</v>
      </c>
      <c r="H696" s="55"/>
      <c r="I696" s="55">
        <v>2275070000</v>
      </c>
      <c r="J696" s="55">
        <v>2</v>
      </c>
      <c r="K696" s="55" t="s">
        <v>34</v>
      </c>
      <c r="L696" s="55" t="s">
        <v>61</v>
      </c>
      <c r="M696" s="55">
        <v>34013</v>
      </c>
      <c r="N696" s="55"/>
      <c r="O696" s="55" t="s">
        <v>93</v>
      </c>
      <c r="P696" s="55">
        <v>48811</v>
      </c>
      <c r="Q696" s="55" t="s">
        <v>37</v>
      </c>
      <c r="R696" s="55" t="s">
        <v>38</v>
      </c>
      <c r="S696" s="55"/>
      <c r="T696" s="55"/>
      <c r="U696" s="55" t="s">
        <v>38</v>
      </c>
      <c r="V696" s="55">
        <v>40.690264999999997</v>
      </c>
      <c r="W696" s="55">
        <v>-74.176412999999997</v>
      </c>
      <c r="X696" s="55" t="s">
        <v>39</v>
      </c>
      <c r="Y696" s="55" t="s">
        <v>94</v>
      </c>
      <c r="Z696" s="55" t="s">
        <v>34</v>
      </c>
      <c r="AA696" s="55">
        <v>0</v>
      </c>
      <c r="AB696" s="55" t="s">
        <v>41</v>
      </c>
      <c r="AC696" s="55">
        <v>8</v>
      </c>
      <c r="AD696" s="55"/>
      <c r="AE696" s="55" t="s">
        <v>49</v>
      </c>
      <c r="AF696" s="55" t="s">
        <v>50</v>
      </c>
      <c r="AG696" s="55">
        <v>2.01163E-2</v>
      </c>
      <c r="AH696" s="57" t="s">
        <v>44</v>
      </c>
    </row>
    <row r="697" spans="1:34" x14ac:dyDescent="0.25">
      <c r="A697" s="54">
        <v>9376211</v>
      </c>
      <c r="B697" s="55"/>
      <c r="C697" s="55"/>
      <c r="D697" s="55">
        <v>55178313</v>
      </c>
      <c r="E697" s="55"/>
      <c r="F697" s="55">
        <v>300</v>
      </c>
      <c r="G697" s="55">
        <v>166473414</v>
      </c>
      <c r="H697" s="55"/>
      <c r="I697" s="55">
        <v>2275020000</v>
      </c>
      <c r="J697" s="55">
        <v>2</v>
      </c>
      <c r="K697" s="55" t="s">
        <v>34</v>
      </c>
      <c r="L697" s="55" t="s">
        <v>61</v>
      </c>
      <c r="M697" s="55">
        <v>34013</v>
      </c>
      <c r="N697" s="55"/>
      <c r="O697" s="55" t="s">
        <v>93</v>
      </c>
      <c r="P697" s="55">
        <v>48811</v>
      </c>
      <c r="Q697" s="55" t="s">
        <v>37</v>
      </c>
      <c r="R697" s="55" t="s">
        <v>38</v>
      </c>
      <c r="S697" s="55"/>
      <c r="T697" s="55"/>
      <c r="U697" s="55" t="s">
        <v>38</v>
      </c>
      <c r="V697" s="55">
        <v>40.690264999999997</v>
      </c>
      <c r="W697" s="55">
        <v>-74.176412999999997</v>
      </c>
      <c r="X697" s="55" t="s">
        <v>39</v>
      </c>
      <c r="Y697" s="55" t="s">
        <v>94</v>
      </c>
      <c r="Z697" s="55" t="s">
        <v>34</v>
      </c>
      <c r="AA697" s="55">
        <v>0</v>
      </c>
      <c r="AB697" s="55" t="s">
        <v>41</v>
      </c>
      <c r="AC697" s="55">
        <v>8</v>
      </c>
      <c r="AD697" s="55"/>
      <c r="AE697" s="55" t="s">
        <v>49</v>
      </c>
      <c r="AF697" s="55" t="s">
        <v>50</v>
      </c>
      <c r="AG697" s="55">
        <v>1.4844200000000001E-4</v>
      </c>
      <c r="AH697" s="57" t="s">
        <v>44</v>
      </c>
    </row>
    <row r="698" spans="1:34" x14ac:dyDescent="0.25">
      <c r="A698" s="54">
        <v>9376211</v>
      </c>
      <c r="B698" s="55"/>
      <c r="C698" s="55"/>
      <c r="D698" s="55">
        <v>55178313</v>
      </c>
      <c r="E698" s="55"/>
      <c r="F698" s="55">
        <v>300</v>
      </c>
      <c r="G698" s="55">
        <v>166471914</v>
      </c>
      <c r="H698" s="55"/>
      <c r="I698" s="55">
        <v>2275020000</v>
      </c>
      <c r="J698" s="55">
        <v>2</v>
      </c>
      <c r="K698" s="55" t="s">
        <v>34</v>
      </c>
      <c r="L698" s="55" t="s">
        <v>61</v>
      </c>
      <c r="M698" s="55">
        <v>34013</v>
      </c>
      <c r="N698" s="55"/>
      <c r="O698" s="55" t="s">
        <v>93</v>
      </c>
      <c r="P698" s="55">
        <v>48811</v>
      </c>
      <c r="Q698" s="55" t="s">
        <v>37</v>
      </c>
      <c r="R698" s="55" t="s">
        <v>38</v>
      </c>
      <c r="S698" s="55"/>
      <c r="T698" s="55"/>
      <c r="U698" s="55" t="s">
        <v>38</v>
      </c>
      <c r="V698" s="55">
        <v>40.690264999999997</v>
      </c>
      <c r="W698" s="55">
        <v>-74.176412999999997</v>
      </c>
      <c r="X698" s="55" t="s">
        <v>39</v>
      </c>
      <c r="Y698" s="55" t="s">
        <v>94</v>
      </c>
      <c r="Z698" s="55" t="s">
        <v>34</v>
      </c>
      <c r="AA698" s="55">
        <v>0</v>
      </c>
      <c r="AB698" s="55" t="s">
        <v>41</v>
      </c>
      <c r="AC698" s="55">
        <v>8</v>
      </c>
      <c r="AD698" s="55"/>
      <c r="AE698" s="55" t="s">
        <v>49</v>
      </c>
      <c r="AF698" s="55" t="s">
        <v>50</v>
      </c>
      <c r="AG698" s="55">
        <v>2.0228200000000002E-2</v>
      </c>
      <c r="AH698" s="57" t="s">
        <v>44</v>
      </c>
    </row>
    <row r="699" spans="1:34" x14ac:dyDescent="0.25">
      <c r="A699" s="54">
        <v>9376211</v>
      </c>
      <c r="B699" s="55"/>
      <c r="C699" s="55"/>
      <c r="D699" s="55">
        <v>62589613</v>
      </c>
      <c r="E699" s="55"/>
      <c r="F699" s="55">
        <v>300</v>
      </c>
      <c r="G699" s="55">
        <v>84221814</v>
      </c>
      <c r="H699" s="55"/>
      <c r="I699" s="55">
        <v>2270008005</v>
      </c>
      <c r="J699" s="55">
        <v>2</v>
      </c>
      <c r="K699" s="55" t="s">
        <v>34</v>
      </c>
      <c r="L699" s="55" t="s">
        <v>61</v>
      </c>
      <c r="M699" s="55">
        <v>34013</v>
      </c>
      <c r="N699" s="55"/>
      <c r="O699" s="55" t="s">
        <v>93</v>
      </c>
      <c r="P699" s="55">
        <v>48811</v>
      </c>
      <c r="Q699" s="55" t="s">
        <v>37</v>
      </c>
      <c r="R699" s="55" t="s">
        <v>38</v>
      </c>
      <c r="S699" s="55"/>
      <c r="T699" s="55"/>
      <c r="U699" s="55" t="s">
        <v>38</v>
      </c>
      <c r="V699" s="55">
        <v>40.690264999999997</v>
      </c>
      <c r="W699" s="55">
        <v>-74.176412999999997</v>
      </c>
      <c r="X699" s="55" t="s">
        <v>39</v>
      </c>
      <c r="Y699" s="55" t="s">
        <v>94</v>
      </c>
      <c r="Z699" s="55" t="s">
        <v>34</v>
      </c>
      <c r="AA699" s="55">
        <v>0</v>
      </c>
      <c r="AB699" s="55" t="s">
        <v>41</v>
      </c>
      <c r="AC699" s="55">
        <v>8</v>
      </c>
      <c r="AD699" s="55"/>
      <c r="AE699" s="55" t="s">
        <v>49</v>
      </c>
      <c r="AF699" s="55" t="s">
        <v>50</v>
      </c>
      <c r="AG699" s="55">
        <v>3.0350000000000001</v>
      </c>
      <c r="AH699" s="57" t="s">
        <v>44</v>
      </c>
    </row>
    <row r="700" spans="1:34" x14ac:dyDescent="0.25">
      <c r="A700" s="54">
        <v>9376211</v>
      </c>
      <c r="B700" s="55"/>
      <c r="C700" s="55"/>
      <c r="D700" s="55">
        <v>62589313</v>
      </c>
      <c r="E700" s="55"/>
      <c r="F700" s="55">
        <v>300</v>
      </c>
      <c r="G700" s="55">
        <v>173355414</v>
      </c>
      <c r="H700" s="55"/>
      <c r="I700" s="55">
        <v>2275070000</v>
      </c>
      <c r="J700" s="55">
        <v>2</v>
      </c>
      <c r="K700" s="55" t="s">
        <v>34</v>
      </c>
      <c r="L700" s="55" t="s">
        <v>61</v>
      </c>
      <c r="M700" s="55">
        <v>34013</v>
      </c>
      <c r="N700" s="55"/>
      <c r="O700" s="55" t="s">
        <v>93</v>
      </c>
      <c r="P700" s="55">
        <v>48811</v>
      </c>
      <c r="Q700" s="55" t="s">
        <v>37</v>
      </c>
      <c r="R700" s="55" t="s">
        <v>38</v>
      </c>
      <c r="S700" s="55"/>
      <c r="T700" s="55"/>
      <c r="U700" s="55" t="s">
        <v>38</v>
      </c>
      <c r="V700" s="55">
        <v>40.690264999999997</v>
      </c>
      <c r="W700" s="55">
        <v>-74.176412999999997</v>
      </c>
      <c r="X700" s="55" t="s">
        <v>39</v>
      </c>
      <c r="Y700" s="55" t="s">
        <v>94</v>
      </c>
      <c r="Z700" s="55" t="s">
        <v>34</v>
      </c>
      <c r="AA700" s="55">
        <v>0</v>
      </c>
      <c r="AB700" s="55" t="s">
        <v>41</v>
      </c>
      <c r="AC700" s="55">
        <v>8</v>
      </c>
      <c r="AD700" s="55"/>
      <c r="AE700" s="55" t="s">
        <v>49</v>
      </c>
      <c r="AF700" s="55" t="s">
        <v>50</v>
      </c>
      <c r="AG700" s="55">
        <v>7.4038899999999993E-5</v>
      </c>
      <c r="AH700" s="57" t="s">
        <v>44</v>
      </c>
    </row>
    <row r="701" spans="1:34" x14ac:dyDescent="0.25">
      <c r="A701" s="54">
        <v>9376211</v>
      </c>
      <c r="B701" s="55"/>
      <c r="C701" s="55"/>
      <c r="D701" s="55">
        <v>55178313</v>
      </c>
      <c r="E701" s="55"/>
      <c r="F701" s="55">
        <v>300</v>
      </c>
      <c r="G701" s="55">
        <v>166471014</v>
      </c>
      <c r="H701" s="55"/>
      <c r="I701" s="55">
        <v>2275020000</v>
      </c>
      <c r="J701" s="55">
        <v>2</v>
      </c>
      <c r="K701" s="55" t="s">
        <v>34</v>
      </c>
      <c r="L701" s="55" t="s">
        <v>61</v>
      </c>
      <c r="M701" s="55">
        <v>34013</v>
      </c>
      <c r="N701" s="55"/>
      <c r="O701" s="55" t="s">
        <v>93</v>
      </c>
      <c r="P701" s="55">
        <v>48811</v>
      </c>
      <c r="Q701" s="55" t="s">
        <v>37</v>
      </c>
      <c r="R701" s="55" t="s">
        <v>38</v>
      </c>
      <c r="S701" s="55"/>
      <c r="T701" s="55"/>
      <c r="U701" s="55" t="s">
        <v>38</v>
      </c>
      <c r="V701" s="55">
        <v>40.690264999999997</v>
      </c>
      <c r="W701" s="55">
        <v>-74.176412999999997</v>
      </c>
      <c r="X701" s="55" t="s">
        <v>39</v>
      </c>
      <c r="Y701" s="55" t="s">
        <v>94</v>
      </c>
      <c r="Z701" s="55" t="s">
        <v>34</v>
      </c>
      <c r="AA701" s="55">
        <v>0</v>
      </c>
      <c r="AB701" s="55" t="s">
        <v>41</v>
      </c>
      <c r="AC701" s="55">
        <v>8</v>
      </c>
      <c r="AD701" s="55"/>
      <c r="AE701" s="55" t="s">
        <v>49</v>
      </c>
      <c r="AF701" s="55" t="s">
        <v>50</v>
      </c>
      <c r="AG701" s="55">
        <v>1.25807</v>
      </c>
      <c r="AH701" s="57" t="s">
        <v>44</v>
      </c>
    </row>
    <row r="702" spans="1:34" x14ac:dyDescent="0.25">
      <c r="A702" s="54">
        <v>9376211</v>
      </c>
      <c r="B702" s="55"/>
      <c r="C702" s="55"/>
      <c r="D702" s="55">
        <v>62589313</v>
      </c>
      <c r="E702" s="55"/>
      <c r="F702" s="55">
        <v>300</v>
      </c>
      <c r="G702" s="55">
        <v>173355114</v>
      </c>
      <c r="H702" s="55"/>
      <c r="I702" s="55">
        <v>2275070000</v>
      </c>
      <c r="J702" s="55">
        <v>2</v>
      </c>
      <c r="K702" s="55" t="s">
        <v>34</v>
      </c>
      <c r="L702" s="55" t="s">
        <v>61</v>
      </c>
      <c r="M702" s="55">
        <v>34013</v>
      </c>
      <c r="N702" s="55"/>
      <c r="O702" s="55" t="s">
        <v>93</v>
      </c>
      <c r="P702" s="55">
        <v>48811</v>
      </c>
      <c r="Q702" s="55" t="s">
        <v>37</v>
      </c>
      <c r="R702" s="55" t="s">
        <v>38</v>
      </c>
      <c r="S702" s="55"/>
      <c r="T702" s="55"/>
      <c r="U702" s="55" t="s">
        <v>38</v>
      </c>
      <c r="V702" s="55">
        <v>40.690264999999997</v>
      </c>
      <c r="W702" s="55">
        <v>-74.176412999999997</v>
      </c>
      <c r="X702" s="55" t="s">
        <v>39</v>
      </c>
      <c r="Y702" s="55" t="s">
        <v>94</v>
      </c>
      <c r="Z702" s="55" t="s">
        <v>34</v>
      </c>
      <c r="AA702" s="55">
        <v>0</v>
      </c>
      <c r="AB702" s="55" t="s">
        <v>41</v>
      </c>
      <c r="AC702" s="55">
        <v>8</v>
      </c>
      <c r="AD702" s="55"/>
      <c r="AE702" s="55" t="s">
        <v>49</v>
      </c>
      <c r="AF702" s="55" t="s">
        <v>50</v>
      </c>
      <c r="AG702" s="55">
        <v>2.0433900000000001E-2</v>
      </c>
      <c r="AH702" s="57" t="s">
        <v>44</v>
      </c>
    </row>
    <row r="703" spans="1:34" x14ac:dyDescent="0.25">
      <c r="A703" s="54">
        <v>9376211</v>
      </c>
      <c r="B703" s="55"/>
      <c r="C703" s="55"/>
      <c r="D703" s="55">
        <v>55178313</v>
      </c>
      <c r="E703" s="55"/>
      <c r="F703" s="55">
        <v>300</v>
      </c>
      <c r="G703" s="55">
        <v>166472814</v>
      </c>
      <c r="H703" s="55"/>
      <c r="I703" s="55">
        <v>2275020000</v>
      </c>
      <c r="J703" s="55">
        <v>2</v>
      </c>
      <c r="K703" s="55" t="s">
        <v>34</v>
      </c>
      <c r="L703" s="55" t="s">
        <v>61</v>
      </c>
      <c r="M703" s="55">
        <v>34013</v>
      </c>
      <c r="N703" s="55"/>
      <c r="O703" s="55" t="s">
        <v>93</v>
      </c>
      <c r="P703" s="55">
        <v>48811</v>
      </c>
      <c r="Q703" s="55" t="s">
        <v>37</v>
      </c>
      <c r="R703" s="55" t="s">
        <v>38</v>
      </c>
      <c r="S703" s="55"/>
      <c r="T703" s="55"/>
      <c r="U703" s="55" t="s">
        <v>38</v>
      </c>
      <c r="V703" s="55">
        <v>40.690264999999997</v>
      </c>
      <c r="W703" s="55">
        <v>-74.176412999999997</v>
      </c>
      <c r="X703" s="55" t="s">
        <v>39</v>
      </c>
      <c r="Y703" s="55" t="s">
        <v>94</v>
      </c>
      <c r="Z703" s="55" t="s">
        <v>34</v>
      </c>
      <c r="AA703" s="55">
        <v>0</v>
      </c>
      <c r="AB703" s="55" t="s">
        <v>41</v>
      </c>
      <c r="AC703" s="55">
        <v>8</v>
      </c>
      <c r="AD703" s="55"/>
      <c r="AE703" s="55" t="s">
        <v>49</v>
      </c>
      <c r="AF703" s="55" t="s">
        <v>50</v>
      </c>
      <c r="AG703" s="55">
        <v>3.6663999999999999</v>
      </c>
      <c r="AH703" s="57" t="s">
        <v>44</v>
      </c>
    </row>
    <row r="704" spans="1:34" x14ac:dyDescent="0.25">
      <c r="A704" s="54">
        <v>9376211</v>
      </c>
      <c r="B704" s="55"/>
      <c r="C704" s="55"/>
      <c r="D704" s="55">
        <v>55178313</v>
      </c>
      <c r="E704" s="55"/>
      <c r="F704" s="55">
        <v>300</v>
      </c>
      <c r="G704" s="55">
        <v>166473014</v>
      </c>
      <c r="H704" s="55"/>
      <c r="I704" s="55">
        <v>2275020000</v>
      </c>
      <c r="J704" s="55">
        <v>2</v>
      </c>
      <c r="K704" s="55" t="s">
        <v>34</v>
      </c>
      <c r="L704" s="55" t="s">
        <v>61</v>
      </c>
      <c r="M704" s="55">
        <v>34013</v>
      </c>
      <c r="N704" s="55"/>
      <c r="O704" s="55" t="s">
        <v>93</v>
      </c>
      <c r="P704" s="55">
        <v>48811</v>
      </c>
      <c r="Q704" s="55" t="s">
        <v>37</v>
      </c>
      <c r="R704" s="55" t="s">
        <v>38</v>
      </c>
      <c r="S704" s="55"/>
      <c r="T704" s="55"/>
      <c r="U704" s="55" t="s">
        <v>38</v>
      </c>
      <c r="V704" s="55">
        <v>40.690264999999997</v>
      </c>
      <c r="W704" s="55">
        <v>-74.176412999999997</v>
      </c>
      <c r="X704" s="55" t="s">
        <v>39</v>
      </c>
      <c r="Y704" s="55" t="s">
        <v>94</v>
      </c>
      <c r="Z704" s="55" t="s">
        <v>34</v>
      </c>
      <c r="AA704" s="55">
        <v>0</v>
      </c>
      <c r="AB704" s="55" t="s">
        <v>41</v>
      </c>
      <c r="AC704" s="55">
        <v>8</v>
      </c>
      <c r="AD704" s="55"/>
      <c r="AE704" s="55" t="s">
        <v>49</v>
      </c>
      <c r="AF704" s="55" t="s">
        <v>50</v>
      </c>
      <c r="AG704" s="55">
        <v>0.26368900000000001</v>
      </c>
      <c r="AH704" s="57" t="s">
        <v>44</v>
      </c>
    </row>
    <row r="705" spans="1:34" x14ac:dyDescent="0.25">
      <c r="A705" s="54">
        <v>9376211</v>
      </c>
      <c r="B705" s="55"/>
      <c r="C705" s="55"/>
      <c r="D705" s="55">
        <v>62589313</v>
      </c>
      <c r="E705" s="55"/>
      <c r="F705" s="55">
        <v>300</v>
      </c>
      <c r="G705" s="55">
        <v>84206814</v>
      </c>
      <c r="H705" s="55"/>
      <c r="I705" s="55">
        <v>2275070000</v>
      </c>
      <c r="J705" s="55">
        <v>2</v>
      </c>
      <c r="K705" s="55" t="s">
        <v>34</v>
      </c>
      <c r="L705" s="55" t="s">
        <v>61</v>
      </c>
      <c r="M705" s="55">
        <v>34013</v>
      </c>
      <c r="N705" s="55"/>
      <c r="O705" s="55" t="s">
        <v>93</v>
      </c>
      <c r="P705" s="55">
        <v>48811</v>
      </c>
      <c r="Q705" s="55" t="s">
        <v>37</v>
      </c>
      <c r="R705" s="55" t="s">
        <v>38</v>
      </c>
      <c r="S705" s="55"/>
      <c r="T705" s="55"/>
      <c r="U705" s="55" t="s">
        <v>38</v>
      </c>
      <c r="V705" s="55">
        <v>40.690264999999997</v>
      </c>
      <c r="W705" s="55">
        <v>-74.176412999999997</v>
      </c>
      <c r="X705" s="55" t="s">
        <v>39</v>
      </c>
      <c r="Y705" s="55" t="s">
        <v>94</v>
      </c>
      <c r="Z705" s="55" t="s">
        <v>34</v>
      </c>
      <c r="AA705" s="55">
        <v>0</v>
      </c>
      <c r="AB705" s="55" t="s">
        <v>41</v>
      </c>
      <c r="AC705" s="55">
        <v>8</v>
      </c>
      <c r="AD705" s="55"/>
      <c r="AE705" s="55" t="s">
        <v>49</v>
      </c>
      <c r="AF705" s="55" t="s">
        <v>50</v>
      </c>
      <c r="AG705" s="55">
        <v>8.8846300000000003E-5</v>
      </c>
      <c r="AH705" s="57" t="s">
        <v>44</v>
      </c>
    </row>
    <row r="706" spans="1:34" x14ac:dyDescent="0.25">
      <c r="A706" s="54">
        <v>9376211</v>
      </c>
      <c r="B706" s="55"/>
      <c r="C706" s="55"/>
      <c r="D706" s="55">
        <v>62589313</v>
      </c>
      <c r="E706" s="55"/>
      <c r="F706" s="55">
        <v>300</v>
      </c>
      <c r="G706" s="55">
        <v>173354314</v>
      </c>
      <c r="H706" s="55"/>
      <c r="I706" s="55">
        <v>2275070000</v>
      </c>
      <c r="J706" s="55">
        <v>2</v>
      </c>
      <c r="K706" s="55" t="s">
        <v>34</v>
      </c>
      <c r="L706" s="55" t="s">
        <v>61</v>
      </c>
      <c r="M706" s="55">
        <v>34013</v>
      </c>
      <c r="N706" s="55"/>
      <c r="O706" s="55" t="s">
        <v>93</v>
      </c>
      <c r="P706" s="55">
        <v>48811</v>
      </c>
      <c r="Q706" s="55" t="s">
        <v>37</v>
      </c>
      <c r="R706" s="55" t="s">
        <v>38</v>
      </c>
      <c r="S706" s="55"/>
      <c r="T706" s="55"/>
      <c r="U706" s="55" t="s">
        <v>38</v>
      </c>
      <c r="V706" s="55">
        <v>40.690264999999997</v>
      </c>
      <c r="W706" s="55">
        <v>-74.176412999999997</v>
      </c>
      <c r="X706" s="55" t="s">
        <v>39</v>
      </c>
      <c r="Y706" s="55" t="s">
        <v>94</v>
      </c>
      <c r="Z706" s="55" t="s">
        <v>34</v>
      </c>
      <c r="AA706" s="55">
        <v>0</v>
      </c>
      <c r="AB706" s="55" t="s">
        <v>41</v>
      </c>
      <c r="AC706" s="55">
        <v>8</v>
      </c>
      <c r="AD706" s="55"/>
      <c r="AE706" s="55" t="s">
        <v>49</v>
      </c>
      <c r="AF706" s="55" t="s">
        <v>50</v>
      </c>
      <c r="AG706" s="55">
        <v>0.23449500000000001</v>
      </c>
      <c r="AH706" s="57" t="s">
        <v>44</v>
      </c>
    </row>
    <row r="707" spans="1:34" x14ac:dyDescent="0.25">
      <c r="A707" s="54">
        <v>9376211</v>
      </c>
      <c r="B707" s="55"/>
      <c r="C707" s="55"/>
      <c r="D707" s="55">
        <v>55178313</v>
      </c>
      <c r="E707" s="55"/>
      <c r="F707" s="55">
        <v>300</v>
      </c>
      <c r="G707" s="55">
        <v>166471614</v>
      </c>
      <c r="H707" s="55"/>
      <c r="I707" s="55">
        <v>2275020000</v>
      </c>
      <c r="J707" s="55">
        <v>2</v>
      </c>
      <c r="K707" s="55" t="s">
        <v>34</v>
      </c>
      <c r="L707" s="55" t="s">
        <v>61</v>
      </c>
      <c r="M707" s="55">
        <v>34013</v>
      </c>
      <c r="N707" s="55"/>
      <c r="O707" s="55" t="s">
        <v>93</v>
      </c>
      <c r="P707" s="55">
        <v>48811</v>
      </c>
      <c r="Q707" s="55" t="s">
        <v>37</v>
      </c>
      <c r="R707" s="55" t="s">
        <v>38</v>
      </c>
      <c r="S707" s="55"/>
      <c r="T707" s="55"/>
      <c r="U707" s="55" t="s">
        <v>38</v>
      </c>
      <c r="V707" s="55">
        <v>40.690264999999997</v>
      </c>
      <c r="W707" s="55">
        <v>-74.176412999999997</v>
      </c>
      <c r="X707" s="55" t="s">
        <v>39</v>
      </c>
      <c r="Y707" s="55" t="s">
        <v>94</v>
      </c>
      <c r="Z707" s="55" t="s">
        <v>34</v>
      </c>
      <c r="AA707" s="55">
        <v>0</v>
      </c>
      <c r="AB707" s="55" t="s">
        <v>41</v>
      </c>
      <c r="AC707" s="55">
        <v>8</v>
      </c>
      <c r="AD707" s="55"/>
      <c r="AE707" s="55" t="s">
        <v>49</v>
      </c>
      <c r="AF707" s="55" t="s">
        <v>50</v>
      </c>
      <c r="AG707" s="55">
        <v>2.7484000000000002</v>
      </c>
      <c r="AH707" s="57" t="s">
        <v>44</v>
      </c>
    </row>
    <row r="708" spans="1:34" x14ac:dyDescent="0.25">
      <c r="A708" s="54">
        <v>9376211</v>
      </c>
      <c r="B708" s="55"/>
      <c r="C708" s="55"/>
      <c r="D708" s="55">
        <v>62589513</v>
      </c>
      <c r="E708" s="55"/>
      <c r="F708" s="55">
        <v>300</v>
      </c>
      <c r="G708" s="55">
        <v>137937014</v>
      </c>
      <c r="H708" s="55"/>
      <c r="I708" s="55">
        <v>2275060011</v>
      </c>
      <c r="J708" s="55">
        <v>2</v>
      </c>
      <c r="K708" s="55" t="s">
        <v>34</v>
      </c>
      <c r="L708" s="55" t="s">
        <v>61</v>
      </c>
      <c r="M708" s="55">
        <v>34013</v>
      </c>
      <c r="N708" s="55"/>
      <c r="O708" s="55" t="s">
        <v>93</v>
      </c>
      <c r="P708" s="55">
        <v>48811</v>
      </c>
      <c r="Q708" s="55" t="s">
        <v>37</v>
      </c>
      <c r="R708" s="55" t="s">
        <v>38</v>
      </c>
      <c r="S708" s="55"/>
      <c r="T708" s="55"/>
      <c r="U708" s="55" t="s">
        <v>38</v>
      </c>
      <c r="V708" s="55">
        <v>40.690264999999997</v>
      </c>
      <c r="W708" s="55">
        <v>-74.176412999999997</v>
      </c>
      <c r="X708" s="55" t="s">
        <v>39</v>
      </c>
      <c r="Y708" s="55" t="s">
        <v>94</v>
      </c>
      <c r="Z708" s="55" t="s">
        <v>34</v>
      </c>
      <c r="AA708" s="55">
        <v>0</v>
      </c>
      <c r="AB708" s="55" t="s">
        <v>41</v>
      </c>
      <c r="AC708" s="55">
        <v>8</v>
      </c>
      <c r="AD708" s="55"/>
      <c r="AE708" s="55" t="s">
        <v>49</v>
      </c>
      <c r="AF708" s="55" t="s">
        <v>50</v>
      </c>
      <c r="AG708" s="55">
        <v>3.6614100000000001</v>
      </c>
      <c r="AH708" s="57" t="s">
        <v>44</v>
      </c>
    </row>
    <row r="709" spans="1:34" x14ac:dyDescent="0.25">
      <c r="A709" s="54">
        <v>9376211</v>
      </c>
      <c r="B709" s="55"/>
      <c r="C709" s="55"/>
      <c r="D709" s="55">
        <v>62589313</v>
      </c>
      <c r="E709" s="55"/>
      <c r="F709" s="55">
        <v>300</v>
      </c>
      <c r="G709" s="55">
        <v>173355214</v>
      </c>
      <c r="H709" s="55"/>
      <c r="I709" s="55">
        <v>2275070000</v>
      </c>
      <c r="J709" s="55">
        <v>2</v>
      </c>
      <c r="K709" s="55" t="s">
        <v>34</v>
      </c>
      <c r="L709" s="55" t="s">
        <v>61</v>
      </c>
      <c r="M709" s="55">
        <v>34013</v>
      </c>
      <c r="N709" s="55"/>
      <c r="O709" s="55" t="s">
        <v>93</v>
      </c>
      <c r="P709" s="55">
        <v>48811</v>
      </c>
      <c r="Q709" s="55" t="s">
        <v>37</v>
      </c>
      <c r="R709" s="55" t="s">
        <v>38</v>
      </c>
      <c r="S709" s="55"/>
      <c r="T709" s="55"/>
      <c r="U709" s="55" t="s">
        <v>38</v>
      </c>
      <c r="V709" s="55">
        <v>40.690264999999997</v>
      </c>
      <c r="W709" s="55">
        <v>-74.176412999999997</v>
      </c>
      <c r="X709" s="55" t="s">
        <v>39</v>
      </c>
      <c r="Y709" s="55" t="s">
        <v>94</v>
      </c>
      <c r="Z709" s="55" t="s">
        <v>34</v>
      </c>
      <c r="AA709" s="55">
        <v>0</v>
      </c>
      <c r="AB709" s="55" t="s">
        <v>41</v>
      </c>
      <c r="AC709" s="55">
        <v>8</v>
      </c>
      <c r="AD709" s="55"/>
      <c r="AE709" s="55" t="s">
        <v>49</v>
      </c>
      <c r="AF709" s="55" t="s">
        <v>50</v>
      </c>
      <c r="AG709" s="55">
        <v>0.24395700000000001</v>
      </c>
      <c r="AH709" s="57" t="s">
        <v>44</v>
      </c>
    </row>
    <row r="710" spans="1:34" x14ac:dyDescent="0.25">
      <c r="A710" s="54">
        <v>9376211</v>
      </c>
      <c r="B710" s="55"/>
      <c r="C710" s="55"/>
      <c r="D710" s="55">
        <v>55178313</v>
      </c>
      <c r="E710" s="55"/>
      <c r="F710" s="55">
        <v>300</v>
      </c>
      <c r="G710" s="55">
        <v>166471514</v>
      </c>
      <c r="H710" s="55"/>
      <c r="I710" s="55">
        <v>2275020000</v>
      </c>
      <c r="J710" s="55">
        <v>2</v>
      </c>
      <c r="K710" s="55" t="s">
        <v>34</v>
      </c>
      <c r="L710" s="55" t="s">
        <v>61</v>
      </c>
      <c r="M710" s="55">
        <v>34013</v>
      </c>
      <c r="N710" s="55"/>
      <c r="O710" s="55" t="s">
        <v>93</v>
      </c>
      <c r="P710" s="55">
        <v>48811</v>
      </c>
      <c r="Q710" s="55" t="s">
        <v>37</v>
      </c>
      <c r="R710" s="55" t="s">
        <v>38</v>
      </c>
      <c r="S710" s="55"/>
      <c r="T710" s="55"/>
      <c r="U710" s="55" t="s">
        <v>38</v>
      </c>
      <c r="V710" s="55">
        <v>40.690264999999997</v>
      </c>
      <c r="W710" s="55">
        <v>-74.176412999999997</v>
      </c>
      <c r="X710" s="55" t="s">
        <v>39</v>
      </c>
      <c r="Y710" s="55" t="s">
        <v>94</v>
      </c>
      <c r="Z710" s="55" t="s">
        <v>34</v>
      </c>
      <c r="AA710" s="55">
        <v>0</v>
      </c>
      <c r="AB710" s="55" t="s">
        <v>41</v>
      </c>
      <c r="AC710" s="55">
        <v>8</v>
      </c>
      <c r="AD710" s="55"/>
      <c r="AE710" s="55" t="s">
        <v>49</v>
      </c>
      <c r="AF710" s="55" t="s">
        <v>50</v>
      </c>
      <c r="AG710" s="55">
        <v>3.1063999999999998</v>
      </c>
      <c r="AH710" s="57" t="s">
        <v>44</v>
      </c>
    </row>
    <row r="711" spans="1:34" x14ac:dyDescent="0.25">
      <c r="A711" s="54">
        <v>9376211</v>
      </c>
      <c r="B711" s="55"/>
      <c r="C711" s="55"/>
      <c r="D711" s="55">
        <v>62589313</v>
      </c>
      <c r="E711" s="55"/>
      <c r="F711" s="55">
        <v>300</v>
      </c>
      <c r="G711" s="55">
        <v>173354614</v>
      </c>
      <c r="H711" s="55"/>
      <c r="I711" s="55">
        <v>2275070000</v>
      </c>
      <c r="J711" s="55">
        <v>2</v>
      </c>
      <c r="K711" s="55" t="s">
        <v>34</v>
      </c>
      <c r="L711" s="55" t="s">
        <v>61</v>
      </c>
      <c r="M711" s="55">
        <v>34013</v>
      </c>
      <c r="N711" s="55"/>
      <c r="O711" s="55" t="s">
        <v>93</v>
      </c>
      <c r="P711" s="55">
        <v>48811</v>
      </c>
      <c r="Q711" s="55" t="s">
        <v>37</v>
      </c>
      <c r="R711" s="55" t="s">
        <v>38</v>
      </c>
      <c r="S711" s="55"/>
      <c r="T711" s="55"/>
      <c r="U711" s="55" t="s">
        <v>38</v>
      </c>
      <c r="V711" s="55">
        <v>40.690264999999997</v>
      </c>
      <c r="W711" s="55">
        <v>-74.176412999999997</v>
      </c>
      <c r="X711" s="55" t="s">
        <v>39</v>
      </c>
      <c r="Y711" s="55" t="s">
        <v>94</v>
      </c>
      <c r="Z711" s="55" t="s">
        <v>34</v>
      </c>
      <c r="AA711" s="55">
        <v>0</v>
      </c>
      <c r="AB711" s="55" t="s">
        <v>41</v>
      </c>
      <c r="AC711" s="55">
        <v>8</v>
      </c>
      <c r="AD711" s="55"/>
      <c r="AE711" s="55" t="s">
        <v>49</v>
      </c>
      <c r="AF711" s="55" t="s">
        <v>50</v>
      </c>
      <c r="AG711" s="55">
        <v>0.178285</v>
      </c>
      <c r="AH711" s="57" t="s">
        <v>44</v>
      </c>
    </row>
    <row r="712" spans="1:34" x14ac:dyDescent="0.25">
      <c r="A712" s="54">
        <v>9376211</v>
      </c>
      <c r="B712" s="55"/>
      <c r="C712" s="55"/>
      <c r="D712" s="55">
        <v>62589313</v>
      </c>
      <c r="E712" s="55"/>
      <c r="F712" s="55">
        <v>300</v>
      </c>
      <c r="G712" s="55">
        <v>173353314</v>
      </c>
      <c r="H712" s="55"/>
      <c r="I712" s="55">
        <v>2275070000</v>
      </c>
      <c r="J712" s="55">
        <v>2</v>
      </c>
      <c r="K712" s="55" t="s">
        <v>34</v>
      </c>
      <c r="L712" s="55" t="s">
        <v>61</v>
      </c>
      <c r="M712" s="55">
        <v>34013</v>
      </c>
      <c r="N712" s="55"/>
      <c r="O712" s="55" t="s">
        <v>93</v>
      </c>
      <c r="P712" s="55">
        <v>48811</v>
      </c>
      <c r="Q712" s="55" t="s">
        <v>37</v>
      </c>
      <c r="R712" s="55" t="s">
        <v>38</v>
      </c>
      <c r="S712" s="55"/>
      <c r="T712" s="55"/>
      <c r="U712" s="55" t="s">
        <v>38</v>
      </c>
      <c r="V712" s="55">
        <v>40.690264999999997</v>
      </c>
      <c r="W712" s="55">
        <v>-74.176412999999997</v>
      </c>
      <c r="X712" s="55" t="s">
        <v>39</v>
      </c>
      <c r="Y712" s="55" t="s">
        <v>94</v>
      </c>
      <c r="Z712" s="55" t="s">
        <v>34</v>
      </c>
      <c r="AA712" s="55">
        <v>0</v>
      </c>
      <c r="AB712" s="55" t="s">
        <v>41</v>
      </c>
      <c r="AC712" s="55">
        <v>8</v>
      </c>
      <c r="AD712" s="55"/>
      <c r="AE712" s="55" t="s">
        <v>49</v>
      </c>
      <c r="AF712" s="55" t="s">
        <v>50</v>
      </c>
      <c r="AG712" s="55">
        <v>0.11086500000000001</v>
      </c>
      <c r="AH712" s="57" t="s">
        <v>44</v>
      </c>
    </row>
    <row r="713" spans="1:34" x14ac:dyDescent="0.25">
      <c r="A713" s="54">
        <v>9376211</v>
      </c>
      <c r="B713" s="55"/>
      <c r="C713" s="55"/>
      <c r="D713" s="55">
        <v>62589313</v>
      </c>
      <c r="E713" s="55"/>
      <c r="F713" s="55">
        <v>300</v>
      </c>
      <c r="G713" s="55">
        <v>173354714</v>
      </c>
      <c r="H713" s="55"/>
      <c r="I713" s="55">
        <v>2275070000</v>
      </c>
      <c r="J713" s="55">
        <v>2</v>
      </c>
      <c r="K713" s="55" t="s">
        <v>34</v>
      </c>
      <c r="L713" s="55" t="s">
        <v>61</v>
      </c>
      <c r="M713" s="55">
        <v>34013</v>
      </c>
      <c r="N713" s="55"/>
      <c r="O713" s="55" t="s">
        <v>93</v>
      </c>
      <c r="P713" s="55">
        <v>48811</v>
      </c>
      <c r="Q713" s="55" t="s">
        <v>37</v>
      </c>
      <c r="R713" s="55" t="s">
        <v>38</v>
      </c>
      <c r="S713" s="55"/>
      <c r="T713" s="55"/>
      <c r="U713" s="55" t="s">
        <v>38</v>
      </c>
      <c r="V713" s="55">
        <v>40.690264999999997</v>
      </c>
      <c r="W713" s="55">
        <v>-74.176412999999997</v>
      </c>
      <c r="X713" s="55" t="s">
        <v>39</v>
      </c>
      <c r="Y713" s="55" t="s">
        <v>94</v>
      </c>
      <c r="Z713" s="55" t="s">
        <v>34</v>
      </c>
      <c r="AA713" s="55">
        <v>0</v>
      </c>
      <c r="AB713" s="55" t="s">
        <v>41</v>
      </c>
      <c r="AC713" s="55">
        <v>8</v>
      </c>
      <c r="AD713" s="55"/>
      <c r="AE713" s="55" t="s">
        <v>49</v>
      </c>
      <c r="AF713" s="55" t="s">
        <v>50</v>
      </c>
      <c r="AG713" s="55">
        <v>0.53885300000000003</v>
      </c>
      <c r="AH713" s="57" t="s">
        <v>44</v>
      </c>
    </row>
    <row r="714" spans="1:34" x14ac:dyDescent="0.25">
      <c r="A714" s="54">
        <v>9376211</v>
      </c>
      <c r="B714" s="55"/>
      <c r="C714" s="55"/>
      <c r="D714" s="55">
        <v>55178313</v>
      </c>
      <c r="E714" s="55"/>
      <c r="F714" s="55">
        <v>300</v>
      </c>
      <c r="G714" s="55">
        <v>166473514</v>
      </c>
      <c r="H714" s="55"/>
      <c r="I714" s="55">
        <v>2275020000</v>
      </c>
      <c r="J714" s="55">
        <v>2</v>
      </c>
      <c r="K714" s="55" t="s">
        <v>34</v>
      </c>
      <c r="L714" s="55" t="s">
        <v>61</v>
      </c>
      <c r="M714" s="55">
        <v>34013</v>
      </c>
      <c r="N714" s="55"/>
      <c r="O714" s="55" t="s">
        <v>93</v>
      </c>
      <c r="P714" s="55">
        <v>48811</v>
      </c>
      <c r="Q714" s="55" t="s">
        <v>37</v>
      </c>
      <c r="R714" s="55" t="s">
        <v>38</v>
      </c>
      <c r="S714" s="55"/>
      <c r="T714" s="55"/>
      <c r="U714" s="55" t="s">
        <v>38</v>
      </c>
      <c r="V714" s="55">
        <v>40.690264999999997</v>
      </c>
      <c r="W714" s="55">
        <v>-74.176412999999997</v>
      </c>
      <c r="X714" s="55" t="s">
        <v>39</v>
      </c>
      <c r="Y714" s="55" t="s">
        <v>94</v>
      </c>
      <c r="Z714" s="55" t="s">
        <v>34</v>
      </c>
      <c r="AA714" s="55">
        <v>0</v>
      </c>
      <c r="AB714" s="55" t="s">
        <v>41</v>
      </c>
      <c r="AC714" s="55">
        <v>8</v>
      </c>
      <c r="AD714" s="55"/>
      <c r="AE714" s="55" t="s">
        <v>49</v>
      </c>
      <c r="AF714" s="55" t="s">
        <v>50</v>
      </c>
      <c r="AG714" s="55">
        <v>0.43384200000000001</v>
      </c>
      <c r="AH714" s="57" t="s">
        <v>44</v>
      </c>
    </row>
    <row r="715" spans="1:34" x14ac:dyDescent="0.25">
      <c r="A715" s="54">
        <v>9376211</v>
      </c>
      <c r="B715" s="55"/>
      <c r="C715" s="55"/>
      <c r="D715" s="55">
        <v>55178313</v>
      </c>
      <c r="E715" s="55"/>
      <c r="F715" s="55">
        <v>300</v>
      </c>
      <c r="G715" s="55">
        <v>166472114</v>
      </c>
      <c r="H715" s="55"/>
      <c r="I715" s="55">
        <v>2275020000</v>
      </c>
      <c r="J715" s="55">
        <v>2</v>
      </c>
      <c r="K715" s="55" t="s">
        <v>34</v>
      </c>
      <c r="L715" s="55" t="s">
        <v>61</v>
      </c>
      <c r="M715" s="55">
        <v>34013</v>
      </c>
      <c r="N715" s="55"/>
      <c r="O715" s="55" t="s">
        <v>93</v>
      </c>
      <c r="P715" s="55">
        <v>48811</v>
      </c>
      <c r="Q715" s="55" t="s">
        <v>37</v>
      </c>
      <c r="R715" s="55" t="s">
        <v>38</v>
      </c>
      <c r="S715" s="55"/>
      <c r="T715" s="55"/>
      <c r="U715" s="55" t="s">
        <v>38</v>
      </c>
      <c r="V715" s="55">
        <v>40.690264999999997</v>
      </c>
      <c r="W715" s="55">
        <v>-74.176412999999997</v>
      </c>
      <c r="X715" s="55" t="s">
        <v>39</v>
      </c>
      <c r="Y715" s="55" t="s">
        <v>94</v>
      </c>
      <c r="Z715" s="55" t="s">
        <v>34</v>
      </c>
      <c r="AA715" s="55">
        <v>0</v>
      </c>
      <c r="AB715" s="55" t="s">
        <v>41</v>
      </c>
      <c r="AC715" s="55">
        <v>8</v>
      </c>
      <c r="AD715" s="55"/>
      <c r="AE715" s="55" t="s">
        <v>49</v>
      </c>
      <c r="AF715" s="55" t="s">
        <v>50</v>
      </c>
      <c r="AG715" s="55">
        <v>0.47993400000000003</v>
      </c>
      <c r="AH715" s="57" t="s">
        <v>44</v>
      </c>
    </row>
    <row r="716" spans="1:34" x14ac:dyDescent="0.25">
      <c r="A716" s="54">
        <v>9376211</v>
      </c>
      <c r="B716" s="55"/>
      <c r="C716" s="55"/>
      <c r="D716" s="55">
        <v>55178313</v>
      </c>
      <c r="E716" s="55"/>
      <c r="F716" s="55">
        <v>300</v>
      </c>
      <c r="G716" s="55">
        <v>166473214</v>
      </c>
      <c r="H716" s="55"/>
      <c r="I716" s="55">
        <v>2275020000</v>
      </c>
      <c r="J716" s="55">
        <v>2</v>
      </c>
      <c r="K716" s="55" t="s">
        <v>34</v>
      </c>
      <c r="L716" s="55" t="s">
        <v>61</v>
      </c>
      <c r="M716" s="55">
        <v>34013</v>
      </c>
      <c r="N716" s="55"/>
      <c r="O716" s="55" t="s">
        <v>93</v>
      </c>
      <c r="P716" s="55">
        <v>48811</v>
      </c>
      <c r="Q716" s="55" t="s">
        <v>37</v>
      </c>
      <c r="R716" s="55" t="s">
        <v>38</v>
      </c>
      <c r="S716" s="55"/>
      <c r="T716" s="55"/>
      <c r="U716" s="55" t="s">
        <v>38</v>
      </c>
      <c r="V716" s="55">
        <v>40.690264999999997</v>
      </c>
      <c r="W716" s="55">
        <v>-74.176412999999997</v>
      </c>
      <c r="X716" s="55" t="s">
        <v>39</v>
      </c>
      <c r="Y716" s="55" t="s">
        <v>94</v>
      </c>
      <c r="Z716" s="55" t="s">
        <v>34</v>
      </c>
      <c r="AA716" s="55">
        <v>0</v>
      </c>
      <c r="AB716" s="55" t="s">
        <v>41</v>
      </c>
      <c r="AC716" s="55">
        <v>8</v>
      </c>
      <c r="AD716" s="55"/>
      <c r="AE716" s="55" t="s">
        <v>49</v>
      </c>
      <c r="AF716" s="55" t="s">
        <v>50</v>
      </c>
      <c r="AG716" s="55">
        <v>1.1480399999999999</v>
      </c>
      <c r="AH716" s="57" t="s">
        <v>44</v>
      </c>
    </row>
    <row r="717" spans="1:34" x14ac:dyDescent="0.25">
      <c r="A717" s="54">
        <v>9376211</v>
      </c>
      <c r="B717" s="55"/>
      <c r="C717" s="55"/>
      <c r="D717" s="55">
        <v>55178313</v>
      </c>
      <c r="E717" s="55"/>
      <c r="F717" s="55">
        <v>300</v>
      </c>
      <c r="G717" s="55">
        <v>81777114</v>
      </c>
      <c r="H717" s="55"/>
      <c r="I717" s="55">
        <v>2275020000</v>
      </c>
      <c r="J717" s="55">
        <v>2</v>
      </c>
      <c r="K717" s="55" t="s">
        <v>34</v>
      </c>
      <c r="L717" s="55" t="s">
        <v>61</v>
      </c>
      <c r="M717" s="55">
        <v>34013</v>
      </c>
      <c r="N717" s="55"/>
      <c r="O717" s="55" t="s">
        <v>93</v>
      </c>
      <c r="P717" s="55">
        <v>48811</v>
      </c>
      <c r="Q717" s="55" t="s">
        <v>37</v>
      </c>
      <c r="R717" s="55" t="s">
        <v>38</v>
      </c>
      <c r="S717" s="55"/>
      <c r="T717" s="55"/>
      <c r="U717" s="55" t="s">
        <v>38</v>
      </c>
      <c r="V717" s="55">
        <v>40.690264999999997</v>
      </c>
      <c r="W717" s="55">
        <v>-74.176412999999997</v>
      </c>
      <c r="X717" s="55" t="s">
        <v>39</v>
      </c>
      <c r="Y717" s="55" t="s">
        <v>94</v>
      </c>
      <c r="Z717" s="55" t="s">
        <v>34</v>
      </c>
      <c r="AA717" s="55">
        <v>0</v>
      </c>
      <c r="AB717" s="55" t="s">
        <v>41</v>
      </c>
      <c r="AC717" s="55">
        <v>8</v>
      </c>
      <c r="AD717" s="55"/>
      <c r="AE717" s="55" t="s">
        <v>49</v>
      </c>
      <c r="AF717" s="55" t="s">
        <v>50</v>
      </c>
      <c r="AG717" s="55">
        <v>8.6164399999999998E-5</v>
      </c>
      <c r="AH717" s="57" t="s">
        <v>44</v>
      </c>
    </row>
    <row r="718" spans="1:34" x14ac:dyDescent="0.25">
      <c r="A718" s="54">
        <v>9376211</v>
      </c>
      <c r="B718" s="55"/>
      <c r="C718" s="55"/>
      <c r="D718" s="55">
        <v>55178313</v>
      </c>
      <c r="E718" s="55"/>
      <c r="F718" s="55">
        <v>300</v>
      </c>
      <c r="G718" s="55">
        <v>81781614</v>
      </c>
      <c r="H718" s="55"/>
      <c r="I718" s="55">
        <v>2275020000</v>
      </c>
      <c r="J718" s="55">
        <v>2</v>
      </c>
      <c r="K718" s="55" t="s">
        <v>34</v>
      </c>
      <c r="L718" s="55" t="s">
        <v>61</v>
      </c>
      <c r="M718" s="55">
        <v>34013</v>
      </c>
      <c r="N718" s="55"/>
      <c r="O718" s="55" t="s">
        <v>93</v>
      </c>
      <c r="P718" s="55">
        <v>48811</v>
      </c>
      <c r="Q718" s="55" t="s">
        <v>37</v>
      </c>
      <c r="R718" s="55" t="s">
        <v>38</v>
      </c>
      <c r="S718" s="55"/>
      <c r="T718" s="55"/>
      <c r="U718" s="55" t="s">
        <v>38</v>
      </c>
      <c r="V718" s="55">
        <v>40.690264999999997</v>
      </c>
      <c r="W718" s="55">
        <v>-74.176412999999997</v>
      </c>
      <c r="X718" s="55" t="s">
        <v>39</v>
      </c>
      <c r="Y718" s="55" t="s">
        <v>94</v>
      </c>
      <c r="Z718" s="55" t="s">
        <v>34</v>
      </c>
      <c r="AA718" s="55">
        <v>0</v>
      </c>
      <c r="AB718" s="55" t="s">
        <v>41</v>
      </c>
      <c r="AC718" s="55">
        <v>8</v>
      </c>
      <c r="AD718" s="55"/>
      <c r="AE718" s="55" t="s">
        <v>49</v>
      </c>
      <c r="AF718" s="55" t="s">
        <v>50</v>
      </c>
      <c r="AG718" s="55">
        <v>0.27903499999999998</v>
      </c>
      <c r="AH718" s="57" t="s">
        <v>44</v>
      </c>
    </row>
    <row r="719" spans="1:34" x14ac:dyDescent="0.25">
      <c r="A719" s="54">
        <v>9376211</v>
      </c>
      <c r="B719" s="55"/>
      <c r="C719" s="55"/>
      <c r="D719" s="55">
        <v>62589513</v>
      </c>
      <c r="E719" s="55"/>
      <c r="F719" s="55">
        <v>300</v>
      </c>
      <c r="G719" s="55">
        <v>84221214</v>
      </c>
      <c r="H719" s="55"/>
      <c r="I719" s="55">
        <v>2275060012</v>
      </c>
      <c r="J719" s="55">
        <v>2</v>
      </c>
      <c r="K719" s="55" t="s">
        <v>34</v>
      </c>
      <c r="L719" s="55" t="s">
        <v>61</v>
      </c>
      <c r="M719" s="55">
        <v>34013</v>
      </c>
      <c r="N719" s="55"/>
      <c r="O719" s="55" t="s">
        <v>93</v>
      </c>
      <c r="P719" s="55">
        <v>48811</v>
      </c>
      <c r="Q719" s="55" t="s">
        <v>37</v>
      </c>
      <c r="R719" s="55" t="s">
        <v>38</v>
      </c>
      <c r="S719" s="55"/>
      <c r="T719" s="55"/>
      <c r="U719" s="55" t="s">
        <v>38</v>
      </c>
      <c r="V719" s="55">
        <v>40.690264999999997</v>
      </c>
      <c r="W719" s="55">
        <v>-74.176412999999997</v>
      </c>
      <c r="X719" s="55" t="s">
        <v>39</v>
      </c>
      <c r="Y719" s="55" t="s">
        <v>94</v>
      </c>
      <c r="Z719" s="55" t="s">
        <v>34</v>
      </c>
      <c r="AA719" s="55">
        <v>0</v>
      </c>
      <c r="AB719" s="55" t="s">
        <v>41</v>
      </c>
      <c r="AC719" s="55">
        <v>8</v>
      </c>
      <c r="AD719" s="55"/>
      <c r="AE719" s="55" t="s">
        <v>49</v>
      </c>
      <c r="AF719" s="55" t="s">
        <v>50</v>
      </c>
      <c r="AG719" s="55">
        <v>0.416935</v>
      </c>
      <c r="AH719" s="57" t="s">
        <v>44</v>
      </c>
    </row>
    <row r="720" spans="1:34" x14ac:dyDescent="0.25">
      <c r="A720" s="54">
        <v>9376211</v>
      </c>
      <c r="B720" s="55"/>
      <c r="C720" s="55"/>
      <c r="D720" s="55">
        <v>62589313</v>
      </c>
      <c r="E720" s="55"/>
      <c r="F720" s="55">
        <v>300</v>
      </c>
      <c r="G720" s="55">
        <v>173353214</v>
      </c>
      <c r="H720" s="55"/>
      <c r="I720" s="55">
        <v>2275070000</v>
      </c>
      <c r="J720" s="55">
        <v>2</v>
      </c>
      <c r="K720" s="55" t="s">
        <v>34</v>
      </c>
      <c r="L720" s="55" t="s">
        <v>61</v>
      </c>
      <c r="M720" s="55">
        <v>34013</v>
      </c>
      <c r="N720" s="55"/>
      <c r="O720" s="55" t="s">
        <v>93</v>
      </c>
      <c r="P720" s="55">
        <v>48811</v>
      </c>
      <c r="Q720" s="55" t="s">
        <v>37</v>
      </c>
      <c r="R720" s="55" t="s">
        <v>38</v>
      </c>
      <c r="S720" s="55"/>
      <c r="T720" s="55"/>
      <c r="U720" s="55" t="s">
        <v>38</v>
      </c>
      <c r="V720" s="55">
        <v>40.690264999999997</v>
      </c>
      <c r="W720" s="55">
        <v>-74.176412999999997</v>
      </c>
      <c r="X720" s="55" t="s">
        <v>39</v>
      </c>
      <c r="Y720" s="55" t="s">
        <v>94</v>
      </c>
      <c r="Z720" s="55" t="s">
        <v>34</v>
      </c>
      <c r="AA720" s="55">
        <v>0</v>
      </c>
      <c r="AB720" s="55" t="s">
        <v>41</v>
      </c>
      <c r="AC720" s="55">
        <v>8</v>
      </c>
      <c r="AD720" s="55"/>
      <c r="AE720" s="55" t="s">
        <v>49</v>
      </c>
      <c r="AF720" s="55" t="s">
        <v>50</v>
      </c>
      <c r="AG720" s="55">
        <v>6.6634699999999997E-4</v>
      </c>
      <c r="AH720" s="57" t="s">
        <v>44</v>
      </c>
    </row>
    <row r="721" spans="1:34" x14ac:dyDescent="0.25">
      <c r="A721" s="54">
        <v>9376211</v>
      </c>
      <c r="B721" s="55"/>
      <c r="C721" s="55"/>
      <c r="D721" s="55">
        <v>62589313</v>
      </c>
      <c r="E721" s="55"/>
      <c r="F721" s="55">
        <v>300</v>
      </c>
      <c r="G721" s="55">
        <v>173353814</v>
      </c>
      <c r="H721" s="55"/>
      <c r="I721" s="55">
        <v>2275070000</v>
      </c>
      <c r="J721" s="55">
        <v>2</v>
      </c>
      <c r="K721" s="55" t="s">
        <v>34</v>
      </c>
      <c r="L721" s="55" t="s">
        <v>61</v>
      </c>
      <c r="M721" s="55">
        <v>34013</v>
      </c>
      <c r="N721" s="55"/>
      <c r="O721" s="55" t="s">
        <v>93</v>
      </c>
      <c r="P721" s="55">
        <v>48811</v>
      </c>
      <c r="Q721" s="55" t="s">
        <v>37</v>
      </c>
      <c r="R721" s="55" t="s">
        <v>38</v>
      </c>
      <c r="S721" s="55"/>
      <c r="T721" s="55"/>
      <c r="U721" s="55" t="s">
        <v>38</v>
      </c>
      <c r="V721" s="55">
        <v>40.690264999999997</v>
      </c>
      <c r="W721" s="55">
        <v>-74.176412999999997</v>
      </c>
      <c r="X721" s="55" t="s">
        <v>39</v>
      </c>
      <c r="Y721" s="55" t="s">
        <v>94</v>
      </c>
      <c r="Z721" s="55" t="s">
        <v>34</v>
      </c>
      <c r="AA721" s="55">
        <v>0</v>
      </c>
      <c r="AB721" s="55" t="s">
        <v>41</v>
      </c>
      <c r="AC721" s="55">
        <v>8</v>
      </c>
      <c r="AD721" s="55"/>
      <c r="AE721" s="55" t="s">
        <v>49</v>
      </c>
      <c r="AF721" s="55" t="s">
        <v>50</v>
      </c>
      <c r="AG721" s="55">
        <v>0.71374700000000002</v>
      </c>
      <c r="AH721" s="57" t="s">
        <v>44</v>
      </c>
    </row>
    <row r="722" spans="1:34" x14ac:dyDescent="0.25">
      <c r="A722" s="54">
        <v>9376211</v>
      </c>
      <c r="B722" s="55"/>
      <c r="C722" s="55"/>
      <c r="D722" s="55">
        <v>62589613</v>
      </c>
      <c r="E722" s="55"/>
      <c r="F722" s="55">
        <v>300</v>
      </c>
      <c r="G722" s="55">
        <v>84221714</v>
      </c>
      <c r="H722" s="55"/>
      <c r="I722" s="55">
        <v>2268008005</v>
      </c>
      <c r="J722" s="55">
        <v>2</v>
      </c>
      <c r="K722" s="55" t="s">
        <v>34</v>
      </c>
      <c r="L722" s="55" t="s">
        <v>61</v>
      </c>
      <c r="M722" s="55">
        <v>34013</v>
      </c>
      <c r="N722" s="55"/>
      <c r="O722" s="55" t="s">
        <v>93</v>
      </c>
      <c r="P722" s="55">
        <v>48811</v>
      </c>
      <c r="Q722" s="55" t="s">
        <v>37</v>
      </c>
      <c r="R722" s="55" t="s">
        <v>38</v>
      </c>
      <c r="S722" s="55"/>
      <c r="T722" s="55"/>
      <c r="U722" s="55" t="s">
        <v>38</v>
      </c>
      <c r="V722" s="55">
        <v>40.690264999999997</v>
      </c>
      <c r="W722" s="55">
        <v>-74.176412999999997</v>
      </c>
      <c r="X722" s="55" t="s">
        <v>39</v>
      </c>
      <c r="Y722" s="55" t="s">
        <v>94</v>
      </c>
      <c r="Z722" s="55" t="s">
        <v>34</v>
      </c>
      <c r="AA722" s="55">
        <v>0</v>
      </c>
      <c r="AB722" s="55" t="s">
        <v>41</v>
      </c>
      <c r="AC722" s="55">
        <v>8</v>
      </c>
      <c r="AD722" s="55"/>
      <c r="AE722" s="55" t="s">
        <v>49</v>
      </c>
      <c r="AF722" s="55" t="s">
        <v>50</v>
      </c>
      <c r="AG722" s="55">
        <v>4.9586400000000003E-2</v>
      </c>
      <c r="AH722" s="57" t="s">
        <v>44</v>
      </c>
    </row>
    <row r="723" spans="1:34" x14ac:dyDescent="0.25">
      <c r="A723" s="54">
        <v>9376211</v>
      </c>
      <c r="B723" s="55"/>
      <c r="C723" s="55"/>
      <c r="D723" s="55">
        <v>62589313</v>
      </c>
      <c r="E723" s="55"/>
      <c r="F723" s="55">
        <v>300</v>
      </c>
      <c r="G723" s="55">
        <v>173354114</v>
      </c>
      <c r="H723" s="55"/>
      <c r="I723" s="55">
        <v>2275070000</v>
      </c>
      <c r="J723" s="55">
        <v>2</v>
      </c>
      <c r="K723" s="55" t="s">
        <v>34</v>
      </c>
      <c r="L723" s="55" t="s">
        <v>61</v>
      </c>
      <c r="M723" s="55">
        <v>34013</v>
      </c>
      <c r="N723" s="55"/>
      <c r="O723" s="55" t="s">
        <v>93</v>
      </c>
      <c r="P723" s="55">
        <v>48811</v>
      </c>
      <c r="Q723" s="55" t="s">
        <v>37</v>
      </c>
      <c r="R723" s="55" t="s">
        <v>38</v>
      </c>
      <c r="S723" s="55"/>
      <c r="T723" s="55"/>
      <c r="U723" s="55" t="s">
        <v>38</v>
      </c>
      <c r="V723" s="55">
        <v>40.690264999999997</v>
      </c>
      <c r="W723" s="55">
        <v>-74.176412999999997</v>
      </c>
      <c r="X723" s="55" t="s">
        <v>39</v>
      </c>
      <c r="Y723" s="55" t="s">
        <v>94</v>
      </c>
      <c r="Z723" s="55" t="s">
        <v>34</v>
      </c>
      <c r="AA723" s="55">
        <v>0</v>
      </c>
      <c r="AB723" s="55" t="s">
        <v>41</v>
      </c>
      <c r="AC723" s="55">
        <v>8</v>
      </c>
      <c r="AD723" s="55"/>
      <c r="AE723" s="55" t="s">
        <v>49</v>
      </c>
      <c r="AF723" s="55" t="s">
        <v>50</v>
      </c>
      <c r="AG723" s="55">
        <v>4.7903000000000001E-2</v>
      </c>
      <c r="AH723" s="57" t="s">
        <v>44</v>
      </c>
    </row>
    <row r="724" spans="1:34" x14ac:dyDescent="0.25">
      <c r="A724" s="54">
        <v>9376211</v>
      </c>
      <c r="B724" s="55"/>
      <c r="C724" s="55"/>
      <c r="D724" s="55">
        <v>55178213</v>
      </c>
      <c r="E724" s="55"/>
      <c r="F724" s="55">
        <v>300</v>
      </c>
      <c r="G724" s="55">
        <v>148187714</v>
      </c>
      <c r="H724" s="55"/>
      <c r="I724" s="55">
        <v>2275001000</v>
      </c>
      <c r="J724" s="55">
        <v>2</v>
      </c>
      <c r="K724" s="55" t="s">
        <v>34</v>
      </c>
      <c r="L724" s="55" t="s">
        <v>61</v>
      </c>
      <c r="M724" s="55">
        <v>34013</v>
      </c>
      <c r="N724" s="55"/>
      <c r="O724" s="55" t="s">
        <v>93</v>
      </c>
      <c r="P724" s="55">
        <v>48811</v>
      </c>
      <c r="Q724" s="55" t="s">
        <v>37</v>
      </c>
      <c r="R724" s="55" t="s">
        <v>38</v>
      </c>
      <c r="S724" s="55"/>
      <c r="T724" s="55"/>
      <c r="U724" s="55" t="s">
        <v>38</v>
      </c>
      <c r="V724" s="55">
        <v>40.690264999999997</v>
      </c>
      <c r="W724" s="55">
        <v>-74.176412999999997</v>
      </c>
      <c r="X724" s="55" t="s">
        <v>39</v>
      </c>
      <c r="Y724" s="55" t="s">
        <v>94</v>
      </c>
      <c r="Z724" s="55" t="s">
        <v>34</v>
      </c>
      <c r="AA724" s="55">
        <v>0</v>
      </c>
      <c r="AB724" s="55" t="s">
        <v>41</v>
      </c>
      <c r="AC724" s="55">
        <v>8</v>
      </c>
      <c r="AD724" s="55"/>
      <c r="AE724" s="55" t="s">
        <v>49</v>
      </c>
      <c r="AF724" s="55" t="s">
        <v>50</v>
      </c>
      <c r="AG724" s="55">
        <v>2.3709600000000001E-4</v>
      </c>
      <c r="AH724" s="57" t="s">
        <v>44</v>
      </c>
    </row>
    <row r="725" spans="1:34" x14ac:dyDescent="0.25">
      <c r="A725" s="54">
        <v>9376211</v>
      </c>
      <c r="B725" s="55"/>
      <c r="C725" s="55"/>
      <c r="D725" s="55">
        <v>62589313</v>
      </c>
      <c r="E725" s="55"/>
      <c r="F725" s="55">
        <v>300</v>
      </c>
      <c r="G725" s="55">
        <v>173353114</v>
      </c>
      <c r="H725" s="55"/>
      <c r="I725" s="55">
        <v>2275070000</v>
      </c>
      <c r="J725" s="55">
        <v>2</v>
      </c>
      <c r="K725" s="55" t="s">
        <v>34</v>
      </c>
      <c r="L725" s="55" t="s">
        <v>61</v>
      </c>
      <c r="M725" s="55">
        <v>34013</v>
      </c>
      <c r="N725" s="55"/>
      <c r="O725" s="55" t="s">
        <v>93</v>
      </c>
      <c r="P725" s="55">
        <v>48811</v>
      </c>
      <c r="Q725" s="55" t="s">
        <v>37</v>
      </c>
      <c r="R725" s="55" t="s">
        <v>38</v>
      </c>
      <c r="S725" s="55"/>
      <c r="T725" s="55"/>
      <c r="U725" s="55" t="s">
        <v>38</v>
      </c>
      <c r="V725" s="55">
        <v>40.690264999999997</v>
      </c>
      <c r="W725" s="55">
        <v>-74.176412999999997</v>
      </c>
      <c r="X725" s="55" t="s">
        <v>39</v>
      </c>
      <c r="Y725" s="55" t="s">
        <v>94</v>
      </c>
      <c r="Z725" s="55" t="s">
        <v>34</v>
      </c>
      <c r="AA725" s="55">
        <v>0</v>
      </c>
      <c r="AB725" s="55" t="s">
        <v>41</v>
      </c>
      <c r="AC725" s="55">
        <v>8</v>
      </c>
      <c r="AD725" s="55"/>
      <c r="AE725" s="55" t="s">
        <v>49</v>
      </c>
      <c r="AF725" s="55" t="s">
        <v>50</v>
      </c>
      <c r="AG725" s="55">
        <v>2.4351299999999999E-2</v>
      </c>
      <c r="AH725" s="57" t="s">
        <v>44</v>
      </c>
    </row>
    <row r="726" spans="1:34" x14ac:dyDescent="0.25">
      <c r="A726" s="54">
        <v>9376211</v>
      </c>
      <c r="B726" s="55"/>
      <c r="C726" s="55"/>
      <c r="D726" s="55">
        <v>62589513</v>
      </c>
      <c r="E726" s="55"/>
      <c r="F726" s="55">
        <v>300</v>
      </c>
      <c r="G726" s="55">
        <v>137937614</v>
      </c>
      <c r="H726" s="55"/>
      <c r="I726" s="55">
        <v>2275060012</v>
      </c>
      <c r="J726" s="55">
        <v>2</v>
      </c>
      <c r="K726" s="55" t="s">
        <v>34</v>
      </c>
      <c r="L726" s="55" t="s">
        <v>61</v>
      </c>
      <c r="M726" s="55">
        <v>34013</v>
      </c>
      <c r="N726" s="55"/>
      <c r="O726" s="55" t="s">
        <v>93</v>
      </c>
      <c r="P726" s="55">
        <v>48811</v>
      </c>
      <c r="Q726" s="55" t="s">
        <v>37</v>
      </c>
      <c r="R726" s="55" t="s">
        <v>38</v>
      </c>
      <c r="S726" s="55"/>
      <c r="T726" s="55"/>
      <c r="U726" s="55" t="s">
        <v>38</v>
      </c>
      <c r="V726" s="55">
        <v>40.690264999999997</v>
      </c>
      <c r="W726" s="55">
        <v>-74.176412999999997</v>
      </c>
      <c r="X726" s="55" t="s">
        <v>39</v>
      </c>
      <c r="Y726" s="55" t="s">
        <v>94</v>
      </c>
      <c r="Z726" s="55" t="s">
        <v>34</v>
      </c>
      <c r="AA726" s="55">
        <v>0</v>
      </c>
      <c r="AB726" s="55" t="s">
        <v>41</v>
      </c>
      <c r="AC726" s="55">
        <v>8</v>
      </c>
      <c r="AD726" s="55"/>
      <c r="AE726" s="55" t="s">
        <v>49</v>
      </c>
      <c r="AF726" s="55" t="s">
        <v>50</v>
      </c>
      <c r="AG726" s="55">
        <v>5.3039199999999997</v>
      </c>
      <c r="AH726" s="57" t="s">
        <v>44</v>
      </c>
    </row>
    <row r="727" spans="1:34" x14ac:dyDescent="0.25">
      <c r="A727" s="54">
        <v>9376211</v>
      </c>
      <c r="B727" s="55"/>
      <c r="C727" s="55"/>
      <c r="D727" s="55">
        <v>62589513</v>
      </c>
      <c r="E727" s="55"/>
      <c r="F727" s="55">
        <v>300</v>
      </c>
      <c r="G727" s="55">
        <v>166474314</v>
      </c>
      <c r="H727" s="55"/>
      <c r="I727" s="55">
        <v>2275060012</v>
      </c>
      <c r="J727" s="55">
        <v>2</v>
      </c>
      <c r="K727" s="55" t="s">
        <v>34</v>
      </c>
      <c r="L727" s="55" t="s">
        <v>61</v>
      </c>
      <c r="M727" s="55">
        <v>34013</v>
      </c>
      <c r="N727" s="55"/>
      <c r="O727" s="55" t="s">
        <v>93</v>
      </c>
      <c r="P727" s="55">
        <v>48811</v>
      </c>
      <c r="Q727" s="55" t="s">
        <v>37</v>
      </c>
      <c r="R727" s="55" t="s">
        <v>38</v>
      </c>
      <c r="S727" s="55"/>
      <c r="T727" s="55"/>
      <c r="U727" s="55" t="s">
        <v>38</v>
      </c>
      <c r="V727" s="55">
        <v>40.690264999999997</v>
      </c>
      <c r="W727" s="55">
        <v>-74.176412999999997</v>
      </c>
      <c r="X727" s="55" t="s">
        <v>39</v>
      </c>
      <c r="Y727" s="55" t="s">
        <v>94</v>
      </c>
      <c r="Z727" s="55" t="s">
        <v>34</v>
      </c>
      <c r="AA727" s="55">
        <v>0</v>
      </c>
      <c r="AB727" s="55" t="s">
        <v>41</v>
      </c>
      <c r="AC727" s="55">
        <v>8</v>
      </c>
      <c r="AD727" s="55"/>
      <c r="AE727" s="55" t="s">
        <v>49</v>
      </c>
      <c r="AF727" s="55" t="s">
        <v>50</v>
      </c>
      <c r="AG727" s="55">
        <v>8.4718399999999999E-2</v>
      </c>
      <c r="AH727" s="57" t="s">
        <v>44</v>
      </c>
    </row>
    <row r="728" spans="1:34" x14ac:dyDescent="0.25">
      <c r="A728" s="54">
        <v>9376211</v>
      </c>
      <c r="B728" s="55"/>
      <c r="C728" s="55"/>
      <c r="D728" s="55">
        <v>62589613</v>
      </c>
      <c r="E728" s="55"/>
      <c r="F728" s="55">
        <v>300</v>
      </c>
      <c r="G728" s="55">
        <v>84221614</v>
      </c>
      <c r="H728" s="55"/>
      <c r="I728" s="55">
        <v>2265008005</v>
      </c>
      <c r="J728" s="55">
        <v>2</v>
      </c>
      <c r="K728" s="55" t="s">
        <v>34</v>
      </c>
      <c r="L728" s="55" t="s">
        <v>61</v>
      </c>
      <c r="M728" s="55">
        <v>34013</v>
      </c>
      <c r="N728" s="55"/>
      <c r="O728" s="55" t="s">
        <v>93</v>
      </c>
      <c r="P728" s="55">
        <v>48811</v>
      </c>
      <c r="Q728" s="55" t="s">
        <v>37</v>
      </c>
      <c r="R728" s="55" t="s">
        <v>38</v>
      </c>
      <c r="S728" s="55"/>
      <c r="T728" s="55"/>
      <c r="U728" s="55" t="s">
        <v>38</v>
      </c>
      <c r="V728" s="55">
        <v>40.690264999999997</v>
      </c>
      <c r="W728" s="55">
        <v>-74.176412999999997</v>
      </c>
      <c r="X728" s="55" t="s">
        <v>39</v>
      </c>
      <c r="Y728" s="55" t="s">
        <v>94</v>
      </c>
      <c r="Z728" s="55" t="s">
        <v>34</v>
      </c>
      <c r="AA728" s="55">
        <v>0</v>
      </c>
      <c r="AB728" s="55" t="s">
        <v>41</v>
      </c>
      <c r="AC728" s="55">
        <v>8</v>
      </c>
      <c r="AD728" s="55"/>
      <c r="AE728" s="55" t="s">
        <v>49</v>
      </c>
      <c r="AF728" s="55" t="s">
        <v>50</v>
      </c>
      <c r="AG728" s="55">
        <v>0.63832699999999998</v>
      </c>
      <c r="AH728" s="57" t="s">
        <v>44</v>
      </c>
    </row>
    <row r="729" spans="1:34" x14ac:dyDescent="0.25">
      <c r="A729" s="54">
        <v>9376211</v>
      </c>
      <c r="B729" s="55"/>
      <c r="C729" s="55"/>
      <c r="D729" s="55">
        <v>62589313</v>
      </c>
      <c r="E729" s="55"/>
      <c r="F729" s="55">
        <v>300</v>
      </c>
      <c r="G729" s="55">
        <v>173354014</v>
      </c>
      <c r="H729" s="55"/>
      <c r="I729" s="55">
        <v>2275070000</v>
      </c>
      <c r="J729" s="55">
        <v>2</v>
      </c>
      <c r="K729" s="55" t="s">
        <v>34</v>
      </c>
      <c r="L729" s="55" t="s">
        <v>61</v>
      </c>
      <c r="M729" s="55">
        <v>34013</v>
      </c>
      <c r="N729" s="55"/>
      <c r="O729" s="55" t="s">
        <v>93</v>
      </c>
      <c r="P729" s="55">
        <v>48811</v>
      </c>
      <c r="Q729" s="55" t="s">
        <v>37</v>
      </c>
      <c r="R729" s="55" t="s">
        <v>38</v>
      </c>
      <c r="S729" s="55"/>
      <c r="T729" s="55"/>
      <c r="U729" s="55" t="s">
        <v>38</v>
      </c>
      <c r="V729" s="55">
        <v>40.690264999999997</v>
      </c>
      <c r="W729" s="55">
        <v>-74.176412999999997</v>
      </c>
      <c r="X729" s="55" t="s">
        <v>39</v>
      </c>
      <c r="Y729" s="55" t="s">
        <v>94</v>
      </c>
      <c r="Z729" s="55" t="s">
        <v>34</v>
      </c>
      <c r="AA729" s="55">
        <v>0</v>
      </c>
      <c r="AB729" s="55" t="s">
        <v>41</v>
      </c>
      <c r="AC729" s="55">
        <v>8</v>
      </c>
      <c r="AD729" s="55"/>
      <c r="AE729" s="55" t="s">
        <v>49</v>
      </c>
      <c r="AF729" s="55" t="s">
        <v>50</v>
      </c>
      <c r="AG729" s="55">
        <v>0.140655</v>
      </c>
      <c r="AH729" s="57" t="s">
        <v>44</v>
      </c>
    </row>
    <row r="730" spans="1:34" x14ac:dyDescent="0.25">
      <c r="A730" s="54">
        <v>9376211</v>
      </c>
      <c r="B730" s="55"/>
      <c r="C730" s="55"/>
      <c r="D730" s="55">
        <v>55178313</v>
      </c>
      <c r="E730" s="55"/>
      <c r="F730" s="55">
        <v>300</v>
      </c>
      <c r="G730" s="55">
        <v>145756314</v>
      </c>
      <c r="H730" s="55"/>
      <c r="I730" s="55">
        <v>2275020000</v>
      </c>
      <c r="J730" s="55">
        <v>2</v>
      </c>
      <c r="K730" s="55" t="s">
        <v>34</v>
      </c>
      <c r="L730" s="55" t="s">
        <v>61</v>
      </c>
      <c r="M730" s="55">
        <v>34013</v>
      </c>
      <c r="N730" s="55"/>
      <c r="O730" s="55" t="s">
        <v>93</v>
      </c>
      <c r="P730" s="55">
        <v>48811</v>
      </c>
      <c r="Q730" s="55" t="s">
        <v>37</v>
      </c>
      <c r="R730" s="55" t="s">
        <v>38</v>
      </c>
      <c r="S730" s="55"/>
      <c r="T730" s="55"/>
      <c r="U730" s="55" t="s">
        <v>38</v>
      </c>
      <c r="V730" s="55">
        <v>40.690264999999997</v>
      </c>
      <c r="W730" s="55">
        <v>-74.176412999999997</v>
      </c>
      <c r="X730" s="55" t="s">
        <v>39</v>
      </c>
      <c r="Y730" s="55" t="s">
        <v>94</v>
      </c>
      <c r="Z730" s="55" t="s">
        <v>34</v>
      </c>
      <c r="AA730" s="55">
        <v>0</v>
      </c>
      <c r="AB730" s="55" t="s">
        <v>41</v>
      </c>
      <c r="AC730" s="55">
        <v>8</v>
      </c>
      <c r="AD730" s="55"/>
      <c r="AE730" s="55" t="s">
        <v>49</v>
      </c>
      <c r="AF730" s="55" t="s">
        <v>50</v>
      </c>
      <c r="AG730" s="55">
        <v>1.6563300000000001</v>
      </c>
      <c r="AH730" s="57" t="s">
        <v>44</v>
      </c>
    </row>
    <row r="731" spans="1:34" x14ac:dyDescent="0.25">
      <c r="A731" s="54">
        <v>9376211</v>
      </c>
      <c r="B731" s="55"/>
      <c r="C731" s="55"/>
      <c r="D731" s="55">
        <v>98310013</v>
      </c>
      <c r="E731" s="55"/>
      <c r="F731" s="55">
        <v>300</v>
      </c>
      <c r="G731" s="55">
        <v>148197914</v>
      </c>
      <c r="H731" s="55"/>
      <c r="I731" s="55">
        <v>2275050012</v>
      </c>
      <c r="J731" s="55">
        <v>2</v>
      </c>
      <c r="K731" s="55" t="s">
        <v>34</v>
      </c>
      <c r="L731" s="55" t="s">
        <v>61</v>
      </c>
      <c r="M731" s="55">
        <v>34013</v>
      </c>
      <c r="N731" s="55"/>
      <c r="O731" s="55" t="s">
        <v>93</v>
      </c>
      <c r="P731" s="55">
        <v>48811</v>
      </c>
      <c r="Q731" s="55" t="s">
        <v>37</v>
      </c>
      <c r="R731" s="55" t="s">
        <v>38</v>
      </c>
      <c r="S731" s="55"/>
      <c r="T731" s="55"/>
      <c r="U731" s="55" t="s">
        <v>38</v>
      </c>
      <c r="V731" s="55">
        <v>40.690264999999997</v>
      </c>
      <c r="W731" s="55">
        <v>-74.176412999999997</v>
      </c>
      <c r="X731" s="55" t="s">
        <v>39</v>
      </c>
      <c r="Y731" s="55" t="s">
        <v>94</v>
      </c>
      <c r="Z731" s="55" t="s">
        <v>34</v>
      </c>
      <c r="AA731" s="55">
        <v>0</v>
      </c>
      <c r="AB731" s="55" t="s">
        <v>41</v>
      </c>
      <c r="AC731" s="55">
        <v>8</v>
      </c>
      <c r="AD731" s="55"/>
      <c r="AE731" s="55" t="s">
        <v>49</v>
      </c>
      <c r="AF731" s="55" t="s">
        <v>50</v>
      </c>
      <c r="AG731" s="55">
        <v>1.02631E-4</v>
      </c>
      <c r="AH731" s="57" t="s">
        <v>44</v>
      </c>
    </row>
    <row r="732" spans="1:34" x14ac:dyDescent="0.25">
      <c r="A732" s="54">
        <v>9376211</v>
      </c>
      <c r="B732" s="55"/>
      <c r="C732" s="55"/>
      <c r="D732" s="55">
        <v>55178313</v>
      </c>
      <c r="E732" s="55"/>
      <c r="F732" s="55">
        <v>300</v>
      </c>
      <c r="G732" s="55">
        <v>166471214</v>
      </c>
      <c r="H732" s="55"/>
      <c r="I732" s="55">
        <v>2275020000</v>
      </c>
      <c r="J732" s="55">
        <v>2</v>
      </c>
      <c r="K732" s="55" t="s">
        <v>34</v>
      </c>
      <c r="L732" s="55" t="s">
        <v>61</v>
      </c>
      <c r="M732" s="55">
        <v>34013</v>
      </c>
      <c r="N732" s="55"/>
      <c r="O732" s="55" t="s">
        <v>93</v>
      </c>
      <c r="P732" s="55">
        <v>48811</v>
      </c>
      <c r="Q732" s="55" t="s">
        <v>37</v>
      </c>
      <c r="R732" s="55" t="s">
        <v>38</v>
      </c>
      <c r="S732" s="55"/>
      <c r="T732" s="55"/>
      <c r="U732" s="55" t="s">
        <v>38</v>
      </c>
      <c r="V732" s="55">
        <v>40.690264999999997</v>
      </c>
      <c r="W732" s="55">
        <v>-74.176412999999997</v>
      </c>
      <c r="X732" s="55" t="s">
        <v>39</v>
      </c>
      <c r="Y732" s="55" t="s">
        <v>94</v>
      </c>
      <c r="Z732" s="55" t="s">
        <v>34</v>
      </c>
      <c r="AA732" s="55">
        <v>0</v>
      </c>
      <c r="AB732" s="55" t="s">
        <v>41</v>
      </c>
      <c r="AC732" s="55">
        <v>8</v>
      </c>
      <c r="AD732" s="55"/>
      <c r="AE732" s="55" t="s">
        <v>49</v>
      </c>
      <c r="AF732" s="55" t="s">
        <v>50</v>
      </c>
      <c r="AG732" s="55">
        <v>0.209232</v>
      </c>
      <c r="AH732" s="57" t="s">
        <v>44</v>
      </c>
    </row>
    <row r="733" spans="1:34" x14ac:dyDescent="0.25">
      <c r="A733" s="54">
        <v>9376211</v>
      </c>
      <c r="B733" s="55"/>
      <c r="C733" s="55"/>
      <c r="D733" s="55">
        <v>62589313</v>
      </c>
      <c r="E733" s="55"/>
      <c r="F733" s="55">
        <v>300</v>
      </c>
      <c r="G733" s="55">
        <v>173353714</v>
      </c>
      <c r="H733" s="55"/>
      <c r="I733" s="55">
        <v>2275070000</v>
      </c>
      <c r="J733" s="55">
        <v>2</v>
      </c>
      <c r="K733" s="55" t="s">
        <v>34</v>
      </c>
      <c r="L733" s="55" t="s">
        <v>61</v>
      </c>
      <c r="M733" s="55">
        <v>34013</v>
      </c>
      <c r="N733" s="55"/>
      <c r="O733" s="55" t="s">
        <v>93</v>
      </c>
      <c r="P733" s="55">
        <v>48811</v>
      </c>
      <c r="Q733" s="55" t="s">
        <v>37</v>
      </c>
      <c r="R733" s="55" t="s">
        <v>38</v>
      </c>
      <c r="S733" s="55"/>
      <c r="T733" s="55"/>
      <c r="U733" s="55" t="s">
        <v>38</v>
      </c>
      <c r="V733" s="55">
        <v>40.690264999999997</v>
      </c>
      <c r="W733" s="55">
        <v>-74.176412999999997</v>
      </c>
      <c r="X733" s="55" t="s">
        <v>39</v>
      </c>
      <c r="Y733" s="55" t="s">
        <v>94</v>
      </c>
      <c r="Z733" s="55" t="s">
        <v>34</v>
      </c>
      <c r="AA733" s="55">
        <v>0</v>
      </c>
      <c r="AB733" s="55" t="s">
        <v>41</v>
      </c>
      <c r="AC733" s="55">
        <v>8</v>
      </c>
      <c r="AD733" s="55"/>
      <c r="AE733" s="55" t="s">
        <v>49</v>
      </c>
      <c r="AF733" s="55" t="s">
        <v>50</v>
      </c>
      <c r="AG733" s="55">
        <v>1.9057499999999999E-3</v>
      </c>
      <c r="AH733" s="57" t="s">
        <v>44</v>
      </c>
    </row>
    <row r="734" spans="1:34" x14ac:dyDescent="0.25">
      <c r="A734" s="54">
        <v>9376211</v>
      </c>
      <c r="B734" s="55"/>
      <c r="C734" s="55"/>
      <c r="D734" s="55">
        <v>55178313</v>
      </c>
      <c r="E734" s="55"/>
      <c r="F734" s="55">
        <v>300</v>
      </c>
      <c r="G734" s="55">
        <v>166472014</v>
      </c>
      <c r="H734" s="55"/>
      <c r="I734" s="55">
        <v>2275020000</v>
      </c>
      <c r="J734" s="55">
        <v>2</v>
      </c>
      <c r="K734" s="55" t="s">
        <v>34</v>
      </c>
      <c r="L734" s="55" t="s">
        <v>61</v>
      </c>
      <c r="M734" s="55">
        <v>34013</v>
      </c>
      <c r="N734" s="55"/>
      <c r="O734" s="55" t="s">
        <v>93</v>
      </c>
      <c r="P734" s="55">
        <v>48811</v>
      </c>
      <c r="Q734" s="55" t="s">
        <v>37</v>
      </c>
      <c r="R734" s="55" t="s">
        <v>38</v>
      </c>
      <c r="S734" s="55"/>
      <c r="T734" s="55"/>
      <c r="U734" s="55" t="s">
        <v>38</v>
      </c>
      <c r="V734" s="55">
        <v>40.690264999999997</v>
      </c>
      <c r="W734" s="55">
        <v>-74.176412999999997</v>
      </c>
      <c r="X734" s="55" t="s">
        <v>39</v>
      </c>
      <c r="Y734" s="55" t="s">
        <v>94</v>
      </c>
      <c r="Z734" s="55" t="s">
        <v>34</v>
      </c>
      <c r="AA734" s="55">
        <v>0</v>
      </c>
      <c r="AB734" s="55" t="s">
        <v>41</v>
      </c>
      <c r="AC734" s="55">
        <v>8</v>
      </c>
      <c r="AD734" s="55"/>
      <c r="AE734" s="55" t="s">
        <v>49</v>
      </c>
      <c r="AF734" s="55" t="s">
        <v>50</v>
      </c>
      <c r="AG734" s="55">
        <v>7.9190800000000006E-2</v>
      </c>
      <c r="AH734" s="57" t="s">
        <v>44</v>
      </c>
    </row>
    <row r="735" spans="1:34" x14ac:dyDescent="0.25">
      <c r="A735" s="54">
        <v>9376211</v>
      </c>
      <c r="B735" s="55"/>
      <c r="C735" s="55"/>
      <c r="D735" s="55">
        <v>62589313</v>
      </c>
      <c r="E735" s="55"/>
      <c r="F735" s="55">
        <v>300</v>
      </c>
      <c r="G735" s="55">
        <v>173355514</v>
      </c>
      <c r="H735" s="55"/>
      <c r="I735" s="55">
        <v>2275070000</v>
      </c>
      <c r="J735" s="55">
        <v>2</v>
      </c>
      <c r="K735" s="55" t="s">
        <v>34</v>
      </c>
      <c r="L735" s="55" t="s">
        <v>61</v>
      </c>
      <c r="M735" s="55">
        <v>34013</v>
      </c>
      <c r="N735" s="55"/>
      <c r="O735" s="55" t="s">
        <v>93</v>
      </c>
      <c r="P735" s="55">
        <v>48811</v>
      </c>
      <c r="Q735" s="55" t="s">
        <v>37</v>
      </c>
      <c r="R735" s="55" t="s">
        <v>38</v>
      </c>
      <c r="S735" s="55"/>
      <c r="T735" s="55"/>
      <c r="U735" s="55" t="s">
        <v>38</v>
      </c>
      <c r="V735" s="55">
        <v>40.690264999999997</v>
      </c>
      <c r="W735" s="55">
        <v>-74.176412999999997</v>
      </c>
      <c r="X735" s="55" t="s">
        <v>39</v>
      </c>
      <c r="Y735" s="55" t="s">
        <v>94</v>
      </c>
      <c r="Z735" s="55" t="s">
        <v>34</v>
      </c>
      <c r="AA735" s="55">
        <v>0</v>
      </c>
      <c r="AB735" s="55" t="s">
        <v>41</v>
      </c>
      <c r="AC735" s="55">
        <v>8</v>
      </c>
      <c r="AD735" s="55"/>
      <c r="AE735" s="55" t="s">
        <v>49</v>
      </c>
      <c r="AF735" s="55" t="s">
        <v>50</v>
      </c>
      <c r="AG735" s="55">
        <v>3.6945199999999997E-2</v>
      </c>
      <c r="AH735" s="57" t="s">
        <v>44</v>
      </c>
    </row>
    <row r="736" spans="1:34" x14ac:dyDescent="0.25">
      <c r="A736" s="54">
        <v>9376211</v>
      </c>
      <c r="B736" s="55"/>
      <c r="C736" s="55"/>
      <c r="D736" s="55">
        <v>62589313</v>
      </c>
      <c r="E736" s="55"/>
      <c r="F736" s="55">
        <v>300</v>
      </c>
      <c r="G736" s="55">
        <v>84208214</v>
      </c>
      <c r="H736" s="55"/>
      <c r="I736" s="55">
        <v>2275070000</v>
      </c>
      <c r="J736" s="55">
        <v>2</v>
      </c>
      <c r="K736" s="55" t="s">
        <v>34</v>
      </c>
      <c r="L736" s="55" t="s">
        <v>61</v>
      </c>
      <c r="M736" s="55">
        <v>34013</v>
      </c>
      <c r="N736" s="55"/>
      <c r="O736" s="55" t="s">
        <v>93</v>
      </c>
      <c r="P736" s="55">
        <v>48811</v>
      </c>
      <c r="Q736" s="55" t="s">
        <v>37</v>
      </c>
      <c r="R736" s="55" t="s">
        <v>38</v>
      </c>
      <c r="S736" s="55"/>
      <c r="T736" s="55"/>
      <c r="U736" s="55" t="s">
        <v>38</v>
      </c>
      <c r="V736" s="55">
        <v>40.690264999999997</v>
      </c>
      <c r="W736" s="55">
        <v>-74.176412999999997</v>
      </c>
      <c r="X736" s="55" t="s">
        <v>39</v>
      </c>
      <c r="Y736" s="55" t="s">
        <v>94</v>
      </c>
      <c r="Z736" s="55" t="s">
        <v>34</v>
      </c>
      <c r="AA736" s="55">
        <v>0</v>
      </c>
      <c r="AB736" s="55" t="s">
        <v>41</v>
      </c>
      <c r="AC736" s="55">
        <v>8</v>
      </c>
      <c r="AD736" s="55"/>
      <c r="AE736" s="55" t="s">
        <v>49</v>
      </c>
      <c r="AF736" s="55" t="s">
        <v>50</v>
      </c>
      <c r="AG736" s="55">
        <v>5.9230500000000002E-5</v>
      </c>
      <c r="AH736" s="57" t="s">
        <v>44</v>
      </c>
    </row>
    <row r="737" spans="1:34" x14ac:dyDescent="0.25">
      <c r="A737" s="54">
        <v>9376211</v>
      </c>
      <c r="B737" s="55"/>
      <c r="C737" s="55"/>
      <c r="D737" s="55">
        <v>55178313</v>
      </c>
      <c r="E737" s="55"/>
      <c r="F737" s="55">
        <v>300</v>
      </c>
      <c r="G737" s="55">
        <v>81775714</v>
      </c>
      <c r="H737" s="55"/>
      <c r="I737" s="55">
        <v>2275020000</v>
      </c>
      <c r="J737" s="55">
        <v>2</v>
      </c>
      <c r="K737" s="55" t="s">
        <v>34</v>
      </c>
      <c r="L737" s="55" t="s">
        <v>61</v>
      </c>
      <c r="M737" s="55">
        <v>34013</v>
      </c>
      <c r="N737" s="55"/>
      <c r="O737" s="55" t="s">
        <v>93</v>
      </c>
      <c r="P737" s="55">
        <v>48811</v>
      </c>
      <c r="Q737" s="55" t="s">
        <v>37</v>
      </c>
      <c r="R737" s="55" t="s">
        <v>38</v>
      </c>
      <c r="S737" s="55"/>
      <c r="T737" s="55"/>
      <c r="U737" s="55" t="s">
        <v>38</v>
      </c>
      <c r="V737" s="55">
        <v>40.690264999999997</v>
      </c>
      <c r="W737" s="55">
        <v>-74.176412999999997</v>
      </c>
      <c r="X737" s="55" t="s">
        <v>39</v>
      </c>
      <c r="Y737" s="55" t="s">
        <v>94</v>
      </c>
      <c r="Z737" s="55" t="s">
        <v>34</v>
      </c>
      <c r="AA737" s="55">
        <v>0</v>
      </c>
      <c r="AB737" s="55" t="s">
        <v>41</v>
      </c>
      <c r="AC737" s="55">
        <v>8</v>
      </c>
      <c r="AD737" s="55"/>
      <c r="AE737" s="55" t="s">
        <v>49</v>
      </c>
      <c r="AF737" s="55" t="s">
        <v>50</v>
      </c>
      <c r="AG737" s="55">
        <v>0.247783</v>
      </c>
      <c r="AH737" s="57" t="s">
        <v>44</v>
      </c>
    </row>
    <row r="738" spans="1:34" x14ac:dyDescent="0.25">
      <c r="A738" s="54">
        <v>9376211</v>
      </c>
      <c r="B738" s="55"/>
      <c r="C738" s="55"/>
      <c r="D738" s="55">
        <v>62589313</v>
      </c>
      <c r="E738" s="55"/>
      <c r="F738" s="55">
        <v>300</v>
      </c>
      <c r="G738" s="55">
        <v>84216914</v>
      </c>
      <c r="H738" s="55"/>
      <c r="I738" s="55">
        <v>2275070000</v>
      </c>
      <c r="J738" s="55">
        <v>2</v>
      </c>
      <c r="K738" s="55" t="s">
        <v>34</v>
      </c>
      <c r="L738" s="55" t="s">
        <v>61</v>
      </c>
      <c r="M738" s="55">
        <v>34013</v>
      </c>
      <c r="N738" s="55"/>
      <c r="O738" s="55" t="s">
        <v>93</v>
      </c>
      <c r="P738" s="55">
        <v>48811</v>
      </c>
      <c r="Q738" s="55" t="s">
        <v>37</v>
      </c>
      <c r="R738" s="55" t="s">
        <v>38</v>
      </c>
      <c r="S738" s="55"/>
      <c r="T738" s="55"/>
      <c r="U738" s="55" t="s">
        <v>38</v>
      </c>
      <c r="V738" s="55">
        <v>40.690264999999997</v>
      </c>
      <c r="W738" s="55">
        <v>-74.176412999999997</v>
      </c>
      <c r="X738" s="55" t="s">
        <v>39</v>
      </c>
      <c r="Y738" s="55" t="s">
        <v>94</v>
      </c>
      <c r="Z738" s="55" t="s">
        <v>34</v>
      </c>
      <c r="AA738" s="55">
        <v>0</v>
      </c>
      <c r="AB738" s="55" t="s">
        <v>41</v>
      </c>
      <c r="AC738" s="55">
        <v>8</v>
      </c>
      <c r="AD738" s="55"/>
      <c r="AE738" s="55" t="s">
        <v>49</v>
      </c>
      <c r="AF738" s="55" t="s">
        <v>50</v>
      </c>
      <c r="AG738" s="55">
        <v>0.26194800000000001</v>
      </c>
      <c r="AH738" s="57" t="s">
        <v>44</v>
      </c>
    </row>
    <row r="739" spans="1:34" x14ac:dyDescent="0.25">
      <c r="A739" s="54">
        <v>9376211</v>
      </c>
      <c r="B739" s="55"/>
      <c r="C739" s="55"/>
      <c r="D739" s="55">
        <v>62589313</v>
      </c>
      <c r="E739" s="55"/>
      <c r="F739" s="55">
        <v>300</v>
      </c>
      <c r="G739" s="55">
        <v>173353514</v>
      </c>
      <c r="H739" s="55"/>
      <c r="I739" s="55">
        <v>2275070000</v>
      </c>
      <c r="J739" s="55">
        <v>2</v>
      </c>
      <c r="K739" s="55" t="s">
        <v>34</v>
      </c>
      <c r="L739" s="55" t="s">
        <v>61</v>
      </c>
      <c r="M739" s="55">
        <v>34013</v>
      </c>
      <c r="N739" s="55"/>
      <c r="O739" s="55" t="s">
        <v>93</v>
      </c>
      <c r="P739" s="55">
        <v>48811</v>
      </c>
      <c r="Q739" s="55" t="s">
        <v>37</v>
      </c>
      <c r="R739" s="55" t="s">
        <v>38</v>
      </c>
      <c r="S739" s="55"/>
      <c r="T739" s="55"/>
      <c r="U739" s="55" t="s">
        <v>38</v>
      </c>
      <c r="V739" s="55">
        <v>40.690264999999997</v>
      </c>
      <c r="W739" s="55">
        <v>-74.176412999999997</v>
      </c>
      <c r="X739" s="55" t="s">
        <v>39</v>
      </c>
      <c r="Y739" s="55" t="s">
        <v>94</v>
      </c>
      <c r="Z739" s="55" t="s">
        <v>34</v>
      </c>
      <c r="AA739" s="55">
        <v>0</v>
      </c>
      <c r="AB739" s="55" t="s">
        <v>41</v>
      </c>
      <c r="AC739" s="55">
        <v>8</v>
      </c>
      <c r="AD739" s="55"/>
      <c r="AE739" s="55" t="s">
        <v>49</v>
      </c>
      <c r="AF739" s="55" t="s">
        <v>50</v>
      </c>
      <c r="AG739" s="55">
        <v>5.9230500000000002E-5</v>
      </c>
      <c r="AH739" s="57" t="s">
        <v>44</v>
      </c>
    </row>
    <row r="740" spans="1:34" x14ac:dyDescent="0.25">
      <c r="A740" s="54">
        <v>9376211</v>
      </c>
      <c r="B740" s="55"/>
      <c r="C740" s="55"/>
      <c r="D740" s="55">
        <v>62589313</v>
      </c>
      <c r="E740" s="55"/>
      <c r="F740" s="55">
        <v>300</v>
      </c>
      <c r="G740" s="55">
        <v>173355314</v>
      </c>
      <c r="H740" s="55"/>
      <c r="I740" s="55">
        <v>2275070000</v>
      </c>
      <c r="J740" s="55">
        <v>2</v>
      </c>
      <c r="K740" s="55" t="s">
        <v>34</v>
      </c>
      <c r="L740" s="55" t="s">
        <v>61</v>
      </c>
      <c r="M740" s="55">
        <v>34013</v>
      </c>
      <c r="N740" s="55"/>
      <c r="O740" s="55" t="s">
        <v>93</v>
      </c>
      <c r="P740" s="55">
        <v>48811</v>
      </c>
      <c r="Q740" s="55" t="s">
        <v>37</v>
      </c>
      <c r="R740" s="55" t="s">
        <v>38</v>
      </c>
      <c r="S740" s="55"/>
      <c r="T740" s="55"/>
      <c r="U740" s="55" t="s">
        <v>38</v>
      </c>
      <c r="V740" s="55">
        <v>40.690264999999997</v>
      </c>
      <c r="W740" s="55">
        <v>-74.176412999999997</v>
      </c>
      <c r="X740" s="55" t="s">
        <v>39</v>
      </c>
      <c r="Y740" s="55" t="s">
        <v>94</v>
      </c>
      <c r="Z740" s="55" t="s">
        <v>34</v>
      </c>
      <c r="AA740" s="55">
        <v>0</v>
      </c>
      <c r="AB740" s="55" t="s">
        <v>41</v>
      </c>
      <c r="AC740" s="55">
        <v>8</v>
      </c>
      <c r="AD740" s="55"/>
      <c r="AE740" s="55" t="s">
        <v>49</v>
      </c>
      <c r="AF740" s="55" t="s">
        <v>50</v>
      </c>
      <c r="AG740" s="55">
        <v>1.8139499999999999E-2</v>
      </c>
      <c r="AH740" s="57" t="s">
        <v>44</v>
      </c>
    </row>
    <row r="741" spans="1:34" x14ac:dyDescent="0.25">
      <c r="A741" s="54">
        <v>9376211</v>
      </c>
      <c r="B741" s="55"/>
      <c r="C741" s="55"/>
      <c r="D741" s="55">
        <v>62589313</v>
      </c>
      <c r="E741" s="55"/>
      <c r="F741" s="55">
        <v>300</v>
      </c>
      <c r="G741" s="55">
        <v>84205414</v>
      </c>
      <c r="H741" s="55"/>
      <c r="I741" s="55">
        <v>2275070000</v>
      </c>
      <c r="J741" s="55">
        <v>2</v>
      </c>
      <c r="K741" s="55" t="s">
        <v>34</v>
      </c>
      <c r="L741" s="55" t="s">
        <v>61</v>
      </c>
      <c r="M741" s="55">
        <v>34013</v>
      </c>
      <c r="N741" s="55"/>
      <c r="O741" s="55" t="s">
        <v>93</v>
      </c>
      <c r="P741" s="55">
        <v>48811</v>
      </c>
      <c r="Q741" s="55" t="s">
        <v>37</v>
      </c>
      <c r="R741" s="55" t="s">
        <v>38</v>
      </c>
      <c r="S741" s="55"/>
      <c r="T741" s="55"/>
      <c r="U741" s="55" t="s">
        <v>38</v>
      </c>
      <c r="V741" s="55">
        <v>40.690264999999997</v>
      </c>
      <c r="W741" s="55">
        <v>-74.176412999999997</v>
      </c>
      <c r="X741" s="55" t="s">
        <v>39</v>
      </c>
      <c r="Y741" s="55" t="s">
        <v>94</v>
      </c>
      <c r="Z741" s="55" t="s">
        <v>34</v>
      </c>
      <c r="AA741" s="55">
        <v>0</v>
      </c>
      <c r="AB741" s="55" t="s">
        <v>41</v>
      </c>
      <c r="AC741" s="55">
        <v>8</v>
      </c>
      <c r="AD741" s="55"/>
      <c r="AE741" s="55" t="s">
        <v>49</v>
      </c>
      <c r="AF741" s="55" t="s">
        <v>50</v>
      </c>
      <c r="AG741" s="55">
        <v>1.5875400000000001E-2</v>
      </c>
      <c r="AH741" s="57" t="s">
        <v>44</v>
      </c>
    </row>
    <row r="742" spans="1:34" x14ac:dyDescent="0.25">
      <c r="A742" s="54">
        <v>9376211</v>
      </c>
      <c r="B742" s="55"/>
      <c r="C742" s="55"/>
      <c r="D742" s="55">
        <v>55178313</v>
      </c>
      <c r="E742" s="55"/>
      <c r="F742" s="55">
        <v>300</v>
      </c>
      <c r="G742" s="55">
        <v>166470814</v>
      </c>
      <c r="H742" s="55"/>
      <c r="I742" s="55">
        <v>2275020000</v>
      </c>
      <c r="J742" s="55">
        <v>2</v>
      </c>
      <c r="K742" s="55" t="s">
        <v>34</v>
      </c>
      <c r="L742" s="55" t="s">
        <v>61</v>
      </c>
      <c r="M742" s="55">
        <v>34013</v>
      </c>
      <c r="N742" s="55"/>
      <c r="O742" s="55" t="s">
        <v>93</v>
      </c>
      <c r="P742" s="55">
        <v>48811</v>
      </c>
      <c r="Q742" s="55" t="s">
        <v>37</v>
      </c>
      <c r="R742" s="55" t="s">
        <v>38</v>
      </c>
      <c r="S742" s="55"/>
      <c r="T742" s="55"/>
      <c r="U742" s="55" t="s">
        <v>38</v>
      </c>
      <c r="V742" s="55">
        <v>40.690264999999997</v>
      </c>
      <c r="W742" s="55">
        <v>-74.176412999999997</v>
      </c>
      <c r="X742" s="55" t="s">
        <v>39</v>
      </c>
      <c r="Y742" s="55" t="s">
        <v>94</v>
      </c>
      <c r="Z742" s="55" t="s">
        <v>34</v>
      </c>
      <c r="AA742" s="55">
        <v>0</v>
      </c>
      <c r="AB742" s="55" t="s">
        <v>41</v>
      </c>
      <c r="AC742" s="55">
        <v>8</v>
      </c>
      <c r="AD742" s="55"/>
      <c r="AE742" s="55" t="s">
        <v>49</v>
      </c>
      <c r="AF742" s="55" t="s">
        <v>50</v>
      </c>
      <c r="AG742" s="55">
        <v>0.29518499999999998</v>
      </c>
      <c r="AH742" s="57" t="s">
        <v>44</v>
      </c>
    </row>
    <row r="743" spans="1:34" x14ac:dyDescent="0.25">
      <c r="A743" s="54">
        <v>9376211</v>
      </c>
      <c r="B743" s="55"/>
      <c r="C743" s="55"/>
      <c r="D743" s="55">
        <v>98310013</v>
      </c>
      <c r="E743" s="55"/>
      <c r="F743" s="55">
        <v>300</v>
      </c>
      <c r="G743" s="55">
        <v>148199314</v>
      </c>
      <c r="H743" s="55"/>
      <c r="I743" s="55">
        <v>2275050012</v>
      </c>
      <c r="J743" s="55">
        <v>2</v>
      </c>
      <c r="K743" s="55" t="s">
        <v>34</v>
      </c>
      <c r="L743" s="55" t="s">
        <v>61</v>
      </c>
      <c r="M743" s="55">
        <v>34013</v>
      </c>
      <c r="N743" s="55"/>
      <c r="O743" s="55" t="s">
        <v>93</v>
      </c>
      <c r="P743" s="55">
        <v>48811</v>
      </c>
      <c r="Q743" s="55" t="s">
        <v>37</v>
      </c>
      <c r="R743" s="55" t="s">
        <v>38</v>
      </c>
      <c r="S743" s="55"/>
      <c r="T743" s="55"/>
      <c r="U743" s="55" t="s">
        <v>38</v>
      </c>
      <c r="V743" s="55">
        <v>40.690264999999997</v>
      </c>
      <c r="W743" s="55">
        <v>-74.176412999999997</v>
      </c>
      <c r="X743" s="55" t="s">
        <v>39</v>
      </c>
      <c r="Y743" s="55" t="s">
        <v>94</v>
      </c>
      <c r="Z743" s="55" t="s">
        <v>34</v>
      </c>
      <c r="AA743" s="55">
        <v>0</v>
      </c>
      <c r="AB743" s="55" t="s">
        <v>41</v>
      </c>
      <c r="AC743" s="55">
        <v>8</v>
      </c>
      <c r="AD743" s="55"/>
      <c r="AE743" s="55" t="s">
        <v>49</v>
      </c>
      <c r="AF743" s="55" t="s">
        <v>50</v>
      </c>
      <c r="AG743" s="55">
        <v>2.7259099999999998E-4</v>
      </c>
      <c r="AH743" s="57" t="s">
        <v>44</v>
      </c>
    </row>
    <row r="744" spans="1:34" x14ac:dyDescent="0.25">
      <c r="A744" s="54">
        <v>9376211</v>
      </c>
      <c r="B744" s="55"/>
      <c r="C744" s="55"/>
      <c r="D744" s="55">
        <v>62589313</v>
      </c>
      <c r="E744" s="55"/>
      <c r="F744" s="55">
        <v>300</v>
      </c>
      <c r="G744" s="55">
        <v>84217714</v>
      </c>
      <c r="H744" s="55"/>
      <c r="I744" s="55">
        <v>2275070000</v>
      </c>
      <c r="J744" s="55">
        <v>2</v>
      </c>
      <c r="K744" s="55" t="s">
        <v>34</v>
      </c>
      <c r="L744" s="55" t="s">
        <v>61</v>
      </c>
      <c r="M744" s="55">
        <v>34013</v>
      </c>
      <c r="N744" s="55"/>
      <c r="O744" s="55" t="s">
        <v>93</v>
      </c>
      <c r="P744" s="55">
        <v>48811</v>
      </c>
      <c r="Q744" s="55" t="s">
        <v>37</v>
      </c>
      <c r="R744" s="55" t="s">
        <v>38</v>
      </c>
      <c r="S744" s="55"/>
      <c r="T744" s="55"/>
      <c r="U744" s="55" t="s">
        <v>38</v>
      </c>
      <c r="V744" s="55">
        <v>40.690264999999997</v>
      </c>
      <c r="W744" s="55">
        <v>-74.176412999999997</v>
      </c>
      <c r="X744" s="55" t="s">
        <v>39</v>
      </c>
      <c r="Y744" s="55" t="s">
        <v>94</v>
      </c>
      <c r="Z744" s="55" t="s">
        <v>34</v>
      </c>
      <c r="AA744" s="55">
        <v>0</v>
      </c>
      <c r="AB744" s="55" t="s">
        <v>41</v>
      </c>
      <c r="AC744" s="55">
        <v>8</v>
      </c>
      <c r="AD744" s="55"/>
      <c r="AE744" s="55" t="s">
        <v>49</v>
      </c>
      <c r="AF744" s="55" t="s">
        <v>50</v>
      </c>
      <c r="AG744" s="55">
        <v>1.2758E-2</v>
      </c>
      <c r="AH744" s="57" t="s">
        <v>44</v>
      </c>
    </row>
    <row r="745" spans="1:34" x14ac:dyDescent="0.25">
      <c r="A745" s="54">
        <v>9376211</v>
      </c>
      <c r="B745" s="55"/>
      <c r="C745" s="55"/>
      <c r="D745" s="55">
        <v>55178313</v>
      </c>
      <c r="E745" s="55"/>
      <c r="F745" s="55">
        <v>300</v>
      </c>
      <c r="G745" s="55">
        <v>81777014</v>
      </c>
      <c r="H745" s="55"/>
      <c r="I745" s="55">
        <v>2275020000</v>
      </c>
      <c r="J745" s="55">
        <v>2</v>
      </c>
      <c r="K745" s="55" t="s">
        <v>34</v>
      </c>
      <c r="L745" s="55" t="s">
        <v>61</v>
      </c>
      <c r="M745" s="55">
        <v>34013</v>
      </c>
      <c r="N745" s="55"/>
      <c r="O745" s="55" t="s">
        <v>93</v>
      </c>
      <c r="P745" s="55">
        <v>48811</v>
      </c>
      <c r="Q745" s="55" t="s">
        <v>37</v>
      </c>
      <c r="R745" s="55" t="s">
        <v>38</v>
      </c>
      <c r="S745" s="55"/>
      <c r="T745" s="55"/>
      <c r="U745" s="55" t="s">
        <v>38</v>
      </c>
      <c r="V745" s="55">
        <v>40.690264999999997</v>
      </c>
      <c r="W745" s="55">
        <v>-74.176412999999997</v>
      </c>
      <c r="X745" s="55" t="s">
        <v>39</v>
      </c>
      <c r="Y745" s="55" t="s">
        <v>94</v>
      </c>
      <c r="Z745" s="55" t="s">
        <v>34</v>
      </c>
      <c r="AA745" s="55">
        <v>0</v>
      </c>
      <c r="AB745" s="55" t="s">
        <v>41</v>
      </c>
      <c r="AC745" s="55">
        <v>8</v>
      </c>
      <c r="AD745" s="55"/>
      <c r="AE745" s="55" t="s">
        <v>49</v>
      </c>
      <c r="AF745" s="55" t="s">
        <v>50</v>
      </c>
      <c r="AG745" s="55">
        <v>5.9663000000000001E-4</v>
      </c>
      <c r="AH745" s="57" t="s">
        <v>44</v>
      </c>
    </row>
    <row r="746" spans="1:34" x14ac:dyDescent="0.25">
      <c r="A746" s="54">
        <v>9376211</v>
      </c>
      <c r="B746" s="55"/>
      <c r="C746" s="55"/>
      <c r="D746" s="55">
        <v>55178313</v>
      </c>
      <c r="E746" s="55"/>
      <c r="F746" s="55">
        <v>300</v>
      </c>
      <c r="G746" s="55">
        <v>166471114</v>
      </c>
      <c r="H746" s="55"/>
      <c r="I746" s="55">
        <v>2275020000</v>
      </c>
      <c r="J746" s="55">
        <v>2</v>
      </c>
      <c r="K746" s="55" t="s">
        <v>34</v>
      </c>
      <c r="L746" s="55" t="s">
        <v>61</v>
      </c>
      <c r="M746" s="55">
        <v>34013</v>
      </c>
      <c r="N746" s="55"/>
      <c r="O746" s="55" t="s">
        <v>93</v>
      </c>
      <c r="P746" s="55">
        <v>48811</v>
      </c>
      <c r="Q746" s="55" t="s">
        <v>37</v>
      </c>
      <c r="R746" s="55" t="s">
        <v>38</v>
      </c>
      <c r="S746" s="55"/>
      <c r="T746" s="55"/>
      <c r="U746" s="55" t="s">
        <v>38</v>
      </c>
      <c r="V746" s="55">
        <v>40.690264999999997</v>
      </c>
      <c r="W746" s="55">
        <v>-74.176412999999997</v>
      </c>
      <c r="X746" s="55" t="s">
        <v>39</v>
      </c>
      <c r="Y746" s="55" t="s">
        <v>94</v>
      </c>
      <c r="Z746" s="55" t="s">
        <v>34</v>
      </c>
      <c r="AA746" s="55">
        <v>0</v>
      </c>
      <c r="AB746" s="55" t="s">
        <v>41</v>
      </c>
      <c r="AC746" s="55">
        <v>8</v>
      </c>
      <c r="AD746" s="55"/>
      <c r="AE746" s="55" t="s">
        <v>49</v>
      </c>
      <c r="AF746" s="55" t="s">
        <v>50</v>
      </c>
      <c r="AG746" s="55">
        <v>0.38487700000000002</v>
      </c>
      <c r="AH746" s="57" t="s">
        <v>44</v>
      </c>
    </row>
    <row r="747" spans="1:34" x14ac:dyDescent="0.25">
      <c r="A747" s="54">
        <v>9376211</v>
      </c>
      <c r="B747" s="55"/>
      <c r="C747" s="55"/>
      <c r="D747" s="55">
        <v>55178313</v>
      </c>
      <c r="E747" s="55"/>
      <c r="F747" s="55">
        <v>300</v>
      </c>
      <c r="G747" s="55">
        <v>81775614</v>
      </c>
      <c r="H747" s="55"/>
      <c r="I747" s="55">
        <v>2275020000</v>
      </c>
      <c r="J747" s="55">
        <v>2</v>
      </c>
      <c r="K747" s="55" t="s">
        <v>34</v>
      </c>
      <c r="L747" s="55" t="s">
        <v>61</v>
      </c>
      <c r="M747" s="55">
        <v>34013</v>
      </c>
      <c r="N747" s="55"/>
      <c r="O747" s="55" t="s">
        <v>93</v>
      </c>
      <c r="P747" s="55">
        <v>48811</v>
      </c>
      <c r="Q747" s="55" t="s">
        <v>37</v>
      </c>
      <c r="R747" s="55" t="s">
        <v>38</v>
      </c>
      <c r="S747" s="55"/>
      <c r="T747" s="55"/>
      <c r="U747" s="55" t="s">
        <v>38</v>
      </c>
      <c r="V747" s="55">
        <v>40.690264999999997</v>
      </c>
      <c r="W747" s="55">
        <v>-74.176412999999997</v>
      </c>
      <c r="X747" s="55" t="s">
        <v>39</v>
      </c>
      <c r="Y747" s="55" t="s">
        <v>94</v>
      </c>
      <c r="Z747" s="55" t="s">
        <v>34</v>
      </c>
      <c r="AA747" s="55">
        <v>0</v>
      </c>
      <c r="AB747" s="55" t="s">
        <v>41</v>
      </c>
      <c r="AC747" s="55">
        <v>8</v>
      </c>
      <c r="AD747" s="55"/>
      <c r="AE747" s="55" t="s">
        <v>49</v>
      </c>
      <c r="AF747" s="55" t="s">
        <v>50</v>
      </c>
      <c r="AG747" s="55">
        <v>0.39215100000000003</v>
      </c>
      <c r="AH747" s="57" t="s">
        <v>44</v>
      </c>
    </row>
    <row r="748" spans="1:34" x14ac:dyDescent="0.25">
      <c r="A748" s="54">
        <v>9376211</v>
      </c>
      <c r="B748" s="55"/>
      <c r="C748" s="55"/>
      <c r="D748" s="55">
        <v>55178313</v>
      </c>
      <c r="E748" s="55"/>
      <c r="F748" s="55">
        <v>300</v>
      </c>
      <c r="G748" s="55">
        <v>81774814</v>
      </c>
      <c r="H748" s="55"/>
      <c r="I748" s="55">
        <v>2275020000</v>
      </c>
      <c r="J748" s="55">
        <v>2</v>
      </c>
      <c r="K748" s="55" t="s">
        <v>34</v>
      </c>
      <c r="L748" s="55" t="s">
        <v>61</v>
      </c>
      <c r="M748" s="55">
        <v>34013</v>
      </c>
      <c r="N748" s="55"/>
      <c r="O748" s="55" t="s">
        <v>93</v>
      </c>
      <c r="P748" s="55">
        <v>48811</v>
      </c>
      <c r="Q748" s="55" t="s">
        <v>37</v>
      </c>
      <c r="R748" s="55" t="s">
        <v>38</v>
      </c>
      <c r="S748" s="55"/>
      <c r="T748" s="55"/>
      <c r="U748" s="55" t="s">
        <v>38</v>
      </c>
      <c r="V748" s="55">
        <v>40.690264999999997</v>
      </c>
      <c r="W748" s="55">
        <v>-74.176412999999997</v>
      </c>
      <c r="X748" s="55" t="s">
        <v>39</v>
      </c>
      <c r="Y748" s="55" t="s">
        <v>94</v>
      </c>
      <c r="Z748" s="55" t="s">
        <v>34</v>
      </c>
      <c r="AA748" s="55">
        <v>0</v>
      </c>
      <c r="AB748" s="55" t="s">
        <v>41</v>
      </c>
      <c r="AC748" s="55">
        <v>8</v>
      </c>
      <c r="AD748" s="55"/>
      <c r="AE748" s="55" t="s">
        <v>49</v>
      </c>
      <c r="AF748" s="55" t="s">
        <v>50</v>
      </c>
      <c r="AG748" s="55">
        <v>2.2482099999999998</v>
      </c>
      <c r="AH748" s="57" t="s">
        <v>44</v>
      </c>
    </row>
    <row r="749" spans="1:34" x14ac:dyDescent="0.25">
      <c r="A749" s="54">
        <v>9376211</v>
      </c>
      <c r="B749" s="55"/>
      <c r="C749" s="55"/>
      <c r="D749" s="55">
        <v>55178313</v>
      </c>
      <c r="E749" s="55"/>
      <c r="F749" s="55">
        <v>300</v>
      </c>
      <c r="G749" s="55">
        <v>166473714</v>
      </c>
      <c r="H749" s="55"/>
      <c r="I749" s="55">
        <v>2275020000</v>
      </c>
      <c r="J749" s="55">
        <v>2</v>
      </c>
      <c r="K749" s="55" t="s">
        <v>34</v>
      </c>
      <c r="L749" s="55" t="s">
        <v>61</v>
      </c>
      <c r="M749" s="55">
        <v>34013</v>
      </c>
      <c r="N749" s="55"/>
      <c r="O749" s="55" t="s">
        <v>93</v>
      </c>
      <c r="P749" s="55">
        <v>48811</v>
      </c>
      <c r="Q749" s="55" t="s">
        <v>37</v>
      </c>
      <c r="R749" s="55" t="s">
        <v>38</v>
      </c>
      <c r="S749" s="55"/>
      <c r="T749" s="55"/>
      <c r="U749" s="55" t="s">
        <v>38</v>
      </c>
      <c r="V749" s="55">
        <v>40.690264999999997</v>
      </c>
      <c r="W749" s="55">
        <v>-74.176412999999997</v>
      </c>
      <c r="X749" s="55" t="s">
        <v>39</v>
      </c>
      <c r="Y749" s="55" t="s">
        <v>94</v>
      </c>
      <c r="Z749" s="55" t="s">
        <v>34</v>
      </c>
      <c r="AA749" s="55">
        <v>0</v>
      </c>
      <c r="AB749" s="55" t="s">
        <v>41</v>
      </c>
      <c r="AC749" s="55">
        <v>8</v>
      </c>
      <c r="AD749" s="55"/>
      <c r="AE749" s="55" t="s">
        <v>49</v>
      </c>
      <c r="AF749" s="55" t="s">
        <v>50</v>
      </c>
      <c r="AG749" s="55">
        <v>6.1304399999999998E-4</v>
      </c>
      <c r="AH749" s="57" t="s">
        <v>44</v>
      </c>
    </row>
    <row r="750" spans="1:34" x14ac:dyDescent="0.25">
      <c r="A750" s="54">
        <v>9376211</v>
      </c>
      <c r="B750" s="55"/>
      <c r="C750" s="55"/>
      <c r="D750" s="55">
        <v>62589313</v>
      </c>
      <c r="E750" s="55"/>
      <c r="F750" s="55">
        <v>300</v>
      </c>
      <c r="G750" s="55">
        <v>173354814</v>
      </c>
      <c r="H750" s="55"/>
      <c r="I750" s="55">
        <v>2275070000</v>
      </c>
      <c r="J750" s="55">
        <v>2</v>
      </c>
      <c r="K750" s="55" t="s">
        <v>34</v>
      </c>
      <c r="L750" s="55" t="s">
        <v>61</v>
      </c>
      <c r="M750" s="55">
        <v>34013</v>
      </c>
      <c r="N750" s="55"/>
      <c r="O750" s="55" t="s">
        <v>93</v>
      </c>
      <c r="P750" s="55">
        <v>48811</v>
      </c>
      <c r="Q750" s="55" t="s">
        <v>37</v>
      </c>
      <c r="R750" s="55" t="s">
        <v>38</v>
      </c>
      <c r="S750" s="55"/>
      <c r="T750" s="55"/>
      <c r="U750" s="55" t="s">
        <v>38</v>
      </c>
      <c r="V750" s="55">
        <v>40.690264999999997</v>
      </c>
      <c r="W750" s="55">
        <v>-74.176412999999997</v>
      </c>
      <c r="X750" s="55" t="s">
        <v>39</v>
      </c>
      <c r="Y750" s="55" t="s">
        <v>94</v>
      </c>
      <c r="Z750" s="55" t="s">
        <v>34</v>
      </c>
      <c r="AA750" s="55">
        <v>0</v>
      </c>
      <c r="AB750" s="55" t="s">
        <v>41</v>
      </c>
      <c r="AC750" s="55">
        <v>8</v>
      </c>
      <c r="AD750" s="55"/>
      <c r="AE750" s="55" t="s">
        <v>49</v>
      </c>
      <c r="AF750" s="55" t="s">
        <v>50</v>
      </c>
      <c r="AG750" s="55">
        <v>2.9615799999999999E-5</v>
      </c>
      <c r="AH750" s="57" t="s">
        <v>44</v>
      </c>
    </row>
    <row r="751" spans="1:34" x14ac:dyDescent="0.25">
      <c r="A751" s="54">
        <v>9376211</v>
      </c>
      <c r="B751" s="55"/>
      <c r="C751" s="55"/>
      <c r="D751" s="55">
        <v>62589613</v>
      </c>
      <c r="E751" s="55"/>
      <c r="F751" s="55">
        <v>300</v>
      </c>
      <c r="G751" s="55">
        <v>84221814</v>
      </c>
      <c r="H751" s="55"/>
      <c r="I751" s="55">
        <v>2270008005</v>
      </c>
      <c r="J751" s="55">
        <v>2</v>
      </c>
      <c r="K751" s="55" t="s">
        <v>34</v>
      </c>
      <c r="L751" s="55" t="s">
        <v>61</v>
      </c>
      <c r="M751" s="55">
        <v>34013</v>
      </c>
      <c r="N751" s="55"/>
      <c r="O751" s="55" t="s">
        <v>93</v>
      </c>
      <c r="P751" s="55">
        <v>48811</v>
      </c>
      <c r="Q751" s="55" t="s">
        <v>37</v>
      </c>
      <c r="R751" s="55" t="s">
        <v>38</v>
      </c>
      <c r="S751" s="55"/>
      <c r="T751" s="55"/>
      <c r="U751" s="55" t="s">
        <v>38</v>
      </c>
      <c r="V751" s="55">
        <v>40.690264999999997</v>
      </c>
      <c r="W751" s="55">
        <v>-74.176412999999997</v>
      </c>
      <c r="X751" s="55" t="s">
        <v>39</v>
      </c>
      <c r="Y751" s="55" t="s">
        <v>94</v>
      </c>
      <c r="Z751" s="55" t="s">
        <v>34</v>
      </c>
      <c r="AA751" s="55">
        <v>0</v>
      </c>
      <c r="AB751" s="55" t="s">
        <v>41</v>
      </c>
      <c r="AC751" s="55">
        <v>8</v>
      </c>
      <c r="AD751" s="55"/>
      <c r="AE751" s="55" t="s">
        <v>51</v>
      </c>
      <c r="AF751" s="55" t="s">
        <v>52</v>
      </c>
      <c r="AG751" s="55">
        <v>79.616500000000002</v>
      </c>
      <c r="AH751" s="57" t="s">
        <v>44</v>
      </c>
    </row>
    <row r="752" spans="1:34" x14ac:dyDescent="0.25">
      <c r="A752" s="54">
        <v>9376211</v>
      </c>
      <c r="B752" s="55"/>
      <c r="C752" s="55"/>
      <c r="D752" s="55">
        <v>55178313</v>
      </c>
      <c r="E752" s="55"/>
      <c r="F752" s="55">
        <v>300</v>
      </c>
      <c r="G752" s="55">
        <v>81777014</v>
      </c>
      <c r="H752" s="55"/>
      <c r="I752" s="55">
        <v>2275020000</v>
      </c>
      <c r="J752" s="55">
        <v>2</v>
      </c>
      <c r="K752" s="55" t="s">
        <v>34</v>
      </c>
      <c r="L752" s="55" t="s">
        <v>61</v>
      </c>
      <c r="M752" s="55">
        <v>34013</v>
      </c>
      <c r="N752" s="55"/>
      <c r="O752" s="55" t="s">
        <v>93</v>
      </c>
      <c r="P752" s="55">
        <v>48811</v>
      </c>
      <c r="Q752" s="55" t="s">
        <v>37</v>
      </c>
      <c r="R752" s="55" t="s">
        <v>38</v>
      </c>
      <c r="S752" s="55"/>
      <c r="T752" s="55"/>
      <c r="U752" s="55" t="s">
        <v>38</v>
      </c>
      <c r="V752" s="55">
        <v>40.690264999999997</v>
      </c>
      <c r="W752" s="55">
        <v>-74.176412999999997</v>
      </c>
      <c r="X752" s="55" t="s">
        <v>39</v>
      </c>
      <c r="Y752" s="55" t="s">
        <v>94</v>
      </c>
      <c r="Z752" s="55" t="s">
        <v>34</v>
      </c>
      <c r="AA752" s="55">
        <v>0</v>
      </c>
      <c r="AB752" s="55" t="s">
        <v>41</v>
      </c>
      <c r="AC752" s="55">
        <v>8</v>
      </c>
      <c r="AD752" s="55"/>
      <c r="AE752" s="55" t="s">
        <v>51</v>
      </c>
      <c r="AF752" s="55" t="s">
        <v>52</v>
      </c>
      <c r="AG752" s="55">
        <v>3.5792400000000002E-2</v>
      </c>
      <c r="AH752" s="57" t="s">
        <v>44</v>
      </c>
    </row>
    <row r="753" spans="1:34" x14ac:dyDescent="0.25">
      <c r="A753" s="54">
        <v>9376211</v>
      </c>
      <c r="B753" s="55"/>
      <c r="C753" s="55"/>
      <c r="D753" s="55">
        <v>62589313</v>
      </c>
      <c r="E753" s="55"/>
      <c r="F753" s="55">
        <v>300</v>
      </c>
      <c r="G753" s="55">
        <v>173353814</v>
      </c>
      <c r="H753" s="55"/>
      <c r="I753" s="55">
        <v>2275070000</v>
      </c>
      <c r="J753" s="55">
        <v>2</v>
      </c>
      <c r="K753" s="55" t="s">
        <v>34</v>
      </c>
      <c r="L753" s="55" t="s">
        <v>61</v>
      </c>
      <c r="M753" s="55">
        <v>34013</v>
      </c>
      <c r="N753" s="55"/>
      <c r="O753" s="55" t="s">
        <v>93</v>
      </c>
      <c r="P753" s="55">
        <v>48811</v>
      </c>
      <c r="Q753" s="55" t="s">
        <v>37</v>
      </c>
      <c r="R753" s="55" t="s">
        <v>38</v>
      </c>
      <c r="S753" s="55"/>
      <c r="T753" s="55"/>
      <c r="U753" s="55" t="s">
        <v>38</v>
      </c>
      <c r="V753" s="55">
        <v>40.690264999999997</v>
      </c>
      <c r="W753" s="55">
        <v>-74.176412999999997</v>
      </c>
      <c r="X753" s="55" t="s">
        <v>39</v>
      </c>
      <c r="Y753" s="55" t="s">
        <v>94</v>
      </c>
      <c r="Z753" s="55" t="s">
        <v>34</v>
      </c>
      <c r="AA753" s="55">
        <v>0</v>
      </c>
      <c r="AB753" s="55" t="s">
        <v>41</v>
      </c>
      <c r="AC753" s="55">
        <v>8</v>
      </c>
      <c r="AD753" s="55"/>
      <c r="AE753" s="55" t="s">
        <v>51</v>
      </c>
      <c r="AF753" s="55" t="s">
        <v>52</v>
      </c>
      <c r="AG753" s="55">
        <v>5.8944000000000001</v>
      </c>
      <c r="AH753" s="57" t="s">
        <v>44</v>
      </c>
    </row>
    <row r="754" spans="1:34" x14ac:dyDescent="0.25">
      <c r="A754" s="54">
        <v>9376211</v>
      </c>
      <c r="B754" s="55"/>
      <c r="C754" s="55"/>
      <c r="D754" s="55">
        <v>62589313</v>
      </c>
      <c r="E754" s="55"/>
      <c r="F754" s="55">
        <v>300</v>
      </c>
      <c r="G754" s="55">
        <v>173353114</v>
      </c>
      <c r="H754" s="55"/>
      <c r="I754" s="55">
        <v>2275070000</v>
      </c>
      <c r="J754" s="55">
        <v>2</v>
      </c>
      <c r="K754" s="55" t="s">
        <v>34</v>
      </c>
      <c r="L754" s="55" t="s">
        <v>61</v>
      </c>
      <c r="M754" s="55">
        <v>34013</v>
      </c>
      <c r="N754" s="55"/>
      <c r="O754" s="55" t="s">
        <v>93</v>
      </c>
      <c r="P754" s="55">
        <v>48811</v>
      </c>
      <c r="Q754" s="55" t="s">
        <v>37</v>
      </c>
      <c r="R754" s="55" t="s">
        <v>38</v>
      </c>
      <c r="S754" s="55"/>
      <c r="T754" s="55"/>
      <c r="U754" s="55" t="s">
        <v>38</v>
      </c>
      <c r="V754" s="55">
        <v>40.690264999999997</v>
      </c>
      <c r="W754" s="55">
        <v>-74.176412999999997</v>
      </c>
      <c r="X754" s="55" t="s">
        <v>39</v>
      </c>
      <c r="Y754" s="55" t="s">
        <v>94</v>
      </c>
      <c r="Z754" s="55" t="s">
        <v>34</v>
      </c>
      <c r="AA754" s="55">
        <v>0</v>
      </c>
      <c r="AB754" s="55" t="s">
        <v>41</v>
      </c>
      <c r="AC754" s="55">
        <v>8</v>
      </c>
      <c r="AD754" s="55"/>
      <c r="AE754" s="55" t="s">
        <v>51</v>
      </c>
      <c r="AF754" s="55" t="s">
        <v>52</v>
      </c>
      <c r="AG754" s="55">
        <v>0.60954399999999997</v>
      </c>
      <c r="AH754" s="57" t="s">
        <v>44</v>
      </c>
    </row>
    <row r="755" spans="1:34" x14ac:dyDescent="0.25">
      <c r="A755" s="54">
        <v>9376211</v>
      </c>
      <c r="B755" s="55"/>
      <c r="C755" s="55"/>
      <c r="D755" s="55">
        <v>55178313</v>
      </c>
      <c r="E755" s="55"/>
      <c r="F755" s="55">
        <v>300</v>
      </c>
      <c r="G755" s="55">
        <v>166473614</v>
      </c>
      <c r="H755" s="55"/>
      <c r="I755" s="55">
        <v>2275020000</v>
      </c>
      <c r="J755" s="55">
        <v>2</v>
      </c>
      <c r="K755" s="55" t="s">
        <v>34</v>
      </c>
      <c r="L755" s="55" t="s">
        <v>61</v>
      </c>
      <c r="M755" s="55">
        <v>34013</v>
      </c>
      <c r="N755" s="55"/>
      <c r="O755" s="55" t="s">
        <v>93</v>
      </c>
      <c r="P755" s="55">
        <v>48811</v>
      </c>
      <c r="Q755" s="55" t="s">
        <v>37</v>
      </c>
      <c r="R755" s="55" t="s">
        <v>38</v>
      </c>
      <c r="S755" s="55"/>
      <c r="T755" s="55"/>
      <c r="U755" s="55" t="s">
        <v>38</v>
      </c>
      <c r="V755" s="55">
        <v>40.690264999999997</v>
      </c>
      <c r="W755" s="55">
        <v>-74.176412999999997</v>
      </c>
      <c r="X755" s="55" t="s">
        <v>39</v>
      </c>
      <c r="Y755" s="55" t="s">
        <v>94</v>
      </c>
      <c r="Z755" s="55" t="s">
        <v>34</v>
      </c>
      <c r="AA755" s="55">
        <v>0</v>
      </c>
      <c r="AB755" s="55" t="s">
        <v>41</v>
      </c>
      <c r="AC755" s="55">
        <v>8</v>
      </c>
      <c r="AD755" s="55"/>
      <c r="AE755" s="55" t="s">
        <v>51</v>
      </c>
      <c r="AF755" s="55" t="s">
        <v>52</v>
      </c>
      <c r="AG755" s="55">
        <v>2.3159399999999999</v>
      </c>
      <c r="AH755" s="57" t="s">
        <v>44</v>
      </c>
    </row>
    <row r="756" spans="1:34" x14ac:dyDescent="0.25">
      <c r="A756" s="54">
        <v>9376211</v>
      </c>
      <c r="B756" s="55"/>
      <c r="C756" s="55"/>
      <c r="D756" s="55">
        <v>62589313</v>
      </c>
      <c r="E756" s="55"/>
      <c r="F756" s="55">
        <v>300</v>
      </c>
      <c r="G756" s="55">
        <v>173353214</v>
      </c>
      <c r="H756" s="55"/>
      <c r="I756" s="55">
        <v>2275070000</v>
      </c>
      <c r="J756" s="55">
        <v>2</v>
      </c>
      <c r="K756" s="55" t="s">
        <v>34</v>
      </c>
      <c r="L756" s="55" t="s">
        <v>61</v>
      </c>
      <c r="M756" s="55">
        <v>34013</v>
      </c>
      <c r="N756" s="55"/>
      <c r="O756" s="55" t="s">
        <v>93</v>
      </c>
      <c r="P756" s="55">
        <v>48811</v>
      </c>
      <c r="Q756" s="55" t="s">
        <v>37</v>
      </c>
      <c r="R756" s="55" t="s">
        <v>38</v>
      </c>
      <c r="S756" s="55"/>
      <c r="T756" s="55"/>
      <c r="U756" s="55" t="s">
        <v>38</v>
      </c>
      <c r="V756" s="55">
        <v>40.690264999999997</v>
      </c>
      <c r="W756" s="55">
        <v>-74.176412999999997</v>
      </c>
      <c r="X756" s="55" t="s">
        <v>39</v>
      </c>
      <c r="Y756" s="55" t="s">
        <v>94</v>
      </c>
      <c r="Z756" s="55" t="s">
        <v>34</v>
      </c>
      <c r="AA756" s="55">
        <v>0</v>
      </c>
      <c r="AB756" s="55" t="s">
        <v>41</v>
      </c>
      <c r="AC756" s="55">
        <v>8</v>
      </c>
      <c r="AD756" s="55"/>
      <c r="AE756" s="55" t="s">
        <v>51</v>
      </c>
      <c r="AF756" s="55" t="s">
        <v>52</v>
      </c>
      <c r="AG756" s="55">
        <v>2.1794700000000002E-3</v>
      </c>
      <c r="AH756" s="57" t="s">
        <v>44</v>
      </c>
    </row>
    <row r="757" spans="1:34" x14ac:dyDescent="0.25">
      <c r="A757" s="54">
        <v>9376211</v>
      </c>
      <c r="B757" s="55"/>
      <c r="C757" s="55"/>
      <c r="D757" s="55">
        <v>62589513</v>
      </c>
      <c r="E757" s="55"/>
      <c r="F757" s="55">
        <v>300</v>
      </c>
      <c r="G757" s="55">
        <v>166474414</v>
      </c>
      <c r="H757" s="55"/>
      <c r="I757" s="55">
        <v>2275060012</v>
      </c>
      <c r="J757" s="55">
        <v>2</v>
      </c>
      <c r="K757" s="55" t="s">
        <v>34</v>
      </c>
      <c r="L757" s="55" t="s">
        <v>61</v>
      </c>
      <c r="M757" s="55">
        <v>34013</v>
      </c>
      <c r="N757" s="55"/>
      <c r="O757" s="55" t="s">
        <v>93</v>
      </c>
      <c r="P757" s="55">
        <v>48811</v>
      </c>
      <c r="Q757" s="55" t="s">
        <v>37</v>
      </c>
      <c r="R757" s="55" t="s">
        <v>38</v>
      </c>
      <c r="S757" s="55"/>
      <c r="T757" s="55"/>
      <c r="U757" s="55" t="s">
        <v>38</v>
      </c>
      <c r="V757" s="55">
        <v>40.690264999999997</v>
      </c>
      <c r="W757" s="55">
        <v>-74.176412999999997</v>
      </c>
      <c r="X757" s="55" t="s">
        <v>39</v>
      </c>
      <c r="Y757" s="55" t="s">
        <v>94</v>
      </c>
      <c r="Z757" s="55" t="s">
        <v>34</v>
      </c>
      <c r="AA757" s="55">
        <v>0</v>
      </c>
      <c r="AB757" s="55" t="s">
        <v>41</v>
      </c>
      <c r="AC757" s="55">
        <v>8</v>
      </c>
      <c r="AD757" s="55"/>
      <c r="AE757" s="55" t="s">
        <v>51</v>
      </c>
      <c r="AF757" s="55" t="s">
        <v>52</v>
      </c>
      <c r="AG757" s="55">
        <v>2.8063300000000001E-3</v>
      </c>
      <c r="AH757" s="57" t="s">
        <v>44</v>
      </c>
    </row>
    <row r="758" spans="1:34" x14ac:dyDescent="0.25">
      <c r="A758" s="54">
        <v>9376211</v>
      </c>
      <c r="B758" s="55"/>
      <c r="C758" s="55"/>
      <c r="D758" s="55">
        <v>62589313</v>
      </c>
      <c r="E758" s="55"/>
      <c r="F758" s="55">
        <v>300</v>
      </c>
      <c r="G758" s="55">
        <v>173353714</v>
      </c>
      <c r="H758" s="55"/>
      <c r="I758" s="55">
        <v>2275070000</v>
      </c>
      <c r="J758" s="55">
        <v>2</v>
      </c>
      <c r="K758" s="55" t="s">
        <v>34</v>
      </c>
      <c r="L758" s="55" t="s">
        <v>61</v>
      </c>
      <c r="M758" s="55">
        <v>34013</v>
      </c>
      <c r="N758" s="55"/>
      <c r="O758" s="55" t="s">
        <v>93</v>
      </c>
      <c r="P758" s="55">
        <v>48811</v>
      </c>
      <c r="Q758" s="55" t="s">
        <v>37</v>
      </c>
      <c r="R758" s="55" t="s">
        <v>38</v>
      </c>
      <c r="S758" s="55"/>
      <c r="T758" s="55"/>
      <c r="U758" s="55" t="s">
        <v>38</v>
      </c>
      <c r="V758" s="55">
        <v>40.690264999999997</v>
      </c>
      <c r="W758" s="55">
        <v>-74.176412999999997</v>
      </c>
      <c r="X758" s="55" t="s">
        <v>39</v>
      </c>
      <c r="Y758" s="55" t="s">
        <v>94</v>
      </c>
      <c r="Z758" s="55" t="s">
        <v>34</v>
      </c>
      <c r="AA758" s="55">
        <v>0</v>
      </c>
      <c r="AB758" s="55" t="s">
        <v>41</v>
      </c>
      <c r="AC758" s="55">
        <v>8</v>
      </c>
      <c r="AD758" s="55"/>
      <c r="AE758" s="55" t="s">
        <v>51</v>
      </c>
      <c r="AF758" s="55" t="s">
        <v>52</v>
      </c>
      <c r="AG758" s="55">
        <v>1.9873999999999999E-2</v>
      </c>
      <c r="AH758" s="57" t="s">
        <v>44</v>
      </c>
    </row>
    <row r="759" spans="1:34" x14ac:dyDescent="0.25">
      <c r="A759" s="54">
        <v>9376211</v>
      </c>
      <c r="B759" s="55"/>
      <c r="C759" s="55"/>
      <c r="D759" s="55">
        <v>62589313</v>
      </c>
      <c r="E759" s="55"/>
      <c r="F759" s="55">
        <v>300</v>
      </c>
      <c r="G759" s="55">
        <v>84205414</v>
      </c>
      <c r="H759" s="55"/>
      <c r="I759" s="55">
        <v>2275070000</v>
      </c>
      <c r="J759" s="55">
        <v>2</v>
      </c>
      <c r="K759" s="55" t="s">
        <v>34</v>
      </c>
      <c r="L759" s="55" t="s">
        <v>61</v>
      </c>
      <c r="M759" s="55">
        <v>34013</v>
      </c>
      <c r="N759" s="55"/>
      <c r="O759" s="55" t="s">
        <v>93</v>
      </c>
      <c r="P759" s="55">
        <v>48811</v>
      </c>
      <c r="Q759" s="55" t="s">
        <v>37</v>
      </c>
      <c r="R759" s="55" t="s">
        <v>38</v>
      </c>
      <c r="S759" s="55"/>
      <c r="T759" s="55"/>
      <c r="U759" s="55" t="s">
        <v>38</v>
      </c>
      <c r="V759" s="55">
        <v>40.690264999999997</v>
      </c>
      <c r="W759" s="55">
        <v>-74.176412999999997</v>
      </c>
      <c r="X759" s="55" t="s">
        <v>39</v>
      </c>
      <c r="Y759" s="55" t="s">
        <v>94</v>
      </c>
      <c r="Z759" s="55" t="s">
        <v>34</v>
      </c>
      <c r="AA759" s="55">
        <v>0</v>
      </c>
      <c r="AB759" s="55" t="s">
        <v>41</v>
      </c>
      <c r="AC759" s="55">
        <v>8</v>
      </c>
      <c r="AD759" s="55"/>
      <c r="AE759" s="55" t="s">
        <v>51</v>
      </c>
      <c r="AF759" s="55" t="s">
        <v>52</v>
      </c>
      <c r="AG759" s="55">
        <v>0.249336</v>
      </c>
      <c r="AH759" s="57" t="s">
        <v>44</v>
      </c>
    </row>
    <row r="760" spans="1:34" x14ac:dyDescent="0.25">
      <c r="A760" s="54">
        <v>9376211</v>
      </c>
      <c r="B760" s="55"/>
      <c r="C760" s="55"/>
      <c r="D760" s="55">
        <v>55178313</v>
      </c>
      <c r="E760" s="55"/>
      <c r="F760" s="55">
        <v>300</v>
      </c>
      <c r="G760" s="55">
        <v>166473214</v>
      </c>
      <c r="H760" s="55"/>
      <c r="I760" s="55">
        <v>2275020000</v>
      </c>
      <c r="J760" s="55">
        <v>2</v>
      </c>
      <c r="K760" s="55" t="s">
        <v>34</v>
      </c>
      <c r="L760" s="55" t="s">
        <v>61</v>
      </c>
      <c r="M760" s="55">
        <v>34013</v>
      </c>
      <c r="N760" s="55"/>
      <c r="O760" s="55" t="s">
        <v>93</v>
      </c>
      <c r="P760" s="55">
        <v>48811</v>
      </c>
      <c r="Q760" s="55" t="s">
        <v>37</v>
      </c>
      <c r="R760" s="55" t="s">
        <v>38</v>
      </c>
      <c r="S760" s="55"/>
      <c r="T760" s="55"/>
      <c r="U760" s="55" t="s">
        <v>38</v>
      </c>
      <c r="V760" s="55">
        <v>40.690264999999997</v>
      </c>
      <c r="W760" s="55">
        <v>-74.176412999999997</v>
      </c>
      <c r="X760" s="55" t="s">
        <v>39</v>
      </c>
      <c r="Y760" s="55" t="s">
        <v>94</v>
      </c>
      <c r="Z760" s="55" t="s">
        <v>34</v>
      </c>
      <c r="AA760" s="55">
        <v>0</v>
      </c>
      <c r="AB760" s="55" t="s">
        <v>41</v>
      </c>
      <c r="AC760" s="55">
        <v>8</v>
      </c>
      <c r="AD760" s="55"/>
      <c r="AE760" s="55" t="s">
        <v>51</v>
      </c>
      <c r="AF760" s="55" t="s">
        <v>52</v>
      </c>
      <c r="AG760" s="55">
        <v>64.725499999999997</v>
      </c>
      <c r="AH760" s="57" t="s">
        <v>44</v>
      </c>
    </row>
    <row r="761" spans="1:34" x14ac:dyDescent="0.25">
      <c r="A761" s="54">
        <v>9376211</v>
      </c>
      <c r="B761" s="55"/>
      <c r="C761" s="55"/>
      <c r="D761" s="55">
        <v>55178313</v>
      </c>
      <c r="E761" s="55"/>
      <c r="F761" s="55">
        <v>300</v>
      </c>
      <c r="G761" s="55">
        <v>166473914</v>
      </c>
      <c r="H761" s="55"/>
      <c r="I761" s="55">
        <v>2275020000</v>
      </c>
      <c r="J761" s="55">
        <v>2</v>
      </c>
      <c r="K761" s="55" t="s">
        <v>34</v>
      </c>
      <c r="L761" s="55" t="s">
        <v>61</v>
      </c>
      <c r="M761" s="55">
        <v>34013</v>
      </c>
      <c r="N761" s="55"/>
      <c r="O761" s="55" t="s">
        <v>93</v>
      </c>
      <c r="P761" s="55">
        <v>48811</v>
      </c>
      <c r="Q761" s="55" t="s">
        <v>37</v>
      </c>
      <c r="R761" s="55" t="s">
        <v>38</v>
      </c>
      <c r="S761" s="55"/>
      <c r="T761" s="55"/>
      <c r="U761" s="55" t="s">
        <v>38</v>
      </c>
      <c r="V761" s="55">
        <v>40.690264999999997</v>
      </c>
      <c r="W761" s="55">
        <v>-74.176412999999997</v>
      </c>
      <c r="X761" s="55" t="s">
        <v>39</v>
      </c>
      <c r="Y761" s="55" t="s">
        <v>94</v>
      </c>
      <c r="Z761" s="55" t="s">
        <v>34</v>
      </c>
      <c r="AA761" s="55">
        <v>0</v>
      </c>
      <c r="AB761" s="55" t="s">
        <v>41</v>
      </c>
      <c r="AC761" s="55">
        <v>8</v>
      </c>
      <c r="AD761" s="55"/>
      <c r="AE761" s="55" t="s">
        <v>51</v>
      </c>
      <c r="AF761" s="55" t="s">
        <v>52</v>
      </c>
      <c r="AG761" s="55">
        <v>0.57181899999999997</v>
      </c>
      <c r="AH761" s="57" t="s">
        <v>44</v>
      </c>
    </row>
    <row r="762" spans="1:34" x14ac:dyDescent="0.25">
      <c r="A762" s="54">
        <v>9376211</v>
      </c>
      <c r="B762" s="55"/>
      <c r="C762" s="55"/>
      <c r="D762" s="55">
        <v>62589513</v>
      </c>
      <c r="E762" s="55"/>
      <c r="F762" s="55">
        <v>300</v>
      </c>
      <c r="G762" s="55">
        <v>84221114</v>
      </c>
      <c r="H762" s="55"/>
      <c r="I762" s="55">
        <v>2275060012</v>
      </c>
      <c r="J762" s="55">
        <v>2</v>
      </c>
      <c r="K762" s="55" t="s">
        <v>34</v>
      </c>
      <c r="L762" s="55" t="s">
        <v>61</v>
      </c>
      <c r="M762" s="55">
        <v>34013</v>
      </c>
      <c r="N762" s="55"/>
      <c r="O762" s="55" t="s">
        <v>93</v>
      </c>
      <c r="P762" s="55">
        <v>48811</v>
      </c>
      <c r="Q762" s="55" t="s">
        <v>37</v>
      </c>
      <c r="R762" s="55" t="s">
        <v>38</v>
      </c>
      <c r="S762" s="55"/>
      <c r="T762" s="55"/>
      <c r="U762" s="55" t="s">
        <v>38</v>
      </c>
      <c r="V762" s="55">
        <v>40.690264999999997</v>
      </c>
      <c r="W762" s="55">
        <v>-74.176412999999997</v>
      </c>
      <c r="X762" s="55" t="s">
        <v>39</v>
      </c>
      <c r="Y762" s="55" t="s">
        <v>94</v>
      </c>
      <c r="Z762" s="55" t="s">
        <v>34</v>
      </c>
      <c r="AA762" s="55">
        <v>0</v>
      </c>
      <c r="AB762" s="55" t="s">
        <v>41</v>
      </c>
      <c r="AC762" s="55">
        <v>8</v>
      </c>
      <c r="AD762" s="55"/>
      <c r="AE762" s="55" t="s">
        <v>51</v>
      </c>
      <c r="AF762" s="55" t="s">
        <v>52</v>
      </c>
      <c r="AG762" s="55">
        <v>2.5417999999999999E-3</v>
      </c>
      <c r="AH762" s="57" t="s">
        <v>44</v>
      </c>
    </row>
    <row r="763" spans="1:34" x14ac:dyDescent="0.25">
      <c r="A763" s="54">
        <v>9376211</v>
      </c>
      <c r="B763" s="55"/>
      <c r="C763" s="55"/>
      <c r="D763" s="55">
        <v>98310013</v>
      </c>
      <c r="E763" s="55"/>
      <c r="F763" s="55">
        <v>300</v>
      </c>
      <c r="G763" s="55">
        <v>137937914</v>
      </c>
      <c r="H763" s="55"/>
      <c r="I763" s="55">
        <v>2275050012</v>
      </c>
      <c r="J763" s="55">
        <v>2</v>
      </c>
      <c r="K763" s="55" t="s">
        <v>34</v>
      </c>
      <c r="L763" s="55" t="s">
        <v>61</v>
      </c>
      <c r="M763" s="55">
        <v>34013</v>
      </c>
      <c r="N763" s="55"/>
      <c r="O763" s="55" t="s">
        <v>93</v>
      </c>
      <c r="P763" s="55">
        <v>48811</v>
      </c>
      <c r="Q763" s="55" t="s">
        <v>37</v>
      </c>
      <c r="R763" s="55" t="s">
        <v>38</v>
      </c>
      <c r="S763" s="55"/>
      <c r="T763" s="55"/>
      <c r="U763" s="55" t="s">
        <v>38</v>
      </c>
      <c r="V763" s="55">
        <v>40.690264999999997</v>
      </c>
      <c r="W763" s="55">
        <v>-74.176412999999997</v>
      </c>
      <c r="X763" s="55" t="s">
        <v>39</v>
      </c>
      <c r="Y763" s="55" t="s">
        <v>94</v>
      </c>
      <c r="Z763" s="55" t="s">
        <v>34</v>
      </c>
      <c r="AA763" s="55">
        <v>0</v>
      </c>
      <c r="AB763" s="55" t="s">
        <v>41</v>
      </c>
      <c r="AC763" s="55">
        <v>8</v>
      </c>
      <c r="AD763" s="55"/>
      <c r="AE763" s="55" t="s">
        <v>51</v>
      </c>
      <c r="AF763" s="55" t="s">
        <v>52</v>
      </c>
      <c r="AG763" s="55">
        <v>0.21900700000000001</v>
      </c>
      <c r="AH763" s="57" t="s">
        <v>44</v>
      </c>
    </row>
    <row r="764" spans="1:34" x14ac:dyDescent="0.25">
      <c r="A764" s="54">
        <v>9376211</v>
      </c>
      <c r="B764" s="55"/>
      <c r="C764" s="55"/>
      <c r="D764" s="55">
        <v>62589313</v>
      </c>
      <c r="E764" s="55"/>
      <c r="F764" s="55">
        <v>300</v>
      </c>
      <c r="G764" s="55">
        <v>173355114</v>
      </c>
      <c r="H764" s="55"/>
      <c r="I764" s="55">
        <v>2275070000</v>
      </c>
      <c r="J764" s="55">
        <v>2</v>
      </c>
      <c r="K764" s="55" t="s">
        <v>34</v>
      </c>
      <c r="L764" s="55" t="s">
        <v>61</v>
      </c>
      <c r="M764" s="55">
        <v>34013</v>
      </c>
      <c r="N764" s="55"/>
      <c r="O764" s="55" t="s">
        <v>93</v>
      </c>
      <c r="P764" s="55">
        <v>48811</v>
      </c>
      <c r="Q764" s="55" t="s">
        <v>37</v>
      </c>
      <c r="R764" s="55" t="s">
        <v>38</v>
      </c>
      <c r="S764" s="55"/>
      <c r="T764" s="55"/>
      <c r="U764" s="55" t="s">
        <v>38</v>
      </c>
      <c r="V764" s="55">
        <v>40.690264999999997</v>
      </c>
      <c r="W764" s="55">
        <v>-74.176412999999997</v>
      </c>
      <c r="X764" s="55" t="s">
        <v>39</v>
      </c>
      <c r="Y764" s="55" t="s">
        <v>94</v>
      </c>
      <c r="Z764" s="55" t="s">
        <v>34</v>
      </c>
      <c r="AA764" s="55">
        <v>0</v>
      </c>
      <c r="AB764" s="55" t="s">
        <v>41</v>
      </c>
      <c r="AC764" s="55">
        <v>8</v>
      </c>
      <c r="AD764" s="55"/>
      <c r="AE764" s="55" t="s">
        <v>51</v>
      </c>
      <c r="AF764" s="55" t="s">
        <v>52</v>
      </c>
      <c r="AG764" s="55">
        <v>0.37507499999999999</v>
      </c>
      <c r="AH764" s="57" t="s">
        <v>44</v>
      </c>
    </row>
    <row r="765" spans="1:34" x14ac:dyDescent="0.25">
      <c r="A765" s="54">
        <v>9376211</v>
      </c>
      <c r="B765" s="55"/>
      <c r="C765" s="55"/>
      <c r="D765" s="55">
        <v>62589513</v>
      </c>
      <c r="E765" s="55"/>
      <c r="F765" s="55">
        <v>300</v>
      </c>
      <c r="G765" s="55">
        <v>137937114</v>
      </c>
      <c r="H765" s="55"/>
      <c r="I765" s="55">
        <v>2275060012</v>
      </c>
      <c r="J765" s="55">
        <v>2</v>
      </c>
      <c r="K765" s="55" t="s">
        <v>34</v>
      </c>
      <c r="L765" s="55" t="s">
        <v>61</v>
      </c>
      <c r="M765" s="55">
        <v>34013</v>
      </c>
      <c r="N765" s="55"/>
      <c r="O765" s="55" t="s">
        <v>93</v>
      </c>
      <c r="P765" s="55">
        <v>48811</v>
      </c>
      <c r="Q765" s="55" t="s">
        <v>37</v>
      </c>
      <c r="R765" s="55" t="s">
        <v>38</v>
      </c>
      <c r="S765" s="55"/>
      <c r="T765" s="55"/>
      <c r="U765" s="55" t="s">
        <v>38</v>
      </c>
      <c r="V765" s="55">
        <v>40.690264999999997</v>
      </c>
      <c r="W765" s="55">
        <v>-74.176412999999997</v>
      </c>
      <c r="X765" s="55" t="s">
        <v>39</v>
      </c>
      <c r="Y765" s="55" t="s">
        <v>94</v>
      </c>
      <c r="Z765" s="55" t="s">
        <v>34</v>
      </c>
      <c r="AA765" s="55">
        <v>0</v>
      </c>
      <c r="AB765" s="55" t="s">
        <v>41</v>
      </c>
      <c r="AC765" s="55">
        <v>8</v>
      </c>
      <c r="AD765" s="55"/>
      <c r="AE765" s="55" t="s">
        <v>51</v>
      </c>
      <c r="AF765" s="55" t="s">
        <v>52</v>
      </c>
      <c r="AG765" s="55">
        <v>17.931799999999999</v>
      </c>
      <c r="AH765" s="57" t="s">
        <v>44</v>
      </c>
    </row>
    <row r="766" spans="1:34" x14ac:dyDescent="0.25">
      <c r="A766" s="54">
        <v>9376211</v>
      </c>
      <c r="B766" s="55"/>
      <c r="C766" s="55"/>
      <c r="D766" s="55">
        <v>62589313</v>
      </c>
      <c r="E766" s="55"/>
      <c r="F766" s="55">
        <v>300</v>
      </c>
      <c r="G766" s="55">
        <v>173353914</v>
      </c>
      <c r="H766" s="55"/>
      <c r="I766" s="55">
        <v>2275070000</v>
      </c>
      <c r="J766" s="55">
        <v>2</v>
      </c>
      <c r="K766" s="55" t="s">
        <v>34</v>
      </c>
      <c r="L766" s="55" t="s">
        <v>61</v>
      </c>
      <c r="M766" s="55">
        <v>34013</v>
      </c>
      <c r="N766" s="55"/>
      <c r="O766" s="55" t="s">
        <v>93</v>
      </c>
      <c r="P766" s="55">
        <v>48811</v>
      </c>
      <c r="Q766" s="55" t="s">
        <v>37</v>
      </c>
      <c r="R766" s="55" t="s">
        <v>38</v>
      </c>
      <c r="S766" s="55"/>
      <c r="T766" s="55"/>
      <c r="U766" s="55" t="s">
        <v>38</v>
      </c>
      <c r="V766" s="55">
        <v>40.690264999999997</v>
      </c>
      <c r="W766" s="55">
        <v>-74.176412999999997</v>
      </c>
      <c r="X766" s="55" t="s">
        <v>39</v>
      </c>
      <c r="Y766" s="55" t="s">
        <v>94</v>
      </c>
      <c r="Z766" s="55" t="s">
        <v>34</v>
      </c>
      <c r="AA766" s="55">
        <v>0</v>
      </c>
      <c r="AB766" s="55" t="s">
        <v>41</v>
      </c>
      <c r="AC766" s="55">
        <v>8</v>
      </c>
      <c r="AD766" s="55"/>
      <c r="AE766" s="55" t="s">
        <v>51</v>
      </c>
      <c r="AF766" s="55" t="s">
        <v>52</v>
      </c>
      <c r="AG766" s="55">
        <v>5.2105600000000001</v>
      </c>
      <c r="AH766" s="57" t="s">
        <v>44</v>
      </c>
    </row>
    <row r="767" spans="1:34" x14ac:dyDescent="0.25">
      <c r="A767" s="54">
        <v>9376211</v>
      </c>
      <c r="B767" s="55"/>
      <c r="C767" s="55"/>
      <c r="D767" s="55">
        <v>62589613</v>
      </c>
      <c r="E767" s="55"/>
      <c r="F767" s="55">
        <v>300</v>
      </c>
      <c r="G767" s="55">
        <v>84221714</v>
      </c>
      <c r="H767" s="55"/>
      <c r="I767" s="55">
        <v>2268008005</v>
      </c>
      <c r="J767" s="55">
        <v>2</v>
      </c>
      <c r="K767" s="55" t="s">
        <v>34</v>
      </c>
      <c r="L767" s="55" t="s">
        <v>61</v>
      </c>
      <c r="M767" s="55">
        <v>34013</v>
      </c>
      <c r="N767" s="55"/>
      <c r="O767" s="55" t="s">
        <v>93</v>
      </c>
      <c r="P767" s="55">
        <v>48811</v>
      </c>
      <c r="Q767" s="55" t="s">
        <v>37</v>
      </c>
      <c r="R767" s="55" t="s">
        <v>38</v>
      </c>
      <c r="S767" s="55"/>
      <c r="T767" s="55"/>
      <c r="U767" s="55" t="s">
        <v>38</v>
      </c>
      <c r="V767" s="55">
        <v>40.690264999999997</v>
      </c>
      <c r="W767" s="55">
        <v>-74.176412999999997</v>
      </c>
      <c r="X767" s="55" t="s">
        <v>39</v>
      </c>
      <c r="Y767" s="55" t="s">
        <v>94</v>
      </c>
      <c r="Z767" s="55" t="s">
        <v>34</v>
      </c>
      <c r="AA767" s="55">
        <v>0</v>
      </c>
      <c r="AB767" s="55" t="s">
        <v>41</v>
      </c>
      <c r="AC767" s="55">
        <v>8</v>
      </c>
      <c r="AD767" s="55"/>
      <c r="AE767" s="55" t="s">
        <v>51</v>
      </c>
      <c r="AF767" s="55" t="s">
        <v>52</v>
      </c>
      <c r="AG767" s="55">
        <v>1.3007899999999999</v>
      </c>
      <c r="AH767" s="57" t="s">
        <v>44</v>
      </c>
    </row>
    <row r="768" spans="1:34" x14ac:dyDescent="0.25">
      <c r="A768" s="54">
        <v>9376211</v>
      </c>
      <c r="B768" s="55"/>
      <c r="C768" s="55"/>
      <c r="D768" s="55">
        <v>55178313</v>
      </c>
      <c r="E768" s="55"/>
      <c r="F768" s="55">
        <v>300</v>
      </c>
      <c r="G768" s="55">
        <v>166472014</v>
      </c>
      <c r="H768" s="55"/>
      <c r="I768" s="55">
        <v>2275020000</v>
      </c>
      <c r="J768" s="55">
        <v>2</v>
      </c>
      <c r="K768" s="55" t="s">
        <v>34</v>
      </c>
      <c r="L768" s="55" t="s">
        <v>61</v>
      </c>
      <c r="M768" s="55">
        <v>34013</v>
      </c>
      <c r="N768" s="55"/>
      <c r="O768" s="55" t="s">
        <v>93</v>
      </c>
      <c r="P768" s="55">
        <v>48811</v>
      </c>
      <c r="Q768" s="55" t="s">
        <v>37</v>
      </c>
      <c r="R768" s="55" t="s">
        <v>38</v>
      </c>
      <c r="S768" s="55"/>
      <c r="T768" s="55"/>
      <c r="U768" s="55" t="s">
        <v>38</v>
      </c>
      <c r="V768" s="55">
        <v>40.690264999999997</v>
      </c>
      <c r="W768" s="55">
        <v>-74.176412999999997</v>
      </c>
      <c r="X768" s="55" t="s">
        <v>39</v>
      </c>
      <c r="Y768" s="55" t="s">
        <v>94</v>
      </c>
      <c r="Z768" s="55" t="s">
        <v>34</v>
      </c>
      <c r="AA768" s="55">
        <v>0</v>
      </c>
      <c r="AB768" s="55" t="s">
        <v>41</v>
      </c>
      <c r="AC768" s="55">
        <v>8</v>
      </c>
      <c r="AD768" s="55"/>
      <c r="AE768" s="55" t="s">
        <v>51</v>
      </c>
      <c r="AF768" s="55" t="s">
        <v>52</v>
      </c>
      <c r="AG768" s="55">
        <v>6.5739299999999998</v>
      </c>
      <c r="AH768" s="57" t="s">
        <v>44</v>
      </c>
    </row>
    <row r="769" spans="1:34" x14ac:dyDescent="0.25">
      <c r="A769" s="54">
        <v>9376211</v>
      </c>
      <c r="B769" s="55"/>
      <c r="C769" s="55"/>
      <c r="D769" s="55">
        <v>62589313</v>
      </c>
      <c r="E769" s="55"/>
      <c r="F769" s="55">
        <v>300</v>
      </c>
      <c r="G769" s="55">
        <v>84212214</v>
      </c>
      <c r="H769" s="55"/>
      <c r="I769" s="55">
        <v>2275070000</v>
      </c>
      <c r="J769" s="55">
        <v>2</v>
      </c>
      <c r="K769" s="55" t="s">
        <v>34</v>
      </c>
      <c r="L769" s="55" t="s">
        <v>61</v>
      </c>
      <c r="M769" s="55">
        <v>34013</v>
      </c>
      <c r="N769" s="55"/>
      <c r="O769" s="55" t="s">
        <v>93</v>
      </c>
      <c r="P769" s="55">
        <v>48811</v>
      </c>
      <c r="Q769" s="55" t="s">
        <v>37</v>
      </c>
      <c r="R769" s="55" t="s">
        <v>38</v>
      </c>
      <c r="S769" s="55"/>
      <c r="T769" s="55"/>
      <c r="U769" s="55" t="s">
        <v>38</v>
      </c>
      <c r="V769" s="55">
        <v>40.690264999999997</v>
      </c>
      <c r="W769" s="55">
        <v>-74.176412999999997</v>
      </c>
      <c r="X769" s="55" t="s">
        <v>39</v>
      </c>
      <c r="Y769" s="55" t="s">
        <v>94</v>
      </c>
      <c r="Z769" s="55" t="s">
        <v>34</v>
      </c>
      <c r="AA769" s="55">
        <v>0</v>
      </c>
      <c r="AB769" s="55" t="s">
        <v>41</v>
      </c>
      <c r="AC769" s="55">
        <v>8</v>
      </c>
      <c r="AD769" s="55"/>
      <c r="AE769" s="55" t="s">
        <v>51</v>
      </c>
      <c r="AF769" s="55" t="s">
        <v>52</v>
      </c>
      <c r="AG769" s="55">
        <v>0.36924499999999999</v>
      </c>
      <c r="AH769" s="57" t="s">
        <v>44</v>
      </c>
    </row>
    <row r="770" spans="1:34" x14ac:dyDescent="0.25">
      <c r="A770" s="54">
        <v>9376211</v>
      </c>
      <c r="B770" s="55"/>
      <c r="C770" s="55"/>
      <c r="D770" s="55">
        <v>55178313</v>
      </c>
      <c r="E770" s="55"/>
      <c r="F770" s="55">
        <v>300</v>
      </c>
      <c r="G770" s="55">
        <v>166471514</v>
      </c>
      <c r="H770" s="55"/>
      <c r="I770" s="55">
        <v>2275020000</v>
      </c>
      <c r="J770" s="55">
        <v>2</v>
      </c>
      <c r="K770" s="55" t="s">
        <v>34</v>
      </c>
      <c r="L770" s="55" t="s">
        <v>61</v>
      </c>
      <c r="M770" s="55">
        <v>34013</v>
      </c>
      <c r="N770" s="55"/>
      <c r="O770" s="55" t="s">
        <v>93</v>
      </c>
      <c r="P770" s="55">
        <v>48811</v>
      </c>
      <c r="Q770" s="55" t="s">
        <v>37</v>
      </c>
      <c r="R770" s="55" t="s">
        <v>38</v>
      </c>
      <c r="S770" s="55"/>
      <c r="T770" s="55"/>
      <c r="U770" s="55" t="s">
        <v>38</v>
      </c>
      <c r="V770" s="55">
        <v>40.690264999999997</v>
      </c>
      <c r="W770" s="55">
        <v>-74.176412999999997</v>
      </c>
      <c r="X770" s="55" t="s">
        <v>39</v>
      </c>
      <c r="Y770" s="55" t="s">
        <v>94</v>
      </c>
      <c r="Z770" s="55" t="s">
        <v>34</v>
      </c>
      <c r="AA770" s="55">
        <v>0</v>
      </c>
      <c r="AB770" s="55" t="s">
        <v>41</v>
      </c>
      <c r="AC770" s="55">
        <v>8</v>
      </c>
      <c r="AD770" s="55"/>
      <c r="AE770" s="55" t="s">
        <v>51</v>
      </c>
      <c r="AF770" s="55" t="s">
        <v>52</v>
      </c>
      <c r="AG770" s="55">
        <v>240.435</v>
      </c>
      <c r="AH770" s="57" t="s">
        <v>44</v>
      </c>
    </row>
    <row r="771" spans="1:34" x14ac:dyDescent="0.25">
      <c r="A771" s="54">
        <v>9376211</v>
      </c>
      <c r="B771" s="55"/>
      <c r="C771" s="55"/>
      <c r="D771" s="55">
        <v>98310013</v>
      </c>
      <c r="E771" s="55"/>
      <c r="F771" s="55">
        <v>300</v>
      </c>
      <c r="G771" s="55">
        <v>148199314</v>
      </c>
      <c r="H771" s="55"/>
      <c r="I771" s="55">
        <v>2275050012</v>
      </c>
      <c r="J771" s="55">
        <v>2</v>
      </c>
      <c r="K771" s="55" t="s">
        <v>34</v>
      </c>
      <c r="L771" s="55" t="s">
        <v>61</v>
      </c>
      <c r="M771" s="55">
        <v>34013</v>
      </c>
      <c r="N771" s="55"/>
      <c r="O771" s="55" t="s">
        <v>93</v>
      </c>
      <c r="P771" s="55">
        <v>48811</v>
      </c>
      <c r="Q771" s="55" t="s">
        <v>37</v>
      </c>
      <c r="R771" s="55" t="s">
        <v>38</v>
      </c>
      <c r="S771" s="55"/>
      <c r="T771" s="55"/>
      <c r="U771" s="55" t="s">
        <v>38</v>
      </c>
      <c r="V771" s="55">
        <v>40.690264999999997</v>
      </c>
      <c r="W771" s="55">
        <v>-74.176412999999997</v>
      </c>
      <c r="X771" s="55" t="s">
        <v>39</v>
      </c>
      <c r="Y771" s="55" t="s">
        <v>94</v>
      </c>
      <c r="Z771" s="55" t="s">
        <v>34</v>
      </c>
      <c r="AA771" s="55">
        <v>0</v>
      </c>
      <c r="AB771" s="55" t="s">
        <v>41</v>
      </c>
      <c r="AC771" s="55">
        <v>8</v>
      </c>
      <c r="AD771" s="55"/>
      <c r="AE771" s="55" t="s">
        <v>51</v>
      </c>
      <c r="AF771" s="55" t="s">
        <v>52</v>
      </c>
      <c r="AG771" s="55">
        <v>1.1107000000000001E-2</v>
      </c>
      <c r="AH771" s="57" t="s">
        <v>44</v>
      </c>
    </row>
    <row r="772" spans="1:34" x14ac:dyDescent="0.25">
      <c r="A772" s="54">
        <v>9376211</v>
      </c>
      <c r="B772" s="55"/>
      <c r="C772" s="55"/>
      <c r="D772" s="55">
        <v>55178313</v>
      </c>
      <c r="E772" s="55"/>
      <c r="F772" s="55">
        <v>300</v>
      </c>
      <c r="G772" s="55">
        <v>166471814</v>
      </c>
      <c r="H772" s="55"/>
      <c r="I772" s="55">
        <v>2275020000</v>
      </c>
      <c r="J772" s="55">
        <v>2</v>
      </c>
      <c r="K772" s="55" t="s">
        <v>34</v>
      </c>
      <c r="L772" s="55" t="s">
        <v>61</v>
      </c>
      <c r="M772" s="55">
        <v>34013</v>
      </c>
      <c r="N772" s="55"/>
      <c r="O772" s="55" t="s">
        <v>93</v>
      </c>
      <c r="P772" s="55">
        <v>48811</v>
      </c>
      <c r="Q772" s="55" t="s">
        <v>37</v>
      </c>
      <c r="R772" s="55" t="s">
        <v>38</v>
      </c>
      <c r="S772" s="55"/>
      <c r="T772" s="55"/>
      <c r="U772" s="55" t="s">
        <v>38</v>
      </c>
      <c r="V772" s="55">
        <v>40.690264999999997</v>
      </c>
      <c r="W772" s="55">
        <v>-74.176412999999997</v>
      </c>
      <c r="X772" s="55" t="s">
        <v>39</v>
      </c>
      <c r="Y772" s="55" t="s">
        <v>94</v>
      </c>
      <c r="Z772" s="55" t="s">
        <v>34</v>
      </c>
      <c r="AA772" s="55">
        <v>0</v>
      </c>
      <c r="AB772" s="55" t="s">
        <v>41</v>
      </c>
      <c r="AC772" s="55">
        <v>8</v>
      </c>
      <c r="AD772" s="55"/>
      <c r="AE772" s="55" t="s">
        <v>51</v>
      </c>
      <c r="AF772" s="55" t="s">
        <v>52</v>
      </c>
      <c r="AG772" s="55">
        <v>4.0626300000000004</v>
      </c>
      <c r="AH772" s="57" t="s">
        <v>44</v>
      </c>
    </row>
    <row r="773" spans="1:34" x14ac:dyDescent="0.25">
      <c r="A773" s="54">
        <v>9376211</v>
      </c>
      <c r="B773" s="55"/>
      <c r="C773" s="55"/>
      <c r="D773" s="55">
        <v>55178313</v>
      </c>
      <c r="E773" s="55"/>
      <c r="F773" s="55">
        <v>300</v>
      </c>
      <c r="G773" s="55">
        <v>81783214</v>
      </c>
      <c r="H773" s="55"/>
      <c r="I773" s="55">
        <v>2275020000</v>
      </c>
      <c r="J773" s="55">
        <v>2</v>
      </c>
      <c r="K773" s="55" t="s">
        <v>34</v>
      </c>
      <c r="L773" s="55" t="s">
        <v>61</v>
      </c>
      <c r="M773" s="55">
        <v>34013</v>
      </c>
      <c r="N773" s="55"/>
      <c r="O773" s="55" t="s">
        <v>93</v>
      </c>
      <c r="P773" s="55">
        <v>48811</v>
      </c>
      <c r="Q773" s="55" t="s">
        <v>37</v>
      </c>
      <c r="R773" s="55" t="s">
        <v>38</v>
      </c>
      <c r="S773" s="55"/>
      <c r="T773" s="55"/>
      <c r="U773" s="55" t="s">
        <v>38</v>
      </c>
      <c r="V773" s="55">
        <v>40.690264999999997</v>
      </c>
      <c r="W773" s="55">
        <v>-74.176412999999997</v>
      </c>
      <c r="X773" s="55" t="s">
        <v>39</v>
      </c>
      <c r="Y773" s="55" t="s">
        <v>94</v>
      </c>
      <c r="Z773" s="55" t="s">
        <v>34</v>
      </c>
      <c r="AA773" s="55">
        <v>0</v>
      </c>
      <c r="AB773" s="55" t="s">
        <v>41</v>
      </c>
      <c r="AC773" s="55">
        <v>8</v>
      </c>
      <c r="AD773" s="55"/>
      <c r="AE773" s="55" t="s">
        <v>51</v>
      </c>
      <c r="AF773" s="55" t="s">
        <v>52</v>
      </c>
      <c r="AG773" s="55">
        <v>2.0888399999999998</v>
      </c>
      <c r="AH773" s="57" t="s">
        <v>44</v>
      </c>
    </row>
    <row r="774" spans="1:34" x14ac:dyDescent="0.25">
      <c r="A774" s="54">
        <v>9376211</v>
      </c>
      <c r="B774" s="55"/>
      <c r="C774" s="55"/>
      <c r="D774" s="55">
        <v>62589313</v>
      </c>
      <c r="E774" s="55"/>
      <c r="F774" s="55">
        <v>300</v>
      </c>
      <c r="G774" s="55">
        <v>173354114</v>
      </c>
      <c r="H774" s="55"/>
      <c r="I774" s="55">
        <v>2275070000</v>
      </c>
      <c r="J774" s="55">
        <v>2</v>
      </c>
      <c r="K774" s="55" t="s">
        <v>34</v>
      </c>
      <c r="L774" s="55" t="s">
        <v>61</v>
      </c>
      <c r="M774" s="55">
        <v>34013</v>
      </c>
      <c r="N774" s="55"/>
      <c r="O774" s="55" t="s">
        <v>93</v>
      </c>
      <c r="P774" s="55">
        <v>48811</v>
      </c>
      <c r="Q774" s="55" t="s">
        <v>37</v>
      </c>
      <c r="R774" s="55" t="s">
        <v>38</v>
      </c>
      <c r="S774" s="55"/>
      <c r="T774" s="55"/>
      <c r="U774" s="55" t="s">
        <v>38</v>
      </c>
      <c r="V774" s="55">
        <v>40.690264999999997</v>
      </c>
      <c r="W774" s="55">
        <v>-74.176412999999997</v>
      </c>
      <c r="X774" s="55" t="s">
        <v>39</v>
      </c>
      <c r="Y774" s="55" t="s">
        <v>94</v>
      </c>
      <c r="Z774" s="55" t="s">
        <v>34</v>
      </c>
      <c r="AA774" s="55">
        <v>0</v>
      </c>
      <c r="AB774" s="55" t="s">
        <v>41</v>
      </c>
      <c r="AC774" s="55">
        <v>8</v>
      </c>
      <c r="AD774" s="55"/>
      <c r="AE774" s="55" t="s">
        <v>51</v>
      </c>
      <c r="AF774" s="55" t="s">
        <v>52</v>
      </c>
      <c r="AG774" s="55">
        <v>0.15668000000000001</v>
      </c>
      <c r="AH774" s="57" t="s">
        <v>44</v>
      </c>
    </row>
    <row r="775" spans="1:34" x14ac:dyDescent="0.25">
      <c r="A775" s="54">
        <v>9376211</v>
      </c>
      <c r="B775" s="55"/>
      <c r="C775" s="55"/>
      <c r="D775" s="55">
        <v>62589313</v>
      </c>
      <c r="E775" s="55"/>
      <c r="F775" s="55">
        <v>300</v>
      </c>
      <c r="G775" s="55">
        <v>145757914</v>
      </c>
      <c r="H775" s="55"/>
      <c r="I775" s="55">
        <v>2275070000</v>
      </c>
      <c r="J775" s="55">
        <v>2</v>
      </c>
      <c r="K775" s="55" t="s">
        <v>34</v>
      </c>
      <c r="L775" s="55" t="s">
        <v>61</v>
      </c>
      <c r="M775" s="55">
        <v>34013</v>
      </c>
      <c r="N775" s="55"/>
      <c r="O775" s="55" t="s">
        <v>93</v>
      </c>
      <c r="P775" s="55">
        <v>48811</v>
      </c>
      <c r="Q775" s="55" t="s">
        <v>37</v>
      </c>
      <c r="R775" s="55" t="s">
        <v>38</v>
      </c>
      <c r="S775" s="55"/>
      <c r="T775" s="55"/>
      <c r="U775" s="55" t="s">
        <v>38</v>
      </c>
      <c r="V775" s="55">
        <v>40.690264999999997</v>
      </c>
      <c r="W775" s="55">
        <v>-74.176412999999997</v>
      </c>
      <c r="X775" s="55" t="s">
        <v>39</v>
      </c>
      <c r="Y775" s="55" t="s">
        <v>94</v>
      </c>
      <c r="Z775" s="55" t="s">
        <v>34</v>
      </c>
      <c r="AA775" s="55">
        <v>0</v>
      </c>
      <c r="AB775" s="55" t="s">
        <v>41</v>
      </c>
      <c r="AC775" s="55">
        <v>8</v>
      </c>
      <c r="AD775" s="55"/>
      <c r="AE775" s="55" t="s">
        <v>51</v>
      </c>
      <c r="AF775" s="55" t="s">
        <v>52</v>
      </c>
      <c r="AG775" s="55">
        <v>0.59354300000000004</v>
      </c>
      <c r="AH775" s="57" t="s">
        <v>44</v>
      </c>
    </row>
    <row r="776" spans="1:34" x14ac:dyDescent="0.25">
      <c r="A776" s="54">
        <v>9376211</v>
      </c>
      <c r="B776" s="55"/>
      <c r="C776" s="55"/>
      <c r="D776" s="55">
        <v>62589313</v>
      </c>
      <c r="E776" s="55"/>
      <c r="F776" s="55">
        <v>300</v>
      </c>
      <c r="G776" s="55">
        <v>84215014</v>
      </c>
      <c r="H776" s="55"/>
      <c r="I776" s="55">
        <v>2275070000</v>
      </c>
      <c r="J776" s="55">
        <v>2</v>
      </c>
      <c r="K776" s="55" t="s">
        <v>34</v>
      </c>
      <c r="L776" s="55" t="s">
        <v>61</v>
      </c>
      <c r="M776" s="55">
        <v>34013</v>
      </c>
      <c r="N776" s="55"/>
      <c r="O776" s="55" t="s">
        <v>93</v>
      </c>
      <c r="P776" s="55">
        <v>48811</v>
      </c>
      <c r="Q776" s="55" t="s">
        <v>37</v>
      </c>
      <c r="R776" s="55" t="s">
        <v>38</v>
      </c>
      <c r="S776" s="55"/>
      <c r="T776" s="55"/>
      <c r="U776" s="55" t="s">
        <v>38</v>
      </c>
      <c r="V776" s="55">
        <v>40.690264999999997</v>
      </c>
      <c r="W776" s="55">
        <v>-74.176412999999997</v>
      </c>
      <c r="X776" s="55" t="s">
        <v>39</v>
      </c>
      <c r="Y776" s="55" t="s">
        <v>94</v>
      </c>
      <c r="Z776" s="55" t="s">
        <v>34</v>
      </c>
      <c r="AA776" s="55">
        <v>0</v>
      </c>
      <c r="AB776" s="55" t="s">
        <v>41</v>
      </c>
      <c r="AC776" s="55">
        <v>8</v>
      </c>
      <c r="AD776" s="55"/>
      <c r="AE776" s="55" t="s">
        <v>51</v>
      </c>
      <c r="AF776" s="55" t="s">
        <v>52</v>
      </c>
      <c r="AG776" s="55">
        <v>3.88619</v>
      </c>
      <c r="AH776" s="57" t="s">
        <v>44</v>
      </c>
    </row>
    <row r="777" spans="1:34" x14ac:dyDescent="0.25">
      <c r="A777" s="54">
        <v>9376211</v>
      </c>
      <c r="B777" s="55"/>
      <c r="C777" s="55"/>
      <c r="D777" s="55">
        <v>62589313</v>
      </c>
      <c r="E777" s="55"/>
      <c r="F777" s="55">
        <v>300</v>
      </c>
      <c r="G777" s="55">
        <v>84216914</v>
      </c>
      <c r="H777" s="55"/>
      <c r="I777" s="55">
        <v>2275070000</v>
      </c>
      <c r="J777" s="55">
        <v>2</v>
      </c>
      <c r="K777" s="55" t="s">
        <v>34</v>
      </c>
      <c r="L777" s="55" t="s">
        <v>61</v>
      </c>
      <c r="M777" s="55">
        <v>34013</v>
      </c>
      <c r="N777" s="55"/>
      <c r="O777" s="55" t="s">
        <v>93</v>
      </c>
      <c r="P777" s="55">
        <v>48811</v>
      </c>
      <c r="Q777" s="55" t="s">
        <v>37</v>
      </c>
      <c r="R777" s="55" t="s">
        <v>38</v>
      </c>
      <c r="S777" s="55"/>
      <c r="T777" s="55"/>
      <c r="U777" s="55" t="s">
        <v>38</v>
      </c>
      <c r="V777" s="55">
        <v>40.690264999999997</v>
      </c>
      <c r="W777" s="55">
        <v>-74.176412999999997</v>
      </c>
      <c r="X777" s="55" t="s">
        <v>39</v>
      </c>
      <c r="Y777" s="55" t="s">
        <v>94</v>
      </c>
      <c r="Z777" s="55" t="s">
        <v>34</v>
      </c>
      <c r="AA777" s="55">
        <v>0</v>
      </c>
      <c r="AB777" s="55" t="s">
        <v>41</v>
      </c>
      <c r="AC777" s="55">
        <v>8</v>
      </c>
      <c r="AD777" s="55"/>
      <c r="AE777" s="55" t="s">
        <v>51</v>
      </c>
      <c r="AF777" s="55" t="s">
        <v>52</v>
      </c>
      <c r="AG777" s="55">
        <v>0.287408</v>
      </c>
      <c r="AH777" s="57" t="s">
        <v>44</v>
      </c>
    </row>
    <row r="778" spans="1:34" x14ac:dyDescent="0.25">
      <c r="A778" s="54">
        <v>9376211</v>
      </c>
      <c r="B778" s="55"/>
      <c r="C778" s="55"/>
      <c r="D778" s="55">
        <v>98310013</v>
      </c>
      <c r="E778" s="55"/>
      <c r="F778" s="55">
        <v>300</v>
      </c>
      <c r="G778" s="55">
        <v>148197414</v>
      </c>
      <c r="H778" s="55"/>
      <c r="I778" s="55">
        <v>2275050012</v>
      </c>
      <c r="J778" s="55">
        <v>2</v>
      </c>
      <c r="K778" s="55" t="s">
        <v>34</v>
      </c>
      <c r="L778" s="55" t="s">
        <v>61</v>
      </c>
      <c r="M778" s="55">
        <v>34013</v>
      </c>
      <c r="N778" s="55"/>
      <c r="O778" s="55" t="s">
        <v>93</v>
      </c>
      <c r="P778" s="55">
        <v>48811</v>
      </c>
      <c r="Q778" s="55" t="s">
        <v>37</v>
      </c>
      <c r="R778" s="55" t="s">
        <v>38</v>
      </c>
      <c r="S778" s="55"/>
      <c r="T778" s="55"/>
      <c r="U778" s="55" t="s">
        <v>38</v>
      </c>
      <c r="V778" s="55">
        <v>40.690264999999997</v>
      </c>
      <c r="W778" s="55">
        <v>-74.176412999999997</v>
      </c>
      <c r="X778" s="55" t="s">
        <v>39</v>
      </c>
      <c r="Y778" s="55" t="s">
        <v>94</v>
      </c>
      <c r="Z778" s="55" t="s">
        <v>34</v>
      </c>
      <c r="AA778" s="55">
        <v>0</v>
      </c>
      <c r="AB778" s="55" t="s">
        <v>41</v>
      </c>
      <c r="AC778" s="55">
        <v>8</v>
      </c>
      <c r="AD778" s="55"/>
      <c r="AE778" s="55" t="s">
        <v>51</v>
      </c>
      <c r="AF778" s="55" t="s">
        <v>52</v>
      </c>
      <c r="AG778" s="55">
        <v>1.94276E-3</v>
      </c>
      <c r="AH778" s="57" t="s">
        <v>44</v>
      </c>
    </row>
    <row r="779" spans="1:34" x14ac:dyDescent="0.25">
      <c r="A779" s="54">
        <v>9376211</v>
      </c>
      <c r="B779" s="55"/>
      <c r="C779" s="55"/>
      <c r="D779" s="55">
        <v>62589313</v>
      </c>
      <c r="E779" s="55"/>
      <c r="F779" s="55">
        <v>300</v>
      </c>
      <c r="G779" s="55">
        <v>173353614</v>
      </c>
      <c r="H779" s="55"/>
      <c r="I779" s="55">
        <v>2275070000</v>
      </c>
      <c r="J779" s="55">
        <v>2</v>
      </c>
      <c r="K779" s="55" t="s">
        <v>34</v>
      </c>
      <c r="L779" s="55" t="s">
        <v>61</v>
      </c>
      <c r="M779" s="55">
        <v>34013</v>
      </c>
      <c r="N779" s="55"/>
      <c r="O779" s="55" t="s">
        <v>93</v>
      </c>
      <c r="P779" s="55">
        <v>48811</v>
      </c>
      <c r="Q779" s="55" t="s">
        <v>37</v>
      </c>
      <c r="R779" s="55" t="s">
        <v>38</v>
      </c>
      <c r="S779" s="55"/>
      <c r="T779" s="55"/>
      <c r="U779" s="55" t="s">
        <v>38</v>
      </c>
      <c r="V779" s="55">
        <v>40.690264999999997</v>
      </c>
      <c r="W779" s="55">
        <v>-74.176412999999997</v>
      </c>
      <c r="X779" s="55" t="s">
        <v>39</v>
      </c>
      <c r="Y779" s="55" t="s">
        <v>94</v>
      </c>
      <c r="Z779" s="55" t="s">
        <v>34</v>
      </c>
      <c r="AA779" s="55">
        <v>0</v>
      </c>
      <c r="AB779" s="55" t="s">
        <v>41</v>
      </c>
      <c r="AC779" s="55">
        <v>8</v>
      </c>
      <c r="AD779" s="55"/>
      <c r="AE779" s="55" t="s">
        <v>51</v>
      </c>
      <c r="AF779" s="55" t="s">
        <v>52</v>
      </c>
      <c r="AG779" s="55">
        <v>5.7302200000000001</v>
      </c>
      <c r="AH779" s="57" t="s">
        <v>44</v>
      </c>
    </row>
    <row r="780" spans="1:34" x14ac:dyDescent="0.25">
      <c r="A780" s="54">
        <v>9376211</v>
      </c>
      <c r="B780" s="55"/>
      <c r="C780" s="55"/>
      <c r="D780" s="55">
        <v>55178313</v>
      </c>
      <c r="E780" s="55"/>
      <c r="F780" s="55">
        <v>300</v>
      </c>
      <c r="G780" s="55">
        <v>81777714</v>
      </c>
      <c r="H780" s="55"/>
      <c r="I780" s="55">
        <v>2275020000</v>
      </c>
      <c r="J780" s="55">
        <v>2</v>
      </c>
      <c r="K780" s="55" t="s">
        <v>34</v>
      </c>
      <c r="L780" s="55" t="s">
        <v>61</v>
      </c>
      <c r="M780" s="55">
        <v>34013</v>
      </c>
      <c r="N780" s="55"/>
      <c r="O780" s="55" t="s">
        <v>93</v>
      </c>
      <c r="P780" s="55">
        <v>48811</v>
      </c>
      <c r="Q780" s="55" t="s">
        <v>37</v>
      </c>
      <c r="R780" s="55" t="s">
        <v>38</v>
      </c>
      <c r="S780" s="55"/>
      <c r="T780" s="55"/>
      <c r="U780" s="55" t="s">
        <v>38</v>
      </c>
      <c r="V780" s="55">
        <v>40.690264999999997</v>
      </c>
      <c r="W780" s="55">
        <v>-74.176412999999997</v>
      </c>
      <c r="X780" s="55" t="s">
        <v>39</v>
      </c>
      <c r="Y780" s="55" t="s">
        <v>94</v>
      </c>
      <c r="Z780" s="55" t="s">
        <v>34</v>
      </c>
      <c r="AA780" s="55">
        <v>0</v>
      </c>
      <c r="AB780" s="55" t="s">
        <v>41</v>
      </c>
      <c r="AC780" s="55">
        <v>8</v>
      </c>
      <c r="AD780" s="55"/>
      <c r="AE780" s="55" t="s">
        <v>51</v>
      </c>
      <c r="AF780" s="55" t="s">
        <v>52</v>
      </c>
      <c r="AG780" s="55">
        <v>7.8766700000000005E-3</v>
      </c>
      <c r="AH780" s="57" t="s">
        <v>44</v>
      </c>
    </row>
    <row r="781" spans="1:34" x14ac:dyDescent="0.25">
      <c r="A781" s="54">
        <v>9376211</v>
      </c>
      <c r="B781" s="55"/>
      <c r="C781" s="55"/>
      <c r="D781" s="55">
        <v>55178313</v>
      </c>
      <c r="E781" s="55"/>
      <c r="F781" s="55">
        <v>300</v>
      </c>
      <c r="G781" s="55">
        <v>166471714</v>
      </c>
      <c r="H781" s="55"/>
      <c r="I781" s="55">
        <v>2275020000</v>
      </c>
      <c r="J781" s="55">
        <v>2</v>
      </c>
      <c r="K781" s="55" t="s">
        <v>34</v>
      </c>
      <c r="L781" s="55" t="s">
        <v>61</v>
      </c>
      <c r="M781" s="55">
        <v>34013</v>
      </c>
      <c r="N781" s="55"/>
      <c r="O781" s="55" t="s">
        <v>93</v>
      </c>
      <c r="P781" s="55">
        <v>48811</v>
      </c>
      <c r="Q781" s="55" t="s">
        <v>37</v>
      </c>
      <c r="R781" s="55" t="s">
        <v>38</v>
      </c>
      <c r="S781" s="55"/>
      <c r="T781" s="55"/>
      <c r="U781" s="55" t="s">
        <v>38</v>
      </c>
      <c r="V781" s="55">
        <v>40.690264999999997</v>
      </c>
      <c r="W781" s="55">
        <v>-74.176412999999997</v>
      </c>
      <c r="X781" s="55" t="s">
        <v>39</v>
      </c>
      <c r="Y781" s="55" t="s">
        <v>94</v>
      </c>
      <c r="Z781" s="55" t="s">
        <v>34</v>
      </c>
      <c r="AA781" s="55">
        <v>0</v>
      </c>
      <c r="AB781" s="55" t="s">
        <v>41</v>
      </c>
      <c r="AC781" s="55">
        <v>8</v>
      </c>
      <c r="AD781" s="55"/>
      <c r="AE781" s="55" t="s">
        <v>51</v>
      </c>
      <c r="AF781" s="55" t="s">
        <v>52</v>
      </c>
      <c r="AG781" s="55">
        <v>87.537899999999993</v>
      </c>
      <c r="AH781" s="57" t="s">
        <v>44</v>
      </c>
    </row>
    <row r="782" spans="1:34" x14ac:dyDescent="0.25">
      <c r="A782" s="54">
        <v>9376211</v>
      </c>
      <c r="B782" s="55"/>
      <c r="C782" s="55"/>
      <c r="D782" s="55">
        <v>55178313</v>
      </c>
      <c r="E782" s="55"/>
      <c r="F782" s="55">
        <v>300</v>
      </c>
      <c r="G782" s="55">
        <v>81775714</v>
      </c>
      <c r="H782" s="55"/>
      <c r="I782" s="55">
        <v>2275020000</v>
      </c>
      <c r="J782" s="55">
        <v>2</v>
      </c>
      <c r="K782" s="55" t="s">
        <v>34</v>
      </c>
      <c r="L782" s="55" t="s">
        <v>61</v>
      </c>
      <c r="M782" s="55">
        <v>34013</v>
      </c>
      <c r="N782" s="55"/>
      <c r="O782" s="55" t="s">
        <v>93</v>
      </c>
      <c r="P782" s="55">
        <v>48811</v>
      </c>
      <c r="Q782" s="55" t="s">
        <v>37</v>
      </c>
      <c r="R782" s="55" t="s">
        <v>38</v>
      </c>
      <c r="S782" s="55"/>
      <c r="T782" s="55"/>
      <c r="U782" s="55" t="s">
        <v>38</v>
      </c>
      <c r="V782" s="55">
        <v>40.690264999999997</v>
      </c>
      <c r="W782" s="55">
        <v>-74.176412999999997</v>
      </c>
      <c r="X782" s="55" t="s">
        <v>39</v>
      </c>
      <c r="Y782" s="55" t="s">
        <v>94</v>
      </c>
      <c r="Z782" s="55" t="s">
        <v>34</v>
      </c>
      <c r="AA782" s="55">
        <v>0</v>
      </c>
      <c r="AB782" s="55" t="s">
        <v>41</v>
      </c>
      <c r="AC782" s="55">
        <v>8</v>
      </c>
      <c r="AD782" s="55"/>
      <c r="AE782" s="55" t="s">
        <v>51</v>
      </c>
      <c r="AF782" s="55" t="s">
        <v>52</v>
      </c>
      <c r="AG782" s="55">
        <v>23.226700000000001</v>
      </c>
      <c r="AH782" s="57" t="s">
        <v>44</v>
      </c>
    </row>
    <row r="783" spans="1:34" x14ac:dyDescent="0.25">
      <c r="A783" s="54">
        <v>9376211</v>
      </c>
      <c r="B783" s="55"/>
      <c r="C783" s="55"/>
      <c r="D783" s="55">
        <v>55178313</v>
      </c>
      <c r="E783" s="55"/>
      <c r="F783" s="55">
        <v>300</v>
      </c>
      <c r="G783" s="55">
        <v>81784014</v>
      </c>
      <c r="H783" s="55"/>
      <c r="I783" s="55">
        <v>2275020000</v>
      </c>
      <c r="J783" s="55">
        <v>2</v>
      </c>
      <c r="K783" s="55" t="s">
        <v>34</v>
      </c>
      <c r="L783" s="55" t="s">
        <v>61</v>
      </c>
      <c r="M783" s="55">
        <v>34013</v>
      </c>
      <c r="N783" s="55"/>
      <c r="O783" s="55" t="s">
        <v>93</v>
      </c>
      <c r="P783" s="55">
        <v>48811</v>
      </c>
      <c r="Q783" s="55" t="s">
        <v>37</v>
      </c>
      <c r="R783" s="55" t="s">
        <v>38</v>
      </c>
      <c r="S783" s="55"/>
      <c r="T783" s="55"/>
      <c r="U783" s="55" t="s">
        <v>38</v>
      </c>
      <c r="V783" s="55">
        <v>40.690264999999997</v>
      </c>
      <c r="W783" s="55">
        <v>-74.176412999999997</v>
      </c>
      <c r="X783" s="55" t="s">
        <v>39</v>
      </c>
      <c r="Y783" s="55" t="s">
        <v>94</v>
      </c>
      <c r="Z783" s="55" t="s">
        <v>34</v>
      </c>
      <c r="AA783" s="55">
        <v>0</v>
      </c>
      <c r="AB783" s="55" t="s">
        <v>41</v>
      </c>
      <c r="AC783" s="55">
        <v>8</v>
      </c>
      <c r="AD783" s="55"/>
      <c r="AE783" s="55" t="s">
        <v>51</v>
      </c>
      <c r="AF783" s="55" t="s">
        <v>52</v>
      </c>
      <c r="AG783" s="55">
        <v>125.685</v>
      </c>
      <c r="AH783" s="57" t="s">
        <v>44</v>
      </c>
    </row>
    <row r="784" spans="1:34" x14ac:dyDescent="0.25">
      <c r="A784" s="54">
        <v>9376211</v>
      </c>
      <c r="B784" s="55"/>
      <c r="C784" s="55"/>
      <c r="D784" s="55">
        <v>62589313</v>
      </c>
      <c r="E784" s="55"/>
      <c r="F784" s="55">
        <v>300</v>
      </c>
      <c r="G784" s="55">
        <v>173353514</v>
      </c>
      <c r="H784" s="55"/>
      <c r="I784" s="55">
        <v>2275070000</v>
      </c>
      <c r="J784" s="55">
        <v>2</v>
      </c>
      <c r="K784" s="55" t="s">
        <v>34</v>
      </c>
      <c r="L784" s="55" t="s">
        <v>61</v>
      </c>
      <c r="M784" s="55">
        <v>34013</v>
      </c>
      <c r="N784" s="55"/>
      <c r="O784" s="55" t="s">
        <v>93</v>
      </c>
      <c r="P784" s="55">
        <v>48811</v>
      </c>
      <c r="Q784" s="55" t="s">
        <v>37</v>
      </c>
      <c r="R784" s="55" t="s">
        <v>38</v>
      </c>
      <c r="S784" s="55"/>
      <c r="T784" s="55"/>
      <c r="U784" s="55" t="s">
        <v>38</v>
      </c>
      <c r="V784" s="55">
        <v>40.690264999999997</v>
      </c>
      <c r="W784" s="55">
        <v>-74.176412999999997</v>
      </c>
      <c r="X784" s="55" t="s">
        <v>39</v>
      </c>
      <c r="Y784" s="55" t="s">
        <v>94</v>
      </c>
      <c r="Z784" s="55" t="s">
        <v>34</v>
      </c>
      <c r="AA784" s="55">
        <v>0</v>
      </c>
      <c r="AB784" s="55" t="s">
        <v>41</v>
      </c>
      <c r="AC784" s="55">
        <v>8</v>
      </c>
      <c r="AD784" s="55"/>
      <c r="AE784" s="55" t="s">
        <v>51</v>
      </c>
      <c r="AF784" s="55" t="s">
        <v>52</v>
      </c>
      <c r="AG784" s="55">
        <v>2.96135E-4</v>
      </c>
      <c r="AH784" s="57" t="s">
        <v>44</v>
      </c>
    </row>
    <row r="785" spans="1:34" x14ac:dyDescent="0.25">
      <c r="A785" s="54">
        <v>9376211</v>
      </c>
      <c r="B785" s="55"/>
      <c r="C785" s="55"/>
      <c r="D785" s="55">
        <v>55178313</v>
      </c>
      <c r="E785" s="55"/>
      <c r="F785" s="55">
        <v>300</v>
      </c>
      <c r="G785" s="55">
        <v>166471314</v>
      </c>
      <c r="H785" s="55"/>
      <c r="I785" s="55">
        <v>2275020000</v>
      </c>
      <c r="J785" s="55">
        <v>2</v>
      </c>
      <c r="K785" s="55" t="s">
        <v>34</v>
      </c>
      <c r="L785" s="55" t="s">
        <v>61</v>
      </c>
      <c r="M785" s="55">
        <v>34013</v>
      </c>
      <c r="N785" s="55"/>
      <c r="O785" s="55" t="s">
        <v>93</v>
      </c>
      <c r="P785" s="55">
        <v>48811</v>
      </c>
      <c r="Q785" s="55" t="s">
        <v>37</v>
      </c>
      <c r="R785" s="55" t="s">
        <v>38</v>
      </c>
      <c r="S785" s="55"/>
      <c r="T785" s="55"/>
      <c r="U785" s="55" t="s">
        <v>38</v>
      </c>
      <c r="V785" s="55">
        <v>40.690264999999997</v>
      </c>
      <c r="W785" s="55">
        <v>-74.176412999999997</v>
      </c>
      <c r="X785" s="55" t="s">
        <v>39</v>
      </c>
      <c r="Y785" s="55" t="s">
        <v>94</v>
      </c>
      <c r="Z785" s="55" t="s">
        <v>34</v>
      </c>
      <c r="AA785" s="55">
        <v>0</v>
      </c>
      <c r="AB785" s="55" t="s">
        <v>41</v>
      </c>
      <c r="AC785" s="55">
        <v>8</v>
      </c>
      <c r="AD785" s="55"/>
      <c r="AE785" s="55" t="s">
        <v>51</v>
      </c>
      <c r="AF785" s="55" t="s">
        <v>52</v>
      </c>
      <c r="AG785" s="55">
        <v>155.39400000000001</v>
      </c>
      <c r="AH785" s="57" t="s">
        <v>44</v>
      </c>
    </row>
    <row r="786" spans="1:34" x14ac:dyDescent="0.25">
      <c r="A786" s="54">
        <v>9376211</v>
      </c>
      <c r="B786" s="55"/>
      <c r="C786" s="55"/>
      <c r="D786" s="55">
        <v>62589313</v>
      </c>
      <c r="E786" s="55"/>
      <c r="F786" s="55">
        <v>300</v>
      </c>
      <c r="G786" s="55">
        <v>173353314</v>
      </c>
      <c r="H786" s="55"/>
      <c r="I786" s="55">
        <v>2275070000</v>
      </c>
      <c r="J786" s="55">
        <v>2</v>
      </c>
      <c r="K786" s="55" t="s">
        <v>34</v>
      </c>
      <c r="L786" s="55" t="s">
        <v>61</v>
      </c>
      <c r="M786" s="55">
        <v>34013</v>
      </c>
      <c r="N786" s="55"/>
      <c r="O786" s="55" t="s">
        <v>93</v>
      </c>
      <c r="P786" s="55">
        <v>48811</v>
      </c>
      <c r="Q786" s="55" t="s">
        <v>37</v>
      </c>
      <c r="R786" s="55" t="s">
        <v>38</v>
      </c>
      <c r="S786" s="55"/>
      <c r="T786" s="55"/>
      <c r="U786" s="55" t="s">
        <v>38</v>
      </c>
      <c r="V786" s="55">
        <v>40.690264999999997</v>
      </c>
      <c r="W786" s="55">
        <v>-74.176412999999997</v>
      </c>
      <c r="X786" s="55" t="s">
        <v>39</v>
      </c>
      <c r="Y786" s="55" t="s">
        <v>94</v>
      </c>
      <c r="Z786" s="55" t="s">
        <v>34</v>
      </c>
      <c r="AA786" s="55">
        <v>0</v>
      </c>
      <c r="AB786" s="55" t="s">
        <v>41</v>
      </c>
      <c r="AC786" s="55">
        <v>8</v>
      </c>
      <c r="AD786" s="55"/>
      <c r="AE786" s="55" t="s">
        <v>51</v>
      </c>
      <c r="AF786" s="55" t="s">
        <v>52</v>
      </c>
      <c r="AG786" s="55">
        <v>1.74122</v>
      </c>
      <c r="AH786" s="57" t="s">
        <v>44</v>
      </c>
    </row>
    <row r="787" spans="1:34" x14ac:dyDescent="0.25">
      <c r="A787" s="54">
        <v>9376211</v>
      </c>
      <c r="B787" s="55"/>
      <c r="C787" s="55"/>
      <c r="D787" s="55">
        <v>55178313</v>
      </c>
      <c r="E787" s="55"/>
      <c r="F787" s="55">
        <v>300</v>
      </c>
      <c r="G787" s="55">
        <v>166472914</v>
      </c>
      <c r="H787" s="55"/>
      <c r="I787" s="55">
        <v>2275020000</v>
      </c>
      <c r="J787" s="55">
        <v>2</v>
      </c>
      <c r="K787" s="55" t="s">
        <v>34</v>
      </c>
      <c r="L787" s="55" t="s">
        <v>61</v>
      </c>
      <c r="M787" s="55">
        <v>34013</v>
      </c>
      <c r="N787" s="55"/>
      <c r="O787" s="55" t="s">
        <v>93</v>
      </c>
      <c r="P787" s="55">
        <v>48811</v>
      </c>
      <c r="Q787" s="55" t="s">
        <v>37</v>
      </c>
      <c r="R787" s="55" t="s">
        <v>38</v>
      </c>
      <c r="S787" s="55"/>
      <c r="T787" s="55"/>
      <c r="U787" s="55" t="s">
        <v>38</v>
      </c>
      <c r="V787" s="55">
        <v>40.690264999999997</v>
      </c>
      <c r="W787" s="55">
        <v>-74.176412999999997</v>
      </c>
      <c r="X787" s="55" t="s">
        <v>39</v>
      </c>
      <c r="Y787" s="55" t="s">
        <v>94</v>
      </c>
      <c r="Z787" s="55" t="s">
        <v>34</v>
      </c>
      <c r="AA787" s="55">
        <v>0</v>
      </c>
      <c r="AB787" s="55" t="s">
        <v>41</v>
      </c>
      <c r="AC787" s="55">
        <v>8</v>
      </c>
      <c r="AD787" s="55"/>
      <c r="AE787" s="55" t="s">
        <v>51</v>
      </c>
      <c r="AF787" s="55" t="s">
        <v>52</v>
      </c>
      <c r="AG787" s="55">
        <v>3.9383400000000002E-3</v>
      </c>
      <c r="AH787" s="57" t="s">
        <v>44</v>
      </c>
    </row>
    <row r="788" spans="1:34" x14ac:dyDescent="0.25">
      <c r="A788" s="54">
        <v>9376211</v>
      </c>
      <c r="B788" s="55"/>
      <c r="C788" s="55"/>
      <c r="D788" s="55">
        <v>55178313</v>
      </c>
      <c r="E788" s="55"/>
      <c r="F788" s="55">
        <v>300</v>
      </c>
      <c r="G788" s="55">
        <v>166471614</v>
      </c>
      <c r="H788" s="55"/>
      <c r="I788" s="55">
        <v>2275020000</v>
      </c>
      <c r="J788" s="55">
        <v>2</v>
      </c>
      <c r="K788" s="55" t="s">
        <v>34</v>
      </c>
      <c r="L788" s="55" t="s">
        <v>61</v>
      </c>
      <c r="M788" s="55">
        <v>34013</v>
      </c>
      <c r="N788" s="55"/>
      <c r="O788" s="55" t="s">
        <v>93</v>
      </c>
      <c r="P788" s="55">
        <v>48811</v>
      </c>
      <c r="Q788" s="55" t="s">
        <v>37</v>
      </c>
      <c r="R788" s="55" t="s">
        <v>38</v>
      </c>
      <c r="S788" s="55"/>
      <c r="T788" s="55"/>
      <c r="U788" s="55" t="s">
        <v>38</v>
      </c>
      <c r="V788" s="55">
        <v>40.690264999999997</v>
      </c>
      <c r="W788" s="55">
        <v>-74.176412999999997</v>
      </c>
      <c r="X788" s="55" t="s">
        <v>39</v>
      </c>
      <c r="Y788" s="55" t="s">
        <v>94</v>
      </c>
      <c r="Z788" s="55" t="s">
        <v>34</v>
      </c>
      <c r="AA788" s="55">
        <v>0</v>
      </c>
      <c r="AB788" s="55" t="s">
        <v>41</v>
      </c>
      <c r="AC788" s="55">
        <v>8</v>
      </c>
      <c r="AD788" s="55"/>
      <c r="AE788" s="55" t="s">
        <v>51</v>
      </c>
      <c r="AF788" s="55" t="s">
        <v>52</v>
      </c>
      <c r="AG788" s="55">
        <v>213.006</v>
      </c>
      <c r="AH788" s="57" t="s">
        <v>44</v>
      </c>
    </row>
    <row r="789" spans="1:34" x14ac:dyDescent="0.25">
      <c r="A789" s="54">
        <v>9376211</v>
      </c>
      <c r="B789" s="55"/>
      <c r="C789" s="55"/>
      <c r="D789" s="55">
        <v>62589313</v>
      </c>
      <c r="E789" s="55"/>
      <c r="F789" s="55">
        <v>300</v>
      </c>
      <c r="G789" s="55">
        <v>173354814</v>
      </c>
      <c r="H789" s="55"/>
      <c r="I789" s="55">
        <v>2275070000</v>
      </c>
      <c r="J789" s="55">
        <v>2</v>
      </c>
      <c r="K789" s="55" t="s">
        <v>34</v>
      </c>
      <c r="L789" s="55" t="s">
        <v>61</v>
      </c>
      <c r="M789" s="55">
        <v>34013</v>
      </c>
      <c r="N789" s="55"/>
      <c r="O789" s="55" t="s">
        <v>93</v>
      </c>
      <c r="P789" s="55">
        <v>48811</v>
      </c>
      <c r="Q789" s="55" t="s">
        <v>37</v>
      </c>
      <c r="R789" s="55" t="s">
        <v>38</v>
      </c>
      <c r="S789" s="55"/>
      <c r="T789" s="55"/>
      <c r="U789" s="55" t="s">
        <v>38</v>
      </c>
      <c r="V789" s="55">
        <v>40.690264999999997</v>
      </c>
      <c r="W789" s="55">
        <v>-74.176412999999997</v>
      </c>
      <c r="X789" s="55" t="s">
        <v>39</v>
      </c>
      <c r="Y789" s="55" t="s">
        <v>94</v>
      </c>
      <c r="Z789" s="55" t="s">
        <v>34</v>
      </c>
      <c r="AA789" s="55">
        <v>0</v>
      </c>
      <c r="AB789" s="55" t="s">
        <v>41</v>
      </c>
      <c r="AC789" s="55">
        <v>8</v>
      </c>
      <c r="AD789" s="55"/>
      <c r="AE789" s="55" t="s">
        <v>51</v>
      </c>
      <c r="AF789" s="55" t="s">
        <v>52</v>
      </c>
      <c r="AG789" s="55">
        <v>1.4806800000000001E-4</v>
      </c>
      <c r="AH789" s="57" t="s">
        <v>44</v>
      </c>
    </row>
    <row r="790" spans="1:34" x14ac:dyDescent="0.25">
      <c r="A790" s="54">
        <v>9376211</v>
      </c>
      <c r="B790" s="55"/>
      <c r="C790" s="55"/>
      <c r="D790" s="55">
        <v>62589313</v>
      </c>
      <c r="E790" s="55"/>
      <c r="F790" s="55">
        <v>300</v>
      </c>
      <c r="G790" s="55">
        <v>173354914</v>
      </c>
      <c r="H790" s="55"/>
      <c r="I790" s="55">
        <v>2275070000</v>
      </c>
      <c r="J790" s="55">
        <v>2</v>
      </c>
      <c r="K790" s="55" t="s">
        <v>34</v>
      </c>
      <c r="L790" s="55" t="s">
        <v>61</v>
      </c>
      <c r="M790" s="55">
        <v>34013</v>
      </c>
      <c r="N790" s="55"/>
      <c r="O790" s="55" t="s">
        <v>93</v>
      </c>
      <c r="P790" s="55">
        <v>48811</v>
      </c>
      <c r="Q790" s="55" t="s">
        <v>37</v>
      </c>
      <c r="R790" s="55" t="s">
        <v>38</v>
      </c>
      <c r="S790" s="55"/>
      <c r="T790" s="55"/>
      <c r="U790" s="55" t="s">
        <v>38</v>
      </c>
      <c r="V790" s="55">
        <v>40.690264999999997</v>
      </c>
      <c r="W790" s="55">
        <v>-74.176412999999997</v>
      </c>
      <c r="X790" s="55" t="s">
        <v>39</v>
      </c>
      <c r="Y790" s="55" t="s">
        <v>94</v>
      </c>
      <c r="Z790" s="55" t="s">
        <v>34</v>
      </c>
      <c r="AA790" s="55">
        <v>0</v>
      </c>
      <c r="AB790" s="55" t="s">
        <v>41</v>
      </c>
      <c r="AC790" s="55">
        <v>8</v>
      </c>
      <c r="AD790" s="55"/>
      <c r="AE790" s="55" t="s">
        <v>51</v>
      </c>
      <c r="AF790" s="55" t="s">
        <v>52</v>
      </c>
      <c r="AG790" s="55">
        <v>0.59292400000000001</v>
      </c>
      <c r="AH790" s="57" t="s">
        <v>44</v>
      </c>
    </row>
    <row r="791" spans="1:34" x14ac:dyDescent="0.25">
      <c r="A791" s="54">
        <v>9376211</v>
      </c>
      <c r="B791" s="55"/>
      <c r="C791" s="55"/>
      <c r="D791" s="55">
        <v>55178313</v>
      </c>
      <c r="E791" s="55"/>
      <c r="F791" s="55">
        <v>300</v>
      </c>
      <c r="G791" s="55">
        <v>81777114</v>
      </c>
      <c r="H791" s="55"/>
      <c r="I791" s="55">
        <v>2275020000</v>
      </c>
      <c r="J791" s="55">
        <v>2</v>
      </c>
      <c r="K791" s="55" t="s">
        <v>34</v>
      </c>
      <c r="L791" s="55" t="s">
        <v>61</v>
      </c>
      <c r="M791" s="55">
        <v>34013</v>
      </c>
      <c r="N791" s="55"/>
      <c r="O791" s="55" t="s">
        <v>93</v>
      </c>
      <c r="P791" s="55">
        <v>48811</v>
      </c>
      <c r="Q791" s="55" t="s">
        <v>37</v>
      </c>
      <c r="R791" s="55" t="s">
        <v>38</v>
      </c>
      <c r="S791" s="55"/>
      <c r="T791" s="55"/>
      <c r="U791" s="55" t="s">
        <v>38</v>
      </c>
      <c r="V791" s="55">
        <v>40.690264999999997</v>
      </c>
      <c r="W791" s="55">
        <v>-74.176412999999997</v>
      </c>
      <c r="X791" s="55" t="s">
        <v>39</v>
      </c>
      <c r="Y791" s="55" t="s">
        <v>94</v>
      </c>
      <c r="Z791" s="55" t="s">
        <v>34</v>
      </c>
      <c r="AA791" s="55">
        <v>0</v>
      </c>
      <c r="AB791" s="55" t="s">
        <v>41</v>
      </c>
      <c r="AC791" s="55">
        <v>8</v>
      </c>
      <c r="AD791" s="55"/>
      <c r="AE791" s="55" t="s">
        <v>51</v>
      </c>
      <c r="AF791" s="55" t="s">
        <v>52</v>
      </c>
      <c r="AG791" s="55">
        <v>2.6448399999999999E-3</v>
      </c>
      <c r="AH791" s="57" t="s">
        <v>44</v>
      </c>
    </row>
    <row r="792" spans="1:34" x14ac:dyDescent="0.25">
      <c r="A792" s="54">
        <v>9376211</v>
      </c>
      <c r="B792" s="55"/>
      <c r="C792" s="55"/>
      <c r="D792" s="55">
        <v>55178313</v>
      </c>
      <c r="E792" s="55"/>
      <c r="F792" s="55">
        <v>300</v>
      </c>
      <c r="G792" s="55">
        <v>166472814</v>
      </c>
      <c r="H792" s="55"/>
      <c r="I792" s="55">
        <v>2275020000</v>
      </c>
      <c r="J792" s="55">
        <v>2</v>
      </c>
      <c r="K792" s="55" t="s">
        <v>34</v>
      </c>
      <c r="L792" s="55" t="s">
        <v>61</v>
      </c>
      <c r="M792" s="55">
        <v>34013</v>
      </c>
      <c r="N792" s="55"/>
      <c r="O792" s="55" t="s">
        <v>93</v>
      </c>
      <c r="P792" s="55">
        <v>48811</v>
      </c>
      <c r="Q792" s="55" t="s">
        <v>37</v>
      </c>
      <c r="R792" s="55" t="s">
        <v>38</v>
      </c>
      <c r="S792" s="55"/>
      <c r="T792" s="55"/>
      <c r="U792" s="55" t="s">
        <v>38</v>
      </c>
      <c r="V792" s="55">
        <v>40.690264999999997</v>
      </c>
      <c r="W792" s="55">
        <v>-74.176412999999997</v>
      </c>
      <c r="X792" s="55" t="s">
        <v>39</v>
      </c>
      <c r="Y792" s="55" t="s">
        <v>94</v>
      </c>
      <c r="Z792" s="55" t="s">
        <v>34</v>
      </c>
      <c r="AA792" s="55">
        <v>0</v>
      </c>
      <c r="AB792" s="55" t="s">
        <v>41</v>
      </c>
      <c r="AC792" s="55">
        <v>8</v>
      </c>
      <c r="AD792" s="55"/>
      <c r="AE792" s="55" t="s">
        <v>51</v>
      </c>
      <c r="AF792" s="55" t="s">
        <v>52</v>
      </c>
      <c r="AG792" s="55">
        <v>198.214</v>
      </c>
      <c r="AH792" s="57" t="s">
        <v>44</v>
      </c>
    </row>
    <row r="793" spans="1:34" x14ac:dyDescent="0.25">
      <c r="A793" s="54">
        <v>9376211</v>
      </c>
      <c r="B793" s="55"/>
      <c r="C793" s="55"/>
      <c r="D793" s="55">
        <v>62589313</v>
      </c>
      <c r="E793" s="55"/>
      <c r="F793" s="55">
        <v>300</v>
      </c>
      <c r="G793" s="55">
        <v>173354714</v>
      </c>
      <c r="H793" s="55"/>
      <c r="I793" s="55">
        <v>2275070000</v>
      </c>
      <c r="J793" s="55">
        <v>2</v>
      </c>
      <c r="K793" s="55" t="s">
        <v>34</v>
      </c>
      <c r="L793" s="55" t="s">
        <v>61</v>
      </c>
      <c r="M793" s="55">
        <v>34013</v>
      </c>
      <c r="N793" s="55"/>
      <c r="O793" s="55" t="s">
        <v>93</v>
      </c>
      <c r="P793" s="55">
        <v>48811</v>
      </c>
      <c r="Q793" s="55" t="s">
        <v>37</v>
      </c>
      <c r="R793" s="55" t="s">
        <v>38</v>
      </c>
      <c r="S793" s="55"/>
      <c r="T793" s="55"/>
      <c r="U793" s="55" t="s">
        <v>38</v>
      </c>
      <c r="V793" s="55">
        <v>40.690264999999997</v>
      </c>
      <c r="W793" s="55">
        <v>-74.176412999999997</v>
      </c>
      <c r="X793" s="55" t="s">
        <v>39</v>
      </c>
      <c r="Y793" s="55" t="s">
        <v>94</v>
      </c>
      <c r="Z793" s="55" t="s">
        <v>34</v>
      </c>
      <c r="AA793" s="55">
        <v>0</v>
      </c>
      <c r="AB793" s="55" t="s">
        <v>41</v>
      </c>
      <c r="AC793" s="55">
        <v>8</v>
      </c>
      <c r="AD793" s="55"/>
      <c r="AE793" s="55" t="s">
        <v>51</v>
      </c>
      <c r="AF793" s="55" t="s">
        <v>52</v>
      </c>
      <c r="AG793" s="55">
        <v>8.79955</v>
      </c>
      <c r="AH793" s="57" t="s">
        <v>44</v>
      </c>
    </row>
    <row r="794" spans="1:34" x14ac:dyDescent="0.25">
      <c r="A794" s="54">
        <v>9376211</v>
      </c>
      <c r="B794" s="55"/>
      <c r="C794" s="55"/>
      <c r="D794" s="55">
        <v>62589313</v>
      </c>
      <c r="E794" s="55"/>
      <c r="F794" s="55">
        <v>300</v>
      </c>
      <c r="G794" s="55">
        <v>173355214</v>
      </c>
      <c r="H794" s="55"/>
      <c r="I794" s="55">
        <v>2275070000</v>
      </c>
      <c r="J794" s="55">
        <v>2</v>
      </c>
      <c r="K794" s="55" t="s">
        <v>34</v>
      </c>
      <c r="L794" s="55" t="s">
        <v>61</v>
      </c>
      <c r="M794" s="55">
        <v>34013</v>
      </c>
      <c r="N794" s="55"/>
      <c r="O794" s="55" t="s">
        <v>93</v>
      </c>
      <c r="P794" s="55">
        <v>48811</v>
      </c>
      <c r="Q794" s="55" t="s">
        <v>37</v>
      </c>
      <c r="R794" s="55" t="s">
        <v>38</v>
      </c>
      <c r="S794" s="55"/>
      <c r="T794" s="55"/>
      <c r="U794" s="55" t="s">
        <v>38</v>
      </c>
      <c r="V794" s="55">
        <v>40.690264999999997</v>
      </c>
      <c r="W794" s="55">
        <v>-74.176412999999997</v>
      </c>
      <c r="X794" s="55" t="s">
        <v>39</v>
      </c>
      <c r="Y794" s="55" t="s">
        <v>94</v>
      </c>
      <c r="Z794" s="55" t="s">
        <v>34</v>
      </c>
      <c r="AA794" s="55">
        <v>0</v>
      </c>
      <c r="AB794" s="55" t="s">
        <v>41</v>
      </c>
      <c r="AC794" s="55">
        <v>8</v>
      </c>
      <c r="AD794" s="55"/>
      <c r="AE794" s="55" t="s">
        <v>51</v>
      </c>
      <c r="AF794" s="55" t="s">
        <v>52</v>
      </c>
      <c r="AG794" s="55">
        <v>0.797929</v>
      </c>
      <c r="AH794" s="57" t="s">
        <v>44</v>
      </c>
    </row>
    <row r="795" spans="1:34" x14ac:dyDescent="0.25">
      <c r="A795" s="54">
        <v>9376211</v>
      </c>
      <c r="B795" s="55"/>
      <c r="C795" s="55"/>
      <c r="D795" s="55">
        <v>55178313</v>
      </c>
      <c r="E795" s="55"/>
      <c r="F795" s="55">
        <v>300</v>
      </c>
      <c r="G795" s="55">
        <v>166472514</v>
      </c>
      <c r="H795" s="55"/>
      <c r="I795" s="55">
        <v>2275020000</v>
      </c>
      <c r="J795" s="55">
        <v>2</v>
      </c>
      <c r="K795" s="55" t="s">
        <v>34</v>
      </c>
      <c r="L795" s="55" t="s">
        <v>61</v>
      </c>
      <c r="M795" s="55">
        <v>34013</v>
      </c>
      <c r="N795" s="55"/>
      <c r="O795" s="55" t="s">
        <v>93</v>
      </c>
      <c r="P795" s="55">
        <v>48811</v>
      </c>
      <c r="Q795" s="55" t="s">
        <v>37</v>
      </c>
      <c r="R795" s="55" t="s">
        <v>38</v>
      </c>
      <c r="S795" s="55"/>
      <c r="T795" s="55"/>
      <c r="U795" s="55" t="s">
        <v>38</v>
      </c>
      <c r="V795" s="55">
        <v>40.690264999999997</v>
      </c>
      <c r="W795" s="55">
        <v>-74.176412999999997</v>
      </c>
      <c r="X795" s="55" t="s">
        <v>39</v>
      </c>
      <c r="Y795" s="55" t="s">
        <v>94</v>
      </c>
      <c r="Z795" s="55" t="s">
        <v>34</v>
      </c>
      <c r="AA795" s="55">
        <v>0</v>
      </c>
      <c r="AB795" s="55" t="s">
        <v>41</v>
      </c>
      <c r="AC795" s="55">
        <v>8</v>
      </c>
      <c r="AD795" s="55"/>
      <c r="AE795" s="55" t="s">
        <v>51</v>
      </c>
      <c r="AF795" s="55" t="s">
        <v>52</v>
      </c>
      <c r="AG795" s="55">
        <v>6.2218900000000001</v>
      </c>
      <c r="AH795" s="57" t="s">
        <v>44</v>
      </c>
    </row>
    <row r="796" spans="1:34" x14ac:dyDescent="0.25">
      <c r="A796" s="54">
        <v>9376211</v>
      </c>
      <c r="B796" s="55"/>
      <c r="C796" s="55"/>
      <c r="D796" s="55">
        <v>55178313</v>
      </c>
      <c r="E796" s="55"/>
      <c r="F796" s="55">
        <v>300</v>
      </c>
      <c r="G796" s="55">
        <v>166473514</v>
      </c>
      <c r="H796" s="55"/>
      <c r="I796" s="55">
        <v>2275020000</v>
      </c>
      <c r="J796" s="55">
        <v>2</v>
      </c>
      <c r="K796" s="55" t="s">
        <v>34</v>
      </c>
      <c r="L796" s="55" t="s">
        <v>61</v>
      </c>
      <c r="M796" s="55">
        <v>34013</v>
      </c>
      <c r="N796" s="55"/>
      <c r="O796" s="55" t="s">
        <v>93</v>
      </c>
      <c r="P796" s="55">
        <v>48811</v>
      </c>
      <c r="Q796" s="55" t="s">
        <v>37</v>
      </c>
      <c r="R796" s="55" t="s">
        <v>38</v>
      </c>
      <c r="S796" s="55"/>
      <c r="T796" s="55"/>
      <c r="U796" s="55" t="s">
        <v>38</v>
      </c>
      <c r="V796" s="55">
        <v>40.690264999999997</v>
      </c>
      <c r="W796" s="55">
        <v>-74.176412999999997</v>
      </c>
      <c r="X796" s="55" t="s">
        <v>39</v>
      </c>
      <c r="Y796" s="55" t="s">
        <v>94</v>
      </c>
      <c r="Z796" s="55" t="s">
        <v>34</v>
      </c>
      <c r="AA796" s="55">
        <v>0</v>
      </c>
      <c r="AB796" s="55" t="s">
        <v>41</v>
      </c>
      <c r="AC796" s="55">
        <v>8</v>
      </c>
      <c r="AD796" s="55"/>
      <c r="AE796" s="55" t="s">
        <v>51</v>
      </c>
      <c r="AF796" s="55" t="s">
        <v>52</v>
      </c>
      <c r="AG796" s="55">
        <v>33.375599999999999</v>
      </c>
      <c r="AH796" s="57" t="s">
        <v>44</v>
      </c>
    </row>
    <row r="797" spans="1:34" x14ac:dyDescent="0.25">
      <c r="A797" s="54">
        <v>9376211</v>
      </c>
      <c r="B797" s="55"/>
      <c r="C797" s="55"/>
      <c r="D797" s="55">
        <v>55178313</v>
      </c>
      <c r="E797" s="55"/>
      <c r="F797" s="55">
        <v>300</v>
      </c>
      <c r="G797" s="55">
        <v>166472214</v>
      </c>
      <c r="H797" s="55"/>
      <c r="I797" s="55">
        <v>2275020000</v>
      </c>
      <c r="J797" s="55">
        <v>2</v>
      </c>
      <c r="K797" s="55" t="s">
        <v>34</v>
      </c>
      <c r="L797" s="55" t="s">
        <v>61</v>
      </c>
      <c r="M797" s="55">
        <v>34013</v>
      </c>
      <c r="N797" s="55"/>
      <c r="O797" s="55" t="s">
        <v>93</v>
      </c>
      <c r="P797" s="55">
        <v>48811</v>
      </c>
      <c r="Q797" s="55" t="s">
        <v>37</v>
      </c>
      <c r="R797" s="55" t="s">
        <v>38</v>
      </c>
      <c r="S797" s="55"/>
      <c r="T797" s="55"/>
      <c r="U797" s="55" t="s">
        <v>38</v>
      </c>
      <c r="V797" s="55">
        <v>40.690264999999997</v>
      </c>
      <c r="W797" s="55">
        <v>-74.176412999999997</v>
      </c>
      <c r="X797" s="55" t="s">
        <v>39</v>
      </c>
      <c r="Y797" s="55" t="s">
        <v>94</v>
      </c>
      <c r="Z797" s="55" t="s">
        <v>34</v>
      </c>
      <c r="AA797" s="55">
        <v>0</v>
      </c>
      <c r="AB797" s="55" t="s">
        <v>41</v>
      </c>
      <c r="AC797" s="55">
        <v>8</v>
      </c>
      <c r="AD797" s="55"/>
      <c r="AE797" s="55" t="s">
        <v>51</v>
      </c>
      <c r="AF797" s="55" t="s">
        <v>52</v>
      </c>
      <c r="AG797" s="55">
        <v>18.3718</v>
      </c>
      <c r="AH797" s="57" t="s">
        <v>44</v>
      </c>
    </row>
    <row r="798" spans="1:34" x14ac:dyDescent="0.25">
      <c r="A798" s="54">
        <v>9376211</v>
      </c>
      <c r="B798" s="55"/>
      <c r="C798" s="55"/>
      <c r="D798" s="55">
        <v>55178313</v>
      </c>
      <c r="E798" s="55"/>
      <c r="F798" s="55">
        <v>300</v>
      </c>
      <c r="G798" s="55">
        <v>81774814</v>
      </c>
      <c r="H798" s="55"/>
      <c r="I798" s="55">
        <v>2275020000</v>
      </c>
      <c r="J798" s="55">
        <v>2</v>
      </c>
      <c r="K798" s="55" t="s">
        <v>34</v>
      </c>
      <c r="L798" s="55" t="s">
        <v>61</v>
      </c>
      <c r="M798" s="55">
        <v>34013</v>
      </c>
      <c r="N798" s="55"/>
      <c r="O798" s="55" t="s">
        <v>93</v>
      </c>
      <c r="P798" s="55">
        <v>48811</v>
      </c>
      <c r="Q798" s="55" t="s">
        <v>37</v>
      </c>
      <c r="R798" s="55" t="s">
        <v>38</v>
      </c>
      <c r="S798" s="55"/>
      <c r="T798" s="55"/>
      <c r="U798" s="55" t="s">
        <v>38</v>
      </c>
      <c r="V798" s="55">
        <v>40.690264999999997</v>
      </c>
      <c r="W798" s="55">
        <v>-74.176412999999997</v>
      </c>
      <c r="X798" s="55" t="s">
        <v>39</v>
      </c>
      <c r="Y798" s="55" t="s">
        <v>94</v>
      </c>
      <c r="Z798" s="55" t="s">
        <v>34</v>
      </c>
      <c r="AA798" s="55">
        <v>0</v>
      </c>
      <c r="AB798" s="55" t="s">
        <v>41</v>
      </c>
      <c r="AC798" s="55">
        <v>8</v>
      </c>
      <c r="AD798" s="55"/>
      <c r="AE798" s="55" t="s">
        <v>51</v>
      </c>
      <c r="AF798" s="55" t="s">
        <v>52</v>
      </c>
      <c r="AG798" s="55">
        <v>245.10900000000001</v>
      </c>
      <c r="AH798" s="57" t="s">
        <v>44</v>
      </c>
    </row>
    <row r="799" spans="1:34" x14ac:dyDescent="0.25">
      <c r="A799" s="54">
        <v>9376211</v>
      </c>
      <c r="B799" s="55"/>
      <c r="C799" s="55"/>
      <c r="D799" s="55">
        <v>55178313</v>
      </c>
      <c r="E799" s="55"/>
      <c r="F799" s="55">
        <v>300</v>
      </c>
      <c r="G799" s="55">
        <v>81785914</v>
      </c>
      <c r="H799" s="55"/>
      <c r="I799" s="55">
        <v>2275020000</v>
      </c>
      <c r="J799" s="55">
        <v>2</v>
      </c>
      <c r="K799" s="55" t="s">
        <v>34</v>
      </c>
      <c r="L799" s="55" t="s">
        <v>61</v>
      </c>
      <c r="M799" s="55">
        <v>34013</v>
      </c>
      <c r="N799" s="55"/>
      <c r="O799" s="55" t="s">
        <v>93</v>
      </c>
      <c r="P799" s="55">
        <v>48811</v>
      </c>
      <c r="Q799" s="55" t="s">
        <v>37</v>
      </c>
      <c r="R799" s="55" t="s">
        <v>38</v>
      </c>
      <c r="S799" s="55"/>
      <c r="T799" s="55"/>
      <c r="U799" s="55" t="s">
        <v>38</v>
      </c>
      <c r="V799" s="55">
        <v>40.690264999999997</v>
      </c>
      <c r="W799" s="55">
        <v>-74.176412999999997</v>
      </c>
      <c r="X799" s="55" t="s">
        <v>39</v>
      </c>
      <c r="Y799" s="55" t="s">
        <v>94</v>
      </c>
      <c r="Z799" s="55" t="s">
        <v>34</v>
      </c>
      <c r="AA799" s="55">
        <v>0</v>
      </c>
      <c r="AB799" s="55" t="s">
        <v>41</v>
      </c>
      <c r="AC799" s="55">
        <v>8</v>
      </c>
      <c r="AD799" s="55"/>
      <c r="AE799" s="55" t="s">
        <v>51</v>
      </c>
      <c r="AF799" s="55" t="s">
        <v>52</v>
      </c>
      <c r="AG799" s="55">
        <v>34.120399999999997</v>
      </c>
      <c r="AH799" s="57" t="s">
        <v>44</v>
      </c>
    </row>
    <row r="800" spans="1:34" x14ac:dyDescent="0.25">
      <c r="A800" s="54">
        <v>9376211</v>
      </c>
      <c r="B800" s="55"/>
      <c r="C800" s="55"/>
      <c r="D800" s="55">
        <v>55178313</v>
      </c>
      <c r="E800" s="55"/>
      <c r="F800" s="55">
        <v>300</v>
      </c>
      <c r="G800" s="55">
        <v>166473014</v>
      </c>
      <c r="H800" s="55"/>
      <c r="I800" s="55">
        <v>2275020000</v>
      </c>
      <c r="J800" s="55">
        <v>2</v>
      </c>
      <c r="K800" s="55" t="s">
        <v>34</v>
      </c>
      <c r="L800" s="55" t="s">
        <v>61</v>
      </c>
      <c r="M800" s="55">
        <v>34013</v>
      </c>
      <c r="N800" s="55"/>
      <c r="O800" s="55" t="s">
        <v>93</v>
      </c>
      <c r="P800" s="55">
        <v>48811</v>
      </c>
      <c r="Q800" s="55" t="s">
        <v>37</v>
      </c>
      <c r="R800" s="55" t="s">
        <v>38</v>
      </c>
      <c r="S800" s="55"/>
      <c r="T800" s="55"/>
      <c r="U800" s="55" t="s">
        <v>38</v>
      </c>
      <c r="V800" s="55">
        <v>40.690264999999997</v>
      </c>
      <c r="W800" s="55">
        <v>-74.176412999999997</v>
      </c>
      <c r="X800" s="55" t="s">
        <v>39</v>
      </c>
      <c r="Y800" s="55" t="s">
        <v>94</v>
      </c>
      <c r="Z800" s="55" t="s">
        <v>34</v>
      </c>
      <c r="AA800" s="55">
        <v>0</v>
      </c>
      <c r="AB800" s="55" t="s">
        <v>41</v>
      </c>
      <c r="AC800" s="55">
        <v>8</v>
      </c>
      <c r="AD800" s="55"/>
      <c r="AE800" s="55" t="s">
        <v>51</v>
      </c>
      <c r="AF800" s="55" t="s">
        <v>52</v>
      </c>
      <c r="AG800" s="55">
        <v>22.365300000000001</v>
      </c>
      <c r="AH800" s="57" t="s">
        <v>44</v>
      </c>
    </row>
    <row r="801" spans="1:34" x14ac:dyDescent="0.25">
      <c r="A801" s="54">
        <v>9376211</v>
      </c>
      <c r="B801" s="55"/>
      <c r="C801" s="55"/>
      <c r="D801" s="55">
        <v>62589613</v>
      </c>
      <c r="E801" s="55"/>
      <c r="F801" s="55">
        <v>300</v>
      </c>
      <c r="G801" s="55">
        <v>84221614</v>
      </c>
      <c r="H801" s="55"/>
      <c r="I801" s="55">
        <v>2265008005</v>
      </c>
      <c r="J801" s="55">
        <v>2</v>
      </c>
      <c r="K801" s="55" t="s">
        <v>34</v>
      </c>
      <c r="L801" s="55" t="s">
        <v>61</v>
      </c>
      <c r="M801" s="55">
        <v>34013</v>
      </c>
      <c r="N801" s="55"/>
      <c r="O801" s="55" t="s">
        <v>93</v>
      </c>
      <c r="P801" s="55">
        <v>48811</v>
      </c>
      <c r="Q801" s="55" t="s">
        <v>37</v>
      </c>
      <c r="R801" s="55" t="s">
        <v>38</v>
      </c>
      <c r="S801" s="55"/>
      <c r="T801" s="55"/>
      <c r="U801" s="55" t="s">
        <v>38</v>
      </c>
      <c r="V801" s="55">
        <v>40.690264999999997</v>
      </c>
      <c r="W801" s="55">
        <v>-74.176412999999997</v>
      </c>
      <c r="X801" s="55" t="s">
        <v>39</v>
      </c>
      <c r="Y801" s="55" t="s">
        <v>94</v>
      </c>
      <c r="Z801" s="55" t="s">
        <v>34</v>
      </c>
      <c r="AA801" s="55">
        <v>0</v>
      </c>
      <c r="AB801" s="55" t="s">
        <v>41</v>
      </c>
      <c r="AC801" s="55">
        <v>8</v>
      </c>
      <c r="AD801" s="55"/>
      <c r="AE801" s="55" t="s">
        <v>51</v>
      </c>
      <c r="AF801" s="55" t="s">
        <v>52</v>
      </c>
      <c r="AG801" s="55">
        <v>16.745100000000001</v>
      </c>
      <c r="AH801" s="57" t="s">
        <v>44</v>
      </c>
    </row>
    <row r="802" spans="1:34" x14ac:dyDescent="0.25">
      <c r="A802" s="54">
        <v>9376211</v>
      </c>
      <c r="B802" s="55"/>
      <c r="C802" s="55"/>
      <c r="D802" s="55">
        <v>62589313</v>
      </c>
      <c r="E802" s="55"/>
      <c r="F802" s="55">
        <v>300</v>
      </c>
      <c r="G802" s="55">
        <v>173354314</v>
      </c>
      <c r="H802" s="55"/>
      <c r="I802" s="55">
        <v>2275070000</v>
      </c>
      <c r="J802" s="55">
        <v>2</v>
      </c>
      <c r="K802" s="55" t="s">
        <v>34</v>
      </c>
      <c r="L802" s="55" t="s">
        <v>61</v>
      </c>
      <c r="M802" s="55">
        <v>34013</v>
      </c>
      <c r="N802" s="55"/>
      <c r="O802" s="55" t="s">
        <v>93</v>
      </c>
      <c r="P802" s="55">
        <v>48811</v>
      </c>
      <c r="Q802" s="55" t="s">
        <v>37</v>
      </c>
      <c r="R802" s="55" t="s">
        <v>38</v>
      </c>
      <c r="S802" s="55"/>
      <c r="T802" s="55"/>
      <c r="U802" s="55" t="s">
        <v>38</v>
      </c>
      <c r="V802" s="55">
        <v>40.690264999999997</v>
      </c>
      <c r="W802" s="55">
        <v>-74.176412999999997</v>
      </c>
      <c r="X802" s="55" t="s">
        <v>39</v>
      </c>
      <c r="Y802" s="55" t="s">
        <v>94</v>
      </c>
      <c r="Z802" s="55" t="s">
        <v>34</v>
      </c>
      <c r="AA802" s="55">
        <v>0</v>
      </c>
      <c r="AB802" s="55" t="s">
        <v>41</v>
      </c>
      <c r="AC802" s="55">
        <v>8</v>
      </c>
      <c r="AD802" s="55"/>
      <c r="AE802" s="55" t="s">
        <v>51</v>
      </c>
      <c r="AF802" s="55" t="s">
        <v>52</v>
      </c>
      <c r="AG802" s="55">
        <v>1.1724000000000001</v>
      </c>
      <c r="AH802" s="57" t="s">
        <v>44</v>
      </c>
    </row>
    <row r="803" spans="1:34" x14ac:dyDescent="0.25">
      <c r="A803" s="54">
        <v>9376211</v>
      </c>
      <c r="B803" s="55"/>
      <c r="C803" s="55"/>
      <c r="D803" s="55">
        <v>62589513</v>
      </c>
      <c r="E803" s="55"/>
      <c r="F803" s="55">
        <v>300</v>
      </c>
      <c r="G803" s="55">
        <v>166474214</v>
      </c>
      <c r="H803" s="55"/>
      <c r="I803" s="55">
        <v>2275060012</v>
      </c>
      <c r="J803" s="55">
        <v>2</v>
      </c>
      <c r="K803" s="55" t="s">
        <v>34</v>
      </c>
      <c r="L803" s="55" t="s">
        <v>61</v>
      </c>
      <c r="M803" s="55">
        <v>34013</v>
      </c>
      <c r="N803" s="55"/>
      <c r="O803" s="55" t="s">
        <v>93</v>
      </c>
      <c r="P803" s="55">
        <v>48811</v>
      </c>
      <c r="Q803" s="55" t="s">
        <v>37</v>
      </c>
      <c r="R803" s="55" t="s">
        <v>38</v>
      </c>
      <c r="S803" s="55"/>
      <c r="T803" s="55"/>
      <c r="U803" s="55" t="s">
        <v>38</v>
      </c>
      <c r="V803" s="55">
        <v>40.690264999999997</v>
      </c>
      <c r="W803" s="55">
        <v>-74.176412999999997</v>
      </c>
      <c r="X803" s="55" t="s">
        <v>39</v>
      </c>
      <c r="Y803" s="55" t="s">
        <v>94</v>
      </c>
      <c r="Z803" s="55" t="s">
        <v>34</v>
      </c>
      <c r="AA803" s="55">
        <v>0</v>
      </c>
      <c r="AB803" s="55" t="s">
        <v>41</v>
      </c>
      <c r="AC803" s="55">
        <v>8</v>
      </c>
      <c r="AD803" s="55"/>
      <c r="AE803" s="55" t="s">
        <v>51</v>
      </c>
      <c r="AF803" s="55" t="s">
        <v>52</v>
      </c>
      <c r="AG803" s="55">
        <v>11.3027</v>
      </c>
      <c r="AH803" s="57" t="s">
        <v>44</v>
      </c>
    </row>
    <row r="804" spans="1:34" x14ac:dyDescent="0.25">
      <c r="A804" s="54">
        <v>9376211</v>
      </c>
      <c r="B804" s="55"/>
      <c r="C804" s="55"/>
      <c r="D804" s="55">
        <v>55178313</v>
      </c>
      <c r="E804" s="55"/>
      <c r="F804" s="55">
        <v>300</v>
      </c>
      <c r="G804" s="55">
        <v>166473814</v>
      </c>
      <c r="H804" s="55"/>
      <c r="I804" s="55">
        <v>2275020000</v>
      </c>
      <c r="J804" s="55">
        <v>2</v>
      </c>
      <c r="K804" s="55" t="s">
        <v>34</v>
      </c>
      <c r="L804" s="55" t="s">
        <v>61</v>
      </c>
      <c r="M804" s="55">
        <v>34013</v>
      </c>
      <c r="N804" s="55"/>
      <c r="O804" s="55" t="s">
        <v>93</v>
      </c>
      <c r="P804" s="55">
        <v>48811</v>
      </c>
      <c r="Q804" s="55" t="s">
        <v>37</v>
      </c>
      <c r="R804" s="55" t="s">
        <v>38</v>
      </c>
      <c r="S804" s="55"/>
      <c r="T804" s="55"/>
      <c r="U804" s="55" t="s">
        <v>38</v>
      </c>
      <c r="V804" s="55">
        <v>40.690264999999997</v>
      </c>
      <c r="W804" s="55">
        <v>-74.176412999999997</v>
      </c>
      <c r="X804" s="55" t="s">
        <v>39</v>
      </c>
      <c r="Y804" s="55" t="s">
        <v>94</v>
      </c>
      <c r="Z804" s="55" t="s">
        <v>34</v>
      </c>
      <c r="AA804" s="55">
        <v>0</v>
      </c>
      <c r="AB804" s="55" t="s">
        <v>41</v>
      </c>
      <c r="AC804" s="55">
        <v>8</v>
      </c>
      <c r="AD804" s="55"/>
      <c r="AE804" s="55" t="s">
        <v>51</v>
      </c>
      <c r="AF804" s="55" t="s">
        <v>52</v>
      </c>
      <c r="AG804" s="55">
        <v>5.3232600000000003</v>
      </c>
      <c r="AH804" s="57" t="s">
        <v>44</v>
      </c>
    </row>
    <row r="805" spans="1:34" x14ac:dyDescent="0.25">
      <c r="A805" s="54">
        <v>9376211</v>
      </c>
      <c r="B805" s="55"/>
      <c r="C805" s="55"/>
      <c r="D805" s="55">
        <v>55178313</v>
      </c>
      <c r="E805" s="55"/>
      <c r="F805" s="55">
        <v>300</v>
      </c>
      <c r="G805" s="55">
        <v>166473414</v>
      </c>
      <c r="H805" s="55"/>
      <c r="I805" s="55">
        <v>2275020000</v>
      </c>
      <c r="J805" s="55">
        <v>2</v>
      </c>
      <c r="K805" s="55" t="s">
        <v>34</v>
      </c>
      <c r="L805" s="55" t="s">
        <v>61</v>
      </c>
      <c r="M805" s="55">
        <v>34013</v>
      </c>
      <c r="N805" s="55"/>
      <c r="O805" s="55" t="s">
        <v>93</v>
      </c>
      <c r="P805" s="55">
        <v>48811</v>
      </c>
      <c r="Q805" s="55" t="s">
        <v>37</v>
      </c>
      <c r="R805" s="55" t="s">
        <v>38</v>
      </c>
      <c r="S805" s="55"/>
      <c r="T805" s="55"/>
      <c r="U805" s="55" t="s">
        <v>38</v>
      </c>
      <c r="V805" s="55">
        <v>40.690264999999997</v>
      </c>
      <c r="W805" s="55">
        <v>-74.176412999999997</v>
      </c>
      <c r="X805" s="55" t="s">
        <v>39</v>
      </c>
      <c r="Y805" s="55" t="s">
        <v>94</v>
      </c>
      <c r="Z805" s="55" t="s">
        <v>34</v>
      </c>
      <c r="AA805" s="55">
        <v>0</v>
      </c>
      <c r="AB805" s="55" t="s">
        <v>41</v>
      </c>
      <c r="AC805" s="55">
        <v>8</v>
      </c>
      <c r="AD805" s="55"/>
      <c r="AE805" s="55" t="s">
        <v>51</v>
      </c>
      <c r="AF805" s="55" t="s">
        <v>52</v>
      </c>
      <c r="AG805" s="55">
        <v>2.2218100000000001E-2</v>
      </c>
      <c r="AH805" s="57" t="s">
        <v>44</v>
      </c>
    </row>
    <row r="806" spans="1:34" x14ac:dyDescent="0.25">
      <c r="A806" s="54">
        <v>9376211</v>
      </c>
      <c r="B806" s="55"/>
      <c r="C806" s="55"/>
      <c r="D806" s="55">
        <v>62589313</v>
      </c>
      <c r="E806" s="55"/>
      <c r="F806" s="55">
        <v>300</v>
      </c>
      <c r="G806" s="55">
        <v>173354014</v>
      </c>
      <c r="H806" s="55"/>
      <c r="I806" s="55">
        <v>2275070000</v>
      </c>
      <c r="J806" s="55">
        <v>2</v>
      </c>
      <c r="K806" s="55" t="s">
        <v>34</v>
      </c>
      <c r="L806" s="55" t="s">
        <v>61</v>
      </c>
      <c r="M806" s="55">
        <v>34013</v>
      </c>
      <c r="N806" s="55"/>
      <c r="O806" s="55" t="s">
        <v>93</v>
      </c>
      <c r="P806" s="55">
        <v>48811</v>
      </c>
      <c r="Q806" s="55" t="s">
        <v>37</v>
      </c>
      <c r="R806" s="55" t="s">
        <v>38</v>
      </c>
      <c r="S806" s="55"/>
      <c r="T806" s="55"/>
      <c r="U806" s="55" t="s">
        <v>38</v>
      </c>
      <c r="V806" s="55">
        <v>40.690264999999997</v>
      </c>
      <c r="W806" s="55">
        <v>-74.176412999999997</v>
      </c>
      <c r="X806" s="55" t="s">
        <v>39</v>
      </c>
      <c r="Y806" s="55" t="s">
        <v>94</v>
      </c>
      <c r="Z806" s="55" t="s">
        <v>34</v>
      </c>
      <c r="AA806" s="55">
        <v>0</v>
      </c>
      <c r="AB806" s="55" t="s">
        <v>41</v>
      </c>
      <c r="AC806" s="55">
        <v>8</v>
      </c>
      <c r="AD806" s="55"/>
      <c r="AE806" s="55" t="s">
        <v>51</v>
      </c>
      <c r="AF806" s="55" t="s">
        <v>52</v>
      </c>
      <c r="AG806" s="55">
        <v>1.4668099999999999</v>
      </c>
      <c r="AH806" s="57" t="s">
        <v>44</v>
      </c>
    </row>
    <row r="807" spans="1:34" x14ac:dyDescent="0.25">
      <c r="A807" s="54">
        <v>9376211</v>
      </c>
      <c r="B807" s="55"/>
      <c r="C807" s="55"/>
      <c r="D807" s="55">
        <v>55178213</v>
      </c>
      <c r="E807" s="55"/>
      <c r="F807" s="55">
        <v>300</v>
      </c>
      <c r="G807" s="55">
        <v>88714314</v>
      </c>
      <c r="H807" s="55"/>
      <c r="I807" s="55">
        <v>2275001000</v>
      </c>
      <c r="J807" s="55">
        <v>2</v>
      </c>
      <c r="K807" s="55" t="s">
        <v>34</v>
      </c>
      <c r="L807" s="55" t="s">
        <v>61</v>
      </c>
      <c r="M807" s="55">
        <v>34013</v>
      </c>
      <c r="N807" s="55"/>
      <c r="O807" s="55" t="s">
        <v>93</v>
      </c>
      <c r="P807" s="55">
        <v>48811</v>
      </c>
      <c r="Q807" s="55" t="s">
        <v>37</v>
      </c>
      <c r="R807" s="55" t="s">
        <v>38</v>
      </c>
      <c r="S807" s="55"/>
      <c r="T807" s="55"/>
      <c r="U807" s="55" t="s">
        <v>38</v>
      </c>
      <c r="V807" s="55">
        <v>40.690264999999997</v>
      </c>
      <c r="W807" s="55">
        <v>-74.176412999999997</v>
      </c>
      <c r="X807" s="55" t="s">
        <v>39</v>
      </c>
      <c r="Y807" s="55" t="s">
        <v>94</v>
      </c>
      <c r="Z807" s="55" t="s">
        <v>34</v>
      </c>
      <c r="AA807" s="55">
        <v>0</v>
      </c>
      <c r="AB807" s="55" t="s">
        <v>41</v>
      </c>
      <c r="AC807" s="55">
        <v>8</v>
      </c>
      <c r="AD807" s="55"/>
      <c r="AE807" s="55" t="s">
        <v>51</v>
      </c>
      <c r="AF807" s="55" t="s">
        <v>52</v>
      </c>
      <c r="AG807" s="55">
        <v>3.5733199999999998</v>
      </c>
      <c r="AH807" s="57" t="s">
        <v>44</v>
      </c>
    </row>
    <row r="808" spans="1:34" x14ac:dyDescent="0.25">
      <c r="A808" s="54">
        <v>9376211</v>
      </c>
      <c r="B808" s="55"/>
      <c r="C808" s="55"/>
      <c r="D808" s="55">
        <v>62589313</v>
      </c>
      <c r="E808" s="55"/>
      <c r="F808" s="55">
        <v>300</v>
      </c>
      <c r="G808" s="55">
        <v>84212414</v>
      </c>
      <c r="H808" s="55"/>
      <c r="I808" s="55">
        <v>2275070000</v>
      </c>
      <c r="J808" s="55">
        <v>2</v>
      </c>
      <c r="K808" s="55" t="s">
        <v>34</v>
      </c>
      <c r="L808" s="55" t="s">
        <v>61</v>
      </c>
      <c r="M808" s="55">
        <v>34013</v>
      </c>
      <c r="N808" s="55"/>
      <c r="O808" s="55" t="s">
        <v>93</v>
      </c>
      <c r="P808" s="55">
        <v>48811</v>
      </c>
      <c r="Q808" s="55" t="s">
        <v>37</v>
      </c>
      <c r="R808" s="55" t="s">
        <v>38</v>
      </c>
      <c r="S808" s="55"/>
      <c r="T808" s="55"/>
      <c r="U808" s="55" t="s">
        <v>38</v>
      </c>
      <c r="V808" s="55">
        <v>40.690264999999997</v>
      </c>
      <c r="W808" s="55">
        <v>-74.176412999999997</v>
      </c>
      <c r="X808" s="55" t="s">
        <v>39</v>
      </c>
      <c r="Y808" s="55" t="s">
        <v>94</v>
      </c>
      <c r="Z808" s="55" t="s">
        <v>34</v>
      </c>
      <c r="AA808" s="55">
        <v>0</v>
      </c>
      <c r="AB808" s="55" t="s">
        <v>41</v>
      </c>
      <c r="AC808" s="55">
        <v>8</v>
      </c>
      <c r="AD808" s="55"/>
      <c r="AE808" s="55" t="s">
        <v>51</v>
      </c>
      <c r="AF808" s="55" t="s">
        <v>52</v>
      </c>
      <c r="AG808" s="55">
        <v>0.54900899999999997</v>
      </c>
      <c r="AH808" s="57" t="s">
        <v>44</v>
      </c>
    </row>
    <row r="809" spans="1:34" x14ac:dyDescent="0.25">
      <c r="A809" s="54">
        <v>9376211</v>
      </c>
      <c r="B809" s="55"/>
      <c r="C809" s="55"/>
      <c r="D809" s="55">
        <v>62589313</v>
      </c>
      <c r="E809" s="55"/>
      <c r="F809" s="55">
        <v>300</v>
      </c>
      <c r="G809" s="55">
        <v>148191314</v>
      </c>
      <c r="H809" s="55"/>
      <c r="I809" s="55">
        <v>2275070000</v>
      </c>
      <c r="J809" s="55">
        <v>2</v>
      </c>
      <c r="K809" s="55" t="s">
        <v>34</v>
      </c>
      <c r="L809" s="55" t="s">
        <v>61</v>
      </c>
      <c r="M809" s="55">
        <v>34013</v>
      </c>
      <c r="N809" s="55"/>
      <c r="O809" s="55" t="s">
        <v>93</v>
      </c>
      <c r="P809" s="55">
        <v>48811</v>
      </c>
      <c r="Q809" s="55" t="s">
        <v>37</v>
      </c>
      <c r="R809" s="55" t="s">
        <v>38</v>
      </c>
      <c r="S809" s="55"/>
      <c r="T809" s="55"/>
      <c r="U809" s="55" t="s">
        <v>38</v>
      </c>
      <c r="V809" s="55">
        <v>40.690264999999997</v>
      </c>
      <c r="W809" s="55">
        <v>-74.176412999999997</v>
      </c>
      <c r="X809" s="55" t="s">
        <v>39</v>
      </c>
      <c r="Y809" s="55" t="s">
        <v>94</v>
      </c>
      <c r="Z809" s="55" t="s">
        <v>34</v>
      </c>
      <c r="AA809" s="55">
        <v>0</v>
      </c>
      <c r="AB809" s="55" t="s">
        <v>41</v>
      </c>
      <c r="AC809" s="55">
        <v>8</v>
      </c>
      <c r="AD809" s="55"/>
      <c r="AE809" s="55" t="s">
        <v>51</v>
      </c>
      <c r="AF809" s="55" t="s">
        <v>52</v>
      </c>
      <c r="AG809" s="55">
        <v>1.4806800000000001E-4</v>
      </c>
      <c r="AH809" s="57" t="s">
        <v>44</v>
      </c>
    </row>
    <row r="810" spans="1:34" x14ac:dyDescent="0.25">
      <c r="A810" s="54">
        <v>9376211</v>
      </c>
      <c r="B810" s="55"/>
      <c r="C810" s="55"/>
      <c r="D810" s="55">
        <v>55178313</v>
      </c>
      <c r="E810" s="55"/>
      <c r="F810" s="55">
        <v>300</v>
      </c>
      <c r="G810" s="55">
        <v>81786714</v>
      </c>
      <c r="H810" s="55"/>
      <c r="I810" s="55">
        <v>2275020000</v>
      </c>
      <c r="J810" s="55">
        <v>2</v>
      </c>
      <c r="K810" s="55" t="s">
        <v>34</v>
      </c>
      <c r="L810" s="55" t="s">
        <v>61</v>
      </c>
      <c r="M810" s="55">
        <v>34013</v>
      </c>
      <c r="N810" s="55"/>
      <c r="O810" s="55" t="s">
        <v>93</v>
      </c>
      <c r="P810" s="55">
        <v>48811</v>
      </c>
      <c r="Q810" s="55" t="s">
        <v>37</v>
      </c>
      <c r="R810" s="55" t="s">
        <v>38</v>
      </c>
      <c r="S810" s="55"/>
      <c r="T810" s="55"/>
      <c r="U810" s="55" t="s">
        <v>38</v>
      </c>
      <c r="V810" s="55">
        <v>40.690264999999997</v>
      </c>
      <c r="W810" s="55">
        <v>-74.176412999999997</v>
      </c>
      <c r="X810" s="55" t="s">
        <v>39</v>
      </c>
      <c r="Y810" s="55" t="s">
        <v>94</v>
      </c>
      <c r="Z810" s="55" t="s">
        <v>34</v>
      </c>
      <c r="AA810" s="55">
        <v>0</v>
      </c>
      <c r="AB810" s="55" t="s">
        <v>41</v>
      </c>
      <c r="AC810" s="55">
        <v>8</v>
      </c>
      <c r="AD810" s="55"/>
      <c r="AE810" s="55" t="s">
        <v>51</v>
      </c>
      <c r="AF810" s="55" t="s">
        <v>52</v>
      </c>
      <c r="AG810" s="55">
        <v>5.6885500000000002</v>
      </c>
      <c r="AH810" s="57" t="s">
        <v>44</v>
      </c>
    </row>
    <row r="811" spans="1:34" x14ac:dyDescent="0.25">
      <c r="A811" s="54">
        <v>9376211</v>
      </c>
      <c r="B811" s="55"/>
      <c r="C811" s="55"/>
      <c r="D811" s="55">
        <v>62589613</v>
      </c>
      <c r="E811" s="55"/>
      <c r="F811" s="55">
        <v>300</v>
      </c>
      <c r="G811" s="55">
        <v>84221914</v>
      </c>
      <c r="H811" s="55"/>
      <c r="I811" s="55">
        <v>2267008005</v>
      </c>
      <c r="J811" s="55">
        <v>2</v>
      </c>
      <c r="K811" s="55" t="s">
        <v>34</v>
      </c>
      <c r="L811" s="55" t="s">
        <v>61</v>
      </c>
      <c r="M811" s="55">
        <v>34013</v>
      </c>
      <c r="N811" s="55"/>
      <c r="O811" s="55" t="s">
        <v>93</v>
      </c>
      <c r="P811" s="55">
        <v>48811</v>
      </c>
      <c r="Q811" s="55" t="s">
        <v>37</v>
      </c>
      <c r="R811" s="55" t="s">
        <v>38</v>
      </c>
      <c r="S811" s="55"/>
      <c r="T811" s="55"/>
      <c r="U811" s="55" t="s">
        <v>38</v>
      </c>
      <c r="V811" s="55">
        <v>40.690264999999997</v>
      </c>
      <c r="W811" s="55">
        <v>-74.176412999999997</v>
      </c>
      <c r="X811" s="55" t="s">
        <v>39</v>
      </c>
      <c r="Y811" s="55" t="s">
        <v>94</v>
      </c>
      <c r="Z811" s="55" t="s">
        <v>34</v>
      </c>
      <c r="AA811" s="55">
        <v>0</v>
      </c>
      <c r="AB811" s="55" t="s">
        <v>41</v>
      </c>
      <c r="AC811" s="55">
        <v>8</v>
      </c>
      <c r="AD811" s="55"/>
      <c r="AE811" s="55" t="s">
        <v>51</v>
      </c>
      <c r="AF811" s="55" t="s">
        <v>52</v>
      </c>
      <c r="AG811" s="55">
        <v>1.6449100000000001</v>
      </c>
      <c r="AH811" s="57" t="s">
        <v>44</v>
      </c>
    </row>
    <row r="812" spans="1:34" x14ac:dyDescent="0.25">
      <c r="A812" s="54">
        <v>9376211</v>
      </c>
      <c r="B812" s="55"/>
      <c r="C812" s="55"/>
      <c r="D812" s="55">
        <v>62589313</v>
      </c>
      <c r="E812" s="55"/>
      <c r="F812" s="55">
        <v>300</v>
      </c>
      <c r="G812" s="55">
        <v>84206814</v>
      </c>
      <c r="H812" s="55"/>
      <c r="I812" s="55">
        <v>2275070000</v>
      </c>
      <c r="J812" s="55">
        <v>2</v>
      </c>
      <c r="K812" s="55" t="s">
        <v>34</v>
      </c>
      <c r="L812" s="55" t="s">
        <v>61</v>
      </c>
      <c r="M812" s="55">
        <v>34013</v>
      </c>
      <c r="N812" s="55"/>
      <c r="O812" s="55" t="s">
        <v>93</v>
      </c>
      <c r="P812" s="55">
        <v>48811</v>
      </c>
      <c r="Q812" s="55" t="s">
        <v>37</v>
      </c>
      <c r="R812" s="55" t="s">
        <v>38</v>
      </c>
      <c r="S812" s="55"/>
      <c r="T812" s="55"/>
      <c r="U812" s="55" t="s">
        <v>38</v>
      </c>
      <c r="V812" s="55">
        <v>40.690264999999997</v>
      </c>
      <c r="W812" s="55">
        <v>-74.176412999999997</v>
      </c>
      <c r="X812" s="55" t="s">
        <v>39</v>
      </c>
      <c r="Y812" s="55" t="s">
        <v>94</v>
      </c>
      <c r="Z812" s="55" t="s">
        <v>34</v>
      </c>
      <c r="AA812" s="55">
        <v>0</v>
      </c>
      <c r="AB812" s="55" t="s">
        <v>41</v>
      </c>
      <c r="AC812" s="55">
        <v>8</v>
      </c>
      <c r="AD812" s="55"/>
      <c r="AE812" s="55" t="s">
        <v>51</v>
      </c>
      <c r="AF812" s="55" t="s">
        <v>52</v>
      </c>
      <c r="AG812" s="55">
        <v>7.3372699999999999E-4</v>
      </c>
      <c r="AH812" s="57" t="s">
        <v>44</v>
      </c>
    </row>
    <row r="813" spans="1:34" x14ac:dyDescent="0.25">
      <c r="A813" s="54">
        <v>9376211</v>
      </c>
      <c r="B813" s="55"/>
      <c r="C813" s="55"/>
      <c r="D813" s="55">
        <v>62589313</v>
      </c>
      <c r="E813" s="55"/>
      <c r="F813" s="55">
        <v>300</v>
      </c>
      <c r="G813" s="55">
        <v>173353414</v>
      </c>
      <c r="H813" s="55"/>
      <c r="I813" s="55">
        <v>2275070000</v>
      </c>
      <c r="J813" s="55">
        <v>2</v>
      </c>
      <c r="K813" s="55" t="s">
        <v>34</v>
      </c>
      <c r="L813" s="55" t="s">
        <v>61</v>
      </c>
      <c r="M813" s="55">
        <v>34013</v>
      </c>
      <c r="N813" s="55"/>
      <c r="O813" s="55" t="s">
        <v>93</v>
      </c>
      <c r="P813" s="55">
        <v>48811</v>
      </c>
      <c r="Q813" s="55" t="s">
        <v>37</v>
      </c>
      <c r="R813" s="55" t="s">
        <v>38</v>
      </c>
      <c r="S813" s="55"/>
      <c r="T813" s="55"/>
      <c r="U813" s="55" t="s">
        <v>38</v>
      </c>
      <c r="V813" s="55">
        <v>40.690264999999997</v>
      </c>
      <c r="W813" s="55">
        <v>-74.176412999999997</v>
      </c>
      <c r="X813" s="55" t="s">
        <v>39</v>
      </c>
      <c r="Y813" s="55" t="s">
        <v>94</v>
      </c>
      <c r="Z813" s="55" t="s">
        <v>34</v>
      </c>
      <c r="AA813" s="55">
        <v>0</v>
      </c>
      <c r="AB813" s="55" t="s">
        <v>41</v>
      </c>
      <c r="AC813" s="55">
        <v>8</v>
      </c>
      <c r="AD813" s="55"/>
      <c r="AE813" s="55" t="s">
        <v>51</v>
      </c>
      <c r="AF813" s="55" t="s">
        <v>52</v>
      </c>
      <c r="AG813" s="55">
        <v>0.61443800000000004</v>
      </c>
      <c r="AH813" s="57" t="s">
        <v>44</v>
      </c>
    </row>
    <row r="814" spans="1:34" x14ac:dyDescent="0.25">
      <c r="A814" s="54">
        <v>9376211</v>
      </c>
      <c r="B814" s="55"/>
      <c r="C814" s="55"/>
      <c r="D814" s="55">
        <v>62589313</v>
      </c>
      <c r="E814" s="55"/>
      <c r="F814" s="55">
        <v>300</v>
      </c>
      <c r="G814" s="55">
        <v>84209414</v>
      </c>
      <c r="H814" s="55"/>
      <c r="I814" s="55">
        <v>2275070000</v>
      </c>
      <c r="J814" s="55">
        <v>2</v>
      </c>
      <c r="K814" s="55" t="s">
        <v>34</v>
      </c>
      <c r="L814" s="55" t="s">
        <v>61</v>
      </c>
      <c r="M814" s="55">
        <v>34013</v>
      </c>
      <c r="N814" s="55"/>
      <c r="O814" s="55" t="s">
        <v>93</v>
      </c>
      <c r="P814" s="55">
        <v>48811</v>
      </c>
      <c r="Q814" s="55" t="s">
        <v>37</v>
      </c>
      <c r="R814" s="55" t="s">
        <v>38</v>
      </c>
      <c r="S814" s="55"/>
      <c r="T814" s="55"/>
      <c r="U814" s="55" t="s">
        <v>38</v>
      </c>
      <c r="V814" s="55">
        <v>40.690264999999997</v>
      </c>
      <c r="W814" s="55">
        <v>-74.176412999999997</v>
      </c>
      <c r="X814" s="55" t="s">
        <v>39</v>
      </c>
      <c r="Y814" s="55" t="s">
        <v>94</v>
      </c>
      <c r="Z814" s="55" t="s">
        <v>34</v>
      </c>
      <c r="AA814" s="55">
        <v>0</v>
      </c>
      <c r="AB814" s="55" t="s">
        <v>41</v>
      </c>
      <c r="AC814" s="55">
        <v>8</v>
      </c>
      <c r="AD814" s="55"/>
      <c r="AE814" s="55" t="s">
        <v>51</v>
      </c>
      <c r="AF814" s="55" t="s">
        <v>52</v>
      </c>
      <c r="AG814" s="55">
        <v>1.4508699999999999E-3</v>
      </c>
      <c r="AH814" s="57" t="s">
        <v>44</v>
      </c>
    </row>
    <row r="815" spans="1:34" x14ac:dyDescent="0.25">
      <c r="A815" s="54">
        <v>9376211</v>
      </c>
      <c r="B815" s="55"/>
      <c r="C815" s="55"/>
      <c r="D815" s="55">
        <v>62589313</v>
      </c>
      <c r="E815" s="55"/>
      <c r="F815" s="55">
        <v>300</v>
      </c>
      <c r="G815" s="55">
        <v>173354514</v>
      </c>
      <c r="H815" s="55"/>
      <c r="I815" s="55">
        <v>2275070000</v>
      </c>
      <c r="J815" s="55">
        <v>2</v>
      </c>
      <c r="K815" s="55" t="s">
        <v>34</v>
      </c>
      <c r="L815" s="55" t="s">
        <v>61</v>
      </c>
      <c r="M815" s="55">
        <v>34013</v>
      </c>
      <c r="N815" s="55"/>
      <c r="O815" s="55" t="s">
        <v>93</v>
      </c>
      <c r="P815" s="55">
        <v>48811</v>
      </c>
      <c r="Q815" s="55" t="s">
        <v>37</v>
      </c>
      <c r="R815" s="55" t="s">
        <v>38</v>
      </c>
      <c r="S815" s="55"/>
      <c r="T815" s="55"/>
      <c r="U815" s="55" t="s">
        <v>38</v>
      </c>
      <c r="V815" s="55">
        <v>40.690264999999997</v>
      </c>
      <c r="W815" s="55">
        <v>-74.176412999999997</v>
      </c>
      <c r="X815" s="55" t="s">
        <v>39</v>
      </c>
      <c r="Y815" s="55" t="s">
        <v>94</v>
      </c>
      <c r="Z815" s="55" t="s">
        <v>34</v>
      </c>
      <c r="AA815" s="55">
        <v>0</v>
      </c>
      <c r="AB815" s="55" t="s">
        <v>41</v>
      </c>
      <c r="AC815" s="55">
        <v>8</v>
      </c>
      <c r="AD815" s="55"/>
      <c r="AE815" s="55" t="s">
        <v>51</v>
      </c>
      <c r="AF815" s="55" t="s">
        <v>52</v>
      </c>
      <c r="AG815" s="55">
        <v>1.91232</v>
      </c>
      <c r="AH815" s="57" t="s">
        <v>44</v>
      </c>
    </row>
    <row r="816" spans="1:34" x14ac:dyDescent="0.25">
      <c r="A816" s="54">
        <v>9376211</v>
      </c>
      <c r="B816" s="55"/>
      <c r="C816" s="55"/>
      <c r="D816" s="55">
        <v>62589513</v>
      </c>
      <c r="E816" s="55"/>
      <c r="F816" s="55">
        <v>300</v>
      </c>
      <c r="G816" s="55">
        <v>137937014</v>
      </c>
      <c r="H816" s="55"/>
      <c r="I816" s="55">
        <v>2275060011</v>
      </c>
      <c r="J816" s="55">
        <v>2</v>
      </c>
      <c r="K816" s="55" t="s">
        <v>34</v>
      </c>
      <c r="L816" s="55" t="s">
        <v>61</v>
      </c>
      <c r="M816" s="55">
        <v>34013</v>
      </c>
      <c r="N816" s="55"/>
      <c r="O816" s="55" t="s">
        <v>93</v>
      </c>
      <c r="P816" s="55">
        <v>48811</v>
      </c>
      <c r="Q816" s="55" t="s">
        <v>37</v>
      </c>
      <c r="R816" s="55" t="s">
        <v>38</v>
      </c>
      <c r="S816" s="55"/>
      <c r="T816" s="55"/>
      <c r="U816" s="55" t="s">
        <v>38</v>
      </c>
      <c r="V816" s="55">
        <v>40.690264999999997</v>
      </c>
      <c r="W816" s="55">
        <v>-74.176412999999997</v>
      </c>
      <c r="X816" s="55" t="s">
        <v>39</v>
      </c>
      <c r="Y816" s="55" t="s">
        <v>94</v>
      </c>
      <c r="Z816" s="55" t="s">
        <v>34</v>
      </c>
      <c r="AA816" s="55">
        <v>0</v>
      </c>
      <c r="AB816" s="55" t="s">
        <v>41</v>
      </c>
      <c r="AC816" s="55">
        <v>8</v>
      </c>
      <c r="AD816" s="55"/>
      <c r="AE816" s="55" t="s">
        <v>51</v>
      </c>
      <c r="AF816" s="55" t="s">
        <v>52</v>
      </c>
      <c r="AG816" s="55">
        <v>0.95885100000000001</v>
      </c>
      <c r="AH816" s="57" t="s">
        <v>44</v>
      </c>
    </row>
    <row r="817" spans="1:34" x14ac:dyDescent="0.25">
      <c r="A817" s="54">
        <v>9376211</v>
      </c>
      <c r="B817" s="55"/>
      <c r="C817" s="55"/>
      <c r="D817" s="55">
        <v>55178313</v>
      </c>
      <c r="E817" s="55"/>
      <c r="F817" s="55">
        <v>300</v>
      </c>
      <c r="G817" s="55">
        <v>81781414</v>
      </c>
      <c r="H817" s="55"/>
      <c r="I817" s="55">
        <v>2275020000</v>
      </c>
      <c r="J817" s="55">
        <v>2</v>
      </c>
      <c r="K817" s="55" t="s">
        <v>34</v>
      </c>
      <c r="L817" s="55" t="s">
        <v>61</v>
      </c>
      <c r="M817" s="55">
        <v>34013</v>
      </c>
      <c r="N817" s="55"/>
      <c r="O817" s="55" t="s">
        <v>93</v>
      </c>
      <c r="P817" s="55">
        <v>48811</v>
      </c>
      <c r="Q817" s="55" t="s">
        <v>37</v>
      </c>
      <c r="R817" s="55" t="s">
        <v>38</v>
      </c>
      <c r="S817" s="55"/>
      <c r="T817" s="55"/>
      <c r="U817" s="55" t="s">
        <v>38</v>
      </c>
      <c r="V817" s="55">
        <v>40.690264999999997</v>
      </c>
      <c r="W817" s="55">
        <v>-74.176412999999997</v>
      </c>
      <c r="X817" s="55" t="s">
        <v>39</v>
      </c>
      <c r="Y817" s="55" t="s">
        <v>94</v>
      </c>
      <c r="Z817" s="55" t="s">
        <v>34</v>
      </c>
      <c r="AA817" s="55">
        <v>0</v>
      </c>
      <c r="AB817" s="55" t="s">
        <v>41</v>
      </c>
      <c r="AC817" s="55">
        <v>8</v>
      </c>
      <c r="AD817" s="55"/>
      <c r="AE817" s="55" t="s">
        <v>51</v>
      </c>
      <c r="AF817" s="55" t="s">
        <v>52</v>
      </c>
      <c r="AG817" s="55">
        <v>16.246700000000001</v>
      </c>
      <c r="AH817" s="57" t="s">
        <v>44</v>
      </c>
    </row>
    <row r="818" spans="1:34" x14ac:dyDescent="0.25">
      <c r="A818" s="54">
        <v>9376211</v>
      </c>
      <c r="B818" s="55"/>
      <c r="C818" s="55"/>
      <c r="D818" s="55">
        <v>62589313</v>
      </c>
      <c r="E818" s="55"/>
      <c r="F818" s="55">
        <v>300</v>
      </c>
      <c r="G818" s="55">
        <v>84212114</v>
      </c>
      <c r="H818" s="55"/>
      <c r="I818" s="55">
        <v>2275070000</v>
      </c>
      <c r="J818" s="55">
        <v>2</v>
      </c>
      <c r="K818" s="55" t="s">
        <v>34</v>
      </c>
      <c r="L818" s="55" t="s">
        <v>61</v>
      </c>
      <c r="M818" s="55">
        <v>34013</v>
      </c>
      <c r="N818" s="55"/>
      <c r="O818" s="55" t="s">
        <v>93</v>
      </c>
      <c r="P818" s="55">
        <v>48811</v>
      </c>
      <c r="Q818" s="55" t="s">
        <v>37</v>
      </c>
      <c r="R818" s="55" t="s">
        <v>38</v>
      </c>
      <c r="S818" s="55"/>
      <c r="T818" s="55"/>
      <c r="U818" s="55" t="s">
        <v>38</v>
      </c>
      <c r="V818" s="55">
        <v>40.690264999999997</v>
      </c>
      <c r="W818" s="55">
        <v>-74.176412999999997</v>
      </c>
      <c r="X818" s="55" t="s">
        <v>39</v>
      </c>
      <c r="Y818" s="55" t="s">
        <v>94</v>
      </c>
      <c r="Z818" s="55" t="s">
        <v>34</v>
      </c>
      <c r="AA818" s="55">
        <v>0</v>
      </c>
      <c r="AB818" s="55" t="s">
        <v>41</v>
      </c>
      <c r="AC818" s="55">
        <v>8</v>
      </c>
      <c r="AD818" s="55"/>
      <c r="AE818" s="55" t="s">
        <v>51</v>
      </c>
      <c r="AF818" s="55" t="s">
        <v>52</v>
      </c>
      <c r="AG818" s="55">
        <v>0.34203699999999998</v>
      </c>
      <c r="AH818" s="57" t="s">
        <v>44</v>
      </c>
    </row>
    <row r="819" spans="1:34" x14ac:dyDescent="0.25">
      <c r="A819" s="54">
        <v>9376211</v>
      </c>
      <c r="B819" s="55"/>
      <c r="C819" s="55"/>
      <c r="D819" s="55">
        <v>62589513</v>
      </c>
      <c r="E819" s="55"/>
      <c r="F819" s="55">
        <v>300</v>
      </c>
      <c r="G819" s="55">
        <v>166474114</v>
      </c>
      <c r="H819" s="55"/>
      <c r="I819" s="55">
        <v>2275060012</v>
      </c>
      <c r="J819" s="55">
        <v>2</v>
      </c>
      <c r="K819" s="55" t="s">
        <v>34</v>
      </c>
      <c r="L819" s="55" t="s">
        <v>61</v>
      </c>
      <c r="M819" s="55">
        <v>34013</v>
      </c>
      <c r="N819" s="55"/>
      <c r="O819" s="55" t="s">
        <v>93</v>
      </c>
      <c r="P819" s="55">
        <v>48811</v>
      </c>
      <c r="Q819" s="55" t="s">
        <v>37</v>
      </c>
      <c r="R819" s="55" t="s">
        <v>38</v>
      </c>
      <c r="S819" s="55"/>
      <c r="T819" s="55"/>
      <c r="U819" s="55" t="s">
        <v>38</v>
      </c>
      <c r="V819" s="55">
        <v>40.690264999999997</v>
      </c>
      <c r="W819" s="55">
        <v>-74.176412999999997</v>
      </c>
      <c r="X819" s="55" t="s">
        <v>39</v>
      </c>
      <c r="Y819" s="55" t="s">
        <v>94</v>
      </c>
      <c r="Z819" s="55" t="s">
        <v>34</v>
      </c>
      <c r="AA819" s="55">
        <v>0</v>
      </c>
      <c r="AB819" s="55" t="s">
        <v>41</v>
      </c>
      <c r="AC819" s="55">
        <v>8</v>
      </c>
      <c r="AD819" s="55"/>
      <c r="AE819" s="55" t="s">
        <v>51</v>
      </c>
      <c r="AF819" s="55" t="s">
        <v>52</v>
      </c>
      <c r="AG819" s="55">
        <v>1.83291</v>
      </c>
      <c r="AH819" s="57" t="s">
        <v>44</v>
      </c>
    </row>
    <row r="820" spans="1:34" x14ac:dyDescent="0.25">
      <c r="A820" s="54">
        <v>9376211</v>
      </c>
      <c r="B820" s="55"/>
      <c r="C820" s="55"/>
      <c r="D820" s="55">
        <v>62589313</v>
      </c>
      <c r="E820" s="55"/>
      <c r="F820" s="55">
        <v>300</v>
      </c>
      <c r="G820" s="55">
        <v>173354414</v>
      </c>
      <c r="H820" s="55"/>
      <c r="I820" s="55">
        <v>2275070000</v>
      </c>
      <c r="J820" s="55">
        <v>2</v>
      </c>
      <c r="K820" s="55" t="s">
        <v>34</v>
      </c>
      <c r="L820" s="55" t="s">
        <v>61</v>
      </c>
      <c r="M820" s="55">
        <v>34013</v>
      </c>
      <c r="N820" s="55"/>
      <c r="O820" s="55" t="s">
        <v>93</v>
      </c>
      <c r="P820" s="55">
        <v>48811</v>
      </c>
      <c r="Q820" s="55" t="s">
        <v>37</v>
      </c>
      <c r="R820" s="55" t="s">
        <v>38</v>
      </c>
      <c r="S820" s="55"/>
      <c r="T820" s="55"/>
      <c r="U820" s="55" t="s">
        <v>38</v>
      </c>
      <c r="V820" s="55">
        <v>40.690264999999997</v>
      </c>
      <c r="W820" s="55">
        <v>-74.176412999999997</v>
      </c>
      <c r="X820" s="55" t="s">
        <v>39</v>
      </c>
      <c r="Y820" s="55" t="s">
        <v>94</v>
      </c>
      <c r="Z820" s="55" t="s">
        <v>34</v>
      </c>
      <c r="AA820" s="55">
        <v>0</v>
      </c>
      <c r="AB820" s="55" t="s">
        <v>41</v>
      </c>
      <c r="AC820" s="55">
        <v>8</v>
      </c>
      <c r="AD820" s="55"/>
      <c r="AE820" s="55" t="s">
        <v>51</v>
      </c>
      <c r="AF820" s="55" t="s">
        <v>52</v>
      </c>
      <c r="AG820" s="55">
        <v>0.34277600000000003</v>
      </c>
      <c r="AH820" s="57" t="s">
        <v>44</v>
      </c>
    </row>
    <row r="821" spans="1:34" x14ac:dyDescent="0.25">
      <c r="A821" s="54">
        <v>9376211</v>
      </c>
      <c r="B821" s="55"/>
      <c r="C821" s="55"/>
      <c r="D821" s="55">
        <v>62589513</v>
      </c>
      <c r="E821" s="55"/>
      <c r="F821" s="55">
        <v>300</v>
      </c>
      <c r="G821" s="55">
        <v>137937614</v>
      </c>
      <c r="H821" s="55"/>
      <c r="I821" s="55">
        <v>2275060012</v>
      </c>
      <c r="J821" s="55">
        <v>2</v>
      </c>
      <c r="K821" s="55" t="s">
        <v>34</v>
      </c>
      <c r="L821" s="55" t="s">
        <v>61</v>
      </c>
      <c r="M821" s="55">
        <v>34013</v>
      </c>
      <c r="N821" s="55"/>
      <c r="O821" s="55" t="s">
        <v>93</v>
      </c>
      <c r="P821" s="55">
        <v>48811</v>
      </c>
      <c r="Q821" s="55" t="s">
        <v>37</v>
      </c>
      <c r="R821" s="55" t="s">
        <v>38</v>
      </c>
      <c r="S821" s="55"/>
      <c r="T821" s="55"/>
      <c r="U821" s="55" t="s">
        <v>38</v>
      </c>
      <c r="V821" s="55">
        <v>40.690264999999997</v>
      </c>
      <c r="W821" s="55">
        <v>-74.176412999999997</v>
      </c>
      <c r="X821" s="55" t="s">
        <v>39</v>
      </c>
      <c r="Y821" s="55" t="s">
        <v>94</v>
      </c>
      <c r="Z821" s="55" t="s">
        <v>34</v>
      </c>
      <c r="AA821" s="55">
        <v>0</v>
      </c>
      <c r="AB821" s="55" t="s">
        <v>41</v>
      </c>
      <c r="AC821" s="55">
        <v>8</v>
      </c>
      <c r="AD821" s="55"/>
      <c r="AE821" s="55" t="s">
        <v>51</v>
      </c>
      <c r="AF821" s="55" t="s">
        <v>52</v>
      </c>
      <c r="AG821" s="55">
        <v>6.8162500000000001</v>
      </c>
      <c r="AH821" s="57" t="s">
        <v>44</v>
      </c>
    </row>
    <row r="822" spans="1:34" x14ac:dyDescent="0.25">
      <c r="A822" s="54">
        <v>9376211</v>
      </c>
      <c r="B822" s="55"/>
      <c r="C822" s="55"/>
      <c r="D822" s="55">
        <v>55178313</v>
      </c>
      <c r="E822" s="55"/>
      <c r="F822" s="55">
        <v>300</v>
      </c>
      <c r="G822" s="55">
        <v>166471014</v>
      </c>
      <c r="H822" s="55"/>
      <c r="I822" s="55">
        <v>2275020000</v>
      </c>
      <c r="J822" s="55">
        <v>2</v>
      </c>
      <c r="K822" s="55" t="s">
        <v>34</v>
      </c>
      <c r="L822" s="55" t="s">
        <v>61</v>
      </c>
      <c r="M822" s="55">
        <v>34013</v>
      </c>
      <c r="N822" s="55"/>
      <c r="O822" s="55" t="s">
        <v>93</v>
      </c>
      <c r="P822" s="55">
        <v>48811</v>
      </c>
      <c r="Q822" s="55" t="s">
        <v>37</v>
      </c>
      <c r="R822" s="55" t="s">
        <v>38</v>
      </c>
      <c r="S822" s="55"/>
      <c r="T822" s="55"/>
      <c r="U822" s="55" t="s">
        <v>38</v>
      </c>
      <c r="V822" s="55">
        <v>40.690264999999997</v>
      </c>
      <c r="W822" s="55">
        <v>-74.176412999999997</v>
      </c>
      <c r="X822" s="55" t="s">
        <v>39</v>
      </c>
      <c r="Y822" s="55" t="s">
        <v>94</v>
      </c>
      <c r="Z822" s="55" t="s">
        <v>34</v>
      </c>
      <c r="AA822" s="55">
        <v>0</v>
      </c>
      <c r="AB822" s="55" t="s">
        <v>41</v>
      </c>
      <c r="AC822" s="55">
        <v>8</v>
      </c>
      <c r="AD822" s="55"/>
      <c r="AE822" s="55" t="s">
        <v>51</v>
      </c>
      <c r="AF822" s="55" t="s">
        <v>52</v>
      </c>
      <c r="AG822" s="55">
        <v>125.97799999999999</v>
      </c>
      <c r="AH822" s="57" t="s">
        <v>44</v>
      </c>
    </row>
    <row r="823" spans="1:34" x14ac:dyDescent="0.25">
      <c r="A823" s="54">
        <v>9376211</v>
      </c>
      <c r="B823" s="55"/>
      <c r="C823" s="55"/>
      <c r="D823" s="55">
        <v>55178313</v>
      </c>
      <c r="E823" s="55"/>
      <c r="F823" s="55">
        <v>300</v>
      </c>
      <c r="G823" s="55">
        <v>81778614</v>
      </c>
      <c r="H823" s="55"/>
      <c r="I823" s="55">
        <v>2275020000</v>
      </c>
      <c r="J823" s="55">
        <v>2</v>
      </c>
      <c r="K823" s="55" t="s">
        <v>34</v>
      </c>
      <c r="L823" s="55" t="s">
        <v>61</v>
      </c>
      <c r="M823" s="55">
        <v>34013</v>
      </c>
      <c r="N823" s="55"/>
      <c r="O823" s="55" t="s">
        <v>93</v>
      </c>
      <c r="P823" s="55">
        <v>48811</v>
      </c>
      <c r="Q823" s="55" t="s">
        <v>37</v>
      </c>
      <c r="R823" s="55" t="s">
        <v>38</v>
      </c>
      <c r="S823" s="55"/>
      <c r="T823" s="55"/>
      <c r="U823" s="55" t="s">
        <v>38</v>
      </c>
      <c r="V823" s="55">
        <v>40.690264999999997</v>
      </c>
      <c r="W823" s="55">
        <v>-74.176412999999997</v>
      </c>
      <c r="X823" s="55" t="s">
        <v>39</v>
      </c>
      <c r="Y823" s="55" t="s">
        <v>94</v>
      </c>
      <c r="Z823" s="55" t="s">
        <v>34</v>
      </c>
      <c r="AA823" s="55">
        <v>0</v>
      </c>
      <c r="AB823" s="55" t="s">
        <v>41</v>
      </c>
      <c r="AC823" s="55">
        <v>8</v>
      </c>
      <c r="AD823" s="55"/>
      <c r="AE823" s="55" t="s">
        <v>51</v>
      </c>
      <c r="AF823" s="55" t="s">
        <v>52</v>
      </c>
      <c r="AG823" s="55">
        <v>2.8097199999999999E-2</v>
      </c>
      <c r="AH823" s="57" t="s">
        <v>44</v>
      </c>
    </row>
    <row r="824" spans="1:34" x14ac:dyDescent="0.25">
      <c r="A824" s="54">
        <v>9376211</v>
      </c>
      <c r="B824" s="55"/>
      <c r="C824" s="55"/>
      <c r="D824" s="55">
        <v>62589313</v>
      </c>
      <c r="E824" s="55"/>
      <c r="F824" s="55">
        <v>300</v>
      </c>
      <c r="G824" s="55">
        <v>84205514</v>
      </c>
      <c r="H824" s="55"/>
      <c r="I824" s="55">
        <v>2275070000</v>
      </c>
      <c r="J824" s="55">
        <v>2</v>
      </c>
      <c r="K824" s="55" t="s">
        <v>34</v>
      </c>
      <c r="L824" s="55" t="s">
        <v>61</v>
      </c>
      <c r="M824" s="55">
        <v>34013</v>
      </c>
      <c r="N824" s="55"/>
      <c r="O824" s="55" t="s">
        <v>93</v>
      </c>
      <c r="P824" s="55">
        <v>48811</v>
      </c>
      <c r="Q824" s="55" t="s">
        <v>37</v>
      </c>
      <c r="R824" s="55" t="s">
        <v>38</v>
      </c>
      <c r="S824" s="55"/>
      <c r="T824" s="55"/>
      <c r="U824" s="55" t="s">
        <v>38</v>
      </c>
      <c r="V824" s="55">
        <v>40.690264999999997</v>
      </c>
      <c r="W824" s="55">
        <v>-74.176412999999997</v>
      </c>
      <c r="X824" s="55" t="s">
        <v>39</v>
      </c>
      <c r="Y824" s="55" t="s">
        <v>94</v>
      </c>
      <c r="Z824" s="55" t="s">
        <v>34</v>
      </c>
      <c r="AA824" s="55">
        <v>0</v>
      </c>
      <c r="AB824" s="55" t="s">
        <v>41</v>
      </c>
      <c r="AC824" s="55">
        <v>8</v>
      </c>
      <c r="AD824" s="55"/>
      <c r="AE824" s="55" t="s">
        <v>51</v>
      </c>
      <c r="AF824" s="55" t="s">
        <v>52</v>
      </c>
      <c r="AG824" s="55">
        <v>0.31290899999999999</v>
      </c>
      <c r="AH824" s="57" t="s">
        <v>44</v>
      </c>
    </row>
    <row r="825" spans="1:34" x14ac:dyDescent="0.25">
      <c r="A825" s="54">
        <v>9376211</v>
      </c>
      <c r="B825" s="55"/>
      <c r="C825" s="55"/>
      <c r="D825" s="55">
        <v>55178313</v>
      </c>
      <c r="E825" s="55"/>
      <c r="F825" s="55">
        <v>300</v>
      </c>
      <c r="G825" s="55">
        <v>81783614</v>
      </c>
      <c r="H825" s="55"/>
      <c r="I825" s="55">
        <v>2275020000</v>
      </c>
      <c r="J825" s="55">
        <v>2</v>
      </c>
      <c r="K825" s="55" t="s">
        <v>34</v>
      </c>
      <c r="L825" s="55" t="s">
        <v>61</v>
      </c>
      <c r="M825" s="55">
        <v>34013</v>
      </c>
      <c r="N825" s="55"/>
      <c r="O825" s="55" t="s">
        <v>93</v>
      </c>
      <c r="P825" s="55">
        <v>48811</v>
      </c>
      <c r="Q825" s="55" t="s">
        <v>37</v>
      </c>
      <c r="R825" s="55" t="s">
        <v>38</v>
      </c>
      <c r="S825" s="55"/>
      <c r="T825" s="55"/>
      <c r="U825" s="55" t="s">
        <v>38</v>
      </c>
      <c r="V825" s="55">
        <v>40.690264999999997</v>
      </c>
      <c r="W825" s="55">
        <v>-74.176412999999997</v>
      </c>
      <c r="X825" s="55" t="s">
        <v>39</v>
      </c>
      <c r="Y825" s="55" t="s">
        <v>94</v>
      </c>
      <c r="Z825" s="55" t="s">
        <v>34</v>
      </c>
      <c r="AA825" s="55">
        <v>0</v>
      </c>
      <c r="AB825" s="55" t="s">
        <v>41</v>
      </c>
      <c r="AC825" s="55">
        <v>8</v>
      </c>
      <c r="AD825" s="55"/>
      <c r="AE825" s="55" t="s">
        <v>51</v>
      </c>
      <c r="AF825" s="55" t="s">
        <v>52</v>
      </c>
      <c r="AG825" s="55">
        <v>2.02226E-2</v>
      </c>
      <c r="AH825" s="57" t="s">
        <v>44</v>
      </c>
    </row>
    <row r="826" spans="1:34" x14ac:dyDescent="0.25">
      <c r="A826" s="54">
        <v>9376211</v>
      </c>
      <c r="B826" s="55"/>
      <c r="C826" s="55"/>
      <c r="D826" s="55">
        <v>62589313</v>
      </c>
      <c r="E826" s="55"/>
      <c r="F826" s="55">
        <v>300</v>
      </c>
      <c r="G826" s="55">
        <v>84204614</v>
      </c>
      <c r="H826" s="55"/>
      <c r="I826" s="55">
        <v>2275070000</v>
      </c>
      <c r="J826" s="55">
        <v>2</v>
      </c>
      <c r="K826" s="55" t="s">
        <v>34</v>
      </c>
      <c r="L826" s="55" t="s">
        <v>61</v>
      </c>
      <c r="M826" s="55">
        <v>34013</v>
      </c>
      <c r="N826" s="55"/>
      <c r="O826" s="55" t="s">
        <v>93</v>
      </c>
      <c r="P826" s="55">
        <v>48811</v>
      </c>
      <c r="Q826" s="55" t="s">
        <v>37</v>
      </c>
      <c r="R826" s="55" t="s">
        <v>38</v>
      </c>
      <c r="S826" s="55"/>
      <c r="T826" s="55"/>
      <c r="U826" s="55" t="s">
        <v>38</v>
      </c>
      <c r="V826" s="55">
        <v>40.690264999999997</v>
      </c>
      <c r="W826" s="55">
        <v>-74.176412999999997</v>
      </c>
      <c r="X826" s="55" t="s">
        <v>39</v>
      </c>
      <c r="Y826" s="55" t="s">
        <v>94</v>
      </c>
      <c r="Z826" s="55" t="s">
        <v>34</v>
      </c>
      <c r="AA826" s="55">
        <v>0</v>
      </c>
      <c r="AB826" s="55" t="s">
        <v>41</v>
      </c>
      <c r="AC826" s="55">
        <v>8</v>
      </c>
      <c r="AD826" s="55"/>
      <c r="AE826" s="55" t="s">
        <v>51</v>
      </c>
      <c r="AF826" s="55" t="s">
        <v>52</v>
      </c>
      <c r="AG826" s="55">
        <v>6.3485300000000002</v>
      </c>
      <c r="AH826" s="57" t="s">
        <v>44</v>
      </c>
    </row>
    <row r="827" spans="1:34" x14ac:dyDescent="0.25">
      <c r="A827" s="54">
        <v>9376211</v>
      </c>
      <c r="B827" s="55"/>
      <c r="C827" s="55"/>
      <c r="D827" s="55">
        <v>55178313</v>
      </c>
      <c r="E827" s="55"/>
      <c r="F827" s="55">
        <v>300</v>
      </c>
      <c r="G827" s="55">
        <v>81786114</v>
      </c>
      <c r="H827" s="55"/>
      <c r="I827" s="55">
        <v>2275020000</v>
      </c>
      <c r="J827" s="55">
        <v>2</v>
      </c>
      <c r="K827" s="55" t="s">
        <v>34</v>
      </c>
      <c r="L827" s="55" t="s">
        <v>61</v>
      </c>
      <c r="M827" s="55">
        <v>34013</v>
      </c>
      <c r="N827" s="55"/>
      <c r="O827" s="55" t="s">
        <v>93</v>
      </c>
      <c r="P827" s="55">
        <v>48811</v>
      </c>
      <c r="Q827" s="55" t="s">
        <v>37</v>
      </c>
      <c r="R827" s="55" t="s">
        <v>38</v>
      </c>
      <c r="S827" s="55"/>
      <c r="T827" s="55"/>
      <c r="U827" s="55" t="s">
        <v>38</v>
      </c>
      <c r="V827" s="55">
        <v>40.690264999999997</v>
      </c>
      <c r="W827" s="55">
        <v>-74.176412999999997</v>
      </c>
      <c r="X827" s="55" t="s">
        <v>39</v>
      </c>
      <c r="Y827" s="55" t="s">
        <v>94</v>
      </c>
      <c r="Z827" s="55" t="s">
        <v>34</v>
      </c>
      <c r="AA827" s="55">
        <v>0</v>
      </c>
      <c r="AB827" s="55" t="s">
        <v>41</v>
      </c>
      <c r="AC827" s="55">
        <v>8</v>
      </c>
      <c r="AD827" s="55"/>
      <c r="AE827" s="55" t="s">
        <v>51</v>
      </c>
      <c r="AF827" s="55" t="s">
        <v>52</v>
      </c>
      <c r="AG827" s="55">
        <v>284.68599999999998</v>
      </c>
      <c r="AH827" s="57" t="s">
        <v>44</v>
      </c>
    </row>
    <row r="828" spans="1:34" x14ac:dyDescent="0.25">
      <c r="A828" s="54">
        <v>9376211</v>
      </c>
      <c r="B828" s="55"/>
      <c r="C828" s="55"/>
      <c r="D828" s="55">
        <v>62589313</v>
      </c>
      <c r="E828" s="55"/>
      <c r="F828" s="55">
        <v>300</v>
      </c>
      <c r="G828" s="55">
        <v>173355514</v>
      </c>
      <c r="H828" s="55"/>
      <c r="I828" s="55">
        <v>2275070000</v>
      </c>
      <c r="J828" s="55">
        <v>2</v>
      </c>
      <c r="K828" s="55" t="s">
        <v>34</v>
      </c>
      <c r="L828" s="55" t="s">
        <v>61</v>
      </c>
      <c r="M828" s="55">
        <v>34013</v>
      </c>
      <c r="N828" s="55"/>
      <c r="O828" s="55" t="s">
        <v>93</v>
      </c>
      <c r="P828" s="55">
        <v>48811</v>
      </c>
      <c r="Q828" s="55" t="s">
        <v>37</v>
      </c>
      <c r="R828" s="55" t="s">
        <v>38</v>
      </c>
      <c r="S828" s="55"/>
      <c r="T828" s="55"/>
      <c r="U828" s="55" t="s">
        <v>38</v>
      </c>
      <c r="V828" s="55">
        <v>40.690264999999997</v>
      </c>
      <c r="W828" s="55">
        <v>-74.176412999999997</v>
      </c>
      <c r="X828" s="55" t="s">
        <v>39</v>
      </c>
      <c r="Y828" s="55" t="s">
        <v>94</v>
      </c>
      <c r="Z828" s="55" t="s">
        <v>34</v>
      </c>
      <c r="AA828" s="55">
        <v>0</v>
      </c>
      <c r="AB828" s="55" t="s">
        <v>41</v>
      </c>
      <c r="AC828" s="55">
        <v>8</v>
      </c>
      <c r="AD828" s="55"/>
      <c r="AE828" s="55" t="s">
        <v>51</v>
      </c>
      <c r="AF828" s="55" t="s">
        <v>52</v>
      </c>
      <c r="AG828" s="55">
        <v>0.12084</v>
      </c>
      <c r="AH828" s="57" t="s">
        <v>44</v>
      </c>
    </row>
    <row r="829" spans="1:34" x14ac:dyDescent="0.25">
      <c r="A829" s="54">
        <v>9376211</v>
      </c>
      <c r="B829" s="55"/>
      <c r="C829" s="55"/>
      <c r="D829" s="55">
        <v>55178313</v>
      </c>
      <c r="E829" s="55"/>
      <c r="F829" s="55">
        <v>300</v>
      </c>
      <c r="G829" s="55">
        <v>166472114</v>
      </c>
      <c r="H829" s="55"/>
      <c r="I829" s="55">
        <v>2275020000</v>
      </c>
      <c r="J829" s="55">
        <v>2</v>
      </c>
      <c r="K829" s="55" t="s">
        <v>34</v>
      </c>
      <c r="L829" s="55" t="s">
        <v>61</v>
      </c>
      <c r="M829" s="55">
        <v>34013</v>
      </c>
      <c r="N829" s="55"/>
      <c r="O829" s="55" t="s">
        <v>93</v>
      </c>
      <c r="P829" s="55">
        <v>48811</v>
      </c>
      <c r="Q829" s="55" t="s">
        <v>37</v>
      </c>
      <c r="R829" s="55" t="s">
        <v>38</v>
      </c>
      <c r="S829" s="55"/>
      <c r="T829" s="55"/>
      <c r="U829" s="55" t="s">
        <v>38</v>
      </c>
      <c r="V829" s="55">
        <v>40.690264999999997</v>
      </c>
      <c r="W829" s="55">
        <v>-74.176412999999997</v>
      </c>
      <c r="X829" s="55" t="s">
        <v>39</v>
      </c>
      <c r="Y829" s="55" t="s">
        <v>94</v>
      </c>
      <c r="Z829" s="55" t="s">
        <v>34</v>
      </c>
      <c r="AA829" s="55">
        <v>0</v>
      </c>
      <c r="AB829" s="55" t="s">
        <v>41</v>
      </c>
      <c r="AC829" s="55">
        <v>8</v>
      </c>
      <c r="AD829" s="55"/>
      <c r="AE829" s="55" t="s">
        <v>51</v>
      </c>
      <c r="AF829" s="55" t="s">
        <v>52</v>
      </c>
      <c r="AG829" s="55">
        <v>32.515799999999999</v>
      </c>
      <c r="AH829" s="57" t="s">
        <v>44</v>
      </c>
    </row>
    <row r="830" spans="1:34" x14ac:dyDescent="0.25">
      <c r="A830" s="54">
        <v>9376211</v>
      </c>
      <c r="B830" s="55"/>
      <c r="C830" s="55"/>
      <c r="D830" s="55">
        <v>62589313</v>
      </c>
      <c r="E830" s="55"/>
      <c r="F830" s="55">
        <v>300</v>
      </c>
      <c r="G830" s="55">
        <v>148191114</v>
      </c>
      <c r="H830" s="55"/>
      <c r="I830" s="55">
        <v>2275070000</v>
      </c>
      <c r="J830" s="55">
        <v>2</v>
      </c>
      <c r="K830" s="55" t="s">
        <v>34</v>
      </c>
      <c r="L830" s="55" t="s">
        <v>61</v>
      </c>
      <c r="M830" s="55">
        <v>34013</v>
      </c>
      <c r="N830" s="55"/>
      <c r="O830" s="55" t="s">
        <v>93</v>
      </c>
      <c r="P830" s="55">
        <v>48811</v>
      </c>
      <c r="Q830" s="55" t="s">
        <v>37</v>
      </c>
      <c r="R830" s="55" t="s">
        <v>38</v>
      </c>
      <c r="S830" s="55"/>
      <c r="T830" s="55"/>
      <c r="U830" s="55" t="s">
        <v>38</v>
      </c>
      <c r="V830" s="55">
        <v>40.690264999999997</v>
      </c>
      <c r="W830" s="55">
        <v>-74.176412999999997</v>
      </c>
      <c r="X830" s="55" t="s">
        <v>39</v>
      </c>
      <c r="Y830" s="55" t="s">
        <v>94</v>
      </c>
      <c r="Z830" s="55" t="s">
        <v>34</v>
      </c>
      <c r="AA830" s="55">
        <v>0</v>
      </c>
      <c r="AB830" s="55" t="s">
        <v>41</v>
      </c>
      <c r="AC830" s="55">
        <v>8</v>
      </c>
      <c r="AD830" s="55"/>
      <c r="AE830" s="55" t="s">
        <v>51</v>
      </c>
      <c r="AF830" s="55" t="s">
        <v>52</v>
      </c>
      <c r="AG830" s="55">
        <v>1.6860700000000001E-4</v>
      </c>
      <c r="AH830" s="57" t="s">
        <v>44</v>
      </c>
    </row>
    <row r="831" spans="1:34" x14ac:dyDescent="0.25">
      <c r="A831" s="54">
        <v>9376211</v>
      </c>
      <c r="B831" s="55"/>
      <c r="C831" s="55"/>
      <c r="D831" s="55">
        <v>62589513</v>
      </c>
      <c r="E831" s="55"/>
      <c r="F831" s="55">
        <v>300</v>
      </c>
      <c r="G831" s="55">
        <v>166474314</v>
      </c>
      <c r="H831" s="55"/>
      <c r="I831" s="55">
        <v>2275060012</v>
      </c>
      <c r="J831" s="55">
        <v>2</v>
      </c>
      <c r="K831" s="55" t="s">
        <v>34</v>
      </c>
      <c r="L831" s="55" t="s">
        <v>61</v>
      </c>
      <c r="M831" s="55">
        <v>34013</v>
      </c>
      <c r="N831" s="55"/>
      <c r="O831" s="55" t="s">
        <v>93</v>
      </c>
      <c r="P831" s="55">
        <v>48811</v>
      </c>
      <c r="Q831" s="55" t="s">
        <v>37</v>
      </c>
      <c r="R831" s="55" t="s">
        <v>38</v>
      </c>
      <c r="S831" s="55"/>
      <c r="T831" s="55"/>
      <c r="U831" s="55" t="s">
        <v>38</v>
      </c>
      <c r="V831" s="55">
        <v>40.690264999999997</v>
      </c>
      <c r="W831" s="55">
        <v>-74.176412999999997</v>
      </c>
      <c r="X831" s="55" t="s">
        <v>39</v>
      </c>
      <c r="Y831" s="55" t="s">
        <v>94</v>
      </c>
      <c r="Z831" s="55" t="s">
        <v>34</v>
      </c>
      <c r="AA831" s="55">
        <v>0</v>
      </c>
      <c r="AB831" s="55" t="s">
        <v>41</v>
      </c>
      <c r="AC831" s="55">
        <v>8</v>
      </c>
      <c r="AD831" s="55"/>
      <c r="AE831" s="55" t="s">
        <v>51</v>
      </c>
      <c r="AF831" s="55" t="s">
        <v>52</v>
      </c>
      <c r="AG831" s="55">
        <v>6.0142699999999998</v>
      </c>
      <c r="AH831" s="57" t="s">
        <v>44</v>
      </c>
    </row>
    <row r="832" spans="1:34" x14ac:dyDescent="0.25">
      <c r="A832" s="54">
        <v>9376211</v>
      </c>
      <c r="B832" s="55"/>
      <c r="C832" s="55"/>
      <c r="D832" s="55">
        <v>62589313</v>
      </c>
      <c r="E832" s="55"/>
      <c r="F832" s="55">
        <v>300</v>
      </c>
      <c r="G832" s="55">
        <v>84217714</v>
      </c>
      <c r="H832" s="55"/>
      <c r="I832" s="55">
        <v>2275070000</v>
      </c>
      <c r="J832" s="55">
        <v>2</v>
      </c>
      <c r="K832" s="55" t="s">
        <v>34</v>
      </c>
      <c r="L832" s="55" t="s">
        <v>61</v>
      </c>
      <c r="M832" s="55">
        <v>34013</v>
      </c>
      <c r="N832" s="55"/>
      <c r="O832" s="55" t="s">
        <v>93</v>
      </c>
      <c r="P832" s="55">
        <v>48811</v>
      </c>
      <c r="Q832" s="55" t="s">
        <v>37</v>
      </c>
      <c r="R832" s="55" t="s">
        <v>38</v>
      </c>
      <c r="S832" s="55"/>
      <c r="T832" s="55"/>
      <c r="U832" s="55" t="s">
        <v>38</v>
      </c>
      <c r="V832" s="55">
        <v>40.690264999999997</v>
      </c>
      <c r="W832" s="55">
        <v>-74.176412999999997</v>
      </c>
      <c r="X832" s="55" t="s">
        <v>39</v>
      </c>
      <c r="Y832" s="55" t="s">
        <v>94</v>
      </c>
      <c r="Z832" s="55" t="s">
        <v>34</v>
      </c>
      <c r="AA832" s="55">
        <v>0</v>
      </c>
      <c r="AB832" s="55" t="s">
        <v>41</v>
      </c>
      <c r="AC832" s="55">
        <v>8</v>
      </c>
      <c r="AD832" s="55"/>
      <c r="AE832" s="55" t="s">
        <v>51</v>
      </c>
      <c r="AF832" s="55" t="s">
        <v>52</v>
      </c>
      <c r="AG832" s="55">
        <v>0.133045</v>
      </c>
      <c r="AH832" s="57" t="s">
        <v>44</v>
      </c>
    </row>
    <row r="833" spans="1:34" x14ac:dyDescent="0.25">
      <c r="A833" s="54">
        <v>9376211</v>
      </c>
      <c r="B833" s="55"/>
      <c r="C833" s="55"/>
      <c r="D833" s="55">
        <v>62589313</v>
      </c>
      <c r="E833" s="55"/>
      <c r="F833" s="55">
        <v>300</v>
      </c>
      <c r="G833" s="55">
        <v>84206914</v>
      </c>
      <c r="H833" s="55"/>
      <c r="I833" s="55">
        <v>2275070000</v>
      </c>
      <c r="J833" s="55">
        <v>2</v>
      </c>
      <c r="K833" s="55" t="s">
        <v>34</v>
      </c>
      <c r="L833" s="55" t="s">
        <v>61</v>
      </c>
      <c r="M833" s="55">
        <v>34013</v>
      </c>
      <c r="N833" s="55"/>
      <c r="O833" s="55" t="s">
        <v>93</v>
      </c>
      <c r="P833" s="55">
        <v>48811</v>
      </c>
      <c r="Q833" s="55" t="s">
        <v>37</v>
      </c>
      <c r="R833" s="55" t="s">
        <v>38</v>
      </c>
      <c r="S833" s="55"/>
      <c r="T833" s="55"/>
      <c r="U833" s="55" t="s">
        <v>38</v>
      </c>
      <c r="V833" s="55">
        <v>40.690264999999997</v>
      </c>
      <c r="W833" s="55">
        <v>-74.176412999999997</v>
      </c>
      <c r="X833" s="55" t="s">
        <v>39</v>
      </c>
      <c r="Y833" s="55" t="s">
        <v>94</v>
      </c>
      <c r="Z833" s="55" t="s">
        <v>34</v>
      </c>
      <c r="AA833" s="55">
        <v>0</v>
      </c>
      <c r="AB833" s="55" t="s">
        <v>41</v>
      </c>
      <c r="AC833" s="55">
        <v>8</v>
      </c>
      <c r="AD833" s="55"/>
      <c r="AE833" s="55" t="s">
        <v>51</v>
      </c>
      <c r="AF833" s="55" t="s">
        <v>52</v>
      </c>
      <c r="AG833" s="55">
        <v>2.0974899999999999E-4</v>
      </c>
      <c r="AH833" s="57" t="s">
        <v>44</v>
      </c>
    </row>
    <row r="834" spans="1:34" x14ac:dyDescent="0.25">
      <c r="A834" s="54">
        <v>9376211</v>
      </c>
      <c r="B834" s="55"/>
      <c r="C834" s="55"/>
      <c r="D834" s="55">
        <v>62589313</v>
      </c>
      <c r="E834" s="55"/>
      <c r="F834" s="55">
        <v>300</v>
      </c>
      <c r="G834" s="55">
        <v>173355614</v>
      </c>
      <c r="H834" s="55"/>
      <c r="I834" s="55">
        <v>2275070000</v>
      </c>
      <c r="J834" s="55">
        <v>2</v>
      </c>
      <c r="K834" s="55" t="s">
        <v>34</v>
      </c>
      <c r="L834" s="55" t="s">
        <v>61</v>
      </c>
      <c r="M834" s="55">
        <v>34013</v>
      </c>
      <c r="N834" s="55"/>
      <c r="O834" s="55" t="s">
        <v>93</v>
      </c>
      <c r="P834" s="55">
        <v>48811</v>
      </c>
      <c r="Q834" s="55" t="s">
        <v>37</v>
      </c>
      <c r="R834" s="55" t="s">
        <v>38</v>
      </c>
      <c r="S834" s="55"/>
      <c r="T834" s="55"/>
      <c r="U834" s="55" t="s">
        <v>38</v>
      </c>
      <c r="V834" s="55">
        <v>40.690264999999997</v>
      </c>
      <c r="W834" s="55">
        <v>-74.176412999999997</v>
      </c>
      <c r="X834" s="55" t="s">
        <v>39</v>
      </c>
      <c r="Y834" s="55" t="s">
        <v>94</v>
      </c>
      <c r="Z834" s="55" t="s">
        <v>34</v>
      </c>
      <c r="AA834" s="55">
        <v>0</v>
      </c>
      <c r="AB834" s="55" t="s">
        <v>41</v>
      </c>
      <c r="AC834" s="55">
        <v>8</v>
      </c>
      <c r="AD834" s="55"/>
      <c r="AE834" s="55" t="s">
        <v>51</v>
      </c>
      <c r="AF834" s="55" t="s">
        <v>52</v>
      </c>
      <c r="AG834" s="55">
        <v>3.5430800000000001E-3</v>
      </c>
      <c r="AH834" s="57" t="s">
        <v>44</v>
      </c>
    </row>
    <row r="835" spans="1:34" x14ac:dyDescent="0.25">
      <c r="A835" s="54">
        <v>9376211</v>
      </c>
      <c r="B835" s="55"/>
      <c r="C835" s="55"/>
      <c r="D835" s="55">
        <v>55178213</v>
      </c>
      <c r="E835" s="55"/>
      <c r="F835" s="55">
        <v>300</v>
      </c>
      <c r="G835" s="55">
        <v>148187714</v>
      </c>
      <c r="H835" s="55"/>
      <c r="I835" s="55">
        <v>2275001000</v>
      </c>
      <c r="J835" s="55">
        <v>2</v>
      </c>
      <c r="K835" s="55" t="s">
        <v>34</v>
      </c>
      <c r="L835" s="55" t="s">
        <v>61</v>
      </c>
      <c r="M835" s="55">
        <v>34013</v>
      </c>
      <c r="N835" s="55"/>
      <c r="O835" s="55" t="s">
        <v>93</v>
      </c>
      <c r="P835" s="55">
        <v>48811</v>
      </c>
      <c r="Q835" s="55" t="s">
        <v>37</v>
      </c>
      <c r="R835" s="55" t="s">
        <v>38</v>
      </c>
      <c r="S835" s="55"/>
      <c r="T835" s="55"/>
      <c r="U835" s="55" t="s">
        <v>38</v>
      </c>
      <c r="V835" s="55">
        <v>40.690264999999997</v>
      </c>
      <c r="W835" s="55">
        <v>-74.176412999999997</v>
      </c>
      <c r="X835" s="55" t="s">
        <v>39</v>
      </c>
      <c r="Y835" s="55" t="s">
        <v>94</v>
      </c>
      <c r="Z835" s="55" t="s">
        <v>34</v>
      </c>
      <c r="AA835" s="55">
        <v>0</v>
      </c>
      <c r="AB835" s="55" t="s">
        <v>41</v>
      </c>
      <c r="AC835" s="55">
        <v>8</v>
      </c>
      <c r="AD835" s="55"/>
      <c r="AE835" s="55" t="s">
        <v>51</v>
      </c>
      <c r="AF835" s="55" t="s">
        <v>52</v>
      </c>
      <c r="AG835" s="55">
        <v>5.2609700000000002E-3</v>
      </c>
      <c r="AH835" s="57" t="s">
        <v>44</v>
      </c>
    </row>
    <row r="836" spans="1:34" x14ac:dyDescent="0.25">
      <c r="A836" s="54">
        <v>9376211</v>
      </c>
      <c r="B836" s="55"/>
      <c r="C836" s="55"/>
      <c r="D836" s="55">
        <v>62589513</v>
      </c>
      <c r="E836" s="55"/>
      <c r="F836" s="55">
        <v>300</v>
      </c>
      <c r="G836" s="55">
        <v>148193814</v>
      </c>
      <c r="H836" s="55"/>
      <c r="I836" s="55">
        <v>2275060011</v>
      </c>
      <c r="J836" s="55">
        <v>2</v>
      </c>
      <c r="K836" s="55" t="s">
        <v>34</v>
      </c>
      <c r="L836" s="55" t="s">
        <v>61</v>
      </c>
      <c r="M836" s="55">
        <v>34013</v>
      </c>
      <c r="N836" s="55"/>
      <c r="O836" s="55" t="s">
        <v>93</v>
      </c>
      <c r="P836" s="55">
        <v>48811</v>
      </c>
      <c r="Q836" s="55" t="s">
        <v>37</v>
      </c>
      <c r="R836" s="55" t="s">
        <v>38</v>
      </c>
      <c r="S836" s="55"/>
      <c r="T836" s="55"/>
      <c r="U836" s="55" t="s">
        <v>38</v>
      </c>
      <c r="V836" s="55">
        <v>40.690264999999997</v>
      </c>
      <c r="W836" s="55">
        <v>-74.176412999999997</v>
      </c>
      <c r="X836" s="55" t="s">
        <v>39</v>
      </c>
      <c r="Y836" s="55" t="s">
        <v>94</v>
      </c>
      <c r="Z836" s="55" t="s">
        <v>34</v>
      </c>
      <c r="AA836" s="55">
        <v>0</v>
      </c>
      <c r="AB836" s="55" t="s">
        <v>41</v>
      </c>
      <c r="AC836" s="55">
        <v>8</v>
      </c>
      <c r="AD836" s="55"/>
      <c r="AE836" s="55" t="s">
        <v>51</v>
      </c>
      <c r="AF836" s="55" t="s">
        <v>52</v>
      </c>
      <c r="AG836" s="55">
        <v>3.4017299999999997E-5</v>
      </c>
      <c r="AH836" s="57" t="s">
        <v>44</v>
      </c>
    </row>
    <row r="837" spans="1:34" x14ac:dyDescent="0.25">
      <c r="A837" s="54">
        <v>9376211</v>
      </c>
      <c r="B837" s="55"/>
      <c r="C837" s="55"/>
      <c r="D837" s="55">
        <v>98310013</v>
      </c>
      <c r="E837" s="55"/>
      <c r="F837" s="55">
        <v>300</v>
      </c>
      <c r="G837" s="55">
        <v>148197914</v>
      </c>
      <c r="H837" s="55"/>
      <c r="I837" s="55">
        <v>2275050012</v>
      </c>
      <c r="J837" s="55">
        <v>2</v>
      </c>
      <c r="K837" s="55" t="s">
        <v>34</v>
      </c>
      <c r="L837" s="55" t="s">
        <v>61</v>
      </c>
      <c r="M837" s="55">
        <v>34013</v>
      </c>
      <c r="N837" s="55"/>
      <c r="O837" s="55" t="s">
        <v>93</v>
      </c>
      <c r="P837" s="55">
        <v>48811</v>
      </c>
      <c r="Q837" s="55" t="s">
        <v>37</v>
      </c>
      <c r="R837" s="55" t="s">
        <v>38</v>
      </c>
      <c r="S837" s="55"/>
      <c r="T837" s="55"/>
      <c r="U837" s="55" t="s">
        <v>38</v>
      </c>
      <c r="V837" s="55">
        <v>40.690264999999997</v>
      </c>
      <c r="W837" s="55">
        <v>-74.176412999999997</v>
      </c>
      <c r="X837" s="55" t="s">
        <v>39</v>
      </c>
      <c r="Y837" s="55" t="s">
        <v>94</v>
      </c>
      <c r="Z837" s="55" t="s">
        <v>34</v>
      </c>
      <c r="AA837" s="55">
        <v>0</v>
      </c>
      <c r="AB837" s="55" t="s">
        <v>41</v>
      </c>
      <c r="AC837" s="55">
        <v>8</v>
      </c>
      <c r="AD837" s="55"/>
      <c r="AE837" s="55" t="s">
        <v>51</v>
      </c>
      <c r="AF837" s="55" t="s">
        <v>52</v>
      </c>
      <c r="AG837" s="55">
        <v>1.2541500000000001E-3</v>
      </c>
      <c r="AH837" s="57" t="s">
        <v>44</v>
      </c>
    </row>
    <row r="838" spans="1:34" x14ac:dyDescent="0.25">
      <c r="A838" s="54">
        <v>9376211</v>
      </c>
      <c r="B838" s="55"/>
      <c r="C838" s="55"/>
      <c r="D838" s="55">
        <v>55178313</v>
      </c>
      <c r="E838" s="55"/>
      <c r="F838" s="55">
        <v>300</v>
      </c>
      <c r="G838" s="55">
        <v>81775614</v>
      </c>
      <c r="H838" s="55"/>
      <c r="I838" s="55">
        <v>2275020000</v>
      </c>
      <c r="J838" s="55">
        <v>2</v>
      </c>
      <c r="K838" s="55" t="s">
        <v>34</v>
      </c>
      <c r="L838" s="55" t="s">
        <v>61</v>
      </c>
      <c r="M838" s="55">
        <v>34013</v>
      </c>
      <c r="N838" s="55"/>
      <c r="O838" s="55" t="s">
        <v>93</v>
      </c>
      <c r="P838" s="55">
        <v>48811</v>
      </c>
      <c r="Q838" s="55" t="s">
        <v>37</v>
      </c>
      <c r="R838" s="55" t="s">
        <v>38</v>
      </c>
      <c r="S838" s="55"/>
      <c r="T838" s="55"/>
      <c r="U838" s="55" t="s">
        <v>38</v>
      </c>
      <c r="V838" s="55">
        <v>40.690264999999997</v>
      </c>
      <c r="W838" s="55">
        <v>-74.176412999999997</v>
      </c>
      <c r="X838" s="55" t="s">
        <v>39</v>
      </c>
      <c r="Y838" s="55" t="s">
        <v>94</v>
      </c>
      <c r="Z838" s="55" t="s">
        <v>34</v>
      </c>
      <c r="AA838" s="55">
        <v>0</v>
      </c>
      <c r="AB838" s="55" t="s">
        <v>41</v>
      </c>
      <c r="AC838" s="55">
        <v>8</v>
      </c>
      <c r="AD838" s="55"/>
      <c r="AE838" s="55" t="s">
        <v>51</v>
      </c>
      <c r="AF838" s="55" t="s">
        <v>52</v>
      </c>
      <c r="AG838" s="55">
        <v>20.2912</v>
      </c>
      <c r="AH838" s="57" t="s">
        <v>44</v>
      </c>
    </row>
    <row r="839" spans="1:34" x14ac:dyDescent="0.25">
      <c r="A839" s="54">
        <v>9376211</v>
      </c>
      <c r="B839" s="55"/>
      <c r="C839" s="55"/>
      <c r="D839" s="55">
        <v>55178313</v>
      </c>
      <c r="E839" s="55"/>
      <c r="F839" s="55">
        <v>300</v>
      </c>
      <c r="G839" s="55">
        <v>166472414</v>
      </c>
      <c r="H839" s="55"/>
      <c r="I839" s="55">
        <v>2275020000</v>
      </c>
      <c r="J839" s="55">
        <v>2</v>
      </c>
      <c r="K839" s="55" t="s">
        <v>34</v>
      </c>
      <c r="L839" s="55" t="s">
        <v>61</v>
      </c>
      <c r="M839" s="55">
        <v>34013</v>
      </c>
      <c r="N839" s="55"/>
      <c r="O839" s="55" t="s">
        <v>93</v>
      </c>
      <c r="P839" s="55">
        <v>48811</v>
      </c>
      <c r="Q839" s="55" t="s">
        <v>37</v>
      </c>
      <c r="R839" s="55" t="s">
        <v>38</v>
      </c>
      <c r="S839" s="55"/>
      <c r="T839" s="55"/>
      <c r="U839" s="55" t="s">
        <v>38</v>
      </c>
      <c r="V839" s="55">
        <v>40.690264999999997</v>
      </c>
      <c r="W839" s="55">
        <v>-74.176412999999997</v>
      </c>
      <c r="X839" s="55" t="s">
        <v>39</v>
      </c>
      <c r="Y839" s="55" t="s">
        <v>94</v>
      </c>
      <c r="Z839" s="55" t="s">
        <v>34</v>
      </c>
      <c r="AA839" s="55">
        <v>0</v>
      </c>
      <c r="AB839" s="55" t="s">
        <v>41</v>
      </c>
      <c r="AC839" s="55">
        <v>8</v>
      </c>
      <c r="AD839" s="55"/>
      <c r="AE839" s="55" t="s">
        <v>51</v>
      </c>
      <c r="AF839" s="55" t="s">
        <v>52</v>
      </c>
      <c r="AG839" s="55">
        <v>119.937</v>
      </c>
      <c r="AH839" s="57" t="s">
        <v>44</v>
      </c>
    </row>
    <row r="840" spans="1:34" x14ac:dyDescent="0.25">
      <c r="A840" s="54">
        <v>9376211</v>
      </c>
      <c r="B840" s="55"/>
      <c r="C840" s="55"/>
      <c r="D840" s="55">
        <v>55178313</v>
      </c>
      <c r="E840" s="55"/>
      <c r="F840" s="55">
        <v>300</v>
      </c>
      <c r="G840" s="55">
        <v>166470814</v>
      </c>
      <c r="H840" s="55"/>
      <c r="I840" s="55">
        <v>2275020000</v>
      </c>
      <c r="J840" s="55">
        <v>2</v>
      </c>
      <c r="K840" s="55" t="s">
        <v>34</v>
      </c>
      <c r="L840" s="55" t="s">
        <v>61</v>
      </c>
      <c r="M840" s="55">
        <v>34013</v>
      </c>
      <c r="N840" s="55"/>
      <c r="O840" s="55" t="s">
        <v>93</v>
      </c>
      <c r="P840" s="55">
        <v>48811</v>
      </c>
      <c r="Q840" s="55" t="s">
        <v>37</v>
      </c>
      <c r="R840" s="55" t="s">
        <v>38</v>
      </c>
      <c r="S840" s="55"/>
      <c r="T840" s="55"/>
      <c r="U840" s="55" t="s">
        <v>38</v>
      </c>
      <c r="V840" s="55">
        <v>40.690264999999997</v>
      </c>
      <c r="W840" s="55">
        <v>-74.176412999999997</v>
      </c>
      <c r="X840" s="55" t="s">
        <v>39</v>
      </c>
      <c r="Y840" s="55" t="s">
        <v>94</v>
      </c>
      <c r="Z840" s="55" t="s">
        <v>34</v>
      </c>
      <c r="AA840" s="55">
        <v>0</v>
      </c>
      <c r="AB840" s="55" t="s">
        <v>41</v>
      </c>
      <c r="AC840" s="55">
        <v>8</v>
      </c>
      <c r="AD840" s="55"/>
      <c r="AE840" s="55" t="s">
        <v>51</v>
      </c>
      <c r="AF840" s="55" t="s">
        <v>52</v>
      </c>
      <c r="AG840" s="55">
        <v>26.0288</v>
      </c>
      <c r="AH840" s="57" t="s">
        <v>44</v>
      </c>
    </row>
    <row r="841" spans="1:34" x14ac:dyDescent="0.25">
      <c r="A841" s="54">
        <v>9376211</v>
      </c>
      <c r="B841" s="55"/>
      <c r="C841" s="55"/>
      <c r="D841" s="55">
        <v>98310013</v>
      </c>
      <c r="E841" s="55"/>
      <c r="F841" s="55">
        <v>300</v>
      </c>
      <c r="G841" s="55">
        <v>166474514</v>
      </c>
      <c r="H841" s="55"/>
      <c r="I841" s="55">
        <v>2275050012</v>
      </c>
      <c r="J841" s="55">
        <v>2</v>
      </c>
      <c r="K841" s="55" t="s">
        <v>34</v>
      </c>
      <c r="L841" s="55" t="s">
        <v>61</v>
      </c>
      <c r="M841" s="55">
        <v>34013</v>
      </c>
      <c r="N841" s="55"/>
      <c r="O841" s="55" t="s">
        <v>93</v>
      </c>
      <c r="P841" s="55">
        <v>48811</v>
      </c>
      <c r="Q841" s="55" t="s">
        <v>37</v>
      </c>
      <c r="R841" s="55" t="s">
        <v>38</v>
      </c>
      <c r="S841" s="55"/>
      <c r="T841" s="55"/>
      <c r="U841" s="55" t="s">
        <v>38</v>
      </c>
      <c r="V841" s="55">
        <v>40.690264999999997</v>
      </c>
      <c r="W841" s="55">
        <v>-74.176412999999997</v>
      </c>
      <c r="X841" s="55" t="s">
        <v>39</v>
      </c>
      <c r="Y841" s="55" t="s">
        <v>94</v>
      </c>
      <c r="Z841" s="55" t="s">
        <v>34</v>
      </c>
      <c r="AA841" s="55">
        <v>0</v>
      </c>
      <c r="AB841" s="55" t="s">
        <v>41</v>
      </c>
      <c r="AC841" s="55">
        <v>8</v>
      </c>
      <c r="AD841" s="55"/>
      <c r="AE841" s="55" t="s">
        <v>51</v>
      </c>
      <c r="AF841" s="55" t="s">
        <v>52</v>
      </c>
      <c r="AG841" s="55">
        <v>7.5309000000000001E-3</v>
      </c>
      <c r="AH841" s="57" t="s">
        <v>44</v>
      </c>
    </row>
    <row r="842" spans="1:34" x14ac:dyDescent="0.25">
      <c r="A842" s="54">
        <v>9376211</v>
      </c>
      <c r="B842" s="55"/>
      <c r="C842" s="55"/>
      <c r="D842" s="55">
        <v>55178313</v>
      </c>
      <c r="E842" s="55"/>
      <c r="F842" s="55">
        <v>300</v>
      </c>
      <c r="G842" s="55">
        <v>166471914</v>
      </c>
      <c r="H842" s="55"/>
      <c r="I842" s="55">
        <v>2275020000</v>
      </c>
      <c r="J842" s="55">
        <v>2</v>
      </c>
      <c r="K842" s="55" t="s">
        <v>34</v>
      </c>
      <c r="L842" s="55" t="s">
        <v>61</v>
      </c>
      <c r="M842" s="55">
        <v>34013</v>
      </c>
      <c r="N842" s="55"/>
      <c r="O842" s="55" t="s">
        <v>93</v>
      </c>
      <c r="P842" s="55">
        <v>48811</v>
      </c>
      <c r="Q842" s="55" t="s">
        <v>37</v>
      </c>
      <c r="R842" s="55" t="s">
        <v>38</v>
      </c>
      <c r="S842" s="55"/>
      <c r="T842" s="55"/>
      <c r="U842" s="55" t="s">
        <v>38</v>
      </c>
      <c r="V842" s="55">
        <v>40.690264999999997</v>
      </c>
      <c r="W842" s="55">
        <v>-74.176412999999997</v>
      </c>
      <c r="X842" s="55" t="s">
        <v>39</v>
      </c>
      <c r="Y842" s="55" t="s">
        <v>94</v>
      </c>
      <c r="Z842" s="55" t="s">
        <v>34</v>
      </c>
      <c r="AA842" s="55">
        <v>0</v>
      </c>
      <c r="AB842" s="55" t="s">
        <v>41</v>
      </c>
      <c r="AC842" s="55">
        <v>8</v>
      </c>
      <c r="AD842" s="55"/>
      <c r="AE842" s="55" t="s">
        <v>51</v>
      </c>
      <c r="AF842" s="55" t="s">
        <v>52</v>
      </c>
      <c r="AG842" s="55">
        <v>1.6974400000000001</v>
      </c>
      <c r="AH842" s="57" t="s">
        <v>44</v>
      </c>
    </row>
    <row r="843" spans="1:34" x14ac:dyDescent="0.25">
      <c r="A843" s="54">
        <v>9376211</v>
      </c>
      <c r="B843" s="55"/>
      <c r="C843" s="55"/>
      <c r="D843" s="55">
        <v>62589313</v>
      </c>
      <c r="E843" s="55"/>
      <c r="F843" s="55">
        <v>300</v>
      </c>
      <c r="G843" s="55">
        <v>173354214</v>
      </c>
      <c r="H843" s="55"/>
      <c r="I843" s="55">
        <v>2275070000</v>
      </c>
      <c r="J843" s="55">
        <v>2</v>
      </c>
      <c r="K843" s="55" t="s">
        <v>34</v>
      </c>
      <c r="L843" s="55" t="s">
        <v>61</v>
      </c>
      <c r="M843" s="55">
        <v>34013</v>
      </c>
      <c r="N843" s="55"/>
      <c r="O843" s="55" t="s">
        <v>93</v>
      </c>
      <c r="P843" s="55">
        <v>48811</v>
      </c>
      <c r="Q843" s="55" t="s">
        <v>37</v>
      </c>
      <c r="R843" s="55" t="s">
        <v>38</v>
      </c>
      <c r="S843" s="55"/>
      <c r="T843" s="55"/>
      <c r="U843" s="55" t="s">
        <v>38</v>
      </c>
      <c r="V843" s="55">
        <v>40.690264999999997</v>
      </c>
      <c r="W843" s="55">
        <v>-74.176412999999997</v>
      </c>
      <c r="X843" s="55" t="s">
        <v>39</v>
      </c>
      <c r="Y843" s="55" t="s">
        <v>94</v>
      </c>
      <c r="Z843" s="55" t="s">
        <v>34</v>
      </c>
      <c r="AA843" s="55">
        <v>0</v>
      </c>
      <c r="AB843" s="55" t="s">
        <v>41</v>
      </c>
      <c r="AC843" s="55">
        <v>8</v>
      </c>
      <c r="AD843" s="55"/>
      <c r="AE843" s="55" t="s">
        <v>51</v>
      </c>
      <c r="AF843" s="55" t="s">
        <v>52</v>
      </c>
      <c r="AG843" s="55">
        <v>0.24652199999999999</v>
      </c>
      <c r="AH843" s="57" t="s">
        <v>44</v>
      </c>
    </row>
    <row r="844" spans="1:34" x14ac:dyDescent="0.25">
      <c r="A844" s="54">
        <v>9376211</v>
      </c>
      <c r="B844" s="55"/>
      <c r="C844" s="55"/>
      <c r="D844" s="55">
        <v>62589313</v>
      </c>
      <c r="E844" s="55"/>
      <c r="F844" s="55">
        <v>300</v>
      </c>
      <c r="G844" s="55">
        <v>173355414</v>
      </c>
      <c r="H844" s="55"/>
      <c r="I844" s="55">
        <v>2275070000</v>
      </c>
      <c r="J844" s="55">
        <v>2</v>
      </c>
      <c r="K844" s="55" t="s">
        <v>34</v>
      </c>
      <c r="L844" s="55" t="s">
        <v>61</v>
      </c>
      <c r="M844" s="55">
        <v>34013</v>
      </c>
      <c r="N844" s="55"/>
      <c r="O844" s="55" t="s">
        <v>93</v>
      </c>
      <c r="P844" s="55">
        <v>48811</v>
      </c>
      <c r="Q844" s="55" t="s">
        <v>37</v>
      </c>
      <c r="R844" s="55" t="s">
        <v>38</v>
      </c>
      <c r="S844" s="55"/>
      <c r="T844" s="55"/>
      <c r="U844" s="55" t="s">
        <v>38</v>
      </c>
      <c r="V844" s="55">
        <v>40.690264999999997</v>
      </c>
      <c r="W844" s="55">
        <v>-74.176412999999997</v>
      </c>
      <c r="X844" s="55" t="s">
        <v>39</v>
      </c>
      <c r="Y844" s="55" t="s">
        <v>94</v>
      </c>
      <c r="Z844" s="55" t="s">
        <v>34</v>
      </c>
      <c r="AA844" s="55">
        <v>0</v>
      </c>
      <c r="AB844" s="55" t="s">
        <v>41</v>
      </c>
      <c r="AC844" s="55">
        <v>8</v>
      </c>
      <c r="AD844" s="55"/>
      <c r="AE844" s="55" t="s">
        <v>51</v>
      </c>
      <c r="AF844" s="55" t="s">
        <v>52</v>
      </c>
      <c r="AG844" s="55">
        <v>2.4216299999999999E-4</v>
      </c>
      <c r="AH844" s="57" t="s">
        <v>44</v>
      </c>
    </row>
    <row r="845" spans="1:34" x14ac:dyDescent="0.25">
      <c r="A845" s="54">
        <v>9376211</v>
      </c>
      <c r="B845" s="55"/>
      <c r="C845" s="55"/>
      <c r="D845" s="55">
        <v>55178313</v>
      </c>
      <c r="E845" s="55"/>
      <c r="F845" s="55">
        <v>300</v>
      </c>
      <c r="G845" s="55">
        <v>166473114</v>
      </c>
      <c r="H845" s="55"/>
      <c r="I845" s="55">
        <v>2275020000</v>
      </c>
      <c r="J845" s="55">
        <v>2</v>
      </c>
      <c r="K845" s="55" t="s">
        <v>34</v>
      </c>
      <c r="L845" s="55" t="s">
        <v>61</v>
      </c>
      <c r="M845" s="55">
        <v>34013</v>
      </c>
      <c r="N845" s="55"/>
      <c r="O845" s="55" t="s">
        <v>93</v>
      </c>
      <c r="P845" s="55">
        <v>48811</v>
      </c>
      <c r="Q845" s="55" t="s">
        <v>37</v>
      </c>
      <c r="R845" s="55" t="s">
        <v>38</v>
      </c>
      <c r="S845" s="55"/>
      <c r="T845" s="55"/>
      <c r="U845" s="55" t="s">
        <v>38</v>
      </c>
      <c r="V845" s="55">
        <v>40.690264999999997</v>
      </c>
      <c r="W845" s="55">
        <v>-74.176412999999997</v>
      </c>
      <c r="X845" s="55" t="s">
        <v>39</v>
      </c>
      <c r="Y845" s="55" t="s">
        <v>94</v>
      </c>
      <c r="Z845" s="55" t="s">
        <v>34</v>
      </c>
      <c r="AA845" s="55">
        <v>0</v>
      </c>
      <c r="AB845" s="55" t="s">
        <v>41</v>
      </c>
      <c r="AC845" s="55">
        <v>8</v>
      </c>
      <c r="AD845" s="55"/>
      <c r="AE845" s="55" t="s">
        <v>51</v>
      </c>
      <c r="AF845" s="55" t="s">
        <v>52</v>
      </c>
      <c r="AG845" s="55">
        <v>22.3811</v>
      </c>
      <c r="AH845" s="57" t="s">
        <v>44</v>
      </c>
    </row>
    <row r="846" spans="1:34" x14ac:dyDescent="0.25">
      <c r="A846" s="54">
        <v>9376211</v>
      </c>
      <c r="B846" s="55"/>
      <c r="C846" s="55"/>
      <c r="D846" s="55">
        <v>62589513</v>
      </c>
      <c r="E846" s="55"/>
      <c r="F846" s="55">
        <v>300</v>
      </c>
      <c r="G846" s="55">
        <v>84221214</v>
      </c>
      <c r="H846" s="55"/>
      <c r="I846" s="55">
        <v>2275060012</v>
      </c>
      <c r="J846" s="55">
        <v>2</v>
      </c>
      <c r="K846" s="55" t="s">
        <v>34</v>
      </c>
      <c r="L846" s="55" t="s">
        <v>61</v>
      </c>
      <c r="M846" s="55">
        <v>34013</v>
      </c>
      <c r="N846" s="55"/>
      <c r="O846" s="55" t="s">
        <v>93</v>
      </c>
      <c r="P846" s="55">
        <v>48811</v>
      </c>
      <c r="Q846" s="55" t="s">
        <v>37</v>
      </c>
      <c r="R846" s="55" t="s">
        <v>38</v>
      </c>
      <c r="S846" s="55"/>
      <c r="T846" s="55"/>
      <c r="U846" s="55" t="s">
        <v>38</v>
      </c>
      <c r="V846" s="55">
        <v>40.690264999999997</v>
      </c>
      <c r="W846" s="55">
        <v>-74.176412999999997</v>
      </c>
      <c r="X846" s="55" t="s">
        <v>39</v>
      </c>
      <c r="Y846" s="55" t="s">
        <v>94</v>
      </c>
      <c r="Z846" s="55" t="s">
        <v>34</v>
      </c>
      <c r="AA846" s="55">
        <v>0</v>
      </c>
      <c r="AB846" s="55" t="s">
        <v>41</v>
      </c>
      <c r="AC846" s="55">
        <v>8</v>
      </c>
      <c r="AD846" s="55"/>
      <c r="AE846" s="55" t="s">
        <v>51</v>
      </c>
      <c r="AF846" s="55" t="s">
        <v>52</v>
      </c>
      <c r="AG846" s="55">
        <v>0.15923799999999999</v>
      </c>
      <c r="AH846" s="57" t="s">
        <v>44</v>
      </c>
    </row>
    <row r="847" spans="1:34" x14ac:dyDescent="0.25">
      <c r="A847" s="54">
        <v>9376211</v>
      </c>
      <c r="B847" s="55"/>
      <c r="C847" s="55"/>
      <c r="D847" s="55">
        <v>55178313</v>
      </c>
      <c r="E847" s="55"/>
      <c r="F847" s="55">
        <v>300</v>
      </c>
      <c r="G847" s="55">
        <v>166471214</v>
      </c>
      <c r="H847" s="55"/>
      <c r="I847" s="55">
        <v>2275020000</v>
      </c>
      <c r="J847" s="55">
        <v>2</v>
      </c>
      <c r="K847" s="55" t="s">
        <v>34</v>
      </c>
      <c r="L847" s="55" t="s">
        <v>61</v>
      </c>
      <c r="M847" s="55">
        <v>34013</v>
      </c>
      <c r="N847" s="55"/>
      <c r="O847" s="55" t="s">
        <v>93</v>
      </c>
      <c r="P847" s="55">
        <v>48811</v>
      </c>
      <c r="Q847" s="55" t="s">
        <v>37</v>
      </c>
      <c r="R847" s="55" t="s">
        <v>38</v>
      </c>
      <c r="S847" s="55"/>
      <c r="T847" s="55"/>
      <c r="U847" s="55" t="s">
        <v>38</v>
      </c>
      <c r="V847" s="55">
        <v>40.690264999999997</v>
      </c>
      <c r="W847" s="55">
        <v>-74.176412999999997</v>
      </c>
      <c r="X847" s="55" t="s">
        <v>39</v>
      </c>
      <c r="Y847" s="55" t="s">
        <v>94</v>
      </c>
      <c r="Z847" s="55" t="s">
        <v>34</v>
      </c>
      <c r="AA847" s="55">
        <v>0</v>
      </c>
      <c r="AB847" s="55" t="s">
        <v>41</v>
      </c>
      <c r="AC847" s="55">
        <v>8</v>
      </c>
      <c r="AD847" s="55"/>
      <c r="AE847" s="55" t="s">
        <v>51</v>
      </c>
      <c r="AF847" s="55" t="s">
        <v>52</v>
      </c>
      <c r="AG847" s="55">
        <v>5.9596900000000002</v>
      </c>
      <c r="AH847" s="57" t="s">
        <v>44</v>
      </c>
    </row>
    <row r="848" spans="1:34" x14ac:dyDescent="0.25">
      <c r="A848" s="54">
        <v>9376211</v>
      </c>
      <c r="B848" s="55"/>
      <c r="C848" s="55"/>
      <c r="D848" s="55">
        <v>55178313</v>
      </c>
      <c r="E848" s="55"/>
      <c r="F848" s="55">
        <v>300</v>
      </c>
      <c r="G848" s="55">
        <v>166472614</v>
      </c>
      <c r="H848" s="55"/>
      <c r="I848" s="55">
        <v>2275020000</v>
      </c>
      <c r="J848" s="55">
        <v>2</v>
      </c>
      <c r="K848" s="55" t="s">
        <v>34</v>
      </c>
      <c r="L848" s="55" t="s">
        <v>61</v>
      </c>
      <c r="M848" s="55">
        <v>34013</v>
      </c>
      <c r="N848" s="55"/>
      <c r="O848" s="55" t="s">
        <v>93</v>
      </c>
      <c r="P848" s="55">
        <v>48811</v>
      </c>
      <c r="Q848" s="55" t="s">
        <v>37</v>
      </c>
      <c r="R848" s="55" t="s">
        <v>38</v>
      </c>
      <c r="S848" s="55"/>
      <c r="T848" s="55"/>
      <c r="U848" s="55" t="s">
        <v>38</v>
      </c>
      <c r="V848" s="55">
        <v>40.690264999999997</v>
      </c>
      <c r="W848" s="55">
        <v>-74.176412999999997</v>
      </c>
      <c r="X848" s="55" t="s">
        <v>39</v>
      </c>
      <c r="Y848" s="55" t="s">
        <v>94</v>
      </c>
      <c r="Z848" s="55" t="s">
        <v>34</v>
      </c>
      <c r="AA848" s="55">
        <v>0</v>
      </c>
      <c r="AB848" s="55" t="s">
        <v>41</v>
      </c>
      <c r="AC848" s="55">
        <v>8</v>
      </c>
      <c r="AD848" s="55"/>
      <c r="AE848" s="55" t="s">
        <v>51</v>
      </c>
      <c r="AF848" s="55" t="s">
        <v>52</v>
      </c>
      <c r="AG848" s="55">
        <v>81.903300000000002</v>
      </c>
      <c r="AH848" s="57" t="s">
        <v>44</v>
      </c>
    </row>
    <row r="849" spans="1:34" x14ac:dyDescent="0.25">
      <c r="A849" s="54">
        <v>9376211</v>
      </c>
      <c r="B849" s="55"/>
      <c r="C849" s="55"/>
      <c r="D849" s="55">
        <v>98310013</v>
      </c>
      <c r="E849" s="55"/>
      <c r="F849" s="55">
        <v>300</v>
      </c>
      <c r="G849" s="55">
        <v>137937814</v>
      </c>
      <c r="H849" s="55"/>
      <c r="I849" s="55">
        <v>2275050011</v>
      </c>
      <c r="J849" s="55">
        <v>2</v>
      </c>
      <c r="K849" s="55" t="s">
        <v>34</v>
      </c>
      <c r="L849" s="55" t="s">
        <v>61</v>
      </c>
      <c r="M849" s="55">
        <v>34013</v>
      </c>
      <c r="N849" s="55"/>
      <c r="O849" s="55" t="s">
        <v>93</v>
      </c>
      <c r="P849" s="55">
        <v>48811</v>
      </c>
      <c r="Q849" s="55" t="s">
        <v>37</v>
      </c>
      <c r="R849" s="55" t="s">
        <v>38</v>
      </c>
      <c r="S849" s="55"/>
      <c r="T849" s="55"/>
      <c r="U849" s="55" t="s">
        <v>38</v>
      </c>
      <c r="V849" s="55">
        <v>40.690264999999997</v>
      </c>
      <c r="W849" s="55">
        <v>-74.176412999999997</v>
      </c>
      <c r="X849" s="55" t="s">
        <v>39</v>
      </c>
      <c r="Y849" s="55" t="s">
        <v>94</v>
      </c>
      <c r="Z849" s="55" t="s">
        <v>34</v>
      </c>
      <c r="AA849" s="55">
        <v>0</v>
      </c>
      <c r="AB849" s="55" t="s">
        <v>41</v>
      </c>
      <c r="AC849" s="55">
        <v>8</v>
      </c>
      <c r="AD849" s="55"/>
      <c r="AE849" s="55" t="s">
        <v>51</v>
      </c>
      <c r="AF849" s="55" t="s">
        <v>52</v>
      </c>
      <c r="AG849" s="55">
        <v>0.114304</v>
      </c>
      <c r="AH849" s="57" t="s">
        <v>44</v>
      </c>
    </row>
    <row r="850" spans="1:34" x14ac:dyDescent="0.25">
      <c r="A850" s="54">
        <v>9376211</v>
      </c>
      <c r="B850" s="55"/>
      <c r="C850" s="55"/>
      <c r="D850" s="55">
        <v>55178313</v>
      </c>
      <c r="E850" s="55"/>
      <c r="F850" s="55">
        <v>300</v>
      </c>
      <c r="G850" s="55">
        <v>145756314</v>
      </c>
      <c r="H850" s="55"/>
      <c r="I850" s="55">
        <v>2275020000</v>
      </c>
      <c r="J850" s="55">
        <v>2</v>
      </c>
      <c r="K850" s="55" t="s">
        <v>34</v>
      </c>
      <c r="L850" s="55" t="s">
        <v>61</v>
      </c>
      <c r="M850" s="55">
        <v>34013</v>
      </c>
      <c r="N850" s="55"/>
      <c r="O850" s="55" t="s">
        <v>93</v>
      </c>
      <c r="P850" s="55">
        <v>48811</v>
      </c>
      <c r="Q850" s="55" t="s">
        <v>37</v>
      </c>
      <c r="R850" s="55" t="s">
        <v>38</v>
      </c>
      <c r="S850" s="55"/>
      <c r="T850" s="55"/>
      <c r="U850" s="55" t="s">
        <v>38</v>
      </c>
      <c r="V850" s="55">
        <v>40.690264999999997</v>
      </c>
      <c r="W850" s="55">
        <v>-74.176412999999997</v>
      </c>
      <c r="X850" s="55" t="s">
        <v>39</v>
      </c>
      <c r="Y850" s="55" t="s">
        <v>94</v>
      </c>
      <c r="Z850" s="55" t="s">
        <v>34</v>
      </c>
      <c r="AA850" s="55">
        <v>0</v>
      </c>
      <c r="AB850" s="55" t="s">
        <v>41</v>
      </c>
      <c r="AC850" s="55">
        <v>8</v>
      </c>
      <c r="AD850" s="55"/>
      <c r="AE850" s="55" t="s">
        <v>51</v>
      </c>
      <c r="AF850" s="55" t="s">
        <v>52</v>
      </c>
      <c r="AG850" s="55">
        <v>28.270299999999999</v>
      </c>
      <c r="AH850" s="57" t="s">
        <v>44</v>
      </c>
    </row>
    <row r="851" spans="1:34" x14ac:dyDescent="0.25">
      <c r="A851" s="54">
        <v>9376211</v>
      </c>
      <c r="B851" s="55"/>
      <c r="C851" s="55"/>
      <c r="D851" s="55">
        <v>55178313</v>
      </c>
      <c r="E851" s="55"/>
      <c r="F851" s="55">
        <v>300</v>
      </c>
      <c r="G851" s="55">
        <v>166473714</v>
      </c>
      <c r="H851" s="55"/>
      <c r="I851" s="55">
        <v>2275020000</v>
      </c>
      <c r="J851" s="55">
        <v>2</v>
      </c>
      <c r="K851" s="55" t="s">
        <v>34</v>
      </c>
      <c r="L851" s="55" t="s">
        <v>61</v>
      </c>
      <c r="M851" s="55">
        <v>34013</v>
      </c>
      <c r="N851" s="55"/>
      <c r="O851" s="55" t="s">
        <v>93</v>
      </c>
      <c r="P851" s="55">
        <v>48811</v>
      </c>
      <c r="Q851" s="55" t="s">
        <v>37</v>
      </c>
      <c r="R851" s="55" t="s">
        <v>38</v>
      </c>
      <c r="S851" s="55"/>
      <c r="T851" s="55"/>
      <c r="U851" s="55" t="s">
        <v>38</v>
      </c>
      <c r="V851" s="55">
        <v>40.690264999999997</v>
      </c>
      <c r="W851" s="55">
        <v>-74.176412999999997</v>
      </c>
      <c r="X851" s="55" t="s">
        <v>39</v>
      </c>
      <c r="Y851" s="55" t="s">
        <v>94</v>
      </c>
      <c r="Z851" s="55" t="s">
        <v>34</v>
      </c>
      <c r="AA851" s="55">
        <v>0</v>
      </c>
      <c r="AB851" s="55" t="s">
        <v>41</v>
      </c>
      <c r="AC851" s="55">
        <v>8</v>
      </c>
      <c r="AD851" s="55"/>
      <c r="AE851" s="55" t="s">
        <v>51</v>
      </c>
      <c r="AF851" s="55" t="s">
        <v>52</v>
      </c>
      <c r="AG851" s="55">
        <v>9.4166100000000006E-3</v>
      </c>
      <c r="AH851" s="57" t="s">
        <v>44</v>
      </c>
    </row>
    <row r="852" spans="1:34" x14ac:dyDescent="0.25">
      <c r="A852" s="54">
        <v>9376211</v>
      </c>
      <c r="B852" s="55"/>
      <c r="C852" s="55"/>
      <c r="D852" s="55">
        <v>62589313</v>
      </c>
      <c r="E852" s="55"/>
      <c r="F852" s="55">
        <v>300</v>
      </c>
      <c r="G852" s="55">
        <v>173355014</v>
      </c>
      <c r="H852" s="55"/>
      <c r="I852" s="55">
        <v>2275070000</v>
      </c>
      <c r="J852" s="55">
        <v>2</v>
      </c>
      <c r="K852" s="55" t="s">
        <v>34</v>
      </c>
      <c r="L852" s="55" t="s">
        <v>61</v>
      </c>
      <c r="M852" s="55">
        <v>34013</v>
      </c>
      <c r="N852" s="55"/>
      <c r="O852" s="55" t="s">
        <v>93</v>
      </c>
      <c r="P852" s="55">
        <v>48811</v>
      </c>
      <c r="Q852" s="55" t="s">
        <v>37</v>
      </c>
      <c r="R852" s="55" t="s">
        <v>38</v>
      </c>
      <c r="S852" s="55"/>
      <c r="T852" s="55"/>
      <c r="U852" s="55" t="s">
        <v>38</v>
      </c>
      <c r="V852" s="55">
        <v>40.690264999999997</v>
      </c>
      <c r="W852" s="55">
        <v>-74.176412999999997</v>
      </c>
      <c r="X852" s="55" t="s">
        <v>39</v>
      </c>
      <c r="Y852" s="55" t="s">
        <v>94</v>
      </c>
      <c r="Z852" s="55" t="s">
        <v>34</v>
      </c>
      <c r="AA852" s="55">
        <v>0</v>
      </c>
      <c r="AB852" s="55" t="s">
        <v>41</v>
      </c>
      <c r="AC852" s="55">
        <v>8</v>
      </c>
      <c r="AD852" s="55"/>
      <c r="AE852" s="55" t="s">
        <v>51</v>
      </c>
      <c r="AF852" s="55" t="s">
        <v>52</v>
      </c>
      <c r="AG852" s="55">
        <v>1.86663</v>
      </c>
      <c r="AH852" s="57" t="s">
        <v>44</v>
      </c>
    </row>
    <row r="853" spans="1:34" x14ac:dyDescent="0.25">
      <c r="A853" s="54">
        <v>9376211</v>
      </c>
      <c r="B853" s="55"/>
      <c r="C853" s="55"/>
      <c r="D853" s="55">
        <v>55178313</v>
      </c>
      <c r="E853" s="55"/>
      <c r="F853" s="55">
        <v>300</v>
      </c>
      <c r="G853" s="55">
        <v>81781314</v>
      </c>
      <c r="H853" s="55"/>
      <c r="I853" s="55">
        <v>2275020000</v>
      </c>
      <c r="J853" s="55">
        <v>2</v>
      </c>
      <c r="K853" s="55" t="s">
        <v>34</v>
      </c>
      <c r="L853" s="55" t="s">
        <v>61</v>
      </c>
      <c r="M853" s="55">
        <v>34013</v>
      </c>
      <c r="N853" s="55"/>
      <c r="O853" s="55" t="s">
        <v>93</v>
      </c>
      <c r="P853" s="55">
        <v>48811</v>
      </c>
      <c r="Q853" s="55" t="s">
        <v>37</v>
      </c>
      <c r="R853" s="55" t="s">
        <v>38</v>
      </c>
      <c r="S853" s="55"/>
      <c r="T853" s="55"/>
      <c r="U853" s="55" t="s">
        <v>38</v>
      </c>
      <c r="V853" s="55">
        <v>40.690264999999997</v>
      </c>
      <c r="W853" s="55">
        <v>-74.176412999999997</v>
      </c>
      <c r="X853" s="55" t="s">
        <v>39</v>
      </c>
      <c r="Y853" s="55" t="s">
        <v>94</v>
      </c>
      <c r="Z853" s="55" t="s">
        <v>34</v>
      </c>
      <c r="AA853" s="55">
        <v>0</v>
      </c>
      <c r="AB853" s="55" t="s">
        <v>41</v>
      </c>
      <c r="AC853" s="55">
        <v>8</v>
      </c>
      <c r="AD853" s="55"/>
      <c r="AE853" s="55" t="s">
        <v>51</v>
      </c>
      <c r="AF853" s="55" t="s">
        <v>52</v>
      </c>
      <c r="AG853" s="55">
        <v>15.0496</v>
      </c>
      <c r="AH853" s="57" t="s">
        <v>44</v>
      </c>
    </row>
    <row r="854" spans="1:34" x14ac:dyDescent="0.25">
      <c r="A854" s="54">
        <v>9376211</v>
      </c>
      <c r="B854" s="55"/>
      <c r="C854" s="55"/>
      <c r="D854" s="55">
        <v>55178313</v>
      </c>
      <c r="E854" s="55"/>
      <c r="F854" s="55">
        <v>300</v>
      </c>
      <c r="G854" s="55">
        <v>166472314</v>
      </c>
      <c r="H854" s="55"/>
      <c r="I854" s="55">
        <v>2275020000</v>
      </c>
      <c r="J854" s="55">
        <v>2</v>
      </c>
      <c r="K854" s="55" t="s">
        <v>34</v>
      </c>
      <c r="L854" s="55" t="s">
        <v>61</v>
      </c>
      <c r="M854" s="55">
        <v>34013</v>
      </c>
      <c r="N854" s="55"/>
      <c r="O854" s="55" t="s">
        <v>93</v>
      </c>
      <c r="P854" s="55">
        <v>48811</v>
      </c>
      <c r="Q854" s="55" t="s">
        <v>37</v>
      </c>
      <c r="R854" s="55" t="s">
        <v>38</v>
      </c>
      <c r="S854" s="55"/>
      <c r="T854" s="55"/>
      <c r="U854" s="55" t="s">
        <v>38</v>
      </c>
      <c r="V854" s="55">
        <v>40.690264999999997</v>
      </c>
      <c r="W854" s="55">
        <v>-74.176412999999997</v>
      </c>
      <c r="X854" s="55" t="s">
        <v>39</v>
      </c>
      <c r="Y854" s="55" t="s">
        <v>94</v>
      </c>
      <c r="Z854" s="55" t="s">
        <v>34</v>
      </c>
      <c r="AA854" s="55">
        <v>0</v>
      </c>
      <c r="AB854" s="55" t="s">
        <v>41</v>
      </c>
      <c r="AC854" s="55">
        <v>8</v>
      </c>
      <c r="AD854" s="55"/>
      <c r="AE854" s="55" t="s">
        <v>51</v>
      </c>
      <c r="AF854" s="55" t="s">
        <v>52</v>
      </c>
      <c r="AG854" s="55">
        <v>3.4948899999999998E-2</v>
      </c>
      <c r="AH854" s="57" t="s">
        <v>44</v>
      </c>
    </row>
    <row r="855" spans="1:34" x14ac:dyDescent="0.25">
      <c r="A855" s="54">
        <v>9376211</v>
      </c>
      <c r="B855" s="55"/>
      <c r="C855" s="55"/>
      <c r="D855" s="55">
        <v>62589313</v>
      </c>
      <c r="E855" s="55"/>
      <c r="F855" s="55">
        <v>300</v>
      </c>
      <c r="G855" s="55">
        <v>84214214</v>
      </c>
      <c r="H855" s="55"/>
      <c r="I855" s="55">
        <v>2275070000</v>
      </c>
      <c r="J855" s="55">
        <v>2</v>
      </c>
      <c r="K855" s="55" t="s">
        <v>34</v>
      </c>
      <c r="L855" s="55" t="s">
        <v>61</v>
      </c>
      <c r="M855" s="55">
        <v>34013</v>
      </c>
      <c r="N855" s="55"/>
      <c r="O855" s="55" t="s">
        <v>93</v>
      </c>
      <c r="P855" s="55">
        <v>48811</v>
      </c>
      <c r="Q855" s="55" t="s">
        <v>37</v>
      </c>
      <c r="R855" s="55" t="s">
        <v>38</v>
      </c>
      <c r="S855" s="55"/>
      <c r="T855" s="55"/>
      <c r="U855" s="55" t="s">
        <v>38</v>
      </c>
      <c r="V855" s="55">
        <v>40.690264999999997</v>
      </c>
      <c r="W855" s="55">
        <v>-74.176412999999997</v>
      </c>
      <c r="X855" s="55" t="s">
        <v>39</v>
      </c>
      <c r="Y855" s="55" t="s">
        <v>94</v>
      </c>
      <c r="Z855" s="55" t="s">
        <v>34</v>
      </c>
      <c r="AA855" s="55">
        <v>0</v>
      </c>
      <c r="AB855" s="55" t="s">
        <v>41</v>
      </c>
      <c r="AC855" s="55">
        <v>8</v>
      </c>
      <c r="AD855" s="55"/>
      <c r="AE855" s="55" t="s">
        <v>51</v>
      </c>
      <c r="AF855" s="55" t="s">
        <v>52</v>
      </c>
      <c r="AG855" s="55">
        <v>5.01278E-2</v>
      </c>
      <c r="AH855" s="57" t="s">
        <v>44</v>
      </c>
    </row>
    <row r="856" spans="1:34" x14ac:dyDescent="0.25">
      <c r="A856" s="54">
        <v>9376211</v>
      </c>
      <c r="B856" s="55"/>
      <c r="C856" s="55"/>
      <c r="D856" s="55">
        <v>55178313</v>
      </c>
      <c r="E856" s="55"/>
      <c r="F856" s="55">
        <v>300</v>
      </c>
      <c r="G856" s="55">
        <v>166470914</v>
      </c>
      <c r="H856" s="55"/>
      <c r="I856" s="55">
        <v>2275020000</v>
      </c>
      <c r="J856" s="55">
        <v>2</v>
      </c>
      <c r="K856" s="55" t="s">
        <v>34</v>
      </c>
      <c r="L856" s="55" t="s">
        <v>61</v>
      </c>
      <c r="M856" s="55">
        <v>34013</v>
      </c>
      <c r="N856" s="55"/>
      <c r="O856" s="55" t="s">
        <v>93</v>
      </c>
      <c r="P856" s="55">
        <v>48811</v>
      </c>
      <c r="Q856" s="55" t="s">
        <v>37</v>
      </c>
      <c r="R856" s="55" t="s">
        <v>38</v>
      </c>
      <c r="S856" s="55"/>
      <c r="T856" s="55"/>
      <c r="U856" s="55" t="s">
        <v>38</v>
      </c>
      <c r="V856" s="55">
        <v>40.690264999999997</v>
      </c>
      <c r="W856" s="55">
        <v>-74.176412999999997</v>
      </c>
      <c r="X856" s="55" t="s">
        <v>39</v>
      </c>
      <c r="Y856" s="55" t="s">
        <v>94</v>
      </c>
      <c r="Z856" s="55" t="s">
        <v>34</v>
      </c>
      <c r="AA856" s="55">
        <v>0</v>
      </c>
      <c r="AB856" s="55" t="s">
        <v>41</v>
      </c>
      <c r="AC856" s="55">
        <v>8</v>
      </c>
      <c r="AD856" s="55"/>
      <c r="AE856" s="55" t="s">
        <v>51</v>
      </c>
      <c r="AF856" s="55" t="s">
        <v>52</v>
      </c>
      <c r="AG856" s="55">
        <v>0.106443</v>
      </c>
      <c r="AH856" s="57" t="s">
        <v>44</v>
      </c>
    </row>
    <row r="857" spans="1:34" x14ac:dyDescent="0.25">
      <c r="A857" s="54">
        <v>9376211</v>
      </c>
      <c r="B857" s="55"/>
      <c r="C857" s="55"/>
      <c r="D857" s="55">
        <v>62589313</v>
      </c>
      <c r="E857" s="55"/>
      <c r="F857" s="55">
        <v>300</v>
      </c>
      <c r="G857" s="55">
        <v>84217114</v>
      </c>
      <c r="H857" s="55"/>
      <c r="I857" s="55">
        <v>2275070000</v>
      </c>
      <c r="J857" s="55">
        <v>2</v>
      </c>
      <c r="K857" s="55" t="s">
        <v>34</v>
      </c>
      <c r="L857" s="55" t="s">
        <v>61</v>
      </c>
      <c r="M857" s="55">
        <v>34013</v>
      </c>
      <c r="N857" s="55"/>
      <c r="O857" s="55" t="s">
        <v>93</v>
      </c>
      <c r="P857" s="55">
        <v>48811</v>
      </c>
      <c r="Q857" s="55" t="s">
        <v>37</v>
      </c>
      <c r="R857" s="55" t="s">
        <v>38</v>
      </c>
      <c r="S857" s="55"/>
      <c r="T857" s="55"/>
      <c r="U857" s="55" t="s">
        <v>38</v>
      </c>
      <c r="V857" s="55">
        <v>40.690264999999997</v>
      </c>
      <c r="W857" s="55">
        <v>-74.176412999999997</v>
      </c>
      <c r="X857" s="55" t="s">
        <v>39</v>
      </c>
      <c r="Y857" s="55" t="s">
        <v>94</v>
      </c>
      <c r="Z857" s="55" t="s">
        <v>34</v>
      </c>
      <c r="AA857" s="55">
        <v>0</v>
      </c>
      <c r="AB857" s="55" t="s">
        <v>41</v>
      </c>
      <c r="AC857" s="55">
        <v>8</v>
      </c>
      <c r="AD857" s="55"/>
      <c r="AE857" s="55" t="s">
        <v>51</v>
      </c>
      <c r="AF857" s="55" t="s">
        <v>52</v>
      </c>
      <c r="AG857" s="55">
        <v>7.4124499999999998</v>
      </c>
      <c r="AH857" s="57" t="s">
        <v>44</v>
      </c>
    </row>
    <row r="858" spans="1:34" x14ac:dyDescent="0.25">
      <c r="A858" s="54">
        <v>9376211</v>
      </c>
      <c r="B858" s="55"/>
      <c r="C858" s="55"/>
      <c r="D858" s="55">
        <v>62589313</v>
      </c>
      <c r="E858" s="55"/>
      <c r="F858" s="55">
        <v>300</v>
      </c>
      <c r="G858" s="55">
        <v>173355714</v>
      </c>
      <c r="H858" s="55"/>
      <c r="I858" s="55">
        <v>2275070000</v>
      </c>
      <c r="J858" s="55">
        <v>2</v>
      </c>
      <c r="K858" s="55" t="s">
        <v>34</v>
      </c>
      <c r="L858" s="55" t="s">
        <v>61</v>
      </c>
      <c r="M858" s="55">
        <v>34013</v>
      </c>
      <c r="N858" s="55"/>
      <c r="O858" s="55" t="s">
        <v>93</v>
      </c>
      <c r="P858" s="55">
        <v>48811</v>
      </c>
      <c r="Q858" s="55" t="s">
        <v>37</v>
      </c>
      <c r="R858" s="55" t="s">
        <v>38</v>
      </c>
      <c r="S858" s="55"/>
      <c r="T858" s="55"/>
      <c r="U858" s="55" t="s">
        <v>38</v>
      </c>
      <c r="V858" s="55">
        <v>40.690264999999997</v>
      </c>
      <c r="W858" s="55">
        <v>-74.176412999999997</v>
      </c>
      <c r="X858" s="55" t="s">
        <v>39</v>
      </c>
      <c r="Y858" s="55" t="s">
        <v>94</v>
      </c>
      <c r="Z858" s="55" t="s">
        <v>34</v>
      </c>
      <c r="AA858" s="55">
        <v>0</v>
      </c>
      <c r="AB858" s="55" t="s">
        <v>41</v>
      </c>
      <c r="AC858" s="55">
        <v>8</v>
      </c>
      <c r="AD858" s="55"/>
      <c r="AE858" s="55" t="s">
        <v>51</v>
      </c>
      <c r="AF858" s="55" t="s">
        <v>52</v>
      </c>
      <c r="AG858" s="55">
        <v>0.60174099999999997</v>
      </c>
      <c r="AH858" s="57" t="s">
        <v>44</v>
      </c>
    </row>
    <row r="859" spans="1:34" x14ac:dyDescent="0.25">
      <c r="A859" s="54">
        <v>9376211</v>
      </c>
      <c r="B859" s="55"/>
      <c r="C859" s="55"/>
      <c r="D859" s="55">
        <v>62589313</v>
      </c>
      <c r="E859" s="55"/>
      <c r="F859" s="55">
        <v>300</v>
      </c>
      <c r="G859" s="55">
        <v>84208214</v>
      </c>
      <c r="H859" s="55"/>
      <c r="I859" s="55">
        <v>2275070000</v>
      </c>
      <c r="J859" s="55">
        <v>2</v>
      </c>
      <c r="K859" s="55" t="s">
        <v>34</v>
      </c>
      <c r="L859" s="55" t="s">
        <v>61</v>
      </c>
      <c r="M859" s="55">
        <v>34013</v>
      </c>
      <c r="N859" s="55"/>
      <c r="O859" s="55" t="s">
        <v>93</v>
      </c>
      <c r="P859" s="55">
        <v>48811</v>
      </c>
      <c r="Q859" s="55" t="s">
        <v>37</v>
      </c>
      <c r="R859" s="55" t="s">
        <v>38</v>
      </c>
      <c r="S859" s="55"/>
      <c r="T859" s="55"/>
      <c r="U859" s="55" t="s">
        <v>38</v>
      </c>
      <c r="V859" s="55">
        <v>40.690264999999997</v>
      </c>
      <c r="W859" s="55">
        <v>-74.176412999999997</v>
      </c>
      <c r="X859" s="55" t="s">
        <v>39</v>
      </c>
      <c r="Y859" s="55" t="s">
        <v>94</v>
      </c>
      <c r="Z859" s="55" t="s">
        <v>34</v>
      </c>
      <c r="AA859" s="55">
        <v>0</v>
      </c>
      <c r="AB859" s="55" t="s">
        <v>41</v>
      </c>
      <c r="AC859" s="55">
        <v>8</v>
      </c>
      <c r="AD859" s="55"/>
      <c r="AE859" s="55" t="s">
        <v>51</v>
      </c>
      <c r="AF859" s="55" t="s">
        <v>52</v>
      </c>
      <c r="AG859" s="55">
        <v>2.96135E-4</v>
      </c>
      <c r="AH859" s="57" t="s">
        <v>44</v>
      </c>
    </row>
    <row r="860" spans="1:34" x14ac:dyDescent="0.25">
      <c r="A860" s="54">
        <v>9376211</v>
      </c>
      <c r="B860" s="55"/>
      <c r="C860" s="55"/>
      <c r="D860" s="55">
        <v>62589313</v>
      </c>
      <c r="E860" s="55"/>
      <c r="F860" s="55">
        <v>300</v>
      </c>
      <c r="G860" s="55">
        <v>84214614</v>
      </c>
      <c r="H860" s="55"/>
      <c r="I860" s="55">
        <v>2275070000</v>
      </c>
      <c r="J860" s="55">
        <v>2</v>
      </c>
      <c r="K860" s="55" t="s">
        <v>34</v>
      </c>
      <c r="L860" s="55" t="s">
        <v>61</v>
      </c>
      <c r="M860" s="55">
        <v>34013</v>
      </c>
      <c r="N860" s="55"/>
      <c r="O860" s="55" t="s">
        <v>93</v>
      </c>
      <c r="P860" s="55">
        <v>48811</v>
      </c>
      <c r="Q860" s="55" t="s">
        <v>37</v>
      </c>
      <c r="R860" s="55" t="s">
        <v>38</v>
      </c>
      <c r="S860" s="55"/>
      <c r="T860" s="55"/>
      <c r="U860" s="55" t="s">
        <v>38</v>
      </c>
      <c r="V860" s="55">
        <v>40.690264999999997</v>
      </c>
      <c r="W860" s="55">
        <v>-74.176412999999997</v>
      </c>
      <c r="X860" s="55" t="s">
        <v>39</v>
      </c>
      <c r="Y860" s="55" t="s">
        <v>94</v>
      </c>
      <c r="Z860" s="55" t="s">
        <v>34</v>
      </c>
      <c r="AA860" s="55">
        <v>0</v>
      </c>
      <c r="AB860" s="55" t="s">
        <v>41</v>
      </c>
      <c r="AC860" s="55">
        <v>8</v>
      </c>
      <c r="AD860" s="55"/>
      <c r="AE860" s="55" t="s">
        <v>51</v>
      </c>
      <c r="AF860" s="55" t="s">
        <v>52</v>
      </c>
      <c r="AG860" s="55">
        <v>4.84327E-4</v>
      </c>
      <c r="AH860" s="57" t="s">
        <v>44</v>
      </c>
    </row>
    <row r="861" spans="1:34" x14ac:dyDescent="0.25">
      <c r="A861" s="54">
        <v>9376211</v>
      </c>
      <c r="B861" s="55"/>
      <c r="C861" s="55"/>
      <c r="D861" s="55">
        <v>62589313</v>
      </c>
      <c r="E861" s="55"/>
      <c r="F861" s="55">
        <v>300</v>
      </c>
      <c r="G861" s="55">
        <v>173355314</v>
      </c>
      <c r="H861" s="55"/>
      <c r="I861" s="55">
        <v>2275070000</v>
      </c>
      <c r="J861" s="55">
        <v>2</v>
      </c>
      <c r="K861" s="55" t="s">
        <v>34</v>
      </c>
      <c r="L861" s="55" t="s">
        <v>61</v>
      </c>
      <c r="M861" s="55">
        <v>34013</v>
      </c>
      <c r="N861" s="55"/>
      <c r="O861" s="55" t="s">
        <v>93</v>
      </c>
      <c r="P861" s="55">
        <v>48811</v>
      </c>
      <c r="Q861" s="55" t="s">
        <v>37</v>
      </c>
      <c r="R861" s="55" t="s">
        <v>38</v>
      </c>
      <c r="S861" s="55"/>
      <c r="T861" s="55"/>
      <c r="U861" s="55" t="s">
        <v>38</v>
      </c>
      <c r="V861" s="55">
        <v>40.690264999999997</v>
      </c>
      <c r="W861" s="55">
        <v>-74.176412999999997</v>
      </c>
      <c r="X861" s="55" t="s">
        <v>39</v>
      </c>
      <c r="Y861" s="55" t="s">
        <v>94</v>
      </c>
      <c r="Z861" s="55" t="s">
        <v>34</v>
      </c>
      <c r="AA861" s="55">
        <v>0</v>
      </c>
      <c r="AB861" s="55" t="s">
        <v>41</v>
      </c>
      <c r="AC861" s="55">
        <v>8</v>
      </c>
      <c r="AD861" s="55"/>
      <c r="AE861" s="55" t="s">
        <v>51</v>
      </c>
      <c r="AF861" s="55" t="s">
        <v>52</v>
      </c>
      <c r="AG861" s="55">
        <v>5.9330000000000001E-2</v>
      </c>
      <c r="AH861" s="57" t="s">
        <v>44</v>
      </c>
    </row>
    <row r="862" spans="1:34" x14ac:dyDescent="0.25">
      <c r="A862" s="54">
        <v>9376211</v>
      </c>
      <c r="B862" s="55"/>
      <c r="C862" s="55"/>
      <c r="D862" s="55">
        <v>55178313</v>
      </c>
      <c r="E862" s="55"/>
      <c r="F862" s="55">
        <v>300</v>
      </c>
      <c r="G862" s="55">
        <v>166471414</v>
      </c>
      <c r="H862" s="55"/>
      <c r="I862" s="55">
        <v>2275020000</v>
      </c>
      <c r="J862" s="55">
        <v>2</v>
      </c>
      <c r="K862" s="55" t="s">
        <v>34</v>
      </c>
      <c r="L862" s="55" t="s">
        <v>61</v>
      </c>
      <c r="M862" s="55">
        <v>34013</v>
      </c>
      <c r="N862" s="55"/>
      <c r="O862" s="55" t="s">
        <v>93</v>
      </c>
      <c r="P862" s="55">
        <v>48811</v>
      </c>
      <c r="Q862" s="55" t="s">
        <v>37</v>
      </c>
      <c r="R862" s="55" t="s">
        <v>38</v>
      </c>
      <c r="S862" s="55"/>
      <c r="T862" s="55"/>
      <c r="U862" s="55" t="s">
        <v>38</v>
      </c>
      <c r="V862" s="55">
        <v>40.690264999999997</v>
      </c>
      <c r="W862" s="55">
        <v>-74.176412999999997</v>
      </c>
      <c r="X862" s="55" t="s">
        <v>39</v>
      </c>
      <c r="Y862" s="55" t="s">
        <v>94</v>
      </c>
      <c r="Z862" s="55" t="s">
        <v>34</v>
      </c>
      <c r="AA862" s="55">
        <v>0</v>
      </c>
      <c r="AB862" s="55" t="s">
        <v>41</v>
      </c>
      <c r="AC862" s="55">
        <v>8</v>
      </c>
      <c r="AD862" s="55"/>
      <c r="AE862" s="55" t="s">
        <v>51</v>
      </c>
      <c r="AF862" s="55" t="s">
        <v>52</v>
      </c>
      <c r="AG862" s="55">
        <v>0.83709800000000001</v>
      </c>
      <c r="AH862" s="57" t="s">
        <v>44</v>
      </c>
    </row>
    <row r="863" spans="1:34" x14ac:dyDescent="0.25">
      <c r="A863" s="54">
        <v>9376211</v>
      </c>
      <c r="B863" s="55"/>
      <c r="C863" s="55"/>
      <c r="D863" s="55">
        <v>55178313</v>
      </c>
      <c r="E863" s="55"/>
      <c r="F863" s="55">
        <v>300</v>
      </c>
      <c r="G863" s="55">
        <v>81781614</v>
      </c>
      <c r="H863" s="55"/>
      <c r="I863" s="55">
        <v>2275020000</v>
      </c>
      <c r="J863" s="55">
        <v>2</v>
      </c>
      <c r="K863" s="55" t="s">
        <v>34</v>
      </c>
      <c r="L863" s="55" t="s">
        <v>61</v>
      </c>
      <c r="M863" s="55">
        <v>34013</v>
      </c>
      <c r="N863" s="55"/>
      <c r="O863" s="55" t="s">
        <v>93</v>
      </c>
      <c r="P863" s="55">
        <v>48811</v>
      </c>
      <c r="Q863" s="55" t="s">
        <v>37</v>
      </c>
      <c r="R863" s="55" t="s">
        <v>38</v>
      </c>
      <c r="S863" s="55"/>
      <c r="T863" s="55"/>
      <c r="U863" s="55" t="s">
        <v>38</v>
      </c>
      <c r="V863" s="55">
        <v>40.690264999999997</v>
      </c>
      <c r="W863" s="55">
        <v>-74.176412999999997</v>
      </c>
      <c r="X863" s="55" t="s">
        <v>39</v>
      </c>
      <c r="Y863" s="55" t="s">
        <v>94</v>
      </c>
      <c r="Z863" s="55" t="s">
        <v>34</v>
      </c>
      <c r="AA863" s="55">
        <v>0</v>
      </c>
      <c r="AB863" s="55" t="s">
        <v>41</v>
      </c>
      <c r="AC863" s="55">
        <v>8</v>
      </c>
      <c r="AD863" s="55"/>
      <c r="AE863" s="55" t="s">
        <v>51</v>
      </c>
      <c r="AF863" s="55" t="s">
        <v>52</v>
      </c>
      <c r="AG863" s="55">
        <v>42.702399999999997</v>
      </c>
      <c r="AH863" s="57" t="s">
        <v>44</v>
      </c>
    </row>
    <row r="864" spans="1:34" x14ac:dyDescent="0.25">
      <c r="A864" s="54">
        <v>9376211</v>
      </c>
      <c r="B864" s="55"/>
      <c r="C864" s="55"/>
      <c r="D864" s="55">
        <v>55178313</v>
      </c>
      <c r="E864" s="55"/>
      <c r="F864" s="55">
        <v>300</v>
      </c>
      <c r="G864" s="55">
        <v>166474014</v>
      </c>
      <c r="H864" s="55"/>
      <c r="I864" s="55">
        <v>2275020000</v>
      </c>
      <c r="J864" s="55">
        <v>2</v>
      </c>
      <c r="K864" s="55" t="s">
        <v>34</v>
      </c>
      <c r="L864" s="55" t="s">
        <v>61</v>
      </c>
      <c r="M864" s="55">
        <v>34013</v>
      </c>
      <c r="N864" s="55"/>
      <c r="O864" s="55" t="s">
        <v>93</v>
      </c>
      <c r="P864" s="55">
        <v>48811</v>
      </c>
      <c r="Q864" s="55" t="s">
        <v>37</v>
      </c>
      <c r="R864" s="55" t="s">
        <v>38</v>
      </c>
      <c r="S864" s="55"/>
      <c r="T864" s="55"/>
      <c r="U864" s="55" t="s">
        <v>38</v>
      </c>
      <c r="V864" s="55">
        <v>40.690264999999997</v>
      </c>
      <c r="W864" s="55">
        <v>-74.176412999999997</v>
      </c>
      <c r="X864" s="55" t="s">
        <v>39</v>
      </c>
      <c r="Y864" s="55" t="s">
        <v>94</v>
      </c>
      <c r="Z864" s="55" t="s">
        <v>34</v>
      </c>
      <c r="AA864" s="55">
        <v>0</v>
      </c>
      <c r="AB864" s="55" t="s">
        <v>41</v>
      </c>
      <c r="AC864" s="55">
        <v>8</v>
      </c>
      <c r="AD864" s="55"/>
      <c r="AE864" s="55" t="s">
        <v>51</v>
      </c>
      <c r="AF864" s="55" t="s">
        <v>52</v>
      </c>
      <c r="AG864" s="55">
        <v>27.901199999999999</v>
      </c>
      <c r="AH864" s="57" t="s">
        <v>44</v>
      </c>
    </row>
    <row r="865" spans="1:34" x14ac:dyDescent="0.25">
      <c r="A865" s="54">
        <v>9376211</v>
      </c>
      <c r="B865" s="55"/>
      <c r="C865" s="55"/>
      <c r="D865" s="55">
        <v>55178313</v>
      </c>
      <c r="E865" s="55"/>
      <c r="F865" s="55">
        <v>300</v>
      </c>
      <c r="G865" s="55">
        <v>166471114</v>
      </c>
      <c r="H865" s="55"/>
      <c r="I865" s="55">
        <v>2275020000</v>
      </c>
      <c r="J865" s="55">
        <v>2</v>
      </c>
      <c r="K865" s="55" t="s">
        <v>34</v>
      </c>
      <c r="L865" s="55" t="s">
        <v>61</v>
      </c>
      <c r="M865" s="55">
        <v>34013</v>
      </c>
      <c r="N865" s="55"/>
      <c r="O865" s="55" t="s">
        <v>93</v>
      </c>
      <c r="P865" s="55">
        <v>48811</v>
      </c>
      <c r="Q865" s="55" t="s">
        <v>37</v>
      </c>
      <c r="R865" s="55" t="s">
        <v>38</v>
      </c>
      <c r="S865" s="55"/>
      <c r="T865" s="55"/>
      <c r="U865" s="55" t="s">
        <v>38</v>
      </c>
      <c r="V865" s="55">
        <v>40.690264999999997</v>
      </c>
      <c r="W865" s="55">
        <v>-74.176412999999997</v>
      </c>
      <c r="X865" s="55" t="s">
        <v>39</v>
      </c>
      <c r="Y865" s="55" t="s">
        <v>94</v>
      </c>
      <c r="Z865" s="55" t="s">
        <v>34</v>
      </c>
      <c r="AA865" s="55">
        <v>0</v>
      </c>
      <c r="AB865" s="55" t="s">
        <v>41</v>
      </c>
      <c r="AC865" s="55">
        <v>8</v>
      </c>
      <c r="AD865" s="55"/>
      <c r="AE865" s="55" t="s">
        <v>51</v>
      </c>
      <c r="AF865" s="55" t="s">
        <v>52</v>
      </c>
      <c r="AG865" s="55">
        <v>31.9635</v>
      </c>
      <c r="AH865" s="57" t="s">
        <v>44</v>
      </c>
    </row>
    <row r="866" spans="1:34" x14ac:dyDescent="0.25">
      <c r="A866" s="54">
        <v>9376211</v>
      </c>
      <c r="B866" s="55"/>
      <c r="C866" s="55"/>
      <c r="D866" s="55">
        <v>62589513</v>
      </c>
      <c r="E866" s="55"/>
      <c r="F866" s="55">
        <v>300</v>
      </c>
      <c r="G866" s="55">
        <v>84220914</v>
      </c>
      <c r="H866" s="55"/>
      <c r="I866" s="55">
        <v>2275060012</v>
      </c>
      <c r="J866" s="55">
        <v>2</v>
      </c>
      <c r="K866" s="55" t="s">
        <v>34</v>
      </c>
      <c r="L866" s="55" t="s">
        <v>61</v>
      </c>
      <c r="M866" s="55">
        <v>34013</v>
      </c>
      <c r="N866" s="55"/>
      <c r="O866" s="55" t="s">
        <v>93</v>
      </c>
      <c r="P866" s="55">
        <v>48811</v>
      </c>
      <c r="Q866" s="55" t="s">
        <v>37</v>
      </c>
      <c r="R866" s="55" t="s">
        <v>38</v>
      </c>
      <c r="S866" s="55"/>
      <c r="T866" s="55"/>
      <c r="U866" s="55" t="s">
        <v>38</v>
      </c>
      <c r="V866" s="55">
        <v>40.690264999999997</v>
      </c>
      <c r="W866" s="55">
        <v>-74.176412999999997</v>
      </c>
      <c r="X866" s="55" t="s">
        <v>39</v>
      </c>
      <c r="Y866" s="55" t="s">
        <v>94</v>
      </c>
      <c r="Z866" s="55" t="s">
        <v>34</v>
      </c>
      <c r="AA866" s="55">
        <v>0</v>
      </c>
      <c r="AB866" s="55" t="s">
        <v>41</v>
      </c>
      <c r="AC866" s="55">
        <v>8</v>
      </c>
      <c r="AD866" s="55"/>
      <c r="AE866" s="55" t="s">
        <v>51</v>
      </c>
      <c r="AF866" s="55" t="s">
        <v>52</v>
      </c>
      <c r="AG866" s="55">
        <v>0.71225400000000005</v>
      </c>
      <c r="AH866" s="57" t="s">
        <v>44</v>
      </c>
    </row>
    <row r="867" spans="1:34" x14ac:dyDescent="0.25">
      <c r="A867" s="54">
        <v>9376211</v>
      </c>
      <c r="B867" s="55"/>
      <c r="C867" s="55"/>
      <c r="D867" s="55">
        <v>55178313</v>
      </c>
      <c r="E867" s="55"/>
      <c r="F867" s="55">
        <v>300</v>
      </c>
      <c r="G867" s="55">
        <v>166473314</v>
      </c>
      <c r="H867" s="55"/>
      <c r="I867" s="55">
        <v>2275020000</v>
      </c>
      <c r="J867" s="55">
        <v>2</v>
      </c>
      <c r="K867" s="55" t="s">
        <v>34</v>
      </c>
      <c r="L867" s="55" t="s">
        <v>61</v>
      </c>
      <c r="M867" s="55">
        <v>34013</v>
      </c>
      <c r="N867" s="55"/>
      <c r="O867" s="55" t="s">
        <v>93</v>
      </c>
      <c r="P867" s="55">
        <v>48811</v>
      </c>
      <c r="Q867" s="55" t="s">
        <v>37</v>
      </c>
      <c r="R867" s="55" t="s">
        <v>38</v>
      </c>
      <c r="S867" s="55"/>
      <c r="T867" s="55"/>
      <c r="U867" s="55" t="s">
        <v>38</v>
      </c>
      <c r="V867" s="55">
        <v>40.690264999999997</v>
      </c>
      <c r="W867" s="55">
        <v>-74.176412999999997</v>
      </c>
      <c r="X867" s="55" t="s">
        <v>39</v>
      </c>
      <c r="Y867" s="55" t="s">
        <v>94</v>
      </c>
      <c r="Z867" s="55" t="s">
        <v>34</v>
      </c>
      <c r="AA867" s="55">
        <v>0</v>
      </c>
      <c r="AB867" s="55" t="s">
        <v>41</v>
      </c>
      <c r="AC867" s="55">
        <v>8</v>
      </c>
      <c r="AD867" s="55"/>
      <c r="AE867" s="55" t="s">
        <v>51</v>
      </c>
      <c r="AF867" s="55" t="s">
        <v>52</v>
      </c>
      <c r="AG867" s="55">
        <v>16.4725</v>
      </c>
      <c r="AH867" s="57" t="s">
        <v>44</v>
      </c>
    </row>
    <row r="868" spans="1:34" x14ac:dyDescent="0.25">
      <c r="A868" s="54">
        <v>9376211</v>
      </c>
      <c r="B868" s="55"/>
      <c r="C868" s="55"/>
      <c r="D868" s="55">
        <v>62589313</v>
      </c>
      <c r="E868" s="55"/>
      <c r="F868" s="55">
        <v>300</v>
      </c>
      <c r="G868" s="55">
        <v>173354614</v>
      </c>
      <c r="H868" s="55"/>
      <c r="I868" s="55">
        <v>2275070000</v>
      </c>
      <c r="J868" s="55">
        <v>2</v>
      </c>
      <c r="K868" s="55" t="s">
        <v>34</v>
      </c>
      <c r="L868" s="55" t="s">
        <v>61</v>
      </c>
      <c r="M868" s="55">
        <v>34013</v>
      </c>
      <c r="N868" s="55"/>
      <c r="O868" s="55" t="s">
        <v>93</v>
      </c>
      <c r="P868" s="55">
        <v>48811</v>
      </c>
      <c r="Q868" s="55" t="s">
        <v>37</v>
      </c>
      <c r="R868" s="55" t="s">
        <v>38</v>
      </c>
      <c r="S868" s="55"/>
      <c r="T868" s="55"/>
      <c r="U868" s="55" t="s">
        <v>38</v>
      </c>
      <c r="V868" s="55">
        <v>40.690264999999997</v>
      </c>
      <c r="W868" s="55">
        <v>-74.176412999999997</v>
      </c>
      <c r="X868" s="55" t="s">
        <v>39</v>
      </c>
      <c r="Y868" s="55" t="s">
        <v>94</v>
      </c>
      <c r="Z868" s="55" t="s">
        <v>34</v>
      </c>
      <c r="AA868" s="55">
        <v>0</v>
      </c>
      <c r="AB868" s="55" t="s">
        <v>41</v>
      </c>
      <c r="AC868" s="55">
        <v>8</v>
      </c>
      <c r="AD868" s="55"/>
      <c r="AE868" s="55" t="s">
        <v>51</v>
      </c>
      <c r="AF868" s="55" t="s">
        <v>52</v>
      </c>
      <c r="AG868" s="55">
        <v>2.9114200000000001</v>
      </c>
      <c r="AH868" s="57" t="s">
        <v>44</v>
      </c>
    </row>
    <row r="869" spans="1:34" x14ac:dyDescent="0.25">
      <c r="A869" s="54">
        <v>9376211</v>
      </c>
      <c r="B869" s="55"/>
      <c r="C869" s="55"/>
      <c r="D869" s="55">
        <v>98310013</v>
      </c>
      <c r="E869" s="55"/>
      <c r="F869" s="55">
        <v>300</v>
      </c>
      <c r="G869" s="55">
        <v>148198714</v>
      </c>
      <c r="H869" s="55"/>
      <c r="I869" s="55">
        <v>2275050012</v>
      </c>
      <c r="J869" s="55">
        <v>2</v>
      </c>
      <c r="K869" s="55" t="s">
        <v>34</v>
      </c>
      <c r="L869" s="55" t="s">
        <v>61</v>
      </c>
      <c r="M869" s="55">
        <v>34013</v>
      </c>
      <c r="N869" s="55"/>
      <c r="O869" s="55" t="s">
        <v>93</v>
      </c>
      <c r="P869" s="55">
        <v>48811</v>
      </c>
      <c r="Q869" s="55" t="s">
        <v>37</v>
      </c>
      <c r="R869" s="55" t="s">
        <v>38</v>
      </c>
      <c r="S869" s="55"/>
      <c r="T869" s="55"/>
      <c r="U869" s="55" t="s">
        <v>38</v>
      </c>
      <c r="V869" s="55">
        <v>40.690264999999997</v>
      </c>
      <c r="W869" s="55">
        <v>-74.176412999999997</v>
      </c>
      <c r="X869" s="55" t="s">
        <v>39</v>
      </c>
      <c r="Y869" s="55" t="s">
        <v>94</v>
      </c>
      <c r="Z869" s="55" t="s">
        <v>34</v>
      </c>
      <c r="AA869" s="55">
        <v>0</v>
      </c>
      <c r="AB869" s="55" t="s">
        <v>41</v>
      </c>
      <c r="AC869" s="55">
        <v>8</v>
      </c>
      <c r="AD869" s="55"/>
      <c r="AE869" s="55" t="s">
        <v>51</v>
      </c>
      <c r="AF869" s="55" t="s">
        <v>52</v>
      </c>
      <c r="AG869" s="55">
        <v>1.3415899999999999E-3</v>
      </c>
      <c r="AH869" s="57" t="s">
        <v>44</v>
      </c>
    </row>
    <row r="870" spans="1:34" x14ac:dyDescent="0.25">
      <c r="A870" s="54">
        <v>9376211</v>
      </c>
      <c r="B870" s="55"/>
      <c r="C870" s="55"/>
      <c r="D870" s="55">
        <v>55178313</v>
      </c>
      <c r="E870" s="55"/>
      <c r="F870" s="55">
        <v>300</v>
      </c>
      <c r="G870" s="55">
        <v>166472714</v>
      </c>
      <c r="H870" s="55"/>
      <c r="I870" s="55">
        <v>2275020000</v>
      </c>
      <c r="J870" s="55">
        <v>2</v>
      </c>
      <c r="K870" s="55" t="s">
        <v>34</v>
      </c>
      <c r="L870" s="55" t="s">
        <v>61</v>
      </c>
      <c r="M870" s="55">
        <v>34013</v>
      </c>
      <c r="N870" s="55"/>
      <c r="O870" s="55" t="s">
        <v>93</v>
      </c>
      <c r="P870" s="55">
        <v>48811</v>
      </c>
      <c r="Q870" s="55" t="s">
        <v>37</v>
      </c>
      <c r="R870" s="55" t="s">
        <v>38</v>
      </c>
      <c r="S870" s="55"/>
      <c r="T870" s="55"/>
      <c r="U870" s="55" t="s">
        <v>38</v>
      </c>
      <c r="V870" s="55">
        <v>40.690264999999997</v>
      </c>
      <c r="W870" s="55">
        <v>-74.176412999999997</v>
      </c>
      <c r="X870" s="55" t="s">
        <v>39</v>
      </c>
      <c r="Y870" s="55" t="s">
        <v>94</v>
      </c>
      <c r="Z870" s="55" t="s">
        <v>34</v>
      </c>
      <c r="AA870" s="55">
        <v>0</v>
      </c>
      <c r="AB870" s="55" t="s">
        <v>41</v>
      </c>
      <c r="AC870" s="55">
        <v>8</v>
      </c>
      <c r="AD870" s="55"/>
      <c r="AE870" s="55" t="s">
        <v>51</v>
      </c>
      <c r="AF870" s="55" t="s">
        <v>52</v>
      </c>
      <c r="AG870" s="55">
        <v>12.5252</v>
      </c>
      <c r="AH870" s="57" t="s">
        <v>44</v>
      </c>
    </row>
    <row r="871" spans="1:34" x14ac:dyDescent="0.25">
      <c r="A871" s="54">
        <v>9376211</v>
      </c>
      <c r="B871" s="55"/>
      <c r="C871" s="55"/>
      <c r="D871" s="55">
        <v>62589313</v>
      </c>
      <c r="E871" s="55"/>
      <c r="F871" s="55">
        <v>300</v>
      </c>
      <c r="G871" s="55">
        <v>173353814</v>
      </c>
      <c r="H871" s="55"/>
      <c r="I871" s="55">
        <v>2275070000</v>
      </c>
      <c r="J871" s="55">
        <v>2</v>
      </c>
      <c r="K871" s="55" t="s">
        <v>34</v>
      </c>
      <c r="L871" s="55" t="s">
        <v>61</v>
      </c>
      <c r="M871" s="55">
        <v>34013</v>
      </c>
      <c r="N871" s="55"/>
      <c r="O871" s="55" t="s">
        <v>93</v>
      </c>
      <c r="P871" s="55">
        <v>48811</v>
      </c>
      <c r="Q871" s="55" t="s">
        <v>37</v>
      </c>
      <c r="R871" s="55" t="s">
        <v>38</v>
      </c>
      <c r="S871" s="55"/>
      <c r="T871" s="55"/>
      <c r="U871" s="55" t="s">
        <v>38</v>
      </c>
      <c r="V871" s="55">
        <v>40.690264999999997</v>
      </c>
      <c r="W871" s="55">
        <v>-74.176412999999997</v>
      </c>
      <c r="X871" s="55" t="s">
        <v>39</v>
      </c>
      <c r="Y871" s="55" t="s">
        <v>94</v>
      </c>
      <c r="Z871" s="55" t="s">
        <v>34</v>
      </c>
      <c r="AA871" s="55">
        <v>0</v>
      </c>
      <c r="AB871" s="55" t="s">
        <v>41</v>
      </c>
      <c r="AC871" s="55">
        <v>8</v>
      </c>
      <c r="AD871" s="55"/>
      <c r="AE871" s="55" t="s">
        <v>53</v>
      </c>
      <c r="AF871" s="55" t="s">
        <v>54</v>
      </c>
      <c r="AG871" s="55">
        <v>4.3319799999999997</v>
      </c>
      <c r="AH871" s="57" t="s">
        <v>44</v>
      </c>
    </row>
    <row r="872" spans="1:34" x14ac:dyDescent="0.25">
      <c r="A872" s="54">
        <v>9376211</v>
      </c>
      <c r="B872" s="55"/>
      <c r="C872" s="55"/>
      <c r="D872" s="55">
        <v>55178313</v>
      </c>
      <c r="E872" s="55"/>
      <c r="F872" s="55">
        <v>300</v>
      </c>
      <c r="G872" s="55">
        <v>166471214</v>
      </c>
      <c r="H872" s="55"/>
      <c r="I872" s="55">
        <v>2275020000</v>
      </c>
      <c r="J872" s="55">
        <v>2</v>
      </c>
      <c r="K872" s="55" t="s">
        <v>34</v>
      </c>
      <c r="L872" s="55" t="s">
        <v>61</v>
      </c>
      <c r="M872" s="55">
        <v>34013</v>
      </c>
      <c r="N872" s="55"/>
      <c r="O872" s="55" t="s">
        <v>93</v>
      </c>
      <c r="P872" s="55">
        <v>48811</v>
      </c>
      <c r="Q872" s="55" t="s">
        <v>37</v>
      </c>
      <c r="R872" s="55" t="s">
        <v>38</v>
      </c>
      <c r="S872" s="55"/>
      <c r="T872" s="55"/>
      <c r="U872" s="55" t="s">
        <v>38</v>
      </c>
      <c r="V872" s="55">
        <v>40.690264999999997</v>
      </c>
      <c r="W872" s="55">
        <v>-74.176412999999997</v>
      </c>
      <c r="X872" s="55" t="s">
        <v>39</v>
      </c>
      <c r="Y872" s="55" t="s">
        <v>94</v>
      </c>
      <c r="Z872" s="55" t="s">
        <v>34</v>
      </c>
      <c r="AA872" s="55">
        <v>0</v>
      </c>
      <c r="AB872" s="55" t="s">
        <v>41</v>
      </c>
      <c r="AC872" s="55">
        <v>8</v>
      </c>
      <c r="AD872" s="55"/>
      <c r="AE872" s="55" t="s">
        <v>53</v>
      </c>
      <c r="AF872" s="55" t="s">
        <v>54</v>
      </c>
      <c r="AG872" s="55">
        <v>24.5398</v>
      </c>
      <c r="AH872" s="57" t="s">
        <v>44</v>
      </c>
    </row>
    <row r="873" spans="1:34" x14ac:dyDescent="0.25">
      <c r="A873" s="54">
        <v>9376211</v>
      </c>
      <c r="B873" s="55"/>
      <c r="C873" s="55"/>
      <c r="D873" s="55">
        <v>55178313</v>
      </c>
      <c r="E873" s="55"/>
      <c r="F873" s="55">
        <v>300</v>
      </c>
      <c r="G873" s="55">
        <v>166473314</v>
      </c>
      <c r="H873" s="55"/>
      <c r="I873" s="55">
        <v>2275020000</v>
      </c>
      <c r="J873" s="55">
        <v>2</v>
      </c>
      <c r="K873" s="55" t="s">
        <v>34</v>
      </c>
      <c r="L873" s="55" t="s">
        <v>61</v>
      </c>
      <c r="M873" s="55">
        <v>34013</v>
      </c>
      <c r="N873" s="55"/>
      <c r="O873" s="55" t="s">
        <v>93</v>
      </c>
      <c r="P873" s="55">
        <v>48811</v>
      </c>
      <c r="Q873" s="55" t="s">
        <v>37</v>
      </c>
      <c r="R873" s="55" t="s">
        <v>38</v>
      </c>
      <c r="S873" s="55"/>
      <c r="T873" s="55"/>
      <c r="U873" s="55" t="s">
        <v>38</v>
      </c>
      <c r="V873" s="55">
        <v>40.690264999999997</v>
      </c>
      <c r="W873" s="55">
        <v>-74.176412999999997</v>
      </c>
      <c r="X873" s="55" t="s">
        <v>39</v>
      </c>
      <c r="Y873" s="55" t="s">
        <v>94</v>
      </c>
      <c r="Z873" s="55" t="s">
        <v>34</v>
      </c>
      <c r="AA873" s="55">
        <v>0</v>
      </c>
      <c r="AB873" s="55" t="s">
        <v>41</v>
      </c>
      <c r="AC873" s="55">
        <v>8</v>
      </c>
      <c r="AD873" s="55"/>
      <c r="AE873" s="55" t="s">
        <v>53</v>
      </c>
      <c r="AF873" s="55" t="s">
        <v>54</v>
      </c>
      <c r="AG873" s="55">
        <v>4.3761200000000002</v>
      </c>
      <c r="AH873" s="57" t="s">
        <v>44</v>
      </c>
    </row>
    <row r="874" spans="1:34" x14ac:dyDescent="0.25">
      <c r="A874" s="54">
        <v>9376211</v>
      </c>
      <c r="B874" s="55"/>
      <c r="C874" s="55"/>
      <c r="D874" s="55">
        <v>55178313</v>
      </c>
      <c r="E874" s="55"/>
      <c r="F874" s="55">
        <v>300</v>
      </c>
      <c r="G874" s="55">
        <v>81777714</v>
      </c>
      <c r="H874" s="55"/>
      <c r="I874" s="55">
        <v>2275020000</v>
      </c>
      <c r="J874" s="55">
        <v>2</v>
      </c>
      <c r="K874" s="55" t="s">
        <v>34</v>
      </c>
      <c r="L874" s="55" t="s">
        <v>61</v>
      </c>
      <c r="M874" s="55">
        <v>34013</v>
      </c>
      <c r="N874" s="55"/>
      <c r="O874" s="55" t="s">
        <v>93</v>
      </c>
      <c r="P874" s="55">
        <v>48811</v>
      </c>
      <c r="Q874" s="55" t="s">
        <v>37</v>
      </c>
      <c r="R874" s="55" t="s">
        <v>38</v>
      </c>
      <c r="S874" s="55"/>
      <c r="T874" s="55"/>
      <c r="U874" s="55" t="s">
        <v>38</v>
      </c>
      <c r="V874" s="55">
        <v>40.690264999999997</v>
      </c>
      <c r="W874" s="55">
        <v>-74.176412999999997</v>
      </c>
      <c r="X874" s="55" t="s">
        <v>39</v>
      </c>
      <c r="Y874" s="55" t="s">
        <v>94</v>
      </c>
      <c r="Z874" s="55" t="s">
        <v>34</v>
      </c>
      <c r="AA874" s="55">
        <v>0</v>
      </c>
      <c r="AB874" s="55" t="s">
        <v>41</v>
      </c>
      <c r="AC874" s="55">
        <v>8</v>
      </c>
      <c r="AD874" s="55"/>
      <c r="AE874" s="55" t="s">
        <v>53</v>
      </c>
      <c r="AF874" s="55" t="s">
        <v>54</v>
      </c>
      <c r="AG874" s="55">
        <v>1.01055E-2</v>
      </c>
      <c r="AH874" s="57" t="s">
        <v>44</v>
      </c>
    </row>
    <row r="875" spans="1:34" x14ac:dyDescent="0.25">
      <c r="A875" s="54">
        <v>9376211</v>
      </c>
      <c r="B875" s="55"/>
      <c r="C875" s="55"/>
      <c r="D875" s="55">
        <v>62589313</v>
      </c>
      <c r="E875" s="55"/>
      <c r="F875" s="55">
        <v>300</v>
      </c>
      <c r="G875" s="55">
        <v>173354014</v>
      </c>
      <c r="H875" s="55"/>
      <c r="I875" s="55">
        <v>2275070000</v>
      </c>
      <c r="J875" s="55">
        <v>2</v>
      </c>
      <c r="K875" s="55" t="s">
        <v>34</v>
      </c>
      <c r="L875" s="55" t="s">
        <v>61</v>
      </c>
      <c r="M875" s="55">
        <v>34013</v>
      </c>
      <c r="N875" s="55"/>
      <c r="O875" s="55" t="s">
        <v>93</v>
      </c>
      <c r="P875" s="55">
        <v>48811</v>
      </c>
      <c r="Q875" s="55" t="s">
        <v>37</v>
      </c>
      <c r="R875" s="55" t="s">
        <v>38</v>
      </c>
      <c r="S875" s="55"/>
      <c r="T875" s="55"/>
      <c r="U875" s="55" t="s">
        <v>38</v>
      </c>
      <c r="V875" s="55">
        <v>40.690264999999997</v>
      </c>
      <c r="W875" s="55">
        <v>-74.176412999999997</v>
      </c>
      <c r="X875" s="55" t="s">
        <v>39</v>
      </c>
      <c r="Y875" s="55" t="s">
        <v>94</v>
      </c>
      <c r="Z875" s="55" t="s">
        <v>34</v>
      </c>
      <c r="AA875" s="55">
        <v>0</v>
      </c>
      <c r="AB875" s="55" t="s">
        <v>41</v>
      </c>
      <c r="AC875" s="55">
        <v>8</v>
      </c>
      <c r="AD875" s="55"/>
      <c r="AE875" s="55" t="s">
        <v>53</v>
      </c>
      <c r="AF875" s="55" t="s">
        <v>54</v>
      </c>
      <c r="AG875" s="55">
        <v>0.63699399999999995</v>
      </c>
      <c r="AH875" s="57" t="s">
        <v>44</v>
      </c>
    </row>
    <row r="876" spans="1:34" x14ac:dyDescent="0.25">
      <c r="A876" s="54">
        <v>9376211</v>
      </c>
      <c r="B876" s="55"/>
      <c r="C876" s="55"/>
      <c r="D876" s="55">
        <v>55178313</v>
      </c>
      <c r="E876" s="55"/>
      <c r="F876" s="55">
        <v>300</v>
      </c>
      <c r="G876" s="55">
        <v>81784014</v>
      </c>
      <c r="H876" s="55"/>
      <c r="I876" s="55">
        <v>2275020000</v>
      </c>
      <c r="J876" s="55">
        <v>2</v>
      </c>
      <c r="K876" s="55" t="s">
        <v>34</v>
      </c>
      <c r="L876" s="55" t="s">
        <v>61</v>
      </c>
      <c r="M876" s="55">
        <v>34013</v>
      </c>
      <c r="N876" s="55"/>
      <c r="O876" s="55" t="s">
        <v>93</v>
      </c>
      <c r="P876" s="55">
        <v>48811</v>
      </c>
      <c r="Q876" s="55" t="s">
        <v>37</v>
      </c>
      <c r="R876" s="55" t="s">
        <v>38</v>
      </c>
      <c r="S876" s="55"/>
      <c r="T876" s="55"/>
      <c r="U876" s="55" t="s">
        <v>38</v>
      </c>
      <c r="V876" s="55">
        <v>40.690264999999997</v>
      </c>
      <c r="W876" s="55">
        <v>-74.176412999999997</v>
      </c>
      <c r="X876" s="55" t="s">
        <v>39</v>
      </c>
      <c r="Y876" s="55" t="s">
        <v>94</v>
      </c>
      <c r="Z876" s="55" t="s">
        <v>34</v>
      </c>
      <c r="AA876" s="55">
        <v>0</v>
      </c>
      <c r="AB876" s="55" t="s">
        <v>41</v>
      </c>
      <c r="AC876" s="55">
        <v>8</v>
      </c>
      <c r="AD876" s="55"/>
      <c r="AE876" s="55" t="s">
        <v>53</v>
      </c>
      <c r="AF876" s="55" t="s">
        <v>54</v>
      </c>
      <c r="AG876" s="55">
        <v>113.58199999999999</v>
      </c>
      <c r="AH876" s="57" t="s">
        <v>44</v>
      </c>
    </row>
    <row r="877" spans="1:34" x14ac:dyDescent="0.25">
      <c r="A877" s="54">
        <v>9376211</v>
      </c>
      <c r="B877" s="55"/>
      <c r="C877" s="55"/>
      <c r="D877" s="55">
        <v>62589313</v>
      </c>
      <c r="E877" s="55"/>
      <c r="F877" s="55">
        <v>300</v>
      </c>
      <c r="G877" s="55">
        <v>84209414</v>
      </c>
      <c r="H877" s="55"/>
      <c r="I877" s="55">
        <v>2275070000</v>
      </c>
      <c r="J877" s="55">
        <v>2</v>
      </c>
      <c r="K877" s="55" t="s">
        <v>34</v>
      </c>
      <c r="L877" s="55" t="s">
        <v>61</v>
      </c>
      <c r="M877" s="55">
        <v>34013</v>
      </c>
      <c r="N877" s="55"/>
      <c r="O877" s="55" t="s">
        <v>93</v>
      </c>
      <c r="P877" s="55">
        <v>48811</v>
      </c>
      <c r="Q877" s="55" t="s">
        <v>37</v>
      </c>
      <c r="R877" s="55" t="s">
        <v>38</v>
      </c>
      <c r="S877" s="55"/>
      <c r="T877" s="55"/>
      <c r="U877" s="55" t="s">
        <v>38</v>
      </c>
      <c r="V877" s="55">
        <v>40.690264999999997</v>
      </c>
      <c r="W877" s="55">
        <v>-74.176412999999997</v>
      </c>
      <c r="X877" s="55" t="s">
        <v>39</v>
      </c>
      <c r="Y877" s="55" t="s">
        <v>94</v>
      </c>
      <c r="Z877" s="55" t="s">
        <v>34</v>
      </c>
      <c r="AA877" s="55">
        <v>0</v>
      </c>
      <c r="AB877" s="55" t="s">
        <v>41</v>
      </c>
      <c r="AC877" s="55">
        <v>8</v>
      </c>
      <c r="AD877" s="55"/>
      <c r="AE877" s="55" t="s">
        <v>53</v>
      </c>
      <c r="AF877" s="55" t="s">
        <v>54</v>
      </c>
      <c r="AG877" s="55">
        <v>2.9448199999999999E-4</v>
      </c>
      <c r="AH877" s="57" t="s">
        <v>44</v>
      </c>
    </row>
    <row r="878" spans="1:34" x14ac:dyDescent="0.25">
      <c r="A878" s="54">
        <v>9376211</v>
      </c>
      <c r="B878" s="55"/>
      <c r="C878" s="55"/>
      <c r="D878" s="55">
        <v>98310013</v>
      </c>
      <c r="E878" s="55"/>
      <c r="F878" s="55">
        <v>300</v>
      </c>
      <c r="G878" s="55">
        <v>166474514</v>
      </c>
      <c r="H878" s="55"/>
      <c r="I878" s="55">
        <v>2275050012</v>
      </c>
      <c r="J878" s="55">
        <v>2</v>
      </c>
      <c r="K878" s="55" t="s">
        <v>34</v>
      </c>
      <c r="L878" s="55" t="s">
        <v>61</v>
      </c>
      <c r="M878" s="55">
        <v>34013</v>
      </c>
      <c r="N878" s="55"/>
      <c r="O878" s="55" t="s">
        <v>93</v>
      </c>
      <c r="P878" s="55">
        <v>48811</v>
      </c>
      <c r="Q878" s="55" t="s">
        <v>37</v>
      </c>
      <c r="R878" s="55" t="s">
        <v>38</v>
      </c>
      <c r="S878" s="55"/>
      <c r="T878" s="55"/>
      <c r="U878" s="55" t="s">
        <v>38</v>
      </c>
      <c r="V878" s="55">
        <v>40.690264999999997</v>
      </c>
      <c r="W878" s="55">
        <v>-74.176412999999997</v>
      </c>
      <c r="X878" s="55" t="s">
        <v>39</v>
      </c>
      <c r="Y878" s="55" t="s">
        <v>94</v>
      </c>
      <c r="Z878" s="55" t="s">
        <v>34</v>
      </c>
      <c r="AA878" s="55">
        <v>0</v>
      </c>
      <c r="AB878" s="55" t="s">
        <v>41</v>
      </c>
      <c r="AC878" s="55">
        <v>8</v>
      </c>
      <c r="AD878" s="55"/>
      <c r="AE878" s="55" t="s">
        <v>53</v>
      </c>
      <c r="AF878" s="55" t="s">
        <v>54</v>
      </c>
      <c r="AG878" s="55">
        <v>3.0459199999999999E-2</v>
      </c>
      <c r="AH878" s="57" t="s">
        <v>44</v>
      </c>
    </row>
    <row r="879" spans="1:34" x14ac:dyDescent="0.25">
      <c r="A879" s="54">
        <v>9376211</v>
      </c>
      <c r="B879" s="55"/>
      <c r="C879" s="55"/>
      <c r="D879" s="55">
        <v>62589313</v>
      </c>
      <c r="E879" s="55"/>
      <c r="F879" s="55">
        <v>300</v>
      </c>
      <c r="G879" s="55">
        <v>173355314</v>
      </c>
      <c r="H879" s="55"/>
      <c r="I879" s="55">
        <v>2275070000</v>
      </c>
      <c r="J879" s="55">
        <v>2</v>
      </c>
      <c r="K879" s="55" t="s">
        <v>34</v>
      </c>
      <c r="L879" s="55" t="s">
        <v>61</v>
      </c>
      <c r="M879" s="55">
        <v>34013</v>
      </c>
      <c r="N879" s="55"/>
      <c r="O879" s="55" t="s">
        <v>93</v>
      </c>
      <c r="P879" s="55">
        <v>48811</v>
      </c>
      <c r="Q879" s="55" t="s">
        <v>37</v>
      </c>
      <c r="R879" s="55" t="s">
        <v>38</v>
      </c>
      <c r="S879" s="55"/>
      <c r="T879" s="55"/>
      <c r="U879" s="55" t="s">
        <v>38</v>
      </c>
      <c r="V879" s="55">
        <v>40.690264999999997</v>
      </c>
      <c r="W879" s="55">
        <v>-74.176412999999997</v>
      </c>
      <c r="X879" s="55" t="s">
        <v>39</v>
      </c>
      <c r="Y879" s="55" t="s">
        <v>94</v>
      </c>
      <c r="Z879" s="55" t="s">
        <v>34</v>
      </c>
      <c r="AA879" s="55">
        <v>0</v>
      </c>
      <c r="AB879" s="55" t="s">
        <v>41</v>
      </c>
      <c r="AC879" s="55">
        <v>8</v>
      </c>
      <c r="AD879" s="55"/>
      <c r="AE879" s="55" t="s">
        <v>53</v>
      </c>
      <c r="AF879" s="55" t="s">
        <v>54</v>
      </c>
      <c r="AG879" s="55">
        <v>0.22470699999999999</v>
      </c>
      <c r="AH879" s="57" t="s">
        <v>44</v>
      </c>
    </row>
    <row r="880" spans="1:34" x14ac:dyDescent="0.25">
      <c r="A880" s="54">
        <v>9376211</v>
      </c>
      <c r="B880" s="55"/>
      <c r="C880" s="55"/>
      <c r="D880" s="55">
        <v>98310013</v>
      </c>
      <c r="E880" s="55"/>
      <c r="F880" s="55">
        <v>300</v>
      </c>
      <c r="G880" s="55">
        <v>137937914</v>
      </c>
      <c r="H880" s="55"/>
      <c r="I880" s="55">
        <v>2275050012</v>
      </c>
      <c r="J880" s="55">
        <v>2</v>
      </c>
      <c r="K880" s="55" t="s">
        <v>34</v>
      </c>
      <c r="L880" s="55" t="s">
        <v>61</v>
      </c>
      <c r="M880" s="55">
        <v>34013</v>
      </c>
      <c r="N880" s="55"/>
      <c r="O880" s="55" t="s">
        <v>93</v>
      </c>
      <c r="P880" s="55">
        <v>48811</v>
      </c>
      <c r="Q880" s="55" t="s">
        <v>37</v>
      </c>
      <c r="R880" s="55" t="s">
        <v>38</v>
      </c>
      <c r="S880" s="55"/>
      <c r="T880" s="55"/>
      <c r="U880" s="55" t="s">
        <v>38</v>
      </c>
      <c r="V880" s="55">
        <v>40.690264999999997</v>
      </c>
      <c r="W880" s="55">
        <v>-74.176412999999997</v>
      </c>
      <c r="X880" s="55" t="s">
        <v>39</v>
      </c>
      <c r="Y880" s="55" t="s">
        <v>94</v>
      </c>
      <c r="Z880" s="55" t="s">
        <v>34</v>
      </c>
      <c r="AA880" s="55">
        <v>0</v>
      </c>
      <c r="AB880" s="55" t="s">
        <v>41</v>
      </c>
      <c r="AC880" s="55">
        <v>8</v>
      </c>
      <c r="AD880" s="55"/>
      <c r="AE880" s="55" t="s">
        <v>53</v>
      </c>
      <c r="AF880" s="55" t="s">
        <v>54</v>
      </c>
      <c r="AG880" s="55">
        <v>6.4786599999999996</v>
      </c>
      <c r="AH880" s="57" t="s">
        <v>44</v>
      </c>
    </row>
    <row r="881" spans="1:34" x14ac:dyDescent="0.25">
      <c r="A881" s="54">
        <v>9376211</v>
      </c>
      <c r="B881" s="55"/>
      <c r="C881" s="55"/>
      <c r="D881" s="55">
        <v>62589513</v>
      </c>
      <c r="E881" s="55"/>
      <c r="F881" s="55">
        <v>300</v>
      </c>
      <c r="G881" s="55">
        <v>137937114</v>
      </c>
      <c r="H881" s="55"/>
      <c r="I881" s="55">
        <v>2275060012</v>
      </c>
      <c r="J881" s="55">
        <v>2</v>
      </c>
      <c r="K881" s="55" t="s">
        <v>34</v>
      </c>
      <c r="L881" s="55" t="s">
        <v>61</v>
      </c>
      <c r="M881" s="55">
        <v>34013</v>
      </c>
      <c r="N881" s="55"/>
      <c r="O881" s="55" t="s">
        <v>93</v>
      </c>
      <c r="P881" s="55">
        <v>48811</v>
      </c>
      <c r="Q881" s="55" t="s">
        <v>37</v>
      </c>
      <c r="R881" s="55" t="s">
        <v>38</v>
      </c>
      <c r="S881" s="55"/>
      <c r="T881" s="55"/>
      <c r="U881" s="55" t="s">
        <v>38</v>
      </c>
      <c r="V881" s="55">
        <v>40.690264999999997</v>
      </c>
      <c r="W881" s="55">
        <v>-74.176412999999997</v>
      </c>
      <c r="X881" s="55" t="s">
        <v>39</v>
      </c>
      <c r="Y881" s="55" t="s">
        <v>94</v>
      </c>
      <c r="Z881" s="55" t="s">
        <v>34</v>
      </c>
      <c r="AA881" s="55">
        <v>0</v>
      </c>
      <c r="AB881" s="55" t="s">
        <v>41</v>
      </c>
      <c r="AC881" s="55">
        <v>8</v>
      </c>
      <c r="AD881" s="55"/>
      <c r="AE881" s="55" t="s">
        <v>53</v>
      </c>
      <c r="AF881" s="55" t="s">
        <v>54</v>
      </c>
      <c r="AG881" s="55">
        <v>59.016800000000003</v>
      </c>
      <c r="AH881" s="57" t="s">
        <v>44</v>
      </c>
    </row>
    <row r="882" spans="1:34" x14ac:dyDescent="0.25">
      <c r="A882" s="54">
        <v>9376211</v>
      </c>
      <c r="B882" s="55"/>
      <c r="C882" s="55"/>
      <c r="D882" s="55">
        <v>62589313</v>
      </c>
      <c r="E882" s="55"/>
      <c r="F882" s="55">
        <v>300</v>
      </c>
      <c r="G882" s="55">
        <v>173355014</v>
      </c>
      <c r="H882" s="55"/>
      <c r="I882" s="55">
        <v>2275070000</v>
      </c>
      <c r="J882" s="55">
        <v>2</v>
      </c>
      <c r="K882" s="55" t="s">
        <v>34</v>
      </c>
      <c r="L882" s="55" t="s">
        <v>61</v>
      </c>
      <c r="M882" s="55">
        <v>34013</v>
      </c>
      <c r="N882" s="55"/>
      <c r="O882" s="55" t="s">
        <v>93</v>
      </c>
      <c r="P882" s="55">
        <v>48811</v>
      </c>
      <c r="Q882" s="55" t="s">
        <v>37</v>
      </c>
      <c r="R882" s="55" t="s">
        <v>38</v>
      </c>
      <c r="S882" s="55"/>
      <c r="T882" s="55"/>
      <c r="U882" s="55" t="s">
        <v>38</v>
      </c>
      <c r="V882" s="55">
        <v>40.690264999999997</v>
      </c>
      <c r="W882" s="55">
        <v>-74.176412999999997</v>
      </c>
      <c r="X882" s="55" t="s">
        <v>39</v>
      </c>
      <c r="Y882" s="55" t="s">
        <v>94</v>
      </c>
      <c r="Z882" s="55" t="s">
        <v>34</v>
      </c>
      <c r="AA882" s="55">
        <v>0</v>
      </c>
      <c r="AB882" s="55" t="s">
        <v>41</v>
      </c>
      <c r="AC882" s="55">
        <v>8</v>
      </c>
      <c r="AD882" s="55"/>
      <c r="AE882" s="55" t="s">
        <v>53</v>
      </c>
      <c r="AF882" s="55" t="s">
        <v>54</v>
      </c>
      <c r="AG882" s="55">
        <v>0.35069800000000001</v>
      </c>
      <c r="AH882" s="57" t="s">
        <v>44</v>
      </c>
    </row>
    <row r="883" spans="1:34" x14ac:dyDescent="0.25">
      <c r="A883" s="54">
        <v>9376211</v>
      </c>
      <c r="B883" s="55"/>
      <c r="C883" s="55"/>
      <c r="D883" s="55">
        <v>62589313</v>
      </c>
      <c r="E883" s="55"/>
      <c r="F883" s="55">
        <v>300</v>
      </c>
      <c r="G883" s="55">
        <v>84205414</v>
      </c>
      <c r="H883" s="55"/>
      <c r="I883" s="55">
        <v>2275070000</v>
      </c>
      <c r="J883" s="55">
        <v>2</v>
      </c>
      <c r="K883" s="55" t="s">
        <v>34</v>
      </c>
      <c r="L883" s="55" t="s">
        <v>61</v>
      </c>
      <c r="M883" s="55">
        <v>34013</v>
      </c>
      <c r="N883" s="55"/>
      <c r="O883" s="55" t="s">
        <v>93</v>
      </c>
      <c r="P883" s="55">
        <v>48811</v>
      </c>
      <c r="Q883" s="55" t="s">
        <v>37</v>
      </c>
      <c r="R883" s="55" t="s">
        <v>38</v>
      </c>
      <c r="S883" s="55"/>
      <c r="T883" s="55"/>
      <c r="U883" s="55" t="s">
        <v>38</v>
      </c>
      <c r="V883" s="55">
        <v>40.690264999999997</v>
      </c>
      <c r="W883" s="55">
        <v>-74.176412999999997</v>
      </c>
      <c r="X883" s="55" t="s">
        <v>39</v>
      </c>
      <c r="Y883" s="55" t="s">
        <v>94</v>
      </c>
      <c r="Z883" s="55" t="s">
        <v>34</v>
      </c>
      <c r="AA883" s="55">
        <v>0</v>
      </c>
      <c r="AB883" s="55" t="s">
        <v>41</v>
      </c>
      <c r="AC883" s="55">
        <v>8</v>
      </c>
      <c r="AD883" s="55"/>
      <c r="AE883" s="55" t="s">
        <v>53</v>
      </c>
      <c r="AF883" s="55" t="s">
        <v>54</v>
      </c>
      <c r="AG883" s="55">
        <v>0.11300300000000001</v>
      </c>
      <c r="AH883" s="57" t="s">
        <v>44</v>
      </c>
    </row>
    <row r="884" spans="1:34" x14ac:dyDescent="0.25">
      <c r="A884" s="54">
        <v>9376211</v>
      </c>
      <c r="B884" s="55"/>
      <c r="C884" s="55"/>
      <c r="D884" s="55">
        <v>55178313</v>
      </c>
      <c r="E884" s="55"/>
      <c r="F884" s="55">
        <v>300</v>
      </c>
      <c r="G884" s="55">
        <v>81775714</v>
      </c>
      <c r="H884" s="55"/>
      <c r="I884" s="55">
        <v>2275020000</v>
      </c>
      <c r="J884" s="55">
        <v>2</v>
      </c>
      <c r="K884" s="55" t="s">
        <v>34</v>
      </c>
      <c r="L884" s="55" t="s">
        <v>61</v>
      </c>
      <c r="M884" s="55">
        <v>34013</v>
      </c>
      <c r="N884" s="55"/>
      <c r="O884" s="55" t="s">
        <v>93</v>
      </c>
      <c r="P884" s="55">
        <v>48811</v>
      </c>
      <c r="Q884" s="55" t="s">
        <v>37</v>
      </c>
      <c r="R884" s="55" t="s">
        <v>38</v>
      </c>
      <c r="S884" s="55"/>
      <c r="T884" s="55"/>
      <c r="U884" s="55" t="s">
        <v>38</v>
      </c>
      <c r="V884" s="55">
        <v>40.690264999999997</v>
      </c>
      <c r="W884" s="55">
        <v>-74.176412999999997</v>
      </c>
      <c r="X884" s="55" t="s">
        <v>39</v>
      </c>
      <c r="Y884" s="55" t="s">
        <v>94</v>
      </c>
      <c r="Z884" s="55" t="s">
        <v>34</v>
      </c>
      <c r="AA884" s="55">
        <v>0</v>
      </c>
      <c r="AB884" s="55" t="s">
        <v>41</v>
      </c>
      <c r="AC884" s="55">
        <v>8</v>
      </c>
      <c r="AD884" s="55"/>
      <c r="AE884" s="55" t="s">
        <v>53</v>
      </c>
      <c r="AF884" s="55" t="s">
        <v>54</v>
      </c>
      <c r="AG884" s="55">
        <v>10.231999999999999</v>
      </c>
      <c r="AH884" s="57" t="s">
        <v>44</v>
      </c>
    </row>
    <row r="885" spans="1:34" x14ac:dyDescent="0.25">
      <c r="A885" s="54">
        <v>9376211</v>
      </c>
      <c r="B885" s="55"/>
      <c r="C885" s="55"/>
      <c r="D885" s="55">
        <v>55178313</v>
      </c>
      <c r="E885" s="55"/>
      <c r="F885" s="55">
        <v>300</v>
      </c>
      <c r="G885" s="55">
        <v>166472114</v>
      </c>
      <c r="H885" s="55"/>
      <c r="I885" s="55">
        <v>2275020000</v>
      </c>
      <c r="J885" s="55">
        <v>2</v>
      </c>
      <c r="K885" s="55" t="s">
        <v>34</v>
      </c>
      <c r="L885" s="55" t="s">
        <v>61</v>
      </c>
      <c r="M885" s="55">
        <v>34013</v>
      </c>
      <c r="N885" s="55"/>
      <c r="O885" s="55" t="s">
        <v>93</v>
      </c>
      <c r="P885" s="55">
        <v>48811</v>
      </c>
      <c r="Q885" s="55" t="s">
        <v>37</v>
      </c>
      <c r="R885" s="55" t="s">
        <v>38</v>
      </c>
      <c r="S885" s="55"/>
      <c r="T885" s="55"/>
      <c r="U885" s="55" t="s">
        <v>38</v>
      </c>
      <c r="V885" s="55">
        <v>40.690264999999997</v>
      </c>
      <c r="W885" s="55">
        <v>-74.176412999999997</v>
      </c>
      <c r="X885" s="55" t="s">
        <v>39</v>
      </c>
      <c r="Y885" s="55" t="s">
        <v>94</v>
      </c>
      <c r="Z885" s="55" t="s">
        <v>34</v>
      </c>
      <c r="AA885" s="55">
        <v>0</v>
      </c>
      <c r="AB885" s="55" t="s">
        <v>41</v>
      </c>
      <c r="AC885" s="55">
        <v>8</v>
      </c>
      <c r="AD885" s="55"/>
      <c r="AE885" s="55" t="s">
        <v>53</v>
      </c>
      <c r="AF885" s="55" t="s">
        <v>54</v>
      </c>
      <c r="AG885" s="55">
        <v>42.545900000000003</v>
      </c>
      <c r="AH885" s="57" t="s">
        <v>44</v>
      </c>
    </row>
    <row r="886" spans="1:34" x14ac:dyDescent="0.25">
      <c r="A886" s="54">
        <v>9376211</v>
      </c>
      <c r="B886" s="55"/>
      <c r="C886" s="55"/>
      <c r="D886" s="55">
        <v>55178313</v>
      </c>
      <c r="E886" s="55"/>
      <c r="F886" s="55">
        <v>300</v>
      </c>
      <c r="G886" s="55">
        <v>166471914</v>
      </c>
      <c r="H886" s="55"/>
      <c r="I886" s="55">
        <v>2275020000</v>
      </c>
      <c r="J886" s="55">
        <v>2</v>
      </c>
      <c r="K886" s="55" t="s">
        <v>34</v>
      </c>
      <c r="L886" s="55" t="s">
        <v>61</v>
      </c>
      <c r="M886" s="55">
        <v>34013</v>
      </c>
      <c r="N886" s="55"/>
      <c r="O886" s="55" t="s">
        <v>93</v>
      </c>
      <c r="P886" s="55">
        <v>48811</v>
      </c>
      <c r="Q886" s="55" t="s">
        <v>37</v>
      </c>
      <c r="R886" s="55" t="s">
        <v>38</v>
      </c>
      <c r="S886" s="55"/>
      <c r="T886" s="55"/>
      <c r="U886" s="55" t="s">
        <v>38</v>
      </c>
      <c r="V886" s="55">
        <v>40.690264999999997</v>
      </c>
      <c r="W886" s="55">
        <v>-74.176412999999997</v>
      </c>
      <c r="X886" s="55" t="s">
        <v>39</v>
      </c>
      <c r="Y886" s="55" t="s">
        <v>94</v>
      </c>
      <c r="Z886" s="55" t="s">
        <v>34</v>
      </c>
      <c r="AA886" s="55">
        <v>0</v>
      </c>
      <c r="AB886" s="55" t="s">
        <v>41</v>
      </c>
      <c r="AC886" s="55">
        <v>8</v>
      </c>
      <c r="AD886" s="55"/>
      <c r="AE886" s="55" t="s">
        <v>53</v>
      </c>
      <c r="AF886" s="55" t="s">
        <v>54</v>
      </c>
      <c r="AG886" s="55">
        <v>1.36398</v>
      </c>
      <c r="AH886" s="57" t="s">
        <v>44</v>
      </c>
    </row>
    <row r="887" spans="1:34" x14ac:dyDescent="0.25">
      <c r="A887" s="54">
        <v>9376211</v>
      </c>
      <c r="B887" s="55"/>
      <c r="C887" s="55"/>
      <c r="D887" s="55">
        <v>55178313</v>
      </c>
      <c r="E887" s="55"/>
      <c r="F887" s="55">
        <v>300</v>
      </c>
      <c r="G887" s="55">
        <v>81783214</v>
      </c>
      <c r="H887" s="55"/>
      <c r="I887" s="55">
        <v>2275020000</v>
      </c>
      <c r="J887" s="55">
        <v>2</v>
      </c>
      <c r="K887" s="55" t="s">
        <v>34</v>
      </c>
      <c r="L887" s="55" t="s">
        <v>61</v>
      </c>
      <c r="M887" s="55">
        <v>34013</v>
      </c>
      <c r="N887" s="55"/>
      <c r="O887" s="55" t="s">
        <v>93</v>
      </c>
      <c r="P887" s="55">
        <v>48811</v>
      </c>
      <c r="Q887" s="55" t="s">
        <v>37</v>
      </c>
      <c r="R887" s="55" t="s">
        <v>38</v>
      </c>
      <c r="S887" s="55"/>
      <c r="T887" s="55"/>
      <c r="U887" s="55" t="s">
        <v>38</v>
      </c>
      <c r="V887" s="55">
        <v>40.690264999999997</v>
      </c>
      <c r="W887" s="55">
        <v>-74.176412999999997</v>
      </c>
      <c r="X887" s="55" t="s">
        <v>39</v>
      </c>
      <c r="Y887" s="55" t="s">
        <v>94</v>
      </c>
      <c r="Z887" s="55" t="s">
        <v>34</v>
      </c>
      <c r="AA887" s="55">
        <v>0</v>
      </c>
      <c r="AB887" s="55" t="s">
        <v>41</v>
      </c>
      <c r="AC887" s="55">
        <v>8</v>
      </c>
      <c r="AD887" s="55"/>
      <c r="AE887" s="55" t="s">
        <v>53</v>
      </c>
      <c r="AF887" s="55" t="s">
        <v>54</v>
      </c>
      <c r="AG887" s="55">
        <v>3.6597499999999998</v>
      </c>
      <c r="AH887" s="57" t="s">
        <v>44</v>
      </c>
    </row>
    <row r="888" spans="1:34" x14ac:dyDescent="0.25">
      <c r="A888" s="54">
        <v>9376211</v>
      </c>
      <c r="B888" s="55"/>
      <c r="C888" s="55"/>
      <c r="D888" s="55">
        <v>62589313</v>
      </c>
      <c r="E888" s="55"/>
      <c r="F888" s="55">
        <v>300</v>
      </c>
      <c r="G888" s="55">
        <v>173355614</v>
      </c>
      <c r="H888" s="55"/>
      <c r="I888" s="55">
        <v>2275070000</v>
      </c>
      <c r="J888" s="55">
        <v>2</v>
      </c>
      <c r="K888" s="55" t="s">
        <v>34</v>
      </c>
      <c r="L888" s="55" t="s">
        <v>61</v>
      </c>
      <c r="M888" s="55">
        <v>34013</v>
      </c>
      <c r="N888" s="55"/>
      <c r="O888" s="55" t="s">
        <v>93</v>
      </c>
      <c r="P888" s="55">
        <v>48811</v>
      </c>
      <c r="Q888" s="55" t="s">
        <v>37</v>
      </c>
      <c r="R888" s="55" t="s">
        <v>38</v>
      </c>
      <c r="S888" s="55"/>
      <c r="T888" s="55"/>
      <c r="U888" s="55" t="s">
        <v>38</v>
      </c>
      <c r="V888" s="55">
        <v>40.690264999999997</v>
      </c>
      <c r="W888" s="55">
        <v>-74.176412999999997</v>
      </c>
      <c r="X888" s="55" t="s">
        <v>39</v>
      </c>
      <c r="Y888" s="55" t="s">
        <v>94</v>
      </c>
      <c r="Z888" s="55" t="s">
        <v>34</v>
      </c>
      <c r="AA888" s="55">
        <v>0</v>
      </c>
      <c r="AB888" s="55" t="s">
        <v>41</v>
      </c>
      <c r="AC888" s="55">
        <v>8</v>
      </c>
      <c r="AD888" s="55"/>
      <c r="AE888" s="55" t="s">
        <v>53</v>
      </c>
      <c r="AF888" s="55" t="s">
        <v>54</v>
      </c>
      <c r="AG888" s="55">
        <v>5.7499999999999999E-3</v>
      </c>
      <c r="AH888" s="57" t="s">
        <v>44</v>
      </c>
    </row>
    <row r="889" spans="1:34" x14ac:dyDescent="0.25">
      <c r="A889" s="54">
        <v>9376211</v>
      </c>
      <c r="B889" s="55"/>
      <c r="C889" s="55"/>
      <c r="D889" s="55">
        <v>55178313</v>
      </c>
      <c r="E889" s="55"/>
      <c r="F889" s="55">
        <v>300</v>
      </c>
      <c r="G889" s="55">
        <v>81778614</v>
      </c>
      <c r="H889" s="55"/>
      <c r="I889" s="55">
        <v>2275020000</v>
      </c>
      <c r="J889" s="55">
        <v>2</v>
      </c>
      <c r="K889" s="55" t="s">
        <v>34</v>
      </c>
      <c r="L889" s="55" t="s">
        <v>61</v>
      </c>
      <c r="M889" s="55">
        <v>34013</v>
      </c>
      <c r="N889" s="55"/>
      <c r="O889" s="55" t="s">
        <v>93</v>
      </c>
      <c r="P889" s="55">
        <v>48811</v>
      </c>
      <c r="Q889" s="55" t="s">
        <v>37</v>
      </c>
      <c r="R889" s="55" t="s">
        <v>38</v>
      </c>
      <c r="S889" s="55"/>
      <c r="T889" s="55"/>
      <c r="U889" s="55" t="s">
        <v>38</v>
      </c>
      <c r="V889" s="55">
        <v>40.690264999999997</v>
      </c>
      <c r="W889" s="55">
        <v>-74.176412999999997</v>
      </c>
      <c r="X889" s="55" t="s">
        <v>39</v>
      </c>
      <c r="Y889" s="55" t="s">
        <v>94</v>
      </c>
      <c r="Z889" s="55" t="s">
        <v>34</v>
      </c>
      <c r="AA889" s="55">
        <v>0</v>
      </c>
      <c r="AB889" s="55" t="s">
        <v>41</v>
      </c>
      <c r="AC889" s="55">
        <v>8</v>
      </c>
      <c r="AD889" s="55"/>
      <c r="AE889" s="55" t="s">
        <v>53</v>
      </c>
      <c r="AF889" s="55" t="s">
        <v>54</v>
      </c>
      <c r="AG889" s="55">
        <v>4.0602600000000003E-2</v>
      </c>
      <c r="AH889" s="57" t="s">
        <v>44</v>
      </c>
    </row>
    <row r="890" spans="1:34" x14ac:dyDescent="0.25">
      <c r="A890" s="54">
        <v>9376211</v>
      </c>
      <c r="B890" s="55"/>
      <c r="C890" s="55"/>
      <c r="D890" s="55">
        <v>62589313</v>
      </c>
      <c r="E890" s="55"/>
      <c r="F890" s="55">
        <v>300</v>
      </c>
      <c r="G890" s="55">
        <v>173354914</v>
      </c>
      <c r="H890" s="55"/>
      <c r="I890" s="55">
        <v>2275070000</v>
      </c>
      <c r="J890" s="55">
        <v>2</v>
      </c>
      <c r="K890" s="55" t="s">
        <v>34</v>
      </c>
      <c r="L890" s="55" t="s">
        <v>61</v>
      </c>
      <c r="M890" s="55">
        <v>34013</v>
      </c>
      <c r="N890" s="55"/>
      <c r="O890" s="55" t="s">
        <v>93</v>
      </c>
      <c r="P890" s="55">
        <v>48811</v>
      </c>
      <c r="Q890" s="55" t="s">
        <v>37</v>
      </c>
      <c r="R890" s="55" t="s">
        <v>38</v>
      </c>
      <c r="S890" s="55"/>
      <c r="T890" s="55"/>
      <c r="U890" s="55" t="s">
        <v>38</v>
      </c>
      <c r="V890" s="55">
        <v>40.690264999999997</v>
      </c>
      <c r="W890" s="55">
        <v>-74.176412999999997</v>
      </c>
      <c r="X890" s="55" t="s">
        <v>39</v>
      </c>
      <c r="Y890" s="55" t="s">
        <v>94</v>
      </c>
      <c r="Z890" s="55" t="s">
        <v>34</v>
      </c>
      <c r="AA890" s="55">
        <v>0</v>
      </c>
      <c r="AB890" s="55" t="s">
        <v>41</v>
      </c>
      <c r="AC890" s="55">
        <v>8</v>
      </c>
      <c r="AD890" s="55"/>
      <c r="AE890" s="55" t="s">
        <v>53</v>
      </c>
      <c r="AF890" s="55" t="s">
        <v>54</v>
      </c>
      <c r="AG890" s="55">
        <v>0.12034499999999999</v>
      </c>
      <c r="AH890" s="57" t="s">
        <v>44</v>
      </c>
    </row>
    <row r="891" spans="1:34" x14ac:dyDescent="0.25">
      <c r="A891" s="54">
        <v>9376211</v>
      </c>
      <c r="B891" s="55"/>
      <c r="C891" s="55"/>
      <c r="D891" s="55">
        <v>55178313</v>
      </c>
      <c r="E891" s="55"/>
      <c r="F891" s="55">
        <v>300</v>
      </c>
      <c r="G891" s="55">
        <v>166470814</v>
      </c>
      <c r="H891" s="55"/>
      <c r="I891" s="55">
        <v>2275020000</v>
      </c>
      <c r="J891" s="55">
        <v>2</v>
      </c>
      <c r="K891" s="55" t="s">
        <v>34</v>
      </c>
      <c r="L891" s="55" t="s">
        <v>61</v>
      </c>
      <c r="M891" s="55">
        <v>34013</v>
      </c>
      <c r="N891" s="55"/>
      <c r="O891" s="55" t="s">
        <v>93</v>
      </c>
      <c r="P891" s="55">
        <v>48811</v>
      </c>
      <c r="Q891" s="55" t="s">
        <v>37</v>
      </c>
      <c r="R891" s="55" t="s">
        <v>38</v>
      </c>
      <c r="S891" s="55"/>
      <c r="T891" s="55"/>
      <c r="U891" s="55" t="s">
        <v>38</v>
      </c>
      <c r="V891" s="55">
        <v>40.690264999999997</v>
      </c>
      <c r="W891" s="55">
        <v>-74.176412999999997</v>
      </c>
      <c r="X891" s="55" t="s">
        <v>39</v>
      </c>
      <c r="Y891" s="55" t="s">
        <v>94</v>
      </c>
      <c r="Z891" s="55" t="s">
        <v>34</v>
      </c>
      <c r="AA891" s="55">
        <v>0</v>
      </c>
      <c r="AB891" s="55" t="s">
        <v>41</v>
      </c>
      <c r="AC891" s="55">
        <v>8</v>
      </c>
      <c r="AD891" s="55"/>
      <c r="AE891" s="55" t="s">
        <v>53</v>
      </c>
      <c r="AF891" s="55" t="s">
        <v>54</v>
      </c>
      <c r="AG891" s="55">
        <v>29.821400000000001</v>
      </c>
      <c r="AH891" s="57" t="s">
        <v>44</v>
      </c>
    </row>
    <row r="892" spans="1:34" x14ac:dyDescent="0.25">
      <c r="A892" s="54">
        <v>9376211</v>
      </c>
      <c r="B892" s="55"/>
      <c r="C892" s="55"/>
      <c r="D892" s="55">
        <v>98310013</v>
      </c>
      <c r="E892" s="55"/>
      <c r="F892" s="55">
        <v>300</v>
      </c>
      <c r="G892" s="55">
        <v>137937814</v>
      </c>
      <c r="H892" s="55"/>
      <c r="I892" s="55">
        <v>2275050011</v>
      </c>
      <c r="J892" s="55">
        <v>2</v>
      </c>
      <c r="K892" s="55" t="s">
        <v>34</v>
      </c>
      <c r="L892" s="55" t="s">
        <v>61</v>
      </c>
      <c r="M892" s="55">
        <v>34013</v>
      </c>
      <c r="N892" s="55"/>
      <c r="O892" s="55" t="s">
        <v>93</v>
      </c>
      <c r="P892" s="55">
        <v>48811</v>
      </c>
      <c r="Q892" s="55" t="s">
        <v>37</v>
      </c>
      <c r="R892" s="55" t="s">
        <v>38</v>
      </c>
      <c r="S892" s="55"/>
      <c r="T892" s="55"/>
      <c r="U892" s="55" t="s">
        <v>38</v>
      </c>
      <c r="V892" s="55">
        <v>40.690264999999997</v>
      </c>
      <c r="W892" s="55">
        <v>-74.176412999999997</v>
      </c>
      <c r="X892" s="55" t="s">
        <v>39</v>
      </c>
      <c r="Y892" s="55" t="s">
        <v>94</v>
      </c>
      <c r="Z892" s="55" t="s">
        <v>34</v>
      </c>
      <c r="AA892" s="55">
        <v>0</v>
      </c>
      <c r="AB892" s="55" t="s">
        <v>41</v>
      </c>
      <c r="AC892" s="55">
        <v>8</v>
      </c>
      <c r="AD892" s="55"/>
      <c r="AE892" s="55" t="s">
        <v>53</v>
      </c>
      <c r="AF892" s="55" t="s">
        <v>54</v>
      </c>
      <c r="AG892" s="55">
        <v>21.126799999999999</v>
      </c>
      <c r="AH892" s="57" t="s">
        <v>44</v>
      </c>
    </row>
    <row r="893" spans="1:34" x14ac:dyDescent="0.25">
      <c r="A893" s="54">
        <v>9376211</v>
      </c>
      <c r="B893" s="55"/>
      <c r="C893" s="55"/>
      <c r="D893" s="55">
        <v>62589313</v>
      </c>
      <c r="E893" s="55"/>
      <c r="F893" s="55">
        <v>300</v>
      </c>
      <c r="G893" s="55">
        <v>173353614</v>
      </c>
      <c r="H893" s="55"/>
      <c r="I893" s="55">
        <v>2275070000</v>
      </c>
      <c r="J893" s="55">
        <v>2</v>
      </c>
      <c r="K893" s="55" t="s">
        <v>34</v>
      </c>
      <c r="L893" s="55" t="s">
        <v>61</v>
      </c>
      <c r="M893" s="55">
        <v>34013</v>
      </c>
      <c r="N893" s="55"/>
      <c r="O893" s="55" t="s">
        <v>93</v>
      </c>
      <c r="P893" s="55">
        <v>48811</v>
      </c>
      <c r="Q893" s="55" t="s">
        <v>37</v>
      </c>
      <c r="R893" s="55" t="s">
        <v>38</v>
      </c>
      <c r="S893" s="55"/>
      <c r="T893" s="55"/>
      <c r="U893" s="55" t="s">
        <v>38</v>
      </c>
      <c r="V893" s="55">
        <v>40.690264999999997</v>
      </c>
      <c r="W893" s="55">
        <v>-74.176412999999997</v>
      </c>
      <c r="X893" s="55" t="s">
        <v>39</v>
      </c>
      <c r="Y893" s="55" t="s">
        <v>94</v>
      </c>
      <c r="Z893" s="55" t="s">
        <v>34</v>
      </c>
      <c r="AA893" s="55">
        <v>0</v>
      </c>
      <c r="AB893" s="55" t="s">
        <v>41</v>
      </c>
      <c r="AC893" s="55">
        <v>8</v>
      </c>
      <c r="AD893" s="55"/>
      <c r="AE893" s="55" t="s">
        <v>53</v>
      </c>
      <c r="AF893" s="55" t="s">
        <v>54</v>
      </c>
      <c r="AG893" s="55">
        <v>8.0583100000000005</v>
      </c>
      <c r="AH893" s="57" t="s">
        <v>44</v>
      </c>
    </row>
    <row r="894" spans="1:34" x14ac:dyDescent="0.25">
      <c r="A894" s="54">
        <v>9376211</v>
      </c>
      <c r="B894" s="55"/>
      <c r="C894" s="55"/>
      <c r="D894" s="55">
        <v>62589313</v>
      </c>
      <c r="E894" s="55"/>
      <c r="F894" s="55">
        <v>300</v>
      </c>
      <c r="G894" s="55">
        <v>173354114</v>
      </c>
      <c r="H894" s="55"/>
      <c r="I894" s="55">
        <v>2275070000</v>
      </c>
      <c r="J894" s="55">
        <v>2</v>
      </c>
      <c r="K894" s="55" t="s">
        <v>34</v>
      </c>
      <c r="L894" s="55" t="s">
        <v>61</v>
      </c>
      <c r="M894" s="55">
        <v>34013</v>
      </c>
      <c r="N894" s="55"/>
      <c r="O894" s="55" t="s">
        <v>93</v>
      </c>
      <c r="P894" s="55">
        <v>48811</v>
      </c>
      <c r="Q894" s="55" t="s">
        <v>37</v>
      </c>
      <c r="R894" s="55" t="s">
        <v>38</v>
      </c>
      <c r="S894" s="55"/>
      <c r="T894" s="55"/>
      <c r="U894" s="55" t="s">
        <v>38</v>
      </c>
      <c r="V894" s="55">
        <v>40.690264999999997</v>
      </c>
      <c r="W894" s="55">
        <v>-74.176412999999997</v>
      </c>
      <c r="X894" s="55" t="s">
        <v>39</v>
      </c>
      <c r="Y894" s="55" t="s">
        <v>94</v>
      </c>
      <c r="Z894" s="55" t="s">
        <v>34</v>
      </c>
      <c r="AA894" s="55">
        <v>0</v>
      </c>
      <c r="AB894" s="55" t="s">
        <v>41</v>
      </c>
      <c r="AC894" s="55">
        <v>8</v>
      </c>
      <c r="AD894" s="55"/>
      <c r="AE894" s="55" t="s">
        <v>53</v>
      </c>
      <c r="AF894" s="55" t="s">
        <v>54</v>
      </c>
      <c r="AG894" s="55">
        <v>0.59340899999999996</v>
      </c>
      <c r="AH894" s="57" t="s">
        <v>44</v>
      </c>
    </row>
    <row r="895" spans="1:34" x14ac:dyDescent="0.25">
      <c r="A895" s="54">
        <v>9376211</v>
      </c>
      <c r="B895" s="55"/>
      <c r="C895" s="55"/>
      <c r="D895" s="55">
        <v>55178313</v>
      </c>
      <c r="E895" s="55"/>
      <c r="F895" s="55">
        <v>300</v>
      </c>
      <c r="G895" s="55">
        <v>166473014</v>
      </c>
      <c r="H895" s="55"/>
      <c r="I895" s="55">
        <v>2275020000</v>
      </c>
      <c r="J895" s="55">
        <v>2</v>
      </c>
      <c r="K895" s="55" t="s">
        <v>34</v>
      </c>
      <c r="L895" s="55" t="s">
        <v>61</v>
      </c>
      <c r="M895" s="55">
        <v>34013</v>
      </c>
      <c r="N895" s="55"/>
      <c r="O895" s="55" t="s">
        <v>93</v>
      </c>
      <c r="P895" s="55">
        <v>48811</v>
      </c>
      <c r="Q895" s="55" t="s">
        <v>37</v>
      </c>
      <c r="R895" s="55" t="s">
        <v>38</v>
      </c>
      <c r="S895" s="55"/>
      <c r="T895" s="55"/>
      <c r="U895" s="55" t="s">
        <v>38</v>
      </c>
      <c r="V895" s="55">
        <v>40.690264999999997</v>
      </c>
      <c r="W895" s="55">
        <v>-74.176412999999997</v>
      </c>
      <c r="X895" s="55" t="s">
        <v>39</v>
      </c>
      <c r="Y895" s="55" t="s">
        <v>94</v>
      </c>
      <c r="Z895" s="55" t="s">
        <v>34</v>
      </c>
      <c r="AA895" s="55">
        <v>0</v>
      </c>
      <c r="AB895" s="55" t="s">
        <v>41</v>
      </c>
      <c r="AC895" s="55">
        <v>8</v>
      </c>
      <c r="AD895" s="55"/>
      <c r="AE895" s="55" t="s">
        <v>53</v>
      </c>
      <c r="AF895" s="55" t="s">
        <v>54</v>
      </c>
      <c r="AG895" s="55">
        <v>17.169699999999999</v>
      </c>
      <c r="AH895" s="57" t="s">
        <v>44</v>
      </c>
    </row>
    <row r="896" spans="1:34" x14ac:dyDescent="0.25">
      <c r="A896" s="54">
        <v>9376211</v>
      </c>
      <c r="B896" s="55"/>
      <c r="C896" s="55"/>
      <c r="D896" s="55">
        <v>55178313</v>
      </c>
      <c r="E896" s="55"/>
      <c r="F896" s="55">
        <v>300</v>
      </c>
      <c r="G896" s="55">
        <v>166473114</v>
      </c>
      <c r="H896" s="55"/>
      <c r="I896" s="55">
        <v>2275020000</v>
      </c>
      <c r="J896" s="55">
        <v>2</v>
      </c>
      <c r="K896" s="55" t="s">
        <v>34</v>
      </c>
      <c r="L896" s="55" t="s">
        <v>61</v>
      </c>
      <c r="M896" s="55">
        <v>34013</v>
      </c>
      <c r="N896" s="55"/>
      <c r="O896" s="55" t="s">
        <v>93</v>
      </c>
      <c r="P896" s="55">
        <v>48811</v>
      </c>
      <c r="Q896" s="55" t="s">
        <v>37</v>
      </c>
      <c r="R896" s="55" t="s">
        <v>38</v>
      </c>
      <c r="S896" s="55"/>
      <c r="T896" s="55"/>
      <c r="U896" s="55" t="s">
        <v>38</v>
      </c>
      <c r="V896" s="55">
        <v>40.690264999999997</v>
      </c>
      <c r="W896" s="55">
        <v>-74.176412999999997</v>
      </c>
      <c r="X896" s="55" t="s">
        <v>39</v>
      </c>
      <c r="Y896" s="55" t="s">
        <v>94</v>
      </c>
      <c r="Z896" s="55" t="s">
        <v>34</v>
      </c>
      <c r="AA896" s="55">
        <v>0</v>
      </c>
      <c r="AB896" s="55" t="s">
        <v>41</v>
      </c>
      <c r="AC896" s="55">
        <v>8</v>
      </c>
      <c r="AD896" s="55"/>
      <c r="AE896" s="55" t="s">
        <v>53</v>
      </c>
      <c r="AF896" s="55" t="s">
        <v>54</v>
      </c>
      <c r="AG896" s="55">
        <v>11.848599999999999</v>
      </c>
      <c r="AH896" s="57" t="s">
        <v>44</v>
      </c>
    </row>
    <row r="897" spans="1:34" x14ac:dyDescent="0.25">
      <c r="A897" s="54">
        <v>9376211</v>
      </c>
      <c r="B897" s="55"/>
      <c r="C897" s="55"/>
      <c r="D897" s="55">
        <v>55178313</v>
      </c>
      <c r="E897" s="55"/>
      <c r="F897" s="55">
        <v>300</v>
      </c>
      <c r="G897" s="55">
        <v>81781414</v>
      </c>
      <c r="H897" s="55"/>
      <c r="I897" s="55">
        <v>2275020000</v>
      </c>
      <c r="J897" s="55">
        <v>2</v>
      </c>
      <c r="K897" s="55" t="s">
        <v>34</v>
      </c>
      <c r="L897" s="55" t="s">
        <v>61</v>
      </c>
      <c r="M897" s="55">
        <v>34013</v>
      </c>
      <c r="N897" s="55"/>
      <c r="O897" s="55" t="s">
        <v>93</v>
      </c>
      <c r="P897" s="55">
        <v>48811</v>
      </c>
      <c r="Q897" s="55" t="s">
        <v>37</v>
      </c>
      <c r="R897" s="55" t="s">
        <v>38</v>
      </c>
      <c r="S897" s="55"/>
      <c r="T897" s="55"/>
      <c r="U897" s="55" t="s">
        <v>38</v>
      </c>
      <c r="V897" s="55">
        <v>40.690264999999997</v>
      </c>
      <c r="W897" s="55">
        <v>-74.176412999999997</v>
      </c>
      <c r="X897" s="55" t="s">
        <v>39</v>
      </c>
      <c r="Y897" s="55" t="s">
        <v>94</v>
      </c>
      <c r="Z897" s="55" t="s">
        <v>34</v>
      </c>
      <c r="AA897" s="55">
        <v>0</v>
      </c>
      <c r="AB897" s="55" t="s">
        <v>41</v>
      </c>
      <c r="AC897" s="55">
        <v>8</v>
      </c>
      <c r="AD897" s="55"/>
      <c r="AE897" s="55" t="s">
        <v>53</v>
      </c>
      <c r="AF897" s="55" t="s">
        <v>54</v>
      </c>
      <c r="AG897" s="55">
        <v>12.790699999999999</v>
      </c>
      <c r="AH897" s="57" t="s">
        <v>44</v>
      </c>
    </row>
    <row r="898" spans="1:34" x14ac:dyDescent="0.25">
      <c r="A898" s="54">
        <v>9376211</v>
      </c>
      <c r="B898" s="55"/>
      <c r="C898" s="55"/>
      <c r="D898" s="55">
        <v>55178313</v>
      </c>
      <c r="E898" s="55"/>
      <c r="F898" s="55">
        <v>300</v>
      </c>
      <c r="G898" s="55">
        <v>81781614</v>
      </c>
      <c r="H898" s="55"/>
      <c r="I898" s="55">
        <v>2275020000</v>
      </c>
      <c r="J898" s="55">
        <v>2</v>
      </c>
      <c r="K898" s="55" t="s">
        <v>34</v>
      </c>
      <c r="L898" s="55" t="s">
        <v>61</v>
      </c>
      <c r="M898" s="55">
        <v>34013</v>
      </c>
      <c r="N898" s="55"/>
      <c r="O898" s="55" t="s">
        <v>93</v>
      </c>
      <c r="P898" s="55">
        <v>48811</v>
      </c>
      <c r="Q898" s="55" t="s">
        <v>37</v>
      </c>
      <c r="R898" s="55" t="s">
        <v>38</v>
      </c>
      <c r="S898" s="55"/>
      <c r="T898" s="55"/>
      <c r="U898" s="55" t="s">
        <v>38</v>
      </c>
      <c r="V898" s="55">
        <v>40.690264999999997</v>
      </c>
      <c r="W898" s="55">
        <v>-74.176412999999997</v>
      </c>
      <c r="X898" s="55" t="s">
        <v>39</v>
      </c>
      <c r="Y898" s="55" t="s">
        <v>94</v>
      </c>
      <c r="Z898" s="55" t="s">
        <v>34</v>
      </c>
      <c r="AA898" s="55">
        <v>0</v>
      </c>
      <c r="AB898" s="55" t="s">
        <v>41</v>
      </c>
      <c r="AC898" s="55">
        <v>8</v>
      </c>
      <c r="AD898" s="55"/>
      <c r="AE898" s="55" t="s">
        <v>53</v>
      </c>
      <c r="AF898" s="55" t="s">
        <v>54</v>
      </c>
      <c r="AG898" s="55">
        <v>11.832800000000001</v>
      </c>
      <c r="AH898" s="57" t="s">
        <v>44</v>
      </c>
    </row>
    <row r="899" spans="1:34" x14ac:dyDescent="0.25">
      <c r="A899" s="54">
        <v>9376211</v>
      </c>
      <c r="B899" s="55"/>
      <c r="C899" s="55"/>
      <c r="D899" s="55">
        <v>55178313</v>
      </c>
      <c r="E899" s="55"/>
      <c r="F899" s="55">
        <v>300</v>
      </c>
      <c r="G899" s="55">
        <v>166473214</v>
      </c>
      <c r="H899" s="55"/>
      <c r="I899" s="55">
        <v>2275020000</v>
      </c>
      <c r="J899" s="55">
        <v>2</v>
      </c>
      <c r="K899" s="55" t="s">
        <v>34</v>
      </c>
      <c r="L899" s="55" t="s">
        <v>61</v>
      </c>
      <c r="M899" s="55">
        <v>34013</v>
      </c>
      <c r="N899" s="55"/>
      <c r="O899" s="55" t="s">
        <v>93</v>
      </c>
      <c r="P899" s="55">
        <v>48811</v>
      </c>
      <c r="Q899" s="55" t="s">
        <v>37</v>
      </c>
      <c r="R899" s="55" t="s">
        <v>38</v>
      </c>
      <c r="S899" s="55"/>
      <c r="T899" s="55"/>
      <c r="U899" s="55" t="s">
        <v>38</v>
      </c>
      <c r="V899" s="55">
        <v>40.690264999999997</v>
      </c>
      <c r="W899" s="55">
        <v>-74.176412999999997</v>
      </c>
      <c r="X899" s="55" t="s">
        <v>39</v>
      </c>
      <c r="Y899" s="55" t="s">
        <v>94</v>
      </c>
      <c r="Z899" s="55" t="s">
        <v>34</v>
      </c>
      <c r="AA899" s="55">
        <v>0</v>
      </c>
      <c r="AB899" s="55" t="s">
        <v>41</v>
      </c>
      <c r="AC899" s="55">
        <v>8</v>
      </c>
      <c r="AD899" s="55"/>
      <c r="AE899" s="55" t="s">
        <v>53</v>
      </c>
      <c r="AF899" s="55" t="s">
        <v>54</v>
      </c>
      <c r="AG899" s="55">
        <v>73.339600000000004</v>
      </c>
      <c r="AH899" s="57" t="s">
        <v>44</v>
      </c>
    </row>
    <row r="900" spans="1:34" x14ac:dyDescent="0.25">
      <c r="A900" s="54">
        <v>9376211</v>
      </c>
      <c r="B900" s="55"/>
      <c r="C900" s="55"/>
      <c r="D900" s="55">
        <v>62589313</v>
      </c>
      <c r="E900" s="55"/>
      <c r="F900" s="55">
        <v>300</v>
      </c>
      <c r="G900" s="55">
        <v>84215014</v>
      </c>
      <c r="H900" s="55"/>
      <c r="I900" s="55">
        <v>2275070000</v>
      </c>
      <c r="J900" s="55">
        <v>2</v>
      </c>
      <c r="K900" s="55" t="s">
        <v>34</v>
      </c>
      <c r="L900" s="55" t="s">
        <v>61</v>
      </c>
      <c r="M900" s="55">
        <v>34013</v>
      </c>
      <c r="N900" s="55"/>
      <c r="O900" s="55" t="s">
        <v>93</v>
      </c>
      <c r="P900" s="55">
        <v>48811</v>
      </c>
      <c r="Q900" s="55" t="s">
        <v>37</v>
      </c>
      <c r="R900" s="55" t="s">
        <v>38</v>
      </c>
      <c r="S900" s="55"/>
      <c r="T900" s="55"/>
      <c r="U900" s="55" t="s">
        <v>38</v>
      </c>
      <c r="V900" s="55">
        <v>40.690264999999997</v>
      </c>
      <c r="W900" s="55">
        <v>-74.176412999999997</v>
      </c>
      <c r="X900" s="55" t="s">
        <v>39</v>
      </c>
      <c r="Y900" s="55" t="s">
        <v>94</v>
      </c>
      <c r="Z900" s="55" t="s">
        <v>34</v>
      </c>
      <c r="AA900" s="55">
        <v>0</v>
      </c>
      <c r="AB900" s="55" t="s">
        <v>41</v>
      </c>
      <c r="AC900" s="55">
        <v>8</v>
      </c>
      <c r="AD900" s="55"/>
      <c r="AE900" s="55" t="s">
        <v>53</v>
      </c>
      <c r="AF900" s="55" t="s">
        <v>54</v>
      </c>
      <c r="AG900" s="55">
        <v>2.85608</v>
      </c>
      <c r="AH900" s="57" t="s">
        <v>44</v>
      </c>
    </row>
    <row r="901" spans="1:34" x14ac:dyDescent="0.25">
      <c r="A901" s="54">
        <v>9376211</v>
      </c>
      <c r="B901" s="55"/>
      <c r="C901" s="55"/>
      <c r="D901" s="55">
        <v>98310013</v>
      </c>
      <c r="E901" s="55"/>
      <c r="F901" s="55">
        <v>300</v>
      </c>
      <c r="G901" s="55">
        <v>148198714</v>
      </c>
      <c r="H901" s="55"/>
      <c r="I901" s="55">
        <v>2275050012</v>
      </c>
      <c r="J901" s="55">
        <v>2</v>
      </c>
      <c r="K901" s="55" t="s">
        <v>34</v>
      </c>
      <c r="L901" s="55" t="s">
        <v>61</v>
      </c>
      <c r="M901" s="55">
        <v>34013</v>
      </c>
      <c r="N901" s="55"/>
      <c r="O901" s="55" t="s">
        <v>93</v>
      </c>
      <c r="P901" s="55">
        <v>48811</v>
      </c>
      <c r="Q901" s="55" t="s">
        <v>37</v>
      </c>
      <c r="R901" s="55" t="s">
        <v>38</v>
      </c>
      <c r="S901" s="55"/>
      <c r="T901" s="55"/>
      <c r="U901" s="55" t="s">
        <v>38</v>
      </c>
      <c r="V901" s="55">
        <v>40.690264999999997</v>
      </c>
      <c r="W901" s="55">
        <v>-74.176412999999997</v>
      </c>
      <c r="X901" s="55" t="s">
        <v>39</v>
      </c>
      <c r="Y901" s="55" t="s">
        <v>94</v>
      </c>
      <c r="Z901" s="55" t="s">
        <v>34</v>
      </c>
      <c r="AA901" s="55">
        <v>0</v>
      </c>
      <c r="AB901" s="55" t="s">
        <v>41</v>
      </c>
      <c r="AC901" s="55">
        <v>8</v>
      </c>
      <c r="AD901" s="55"/>
      <c r="AE901" s="55" t="s">
        <v>53</v>
      </c>
      <c r="AF901" s="55" t="s">
        <v>54</v>
      </c>
      <c r="AG901" s="55">
        <v>4.3727099999999998E-2</v>
      </c>
      <c r="AH901" s="57" t="s">
        <v>44</v>
      </c>
    </row>
    <row r="902" spans="1:34" x14ac:dyDescent="0.25">
      <c r="A902" s="54">
        <v>9376211</v>
      </c>
      <c r="B902" s="55"/>
      <c r="C902" s="55"/>
      <c r="D902" s="55">
        <v>55178313</v>
      </c>
      <c r="E902" s="55"/>
      <c r="F902" s="55">
        <v>300</v>
      </c>
      <c r="G902" s="55">
        <v>166470914</v>
      </c>
      <c r="H902" s="55"/>
      <c r="I902" s="55">
        <v>2275020000</v>
      </c>
      <c r="J902" s="55">
        <v>2</v>
      </c>
      <c r="K902" s="55" t="s">
        <v>34</v>
      </c>
      <c r="L902" s="55" t="s">
        <v>61</v>
      </c>
      <c r="M902" s="55">
        <v>34013</v>
      </c>
      <c r="N902" s="55"/>
      <c r="O902" s="55" t="s">
        <v>93</v>
      </c>
      <c r="P902" s="55">
        <v>48811</v>
      </c>
      <c r="Q902" s="55" t="s">
        <v>37</v>
      </c>
      <c r="R902" s="55" t="s">
        <v>38</v>
      </c>
      <c r="S902" s="55"/>
      <c r="T902" s="55"/>
      <c r="U902" s="55" t="s">
        <v>38</v>
      </c>
      <c r="V902" s="55">
        <v>40.690264999999997</v>
      </c>
      <c r="W902" s="55">
        <v>-74.176412999999997</v>
      </c>
      <c r="X902" s="55" t="s">
        <v>39</v>
      </c>
      <c r="Y902" s="55" t="s">
        <v>94</v>
      </c>
      <c r="Z902" s="55" t="s">
        <v>34</v>
      </c>
      <c r="AA902" s="55">
        <v>0</v>
      </c>
      <c r="AB902" s="55" t="s">
        <v>41</v>
      </c>
      <c r="AC902" s="55">
        <v>8</v>
      </c>
      <c r="AD902" s="55"/>
      <c r="AE902" s="55" t="s">
        <v>53</v>
      </c>
      <c r="AF902" s="55" t="s">
        <v>54</v>
      </c>
      <c r="AG902" s="55">
        <v>0.188836</v>
      </c>
      <c r="AH902" s="57" t="s">
        <v>44</v>
      </c>
    </row>
    <row r="903" spans="1:34" x14ac:dyDescent="0.25">
      <c r="A903" s="54">
        <v>9376211</v>
      </c>
      <c r="B903" s="55"/>
      <c r="C903" s="55"/>
      <c r="D903" s="55">
        <v>62589313</v>
      </c>
      <c r="E903" s="55"/>
      <c r="F903" s="55">
        <v>300</v>
      </c>
      <c r="G903" s="55">
        <v>173354414</v>
      </c>
      <c r="H903" s="55"/>
      <c r="I903" s="55">
        <v>2275070000</v>
      </c>
      <c r="J903" s="55">
        <v>2</v>
      </c>
      <c r="K903" s="55" t="s">
        <v>34</v>
      </c>
      <c r="L903" s="55" t="s">
        <v>61</v>
      </c>
      <c r="M903" s="55">
        <v>34013</v>
      </c>
      <c r="N903" s="55"/>
      <c r="O903" s="55" t="s">
        <v>93</v>
      </c>
      <c r="P903" s="55">
        <v>48811</v>
      </c>
      <c r="Q903" s="55" t="s">
        <v>37</v>
      </c>
      <c r="R903" s="55" t="s">
        <v>38</v>
      </c>
      <c r="S903" s="55"/>
      <c r="T903" s="55"/>
      <c r="U903" s="55" t="s">
        <v>38</v>
      </c>
      <c r="V903" s="55">
        <v>40.690264999999997</v>
      </c>
      <c r="W903" s="55">
        <v>-74.176412999999997</v>
      </c>
      <c r="X903" s="55" t="s">
        <v>39</v>
      </c>
      <c r="Y903" s="55" t="s">
        <v>94</v>
      </c>
      <c r="Z903" s="55" t="s">
        <v>34</v>
      </c>
      <c r="AA903" s="55">
        <v>0</v>
      </c>
      <c r="AB903" s="55" t="s">
        <v>41</v>
      </c>
      <c r="AC903" s="55">
        <v>8</v>
      </c>
      <c r="AD903" s="55"/>
      <c r="AE903" s="55" t="s">
        <v>53</v>
      </c>
      <c r="AF903" s="55" t="s">
        <v>54</v>
      </c>
      <c r="AG903" s="55">
        <v>0.482041</v>
      </c>
      <c r="AH903" s="57" t="s">
        <v>44</v>
      </c>
    </row>
    <row r="904" spans="1:34" x14ac:dyDescent="0.25">
      <c r="A904" s="54">
        <v>9376211</v>
      </c>
      <c r="B904" s="55"/>
      <c r="C904" s="55"/>
      <c r="D904" s="55">
        <v>62589313</v>
      </c>
      <c r="E904" s="55"/>
      <c r="F904" s="55">
        <v>300</v>
      </c>
      <c r="G904" s="55">
        <v>84217714</v>
      </c>
      <c r="H904" s="55"/>
      <c r="I904" s="55">
        <v>2275070000</v>
      </c>
      <c r="J904" s="55">
        <v>2</v>
      </c>
      <c r="K904" s="55" t="s">
        <v>34</v>
      </c>
      <c r="L904" s="55" t="s">
        <v>61</v>
      </c>
      <c r="M904" s="55">
        <v>34013</v>
      </c>
      <c r="N904" s="55"/>
      <c r="O904" s="55" t="s">
        <v>93</v>
      </c>
      <c r="P904" s="55">
        <v>48811</v>
      </c>
      <c r="Q904" s="55" t="s">
        <v>37</v>
      </c>
      <c r="R904" s="55" t="s">
        <v>38</v>
      </c>
      <c r="S904" s="55"/>
      <c r="T904" s="55"/>
      <c r="U904" s="55" t="s">
        <v>38</v>
      </c>
      <c r="V904" s="55">
        <v>40.690264999999997</v>
      </c>
      <c r="W904" s="55">
        <v>-74.176412999999997</v>
      </c>
      <c r="X904" s="55" t="s">
        <v>39</v>
      </c>
      <c r="Y904" s="55" t="s">
        <v>94</v>
      </c>
      <c r="Z904" s="55" t="s">
        <v>34</v>
      </c>
      <c r="AA904" s="55">
        <v>0</v>
      </c>
      <c r="AB904" s="55" t="s">
        <v>41</v>
      </c>
      <c r="AC904" s="55">
        <v>8</v>
      </c>
      <c r="AD904" s="55"/>
      <c r="AE904" s="55" t="s">
        <v>53</v>
      </c>
      <c r="AF904" s="55" t="s">
        <v>54</v>
      </c>
      <c r="AG904" s="55">
        <v>5.7777700000000001E-2</v>
      </c>
      <c r="AH904" s="57" t="s">
        <v>44</v>
      </c>
    </row>
    <row r="905" spans="1:34" x14ac:dyDescent="0.25">
      <c r="A905" s="54">
        <v>9376211</v>
      </c>
      <c r="B905" s="55"/>
      <c r="C905" s="55"/>
      <c r="D905" s="55">
        <v>55178313</v>
      </c>
      <c r="E905" s="55"/>
      <c r="F905" s="55">
        <v>300</v>
      </c>
      <c r="G905" s="55">
        <v>166471314</v>
      </c>
      <c r="H905" s="55"/>
      <c r="I905" s="55">
        <v>2275020000</v>
      </c>
      <c r="J905" s="55">
        <v>2</v>
      </c>
      <c r="K905" s="55" t="s">
        <v>34</v>
      </c>
      <c r="L905" s="55" t="s">
        <v>61</v>
      </c>
      <c r="M905" s="55">
        <v>34013</v>
      </c>
      <c r="N905" s="55"/>
      <c r="O905" s="55" t="s">
        <v>93</v>
      </c>
      <c r="P905" s="55">
        <v>48811</v>
      </c>
      <c r="Q905" s="55" t="s">
        <v>37</v>
      </c>
      <c r="R905" s="55" t="s">
        <v>38</v>
      </c>
      <c r="S905" s="55"/>
      <c r="T905" s="55"/>
      <c r="U905" s="55" t="s">
        <v>38</v>
      </c>
      <c r="V905" s="55">
        <v>40.690264999999997</v>
      </c>
      <c r="W905" s="55">
        <v>-74.176412999999997</v>
      </c>
      <c r="X905" s="55" t="s">
        <v>39</v>
      </c>
      <c r="Y905" s="55" t="s">
        <v>94</v>
      </c>
      <c r="Z905" s="55" t="s">
        <v>34</v>
      </c>
      <c r="AA905" s="55">
        <v>0</v>
      </c>
      <c r="AB905" s="55" t="s">
        <v>41</v>
      </c>
      <c r="AC905" s="55">
        <v>8</v>
      </c>
      <c r="AD905" s="55"/>
      <c r="AE905" s="55" t="s">
        <v>53</v>
      </c>
      <c r="AF905" s="55" t="s">
        <v>54</v>
      </c>
      <c r="AG905" s="55">
        <v>242.005</v>
      </c>
      <c r="AH905" s="57" t="s">
        <v>44</v>
      </c>
    </row>
    <row r="906" spans="1:34" x14ac:dyDescent="0.25">
      <c r="A906" s="54">
        <v>9376211</v>
      </c>
      <c r="B906" s="55"/>
      <c r="C906" s="55"/>
      <c r="D906" s="55">
        <v>55178313</v>
      </c>
      <c r="E906" s="55"/>
      <c r="F906" s="55">
        <v>300</v>
      </c>
      <c r="G906" s="55">
        <v>166471814</v>
      </c>
      <c r="H906" s="55"/>
      <c r="I906" s="55">
        <v>2275020000</v>
      </c>
      <c r="J906" s="55">
        <v>2</v>
      </c>
      <c r="K906" s="55" t="s">
        <v>34</v>
      </c>
      <c r="L906" s="55" t="s">
        <v>61</v>
      </c>
      <c r="M906" s="55">
        <v>34013</v>
      </c>
      <c r="N906" s="55"/>
      <c r="O906" s="55" t="s">
        <v>93</v>
      </c>
      <c r="P906" s="55">
        <v>48811</v>
      </c>
      <c r="Q906" s="55" t="s">
        <v>37</v>
      </c>
      <c r="R906" s="55" t="s">
        <v>38</v>
      </c>
      <c r="S906" s="55"/>
      <c r="T906" s="55"/>
      <c r="U906" s="55" t="s">
        <v>38</v>
      </c>
      <c r="V906" s="55">
        <v>40.690264999999997</v>
      </c>
      <c r="W906" s="55">
        <v>-74.176412999999997</v>
      </c>
      <c r="X906" s="55" t="s">
        <v>39</v>
      </c>
      <c r="Y906" s="55" t="s">
        <v>94</v>
      </c>
      <c r="Z906" s="55" t="s">
        <v>34</v>
      </c>
      <c r="AA906" s="55">
        <v>0</v>
      </c>
      <c r="AB906" s="55" t="s">
        <v>41</v>
      </c>
      <c r="AC906" s="55">
        <v>8</v>
      </c>
      <c r="AD906" s="55"/>
      <c r="AE906" s="55" t="s">
        <v>53</v>
      </c>
      <c r="AF906" s="55" t="s">
        <v>54</v>
      </c>
      <c r="AG906" s="55">
        <v>3.60134</v>
      </c>
      <c r="AH906" s="57" t="s">
        <v>44</v>
      </c>
    </row>
    <row r="907" spans="1:34" x14ac:dyDescent="0.25">
      <c r="A907" s="54">
        <v>9376211</v>
      </c>
      <c r="B907" s="55"/>
      <c r="C907" s="55"/>
      <c r="D907" s="55">
        <v>55178313</v>
      </c>
      <c r="E907" s="55"/>
      <c r="F907" s="55">
        <v>300</v>
      </c>
      <c r="G907" s="55">
        <v>166471614</v>
      </c>
      <c r="H907" s="55"/>
      <c r="I907" s="55">
        <v>2275020000</v>
      </c>
      <c r="J907" s="55">
        <v>2</v>
      </c>
      <c r="K907" s="55" t="s">
        <v>34</v>
      </c>
      <c r="L907" s="55" t="s">
        <v>61</v>
      </c>
      <c r="M907" s="55">
        <v>34013</v>
      </c>
      <c r="N907" s="55"/>
      <c r="O907" s="55" t="s">
        <v>93</v>
      </c>
      <c r="P907" s="55">
        <v>48811</v>
      </c>
      <c r="Q907" s="55" t="s">
        <v>37</v>
      </c>
      <c r="R907" s="55" t="s">
        <v>38</v>
      </c>
      <c r="S907" s="55"/>
      <c r="T907" s="55"/>
      <c r="U907" s="55" t="s">
        <v>38</v>
      </c>
      <c r="V907" s="55">
        <v>40.690264999999997</v>
      </c>
      <c r="W907" s="55">
        <v>-74.176412999999997</v>
      </c>
      <c r="X907" s="55" t="s">
        <v>39</v>
      </c>
      <c r="Y907" s="55" t="s">
        <v>94</v>
      </c>
      <c r="Z907" s="55" t="s">
        <v>34</v>
      </c>
      <c r="AA907" s="55">
        <v>0</v>
      </c>
      <c r="AB907" s="55" t="s">
        <v>41</v>
      </c>
      <c r="AC907" s="55">
        <v>8</v>
      </c>
      <c r="AD907" s="55"/>
      <c r="AE907" s="55" t="s">
        <v>53</v>
      </c>
      <c r="AF907" s="55" t="s">
        <v>54</v>
      </c>
      <c r="AG907" s="55">
        <v>130.66499999999999</v>
      </c>
      <c r="AH907" s="57" t="s">
        <v>44</v>
      </c>
    </row>
    <row r="908" spans="1:34" x14ac:dyDescent="0.25">
      <c r="A908" s="54">
        <v>9376211</v>
      </c>
      <c r="B908" s="55"/>
      <c r="C908" s="55"/>
      <c r="D908" s="55">
        <v>62589313</v>
      </c>
      <c r="E908" s="55"/>
      <c r="F908" s="55">
        <v>300</v>
      </c>
      <c r="G908" s="55">
        <v>84217114</v>
      </c>
      <c r="H908" s="55"/>
      <c r="I908" s="55">
        <v>2275070000</v>
      </c>
      <c r="J908" s="55">
        <v>2</v>
      </c>
      <c r="K908" s="55" t="s">
        <v>34</v>
      </c>
      <c r="L908" s="55" t="s">
        <v>61</v>
      </c>
      <c r="M908" s="55">
        <v>34013</v>
      </c>
      <c r="N908" s="55"/>
      <c r="O908" s="55" t="s">
        <v>93</v>
      </c>
      <c r="P908" s="55">
        <v>48811</v>
      </c>
      <c r="Q908" s="55" t="s">
        <v>37</v>
      </c>
      <c r="R908" s="55" t="s">
        <v>38</v>
      </c>
      <c r="S908" s="55"/>
      <c r="T908" s="55"/>
      <c r="U908" s="55" t="s">
        <v>38</v>
      </c>
      <c r="V908" s="55">
        <v>40.690264999999997</v>
      </c>
      <c r="W908" s="55">
        <v>-74.176412999999997</v>
      </c>
      <c r="X908" s="55" t="s">
        <v>39</v>
      </c>
      <c r="Y908" s="55" t="s">
        <v>94</v>
      </c>
      <c r="Z908" s="55" t="s">
        <v>34</v>
      </c>
      <c r="AA908" s="55">
        <v>0</v>
      </c>
      <c r="AB908" s="55" t="s">
        <v>41</v>
      </c>
      <c r="AC908" s="55">
        <v>8</v>
      </c>
      <c r="AD908" s="55"/>
      <c r="AE908" s="55" t="s">
        <v>53</v>
      </c>
      <c r="AF908" s="55" t="s">
        <v>54</v>
      </c>
      <c r="AG908" s="55">
        <v>3.2190099999999999</v>
      </c>
      <c r="AH908" s="57" t="s">
        <v>44</v>
      </c>
    </row>
    <row r="909" spans="1:34" x14ac:dyDescent="0.25">
      <c r="A909" s="54">
        <v>9376211</v>
      </c>
      <c r="B909" s="55"/>
      <c r="C909" s="55"/>
      <c r="D909" s="55">
        <v>62589513</v>
      </c>
      <c r="E909" s="55"/>
      <c r="F909" s="55">
        <v>300</v>
      </c>
      <c r="G909" s="55">
        <v>84220914</v>
      </c>
      <c r="H909" s="55"/>
      <c r="I909" s="55">
        <v>2275060012</v>
      </c>
      <c r="J909" s="55">
        <v>2</v>
      </c>
      <c r="K909" s="55" t="s">
        <v>34</v>
      </c>
      <c r="L909" s="55" t="s">
        <v>61</v>
      </c>
      <c r="M909" s="55">
        <v>34013</v>
      </c>
      <c r="N909" s="55"/>
      <c r="O909" s="55" t="s">
        <v>93</v>
      </c>
      <c r="P909" s="55">
        <v>48811</v>
      </c>
      <c r="Q909" s="55" t="s">
        <v>37</v>
      </c>
      <c r="R909" s="55" t="s">
        <v>38</v>
      </c>
      <c r="S909" s="55"/>
      <c r="T909" s="55"/>
      <c r="U909" s="55" t="s">
        <v>38</v>
      </c>
      <c r="V909" s="55">
        <v>40.690264999999997</v>
      </c>
      <c r="W909" s="55">
        <v>-74.176412999999997</v>
      </c>
      <c r="X909" s="55" t="s">
        <v>39</v>
      </c>
      <c r="Y909" s="55" t="s">
        <v>94</v>
      </c>
      <c r="Z909" s="55" t="s">
        <v>34</v>
      </c>
      <c r="AA909" s="55">
        <v>0</v>
      </c>
      <c r="AB909" s="55" t="s">
        <v>41</v>
      </c>
      <c r="AC909" s="55">
        <v>8</v>
      </c>
      <c r="AD909" s="55"/>
      <c r="AE909" s="55" t="s">
        <v>53</v>
      </c>
      <c r="AF909" s="55" t="s">
        <v>54</v>
      </c>
      <c r="AG909" s="55">
        <v>3.17489</v>
      </c>
      <c r="AH909" s="57" t="s">
        <v>44</v>
      </c>
    </row>
    <row r="910" spans="1:34" x14ac:dyDescent="0.25">
      <c r="A910" s="54">
        <v>9376211</v>
      </c>
      <c r="B910" s="55"/>
      <c r="C910" s="55"/>
      <c r="D910" s="55">
        <v>62589313</v>
      </c>
      <c r="E910" s="55"/>
      <c r="F910" s="55">
        <v>300</v>
      </c>
      <c r="G910" s="55">
        <v>173354314</v>
      </c>
      <c r="H910" s="55"/>
      <c r="I910" s="55">
        <v>2275070000</v>
      </c>
      <c r="J910" s="55">
        <v>2</v>
      </c>
      <c r="K910" s="55" t="s">
        <v>34</v>
      </c>
      <c r="L910" s="55" t="s">
        <v>61</v>
      </c>
      <c r="M910" s="55">
        <v>34013</v>
      </c>
      <c r="N910" s="55"/>
      <c r="O910" s="55" t="s">
        <v>93</v>
      </c>
      <c r="P910" s="55">
        <v>48811</v>
      </c>
      <c r="Q910" s="55" t="s">
        <v>37</v>
      </c>
      <c r="R910" s="55" t="s">
        <v>38</v>
      </c>
      <c r="S910" s="55"/>
      <c r="T910" s="55"/>
      <c r="U910" s="55" t="s">
        <v>38</v>
      </c>
      <c r="V910" s="55">
        <v>40.690264999999997</v>
      </c>
      <c r="W910" s="55">
        <v>-74.176412999999997</v>
      </c>
      <c r="X910" s="55" t="s">
        <v>39</v>
      </c>
      <c r="Y910" s="55" t="s">
        <v>94</v>
      </c>
      <c r="Z910" s="55" t="s">
        <v>34</v>
      </c>
      <c r="AA910" s="55">
        <v>0</v>
      </c>
      <c r="AB910" s="55" t="s">
        <v>41</v>
      </c>
      <c r="AC910" s="55">
        <v>8</v>
      </c>
      <c r="AD910" s="55"/>
      <c r="AE910" s="55" t="s">
        <v>53</v>
      </c>
      <c r="AF910" s="55" t="s">
        <v>54</v>
      </c>
      <c r="AG910" s="55">
        <v>1.64873</v>
      </c>
      <c r="AH910" s="57" t="s">
        <v>44</v>
      </c>
    </row>
    <row r="911" spans="1:34" x14ac:dyDescent="0.25">
      <c r="A911" s="54">
        <v>9376211</v>
      </c>
      <c r="B911" s="55"/>
      <c r="C911" s="55"/>
      <c r="D911" s="55">
        <v>55178213</v>
      </c>
      <c r="E911" s="55"/>
      <c r="F911" s="55">
        <v>300</v>
      </c>
      <c r="G911" s="55">
        <v>148187714</v>
      </c>
      <c r="H911" s="55"/>
      <c r="I911" s="55">
        <v>2275001000</v>
      </c>
      <c r="J911" s="55">
        <v>2</v>
      </c>
      <c r="K911" s="55" t="s">
        <v>34</v>
      </c>
      <c r="L911" s="55" t="s">
        <v>61</v>
      </c>
      <c r="M911" s="55">
        <v>34013</v>
      </c>
      <c r="N911" s="55"/>
      <c r="O911" s="55" t="s">
        <v>93</v>
      </c>
      <c r="P911" s="55">
        <v>48811</v>
      </c>
      <c r="Q911" s="55" t="s">
        <v>37</v>
      </c>
      <c r="R911" s="55" t="s">
        <v>38</v>
      </c>
      <c r="S911" s="55"/>
      <c r="T911" s="55"/>
      <c r="U911" s="55" t="s">
        <v>38</v>
      </c>
      <c r="V911" s="55">
        <v>40.690264999999997</v>
      </c>
      <c r="W911" s="55">
        <v>-74.176412999999997</v>
      </c>
      <c r="X911" s="55" t="s">
        <v>39</v>
      </c>
      <c r="Y911" s="55" t="s">
        <v>94</v>
      </c>
      <c r="Z911" s="55" t="s">
        <v>34</v>
      </c>
      <c r="AA911" s="55">
        <v>0</v>
      </c>
      <c r="AB911" s="55" t="s">
        <v>41</v>
      </c>
      <c r="AC911" s="55">
        <v>8</v>
      </c>
      <c r="AD911" s="55"/>
      <c r="AE911" s="55" t="s">
        <v>53</v>
      </c>
      <c r="AF911" s="55" t="s">
        <v>54</v>
      </c>
      <c r="AG911" s="55">
        <v>1.05454E-2</v>
      </c>
      <c r="AH911" s="57" t="s">
        <v>44</v>
      </c>
    </row>
    <row r="912" spans="1:34" x14ac:dyDescent="0.25">
      <c r="A912" s="54">
        <v>9376211</v>
      </c>
      <c r="B912" s="55"/>
      <c r="C912" s="55"/>
      <c r="D912" s="55">
        <v>62589313</v>
      </c>
      <c r="E912" s="55"/>
      <c r="F912" s="55">
        <v>300</v>
      </c>
      <c r="G912" s="55">
        <v>173353714</v>
      </c>
      <c r="H912" s="55"/>
      <c r="I912" s="55">
        <v>2275070000</v>
      </c>
      <c r="J912" s="55">
        <v>2</v>
      </c>
      <c r="K912" s="55" t="s">
        <v>34</v>
      </c>
      <c r="L912" s="55" t="s">
        <v>61</v>
      </c>
      <c r="M912" s="55">
        <v>34013</v>
      </c>
      <c r="N912" s="55"/>
      <c r="O912" s="55" t="s">
        <v>93</v>
      </c>
      <c r="P912" s="55">
        <v>48811</v>
      </c>
      <c r="Q912" s="55" t="s">
        <v>37</v>
      </c>
      <c r="R912" s="55" t="s">
        <v>38</v>
      </c>
      <c r="S912" s="55"/>
      <c r="T912" s="55"/>
      <c r="U912" s="55" t="s">
        <v>38</v>
      </c>
      <c r="V912" s="55">
        <v>40.690264999999997</v>
      </c>
      <c r="W912" s="55">
        <v>-74.176412999999997</v>
      </c>
      <c r="X912" s="55" t="s">
        <v>39</v>
      </c>
      <c r="Y912" s="55" t="s">
        <v>94</v>
      </c>
      <c r="Z912" s="55" t="s">
        <v>34</v>
      </c>
      <c r="AA912" s="55">
        <v>0</v>
      </c>
      <c r="AB912" s="55" t="s">
        <v>41</v>
      </c>
      <c r="AC912" s="55">
        <v>8</v>
      </c>
      <c r="AD912" s="55"/>
      <c r="AE912" s="55" t="s">
        <v>53</v>
      </c>
      <c r="AF912" s="55" t="s">
        <v>54</v>
      </c>
      <c r="AG912" s="55">
        <v>8.6306999999999998E-3</v>
      </c>
      <c r="AH912" s="57" t="s">
        <v>44</v>
      </c>
    </row>
    <row r="913" spans="1:34" x14ac:dyDescent="0.25">
      <c r="A913" s="54">
        <v>9376211</v>
      </c>
      <c r="B913" s="55"/>
      <c r="C913" s="55"/>
      <c r="D913" s="55">
        <v>62589313</v>
      </c>
      <c r="E913" s="55"/>
      <c r="F913" s="55">
        <v>300</v>
      </c>
      <c r="G913" s="55">
        <v>84212114</v>
      </c>
      <c r="H913" s="55"/>
      <c r="I913" s="55">
        <v>2275070000</v>
      </c>
      <c r="J913" s="55">
        <v>2</v>
      </c>
      <c r="K913" s="55" t="s">
        <v>34</v>
      </c>
      <c r="L913" s="55" t="s">
        <v>61</v>
      </c>
      <c r="M913" s="55">
        <v>34013</v>
      </c>
      <c r="N913" s="55"/>
      <c r="O913" s="55" t="s">
        <v>93</v>
      </c>
      <c r="P913" s="55">
        <v>48811</v>
      </c>
      <c r="Q913" s="55" t="s">
        <v>37</v>
      </c>
      <c r="R913" s="55" t="s">
        <v>38</v>
      </c>
      <c r="S913" s="55"/>
      <c r="T913" s="55"/>
      <c r="U913" s="55" t="s">
        <v>38</v>
      </c>
      <c r="V913" s="55">
        <v>40.690264999999997</v>
      </c>
      <c r="W913" s="55">
        <v>-74.176412999999997</v>
      </c>
      <c r="X913" s="55" t="s">
        <v>39</v>
      </c>
      <c r="Y913" s="55" t="s">
        <v>94</v>
      </c>
      <c r="Z913" s="55" t="s">
        <v>34</v>
      </c>
      <c r="AA913" s="55">
        <v>0</v>
      </c>
      <c r="AB913" s="55" t="s">
        <v>41</v>
      </c>
      <c r="AC913" s="55">
        <v>8</v>
      </c>
      <c r="AD913" s="55"/>
      <c r="AE913" s="55" t="s">
        <v>53</v>
      </c>
      <c r="AF913" s="55" t="s">
        <v>54</v>
      </c>
      <c r="AG913" s="55">
        <v>6.4261100000000002E-2</v>
      </c>
      <c r="AH913" s="57" t="s">
        <v>44</v>
      </c>
    </row>
    <row r="914" spans="1:34" x14ac:dyDescent="0.25">
      <c r="A914" s="54">
        <v>9376211</v>
      </c>
      <c r="B914" s="55"/>
      <c r="C914" s="55"/>
      <c r="D914" s="55">
        <v>62589313</v>
      </c>
      <c r="E914" s="55"/>
      <c r="F914" s="55">
        <v>300</v>
      </c>
      <c r="G914" s="55">
        <v>173353514</v>
      </c>
      <c r="H914" s="55"/>
      <c r="I914" s="55">
        <v>2275070000</v>
      </c>
      <c r="J914" s="55">
        <v>2</v>
      </c>
      <c r="K914" s="55" t="s">
        <v>34</v>
      </c>
      <c r="L914" s="55" t="s">
        <v>61</v>
      </c>
      <c r="M914" s="55">
        <v>34013</v>
      </c>
      <c r="N914" s="55"/>
      <c r="O914" s="55" t="s">
        <v>93</v>
      </c>
      <c r="P914" s="55">
        <v>48811</v>
      </c>
      <c r="Q914" s="55" t="s">
        <v>37</v>
      </c>
      <c r="R914" s="55" t="s">
        <v>38</v>
      </c>
      <c r="S914" s="55"/>
      <c r="T914" s="55"/>
      <c r="U914" s="55" t="s">
        <v>38</v>
      </c>
      <c r="V914" s="55">
        <v>40.690264999999997</v>
      </c>
      <c r="W914" s="55">
        <v>-74.176412999999997</v>
      </c>
      <c r="X914" s="55" t="s">
        <v>39</v>
      </c>
      <c r="Y914" s="55" t="s">
        <v>94</v>
      </c>
      <c r="Z914" s="55" t="s">
        <v>34</v>
      </c>
      <c r="AA914" s="55">
        <v>0</v>
      </c>
      <c r="AB914" s="55" t="s">
        <v>41</v>
      </c>
      <c r="AC914" s="55">
        <v>8</v>
      </c>
      <c r="AD914" s="55"/>
      <c r="AE914" s="55" t="s">
        <v>53</v>
      </c>
      <c r="AF914" s="55" t="s">
        <v>54</v>
      </c>
      <c r="AG914" s="55">
        <v>4.1645000000000001E-4</v>
      </c>
      <c r="AH914" s="57" t="s">
        <v>44</v>
      </c>
    </row>
    <row r="915" spans="1:34" x14ac:dyDescent="0.25">
      <c r="A915" s="54">
        <v>9376211</v>
      </c>
      <c r="B915" s="55"/>
      <c r="C915" s="55"/>
      <c r="D915" s="55">
        <v>62589313</v>
      </c>
      <c r="E915" s="55"/>
      <c r="F915" s="55">
        <v>300</v>
      </c>
      <c r="G915" s="55">
        <v>173353114</v>
      </c>
      <c r="H915" s="55"/>
      <c r="I915" s="55">
        <v>2275070000</v>
      </c>
      <c r="J915" s="55">
        <v>2</v>
      </c>
      <c r="K915" s="55" t="s">
        <v>34</v>
      </c>
      <c r="L915" s="55" t="s">
        <v>61</v>
      </c>
      <c r="M915" s="55">
        <v>34013</v>
      </c>
      <c r="N915" s="55"/>
      <c r="O915" s="55" t="s">
        <v>93</v>
      </c>
      <c r="P915" s="55">
        <v>48811</v>
      </c>
      <c r="Q915" s="55" t="s">
        <v>37</v>
      </c>
      <c r="R915" s="55" t="s">
        <v>38</v>
      </c>
      <c r="S915" s="55"/>
      <c r="T915" s="55"/>
      <c r="U915" s="55" t="s">
        <v>38</v>
      </c>
      <c r="V915" s="55">
        <v>40.690264999999997</v>
      </c>
      <c r="W915" s="55">
        <v>-74.176412999999997</v>
      </c>
      <c r="X915" s="55" t="s">
        <v>39</v>
      </c>
      <c r="Y915" s="55" t="s">
        <v>94</v>
      </c>
      <c r="Z915" s="55" t="s">
        <v>34</v>
      </c>
      <c r="AA915" s="55">
        <v>0</v>
      </c>
      <c r="AB915" s="55" t="s">
        <v>41</v>
      </c>
      <c r="AC915" s="55">
        <v>8</v>
      </c>
      <c r="AD915" s="55"/>
      <c r="AE915" s="55" t="s">
        <v>53</v>
      </c>
      <c r="AF915" s="55" t="s">
        <v>54</v>
      </c>
      <c r="AG915" s="55">
        <v>0.100967</v>
      </c>
      <c r="AH915" s="57" t="s">
        <v>44</v>
      </c>
    </row>
    <row r="916" spans="1:34" x14ac:dyDescent="0.25">
      <c r="A916" s="54">
        <v>9376211</v>
      </c>
      <c r="B916" s="55"/>
      <c r="C916" s="55"/>
      <c r="D916" s="55">
        <v>55178313</v>
      </c>
      <c r="E916" s="55"/>
      <c r="F916" s="55">
        <v>300</v>
      </c>
      <c r="G916" s="55">
        <v>166473814</v>
      </c>
      <c r="H916" s="55"/>
      <c r="I916" s="55">
        <v>2275020000</v>
      </c>
      <c r="J916" s="55">
        <v>2</v>
      </c>
      <c r="K916" s="55" t="s">
        <v>34</v>
      </c>
      <c r="L916" s="55" t="s">
        <v>61</v>
      </c>
      <c r="M916" s="55">
        <v>34013</v>
      </c>
      <c r="N916" s="55"/>
      <c r="O916" s="55" t="s">
        <v>93</v>
      </c>
      <c r="P916" s="55">
        <v>48811</v>
      </c>
      <c r="Q916" s="55" t="s">
        <v>37</v>
      </c>
      <c r="R916" s="55" t="s">
        <v>38</v>
      </c>
      <c r="S916" s="55"/>
      <c r="T916" s="55"/>
      <c r="U916" s="55" t="s">
        <v>38</v>
      </c>
      <c r="V916" s="55">
        <v>40.690264999999997</v>
      </c>
      <c r="W916" s="55">
        <v>-74.176412999999997</v>
      </c>
      <c r="X916" s="55" t="s">
        <v>39</v>
      </c>
      <c r="Y916" s="55" t="s">
        <v>94</v>
      </c>
      <c r="Z916" s="55" t="s">
        <v>34</v>
      </c>
      <c r="AA916" s="55">
        <v>0</v>
      </c>
      <c r="AB916" s="55" t="s">
        <v>41</v>
      </c>
      <c r="AC916" s="55">
        <v>8</v>
      </c>
      <c r="AD916" s="55"/>
      <c r="AE916" s="55" t="s">
        <v>53</v>
      </c>
      <c r="AF916" s="55" t="s">
        <v>54</v>
      </c>
      <c r="AG916" s="55">
        <v>9.4221599999999999</v>
      </c>
      <c r="AH916" s="57" t="s">
        <v>44</v>
      </c>
    </row>
    <row r="917" spans="1:34" x14ac:dyDescent="0.25">
      <c r="A917" s="54">
        <v>9376211</v>
      </c>
      <c r="B917" s="55"/>
      <c r="C917" s="55"/>
      <c r="D917" s="55">
        <v>55178313</v>
      </c>
      <c r="E917" s="55"/>
      <c r="F917" s="55">
        <v>300</v>
      </c>
      <c r="G917" s="55">
        <v>166472714</v>
      </c>
      <c r="H917" s="55"/>
      <c r="I917" s="55">
        <v>2275020000</v>
      </c>
      <c r="J917" s="55">
        <v>2</v>
      </c>
      <c r="K917" s="55" t="s">
        <v>34</v>
      </c>
      <c r="L917" s="55" t="s">
        <v>61</v>
      </c>
      <c r="M917" s="55">
        <v>34013</v>
      </c>
      <c r="N917" s="55"/>
      <c r="O917" s="55" t="s">
        <v>93</v>
      </c>
      <c r="P917" s="55">
        <v>48811</v>
      </c>
      <c r="Q917" s="55" t="s">
        <v>37</v>
      </c>
      <c r="R917" s="55" t="s">
        <v>38</v>
      </c>
      <c r="S917" s="55"/>
      <c r="T917" s="55"/>
      <c r="U917" s="55" t="s">
        <v>38</v>
      </c>
      <c r="V917" s="55">
        <v>40.690264999999997</v>
      </c>
      <c r="W917" s="55">
        <v>-74.176412999999997</v>
      </c>
      <c r="X917" s="55" t="s">
        <v>39</v>
      </c>
      <c r="Y917" s="55" t="s">
        <v>94</v>
      </c>
      <c r="Z917" s="55" t="s">
        <v>34</v>
      </c>
      <c r="AA917" s="55">
        <v>0</v>
      </c>
      <c r="AB917" s="55" t="s">
        <v>41</v>
      </c>
      <c r="AC917" s="55">
        <v>8</v>
      </c>
      <c r="AD917" s="55"/>
      <c r="AE917" s="55" t="s">
        <v>53</v>
      </c>
      <c r="AF917" s="55" t="s">
        <v>54</v>
      </c>
      <c r="AG917" s="55">
        <v>8.9735300000000002</v>
      </c>
      <c r="AH917" s="57" t="s">
        <v>44</v>
      </c>
    </row>
    <row r="918" spans="1:34" x14ac:dyDescent="0.25">
      <c r="A918" s="54">
        <v>9376211</v>
      </c>
      <c r="B918" s="55"/>
      <c r="C918" s="55"/>
      <c r="D918" s="55">
        <v>62589613</v>
      </c>
      <c r="E918" s="55"/>
      <c r="F918" s="55">
        <v>300</v>
      </c>
      <c r="G918" s="55">
        <v>84221714</v>
      </c>
      <c r="H918" s="55"/>
      <c r="I918" s="55">
        <v>2268008005</v>
      </c>
      <c r="J918" s="55">
        <v>2</v>
      </c>
      <c r="K918" s="55" t="s">
        <v>34</v>
      </c>
      <c r="L918" s="55" t="s">
        <v>61</v>
      </c>
      <c r="M918" s="55">
        <v>34013</v>
      </c>
      <c r="N918" s="55"/>
      <c r="O918" s="55" t="s">
        <v>93</v>
      </c>
      <c r="P918" s="55">
        <v>48811</v>
      </c>
      <c r="Q918" s="55" t="s">
        <v>37</v>
      </c>
      <c r="R918" s="55" t="s">
        <v>38</v>
      </c>
      <c r="S918" s="55"/>
      <c r="T918" s="55"/>
      <c r="U918" s="55" t="s">
        <v>38</v>
      </c>
      <c r="V918" s="55">
        <v>40.690264999999997</v>
      </c>
      <c r="W918" s="55">
        <v>-74.176412999999997</v>
      </c>
      <c r="X918" s="55" t="s">
        <v>39</v>
      </c>
      <c r="Y918" s="55" t="s">
        <v>94</v>
      </c>
      <c r="Z918" s="55" t="s">
        <v>34</v>
      </c>
      <c r="AA918" s="55">
        <v>0</v>
      </c>
      <c r="AB918" s="55" t="s">
        <v>41</v>
      </c>
      <c r="AC918" s="55">
        <v>8</v>
      </c>
      <c r="AD918" s="55"/>
      <c r="AE918" s="55" t="s">
        <v>53</v>
      </c>
      <c r="AF918" s="55" t="s">
        <v>54</v>
      </c>
      <c r="AG918" s="55">
        <v>12.169</v>
      </c>
      <c r="AH918" s="57" t="s">
        <v>44</v>
      </c>
    </row>
    <row r="919" spans="1:34" x14ac:dyDescent="0.25">
      <c r="A919" s="54">
        <v>9376211</v>
      </c>
      <c r="B919" s="55"/>
      <c r="C919" s="55"/>
      <c r="D919" s="55">
        <v>55178313</v>
      </c>
      <c r="E919" s="55"/>
      <c r="F919" s="55">
        <v>300</v>
      </c>
      <c r="G919" s="55">
        <v>166473714</v>
      </c>
      <c r="H919" s="55"/>
      <c r="I919" s="55">
        <v>2275020000</v>
      </c>
      <c r="J919" s="55">
        <v>2</v>
      </c>
      <c r="K919" s="55" t="s">
        <v>34</v>
      </c>
      <c r="L919" s="55" t="s">
        <v>61</v>
      </c>
      <c r="M919" s="55">
        <v>34013</v>
      </c>
      <c r="N919" s="55"/>
      <c r="O919" s="55" t="s">
        <v>93</v>
      </c>
      <c r="P919" s="55">
        <v>48811</v>
      </c>
      <c r="Q919" s="55" t="s">
        <v>37</v>
      </c>
      <c r="R919" s="55" t="s">
        <v>38</v>
      </c>
      <c r="S919" s="55"/>
      <c r="T919" s="55"/>
      <c r="U919" s="55" t="s">
        <v>38</v>
      </c>
      <c r="V919" s="55">
        <v>40.690264999999997</v>
      </c>
      <c r="W919" s="55">
        <v>-74.176412999999997</v>
      </c>
      <c r="X919" s="55" t="s">
        <v>39</v>
      </c>
      <c r="Y919" s="55" t="s">
        <v>94</v>
      </c>
      <c r="Z919" s="55" t="s">
        <v>34</v>
      </c>
      <c r="AA919" s="55">
        <v>0</v>
      </c>
      <c r="AB919" s="55" t="s">
        <v>41</v>
      </c>
      <c r="AC919" s="55">
        <v>8</v>
      </c>
      <c r="AD919" s="55"/>
      <c r="AE919" s="55" t="s">
        <v>53</v>
      </c>
      <c r="AF919" s="55" t="s">
        <v>54</v>
      </c>
      <c r="AG919" s="55">
        <v>2.1399899999999999E-2</v>
      </c>
      <c r="AH919" s="57" t="s">
        <v>44</v>
      </c>
    </row>
    <row r="920" spans="1:34" x14ac:dyDescent="0.25">
      <c r="A920" s="54">
        <v>9376211</v>
      </c>
      <c r="B920" s="55"/>
      <c r="C920" s="55"/>
      <c r="D920" s="55">
        <v>55178313</v>
      </c>
      <c r="E920" s="55"/>
      <c r="F920" s="55">
        <v>300</v>
      </c>
      <c r="G920" s="55">
        <v>166472214</v>
      </c>
      <c r="H920" s="55"/>
      <c r="I920" s="55">
        <v>2275020000</v>
      </c>
      <c r="J920" s="55">
        <v>2</v>
      </c>
      <c r="K920" s="55" t="s">
        <v>34</v>
      </c>
      <c r="L920" s="55" t="s">
        <v>61</v>
      </c>
      <c r="M920" s="55">
        <v>34013</v>
      </c>
      <c r="N920" s="55"/>
      <c r="O920" s="55" t="s">
        <v>93</v>
      </c>
      <c r="P920" s="55">
        <v>48811</v>
      </c>
      <c r="Q920" s="55" t="s">
        <v>37</v>
      </c>
      <c r="R920" s="55" t="s">
        <v>38</v>
      </c>
      <c r="S920" s="55"/>
      <c r="T920" s="55"/>
      <c r="U920" s="55" t="s">
        <v>38</v>
      </c>
      <c r="V920" s="55">
        <v>40.690264999999997</v>
      </c>
      <c r="W920" s="55">
        <v>-74.176412999999997</v>
      </c>
      <c r="X920" s="55" t="s">
        <v>39</v>
      </c>
      <c r="Y920" s="55" t="s">
        <v>94</v>
      </c>
      <c r="Z920" s="55" t="s">
        <v>34</v>
      </c>
      <c r="AA920" s="55">
        <v>0</v>
      </c>
      <c r="AB920" s="55" t="s">
        <v>41</v>
      </c>
      <c r="AC920" s="55">
        <v>8</v>
      </c>
      <c r="AD920" s="55"/>
      <c r="AE920" s="55" t="s">
        <v>53</v>
      </c>
      <c r="AF920" s="55" t="s">
        <v>54</v>
      </c>
      <c r="AG920" s="55">
        <v>43.256100000000004</v>
      </c>
      <c r="AH920" s="57" t="s">
        <v>44</v>
      </c>
    </row>
    <row r="921" spans="1:34" x14ac:dyDescent="0.25">
      <c r="A921" s="54">
        <v>9376211</v>
      </c>
      <c r="B921" s="55"/>
      <c r="C921" s="55"/>
      <c r="D921" s="55">
        <v>55178313</v>
      </c>
      <c r="E921" s="55"/>
      <c r="F921" s="55">
        <v>300</v>
      </c>
      <c r="G921" s="55">
        <v>166472414</v>
      </c>
      <c r="H921" s="55"/>
      <c r="I921" s="55">
        <v>2275020000</v>
      </c>
      <c r="J921" s="55">
        <v>2</v>
      </c>
      <c r="K921" s="55" t="s">
        <v>34</v>
      </c>
      <c r="L921" s="55" t="s">
        <v>61</v>
      </c>
      <c r="M921" s="55">
        <v>34013</v>
      </c>
      <c r="N921" s="55"/>
      <c r="O921" s="55" t="s">
        <v>93</v>
      </c>
      <c r="P921" s="55">
        <v>48811</v>
      </c>
      <c r="Q921" s="55" t="s">
        <v>37</v>
      </c>
      <c r="R921" s="55" t="s">
        <v>38</v>
      </c>
      <c r="S921" s="55"/>
      <c r="T921" s="55"/>
      <c r="U921" s="55" t="s">
        <v>38</v>
      </c>
      <c r="V921" s="55">
        <v>40.690264999999997</v>
      </c>
      <c r="W921" s="55">
        <v>-74.176412999999997</v>
      </c>
      <c r="X921" s="55" t="s">
        <v>39</v>
      </c>
      <c r="Y921" s="55" t="s">
        <v>94</v>
      </c>
      <c r="Z921" s="55" t="s">
        <v>34</v>
      </c>
      <c r="AA921" s="55">
        <v>0</v>
      </c>
      <c r="AB921" s="55" t="s">
        <v>41</v>
      </c>
      <c r="AC921" s="55">
        <v>8</v>
      </c>
      <c r="AD921" s="55"/>
      <c r="AE921" s="55" t="s">
        <v>53</v>
      </c>
      <c r="AF921" s="55" t="s">
        <v>54</v>
      </c>
      <c r="AG921" s="55">
        <v>138.785</v>
      </c>
      <c r="AH921" s="57" t="s">
        <v>44</v>
      </c>
    </row>
    <row r="922" spans="1:34" x14ac:dyDescent="0.25">
      <c r="A922" s="54">
        <v>9376211</v>
      </c>
      <c r="B922" s="55"/>
      <c r="C922" s="55"/>
      <c r="D922" s="55">
        <v>55178313</v>
      </c>
      <c r="E922" s="55"/>
      <c r="F922" s="55">
        <v>300</v>
      </c>
      <c r="G922" s="55">
        <v>166473414</v>
      </c>
      <c r="H922" s="55"/>
      <c r="I922" s="55">
        <v>2275020000</v>
      </c>
      <c r="J922" s="55">
        <v>2</v>
      </c>
      <c r="K922" s="55" t="s">
        <v>34</v>
      </c>
      <c r="L922" s="55" t="s">
        <v>61</v>
      </c>
      <c r="M922" s="55">
        <v>34013</v>
      </c>
      <c r="N922" s="55"/>
      <c r="O922" s="55" t="s">
        <v>93</v>
      </c>
      <c r="P922" s="55">
        <v>48811</v>
      </c>
      <c r="Q922" s="55" t="s">
        <v>37</v>
      </c>
      <c r="R922" s="55" t="s">
        <v>38</v>
      </c>
      <c r="S922" s="55"/>
      <c r="T922" s="55"/>
      <c r="U922" s="55" t="s">
        <v>38</v>
      </c>
      <c r="V922" s="55">
        <v>40.690264999999997</v>
      </c>
      <c r="W922" s="55">
        <v>-74.176412999999997</v>
      </c>
      <c r="X922" s="55" t="s">
        <v>39</v>
      </c>
      <c r="Y922" s="55" t="s">
        <v>94</v>
      </c>
      <c r="Z922" s="55" t="s">
        <v>34</v>
      </c>
      <c r="AA922" s="55">
        <v>0</v>
      </c>
      <c r="AB922" s="55" t="s">
        <v>41</v>
      </c>
      <c r="AC922" s="55">
        <v>8</v>
      </c>
      <c r="AD922" s="55"/>
      <c r="AE922" s="55" t="s">
        <v>53</v>
      </c>
      <c r="AF922" s="55" t="s">
        <v>54</v>
      </c>
      <c r="AG922" s="55">
        <v>7.3778500000000002E-4</v>
      </c>
      <c r="AH922" s="57" t="s">
        <v>44</v>
      </c>
    </row>
    <row r="923" spans="1:34" x14ac:dyDescent="0.25">
      <c r="A923" s="54">
        <v>9376211</v>
      </c>
      <c r="B923" s="55"/>
      <c r="C923" s="55"/>
      <c r="D923" s="55">
        <v>55178313</v>
      </c>
      <c r="E923" s="55"/>
      <c r="F923" s="55">
        <v>300</v>
      </c>
      <c r="G923" s="55">
        <v>166474014</v>
      </c>
      <c r="H923" s="55"/>
      <c r="I923" s="55">
        <v>2275020000</v>
      </c>
      <c r="J923" s="55">
        <v>2</v>
      </c>
      <c r="K923" s="55" t="s">
        <v>34</v>
      </c>
      <c r="L923" s="55" t="s">
        <v>61</v>
      </c>
      <c r="M923" s="55">
        <v>34013</v>
      </c>
      <c r="N923" s="55"/>
      <c r="O923" s="55" t="s">
        <v>93</v>
      </c>
      <c r="P923" s="55">
        <v>48811</v>
      </c>
      <c r="Q923" s="55" t="s">
        <v>37</v>
      </c>
      <c r="R923" s="55" t="s">
        <v>38</v>
      </c>
      <c r="S923" s="55"/>
      <c r="T923" s="55"/>
      <c r="U923" s="55" t="s">
        <v>38</v>
      </c>
      <c r="V923" s="55">
        <v>40.690264999999997</v>
      </c>
      <c r="W923" s="55">
        <v>-74.176412999999997</v>
      </c>
      <c r="X923" s="55" t="s">
        <v>39</v>
      </c>
      <c r="Y923" s="55" t="s">
        <v>94</v>
      </c>
      <c r="Z923" s="55" t="s">
        <v>34</v>
      </c>
      <c r="AA923" s="55">
        <v>0</v>
      </c>
      <c r="AB923" s="55" t="s">
        <v>41</v>
      </c>
      <c r="AC923" s="55">
        <v>8</v>
      </c>
      <c r="AD923" s="55"/>
      <c r="AE923" s="55" t="s">
        <v>53</v>
      </c>
      <c r="AF923" s="55" t="s">
        <v>54</v>
      </c>
      <c r="AG923" s="55">
        <v>10.861800000000001</v>
      </c>
      <c r="AH923" s="57" t="s">
        <v>44</v>
      </c>
    </row>
    <row r="924" spans="1:34" x14ac:dyDescent="0.25">
      <c r="A924" s="54">
        <v>9376211</v>
      </c>
      <c r="B924" s="55"/>
      <c r="C924" s="55"/>
      <c r="D924" s="55">
        <v>55178313</v>
      </c>
      <c r="E924" s="55"/>
      <c r="F924" s="55">
        <v>300</v>
      </c>
      <c r="G924" s="55">
        <v>81775614</v>
      </c>
      <c r="H924" s="55"/>
      <c r="I924" s="55">
        <v>2275020000</v>
      </c>
      <c r="J924" s="55">
        <v>2</v>
      </c>
      <c r="K924" s="55" t="s">
        <v>34</v>
      </c>
      <c r="L924" s="55" t="s">
        <v>61</v>
      </c>
      <c r="M924" s="55">
        <v>34013</v>
      </c>
      <c r="N924" s="55"/>
      <c r="O924" s="55" t="s">
        <v>93</v>
      </c>
      <c r="P924" s="55">
        <v>48811</v>
      </c>
      <c r="Q924" s="55" t="s">
        <v>37</v>
      </c>
      <c r="R924" s="55" t="s">
        <v>38</v>
      </c>
      <c r="S924" s="55"/>
      <c r="T924" s="55"/>
      <c r="U924" s="55" t="s">
        <v>38</v>
      </c>
      <c r="V924" s="55">
        <v>40.690264999999997</v>
      </c>
      <c r="W924" s="55">
        <v>-74.176412999999997</v>
      </c>
      <c r="X924" s="55" t="s">
        <v>39</v>
      </c>
      <c r="Y924" s="55" t="s">
        <v>94</v>
      </c>
      <c r="Z924" s="55" t="s">
        <v>34</v>
      </c>
      <c r="AA924" s="55">
        <v>0</v>
      </c>
      <c r="AB924" s="55" t="s">
        <v>41</v>
      </c>
      <c r="AC924" s="55">
        <v>8</v>
      </c>
      <c r="AD924" s="55"/>
      <c r="AE924" s="55" t="s">
        <v>53</v>
      </c>
      <c r="AF924" s="55" t="s">
        <v>54</v>
      </c>
      <c r="AG924" s="55">
        <v>18.784600000000001</v>
      </c>
      <c r="AH924" s="57" t="s">
        <v>44</v>
      </c>
    </row>
    <row r="925" spans="1:34" x14ac:dyDescent="0.25">
      <c r="A925" s="54">
        <v>9376211</v>
      </c>
      <c r="B925" s="55"/>
      <c r="C925" s="55"/>
      <c r="D925" s="55">
        <v>55178313</v>
      </c>
      <c r="E925" s="55"/>
      <c r="F925" s="55">
        <v>300</v>
      </c>
      <c r="G925" s="55">
        <v>166472814</v>
      </c>
      <c r="H925" s="55"/>
      <c r="I925" s="55">
        <v>2275020000</v>
      </c>
      <c r="J925" s="55">
        <v>2</v>
      </c>
      <c r="K925" s="55" t="s">
        <v>34</v>
      </c>
      <c r="L925" s="55" t="s">
        <v>61</v>
      </c>
      <c r="M925" s="55">
        <v>34013</v>
      </c>
      <c r="N925" s="55"/>
      <c r="O925" s="55" t="s">
        <v>93</v>
      </c>
      <c r="P925" s="55">
        <v>48811</v>
      </c>
      <c r="Q925" s="55" t="s">
        <v>37</v>
      </c>
      <c r="R925" s="55" t="s">
        <v>38</v>
      </c>
      <c r="S925" s="55"/>
      <c r="T925" s="55"/>
      <c r="U925" s="55" t="s">
        <v>38</v>
      </c>
      <c r="V925" s="55">
        <v>40.690264999999997</v>
      </c>
      <c r="W925" s="55">
        <v>-74.176412999999997</v>
      </c>
      <c r="X925" s="55" t="s">
        <v>39</v>
      </c>
      <c r="Y925" s="55" t="s">
        <v>94</v>
      </c>
      <c r="Z925" s="55" t="s">
        <v>34</v>
      </c>
      <c r="AA925" s="55">
        <v>0</v>
      </c>
      <c r="AB925" s="55" t="s">
        <v>41</v>
      </c>
      <c r="AC925" s="55">
        <v>8</v>
      </c>
      <c r="AD925" s="55"/>
      <c r="AE925" s="55" t="s">
        <v>53</v>
      </c>
      <c r="AF925" s="55" t="s">
        <v>54</v>
      </c>
      <c r="AG925" s="55">
        <v>144.73599999999999</v>
      </c>
      <c r="AH925" s="57" t="s">
        <v>44</v>
      </c>
    </row>
    <row r="926" spans="1:34" x14ac:dyDescent="0.25">
      <c r="A926" s="54">
        <v>9376211</v>
      </c>
      <c r="B926" s="55"/>
      <c r="C926" s="55"/>
      <c r="D926" s="55">
        <v>62589613</v>
      </c>
      <c r="E926" s="55"/>
      <c r="F926" s="55">
        <v>300</v>
      </c>
      <c r="G926" s="55">
        <v>84221914</v>
      </c>
      <c r="H926" s="55"/>
      <c r="I926" s="55">
        <v>2267008005</v>
      </c>
      <c r="J926" s="55">
        <v>2</v>
      </c>
      <c r="K926" s="55" t="s">
        <v>34</v>
      </c>
      <c r="L926" s="55" t="s">
        <v>61</v>
      </c>
      <c r="M926" s="55">
        <v>34013</v>
      </c>
      <c r="N926" s="55"/>
      <c r="O926" s="55" t="s">
        <v>93</v>
      </c>
      <c r="P926" s="55">
        <v>48811</v>
      </c>
      <c r="Q926" s="55" t="s">
        <v>37</v>
      </c>
      <c r="R926" s="55" t="s">
        <v>38</v>
      </c>
      <c r="S926" s="55"/>
      <c r="T926" s="55"/>
      <c r="U926" s="55" t="s">
        <v>38</v>
      </c>
      <c r="V926" s="55">
        <v>40.690264999999997</v>
      </c>
      <c r="W926" s="55">
        <v>-74.176412999999997</v>
      </c>
      <c r="X926" s="55" t="s">
        <v>39</v>
      </c>
      <c r="Y926" s="55" t="s">
        <v>94</v>
      </c>
      <c r="Z926" s="55" t="s">
        <v>34</v>
      </c>
      <c r="AA926" s="55">
        <v>0</v>
      </c>
      <c r="AB926" s="55" t="s">
        <v>41</v>
      </c>
      <c r="AC926" s="55">
        <v>8</v>
      </c>
      <c r="AD926" s="55"/>
      <c r="AE926" s="55" t="s">
        <v>53</v>
      </c>
      <c r="AF926" s="55" t="s">
        <v>54</v>
      </c>
      <c r="AG926" s="55">
        <v>15.388299999999999</v>
      </c>
      <c r="AH926" s="57" t="s">
        <v>44</v>
      </c>
    </row>
    <row r="927" spans="1:34" x14ac:dyDescent="0.25">
      <c r="A927" s="54">
        <v>9376211</v>
      </c>
      <c r="B927" s="55"/>
      <c r="C927" s="55"/>
      <c r="D927" s="55">
        <v>55178213</v>
      </c>
      <c r="E927" s="55"/>
      <c r="F927" s="55">
        <v>300</v>
      </c>
      <c r="G927" s="55">
        <v>88714314</v>
      </c>
      <c r="H927" s="55"/>
      <c r="I927" s="55">
        <v>2275001000</v>
      </c>
      <c r="J927" s="55">
        <v>2</v>
      </c>
      <c r="K927" s="55" t="s">
        <v>34</v>
      </c>
      <c r="L927" s="55" t="s">
        <v>61</v>
      </c>
      <c r="M927" s="55">
        <v>34013</v>
      </c>
      <c r="N927" s="55"/>
      <c r="O927" s="55" t="s">
        <v>93</v>
      </c>
      <c r="P927" s="55">
        <v>48811</v>
      </c>
      <c r="Q927" s="55" t="s">
        <v>37</v>
      </c>
      <c r="R927" s="55" t="s">
        <v>38</v>
      </c>
      <c r="S927" s="55"/>
      <c r="T927" s="55"/>
      <c r="U927" s="55" t="s">
        <v>38</v>
      </c>
      <c r="V927" s="55">
        <v>40.690264999999997</v>
      </c>
      <c r="W927" s="55">
        <v>-74.176412999999997</v>
      </c>
      <c r="X927" s="55" t="s">
        <v>39</v>
      </c>
      <c r="Y927" s="55" t="s">
        <v>94</v>
      </c>
      <c r="Z927" s="55" t="s">
        <v>34</v>
      </c>
      <c r="AA927" s="55">
        <v>0</v>
      </c>
      <c r="AB927" s="55" t="s">
        <v>41</v>
      </c>
      <c r="AC927" s="55">
        <v>8</v>
      </c>
      <c r="AD927" s="55"/>
      <c r="AE927" s="55" t="s">
        <v>53</v>
      </c>
      <c r="AF927" s="55" t="s">
        <v>54</v>
      </c>
      <c r="AG927" s="55">
        <v>4.15388</v>
      </c>
      <c r="AH927" s="57" t="s">
        <v>44</v>
      </c>
    </row>
    <row r="928" spans="1:34" x14ac:dyDescent="0.25">
      <c r="A928" s="54">
        <v>9376211</v>
      </c>
      <c r="B928" s="55"/>
      <c r="C928" s="55"/>
      <c r="D928" s="55">
        <v>62589313</v>
      </c>
      <c r="E928" s="55"/>
      <c r="F928" s="55">
        <v>300</v>
      </c>
      <c r="G928" s="55">
        <v>84208214</v>
      </c>
      <c r="H928" s="55"/>
      <c r="I928" s="55">
        <v>2275070000</v>
      </c>
      <c r="J928" s="55">
        <v>2</v>
      </c>
      <c r="K928" s="55" t="s">
        <v>34</v>
      </c>
      <c r="L928" s="55" t="s">
        <v>61</v>
      </c>
      <c r="M928" s="55">
        <v>34013</v>
      </c>
      <c r="N928" s="55"/>
      <c r="O928" s="55" t="s">
        <v>93</v>
      </c>
      <c r="P928" s="55">
        <v>48811</v>
      </c>
      <c r="Q928" s="55" t="s">
        <v>37</v>
      </c>
      <c r="R928" s="55" t="s">
        <v>38</v>
      </c>
      <c r="S928" s="55"/>
      <c r="T928" s="55"/>
      <c r="U928" s="55" t="s">
        <v>38</v>
      </c>
      <c r="V928" s="55">
        <v>40.690264999999997</v>
      </c>
      <c r="W928" s="55">
        <v>-74.176412999999997</v>
      </c>
      <c r="X928" s="55" t="s">
        <v>39</v>
      </c>
      <c r="Y928" s="55" t="s">
        <v>94</v>
      </c>
      <c r="Z928" s="55" t="s">
        <v>34</v>
      </c>
      <c r="AA928" s="55">
        <v>0</v>
      </c>
      <c r="AB928" s="55" t="s">
        <v>41</v>
      </c>
      <c r="AC928" s="55">
        <v>8</v>
      </c>
      <c r="AD928" s="55"/>
      <c r="AE928" s="55" t="s">
        <v>53</v>
      </c>
      <c r="AF928" s="55" t="s">
        <v>54</v>
      </c>
      <c r="AG928" s="55">
        <v>4.1645000000000001E-4</v>
      </c>
      <c r="AH928" s="57" t="s">
        <v>44</v>
      </c>
    </row>
    <row r="929" spans="1:34" x14ac:dyDescent="0.25">
      <c r="A929" s="54">
        <v>9376211</v>
      </c>
      <c r="B929" s="55"/>
      <c r="C929" s="55"/>
      <c r="D929" s="55">
        <v>62589313</v>
      </c>
      <c r="E929" s="55"/>
      <c r="F929" s="55">
        <v>300</v>
      </c>
      <c r="G929" s="55">
        <v>173354214</v>
      </c>
      <c r="H929" s="55"/>
      <c r="I929" s="55">
        <v>2275070000</v>
      </c>
      <c r="J929" s="55">
        <v>2</v>
      </c>
      <c r="K929" s="55" t="s">
        <v>34</v>
      </c>
      <c r="L929" s="55" t="s">
        <v>61</v>
      </c>
      <c r="M929" s="55">
        <v>34013</v>
      </c>
      <c r="N929" s="55"/>
      <c r="O929" s="55" t="s">
        <v>93</v>
      </c>
      <c r="P929" s="55">
        <v>48811</v>
      </c>
      <c r="Q929" s="55" t="s">
        <v>37</v>
      </c>
      <c r="R929" s="55" t="s">
        <v>38</v>
      </c>
      <c r="S929" s="55"/>
      <c r="T929" s="55"/>
      <c r="U929" s="55" t="s">
        <v>38</v>
      </c>
      <c r="V929" s="55">
        <v>40.690264999999997</v>
      </c>
      <c r="W929" s="55">
        <v>-74.176412999999997</v>
      </c>
      <c r="X929" s="55" t="s">
        <v>39</v>
      </c>
      <c r="Y929" s="55" t="s">
        <v>94</v>
      </c>
      <c r="Z929" s="55" t="s">
        <v>34</v>
      </c>
      <c r="AA929" s="55">
        <v>0</v>
      </c>
      <c r="AB929" s="55" t="s">
        <v>41</v>
      </c>
      <c r="AC929" s="55">
        <v>8</v>
      </c>
      <c r="AD929" s="55"/>
      <c r="AE929" s="55" t="s">
        <v>53</v>
      </c>
      <c r="AF929" s="55" t="s">
        <v>54</v>
      </c>
      <c r="AG929" s="55">
        <v>0.93367999999999995</v>
      </c>
      <c r="AH929" s="57" t="s">
        <v>44</v>
      </c>
    </row>
    <row r="930" spans="1:34" x14ac:dyDescent="0.25">
      <c r="A930" s="54">
        <v>9376211</v>
      </c>
      <c r="B930" s="55"/>
      <c r="C930" s="55"/>
      <c r="D930" s="55">
        <v>62589613</v>
      </c>
      <c r="E930" s="55"/>
      <c r="F930" s="55">
        <v>300</v>
      </c>
      <c r="G930" s="55">
        <v>84221814</v>
      </c>
      <c r="H930" s="55"/>
      <c r="I930" s="55">
        <v>2270008005</v>
      </c>
      <c r="J930" s="55">
        <v>2</v>
      </c>
      <c r="K930" s="55" t="s">
        <v>34</v>
      </c>
      <c r="L930" s="55" t="s">
        <v>61</v>
      </c>
      <c r="M930" s="55">
        <v>34013</v>
      </c>
      <c r="N930" s="55"/>
      <c r="O930" s="55" t="s">
        <v>93</v>
      </c>
      <c r="P930" s="55">
        <v>48811</v>
      </c>
      <c r="Q930" s="55" t="s">
        <v>37</v>
      </c>
      <c r="R930" s="55" t="s">
        <v>38</v>
      </c>
      <c r="S930" s="55"/>
      <c r="T930" s="55"/>
      <c r="U930" s="55" t="s">
        <v>38</v>
      </c>
      <c r="V930" s="55">
        <v>40.690264999999997</v>
      </c>
      <c r="W930" s="55">
        <v>-74.176412999999997</v>
      </c>
      <c r="X930" s="55" t="s">
        <v>39</v>
      </c>
      <c r="Y930" s="55" t="s">
        <v>94</v>
      </c>
      <c r="Z930" s="55" t="s">
        <v>34</v>
      </c>
      <c r="AA930" s="55">
        <v>0</v>
      </c>
      <c r="AB930" s="55" t="s">
        <v>41</v>
      </c>
      <c r="AC930" s="55">
        <v>8</v>
      </c>
      <c r="AD930" s="55"/>
      <c r="AE930" s="55" t="s">
        <v>53</v>
      </c>
      <c r="AF930" s="55" t="s">
        <v>54</v>
      </c>
      <c r="AG930" s="55">
        <v>744.81700000000001</v>
      </c>
      <c r="AH930" s="57" t="s">
        <v>44</v>
      </c>
    </row>
    <row r="931" spans="1:34" x14ac:dyDescent="0.25">
      <c r="A931" s="54">
        <v>9376211</v>
      </c>
      <c r="B931" s="55"/>
      <c r="C931" s="55"/>
      <c r="D931" s="55">
        <v>62589313</v>
      </c>
      <c r="E931" s="55"/>
      <c r="F931" s="55">
        <v>300</v>
      </c>
      <c r="G931" s="55">
        <v>173355114</v>
      </c>
      <c r="H931" s="55"/>
      <c r="I931" s="55">
        <v>2275070000</v>
      </c>
      <c r="J931" s="55">
        <v>2</v>
      </c>
      <c r="K931" s="55" t="s">
        <v>34</v>
      </c>
      <c r="L931" s="55" t="s">
        <v>61</v>
      </c>
      <c r="M931" s="55">
        <v>34013</v>
      </c>
      <c r="N931" s="55"/>
      <c r="O931" s="55" t="s">
        <v>93</v>
      </c>
      <c r="P931" s="55">
        <v>48811</v>
      </c>
      <c r="Q931" s="55" t="s">
        <v>37</v>
      </c>
      <c r="R931" s="55" t="s">
        <v>38</v>
      </c>
      <c r="S931" s="55"/>
      <c r="T931" s="55"/>
      <c r="U931" s="55" t="s">
        <v>38</v>
      </c>
      <c r="V931" s="55">
        <v>40.690264999999997</v>
      </c>
      <c r="W931" s="55">
        <v>-74.176412999999997</v>
      </c>
      <c r="X931" s="55" t="s">
        <v>39</v>
      </c>
      <c r="Y931" s="55" t="s">
        <v>94</v>
      </c>
      <c r="Z931" s="55" t="s">
        <v>34</v>
      </c>
      <c r="AA931" s="55">
        <v>0</v>
      </c>
      <c r="AB931" s="55" t="s">
        <v>41</v>
      </c>
      <c r="AC931" s="55">
        <v>8</v>
      </c>
      <c r="AD931" s="55"/>
      <c r="AE931" s="55" t="s">
        <v>53</v>
      </c>
      <c r="AF931" s="55" t="s">
        <v>54</v>
      </c>
      <c r="AG931" s="55">
        <v>7.0468199999999995E-2</v>
      </c>
      <c r="AH931" s="57" t="s">
        <v>44</v>
      </c>
    </row>
    <row r="932" spans="1:34" x14ac:dyDescent="0.25">
      <c r="A932" s="54">
        <v>9376211</v>
      </c>
      <c r="B932" s="55"/>
      <c r="C932" s="55"/>
      <c r="D932" s="55">
        <v>62589313</v>
      </c>
      <c r="E932" s="55"/>
      <c r="F932" s="55">
        <v>300</v>
      </c>
      <c r="G932" s="55">
        <v>173355714</v>
      </c>
      <c r="H932" s="55"/>
      <c r="I932" s="55">
        <v>2275070000</v>
      </c>
      <c r="J932" s="55">
        <v>2</v>
      </c>
      <c r="K932" s="55" t="s">
        <v>34</v>
      </c>
      <c r="L932" s="55" t="s">
        <v>61</v>
      </c>
      <c r="M932" s="55">
        <v>34013</v>
      </c>
      <c r="N932" s="55"/>
      <c r="O932" s="55" t="s">
        <v>93</v>
      </c>
      <c r="P932" s="55">
        <v>48811</v>
      </c>
      <c r="Q932" s="55" t="s">
        <v>37</v>
      </c>
      <c r="R932" s="55" t="s">
        <v>38</v>
      </c>
      <c r="S932" s="55"/>
      <c r="T932" s="55"/>
      <c r="U932" s="55" t="s">
        <v>38</v>
      </c>
      <c r="V932" s="55">
        <v>40.690264999999997</v>
      </c>
      <c r="W932" s="55">
        <v>-74.176412999999997</v>
      </c>
      <c r="X932" s="55" t="s">
        <v>39</v>
      </c>
      <c r="Y932" s="55" t="s">
        <v>94</v>
      </c>
      <c r="Z932" s="55" t="s">
        <v>34</v>
      </c>
      <c r="AA932" s="55">
        <v>0</v>
      </c>
      <c r="AB932" s="55" t="s">
        <v>41</v>
      </c>
      <c r="AC932" s="55">
        <v>8</v>
      </c>
      <c r="AD932" s="55"/>
      <c r="AE932" s="55" t="s">
        <v>53</v>
      </c>
      <c r="AF932" s="55" t="s">
        <v>54</v>
      </c>
      <c r="AG932" s="55">
        <v>0.26131799999999999</v>
      </c>
      <c r="AH932" s="57" t="s">
        <v>44</v>
      </c>
    </row>
    <row r="933" spans="1:34" x14ac:dyDescent="0.25">
      <c r="A933" s="54">
        <v>9376211</v>
      </c>
      <c r="B933" s="55"/>
      <c r="C933" s="55"/>
      <c r="D933" s="55">
        <v>62589313</v>
      </c>
      <c r="E933" s="55"/>
      <c r="F933" s="55">
        <v>300</v>
      </c>
      <c r="G933" s="55">
        <v>148191314</v>
      </c>
      <c r="H933" s="55"/>
      <c r="I933" s="55">
        <v>2275070000</v>
      </c>
      <c r="J933" s="55">
        <v>2</v>
      </c>
      <c r="K933" s="55" t="s">
        <v>34</v>
      </c>
      <c r="L933" s="55" t="s">
        <v>61</v>
      </c>
      <c r="M933" s="55">
        <v>34013</v>
      </c>
      <c r="N933" s="55"/>
      <c r="O933" s="55" t="s">
        <v>93</v>
      </c>
      <c r="P933" s="55">
        <v>48811</v>
      </c>
      <c r="Q933" s="55" t="s">
        <v>37</v>
      </c>
      <c r="R933" s="55" t="s">
        <v>38</v>
      </c>
      <c r="S933" s="55"/>
      <c r="T933" s="55"/>
      <c r="U933" s="55" t="s">
        <v>38</v>
      </c>
      <c r="V933" s="55">
        <v>40.690264999999997</v>
      </c>
      <c r="W933" s="55">
        <v>-74.176412999999997</v>
      </c>
      <c r="X933" s="55" t="s">
        <v>39</v>
      </c>
      <c r="Y933" s="55" t="s">
        <v>94</v>
      </c>
      <c r="Z933" s="55" t="s">
        <v>34</v>
      </c>
      <c r="AA933" s="55">
        <v>0</v>
      </c>
      <c r="AB933" s="55" t="s">
        <v>41</v>
      </c>
      <c r="AC933" s="55">
        <v>8</v>
      </c>
      <c r="AD933" s="55"/>
      <c r="AE933" s="55" t="s">
        <v>53</v>
      </c>
      <c r="AF933" s="55" t="s">
        <v>54</v>
      </c>
      <c r="AG933" s="55">
        <v>2.0822599999999999E-4</v>
      </c>
      <c r="AH933" s="57" t="s">
        <v>44</v>
      </c>
    </row>
    <row r="934" spans="1:34" x14ac:dyDescent="0.25">
      <c r="A934" s="54">
        <v>9376211</v>
      </c>
      <c r="B934" s="55"/>
      <c r="C934" s="55"/>
      <c r="D934" s="55">
        <v>62589313</v>
      </c>
      <c r="E934" s="55"/>
      <c r="F934" s="55">
        <v>300</v>
      </c>
      <c r="G934" s="55">
        <v>173353914</v>
      </c>
      <c r="H934" s="55"/>
      <c r="I934" s="55">
        <v>2275070000</v>
      </c>
      <c r="J934" s="55">
        <v>2</v>
      </c>
      <c r="K934" s="55" t="s">
        <v>34</v>
      </c>
      <c r="L934" s="55" t="s">
        <v>61</v>
      </c>
      <c r="M934" s="55">
        <v>34013</v>
      </c>
      <c r="N934" s="55"/>
      <c r="O934" s="55" t="s">
        <v>93</v>
      </c>
      <c r="P934" s="55">
        <v>48811</v>
      </c>
      <c r="Q934" s="55" t="s">
        <v>37</v>
      </c>
      <c r="R934" s="55" t="s">
        <v>38</v>
      </c>
      <c r="S934" s="55"/>
      <c r="T934" s="55"/>
      <c r="U934" s="55" t="s">
        <v>38</v>
      </c>
      <c r="V934" s="55">
        <v>40.690264999999997</v>
      </c>
      <c r="W934" s="55">
        <v>-74.176412999999997</v>
      </c>
      <c r="X934" s="55" t="s">
        <v>39</v>
      </c>
      <c r="Y934" s="55" t="s">
        <v>94</v>
      </c>
      <c r="Z934" s="55" t="s">
        <v>34</v>
      </c>
      <c r="AA934" s="55">
        <v>0</v>
      </c>
      <c r="AB934" s="55" t="s">
        <v>41</v>
      </c>
      <c r="AC934" s="55">
        <v>8</v>
      </c>
      <c r="AD934" s="55"/>
      <c r="AE934" s="55" t="s">
        <v>53</v>
      </c>
      <c r="AF934" s="55" t="s">
        <v>54</v>
      </c>
      <c r="AG934" s="55">
        <v>3.8294100000000002</v>
      </c>
      <c r="AH934" s="57" t="s">
        <v>44</v>
      </c>
    </row>
    <row r="935" spans="1:34" x14ac:dyDescent="0.25">
      <c r="A935" s="54">
        <v>9376211</v>
      </c>
      <c r="B935" s="55"/>
      <c r="C935" s="55"/>
      <c r="D935" s="55">
        <v>55178313</v>
      </c>
      <c r="E935" s="55"/>
      <c r="F935" s="55">
        <v>300</v>
      </c>
      <c r="G935" s="55">
        <v>166471514</v>
      </c>
      <c r="H935" s="55"/>
      <c r="I935" s="55">
        <v>2275020000</v>
      </c>
      <c r="J935" s="55">
        <v>2</v>
      </c>
      <c r="K935" s="55" t="s">
        <v>34</v>
      </c>
      <c r="L935" s="55" t="s">
        <v>61</v>
      </c>
      <c r="M935" s="55">
        <v>34013</v>
      </c>
      <c r="N935" s="55"/>
      <c r="O935" s="55" t="s">
        <v>93</v>
      </c>
      <c r="P935" s="55">
        <v>48811</v>
      </c>
      <c r="Q935" s="55" t="s">
        <v>37</v>
      </c>
      <c r="R935" s="55" t="s">
        <v>38</v>
      </c>
      <c r="S935" s="55"/>
      <c r="T935" s="55"/>
      <c r="U935" s="55" t="s">
        <v>38</v>
      </c>
      <c r="V935" s="55">
        <v>40.690264999999997</v>
      </c>
      <c r="W935" s="55">
        <v>-74.176412999999997</v>
      </c>
      <c r="X935" s="55" t="s">
        <v>39</v>
      </c>
      <c r="Y935" s="55" t="s">
        <v>94</v>
      </c>
      <c r="Z935" s="55" t="s">
        <v>34</v>
      </c>
      <c r="AA935" s="55">
        <v>0</v>
      </c>
      <c r="AB935" s="55" t="s">
        <v>41</v>
      </c>
      <c r="AC935" s="55">
        <v>8</v>
      </c>
      <c r="AD935" s="55"/>
      <c r="AE935" s="55" t="s">
        <v>53</v>
      </c>
      <c r="AF935" s="55" t="s">
        <v>54</v>
      </c>
      <c r="AG935" s="55">
        <v>147.83500000000001</v>
      </c>
      <c r="AH935" s="57" t="s">
        <v>44</v>
      </c>
    </row>
    <row r="936" spans="1:34" x14ac:dyDescent="0.25">
      <c r="A936" s="54">
        <v>9376211</v>
      </c>
      <c r="B936" s="55"/>
      <c r="C936" s="55"/>
      <c r="D936" s="55">
        <v>55178313</v>
      </c>
      <c r="E936" s="55"/>
      <c r="F936" s="55">
        <v>300</v>
      </c>
      <c r="G936" s="55">
        <v>166472014</v>
      </c>
      <c r="H936" s="55"/>
      <c r="I936" s="55">
        <v>2275020000</v>
      </c>
      <c r="J936" s="55">
        <v>2</v>
      </c>
      <c r="K936" s="55" t="s">
        <v>34</v>
      </c>
      <c r="L936" s="55" t="s">
        <v>61</v>
      </c>
      <c r="M936" s="55">
        <v>34013</v>
      </c>
      <c r="N936" s="55"/>
      <c r="O936" s="55" t="s">
        <v>93</v>
      </c>
      <c r="P936" s="55">
        <v>48811</v>
      </c>
      <c r="Q936" s="55" t="s">
        <v>37</v>
      </c>
      <c r="R936" s="55" t="s">
        <v>38</v>
      </c>
      <c r="S936" s="55"/>
      <c r="T936" s="55"/>
      <c r="U936" s="55" t="s">
        <v>38</v>
      </c>
      <c r="V936" s="55">
        <v>40.690264999999997</v>
      </c>
      <c r="W936" s="55">
        <v>-74.176412999999997</v>
      </c>
      <c r="X936" s="55" t="s">
        <v>39</v>
      </c>
      <c r="Y936" s="55" t="s">
        <v>94</v>
      </c>
      <c r="Z936" s="55" t="s">
        <v>34</v>
      </c>
      <c r="AA936" s="55">
        <v>0</v>
      </c>
      <c r="AB936" s="55" t="s">
        <v>41</v>
      </c>
      <c r="AC936" s="55">
        <v>8</v>
      </c>
      <c r="AD936" s="55"/>
      <c r="AE936" s="55" t="s">
        <v>53</v>
      </c>
      <c r="AF936" s="55" t="s">
        <v>54</v>
      </c>
      <c r="AG936" s="55">
        <v>5.4268700000000001</v>
      </c>
      <c r="AH936" s="57" t="s">
        <v>44</v>
      </c>
    </row>
    <row r="937" spans="1:34" x14ac:dyDescent="0.25">
      <c r="A937" s="54">
        <v>9376211</v>
      </c>
      <c r="B937" s="55"/>
      <c r="C937" s="55"/>
      <c r="D937" s="55">
        <v>62589313</v>
      </c>
      <c r="E937" s="55"/>
      <c r="F937" s="55">
        <v>300</v>
      </c>
      <c r="G937" s="55">
        <v>173355214</v>
      </c>
      <c r="H937" s="55"/>
      <c r="I937" s="55">
        <v>2275070000</v>
      </c>
      <c r="J937" s="55">
        <v>2</v>
      </c>
      <c r="K937" s="55" t="s">
        <v>34</v>
      </c>
      <c r="L937" s="55" t="s">
        <v>61</v>
      </c>
      <c r="M937" s="55">
        <v>34013</v>
      </c>
      <c r="N937" s="55"/>
      <c r="O937" s="55" t="s">
        <v>93</v>
      </c>
      <c r="P937" s="55">
        <v>48811</v>
      </c>
      <c r="Q937" s="55" t="s">
        <v>37</v>
      </c>
      <c r="R937" s="55" t="s">
        <v>38</v>
      </c>
      <c r="S937" s="55"/>
      <c r="T937" s="55"/>
      <c r="U937" s="55" t="s">
        <v>38</v>
      </c>
      <c r="V937" s="55">
        <v>40.690264999999997</v>
      </c>
      <c r="W937" s="55">
        <v>-74.176412999999997</v>
      </c>
      <c r="X937" s="55" t="s">
        <v>39</v>
      </c>
      <c r="Y937" s="55" t="s">
        <v>94</v>
      </c>
      <c r="Z937" s="55" t="s">
        <v>34</v>
      </c>
      <c r="AA937" s="55">
        <v>0</v>
      </c>
      <c r="AB937" s="55" t="s">
        <v>41</v>
      </c>
      <c r="AC937" s="55">
        <v>8</v>
      </c>
      <c r="AD937" s="55"/>
      <c r="AE937" s="55" t="s">
        <v>53</v>
      </c>
      <c r="AF937" s="55" t="s">
        <v>54</v>
      </c>
      <c r="AG937" s="55">
        <v>3.0220799999999999</v>
      </c>
      <c r="AH937" s="57" t="s">
        <v>44</v>
      </c>
    </row>
    <row r="938" spans="1:34" x14ac:dyDescent="0.25">
      <c r="A938" s="54">
        <v>9376211</v>
      </c>
      <c r="B938" s="55"/>
      <c r="C938" s="55"/>
      <c r="D938" s="55">
        <v>62589513</v>
      </c>
      <c r="E938" s="55"/>
      <c r="F938" s="55">
        <v>300</v>
      </c>
      <c r="G938" s="55">
        <v>166474114</v>
      </c>
      <c r="H938" s="55"/>
      <c r="I938" s="55">
        <v>2275060012</v>
      </c>
      <c r="J938" s="55">
        <v>2</v>
      </c>
      <c r="K938" s="55" t="s">
        <v>34</v>
      </c>
      <c r="L938" s="55" t="s">
        <v>61</v>
      </c>
      <c r="M938" s="55">
        <v>34013</v>
      </c>
      <c r="N938" s="55"/>
      <c r="O938" s="55" t="s">
        <v>93</v>
      </c>
      <c r="P938" s="55">
        <v>48811</v>
      </c>
      <c r="Q938" s="55" t="s">
        <v>37</v>
      </c>
      <c r="R938" s="55" t="s">
        <v>38</v>
      </c>
      <c r="S938" s="55"/>
      <c r="T938" s="55"/>
      <c r="U938" s="55" t="s">
        <v>38</v>
      </c>
      <c r="V938" s="55">
        <v>40.690264999999997</v>
      </c>
      <c r="W938" s="55">
        <v>-74.176412999999997</v>
      </c>
      <c r="X938" s="55" t="s">
        <v>39</v>
      </c>
      <c r="Y938" s="55" t="s">
        <v>94</v>
      </c>
      <c r="Z938" s="55" t="s">
        <v>34</v>
      </c>
      <c r="AA938" s="55">
        <v>0</v>
      </c>
      <c r="AB938" s="55" t="s">
        <v>41</v>
      </c>
      <c r="AC938" s="55">
        <v>8</v>
      </c>
      <c r="AD938" s="55"/>
      <c r="AE938" s="55" t="s">
        <v>53</v>
      </c>
      <c r="AF938" s="55" t="s">
        <v>54</v>
      </c>
      <c r="AG938" s="55">
        <v>5.4913600000000002</v>
      </c>
      <c r="AH938" s="57" t="s">
        <v>44</v>
      </c>
    </row>
    <row r="939" spans="1:34" x14ac:dyDescent="0.25">
      <c r="A939" s="54">
        <v>9376211</v>
      </c>
      <c r="B939" s="55"/>
      <c r="C939" s="55"/>
      <c r="D939" s="55">
        <v>62589313</v>
      </c>
      <c r="E939" s="55"/>
      <c r="F939" s="55">
        <v>300</v>
      </c>
      <c r="G939" s="55">
        <v>84216914</v>
      </c>
      <c r="H939" s="55"/>
      <c r="I939" s="55">
        <v>2275070000</v>
      </c>
      <c r="J939" s="55">
        <v>2</v>
      </c>
      <c r="K939" s="55" t="s">
        <v>34</v>
      </c>
      <c r="L939" s="55" t="s">
        <v>61</v>
      </c>
      <c r="M939" s="55">
        <v>34013</v>
      </c>
      <c r="N939" s="55"/>
      <c r="O939" s="55" t="s">
        <v>93</v>
      </c>
      <c r="P939" s="55">
        <v>48811</v>
      </c>
      <c r="Q939" s="55" t="s">
        <v>37</v>
      </c>
      <c r="R939" s="55" t="s">
        <v>38</v>
      </c>
      <c r="S939" s="55"/>
      <c r="T939" s="55"/>
      <c r="U939" s="55" t="s">
        <v>38</v>
      </c>
      <c r="V939" s="55">
        <v>40.690264999999997</v>
      </c>
      <c r="W939" s="55">
        <v>-74.176412999999997</v>
      </c>
      <c r="X939" s="55" t="s">
        <v>39</v>
      </c>
      <c r="Y939" s="55" t="s">
        <v>94</v>
      </c>
      <c r="Z939" s="55" t="s">
        <v>34</v>
      </c>
      <c r="AA939" s="55">
        <v>0</v>
      </c>
      <c r="AB939" s="55" t="s">
        <v>41</v>
      </c>
      <c r="AC939" s="55">
        <v>8</v>
      </c>
      <c r="AD939" s="55"/>
      <c r="AE939" s="55" t="s">
        <v>53</v>
      </c>
      <c r="AF939" s="55" t="s">
        <v>54</v>
      </c>
      <c r="AG939" s="55">
        <v>1.53101</v>
      </c>
      <c r="AH939" s="57" t="s">
        <v>44</v>
      </c>
    </row>
    <row r="940" spans="1:34" x14ac:dyDescent="0.25">
      <c r="A940" s="54">
        <v>9376211</v>
      </c>
      <c r="B940" s="55"/>
      <c r="C940" s="55"/>
      <c r="D940" s="55">
        <v>62589313</v>
      </c>
      <c r="E940" s="55"/>
      <c r="F940" s="55">
        <v>300</v>
      </c>
      <c r="G940" s="55">
        <v>173354614</v>
      </c>
      <c r="H940" s="55"/>
      <c r="I940" s="55">
        <v>2275070000</v>
      </c>
      <c r="J940" s="55">
        <v>2</v>
      </c>
      <c r="K940" s="55" t="s">
        <v>34</v>
      </c>
      <c r="L940" s="55" t="s">
        <v>61</v>
      </c>
      <c r="M940" s="55">
        <v>34013</v>
      </c>
      <c r="N940" s="55"/>
      <c r="O940" s="55" t="s">
        <v>93</v>
      </c>
      <c r="P940" s="55">
        <v>48811</v>
      </c>
      <c r="Q940" s="55" t="s">
        <v>37</v>
      </c>
      <c r="R940" s="55" t="s">
        <v>38</v>
      </c>
      <c r="S940" s="55"/>
      <c r="T940" s="55"/>
      <c r="U940" s="55" t="s">
        <v>38</v>
      </c>
      <c r="V940" s="55">
        <v>40.690264999999997</v>
      </c>
      <c r="W940" s="55">
        <v>-74.176412999999997</v>
      </c>
      <c r="X940" s="55" t="s">
        <v>39</v>
      </c>
      <c r="Y940" s="55" t="s">
        <v>94</v>
      </c>
      <c r="Z940" s="55" t="s">
        <v>34</v>
      </c>
      <c r="AA940" s="55">
        <v>0</v>
      </c>
      <c r="AB940" s="55" t="s">
        <v>41</v>
      </c>
      <c r="AC940" s="55">
        <v>8</v>
      </c>
      <c r="AD940" s="55"/>
      <c r="AE940" s="55" t="s">
        <v>53</v>
      </c>
      <c r="AF940" s="55" t="s">
        <v>54</v>
      </c>
      <c r="AG940" s="55">
        <v>0.59092800000000001</v>
      </c>
      <c r="AH940" s="57" t="s">
        <v>44</v>
      </c>
    </row>
    <row r="941" spans="1:34" x14ac:dyDescent="0.25">
      <c r="A941" s="54">
        <v>9376211</v>
      </c>
      <c r="B941" s="55"/>
      <c r="C941" s="55"/>
      <c r="D941" s="55">
        <v>62589313</v>
      </c>
      <c r="E941" s="55"/>
      <c r="F941" s="55">
        <v>300</v>
      </c>
      <c r="G941" s="55">
        <v>173353414</v>
      </c>
      <c r="H941" s="55"/>
      <c r="I941" s="55">
        <v>2275070000</v>
      </c>
      <c r="J941" s="55">
        <v>2</v>
      </c>
      <c r="K941" s="55" t="s">
        <v>34</v>
      </c>
      <c r="L941" s="55" t="s">
        <v>61</v>
      </c>
      <c r="M941" s="55">
        <v>34013</v>
      </c>
      <c r="N941" s="55"/>
      <c r="O941" s="55" t="s">
        <v>93</v>
      </c>
      <c r="P941" s="55">
        <v>48811</v>
      </c>
      <c r="Q941" s="55" t="s">
        <v>37</v>
      </c>
      <c r="R941" s="55" t="s">
        <v>38</v>
      </c>
      <c r="S941" s="55"/>
      <c r="T941" s="55"/>
      <c r="U941" s="55" t="s">
        <v>38</v>
      </c>
      <c r="V941" s="55">
        <v>40.690264999999997</v>
      </c>
      <c r="W941" s="55">
        <v>-74.176412999999997</v>
      </c>
      <c r="X941" s="55" t="s">
        <v>39</v>
      </c>
      <c r="Y941" s="55" t="s">
        <v>94</v>
      </c>
      <c r="Z941" s="55" t="s">
        <v>34</v>
      </c>
      <c r="AA941" s="55">
        <v>0</v>
      </c>
      <c r="AB941" s="55" t="s">
        <v>41</v>
      </c>
      <c r="AC941" s="55">
        <v>8</v>
      </c>
      <c r="AD941" s="55"/>
      <c r="AE941" s="55" t="s">
        <v>53</v>
      </c>
      <c r="AF941" s="55" t="s">
        <v>54</v>
      </c>
      <c r="AG941" s="55">
        <v>0.26683200000000001</v>
      </c>
      <c r="AH941" s="57" t="s">
        <v>44</v>
      </c>
    </row>
    <row r="942" spans="1:34" x14ac:dyDescent="0.25">
      <c r="A942" s="54">
        <v>9376211</v>
      </c>
      <c r="B942" s="55"/>
      <c r="C942" s="55"/>
      <c r="D942" s="55">
        <v>55178313</v>
      </c>
      <c r="E942" s="55"/>
      <c r="F942" s="55">
        <v>300</v>
      </c>
      <c r="G942" s="55">
        <v>166472314</v>
      </c>
      <c r="H942" s="55"/>
      <c r="I942" s="55">
        <v>2275020000</v>
      </c>
      <c r="J942" s="55">
        <v>2</v>
      </c>
      <c r="K942" s="55" t="s">
        <v>34</v>
      </c>
      <c r="L942" s="55" t="s">
        <v>61</v>
      </c>
      <c r="M942" s="55">
        <v>34013</v>
      </c>
      <c r="N942" s="55"/>
      <c r="O942" s="55" t="s">
        <v>93</v>
      </c>
      <c r="P942" s="55">
        <v>48811</v>
      </c>
      <c r="Q942" s="55" t="s">
        <v>37</v>
      </c>
      <c r="R942" s="55" t="s">
        <v>38</v>
      </c>
      <c r="S942" s="55"/>
      <c r="T942" s="55"/>
      <c r="U942" s="55" t="s">
        <v>38</v>
      </c>
      <c r="V942" s="55">
        <v>40.690264999999997</v>
      </c>
      <c r="W942" s="55">
        <v>-74.176412999999997</v>
      </c>
      <c r="X942" s="55" t="s">
        <v>39</v>
      </c>
      <c r="Y942" s="55" t="s">
        <v>94</v>
      </c>
      <c r="Z942" s="55" t="s">
        <v>34</v>
      </c>
      <c r="AA942" s="55">
        <v>0</v>
      </c>
      <c r="AB942" s="55" t="s">
        <v>41</v>
      </c>
      <c r="AC942" s="55">
        <v>8</v>
      </c>
      <c r="AD942" s="55"/>
      <c r="AE942" s="55" t="s">
        <v>53</v>
      </c>
      <c r="AF942" s="55" t="s">
        <v>54</v>
      </c>
      <c r="AG942" s="55">
        <v>3.7873799999999999E-2</v>
      </c>
      <c r="AH942" s="57" t="s">
        <v>44</v>
      </c>
    </row>
    <row r="943" spans="1:34" x14ac:dyDescent="0.25">
      <c r="A943" s="54">
        <v>9376211</v>
      </c>
      <c r="B943" s="55"/>
      <c r="C943" s="55"/>
      <c r="D943" s="55">
        <v>62589313</v>
      </c>
      <c r="E943" s="55"/>
      <c r="F943" s="55">
        <v>300</v>
      </c>
      <c r="G943" s="55">
        <v>84212214</v>
      </c>
      <c r="H943" s="55"/>
      <c r="I943" s="55">
        <v>2275070000</v>
      </c>
      <c r="J943" s="55">
        <v>2</v>
      </c>
      <c r="K943" s="55" t="s">
        <v>34</v>
      </c>
      <c r="L943" s="55" t="s">
        <v>61</v>
      </c>
      <c r="M943" s="55">
        <v>34013</v>
      </c>
      <c r="N943" s="55"/>
      <c r="O943" s="55" t="s">
        <v>93</v>
      </c>
      <c r="P943" s="55">
        <v>48811</v>
      </c>
      <c r="Q943" s="55" t="s">
        <v>37</v>
      </c>
      <c r="R943" s="55" t="s">
        <v>38</v>
      </c>
      <c r="S943" s="55"/>
      <c r="T943" s="55"/>
      <c r="U943" s="55" t="s">
        <v>38</v>
      </c>
      <c r="V943" s="55">
        <v>40.690264999999997</v>
      </c>
      <c r="W943" s="55">
        <v>-74.176412999999997</v>
      </c>
      <c r="X943" s="55" t="s">
        <v>39</v>
      </c>
      <c r="Y943" s="55" t="s">
        <v>94</v>
      </c>
      <c r="Z943" s="55" t="s">
        <v>34</v>
      </c>
      <c r="AA943" s="55">
        <v>0</v>
      </c>
      <c r="AB943" s="55" t="s">
        <v>41</v>
      </c>
      <c r="AC943" s="55">
        <v>8</v>
      </c>
      <c r="AD943" s="55"/>
      <c r="AE943" s="55" t="s">
        <v>53</v>
      </c>
      <c r="AF943" s="55" t="s">
        <v>54</v>
      </c>
      <c r="AG943" s="55">
        <v>6.9372799999999998E-2</v>
      </c>
      <c r="AH943" s="57" t="s">
        <v>44</v>
      </c>
    </row>
    <row r="944" spans="1:34" x14ac:dyDescent="0.25">
      <c r="A944" s="54">
        <v>9376211</v>
      </c>
      <c r="B944" s="55"/>
      <c r="C944" s="55"/>
      <c r="D944" s="55">
        <v>62589313</v>
      </c>
      <c r="E944" s="55"/>
      <c r="F944" s="55">
        <v>300</v>
      </c>
      <c r="G944" s="55">
        <v>84205514</v>
      </c>
      <c r="H944" s="55"/>
      <c r="I944" s="55">
        <v>2275070000</v>
      </c>
      <c r="J944" s="55">
        <v>2</v>
      </c>
      <c r="K944" s="55" t="s">
        <v>34</v>
      </c>
      <c r="L944" s="55" t="s">
        <v>61</v>
      </c>
      <c r="M944" s="55">
        <v>34013</v>
      </c>
      <c r="N944" s="55"/>
      <c r="O944" s="55" t="s">
        <v>93</v>
      </c>
      <c r="P944" s="55">
        <v>48811</v>
      </c>
      <c r="Q944" s="55" t="s">
        <v>37</v>
      </c>
      <c r="R944" s="55" t="s">
        <v>38</v>
      </c>
      <c r="S944" s="55"/>
      <c r="T944" s="55"/>
      <c r="U944" s="55" t="s">
        <v>38</v>
      </c>
      <c r="V944" s="55">
        <v>40.690264999999997</v>
      </c>
      <c r="W944" s="55">
        <v>-74.176412999999997</v>
      </c>
      <c r="X944" s="55" t="s">
        <v>39</v>
      </c>
      <c r="Y944" s="55" t="s">
        <v>94</v>
      </c>
      <c r="Z944" s="55" t="s">
        <v>34</v>
      </c>
      <c r="AA944" s="55">
        <v>0</v>
      </c>
      <c r="AB944" s="55" t="s">
        <v>41</v>
      </c>
      <c r="AC944" s="55">
        <v>8</v>
      </c>
      <c r="AD944" s="55"/>
      <c r="AE944" s="55" t="s">
        <v>53</v>
      </c>
      <c r="AF944" s="55" t="s">
        <v>54</v>
      </c>
      <c r="AG944" s="55">
        <v>0.141815</v>
      </c>
      <c r="AH944" s="57" t="s">
        <v>44</v>
      </c>
    </row>
    <row r="945" spans="1:34" x14ac:dyDescent="0.25">
      <c r="A945" s="54">
        <v>9376211</v>
      </c>
      <c r="B945" s="55"/>
      <c r="C945" s="55"/>
      <c r="D945" s="55">
        <v>55178313</v>
      </c>
      <c r="E945" s="55"/>
      <c r="F945" s="55">
        <v>300</v>
      </c>
      <c r="G945" s="55">
        <v>166473614</v>
      </c>
      <c r="H945" s="55"/>
      <c r="I945" s="55">
        <v>2275020000</v>
      </c>
      <c r="J945" s="55">
        <v>2</v>
      </c>
      <c r="K945" s="55" t="s">
        <v>34</v>
      </c>
      <c r="L945" s="55" t="s">
        <v>61</v>
      </c>
      <c r="M945" s="55">
        <v>34013</v>
      </c>
      <c r="N945" s="55"/>
      <c r="O945" s="55" t="s">
        <v>93</v>
      </c>
      <c r="P945" s="55">
        <v>48811</v>
      </c>
      <c r="Q945" s="55" t="s">
        <v>37</v>
      </c>
      <c r="R945" s="55" t="s">
        <v>38</v>
      </c>
      <c r="S945" s="55"/>
      <c r="T945" s="55"/>
      <c r="U945" s="55" t="s">
        <v>38</v>
      </c>
      <c r="V945" s="55">
        <v>40.690264999999997</v>
      </c>
      <c r="W945" s="55">
        <v>-74.176412999999997</v>
      </c>
      <c r="X945" s="55" t="s">
        <v>39</v>
      </c>
      <c r="Y945" s="55" t="s">
        <v>94</v>
      </c>
      <c r="Z945" s="55" t="s">
        <v>34</v>
      </c>
      <c r="AA945" s="55">
        <v>0</v>
      </c>
      <c r="AB945" s="55" t="s">
        <v>41</v>
      </c>
      <c r="AC945" s="55">
        <v>8</v>
      </c>
      <c r="AD945" s="55"/>
      <c r="AE945" s="55" t="s">
        <v>53</v>
      </c>
      <c r="AF945" s="55" t="s">
        <v>54</v>
      </c>
      <c r="AG945" s="55">
        <v>8.1439500000000002</v>
      </c>
      <c r="AH945" s="57" t="s">
        <v>44</v>
      </c>
    </row>
    <row r="946" spans="1:34" x14ac:dyDescent="0.25">
      <c r="A946" s="54">
        <v>9376211</v>
      </c>
      <c r="B946" s="55"/>
      <c r="C946" s="55"/>
      <c r="D946" s="55">
        <v>62589513</v>
      </c>
      <c r="E946" s="55"/>
      <c r="F946" s="55">
        <v>300</v>
      </c>
      <c r="G946" s="55">
        <v>137937614</v>
      </c>
      <c r="H946" s="55"/>
      <c r="I946" s="55">
        <v>2275060012</v>
      </c>
      <c r="J946" s="55">
        <v>2</v>
      </c>
      <c r="K946" s="55" t="s">
        <v>34</v>
      </c>
      <c r="L946" s="55" t="s">
        <v>61</v>
      </c>
      <c r="M946" s="55">
        <v>34013</v>
      </c>
      <c r="N946" s="55"/>
      <c r="O946" s="55" t="s">
        <v>93</v>
      </c>
      <c r="P946" s="55">
        <v>48811</v>
      </c>
      <c r="Q946" s="55" t="s">
        <v>37</v>
      </c>
      <c r="R946" s="55" t="s">
        <v>38</v>
      </c>
      <c r="S946" s="55"/>
      <c r="T946" s="55"/>
      <c r="U946" s="55" t="s">
        <v>38</v>
      </c>
      <c r="V946" s="55">
        <v>40.690264999999997</v>
      </c>
      <c r="W946" s="55">
        <v>-74.176412999999997</v>
      </c>
      <c r="X946" s="55" t="s">
        <v>39</v>
      </c>
      <c r="Y946" s="55" t="s">
        <v>94</v>
      </c>
      <c r="Z946" s="55" t="s">
        <v>34</v>
      </c>
      <c r="AA946" s="55">
        <v>0</v>
      </c>
      <c r="AB946" s="55" t="s">
        <v>41</v>
      </c>
      <c r="AC946" s="55">
        <v>8</v>
      </c>
      <c r="AD946" s="55"/>
      <c r="AE946" s="55" t="s">
        <v>53</v>
      </c>
      <c r="AF946" s="55" t="s">
        <v>54</v>
      </c>
      <c r="AG946" s="55">
        <v>31.7454</v>
      </c>
      <c r="AH946" s="57" t="s">
        <v>44</v>
      </c>
    </row>
    <row r="947" spans="1:34" x14ac:dyDescent="0.25">
      <c r="A947" s="54">
        <v>9376211</v>
      </c>
      <c r="B947" s="55"/>
      <c r="C947" s="55"/>
      <c r="D947" s="55">
        <v>62589313</v>
      </c>
      <c r="E947" s="55"/>
      <c r="F947" s="55">
        <v>300</v>
      </c>
      <c r="G947" s="55">
        <v>84212414</v>
      </c>
      <c r="H947" s="55"/>
      <c r="I947" s="55">
        <v>2275070000</v>
      </c>
      <c r="J947" s="55">
        <v>2</v>
      </c>
      <c r="K947" s="55" t="s">
        <v>34</v>
      </c>
      <c r="L947" s="55" t="s">
        <v>61</v>
      </c>
      <c r="M947" s="55">
        <v>34013</v>
      </c>
      <c r="N947" s="55"/>
      <c r="O947" s="55" t="s">
        <v>93</v>
      </c>
      <c r="P947" s="55">
        <v>48811</v>
      </c>
      <c r="Q947" s="55" t="s">
        <v>37</v>
      </c>
      <c r="R947" s="55" t="s">
        <v>38</v>
      </c>
      <c r="S947" s="55"/>
      <c r="T947" s="55"/>
      <c r="U947" s="55" t="s">
        <v>38</v>
      </c>
      <c r="V947" s="55">
        <v>40.690264999999997</v>
      </c>
      <c r="W947" s="55">
        <v>-74.176412999999997</v>
      </c>
      <c r="X947" s="55" t="s">
        <v>39</v>
      </c>
      <c r="Y947" s="55" t="s">
        <v>94</v>
      </c>
      <c r="Z947" s="55" t="s">
        <v>34</v>
      </c>
      <c r="AA947" s="55">
        <v>0</v>
      </c>
      <c r="AB947" s="55" t="s">
        <v>41</v>
      </c>
      <c r="AC947" s="55">
        <v>8</v>
      </c>
      <c r="AD947" s="55"/>
      <c r="AE947" s="55" t="s">
        <v>53</v>
      </c>
      <c r="AF947" s="55" t="s">
        <v>54</v>
      </c>
      <c r="AG947" s="55">
        <v>0.103146</v>
      </c>
      <c r="AH947" s="57" t="s">
        <v>44</v>
      </c>
    </row>
    <row r="948" spans="1:34" x14ac:dyDescent="0.25">
      <c r="A948" s="54">
        <v>9376211</v>
      </c>
      <c r="B948" s="55"/>
      <c r="C948" s="55"/>
      <c r="D948" s="55">
        <v>98310013</v>
      </c>
      <c r="E948" s="55"/>
      <c r="F948" s="55">
        <v>300</v>
      </c>
      <c r="G948" s="55">
        <v>148197914</v>
      </c>
      <c r="H948" s="55"/>
      <c r="I948" s="55">
        <v>2275050012</v>
      </c>
      <c r="J948" s="55">
        <v>2</v>
      </c>
      <c r="K948" s="55" t="s">
        <v>34</v>
      </c>
      <c r="L948" s="55" t="s">
        <v>61</v>
      </c>
      <c r="M948" s="55">
        <v>34013</v>
      </c>
      <c r="N948" s="55"/>
      <c r="O948" s="55" t="s">
        <v>93</v>
      </c>
      <c r="P948" s="55">
        <v>48811</v>
      </c>
      <c r="Q948" s="55" t="s">
        <v>37</v>
      </c>
      <c r="R948" s="55" t="s">
        <v>38</v>
      </c>
      <c r="S948" s="55"/>
      <c r="T948" s="55"/>
      <c r="U948" s="55" t="s">
        <v>38</v>
      </c>
      <c r="V948" s="55">
        <v>40.690264999999997</v>
      </c>
      <c r="W948" s="55">
        <v>-74.176412999999997</v>
      </c>
      <c r="X948" s="55" t="s">
        <v>39</v>
      </c>
      <c r="Y948" s="55" t="s">
        <v>94</v>
      </c>
      <c r="Z948" s="55" t="s">
        <v>34</v>
      </c>
      <c r="AA948" s="55">
        <v>0</v>
      </c>
      <c r="AB948" s="55" t="s">
        <v>41</v>
      </c>
      <c r="AC948" s="55">
        <v>8</v>
      </c>
      <c r="AD948" s="55"/>
      <c r="AE948" s="55" t="s">
        <v>53</v>
      </c>
      <c r="AF948" s="55" t="s">
        <v>54</v>
      </c>
      <c r="AG948" s="55">
        <v>6.8758100000000004E-3</v>
      </c>
      <c r="AH948" s="57" t="s">
        <v>44</v>
      </c>
    </row>
    <row r="949" spans="1:34" x14ac:dyDescent="0.25">
      <c r="A949" s="54">
        <v>9376211</v>
      </c>
      <c r="B949" s="55"/>
      <c r="C949" s="55"/>
      <c r="D949" s="55">
        <v>55178313</v>
      </c>
      <c r="E949" s="55"/>
      <c r="F949" s="55">
        <v>300</v>
      </c>
      <c r="G949" s="55">
        <v>166473514</v>
      </c>
      <c r="H949" s="55"/>
      <c r="I949" s="55">
        <v>2275020000</v>
      </c>
      <c r="J949" s="55">
        <v>2</v>
      </c>
      <c r="K949" s="55" t="s">
        <v>34</v>
      </c>
      <c r="L949" s="55" t="s">
        <v>61</v>
      </c>
      <c r="M949" s="55">
        <v>34013</v>
      </c>
      <c r="N949" s="55"/>
      <c r="O949" s="55" t="s">
        <v>93</v>
      </c>
      <c r="P949" s="55">
        <v>48811</v>
      </c>
      <c r="Q949" s="55" t="s">
        <v>37</v>
      </c>
      <c r="R949" s="55" t="s">
        <v>38</v>
      </c>
      <c r="S949" s="55"/>
      <c r="T949" s="55"/>
      <c r="U949" s="55" t="s">
        <v>38</v>
      </c>
      <c r="V949" s="55">
        <v>40.690264999999997</v>
      </c>
      <c r="W949" s="55">
        <v>-74.176412999999997</v>
      </c>
      <c r="X949" s="55" t="s">
        <v>39</v>
      </c>
      <c r="Y949" s="55" t="s">
        <v>94</v>
      </c>
      <c r="Z949" s="55" t="s">
        <v>34</v>
      </c>
      <c r="AA949" s="55">
        <v>0</v>
      </c>
      <c r="AB949" s="55" t="s">
        <v>41</v>
      </c>
      <c r="AC949" s="55">
        <v>8</v>
      </c>
      <c r="AD949" s="55"/>
      <c r="AE949" s="55" t="s">
        <v>53</v>
      </c>
      <c r="AF949" s="55" t="s">
        <v>54</v>
      </c>
      <c r="AG949" s="55">
        <v>23.9117</v>
      </c>
      <c r="AH949" s="57" t="s">
        <v>44</v>
      </c>
    </row>
    <row r="950" spans="1:34" x14ac:dyDescent="0.25">
      <c r="A950" s="54">
        <v>9376211</v>
      </c>
      <c r="B950" s="55"/>
      <c r="C950" s="55"/>
      <c r="D950" s="55">
        <v>55178313</v>
      </c>
      <c r="E950" s="55"/>
      <c r="F950" s="55">
        <v>300</v>
      </c>
      <c r="G950" s="55">
        <v>166471714</v>
      </c>
      <c r="H950" s="55"/>
      <c r="I950" s="55">
        <v>2275020000</v>
      </c>
      <c r="J950" s="55">
        <v>2</v>
      </c>
      <c r="K950" s="55" t="s">
        <v>34</v>
      </c>
      <c r="L950" s="55" t="s">
        <v>61</v>
      </c>
      <c r="M950" s="55">
        <v>34013</v>
      </c>
      <c r="N950" s="55"/>
      <c r="O950" s="55" t="s">
        <v>93</v>
      </c>
      <c r="P950" s="55">
        <v>48811</v>
      </c>
      <c r="Q950" s="55" t="s">
        <v>37</v>
      </c>
      <c r="R950" s="55" t="s">
        <v>38</v>
      </c>
      <c r="S950" s="55"/>
      <c r="T950" s="55"/>
      <c r="U950" s="55" t="s">
        <v>38</v>
      </c>
      <c r="V950" s="55">
        <v>40.690264999999997</v>
      </c>
      <c r="W950" s="55">
        <v>-74.176412999999997</v>
      </c>
      <c r="X950" s="55" t="s">
        <v>39</v>
      </c>
      <c r="Y950" s="55" t="s">
        <v>94</v>
      </c>
      <c r="Z950" s="55" t="s">
        <v>34</v>
      </c>
      <c r="AA950" s="55">
        <v>0</v>
      </c>
      <c r="AB950" s="55" t="s">
        <v>41</v>
      </c>
      <c r="AC950" s="55">
        <v>8</v>
      </c>
      <c r="AD950" s="55"/>
      <c r="AE950" s="55" t="s">
        <v>53</v>
      </c>
      <c r="AF950" s="55" t="s">
        <v>54</v>
      </c>
      <c r="AG950" s="55">
        <v>39.526299999999999</v>
      </c>
      <c r="AH950" s="57" t="s">
        <v>44</v>
      </c>
    </row>
    <row r="951" spans="1:34" x14ac:dyDescent="0.25">
      <c r="A951" s="54">
        <v>9376211</v>
      </c>
      <c r="B951" s="55"/>
      <c r="C951" s="55"/>
      <c r="D951" s="55">
        <v>55178313</v>
      </c>
      <c r="E951" s="55"/>
      <c r="F951" s="55">
        <v>300</v>
      </c>
      <c r="G951" s="55">
        <v>81781314</v>
      </c>
      <c r="H951" s="55"/>
      <c r="I951" s="55">
        <v>2275020000</v>
      </c>
      <c r="J951" s="55">
        <v>2</v>
      </c>
      <c r="K951" s="55" t="s">
        <v>34</v>
      </c>
      <c r="L951" s="55" t="s">
        <v>61</v>
      </c>
      <c r="M951" s="55">
        <v>34013</v>
      </c>
      <c r="N951" s="55"/>
      <c r="O951" s="55" t="s">
        <v>93</v>
      </c>
      <c r="P951" s="55">
        <v>48811</v>
      </c>
      <c r="Q951" s="55" t="s">
        <v>37</v>
      </c>
      <c r="R951" s="55" t="s">
        <v>38</v>
      </c>
      <c r="S951" s="55"/>
      <c r="T951" s="55"/>
      <c r="U951" s="55" t="s">
        <v>38</v>
      </c>
      <c r="V951" s="55">
        <v>40.690264999999997</v>
      </c>
      <c r="W951" s="55">
        <v>-74.176412999999997</v>
      </c>
      <c r="X951" s="55" t="s">
        <v>39</v>
      </c>
      <c r="Y951" s="55" t="s">
        <v>94</v>
      </c>
      <c r="Z951" s="55" t="s">
        <v>34</v>
      </c>
      <c r="AA951" s="55">
        <v>0</v>
      </c>
      <c r="AB951" s="55" t="s">
        <v>41</v>
      </c>
      <c r="AC951" s="55">
        <v>8</v>
      </c>
      <c r="AD951" s="55"/>
      <c r="AE951" s="55" t="s">
        <v>53</v>
      </c>
      <c r="AF951" s="55" t="s">
        <v>54</v>
      </c>
      <c r="AG951" s="55">
        <v>11.8482</v>
      </c>
      <c r="AH951" s="57" t="s">
        <v>44</v>
      </c>
    </row>
    <row r="952" spans="1:34" x14ac:dyDescent="0.25">
      <c r="A952" s="54">
        <v>9376211</v>
      </c>
      <c r="B952" s="55"/>
      <c r="C952" s="55"/>
      <c r="D952" s="55">
        <v>55178313</v>
      </c>
      <c r="E952" s="55"/>
      <c r="F952" s="55">
        <v>300</v>
      </c>
      <c r="G952" s="55">
        <v>166472514</v>
      </c>
      <c r="H952" s="55"/>
      <c r="I952" s="55">
        <v>2275020000</v>
      </c>
      <c r="J952" s="55">
        <v>2</v>
      </c>
      <c r="K952" s="55" t="s">
        <v>34</v>
      </c>
      <c r="L952" s="55" t="s">
        <v>61</v>
      </c>
      <c r="M952" s="55">
        <v>34013</v>
      </c>
      <c r="N952" s="55"/>
      <c r="O952" s="55" t="s">
        <v>93</v>
      </c>
      <c r="P952" s="55">
        <v>48811</v>
      </c>
      <c r="Q952" s="55" t="s">
        <v>37</v>
      </c>
      <c r="R952" s="55" t="s">
        <v>38</v>
      </c>
      <c r="S952" s="55"/>
      <c r="T952" s="55"/>
      <c r="U952" s="55" t="s">
        <v>38</v>
      </c>
      <c r="V952" s="55">
        <v>40.690264999999997</v>
      </c>
      <c r="W952" s="55">
        <v>-74.176412999999997</v>
      </c>
      <c r="X952" s="55" t="s">
        <v>39</v>
      </c>
      <c r="Y952" s="55" t="s">
        <v>94</v>
      </c>
      <c r="Z952" s="55" t="s">
        <v>34</v>
      </c>
      <c r="AA952" s="55">
        <v>0</v>
      </c>
      <c r="AB952" s="55" t="s">
        <v>41</v>
      </c>
      <c r="AC952" s="55">
        <v>8</v>
      </c>
      <c r="AD952" s="55"/>
      <c r="AE952" s="55" t="s">
        <v>53</v>
      </c>
      <c r="AF952" s="55" t="s">
        <v>54</v>
      </c>
      <c r="AG952" s="55">
        <v>10.9663</v>
      </c>
      <c r="AH952" s="57" t="s">
        <v>44</v>
      </c>
    </row>
    <row r="953" spans="1:34" x14ac:dyDescent="0.25">
      <c r="A953" s="54">
        <v>9376211</v>
      </c>
      <c r="B953" s="55"/>
      <c r="C953" s="55"/>
      <c r="D953" s="55">
        <v>62589313</v>
      </c>
      <c r="E953" s="55"/>
      <c r="F953" s="55">
        <v>300</v>
      </c>
      <c r="G953" s="55">
        <v>173353214</v>
      </c>
      <c r="H953" s="55"/>
      <c r="I953" s="55">
        <v>2275070000</v>
      </c>
      <c r="J953" s="55">
        <v>2</v>
      </c>
      <c r="K953" s="55" t="s">
        <v>34</v>
      </c>
      <c r="L953" s="55" t="s">
        <v>61</v>
      </c>
      <c r="M953" s="55">
        <v>34013</v>
      </c>
      <c r="N953" s="55"/>
      <c r="O953" s="55" t="s">
        <v>93</v>
      </c>
      <c r="P953" s="55">
        <v>48811</v>
      </c>
      <c r="Q953" s="55" t="s">
        <v>37</v>
      </c>
      <c r="R953" s="55" t="s">
        <v>38</v>
      </c>
      <c r="S953" s="55"/>
      <c r="T953" s="55"/>
      <c r="U953" s="55" t="s">
        <v>38</v>
      </c>
      <c r="V953" s="55">
        <v>40.690264999999997</v>
      </c>
      <c r="W953" s="55">
        <v>-74.176412999999997</v>
      </c>
      <c r="X953" s="55" t="s">
        <v>39</v>
      </c>
      <c r="Y953" s="55" t="s">
        <v>94</v>
      </c>
      <c r="Z953" s="55" t="s">
        <v>34</v>
      </c>
      <c r="AA953" s="55">
        <v>0</v>
      </c>
      <c r="AB953" s="55" t="s">
        <v>41</v>
      </c>
      <c r="AC953" s="55">
        <v>8</v>
      </c>
      <c r="AD953" s="55"/>
      <c r="AE953" s="55" t="s">
        <v>53</v>
      </c>
      <c r="AF953" s="55" t="s">
        <v>54</v>
      </c>
      <c r="AG953" s="55">
        <v>8.2545399999999994E-3</v>
      </c>
      <c r="AH953" s="57" t="s">
        <v>44</v>
      </c>
    </row>
    <row r="954" spans="1:34" x14ac:dyDescent="0.25">
      <c r="A954" s="54">
        <v>9376211</v>
      </c>
      <c r="B954" s="55"/>
      <c r="C954" s="55"/>
      <c r="D954" s="55">
        <v>62589513</v>
      </c>
      <c r="E954" s="55"/>
      <c r="F954" s="55">
        <v>300</v>
      </c>
      <c r="G954" s="55">
        <v>84221214</v>
      </c>
      <c r="H954" s="55"/>
      <c r="I954" s="55">
        <v>2275060012</v>
      </c>
      <c r="J954" s="55">
        <v>2</v>
      </c>
      <c r="K954" s="55" t="s">
        <v>34</v>
      </c>
      <c r="L954" s="55" t="s">
        <v>61</v>
      </c>
      <c r="M954" s="55">
        <v>34013</v>
      </c>
      <c r="N954" s="55"/>
      <c r="O954" s="55" t="s">
        <v>93</v>
      </c>
      <c r="P954" s="55">
        <v>48811</v>
      </c>
      <c r="Q954" s="55" t="s">
        <v>37</v>
      </c>
      <c r="R954" s="55" t="s">
        <v>38</v>
      </c>
      <c r="S954" s="55"/>
      <c r="T954" s="55"/>
      <c r="U954" s="55" t="s">
        <v>38</v>
      </c>
      <c r="V954" s="55">
        <v>40.690264999999997</v>
      </c>
      <c r="W954" s="55">
        <v>-74.176412999999997</v>
      </c>
      <c r="X954" s="55" t="s">
        <v>39</v>
      </c>
      <c r="Y954" s="55" t="s">
        <v>94</v>
      </c>
      <c r="Z954" s="55" t="s">
        <v>34</v>
      </c>
      <c r="AA954" s="55">
        <v>0</v>
      </c>
      <c r="AB954" s="55" t="s">
        <v>41</v>
      </c>
      <c r="AC954" s="55">
        <v>8</v>
      </c>
      <c r="AD954" s="55"/>
      <c r="AE954" s="55" t="s">
        <v>53</v>
      </c>
      <c r="AF954" s="55" t="s">
        <v>54</v>
      </c>
      <c r="AG954" s="55">
        <v>11.7446</v>
      </c>
      <c r="AH954" s="57" t="s">
        <v>44</v>
      </c>
    </row>
    <row r="955" spans="1:34" x14ac:dyDescent="0.25">
      <c r="A955" s="54">
        <v>9376211</v>
      </c>
      <c r="B955" s="55"/>
      <c r="C955" s="55"/>
      <c r="D955" s="55">
        <v>55178313</v>
      </c>
      <c r="E955" s="55"/>
      <c r="F955" s="55">
        <v>300</v>
      </c>
      <c r="G955" s="55">
        <v>81777114</v>
      </c>
      <c r="H955" s="55"/>
      <c r="I955" s="55">
        <v>2275020000</v>
      </c>
      <c r="J955" s="55">
        <v>2</v>
      </c>
      <c r="K955" s="55" t="s">
        <v>34</v>
      </c>
      <c r="L955" s="55" t="s">
        <v>61</v>
      </c>
      <c r="M955" s="55">
        <v>34013</v>
      </c>
      <c r="N955" s="55"/>
      <c r="O955" s="55" t="s">
        <v>93</v>
      </c>
      <c r="P955" s="55">
        <v>48811</v>
      </c>
      <c r="Q955" s="55" t="s">
        <v>37</v>
      </c>
      <c r="R955" s="55" t="s">
        <v>38</v>
      </c>
      <c r="S955" s="55"/>
      <c r="T955" s="55"/>
      <c r="U955" s="55" t="s">
        <v>38</v>
      </c>
      <c r="V955" s="55">
        <v>40.690264999999997</v>
      </c>
      <c r="W955" s="55">
        <v>-74.176412999999997</v>
      </c>
      <c r="X955" s="55" t="s">
        <v>39</v>
      </c>
      <c r="Y955" s="55" t="s">
        <v>94</v>
      </c>
      <c r="Z955" s="55" t="s">
        <v>34</v>
      </c>
      <c r="AA955" s="55">
        <v>0</v>
      </c>
      <c r="AB955" s="55" t="s">
        <v>41</v>
      </c>
      <c r="AC955" s="55">
        <v>8</v>
      </c>
      <c r="AD955" s="55"/>
      <c r="AE955" s="55" t="s">
        <v>53</v>
      </c>
      <c r="AF955" s="55" t="s">
        <v>54</v>
      </c>
      <c r="AG955" s="55">
        <v>9.2964699999999994E-3</v>
      </c>
      <c r="AH955" s="57" t="s">
        <v>44</v>
      </c>
    </row>
    <row r="956" spans="1:34" x14ac:dyDescent="0.25">
      <c r="A956" s="54">
        <v>9376211</v>
      </c>
      <c r="B956" s="55"/>
      <c r="C956" s="55"/>
      <c r="D956" s="55">
        <v>98310013</v>
      </c>
      <c r="E956" s="55"/>
      <c r="F956" s="55">
        <v>300</v>
      </c>
      <c r="G956" s="55">
        <v>148197414</v>
      </c>
      <c r="H956" s="55"/>
      <c r="I956" s="55">
        <v>2275050012</v>
      </c>
      <c r="J956" s="55">
        <v>2</v>
      </c>
      <c r="K956" s="55" t="s">
        <v>34</v>
      </c>
      <c r="L956" s="55" t="s">
        <v>61</v>
      </c>
      <c r="M956" s="55">
        <v>34013</v>
      </c>
      <c r="N956" s="55"/>
      <c r="O956" s="55" t="s">
        <v>93</v>
      </c>
      <c r="P956" s="55">
        <v>48811</v>
      </c>
      <c r="Q956" s="55" t="s">
        <v>37</v>
      </c>
      <c r="R956" s="55" t="s">
        <v>38</v>
      </c>
      <c r="S956" s="55"/>
      <c r="T956" s="55"/>
      <c r="U956" s="55" t="s">
        <v>38</v>
      </c>
      <c r="V956" s="55">
        <v>40.690264999999997</v>
      </c>
      <c r="W956" s="55">
        <v>-74.176412999999997</v>
      </c>
      <c r="X956" s="55" t="s">
        <v>39</v>
      </c>
      <c r="Y956" s="55" t="s">
        <v>94</v>
      </c>
      <c r="Z956" s="55" t="s">
        <v>34</v>
      </c>
      <c r="AA956" s="55">
        <v>0</v>
      </c>
      <c r="AB956" s="55" t="s">
        <v>41</v>
      </c>
      <c r="AC956" s="55">
        <v>8</v>
      </c>
      <c r="AD956" s="55"/>
      <c r="AE956" s="55" t="s">
        <v>53</v>
      </c>
      <c r="AF956" s="55" t="s">
        <v>54</v>
      </c>
      <c r="AG956" s="55">
        <v>9.8397699999999994E-3</v>
      </c>
      <c r="AH956" s="57" t="s">
        <v>44</v>
      </c>
    </row>
    <row r="957" spans="1:34" x14ac:dyDescent="0.25">
      <c r="A957" s="54">
        <v>9376211</v>
      </c>
      <c r="B957" s="55"/>
      <c r="C957" s="55"/>
      <c r="D957" s="55">
        <v>62589513</v>
      </c>
      <c r="E957" s="55"/>
      <c r="F957" s="55">
        <v>300</v>
      </c>
      <c r="G957" s="55">
        <v>148193814</v>
      </c>
      <c r="H957" s="55"/>
      <c r="I957" s="55">
        <v>2275060011</v>
      </c>
      <c r="J957" s="55">
        <v>2</v>
      </c>
      <c r="K957" s="55" t="s">
        <v>34</v>
      </c>
      <c r="L957" s="55" t="s">
        <v>61</v>
      </c>
      <c r="M957" s="55">
        <v>34013</v>
      </c>
      <c r="N957" s="55"/>
      <c r="O957" s="55" t="s">
        <v>93</v>
      </c>
      <c r="P957" s="55">
        <v>48811</v>
      </c>
      <c r="Q957" s="55" t="s">
        <v>37</v>
      </c>
      <c r="R957" s="55" t="s">
        <v>38</v>
      </c>
      <c r="S957" s="55"/>
      <c r="T957" s="55"/>
      <c r="U957" s="55" t="s">
        <v>38</v>
      </c>
      <c r="V957" s="55">
        <v>40.690264999999997</v>
      </c>
      <c r="W957" s="55">
        <v>-74.176412999999997</v>
      </c>
      <c r="X957" s="55" t="s">
        <v>39</v>
      </c>
      <c r="Y957" s="55" t="s">
        <v>94</v>
      </c>
      <c r="Z957" s="55" t="s">
        <v>34</v>
      </c>
      <c r="AA957" s="55">
        <v>0</v>
      </c>
      <c r="AB957" s="55" t="s">
        <v>41</v>
      </c>
      <c r="AC957" s="55">
        <v>8</v>
      </c>
      <c r="AD957" s="55"/>
      <c r="AE957" s="55" t="s">
        <v>53</v>
      </c>
      <c r="AF957" s="55" t="s">
        <v>54</v>
      </c>
      <c r="AG957" s="55">
        <v>3.1377099999999998E-2</v>
      </c>
      <c r="AH957" s="57" t="s">
        <v>44</v>
      </c>
    </row>
    <row r="958" spans="1:34" x14ac:dyDescent="0.25">
      <c r="A958" s="54">
        <v>9376211</v>
      </c>
      <c r="B958" s="55"/>
      <c r="C958" s="55"/>
      <c r="D958" s="55">
        <v>55178313</v>
      </c>
      <c r="E958" s="55"/>
      <c r="F958" s="55">
        <v>300</v>
      </c>
      <c r="G958" s="55">
        <v>166472914</v>
      </c>
      <c r="H958" s="55"/>
      <c r="I958" s="55">
        <v>2275020000</v>
      </c>
      <c r="J958" s="55">
        <v>2</v>
      </c>
      <c r="K958" s="55" t="s">
        <v>34</v>
      </c>
      <c r="L958" s="55" t="s">
        <v>61</v>
      </c>
      <c r="M958" s="55">
        <v>34013</v>
      </c>
      <c r="N958" s="55"/>
      <c r="O958" s="55" t="s">
        <v>93</v>
      </c>
      <c r="P958" s="55">
        <v>48811</v>
      </c>
      <c r="Q958" s="55" t="s">
        <v>37</v>
      </c>
      <c r="R958" s="55" t="s">
        <v>38</v>
      </c>
      <c r="S958" s="55"/>
      <c r="T958" s="55"/>
      <c r="U958" s="55" t="s">
        <v>38</v>
      </c>
      <c r="V958" s="55">
        <v>40.690264999999997</v>
      </c>
      <c r="W958" s="55">
        <v>-74.176412999999997</v>
      </c>
      <c r="X958" s="55" t="s">
        <v>39</v>
      </c>
      <c r="Y958" s="55" t="s">
        <v>94</v>
      </c>
      <c r="Z958" s="55" t="s">
        <v>34</v>
      </c>
      <c r="AA958" s="55">
        <v>0</v>
      </c>
      <c r="AB958" s="55" t="s">
        <v>41</v>
      </c>
      <c r="AC958" s="55">
        <v>8</v>
      </c>
      <c r="AD958" s="55"/>
      <c r="AE958" s="55" t="s">
        <v>53</v>
      </c>
      <c r="AF958" s="55" t="s">
        <v>54</v>
      </c>
      <c r="AG958" s="55">
        <v>5.05274E-3</v>
      </c>
      <c r="AH958" s="57" t="s">
        <v>44</v>
      </c>
    </row>
    <row r="959" spans="1:34" x14ac:dyDescent="0.25">
      <c r="A959" s="54">
        <v>9376211</v>
      </c>
      <c r="B959" s="55"/>
      <c r="C959" s="55"/>
      <c r="D959" s="55">
        <v>62589313</v>
      </c>
      <c r="E959" s="55"/>
      <c r="F959" s="55">
        <v>300</v>
      </c>
      <c r="G959" s="55">
        <v>145757914</v>
      </c>
      <c r="H959" s="55"/>
      <c r="I959" s="55">
        <v>2275070000</v>
      </c>
      <c r="J959" s="55">
        <v>2</v>
      </c>
      <c r="K959" s="55" t="s">
        <v>34</v>
      </c>
      <c r="L959" s="55" t="s">
        <v>61</v>
      </c>
      <c r="M959" s="55">
        <v>34013</v>
      </c>
      <c r="N959" s="55"/>
      <c r="O959" s="55" t="s">
        <v>93</v>
      </c>
      <c r="P959" s="55">
        <v>48811</v>
      </c>
      <c r="Q959" s="55" t="s">
        <v>37</v>
      </c>
      <c r="R959" s="55" t="s">
        <v>38</v>
      </c>
      <c r="S959" s="55"/>
      <c r="T959" s="55"/>
      <c r="U959" s="55" t="s">
        <v>38</v>
      </c>
      <c r="V959" s="55">
        <v>40.690264999999997</v>
      </c>
      <c r="W959" s="55">
        <v>-74.176412999999997</v>
      </c>
      <c r="X959" s="55" t="s">
        <v>39</v>
      </c>
      <c r="Y959" s="55" t="s">
        <v>94</v>
      </c>
      <c r="Z959" s="55" t="s">
        <v>34</v>
      </c>
      <c r="AA959" s="55">
        <v>0</v>
      </c>
      <c r="AB959" s="55" t="s">
        <v>41</v>
      </c>
      <c r="AC959" s="55">
        <v>8</v>
      </c>
      <c r="AD959" s="55"/>
      <c r="AE959" s="55" t="s">
        <v>53</v>
      </c>
      <c r="AF959" s="55" t="s">
        <v>54</v>
      </c>
      <c r="AG959" s="55">
        <v>2.2479900000000002</v>
      </c>
      <c r="AH959" s="57" t="s">
        <v>44</v>
      </c>
    </row>
    <row r="960" spans="1:34" x14ac:dyDescent="0.25">
      <c r="A960" s="54">
        <v>9376211</v>
      </c>
      <c r="B960" s="55"/>
      <c r="C960" s="55"/>
      <c r="D960" s="55">
        <v>62589313</v>
      </c>
      <c r="E960" s="55"/>
      <c r="F960" s="55">
        <v>300</v>
      </c>
      <c r="G960" s="55">
        <v>173353314</v>
      </c>
      <c r="H960" s="55"/>
      <c r="I960" s="55">
        <v>2275070000</v>
      </c>
      <c r="J960" s="55">
        <v>2</v>
      </c>
      <c r="K960" s="55" t="s">
        <v>34</v>
      </c>
      <c r="L960" s="55" t="s">
        <v>61</v>
      </c>
      <c r="M960" s="55">
        <v>34013</v>
      </c>
      <c r="N960" s="55"/>
      <c r="O960" s="55" t="s">
        <v>93</v>
      </c>
      <c r="P960" s="55">
        <v>48811</v>
      </c>
      <c r="Q960" s="55" t="s">
        <v>37</v>
      </c>
      <c r="R960" s="55" t="s">
        <v>38</v>
      </c>
      <c r="S960" s="55"/>
      <c r="T960" s="55"/>
      <c r="U960" s="55" t="s">
        <v>38</v>
      </c>
      <c r="V960" s="55">
        <v>40.690264999999997</v>
      </c>
      <c r="W960" s="55">
        <v>-74.176412999999997</v>
      </c>
      <c r="X960" s="55" t="s">
        <v>39</v>
      </c>
      <c r="Y960" s="55" t="s">
        <v>94</v>
      </c>
      <c r="Z960" s="55" t="s">
        <v>34</v>
      </c>
      <c r="AA960" s="55">
        <v>0</v>
      </c>
      <c r="AB960" s="55" t="s">
        <v>41</v>
      </c>
      <c r="AC960" s="55">
        <v>8</v>
      </c>
      <c r="AD960" s="55"/>
      <c r="AE960" s="55" t="s">
        <v>53</v>
      </c>
      <c r="AF960" s="55" t="s">
        <v>54</v>
      </c>
      <c r="AG960" s="55">
        <v>0.78914899999999999</v>
      </c>
      <c r="AH960" s="57" t="s">
        <v>44</v>
      </c>
    </row>
    <row r="961" spans="1:34" x14ac:dyDescent="0.25">
      <c r="A961" s="54">
        <v>9376211</v>
      </c>
      <c r="B961" s="55"/>
      <c r="C961" s="55"/>
      <c r="D961" s="55">
        <v>55178313</v>
      </c>
      <c r="E961" s="55"/>
      <c r="F961" s="55">
        <v>300</v>
      </c>
      <c r="G961" s="55">
        <v>81786114</v>
      </c>
      <c r="H961" s="55"/>
      <c r="I961" s="55">
        <v>2275020000</v>
      </c>
      <c r="J961" s="55">
        <v>2</v>
      </c>
      <c r="K961" s="55" t="s">
        <v>34</v>
      </c>
      <c r="L961" s="55" t="s">
        <v>61</v>
      </c>
      <c r="M961" s="55">
        <v>34013</v>
      </c>
      <c r="N961" s="55"/>
      <c r="O961" s="55" t="s">
        <v>93</v>
      </c>
      <c r="P961" s="55">
        <v>48811</v>
      </c>
      <c r="Q961" s="55" t="s">
        <v>37</v>
      </c>
      <c r="R961" s="55" t="s">
        <v>38</v>
      </c>
      <c r="S961" s="55"/>
      <c r="T961" s="55"/>
      <c r="U961" s="55" t="s">
        <v>38</v>
      </c>
      <c r="V961" s="55">
        <v>40.690264999999997</v>
      </c>
      <c r="W961" s="55">
        <v>-74.176412999999997</v>
      </c>
      <c r="X961" s="55" t="s">
        <v>39</v>
      </c>
      <c r="Y961" s="55" t="s">
        <v>94</v>
      </c>
      <c r="Z961" s="55" t="s">
        <v>34</v>
      </c>
      <c r="AA961" s="55">
        <v>0</v>
      </c>
      <c r="AB961" s="55" t="s">
        <v>41</v>
      </c>
      <c r="AC961" s="55">
        <v>8</v>
      </c>
      <c r="AD961" s="55"/>
      <c r="AE961" s="55" t="s">
        <v>53</v>
      </c>
      <c r="AF961" s="55" t="s">
        <v>54</v>
      </c>
      <c r="AG961" s="55">
        <v>203.13800000000001</v>
      </c>
      <c r="AH961" s="57" t="s">
        <v>44</v>
      </c>
    </row>
    <row r="962" spans="1:34" x14ac:dyDescent="0.25">
      <c r="A962" s="54">
        <v>9376211</v>
      </c>
      <c r="B962" s="55"/>
      <c r="C962" s="55"/>
      <c r="D962" s="55">
        <v>55178313</v>
      </c>
      <c r="E962" s="55"/>
      <c r="F962" s="55">
        <v>300</v>
      </c>
      <c r="G962" s="55">
        <v>166472614</v>
      </c>
      <c r="H962" s="55"/>
      <c r="I962" s="55">
        <v>2275020000</v>
      </c>
      <c r="J962" s="55">
        <v>2</v>
      </c>
      <c r="K962" s="55" t="s">
        <v>34</v>
      </c>
      <c r="L962" s="55" t="s">
        <v>61</v>
      </c>
      <c r="M962" s="55">
        <v>34013</v>
      </c>
      <c r="N962" s="55"/>
      <c r="O962" s="55" t="s">
        <v>93</v>
      </c>
      <c r="P962" s="55">
        <v>48811</v>
      </c>
      <c r="Q962" s="55" t="s">
        <v>37</v>
      </c>
      <c r="R962" s="55" t="s">
        <v>38</v>
      </c>
      <c r="S962" s="55"/>
      <c r="T962" s="55"/>
      <c r="U962" s="55" t="s">
        <v>38</v>
      </c>
      <c r="V962" s="55">
        <v>40.690264999999997</v>
      </c>
      <c r="W962" s="55">
        <v>-74.176412999999997</v>
      </c>
      <c r="X962" s="55" t="s">
        <v>39</v>
      </c>
      <c r="Y962" s="55" t="s">
        <v>94</v>
      </c>
      <c r="Z962" s="55" t="s">
        <v>34</v>
      </c>
      <c r="AA962" s="55">
        <v>0</v>
      </c>
      <c r="AB962" s="55" t="s">
        <v>41</v>
      </c>
      <c r="AC962" s="55">
        <v>8</v>
      </c>
      <c r="AD962" s="55"/>
      <c r="AE962" s="55" t="s">
        <v>53</v>
      </c>
      <c r="AF962" s="55" t="s">
        <v>54</v>
      </c>
      <c r="AG962" s="55">
        <v>43.671500000000002</v>
      </c>
      <c r="AH962" s="57" t="s">
        <v>44</v>
      </c>
    </row>
    <row r="963" spans="1:34" x14ac:dyDescent="0.25">
      <c r="A963" s="54">
        <v>9376211</v>
      </c>
      <c r="B963" s="55"/>
      <c r="C963" s="55"/>
      <c r="D963" s="55">
        <v>55178313</v>
      </c>
      <c r="E963" s="55"/>
      <c r="F963" s="55">
        <v>300</v>
      </c>
      <c r="G963" s="55">
        <v>81783614</v>
      </c>
      <c r="H963" s="55"/>
      <c r="I963" s="55">
        <v>2275020000</v>
      </c>
      <c r="J963" s="55">
        <v>2</v>
      </c>
      <c r="K963" s="55" t="s">
        <v>34</v>
      </c>
      <c r="L963" s="55" t="s">
        <v>61</v>
      </c>
      <c r="M963" s="55">
        <v>34013</v>
      </c>
      <c r="N963" s="55"/>
      <c r="O963" s="55" t="s">
        <v>93</v>
      </c>
      <c r="P963" s="55">
        <v>48811</v>
      </c>
      <c r="Q963" s="55" t="s">
        <v>37</v>
      </c>
      <c r="R963" s="55" t="s">
        <v>38</v>
      </c>
      <c r="S963" s="55"/>
      <c r="T963" s="55"/>
      <c r="U963" s="55" t="s">
        <v>38</v>
      </c>
      <c r="V963" s="55">
        <v>40.690264999999997</v>
      </c>
      <c r="W963" s="55">
        <v>-74.176412999999997</v>
      </c>
      <c r="X963" s="55" t="s">
        <v>39</v>
      </c>
      <c r="Y963" s="55" t="s">
        <v>94</v>
      </c>
      <c r="Z963" s="55" t="s">
        <v>34</v>
      </c>
      <c r="AA963" s="55">
        <v>0</v>
      </c>
      <c r="AB963" s="55" t="s">
        <v>41</v>
      </c>
      <c r="AC963" s="55">
        <v>8</v>
      </c>
      <c r="AD963" s="55"/>
      <c r="AE963" s="55" t="s">
        <v>53</v>
      </c>
      <c r="AF963" s="55" t="s">
        <v>54</v>
      </c>
      <c r="AG963" s="55">
        <v>3.5563299999999999E-2</v>
      </c>
      <c r="AH963" s="57" t="s">
        <v>44</v>
      </c>
    </row>
    <row r="964" spans="1:34" x14ac:dyDescent="0.25">
      <c r="A964" s="54">
        <v>9376211</v>
      </c>
      <c r="B964" s="55"/>
      <c r="C964" s="55"/>
      <c r="D964" s="55">
        <v>98310013</v>
      </c>
      <c r="E964" s="55"/>
      <c r="F964" s="55">
        <v>300</v>
      </c>
      <c r="G964" s="55">
        <v>148199314</v>
      </c>
      <c r="H964" s="55"/>
      <c r="I964" s="55">
        <v>2275050012</v>
      </c>
      <c r="J964" s="55">
        <v>2</v>
      </c>
      <c r="K964" s="55" t="s">
        <v>34</v>
      </c>
      <c r="L964" s="55" t="s">
        <v>61</v>
      </c>
      <c r="M964" s="55">
        <v>34013</v>
      </c>
      <c r="N964" s="55"/>
      <c r="O964" s="55" t="s">
        <v>93</v>
      </c>
      <c r="P964" s="55">
        <v>48811</v>
      </c>
      <c r="Q964" s="55" t="s">
        <v>37</v>
      </c>
      <c r="R964" s="55" t="s">
        <v>38</v>
      </c>
      <c r="S964" s="55"/>
      <c r="T964" s="55"/>
      <c r="U964" s="55" t="s">
        <v>38</v>
      </c>
      <c r="V964" s="55">
        <v>40.690264999999997</v>
      </c>
      <c r="W964" s="55">
        <v>-74.176412999999997</v>
      </c>
      <c r="X964" s="55" t="s">
        <v>39</v>
      </c>
      <c r="Y964" s="55" t="s">
        <v>94</v>
      </c>
      <c r="Z964" s="55" t="s">
        <v>34</v>
      </c>
      <c r="AA964" s="55">
        <v>0</v>
      </c>
      <c r="AB964" s="55" t="s">
        <v>41</v>
      </c>
      <c r="AC964" s="55">
        <v>8</v>
      </c>
      <c r="AD964" s="55"/>
      <c r="AE964" s="55" t="s">
        <v>53</v>
      </c>
      <c r="AF964" s="55" t="s">
        <v>54</v>
      </c>
      <c r="AG964" s="55">
        <v>2.0982399999999998E-2</v>
      </c>
      <c r="AH964" s="57" t="s">
        <v>44</v>
      </c>
    </row>
    <row r="965" spans="1:34" x14ac:dyDescent="0.25">
      <c r="A965" s="54">
        <v>9376211</v>
      </c>
      <c r="B965" s="55"/>
      <c r="C965" s="55"/>
      <c r="D965" s="55">
        <v>62589313</v>
      </c>
      <c r="E965" s="55"/>
      <c r="F965" s="55">
        <v>300</v>
      </c>
      <c r="G965" s="55">
        <v>173355514</v>
      </c>
      <c r="H965" s="55"/>
      <c r="I965" s="55">
        <v>2275070000</v>
      </c>
      <c r="J965" s="55">
        <v>2</v>
      </c>
      <c r="K965" s="55" t="s">
        <v>34</v>
      </c>
      <c r="L965" s="55" t="s">
        <v>61</v>
      </c>
      <c r="M965" s="55">
        <v>34013</v>
      </c>
      <c r="N965" s="55"/>
      <c r="O965" s="55" t="s">
        <v>93</v>
      </c>
      <c r="P965" s="55">
        <v>48811</v>
      </c>
      <c r="Q965" s="55" t="s">
        <v>37</v>
      </c>
      <c r="R965" s="55" t="s">
        <v>38</v>
      </c>
      <c r="S965" s="55"/>
      <c r="T965" s="55"/>
      <c r="U965" s="55" t="s">
        <v>38</v>
      </c>
      <c r="V965" s="55">
        <v>40.690264999999997</v>
      </c>
      <c r="W965" s="55">
        <v>-74.176412999999997</v>
      </c>
      <c r="X965" s="55" t="s">
        <v>39</v>
      </c>
      <c r="Y965" s="55" t="s">
        <v>94</v>
      </c>
      <c r="Z965" s="55" t="s">
        <v>34</v>
      </c>
      <c r="AA965" s="55">
        <v>0</v>
      </c>
      <c r="AB965" s="55" t="s">
        <v>41</v>
      </c>
      <c r="AC965" s="55">
        <v>8</v>
      </c>
      <c r="AD965" s="55"/>
      <c r="AE965" s="55" t="s">
        <v>53</v>
      </c>
      <c r="AF965" s="55" t="s">
        <v>54</v>
      </c>
      <c r="AG965" s="55">
        <v>0.45766800000000002</v>
      </c>
      <c r="AH965" s="57" t="s">
        <v>44</v>
      </c>
    </row>
    <row r="966" spans="1:34" x14ac:dyDescent="0.25">
      <c r="A966" s="54">
        <v>9376211</v>
      </c>
      <c r="B966" s="55"/>
      <c r="C966" s="55"/>
      <c r="D966" s="55">
        <v>62589613</v>
      </c>
      <c r="E966" s="55"/>
      <c r="F966" s="55">
        <v>300</v>
      </c>
      <c r="G966" s="55">
        <v>84221614</v>
      </c>
      <c r="H966" s="55"/>
      <c r="I966" s="55">
        <v>2265008005</v>
      </c>
      <c r="J966" s="55">
        <v>2</v>
      </c>
      <c r="K966" s="55" t="s">
        <v>34</v>
      </c>
      <c r="L966" s="55" t="s">
        <v>61</v>
      </c>
      <c r="M966" s="55">
        <v>34013</v>
      </c>
      <c r="N966" s="55"/>
      <c r="O966" s="55" t="s">
        <v>93</v>
      </c>
      <c r="P966" s="55">
        <v>48811</v>
      </c>
      <c r="Q966" s="55" t="s">
        <v>37</v>
      </c>
      <c r="R966" s="55" t="s">
        <v>38</v>
      </c>
      <c r="S966" s="55"/>
      <c r="T966" s="55"/>
      <c r="U966" s="55" t="s">
        <v>38</v>
      </c>
      <c r="V966" s="55">
        <v>40.690264999999997</v>
      </c>
      <c r="W966" s="55">
        <v>-74.176412999999997</v>
      </c>
      <c r="X966" s="55" t="s">
        <v>39</v>
      </c>
      <c r="Y966" s="55" t="s">
        <v>94</v>
      </c>
      <c r="Z966" s="55" t="s">
        <v>34</v>
      </c>
      <c r="AA966" s="55">
        <v>0</v>
      </c>
      <c r="AB966" s="55" t="s">
        <v>41</v>
      </c>
      <c r="AC966" s="55">
        <v>8</v>
      </c>
      <c r="AD966" s="55"/>
      <c r="AE966" s="55" t="s">
        <v>53</v>
      </c>
      <c r="AF966" s="55" t="s">
        <v>54</v>
      </c>
      <c r="AG966" s="55">
        <v>156.65100000000001</v>
      </c>
      <c r="AH966" s="57" t="s">
        <v>44</v>
      </c>
    </row>
    <row r="967" spans="1:34" x14ac:dyDescent="0.25">
      <c r="A967" s="54">
        <v>9376211</v>
      </c>
      <c r="B967" s="55"/>
      <c r="C967" s="55"/>
      <c r="D967" s="55">
        <v>62589313</v>
      </c>
      <c r="E967" s="55"/>
      <c r="F967" s="55">
        <v>300</v>
      </c>
      <c r="G967" s="55">
        <v>173354814</v>
      </c>
      <c r="H967" s="55"/>
      <c r="I967" s="55">
        <v>2275070000</v>
      </c>
      <c r="J967" s="55">
        <v>2</v>
      </c>
      <c r="K967" s="55" t="s">
        <v>34</v>
      </c>
      <c r="L967" s="55" t="s">
        <v>61</v>
      </c>
      <c r="M967" s="55">
        <v>34013</v>
      </c>
      <c r="N967" s="55"/>
      <c r="O967" s="55" t="s">
        <v>93</v>
      </c>
      <c r="P967" s="55">
        <v>48811</v>
      </c>
      <c r="Q967" s="55" t="s">
        <v>37</v>
      </c>
      <c r="R967" s="55" t="s">
        <v>38</v>
      </c>
      <c r="S967" s="55"/>
      <c r="T967" s="55"/>
      <c r="U967" s="55" t="s">
        <v>38</v>
      </c>
      <c r="V967" s="55">
        <v>40.690264999999997</v>
      </c>
      <c r="W967" s="55">
        <v>-74.176412999999997</v>
      </c>
      <c r="X967" s="55" t="s">
        <v>39</v>
      </c>
      <c r="Y967" s="55" t="s">
        <v>94</v>
      </c>
      <c r="Z967" s="55" t="s">
        <v>34</v>
      </c>
      <c r="AA967" s="55">
        <v>0</v>
      </c>
      <c r="AB967" s="55" t="s">
        <v>41</v>
      </c>
      <c r="AC967" s="55">
        <v>8</v>
      </c>
      <c r="AD967" s="55"/>
      <c r="AE967" s="55" t="s">
        <v>53</v>
      </c>
      <c r="AF967" s="55" t="s">
        <v>54</v>
      </c>
      <c r="AG967" s="55">
        <v>2.0822599999999999E-4</v>
      </c>
      <c r="AH967" s="57" t="s">
        <v>44</v>
      </c>
    </row>
    <row r="968" spans="1:34" x14ac:dyDescent="0.25">
      <c r="A968" s="54">
        <v>9376211</v>
      </c>
      <c r="B968" s="55"/>
      <c r="C968" s="55"/>
      <c r="D968" s="55">
        <v>55178313</v>
      </c>
      <c r="E968" s="55"/>
      <c r="F968" s="55">
        <v>300</v>
      </c>
      <c r="G968" s="55">
        <v>166473914</v>
      </c>
      <c r="H968" s="55"/>
      <c r="I968" s="55">
        <v>2275020000</v>
      </c>
      <c r="J968" s="55">
        <v>2</v>
      </c>
      <c r="K968" s="55" t="s">
        <v>34</v>
      </c>
      <c r="L968" s="55" t="s">
        <v>61</v>
      </c>
      <c r="M968" s="55">
        <v>34013</v>
      </c>
      <c r="N968" s="55"/>
      <c r="O968" s="55" t="s">
        <v>93</v>
      </c>
      <c r="P968" s="55">
        <v>48811</v>
      </c>
      <c r="Q968" s="55" t="s">
        <v>37</v>
      </c>
      <c r="R968" s="55" t="s">
        <v>38</v>
      </c>
      <c r="S968" s="55"/>
      <c r="T968" s="55"/>
      <c r="U968" s="55" t="s">
        <v>38</v>
      </c>
      <c r="V968" s="55">
        <v>40.690264999999997</v>
      </c>
      <c r="W968" s="55">
        <v>-74.176412999999997</v>
      </c>
      <c r="X968" s="55" t="s">
        <v>39</v>
      </c>
      <c r="Y968" s="55" t="s">
        <v>94</v>
      </c>
      <c r="Z968" s="55" t="s">
        <v>34</v>
      </c>
      <c r="AA968" s="55">
        <v>0</v>
      </c>
      <c r="AB968" s="55" t="s">
        <v>41</v>
      </c>
      <c r="AC968" s="55">
        <v>8</v>
      </c>
      <c r="AD968" s="55"/>
      <c r="AE968" s="55" t="s">
        <v>53</v>
      </c>
      <c r="AF968" s="55" t="s">
        <v>54</v>
      </c>
      <c r="AG968" s="55">
        <v>0.79871400000000004</v>
      </c>
      <c r="AH968" s="57" t="s">
        <v>44</v>
      </c>
    </row>
    <row r="969" spans="1:34" x14ac:dyDescent="0.25">
      <c r="A969" s="54">
        <v>9376211</v>
      </c>
      <c r="B969" s="55"/>
      <c r="C969" s="55"/>
      <c r="D969" s="55">
        <v>62589313</v>
      </c>
      <c r="E969" s="55"/>
      <c r="F969" s="55">
        <v>300</v>
      </c>
      <c r="G969" s="55">
        <v>148191114</v>
      </c>
      <c r="H969" s="55"/>
      <c r="I969" s="55">
        <v>2275070000</v>
      </c>
      <c r="J969" s="55">
        <v>2</v>
      </c>
      <c r="K969" s="55" t="s">
        <v>34</v>
      </c>
      <c r="L969" s="55" t="s">
        <v>61</v>
      </c>
      <c r="M969" s="55">
        <v>34013</v>
      </c>
      <c r="N969" s="55"/>
      <c r="O969" s="55" t="s">
        <v>93</v>
      </c>
      <c r="P969" s="55">
        <v>48811</v>
      </c>
      <c r="Q969" s="55" t="s">
        <v>37</v>
      </c>
      <c r="R969" s="55" t="s">
        <v>38</v>
      </c>
      <c r="S969" s="55"/>
      <c r="T969" s="55"/>
      <c r="U969" s="55" t="s">
        <v>38</v>
      </c>
      <c r="V969" s="55">
        <v>40.690264999999997</v>
      </c>
      <c r="W969" s="55">
        <v>-74.176412999999997</v>
      </c>
      <c r="X969" s="55" t="s">
        <v>39</v>
      </c>
      <c r="Y969" s="55" t="s">
        <v>94</v>
      </c>
      <c r="Z969" s="55" t="s">
        <v>34</v>
      </c>
      <c r="AA969" s="55">
        <v>0</v>
      </c>
      <c r="AB969" s="55" t="s">
        <v>41</v>
      </c>
      <c r="AC969" s="55">
        <v>8</v>
      </c>
      <c r="AD969" s="55"/>
      <c r="AE969" s="55" t="s">
        <v>53</v>
      </c>
      <c r="AF969" s="55" t="s">
        <v>54</v>
      </c>
      <c r="AG969" s="55">
        <v>9.8380499999999992E-4</v>
      </c>
      <c r="AH969" s="57" t="s">
        <v>44</v>
      </c>
    </row>
    <row r="970" spans="1:34" x14ac:dyDescent="0.25">
      <c r="A970" s="54">
        <v>9376211</v>
      </c>
      <c r="B970" s="55"/>
      <c r="C970" s="55"/>
      <c r="D970" s="55">
        <v>62589313</v>
      </c>
      <c r="E970" s="55"/>
      <c r="F970" s="55">
        <v>300</v>
      </c>
      <c r="G970" s="55">
        <v>84214614</v>
      </c>
      <c r="H970" s="55"/>
      <c r="I970" s="55">
        <v>2275070000</v>
      </c>
      <c r="J970" s="55">
        <v>2</v>
      </c>
      <c r="K970" s="55" t="s">
        <v>34</v>
      </c>
      <c r="L970" s="55" t="s">
        <v>61</v>
      </c>
      <c r="M970" s="55">
        <v>34013</v>
      </c>
      <c r="N970" s="55"/>
      <c r="O970" s="55" t="s">
        <v>93</v>
      </c>
      <c r="P970" s="55">
        <v>48811</v>
      </c>
      <c r="Q970" s="55" t="s">
        <v>37</v>
      </c>
      <c r="R970" s="55" t="s">
        <v>38</v>
      </c>
      <c r="S970" s="55"/>
      <c r="T970" s="55"/>
      <c r="U970" s="55" t="s">
        <v>38</v>
      </c>
      <c r="V970" s="55">
        <v>40.690264999999997</v>
      </c>
      <c r="W970" s="55">
        <v>-74.176412999999997</v>
      </c>
      <c r="X970" s="55" t="s">
        <v>39</v>
      </c>
      <c r="Y970" s="55" t="s">
        <v>94</v>
      </c>
      <c r="Z970" s="55" t="s">
        <v>34</v>
      </c>
      <c r="AA970" s="55">
        <v>0</v>
      </c>
      <c r="AB970" s="55" t="s">
        <v>41</v>
      </c>
      <c r="AC970" s="55">
        <v>8</v>
      </c>
      <c r="AD970" s="55"/>
      <c r="AE970" s="55" t="s">
        <v>53</v>
      </c>
      <c r="AF970" s="55" t="s">
        <v>54</v>
      </c>
      <c r="AG970" s="55">
        <v>1.8343400000000001E-3</v>
      </c>
      <c r="AH970" s="57" t="s">
        <v>44</v>
      </c>
    </row>
    <row r="971" spans="1:34" x14ac:dyDescent="0.25">
      <c r="A971" s="54">
        <v>9376211</v>
      </c>
      <c r="B971" s="55"/>
      <c r="C971" s="55"/>
      <c r="D971" s="55">
        <v>62589313</v>
      </c>
      <c r="E971" s="55"/>
      <c r="F971" s="55">
        <v>300</v>
      </c>
      <c r="G971" s="55">
        <v>173355414</v>
      </c>
      <c r="H971" s="55"/>
      <c r="I971" s="55">
        <v>2275070000</v>
      </c>
      <c r="J971" s="55">
        <v>2</v>
      </c>
      <c r="K971" s="55" t="s">
        <v>34</v>
      </c>
      <c r="L971" s="55" t="s">
        <v>61</v>
      </c>
      <c r="M971" s="55">
        <v>34013</v>
      </c>
      <c r="N971" s="55"/>
      <c r="O971" s="55" t="s">
        <v>93</v>
      </c>
      <c r="P971" s="55">
        <v>48811</v>
      </c>
      <c r="Q971" s="55" t="s">
        <v>37</v>
      </c>
      <c r="R971" s="55" t="s">
        <v>38</v>
      </c>
      <c r="S971" s="55"/>
      <c r="T971" s="55"/>
      <c r="U971" s="55" t="s">
        <v>38</v>
      </c>
      <c r="V971" s="55">
        <v>40.690264999999997</v>
      </c>
      <c r="W971" s="55">
        <v>-74.176412999999997</v>
      </c>
      <c r="X971" s="55" t="s">
        <v>39</v>
      </c>
      <c r="Y971" s="55" t="s">
        <v>94</v>
      </c>
      <c r="Z971" s="55" t="s">
        <v>34</v>
      </c>
      <c r="AA971" s="55">
        <v>0</v>
      </c>
      <c r="AB971" s="55" t="s">
        <v>41</v>
      </c>
      <c r="AC971" s="55">
        <v>8</v>
      </c>
      <c r="AD971" s="55"/>
      <c r="AE971" s="55" t="s">
        <v>53</v>
      </c>
      <c r="AF971" s="55" t="s">
        <v>54</v>
      </c>
      <c r="AG971" s="55">
        <v>9.1717000000000003E-4</v>
      </c>
      <c r="AH971" s="57" t="s">
        <v>44</v>
      </c>
    </row>
    <row r="972" spans="1:34" x14ac:dyDescent="0.25">
      <c r="A972" s="54">
        <v>9376211</v>
      </c>
      <c r="B972" s="55"/>
      <c r="C972" s="55"/>
      <c r="D972" s="55">
        <v>55178313</v>
      </c>
      <c r="E972" s="55"/>
      <c r="F972" s="55">
        <v>300</v>
      </c>
      <c r="G972" s="55">
        <v>81777014</v>
      </c>
      <c r="H972" s="55"/>
      <c r="I972" s="55">
        <v>2275020000</v>
      </c>
      <c r="J972" s="55">
        <v>2</v>
      </c>
      <c r="K972" s="55" t="s">
        <v>34</v>
      </c>
      <c r="L972" s="55" t="s">
        <v>61</v>
      </c>
      <c r="M972" s="55">
        <v>34013</v>
      </c>
      <c r="N972" s="55"/>
      <c r="O972" s="55" t="s">
        <v>93</v>
      </c>
      <c r="P972" s="55">
        <v>48811</v>
      </c>
      <c r="Q972" s="55" t="s">
        <v>37</v>
      </c>
      <c r="R972" s="55" t="s">
        <v>38</v>
      </c>
      <c r="S972" s="55"/>
      <c r="T972" s="55"/>
      <c r="U972" s="55" t="s">
        <v>38</v>
      </c>
      <c r="V972" s="55">
        <v>40.690264999999997</v>
      </c>
      <c r="W972" s="55">
        <v>-74.176412999999997</v>
      </c>
      <c r="X972" s="55" t="s">
        <v>39</v>
      </c>
      <c r="Y972" s="55" t="s">
        <v>94</v>
      </c>
      <c r="Z972" s="55" t="s">
        <v>34</v>
      </c>
      <c r="AA972" s="55">
        <v>0</v>
      </c>
      <c r="AB972" s="55" t="s">
        <v>41</v>
      </c>
      <c r="AC972" s="55">
        <v>8</v>
      </c>
      <c r="AD972" s="55"/>
      <c r="AE972" s="55" t="s">
        <v>53</v>
      </c>
      <c r="AF972" s="55" t="s">
        <v>54</v>
      </c>
      <c r="AG972" s="55">
        <v>1.3942E-2</v>
      </c>
      <c r="AH972" s="57" t="s">
        <v>44</v>
      </c>
    </row>
    <row r="973" spans="1:34" x14ac:dyDescent="0.25">
      <c r="A973" s="54">
        <v>9376211</v>
      </c>
      <c r="B973" s="55"/>
      <c r="C973" s="55"/>
      <c r="D973" s="55">
        <v>62589513</v>
      </c>
      <c r="E973" s="55"/>
      <c r="F973" s="55">
        <v>300</v>
      </c>
      <c r="G973" s="55">
        <v>166474314</v>
      </c>
      <c r="H973" s="55"/>
      <c r="I973" s="55">
        <v>2275060012</v>
      </c>
      <c r="J973" s="55">
        <v>2</v>
      </c>
      <c r="K973" s="55" t="s">
        <v>34</v>
      </c>
      <c r="L973" s="55" t="s">
        <v>61</v>
      </c>
      <c r="M973" s="55">
        <v>34013</v>
      </c>
      <c r="N973" s="55"/>
      <c r="O973" s="55" t="s">
        <v>93</v>
      </c>
      <c r="P973" s="55">
        <v>48811</v>
      </c>
      <c r="Q973" s="55" t="s">
        <v>37</v>
      </c>
      <c r="R973" s="55" t="s">
        <v>38</v>
      </c>
      <c r="S973" s="55"/>
      <c r="T973" s="55"/>
      <c r="U973" s="55" t="s">
        <v>38</v>
      </c>
      <c r="V973" s="55">
        <v>40.690264999999997</v>
      </c>
      <c r="W973" s="55">
        <v>-74.176412999999997</v>
      </c>
      <c r="X973" s="55" t="s">
        <v>39</v>
      </c>
      <c r="Y973" s="55" t="s">
        <v>94</v>
      </c>
      <c r="Z973" s="55" t="s">
        <v>34</v>
      </c>
      <c r="AA973" s="55">
        <v>0</v>
      </c>
      <c r="AB973" s="55" t="s">
        <v>41</v>
      </c>
      <c r="AC973" s="55">
        <v>8</v>
      </c>
      <c r="AD973" s="55"/>
      <c r="AE973" s="55" t="s">
        <v>53</v>
      </c>
      <c r="AF973" s="55" t="s">
        <v>54</v>
      </c>
      <c r="AG973" s="55">
        <v>8.7194000000000003</v>
      </c>
      <c r="AH973" s="57" t="s">
        <v>44</v>
      </c>
    </row>
    <row r="974" spans="1:34" x14ac:dyDescent="0.25">
      <c r="A974" s="54">
        <v>9376211</v>
      </c>
      <c r="B974" s="55"/>
      <c r="C974" s="55"/>
      <c r="D974" s="55">
        <v>55178313</v>
      </c>
      <c r="E974" s="55"/>
      <c r="F974" s="55">
        <v>300</v>
      </c>
      <c r="G974" s="55">
        <v>145756314</v>
      </c>
      <c r="H974" s="55"/>
      <c r="I974" s="55">
        <v>2275020000</v>
      </c>
      <c r="J974" s="55">
        <v>2</v>
      </c>
      <c r="K974" s="55" t="s">
        <v>34</v>
      </c>
      <c r="L974" s="55" t="s">
        <v>61</v>
      </c>
      <c r="M974" s="55">
        <v>34013</v>
      </c>
      <c r="N974" s="55"/>
      <c r="O974" s="55" t="s">
        <v>93</v>
      </c>
      <c r="P974" s="55">
        <v>48811</v>
      </c>
      <c r="Q974" s="55" t="s">
        <v>37</v>
      </c>
      <c r="R974" s="55" t="s">
        <v>38</v>
      </c>
      <c r="S974" s="55"/>
      <c r="T974" s="55"/>
      <c r="U974" s="55" t="s">
        <v>38</v>
      </c>
      <c r="V974" s="55">
        <v>40.690264999999997</v>
      </c>
      <c r="W974" s="55">
        <v>-74.176412999999997</v>
      </c>
      <c r="X974" s="55" t="s">
        <v>39</v>
      </c>
      <c r="Y974" s="55" t="s">
        <v>94</v>
      </c>
      <c r="Z974" s="55" t="s">
        <v>34</v>
      </c>
      <c r="AA974" s="55">
        <v>0</v>
      </c>
      <c r="AB974" s="55" t="s">
        <v>41</v>
      </c>
      <c r="AC974" s="55">
        <v>8</v>
      </c>
      <c r="AD974" s="55"/>
      <c r="AE974" s="55" t="s">
        <v>53</v>
      </c>
      <c r="AF974" s="55" t="s">
        <v>54</v>
      </c>
      <c r="AG974" s="55">
        <v>57.624400000000001</v>
      </c>
      <c r="AH974" s="57" t="s">
        <v>44</v>
      </c>
    </row>
    <row r="975" spans="1:34" x14ac:dyDescent="0.25">
      <c r="A975" s="54">
        <v>9376211</v>
      </c>
      <c r="B975" s="55"/>
      <c r="C975" s="55"/>
      <c r="D975" s="55">
        <v>62589313</v>
      </c>
      <c r="E975" s="55"/>
      <c r="F975" s="55">
        <v>300</v>
      </c>
      <c r="G975" s="55">
        <v>84214214</v>
      </c>
      <c r="H975" s="55"/>
      <c r="I975" s="55">
        <v>2275070000</v>
      </c>
      <c r="J975" s="55">
        <v>2</v>
      </c>
      <c r="K975" s="55" t="s">
        <v>34</v>
      </c>
      <c r="L975" s="55" t="s">
        <v>61</v>
      </c>
      <c r="M975" s="55">
        <v>34013</v>
      </c>
      <c r="N975" s="55"/>
      <c r="O975" s="55" t="s">
        <v>93</v>
      </c>
      <c r="P975" s="55">
        <v>48811</v>
      </c>
      <c r="Q975" s="55" t="s">
        <v>37</v>
      </c>
      <c r="R975" s="55" t="s">
        <v>38</v>
      </c>
      <c r="S975" s="55"/>
      <c r="T975" s="55"/>
      <c r="U975" s="55" t="s">
        <v>38</v>
      </c>
      <c r="V975" s="55">
        <v>40.690264999999997</v>
      </c>
      <c r="W975" s="55">
        <v>-74.176412999999997</v>
      </c>
      <c r="X975" s="55" t="s">
        <v>39</v>
      </c>
      <c r="Y975" s="55" t="s">
        <v>94</v>
      </c>
      <c r="Z975" s="55" t="s">
        <v>34</v>
      </c>
      <c r="AA975" s="55">
        <v>0</v>
      </c>
      <c r="AB975" s="55" t="s">
        <v>41</v>
      </c>
      <c r="AC975" s="55">
        <v>8</v>
      </c>
      <c r="AD975" s="55"/>
      <c r="AE975" s="55" t="s">
        <v>53</v>
      </c>
      <c r="AF975" s="55" t="s">
        <v>54</v>
      </c>
      <c r="AG975" s="55">
        <v>0.18985399999999999</v>
      </c>
      <c r="AH975" s="57" t="s">
        <v>44</v>
      </c>
    </row>
    <row r="976" spans="1:34" x14ac:dyDescent="0.25">
      <c r="A976" s="54">
        <v>9376211</v>
      </c>
      <c r="B976" s="55"/>
      <c r="C976" s="55"/>
      <c r="D976" s="55">
        <v>62589313</v>
      </c>
      <c r="E976" s="55"/>
      <c r="F976" s="55">
        <v>300</v>
      </c>
      <c r="G976" s="55">
        <v>84206914</v>
      </c>
      <c r="H976" s="55"/>
      <c r="I976" s="55">
        <v>2275070000</v>
      </c>
      <c r="J976" s="55">
        <v>2</v>
      </c>
      <c r="K976" s="55" t="s">
        <v>34</v>
      </c>
      <c r="L976" s="55" t="s">
        <v>61</v>
      </c>
      <c r="M976" s="55">
        <v>34013</v>
      </c>
      <c r="N976" s="55"/>
      <c r="O976" s="55" t="s">
        <v>93</v>
      </c>
      <c r="P976" s="55">
        <v>48811</v>
      </c>
      <c r="Q976" s="55" t="s">
        <v>37</v>
      </c>
      <c r="R976" s="55" t="s">
        <v>38</v>
      </c>
      <c r="S976" s="55"/>
      <c r="T976" s="55"/>
      <c r="U976" s="55" t="s">
        <v>38</v>
      </c>
      <c r="V976" s="55">
        <v>40.690264999999997</v>
      </c>
      <c r="W976" s="55">
        <v>-74.176412999999997</v>
      </c>
      <c r="X976" s="55" t="s">
        <v>39</v>
      </c>
      <c r="Y976" s="55" t="s">
        <v>94</v>
      </c>
      <c r="Z976" s="55" t="s">
        <v>34</v>
      </c>
      <c r="AA976" s="55">
        <v>0</v>
      </c>
      <c r="AB976" s="55" t="s">
        <v>41</v>
      </c>
      <c r="AC976" s="55">
        <v>8</v>
      </c>
      <c r="AD976" s="55"/>
      <c r="AE976" s="55" t="s">
        <v>53</v>
      </c>
      <c r="AF976" s="55" t="s">
        <v>54</v>
      </c>
      <c r="AG976" s="55">
        <v>2.87862E-4</v>
      </c>
      <c r="AH976" s="57" t="s">
        <v>44</v>
      </c>
    </row>
    <row r="977" spans="1:34" x14ac:dyDescent="0.25">
      <c r="A977" s="54">
        <v>9376211</v>
      </c>
      <c r="B977" s="55"/>
      <c r="C977" s="55"/>
      <c r="D977" s="55">
        <v>62589313</v>
      </c>
      <c r="E977" s="55"/>
      <c r="F977" s="55">
        <v>300</v>
      </c>
      <c r="G977" s="55">
        <v>173354714</v>
      </c>
      <c r="H977" s="55"/>
      <c r="I977" s="55">
        <v>2275070000</v>
      </c>
      <c r="J977" s="55">
        <v>2</v>
      </c>
      <c r="K977" s="55" t="s">
        <v>34</v>
      </c>
      <c r="L977" s="55" t="s">
        <v>61</v>
      </c>
      <c r="M977" s="55">
        <v>34013</v>
      </c>
      <c r="N977" s="55"/>
      <c r="O977" s="55" t="s">
        <v>93</v>
      </c>
      <c r="P977" s="55">
        <v>48811</v>
      </c>
      <c r="Q977" s="55" t="s">
        <v>37</v>
      </c>
      <c r="R977" s="55" t="s">
        <v>38</v>
      </c>
      <c r="S977" s="55"/>
      <c r="T977" s="55"/>
      <c r="U977" s="55" t="s">
        <v>38</v>
      </c>
      <c r="V977" s="55">
        <v>40.690264999999997</v>
      </c>
      <c r="W977" s="55">
        <v>-74.176412999999997</v>
      </c>
      <c r="X977" s="55" t="s">
        <v>39</v>
      </c>
      <c r="Y977" s="55" t="s">
        <v>94</v>
      </c>
      <c r="Z977" s="55" t="s">
        <v>34</v>
      </c>
      <c r="AA977" s="55">
        <v>0</v>
      </c>
      <c r="AB977" s="55" t="s">
        <v>41</v>
      </c>
      <c r="AC977" s="55">
        <v>8</v>
      </c>
      <c r="AD977" s="55"/>
      <c r="AE977" s="55" t="s">
        <v>53</v>
      </c>
      <c r="AF977" s="55" t="s">
        <v>54</v>
      </c>
      <c r="AG977" s="55">
        <v>1.7860400000000001</v>
      </c>
      <c r="AH977" s="57" t="s">
        <v>44</v>
      </c>
    </row>
    <row r="978" spans="1:34" x14ac:dyDescent="0.25">
      <c r="A978" s="54">
        <v>9376211</v>
      </c>
      <c r="B978" s="55"/>
      <c r="C978" s="55"/>
      <c r="D978" s="55">
        <v>55178313</v>
      </c>
      <c r="E978" s="55"/>
      <c r="F978" s="55">
        <v>300</v>
      </c>
      <c r="G978" s="55">
        <v>81786714</v>
      </c>
      <c r="H978" s="55"/>
      <c r="I978" s="55">
        <v>2275020000</v>
      </c>
      <c r="J978" s="55">
        <v>2</v>
      </c>
      <c r="K978" s="55" t="s">
        <v>34</v>
      </c>
      <c r="L978" s="55" t="s">
        <v>61</v>
      </c>
      <c r="M978" s="55">
        <v>34013</v>
      </c>
      <c r="N978" s="55"/>
      <c r="O978" s="55" t="s">
        <v>93</v>
      </c>
      <c r="P978" s="55">
        <v>48811</v>
      </c>
      <c r="Q978" s="55" t="s">
        <v>37</v>
      </c>
      <c r="R978" s="55" t="s">
        <v>38</v>
      </c>
      <c r="S978" s="55"/>
      <c r="T978" s="55"/>
      <c r="U978" s="55" t="s">
        <v>38</v>
      </c>
      <c r="V978" s="55">
        <v>40.690264999999997</v>
      </c>
      <c r="W978" s="55">
        <v>-74.176412999999997</v>
      </c>
      <c r="X978" s="55" t="s">
        <v>39</v>
      </c>
      <c r="Y978" s="55" t="s">
        <v>94</v>
      </c>
      <c r="Z978" s="55" t="s">
        <v>34</v>
      </c>
      <c r="AA978" s="55">
        <v>0</v>
      </c>
      <c r="AB978" s="55" t="s">
        <v>41</v>
      </c>
      <c r="AC978" s="55">
        <v>8</v>
      </c>
      <c r="AD978" s="55"/>
      <c r="AE978" s="55" t="s">
        <v>53</v>
      </c>
      <c r="AF978" s="55" t="s">
        <v>54</v>
      </c>
      <c r="AG978" s="55">
        <v>4.7272100000000004</v>
      </c>
      <c r="AH978" s="57" t="s">
        <v>44</v>
      </c>
    </row>
    <row r="979" spans="1:34" x14ac:dyDescent="0.25">
      <c r="A979" s="54">
        <v>9376211</v>
      </c>
      <c r="B979" s="55"/>
      <c r="C979" s="55"/>
      <c r="D979" s="55">
        <v>55178313</v>
      </c>
      <c r="E979" s="55"/>
      <c r="F979" s="55">
        <v>300</v>
      </c>
      <c r="G979" s="55">
        <v>81774814</v>
      </c>
      <c r="H979" s="55"/>
      <c r="I979" s="55">
        <v>2275020000</v>
      </c>
      <c r="J979" s="55">
        <v>2</v>
      </c>
      <c r="K979" s="55" t="s">
        <v>34</v>
      </c>
      <c r="L979" s="55" t="s">
        <v>61</v>
      </c>
      <c r="M979" s="55">
        <v>34013</v>
      </c>
      <c r="N979" s="55"/>
      <c r="O979" s="55" t="s">
        <v>93</v>
      </c>
      <c r="P979" s="55">
        <v>48811</v>
      </c>
      <c r="Q979" s="55" t="s">
        <v>37</v>
      </c>
      <c r="R979" s="55" t="s">
        <v>38</v>
      </c>
      <c r="S979" s="55"/>
      <c r="T979" s="55"/>
      <c r="U979" s="55" t="s">
        <v>38</v>
      </c>
      <c r="V979" s="55">
        <v>40.690264999999997</v>
      </c>
      <c r="W979" s="55">
        <v>-74.176412999999997</v>
      </c>
      <c r="X979" s="55" t="s">
        <v>39</v>
      </c>
      <c r="Y979" s="55" t="s">
        <v>94</v>
      </c>
      <c r="Z979" s="55" t="s">
        <v>34</v>
      </c>
      <c r="AA979" s="55">
        <v>0</v>
      </c>
      <c r="AB979" s="55" t="s">
        <v>41</v>
      </c>
      <c r="AC979" s="55">
        <v>8</v>
      </c>
      <c r="AD979" s="55"/>
      <c r="AE979" s="55" t="s">
        <v>53</v>
      </c>
      <c r="AF979" s="55" t="s">
        <v>54</v>
      </c>
      <c r="AG979" s="55">
        <v>94.506</v>
      </c>
      <c r="AH979" s="57" t="s">
        <v>44</v>
      </c>
    </row>
    <row r="980" spans="1:34" x14ac:dyDescent="0.25">
      <c r="A980" s="54">
        <v>9376211</v>
      </c>
      <c r="B980" s="55"/>
      <c r="C980" s="55"/>
      <c r="D980" s="55">
        <v>62589513</v>
      </c>
      <c r="E980" s="55"/>
      <c r="F980" s="55">
        <v>300</v>
      </c>
      <c r="G980" s="55">
        <v>84221114</v>
      </c>
      <c r="H980" s="55"/>
      <c r="I980" s="55">
        <v>2275060012</v>
      </c>
      <c r="J980" s="55">
        <v>2</v>
      </c>
      <c r="K980" s="55" t="s">
        <v>34</v>
      </c>
      <c r="L980" s="55" t="s">
        <v>61</v>
      </c>
      <c r="M980" s="55">
        <v>34013</v>
      </c>
      <c r="N980" s="55"/>
      <c r="O980" s="55" t="s">
        <v>93</v>
      </c>
      <c r="P980" s="55">
        <v>48811</v>
      </c>
      <c r="Q980" s="55" t="s">
        <v>37</v>
      </c>
      <c r="R980" s="55" t="s">
        <v>38</v>
      </c>
      <c r="S980" s="55"/>
      <c r="T980" s="55"/>
      <c r="U980" s="55" t="s">
        <v>38</v>
      </c>
      <c r="V980" s="55">
        <v>40.690264999999997</v>
      </c>
      <c r="W980" s="55">
        <v>-74.176412999999997</v>
      </c>
      <c r="X980" s="55" t="s">
        <v>39</v>
      </c>
      <c r="Y980" s="55" t="s">
        <v>94</v>
      </c>
      <c r="Z980" s="55" t="s">
        <v>34</v>
      </c>
      <c r="AA980" s="55">
        <v>0</v>
      </c>
      <c r="AB980" s="55" t="s">
        <v>41</v>
      </c>
      <c r="AC980" s="55">
        <v>8</v>
      </c>
      <c r="AD980" s="55"/>
      <c r="AE980" s="55" t="s">
        <v>53</v>
      </c>
      <c r="AF980" s="55" t="s">
        <v>54</v>
      </c>
      <c r="AG980" s="55">
        <v>3.2948199999999997E-2</v>
      </c>
      <c r="AH980" s="57" t="s">
        <v>44</v>
      </c>
    </row>
    <row r="981" spans="1:34" x14ac:dyDescent="0.25">
      <c r="A981" s="54">
        <v>9376211</v>
      </c>
      <c r="B981" s="55"/>
      <c r="C981" s="55"/>
      <c r="D981" s="55">
        <v>55178313</v>
      </c>
      <c r="E981" s="55"/>
      <c r="F981" s="55">
        <v>300</v>
      </c>
      <c r="G981" s="55">
        <v>166471014</v>
      </c>
      <c r="H981" s="55"/>
      <c r="I981" s="55">
        <v>2275020000</v>
      </c>
      <c r="J981" s="55">
        <v>2</v>
      </c>
      <c r="K981" s="55" t="s">
        <v>34</v>
      </c>
      <c r="L981" s="55" t="s">
        <v>61</v>
      </c>
      <c r="M981" s="55">
        <v>34013</v>
      </c>
      <c r="N981" s="55"/>
      <c r="O981" s="55" t="s">
        <v>93</v>
      </c>
      <c r="P981" s="55">
        <v>48811</v>
      </c>
      <c r="Q981" s="55" t="s">
        <v>37</v>
      </c>
      <c r="R981" s="55" t="s">
        <v>38</v>
      </c>
      <c r="S981" s="55"/>
      <c r="T981" s="55"/>
      <c r="U981" s="55" t="s">
        <v>38</v>
      </c>
      <c r="V981" s="55">
        <v>40.690264999999997</v>
      </c>
      <c r="W981" s="55">
        <v>-74.176412999999997</v>
      </c>
      <c r="X981" s="55" t="s">
        <v>39</v>
      </c>
      <c r="Y981" s="55" t="s">
        <v>94</v>
      </c>
      <c r="Z981" s="55" t="s">
        <v>34</v>
      </c>
      <c r="AA981" s="55">
        <v>0</v>
      </c>
      <c r="AB981" s="55" t="s">
        <v>41</v>
      </c>
      <c r="AC981" s="55">
        <v>8</v>
      </c>
      <c r="AD981" s="55"/>
      <c r="AE981" s="55" t="s">
        <v>53</v>
      </c>
      <c r="AF981" s="55" t="s">
        <v>54</v>
      </c>
      <c r="AG981" s="55">
        <v>62.154499999999999</v>
      </c>
      <c r="AH981" s="57" t="s">
        <v>44</v>
      </c>
    </row>
    <row r="982" spans="1:34" x14ac:dyDescent="0.25">
      <c r="A982" s="54">
        <v>9376211</v>
      </c>
      <c r="B982" s="55"/>
      <c r="C982" s="55"/>
      <c r="D982" s="55">
        <v>62589313</v>
      </c>
      <c r="E982" s="55"/>
      <c r="F982" s="55">
        <v>300</v>
      </c>
      <c r="G982" s="55">
        <v>84204614</v>
      </c>
      <c r="H982" s="55"/>
      <c r="I982" s="55">
        <v>2275070000</v>
      </c>
      <c r="J982" s="55">
        <v>2</v>
      </c>
      <c r="K982" s="55" t="s">
        <v>34</v>
      </c>
      <c r="L982" s="55" t="s">
        <v>61</v>
      </c>
      <c r="M982" s="55">
        <v>34013</v>
      </c>
      <c r="N982" s="55"/>
      <c r="O982" s="55" t="s">
        <v>93</v>
      </c>
      <c r="P982" s="55">
        <v>48811</v>
      </c>
      <c r="Q982" s="55" t="s">
        <v>37</v>
      </c>
      <c r="R982" s="55" t="s">
        <v>38</v>
      </c>
      <c r="S982" s="55"/>
      <c r="T982" s="55"/>
      <c r="U982" s="55" t="s">
        <v>38</v>
      </c>
      <c r="V982" s="55">
        <v>40.690264999999997</v>
      </c>
      <c r="W982" s="55">
        <v>-74.176412999999997</v>
      </c>
      <c r="X982" s="55" t="s">
        <v>39</v>
      </c>
      <c r="Y982" s="55" t="s">
        <v>94</v>
      </c>
      <c r="Z982" s="55" t="s">
        <v>34</v>
      </c>
      <c r="AA982" s="55">
        <v>0</v>
      </c>
      <c r="AB982" s="55" t="s">
        <v>41</v>
      </c>
      <c r="AC982" s="55">
        <v>8</v>
      </c>
      <c r="AD982" s="55"/>
      <c r="AE982" s="55" t="s">
        <v>53</v>
      </c>
      <c r="AF982" s="55" t="s">
        <v>54</v>
      </c>
      <c r="AG982" s="55">
        <v>1.05159</v>
      </c>
      <c r="AH982" s="57" t="s">
        <v>44</v>
      </c>
    </row>
    <row r="983" spans="1:34" x14ac:dyDescent="0.25">
      <c r="A983" s="54">
        <v>9376211</v>
      </c>
      <c r="B983" s="55"/>
      <c r="C983" s="55"/>
      <c r="D983" s="55">
        <v>62589313</v>
      </c>
      <c r="E983" s="55"/>
      <c r="F983" s="55">
        <v>300</v>
      </c>
      <c r="G983" s="55">
        <v>173354514</v>
      </c>
      <c r="H983" s="55"/>
      <c r="I983" s="55">
        <v>2275070000</v>
      </c>
      <c r="J983" s="55">
        <v>2</v>
      </c>
      <c r="K983" s="55" t="s">
        <v>34</v>
      </c>
      <c r="L983" s="55" t="s">
        <v>61</v>
      </c>
      <c r="M983" s="55">
        <v>34013</v>
      </c>
      <c r="N983" s="55"/>
      <c r="O983" s="55" t="s">
        <v>93</v>
      </c>
      <c r="P983" s="55">
        <v>48811</v>
      </c>
      <c r="Q983" s="55" t="s">
        <v>37</v>
      </c>
      <c r="R983" s="55" t="s">
        <v>38</v>
      </c>
      <c r="S983" s="55"/>
      <c r="T983" s="55"/>
      <c r="U983" s="55" t="s">
        <v>38</v>
      </c>
      <c r="V983" s="55">
        <v>40.690264999999997</v>
      </c>
      <c r="W983" s="55">
        <v>-74.176412999999997</v>
      </c>
      <c r="X983" s="55" t="s">
        <v>39</v>
      </c>
      <c r="Y983" s="55" t="s">
        <v>94</v>
      </c>
      <c r="Z983" s="55" t="s">
        <v>34</v>
      </c>
      <c r="AA983" s="55">
        <v>0</v>
      </c>
      <c r="AB983" s="55" t="s">
        <v>41</v>
      </c>
      <c r="AC983" s="55">
        <v>8</v>
      </c>
      <c r="AD983" s="55"/>
      <c r="AE983" s="55" t="s">
        <v>53</v>
      </c>
      <c r="AF983" s="55" t="s">
        <v>54</v>
      </c>
      <c r="AG983" s="55">
        <v>0.83046500000000001</v>
      </c>
      <c r="AH983" s="57" t="s">
        <v>44</v>
      </c>
    </row>
    <row r="984" spans="1:34" x14ac:dyDescent="0.25">
      <c r="A984" s="54">
        <v>9376211</v>
      </c>
      <c r="B984" s="55"/>
      <c r="C984" s="55"/>
      <c r="D984" s="55">
        <v>62589513</v>
      </c>
      <c r="E984" s="55"/>
      <c r="F984" s="55">
        <v>300</v>
      </c>
      <c r="G984" s="55">
        <v>137937014</v>
      </c>
      <c r="H984" s="55"/>
      <c r="I984" s="55">
        <v>2275060011</v>
      </c>
      <c r="J984" s="55">
        <v>2</v>
      </c>
      <c r="K984" s="55" t="s">
        <v>34</v>
      </c>
      <c r="L984" s="55" t="s">
        <v>61</v>
      </c>
      <c r="M984" s="55">
        <v>34013</v>
      </c>
      <c r="N984" s="55"/>
      <c r="O984" s="55" t="s">
        <v>93</v>
      </c>
      <c r="P984" s="55">
        <v>48811</v>
      </c>
      <c r="Q984" s="55" t="s">
        <v>37</v>
      </c>
      <c r="R984" s="55" t="s">
        <v>38</v>
      </c>
      <c r="S984" s="55"/>
      <c r="T984" s="55"/>
      <c r="U984" s="55" t="s">
        <v>38</v>
      </c>
      <c r="V984" s="55">
        <v>40.690264999999997</v>
      </c>
      <c r="W984" s="55">
        <v>-74.176412999999997</v>
      </c>
      <c r="X984" s="55" t="s">
        <v>39</v>
      </c>
      <c r="Y984" s="55" t="s">
        <v>94</v>
      </c>
      <c r="Z984" s="55" t="s">
        <v>34</v>
      </c>
      <c r="AA984" s="55">
        <v>0</v>
      </c>
      <c r="AB984" s="55" t="s">
        <v>41</v>
      </c>
      <c r="AC984" s="55">
        <v>8</v>
      </c>
      <c r="AD984" s="55"/>
      <c r="AE984" s="55" t="s">
        <v>53</v>
      </c>
      <c r="AF984" s="55" t="s">
        <v>54</v>
      </c>
      <c r="AG984" s="55">
        <v>170.71199999999999</v>
      </c>
      <c r="AH984" s="57" t="s">
        <v>44</v>
      </c>
    </row>
    <row r="985" spans="1:34" x14ac:dyDescent="0.25">
      <c r="A985" s="54">
        <v>9376211</v>
      </c>
      <c r="B985" s="55"/>
      <c r="C985" s="55"/>
      <c r="D985" s="55">
        <v>62589313</v>
      </c>
      <c r="E985" s="55"/>
      <c r="F985" s="55">
        <v>300</v>
      </c>
      <c r="G985" s="55">
        <v>84206814</v>
      </c>
      <c r="H985" s="55"/>
      <c r="I985" s="55">
        <v>2275070000</v>
      </c>
      <c r="J985" s="55">
        <v>2</v>
      </c>
      <c r="K985" s="55" t="s">
        <v>34</v>
      </c>
      <c r="L985" s="55" t="s">
        <v>61</v>
      </c>
      <c r="M985" s="55">
        <v>34013</v>
      </c>
      <c r="N985" s="55"/>
      <c r="O985" s="55" t="s">
        <v>93</v>
      </c>
      <c r="P985" s="55">
        <v>48811</v>
      </c>
      <c r="Q985" s="55" t="s">
        <v>37</v>
      </c>
      <c r="R985" s="55" t="s">
        <v>38</v>
      </c>
      <c r="S985" s="55"/>
      <c r="T985" s="55"/>
      <c r="U985" s="55" t="s">
        <v>38</v>
      </c>
      <c r="V985" s="55">
        <v>40.690264999999997</v>
      </c>
      <c r="W985" s="55">
        <v>-74.176412999999997</v>
      </c>
      <c r="X985" s="55" t="s">
        <v>39</v>
      </c>
      <c r="Y985" s="55" t="s">
        <v>94</v>
      </c>
      <c r="Z985" s="55" t="s">
        <v>34</v>
      </c>
      <c r="AA985" s="55">
        <v>0</v>
      </c>
      <c r="AB985" s="55" t="s">
        <v>41</v>
      </c>
      <c r="AC985" s="55">
        <v>8</v>
      </c>
      <c r="AD985" s="55"/>
      <c r="AE985" s="55" t="s">
        <v>53</v>
      </c>
      <c r="AF985" s="55" t="s">
        <v>54</v>
      </c>
      <c r="AG985" s="55">
        <v>5.3923999999999997E-4</v>
      </c>
      <c r="AH985" s="57" t="s">
        <v>44</v>
      </c>
    </row>
    <row r="986" spans="1:34" x14ac:dyDescent="0.25">
      <c r="A986" s="54">
        <v>9376211</v>
      </c>
      <c r="B986" s="55"/>
      <c r="C986" s="55"/>
      <c r="D986" s="55">
        <v>55178313</v>
      </c>
      <c r="E986" s="55"/>
      <c r="F986" s="55">
        <v>300</v>
      </c>
      <c r="G986" s="55">
        <v>166471114</v>
      </c>
      <c r="H986" s="55"/>
      <c r="I986" s="55">
        <v>2275020000</v>
      </c>
      <c r="J986" s="55">
        <v>2</v>
      </c>
      <c r="K986" s="55" t="s">
        <v>34</v>
      </c>
      <c r="L986" s="55" t="s">
        <v>61</v>
      </c>
      <c r="M986" s="55">
        <v>34013</v>
      </c>
      <c r="N986" s="55"/>
      <c r="O986" s="55" t="s">
        <v>93</v>
      </c>
      <c r="P986" s="55">
        <v>48811</v>
      </c>
      <c r="Q986" s="55" t="s">
        <v>37</v>
      </c>
      <c r="R986" s="55" t="s">
        <v>38</v>
      </c>
      <c r="S986" s="55"/>
      <c r="T986" s="55"/>
      <c r="U986" s="55" t="s">
        <v>38</v>
      </c>
      <c r="V986" s="55">
        <v>40.690264999999997</v>
      </c>
      <c r="W986" s="55">
        <v>-74.176412999999997</v>
      </c>
      <c r="X986" s="55" t="s">
        <v>39</v>
      </c>
      <c r="Y986" s="55" t="s">
        <v>94</v>
      </c>
      <c r="Z986" s="55" t="s">
        <v>34</v>
      </c>
      <c r="AA986" s="55">
        <v>0</v>
      </c>
      <c r="AB986" s="55" t="s">
        <v>41</v>
      </c>
      <c r="AC986" s="55">
        <v>8</v>
      </c>
      <c r="AD986" s="55"/>
      <c r="AE986" s="55" t="s">
        <v>53</v>
      </c>
      <c r="AF986" s="55" t="s">
        <v>54</v>
      </c>
      <c r="AG986" s="55">
        <v>21.339300000000001</v>
      </c>
      <c r="AH986" s="57" t="s">
        <v>44</v>
      </c>
    </row>
    <row r="987" spans="1:34" x14ac:dyDescent="0.25">
      <c r="A987" s="54">
        <v>9376211</v>
      </c>
      <c r="B987" s="55"/>
      <c r="C987" s="55"/>
      <c r="D987" s="55">
        <v>62589513</v>
      </c>
      <c r="E987" s="55"/>
      <c r="F987" s="55">
        <v>300</v>
      </c>
      <c r="G987" s="55">
        <v>166474214</v>
      </c>
      <c r="H987" s="55"/>
      <c r="I987" s="55">
        <v>2275060012</v>
      </c>
      <c r="J987" s="55">
        <v>2</v>
      </c>
      <c r="K987" s="55" t="s">
        <v>34</v>
      </c>
      <c r="L987" s="55" t="s">
        <v>61</v>
      </c>
      <c r="M987" s="55">
        <v>34013</v>
      </c>
      <c r="N987" s="55"/>
      <c r="O987" s="55" t="s">
        <v>93</v>
      </c>
      <c r="P987" s="55">
        <v>48811</v>
      </c>
      <c r="Q987" s="55" t="s">
        <v>37</v>
      </c>
      <c r="R987" s="55" t="s">
        <v>38</v>
      </c>
      <c r="S987" s="55"/>
      <c r="T987" s="55"/>
      <c r="U987" s="55" t="s">
        <v>38</v>
      </c>
      <c r="V987" s="55">
        <v>40.690264999999997</v>
      </c>
      <c r="W987" s="55">
        <v>-74.176412999999997</v>
      </c>
      <c r="X987" s="55" t="s">
        <v>39</v>
      </c>
      <c r="Y987" s="55" t="s">
        <v>94</v>
      </c>
      <c r="Z987" s="55" t="s">
        <v>34</v>
      </c>
      <c r="AA987" s="55">
        <v>0</v>
      </c>
      <c r="AB987" s="55" t="s">
        <v>41</v>
      </c>
      <c r="AC987" s="55">
        <v>8</v>
      </c>
      <c r="AD987" s="55"/>
      <c r="AE987" s="55" t="s">
        <v>53</v>
      </c>
      <c r="AF987" s="55" t="s">
        <v>54</v>
      </c>
      <c r="AG987" s="55">
        <v>17.1403</v>
      </c>
      <c r="AH987" s="57" t="s">
        <v>44</v>
      </c>
    </row>
    <row r="988" spans="1:34" x14ac:dyDescent="0.25">
      <c r="A988" s="54">
        <v>9376211</v>
      </c>
      <c r="B988" s="55"/>
      <c r="C988" s="55"/>
      <c r="D988" s="55">
        <v>62589513</v>
      </c>
      <c r="E988" s="55"/>
      <c r="F988" s="55">
        <v>300</v>
      </c>
      <c r="G988" s="55">
        <v>166474414</v>
      </c>
      <c r="H988" s="55"/>
      <c r="I988" s="55">
        <v>2275060012</v>
      </c>
      <c r="J988" s="55">
        <v>2</v>
      </c>
      <c r="K988" s="55" t="s">
        <v>34</v>
      </c>
      <c r="L988" s="55" t="s">
        <v>61</v>
      </c>
      <c r="M988" s="55">
        <v>34013</v>
      </c>
      <c r="N988" s="55"/>
      <c r="O988" s="55" t="s">
        <v>93</v>
      </c>
      <c r="P988" s="55">
        <v>48811</v>
      </c>
      <c r="Q988" s="55" t="s">
        <v>37</v>
      </c>
      <c r="R988" s="55" t="s">
        <v>38</v>
      </c>
      <c r="S988" s="55"/>
      <c r="T988" s="55"/>
      <c r="U988" s="55" t="s">
        <v>38</v>
      </c>
      <c r="V988" s="55">
        <v>40.690264999999997</v>
      </c>
      <c r="W988" s="55">
        <v>-74.176412999999997</v>
      </c>
      <c r="X988" s="55" t="s">
        <v>39</v>
      </c>
      <c r="Y988" s="55" t="s">
        <v>94</v>
      </c>
      <c r="Z988" s="55" t="s">
        <v>34</v>
      </c>
      <c r="AA988" s="55">
        <v>0</v>
      </c>
      <c r="AB988" s="55" t="s">
        <v>41</v>
      </c>
      <c r="AC988" s="55">
        <v>8</v>
      </c>
      <c r="AD988" s="55"/>
      <c r="AE988" s="55" t="s">
        <v>53</v>
      </c>
      <c r="AF988" s="55" t="s">
        <v>54</v>
      </c>
      <c r="AG988" s="55">
        <v>7.3675499999999996E-3</v>
      </c>
      <c r="AH988" s="57" t="s">
        <v>44</v>
      </c>
    </row>
    <row r="989" spans="1:34" x14ac:dyDescent="0.25">
      <c r="A989" s="54">
        <v>9376211</v>
      </c>
      <c r="B989" s="55"/>
      <c r="C989" s="55"/>
      <c r="D989" s="55">
        <v>55178313</v>
      </c>
      <c r="E989" s="55"/>
      <c r="F989" s="55">
        <v>300</v>
      </c>
      <c r="G989" s="55">
        <v>166471414</v>
      </c>
      <c r="H989" s="55"/>
      <c r="I989" s="55">
        <v>2275020000</v>
      </c>
      <c r="J989" s="55">
        <v>2</v>
      </c>
      <c r="K989" s="55" t="s">
        <v>34</v>
      </c>
      <c r="L989" s="55" t="s">
        <v>61</v>
      </c>
      <c r="M989" s="55">
        <v>34013</v>
      </c>
      <c r="N989" s="55"/>
      <c r="O989" s="55" t="s">
        <v>93</v>
      </c>
      <c r="P989" s="55">
        <v>48811</v>
      </c>
      <c r="Q989" s="55" t="s">
        <v>37</v>
      </c>
      <c r="R989" s="55" t="s">
        <v>38</v>
      </c>
      <c r="S989" s="55"/>
      <c r="T989" s="55"/>
      <c r="U989" s="55" t="s">
        <v>38</v>
      </c>
      <c r="V989" s="55">
        <v>40.690264999999997</v>
      </c>
      <c r="W989" s="55">
        <v>-74.176412999999997</v>
      </c>
      <c r="X989" s="55" t="s">
        <v>39</v>
      </c>
      <c r="Y989" s="55" t="s">
        <v>94</v>
      </c>
      <c r="Z989" s="55" t="s">
        <v>34</v>
      </c>
      <c r="AA989" s="55">
        <v>0</v>
      </c>
      <c r="AB989" s="55" t="s">
        <v>41</v>
      </c>
      <c r="AC989" s="55">
        <v>8</v>
      </c>
      <c r="AD989" s="55"/>
      <c r="AE989" s="55" t="s">
        <v>53</v>
      </c>
      <c r="AF989" s="55" t="s">
        <v>54</v>
      </c>
      <c r="AG989" s="55">
        <v>0.65696299999999996</v>
      </c>
      <c r="AH989" s="57" t="s">
        <v>44</v>
      </c>
    </row>
    <row r="990" spans="1:34" x14ac:dyDescent="0.25">
      <c r="A990" s="54">
        <v>9376211</v>
      </c>
      <c r="B990" s="55"/>
      <c r="C990" s="55"/>
      <c r="D990" s="55">
        <v>55178313</v>
      </c>
      <c r="E990" s="55"/>
      <c r="F990" s="55">
        <v>300</v>
      </c>
      <c r="G990" s="55">
        <v>81785914</v>
      </c>
      <c r="H990" s="55"/>
      <c r="I990" s="55">
        <v>2275020000</v>
      </c>
      <c r="J990" s="55">
        <v>2</v>
      </c>
      <c r="K990" s="55" t="s">
        <v>34</v>
      </c>
      <c r="L990" s="55" t="s">
        <v>61</v>
      </c>
      <c r="M990" s="55">
        <v>34013</v>
      </c>
      <c r="N990" s="55"/>
      <c r="O990" s="55" t="s">
        <v>93</v>
      </c>
      <c r="P990" s="55">
        <v>48811</v>
      </c>
      <c r="Q990" s="55" t="s">
        <v>37</v>
      </c>
      <c r="R990" s="55" t="s">
        <v>38</v>
      </c>
      <c r="S990" s="55"/>
      <c r="T990" s="55"/>
      <c r="U990" s="55" t="s">
        <v>38</v>
      </c>
      <c r="V990" s="55">
        <v>40.690264999999997</v>
      </c>
      <c r="W990" s="55">
        <v>-74.176412999999997</v>
      </c>
      <c r="X990" s="55" t="s">
        <v>39</v>
      </c>
      <c r="Y990" s="55" t="s">
        <v>94</v>
      </c>
      <c r="Z990" s="55" t="s">
        <v>34</v>
      </c>
      <c r="AA990" s="55">
        <v>0</v>
      </c>
      <c r="AB990" s="55" t="s">
        <v>41</v>
      </c>
      <c r="AC990" s="55">
        <v>8</v>
      </c>
      <c r="AD990" s="55"/>
      <c r="AE990" s="55" t="s">
        <v>53</v>
      </c>
      <c r="AF990" s="55" t="s">
        <v>54</v>
      </c>
      <c r="AG990" s="55">
        <v>9.4441400000000009</v>
      </c>
      <c r="AH990" s="57" t="s">
        <v>44</v>
      </c>
    </row>
    <row r="991" spans="1:34" x14ac:dyDescent="0.25">
      <c r="A991" s="54">
        <v>9376211</v>
      </c>
      <c r="B991" s="55"/>
      <c r="C991" s="55"/>
      <c r="D991" s="55">
        <v>98310013</v>
      </c>
      <c r="E991" s="55"/>
      <c r="F991" s="55">
        <v>300</v>
      </c>
      <c r="G991" s="55">
        <v>137937814</v>
      </c>
      <c r="H991" s="55"/>
      <c r="I991" s="55">
        <v>2275050011</v>
      </c>
      <c r="J991" s="55">
        <v>2</v>
      </c>
      <c r="K991" s="55" t="s">
        <v>34</v>
      </c>
      <c r="L991" s="55" t="s">
        <v>61</v>
      </c>
      <c r="M991" s="55">
        <v>34013</v>
      </c>
      <c r="N991" s="55"/>
      <c r="O991" s="55" t="s">
        <v>93</v>
      </c>
      <c r="P991" s="55">
        <v>48811</v>
      </c>
      <c r="Q991" s="55" t="s">
        <v>37</v>
      </c>
      <c r="R991" s="55" t="s">
        <v>38</v>
      </c>
      <c r="S991" s="55"/>
      <c r="T991" s="55"/>
      <c r="U991" s="55" t="s">
        <v>38</v>
      </c>
      <c r="V991" s="55">
        <v>40.690264999999997</v>
      </c>
      <c r="W991" s="55">
        <v>-74.176412999999997</v>
      </c>
      <c r="X991" s="55" t="s">
        <v>39</v>
      </c>
      <c r="Y991" s="55" t="s">
        <v>94</v>
      </c>
      <c r="Z991" s="55" t="s">
        <v>34</v>
      </c>
      <c r="AA991" s="55">
        <v>0</v>
      </c>
      <c r="AB991" s="55" t="s">
        <v>41</v>
      </c>
      <c r="AC991" s="55">
        <v>8</v>
      </c>
      <c r="AD991" s="55"/>
      <c r="AE991" s="55">
        <v>7439921</v>
      </c>
      <c r="AF991" s="55" t="s">
        <v>55</v>
      </c>
      <c r="AG991" s="55">
        <v>2.7033600000000001E-2</v>
      </c>
      <c r="AH991" s="57" t="s">
        <v>44</v>
      </c>
    </row>
    <row r="992" spans="1:34" x14ac:dyDescent="0.25">
      <c r="A992" s="54">
        <v>9376211</v>
      </c>
      <c r="B992" s="55"/>
      <c r="C992" s="55"/>
      <c r="D992" s="55">
        <v>62589513</v>
      </c>
      <c r="E992" s="55"/>
      <c r="F992" s="55">
        <v>300</v>
      </c>
      <c r="G992" s="55">
        <v>137937014</v>
      </c>
      <c r="H992" s="55"/>
      <c r="I992" s="55">
        <v>2275060011</v>
      </c>
      <c r="J992" s="55">
        <v>2</v>
      </c>
      <c r="K992" s="55" t="s">
        <v>34</v>
      </c>
      <c r="L992" s="55" t="s">
        <v>61</v>
      </c>
      <c r="M992" s="55">
        <v>34013</v>
      </c>
      <c r="N992" s="55"/>
      <c r="O992" s="55" t="s">
        <v>93</v>
      </c>
      <c r="P992" s="55">
        <v>48811</v>
      </c>
      <c r="Q992" s="55" t="s">
        <v>37</v>
      </c>
      <c r="R992" s="55" t="s">
        <v>38</v>
      </c>
      <c r="S992" s="55"/>
      <c r="T992" s="55"/>
      <c r="U992" s="55" t="s">
        <v>38</v>
      </c>
      <c r="V992" s="55">
        <v>40.690264999999997</v>
      </c>
      <c r="W992" s="55">
        <v>-74.176412999999997</v>
      </c>
      <c r="X992" s="55" t="s">
        <v>39</v>
      </c>
      <c r="Y992" s="55" t="s">
        <v>94</v>
      </c>
      <c r="Z992" s="55" t="s">
        <v>34</v>
      </c>
      <c r="AA992" s="55">
        <v>0</v>
      </c>
      <c r="AB992" s="55" t="s">
        <v>41</v>
      </c>
      <c r="AC992" s="55">
        <v>8</v>
      </c>
      <c r="AD992" s="55"/>
      <c r="AE992" s="55">
        <v>7439921</v>
      </c>
      <c r="AF992" s="55" t="s">
        <v>55</v>
      </c>
      <c r="AG992" s="55">
        <v>9.3293200000000007E-2</v>
      </c>
      <c r="AH992" s="57" t="s">
        <v>44</v>
      </c>
    </row>
    <row r="993" spans="1:34" x14ac:dyDescent="0.25">
      <c r="A993" s="54">
        <v>11862611</v>
      </c>
      <c r="B993" s="55"/>
      <c r="C993" s="55"/>
      <c r="D993" s="55">
        <v>61009613</v>
      </c>
      <c r="E993" s="55"/>
      <c r="F993" s="55">
        <v>300</v>
      </c>
      <c r="G993" s="55">
        <v>78558514</v>
      </c>
      <c r="H993" s="55"/>
      <c r="I993" s="55">
        <v>2275050011</v>
      </c>
      <c r="J993" s="55">
        <v>2</v>
      </c>
      <c r="K993" s="55" t="s">
        <v>34</v>
      </c>
      <c r="L993" s="55" t="s">
        <v>95</v>
      </c>
      <c r="M993" s="55">
        <v>34015</v>
      </c>
      <c r="N993" s="55"/>
      <c r="O993" s="55" t="s">
        <v>96</v>
      </c>
      <c r="P993" s="55">
        <v>48811</v>
      </c>
      <c r="Q993" s="55" t="s">
        <v>37</v>
      </c>
      <c r="R993" s="55" t="s">
        <v>38</v>
      </c>
      <c r="S993" s="55"/>
      <c r="T993" s="55"/>
      <c r="U993" s="55" t="s">
        <v>38</v>
      </c>
      <c r="V993" s="55">
        <v>39.744300000000003</v>
      </c>
      <c r="W993" s="55">
        <v>-75.158799999999999</v>
      </c>
      <c r="X993" s="55" t="s">
        <v>39</v>
      </c>
      <c r="Y993" s="55" t="s">
        <v>97</v>
      </c>
      <c r="Z993" s="55" t="s">
        <v>34</v>
      </c>
      <c r="AA993" s="55">
        <v>0</v>
      </c>
      <c r="AB993" s="55" t="s">
        <v>41</v>
      </c>
      <c r="AC993" s="55">
        <v>8</v>
      </c>
      <c r="AD993" s="55"/>
      <c r="AE993" s="55" t="s">
        <v>42</v>
      </c>
      <c r="AF993" s="55" t="s">
        <v>43</v>
      </c>
      <c r="AG993" s="55">
        <v>1.3542700000000001E-3</v>
      </c>
      <c r="AH993" s="57" t="s">
        <v>44</v>
      </c>
    </row>
    <row r="994" spans="1:34" x14ac:dyDescent="0.25">
      <c r="A994" s="54">
        <v>11862611</v>
      </c>
      <c r="B994" s="55"/>
      <c r="C994" s="55"/>
      <c r="D994" s="55">
        <v>61009613</v>
      </c>
      <c r="E994" s="55"/>
      <c r="F994" s="55">
        <v>300</v>
      </c>
      <c r="G994" s="55">
        <v>78558614</v>
      </c>
      <c r="H994" s="55"/>
      <c r="I994" s="55">
        <v>2275050012</v>
      </c>
      <c r="J994" s="55">
        <v>2</v>
      </c>
      <c r="K994" s="55" t="s">
        <v>34</v>
      </c>
      <c r="L994" s="55" t="s">
        <v>95</v>
      </c>
      <c r="M994" s="55">
        <v>34015</v>
      </c>
      <c r="N994" s="55"/>
      <c r="O994" s="55" t="s">
        <v>96</v>
      </c>
      <c r="P994" s="55">
        <v>48811</v>
      </c>
      <c r="Q994" s="55" t="s">
        <v>37</v>
      </c>
      <c r="R994" s="55" t="s">
        <v>38</v>
      </c>
      <c r="S994" s="55"/>
      <c r="T994" s="55"/>
      <c r="U994" s="55" t="s">
        <v>38</v>
      </c>
      <c r="V994" s="55">
        <v>39.744300000000003</v>
      </c>
      <c r="W994" s="55">
        <v>-75.158799999999999</v>
      </c>
      <c r="X994" s="55" t="s">
        <v>39</v>
      </c>
      <c r="Y994" s="55" t="s">
        <v>97</v>
      </c>
      <c r="Z994" s="55" t="s">
        <v>34</v>
      </c>
      <c r="AA994" s="55">
        <v>0</v>
      </c>
      <c r="AB994" s="55" t="s">
        <v>41</v>
      </c>
      <c r="AC994" s="55">
        <v>8</v>
      </c>
      <c r="AD994" s="55"/>
      <c r="AE994" s="55" t="s">
        <v>42</v>
      </c>
      <c r="AF994" s="55" t="s">
        <v>43</v>
      </c>
      <c r="AG994" s="55">
        <v>1.1376499999999999E-2</v>
      </c>
      <c r="AH994" s="57" t="s">
        <v>44</v>
      </c>
    </row>
    <row r="995" spans="1:34" x14ac:dyDescent="0.25">
      <c r="A995" s="54">
        <v>11862611</v>
      </c>
      <c r="B995" s="55"/>
      <c r="C995" s="55"/>
      <c r="D995" s="55">
        <v>61009613</v>
      </c>
      <c r="E995" s="55"/>
      <c r="F995" s="55">
        <v>300</v>
      </c>
      <c r="G995" s="55">
        <v>78558514</v>
      </c>
      <c r="H995" s="55"/>
      <c r="I995" s="55">
        <v>2275050011</v>
      </c>
      <c r="J995" s="55">
        <v>2</v>
      </c>
      <c r="K995" s="55" t="s">
        <v>34</v>
      </c>
      <c r="L995" s="55" t="s">
        <v>95</v>
      </c>
      <c r="M995" s="55">
        <v>34015</v>
      </c>
      <c r="N995" s="55"/>
      <c r="O995" s="55" t="s">
        <v>96</v>
      </c>
      <c r="P995" s="55">
        <v>48811</v>
      </c>
      <c r="Q995" s="55" t="s">
        <v>37</v>
      </c>
      <c r="R995" s="55" t="s">
        <v>38</v>
      </c>
      <c r="S995" s="55"/>
      <c r="T995" s="55"/>
      <c r="U995" s="55" t="s">
        <v>38</v>
      </c>
      <c r="V995" s="55">
        <v>39.744300000000003</v>
      </c>
      <c r="W995" s="55">
        <v>-75.158799999999999</v>
      </c>
      <c r="X995" s="55" t="s">
        <v>39</v>
      </c>
      <c r="Y995" s="55" t="s">
        <v>97</v>
      </c>
      <c r="Z995" s="55" t="s">
        <v>34</v>
      </c>
      <c r="AA995" s="55">
        <v>0</v>
      </c>
      <c r="AB995" s="55" t="s">
        <v>41</v>
      </c>
      <c r="AC995" s="55">
        <v>8</v>
      </c>
      <c r="AD995" s="55"/>
      <c r="AE995" s="55" t="s">
        <v>45</v>
      </c>
      <c r="AF995" s="55" t="s">
        <v>46</v>
      </c>
      <c r="AG995" s="55">
        <v>9.0000000000000006E-5</v>
      </c>
      <c r="AH995" s="57" t="s">
        <v>44</v>
      </c>
    </row>
    <row r="996" spans="1:34" x14ac:dyDescent="0.25">
      <c r="A996" s="54">
        <v>11862611</v>
      </c>
      <c r="B996" s="55"/>
      <c r="C996" s="55"/>
      <c r="D996" s="55">
        <v>61009613</v>
      </c>
      <c r="E996" s="55"/>
      <c r="F996" s="55">
        <v>300</v>
      </c>
      <c r="G996" s="55">
        <v>78558614</v>
      </c>
      <c r="H996" s="55"/>
      <c r="I996" s="55">
        <v>2275050012</v>
      </c>
      <c r="J996" s="55">
        <v>2</v>
      </c>
      <c r="K996" s="55" t="s">
        <v>34</v>
      </c>
      <c r="L996" s="55" t="s">
        <v>95</v>
      </c>
      <c r="M996" s="55">
        <v>34015</v>
      </c>
      <c r="N996" s="55"/>
      <c r="O996" s="55" t="s">
        <v>96</v>
      </c>
      <c r="P996" s="55">
        <v>48811</v>
      </c>
      <c r="Q996" s="55" t="s">
        <v>37</v>
      </c>
      <c r="R996" s="55" t="s">
        <v>38</v>
      </c>
      <c r="S996" s="55"/>
      <c r="T996" s="55"/>
      <c r="U996" s="55" t="s">
        <v>38</v>
      </c>
      <c r="V996" s="55">
        <v>39.744300000000003</v>
      </c>
      <c r="W996" s="55">
        <v>-75.158799999999999</v>
      </c>
      <c r="X996" s="55" t="s">
        <v>39</v>
      </c>
      <c r="Y996" s="55" t="s">
        <v>97</v>
      </c>
      <c r="Z996" s="55" t="s">
        <v>34</v>
      </c>
      <c r="AA996" s="55">
        <v>0</v>
      </c>
      <c r="AB996" s="55" t="s">
        <v>41</v>
      </c>
      <c r="AC996" s="55">
        <v>8</v>
      </c>
      <c r="AD996" s="55"/>
      <c r="AE996" s="55" t="s">
        <v>45</v>
      </c>
      <c r="AF996" s="55" t="s">
        <v>46</v>
      </c>
      <c r="AG996" s="55">
        <v>1.2140199999999999E-3</v>
      </c>
      <c r="AH996" s="57" t="s">
        <v>44</v>
      </c>
    </row>
    <row r="997" spans="1:34" x14ac:dyDescent="0.25">
      <c r="A997" s="54">
        <v>11862611</v>
      </c>
      <c r="B997" s="55"/>
      <c r="C997" s="55"/>
      <c r="D997" s="55">
        <v>61009613</v>
      </c>
      <c r="E997" s="55"/>
      <c r="F997" s="55">
        <v>300</v>
      </c>
      <c r="G997" s="55">
        <v>78558614</v>
      </c>
      <c r="H997" s="55"/>
      <c r="I997" s="55">
        <v>2275050012</v>
      </c>
      <c r="J997" s="55">
        <v>2</v>
      </c>
      <c r="K997" s="55" t="s">
        <v>34</v>
      </c>
      <c r="L997" s="55" t="s">
        <v>95</v>
      </c>
      <c r="M997" s="55">
        <v>34015</v>
      </c>
      <c r="N997" s="55"/>
      <c r="O997" s="55" t="s">
        <v>96</v>
      </c>
      <c r="P997" s="55">
        <v>48811</v>
      </c>
      <c r="Q997" s="55" t="s">
        <v>37</v>
      </c>
      <c r="R997" s="55" t="s">
        <v>38</v>
      </c>
      <c r="S997" s="55"/>
      <c r="T997" s="55"/>
      <c r="U997" s="55" t="s">
        <v>38</v>
      </c>
      <c r="V997" s="55">
        <v>39.744300000000003</v>
      </c>
      <c r="W997" s="55">
        <v>-75.158799999999999</v>
      </c>
      <c r="X997" s="55" t="s">
        <v>39</v>
      </c>
      <c r="Y997" s="55" t="s">
        <v>97</v>
      </c>
      <c r="Z997" s="55" t="s">
        <v>34</v>
      </c>
      <c r="AA997" s="55">
        <v>0</v>
      </c>
      <c r="AB997" s="55" t="s">
        <v>41</v>
      </c>
      <c r="AC997" s="55">
        <v>8</v>
      </c>
      <c r="AD997" s="55"/>
      <c r="AE997" s="55" t="s">
        <v>47</v>
      </c>
      <c r="AF997" s="55" t="s">
        <v>48</v>
      </c>
      <c r="AG997" s="55">
        <v>3.8118200000000001E-3</v>
      </c>
      <c r="AH997" s="57" t="s">
        <v>44</v>
      </c>
    </row>
    <row r="998" spans="1:34" x14ac:dyDescent="0.25">
      <c r="A998" s="54">
        <v>11862611</v>
      </c>
      <c r="B998" s="55"/>
      <c r="C998" s="55"/>
      <c r="D998" s="55">
        <v>61009613</v>
      </c>
      <c r="E998" s="55"/>
      <c r="F998" s="55">
        <v>300</v>
      </c>
      <c r="G998" s="55">
        <v>78558514</v>
      </c>
      <c r="H998" s="55"/>
      <c r="I998" s="55">
        <v>2275050011</v>
      </c>
      <c r="J998" s="55">
        <v>2</v>
      </c>
      <c r="K998" s="55" t="s">
        <v>34</v>
      </c>
      <c r="L998" s="55" t="s">
        <v>95</v>
      </c>
      <c r="M998" s="55">
        <v>34015</v>
      </c>
      <c r="N998" s="55"/>
      <c r="O998" s="55" t="s">
        <v>96</v>
      </c>
      <c r="P998" s="55">
        <v>48811</v>
      </c>
      <c r="Q998" s="55" t="s">
        <v>37</v>
      </c>
      <c r="R998" s="55" t="s">
        <v>38</v>
      </c>
      <c r="S998" s="55"/>
      <c r="T998" s="55"/>
      <c r="U998" s="55" t="s">
        <v>38</v>
      </c>
      <c r="V998" s="55">
        <v>39.744300000000003</v>
      </c>
      <c r="W998" s="55">
        <v>-75.158799999999999</v>
      </c>
      <c r="X998" s="55" t="s">
        <v>39</v>
      </c>
      <c r="Y998" s="55" t="s">
        <v>97</v>
      </c>
      <c r="Z998" s="55" t="s">
        <v>34</v>
      </c>
      <c r="AA998" s="55">
        <v>0</v>
      </c>
      <c r="AB998" s="55" t="s">
        <v>41</v>
      </c>
      <c r="AC998" s="55">
        <v>8</v>
      </c>
      <c r="AD998" s="55"/>
      <c r="AE998" s="55" t="s">
        <v>47</v>
      </c>
      <c r="AF998" s="55" t="s">
        <v>48</v>
      </c>
      <c r="AG998" s="55">
        <v>1.4699100000000001E-3</v>
      </c>
      <c r="AH998" s="57" t="s">
        <v>44</v>
      </c>
    </row>
    <row r="999" spans="1:34" x14ac:dyDescent="0.25">
      <c r="A999" s="54">
        <v>11862611</v>
      </c>
      <c r="B999" s="55"/>
      <c r="C999" s="55"/>
      <c r="D999" s="55">
        <v>61009613</v>
      </c>
      <c r="E999" s="55"/>
      <c r="F999" s="55">
        <v>300</v>
      </c>
      <c r="G999" s="55">
        <v>78558614</v>
      </c>
      <c r="H999" s="55"/>
      <c r="I999" s="55">
        <v>2275050012</v>
      </c>
      <c r="J999" s="55">
        <v>2</v>
      </c>
      <c r="K999" s="55" t="s">
        <v>34</v>
      </c>
      <c r="L999" s="55" t="s">
        <v>95</v>
      </c>
      <c r="M999" s="55">
        <v>34015</v>
      </c>
      <c r="N999" s="55"/>
      <c r="O999" s="55" t="s">
        <v>96</v>
      </c>
      <c r="P999" s="55">
        <v>48811</v>
      </c>
      <c r="Q999" s="55" t="s">
        <v>37</v>
      </c>
      <c r="R999" s="55" t="s">
        <v>38</v>
      </c>
      <c r="S999" s="55"/>
      <c r="T999" s="55"/>
      <c r="U999" s="55" t="s">
        <v>38</v>
      </c>
      <c r="V999" s="55">
        <v>39.744300000000003</v>
      </c>
      <c r="W999" s="55">
        <v>-75.158799999999999</v>
      </c>
      <c r="X999" s="55" t="s">
        <v>39</v>
      </c>
      <c r="Y999" s="55" t="s">
        <v>97</v>
      </c>
      <c r="Z999" s="55" t="s">
        <v>34</v>
      </c>
      <c r="AA999" s="55">
        <v>0</v>
      </c>
      <c r="AB999" s="55" t="s">
        <v>41</v>
      </c>
      <c r="AC999" s="55">
        <v>8</v>
      </c>
      <c r="AD999" s="55"/>
      <c r="AE999" s="55" t="s">
        <v>49</v>
      </c>
      <c r="AF999" s="55" t="s">
        <v>50</v>
      </c>
      <c r="AG999" s="55">
        <v>3.9055499999999998E-3</v>
      </c>
      <c r="AH999" s="57" t="s">
        <v>44</v>
      </c>
    </row>
    <row r="1000" spans="1:34" x14ac:dyDescent="0.25">
      <c r="A1000" s="54">
        <v>11862611</v>
      </c>
      <c r="B1000" s="55"/>
      <c r="C1000" s="55"/>
      <c r="D1000" s="55">
        <v>61009613</v>
      </c>
      <c r="E1000" s="55"/>
      <c r="F1000" s="55">
        <v>300</v>
      </c>
      <c r="G1000" s="55">
        <v>78558514</v>
      </c>
      <c r="H1000" s="55"/>
      <c r="I1000" s="55">
        <v>2275050011</v>
      </c>
      <c r="J1000" s="55">
        <v>2</v>
      </c>
      <c r="K1000" s="55" t="s">
        <v>34</v>
      </c>
      <c r="L1000" s="55" t="s">
        <v>95</v>
      </c>
      <c r="M1000" s="55">
        <v>34015</v>
      </c>
      <c r="N1000" s="55"/>
      <c r="O1000" s="55" t="s">
        <v>96</v>
      </c>
      <c r="P1000" s="55">
        <v>48811</v>
      </c>
      <c r="Q1000" s="55" t="s">
        <v>37</v>
      </c>
      <c r="R1000" s="55" t="s">
        <v>38</v>
      </c>
      <c r="S1000" s="55"/>
      <c r="T1000" s="55"/>
      <c r="U1000" s="55" t="s">
        <v>38</v>
      </c>
      <c r="V1000" s="55">
        <v>39.744300000000003</v>
      </c>
      <c r="W1000" s="55">
        <v>-75.158799999999999</v>
      </c>
      <c r="X1000" s="55" t="s">
        <v>39</v>
      </c>
      <c r="Y1000" s="55" t="s">
        <v>97</v>
      </c>
      <c r="Z1000" s="55" t="s">
        <v>34</v>
      </c>
      <c r="AA1000" s="55">
        <v>0</v>
      </c>
      <c r="AB1000" s="55" t="s">
        <v>41</v>
      </c>
      <c r="AC1000" s="55">
        <v>8</v>
      </c>
      <c r="AD1000" s="55"/>
      <c r="AE1000" s="55" t="s">
        <v>49</v>
      </c>
      <c r="AF1000" s="55" t="s">
        <v>50</v>
      </c>
      <c r="AG1000" s="55">
        <v>2.1302999999999999E-3</v>
      </c>
      <c r="AH1000" s="57" t="s">
        <v>44</v>
      </c>
    </row>
    <row r="1001" spans="1:34" x14ac:dyDescent="0.25">
      <c r="A1001" s="54">
        <v>11862611</v>
      </c>
      <c r="B1001" s="55"/>
      <c r="C1001" s="55"/>
      <c r="D1001" s="55">
        <v>61009613</v>
      </c>
      <c r="E1001" s="55"/>
      <c r="F1001" s="55">
        <v>300</v>
      </c>
      <c r="G1001" s="55">
        <v>78558514</v>
      </c>
      <c r="H1001" s="55"/>
      <c r="I1001" s="55">
        <v>2275050011</v>
      </c>
      <c r="J1001" s="55">
        <v>2</v>
      </c>
      <c r="K1001" s="55" t="s">
        <v>34</v>
      </c>
      <c r="L1001" s="55" t="s">
        <v>95</v>
      </c>
      <c r="M1001" s="55">
        <v>34015</v>
      </c>
      <c r="N1001" s="55"/>
      <c r="O1001" s="55" t="s">
        <v>96</v>
      </c>
      <c r="P1001" s="55">
        <v>48811</v>
      </c>
      <c r="Q1001" s="55" t="s">
        <v>37</v>
      </c>
      <c r="R1001" s="55" t="s">
        <v>38</v>
      </c>
      <c r="S1001" s="55"/>
      <c r="T1001" s="55"/>
      <c r="U1001" s="55" t="s">
        <v>38</v>
      </c>
      <c r="V1001" s="55">
        <v>39.744300000000003</v>
      </c>
      <c r="W1001" s="55">
        <v>-75.158799999999999</v>
      </c>
      <c r="X1001" s="55" t="s">
        <v>39</v>
      </c>
      <c r="Y1001" s="55" t="s">
        <v>97</v>
      </c>
      <c r="Z1001" s="55" t="s">
        <v>34</v>
      </c>
      <c r="AA1001" s="55">
        <v>0</v>
      </c>
      <c r="AB1001" s="55" t="s">
        <v>41</v>
      </c>
      <c r="AC1001" s="55">
        <v>8</v>
      </c>
      <c r="AD1001" s="55"/>
      <c r="AE1001" s="55" t="s">
        <v>51</v>
      </c>
      <c r="AF1001" s="55" t="s">
        <v>52</v>
      </c>
      <c r="AG1001" s="55">
        <v>5.8500000000000002E-4</v>
      </c>
      <c r="AH1001" s="57" t="s">
        <v>44</v>
      </c>
    </row>
    <row r="1002" spans="1:34" x14ac:dyDescent="0.25">
      <c r="A1002" s="54">
        <v>11862611</v>
      </c>
      <c r="B1002" s="55"/>
      <c r="C1002" s="55"/>
      <c r="D1002" s="55">
        <v>61009613</v>
      </c>
      <c r="E1002" s="55"/>
      <c r="F1002" s="55">
        <v>300</v>
      </c>
      <c r="G1002" s="55">
        <v>78558614</v>
      </c>
      <c r="H1002" s="55"/>
      <c r="I1002" s="55">
        <v>2275050012</v>
      </c>
      <c r="J1002" s="55">
        <v>2</v>
      </c>
      <c r="K1002" s="55" t="s">
        <v>34</v>
      </c>
      <c r="L1002" s="55" t="s">
        <v>95</v>
      </c>
      <c r="M1002" s="55">
        <v>34015</v>
      </c>
      <c r="N1002" s="55"/>
      <c r="O1002" s="55" t="s">
        <v>96</v>
      </c>
      <c r="P1002" s="55">
        <v>48811</v>
      </c>
      <c r="Q1002" s="55" t="s">
        <v>37</v>
      </c>
      <c r="R1002" s="55" t="s">
        <v>38</v>
      </c>
      <c r="S1002" s="55"/>
      <c r="T1002" s="55"/>
      <c r="U1002" s="55" t="s">
        <v>38</v>
      </c>
      <c r="V1002" s="55">
        <v>39.744300000000003</v>
      </c>
      <c r="W1002" s="55">
        <v>-75.158799999999999</v>
      </c>
      <c r="X1002" s="55" t="s">
        <v>39</v>
      </c>
      <c r="Y1002" s="55" t="s">
        <v>97</v>
      </c>
      <c r="Z1002" s="55" t="s">
        <v>34</v>
      </c>
      <c r="AA1002" s="55">
        <v>0</v>
      </c>
      <c r="AB1002" s="55" t="s">
        <v>41</v>
      </c>
      <c r="AC1002" s="55">
        <v>8</v>
      </c>
      <c r="AD1002" s="55"/>
      <c r="AE1002" s="55" t="s">
        <v>51</v>
      </c>
      <c r="AF1002" s="55" t="s">
        <v>52</v>
      </c>
      <c r="AG1002" s="55">
        <v>5.3417999999999998E-3</v>
      </c>
      <c r="AH1002" s="57" t="s">
        <v>44</v>
      </c>
    </row>
    <row r="1003" spans="1:34" x14ac:dyDescent="0.25">
      <c r="A1003" s="54">
        <v>11862611</v>
      </c>
      <c r="B1003" s="55"/>
      <c r="C1003" s="55"/>
      <c r="D1003" s="55">
        <v>61009613</v>
      </c>
      <c r="E1003" s="55"/>
      <c r="F1003" s="55">
        <v>300</v>
      </c>
      <c r="G1003" s="55">
        <v>78558514</v>
      </c>
      <c r="H1003" s="55"/>
      <c r="I1003" s="55">
        <v>2275050011</v>
      </c>
      <c r="J1003" s="55">
        <v>2</v>
      </c>
      <c r="K1003" s="55" t="s">
        <v>34</v>
      </c>
      <c r="L1003" s="55" t="s">
        <v>95</v>
      </c>
      <c r="M1003" s="55">
        <v>34015</v>
      </c>
      <c r="N1003" s="55"/>
      <c r="O1003" s="55" t="s">
        <v>96</v>
      </c>
      <c r="P1003" s="55">
        <v>48811</v>
      </c>
      <c r="Q1003" s="55" t="s">
        <v>37</v>
      </c>
      <c r="R1003" s="55" t="s">
        <v>38</v>
      </c>
      <c r="S1003" s="55"/>
      <c r="T1003" s="55"/>
      <c r="U1003" s="55" t="s">
        <v>38</v>
      </c>
      <c r="V1003" s="55">
        <v>39.744300000000003</v>
      </c>
      <c r="W1003" s="55">
        <v>-75.158799999999999</v>
      </c>
      <c r="X1003" s="55" t="s">
        <v>39</v>
      </c>
      <c r="Y1003" s="55" t="s">
        <v>97</v>
      </c>
      <c r="Z1003" s="55" t="s">
        <v>34</v>
      </c>
      <c r="AA1003" s="55">
        <v>0</v>
      </c>
      <c r="AB1003" s="55" t="s">
        <v>41</v>
      </c>
      <c r="AC1003" s="55">
        <v>8</v>
      </c>
      <c r="AD1003" s="55"/>
      <c r="AE1003" s="55" t="s">
        <v>53</v>
      </c>
      <c r="AF1003" s="55" t="s">
        <v>54</v>
      </c>
      <c r="AG1003" s="55">
        <v>0.108126</v>
      </c>
      <c r="AH1003" s="57" t="s">
        <v>44</v>
      </c>
    </row>
    <row r="1004" spans="1:34" x14ac:dyDescent="0.25">
      <c r="A1004" s="54">
        <v>11862611</v>
      </c>
      <c r="B1004" s="55"/>
      <c r="C1004" s="55"/>
      <c r="D1004" s="55">
        <v>61009613</v>
      </c>
      <c r="E1004" s="55"/>
      <c r="F1004" s="55">
        <v>300</v>
      </c>
      <c r="G1004" s="55">
        <v>78558614</v>
      </c>
      <c r="H1004" s="55"/>
      <c r="I1004" s="55">
        <v>2275050012</v>
      </c>
      <c r="J1004" s="55">
        <v>2</v>
      </c>
      <c r="K1004" s="55" t="s">
        <v>34</v>
      </c>
      <c r="L1004" s="55" t="s">
        <v>95</v>
      </c>
      <c r="M1004" s="55">
        <v>34015</v>
      </c>
      <c r="N1004" s="55"/>
      <c r="O1004" s="55" t="s">
        <v>96</v>
      </c>
      <c r="P1004" s="55">
        <v>48811</v>
      </c>
      <c r="Q1004" s="55" t="s">
        <v>37</v>
      </c>
      <c r="R1004" s="55" t="s">
        <v>38</v>
      </c>
      <c r="S1004" s="55"/>
      <c r="T1004" s="55"/>
      <c r="U1004" s="55" t="s">
        <v>38</v>
      </c>
      <c r="V1004" s="55">
        <v>39.744300000000003</v>
      </c>
      <c r="W1004" s="55">
        <v>-75.158799999999999</v>
      </c>
      <c r="X1004" s="55" t="s">
        <v>39</v>
      </c>
      <c r="Y1004" s="55" t="s">
        <v>97</v>
      </c>
      <c r="Z1004" s="55" t="s">
        <v>34</v>
      </c>
      <c r="AA1004" s="55">
        <v>0</v>
      </c>
      <c r="AB1004" s="55" t="s">
        <v>41</v>
      </c>
      <c r="AC1004" s="55">
        <v>8</v>
      </c>
      <c r="AD1004" s="55"/>
      <c r="AE1004" s="55" t="s">
        <v>53</v>
      </c>
      <c r="AF1004" s="55" t="s">
        <v>54</v>
      </c>
      <c r="AG1004" s="55">
        <v>0.15802099999999999</v>
      </c>
      <c r="AH1004" s="57" t="s">
        <v>44</v>
      </c>
    </row>
    <row r="1005" spans="1:34" x14ac:dyDescent="0.25">
      <c r="A1005" s="54">
        <v>11862611</v>
      </c>
      <c r="B1005" s="55"/>
      <c r="C1005" s="55"/>
      <c r="D1005" s="55">
        <v>61009613</v>
      </c>
      <c r="E1005" s="55"/>
      <c r="F1005" s="55">
        <v>300</v>
      </c>
      <c r="G1005" s="55">
        <v>78558514</v>
      </c>
      <c r="H1005" s="55"/>
      <c r="I1005" s="55">
        <v>2275050011</v>
      </c>
      <c r="J1005" s="55">
        <v>2</v>
      </c>
      <c r="K1005" s="55" t="s">
        <v>34</v>
      </c>
      <c r="L1005" s="55" t="s">
        <v>95</v>
      </c>
      <c r="M1005" s="55">
        <v>34015</v>
      </c>
      <c r="N1005" s="55"/>
      <c r="O1005" s="55" t="s">
        <v>96</v>
      </c>
      <c r="P1005" s="55">
        <v>48811</v>
      </c>
      <c r="Q1005" s="55" t="s">
        <v>37</v>
      </c>
      <c r="R1005" s="55" t="s">
        <v>38</v>
      </c>
      <c r="S1005" s="55"/>
      <c r="T1005" s="55"/>
      <c r="U1005" s="55" t="s">
        <v>38</v>
      </c>
      <c r="V1005" s="55">
        <v>39.744300000000003</v>
      </c>
      <c r="W1005" s="55">
        <v>-75.158799999999999</v>
      </c>
      <c r="X1005" s="55" t="s">
        <v>39</v>
      </c>
      <c r="Y1005" s="55" t="s">
        <v>97</v>
      </c>
      <c r="Z1005" s="55" t="s">
        <v>34</v>
      </c>
      <c r="AA1005" s="55">
        <v>0</v>
      </c>
      <c r="AB1005" s="55" t="s">
        <v>41</v>
      </c>
      <c r="AC1005" s="55">
        <v>8</v>
      </c>
      <c r="AD1005" s="55"/>
      <c r="AE1005" s="55">
        <v>7439921</v>
      </c>
      <c r="AF1005" s="55" t="s">
        <v>55</v>
      </c>
      <c r="AG1005" s="55">
        <v>1.3835599999999999E-4</v>
      </c>
      <c r="AH1005" s="57" t="s">
        <v>44</v>
      </c>
    </row>
    <row r="1006" spans="1:34" x14ac:dyDescent="0.25">
      <c r="A1006" s="54">
        <v>11076011</v>
      </c>
      <c r="B1006" s="55"/>
      <c r="C1006" s="55"/>
      <c r="D1006" s="55">
        <v>60704613</v>
      </c>
      <c r="E1006" s="55"/>
      <c r="F1006" s="55">
        <v>300</v>
      </c>
      <c r="G1006" s="55">
        <v>77951014</v>
      </c>
      <c r="H1006" s="55"/>
      <c r="I1006" s="55">
        <v>2275050012</v>
      </c>
      <c r="J1006" s="55">
        <v>2</v>
      </c>
      <c r="K1006" s="55" t="s">
        <v>34</v>
      </c>
      <c r="L1006" s="55" t="s">
        <v>98</v>
      </c>
      <c r="M1006" s="55">
        <v>34001</v>
      </c>
      <c r="N1006" s="55"/>
      <c r="O1006" s="55" t="s">
        <v>99</v>
      </c>
      <c r="P1006" s="55">
        <v>48811</v>
      </c>
      <c r="Q1006" s="55" t="s">
        <v>37</v>
      </c>
      <c r="R1006" s="55" t="s">
        <v>38</v>
      </c>
      <c r="S1006" s="55"/>
      <c r="T1006" s="55"/>
      <c r="U1006" s="55" t="s">
        <v>38</v>
      </c>
      <c r="V1006" s="55">
        <v>39.354799999999997</v>
      </c>
      <c r="W1006" s="55">
        <v>-74.417599999999993</v>
      </c>
      <c r="X1006" s="55" t="s">
        <v>39</v>
      </c>
      <c r="Y1006" s="55" t="s">
        <v>100</v>
      </c>
      <c r="Z1006" s="55" t="s">
        <v>34</v>
      </c>
      <c r="AA1006" s="55">
        <v>0</v>
      </c>
      <c r="AB1006" s="55" t="s">
        <v>41</v>
      </c>
      <c r="AC1006" s="55">
        <v>8</v>
      </c>
      <c r="AD1006" s="55"/>
      <c r="AE1006" s="55" t="s">
        <v>42</v>
      </c>
      <c r="AF1006" s="55" t="s">
        <v>43</v>
      </c>
      <c r="AG1006" s="55">
        <v>1.1376499999999999E-2</v>
      </c>
      <c r="AH1006" s="57" t="s">
        <v>44</v>
      </c>
    </row>
    <row r="1007" spans="1:34" x14ac:dyDescent="0.25">
      <c r="A1007" s="54">
        <v>11076011</v>
      </c>
      <c r="B1007" s="55"/>
      <c r="C1007" s="55"/>
      <c r="D1007" s="55">
        <v>60704613</v>
      </c>
      <c r="E1007" s="55"/>
      <c r="F1007" s="55">
        <v>300</v>
      </c>
      <c r="G1007" s="55">
        <v>77950914</v>
      </c>
      <c r="H1007" s="55"/>
      <c r="I1007" s="55">
        <v>2275050011</v>
      </c>
      <c r="J1007" s="55">
        <v>2</v>
      </c>
      <c r="K1007" s="55" t="s">
        <v>34</v>
      </c>
      <c r="L1007" s="55" t="s">
        <v>98</v>
      </c>
      <c r="M1007" s="55">
        <v>34001</v>
      </c>
      <c r="N1007" s="55"/>
      <c r="O1007" s="55" t="s">
        <v>99</v>
      </c>
      <c r="P1007" s="55">
        <v>48811</v>
      </c>
      <c r="Q1007" s="55" t="s">
        <v>37</v>
      </c>
      <c r="R1007" s="55" t="s">
        <v>38</v>
      </c>
      <c r="S1007" s="55"/>
      <c r="T1007" s="55"/>
      <c r="U1007" s="55" t="s">
        <v>38</v>
      </c>
      <c r="V1007" s="55">
        <v>39.354799999999997</v>
      </c>
      <c r="W1007" s="55">
        <v>-74.417599999999993</v>
      </c>
      <c r="X1007" s="55" t="s">
        <v>39</v>
      </c>
      <c r="Y1007" s="55" t="s">
        <v>100</v>
      </c>
      <c r="Z1007" s="55" t="s">
        <v>34</v>
      </c>
      <c r="AA1007" s="55">
        <v>0</v>
      </c>
      <c r="AB1007" s="55" t="s">
        <v>41</v>
      </c>
      <c r="AC1007" s="55">
        <v>8</v>
      </c>
      <c r="AD1007" s="55"/>
      <c r="AE1007" s="55" t="s">
        <v>42</v>
      </c>
      <c r="AF1007" s="55" t="s">
        <v>43</v>
      </c>
      <c r="AG1007" s="55">
        <v>1.3542700000000001E-3</v>
      </c>
      <c r="AH1007" s="57" t="s">
        <v>44</v>
      </c>
    </row>
    <row r="1008" spans="1:34" x14ac:dyDescent="0.25">
      <c r="A1008" s="54">
        <v>11076011</v>
      </c>
      <c r="B1008" s="55"/>
      <c r="C1008" s="55"/>
      <c r="D1008" s="55">
        <v>60704613</v>
      </c>
      <c r="E1008" s="55"/>
      <c r="F1008" s="55">
        <v>300</v>
      </c>
      <c r="G1008" s="55">
        <v>77950914</v>
      </c>
      <c r="H1008" s="55"/>
      <c r="I1008" s="55">
        <v>2275050011</v>
      </c>
      <c r="J1008" s="55">
        <v>2</v>
      </c>
      <c r="K1008" s="55" t="s">
        <v>34</v>
      </c>
      <c r="L1008" s="55" t="s">
        <v>98</v>
      </c>
      <c r="M1008" s="55">
        <v>34001</v>
      </c>
      <c r="N1008" s="55"/>
      <c r="O1008" s="55" t="s">
        <v>99</v>
      </c>
      <c r="P1008" s="55">
        <v>48811</v>
      </c>
      <c r="Q1008" s="55" t="s">
        <v>37</v>
      </c>
      <c r="R1008" s="55" t="s">
        <v>38</v>
      </c>
      <c r="S1008" s="55"/>
      <c r="T1008" s="55"/>
      <c r="U1008" s="55" t="s">
        <v>38</v>
      </c>
      <c r="V1008" s="55">
        <v>39.354799999999997</v>
      </c>
      <c r="W1008" s="55">
        <v>-74.417599999999993</v>
      </c>
      <c r="X1008" s="55" t="s">
        <v>39</v>
      </c>
      <c r="Y1008" s="55" t="s">
        <v>100</v>
      </c>
      <c r="Z1008" s="55" t="s">
        <v>34</v>
      </c>
      <c r="AA1008" s="55">
        <v>0</v>
      </c>
      <c r="AB1008" s="55" t="s">
        <v>41</v>
      </c>
      <c r="AC1008" s="55">
        <v>8</v>
      </c>
      <c r="AD1008" s="55"/>
      <c r="AE1008" s="55" t="s">
        <v>45</v>
      </c>
      <c r="AF1008" s="55" t="s">
        <v>46</v>
      </c>
      <c r="AG1008" s="55">
        <v>9.0000000000000006E-5</v>
      </c>
      <c r="AH1008" s="57" t="s">
        <v>44</v>
      </c>
    </row>
    <row r="1009" spans="1:34" x14ac:dyDescent="0.25">
      <c r="A1009" s="54">
        <v>11076011</v>
      </c>
      <c r="B1009" s="55"/>
      <c r="C1009" s="55"/>
      <c r="D1009" s="55">
        <v>60704613</v>
      </c>
      <c r="E1009" s="55"/>
      <c r="F1009" s="55">
        <v>300</v>
      </c>
      <c r="G1009" s="55">
        <v>77951014</v>
      </c>
      <c r="H1009" s="55"/>
      <c r="I1009" s="55">
        <v>2275050012</v>
      </c>
      <c r="J1009" s="55">
        <v>2</v>
      </c>
      <c r="K1009" s="55" t="s">
        <v>34</v>
      </c>
      <c r="L1009" s="55" t="s">
        <v>98</v>
      </c>
      <c r="M1009" s="55">
        <v>34001</v>
      </c>
      <c r="N1009" s="55"/>
      <c r="O1009" s="55" t="s">
        <v>99</v>
      </c>
      <c r="P1009" s="55">
        <v>48811</v>
      </c>
      <c r="Q1009" s="55" t="s">
        <v>37</v>
      </c>
      <c r="R1009" s="55" t="s">
        <v>38</v>
      </c>
      <c r="S1009" s="55"/>
      <c r="T1009" s="55"/>
      <c r="U1009" s="55" t="s">
        <v>38</v>
      </c>
      <c r="V1009" s="55">
        <v>39.354799999999997</v>
      </c>
      <c r="W1009" s="55">
        <v>-74.417599999999993</v>
      </c>
      <c r="X1009" s="55" t="s">
        <v>39</v>
      </c>
      <c r="Y1009" s="55" t="s">
        <v>100</v>
      </c>
      <c r="Z1009" s="55" t="s">
        <v>34</v>
      </c>
      <c r="AA1009" s="55">
        <v>0</v>
      </c>
      <c r="AB1009" s="55" t="s">
        <v>41</v>
      </c>
      <c r="AC1009" s="55">
        <v>8</v>
      </c>
      <c r="AD1009" s="55"/>
      <c r="AE1009" s="55" t="s">
        <v>45</v>
      </c>
      <c r="AF1009" s="55" t="s">
        <v>46</v>
      </c>
      <c r="AG1009" s="55">
        <v>1.2140199999999999E-3</v>
      </c>
      <c r="AH1009" s="57" t="s">
        <v>44</v>
      </c>
    </row>
    <row r="1010" spans="1:34" x14ac:dyDescent="0.25">
      <c r="A1010" s="54">
        <v>11076011</v>
      </c>
      <c r="B1010" s="55"/>
      <c r="C1010" s="55"/>
      <c r="D1010" s="55">
        <v>60704613</v>
      </c>
      <c r="E1010" s="55"/>
      <c r="F1010" s="55">
        <v>300</v>
      </c>
      <c r="G1010" s="55">
        <v>77950914</v>
      </c>
      <c r="H1010" s="55"/>
      <c r="I1010" s="55">
        <v>2275050011</v>
      </c>
      <c r="J1010" s="55">
        <v>2</v>
      </c>
      <c r="K1010" s="55" t="s">
        <v>34</v>
      </c>
      <c r="L1010" s="55" t="s">
        <v>98</v>
      </c>
      <c r="M1010" s="55">
        <v>34001</v>
      </c>
      <c r="N1010" s="55"/>
      <c r="O1010" s="55" t="s">
        <v>99</v>
      </c>
      <c r="P1010" s="55">
        <v>48811</v>
      </c>
      <c r="Q1010" s="55" t="s">
        <v>37</v>
      </c>
      <c r="R1010" s="55" t="s">
        <v>38</v>
      </c>
      <c r="S1010" s="55"/>
      <c r="T1010" s="55"/>
      <c r="U1010" s="55" t="s">
        <v>38</v>
      </c>
      <c r="V1010" s="55">
        <v>39.354799999999997</v>
      </c>
      <c r="W1010" s="55">
        <v>-74.417599999999993</v>
      </c>
      <c r="X1010" s="55" t="s">
        <v>39</v>
      </c>
      <c r="Y1010" s="55" t="s">
        <v>100</v>
      </c>
      <c r="Z1010" s="55" t="s">
        <v>34</v>
      </c>
      <c r="AA1010" s="55">
        <v>0</v>
      </c>
      <c r="AB1010" s="55" t="s">
        <v>41</v>
      </c>
      <c r="AC1010" s="55">
        <v>8</v>
      </c>
      <c r="AD1010" s="55"/>
      <c r="AE1010" s="55" t="s">
        <v>47</v>
      </c>
      <c r="AF1010" s="55" t="s">
        <v>48</v>
      </c>
      <c r="AG1010" s="55">
        <v>1.4699100000000001E-3</v>
      </c>
      <c r="AH1010" s="57" t="s">
        <v>44</v>
      </c>
    </row>
    <row r="1011" spans="1:34" x14ac:dyDescent="0.25">
      <c r="A1011" s="54">
        <v>11076011</v>
      </c>
      <c r="B1011" s="55"/>
      <c r="C1011" s="55"/>
      <c r="D1011" s="55">
        <v>60704613</v>
      </c>
      <c r="E1011" s="55"/>
      <c r="F1011" s="55">
        <v>300</v>
      </c>
      <c r="G1011" s="55">
        <v>77951014</v>
      </c>
      <c r="H1011" s="55"/>
      <c r="I1011" s="55">
        <v>2275050012</v>
      </c>
      <c r="J1011" s="55">
        <v>2</v>
      </c>
      <c r="K1011" s="55" t="s">
        <v>34</v>
      </c>
      <c r="L1011" s="55" t="s">
        <v>98</v>
      </c>
      <c r="M1011" s="55">
        <v>34001</v>
      </c>
      <c r="N1011" s="55"/>
      <c r="O1011" s="55" t="s">
        <v>99</v>
      </c>
      <c r="P1011" s="55">
        <v>48811</v>
      </c>
      <c r="Q1011" s="55" t="s">
        <v>37</v>
      </c>
      <c r="R1011" s="55" t="s">
        <v>38</v>
      </c>
      <c r="S1011" s="55"/>
      <c r="T1011" s="55"/>
      <c r="U1011" s="55" t="s">
        <v>38</v>
      </c>
      <c r="V1011" s="55">
        <v>39.354799999999997</v>
      </c>
      <c r="W1011" s="55">
        <v>-74.417599999999993</v>
      </c>
      <c r="X1011" s="55" t="s">
        <v>39</v>
      </c>
      <c r="Y1011" s="55" t="s">
        <v>100</v>
      </c>
      <c r="Z1011" s="55" t="s">
        <v>34</v>
      </c>
      <c r="AA1011" s="55">
        <v>0</v>
      </c>
      <c r="AB1011" s="55" t="s">
        <v>41</v>
      </c>
      <c r="AC1011" s="55">
        <v>8</v>
      </c>
      <c r="AD1011" s="55"/>
      <c r="AE1011" s="55" t="s">
        <v>47</v>
      </c>
      <c r="AF1011" s="55" t="s">
        <v>48</v>
      </c>
      <c r="AG1011" s="55">
        <v>3.8118200000000001E-3</v>
      </c>
      <c r="AH1011" s="57" t="s">
        <v>44</v>
      </c>
    </row>
    <row r="1012" spans="1:34" x14ac:dyDescent="0.25">
      <c r="A1012" s="54">
        <v>11076011</v>
      </c>
      <c r="B1012" s="55"/>
      <c r="C1012" s="55"/>
      <c r="D1012" s="55">
        <v>60704613</v>
      </c>
      <c r="E1012" s="55"/>
      <c r="F1012" s="55">
        <v>300</v>
      </c>
      <c r="G1012" s="55">
        <v>77950914</v>
      </c>
      <c r="H1012" s="55"/>
      <c r="I1012" s="55">
        <v>2275050011</v>
      </c>
      <c r="J1012" s="55">
        <v>2</v>
      </c>
      <c r="K1012" s="55" t="s">
        <v>34</v>
      </c>
      <c r="L1012" s="55" t="s">
        <v>98</v>
      </c>
      <c r="M1012" s="55">
        <v>34001</v>
      </c>
      <c r="N1012" s="55"/>
      <c r="O1012" s="55" t="s">
        <v>99</v>
      </c>
      <c r="P1012" s="55">
        <v>48811</v>
      </c>
      <c r="Q1012" s="55" t="s">
        <v>37</v>
      </c>
      <c r="R1012" s="55" t="s">
        <v>38</v>
      </c>
      <c r="S1012" s="55"/>
      <c r="T1012" s="55"/>
      <c r="U1012" s="55" t="s">
        <v>38</v>
      </c>
      <c r="V1012" s="55">
        <v>39.354799999999997</v>
      </c>
      <c r="W1012" s="55">
        <v>-74.417599999999993</v>
      </c>
      <c r="X1012" s="55" t="s">
        <v>39</v>
      </c>
      <c r="Y1012" s="55" t="s">
        <v>100</v>
      </c>
      <c r="Z1012" s="55" t="s">
        <v>34</v>
      </c>
      <c r="AA1012" s="55">
        <v>0</v>
      </c>
      <c r="AB1012" s="55" t="s">
        <v>41</v>
      </c>
      <c r="AC1012" s="55">
        <v>8</v>
      </c>
      <c r="AD1012" s="55"/>
      <c r="AE1012" s="55" t="s">
        <v>49</v>
      </c>
      <c r="AF1012" s="55" t="s">
        <v>50</v>
      </c>
      <c r="AG1012" s="55">
        <v>2.1302999999999999E-3</v>
      </c>
      <c r="AH1012" s="57" t="s">
        <v>44</v>
      </c>
    </row>
    <row r="1013" spans="1:34" x14ac:dyDescent="0.25">
      <c r="A1013" s="54">
        <v>11076011</v>
      </c>
      <c r="B1013" s="55"/>
      <c r="C1013" s="55"/>
      <c r="D1013" s="55">
        <v>60704613</v>
      </c>
      <c r="E1013" s="55"/>
      <c r="F1013" s="55">
        <v>300</v>
      </c>
      <c r="G1013" s="55">
        <v>77951014</v>
      </c>
      <c r="H1013" s="55"/>
      <c r="I1013" s="55">
        <v>2275050012</v>
      </c>
      <c r="J1013" s="55">
        <v>2</v>
      </c>
      <c r="K1013" s="55" t="s">
        <v>34</v>
      </c>
      <c r="L1013" s="55" t="s">
        <v>98</v>
      </c>
      <c r="M1013" s="55">
        <v>34001</v>
      </c>
      <c r="N1013" s="55"/>
      <c r="O1013" s="55" t="s">
        <v>99</v>
      </c>
      <c r="P1013" s="55">
        <v>48811</v>
      </c>
      <c r="Q1013" s="55" t="s">
        <v>37</v>
      </c>
      <c r="R1013" s="55" t="s">
        <v>38</v>
      </c>
      <c r="S1013" s="55"/>
      <c r="T1013" s="55"/>
      <c r="U1013" s="55" t="s">
        <v>38</v>
      </c>
      <c r="V1013" s="55">
        <v>39.354799999999997</v>
      </c>
      <c r="W1013" s="55">
        <v>-74.417599999999993</v>
      </c>
      <c r="X1013" s="55" t="s">
        <v>39</v>
      </c>
      <c r="Y1013" s="55" t="s">
        <v>100</v>
      </c>
      <c r="Z1013" s="55" t="s">
        <v>34</v>
      </c>
      <c r="AA1013" s="55">
        <v>0</v>
      </c>
      <c r="AB1013" s="55" t="s">
        <v>41</v>
      </c>
      <c r="AC1013" s="55">
        <v>8</v>
      </c>
      <c r="AD1013" s="55"/>
      <c r="AE1013" s="55" t="s">
        <v>49</v>
      </c>
      <c r="AF1013" s="55" t="s">
        <v>50</v>
      </c>
      <c r="AG1013" s="55">
        <v>3.9055499999999998E-3</v>
      </c>
      <c r="AH1013" s="57" t="s">
        <v>44</v>
      </c>
    </row>
    <row r="1014" spans="1:34" x14ac:dyDescent="0.25">
      <c r="A1014" s="54">
        <v>11076011</v>
      </c>
      <c r="B1014" s="55"/>
      <c r="C1014" s="55"/>
      <c r="D1014" s="55">
        <v>60704613</v>
      </c>
      <c r="E1014" s="55"/>
      <c r="F1014" s="55">
        <v>300</v>
      </c>
      <c r="G1014" s="55">
        <v>77950914</v>
      </c>
      <c r="H1014" s="55"/>
      <c r="I1014" s="55">
        <v>2275050011</v>
      </c>
      <c r="J1014" s="55">
        <v>2</v>
      </c>
      <c r="K1014" s="55" t="s">
        <v>34</v>
      </c>
      <c r="L1014" s="55" t="s">
        <v>98</v>
      </c>
      <c r="M1014" s="55">
        <v>34001</v>
      </c>
      <c r="N1014" s="55"/>
      <c r="O1014" s="55" t="s">
        <v>99</v>
      </c>
      <c r="P1014" s="55">
        <v>48811</v>
      </c>
      <c r="Q1014" s="55" t="s">
        <v>37</v>
      </c>
      <c r="R1014" s="55" t="s">
        <v>38</v>
      </c>
      <c r="S1014" s="55"/>
      <c r="T1014" s="55"/>
      <c r="U1014" s="55" t="s">
        <v>38</v>
      </c>
      <c r="V1014" s="55">
        <v>39.354799999999997</v>
      </c>
      <c r="W1014" s="55">
        <v>-74.417599999999993</v>
      </c>
      <c r="X1014" s="55" t="s">
        <v>39</v>
      </c>
      <c r="Y1014" s="55" t="s">
        <v>100</v>
      </c>
      <c r="Z1014" s="55" t="s">
        <v>34</v>
      </c>
      <c r="AA1014" s="55">
        <v>0</v>
      </c>
      <c r="AB1014" s="55" t="s">
        <v>41</v>
      </c>
      <c r="AC1014" s="55">
        <v>8</v>
      </c>
      <c r="AD1014" s="55"/>
      <c r="AE1014" s="55" t="s">
        <v>51</v>
      </c>
      <c r="AF1014" s="55" t="s">
        <v>52</v>
      </c>
      <c r="AG1014" s="55">
        <v>5.8500000000000002E-4</v>
      </c>
      <c r="AH1014" s="57" t="s">
        <v>44</v>
      </c>
    </row>
    <row r="1015" spans="1:34" x14ac:dyDescent="0.25">
      <c r="A1015" s="54">
        <v>11076011</v>
      </c>
      <c r="B1015" s="55"/>
      <c r="C1015" s="55"/>
      <c r="D1015" s="55">
        <v>60704613</v>
      </c>
      <c r="E1015" s="55"/>
      <c r="F1015" s="55">
        <v>300</v>
      </c>
      <c r="G1015" s="55">
        <v>77951014</v>
      </c>
      <c r="H1015" s="55"/>
      <c r="I1015" s="55">
        <v>2275050012</v>
      </c>
      <c r="J1015" s="55">
        <v>2</v>
      </c>
      <c r="K1015" s="55" t="s">
        <v>34</v>
      </c>
      <c r="L1015" s="55" t="s">
        <v>98</v>
      </c>
      <c r="M1015" s="55">
        <v>34001</v>
      </c>
      <c r="N1015" s="55"/>
      <c r="O1015" s="55" t="s">
        <v>99</v>
      </c>
      <c r="P1015" s="55">
        <v>48811</v>
      </c>
      <c r="Q1015" s="55" t="s">
        <v>37</v>
      </c>
      <c r="R1015" s="55" t="s">
        <v>38</v>
      </c>
      <c r="S1015" s="55"/>
      <c r="T1015" s="55"/>
      <c r="U1015" s="55" t="s">
        <v>38</v>
      </c>
      <c r="V1015" s="55">
        <v>39.354799999999997</v>
      </c>
      <c r="W1015" s="55">
        <v>-74.417599999999993</v>
      </c>
      <c r="X1015" s="55" t="s">
        <v>39</v>
      </c>
      <c r="Y1015" s="55" t="s">
        <v>100</v>
      </c>
      <c r="Z1015" s="55" t="s">
        <v>34</v>
      </c>
      <c r="AA1015" s="55">
        <v>0</v>
      </c>
      <c r="AB1015" s="55" t="s">
        <v>41</v>
      </c>
      <c r="AC1015" s="55">
        <v>8</v>
      </c>
      <c r="AD1015" s="55"/>
      <c r="AE1015" s="55" t="s">
        <v>51</v>
      </c>
      <c r="AF1015" s="55" t="s">
        <v>52</v>
      </c>
      <c r="AG1015" s="55">
        <v>5.3417999999999998E-3</v>
      </c>
      <c r="AH1015" s="57" t="s">
        <v>44</v>
      </c>
    </row>
    <row r="1016" spans="1:34" x14ac:dyDescent="0.25">
      <c r="A1016" s="54">
        <v>11076011</v>
      </c>
      <c r="B1016" s="55"/>
      <c r="C1016" s="55"/>
      <c r="D1016" s="55">
        <v>60704613</v>
      </c>
      <c r="E1016" s="55"/>
      <c r="F1016" s="55">
        <v>300</v>
      </c>
      <c r="G1016" s="55">
        <v>77951014</v>
      </c>
      <c r="H1016" s="55"/>
      <c r="I1016" s="55">
        <v>2275050012</v>
      </c>
      <c r="J1016" s="55">
        <v>2</v>
      </c>
      <c r="K1016" s="55" t="s">
        <v>34</v>
      </c>
      <c r="L1016" s="55" t="s">
        <v>98</v>
      </c>
      <c r="M1016" s="55">
        <v>34001</v>
      </c>
      <c r="N1016" s="55"/>
      <c r="O1016" s="55" t="s">
        <v>99</v>
      </c>
      <c r="P1016" s="55">
        <v>48811</v>
      </c>
      <c r="Q1016" s="55" t="s">
        <v>37</v>
      </c>
      <c r="R1016" s="55" t="s">
        <v>38</v>
      </c>
      <c r="S1016" s="55"/>
      <c r="T1016" s="55"/>
      <c r="U1016" s="55" t="s">
        <v>38</v>
      </c>
      <c r="V1016" s="55">
        <v>39.354799999999997</v>
      </c>
      <c r="W1016" s="55">
        <v>-74.417599999999993</v>
      </c>
      <c r="X1016" s="55" t="s">
        <v>39</v>
      </c>
      <c r="Y1016" s="55" t="s">
        <v>100</v>
      </c>
      <c r="Z1016" s="55" t="s">
        <v>34</v>
      </c>
      <c r="AA1016" s="55">
        <v>0</v>
      </c>
      <c r="AB1016" s="55" t="s">
        <v>41</v>
      </c>
      <c r="AC1016" s="55">
        <v>8</v>
      </c>
      <c r="AD1016" s="55"/>
      <c r="AE1016" s="55" t="s">
        <v>53</v>
      </c>
      <c r="AF1016" s="55" t="s">
        <v>54</v>
      </c>
      <c r="AG1016" s="55">
        <v>0.15802099999999999</v>
      </c>
      <c r="AH1016" s="57" t="s">
        <v>44</v>
      </c>
    </row>
    <row r="1017" spans="1:34" x14ac:dyDescent="0.25">
      <c r="A1017" s="54">
        <v>11076011</v>
      </c>
      <c r="B1017" s="55"/>
      <c r="C1017" s="55"/>
      <c r="D1017" s="55">
        <v>60704613</v>
      </c>
      <c r="E1017" s="55"/>
      <c r="F1017" s="55">
        <v>300</v>
      </c>
      <c r="G1017" s="55">
        <v>77950914</v>
      </c>
      <c r="H1017" s="55"/>
      <c r="I1017" s="55">
        <v>2275050011</v>
      </c>
      <c r="J1017" s="55">
        <v>2</v>
      </c>
      <c r="K1017" s="55" t="s">
        <v>34</v>
      </c>
      <c r="L1017" s="55" t="s">
        <v>98</v>
      </c>
      <c r="M1017" s="55">
        <v>34001</v>
      </c>
      <c r="N1017" s="55"/>
      <c r="O1017" s="55" t="s">
        <v>99</v>
      </c>
      <c r="P1017" s="55">
        <v>48811</v>
      </c>
      <c r="Q1017" s="55" t="s">
        <v>37</v>
      </c>
      <c r="R1017" s="55" t="s">
        <v>38</v>
      </c>
      <c r="S1017" s="55"/>
      <c r="T1017" s="55"/>
      <c r="U1017" s="55" t="s">
        <v>38</v>
      </c>
      <c r="V1017" s="55">
        <v>39.354799999999997</v>
      </c>
      <c r="W1017" s="55">
        <v>-74.417599999999993</v>
      </c>
      <c r="X1017" s="55" t="s">
        <v>39</v>
      </c>
      <c r="Y1017" s="55" t="s">
        <v>100</v>
      </c>
      <c r="Z1017" s="55" t="s">
        <v>34</v>
      </c>
      <c r="AA1017" s="55">
        <v>0</v>
      </c>
      <c r="AB1017" s="55" t="s">
        <v>41</v>
      </c>
      <c r="AC1017" s="55">
        <v>8</v>
      </c>
      <c r="AD1017" s="55"/>
      <c r="AE1017" s="55" t="s">
        <v>53</v>
      </c>
      <c r="AF1017" s="55" t="s">
        <v>54</v>
      </c>
      <c r="AG1017" s="55">
        <v>0.108126</v>
      </c>
      <c r="AH1017" s="57" t="s">
        <v>44</v>
      </c>
    </row>
    <row r="1018" spans="1:34" x14ac:dyDescent="0.25">
      <c r="A1018" s="54">
        <v>11076011</v>
      </c>
      <c r="B1018" s="55"/>
      <c r="C1018" s="55"/>
      <c r="D1018" s="55">
        <v>60704613</v>
      </c>
      <c r="E1018" s="55"/>
      <c r="F1018" s="55">
        <v>300</v>
      </c>
      <c r="G1018" s="55">
        <v>77950914</v>
      </c>
      <c r="H1018" s="55"/>
      <c r="I1018" s="55">
        <v>2275050011</v>
      </c>
      <c r="J1018" s="55">
        <v>2</v>
      </c>
      <c r="K1018" s="55" t="s">
        <v>34</v>
      </c>
      <c r="L1018" s="55" t="s">
        <v>98</v>
      </c>
      <c r="M1018" s="55">
        <v>34001</v>
      </c>
      <c r="N1018" s="55"/>
      <c r="O1018" s="55" t="s">
        <v>99</v>
      </c>
      <c r="P1018" s="55">
        <v>48811</v>
      </c>
      <c r="Q1018" s="55" t="s">
        <v>37</v>
      </c>
      <c r="R1018" s="55" t="s">
        <v>38</v>
      </c>
      <c r="S1018" s="55"/>
      <c r="T1018" s="55"/>
      <c r="U1018" s="55" t="s">
        <v>38</v>
      </c>
      <c r="V1018" s="55">
        <v>39.354799999999997</v>
      </c>
      <c r="W1018" s="55">
        <v>-74.417599999999993</v>
      </c>
      <c r="X1018" s="55" t="s">
        <v>39</v>
      </c>
      <c r="Y1018" s="55" t="s">
        <v>100</v>
      </c>
      <c r="Z1018" s="55" t="s">
        <v>34</v>
      </c>
      <c r="AA1018" s="55">
        <v>0</v>
      </c>
      <c r="AB1018" s="55" t="s">
        <v>41</v>
      </c>
      <c r="AC1018" s="55">
        <v>8</v>
      </c>
      <c r="AD1018" s="55"/>
      <c r="AE1018" s="55">
        <v>7439921</v>
      </c>
      <c r="AF1018" s="55" t="s">
        <v>55</v>
      </c>
      <c r="AG1018" s="55">
        <v>1.3835599999999999E-4</v>
      </c>
      <c r="AH1018" s="57" t="s">
        <v>44</v>
      </c>
    </row>
    <row r="1019" spans="1:34" x14ac:dyDescent="0.25">
      <c r="A1019" s="54">
        <v>12420811</v>
      </c>
      <c r="B1019" s="55"/>
      <c r="C1019" s="55"/>
      <c r="D1019" s="55">
        <v>61406713</v>
      </c>
      <c r="E1019" s="55"/>
      <c r="F1019" s="55">
        <v>300</v>
      </c>
      <c r="G1019" s="55">
        <v>79347814</v>
      </c>
      <c r="H1019" s="55"/>
      <c r="I1019" s="55">
        <v>2275050012</v>
      </c>
      <c r="J1019" s="55">
        <v>2</v>
      </c>
      <c r="K1019" s="55" t="s">
        <v>34</v>
      </c>
      <c r="L1019" s="55" t="s">
        <v>95</v>
      </c>
      <c r="M1019" s="55">
        <v>34015</v>
      </c>
      <c r="N1019" s="55"/>
      <c r="O1019" s="55" t="s">
        <v>101</v>
      </c>
      <c r="P1019" s="55">
        <v>48811</v>
      </c>
      <c r="Q1019" s="55" t="s">
        <v>37</v>
      </c>
      <c r="R1019" s="55" t="s">
        <v>38</v>
      </c>
      <c r="S1019" s="55"/>
      <c r="T1019" s="55"/>
      <c r="U1019" s="55" t="s">
        <v>38</v>
      </c>
      <c r="V1019" s="55">
        <v>39.6556</v>
      </c>
      <c r="W1019" s="55">
        <v>-75.014399999999995</v>
      </c>
      <c r="X1019" s="55" t="s">
        <v>39</v>
      </c>
      <c r="Y1019" s="55" t="s">
        <v>102</v>
      </c>
      <c r="Z1019" s="55" t="s">
        <v>34</v>
      </c>
      <c r="AA1019" s="55">
        <v>0</v>
      </c>
      <c r="AB1019" s="55" t="s">
        <v>41</v>
      </c>
      <c r="AC1019" s="55">
        <v>8</v>
      </c>
      <c r="AD1019" s="55"/>
      <c r="AE1019" s="55" t="s">
        <v>42</v>
      </c>
      <c r="AF1019" s="55" t="s">
        <v>43</v>
      </c>
      <c r="AG1019" s="55">
        <v>9.6183499999999995E-3</v>
      </c>
      <c r="AH1019" s="57" t="s">
        <v>44</v>
      </c>
    </row>
    <row r="1020" spans="1:34" x14ac:dyDescent="0.25">
      <c r="A1020" s="54">
        <v>12420811</v>
      </c>
      <c r="B1020" s="55"/>
      <c r="C1020" s="55"/>
      <c r="D1020" s="55">
        <v>61406713</v>
      </c>
      <c r="E1020" s="55"/>
      <c r="F1020" s="55">
        <v>300</v>
      </c>
      <c r="G1020" s="55">
        <v>79347714</v>
      </c>
      <c r="H1020" s="55"/>
      <c r="I1020" s="55">
        <v>2275050011</v>
      </c>
      <c r="J1020" s="55">
        <v>2</v>
      </c>
      <c r="K1020" s="55" t="s">
        <v>34</v>
      </c>
      <c r="L1020" s="55" t="s">
        <v>95</v>
      </c>
      <c r="M1020" s="55">
        <v>34015</v>
      </c>
      <c r="N1020" s="55"/>
      <c r="O1020" s="55" t="s">
        <v>101</v>
      </c>
      <c r="P1020" s="55">
        <v>48811</v>
      </c>
      <c r="Q1020" s="55" t="s">
        <v>37</v>
      </c>
      <c r="R1020" s="55" t="s">
        <v>38</v>
      </c>
      <c r="S1020" s="55"/>
      <c r="T1020" s="55"/>
      <c r="U1020" s="55" t="s">
        <v>38</v>
      </c>
      <c r="V1020" s="55">
        <v>39.6556</v>
      </c>
      <c r="W1020" s="55">
        <v>-75.014399999999995</v>
      </c>
      <c r="X1020" s="55" t="s">
        <v>39</v>
      </c>
      <c r="Y1020" s="55" t="s">
        <v>102</v>
      </c>
      <c r="Z1020" s="55" t="s">
        <v>34</v>
      </c>
      <c r="AA1020" s="55">
        <v>0</v>
      </c>
      <c r="AB1020" s="55" t="s">
        <v>41</v>
      </c>
      <c r="AC1020" s="55">
        <v>8</v>
      </c>
      <c r="AD1020" s="55"/>
      <c r="AE1020" s="55" t="s">
        <v>42</v>
      </c>
      <c r="AF1020" s="55" t="s">
        <v>43</v>
      </c>
      <c r="AG1020" s="55">
        <v>5.42459E-3</v>
      </c>
      <c r="AH1020" s="57" t="s">
        <v>44</v>
      </c>
    </row>
    <row r="1021" spans="1:34" x14ac:dyDescent="0.25">
      <c r="A1021" s="54">
        <v>12420811</v>
      </c>
      <c r="B1021" s="55"/>
      <c r="C1021" s="55"/>
      <c r="D1021" s="55">
        <v>61406713</v>
      </c>
      <c r="E1021" s="55"/>
      <c r="F1021" s="55">
        <v>300</v>
      </c>
      <c r="G1021" s="55">
        <v>79347714</v>
      </c>
      <c r="H1021" s="55"/>
      <c r="I1021" s="55">
        <v>2275050011</v>
      </c>
      <c r="J1021" s="55">
        <v>2</v>
      </c>
      <c r="K1021" s="55" t="s">
        <v>34</v>
      </c>
      <c r="L1021" s="55" t="s">
        <v>95</v>
      </c>
      <c r="M1021" s="55">
        <v>34015</v>
      </c>
      <c r="N1021" s="55"/>
      <c r="O1021" s="55" t="s">
        <v>101</v>
      </c>
      <c r="P1021" s="55">
        <v>48811</v>
      </c>
      <c r="Q1021" s="55" t="s">
        <v>37</v>
      </c>
      <c r="R1021" s="55" t="s">
        <v>38</v>
      </c>
      <c r="S1021" s="55"/>
      <c r="T1021" s="55"/>
      <c r="U1021" s="55" t="s">
        <v>38</v>
      </c>
      <c r="V1021" s="55">
        <v>39.6556</v>
      </c>
      <c r="W1021" s="55">
        <v>-75.014399999999995</v>
      </c>
      <c r="X1021" s="55" t="s">
        <v>39</v>
      </c>
      <c r="Y1021" s="55" t="s">
        <v>102</v>
      </c>
      <c r="Z1021" s="55" t="s">
        <v>34</v>
      </c>
      <c r="AA1021" s="55">
        <v>0</v>
      </c>
      <c r="AB1021" s="55" t="s">
        <v>41</v>
      </c>
      <c r="AC1021" s="55">
        <v>8</v>
      </c>
      <c r="AD1021" s="55"/>
      <c r="AE1021" s="55" t="s">
        <v>45</v>
      </c>
      <c r="AF1021" s="55" t="s">
        <v>46</v>
      </c>
      <c r="AG1021" s="55">
        <v>3.6049999999999998E-4</v>
      </c>
      <c r="AH1021" s="57" t="s">
        <v>44</v>
      </c>
    </row>
    <row r="1022" spans="1:34" x14ac:dyDescent="0.25">
      <c r="A1022" s="54">
        <v>12420811</v>
      </c>
      <c r="B1022" s="55"/>
      <c r="C1022" s="55"/>
      <c r="D1022" s="55">
        <v>61406713</v>
      </c>
      <c r="E1022" s="55"/>
      <c r="F1022" s="55">
        <v>300</v>
      </c>
      <c r="G1022" s="55">
        <v>79347814</v>
      </c>
      <c r="H1022" s="55"/>
      <c r="I1022" s="55">
        <v>2275050012</v>
      </c>
      <c r="J1022" s="55">
        <v>2</v>
      </c>
      <c r="K1022" s="55" t="s">
        <v>34</v>
      </c>
      <c r="L1022" s="55" t="s">
        <v>95</v>
      </c>
      <c r="M1022" s="55">
        <v>34015</v>
      </c>
      <c r="N1022" s="55"/>
      <c r="O1022" s="55" t="s">
        <v>101</v>
      </c>
      <c r="P1022" s="55">
        <v>48811</v>
      </c>
      <c r="Q1022" s="55" t="s">
        <v>37</v>
      </c>
      <c r="R1022" s="55" t="s">
        <v>38</v>
      </c>
      <c r="S1022" s="55"/>
      <c r="T1022" s="55"/>
      <c r="U1022" s="55" t="s">
        <v>38</v>
      </c>
      <c r="V1022" s="55">
        <v>39.6556</v>
      </c>
      <c r="W1022" s="55">
        <v>-75.014399999999995</v>
      </c>
      <c r="X1022" s="55" t="s">
        <v>39</v>
      </c>
      <c r="Y1022" s="55" t="s">
        <v>102</v>
      </c>
      <c r="Z1022" s="55" t="s">
        <v>34</v>
      </c>
      <c r="AA1022" s="55">
        <v>0</v>
      </c>
      <c r="AB1022" s="55" t="s">
        <v>41</v>
      </c>
      <c r="AC1022" s="55">
        <v>8</v>
      </c>
      <c r="AD1022" s="55"/>
      <c r="AE1022" s="55" t="s">
        <v>45</v>
      </c>
      <c r="AF1022" s="55" t="s">
        <v>46</v>
      </c>
      <c r="AG1022" s="55">
        <v>1.0264E-3</v>
      </c>
      <c r="AH1022" s="57" t="s">
        <v>44</v>
      </c>
    </row>
    <row r="1023" spans="1:34" x14ac:dyDescent="0.25">
      <c r="A1023" s="54">
        <v>12420811</v>
      </c>
      <c r="B1023" s="55"/>
      <c r="C1023" s="55"/>
      <c r="D1023" s="55">
        <v>61406713</v>
      </c>
      <c r="E1023" s="55"/>
      <c r="F1023" s="55">
        <v>300</v>
      </c>
      <c r="G1023" s="55">
        <v>79347814</v>
      </c>
      <c r="H1023" s="55"/>
      <c r="I1023" s="55">
        <v>2275050012</v>
      </c>
      <c r="J1023" s="55">
        <v>2</v>
      </c>
      <c r="K1023" s="55" t="s">
        <v>34</v>
      </c>
      <c r="L1023" s="55" t="s">
        <v>95</v>
      </c>
      <c r="M1023" s="55">
        <v>34015</v>
      </c>
      <c r="N1023" s="55"/>
      <c r="O1023" s="55" t="s">
        <v>101</v>
      </c>
      <c r="P1023" s="55">
        <v>48811</v>
      </c>
      <c r="Q1023" s="55" t="s">
        <v>37</v>
      </c>
      <c r="R1023" s="55" t="s">
        <v>38</v>
      </c>
      <c r="S1023" s="55"/>
      <c r="T1023" s="55"/>
      <c r="U1023" s="55" t="s">
        <v>38</v>
      </c>
      <c r="V1023" s="55">
        <v>39.6556</v>
      </c>
      <c r="W1023" s="55">
        <v>-75.014399999999995</v>
      </c>
      <c r="X1023" s="55" t="s">
        <v>39</v>
      </c>
      <c r="Y1023" s="55" t="s">
        <v>102</v>
      </c>
      <c r="Z1023" s="55" t="s">
        <v>34</v>
      </c>
      <c r="AA1023" s="55">
        <v>0</v>
      </c>
      <c r="AB1023" s="55" t="s">
        <v>41</v>
      </c>
      <c r="AC1023" s="55">
        <v>8</v>
      </c>
      <c r="AD1023" s="55"/>
      <c r="AE1023" s="55" t="s">
        <v>47</v>
      </c>
      <c r="AF1023" s="55" t="s">
        <v>48</v>
      </c>
      <c r="AG1023" s="55">
        <v>3.2227200000000001E-3</v>
      </c>
      <c r="AH1023" s="57" t="s">
        <v>44</v>
      </c>
    </row>
    <row r="1024" spans="1:34" x14ac:dyDescent="0.25">
      <c r="A1024" s="54">
        <v>12420811</v>
      </c>
      <c r="B1024" s="55"/>
      <c r="C1024" s="55"/>
      <c r="D1024" s="55">
        <v>61406713</v>
      </c>
      <c r="E1024" s="55"/>
      <c r="F1024" s="55">
        <v>300</v>
      </c>
      <c r="G1024" s="55">
        <v>79347714</v>
      </c>
      <c r="H1024" s="55"/>
      <c r="I1024" s="55">
        <v>2275050011</v>
      </c>
      <c r="J1024" s="55">
        <v>2</v>
      </c>
      <c r="K1024" s="55" t="s">
        <v>34</v>
      </c>
      <c r="L1024" s="55" t="s">
        <v>95</v>
      </c>
      <c r="M1024" s="55">
        <v>34015</v>
      </c>
      <c r="N1024" s="55"/>
      <c r="O1024" s="55" t="s">
        <v>101</v>
      </c>
      <c r="P1024" s="55">
        <v>48811</v>
      </c>
      <c r="Q1024" s="55" t="s">
        <v>37</v>
      </c>
      <c r="R1024" s="55" t="s">
        <v>38</v>
      </c>
      <c r="S1024" s="55"/>
      <c r="T1024" s="55"/>
      <c r="U1024" s="55" t="s">
        <v>38</v>
      </c>
      <c r="V1024" s="55">
        <v>39.6556</v>
      </c>
      <c r="W1024" s="55">
        <v>-75.014399999999995</v>
      </c>
      <c r="X1024" s="55" t="s">
        <v>39</v>
      </c>
      <c r="Y1024" s="55" t="s">
        <v>102</v>
      </c>
      <c r="Z1024" s="55" t="s">
        <v>34</v>
      </c>
      <c r="AA1024" s="55">
        <v>0</v>
      </c>
      <c r="AB1024" s="55" t="s">
        <v>41</v>
      </c>
      <c r="AC1024" s="55">
        <v>8</v>
      </c>
      <c r="AD1024" s="55"/>
      <c r="AE1024" s="55" t="s">
        <v>47</v>
      </c>
      <c r="AF1024" s="55" t="s">
        <v>48</v>
      </c>
      <c r="AG1024" s="55">
        <v>5.8877900000000004E-3</v>
      </c>
      <c r="AH1024" s="57" t="s">
        <v>44</v>
      </c>
    </row>
    <row r="1025" spans="1:34" x14ac:dyDescent="0.25">
      <c r="A1025" s="54">
        <v>12420811</v>
      </c>
      <c r="B1025" s="55"/>
      <c r="C1025" s="55"/>
      <c r="D1025" s="55">
        <v>61406713</v>
      </c>
      <c r="E1025" s="55"/>
      <c r="F1025" s="55">
        <v>300</v>
      </c>
      <c r="G1025" s="55">
        <v>79347814</v>
      </c>
      <c r="H1025" s="55"/>
      <c r="I1025" s="55">
        <v>2275050012</v>
      </c>
      <c r="J1025" s="55">
        <v>2</v>
      </c>
      <c r="K1025" s="55" t="s">
        <v>34</v>
      </c>
      <c r="L1025" s="55" t="s">
        <v>95</v>
      </c>
      <c r="M1025" s="55">
        <v>34015</v>
      </c>
      <c r="N1025" s="55"/>
      <c r="O1025" s="55" t="s">
        <v>101</v>
      </c>
      <c r="P1025" s="55">
        <v>48811</v>
      </c>
      <c r="Q1025" s="55" t="s">
        <v>37</v>
      </c>
      <c r="R1025" s="55" t="s">
        <v>38</v>
      </c>
      <c r="S1025" s="55"/>
      <c r="T1025" s="55"/>
      <c r="U1025" s="55" t="s">
        <v>38</v>
      </c>
      <c r="V1025" s="55">
        <v>39.6556</v>
      </c>
      <c r="W1025" s="55">
        <v>-75.014399999999995</v>
      </c>
      <c r="X1025" s="55" t="s">
        <v>39</v>
      </c>
      <c r="Y1025" s="55" t="s">
        <v>102</v>
      </c>
      <c r="Z1025" s="55" t="s">
        <v>34</v>
      </c>
      <c r="AA1025" s="55">
        <v>0</v>
      </c>
      <c r="AB1025" s="55" t="s">
        <v>41</v>
      </c>
      <c r="AC1025" s="55">
        <v>8</v>
      </c>
      <c r="AD1025" s="55"/>
      <c r="AE1025" s="55" t="s">
        <v>49</v>
      </c>
      <c r="AF1025" s="55" t="s">
        <v>50</v>
      </c>
      <c r="AG1025" s="55">
        <v>3.3019600000000001E-3</v>
      </c>
      <c r="AH1025" s="57" t="s">
        <v>44</v>
      </c>
    </row>
    <row r="1026" spans="1:34" x14ac:dyDescent="0.25">
      <c r="A1026" s="54">
        <v>12420811</v>
      </c>
      <c r="B1026" s="55"/>
      <c r="C1026" s="55"/>
      <c r="D1026" s="55">
        <v>61406713</v>
      </c>
      <c r="E1026" s="55"/>
      <c r="F1026" s="55">
        <v>300</v>
      </c>
      <c r="G1026" s="55">
        <v>79347714</v>
      </c>
      <c r="H1026" s="55"/>
      <c r="I1026" s="55">
        <v>2275050011</v>
      </c>
      <c r="J1026" s="55">
        <v>2</v>
      </c>
      <c r="K1026" s="55" t="s">
        <v>34</v>
      </c>
      <c r="L1026" s="55" t="s">
        <v>95</v>
      </c>
      <c r="M1026" s="55">
        <v>34015</v>
      </c>
      <c r="N1026" s="55"/>
      <c r="O1026" s="55" t="s">
        <v>101</v>
      </c>
      <c r="P1026" s="55">
        <v>48811</v>
      </c>
      <c r="Q1026" s="55" t="s">
        <v>37</v>
      </c>
      <c r="R1026" s="55" t="s">
        <v>38</v>
      </c>
      <c r="S1026" s="55"/>
      <c r="T1026" s="55"/>
      <c r="U1026" s="55" t="s">
        <v>38</v>
      </c>
      <c r="V1026" s="55">
        <v>39.6556</v>
      </c>
      <c r="W1026" s="55">
        <v>-75.014399999999995</v>
      </c>
      <c r="X1026" s="55" t="s">
        <v>39</v>
      </c>
      <c r="Y1026" s="55" t="s">
        <v>102</v>
      </c>
      <c r="Z1026" s="55" t="s">
        <v>34</v>
      </c>
      <c r="AA1026" s="55">
        <v>0</v>
      </c>
      <c r="AB1026" s="55" t="s">
        <v>41</v>
      </c>
      <c r="AC1026" s="55">
        <v>8</v>
      </c>
      <c r="AD1026" s="55"/>
      <c r="AE1026" s="55" t="s">
        <v>49</v>
      </c>
      <c r="AF1026" s="55" t="s">
        <v>50</v>
      </c>
      <c r="AG1026" s="55">
        <v>8.5330400000000004E-3</v>
      </c>
      <c r="AH1026" s="57" t="s">
        <v>44</v>
      </c>
    </row>
    <row r="1027" spans="1:34" x14ac:dyDescent="0.25">
      <c r="A1027" s="54">
        <v>12420811</v>
      </c>
      <c r="B1027" s="55"/>
      <c r="C1027" s="55"/>
      <c r="D1027" s="55">
        <v>61406713</v>
      </c>
      <c r="E1027" s="55"/>
      <c r="F1027" s="55">
        <v>300</v>
      </c>
      <c r="G1027" s="55">
        <v>79347714</v>
      </c>
      <c r="H1027" s="55"/>
      <c r="I1027" s="55">
        <v>2275050011</v>
      </c>
      <c r="J1027" s="55">
        <v>2</v>
      </c>
      <c r="K1027" s="55" t="s">
        <v>34</v>
      </c>
      <c r="L1027" s="55" t="s">
        <v>95</v>
      </c>
      <c r="M1027" s="55">
        <v>34015</v>
      </c>
      <c r="N1027" s="55"/>
      <c r="O1027" s="55" t="s">
        <v>101</v>
      </c>
      <c r="P1027" s="55">
        <v>48811</v>
      </c>
      <c r="Q1027" s="55" t="s">
        <v>37</v>
      </c>
      <c r="R1027" s="55" t="s">
        <v>38</v>
      </c>
      <c r="S1027" s="55"/>
      <c r="T1027" s="55"/>
      <c r="U1027" s="55" t="s">
        <v>38</v>
      </c>
      <c r="V1027" s="55">
        <v>39.6556</v>
      </c>
      <c r="W1027" s="55">
        <v>-75.014399999999995</v>
      </c>
      <c r="X1027" s="55" t="s">
        <v>39</v>
      </c>
      <c r="Y1027" s="55" t="s">
        <v>102</v>
      </c>
      <c r="Z1027" s="55" t="s">
        <v>34</v>
      </c>
      <c r="AA1027" s="55">
        <v>0</v>
      </c>
      <c r="AB1027" s="55" t="s">
        <v>41</v>
      </c>
      <c r="AC1027" s="55">
        <v>8</v>
      </c>
      <c r="AD1027" s="55"/>
      <c r="AE1027" s="55" t="s">
        <v>51</v>
      </c>
      <c r="AF1027" s="55" t="s">
        <v>52</v>
      </c>
      <c r="AG1027" s="55">
        <v>2.3432499999999998E-3</v>
      </c>
      <c r="AH1027" s="57" t="s">
        <v>44</v>
      </c>
    </row>
    <row r="1028" spans="1:34" x14ac:dyDescent="0.25">
      <c r="A1028" s="54">
        <v>12420811</v>
      </c>
      <c r="B1028" s="55"/>
      <c r="C1028" s="55"/>
      <c r="D1028" s="55">
        <v>61406713</v>
      </c>
      <c r="E1028" s="55"/>
      <c r="F1028" s="55">
        <v>300</v>
      </c>
      <c r="G1028" s="55">
        <v>79347814</v>
      </c>
      <c r="H1028" s="55"/>
      <c r="I1028" s="55">
        <v>2275050012</v>
      </c>
      <c r="J1028" s="55">
        <v>2</v>
      </c>
      <c r="K1028" s="55" t="s">
        <v>34</v>
      </c>
      <c r="L1028" s="55" t="s">
        <v>95</v>
      </c>
      <c r="M1028" s="55">
        <v>34015</v>
      </c>
      <c r="N1028" s="55"/>
      <c r="O1028" s="55" t="s">
        <v>101</v>
      </c>
      <c r="P1028" s="55">
        <v>48811</v>
      </c>
      <c r="Q1028" s="55" t="s">
        <v>37</v>
      </c>
      <c r="R1028" s="55" t="s">
        <v>38</v>
      </c>
      <c r="S1028" s="55"/>
      <c r="T1028" s="55"/>
      <c r="U1028" s="55" t="s">
        <v>38</v>
      </c>
      <c r="V1028" s="55">
        <v>39.6556</v>
      </c>
      <c r="W1028" s="55">
        <v>-75.014399999999995</v>
      </c>
      <c r="X1028" s="55" t="s">
        <v>39</v>
      </c>
      <c r="Y1028" s="55" t="s">
        <v>102</v>
      </c>
      <c r="Z1028" s="55" t="s">
        <v>34</v>
      </c>
      <c r="AA1028" s="55">
        <v>0</v>
      </c>
      <c r="AB1028" s="55" t="s">
        <v>41</v>
      </c>
      <c r="AC1028" s="55">
        <v>8</v>
      </c>
      <c r="AD1028" s="55"/>
      <c r="AE1028" s="55" t="s">
        <v>51</v>
      </c>
      <c r="AF1028" s="55" t="s">
        <v>52</v>
      </c>
      <c r="AG1028" s="55">
        <v>4.5162500000000003E-3</v>
      </c>
      <c r="AH1028" s="57" t="s">
        <v>44</v>
      </c>
    </row>
    <row r="1029" spans="1:34" x14ac:dyDescent="0.25">
      <c r="A1029" s="54">
        <v>12420811</v>
      </c>
      <c r="B1029" s="55"/>
      <c r="C1029" s="55"/>
      <c r="D1029" s="55">
        <v>61406713</v>
      </c>
      <c r="E1029" s="55"/>
      <c r="F1029" s="55">
        <v>300</v>
      </c>
      <c r="G1029" s="55">
        <v>79347714</v>
      </c>
      <c r="H1029" s="55"/>
      <c r="I1029" s="55">
        <v>2275050011</v>
      </c>
      <c r="J1029" s="55">
        <v>2</v>
      </c>
      <c r="K1029" s="55" t="s">
        <v>34</v>
      </c>
      <c r="L1029" s="55" t="s">
        <v>95</v>
      </c>
      <c r="M1029" s="55">
        <v>34015</v>
      </c>
      <c r="N1029" s="55"/>
      <c r="O1029" s="55" t="s">
        <v>101</v>
      </c>
      <c r="P1029" s="55">
        <v>48811</v>
      </c>
      <c r="Q1029" s="55" t="s">
        <v>37</v>
      </c>
      <c r="R1029" s="55" t="s">
        <v>38</v>
      </c>
      <c r="S1029" s="55"/>
      <c r="T1029" s="55"/>
      <c r="U1029" s="55" t="s">
        <v>38</v>
      </c>
      <c r="V1029" s="55">
        <v>39.6556</v>
      </c>
      <c r="W1029" s="55">
        <v>-75.014399999999995</v>
      </c>
      <c r="X1029" s="55" t="s">
        <v>39</v>
      </c>
      <c r="Y1029" s="55" t="s">
        <v>102</v>
      </c>
      <c r="Z1029" s="55" t="s">
        <v>34</v>
      </c>
      <c r="AA1029" s="55">
        <v>0</v>
      </c>
      <c r="AB1029" s="55" t="s">
        <v>41</v>
      </c>
      <c r="AC1029" s="55">
        <v>8</v>
      </c>
      <c r="AD1029" s="55"/>
      <c r="AE1029" s="55" t="s">
        <v>53</v>
      </c>
      <c r="AF1029" s="55" t="s">
        <v>54</v>
      </c>
      <c r="AG1029" s="55">
        <v>0.43310500000000002</v>
      </c>
      <c r="AH1029" s="57" t="s">
        <v>44</v>
      </c>
    </row>
    <row r="1030" spans="1:34" x14ac:dyDescent="0.25">
      <c r="A1030" s="54">
        <v>12420811</v>
      </c>
      <c r="B1030" s="55"/>
      <c r="C1030" s="55"/>
      <c r="D1030" s="55">
        <v>61406713</v>
      </c>
      <c r="E1030" s="55"/>
      <c r="F1030" s="55">
        <v>300</v>
      </c>
      <c r="G1030" s="55">
        <v>79347814</v>
      </c>
      <c r="H1030" s="55"/>
      <c r="I1030" s="55">
        <v>2275050012</v>
      </c>
      <c r="J1030" s="55">
        <v>2</v>
      </c>
      <c r="K1030" s="55" t="s">
        <v>34</v>
      </c>
      <c r="L1030" s="55" t="s">
        <v>95</v>
      </c>
      <c r="M1030" s="55">
        <v>34015</v>
      </c>
      <c r="N1030" s="55"/>
      <c r="O1030" s="55" t="s">
        <v>101</v>
      </c>
      <c r="P1030" s="55">
        <v>48811</v>
      </c>
      <c r="Q1030" s="55" t="s">
        <v>37</v>
      </c>
      <c r="R1030" s="55" t="s">
        <v>38</v>
      </c>
      <c r="S1030" s="55"/>
      <c r="T1030" s="55"/>
      <c r="U1030" s="55" t="s">
        <v>38</v>
      </c>
      <c r="V1030" s="55">
        <v>39.6556</v>
      </c>
      <c r="W1030" s="55">
        <v>-75.014399999999995</v>
      </c>
      <c r="X1030" s="55" t="s">
        <v>39</v>
      </c>
      <c r="Y1030" s="55" t="s">
        <v>102</v>
      </c>
      <c r="Z1030" s="55" t="s">
        <v>34</v>
      </c>
      <c r="AA1030" s="55">
        <v>0</v>
      </c>
      <c r="AB1030" s="55" t="s">
        <v>41</v>
      </c>
      <c r="AC1030" s="55">
        <v>8</v>
      </c>
      <c r="AD1030" s="55"/>
      <c r="AE1030" s="55" t="s">
        <v>53</v>
      </c>
      <c r="AF1030" s="55" t="s">
        <v>54</v>
      </c>
      <c r="AG1030" s="55">
        <v>0.133599</v>
      </c>
      <c r="AH1030" s="57" t="s">
        <v>44</v>
      </c>
    </row>
    <row r="1031" spans="1:34" x14ac:dyDescent="0.25">
      <c r="A1031" s="54">
        <v>12420811</v>
      </c>
      <c r="B1031" s="55"/>
      <c r="C1031" s="55"/>
      <c r="D1031" s="55">
        <v>61406713</v>
      </c>
      <c r="E1031" s="55"/>
      <c r="F1031" s="55">
        <v>300</v>
      </c>
      <c r="G1031" s="55">
        <v>79347714</v>
      </c>
      <c r="H1031" s="55"/>
      <c r="I1031" s="55">
        <v>2275050011</v>
      </c>
      <c r="J1031" s="55">
        <v>2</v>
      </c>
      <c r="K1031" s="55" t="s">
        <v>34</v>
      </c>
      <c r="L1031" s="55" t="s">
        <v>95</v>
      </c>
      <c r="M1031" s="55">
        <v>34015</v>
      </c>
      <c r="N1031" s="55"/>
      <c r="O1031" s="55" t="s">
        <v>101</v>
      </c>
      <c r="P1031" s="55">
        <v>48811</v>
      </c>
      <c r="Q1031" s="55" t="s">
        <v>37</v>
      </c>
      <c r="R1031" s="55" t="s">
        <v>38</v>
      </c>
      <c r="S1031" s="55"/>
      <c r="T1031" s="55"/>
      <c r="U1031" s="55" t="s">
        <v>38</v>
      </c>
      <c r="V1031" s="55">
        <v>39.6556</v>
      </c>
      <c r="W1031" s="55">
        <v>-75.014399999999995</v>
      </c>
      <c r="X1031" s="55" t="s">
        <v>39</v>
      </c>
      <c r="Y1031" s="55" t="s">
        <v>102</v>
      </c>
      <c r="Z1031" s="55" t="s">
        <v>34</v>
      </c>
      <c r="AA1031" s="55">
        <v>0</v>
      </c>
      <c r="AB1031" s="55" t="s">
        <v>41</v>
      </c>
      <c r="AC1031" s="55">
        <v>8</v>
      </c>
      <c r="AD1031" s="55"/>
      <c r="AE1031" s="55">
        <v>7439921</v>
      </c>
      <c r="AF1031" s="55" t="s">
        <v>55</v>
      </c>
      <c r="AG1031" s="55">
        <v>5.5419400000000004E-4</v>
      </c>
      <c r="AH1031" s="57" t="s">
        <v>44</v>
      </c>
    </row>
    <row r="1032" spans="1:34" x14ac:dyDescent="0.25">
      <c r="A1032" s="54">
        <v>11001411</v>
      </c>
      <c r="B1032" s="55"/>
      <c r="C1032" s="55"/>
      <c r="D1032" s="55">
        <v>60556013</v>
      </c>
      <c r="E1032" s="55"/>
      <c r="F1032" s="55">
        <v>300</v>
      </c>
      <c r="G1032" s="55">
        <v>77653614</v>
      </c>
      <c r="H1032" s="55"/>
      <c r="I1032" s="55">
        <v>2275050012</v>
      </c>
      <c r="J1032" s="55">
        <v>2</v>
      </c>
      <c r="K1032" s="55" t="s">
        <v>34</v>
      </c>
      <c r="L1032" s="55" t="s">
        <v>103</v>
      </c>
      <c r="M1032" s="55">
        <v>34023</v>
      </c>
      <c r="N1032" s="55"/>
      <c r="O1032" s="55" t="s">
        <v>104</v>
      </c>
      <c r="P1032" s="55">
        <v>48811</v>
      </c>
      <c r="Q1032" s="55" t="s">
        <v>37</v>
      </c>
      <c r="R1032" s="55" t="s">
        <v>38</v>
      </c>
      <c r="S1032" s="55"/>
      <c r="T1032" s="55"/>
      <c r="U1032" s="55" t="s">
        <v>38</v>
      </c>
      <c r="V1032" s="55">
        <v>40.365099999999998</v>
      </c>
      <c r="W1032" s="55">
        <v>-74.582899999999995</v>
      </c>
      <c r="X1032" s="55" t="s">
        <v>39</v>
      </c>
      <c r="Y1032" s="55" t="s">
        <v>105</v>
      </c>
      <c r="Z1032" s="55" t="s">
        <v>34</v>
      </c>
      <c r="AA1032" s="55">
        <v>0</v>
      </c>
      <c r="AB1032" s="55" t="s">
        <v>41</v>
      </c>
      <c r="AC1032" s="55">
        <v>8</v>
      </c>
      <c r="AD1032" s="55"/>
      <c r="AE1032" s="55" t="s">
        <v>42</v>
      </c>
      <c r="AF1032" s="55" t="s">
        <v>43</v>
      </c>
      <c r="AG1032" s="55">
        <v>1.1376499999999999E-2</v>
      </c>
      <c r="AH1032" s="57" t="s">
        <v>44</v>
      </c>
    </row>
    <row r="1033" spans="1:34" x14ac:dyDescent="0.25">
      <c r="A1033" s="54">
        <v>11001411</v>
      </c>
      <c r="B1033" s="55"/>
      <c r="C1033" s="55"/>
      <c r="D1033" s="55">
        <v>60556013</v>
      </c>
      <c r="E1033" s="55"/>
      <c r="F1033" s="55">
        <v>300</v>
      </c>
      <c r="G1033" s="55">
        <v>77653514</v>
      </c>
      <c r="H1033" s="55"/>
      <c r="I1033" s="55">
        <v>2275050011</v>
      </c>
      <c r="J1033" s="55">
        <v>2</v>
      </c>
      <c r="K1033" s="55" t="s">
        <v>34</v>
      </c>
      <c r="L1033" s="55" t="s">
        <v>103</v>
      </c>
      <c r="M1033" s="55">
        <v>34023</v>
      </c>
      <c r="N1033" s="55"/>
      <c r="O1033" s="55" t="s">
        <v>104</v>
      </c>
      <c r="P1033" s="55">
        <v>48811</v>
      </c>
      <c r="Q1033" s="55" t="s">
        <v>37</v>
      </c>
      <c r="R1033" s="55" t="s">
        <v>38</v>
      </c>
      <c r="S1033" s="55"/>
      <c r="T1033" s="55"/>
      <c r="U1033" s="55" t="s">
        <v>38</v>
      </c>
      <c r="V1033" s="55">
        <v>40.365099999999998</v>
      </c>
      <c r="W1033" s="55">
        <v>-74.582899999999995</v>
      </c>
      <c r="X1033" s="55" t="s">
        <v>39</v>
      </c>
      <c r="Y1033" s="55" t="s">
        <v>105</v>
      </c>
      <c r="Z1033" s="55" t="s">
        <v>34</v>
      </c>
      <c r="AA1033" s="55">
        <v>0</v>
      </c>
      <c r="AB1033" s="55" t="s">
        <v>41</v>
      </c>
      <c r="AC1033" s="55">
        <v>8</v>
      </c>
      <c r="AD1033" s="55"/>
      <c r="AE1033" s="55" t="s">
        <v>42</v>
      </c>
      <c r="AF1033" s="55" t="s">
        <v>43</v>
      </c>
      <c r="AG1033" s="55">
        <v>1.3542700000000001E-3</v>
      </c>
      <c r="AH1033" s="57" t="s">
        <v>44</v>
      </c>
    </row>
    <row r="1034" spans="1:34" x14ac:dyDescent="0.25">
      <c r="A1034" s="54">
        <v>11001411</v>
      </c>
      <c r="B1034" s="55"/>
      <c r="C1034" s="55"/>
      <c r="D1034" s="55">
        <v>60556013</v>
      </c>
      <c r="E1034" s="55"/>
      <c r="F1034" s="55">
        <v>300</v>
      </c>
      <c r="G1034" s="55">
        <v>77653514</v>
      </c>
      <c r="H1034" s="55"/>
      <c r="I1034" s="55">
        <v>2275050011</v>
      </c>
      <c r="J1034" s="55">
        <v>2</v>
      </c>
      <c r="K1034" s="55" t="s">
        <v>34</v>
      </c>
      <c r="L1034" s="55" t="s">
        <v>103</v>
      </c>
      <c r="M1034" s="55">
        <v>34023</v>
      </c>
      <c r="N1034" s="55"/>
      <c r="O1034" s="55" t="s">
        <v>104</v>
      </c>
      <c r="P1034" s="55">
        <v>48811</v>
      </c>
      <c r="Q1034" s="55" t="s">
        <v>37</v>
      </c>
      <c r="R1034" s="55" t="s">
        <v>38</v>
      </c>
      <c r="S1034" s="55"/>
      <c r="T1034" s="55"/>
      <c r="U1034" s="55" t="s">
        <v>38</v>
      </c>
      <c r="V1034" s="55">
        <v>40.365099999999998</v>
      </c>
      <c r="W1034" s="55">
        <v>-74.582899999999995</v>
      </c>
      <c r="X1034" s="55" t="s">
        <v>39</v>
      </c>
      <c r="Y1034" s="55" t="s">
        <v>105</v>
      </c>
      <c r="Z1034" s="55" t="s">
        <v>34</v>
      </c>
      <c r="AA1034" s="55">
        <v>0</v>
      </c>
      <c r="AB1034" s="55" t="s">
        <v>41</v>
      </c>
      <c r="AC1034" s="55">
        <v>8</v>
      </c>
      <c r="AD1034" s="55"/>
      <c r="AE1034" s="55" t="s">
        <v>45</v>
      </c>
      <c r="AF1034" s="55" t="s">
        <v>46</v>
      </c>
      <c r="AG1034" s="55">
        <v>9.0000000000000006E-5</v>
      </c>
      <c r="AH1034" s="57" t="s">
        <v>44</v>
      </c>
    </row>
    <row r="1035" spans="1:34" x14ac:dyDescent="0.25">
      <c r="A1035" s="54">
        <v>11001411</v>
      </c>
      <c r="B1035" s="55"/>
      <c r="C1035" s="55"/>
      <c r="D1035" s="55">
        <v>60556013</v>
      </c>
      <c r="E1035" s="55"/>
      <c r="F1035" s="55">
        <v>300</v>
      </c>
      <c r="G1035" s="55">
        <v>77653614</v>
      </c>
      <c r="H1035" s="55"/>
      <c r="I1035" s="55">
        <v>2275050012</v>
      </c>
      <c r="J1035" s="55">
        <v>2</v>
      </c>
      <c r="K1035" s="55" t="s">
        <v>34</v>
      </c>
      <c r="L1035" s="55" t="s">
        <v>103</v>
      </c>
      <c r="M1035" s="55">
        <v>34023</v>
      </c>
      <c r="N1035" s="55"/>
      <c r="O1035" s="55" t="s">
        <v>104</v>
      </c>
      <c r="P1035" s="55">
        <v>48811</v>
      </c>
      <c r="Q1035" s="55" t="s">
        <v>37</v>
      </c>
      <c r="R1035" s="55" t="s">
        <v>38</v>
      </c>
      <c r="S1035" s="55"/>
      <c r="T1035" s="55"/>
      <c r="U1035" s="55" t="s">
        <v>38</v>
      </c>
      <c r="V1035" s="55">
        <v>40.365099999999998</v>
      </c>
      <c r="W1035" s="55">
        <v>-74.582899999999995</v>
      </c>
      <c r="X1035" s="55" t="s">
        <v>39</v>
      </c>
      <c r="Y1035" s="55" t="s">
        <v>105</v>
      </c>
      <c r="Z1035" s="55" t="s">
        <v>34</v>
      </c>
      <c r="AA1035" s="55">
        <v>0</v>
      </c>
      <c r="AB1035" s="55" t="s">
        <v>41</v>
      </c>
      <c r="AC1035" s="55">
        <v>8</v>
      </c>
      <c r="AD1035" s="55"/>
      <c r="AE1035" s="55" t="s">
        <v>45</v>
      </c>
      <c r="AF1035" s="55" t="s">
        <v>46</v>
      </c>
      <c r="AG1035" s="55">
        <v>1.2140199999999999E-3</v>
      </c>
      <c r="AH1035" s="57" t="s">
        <v>44</v>
      </c>
    </row>
    <row r="1036" spans="1:34" x14ac:dyDescent="0.25">
      <c r="A1036" s="54">
        <v>11001411</v>
      </c>
      <c r="B1036" s="55"/>
      <c r="C1036" s="55"/>
      <c r="D1036" s="55">
        <v>60556013</v>
      </c>
      <c r="E1036" s="55"/>
      <c r="F1036" s="55">
        <v>300</v>
      </c>
      <c r="G1036" s="55">
        <v>77653614</v>
      </c>
      <c r="H1036" s="55"/>
      <c r="I1036" s="55">
        <v>2275050012</v>
      </c>
      <c r="J1036" s="55">
        <v>2</v>
      </c>
      <c r="K1036" s="55" t="s">
        <v>34</v>
      </c>
      <c r="L1036" s="55" t="s">
        <v>103</v>
      </c>
      <c r="M1036" s="55">
        <v>34023</v>
      </c>
      <c r="N1036" s="55"/>
      <c r="O1036" s="55" t="s">
        <v>104</v>
      </c>
      <c r="P1036" s="55">
        <v>48811</v>
      </c>
      <c r="Q1036" s="55" t="s">
        <v>37</v>
      </c>
      <c r="R1036" s="55" t="s">
        <v>38</v>
      </c>
      <c r="S1036" s="55"/>
      <c r="T1036" s="55"/>
      <c r="U1036" s="55" t="s">
        <v>38</v>
      </c>
      <c r="V1036" s="55">
        <v>40.365099999999998</v>
      </c>
      <c r="W1036" s="55">
        <v>-74.582899999999995</v>
      </c>
      <c r="X1036" s="55" t="s">
        <v>39</v>
      </c>
      <c r="Y1036" s="55" t="s">
        <v>105</v>
      </c>
      <c r="Z1036" s="55" t="s">
        <v>34</v>
      </c>
      <c r="AA1036" s="55">
        <v>0</v>
      </c>
      <c r="AB1036" s="55" t="s">
        <v>41</v>
      </c>
      <c r="AC1036" s="55">
        <v>8</v>
      </c>
      <c r="AD1036" s="55"/>
      <c r="AE1036" s="55" t="s">
        <v>47</v>
      </c>
      <c r="AF1036" s="55" t="s">
        <v>48</v>
      </c>
      <c r="AG1036" s="55">
        <v>3.8118200000000001E-3</v>
      </c>
      <c r="AH1036" s="57" t="s">
        <v>44</v>
      </c>
    </row>
    <row r="1037" spans="1:34" x14ac:dyDescent="0.25">
      <c r="A1037" s="54">
        <v>11001411</v>
      </c>
      <c r="B1037" s="55"/>
      <c r="C1037" s="55"/>
      <c r="D1037" s="55">
        <v>60556013</v>
      </c>
      <c r="E1037" s="55"/>
      <c r="F1037" s="55">
        <v>300</v>
      </c>
      <c r="G1037" s="55">
        <v>77653514</v>
      </c>
      <c r="H1037" s="55"/>
      <c r="I1037" s="55">
        <v>2275050011</v>
      </c>
      <c r="J1037" s="55">
        <v>2</v>
      </c>
      <c r="K1037" s="55" t="s">
        <v>34</v>
      </c>
      <c r="L1037" s="55" t="s">
        <v>103</v>
      </c>
      <c r="M1037" s="55">
        <v>34023</v>
      </c>
      <c r="N1037" s="55"/>
      <c r="O1037" s="55" t="s">
        <v>104</v>
      </c>
      <c r="P1037" s="55">
        <v>48811</v>
      </c>
      <c r="Q1037" s="55" t="s">
        <v>37</v>
      </c>
      <c r="R1037" s="55" t="s">
        <v>38</v>
      </c>
      <c r="S1037" s="55"/>
      <c r="T1037" s="55"/>
      <c r="U1037" s="55" t="s">
        <v>38</v>
      </c>
      <c r="V1037" s="55">
        <v>40.365099999999998</v>
      </c>
      <c r="W1037" s="55">
        <v>-74.582899999999995</v>
      </c>
      <c r="X1037" s="55" t="s">
        <v>39</v>
      </c>
      <c r="Y1037" s="55" t="s">
        <v>105</v>
      </c>
      <c r="Z1037" s="55" t="s">
        <v>34</v>
      </c>
      <c r="AA1037" s="55">
        <v>0</v>
      </c>
      <c r="AB1037" s="55" t="s">
        <v>41</v>
      </c>
      <c r="AC1037" s="55">
        <v>8</v>
      </c>
      <c r="AD1037" s="55"/>
      <c r="AE1037" s="55" t="s">
        <v>47</v>
      </c>
      <c r="AF1037" s="55" t="s">
        <v>48</v>
      </c>
      <c r="AG1037" s="55">
        <v>1.4699100000000001E-3</v>
      </c>
      <c r="AH1037" s="57" t="s">
        <v>44</v>
      </c>
    </row>
    <row r="1038" spans="1:34" x14ac:dyDescent="0.25">
      <c r="A1038" s="54">
        <v>11001411</v>
      </c>
      <c r="B1038" s="55"/>
      <c r="C1038" s="55"/>
      <c r="D1038" s="55">
        <v>60556013</v>
      </c>
      <c r="E1038" s="55"/>
      <c r="F1038" s="55">
        <v>300</v>
      </c>
      <c r="G1038" s="55">
        <v>77653614</v>
      </c>
      <c r="H1038" s="55"/>
      <c r="I1038" s="55">
        <v>2275050012</v>
      </c>
      <c r="J1038" s="55">
        <v>2</v>
      </c>
      <c r="K1038" s="55" t="s">
        <v>34</v>
      </c>
      <c r="L1038" s="55" t="s">
        <v>103</v>
      </c>
      <c r="M1038" s="55">
        <v>34023</v>
      </c>
      <c r="N1038" s="55"/>
      <c r="O1038" s="55" t="s">
        <v>104</v>
      </c>
      <c r="P1038" s="55">
        <v>48811</v>
      </c>
      <c r="Q1038" s="55" t="s">
        <v>37</v>
      </c>
      <c r="R1038" s="55" t="s">
        <v>38</v>
      </c>
      <c r="S1038" s="55"/>
      <c r="T1038" s="55"/>
      <c r="U1038" s="55" t="s">
        <v>38</v>
      </c>
      <c r="V1038" s="55">
        <v>40.365099999999998</v>
      </c>
      <c r="W1038" s="55">
        <v>-74.582899999999995</v>
      </c>
      <c r="X1038" s="55" t="s">
        <v>39</v>
      </c>
      <c r="Y1038" s="55" t="s">
        <v>105</v>
      </c>
      <c r="Z1038" s="55" t="s">
        <v>34</v>
      </c>
      <c r="AA1038" s="55">
        <v>0</v>
      </c>
      <c r="AB1038" s="55" t="s">
        <v>41</v>
      </c>
      <c r="AC1038" s="55">
        <v>8</v>
      </c>
      <c r="AD1038" s="55"/>
      <c r="AE1038" s="55" t="s">
        <v>49</v>
      </c>
      <c r="AF1038" s="55" t="s">
        <v>50</v>
      </c>
      <c r="AG1038" s="55">
        <v>3.9055499999999998E-3</v>
      </c>
      <c r="AH1038" s="57" t="s">
        <v>44</v>
      </c>
    </row>
    <row r="1039" spans="1:34" x14ac:dyDescent="0.25">
      <c r="A1039" s="54">
        <v>11001411</v>
      </c>
      <c r="B1039" s="55"/>
      <c r="C1039" s="55"/>
      <c r="D1039" s="55">
        <v>60556013</v>
      </c>
      <c r="E1039" s="55"/>
      <c r="F1039" s="55">
        <v>300</v>
      </c>
      <c r="G1039" s="55">
        <v>77653514</v>
      </c>
      <c r="H1039" s="55"/>
      <c r="I1039" s="55">
        <v>2275050011</v>
      </c>
      <c r="J1039" s="55">
        <v>2</v>
      </c>
      <c r="K1039" s="55" t="s">
        <v>34</v>
      </c>
      <c r="L1039" s="55" t="s">
        <v>103</v>
      </c>
      <c r="M1039" s="55">
        <v>34023</v>
      </c>
      <c r="N1039" s="55"/>
      <c r="O1039" s="55" t="s">
        <v>104</v>
      </c>
      <c r="P1039" s="55">
        <v>48811</v>
      </c>
      <c r="Q1039" s="55" t="s">
        <v>37</v>
      </c>
      <c r="R1039" s="55" t="s">
        <v>38</v>
      </c>
      <c r="S1039" s="55"/>
      <c r="T1039" s="55"/>
      <c r="U1039" s="55" t="s">
        <v>38</v>
      </c>
      <c r="V1039" s="55">
        <v>40.365099999999998</v>
      </c>
      <c r="W1039" s="55">
        <v>-74.582899999999995</v>
      </c>
      <c r="X1039" s="55" t="s">
        <v>39</v>
      </c>
      <c r="Y1039" s="55" t="s">
        <v>105</v>
      </c>
      <c r="Z1039" s="55" t="s">
        <v>34</v>
      </c>
      <c r="AA1039" s="55">
        <v>0</v>
      </c>
      <c r="AB1039" s="55" t="s">
        <v>41</v>
      </c>
      <c r="AC1039" s="55">
        <v>8</v>
      </c>
      <c r="AD1039" s="55"/>
      <c r="AE1039" s="55" t="s">
        <v>49</v>
      </c>
      <c r="AF1039" s="55" t="s">
        <v>50</v>
      </c>
      <c r="AG1039" s="55">
        <v>2.1302999999999999E-3</v>
      </c>
      <c r="AH1039" s="57" t="s">
        <v>44</v>
      </c>
    </row>
    <row r="1040" spans="1:34" x14ac:dyDescent="0.25">
      <c r="A1040" s="54">
        <v>11001411</v>
      </c>
      <c r="B1040" s="55"/>
      <c r="C1040" s="55"/>
      <c r="D1040" s="55">
        <v>60556013</v>
      </c>
      <c r="E1040" s="55"/>
      <c r="F1040" s="55">
        <v>300</v>
      </c>
      <c r="G1040" s="55">
        <v>77653614</v>
      </c>
      <c r="H1040" s="55"/>
      <c r="I1040" s="55">
        <v>2275050012</v>
      </c>
      <c r="J1040" s="55">
        <v>2</v>
      </c>
      <c r="K1040" s="55" t="s">
        <v>34</v>
      </c>
      <c r="L1040" s="55" t="s">
        <v>103</v>
      </c>
      <c r="M1040" s="55">
        <v>34023</v>
      </c>
      <c r="N1040" s="55"/>
      <c r="O1040" s="55" t="s">
        <v>104</v>
      </c>
      <c r="P1040" s="55">
        <v>48811</v>
      </c>
      <c r="Q1040" s="55" t="s">
        <v>37</v>
      </c>
      <c r="R1040" s="55" t="s">
        <v>38</v>
      </c>
      <c r="S1040" s="55"/>
      <c r="T1040" s="55"/>
      <c r="U1040" s="55" t="s">
        <v>38</v>
      </c>
      <c r="V1040" s="55">
        <v>40.365099999999998</v>
      </c>
      <c r="W1040" s="55">
        <v>-74.582899999999995</v>
      </c>
      <c r="X1040" s="55" t="s">
        <v>39</v>
      </c>
      <c r="Y1040" s="55" t="s">
        <v>105</v>
      </c>
      <c r="Z1040" s="55" t="s">
        <v>34</v>
      </c>
      <c r="AA1040" s="55">
        <v>0</v>
      </c>
      <c r="AB1040" s="55" t="s">
        <v>41</v>
      </c>
      <c r="AC1040" s="55">
        <v>8</v>
      </c>
      <c r="AD1040" s="55"/>
      <c r="AE1040" s="55" t="s">
        <v>51</v>
      </c>
      <c r="AF1040" s="55" t="s">
        <v>52</v>
      </c>
      <c r="AG1040" s="55">
        <v>5.3417999999999998E-3</v>
      </c>
      <c r="AH1040" s="57" t="s">
        <v>44</v>
      </c>
    </row>
    <row r="1041" spans="1:34" x14ac:dyDescent="0.25">
      <c r="A1041" s="54">
        <v>11001411</v>
      </c>
      <c r="B1041" s="55"/>
      <c r="C1041" s="55"/>
      <c r="D1041" s="55">
        <v>60556013</v>
      </c>
      <c r="E1041" s="55"/>
      <c r="F1041" s="55">
        <v>300</v>
      </c>
      <c r="G1041" s="55">
        <v>77653514</v>
      </c>
      <c r="H1041" s="55"/>
      <c r="I1041" s="55">
        <v>2275050011</v>
      </c>
      <c r="J1041" s="55">
        <v>2</v>
      </c>
      <c r="K1041" s="55" t="s">
        <v>34</v>
      </c>
      <c r="L1041" s="55" t="s">
        <v>103</v>
      </c>
      <c r="M1041" s="55">
        <v>34023</v>
      </c>
      <c r="N1041" s="55"/>
      <c r="O1041" s="55" t="s">
        <v>104</v>
      </c>
      <c r="P1041" s="55">
        <v>48811</v>
      </c>
      <c r="Q1041" s="55" t="s">
        <v>37</v>
      </c>
      <c r="R1041" s="55" t="s">
        <v>38</v>
      </c>
      <c r="S1041" s="55"/>
      <c r="T1041" s="55"/>
      <c r="U1041" s="55" t="s">
        <v>38</v>
      </c>
      <c r="V1041" s="55">
        <v>40.365099999999998</v>
      </c>
      <c r="W1041" s="55">
        <v>-74.582899999999995</v>
      </c>
      <c r="X1041" s="55" t="s">
        <v>39</v>
      </c>
      <c r="Y1041" s="55" t="s">
        <v>105</v>
      </c>
      <c r="Z1041" s="55" t="s">
        <v>34</v>
      </c>
      <c r="AA1041" s="55">
        <v>0</v>
      </c>
      <c r="AB1041" s="55" t="s">
        <v>41</v>
      </c>
      <c r="AC1041" s="55">
        <v>8</v>
      </c>
      <c r="AD1041" s="55"/>
      <c r="AE1041" s="55" t="s">
        <v>51</v>
      </c>
      <c r="AF1041" s="55" t="s">
        <v>52</v>
      </c>
      <c r="AG1041" s="55">
        <v>5.8500000000000002E-4</v>
      </c>
      <c r="AH1041" s="57" t="s">
        <v>44</v>
      </c>
    </row>
    <row r="1042" spans="1:34" x14ac:dyDescent="0.25">
      <c r="A1042" s="54">
        <v>11001411</v>
      </c>
      <c r="B1042" s="55"/>
      <c r="C1042" s="55"/>
      <c r="D1042" s="55">
        <v>60556013</v>
      </c>
      <c r="E1042" s="55"/>
      <c r="F1042" s="55">
        <v>300</v>
      </c>
      <c r="G1042" s="55">
        <v>77653614</v>
      </c>
      <c r="H1042" s="55"/>
      <c r="I1042" s="55">
        <v>2275050012</v>
      </c>
      <c r="J1042" s="55">
        <v>2</v>
      </c>
      <c r="K1042" s="55" t="s">
        <v>34</v>
      </c>
      <c r="L1042" s="55" t="s">
        <v>103</v>
      </c>
      <c r="M1042" s="55">
        <v>34023</v>
      </c>
      <c r="N1042" s="55"/>
      <c r="O1042" s="55" t="s">
        <v>104</v>
      </c>
      <c r="P1042" s="55">
        <v>48811</v>
      </c>
      <c r="Q1042" s="55" t="s">
        <v>37</v>
      </c>
      <c r="R1042" s="55" t="s">
        <v>38</v>
      </c>
      <c r="S1042" s="55"/>
      <c r="T1042" s="55"/>
      <c r="U1042" s="55" t="s">
        <v>38</v>
      </c>
      <c r="V1042" s="55">
        <v>40.365099999999998</v>
      </c>
      <c r="W1042" s="55">
        <v>-74.582899999999995</v>
      </c>
      <c r="X1042" s="55" t="s">
        <v>39</v>
      </c>
      <c r="Y1042" s="55" t="s">
        <v>105</v>
      </c>
      <c r="Z1042" s="55" t="s">
        <v>34</v>
      </c>
      <c r="AA1042" s="55">
        <v>0</v>
      </c>
      <c r="AB1042" s="55" t="s">
        <v>41</v>
      </c>
      <c r="AC1042" s="55">
        <v>8</v>
      </c>
      <c r="AD1042" s="55"/>
      <c r="AE1042" s="55" t="s">
        <v>53</v>
      </c>
      <c r="AF1042" s="55" t="s">
        <v>54</v>
      </c>
      <c r="AG1042" s="55">
        <v>0.15802099999999999</v>
      </c>
      <c r="AH1042" s="57" t="s">
        <v>44</v>
      </c>
    </row>
    <row r="1043" spans="1:34" x14ac:dyDescent="0.25">
      <c r="A1043" s="54">
        <v>11001411</v>
      </c>
      <c r="B1043" s="55"/>
      <c r="C1043" s="55"/>
      <c r="D1043" s="55">
        <v>60556013</v>
      </c>
      <c r="E1043" s="55"/>
      <c r="F1043" s="55">
        <v>300</v>
      </c>
      <c r="G1043" s="55">
        <v>77653514</v>
      </c>
      <c r="H1043" s="55"/>
      <c r="I1043" s="55">
        <v>2275050011</v>
      </c>
      <c r="J1043" s="55">
        <v>2</v>
      </c>
      <c r="K1043" s="55" t="s">
        <v>34</v>
      </c>
      <c r="L1043" s="55" t="s">
        <v>103</v>
      </c>
      <c r="M1043" s="55">
        <v>34023</v>
      </c>
      <c r="N1043" s="55"/>
      <c r="O1043" s="55" t="s">
        <v>104</v>
      </c>
      <c r="P1043" s="55">
        <v>48811</v>
      </c>
      <c r="Q1043" s="55" t="s">
        <v>37</v>
      </c>
      <c r="R1043" s="55" t="s">
        <v>38</v>
      </c>
      <c r="S1043" s="55"/>
      <c r="T1043" s="55"/>
      <c r="U1043" s="55" t="s">
        <v>38</v>
      </c>
      <c r="V1043" s="55">
        <v>40.365099999999998</v>
      </c>
      <c r="W1043" s="55">
        <v>-74.582899999999995</v>
      </c>
      <c r="X1043" s="55" t="s">
        <v>39</v>
      </c>
      <c r="Y1043" s="55" t="s">
        <v>105</v>
      </c>
      <c r="Z1043" s="55" t="s">
        <v>34</v>
      </c>
      <c r="AA1043" s="55">
        <v>0</v>
      </c>
      <c r="AB1043" s="55" t="s">
        <v>41</v>
      </c>
      <c r="AC1043" s="55">
        <v>8</v>
      </c>
      <c r="AD1043" s="55"/>
      <c r="AE1043" s="55" t="s">
        <v>53</v>
      </c>
      <c r="AF1043" s="55" t="s">
        <v>54</v>
      </c>
      <c r="AG1043" s="55">
        <v>0.108126</v>
      </c>
      <c r="AH1043" s="57" t="s">
        <v>44</v>
      </c>
    </row>
    <row r="1044" spans="1:34" x14ac:dyDescent="0.25">
      <c r="A1044" s="54">
        <v>11001411</v>
      </c>
      <c r="B1044" s="55"/>
      <c r="C1044" s="55"/>
      <c r="D1044" s="55">
        <v>60556013</v>
      </c>
      <c r="E1044" s="55"/>
      <c r="F1044" s="55">
        <v>300</v>
      </c>
      <c r="G1044" s="55">
        <v>77653514</v>
      </c>
      <c r="H1044" s="55"/>
      <c r="I1044" s="55">
        <v>2275050011</v>
      </c>
      <c r="J1044" s="55">
        <v>2</v>
      </c>
      <c r="K1044" s="55" t="s">
        <v>34</v>
      </c>
      <c r="L1044" s="55" t="s">
        <v>103</v>
      </c>
      <c r="M1044" s="55">
        <v>34023</v>
      </c>
      <c r="N1044" s="55"/>
      <c r="O1044" s="55" t="s">
        <v>104</v>
      </c>
      <c r="P1044" s="55">
        <v>48811</v>
      </c>
      <c r="Q1044" s="55" t="s">
        <v>37</v>
      </c>
      <c r="R1044" s="55" t="s">
        <v>38</v>
      </c>
      <c r="S1044" s="55"/>
      <c r="T1044" s="55"/>
      <c r="U1044" s="55" t="s">
        <v>38</v>
      </c>
      <c r="V1044" s="55">
        <v>40.365099999999998</v>
      </c>
      <c r="W1044" s="55">
        <v>-74.582899999999995</v>
      </c>
      <c r="X1044" s="55" t="s">
        <v>39</v>
      </c>
      <c r="Y1044" s="55" t="s">
        <v>105</v>
      </c>
      <c r="Z1044" s="55" t="s">
        <v>34</v>
      </c>
      <c r="AA1044" s="55">
        <v>0</v>
      </c>
      <c r="AB1044" s="55" t="s">
        <v>41</v>
      </c>
      <c r="AC1044" s="55">
        <v>8</v>
      </c>
      <c r="AD1044" s="55"/>
      <c r="AE1044" s="55">
        <v>7439921</v>
      </c>
      <c r="AF1044" s="55" t="s">
        <v>55</v>
      </c>
      <c r="AG1044" s="55">
        <v>1.3835599999999999E-4</v>
      </c>
      <c r="AH1044" s="57" t="s">
        <v>44</v>
      </c>
    </row>
    <row r="1045" spans="1:34" x14ac:dyDescent="0.25">
      <c r="A1045" s="54">
        <v>11781011</v>
      </c>
      <c r="B1045" s="55"/>
      <c r="C1045" s="55"/>
      <c r="D1045" s="55">
        <v>61163613</v>
      </c>
      <c r="E1045" s="55"/>
      <c r="F1045" s="55">
        <v>300</v>
      </c>
      <c r="G1045" s="55">
        <v>78865514</v>
      </c>
      <c r="H1045" s="55"/>
      <c r="I1045" s="55">
        <v>2275050011</v>
      </c>
      <c r="J1045" s="55">
        <v>2</v>
      </c>
      <c r="K1045" s="55" t="s">
        <v>34</v>
      </c>
      <c r="L1045" s="55" t="s">
        <v>64</v>
      </c>
      <c r="M1045" s="55">
        <v>34019</v>
      </c>
      <c r="N1045" s="55"/>
      <c r="O1045" s="55" t="s">
        <v>106</v>
      </c>
      <c r="P1045" s="55">
        <v>48811</v>
      </c>
      <c r="Q1045" s="55" t="s">
        <v>37</v>
      </c>
      <c r="R1045" s="55" t="s">
        <v>38</v>
      </c>
      <c r="S1045" s="55"/>
      <c r="T1045" s="55"/>
      <c r="U1045" s="55" t="s">
        <v>38</v>
      </c>
      <c r="V1045" s="55">
        <v>40.677</v>
      </c>
      <c r="W1045" s="55">
        <v>-75.024600000000007</v>
      </c>
      <c r="X1045" s="55" t="s">
        <v>39</v>
      </c>
      <c r="Y1045" s="55" t="s">
        <v>107</v>
      </c>
      <c r="Z1045" s="55" t="s">
        <v>34</v>
      </c>
      <c r="AA1045" s="55">
        <v>0</v>
      </c>
      <c r="AB1045" s="55" t="s">
        <v>41</v>
      </c>
      <c r="AC1045" s="55">
        <v>8</v>
      </c>
      <c r="AD1045" s="55"/>
      <c r="AE1045" s="55" t="s">
        <v>42</v>
      </c>
      <c r="AF1045" s="55" t="s">
        <v>43</v>
      </c>
      <c r="AG1045" s="55">
        <v>5.7147600000000002E-3</v>
      </c>
      <c r="AH1045" s="57" t="s">
        <v>44</v>
      </c>
    </row>
    <row r="1046" spans="1:34" x14ac:dyDescent="0.25">
      <c r="A1046" s="54">
        <v>11781011</v>
      </c>
      <c r="B1046" s="55"/>
      <c r="C1046" s="55"/>
      <c r="D1046" s="55">
        <v>61163613</v>
      </c>
      <c r="E1046" s="55"/>
      <c r="F1046" s="55">
        <v>300</v>
      </c>
      <c r="G1046" s="55">
        <v>78865514</v>
      </c>
      <c r="H1046" s="55"/>
      <c r="I1046" s="55">
        <v>2275050011</v>
      </c>
      <c r="J1046" s="55">
        <v>2</v>
      </c>
      <c r="K1046" s="55" t="s">
        <v>34</v>
      </c>
      <c r="L1046" s="55" t="s">
        <v>64</v>
      </c>
      <c r="M1046" s="55">
        <v>34019</v>
      </c>
      <c r="N1046" s="55"/>
      <c r="O1046" s="55" t="s">
        <v>106</v>
      </c>
      <c r="P1046" s="55">
        <v>48811</v>
      </c>
      <c r="Q1046" s="55" t="s">
        <v>37</v>
      </c>
      <c r="R1046" s="55" t="s">
        <v>38</v>
      </c>
      <c r="S1046" s="55"/>
      <c r="T1046" s="55"/>
      <c r="U1046" s="55" t="s">
        <v>38</v>
      </c>
      <c r="V1046" s="55">
        <v>40.677</v>
      </c>
      <c r="W1046" s="55">
        <v>-75.024600000000007</v>
      </c>
      <c r="X1046" s="55" t="s">
        <v>39</v>
      </c>
      <c r="Y1046" s="55" t="s">
        <v>107</v>
      </c>
      <c r="Z1046" s="55" t="s">
        <v>34</v>
      </c>
      <c r="AA1046" s="55">
        <v>0</v>
      </c>
      <c r="AB1046" s="55" t="s">
        <v>41</v>
      </c>
      <c r="AC1046" s="55">
        <v>8</v>
      </c>
      <c r="AD1046" s="55"/>
      <c r="AE1046" s="55" t="s">
        <v>45</v>
      </c>
      <c r="AF1046" s="55" t="s">
        <v>46</v>
      </c>
      <c r="AG1046" s="55">
        <v>3.7978399999999998E-4</v>
      </c>
      <c r="AH1046" s="57" t="s">
        <v>44</v>
      </c>
    </row>
    <row r="1047" spans="1:34" x14ac:dyDescent="0.25">
      <c r="A1047" s="54">
        <v>11781011</v>
      </c>
      <c r="B1047" s="55"/>
      <c r="C1047" s="55"/>
      <c r="D1047" s="55">
        <v>61163613</v>
      </c>
      <c r="E1047" s="55"/>
      <c r="F1047" s="55">
        <v>300</v>
      </c>
      <c r="G1047" s="55">
        <v>78865514</v>
      </c>
      <c r="H1047" s="55"/>
      <c r="I1047" s="55">
        <v>2275050011</v>
      </c>
      <c r="J1047" s="55">
        <v>2</v>
      </c>
      <c r="K1047" s="55" t="s">
        <v>34</v>
      </c>
      <c r="L1047" s="55" t="s">
        <v>64</v>
      </c>
      <c r="M1047" s="55">
        <v>34019</v>
      </c>
      <c r="N1047" s="55"/>
      <c r="O1047" s="55" t="s">
        <v>106</v>
      </c>
      <c r="P1047" s="55">
        <v>48811</v>
      </c>
      <c r="Q1047" s="55" t="s">
        <v>37</v>
      </c>
      <c r="R1047" s="55" t="s">
        <v>38</v>
      </c>
      <c r="S1047" s="55"/>
      <c r="T1047" s="55"/>
      <c r="U1047" s="55" t="s">
        <v>38</v>
      </c>
      <c r="V1047" s="55">
        <v>40.677</v>
      </c>
      <c r="W1047" s="55">
        <v>-75.024600000000007</v>
      </c>
      <c r="X1047" s="55" t="s">
        <v>39</v>
      </c>
      <c r="Y1047" s="55" t="s">
        <v>107</v>
      </c>
      <c r="Z1047" s="55" t="s">
        <v>34</v>
      </c>
      <c r="AA1047" s="55">
        <v>0</v>
      </c>
      <c r="AB1047" s="55" t="s">
        <v>41</v>
      </c>
      <c r="AC1047" s="55">
        <v>8</v>
      </c>
      <c r="AD1047" s="55"/>
      <c r="AE1047" s="55" t="s">
        <v>47</v>
      </c>
      <c r="AF1047" s="55" t="s">
        <v>48</v>
      </c>
      <c r="AG1047" s="55">
        <v>6.2027499999999999E-3</v>
      </c>
      <c r="AH1047" s="57" t="s">
        <v>44</v>
      </c>
    </row>
    <row r="1048" spans="1:34" x14ac:dyDescent="0.25">
      <c r="A1048" s="54">
        <v>11781011</v>
      </c>
      <c r="B1048" s="55"/>
      <c r="C1048" s="55"/>
      <c r="D1048" s="55">
        <v>61163613</v>
      </c>
      <c r="E1048" s="55"/>
      <c r="F1048" s="55">
        <v>300</v>
      </c>
      <c r="G1048" s="55">
        <v>78865514</v>
      </c>
      <c r="H1048" s="55"/>
      <c r="I1048" s="55">
        <v>2275050011</v>
      </c>
      <c r="J1048" s="55">
        <v>2</v>
      </c>
      <c r="K1048" s="55" t="s">
        <v>34</v>
      </c>
      <c r="L1048" s="55" t="s">
        <v>64</v>
      </c>
      <c r="M1048" s="55">
        <v>34019</v>
      </c>
      <c r="N1048" s="55"/>
      <c r="O1048" s="55" t="s">
        <v>106</v>
      </c>
      <c r="P1048" s="55">
        <v>48811</v>
      </c>
      <c r="Q1048" s="55" t="s">
        <v>37</v>
      </c>
      <c r="R1048" s="55" t="s">
        <v>38</v>
      </c>
      <c r="S1048" s="55"/>
      <c r="T1048" s="55"/>
      <c r="U1048" s="55" t="s">
        <v>38</v>
      </c>
      <c r="V1048" s="55">
        <v>40.677</v>
      </c>
      <c r="W1048" s="55">
        <v>-75.024600000000007</v>
      </c>
      <c r="X1048" s="55" t="s">
        <v>39</v>
      </c>
      <c r="Y1048" s="55" t="s">
        <v>107</v>
      </c>
      <c r="Z1048" s="55" t="s">
        <v>34</v>
      </c>
      <c r="AA1048" s="55">
        <v>0</v>
      </c>
      <c r="AB1048" s="55" t="s">
        <v>41</v>
      </c>
      <c r="AC1048" s="55">
        <v>8</v>
      </c>
      <c r="AD1048" s="55"/>
      <c r="AE1048" s="55" t="s">
        <v>49</v>
      </c>
      <c r="AF1048" s="55" t="s">
        <v>50</v>
      </c>
      <c r="AG1048" s="55">
        <v>8.9894899999999993E-3</v>
      </c>
      <c r="AH1048" s="57" t="s">
        <v>44</v>
      </c>
    </row>
    <row r="1049" spans="1:34" x14ac:dyDescent="0.25">
      <c r="A1049" s="54">
        <v>11781011</v>
      </c>
      <c r="B1049" s="55"/>
      <c r="C1049" s="55"/>
      <c r="D1049" s="55">
        <v>61163613</v>
      </c>
      <c r="E1049" s="55"/>
      <c r="F1049" s="55">
        <v>300</v>
      </c>
      <c r="G1049" s="55">
        <v>78865514</v>
      </c>
      <c r="H1049" s="55"/>
      <c r="I1049" s="55">
        <v>2275050011</v>
      </c>
      <c r="J1049" s="55">
        <v>2</v>
      </c>
      <c r="K1049" s="55" t="s">
        <v>34</v>
      </c>
      <c r="L1049" s="55" t="s">
        <v>64</v>
      </c>
      <c r="M1049" s="55">
        <v>34019</v>
      </c>
      <c r="N1049" s="55"/>
      <c r="O1049" s="55" t="s">
        <v>106</v>
      </c>
      <c r="P1049" s="55">
        <v>48811</v>
      </c>
      <c r="Q1049" s="55" t="s">
        <v>37</v>
      </c>
      <c r="R1049" s="55" t="s">
        <v>38</v>
      </c>
      <c r="S1049" s="55"/>
      <c r="T1049" s="55"/>
      <c r="U1049" s="55" t="s">
        <v>38</v>
      </c>
      <c r="V1049" s="55">
        <v>40.677</v>
      </c>
      <c r="W1049" s="55">
        <v>-75.024600000000007</v>
      </c>
      <c r="X1049" s="55" t="s">
        <v>39</v>
      </c>
      <c r="Y1049" s="55" t="s">
        <v>107</v>
      </c>
      <c r="Z1049" s="55" t="s">
        <v>34</v>
      </c>
      <c r="AA1049" s="55">
        <v>0</v>
      </c>
      <c r="AB1049" s="55" t="s">
        <v>41</v>
      </c>
      <c r="AC1049" s="55">
        <v>8</v>
      </c>
      <c r="AD1049" s="55"/>
      <c r="AE1049" s="55" t="s">
        <v>51</v>
      </c>
      <c r="AF1049" s="55" t="s">
        <v>52</v>
      </c>
      <c r="AG1049" s="55">
        <v>2.4686E-3</v>
      </c>
      <c r="AH1049" s="57" t="s">
        <v>44</v>
      </c>
    </row>
    <row r="1050" spans="1:34" x14ac:dyDescent="0.25">
      <c r="A1050" s="54">
        <v>11781011</v>
      </c>
      <c r="B1050" s="55"/>
      <c r="C1050" s="55"/>
      <c r="D1050" s="55">
        <v>61163613</v>
      </c>
      <c r="E1050" s="55"/>
      <c r="F1050" s="55">
        <v>300</v>
      </c>
      <c r="G1050" s="55">
        <v>78865514</v>
      </c>
      <c r="H1050" s="55"/>
      <c r="I1050" s="55">
        <v>2275050011</v>
      </c>
      <c r="J1050" s="55">
        <v>2</v>
      </c>
      <c r="K1050" s="55" t="s">
        <v>34</v>
      </c>
      <c r="L1050" s="55" t="s">
        <v>64</v>
      </c>
      <c r="M1050" s="55">
        <v>34019</v>
      </c>
      <c r="N1050" s="55"/>
      <c r="O1050" s="55" t="s">
        <v>106</v>
      </c>
      <c r="P1050" s="55">
        <v>48811</v>
      </c>
      <c r="Q1050" s="55" t="s">
        <v>37</v>
      </c>
      <c r="R1050" s="55" t="s">
        <v>38</v>
      </c>
      <c r="S1050" s="55"/>
      <c r="T1050" s="55"/>
      <c r="U1050" s="55" t="s">
        <v>38</v>
      </c>
      <c r="V1050" s="55">
        <v>40.677</v>
      </c>
      <c r="W1050" s="55">
        <v>-75.024600000000007</v>
      </c>
      <c r="X1050" s="55" t="s">
        <v>39</v>
      </c>
      <c r="Y1050" s="55" t="s">
        <v>107</v>
      </c>
      <c r="Z1050" s="55" t="s">
        <v>34</v>
      </c>
      <c r="AA1050" s="55">
        <v>0</v>
      </c>
      <c r="AB1050" s="55" t="s">
        <v>41</v>
      </c>
      <c r="AC1050" s="55">
        <v>8</v>
      </c>
      <c r="AD1050" s="55"/>
      <c r="AE1050" s="55" t="s">
        <v>53</v>
      </c>
      <c r="AF1050" s="55" t="s">
        <v>54</v>
      </c>
      <c r="AG1050" s="55">
        <v>0.45627299999999998</v>
      </c>
      <c r="AH1050" s="57" t="s">
        <v>44</v>
      </c>
    </row>
    <row r="1051" spans="1:34" x14ac:dyDescent="0.25">
      <c r="A1051" s="54">
        <v>11781011</v>
      </c>
      <c r="B1051" s="55"/>
      <c r="C1051" s="55"/>
      <c r="D1051" s="55">
        <v>61163613</v>
      </c>
      <c r="E1051" s="55"/>
      <c r="F1051" s="55">
        <v>300</v>
      </c>
      <c r="G1051" s="55">
        <v>78865514</v>
      </c>
      <c r="H1051" s="55"/>
      <c r="I1051" s="55">
        <v>2275050011</v>
      </c>
      <c r="J1051" s="55">
        <v>2</v>
      </c>
      <c r="K1051" s="55" t="s">
        <v>34</v>
      </c>
      <c r="L1051" s="55" t="s">
        <v>64</v>
      </c>
      <c r="M1051" s="55">
        <v>34019</v>
      </c>
      <c r="N1051" s="55"/>
      <c r="O1051" s="55" t="s">
        <v>106</v>
      </c>
      <c r="P1051" s="55">
        <v>48811</v>
      </c>
      <c r="Q1051" s="55" t="s">
        <v>37</v>
      </c>
      <c r="R1051" s="55" t="s">
        <v>38</v>
      </c>
      <c r="S1051" s="55"/>
      <c r="T1051" s="55"/>
      <c r="U1051" s="55" t="s">
        <v>38</v>
      </c>
      <c r="V1051" s="55">
        <v>40.677</v>
      </c>
      <c r="W1051" s="55">
        <v>-75.024600000000007</v>
      </c>
      <c r="X1051" s="55" t="s">
        <v>39</v>
      </c>
      <c r="Y1051" s="55" t="s">
        <v>107</v>
      </c>
      <c r="Z1051" s="55" t="s">
        <v>34</v>
      </c>
      <c r="AA1051" s="55">
        <v>0</v>
      </c>
      <c r="AB1051" s="55" t="s">
        <v>41</v>
      </c>
      <c r="AC1051" s="55">
        <v>8</v>
      </c>
      <c r="AD1051" s="55"/>
      <c r="AE1051" s="55">
        <v>7439921</v>
      </c>
      <c r="AF1051" s="55" t="s">
        <v>55</v>
      </c>
      <c r="AG1051" s="55">
        <v>5.8383899999999995E-4</v>
      </c>
      <c r="AH1051" s="57" t="s">
        <v>44</v>
      </c>
    </row>
    <row r="1052" spans="1:34" x14ac:dyDescent="0.25">
      <c r="A1052" s="54">
        <v>16131111</v>
      </c>
      <c r="B1052" s="55"/>
      <c r="C1052" s="55"/>
      <c r="D1052" s="55">
        <v>103126413</v>
      </c>
      <c r="E1052" s="55"/>
      <c r="F1052" s="55">
        <v>300</v>
      </c>
      <c r="G1052" s="55">
        <v>144735114</v>
      </c>
      <c r="H1052" s="55"/>
      <c r="I1052" s="55">
        <v>2275050011</v>
      </c>
      <c r="J1052" s="55">
        <v>2</v>
      </c>
      <c r="K1052" s="55" t="s">
        <v>34</v>
      </c>
      <c r="L1052" s="55" t="s">
        <v>108</v>
      </c>
      <c r="M1052" s="55">
        <v>34003</v>
      </c>
      <c r="N1052" s="55"/>
      <c r="O1052" s="55" t="s">
        <v>109</v>
      </c>
      <c r="P1052" s="55">
        <v>48811</v>
      </c>
      <c r="Q1052" s="55" t="s">
        <v>37</v>
      </c>
      <c r="R1052" s="55" t="s">
        <v>38</v>
      </c>
      <c r="S1052" s="55"/>
      <c r="T1052" s="55"/>
      <c r="U1052" s="55" t="s">
        <v>38</v>
      </c>
      <c r="V1052" s="55">
        <v>40.815638999999997</v>
      </c>
      <c r="W1052" s="55">
        <v>-74.070554999999999</v>
      </c>
      <c r="X1052" s="55" t="s">
        <v>110</v>
      </c>
      <c r="Y1052" s="55" t="s">
        <v>111</v>
      </c>
      <c r="Z1052" s="55" t="s">
        <v>34</v>
      </c>
      <c r="AA1052" s="55">
        <v>0</v>
      </c>
      <c r="AB1052" s="55" t="s">
        <v>41</v>
      </c>
      <c r="AC1052" s="55">
        <v>8</v>
      </c>
      <c r="AD1052" s="55"/>
      <c r="AE1052" s="55" t="s">
        <v>42</v>
      </c>
      <c r="AF1052" s="55" t="s">
        <v>43</v>
      </c>
      <c r="AG1052" s="55">
        <v>1.3542700000000001E-3</v>
      </c>
      <c r="AH1052" s="57" t="s">
        <v>44</v>
      </c>
    </row>
    <row r="1053" spans="1:34" x14ac:dyDescent="0.25">
      <c r="A1053" s="54">
        <v>16131111</v>
      </c>
      <c r="B1053" s="55"/>
      <c r="C1053" s="55"/>
      <c r="D1053" s="55">
        <v>103126413</v>
      </c>
      <c r="E1053" s="55"/>
      <c r="F1053" s="55">
        <v>300</v>
      </c>
      <c r="G1053" s="55">
        <v>144735214</v>
      </c>
      <c r="H1053" s="55"/>
      <c r="I1053" s="55">
        <v>2275050012</v>
      </c>
      <c r="J1053" s="55">
        <v>2</v>
      </c>
      <c r="K1053" s="55" t="s">
        <v>34</v>
      </c>
      <c r="L1053" s="55" t="s">
        <v>108</v>
      </c>
      <c r="M1053" s="55">
        <v>34003</v>
      </c>
      <c r="N1053" s="55"/>
      <c r="O1053" s="55" t="s">
        <v>109</v>
      </c>
      <c r="P1053" s="55">
        <v>48811</v>
      </c>
      <c r="Q1053" s="55" t="s">
        <v>37</v>
      </c>
      <c r="R1053" s="55" t="s">
        <v>38</v>
      </c>
      <c r="S1053" s="55"/>
      <c r="T1053" s="55"/>
      <c r="U1053" s="55" t="s">
        <v>38</v>
      </c>
      <c r="V1053" s="55">
        <v>40.815638999999997</v>
      </c>
      <c r="W1053" s="55">
        <v>-74.070554999999999</v>
      </c>
      <c r="X1053" s="55" t="s">
        <v>110</v>
      </c>
      <c r="Y1053" s="55" t="s">
        <v>111</v>
      </c>
      <c r="Z1053" s="55" t="s">
        <v>34</v>
      </c>
      <c r="AA1053" s="55">
        <v>0</v>
      </c>
      <c r="AB1053" s="55" t="s">
        <v>41</v>
      </c>
      <c r="AC1053" s="55">
        <v>8</v>
      </c>
      <c r="AD1053" s="55"/>
      <c r="AE1053" s="55" t="s">
        <v>42</v>
      </c>
      <c r="AF1053" s="55" t="s">
        <v>43</v>
      </c>
      <c r="AG1053" s="55">
        <v>1.1376499999999999E-2</v>
      </c>
      <c r="AH1053" s="57" t="s">
        <v>44</v>
      </c>
    </row>
    <row r="1054" spans="1:34" x14ac:dyDescent="0.25">
      <c r="A1054" s="54">
        <v>16131111</v>
      </c>
      <c r="B1054" s="55"/>
      <c r="C1054" s="55"/>
      <c r="D1054" s="55">
        <v>103126413</v>
      </c>
      <c r="E1054" s="55"/>
      <c r="F1054" s="55">
        <v>300</v>
      </c>
      <c r="G1054" s="55">
        <v>144735114</v>
      </c>
      <c r="H1054" s="55"/>
      <c r="I1054" s="55">
        <v>2275050011</v>
      </c>
      <c r="J1054" s="55">
        <v>2</v>
      </c>
      <c r="K1054" s="55" t="s">
        <v>34</v>
      </c>
      <c r="L1054" s="55" t="s">
        <v>108</v>
      </c>
      <c r="M1054" s="55">
        <v>34003</v>
      </c>
      <c r="N1054" s="55"/>
      <c r="O1054" s="55" t="s">
        <v>109</v>
      </c>
      <c r="P1054" s="55">
        <v>48811</v>
      </c>
      <c r="Q1054" s="55" t="s">
        <v>37</v>
      </c>
      <c r="R1054" s="55" t="s">
        <v>38</v>
      </c>
      <c r="S1054" s="55"/>
      <c r="T1054" s="55"/>
      <c r="U1054" s="55" t="s">
        <v>38</v>
      </c>
      <c r="V1054" s="55">
        <v>40.815638999999997</v>
      </c>
      <c r="W1054" s="55">
        <v>-74.070554999999999</v>
      </c>
      <c r="X1054" s="55" t="s">
        <v>110</v>
      </c>
      <c r="Y1054" s="55" t="s">
        <v>111</v>
      </c>
      <c r="Z1054" s="55" t="s">
        <v>34</v>
      </c>
      <c r="AA1054" s="55">
        <v>0</v>
      </c>
      <c r="AB1054" s="55" t="s">
        <v>41</v>
      </c>
      <c r="AC1054" s="55">
        <v>8</v>
      </c>
      <c r="AD1054" s="55"/>
      <c r="AE1054" s="55" t="s">
        <v>45</v>
      </c>
      <c r="AF1054" s="55" t="s">
        <v>46</v>
      </c>
      <c r="AG1054" s="55">
        <v>9.0000000000000006E-5</v>
      </c>
      <c r="AH1054" s="57" t="s">
        <v>44</v>
      </c>
    </row>
    <row r="1055" spans="1:34" x14ac:dyDescent="0.25">
      <c r="A1055" s="54">
        <v>16131111</v>
      </c>
      <c r="B1055" s="55"/>
      <c r="C1055" s="55"/>
      <c r="D1055" s="55">
        <v>103126413</v>
      </c>
      <c r="E1055" s="55"/>
      <c r="F1055" s="55">
        <v>300</v>
      </c>
      <c r="G1055" s="55">
        <v>144735214</v>
      </c>
      <c r="H1055" s="55"/>
      <c r="I1055" s="55">
        <v>2275050012</v>
      </c>
      <c r="J1055" s="55">
        <v>2</v>
      </c>
      <c r="K1055" s="55" t="s">
        <v>34</v>
      </c>
      <c r="L1055" s="55" t="s">
        <v>108</v>
      </c>
      <c r="M1055" s="55">
        <v>34003</v>
      </c>
      <c r="N1055" s="55"/>
      <c r="O1055" s="55" t="s">
        <v>109</v>
      </c>
      <c r="P1055" s="55">
        <v>48811</v>
      </c>
      <c r="Q1055" s="55" t="s">
        <v>37</v>
      </c>
      <c r="R1055" s="55" t="s">
        <v>38</v>
      </c>
      <c r="S1055" s="55"/>
      <c r="T1055" s="55"/>
      <c r="U1055" s="55" t="s">
        <v>38</v>
      </c>
      <c r="V1055" s="55">
        <v>40.815638999999997</v>
      </c>
      <c r="W1055" s="55">
        <v>-74.070554999999999</v>
      </c>
      <c r="X1055" s="55" t="s">
        <v>110</v>
      </c>
      <c r="Y1055" s="55" t="s">
        <v>111</v>
      </c>
      <c r="Z1055" s="55" t="s">
        <v>34</v>
      </c>
      <c r="AA1055" s="55">
        <v>0</v>
      </c>
      <c r="AB1055" s="55" t="s">
        <v>41</v>
      </c>
      <c r="AC1055" s="55">
        <v>8</v>
      </c>
      <c r="AD1055" s="55"/>
      <c r="AE1055" s="55" t="s">
        <v>45</v>
      </c>
      <c r="AF1055" s="55" t="s">
        <v>46</v>
      </c>
      <c r="AG1055" s="55">
        <v>1.2140199999999999E-3</v>
      </c>
      <c r="AH1055" s="57" t="s">
        <v>44</v>
      </c>
    </row>
    <row r="1056" spans="1:34" x14ac:dyDescent="0.25">
      <c r="A1056" s="54">
        <v>16131111</v>
      </c>
      <c r="B1056" s="55"/>
      <c r="C1056" s="55"/>
      <c r="D1056" s="55">
        <v>103126413</v>
      </c>
      <c r="E1056" s="55"/>
      <c r="F1056" s="55">
        <v>300</v>
      </c>
      <c r="G1056" s="55">
        <v>144735114</v>
      </c>
      <c r="H1056" s="55"/>
      <c r="I1056" s="55">
        <v>2275050011</v>
      </c>
      <c r="J1056" s="55">
        <v>2</v>
      </c>
      <c r="K1056" s="55" t="s">
        <v>34</v>
      </c>
      <c r="L1056" s="55" t="s">
        <v>108</v>
      </c>
      <c r="M1056" s="55">
        <v>34003</v>
      </c>
      <c r="N1056" s="55"/>
      <c r="O1056" s="55" t="s">
        <v>109</v>
      </c>
      <c r="P1056" s="55">
        <v>48811</v>
      </c>
      <c r="Q1056" s="55" t="s">
        <v>37</v>
      </c>
      <c r="R1056" s="55" t="s">
        <v>38</v>
      </c>
      <c r="S1056" s="55"/>
      <c r="T1056" s="55"/>
      <c r="U1056" s="55" t="s">
        <v>38</v>
      </c>
      <c r="V1056" s="55">
        <v>40.815638999999997</v>
      </c>
      <c r="W1056" s="55">
        <v>-74.070554999999999</v>
      </c>
      <c r="X1056" s="55" t="s">
        <v>110</v>
      </c>
      <c r="Y1056" s="55" t="s">
        <v>111</v>
      </c>
      <c r="Z1056" s="55" t="s">
        <v>34</v>
      </c>
      <c r="AA1056" s="55">
        <v>0</v>
      </c>
      <c r="AB1056" s="55" t="s">
        <v>41</v>
      </c>
      <c r="AC1056" s="55">
        <v>8</v>
      </c>
      <c r="AD1056" s="55"/>
      <c r="AE1056" s="55" t="s">
        <v>47</v>
      </c>
      <c r="AF1056" s="55" t="s">
        <v>48</v>
      </c>
      <c r="AG1056" s="55">
        <v>1.4699100000000001E-3</v>
      </c>
      <c r="AH1056" s="57" t="s">
        <v>44</v>
      </c>
    </row>
    <row r="1057" spans="1:34" x14ac:dyDescent="0.25">
      <c r="A1057" s="54">
        <v>16131111</v>
      </c>
      <c r="B1057" s="55"/>
      <c r="C1057" s="55"/>
      <c r="D1057" s="55">
        <v>103126413</v>
      </c>
      <c r="E1057" s="55"/>
      <c r="F1057" s="55">
        <v>300</v>
      </c>
      <c r="G1057" s="55">
        <v>144735214</v>
      </c>
      <c r="H1057" s="55"/>
      <c r="I1057" s="55">
        <v>2275050012</v>
      </c>
      <c r="J1057" s="55">
        <v>2</v>
      </c>
      <c r="K1057" s="55" t="s">
        <v>34</v>
      </c>
      <c r="L1057" s="55" t="s">
        <v>108</v>
      </c>
      <c r="M1057" s="55">
        <v>34003</v>
      </c>
      <c r="N1057" s="55"/>
      <c r="O1057" s="55" t="s">
        <v>109</v>
      </c>
      <c r="P1057" s="55">
        <v>48811</v>
      </c>
      <c r="Q1057" s="55" t="s">
        <v>37</v>
      </c>
      <c r="R1057" s="55" t="s">
        <v>38</v>
      </c>
      <c r="S1057" s="55"/>
      <c r="T1057" s="55"/>
      <c r="U1057" s="55" t="s">
        <v>38</v>
      </c>
      <c r="V1057" s="55">
        <v>40.815638999999997</v>
      </c>
      <c r="W1057" s="55">
        <v>-74.070554999999999</v>
      </c>
      <c r="X1057" s="55" t="s">
        <v>110</v>
      </c>
      <c r="Y1057" s="55" t="s">
        <v>111</v>
      </c>
      <c r="Z1057" s="55" t="s">
        <v>34</v>
      </c>
      <c r="AA1057" s="55">
        <v>0</v>
      </c>
      <c r="AB1057" s="55" t="s">
        <v>41</v>
      </c>
      <c r="AC1057" s="55">
        <v>8</v>
      </c>
      <c r="AD1057" s="55"/>
      <c r="AE1057" s="55" t="s">
        <v>47</v>
      </c>
      <c r="AF1057" s="55" t="s">
        <v>48</v>
      </c>
      <c r="AG1057" s="55">
        <v>3.8118200000000001E-3</v>
      </c>
      <c r="AH1057" s="57" t="s">
        <v>44</v>
      </c>
    </row>
    <row r="1058" spans="1:34" x14ac:dyDescent="0.25">
      <c r="A1058" s="54">
        <v>16131111</v>
      </c>
      <c r="B1058" s="55"/>
      <c r="C1058" s="55"/>
      <c r="D1058" s="55">
        <v>103126413</v>
      </c>
      <c r="E1058" s="55"/>
      <c r="F1058" s="55">
        <v>300</v>
      </c>
      <c r="G1058" s="55">
        <v>144735214</v>
      </c>
      <c r="H1058" s="55"/>
      <c r="I1058" s="55">
        <v>2275050012</v>
      </c>
      <c r="J1058" s="55">
        <v>2</v>
      </c>
      <c r="K1058" s="55" t="s">
        <v>34</v>
      </c>
      <c r="L1058" s="55" t="s">
        <v>108</v>
      </c>
      <c r="M1058" s="55">
        <v>34003</v>
      </c>
      <c r="N1058" s="55"/>
      <c r="O1058" s="55" t="s">
        <v>109</v>
      </c>
      <c r="P1058" s="55">
        <v>48811</v>
      </c>
      <c r="Q1058" s="55" t="s">
        <v>37</v>
      </c>
      <c r="R1058" s="55" t="s">
        <v>38</v>
      </c>
      <c r="S1058" s="55"/>
      <c r="T1058" s="55"/>
      <c r="U1058" s="55" t="s">
        <v>38</v>
      </c>
      <c r="V1058" s="55">
        <v>40.815638999999997</v>
      </c>
      <c r="W1058" s="55">
        <v>-74.070554999999999</v>
      </c>
      <c r="X1058" s="55" t="s">
        <v>110</v>
      </c>
      <c r="Y1058" s="55" t="s">
        <v>111</v>
      </c>
      <c r="Z1058" s="55" t="s">
        <v>34</v>
      </c>
      <c r="AA1058" s="55">
        <v>0</v>
      </c>
      <c r="AB1058" s="55" t="s">
        <v>41</v>
      </c>
      <c r="AC1058" s="55">
        <v>8</v>
      </c>
      <c r="AD1058" s="55"/>
      <c r="AE1058" s="55" t="s">
        <v>49</v>
      </c>
      <c r="AF1058" s="55" t="s">
        <v>50</v>
      </c>
      <c r="AG1058" s="55">
        <v>3.9055499999999998E-3</v>
      </c>
      <c r="AH1058" s="57" t="s">
        <v>44</v>
      </c>
    </row>
    <row r="1059" spans="1:34" x14ac:dyDescent="0.25">
      <c r="A1059" s="54">
        <v>16131111</v>
      </c>
      <c r="B1059" s="55"/>
      <c r="C1059" s="55"/>
      <c r="D1059" s="55">
        <v>103126413</v>
      </c>
      <c r="E1059" s="55"/>
      <c r="F1059" s="55">
        <v>300</v>
      </c>
      <c r="G1059" s="55">
        <v>144735114</v>
      </c>
      <c r="H1059" s="55"/>
      <c r="I1059" s="55">
        <v>2275050011</v>
      </c>
      <c r="J1059" s="55">
        <v>2</v>
      </c>
      <c r="K1059" s="55" t="s">
        <v>34</v>
      </c>
      <c r="L1059" s="55" t="s">
        <v>108</v>
      </c>
      <c r="M1059" s="55">
        <v>34003</v>
      </c>
      <c r="N1059" s="55"/>
      <c r="O1059" s="55" t="s">
        <v>109</v>
      </c>
      <c r="P1059" s="55">
        <v>48811</v>
      </c>
      <c r="Q1059" s="55" t="s">
        <v>37</v>
      </c>
      <c r="R1059" s="55" t="s">
        <v>38</v>
      </c>
      <c r="S1059" s="55"/>
      <c r="T1059" s="55"/>
      <c r="U1059" s="55" t="s">
        <v>38</v>
      </c>
      <c r="V1059" s="55">
        <v>40.815638999999997</v>
      </c>
      <c r="W1059" s="55">
        <v>-74.070554999999999</v>
      </c>
      <c r="X1059" s="55" t="s">
        <v>110</v>
      </c>
      <c r="Y1059" s="55" t="s">
        <v>111</v>
      </c>
      <c r="Z1059" s="55" t="s">
        <v>34</v>
      </c>
      <c r="AA1059" s="55">
        <v>0</v>
      </c>
      <c r="AB1059" s="55" t="s">
        <v>41</v>
      </c>
      <c r="AC1059" s="55">
        <v>8</v>
      </c>
      <c r="AD1059" s="55"/>
      <c r="AE1059" s="55" t="s">
        <v>49</v>
      </c>
      <c r="AF1059" s="55" t="s">
        <v>50</v>
      </c>
      <c r="AG1059" s="55">
        <v>2.1302999999999999E-3</v>
      </c>
      <c r="AH1059" s="57" t="s">
        <v>44</v>
      </c>
    </row>
    <row r="1060" spans="1:34" x14ac:dyDescent="0.25">
      <c r="A1060" s="54">
        <v>16131111</v>
      </c>
      <c r="B1060" s="55"/>
      <c r="C1060" s="55"/>
      <c r="D1060" s="55">
        <v>103126413</v>
      </c>
      <c r="E1060" s="55"/>
      <c r="F1060" s="55">
        <v>300</v>
      </c>
      <c r="G1060" s="55">
        <v>144735114</v>
      </c>
      <c r="H1060" s="55"/>
      <c r="I1060" s="55">
        <v>2275050011</v>
      </c>
      <c r="J1060" s="55">
        <v>2</v>
      </c>
      <c r="K1060" s="55" t="s">
        <v>34</v>
      </c>
      <c r="L1060" s="55" t="s">
        <v>108</v>
      </c>
      <c r="M1060" s="55">
        <v>34003</v>
      </c>
      <c r="N1060" s="55"/>
      <c r="O1060" s="55" t="s">
        <v>109</v>
      </c>
      <c r="P1060" s="55">
        <v>48811</v>
      </c>
      <c r="Q1060" s="55" t="s">
        <v>37</v>
      </c>
      <c r="R1060" s="55" t="s">
        <v>38</v>
      </c>
      <c r="S1060" s="55"/>
      <c r="T1060" s="55"/>
      <c r="U1060" s="55" t="s">
        <v>38</v>
      </c>
      <c r="V1060" s="55">
        <v>40.815638999999997</v>
      </c>
      <c r="W1060" s="55">
        <v>-74.070554999999999</v>
      </c>
      <c r="X1060" s="55" t="s">
        <v>110</v>
      </c>
      <c r="Y1060" s="55" t="s">
        <v>111</v>
      </c>
      <c r="Z1060" s="55" t="s">
        <v>34</v>
      </c>
      <c r="AA1060" s="55">
        <v>0</v>
      </c>
      <c r="AB1060" s="55" t="s">
        <v>41</v>
      </c>
      <c r="AC1060" s="55">
        <v>8</v>
      </c>
      <c r="AD1060" s="55"/>
      <c r="AE1060" s="55" t="s">
        <v>51</v>
      </c>
      <c r="AF1060" s="55" t="s">
        <v>52</v>
      </c>
      <c r="AG1060" s="55">
        <v>5.8500000000000002E-4</v>
      </c>
      <c r="AH1060" s="57" t="s">
        <v>44</v>
      </c>
    </row>
    <row r="1061" spans="1:34" x14ac:dyDescent="0.25">
      <c r="A1061" s="54">
        <v>16131111</v>
      </c>
      <c r="B1061" s="55"/>
      <c r="C1061" s="55"/>
      <c r="D1061" s="55">
        <v>103126413</v>
      </c>
      <c r="E1061" s="55"/>
      <c r="F1061" s="55">
        <v>300</v>
      </c>
      <c r="G1061" s="55">
        <v>144735214</v>
      </c>
      <c r="H1061" s="55"/>
      <c r="I1061" s="55">
        <v>2275050012</v>
      </c>
      <c r="J1061" s="55">
        <v>2</v>
      </c>
      <c r="K1061" s="55" t="s">
        <v>34</v>
      </c>
      <c r="L1061" s="55" t="s">
        <v>108</v>
      </c>
      <c r="M1061" s="55">
        <v>34003</v>
      </c>
      <c r="N1061" s="55"/>
      <c r="O1061" s="55" t="s">
        <v>109</v>
      </c>
      <c r="P1061" s="55">
        <v>48811</v>
      </c>
      <c r="Q1061" s="55" t="s">
        <v>37</v>
      </c>
      <c r="R1061" s="55" t="s">
        <v>38</v>
      </c>
      <c r="S1061" s="55"/>
      <c r="T1061" s="55"/>
      <c r="U1061" s="55" t="s">
        <v>38</v>
      </c>
      <c r="V1061" s="55">
        <v>40.815638999999997</v>
      </c>
      <c r="W1061" s="55">
        <v>-74.070554999999999</v>
      </c>
      <c r="X1061" s="55" t="s">
        <v>110</v>
      </c>
      <c r="Y1061" s="55" t="s">
        <v>111</v>
      </c>
      <c r="Z1061" s="55" t="s">
        <v>34</v>
      </c>
      <c r="AA1061" s="55">
        <v>0</v>
      </c>
      <c r="AB1061" s="55" t="s">
        <v>41</v>
      </c>
      <c r="AC1061" s="55">
        <v>8</v>
      </c>
      <c r="AD1061" s="55"/>
      <c r="AE1061" s="55" t="s">
        <v>51</v>
      </c>
      <c r="AF1061" s="55" t="s">
        <v>52</v>
      </c>
      <c r="AG1061" s="55">
        <v>5.3417999999999998E-3</v>
      </c>
      <c r="AH1061" s="57" t="s">
        <v>44</v>
      </c>
    </row>
    <row r="1062" spans="1:34" x14ac:dyDescent="0.25">
      <c r="A1062" s="54">
        <v>16131111</v>
      </c>
      <c r="B1062" s="55"/>
      <c r="C1062" s="55"/>
      <c r="D1062" s="55">
        <v>103126413</v>
      </c>
      <c r="E1062" s="55"/>
      <c r="F1062" s="55">
        <v>300</v>
      </c>
      <c r="G1062" s="55">
        <v>144735214</v>
      </c>
      <c r="H1062" s="55"/>
      <c r="I1062" s="55">
        <v>2275050012</v>
      </c>
      <c r="J1062" s="55">
        <v>2</v>
      </c>
      <c r="K1062" s="55" t="s">
        <v>34</v>
      </c>
      <c r="L1062" s="55" t="s">
        <v>108</v>
      </c>
      <c r="M1062" s="55">
        <v>34003</v>
      </c>
      <c r="N1062" s="55"/>
      <c r="O1062" s="55" t="s">
        <v>109</v>
      </c>
      <c r="P1062" s="55">
        <v>48811</v>
      </c>
      <c r="Q1062" s="55" t="s">
        <v>37</v>
      </c>
      <c r="R1062" s="55" t="s">
        <v>38</v>
      </c>
      <c r="S1062" s="55"/>
      <c r="T1062" s="55"/>
      <c r="U1062" s="55" t="s">
        <v>38</v>
      </c>
      <c r="V1062" s="55">
        <v>40.815638999999997</v>
      </c>
      <c r="W1062" s="55">
        <v>-74.070554999999999</v>
      </c>
      <c r="X1062" s="55" t="s">
        <v>110</v>
      </c>
      <c r="Y1062" s="55" t="s">
        <v>111</v>
      </c>
      <c r="Z1062" s="55" t="s">
        <v>34</v>
      </c>
      <c r="AA1062" s="55">
        <v>0</v>
      </c>
      <c r="AB1062" s="55" t="s">
        <v>41</v>
      </c>
      <c r="AC1062" s="55">
        <v>8</v>
      </c>
      <c r="AD1062" s="55"/>
      <c r="AE1062" s="55" t="s">
        <v>53</v>
      </c>
      <c r="AF1062" s="55" t="s">
        <v>54</v>
      </c>
      <c r="AG1062" s="55">
        <v>0.15802099999999999</v>
      </c>
      <c r="AH1062" s="57" t="s">
        <v>44</v>
      </c>
    </row>
    <row r="1063" spans="1:34" x14ac:dyDescent="0.25">
      <c r="A1063" s="54">
        <v>16131111</v>
      </c>
      <c r="B1063" s="55"/>
      <c r="C1063" s="55"/>
      <c r="D1063" s="55">
        <v>103126413</v>
      </c>
      <c r="E1063" s="55"/>
      <c r="F1063" s="55">
        <v>300</v>
      </c>
      <c r="G1063" s="55">
        <v>144735114</v>
      </c>
      <c r="H1063" s="55"/>
      <c r="I1063" s="55">
        <v>2275050011</v>
      </c>
      <c r="J1063" s="55">
        <v>2</v>
      </c>
      <c r="K1063" s="55" t="s">
        <v>34</v>
      </c>
      <c r="L1063" s="55" t="s">
        <v>108</v>
      </c>
      <c r="M1063" s="55">
        <v>34003</v>
      </c>
      <c r="N1063" s="55"/>
      <c r="O1063" s="55" t="s">
        <v>109</v>
      </c>
      <c r="P1063" s="55">
        <v>48811</v>
      </c>
      <c r="Q1063" s="55" t="s">
        <v>37</v>
      </c>
      <c r="R1063" s="55" t="s">
        <v>38</v>
      </c>
      <c r="S1063" s="55"/>
      <c r="T1063" s="55"/>
      <c r="U1063" s="55" t="s">
        <v>38</v>
      </c>
      <c r="V1063" s="55">
        <v>40.815638999999997</v>
      </c>
      <c r="W1063" s="55">
        <v>-74.070554999999999</v>
      </c>
      <c r="X1063" s="55" t="s">
        <v>110</v>
      </c>
      <c r="Y1063" s="55" t="s">
        <v>111</v>
      </c>
      <c r="Z1063" s="55" t="s">
        <v>34</v>
      </c>
      <c r="AA1063" s="55">
        <v>0</v>
      </c>
      <c r="AB1063" s="55" t="s">
        <v>41</v>
      </c>
      <c r="AC1063" s="55">
        <v>8</v>
      </c>
      <c r="AD1063" s="55"/>
      <c r="AE1063" s="55" t="s">
        <v>53</v>
      </c>
      <c r="AF1063" s="55" t="s">
        <v>54</v>
      </c>
      <c r="AG1063" s="55">
        <v>0.108126</v>
      </c>
      <c r="AH1063" s="57" t="s">
        <v>44</v>
      </c>
    </row>
    <row r="1064" spans="1:34" x14ac:dyDescent="0.25">
      <c r="A1064" s="54">
        <v>16131111</v>
      </c>
      <c r="B1064" s="55"/>
      <c r="C1064" s="55"/>
      <c r="D1064" s="55">
        <v>103126413</v>
      </c>
      <c r="E1064" s="55"/>
      <c r="F1064" s="55">
        <v>300</v>
      </c>
      <c r="G1064" s="55">
        <v>144735114</v>
      </c>
      <c r="H1064" s="55"/>
      <c r="I1064" s="55">
        <v>2275050011</v>
      </c>
      <c r="J1064" s="55">
        <v>2</v>
      </c>
      <c r="K1064" s="55" t="s">
        <v>34</v>
      </c>
      <c r="L1064" s="55" t="s">
        <v>108</v>
      </c>
      <c r="M1064" s="55">
        <v>34003</v>
      </c>
      <c r="N1064" s="55"/>
      <c r="O1064" s="55" t="s">
        <v>109</v>
      </c>
      <c r="P1064" s="55">
        <v>48811</v>
      </c>
      <c r="Q1064" s="55" t="s">
        <v>37</v>
      </c>
      <c r="R1064" s="55" t="s">
        <v>38</v>
      </c>
      <c r="S1064" s="55"/>
      <c r="T1064" s="55"/>
      <c r="U1064" s="55" t="s">
        <v>38</v>
      </c>
      <c r="V1064" s="55">
        <v>40.815638999999997</v>
      </c>
      <c r="W1064" s="55">
        <v>-74.070554999999999</v>
      </c>
      <c r="X1064" s="55" t="s">
        <v>110</v>
      </c>
      <c r="Y1064" s="55" t="s">
        <v>111</v>
      </c>
      <c r="Z1064" s="55" t="s">
        <v>34</v>
      </c>
      <c r="AA1064" s="55">
        <v>0</v>
      </c>
      <c r="AB1064" s="55" t="s">
        <v>41</v>
      </c>
      <c r="AC1064" s="55">
        <v>8</v>
      </c>
      <c r="AD1064" s="55"/>
      <c r="AE1064" s="55">
        <v>7439921</v>
      </c>
      <c r="AF1064" s="55" t="s">
        <v>55</v>
      </c>
      <c r="AG1064" s="55">
        <v>1.3835599999999999E-4</v>
      </c>
      <c r="AH1064" s="57" t="s">
        <v>44</v>
      </c>
    </row>
    <row r="1065" spans="1:34" x14ac:dyDescent="0.25">
      <c r="A1065" s="54">
        <v>12321711</v>
      </c>
      <c r="B1065" s="55"/>
      <c r="C1065" s="55"/>
      <c r="D1065" s="55">
        <v>61751913</v>
      </c>
      <c r="E1065" s="55"/>
      <c r="F1065" s="55">
        <v>300</v>
      </c>
      <c r="G1065" s="55">
        <v>80029914</v>
      </c>
      <c r="H1065" s="55"/>
      <c r="I1065" s="55">
        <v>2275050011</v>
      </c>
      <c r="J1065" s="55">
        <v>2</v>
      </c>
      <c r="K1065" s="55" t="s">
        <v>34</v>
      </c>
      <c r="L1065" s="55" t="s">
        <v>64</v>
      </c>
      <c r="M1065" s="55">
        <v>34019</v>
      </c>
      <c r="N1065" s="55"/>
      <c r="O1065" s="55" t="s">
        <v>112</v>
      </c>
      <c r="P1065" s="55">
        <v>48811</v>
      </c>
      <c r="Q1065" s="55" t="s">
        <v>37</v>
      </c>
      <c r="R1065" s="55" t="s">
        <v>38</v>
      </c>
      <c r="S1065" s="55"/>
      <c r="T1065" s="55"/>
      <c r="U1065" s="55" t="s">
        <v>38</v>
      </c>
      <c r="V1065" s="55">
        <v>40.5501</v>
      </c>
      <c r="W1065" s="55">
        <v>-75.016300000000001</v>
      </c>
      <c r="X1065" s="55" t="s">
        <v>39</v>
      </c>
      <c r="Y1065" s="55" t="s">
        <v>113</v>
      </c>
      <c r="Z1065" s="55" t="s">
        <v>34</v>
      </c>
      <c r="AA1065" s="55">
        <v>0</v>
      </c>
      <c r="AB1065" s="55" t="s">
        <v>41</v>
      </c>
      <c r="AC1065" s="55">
        <v>8</v>
      </c>
      <c r="AD1065" s="55"/>
      <c r="AE1065" s="55" t="s">
        <v>42</v>
      </c>
      <c r="AF1065" s="55" t="s">
        <v>43</v>
      </c>
      <c r="AG1065" s="55">
        <v>7.0088399999999997E-3</v>
      </c>
      <c r="AH1065" s="57" t="s">
        <v>44</v>
      </c>
    </row>
    <row r="1066" spans="1:34" x14ac:dyDescent="0.25">
      <c r="A1066" s="54">
        <v>12321711</v>
      </c>
      <c r="B1066" s="55"/>
      <c r="C1066" s="55"/>
      <c r="D1066" s="55">
        <v>61751913</v>
      </c>
      <c r="E1066" s="55"/>
      <c r="F1066" s="55">
        <v>300</v>
      </c>
      <c r="G1066" s="55">
        <v>80029914</v>
      </c>
      <c r="H1066" s="55"/>
      <c r="I1066" s="55">
        <v>2275050011</v>
      </c>
      <c r="J1066" s="55">
        <v>2</v>
      </c>
      <c r="K1066" s="55" t="s">
        <v>34</v>
      </c>
      <c r="L1066" s="55" t="s">
        <v>64</v>
      </c>
      <c r="M1066" s="55">
        <v>34019</v>
      </c>
      <c r="N1066" s="55"/>
      <c r="O1066" s="55" t="s">
        <v>112</v>
      </c>
      <c r="P1066" s="55">
        <v>48811</v>
      </c>
      <c r="Q1066" s="55" t="s">
        <v>37</v>
      </c>
      <c r="R1066" s="55" t="s">
        <v>38</v>
      </c>
      <c r="S1066" s="55"/>
      <c r="T1066" s="55"/>
      <c r="U1066" s="55" t="s">
        <v>38</v>
      </c>
      <c r="V1066" s="55">
        <v>40.5501</v>
      </c>
      <c r="W1066" s="55">
        <v>-75.016300000000001</v>
      </c>
      <c r="X1066" s="55" t="s">
        <v>39</v>
      </c>
      <c r="Y1066" s="55" t="s">
        <v>113</v>
      </c>
      <c r="Z1066" s="55" t="s">
        <v>34</v>
      </c>
      <c r="AA1066" s="55">
        <v>0</v>
      </c>
      <c r="AB1066" s="55" t="s">
        <v>41</v>
      </c>
      <c r="AC1066" s="55">
        <v>8</v>
      </c>
      <c r="AD1066" s="55"/>
      <c r="AE1066" s="55" t="s">
        <v>45</v>
      </c>
      <c r="AF1066" s="55" t="s">
        <v>46</v>
      </c>
      <c r="AG1066" s="55">
        <v>4.6578400000000001E-4</v>
      </c>
      <c r="AH1066" s="57" t="s">
        <v>44</v>
      </c>
    </row>
    <row r="1067" spans="1:34" x14ac:dyDescent="0.25">
      <c r="A1067" s="54">
        <v>12321711</v>
      </c>
      <c r="B1067" s="55"/>
      <c r="C1067" s="55"/>
      <c r="D1067" s="55">
        <v>61751913</v>
      </c>
      <c r="E1067" s="55"/>
      <c r="F1067" s="55">
        <v>300</v>
      </c>
      <c r="G1067" s="55">
        <v>80029914</v>
      </c>
      <c r="H1067" s="55"/>
      <c r="I1067" s="55">
        <v>2275050011</v>
      </c>
      <c r="J1067" s="55">
        <v>2</v>
      </c>
      <c r="K1067" s="55" t="s">
        <v>34</v>
      </c>
      <c r="L1067" s="55" t="s">
        <v>64</v>
      </c>
      <c r="M1067" s="55">
        <v>34019</v>
      </c>
      <c r="N1067" s="55"/>
      <c r="O1067" s="55" t="s">
        <v>112</v>
      </c>
      <c r="P1067" s="55">
        <v>48811</v>
      </c>
      <c r="Q1067" s="55" t="s">
        <v>37</v>
      </c>
      <c r="R1067" s="55" t="s">
        <v>38</v>
      </c>
      <c r="S1067" s="55"/>
      <c r="T1067" s="55"/>
      <c r="U1067" s="55" t="s">
        <v>38</v>
      </c>
      <c r="V1067" s="55">
        <v>40.5501</v>
      </c>
      <c r="W1067" s="55">
        <v>-75.016300000000001</v>
      </c>
      <c r="X1067" s="55" t="s">
        <v>39</v>
      </c>
      <c r="Y1067" s="55" t="s">
        <v>113</v>
      </c>
      <c r="Z1067" s="55" t="s">
        <v>34</v>
      </c>
      <c r="AA1067" s="55">
        <v>0</v>
      </c>
      <c r="AB1067" s="55" t="s">
        <v>41</v>
      </c>
      <c r="AC1067" s="55">
        <v>8</v>
      </c>
      <c r="AD1067" s="55"/>
      <c r="AE1067" s="55" t="s">
        <v>47</v>
      </c>
      <c r="AF1067" s="55" t="s">
        <v>48</v>
      </c>
      <c r="AG1067" s="55">
        <v>7.6073299999999998E-3</v>
      </c>
      <c r="AH1067" s="57" t="s">
        <v>44</v>
      </c>
    </row>
    <row r="1068" spans="1:34" x14ac:dyDescent="0.25">
      <c r="A1068" s="54">
        <v>12321711</v>
      </c>
      <c r="B1068" s="55"/>
      <c r="C1068" s="55"/>
      <c r="D1068" s="55">
        <v>61751913</v>
      </c>
      <c r="E1068" s="55"/>
      <c r="F1068" s="55">
        <v>300</v>
      </c>
      <c r="G1068" s="55">
        <v>80029914</v>
      </c>
      <c r="H1068" s="55"/>
      <c r="I1068" s="55">
        <v>2275050011</v>
      </c>
      <c r="J1068" s="55">
        <v>2</v>
      </c>
      <c r="K1068" s="55" t="s">
        <v>34</v>
      </c>
      <c r="L1068" s="55" t="s">
        <v>64</v>
      </c>
      <c r="M1068" s="55">
        <v>34019</v>
      </c>
      <c r="N1068" s="55"/>
      <c r="O1068" s="55" t="s">
        <v>112</v>
      </c>
      <c r="P1068" s="55">
        <v>48811</v>
      </c>
      <c r="Q1068" s="55" t="s">
        <v>37</v>
      </c>
      <c r="R1068" s="55" t="s">
        <v>38</v>
      </c>
      <c r="S1068" s="55"/>
      <c r="T1068" s="55"/>
      <c r="U1068" s="55" t="s">
        <v>38</v>
      </c>
      <c r="V1068" s="55">
        <v>40.5501</v>
      </c>
      <c r="W1068" s="55">
        <v>-75.016300000000001</v>
      </c>
      <c r="X1068" s="55" t="s">
        <v>39</v>
      </c>
      <c r="Y1068" s="55" t="s">
        <v>113</v>
      </c>
      <c r="Z1068" s="55" t="s">
        <v>34</v>
      </c>
      <c r="AA1068" s="55">
        <v>0</v>
      </c>
      <c r="AB1068" s="55" t="s">
        <v>41</v>
      </c>
      <c r="AC1068" s="55">
        <v>8</v>
      </c>
      <c r="AD1068" s="55"/>
      <c r="AE1068" s="55" t="s">
        <v>49</v>
      </c>
      <c r="AF1068" s="55" t="s">
        <v>50</v>
      </c>
      <c r="AG1068" s="55">
        <v>1.1025099999999999E-2</v>
      </c>
      <c r="AH1068" s="57" t="s">
        <v>44</v>
      </c>
    </row>
    <row r="1069" spans="1:34" x14ac:dyDescent="0.25">
      <c r="A1069" s="54">
        <v>12321711</v>
      </c>
      <c r="B1069" s="55"/>
      <c r="C1069" s="55"/>
      <c r="D1069" s="55">
        <v>61751913</v>
      </c>
      <c r="E1069" s="55"/>
      <c r="F1069" s="55">
        <v>300</v>
      </c>
      <c r="G1069" s="55">
        <v>80029914</v>
      </c>
      <c r="H1069" s="55"/>
      <c r="I1069" s="55">
        <v>2275050011</v>
      </c>
      <c r="J1069" s="55">
        <v>2</v>
      </c>
      <c r="K1069" s="55" t="s">
        <v>34</v>
      </c>
      <c r="L1069" s="55" t="s">
        <v>64</v>
      </c>
      <c r="M1069" s="55">
        <v>34019</v>
      </c>
      <c r="N1069" s="55"/>
      <c r="O1069" s="55" t="s">
        <v>112</v>
      </c>
      <c r="P1069" s="55">
        <v>48811</v>
      </c>
      <c r="Q1069" s="55" t="s">
        <v>37</v>
      </c>
      <c r="R1069" s="55" t="s">
        <v>38</v>
      </c>
      <c r="S1069" s="55"/>
      <c r="T1069" s="55"/>
      <c r="U1069" s="55" t="s">
        <v>38</v>
      </c>
      <c r="V1069" s="55">
        <v>40.5501</v>
      </c>
      <c r="W1069" s="55">
        <v>-75.016300000000001</v>
      </c>
      <c r="X1069" s="55" t="s">
        <v>39</v>
      </c>
      <c r="Y1069" s="55" t="s">
        <v>113</v>
      </c>
      <c r="Z1069" s="55" t="s">
        <v>34</v>
      </c>
      <c r="AA1069" s="55">
        <v>0</v>
      </c>
      <c r="AB1069" s="55" t="s">
        <v>41</v>
      </c>
      <c r="AC1069" s="55">
        <v>8</v>
      </c>
      <c r="AD1069" s="55"/>
      <c r="AE1069" s="55" t="s">
        <v>51</v>
      </c>
      <c r="AF1069" s="55" t="s">
        <v>52</v>
      </c>
      <c r="AG1069" s="55">
        <v>3.0276000000000001E-3</v>
      </c>
      <c r="AH1069" s="57" t="s">
        <v>44</v>
      </c>
    </row>
    <row r="1070" spans="1:34" x14ac:dyDescent="0.25">
      <c r="A1070" s="54">
        <v>12321711</v>
      </c>
      <c r="B1070" s="55"/>
      <c r="C1070" s="55"/>
      <c r="D1070" s="55">
        <v>61751913</v>
      </c>
      <c r="E1070" s="55"/>
      <c r="F1070" s="55">
        <v>300</v>
      </c>
      <c r="G1070" s="55">
        <v>80029914</v>
      </c>
      <c r="H1070" s="55"/>
      <c r="I1070" s="55">
        <v>2275050011</v>
      </c>
      <c r="J1070" s="55">
        <v>2</v>
      </c>
      <c r="K1070" s="55" t="s">
        <v>34</v>
      </c>
      <c r="L1070" s="55" t="s">
        <v>64</v>
      </c>
      <c r="M1070" s="55">
        <v>34019</v>
      </c>
      <c r="N1070" s="55"/>
      <c r="O1070" s="55" t="s">
        <v>112</v>
      </c>
      <c r="P1070" s="55">
        <v>48811</v>
      </c>
      <c r="Q1070" s="55" t="s">
        <v>37</v>
      </c>
      <c r="R1070" s="55" t="s">
        <v>38</v>
      </c>
      <c r="S1070" s="55"/>
      <c r="T1070" s="55"/>
      <c r="U1070" s="55" t="s">
        <v>38</v>
      </c>
      <c r="V1070" s="55">
        <v>40.5501</v>
      </c>
      <c r="W1070" s="55">
        <v>-75.016300000000001</v>
      </c>
      <c r="X1070" s="55" t="s">
        <v>39</v>
      </c>
      <c r="Y1070" s="55" t="s">
        <v>113</v>
      </c>
      <c r="Z1070" s="55" t="s">
        <v>34</v>
      </c>
      <c r="AA1070" s="55">
        <v>0</v>
      </c>
      <c r="AB1070" s="55" t="s">
        <v>41</v>
      </c>
      <c r="AC1070" s="55">
        <v>8</v>
      </c>
      <c r="AD1070" s="55"/>
      <c r="AE1070" s="55" t="s">
        <v>53</v>
      </c>
      <c r="AF1070" s="55" t="s">
        <v>54</v>
      </c>
      <c r="AG1070" s="55">
        <v>0.55959300000000001</v>
      </c>
      <c r="AH1070" s="57" t="s">
        <v>44</v>
      </c>
    </row>
    <row r="1071" spans="1:34" x14ac:dyDescent="0.25">
      <c r="A1071" s="54">
        <v>12321711</v>
      </c>
      <c r="B1071" s="55"/>
      <c r="C1071" s="55"/>
      <c r="D1071" s="55">
        <v>61751913</v>
      </c>
      <c r="E1071" s="55"/>
      <c r="F1071" s="55">
        <v>300</v>
      </c>
      <c r="G1071" s="55">
        <v>80029914</v>
      </c>
      <c r="H1071" s="55"/>
      <c r="I1071" s="55">
        <v>2275050011</v>
      </c>
      <c r="J1071" s="55">
        <v>2</v>
      </c>
      <c r="K1071" s="55" t="s">
        <v>34</v>
      </c>
      <c r="L1071" s="55" t="s">
        <v>64</v>
      </c>
      <c r="M1071" s="55">
        <v>34019</v>
      </c>
      <c r="N1071" s="55"/>
      <c r="O1071" s="55" t="s">
        <v>112</v>
      </c>
      <c r="P1071" s="55">
        <v>48811</v>
      </c>
      <c r="Q1071" s="55" t="s">
        <v>37</v>
      </c>
      <c r="R1071" s="55" t="s">
        <v>38</v>
      </c>
      <c r="S1071" s="55"/>
      <c r="T1071" s="55"/>
      <c r="U1071" s="55" t="s">
        <v>38</v>
      </c>
      <c r="V1071" s="55">
        <v>40.5501</v>
      </c>
      <c r="W1071" s="55">
        <v>-75.016300000000001</v>
      </c>
      <c r="X1071" s="55" t="s">
        <v>39</v>
      </c>
      <c r="Y1071" s="55" t="s">
        <v>113</v>
      </c>
      <c r="Z1071" s="55" t="s">
        <v>34</v>
      </c>
      <c r="AA1071" s="55">
        <v>0</v>
      </c>
      <c r="AB1071" s="55" t="s">
        <v>41</v>
      </c>
      <c r="AC1071" s="55">
        <v>8</v>
      </c>
      <c r="AD1071" s="55"/>
      <c r="AE1071" s="55">
        <v>7439921</v>
      </c>
      <c r="AF1071" s="55" t="s">
        <v>55</v>
      </c>
      <c r="AG1071" s="55">
        <v>7.1604600000000002E-4</v>
      </c>
      <c r="AH1071" s="57" t="s">
        <v>44</v>
      </c>
    </row>
    <row r="1072" spans="1:34" x14ac:dyDescent="0.25">
      <c r="A1072" s="54">
        <v>12395311</v>
      </c>
      <c r="B1072" s="55"/>
      <c r="C1072" s="55"/>
      <c r="D1072" s="55">
        <v>61581713</v>
      </c>
      <c r="E1072" s="55"/>
      <c r="F1072" s="55">
        <v>300</v>
      </c>
      <c r="G1072" s="55">
        <v>79693814</v>
      </c>
      <c r="H1072" s="55"/>
      <c r="I1072" s="55">
        <v>2275050012</v>
      </c>
      <c r="J1072" s="55">
        <v>2</v>
      </c>
      <c r="K1072" s="55" t="s">
        <v>34</v>
      </c>
      <c r="L1072" s="55" t="s">
        <v>79</v>
      </c>
      <c r="M1072" s="55">
        <v>34027</v>
      </c>
      <c r="N1072" s="55"/>
      <c r="O1072" s="55" t="s">
        <v>114</v>
      </c>
      <c r="P1072" s="55">
        <v>48811</v>
      </c>
      <c r="Q1072" s="55" t="s">
        <v>37</v>
      </c>
      <c r="R1072" s="55" t="s">
        <v>38</v>
      </c>
      <c r="S1072" s="55"/>
      <c r="T1072" s="55"/>
      <c r="U1072" s="55" t="s">
        <v>38</v>
      </c>
      <c r="V1072" s="55">
        <v>40.896799999999999</v>
      </c>
      <c r="W1072" s="55">
        <v>-74.719099999999997</v>
      </c>
      <c r="X1072" s="55" t="s">
        <v>39</v>
      </c>
      <c r="Y1072" s="55" t="s">
        <v>115</v>
      </c>
      <c r="Z1072" s="55" t="s">
        <v>34</v>
      </c>
      <c r="AA1072" s="55">
        <v>0</v>
      </c>
      <c r="AB1072" s="55" t="s">
        <v>41</v>
      </c>
      <c r="AC1072" s="55">
        <v>8</v>
      </c>
      <c r="AD1072" s="55"/>
      <c r="AE1072" s="55" t="s">
        <v>42</v>
      </c>
      <c r="AF1072" s="55" t="s">
        <v>43</v>
      </c>
      <c r="AG1072" s="55">
        <v>1.1376499999999999E-2</v>
      </c>
      <c r="AH1072" s="57" t="s">
        <v>44</v>
      </c>
    </row>
    <row r="1073" spans="1:34" x14ac:dyDescent="0.25">
      <c r="A1073" s="54">
        <v>12395311</v>
      </c>
      <c r="B1073" s="55"/>
      <c r="C1073" s="55"/>
      <c r="D1073" s="55">
        <v>61581713</v>
      </c>
      <c r="E1073" s="55"/>
      <c r="F1073" s="55">
        <v>300</v>
      </c>
      <c r="G1073" s="55">
        <v>79693714</v>
      </c>
      <c r="H1073" s="55"/>
      <c r="I1073" s="55">
        <v>2275050011</v>
      </c>
      <c r="J1073" s="55">
        <v>2</v>
      </c>
      <c r="K1073" s="55" t="s">
        <v>34</v>
      </c>
      <c r="L1073" s="55" t="s">
        <v>79</v>
      </c>
      <c r="M1073" s="55">
        <v>34027</v>
      </c>
      <c r="N1073" s="55"/>
      <c r="O1073" s="55" t="s">
        <v>114</v>
      </c>
      <c r="P1073" s="55">
        <v>48811</v>
      </c>
      <c r="Q1073" s="55" t="s">
        <v>37</v>
      </c>
      <c r="R1073" s="55" t="s">
        <v>38</v>
      </c>
      <c r="S1073" s="55"/>
      <c r="T1073" s="55"/>
      <c r="U1073" s="55" t="s">
        <v>38</v>
      </c>
      <c r="V1073" s="55">
        <v>40.896799999999999</v>
      </c>
      <c r="W1073" s="55">
        <v>-74.719099999999997</v>
      </c>
      <c r="X1073" s="55" t="s">
        <v>39</v>
      </c>
      <c r="Y1073" s="55" t="s">
        <v>115</v>
      </c>
      <c r="Z1073" s="55" t="s">
        <v>34</v>
      </c>
      <c r="AA1073" s="55">
        <v>0</v>
      </c>
      <c r="AB1073" s="55" t="s">
        <v>41</v>
      </c>
      <c r="AC1073" s="55">
        <v>8</v>
      </c>
      <c r="AD1073" s="55"/>
      <c r="AE1073" s="55" t="s">
        <v>42</v>
      </c>
      <c r="AF1073" s="55" t="s">
        <v>43</v>
      </c>
      <c r="AG1073" s="55">
        <v>1.3542700000000001E-3</v>
      </c>
      <c r="AH1073" s="57" t="s">
        <v>44</v>
      </c>
    </row>
    <row r="1074" spans="1:34" x14ac:dyDescent="0.25">
      <c r="A1074" s="54">
        <v>12395311</v>
      </c>
      <c r="B1074" s="55"/>
      <c r="C1074" s="55"/>
      <c r="D1074" s="55">
        <v>61581713</v>
      </c>
      <c r="E1074" s="55"/>
      <c r="F1074" s="55">
        <v>300</v>
      </c>
      <c r="G1074" s="55">
        <v>79693714</v>
      </c>
      <c r="H1074" s="55"/>
      <c r="I1074" s="55">
        <v>2275050011</v>
      </c>
      <c r="J1074" s="55">
        <v>2</v>
      </c>
      <c r="K1074" s="55" t="s">
        <v>34</v>
      </c>
      <c r="L1074" s="55" t="s">
        <v>79</v>
      </c>
      <c r="M1074" s="55">
        <v>34027</v>
      </c>
      <c r="N1074" s="55"/>
      <c r="O1074" s="55" t="s">
        <v>114</v>
      </c>
      <c r="P1074" s="55">
        <v>48811</v>
      </c>
      <c r="Q1074" s="55" t="s">
        <v>37</v>
      </c>
      <c r="R1074" s="55" t="s">
        <v>38</v>
      </c>
      <c r="S1074" s="55"/>
      <c r="T1074" s="55"/>
      <c r="U1074" s="55" t="s">
        <v>38</v>
      </c>
      <c r="V1074" s="55">
        <v>40.896799999999999</v>
      </c>
      <c r="W1074" s="55">
        <v>-74.719099999999997</v>
      </c>
      <c r="X1074" s="55" t="s">
        <v>39</v>
      </c>
      <c r="Y1074" s="55" t="s">
        <v>115</v>
      </c>
      <c r="Z1074" s="55" t="s">
        <v>34</v>
      </c>
      <c r="AA1074" s="55">
        <v>0</v>
      </c>
      <c r="AB1074" s="55" t="s">
        <v>41</v>
      </c>
      <c r="AC1074" s="55">
        <v>8</v>
      </c>
      <c r="AD1074" s="55"/>
      <c r="AE1074" s="55" t="s">
        <v>45</v>
      </c>
      <c r="AF1074" s="55" t="s">
        <v>46</v>
      </c>
      <c r="AG1074" s="55">
        <v>9.0000000000000006E-5</v>
      </c>
      <c r="AH1074" s="57" t="s">
        <v>44</v>
      </c>
    </row>
    <row r="1075" spans="1:34" x14ac:dyDescent="0.25">
      <c r="A1075" s="54">
        <v>12395311</v>
      </c>
      <c r="B1075" s="55"/>
      <c r="C1075" s="55"/>
      <c r="D1075" s="55">
        <v>61581713</v>
      </c>
      <c r="E1075" s="55"/>
      <c r="F1075" s="55">
        <v>300</v>
      </c>
      <c r="G1075" s="55">
        <v>79693814</v>
      </c>
      <c r="H1075" s="55"/>
      <c r="I1075" s="55">
        <v>2275050012</v>
      </c>
      <c r="J1075" s="55">
        <v>2</v>
      </c>
      <c r="K1075" s="55" t="s">
        <v>34</v>
      </c>
      <c r="L1075" s="55" t="s">
        <v>79</v>
      </c>
      <c r="M1075" s="55">
        <v>34027</v>
      </c>
      <c r="N1075" s="55"/>
      <c r="O1075" s="55" t="s">
        <v>114</v>
      </c>
      <c r="P1075" s="55">
        <v>48811</v>
      </c>
      <c r="Q1075" s="55" t="s">
        <v>37</v>
      </c>
      <c r="R1075" s="55" t="s">
        <v>38</v>
      </c>
      <c r="S1075" s="55"/>
      <c r="T1075" s="55"/>
      <c r="U1075" s="55" t="s">
        <v>38</v>
      </c>
      <c r="V1075" s="55">
        <v>40.896799999999999</v>
      </c>
      <c r="W1075" s="55">
        <v>-74.719099999999997</v>
      </c>
      <c r="X1075" s="55" t="s">
        <v>39</v>
      </c>
      <c r="Y1075" s="55" t="s">
        <v>115</v>
      </c>
      <c r="Z1075" s="55" t="s">
        <v>34</v>
      </c>
      <c r="AA1075" s="55">
        <v>0</v>
      </c>
      <c r="AB1075" s="55" t="s">
        <v>41</v>
      </c>
      <c r="AC1075" s="55">
        <v>8</v>
      </c>
      <c r="AD1075" s="55"/>
      <c r="AE1075" s="55" t="s">
        <v>45</v>
      </c>
      <c r="AF1075" s="55" t="s">
        <v>46</v>
      </c>
      <c r="AG1075" s="55">
        <v>1.2140199999999999E-3</v>
      </c>
      <c r="AH1075" s="57" t="s">
        <v>44</v>
      </c>
    </row>
    <row r="1076" spans="1:34" x14ac:dyDescent="0.25">
      <c r="A1076" s="54">
        <v>12395311</v>
      </c>
      <c r="B1076" s="55"/>
      <c r="C1076" s="55"/>
      <c r="D1076" s="55">
        <v>61581713</v>
      </c>
      <c r="E1076" s="55"/>
      <c r="F1076" s="55">
        <v>300</v>
      </c>
      <c r="G1076" s="55">
        <v>79693814</v>
      </c>
      <c r="H1076" s="55"/>
      <c r="I1076" s="55">
        <v>2275050012</v>
      </c>
      <c r="J1076" s="55">
        <v>2</v>
      </c>
      <c r="K1076" s="55" t="s">
        <v>34</v>
      </c>
      <c r="L1076" s="55" t="s">
        <v>79</v>
      </c>
      <c r="M1076" s="55">
        <v>34027</v>
      </c>
      <c r="N1076" s="55"/>
      <c r="O1076" s="55" t="s">
        <v>114</v>
      </c>
      <c r="P1076" s="55">
        <v>48811</v>
      </c>
      <c r="Q1076" s="55" t="s">
        <v>37</v>
      </c>
      <c r="R1076" s="55" t="s">
        <v>38</v>
      </c>
      <c r="S1076" s="55"/>
      <c r="T1076" s="55"/>
      <c r="U1076" s="55" t="s">
        <v>38</v>
      </c>
      <c r="V1076" s="55">
        <v>40.896799999999999</v>
      </c>
      <c r="W1076" s="55">
        <v>-74.719099999999997</v>
      </c>
      <c r="X1076" s="55" t="s">
        <v>39</v>
      </c>
      <c r="Y1076" s="55" t="s">
        <v>115</v>
      </c>
      <c r="Z1076" s="55" t="s">
        <v>34</v>
      </c>
      <c r="AA1076" s="55">
        <v>0</v>
      </c>
      <c r="AB1076" s="55" t="s">
        <v>41</v>
      </c>
      <c r="AC1076" s="55">
        <v>8</v>
      </c>
      <c r="AD1076" s="55"/>
      <c r="AE1076" s="55" t="s">
        <v>47</v>
      </c>
      <c r="AF1076" s="55" t="s">
        <v>48</v>
      </c>
      <c r="AG1076" s="55">
        <v>3.8118200000000001E-3</v>
      </c>
      <c r="AH1076" s="57" t="s">
        <v>44</v>
      </c>
    </row>
    <row r="1077" spans="1:34" x14ac:dyDescent="0.25">
      <c r="A1077" s="54">
        <v>12395311</v>
      </c>
      <c r="B1077" s="55"/>
      <c r="C1077" s="55"/>
      <c r="D1077" s="55">
        <v>61581713</v>
      </c>
      <c r="E1077" s="55"/>
      <c r="F1077" s="55">
        <v>300</v>
      </c>
      <c r="G1077" s="55">
        <v>79693714</v>
      </c>
      <c r="H1077" s="55"/>
      <c r="I1077" s="55">
        <v>2275050011</v>
      </c>
      <c r="J1077" s="55">
        <v>2</v>
      </c>
      <c r="K1077" s="55" t="s">
        <v>34</v>
      </c>
      <c r="L1077" s="55" t="s">
        <v>79</v>
      </c>
      <c r="M1077" s="55">
        <v>34027</v>
      </c>
      <c r="N1077" s="55"/>
      <c r="O1077" s="55" t="s">
        <v>114</v>
      </c>
      <c r="P1077" s="55">
        <v>48811</v>
      </c>
      <c r="Q1077" s="55" t="s">
        <v>37</v>
      </c>
      <c r="R1077" s="55" t="s">
        <v>38</v>
      </c>
      <c r="S1077" s="55"/>
      <c r="T1077" s="55"/>
      <c r="U1077" s="55" t="s">
        <v>38</v>
      </c>
      <c r="V1077" s="55">
        <v>40.896799999999999</v>
      </c>
      <c r="W1077" s="55">
        <v>-74.719099999999997</v>
      </c>
      <c r="X1077" s="55" t="s">
        <v>39</v>
      </c>
      <c r="Y1077" s="55" t="s">
        <v>115</v>
      </c>
      <c r="Z1077" s="55" t="s">
        <v>34</v>
      </c>
      <c r="AA1077" s="55">
        <v>0</v>
      </c>
      <c r="AB1077" s="55" t="s">
        <v>41</v>
      </c>
      <c r="AC1077" s="55">
        <v>8</v>
      </c>
      <c r="AD1077" s="55"/>
      <c r="AE1077" s="55" t="s">
        <v>47</v>
      </c>
      <c r="AF1077" s="55" t="s">
        <v>48</v>
      </c>
      <c r="AG1077" s="55">
        <v>1.4699100000000001E-3</v>
      </c>
      <c r="AH1077" s="57" t="s">
        <v>44</v>
      </c>
    </row>
    <row r="1078" spans="1:34" x14ac:dyDescent="0.25">
      <c r="A1078" s="54">
        <v>12395311</v>
      </c>
      <c r="B1078" s="55"/>
      <c r="C1078" s="55"/>
      <c r="D1078" s="55">
        <v>61581713</v>
      </c>
      <c r="E1078" s="55"/>
      <c r="F1078" s="55">
        <v>300</v>
      </c>
      <c r="G1078" s="55">
        <v>79693714</v>
      </c>
      <c r="H1078" s="55"/>
      <c r="I1078" s="55">
        <v>2275050011</v>
      </c>
      <c r="J1078" s="55">
        <v>2</v>
      </c>
      <c r="K1078" s="55" t="s">
        <v>34</v>
      </c>
      <c r="L1078" s="55" t="s">
        <v>79</v>
      </c>
      <c r="M1078" s="55">
        <v>34027</v>
      </c>
      <c r="N1078" s="55"/>
      <c r="O1078" s="55" t="s">
        <v>114</v>
      </c>
      <c r="P1078" s="55">
        <v>48811</v>
      </c>
      <c r="Q1078" s="55" t="s">
        <v>37</v>
      </c>
      <c r="R1078" s="55" t="s">
        <v>38</v>
      </c>
      <c r="S1078" s="55"/>
      <c r="T1078" s="55"/>
      <c r="U1078" s="55" t="s">
        <v>38</v>
      </c>
      <c r="V1078" s="55">
        <v>40.896799999999999</v>
      </c>
      <c r="W1078" s="55">
        <v>-74.719099999999997</v>
      </c>
      <c r="X1078" s="55" t="s">
        <v>39</v>
      </c>
      <c r="Y1078" s="55" t="s">
        <v>115</v>
      </c>
      <c r="Z1078" s="55" t="s">
        <v>34</v>
      </c>
      <c r="AA1078" s="55">
        <v>0</v>
      </c>
      <c r="AB1078" s="55" t="s">
        <v>41</v>
      </c>
      <c r="AC1078" s="55">
        <v>8</v>
      </c>
      <c r="AD1078" s="55"/>
      <c r="AE1078" s="55" t="s">
        <v>49</v>
      </c>
      <c r="AF1078" s="55" t="s">
        <v>50</v>
      </c>
      <c r="AG1078" s="55">
        <v>2.1302999999999999E-3</v>
      </c>
      <c r="AH1078" s="57" t="s">
        <v>44</v>
      </c>
    </row>
    <row r="1079" spans="1:34" x14ac:dyDescent="0.25">
      <c r="A1079" s="54">
        <v>12395311</v>
      </c>
      <c r="B1079" s="55"/>
      <c r="C1079" s="55"/>
      <c r="D1079" s="55">
        <v>61581713</v>
      </c>
      <c r="E1079" s="55"/>
      <c r="F1079" s="55">
        <v>300</v>
      </c>
      <c r="G1079" s="55">
        <v>79693814</v>
      </c>
      <c r="H1079" s="55"/>
      <c r="I1079" s="55">
        <v>2275050012</v>
      </c>
      <c r="J1079" s="55">
        <v>2</v>
      </c>
      <c r="K1079" s="55" t="s">
        <v>34</v>
      </c>
      <c r="L1079" s="55" t="s">
        <v>79</v>
      </c>
      <c r="M1079" s="55">
        <v>34027</v>
      </c>
      <c r="N1079" s="55"/>
      <c r="O1079" s="55" t="s">
        <v>114</v>
      </c>
      <c r="P1079" s="55">
        <v>48811</v>
      </c>
      <c r="Q1079" s="55" t="s">
        <v>37</v>
      </c>
      <c r="R1079" s="55" t="s">
        <v>38</v>
      </c>
      <c r="S1079" s="55"/>
      <c r="T1079" s="55"/>
      <c r="U1079" s="55" t="s">
        <v>38</v>
      </c>
      <c r="V1079" s="55">
        <v>40.896799999999999</v>
      </c>
      <c r="W1079" s="55">
        <v>-74.719099999999997</v>
      </c>
      <c r="X1079" s="55" t="s">
        <v>39</v>
      </c>
      <c r="Y1079" s="55" t="s">
        <v>115</v>
      </c>
      <c r="Z1079" s="55" t="s">
        <v>34</v>
      </c>
      <c r="AA1079" s="55">
        <v>0</v>
      </c>
      <c r="AB1079" s="55" t="s">
        <v>41</v>
      </c>
      <c r="AC1079" s="55">
        <v>8</v>
      </c>
      <c r="AD1079" s="55"/>
      <c r="AE1079" s="55" t="s">
        <v>49</v>
      </c>
      <c r="AF1079" s="55" t="s">
        <v>50</v>
      </c>
      <c r="AG1079" s="55">
        <v>3.9055499999999998E-3</v>
      </c>
      <c r="AH1079" s="57" t="s">
        <v>44</v>
      </c>
    </row>
    <row r="1080" spans="1:34" x14ac:dyDescent="0.25">
      <c r="A1080" s="54">
        <v>12395311</v>
      </c>
      <c r="B1080" s="55"/>
      <c r="C1080" s="55"/>
      <c r="D1080" s="55">
        <v>61581713</v>
      </c>
      <c r="E1080" s="55"/>
      <c r="F1080" s="55">
        <v>300</v>
      </c>
      <c r="G1080" s="55">
        <v>79693814</v>
      </c>
      <c r="H1080" s="55"/>
      <c r="I1080" s="55">
        <v>2275050012</v>
      </c>
      <c r="J1080" s="55">
        <v>2</v>
      </c>
      <c r="K1080" s="55" t="s">
        <v>34</v>
      </c>
      <c r="L1080" s="55" t="s">
        <v>79</v>
      </c>
      <c r="M1080" s="55">
        <v>34027</v>
      </c>
      <c r="N1080" s="55"/>
      <c r="O1080" s="55" t="s">
        <v>114</v>
      </c>
      <c r="P1080" s="55">
        <v>48811</v>
      </c>
      <c r="Q1080" s="55" t="s">
        <v>37</v>
      </c>
      <c r="R1080" s="55" t="s">
        <v>38</v>
      </c>
      <c r="S1080" s="55"/>
      <c r="T1080" s="55"/>
      <c r="U1080" s="55" t="s">
        <v>38</v>
      </c>
      <c r="V1080" s="55">
        <v>40.896799999999999</v>
      </c>
      <c r="W1080" s="55">
        <v>-74.719099999999997</v>
      </c>
      <c r="X1080" s="55" t="s">
        <v>39</v>
      </c>
      <c r="Y1080" s="55" t="s">
        <v>115</v>
      </c>
      <c r="Z1080" s="55" t="s">
        <v>34</v>
      </c>
      <c r="AA1080" s="55">
        <v>0</v>
      </c>
      <c r="AB1080" s="55" t="s">
        <v>41</v>
      </c>
      <c r="AC1080" s="55">
        <v>8</v>
      </c>
      <c r="AD1080" s="55"/>
      <c r="AE1080" s="55" t="s">
        <v>51</v>
      </c>
      <c r="AF1080" s="55" t="s">
        <v>52</v>
      </c>
      <c r="AG1080" s="55">
        <v>5.3417999999999998E-3</v>
      </c>
      <c r="AH1080" s="57" t="s">
        <v>44</v>
      </c>
    </row>
    <row r="1081" spans="1:34" x14ac:dyDescent="0.25">
      <c r="A1081" s="54">
        <v>12395311</v>
      </c>
      <c r="B1081" s="55"/>
      <c r="C1081" s="55"/>
      <c r="D1081" s="55">
        <v>61581713</v>
      </c>
      <c r="E1081" s="55"/>
      <c r="F1081" s="55">
        <v>300</v>
      </c>
      <c r="G1081" s="55">
        <v>79693714</v>
      </c>
      <c r="H1081" s="55"/>
      <c r="I1081" s="55">
        <v>2275050011</v>
      </c>
      <c r="J1081" s="55">
        <v>2</v>
      </c>
      <c r="K1081" s="55" t="s">
        <v>34</v>
      </c>
      <c r="L1081" s="55" t="s">
        <v>79</v>
      </c>
      <c r="M1081" s="55">
        <v>34027</v>
      </c>
      <c r="N1081" s="55"/>
      <c r="O1081" s="55" t="s">
        <v>114</v>
      </c>
      <c r="P1081" s="55">
        <v>48811</v>
      </c>
      <c r="Q1081" s="55" t="s">
        <v>37</v>
      </c>
      <c r="R1081" s="55" t="s">
        <v>38</v>
      </c>
      <c r="S1081" s="55"/>
      <c r="T1081" s="55"/>
      <c r="U1081" s="55" t="s">
        <v>38</v>
      </c>
      <c r="V1081" s="55">
        <v>40.896799999999999</v>
      </c>
      <c r="W1081" s="55">
        <v>-74.719099999999997</v>
      </c>
      <c r="X1081" s="55" t="s">
        <v>39</v>
      </c>
      <c r="Y1081" s="55" t="s">
        <v>115</v>
      </c>
      <c r="Z1081" s="55" t="s">
        <v>34</v>
      </c>
      <c r="AA1081" s="55">
        <v>0</v>
      </c>
      <c r="AB1081" s="55" t="s">
        <v>41</v>
      </c>
      <c r="AC1081" s="55">
        <v>8</v>
      </c>
      <c r="AD1081" s="55"/>
      <c r="AE1081" s="55" t="s">
        <v>51</v>
      </c>
      <c r="AF1081" s="55" t="s">
        <v>52</v>
      </c>
      <c r="AG1081" s="55">
        <v>5.8500000000000002E-4</v>
      </c>
      <c r="AH1081" s="57" t="s">
        <v>44</v>
      </c>
    </row>
    <row r="1082" spans="1:34" x14ac:dyDescent="0.25">
      <c r="A1082" s="54">
        <v>12395311</v>
      </c>
      <c r="B1082" s="55"/>
      <c r="C1082" s="55"/>
      <c r="D1082" s="55">
        <v>61581713</v>
      </c>
      <c r="E1082" s="55"/>
      <c r="F1082" s="55">
        <v>300</v>
      </c>
      <c r="G1082" s="55">
        <v>79693814</v>
      </c>
      <c r="H1082" s="55"/>
      <c r="I1082" s="55">
        <v>2275050012</v>
      </c>
      <c r="J1082" s="55">
        <v>2</v>
      </c>
      <c r="K1082" s="55" t="s">
        <v>34</v>
      </c>
      <c r="L1082" s="55" t="s">
        <v>79</v>
      </c>
      <c r="M1082" s="55">
        <v>34027</v>
      </c>
      <c r="N1082" s="55"/>
      <c r="O1082" s="55" t="s">
        <v>114</v>
      </c>
      <c r="P1082" s="55">
        <v>48811</v>
      </c>
      <c r="Q1082" s="55" t="s">
        <v>37</v>
      </c>
      <c r="R1082" s="55" t="s">
        <v>38</v>
      </c>
      <c r="S1082" s="55"/>
      <c r="T1082" s="55"/>
      <c r="U1082" s="55" t="s">
        <v>38</v>
      </c>
      <c r="V1082" s="55">
        <v>40.896799999999999</v>
      </c>
      <c r="W1082" s="55">
        <v>-74.719099999999997</v>
      </c>
      <c r="X1082" s="55" t="s">
        <v>39</v>
      </c>
      <c r="Y1082" s="55" t="s">
        <v>115</v>
      </c>
      <c r="Z1082" s="55" t="s">
        <v>34</v>
      </c>
      <c r="AA1082" s="55">
        <v>0</v>
      </c>
      <c r="AB1082" s="55" t="s">
        <v>41</v>
      </c>
      <c r="AC1082" s="55">
        <v>8</v>
      </c>
      <c r="AD1082" s="55"/>
      <c r="AE1082" s="55" t="s">
        <v>53</v>
      </c>
      <c r="AF1082" s="55" t="s">
        <v>54</v>
      </c>
      <c r="AG1082" s="55">
        <v>0.15802099999999999</v>
      </c>
      <c r="AH1082" s="57" t="s">
        <v>44</v>
      </c>
    </row>
    <row r="1083" spans="1:34" x14ac:dyDescent="0.25">
      <c r="A1083" s="54">
        <v>12395311</v>
      </c>
      <c r="B1083" s="55"/>
      <c r="C1083" s="55"/>
      <c r="D1083" s="55">
        <v>61581713</v>
      </c>
      <c r="E1083" s="55"/>
      <c r="F1083" s="55">
        <v>300</v>
      </c>
      <c r="G1083" s="55">
        <v>79693714</v>
      </c>
      <c r="H1083" s="55"/>
      <c r="I1083" s="55">
        <v>2275050011</v>
      </c>
      <c r="J1083" s="55">
        <v>2</v>
      </c>
      <c r="K1083" s="55" t="s">
        <v>34</v>
      </c>
      <c r="L1083" s="55" t="s">
        <v>79</v>
      </c>
      <c r="M1083" s="55">
        <v>34027</v>
      </c>
      <c r="N1083" s="55"/>
      <c r="O1083" s="55" t="s">
        <v>114</v>
      </c>
      <c r="P1083" s="55">
        <v>48811</v>
      </c>
      <c r="Q1083" s="55" t="s">
        <v>37</v>
      </c>
      <c r="R1083" s="55" t="s">
        <v>38</v>
      </c>
      <c r="S1083" s="55"/>
      <c r="T1083" s="55"/>
      <c r="U1083" s="55" t="s">
        <v>38</v>
      </c>
      <c r="V1083" s="55">
        <v>40.896799999999999</v>
      </c>
      <c r="W1083" s="55">
        <v>-74.719099999999997</v>
      </c>
      <c r="X1083" s="55" t="s">
        <v>39</v>
      </c>
      <c r="Y1083" s="55" t="s">
        <v>115</v>
      </c>
      <c r="Z1083" s="55" t="s">
        <v>34</v>
      </c>
      <c r="AA1083" s="55">
        <v>0</v>
      </c>
      <c r="AB1083" s="55" t="s">
        <v>41</v>
      </c>
      <c r="AC1083" s="55">
        <v>8</v>
      </c>
      <c r="AD1083" s="55"/>
      <c r="AE1083" s="55" t="s">
        <v>53</v>
      </c>
      <c r="AF1083" s="55" t="s">
        <v>54</v>
      </c>
      <c r="AG1083" s="55">
        <v>0.108126</v>
      </c>
      <c r="AH1083" s="57" t="s">
        <v>44</v>
      </c>
    </row>
    <row r="1084" spans="1:34" x14ac:dyDescent="0.25">
      <c r="A1084" s="54">
        <v>12395311</v>
      </c>
      <c r="B1084" s="55"/>
      <c r="C1084" s="55"/>
      <c r="D1084" s="55">
        <v>61581713</v>
      </c>
      <c r="E1084" s="55"/>
      <c r="F1084" s="55">
        <v>300</v>
      </c>
      <c r="G1084" s="55">
        <v>79693714</v>
      </c>
      <c r="H1084" s="55"/>
      <c r="I1084" s="55">
        <v>2275050011</v>
      </c>
      <c r="J1084" s="55">
        <v>2</v>
      </c>
      <c r="K1084" s="55" t="s">
        <v>34</v>
      </c>
      <c r="L1084" s="55" t="s">
        <v>79</v>
      </c>
      <c r="M1084" s="55">
        <v>34027</v>
      </c>
      <c r="N1084" s="55"/>
      <c r="O1084" s="55" t="s">
        <v>114</v>
      </c>
      <c r="P1084" s="55">
        <v>48811</v>
      </c>
      <c r="Q1084" s="55" t="s">
        <v>37</v>
      </c>
      <c r="R1084" s="55" t="s">
        <v>38</v>
      </c>
      <c r="S1084" s="55"/>
      <c r="T1084" s="55"/>
      <c r="U1084" s="55" t="s">
        <v>38</v>
      </c>
      <c r="V1084" s="55">
        <v>40.896799999999999</v>
      </c>
      <c r="W1084" s="55">
        <v>-74.719099999999997</v>
      </c>
      <c r="X1084" s="55" t="s">
        <v>39</v>
      </c>
      <c r="Y1084" s="55" t="s">
        <v>115</v>
      </c>
      <c r="Z1084" s="55" t="s">
        <v>34</v>
      </c>
      <c r="AA1084" s="55">
        <v>0</v>
      </c>
      <c r="AB1084" s="55" t="s">
        <v>41</v>
      </c>
      <c r="AC1084" s="55">
        <v>8</v>
      </c>
      <c r="AD1084" s="55"/>
      <c r="AE1084" s="55">
        <v>7439921</v>
      </c>
      <c r="AF1084" s="55" t="s">
        <v>55</v>
      </c>
      <c r="AG1084" s="55">
        <v>1.3835599999999999E-4</v>
      </c>
      <c r="AH1084" s="57" t="s">
        <v>44</v>
      </c>
    </row>
    <row r="1085" spans="1:34" x14ac:dyDescent="0.25">
      <c r="A1085" s="54">
        <v>9382511</v>
      </c>
      <c r="B1085" s="55"/>
      <c r="C1085" s="55"/>
      <c r="D1085" s="55">
        <v>62624913</v>
      </c>
      <c r="E1085" s="55"/>
      <c r="F1085" s="55">
        <v>300</v>
      </c>
      <c r="G1085" s="55">
        <v>84339114</v>
      </c>
      <c r="H1085" s="55"/>
      <c r="I1085" s="55">
        <v>2275050012</v>
      </c>
      <c r="J1085" s="55">
        <v>2</v>
      </c>
      <c r="K1085" s="55" t="s">
        <v>34</v>
      </c>
      <c r="L1085" s="55" t="s">
        <v>116</v>
      </c>
      <c r="M1085" s="55">
        <v>34009</v>
      </c>
      <c r="N1085" s="55"/>
      <c r="O1085" s="55" t="s">
        <v>117</v>
      </c>
      <c r="P1085" s="55">
        <v>48811</v>
      </c>
      <c r="Q1085" s="55" t="s">
        <v>37</v>
      </c>
      <c r="R1085" s="55" t="s">
        <v>38</v>
      </c>
      <c r="S1085" s="55"/>
      <c r="T1085" s="55"/>
      <c r="U1085" s="55" t="s">
        <v>38</v>
      </c>
      <c r="V1085" s="55">
        <v>39.263469999999998</v>
      </c>
      <c r="W1085" s="55">
        <v>-74.607470000000006</v>
      </c>
      <c r="X1085" s="55" t="s">
        <v>39</v>
      </c>
      <c r="Y1085" s="55" t="s">
        <v>118</v>
      </c>
      <c r="Z1085" s="55" t="s">
        <v>34</v>
      </c>
      <c r="AA1085" s="55">
        <v>0</v>
      </c>
      <c r="AB1085" s="55" t="s">
        <v>41</v>
      </c>
      <c r="AC1085" s="55">
        <v>8</v>
      </c>
      <c r="AD1085" s="55"/>
      <c r="AE1085" s="55" t="s">
        <v>42</v>
      </c>
      <c r="AF1085" s="55" t="s">
        <v>43</v>
      </c>
      <c r="AG1085" s="55">
        <v>0.96972199999999997</v>
      </c>
      <c r="AH1085" s="57" t="s">
        <v>44</v>
      </c>
    </row>
    <row r="1086" spans="1:34" x14ac:dyDescent="0.25">
      <c r="A1086" s="54">
        <v>9382511</v>
      </c>
      <c r="B1086" s="55"/>
      <c r="C1086" s="55"/>
      <c r="D1086" s="55">
        <v>62624913</v>
      </c>
      <c r="E1086" s="55"/>
      <c r="F1086" s="55">
        <v>300</v>
      </c>
      <c r="G1086" s="55">
        <v>84339014</v>
      </c>
      <c r="H1086" s="55"/>
      <c r="I1086" s="55">
        <v>2275050011</v>
      </c>
      <c r="J1086" s="55">
        <v>2</v>
      </c>
      <c r="K1086" s="55" t="s">
        <v>34</v>
      </c>
      <c r="L1086" s="55" t="s">
        <v>116</v>
      </c>
      <c r="M1086" s="55">
        <v>34009</v>
      </c>
      <c r="N1086" s="55"/>
      <c r="O1086" s="55" t="s">
        <v>117</v>
      </c>
      <c r="P1086" s="55">
        <v>48811</v>
      </c>
      <c r="Q1086" s="55" t="s">
        <v>37</v>
      </c>
      <c r="R1086" s="55" t="s">
        <v>38</v>
      </c>
      <c r="S1086" s="55"/>
      <c r="T1086" s="55"/>
      <c r="U1086" s="55" t="s">
        <v>38</v>
      </c>
      <c r="V1086" s="55">
        <v>39.263469999999998</v>
      </c>
      <c r="W1086" s="55">
        <v>-74.607470000000006</v>
      </c>
      <c r="X1086" s="55" t="s">
        <v>39</v>
      </c>
      <c r="Y1086" s="55" t="s">
        <v>118</v>
      </c>
      <c r="Z1086" s="55" t="s">
        <v>34</v>
      </c>
      <c r="AA1086" s="55">
        <v>0</v>
      </c>
      <c r="AB1086" s="55" t="s">
        <v>41</v>
      </c>
      <c r="AC1086" s="55">
        <v>8</v>
      </c>
      <c r="AD1086" s="55"/>
      <c r="AE1086" s="55" t="s">
        <v>42</v>
      </c>
      <c r="AF1086" s="55" t="s">
        <v>43</v>
      </c>
      <c r="AG1086" s="55">
        <v>0.54690700000000003</v>
      </c>
      <c r="AH1086" s="57" t="s">
        <v>44</v>
      </c>
    </row>
    <row r="1087" spans="1:34" x14ac:dyDescent="0.25">
      <c r="A1087" s="54">
        <v>9382511</v>
      </c>
      <c r="B1087" s="55"/>
      <c r="C1087" s="55"/>
      <c r="D1087" s="55">
        <v>62624913</v>
      </c>
      <c r="E1087" s="55"/>
      <c r="F1087" s="55">
        <v>300</v>
      </c>
      <c r="G1087" s="55">
        <v>84339014</v>
      </c>
      <c r="H1087" s="55"/>
      <c r="I1087" s="55">
        <v>2275050011</v>
      </c>
      <c r="J1087" s="55">
        <v>2</v>
      </c>
      <c r="K1087" s="55" t="s">
        <v>34</v>
      </c>
      <c r="L1087" s="55" t="s">
        <v>116</v>
      </c>
      <c r="M1087" s="55">
        <v>34009</v>
      </c>
      <c r="N1087" s="55"/>
      <c r="O1087" s="55" t="s">
        <v>117</v>
      </c>
      <c r="P1087" s="55">
        <v>48811</v>
      </c>
      <c r="Q1087" s="55" t="s">
        <v>37</v>
      </c>
      <c r="R1087" s="55" t="s">
        <v>38</v>
      </c>
      <c r="S1087" s="55"/>
      <c r="T1087" s="55"/>
      <c r="U1087" s="55" t="s">
        <v>38</v>
      </c>
      <c r="V1087" s="55">
        <v>39.263469999999998</v>
      </c>
      <c r="W1087" s="55">
        <v>-74.607470000000006</v>
      </c>
      <c r="X1087" s="55" t="s">
        <v>39</v>
      </c>
      <c r="Y1087" s="55" t="s">
        <v>118</v>
      </c>
      <c r="Z1087" s="55" t="s">
        <v>34</v>
      </c>
      <c r="AA1087" s="55">
        <v>0</v>
      </c>
      <c r="AB1087" s="55" t="s">
        <v>41</v>
      </c>
      <c r="AC1087" s="55">
        <v>8</v>
      </c>
      <c r="AD1087" s="55"/>
      <c r="AE1087" s="55" t="s">
        <v>45</v>
      </c>
      <c r="AF1087" s="55" t="s">
        <v>46</v>
      </c>
      <c r="AG1087" s="55">
        <v>3.6345599999999999E-2</v>
      </c>
      <c r="AH1087" s="57" t="s">
        <v>44</v>
      </c>
    </row>
    <row r="1088" spans="1:34" x14ac:dyDescent="0.25">
      <c r="A1088" s="54">
        <v>9382511</v>
      </c>
      <c r="B1088" s="55"/>
      <c r="C1088" s="55"/>
      <c r="D1088" s="55">
        <v>62624913</v>
      </c>
      <c r="E1088" s="55"/>
      <c r="F1088" s="55">
        <v>300</v>
      </c>
      <c r="G1088" s="55">
        <v>84339114</v>
      </c>
      <c r="H1088" s="55"/>
      <c r="I1088" s="55">
        <v>2275050012</v>
      </c>
      <c r="J1088" s="55">
        <v>2</v>
      </c>
      <c r="K1088" s="55" t="s">
        <v>34</v>
      </c>
      <c r="L1088" s="55" t="s">
        <v>116</v>
      </c>
      <c r="M1088" s="55">
        <v>34009</v>
      </c>
      <c r="N1088" s="55"/>
      <c r="O1088" s="55" t="s">
        <v>117</v>
      </c>
      <c r="P1088" s="55">
        <v>48811</v>
      </c>
      <c r="Q1088" s="55" t="s">
        <v>37</v>
      </c>
      <c r="R1088" s="55" t="s">
        <v>38</v>
      </c>
      <c r="S1088" s="55"/>
      <c r="T1088" s="55"/>
      <c r="U1088" s="55" t="s">
        <v>38</v>
      </c>
      <c r="V1088" s="55">
        <v>39.263469999999998</v>
      </c>
      <c r="W1088" s="55">
        <v>-74.607470000000006</v>
      </c>
      <c r="X1088" s="55" t="s">
        <v>39</v>
      </c>
      <c r="Y1088" s="55" t="s">
        <v>118</v>
      </c>
      <c r="Z1088" s="55" t="s">
        <v>34</v>
      </c>
      <c r="AA1088" s="55">
        <v>0</v>
      </c>
      <c r="AB1088" s="55" t="s">
        <v>41</v>
      </c>
      <c r="AC1088" s="55">
        <v>8</v>
      </c>
      <c r="AD1088" s="55"/>
      <c r="AE1088" s="55" t="s">
        <v>45</v>
      </c>
      <c r="AF1088" s="55" t="s">
        <v>46</v>
      </c>
      <c r="AG1088" s="55">
        <v>0.103482</v>
      </c>
      <c r="AH1088" s="57" t="s">
        <v>44</v>
      </c>
    </row>
    <row r="1089" spans="1:34" x14ac:dyDescent="0.25">
      <c r="A1089" s="54">
        <v>9382511</v>
      </c>
      <c r="B1089" s="55"/>
      <c r="C1089" s="55"/>
      <c r="D1089" s="55">
        <v>62624913</v>
      </c>
      <c r="E1089" s="55"/>
      <c r="F1089" s="55">
        <v>300</v>
      </c>
      <c r="G1089" s="55">
        <v>84339014</v>
      </c>
      <c r="H1089" s="55"/>
      <c r="I1089" s="55">
        <v>2275050011</v>
      </c>
      <c r="J1089" s="55">
        <v>2</v>
      </c>
      <c r="K1089" s="55" t="s">
        <v>34</v>
      </c>
      <c r="L1089" s="55" t="s">
        <v>116</v>
      </c>
      <c r="M1089" s="55">
        <v>34009</v>
      </c>
      <c r="N1089" s="55"/>
      <c r="O1089" s="55" t="s">
        <v>117</v>
      </c>
      <c r="P1089" s="55">
        <v>48811</v>
      </c>
      <c r="Q1089" s="55" t="s">
        <v>37</v>
      </c>
      <c r="R1089" s="55" t="s">
        <v>38</v>
      </c>
      <c r="S1089" s="55"/>
      <c r="T1089" s="55"/>
      <c r="U1089" s="55" t="s">
        <v>38</v>
      </c>
      <c r="V1089" s="55">
        <v>39.263469999999998</v>
      </c>
      <c r="W1089" s="55">
        <v>-74.607470000000006</v>
      </c>
      <c r="X1089" s="55" t="s">
        <v>39</v>
      </c>
      <c r="Y1089" s="55" t="s">
        <v>118</v>
      </c>
      <c r="Z1089" s="55" t="s">
        <v>34</v>
      </c>
      <c r="AA1089" s="55">
        <v>0</v>
      </c>
      <c r="AB1089" s="55" t="s">
        <v>41</v>
      </c>
      <c r="AC1089" s="55">
        <v>8</v>
      </c>
      <c r="AD1089" s="55"/>
      <c r="AE1089" s="55" t="s">
        <v>47</v>
      </c>
      <c r="AF1089" s="55" t="s">
        <v>48</v>
      </c>
      <c r="AG1089" s="55">
        <v>0.593607</v>
      </c>
      <c r="AH1089" s="57" t="s">
        <v>44</v>
      </c>
    </row>
    <row r="1090" spans="1:34" x14ac:dyDescent="0.25">
      <c r="A1090" s="54">
        <v>9382511</v>
      </c>
      <c r="B1090" s="55"/>
      <c r="C1090" s="55"/>
      <c r="D1090" s="55">
        <v>62624913</v>
      </c>
      <c r="E1090" s="55"/>
      <c r="F1090" s="55">
        <v>300</v>
      </c>
      <c r="G1090" s="55">
        <v>84339114</v>
      </c>
      <c r="H1090" s="55"/>
      <c r="I1090" s="55">
        <v>2275050012</v>
      </c>
      <c r="J1090" s="55">
        <v>2</v>
      </c>
      <c r="K1090" s="55" t="s">
        <v>34</v>
      </c>
      <c r="L1090" s="55" t="s">
        <v>116</v>
      </c>
      <c r="M1090" s="55">
        <v>34009</v>
      </c>
      <c r="N1090" s="55"/>
      <c r="O1090" s="55" t="s">
        <v>117</v>
      </c>
      <c r="P1090" s="55">
        <v>48811</v>
      </c>
      <c r="Q1090" s="55" t="s">
        <v>37</v>
      </c>
      <c r="R1090" s="55" t="s">
        <v>38</v>
      </c>
      <c r="S1090" s="55"/>
      <c r="T1090" s="55"/>
      <c r="U1090" s="55" t="s">
        <v>38</v>
      </c>
      <c r="V1090" s="55">
        <v>39.263469999999998</v>
      </c>
      <c r="W1090" s="55">
        <v>-74.607470000000006</v>
      </c>
      <c r="X1090" s="55" t="s">
        <v>39</v>
      </c>
      <c r="Y1090" s="55" t="s">
        <v>118</v>
      </c>
      <c r="Z1090" s="55" t="s">
        <v>34</v>
      </c>
      <c r="AA1090" s="55">
        <v>0</v>
      </c>
      <c r="AB1090" s="55" t="s">
        <v>41</v>
      </c>
      <c r="AC1090" s="55">
        <v>8</v>
      </c>
      <c r="AD1090" s="55"/>
      <c r="AE1090" s="55" t="s">
        <v>47</v>
      </c>
      <c r="AF1090" s="55" t="s">
        <v>48</v>
      </c>
      <c r="AG1090" s="55">
        <v>0.32491399999999998</v>
      </c>
      <c r="AH1090" s="57" t="s">
        <v>44</v>
      </c>
    </row>
    <row r="1091" spans="1:34" x14ac:dyDescent="0.25">
      <c r="A1091" s="54">
        <v>9382511</v>
      </c>
      <c r="B1091" s="55"/>
      <c r="C1091" s="55"/>
      <c r="D1091" s="55">
        <v>62624913</v>
      </c>
      <c r="E1091" s="55"/>
      <c r="F1091" s="55">
        <v>300</v>
      </c>
      <c r="G1091" s="55">
        <v>84339014</v>
      </c>
      <c r="H1091" s="55"/>
      <c r="I1091" s="55">
        <v>2275050011</v>
      </c>
      <c r="J1091" s="55">
        <v>2</v>
      </c>
      <c r="K1091" s="55" t="s">
        <v>34</v>
      </c>
      <c r="L1091" s="55" t="s">
        <v>116</v>
      </c>
      <c r="M1091" s="55">
        <v>34009</v>
      </c>
      <c r="N1091" s="55"/>
      <c r="O1091" s="55" t="s">
        <v>117</v>
      </c>
      <c r="P1091" s="55">
        <v>48811</v>
      </c>
      <c r="Q1091" s="55" t="s">
        <v>37</v>
      </c>
      <c r="R1091" s="55" t="s">
        <v>38</v>
      </c>
      <c r="S1091" s="55"/>
      <c r="T1091" s="55"/>
      <c r="U1091" s="55" t="s">
        <v>38</v>
      </c>
      <c r="V1091" s="55">
        <v>39.263469999999998</v>
      </c>
      <c r="W1091" s="55">
        <v>-74.607470000000006</v>
      </c>
      <c r="X1091" s="55" t="s">
        <v>39</v>
      </c>
      <c r="Y1091" s="55" t="s">
        <v>118</v>
      </c>
      <c r="Z1091" s="55" t="s">
        <v>34</v>
      </c>
      <c r="AA1091" s="55">
        <v>0</v>
      </c>
      <c r="AB1091" s="55" t="s">
        <v>41</v>
      </c>
      <c r="AC1091" s="55">
        <v>8</v>
      </c>
      <c r="AD1091" s="55"/>
      <c r="AE1091" s="55" t="s">
        <v>49</v>
      </c>
      <c r="AF1091" s="55" t="s">
        <v>50</v>
      </c>
      <c r="AG1091" s="55">
        <v>0.86030099999999998</v>
      </c>
      <c r="AH1091" s="57" t="s">
        <v>44</v>
      </c>
    </row>
    <row r="1092" spans="1:34" x14ac:dyDescent="0.25">
      <c r="A1092" s="54">
        <v>9382511</v>
      </c>
      <c r="B1092" s="55"/>
      <c r="C1092" s="55"/>
      <c r="D1092" s="55">
        <v>62624913</v>
      </c>
      <c r="E1092" s="55"/>
      <c r="F1092" s="55">
        <v>300</v>
      </c>
      <c r="G1092" s="55">
        <v>84339114</v>
      </c>
      <c r="H1092" s="55"/>
      <c r="I1092" s="55">
        <v>2275050012</v>
      </c>
      <c r="J1092" s="55">
        <v>2</v>
      </c>
      <c r="K1092" s="55" t="s">
        <v>34</v>
      </c>
      <c r="L1092" s="55" t="s">
        <v>116</v>
      </c>
      <c r="M1092" s="55">
        <v>34009</v>
      </c>
      <c r="N1092" s="55"/>
      <c r="O1092" s="55" t="s">
        <v>117</v>
      </c>
      <c r="P1092" s="55">
        <v>48811</v>
      </c>
      <c r="Q1092" s="55" t="s">
        <v>37</v>
      </c>
      <c r="R1092" s="55" t="s">
        <v>38</v>
      </c>
      <c r="S1092" s="55"/>
      <c r="T1092" s="55"/>
      <c r="U1092" s="55" t="s">
        <v>38</v>
      </c>
      <c r="V1092" s="55">
        <v>39.263469999999998</v>
      </c>
      <c r="W1092" s="55">
        <v>-74.607470000000006</v>
      </c>
      <c r="X1092" s="55" t="s">
        <v>39</v>
      </c>
      <c r="Y1092" s="55" t="s">
        <v>118</v>
      </c>
      <c r="Z1092" s="55" t="s">
        <v>34</v>
      </c>
      <c r="AA1092" s="55">
        <v>0</v>
      </c>
      <c r="AB1092" s="55" t="s">
        <v>41</v>
      </c>
      <c r="AC1092" s="55">
        <v>8</v>
      </c>
      <c r="AD1092" s="55"/>
      <c r="AE1092" s="55" t="s">
        <v>49</v>
      </c>
      <c r="AF1092" s="55" t="s">
        <v>50</v>
      </c>
      <c r="AG1092" s="55">
        <v>0.33290399999999998</v>
      </c>
      <c r="AH1092" s="57" t="s">
        <v>44</v>
      </c>
    </row>
    <row r="1093" spans="1:34" x14ac:dyDescent="0.25">
      <c r="A1093" s="54">
        <v>9382511</v>
      </c>
      <c r="B1093" s="55"/>
      <c r="C1093" s="55"/>
      <c r="D1093" s="55">
        <v>62624913</v>
      </c>
      <c r="E1093" s="55"/>
      <c r="F1093" s="55">
        <v>300</v>
      </c>
      <c r="G1093" s="55">
        <v>84339014</v>
      </c>
      <c r="H1093" s="55"/>
      <c r="I1093" s="55">
        <v>2275050011</v>
      </c>
      <c r="J1093" s="55">
        <v>2</v>
      </c>
      <c r="K1093" s="55" t="s">
        <v>34</v>
      </c>
      <c r="L1093" s="55" t="s">
        <v>116</v>
      </c>
      <c r="M1093" s="55">
        <v>34009</v>
      </c>
      <c r="N1093" s="55"/>
      <c r="O1093" s="55" t="s">
        <v>117</v>
      </c>
      <c r="P1093" s="55">
        <v>48811</v>
      </c>
      <c r="Q1093" s="55" t="s">
        <v>37</v>
      </c>
      <c r="R1093" s="55" t="s">
        <v>38</v>
      </c>
      <c r="S1093" s="55"/>
      <c r="T1093" s="55"/>
      <c r="U1093" s="55" t="s">
        <v>38</v>
      </c>
      <c r="V1093" s="55">
        <v>39.263469999999998</v>
      </c>
      <c r="W1093" s="55">
        <v>-74.607470000000006</v>
      </c>
      <c r="X1093" s="55" t="s">
        <v>39</v>
      </c>
      <c r="Y1093" s="55" t="s">
        <v>118</v>
      </c>
      <c r="Z1093" s="55" t="s">
        <v>34</v>
      </c>
      <c r="AA1093" s="55">
        <v>0</v>
      </c>
      <c r="AB1093" s="55" t="s">
        <v>41</v>
      </c>
      <c r="AC1093" s="55">
        <v>8</v>
      </c>
      <c r="AD1093" s="55"/>
      <c r="AE1093" s="55" t="s">
        <v>51</v>
      </c>
      <c r="AF1093" s="55" t="s">
        <v>52</v>
      </c>
      <c r="AG1093" s="55">
        <v>0.23624600000000001</v>
      </c>
      <c r="AH1093" s="57" t="s">
        <v>44</v>
      </c>
    </row>
    <row r="1094" spans="1:34" x14ac:dyDescent="0.25">
      <c r="A1094" s="54">
        <v>9382511</v>
      </c>
      <c r="B1094" s="55"/>
      <c r="C1094" s="55"/>
      <c r="D1094" s="55">
        <v>62624913</v>
      </c>
      <c r="E1094" s="55"/>
      <c r="F1094" s="55">
        <v>300</v>
      </c>
      <c r="G1094" s="55">
        <v>84339114</v>
      </c>
      <c r="H1094" s="55"/>
      <c r="I1094" s="55">
        <v>2275050012</v>
      </c>
      <c r="J1094" s="55">
        <v>2</v>
      </c>
      <c r="K1094" s="55" t="s">
        <v>34</v>
      </c>
      <c r="L1094" s="55" t="s">
        <v>116</v>
      </c>
      <c r="M1094" s="55">
        <v>34009</v>
      </c>
      <c r="N1094" s="55"/>
      <c r="O1094" s="55" t="s">
        <v>117</v>
      </c>
      <c r="P1094" s="55">
        <v>48811</v>
      </c>
      <c r="Q1094" s="55" t="s">
        <v>37</v>
      </c>
      <c r="R1094" s="55" t="s">
        <v>38</v>
      </c>
      <c r="S1094" s="55"/>
      <c r="T1094" s="55"/>
      <c r="U1094" s="55" t="s">
        <v>38</v>
      </c>
      <c r="V1094" s="55">
        <v>39.263469999999998</v>
      </c>
      <c r="W1094" s="55">
        <v>-74.607470000000006</v>
      </c>
      <c r="X1094" s="55" t="s">
        <v>39</v>
      </c>
      <c r="Y1094" s="55" t="s">
        <v>118</v>
      </c>
      <c r="Z1094" s="55" t="s">
        <v>34</v>
      </c>
      <c r="AA1094" s="55">
        <v>0</v>
      </c>
      <c r="AB1094" s="55" t="s">
        <v>41</v>
      </c>
      <c r="AC1094" s="55">
        <v>8</v>
      </c>
      <c r="AD1094" s="55"/>
      <c r="AE1094" s="55" t="s">
        <v>51</v>
      </c>
      <c r="AF1094" s="55" t="s">
        <v>52</v>
      </c>
      <c r="AG1094" s="55">
        <v>0.45532800000000001</v>
      </c>
      <c r="AH1094" s="57" t="s">
        <v>44</v>
      </c>
    </row>
    <row r="1095" spans="1:34" x14ac:dyDescent="0.25">
      <c r="A1095" s="54">
        <v>9382511</v>
      </c>
      <c r="B1095" s="55"/>
      <c r="C1095" s="55"/>
      <c r="D1095" s="55">
        <v>62624913</v>
      </c>
      <c r="E1095" s="55"/>
      <c r="F1095" s="55">
        <v>300</v>
      </c>
      <c r="G1095" s="55">
        <v>84339014</v>
      </c>
      <c r="H1095" s="55"/>
      <c r="I1095" s="55">
        <v>2275050011</v>
      </c>
      <c r="J1095" s="55">
        <v>2</v>
      </c>
      <c r="K1095" s="55" t="s">
        <v>34</v>
      </c>
      <c r="L1095" s="55" t="s">
        <v>116</v>
      </c>
      <c r="M1095" s="55">
        <v>34009</v>
      </c>
      <c r="N1095" s="55"/>
      <c r="O1095" s="55" t="s">
        <v>117</v>
      </c>
      <c r="P1095" s="55">
        <v>48811</v>
      </c>
      <c r="Q1095" s="55" t="s">
        <v>37</v>
      </c>
      <c r="R1095" s="55" t="s">
        <v>38</v>
      </c>
      <c r="S1095" s="55"/>
      <c r="T1095" s="55"/>
      <c r="U1095" s="55" t="s">
        <v>38</v>
      </c>
      <c r="V1095" s="55">
        <v>39.263469999999998</v>
      </c>
      <c r="W1095" s="55">
        <v>-74.607470000000006</v>
      </c>
      <c r="X1095" s="55" t="s">
        <v>39</v>
      </c>
      <c r="Y1095" s="55" t="s">
        <v>118</v>
      </c>
      <c r="Z1095" s="55" t="s">
        <v>34</v>
      </c>
      <c r="AA1095" s="55">
        <v>0</v>
      </c>
      <c r="AB1095" s="55" t="s">
        <v>41</v>
      </c>
      <c r="AC1095" s="55">
        <v>8</v>
      </c>
      <c r="AD1095" s="55"/>
      <c r="AE1095" s="55" t="s">
        <v>53</v>
      </c>
      <c r="AF1095" s="55" t="s">
        <v>54</v>
      </c>
      <c r="AG1095" s="55">
        <v>43.665599999999998</v>
      </c>
      <c r="AH1095" s="57" t="s">
        <v>44</v>
      </c>
    </row>
    <row r="1096" spans="1:34" x14ac:dyDescent="0.25">
      <c r="A1096" s="54">
        <v>9382511</v>
      </c>
      <c r="B1096" s="55"/>
      <c r="C1096" s="55"/>
      <c r="D1096" s="55">
        <v>62624913</v>
      </c>
      <c r="E1096" s="55"/>
      <c r="F1096" s="55">
        <v>300</v>
      </c>
      <c r="G1096" s="55">
        <v>84339114</v>
      </c>
      <c r="H1096" s="55"/>
      <c r="I1096" s="55">
        <v>2275050012</v>
      </c>
      <c r="J1096" s="55">
        <v>2</v>
      </c>
      <c r="K1096" s="55" t="s">
        <v>34</v>
      </c>
      <c r="L1096" s="55" t="s">
        <v>116</v>
      </c>
      <c r="M1096" s="55">
        <v>34009</v>
      </c>
      <c r="N1096" s="55"/>
      <c r="O1096" s="55" t="s">
        <v>117</v>
      </c>
      <c r="P1096" s="55">
        <v>48811</v>
      </c>
      <c r="Q1096" s="55" t="s">
        <v>37</v>
      </c>
      <c r="R1096" s="55" t="s">
        <v>38</v>
      </c>
      <c r="S1096" s="55"/>
      <c r="T1096" s="55"/>
      <c r="U1096" s="55" t="s">
        <v>38</v>
      </c>
      <c r="V1096" s="55">
        <v>39.263469999999998</v>
      </c>
      <c r="W1096" s="55">
        <v>-74.607470000000006</v>
      </c>
      <c r="X1096" s="55" t="s">
        <v>39</v>
      </c>
      <c r="Y1096" s="55" t="s">
        <v>118</v>
      </c>
      <c r="Z1096" s="55" t="s">
        <v>34</v>
      </c>
      <c r="AA1096" s="55">
        <v>0</v>
      </c>
      <c r="AB1096" s="55" t="s">
        <v>41</v>
      </c>
      <c r="AC1096" s="55">
        <v>8</v>
      </c>
      <c r="AD1096" s="55"/>
      <c r="AE1096" s="55" t="s">
        <v>53</v>
      </c>
      <c r="AF1096" s="55" t="s">
        <v>54</v>
      </c>
      <c r="AG1096" s="55">
        <v>13.4695</v>
      </c>
      <c r="AH1096" s="57" t="s">
        <v>44</v>
      </c>
    </row>
    <row r="1097" spans="1:34" x14ac:dyDescent="0.25">
      <c r="A1097" s="54">
        <v>9382511</v>
      </c>
      <c r="B1097" s="55"/>
      <c r="C1097" s="55"/>
      <c r="D1097" s="55">
        <v>62624913</v>
      </c>
      <c r="E1097" s="55"/>
      <c r="F1097" s="55">
        <v>300</v>
      </c>
      <c r="G1097" s="55">
        <v>84339014</v>
      </c>
      <c r="H1097" s="55"/>
      <c r="I1097" s="55">
        <v>2275050011</v>
      </c>
      <c r="J1097" s="55">
        <v>2</v>
      </c>
      <c r="K1097" s="55" t="s">
        <v>34</v>
      </c>
      <c r="L1097" s="55" t="s">
        <v>116</v>
      </c>
      <c r="M1097" s="55">
        <v>34009</v>
      </c>
      <c r="N1097" s="55"/>
      <c r="O1097" s="55" t="s">
        <v>117</v>
      </c>
      <c r="P1097" s="55">
        <v>48811</v>
      </c>
      <c r="Q1097" s="55" t="s">
        <v>37</v>
      </c>
      <c r="R1097" s="55" t="s">
        <v>38</v>
      </c>
      <c r="S1097" s="55"/>
      <c r="T1097" s="55"/>
      <c r="U1097" s="55" t="s">
        <v>38</v>
      </c>
      <c r="V1097" s="55">
        <v>39.263469999999998</v>
      </c>
      <c r="W1097" s="55">
        <v>-74.607470000000006</v>
      </c>
      <c r="X1097" s="55" t="s">
        <v>39</v>
      </c>
      <c r="Y1097" s="55" t="s">
        <v>118</v>
      </c>
      <c r="Z1097" s="55" t="s">
        <v>34</v>
      </c>
      <c r="AA1097" s="55">
        <v>0</v>
      </c>
      <c r="AB1097" s="55" t="s">
        <v>41</v>
      </c>
      <c r="AC1097" s="55">
        <v>8</v>
      </c>
      <c r="AD1097" s="55"/>
      <c r="AE1097" s="55">
        <v>7439921</v>
      </c>
      <c r="AF1097" s="55" t="s">
        <v>55</v>
      </c>
      <c r="AG1097" s="55">
        <v>5.5873800000000001E-2</v>
      </c>
      <c r="AH1097" s="57" t="s">
        <v>44</v>
      </c>
    </row>
    <row r="1098" spans="1:34" x14ac:dyDescent="0.25">
      <c r="A1098" s="54">
        <v>12023811</v>
      </c>
      <c r="B1098" s="55"/>
      <c r="C1098" s="55"/>
      <c r="D1098" s="55">
        <v>60732813</v>
      </c>
      <c r="E1098" s="55"/>
      <c r="F1098" s="55">
        <v>300</v>
      </c>
      <c r="G1098" s="55">
        <v>78007014</v>
      </c>
      <c r="H1098" s="55"/>
      <c r="I1098" s="55">
        <v>2275050012</v>
      </c>
      <c r="J1098" s="55">
        <v>2</v>
      </c>
      <c r="K1098" s="55" t="s">
        <v>34</v>
      </c>
      <c r="L1098" s="55" t="s">
        <v>90</v>
      </c>
      <c r="M1098" s="55">
        <v>34005</v>
      </c>
      <c r="N1098" s="55"/>
      <c r="O1098" s="55" t="s">
        <v>119</v>
      </c>
      <c r="P1098" s="55">
        <v>48811</v>
      </c>
      <c r="Q1098" s="55" t="s">
        <v>37</v>
      </c>
      <c r="R1098" s="55" t="s">
        <v>38</v>
      </c>
      <c r="S1098" s="55"/>
      <c r="T1098" s="55"/>
      <c r="U1098" s="55" t="s">
        <v>38</v>
      </c>
      <c r="V1098" s="55">
        <v>40.015799999999999</v>
      </c>
      <c r="W1098" s="55">
        <v>-74.975800000000007</v>
      </c>
      <c r="X1098" s="55" t="s">
        <v>39</v>
      </c>
      <c r="Y1098" s="55" t="s">
        <v>120</v>
      </c>
      <c r="Z1098" s="55" t="s">
        <v>34</v>
      </c>
      <c r="AA1098" s="55">
        <v>0</v>
      </c>
      <c r="AB1098" s="55" t="s">
        <v>41</v>
      </c>
      <c r="AC1098" s="55">
        <v>8</v>
      </c>
      <c r="AD1098" s="55"/>
      <c r="AE1098" s="55" t="s">
        <v>42</v>
      </c>
      <c r="AF1098" s="55" t="s">
        <v>43</v>
      </c>
      <c r="AG1098" s="55">
        <v>1.1376499999999999E-2</v>
      </c>
      <c r="AH1098" s="57" t="s">
        <v>44</v>
      </c>
    </row>
    <row r="1099" spans="1:34" x14ac:dyDescent="0.25">
      <c r="A1099" s="54">
        <v>12023811</v>
      </c>
      <c r="B1099" s="55"/>
      <c r="C1099" s="55"/>
      <c r="D1099" s="55">
        <v>60732813</v>
      </c>
      <c r="E1099" s="55"/>
      <c r="F1099" s="55">
        <v>300</v>
      </c>
      <c r="G1099" s="55">
        <v>78006914</v>
      </c>
      <c r="H1099" s="55"/>
      <c r="I1099" s="55">
        <v>2275050011</v>
      </c>
      <c r="J1099" s="55">
        <v>2</v>
      </c>
      <c r="K1099" s="55" t="s">
        <v>34</v>
      </c>
      <c r="L1099" s="55" t="s">
        <v>90</v>
      </c>
      <c r="M1099" s="55">
        <v>34005</v>
      </c>
      <c r="N1099" s="55"/>
      <c r="O1099" s="55" t="s">
        <v>119</v>
      </c>
      <c r="P1099" s="55">
        <v>48811</v>
      </c>
      <c r="Q1099" s="55" t="s">
        <v>37</v>
      </c>
      <c r="R1099" s="55" t="s">
        <v>38</v>
      </c>
      <c r="S1099" s="55"/>
      <c r="T1099" s="55"/>
      <c r="U1099" s="55" t="s">
        <v>38</v>
      </c>
      <c r="V1099" s="55">
        <v>40.015799999999999</v>
      </c>
      <c r="W1099" s="55">
        <v>-74.975800000000007</v>
      </c>
      <c r="X1099" s="55" t="s">
        <v>39</v>
      </c>
      <c r="Y1099" s="55" t="s">
        <v>120</v>
      </c>
      <c r="Z1099" s="55" t="s">
        <v>34</v>
      </c>
      <c r="AA1099" s="55">
        <v>0</v>
      </c>
      <c r="AB1099" s="55" t="s">
        <v>41</v>
      </c>
      <c r="AC1099" s="55">
        <v>8</v>
      </c>
      <c r="AD1099" s="55"/>
      <c r="AE1099" s="55" t="s">
        <v>42</v>
      </c>
      <c r="AF1099" s="55" t="s">
        <v>43</v>
      </c>
      <c r="AG1099" s="55">
        <v>1.3542700000000001E-3</v>
      </c>
      <c r="AH1099" s="57" t="s">
        <v>44</v>
      </c>
    </row>
    <row r="1100" spans="1:34" x14ac:dyDescent="0.25">
      <c r="A1100" s="54">
        <v>12023811</v>
      </c>
      <c r="B1100" s="55"/>
      <c r="C1100" s="55"/>
      <c r="D1100" s="55">
        <v>60732813</v>
      </c>
      <c r="E1100" s="55"/>
      <c r="F1100" s="55">
        <v>300</v>
      </c>
      <c r="G1100" s="55">
        <v>78007014</v>
      </c>
      <c r="H1100" s="55"/>
      <c r="I1100" s="55">
        <v>2275050012</v>
      </c>
      <c r="J1100" s="55">
        <v>2</v>
      </c>
      <c r="K1100" s="55" t="s">
        <v>34</v>
      </c>
      <c r="L1100" s="55" t="s">
        <v>90</v>
      </c>
      <c r="M1100" s="55">
        <v>34005</v>
      </c>
      <c r="N1100" s="55"/>
      <c r="O1100" s="55" t="s">
        <v>119</v>
      </c>
      <c r="P1100" s="55">
        <v>48811</v>
      </c>
      <c r="Q1100" s="55" t="s">
        <v>37</v>
      </c>
      <c r="R1100" s="55" t="s">
        <v>38</v>
      </c>
      <c r="S1100" s="55"/>
      <c r="T1100" s="55"/>
      <c r="U1100" s="55" t="s">
        <v>38</v>
      </c>
      <c r="V1100" s="55">
        <v>40.015799999999999</v>
      </c>
      <c r="W1100" s="55">
        <v>-74.975800000000007</v>
      </c>
      <c r="X1100" s="55" t="s">
        <v>39</v>
      </c>
      <c r="Y1100" s="55" t="s">
        <v>120</v>
      </c>
      <c r="Z1100" s="55" t="s">
        <v>34</v>
      </c>
      <c r="AA1100" s="55">
        <v>0</v>
      </c>
      <c r="AB1100" s="55" t="s">
        <v>41</v>
      </c>
      <c r="AC1100" s="55">
        <v>8</v>
      </c>
      <c r="AD1100" s="55"/>
      <c r="AE1100" s="55" t="s">
        <v>45</v>
      </c>
      <c r="AF1100" s="55" t="s">
        <v>46</v>
      </c>
      <c r="AG1100" s="55">
        <v>1.2140199999999999E-3</v>
      </c>
      <c r="AH1100" s="57" t="s">
        <v>44</v>
      </c>
    </row>
    <row r="1101" spans="1:34" x14ac:dyDescent="0.25">
      <c r="A1101" s="54">
        <v>12023811</v>
      </c>
      <c r="B1101" s="55"/>
      <c r="C1101" s="55"/>
      <c r="D1101" s="55">
        <v>60732813</v>
      </c>
      <c r="E1101" s="55"/>
      <c r="F1101" s="55">
        <v>300</v>
      </c>
      <c r="G1101" s="55">
        <v>78006914</v>
      </c>
      <c r="H1101" s="55"/>
      <c r="I1101" s="55">
        <v>2275050011</v>
      </c>
      <c r="J1101" s="55">
        <v>2</v>
      </c>
      <c r="K1101" s="55" t="s">
        <v>34</v>
      </c>
      <c r="L1101" s="55" t="s">
        <v>90</v>
      </c>
      <c r="M1101" s="55">
        <v>34005</v>
      </c>
      <c r="N1101" s="55"/>
      <c r="O1101" s="55" t="s">
        <v>119</v>
      </c>
      <c r="P1101" s="55">
        <v>48811</v>
      </c>
      <c r="Q1101" s="55" t="s">
        <v>37</v>
      </c>
      <c r="R1101" s="55" t="s">
        <v>38</v>
      </c>
      <c r="S1101" s="55"/>
      <c r="T1101" s="55"/>
      <c r="U1101" s="55" t="s">
        <v>38</v>
      </c>
      <c r="V1101" s="55">
        <v>40.015799999999999</v>
      </c>
      <c r="W1101" s="55">
        <v>-74.975800000000007</v>
      </c>
      <c r="X1101" s="55" t="s">
        <v>39</v>
      </c>
      <c r="Y1101" s="55" t="s">
        <v>120</v>
      </c>
      <c r="Z1101" s="55" t="s">
        <v>34</v>
      </c>
      <c r="AA1101" s="55">
        <v>0</v>
      </c>
      <c r="AB1101" s="55" t="s">
        <v>41</v>
      </c>
      <c r="AC1101" s="55">
        <v>8</v>
      </c>
      <c r="AD1101" s="55"/>
      <c r="AE1101" s="55" t="s">
        <v>45</v>
      </c>
      <c r="AF1101" s="55" t="s">
        <v>46</v>
      </c>
      <c r="AG1101" s="55">
        <v>9.0000000000000006E-5</v>
      </c>
      <c r="AH1101" s="57" t="s">
        <v>44</v>
      </c>
    </row>
    <row r="1102" spans="1:34" x14ac:dyDescent="0.25">
      <c r="A1102" s="54">
        <v>12023811</v>
      </c>
      <c r="B1102" s="55"/>
      <c r="C1102" s="55"/>
      <c r="D1102" s="55">
        <v>60732813</v>
      </c>
      <c r="E1102" s="55"/>
      <c r="F1102" s="55">
        <v>300</v>
      </c>
      <c r="G1102" s="55">
        <v>78006914</v>
      </c>
      <c r="H1102" s="55"/>
      <c r="I1102" s="55">
        <v>2275050011</v>
      </c>
      <c r="J1102" s="55">
        <v>2</v>
      </c>
      <c r="K1102" s="55" t="s">
        <v>34</v>
      </c>
      <c r="L1102" s="55" t="s">
        <v>90</v>
      </c>
      <c r="M1102" s="55">
        <v>34005</v>
      </c>
      <c r="N1102" s="55"/>
      <c r="O1102" s="55" t="s">
        <v>119</v>
      </c>
      <c r="P1102" s="55">
        <v>48811</v>
      </c>
      <c r="Q1102" s="55" t="s">
        <v>37</v>
      </c>
      <c r="R1102" s="55" t="s">
        <v>38</v>
      </c>
      <c r="S1102" s="55"/>
      <c r="T1102" s="55"/>
      <c r="U1102" s="55" t="s">
        <v>38</v>
      </c>
      <c r="V1102" s="55">
        <v>40.015799999999999</v>
      </c>
      <c r="W1102" s="55">
        <v>-74.975800000000007</v>
      </c>
      <c r="X1102" s="55" t="s">
        <v>39</v>
      </c>
      <c r="Y1102" s="55" t="s">
        <v>120</v>
      </c>
      <c r="Z1102" s="55" t="s">
        <v>34</v>
      </c>
      <c r="AA1102" s="55">
        <v>0</v>
      </c>
      <c r="AB1102" s="55" t="s">
        <v>41</v>
      </c>
      <c r="AC1102" s="55">
        <v>8</v>
      </c>
      <c r="AD1102" s="55"/>
      <c r="AE1102" s="55" t="s">
        <v>47</v>
      </c>
      <c r="AF1102" s="55" t="s">
        <v>48</v>
      </c>
      <c r="AG1102" s="55">
        <v>1.4699100000000001E-3</v>
      </c>
      <c r="AH1102" s="57" t="s">
        <v>44</v>
      </c>
    </row>
    <row r="1103" spans="1:34" x14ac:dyDescent="0.25">
      <c r="A1103" s="54">
        <v>12023811</v>
      </c>
      <c r="B1103" s="55"/>
      <c r="C1103" s="55"/>
      <c r="D1103" s="55">
        <v>60732813</v>
      </c>
      <c r="E1103" s="55"/>
      <c r="F1103" s="55">
        <v>300</v>
      </c>
      <c r="G1103" s="55">
        <v>78007014</v>
      </c>
      <c r="H1103" s="55"/>
      <c r="I1103" s="55">
        <v>2275050012</v>
      </c>
      <c r="J1103" s="55">
        <v>2</v>
      </c>
      <c r="K1103" s="55" t="s">
        <v>34</v>
      </c>
      <c r="L1103" s="55" t="s">
        <v>90</v>
      </c>
      <c r="M1103" s="55">
        <v>34005</v>
      </c>
      <c r="N1103" s="55"/>
      <c r="O1103" s="55" t="s">
        <v>119</v>
      </c>
      <c r="P1103" s="55">
        <v>48811</v>
      </c>
      <c r="Q1103" s="55" t="s">
        <v>37</v>
      </c>
      <c r="R1103" s="55" t="s">
        <v>38</v>
      </c>
      <c r="S1103" s="55"/>
      <c r="T1103" s="55"/>
      <c r="U1103" s="55" t="s">
        <v>38</v>
      </c>
      <c r="V1103" s="55">
        <v>40.015799999999999</v>
      </c>
      <c r="W1103" s="55">
        <v>-74.975800000000007</v>
      </c>
      <c r="X1103" s="55" t="s">
        <v>39</v>
      </c>
      <c r="Y1103" s="55" t="s">
        <v>120</v>
      </c>
      <c r="Z1103" s="55" t="s">
        <v>34</v>
      </c>
      <c r="AA1103" s="55">
        <v>0</v>
      </c>
      <c r="AB1103" s="55" t="s">
        <v>41</v>
      </c>
      <c r="AC1103" s="55">
        <v>8</v>
      </c>
      <c r="AD1103" s="55"/>
      <c r="AE1103" s="55" t="s">
        <v>47</v>
      </c>
      <c r="AF1103" s="55" t="s">
        <v>48</v>
      </c>
      <c r="AG1103" s="55">
        <v>3.8118200000000001E-3</v>
      </c>
      <c r="AH1103" s="57" t="s">
        <v>44</v>
      </c>
    </row>
    <row r="1104" spans="1:34" x14ac:dyDescent="0.25">
      <c r="A1104" s="54">
        <v>12023811</v>
      </c>
      <c r="B1104" s="55"/>
      <c r="C1104" s="55"/>
      <c r="D1104" s="55">
        <v>60732813</v>
      </c>
      <c r="E1104" s="55"/>
      <c r="F1104" s="55">
        <v>300</v>
      </c>
      <c r="G1104" s="55">
        <v>78006914</v>
      </c>
      <c r="H1104" s="55"/>
      <c r="I1104" s="55">
        <v>2275050011</v>
      </c>
      <c r="J1104" s="55">
        <v>2</v>
      </c>
      <c r="K1104" s="55" t="s">
        <v>34</v>
      </c>
      <c r="L1104" s="55" t="s">
        <v>90</v>
      </c>
      <c r="M1104" s="55">
        <v>34005</v>
      </c>
      <c r="N1104" s="55"/>
      <c r="O1104" s="55" t="s">
        <v>119</v>
      </c>
      <c r="P1104" s="55">
        <v>48811</v>
      </c>
      <c r="Q1104" s="55" t="s">
        <v>37</v>
      </c>
      <c r="R1104" s="55" t="s">
        <v>38</v>
      </c>
      <c r="S1104" s="55"/>
      <c r="T1104" s="55"/>
      <c r="U1104" s="55" t="s">
        <v>38</v>
      </c>
      <c r="V1104" s="55">
        <v>40.015799999999999</v>
      </c>
      <c r="W1104" s="55">
        <v>-74.975800000000007</v>
      </c>
      <c r="X1104" s="55" t="s">
        <v>39</v>
      </c>
      <c r="Y1104" s="55" t="s">
        <v>120</v>
      </c>
      <c r="Z1104" s="55" t="s">
        <v>34</v>
      </c>
      <c r="AA1104" s="55">
        <v>0</v>
      </c>
      <c r="AB1104" s="55" t="s">
        <v>41</v>
      </c>
      <c r="AC1104" s="55">
        <v>8</v>
      </c>
      <c r="AD1104" s="55"/>
      <c r="AE1104" s="55" t="s">
        <v>49</v>
      </c>
      <c r="AF1104" s="55" t="s">
        <v>50</v>
      </c>
      <c r="AG1104" s="55">
        <v>2.1302999999999999E-3</v>
      </c>
      <c r="AH1104" s="57" t="s">
        <v>44</v>
      </c>
    </row>
    <row r="1105" spans="1:34" x14ac:dyDescent="0.25">
      <c r="A1105" s="54">
        <v>12023811</v>
      </c>
      <c r="B1105" s="55"/>
      <c r="C1105" s="55"/>
      <c r="D1105" s="55">
        <v>60732813</v>
      </c>
      <c r="E1105" s="55"/>
      <c r="F1105" s="55">
        <v>300</v>
      </c>
      <c r="G1105" s="55">
        <v>78007014</v>
      </c>
      <c r="H1105" s="55"/>
      <c r="I1105" s="55">
        <v>2275050012</v>
      </c>
      <c r="J1105" s="55">
        <v>2</v>
      </c>
      <c r="K1105" s="55" t="s">
        <v>34</v>
      </c>
      <c r="L1105" s="55" t="s">
        <v>90</v>
      </c>
      <c r="M1105" s="55">
        <v>34005</v>
      </c>
      <c r="N1105" s="55"/>
      <c r="O1105" s="55" t="s">
        <v>119</v>
      </c>
      <c r="P1105" s="55">
        <v>48811</v>
      </c>
      <c r="Q1105" s="55" t="s">
        <v>37</v>
      </c>
      <c r="R1105" s="55" t="s">
        <v>38</v>
      </c>
      <c r="S1105" s="55"/>
      <c r="T1105" s="55"/>
      <c r="U1105" s="55" t="s">
        <v>38</v>
      </c>
      <c r="V1105" s="55">
        <v>40.015799999999999</v>
      </c>
      <c r="W1105" s="55">
        <v>-74.975800000000007</v>
      </c>
      <c r="X1105" s="55" t="s">
        <v>39</v>
      </c>
      <c r="Y1105" s="55" t="s">
        <v>120</v>
      </c>
      <c r="Z1105" s="55" t="s">
        <v>34</v>
      </c>
      <c r="AA1105" s="55">
        <v>0</v>
      </c>
      <c r="AB1105" s="55" t="s">
        <v>41</v>
      </c>
      <c r="AC1105" s="55">
        <v>8</v>
      </c>
      <c r="AD1105" s="55"/>
      <c r="AE1105" s="55" t="s">
        <v>49</v>
      </c>
      <c r="AF1105" s="55" t="s">
        <v>50</v>
      </c>
      <c r="AG1105" s="55">
        <v>3.9055499999999998E-3</v>
      </c>
      <c r="AH1105" s="57" t="s">
        <v>44</v>
      </c>
    </row>
    <row r="1106" spans="1:34" x14ac:dyDescent="0.25">
      <c r="A1106" s="54">
        <v>12023811</v>
      </c>
      <c r="B1106" s="55"/>
      <c r="C1106" s="55"/>
      <c r="D1106" s="55">
        <v>60732813</v>
      </c>
      <c r="E1106" s="55"/>
      <c r="F1106" s="55">
        <v>300</v>
      </c>
      <c r="G1106" s="55">
        <v>78006914</v>
      </c>
      <c r="H1106" s="55"/>
      <c r="I1106" s="55">
        <v>2275050011</v>
      </c>
      <c r="J1106" s="55">
        <v>2</v>
      </c>
      <c r="K1106" s="55" t="s">
        <v>34</v>
      </c>
      <c r="L1106" s="55" t="s">
        <v>90</v>
      </c>
      <c r="M1106" s="55">
        <v>34005</v>
      </c>
      <c r="N1106" s="55"/>
      <c r="O1106" s="55" t="s">
        <v>119</v>
      </c>
      <c r="P1106" s="55">
        <v>48811</v>
      </c>
      <c r="Q1106" s="55" t="s">
        <v>37</v>
      </c>
      <c r="R1106" s="55" t="s">
        <v>38</v>
      </c>
      <c r="S1106" s="55"/>
      <c r="T1106" s="55"/>
      <c r="U1106" s="55" t="s">
        <v>38</v>
      </c>
      <c r="V1106" s="55">
        <v>40.015799999999999</v>
      </c>
      <c r="W1106" s="55">
        <v>-74.975800000000007</v>
      </c>
      <c r="X1106" s="55" t="s">
        <v>39</v>
      </c>
      <c r="Y1106" s="55" t="s">
        <v>120</v>
      </c>
      <c r="Z1106" s="55" t="s">
        <v>34</v>
      </c>
      <c r="AA1106" s="55">
        <v>0</v>
      </c>
      <c r="AB1106" s="55" t="s">
        <v>41</v>
      </c>
      <c r="AC1106" s="55">
        <v>8</v>
      </c>
      <c r="AD1106" s="55"/>
      <c r="AE1106" s="55" t="s">
        <v>51</v>
      </c>
      <c r="AF1106" s="55" t="s">
        <v>52</v>
      </c>
      <c r="AG1106" s="55">
        <v>5.8500000000000002E-4</v>
      </c>
      <c r="AH1106" s="57" t="s">
        <v>44</v>
      </c>
    </row>
    <row r="1107" spans="1:34" x14ac:dyDescent="0.25">
      <c r="A1107" s="54">
        <v>12023811</v>
      </c>
      <c r="B1107" s="55"/>
      <c r="C1107" s="55"/>
      <c r="D1107" s="55">
        <v>60732813</v>
      </c>
      <c r="E1107" s="55"/>
      <c r="F1107" s="55">
        <v>300</v>
      </c>
      <c r="G1107" s="55">
        <v>78007014</v>
      </c>
      <c r="H1107" s="55"/>
      <c r="I1107" s="55">
        <v>2275050012</v>
      </c>
      <c r="J1107" s="55">
        <v>2</v>
      </c>
      <c r="K1107" s="55" t="s">
        <v>34</v>
      </c>
      <c r="L1107" s="55" t="s">
        <v>90</v>
      </c>
      <c r="M1107" s="55">
        <v>34005</v>
      </c>
      <c r="N1107" s="55"/>
      <c r="O1107" s="55" t="s">
        <v>119</v>
      </c>
      <c r="P1107" s="55">
        <v>48811</v>
      </c>
      <c r="Q1107" s="55" t="s">
        <v>37</v>
      </c>
      <c r="R1107" s="55" t="s">
        <v>38</v>
      </c>
      <c r="S1107" s="55"/>
      <c r="T1107" s="55"/>
      <c r="U1107" s="55" t="s">
        <v>38</v>
      </c>
      <c r="V1107" s="55">
        <v>40.015799999999999</v>
      </c>
      <c r="W1107" s="55">
        <v>-74.975800000000007</v>
      </c>
      <c r="X1107" s="55" t="s">
        <v>39</v>
      </c>
      <c r="Y1107" s="55" t="s">
        <v>120</v>
      </c>
      <c r="Z1107" s="55" t="s">
        <v>34</v>
      </c>
      <c r="AA1107" s="55">
        <v>0</v>
      </c>
      <c r="AB1107" s="55" t="s">
        <v>41</v>
      </c>
      <c r="AC1107" s="55">
        <v>8</v>
      </c>
      <c r="AD1107" s="55"/>
      <c r="AE1107" s="55" t="s">
        <v>51</v>
      </c>
      <c r="AF1107" s="55" t="s">
        <v>52</v>
      </c>
      <c r="AG1107" s="55">
        <v>5.3417999999999998E-3</v>
      </c>
      <c r="AH1107" s="57" t="s">
        <v>44</v>
      </c>
    </row>
    <row r="1108" spans="1:34" x14ac:dyDescent="0.25">
      <c r="A1108" s="54">
        <v>12023811</v>
      </c>
      <c r="B1108" s="55"/>
      <c r="C1108" s="55"/>
      <c r="D1108" s="55">
        <v>60732813</v>
      </c>
      <c r="E1108" s="55"/>
      <c r="F1108" s="55">
        <v>300</v>
      </c>
      <c r="G1108" s="55">
        <v>78007014</v>
      </c>
      <c r="H1108" s="55"/>
      <c r="I1108" s="55">
        <v>2275050012</v>
      </c>
      <c r="J1108" s="55">
        <v>2</v>
      </c>
      <c r="K1108" s="55" t="s">
        <v>34</v>
      </c>
      <c r="L1108" s="55" t="s">
        <v>90</v>
      </c>
      <c r="M1108" s="55">
        <v>34005</v>
      </c>
      <c r="N1108" s="55"/>
      <c r="O1108" s="55" t="s">
        <v>119</v>
      </c>
      <c r="P1108" s="55">
        <v>48811</v>
      </c>
      <c r="Q1108" s="55" t="s">
        <v>37</v>
      </c>
      <c r="R1108" s="55" t="s">
        <v>38</v>
      </c>
      <c r="S1108" s="55"/>
      <c r="T1108" s="55"/>
      <c r="U1108" s="55" t="s">
        <v>38</v>
      </c>
      <c r="V1108" s="55">
        <v>40.015799999999999</v>
      </c>
      <c r="W1108" s="55">
        <v>-74.975800000000007</v>
      </c>
      <c r="X1108" s="55" t="s">
        <v>39</v>
      </c>
      <c r="Y1108" s="55" t="s">
        <v>120</v>
      </c>
      <c r="Z1108" s="55" t="s">
        <v>34</v>
      </c>
      <c r="AA1108" s="55">
        <v>0</v>
      </c>
      <c r="AB1108" s="55" t="s">
        <v>41</v>
      </c>
      <c r="AC1108" s="55">
        <v>8</v>
      </c>
      <c r="AD1108" s="55"/>
      <c r="AE1108" s="55" t="s">
        <v>53</v>
      </c>
      <c r="AF1108" s="55" t="s">
        <v>54</v>
      </c>
      <c r="AG1108" s="55">
        <v>0.15802099999999999</v>
      </c>
      <c r="AH1108" s="57" t="s">
        <v>44</v>
      </c>
    </row>
    <row r="1109" spans="1:34" x14ac:dyDescent="0.25">
      <c r="A1109" s="54">
        <v>12023811</v>
      </c>
      <c r="B1109" s="55"/>
      <c r="C1109" s="55"/>
      <c r="D1109" s="55">
        <v>60732813</v>
      </c>
      <c r="E1109" s="55"/>
      <c r="F1109" s="55">
        <v>300</v>
      </c>
      <c r="G1109" s="55">
        <v>78006914</v>
      </c>
      <c r="H1109" s="55"/>
      <c r="I1109" s="55">
        <v>2275050011</v>
      </c>
      <c r="J1109" s="55">
        <v>2</v>
      </c>
      <c r="K1109" s="55" t="s">
        <v>34</v>
      </c>
      <c r="L1109" s="55" t="s">
        <v>90</v>
      </c>
      <c r="M1109" s="55">
        <v>34005</v>
      </c>
      <c r="N1109" s="55"/>
      <c r="O1109" s="55" t="s">
        <v>119</v>
      </c>
      <c r="P1109" s="55">
        <v>48811</v>
      </c>
      <c r="Q1109" s="55" t="s">
        <v>37</v>
      </c>
      <c r="R1109" s="55" t="s">
        <v>38</v>
      </c>
      <c r="S1109" s="55"/>
      <c r="T1109" s="55"/>
      <c r="U1109" s="55" t="s">
        <v>38</v>
      </c>
      <c r="V1109" s="55">
        <v>40.015799999999999</v>
      </c>
      <c r="W1109" s="55">
        <v>-74.975800000000007</v>
      </c>
      <c r="X1109" s="55" t="s">
        <v>39</v>
      </c>
      <c r="Y1109" s="55" t="s">
        <v>120</v>
      </c>
      <c r="Z1109" s="55" t="s">
        <v>34</v>
      </c>
      <c r="AA1109" s="55">
        <v>0</v>
      </c>
      <c r="AB1109" s="55" t="s">
        <v>41</v>
      </c>
      <c r="AC1109" s="55">
        <v>8</v>
      </c>
      <c r="AD1109" s="55"/>
      <c r="AE1109" s="55" t="s">
        <v>53</v>
      </c>
      <c r="AF1109" s="55" t="s">
        <v>54</v>
      </c>
      <c r="AG1109" s="55">
        <v>0.108126</v>
      </c>
      <c r="AH1109" s="57" t="s">
        <v>44</v>
      </c>
    </row>
    <row r="1110" spans="1:34" x14ac:dyDescent="0.25">
      <c r="A1110" s="54">
        <v>12023811</v>
      </c>
      <c r="B1110" s="55"/>
      <c r="C1110" s="55"/>
      <c r="D1110" s="55">
        <v>60732813</v>
      </c>
      <c r="E1110" s="55"/>
      <c r="F1110" s="55">
        <v>300</v>
      </c>
      <c r="G1110" s="55">
        <v>78006914</v>
      </c>
      <c r="H1110" s="55"/>
      <c r="I1110" s="55">
        <v>2275050011</v>
      </c>
      <c r="J1110" s="55">
        <v>2</v>
      </c>
      <c r="K1110" s="55" t="s">
        <v>34</v>
      </c>
      <c r="L1110" s="55" t="s">
        <v>90</v>
      </c>
      <c r="M1110" s="55">
        <v>34005</v>
      </c>
      <c r="N1110" s="55"/>
      <c r="O1110" s="55" t="s">
        <v>119</v>
      </c>
      <c r="P1110" s="55">
        <v>48811</v>
      </c>
      <c r="Q1110" s="55" t="s">
        <v>37</v>
      </c>
      <c r="R1110" s="55" t="s">
        <v>38</v>
      </c>
      <c r="S1110" s="55"/>
      <c r="T1110" s="55"/>
      <c r="U1110" s="55" t="s">
        <v>38</v>
      </c>
      <c r="V1110" s="55">
        <v>40.015799999999999</v>
      </c>
      <c r="W1110" s="55">
        <v>-74.975800000000007</v>
      </c>
      <c r="X1110" s="55" t="s">
        <v>39</v>
      </c>
      <c r="Y1110" s="55" t="s">
        <v>120</v>
      </c>
      <c r="Z1110" s="55" t="s">
        <v>34</v>
      </c>
      <c r="AA1110" s="55">
        <v>0</v>
      </c>
      <c r="AB1110" s="55" t="s">
        <v>41</v>
      </c>
      <c r="AC1110" s="55">
        <v>8</v>
      </c>
      <c r="AD1110" s="55"/>
      <c r="AE1110" s="55">
        <v>7439921</v>
      </c>
      <c r="AF1110" s="55" t="s">
        <v>55</v>
      </c>
      <c r="AG1110" s="55">
        <v>1.3835599999999999E-4</v>
      </c>
      <c r="AH1110" s="57" t="s">
        <v>44</v>
      </c>
    </row>
    <row r="1111" spans="1:34" x14ac:dyDescent="0.25">
      <c r="A1111" s="54">
        <v>9367411</v>
      </c>
      <c r="B1111" s="55"/>
      <c r="C1111" s="55"/>
      <c r="D1111" s="55">
        <v>55218913</v>
      </c>
      <c r="E1111" s="55"/>
      <c r="F1111" s="55">
        <v>300</v>
      </c>
      <c r="G1111" s="55">
        <v>166475214</v>
      </c>
      <c r="H1111" s="55"/>
      <c r="I1111" s="55">
        <v>2275020000</v>
      </c>
      <c r="J1111" s="55">
        <v>2</v>
      </c>
      <c r="K1111" s="55" t="s">
        <v>34</v>
      </c>
      <c r="L1111" s="55" t="s">
        <v>70</v>
      </c>
      <c r="M1111" s="55">
        <v>34021</v>
      </c>
      <c r="N1111" s="55"/>
      <c r="O1111" s="55" t="s">
        <v>121</v>
      </c>
      <c r="P1111" s="55">
        <v>48811</v>
      </c>
      <c r="Q1111" s="55" t="s">
        <v>37</v>
      </c>
      <c r="R1111" s="55" t="s">
        <v>38</v>
      </c>
      <c r="S1111" s="55"/>
      <c r="T1111" s="55"/>
      <c r="U1111" s="55" t="s">
        <v>38</v>
      </c>
      <c r="V1111" s="55">
        <v>40.276800000000001</v>
      </c>
      <c r="W1111" s="55">
        <v>-74.820800000000006</v>
      </c>
      <c r="X1111" s="55" t="s">
        <v>39</v>
      </c>
      <c r="Y1111" s="55" t="s">
        <v>122</v>
      </c>
      <c r="Z1111" s="55" t="s">
        <v>34</v>
      </c>
      <c r="AA1111" s="55">
        <v>0</v>
      </c>
      <c r="AB1111" s="55" t="s">
        <v>41</v>
      </c>
      <c r="AC1111" s="55">
        <v>8</v>
      </c>
      <c r="AD1111" s="55"/>
      <c r="AE1111" s="55" t="s">
        <v>59</v>
      </c>
      <c r="AF1111" s="55" t="s">
        <v>60</v>
      </c>
      <c r="AG1111" s="55">
        <v>11837.7</v>
      </c>
      <c r="AH1111" s="57" t="s">
        <v>44</v>
      </c>
    </row>
    <row r="1112" spans="1:34" x14ac:dyDescent="0.25">
      <c r="A1112" s="54">
        <v>9367411</v>
      </c>
      <c r="B1112" s="55"/>
      <c r="C1112" s="55"/>
      <c r="D1112" s="55">
        <v>98310213</v>
      </c>
      <c r="E1112" s="55"/>
      <c r="F1112" s="55">
        <v>300</v>
      </c>
      <c r="G1112" s="55">
        <v>166475714</v>
      </c>
      <c r="H1112" s="55"/>
      <c r="I1112" s="55">
        <v>2275050012</v>
      </c>
      <c r="J1112" s="55">
        <v>2</v>
      </c>
      <c r="K1112" s="55" t="s">
        <v>34</v>
      </c>
      <c r="L1112" s="55" t="s">
        <v>70</v>
      </c>
      <c r="M1112" s="55">
        <v>34021</v>
      </c>
      <c r="N1112" s="55"/>
      <c r="O1112" s="55" t="s">
        <v>121</v>
      </c>
      <c r="P1112" s="55">
        <v>48811</v>
      </c>
      <c r="Q1112" s="55" t="s">
        <v>37</v>
      </c>
      <c r="R1112" s="55" t="s">
        <v>38</v>
      </c>
      <c r="S1112" s="55"/>
      <c r="T1112" s="55"/>
      <c r="U1112" s="55" t="s">
        <v>38</v>
      </c>
      <c r="V1112" s="55">
        <v>40.276800000000001</v>
      </c>
      <c r="W1112" s="55">
        <v>-74.820800000000006</v>
      </c>
      <c r="X1112" s="55" t="s">
        <v>39</v>
      </c>
      <c r="Y1112" s="55" t="s">
        <v>122</v>
      </c>
      <c r="Z1112" s="55" t="s">
        <v>34</v>
      </c>
      <c r="AA1112" s="55">
        <v>0</v>
      </c>
      <c r="AB1112" s="55" t="s">
        <v>41</v>
      </c>
      <c r="AC1112" s="55">
        <v>8</v>
      </c>
      <c r="AD1112" s="55"/>
      <c r="AE1112" s="55" t="s">
        <v>59</v>
      </c>
      <c r="AF1112" s="55" t="s">
        <v>60</v>
      </c>
      <c r="AG1112" s="55">
        <v>0.61514800000000003</v>
      </c>
      <c r="AH1112" s="57" t="s">
        <v>44</v>
      </c>
    </row>
    <row r="1113" spans="1:34" x14ac:dyDescent="0.25">
      <c r="A1113" s="54">
        <v>9367411</v>
      </c>
      <c r="B1113" s="55"/>
      <c r="C1113" s="55"/>
      <c r="D1113" s="55">
        <v>62536313</v>
      </c>
      <c r="E1113" s="55"/>
      <c r="F1113" s="55">
        <v>300</v>
      </c>
      <c r="G1113" s="55">
        <v>166475514</v>
      </c>
      <c r="H1113" s="55"/>
      <c r="I1113" s="55">
        <v>2275060011</v>
      </c>
      <c r="J1113" s="55">
        <v>2</v>
      </c>
      <c r="K1113" s="55" t="s">
        <v>34</v>
      </c>
      <c r="L1113" s="55" t="s">
        <v>70</v>
      </c>
      <c r="M1113" s="55">
        <v>34021</v>
      </c>
      <c r="N1113" s="55"/>
      <c r="O1113" s="55" t="s">
        <v>121</v>
      </c>
      <c r="P1113" s="55">
        <v>48811</v>
      </c>
      <c r="Q1113" s="55" t="s">
        <v>37</v>
      </c>
      <c r="R1113" s="55" t="s">
        <v>38</v>
      </c>
      <c r="S1113" s="55"/>
      <c r="T1113" s="55"/>
      <c r="U1113" s="55" t="s">
        <v>38</v>
      </c>
      <c r="V1113" s="55">
        <v>40.276800000000001</v>
      </c>
      <c r="W1113" s="55">
        <v>-74.820800000000006</v>
      </c>
      <c r="X1113" s="55" t="s">
        <v>39</v>
      </c>
      <c r="Y1113" s="55" t="s">
        <v>122</v>
      </c>
      <c r="Z1113" s="55" t="s">
        <v>34</v>
      </c>
      <c r="AA1113" s="55">
        <v>0</v>
      </c>
      <c r="AB1113" s="55" t="s">
        <v>41</v>
      </c>
      <c r="AC1113" s="55">
        <v>8</v>
      </c>
      <c r="AD1113" s="55"/>
      <c r="AE1113" s="55" t="s">
        <v>59</v>
      </c>
      <c r="AF1113" s="55" t="s">
        <v>60</v>
      </c>
      <c r="AG1113" s="55">
        <v>0.11366</v>
      </c>
      <c r="AH1113" s="57" t="s">
        <v>44</v>
      </c>
    </row>
    <row r="1114" spans="1:34" x14ac:dyDescent="0.25">
      <c r="A1114" s="54">
        <v>9367411</v>
      </c>
      <c r="B1114" s="55"/>
      <c r="C1114" s="55"/>
      <c r="D1114" s="55">
        <v>55218913</v>
      </c>
      <c r="E1114" s="55"/>
      <c r="F1114" s="55">
        <v>300</v>
      </c>
      <c r="G1114" s="55">
        <v>166475114</v>
      </c>
      <c r="H1114" s="55"/>
      <c r="I1114" s="55">
        <v>2275020000</v>
      </c>
      <c r="J1114" s="55">
        <v>2</v>
      </c>
      <c r="K1114" s="55" t="s">
        <v>34</v>
      </c>
      <c r="L1114" s="55" t="s">
        <v>70</v>
      </c>
      <c r="M1114" s="55">
        <v>34021</v>
      </c>
      <c r="N1114" s="55"/>
      <c r="O1114" s="55" t="s">
        <v>121</v>
      </c>
      <c r="P1114" s="55">
        <v>48811</v>
      </c>
      <c r="Q1114" s="55" t="s">
        <v>37</v>
      </c>
      <c r="R1114" s="55" t="s">
        <v>38</v>
      </c>
      <c r="S1114" s="55"/>
      <c r="T1114" s="55"/>
      <c r="U1114" s="55" t="s">
        <v>38</v>
      </c>
      <c r="V1114" s="55">
        <v>40.276800000000001</v>
      </c>
      <c r="W1114" s="55">
        <v>-74.820800000000006</v>
      </c>
      <c r="X1114" s="55" t="s">
        <v>39</v>
      </c>
      <c r="Y1114" s="55" t="s">
        <v>122</v>
      </c>
      <c r="Z1114" s="55" t="s">
        <v>34</v>
      </c>
      <c r="AA1114" s="55">
        <v>0</v>
      </c>
      <c r="AB1114" s="55" t="s">
        <v>41</v>
      </c>
      <c r="AC1114" s="55">
        <v>8</v>
      </c>
      <c r="AD1114" s="55"/>
      <c r="AE1114" s="55" t="s">
        <v>59</v>
      </c>
      <c r="AF1114" s="55" t="s">
        <v>60</v>
      </c>
      <c r="AG1114" s="55">
        <v>14.972799999999999</v>
      </c>
      <c r="AH1114" s="57" t="s">
        <v>44</v>
      </c>
    </row>
    <row r="1115" spans="1:34" x14ac:dyDescent="0.25">
      <c r="A1115" s="54">
        <v>9367411</v>
      </c>
      <c r="B1115" s="55"/>
      <c r="C1115" s="55"/>
      <c r="D1115" s="55">
        <v>98310213</v>
      </c>
      <c r="E1115" s="55"/>
      <c r="F1115" s="55">
        <v>300</v>
      </c>
      <c r="G1115" s="55">
        <v>166475814</v>
      </c>
      <c r="H1115" s="55"/>
      <c r="I1115" s="55">
        <v>2275050012</v>
      </c>
      <c r="J1115" s="55">
        <v>2</v>
      </c>
      <c r="K1115" s="55" t="s">
        <v>34</v>
      </c>
      <c r="L1115" s="55" t="s">
        <v>70</v>
      </c>
      <c r="M1115" s="55">
        <v>34021</v>
      </c>
      <c r="N1115" s="55"/>
      <c r="O1115" s="55" t="s">
        <v>121</v>
      </c>
      <c r="P1115" s="55">
        <v>48811</v>
      </c>
      <c r="Q1115" s="55" t="s">
        <v>37</v>
      </c>
      <c r="R1115" s="55" t="s">
        <v>38</v>
      </c>
      <c r="S1115" s="55"/>
      <c r="T1115" s="55"/>
      <c r="U1115" s="55" t="s">
        <v>38</v>
      </c>
      <c r="V1115" s="55">
        <v>40.276800000000001</v>
      </c>
      <c r="W1115" s="55">
        <v>-74.820800000000006</v>
      </c>
      <c r="X1115" s="55" t="s">
        <v>39</v>
      </c>
      <c r="Y1115" s="55" t="s">
        <v>122</v>
      </c>
      <c r="Z1115" s="55" t="s">
        <v>34</v>
      </c>
      <c r="AA1115" s="55">
        <v>0</v>
      </c>
      <c r="AB1115" s="55" t="s">
        <v>41</v>
      </c>
      <c r="AC1115" s="55">
        <v>8</v>
      </c>
      <c r="AD1115" s="55"/>
      <c r="AE1115" s="55" t="s">
        <v>59</v>
      </c>
      <c r="AF1115" s="55" t="s">
        <v>60</v>
      </c>
      <c r="AG1115" s="55">
        <v>3.4738600000000002</v>
      </c>
      <c r="AH1115" s="57" t="s">
        <v>44</v>
      </c>
    </row>
    <row r="1116" spans="1:34" x14ac:dyDescent="0.25">
      <c r="A1116" s="54">
        <v>9367411</v>
      </c>
      <c r="B1116" s="55"/>
      <c r="C1116" s="55"/>
      <c r="D1116" s="55">
        <v>98310213</v>
      </c>
      <c r="E1116" s="55"/>
      <c r="F1116" s="55">
        <v>300</v>
      </c>
      <c r="G1116" s="55">
        <v>166475914</v>
      </c>
      <c r="H1116" s="55"/>
      <c r="I1116" s="55">
        <v>2275050012</v>
      </c>
      <c r="J1116" s="55">
        <v>2</v>
      </c>
      <c r="K1116" s="55" t="s">
        <v>34</v>
      </c>
      <c r="L1116" s="55" t="s">
        <v>70</v>
      </c>
      <c r="M1116" s="55">
        <v>34021</v>
      </c>
      <c r="N1116" s="55"/>
      <c r="O1116" s="55" t="s">
        <v>121</v>
      </c>
      <c r="P1116" s="55">
        <v>48811</v>
      </c>
      <c r="Q1116" s="55" t="s">
        <v>37</v>
      </c>
      <c r="R1116" s="55" t="s">
        <v>38</v>
      </c>
      <c r="S1116" s="55"/>
      <c r="T1116" s="55"/>
      <c r="U1116" s="55" t="s">
        <v>38</v>
      </c>
      <c r="V1116" s="55">
        <v>40.276800000000001</v>
      </c>
      <c r="W1116" s="55">
        <v>-74.820800000000006</v>
      </c>
      <c r="X1116" s="55" t="s">
        <v>39</v>
      </c>
      <c r="Y1116" s="55" t="s">
        <v>122</v>
      </c>
      <c r="Z1116" s="55" t="s">
        <v>34</v>
      </c>
      <c r="AA1116" s="55">
        <v>0</v>
      </c>
      <c r="AB1116" s="55" t="s">
        <v>41</v>
      </c>
      <c r="AC1116" s="55">
        <v>8</v>
      </c>
      <c r="AD1116" s="55"/>
      <c r="AE1116" s="55" t="s">
        <v>59</v>
      </c>
      <c r="AF1116" s="55" t="s">
        <v>60</v>
      </c>
      <c r="AG1116" s="55">
        <v>1.80792</v>
      </c>
      <c r="AH1116" s="57" t="s">
        <v>44</v>
      </c>
    </row>
    <row r="1117" spans="1:34" x14ac:dyDescent="0.25">
      <c r="A1117" s="54">
        <v>9367411</v>
      </c>
      <c r="B1117" s="55"/>
      <c r="C1117" s="55"/>
      <c r="D1117" s="55">
        <v>62536313</v>
      </c>
      <c r="E1117" s="55"/>
      <c r="F1117" s="55">
        <v>300</v>
      </c>
      <c r="G1117" s="55">
        <v>166475614</v>
      </c>
      <c r="H1117" s="55"/>
      <c r="I1117" s="55">
        <v>2275060012</v>
      </c>
      <c r="J1117" s="55">
        <v>2</v>
      </c>
      <c r="K1117" s="55" t="s">
        <v>34</v>
      </c>
      <c r="L1117" s="55" t="s">
        <v>70</v>
      </c>
      <c r="M1117" s="55">
        <v>34021</v>
      </c>
      <c r="N1117" s="55"/>
      <c r="O1117" s="55" t="s">
        <v>121</v>
      </c>
      <c r="P1117" s="55">
        <v>48811</v>
      </c>
      <c r="Q1117" s="55" t="s">
        <v>37</v>
      </c>
      <c r="R1117" s="55" t="s">
        <v>38</v>
      </c>
      <c r="S1117" s="55"/>
      <c r="T1117" s="55"/>
      <c r="U1117" s="55" t="s">
        <v>38</v>
      </c>
      <c r="V1117" s="55">
        <v>40.276800000000001</v>
      </c>
      <c r="W1117" s="55">
        <v>-74.820800000000006</v>
      </c>
      <c r="X1117" s="55" t="s">
        <v>39</v>
      </c>
      <c r="Y1117" s="55" t="s">
        <v>122</v>
      </c>
      <c r="Z1117" s="55" t="s">
        <v>34</v>
      </c>
      <c r="AA1117" s="55">
        <v>0</v>
      </c>
      <c r="AB1117" s="55" t="s">
        <v>41</v>
      </c>
      <c r="AC1117" s="55">
        <v>8</v>
      </c>
      <c r="AD1117" s="55"/>
      <c r="AE1117" s="55" t="s">
        <v>59</v>
      </c>
      <c r="AF1117" s="55" t="s">
        <v>60</v>
      </c>
      <c r="AG1117" s="55">
        <v>1.88195</v>
      </c>
      <c r="AH1117" s="57" t="s">
        <v>44</v>
      </c>
    </row>
    <row r="1118" spans="1:34" x14ac:dyDescent="0.25">
      <c r="A1118" s="54">
        <v>9367411</v>
      </c>
      <c r="B1118" s="55"/>
      <c r="C1118" s="55"/>
      <c r="D1118" s="55">
        <v>55218913</v>
      </c>
      <c r="E1118" s="55"/>
      <c r="F1118" s="55">
        <v>300</v>
      </c>
      <c r="G1118" s="55">
        <v>166475314</v>
      </c>
      <c r="H1118" s="55"/>
      <c r="I1118" s="55">
        <v>2275020000</v>
      </c>
      <c r="J1118" s="55">
        <v>2</v>
      </c>
      <c r="K1118" s="55" t="s">
        <v>34</v>
      </c>
      <c r="L1118" s="55" t="s">
        <v>70</v>
      </c>
      <c r="M1118" s="55">
        <v>34021</v>
      </c>
      <c r="N1118" s="55"/>
      <c r="O1118" s="55" t="s">
        <v>121</v>
      </c>
      <c r="P1118" s="55">
        <v>48811</v>
      </c>
      <c r="Q1118" s="55" t="s">
        <v>37</v>
      </c>
      <c r="R1118" s="55" t="s">
        <v>38</v>
      </c>
      <c r="S1118" s="55"/>
      <c r="T1118" s="55"/>
      <c r="U1118" s="55" t="s">
        <v>38</v>
      </c>
      <c r="V1118" s="55">
        <v>40.276800000000001</v>
      </c>
      <c r="W1118" s="55">
        <v>-74.820800000000006</v>
      </c>
      <c r="X1118" s="55" t="s">
        <v>39</v>
      </c>
      <c r="Y1118" s="55" t="s">
        <v>122</v>
      </c>
      <c r="Z1118" s="55" t="s">
        <v>34</v>
      </c>
      <c r="AA1118" s="55">
        <v>0</v>
      </c>
      <c r="AB1118" s="55" t="s">
        <v>41</v>
      </c>
      <c r="AC1118" s="55">
        <v>8</v>
      </c>
      <c r="AD1118" s="55"/>
      <c r="AE1118" s="55" t="s">
        <v>59</v>
      </c>
      <c r="AF1118" s="55" t="s">
        <v>60</v>
      </c>
      <c r="AG1118" s="55">
        <v>9.6606299999999994</v>
      </c>
      <c r="AH1118" s="57" t="s">
        <v>44</v>
      </c>
    </row>
    <row r="1119" spans="1:34" x14ac:dyDescent="0.25">
      <c r="A1119" s="54">
        <v>9367411</v>
      </c>
      <c r="B1119" s="55"/>
      <c r="C1119" s="55"/>
      <c r="D1119" s="55">
        <v>55218913</v>
      </c>
      <c r="E1119" s="55"/>
      <c r="F1119" s="55">
        <v>300</v>
      </c>
      <c r="G1119" s="55">
        <v>166475414</v>
      </c>
      <c r="H1119" s="55"/>
      <c r="I1119" s="55">
        <v>2275020000</v>
      </c>
      <c r="J1119" s="55">
        <v>2</v>
      </c>
      <c r="K1119" s="55" t="s">
        <v>34</v>
      </c>
      <c r="L1119" s="55" t="s">
        <v>70</v>
      </c>
      <c r="M1119" s="55">
        <v>34021</v>
      </c>
      <c r="N1119" s="55"/>
      <c r="O1119" s="55" t="s">
        <v>121</v>
      </c>
      <c r="P1119" s="55">
        <v>48811</v>
      </c>
      <c r="Q1119" s="55" t="s">
        <v>37</v>
      </c>
      <c r="R1119" s="55" t="s">
        <v>38</v>
      </c>
      <c r="S1119" s="55"/>
      <c r="T1119" s="55"/>
      <c r="U1119" s="55" t="s">
        <v>38</v>
      </c>
      <c r="V1119" s="55">
        <v>40.276800000000001</v>
      </c>
      <c r="W1119" s="55">
        <v>-74.820800000000006</v>
      </c>
      <c r="X1119" s="55" t="s">
        <v>39</v>
      </c>
      <c r="Y1119" s="55" t="s">
        <v>122</v>
      </c>
      <c r="Z1119" s="55" t="s">
        <v>34</v>
      </c>
      <c r="AA1119" s="55">
        <v>0</v>
      </c>
      <c r="AB1119" s="55" t="s">
        <v>41</v>
      </c>
      <c r="AC1119" s="55">
        <v>8</v>
      </c>
      <c r="AD1119" s="55"/>
      <c r="AE1119" s="55" t="s">
        <v>59</v>
      </c>
      <c r="AF1119" s="55" t="s">
        <v>60</v>
      </c>
      <c r="AG1119" s="55">
        <v>6.9563899999999999</v>
      </c>
      <c r="AH1119" s="57" t="s">
        <v>44</v>
      </c>
    </row>
    <row r="1120" spans="1:34" x14ac:dyDescent="0.25">
      <c r="A1120" s="54">
        <v>9367411</v>
      </c>
      <c r="B1120" s="55"/>
      <c r="C1120" s="55"/>
      <c r="D1120" s="55">
        <v>98310213</v>
      </c>
      <c r="E1120" s="55"/>
      <c r="F1120" s="55">
        <v>300</v>
      </c>
      <c r="G1120" s="55">
        <v>166476014</v>
      </c>
      <c r="H1120" s="55"/>
      <c r="I1120" s="55">
        <v>2275050012</v>
      </c>
      <c r="J1120" s="55">
        <v>2</v>
      </c>
      <c r="K1120" s="55" t="s">
        <v>34</v>
      </c>
      <c r="L1120" s="55" t="s">
        <v>70</v>
      </c>
      <c r="M1120" s="55">
        <v>34021</v>
      </c>
      <c r="N1120" s="55"/>
      <c r="O1120" s="55" t="s">
        <v>121</v>
      </c>
      <c r="P1120" s="55">
        <v>48811</v>
      </c>
      <c r="Q1120" s="55" t="s">
        <v>37</v>
      </c>
      <c r="R1120" s="55" t="s">
        <v>38</v>
      </c>
      <c r="S1120" s="55"/>
      <c r="T1120" s="55"/>
      <c r="U1120" s="55" t="s">
        <v>38</v>
      </c>
      <c r="V1120" s="55">
        <v>40.276800000000001</v>
      </c>
      <c r="W1120" s="55">
        <v>-74.820800000000006</v>
      </c>
      <c r="X1120" s="55" t="s">
        <v>39</v>
      </c>
      <c r="Y1120" s="55" t="s">
        <v>122</v>
      </c>
      <c r="Z1120" s="55" t="s">
        <v>34</v>
      </c>
      <c r="AA1120" s="55">
        <v>0</v>
      </c>
      <c r="AB1120" s="55" t="s">
        <v>41</v>
      </c>
      <c r="AC1120" s="55">
        <v>8</v>
      </c>
      <c r="AD1120" s="55"/>
      <c r="AE1120" s="55" t="s">
        <v>59</v>
      </c>
      <c r="AF1120" s="55" t="s">
        <v>60</v>
      </c>
      <c r="AG1120" s="55">
        <v>1.1185099999999999</v>
      </c>
      <c r="AH1120" s="57" t="s">
        <v>44</v>
      </c>
    </row>
    <row r="1121" spans="1:34" x14ac:dyDescent="0.25">
      <c r="A1121" s="54">
        <v>9367411</v>
      </c>
      <c r="B1121" s="55"/>
      <c r="C1121" s="55"/>
      <c r="D1121" s="55">
        <v>62536313</v>
      </c>
      <c r="E1121" s="55"/>
      <c r="F1121" s="55">
        <v>300</v>
      </c>
      <c r="G1121" s="55">
        <v>145763914</v>
      </c>
      <c r="H1121" s="55"/>
      <c r="I1121" s="55">
        <v>2275060012</v>
      </c>
      <c r="J1121" s="55">
        <v>2</v>
      </c>
      <c r="K1121" s="55" t="s">
        <v>34</v>
      </c>
      <c r="L1121" s="55" t="s">
        <v>70</v>
      </c>
      <c r="M1121" s="55">
        <v>34021</v>
      </c>
      <c r="N1121" s="55"/>
      <c r="O1121" s="55" t="s">
        <v>121</v>
      </c>
      <c r="P1121" s="55">
        <v>48811</v>
      </c>
      <c r="Q1121" s="55" t="s">
        <v>37</v>
      </c>
      <c r="R1121" s="55" t="s">
        <v>38</v>
      </c>
      <c r="S1121" s="55"/>
      <c r="T1121" s="55"/>
      <c r="U1121" s="55" t="s">
        <v>38</v>
      </c>
      <c r="V1121" s="55">
        <v>40.276800000000001</v>
      </c>
      <c r="W1121" s="55">
        <v>-74.820800000000006</v>
      </c>
      <c r="X1121" s="55" t="s">
        <v>39</v>
      </c>
      <c r="Y1121" s="55" t="s">
        <v>122</v>
      </c>
      <c r="Z1121" s="55" t="s">
        <v>34</v>
      </c>
      <c r="AA1121" s="55">
        <v>0</v>
      </c>
      <c r="AB1121" s="55" t="s">
        <v>41</v>
      </c>
      <c r="AC1121" s="55">
        <v>8</v>
      </c>
      <c r="AD1121" s="55"/>
      <c r="AE1121" s="55" t="s">
        <v>59</v>
      </c>
      <c r="AF1121" s="55" t="s">
        <v>60</v>
      </c>
      <c r="AG1121" s="55">
        <v>0.63873500000000005</v>
      </c>
      <c r="AH1121" s="57" t="s">
        <v>44</v>
      </c>
    </row>
    <row r="1122" spans="1:34" x14ac:dyDescent="0.25">
      <c r="A1122" s="54">
        <v>9367411</v>
      </c>
      <c r="B1122" s="55"/>
      <c r="C1122" s="55"/>
      <c r="D1122" s="55">
        <v>98310213</v>
      </c>
      <c r="E1122" s="55"/>
      <c r="F1122" s="55">
        <v>300</v>
      </c>
      <c r="G1122" s="55">
        <v>166476114</v>
      </c>
      <c r="H1122" s="55"/>
      <c r="I1122" s="55">
        <v>2275050012</v>
      </c>
      <c r="J1122" s="55">
        <v>2</v>
      </c>
      <c r="K1122" s="55" t="s">
        <v>34</v>
      </c>
      <c r="L1122" s="55" t="s">
        <v>70</v>
      </c>
      <c r="M1122" s="55">
        <v>34021</v>
      </c>
      <c r="N1122" s="55"/>
      <c r="O1122" s="55" t="s">
        <v>121</v>
      </c>
      <c r="P1122" s="55">
        <v>48811</v>
      </c>
      <c r="Q1122" s="55" t="s">
        <v>37</v>
      </c>
      <c r="R1122" s="55" t="s">
        <v>38</v>
      </c>
      <c r="S1122" s="55"/>
      <c r="T1122" s="55"/>
      <c r="U1122" s="55" t="s">
        <v>38</v>
      </c>
      <c r="V1122" s="55">
        <v>40.276800000000001</v>
      </c>
      <c r="W1122" s="55">
        <v>-74.820800000000006</v>
      </c>
      <c r="X1122" s="55" t="s">
        <v>39</v>
      </c>
      <c r="Y1122" s="55" t="s">
        <v>122</v>
      </c>
      <c r="Z1122" s="55" t="s">
        <v>34</v>
      </c>
      <c r="AA1122" s="55">
        <v>0</v>
      </c>
      <c r="AB1122" s="55" t="s">
        <v>41</v>
      </c>
      <c r="AC1122" s="55">
        <v>8</v>
      </c>
      <c r="AD1122" s="55"/>
      <c r="AE1122" s="55" t="s">
        <v>59</v>
      </c>
      <c r="AF1122" s="55" t="s">
        <v>60</v>
      </c>
      <c r="AG1122" s="55">
        <v>2.3370600000000001</v>
      </c>
      <c r="AH1122" s="57" t="s">
        <v>44</v>
      </c>
    </row>
    <row r="1123" spans="1:34" x14ac:dyDescent="0.25">
      <c r="A1123" s="54">
        <v>9367411</v>
      </c>
      <c r="B1123" s="55"/>
      <c r="C1123" s="55"/>
      <c r="D1123" s="55">
        <v>98310213</v>
      </c>
      <c r="E1123" s="55"/>
      <c r="F1123" s="55">
        <v>300</v>
      </c>
      <c r="G1123" s="55">
        <v>166476114</v>
      </c>
      <c r="H1123" s="55"/>
      <c r="I1123" s="55">
        <v>2275050012</v>
      </c>
      <c r="J1123" s="55">
        <v>2</v>
      </c>
      <c r="K1123" s="55" t="s">
        <v>34</v>
      </c>
      <c r="L1123" s="55" t="s">
        <v>70</v>
      </c>
      <c r="M1123" s="55">
        <v>34021</v>
      </c>
      <c r="N1123" s="55"/>
      <c r="O1123" s="55" t="s">
        <v>121</v>
      </c>
      <c r="P1123" s="55">
        <v>48811</v>
      </c>
      <c r="Q1123" s="55" t="s">
        <v>37</v>
      </c>
      <c r="R1123" s="55" t="s">
        <v>38</v>
      </c>
      <c r="S1123" s="55"/>
      <c r="T1123" s="55"/>
      <c r="U1123" s="55" t="s">
        <v>38</v>
      </c>
      <c r="V1123" s="55">
        <v>40.276800000000001</v>
      </c>
      <c r="W1123" s="55">
        <v>-74.820800000000006</v>
      </c>
      <c r="X1123" s="55" t="s">
        <v>39</v>
      </c>
      <c r="Y1123" s="55" t="s">
        <v>122</v>
      </c>
      <c r="Z1123" s="55" t="s">
        <v>34</v>
      </c>
      <c r="AA1123" s="55">
        <v>0</v>
      </c>
      <c r="AB1123" s="55" t="s">
        <v>41</v>
      </c>
      <c r="AC1123" s="55">
        <v>8</v>
      </c>
      <c r="AD1123" s="55"/>
      <c r="AE1123" s="55" t="s">
        <v>42</v>
      </c>
      <c r="AF1123" s="55" t="s">
        <v>43</v>
      </c>
      <c r="AG1123" s="55">
        <v>1.1849300000000001E-3</v>
      </c>
      <c r="AH1123" s="57" t="s">
        <v>44</v>
      </c>
    </row>
    <row r="1124" spans="1:34" x14ac:dyDescent="0.25">
      <c r="A1124" s="54">
        <v>9367411</v>
      </c>
      <c r="B1124" s="55"/>
      <c r="C1124" s="55"/>
      <c r="D1124" s="55">
        <v>62536113</v>
      </c>
      <c r="E1124" s="55"/>
      <c r="F1124" s="55">
        <v>300</v>
      </c>
      <c r="G1124" s="55">
        <v>145763214</v>
      </c>
      <c r="H1124" s="55"/>
      <c r="I1124" s="55">
        <v>2275070000</v>
      </c>
      <c r="J1124" s="55">
        <v>2</v>
      </c>
      <c r="K1124" s="55" t="s">
        <v>34</v>
      </c>
      <c r="L1124" s="55" t="s">
        <v>70</v>
      </c>
      <c r="M1124" s="55">
        <v>34021</v>
      </c>
      <c r="N1124" s="55"/>
      <c r="O1124" s="55" t="s">
        <v>121</v>
      </c>
      <c r="P1124" s="55">
        <v>48811</v>
      </c>
      <c r="Q1124" s="55" t="s">
        <v>37</v>
      </c>
      <c r="R1124" s="55" t="s">
        <v>38</v>
      </c>
      <c r="S1124" s="55"/>
      <c r="T1124" s="55"/>
      <c r="U1124" s="55" t="s">
        <v>38</v>
      </c>
      <c r="V1124" s="55">
        <v>40.276800000000001</v>
      </c>
      <c r="W1124" s="55">
        <v>-74.820800000000006</v>
      </c>
      <c r="X1124" s="55" t="s">
        <v>39</v>
      </c>
      <c r="Y1124" s="55" t="s">
        <v>122</v>
      </c>
      <c r="Z1124" s="55" t="s">
        <v>34</v>
      </c>
      <c r="AA1124" s="55">
        <v>0</v>
      </c>
      <c r="AB1124" s="55" t="s">
        <v>41</v>
      </c>
      <c r="AC1124" s="55">
        <v>8</v>
      </c>
      <c r="AD1124" s="55"/>
      <c r="AE1124" s="55" t="s">
        <v>42</v>
      </c>
      <c r="AF1124" s="55" t="s">
        <v>43</v>
      </c>
      <c r="AG1124" s="55">
        <v>2.2646999999999998E-5</v>
      </c>
      <c r="AH1124" s="57" t="s">
        <v>44</v>
      </c>
    </row>
    <row r="1125" spans="1:34" x14ac:dyDescent="0.25">
      <c r="A1125" s="54">
        <v>9367411</v>
      </c>
      <c r="B1125" s="55"/>
      <c r="C1125" s="55"/>
      <c r="D1125" s="55">
        <v>55218913</v>
      </c>
      <c r="E1125" s="55"/>
      <c r="F1125" s="55">
        <v>300</v>
      </c>
      <c r="G1125" s="55">
        <v>166475214</v>
      </c>
      <c r="H1125" s="55"/>
      <c r="I1125" s="55">
        <v>2275020000</v>
      </c>
      <c r="J1125" s="55">
        <v>2</v>
      </c>
      <c r="K1125" s="55" t="s">
        <v>34</v>
      </c>
      <c r="L1125" s="55" t="s">
        <v>70</v>
      </c>
      <c r="M1125" s="55">
        <v>34021</v>
      </c>
      <c r="N1125" s="55"/>
      <c r="O1125" s="55" t="s">
        <v>121</v>
      </c>
      <c r="P1125" s="55">
        <v>48811</v>
      </c>
      <c r="Q1125" s="55" t="s">
        <v>37</v>
      </c>
      <c r="R1125" s="55" t="s">
        <v>38</v>
      </c>
      <c r="S1125" s="55"/>
      <c r="T1125" s="55"/>
      <c r="U1125" s="55" t="s">
        <v>38</v>
      </c>
      <c r="V1125" s="55">
        <v>40.276800000000001</v>
      </c>
      <c r="W1125" s="55">
        <v>-74.820800000000006</v>
      </c>
      <c r="X1125" s="55" t="s">
        <v>39</v>
      </c>
      <c r="Y1125" s="55" t="s">
        <v>122</v>
      </c>
      <c r="Z1125" s="55" t="s">
        <v>34</v>
      </c>
      <c r="AA1125" s="55">
        <v>0</v>
      </c>
      <c r="AB1125" s="55" t="s">
        <v>41</v>
      </c>
      <c r="AC1125" s="55">
        <v>8</v>
      </c>
      <c r="AD1125" s="55"/>
      <c r="AE1125" s="55" t="s">
        <v>42</v>
      </c>
      <c r="AF1125" s="55" t="s">
        <v>43</v>
      </c>
      <c r="AG1125" s="55">
        <v>1.3161400000000001</v>
      </c>
      <c r="AH1125" s="57" t="s">
        <v>44</v>
      </c>
    </row>
    <row r="1126" spans="1:34" x14ac:dyDescent="0.25">
      <c r="A1126" s="54">
        <v>9367411</v>
      </c>
      <c r="B1126" s="55"/>
      <c r="C1126" s="55"/>
      <c r="D1126" s="55">
        <v>98310213</v>
      </c>
      <c r="E1126" s="55"/>
      <c r="F1126" s="55">
        <v>300</v>
      </c>
      <c r="G1126" s="55">
        <v>166475714</v>
      </c>
      <c r="H1126" s="55"/>
      <c r="I1126" s="55">
        <v>2275050012</v>
      </c>
      <c r="J1126" s="55">
        <v>2</v>
      </c>
      <c r="K1126" s="55" t="s">
        <v>34</v>
      </c>
      <c r="L1126" s="55" t="s">
        <v>70</v>
      </c>
      <c r="M1126" s="55">
        <v>34021</v>
      </c>
      <c r="N1126" s="55"/>
      <c r="O1126" s="55" t="s">
        <v>121</v>
      </c>
      <c r="P1126" s="55">
        <v>48811</v>
      </c>
      <c r="Q1126" s="55" t="s">
        <v>37</v>
      </c>
      <c r="R1126" s="55" t="s">
        <v>38</v>
      </c>
      <c r="S1126" s="55"/>
      <c r="T1126" s="55"/>
      <c r="U1126" s="55" t="s">
        <v>38</v>
      </c>
      <c r="V1126" s="55">
        <v>40.276800000000001</v>
      </c>
      <c r="W1126" s="55">
        <v>-74.820800000000006</v>
      </c>
      <c r="X1126" s="55" t="s">
        <v>39</v>
      </c>
      <c r="Y1126" s="55" t="s">
        <v>122</v>
      </c>
      <c r="Z1126" s="55" t="s">
        <v>34</v>
      </c>
      <c r="AA1126" s="55">
        <v>0</v>
      </c>
      <c r="AB1126" s="55" t="s">
        <v>41</v>
      </c>
      <c r="AC1126" s="55">
        <v>8</v>
      </c>
      <c r="AD1126" s="55"/>
      <c r="AE1126" s="55" t="s">
        <v>42</v>
      </c>
      <c r="AF1126" s="55" t="s">
        <v>43</v>
      </c>
      <c r="AG1126" s="55">
        <v>6.3779700000000002E-3</v>
      </c>
      <c r="AH1126" s="57" t="s">
        <v>44</v>
      </c>
    </row>
    <row r="1127" spans="1:34" x14ac:dyDescent="0.25">
      <c r="A1127" s="54">
        <v>9367411</v>
      </c>
      <c r="B1127" s="55"/>
      <c r="C1127" s="55"/>
      <c r="D1127" s="55">
        <v>62536313</v>
      </c>
      <c r="E1127" s="55"/>
      <c r="F1127" s="55">
        <v>300</v>
      </c>
      <c r="G1127" s="55">
        <v>145763914</v>
      </c>
      <c r="H1127" s="55"/>
      <c r="I1127" s="55">
        <v>2275060012</v>
      </c>
      <c r="J1127" s="55">
        <v>2</v>
      </c>
      <c r="K1127" s="55" t="s">
        <v>34</v>
      </c>
      <c r="L1127" s="55" t="s">
        <v>70</v>
      </c>
      <c r="M1127" s="55">
        <v>34021</v>
      </c>
      <c r="N1127" s="55"/>
      <c r="O1127" s="55" t="s">
        <v>121</v>
      </c>
      <c r="P1127" s="55">
        <v>48811</v>
      </c>
      <c r="Q1127" s="55" t="s">
        <v>37</v>
      </c>
      <c r="R1127" s="55" t="s">
        <v>38</v>
      </c>
      <c r="S1127" s="55"/>
      <c r="T1127" s="55"/>
      <c r="U1127" s="55" t="s">
        <v>38</v>
      </c>
      <c r="V1127" s="55">
        <v>40.276800000000001</v>
      </c>
      <c r="W1127" s="55">
        <v>-74.820800000000006</v>
      </c>
      <c r="X1127" s="55" t="s">
        <v>39</v>
      </c>
      <c r="Y1127" s="55" t="s">
        <v>122</v>
      </c>
      <c r="Z1127" s="55" t="s">
        <v>34</v>
      </c>
      <c r="AA1127" s="55">
        <v>0</v>
      </c>
      <c r="AB1127" s="55" t="s">
        <v>41</v>
      </c>
      <c r="AC1127" s="55">
        <v>8</v>
      </c>
      <c r="AD1127" s="55"/>
      <c r="AE1127" s="55" t="s">
        <v>42</v>
      </c>
      <c r="AF1127" s="55" t="s">
        <v>43</v>
      </c>
      <c r="AG1127" s="55">
        <v>1.3553999999999999E-5</v>
      </c>
      <c r="AH1127" s="57" t="s">
        <v>44</v>
      </c>
    </row>
    <row r="1128" spans="1:34" x14ac:dyDescent="0.25">
      <c r="A1128" s="54">
        <v>9367411</v>
      </c>
      <c r="B1128" s="55"/>
      <c r="C1128" s="55"/>
      <c r="D1128" s="55">
        <v>55218913</v>
      </c>
      <c r="E1128" s="55"/>
      <c r="F1128" s="55">
        <v>300</v>
      </c>
      <c r="G1128" s="55">
        <v>166475414</v>
      </c>
      <c r="H1128" s="55"/>
      <c r="I1128" s="55">
        <v>2275020000</v>
      </c>
      <c r="J1128" s="55">
        <v>2</v>
      </c>
      <c r="K1128" s="55" t="s">
        <v>34</v>
      </c>
      <c r="L1128" s="55" t="s">
        <v>70</v>
      </c>
      <c r="M1128" s="55">
        <v>34021</v>
      </c>
      <c r="N1128" s="55"/>
      <c r="O1128" s="55" t="s">
        <v>121</v>
      </c>
      <c r="P1128" s="55">
        <v>48811</v>
      </c>
      <c r="Q1128" s="55" t="s">
        <v>37</v>
      </c>
      <c r="R1128" s="55" t="s">
        <v>38</v>
      </c>
      <c r="S1128" s="55"/>
      <c r="T1128" s="55"/>
      <c r="U1128" s="55" t="s">
        <v>38</v>
      </c>
      <c r="V1128" s="55">
        <v>40.276800000000001</v>
      </c>
      <c r="W1128" s="55">
        <v>-74.820800000000006</v>
      </c>
      <c r="X1128" s="55" t="s">
        <v>39</v>
      </c>
      <c r="Y1128" s="55" t="s">
        <v>122</v>
      </c>
      <c r="Z1128" s="55" t="s">
        <v>34</v>
      </c>
      <c r="AA1128" s="55">
        <v>0</v>
      </c>
      <c r="AB1128" s="55" t="s">
        <v>41</v>
      </c>
      <c r="AC1128" s="55">
        <v>8</v>
      </c>
      <c r="AD1128" s="55"/>
      <c r="AE1128" s="55" t="s">
        <v>42</v>
      </c>
      <c r="AF1128" s="55" t="s">
        <v>43</v>
      </c>
      <c r="AG1128" s="55">
        <v>3.7997999999999999E-3</v>
      </c>
      <c r="AH1128" s="57" t="s">
        <v>44</v>
      </c>
    </row>
    <row r="1129" spans="1:34" x14ac:dyDescent="0.25">
      <c r="A1129" s="54">
        <v>9367411</v>
      </c>
      <c r="B1129" s="55"/>
      <c r="C1129" s="55"/>
      <c r="D1129" s="55">
        <v>62536313</v>
      </c>
      <c r="E1129" s="55"/>
      <c r="F1129" s="55">
        <v>300</v>
      </c>
      <c r="G1129" s="55">
        <v>137939214</v>
      </c>
      <c r="H1129" s="55"/>
      <c r="I1129" s="55">
        <v>2275060012</v>
      </c>
      <c r="J1129" s="55">
        <v>2</v>
      </c>
      <c r="K1129" s="55" t="s">
        <v>34</v>
      </c>
      <c r="L1129" s="55" t="s">
        <v>70</v>
      </c>
      <c r="M1129" s="55">
        <v>34021</v>
      </c>
      <c r="N1129" s="55"/>
      <c r="O1129" s="55" t="s">
        <v>121</v>
      </c>
      <c r="P1129" s="55">
        <v>48811</v>
      </c>
      <c r="Q1129" s="55" t="s">
        <v>37</v>
      </c>
      <c r="R1129" s="55" t="s">
        <v>38</v>
      </c>
      <c r="S1129" s="55"/>
      <c r="T1129" s="55"/>
      <c r="U1129" s="55" t="s">
        <v>38</v>
      </c>
      <c r="V1129" s="55">
        <v>40.276800000000001</v>
      </c>
      <c r="W1129" s="55">
        <v>-74.820800000000006</v>
      </c>
      <c r="X1129" s="55" t="s">
        <v>39</v>
      </c>
      <c r="Y1129" s="55" t="s">
        <v>122</v>
      </c>
      <c r="Z1129" s="55" t="s">
        <v>34</v>
      </c>
      <c r="AA1129" s="55">
        <v>0</v>
      </c>
      <c r="AB1129" s="55" t="s">
        <v>41</v>
      </c>
      <c r="AC1129" s="55">
        <v>8</v>
      </c>
      <c r="AD1129" s="55"/>
      <c r="AE1129" s="55" t="s">
        <v>42</v>
      </c>
      <c r="AF1129" s="55" t="s">
        <v>43</v>
      </c>
      <c r="AG1129" s="55">
        <v>0.72526599999999997</v>
      </c>
      <c r="AH1129" s="57" t="s">
        <v>44</v>
      </c>
    </row>
    <row r="1130" spans="1:34" x14ac:dyDescent="0.25">
      <c r="A1130" s="54">
        <v>9367411</v>
      </c>
      <c r="B1130" s="55"/>
      <c r="C1130" s="55"/>
      <c r="D1130" s="55">
        <v>62536113</v>
      </c>
      <c r="E1130" s="55"/>
      <c r="F1130" s="55">
        <v>300</v>
      </c>
      <c r="G1130" s="55">
        <v>173356314</v>
      </c>
      <c r="H1130" s="55"/>
      <c r="I1130" s="55">
        <v>2275070000</v>
      </c>
      <c r="J1130" s="55">
        <v>2</v>
      </c>
      <c r="K1130" s="55" t="s">
        <v>34</v>
      </c>
      <c r="L1130" s="55" t="s">
        <v>70</v>
      </c>
      <c r="M1130" s="55">
        <v>34021</v>
      </c>
      <c r="N1130" s="55"/>
      <c r="O1130" s="55" t="s">
        <v>121</v>
      </c>
      <c r="P1130" s="55">
        <v>48811</v>
      </c>
      <c r="Q1130" s="55" t="s">
        <v>37</v>
      </c>
      <c r="R1130" s="55" t="s">
        <v>38</v>
      </c>
      <c r="S1130" s="55"/>
      <c r="T1130" s="55"/>
      <c r="U1130" s="55" t="s">
        <v>38</v>
      </c>
      <c r="V1130" s="55">
        <v>40.276800000000001</v>
      </c>
      <c r="W1130" s="55">
        <v>-74.820800000000006</v>
      </c>
      <c r="X1130" s="55" t="s">
        <v>39</v>
      </c>
      <c r="Y1130" s="55" t="s">
        <v>122</v>
      </c>
      <c r="Z1130" s="55" t="s">
        <v>34</v>
      </c>
      <c r="AA1130" s="55">
        <v>0</v>
      </c>
      <c r="AB1130" s="55" t="s">
        <v>41</v>
      </c>
      <c r="AC1130" s="55">
        <v>8</v>
      </c>
      <c r="AD1130" s="55"/>
      <c r="AE1130" s="55" t="s">
        <v>42</v>
      </c>
      <c r="AF1130" s="55" t="s">
        <v>43</v>
      </c>
      <c r="AG1130" s="55">
        <v>1.20795E-4</v>
      </c>
      <c r="AH1130" s="57" t="s">
        <v>44</v>
      </c>
    </row>
    <row r="1131" spans="1:34" x14ac:dyDescent="0.25">
      <c r="A1131" s="54">
        <v>9367411</v>
      </c>
      <c r="B1131" s="55"/>
      <c r="C1131" s="55"/>
      <c r="D1131" s="55">
        <v>62536413</v>
      </c>
      <c r="E1131" s="55"/>
      <c r="F1131" s="55">
        <v>300</v>
      </c>
      <c r="G1131" s="55">
        <v>84003414</v>
      </c>
      <c r="H1131" s="55"/>
      <c r="I1131" s="55">
        <v>2265008005</v>
      </c>
      <c r="J1131" s="55">
        <v>2</v>
      </c>
      <c r="K1131" s="55" t="s">
        <v>34</v>
      </c>
      <c r="L1131" s="55" t="s">
        <v>70</v>
      </c>
      <c r="M1131" s="55">
        <v>34021</v>
      </c>
      <c r="N1131" s="55"/>
      <c r="O1131" s="55" t="s">
        <v>121</v>
      </c>
      <c r="P1131" s="55">
        <v>48811</v>
      </c>
      <c r="Q1131" s="55" t="s">
        <v>37</v>
      </c>
      <c r="R1131" s="55" t="s">
        <v>38</v>
      </c>
      <c r="S1131" s="55"/>
      <c r="T1131" s="55"/>
      <c r="U1131" s="55" t="s">
        <v>38</v>
      </c>
      <c r="V1131" s="55">
        <v>40.276800000000001</v>
      </c>
      <c r="W1131" s="55">
        <v>-74.820800000000006</v>
      </c>
      <c r="X1131" s="55" t="s">
        <v>39</v>
      </c>
      <c r="Y1131" s="55" t="s">
        <v>122</v>
      </c>
      <c r="Z1131" s="55" t="s">
        <v>34</v>
      </c>
      <c r="AA1131" s="55">
        <v>0</v>
      </c>
      <c r="AB1131" s="55" t="s">
        <v>41</v>
      </c>
      <c r="AC1131" s="55">
        <v>8</v>
      </c>
      <c r="AD1131" s="55"/>
      <c r="AE1131" s="55" t="s">
        <v>42</v>
      </c>
      <c r="AF1131" s="55" t="s">
        <v>43</v>
      </c>
      <c r="AG1131" s="55">
        <v>0.106478</v>
      </c>
      <c r="AH1131" s="57" t="s">
        <v>44</v>
      </c>
    </row>
    <row r="1132" spans="1:34" x14ac:dyDescent="0.25">
      <c r="A1132" s="54">
        <v>9367411</v>
      </c>
      <c r="B1132" s="55"/>
      <c r="C1132" s="55"/>
      <c r="D1132" s="55">
        <v>62536113</v>
      </c>
      <c r="E1132" s="55"/>
      <c r="F1132" s="55">
        <v>300</v>
      </c>
      <c r="G1132" s="55">
        <v>173356014</v>
      </c>
      <c r="H1132" s="55"/>
      <c r="I1132" s="55">
        <v>2275070000</v>
      </c>
      <c r="J1132" s="55">
        <v>2</v>
      </c>
      <c r="K1132" s="55" t="s">
        <v>34</v>
      </c>
      <c r="L1132" s="55" t="s">
        <v>70</v>
      </c>
      <c r="M1132" s="55">
        <v>34021</v>
      </c>
      <c r="N1132" s="55"/>
      <c r="O1132" s="55" t="s">
        <v>121</v>
      </c>
      <c r="P1132" s="55">
        <v>48811</v>
      </c>
      <c r="Q1132" s="55" t="s">
        <v>37</v>
      </c>
      <c r="R1132" s="55" t="s">
        <v>38</v>
      </c>
      <c r="S1132" s="55"/>
      <c r="T1132" s="55"/>
      <c r="U1132" s="55" t="s">
        <v>38</v>
      </c>
      <c r="V1132" s="55">
        <v>40.276800000000001</v>
      </c>
      <c r="W1132" s="55">
        <v>-74.820800000000006</v>
      </c>
      <c r="X1132" s="55" t="s">
        <v>39</v>
      </c>
      <c r="Y1132" s="55" t="s">
        <v>122</v>
      </c>
      <c r="Z1132" s="55" t="s">
        <v>34</v>
      </c>
      <c r="AA1132" s="55">
        <v>0</v>
      </c>
      <c r="AB1132" s="55" t="s">
        <v>41</v>
      </c>
      <c r="AC1132" s="55">
        <v>8</v>
      </c>
      <c r="AD1132" s="55"/>
      <c r="AE1132" s="55" t="s">
        <v>42</v>
      </c>
      <c r="AF1132" s="55" t="s">
        <v>43</v>
      </c>
      <c r="AG1132" s="55">
        <v>9.4038199999999997E-5</v>
      </c>
      <c r="AH1132" s="57" t="s">
        <v>44</v>
      </c>
    </row>
    <row r="1133" spans="1:34" x14ac:dyDescent="0.25">
      <c r="A1133" s="54">
        <v>9367411</v>
      </c>
      <c r="B1133" s="55"/>
      <c r="C1133" s="55"/>
      <c r="D1133" s="55">
        <v>62536113</v>
      </c>
      <c r="E1133" s="55"/>
      <c r="F1133" s="55">
        <v>300</v>
      </c>
      <c r="G1133" s="55">
        <v>173355914</v>
      </c>
      <c r="H1133" s="55"/>
      <c r="I1133" s="55">
        <v>2275070000</v>
      </c>
      <c r="J1133" s="55">
        <v>2</v>
      </c>
      <c r="K1133" s="55" t="s">
        <v>34</v>
      </c>
      <c r="L1133" s="55" t="s">
        <v>70</v>
      </c>
      <c r="M1133" s="55">
        <v>34021</v>
      </c>
      <c r="N1133" s="55"/>
      <c r="O1133" s="55" t="s">
        <v>121</v>
      </c>
      <c r="P1133" s="55">
        <v>48811</v>
      </c>
      <c r="Q1133" s="55" t="s">
        <v>37</v>
      </c>
      <c r="R1133" s="55" t="s">
        <v>38</v>
      </c>
      <c r="S1133" s="55"/>
      <c r="T1133" s="55"/>
      <c r="U1133" s="55" t="s">
        <v>38</v>
      </c>
      <c r="V1133" s="55">
        <v>40.276800000000001</v>
      </c>
      <c r="W1133" s="55">
        <v>-74.820800000000006</v>
      </c>
      <c r="X1133" s="55" t="s">
        <v>39</v>
      </c>
      <c r="Y1133" s="55" t="s">
        <v>122</v>
      </c>
      <c r="Z1133" s="55" t="s">
        <v>34</v>
      </c>
      <c r="AA1133" s="55">
        <v>0</v>
      </c>
      <c r="AB1133" s="55" t="s">
        <v>41</v>
      </c>
      <c r="AC1133" s="55">
        <v>8</v>
      </c>
      <c r="AD1133" s="55"/>
      <c r="AE1133" s="55" t="s">
        <v>42</v>
      </c>
      <c r="AF1133" s="55" t="s">
        <v>43</v>
      </c>
      <c r="AG1133" s="55">
        <v>2.2646999999999998E-5</v>
      </c>
      <c r="AH1133" s="57" t="s">
        <v>44</v>
      </c>
    </row>
    <row r="1134" spans="1:34" x14ac:dyDescent="0.25">
      <c r="A1134" s="54">
        <v>9367411</v>
      </c>
      <c r="B1134" s="55"/>
      <c r="C1134" s="55"/>
      <c r="D1134" s="55">
        <v>62536313</v>
      </c>
      <c r="E1134" s="55"/>
      <c r="F1134" s="55">
        <v>300</v>
      </c>
      <c r="G1134" s="55">
        <v>166475514</v>
      </c>
      <c r="H1134" s="55"/>
      <c r="I1134" s="55">
        <v>2275060011</v>
      </c>
      <c r="J1134" s="55">
        <v>2</v>
      </c>
      <c r="K1134" s="55" t="s">
        <v>34</v>
      </c>
      <c r="L1134" s="55" t="s">
        <v>70</v>
      </c>
      <c r="M1134" s="55">
        <v>34021</v>
      </c>
      <c r="N1134" s="55"/>
      <c r="O1134" s="55" t="s">
        <v>121</v>
      </c>
      <c r="P1134" s="55">
        <v>48811</v>
      </c>
      <c r="Q1134" s="55" t="s">
        <v>37</v>
      </c>
      <c r="R1134" s="55" t="s">
        <v>38</v>
      </c>
      <c r="S1134" s="55"/>
      <c r="T1134" s="55"/>
      <c r="U1134" s="55" t="s">
        <v>38</v>
      </c>
      <c r="V1134" s="55">
        <v>40.276800000000001</v>
      </c>
      <c r="W1134" s="55">
        <v>-74.820800000000006</v>
      </c>
      <c r="X1134" s="55" t="s">
        <v>39</v>
      </c>
      <c r="Y1134" s="55" t="s">
        <v>122</v>
      </c>
      <c r="Z1134" s="55" t="s">
        <v>34</v>
      </c>
      <c r="AA1134" s="55">
        <v>0</v>
      </c>
      <c r="AB1134" s="55" t="s">
        <v>41</v>
      </c>
      <c r="AC1134" s="55">
        <v>8</v>
      </c>
      <c r="AD1134" s="55"/>
      <c r="AE1134" s="55" t="s">
        <v>42</v>
      </c>
      <c r="AF1134" s="55" t="s">
        <v>43</v>
      </c>
      <c r="AG1134" s="55">
        <v>9.1785499999999997E-4</v>
      </c>
      <c r="AH1134" s="57" t="s">
        <v>44</v>
      </c>
    </row>
    <row r="1135" spans="1:34" x14ac:dyDescent="0.25">
      <c r="A1135" s="54">
        <v>9367411</v>
      </c>
      <c r="B1135" s="55"/>
      <c r="C1135" s="55"/>
      <c r="D1135" s="55">
        <v>62536113</v>
      </c>
      <c r="E1135" s="55"/>
      <c r="F1135" s="55">
        <v>300</v>
      </c>
      <c r="G1135" s="55">
        <v>173356114</v>
      </c>
      <c r="H1135" s="55"/>
      <c r="I1135" s="55">
        <v>2275070000</v>
      </c>
      <c r="J1135" s="55">
        <v>2</v>
      </c>
      <c r="K1135" s="55" t="s">
        <v>34</v>
      </c>
      <c r="L1135" s="55" t="s">
        <v>70</v>
      </c>
      <c r="M1135" s="55">
        <v>34021</v>
      </c>
      <c r="N1135" s="55"/>
      <c r="O1135" s="55" t="s">
        <v>121</v>
      </c>
      <c r="P1135" s="55">
        <v>48811</v>
      </c>
      <c r="Q1135" s="55" t="s">
        <v>37</v>
      </c>
      <c r="R1135" s="55" t="s">
        <v>38</v>
      </c>
      <c r="S1135" s="55"/>
      <c r="T1135" s="55"/>
      <c r="U1135" s="55" t="s">
        <v>38</v>
      </c>
      <c r="V1135" s="55">
        <v>40.276800000000001</v>
      </c>
      <c r="W1135" s="55">
        <v>-74.820800000000006</v>
      </c>
      <c r="X1135" s="55" t="s">
        <v>39</v>
      </c>
      <c r="Y1135" s="55" t="s">
        <v>122</v>
      </c>
      <c r="Z1135" s="55" t="s">
        <v>34</v>
      </c>
      <c r="AA1135" s="55">
        <v>0</v>
      </c>
      <c r="AB1135" s="55" t="s">
        <v>41</v>
      </c>
      <c r="AC1135" s="55">
        <v>8</v>
      </c>
      <c r="AD1135" s="55"/>
      <c r="AE1135" s="55" t="s">
        <v>42</v>
      </c>
      <c r="AF1135" s="55" t="s">
        <v>43</v>
      </c>
      <c r="AG1135" s="55">
        <v>2.5466800000000001E-2</v>
      </c>
      <c r="AH1135" s="57" t="s">
        <v>44</v>
      </c>
    </row>
    <row r="1136" spans="1:34" x14ac:dyDescent="0.25">
      <c r="A1136" s="54">
        <v>9367411</v>
      </c>
      <c r="B1136" s="55"/>
      <c r="C1136" s="55"/>
      <c r="D1136" s="55">
        <v>63226113</v>
      </c>
      <c r="E1136" s="55"/>
      <c r="F1136" s="55">
        <v>300</v>
      </c>
      <c r="G1136" s="55">
        <v>86950114</v>
      </c>
      <c r="H1136" s="55"/>
      <c r="I1136" s="55">
        <v>2275001000</v>
      </c>
      <c r="J1136" s="55">
        <v>2</v>
      </c>
      <c r="K1136" s="55" t="s">
        <v>34</v>
      </c>
      <c r="L1136" s="55" t="s">
        <v>70</v>
      </c>
      <c r="M1136" s="55">
        <v>34021</v>
      </c>
      <c r="N1136" s="55"/>
      <c r="O1136" s="55" t="s">
        <v>121</v>
      </c>
      <c r="P1136" s="55">
        <v>48811</v>
      </c>
      <c r="Q1136" s="55" t="s">
        <v>37</v>
      </c>
      <c r="R1136" s="55" t="s">
        <v>38</v>
      </c>
      <c r="S1136" s="55"/>
      <c r="T1136" s="55"/>
      <c r="U1136" s="55" t="s">
        <v>38</v>
      </c>
      <c r="V1136" s="55">
        <v>40.276800000000001</v>
      </c>
      <c r="W1136" s="55">
        <v>-74.820800000000006</v>
      </c>
      <c r="X1136" s="55" t="s">
        <v>39</v>
      </c>
      <c r="Y1136" s="55" t="s">
        <v>122</v>
      </c>
      <c r="Z1136" s="55" t="s">
        <v>34</v>
      </c>
      <c r="AA1136" s="55">
        <v>0</v>
      </c>
      <c r="AB1136" s="55" t="s">
        <v>41</v>
      </c>
      <c r="AC1136" s="55">
        <v>8</v>
      </c>
      <c r="AD1136" s="55"/>
      <c r="AE1136" s="55" t="s">
        <v>42</v>
      </c>
      <c r="AF1136" s="55" t="s">
        <v>43</v>
      </c>
      <c r="AG1136" s="55">
        <v>4.3679500000000004</v>
      </c>
      <c r="AH1136" s="57" t="s">
        <v>44</v>
      </c>
    </row>
    <row r="1137" spans="1:34" x14ac:dyDescent="0.25">
      <c r="A1137" s="54">
        <v>9367411</v>
      </c>
      <c r="B1137" s="55"/>
      <c r="C1137" s="55"/>
      <c r="D1137" s="55">
        <v>62536113</v>
      </c>
      <c r="E1137" s="55"/>
      <c r="F1137" s="55">
        <v>300</v>
      </c>
      <c r="G1137" s="55">
        <v>173355814</v>
      </c>
      <c r="H1137" s="55"/>
      <c r="I1137" s="55">
        <v>2275070000</v>
      </c>
      <c r="J1137" s="55">
        <v>2</v>
      </c>
      <c r="K1137" s="55" t="s">
        <v>34</v>
      </c>
      <c r="L1137" s="55" t="s">
        <v>70</v>
      </c>
      <c r="M1137" s="55">
        <v>34021</v>
      </c>
      <c r="N1137" s="55"/>
      <c r="O1137" s="55" t="s">
        <v>121</v>
      </c>
      <c r="P1137" s="55">
        <v>48811</v>
      </c>
      <c r="Q1137" s="55" t="s">
        <v>37</v>
      </c>
      <c r="R1137" s="55" t="s">
        <v>38</v>
      </c>
      <c r="S1137" s="55"/>
      <c r="T1137" s="55"/>
      <c r="U1137" s="55" t="s">
        <v>38</v>
      </c>
      <c r="V1137" s="55">
        <v>40.276800000000001</v>
      </c>
      <c r="W1137" s="55">
        <v>-74.820800000000006</v>
      </c>
      <c r="X1137" s="55" t="s">
        <v>39</v>
      </c>
      <c r="Y1137" s="55" t="s">
        <v>122</v>
      </c>
      <c r="Z1137" s="55" t="s">
        <v>34</v>
      </c>
      <c r="AA1137" s="55">
        <v>0</v>
      </c>
      <c r="AB1137" s="55" t="s">
        <v>41</v>
      </c>
      <c r="AC1137" s="55">
        <v>8</v>
      </c>
      <c r="AD1137" s="55"/>
      <c r="AE1137" s="55" t="s">
        <v>42</v>
      </c>
      <c r="AF1137" s="55" t="s">
        <v>43</v>
      </c>
      <c r="AG1137" s="55">
        <v>4.5293999999999997E-5</v>
      </c>
      <c r="AH1137" s="57" t="s">
        <v>44</v>
      </c>
    </row>
    <row r="1138" spans="1:34" x14ac:dyDescent="0.25">
      <c r="A1138" s="54">
        <v>9367411</v>
      </c>
      <c r="B1138" s="55"/>
      <c r="C1138" s="55"/>
      <c r="D1138" s="55">
        <v>62536113</v>
      </c>
      <c r="E1138" s="55"/>
      <c r="F1138" s="55">
        <v>300</v>
      </c>
      <c r="G1138" s="55">
        <v>173356214</v>
      </c>
      <c r="H1138" s="55"/>
      <c r="I1138" s="55">
        <v>2275070000</v>
      </c>
      <c r="J1138" s="55">
        <v>2</v>
      </c>
      <c r="K1138" s="55" t="s">
        <v>34</v>
      </c>
      <c r="L1138" s="55" t="s">
        <v>70</v>
      </c>
      <c r="M1138" s="55">
        <v>34021</v>
      </c>
      <c r="N1138" s="55"/>
      <c r="O1138" s="55" t="s">
        <v>121</v>
      </c>
      <c r="P1138" s="55">
        <v>48811</v>
      </c>
      <c r="Q1138" s="55" t="s">
        <v>37</v>
      </c>
      <c r="R1138" s="55" t="s">
        <v>38</v>
      </c>
      <c r="S1138" s="55"/>
      <c r="T1138" s="55"/>
      <c r="U1138" s="55" t="s">
        <v>38</v>
      </c>
      <c r="V1138" s="55">
        <v>40.276800000000001</v>
      </c>
      <c r="W1138" s="55">
        <v>-74.820800000000006</v>
      </c>
      <c r="X1138" s="55" t="s">
        <v>39</v>
      </c>
      <c r="Y1138" s="55" t="s">
        <v>122</v>
      </c>
      <c r="Z1138" s="55" t="s">
        <v>34</v>
      </c>
      <c r="AA1138" s="55">
        <v>0</v>
      </c>
      <c r="AB1138" s="55" t="s">
        <v>41</v>
      </c>
      <c r="AC1138" s="55">
        <v>8</v>
      </c>
      <c r="AD1138" s="55"/>
      <c r="AE1138" s="55" t="s">
        <v>42</v>
      </c>
      <c r="AF1138" s="55" t="s">
        <v>43</v>
      </c>
      <c r="AG1138" s="55">
        <v>2.4773299999999999E-5</v>
      </c>
      <c r="AH1138" s="57" t="s">
        <v>44</v>
      </c>
    </row>
    <row r="1139" spans="1:34" x14ac:dyDescent="0.25">
      <c r="A1139" s="54">
        <v>9367411</v>
      </c>
      <c r="B1139" s="55"/>
      <c r="C1139" s="55"/>
      <c r="D1139" s="55">
        <v>62536313</v>
      </c>
      <c r="E1139" s="55"/>
      <c r="F1139" s="55">
        <v>300</v>
      </c>
      <c r="G1139" s="55">
        <v>166475614</v>
      </c>
      <c r="H1139" s="55"/>
      <c r="I1139" s="55">
        <v>2275060012</v>
      </c>
      <c r="J1139" s="55">
        <v>2</v>
      </c>
      <c r="K1139" s="55" t="s">
        <v>34</v>
      </c>
      <c r="L1139" s="55" t="s">
        <v>70</v>
      </c>
      <c r="M1139" s="55">
        <v>34021</v>
      </c>
      <c r="N1139" s="55"/>
      <c r="O1139" s="55" t="s">
        <v>121</v>
      </c>
      <c r="P1139" s="55">
        <v>48811</v>
      </c>
      <c r="Q1139" s="55" t="s">
        <v>37</v>
      </c>
      <c r="R1139" s="55" t="s">
        <v>38</v>
      </c>
      <c r="S1139" s="55"/>
      <c r="T1139" s="55"/>
      <c r="U1139" s="55" t="s">
        <v>38</v>
      </c>
      <c r="V1139" s="55">
        <v>40.276800000000001</v>
      </c>
      <c r="W1139" s="55">
        <v>-74.820800000000006</v>
      </c>
      <c r="X1139" s="55" t="s">
        <v>39</v>
      </c>
      <c r="Y1139" s="55" t="s">
        <v>122</v>
      </c>
      <c r="Z1139" s="55" t="s">
        <v>34</v>
      </c>
      <c r="AA1139" s="55">
        <v>0</v>
      </c>
      <c r="AB1139" s="55" t="s">
        <v>41</v>
      </c>
      <c r="AC1139" s="55">
        <v>8</v>
      </c>
      <c r="AD1139" s="55"/>
      <c r="AE1139" s="55" t="s">
        <v>42</v>
      </c>
      <c r="AF1139" s="55" t="s">
        <v>43</v>
      </c>
      <c r="AG1139" s="55">
        <v>1.5232000000000001E-2</v>
      </c>
      <c r="AH1139" s="57" t="s">
        <v>44</v>
      </c>
    </row>
    <row r="1140" spans="1:34" x14ac:dyDescent="0.25">
      <c r="A1140" s="54">
        <v>9367411</v>
      </c>
      <c r="B1140" s="55"/>
      <c r="C1140" s="55"/>
      <c r="D1140" s="55">
        <v>55218913</v>
      </c>
      <c r="E1140" s="55"/>
      <c r="F1140" s="55">
        <v>300</v>
      </c>
      <c r="G1140" s="55">
        <v>166475114</v>
      </c>
      <c r="H1140" s="55"/>
      <c r="I1140" s="55">
        <v>2275020000</v>
      </c>
      <c r="J1140" s="55">
        <v>2</v>
      </c>
      <c r="K1140" s="55" t="s">
        <v>34</v>
      </c>
      <c r="L1140" s="55" t="s">
        <v>70</v>
      </c>
      <c r="M1140" s="55">
        <v>34021</v>
      </c>
      <c r="N1140" s="55"/>
      <c r="O1140" s="55" t="s">
        <v>121</v>
      </c>
      <c r="P1140" s="55">
        <v>48811</v>
      </c>
      <c r="Q1140" s="55" t="s">
        <v>37</v>
      </c>
      <c r="R1140" s="55" t="s">
        <v>38</v>
      </c>
      <c r="S1140" s="55"/>
      <c r="T1140" s="55"/>
      <c r="U1140" s="55" t="s">
        <v>38</v>
      </c>
      <c r="V1140" s="55">
        <v>40.276800000000001</v>
      </c>
      <c r="W1140" s="55">
        <v>-74.820800000000006</v>
      </c>
      <c r="X1140" s="55" t="s">
        <v>39</v>
      </c>
      <c r="Y1140" s="55" t="s">
        <v>122</v>
      </c>
      <c r="Z1140" s="55" t="s">
        <v>34</v>
      </c>
      <c r="AA1140" s="55">
        <v>0</v>
      </c>
      <c r="AB1140" s="55" t="s">
        <v>41</v>
      </c>
      <c r="AC1140" s="55">
        <v>8</v>
      </c>
      <c r="AD1140" s="55"/>
      <c r="AE1140" s="55" t="s">
        <v>42</v>
      </c>
      <c r="AF1140" s="55" t="s">
        <v>43</v>
      </c>
      <c r="AG1140" s="55">
        <v>5.6701499999999997E-3</v>
      </c>
      <c r="AH1140" s="57" t="s">
        <v>44</v>
      </c>
    </row>
    <row r="1141" spans="1:34" x14ac:dyDescent="0.25">
      <c r="A1141" s="54">
        <v>9367411</v>
      </c>
      <c r="B1141" s="55"/>
      <c r="C1141" s="55"/>
      <c r="D1141" s="55">
        <v>98310213</v>
      </c>
      <c r="E1141" s="55"/>
      <c r="F1141" s="55">
        <v>300</v>
      </c>
      <c r="G1141" s="55">
        <v>166475814</v>
      </c>
      <c r="H1141" s="55"/>
      <c r="I1141" s="55">
        <v>2275050012</v>
      </c>
      <c r="J1141" s="55">
        <v>2</v>
      </c>
      <c r="K1141" s="55" t="s">
        <v>34</v>
      </c>
      <c r="L1141" s="55" t="s">
        <v>70</v>
      </c>
      <c r="M1141" s="55">
        <v>34021</v>
      </c>
      <c r="N1141" s="55"/>
      <c r="O1141" s="55" t="s">
        <v>121</v>
      </c>
      <c r="P1141" s="55">
        <v>48811</v>
      </c>
      <c r="Q1141" s="55" t="s">
        <v>37</v>
      </c>
      <c r="R1141" s="55" t="s">
        <v>38</v>
      </c>
      <c r="S1141" s="55"/>
      <c r="T1141" s="55"/>
      <c r="U1141" s="55" t="s">
        <v>38</v>
      </c>
      <c r="V1141" s="55">
        <v>40.276800000000001</v>
      </c>
      <c r="W1141" s="55">
        <v>-74.820800000000006</v>
      </c>
      <c r="X1141" s="55" t="s">
        <v>39</v>
      </c>
      <c r="Y1141" s="55" t="s">
        <v>122</v>
      </c>
      <c r="Z1141" s="55" t="s">
        <v>34</v>
      </c>
      <c r="AA1141" s="55">
        <v>0</v>
      </c>
      <c r="AB1141" s="55" t="s">
        <v>41</v>
      </c>
      <c r="AC1141" s="55">
        <v>8</v>
      </c>
      <c r="AD1141" s="55"/>
      <c r="AE1141" s="55" t="s">
        <v>42</v>
      </c>
      <c r="AF1141" s="55" t="s">
        <v>43</v>
      </c>
      <c r="AG1141" s="55">
        <v>1.0631699999999999E-2</v>
      </c>
      <c r="AH1141" s="57" t="s">
        <v>44</v>
      </c>
    </row>
    <row r="1142" spans="1:34" x14ac:dyDescent="0.25">
      <c r="A1142" s="54">
        <v>9367411</v>
      </c>
      <c r="B1142" s="55"/>
      <c r="C1142" s="55"/>
      <c r="D1142" s="55">
        <v>98310213</v>
      </c>
      <c r="E1142" s="55"/>
      <c r="F1142" s="55">
        <v>300</v>
      </c>
      <c r="G1142" s="55">
        <v>166476014</v>
      </c>
      <c r="H1142" s="55"/>
      <c r="I1142" s="55">
        <v>2275050012</v>
      </c>
      <c r="J1142" s="55">
        <v>2</v>
      </c>
      <c r="K1142" s="55" t="s">
        <v>34</v>
      </c>
      <c r="L1142" s="55" t="s">
        <v>70</v>
      </c>
      <c r="M1142" s="55">
        <v>34021</v>
      </c>
      <c r="N1142" s="55"/>
      <c r="O1142" s="55" t="s">
        <v>121</v>
      </c>
      <c r="P1142" s="55">
        <v>48811</v>
      </c>
      <c r="Q1142" s="55" t="s">
        <v>37</v>
      </c>
      <c r="R1142" s="55" t="s">
        <v>38</v>
      </c>
      <c r="S1142" s="55"/>
      <c r="T1142" s="55"/>
      <c r="U1142" s="55" t="s">
        <v>38</v>
      </c>
      <c r="V1142" s="55">
        <v>40.276800000000001</v>
      </c>
      <c r="W1142" s="55">
        <v>-74.820800000000006</v>
      </c>
      <c r="X1142" s="55" t="s">
        <v>39</v>
      </c>
      <c r="Y1142" s="55" t="s">
        <v>122</v>
      </c>
      <c r="Z1142" s="55" t="s">
        <v>34</v>
      </c>
      <c r="AA1142" s="55">
        <v>0</v>
      </c>
      <c r="AB1142" s="55" t="s">
        <v>41</v>
      </c>
      <c r="AC1142" s="55">
        <v>8</v>
      </c>
      <c r="AD1142" s="55"/>
      <c r="AE1142" s="55" t="s">
        <v>42</v>
      </c>
      <c r="AF1142" s="55" t="s">
        <v>43</v>
      </c>
      <c r="AG1142" s="55">
        <v>1.13429E-3</v>
      </c>
      <c r="AH1142" s="57" t="s">
        <v>44</v>
      </c>
    </row>
    <row r="1143" spans="1:34" x14ac:dyDescent="0.25">
      <c r="A1143" s="54">
        <v>9367411</v>
      </c>
      <c r="B1143" s="55"/>
      <c r="C1143" s="55"/>
      <c r="D1143" s="55">
        <v>98310213</v>
      </c>
      <c r="E1143" s="55"/>
      <c r="F1143" s="55">
        <v>300</v>
      </c>
      <c r="G1143" s="55">
        <v>166475914</v>
      </c>
      <c r="H1143" s="55"/>
      <c r="I1143" s="55">
        <v>2275050012</v>
      </c>
      <c r="J1143" s="55">
        <v>2</v>
      </c>
      <c r="K1143" s="55" t="s">
        <v>34</v>
      </c>
      <c r="L1143" s="55" t="s">
        <v>70</v>
      </c>
      <c r="M1143" s="55">
        <v>34021</v>
      </c>
      <c r="N1143" s="55"/>
      <c r="O1143" s="55" t="s">
        <v>121</v>
      </c>
      <c r="P1143" s="55">
        <v>48811</v>
      </c>
      <c r="Q1143" s="55" t="s">
        <v>37</v>
      </c>
      <c r="R1143" s="55" t="s">
        <v>38</v>
      </c>
      <c r="S1143" s="55"/>
      <c r="T1143" s="55"/>
      <c r="U1143" s="55" t="s">
        <v>38</v>
      </c>
      <c r="V1143" s="55">
        <v>40.276800000000001</v>
      </c>
      <c r="W1143" s="55">
        <v>-74.820800000000006</v>
      </c>
      <c r="X1143" s="55" t="s">
        <v>39</v>
      </c>
      <c r="Y1143" s="55" t="s">
        <v>122</v>
      </c>
      <c r="Z1143" s="55" t="s">
        <v>34</v>
      </c>
      <c r="AA1143" s="55">
        <v>0</v>
      </c>
      <c r="AB1143" s="55" t="s">
        <v>41</v>
      </c>
      <c r="AC1143" s="55">
        <v>8</v>
      </c>
      <c r="AD1143" s="55"/>
      <c r="AE1143" s="55" t="s">
        <v>42</v>
      </c>
      <c r="AF1143" s="55" t="s">
        <v>43</v>
      </c>
      <c r="AG1143" s="55">
        <v>2.0432699999999998E-3</v>
      </c>
      <c r="AH1143" s="57" t="s">
        <v>44</v>
      </c>
    </row>
    <row r="1144" spans="1:34" x14ac:dyDescent="0.25">
      <c r="A1144" s="54">
        <v>9367411</v>
      </c>
      <c r="B1144" s="55"/>
      <c r="C1144" s="55"/>
      <c r="D1144" s="55">
        <v>62536413</v>
      </c>
      <c r="E1144" s="55"/>
      <c r="F1144" s="55">
        <v>300</v>
      </c>
      <c r="G1144" s="55">
        <v>84003514</v>
      </c>
      <c r="H1144" s="55"/>
      <c r="I1144" s="55">
        <v>2268008005</v>
      </c>
      <c r="J1144" s="55">
        <v>2</v>
      </c>
      <c r="K1144" s="55" t="s">
        <v>34</v>
      </c>
      <c r="L1144" s="55" t="s">
        <v>70</v>
      </c>
      <c r="M1144" s="55">
        <v>34021</v>
      </c>
      <c r="N1144" s="55"/>
      <c r="O1144" s="55" t="s">
        <v>121</v>
      </c>
      <c r="P1144" s="55">
        <v>48811</v>
      </c>
      <c r="Q1144" s="55" t="s">
        <v>37</v>
      </c>
      <c r="R1144" s="55" t="s">
        <v>38</v>
      </c>
      <c r="S1144" s="55"/>
      <c r="T1144" s="55"/>
      <c r="U1144" s="55" t="s">
        <v>38</v>
      </c>
      <c r="V1144" s="55">
        <v>40.276800000000001</v>
      </c>
      <c r="W1144" s="55">
        <v>-74.820800000000006</v>
      </c>
      <c r="X1144" s="55" t="s">
        <v>39</v>
      </c>
      <c r="Y1144" s="55" t="s">
        <v>122</v>
      </c>
      <c r="Z1144" s="55" t="s">
        <v>34</v>
      </c>
      <c r="AA1144" s="55">
        <v>0</v>
      </c>
      <c r="AB1144" s="55" t="s">
        <v>41</v>
      </c>
      <c r="AC1144" s="55">
        <v>8</v>
      </c>
      <c r="AD1144" s="55"/>
      <c r="AE1144" s="55" t="s">
        <v>42</v>
      </c>
      <c r="AF1144" s="55" t="s">
        <v>43</v>
      </c>
      <c r="AG1144" s="55">
        <v>8.2714299999999998E-3</v>
      </c>
      <c r="AH1144" s="57" t="s">
        <v>44</v>
      </c>
    </row>
    <row r="1145" spans="1:34" x14ac:dyDescent="0.25">
      <c r="A1145" s="54">
        <v>9367411</v>
      </c>
      <c r="B1145" s="55"/>
      <c r="C1145" s="55"/>
      <c r="D1145" s="55">
        <v>62536413</v>
      </c>
      <c r="E1145" s="55"/>
      <c r="F1145" s="55">
        <v>300</v>
      </c>
      <c r="G1145" s="55">
        <v>84003714</v>
      </c>
      <c r="H1145" s="55"/>
      <c r="I1145" s="55">
        <v>2267008005</v>
      </c>
      <c r="J1145" s="55">
        <v>2</v>
      </c>
      <c r="K1145" s="55" t="s">
        <v>34</v>
      </c>
      <c r="L1145" s="55" t="s">
        <v>70</v>
      </c>
      <c r="M1145" s="55">
        <v>34021</v>
      </c>
      <c r="N1145" s="55"/>
      <c r="O1145" s="55" t="s">
        <v>121</v>
      </c>
      <c r="P1145" s="55">
        <v>48811</v>
      </c>
      <c r="Q1145" s="55" t="s">
        <v>37</v>
      </c>
      <c r="R1145" s="55" t="s">
        <v>38</v>
      </c>
      <c r="S1145" s="55"/>
      <c r="T1145" s="55"/>
      <c r="U1145" s="55" t="s">
        <v>38</v>
      </c>
      <c r="V1145" s="55">
        <v>40.276800000000001</v>
      </c>
      <c r="W1145" s="55">
        <v>-74.820800000000006</v>
      </c>
      <c r="X1145" s="55" t="s">
        <v>39</v>
      </c>
      <c r="Y1145" s="55" t="s">
        <v>122</v>
      </c>
      <c r="Z1145" s="55" t="s">
        <v>34</v>
      </c>
      <c r="AA1145" s="55">
        <v>0</v>
      </c>
      <c r="AB1145" s="55" t="s">
        <v>41</v>
      </c>
      <c r="AC1145" s="55">
        <v>8</v>
      </c>
      <c r="AD1145" s="55"/>
      <c r="AE1145" s="55" t="s">
        <v>42</v>
      </c>
      <c r="AF1145" s="55" t="s">
        <v>43</v>
      </c>
      <c r="AG1145" s="55">
        <v>1.0459599999999999E-2</v>
      </c>
      <c r="AH1145" s="57" t="s">
        <v>44</v>
      </c>
    </row>
    <row r="1146" spans="1:34" x14ac:dyDescent="0.25">
      <c r="A1146" s="54">
        <v>9367411</v>
      </c>
      <c r="B1146" s="55"/>
      <c r="C1146" s="55"/>
      <c r="D1146" s="55">
        <v>55218913</v>
      </c>
      <c r="E1146" s="55"/>
      <c r="F1146" s="55">
        <v>300</v>
      </c>
      <c r="G1146" s="55">
        <v>166475314</v>
      </c>
      <c r="H1146" s="55"/>
      <c r="I1146" s="55">
        <v>2275020000</v>
      </c>
      <c r="J1146" s="55">
        <v>2</v>
      </c>
      <c r="K1146" s="55" t="s">
        <v>34</v>
      </c>
      <c r="L1146" s="55" t="s">
        <v>70</v>
      </c>
      <c r="M1146" s="55">
        <v>34021</v>
      </c>
      <c r="N1146" s="55"/>
      <c r="O1146" s="55" t="s">
        <v>121</v>
      </c>
      <c r="P1146" s="55">
        <v>48811</v>
      </c>
      <c r="Q1146" s="55" t="s">
        <v>37</v>
      </c>
      <c r="R1146" s="55" t="s">
        <v>38</v>
      </c>
      <c r="S1146" s="55"/>
      <c r="T1146" s="55"/>
      <c r="U1146" s="55" t="s">
        <v>38</v>
      </c>
      <c r="V1146" s="55">
        <v>40.276800000000001</v>
      </c>
      <c r="W1146" s="55">
        <v>-74.820800000000006</v>
      </c>
      <c r="X1146" s="55" t="s">
        <v>39</v>
      </c>
      <c r="Y1146" s="55" t="s">
        <v>122</v>
      </c>
      <c r="Z1146" s="55" t="s">
        <v>34</v>
      </c>
      <c r="AA1146" s="55">
        <v>0</v>
      </c>
      <c r="AB1146" s="55" t="s">
        <v>41</v>
      </c>
      <c r="AC1146" s="55">
        <v>8</v>
      </c>
      <c r="AD1146" s="55"/>
      <c r="AE1146" s="55" t="s">
        <v>42</v>
      </c>
      <c r="AF1146" s="55" t="s">
        <v>43</v>
      </c>
      <c r="AG1146" s="55">
        <v>3.4041100000000001E-3</v>
      </c>
      <c r="AH1146" s="57" t="s">
        <v>44</v>
      </c>
    </row>
    <row r="1147" spans="1:34" x14ac:dyDescent="0.25">
      <c r="A1147" s="54">
        <v>9367411</v>
      </c>
      <c r="B1147" s="55"/>
      <c r="C1147" s="55"/>
      <c r="D1147" s="55">
        <v>62536313</v>
      </c>
      <c r="E1147" s="55"/>
      <c r="F1147" s="55">
        <v>300</v>
      </c>
      <c r="G1147" s="55">
        <v>137938914</v>
      </c>
      <c r="H1147" s="55"/>
      <c r="I1147" s="55">
        <v>2275060011</v>
      </c>
      <c r="J1147" s="55">
        <v>2</v>
      </c>
      <c r="K1147" s="55" t="s">
        <v>34</v>
      </c>
      <c r="L1147" s="55" t="s">
        <v>70</v>
      </c>
      <c r="M1147" s="55">
        <v>34021</v>
      </c>
      <c r="N1147" s="55"/>
      <c r="O1147" s="55" t="s">
        <v>121</v>
      </c>
      <c r="P1147" s="55">
        <v>48811</v>
      </c>
      <c r="Q1147" s="55" t="s">
        <v>37</v>
      </c>
      <c r="R1147" s="55" t="s">
        <v>38</v>
      </c>
      <c r="S1147" s="55"/>
      <c r="T1147" s="55"/>
      <c r="U1147" s="55" t="s">
        <v>38</v>
      </c>
      <c r="V1147" s="55">
        <v>40.276800000000001</v>
      </c>
      <c r="W1147" s="55">
        <v>-74.820800000000006</v>
      </c>
      <c r="X1147" s="55" t="s">
        <v>39</v>
      </c>
      <c r="Y1147" s="55" t="s">
        <v>122</v>
      </c>
      <c r="Z1147" s="55" t="s">
        <v>34</v>
      </c>
      <c r="AA1147" s="55">
        <v>0</v>
      </c>
      <c r="AB1147" s="55" t="s">
        <v>41</v>
      </c>
      <c r="AC1147" s="55">
        <v>8</v>
      </c>
      <c r="AD1147" s="55"/>
      <c r="AE1147" s="55" t="s">
        <v>42</v>
      </c>
      <c r="AF1147" s="55" t="s">
        <v>43</v>
      </c>
      <c r="AG1147" s="55">
        <v>3.4186300000000003E-2</v>
      </c>
      <c r="AH1147" s="57" t="s">
        <v>44</v>
      </c>
    </row>
    <row r="1148" spans="1:34" x14ac:dyDescent="0.25">
      <c r="A1148" s="54">
        <v>9367411</v>
      </c>
      <c r="B1148" s="55"/>
      <c r="C1148" s="55"/>
      <c r="D1148" s="55">
        <v>98310213</v>
      </c>
      <c r="E1148" s="55"/>
      <c r="F1148" s="55">
        <v>300</v>
      </c>
      <c r="G1148" s="55">
        <v>137939514</v>
      </c>
      <c r="H1148" s="55"/>
      <c r="I1148" s="55">
        <v>2275050012</v>
      </c>
      <c r="J1148" s="55">
        <v>2</v>
      </c>
      <c r="K1148" s="55" t="s">
        <v>34</v>
      </c>
      <c r="L1148" s="55" t="s">
        <v>70</v>
      </c>
      <c r="M1148" s="55">
        <v>34021</v>
      </c>
      <c r="N1148" s="55"/>
      <c r="O1148" s="55" t="s">
        <v>121</v>
      </c>
      <c r="P1148" s="55">
        <v>48811</v>
      </c>
      <c r="Q1148" s="55" t="s">
        <v>37</v>
      </c>
      <c r="R1148" s="55" t="s">
        <v>38</v>
      </c>
      <c r="S1148" s="55"/>
      <c r="T1148" s="55"/>
      <c r="U1148" s="55" t="s">
        <v>38</v>
      </c>
      <c r="V1148" s="55">
        <v>40.276800000000001</v>
      </c>
      <c r="W1148" s="55">
        <v>-74.820800000000006</v>
      </c>
      <c r="X1148" s="55" t="s">
        <v>39</v>
      </c>
      <c r="Y1148" s="55" t="s">
        <v>122</v>
      </c>
      <c r="Z1148" s="55" t="s">
        <v>34</v>
      </c>
      <c r="AA1148" s="55">
        <v>0</v>
      </c>
      <c r="AB1148" s="55" t="s">
        <v>41</v>
      </c>
      <c r="AC1148" s="55">
        <v>8</v>
      </c>
      <c r="AD1148" s="55"/>
      <c r="AE1148" s="55" t="s">
        <v>42</v>
      </c>
      <c r="AF1148" s="55" t="s">
        <v>43</v>
      </c>
      <c r="AG1148" s="55">
        <v>3.2656700000000001</v>
      </c>
      <c r="AH1148" s="57" t="s">
        <v>44</v>
      </c>
    </row>
    <row r="1149" spans="1:34" x14ac:dyDescent="0.25">
      <c r="A1149" s="54">
        <v>9367411</v>
      </c>
      <c r="B1149" s="55"/>
      <c r="C1149" s="55"/>
      <c r="D1149" s="55">
        <v>98310213</v>
      </c>
      <c r="E1149" s="55"/>
      <c r="F1149" s="55">
        <v>300</v>
      </c>
      <c r="G1149" s="55">
        <v>137939414</v>
      </c>
      <c r="H1149" s="55"/>
      <c r="I1149" s="55">
        <v>2275050011</v>
      </c>
      <c r="J1149" s="55">
        <v>2</v>
      </c>
      <c r="K1149" s="55" t="s">
        <v>34</v>
      </c>
      <c r="L1149" s="55" t="s">
        <v>70</v>
      </c>
      <c r="M1149" s="55">
        <v>34021</v>
      </c>
      <c r="N1149" s="55"/>
      <c r="O1149" s="55" t="s">
        <v>121</v>
      </c>
      <c r="P1149" s="55">
        <v>48811</v>
      </c>
      <c r="Q1149" s="55" t="s">
        <v>37</v>
      </c>
      <c r="R1149" s="55" t="s">
        <v>38</v>
      </c>
      <c r="S1149" s="55"/>
      <c r="T1149" s="55"/>
      <c r="U1149" s="55" t="s">
        <v>38</v>
      </c>
      <c r="V1149" s="55">
        <v>40.276800000000001</v>
      </c>
      <c r="W1149" s="55">
        <v>-74.820800000000006</v>
      </c>
      <c r="X1149" s="55" t="s">
        <v>39</v>
      </c>
      <c r="Y1149" s="55" t="s">
        <v>122</v>
      </c>
      <c r="Z1149" s="55" t="s">
        <v>34</v>
      </c>
      <c r="AA1149" s="55">
        <v>0</v>
      </c>
      <c r="AB1149" s="55" t="s">
        <v>41</v>
      </c>
      <c r="AC1149" s="55">
        <v>8</v>
      </c>
      <c r="AD1149" s="55"/>
      <c r="AE1149" s="55" t="s">
        <v>42</v>
      </c>
      <c r="AF1149" s="55" t="s">
        <v>43</v>
      </c>
      <c r="AG1149" s="55">
        <v>1.8429500000000001</v>
      </c>
      <c r="AH1149" s="57" t="s">
        <v>44</v>
      </c>
    </row>
    <row r="1150" spans="1:34" x14ac:dyDescent="0.25">
      <c r="A1150" s="54">
        <v>9367411</v>
      </c>
      <c r="B1150" s="55"/>
      <c r="C1150" s="55"/>
      <c r="D1150" s="55">
        <v>62536413</v>
      </c>
      <c r="E1150" s="55"/>
      <c r="F1150" s="55">
        <v>300</v>
      </c>
      <c r="G1150" s="55">
        <v>84003614</v>
      </c>
      <c r="H1150" s="55"/>
      <c r="I1150" s="55">
        <v>2270008005</v>
      </c>
      <c r="J1150" s="55">
        <v>2</v>
      </c>
      <c r="K1150" s="55" t="s">
        <v>34</v>
      </c>
      <c r="L1150" s="55" t="s">
        <v>70</v>
      </c>
      <c r="M1150" s="55">
        <v>34021</v>
      </c>
      <c r="N1150" s="55"/>
      <c r="O1150" s="55" t="s">
        <v>121</v>
      </c>
      <c r="P1150" s="55">
        <v>48811</v>
      </c>
      <c r="Q1150" s="55" t="s">
        <v>37</v>
      </c>
      <c r="R1150" s="55" t="s">
        <v>38</v>
      </c>
      <c r="S1150" s="55"/>
      <c r="T1150" s="55"/>
      <c r="U1150" s="55" t="s">
        <v>38</v>
      </c>
      <c r="V1150" s="55">
        <v>40.276800000000001</v>
      </c>
      <c r="W1150" s="55">
        <v>-74.820800000000006</v>
      </c>
      <c r="X1150" s="55" t="s">
        <v>39</v>
      </c>
      <c r="Y1150" s="55" t="s">
        <v>122</v>
      </c>
      <c r="Z1150" s="55" t="s">
        <v>34</v>
      </c>
      <c r="AA1150" s="55">
        <v>0</v>
      </c>
      <c r="AB1150" s="55" t="s">
        <v>41</v>
      </c>
      <c r="AC1150" s="55">
        <v>8</v>
      </c>
      <c r="AD1150" s="55"/>
      <c r="AE1150" s="55" t="s">
        <v>42</v>
      </c>
      <c r="AF1150" s="55" t="s">
        <v>43</v>
      </c>
      <c r="AG1150" s="55">
        <v>0.50626400000000005</v>
      </c>
      <c r="AH1150" s="57" t="s">
        <v>44</v>
      </c>
    </row>
    <row r="1151" spans="1:34" x14ac:dyDescent="0.25">
      <c r="A1151" s="54">
        <v>9367411</v>
      </c>
      <c r="B1151" s="55"/>
      <c r="C1151" s="55"/>
      <c r="D1151" s="55">
        <v>62536113</v>
      </c>
      <c r="E1151" s="55"/>
      <c r="F1151" s="55">
        <v>300</v>
      </c>
      <c r="G1151" s="55">
        <v>145763214</v>
      </c>
      <c r="H1151" s="55"/>
      <c r="I1151" s="55">
        <v>2275070000</v>
      </c>
      <c r="J1151" s="55">
        <v>2</v>
      </c>
      <c r="K1151" s="55" t="s">
        <v>34</v>
      </c>
      <c r="L1151" s="55" t="s">
        <v>70</v>
      </c>
      <c r="M1151" s="55">
        <v>34021</v>
      </c>
      <c r="N1151" s="55"/>
      <c r="O1151" s="55" t="s">
        <v>121</v>
      </c>
      <c r="P1151" s="55">
        <v>48811</v>
      </c>
      <c r="Q1151" s="55" t="s">
        <v>37</v>
      </c>
      <c r="R1151" s="55" t="s">
        <v>38</v>
      </c>
      <c r="S1151" s="55"/>
      <c r="T1151" s="55"/>
      <c r="U1151" s="55" t="s">
        <v>38</v>
      </c>
      <c r="V1151" s="55">
        <v>40.276800000000001</v>
      </c>
      <c r="W1151" s="55">
        <v>-74.820800000000006</v>
      </c>
      <c r="X1151" s="55" t="s">
        <v>39</v>
      </c>
      <c r="Y1151" s="55" t="s">
        <v>122</v>
      </c>
      <c r="Z1151" s="55" t="s">
        <v>34</v>
      </c>
      <c r="AA1151" s="55">
        <v>0</v>
      </c>
      <c r="AB1151" s="55" t="s">
        <v>41</v>
      </c>
      <c r="AC1151" s="55">
        <v>8</v>
      </c>
      <c r="AD1151" s="55"/>
      <c r="AE1151" s="55" t="s">
        <v>45</v>
      </c>
      <c r="AF1151" s="55" t="s">
        <v>46</v>
      </c>
      <c r="AG1151" s="55">
        <v>3.2281199999999999E-5</v>
      </c>
      <c r="AH1151" s="57" t="s">
        <v>44</v>
      </c>
    </row>
    <row r="1152" spans="1:34" x14ac:dyDescent="0.25">
      <c r="A1152" s="54">
        <v>9367411</v>
      </c>
      <c r="B1152" s="55"/>
      <c r="C1152" s="55"/>
      <c r="D1152" s="55">
        <v>62536313</v>
      </c>
      <c r="E1152" s="55"/>
      <c r="F1152" s="55">
        <v>300</v>
      </c>
      <c r="G1152" s="55">
        <v>145763914</v>
      </c>
      <c r="H1152" s="55"/>
      <c r="I1152" s="55">
        <v>2275060012</v>
      </c>
      <c r="J1152" s="55">
        <v>2</v>
      </c>
      <c r="K1152" s="55" t="s">
        <v>34</v>
      </c>
      <c r="L1152" s="55" t="s">
        <v>70</v>
      </c>
      <c r="M1152" s="55">
        <v>34021</v>
      </c>
      <c r="N1152" s="55"/>
      <c r="O1152" s="55" t="s">
        <v>121</v>
      </c>
      <c r="P1152" s="55">
        <v>48811</v>
      </c>
      <c r="Q1152" s="55" t="s">
        <v>37</v>
      </c>
      <c r="R1152" s="55" t="s">
        <v>38</v>
      </c>
      <c r="S1152" s="55"/>
      <c r="T1152" s="55"/>
      <c r="U1152" s="55" t="s">
        <v>38</v>
      </c>
      <c r="V1152" s="55">
        <v>40.276800000000001</v>
      </c>
      <c r="W1152" s="55">
        <v>-74.820800000000006</v>
      </c>
      <c r="X1152" s="55" t="s">
        <v>39</v>
      </c>
      <c r="Y1152" s="55" t="s">
        <v>122</v>
      </c>
      <c r="Z1152" s="55" t="s">
        <v>34</v>
      </c>
      <c r="AA1152" s="55">
        <v>0</v>
      </c>
      <c r="AB1152" s="55" t="s">
        <v>41</v>
      </c>
      <c r="AC1152" s="55">
        <v>8</v>
      </c>
      <c r="AD1152" s="55"/>
      <c r="AE1152" s="55" t="s">
        <v>45</v>
      </c>
      <c r="AF1152" s="55" t="s">
        <v>46</v>
      </c>
      <c r="AG1152" s="55">
        <v>2.6156900000000002E-4</v>
      </c>
      <c r="AH1152" s="57" t="s">
        <v>44</v>
      </c>
    </row>
    <row r="1153" spans="1:34" x14ac:dyDescent="0.25">
      <c r="A1153" s="54">
        <v>9367411</v>
      </c>
      <c r="B1153" s="55"/>
      <c r="C1153" s="55"/>
      <c r="D1153" s="55">
        <v>98310213</v>
      </c>
      <c r="E1153" s="55"/>
      <c r="F1153" s="55">
        <v>300</v>
      </c>
      <c r="G1153" s="55">
        <v>166475714</v>
      </c>
      <c r="H1153" s="55"/>
      <c r="I1153" s="55">
        <v>2275050012</v>
      </c>
      <c r="J1153" s="55">
        <v>2</v>
      </c>
      <c r="K1153" s="55" t="s">
        <v>34</v>
      </c>
      <c r="L1153" s="55" t="s">
        <v>70</v>
      </c>
      <c r="M1153" s="55">
        <v>34021</v>
      </c>
      <c r="N1153" s="55"/>
      <c r="O1153" s="55" t="s">
        <v>121</v>
      </c>
      <c r="P1153" s="55">
        <v>48811</v>
      </c>
      <c r="Q1153" s="55" t="s">
        <v>37</v>
      </c>
      <c r="R1153" s="55" t="s">
        <v>38</v>
      </c>
      <c r="S1153" s="55"/>
      <c r="T1153" s="55"/>
      <c r="U1153" s="55" t="s">
        <v>38</v>
      </c>
      <c r="V1153" s="55">
        <v>40.276800000000001</v>
      </c>
      <c r="W1153" s="55">
        <v>-74.820800000000006</v>
      </c>
      <c r="X1153" s="55" t="s">
        <v>39</v>
      </c>
      <c r="Y1153" s="55" t="s">
        <v>122</v>
      </c>
      <c r="Z1153" s="55" t="s">
        <v>34</v>
      </c>
      <c r="AA1153" s="55">
        <v>0</v>
      </c>
      <c r="AB1153" s="55" t="s">
        <v>41</v>
      </c>
      <c r="AC1153" s="55">
        <v>8</v>
      </c>
      <c r="AD1153" s="55"/>
      <c r="AE1153" s="55" t="s">
        <v>45</v>
      </c>
      <c r="AF1153" s="55" t="s">
        <v>46</v>
      </c>
      <c r="AG1153" s="55">
        <v>2.5190800000000001E-4</v>
      </c>
      <c r="AH1153" s="57" t="s">
        <v>44</v>
      </c>
    </row>
    <row r="1154" spans="1:34" x14ac:dyDescent="0.25">
      <c r="A1154" s="54">
        <v>9367411</v>
      </c>
      <c r="B1154" s="55"/>
      <c r="C1154" s="55"/>
      <c r="D1154" s="55">
        <v>98310213</v>
      </c>
      <c r="E1154" s="55"/>
      <c r="F1154" s="55">
        <v>300</v>
      </c>
      <c r="G1154" s="55">
        <v>166476114</v>
      </c>
      <c r="H1154" s="55"/>
      <c r="I1154" s="55">
        <v>2275050012</v>
      </c>
      <c r="J1154" s="55">
        <v>2</v>
      </c>
      <c r="K1154" s="55" t="s">
        <v>34</v>
      </c>
      <c r="L1154" s="55" t="s">
        <v>70</v>
      </c>
      <c r="M1154" s="55">
        <v>34021</v>
      </c>
      <c r="N1154" s="55"/>
      <c r="O1154" s="55" t="s">
        <v>121</v>
      </c>
      <c r="P1154" s="55">
        <v>48811</v>
      </c>
      <c r="Q1154" s="55" t="s">
        <v>37</v>
      </c>
      <c r="R1154" s="55" t="s">
        <v>38</v>
      </c>
      <c r="S1154" s="55"/>
      <c r="T1154" s="55"/>
      <c r="U1154" s="55" t="s">
        <v>38</v>
      </c>
      <c r="V1154" s="55">
        <v>40.276800000000001</v>
      </c>
      <c r="W1154" s="55">
        <v>-74.820800000000006</v>
      </c>
      <c r="X1154" s="55" t="s">
        <v>39</v>
      </c>
      <c r="Y1154" s="55" t="s">
        <v>122</v>
      </c>
      <c r="Z1154" s="55" t="s">
        <v>34</v>
      </c>
      <c r="AA1154" s="55">
        <v>0</v>
      </c>
      <c r="AB1154" s="55" t="s">
        <v>41</v>
      </c>
      <c r="AC1154" s="55">
        <v>8</v>
      </c>
      <c r="AD1154" s="55"/>
      <c r="AE1154" s="55" t="s">
        <v>45</v>
      </c>
      <c r="AF1154" s="55" t="s">
        <v>46</v>
      </c>
      <c r="AG1154" s="55">
        <v>9.5704799999999995E-4</v>
      </c>
      <c r="AH1154" s="57" t="s">
        <v>44</v>
      </c>
    </row>
    <row r="1155" spans="1:34" x14ac:dyDescent="0.25">
      <c r="A1155" s="54">
        <v>9367411</v>
      </c>
      <c r="B1155" s="55"/>
      <c r="C1155" s="55"/>
      <c r="D1155" s="55">
        <v>98310213</v>
      </c>
      <c r="E1155" s="55"/>
      <c r="F1155" s="55">
        <v>300</v>
      </c>
      <c r="G1155" s="55">
        <v>137939514</v>
      </c>
      <c r="H1155" s="55"/>
      <c r="I1155" s="55">
        <v>2275050012</v>
      </c>
      <c r="J1155" s="55">
        <v>2</v>
      </c>
      <c r="K1155" s="55" t="s">
        <v>34</v>
      </c>
      <c r="L1155" s="55" t="s">
        <v>70</v>
      </c>
      <c r="M1155" s="55">
        <v>34021</v>
      </c>
      <c r="N1155" s="55"/>
      <c r="O1155" s="55" t="s">
        <v>121</v>
      </c>
      <c r="P1155" s="55">
        <v>48811</v>
      </c>
      <c r="Q1155" s="55" t="s">
        <v>37</v>
      </c>
      <c r="R1155" s="55" t="s">
        <v>38</v>
      </c>
      <c r="S1155" s="55"/>
      <c r="T1155" s="55"/>
      <c r="U1155" s="55" t="s">
        <v>38</v>
      </c>
      <c r="V1155" s="55">
        <v>40.276800000000001</v>
      </c>
      <c r="W1155" s="55">
        <v>-74.820800000000006</v>
      </c>
      <c r="X1155" s="55" t="s">
        <v>39</v>
      </c>
      <c r="Y1155" s="55" t="s">
        <v>122</v>
      </c>
      <c r="Z1155" s="55" t="s">
        <v>34</v>
      </c>
      <c r="AA1155" s="55">
        <v>0</v>
      </c>
      <c r="AB1155" s="55" t="s">
        <v>41</v>
      </c>
      <c r="AC1155" s="55">
        <v>8</v>
      </c>
      <c r="AD1155" s="55"/>
      <c r="AE1155" s="55" t="s">
        <v>45</v>
      </c>
      <c r="AF1155" s="55" t="s">
        <v>46</v>
      </c>
      <c r="AG1155" s="55">
        <v>0.34848800000000002</v>
      </c>
      <c r="AH1155" s="57" t="s">
        <v>44</v>
      </c>
    </row>
    <row r="1156" spans="1:34" x14ac:dyDescent="0.25">
      <c r="A1156" s="54">
        <v>9367411</v>
      </c>
      <c r="B1156" s="55"/>
      <c r="C1156" s="55"/>
      <c r="D1156" s="55">
        <v>55218913</v>
      </c>
      <c r="E1156" s="55"/>
      <c r="F1156" s="55">
        <v>300</v>
      </c>
      <c r="G1156" s="55">
        <v>166475214</v>
      </c>
      <c r="H1156" s="55"/>
      <c r="I1156" s="55">
        <v>2275020000</v>
      </c>
      <c r="J1156" s="55">
        <v>2</v>
      </c>
      <c r="K1156" s="55" t="s">
        <v>34</v>
      </c>
      <c r="L1156" s="55" t="s">
        <v>70</v>
      </c>
      <c r="M1156" s="55">
        <v>34021</v>
      </c>
      <c r="N1156" s="55"/>
      <c r="O1156" s="55" t="s">
        <v>121</v>
      </c>
      <c r="P1156" s="55">
        <v>48811</v>
      </c>
      <c r="Q1156" s="55" t="s">
        <v>37</v>
      </c>
      <c r="R1156" s="55" t="s">
        <v>38</v>
      </c>
      <c r="S1156" s="55"/>
      <c r="T1156" s="55"/>
      <c r="U1156" s="55" t="s">
        <v>38</v>
      </c>
      <c r="V1156" s="55">
        <v>40.276800000000001</v>
      </c>
      <c r="W1156" s="55">
        <v>-74.820800000000006</v>
      </c>
      <c r="X1156" s="55" t="s">
        <v>39</v>
      </c>
      <c r="Y1156" s="55" t="s">
        <v>122</v>
      </c>
      <c r="Z1156" s="55" t="s">
        <v>34</v>
      </c>
      <c r="AA1156" s="55">
        <v>0</v>
      </c>
      <c r="AB1156" s="55" t="s">
        <v>41</v>
      </c>
      <c r="AC1156" s="55">
        <v>8</v>
      </c>
      <c r="AD1156" s="55"/>
      <c r="AE1156" s="55" t="s">
        <v>45</v>
      </c>
      <c r="AF1156" s="55" t="s">
        <v>46</v>
      </c>
      <c r="AG1156" s="55">
        <v>4.8476600000000003</v>
      </c>
      <c r="AH1156" s="57" t="s">
        <v>44</v>
      </c>
    </row>
    <row r="1157" spans="1:34" x14ac:dyDescent="0.25">
      <c r="A1157" s="54">
        <v>9367411</v>
      </c>
      <c r="B1157" s="55"/>
      <c r="C1157" s="55"/>
      <c r="D1157" s="55">
        <v>63226113</v>
      </c>
      <c r="E1157" s="55"/>
      <c r="F1157" s="55">
        <v>300</v>
      </c>
      <c r="G1157" s="55">
        <v>86950114</v>
      </c>
      <c r="H1157" s="55"/>
      <c r="I1157" s="55">
        <v>2275001000</v>
      </c>
      <c r="J1157" s="55">
        <v>2</v>
      </c>
      <c r="K1157" s="55" t="s">
        <v>34</v>
      </c>
      <c r="L1157" s="55" t="s">
        <v>70</v>
      </c>
      <c r="M1157" s="55">
        <v>34021</v>
      </c>
      <c r="N1157" s="55"/>
      <c r="O1157" s="55" t="s">
        <v>121</v>
      </c>
      <c r="P1157" s="55">
        <v>48811</v>
      </c>
      <c r="Q1157" s="55" t="s">
        <v>37</v>
      </c>
      <c r="R1157" s="55" t="s">
        <v>38</v>
      </c>
      <c r="S1157" s="55"/>
      <c r="T1157" s="55"/>
      <c r="U1157" s="55" t="s">
        <v>38</v>
      </c>
      <c r="V1157" s="55">
        <v>40.276800000000001</v>
      </c>
      <c r="W1157" s="55">
        <v>-74.820800000000006</v>
      </c>
      <c r="X1157" s="55" t="s">
        <v>39</v>
      </c>
      <c r="Y1157" s="55" t="s">
        <v>122</v>
      </c>
      <c r="Z1157" s="55" t="s">
        <v>34</v>
      </c>
      <c r="AA1157" s="55">
        <v>0</v>
      </c>
      <c r="AB1157" s="55" t="s">
        <v>41</v>
      </c>
      <c r="AC1157" s="55">
        <v>8</v>
      </c>
      <c r="AD1157" s="55"/>
      <c r="AE1157" s="55" t="s">
        <v>45</v>
      </c>
      <c r="AF1157" s="55" t="s">
        <v>46</v>
      </c>
      <c r="AG1157" s="55">
        <v>0.84783900000000001</v>
      </c>
      <c r="AH1157" s="57" t="s">
        <v>44</v>
      </c>
    </row>
    <row r="1158" spans="1:34" x14ac:dyDescent="0.25">
      <c r="A1158" s="54">
        <v>9367411</v>
      </c>
      <c r="B1158" s="55"/>
      <c r="C1158" s="55"/>
      <c r="D1158" s="55">
        <v>98310213</v>
      </c>
      <c r="E1158" s="55"/>
      <c r="F1158" s="55">
        <v>300</v>
      </c>
      <c r="G1158" s="55">
        <v>166475814</v>
      </c>
      <c r="H1158" s="55"/>
      <c r="I1158" s="55">
        <v>2275050012</v>
      </c>
      <c r="J1158" s="55">
        <v>2</v>
      </c>
      <c r="K1158" s="55" t="s">
        <v>34</v>
      </c>
      <c r="L1158" s="55" t="s">
        <v>70</v>
      </c>
      <c r="M1158" s="55">
        <v>34021</v>
      </c>
      <c r="N1158" s="55"/>
      <c r="O1158" s="55" t="s">
        <v>121</v>
      </c>
      <c r="P1158" s="55">
        <v>48811</v>
      </c>
      <c r="Q1158" s="55" t="s">
        <v>37</v>
      </c>
      <c r="R1158" s="55" t="s">
        <v>38</v>
      </c>
      <c r="S1158" s="55"/>
      <c r="T1158" s="55"/>
      <c r="U1158" s="55" t="s">
        <v>38</v>
      </c>
      <c r="V1158" s="55">
        <v>40.276800000000001</v>
      </c>
      <c r="W1158" s="55">
        <v>-74.820800000000006</v>
      </c>
      <c r="X1158" s="55" t="s">
        <v>39</v>
      </c>
      <c r="Y1158" s="55" t="s">
        <v>122</v>
      </c>
      <c r="Z1158" s="55" t="s">
        <v>34</v>
      </c>
      <c r="AA1158" s="55">
        <v>0</v>
      </c>
      <c r="AB1158" s="55" t="s">
        <v>41</v>
      </c>
      <c r="AC1158" s="55">
        <v>8</v>
      </c>
      <c r="AD1158" s="55"/>
      <c r="AE1158" s="55" t="s">
        <v>45</v>
      </c>
      <c r="AF1158" s="55" t="s">
        <v>46</v>
      </c>
      <c r="AG1158" s="55">
        <v>1.4225799999999999E-3</v>
      </c>
      <c r="AH1158" s="57" t="s">
        <v>44</v>
      </c>
    </row>
    <row r="1159" spans="1:34" x14ac:dyDescent="0.25">
      <c r="A1159" s="54">
        <v>9367411</v>
      </c>
      <c r="B1159" s="55"/>
      <c r="C1159" s="55"/>
      <c r="D1159" s="55">
        <v>62536313</v>
      </c>
      <c r="E1159" s="55"/>
      <c r="F1159" s="55">
        <v>300</v>
      </c>
      <c r="G1159" s="55">
        <v>166475614</v>
      </c>
      <c r="H1159" s="55"/>
      <c r="I1159" s="55">
        <v>2275060012</v>
      </c>
      <c r="J1159" s="55">
        <v>2</v>
      </c>
      <c r="K1159" s="55" t="s">
        <v>34</v>
      </c>
      <c r="L1159" s="55" t="s">
        <v>70</v>
      </c>
      <c r="M1159" s="55">
        <v>34021</v>
      </c>
      <c r="N1159" s="55"/>
      <c r="O1159" s="55" t="s">
        <v>121</v>
      </c>
      <c r="P1159" s="55">
        <v>48811</v>
      </c>
      <c r="Q1159" s="55" t="s">
        <v>37</v>
      </c>
      <c r="R1159" s="55" t="s">
        <v>38</v>
      </c>
      <c r="S1159" s="55"/>
      <c r="T1159" s="55"/>
      <c r="U1159" s="55" t="s">
        <v>38</v>
      </c>
      <c r="V1159" s="55">
        <v>40.276800000000001</v>
      </c>
      <c r="W1159" s="55">
        <v>-74.820800000000006</v>
      </c>
      <c r="X1159" s="55" t="s">
        <v>39</v>
      </c>
      <c r="Y1159" s="55" t="s">
        <v>122</v>
      </c>
      <c r="Z1159" s="55" t="s">
        <v>34</v>
      </c>
      <c r="AA1159" s="55">
        <v>0</v>
      </c>
      <c r="AB1159" s="55" t="s">
        <v>41</v>
      </c>
      <c r="AC1159" s="55">
        <v>8</v>
      </c>
      <c r="AD1159" s="55"/>
      <c r="AE1159" s="55" t="s">
        <v>45</v>
      </c>
      <c r="AF1159" s="55" t="s">
        <v>46</v>
      </c>
      <c r="AG1159" s="55">
        <v>7.7067399999999995E-4</v>
      </c>
      <c r="AH1159" s="57" t="s">
        <v>44</v>
      </c>
    </row>
    <row r="1160" spans="1:34" x14ac:dyDescent="0.25">
      <c r="A1160" s="54">
        <v>9367411</v>
      </c>
      <c r="B1160" s="55"/>
      <c r="C1160" s="55"/>
      <c r="D1160" s="55">
        <v>62536413</v>
      </c>
      <c r="E1160" s="55"/>
      <c r="F1160" s="55">
        <v>300</v>
      </c>
      <c r="G1160" s="55">
        <v>84003414</v>
      </c>
      <c r="H1160" s="55"/>
      <c r="I1160" s="55">
        <v>2265008005</v>
      </c>
      <c r="J1160" s="55">
        <v>2</v>
      </c>
      <c r="K1160" s="55" t="s">
        <v>34</v>
      </c>
      <c r="L1160" s="55" t="s">
        <v>70</v>
      </c>
      <c r="M1160" s="55">
        <v>34021</v>
      </c>
      <c r="N1160" s="55"/>
      <c r="O1160" s="55" t="s">
        <v>121</v>
      </c>
      <c r="P1160" s="55">
        <v>48811</v>
      </c>
      <c r="Q1160" s="55" t="s">
        <v>37</v>
      </c>
      <c r="R1160" s="55" t="s">
        <v>38</v>
      </c>
      <c r="S1160" s="55"/>
      <c r="T1160" s="55"/>
      <c r="U1160" s="55" t="s">
        <v>38</v>
      </c>
      <c r="V1160" s="55">
        <v>40.276800000000001</v>
      </c>
      <c r="W1160" s="55">
        <v>-74.820800000000006</v>
      </c>
      <c r="X1160" s="55" t="s">
        <v>39</v>
      </c>
      <c r="Y1160" s="55" t="s">
        <v>122</v>
      </c>
      <c r="Z1160" s="55" t="s">
        <v>34</v>
      </c>
      <c r="AA1160" s="55">
        <v>0</v>
      </c>
      <c r="AB1160" s="55" t="s">
        <v>41</v>
      </c>
      <c r="AC1160" s="55">
        <v>8</v>
      </c>
      <c r="AD1160" s="55"/>
      <c r="AE1160" s="55" t="s">
        <v>45</v>
      </c>
      <c r="AF1160" s="55" t="s">
        <v>46</v>
      </c>
      <c r="AG1160" s="55">
        <v>1.04837E-2</v>
      </c>
      <c r="AH1160" s="57" t="s">
        <v>44</v>
      </c>
    </row>
    <row r="1161" spans="1:34" x14ac:dyDescent="0.25">
      <c r="A1161" s="54">
        <v>9367411</v>
      </c>
      <c r="B1161" s="55"/>
      <c r="C1161" s="55"/>
      <c r="D1161" s="55">
        <v>62536113</v>
      </c>
      <c r="E1161" s="55"/>
      <c r="F1161" s="55">
        <v>300</v>
      </c>
      <c r="G1161" s="55">
        <v>173355914</v>
      </c>
      <c r="H1161" s="55"/>
      <c r="I1161" s="55">
        <v>2275070000</v>
      </c>
      <c r="J1161" s="55">
        <v>2</v>
      </c>
      <c r="K1161" s="55" t="s">
        <v>34</v>
      </c>
      <c r="L1161" s="55" t="s">
        <v>70</v>
      </c>
      <c r="M1161" s="55">
        <v>34021</v>
      </c>
      <c r="N1161" s="55"/>
      <c r="O1161" s="55" t="s">
        <v>121</v>
      </c>
      <c r="P1161" s="55">
        <v>48811</v>
      </c>
      <c r="Q1161" s="55" t="s">
        <v>37</v>
      </c>
      <c r="R1161" s="55" t="s">
        <v>38</v>
      </c>
      <c r="S1161" s="55"/>
      <c r="T1161" s="55"/>
      <c r="U1161" s="55" t="s">
        <v>38</v>
      </c>
      <c r="V1161" s="55">
        <v>40.276800000000001</v>
      </c>
      <c r="W1161" s="55">
        <v>-74.820800000000006</v>
      </c>
      <c r="X1161" s="55" t="s">
        <v>39</v>
      </c>
      <c r="Y1161" s="55" t="s">
        <v>122</v>
      </c>
      <c r="Z1161" s="55" t="s">
        <v>34</v>
      </c>
      <c r="AA1161" s="55">
        <v>0</v>
      </c>
      <c r="AB1161" s="55" t="s">
        <v>41</v>
      </c>
      <c r="AC1161" s="55">
        <v>8</v>
      </c>
      <c r="AD1161" s="55"/>
      <c r="AE1161" s="55" t="s">
        <v>45</v>
      </c>
      <c r="AF1161" s="55" t="s">
        <v>46</v>
      </c>
      <c r="AG1161" s="55">
        <v>3.2281199999999999E-5</v>
      </c>
      <c r="AH1161" s="57" t="s">
        <v>44</v>
      </c>
    </row>
    <row r="1162" spans="1:34" x14ac:dyDescent="0.25">
      <c r="A1162" s="54">
        <v>9367411</v>
      </c>
      <c r="B1162" s="55"/>
      <c r="C1162" s="55"/>
      <c r="D1162" s="55">
        <v>98310213</v>
      </c>
      <c r="E1162" s="55"/>
      <c r="F1162" s="55">
        <v>300</v>
      </c>
      <c r="G1162" s="55">
        <v>166475914</v>
      </c>
      <c r="H1162" s="55"/>
      <c r="I1162" s="55">
        <v>2275050012</v>
      </c>
      <c r="J1162" s="55">
        <v>2</v>
      </c>
      <c r="K1162" s="55" t="s">
        <v>34</v>
      </c>
      <c r="L1162" s="55" t="s">
        <v>70</v>
      </c>
      <c r="M1162" s="55">
        <v>34021</v>
      </c>
      <c r="N1162" s="55"/>
      <c r="O1162" s="55" t="s">
        <v>121</v>
      </c>
      <c r="P1162" s="55">
        <v>48811</v>
      </c>
      <c r="Q1162" s="55" t="s">
        <v>37</v>
      </c>
      <c r="R1162" s="55" t="s">
        <v>38</v>
      </c>
      <c r="S1162" s="55"/>
      <c r="T1162" s="55"/>
      <c r="U1162" s="55" t="s">
        <v>38</v>
      </c>
      <c r="V1162" s="55">
        <v>40.276800000000001</v>
      </c>
      <c r="W1162" s="55">
        <v>-74.820800000000006</v>
      </c>
      <c r="X1162" s="55" t="s">
        <v>39</v>
      </c>
      <c r="Y1162" s="55" t="s">
        <v>122</v>
      </c>
      <c r="Z1162" s="55" t="s">
        <v>34</v>
      </c>
      <c r="AA1162" s="55">
        <v>0</v>
      </c>
      <c r="AB1162" s="55" t="s">
        <v>41</v>
      </c>
      <c r="AC1162" s="55">
        <v>8</v>
      </c>
      <c r="AD1162" s="55"/>
      <c r="AE1162" s="55" t="s">
        <v>45</v>
      </c>
      <c r="AF1162" s="55" t="s">
        <v>46</v>
      </c>
      <c r="AG1162" s="55">
        <v>7.4035699999999997E-4</v>
      </c>
      <c r="AH1162" s="57" t="s">
        <v>44</v>
      </c>
    </row>
    <row r="1163" spans="1:34" x14ac:dyDescent="0.25">
      <c r="A1163" s="54">
        <v>9367411</v>
      </c>
      <c r="B1163" s="55"/>
      <c r="C1163" s="55"/>
      <c r="D1163" s="55">
        <v>62536313</v>
      </c>
      <c r="E1163" s="55"/>
      <c r="F1163" s="55">
        <v>300</v>
      </c>
      <c r="G1163" s="55">
        <v>166475514</v>
      </c>
      <c r="H1163" s="55"/>
      <c r="I1163" s="55">
        <v>2275060011</v>
      </c>
      <c r="J1163" s="55">
        <v>2</v>
      </c>
      <c r="K1163" s="55" t="s">
        <v>34</v>
      </c>
      <c r="L1163" s="55" t="s">
        <v>70</v>
      </c>
      <c r="M1163" s="55">
        <v>34021</v>
      </c>
      <c r="N1163" s="55"/>
      <c r="O1163" s="55" t="s">
        <v>121</v>
      </c>
      <c r="P1163" s="55">
        <v>48811</v>
      </c>
      <c r="Q1163" s="55" t="s">
        <v>37</v>
      </c>
      <c r="R1163" s="55" t="s">
        <v>38</v>
      </c>
      <c r="S1163" s="55"/>
      <c r="T1163" s="55"/>
      <c r="U1163" s="55" t="s">
        <v>38</v>
      </c>
      <c r="V1163" s="55">
        <v>40.276800000000001</v>
      </c>
      <c r="W1163" s="55">
        <v>-74.820800000000006</v>
      </c>
      <c r="X1163" s="55" t="s">
        <v>39</v>
      </c>
      <c r="Y1163" s="55" t="s">
        <v>122</v>
      </c>
      <c r="Z1163" s="55" t="s">
        <v>34</v>
      </c>
      <c r="AA1163" s="55">
        <v>0</v>
      </c>
      <c r="AB1163" s="55" t="s">
        <v>41</v>
      </c>
      <c r="AC1163" s="55">
        <v>8</v>
      </c>
      <c r="AD1163" s="55"/>
      <c r="AE1163" s="55" t="s">
        <v>45</v>
      </c>
      <c r="AF1163" s="55" t="s">
        <v>46</v>
      </c>
      <c r="AG1163" s="55">
        <v>4.6545100000000003E-5</v>
      </c>
      <c r="AH1163" s="57" t="s">
        <v>44</v>
      </c>
    </row>
    <row r="1164" spans="1:34" x14ac:dyDescent="0.25">
      <c r="A1164" s="54">
        <v>9367411</v>
      </c>
      <c r="B1164" s="55"/>
      <c r="C1164" s="55"/>
      <c r="D1164" s="55">
        <v>62536113</v>
      </c>
      <c r="E1164" s="55"/>
      <c r="F1164" s="55">
        <v>300</v>
      </c>
      <c r="G1164" s="55">
        <v>173356314</v>
      </c>
      <c r="H1164" s="55"/>
      <c r="I1164" s="55">
        <v>2275070000</v>
      </c>
      <c r="J1164" s="55">
        <v>2</v>
      </c>
      <c r="K1164" s="55" t="s">
        <v>34</v>
      </c>
      <c r="L1164" s="55" t="s">
        <v>70</v>
      </c>
      <c r="M1164" s="55">
        <v>34021</v>
      </c>
      <c r="N1164" s="55"/>
      <c r="O1164" s="55" t="s">
        <v>121</v>
      </c>
      <c r="P1164" s="55">
        <v>48811</v>
      </c>
      <c r="Q1164" s="55" t="s">
        <v>37</v>
      </c>
      <c r="R1164" s="55" t="s">
        <v>38</v>
      </c>
      <c r="S1164" s="55"/>
      <c r="T1164" s="55"/>
      <c r="U1164" s="55" t="s">
        <v>38</v>
      </c>
      <c r="V1164" s="55">
        <v>40.276800000000001</v>
      </c>
      <c r="W1164" s="55">
        <v>-74.820800000000006</v>
      </c>
      <c r="X1164" s="55" t="s">
        <v>39</v>
      </c>
      <c r="Y1164" s="55" t="s">
        <v>122</v>
      </c>
      <c r="Z1164" s="55" t="s">
        <v>34</v>
      </c>
      <c r="AA1164" s="55">
        <v>0</v>
      </c>
      <c r="AB1164" s="55" t="s">
        <v>41</v>
      </c>
      <c r="AC1164" s="55">
        <v>8</v>
      </c>
      <c r="AD1164" s="55"/>
      <c r="AE1164" s="55" t="s">
        <v>45</v>
      </c>
      <c r="AF1164" s="55" t="s">
        <v>46</v>
      </c>
      <c r="AG1164" s="55">
        <v>1.01963E-4</v>
      </c>
      <c r="AH1164" s="57" t="s">
        <v>44</v>
      </c>
    </row>
    <row r="1165" spans="1:34" x14ac:dyDescent="0.25">
      <c r="A1165" s="54">
        <v>9367411</v>
      </c>
      <c r="B1165" s="55"/>
      <c r="C1165" s="55"/>
      <c r="D1165" s="55">
        <v>62536413</v>
      </c>
      <c r="E1165" s="55"/>
      <c r="F1165" s="55">
        <v>300</v>
      </c>
      <c r="G1165" s="55">
        <v>84003714</v>
      </c>
      <c r="H1165" s="55"/>
      <c r="I1165" s="55">
        <v>2267008005</v>
      </c>
      <c r="J1165" s="55">
        <v>2</v>
      </c>
      <c r="K1165" s="55" t="s">
        <v>34</v>
      </c>
      <c r="L1165" s="55" t="s">
        <v>70</v>
      </c>
      <c r="M1165" s="55">
        <v>34021</v>
      </c>
      <c r="N1165" s="55"/>
      <c r="O1165" s="55" t="s">
        <v>121</v>
      </c>
      <c r="P1165" s="55">
        <v>48811</v>
      </c>
      <c r="Q1165" s="55" t="s">
        <v>37</v>
      </c>
      <c r="R1165" s="55" t="s">
        <v>38</v>
      </c>
      <c r="S1165" s="55"/>
      <c r="T1165" s="55"/>
      <c r="U1165" s="55" t="s">
        <v>38</v>
      </c>
      <c r="V1165" s="55">
        <v>40.276800000000001</v>
      </c>
      <c r="W1165" s="55">
        <v>-74.820800000000006</v>
      </c>
      <c r="X1165" s="55" t="s">
        <v>39</v>
      </c>
      <c r="Y1165" s="55" t="s">
        <v>122</v>
      </c>
      <c r="Z1165" s="55" t="s">
        <v>34</v>
      </c>
      <c r="AA1165" s="55">
        <v>0</v>
      </c>
      <c r="AB1165" s="55" t="s">
        <v>41</v>
      </c>
      <c r="AC1165" s="55">
        <v>8</v>
      </c>
      <c r="AD1165" s="55"/>
      <c r="AE1165" s="55" t="s">
        <v>45</v>
      </c>
      <c r="AF1165" s="55" t="s">
        <v>46</v>
      </c>
      <c r="AG1165" s="55">
        <v>1.02984E-3</v>
      </c>
      <c r="AH1165" s="57" t="s">
        <v>44</v>
      </c>
    </row>
    <row r="1166" spans="1:34" x14ac:dyDescent="0.25">
      <c r="A1166" s="54">
        <v>9367411</v>
      </c>
      <c r="B1166" s="55"/>
      <c r="C1166" s="55"/>
      <c r="D1166" s="55">
        <v>55218913</v>
      </c>
      <c r="E1166" s="55"/>
      <c r="F1166" s="55">
        <v>300</v>
      </c>
      <c r="G1166" s="55">
        <v>166475114</v>
      </c>
      <c r="H1166" s="55"/>
      <c r="I1166" s="55">
        <v>2275020000</v>
      </c>
      <c r="J1166" s="55">
        <v>2</v>
      </c>
      <c r="K1166" s="55" t="s">
        <v>34</v>
      </c>
      <c r="L1166" s="55" t="s">
        <v>70</v>
      </c>
      <c r="M1166" s="55">
        <v>34021</v>
      </c>
      <c r="N1166" s="55"/>
      <c r="O1166" s="55" t="s">
        <v>121</v>
      </c>
      <c r="P1166" s="55">
        <v>48811</v>
      </c>
      <c r="Q1166" s="55" t="s">
        <v>37</v>
      </c>
      <c r="R1166" s="55" t="s">
        <v>38</v>
      </c>
      <c r="S1166" s="55"/>
      <c r="T1166" s="55"/>
      <c r="U1166" s="55" t="s">
        <v>38</v>
      </c>
      <c r="V1166" s="55">
        <v>40.276800000000001</v>
      </c>
      <c r="W1166" s="55">
        <v>-74.820800000000006</v>
      </c>
      <c r="X1166" s="55" t="s">
        <v>39</v>
      </c>
      <c r="Y1166" s="55" t="s">
        <v>122</v>
      </c>
      <c r="Z1166" s="55" t="s">
        <v>34</v>
      </c>
      <c r="AA1166" s="55">
        <v>0</v>
      </c>
      <c r="AB1166" s="55" t="s">
        <v>41</v>
      </c>
      <c r="AC1166" s="55">
        <v>8</v>
      </c>
      <c r="AD1166" s="55"/>
      <c r="AE1166" s="55" t="s">
        <v>45</v>
      </c>
      <c r="AF1166" s="55" t="s">
        <v>46</v>
      </c>
      <c r="AG1166" s="55">
        <v>6.1314999999999998E-3</v>
      </c>
      <c r="AH1166" s="57" t="s">
        <v>44</v>
      </c>
    </row>
    <row r="1167" spans="1:34" x14ac:dyDescent="0.25">
      <c r="A1167" s="54">
        <v>9367411</v>
      </c>
      <c r="B1167" s="55"/>
      <c r="C1167" s="55"/>
      <c r="D1167" s="55">
        <v>62536113</v>
      </c>
      <c r="E1167" s="55"/>
      <c r="F1167" s="55">
        <v>300</v>
      </c>
      <c r="G1167" s="55">
        <v>173356114</v>
      </c>
      <c r="H1167" s="55"/>
      <c r="I1167" s="55">
        <v>2275070000</v>
      </c>
      <c r="J1167" s="55">
        <v>2</v>
      </c>
      <c r="K1167" s="55" t="s">
        <v>34</v>
      </c>
      <c r="L1167" s="55" t="s">
        <v>70</v>
      </c>
      <c r="M1167" s="55">
        <v>34021</v>
      </c>
      <c r="N1167" s="55"/>
      <c r="O1167" s="55" t="s">
        <v>121</v>
      </c>
      <c r="P1167" s="55">
        <v>48811</v>
      </c>
      <c r="Q1167" s="55" t="s">
        <v>37</v>
      </c>
      <c r="R1167" s="55" t="s">
        <v>38</v>
      </c>
      <c r="S1167" s="55"/>
      <c r="T1167" s="55"/>
      <c r="U1167" s="55" t="s">
        <v>38</v>
      </c>
      <c r="V1167" s="55">
        <v>40.276800000000001</v>
      </c>
      <c r="W1167" s="55">
        <v>-74.820800000000006</v>
      </c>
      <c r="X1167" s="55" t="s">
        <v>39</v>
      </c>
      <c r="Y1167" s="55" t="s">
        <v>122</v>
      </c>
      <c r="Z1167" s="55" t="s">
        <v>34</v>
      </c>
      <c r="AA1167" s="55">
        <v>0</v>
      </c>
      <c r="AB1167" s="55" t="s">
        <v>41</v>
      </c>
      <c r="AC1167" s="55">
        <v>8</v>
      </c>
      <c r="AD1167" s="55"/>
      <c r="AE1167" s="55" t="s">
        <v>45</v>
      </c>
      <c r="AF1167" s="55" t="s">
        <v>46</v>
      </c>
      <c r="AG1167" s="55">
        <v>0.14766599999999999</v>
      </c>
      <c r="AH1167" s="57" t="s">
        <v>44</v>
      </c>
    </row>
    <row r="1168" spans="1:34" x14ac:dyDescent="0.25">
      <c r="A1168" s="54">
        <v>9367411</v>
      </c>
      <c r="B1168" s="55"/>
      <c r="C1168" s="55"/>
      <c r="D1168" s="55">
        <v>55218913</v>
      </c>
      <c r="E1168" s="55"/>
      <c r="F1168" s="55">
        <v>300</v>
      </c>
      <c r="G1168" s="55">
        <v>166475314</v>
      </c>
      <c r="H1168" s="55"/>
      <c r="I1168" s="55">
        <v>2275020000</v>
      </c>
      <c r="J1168" s="55">
        <v>2</v>
      </c>
      <c r="K1168" s="55" t="s">
        <v>34</v>
      </c>
      <c r="L1168" s="55" t="s">
        <v>70</v>
      </c>
      <c r="M1168" s="55">
        <v>34021</v>
      </c>
      <c r="N1168" s="55"/>
      <c r="O1168" s="55" t="s">
        <v>121</v>
      </c>
      <c r="P1168" s="55">
        <v>48811</v>
      </c>
      <c r="Q1168" s="55" t="s">
        <v>37</v>
      </c>
      <c r="R1168" s="55" t="s">
        <v>38</v>
      </c>
      <c r="S1168" s="55"/>
      <c r="T1168" s="55"/>
      <c r="U1168" s="55" t="s">
        <v>38</v>
      </c>
      <c r="V1168" s="55">
        <v>40.276800000000001</v>
      </c>
      <c r="W1168" s="55">
        <v>-74.820800000000006</v>
      </c>
      <c r="X1168" s="55" t="s">
        <v>39</v>
      </c>
      <c r="Y1168" s="55" t="s">
        <v>122</v>
      </c>
      <c r="Z1168" s="55" t="s">
        <v>34</v>
      </c>
      <c r="AA1168" s="55">
        <v>0</v>
      </c>
      <c r="AB1168" s="55" t="s">
        <v>41</v>
      </c>
      <c r="AC1168" s="55">
        <v>8</v>
      </c>
      <c r="AD1168" s="55"/>
      <c r="AE1168" s="55" t="s">
        <v>45</v>
      </c>
      <c r="AF1168" s="55" t="s">
        <v>46</v>
      </c>
      <c r="AG1168" s="55">
        <v>3.9561199999999996E-3</v>
      </c>
      <c r="AH1168" s="57" t="s">
        <v>44</v>
      </c>
    </row>
    <row r="1169" spans="1:34" x14ac:dyDescent="0.25">
      <c r="A1169" s="54">
        <v>9367411</v>
      </c>
      <c r="B1169" s="55"/>
      <c r="C1169" s="55"/>
      <c r="D1169" s="55">
        <v>62536113</v>
      </c>
      <c r="E1169" s="55"/>
      <c r="F1169" s="55">
        <v>300</v>
      </c>
      <c r="G1169" s="55">
        <v>173355814</v>
      </c>
      <c r="H1169" s="55"/>
      <c r="I1169" s="55">
        <v>2275070000</v>
      </c>
      <c r="J1169" s="55">
        <v>2</v>
      </c>
      <c r="K1169" s="55" t="s">
        <v>34</v>
      </c>
      <c r="L1169" s="55" t="s">
        <v>70</v>
      </c>
      <c r="M1169" s="55">
        <v>34021</v>
      </c>
      <c r="N1169" s="55"/>
      <c r="O1169" s="55" t="s">
        <v>121</v>
      </c>
      <c r="P1169" s="55">
        <v>48811</v>
      </c>
      <c r="Q1169" s="55" t="s">
        <v>37</v>
      </c>
      <c r="R1169" s="55" t="s">
        <v>38</v>
      </c>
      <c r="S1169" s="55"/>
      <c r="T1169" s="55"/>
      <c r="U1169" s="55" t="s">
        <v>38</v>
      </c>
      <c r="V1169" s="55">
        <v>40.276800000000001</v>
      </c>
      <c r="W1169" s="55">
        <v>-74.820800000000006</v>
      </c>
      <c r="X1169" s="55" t="s">
        <v>39</v>
      </c>
      <c r="Y1169" s="55" t="s">
        <v>122</v>
      </c>
      <c r="Z1169" s="55" t="s">
        <v>34</v>
      </c>
      <c r="AA1169" s="55">
        <v>0</v>
      </c>
      <c r="AB1169" s="55" t="s">
        <v>41</v>
      </c>
      <c r="AC1169" s="55">
        <v>8</v>
      </c>
      <c r="AD1169" s="55"/>
      <c r="AE1169" s="55" t="s">
        <v>45</v>
      </c>
      <c r="AF1169" s="55" t="s">
        <v>46</v>
      </c>
      <c r="AG1169" s="55">
        <v>6.4561300000000001E-5</v>
      </c>
      <c r="AH1169" s="57" t="s">
        <v>44</v>
      </c>
    </row>
    <row r="1170" spans="1:34" x14ac:dyDescent="0.25">
      <c r="A1170" s="54">
        <v>9367411</v>
      </c>
      <c r="B1170" s="55"/>
      <c r="C1170" s="55"/>
      <c r="D1170" s="55">
        <v>55218913</v>
      </c>
      <c r="E1170" s="55"/>
      <c r="F1170" s="55">
        <v>300</v>
      </c>
      <c r="G1170" s="55">
        <v>166475414</v>
      </c>
      <c r="H1170" s="55"/>
      <c r="I1170" s="55">
        <v>2275020000</v>
      </c>
      <c r="J1170" s="55">
        <v>2</v>
      </c>
      <c r="K1170" s="55" t="s">
        <v>34</v>
      </c>
      <c r="L1170" s="55" t="s">
        <v>70</v>
      </c>
      <c r="M1170" s="55">
        <v>34021</v>
      </c>
      <c r="N1170" s="55"/>
      <c r="O1170" s="55" t="s">
        <v>121</v>
      </c>
      <c r="P1170" s="55">
        <v>48811</v>
      </c>
      <c r="Q1170" s="55" t="s">
        <v>37</v>
      </c>
      <c r="R1170" s="55" t="s">
        <v>38</v>
      </c>
      <c r="S1170" s="55"/>
      <c r="T1170" s="55"/>
      <c r="U1170" s="55" t="s">
        <v>38</v>
      </c>
      <c r="V1170" s="55">
        <v>40.276800000000001</v>
      </c>
      <c r="W1170" s="55">
        <v>-74.820800000000006</v>
      </c>
      <c r="X1170" s="55" t="s">
        <v>39</v>
      </c>
      <c r="Y1170" s="55" t="s">
        <v>122</v>
      </c>
      <c r="Z1170" s="55" t="s">
        <v>34</v>
      </c>
      <c r="AA1170" s="55">
        <v>0</v>
      </c>
      <c r="AB1170" s="55" t="s">
        <v>41</v>
      </c>
      <c r="AC1170" s="55">
        <v>8</v>
      </c>
      <c r="AD1170" s="55"/>
      <c r="AE1170" s="55" t="s">
        <v>45</v>
      </c>
      <c r="AF1170" s="55" t="s">
        <v>46</v>
      </c>
      <c r="AG1170" s="55">
        <v>2.84871E-3</v>
      </c>
      <c r="AH1170" s="57" t="s">
        <v>44</v>
      </c>
    </row>
    <row r="1171" spans="1:34" x14ac:dyDescent="0.25">
      <c r="A1171" s="54">
        <v>9367411</v>
      </c>
      <c r="B1171" s="55"/>
      <c r="C1171" s="55"/>
      <c r="D1171" s="55">
        <v>62536313</v>
      </c>
      <c r="E1171" s="55"/>
      <c r="F1171" s="55">
        <v>300</v>
      </c>
      <c r="G1171" s="55">
        <v>137939214</v>
      </c>
      <c r="H1171" s="55"/>
      <c r="I1171" s="55">
        <v>2275060012</v>
      </c>
      <c r="J1171" s="55">
        <v>2</v>
      </c>
      <c r="K1171" s="55" t="s">
        <v>34</v>
      </c>
      <c r="L1171" s="55" t="s">
        <v>70</v>
      </c>
      <c r="M1171" s="55">
        <v>34021</v>
      </c>
      <c r="N1171" s="55"/>
      <c r="O1171" s="55" t="s">
        <v>121</v>
      </c>
      <c r="P1171" s="55">
        <v>48811</v>
      </c>
      <c r="Q1171" s="55" t="s">
        <v>37</v>
      </c>
      <c r="R1171" s="55" t="s">
        <v>38</v>
      </c>
      <c r="S1171" s="55"/>
      <c r="T1171" s="55"/>
      <c r="U1171" s="55" t="s">
        <v>38</v>
      </c>
      <c r="V1171" s="55">
        <v>40.276800000000001</v>
      </c>
      <c r="W1171" s="55">
        <v>-74.820800000000006</v>
      </c>
      <c r="X1171" s="55" t="s">
        <v>39</v>
      </c>
      <c r="Y1171" s="55" t="s">
        <v>122</v>
      </c>
      <c r="Z1171" s="55" t="s">
        <v>34</v>
      </c>
      <c r="AA1171" s="55">
        <v>0</v>
      </c>
      <c r="AB1171" s="55" t="s">
        <v>41</v>
      </c>
      <c r="AC1171" s="55">
        <v>8</v>
      </c>
      <c r="AD1171" s="55"/>
      <c r="AE1171" s="55" t="s">
        <v>45</v>
      </c>
      <c r="AF1171" s="55" t="s">
        <v>46</v>
      </c>
      <c r="AG1171" s="55">
        <v>0.117156</v>
      </c>
      <c r="AH1171" s="57" t="s">
        <v>44</v>
      </c>
    </row>
    <row r="1172" spans="1:34" x14ac:dyDescent="0.25">
      <c r="A1172" s="54">
        <v>9367411</v>
      </c>
      <c r="B1172" s="55"/>
      <c r="C1172" s="55"/>
      <c r="D1172" s="55">
        <v>98310213</v>
      </c>
      <c r="E1172" s="55"/>
      <c r="F1172" s="55">
        <v>300</v>
      </c>
      <c r="G1172" s="55">
        <v>137939414</v>
      </c>
      <c r="H1172" s="55"/>
      <c r="I1172" s="55">
        <v>2275050011</v>
      </c>
      <c r="J1172" s="55">
        <v>2</v>
      </c>
      <c r="K1172" s="55" t="s">
        <v>34</v>
      </c>
      <c r="L1172" s="55" t="s">
        <v>70</v>
      </c>
      <c r="M1172" s="55">
        <v>34021</v>
      </c>
      <c r="N1172" s="55"/>
      <c r="O1172" s="55" t="s">
        <v>121</v>
      </c>
      <c r="P1172" s="55">
        <v>48811</v>
      </c>
      <c r="Q1172" s="55" t="s">
        <v>37</v>
      </c>
      <c r="R1172" s="55" t="s">
        <v>38</v>
      </c>
      <c r="S1172" s="55"/>
      <c r="T1172" s="55"/>
      <c r="U1172" s="55" t="s">
        <v>38</v>
      </c>
      <c r="V1172" s="55">
        <v>40.276800000000001</v>
      </c>
      <c r="W1172" s="55">
        <v>-74.820800000000006</v>
      </c>
      <c r="X1172" s="55" t="s">
        <v>39</v>
      </c>
      <c r="Y1172" s="55" t="s">
        <v>122</v>
      </c>
      <c r="Z1172" s="55" t="s">
        <v>34</v>
      </c>
      <c r="AA1172" s="55">
        <v>0</v>
      </c>
      <c r="AB1172" s="55" t="s">
        <v>41</v>
      </c>
      <c r="AC1172" s="55">
        <v>8</v>
      </c>
      <c r="AD1172" s="55"/>
      <c r="AE1172" s="55" t="s">
        <v>45</v>
      </c>
      <c r="AF1172" s="55" t="s">
        <v>46</v>
      </c>
      <c r="AG1172" s="55">
        <v>0.122476</v>
      </c>
      <c r="AH1172" s="57" t="s">
        <v>44</v>
      </c>
    </row>
    <row r="1173" spans="1:34" x14ac:dyDescent="0.25">
      <c r="A1173" s="54">
        <v>9367411</v>
      </c>
      <c r="B1173" s="55"/>
      <c r="C1173" s="55"/>
      <c r="D1173" s="55">
        <v>62536113</v>
      </c>
      <c r="E1173" s="55"/>
      <c r="F1173" s="55">
        <v>300</v>
      </c>
      <c r="G1173" s="55">
        <v>173356014</v>
      </c>
      <c r="H1173" s="55"/>
      <c r="I1173" s="55">
        <v>2275070000</v>
      </c>
      <c r="J1173" s="55">
        <v>2</v>
      </c>
      <c r="K1173" s="55" t="s">
        <v>34</v>
      </c>
      <c r="L1173" s="55" t="s">
        <v>70</v>
      </c>
      <c r="M1173" s="55">
        <v>34021</v>
      </c>
      <c r="N1173" s="55"/>
      <c r="O1173" s="55" t="s">
        <v>121</v>
      </c>
      <c r="P1173" s="55">
        <v>48811</v>
      </c>
      <c r="Q1173" s="55" t="s">
        <v>37</v>
      </c>
      <c r="R1173" s="55" t="s">
        <v>38</v>
      </c>
      <c r="S1173" s="55"/>
      <c r="T1173" s="55"/>
      <c r="U1173" s="55" t="s">
        <v>38</v>
      </c>
      <c r="V1173" s="55">
        <v>40.276800000000001</v>
      </c>
      <c r="W1173" s="55">
        <v>-74.820800000000006</v>
      </c>
      <c r="X1173" s="55" t="s">
        <v>39</v>
      </c>
      <c r="Y1173" s="55" t="s">
        <v>122</v>
      </c>
      <c r="Z1173" s="55" t="s">
        <v>34</v>
      </c>
      <c r="AA1173" s="55">
        <v>0</v>
      </c>
      <c r="AB1173" s="55" t="s">
        <v>41</v>
      </c>
      <c r="AC1173" s="55">
        <v>8</v>
      </c>
      <c r="AD1173" s="55"/>
      <c r="AE1173" s="55" t="s">
        <v>45</v>
      </c>
      <c r="AF1173" s="55" t="s">
        <v>46</v>
      </c>
      <c r="AG1173" s="55">
        <v>2.2098800000000001E-4</v>
      </c>
      <c r="AH1173" s="57" t="s">
        <v>44</v>
      </c>
    </row>
    <row r="1174" spans="1:34" x14ac:dyDescent="0.25">
      <c r="A1174" s="54">
        <v>9367411</v>
      </c>
      <c r="B1174" s="55"/>
      <c r="C1174" s="55"/>
      <c r="D1174" s="55">
        <v>62536113</v>
      </c>
      <c r="E1174" s="55"/>
      <c r="F1174" s="55">
        <v>300</v>
      </c>
      <c r="G1174" s="55">
        <v>173356214</v>
      </c>
      <c r="H1174" s="55"/>
      <c r="I1174" s="55">
        <v>2275070000</v>
      </c>
      <c r="J1174" s="55">
        <v>2</v>
      </c>
      <c r="K1174" s="55" t="s">
        <v>34</v>
      </c>
      <c r="L1174" s="55" t="s">
        <v>70</v>
      </c>
      <c r="M1174" s="55">
        <v>34021</v>
      </c>
      <c r="N1174" s="55"/>
      <c r="O1174" s="55" t="s">
        <v>121</v>
      </c>
      <c r="P1174" s="55">
        <v>48811</v>
      </c>
      <c r="Q1174" s="55" t="s">
        <v>37</v>
      </c>
      <c r="R1174" s="55" t="s">
        <v>38</v>
      </c>
      <c r="S1174" s="55"/>
      <c r="T1174" s="55"/>
      <c r="U1174" s="55" t="s">
        <v>38</v>
      </c>
      <c r="V1174" s="55">
        <v>40.276800000000001</v>
      </c>
      <c r="W1174" s="55">
        <v>-74.820800000000006</v>
      </c>
      <c r="X1174" s="55" t="s">
        <v>39</v>
      </c>
      <c r="Y1174" s="55" t="s">
        <v>122</v>
      </c>
      <c r="Z1174" s="55" t="s">
        <v>34</v>
      </c>
      <c r="AA1174" s="55">
        <v>0</v>
      </c>
      <c r="AB1174" s="55" t="s">
        <v>41</v>
      </c>
      <c r="AC1174" s="55">
        <v>8</v>
      </c>
      <c r="AD1174" s="55"/>
      <c r="AE1174" s="55" t="s">
        <v>45</v>
      </c>
      <c r="AF1174" s="55" t="s">
        <v>46</v>
      </c>
      <c r="AG1174" s="55">
        <v>1.4364400000000001E-4</v>
      </c>
      <c r="AH1174" s="57" t="s">
        <v>44</v>
      </c>
    </row>
    <row r="1175" spans="1:34" x14ac:dyDescent="0.25">
      <c r="A1175" s="54">
        <v>9367411</v>
      </c>
      <c r="B1175" s="55"/>
      <c r="C1175" s="55"/>
      <c r="D1175" s="55">
        <v>62536413</v>
      </c>
      <c r="E1175" s="55"/>
      <c r="F1175" s="55">
        <v>300</v>
      </c>
      <c r="G1175" s="55">
        <v>84003514</v>
      </c>
      <c r="H1175" s="55"/>
      <c r="I1175" s="55">
        <v>2268008005</v>
      </c>
      <c r="J1175" s="55">
        <v>2</v>
      </c>
      <c r="K1175" s="55" t="s">
        <v>34</v>
      </c>
      <c r="L1175" s="55" t="s">
        <v>70</v>
      </c>
      <c r="M1175" s="55">
        <v>34021</v>
      </c>
      <c r="N1175" s="55"/>
      <c r="O1175" s="55" t="s">
        <v>121</v>
      </c>
      <c r="P1175" s="55">
        <v>48811</v>
      </c>
      <c r="Q1175" s="55" t="s">
        <v>37</v>
      </c>
      <c r="R1175" s="55" t="s">
        <v>38</v>
      </c>
      <c r="S1175" s="55"/>
      <c r="T1175" s="55"/>
      <c r="U1175" s="55" t="s">
        <v>38</v>
      </c>
      <c r="V1175" s="55">
        <v>40.276800000000001</v>
      </c>
      <c r="W1175" s="55">
        <v>-74.820800000000006</v>
      </c>
      <c r="X1175" s="55" t="s">
        <v>39</v>
      </c>
      <c r="Y1175" s="55" t="s">
        <v>122</v>
      </c>
      <c r="Z1175" s="55" t="s">
        <v>34</v>
      </c>
      <c r="AA1175" s="55">
        <v>0</v>
      </c>
      <c r="AB1175" s="55" t="s">
        <v>41</v>
      </c>
      <c r="AC1175" s="55">
        <v>8</v>
      </c>
      <c r="AD1175" s="55"/>
      <c r="AE1175" s="55" t="s">
        <v>45</v>
      </c>
      <c r="AF1175" s="55" t="s">
        <v>46</v>
      </c>
      <c r="AG1175" s="55">
        <v>8.1439299999999995E-4</v>
      </c>
      <c r="AH1175" s="57" t="s">
        <v>44</v>
      </c>
    </row>
    <row r="1176" spans="1:34" x14ac:dyDescent="0.25">
      <c r="A1176" s="54">
        <v>9367411</v>
      </c>
      <c r="B1176" s="55"/>
      <c r="C1176" s="55"/>
      <c r="D1176" s="55">
        <v>98310213</v>
      </c>
      <c r="E1176" s="55"/>
      <c r="F1176" s="55">
        <v>300</v>
      </c>
      <c r="G1176" s="55">
        <v>166476014</v>
      </c>
      <c r="H1176" s="55"/>
      <c r="I1176" s="55">
        <v>2275050012</v>
      </c>
      <c r="J1176" s="55">
        <v>2</v>
      </c>
      <c r="K1176" s="55" t="s">
        <v>34</v>
      </c>
      <c r="L1176" s="55" t="s">
        <v>70</v>
      </c>
      <c r="M1176" s="55">
        <v>34021</v>
      </c>
      <c r="N1176" s="55"/>
      <c r="O1176" s="55" t="s">
        <v>121</v>
      </c>
      <c r="P1176" s="55">
        <v>48811</v>
      </c>
      <c r="Q1176" s="55" t="s">
        <v>37</v>
      </c>
      <c r="R1176" s="55" t="s">
        <v>38</v>
      </c>
      <c r="S1176" s="55"/>
      <c r="T1176" s="55"/>
      <c r="U1176" s="55" t="s">
        <v>38</v>
      </c>
      <c r="V1176" s="55">
        <v>40.276800000000001</v>
      </c>
      <c r="W1176" s="55">
        <v>-74.820800000000006</v>
      </c>
      <c r="X1176" s="55" t="s">
        <v>39</v>
      </c>
      <c r="Y1176" s="55" t="s">
        <v>122</v>
      </c>
      <c r="Z1176" s="55" t="s">
        <v>34</v>
      </c>
      <c r="AA1176" s="55">
        <v>0</v>
      </c>
      <c r="AB1176" s="55" t="s">
        <v>41</v>
      </c>
      <c r="AC1176" s="55">
        <v>8</v>
      </c>
      <c r="AD1176" s="55"/>
      <c r="AE1176" s="55" t="s">
        <v>45</v>
      </c>
      <c r="AF1176" s="55" t="s">
        <v>46</v>
      </c>
      <c r="AG1176" s="55">
        <v>4.5804E-4</v>
      </c>
      <c r="AH1176" s="57" t="s">
        <v>44</v>
      </c>
    </row>
    <row r="1177" spans="1:34" x14ac:dyDescent="0.25">
      <c r="A1177" s="54">
        <v>9367411</v>
      </c>
      <c r="B1177" s="55"/>
      <c r="C1177" s="55"/>
      <c r="D1177" s="55">
        <v>62536413</v>
      </c>
      <c r="E1177" s="55"/>
      <c r="F1177" s="55">
        <v>300</v>
      </c>
      <c r="G1177" s="55">
        <v>84003614</v>
      </c>
      <c r="H1177" s="55"/>
      <c r="I1177" s="55">
        <v>2270008005</v>
      </c>
      <c r="J1177" s="55">
        <v>2</v>
      </c>
      <c r="K1177" s="55" t="s">
        <v>34</v>
      </c>
      <c r="L1177" s="55" t="s">
        <v>70</v>
      </c>
      <c r="M1177" s="55">
        <v>34021</v>
      </c>
      <c r="N1177" s="55"/>
      <c r="O1177" s="55" t="s">
        <v>121</v>
      </c>
      <c r="P1177" s="55">
        <v>48811</v>
      </c>
      <c r="Q1177" s="55" t="s">
        <v>37</v>
      </c>
      <c r="R1177" s="55" t="s">
        <v>38</v>
      </c>
      <c r="S1177" s="55"/>
      <c r="T1177" s="55"/>
      <c r="U1177" s="55" t="s">
        <v>38</v>
      </c>
      <c r="V1177" s="55">
        <v>40.276800000000001</v>
      </c>
      <c r="W1177" s="55">
        <v>-74.820800000000006</v>
      </c>
      <c r="X1177" s="55" t="s">
        <v>39</v>
      </c>
      <c r="Y1177" s="55" t="s">
        <v>122</v>
      </c>
      <c r="Z1177" s="55" t="s">
        <v>34</v>
      </c>
      <c r="AA1177" s="55">
        <v>0</v>
      </c>
      <c r="AB1177" s="55" t="s">
        <v>41</v>
      </c>
      <c r="AC1177" s="55">
        <v>8</v>
      </c>
      <c r="AD1177" s="55"/>
      <c r="AE1177" s="55" t="s">
        <v>45</v>
      </c>
      <c r="AF1177" s="55" t="s">
        <v>46</v>
      </c>
      <c r="AG1177" s="55">
        <v>4.9846000000000001E-2</v>
      </c>
      <c r="AH1177" s="57" t="s">
        <v>44</v>
      </c>
    </row>
    <row r="1178" spans="1:34" x14ac:dyDescent="0.25">
      <c r="A1178" s="54">
        <v>9367411</v>
      </c>
      <c r="B1178" s="55"/>
      <c r="C1178" s="55"/>
      <c r="D1178" s="55">
        <v>62536313</v>
      </c>
      <c r="E1178" s="55"/>
      <c r="F1178" s="55">
        <v>300</v>
      </c>
      <c r="G1178" s="55">
        <v>137938914</v>
      </c>
      <c r="H1178" s="55"/>
      <c r="I1178" s="55">
        <v>2275060011</v>
      </c>
      <c r="J1178" s="55">
        <v>2</v>
      </c>
      <c r="K1178" s="55" t="s">
        <v>34</v>
      </c>
      <c r="L1178" s="55" t="s">
        <v>70</v>
      </c>
      <c r="M1178" s="55">
        <v>34021</v>
      </c>
      <c r="N1178" s="55"/>
      <c r="O1178" s="55" t="s">
        <v>121</v>
      </c>
      <c r="P1178" s="55">
        <v>48811</v>
      </c>
      <c r="Q1178" s="55" t="s">
        <v>37</v>
      </c>
      <c r="R1178" s="55" t="s">
        <v>38</v>
      </c>
      <c r="S1178" s="55"/>
      <c r="T1178" s="55"/>
      <c r="U1178" s="55" t="s">
        <v>38</v>
      </c>
      <c r="V1178" s="55">
        <v>40.276800000000001</v>
      </c>
      <c r="W1178" s="55">
        <v>-74.820800000000006</v>
      </c>
      <c r="X1178" s="55" t="s">
        <v>39</v>
      </c>
      <c r="Y1178" s="55" t="s">
        <v>122</v>
      </c>
      <c r="Z1178" s="55" t="s">
        <v>34</v>
      </c>
      <c r="AA1178" s="55">
        <v>0</v>
      </c>
      <c r="AB1178" s="55" t="s">
        <v>41</v>
      </c>
      <c r="AC1178" s="55">
        <v>8</v>
      </c>
      <c r="AD1178" s="55"/>
      <c r="AE1178" s="55" t="s">
        <v>45</v>
      </c>
      <c r="AF1178" s="55" t="s">
        <v>46</v>
      </c>
      <c r="AG1178" s="55">
        <v>3.0221599999999999E-3</v>
      </c>
      <c r="AH1178" s="57" t="s">
        <v>44</v>
      </c>
    </row>
    <row r="1179" spans="1:34" x14ac:dyDescent="0.25">
      <c r="A1179" s="54">
        <v>9367411</v>
      </c>
      <c r="B1179" s="55"/>
      <c r="C1179" s="55"/>
      <c r="D1179" s="55">
        <v>98310213</v>
      </c>
      <c r="E1179" s="55"/>
      <c r="F1179" s="55">
        <v>300</v>
      </c>
      <c r="G1179" s="55">
        <v>166475714</v>
      </c>
      <c r="H1179" s="55"/>
      <c r="I1179" s="55">
        <v>2275050012</v>
      </c>
      <c r="J1179" s="55">
        <v>2</v>
      </c>
      <c r="K1179" s="55" t="s">
        <v>34</v>
      </c>
      <c r="L1179" s="55" t="s">
        <v>70</v>
      </c>
      <c r="M1179" s="55">
        <v>34021</v>
      </c>
      <c r="N1179" s="55"/>
      <c r="O1179" s="55" t="s">
        <v>121</v>
      </c>
      <c r="P1179" s="55">
        <v>48811</v>
      </c>
      <c r="Q1179" s="55" t="s">
        <v>37</v>
      </c>
      <c r="R1179" s="55" t="s">
        <v>38</v>
      </c>
      <c r="S1179" s="55"/>
      <c r="T1179" s="55"/>
      <c r="U1179" s="55" t="s">
        <v>38</v>
      </c>
      <c r="V1179" s="55">
        <v>40.276800000000001</v>
      </c>
      <c r="W1179" s="55">
        <v>-74.820800000000006</v>
      </c>
      <c r="X1179" s="55" t="s">
        <v>39</v>
      </c>
      <c r="Y1179" s="55" t="s">
        <v>122</v>
      </c>
      <c r="Z1179" s="55" t="s">
        <v>34</v>
      </c>
      <c r="AA1179" s="55">
        <v>0</v>
      </c>
      <c r="AB1179" s="55" t="s">
        <v>41</v>
      </c>
      <c r="AC1179" s="55">
        <v>8</v>
      </c>
      <c r="AD1179" s="55"/>
      <c r="AE1179" s="55" t="s">
        <v>47</v>
      </c>
      <c r="AF1179" s="55" t="s">
        <v>48</v>
      </c>
      <c r="AG1179" s="55">
        <v>1.83504E-4</v>
      </c>
      <c r="AH1179" s="57" t="s">
        <v>44</v>
      </c>
    </row>
    <row r="1180" spans="1:34" x14ac:dyDescent="0.25">
      <c r="A1180" s="54">
        <v>9367411</v>
      </c>
      <c r="B1180" s="55"/>
      <c r="C1180" s="55"/>
      <c r="D1180" s="55">
        <v>98310213</v>
      </c>
      <c r="E1180" s="55"/>
      <c r="F1180" s="55">
        <v>300</v>
      </c>
      <c r="G1180" s="55">
        <v>137939414</v>
      </c>
      <c r="H1180" s="55"/>
      <c r="I1180" s="55">
        <v>2275050011</v>
      </c>
      <c r="J1180" s="55">
        <v>2</v>
      </c>
      <c r="K1180" s="55" t="s">
        <v>34</v>
      </c>
      <c r="L1180" s="55" t="s">
        <v>70</v>
      </c>
      <c r="M1180" s="55">
        <v>34021</v>
      </c>
      <c r="N1180" s="55"/>
      <c r="O1180" s="55" t="s">
        <v>121</v>
      </c>
      <c r="P1180" s="55">
        <v>48811</v>
      </c>
      <c r="Q1180" s="55" t="s">
        <v>37</v>
      </c>
      <c r="R1180" s="55" t="s">
        <v>38</v>
      </c>
      <c r="S1180" s="55"/>
      <c r="T1180" s="55"/>
      <c r="U1180" s="55" t="s">
        <v>38</v>
      </c>
      <c r="V1180" s="55">
        <v>40.276800000000001</v>
      </c>
      <c r="W1180" s="55">
        <v>-74.820800000000006</v>
      </c>
      <c r="X1180" s="55" t="s">
        <v>39</v>
      </c>
      <c r="Y1180" s="55" t="s">
        <v>122</v>
      </c>
      <c r="Z1180" s="55" t="s">
        <v>34</v>
      </c>
      <c r="AA1180" s="55">
        <v>0</v>
      </c>
      <c r="AB1180" s="55" t="s">
        <v>41</v>
      </c>
      <c r="AC1180" s="55">
        <v>8</v>
      </c>
      <c r="AD1180" s="55"/>
      <c r="AE1180" s="55" t="s">
        <v>47</v>
      </c>
      <c r="AF1180" s="55" t="s">
        <v>48</v>
      </c>
      <c r="AG1180" s="55">
        <v>2.0003199999999999</v>
      </c>
      <c r="AH1180" s="57" t="s">
        <v>44</v>
      </c>
    </row>
    <row r="1181" spans="1:34" x14ac:dyDescent="0.25">
      <c r="A1181" s="54">
        <v>9367411</v>
      </c>
      <c r="B1181" s="55"/>
      <c r="C1181" s="55"/>
      <c r="D1181" s="55">
        <v>98310213</v>
      </c>
      <c r="E1181" s="55"/>
      <c r="F1181" s="55">
        <v>300</v>
      </c>
      <c r="G1181" s="55">
        <v>166475814</v>
      </c>
      <c r="H1181" s="55"/>
      <c r="I1181" s="55">
        <v>2275050012</v>
      </c>
      <c r="J1181" s="55">
        <v>2</v>
      </c>
      <c r="K1181" s="55" t="s">
        <v>34</v>
      </c>
      <c r="L1181" s="55" t="s">
        <v>70</v>
      </c>
      <c r="M1181" s="55">
        <v>34021</v>
      </c>
      <c r="N1181" s="55"/>
      <c r="O1181" s="55" t="s">
        <v>121</v>
      </c>
      <c r="P1181" s="55">
        <v>48811</v>
      </c>
      <c r="Q1181" s="55" t="s">
        <v>37</v>
      </c>
      <c r="R1181" s="55" t="s">
        <v>38</v>
      </c>
      <c r="S1181" s="55"/>
      <c r="T1181" s="55"/>
      <c r="U1181" s="55" t="s">
        <v>38</v>
      </c>
      <c r="V1181" s="55">
        <v>40.276800000000001</v>
      </c>
      <c r="W1181" s="55">
        <v>-74.820800000000006</v>
      </c>
      <c r="X1181" s="55" t="s">
        <v>39</v>
      </c>
      <c r="Y1181" s="55" t="s">
        <v>122</v>
      </c>
      <c r="Z1181" s="55" t="s">
        <v>34</v>
      </c>
      <c r="AA1181" s="55">
        <v>0</v>
      </c>
      <c r="AB1181" s="55" t="s">
        <v>41</v>
      </c>
      <c r="AC1181" s="55">
        <v>8</v>
      </c>
      <c r="AD1181" s="55"/>
      <c r="AE1181" s="55" t="s">
        <v>47</v>
      </c>
      <c r="AF1181" s="55" t="s">
        <v>48</v>
      </c>
      <c r="AG1181" s="55">
        <v>4.1303500000000002E-4</v>
      </c>
      <c r="AH1181" s="57" t="s">
        <v>44</v>
      </c>
    </row>
    <row r="1182" spans="1:34" x14ac:dyDescent="0.25">
      <c r="A1182" s="54">
        <v>9367411</v>
      </c>
      <c r="B1182" s="55"/>
      <c r="C1182" s="55"/>
      <c r="D1182" s="55">
        <v>62536113</v>
      </c>
      <c r="E1182" s="55"/>
      <c r="F1182" s="55">
        <v>300</v>
      </c>
      <c r="G1182" s="55">
        <v>173355814</v>
      </c>
      <c r="H1182" s="55"/>
      <c r="I1182" s="55">
        <v>2275070000</v>
      </c>
      <c r="J1182" s="55">
        <v>2</v>
      </c>
      <c r="K1182" s="55" t="s">
        <v>34</v>
      </c>
      <c r="L1182" s="55" t="s">
        <v>70</v>
      </c>
      <c r="M1182" s="55">
        <v>34021</v>
      </c>
      <c r="N1182" s="55"/>
      <c r="O1182" s="55" t="s">
        <v>121</v>
      </c>
      <c r="P1182" s="55">
        <v>48811</v>
      </c>
      <c r="Q1182" s="55" t="s">
        <v>37</v>
      </c>
      <c r="R1182" s="55" t="s">
        <v>38</v>
      </c>
      <c r="S1182" s="55"/>
      <c r="T1182" s="55"/>
      <c r="U1182" s="55" t="s">
        <v>38</v>
      </c>
      <c r="V1182" s="55">
        <v>40.276800000000001</v>
      </c>
      <c r="W1182" s="55">
        <v>-74.820800000000006</v>
      </c>
      <c r="X1182" s="55" t="s">
        <v>39</v>
      </c>
      <c r="Y1182" s="55" t="s">
        <v>122</v>
      </c>
      <c r="Z1182" s="55" t="s">
        <v>34</v>
      </c>
      <c r="AA1182" s="55">
        <v>0</v>
      </c>
      <c r="AB1182" s="55" t="s">
        <v>41</v>
      </c>
      <c r="AC1182" s="55">
        <v>8</v>
      </c>
      <c r="AD1182" s="55"/>
      <c r="AE1182" s="55" t="s">
        <v>47</v>
      </c>
      <c r="AF1182" s="55" t="s">
        <v>48</v>
      </c>
      <c r="AG1182" s="55">
        <v>5.9230500000000002E-5</v>
      </c>
      <c r="AH1182" s="57" t="s">
        <v>44</v>
      </c>
    </row>
    <row r="1183" spans="1:34" x14ac:dyDescent="0.25">
      <c r="A1183" s="54">
        <v>9367411</v>
      </c>
      <c r="B1183" s="55"/>
      <c r="C1183" s="55"/>
      <c r="D1183" s="55">
        <v>55218913</v>
      </c>
      <c r="E1183" s="55"/>
      <c r="F1183" s="55">
        <v>300</v>
      </c>
      <c r="G1183" s="55">
        <v>166475214</v>
      </c>
      <c r="H1183" s="55"/>
      <c r="I1183" s="55">
        <v>2275020000</v>
      </c>
      <c r="J1183" s="55">
        <v>2</v>
      </c>
      <c r="K1183" s="55" t="s">
        <v>34</v>
      </c>
      <c r="L1183" s="55" t="s">
        <v>70</v>
      </c>
      <c r="M1183" s="55">
        <v>34021</v>
      </c>
      <c r="N1183" s="55"/>
      <c r="O1183" s="55" t="s">
        <v>121</v>
      </c>
      <c r="P1183" s="55">
        <v>48811</v>
      </c>
      <c r="Q1183" s="55" t="s">
        <v>37</v>
      </c>
      <c r="R1183" s="55" t="s">
        <v>38</v>
      </c>
      <c r="S1183" s="55"/>
      <c r="T1183" s="55"/>
      <c r="U1183" s="55" t="s">
        <v>38</v>
      </c>
      <c r="V1183" s="55">
        <v>40.276800000000001</v>
      </c>
      <c r="W1183" s="55">
        <v>-74.820800000000006</v>
      </c>
      <c r="X1183" s="55" t="s">
        <v>39</v>
      </c>
      <c r="Y1183" s="55" t="s">
        <v>122</v>
      </c>
      <c r="Z1183" s="55" t="s">
        <v>34</v>
      </c>
      <c r="AA1183" s="55">
        <v>0</v>
      </c>
      <c r="AB1183" s="55" t="s">
        <v>41</v>
      </c>
      <c r="AC1183" s="55">
        <v>8</v>
      </c>
      <c r="AD1183" s="55"/>
      <c r="AE1183" s="55" t="s">
        <v>47</v>
      </c>
      <c r="AF1183" s="55" t="s">
        <v>48</v>
      </c>
      <c r="AG1183" s="55">
        <v>0.86463299999999998</v>
      </c>
      <c r="AH1183" s="57" t="s">
        <v>44</v>
      </c>
    </row>
    <row r="1184" spans="1:34" x14ac:dyDescent="0.25">
      <c r="A1184" s="54">
        <v>9367411</v>
      </c>
      <c r="B1184" s="55"/>
      <c r="C1184" s="55"/>
      <c r="D1184" s="55">
        <v>62536113</v>
      </c>
      <c r="E1184" s="55"/>
      <c r="F1184" s="55">
        <v>300</v>
      </c>
      <c r="G1184" s="55">
        <v>173356214</v>
      </c>
      <c r="H1184" s="55"/>
      <c r="I1184" s="55">
        <v>2275070000</v>
      </c>
      <c r="J1184" s="55">
        <v>2</v>
      </c>
      <c r="K1184" s="55" t="s">
        <v>34</v>
      </c>
      <c r="L1184" s="55" t="s">
        <v>70</v>
      </c>
      <c r="M1184" s="55">
        <v>34021</v>
      </c>
      <c r="N1184" s="55"/>
      <c r="O1184" s="55" t="s">
        <v>121</v>
      </c>
      <c r="P1184" s="55">
        <v>48811</v>
      </c>
      <c r="Q1184" s="55" t="s">
        <v>37</v>
      </c>
      <c r="R1184" s="55" t="s">
        <v>38</v>
      </c>
      <c r="S1184" s="55"/>
      <c r="T1184" s="55"/>
      <c r="U1184" s="55" t="s">
        <v>38</v>
      </c>
      <c r="V1184" s="55">
        <v>40.276800000000001</v>
      </c>
      <c r="W1184" s="55">
        <v>-74.820800000000006</v>
      </c>
      <c r="X1184" s="55" t="s">
        <v>39</v>
      </c>
      <c r="Y1184" s="55" t="s">
        <v>122</v>
      </c>
      <c r="Z1184" s="55" t="s">
        <v>34</v>
      </c>
      <c r="AA1184" s="55">
        <v>0</v>
      </c>
      <c r="AB1184" s="55" t="s">
        <v>41</v>
      </c>
      <c r="AC1184" s="55">
        <v>8</v>
      </c>
      <c r="AD1184" s="55"/>
      <c r="AE1184" s="55" t="s">
        <v>47</v>
      </c>
      <c r="AF1184" s="55" t="s">
        <v>48</v>
      </c>
      <c r="AG1184" s="55">
        <v>8.8846300000000003E-5</v>
      </c>
      <c r="AH1184" s="57" t="s">
        <v>44</v>
      </c>
    </row>
    <row r="1185" spans="1:34" x14ac:dyDescent="0.25">
      <c r="A1185" s="54">
        <v>9367411</v>
      </c>
      <c r="B1185" s="55"/>
      <c r="C1185" s="55"/>
      <c r="D1185" s="55">
        <v>62536313</v>
      </c>
      <c r="E1185" s="55"/>
      <c r="F1185" s="55">
        <v>300</v>
      </c>
      <c r="G1185" s="55">
        <v>145763914</v>
      </c>
      <c r="H1185" s="55"/>
      <c r="I1185" s="55">
        <v>2275060012</v>
      </c>
      <c r="J1185" s="55">
        <v>2</v>
      </c>
      <c r="K1185" s="55" t="s">
        <v>34</v>
      </c>
      <c r="L1185" s="55" t="s">
        <v>70</v>
      </c>
      <c r="M1185" s="55">
        <v>34021</v>
      </c>
      <c r="N1185" s="55"/>
      <c r="O1185" s="55" t="s">
        <v>121</v>
      </c>
      <c r="P1185" s="55">
        <v>48811</v>
      </c>
      <c r="Q1185" s="55" t="s">
        <v>37</v>
      </c>
      <c r="R1185" s="55" t="s">
        <v>38</v>
      </c>
      <c r="S1185" s="55"/>
      <c r="T1185" s="55"/>
      <c r="U1185" s="55" t="s">
        <v>38</v>
      </c>
      <c r="V1185" s="55">
        <v>40.276800000000001</v>
      </c>
      <c r="W1185" s="55">
        <v>-74.820800000000006</v>
      </c>
      <c r="X1185" s="55" t="s">
        <v>39</v>
      </c>
      <c r="Y1185" s="55" t="s">
        <v>122</v>
      </c>
      <c r="Z1185" s="55" t="s">
        <v>34</v>
      </c>
      <c r="AA1185" s="55">
        <v>0</v>
      </c>
      <c r="AB1185" s="55" t="s">
        <v>41</v>
      </c>
      <c r="AC1185" s="55">
        <v>8</v>
      </c>
      <c r="AD1185" s="55"/>
      <c r="AE1185" s="55" t="s">
        <v>47</v>
      </c>
      <c r="AF1185" s="55" t="s">
        <v>48</v>
      </c>
      <c r="AG1185" s="55">
        <v>2.2940200000000001E-5</v>
      </c>
      <c r="AH1185" s="57" t="s">
        <v>44</v>
      </c>
    </row>
    <row r="1186" spans="1:34" x14ac:dyDescent="0.25">
      <c r="A1186" s="54">
        <v>9367411</v>
      </c>
      <c r="B1186" s="55"/>
      <c r="C1186" s="55"/>
      <c r="D1186" s="55">
        <v>98310213</v>
      </c>
      <c r="E1186" s="55"/>
      <c r="F1186" s="55">
        <v>300</v>
      </c>
      <c r="G1186" s="55">
        <v>137939514</v>
      </c>
      <c r="H1186" s="55"/>
      <c r="I1186" s="55">
        <v>2275050012</v>
      </c>
      <c r="J1186" s="55">
        <v>2</v>
      </c>
      <c r="K1186" s="55" t="s">
        <v>34</v>
      </c>
      <c r="L1186" s="55" t="s">
        <v>70</v>
      </c>
      <c r="M1186" s="55">
        <v>34021</v>
      </c>
      <c r="N1186" s="55"/>
      <c r="O1186" s="55" t="s">
        <v>121</v>
      </c>
      <c r="P1186" s="55">
        <v>48811</v>
      </c>
      <c r="Q1186" s="55" t="s">
        <v>37</v>
      </c>
      <c r="R1186" s="55" t="s">
        <v>38</v>
      </c>
      <c r="S1186" s="55"/>
      <c r="T1186" s="55"/>
      <c r="U1186" s="55" t="s">
        <v>38</v>
      </c>
      <c r="V1186" s="55">
        <v>40.276800000000001</v>
      </c>
      <c r="W1186" s="55">
        <v>-74.820800000000006</v>
      </c>
      <c r="X1186" s="55" t="s">
        <v>39</v>
      </c>
      <c r="Y1186" s="55" t="s">
        <v>122</v>
      </c>
      <c r="Z1186" s="55" t="s">
        <v>34</v>
      </c>
      <c r="AA1186" s="55">
        <v>0</v>
      </c>
      <c r="AB1186" s="55" t="s">
        <v>41</v>
      </c>
      <c r="AC1186" s="55">
        <v>8</v>
      </c>
      <c r="AD1186" s="55"/>
      <c r="AE1186" s="55" t="s">
        <v>47</v>
      </c>
      <c r="AF1186" s="55" t="s">
        <v>48</v>
      </c>
      <c r="AG1186" s="55">
        <v>1.09419</v>
      </c>
      <c r="AH1186" s="57" t="s">
        <v>44</v>
      </c>
    </row>
    <row r="1187" spans="1:34" x14ac:dyDescent="0.25">
      <c r="A1187" s="54">
        <v>9367411</v>
      </c>
      <c r="B1187" s="55"/>
      <c r="C1187" s="55"/>
      <c r="D1187" s="55">
        <v>62536113</v>
      </c>
      <c r="E1187" s="55"/>
      <c r="F1187" s="55">
        <v>300</v>
      </c>
      <c r="G1187" s="55">
        <v>173355914</v>
      </c>
      <c r="H1187" s="55"/>
      <c r="I1187" s="55">
        <v>2275070000</v>
      </c>
      <c r="J1187" s="55">
        <v>2</v>
      </c>
      <c r="K1187" s="55" t="s">
        <v>34</v>
      </c>
      <c r="L1187" s="55" t="s">
        <v>70</v>
      </c>
      <c r="M1187" s="55">
        <v>34021</v>
      </c>
      <c r="N1187" s="55"/>
      <c r="O1187" s="55" t="s">
        <v>121</v>
      </c>
      <c r="P1187" s="55">
        <v>48811</v>
      </c>
      <c r="Q1187" s="55" t="s">
        <v>37</v>
      </c>
      <c r="R1187" s="55" t="s">
        <v>38</v>
      </c>
      <c r="S1187" s="55"/>
      <c r="T1187" s="55"/>
      <c r="U1187" s="55" t="s">
        <v>38</v>
      </c>
      <c r="V1187" s="55">
        <v>40.276800000000001</v>
      </c>
      <c r="W1187" s="55">
        <v>-74.820800000000006</v>
      </c>
      <c r="X1187" s="55" t="s">
        <v>39</v>
      </c>
      <c r="Y1187" s="55" t="s">
        <v>122</v>
      </c>
      <c r="Z1187" s="55" t="s">
        <v>34</v>
      </c>
      <c r="AA1187" s="55">
        <v>0</v>
      </c>
      <c r="AB1187" s="55" t="s">
        <v>41</v>
      </c>
      <c r="AC1187" s="55">
        <v>8</v>
      </c>
      <c r="AD1187" s="55"/>
      <c r="AE1187" s="55" t="s">
        <v>47</v>
      </c>
      <c r="AF1187" s="55" t="s">
        <v>48</v>
      </c>
      <c r="AG1187" s="55">
        <v>2.9615799999999999E-5</v>
      </c>
      <c r="AH1187" s="57" t="s">
        <v>44</v>
      </c>
    </row>
    <row r="1188" spans="1:34" x14ac:dyDescent="0.25">
      <c r="A1188" s="54">
        <v>9367411</v>
      </c>
      <c r="B1188" s="55"/>
      <c r="C1188" s="55"/>
      <c r="D1188" s="55">
        <v>62536113</v>
      </c>
      <c r="E1188" s="55"/>
      <c r="F1188" s="55">
        <v>300</v>
      </c>
      <c r="G1188" s="55">
        <v>173356014</v>
      </c>
      <c r="H1188" s="55"/>
      <c r="I1188" s="55">
        <v>2275070000</v>
      </c>
      <c r="J1188" s="55">
        <v>2</v>
      </c>
      <c r="K1188" s="55" t="s">
        <v>34</v>
      </c>
      <c r="L1188" s="55" t="s">
        <v>70</v>
      </c>
      <c r="M1188" s="55">
        <v>34021</v>
      </c>
      <c r="N1188" s="55"/>
      <c r="O1188" s="55" t="s">
        <v>121</v>
      </c>
      <c r="P1188" s="55">
        <v>48811</v>
      </c>
      <c r="Q1188" s="55" t="s">
        <v>37</v>
      </c>
      <c r="R1188" s="55" t="s">
        <v>38</v>
      </c>
      <c r="S1188" s="55"/>
      <c r="T1188" s="55"/>
      <c r="U1188" s="55" t="s">
        <v>38</v>
      </c>
      <c r="V1188" s="55">
        <v>40.276800000000001</v>
      </c>
      <c r="W1188" s="55">
        <v>-74.820800000000006</v>
      </c>
      <c r="X1188" s="55" t="s">
        <v>39</v>
      </c>
      <c r="Y1188" s="55" t="s">
        <v>122</v>
      </c>
      <c r="Z1188" s="55" t="s">
        <v>34</v>
      </c>
      <c r="AA1188" s="55">
        <v>0</v>
      </c>
      <c r="AB1188" s="55" t="s">
        <v>41</v>
      </c>
      <c r="AC1188" s="55">
        <v>8</v>
      </c>
      <c r="AD1188" s="55"/>
      <c r="AE1188" s="55" t="s">
        <v>47</v>
      </c>
      <c r="AF1188" s="55" t="s">
        <v>48</v>
      </c>
      <c r="AG1188" s="55">
        <v>1.7769300000000001E-4</v>
      </c>
      <c r="AH1188" s="57" t="s">
        <v>44</v>
      </c>
    </row>
    <row r="1189" spans="1:34" x14ac:dyDescent="0.25">
      <c r="A1189" s="54">
        <v>9367411</v>
      </c>
      <c r="B1189" s="55"/>
      <c r="C1189" s="55"/>
      <c r="D1189" s="55">
        <v>98310213</v>
      </c>
      <c r="E1189" s="55"/>
      <c r="F1189" s="55">
        <v>300</v>
      </c>
      <c r="G1189" s="55">
        <v>166475914</v>
      </c>
      <c r="H1189" s="55"/>
      <c r="I1189" s="55">
        <v>2275050012</v>
      </c>
      <c r="J1189" s="55">
        <v>2</v>
      </c>
      <c r="K1189" s="55" t="s">
        <v>34</v>
      </c>
      <c r="L1189" s="55" t="s">
        <v>70</v>
      </c>
      <c r="M1189" s="55">
        <v>34021</v>
      </c>
      <c r="N1189" s="55"/>
      <c r="O1189" s="55" t="s">
        <v>121</v>
      </c>
      <c r="P1189" s="55">
        <v>48811</v>
      </c>
      <c r="Q1189" s="55" t="s">
        <v>37</v>
      </c>
      <c r="R1189" s="55" t="s">
        <v>38</v>
      </c>
      <c r="S1189" s="55"/>
      <c r="T1189" s="55"/>
      <c r="U1189" s="55" t="s">
        <v>38</v>
      </c>
      <c r="V1189" s="55">
        <v>40.276800000000001</v>
      </c>
      <c r="W1189" s="55">
        <v>-74.820800000000006</v>
      </c>
      <c r="X1189" s="55" t="s">
        <v>39</v>
      </c>
      <c r="Y1189" s="55" t="s">
        <v>122</v>
      </c>
      <c r="Z1189" s="55" t="s">
        <v>34</v>
      </c>
      <c r="AA1189" s="55">
        <v>0</v>
      </c>
      <c r="AB1189" s="55" t="s">
        <v>41</v>
      </c>
      <c r="AC1189" s="55">
        <v>8</v>
      </c>
      <c r="AD1189" s="55"/>
      <c r="AE1189" s="55" t="s">
        <v>47</v>
      </c>
      <c r="AF1189" s="55" t="s">
        <v>48</v>
      </c>
      <c r="AG1189" s="55">
        <v>1.2851299999999999E-4</v>
      </c>
      <c r="AH1189" s="57" t="s">
        <v>44</v>
      </c>
    </row>
    <row r="1190" spans="1:34" x14ac:dyDescent="0.25">
      <c r="A1190" s="54">
        <v>9367411</v>
      </c>
      <c r="B1190" s="55"/>
      <c r="C1190" s="55"/>
      <c r="D1190" s="55">
        <v>62536313</v>
      </c>
      <c r="E1190" s="55"/>
      <c r="F1190" s="55">
        <v>300</v>
      </c>
      <c r="G1190" s="55">
        <v>166475614</v>
      </c>
      <c r="H1190" s="55"/>
      <c r="I1190" s="55">
        <v>2275060012</v>
      </c>
      <c r="J1190" s="55">
        <v>2</v>
      </c>
      <c r="K1190" s="55" t="s">
        <v>34</v>
      </c>
      <c r="L1190" s="55" t="s">
        <v>70</v>
      </c>
      <c r="M1190" s="55">
        <v>34021</v>
      </c>
      <c r="N1190" s="55"/>
      <c r="O1190" s="55" t="s">
        <v>121</v>
      </c>
      <c r="P1190" s="55">
        <v>48811</v>
      </c>
      <c r="Q1190" s="55" t="s">
        <v>37</v>
      </c>
      <c r="R1190" s="55" t="s">
        <v>38</v>
      </c>
      <c r="S1190" s="55"/>
      <c r="T1190" s="55"/>
      <c r="U1190" s="55" t="s">
        <v>38</v>
      </c>
      <c r="V1190" s="55">
        <v>40.276800000000001</v>
      </c>
      <c r="W1190" s="55">
        <v>-74.820800000000006</v>
      </c>
      <c r="X1190" s="55" t="s">
        <v>39</v>
      </c>
      <c r="Y1190" s="55" t="s">
        <v>122</v>
      </c>
      <c r="Z1190" s="55" t="s">
        <v>34</v>
      </c>
      <c r="AA1190" s="55">
        <v>0</v>
      </c>
      <c r="AB1190" s="55" t="s">
        <v>41</v>
      </c>
      <c r="AC1190" s="55">
        <v>8</v>
      </c>
      <c r="AD1190" s="55"/>
      <c r="AE1190" s="55" t="s">
        <v>47</v>
      </c>
      <c r="AF1190" s="55" t="s">
        <v>48</v>
      </c>
      <c r="AG1190" s="55">
        <v>5.7320600000000004E-4</v>
      </c>
      <c r="AH1190" s="57" t="s">
        <v>44</v>
      </c>
    </row>
    <row r="1191" spans="1:34" x14ac:dyDescent="0.25">
      <c r="A1191" s="54">
        <v>9367411</v>
      </c>
      <c r="B1191" s="55"/>
      <c r="C1191" s="55"/>
      <c r="D1191" s="55">
        <v>63226113</v>
      </c>
      <c r="E1191" s="55"/>
      <c r="F1191" s="55">
        <v>300</v>
      </c>
      <c r="G1191" s="55">
        <v>86950114</v>
      </c>
      <c r="H1191" s="55"/>
      <c r="I1191" s="55">
        <v>2275001000</v>
      </c>
      <c r="J1191" s="55">
        <v>2</v>
      </c>
      <c r="K1191" s="55" t="s">
        <v>34</v>
      </c>
      <c r="L1191" s="55" t="s">
        <v>70</v>
      </c>
      <c r="M1191" s="55">
        <v>34021</v>
      </c>
      <c r="N1191" s="55"/>
      <c r="O1191" s="55" t="s">
        <v>121</v>
      </c>
      <c r="P1191" s="55">
        <v>48811</v>
      </c>
      <c r="Q1191" s="55" t="s">
        <v>37</v>
      </c>
      <c r="R1191" s="55" t="s">
        <v>38</v>
      </c>
      <c r="S1191" s="55"/>
      <c r="T1191" s="55"/>
      <c r="U1191" s="55" t="s">
        <v>38</v>
      </c>
      <c r="V1191" s="55">
        <v>40.276800000000001</v>
      </c>
      <c r="W1191" s="55">
        <v>-74.820800000000006</v>
      </c>
      <c r="X1191" s="55" t="s">
        <v>39</v>
      </c>
      <c r="Y1191" s="55" t="s">
        <v>122</v>
      </c>
      <c r="Z1191" s="55" t="s">
        <v>34</v>
      </c>
      <c r="AA1191" s="55">
        <v>0</v>
      </c>
      <c r="AB1191" s="55" t="s">
        <v>41</v>
      </c>
      <c r="AC1191" s="55">
        <v>8</v>
      </c>
      <c r="AD1191" s="55"/>
      <c r="AE1191" s="55" t="s">
        <v>47</v>
      </c>
      <c r="AF1191" s="55" t="s">
        <v>48</v>
      </c>
      <c r="AG1191" s="55">
        <v>0.54657199999999995</v>
      </c>
      <c r="AH1191" s="57" t="s">
        <v>44</v>
      </c>
    </row>
    <row r="1192" spans="1:34" x14ac:dyDescent="0.25">
      <c r="A1192" s="54">
        <v>9367411</v>
      </c>
      <c r="B1192" s="55"/>
      <c r="C1192" s="55"/>
      <c r="D1192" s="55">
        <v>62536313</v>
      </c>
      <c r="E1192" s="55"/>
      <c r="F1192" s="55">
        <v>300</v>
      </c>
      <c r="G1192" s="55">
        <v>166475514</v>
      </c>
      <c r="H1192" s="55"/>
      <c r="I1192" s="55">
        <v>2275060011</v>
      </c>
      <c r="J1192" s="55">
        <v>2</v>
      </c>
      <c r="K1192" s="55" t="s">
        <v>34</v>
      </c>
      <c r="L1192" s="55" t="s">
        <v>70</v>
      </c>
      <c r="M1192" s="55">
        <v>34021</v>
      </c>
      <c r="N1192" s="55"/>
      <c r="O1192" s="55" t="s">
        <v>121</v>
      </c>
      <c r="P1192" s="55">
        <v>48811</v>
      </c>
      <c r="Q1192" s="55" t="s">
        <v>37</v>
      </c>
      <c r="R1192" s="55" t="s">
        <v>38</v>
      </c>
      <c r="S1192" s="55"/>
      <c r="T1192" s="55"/>
      <c r="U1192" s="55" t="s">
        <v>38</v>
      </c>
      <c r="V1192" s="55">
        <v>40.276800000000001</v>
      </c>
      <c r="W1192" s="55">
        <v>-74.820800000000006</v>
      </c>
      <c r="X1192" s="55" t="s">
        <v>39</v>
      </c>
      <c r="Y1192" s="55" t="s">
        <v>122</v>
      </c>
      <c r="Z1192" s="55" t="s">
        <v>34</v>
      </c>
      <c r="AA1192" s="55">
        <v>0</v>
      </c>
      <c r="AB1192" s="55" t="s">
        <v>41</v>
      </c>
      <c r="AC1192" s="55">
        <v>8</v>
      </c>
      <c r="AD1192" s="55"/>
      <c r="AE1192" s="55" t="s">
        <v>47</v>
      </c>
      <c r="AF1192" s="55" t="s">
        <v>48</v>
      </c>
      <c r="AG1192" s="55">
        <v>9.6712400000000006E-5</v>
      </c>
      <c r="AH1192" s="57" t="s">
        <v>44</v>
      </c>
    </row>
    <row r="1193" spans="1:34" x14ac:dyDescent="0.25">
      <c r="A1193" s="54">
        <v>9367411</v>
      </c>
      <c r="B1193" s="55"/>
      <c r="C1193" s="55"/>
      <c r="D1193" s="55">
        <v>98310213</v>
      </c>
      <c r="E1193" s="55"/>
      <c r="F1193" s="55">
        <v>300</v>
      </c>
      <c r="G1193" s="55">
        <v>166476014</v>
      </c>
      <c r="H1193" s="55"/>
      <c r="I1193" s="55">
        <v>2275050012</v>
      </c>
      <c r="J1193" s="55">
        <v>2</v>
      </c>
      <c r="K1193" s="55" t="s">
        <v>34</v>
      </c>
      <c r="L1193" s="55" t="s">
        <v>70</v>
      </c>
      <c r="M1193" s="55">
        <v>34021</v>
      </c>
      <c r="N1193" s="55"/>
      <c r="O1193" s="55" t="s">
        <v>121</v>
      </c>
      <c r="P1193" s="55">
        <v>48811</v>
      </c>
      <c r="Q1193" s="55" t="s">
        <v>37</v>
      </c>
      <c r="R1193" s="55" t="s">
        <v>38</v>
      </c>
      <c r="S1193" s="55"/>
      <c r="T1193" s="55"/>
      <c r="U1193" s="55" t="s">
        <v>38</v>
      </c>
      <c r="V1193" s="55">
        <v>40.276800000000001</v>
      </c>
      <c r="W1193" s="55">
        <v>-74.820800000000006</v>
      </c>
      <c r="X1193" s="55" t="s">
        <v>39</v>
      </c>
      <c r="Y1193" s="55" t="s">
        <v>122</v>
      </c>
      <c r="Z1193" s="55" t="s">
        <v>34</v>
      </c>
      <c r="AA1193" s="55">
        <v>0</v>
      </c>
      <c r="AB1193" s="55" t="s">
        <v>41</v>
      </c>
      <c r="AC1193" s="55">
        <v>8</v>
      </c>
      <c r="AD1193" s="55"/>
      <c r="AE1193" s="55" t="s">
        <v>47</v>
      </c>
      <c r="AF1193" s="55" t="s">
        <v>48</v>
      </c>
      <c r="AG1193" s="55">
        <v>6.3859100000000007E-5</v>
      </c>
      <c r="AH1193" s="57" t="s">
        <v>44</v>
      </c>
    </row>
    <row r="1194" spans="1:34" x14ac:dyDescent="0.25">
      <c r="A1194" s="54">
        <v>9367411</v>
      </c>
      <c r="B1194" s="55"/>
      <c r="C1194" s="55"/>
      <c r="D1194" s="55">
        <v>55218913</v>
      </c>
      <c r="E1194" s="55"/>
      <c r="F1194" s="55">
        <v>300</v>
      </c>
      <c r="G1194" s="55">
        <v>166475314</v>
      </c>
      <c r="H1194" s="55"/>
      <c r="I1194" s="55">
        <v>2275020000</v>
      </c>
      <c r="J1194" s="55">
        <v>2</v>
      </c>
      <c r="K1194" s="55" t="s">
        <v>34</v>
      </c>
      <c r="L1194" s="55" t="s">
        <v>70</v>
      </c>
      <c r="M1194" s="55">
        <v>34021</v>
      </c>
      <c r="N1194" s="55"/>
      <c r="O1194" s="55" t="s">
        <v>121</v>
      </c>
      <c r="P1194" s="55">
        <v>48811</v>
      </c>
      <c r="Q1194" s="55" t="s">
        <v>37</v>
      </c>
      <c r="R1194" s="55" t="s">
        <v>38</v>
      </c>
      <c r="S1194" s="55"/>
      <c r="T1194" s="55"/>
      <c r="U1194" s="55" t="s">
        <v>38</v>
      </c>
      <c r="V1194" s="55">
        <v>40.276800000000001</v>
      </c>
      <c r="W1194" s="55">
        <v>-74.820800000000006</v>
      </c>
      <c r="X1194" s="55" t="s">
        <v>39</v>
      </c>
      <c r="Y1194" s="55" t="s">
        <v>122</v>
      </c>
      <c r="Z1194" s="55" t="s">
        <v>34</v>
      </c>
      <c r="AA1194" s="55">
        <v>0</v>
      </c>
      <c r="AB1194" s="55" t="s">
        <v>41</v>
      </c>
      <c r="AC1194" s="55">
        <v>8</v>
      </c>
      <c r="AD1194" s="55"/>
      <c r="AE1194" s="55" t="s">
        <v>47</v>
      </c>
      <c r="AF1194" s="55" t="s">
        <v>48</v>
      </c>
      <c r="AG1194" s="55">
        <v>6.0271399999999996E-4</v>
      </c>
      <c r="AH1194" s="57" t="s">
        <v>44</v>
      </c>
    </row>
    <row r="1195" spans="1:34" x14ac:dyDescent="0.25">
      <c r="A1195" s="54">
        <v>9367411</v>
      </c>
      <c r="B1195" s="55"/>
      <c r="C1195" s="55"/>
      <c r="D1195" s="55">
        <v>98310213</v>
      </c>
      <c r="E1195" s="55"/>
      <c r="F1195" s="55">
        <v>300</v>
      </c>
      <c r="G1195" s="55">
        <v>166476114</v>
      </c>
      <c r="H1195" s="55"/>
      <c r="I1195" s="55">
        <v>2275050012</v>
      </c>
      <c r="J1195" s="55">
        <v>2</v>
      </c>
      <c r="K1195" s="55" t="s">
        <v>34</v>
      </c>
      <c r="L1195" s="55" t="s">
        <v>70</v>
      </c>
      <c r="M1195" s="55">
        <v>34021</v>
      </c>
      <c r="N1195" s="55"/>
      <c r="O1195" s="55" t="s">
        <v>121</v>
      </c>
      <c r="P1195" s="55">
        <v>48811</v>
      </c>
      <c r="Q1195" s="55" t="s">
        <v>37</v>
      </c>
      <c r="R1195" s="55" t="s">
        <v>38</v>
      </c>
      <c r="S1195" s="55"/>
      <c r="T1195" s="55"/>
      <c r="U1195" s="55" t="s">
        <v>38</v>
      </c>
      <c r="V1195" s="55">
        <v>40.276800000000001</v>
      </c>
      <c r="W1195" s="55">
        <v>-74.820800000000006</v>
      </c>
      <c r="X1195" s="55" t="s">
        <v>39</v>
      </c>
      <c r="Y1195" s="55" t="s">
        <v>122</v>
      </c>
      <c r="Z1195" s="55" t="s">
        <v>34</v>
      </c>
      <c r="AA1195" s="55">
        <v>0</v>
      </c>
      <c r="AB1195" s="55" t="s">
        <v>41</v>
      </c>
      <c r="AC1195" s="55">
        <v>8</v>
      </c>
      <c r="AD1195" s="55"/>
      <c r="AE1195" s="55" t="s">
        <v>47</v>
      </c>
      <c r="AF1195" s="55" t="s">
        <v>48</v>
      </c>
      <c r="AG1195" s="55">
        <v>1.3578099999999999E-4</v>
      </c>
      <c r="AH1195" s="57" t="s">
        <v>44</v>
      </c>
    </row>
    <row r="1196" spans="1:34" x14ac:dyDescent="0.25">
      <c r="A1196" s="54">
        <v>9367411</v>
      </c>
      <c r="B1196" s="55"/>
      <c r="C1196" s="55"/>
      <c r="D1196" s="55">
        <v>62536413</v>
      </c>
      <c r="E1196" s="55"/>
      <c r="F1196" s="55">
        <v>300</v>
      </c>
      <c r="G1196" s="55">
        <v>84003714</v>
      </c>
      <c r="H1196" s="55"/>
      <c r="I1196" s="55">
        <v>2267008005</v>
      </c>
      <c r="J1196" s="55">
        <v>2</v>
      </c>
      <c r="K1196" s="55" t="s">
        <v>34</v>
      </c>
      <c r="L1196" s="55" t="s">
        <v>70</v>
      </c>
      <c r="M1196" s="55">
        <v>34021</v>
      </c>
      <c r="N1196" s="55"/>
      <c r="O1196" s="55" t="s">
        <v>121</v>
      </c>
      <c r="P1196" s="55">
        <v>48811</v>
      </c>
      <c r="Q1196" s="55" t="s">
        <v>37</v>
      </c>
      <c r="R1196" s="55" t="s">
        <v>38</v>
      </c>
      <c r="S1196" s="55"/>
      <c r="T1196" s="55"/>
      <c r="U1196" s="55" t="s">
        <v>38</v>
      </c>
      <c r="V1196" s="55">
        <v>40.276800000000001</v>
      </c>
      <c r="W1196" s="55">
        <v>-74.820800000000006</v>
      </c>
      <c r="X1196" s="55" t="s">
        <v>39</v>
      </c>
      <c r="Y1196" s="55" t="s">
        <v>122</v>
      </c>
      <c r="Z1196" s="55" t="s">
        <v>34</v>
      </c>
      <c r="AA1196" s="55">
        <v>0</v>
      </c>
      <c r="AB1196" s="55" t="s">
        <v>41</v>
      </c>
      <c r="AC1196" s="55">
        <v>8</v>
      </c>
      <c r="AD1196" s="55"/>
      <c r="AE1196" s="55" t="s">
        <v>47</v>
      </c>
      <c r="AF1196" s="55" t="s">
        <v>48</v>
      </c>
      <c r="AG1196" s="55">
        <v>1.04301E-3</v>
      </c>
      <c r="AH1196" s="57" t="s">
        <v>44</v>
      </c>
    </row>
    <row r="1197" spans="1:34" x14ac:dyDescent="0.25">
      <c r="A1197" s="54">
        <v>9367411</v>
      </c>
      <c r="B1197" s="55"/>
      <c r="C1197" s="55"/>
      <c r="D1197" s="55">
        <v>62536413</v>
      </c>
      <c r="E1197" s="55"/>
      <c r="F1197" s="55">
        <v>300</v>
      </c>
      <c r="G1197" s="55">
        <v>84003614</v>
      </c>
      <c r="H1197" s="55"/>
      <c r="I1197" s="55">
        <v>2270008005</v>
      </c>
      <c r="J1197" s="55">
        <v>2</v>
      </c>
      <c r="K1197" s="55" t="s">
        <v>34</v>
      </c>
      <c r="L1197" s="55" t="s">
        <v>70</v>
      </c>
      <c r="M1197" s="55">
        <v>34021</v>
      </c>
      <c r="N1197" s="55"/>
      <c r="O1197" s="55" t="s">
        <v>121</v>
      </c>
      <c r="P1197" s="55">
        <v>48811</v>
      </c>
      <c r="Q1197" s="55" t="s">
        <v>37</v>
      </c>
      <c r="R1197" s="55" t="s">
        <v>38</v>
      </c>
      <c r="S1197" s="55"/>
      <c r="T1197" s="55"/>
      <c r="U1197" s="55" t="s">
        <v>38</v>
      </c>
      <c r="V1197" s="55">
        <v>40.276800000000001</v>
      </c>
      <c r="W1197" s="55">
        <v>-74.820800000000006</v>
      </c>
      <c r="X1197" s="55" t="s">
        <v>39</v>
      </c>
      <c r="Y1197" s="55" t="s">
        <v>122</v>
      </c>
      <c r="Z1197" s="55" t="s">
        <v>34</v>
      </c>
      <c r="AA1197" s="55">
        <v>0</v>
      </c>
      <c r="AB1197" s="55" t="s">
        <v>41</v>
      </c>
      <c r="AC1197" s="55">
        <v>8</v>
      </c>
      <c r="AD1197" s="55"/>
      <c r="AE1197" s="55" t="s">
        <v>47</v>
      </c>
      <c r="AF1197" s="55" t="s">
        <v>48</v>
      </c>
      <c r="AG1197" s="55">
        <v>5.0483399999999998E-2</v>
      </c>
      <c r="AH1197" s="57" t="s">
        <v>44</v>
      </c>
    </row>
    <row r="1198" spans="1:34" x14ac:dyDescent="0.25">
      <c r="A1198" s="54">
        <v>9367411</v>
      </c>
      <c r="B1198" s="55"/>
      <c r="C1198" s="55"/>
      <c r="D1198" s="55">
        <v>55218913</v>
      </c>
      <c r="E1198" s="55"/>
      <c r="F1198" s="55">
        <v>300</v>
      </c>
      <c r="G1198" s="55">
        <v>166475114</v>
      </c>
      <c r="H1198" s="55"/>
      <c r="I1198" s="55">
        <v>2275020000</v>
      </c>
      <c r="J1198" s="55">
        <v>2</v>
      </c>
      <c r="K1198" s="55" t="s">
        <v>34</v>
      </c>
      <c r="L1198" s="55" t="s">
        <v>70</v>
      </c>
      <c r="M1198" s="55">
        <v>34021</v>
      </c>
      <c r="N1198" s="55"/>
      <c r="O1198" s="55" t="s">
        <v>121</v>
      </c>
      <c r="P1198" s="55">
        <v>48811</v>
      </c>
      <c r="Q1198" s="55" t="s">
        <v>37</v>
      </c>
      <c r="R1198" s="55" t="s">
        <v>38</v>
      </c>
      <c r="S1198" s="55"/>
      <c r="T1198" s="55"/>
      <c r="U1198" s="55" t="s">
        <v>38</v>
      </c>
      <c r="V1198" s="55">
        <v>40.276800000000001</v>
      </c>
      <c r="W1198" s="55">
        <v>-74.820800000000006</v>
      </c>
      <c r="X1198" s="55" t="s">
        <v>39</v>
      </c>
      <c r="Y1198" s="55" t="s">
        <v>122</v>
      </c>
      <c r="Z1198" s="55" t="s">
        <v>34</v>
      </c>
      <c r="AA1198" s="55">
        <v>0</v>
      </c>
      <c r="AB1198" s="55" t="s">
        <v>41</v>
      </c>
      <c r="AC1198" s="55">
        <v>8</v>
      </c>
      <c r="AD1198" s="55"/>
      <c r="AE1198" s="55" t="s">
        <v>47</v>
      </c>
      <c r="AF1198" s="55" t="s">
        <v>48</v>
      </c>
      <c r="AG1198" s="55">
        <v>7.7068000000000004E-4</v>
      </c>
      <c r="AH1198" s="57" t="s">
        <v>44</v>
      </c>
    </row>
    <row r="1199" spans="1:34" x14ac:dyDescent="0.25">
      <c r="A1199" s="54">
        <v>9367411</v>
      </c>
      <c r="B1199" s="55"/>
      <c r="C1199" s="55"/>
      <c r="D1199" s="55">
        <v>62536113</v>
      </c>
      <c r="E1199" s="55"/>
      <c r="F1199" s="55">
        <v>300</v>
      </c>
      <c r="G1199" s="55">
        <v>173356114</v>
      </c>
      <c r="H1199" s="55"/>
      <c r="I1199" s="55">
        <v>2275070000</v>
      </c>
      <c r="J1199" s="55">
        <v>2</v>
      </c>
      <c r="K1199" s="55" t="s">
        <v>34</v>
      </c>
      <c r="L1199" s="55" t="s">
        <v>70</v>
      </c>
      <c r="M1199" s="55">
        <v>34021</v>
      </c>
      <c r="N1199" s="55"/>
      <c r="O1199" s="55" t="s">
        <v>121</v>
      </c>
      <c r="P1199" s="55">
        <v>48811</v>
      </c>
      <c r="Q1199" s="55" t="s">
        <v>37</v>
      </c>
      <c r="R1199" s="55" t="s">
        <v>38</v>
      </c>
      <c r="S1199" s="55"/>
      <c r="T1199" s="55"/>
      <c r="U1199" s="55" t="s">
        <v>38</v>
      </c>
      <c r="V1199" s="55">
        <v>40.276800000000001</v>
      </c>
      <c r="W1199" s="55">
        <v>-74.820800000000006</v>
      </c>
      <c r="X1199" s="55" t="s">
        <v>39</v>
      </c>
      <c r="Y1199" s="55" t="s">
        <v>122</v>
      </c>
      <c r="Z1199" s="55" t="s">
        <v>34</v>
      </c>
      <c r="AA1199" s="55">
        <v>0</v>
      </c>
      <c r="AB1199" s="55" t="s">
        <v>41</v>
      </c>
      <c r="AC1199" s="55">
        <v>8</v>
      </c>
      <c r="AD1199" s="55"/>
      <c r="AE1199" s="55" t="s">
        <v>47</v>
      </c>
      <c r="AF1199" s="55" t="s">
        <v>48</v>
      </c>
      <c r="AG1199" s="55">
        <v>9.1333999999999999E-2</v>
      </c>
      <c r="AH1199" s="57" t="s">
        <v>44</v>
      </c>
    </row>
    <row r="1200" spans="1:34" x14ac:dyDescent="0.25">
      <c r="A1200" s="54">
        <v>9367411</v>
      </c>
      <c r="B1200" s="55"/>
      <c r="C1200" s="55"/>
      <c r="D1200" s="55">
        <v>62536313</v>
      </c>
      <c r="E1200" s="55"/>
      <c r="F1200" s="55">
        <v>300</v>
      </c>
      <c r="G1200" s="55">
        <v>137939214</v>
      </c>
      <c r="H1200" s="55"/>
      <c r="I1200" s="55">
        <v>2275060012</v>
      </c>
      <c r="J1200" s="55">
        <v>2</v>
      </c>
      <c r="K1200" s="55" t="s">
        <v>34</v>
      </c>
      <c r="L1200" s="55" t="s">
        <v>70</v>
      </c>
      <c r="M1200" s="55">
        <v>34021</v>
      </c>
      <c r="N1200" s="55"/>
      <c r="O1200" s="55" t="s">
        <v>121</v>
      </c>
      <c r="P1200" s="55">
        <v>48811</v>
      </c>
      <c r="Q1200" s="55" t="s">
        <v>37</v>
      </c>
      <c r="R1200" s="55" t="s">
        <v>38</v>
      </c>
      <c r="S1200" s="55"/>
      <c r="T1200" s="55"/>
      <c r="U1200" s="55" t="s">
        <v>38</v>
      </c>
      <c r="V1200" s="55">
        <v>40.276800000000001</v>
      </c>
      <c r="W1200" s="55">
        <v>-74.820800000000006</v>
      </c>
      <c r="X1200" s="55" t="s">
        <v>39</v>
      </c>
      <c r="Y1200" s="55" t="s">
        <v>122</v>
      </c>
      <c r="Z1200" s="55" t="s">
        <v>34</v>
      </c>
      <c r="AA1200" s="55">
        <v>0</v>
      </c>
      <c r="AB1200" s="55" t="s">
        <v>41</v>
      </c>
      <c r="AC1200" s="55">
        <v>8</v>
      </c>
      <c r="AD1200" s="55"/>
      <c r="AE1200" s="55" t="s">
        <v>47</v>
      </c>
      <c r="AF1200" s="55" t="s">
        <v>48</v>
      </c>
      <c r="AG1200" s="55">
        <v>0.42457400000000001</v>
      </c>
      <c r="AH1200" s="57" t="s">
        <v>44</v>
      </c>
    </row>
    <row r="1201" spans="1:34" x14ac:dyDescent="0.25">
      <c r="A1201" s="54">
        <v>9367411</v>
      </c>
      <c r="B1201" s="55"/>
      <c r="C1201" s="55"/>
      <c r="D1201" s="55">
        <v>55218913</v>
      </c>
      <c r="E1201" s="55"/>
      <c r="F1201" s="55">
        <v>300</v>
      </c>
      <c r="G1201" s="55">
        <v>166475414</v>
      </c>
      <c r="H1201" s="55"/>
      <c r="I1201" s="55">
        <v>2275020000</v>
      </c>
      <c r="J1201" s="55">
        <v>2</v>
      </c>
      <c r="K1201" s="55" t="s">
        <v>34</v>
      </c>
      <c r="L1201" s="55" t="s">
        <v>70</v>
      </c>
      <c r="M1201" s="55">
        <v>34021</v>
      </c>
      <c r="N1201" s="55"/>
      <c r="O1201" s="55" t="s">
        <v>121</v>
      </c>
      <c r="P1201" s="55">
        <v>48811</v>
      </c>
      <c r="Q1201" s="55" t="s">
        <v>37</v>
      </c>
      <c r="R1201" s="55" t="s">
        <v>38</v>
      </c>
      <c r="S1201" s="55"/>
      <c r="T1201" s="55"/>
      <c r="U1201" s="55" t="s">
        <v>38</v>
      </c>
      <c r="V1201" s="55">
        <v>40.276800000000001</v>
      </c>
      <c r="W1201" s="55">
        <v>-74.820800000000006</v>
      </c>
      <c r="X1201" s="55" t="s">
        <v>39</v>
      </c>
      <c r="Y1201" s="55" t="s">
        <v>122</v>
      </c>
      <c r="Z1201" s="55" t="s">
        <v>34</v>
      </c>
      <c r="AA1201" s="55">
        <v>0</v>
      </c>
      <c r="AB1201" s="55" t="s">
        <v>41</v>
      </c>
      <c r="AC1201" s="55">
        <v>8</v>
      </c>
      <c r="AD1201" s="55"/>
      <c r="AE1201" s="55" t="s">
        <v>47</v>
      </c>
      <c r="AF1201" s="55" t="s">
        <v>48</v>
      </c>
      <c r="AG1201" s="55">
        <v>3.55185E-4</v>
      </c>
      <c r="AH1201" s="57" t="s">
        <v>44</v>
      </c>
    </row>
    <row r="1202" spans="1:34" x14ac:dyDescent="0.25">
      <c r="A1202" s="54">
        <v>9367411</v>
      </c>
      <c r="B1202" s="55"/>
      <c r="C1202" s="55"/>
      <c r="D1202" s="55">
        <v>62536113</v>
      </c>
      <c r="E1202" s="55"/>
      <c r="F1202" s="55">
        <v>300</v>
      </c>
      <c r="G1202" s="55">
        <v>173356314</v>
      </c>
      <c r="H1202" s="55"/>
      <c r="I1202" s="55">
        <v>2275070000</v>
      </c>
      <c r="J1202" s="55">
        <v>2</v>
      </c>
      <c r="K1202" s="55" t="s">
        <v>34</v>
      </c>
      <c r="L1202" s="55" t="s">
        <v>70</v>
      </c>
      <c r="M1202" s="55">
        <v>34021</v>
      </c>
      <c r="N1202" s="55"/>
      <c r="O1202" s="55" t="s">
        <v>121</v>
      </c>
      <c r="P1202" s="55">
        <v>48811</v>
      </c>
      <c r="Q1202" s="55" t="s">
        <v>37</v>
      </c>
      <c r="R1202" s="55" t="s">
        <v>38</v>
      </c>
      <c r="S1202" s="55"/>
      <c r="T1202" s="55"/>
      <c r="U1202" s="55" t="s">
        <v>38</v>
      </c>
      <c r="V1202" s="55">
        <v>40.276800000000001</v>
      </c>
      <c r="W1202" s="55">
        <v>-74.820800000000006</v>
      </c>
      <c r="X1202" s="55" t="s">
        <v>39</v>
      </c>
      <c r="Y1202" s="55" t="s">
        <v>122</v>
      </c>
      <c r="Z1202" s="55" t="s">
        <v>34</v>
      </c>
      <c r="AA1202" s="55">
        <v>0</v>
      </c>
      <c r="AB1202" s="55" t="s">
        <v>41</v>
      </c>
      <c r="AC1202" s="55">
        <v>8</v>
      </c>
      <c r="AD1202" s="55"/>
      <c r="AE1202" s="55" t="s">
        <v>47</v>
      </c>
      <c r="AF1202" s="55" t="s">
        <v>48</v>
      </c>
      <c r="AG1202" s="55">
        <v>1.4807700000000001E-4</v>
      </c>
      <c r="AH1202" s="57" t="s">
        <v>44</v>
      </c>
    </row>
    <row r="1203" spans="1:34" x14ac:dyDescent="0.25">
      <c r="A1203" s="54">
        <v>9367411</v>
      </c>
      <c r="B1203" s="55"/>
      <c r="C1203" s="55"/>
      <c r="D1203" s="55">
        <v>62536413</v>
      </c>
      <c r="E1203" s="55"/>
      <c r="F1203" s="55">
        <v>300</v>
      </c>
      <c r="G1203" s="55">
        <v>84003514</v>
      </c>
      <c r="H1203" s="55"/>
      <c r="I1203" s="55">
        <v>2268008005</v>
      </c>
      <c r="J1203" s="55">
        <v>2</v>
      </c>
      <c r="K1203" s="55" t="s">
        <v>34</v>
      </c>
      <c r="L1203" s="55" t="s">
        <v>70</v>
      </c>
      <c r="M1203" s="55">
        <v>34021</v>
      </c>
      <c r="N1203" s="55"/>
      <c r="O1203" s="55" t="s">
        <v>121</v>
      </c>
      <c r="P1203" s="55">
        <v>48811</v>
      </c>
      <c r="Q1203" s="55" t="s">
        <v>37</v>
      </c>
      <c r="R1203" s="55" t="s">
        <v>38</v>
      </c>
      <c r="S1203" s="55"/>
      <c r="T1203" s="55"/>
      <c r="U1203" s="55" t="s">
        <v>38</v>
      </c>
      <c r="V1203" s="55">
        <v>40.276800000000001</v>
      </c>
      <c r="W1203" s="55">
        <v>-74.820800000000006</v>
      </c>
      <c r="X1203" s="55" t="s">
        <v>39</v>
      </c>
      <c r="Y1203" s="55" t="s">
        <v>122</v>
      </c>
      <c r="Z1203" s="55" t="s">
        <v>34</v>
      </c>
      <c r="AA1203" s="55">
        <v>0</v>
      </c>
      <c r="AB1203" s="55" t="s">
        <v>41</v>
      </c>
      <c r="AC1203" s="55">
        <v>8</v>
      </c>
      <c r="AD1203" s="55"/>
      <c r="AE1203" s="55" t="s">
        <v>47</v>
      </c>
      <c r="AF1203" s="55" t="s">
        <v>48</v>
      </c>
      <c r="AG1203" s="55">
        <v>8.2480599999999998E-4</v>
      </c>
      <c r="AH1203" s="57" t="s">
        <v>44</v>
      </c>
    </row>
    <row r="1204" spans="1:34" x14ac:dyDescent="0.25">
      <c r="A1204" s="54">
        <v>9367411</v>
      </c>
      <c r="B1204" s="55"/>
      <c r="C1204" s="55"/>
      <c r="D1204" s="55">
        <v>62536113</v>
      </c>
      <c r="E1204" s="55"/>
      <c r="F1204" s="55">
        <v>300</v>
      </c>
      <c r="G1204" s="55">
        <v>145763214</v>
      </c>
      <c r="H1204" s="55"/>
      <c r="I1204" s="55">
        <v>2275070000</v>
      </c>
      <c r="J1204" s="55">
        <v>2</v>
      </c>
      <c r="K1204" s="55" t="s">
        <v>34</v>
      </c>
      <c r="L1204" s="55" t="s">
        <v>70</v>
      </c>
      <c r="M1204" s="55">
        <v>34021</v>
      </c>
      <c r="N1204" s="55"/>
      <c r="O1204" s="55" t="s">
        <v>121</v>
      </c>
      <c r="P1204" s="55">
        <v>48811</v>
      </c>
      <c r="Q1204" s="55" t="s">
        <v>37</v>
      </c>
      <c r="R1204" s="55" t="s">
        <v>38</v>
      </c>
      <c r="S1204" s="55"/>
      <c r="T1204" s="55"/>
      <c r="U1204" s="55" t="s">
        <v>38</v>
      </c>
      <c r="V1204" s="55">
        <v>40.276800000000001</v>
      </c>
      <c r="W1204" s="55">
        <v>-74.820800000000006</v>
      </c>
      <c r="X1204" s="55" t="s">
        <v>39</v>
      </c>
      <c r="Y1204" s="55" t="s">
        <v>122</v>
      </c>
      <c r="Z1204" s="55" t="s">
        <v>34</v>
      </c>
      <c r="AA1204" s="55">
        <v>0</v>
      </c>
      <c r="AB1204" s="55" t="s">
        <v>41</v>
      </c>
      <c r="AC1204" s="55">
        <v>8</v>
      </c>
      <c r="AD1204" s="55"/>
      <c r="AE1204" s="55" t="s">
        <v>47</v>
      </c>
      <c r="AF1204" s="55" t="s">
        <v>48</v>
      </c>
      <c r="AG1204" s="55">
        <v>2.9615799999999999E-5</v>
      </c>
      <c r="AH1204" s="57" t="s">
        <v>44</v>
      </c>
    </row>
    <row r="1205" spans="1:34" x14ac:dyDescent="0.25">
      <c r="A1205" s="54">
        <v>9367411</v>
      </c>
      <c r="B1205" s="55"/>
      <c r="C1205" s="55"/>
      <c r="D1205" s="55">
        <v>62536313</v>
      </c>
      <c r="E1205" s="55"/>
      <c r="F1205" s="55">
        <v>300</v>
      </c>
      <c r="G1205" s="55">
        <v>137938914</v>
      </c>
      <c r="H1205" s="55"/>
      <c r="I1205" s="55">
        <v>2275060011</v>
      </c>
      <c r="J1205" s="55">
        <v>2</v>
      </c>
      <c r="K1205" s="55" t="s">
        <v>34</v>
      </c>
      <c r="L1205" s="55" t="s">
        <v>70</v>
      </c>
      <c r="M1205" s="55">
        <v>34021</v>
      </c>
      <c r="N1205" s="55"/>
      <c r="O1205" s="55" t="s">
        <v>121</v>
      </c>
      <c r="P1205" s="55">
        <v>48811</v>
      </c>
      <c r="Q1205" s="55" t="s">
        <v>37</v>
      </c>
      <c r="R1205" s="55" t="s">
        <v>38</v>
      </c>
      <c r="S1205" s="55"/>
      <c r="T1205" s="55"/>
      <c r="U1205" s="55" t="s">
        <v>38</v>
      </c>
      <c r="V1205" s="55">
        <v>40.276800000000001</v>
      </c>
      <c r="W1205" s="55">
        <v>-74.820800000000006</v>
      </c>
      <c r="X1205" s="55" t="s">
        <v>39</v>
      </c>
      <c r="Y1205" s="55" t="s">
        <v>122</v>
      </c>
      <c r="Z1205" s="55" t="s">
        <v>34</v>
      </c>
      <c r="AA1205" s="55">
        <v>0</v>
      </c>
      <c r="AB1205" s="55" t="s">
        <v>41</v>
      </c>
      <c r="AC1205" s="55">
        <v>8</v>
      </c>
      <c r="AD1205" s="55"/>
      <c r="AE1205" s="55" t="s">
        <v>47</v>
      </c>
      <c r="AF1205" s="55" t="s">
        <v>48</v>
      </c>
      <c r="AG1205" s="55">
        <v>8.3874400000000002E-2</v>
      </c>
      <c r="AH1205" s="57" t="s">
        <v>44</v>
      </c>
    </row>
    <row r="1206" spans="1:34" x14ac:dyDescent="0.25">
      <c r="A1206" s="54">
        <v>9367411</v>
      </c>
      <c r="B1206" s="55"/>
      <c r="C1206" s="55"/>
      <c r="D1206" s="55">
        <v>62536413</v>
      </c>
      <c r="E1206" s="55"/>
      <c r="F1206" s="55">
        <v>300</v>
      </c>
      <c r="G1206" s="55">
        <v>84003414</v>
      </c>
      <c r="H1206" s="55"/>
      <c r="I1206" s="55">
        <v>2265008005</v>
      </c>
      <c r="J1206" s="55">
        <v>2</v>
      </c>
      <c r="K1206" s="55" t="s">
        <v>34</v>
      </c>
      <c r="L1206" s="55" t="s">
        <v>70</v>
      </c>
      <c r="M1206" s="55">
        <v>34021</v>
      </c>
      <c r="N1206" s="55"/>
      <c r="O1206" s="55" t="s">
        <v>121</v>
      </c>
      <c r="P1206" s="55">
        <v>48811</v>
      </c>
      <c r="Q1206" s="55" t="s">
        <v>37</v>
      </c>
      <c r="R1206" s="55" t="s">
        <v>38</v>
      </c>
      <c r="S1206" s="55"/>
      <c r="T1206" s="55"/>
      <c r="U1206" s="55" t="s">
        <v>38</v>
      </c>
      <c r="V1206" s="55">
        <v>40.276800000000001</v>
      </c>
      <c r="W1206" s="55">
        <v>-74.820800000000006</v>
      </c>
      <c r="X1206" s="55" t="s">
        <v>39</v>
      </c>
      <c r="Y1206" s="55" t="s">
        <v>122</v>
      </c>
      <c r="Z1206" s="55" t="s">
        <v>34</v>
      </c>
      <c r="AA1206" s="55">
        <v>0</v>
      </c>
      <c r="AB1206" s="55" t="s">
        <v>41</v>
      </c>
      <c r="AC1206" s="55">
        <v>8</v>
      </c>
      <c r="AD1206" s="55"/>
      <c r="AE1206" s="55" t="s">
        <v>47</v>
      </c>
      <c r="AF1206" s="55" t="s">
        <v>48</v>
      </c>
      <c r="AG1206" s="55">
        <v>1.0617700000000001E-2</v>
      </c>
      <c r="AH1206" s="57" t="s">
        <v>44</v>
      </c>
    </row>
    <row r="1207" spans="1:34" x14ac:dyDescent="0.25">
      <c r="A1207" s="54">
        <v>9367411</v>
      </c>
      <c r="B1207" s="55"/>
      <c r="C1207" s="55"/>
      <c r="D1207" s="55">
        <v>98310213</v>
      </c>
      <c r="E1207" s="55"/>
      <c r="F1207" s="55">
        <v>300</v>
      </c>
      <c r="G1207" s="55">
        <v>137939514</v>
      </c>
      <c r="H1207" s="55"/>
      <c r="I1207" s="55">
        <v>2275050012</v>
      </c>
      <c r="J1207" s="55">
        <v>2</v>
      </c>
      <c r="K1207" s="55" t="s">
        <v>34</v>
      </c>
      <c r="L1207" s="55" t="s">
        <v>70</v>
      </c>
      <c r="M1207" s="55">
        <v>34021</v>
      </c>
      <c r="N1207" s="55"/>
      <c r="O1207" s="55" t="s">
        <v>121</v>
      </c>
      <c r="P1207" s="55">
        <v>48811</v>
      </c>
      <c r="Q1207" s="55" t="s">
        <v>37</v>
      </c>
      <c r="R1207" s="55" t="s">
        <v>38</v>
      </c>
      <c r="S1207" s="55"/>
      <c r="T1207" s="55"/>
      <c r="U1207" s="55" t="s">
        <v>38</v>
      </c>
      <c r="V1207" s="55">
        <v>40.276800000000001</v>
      </c>
      <c r="W1207" s="55">
        <v>-74.820800000000006</v>
      </c>
      <c r="X1207" s="55" t="s">
        <v>39</v>
      </c>
      <c r="Y1207" s="55" t="s">
        <v>122</v>
      </c>
      <c r="Z1207" s="55" t="s">
        <v>34</v>
      </c>
      <c r="AA1207" s="55">
        <v>0</v>
      </c>
      <c r="AB1207" s="55" t="s">
        <v>41</v>
      </c>
      <c r="AC1207" s="55">
        <v>8</v>
      </c>
      <c r="AD1207" s="55"/>
      <c r="AE1207" s="55" t="s">
        <v>49</v>
      </c>
      <c r="AF1207" s="55" t="s">
        <v>50</v>
      </c>
      <c r="AG1207" s="55">
        <v>1.1211</v>
      </c>
      <c r="AH1207" s="57" t="s">
        <v>44</v>
      </c>
    </row>
    <row r="1208" spans="1:34" x14ac:dyDescent="0.25">
      <c r="A1208" s="54">
        <v>9367411</v>
      </c>
      <c r="B1208" s="55"/>
      <c r="C1208" s="55"/>
      <c r="D1208" s="55">
        <v>62536313</v>
      </c>
      <c r="E1208" s="55"/>
      <c r="F1208" s="55">
        <v>300</v>
      </c>
      <c r="G1208" s="55">
        <v>166475514</v>
      </c>
      <c r="H1208" s="55"/>
      <c r="I1208" s="55">
        <v>2275060011</v>
      </c>
      <c r="J1208" s="55">
        <v>2</v>
      </c>
      <c r="K1208" s="55" t="s">
        <v>34</v>
      </c>
      <c r="L1208" s="55" t="s">
        <v>70</v>
      </c>
      <c r="M1208" s="55">
        <v>34021</v>
      </c>
      <c r="N1208" s="55"/>
      <c r="O1208" s="55" t="s">
        <v>121</v>
      </c>
      <c r="P1208" s="55">
        <v>48811</v>
      </c>
      <c r="Q1208" s="55" t="s">
        <v>37</v>
      </c>
      <c r="R1208" s="55" t="s">
        <v>38</v>
      </c>
      <c r="S1208" s="55"/>
      <c r="T1208" s="55"/>
      <c r="U1208" s="55" t="s">
        <v>38</v>
      </c>
      <c r="V1208" s="55">
        <v>40.276800000000001</v>
      </c>
      <c r="W1208" s="55">
        <v>-74.820800000000006</v>
      </c>
      <c r="X1208" s="55" t="s">
        <v>39</v>
      </c>
      <c r="Y1208" s="55" t="s">
        <v>122</v>
      </c>
      <c r="Z1208" s="55" t="s">
        <v>34</v>
      </c>
      <c r="AA1208" s="55">
        <v>0</v>
      </c>
      <c r="AB1208" s="55" t="s">
        <v>41</v>
      </c>
      <c r="AC1208" s="55">
        <v>8</v>
      </c>
      <c r="AD1208" s="55"/>
      <c r="AE1208" s="55" t="s">
        <v>49</v>
      </c>
      <c r="AF1208" s="55" t="s">
        <v>50</v>
      </c>
      <c r="AG1208" s="55">
        <v>9.6712400000000006E-5</v>
      </c>
      <c r="AH1208" s="57" t="s">
        <v>44</v>
      </c>
    </row>
    <row r="1209" spans="1:34" x14ac:dyDescent="0.25">
      <c r="A1209" s="54">
        <v>9367411</v>
      </c>
      <c r="B1209" s="55"/>
      <c r="C1209" s="55"/>
      <c r="D1209" s="55">
        <v>62536113</v>
      </c>
      <c r="E1209" s="55"/>
      <c r="F1209" s="55">
        <v>300</v>
      </c>
      <c r="G1209" s="55">
        <v>173356014</v>
      </c>
      <c r="H1209" s="55"/>
      <c r="I1209" s="55">
        <v>2275070000</v>
      </c>
      <c r="J1209" s="55">
        <v>2</v>
      </c>
      <c r="K1209" s="55" t="s">
        <v>34</v>
      </c>
      <c r="L1209" s="55" t="s">
        <v>70</v>
      </c>
      <c r="M1209" s="55">
        <v>34021</v>
      </c>
      <c r="N1209" s="55"/>
      <c r="O1209" s="55" t="s">
        <v>121</v>
      </c>
      <c r="P1209" s="55">
        <v>48811</v>
      </c>
      <c r="Q1209" s="55" t="s">
        <v>37</v>
      </c>
      <c r="R1209" s="55" t="s">
        <v>38</v>
      </c>
      <c r="S1209" s="55"/>
      <c r="T1209" s="55"/>
      <c r="U1209" s="55" t="s">
        <v>38</v>
      </c>
      <c r="V1209" s="55">
        <v>40.276800000000001</v>
      </c>
      <c r="W1209" s="55">
        <v>-74.820800000000006</v>
      </c>
      <c r="X1209" s="55" t="s">
        <v>39</v>
      </c>
      <c r="Y1209" s="55" t="s">
        <v>122</v>
      </c>
      <c r="Z1209" s="55" t="s">
        <v>34</v>
      </c>
      <c r="AA1209" s="55">
        <v>0</v>
      </c>
      <c r="AB1209" s="55" t="s">
        <v>41</v>
      </c>
      <c r="AC1209" s="55">
        <v>8</v>
      </c>
      <c r="AD1209" s="55"/>
      <c r="AE1209" s="55" t="s">
        <v>49</v>
      </c>
      <c r="AF1209" s="55" t="s">
        <v>50</v>
      </c>
      <c r="AG1209" s="55">
        <v>1.7769300000000001E-4</v>
      </c>
      <c r="AH1209" s="57" t="s">
        <v>44</v>
      </c>
    </row>
    <row r="1210" spans="1:34" x14ac:dyDescent="0.25">
      <c r="A1210" s="54">
        <v>9367411</v>
      </c>
      <c r="B1210" s="55"/>
      <c r="C1210" s="55"/>
      <c r="D1210" s="55">
        <v>62536313</v>
      </c>
      <c r="E1210" s="55"/>
      <c r="F1210" s="55">
        <v>300</v>
      </c>
      <c r="G1210" s="55">
        <v>166475614</v>
      </c>
      <c r="H1210" s="55"/>
      <c r="I1210" s="55">
        <v>2275060012</v>
      </c>
      <c r="J1210" s="55">
        <v>2</v>
      </c>
      <c r="K1210" s="55" t="s">
        <v>34</v>
      </c>
      <c r="L1210" s="55" t="s">
        <v>70</v>
      </c>
      <c r="M1210" s="55">
        <v>34021</v>
      </c>
      <c r="N1210" s="55"/>
      <c r="O1210" s="55" t="s">
        <v>121</v>
      </c>
      <c r="P1210" s="55">
        <v>48811</v>
      </c>
      <c r="Q1210" s="55" t="s">
        <v>37</v>
      </c>
      <c r="R1210" s="55" t="s">
        <v>38</v>
      </c>
      <c r="S1210" s="55"/>
      <c r="T1210" s="55"/>
      <c r="U1210" s="55" t="s">
        <v>38</v>
      </c>
      <c r="V1210" s="55">
        <v>40.276800000000001</v>
      </c>
      <c r="W1210" s="55">
        <v>-74.820800000000006</v>
      </c>
      <c r="X1210" s="55" t="s">
        <v>39</v>
      </c>
      <c r="Y1210" s="55" t="s">
        <v>122</v>
      </c>
      <c r="Z1210" s="55" t="s">
        <v>34</v>
      </c>
      <c r="AA1210" s="55">
        <v>0</v>
      </c>
      <c r="AB1210" s="55" t="s">
        <v>41</v>
      </c>
      <c r="AC1210" s="55">
        <v>8</v>
      </c>
      <c r="AD1210" s="55"/>
      <c r="AE1210" s="55" t="s">
        <v>49</v>
      </c>
      <c r="AF1210" s="55" t="s">
        <v>50</v>
      </c>
      <c r="AG1210" s="55">
        <v>5.7320600000000004E-4</v>
      </c>
      <c r="AH1210" s="57" t="s">
        <v>44</v>
      </c>
    </row>
    <row r="1211" spans="1:34" x14ac:dyDescent="0.25">
      <c r="A1211" s="54">
        <v>9367411</v>
      </c>
      <c r="B1211" s="55"/>
      <c r="C1211" s="55"/>
      <c r="D1211" s="55">
        <v>55218913</v>
      </c>
      <c r="E1211" s="55"/>
      <c r="F1211" s="55">
        <v>300</v>
      </c>
      <c r="G1211" s="55">
        <v>166475214</v>
      </c>
      <c r="H1211" s="55"/>
      <c r="I1211" s="55">
        <v>2275020000</v>
      </c>
      <c r="J1211" s="55">
        <v>2</v>
      </c>
      <c r="K1211" s="55" t="s">
        <v>34</v>
      </c>
      <c r="L1211" s="55" t="s">
        <v>70</v>
      </c>
      <c r="M1211" s="55">
        <v>34021</v>
      </c>
      <c r="N1211" s="55"/>
      <c r="O1211" s="55" t="s">
        <v>121</v>
      </c>
      <c r="P1211" s="55">
        <v>48811</v>
      </c>
      <c r="Q1211" s="55" t="s">
        <v>37</v>
      </c>
      <c r="R1211" s="55" t="s">
        <v>38</v>
      </c>
      <c r="S1211" s="55"/>
      <c r="T1211" s="55"/>
      <c r="U1211" s="55" t="s">
        <v>38</v>
      </c>
      <c r="V1211" s="55">
        <v>40.276800000000001</v>
      </c>
      <c r="W1211" s="55">
        <v>-74.820800000000006</v>
      </c>
      <c r="X1211" s="55" t="s">
        <v>39</v>
      </c>
      <c r="Y1211" s="55" t="s">
        <v>122</v>
      </c>
      <c r="Z1211" s="55" t="s">
        <v>34</v>
      </c>
      <c r="AA1211" s="55">
        <v>0</v>
      </c>
      <c r="AB1211" s="55" t="s">
        <v>41</v>
      </c>
      <c r="AC1211" s="55">
        <v>8</v>
      </c>
      <c r="AD1211" s="55"/>
      <c r="AE1211" s="55" t="s">
        <v>49</v>
      </c>
      <c r="AF1211" s="55" t="s">
        <v>50</v>
      </c>
      <c r="AG1211" s="55">
        <v>0.86463299999999998</v>
      </c>
      <c r="AH1211" s="57" t="s">
        <v>44</v>
      </c>
    </row>
    <row r="1212" spans="1:34" x14ac:dyDescent="0.25">
      <c r="A1212" s="54">
        <v>9367411</v>
      </c>
      <c r="B1212" s="55"/>
      <c r="C1212" s="55"/>
      <c r="D1212" s="55">
        <v>98310213</v>
      </c>
      <c r="E1212" s="55"/>
      <c r="F1212" s="55">
        <v>300</v>
      </c>
      <c r="G1212" s="55">
        <v>166476014</v>
      </c>
      <c r="H1212" s="55"/>
      <c r="I1212" s="55">
        <v>2275050012</v>
      </c>
      <c r="J1212" s="55">
        <v>2</v>
      </c>
      <c r="K1212" s="55" t="s">
        <v>34</v>
      </c>
      <c r="L1212" s="55" t="s">
        <v>70</v>
      </c>
      <c r="M1212" s="55">
        <v>34021</v>
      </c>
      <c r="N1212" s="55"/>
      <c r="O1212" s="55" t="s">
        <v>121</v>
      </c>
      <c r="P1212" s="55">
        <v>48811</v>
      </c>
      <c r="Q1212" s="55" t="s">
        <v>37</v>
      </c>
      <c r="R1212" s="55" t="s">
        <v>38</v>
      </c>
      <c r="S1212" s="55"/>
      <c r="T1212" s="55"/>
      <c r="U1212" s="55" t="s">
        <v>38</v>
      </c>
      <c r="V1212" s="55">
        <v>40.276800000000001</v>
      </c>
      <c r="W1212" s="55">
        <v>-74.820800000000006</v>
      </c>
      <c r="X1212" s="55" t="s">
        <v>39</v>
      </c>
      <c r="Y1212" s="55" t="s">
        <v>122</v>
      </c>
      <c r="Z1212" s="55" t="s">
        <v>34</v>
      </c>
      <c r="AA1212" s="55">
        <v>0</v>
      </c>
      <c r="AB1212" s="55" t="s">
        <v>41</v>
      </c>
      <c r="AC1212" s="55">
        <v>8</v>
      </c>
      <c r="AD1212" s="55"/>
      <c r="AE1212" s="55" t="s">
        <v>49</v>
      </c>
      <c r="AF1212" s="55" t="s">
        <v>50</v>
      </c>
      <c r="AG1212" s="55">
        <v>6.3859100000000007E-5</v>
      </c>
      <c r="AH1212" s="57" t="s">
        <v>44</v>
      </c>
    </row>
    <row r="1213" spans="1:34" x14ac:dyDescent="0.25">
      <c r="A1213" s="54">
        <v>9367411</v>
      </c>
      <c r="B1213" s="55"/>
      <c r="C1213" s="55"/>
      <c r="D1213" s="55">
        <v>55218913</v>
      </c>
      <c r="E1213" s="55"/>
      <c r="F1213" s="55">
        <v>300</v>
      </c>
      <c r="G1213" s="55">
        <v>166475414</v>
      </c>
      <c r="H1213" s="55"/>
      <c r="I1213" s="55">
        <v>2275020000</v>
      </c>
      <c r="J1213" s="55">
        <v>2</v>
      </c>
      <c r="K1213" s="55" t="s">
        <v>34</v>
      </c>
      <c r="L1213" s="55" t="s">
        <v>70</v>
      </c>
      <c r="M1213" s="55">
        <v>34021</v>
      </c>
      <c r="N1213" s="55"/>
      <c r="O1213" s="55" t="s">
        <v>121</v>
      </c>
      <c r="P1213" s="55">
        <v>48811</v>
      </c>
      <c r="Q1213" s="55" t="s">
        <v>37</v>
      </c>
      <c r="R1213" s="55" t="s">
        <v>38</v>
      </c>
      <c r="S1213" s="55"/>
      <c r="T1213" s="55"/>
      <c r="U1213" s="55" t="s">
        <v>38</v>
      </c>
      <c r="V1213" s="55">
        <v>40.276800000000001</v>
      </c>
      <c r="W1213" s="55">
        <v>-74.820800000000006</v>
      </c>
      <c r="X1213" s="55" t="s">
        <v>39</v>
      </c>
      <c r="Y1213" s="55" t="s">
        <v>122</v>
      </c>
      <c r="Z1213" s="55" t="s">
        <v>34</v>
      </c>
      <c r="AA1213" s="55">
        <v>0</v>
      </c>
      <c r="AB1213" s="55" t="s">
        <v>41</v>
      </c>
      <c r="AC1213" s="55">
        <v>8</v>
      </c>
      <c r="AD1213" s="55"/>
      <c r="AE1213" s="55" t="s">
        <v>49</v>
      </c>
      <c r="AF1213" s="55" t="s">
        <v>50</v>
      </c>
      <c r="AG1213" s="55">
        <v>3.55185E-4</v>
      </c>
      <c r="AH1213" s="57" t="s">
        <v>44</v>
      </c>
    </row>
    <row r="1214" spans="1:34" x14ac:dyDescent="0.25">
      <c r="A1214" s="54">
        <v>9367411</v>
      </c>
      <c r="B1214" s="55"/>
      <c r="C1214" s="55"/>
      <c r="D1214" s="55">
        <v>63226113</v>
      </c>
      <c r="E1214" s="55"/>
      <c r="F1214" s="55">
        <v>300</v>
      </c>
      <c r="G1214" s="55">
        <v>86950114</v>
      </c>
      <c r="H1214" s="55"/>
      <c r="I1214" s="55">
        <v>2275001000</v>
      </c>
      <c r="J1214" s="55">
        <v>2</v>
      </c>
      <c r="K1214" s="55" t="s">
        <v>34</v>
      </c>
      <c r="L1214" s="55" t="s">
        <v>70</v>
      </c>
      <c r="M1214" s="55">
        <v>34021</v>
      </c>
      <c r="N1214" s="55"/>
      <c r="O1214" s="55" t="s">
        <v>121</v>
      </c>
      <c r="P1214" s="55">
        <v>48811</v>
      </c>
      <c r="Q1214" s="55" t="s">
        <v>37</v>
      </c>
      <c r="R1214" s="55" t="s">
        <v>38</v>
      </c>
      <c r="S1214" s="55"/>
      <c r="T1214" s="55"/>
      <c r="U1214" s="55" t="s">
        <v>38</v>
      </c>
      <c r="V1214" s="55">
        <v>40.276800000000001</v>
      </c>
      <c r="W1214" s="55">
        <v>-74.820800000000006</v>
      </c>
      <c r="X1214" s="55" t="s">
        <v>39</v>
      </c>
      <c r="Y1214" s="55" t="s">
        <v>122</v>
      </c>
      <c r="Z1214" s="55" t="s">
        <v>34</v>
      </c>
      <c r="AA1214" s="55">
        <v>0</v>
      </c>
      <c r="AB1214" s="55" t="s">
        <v>41</v>
      </c>
      <c r="AC1214" s="55">
        <v>8</v>
      </c>
      <c r="AD1214" s="55"/>
      <c r="AE1214" s="55" t="s">
        <v>49</v>
      </c>
      <c r="AF1214" s="55" t="s">
        <v>50</v>
      </c>
      <c r="AG1214" s="55">
        <v>0.56001199999999995</v>
      </c>
      <c r="AH1214" s="57" t="s">
        <v>44</v>
      </c>
    </row>
    <row r="1215" spans="1:34" x14ac:dyDescent="0.25">
      <c r="A1215" s="54">
        <v>9367411</v>
      </c>
      <c r="B1215" s="55"/>
      <c r="C1215" s="55"/>
      <c r="D1215" s="55">
        <v>98310213</v>
      </c>
      <c r="E1215" s="55"/>
      <c r="F1215" s="55">
        <v>300</v>
      </c>
      <c r="G1215" s="55">
        <v>166476114</v>
      </c>
      <c r="H1215" s="55"/>
      <c r="I1215" s="55">
        <v>2275050012</v>
      </c>
      <c r="J1215" s="55">
        <v>2</v>
      </c>
      <c r="K1215" s="55" t="s">
        <v>34</v>
      </c>
      <c r="L1215" s="55" t="s">
        <v>70</v>
      </c>
      <c r="M1215" s="55">
        <v>34021</v>
      </c>
      <c r="N1215" s="55"/>
      <c r="O1215" s="55" t="s">
        <v>121</v>
      </c>
      <c r="P1215" s="55">
        <v>48811</v>
      </c>
      <c r="Q1215" s="55" t="s">
        <v>37</v>
      </c>
      <c r="R1215" s="55" t="s">
        <v>38</v>
      </c>
      <c r="S1215" s="55"/>
      <c r="T1215" s="55"/>
      <c r="U1215" s="55" t="s">
        <v>38</v>
      </c>
      <c r="V1215" s="55">
        <v>40.276800000000001</v>
      </c>
      <c r="W1215" s="55">
        <v>-74.820800000000006</v>
      </c>
      <c r="X1215" s="55" t="s">
        <v>39</v>
      </c>
      <c r="Y1215" s="55" t="s">
        <v>122</v>
      </c>
      <c r="Z1215" s="55" t="s">
        <v>34</v>
      </c>
      <c r="AA1215" s="55">
        <v>0</v>
      </c>
      <c r="AB1215" s="55" t="s">
        <v>41</v>
      </c>
      <c r="AC1215" s="55">
        <v>8</v>
      </c>
      <c r="AD1215" s="55"/>
      <c r="AE1215" s="55" t="s">
        <v>49</v>
      </c>
      <c r="AF1215" s="55" t="s">
        <v>50</v>
      </c>
      <c r="AG1215" s="55">
        <v>1.3578099999999999E-4</v>
      </c>
      <c r="AH1215" s="57" t="s">
        <v>44</v>
      </c>
    </row>
    <row r="1216" spans="1:34" x14ac:dyDescent="0.25">
      <c r="A1216" s="54">
        <v>9367411</v>
      </c>
      <c r="B1216" s="55"/>
      <c r="C1216" s="55"/>
      <c r="D1216" s="55">
        <v>62536413</v>
      </c>
      <c r="E1216" s="55"/>
      <c r="F1216" s="55">
        <v>300</v>
      </c>
      <c r="G1216" s="55">
        <v>84003414</v>
      </c>
      <c r="H1216" s="55"/>
      <c r="I1216" s="55">
        <v>2265008005</v>
      </c>
      <c r="J1216" s="55">
        <v>2</v>
      </c>
      <c r="K1216" s="55" t="s">
        <v>34</v>
      </c>
      <c r="L1216" s="55" t="s">
        <v>70</v>
      </c>
      <c r="M1216" s="55">
        <v>34021</v>
      </c>
      <c r="N1216" s="55"/>
      <c r="O1216" s="55" t="s">
        <v>121</v>
      </c>
      <c r="P1216" s="55">
        <v>48811</v>
      </c>
      <c r="Q1216" s="55" t="s">
        <v>37</v>
      </c>
      <c r="R1216" s="55" t="s">
        <v>38</v>
      </c>
      <c r="S1216" s="55"/>
      <c r="T1216" s="55"/>
      <c r="U1216" s="55" t="s">
        <v>38</v>
      </c>
      <c r="V1216" s="55">
        <v>40.276800000000001</v>
      </c>
      <c r="W1216" s="55">
        <v>-74.820800000000006</v>
      </c>
      <c r="X1216" s="55" t="s">
        <v>39</v>
      </c>
      <c r="Y1216" s="55" t="s">
        <v>122</v>
      </c>
      <c r="Z1216" s="55" t="s">
        <v>34</v>
      </c>
      <c r="AA1216" s="55">
        <v>0</v>
      </c>
      <c r="AB1216" s="55" t="s">
        <v>41</v>
      </c>
      <c r="AC1216" s="55">
        <v>8</v>
      </c>
      <c r="AD1216" s="55"/>
      <c r="AE1216" s="55" t="s">
        <v>49</v>
      </c>
      <c r="AF1216" s="55" t="s">
        <v>50</v>
      </c>
      <c r="AG1216" s="55">
        <v>1.1183E-2</v>
      </c>
      <c r="AH1216" s="57" t="s">
        <v>44</v>
      </c>
    </row>
    <row r="1217" spans="1:34" x14ac:dyDescent="0.25">
      <c r="A1217" s="54">
        <v>9367411</v>
      </c>
      <c r="B1217" s="55"/>
      <c r="C1217" s="55"/>
      <c r="D1217" s="55">
        <v>62536313</v>
      </c>
      <c r="E1217" s="55"/>
      <c r="F1217" s="55">
        <v>300</v>
      </c>
      <c r="G1217" s="55">
        <v>137939214</v>
      </c>
      <c r="H1217" s="55"/>
      <c r="I1217" s="55">
        <v>2275060012</v>
      </c>
      <c r="J1217" s="55">
        <v>2</v>
      </c>
      <c r="K1217" s="55" t="s">
        <v>34</v>
      </c>
      <c r="L1217" s="55" t="s">
        <v>70</v>
      </c>
      <c r="M1217" s="55">
        <v>34021</v>
      </c>
      <c r="N1217" s="55"/>
      <c r="O1217" s="55" t="s">
        <v>121</v>
      </c>
      <c r="P1217" s="55">
        <v>48811</v>
      </c>
      <c r="Q1217" s="55" t="s">
        <v>37</v>
      </c>
      <c r="R1217" s="55" t="s">
        <v>38</v>
      </c>
      <c r="S1217" s="55"/>
      <c r="T1217" s="55"/>
      <c r="U1217" s="55" t="s">
        <v>38</v>
      </c>
      <c r="V1217" s="55">
        <v>40.276800000000001</v>
      </c>
      <c r="W1217" s="55">
        <v>-74.820800000000006</v>
      </c>
      <c r="X1217" s="55" t="s">
        <v>39</v>
      </c>
      <c r="Y1217" s="55" t="s">
        <v>122</v>
      </c>
      <c r="Z1217" s="55" t="s">
        <v>34</v>
      </c>
      <c r="AA1217" s="55">
        <v>0</v>
      </c>
      <c r="AB1217" s="55" t="s">
        <v>41</v>
      </c>
      <c r="AC1217" s="55">
        <v>8</v>
      </c>
      <c r="AD1217" s="55"/>
      <c r="AE1217" s="55" t="s">
        <v>49</v>
      </c>
      <c r="AF1217" s="55" t="s">
        <v>50</v>
      </c>
      <c r="AG1217" s="55">
        <v>0.43501499999999999</v>
      </c>
      <c r="AH1217" s="57" t="s">
        <v>44</v>
      </c>
    </row>
    <row r="1218" spans="1:34" x14ac:dyDescent="0.25">
      <c r="A1218" s="54">
        <v>9367411</v>
      </c>
      <c r="B1218" s="55"/>
      <c r="C1218" s="55"/>
      <c r="D1218" s="55">
        <v>62536113</v>
      </c>
      <c r="E1218" s="55"/>
      <c r="F1218" s="55">
        <v>300</v>
      </c>
      <c r="G1218" s="55">
        <v>173355914</v>
      </c>
      <c r="H1218" s="55"/>
      <c r="I1218" s="55">
        <v>2275070000</v>
      </c>
      <c r="J1218" s="55">
        <v>2</v>
      </c>
      <c r="K1218" s="55" t="s">
        <v>34</v>
      </c>
      <c r="L1218" s="55" t="s">
        <v>70</v>
      </c>
      <c r="M1218" s="55">
        <v>34021</v>
      </c>
      <c r="N1218" s="55"/>
      <c r="O1218" s="55" t="s">
        <v>121</v>
      </c>
      <c r="P1218" s="55">
        <v>48811</v>
      </c>
      <c r="Q1218" s="55" t="s">
        <v>37</v>
      </c>
      <c r="R1218" s="55" t="s">
        <v>38</v>
      </c>
      <c r="S1218" s="55"/>
      <c r="T1218" s="55"/>
      <c r="U1218" s="55" t="s">
        <v>38</v>
      </c>
      <c r="V1218" s="55">
        <v>40.276800000000001</v>
      </c>
      <c r="W1218" s="55">
        <v>-74.820800000000006</v>
      </c>
      <c r="X1218" s="55" t="s">
        <v>39</v>
      </c>
      <c r="Y1218" s="55" t="s">
        <v>122</v>
      </c>
      <c r="Z1218" s="55" t="s">
        <v>34</v>
      </c>
      <c r="AA1218" s="55">
        <v>0</v>
      </c>
      <c r="AB1218" s="55" t="s">
        <v>41</v>
      </c>
      <c r="AC1218" s="55">
        <v>8</v>
      </c>
      <c r="AD1218" s="55"/>
      <c r="AE1218" s="55" t="s">
        <v>49</v>
      </c>
      <c r="AF1218" s="55" t="s">
        <v>50</v>
      </c>
      <c r="AG1218" s="55">
        <v>2.9615799999999999E-5</v>
      </c>
      <c r="AH1218" s="57" t="s">
        <v>44</v>
      </c>
    </row>
    <row r="1219" spans="1:34" x14ac:dyDescent="0.25">
      <c r="A1219" s="54">
        <v>9367411</v>
      </c>
      <c r="B1219" s="55"/>
      <c r="C1219" s="55"/>
      <c r="D1219" s="55">
        <v>62536113</v>
      </c>
      <c r="E1219" s="55"/>
      <c r="F1219" s="55">
        <v>300</v>
      </c>
      <c r="G1219" s="55">
        <v>145763214</v>
      </c>
      <c r="H1219" s="55"/>
      <c r="I1219" s="55">
        <v>2275070000</v>
      </c>
      <c r="J1219" s="55">
        <v>2</v>
      </c>
      <c r="K1219" s="55" t="s">
        <v>34</v>
      </c>
      <c r="L1219" s="55" t="s">
        <v>70</v>
      </c>
      <c r="M1219" s="55">
        <v>34021</v>
      </c>
      <c r="N1219" s="55"/>
      <c r="O1219" s="55" t="s">
        <v>121</v>
      </c>
      <c r="P1219" s="55">
        <v>48811</v>
      </c>
      <c r="Q1219" s="55" t="s">
        <v>37</v>
      </c>
      <c r="R1219" s="55" t="s">
        <v>38</v>
      </c>
      <c r="S1219" s="55"/>
      <c r="T1219" s="55"/>
      <c r="U1219" s="55" t="s">
        <v>38</v>
      </c>
      <c r="V1219" s="55">
        <v>40.276800000000001</v>
      </c>
      <c r="W1219" s="55">
        <v>-74.820800000000006</v>
      </c>
      <c r="X1219" s="55" t="s">
        <v>39</v>
      </c>
      <c r="Y1219" s="55" t="s">
        <v>122</v>
      </c>
      <c r="Z1219" s="55" t="s">
        <v>34</v>
      </c>
      <c r="AA1219" s="55">
        <v>0</v>
      </c>
      <c r="AB1219" s="55" t="s">
        <v>41</v>
      </c>
      <c r="AC1219" s="55">
        <v>8</v>
      </c>
      <c r="AD1219" s="55"/>
      <c r="AE1219" s="55" t="s">
        <v>49</v>
      </c>
      <c r="AF1219" s="55" t="s">
        <v>50</v>
      </c>
      <c r="AG1219" s="55">
        <v>2.9615799999999999E-5</v>
      </c>
      <c r="AH1219" s="57" t="s">
        <v>44</v>
      </c>
    </row>
    <row r="1220" spans="1:34" x14ac:dyDescent="0.25">
      <c r="A1220" s="54">
        <v>9367411</v>
      </c>
      <c r="B1220" s="55"/>
      <c r="C1220" s="55"/>
      <c r="D1220" s="55">
        <v>62536313</v>
      </c>
      <c r="E1220" s="55"/>
      <c r="F1220" s="55">
        <v>300</v>
      </c>
      <c r="G1220" s="55">
        <v>145763914</v>
      </c>
      <c r="H1220" s="55"/>
      <c r="I1220" s="55">
        <v>2275060012</v>
      </c>
      <c r="J1220" s="55">
        <v>2</v>
      </c>
      <c r="K1220" s="55" t="s">
        <v>34</v>
      </c>
      <c r="L1220" s="55" t="s">
        <v>70</v>
      </c>
      <c r="M1220" s="55">
        <v>34021</v>
      </c>
      <c r="N1220" s="55"/>
      <c r="O1220" s="55" t="s">
        <v>121</v>
      </c>
      <c r="P1220" s="55">
        <v>48811</v>
      </c>
      <c r="Q1220" s="55" t="s">
        <v>37</v>
      </c>
      <c r="R1220" s="55" t="s">
        <v>38</v>
      </c>
      <c r="S1220" s="55"/>
      <c r="T1220" s="55"/>
      <c r="U1220" s="55" t="s">
        <v>38</v>
      </c>
      <c r="V1220" s="55">
        <v>40.276800000000001</v>
      </c>
      <c r="W1220" s="55">
        <v>-74.820800000000006</v>
      </c>
      <c r="X1220" s="55" t="s">
        <v>39</v>
      </c>
      <c r="Y1220" s="55" t="s">
        <v>122</v>
      </c>
      <c r="Z1220" s="55" t="s">
        <v>34</v>
      </c>
      <c r="AA1220" s="55">
        <v>0</v>
      </c>
      <c r="AB1220" s="55" t="s">
        <v>41</v>
      </c>
      <c r="AC1220" s="55">
        <v>8</v>
      </c>
      <c r="AD1220" s="55"/>
      <c r="AE1220" s="55" t="s">
        <v>49</v>
      </c>
      <c r="AF1220" s="55" t="s">
        <v>50</v>
      </c>
      <c r="AG1220" s="55">
        <v>2.2940200000000001E-5</v>
      </c>
      <c r="AH1220" s="57" t="s">
        <v>44</v>
      </c>
    </row>
    <row r="1221" spans="1:34" x14ac:dyDescent="0.25">
      <c r="A1221" s="54">
        <v>9367411</v>
      </c>
      <c r="B1221" s="55"/>
      <c r="C1221" s="55"/>
      <c r="D1221" s="55">
        <v>62536113</v>
      </c>
      <c r="E1221" s="55"/>
      <c r="F1221" s="55">
        <v>300</v>
      </c>
      <c r="G1221" s="55">
        <v>173356214</v>
      </c>
      <c r="H1221" s="55"/>
      <c r="I1221" s="55">
        <v>2275070000</v>
      </c>
      <c r="J1221" s="55">
        <v>2</v>
      </c>
      <c r="K1221" s="55" t="s">
        <v>34</v>
      </c>
      <c r="L1221" s="55" t="s">
        <v>70</v>
      </c>
      <c r="M1221" s="55">
        <v>34021</v>
      </c>
      <c r="N1221" s="55"/>
      <c r="O1221" s="55" t="s">
        <v>121</v>
      </c>
      <c r="P1221" s="55">
        <v>48811</v>
      </c>
      <c r="Q1221" s="55" t="s">
        <v>37</v>
      </c>
      <c r="R1221" s="55" t="s">
        <v>38</v>
      </c>
      <c r="S1221" s="55"/>
      <c r="T1221" s="55"/>
      <c r="U1221" s="55" t="s">
        <v>38</v>
      </c>
      <c r="V1221" s="55">
        <v>40.276800000000001</v>
      </c>
      <c r="W1221" s="55">
        <v>-74.820800000000006</v>
      </c>
      <c r="X1221" s="55" t="s">
        <v>39</v>
      </c>
      <c r="Y1221" s="55" t="s">
        <v>122</v>
      </c>
      <c r="Z1221" s="55" t="s">
        <v>34</v>
      </c>
      <c r="AA1221" s="55">
        <v>0</v>
      </c>
      <c r="AB1221" s="55" t="s">
        <v>41</v>
      </c>
      <c r="AC1221" s="55">
        <v>8</v>
      </c>
      <c r="AD1221" s="55"/>
      <c r="AE1221" s="55" t="s">
        <v>49</v>
      </c>
      <c r="AF1221" s="55" t="s">
        <v>50</v>
      </c>
      <c r="AG1221" s="55">
        <v>8.8846300000000003E-5</v>
      </c>
      <c r="AH1221" s="57" t="s">
        <v>44</v>
      </c>
    </row>
    <row r="1222" spans="1:34" x14ac:dyDescent="0.25">
      <c r="A1222" s="54">
        <v>9367411</v>
      </c>
      <c r="B1222" s="55"/>
      <c r="C1222" s="55"/>
      <c r="D1222" s="55">
        <v>62536413</v>
      </c>
      <c r="E1222" s="55"/>
      <c r="F1222" s="55">
        <v>300</v>
      </c>
      <c r="G1222" s="55">
        <v>84003514</v>
      </c>
      <c r="H1222" s="55"/>
      <c r="I1222" s="55">
        <v>2268008005</v>
      </c>
      <c r="J1222" s="55">
        <v>2</v>
      </c>
      <c r="K1222" s="55" t="s">
        <v>34</v>
      </c>
      <c r="L1222" s="55" t="s">
        <v>70</v>
      </c>
      <c r="M1222" s="55">
        <v>34021</v>
      </c>
      <c r="N1222" s="55"/>
      <c r="O1222" s="55" t="s">
        <v>121</v>
      </c>
      <c r="P1222" s="55">
        <v>48811</v>
      </c>
      <c r="Q1222" s="55" t="s">
        <v>37</v>
      </c>
      <c r="R1222" s="55" t="s">
        <v>38</v>
      </c>
      <c r="S1222" s="55"/>
      <c r="T1222" s="55"/>
      <c r="U1222" s="55" t="s">
        <v>38</v>
      </c>
      <c r="V1222" s="55">
        <v>40.276800000000001</v>
      </c>
      <c r="W1222" s="55">
        <v>-74.820800000000006</v>
      </c>
      <c r="X1222" s="55" t="s">
        <v>39</v>
      </c>
      <c r="Y1222" s="55" t="s">
        <v>122</v>
      </c>
      <c r="Z1222" s="55" t="s">
        <v>34</v>
      </c>
      <c r="AA1222" s="55">
        <v>0</v>
      </c>
      <c r="AB1222" s="55" t="s">
        <v>41</v>
      </c>
      <c r="AC1222" s="55">
        <v>8</v>
      </c>
      <c r="AD1222" s="55"/>
      <c r="AE1222" s="55" t="s">
        <v>49</v>
      </c>
      <c r="AF1222" s="55" t="s">
        <v>50</v>
      </c>
      <c r="AG1222" s="55">
        <v>8.6872000000000002E-4</v>
      </c>
      <c r="AH1222" s="57" t="s">
        <v>44</v>
      </c>
    </row>
    <row r="1223" spans="1:34" x14ac:dyDescent="0.25">
      <c r="A1223" s="54">
        <v>9367411</v>
      </c>
      <c r="B1223" s="55"/>
      <c r="C1223" s="55"/>
      <c r="D1223" s="55">
        <v>98310213</v>
      </c>
      <c r="E1223" s="55"/>
      <c r="F1223" s="55">
        <v>300</v>
      </c>
      <c r="G1223" s="55">
        <v>166475814</v>
      </c>
      <c r="H1223" s="55"/>
      <c r="I1223" s="55">
        <v>2275050012</v>
      </c>
      <c r="J1223" s="55">
        <v>2</v>
      </c>
      <c r="K1223" s="55" t="s">
        <v>34</v>
      </c>
      <c r="L1223" s="55" t="s">
        <v>70</v>
      </c>
      <c r="M1223" s="55">
        <v>34021</v>
      </c>
      <c r="N1223" s="55"/>
      <c r="O1223" s="55" t="s">
        <v>121</v>
      </c>
      <c r="P1223" s="55">
        <v>48811</v>
      </c>
      <c r="Q1223" s="55" t="s">
        <v>37</v>
      </c>
      <c r="R1223" s="55" t="s">
        <v>38</v>
      </c>
      <c r="S1223" s="55"/>
      <c r="T1223" s="55"/>
      <c r="U1223" s="55" t="s">
        <v>38</v>
      </c>
      <c r="V1223" s="55">
        <v>40.276800000000001</v>
      </c>
      <c r="W1223" s="55">
        <v>-74.820800000000006</v>
      </c>
      <c r="X1223" s="55" t="s">
        <v>39</v>
      </c>
      <c r="Y1223" s="55" t="s">
        <v>122</v>
      </c>
      <c r="Z1223" s="55" t="s">
        <v>34</v>
      </c>
      <c r="AA1223" s="55">
        <v>0</v>
      </c>
      <c r="AB1223" s="55" t="s">
        <v>41</v>
      </c>
      <c r="AC1223" s="55">
        <v>8</v>
      </c>
      <c r="AD1223" s="55"/>
      <c r="AE1223" s="55" t="s">
        <v>49</v>
      </c>
      <c r="AF1223" s="55" t="s">
        <v>50</v>
      </c>
      <c r="AG1223" s="55">
        <v>4.1303500000000002E-4</v>
      </c>
      <c r="AH1223" s="57" t="s">
        <v>44</v>
      </c>
    </row>
    <row r="1224" spans="1:34" x14ac:dyDescent="0.25">
      <c r="A1224" s="54">
        <v>9367411</v>
      </c>
      <c r="B1224" s="55"/>
      <c r="C1224" s="55"/>
      <c r="D1224" s="55">
        <v>62536113</v>
      </c>
      <c r="E1224" s="55"/>
      <c r="F1224" s="55">
        <v>300</v>
      </c>
      <c r="G1224" s="55">
        <v>173355814</v>
      </c>
      <c r="H1224" s="55"/>
      <c r="I1224" s="55">
        <v>2275070000</v>
      </c>
      <c r="J1224" s="55">
        <v>2</v>
      </c>
      <c r="K1224" s="55" t="s">
        <v>34</v>
      </c>
      <c r="L1224" s="55" t="s">
        <v>70</v>
      </c>
      <c r="M1224" s="55">
        <v>34021</v>
      </c>
      <c r="N1224" s="55"/>
      <c r="O1224" s="55" t="s">
        <v>121</v>
      </c>
      <c r="P1224" s="55">
        <v>48811</v>
      </c>
      <c r="Q1224" s="55" t="s">
        <v>37</v>
      </c>
      <c r="R1224" s="55" t="s">
        <v>38</v>
      </c>
      <c r="S1224" s="55"/>
      <c r="T1224" s="55"/>
      <c r="U1224" s="55" t="s">
        <v>38</v>
      </c>
      <c r="V1224" s="55">
        <v>40.276800000000001</v>
      </c>
      <c r="W1224" s="55">
        <v>-74.820800000000006</v>
      </c>
      <c r="X1224" s="55" t="s">
        <v>39</v>
      </c>
      <c r="Y1224" s="55" t="s">
        <v>122</v>
      </c>
      <c r="Z1224" s="55" t="s">
        <v>34</v>
      </c>
      <c r="AA1224" s="55">
        <v>0</v>
      </c>
      <c r="AB1224" s="55" t="s">
        <v>41</v>
      </c>
      <c r="AC1224" s="55">
        <v>8</v>
      </c>
      <c r="AD1224" s="55"/>
      <c r="AE1224" s="55" t="s">
        <v>49</v>
      </c>
      <c r="AF1224" s="55" t="s">
        <v>50</v>
      </c>
      <c r="AG1224" s="55">
        <v>5.9230500000000002E-5</v>
      </c>
      <c r="AH1224" s="57" t="s">
        <v>44</v>
      </c>
    </row>
    <row r="1225" spans="1:34" x14ac:dyDescent="0.25">
      <c r="A1225" s="54">
        <v>9367411</v>
      </c>
      <c r="B1225" s="55"/>
      <c r="C1225" s="55"/>
      <c r="D1225" s="55">
        <v>98310213</v>
      </c>
      <c r="E1225" s="55"/>
      <c r="F1225" s="55">
        <v>300</v>
      </c>
      <c r="G1225" s="55">
        <v>166475914</v>
      </c>
      <c r="H1225" s="55"/>
      <c r="I1225" s="55">
        <v>2275050012</v>
      </c>
      <c r="J1225" s="55">
        <v>2</v>
      </c>
      <c r="K1225" s="55" t="s">
        <v>34</v>
      </c>
      <c r="L1225" s="55" t="s">
        <v>70</v>
      </c>
      <c r="M1225" s="55">
        <v>34021</v>
      </c>
      <c r="N1225" s="55"/>
      <c r="O1225" s="55" t="s">
        <v>121</v>
      </c>
      <c r="P1225" s="55">
        <v>48811</v>
      </c>
      <c r="Q1225" s="55" t="s">
        <v>37</v>
      </c>
      <c r="R1225" s="55" t="s">
        <v>38</v>
      </c>
      <c r="S1225" s="55"/>
      <c r="T1225" s="55"/>
      <c r="U1225" s="55" t="s">
        <v>38</v>
      </c>
      <c r="V1225" s="55">
        <v>40.276800000000001</v>
      </c>
      <c r="W1225" s="55">
        <v>-74.820800000000006</v>
      </c>
      <c r="X1225" s="55" t="s">
        <v>39</v>
      </c>
      <c r="Y1225" s="55" t="s">
        <v>122</v>
      </c>
      <c r="Z1225" s="55" t="s">
        <v>34</v>
      </c>
      <c r="AA1225" s="55">
        <v>0</v>
      </c>
      <c r="AB1225" s="55" t="s">
        <v>41</v>
      </c>
      <c r="AC1225" s="55">
        <v>8</v>
      </c>
      <c r="AD1225" s="55"/>
      <c r="AE1225" s="55" t="s">
        <v>49</v>
      </c>
      <c r="AF1225" s="55" t="s">
        <v>50</v>
      </c>
      <c r="AG1225" s="55">
        <v>1.2851299999999999E-4</v>
      </c>
      <c r="AH1225" s="57" t="s">
        <v>44</v>
      </c>
    </row>
    <row r="1226" spans="1:34" x14ac:dyDescent="0.25">
      <c r="A1226" s="54">
        <v>9367411</v>
      </c>
      <c r="B1226" s="55"/>
      <c r="C1226" s="55"/>
      <c r="D1226" s="55">
        <v>62536113</v>
      </c>
      <c r="E1226" s="55"/>
      <c r="F1226" s="55">
        <v>300</v>
      </c>
      <c r="G1226" s="55">
        <v>173356314</v>
      </c>
      <c r="H1226" s="55"/>
      <c r="I1226" s="55">
        <v>2275070000</v>
      </c>
      <c r="J1226" s="55">
        <v>2</v>
      </c>
      <c r="K1226" s="55" t="s">
        <v>34</v>
      </c>
      <c r="L1226" s="55" t="s">
        <v>70</v>
      </c>
      <c r="M1226" s="55">
        <v>34021</v>
      </c>
      <c r="N1226" s="55"/>
      <c r="O1226" s="55" t="s">
        <v>121</v>
      </c>
      <c r="P1226" s="55">
        <v>48811</v>
      </c>
      <c r="Q1226" s="55" t="s">
        <v>37</v>
      </c>
      <c r="R1226" s="55" t="s">
        <v>38</v>
      </c>
      <c r="S1226" s="55"/>
      <c r="T1226" s="55"/>
      <c r="U1226" s="55" t="s">
        <v>38</v>
      </c>
      <c r="V1226" s="55">
        <v>40.276800000000001</v>
      </c>
      <c r="W1226" s="55">
        <v>-74.820800000000006</v>
      </c>
      <c r="X1226" s="55" t="s">
        <v>39</v>
      </c>
      <c r="Y1226" s="55" t="s">
        <v>122</v>
      </c>
      <c r="Z1226" s="55" t="s">
        <v>34</v>
      </c>
      <c r="AA1226" s="55">
        <v>0</v>
      </c>
      <c r="AB1226" s="55" t="s">
        <v>41</v>
      </c>
      <c r="AC1226" s="55">
        <v>8</v>
      </c>
      <c r="AD1226" s="55"/>
      <c r="AE1226" s="55" t="s">
        <v>49</v>
      </c>
      <c r="AF1226" s="55" t="s">
        <v>50</v>
      </c>
      <c r="AG1226" s="55">
        <v>1.4807700000000001E-4</v>
      </c>
      <c r="AH1226" s="57" t="s">
        <v>44</v>
      </c>
    </row>
    <row r="1227" spans="1:34" x14ac:dyDescent="0.25">
      <c r="A1227" s="54">
        <v>9367411</v>
      </c>
      <c r="B1227" s="55"/>
      <c r="C1227" s="55"/>
      <c r="D1227" s="55">
        <v>98310213</v>
      </c>
      <c r="E1227" s="55"/>
      <c r="F1227" s="55">
        <v>300</v>
      </c>
      <c r="G1227" s="55">
        <v>137939414</v>
      </c>
      <c r="H1227" s="55"/>
      <c r="I1227" s="55">
        <v>2275050011</v>
      </c>
      <c r="J1227" s="55">
        <v>2</v>
      </c>
      <c r="K1227" s="55" t="s">
        <v>34</v>
      </c>
      <c r="L1227" s="55" t="s">
        <v>70</v>
      </c>
      <c r="M1227" s="55">
        <v>34021</v>
      </c>
      <c r="N1227" s="55"/>
      <c r="O1227" s="55" t="s">
        <v>121</v>
      </c>
      <c r="P1227" s="55">
        <v>48811</v>
      </c>
      <c r="Q1227" s="55" t="s">
        <v>37</v>
      </c>
      <c r="R1227" s="55" t="s">
        <v>38</v>
      </c>
      <c r="S1227" s="55"/>
      <c r="T1227" s="55"/>
      <c r="U1227" s="55" t="s">
        <v>38</v>
      </c>
      <c r="V1227" s="55">
        <v>40.276800000000001</v>
      </c>
      <c r="W1227" s="55">
        <v>-74.820800000000006</v>
      </c>
      <c r="X1227" s="55" t="s">
        <v>39</v>
      </c>
      <c r="Y1227" s="55" t="s">
        <v>122</v>
      </c>
      <c r="Z1227" s="55" t="s">
        <v>34</v>
      </c>
      <c r="AA1227" s="55">
        <v>0</v>
      </c>
      <c r="AB1227" s="55" t="s">
        <v>41</v>
      </c>
      <c r="AC1227" s="55">
        <v>8</v>
      </c>
      <c r="AD1227" s="55"/>
      <c r="AE1227" s="55" t="s">
        <v>49</v>
      </c>
      <c r="AF1227" s="55" t="s">
        <v>50</v>
      </c>
      <c r="AG1227" s="55">
        <v>2.8990100000000001</v>
      </c>
      <c r="AH1227" s="57" t="s">
        <v>44</v>
      </c>
    </row>
    <row r="1228" spans="1:34" x14ac:dyDescent="0.25">
      <c r="A1228" s="54">
        <v>9367411</v>
      </c>
      <c r="B1228" s="55"/>
      <c r="C1228" s="55"/>
      <c r="D1228" s="55">
        <v>98310213</v>
      </c>
      <c r="E1228" s="55"/>
      <c r="F1228" s="55">
        <v>300</v>
      </c>
      <c r="G1228" s="55">
        <v>166475714</v>
      </c>
      <c r="H1228" s="55"/>
      <c r="I1228" s="55">
        <v>2275050012</v>
      </c>
      <c r="J1228" s="55">
        <v>2</v>
      </c>
      <c r="K1228" s="55" t="s">
        <v>34</v>
      </c>
      <c r="L1228" s="55" t="s">
        <v>70</v>
      </c>
      <c r="M1228" s="55">
        <v>34021</v>
      </c>
      <c r="N1228" s="55"/>
      <c r="O1228" s="55" t="s">
        <v>121</v>
      </c>
      <c r="P1228" s="55">
        <v>48811</v>
      </c>
      <c r="Q1228" s="55" t="s">
        <v>37</v>
      </c>
      <c r="R1228" s="55" t="s">
        <v>38</v>
      </c>
      <c r="S1228" s="55"/>
      <c r="T1228" s="55"/>
      <c r="U1228" s="55" t="s">
        <v>38</v>
      </c>
      <c r="V1228" s="55">
        <v>40.276800000000001</v>
      </c>
      <c r="W1228" s="55">
        <v>-74.820800000000006</v>
      </c>
      <c r="X1228" s="55" t="s">
        <v>39</v>
      </c>
      <c r="Y1228" s="55" t="s">
        <v>122</v>
      </c>
      <c r="Z1228" s="55" t="s">
        <v>34</v>
      </c>
      <c r="AA1228" s="55">
        <v>0</v>
      </c>
      <c r="AB1228" s="55" t="s">
        <v>41</v>
      </c>
      <c r="AC1228" s="55">
        <v>8</v>
      </c>
      <c r="AD1228" s="55"/>
      <c r="AE1228" s="55" t="s">
        <v>49</v>
      </c>
      <c r="AF1228" s="55" t="s">
        <v>50</v>
      </c>
      <c r="AG1228" s="55">
        <v>1.83504E-4</v>
      </c>
      <c r="AH1228" s="57" t="s">
        <v>44</v>
      </c>
    </row>
    <row r="1229" spans="1:34" x14ac:dyDescent="0.25">
      <c r="A1229" s="54">
        <v>9367411</v>
      </c>
      <c r="B1229" s="55"/>
      <c r="C1229" s="55"/>
      <c r="D1229" s="55">
        <v>62536313</v>
      </c>
      <c r="E1229" s="55"/>
      <c r="F1229" s="55">
        <v>300</v>
      </c>
      <c r="G1229" s="55">
        <v>137938914</v>
      </c>
      <c r="H1229" s="55"/>
      <c r="I1229" s="55">
        <v>2275060011</v>
      </c>
      <c r="J1229" s="55">
        <v>2</v>
      </c>
      <c r="K1229" s="55" t="s">
        <v>34</v>
      </c>
      <c r="L1229" s="55" t="s">
        <v>70</v>
      </c>
      <c r="M1229" s="55">
        <v>34021</v>
      </c>
      <c r="N1229" s="55"/>
      <c r="O1229" s="55" t="s">
        <v>121</v>
      </c>
      <c r="P1229" s="55">
        <v>48811</v>
      </c>
      <c r="Q1229" s="55" t="s">
        <v>37</v>
      </c>
      <c r="R1229" s="55" t="s">
        <v>38</v>
      </c>
      <c r="S1229" s="55"/>
      <c r="T1229" s="55"/>
      <c r="U1229" s="55" t="s">
        <v>38</v>
      </c>
      <c r="V1229" s="55">
        <v>40.276800000000001</v>
      </c>
      <c r="W1229" s="55">
        <v>-74.820800000000006</v>
      </c>
      <c r="X1229" s="55" t="s">
        <v>39</v>
      </c>
      <c r="Y1229" s="55" t="s">
        <v>122</v>
      </c>
      <c r="Z1229" s="55" t="s">
        <v>34</v>
      </c>
      <c r="AA1229" s="55">
        <v>0</v>
      </c>
      <c r="AB1229" s="55" t="s">
        <v>41</v>
      </c>
      <c r="AC1229" s="55">
        <v>8</v>
      </c>
      <c r="AD1229" s="55"/>
      <c r="AE1229" s="55" t="s">
        <v>49</v>
      </c>
      <c r="AF1229" s="55" t="s">
        <v>50</v>
      </c>
      <c r="AG1229" s="55">
        <v>0.121557</v>
      </c>
      <c r="AH1229" s="57" t="s">
        <v>44</v>
      </c>
    </row>
    <row r="1230" spans="1:34" x14ac:dyDescent="0.25">
      <c r="A1230" s="54">
        <v>9367411</v>
      </c>
      <c r="B1230" s="55"/>
      <c r="C1230" s="55"/>
      <c r="D1230" s="55">
        <v>62536413</v>
      </c>
      <c r="E1230" s="55"/>
      <c r="F1230" s="55">
        <v>300</v>
      </c>
      <c r="G1230" s="55">
        <v>84003714</v>
      </c>
      <c r="H1230" s="55"/>
      <c r="I1230" s="55">
        <v>2267008005</v>
      </c>
      <c r="J1230" s="55">
        <v>2</v>
      </c>
      <c r="K1230" s="55" t="s">
        <v>34</v>
      </c>
      <c r="L1230" s="55" t="s">
        <v>70</v>
      </c>
      <c r="M1230" s="55">
        <v>34021</v>
      </c>
      <c r="N1230" s="55"/>
      <c r="O1230" s="55" t="s">
        <v>121</v>
      </c>
      <c r="P1230" s="55">
        <v>48811</v>
      </c>
      <c r="Q1230" s="55" t="s">
        <v>37</v>
      </c>
      <c r="R1230" s="55" t="s">
        <v>38</v>
      </c>
      <c r="S1230" s="55"/>
      <c r="T1230" s="55"/>
      <c r="U1230" s="55" t="s">
        <v>38</v>
      </c>
      <c r="V1230" s="55">
        <v>40.276800000000001</v>
      </c>
      <c r="W1230" s="55">
        <v>-74.820800000000006</v>
      </c>
      <c r="X1230" s="55" t="s">
        <v>39</v>
      </c>
      <c r="Y1230" s="55" t="s">
        <v>122</v>
      </c>
      <c r="Z1230" s="55" t="s">
        <v>34</v>
      </c>
      <c r="AA1230" s="55">
        <v>0</v>
      </c>
      <c r="AB1230" s="55" t="s">
        <v>41</v>
      </c>
      <c r="AC1230" s="55">
        <v>8</v>
      </c>
      <c r="AD1230" s="55"/>
      <c r="AE1230" s="55" t="s">
        <v>49</v>
      </c>
      <c r="AF1230" s="55" t="s">
        <v>50</v>
      </c>
      <c r="AG1230" s="55">
        <v>1.0985400000000001E-3</v>
      </c>
      <c r="AH1230" s="57" t="s">
        <v>44</v>
      </c>
    </row>
    <row r="1231" spans="1:34" x14ac:dyDescent="0.25">
      <c r="A1231" s="54">
        <v>9367411</v>
      </c>
      <c r="B1231" s="55"/>
      <c r="C1231" s="55"/>
      <c r="D1231" s="55">
        <v>62536413</v>
      </c>
      <c r="E1231" s="55"/>
      <c r="F1231" s="55">
        <v>300</v>
      </c>
      <c r="G1231" s="55">
        <v>84003614</v>
      </c>
      <c r="H1231" s="55"/>
      <c r="I1231" s="55">
        <v>2270008005</v>
      </c>
      <c r="J1231" s="55">
        <v>2</v>
      </c>
      <c r="K1231" s="55" t="s">
        <v>34</v>
      </c>
      <c r="L1231" s="55" t="s">
        <v>70</v>
      </c>
      <c r="M1231" s="55">
        <v>34021</v>
      </c>
      <c r="N1231" s="55"/>
      <c r="O1231" s="55" t="s">
        <v>121</v>
      </c>
      <c r="P1231" s="55">
        <v>48811</v>
      </c>
      <c r="Q1231" s="55" t="s">
        <v>37</v>
      </c>
      <c r="R1231" s="55" t="s">
        <v>38</v>
      </c>
      <c r="S1231" s="55"/>
      <c r="T1231" s="55"/>
      <c r="U1231" s="55" t="s">
        <v>38</v>
      </c>
      <c r="V1231" s="55">
        <v>40.276800000000001</v>
      </c>
      <c r="W1231" s="55">
        <v>-74.820800000000006</v>
      </c>
      <c r="X1231" s="55" t="s">
        <v>39</v>
      </c>
      <c r="Y1231" s="55" t="s">
        <v>122</v>
      </c>
      <c r="Z1231" s="55" t="s">
        <v>34</v>
      </c>
      <c r="AA1231" s="55">
        <v>0</v>
      </c>
      <c r="AB1231" s="55" t="s">
        <v>41</v>
      </c>
      <c r="AC1231" s="55">
        <v>8</v>
      </c>
      <c r="AD1231" s="55"/>
      <c r="AE1231" s="55" t="s">
        <v>49</v>
      </c>
      <c r="AF1231" s="55" t="s">
        <v>50</v>
      </c>
      <c r="AG1231" s="55">
        <v>5.3171200000000002E-2</v>
      </c>
      <c r="AH1231" s="57" t="s">
        <v>44</v>
      </c>
    </row>
    <row r="1232" spans="1:34" x14ac:dyDescent="0.25">
      <c r="A1232" s="54">
        <v>9367411</v>
      </c>
      <c r="B1232" s="55"/>
      <c r="C1232" s="55"/>
      <c r="D1232" s="55">
        <v>55218913</v>
      </c>
      <c r="E1232" s="55"/>
      <c r="F1232" s="55">
        <v>300</v>
      </c>
      <c r="G1232" s="55">
        <v>166475114</v>
      </c>
      <c r="H1232" s="55"/>
      <c r="I1232" s="55">
        <v>2275020000</v>
      </c>
      <c r="J1232" s="55">
        <v>2</v>
      </c>
      <c r="K1232" s="55" t="s">
        <v>34</v>
      </c>
      <c r="L1232" s="55" t="s">
        <v>70</v>
      </c>
      <c r="M1232" s="55">
        <v>34021</v>
      </c>
      <c r="N1232" s="55"/>
      <c r="O1232" s="55" t="s">
        <v>121</v>
      </c>
      <c r="P1232" s="55">
        <v>48811</v>
      </c>
      <c r="Q1232" s="55" t="s">
        <v>37</v>
      </c>
      <c r="R1232" s="55" t="s">
        <v>38</v>
      </c>
      <c r="S1232" s="55"/>
      <c r="T1232" s="55"/>
      <c r="U1232" s="55" t="s">
        <v>38</v>
      </c>
      <c r="V1232" s="55">
        <v>40.276800000000001</v>
      </c>
      <c r="W1232" s="55">
        <v>-74.820800000000006</v>
      </c>
      <c r="X1232" s="55" t="s">
        <v>39</v>
      </c>
      <c r="Y1232" s="55" t="s">
        <v>122</v>
      </c>
      <c r="Z1232" s="55" t="s">
        <v>34</v>
      </c>
      <c r="AA1232" s="55">
        <v>0</v>
      </c>
      <c r="AB1232" s="55" t="s">
        <v>41</v>
      </c>
      <c r="AC1232" s="55">
        <v>8</v>
      </c>
      <c r="AD1232" s="55"/>
      <c r="AE1232" s="55" t="s">
        <v>49</v>
      </c>
      <c r="AF1232" s="55" t="s">
        <v>50</v>
      </c>
      <c r="AG1232" s="55">
        <v>7.7068000000000004E-4</v>
      </c>
      <c r="AH1232" s="57" t="s">
        <v>44</v>
      </c>
    </row>
    <row r="1233" spans="1:34" x14ac:dyDescent="0.25">
      <c r="A1233" s="54">
        <v>9367411</v>
      </c>
      <c r="B1233" s="55"/>
      <c r="C1233" s="55"/>
      <c r="D1233" s="55">
        <v>62536113</v>
      </c>
      <c r="E1233" s="55"/>
      <c r="F1233" s="55">
        <v>300</v>
      </c>
      <c r="G1233" s="55">
        <v>173356114</v>
      </c>
      <c r="H1233" s="55"/>
      <c r="I1233" s="55">
        <v>2275070000</v>
      </c>
      <c r="J1233" s="55">
        <v>2</v>
      </c>
      <c r="K1233" s="55" t="s">
        <v>34</v>
      </c>
      <c r="L1233" s="55" t="s">
        <v>70</v>
      </c>
      <c r="M1233" s="55">
        <v>34021</v>
      </c>
      <c r="N1233" s="55"/>
      <c r="O1233" s="55" t="s">
        <v>121</v>
      </c>
      <c r="P1233" s="55">
        <v>48811</v>
      </c>
      <c r="Q1233" s="55" t="s">
        <v>37</v>
      </c>
      <c r="R1233" s="55" t="s">
        <v>38</v>
      </c>
      <c r="S1233" s="55"/>
      <c r="T1233" s="55"/>
      <c r="U1233" s="55" t="s">
        <v>38</v>
      </c>
      <c r="V1233" s="55">
        <v>40.276800000000001</v>
      </c>
      <c r="W1233" s="55">
        <v>-74.820800000000006</v>
      </c>
      <c r="X1233" s="55" t="s">
        <v>39</v>
      </c>
      <c r="Y1233" s="55" t="s">
        <v>122</v>
      </c>
      <c r="Z1233" s="55" t="s">
        <v>34</v>
      </c>
      <c r="AA1233" s="55">
        <v>0</v>
      </c>
      <c r="AB1233" s="55" t="s">
        <v>41</v>
      </c>
      <c r="AC1233" s="55">
        <v>8</v>
      </c>
      <c r="AD1233" s="55"/>
      <c r="AE1233" s="55" t="s">
        <v>49</v>
      </c>
      <c r="AF1233" s="55" t="s">
        <v>50</v>
      </c>
      <c r="AG1233" s="55">
        <v>9.1333999999999999E-2</v>
      </c>
      <c r="AH1233" s="57" t="s">
        <v>44</v>
      </c>
    </row>
    <row r="1234" spans="1:34" x14ac:dyDescent="0.25">
      <c r="A1234" s="54">
        <v>9367411</v>
      </c>
      <c r="B1234" s="55"/>
      <c r="C1234" s="55"/>
      <c r="D1234" s="55">
        <v>55218913</v>
      </c>
      <c r="E1234" s="55"/>
      <c r="F1234" s="55">
        <v>300</v>
      </c>
      <c r="G1234" s="55">
        <v>166475314</v>
      </c>
      <c r="H1234" s="55"/>
      <c r="I1234" s="55">
        <v>2275020000</v>
      </c>
      <c r="J1234" s="55">
        <v>2</v>
      </c>
      <c r="K1234" s="55" t="s">
        <v>34</v>
      </c>
      <c r="L1234" s="55" t="s">
        <v>70</v>
      </c>
      <c r="M1234" s="55">
        <v>34021</v>
      </c>
      <c r="N1234" s="55"/>
      <c r="O1234" s="55" t="s">
        <v>121</v>
      </c>
      <c r="P1234" s="55">
        <v>48811</v>
      </c>
      <c r="Q1234" s="55" t="s">
        <v>37</v>
      </c>
      <c r="R1234" s="55" t="s">
        <v>38</v>
      </c>
      <c r="S1234" s="55"/>
      <c r="T1234" s="55"/>
      <c r="U1234" s="55" t="s">
        <v>38</v>
      </c>
      <c r="V1234" s="55">
        <v>40.276800000000001</v>
      </c>
      <c r="W1234" s="55">
        <v>-74.820800000000006</v>
      </c>
      <c r="X1234" s="55" t="s">
        <v>39</v>
      </c>
      <c r="Y1234" s="55" t="s">
        <v>122</v>
      </c>
      <c r="Z1234" s="55" t="s">
        <v>34</v>
      </c>
      <c r="AA1234" s="55">
        <v>0</v>
      </c>
      <c r="AB1234" s="55" t="s">
        <v>41</v>
      </c>
      <c r="AC1234" s="55">
        <v>8</v>
      </c>
      <c r="AD1234" s="55"/>
      <c r="AE1234" s="55" t="s">
        <v>49</v>
      </c>
      <c r="AF1234" s="55" t="s">
        <v>50</v>
      </c>
      <c r="AG1234" s="55">
        <v>6.0271399999999996E-4</v>
      </c>
      <c r="AH1234" s="57" t="s">
        <v>44</v>
      </c>
    </row>
    <row r="1235" spans="1:34" x14ac:dyDescent="0.25">
      <c r="A1235" s="54">
        <v>9367411</v>
      </c>
      <c r="B1235" s="55"/>
      <c r="C1235" s="55"/>
      <c r="D1235" s="55">
        <v>62536313</v>
      </c>
      <c r="E1235" s="55"/>
      <c r="F1235" s="55">
        <v>300</v>
      </c>
      <c r="G1235" s="55">
        <v>137938914</v>
      </c>
      <c r="H1235" s="55"/>
      <c r="I1235" s="55">
        <v>2275060011</v>
      </c>
      <c r="J1235" s="55">
        <v>2</v>
      </c>
      <c r="K1235" s="55" t="s">
        <v>34</v>
      </c>
      <c r="L1235" s="55" t="s">
        <v>70</v>
      </c>
      <c r="M1235" s="55">
        <v>34021</v>
      </c>
      <c r="N1235" s="55"/>
      <c r="O1235" s="55" t="s">
        <v>121</v>
      </c>
      <c r="P1235" s="55">
        <v>48811</v>
      </c>
      <c r="Q1235" s="55" t="s">
        <v>37</v>
      </c>
      <c r="R1235" s="55" t="s">
        <v>38</v>
      </c>
      <c r="S1235" s="55"/>
      <c r="T1235" s="55"/>
      <c r="U1235" s="55" t="s">
        <v>38</v>
      </c>
      <c r="V1235" s="55">
        <v>40.276800000000001</v>
      </c>
      <c r="W1235" s="55">
        <v>-74.820800000000006</v>
      </c>
      <c r="X1235" s="55" t="s">
        <v>39</v>
      </c>
      <c r="Y1235" s="55" t="s">
        <v>122</v>
      </c>
      <c r="Z1235" s="55" t="s">
        <v>34</v>
      </c>
      <c r="AA1235" s="55">
        <v>0</v>
      </c>
      <c r="AB1235" s="55" t="s">
        <v>41</v>
      </c>
      <c r="AC1235" s="55">
        <v>8</v>
      </c>
      <c r="AD1235" s="55"/>
      <c r="AE1235" s="55" t="s">
        <v>51</v>
      </c>
      <c r="AF1235" s="55" t="s">
        <v>52</v>
      </c>
      <c r="AG1235" s="55">
        <v>3.1833399999999998E-2</v>
      </c>
      <c r="AH1235" s="57" t="s">
        <v>44</v>
      </c>
    </row>
    <row r="1236" spans="1:34" x14ac:dyDescent="0.25">
      <c r="A1236" s="54">
        <v>9367411</v>
      </c>
      <c r="B1236" s="55"/>
      <c r="C1236" s="55"/>
      <c r="D1236" s="55">
        <v>62536413</v>
      </c>
      <c r="E1236" s="55"/>
      <c r="F1236" s="55">
        <v>300</v>
      </c>
      <c r="G1236" s="55">
        <v>84003614</v>
      </c>
      <c r="H1236" s="55"/>
      <c r="I1236" s="55">
        <v>2270008005</v>
      </c>
      <c r="J1236" s="55">
        <v>2</v>
      </c>
      <c r="K1236" s="55" t="s">
        <v>34</v>
      </c>
      <c r="L1236" s="55" t="s">
        <v>70</v>
      </c>
      <c r="M1236" s="55">
        <v>34021</v>
      </c>
      <c r="N1236" s="55"/>
      <c r="O1236" s="55" t="s">
        <v>121</v>
      </c>
      <c r="P1236" s="55">
        <v>48811</v>
      </c>
      <c r="Q1236" s="55" t="s">
        <v>37</v>
      </c>
      <c r="R1236" s="55" t="s">
        <v>38</v>
      </c>
      <c r="S1236" s="55"/>
      <c r="T1236" s="55"/>
      <c r="U1236" s="55" t="s">
        <v>38</v>
      </c>
      <c r="V1236" s="55">
        <v>40.276800000000001</v>
      </c>
      <c r="W1236" s="55">
        <v>-74.820800000000006</v>
      </c>
      <c r="X1236" s="55" t="s">
        <v>39</v>
      </c>
      <c r="Y1236" s="55" t="s">
        <v>122</v>
      </c>
      <c r="Z1236" s="55" t="s">
        <v>34</v>
      </c>
      <c r="AA1236" s="55">
        <v>0</v>
      </c>
      <c r="AB1236" s="55" t="s">
        <v>41</v>
      </c>
      <c r="AC1236" s="55">
        <v>8</v>
      </c>
      <c r="AD1236" s="55"/>
      <c r="AE1236" s="55" t="s">
        <v>51</v>
      </c>
      <c r="AF1236" s="55" t="s">
        <v>52</v>
      </c>
      <c r="AG1236" s="55">
        <v>1.5921799999999999</v>
      </c>
      <c r="AH1236" s="57" t="s">
        <v>44</v>
      </c>
    </row>
    <row r="1237" spans="1:34" x14ac:dyDescent="0.25">
      <c r="A1237" s="54">
        <v>9367411</v>
      </c>
      <c r="B1237" s="55"/>
      <c r="C1237" s="55"/>
      <c r="D1237" s="55">
        <v>55218913</v>
      </c>
      <c r="E1237" s="55"/>
      <c r="F1237" s="55">
        <v>300</v>
      </c>
      <c r="G1237" s="55">
        <v>166475314</v>
      </c>
      <c r="H1237" s="55"/>
      <c r="I1237" s="55">
        <v>2275020000</v>
      </c>
      <c r="J1237" s="55">
        <v>2</v>
      </c>
      <c r="K1237" s="55" t="s">
        <v>34</v>
      </c>
      <c r="L1237" s="55" t="s">
        <v>70</v>
      </c>
      <c r="M1237" s="55">
        <v>34021</v>
      </c>
      <c r="N1237" s="55"/>
      <c r="O1237" s="55" t="s">
        <v>121</v>
      </c>
      <c r="P1237" s="55">
        <v>48811</v>
      </c>
      <c r="Q1237" s="55" t="s">
        <v>37</v>
      </c>
      <c r="R1237" s="55" t="s">
        <v>38</v>
      </c>
      <c r="S1237" s="55"/>
      <c r="T1237" s="55"/>
      <c r="U1237" s="55" t="s">
        <v>38</v>
      </c>
      <c r="V1237" s="55">
        <v>40.276800000000001</v>
      </c>
      <c r="W1237" s="55">
        <v>-74.820800000000006</v>
      </c>
      <c r="X1237" s="55" t="s">
        <v>39</v>
      </c>
      <c r="Y1237" s="55" t="s">
        <v>122</v>
      </c>
      <c r="Z1237" s="55" t="s">
        <v>34</v>
      </c>
      <c r="AA1237" s="55">
        <v>0</v>
      </c>
      <c r="AB1237" s="55" t="s">
        <v>41</v>
      </c>
      <c r="AC1237" s="55">
        <v>8</v>
      </c>
      <c r="AD1237" s="55"/>
      <c r="AE1237" s="55" t="s">
        <v>51</v>
      </c>
      <c r="AF1237" s="55" t="s">
        <v>52</v>
      </c>
      <c r="AG1237" s="55">
        <v>3.2578000000000003E-2</v>
      </c>
      <c r="AH1237" s="57" t="s">
        <v>44</v>
      </c>
    </row>
    <row r="1238" spans="1:34" x14ac:dyDescent="0.25">
      <c r="A1238" s="54">
        <v>9367411</v>
      </c>
      <c r="B1238" s="55"/>
      <c r="C1238" s="55"/>
      <c r="D1238" s="55">
        <v>98310213</v>
      </c>
      <c r="E1238" s="55"/>
      <c r="F1238" s="55">
        <v>300</v>
      </c>
      <c r="G1238" s="55">
        <v>166475914</v>
      </c>
      <c r="H1238" s="55"/>
      <c r="I1238" s="55">
        <v>2275050012</v>
      </c>
      <c r="J1238" s="55">
        <v>2</v>
      </c>
      <c r="K1238" s="55" t="s">
        <v>34</v>
      </c>
      <c r="L1238" s="55" t="s">
        <v>70</v>
      </c>
      <c r="M1238" s="55">
        <v>34021</v>
      </c>
      <c r="N1238" s="55"/>
      <c r="O1238" s="55" t="s">
        <v>121</v>
      </c>
      <c r="P1238" s="55">
        <v>48811</v>
      </c>
      <c r="Q1238" s="55" t="s">
        <v>37</v>
      </c>
      <c r="R1238" s="55" t="s">
        <v>38</v>
      </c>
      <c r="S1238" s="55"/>
      <c r="T1238" s="55"/>
      <c r="U1238" s="55" t="s">
        <v>38</v>
      </c>
      <c r="V1238" s="55">
        <v>40.276800000000001</v>
      </c>
      <c r="W1238" s="55">
        <v>-74.820800000000006</v>
      </c>
      <c r="X1238" s="55" t="s">
        <v>39</v>
      </c>
      <c r="Y1238" s="55" t="s">
        <v>122</v>
      </c>
      <c r="Z1238" s="55" t="s">
        <v>34</v>
      </c>
      <c r="AA1238" s="55">
        <v>0</v>
      </c>
      <c r="AB1238" s="55" t="s">
        <v>41</v>
      </c>
      <c r="AC1238" s="55">
        <v>8</v>
      </c>
      <c r="AD1238" s="55"/>
      <c r="AE1238" s="55" t="s">
        <v>51</v>
      </c>
      <c r="AF1238" s="55" t="s">
        <v>52</v>
      </c>
      <c r="AG1238" s="55">
        <v>2.4993900000000002E-3</v>
      </c>
      <c r="AH1238" s="57" t="s">
        <v>44</v>
      </c>
    </row>
    <row r="1239" spans="1:34" x14ac:dyDescent="0.25">
      <c r="A1239" s="54">
        <v>9367411</v>
      </c>
      <c r="B1239" s="55"/>
      <c r="C1239" s="55"/>
      <c r="D1239" s="55">
        <v>62536113</v>
      </c>
      <c r="E1239" s="55"/>
      <c r="F1239" s="55">
        <v>300</v>
      </c>
      <c r="G1239" s="55">
        <v>145763214</v>
      </c>
      <c r="H1239" s="55"/>
      <c r="I1239" s="55">
        <v>2275070000</v>
      </c>
      <c r="J1239" s="55">
        <v>2</v>
      </c>
      <c r="K1239" s="55" t="s">
        <v>34</v>
      </c>
      <c r="L1239" s="55" t="s">
        <v>70</v>
      </c>
      <c r="M1239" s="55">
        <v>34021</v>
      </c>
      <c r="N1239" s="55"/>
      <c r="O1239" s="55" t="s">
        <v>121</v>
      </c>
      <c r="P1239" s="55">
        <v>48811</v>
      </c>
      <c r="Q1239" s="55" t="s">
        <v>37</v>
      </c>
      <c r="R1239" s="55" t="s">
        <v>38</v>
      </c>
      <c r="S1239" s="55"/>
      <c r="T1239" s="55"/>
      <c r="U1239" s="55" t="s">
        <v>38</v>
      </c>
      <c r="V1239" s="55">
        <v>40.276800000000001</v>
      </c>
      <c r="W1239" s="55">
        <v>-74.820800000000006</v>
      </c>
      <c r="X1239" s="55" t="s">
        <v>39</v>
      </c>
      <c r="Y1239" s="55" t="s">
        <v>122</v>
      </c>
      <c r="Z1239" s="55" t="s">
        <v>34</v>
      </c>
      <c r="AA1239" s="55">
        <v>0</v>
      </c>
      <c r="AB1239" s="55" t="s">
        <v>41</v>
      </c>
      <c r="AC1239" s="55">
        <v>8</v>
      </c>
      <c r="AD1239" s="55"/>
      <c r="AE1239" s="55" t="s">
        <v>51</v>
      </c>
      <c r="AF1239" s="55" t="s">
        <v>52</v>
      </c>
      <c r="AG1239" s="55">
        <v>1.4806800000000001E-4</v>
      </c>
      <c r="AH1239" s="57" t="s">
        <v>44</v>
      </c>
    </row>
    <row r="1240" spans="1:34" x14ac:dyDescent="0.25">
      <c r="A1240" s="54">
        <v>9367411</v>
      </c>
      <c r="B1240" s="55"/>
      <c r="C1240" s="55"/>
      <c r="D1240" s="55">
        <v>62536113</v>
      </c>
      <c r="E1240" s="55"/>
      <c r="F1240" s="55">
        <v>300</v>
      </c>
      <c r="G1240" s="55">
        <v>173356214</v>
      </c>
      <c r="H1240" s="55"/>
      <c r="I1240" s="55">
        <v>2275070000</v>
      </c>
      <c r="J1240" s="55">
        <v>2</v>
      </c>
      <c r="K1240" s="55" t="s">
        <v>34</v>
      </c>
      <c r="L1240" s="55" t="s">
        <v>70</v>
      </c>
      <c r="M1240" s="55">
        <v>34021</v>
      </c>
      <c r="N1240" s="55"/>
      <c r="O1240" s="55" t="s">
        <v>121</v>
      </c>
      <c r="P1240" s="55">
        <v>48811</v>
      </c>
      <c r="Q1240" s="55" t="s">
        <v>37</v>
      </c>
      <c r="R1240" s="55" t="s">
        <v>38</v>
      </c>
      <c r="S1240" s="55"/>
      <c r="T1240" s="55"/>
      <c r="U1240" s="55" t="s">
        <v>38</v>
      </c>
      <c r="V1240" s="55">
        <v>40.276800000000001</v>
      </c>
      <c r="W1240" s="55">
        <v>-74.820800000000006</v>
      </c>
      <c r="X1240" s="55" t="s">
        <v>39</v>
      </c>
      <c r="Y1240" s="55" t="s">
        <v>122</v>
      </c>
      <c r="Z1240" s="55" t="s">
        <v>34</v>
      </c>
      <c r="AA1240" s="55">
        <v>0</v>
      </c>
      <c r="AB1240" s="55" t="s">
        <v>41</v>
      </c>
      <c r="AC1240" s="55">
        <v>8</v>
      </c>
      <c r="AD1240" s="55"/>
      <c r="AE1240" s="55" t="s">
        <v>51</v>
      </c>
      <c r="AF1240" s="55" t="s">
        <v>52</v>
      </c>
      <c r="AG1240" s="55">
        <v>1.4508699999999999E-3</v>
      </c>
      <c r="AH1240" s="57" t="s">
        <v>44</v>
      </c>
    </row>
    <row r="1241" spans="1:34" x14ac:dyDescent="0.25">
      <c r="A1241" s="54">
        <v>9367411</v>
      </c>
      <c r="B1241" s="55"/>
      <c r="C1241" s="55"/>
      <c r="D1241" s="55">
        <v>98310213</v>
      </c>
      <c r="E1241" s="55"/>
      <c r="F1241" s="55">
        <v>300</v>
      </c>
      <c r="G1241" s="55">
        <v>166476014</v>
      </c>
      <c r="H1241" s="55"/>
      <c r="I1241" s="55">
        <v>2275050012</v>
      </c>
      <c r="J1241" s="55">
        <v>2</v>
      </c>
      <c r="K1241" s="55" t="s">
        <v>34</v>
      </c>
      <c r="L1241" s="55" t="s">
        <v>70</v>
      </c>
      <c r="M1241" s="55">
        <v>34021</v>
      </c>
      <c r="N1241" s="55"/>
      <c r="O1241" s="55" t="s">
        <v>121</v>
      </c>
      <c r="P1241" s="55">
        <v>48811</v>
      </c>
      <c r="Q1241" s="55" t="s">
        <v>37</v>
      </c>
      <c r="R1241" s="55" t="s">
        <v>38</v>
      </c>
      <c r="S1241" s="55"/>
      <c r="T1241" s="55"/>
      <c r="U1241" s="55" t="s">
        <v>38</v>
      </c>
      <c r="V1241" s="55">
        <v>40.276800000000001</v>
      </c>
      <c r="W1241" s="55">
        <v>-74.820800000000006</v>
      </c>
      <c r="X1241" s="55" t="s">
        <v>39</v>
      </c>
      <c r="Y1241" s="55" t="s">
        <v>122</v>
      </c>
      <c r="Z1241" s="55" t="s">
        <v>34</v>
      </c>
      <c r="AA1241" s="55">
        <v>0</v>
      </c>
      <c r="AB1241" s="55" t="s">
        <v>41</v>
      </c>
      <c r="AC1241" s="55">
        <v>8</v>
      </c>
      <c r="AD1241" s="55"/>
      <c r="AE1241" s="55" t="s">
        <v>51</v>
      </c>
      <c r="AF1241" s="55" t="s">
        <v>52</v>
      </c>
      <c r="AG1241" s="55">
        <v>3.1193599999999998E-3</v>
      </c>
      <c r="AH1241" s="57" t="s">
        <v>44</v>
      </c>
    </row>
    <row r="1242" spans="1:34" x14ac:dyDescent="0.25">
      <c r="A1242" s="54">
        <v>9367411</v>
      </c>
      <c r="B1242" s="55"/>
      <c r="C1242" s="55"/>
      <c r="D1242" s="55">
        <v>55218913</v>
      </c>
      <c r="E1242" s="55"/>
      <c r="F1242" s="55">
        <v>300</v>
      </c>
      <c r="G1242" s="55">
        <v>166475414</v>
      </c>
      <c r="H1242" s="55"/>
      <c r="I1242" s="55">
        <v>2275020000</v>
      </c>
      <c r="J1242" s="55">
        <v>2</v>
      </c>
      <c r="K1242" s="55" t="s">
        <v>34</v>
      </c>
      <c r="L1242" s="55" t="s">
        <v>70</v>
      </c>
      <c r="M1242" s="55">
        <v>34021</v>
      </c>
      <c r="N1242" s="55"/>
      <c r="O1242" s="55" t="s">
        <v>121</v>
      </c>
      <c r="P1242" s="55">
        <v>48811</v>
      </c>
      <c r="Q1242" s="55" t="s">
        <v>37</v>
      </c>
      <c r="R1242" s="55" t="s">
        <v>38</v>
      </c>
      <c r="S1242" s="55"/>
      <c r="T1242" s="55"/>
      <c r="U1242" s="55" t="s">
        <v>38</v>
      </c>
      <c r="V1242" s="55">
        <v>40.276800000000001</v>
      </c>
      <c r="W1242" s="55">
        <v>-74.820800000000006</v>
      </c>
      <c r="X1242" s="55" t="s">
        <v>39</v>
      </c>
      <c r="Y1242" s="55" t="s">
        <v>122</v>
      </c>
      <c r="Z1242" s="55" t="s">
        <v>34</v>
      </c>
      <c r="AA1242" s="55">
        <v>0</v>
      </c>
      <c r="AB1242" s="55" t="s">
        <v>41</v>
      </c>
      <c r="AC1242" s="55">
        <v>8</v>
      </c>
      <c r="AD1242" s="55"/>
      <c r="AE1242" s="55" t="s">
        <v>51</v>
      </c>
      <c r="AF1242" s="55" t="s">
        <v>52</v>
      </c>
      <c r="AG1242" s="55">
        <v>2.1258099999999999E-2</v>
      </c>
      <c r="AH1242" s="57" t="s">
        <v>44</v>
      </c>
    </row>
    <row r="1243" spans="1:34" x14ac:dyDescent="0.25">
      <c r="A1243" s="54">
        <v>9367411</v>
      </c>
      <c r="B1243" s="55"/>
      <c r="C1243" s="55"/>
      <c r="D1243" s="55">
        <v>62536313</v>
      </c>
      <c r="E1243" s="55"/>
      <c r="F1243" s="55">
        <v>300</v>
      </c>
      <c r="G1243" s="55">
        <v>137939214</v>
      </c>
      <c r="H1243" s="55"/>
      <c r="I1243" s="55">
        <v>2275060012</v>
      </c>
      <c r="J1243" s="55">
        <v>2</v>
      </c>
      <c r="K1243" s="55" t="s">
        <v>34</v>
      </c>
      <c r="L1243" s="55" t="s">
        <v>70</v>
      </c>
      <c r="M1243" s="55">
        <v>34021</v>
      </c>
      <c r="N1243" s="55"/>
      <c r="O1243" s="55" t="s">
        <v>121</v>
      </c>
      <c r="P1243" s="55">
        <v>48811</v>
      </c>
      <c r="Q1243" s="55" t="s">
        <v>37</v>
      </c>
      <c r="R1243" s="55" t="s">
        <v>38</v>
      </c>
      <c r="S1243" s="55"/>
      <c r="T1243" s="55"/>
      <c r="U1243" s="55" t="s">
        <v>38</v>
      </c>
      <c r="V1243" s="55">
        <v>40.276800000000001</v>
      </c>
      <c r="W1243" s="55">
        <v>-74.820800000000006</v>
      </c>
      <c r="X1243" s="55" t="s">
        <v>39</v>
      </c>
      <c r="Y1243" s="55" t="s">
        <v>122</v>
      </c>
      <c r="Z1243" s="55" t="s">
        <v>34</v>
      </c>
      <c r="AA1243" s="55">
        <v>0</v>
      </c>
      <c r="AB1243" s="55" t="s">
        <v>41</v>
      </c>
      <c r="AC1243" s="55">
        <v>8</v>
      </c>
      <c r="AD1243" s="55"/>
      <c r="AE1243" s="55" t="s">
        <v>51</v>
      </c>
      <c r="AF1243" s="55" t="s">
        <v>52</v>
      </c>
      <c r="AG1243" s="55">
        <v>0.55905300000000002</v>
      </c>
      <c r="AH1243" s="57" t="s">
        <v>44</v>
      </c>
    </row>
    <row r="1244" spans="1:34" x14ac:dyDescent="0.25">
      <c r="A1244" s="54">
        <v>9367411</v>
      </c>
      <c r="B1244" s="55"/>
      <c r="C1244" s="55"/>
      <c r="D1244" s="55">
        <v>62536113</v>
      </c>
      <c r="E1244" s="55"/>
      <c r="F1244" s="55">
        <v>300</v>
      </c>
      <c r="G1244" s="55">
        <v>173356014</v>
      </c>
      <c r="H1244" s="55"/>
      <c r="I1244" s="55">
        <v>2275070000</v>
      </c>
      <c r="J1244" s="55">
        <v>2</v>
      </c>
      <c r="K1244" s="55" t="s">
        <v>34</v>
      </c>
      <c r="L1244" s="55" t="s">
        <v>70</v>
      </c>
      <c r="M1244" s="55">
        <v>34021</v>
      </c>
      <c r="N1244" s="55"/>
      <c r="O1244" s="55" t="s">
        <v>121</v>
      </c>
      <c r="P1244" s="55">
        <v>48811</v>
      </c>
      <c r="Q1244" s="55" t="s">
        <v>37</v>
      </c>
      <c r="R1244" s="55" t="s">
        <v>38</v>
      </c>
      <c r="S1244" s="55"/>
      <c r="T1244" s="55"/>
      <c r="U1244" s="55" t="s">
        <v>38</v>
      </c>
      <c r="V1244" s="55">
        <v>40.276800000000001</v>
      </c>
      <c r="W1244" s="55">
        <v>-74.820800000000006</v>
      </c>
      <c r="X1244" s="55" t="s">
        <v>39</v>
      </c>
      <c r="Y1244" s="55" t="s">
        <v>122</v>
      </c>
      <c r="Z1244" s="55" t="s">
        <v>34</v>
      </c>
      <c r="AA1244" s="55">
        <v>0</v>
      </c>
      <c r="AB1244" s="55" t="s">
        <v>41</v>
      </c>
      <c r="AC1244" s="55">
        <v>8</v>
      </c>
      <c r="AD1244" s="55"/>
      <c r="AE1244" s="55" t="s">
        <v>51</v>
      </c>
      <c r="AF1244" s="55" t="s">
        <v>52</v>
      </c>
      <c r="AG1244" s="55">
        <v>1.4674499999999999E-3</v>
      </c>
      <c r="AH1244" s="57" t="s">
        <v>44</v>
      </c>
    </row>
    <row r="1245" spans="1:34" x14ac:dyDescent="0.25">
      <c r="A1245" s="54">
        <v>9367411</v>
      </c>
      <c r="B1245" s="55"/>
      <c r="C1245" s="55"/>
      <c r="D1245" s="55">
        <v>62536113</v>
      </c>
      <c r="E1245" s="55"/>
      <c r="F1245" s="55">
        <v>300</v>
      </c>
      <c r="G1245" s="55">
        <v>173356314</v>
      </c>
      <c r="H1245" s="55"/>
      <c r="I1245" s="55">
        <v>2275070000</v>
      </c>
      <c r="J1245" s="55">
        <v>2</v>
      </c>
      <c r="K1245" s="55" t="s">
        <v>34</v>
      </c>
      <c r="L1245" s="55" t="s">
        <v>70</v>
      </c>
      <c r="M1245" s="55">
        <v>34021</v>
      </c>
      <c r="N1245" s="55"/>
      <c r="O1245" s="55" t="s">
        <v>121</v>
      </c>
      <c r="P1245" s="55">
        <v>48811</v>
      </c>
      <c r="Q1245" s="55" t="s">
        <v>37</v>
      </c>
      <c r="R1245" s="55" t="s">
        <v>38</v>
      </c>
      <c r="S1245" s="55"/>
      <c r="T1245" s="55"/>
      <c r="U1245" s="55" t="s">
        <v>38</v>
      </c>
      <c r="V1245" s="55">
        <v>40.276800000000001</v>
      </c>
      <c r="W1245" s="55">
        <v>-74.820800000000006</v>
      </c>
      <c r="X1245" s="55" t="s">
        <v>39</v>
      </c>
      <c r="Y1245" s="55" t="s">
        <v>122</v>
      </c>
      <c r="Z1245" s="55" t="s">
        <v>34</v>
      </c>
      <c r="AA1245" s="55">
        <v>0</v>
      </c>
      <c r="AB1245" s="55" t="s">
        <v>41</v>
      </c>
      <c r="AC1245" s="55">
        <v>8</v>
      </c>
      <c r="AD1245" s="55"/>
      <c r="AE1245" s="55" t="s">
        <v>51</v>
      </c>
      <c r="AF1245" s="55" t="s">
        <v>52</v>
      </c>
      <c r="AG1245" s="55">
        <v>4.84327E-4</v>
      </c>
      <c r="AH1245" s="57" t="s">
        <v>44</v>
      </c>
    </row>
    <row r="1246" spans="1:34" x14ac:dyDescent="0.25">
      <c r="A1246" s="54">
        <v>9367411</v>
      </c>
      <c r="B1246" s="55"/>
      <c r="C1246" s="55"/>
      <c r="D1246" s="55">
        <v>55218913</v>
      </c>
      <c r="E1246" s="55"/>
      <c r="F1246" s="55">
        <v>300</v>
      </c>
      <c r="G1246" s="55">
        <v>166475214</v>
      </c>
      <c r="H1246" s="55"/>
      <c r="I1246" s="55">
        <v>2275020000</v>
      </c>
      <c r="J1246" s="55">
        <v>2</v>
      </c>
      <c r="K1246" s="55" t="s">
        <v>34</v>
      </c>
      <c r="L1246" s="55" t="s">
        <v>70</v>
      </c>
      <c r="M1246" s="55">
        <v>34021</v>
      </c>
      <c r="N1246" s="55"/>
      <c r="O1246" s="55" t="s">
        <v>121</v>
      </c>
      <c r="P1246" s="55">
        <v>48811</v>
      </c>
      <c r="Q1246" s="55" t="s">
        <v>37</v>
      </c>
      <c r="R1246" s="55" t="s">
        <v>38</v>
      </c>
      <c r="S1246" s="55"/>
      <c r="T1246" s="55"/>
      <c r="U1246" s="55" t="s">
        <v>38</v>
      </c>
      <c r="V1246" s="55">
        <v>40.276800000000001</v>
      </c>
      <c r="W1246" s="55">
        <v>-74.820800000000006</v>
      </c>
      <c r="X1246" s="55" t="s">
        <v>39</v>
      </c>
      <c r="Y1246" s="55" t="s">
        <v>122</v>
      </c>
      <c r="Z1246" s="55" t="s">
        <v>34</v>
      </c>
      <c r="AA1246" s="55">
        <v>0</v>
      </c>
      <c r="AB1246" s="55" t="s">
        <v>41</v>
      </c>
      <c r="AC1246" s="55">
        <v>8</v>
      </c>
      <c r="AD1246" s="55"/>
      <c r="AE1246" s="55" t="s">
        <v>51</v>
      </c>
      <c r="AF1246" s="55" t="s">
        <v>52</v>
      </c>
      <c r="AG1246" s="55">
        <v>41.811900000000001</v>
      </c>
      <c r="AH1246" s="57" t="s">
        <v>44</v>
      </c>
    </row>
    <row r="1247" spans="1:34" x14ac:dyDescent="0.25">
      <c r="A1247" s="54">
        <v>9367411</v>
      </c>
      <c r="B1247" s="55"/>
      <c r="C1247" s="55"/>
      <c r="D1247" s="55">
        <v>62536413</v>
      </c>
      <c r="E1247" s="55"/>
      <c r="F1247" s="55">
        <v>300</v>
      </c>
      <c r="G1247" s="55">
        <v>84003714</v>
      </c>
      <c r="H1247" s="55"/>
      <c r="I1247" s="55">
        <v>2267008005</v>
      </c>
      <c r="J1247" s="55">
        <v>2</v>
      </c>
      <c r="K1247" s="55" t="s">
        <v>34</v>
      </c>
      <c r="L1247" s="55" t="s">
        <v>70</v>
      </c>
      <c r="M1247" s="55">
        <v>34021</v>
      </c>
      <c r="N1247" s="55"/>
      <c r="O1247" s="55" t="s">
        <v>121</v>
      </c>
      <c r="P1247" s="55">
        <v>48811</v>
      </c>
      <c r="Q1247" s="55" t="s">
        <v>37</v>
      </c>
      <c r="R1247" s="55" t="s">
        <v>38</v>
      </c>
      <c r="S1247" s="55"/>
      <c r="T1247" s="55"/>
      <c r="U1247" s="55" t="s">
        <v>38</v>
      </c>
      <c r="V1247" s="55">
        <v>40.276800000000001</v>
      </c>
      <c r="W1247" s="55">
        <v>-74.820800000000006</v>
      </c>
      <c r="X1247" s="55" t="s">
        <v>39</v>
      </c>
      <c r="Y1247" s="55" t="s">
        <v>122</v>
      </c>
      <c r="Z1247" s="55" t="s">
        <v>34</v>
      </c>
      <c r="AA1247" s="55">
        <v>0</v>
      </c>
      <c r="AB1247" s="55" t="s">
        <v>41</v>
      </c>
      <c r="AC1247" s="55">
        <v>8</v>
      </c>
      <c r="AD1247" s="55"/>
      <c r="AE1247" s="55" t="s">
        <v>51</v>
      </c>
      <c r="AF1247" s="55" t="s">
        <v>52</v>
      </c>
      <c r="AG1247" s="55">
        <v>3.2895099999999997E-2</v>
      </c>
      <c r="AH1247" s="57" t="s">
        <v>44</v>
      </c>
    </row>
    <row r="1248" spans="1:34" x14ac:dyDescent="0.25">
      <c r="A1248" s="54">
        <v>9367411</v>
      </c>
      <c r="B1248" s="55"/>
      <c r="C1248" s="55"/>
      <c r="D1248" s="55">
        <v>62536313</v>
      </c>
      <c r="E1248" s="55"/>
      <c r="F1248" s="55">
        <v>300</v>
      </c>
      <c r="G1248" s="55">
        <v>166475514</v>
      </c>
      <c r="H1248" s="55"/>
      <c r="I1248" s="55">
        <v>2275060011</v>
      </c>
      <c r="J1248" s="55">
        <v>2</v>
      </c>
      <c r="K1248" s="55" t="s">
        <v>34</v>
      </c>
      <c r="L1248" s="55" t="s">
        <v>70</v>
      </c>
      <c r="M1248" s="55">
        <v>34021</v>
      </c>
      <c r="N1248" s="55"/>
      <c r="O1248" s="55" t="s">
        <v>121</v>
      </c>
      <c r="P1248" s="55">
        <v>48811</v>
      </c>
      <c r="Q1248" s="55" t="s">
        <v>37</v>
      </c>
      <c r="R1248" s="55" t="s">
        <v>38</v>
      </c>
      <c r="S1248" s="55"/>
      <c r="T1248" s="55"/>
      <c r="U1248" s="55" t="s">
        <v>38</v>
      </c>
      <c r="V1248" s="55">
        <v>40.276800000000001</v>
      </c>
      <c r="W1248" s="55">
        <v>-74.820800000000006</v>
      </c>
      <c r="X1248" s="55" t="s">
        <v>39</v>
      </c>
      <c r="Y1248" s="55" t="s">
        <v>122</v>
      </c>
      <c r="Z1248" s="55" t="s">
        <v>34</v>
      </c>
      <c r="AA1248" s="55">
        <v>0</v>
      </c>
      <c r="AB1248" s="55" t="s">
        <v>41</v>
      </c>
      <c r="AC1248" s="55">
        <v>8</v>
      </c>
      <c r="AD1248" s="55"/>
      <c r="AE1248" s="55" t="s">
        <v>51</v>
      </c>
      <c r="AF1248" s="55" t="s">
        <v>52</v>
      </c>
      <c r="AG1248" s="55">
        <v>3.39754E-5</v>
      </c>
      <c r="AH1248" s="57" t="s">
        <v>44</v>
      </c>
    </row>
    <row r="1249" spans="1:34" x14ac:dyDescent="0.25">
      <c r="A1249" s="54">
        <v>9367411</v>
      </c>
      <c r="B1249" s="55"/>
      <c r="C1249" s="55"/>
      <c r="D1249" s="55">
        <v>98310213</v>
      </c>
      <c r="E1249" s="55"/>
      <c r="F1249" s="55">
        <v>300</v>
      </c>
      <c r="G1249" s="55">
        <v>166475814</v>
      </c>
      <c r="H1249" s="55"/>
      <c r="I1249" s="55">
        <v>2275050012</v>
      </c>
      <c r="J1249" s="55">
        <v>2</v>
      </c>
      <c r="K1249" s="55" t="s">
        <v>34</v>
      </c>
      <c r="L1249" s="55" t="s">
        <v>70</v>
      </c>
      <c r="M1249" s="55">
        <v>34021</v>
      </c>
      <c r="N1249" s="55"/>
      <c r="O1249" s="55" t="s">
        <v>121</v>
      </c>
      <c r="P1249" s="55">
        <v>48811</v>
      </c>
      <c r="Q1249" s="55" t="s">
        <v>37</v>
      </c>
      <c r="R1249" s="55" t="s">
        <v>38</v>
      </c>
      <c r="S1249" s="55"/>
      <c r="T1249" s="55"/>
      <c r="U1249" s="55" t="s">
        <v>38</v>
      </c>
      <c r="V1249" s="55">
        <v>40.276800000000001</v>
      </c>
      <c r="W1249" s="55">
        <v>-74.820800000000006</v>
      </c>
      <c r="X1249" s="55" t="s">
        <v>39</v>
      </c>
      <c r="Y1249" s="55" t="s">
        <v>122</v>
      </c>
      <c r="Z1249" s="55" t="s">
        <v>34</v>
      </c>
      <c r="AA1249" s="55">
        <v>0</v>
      </c>
      <c r="AB1249" s="55" t="s">
        <v>41</v>
      </c>
      <c r="AC1249" s="55">
        <v>8</v>
      </c>
      <c r="AD1249" s="55"/>
      <c r="AE1249" s="55" t="s">
        <v>51</v>
      </c>
      <c r="AF1249" s="55" t="s">
        <v>52</v>
      </c>
      <c r="AG1249" s="55">
        <v>2.6771099999999999E-3</v>
      </c>
      <c r="AH1249" s="57" t="s">
        <v>44</v>
      </c>
    </row>
    <row r="1250" spans="1:34" x14ac:dyDescent="0.25">
      <c r="A1250" s="54">
        <v>9367411</v>
      </c>
      <c r="B1250" s="55"/>
      <c r="C1250" s="55"/>
      <c r="D1250" s="55">
        <v>98310213</v>
      </c>
      <c r="E1250" s="55"/>
      <c r="F1250" s="55">
        <v>300</v>
      </c>
      <c r="G1250" s="55">
        <v>137939414</v>
      </c>
      <c r="H1250" s="55"/>
      <c r="I1250" s="55">
        <v>2275050011</v>
      </c>
      <c r="J1250" s="55">
        <v>2</v>
      </c>
      <c r="K1250" s="55" t="s">
        <v>34</v>
      </c>
      <c r="L1250" s="55" t="s">
        <v>70</v>
      </c>
      <c r="M1250" s="55">
        <v>34021</v>
      </c>
      <c r="N1250" s="55"/>
      <c r="O1250" s="55" t="s">
        <v>121</v>
      </c>
      <c r="P1250" s="55">
        <v>48811</v>
      </c>
      <c r="Q1250" s="55" t="s">
        <v>37</v>
      </c>
      <c r="R1250" s="55" t="s">
        <v>38</v>
      </c>
      <c r="S1250" s="55"/>
      <c r="T1250" s="55"/>
      <c r="U1250" s="55" t="s">
        <v>38</v>
      </c>
      <c r="V1250" s="55">
        <v>40.276800000000001</v>
      </c>
      <c r="W1250" s="55">
        <v>-74.820800000000006</v>
      </c>
      <c r="X1250" s="55" t="s">
        <v>39</v>
      </c>
      <c r="Y1250" s="55" t="s">
        <v>122</v>
      </c>
      <c r="Z1250" s="55" t="s">
        <v>34</v>
      </c>
      <c r="AA1250" s="55">
        <v>0</v>
      </c>
      <c r="AB1250" s="55" t="s">
        <v>41</v>
      </c>
      <c r="AC1250" s="55">
        <v>8</v>
      </c>
      <c r="AD1250" s="55"/>
      <c r="AE1250" s="55" t="s">
        <v>51</v>
      </c>
      <c r="AF1250" s="55" t="s">
        <v>52</v>
      </c>
      <c r="AG1250" s="55">
        <v>0.79609600000000003</v>
      </c>
      <c r="AH1250" s="57" t="s">
        <v>44</v>
      </c>
    </row>
    <row r="1251" spans="1:34" x14ac:dyDescent="0.25">
      <c r="A1251" s="54">
        <v>9367411</v>
      </c>
      <c r="B1251" s="55"/>
      <c r="C1251" s="55"/>
      <c r="D1251" s="55">
        <v>62536113</v>
      </c>
      <c r="E1251" s="55"/>
      <c r="F1251" s="55">
        <v>300</v>
      </c>
      <c r="G1251" s="55">
        <v>173355914</v>
      </c>
      <c r="H1251" s="55"/>
      <c r="I1251" s="55">
        <v>2275070000</v>
      </c>
      <c r="J1251" s="55">
        <v>2</v>
      </c>
      <c r="K1251" s="55" t="s">
        <v>34</v>
      </c>
      <c r="L1251" s="55" t="s">
        <v>70</v>
      </c>
      <c r="M1251" s="55">
        <v>34021</v>
      </c>
      <c r="N1251" s="55"/>
      <c r="O1251" s="55" t="s">
        <v>121</v>
      </c>
      <c r="P1251" s="55">
        <v>48811</v>
      </c>
      <c r="Q1251" s="55" t="s">
        <v>37</v>
      </c>
      <c r="R1251" s="55" t="s">
        <v>38</v>
      </c>
      <c r="S1251" s="55"/>
      <c r="T1251" s="55"/>
      <c r="U1251" s="55" t="s">
        <v>38</v>
      </c>
      <c r="V1251" s="55">
        <v>40.276800000000001</v>
      </c>
      <c r="W1251" s="55">
        <v>-74.820800000000006</v>
      </c>
      <c r="X1251" s="55" t="s">
        <v>39</v>
      </c>
      <c r="Y1251" s="55" t="s">
        <v>122</v>
      </c>
      <c r="Z1251" s="55" t="s">
        <v>34</v>
      </c>
      <c r="AA1251" s="55">
        <v>0</v>
      </c>
      <c r="AB1251" s="55" t="s">
        <v>41</v>
      </c>
      <c r="AC1251" s="55">
        <v>8</v>
      </c>
      <c r="AD1251" s="55"/>
      <c r="AE1251" s="55" t="s">
        <v>51</v>
      </c>
      <c r="AF1251" s="55" t="s">
        <v>52</v>
      </c>
      <c r="AG1251" s="55">
        <v>1.4806800000000001E-4</v>
      </c>
      <c r="AH1251" s="57" t="s">
        <v>44</v>
      </c>
    </row>
    <row r="1252" spans="1:34" x14ac:dyDescent="0.25">
      <c r="A1252" s="54">
        <v>9367411</v>
      </c>
      <c r="B1252" s="55"/>
      <c r="C1252" s="55"/>
      <c r="D1252" s="55">
        <v>62536413</v>
      </c>
      <c r="E1252" s="55"/>
      <c r="F1252" s="55">
        <v>300</v>
      </c>
      <c r="G1252" s="55">
        <v>84003414</v>
      </c>
      <c r="H1252" s="55"/>
      <c r="I1252" s="55">
        <v>2265008005</v>
      </c>
      <c r="J1252" s="55">
        <v>2</v>
      </c>
      <c r="K1252" s="55" t="s">
        <v>34</v>
      </c>
      <c r="L1252" s="55" t="s">
        <v>70</v>
      </c>
      <c r="M1252" s="55">
        <v>34021</v>
      </c>
      <c r="N1252" s="55"/>
      <c r="O1252" s="55" t="s">
        <v>121</v>
      </c>
      <c r="P1252" s="55">
        <v>48811</v>
      </c>
      <c r="Q1252" s="55" t="s">
        <v>37</v>
      </c>
      <c r="R1252" s="55" t="s">
        <v>38</v>
      </c>
      <c r="S1252" s="55"/>
      <c r="T1252" s="55"/>
      <c r="U1252" s="55" t="s">
        <v>38</v>
      </c>
      <c r="V1252" s="55">
        <v>40.276800000000001</v>
      </c>
      <c r="W1252" s="55">
        <v>-74.820800000000006</v>
      </c>
      <c r="X1252" s="55" t="s">
        <v>39</v>
      </c>
      <c r="Y1252" s="55" t="s">
        <v>122</v>
      </c>
      <c r="Z1252" s="55" t="s">
        <v>34</v>
      </c>
      <c r="AA1252" s="55">
        <v>0</v>
      </c>
      <c r="AB1252" s="55" t="s">
        <v>41</v>
      </c>
      <c r="AC1252" s="55">
        <v>8</v>
      </c>
      <c r="AD1252" s="55"/>
      <c r="AE1252" s="55" t="s">
        <v>51</v>
      </c>
      <c r="AF1252" s="55" t="s">
        <v>52</v>
      </c>
      <c r="AG1252" s="55">
        <v>0.33486900000000003</v>
      </c>
      <c r="AH1252" s="57" t="s">
        <v>44</v>
      </c>
    </row>
    <row r="1253" spans="1:34" x14ac:dyDescent="0.25">
      <c r="A1253" s="54">
        <v>9367411</v>
      </c>
      <c r="B1253" s="55"/>
      <c r="C1253" s="55"/>
      <c r="D1253" s="55">
        <v>98310213</v>
      </c>
      <c r="E1253" s="55"/>
      <c r="F1253" s="55">
        <v>300</v>
      </c>
      <c r="G1253" s="55">
        <v>137939514</v>
      </c>
      <c r="H1253" s="55"/>
      <c r="I1253" s="55">
        <v>2275050012</v>
      </c>
      <c r="J1253" s="55">
        <v>2</v>
      </c>
      <c r="K1253" s="55" t="s">
        <v>34</v>
      </c>
      <c r="L1253" s="55" t="s">
        <v>70</v>
      </c>
      <c r="M1253" s="55">
        <v>34021</v>
      </c>
      <c r="N1253" s="55"/>
      <c r="O1253" s="55" t="s">
        <v>121</v>
      </c>
      <c r="P1253" s="55">
        <v>48811</v>
      </c>
      <c r="Q1253" s="55" t="s">
        <v>37</v>
      </c>
      <c r="R1253" s="55" t="s">
        <v>38</v>
      </c>
      <c r="S1253" s="55"/>
      <c r="T1253" s="55"/>
      <c r="U1253" s="55" t="s">
        <v>38</v>
      </c>
      <c r="V1253" s="55">
        <v>40.276800000000001</v>
      </c>
      <c r="W1253" s="55">
        <v>-74.820800000000006</v>
      </c>
      <c r="X1253" s="55" t="s">
        <v>39</v>
      </c>
      <c r="Y1253" s="55" t="s">
        <v>122</v>
      </c>
      <c r="Z1253" s="55" t="s">
        <v>34</v>
      </c>
      <c r="AA1253" s="55">
        <v>0</v>
      </c>
      <c r="AB1253" s="55" t="s">
        <v>41</v>
      </c>
      <c r="AC1253" s="55">
        <v>8</v>
      </c>
      <c r="AD1253" s="55"/>
      <c r="AE1253" s="55" t="s">
        <v>51</v>
      </c>
      <c r="AF1253" s="55" t="s">
        <v>52</v>
      </c>
      <c r="AG1253" s="55">
        <v>1.53338</v>
      </c>
      <c r="AH1253" s="57" t="s">
        <v>44</v>
      </c>
    </row>
    <row r="1254" spans="1:34" x14ac:dyDescent="0.25">
      <c r="A1254" s="54">
        <v>9367411</v>
      </c>
      <c r="B1254" s="55"/>
      <c r="C1254" s="55"/>
      <c r="D1254" s="55">
        <v>55218913</v>
      </c>
      <c r="E1254" s="55"/>
      <c r="F1254" s="55">
        <v>300</v>
      </c>
      <c r="G1254" s="55">
        <v>166475114</v>
      </c>
      <c r="H1254" s="55"/>
      <c r="I1254" s="55">
        <v>2275020000</v>
      </c>
      <c r="J1254" s="55">
        <v>2</v>
      </c>
      <c r="K1254" s="55" t="s">
        <v>34</v>
      </c>
      <c r="L1254" s="55" t="s">
        <v>70</v>
      </c>
      <c r="M1254" s="55">
        <v>34021</v>
      </c>
      <c r="N1254" s="55"/>
      <c r="O1254" s="55" t="s">
        <v>121</v>
      </c>
      <c r="P1254" s="55">
        <v>48811</v>
      </c>
      <c r="Q1254" s="55" t="s">
        <v>37</v>
      </c>
      <c r="R1254" s="55" t="s">
        <v>38</v>
      </c>
      <c r="S1254" s="55"/>
      <c r="T1254" s="55"/>
      <c r="U1254" s="55" t="s">
        <v>38</v>
      </c>
      <c r="V1254" s="55">
        <v>40.276800000000001</v>
      </c>
      <c r="W1254" s="55">
        <v>-74.820800000000006</v>
      </c>
      <c r="X1254" s="55" t="s">
        <v>39</v>
      </c>
      <c r="Y1254" s="55" t="s">
        <v>122</v>
      </c>
      <c r="Z1254" s="55" t="s">
        <v>34</v>
      </c>
      <c r="AA1254" s="55">
        <v>0</v>
      </c>
      <c r="AB1254" s="55" t="s">
        <v>41</v>
      </c>
      <c r="AC1254" s="55">
        <v>8</v>
      </c>
      <c r="AD1254" s="55"/>
      <c r="AE1254" s="55" t="s">
        <v>51</v>
      </c>
      <c r="AF1254" s="55" t="s">
        <v>52</v>
      </c>
      <c r="AG1254" s="55">
        <v>5.95901E-2</v>
      </c>
      <c r="AH1254" s="57" t="s">
        <v>44</v>
      </c>
    </row>
    <row r="1255" spans="1:34" x14ac:dyDescent="0.25">
      <c r="A1255" s="54">
        <v>9367411</v>
      </c>
      <c r="B1255" s="55"/>
      <c r="C1255" s="55"/>
      <c r="D1255" s="55">
        <v>62536413</v>
      </c>
      <c r="E1255" s="55"/>
      <c r="F1255" s="55">
        <v>300</v>
      </c>
      <c r="G1255" s="55">
        <v>84003514</v>
      </c>
      <c r="H1255" s="55"/>
      <c r="I1255" s="55">
        <v>2268008005</v>
      </c>
      <c r="J1255" s="55">
        <v>2</v>
      </c>
      <c r="K1255" s="55" t="s">
        <v>34</v>
      </c>
      <c r="L1255" s="55" t="s">
        <v>70</v>
      </c>
      <c r="M1255" s="55">
        <v>34021</v>
      </c>
      <c r="N1255" s="55"/>
      <c r="O1255" s="55" t="s">
        <v>121</v>
      </c>
      <c r="P1255" s="55">
        <v>48811</v>
      </c>
      <c r="Q1255" s="55" t="s">
        <v>37</v>
      </c>
      <c r="R1255" s="55" t="s">
        <v>38</v>
      </c>
      <c r="S1255" s="55"/>
      <c r="T1255" s="55"/>
      <c r="U1255" s="55" t="s">
        <v>38</v>
      </c>
      <c r="V1255" s="55">
        <v>40.276800000000001</v>
      </c>
      <c r="W1255" s="55">
        <v>-74.820800000000006</v>
      </c>
      <c r="X1255" s="55" t="s">
        <v>39</v>
      </c>
      <c r="Y1255" s="55" t="s">
        <v>122</v>
      </c>
      <c r="Z1255" s="55" t="s">
        <v>34</v>
      </c>
      <c r="AA1255" s="55">
        <v>0</v>
      </c>
      <c r="AB1255" s="55" t="s">
        <v>41</v>
      </c>
      <c r="AC1255" s="55">
        <v>8</v>
      </c>
      <c r="AD1255" s="55"/>
      <c r="AE1255" s="55" t="s">
        <v>51</v>
      </c>
      <c r="AF1255" s="55" t="s">
        <v>52</v>
      </c>
      <c r="AG1255" s="55">
        <v>2.60133E-2</v>
      </c>
      <c r="AH1255" s="57" t="s">
        <v>44</v>
      </c>
    </row>
    <row r="1256" spans="1:34" x14ac:dyDescent="0.25">
      <c r="A1256" s="54">
        <v>9367411</v>
      </c>
      <c r="B1256" s="55"/>
      <c r="C1256" s="55"/>
      <c r="D1256" s="55">
        <v>62536113</v>
      </c>
      <c r="E1256" s="55"/>
      <c r="F1256" s="55">
        <v>300</v>
      </c>
      <c r="G1256" s="55">
        <v>173355814</v>
      </c>
      <c r="H1256" s="55"/>
      <c r="I1256" s="55">
        <v>2275070000</v>
      </c>
      <c r="J1256" s="55">
        <v>2</v>
      </c>
      <c r="K1256" s="55" t="s">
        <v>34</v>
      </c>
      <c r="L1256" s="55" t="s">
        <v>70</v>
      </c>
      <c r="M1256" s="55">
        <v>34021</v>
      </c>
      <c r="N1256" s="55"/>
      <c r="O1256" s="55" t="s">
        <v>121</v>
      </c>
      <c r="P1256" s="55">
        <v>48811</v>
      </c>
      <c r="Q1256" s="55" t="s">
        <v>37</v>
      </c>
      <c r="R1256" s="55" t="s">
        <v>38</v>
      </c>
      <c r="S1256" s="55"/>
      <c r="T1256" s="55"/>
      <c r="U1256" s="55" t="s">
        <v>38</v>
      </c>
      <c r="V1256" s="55">
        <v>40.276800000000001</v>
      </c>
      <c r="W1256" s="55">
        <v>-74.820800000000006</v>
      </c>
      <c r="X1256" s="55" t="s">
        <v>39</v>
      </c>
      <c r="Y1256" s="55" t="s">
        <v>122</v>
      </c>
      <c r="Z1256" s="55" t="s">
        <v>34</v>
      </c>
      <c r="AA1256" s="55">
        <v>0</v>
      </c>
      <c r="AB1256" s="55" t="s">
        <v>41</v>
      </c>
      <c r="AC1256" s="55">
        <v>8</v>
      </c>
      <c r="AD1256" s="55"/>
      <c r="AE1256" s="55" t="s">
        <v>51</v>
      </c>
      <c r="AF1256" s="55" t="s">
        <v>52</v>
      </c>
      <c r="AG1256" s="55">
        <v>2.96135E-4</v>
      </c>
      <c r="AH1256" s="57" t="s">
        <v>44</v>
      </c>
    </row>
    <row r="1257" spans="1:34" x14ac:dyDescent="0.25">
      <c r="A1257" s="54">
        <v>9367411</v>
      </c>
      <c r="B1257" s="55"/>
      <c r="C1257" s="55"/>
      <c r="D1257" s="55">
        <v>62536113</v>
      </c>
      <c r="E1257" s="55"/>
      <c r="F1257" s="55">
        <v>300</v>
      </c>
      <c r="G1257" s="55">
        <v>173356114</v>
      </c>
      <c r="H1257" s="55"/>
      <c r="I1257" s="55">
        <v>2275070000</v>
      </c>
      <c r="J1257" s="55">
        <v>2</v>
      </c>
      <c r="K1257" s="55" t="s">
        <v>34</v>
      </c>
      <c r="L1257" s="55" t="s">
        <v>70</v>
      </c>
      <c r="M1257" s="55">
        <v>34021</v>
      </c>
      <c r="N1257" s="55"/>
      <c r="O1257" s="55" t="s">
        <v>121</v>
      </c>
      <c r="P1257" s="55">
        <v>48811</v>
      </c>
      <c r="Q1257" s="55" t="s">
        <v>37</v>
      </c>
      <c r="R1257" s="55" t="s">
        <v>38</v>
      </c>
      <c r="S1257" s="55"/>
      <c r="T1257" s="55"/>
      <c r="U1257" s="55" t="s">
        <v>38</v>
      </c>
      <c r="V1257" s="55">
        <v>40.276800000000001</v>
      </c>
      <c r="W1257" s="55">
        <v>-74.820800000000006</v>
      </c>
      <c r="X1257" s="55" t="s">
        <v>39</v>
      </c>
      <c r="Y1257" s="55" t="s">
        <v>122</v>
      </c>
      <c r="Z1257" s="55" t="s">
        <v>34</v>
      </c>
      <c r="AA1257" s="55">
        <v>0</v>
      </c>
      <c r="AB1257" s="55" t="s">
        <v>41</v>
      </c>
      <c r="AC1257" s="55">
        <v>8</v>
      </c>
      <c r="AD1257" s="55"/>
      <c r="AE1257" s="55" t="s">
        <v>51</v>
      </c>
      <c r="AF1257" s="55" t="s">
        <v>52</v>
      </c>
      <c r="AG1257" s="55">
        <v>1.4915</v>
      </c>
      <c r="AH1257" s="57" t="s">
        <v>44</v>
      </c>
    </row>
    <row r="1258" spans="1:34" x14ac:dyDescent="0.25">
      <c r="A1258" s="54">
        <v>9367411</v>
      </c>
      <c r="B1258" s="55"/>
      <c r="C1258" s="55"/>
      <c r="D1258" s="55">
        <v>63226113</v>
      </c>
      <c r="E1258" s="55"/>
      <c r="F1258" s="55">
        <v>300</v>
      </c>
      <c r="G1258" s="55">
        <v>86950114</v>
      </c>
      <c r="H1258" s="55"/>
      <c r="I1258" s="55">
        <v>2275001000</v>
      </c>
      <c r="J1258" s="55">
        <v>2</v>
      </c>
      <c r="K1258" s="55" t="s">
        <v>34</v>
      </c>
      <c r="L1258" s="55" t="s">
        <v>70</v>
      </c>
      <c r="M1258" s="55">
        <v>34021</v>
      </c>
      <c r="N1258" s="55"/>
      <c r="O1258" s="55" t="s">
        <v>121</v>
      </c>
      <c r="P1258" s="55">
        <v>48811</v>
      </c>
      <c r="Q1258" s="55" t="s">
        <v>37</v>
      </c>
      <c r="R1258" s="55" t="s">
        <v>38</v>
      </c>
      <c r="S1258" s="55"/>
      <c r="T1258" s="55"/>
      <c r="U1258" s="55" t="s">
        <v>38</v>
      </c>
      <c r="V1258" s="55">
        <v>40.276800000000001</v>
      </c>
      <c r="W1258" s="55">
        <v>-74.820800000000006</v>
      </c>
      <c r="X1258" s="55" t="s">
        <v>39</v>
      </c>
      <c r="Y1258" s="55" t="s">
        <v>122</v>
      </c>
      <c r="Z1258" s="55" t="s">
        <v>34</v>
      </c>
      <c r="AA1258" s="55">
        <v>0</v>
      </c>
      <c r="AB1258" s="55" t="s">
        <v>41</v>
      </c>
      <c r="AC1258" s="55">
        <v>8</v>
      </c>
      <c r="AD1258" s="55"/>
      <c r="AE1258" s="55" t="s">
        <v>51</v>
      </c>
      <c r="AF1258" s="55" t="s">
        <v>52</v>
      </c>
      <c r="AG1258" s="55">
        <v>8.9779599999999995</v>
      </c>
      <c r="AH1258" s="57" t="s">
        <v>44</v>
      </c>
    </row>
    <row r="1259" spans="1:34" x14ac:dyDescent="0.25">
      <c r="A1259" s="54">
        <v>9367411</v>
      </c>
      <c r="B1259" s="55"/>
      <c r="C1259" s="55"/>
      <c r="D1259" s="55">
        <v>98310213</v>
      </c>
      <c r="E1259" s="55"/>
      <c r="F1259" s="55">
        <v>300</v>
      </c>
      <c r="G1259" s="55">
        <v>166475714</v>
      </c>
      <c r="H1259" s="55"/>
      <c r="I1259" s="55">
        <v>2275050012</v>
      </c>
      <c r="J1259" s="55">
        <v>2</v>
      </c>
      <c r="K1259" s="55" t="s">
        <v>34</v>
      </c>
      <c r="L1259" s="55" t="s">
        <v>70</v>
      </c>
      <c r="M1259" s="55">
        <v>34021</v>
      </c>
      <c r="N1259" s="55"/>
      <c r="O1259" s="55" t="s">
        <v>121</v>
      </c>
      <c r="P1259" s="55">
        <v>48811</v>
      </c>
      <c r="Q1259" s="55" t="s">
        <v>37</v>
      </c>
      <c r="R1259" s="55" t="s">
        <v>38</v>
      </c>
      <c r="S1259" s="55"/>
      <c r="T1259" s="55"/>
      <c r="U1259" s="55" t="s">
        <v>38</v>
      </c>
      <c r="V1259" s="55">
        <v>40.276800000000001</v>
      </c>
      <c r="W1259" s="55">
        <v>-74.820800000000006</v>
      </c>
      <c r="X1259" s="55" t="s">
        <v>39</v>
      </c>
      <c r="Y1259" s="55" t="s">
        <v>122</v>
      </c>
      <c r="Z1259" s="55" t="s">
        <v>34</v>
      </c>
      <c r="AA1259" s="55">
        <v>0</v>
      </c>
      <c r="AB1259" s="55" t="s">
        <v>41</v>
      </c>
      <c r="AC1259" s="55">
        <v>8</v>
      </c>
      <c r="AD1259" s="55"/>
      <c r="AE1259" s="55" t="s">
        <v>51</v>
      </c>
      <c r="AF1259" s="55" t="s">
        <v>52</v>
      </c>
      <c r="AG1259" s="55">
        <v>6.2964499999999997E-4</v>
      </c>
      <c r="AH1259" s="57" t="s">
        <v>44</v>
      </c>
    </row>
    <row r="1260" spans="1:34" x14ac:dyDescent="0.25">
      <c r="A1260" s="54">
        <v>9367411</v>
      </c>
      <c r="B1260" s="55"/>
      <c r="C1260" s="55"/>
      <c r="D1260" s="55">
        <v>98310213</v>
      </c>
      <c r="E1260" s="55"/>
      <c r="F1260" s="55">
        <v>300</v>
      </c>
      <c r="G1260" s="55">
        <v>166476114</v>
      </c>
      <c r="H1260" s="55"/>
      <c r="I1260" s="55">
        <v>2275050012</v>
      </c>
      <c r="J1260" s="55">
        <v>2</v>
      </c>
      <c r="K1260" s="55" t="s">
        <v>34</v>
      </c>
      <c r="L1260" s="55" t="s">
        <v>70</v>
      </c>
      <c r="M1260" s="55">
        <v>34021</v>
      </c>
      <c r="N1260" s="55"/>
      <c r="O1260" s="55" t="s">
        <v>121</v>
      </c>
      <c r="P1260" s="55">
        <v>48811</v>
      </c>
      <c r="Q1260" s="55" t="s">
        <v>37</v>
      </c>
      <c r="R1260" s="55" t="s">
        <v>38</v>
      </c>
      <c r="S1260" s="55"/>
      <c r="T1260" s="55"/>
      <c r="U1260" s="55" t="s">
        <v>38</v>
      </c>
      <c r="V1260" s="55">
        <v>40.276800000000001</v>
      </c>
      <c r="W1260" s="55">
        <v>-74.820800000000006</v>
      </c>
      <c r="X1260" s="55" t="s">
        <v>39</v>
      </c>
      <c r="Y1260" s="55" t="s">
        <v>122</v>
      </c>
      <c r="Z1260" s="55" t="s">
        <v>34</v>
      </c>
      <c r="AA1260" s="55">
        <v>0</v>
      </c>
      <c r="AB1260" s="55" t="s">
        <v>41</v>
      </c>
      <c r="AC1260" s="55">
        <v>8</v>
      </c>
      <c r="AD1260" s="55"/>
      <c r="AE1260" s="55" t="s">
        <v>51</v>
      </c>
      <c r="AF1260" s="55" t="s">
        <v>52</v>
      </c>
      <c r="AG1260" s="55">
        <v>5.5196300000000002E-3</v>
      </c>
      <c r="AH1260" s="57" t="s">
        <v>44</v>
      </c>
    </row>
    <row r="1261" spans="1:34" x14ac:dyDescent="0.25">
      <c r="A1261" s="54">
        <v>9367411</v>
      </c>
      <c r="B1261" s="55"/>
      <c r="C1261" s="55"/>
      <c r="D1261" s="55">
        <v>62536313</v>
      </c>
      <c r="E1261" s="55"/>
      <c r="F1261" s="55">
        <v>300</v>
      </c>
      <c r="G1261" s="55">
        <v>166475614</v>
      </c>
      <c r="H1261" s="55"/>
      <c r="I1261" s="55">
        <v>2275060012</v>
      </c>
      <c r="J1261" s="55">
        <v>2</v>
      </c>
      <c r="K1261" s="55" t="s">
        <v>34</v>
      </c>
      <c r="L1261" s="55" t="s">
        <v>70</v>
      </c>
      <c r="M1261" s="55">
        <v>34021</v>
      </c>
      <c r="N1261" s="55"/>
      <c r="O1261" s="55" t="s">
        <v>121</v>
      </c>
      <c r="P1261" s="55">
        <v>48811</v>
      </c>
      <c r="Q1261" s="55" t="s">
        <v>37</v>
      </c>
      <c r="R1261" s="55" t="s">
        <v>38</v>
      </c>
      <c r="S1261" s="55"/>
      <c r="T1261" s="55"/>
      <c r="U1261" s="55" t="s">
        <v>38</v>
      </c>
      <c r="V1261" s="55">
        <v>40.276800000000001</v>
      </c>
      <c r="W1261" s="55">
        <v>-74.820800000000006</v>
      </c>
      <c r="X1261" s="55" t="s">
        <v>39</v>
      </c>
      <c r="Y1261" s="55" t="s">
        <v>122</v>
      </c>
      <c r="Z1261" s="55" t="s">
        <v>34</v>
      </c>
      <c r="AA1261" s="55">
        <v>0</v>
      </c>
      <c r="AB1261" s="55" t="s">
        <v>41</v>
      </c>
      <c r="AC1261" s="55">
        <v>8</v>
      </c>
      <c r="AD1261" s="55"/>
      <c r="AE1261" s="55" t="s">
        <v>51</v>
      </c>
      <c r="AF1261" s="55" t="s">
        <v>52</v>
      </c>
      <c r="AG1261" s="55">
        <v>3.0265499999999998E-3</v>
      </c>
      <c r="AH1261" s="57" t="s">
        <v>44</v>
      </c>
    </row>
    <row r="1262" spans="1:34" x14ac:dyDescent="0.25">
      <c r="A1262" s="54">
        <v>9367411</v>
      </c>
      <c r="B1262" s="55"/>
      <c r="C1262" s="55"/>
      <c r="D1262" s="55">
        <v>62536313</v>
      </c>
      <c r="E1262" s="55"/>
      <c r="F1262" s="55">
        <v>300</v>
      </c>
      <c r="G1262" s="55">
        <v>145763914</v>
      </c>
      <c r="H1262" s="55"/>
      <c r="I1262" s="55">
        <v>2275060012</v>
      </c>
      <c r="J1262" s="55">
        <v>2</v>
      </c>
      <c r="K1262" s="55" t="s">
        <v>34</v>
      </c>
      <c r="L1262" s="55" t="s">
        <v>70</v>
      </c>
      <c r="M1262" s="55">
        <v>34021</v>
      </c>
      <c r="N1262" s="55"/>
      <c r="O1262" s="55" t="s">
        <v>121</v>
      </c>
      <c r="P1262" s="55">
        <v>48811</v>
      </c>
      <c r="Q1262" s="55" t="s">
        <v>37</v>
      </c>
      <c r="R1262" s="55" t="s">
        <v>38</v>
      </c>
      <c r="S1262" s="55"/>
      <c r="T1262" s="55"/>
      <c r="U1262" s="55" t="s">
        <v>38</v>
      </c>
      <c r="V1262" s="55">
        <v>40.276800000000001</v>
      </c>
      <c r="W1262" s="55">
        <v>-74.820800000000006</v>
      </c>
      <c r="X1262" s="55" t="s">
        <v>39</v>
      </c>
      <c r="Y1262" s="55" t="s">
        <v>122</v>
      </c>
      <c r="Z1262" s="55" t="s">
        <v>34</v>
      </c>
      <c r="AA1262" s="55">
        <v>0</v>
      </c>
      <c r="AB1262" s="55" t="s">
        <v>41</v>
      </c>
      <c r="AC1262" s="55">
        <v>8</v>
      </c>
      <c r="AD1262" s="55"/>
      <c r="AE1262" s="55" t="s">
        <v>51</v>
      </c>
      <c r="AF1262" s="55" t="s">
        <v>52</v>
      </c>
      <c r="AG1262" s="55">
        <v>1.39387E-3</v>
      </c>
      <c r="AH1262" s="57" t="s">
        <v>44</v>
      </c>
    </row>
    <row r="1263" spans="1:34" x14ac:dyDescent="0.25">
      <c r="A1263" s="54">
        <v>9367411</v>
      </c>
      <c r="B1263" s="55"/>
      <c r="C1263" s="55"/>
      <c r="D1263" s="55">
        <v>62536413</v>
      </c>
      <c r="E1263" s="55"/>
      <c r="F1263" s="55">
        <v>300</v>
      </c>
      <c r="G1263" s="55">
        <v>84003714</v>
      </c>
      <c r="H1263" s="55"/>
      <c r="I1263" s="55">
        <v>2267008005</v>
      </c>
      <c r="J1263" s="55">
        <v>2</v>
      </c>
      <c r="K1263" s="55" t="s">
        <v>34</v>
      </c>
      <c r="L1263" s="55" t="s">
        <v>70</v>
      </c>
      <c r="M1263" s="55">
        <v>34021</v>
      </c>
      <c r="N1263" s="55"/>
      <c r="O1263" s="55" t="s">
        <v>121</v>
      </c>
      <c r="P1263" s="55">
        <v>48811</v>
      </c>
      <c r="Q1263" s="55" t="s">
        <v>37</v>
      </c>
      <c r="R1263" s="55" t="s">
        <v>38</v>
      </c>
      <c r="S1263" s="55"/>
      <c r="T1263" s="55"/>
      <c r="U1263" s="55" t="s">
        <v>38</v>
      </c>
      <c r="V1263" s="55">
        <v>40.276800000000001</v>
      </c>
      <c r="W1263" s="55">
        <v>-74.820800000000006</v>
      </c>
      <c r="X1263" s="55" t="s">
        <v>39</v>
      </c>
      <c r="Y1263" s="55" t="s">
        <v>122</v>
      </c>
      <c r="Z1263" s="55" t="s">
        <v>34</v>
      </c>
      <c r="AA1263" s="55">
        <v>0</v>
      </c>
      <c r="AB1263" s="55" t="s">
        <v>41</v>
      </c>
      <c r="AC1263" s="55">
        <v>8</v>
      </c>
      <c r="AD1263" s="55"/>
      <c r="AE1263" s="55" t="s">
        <v>53</v>
      </c>
      <c r="AF1263" s="55" t="s">
        <v>54</v>
      </c>
      <c r="AG1263" s="55">
        <v>0.31269200000000003</v>
      </c>
      <c r="AH1263" s="57" t="s">
        <v>44</v>
      </c>
    </row>
    <row r="1264" spans="1:34" x14ac:dyDescent="0.25">
      <c r="A1264" s="54">
        <v>9367411</v>
      </c>
      <c r="B1264" s="55"/>
      <c r="C1264" s="55"/>
      <c r="D1264" s="55">
        <v>55218913</v>
      </c>
      <c r="E1264" s="55"/>
      <c r="F1264" s="55">
        <v>300</v>
      </c>
      <c r="G1264" s="55">
        <v>166475214</v>
      </c>
      <c r="H1264" s="55"/>
      <c r="I1264" s="55">
        <v>2275020000</v>
      </c>
      <c r="J1264" s="55">
        <v>2</v>
      </c>
      <c r="K1264" s="55" t="s">
        <v>34</v>
      </c>
      <c r="L1264" s="55" t="s">
        <v>70</v>
      </c>
      <c r="M1264" s="55">
        <v>34021</v>
      </c>
      <c r="N1264" s="55"/>
      <c r="O1264" s="55" t="s">
        <v>121</v>
      </c>
      <c r="P1264" s="55">
        <v>48811</v>
      </c>
      <c r="Q1264" s="55" t="s">
        <v>37</v>
      </c>
      <c r="R1264" s="55" t="s">
        <v>38</v>
      </c>
      <c r="S1264" s="55"/>
      <c r="T1264" s="55"/>
      <c r="U1264" s="55" t="s">
        <v>38</v>
      </c>
      <c r="V1264" s="55">
        <v>40.276800000000001</v>
      </c>
      <c r="W1264" s="55">
        <v>-74.820800000000006</v>
      </c>
      <c r="X1264" s="55" t="s">
        <v>39</v>
      </c>
      <c r="Y1264" s="55" t="s">
        <v>122</v>
      </c>
      <c r="Z1264" s="55" t="s">
        <v>34</v>
      </c>
      <c r="AA1264" s="55">
        <v>0</v>
      </c>
      <c r="AB1264" s="55" t="s">
        <v>41</v>
      </c>
      <c r="AC1264" s="55">
        <v>8</v>
      </c>
      <c r="AD1264" s="55"/>
      <c r="AE1264" s="55" t="s">
        <v>53</v>
      </c>
      <c r="AF1264" s="55" t="s">
        <v>54</v>
      </c>
      <c r="AG1264" s="55">
        <v>22.3508</v>
      </c>
      <c r="AH1264" s="57" t="s">
        <v>44</v>
      </c>
    </row>
    <row r="1265" spans="1:34" x14ac:dyDescent="0.25">
      <c r="A1265" s="54">
        <v>9367411</v>
      </c>
      <c r="B1265" s="55"/>
      <c r="C1265" s="55"/>
      <c r="D1265" s="55">
        <v>63226113</v>
      </c>
      <c r="E1265" s="55"/>
      <c r="F1265" s="55">
        <v>300</v>
      </c>
      <c r="G1265" s="55">
        <v>86950114</v>
      </c>
      <c r="H1265" s="55"/>
      <c r="I1265" s="55">
        <v>2275001000</v>
      </c>
      <c r="J1265" s="55">
        <v>2</v>
      </c>
      <c r="K1265" s="55" t="s">
        <v>34</v>
      </c>
      <c r="L1265" s="55" t="s">
        <v>70</v>
      </c>
      <c r="M1265" s="55">
        <v>34021</v>
      </c>
      <c r="N1265" s="55"/>
      <c r="O1265" s="55" t="s">
        <v>121</v>
      </c>
      <c r="P1265" s="55">
        <v>48811</v>
      </c>
      <c r="Q1265" s="55" t="s">
        <v>37</v>
      </c>
      <c r="R1265" s="55" t="s">
        <v>38</v>
      </c>
      <c r="S1265" s="55"/>
      <c r="T1265" s="55"/>
      <c r="U1265" s="55" t="s">
        <v>38</v>
      </c>
      <c r="V1265" s="55">
        <v>40.276800000000001</v>
      </c>
      <c r="W1265" s="55">
        <v>-74.820800000000006</v>
      </c>
      <c r="X1265" s="55" t="s">
        <v>39</v>
      </c>
      <c r="Y1265" s="55" t="s">
        <v>122</v>
      </c>
      <c r="Z1265" s="55" t="s">
        <v>34</v>
      </c>
      <c r="AA1265" s="55">
        <v>0</v>
      </c>
      <c r="AB1265" s="55" t="s">
        <v>41</v>
      </c>
      <c r="AC1265" s="55">
        <v>8</v>
      </c>
      <c r="AD1265" s="55"/>
      <c r="AE1265" s="55" t="s">
        <v>53</v>
      </c>
      <c r="AF1265" s="55" t="s">
        <v>54</v>
      </c>
      <c r="AG1265" s="55">
        <v>10.4366</v>
      </c>
      <c r="AH1265" s="57" t="s">
        <v>44</v>
      </c>
    </row>
    <row r="1266" spans="1:34" x14ac:dyDescent="0.25">
      <c r="A1266" s="54">
        <v>9367411</v>
      </c>
      <c r="B1266" s="55"/>
      <c r="C1266" s="55"/>
      <c r="D1266" s="55">
        <v>98310213</v>
      </c>
      <c r="E1266" s="55"/>
      <c r="F1266" s="55">
        <v>300</v>
      </c>
      <c r="G1266" s="55">
        <v>137939414</v>
      </c>
      <c r="H1266" s="55"/>
      <c r="I1266" s="55">
        <v>2275050011</v>
      </c>
      <c r="J1266" s="55">
        <v>2</v>
      </c>
      <c r="K1266" s="55" t="s">
        <v>34</v>
      </c>
      <c r="L1266" s="55" t="s">
        <v>70</v>
      </c>
      <c r="M1266" s="55">
        <v>34021</v>
      </c>
      <c r="N1266" s="55"/>
      <c r="O1266" s="55" t="s">
        <v>121</v>
      </c>
      <c r="P1266" s="55">
        <v>48811</v>
      </c>
      <c r="Q1266" s="55" t="s">
        <v>37</v>
      </c>
      <c r="R1266" s="55" t="s">
        <v>38</v>
      </c>
      <c r="S1266" s="55"/>
      <c r="T1266" s="55"/>
      <c r="U1266" s="55" t="s">
        <v>38</v>
      </c>
      <c r="V1266" s="55">
        <v>40.276800000000001</v>
      </c>
      <c r="W1266" s="55">
        <v>-74.820800000000006</v>
      </c>
      <c r="X1266" s="55" t="s">
        <v>39</v>
      </c>
      <c r="Y1266" s="55" t="s">
        <v>122</v>
      </c>
      <c r="Z1266" s="55" t="s">
        <v>34</v>
      </c>
      <c r="AA1266" s="55">
        <v>0</v>
      </c>
      <c r="AB1266" s="55" t="s">
        <v>41</v>
      </c>
      <c r="AC1266" s="55">
        <v>8</v>
      </c>
      <c r="AD1266" s="55"/>
      <c r="AE1266" s="55" t="s">
        <v>53</v>
      </c>
      <c r="AF1266" s="55" t="s">
        <v>54</v>
      </c>
      <c r="AG1266" s="55">
        <v>147.143</v>
      </c>
      <c r="AH1266" s="57" t="s">
        <v>44</v>
      </c>
    </row>
    <row r="1267" spans="1:34" x14ac:dyDescent="0.25">
      <c r="A1267" s="54">
        <v>9367411</v>
      </c>
      <c r="B1267" s="55"/>
      <c r="C1267" s="55"/>
      <c r="D1267" s="55">
        <v>55218913</v>
      </c>
      <c r="E1267" s="55"/>
      <c r="F1267" s="55">
        <v>300</v>
      </c>
      <c r="G1267" s="55">
        <v>166475114</v>
      </c>
      <c r="H1267" s="55"/>
      <c r="I1267" s="55">
        <v>2275020000</v>
      </c>
      <c r="J1267" s="55">
        <v>2</v>
      </c>
      <c r="K1267" s="55" t="s">
        <v>34</v>
      </c>
      <c r="L1267" s="55" t="s">
        <v>70</v>
      </c>
      <c r="M1267" s="55">
        <v>34021</v>
      </c>
      <c r="N1267" s="55"/>
      <c r="O1267" s="55" t="s">
        <v>121</v>
      </c>
      <c r="P1267" s="55">
        <v>48811</v>
      </c>
      <c r="Q1267" s="55" t="s">
        <v>37</v>
      </c>
      <c r="R1267" s="55" t="s">
        <v>38</v>
      </c>
      <c r="S1267" s="55"/>
      <c r="T1267" s="55"/>
      <c r="U1267" s="55" t="s">
        <v>38</v>
      </c>
      <c r="V1267" s="55">
        <v>40.276800000000001</v>
      </c>
      <c r="W1267" s="55">
        <v>-74.820800000000006</v>
      </c>
      <c r="X1267" s="55" t="s">
        <v>39</v>
      </c>
      <c r="Y1267" s="55" t="s">
        <v>122</v>
      </c>
      <c r="Z1267" s="55" t="s">
        <v>34</v>
      </c>
      <c r="AA1267" s="55">
        <v>0</v>
      </c>
      <c r="AB1267" s="55" t="s">
        <v>41</v>
      </c>
      <c r="AC1267" s="55">
        <v>8</v>
      </c>
      <c r="AD1267" s="55"/>
      <c r="AE1267" s="55" t="s">
        <v>53</v>
      </c>
      <c r="AF1267" s="55" t="s">
        <v>54</v>
      </c>
      <c r="AG1267" s="55">
        <v>3.6814100000000002E-2</v>
      </c>
      <c r="AH1267" s="57" t="s">
        <v>44</v>
      </c>
    </row>
    <row r="1268" spans="1:34" x14ac:dyDescent="0.25">
      <c r="A1268" s="54">
        <v>9367411</v>
      </c>
      <c r="B1268" s="55"/>
      <c r="C1268" s="55"/>
      <c r="D1268" s="55">
        <v>62536113</v>
      </c>
      <c r="E1268" s="55"/>
      <c r="F1268" s="55">
        <v>300</v>
      </c>
      <c r="G1268" s="55">
        <v>173356014</v>
      </c>
      <c r="H1268" s="55"/>
      <c r="I1268" s="55">
        <v>2275070000</v>
      </c>
      <c r="J1268" s="55">
        <v>2</v>
      </c>
      <c r="K1268" s="55" t="s">
        <v>34</v>
      </c>
      <c r="L1268" s="55" t="s">
        <v>70</v>
      </c>
      <c r="M1268" s="55">
        <v>34021</v>
      </c>
      <c r="N1268" s="55"/>
      <c r="O1268" s="55" t="s">
        <v>121</v>
      </c>
      <c r="P1268" s="55">
        <v>48811</v>
      </c>
      <c r="Q1268" s="55" t="s">
        <v>37</v>
      </c>
      <c r="R1268" s="55" t="s">
        <v>38</v>
      </c>
      <c r="S1268" s="55"/>
      <c r="T1268" s="55"/>
      <c r="U1268" s="55" t="s">
        <v>38</v>
      </c>
      <c r="V1268" s="55">
        <v>40.276800000000001</v>
      </c>
      <c r="W1268" s="55">
        <v>-74.820800000000006</v>
      </c>
      <c r="X1268" s="55" t="s">
        <v>39</v>
      </c>
      <c r="Y1268" s="55" t="s">
        <v>122</v>
      </c>
      <c r="Z1268" s="55" t="s">
        <v>34</v>
      </c>
      <c r="AA1268" s="55">
        <v>0</v>
      </c>
      <c r="AB1268" s="55" t="s">
        <v>41</v>
      </c>
      <c r="AC1268" s="55">
        <v>8</v>
      </c>
      <c r="AD1268" s="55"/>
      <c r="AE1268" s="55" t="s">
        <v>53</v>
      </c>
      <c r="AF1268" s="55" t="s">
        <v>54</v>
      </c>
      <c r="AG1268" s="55">
        <v>1.0784799999999999E-3</v>
      </c>
      <c r="AH1268" s="57" t="s">
        <v>44</v>
      </c>
    </row>
    <row r="1269" spans="1:34" x14ac:dyDescent="0.25">
      <c r="A1269" s="54">
        <v>9367411</v>
      </c>
      <c r="B1269" s="55"/>
      <c r="C1269" s="55"/>
      <c r="D1269" s="55">
        <v>62536113</v>
      </c>
      <c r="E1269" s="55"/>
      <c r="F1269" s="55">
        <v>300</v>
      </c>
      <c r="G1269" s="55">
        <v>173356314</v>
      </c>
      <c r="H1269" s="55"/>
      <c r="I1269" s="55">
        <v>2275070000</v>
      </c>
      <c r="J1269" s="55">
        <v>2</v>
      </c>
      <c r="K1269" s="55" t="s">
        <v>34</v>
      </c>
      <c r="L1269" s="55" t="s">
        <v>70</v>
      </c>
      <c r="M1269" s="55">
        <v>34021</v>
      </c>
      <c r="N1269" s="55"/>
      <c r="O1269" s="55" t="s">
        <v>121</v>
      </c>
      <c r="P1269" s="55">
        <v>48811</v>
      </c>
      <c r="Q1269" s="55" t="s">
        <v>37</v>
      </c>
      <c r="R1269" s="55" t="s">
        <v>38</v>
      </c>
      <c r="S1269" s="55"/>
      <c r="T1269" s="55"/>
      <c r="U1269" s="55" t="s">
        <v>38</v>
      </c>
      <c r="V1269" s="55">
        <v>40.276800000000001</v>
      </c>
      <c r="W1269" s="55">
        <v>-74.820800000000006</v>
      </c>
      <c r="X1269" s="55" t="s">
        <v>39</v>
      </c>
      <c r="Y1269" s="55" t="s">
        <v>122</v>
      </c>
      <c r="Z1269" s="55" t="s">
        <v>34</v>
      </c>
      <c r="AA1269" s="55">
        <v>0</v>
      </c>
      <c r="AB1269" s="55" t="s">
        <v>41</v>
      </c>
      <c r="AC1269" s="55">
        <v>8</v>
      </c>
      <c r="AD1269" s="55"/>
      <c r="AE1269" s="55" t="s">
        <v>53</v>
      </c>
      <c r="AF1269" s="55" t="s">
        <v>54</v>
      </c>
      <c r="AG1269" s="55">
        <v>1.8343400000000001E-3</v>
      </c>
      <c r="AH1269" s="57" t="s">
        <v>44</v>
      </c>
    </row>
    <row r="1270" spans="1:34" x14ac:dyDescent="0.25">
      <c r="A1270" s="54">
        <v>9367411</v>
      </c>
      <c r="B1270" s="55"/>
      <c r="C1270" s="55"/>
      <c r="D1270" s="55">
        <v>98310213</v>
      </c>
      <c r="E1270" s="55"/>
      <c r="F1270" s="55">
        <v>300</v>
      </c>
      <c r="G1270" s="55">
        <v>137939514</v>
      </c>
      <c r="H1270" s="55"/>
      <c r="I1270" s="55">
        <v>2275050012</v>
      </c>
      <c r="J1270" s="55">
        <v>2</v>
      </c>
      <c r="K1270" s="55" t="s">
        <v>34</v>
      </c>
      <c r="L1270" s="55" t="s">
        <v>70</v>
      </c>
      <c r="M1270" s="55">
        <v>34021</v>
      </c>
      <c r="N1270" s="55"/>
      <c r="O1270" s="55" t="s">
        <v>121</v>
      </c>
      <c r="P1270" s="55">
        <v>48811</v>
      </c>
      <c r="Q1270" s="55" t="s">
        <v>37</v>
      </c>
      <c r="R1270" s="55" t="s">
        <v>38</v>
      </c>
      <c r="S1270" s="55"/>
      <c r="T1270" s="55"/>
      <c r="U1270" s="55" t="s">
        <v>38</v>
      </c>
      <c r="V1270" s="55">
        <v>40.276800000000001</v>
      </c>
      <c r="W1270" s="55">
        <v>-74.820800000000006</v>
      </c>
      <c r="X1270" s="55" t="s">
        <v>39</v>
      </c>
      <c r="Y1270" s="55" t="s">
        <v>122</v>
      </c>
      <c r="Z1270" s="55" t="s">
        <v>34</v>
      </c>
      <c r="AA1270" s="55">
        <v>0</v>
      </c>
      <c r="AB1270" s="55" t="s">
        <v>41</v>
      </c>
      <c r="AC1270" s="55">
        <v>8</v>
      </c>
      <c r="AD1270" s="55"/>
      <c r="AE1270" s="55" t="s">
        <v>53</v>
      </c>
      <c r="AF1270" s="55" t="s">
        <v>54</v>
      </c>
      <c r="AG1270" s="55">
        <v>45.360300000000002</v>
      </c>
      <c r="AH1270" s="57" t="s">
        <v>44</v>
      </c>
    </row>
    <row r="1271" spans="1:34" x14ac:dyDescent="0.25">
      <c r="A1271" s="54">
        <v>9367411</v>
      </c>
      <c r="B1271" s="55"/>
      <c r="C1271" s="55"/>
      <c r="D1271" s="55">
        <v>62536113</v>
      </c>
      <c r="E1271" s="55"/>
      <c r="F1271" s="55">
        <v>300</v>
      </c>
      <c r="G1271" s="55">
        <v>145763214</v>
      </c>
      <c r="H1271" s="55"/>
      <c r="I1271" s="55">
        <v>2275070000</v>
      </c>
      <c r="J1271" s="55">
        <v>2</v>
      </c>
      <c r="K1271" s="55" t="s">
        <v>34</v>
      </c>
      <c r="L1271" s="55" t="s">
        <v>70</v>
      </c>
      <c r="M1271" s="55">
        <v>34021</v>
      </c>
      <c r="N1271" s="55"/>
      <c r="O1271" s="55" t="s">
        <v>121</v>
      </c>
      <c r="P1271" s="55">
        <v>48811</v>
      </c>
      <c r="Q1271" s="55" t="s">
        <v>37</v>
      </c>
      <c r="R1271" s="55" t="s">
        <v>38</v>
      </c>
      <c r="S1271" s="55"/>
      <c r="T1271" s="55"/>
      <c r="U1271" s="55" t="s">
        <v>38</v>
      </c>
      <c r="V1271" s="55">
        <v>40.276800000000001</v>
      </c>
      <c r="W1271" s="55">
        <v>-74.820800000000006</v>
      </c>
      <c r="X1271" s="55" t="s">
        <v>39</v>
      </c>
      <c r="Y1271" s="55" t="s">
        <v>122</v>
      </c>
      <c r="Z1271" s="55" t="s">
        <v>34</v>
      </c>
      <c r="AA1271" s="55">
        <v>0</v>
      </c>
      <c r="AB1271" s="55" t="s">
        <v>41</v>
      </c>
      <c r="AC1271" s="55">
        <v>8</v>
      </c>
      <c r="AD1271" s="55"/>
      <c r="AE1271" s="55" t="s">
        <v>53</v>
      </c>
      <c r="AF1271" s="55" t="s">
        <v>54</v>
      </c>
      <c r="AG1271" s="55">
        <v>2.0822599999999999E-4</v>
      </c>
      <c r="AH1271" s="57" t="s">
        <v>44</v>
      </c>
    </row>
    <row r="1272" spans="1:34" x14ac:dyDescent="0.25">
      <c r="A1272" s="54">
        <v>9367411</v>
      </c>
      <c r="B1272" s="55"/>
      <c r="C1272" s="55"/>
      <c r="D1272" s="55">
        <v>62536113</v>
      </c>
      <c r="E1272" s="55"/>
      <c r="F1272" s="55">
        <v>300</v>
      </c>
      <c r="G1272" s="55">
        <v>173355814</v>
      </c>
      <c r="H1272" s="55"/>
      <c r="I1272" s="55">
        <v>2275070000</v>
      </c>
      <c r="J1272" s="55">
        <v>2</v>
      </c>
      <c r="K1272" s="55" t="s">
        <v>34</v>
      </c>
      <c r="L1272" s="55" t="s">
        <v>70</v>
      </c>
      <c r="M1272" s="55">
        <v>34021</v>
      </c>
      <c r="N1272" s="55"/>
      <c r="O1272" s="55" t="s">
        <v>121</v>
      </c>
      <c r="P1272" s="55">
        <v>48811</v>
      </c>
      <c r="Q1272" s="55" t="s">
        <v>37</v>
      </c>
      <c r="R1272" s="55" t="s">
        <v>38</v>
      </c>
      <c r="S1272" s="55"/>
      <c r="T1272" s="55"/>
      <c r="U1272" s="55" t="s">
        <v>38</v>
      </c>
      <c r="V1272" s="55">
        <v>40.276800000000001</v>
      </c>
      <c r="W1272" s="55">
        <v>-74.820800000000006</v>
      </c>
      <c r="X1272" s="55" t="s">
        <v>39</v>
      </c>
      <c r="Y1272" s="55" t="s">
        <v>122</v>
      </c>
      <c r="Z1272" s="55" t="s">
        <v>34</v>
      </c>
      <c r="AA1272" s="55">
        <v>0</v>
      </c>
      <c r="AB1272" s="55" t="s">
        <v>41</v>
      </c>
      <c r="AC1272" s="55">
        <v>8</v>
      </c>
      <c r="AD1272" s="55"/>
      <c r="AE1272" s="55" t="s">
        <v>53</v>
      </c>
      <c r="AF1272" s="55" t="s">
        <v>54</v>
      </c>
      <c r="AG1272" s="55">
        <v>4.1645000000000001E-4</v>
      </c>
      <c r="AH1272" s="57" t="s">
        <v>44</v>
      </c>
    </row>
    <row r="1273" spans="1:34" x14ac:dyDescent="0.25">
      <c r="A1273" s="54">
        <v>9367411</v>
      </c>
      <c r="B1273" s="55"/>
      <c r="C1273" s="55"/>
      <c r="D1273" s="55">
        <v>62536313</v>
      </c>
      <c r="E1273" s="55"/>
      <c r="F1273" s="55">
        <v>300</v>
      </c>
      <c r="G1273" s="55">
        <v>166475614</v>
      </c>
      <c r="H1273" s="55"/>
      <c r="I1273" s="55">
        <v>2275060012</v>
      </c>
      <c r="J1273" s="55">
        <v>2</v>
      </c>
      <c r="K1273" s="55" t="s">
        <v>34</v>
      </c>
      <c r="L1273" s="55" t="s">
        <v>70</v>
      </c>
      <c r="M1273" s="55">
        <v>34021</v>
      </c>
      <c r="N1273" s="55"/>
      <c r="O1273" s="55" t="s">
        <v>121</v>
      </c>
      <c r="P1273" s="55">
        <v>48811</v>
      </c>
      <c r="Q1273" s="55" t="s">
        <v>37</v>
      </c>
      <c r="R1273" s="55" t="s">
        <v>38</v>
      </c>
      <c r="S1273" s="55"/>
      <c r="T1273" s="55"/>
      <c r="U1273" s="55" t="s">
        <v>38</v>
      </c>
      <c r="V1273" s="55">
        <v>40.276800000000001</v>
      </c>
      <c r="W1273" s="55">
        <v>-74.820800000000006</v>
      </c>
      <c r="X1273" s="55" t="s">
        <v>39</v>
      </c>
      <c r="Y1273" s="55" t="s">
        <v>122</v>
      </c>
      <c r="Z1273" s="55" t="s">
        <v>34</v>
      </c>
      <c r="AA1273" s="55">
        <v>0</v>
      </c>
      <c r="AB1273" s="55" t="s">
        <v>41</v>
      </c>
      <c r="AC1273" s="55">
        <v>8</v>
      </c>
      <c r="AD1273" s="55"/>
      <c r="AE1273" s="55" t="s">
        <v>53</v>
      </c>
      <c r="AF1273" s="55" t="s">
        <v>54</v>
      </c>
      <c r="AG1273" s="55">
        <v>3.9539600000000001E-2</v>
      </c>
      <c r="AH1273" s="57" t="s">
        <v>44</v>
      </c>
    </row>
    <row r="1274" spans="1:34" x14ac:dyDescent="0.25">
      <c r="A1274" s="54">
        <v>9367411</v>
      </c>
      <c r="B1274" s="55"/>
      <c r="C1274" s="55"/>
      <c r="D1274" s="55">
        <v>62536413</v>
      </c>
      <c r="E1274" s="55"/>
      <c r="F1274" s="55">
        <v>300</v>
      </c>
      <c r="G1274" s="55">
        <v>84003414</v>
      </c>
      <c r="H1274" s="55"/>
      <c r="I1274" s="55">
        <v>2265008005</v>
      </c>
      <c r="J1274" s="55">
        <v>2</v>
      </c>
      <c r="K1274" s="55" t="s">
        <v>34</v>
      </c>
      <c r="L1274" s="55" t="s">
        <v>70</v>
      </c>
      <c r="M1274" s="55">
        <v>34021</v>
      </c>
      <c r="N1274" s="55"/>
      <c r="O1274" s="55" t="s">
        <v>121</v>
      </c>
      <c r="P1274" s="55">
        <v>48811</v>
      </c>
      <c r="Q1274" s="55" t="s">
        <v>37</v>
      </c>
      <c r="R1274" s="55" t="s">
        <v>38</v>
      </c>
      <c r="S1274" s="55"/>
      <c r="T1274" s="55"/>
      <c r="U1274" s="55" t="s">
        <v>38</v>
      </c>
      <c r="V1274" s="55">
        <v>40.276800000000001</v>
      </c>
      <c r="W1274" s="55">
        <v>-74.820800000000006</v>
      </c>
      <c r="X1274" s="55" t="s">
        <v>39</v>
      </c>
      <c r="Y1274" s="55" t="s">
        <v>122</v>
      </c>
      <c r="Z1274" s="55" t="s">
        <v>34</v>
      </c>
      <c r="AA1274" s="55">
        <v>0</v>
      </c>
      <c r="AB1274" s="55" t="s">
        <v>41</v>
      </c>
      <c r="AC1274" s="55">
        <v>8</v>
      </c>
      <c r="AD1274" s="55"/>
      <c r="AE1274" s="55" t="s">
        <v>53</v>
      </c>
      <c r="AF1274" s="55" t="s">
        <v>54</v>
      </c>
      <c r="AG1274" s="55">
        <v>3.1831800000000001</v>
      </c>
      <c r="AH1274" s="57" t="s">
        <v>44</v>
      </c>
    </row>
    <row r="1275" spans="1:34" x14ac:dyDescent="0.25">
      <c r="A1275" s="54">
        <v>9367411</v>
      </c>
      <c r="B1275" s="55"/>
      <c r="C1275" s="55"/>
      <c r="D1275" s="55">
        <v>62536313</v>
      </c>
      <c r="E1275" s="55"/>
      <c r="F1275" s="55">
        <v>300</v>
      </c>
      <c r="G1275" s="55">
        <v>166475514</v>
      </c>
      <c r="H1275" s="55"/>
      <c r="I1275" s="55">
        <v>2275060011</v>
      </c>
      <c r="J1275" s="55">
        <v>2</v>
      </c>
      <c r="K1275" s="55" t="s">
        <v>34</v>
      </c>
      <c r="L1275" s="55" t="s">
        <v>70</v>
      </c>
      <c r="M1275" s="55">
        <v>34021</v>
      </c>
      <c r="N1275" s="55"/>
      <c r="O1275" s="55" t="s">
        <v>121</v>
      </c>
      <c r="P1275" s="55">
        <v>48811</v>
      </c>
      <c r="Q1275" s="55" t="s">
        <v>37</v>
      </c>
      <c r="R1275" s="55" t="s">
        <v>38</v>
      </c>
      <c r="S1275" s="55"/>
      <c r="T1275" s="55"/>
      <c r="U1275" s="55" t="s">
        <v>38</v>
      </c>
      <c r="V1275" s="55">
        <v>40.276800000000001</v>
      </c>
      <c r="W1275" s="55">
        <v>-74.820800000000006</v>
      </c>
      <c r="X1275" s="55" t="s">
        <v>39</v>
      </c>
      <c r="Y1275" s="55" t="s">
        <v>122</v>
      </c>
      <c r="Z1275" s="55" t="s">
        <v>34</v>
      </c>
      <c r="AA1275" s="55">
        <v>0</v>
      </c>
      <c r="AB1275" s="55" t="s">
        <v>41</v>
      </c>
      <c r="AC1275" s="55">
        <v>8</v>
      </c>
      <c r="AD1275" s="55"/>
      <c r="AE1275" s="55" t="s">
        <v>53</v>
      </c>
      <c r="AF1275" s="55" t="s">
        <v>54</v>
      </c>
      <c r="AG1275" s="55">
        <v>3.1476799999999999E-2</v>
      </c>
      <c r="AH1275" s="57" t="s">
        <v>44</v>
      </c>
    </row>
    <row r="1276" spans="1:34" x14ac:dyDescent="0.25">
      <c r="A1276" s="54">
        <v>9367411</v>
      </c>
      <c r="B1276" s="55"/>
      <c r="C1276" s="55"/>
      <c r="D1276" s="55">
        <v>62536413</v>
      </c>
      <c r="E1276" s="55"/>
      <c r="F1276" s="55">
        <v>300</v>
      </c>
      <c r="G1276" s="55">
        <v>84003614</v>
      </c>
      <c r="H1276" s="55"/>
      <c r="I1276" s="55">
        <v>2270008005</v>
      </c>
      <c r="J1276" s="55">
        <v>2</v>
      </c>
      <c r="K1276" s="55" t="s">
        <v>34</v>
      </c>
      <c r="L1276" s="55" t="s">
        <v>70</v>
      </c>
      <c r="M1276" s="55">
        <v>34021</v>
      </c>
      <c r="N1276" s="55"/>
      <c r="O1276" s="55" t="s">
        <v>121</v>
      </c>
      <c r="P1276" s="55">
        <v>48811</v>
      </c>
      <c r="Q1276" s="55" t="s">
        <v>37</v>
      </c>
      <c r="R1276" s="55" t="s">
        <v>38</v>
      </c>
      <c r="S1276" s="55"/>
      <c r="T1276" s="55"/>
      <c r="U1276" s="55" t="s">
        <v>38</v>
      </c>
      <c r="V1276" s="55">
        <v>40.276800000000001</v>
      </c>
      <c r="W1276" s="55">
        <v>-74.820800000000006</v>
      </c>
      <c r="X1276" s="55" t="s">
        <v>39</v>
      </c>
      <c r="Y1276" s="55" t="s">
        <v>122</v>
      </c>
      <c r="Z1276" s="55" t="s">
        <v>34</v>
      </c>
      <c r="AA1276" s="55">
        <v>0</v>
      </c>
      <c r="AB1276" s="55" t="s">
        <v>41</v>
      </c>
      <c r="AC1276" s="55">
        <v>8</v>
      </c>
      <c r="AD1276" s="55"/>
      <c r="AE1276" s="55" t="s">
        <v>53</v>
      </c>
      <c r="AF1276" s="55" t="s">
        <v>54</v>
      </c>
      <c r="AG1276" s="55">
        <v>15.1348</v>
      </c>
      <c r="AH1276" s="57" t="s">
        <v>44</v>
      </c>
    </row>
    <row r="1277" spans="1:34" x14ac:dyDescent="0.25">
      <c r="A1277" s="54">
        <v>9367411</v>
      </c>
      <c r="B1277" s="55"/>
      <c r="C1277" s="55"/>
      <c r="D1277" s="55">
        <v>98310213</v>
      </c>
      <c r="E1277" s="55"/>
      <c r="F1277" s="55">
        <v>300</v>
      </c>
      <c r="G1277" s="55">
        <v>166475914</v>
      </c>
      <c r="H1277" s="55"/>
      <c r="I1277" s="55">
        <v>2275050012</v>
      </c>
      <c r="J1277" s="55">
        <v>2</v>
      </c>
      <c r="K1277" s="55" t="s">
        <v>34</v>
      </c>
      <c r="L1277" s="55" t="s">
        <v>70</v>
      </c>
      <c r="M1277" s="55">
        <v>34021</v>
      </c>
      <c r="N1277" s="55"/>
      <c r="O1277" s="55" t="s">
        <v>121</v>
      </c>
      <c r="P1277" s="55">
        <v>48811</v>
      </c>
      <c r="Q1277" s="55" t="s">
        <v>37</v>
      </c>
      <c r="R1277" s="55" t="s">
        <v>38</v>
      </c>
      <c r="S1277" s="55"/>
      <c r="T1277" s="55"/>
      <c r="U1277" s="55" t="s">
        <v>38</v>
      </c>
      <c r="V1277" s="55">
        <v>40.276800000000001</v>
      </c>
      <c r="W1277" s="55">
        <v>-74.820800000000006</v>
      </c>
      <c r="X1277" s="55" t="s">
        <v>39</v>
      </c>
      <c r="Y1277" s="55" t="s">
        <v>122</v>
      </c>
      <c r="Z1277" s="55" t="s">
        <v>34</v>
      </c>
      <c r="AA1277" s="55">
        <v>0</v>
      </c>
      <c r="AB1277" s="55" t="s">
        <v>41</v>
      </c>
      <c r="AC1277" s="55">
        <v>8</v>
      </c>
      <c r="AD1277" s="55"/>
      <c r="AE1277" s="55" t="s">
        <v>53</v>
      </c>
      <c r="AF1277" s="55" t="s">
        <v>54</v>
      </c>
      <c r="AG1277" s="55">
        <v>1.0187099999999999E-2</v>
      </c>
      <c r="AH1277" s="57" t="s">
        <v>44</v>
      </c>
    </row>
    <row r="1278" spans="1:34" x14ac:dyDescent="0.25">
      <c r="A1278" s="54">
        <v>9367411</v>
      </c>
      <c r="B1278" s="55"/>
      <c r="C1278" s="55"/>
      <c r="D1278" s="55">
        <v>62536113</v>
      </c>
      <c r="E1278" s="55"/>
      <c r="F1278" s="55">
        <v>300</v>
      </c>
      <c r="G1278" s="55">
        <v>173355914</v>
      </c>
      <c r="H1278" s="55"/>
      <c r="I1278" s="55">
        <v>2275070000</v>
      </c>
      <c r="J1278" s="55">
        <v>2</v>
      </c>
      <c r="K1278" s="55" t="s">
        <v>34</v>
      </c>
      <c r="L1278" s="55" t="s">
        <v>70</v>
      </c>
      <c r="M1278" s="55">
        <v>34021</v>
      </c>
      <c r="N1278" s="55"/>
      <c r="O1278" s="55" t="s">
        <v>121</v>
      </c>
      <c r="P1278" s="55">
        <v>48811</v>
      </c>
      <c r="Q1278" s="55" t="s">
        <v>37</v>
      </c>
      <c r="R1278" s="55" t="s">
        <v>38</v>
      </c>
      <c r="S1278" s="55"/>
      <c r="T1278" s="55"/>
      <c r="U1278" s="55" t="s">
        <v>38</v>
      </c>
      <c r="V1278" s="55">
        <v>40.276800000000001</v>
      </c>
      <c r="W1278" s="55">
        <v>-74.820800000000006</v>
      </c>
      <c r="X1278" s="55" t="s">
        <v>39</v>
      </c>
      <c r="Y1278" s="55" t="s">
        <v>122</v>
      </c>
      <c r="Z1278" s="55" t="s">
        <v>34</v>
      </c>
      <c r="AA1278" s="55">
        <v>0</v>
      </c>
      <c r="AB1278" s="55" t="s">
        <v>41</v>
      </c>
      <c r="AC1278" s="55">
        <v>8</v>
      </c>
      <c r="AD1278" s="55"/>
      <c r="AE1278" s="55" t="s">
        <v>53</v>
      </c>
      <c r="AF1278" s="55" t="s">
        <v>54</v>
      </c>
      <c r="AG1278" s="55">
        <v>2.0822599999999999E-4</v>
      </c>
      <c r="AH1278" s="57" t="s">
        <v>44</v>
      </c>
    </row>
    <row r="1279" spans="1:34" x14ac:dyDescent="0.25">
      <c r="A1279" s="54">
        <v>9367411</v>
      </c>
      <c r="B1279" s="55"/>
      <c r="C1279" s="55"/>
      <c r="D1279" s="55">
        <v>98310213</v>
      </c>
      <c r="E1279" s="55"/>
      <c r="F1279" s="55">
        <v>300</v>
      </c>
      <c r="G1279" s="55">
        <v>166476014</v>
      </c>
      <c r="H1279" s="55"/>
      <c r="I1279" s="55">
        <v>2275050012</v>
      </c>
      <c r="J1279" s="55">
        <v>2</v>
      </c>
      <c r="K1279" s="55" t="s">
        <v>34</v>
      </c>
      <c r="L1279" s="55" t="s">
        <v>70</v>
      </c>
      <c r="M1279" s="55">
        <v>34021</v>
      </c>
      <c r="N1279" s="55"/>
      <c r="O1279" s="55" t="s">
        <v>121</v>
      </c>
      <c r="P1279" s="55">
        <v>48811</v>
      </c>
      <c r="Q1279" s="55" t="s">
        <v>37</v>
      </c>
      <c r="R1279" s="55" t="s">
        <v>38</v>
      </c>
      <c r="S1279" s="55"/>
      <c r="T1279" s="55"/>
      <c r="U1279" s="55" t="s">
        <v>38</v>
      </c>
      <c r="V1279" s="55">
        <v>40.276800000000001</v>
      </c>
      <c r="W1279" s="55">
        <v>-74.820800000000006</v>
      </c>
      <c r="X1279" s="55" t="s">
        <v>39</v>
      </c>
      <c r="Y1279" s="55" t="s">
        <v>122</v>
      </c>
      <c r="Z1279" s="55" t="s">
        <v>34</v>
      </c>
      <c r="AA1279" s="55">
        <v>0</v>
      </c>
      <c r="AB1279" s="55" t="s">
        <v>41</v>
      </c>
      <c r="AC1279" s="55">
        <v>8</v>
      </c>
      <c r="AD1279" s="55"/>
      <c r="AE1279" s="55" t="s">
        <v>53</v>
      </c>
      <c r="AF1279" s="55" t="s">
        <v>54</v>
      </c>
      <c r="AG1279" s="55">
        <v>6.9764199999999997E-3</v>
      </c>
      <c r="AH1279" s="57" t="s">
        <v>44</v>
      </c>
    </row>
    <row r="1280" spans="1:34" x14ac:dyDescent="0.25">
      <c r="A1280" s="54">
        <v>9367411</v>
      </c>
      <c r="B1280" s="55"/>
      <c r="C1280" s="55"/>
      <c r="D1280" s="55">
        <v>62536113</v>
      </c>
      <c r="E1280" s="55"/>
      <c r="F1280" s="55">
        <v>300</v>
      </c>
      <c r="G1280" s="55">
        <v>173356114</v>
      </c>
      <c r="H1280" s="55"/>
      <c r="I1280" s="55">
        <v>2275070000</v>
      </c>
      <c r="J1280" s="55">
        <v>2</v>
      </c>
      <c r="K1280" s="55" t="s">
        <v>34</v>
      </c>
      <c r="L1280" s="55" t="s">
        <v>70</v>
      </c>
      <c r="M1280" s="55">
        <v>34021</v>
      </c>
      <c r="N1280" s="55"/>
      <c r="O1280" s="55" t="s">
        <v>121</v>
      </c>
      <c r="P1280" s="55">
        <v>48811</v>
      </c>
      <c r="Q1280" s="55" t="s">
        <v>37</v>
      </c>
      <c r="R1280" s="55" t="s">
        <v>38</v>
      </c>
      <c r="S1280" s="55"/>
      <c r="T1280" s="55"/>
      <c r="U1280" s="55" t="s">
        <v>38</v>
      </c>
      <c r="V1280" s="55">
        <v>40.276800000000001</v>
      </c>
      <c r="W1280" s="55">
        <v>-74.820800000000006</v>
      </c>
      <c r="X1280" s="55" t="s">
        <v>39</v>
      </c>
      <c r="Y1280" s="55" t="s">
        <v>122</v>
      </c>
      <c r="Z1280" s="55" t="s">
        <v>34</v>
      </c>
      <c r="AA1280" s="55">
        <v>0</v>
      </c>
      <c r="AB1280" s="55" t="s">
        <v>41</v>
      </c>
      <c r="AC1280" s="55">
        <v>8</v>
      </c>
      <c r="AD1280" s="55"/>
      <c r="AE1280" s="55" t="s">
        <v>53</v>
      </c>
      <c r="AF1280" s="55" t="s">
        <v>54</v>
      </c>
      <c r="AG1280" s="55">
        <v>0.302728</v>
      </c>
      <c r="AH1280" s="57" t="s">
        <v>44</v>
      </c>
    </row>
    <row r="1281" spans="1:34" x14ac:dyDescent="0.25">
      <c r="A1281" s="54">
        <v>9367411</v>
      </c>
      <c r="B1281" s="55"/>
      <c r="C1281" s="55"/>
      <c r="D1281" s="55">
        <v>62536313</v>
      </c>
      <c r="E1281" s="55"/>
      <c r="F1281" s="55">
        <v>300</v>
      </c>
      <c r="G1281" s="55">
        <v>137939214</v>
      </c>
      <c r="H1281" s="55"/>
      <c r="I1281" s="55">
        <v>2275060012</v>
      </c>
      <c r="J1281" s="55">
        <v>2</v>
      </c>
      <c r="K1281" s="55" t="s">
        <v>34</v>
      </c>
      <c r="L1281" s="55" t="s">
        <v>70</v>
      </c>
      <c r="M1281" s="55">
        <v>34021</v>
      </c>
      <c r="N1281" s="55"/>
      <c r="O1281" s="55" t="s">
        <v>121</v>
      </c>
      <c r="P1281" s="55">
        <v>48811</v>
      </c>
      <c r="Q1281" s="55" t="s">
        <v>37</v>
      </c>
      <c r="R1281" s="55" t="s">
        <v>38</v>
      </c>
      <c r="S1281" s="55"/>
      <c r="T1281" s="55"/>
      <c r="U1281" s="55" t="s">
        <v>38</v>
      </c>
      <c r="V1281" s="55">
        <v>40.276800000000001</v>
      </c>
      <c r="W1281" s="55">
        <v>-74.820800000000006</v>
      </c>
      <c r="X1281" s="55" t="s">
        <v>39</v>
      </c>
      <c r="Y1281" s="55" t="s">
        <v>122</v>
      </c>
      <c r="Z1281" s="55" t="s">
        <v>34</v>
      </c>
      <c r="AA1281" s="55">
        <v>0</v>
      </c>
      <c r="AB1281" s="55" t="s">
        <v>41</v>
      </c>
      <c r="AC1281" s="55">
        <v>8</v>
      </c>
      <c r="AD1281" s="55"/>
      <c r="AE1281" s="55" t="s">
        <v>53</v>
      </c>
      <c r="AF1281" s="55" t="s">
        <v>54</v>
      </c>
      <c r="AG1281" s="55">
        <v>2.6036800000000002</v>
      </c>
      <c r="AH1281" s="57" t="s">
        <v>44</v>
      </c>
    </row>
    <row r="1282" spans="1:34" x14ac:dyDescent="0.25">
      <c r="A1282" s="54">
        <v>9367411</v>
      </c>
      <c r="B1282" s="55"/>
      <c r="C1282" s="55"/>
      <c r="D1282" s="55">
        <v>55218913</v>
      </c>
      <c r="E1282" s="55"/>
      <c r="F1282" s="55">
        <v>300</v>
      </c>
      <c r="G1282" s="55">
        <v>166475314</v>
      </c>
      <c r="H1282" s="55"/>
      <c r="I1282" s="55">
        <v>2275020000</v>
      </c>
      <c r="J1282" s="55">
        <v>2</v>
      </c>
      <c r="K1282" s="55" t="s">
        <v>34</v>
      </c>
      <c r="L1282" s="55" t="s">
        <v>70</v>
      </c>
      <c r="M1282" s="55">
        <v>34021</v>
      </c>
      <c r="N1282" s="55"/>
      <c r="O1282" s="55" t="s">
        <v>121</v>
      </c>
      <c r="P1282" s="55">
        <v>48811</v>
      </c>
      <c r="Q1282" s="55" t="s">
        <v>37</v>
      </c>
      <c r="R1282" s="55" t="s">
        <v>38</v>
      </c>
      <c r="S1282" s="55"/>
      <c r="T1282" s="55"/>
      <c r="U1282" s="55" t="s">
        <v>38</v>
      </c>
      <c r="V1282" s="55">
        <v>40.276800000000001</v>
      </c>
      <c r="W1282" s="55">
        <v>-74.820800000000006</v>
      </c>
      <c r="X1282" s="55" t="s">
        <v>39</v>
      </c>
      <c r="Y1282" s="55" t="s">
        <v>122</v>
      </c>
      <c r="Z1282" s="55" t="s">
        <v>34</v>
      </c>
      <c r="AA1282" s="55">
        <v>0</v>
      </c>
      <c r="AB1282" s="55" t="s">
        <v>41</v>
      </c>
      <c r="AC1282" s="55">
        <v>8</v>
      </c>
      <c r="AD1282" s="55"/>
      <c r="AE1282" s="55" t="s">
        <v>53</v>
      </c>
      <c r="AF1282" s="55" t="s">
        <v>54</v>
      </c>
      <c r="AG1282" s="55">
        <v>2.3848899999999999E-2</v>
      </c>
      <c r="AH1282" s="57" t="s">
        <v>44</v>
      </c>
    </row>
    <row r="1283" spans="1:34" x14ac:dyDescent="0.25">
      <c r="A1283" s="54">
        <v>9367411</v>
      </c>
      <c r="B1283" s="55"/>
      <c r="C1283" s="55"/>
      <c r="D1283" s="55">
        <v>62536313</v>
      </c>
      <c r="E1283" s="55"/>
      <c r="F1283" s="55">
        <v>300</v>
      </c>
      <c r="G1283" s="55">
        <v>137938914</v>
      </c>
      <c r="H1283" s="55"/>
      <c r="I1283" s="55">
        <v>2275060011</v>
      </c>
      <c r="J1283" s="55">
        <v>2</v>
      </c>
      <c r="K1283" s="55" t="s">
        <v>34</v>
      </c>
      <c r="L1283" s="55" t="s">
        <v>70</v>
      </c>
      <c r="M1283" s="55">
        <v>34021</v>
      </c>
      <c r="N1283" s="55"/>
      <c r="O1283" s="55" t="s">
        <v>121</v>
      </c>
      <c r="P1283" s="55">
        <v>48811</v>
      </c>
      <c r="Q1283" s="55" t="s">
        <v>37</v>
      </c>
      <c r="R1283" s="55" t="s">
        <v>38</v>
      </c>
      <c r="S1283" s="55"/>
      <c r="T1283" s="55"/>
      <c r="U1283" s="55" t="s">
        <v>38</v>
      </c>
      <c r="V1283" s="55">
        <v>40.276800000000001</v>
      </c>
      <c r="W1283" s="55">
        <v>-74.820800000000006</v>
      </c>
      <c r="X1283" s="55" t="s">
        <v>39</v>
      </c>
      <c r="Y1283" s="55" t="s">
        <v>122</v>
      </c>
      <c r="Z1283" s="55" t="s">
        <v>34</v>
      </c>
      <c r="AA1283" s="55">
        <v>0</v>
      </c>
      <c r="AB1283" s="55" t="s">
        <v>41</v>
      </c>
      <c r="AC1283" s="55">
        <v>8</v>
      </c>
      <c r="AD1283" s="55"/>
      <c r="AE1283" s="55" t="s">
        <v>53</v>
      </c>
      <c r="AF1283" s="55" t="s">
        <v>54</v>
      </c>
      <c r="AG1283" s="55">
        <v>5.6675500000000003</v>
      </c>
      <c r="AH1283" s="57" t="s">
        <v>44</v>
      </c>
    </row>
    <row r="1284" spans="1:34" x14ac:dyDescent="0.25">
      <c r="A1284" s="54">
        <v>9367411</v>
      </c>
      <c r="B1284" s="55"/>
      <c r="C1284" s="55"/>
      <c r="D1284" s="55">
        <v>98310213</v>
      </c>
      <c r="E1284" s="55"/>
      <c r="F1284" s="55">
        <v>300</v>
      </c>
      <c r="G1284" s="55">
        <v>166475714</v>
      </c>
      <c r="H1284" s="55"/>
      <c r="I1284" s="55">
        <v>2275050012</v>
      </c>
      <c r="J1284" s="55">
        <v>2</v>
      </c>
      <c r="K1284" s="55" t="s">
        <v>34</v>
      </c>
      <c r="L1284" s="55" t="s">
        <v>70</v>
      </c>
      <c r="M1284" s="55">
        <v>34021</v>
      </c>
      <c r="N1284" s="55"/>
      <c r="O1284" s="55" t="s">
        <v>121</v>
      </c>
      <c r="P1284" s="55">
        <v>48811</v>
      </c>
      <c r="Q1284" s="55" t="s">
        <v>37</v>
      </c>
      <c r="R1284" s="55" t="s">
        <v>38</v>
      </c>
      <c r="S1284" s="55"/>
      <c r="T1284" s="55"/>
      <c r="U1284" s="55" t="s">
        <v>38</v>
      </c>
      <c r="V1284" s="55">
        <v>40.276800000000001</v>
      </c>
      <c r="W1284" s="55">
        <v>-74.820800000000006</v>
      </c>
      <c r="X1284" s="55" t="s">
        <v>39</v>
      </c>
      <c r="Y1284" s="55" t="s">
        <v>122</v>
      </c>
      <c r="Z1284" s="55" t="s">
        <v>34</v>
      </c>
      <c r="AA1284" s="55">
        <v>0</v>
      </c>
      <c r="AB1284" s="55" t="s">
        <v>41</v>
      </c>
      <c r="AC1284" s="55">
        <v>8</v>
      </c>
      <c r="AD1284" s="55"/>
      <c r="AE1284" s="55" t="s">
        <v>53</v>
      </c>
      <c r="AF1284" s="55" t="s">
        <v>54</v>
      </c>
      <c r="AG1284" s="55">
        <v>1.45393E-2</v>
      </c>
      <c r="AH1284" s="57" t="s">
        <v>44</v>
      </c>
    </row>
    <row r="1285" spans="1:34" x14ac:dyDescent="0.25">
      <c r="A1285" s="54">
        <v>9367411</v>
      </c>
      <c r="B1285" s="55"/>
      <c r="C1285" s="55"/>
      <c r="D1285" s="55">
        <v>55218913</v>
      </c>
      <c r="E1285" s="55"/>
      <c r="F1285" s="55">
        <v>300</v>
      </c>
      <c r="G1285" s="55">
        <v>166475414</v>
      </c>
      <c r="H1285" s="55"/>
      <c r="I1285" s="55">
        <v>2275020000</v>
      </c>
      <c r="J1285" s="55">
        <v>2</v>
      </c>
      <c r="K1285" s="55" t="s">
        <v>34</v>
      </c>
      <c r="L1285" s="55" t="s">
        <v>70</v>
      </c>
      <c r="M1285" s="55">
        <v>34021</v>
      </c>
      <c r="N1285" s="55"/>
      <c r="O1285" s="55" t="s">
        <v>121</v>
      </c>
      <c r="P1285" s="55">
        <v>48811</v>
      </c>
      <c r="Q1285" s="55" t="s">
        <v>37</v>
      </c>
      <c r="R1285" s="55" t="s">
        <v>38</v>
      </c>
      <c r="S1285" s="55"/>
      <c r="T1285" s="55"/>
      <c r="U1285" s="55" t="s">
        <v>38</v>
      </c>
      <c r="V1285" s="55">
        <v>40.276800000000001</v>
      </c>
      <c r="W1285" s="55">
        <v>-74.820800000000006</v>
      </c>
      <c r="X1285" s="55" t="s">
        <v>39</v>
      </c>
      <c r="Y1285" s="55" t="s">
        <v>122</v>
      </c>
      <c r="Z1285" s="55" t="s">
        <v>34</v>
      </c>
      <c r="AA1285" s="55">
        <v>0</v>
      </c>
      <c r="AB1285" s="55" t="s">
        <v>41</v>
      </c>
      <c r="AC1285" s="55">
        <v>8</v>
      </c>
      <c r="AD1285" s="55"/>
      <c r="AE1285" s="55" t="s">
        <v>53</v>
      </c>
      <c r="AF1285" s="55" t="s">
        <v>54</v>
      </c>
      <c r="AG1285" s="55">
        <v>3.77585E-2</v>
      </c>
      <c r="AH1285" s="57" t="s">
        <v>44</v>
      </c>
    </row>
    <row r="1286" spans="1:34" x14ac:dyDescent="0.25">
      <c r="A1286" s="54">
        <v>9367411</v>
      </c>
      <c r="B1286" s="55"/>
      <c r="C1286" s="55"/>
      <c r="D1286" s="55">
        <v>98310213</v>
      </c>
      <c r="E1286" s="55"/>
      <c r="F1286" s="55">
        <v>300</v>
      </c>
      <c r="G1286" s="55">
        <v>166475814</v>
      </c>
      <c r="H1286" s="55"/>
      <c r="I1286" s="55">
        <v>2275050012</v>
      </c>
      <c r="J1286" s="55">
        <v>2</v>
      </c>
      <c r="K1286" s="55" t="s">
        <v>34</v>
      </c>
      <c r="L1286" s="55" t="s">
        <v>70</v>
      </c>
      <c r="M1286" s="55">
        <v>34021</v>
      </c>
      <c r="N1286" s="55"/>
      <c r="O1286" s="55" t="s">
        <v>121</v>
      </c>
      <c r="P1286" s="55">
        <v>48811</v>
      </c>
      <c r="Q1286" s="55" t="s">
        <v>37</v>
      </c>
      <c r="R1286" s="55" t="s">
        <v>38</v>
      </c>
      <c r="S1286" s="55"/>
      <c r="T1286" s="55"/>
      <c r="U1286" s="55" t="s">
        <v>38</v>
      </c>
      <c r="V1286" s="55">
        <v>40.276800000000001</v>
      </c>
      <c r="W1286" s="55">
        <v>-74.820800000000006</v>
      </c>
      <c r="X1286" s="55" t="s">
        <v>39</v>
      </c>
      <c r="Y1286" s="55" t="s">
        <v>122</v>
      </c>
      <c r="Z1286" s="55" t="s">
        <v>34</v>
      </c>
      <c r="AA1286" s="55">
        <v>0</v>
      </c>
      <c r="AB1286" s="55" t="s">
        <v>41</v>
      </c>
      <c r="AC1286" s="55">
        <v>8</v>
      </c>
      <c r="AD1286" s="55"/>
      <c r="AE1286" s="55" t="s">
        <v>53</v>
      </c>
      <c r="AF1286" s="55" t="s">
        <v>54</v>
      </c>
      <c r="AG1286" s="55">
        <v>8.7432599999999999E-2</v>
      </c>
      <c r="AH1286" s="57" t="s">
        <v>44</v>
      </c>
    </row>
    <row r="1287" spans="1:34" x14ac:dyDescent="0.25">
      <c r="A1287" s="54">
        <v>9367411</v>
      </c>
      <c r="B1287" s="55"/>
      <c r="C1287" s="55"/>
      <c r="D1287" s="55">
        <v>62536413</v>
      </c>
      <c r="E1287" s="55"/>
      <c r="F1287" s="55">
        <v>300</v>
      </c>
      <c r="G1287" s="55">
        <v>84003514</v>
      </c>
      <c r="H1287" s="55"/>
      <c r="I1287" s="55">
        <v>2268008005</v>
      </c>
      <c r="J1287" s="55">
        <v>2</v>
      </c>
      <c r="K1287" s="55" t="s">
        <v>34</v>
      </c>
      <c r="L1287" s="55" t="s">
        <v>70</v>
      </c>
      <c r="M1287" s="55">
        <v>34021</v>
      </c>
      <c r="N1287" s="55"/>
      <c r="O1287" s="55" t="s">
        <v>121</v>
      </c>
      <c r="P1287" s="55">
        <v>48811</v>
      </c>
      <c r="Q1287" s="55" t="s">
        <v>37</v>
      </c>
      <c r="R1287" s="55" t="s">
        <v>38</v>
      </c>
      <c r="S1287" s="55"/>
      <c r="T1287" s="55"/>
      <c r="U1287" s="55" t="s">
        <v>38</v>
      </c>
      <c r="V1287" s="55">
        <v>40.276800000000001</v>
      </c>
      <c r="W1287" s="55">
        <v>-74.820800000000006</v>
      </c>
      <c r="X1287" s="55" t="s">
        <v>39</v>
      </c>
      <c r="Y1287" s="55" t="s">
        <v>122</v>
      </c>
      <c r="Z1287" s="55" t="s">
        <v>34</v>
      </c>
      <c r="AA1287" s="55">
        <v>0</v>
      </c>
      <c r="AB1287" s="55" t="s">
        <v>41</v>
      </c>
      <c r="AC1287" s="55">
        <v>8</v>
      </c>
      <c r="AD1287" s="55"/>
      <c r="AE1287" s="55" t="s">
        <v>53</v>
      </c>
      <c r="AF1287" s="55" t="s">
        <v>54</v>
      </c>
      <c r="AG1287" s="55">
        <v>0.24727499999999999</v>
      </c>
      <c r="AH1287" s="57" t="s">
        <v>44</v>
      </c>
    </row>
    <row r="1288" spans="1:34" x14ac:dyDescent="0.25">
      <c r="A1288" s="54">
        <v>9367411</v>
      </c>
      <c r="B1288" s="55"/>
      <c r="C1288" s="55"/>
      <c r="D1288" s="55">
        <v>62536113</v>
      </c>
      <c r="E1288" s="55"/>
      <c r="F1288" s="55">
        <v>300</v>
      </c>
      <c r="G1288" s="55">
        <v>173356214</v>
      </c>
      <c r="H1288" s="55"/>
      <c r="I1288" s="55">
        <v>2275070000</v>
      </c>
      <c r="J1288" s="55">
        <v>2</v>
      </c>
      <c r="K1288" s="55" t="s">
        <v>34</v>
      </c>
      <c r="L1288" s="55" t="s">
        <v>70</v>
      </c>
      <c r="M1288" s="55">
        <v>34021</v>
      </c>
      <c r="N1288" s="55"/>
      <c r="O1288" s="55" t="s">
        <v>121</v>
      </c>
      <c r="P1288" s="55">
        <v>48811</v>
      </c>
      <c r="Q1288" s="55" t="s">
        <v>37</v>
      </c>
      <c r="R1288" s="55" t="s">
        <v>38</v>
      </c>
      <c r="S1288" s="55"/>
      <c r="T1288" s="55"/>
      <c r="U1288" s="55" t="s">
        <v>38</v>
      </c>
      <c r="V1288" s="55">
        <v>40.276800000000001</v>
      </c>
      <c r="W1288" s="55">
        <v>-74.820800000000006</v>
      </c>
      <c r="X1288" s="55" t="s">
        <v>39</v>
      </c>
      <c r="Y1288" s="55" t="s">
        <v>122</v>
      </c>
      <c r="Z1288" s="55" t="s">
        <v>34</v>
      </c>
      <c r="AA1288" s="55">
        <v>0</v>
      </c>
      <c r="AB1288" s="55" t="s">
        <v>41</v>
      </c>
      <c r="AC1288" s="55">
        <v>8</v>
      </c>
      <c r="AD1288" s="55"/>
      <c r="AE1288" s="55" t="s">
        <v>53</v>
      </c>
      <c r="AF1288" s="55" t="s">
        <v>54</v>
      </c>
      <c r="AG1288" s="55">
        <v>2.9448199999999999E-4</v>
      </c>
      <c r="AH1288" s="57" t="s">
        <v>44</v>
      </c>
    </row>
    <row r="1289" spans="1:34" x14ac:dyDescent="0.25">
      <c r="A1289" s="54">
        <v>9367411</v>
      </c>
      <c r="B1289" s="55"/>
      <c r="C1289" s="55"/>
      <c r="D1289" s="55">
        <v>62536313</v>
      </c>
      <c r="E1289" s="55"/>
      <c r="F1289" s="55">
        <v>300</v>
      </c>
      <c r="G1289" s="55">
        <v>145763914</v>
      </c>
      <c r="H1289" s="55"/>
      <c r="I1289" s="55">
        <v>2275060012</v>
      </c>
      <c r="J1289" s="55">
        <v>2</v>
      </c>
      <c r="K1289" s="55" t="s">
        <v>34</v>
      </c>
      <c r="L1289" s="55" t="s">
        <v>70</v>
      </c>
      <c r="M1289" s="55">
        <v>34021</v>
      </c>
      <c r="N1289" s="55"/>
      <c r="O1289" s="55" t="s">
        <v>121</v>
      </c>
      <c r="P1289" s="55">
        <v>48811</v>
      </c>
      <c r="Q1289" s="55" t="s">
        <v>37</v>
      </c>
      <c r="R1289" s="55" t="s">
        <v>38</v>
      </c>
      <c r="S1289" s="55"/>
      <c r="T1289" s="55"/>
      <c r="U1289" s="55" t="s">
        <v>38</v>
      </c>
      <c r="V1289" s="55">
        <v>40.276800000000001</v>
      </c>
      <c r="W1289" s="55">
        <v>-74.820800000000006</v>
      </c>
      <c r="X1289" s="55" t="s">
        <v>39</v>
      </c>
      <c r="Y1289" s="55" t="s">
        <v>122</v>
      </c>
      <c r="Z1289" s="55" t="s">
        <v>34</v>
      </c>
      <c r="AA1289" s="55">
        <v>0</v>
      </c>
      <c r="AB1289" s="55" t="s">
        <v>41</v>
      </c>
      <c r="AC1289" s="55">
        <v>8</v>
      </c>
      <c r="AD1289" s="55"/>
      <c r="AE1289" s="55" t="s">
        <v>53</v>
      </c>
      <c r="AF1289" s="55" t="s">
        <v>54</v>
      </c>
      <c r="AG1289" s="55">
        <v>3.6858699999999999E-3</v>
      </c>
      <c r="AH1289" s="57" t="s">
        <v>44</v>
      </c>
    </row>
    <row r="1290" spans="1:34" x14ac:dyDescent="0.25">
      <c r="A1290" s="54">
        <v>9367411</v>
      </c>
      <c r="B1290" s="55"/>
      <c r="C1290" s="55"/>
      <c r="D1290" s="55">
        <v>98310213</v>
      </c>
      <c r="E1290" s="55"/>
      <c r="F1290" s="55">
        <v>300</v>
      </c>
      <c r="G1290" s="55">
        <v>166476114</v>
      </c>
      <c r="H1290" s="55"/>
      <c r="I1290" s="55">
        <v>2275050012</v>
      </c>
      <c r="J1290" s="55">
        <v>2</v>
      </c>
      <c r="K1290" s="55" t="s">
        <v>34</v>
      </c>
      <c r="L1290" s="55" t="s">
        <v>70</v>
      </c>
      <c r="M1290" s="55">
        <v>34021</v>
      </c>
      <c r="N1290" s="55"/>
      <c r="O1290" s="55" t="s">
        <v>121</v>
      </c>
      <c r="P1290" s="55">
        <v>48811</v>
      </c>
      <c r="Q1290" s="55" t="s">
        <v>37</v>
      </c>
      <c r="R1290" s="55" t="s">
        <v>38</v>
      </c>
      <c r="S1290" s="55"/>
      <c r="T1290" s="55"/>
      <c r="U1290" s="55" t="s">
        <v>38</v>
      </c>
      <c r="V1290" s="55">
        <v>40.276800000000001</v>
      </c>
      <c r="W1290" s="55">
        <v>-74.820800000000006</v>
      </c>
      <c r="X1290" s="55" t="s">
        <v>39</v>
      </c>
      <c r="Y1290" s="55" t="s">
        <v>122</v>
      </c>
      <c r="Z1290" s="55" t="s">
        <v>34</v>
      </c>
      <c r="AA1290" s="55">
        <v>0</v>
      </c>
      <c r="AB1290" s="55" t="s">
        <v>41</v>
      </c>
      <c r="AC1290" s="55">
        <v>8</v>
      </c>
      <c r="AD1290" s="55"/>
      <c r="AE1290" s="55" t="s">
        <v>53</v>
      </c>
      <c r="AF1290" s="55" t="s">
        <v>54</v>
      </c>
      <c r="AG1290" s="55">
        <v>1.04884E-2</v>
      </c>
      <c r="AH1290" s="57" t="s">
        <v>44</v>
      </c>
    </row>
    <row r="1291" spans="1:34" x14ac:dyDescent="0.25">
      <c r="A1291" s="54">
        <v>9367411</v>
      </c>
      <c r="B1291" s="55"/>
      <c r="C1291" s="55"/>
      <c r="D1291" s="55">
        <v>62536313</v>
      </c>
      <c r="E1291" s="55"/>
      <c r="F1291" s="55">
        <v>300</v>
      </c>
      <c r="G1291" s="55">
        <v>137938914</v>
      </c>
      <c r="H1291" s="55"/>
      <c r="I1291" s="55">
        <v>2275060011</v>
      </c>
      <c r="J1291" s="55">
        <v>2</v>
      </c>
      <c r="K1291" s="55" t="s">
        <v>34</v>
      </c>
      <c r="L1291" s="55" t="s">
        <v>70</v>
      </c>
      <c r="M1291" s="55">
        <v>34021</v>
      </c>
      <c r="N1291" s="55"/>
      <c r="O1291" s="55" t="s">
        <v>121</v>
      </c>
      <c r="P1291" s="55">
        <v>48811</v>
      </c>
      <c r="Q1291" s="55" t="s">
        <v>37</v>
      </c>
      <c r="R1291" s="55" t="s">
        <v>38</v>
      </c>
      <c r="S1291" s="55"/>
      <c r="T1291" s="55"/>
      <c r="U1291" s="55" t="s">
        <v>38</v>
      </c>
      <c r="V1291" s="55">
        <v>40.276800000000001</v>
      </c>
      <c r="W1291" s="55">
        <v>-74.820800000000006</v>
      </c>
      <c r="X1291" s="55" t="s">
        <v>39</v>
      </c>
      <c r="Y1291" s="55" t="s">
        <v>122</v>
      </c>
      <c r="Z1291" s="55" t="s">
        <v>34</v>
      </c>
      <c r="AA1291" s="55">
        <v>0</v>
      </c>
      <c r="AB1291" s="55" t="s">
        <v>41</v>
      </c>
      <c r="AC1291" s="55">
        <v>8</v>
      </c>
      <c r="AD1291" s="55"/>
      <c r="AE1291" s="55">
        <v>7439921</v>
      </c>
      <c r="AF1291" s="55" t="s">
        <v>55</v>
      </c>
      <c r="AG1291" s="55">
        <v>3.0972899999999999E-3</v>
      </c>
      <c r="AH1291" s="57" t="s">
        <v>44</v>
      </c>
    </row>
    <row r="1292" spans="1:34" x14ac:dyDescent="0.25">
      <c r="A1292" s="54">
        <v>9367411</v>
      </c>
      <c r="B1292" s="55"/>
      <c r="C1292" s="55"/>
      <c r="D1292" s="55">
        <v>98310213</v>
      </c>
      <c r="E1292" s="55"/>
      <c r="F1292" s="55">
        <v>300</v>
      </c>
      <c r="G1292" s="55">
        <v>137939414</v>
      </c>
      <c r="H1292" s="55"/>
      <c r="I1292" s="55">
        <v>2275050011</v>
      </c>
      <c r="J1292" s="55">
        <v>2</v>
      </c>
      <c r="K1292" s="55" t="s">
        <v>34</v>
      </c>
      <c r="L1292" s="55" t="s">
        <v>70</v>
      </c>
      <c r="M1292" s="55">
        <v>34021</v>
      </c>
      <c r="N1292" s="55"/>
      <c r="O1292" s="55" t="s">
        <v>121</v>
      </c>
      <c r="P1292" s="55">
        <v>48811</v>
      </c>
      <c r="Q1292" s="55" t="s">
        <v>37</v>
      </c>
      <c r="R1292" s="55" t="s">
        <v>38</v>
      </c>
      <c r="S1292" s="55"/>
      <c r="T1292" s="55"/>
      <c r="U1292" s="55" t="s">
        <v>38</v>
      </c>
      <c r="V1292" s="55">
        <v>40.276800000000001</v>
      </c>
      <c r="W1292" s="55">
        <v>-74.820800000000006</v>
      </c>
      <c r="X1292" s="55" t="s">
        <v>39</v>
      </c>
      <c r="Y1292" s="55" t="s">
        <v>122</v>
      </c>
      <c r="Z1292" s="55" t="s">
        <v>34</v>
      </c>
      <c r="AA1292" s="55">
        <v>0</v>
      </c>
      <c r="AB1292" s="55" t="s">
        <v>41</v>
      </c>
      <c r="AC1292" s="55">
        <v>8</v>
      </c>
      <c r="AD1292" s="55"/>
      <c r="AE1292" s="55">
        <v>7439921</v>
      </c>
      <c r="AF1292" s="55" t="s">
        <v>55</v>
      </c>
      <c r="AG1292" s="55">
        <v>0.188282</v>
      </c>
      <c r="AH1292" s="57" t="s">
        <v>44</v>
      </c>
    </row>
    <row r="1293" spans="1:34" x14ac:dyDescent="0.25">
      <c r="A1293" s="54">
        <v>11070811</v>
      </c>
      <c r="B1293" s="55"/>
      <c r="C1293" s="55"/>
      <c r="D1293" s="55">
        <v>60693413</v>
      </c>
      <c r="E1293" s="55"/>
      <c r="F1293" s="55">
        <v>300</v>
      </c>
      <c r="G1293" s="55">
        <v>77928514</v>
      </c>
      <c r="H1293" s="55"/>
      <c r="I1293" s="55">
        <v>2275050011</v>
      </c>
      <c r="J1293" s="55">
        <v>2</v>
      </c>
      <c r="K1293" s="55" t="s">
        <v>34</v>
      </c>
      <c r="L1293" s="55" t="s">
        <v>64</v>
      </c>
      <c r="M1293" s="55">
        <v>34019</v>
      </c>
      <c r="N1293" s="55"/>
      <c r="O1293" s="55" t="s">
        <v>123</v>
      </c>
      <c r="P1293" s="55">
        <v>48811</v>
      </c>
      <c r="Q1293" s="55" t="s">
        <v>37</v>
      </c>
      <c r="R1293" s="55" t="s">
        <v>38</v>
      </c>
      <c r="S1293" s="55"/>
      <c r="T1293" s="55"/>
      <c r="U1293" s="55" t="s">
        <v>38</v>
      </c>
      <c r="V1293" s="55">
        <v>40.633400000000002</v>
      </c>
      <c r="W1293" s="55">
        <v>-75.066299999999998</v>
      </c>
      <c r="X1293" s="55" t="s">
        <v>39</v>
      </c>
      <c r="Y1293" s="55" t="s">
        <v>124</v>
      </c>
      <c r="Z1293" s="55" t="s">
        <v>34</v>
      </c>
      <c r="AA1293" s="55">
        <v>0</v>
      </c>
      <c r="AB1293" s="55" t="s">
        <v>41</v>
      </c>
      <c r="AC1293" s="55">
        <v>8</v>
      </c>
      <c r="AD1293" s="55"/>
      <c r="AE1293" s="55" t="s">
        <v>42</v>
      </c>
      <c r="AF1293" s="55" t="s">
        <v>43</v>
      </c>
      <c r="AG1293" s="55">
        <v>5.97358E-3</v>
      </c>
      <c r="AH1293" s="57" t="s">
        <v>44</v>
      </c>
    </row>
    <row r="1294" spans="1:34" x14ac:dyDescent="0.25">
      <c r="A1294" s="54">
        <v>11070811</v>
      </c>
      <c r="B1294" s="55"/>
      <c r="C1294" s="55"/>
      <c r="D1294" s="55">
        <v>60693413</v>
      </c>
      <c r="E1294" s="55"/>
      <c r="F1294" s="55">
        <v>300</v>
      </c>
      <c r="G1294" s="55">
        <v>77928514</v>
      </c>
      <c r="H1294" s="55"/>
      <c r="I1294" s="55">
        <v>2275050011</v>
      </c>
      <c r="J1294" s="55">
        <v>2</v>
      </c>
      <c r="K1294" s="55" t="s">
        <v>34</v>
      </c>
      <c r="L1294" s="55" t="s">
        <v>64</v>
      </c>
      <c r="M1294" s="55">
        <v>34019</v>
      </c>
      <c r="N1294" s="55"/>
      <c r="O1294" s="55" t="s">
        <v>123</v>
      </c>
      <c r="P1294" s="55">
        <v>48811</v>
      </c>
      <c r="Q1294" s="55" t="s">
        <v>37</v>
      </c>
      <c r="R1294" s="55" t="s">
        <v>38</v>
      </c>
      <c r="S1294" s="55"/>
      <c r="T1294" s="55"/>
      <c r="U1294" s="55" t="s">
        <v>38</v>
      </c>
      <c r="V1294" s="55">
        <v>40.633400000000002</v>
      </c>
      <c r="W1294" s="55">
        <v>-75.066299999999998</v>
      </c>
      <c r="X1294" s="55" t="s">
        <v>39</v>
      </c>
      <c r="Y1294" s="55" t="s">
        <v>124</v>
      </c>
      <c r="Z1294" s="55" t="s">
        <v>34</v>
      </c>
      <c r="AA1294" s="55">
        <v>0</v>
      </c>
      <c r="AB1294" s="55" t="s">
        <v>41</v>
      </c>
      <c r="AC1294" s="55">
        <v>8</v>
      </c>
      <c r="AD1294" s="55"/>
      <c r="AE1294" s="55" t="s">
        <v>45</v>
      </c>
      <c r="AF1294" s="55" t="s">
        <v>46</v>
      </c>
      <c r="AG1294" s="55">
        <v>3.9698400000000002E-4</v>
      </c>
      <c r="AH1294" s="57" t="s">
        <v>44</v>
      </c>
    </row>
    <row r="1295" spans="1:34" x14ac:dyDescent="0.25">
      <c r="A1295" s="54">
        <v>11070811</v>
      </c>
      <c r="B1295" s="55"/>
      <c r="C1295" s="55"/>
      <c r="D1295" s="55">
        <v>60693413</v>
      </c>
      <c r="E1295" s="55"/>
      <c r="F1295" s="55">
        <v>300</v>
      </c>
      <c r="G1295" s="55">
        <v>77928514</v>
      </c>
      <c r="H1295" s="55"/>
      <c r="I1295" s="55">
        <v>2275050011</v>
      </c>
      <c r="J1295" s="55">
        <v>2</v>
      </c>
      <c r="K1295" s="55" t="s">
        <v>34</v>
      </c>
      <c r="L1295" s="55" t="s">
        <v>64</v>
      </c>
      <c r="M1295" s="55">
        <v>34019</v>
      </c>
      <c r="N1295" s="55"/>
      <c r="O1295" s="55" t="s">
        <v>123</v>
      </c>
      <c r="P1295" s="55">
        <v>48811</v>
      </c>
      <c r="Q1295" s="55" t="s">
        <v>37</v>
      </c>
      <c r="R1295" s="55" t="s">
        <v>38</v>
      </c>
      <c r="S1295" s="55"/>
      <c r="T1295" s="55"/>
      <c r="U1295" s="55" t="s">
        <v>38</v>
      </c>
      <c r="V1295" s="55">
        <v>40.633400000000002</v>
      </c>
      <c r="W1295" s="55">
        <v>-75.066299999999998</v>
      </c>
      <c r="X1295" s="55" t="s">
        <v>39</v>
      </c>
      <c r="Y1295" s="55" t="s">
        <v>124</v>
      </c>
      <c r="Z1295" s="55" t="s">
        <v>34</v>
      </c>
      <c r="AA1295" s="55">
        <v>0</v>
      </c>
      <c r="AB1295" s="55" t="s">
        <v>41</v>
      </c>
      <c r="AC1295" s="55">
        <v>8</v>
      </c>
      <c r="AD1295" s="55"/>
      <c r="AE1295" s="55" t="s">
        <v>47</v>
      </c>
      <c r="AF1295" s="55" t="s">
        <v>48</v>
      </c>
      <c r="AG1295" s="55">
        <v>6.4836599999999996E-3</v>
      </c>
      <c r="AH1295" s="57" t="s">
        <v>44</v>
      </c>
    </row>
    <row r="1296" spans="1:34" x14ac:dyDescent="0.25">
      <c r="A1296" s="54">
        <v>11070811</v>
      </c>
      <c r="B1296" s="55"/>
      <c r="C1296" s="55"/>
      <c r="D1296" s="55">
        <v>60693413</v>
      </c>
      <c r="E1296" s="55"/>
      <c r="F1296" s="55">
        <v>300</v>
      </c>
      <c r="G1296" s="55">
        <v>77928514</v>
      </c>
      <c r="H1296" s="55"/>
      <c r="I1296" s="55">
        <v>2275050011</v>
      </c>
      <c r="J1296" s="55">
        <v>2</v>
      </c>
      <c r="K1296" s="55" t="s">
        <v>34</v>
      </c>
      <c r="L1296" s="55" t="s">
        <v>64</v>
      </c>
      <c r="M1296" s="55">
        <v>34019</v>
      </c>
      <c r="N1296" s="55"/>
      <c r="O1296" s="55" t="s">
        <v>123</v>
      </c>
      <c r="P1296" s="55">
        <v>48811</v>
      </c>
      <c r="Q1296" s="55" t="s">
        <v>37</v>
      </c>
      <c r="R1296" s="55" t="s">
        <v>38</v>
      </c>
      <c r="S1296" s="55"/>
      <c r="T1296" s="55"/>
      <c r="U1296" s="55" t="s">
        <v>38</v>
      </c>
      <c r="V1296" s="55">
        <v>40.633400000000002</v>
      </c>
      <c r="W1296" s="55">
        <v>-75.066299999999998</v>
      </c>
      <c r="X1296" s="55" t="s">
        <v>39</v>
      </c>
      <c r="Y1296" s="55" t="s">
        <v>124</v>
      </c>
      <c r="Z1296" s="55" t="s">
        <v>34</v>
      </c>
      <c r="AA1296" s="55">
        <v>0</v>
      </c>
      <c r="AB1296" s="55" t="s">
        <v>41</v>
      </c>
      <c r="AC1296" s="55">
        <v>8</v>
      </c>
      <c r="AD1296" s="55"/>
      <c r="AE1296" s="55" t="s">
        <v>49</v>
      </c>
      <c r="AF1296" s="55" t="s">
        <v>50</v>
      </c>
      <c r="AG1296" s="55">
        <v>9.3966099999999997E-3</v>
      </c>
      <c r="AH1296" s="57" t="s">
        <v>44</v>
      </c>
    </row>
    <row r="1297" spans="1:34" x14ac:dyDescent="0.25">
      <c r="A1297" s="54">
        <v>11070811</v>
      </c>
      <c r="B1297" s="55"/>
      <c r="C1297" s="55"/>
      <c r="D1297" s="55">
        <v>60693413</v>
      </c>
      <c r="E1297" s="55"/>
      <c r="F1297" s="55">
        <v>300</v>
      </c>
      <c r="G1297" s="55">
        <v>77928514</v>
      </c>
      <c r="H1297" s="55"/>
      <c r="I1297" s="55">
        <v>2275050011</v>
      </c>
      <c r="J1297" s="55">
        <v>2</v>
      </c>
      <c r="K1297" s="55" t="s">
        <v>34</v>
      </c>
      <c r="L1297" s="55" t="s">
        <v>64</v>
      </c>
      <c r="M1297" s="55">
        <v>34019</v>
      </c>
      <c r="N1297" s="55"/>
      <c r="O1297" s="55" t="s">
        <v>123</v>
      </c>
      <c r="P1297" s="55">
        <v>48811</v>
      </c>
      <c r="Q1297" s="55" t="s">
        <v>37</v>
      </c>
      <c r="R1297" s="55" t="s">
        <v>38</v>
      </c>
      <c r="S1297" s="55"/>
      <c r="T1297" s="55"/>
      <c r="U1297" s="55" t="s">
        <v>38</v>
      </c>
      <c r="V1297" s="55">
        <v>40.633400000000002</v>
      </c>
      <c r="W1297" s="55">
        <v>-75.066299999999998</v>
      </c>
      <c r="X1297" s="55" t="s">
        <v>39</v>
      </c>
      <c r="Y1297" s="55" t="s">
        <v>124</v>
      </c>
      <c r="Z1297" s="55" t="s">
        <v>34</v>
      </c>
      <c r="AA1297" s="55">
        <v>0</v>
      </c>
      <c r="AB1297" s="55" t="s">
        <v>41</v>
      </c>
      <c r="AC1297" s="55">
        <v>8</v>
      </c>
      <c r="AD1297" s="55"/>
      <c r="AE1297" s="55" t="s">
        <v>51</v>
      </c>
      <c r="AF1297" s="55" t="s">
        <v>52</v>
      </c>
      <c r="AG1297" s="55">
        <v>2.5804000000000001E-3</v>
      </c>
      <c r="AH1297" s="57" t="s">
        <v>44</v>
      </c>
    </row>
    <row r="1298" spans="1:34" x14ac:dyDescent="0.25">
      <c r="A1298" s="54">
        <v>11070811</v>
      </c>
      <c r="B1298" s="55"/>
      <c r="C1298" s="55"/>
      <c r="D1298" s="55">
        <v>60693413</v>
      </c>
      <c r="E1298" s="55"/>
      <c r="F1298" s="55">
        <v>300</v>
      </c>
      <c r="G1298" s="55">
        <v>77928514</v>
      </c>
      <c r="H1298" s="55"/>
      <c r="I1298" s="55">
        <v>2275050011</v>
      </c>
      <c r="J1298" s="55">
        <v>2</v>
      </c>
      <c r="K1298" s="55" t="s">
        <v>34</v>
      </c>
      <c r="L1298" s="55" t="s">
        <v>64</v>
      </c>
      <c r="M1298" s="55">
        <v>34019</v>
      </c>
      <c r="N1298" s="55"/>
      <c r="O1298" s="55" t="s">
        <v>123</v>
      </c>
      <c r="P1298" s="55">
        <v>48811</v>
      </c>
      <c r="Q1298" s="55" t="s">
        <v>37</v>
      </c>
      <c r="R1298" s="55" t="s">
        <v>38</v>
      </c>
      <c r="S1298" s="55"/>
      <c r="T1298" s="55"/>
      <c r="U1298" s="55" t="s">
        <v>38</v>
      </c>
      <c r="V1298" s="55">
        <v>40.633400000000002</v>
      </c>
      <c r="W1298" s="55">
        <v>-75.066299999999998</v>
      </c>
      <c r="X1298" s="55" t="s">
        <v>39</v>
      </c>
      <c r="Y1298" s="55" t="s">
        <v>124</v>
      </c>
      <c r="Z1298" s="55" t="s">
        <v>34</v>
      </c>
      <c r="AA1298" s="55">
        <v>0</v>
      </c>
      <c r="AB1298" s="55" t="s">
        <v>41</v>
      </c>
      <c r="AC1298" s="55">
        <v>8</v>
      </c>
      <c r="AD1298" s="55"/>
      <c r="AE1298" s="55" t="s">
        <v>53</v>
      </c>
      <c r="AF1298" s="55" t="s">
        <v>54</v>
      </c>
      <c r="AG1298" s="55">
        <v>0.476937</v>
      </c>
      <c r="AH1298" s="57" t="s">
        <v>44</v>
      </c>
    </row>
    <row r="1299" spans="1:34" x14ac:dyDescent="0.25">
      <c r="A1299" s="54">
        <v>11070811</v>
      </c>
      <c r="B1299" s="55"/>
      <c r="C1299" s="55"/>
      <c r="D1299" s="55">
        <v>60693413</v>
      </c>
      <c r="E1299" s="55"/>
      <c r="F1299" s="55">
        <v>300</v>
      </c>
      <c r="G1299" s="55">
        <v>77928514</v>
      </c>
      <c r="H1299" s="55"/>
      <c r="I1299" s="55">
        <v>2275050011</v>
      </c>
      <c r="J1299" s="55">
        <v>2</v>
      </c>
      <c r="K1299" s="55" t="s">
        <v>34</v>
      </c>
      <c r="L1299" s="55" t="s">
        <v>64</v>
      </c>
      <c r="M1299" s="55">
        <v>34019</v>
      </c>
      <c r="N1299" s="55"/>
      <c r="O1299" s="55" t="s">
        <v>123</v>
      </c>
      <c r="P1299" s="55">
        <v>48811</v>
      </c>
      <c r="Q1299" s="55" t="s">
        <v>37</v>
      </c>
      <c r="R1299" s="55" t="s">
        <v>38</v>
      </c>
      <c r="S1299" s="55"/>
      <c r="T1299" s="55"/>
      <c r="U1299" s="55" t="s">
        <v>38</v>
      </c>
      <c r="V1299" s="55">
        <v>40.633400000000002</v>
      </c>
      <c r="W1299" s="55">
        <v>-75.066299999999998</v>
      </c>
      <c r="X1299" s="55" t="s">
        <v>39</v>
      </c>
      <c r="Y1299" s="55" t="s">
        <v>124</v>
      </c>
      <c r="Z1299" s="55" t="s">
        <v>34</v>
      </c>
      <c r="AA1299" s="55">
        <v>0</v>
      </c>
      <c r="AB1299" s="55" t="s">
        <v>41</v>
      </c>
      <c r="AC1299" s="55">
        <v>8</v>
      </c>
      <c r="AD1299" s="55"/>
      <c r="AE1299" s="55">
        <v>7439921</v>
      </c>
      <c r="AF1299" s="55" t="s">
        <v>55</v>
      </c>
      <c r="AG1299" s="55">
        <v>6.1028099999999995E-4</v>
      </c>
      <c r="AH1299" s="57" t="s">
        <v>44</v>
      </c>
    </row>
    <row r="1300" spans="1:34" x14ac:dyDescent="0.25">
      <c r="A1300" s="54">
        <v>9369011</v>
      </c>
      <c r="B1300" s="55"/>
      <c r="C1300" s="55"/>
      <c r="D1300" s="55">
        <v>103237313</v>
      </c>
      <c r="E1300" s="55"/>
      <c r="F1300" s="55">
        <v>300</v>
      </c>
      <c r="G1300" s="55">
        <v>145762514</v>
      </c>
      <c r="H1300" s="55"/>
      <c r="I1300" s="55">
        <v>2275060011</v>
      </c>
      <c r="J1300" s="55">
        <v>2</v>
      </c>
      <c r="K1300" s="55" t="s">
        <v>34</v>
      </c>
      <c r="L1300" s="55" t="s">
        <v>64</v>
      </c>
      <c r="M1300" s="55">
        <v>34019</v>
      </c>
      <c r="N1300" s="55"/>
      <c r="O1300" s="55" t="s">
        <v>125</v>
      </c>
      <c r="P1300" s="55">
        <v>48811</v>
      </c>
      <c r="Q1300" s="55" t="s">
        <v>37</v>
      </c>
      <c r="R1300" s="55" t="s">
        <v>38</v>
      </c>
      <c r="S1300" s="55"/>
      <c r="T1300" s="55"/>
      <c r="U1300" s="55" t="s">
        <v>38</v>
      </c>
      <c r="V1300" s="55">
        <v>40.566270000000003</v>
      </c>
      <c r="W1300" s="55">
        <v>-74.978639999999999</v>
      </c>
      <c r="X1300" s="55" t="s">
        <v>39</v>
      </c>
      <c r="Y1300" s="55" t="s">
        <v>126</v>
      </c>
      <c r="Z1300" s="55" t="s">
        <v>34</v>
      </c>
      <c r="AA1300" s="55">
        <v>0</v>
      </c>
      <c r="AB1300" s="55" t="s">
        <v>41</v>
      </c>
      <c r="AC1300" s="55">
        <v>8</v>
      </c>
      <c r="AD1300" s="55"/>
      <c r="AE1300" s="55" t="s">
        <v>42</v>
      </c>
      <c r="AF1300" s="55" t="s">
        <v>43</v>
      </c>
      <c r="AG1300" s="55">
        <v>9.2474799999999998E-4</v>
      </c>
      <c r="AH1300" s="57" t="s">
        <v>44</v>
      </c>
    </row>
    <row r="1301" spans="1:34" x14ac:dyDescent="0.25">
      <c r="A1301" s="54">
        <v>9369011</v>
      </c>
      <c r="B1301" s="55"/>
      <c r="C1301" s="55"/>
      <c r="D1301" s="55">
        <v>62537413</v>
      </c>
      <c r="E1301" s="55"/>
      <c r="F1301" s="55">
        <v>300</v>
      </c>
      <c r="G1301" s="55">
        <v>84007014</v>
      </c>
      <c r="H1301" s="55"/>
      <c r="I1301" s="55">
        <v>2275050012</v>
      </c>
      <c r="J1301" s="55">
        <v>2</v>
      </c>
      <c r="K1301" s="55" t="s">
        <v>34</v>
      </c>
      <c r="L1301" s="55" t="s">
        <v>64</v>
      </c>
      <c r="M1301" s="55">
        <v>34019</v>
      </c>
      <c r="N1301" s="55"/>
      <c r="O1301" s="55" t="s">
        <v>125</v>
      </c>
      <c r="P1301" s="55">
        <v>48811</v>
      </c>
      <c r="Q1301" s="55" t="s">
        <v>37</v>
      </c>
      <c r="R1301" s="55" t="s">
        <v>38</v>
      </c>
      <c r="S1301" s="55"/>
      <c r="T1301" s="55"/>
      <c r="U1301" s="55" t="s">
        <v>38</v>
      </c>
      <c r="V1301" s="55">
        <v>40.566270000000003</v>
      </c>
      <c r="W1301" s="55">
        <v>-74.978639999999999</v>
      </c>
      <c r="X1301" s="55" t="s">
        <v>39</v>
      </c>
      <c r="Y1301" s="55" t="s">
        <v>126</v>
      </c>
      <c r="Z1301" s="55" t="s">
        <v>34</v>
      </c>
      <c r="AA1301" s="55">
        <v>0</v>
      </c>
      <c r="AB1301" s="55" t="s">
        <v>41</v>
      </c>
      <c r="AC1301" s="55">
        <v>8</v>
      </c>
      <c r="AD1301" s="55"/>
      <c r="AE1301" s="55" t="s">
        <v>42</v>
      </c>
      <c r="AF1301" s="55" t="s">
        <v>43</v>
      </c>
      <c r="AG1301" s="55">
        <v>1.05836</v>
      </c>
      <c r="AH1301" s="57" t="s">
        <v>44</v>
      </c>
    </row>
    <row r="1302" spans="1:34" x14ac:dyDescent="0.25">
      <c r="A1302" s="54">
        <v>9369011</v>
      </c>
      <c r="B1302" s="55"/>
      <c r="C1302" s="55"/>
      <c r="D1302" s="55">
        <v>62537413</v>
      </c>
      <c r="E1302" s="55"/>
      <c r="F1302" s="55">
        <v>300</v>
      </c>
      <c r="G1302" s="55">
        <v>84006914</v>
      </c>
      <c r="H1302" s="55"/>
      <c r="I1302" s="55">
        <v>2275050011</v>
      </c>
      <c r="J1302" s="55">
        <v>2</v>
      </c>
      <c r="K1302" s="55" t="s">
        <v>34</v>
      </c>
      <c r="L1302" s="55" t="s">
        <v>64</v>
      </c>
      <c r="M1302" s="55">
        <v>34019</v>
      </c>
      <c r="N1302" s="55"/>
      <c r="O1302" s="55" t="s">
        <v>125</v>
      </c>
      <c r="P1302" s="55">
        <v>48811</v>
      </c>
      <c r="Q1302" s="55" t="s">
        <v>37</v>
      </c>
      <c r="R1302" s="55" t="s">
        <v>38</v>
      </c>
      <c r="S1302" s="55"/>
      <c r="T1302" s="55"/>
      <c r="U1302" s="55" t="s">
        <v>38</v>
      </c>
      <c r="V1302" s="55">
        <v>40.566270000000003</v>
      </c>
      <c r="W1302" s="55">
        <v>-74.978639999999999</v>
      </c>
      <c r="X1302" s="55" t="s">
        <v>39</v>
      </c>
      <c r="Y1302" s="55" t="s">
        <v>126</v>
      </c>
      <c r="Z1302" s="55" t="s">
        <v>34</v>
      </c>
      <c r="AA1302" s="55">
        <v>0</v>
      </c>
      <c r="AB1302" s="55" t="s">
        <v>41</v>
      </c>
      <c r="AC1302" s="55">
        <v>8</v>
      </c>
      <c r="AD1302" s="55"/>
      <c r="AE1302" s="55" t="s">
        <v>42</v>
      </c>
      <c r="AF1302" s="55" t="s">
        <v>43</v>
      </c>
      <c r="AG1302" s="55">
        <v>0.59689499999999995</v>
      </c>
      <c r="AH1302" s="57" t="s">
        <v>44</v>
      </c>
    </row>
    <row r="1303" spans="1:34" x14ac:dyDescent="0.25">
      <c r="A1303" s="54">
        <v>9369011</v>
      </c>
      <c r="B1303" s="55"/>
      <c r="C1303" s="55"/>
      <c r="D1303" s="55">
        <v>103237313</v>
      </c>
      <c r="E1303" s="55"/>
      <c r="F1303" s="55">
        <v>300</v>
      </c>
      <c r="G1303" s="55">
        <v>145762614</v>
      </c>
      <c r="H1303" s="55"/>
      <c r="I1303" s="55">
        <v>2275060012</v>
      </c>
      <c r="J1303" s="55">
        <v>2</v>
      </c>
      <c r="K1303" s="55" t="s">
        <v>34</v>
      </c>
      <c r="L1303" s="55" t="s">
        <v>64</v>
      </c>
      <c r="M1303" s="55">
        <v>34019</v>
      </c>
      <c r="N1303" s="55"/>
      <c r="O1303" s="55" t="s">
        <v>125</v>
      </c>
      <c r="P1303" s="55">
        <v>48811</v>
      </c>
      <c r="Q1303" s="55" t="s">
        <v>37</v>
      </c>
      <c r="R1303" s="55" t="s">
        <v>38</v>
      </c>
      <c r="S1303" s="55"/>
      <c r="T1303" s="55"/>
      <c r="U1303" s="55" t="s">
        <v>38</v>
      </c>
      <c r="V1303" s="55">
        <v>40.566270000000003</v>
      </c>
      <c r="W1303" s="55">
        <v>-74.978639999999999</v>
      </c>
      <c r="X1303" s="55" t="s">
        <v>39</v>
      </c>
      <c r="Y1303" s="55" t="s">
        <v>126</v>
      </c>
      <c r="Z1303" s="55" t="s">
        <v>34</v>
      </c>
      <c r="AA1303" s="55">
        <v>0</v>
      </c>
      <c r="AB1303" s="55" t="s">
        <v>41</v>
      </c>
      <c r="AC1303" s="55">
        <v>8</v>
      </c>
      <c r="AD1303" s="55"/>
      <c r="AE1303" s="55" t="s">
        <v>42</v>
      </c>
      <c r="AF1303" s="55" t="s">
        <v>43</v>
      </c>
      <c r="AG1303" s="55">
        <v>1.9664999999999998E-2</v>
      </c>
      <c r="AH1303" s="57" t="s">
        <v>44</v>
      </c>
    </row>
    <row r="1304" spans="1:34" x14ac:dyDescent="0.25">
      <c r="A1304" s="54">
        <v>9369011</v>
      </c>
      <c r="B1304" s="55"/>
      <c r="C1304" s="55"/>
      <c r="D1304" s="55">
        <v>103237313</v>
      </c>
      <c r="E1304" s="55"/>
      <c r="F1304" s="55">
        <v>300</v>
      </c>
      <c r="G1304" s="55">
        <v>145762514</v>
      </c>
      <c r="H1304" s="55"/>
      <c r="I1304" s="55">
        <v>2275060011</v>
      </c>
      <c r="J1304" s="55">
        <v>2</v>
      </c>
      <c r="K1304" s="55" t="s">
        <v>34</v>
      </c>
      <c r="L1304" s="55" t="s">
        <v>64</v>
      </c>
      <c r="M1304" s="55">
        <v>34019</v>
      </c>
      <c r="N1304" s="55"/>
      <c r="O1304" s="55" t="s">
        <v>125</v>
      </c>
      <c r="P1304" s="55">
        <v>48811</v>
      </c>
      <c r="Q1304" s="55" t="s">
        <v>37</v>
      </c>
      <c r="R1304" s="55" t="s">
        <v>38</v>
      </c>
      <c r="S1304" s="55"/>
      <c r="T1304" s="55"/>
      <c r="U1304" s="55" t="s">
        <v>38</v>
      </c>
      <c r="V1304" s="55">
        <v>40.566270000000003</v>
      </c>
      <c r="W1304" s="55">
        <v>-74.978639999999999</v>
      </c>
      <c r="X1304" s="55" t="s">
        <v>39</v>
      </c>
      <c r="Y1304" s="55" t="s">
        <v>126</v>
      </c>
      <c r="Z1304" s="55" t="s">
        <v>34</v>
      </c>
      <c r="AA1304" s="55">
        <v>0</v>
      </c>
      <c r="AB1304" s="55" t="s">
        <v>41</v>
      </c>
      <c r="AC1304" s="55">
        <v>8</v>
      </c>
      <c r="AD1304" s="55"/>
      <c r="AE1304" s="55" t="s">
        <v>45</v>
      </c>
      <c r="AF1304" s="55" t="s">
        <v>46</v>
      </c>
      <c r="AG1304" s="55">
        <v>8.1749999999999995E-5</v>
      </c>
      <c r="AH1304" s="57" t="s">
        <v>44</v>
      </c>
    </row>
    <row r="1305" spans="1:34" x14ac:dyDescent="0.25">
      <c r="A1305" s="54">
        <v>9369011</v>
      </c>
      <c r="B1305" s="55"/>
      <c r="C1305" s="55"/>
      <c r="D1305" s="55">
        <v>103237313</v>
      </c>
      <c r="E1305" s="55"/>
      <c r="F1305" s="55">
        <v>300</v>
      </c>
      <c r="G1305" s="55">
        <v>145762614</v>
      </c>
      <c r="H1305" s="55"/>
      <c r="I1305" s="55">
        <v>2275060012</v>
      </c>
      <c r="J1305" s="55">
        <v>2</v>
      </c>
      <c r="K1305" s="55" t="s">
        <v>34</v>
      </c>
      <c r="L1305" s="55" t="s">
        <v>64</v>
      </c>
      <c r="M1305" s="55">
        <v>34019</v>
      </c>
      <c r="N1305" s="55"/>
      <c r="O1305" s="55" t="s">
        <v>125</v>
      </c>
      <c r="P1305" s="55">
        <v>48811</v>
      </c>
      <c r="Q1305" s="55" t="s">
        <v>37</v>
      </c>
      <c r="R1305" s="55" t="s">
        <v>38</v>
      </c>
      <c r="S1305" s="55"/>
      <c r="T1305" s="55"/>
      <c r="U1305" s="55" t="s">
        <v>38</v>
      </c>
      <c r="V1305" s="55">
        <v>40.566270000000003</v>
      </c>
      <c r="W1305" s="55">
        <v>-74.978639999999999</v>
      </c>
      <c r="X1305" s="55" t="s">
        <v>39</v>
      </c>
      <c r="Y1305" s="55" t="s">
        <v>126</v>
      </c>
      <c r="Z1305" s="55" t="s">
        <v>34</v>
      </c>
      <c r="AA1305" s="55">
        <v>0</v>
      </c>
      <c r="AB1305" s="55" t="s">
        <v>41</v>
      </c>
      <c r="AC1305" s="55">
        <v>8</v>
      </c>
      <c r="AD1305" s="55"/>
      <c r="AE1305" s="55" t="s">
        <v>45</v>
      </c>
      <c r="AF1305" s="55" t="s">
        <v>46</v>
      </c>
      <c r="AG1305" s="55">
        <v>3.1766099999999999E-3</v>
      </c>
      <c r="AH1305" s="57" t="s">
        <v>44</v>
      </c>
    </row>
    <row r="1306" spans="1:34" x14ac:dyDescent="0.25">
      <c r="A1306" s="54">
        <v>9369011</v>
      </c>
      <c r="B1306" s="55"/>
      <c r="C1306" s="55"/>
      <c r="D1306" s="55">
        <v>62537413</v>
      </c>
      <c r="E1306" s="55"/>
      <c r="F1306" s="55">
        <v>300</v>
      </c>
      <c r="G1306" s="55">
        <v>84006914</v>
      </c>
      <c r="H1306" s="55"/>
      <c r="I1306" s="55">
        <v>2275050011</v>
      </c>
      <c r="J1306" s="55">
        <v>2</v>
      </c>
      <c r="K1306" s="55" t="s">
        <v>34</v>
      </c>
      <c r="L1306" s="55" t="s">
        <v>64</v>
      </c>
      <c r="M1306" s="55">
        <v>34019</v>
      </c>
      <c r="N1306" s="55"/>
      <c r="O1306" s="55" t="s">
        <v>125</v>
      </c>
      <c r="P1306" s="55">
        <v>48811</v>
      </c>
      <c r="Q1306" s="55" t="s">
        <v>37</v>
      </c>
      <c r="R1306" s="55" t="s">
        <v>38</v>
      </c>
      <c r="S1306" s="55"/>
      <c r="T1306" s="55"/>
      <c r="U1306" s="55" t="s">
        <v>38</v>
      </c>
      <c r="V1306" s="55">
        <v>40.566270000000003</v>
      </c>
      <c r="W1306" s="55">
        <v>-74.978639999999999</v>
      </c>
      <c r="X1306" s="55" t="s">
        <v>39</v>
      </c>
      <c r="Y1306" s="55" t="s">
        <v>126</v>
      </c>
      <c r="Z1306" s="55" t="s">
        <v>34</v>
      </c>
      <c r="AA1306" s="55">
        <v>0</v>
      </c>
      <c r="AB1306" s="55" t="s">
        <v>41</v>
      </c>
      <c r="AC1306" s="55">
        <v>8</v>
      </c>
      <c r="AD1306" s="55"/>
      <c r="AE1306" s="55" t="s">
        <v>45</v>
      </c>
      <c r="AF1306" s="55" t="s">
        <v>46</v>
      </c>
      <c r="AG1306" s="55">
        <v>3.9667599999999997E-2</v>
      </c>
      <c r="AH1306" s="57" t="s">
        <v>44</v>
      </c>
    </row>
    <row r="1307" spans="1:34" x14ac:dyDescent="0.25">
      <c r="A1307" s="54">
        <v>9369011</v>
      </c>
      <c r="B1307" s="55"/>
      <c r="C1307" s="55"/>
      <c r="D1307" s="55">
        <v>62537413</v>
      </c>
      <c r="E1307" s="55"/>
      <c r="F1307" s="55">
        <v>300</v>
      </c>
      <c r="G1307" s="55">
        <v>84007014</v>
      </c>
      <c r="H1307" s="55"/>
      <c r="I1307" s="55">
        <v>2275050012</v>
      </c>
      <c r="J1307" s="55">
        <v>2</v>
      </c>
      <c r="K1307" s="55" t="s">
        <v>34</v>
      </c>
      <c r="L1307" s="55" t="s">
        <v>64</v>
      </c>
      <c r="M1307" s="55">
        <v>34019</v>
      </c>
      <c r="N1307" s="55"/>
      <c r="O1307" s="55" t="s">
        <v>125</v>
      </c>
      <c r="P1307" s="55">
        <v>48811</v>
      </c>
      <c r="Q1307" s="55" t="s">
        <v>37</v>
      </c>
      <c r="R1307" s="55" t="s">
        <v>38</v>
      </c>
      <c r="S1307" s="55"/>
      <c r="T1307" s="55"/>
      <c r="U1307" s="55" t="s">
        <v>38</v>
      </c>
      <c r="V1307" s="55">
        <v>40.566270000000003</v>
      </c>
      <c r="W1307" s="55">
        <v>-74.978639999999999</v>
      </c>
      <c r="X1307" s="55" t="s">
        <v>39</v>
      </c>
      <c r="Y1307" s="55" t="s">
        <v>126</v>
      </c>
      <c r="Z1307" s="55" t="s">
        <v>34</v>
      </c>
      <c r="AA1307" s="55">
        <v>0</v>
      </c>
      <c r="AB1307" s="55" t="s">
        <v>41</v>
      </c>
      <c r="AC1307" s="55">
        <v>8</v>
      </c>
      <c r="AD1307" s="55"/>
      <c r="AE1307" s="55" t="s">
        <v>45</v>
      </c>
      <c r="AF1307" s="55" t="s">
        <v>46</v>
      </c>
      <c r="AG1307" s="55">
        <v>0.11294</v>
      </c>
      <c r="AH1307" s="57" t="s">
        <v>44</v>
      </c>
    </row>
    <row r="1308" spans="1:34" x14ac:dyDescent="0.25">
      <c r="A1308" s="54">
        <v>9369011</v>
      </c>
      <c r="B1308" s="55"/>
      <c r="C1308" s="55"/>
      <c r="D1308" s="55">
        <v>103237313</v>
      </c>
      <c r="E1308" s="55"/>
      <c r="F1308" s="55">
        <v>300</v>
      </c>
      <c r="G1308" s="55">
        <v>145762614</v>
      </c>
      <c r="H1308" s="55"/>
      <c r="I1308" s="55">
        <v>2275060012</v>
      </c>
      <c r="J1308" s="55">
        <v>2</v>
      </c>
      <c r="K1308" s="55" t="s">
        <v>34</v>
      </c>
      <c r="L1308" s="55" t="s">
        <v>64</v>
      </c>
      <c r="M1308" s="55">
        <v>34019</v>
      </c>
      <c r="N1308" s="55"/>
      <c r="O1308" s="55" t="s">
        <v>125</v>
      </c>
      <c r="P1308" s="55">
        <v>48811</v>
      </c>
      <c r="Q1308" s="55" t="s">
        <v>37</v>
      </c>
      <c r="R1308" s="55" t="s">
        <v>38</v>
      </c>
      <c r="S1308" s="55"/>
      <c r="T1308" s="55"/>
      <c r="U1308" s="55" t="s">
        <v>38</v>
      </c>
      <c r="V1308" s="55">
        <v>40.566270000000003</v>
      </c>
      <c r="W1308" s="55">
        <v>-74.978639999999999</v>
      </c>
      <c r="X1308" s="55" t="s">
        <v>39</v>
      </c>
      <c r="Y1308" s="55" t="s">
        <v>126</v>
      </c>
      <c r="Z1308" s="55" t="s">
        <v>34</v>
      </c>
      <c r="AA1308" s="55">
        <v>0</v>
      </c>
      <c r="AB1308" s="55" t="s">
        <v>41</v>
      </c>
      <c r="AC1308" s="55">
        <v>8</v>
      </c>
      <c r="AD1308" s="55"/>
      <c r="AE1308" s="55" t="s">
        <v>47</v>
      </c>
      <c r="AF1308" s="55" t="s">
        <v>48</v>
      </c>
      <c r="AG1308" s="55">
        <v>1.1512E-2</v>
      </c>
      <c r="AH1308" s="57" t="s">
        <v>44</v>
      </c>
    </row>
    <row r="1309" spans="1:34" x14ac:dyDescent="0.25">
      <c r="A1309" s="54">
        <v>9369011</v>
      </c>
      <c r="B1309" s="55"/>
      <c r="C1309" s="55"/>
      <c r="D1309" s="55">
        <v>103237313</v>
      </c>
      <c r="E1309" s="55"/>
      <c r="F1309" s="55">
        <v>300</v>
      </c>
      <c r="G1309" s="55">
        <v>145762514</v>
      </c>
      <c r="H1309" s="55"/>
      <c r="I1309" s="55">
        <v>2275060011</v>
      </c>
      <c r="J1309" s="55">
        <v>2</v>
      </c>
      <c r="K1309" s="55" t="s">
        <v>34</v>
      </c>
      <c r="L1309" s="55" t="s">
        <v>64</v>
      </c>
      <c r="M1309" s="55">
        <v>34019</v>
      </c>
      <c r="N1309" s="55"/>
      <c r="O1309" s="55" t="s">
        <v>125</v>
      </c>
      <c r="P1309" s="55">
        <v>48811</v>
      </c>
      <c r="Q1309" s="55" t="s">
        <v>37</v>
      </c>
      <c r="R1309" s="55" t="s">
        <v>38</v>
      </c>
      <c r="S1309" s="55"/>
      <c r="T1309" s="55"/>
      <c r="U1309" s="55" t="s">
        <v>38</v>
      </c>
      <c r="V1309" s="55">
        <v>40.566270000000003</v>
      </c>
      <c r="W1309" s="55">
        <v>-74.978639999999999</v>
      </c>
      <c r="X1309" s="55" t="s">
        <v>39</v>
      </c>
      <c r="Y1309" s="55" t="s">
        <v>126</v>
      </c>
      <c r="Z1309" s="55" t="s">
        <v>34</v>
      </c>
      <c r="AA1309" s="55">
        <v>0</v>
      </c>
      <c r="AB1309" s="55" t="s">
        <v>41</v>
      </c>
      <c r="AC1309" s="55">
        <v>8</v>
      </c>
      <c r="AD1309" s="55"/>
      <c r="AE1309" s="55" t="s">
        <v>47</v>
      </c>
      <c r="AF1309" s="55" t="s">
        <v>48</v>
      </c>
      <c r="AG1309" s="55">
        <v>2.26882E-3</v>
      </c>
      <c r="AH1309" s="57" t="s">
        <v>44</v>
      </c>
    </row>
    <row r="1310" spans="1:34" x14ac:dyDescent="0.25">
      <c r="A1310" s="54">
        <v>9369011</v>
      </c>
      <c r="B1310" s="55"/>
      <c r="C1310" s="55"/>
      <c r="D1310" s="55">
        <v>62537413</v>
      </c>
      <c r="E1310" s="55"/>
      <c r="F1310" s="55">
        <v>300</v>
      </c>
      <c r="G1310" s="55">
        <v>84006914</v>
      </c>
      <c r="H1310" s="55"/>
      <c r="I1310" s="55">
        <v>2275050011</v>
      </c>
      <c r="J1310" s="55">
        <v>2</v>
      </c>
      <c r="K1310" s="55" t="s">
        <v>34</v>
      </c>
      <c r="L1310" s="55" t="s">
        <v>64</v>
      </c>
      <c r="M1310" s="55">
        <v>34019</v>
      </c>
      <c r="N1310" s="55"/>
      <c r="O1310" s="55" t="s">
        <v>125</v>
      </c>
      <c r="P1310" s="55">
        <v>48811</v>
      </c>
      <c r="Q1310" s="55" t="s">
        <v>37</v>
      </c>
      <c r="R1310" s="55" t="s">
        <v>38</v>
      </c>
      <c r="S1310" s="55"/>
      <c r="T1310" s="55"/>
      <c r="U1310" s="55" t="s">
        <v>38</v>
      </c>
      <c r="V1310" s="55">
        <v>40.566270000000003</v>
      </c>
      <c r="W1310" s="55">
        <v>-74.978639999999999</v>
      </c>
      <c r="X1310" s="55" t="s">
        <v>39</v>
      </c>
      <c r="Y1310" s="55" t="s">
        <v>126</v>
      </c>
      <c r="Z1310" s="55" t="s">
        <v>34</v>
      </c>
      <c r="AA1310" s="55">
        <v>0</v>
      </c>
      <c r="AB1310" s="55" t="s">
        <v>41</v>
      </c>
      <c r="AC1310" s="55">
        <v>8</v>
      </c>
      <c r="AD1310" s="55"/>
      <c r="AE1310" s="55" t="s">
        <v>47</v>
      </c>
      <c r="AF1310" s="55" t="s">
        <v>48</v>
      </c>
      <c r="AG1310" s="55">
        <v>0.64786299999999997</v>
      </c>
      <c r="AH1310" s="57" t="s">
        <v>44</v>
      </c>
    </row>
    <row r="1311" spans="1:34" x14ac:dyDescent="0.25">
      <c r="A1311" s="54">
        <v>9369011</v>
      </c>
      <c r="B1311" s="55"/>
      <c r="C1311" s="55"/>
      <c r="D1311" s="55">
        <v>62537413</v>
      </c>
      <c r="E1311" s="55"/>
      <c r="F1311" s="55">
        <v>300</v>
      </c>
      <c r="G1311" s="55">
        <v>84007014</v>
      </c>
      <c r="H1311" s="55"/>
      <c r="I1311" s="55">
        <v>2275050012</v>
      </c>
      <c r="J1311" s="55">
        <v>2</v>
      </c>
      <c r="K1311" s="55" t="s">
        <v>34</v>
      </c>
      <c r="L1311" s="55" t="s">
        <v>64</v>
      </c>
      <c r="M1311" s="55">
        <v>34019</v>
      </c>
      <c r="N1311" s="55"/>
      <c r="O1311" s="55" t="s">
        <v>125</v>
      </c>
      <c r="P1311" s="55">
        <v>48811</v>
      </c>
      <c r="Q1311" s="55" t="s">
        <v>37</v>
      </c>
      <c r="R1311" s="55" t="s">
        <v>38</v>
      </c>
      <c r="S1311" s="55"/>
      <c r="T1311" s="55"/>
      <c r="U1311" s="55" t="s">
        <v>38</v>
      </c>
      <c r="V1311" s="55">
        <v>40.566270000000003</v>
      </c>
      <c r="W1311" s="55">
        <v>-74.978639999999999</v>
      </c>
      <c r="X1311" s="55" t="s">
        <v>39</v>
      </c>
      <c r="Y1311" s="55" t="s">
        <v>126</v>
      </c>
      <c r="Z1311" s="55" t="s">
        <v>34</v>
      </c>
      <c r="AA1311" s="55">
        <v>0</v>
      </c>
      <c r="AB1311" s="55" t="s">
        <v>41</v>
      </c>
      <c r="AC1311" s="55">
        <v>8</v>
      </c>
      <c r="AD1311" s="55"/>
      <c r="AE1311" s="55" t="s">
        <v>47</v>
      </c>
      <c r="AF1311" s="55" t="s">
        <v>48</v>
      </c>
      <c r="AG1311" s="55">
        <v>0.35461199999999998</v>
      </c>
      <c r="AH1311" s="57" t="s">
        <v>44</v>
      </c>
    </row>
    <row r="1312" spans="1:34" x14ac:dyDescent="0.25">
      <c r="A1312" s="54">
        <v>9369011</v>
      </c>
      <c r="B1312" s="55"/>
      <c r="C1312" s="55"/>
      <c r="D1312" s="55">
        <v>103237313</v>
      </c>
      <c r="E1312" s="55"/>
      <c r="F1312" s="55">
        <v>300</v>
      </c>
      <c r="G1312" s="55">
        <v>145762514</v>
      </c>
      <c r="H1312" s="55"/>
      <c r="I1312" s="55">
        <v>2275060011</v>
      </c>
      <c r="J1312" s="55">
        <v>2</v>
      </c>
      <c r="K1312" s="55" t="s">
        <v>34</v>
      </c>
      <c r="L1312" s="55" t="s">
        <v>64</v>
      </c>
      <c r="M1312" s="55">
        <v>34019</v>
      </c>
      <c r="N1312" s="55"/>
      <c r="O1312" s="55" t="s">
        <v>125</v>
      </c>
      <c r="P1312" s="55">
        <v>48811</v>
      </c>
      <c r="Q1312" s="55" t="s">
        <v>37</v>
      </c>
      <c r="R1312" s="55" t="s">
        <v>38</v>
      </c>
      <c r="S1312" s="55"/>
      <c r="T1312" s="55"/>
      <c r="U1312" s="55" t="s">
        <v>38</v>
      </c>
      <c r="V1312" s="55">
        <v>40.566270000000003</v>
      </c>
      <c r="W1312" s="55">
        <v>-74.978639999999999</v>
      </c>
      <c r="X1312" s="55" t="s">
        <v>39</v>
      </c>
      <c r="Y1312" s="55" t="s">
        <v>126</v>
      </c>
      <c r="Z1312" s="55" t="s">
        <v>34</v>
      </c>
      <c r="AA1312" s="55">
        <v>0</v>
      </c>
      <c r="AB1312" s="55" t="s">
        <v>41</v>
      </c>
      <c r="AC1312" s="55">
        <v>8</v>
      </c>
      <c r="AD1312" s="55"/>
      <c r="AE1312" s="55" t="s">
        <v>49</v>
      </c>
      <c r="AF1312" s="55" t="s">
        <v>50</v>
      </c>
      <c r="AG1312" s="55">
        <v>3.2881500000000001E-3</v>
      </c>
      <c r="AH1312" s="57" t="s">
        <v>44</v>
      </c>
    </row>
    <row r="1313" spans="1:34" x14ac:dyDescent="0.25">
      <c r="A1313" s="54">
        <v>9369011</v>
      </c>
      <c r="B1313" s="55"/>
      <c r="C1313" s="55"/>
      <c r="D1313" s="55">
        <v>62537413</v>
      </c>
      <c r="E1313" s="55"/>
      <c r="F1313" s="55">
        <v>300</v>
      </c>
      <c r="G1313" s="55">
        <v>84006914</v>
      </c>
      <c r="H1313" s="55"/>
      <c r="I1313" s="55">
        <v>2275050011</v>
      </c>
      <c r="J1313" s="55">
        <v>2</v>
      </c>
      <c r="K1313" s="55" t="s">
        <v>34</v>
      </c>
      <c r="L1313" s="55" t="s">
        <v>64</v>
      </c>
      <c r="M1313" s="55">
        <v>34019</v>
      </c>
      <c r="N1313" s="55"/>
      <c r="O1313" s="55" t="s">
        <v>125</v>
      </c>
      <c r="P1313" s="55">
        <v>48811</v>
      </c>
      <c r="Q1313" s="55" t="s">
        <v>37</v>
      </c>
      <c r="R1313" s="55" t="s">
        <v>38</v>
      </c>
      <c r="S1313" s="55"/>
      <c r="T1313" s="55"/>
      <c r="U1313" s="55" t="s">
        <v>38</v>
      </c>
      <c r="V1313" s="55">
        <v>40.566270000000003</v>
      </c>
      <c r="W1313" s="55">
        <v>-74.978639999999999</v>
      </c>
      <c r="X1313" s="55" t="s">
        <v>39</v>
      </c>
      <c r="Y1313" s="55" t="s">
        <v>126</v>
      </c>
      <c r="Z1313" s="55" t="s">
        <v>34</v>
      </c>
      <c r="AA1313" s="55">
        <v>0</v>
      </c>
      <c r="AB1313" s="55" t="s">
        <v>41</v>
      </c>
      <c r="AC1313" s="55">
        <v>8</v>
      </c>
      <c r="AD1313" s="55"/>
      <c r="AE1313" s="55" t="s">
        <v>49</v>
      </c>
      <c r="AF1313" s="55" t="s">
        <v>50</v>
      </c>
      <c r="AG1313" s="55">
        <v>0.93893300000000002</v>
      </c>
      <c r="AH1313" s="57" t="s">
        <v>44</v>
      </c>
    </row>
    <row r="1314" spans="1:34" x14ac:dyDescent="0.25">
      <c r="A1314" s="54">
        <v>9369011</v>
      </c>
      <c r="B1314" s="55"/>
      <c r="C1314" s="55"/>
      <c r="D1314" s="55">
        <v>103237313</v>
      </c>
      <c r="E1314" s="55"/>
      <c r="F1314" s="55">
        <v>300</v>
      </c>
      <c r="G1314" s="55">
        <v>145762614</v>
      </c>
      <c r="H1314" s="55"/>
      <c r="I1314" s="55">
        <v>2275060012</v>
      </c>
      <c r="J1314" s="55">
        <v>2</v>
      </c>
      <c r="K1314" s="55" t="s">
        <v>34</v>
      </c>
      <c r="L1314" s="55" t="s">
        <v>64</v>
      </c>
      <c r="M1314" s="55">
        <v>34019</v>
      </c>
      <c r="N1314" s="55"/>
      <c r="O1314" s="55" t="s">
        <v>125</v>
      </c>
      <c r="P1314" s="55">
        <v>48811</v>
      </c>
      <c r="Q1314" s="55" t="s">
        <v>37</v>
      </c>
      <c r="R1314" s="55" t="s">
        <v>38</v>
      </c>
      <c r="S1314" s="55"/>
      <c r="T1314" s="55"/>
      <c r="U1314" s="55" t="s">
        <v>38</v>
      </c>
      <c r="V1314" s="55">
        <v>40.566270000000003</v>
      </c>
      <c r="W1314" s="55">
        <v>-74.978639999999999</v>
      </c>
      <c r="X1314" s="55" t="s">
        <v>39</v>
      </c>
      <c r="Y1314" s="55" t="s">
        <v>126</v>
      </c>
      <c r="Z1314" s="55" t="s">
        <v>34</v>
      </c>
      <c r="AA1314" s="55">
        <v>0</v>
      </c>
      <c r="AB1314" s="55" t="s">
        <v>41</v>
      </c>
      <c r="AC1314" s="55">
        <v>8</v>
      </c>
      <c r="AD1314" s="55"/>
      <c r="AE1314" s="55" t="s">
        <v>49</v>
      </c>
      <c r="AF1314" s="55" t="s">
        <v>50</v>
      </c>
      <c r="AG1314" s="55">
        <v>1.1795099999999999E-2</v>
      </c>
      <c r="AH1314" s="57" t="s">
        <v>44</v>
      </c>
    </row>
    <row r="1315" spans="1:34" x14ac:dyDescent="0.25">
      <c r="A1315" s="54">
        <v>9369011</v>
      </c>
      <c r="B1315" s="55"/>
      <c r="C1315" s="55"/>
      <c r="D1315" s="55">
        <v>62537413</v>
      </c>
      <c r="E1315" s="55"/>
      <c r="F1315" s="55">
        <v>300</v>
      </c>
      <c r="G1315" s="55">
        <v>84007014</v>
      </c>
      <c r="H1315" s="55"/>
      <c r="I1315" s="55">
        <v>2275050012</v>
      </c>
      <c r="J1315" s="55">
        <v>2</v>
      </c>
      <c r="K1315" s="55" t="s">
        <v>34</v>
      </c>
      <c r="L1315" s="55" t="s">
        <v>64</v>
      </c>
      <c r="M1315" s="55">
        <v>34019</v>
      </c>
      <c r="N1315" s="55"/>
      <c r="O1315" s="55" t="s">
        <v>125</v>
      </c>
      <c r="P1315" s="55">
        <v>48811</v>
      </c>
      <c r="Q1315" s="55" t="s">
        <v>37</v>
      </c>
      <c r="R1315" s="55" t="s">
        <v>38</v>
      </c>
      <c r="S1315" s="55"/>
      <c r="T1315" s="55"/>
      <c r="U1315" s="55" t="s">
        <v>38</v>
      </c>
      <c r="V1315" s="55">
        <v>40.566270000000003</v>
      </c>
      <c r="W1315" s="55">
        <v>-74.978639999999999</v>
      </c>
      <c r="X1315" s="55" t="s">
        <v>39</v>
      </c>
      <c r="Y1315" s="55" t="s">
        <v>126</v>
      </c>
      <c r="Z1315" s="55" t="s">
        <v>34</v>
      </c>
      <c r="AA1315" s="55">
        <v>0</v>
      </c>
      <c r="AB1315" s="55" t="s">
        <v>41</v>
      </c>
      <c r="AC1315" s="55">
        <v>8</v>
      </c>
      <c r="AD1315" s="55"/>
      <c r="AE1315" s="55" t="s">
        <v>49</v>
      </c>
      <c r="AF1315" s="55" t="s">
        <v>50</v>
      </c>
      <c r="AG1315" s="55">
        <v>0.36333199999999999</v>
      </c>
      <c r="AH1315" s="57" t="s">
        <v>44</v>
      </c>
    </row>
    <row r="1316" spans="1:34" x14ac:dyDescent="0.25">
      <c r="A1316" s="54">
        <v>9369011</v>
      </c>
      <c r="B1316" s="55"/>
      <c r="C1316" s="55"/>
      <c r="D1316" s="55">
        <v>103237313</v>
      </c>
      <c r="E1316" s="55"/>
      <c r="F1316" s="55">
        <v>300</v>
      </c>
      <c r="G1316" s="55">
        <v>145762614</v>
      </c>
      <c r="H1316" s="55"/>
      <c r="I1316" s="55">
        <v>2275060012</v>
      </c>
      <c r="J1316" s="55">
        <v>2</v>
      </c>
      <c r="K1316" s="55" t="s">
        <v>34</v>
      </c>
      <c r="L1316" s="55" t="s">
        <v>64</v>
      </c>
      <c r="M1316" s="55">
        <v>34019</v>
      </c>
      <c r="N1316" s="55"/>
      <c r="O1316" s="55" t="s">
        <v>125</v>
      </c>
      <c r="P1316" s="55">
        <v>48811</v>
      </c>
      <c r="Q1316" s="55" t="s">
        <v>37</v>
      </c>
      <c r="R1316" s="55" t="s">
        <v>38</v>
      </c>
      <c r="S1316" s="55"/>
      <c r="T1316" s="55"/>
      <c r="U1316" s="55" t="s">
        <v>38</v>
      </c>
      <c r="V1316" s="55">
        <v>40.566270000000003</v>
      </c>
      <c r="W1316" s="55">
        <v>-74.978639999999999</v>
      </c>
      <c r="X1316" s="55" t="s">
        <v>39</v>
      </c>
      <c r="Y1316" s="55" t="s">
        <v>126</v>
      </c>
      <c r="Z1316" s="55" t="s">
        <v>34</v>
      </c>
      <c r="AA1316" s="55">
        <v>0</v>
      </c>
      <c r="AB1316" s="55" t="s">
        <v>41</v>
      </c>
      <c r="AC1316" s="55">
        <v>8</v>
      </c>
      <c r="AD1316" s="55"/>
      <c r="AE1316" s="55" t="s">
        <v>51</v>
      </c>
      <c r="AF1316" s="55" t="s">
        <v>52</v>
      </c>
      <c r="AG1316" s="55">
        <v>1.51583E-2</v>
      </c>
      <c r="AH1316" s="57" t="s">
        <v>44</v>
      </c>
    </row>
    <row r="1317" spans="1:34" x14ac:dyDescent="0.25">
      <c r="A1317" s="54">
        <v>9369011</v>
      </c>
      <c r="B1317" s="55"/>
      <c r="C1317" s="55"/>
      <c r="D1317" s="55">
        <v>62537413</v>
      </c>
      <c r="E1317" s="55"/>
      <c r="F1317" s="55">
        <v>300</v>
      </c>
      <c r="G1317" s="55">
        <v>84007014</v>
      </c>
      <c r="H1317" s="55"/>
      <c r="I1317" s="55">
        <v>2275050012</v>
      </c>
      <c r="J1317" s="55">
        <v>2</v>
      </c>
      <c r="K1317" s="55" t="s">
        <v>34</v>
      </c>
      <c r="L1317" s="55" t="s">
        <v>64</v>
      </c>
      <c r="M1317" s="55">
        <v>34019</v>
      </c>
      <c r="N1317" s="55"/>
      <c r="O1317" s="55" t="s">
        <v>125</v>
      </c>
      <c r="P1317" s="55">
        <v>48811</v>
      </c>
      <c r="Q1317" s="55" t="s">
        <v>37</v>
      </c>
      <c r="R1317" s="55" t="s">
        <v>38</v>
      </c>
      <c r="S1317" s="55"/>
      <c r="T1317" s="55"/>
      <c r="U1317" s="55" t="s">
        <v>38</v>
      </c>
      <c r="V1317" s="55">
        <v>40.566270000000003</v>
      </c>
      <c r="W1317" s="55">
        <v>-74.978639999999999</v>
      </c>
      <c r="X1317" s="55" t="s">
        <v>39</v>
      </c>
      <c r="Y1317" s="55" t="s">
        <v>126</v>
      </c>
      <c r="Z1317" s="55" t="s">
        <v>34</v>
      </c>
      <c r="AA1317" s="55">
        <v>0</v>
      </c>
      <c r="AB1317" s="55" t="s">
        <v>41</v>
      </c>
      <c r="AC1317" s="55">
        <v>8</v>
      </c>
      <c r="AD1317" s="55"/>
      <c r="AE1317" s="55" t="s">
        <v>51</v>
      </c>
      <c r="AF1317" s="55" t="s">
        <v>52</v>
      </c>
      <c r="AG1317" s="55">
        <v>0.49694500000000003</v>
      </c>
      <c r="AH1317" s="57" t="s">
        <v>44</v>
      </c>
    </row>
    <row r="1318" spans="1:34" x14ac:dyDescent="0.25">
      <c r="A1318" s="54">
        <v>9369011</v>
      </c>
      <c r="B1318" s="55"/>
      <c r="C1318" s="55"/>
      <c r="D1318" s="55">
        <v>62537413</v>
      </c>
      <c r="E1318" s="55"/>
      <c r="F1318" s="55">
        <v>300</v>
      </c>
      <c r="G1318" s="55">
        <v>84006914</v>
      </c>
      <c r="H1318" s="55"/>
      <c r="I1318" s="55">
        <v>2275050011</v>
      </c>
      <c r="J1318" s="55">
        <v>2</v>
      </c>
      <c r="K1318" s="55" t="s">
        <v>34</v>
      </c>
      <c r="L1318" s="55" t="s">
        <v>64</v>
      </c>
      <c r="M1318" s="55">
        <v>34019</v>
      </c>
      <c r="N1318" s="55"/>
      <c r="O1318" s="55" t="s">
        <v>125</v>
      </c>
      <c r="P1318" s="55">
        <v>48811</v>
      </c>
      <c r="Q1318" s="55" t="s">
        <v>37</v>
      </c>
      <c r="R1318" s="55" t="s">
        <v>38</v>
      </c>
      <c r="S1318" s="55"/>
      <c r="T1318" s="55"/>
      <c r="U1318" s="55" t="s">
        <v>38</v>
      </c>
      <c r="V1318" s="55">
        <v>40.566270000000003</v>
      </c>
      <c r="W1318" s="55">
        <v>-74.978639999999999</v>
      </c>
      <c r="X1318" s="55" t="s">
        <v>39</v>
      </c>
      <c r="Y1318" s="55" t="s">
        <v>126</v>
      </c>
      <c r="Z1318" s="55" t="s">
        <v>34</v>
      </c>
      <c r="AA1318" s="55">
        <v>0</v>
      </c>
      <c r="AB1318" s="55" t="s">
        <v>41</v>
      </c>
      <c r="AC1318" s="55">
        <v>8</v>
      </c>
      <c r="AD1318" s="55"/>
      <c r="AE1318" s="55" t="s">
        <v>51</v>
      </c>
      <c r="AF1318" s="55" t="s">
        <v>52</v>
      </c>
      <c r="AG1318" s="55">
        <v>0.25784000000000001</v>
      </c>
      <c r="AH1318" s="57" t="s">
        <v>44</v>
      </c>
    </row>
    <row r="1319" spans="1:34" x14ac:dyDescent="0.25">
      <c r="A1319" s="54">
        <v>9369011</v>
      </c>
      <c r="B1319" s="55"/>
      <c r="C1319" s="55"/>
      <c r="D1319" s="55">
        <v>103237313</v>
      </c>
      <c r="E1319" s="55"/>
      <c r="F1319" s="55">
        <v>300</v>
      </c>
      <c r="G1319" s="55">
        <v>145762514</v>
      </c>
      <c r="H1319" s="55"/>
      <c r="I1319" s="55">
        <v>2275060011</v>
      </c>
      <c r="J1319" s="55">
        <v>2</v>
      </c>
      <c r="K1319" s="55" t="s">
        <v>34</v>
      </c>
      <c r="L1319" s="55" t="s">
        <v>64</v>
      </c>
      <c r="M1319" s="55">
        <v>34019</v>
      </c>
      <c r="N1319" s="55"/>
      <c r="O1319" s="55" t="s">
        <v>125</v>
      </c>
      <c r="P1319" s="55">
        <v>48811</v>
      </c>
      <c r="Q1319" s="55" t="s">
        <v>37</v>
      </c>
      <c r="R1319" s="55" t="s">
        <v>38</v>
      </c>
      <c r="S1319" s="55"/>
      <c r="T1319" s="55"/>
      <c r="U1319" s="55" t="s">
        <v>38</v>
      </c>
      <c r="V1319" s="55">
        <v>40.566270000000003</v>
      </c>
      <c r="W1319" s="55">
        <v>-74.978639999999999</v>
      </c>
      <c r="X1319" s="55" t="s">
        <v>39</v>
      </c>
      <c r="Y1319" s="55" t="s">
        <v>126</v>
      </c>
      <c r="Z1319" s="55" t="s">
        <v>34</v>
      </c>
      <c r="AA1319" s="55">
        <v>0</v>
      </c>
      <c r="AB1319" s="55" t="s">
        <v>41</v>
      </c>
      <c r="AC1319" s="55">
        <v>8</v>
      </c>
      <c r="AD1319" s="55"/>
      <c r="AE1319" s="55" t="s">
        <v>51</v>
      </c>
      <c r="AF1319" s="55" t="s">
        <v>52</v>
      </c>
      <c r="AG1319" s="55">
        <v>8.6109999999999995E-4</v>
      </c>
      <c r="AH1319" s="57" t="s">
        <v>44</v>
      </c>
    </row>
    <row r="1320" spans="1:34" x14ac:dyDescent="0.25">
      <c r="A1320" s="54">
        <v>9369011</v>
      </c>
      <c r="B1320" s="55"/>
      <c r="C1320" s="55"/>
      <c r="D1320" s="55">
        <v>103237313</v>
      </c>
      <c r="E1320" s="55"/>
      <c r="F1320" s="55">
        <v>300</v>
      </c>
      <c r="G1320" s="55">
        <v>145762614</v>
      </c>
      <c r="H1320" s="55"/>
      <c r="I1320" s="55">
        <v>2275060012</v>
      </c>
      <c r="J1320" s="55">
        <v>2</v>
      </c>
      <c r="K1320" s="55" t="s">
        <v>34</v>
      </c>
      <c r="L1320" s="55" t="s">
        <v>64</v>
      </c>
      <c r="M1320" s="55">
        <v>34019</v>
      </c>
      <c r="N1320" s="55"/>
      <c r="O1320" s="55" t="s">
        <v>125</v>
      </c>
      <c r="P1320" s="55">
        <v>48811</v>
      </c>
      <c r="Q1320" s="55" t="s">
        <v>37</v>
      </c>
      <c r="R1320" s="55" t="s">
        <v>38</v>
      </c>
      <c r="S1320" s="55"/>
      <c r="T1320" s="55"/>
      <c r="U1320" s="55" t="s">
        <v>38</v>
      </c>
      <c r="V1320" s="55">
        <v>40.566270000000003</v>
      </c>
      <c r="W1320" s="55">
        <v>-74.978639999999999</v>
      </c>
      <c r="X1320" s="55" t="s">
        <v>39</v>
      </c>
      <c r="Y1320" s="55" t="s">
        <v>126</v>
      </c>
      <c r="Z1320" s="55" t="s">
        <v>34</v>
      </c>
      <c r="AA1320" s="55">
        <v>0</v>
      </c>
      <c r="AB1320" s="55" t="s">
        <v>41</v>
      </c>
      <c r="AC1320" s="55">
        <v>8</v>
      </c>
      <c r="AD1320" s="55"/>
      <c r="AE1320" s="55" t="s">
        <v>53</v>
      </c>
      <c r="AF1320" s="55" t="s">
        <v>54</v>
      </c>
      <c r="AG1320" s="55">
        <v>7.0596900000000004E-2</v>
      </c>
      <c r="AH1320" s="57" t="s">
        <v>44</v>
      </c>
    </row>
    <row r="1321" spans="1:34" x14ac:dyDescent="0.25">
      <c r="A1321" s="54">
        <v>9369011</v>
      </c>
      <c r="B1321" s="55"/>
      <c r="C1321" s="55"/>
      <c r="D1321" s="55">
        <v>62537413</v>
      </c>
      <c r="E1321" s="55"/>
      <c r="F1321" s="55">
        <v>300</v>
      </c>
      <c r="G1321" s="55">
        <v>84006914</v>
      </c>
      <c r="H1321" s="55"/>
      <c r="I1321" s="55">
        <v>2275050011</v>
      </c>
      <c r="J1321" s="55">
        <v>2</v>
      </c>
      <c r="K1321" s="55" t="s">
        <v>34</v>
      </c>
      <c r="L1321" s="55" t="s">
        <v>64</v>
      </c>
      <c r="M1321" s="55">
        <v>34019</v>
      </c>
      <c r="N1321" s="55"/>
      <c r="O1321" s="55" t="s">
        <v>125</v>
      </c>
      <c r="P1321" s="55">
        <v>48811</v>
      </c>
      <c r="Q1321" s="55" t="s">
        <v>37</v>
      </c>
      <c r="R1321" s="55" t="s">
        <v>38</v>
      </c>
      <c r="S1321" s="55"/>
      <c r="T1321" s="55"/>
      <c r="U1321" s="55" t="s">
        <v>38</v>
      </c>
      <c r="V1321" s="55">
        <v>40.566270000000003</v>
      </c>
      <c r="W1321" s="55">
        <v>-74.978639999999999</v>
      </c>
      <c r="X1321" s="55" t="s">
        <v>39</v>
      </c>
      <c r="Y1321" s="55" t="s">
        <v>126</v>
      </c>
      <c r="Z1321" s="55" t="s">
        <v>34</v>
      </c>
      <c r="AA1321" s="55">
        <v>0</v>
      </c>
      <c r="AB1321" s="55" t="s">
        <v>41</v>
      </c>
      <c r="AC1321" s="55">
        <v>8</v>
      </c>
      <c r="AD1321" s="55"/>
      <c r="AE1321" s="55" t="s">
        <v>53</v>
      </c>
      <c r="AF1321" s="55" t="s">
        <v>54</v>
      </c>
      <c r="AG1321" s="55">
        <v>47.656700000000001</v>
      </c>
      <c r="AH1321" s="57" t="s">
        <v>44</v>
      </c>
    </row>
    <row r="1322" spans="1:34" x14ac:dyDescent="0.25">
      <c r="A1322" s="54">
        <v>9369011</v>
      </c>
      <c r="B1322" s="55"/>
      <c r="C1322" s="55"/>
      <c r="D1322" s="55">
        <v>103237313</v>
      </c>
      <c r="E1322" s="55"/>
      <c r="F1322" s="55">
        <v>300</v>
      </c>
      <c r="G1322" s="55">
        <v>145762514</v>
      </c>
      <c r="H1322" s="55"/>
      <c r="I1322" s="55">
        <v>2275060011</v>
      </c>
      <c r="J1322" s="55">
        <v>2</v>
      </c>
      <c r="K1322" s="55" t="s">
        <v>34</v>
      </c>
      <c r="L1322" s="55" t="s">
        <v>64</v>
      </c>
      <c r="M1322" s="55">
        <v>34019</v>
      </c>
      <c r="N1322" s="55"/>
      <c r="O1322" s="55" t="s">
        <v>125</v>
      </c>
      <c r="P1322" s="55">
        <v>48811</v>
      </c>
      <c r="Q1322" s="55" t="s">
        <v>37</v>
      </c>
      <c r="R1322" s="55" t="s">
        <v>38</v>
      </c>
      <c r="S1322" s="55"/>
      <c r="T1322" s="55"/>
      <c r="U1322" s="55" t="s">
        <v>38</v>
      </c>
      <c r="V1322" s="55">
        <v>40.566270000000003</v>
      </c>
      <c r="W1322" s="55">
        <v>-74.978639999999999</v>
      </c>
      <c r="X1322" s="55" t="s">
        <v>39</v>
      </c>
      <c r="Y1322" s="55" t="s">
        <v>126</v>
      </c>
      <c r="Z1322" s="55" t="s">
        <v>34</v>
      </c>
      <c r="AA1322" s="55">
        <v>0</v>
      </c>
      <c r="AB1322" s="55" t="s">
        <v>41</v>
      </c>
      <c r="AC1322" s="55">
        <v>8</v>
      </c>
      <c r="AD1322" s="55"/>
      <c r="AE1322" s="55" t="s">
        <v>53</v>
      </c>
      <c r="AF1322" s="55" t="s">
        <v>54</v>
      </c>
      <c r="AG1322" s="55">
        <v>0.153308</v>
      </c>
      <c r="AH1322" s="57" t="s">
        <v>44</v>
      </c>
    </row>
    <row r="1323" spans="1:34" x14ac:dyDescent="0.25">
      <c r="A1323" s="54">
        <v>9369011</v>
      </c>
      <c r="B1323" s="55"/>
      <c r="C1323" s="55"/>
      <c r="D1323" s="55">
        <v>62537413</v>
      </c>
      <c r="E1323" s="55"/>
      <c r="F1323" s="55">
        <v>300</v>
      </c>
      <c r="G1323" s="55">
        <v>84007014</v>
      </c>
      <c r="H1323" s="55"/>
      <c r="I1323" s="55">
        <v>2275050012</v>
      </c>
      <c r="J1323" s="55">
        <v>2</v>
      </c>
      <c r="K1323" s="55" t="s">
        <v>34</v>
      </c>
      <c r="L1323" s="55" t="s">
        <v>64</v>
      </c>
      <c r="M1323" s="55">
        <v>34019</v>
      </c>
      <c r="N1323" s="55"/>
      <c r="O1323" s="55" t="s">
        <v>125</v>
      </c>
      <c r="P1323" s="55">
        <v>48811</v>
      </c>
      <c r="Q1323" s="55" t="s">
        <v>37</v>
      </c>
      <c r="R1323" s="55" t="s">
        <v>38</v>
      </c>
      <c r="S1323" s="55"/>
      <c r="T1323" s="55"/>
      <c r="U1323" s="55" t="s">
        <v>38</v>
      </c>
      <c r="V1323" s="55">
        <v>40.566270000000003</v>
      </c>
      <c r="W1323" s="55">
        <v>-74.978639999999999</v>
      </c>
      <c r="X1323" s="55" t="s">
        <v>39</v>
      </c>
      <c r="Y1323" s="55" t="s">
        <v>126</v>
      </c>
      <c r="Z1323" s="55" t="s">
        <v>34</v>
      </c>
      <c r="AA1323" s="55">
        <v>0</v>
      </c>
      <c r="AB1323" s="55" t="s">
        <v>41</v>
      </c>
      <c r="AC1323" s="55">
        <v>8</v>
      </c>
      <c r="AD1323" s="55"/>
      <c r="AE1323" s="55" t="s">
        <v>53</v>
      </c>
      <c r="AF1323" s="55" t="s">
        <v>54</v>
      </c>
      <c r="AG1323" s="55">
        <v>14.7006</v>
      </c>
      <c r="AH1323" s="57" t="s">
        <v>44</v>
      </c>
    </row>
    <row r="1324" spans="1:34" x14ac:dyDescent="0.25">
      <c r="A1324" s="54">
        <v>9369011</v>
      </c>
      <c r="B1324" s="55"/>
      <c r="C1324" s="55"/>
      <c r="D1324" s="55">
        <v>103237313</v>
      </c>
      <c r="E1324" s="55"/>
      <c r="F1324" s="55">
        <v>300</v>
      </c>
      <c r="G1324" s="55">
        <v>145762514</v>
      </c>
      <c r="H1324" s="55"/>
      <c r="I1324" s="55">
        <v>2275060011</v>
      </c>
      <c r="J1324" s="55">
        <v>2</v>
      </c>
      <c r="K1324" s="55" t="s">
        <v>34</v>
      </c>
      <c r="L1324" s="55" t="s">
        <v>64</v>
      </c>
      <c r="M1324" s="55">
        <v>34019</v>
      </c>
      <c r="N1324" s="55"/>
      <c r="O1324" s="55" t="s">
        <v>125</v>
      </c>
      <c r="P1324" s="55">
        <v>48811</v>
      </c>
      <c r="Q1324" s="55" t="s">
        <v>37</v>
      </c>
      <c r="R1324" s="55" t="s">
        <v>38</v>
      </c>
      <c r="S1324" s="55"/>
      <c r="T1324" s="55"/>
      <c r="U1324" s="55" t="s">
        <v>38</v>
      </c>
      <c r="V1324" s="55">
        <v>40.566270000000003</v>
      </c>
      <c r="W1324" s="55">
        <v>-74.978639999999999</v>
      </c>
      <c r="X1324" s="55" t="s">
        <v>39</v>
      </c>
      <c r="Y1324" s="55" t="s">
        <v>126</v>
      </c>
      <c r="Z1324" s="55" t="s">
        <v>34</v>
      </c>
      <c r="AA1324" s="55">
        <v>0</v>
      </c>
      <c r="AB1324" s="55" t="s">
        <v>41</v>
      </c>
      <c r="AC1324" s="55">
        <v>8</v>
      </c>
      <c r="AD1324" s="55"/>
      <c r="AE1324" s="55">
        <v>7439921</v>
      </c>
      <c r="AF1324" s="55" t="s">
        <v>55</v>
      </c>
      <c r="AG1324" s="55">
        <v>8.3782400000000006E-5</v>
      </c>
      <c r="AH1324" s="57" t="s">
        <v>44</v>
      </c>
    </row>
    <row r="1325" spans="1:34" x14ac:dyDescent="0.25">
      <c r="A1325" s="54">
        <v>9369011</v>
      </c>
      <c r="B1325" s="55"/>
      <c r="C1325" s="55"/>
      <c r="D1325" s="55">
        <v>62537413</v>
      </c>
      <c r="E1325" s="55"/>
      <c r="F1325" s="55">
        <v>300</v>
      </c>
      <c r="G1325" s="55">
        <v>84006914</v>
      </c>
      <c r="H1325" s="55"/>
      <c r="I1325" s="55">
        <v>2275050011</v>
      </c>
      <c r="J1325" s="55">
        <v>2</v>
      </c>
      <c r="K1325" s="55" t="s">
        <v>34</v>
      </c>
      <c r="L1325" s="55" t="s">
        <v>64</v>
      </c>
      <c r="M1325" s="55">
        <v>34019</v>
      </c>
      <c r="N1325" s="55"/>
      <c r="O1325" s="55" t="s">
        <v>125</v>
      </c>
      <c r="P1325" s="55">
        <v>48811</v>
      </c>
      <c r="Q1325" s="55" t="s">
        <v>37</v>
      </c>
      <c r="R1325" s="55" t="s">
        <v>38</v>
      </c>
      <c r="S1325" s="55"/>
      <c r="T1325" s="55"/>
      <c r="U1325" s="55" t="s">
        <v>38</v>
      </c>
      <c r="V1325" s="55">
        <v>40.566270000000003</v>
      </c>
      <c r="W1325" s="55">
        <v>-74.978639999999999</v>
      </c>
      <c r="X1325" s="55" t="s">
        <v>39</v>
      </c>
      <c r="Y1325" s="55" t="s">
        <v>126</v>
      </c>
      <c r="Z1325" s="55" t="s">
        <v>34</v>
      </c>
      <c r="AA1325" s="55">
        <v>0</v>
      </c>
      <c r="AB1325" s="55" t="s">
        <v>41</v>
      </c>
      <c r="AC1325" s="55">
        <v>8</v>
      </c>
      <c r="AD1325" s="55"/>
      <c r="AE1325" s="55">
        <v>7439921</v>
      </c>
      <c r="AF1325" s="55" t="s">
        <v>55</v>
      </c>
      <c r="AG1325" s="55">
        <v>6.0980699999999999E-2</v>
      </c>
      <c r="AH1325" s="57" t="s">
        <v>44</v>
      </c>
    </row>
    <row r="1326" spans="1:34" x14ac:dyDescent="0.25">
      <c r="A1326" s="54">
        <v>17143511</v>
      </c>
      <c r="B1326" s="55"/>
      <c r="C1326" s="55"/>
      <c r="D1326" s="55">
        <v>114292913</v>
      </c>
      <c r="E1326" s="55"/>
      <c r="F1326" s="55">
        <v>300</v>
      </c>
      <c r="G1326" s="55">
        <v>160515414</v>
      </c>
      <c r="H1326" s="55"/>
      <c r="I1326" s="55">
        <v>2275050011</v>
      </c>
      <c r="J1326" s="55">
        <v>2</v>
      </c>
      <c r="K1326" s="55" t="s">
        <v>34</v>
      </c>
      <c r="L1326" s="55" t="s">
        <v>84</v>
      </c>
      <c r="M1326" s="55">
        <v>34029</v>
      </c>
      <c r="N1326" s="55"/>
      <c r="O1326" s="55" t="s">
        <v>127</v>
      </c>
      <c r="P1326" s="55">
        <v>48811</v>
      </c>
      <c r="Q1326" s="55" t="s">
        <v>37</v>
      </c>
      <c r="R1326" s="55" t="s">
        <v>38</v>
      </c>
      <c r="S1326" s="55"/>
      <c r="T1326" s="55"/>
      <c r="U1326" s="55" t="s">
        <v>38</v>
      </c>
      <c r="V1326" s="55">
        <v>39.948349999999998</v>
      </c>
      <c r="W1326" s="55">
        <v>-74.115759999999995</v>
      </c>
      <c r="X1326" s="55" t="s">
        <v>39</v>
      </c>
      <c r="Y1326" s="55" t="s">
        <v>128</v>
      </c>
      <c r="Z1326" s="55" t="s">
        <v>34</v>
      </c>
      <c r="AA1326" s="55">
        <v>8753</v>
      </c>
      <c r="AB1326" s="55" t="s">
        <v>41</v>
      </c>
      <c r="AC1326" s="55">
        <v>8</v>
      </c>
      <c r="AD1326" s="55"/>
      <c r="AE1326" s="55" t="s">
        <v>42</v>
      </c>
      <c r="AF1326" s="55" t="s">
        <v>43</v>
      </c>
      <c r="AG1326" s="55">
        <v>1.3542700000000001E-3</v>
      </c>
      <c r="AH1326" s="57" t="s">
        <v>44</v>
      </c>
    </row>
    <row r="1327" spans="1:34" x14ac:dyDescent="0.25">
      <c r="A1327" s="54">
        <v>17143511</v>
      </c>
      <c r="B1327" s="55"/>
      <c r="C1327" s="55"/>
      <c r="D1327" s="55">
        <v>114292913</v>
      </c>
      <c r="E1327" s="55"/>
      <c r="F1327" s="55">
        <v>300</v>
      </c>
      <c r="G1327" s="55">
        <v>160515514</v>
      </c>
      <c r="H1327" s="55"/>
      <c r="I1327" s="55">
        <v>2275050012</v>
      </c>
      <c r="J1327" s="55">
        <v>2</v>
      </c>
      <c r="K1327" s="55" t="s">
        <v>34</v>
      </c>
      <c r="L1327" s="55" t="s">
        <v>84</v>
      </c>
      <c r="M1327" s="55">
        <v>34029</v>
      </c>
      <c r="N1327" s="55"/>
      <c r="O1327" s="55" t="s">
        <v>127</v>
      </c>
      <c r="P1327" s="55">
        <v>48811</v>
      </c>
      <c r="Q1327" s="55" t="s">
        <v>37</v>
      </c>
      <c r="R1327" s="55" t="s">
        <v>38</v>
      </c>
      <c r="S1327" s="55"/>
      <c r="T1327" s="55"/>
      <c r="U1327" s="55" t="s">
        <v>38</v>
      </c>
      <c r="V1327" s="55">
        <v>39.948349999999998</v>
      </c>
      <c r="W1327" s="55">
        <v>-74.115759999999995</v>
      </c>
      <c r="X1327" s="55" t="s">
        <v>39</v>
      </c>
      <c r="Y1327" s="55" t="s">
        <v>128</v>
      </c>
      <c r="Z1327" s="55" t="s">
        <v>34</v>
      </c>
      <c r="AA1327" s="55">
        <v>8753</v>
      </c>
      <c r="AB1327" s="55" t="s">
        <v>41</v>
      </c>
      <c r="AC1327" s="55">
        <v>8</v>
      </c>
      <c r="AD1327" s="55"/>
      <c r="AE1327" s="55" t="s">
        <v>42</v>
      </c>
      <c r="AF1327" s="55" t="s">
        <v>43</v>
      </c>
      <c r="AG1327" s="55">
        <v>1.1376499999999999E-2</v>
      </c>
      <c r="AH1327" s="57" t="s">
        <v>44</v>
      </c>
    </row>
    <row r="1328" spans="1:34" x14ac:dyDescent="0.25">
      <c r="A1328" s="54">
        <v>17143511</v>
      </c>
      <c r="B1328" s="55"/>
      <c r="C1328" s="55"/>
      <c r="D1328" s="55">
        <v>114292913</v>
      </c>
      <c r="E1328" s="55"/>
      <c r="F1328" s="55">
        <v>300</v>
      </c>
      <c r="G1328" s="55">
        <v>160515414</v>
      </c>
      <c r="H1328" s="55"/>
      <c r="I1328" s="55">
        <v>2275050011</v>
      </c>
      <c r="J1328" s="55">
        <v>2</v>
      </c>
      <c r="K1328" s="55" t="s">
        <v>34</v>
      </c>
      <c r="L1328" s="55" t="s">
        <v>84</v>
      </c>
      <c r="M1328" s="55">
        <v>34029</v>
      </c>
      <c r="N1328" s="55"/>
      <c r="O1328" s="55" t="s">
        <v>127</v>
      </c>
      <c r="P1328" s="55">
        <v>48811</v>
      </c>
      <c r="Q1328" s="55" t="s">
        <v>37</v>
      </c>
      <c r="R1328" s="55" t="s">
        <v>38</v>
      </c>
      <c r="S1328" s="55"/>
      <c r="T1328" s="55"/>
      <c r="U1328" s="55" t="s">
        <v>38</v>
      </c>
      <c r="V1328" s="55">
        <v>39.948349999999998</v>
      </c>
      <c r="W1328" s="55">
        <v>-74.115759999999995</v>
      </c>
      <c r="X1328" s="55" t="s">
        <v>39</v>
      </c>
      <c r="Y1328" s="55" t="s">
        <v>128</v>
      </c>
      <c r="Z1328" s="55" t="s">
        <v>34</v>
      </c>
      <c r="AA1328" s="55">
        <v>8753</v>
      </c>
      <c r="AB1328" s="55" t="s">
        <v>41</v>
      </c>
      <c r="AC1328" s="55">
        <v>8</v>
      </c>
      <c r="AD1328" s="55"/>
      <c r="AE1328" s="55" t="s">
        <v>45</v>
      </c>
      <c r="AF1328" s="55" t="s">
        <v>46</v>
      </c>
      <c r="AG1328" s="55">
        <v>9.0000000000000006E-5</v>
      </c>
      <c r="AH1328" s="57" t="s">
        <v>44</v>
      </c>
    </row>
    <row r="1329" spans="1:34" x14ac:dyDescent="0.25">
      <c r="A1329" s="54">
        <v>17143511</v>
      </c>
      <c r="B1329" s="55"/>
      <c r="C1329" s="55"/>
      <c r="D1329" s="55">
        <v>114292913</v>
      </c>
      <c r="E1329" s="55"/>
      <c r="F1329" s="55">
        <v>300</v>
      </c>
      <c r="G1329" s="55">
        <v>160515514</v>
      </c>
      <c r="H1329" s="55"/>
      <c r="I1329" s="55">
        <v>2275050012</v>
      </c>
      <c r="J1329" s="55">
        <v>2</v>
      </c>
      <c r="K1329" s="55" t="s">
        <v>34</v>
      </c>
      <c r="L1329" s="55" t="s">
        <v>84</v>
      </c>
      <c r="M1329" s="55">
        <v>34029</v>
      </c>
      <c r="N1329" s="55"/>
      <c r="O1329" s="55" t="s">
        <v>127</v>
      </c>
      <c r="P1329" s="55">
        <v>48811</v>
      </c>
      <c r="Q1329" s="55" t="s">
        <v>37</v>
      </c>
      <c r="R1329" s="55" t="s">
        <v>38</v>
      </c>
      <c r="S1329" s="55"/>
      <c r="T1329" s="55"/>
      <c r="U1329" s="55" t="s">
        <v>38</v>
      </c>
      <c r="V1329" s="55">
        <v>39.948349999999998</v>
      </c>
      <c r="W1329" s="55">
        <v>-74.115759999999995</v>
      </c>
      <c r="X1329" s="55" t="s">
        <v>39</v>
      </c>
      <c r="Y1329" s="55" t="s">
        <v>128</v>
      </c>
      <c r="Z1329" s="55" t="s">
        <v>34</v>
      </c>
      <c r="AA1329" s="55">
        <v>8753</v>
      </c>
      <c r="AB1329" s="55" t="s">
        <v>41</v>
      </c>
      <c r="AC1329" s="55">
        <v>8</v>
      </c>
      <c r="AD1329" s="55"/>
      <c r="AE1329" s="55" t="s">
        <v>45</v>
      </c>
      <c r="AF1329" s="55" t="s">
        <v>46</v>
      </c>
      <c r="AG1329" s="55">
        <v>1.2140199999999999E-3</v>
      </c>
      <c r="AH1329" s="57" t="s">
        <v>44</v>
      </c>
    </row>
    <row r="1330" spans="1:34" x14ac:dyDescent="0.25">
      <c r="A1330" s="54">
        <v>17143511</v>
      </c>
      <c r="B1330" s="55"/>
      <c r="C1330" s="55"/>
      <c r="D1330" s="55">
        <v>114292913</v>
      </c>
      <c r="E1330" s="55"/>
      <c r="F1330" s="55">
        <v>300</v>
      </c>
      <c r="G1330" s="55">
        <v>160515414</v>
      </c>
      <c r="H1330" s="55"/>
      <c r="I1330" s="55">
        <v>2275050011</v>
      </c>
      <c r="J1330" s="55">
        <v>2</v>
      </c>
      <c r="K1330" s="55" t="s">
        <v>34</v>
      </c>
      <c r="L1330" s="55" t="s">
        <v>84</v>
      </c>
      <c r="M1330" s="55">
        <v>34029</v>
      </c>
      <c r="N1330" s="55"/>
      <c r="O1330" s="55" t="s">
        <v>127</v>
      </c>
      <c r="P1330" s="55">
        <v>48811</v>
      </c>
      <c r="Q1330" s="55" t="s">
        <v>37</v>
      </c>
      <c r="R1330" s="55" t="s">
        <v>38</v>
      </c>
      <c r="S1330" s="55"/>
      <c r="T1330" s="55"/>
      <c r="U1330" s="55" t="s">
        <v>38</v>
      </c>
      <c r="V1330" s="55">
        <v>39.948349999999998</v>
      </c>
      <c r="W1330" s="55">
        <v>-74.115759999999995</v>
      </c>
      <c r="X1330" s="55" t="s">
        <v>39</v>
      </c>
      <c r="Y1330" s="55" t="s">
        <v>128</v>
      </c>
      <c r="Z1330" s="55" t="s">
        <v>34</v>
      </c>
      <c r="AA1330" s="55">
        <v>8753</v>
      </c>
      <c r="AB1330" s="55" t="s">
        <v>41</v>
      </c>
      <c r="AC1330" s="55">
        <v>8</v>
      </c>
      <c r="AD1330" s="55"/>
      <c r="AE1330" s="55" t="s">
        <v>47</v>
      </c>
      <c r="AF1330" s="55" t="s">
        <v>48</v>
      </c>
      <c r="AG1330" s="55">
        <v>1.4699100000000001E-3</v>
      </c>
      <c r="AH1330" s="57" t="s">
        <v>44</v>
      </c>
    </row>
    <row r="1331" spans="1:34" x14ac:dyDescent="0.25">
      <c r="A1331" s="54">
        <v>17143511</v>
      </c>
      <c r="B1331" s="55"/>
      <c r="C1331" s="55"/>
      <c r="D1331" s="55">
        <v>114292913</v>
      </c>
      <c r="E1331" s="55"/>
      <c r="F1331" s="55">
        <v>300</v>
      </c>
      <c r="G1331" s="55">
        <v>160515514</v>
      </c>
      <c r="H1331" s="55"/>
      <c r="I1331" s="55">
        <v>2275050012</v>
      </c>
      <c r="J1331" s="55">
        <v>2</v>
      </c>
      <c r="K1331" s="55" t="s">
        <v>34</v>
      </c>
      <c r="L1331" s="55" t="s">
        <v>84</v>
      </c>
      <c r="M1331" s="55">
        <v>34029</v>
      </c>
      <c r="N1331" s="55"/>
      <c r="O1331" s="55" t="s">
        <v>127</v>
      </c>
      <c r="P1331" s="55">
        <v>48811</v>
      </c>
      <c r="Q1331" s="55" t="s">
        <v>37</v>
      </c>
      <c r="R1331" s="55" t="s">
        <v>38</v>
      </c>
      <c r="S1331" s="55"/>
      <c r="T1331" s="55"/>
      <c r="U1331" s="55" t="s">
        <v>38</v>
      </c>
      <c r="V1331" s="55">
        <v>39.948349999999998</v>
      </c>
      <c r="W1331" s="55">
        <v>-74.115759999999995</v>
      </c>
      <c r="X1331" s="55" t="s">
        <v>39</v>
      </c>
      <c r="Y1331" s="55" t="s">
        <v>128</v>
      </c>
      <c r="Z1331" s="55" t="s">
        <v>34</v>
      </c>
      <c r="AA1331" s="55">
        <v>8753</v>
      </c>
      <c r="AB1331" s="55" t="s">
        <v>41</v>
      </c>
      <c r="AC1331" s="55">
        <v>8</v>
      </c>
      <c r="AD1331" s="55"/>
      <c r="AE1331" s="55" t="s">
        <v>47</v>
      </c>
      <c r="AF1331" s="55" t="s">
        <v>48</v>
      </c>
      <c r="AG1331" s="55">
        <v>3.8118200000000001E-3</v>
      </c>
      <c r="AH1331" s="57" t="s">
        <v>44</v>
      </c>
    </row>
    <row r="1332" spans="1:34" x14ac:dyDescent="0.25">
      <c r="A1332" s="54">
        <v>17143511</v>
      </c>
      <c r="B1332" s="55"/>
      <c r="C1332" s="55"/>
      <c r="D1332" s="55">
        <v>114292913</v>
      </c>
      <c r="E1332" s="55"/>
      <c r="F1332" s="55">
        <v>300</v>
      </c>
      <c r="G1332" s="55">
        <v>160515414</v>
      </c>
      <c r="H1332" s="55"/>
      <c r="I1332" s="55">
        <v>2275050011</v>
      </c>
      <c r="J1332" s="55">
        <v>2</v>
      </c>
      <c r="K1332" s="55" t="s">
        <v>34</v>
      </c>
      <c r="L1332" s="55" t="s">
        <v>84</v>
      </c>
      <c r="M1332" s="55">
        <v>34029</v>
      </c>
      <c r="N1332" s="55"/>
      <c r="O1332" s="55" t="s">
        <v>127</v>
      </c>
      <c r="P1332" s="55">
        <v>48811</v>
      </c>
      <c r="Q1332" s="55" t="s">
        <v>37</v>
      </c>
      <c r="R1332" s="55" t="s">
        <v>38</v>
      </c>
      <c r="S1332" s="55"/>
      <c r="T1332" s="55"/>
      <c r="U1332" s="55" t="s">
        <v>38</v>
      </c>
      <c r="V1332" s="55">
        <v>39.948349999999998</v>
      </c>
      <c r="W1332" s="55">
        <v>-74.115759999999995</v>
      </c>
      <c r="X1332" s="55" t="s">
        <v>39</v>
      </c>
      <c r="Y1332" s="55" t="s">
        <v>128</v>
      </c>
      <c r="Z1332" s="55" t="s">
        <v>34</v>
      </c>
      <c r="AA1332" s="55">
        <v>8753</v>
      </c>
      <c r="AB1332" s="55" t="s">
        <v>41</v>
      </c>
      <c r="AC1332" s="55">
        <v>8</v>
      </c>
      <c r="AD1332" s="55"/>
      <c r="AE1332" s="55" t="s">
        <v>49</v>
      </c>
      <c r="AF1332" s="55" t="s">
        <v>50</v>
      </c>
      <c r="AG1332" s="55">
        <v>2.1302999999999999E-3</v>
      </c>
      <c r="AH1332" s="57" t="s">
        <v>44</v>
      </c>
    </row>
    <row r="1333" spans="1:34" x14ac:dyDescent="0.25">
      <c r="A1333" s="54">
        <v>17143511</v>
      </c>
      <c r="B1333" s="55"/>
      <c r="C1333" s="55"/>
      <c r="D1333" s="55">
        <v>114292913</v>
      </c>
      <c r="E1333" s="55"/>
      <c r="F1333" s="55">
        <v>300</v>
      </c>
      <c r="G1333" s="55">
        <v>160515514</v>
      </c>
      <c r="H1333" s="55"/>
      <c r="I1333" s="55">
        <v>2275050012</v>
      </c>
      <c r="J1333" s="55">
        <v>2</v>
      </c>
      <c r="K1333" s="55" t="s">
        <v>34</v>
      </c>
      <c r="L1333" s="55" t="s">
        <v>84</v>
      </c>
      <c r="M1333" s="55">
        <v>34029</v>
      </c>
      <c r="N1333" s="55"/>
      <c r="O1333" s="55" t="s">
        <v>127</v>
      </c>
      <c r="P1333" s="55">
        <v>48811</v>
      </c>
      <c r="Q1333" s="55" t="s">
        <v>37</v>
      </c>
      <c r="R1333" s="55" t="s">
        <v>38</v>
      </c>
      <c r="S1333" s="55"/>
      <c r="T1333" s="55"/>
      <c r="U1333" s="55" t="s">
        <v>38</v>
      </c>
      <c r="V1333" s="55">
        <v>39.948349999999998</v>
      </c>
      <c r="W1333" s="55">
        <v>-74.115759999999995</v>
      </c>
      <c r="X1333" s="55" t="s">
        <v>39</v>
      </c>
      <c r="Y1333" s="55" t="s">
        <v>128</v>
      </c>
      <c r="Z1333" s="55" t="s">
        <v>34</v>
      </c>
      <c r="AA1333" s="55">
        <v>8753</v>
      </c>
      <c r="AB1333" s="55" t="s">
        <v>41</v>
      </c>
      <c r="AC1333" s="55">
        <v>8</v>
      </c>
      <c r="AD1333" s="55"/>
      <c r="AE1333" s="55" t="s">
        <v>49</v>
      </c>
      <c r="AF1333" s="55" t="s">
        <v>50</v>
      </c>
      <c r="AG1333" s="55">
        <v>3.9055499999999998E-3</v>
      </c>
      <c r="AH1333" s="57" t="s">
        <v>44</v>
      </c>
    </row>
    <row r="1334" spans="1:34" x14ac:dyDescent="0.25">
      <c r="A1334" s="54">
        <v>17143511</v>
      </c>
      <c r="B1334" s="55"/>
      <c r="C1334" s="55"/>
      <c r="D1334" s="55">
        <v>114292913</v>
      </c>
      <c r="E1334" s="55"/>
      <c r="F1334" s="55">
        <v>300</v>
      </c>
      <c r="G1334" s="55">
        <v>160515514</v>
      </c>
      <c r="H1334" s="55"/>
      <c r="I1334" s="55">
        <v>2275050012</v>
      </c>
      <c r="J1334" s="55">
        <v>2</v>
      </c>
      <c r="K1334" s="55" t="s">
        <v>34</v>
      </c>
      <c r="L1334" s="55" t="s">
        <v>84</v>
      </c>
      <c r="M1334" s="55">
        <v>34029</v>
      </c>
      <c r="N1334" s="55"/>
      <c r="O1334" s="55" t="s">
        <v>127</v>
      </c>
      <c r="P1334" s="55">
        <v>48811</v>
      </c>
      <c r="Q1334" s="55" t="s">
        <v>37</v>
      </c>
      <c r="R1334" s="55" t="s">
        <v>38</v>
      </c>
      <c r="S1334" s="55"/>
      <c r="T1334" s="55"/>
      <c r="U1334" s="55" t="s">
        <v>38</v>
      </c>
      <c r="V1334" s="55">
        <v>39.948349999999998</v>
      </c>
      <c r="W1334" s="55">
        <v>-74.115759999999995</v>
      </c>
      <c r="X1334" s="55" t="s">
        <v>39</v>
      </c>
      <c r="Y1334" s="55" t="s">
        <v>128</v>
      </c>
      <c r="Z1334" s="55" t="s">
        <v>34</v>
      </c>
      <c r="AA1334" s="55">
        <v>8753</v>
      </c>
      <c r="AB1334" s="55" t="s">
        <v>41</v>
      </c>
      <c r="AC1334" s="55">
        <v>8</v>
      </c>
      <c r="AD1334" s="55"/>
      <c r="AE1334" s="55" t="s">
        <v>51</v>
      </c>
      <c r="AF1334" s="55" t="s">
        <v>52</v>
      </c>
      <c r="AG1334" s="55">
        <v>5.3417999999999998E-3</v>
      </c>
      <c r="AH1334" s="57" t="s">
        <v>44</v>
      </c>
    </row>
    <row r="1335" spans="1:34" x14ac:dyDescent="0.25">
      <c r="A1335" s="54">
        <v>17143511</v>
      </c>
      <c r="B1335" s="55"/>
      <c r="C1335" s="55"/>
      <c r="D1335" s="55">
        <v>114292913</v>
      </c>
      <c r="E1335" s="55"/>
      <c r="F1335" s="55">
        <v>300</v>
      </c>
      <c r="G1335" s="55">
        <v>160515414</v>
      </c>
      <c r="H1335" s="55"/>
      <c r="I1335" s="55">
        <v>2275050011</v>
      </c>
      <c r="J1335" s="55">
        <v>2</v>
      </c>
      <c r="K1335" s="55" t="s">
        <v>34</v>
      </c>
      <c r="L1335" s="55" t="s">
        <v>84</v>
      </c>
      <c r="M1335" s="55">
        <v>34029</v>
      </c>
      <c r="N1335" s="55"/>
      <c r="O1335" s="55" t="s">
        <v>127</v>
      </c>
      <c r="P1335" s="55">
        <v>48811</v>
      </c>
      <c r="Q1335" s="55" t="s">
        <v>37</v>
      </c>
      <c r="R1335" s="55" t="s">
        <v>38</v>
      </c>
      <c r="S1335" s="55"/>
      <c r="T1335" s="55"/>
      <c r="U1335" s="55" t="s">
        <v>38</v>
      </c>
      <c r="V1335" s="55">
        <v>39.948349999999998</v>
      </c>
      <c r="W1335" s="55">
        <v>-74.115759999999995</v>
      </c>
      <c r="X1335" s="55" t="s">
        <v>39</v>
      </c>
      <c r="Y1335" s="55" t="s">
        <v>128</v>
      </c>
      <c r="Z1335" s="55" t="s">
        <v>34</v>
      </c>
      <c r="AA1335" s="55">
        <v>8753</v>
      </c>
      <c r="AB1335" s="55" t="s">
        <v>41</v>
      </c>
      <c r="AC1335" s="55">
        <v>8</v>
      </c>
      <c r="AD1335" s="55"/>
      <c r="AE1335" s="55" t="s">
        <v>51</v>
      </c>
      <c r="AF1335" s="55" t="s">
        <v>52</v>
      </c>
      <c r="AG1335" s="55">
        <v>5.8500000000000002E-4</v>
      </c>
      <c r="AH1335" s="57" t="s">
        <v>44</v>
      </c>
    </row>
    <row r="1336" spans="1:34" x14ac:dyDescent="0.25">
      <c r="A1336" s="54">
        <v>17143511</v>
      </c>
      <c r="B1336" s="55"/>
      <c r="C1336" s="55"/>
      <c r="D1336" s="55">
        <v>114292913</v>
      </c>
      <c r="E1336" s="55"/>
      <c r="F1336" s="55">
        <v>300</v>
      </c>
      <c r="G1336" s="55">
        <v>160515514</v>
      </c>
      <c r="H1336" s="55"/>
      <c r="I1336" s="55">
        <v>2275050012</v>
      </c>
      <c r="J1336" s="55">
        <v>2</v>
      </c>
      <c r="K1336" s="55" t="s">
        <v>34</v>
      </c>
      <c r="L1336" s="55" t="s">
        <v>84</v>
      </c>
      <c r="M1336" s="55">
        <v>34029</v>
      </c>
      <c r="N1336" s="55"/>
      <c r="O1336" s="55" t="s">
        <v>127</v>
      </c>
      <c r="P1336" s="55">
        <v>48811</v>
      </c>
      <c r="Q1336" s="55" t="s">
        <v>37</v>
      </c>
      <c r="R1336" s="55" t="s">
        <v>38</v>
      </c>
      <c r="S1336" s="55"/>
      <c r="T1336" s="55"/>
      <c r="U1336" s="55" t="s">
        <v>38</v>
      </c>
      <c r="V1336" s="55">
        <v>39.948349999999998</v>
      </c>
      <c r="W1336" s="55">
        <v>-74.115759999999995</v>
      </c>
      <c r="X1336" s="55" t="s">
        <v>39</v>
      </c>
      <c r="Y1336" s="55" t="s">
        <v>128</v>
      </c>
      <c r="Z1336" s="55" t="s">
        <v>34</v>
      </c>
      <c r="AA1336" s="55">
        <v>8753</v>
      </c>
      <c r="AB1336" s="55" t="s">
        <v>41</v>
      </c>
      <c r="AC1336" s="55">
        <v>8</v>
      </c>
      <c r="AD1336" s="55"/>
      <c r="AE1336" s="55" t="s">
        <v>53</v>
      </c>
      <c r="AF1336" s="55" t="s">
        <v>54</v>
      </c>
      <c r="AG1336" s="55">
        <v>0.15802099999999999</v>
      </c>
      <c r="AH1336" s="57" t="s">
        <v>44</v>
      </c>
    </row>
    <row r="1337" spans="1:34" x14ac:dyDescent="0.25">
      <c r="A1337" s="54">
        <v>17143511</v>
      </c>
      <c r="B1337" s="55"/>
      <c r="C1337" s="55"/>
      <c r="D1337" s="55">
        <v>114292913</v>
      </c>
      <c r="E1337" s="55"/>
      <c r="F1337" s="55">
        <v>300</v>
      </c>
      <c r="G1337" s="55">
        <v>160515414</v>
      </c>
      <c r="H1337" s="55"/>
      <c r="I1337" s="55">
        <v>2275050011</v>
      </c>
      <c r="J1337" s="55">
        <v>2</v>
      </c>
      <c r="K1337" s="55" t="s">
        <v>34</v>
      </c>
      <c r="L1337" s="55" t="s">
        <v>84</v>
      </c>
      <c r="M1337" s="55">
        <v>34029</v>
      </c>
      <c r="N1337" s="55"/>
      <c r="O1337" s="55" t="s">
        <v>127</v>
      </c>
      <c r="P1337" s="55">
        <v>48811</v>
      </c>
      <c r="Q1337" s="55" t="s">
        <v>37</v>
      </c>
      <c r="R1337" s="55" t="s">
        <v>38</v>
      </c>
      <c r="S1337" s="55"/>
      <c r="T1337" s="55"/>
      <c r="U1337" s="55" t="s">
        <v>38</v>
      </c>
      <c r="V1337" s="55">
        <v>39.948349999999998</v>
      </c>
      <c r="W1337" s="55">
        <v>-74.115759999999995</v>
      </c>
      <c r="X1337" s="55" t="s">
        <v>39</v>
      </c>
      <c r="Y1337" s="55" t="s">
        <v>128</v>
      </c>
      <c r="Z1337" s="55" t="s">
        <v>34</v>
      </c>
      <c r="AA1337" s="55">
        <v>8753</v>
      </c>
      <c r="AB1337" s="55" t="s">
        <v>41</v>
      </c>
      <c r="AC1337" s="55">
        <v>8</v>
      </c>
      <c r="AD1337" s="55"/>
      <c r="AE1337" s="55" t="s">
        <v>53</v>
      </c>
      <c r="AF1337" s="55" t="s">
        <v>54</v>
      </c>
      <c r="AG1337" s="55">
        <v>0.108126</v>
      </c>
      <c r="AH1337" s="57" t="s">
        <v>44</v>
      </c>
    </row>
    <row r="1338" spans="1:34" x14ac:dyDescent="0.25">
      <c r="A1338" s="54">
        <v>17143511</v>
      </c>
      <c r="B1338" s="55"/>
      <c r="C1338" s="55"/>
      <c r="D1338" s="55">
        <v>114292913</v>
      </c>
      <c r="E1338" s="55"/>
      <c r="F1338" s="55">
        <v>300</v>
      </c>
      <c r="G1338" s="55">
        <v>160515414</v>
      </c>
      <c r="H1338" s="55"/>
      <c r="I1338" s="55">
        <v>2275050011</v>
      </c>
      <c r="J1338" s="55">
        <v>2</v>
      </c>
      <c r="K1338" s="55" t="s">
        <v>34</v>
      </c>
      <c r="L1338" s="55" t="s">
        <v>84</v>
      </c>
      <c r="M1338" s="55">
        <v>34029</v>
      </c>
      <c r="N1338" s="55"/>
      <c r="O1338" s="55" t="s">
        <v>127</v>
      </c>
      <c r="P1338" s="55">
        <v>48811</v>
      </c>
      <c r="Q1338" s="55" t="s">
        <v>37</v>
      </c>
      <c r="R1338" s="55" t="s">
        <v>38</v>
      </c>
      <c r="S1338" s="55"/>
      <c r="T1338" s="55"/>
      <c r="U1338" s="55" t="s">
        <v>38</v>
      </c>
      <c r="V1338" s="55">
        <v>39.948349999999998</v>
      </c>
      <c r="W1338" s="55">
        <v>-74.115759999999995</v>
      </c>
      <c r="X1338" s="55" t="s">
        <v>39</v>
      </c>
      <c r="Y1338" s="55" t="s">
        <v>128</v>
      </c>
      <c r="Z1338" s="55" t="s">
        <v>34</v>
      </c>
      <c r="AA1338" s="55">
        <v>8753</v>
      </c>
      <c r="AB1338" s="55" t="s">
        <v>41</v>
      </c>
      <c r="AC1338" s="55">
        <v>8</v>
      </c>
      <c r="AD1338" s="55"/>
      <c r="AE1338" s="55">
        <v>7439921</v>
      </c>
      <c r="AF1338" s="55" t="s">
        <v>55</v>
      </c>
      <c r="AG1338" s="55">
        <v>1.3835599999999999E-4</v>
      </c>
      <c r="AH1338" s="57" t="s">
        <v>44</v>
      </c>
    </row>
    <row r="1339" spans="1:34" x14ac:dyDescent="0.25">
      <c r="A1339" s="54">
        <v>11687811</v>
      </c>
      <c r="B1339" s="55"/>
      <c r="C1339" s="55"/>
      <c r="D1339" s="55">
        <v>61304913</v>
      </c>
      <c r="E1339" s="55"/>
      <c r="F1339" s="55">
        <v>300</v>
      </c>
      <c r="G1339" s="55">
        <v>79147914</v>
      </c>
      <c r="H1339" s="55"/>
      <c r="I1339" s="55">
        <v>2275050011</v>
      </c>
      <c r="J1339" s="55">
        <v>2</v>
      </c>
      <c r="K1339" s="55" t="s">
        <v>34</v>
      </c>
      <c r="L1339" s="55" t="s">
        <v>82</v>
      </c>
      <c r="M1339" s="55">
        <v>34041</v>
      </c>
      <c r="N1339" s="55"/>
      <c r="O1339" s="55" t="s">
        <v>129</v>
      </c>
      <c r="P1339" s="55">
        <v>48811</v>
      </c>
      <c r="Q1339" s="55" t="s">
        <v>37</v>
      </c>
      <c r="R1339" s="55" t="s">
        <v>38</v>
      </c>
      <c r="S1339" s="55"/>
      <c r="T1339" s="55"/>
      <c r="U1339" s="55" t="s">
        <v>38</v>
      </c>
      <c r="V1339" s="55">
        <v>40.863999999999997</v>
      </c>
      <c r="W1339" s="55">
        <v>-74.9191</v>
      </c>
      <c r="X1339" s="55" t="s">
        <v>39</v>
      </c>
      <c r="Y1339" s="55" t="s">
        <v>130</v>
      </c>
      <c r="Z1339" s="55" t="s">
        <v>34</v>
      </c>
      <c r="AA1339" s="55">
        <v>0</v>
      </c>
      <c r="AB1339" s="55" t="s">
        <v>41</v>
      </c>
      <c r="AC1339" s="55">
        <v>8</v>
      </c>
      <c r="AD1339" s="55"/>
      <c r="AE1339" s="55" t="s">
        <v>42</v>
      </c>
      <c r="AF1339" s="55" t="s">
        <v>43</v>
      </c>
      <c r="AG1339" s="55">
        <v>1.3542700000000001E-3</v>
      </c>
      <c r="AH1339" s="57" t="s">
        <v>44</v>
      </c>
    </row>
    <row r="1340" spans="1:34" x14ac:dyDescent="0.25">
      <c r="A1340" s="54">
        <v>11687811</v>
      </c>
      <c r="B1340" s="55"/>
      <c r="C1340" s="55"/>
      <c r="D1340" s="55">
        <v>61304913</v>
      </c>
      <c r="E1340" s="55"/>
      <c r="F1340" s="55">
        <v>300</v>
      </c>
      <c r="G1340" s="55">
        <v>79148014</v>
      </c>
      <c r="H1340" s="55"/>
      <c r="I1340" s="55">
        <v>2275050012</v>
      </c>
      <c r="J1340" s="55">
        <v>2</v>
      </c>
      <c r="K1340" s="55" t="s">
        <v>34</v>
      </c>
      <c r="L1340" s="55" t="s">
        <v>82</v>
      </c>
      <c r="M1340" s="55">
        <v>34041</v>
      </c>
      <c r="N1340" s="55"/>
      <c r="O1340" s="55" t="s">
        <v>129</v>
      </c>
      <c r="P1340" s="55">
        <v>48811</v>
      </c>
      <c r="Q1340" s="55" t="s">
        <v>37</v>
      </c>
      <c r="R1340" s="55" t="s">
        <v>38</v>
      </c>
      <c r="S1340" s="55"/>
      <c r="T1340" s="55"/>
      <c r="U1340" s="55" t="s">
        <v>38</v>
      </c>
      <c r="V1340" s="55">
        <v>40.863999999999997</v>
      </c>
      <c r="W1340" s="55">
        <v>-74.9191</v>
      </c>
      <c r="X1340" s="55" t="s">
        <v>39</v>
      </c>
      <c r="Y1340" s="55" t="s">
        <v>130</v>
      </c>
      <c r="Z1340" s="55" t="s">
        <v>34</v>
      </c>
      <c r="AA1340" s="55">
        <v>0</v>
      </c>
      <c r="AB1340" s="55" t="s">
        <v>41</v>
      </c>
      <c r="AC1340" s="55">
        <v>8</v>
      </c>
      <c r="AD1340" s="55"/>
      <c r="AE1340" s="55" t="s">
        <v>42</v>
      </c>
      <c r="AF1340" s="55" t="s">
        <v>43</v>
      </c>
      <c r="AG1340" s="55">
        <v>1.1376499999999999E-2</v>
      </c>
      <c r="AH1340" s="57" t="s">
        <v>44</v>
      </c>
    </row>
    <row r="1341" spans="1:34" x14ac:dyDescent="0.25">
      <c r="A1341" s="54">
        <v>11687811</v>
      </c>
      <c r="B1341" s="55"/>
      <c r="C1341" s="55"/>
      <c r="D1341" s="55">
        <v>61304913</v>
      </c>
      <c r="E1341" s="55"/>
      <c r="F1341" s="55">
        <v>300</v>
      </c>
      <c r="G1341" s="55">
        <v>79147914</v>
      </c>
      <c r="H1341" s="55"/>
      <c r="I1341" s="55">
        <v>2275050011</v>
      </c>
      <c r="J1341" s="55">
        <v>2</v>
      </c>
      <c r="K1341" s="55" t="s">
        <v>34</v>
      </c>
      <c r="L1341" s="55" t="s">
        <v>82</v>
      </c>
      <c r="M1341" s="55">
        <v>34041</v>
      </c>
      <c r="N1341" s="55"/>
      <c r="O1341" s="55" t="s">
        <v>129</v>
      </c>
      <c r="P1341" s="55">
        <v>48811</v>
      </c>
      <c r="Q1341" s="55" t="s">
        <v>37</v>
      </c>
      <c r="R1341" s="55" t="s">
        <v>38</v>
      </c>
      <c r="S1341" s="55"/>
      <c r="T1341" s="55"/>
      <c r="U1341" s="55" t="s">
        <v>38</v>
      </c>
      <c r="V1341" s="55">
        <v>40.863999999999997</v>
      </c>
      <c r="W1341" s="55">
        <v>-74.9191</v>
      </c>
      <c r="X1341" s="55" t="s">
        <v>39</v>
      </c>
      <c r="Y1341" s="55" t="s">
        <v>130</v>
      </c>
      <c r="Z1341" s="55" t="s">
        <v>34</v>
      </c>
      <c r="AA1341" s="55">
        <v>0</v>
      </c>
      <c r="AB1341" s="55" t="s">
        <v>41</v>
      </c>
      <c r="AC1341" s="55">
        <v>8</v>
      </c>
      <c r="AD1341" s="55"/>
      <c r="AE1341" s="55" t="s">
        <v>45</v>
      </c>
      <c r="AF1341" s="55" t="s">
        <v>46</v>
      </c>
      <c r="AG1341" s="55">
        <v>9.0000000000000006E-5</v>
      </c>
      <c r="AH1341" s="57" t="s">
        <v>44</v>
      </c>
    </row>
    <row r="1342" spans="1:34" x14ac:dyDescent="0.25">
      <c r="A1342" s="54">
        <v>11687811</v>
      </c>
      <c r="B1342" s="55"/>
      <c r="C1342" s="55"/>
      <c r="D1342" s="55">
        <v>61304913</v>
      </c>
      <c r="E1342" s="55"/>
      <c r="F1342" s="55">
        <v>300</v>
      </c>
      <c r="G1342" s="55">
        <v>79148014</v>
      </c>
      <c r="H1342" s="55"/>
      <c r="I1342" s="55">
        <v>2275050012</v>
      </c>
      <c r="J1342" s="55">
        <v>2</v>
      </c>
      <c r="K1342" s="55" t="s">
        <v>34</v>
      </c>
      <c r="L1342" s="55" t="s">
        <v>82</v>
      </c>
      <c r="M1342" s="55">
        <v>34041</v>
      </c>
      <c r="N1342" s="55"/>
      <c r="O1342" s="55" t="s">
        <v>129</v>
      </c>
      <c r="P1342" s="55">
        <v>48811</v>
      </c>
      <c r="Q1342" s="55" t="s">
        <v>37</v>
      </c>
      <c r="R1342" s="55" t="s">
        <v>38</v>
      </c>
      <c r="S1342" s="55"/>
      <c r="T1342" s="55"/>
      <c r="U1342" s="55" t="s">
        <v>38</v>
      </c>
      <c r="V1342" s="55">
        <v>40.863999999999997</v>
      </c>
      <c r="W1342" s="55">
        <v>-74.9191</v>
      </c>
      <c r="X1342" s="55" t="s">
        <v>39</v>
      </c>
      <c r="Y1342" s="55" t="s">
        <v>130</v>
      </c>
      <c r="Z1342" s="55" t="s">
        <v>34</v>
      </c>
      <c r="AA1342" s="55">
        <v>0</v>
      </c>
      <c r="AB1342" s="55" t="s">
        <v>41</v>
      </c>
      <c r="AC1342" s="55">
        <v>8</v>
      </c>
      <c r="AD1342" s="55"/>
      <c r="AE1342" s="55" t="s">
        <v>45</v>
      </c>
      <c r="AF1342" s="55" t="s">
        <v>46</v>
      </c>
      <c r="AG1342" s="55">
        <v>1.2140199999999999E-3</v>
      </c>
      <c r="AH1342" s="57" t="s">
        <v>44</v>
      </c>
    </row>
    <row r="1343" spans="1:34" x14ac:dyDescent="0.25">
      <c r="A1343" s="54">
        <v>11687811</v>
      </c>
      <c r="B1343" s="55"/>
      <c r="C1343" s="55"/>
      <c r="D1343" s="55">
        <v>61304913</v>
      </c>
      <c r="E1343" s="55"/>
      <c r="F1343" s="55">
        <v>300</v>
      </c>
      <c r="G1343" s="55">
        <v>79147914</v>
      </c>
      <c r="H1343" s="55"/>
      <c r="I1343" s="55">
        <v>2275050011</v>
      </c>
      <c r="J1343" s="55">
        <v>2</v>
      </c>
      <c r="K1343" s="55" t="s">
        <v>34</v>
      </c>
      <c r="L1343" s="55" t="s">
        <v>82</v>
      </c>
      <c r="M1343" s="55">
        <v>34041</v>
      </c>
      <c r="N1343" s="55"/>
      <c r="O1343" s="55" t="s">
        <v>129</v>
      </c>
      <c r="P1343" s="55">
        <v>48811</v>
      </c>
      <c r="Q1343" s="55" t="s">
        <v>37</v>
      </c>
      <c r="R1343" s="55" t="s">
        <v>38</v>
      </c>
      <c r="S1343" s="55"/>
      <c r="T1343" s="55"/>
      <c r="U1343" s="55" t="s">
        <v>38</v>
      </c>
      <c r="V1343" s="55">
        <v>40.863999999999997</v>
      </c>
      <c r="W1343" s="55">
        <v>-74.9191</v>
      </c>
      <c r="X1343" s="55" t="s">
        <v>39</v>
      </c>
      <c r="Y1343" s="55" t="s">
        <v>130</v>
      </c>
      <c r="Z1343" s="55" t="s">
        <v>34</v>
      </c>
      <c r="AA1343" s="55">
        <v>0</v>
      </c>
      <c r="AB1343" s="55" t="s">
        <v>41</v>
      </c>
      <c r="AC1343" s="55">
        <v>8</v>
      </c>
      <c r="AD1343" s="55"/>
      <c r="AE1343" s="55" t="s">
        <v>47</v>
      </c>
      <c r="AF1343" s="55" t="s">
        <v>48</v>
      </c>
      <c r="AG1343" s="55">
        <v>1.4699100000000001E-3</v>
      </c>
      <c r="AH1343" s="57" t="s">
        <v>44</v>
      </c>
    </row>
    <row r="1344" spans="1:34" x14ac:dyDescent="0.25">
      <c r="A1344" s="54">
        <v>11687811</v>
      </c>
      <c r="B1344" s="55"/>
      <c r="C1344" s="55"/>
      <c r="D1344" s="55">
        <v>61304913</v>
      </c>
      <c r="E1344" s="55"/>
      <c r="F1344" s="55">
        <v>300</v>
      </c>
      <c r="G1344" s="55">
        <v>79148014</v>
      </c>
      <c r="H1344" s="55"/>
      <c r="I1344" s="55">
        <v>2275050012</v>
      </c>
      <c r="J1344" s="55">
        <v>2</v>
      </c>
      <c r="K1344" s="55" t="s">
        <v>34</v>
      </c>
      <c r="L1344" s="55" t="s">
        <v>82</v>
      </c>
      <c r="M1344" s="55">
        <v>34041</v>
      </c>
      <c r="N1344" s="55"/>
      <c r="O1344" s="55" t="s">
        <v>129</v>
      </c>
      <c r="P1344" s="55">
        <v>48811</v>
      </c>
      <c r="Q1344" s="55" t="s">
        <v>37</v>
      </c>
      <c r="R1344" s="55" t="s">
        <v>38</v>
      </c>
      <c r="S1344" s="55"/>
      <c r="T1344" s="55"/>
      <c r="U1344" s="55" t="s">
        <v>38</v>
      </c>
      <c r="V1344" s="55">
        <v>40.863999999999997</v>
      </c>
      <c r="W1344" s="55">
        <v>-74.9191</v>
      </c>
      <c r="X1344" s="55" t="s">
        <v>39</v>
      </c>
      <c r="Y1344" s="55" t="s">
        <v>130</v>
      </c>
      <c r="Z1344" s="55" t="s">
        <v>34</v>
      </c>
      <c r="AA1344" s="55">
        <v>0</v>
      </c>
      <c r="AB1344" s="55" t="s">
        <v>41</v>
      </c>
      <c r="AC1344" s="55">
        <v>8</v>
      </c>
      <c r="AD1344" s="55"/>
      <c r="AE1344" s="55" t="s">
        <v>47</v>
      </c>
      <c r="AF1344" s="55" t="s">
        <v>48</v>
      </c>
      <c r="AG1344" s="55">
        <v>3.8118200000000001E-3</v>
      </c>
      <c r="AH1344" s="57" t="s">
        <v>44</v>
      </c>
    </row>
    <row r="1345" spans="1:34" x14ac:dyDescent="0.25">
      <c r="A1345" s="54">
        <v>11687811</v>
      </c>
      <c r="B1345" s="55"/>
      <c r="C1345" s="55"/>
      <c r="D1345" s="55">
        <v>61304913</v>
      </c>
      <c r="E1345" s="55"/>
      <c r="F1345" s="55">
        <v>300</v>
      </c>
      <c r="G1345" s="55">
        <v>79147914</v>
      </c>
      <c r="H1345" s="55"/>
      <c r="I1345" s="55">
        <v>2275050011</v>
      </c>
      <c r="J1345" s="55">
        <v>2</v>
      </c>
      <c r="K1345" s="55" t="s">
        <v>34</v>
      </c>
      <c r="L1345" s="55" t="s">
        <v>82</v>
      </c>
      <c r="M1345" s="55">
        <v>34041</v>
      </c>
      <c r="N1345" s="55"/>
      <c r="O1345" s="55" t="s">
        <v>129</v>
      </c>
      <c r="P1345" s="55">
        <v>48811</v>
      </c>
      <c r="Q1345" s="55" t="s">
        <v>37</v>
      </c>
      <c r="R1345" s="55" t="s">
        <v>38</v>
      </c>
      <c r="S1345" s="55"/>
      <c r="T1345" s="55"/>
      <c r="U1345" s="55" t="s">
        <v>38</v>
      </c>
      <c r="V1345" s="55">
        <v>40.863999999999997</v>
      </c>
      <c r="W1345" s="55">
        <v>-74.9191</v>
      </c>
      <c r="X1345" s="55" t="s">
        <v>39</v>
      </c>
      <c r="Y1345" s="55" t="s">
        <v>130</v>
      </c>
      <c r="Z1345" s="55" t="s">
        <v>34</v>
      </c>
      <c r="AA1345" s="55">
        <v>0</v>
      </c>
      <c r="AB1345" s="55" t="s">
        <v>41</v>
      </c>
      <c r="AC1345" s="55">
        <v>8</v>
      </c>
      <c r="AD1345" s="55"/>
      <c r="AE1345" s="55" t="s">
        <v>49</v>
      </c>
      <c r="AF1345" s="55" t="s">
        <v>50</v>
      </c>
      <c r="AG1345" s="55">
        <v>2.1302999999999999E-3</v>
      </c>
      <c r="AH1345" s="57" t="s">
        <v>44</v>
      </c>
    </row>
    <row r="1346" spans="1:34" x14ac:dyDescent="0.25">
      <c r="A1346" s="54">
        <v>11687811</v>
      </c>
      <c r="B1346" s="55"/>
      <c r="C1346" s="55"/>
      <c r="D1346" s="55">
        <v>61304913</v>
      </c>
      <c r="E1346" s="55"/>
      <c r="F1346" s="55">
        <v>300</v>
      </c>
      <c r="G1346" s="55">
        <v>79148014</v>
      </c>
      <c r="H1346" s="55"/>
      <c r="I1346" s="55">
        <v>2275050012</v>
      </c>
      <c r="J1346" s="55">
        <v>2</v>
      </c>
      <c r="K1346" s="55" t="s">
        <v>34</v>
      </c>
      <c r="L1346" s="55" t="s">
        <v>82</v>
      </c>
      <c r="M1346" s="55">
        <v>34041</v>
      </c>
      <c r="N1346" s="55"/>
      <c r="O1346" s="55" t="s">
        <v>129</v>
      </c>
      <c r="P1346" s="55">
        <v>48811</v>
      </c>
      <c r="Q1346" s="55" t="s">
        <v>37</v>
      </c>
      <c r="R1346" s="55" t="s">
        <v>38</v>
      </c>
      <c r="S1346" s="55"/>
      <c r="T1346" s="55"/>
      <c r="U1346" s="55" t="s">
        <v>38</v>
      </c>
      <c r="V1346" s="55">
        <v>40.863999999999997</v>
      </c>
      <c r="W1346" s="55">
        <v>-74.9191</v>
      </c>
      <c r="X1346" s="55" t="s">
        <v>39</v>
      </c>
      <c r="Y1346" s="55" t="s">
        <v>130</v>
      </c>
      <c r="Z1346" s="55" t="s">
        <v>34</v>
      </c>
      <c r="AA1346" s="55">
        <v>0</v>
      </c>
      <c r="AB1346" s="55" t="s">
        <v>41</v>
      </c>
      <c r="AC1346" s="55">
        <v>8</v>
      </c>
      <c r="AD1346" s="55"/>
      <c r="AE1346" s="55" t="s">
        <v>49</v>
      </c>
      <c r="AF1346" s="55" t="s">
        <v>50</v>
      </c>
      <c r="AG1346" s="55">
        <v>3.9055499999999998E-3</v>
      </c>
      <c r="AH1346" s="57" t="s">
        <v>44</v>
      </c>
    </row>
    <row r="1347" spans="1:34" x14ac:dyDescent="0.25">
      <c r="A1347" s="54">
        <v>11687811</v>
      </c>
      <c r="B1347" s="55"/>
      <c r="C1347" s="55"/>
      <c r="D1347" s="55">
        <v>61304913</v>
      </c>
      <c r="E1347" s="55"/>
      <c r="F1347" s="55">
        <v>300</v>
      </c>
      <c r="G1347" s="55">
        <v>79147914</v>
      </c>
      <c r="H1347" s="55"/>
      <c r="I1347" s="55">
        <v>2275050011</v>
      </c>
      <c r="J1347" s="55">
        <v>2</v>
      </c>
      <c r="K1347" s="55" t="s">
        <v>34</v>
      </c>
      <c r="L1347" s="55" t="s">
        <v>82</v>
      </c>
      <c r="M1347" s="55">
        <v>34041</v>
      </c>
      <c r="N1347" s="55"/>
      <c r="O1347" s="55" t="s">
        <v>129</v>
      </c>
      <c r="P1347" s="55">
        <v>48811</v>
      </c>
      <c r="Q1347" s="55" t="s">
        <v>37</v>
      </c>
      <c r="R1347" s="55" t="s">
        <v>38</v>
      </c>
      <c r="S1347" s="55"/>
      <c r="T1347" s="55"/>
      <c r="U1347" s="55" t="s">
        <v>38</v>
      </c>
      <c r="V1347" s="55">
        <v>40.863999999999997</v>
      </c>
      <c r="W1347" s="55">
        <v>-74.9191</v>
      </c>
      <c r="X1347" s="55" t="s">
        <v>39</v>
      </c>
      <c r="Y1347" s="55" t="s">
        <v>130</v>
      </c>
      <c r="Z1347" s="55" t="s">
        <v>34</v>
      </c>
      <c r="AA1347" s="55">
        <v>0</v>
      </c>
      <c r="AB1347" s="55" t="s">
        <v>41</v>
      </c>
      <c r="AC1347" s="55">
        <v>8</v>
      </c>
      <c r="AD1347" s="55"/>
      <c r="AE1347" s="55" t="s">
        <v>51</v>
      </c>
      <c r="AF1347" s="55" t="s">
        <v>52</v>
      </c>
      <c r="AG1347" s="55">
        <v>5.8500000000000002E-4</v>
      </c>
      <c r="AH1347" s="57" t="s">
        <v>44</v>
      </c>
    </row>
    <row r="1348" spans="1:34" x14ac:dyDescent="0.25">
      <c r="A1348" s="54">
        <v>11687811</v>
      </c>
      <c r="B1348" s="55"/>
      <c r="C1348" s="55"/>
      <c r="D1348" s="55">
        <v>61304913</v>
      </c>
      <c r="E1348" s="55"/>
      <c r="F1348" s="55">
        <v>300</v>
      </c>
      <c r="G1348" s="55">
        <v>79148014</v>
      </c>
      <c r="H1348" s="55"/>
      <c r="I1348" s="55">
        <v>2275050012</v>
      </c>
      <c r="J1348" s="55">
        <v>2</v>
      </c>
      <c r="K1348" s="55" t="s">
        <v>34</v>
      </c>
      <c r="L1348" s="55" t="s">
        <v>82</v>
      </c>
      <c r="M1348" s="55">
        <v>34041</v>
      </c>
      <c r="N1348" s="55"/>
      <c r="O1348" s="55" t="s">
        <v>129</v>
      </c>
      <c r="P1348" s="55">
        <v>48811</v>
      </c>
      <c r="Q1348" s="55" t="s">
        <v>37</v>
      </c>
      <c r="R1348" s="55" t="s">
        <v>38</v>
      </c>
      <c r="S1348" s="55"/>
      <c r="T1348" s="55"/>
      <c r="U1348" s="55" t="s">
        <v>38</v>
      </c>
      <c r="V1348" s="55">
        <v>40.863999999999997</v>
      </c>
      <c r="W1348" s="55">
        <v>-74.9191</v>
      </c>
      <c r="X1348" s="55" t="s">
        <v>39</v>
      </c>
      <c r="Y1348" s="55" t="s">
        <v>130</v>
      </c>
      <c r="Z1348" s="55" t="s">
        <v>34</v>
      </c>
      <c r="AA1348" s="55">
        <v>0</v>
      </c>
      <c r="AB1348" s="55" t="s">
        <v>41</v>
      </c>
      <c r="AC1348" s="55">
        <v>8</v>
      </c>
      <c r="AD1348" s="55"/>
      <c r="AE1348" s="55" t="s">
        <v>51</v>
      </c>
      <c r="AF1348" s="55" t="s">
        <v>52</v>
      </c>
      <c r="AG1348" s="55">
        <v>5.3417999999999998E-3</v>
      </c>
      <c r="AH1348" s="57" t="s">
        <v>44</v>
      </c>
    </row>
    <row r="1349" spans="1:34" x14ac:dyDescent="0.25">
      <c r="A1349" s="54">
        <v>11687811</v>
      </c>
      <c r="B1349" s="55"/>
      <c r="C1349" s="55"/>
      <c r="D1349" s="55">
        <v>61304913</v>
      </c>
      <c r="E1349" s="55"/>
      <c r="F1349" s="55">
        <v>300</v>
      </c>
      <c r="G1349" s="55">
        <v>79148014</v>
      </c>
      <c r="H1349" s="55"/>
      <c r="I1349" s="55">
        <v>2275050012</v>
      </c>
      <c r="J1349" s="55">
        <v>2</v>
      </c>
      <c r="K1349" s="55" t="s">
        <v>34</v>
      </c>
      <c r="L1349" s="55" t="s">
        <v>82</v>
      </c>
      <c r="M1349" s="55">
        <v>34041</v>
      </c>
      <c r="N1349" s="55"/>
      <c r="O1349" s="55" t="s">
        <v>129</v>
      </c>
      <c r="P1349" s="55">
        <v>48811</v>
      </c>
      <c r="Q1349" s="55" t="s">
        <v>37</v>
      </c>
      <c r="R1349" s="55" t="s">
        <v>38</v>
      </c>
      <c r="S1349" s="55"/>
      <c r="T1349" s="55"/>
      <c r="U1349" s="55" t="s">
        <v>38</v>
      </c>
      <c r="V1349" s="55">
        <v>40.863999999999997</v>
      </c>
      <c r="W1349" s="55">
        <v>-74.9191</v>
      </c>
      <c r="X1349" s="55" t="s">
        <v>39</v>
      </c>
      <c r="Y1349" s="55" t="s">
        <v>130</v>
      </c>
      <c r="Z1349" s="55" t="s">
        <v>34</v>
      </c>
      <c r="AA1349" s="55">
        <v>0</v>
      </c>
      <c r="AB1349" s="55" t="s">
        <v>41</v>
      </c>
      <c r="AC1349" s="55">
        <v>8</v>
      </c>
      <c r="AD1349" s="55"/>
      <c r="AE1349" s="55" t="s">
        <v>53</v>
      </c>
      <c r="AF1349" s="55" t="s">
        <v>54</v>
      </c>
      <c r="AG1349" s="55">
        <v>0.15802099999999999</v>
      </c>
      <c r="AH1349" s="57" t="s">
        <v>44</v>
      </c>
    </row>
    <row r="1350" spans="1:34" x14ac:dyDescent="0.25">
      <c r="A1350" s="54">
        <v>11687811</v>
      </c>
      <c r="B1350" s="55"/>
      <c r="C1350" s="55"/>
      <c r="D1350" s="55">
        <v>61304913</v>
      </c>
      <c r="E1350" s="55"/>
      <c r="F1350" s="55">
        <v>300</v>
      </c>
      <c r="G1350" s="55">
        <v>79147914</v>
      </c>
      <c r="H1350" s="55"/>
      <c r="I1350" s="55">
        <v>2275050011</v>
      </c>
      <c r="J1350" s="55">
        <v>2</v>
      </c>
      <c r="K1350" s="55" t="s">
        <v>34</v>
      </c>
      <c r="L1350" s="55" t="s">
        <v>82</v>
      </c>
      <c r="M1350" s="55">
        <v>34041</v>
      </c>
      <c r="N1350" s="55"/>
      <c r="O1350" s="55" t="s">
        <v>129</v>
      </c>
      <c r="P1350" s="55">
        <v>48811</v>
      </c>
      <c r="Q1350" s="55" t="s">
        <v>37</v>
      </c>
      <c r="R1350" s="55" t="s">
        <v>38</v>
      </c>
      <c r="S1350" s="55"/>
      <c r="T1350" s="55"/>
      <c r="U1350" s="55" t="s">
        <v>38</v>
      </c>
      <c r="V1350" s="55">
        <v>40.863999999999997</v>
      </c>
      <c r="W1350" s="55">
        <v>-74.9191</v>
      </c>
      <c r="X1350" s="55" t="s">
        <v>39</v>
      </c>
      <c r="Y1350" s="55" t="s">
        <v>130</v>
      </c>
      <c r="Z1350" s="55" t="s">
        <v>34</v>
      </c>
      <c r="AA1350" s="55">
        <v>0</v>
      </c>
      <c r="AB1350" s="55" t="s">
        <v>41</v>
      </c>
      <c r="AC1350" s="55">
        <v>8</v>
      </c>
      <c r="AD1350" s="55"/>
      <c r="AE1350" s="55" t="s">
        <v>53</v>
      </c>
      <c r="AF1350" s="55" t="s">
        <v>54</v>
      </c>
      <c r="AG1350" s="55">
        <v>0.108126</v>
      </c>
      <c r="AH1350" s="57" t="s">
        <v>44</v>
      </c>
    </row>
    <row r="1351" spans="1:34" x14ac:dyDescent="0.25">
      <c r="A1351" s="54">
        <v>11687811</v>
      </c>
      <c r="B1351" s="55"/>
      <c r="C1351" s="55"/>
      <c r="D1351" s="55">
        <v>61304913</v>
      </c>
      <c r="E1351" s="55"/>
      <c r="F1351" s="55">
        <v>300</v>
      </c>
      <c r="G1351" s="55">
        <v>79147914</v>
      </c>
      <c r="H1351" s="55"/>
      <c r="I1351" s="55">
        <v>2275050011</v>
      </c>
      <c r="J1351" s="55">
        <v>2</v>
      </c>
      <c r="K1351" s="55" t="s">
        <v>34</v>
      </c>
      <c r="L1351" s="55" t="s">
        <v>82</v>
      </c>
      <c r="M1351" s="55">
        <v>34041</v>
      </c>
      <c r="N1351" s="55"/>
      <c r="O1351" s="55" t="s">
        <v>129</v>
      </c>
      <c r="P1351" s="55">
        <v>48811</v>
      </c>
      <c r="Q1351" s="55" t="s">
        <v>37</v>
      </c>
      <c r="R1351" s="55" t="s">
        <v>38</v>
      </c>
      <c r="S1351" s="55"/>
      <c r="T1351" s="55"/>
      <c r="U1351" s="55" t="s">
        <v>38</v>
      </c>
      <c r="V1351" s="55">
        <v>40.863999999999997</v>
      </c>
      <c r="W1351" s="55">
        <v>-74.9191</v>
      </c>
      <c r="X1351" s="55" t="s">
        <v>39</v>
      </c>
      <c r="Y1351" s="55" t="s">
        <v>130</v>
      </c>
      <c r="Z1351" s="55" t="s">
        <v>34</v>
      </c>
      <c r="AA1351" s="55">
        <v>0</v>
      </c>
      <c r="AB1351" s="55" t="s">
        <v>41</v>
      </c>
      <c r="AC1351" s="55">
        <v>8</v>
      </c>
      <c r="AD1351" s="55"/>
      <c r="AE1351" s="55">
        <v>7439921</v>
      </c>
      <c r="AF1351" s="55" t="s">
        <v>55</v>
      </c>
      <c r="AG1351" s="55">
        <v>1.3835599999999999E-4</v>
      </c>
      <c r="AH1351" s="57" t="s">
        <v>44</v>
      </c>
    </row>
    <row r="1352" spans="1:34" x14ac:dyDescent="0.25">
      <c r="A1352" s="54">
        <v>12396611</v>
      </c>
      <c r="B1352" s="55"/>
      <c r="C1352" s="55"/>
      <c r="D1352" s="55">
        <v>61583413</v>
      </c>
      <c r="E1352" s="55"/>
      <c r="F1352" s="55">
        <v>300</v>
      </c>
      <c r="G1352" s="55">
        <v>79697214</v>
      </c>
      <c r="H1352" s="55"/>
      <c r="I1352" s="55">
        <v>2275050012</v>
      </c>
      <c r="J1352" s="55">
        <v>2</v>
      </c>
      <c r="K1352" s="55" t="s">
        <v>34</v>
      </c>
      <c r="L1352" s="55" t="s">
        <v>82</v>
      </c>
      <c r="M1352" s="55">
        <v>34041</v>
      </c>
      <c r="N1352" s="55"/>
      <c r="O1352" s="55" t="s">
        <v>131</v>
      </c>
      <c r="P1352" s="55">
        <v>48811</v>
      </c>
      <c r="Q1352" s="55" t="s">
        <v>37</v>
      </c>
      <c r="R1352" s="55" t="s">
        <v>38</v>
      </c>
      <c r="S1352" s="55"/>
      <c r="T1352" s="55"/>
      <c r="U1352" s="55" t="s">
        <v>38</v>
      </c>
      <c r="V1352" s="55">
        <v>40.928199999999997</v>
      </c>
      <c r="W1352" s="55">
        <v>-74.843999999999994</v>
      </c>
      <c r="X1352" s="55" t="s">
        <v>39</v>
      </c>
      <c r="Y1352" s="55" t="s">
        <v>132</v>
      </c>
      <c r="Z1352" s="55" t="s">
        <v>34</v>
      </c>
      <c r="AA1352" s="55">
        <v>0</v>
      </c>
      <c r="AB1352" s="55" t="s">
        <v>41</v>
      </c>
      <c r="AC1352" s="55">
        <v>8</v>
      </c>
      <c r="AD1352" s="55"/>
      <c r="AE1352" s="55" t="s">
        <v>42</v>
      </c>
      <c r="AF1352" s="55" t="s">
        <v>43</v>
      </c>
      <c r="AG1352" s="55">
        <v>1.1376499999999999E-2</v>
      </c>
      <c r="AH1352" s="57" t="s">
        <v>44</v>
      </c>
    </row>
    <row r="1353" spans="1:34" x14ac:dyDescent="0.25">
      <c r="A1353" s="54">
        <v>12396611</v>
      </c>
      <c r="B1353" s="55"/>
      <c r="C1353" s="55"/>
      <c r="D1353" s="55">
        <v>61583413</v>
      </c>
      <c r="E1353" s="55"/>
      <c r="F1353" s="55">
        <v>300</v>
      </c>
      <c r="G1353" s="55">
        <v>79697114</v>
      </c>
      <c r="H1353" s="55"/>
      <c r="I1353" s="55">
        <v>2275050011</v>
      </c>
      <c r="J1353" s="55">
        <v>2</v>
      </c>
      <c r="K1353" s="55" t="s">
        <v>34</v>
      </c>
      <c r="L1353" s="55" t="s">
        <v>82</v>
      </c>
      <c r="M1353" s="55">
        <v>34041</v>
      </c>
      <c r="N1353" s="55"/>
      <c r="O1353" s="55" t="s">
        <v>131</v>
      </c>
      <c r="P1353" s="55">
        <v>48811</v>
      </c>
      <c r="Q1353" s="55" t="s">
        <v>37</v>
      </c>
      <c r="R1353" s="55" t="s">
        <v>38</v>
      </c>
      <c r="S1353" s="55"/>
      <c r="T1353" s="55"/>
      <c r="U1353" s="55" t="s">
        <v>38</v>
      </c>
      <c r="V1353" s="55">
        <v>40.928199999999997</v>
      </c>
      <c r="W1353" s="55">
        <v>-74.843999999999994</v>
      </c>
      <c r="X1353" s="55" t="s">
        <v>39</v>
      </c>
      <c r="Y1353" s="55" t="s">
        <v>132</v>
      </c>
      <c r="Z1353" s="55" t="s">
        <v>34</v>
      </c>
      <c r="AA1353" s="55">
        <v>0</v>
      </c>
      <c r="AB1353" s="55" t="s">
        <v>41</v>
      </c>
      <c r="AC1353" s="55">
        <v>8</v>
      </c>
      <c r="AD1353" s="55"/>
      <c r="AE1353" s="55" t="s">
        <v>42</v>
      </c>
      <c r="AF1353" s="55" t="s">
        <v>43</v>
      </c>
      <c r="AG1353" s="55">
        <v>1.3542700000000001E-3</v>
      </c>
      <c r="AH1353" s="57" t="s">
        <v>44</v>
      </c>
    </row>
    <row r="1354" spans="1:34" x14ac:dyDescent="0.25">
      <c r="A1354" s="54">
        <v>12396611</v>
      </c>
      <c r="B1354" s="55"/>
      <c r="C1354" s="55"/>
      <c r="D1354" s="55">
        <v>61583413</v>
      </c>
      <c r="E1354" s="55"/>
      <c r="F1354" s="55">
        <v>300</v>
      </c>
      <c r="G1354" s="55">
        <v>79697214</v>
      </c>
      <c r="H1354" s="55"/>
      <c r="I1354" s="55">
        <v>2275050012</v>
      </c>
      <c r="J1354" s="55">
        <v>2</v>
      </c>
      <c r="K1354" s="55" t="s">
        <v>34</v>
      </c>
      <c r="L1354" s="55" t="s">
        <v>82</v>
      </c>
      <c r="M1354" s="55">
        <v>34041</v>
      </c>
      <c r="N1354" s="55"/>
      <c r="O1354" s="55" t="s">
        <v>131</v>
      </c>
      <c r="P1354" s="55">
        <v>48811</v>
      </c>
      <c r="Q1354" s="55" t="s">
        <v>37</v>
      </c>
      <c r="R1354" s="55" t="s">
        <v>38</v>
      </c>
      <c r="S1354" s="55"/>
      <c r="T1354" s="55"/>
      <c r="U1354" s="55" t="s">
        <v>38</v>
      </c>
      <c r="V1354" s="55">
        <v>40.928199999999997</v>
      </c>
      <c r="W1354" s="55">
        <v>-74.843999999999994</v>
      </c>
      <c r="X1354" s="55" t="s">
        <v>39</v>
      </c>
      <c r="Y1354" s="55" t="s">
        <v>132</v>
      </c>
      <c r="Z1354" s="55" t="s">
        <v>34</v>
      </c>
      <c r="AA1354" s="55">
        <v>0</v>
      </c>
      <c r="AB1354" s="55" t="s">
        <v>41</v>
      </c>
      <c r="AC1354" s="55">
        <v>8</v>
      </c>
      <c r="AD1354" s="55"/>
      <c r="AE1354" s="55" t="s">
        <v>45</v>
      </c>
      <c r="AF1354" s="55" t="s">
        <v>46</v>
      </c>
      <c r="AG1354" s="55">
        <v>1.2140199999999999E-3</v>
      </c>
      <c r="AH1354" s="57" t="s">
        <v>44</v>
      </c>
    </row>
    <row r="1355" spans="1:34" x14ac:dyDescent="0.25">
      <c r="A1355" s="54">
        <v>12396611</v>
      </c>
      <c r="B1355" s="55"/>
      <c r="C1355" s="55"/>
      <c r="D1355" s="55">
        <v>61583413</v>
      </c>
      <c r="E1355" s="55"/>
      <c r="F1355" s="55">
        <v>300</v>
      </c>
      <c r="G1355" s="55">
        <v>79697114</v>
      </c>
      <c r="H1355" s="55"/>
      <c r="I1355" s="55">
        <v>2275050011</v>
      </c>
      <c r="J1355" s="55">
        <v>2</v>
      </c>
      <c r="K1355" s="55" t="s">
        <v>34</v>
      </c>
      <c r="L1355" s="55" t="s">
        <v>82</v>
      </c>
      <c r="M1355" s="55">
        <v>34041</v>
      </c>
      <c r="N1355" s="55"/>
      <c r="O1355" s="55" t="s">
        <v>131</v>
      </c>
      <c r="P1355" s="55">
        <v>48811</v>
      </c>
      <c r="Q1355" s="55" t="s">
        <v>37</v>
      </c>
      <c r="R1355" s="55" t="s">
        <v>38</v>
      </c>
      <c r="S1355" s="55"/>
      <c r="T1355" s="55"/>
      <c r="U1355" s="55" t="s">
        <v>38</v>
      </c>
      <c r="V1355" s="55">
        <v>40.928199999999997</v>
      </c>
      <c r="W1355" s="55">
        <v>-74.843999999999994</v>
      </c>
      <c r="X1355" s="55" t="s">
        <v>39</v>
      </c>
      <c r="Y1355" s="55" t="s">
        <v>132</v>
      </c>
      <c r="Z1355" s="55" t="s">
        <v>34</v>
      </c>
      <c r="AA1355" s="55">
        <v>0</v>
      </c>
      <c r="AB1355" s="55" t="s">
        <v>41</v>
      </c>
      <c r="AC1355" s="55">
        <v>8</v>
      </c>
      <c r="AD1355" s="55"/>
      <c r="AE1355" s="55" t="s">
        <v>45</v>
      </c>
      <c r="AF1355" s="55" t="s">
        <v>46</v>
      </c>
      <c r="AG1355" s="55">
        <v>9.0000000000000006E-5</v>
      </c>
      <c r="AH1355" s="57" t="s">
        <v>44</v>
      </c>
    </row>
    <row r="1356" spans="1:34" x14ac:dyDescent="0.25">
      <c r="A1356" s="54">
        <v>12396611</v>
      </c>
      <c r="B1356" s="55"/>
      <c r="C1356" s="55"/>
      <c r="D1356" s="55">
        <v>61583413</v>
      </c>
      <c r="E1356" s="55"/>
      <c r="F1356" s="55">
        <v>300</v>
      </c>
      <c r="G1356" s="55">
        <v>79697214</v>
      </c>
      <c r="H1356" s="55"/>
      <c r="I1356" s="55">
        <v>2275050012</v>
      </c>
      <c r="J1356" s="55">
        <v>2</v>
      </c>
      <c r="K1356" s="55" t="s">
        <v>34</v>
      </c>
      <c r="L1356" s="55" t="s">
        <v>82</v>
      </c>
      <c r="M1356" s="55">
        <v>34041</v>
      </c>
      <c r="N1356" s="55"/>
      <c r="O1356" s="55" t="s">
        <v>131</v>
      </c>
      <c r="P1356" s="55">
        <v>48811</v>
      </c>
      <c r="Q1356" s="55" t="s">
        <v>37</v>
      </c>
      <c r="R1356" s="55" t="s">
        <v>38</v>
      </c>
      <c r="S1356" s="55"/>
      <c r="T1356" s="55"/>
      <c r="U1356" s="55" t="s">
        <v>38</v>
      </c>
      <c r="V1356" s="55">
        <v>40.928199999999997</v>
      </c>
      <c r="W1356" s="55">
        <v>-74.843999999999994</v>
      </c>
      <c r="X1356" s="55" t="s">
        <v>39</v>
      </c>
      <c r="Y1356" s="55" t="s">
        <v>132</v>
      </c>
      <c r="Z1356" s="55" t="s">
        <v>34</v>
      </c>
      <c r="AA1356" s="55">
        <v>0</v>
      </c>
      <c r="AB1356" s="55" t="s">
        <v>41</v>
      </c>
      <c r="AC1356" s="55">
        <v>8</v>
      </c>
      <c r="AD1356" s="55"/>
      <c r="AE1356" s="55" t="s">
        <v>47</v>
      </c>
      <c r="AF1356" s="55" t="s">
        <v>48</v>
      </c>
      <c r="AG1356" s="55">
        <v>3.8118200000000001E-3</v>
      </c>
      <c r="AH1356" s="57" t="s">
        <v>44</v>
      </c>
    </row>
    <row r="1357" spans="1:34" x14ac:dyDescent="0.25">
      <c r="A1357" s="54">
        <v>12396611</v>
      </c>
      <c r="B1357" s="55"/>
      <c r="C1357" s="55"/>
      <c r="D1357" s="55">
        <v>61583413</v>
      </c>
      <c r="E1357" s="55"/>
      <c r="F1357" s="55">
        <v>300</v>
      </c>
      <c r="G1357" s="55">
        <v>79697114</v>
      </c>
      <c r="H1357" s="55"/>
      <c r="I1357" s="55">
        <v>2275050011</v>
      </c>
      <c r="J1357" s="55">
        <v>2</v>
      </c>
      <c r="K1357" s="55" t="s">
        <v>34</v>
      </c>
      <c r="L1357" s="55" t="s">
        <v>82</v>
      </c>
      <c r="M1357" s="55">
        <v>34041</v>
      </c>
      <c r="N1357" s="55"/>
      <c r="O1357" s="55" t="s">
        <v>131</v>
      </c>
      <c r="P1357" s="55">
        <v>48811</v>
      </c>
      <c r="Q1357" s="55" t="s">
        <v>37</v>
      </c>
      <c r="R1357" s="55" t="s">
        <v>38</v>
      </c>
      <c r="S1357" s="55"/>
      <c r="T1357" s="55"/>
      <c r="U1357" s="55" t="s">
        <v>38</v>
      </c>
      <c r="V1357" s="55">
        <v>40.928199999999997</v>
      </c>
      <c r="W1357" s="55">
        <v>-74.843999999999994</v>
      </c>
      <c r="X1357" s="55" t="s">
        <v>39</v>
      </c>
      <c r="Y1357" s="55" t="s">
        <v>132</v>
      </c>
      <c r="Z1357" s="55" t="s">
        <v>34</v>
      </c>
      <c r="AA1357" s="55">
        <v>0</v>
      </c>
      <c r="AB1357" s="55" t="s">
        <v>41</v>
      </c>
      <c r="AC1357" s="55">
        <v>8</v>
      </c>
      <c r="AD1357" s="55"/>
      <c r="AE1357" s="55" t="s">
        <v>47</v>
      </c>
      <c r="AF1357" s="55" t="s">
        <v>48</v>
      </c>
      <c r="AG1357" s="55">
        <v>1.4699100000000001E-3</v>
      </c>
      <c r="AH1357" s="57" t="s">
        <v>44</v>
      </c>
    </row>
    <row r="1358" spans="1:34" x14ac:dyDescent="0.25">
      <c r="A1358" s="54">
        <v>12396611</v>
      </c>
      <c r="B1358" s="55"/>
      <c r="C1358" s="55"/>
      <c r="D1358" s="55">
        <v>61583413</v>
      </c>
      <c r="E1358" s="55"/>
      <c r="F1358" s="55">
        <v>300</v>
      </c>
      <c r="G1358" s="55">
        <v>79697114</v>
      </c>
      <c r="H1358" s="55"/>
      <c r="I1358" s="55">
        <v>2275050011</v>
      </c>
      <c r="J1358" s="55">
        <v>2</v>
      </c>
      <c r="K1358" s="55" t="s">
        <v>34</v>
      </c>
      <c r="L1358" s="55" t="s">
        <v>82</v>
      </c>
      <c r="M1358" s="55">
        <v>34041</v>
      </c>
      <c r="N1358" s="55"/>
      <c r="O1358" s="55" t="s">
        <v>131</v>
      </c>
      <c r="P1358" s="55">
        <v>48811</v>
      </c>
      <c r="Q1358" s="55" t="s">
        <v>37</v>
      </c>
      <c r="R1358" s="55" t="s">
        <v>38</v>
      </c>
      <c r="S1358" s="55"/>
      <c r="T1358" s="55"/>
      <c r="U1358" s="55" t="s">
        <v>38</v>
      </c>
      <c r="V1358" s="55">
        <v>40.928199999999997</v>
      </c>
      <c r="W1358" s="55">
        <v>-74.843999999999994</v>
      </c>
      <c r="X1358" s="55" t="s">
        <v>39</v>
      </c>
      <c r="Y1358" s="55" t="s">
        <v>132</v>
      </c>
      <c r="Z1358" s="55" t="s">
        <v>34</v>
      </c>
      <c r="AA1358" s="55">
        <v>0</v>
      </c>
      <c r="AB1358" s="55" t="s">
        <v>41</v>
      </c>
      <c r="AC1358" s="55">
        <v>8</v>
      </c>
      <c r="AD1358" s="55"/>
      <c r="AE1358" s="55" t="s">
        <v>49</v>
      </c>
      <c r="AF1358" s="55" t="s">
        <v>50</v>
      </c>
      <c r="AG1358" s="55">
        <v>2.1302999999999999E-3</v>
      </c>
      <c r="AH1358" s="57" t="s">
        <v>44</v>
      </c>
    </row>
    <row r="1359" spans="1:34" x14ac:dyDescent="0.25">
      <c r="A1359" s="54">
        <v>12396611</v>
      </c>
      <c r="B1359" s="55"/>
      <c r="C1359" s="55"/>
      <c r="D1359" s="55">
        <v>61583413</v>
      </c>
      <c r="E1359" s="55"/>
      <c r="F1359" s="55">
        <v>300</v>
      </c>
      <c r="G1359" s="55">
        <v>79697214</v>
      </c>
      <c r="H1359" s="55"/>
      <c r="I1359" s="55">
        <v>2275050012</v>
      </c>
      <c r="J1359" s="55">
        <v>2</v>
      </c>
      <c r="K1359" s="55" t="s">
        <v>34</v>
      </c>
      <c r="L1359" s="55" t="s">
        <v>82</v>
      </c>
      <c r="M1359" s="55">
        <v>34041</v>
      </c>
      <c r="N1359" s="55"/>
      <c r="O1359" s="55" t="s">
        <v>131</v>
      </c>
      <c r="P1359" s="55">
        <v>48811</v>
      </c>
      <c r="Q1359" s="55" t="s">
        <v>37</v>
      </c>
      <c r="R1359" s="55" t="s">
        <v>38</v>
      </c>
      <c r="S1359" s="55"/>
      <c r="T1359" s="55"/>
      <c r="U1359" s="55" t="s">
        <v>38</v>
      </c>
      <c r="V1359" s="55">
        <v>40.928199999999997</v>
      </c>
      <c r="W1359" s="55">
        <v>-74.843999999999994</v>
      </c>
      <c r="X1359" s="55" t="s">
        <v>39</v>
      </c>
      <c r="Y1359" s="55" t="s">
        <v>132</v>
      </c>
      <c r="Z1359" s="55" t="s">
        <v>34</v>
      </c>
      <c r="AA1359" s="55">
        <v>0</v>
      </c>
      <c r="AB1359" s="55" t="s">
        <v>41</v>
      </c>
      <c r="AC1359" s="55">
        <v>8</v>
      </c>
      <c r="AD1359" s="55"/>
      <c r="AE1359" s="55" t="s">
        <v>49</v>
      </c>
      <c r="AF1359" s="55" t="s">
        <v>50</v>
      </c>
      <c r="AG1359" s="55">
        <v>3.9055499999999998E-3</v>
      </c>
      <c r="AH1359" s="57" t="s">
        <v>44</v>
      </c>
    </row>
    <row r="1360" spans="1:34" x14ac:dyDescent="0.25">
      <c r="A1360" s="54">
        <v>12396611</v>
      </c>
      <c r="B1360" s="55"/>
      <c r="C1360" s="55"/>
      <c r="D1360" s="55">
        <v>61583413</v>
      </c>
      <c r="E1360" s="55"/>
      <c r="F1360" s="55">
        <v>300</v>
      </c>
      <c r="G1360" s="55">
        <v>79697114</v>
      </c>
      <c r="H1360" s="55"/>
      <c r="I1360" s="55">
        <v>2275050011</v>
      </c>
      <c r="J1360" s="55">
        <v>2</v>
      </c>
      <c r="K1360" s="55" t="s">
        <v>34</v>
      </c>
      <c r="L1360" s="55" t="s">
        <v>82</v>
      </c>
      <c r="M1360" s="55">
        <v>34041</v>
      </c>
      <c r="N1360" s="55"/>
      <c r="O1360" s="55" t="s">
        <v>131</v>
      </c>
      <c r="P1360" s="55">
        <v>48811</v>
      </c>
      <c r="Q1360" s="55" t="s">
        <v>37</v>
      </c>
      <c r="R1360" s="55" t="s">
        <v>38</v>
      </c>
      <c r="S1360" s="55"/>
      <c r="T1360" s="55"/>
      <c r="U1360" s="55" t="s">
        <v>38</v>
      </c>
      <c r="V1360" s="55">
        <v>40.928199999999997</v>
      </c>
      <c r="W1360" s="55">
        <v>-74.843999999999994</v>
      </c>
      <c r="X1360" s="55" t="s">
        <v>39</v>
      </c>
      <c r="Y1360" s="55" t="s">
        <v>132</v>
      </c>
      <c r="Z1360" s="55" t="s">
        <v>34</v>
      </c>
      <c r="AA1360" s="55">
        <v>0</v>
      </c>
      <c r="AB1360" s="55" t="s">
        <v>41</v>
      </c>
      <c r="AC1360" s="55">
        <v>8</v>
      </c>
      <c r="AD1360" s="55"/>
      <c r="AE1360" s="55" t="s">
        <v>51</v>
      </c>
      <c r="AF1360" s="55" t="s">
        <v>52</v>
      </c>
      <c r="AG1360" s="55">
        <v>5.8500000000000002E-4</v>
      </c>
      <c r="AH1360" s="57" t="s">
        <v>44</v>
      </c>
    </row>
    <row r="1361" spans="1:34" x14ac:dyDescent="0.25">
      <c r="A1361" s="54">
        <v>12396611</v>
      </c>
      <c r="B1361" s="55"/>
      <c r="C1361" s="55"/>
      <c r="D1361" s="55">
        <v>61583413</v>
      </c>
      <c r="E1361" s="55"/>
      <c r="F1361" s="55">
        <v>300</v>
      </c>
      <c r="G1361" s="55">
        <v>79697214</v>
      </c>
      <c r="H1361" s="55"/>
      <c r="I1361" s="55">
        <v>2275050012</v>
      </c>
      <c r="J1361" s="55">
        <v>2</v>
      </c>
      <c r="K1361" s="55" t="s">
        <v>34</v>
      </c>
      <c r="L1361" s="55" t="s">
        <v>82</v>
      </c>
      <c r="M1361" s="55">
        <v>34041</v>
      </c>
      <c r="N1361" s="55"/>
      <c r="O1361" s="55" t="s">
        <v>131</v>
      </c>
      <c r="P1361" s="55">
        <v>48811</v>
      </c>
      <c r="Q1361" s="55" t="s">
        <v>37</v>
      </c>
      <c r="R1361" s="55" t="s">
        <v>38</v>
      </c>
      <c r="S1361" s="55"/>
      <c r="T1361" s="55"/>
      <c r="U1361" s="55" t="s">
        <v>38</v>
      </c>
      <c r="V1361" s="55">
        <v>40.928199999999997</v>
      </c>
      <c r="W1361" s="55">
        <v>-74.843999999999994</v>
      </c>
      <c r="X1361" s="55" t="s">
        <v>39</v>
      </c>
      <c r="Y1361" s="55" t="s">
        <v>132</v>
      </c>
      <c r="Z1361" s="55" t="s">
        <v>34</v>
      </c>
      <c r="AA1361" s="55">
        <v>0</v>
      </c>
      <c r="AB1361" s="55" t="s">
        <v>41</v>
      </c>
      <c r="AC1361" s="55">
        <v>8</v>
      </c>
      <c r="AD1361" s="55"/>
      <c r="AE1361" s="55" t="s">
        <v>51</v>
      </c>
      <c r="AF1361" s="55" t="s">
        <v>52</v>
      </c>
      <c r="AG1361" s="55">
        <v>5.3417999999999998E-3</v>
      </c>
      <c r="AH1361" s="57" t="s">
        <v>44</v>
      </c>
    </row>
    <row r="1362" spans="1:34" x14ac:dyDescent="0.25">
      <c r="A1362" s="54">
        <v>12396611</v>
      </c>
      <c r="B1362" s="55"/>
      <c r="C1362" s="55"/>
      <c r="D1362" s="55">
        <v>61583413</v>
      </c>
      <c r="E1362" s="55"/>
      <c r="F1362" s="55">
        <v>300</v>
      </c>
      <c r="G1362" s="55">
        <v>79697214</v>
      </c>
      <c r="H1362" s="55"/>
      <c r="I1362" s="55">
        <v>2275050012</v>
      </c>
      <c r="J1362" s="55">
        <v>2</v>
      </c>
      <c r="K1362" s="55" t="s">
        <v>34</v>
      </c>
      <c r="L1362" s="55" t="s">
        <v>82</v>
      </c>
      <c r="M1362" s="55">
        <v>34041</v>
      </c>
      <c r="N1362" s="55"/>
      <c r="O1362" s="55" t="s">
        <v>131</v>
      </c>
      <c r="P1362" s="55">
        <v>48811</v>
      </c>
      <c r="Q1362" s="55" t="s">
        <v>37</v>
      </c>
      <c r="R1362" s="55" t="s">
        <v>38</v>
      </c>
      <c r="S1362" s="55"/>
      <c r="T1362" s="55"/>
      <c r="U1362" s="55" t="s">
        <v>38</v>
      </c>
      <c r="V1362" s="55">
        <v>40.928199999999997</v>
      </c>
      <c r="W1362" s="55">
        <v>-74.843999999999994</v>
      </c>
      <c r="X1362" s="55" t="s">
        <v>39</v>
      </c>
      <c r="Y1362" s="55" t="s">
        <v>132</v>
      </c>
      <c r="Z1362" s="55" t="s">
        <v>34</v>
      </c>
      <c r="AA1362" s="55">
        <v>0</v>
      </c>
      <c r="AB1362" s="55" t="s">
        <v>41</v>
      </c>
      <c r="AC1362" s="55">
        <v>8</v>
      </c>
      <c r="AD1362" s="55"/>
      <c r="AE1362" s="55" t="s">
        <v>53</v>
      </c>
      <c r="AF1362" s="55" t="s">
        <v>54</v>
      </c>
      <c r="AG1362" s="55">
        <v>0.15802099999999999</v>
      </c>
      <c r="AH1362" s="57" t="s">
        <v>44</v>
      </c>
    </row>
    <row r="1363" spans="1:34" x14ac:dyDescent="0.25">
      <c r="A1363" s="54">
        <v>12396611</v>
      </c>
      <c r="B1363" s="55"/>
      <c r="C1363" s="55"/>
      <c r="D1363" s="55">
        <v>61583413</v>
      </c>
      <c r="E1363" s="55"/>
      <c r="F1363" s="55">
        <v>300</v>
      </c>
      <c r="G1363" s="55">
        <v>79697114</v>
      </c>
      <c r="H1363" s="55"/>
      <c r="I1363" s="55">
        <v>2275050011</v>
      </c>
      <c r="J1363" s="55">
        <v>2</v>
      </c>
      <c r="K1363" s="55" t="s">
        <v>34</v>
      </c>
      <c r="L1363" s="55" t="s">
        <v>82</v>
      </c>
      <c r="M1363" s="55">
        <v>34041</v>
      </c>
      <c r="N1363" s="55"/>
      <c r="O1363" s="55" t="s">
        <v>131</v>
      </c>
      <c r="P1363" s="55">
        <v>48811</v>
      </c>
      <c r="Q1363" s="55" t="s">
        <v>37</v>
      </c>
      <c r="R1363" s="55" t="s">
        <v>38</v>
      </c>
      <c r="S1363" s="55"/>
      <c r="T1363" s="55"/>
      <c r="U1363" s="55" t="s">
        <v>38</v>
      </c>
      <c r="V1363" s="55">
        <v>40.928199999999997</v>
      </c>
      <c r="W1363" s="55">
        <v>-74.843999999999994</v>
      </c>
      <c r="X1363" s="55" t="s">
        <v>39</v>
      </c>
      <c r="Y1363" s="55" t="s">
        <v>132</v>
      </c>
      <c r="Z1363" s="55" t="s">
        <v>34</v>
      </c>
      <c r="AA1363" s="55">
        <v>0</v>
      </c>
      <c r="AB1363" s="55" t="s">
        <v>41</v>
      </c>
      <c r="AC1363" s="55">
        <v>8</v>
      </c>
      <c r="AD1363" s="55"/>
      <c r="AE1363" s="55" t="s">
        <v>53</v>
      </c>
      <c r="AF1363" s="55" t="s">
        <v>54</v>
      </c>
      <c r="AG1363" s="55">
        <v>0.108126</v>
      </c>
      <c r="AH1363" s="57" t="s">
        <v>44</v>
      </c>
    </row>
    <row r="1364" spans="1:34" x14ac:dyDescent="0.25">
      <c r="A1364" s="54">
        <v>12396611</v>
      </c>
      <c r="B1364" s="55"/>
      <c r="C1364" s="55"/>
      <c r="D1364" s="55">
        <v>61583413</v>
      </c>
      <c r="E1364" s="55"/>
      <c r="F1364" s="55">
        <v>300</v>
      </c>
      <c r="G1364" s="55">
        <v>79697114</v>
      </c>
      <c r="H1364" s="55"/>
      <c r="I1364" s="55">
        <v>2275050011</v>
      </c>
      <c r="J1364" s="55">
        <v>2</v>
      </c>
      <c r="K1364" s="55" t="s">
        <v>34</v>
      </c>
      <c r="L1364" s="55" t="s">
        <v>82</v>
      </c>
      <c r="M1364" s="55">
        <v>34041</v>
      </c>
      <c r="N1364" s="55"/>
      <c r="O1364" s="55" t="s">
        <v>131</v>
      </c>
      <c r="P1364" s="55">
        <v>48811</v>
      </c>
      <c r="Q1364" s="55" t="s">
        <v>37</v>
      </c>
      <c r="R1364" s="55" t="s">
        <v>38</v>
      </c>
      <c r="S1364" s="55"/>
      <c r="T1364" s="55"/>
      <c r="U1364" s="55" t="s">
        <v>38</v>
      </c>
      <c r="V1364" s="55">
        <v>40.928199999999997</v>
      </c>
      <c r="W1364" s="55">
        <v>-74.843999999999994</v>
      </c>
      <c r="X1364" s="55" t="s">
        <v>39</v>
      </c>
      <c r="Y1364" s="55" t="s">
        <v>132</v>
      </c>
      <c r="Z1364" s="55" t="s">
        <v>34</v>
      </c>
      <c r="AA1364" s="55">
        <v>0</v>
      </c>
      <c r="AB1364" s="55" t="s">
        <v>41</v>
      </c>
      <c r="AC1364" s="55">
        <v>8</v>
      </c>
      <c r="AD1364" s="55"/>
      <c r="AE1364" s="55">
        <v>7439921</v>
      </c>
      <c r="AF1364" s="55" t="s">
        <v>55</v>
      </c>
      <c r="AG1364" s="55">
        <v>1.3835599999999999E-4</v>
      </c>
      <c r="AH1364" s="57" t="s">
        <v>44</v>
      </c>
    </row>
    <row r="1365" spans="1:34" x14ac:dyDescent="0.25">
      <c r="A1365" s="54">
        <v>12319011</v>
      </c>
      <c r="B1365" s="55"/>
      <c r="C1365" s="55"/>
      <c r="D1365" s="55">
        <v>61749013</v>
      </c>
      <c r="E1365" s="55"/>
      <c r="F1365" s="55">
        <v>300</v>
      </c>
      <c r="G1365" s="55">
        <v>80024214</v>
      </c>
      <c r="H1365" s="55"/>
      <c r="I1365" s="55">
        <v>2275050012</v>
      </c>
      <c r="J1365" s="55">
        <v>2</v>
      </c>
      <c r="K1365" s="55" t="s">
        <v>34</v>
      </c>
      <c r="L1365" s="55" t="s">
        <v>56</v>
      </c>
      <c r="M1365" s="55">
        <v>34007</v>
      </c>
      <c r="N1365" s="55"/>
      <c r="O1365" s="55" t="s">
        <v>133</v>
      </c>
      <c r="P1365" s="55">
        <v>48811</v>
      </c>
      <c r="Q1365" s="55" t="s">
        <v>37</v>
      </c>
      <c r="R1365" s="55" t="s">
        <v>38</v>
      </c>
      <c r="S1365" s="55"/>
      <c r="T1365" s="55"/>
      <c r="U1365" s="55" t="s">
        <v>38</v>
      </c>
      <c r="V1365" s="55">
        <v>39.933399999999999</v>
      </c>
      <c r="W1365" s="55">
        <v>-75.099599999999995</v>
      </c>
      <c r="X1365" s="55" t="s">
        <v>39</v>
      </c>
      <c r="Y1365" s="55" t="s">
        <v>134</v>
      </c>
      <c r="Z1365" s="55" t="s">
        <v>34</v>
      </c>
      <c r="AA1365" s="55">
        <v>0</v>
      </c>
      <c r="AB1365" s="55" t="s">
        <v>41</v>
      </c>
      <c r="AC1365" s="55">
        <v>8</v>
      </c>
      <c r="AD1365" s="55"/>
      <c r="AE1365" s="55" t="s">
        <v>42</v>
      </c>
      <c r="AF1365" s="55" t="s">
        <v>43</v>
      </c>
      <c r="AG1365" s="55">
        <v>1.1376499999999999E-2</v>
      </c>
      <c r="AH1365" s="57" t="s">
        <v>44</v>
      </c>
    </row>
    <row r="1366" spans="1:34" x14ac:dyDescent="0.25">
      <c r="A1366" s="54">
        <v>12319011</v>
      </c>
      <c r="B1366" s="55"/>
      <c r="C1366" s="55"/>
      <c r="D1366" s="55">
        <v>61749013</v>
      </c>
      <c r="E1366" s="55"/>
      <c r="F1366" s="55">
        <v>300</v>
      </c>
      <c r="G1366" s="55">
        <v>80024114</v>
      </c>
      <c r="H1366" s="55"/>
      <c r="I1366" s="55">
        <v>2275050011</v>
      </c>
      <c r="J1366" s="55">
        <v>2</v>
      </c>
      <c r="K1366" s="55" t="s">
        <v>34</v>
      </c>
      <c r="L1366" s="55" t="s">
        <v>56</v>
      </c>
      <c r="M1366" s="55">
        <v>34007</v>
      </c>
      <c r="N1366" s="55"/>
      <c r="O1366" s="55" t="s">
        <v>133</v>
      </c>
      <c r="P1366" s="55">
        <v>48811</v>
      </c>
      <c r="Q1366" s="55" t="s">
        <v>37</v>
      </c>
      <c r="R1366" s="55" t="s">
        <v>38</v>
      </c>
      <c r="S1366" s="55"/>
      <c r="T1366" s="55"/>
      <c r="U1366" s="55" t="s">
        <v>38</v>
      </c>
      <c r="V1366" s="55">
        <v>39.933399999999999</v>
      </c>
      <c r="W1366" s="55">
        <v>-75.099599999999995</v>
      </c>
      <c r="X1366" s="55" t="s">
        <v>39</v>
      </c>
      <c r="Y1366" s="55" t="s">
        <v>134</v>
      </c>
      <c r="Z1366" s="55" t="s">
        <v>34</v>
      </c>
      <c r="AA1366" s="55">
        <v>0</v>
      </c>
      <c r="AB1366" s="55" t="s">
        <v>41</v>
      </c>
      <c r="AC1366" s="55">
        <v>8</v>
      </c>
      <c r="AD1366" s="55"/>
      <c r="AE1366" s="55" t="s">
        <v>42</v>
      </c>
      <c r="AF1366" s="55" t="s">
        <v>43</v>
      </c>
      <c r="AG1366" s="55">
        <v>1.3542700000000001E-3</v>
      </c>
      <c r="AH1366" s="57" t="s">
        <v>44</v>
      </c>
    </row>
    <row r="1367" spans="1:34" x14ac:dyDescent="0.25">
      <c r="A1367" s="54">
        <v>12319011</v>
      </c>
      <c r="B1367" s="55"/>
      <c r="C1367" s="55"/>
      <c r="D1367" s="55">
        <v>61749013</v>
      </c>
      <c r="E1367" s="55"/>
      <c r="F1367" s="55">
        <v>300</v>
      </c>
      <c r="G1367" s="55">
        <v>80024114</v>
      </c>
      <c r="H1367" s="55"/>
      <c r="I1367" s="55">
        <v>2275050011</v>
      </c>
      <c r="J1367" s="55">
        <v>2</v>
      </c>
      <c r="K1367" s="55" t="s">
        <v>34</v>
      </c>
      <c r="L1367" s="55" t="s">
        <v>56</v>
      </c>
      <c r="M1367" s="55">
        <v>34007</v>
      </c>
      <c r="N1367" s="55"/>
      <c r="O1367" s="55" t="s">
        <v>133</v>
      </c>
      <c r="P1367" s="55">
        <v>48811</v>
      </c>
      <c r="Q1367" s="55" t="s">
        <v>37</v>
      </c>
      <c r="R1367" s="55" t="s">
        <v>38</v>
      </c>
      <c r="S1367" s="55"/>
      <c r="T1367" s="55"/>
      <c r="U1367" s="55" t="s">
        <v>38</v>
      </c>
      <c r="V1367" s="55">
        <v>39.933399999999999</v>
      </c>
      <c r="W1367" s="55">
        <v>-75.099599999999995</v>
      </c>
      <c r="X1367" s="55" t="s">
        <v>39</v>
      </c>
      <c r="Y1367" s="55" t="s">
        <v>134</v>
      </c>
      <c r="Z1367" s="55" t="s">
        <v>34</v>
      </c>
      <c r="AA1367" s="55">
        <v>0</v>
      </c>
      <c r="AB1367" s="55" t="s">
        <v>41</v>
      </c>
      <c r="AC1367" s="55">
        <v>8</v>
      </c>
      <c r="AD1367" s="55"/>
      <c r="AE1367" s="55" t="s">
        <v>45</v>
      </c>
      <c r="AF1367" s="55" t="s">
        <v>46</v>
      </c>
      <c r="AG1367" s="55">
        <v>9.0000000000000006E-5</v>
      </c>
      <c r="AH1367" s="57" t="s">
        <v>44</v>
      </c>
    </row>
    <row r="1368" spans="1:34" x14ac:dyDescent="0.25">
      <c r="A1368" s="54">
        <v>12319011</v>
      </c>
      <c r="B1368" s="55"/>
      <c r="C1368" s="55"/>
      <c r="D1368" s="55">
        <v>61749013</v>
      </c>
      <c r="E1368" s="55"/>
      <c r="F1368" s="55">
        <v>300</v>
      </c>
      <c r="G1368" s="55">
        <v>80024214</v>
      </c>
      <c r="H1368" s="55"/>
      <c r="I1368" s="55">
        <v>2275050012</v>
      </c>
      <c r="J1368" s="55">
        <v>2</v>
      </c>
      <c r="K1368" s="55" t="s">
        <v>34</v>
      </c>
      <c r="L1368" s="55" t="s">
        <v>56</v>
      </c>
      <c r="M1368" s="55">
        <v>34007</v>
      </c>
      <c r="N1368" s="55"/>
      <c r="O1368" s="55" t="s">
        <v>133</v>
      </c>
      <c r="P1368" s="55">
        <v>48811</v>
      </c>
      <c r="Q1368" s="55" t="s">
        <v>37</v>
      </c>
      <c r="R1368" s="55" t="s">
        <v>38</v>
      </c>
      <c r="S1368" s="55"/>
      <c r="T1368" s="55"/>
      <c r="U1368" s="55" t="s">
        <v>38</v>
      </c>
      <c r="V1368" s="55">
        <v>39.933399999999999</v>
      </c>
      <c r="W1368" s="55">
        <v>-75.099599999999995</v>
      </c>
      <c r="X1368" s="55" t="s">
        <v>39</v>
      </c>
      <c r="Y1368" s="55" t="s">
        <v>134</v>
      </c>
      <c r="Z1368" s="55" t="s">
        <v>34</v>
      </c>
      <c r="AA1368" s="55">
        <v>0</v>
      </c>
      <c r="AB1368" s="55" t="s">
        <v>41</v>
      </c>
      <c r="AC1368" s="55">
        <v>8</v>
      </c>
      <c r="AD1368" s="55"/>
      <c r="AE1368" s="55" t="s">
        <v>45</v>
      </c>
      <c r="AF1368" s="55" t="s">
        <v>46</v>
      </c>
      <c r="AG1368" s="55">
        <v>1.2140199999999999E-3</v>
      </c>
      <c r="AH1368" s="57" t="s">
        <v>44</v>
      </c>
    </row>
    <row r="1369" spans="1:34" x14ac:dyDescent="0.25">
      <c r="A1369" s="54">
        <v>12319011</v>
      </c>
      <c r="B1369" s="55"/>
      <c r="C1369" s="55"/>
      <c r="D1369" s="55">
        <v>61749013</v>
      </c>
      <c r="E1369" s="55"/>
      <c r="F1369" s="55">
        <v>300</v>
      </c>
      <c r="G1369" s="55">
        <v>80024114</v>
      </c>
      <c r="H1369" s="55"/>
      <c r="I1369" s="55">
        <v>2275050011</v>
      </c>
      <c r="J1369" s="55">
        <v>2</v>
      </c>
      <c r="K1369" s="55" t="s">
        <v>34</v>
      </c>
      <c r="L1369" s="55" t="s">
        <v>56</v>
      </c>
      <c r="M1369" s="55">
        <v>34007</v>
      </c>
      <c r="N1369" s="55"/>
      <c r="O1369" s="55" t="s">
        <v>133</v>
      </c>
      <c r="P1369" s="55">
        <v>48811</v>
      </c>
      <c r="Q1369" s="55" t="s">
        <v>37</v>
      </c>
      <c r="R1369" s="55" t="s">
        <v>38</v>
      </c>
      <c r="S1369" s="55"/>
      <c r="T1369" s="55"/>
      <c r="U1369" s="55" t="s">
        <v>38</v>
      </c>
      <c r="V1369" s="55">
        <v>39.933399999999999</v>
      </c>
      <c r="W1369" s="55">
        <v>-75.099599999999995</v>
      </c>
      <c r="X1369" s="55" t="s">
        <v>39</v>
      </c>
      <c r="Y1369" s="55" t="s">
        <v>134</v>
      </c>
      <c r="Z1369" s="55" t="s">
        <v>34</v>
      </c>
      <c r="AA1369" s="55">
        <v>0</v>
      </c>
      <c r="AB1369" s="55" t="s">
        <v>41</v>
      </c>
      <c r="AC1369" s="55">
        <v>8</v>
      </c>
      <c r="AD1369" s="55"/>
      <c r="AE1369" s="55" t="s">
        <v>47</v>
      </c>
      <c r="AF1369" s="55" t="s">
        <v>48</v>
      </c>
      <c r="AG1369" s="55">
        <v>1.4699100000000001E-3</v>
      </c>
      <c r="AH1369" s="57" t="s">
        <v>44</v>
      </c>
    </row>
    <row r="1370" spans="1:34" x14ac:dyDescent="0.25">
      <c r="A1370" s="54">
        <v>12319011</v>
      </c>
      <c r="B1370" s="55"/>
      <c r="C1370" s="55"/>
      <c r="D1370" s="55">
        <v>61749013</v>
      </c>
      <c r="E1370" s="55"/>
      <c r="F1370" s="55">
        <v>300</v>
      </c>
      <c r="G1370" s="55">
        <v>80024214</v>
      </c>
      <c r="H1370" s="55"/>
      <c r="I1370" s="55">
        <v>2275050012</v>
      </c>
      <c r="J1370" s="55">
        <v>2</v>
      </c>
      <c r="K1370" s="55" t="s">
        <v>34</v>
      </c>
      <c r="L1370" s="55" t="s">
        <v>56</v>
      </c>
      <c r="M1370" s="55">
        <v>34007</v>
      </c>
      <c r="N1370" s="55"/>
      <c r="O1370" s="55" t="s">
        <v>133</v>
      </c>
      <c r="P1370" s="55">
        <v>48811</v>
      </c>
      <c r="Q1370" s="55" t="s">
        <v>37</v>
      </c>
      <c r="R1370" s="55" t="s">
        <v>38</v>
      </c>
      <c r="S1370" s="55"/>
      <c r="T1370" s="55"/>
      <c r="U1370" s="55" t="s">
        <v>38</v>
      </c>
      <c r="V1370" s="55">
        <v>39.933399999999999</v>
      </c>
      <c r="W1370" s="55">
        <v>-75.099599999999995</v>
      </c>
      <c r="X1370" s="55" t="s">
        <v>39</v>
      </c>
      <c r="Y1370" s="55" t="s">
        <v>134</v>
      </c>
      <c r="Z1370" s="55" t="s">
        <v>34</v>
      </c>
      <c r="AA1370" s="55">
        <v>0</v>
      </c>
      <c r="AB1370" s="55" t="s">
        <v>41</v>
      </c>
      <c r="AC1370" s="55">
        <v>8</v>
      </c>
      <c r="AD1370" s="55"/>
      <c r="AE1370" s="55" t="s">
        <v>47</v>
      </c>
      <c r="AF1370" s="55" t="s">
        <v>48</v>
      </c>
      <c r="AG1370" s="55">
        <v>3.8118200000000001E-3</v>
      </c>
      <c r="AH1370" s="57" t="s">
        <v>44</v>
      </c>
    </row>
    <row r="1371" spans="1:34" x14ac:dyDescent="0.25">
      <c r="A1371" s="54">
        <v>12319011</v>
      </c>
      <c r="B1371" s="55"/>
      <c r="C1371" s="55"/>
      <c r="D1371" s="55">
        <v>61749013</v>
      </c>
      <c r="E1371" s="55"/>
      <c r="F1371" s="55">
        <v>300</v>
      </c>
      <c r="G1371" s="55">
        <v>80024214</v>
      </c>
      <c r="H1371" s="55"/>
      <c r="I1371" s="55">
        <v>2275050012</v>
      </c>
      <c r="J1371" s="55">
        <v>2</v>
      </c>
      <c r="K1371" s="55" t="s">
        <v>34</v>
      </c>
      <c r="L1371" s="55" t="s">
        <v>56</v>
      </c>
      <c r="M1371" s="55">
        <v>34007</v>
      </c>
      <c r="N1371" s="55"/>
      <c r="O1371" s="55" t="s">
        <v>133</v>
      </c>
      <c r="P1371" s="55">
        <v>48811</v>
      </c>
      <c r="Q1371" s="55" t="s">
        <v>37</v>
      </c>
      <c r="R1371" s="55" t="s">
        <v>38</v>
      </c>
      <c r="S1371" s="55"/>
      <c r="T1371" s="55"/>
      <c r="U1371" s="55" t="s">
        <v>38</v>
      </c>
      <c r="V1371" s="55">
        <v>39.933399999999999</v>
      </c>
      <c r="W1371" s="55">
        <v>-75.099599999999995</v>
      </c>
      <c r="X1371" s="55" t="s">
        <v>39</v>
      </c>
      <c r="Y1371" s="55" t="s">
        <v>134</v>
      </c>
      <c r="Z1371" s="55" t="s">
        <v>34</v>
      </c>
      <c r="AA1371" s="55">
        <v>0</v>
      </c>
      <c r="AB1371" s="55" t="s">
        <v>41</v>
      </c>
      <c r="AC1371" s="55">
        <v>8</v>
      </c>
      <c r="AD1371" s="55"/>
      <c r="AE1371" s="55" t="s">
        <v>49</v>
      </c>
      <c r="AF1371" s="55" t="s">
        <v>50</v>
      </c>
      <c r="AG1371" s="55">
        <v>3.9055499999999998E-3</v>
      </c>
      <c r="AH1371" s="57" t="s">
        <v>44</v>
      </c>
    </row>
    <row r="1372" spans="1:34" x14ac:dyDescent="0.25">
      <c r="A1372" s="54">
        <v>12319011</v>
      </c>
      <c r="B1372" s="55"/>
      <c r="C1372" s="55"/>
      <c r="D1372" s="55">
        <v>61749013</v>
      </c>
      <c r="E1372" s="55"/>
      <c r="F1372" s="55">
        <v>300</v>
      </c>
      <c r="G1372" s="55">
        <v>80024114</v>
      </c>
      <c r="H1372" s="55"/>
      <c r="I1372" s="55">
        <v>2275050011</v>
      </c>
      <c r="J1372" s="55">
        <v>2</v>
      </c>
      <c r="K1372" s="55" t="s">
        <v>34</v>
      </c>
      <c r="L1372" s="55" t="s">
        <v>56</v>
      </c>
      <c r="M1372" s="55">
        <v>34007</v>
      </c>
      <c r="N1372" s="55"/>
      <c r="O1372" s="55" t="s">
        <v>133</v>
      </c>
      <c r="P1372" s="55">
        <v>48811</v>
      </c>
      <c r="Q1372" s="55" t="s">
        <v>37</v>
      </c>
      <c r="R1372" s="55" t="s">
        <v>38</v>
      </c>
      <c r="S1372" s="55"/>
      <c r="T1372" s="55"/>
      <c r="U1372" s="55" t="s">
        <v>38</v>
      </c>
      <c r="V1372" s="55">
        <v>39.933399999999999</v>
      </c>
      <c r="W1372" s="55">
        <v>-75.099599999999995</v>
      </c>
      <c r="X1372" s="55" t="s">
        <v>39</v>
      </c>
      <c r="Y1372" s="55" t="s">
        <v>134</v>
      </c>
      <c r="Z1372" s="55" t="s">
        <v>34</v>
      </c>
      <c r="AA1372" s="55">
        <v>0</v>
      </c>
      <c r="AB1372" s="55" t="s">
        <v>41</v>
      </c>
      <c r="AC1372" s="55">
        <v>8</v>
      </c>
      <c r="AD1372" s="55"/>
      <c r="AE1372" s="55" t="s">
        <v>49</v>
      </c>
      <c r="AF1372" s="55" t="s">
        <v>50</v>
      </c>
      <c r="AG1372" s="55">
        <v>2.1302999999999999E-3</v>
      </c>
      <c r="AH1372" s="57" t="s">
        <v>44</v>
      </c>
    </row>
    <row r="1373" spans="1:34" x14ac:dyDescent="0.25">
      <c r="A1373" s="54">
        <v>12319011</v>
      </c>
      <c r="B1373" s="55"/>
      <c r="C1373" s="55"/>
      <c r="D1373" s="55">
        <v>61749013</v>
      </c>
      <c r="E1373" s="55"/>
      <c r="F1373" s="55">
        <v>300</v>
      </c>
      <c r="G1373" s="55">
        <v>80024114</v>
      </c>
      <c r="H1373" s="55"/>
      <c r="I1373" s="55">
        <v>2275050011</v>
      </c>
      <c r="J1373" s="55">
        <v>2</v>
      </c>
      <c r="K1373" s="55" t="s">
        <v>34</v>
      </c>
      <c r="L1373" s="55" t="s">
        <v>56</v>
      </c>
      <c r="M1373" s="55">
        <v>34007</v>
      </c>
      <c r="N1373" s="55"/>
      <c r="O1373" s="55" t="s">
        <v>133</v>
      </c>
      <c r="P1373" s="55">
        <v>48811</v>
      </c>
      <c r="Q1373" s="55" t="s">
        <v>37</v>
      </c>
      <c r="R1373" s="55" t="s">
        <v>38</v>
      </c>
      <c r="S1373" s="55"/>
      <c r="T1373" s="55"/>
      <c r="U1373" s="55" t="s">
        <v>38</v>
      </c>
      <c r="V1373" s="55">
        <v>39.933399999999999</v>
      </c>
      <c r="W1373" s="55">
        <v>-75.099599999999995</v>
      </c>
      <c r="X1373" s="55" t="s">
        <v>39</v>
      </c>
      <c r="Y1373" s="55" t="s">
        <v>134</v>
      </c>
      <c r="Z1373" s="55" t="s">
        <v>34</v>
      </c>
      <c r="AA1373" s="55">
        <v>0</v>
      </c>
      <c r="AB1373" s="55" t="s">
        <v>41</v>
      </c>
      <c r="AC1373" s="55">
        <v>8</v>
      </c>
      <c r="AD1373" s="55"/>
      <c r="AE1373" s="55" t="s">
        <v>51</v>
      </c>
      <c r="AF1373" s="55" t="s">
        <v>52</v>
      </c>
      <c r="AG1373" s="55">
        <v>5.8500000000000002E-4</v>
      </c>
      <c r="AH1373" s="57" t="s">
        <v>44</v>
      </c>
    </row>
    <row r="1374" spans="1:34" x14ac:dyDescent="0.25">
      <c r="A1374" s="54">
        <v>12319011</v>
      </c>
      <c r="B1374" s="55"/>
      <c r="C1374" s="55"/>
      <c r="D1374" s="55">
        <v>61749013</v>
      </c>
      <c r="E1374" s="55"/>
      <c r="F1374" s="55">
        <v>300</v>
      </c>
      <c r="G1374" s="55">
        <v>80024214</v>
      </c>
      <c r="H1374" s="55"/>
      <c r="I1374" s="55">
        <v>2275050012</v>
      </c>
      <c r="J1374" s="55">
        <v>2</v>
      </c>
      <c r="K1374" s="55" t="s">
        <v>34</v>
      </c>
      <c r="L1374" s="55" t="s">
        <v>56</v>
      </c>
      <c r="M1374" s="55">
        <v>34007</v>
      </c>
      <c r="N1374" s="55"/>
      <c r="O1374" s="55" t="s">
        <v>133</v>
      </c>
      <c r="P1374" s="55">
        <v>48811</v>
      </c>
      <c r="Q1374" s="55" t="s">
        <v>37</v>
      </c>
      <c r="R1374" s="55" t="s">
        <v>38</v>
      </c>
      <c r="S1374" s="55"/>
      <c r="T1374" s="55"/>
      <c r="U1374" s="55" t="s">
        <v>38</v>
      </c>
      <c r="V1374" s="55">
        <v>39.933399999999999</v>
      </c>
      <c r="W1374" s="55">
        <v>-75.099599999999995</v>
      </c>
      <c r="X1374" s="55" t="s">
        <v>39</v>
      </c>
      <c r="Y1374" s="55" t="s">
        <v>134</v>
      </c>
      <c r="Z1374" s="55" t="s">
        <v>34</v>
      </c>
      <c r="AA1374" s="55">
        <v>0</v>
      </c>
      <c r="AB1374" s="55" t="s">
        <v>41</v>
      </c>
      <c r="AC1374" s="55">
        <v>8</v>
      </c>
      <c r="AD1374" s="55"/>
      <c r="AE1374" s="55" t="s">
        <v>51</v>
      </c>
      <c r="AF1374" s="55" t="s">
        <v>52</v>
      </c>
      <c r="AG1374" s="55">
        <v>5.3417999999999998E-3</v>
      </c>
      <c r="AH1374" s="57" t="s">
        <v>44</v>
      </c>
    </row>
    <row r="1375" spans="1:34" x14ac:dyDescent="0.25">
      <c r="A1375" s="54">
        <v>12319011</v>
      </c>
      <c r="B1375" s="55"/>
      <c r="C1375" s="55"/>
      <c r="D1375" s="55">
        <v>61749013</v>
      </c>
      <c r="E1375" s="55"/>
      <c r="F1375" s="55">
        <v>300</v>
      </c>
      <c r="G1375" s="55">
        <v>80024214</v>
      </c>
      <c r="H1375" s="55"/>
      <c r="I1375" s="55">
        <v>2275050012</v>
      </c>
      <c r="J1375" s="55">
        <v>2</v>
      </c>
      <c r="K1375" s="55" t="s">
        <v>34</v>
      </c>
      <c r="L1375" s="55" t="s">
        <v>56</v>
      </c>
      <c r="M1375" s="55">
        <v>34007</v>
      </c>
      <c r="N1375" s="55"/>
      <c r="O1375" s="55" t="s">
        <v>133</v>
      </c>
      <c r="P1375" s="55">
        <v>48811</v>
      </c>
      <c r="Q1375" s="55" t="s">
        <v>37</v>
      </c>
      <c r="R1375" s="55" t="s">
        <v>38</v>
      </c>
      <c r="S1375" s="55"/>
      <c r="T1375" s="55"/>
      <c r="U1375" s="55" t="s">
        <v>38</v>
      </c>
      <c r="V1375" s="55">
        <v>39.933399999999999</v>
      </c>
      <c r="W1375" s="55">
        <v>-75.099599999999995</v>
      </c>
      <c r="X1375" s="55" t="s">
        <v>39</v>
      </c>
      <c r="Y1375" s="55" t="s">
        <v>134</v>
      </c>
      <c r="Z1375" s="55" t="s">
        <v>34</v>
      </c>
      <c r="AA1375" s="55">
        <v>0</v>
      </c>
      <c r="AB1375" s="55" t="s">
        <v>41</v>
      </c>
      <c r="AC1375" s="55">
        <v>8</v>
      </c>
      <c r="AD1375" s="55"/>
      <c r="AE1375" s="55" t="s">
        <v>53</v>
      </c>
      <c r="AF1375" s="55" t="s">
        <v>54</v>
      </c>
      <c r="AG1375" s="55">
        <v>0.15802099999999999</v>
      </c>
      <c r="AH1375" s="57" t="s">
        <v>44</v>
      </c>
    </row>
    <row r="1376" spans="1:34" x14ac:dyDescent="0.25">
      <c r="A1376" s="54">
        <v>12319011</v>
      </c>
      <c r="B1376" s="55"/>
      <c r="C1376" s="55"/>
      <c r="D1376" s="55">
        <v>61749013</v>
      </c>
      <c r="E1376" s="55"/>
      <c r="F1376" s="55">
        <v>300</v>
      </c>
      <c r="G1376" s="55">
        <v>80024114</v>
      </c>
      <c r="H1376" s="55"/>
      <c r="I1376" s="55">
        <v>2275050011</v>
      </c>
      <c r="J1376" s="55">
        <v>2</v>
      </c>
      <c r="K1376" s="55" t="s">
        <v>34</v>
      </c>
      <c r="L1376" s="55" t="s">
        <v>56</v>
      </c>
      <c r="M1376" s="55">
        <v>34007</v>
      </c>
      <c r="N1376" s="55"/>
      <c r="O1376" s="55" t="s">
        <v>133</v>
      </c>
      <c r="P1376" s="55">
        <v>48811</v>
      </c>
      <c r="Q1376" s="55" t="s">
        <v>37</v>
      </c>
      <c r="R1376" s="55" t="s">
        <v>38</v>
      </c>
      <c r="S1376" s="55"/>
      <c r="T1376" s="55"/>
      <c r="U1376" s="55" t="s">
        <v>38</v>
      </c>
      <c r="V1376" s="55">
        <v>39.933399999999999</v>
      </c>
      <c r="W1376" s="55">
        <v>-75.099599999999995</v>
      </c>
      <c r="X1376" s="55" t="s">
        <v>39</v>
      </c>
      <c r="Y1376" s="55" t="s">
        <v>134</v>
      </c>
      <c r="Z1376" s="55" t="s">
        <v>34</v>
      </c>
      <c r="AA1376" s="55">
        <v>0</v>
      </c>
      <c r="AB1376" s="55" t="s">
        <v>41</v>
      </c>
      <c r="AC1376" s="55">
        <v>8</v>
      </c>
      <c r="AD1376" s="55"/>
      <c r="AE1376" s="55" t="s">
        <v>53</v>
      </c>
      <c r="AF1376" s="55" t="s">
        <v>54</v>
      </c>
      <c r="AG1376" s="55">
        <v>0.108126</v>
      </c>
      <c r="AH1376" s="57" t="s">
        <v>44</v>
      </c>
    </row>
    <row r="1377" spans="1:34" x14ac:dyDescent="0.25">
      <c r="A1377" s="54">
        <v>12319011</v>
      </c>
      <c r="B1377" s="55"/>
      <c r="C1377" s="55"/>
      <c r="D1377" s="55">
        <v>61749013</v>
      </c>
      <c r="E1377" s="55"/>
      <c r="F1377" s="55">
        <v>300</v>
      </c>
      <c r="G1377" s="55">
        <v>80024114</v>
      </c>
      <c r="H1377" s="55"/>
      <c r="I1377" s="55">
        <v>2275050011</v>
      </c>
      <c r="J1377" s="55">
        <v>2</v>
      </c>
      <c r="K1377" s="55" t="s">
        <v>34</v>
      </c>
      <c r="L1377" s="55" t="s">
        <v>56</v>
      </c>
      <c r="M1377" s="55">
        <v>34007</v>
      </c>
      <c r="N1377" s="55"/>
      <c r="O1377" s="55" t="s">
        <v>133</v>
      </c>
      <c r="P1377" s="55">
        <v>48811</v>
      </c>
      <c r="Q1377" s="55" t="s">
        <v>37</v>
      </c>
      <c r="R1377" s="55" t="s">
        <v>38</v>
      </c>
      <c r="S1377" s="55"/>
      <c r="T1377" s="55"/>
      <c r="U1377" s="55" t="s">
        <v>38</v>
      </c>
      <c r="V1377" s="55">
        <v>39.933399999999999</v>
      </c>
      <c r="W1377" s="55">
        <v>-75.099599999999995</v>
      </c>
      <c r="X1377" s="55" t="s">
        <v>39</v>
      </c>
      <c r="Y1377" s="55" t="s">
        <v>134</v>
      </c>
      <c r="Z1377" s="55" t="s">
        <v>34</v>
      </c>
      <c r="AA1377" s="55">
        <v>0</v>
      </c>
      <c r="AB1377" s="55" t="s">
        <v>41</v>
      </c>
      <c r="AC1377" s="55">
        <v>8</v>
      </c>
      <c r="AD1377" s="55"/>
      <c r="AE1377" s="55">
        <v>7439921</v>
      </c>
      <c r="AF1377" s="55" t="s">
        <v>55</v>
      </c>
      <c r="AG1377" s="55">
        <v>1.3835599999999999E-4</v>
      </c>
      <c r="AH1377" s="57" t="s">
        <v>44</v>
      </c>
    </row>
    <row r="1378" spans="1:34" x14ac:dyDescent="0.25">
      <c r="A1378" s="54">
        <v>11071111</v>
      </c>
      <c r="B1378" s="55"/>
      <c r="C1378" s="55"/>
      <c r="D1378" s="55">
        <v>60693913</v>
      </c>
      <c r="E1378" s="55"/>
      <c r="F1378" s="55">
        <v>300</v>
      </c>
      <c r="G1378" s="55">
        <v>77929514</v>
      </c>
      <c r="H1378" s="55"/>
      <c r="I1378" s="55">
        <v>2275050011</v>
      </c>
      <c r="J1378" s="55">
        <v>2</v>
      </c>
      <c r="K1378" s="55" t="s">
        <v>34</v>
      </c>
      <c r="L1378" s="55" t="s">
        <v>82</v>
      </c>
      <c r="M1378" s="55">
        <v>34041</v>
      </c>
      <c r="N1378" s="55"/>
      <c r="O1378" s="55" t="s">
        <v>135</v>
      </c>
      <c r="P1378" s="55">
        <v>48811</v>
      </c>
      <c r="Q1378" s="55" t="s">
        <v>37</v>
      </c>
      <c r="R1378" s="55" t="s">
        <v>38</v>
      </c>
      <c r="S1378" s="55"/>
      <c r="T1378" s="55"/>
      <c r="U1378" s="55" t="s">
        <v>38</v>
      </c>
      <c r="V1378" s="55">
        <v>40.773699999999998</v>
      </c>
      <c r="W1378" s="55">
        <v>-75.159300000000002</v>
      </c>
      <c r="X1378" s="55" t="s">
        <v>39</v>
      </c>
      <c r="Y1378" s="55" t="s">
        <v>136</v>
      </c>
      <c r="Z1378" s="55" t="s">
        <v>34</v>
      </c>
      <c r="AA1378" s="55">
        <v>0</v>
      </c>
      <c r="AB1378" s="55" t="s">
        <v>41</v>
      </c>
      <c r="AC1378" s="55">
        <v>8</v>
      </c>
      <c r="AD1378" s="55"/>
      <c r="AE1378" s="55" t="s">
        <v>42</v>
      </c>
      <c r="AF1378" s="55" t="s">
        <v>43</v>
      </c>
      <c r="AG1378" s="55">
        <v>5.6110300000000004E-3</v>
      </c>
      <c r="AH1378" s="57" t="s">
        <v>44</v>
      </c>
    </row>
    <row r="1379" spans="1:34" x14ac:dyDescent="0.25">
      <c r="A1379" s="54">
        <v>11071111</v>
      </c>
      <c r="B1379" s="55"/>
      <c r="C1379" s="55"/>
      <c r="D1379" s="55">
        <v>60693913</v>
      </c>
      <c r="E1379" s="55"/>
      <c r="F1379" s="55">
        <v>300</v>
      </c>
      <c r="G1379" s="55">
        <v>77929514</v>
      </c>
      <c r="H1379" s="55"/>
      <c r="I1379" s="55">
        <v>2275050011</v>
      </c>
      <c r="J1379" s="55">
        <v>2</v>
      </c>
      <c r="K1379" s="55" t="s">
        <v>34</v>
      </c>
      <c r="L1379" s="55" t="s">
        <v>82</v>
      </c>
      <c r="M1379" s="55">
        <v>34041</v>
      </c>
      <c r="N1379" s="55"/>
      <c r="O1379" s="55" t="s">
        <v>135</v>
      </c>
      <c r="P1379" s="55">
        <v>48811</v>
      </c>
      <c r="Q1379" s="55" t="s">
        <v>37</v>
      </c>
      <c r="R1379" s="55" t="s">
        <v>38</v>
      </c>
      <c r="S1379" s="55"/>
      <c r="T1379" s="55"/>
      <c r="U1379" s="55" t="s">
        <v>38</v>
      </c>
      <c r="V1379" s="55">
        <v>40.773699999999998</v>
      </c>
      <c r="W1379" s="55">
        <v>-75.159300000000002</v>
      </c>
      <c r="X1379" s="55" t="s">
        <v>39</v>
      </c>
      <c r="Y1379" s="55" t="s">
        <v>136</v>
      </c>
      <c r="Z1379" s="55" t="s">
        <v>34</v>
      </c>
      <c r="AA1379" s="55">
        <v>0</v>
      </c>
      <c r="AB1379" s="55" t="s">
        <v>41</v>
      </c>
      <c r="AC1379" s="55">
        <v>8</v>
      </c>
      <c r="AD1379" s="55"/>
      <c r="AE1379" s="55" t="s">
        <v>45</v>
      </c>
      <c r="AF1379" s="55" t="s">
        <v>46</v>
      </c>
      <c r="AG1379" s="55">
        <v>3.7289000000000002E-4</v>
      </c>
      <c r="AH1379" s="57" t="s">
        <v>44</v>
      </c>
    </row>
    <row r="1380" spans="1:34" x14ac:dyDescent="0.25">
      <c r="A1380" s="54">
        <v>11071111</v>
      </c>
      <c r="B1380" s="55"/>
      <c r="C1380" s="55"/>
      <c r="D1380" s="55">
        <v>60693913</v>
      </c>
      <c r="E1380" s="55"/>
      <c r="F1380" s="55">
        <v>300</v>
      </c>
      <c r="G1380" s="55">
        <v>77929514</v>
      </c>
      <c r="H1380" s="55"/>
      <c r="I1380" s="55">
        <v>2275050011</v>
      </c>
      <c r="J1380" s="55">
        <v>2</v>
      </c>
      <c r="K1380" s="55" t="s">
        <v>34</v>
      </c>
      <c r="L1380" s="55" t="s">
        <v>82</v>
      </c>
      <c r="M1380" s="55">
        <v>34041</v>
      </c>
      <c r="N1380" s="55"/>
      <c r="O1380" s="55" t="s">
        <v>135</v>
      </c>
      <c r="P1380" s="55">
        <v>48811</v>
      </c>
      <c r="Q1380" s="55" t="s">
        <v>37</v>
      </c>
      <c r="R1380" s="55" t="s">
        <v>38</v>
      </c>
      <c r="S1380" s="55"/>
      <c r="T1380" s="55"/>
      <c r="U1380" s="55" t="s">
        <v>38</v>
      </c>
      <c r="V1380" s="55">
        <v>40.773699999999998</v>
      </c>
      <c r="W1380" s="55">
        <v>-75.159300000000002</v>
      </c>
      <c r="X1380" s="55" t="s">
        <v>39</v>
      </c>
      <c r="Y1380" s="55" t="s">
        <v>136</v>
      </c>
      <c r="Z1380" s="55" t="s">
        <v>34</v>
      </c>
      <c r="AA1380" s="55">
        <v>0</v>
      </c>
      <c r="AB1380" s="55" t="s">
        <v>41</v>
      </c>
      <c r="AC1380" s="55">
        <v>8</v>
      </c>
      <c r="AD1380" s="55"/>
      <c r="AE1380" s="55" t="s">
        <v>47</v>
      </c>
      <c r="AF1380" s="55" t="s">
        <v>48</v>
      </c>
      <c r="AG1380" s="55">
        <v>6.0901499999999999E-3</v>
      </c>
      <c r="AH1380" s="57" t="s">
        <v>44</v>
      </c>
    </row>
    <row r="1381" spans="1:34" x14ac:dyDescent="0.25">
      <c r="A1381" s="54">
        <v>11071111</v>
      </c>
      <c r="B1381" s="55"/>
      <c r="C1381" s="55"/>
      <c r="D1381" s="55">
        <v>60693913</v>
      </c>
      <c r="E1381" s="55"/>
      <c r="F1381" s="55">
        <v>300</v>
      </c>
      <c r="G1381" s="55">
        <v>77929514</v>
      </c>
      <c r="H1381" s="55"/>
      <c r="I1381" s="55">
        <v>2275050011</v>
      </c>
      <c r="J1381" s="55">
        <v>2</v>
      </c>
      <c r="K1381" s="55" t="s">
        <v>34</v>
      </c>
      <c r="L1381" s="55" t="s">
        <v>82</v>
      </c>
      <c r="M1381" s="55">
        <v>34041</v>
      </c>
      <c r="N1381" s="55"/>
      <c r="O1381" s="55" t="s">
        <v>135</v>
      </c>
      <c r="P1381" s="55">
        <v>48811</v>
      </c>
      <c r="Q1381" s="55" t="s">
        <v>37</v>
      </c>
      <c r="R1381" s="55" t="s">
        <v>38</v>
      </c>
      <c r="S1381" s="55"/>
      <c r="T1381" s="55"/>
      <c r="U1381" s="55" t="s">
        <v>38</v>
      </c>
      <c r="V1381" s="55">
        <v>40.773699999999998</v>
      </c>
      <c r="W1381" s="55">
        <v>-75.159300000000002</v>
      </c>
      <c r="X1381" s="55" t="s">
        <v>39</v>
      </c>
      <c r="Y1381" s="55" t="s">
        <v>136</v>
      </c>
      <c r="Z1381" s="55" t="s">
        <v>34</v>
      </c>
      <c r="AA1381" s="55">
        <v>0</v>
      </c>
      <c r="AB1381" s="55" t="s">
        <v>41</v>
      </c>
      <c r="AC1381" s="55">
        <v>8</v>
      </c>
      <c r="AD1381" s="55"/>
      <c r="AE1381" s="55" t="s">
        <v>49</v>
      </c>
      <c r="AF1381" s="55" t="s">
        <v>50</v>
      </c>
      <c r="AG1381" s="55">
        <v>8.8263100000000004E-3</v>
      </c>
      <c r="AH1381" s="57" t="s">
        <v>44</v>
      </c>
    </row>
    <row r="1382" spans="1:34" x14ac:dyDescent="0.25">
      <c r="A1382" s="54">
        <v>11071111</v>
      </c>
      <c r="B1382" s="55"/>
      <c r="C1382" s="55"/>
      <c r="D1382" s="55">
        <v>60693913</v>
      </c>
      <c r="E1382" s="55"/>
      <c r="F1382" s="55">
        <v>300</v>
      </c>
      <c r="G1382" s="55">
        <v>77929514</v>
      </c>
      <c r="H1382" s="55"/>
      <c r="I1382" s="55">
        <v>2275050011</v>
      </c>
      <c r="J1382" s="55">
        <v>2</v>
      </c>
      <c r="K1382" s="55" t="s">
        <v>34</v>
      </c>
      <c r="L1382" s="55" t="s">
        <v>82</v>
      </c>
      <c r="M1382" s="55">
        <v>34041</v>
      </c>
      <c r="N1382" s="55"/>
      <c r="O1382" s="55" t="s">
        <v>135</v>
      </c>
      <c r="P1382" s="55">
        <v>48811</v>
      </c>
      <c r="Q1382" s="55" t="s">
        <v>37</v>
      </c>
      <c r="R1382" s="55" t="s">
        <v>38</v>
      </c>
      <c r="S1382" s="55"/>
      <c r="T1382" s="55"/>
      <c r="U1382" s="55" t="s">
        <v>38</v>
      </c>
      <c r="V1382" s="55">
        <v>40.773699999999998</v>
      </c>
      <c r="W1382" s="55">
        <v>-75.159300000000002</v>
      </c>
      <c r="X1382" s="55" t="s">
        <v>39</v>
      </c>
      <c r="Y1382" s="55" t="s">
        <v>136</v>
      </c>
      <c r="Z1382" s="55" t="s">
        <v>34</v>
      </c>
      <c r="AA1382" s="55">
        <v>0</v>
      </c>
      <c r="AB1382" s="55" t="s">
        <v>41</v>
      </c>
      <c r="AC1382" s="55">
        <v>8</v>
      </c>
      <c r="AD1382" s="55"/>
      <c r="AE1382" s="55" t="s">
        <v>51</v>
      </c>
      <c r="AF1382" s="55" t="s">
        <v>52</v>
      </c>
      <c r="AG1382" s="55">
        <v>2.4237899999999999E-3</v>
      </c>
      <c r="AH1382" s="57" t="s">
        <v>44</v>
      </c>
    </row>
    <row r="1383" spans="1:34" x14ac:dyDescent="0.25">
      <c r="A1383" s="54">
        <v>11071111</v>
      </c>
      <c r="B1383" s="55"/>
      <c r="C1383" s="55"/>
      <c r="D1383" s="55">
        <v>60693913</v>
      </c>
      <c r="E1383" s="55"/>
      <c r="F1383" s="55">
        <v>300</v>
      </c>
      <c r="G1383" s="55">
        <v>77929514</v>
      </c>
      <c r="H1383" s="55"/>
      <c r="I1383" s="55">
        <v>2275050011</v>
      </c>
      <c r="J1383" s="55">
        <v>2</v>
      </c>
      <c r="K1383" s="55" t="s">
        <v>34</v>
      </c>
      <c r="L1383" s="55" t="s">
        <v>82</v>
      </c>
      <c r="M1383" s="55">
        <v>34041</v>
      </c>
      <c r="N1383" s="55"/>
      <c r="O1383" s="55" t="s">
        <v>135</v>
      </c>
      <c r="P1383" s="55">
        <v>48811</v>
      </c>
      <c r="Q1383" s="55" t="s">
        <v>37</v>
      </c>
      <c r="R1383" s="55" t="s">
        <v>38</v>
      </c>
      <c r="S1383" s="55"/>
      <c r="T1383" s="55"/>
      <c r="U1383" s="55" t="s">
        <v>38</v>
      </c>
      <c r="V1383" s="55">
        <v>40.773699999999998</v>
      </c>
      <c r="W1383" s="55">
        <v>-75.159300000000002</v>
      </c>
      <c r="X1383" s="55" t="s">
        <v>39</v>
      </c>
      <c r="Y1383" s="55" t="s">
        <v>136</v>
      </c>
      <c r="Z1383" s="55" t="s">
        <v>34</v>
      </c>
      <c r="AA1383" s="55">
        <v>0</v>
      </c>
      <c r="AB1383" s="55" t="s">
        <v>41</v>
      </c>
      <c r="AC1383" s="55">
        <v>8</v>
      </c>
      <c r="AD1383" s="55"/>
      <c r="AE1383" s="55" t="s">
        <v>53</v>
      </c>
      <c r="AF1383" s="55" t="s">
        <v>54</v>
      </c>
      <c r="AG1383" s="55">
        <v>0.44799</v>
      </c>
      <c r="AH1383" s="57" t="s">
        <v>44</v>
      </c>
    </row>
    <row r="1384" spans="1:34" x14ac:dyDescent="0.25">
      <c r="A1384" s="54">
        <v>11071111</v>
      </c>
      <c r="B1384" s="55"/>
      <c r="C1384" s="55"/>
      <c r="D1384" s="55">
        <v>60693913</v>
      </c>
      <c r="E1384" s="55"/>
      <c r="F1384" s="55">
        <v>300</v>
      </c>
      <c r="G1384" s="55">
        <v>77929514</v>
      </c>
      <c r="H1384" s="55"/>
      <c r="I1384" s="55">
        <v>2275050011</v>
      </c>
      <c r="J1384" s="55">
        <v>2</v>
      </c>
      <c r="K1384" s="55" t="s">
        <v>34</v>
      </c>
      <c r="L1384" s="55" t="s">
        <v>82</v>
      </c>
      <c r="M1384" s="55">
        <v>34041</v>
      </c>
      <c r="N1384" s="55"/>
      <c r="O1384" s="55" t="s">
        <v>135</v>
      </c>
      <c r="P1384" s="55">
        <v>48811</v>
      </c>
      <c r="Q1384" s="55" t="s">
        <v>37</v>
      </c>
      <c r="R1384" s="55" t="s">
        <v>38</v>
      </c>
      <c r="S1384" s="55"/>
      <c r="T1384" s="55"/>
      <c r="U1384" s="55" t="s">
        <v>38</v>
      </c>
      <c r="V1384" s="55">
        <v>40.773699999999998</v>
      </c>
      <c r="W1384" s="55">
        <v>-75.159300000000002</v>
      </c>
      <c r="X1384" s="55" t="s">
        <v>39</v>
      </c>
      <c r="Y1384" s="55" t="s">
        <v>136</v>
      </c>
      <c r="Z1384" s="55" t="s">
        <v>34</v>
      </c>
      <c r="AA1384" s="55">
        <v>0</v>
      </c>
      <c r="AB1384" s="55" t="s">
        <v>41</v>
      </c>
      <c r="AC1384" s="55">
        <v>8</v>
      </c>
      <c r="AD1384" s="55"/>
      <c r="AE1384" s="55">
        <v>7439921</v>
      </c>
      <c r="AF1384" s="55" t="s">
        <v>55</v>
      </c>
      <c r="AG1384" s="55">
        <v>5.7324100000000005E-4</v>
      </c>
      <c r="AH1384" s="57" t="s">
        <v>44</v>
      </c>
    </row>
    <row r="1385" spans="1:34" x14ac:dyDescent="0.25">
      <c r="A1385" s="54">
        <v>11734711</v>
      </c>
      <c r="B1385" s="55"/>
      <c r="C1385" s="55"/>
      <c r="D1385" s="55">
        <v>61319513</v>
      </c>
      <c r="E1385" s="55"/>
      <c r="F1385" s="55">
        <v>300</v>
      </c>
      <c r="G1385" s="55">
        <v>79177114</v>
      </c>
      <c r="H1385" s="55"/>
      <c r="I1385" s="55">
        <v>2275050011</v>
      </c>
      <c r="J1385" s="55">
        <v>2</v>
      </c>
      <c r="K1385" s="55" t="s">
        <v>34</v>
      </c>
      <c r="L1385" s="55" t="s">
        <v>108</v>
      </c>
      <c r="M1385" s="55">
        <v>34003</v>
      </c>
      <c r="N1385" s="55"/>
      <c r="O1385" s="55" t="s">
        <v>137</v>
      </c>
      <c r="P1385" s="55">
        <v>48811</v>
      </c>
      <c r="Q1385" s="55" t="s">
        <v>37</v>
      </c>
      <c r="R1385" s="55" t="s">
        <v>38</v>
      </c>
      <c r="S1385" s="55"/>
      <c r="T1385" s="55"/>
      <c r="U1385" s="55" t="s">
        <v>38</v>
      </c>
      <c r="V1385" s="55">
        <v>40.875399999999999</v>
      </c>
      <c r="W1385" s="55">
        <v>-74.0351</v>
      </c>
      <c r="X1385" s="55" t="s">
        <v>39</v>
      </c>
      <c r="Y1385" s="55" t="s">
        <v>138</v>
      </c>
      <c r="Z1385" s="55" t="s">
        <v>34</v>
      </c>
      <c r="AA1385" s="55">
        <v>0</v>
      </c>
      <c r="AB1385" s="55" t="s">
        <v>41</v>
      </c>
      <c r="AC1385" s="55">
        <v>8</v>
      </c>
      <c r="AD1385" s="55"/>
      <c r="AE1385" s="55" t="s">
        <v>42</v>
      </c>
      <c r="AF1385" s="55" t="s">
        <v>43</v>
      </c>
      <c r="AG1385" s="55">
        <v>1.3542700000000001E-3</v>
      </c>
      <c r="AH1385" s="57" t="s">
        <v>44</v>
      </c>
    </row>
    <row r="1386" spans="1:34" x14ac:dyDescent="0.25">
      <c r="A1386" s="54">
        <v>11734711</v>
      </c>
      <c r="B1386" s="55"/>
      <c r="C1386" s="55"/>
      <c r="D1386" s="55">
        <v>61319513</v>
      </c>
      <c r="E1386" s="55"/>
      <c r="F1386" s="55">
        <v>300</v>
      </c>
      <c r="G1386" s="55">
        <v>79177214</v>
      </c>
      <c r="H1386" s="55"/>
      <c r="I1386" s="55">
        <v>2275050012</v>
      </c>
      <c r="J1386" s="55">
        <v>2</v>
      </c>
      <c r="K1386" s="55" t="s">
        <v>34</v>
      </c>
      <c r="L1386" s="55" t="s">
        <v>108</v>
      </c>
      <c r="M1386" s="55">
        <v>34003</v>
      </c>
      <c r="N1386" s="55"/>
      <c r="O1386" s="55" t="s">
        <v>137</v>
      </c>
      <c r="P1386" s="55">
        <v>48811</v>
      </c>
      <c r="Q1386" s="55" t="s">
        <v>37</v>
      </c>
      <c r="R1386" s="55" t="s">
        <v>38</v>
      </c>
      <c r="S1386" s="55"/>
      <c r="T1386" s="55"/>
      <c r="U1386" s="55" t="s">
        <v>38</v>
      </c>
      <c r="V1386" s="55">
        <v>40.875399999999999</v>
      </c>
      <c r="W1386" s="55">
        <v>-74.0351</v>
      </c>
      <c r="X1386" s="55" t="s">
        <v>39</v>
      </c>
      <c r="Y1386" s="55" t="s">
        <v>138</v>
      </c>
      <c r="Z1386" s="55" t="s">
        <v>34</v>
      </c>
      <c r="AA1386" s="55">
        <v>0</v>
      </c>
      <c r="AB1386" s="55" t="s">
        <v>41</v>
      </c>
      <c r="AC1386" s="55">
        <v>8</v>
      </c>
      <c r="AD1386" s="55"/>
      <c r="AE1386" s="55" t="s">
        <v>42</v>
      </c>
      <c r="AF1386" s="55" t="s">
        <v>43</v>
      </c>
      <c r="AG1386" s="55">
        <v>1.1376499999999999E-2</v>
      </c>
      <c r="AH1386" s="57" t="s">
        <v>44</v>
      </c>
    </row>
    <row r="1387" spans="1:34" x14ac:dyDescent="0.25">
      <c r="A1387" s="54">
        <v>11734711</v>
      </c>
      <c r="B1387" s="55"/>
      <c r="C1387" s="55"/>
      <c r="D1387" s="55">
        <v>61319513</v>
      </c>
      <c r="E1387" s="55"/>
      <c r="F1387" s="55">
        <v>300</v>
      </c>
      <c r="G1387" s="55">
        <v>79177114</v>
      </c>
      <c r="H1387" s="55"/>
      <c r="I1387" s="55">
        <v>2275050011</v>
      </c>
      <c r="J1387" s="55">
        <v>2</v>
      </c>
      <c r="K1387" s="55" t="s">
        <v>34</v>
      </c>
      <c r="L1387" s="55" t="s">
        <v>108</v>
      </c>
      <c r="M1387" s="55">
        <v>34003</v>
      </c>
      <c r="N1387" s="55"/>
      <c r="O1387" s="55" t="s">
        <v>137</v>
      </c>
      <c r="P1387" s="55">
        <v>48811</v>
      </c>
      <c r="Q1387" s="55" t="s">
        <v>37</v>
      </c>
      <c r="R1387" s="55" t="s">
        <v>38</v>
      </c>
      <c r="S1387" s="55"/>
      <c r="T1387" s="55"/>
      <c r="U1387" s="55" t="s">
        <v>38</v>
      </c>
      <c r="V1387" s="55">
        <v>40.875399999999999</v>
      </c>
      <c r="W1387" s="55">
        <v>-74.0351</v>
      </c>
      <c r="X1387" s="55" t="s">
        <v>39</v>
      </c>
      <c r="Y1387" s="55" t="s">
        <v>138</v>
      </c>
      <c r="Z1387" s="55" t="s">
        <v>34</v>
      </c>
      <c r="AA1387" s="55">
        <v>0</v>
      </c>
      <c r="AB1387" s="55" t="s">
        <v>41</v>
      </c>
      <c r="AC1387" s="55">
        <v>8</v>
      </c>
      <c r="AD1387" s="55"/>
      <c r="AE1387" s="55" t="s">
        <v>45</v>
      </c>
      <c r="AF1387" s="55" t="s">
        <v>46</v>
      </c>
      <c r="AG1387" s="55">
        <v>9.0000000000000006E-5</v>
      </c>
      <c r="AH1387" s="57" t="s">
        <v>44</v>
      </c>
    </row>
    <row r="1388" spans="1:34" x14ac:dyDescent="0.25">
      <c r="A1388" s="54">
        <v>11734711</v>
      </c>
      <c r="B1388" s="55"/>
      <c r="C1388" s="55"/>
      <c r="D1388" s="55">
        <v>61319513</v>
      </c>
      <c r="E1388" s="55"/>
      <c r="F1388" s="55">
        <v>300</v>
      </c>
      <c r="G1388" s="55">
        <v>79177214</v>
      </c>
      <c r="H1388" s="55"/>
      <c r="I1388" s="55">
        <v>2275050012</v>
      </c>
      <c r="J1388" s="55">
        <v>2</v>
      </c>
      <c r="K1388" s="55" t="s">
        <v>34</v>
      </c>
      <c r="L1388" s="55" t="s">
        <v>108</v>
      </c>
      <c r="M1388" s="55">
        <v>34003</v>
      </c>
      <c r="N1388" s="55"/>
      <c r="O1388" s="55" t="s">
        <v>137</v>
      </c>
      <c r="P1388" s="55">
        <v>48811</v>
      </c>
      <c r="Q1388" s="55" t="s">
        <v>37</v>
      </c>
      <c r="R1388" s="55" t="s">
        <v>38</v>
      </c>
      <c r="S1388" s="55"/>
      <c r="T1388" s="55"/>
      <c r="U1388" s="55" t="s">
        <v>38</v>
      </c>
      <c r="V1388" s="55">
        <v>40.875399999999999</v>
      </c>
      <c r="W1388" s="55">
        <v>-74.0351</v>
      </c>
      <c r="X1388" s="55" t="s">
        <v>39</v>
      </c>
      <c r="Y1388" s="55" t="s">
        <v>138</v>
      </c>
      <c r="Z1388" s="55" t="s">
        <v>34</v>
      </c>
      <c r="AA1388" s="55">
        <v>0</v>
      </c>
      <c r="AB1388" s="55" t="s">
        <v>41</v>
      </c>
      <c r="AC1388" s="55">
        <v>8</v>
      </c>
      <c r="AD1388" s="55"/>
      <c r="AE1388" s="55" t="s">
        <v>45</v>
      </c>
      <c r="AF1388" s="55" t="s">
        <v>46</v>
      </c>
      <c r="AG1388" s="55">
        <v>1.2140199999999999E-3</v>
      </c>
      <c r="AH1388" s="57" t="s">
        <v>44</v>
      </c>
    </row>
    <row r="1389" spans="1:34" x14ac:dyDescent="0.25">
      <c r="A1389" s="54">
        <v>11734711</v>
      </c>
      <c r="B1389" s="55"/>
      <c r="C1389" s="55"/>
      <c r="D1389" s="55">
        <v>61319513</v>
      </c>
      <c r="E1389" s="55"/>
      <c r="F1389" s="55">
        <v>300</v>
      </c>
      <c r="G1389" s="55">
        <v>79177114</v>
      </c>
      <c r="H1389" s="55"/>
      <c r="I1389" s="55">
        <v>2275050011</v>
      </c>
      <c r="J1389" s="55">
        <v>2</v>
      </c>
      <c r="K1389" s="55" t="s">
        <v>34</v>
      </c>
      <c r="L1389" s="55" t="s">
        <v>108</v>
      </c>
      <c r="M1389" s="55">
        <v>34003</v>
      </c>
      <c r="N1389" s="55"/>
      <c r="O1389" s="55" t="s">
        <v>137</v>
      </c>
      <c r="P1389" s="55">
        <v>48811</v>
      </c>
      <c r="Q1389" s="55" t="s">
        <v>37</v>
      </c>
      <c r="R1389" s="55" t="s">
        <v>38</v>
      </c>
      <c r="S1389" s="55"/>
      <c r="T1389" s="55"/>
      <c r="U1389" s="55" t="s">
        <v>38</v>
      </c>
      <c r="V1389" s="55">
        <v>40.875399999999999</v>
      </c>
      <c r="W1389" s="55">
        <v>-74.0351</v>
      </c>
      <c r="X1389" s="55" t="s">
        <v>39</v>
      </c>
      <c r="Y1389" s="55" t="s">
        <v>138</v>
      </c>
      <c r="Z1389" s="55" t="s">
        <v>34</v>
      </c>
      <c r="AA1389" s="55">
        <v>0</v>
      </c>
      <c r="AB1389" s="55" t="s">
        <v>41</v>
      </c>
      <c r="AC1389" s="55">
        <v>8</v>
      </c>
      <c r="AD1389" s="55"/>
      <c r="AE1389" s="55" t="s">
        <v>47</v>
      </c>
      <c r="AF1389" s="55" t="s">
        <v>48</v>
      </c>
      <c r="AG1389" s="55">
        <v>1.4699100000000001E-3</v>
      </c>
      <c r="AH1389" s="57" t="s">
        <v>44</v>
      </c>
    </row>
    <row r="1390" spans="1:34" x14ac:dyDescent="0.25">
      <c r="A1390" s="54">
        <v>11734711</v>
      </c>
      <c r="B1390" s="55"/>
      <c r="C1390" s="55"/>
      <c r="D1390" s="55">
        <v>61319513</v>
      </c>
      <c r="E1390" s="55"/>
      <c r="F1390" s="55">
        <v>300</v>
      </c>
      <c r="G1390" s="55">
        <v>79177214</v>
      </c>
      <c r="H1390" s="55"/>
      <c r="I1390" s="55">
        <v>2275050012</v>
      </c>
      <c r="J1390" s="55">
        <v>2</v>
      </c>
      <c r="K1390" s="55" t="s">
        <v>34</v>
      </c>
      <c r="L1390" s="55" t="s">
        <v>108</v>
      </c>
      <c r="M1390" s="55">
        <v>34003</v>
      </c>
      <c r="N1390" s="55"/>
      <c r="O1390" s="55" t="s">
        <v>137</v>
      </c>
      <c r="P1390" s="55">
        <v>48811</v>
      </c>
      <c r="Q1390" s="55" t="s">
        <v>37</v>
      </c>
      <c r="R1390" s="55" t="s">
        <v>38</v>
      </c>
      <c r="S1390" s="55"/>
      <c r="T1390" s="55"/>
      <c r="U1390" s="55" t="s">
        <v>38</v>
      </c>
      <c r="V1390" s="55">
        <v>40.875399999999999</v>
      </c>
      <c r="W1390" s="55">
        <v>-74.0351</v>
      </c>
      <c r="X1390" s="55" t="s">
        <v>39</v>
      </c>
      <c r="Y1390" s="55" t="s">
        <v>138</v>
      </c>
      <c r="Z1390" s="55" t="s">
        <v>34</v>
      </c>
      <c r="AA1390" s="55">
        <v>0</v>
      </c>
      <c r="AB1390" s="55" t="s">
        <v>41</v>
      </c>
      <c r="AC1390" s="55">
        <v>8</v>
      </c>
      <c r="AD1390" s="55"/>
      <c r="AE1390" s="55" t="s">
        <v>47</v>
      </c>
      <c r="AF1390" s="55" t="s">
        <v>48</v>
      </c>
      <c r="AG1390" s="55">
        <v>3.8118200000000001E-3</v>
      </c>
      <c r="AH1390" s="57" t="s">
        <v>44</v>
      </c>
    </row>
    <row r="1391" spans="1:34" x14ac:dyDescent="0.25">
      <c r="A1391" s="54">
        <v>11734711</v>
      </c>
      <c r="B1391" s="55"/>
      <c r="C1391" s="55"/>
      <c r="D1391" s="55">
        <v>61319513</v>
      </c>
      <c r="E1391" s="55"/>
      <c r="F1391" s="55">
        <v>300</v>
      </c>
      <c r="G1391" s="55">
        <v>79177114</v>
      </c>
      <c r="H1391" s="55"/>
      <c r="I1391" s="55">
        <v>2275050011</v>
      </c>
      <c r="J1391" s="55">
        <v>2</v>
      </c>
      <c r="K1391" s="55" t="s">
        <v>34</v>
      </c>
      <c r="L1391" s="55" t="s">
        <v>108</v>
      </c>
      <c r="M1391" s="55">
        <v>34003</v>
      </c>
      <c r="N1391" s="55"/>
      <c r="O1391" s="55" t="s">
        <v>137</v>
      </c>
      <c r="P1391" s="55">
        <v>48811</v>
      </c>
      <c r="Q1391" s="55" t="s">
        <v>37</v>
      </c>
      <c r="R1391" s="55" t="s">
        <v>38</v>
      </c>
      <c r="S1391" s="55"/>
      <c r="T1391" s="55"/>
      <c r="U1391" s="55" t="s">
        <v>38</v>
      </c>
      <c r="V1391" s="55">
        <v>40.875399999999999</v>
      </c>
      <c r="W1391" s="55">
        <v>-74.0351</v>
      </c>
      <c r="X1391" s="55" t="s">
        <v>39</v>
      </c>
      <c r="Y1391" s="55" t="s">
        <v>138</v>
      </c>
      <c r="Z1391" s="55" t="s">
        <v>34</v>
      </c>
      <c r="AA1391" s="55">
        <v>0</v>
      </c>
      <c r="AB1391" s="55" t="s">
        <v>41</v>
      </c>
      <c r="AC1391" s="55">
        <v>8</v>
      </c>
      <c r="AD1391" s="55"/>
      <c r="AE1391" s="55" t="s">
        <v>49</v>
      </c>
      <c r="AF1391" s="55" t="s">
        <v>50</v>
      </c>
      <c r="AG1391" s="55">
        <v>2.1302999999999999E-3</v>
      </c>
      <c r="AH1391" s="57" t="s">
        <v>44</v>
      </c>
    </row>
    <row r="1392" spans="1:34" x14ac:dyDescent="0.25">
      <c r="A1392" s="54">
        <v>11734711</v>
      </c>
      <c r="B1392" s="55"/>
      <c r="C1392" s="55"/>
      <c r="D1392" s="55">
        <v>61319513</v>
      </c>
      <c r="E1392" s="55"/>
      <c r="F1392" s="55">
        <v>300</v>
      </c>
      <c r="G1392" s="55">
        <v>79177214</v>
      </c>
      <c r="H1392" s="55"/>
      <c r="I1392" s="55">
        <v>2275050012</v>
      </c>
      <c r="J1392" s="55">
        <v>2</v>
      </c>
      <c r="K1392" s="55" t="s">
        <v>34</v>
      </c>
      <c r="L1392" s="55" t="s">
        <v>108</v>
      </c>
      <c r="M1392" s="55">
        <v>34003</v>
      </c>
      <c r="N1392" s="55"/>
      <c r="O1392" s="55" t="s">
        <v>137</v>
      </c>
      <c r="P1392" s="55">
        <v>48811</v>
      </c>
      <c r="Q1392" s="55" t="s">
        <v>37</v>
      </c>
      <c r="R1392" s="55" t="s">
        <v>38</v>
      </c>
      <c r="S1392" s="55"/>
      <c r="T1392" s="55"/>
      <c r="U1392" s="55" t="s">
        <v>38</v>
      </c>
      <c r="V1392" s="55">
        <v>40.875399999999999</v>
      </c>
      <c r="W1392" s="55">
        <v>-74.0351</v>
      </c>
      <c r="X1392" s="55" t="s">
        <v>39</v>
      </c>
      <c r="Y1392" s="55" t="s">
        <v>138</v>
      </c>
      <c r="Z1392" s="55" t="s">
        <v>34</v>
      </c>
      <c r="AA1392" s="55">
        <v>0</v>
      </c>
      <c r="AB1392" s="55" t="s">
        <v>41</v>
      </c>
      <c r="AC1392" s="55">
        <v>8</v>
      </c>
      <c r="AD1392" s="55"/>
      <c r="AE1392" s="55" t="s">
        <v>49</v>
      </c>
      <c r="AF1392" s="55" t="s">
        <v>50</v>
      </c>
      <c r="AG1392" s="55">
        <v>3.9055499999999998E-3</v>
      </c>
      <c r="AH1392" s="57" t="s">
        <v>44</v>
      </c>
    </row>
    <row r="1393" spans="1:34" x14ac:dyDescent="0.25">
      <c r="A1393" s="54">
        <v>11734711</v>
      </c>
      <c r="B1393" s="55"/>
      <c r="C1393" s="55"/>
      <c r="D1393" s="55">
        <v>61319513</v>
      </c>
      <c r="E1393" s="55"/>
      <c r="F1393" s="55">
        <v>300</v>
      </c>
      <c r="G1393" s="55">
        <v>79177114</v>
      </c>
      <c r="H1393" s="55"/>
      <c r="I1393" s="55">
        <v>2275050011</v>
      </c>
      <c r="J1393" s="55">
        <v>2</v>
      </c>
      <c r="K1393" s="55" t="s">
        <v>34</v>
      </c>
      <c r="L1393" s="55" t="s">
        <v>108</v>
      </c>
      <c r="M1393" s="55">
        <v>34003</v>
      </c>
      <c r="N1393" s="55"/>
      <c r="O1393" s="55" t="s">
        <v>137</v>
      </c>
      <c r="P1393" s="55">
        <v>48811</v>
      </c>
      <c r="Q1393" s="55" t="s">
        <v>37</v>
      </c>
      <c r="R1393" s="55" t="s">
        <v>38</v>
      </c>
      <c r="S1393" s="55"/>
      <c r="T1393" s="55"/>
      <c r="U1393" s="55" t="s">
        <v>38</v>
      </c>
      <c r="V1393" s="55">
        <v>40.875399999999999</v>
      </c>
      <c r="W1393" s="55">
        <v>-74.0351</v>
      </c>
      <c r="X1393" s="55" t="s">
        <v>39</v>
      </c>
      <c r="Y1393" s="55" t="s">
        <v>138</v>
      </c>
      <c r="Z1393" s="55" t="s">
        <v>34</v>
      </c>
      <c r="AA1393" s="55">
        <v>0</v>
      </c>
      <c r="AB1393" s="55" t="s">
        <v>41</v>
      </c>
      <c r="AC1393" s="55">
        <v>8</v>
      </c>
      <c r="AD1393" s="55"/>
      <c r="AE1393" s="55" t="s">
        <v>51</v>
      </c>
      <c r="AF1393" s="55" t="s">
        <v>52</v>
      </c>
      <c r="AG1393" s="55">
        <v>5.8500000000000002E-4</v>
      </c>
      <c r="AH1393" s="57" t="s">
        <v>44</v>
      </c>
    </row>
    <row r="1394" spans="1:34" x14ac:dyDescent="0.25">
      <c r="A1394" s="54">
        <v>11734711</v>
      </c>
      <c r="B1394" s="55"/>
      <c r="C1394" s="55"/>
      <c r="D1394" s="55">
        <v>61319513</v>
      </c>
      <c r="E1394" s="55"/>
      <c r="F1394" s="55">
        <v>300</v>
      </c>
      <c r="G1394" s="55">
        <v>79177214</v>
      </c>
      <c r="H1394" s="55"/>
      <c r="I1394" s="55">
        <v>2275050012</v>
      </c>
      <c r="J1394" s="55">
        <v>2</v>
      </c>
      <c r="K1394" s="55" t="s">
        <v>34</v>
      </c>
      <c r="L1394" s="55" t="s">
        <v>108</v>
      </c>
      <c r="M1394" s="55">
        <v>34003</v>
      </c>
      <c r="N1394" s="55"/>
      <c r="O1394" s="55" t="s">
        <v>137</v>
      </c>
      <c r="P1394" s="55">
        <v>48811</v>
      </c>
      <c r="Q1394" s="55" t="s">
        <v>37</v>
      </c>
      <c r="R1394" s="55" t="s">
        <v>38</v>
      </c>
      <c r="S1394" s="55"/>
      <c r="T1394" s="55"/>
      <c r="U1394" s="55" t="s">
        <v>38</v>
      </c>
      <c r="V1394" s="55">
        <v>40.875399999999999</v>
      </c>
      <c r="W1394" s="55">
        <v>-74.0351</v>
      </c>
      <c r="X1394" s="55" t="s">
        <v>39</v>
      </c>
      <c r="Y1394" s="55" t="s">
        <v>138</v>
      </c>
      <c r="Z1394" s="55" t="s">
        <v>34</v>
      </c>
      <c r="AA1394" s="55">
        <v>0</v>
      </c>
      <c r="AB1394" s="55" t="s">
        <v>41</v>
      </c>
      <c r="AC1394" s="55">
        <v>8</v>
      </c>
      <c r="AD1394" s="55"/>
      <c r="AE1394" s="55" t="s">
        <v>51</v>
      </c>
      <c r="AF1394" s="55" t="s">
        <v>52</v>
      </c>
      <c r="AG1394" s="55">
        <v>5.3417999999999998E-3</v>
      </c>
      <c r="AH1394" s="57" t="s">
        <v>44</v>
      </c>
    </row>
    <row r="1395" spans="1:34" x14ac:dyDescent="0.25">
      <c r="A1395" s="54">
        <v>11734711</v>
      </c>
      <c r="B1395" s="55"/>
      <c r="C1395" s="55"/>
      <c r="D1395" s="55">
        <v>61319513</v>
      </c>
      <c r="E1395" s="55"/>
      <c r="F1395" s="55">
        <v>300</v>
      </c>
      <c r="G1395" s="55">
        <v>79177114</v>
      </c>
      <c r="H1395" s="55"/>
      <c r="I1395" s="55">
        <v>2275050011</v>
      </c>
      <c r="J1395" s="55">
        <v>2</v>
      </c>
      <c r="K1395" s="55" t="s">
        <v>34</v>
      </c>
      <c r="L1395" s="55" t="s">
        <v>108</v>
      </c>
      <c r="M1395" s="55">
        <v>34003</v>
      </c>
      <c r="N1395" s="55"/>
      <c r="O1395" s="55" t="s">
        <v>137</v>
      </c>
      <c r="P1395" s="55">
        <v>48811</v>
      </c>
      <c r="Q1395" s="55" t="s">
        <v>37</v>
      </c>
      <c r="R1395" s="55" t="s">
        <v>38</v>
      </c>
      <c r="S1395" s="55"/>
      <c r="T1395" s="55"/>
      <c r="U1395" s="55" t="s">
        <v>38</v>
      </c>
      <c r="V1395" s="55">
        <v>40.875399999999999</v>
      </c>
      <c r="W1395" s="55">
        <v>-74.0351</v>
      </c>
      <c r="X1395" s="55" t="s">
        <v>39</v>
      </c>
      <c r="Y1395" s="55" t="s">
        <v>138</v>
      </c>
      <c r="Z1395" s="55" t="s">
        <v>34</v>
      </c>
      <c r="AA1395" s="55">
        <v>0</v>
      </c>
      <c r="AB1395" s="55" t="s">
        <v>41</v>
      </c>
      <c r="AC1395" s="55">
        <v>8</v>
      </c>
      <c r="AD1395" s="55"/>
      <c r="AE1395" s="55" t="s">
        <v>53</v>
      </c>
      <c r="AF1395" s="55" t="s">
        <v>54</v>
      </c>
      <c r="AG1395" s="55">
        <v>0.108126</v>
      </c>
      <c r="AH1395" s="57" t="s">
        <v>44</v>
      </c>
    </row>
    <row r="1396" spans="1:34" x14ac:dyDescent="0.25">
      <c r="A1396" s="54">
        <v>11734711</v>
      </c>
      <c r="B1396" s="55"/>
      <c r="C1396" s="55"/>
      <c r="D1396" s="55">
        <v>61319513</v>
      </c>
      <c r="E1396" s="55"/>
      <c r="F1396" s="55">
        <v>300</v>
      </c>
      <c r="G1396" s="55">
        <v>79177214</v>
      </c>
      <c r="H1396" s="55"/>
      <c r="I1396" s="55">
        <v>2275050012</v>
      </c>
      <c r="J1396" s="55">
        <v>2</v>
      </c>
      <c r="K1396" s="55" t="s">
        <v>34</v>
      </c>
      <c r="L1396" s="55" t="s">
        <v>108</v>
      </c>
      <c r="M1396" s="55">
        <v>34003</v>
      </c>
      <c r="N1396" s="55"/>
      <c r="O1396" s="55" t="s">
        <v>137</v>
      </c>
      <c r="P1396" s="55">
        <v>48811</v>
      </c>
      <c r="Q1396" s="55" t="s">
        <v>37</v>
      </c>
      <c r="R1396" s="55" t="s">
        <v>38</v>
      </c>
      <c r="S1396" s="55"/>
      <c r="T1396" s="55"/>
      <c r="U1396" s="55" t="s">
        <v>38</v>
      </c>
      <c r="V1396" s="55">
        <v>40.875399999999999</v>
      </c>
      <c r="W1396" s="55">
        <v>-74.0351</v>
      </c>
      <c r="X1396" s="55" t="s">
        <v>39</v>
      </c>
      <c r="Y1396" s="55" t="s">
        <v>138</v>
      </c>
      <c r="Z1396" s="55" t="s">
        <v>34</v>
      </c>
      <c r="AA1396" s="55">
        <v>0</v>
      </c>
      <c r="AB1396" s="55" t="s">
        <v>41</v>
      </c>
      <c r="AC1396" s="55">
        <v>8</v>
      </c>
      <c r="AD1396" s="55"/>
      <c r="AE1396" s="55" t="s">
        <v>53</v>
      </c>
      <c r="AF1396" s="55" t="s">
        <v>54</v>
      </c>
      <c r="AG1396" s="55">
        <v>0.15802099999999999</v>
      </c>
      <c r="AH1396" s="57" t="s">
        <v>44</v>
      </c>
    </row>
    <row r="1397" spans="1:34" x14ac:dyDescent="0.25">
      <c r="A1397" s="54">
        <v>11734711</v>
      </c>
      <c r="B1397" s="55"/>
      <c r="C1397" s="55"/>
      <c r="D1397" s="55">
        <v>61319513</v>
      </c>
      <c r="E1397" s="55"/>
      <c r="F1397" s="55">
        <v>300</v>
      </c>
      <c r="G1397" s="55">
        <v>79177114</v>
      </c>
      <c r="H1397" s="55"/>
      <c r="I1397" s="55">
        <v>2275050011</v>
      </c>
      <c r="J1397" s="55">
        <v>2</v>
      </c>
      <c r="K1397" s="55" t="s">
        <v>34</v>
      </c>
      <c r="L1397" s="55" t="s">
        <v>108</v>
      </c>
      <c r="M1397" s="55">
        <v>34003</v>
      </c>
      <c r="N1397" s="55"/>
      <c r="O1397" s="55" t="s">
        <v>137</v>
      </c>
      <c r="P1397" s="55">
        <v>48811</v>
      </c>
      <c r="Q1397" s="55" t="s">
        <v>37</v>
      </c>
      <c r="R1397" s="55" t="s">
        <v>38</v>
      </c>
      <c r="S1397" s="55"/>
      <c r="T1397" s="55"/>
      <c r="U1397" s="55" t="s">
        <v>38</v>
      </c>
      <c r="V1397" s="55">
        <v>40.875399999999999</v>
      </c>
      <c r="W1397" s="55">
        <v>-74.0351</v>
      </c>
      <c r="X1397" s="55" t="s">
        <v>39</v>
      </c>
      <c r="Y1397" s="55" t="s">
        <v>138</v>
      </c>
      <c r="Z1397" s="55" t="s">
        <v>34</v>
      </c>
      <c r="AA1397" s="55">
        <v>0</v>
      </c>
      <c r="AB1397" s="55" t="s">
        <v>41</v>
      </c>
      <c r="AC1397" s="55">
        <v>8</v>
      </c>
      <c r="AD1397" s="55"/>
      <c r="AE1397" s="55">
        <v>7439921</v>
      </c>
      <c r="AF1397" s="55" t="s">
        <v>55</v>
      </c>
      <c r="AG1397" s="55">
        <v>1.3835599999999999E-4</v>
      </c>
      <c r="AH1397" s="57" t="s">
        <v>44</v>
      </c>
    </row>
    <row r="1398" spans="1:34" x14ac:dyDescent="0.25">
      <c r="A1398" s="54">
        <v>12395611</v>
      </c>
      <c r="B1398" s="55"/>
      <c r="C1398" s="55"/>
      <c r="D1398" s="55">
        <v>61582113</v>
      </c>
      <c r="E1398" s="55"/>
      <c r="F1398" s="55">
        <v>300</v>
      </c>
      <c r="G1398" s="55">
        <v>79694514</v>
      </c>
      <c r="H1398" s="55"/>
      <c r="I1398" s="55">
        <v>2275050011</v>
      </c>
      <c r="J1398" s="55">
        <v>2</v>
      </c>
      <c r="K1398" s="55" t="s">
        <v>34</v>
      </c>
      <c r="L1398" s="55" t="s">
        <v>108</v>
      </c>
      <c r="M1398" s="55">
        <v>34003</v>
      </c>
      <c r="N1398" s="55"/>
      <c r="O1398" s="55" t="s">
        <v>139</v>
      </c>
      <c r="P1398" s="55">
        <v>48811</v>
      </c>
      <c r="Q1398" s="55" t="s">
        <v>37</v>
      </c>
      <c r="R1398" s="55" t="s">
        <v>38</v>
      </c>
      <c r="S1398" s="55"/>
      <c r="T1398" s="55"/>
      <c r="U1398" s="55" t="s">
        <v>38</v>
      </c>
      <c r="V1398" s="55">
        <v>41.104300000000002</v>
      </c>
      <c r="W1398" s="55">
        <v>-74.164000000000001</v>
      </c>
      <c r="X1398" s="55" t="s">
        <v>39</v>
      </c>
      <c r="Y1398" s="55" t="s">
        <v>140</v>
      </c>
      <c r="Z1398" s="55" t="s">
        <v>34</v>
      </c>
      <c r="AA1398" s="55">
        <v>0</v>
      </c>
      <c r="AB1398" s="55" t="s">
        <v>41</v>
      </c>
      <c r="AC1398" s="55">
        <v>8</v>
      </c>
      <c r="AD1398" s="55"/>
      <c r="AE1398" s="55" t="s">
        <v>42</v>
      </c>
      <c r="AF1398" s="55" t="s">
        <v>43</v>
      </c>
      <c r="AG1398" s="55">
        <v>1.3542700000000001E-3</v>
      </c>
      <c r="AH1398" s="57" t="s">
        <v>44</v>
      </c>
    </row>
    <row r="1399" spans="1:34" x14ac:dyDescent="0.25">
      <c r="A1399" s="54">
        <v>12395611</v>
      </c>
      <c r="B1399" s="55"/>
      <c r="C1399" s="55"/>
      <c r="D1399" s="55">
        <v>61582113</v>
      </c>
      <c r="E1399" s="55"/>
      <c r="F1399" s="55">
        <v>300</v>
      </c>
      <c r="G1399" s="55">
        <v>79694614</v>
      </c>
      <c r="H1399" s="55"/>
      <c r="I1399" s="55">
        <v>2275050012</v>
      </c>
      <c r="J1399" s="55">
        <v>2</v>
      </c>
      <c r="K1399" s="55" t="s">
        <v>34</v>
      </c>
      <c r="L1399" s="55" t="s">
        <v>108</v>
      </c>
      <c r="M1399" s="55">
        <v>34003</v>
      </c>
      <c r="N1399" s="55"/>
      <c r="O1399" s="55" t="s">
        <v>139</v>
      </c>
      <c r="P1399" s="55">
        <v>48811</v>
      </c>
      <c r="Q1399" s="55" t="s">
        <v>37</v>
      </c>
      <c r="R1399" s="55" t="s">
        <v>38</v>
      </c>
      <c r="S1399" s="55"/>
      <c r="T1399" s="55"/>
      <c r="U1399" s="55" t="s">
        <v>38</v>
      </c>
      <c r="V1399" s="55">
        <v>41.104300000000002</v>
      </c>
      <c r="W1399" s="55">
        <v>-74.164000000000001</v>
      </c>
      <c r="X1399" s="55" t="s">
        <v>39</v>
      </c>
      <c r="Y1399" s="55" t="s">
        <v>140</v>
      </c>
      <c r="Z1399" s="55" t="s">
        <v>34</v>
      </c>
      <c r="AA1399" s="55">
        <v>0</v>
      </c>
      <c r="AB1399" s="55" t="s">
        <v>41</v>
      </c>
      <c r="AC1399" s="55">
        <v>8</v>
      </c>
      <c r="AD1399" s="55"/>
      <c r="AE1399" s="55" t="s">
        <v>42</v>
      </c>
      <c r="AF1399" s="55" t="s">
        <v>43</v>
      </c>
      <c r="AG1399" s="55">
        <v>1.1376499999999999E-2</v>
      </c>
      <c r="AH1399" s="57" t="s">
        <v>44</v>
      </c>
    </row>
    <row r="1400" spans="1:34" x14ac:dyDescent="0.25">
      <c r="A1400" s="54">
        <v>12395611</v>
      </c>
      <c r="B1400" s="55"/>
      <c r="C1400" s="55"/>
      <c r="D1400" s="55">
        <v>61582113</v>
      </c>
      <c r="E1400" s="55"/>
      <c r="F1400" s="55">
        <v>300</v>
      </c>
      <c r="G1400" s="55">
        <v>79694514</v>
      </c>
      <c r="H1400" s="55"/>
      <c r="I1400" s="55">
        <v>2275050011</v>
      </c>
      <c r="J1400" s="55">
        <v>2</v>
      </c>
      <c r="K1400" s="55" t="s">
        <v>34</v>
      </c>
      <c r="L1400" s="55" t="s">
        <v>108</v>
      </c>
      <c r="M1400" s="55">
        <v>34003</v>
      </c>
      <c r="N1400" s="55"/>
      <c r="O1400" s="55" t="s">
        <v>139</v>
      </c>
      <c r="P1400" s="55">
        <v>48811</v>
      </c>
      <c r="Q1400" s="55" t="s">
        <v>37</v>
      </c>
      <c r="R1400" s="55" t="s">
        <v>38</v>
      </c>
      <c r="S1400" s="55"/>
      <c r="T1400" s="55"/>
      <c r="U1400" s="55" t="s">
        <v>38</v>
      </c>
      <c r="V1400" s="55">
        <v>41.104300000000002</v>
      </c>
      <c r="W1400" s="55">
        <v>-74.164000000000001</v>
      </c>
      <c r="X1400" s="55" t="s">
        <v>39</v>
      </c>
      <c r="Y1400" s="55" t="s">
        <v>140</v>
      </c>
      <c r="Z1400" s="55" t="s">
        <v>34</v>
      </c>
      <c r="AA1400" s="55">
        <v>0</v>
      </c>
      <c r="AB1400" s="55" t="s">
        <v>41</v>
      </c>
      <c r="AC1400" s="55">
        <v>8</v>
      </c>
      <c r="AD1400" s="55"/>
      <c r="AE1400" s="55" t="s">
        <v>45</v>
      </c>
      <c r="AF1400" s="55" t="s">
        <v>46</v>
      </c>
      <c r="AG1400" s="55">
        <v>9.0000000000000006E-5</v>
      </c>
      <c r="AH1400" s="57" t="s">
        <v>44</v>
      </c>
    </row>
    <row r="1401" spans="1:34" x14ac:dyDescent="0.25">
      <c r="A1401" s="54">
        <v>12395611</v>
      </c>
      <c r="B1401" s="55"/>
      <c r="C1401" s="55"/>
      <c r="D1401" s="55">
        <v>61582113</v>
      </c>
      <c r="E1401" s="55"/>
      <c r="F1401" s="55">
        <v>300</v>
      </c>
      <c r="G1401" s="55">
        <v>79694614</v>
      </c>
      <c r="H1401" s="55"/>
      <c r="I1401" s="55">
        <v>2275050012</v>
      </c>
      <c r="J1401" s="55">
        <v>2</v>
      </c>
      <c r="K1401" s="55" t="s">
        <v>34</v>
      </c>
      <c r="L1401" s="55" t="s">
        <v>108</v>
      </c>
      <c r="M1401" s="55">
        <v>34003</v>
      </c>
      <c r="N1401" s="55"/>
      <c r="O1401" s="55" t="s">
        <v>139</v>
      </c>
      <c r="P1401" s="55">
        <v>48811</v>
      </c>
      <c r="Q1401" s="55" t="s">
        <v>37</v>
      </c>
      <c r="R1401" s="55" t="s">
        <v>38</v>
      </c>
      <c r="S1401" s="55"/>
      <c r="T1401" s="55"/>
      <c r="U1401" s="55" t="s">
        <v>38</v>
      </c>
      <c r="V1401" s="55">
        <v>41.104300000000002</v>
      </c>
      <c r="W1401" s="55">
        <v>-74.164000000000001</v>
      </c>
      <c r="X1401" s="55" t="s">
        <v>39</v>
      </c>
      <c r="Y1401" s="55" t="s">
        <v>140</v>
      </c>
      <c r="Z1401" s="55" t="s">
        <v>34</v>
      </c>
      <c r="AA1401" s="55">
        <v>0</v>
      </c>
      <c r="AB1401" s="55" t="s">
        <v>41</v>
      </c>
      <c r="AC1401" s="55">
        <v>8</v>
      </c>
      <c r="AD1401" s="55"/>
      <c r="AE1401" s="55" t="s">
        <v>45</v>
      </c>
      <c r="AF1401" s="55" t="s">
        <v>46</v>
      </c>
      <c r="AG1401" s="55">
        <v>1.2140199999999999E-3</v>
      </c>
      <c r="AH1401" s="57" t="s">
        <v>44</v>
      </c>
    </row>
    <row r="1402" spans="1:34" x14ac:dyDescent="0.25">
      <c r="A1402" s="54">
        <v>12395611</v>
      </c>
      <c r="B1402" s="55"/>
      <c r="C1402" s="55"/>
      <c r="D1402" s="55">
        <v>61582113</v>
      </c>
      <c r="E1402" s="55"/>
      <c r="F1402" s="55">
        <v>300</v>
      </c>
      <c r="G1402" s="55">
        <v>79694614</v>
      </c>
      <c r="H1402" s="55"/>
      <c r="I1402" s="55">
        <v>2275050012</v>
      </c>
      <c r="J1402" s="55">
        <v>2</v>
      </c>
      <c r="K1402" s="55" t="s">
        <v>34</v>
      </c>
      <c r="L1402" s="55" t="s">
        <v>108</v>
      </c>
      <c r="M1402" s="55">
        <v>34003</v>
      </c>
      <c r="N1402" s="55"/>
      <c r="O1402" s="55" t="s">
        <v>139</v>
      </c>
      <c r="P1402" s="55">
        <v>48811</v>
      </c>
      <c r="Q1402" s="55" t="s">
        <v>37</v>
      </c>
      <c r="R1402" s="55" t="s">
        <v>38</v>
      </c>
      <c r="S1402" s="55"/>
      <c r="T1402" s="55"/>
      <c r="U1402" s="55" t="s">
        <v>38</v>
      </c>
      <c r="V1402" s="55">
        <v>41.104300000000002</v>
      </c>
      <c r="W1402" s="55">
        <v>-74.164000000000001</v>
      </c>
      <c r="X1402" s="55" t="s">
        <v>39</v>
      </c>
      <c r="Y1402" s="55" t="s">
        <v>140</v>
      </c>
      <c r="Z1402" s="55" t="s">
        <v>34</v>
      </c>
      <c r="AA1402" s="55">
        <v>0</v>
      </c>
      <c r="AB1402" s="55" t="s">
        <v>41</v>
      </c>
      <c r="AC1402" s="55">
        <v>8</v>
      </c>
      <c r="AD1402" s="55"/>
      <c r="AE1402" s="55" t="s">
        <v>47</v>
      </c>
      <c r="AF1402" s="55" t="s">
        <v>48</v>
      </c>
      <c r="AG1402" s="55">
        <v>3.8118200000000001E-3</v>
      </c>
      <c r="AH1402" s="57" t="s">
        <v>44</v>
      </c>
    </row>
    <row r="1403" spans="1:34" x14ac:dyDescent="0.25">
      <c r="A1403" s="54">
        <v>12395611</v>
      </c>
      <c r="B1403" s="55"/>
      <c r="C1403" s="55"/>
      <c r="D1403" s="55">
        <v>61582113</v>
      </c>
      <c r="E1403" s="55"/>
      <c r="F1403" s="55">
        <v>300</v>
      </c>
      <c r="G1403" s="55">
        <v>79694514</v>
      </c>
      <c r="H1403" s="55"/>
      <c r="I1403" s="55">
        <v>2275050011</v>
      </c>
      <c r="J1403" s="55">
        <v>2</v>
      </c>
      <c r="K1403" s="55" t="s">
        <v>34</v>
      </c>
      <c r="L1403" s="55" t="s">
        <v>108</v>
      </c>
      <c r="M1403" s="55">
        <v>34003</v>
      </c>
      <c r="N1403" s="55"/>
      <c r="O1403" s="55" t="s">
        <v>139</v>
      </c>
      <c r="P1403" s="55">
        <v>48811</v>
      </c>
      <c r="Q1403" s="55" t="s">
        <v>37</v>
      </c>
      <c r="R1403" s="55" t="s">
        <v>38</v>
      </c>
      <c r="S1403" s="55"/>
      <c r="T1403" s="55"/>
      <c r="U1403" s="55" t="s">
        <v>38</v>
      </c>
      <c r="V1403" s="55">
        <v>41.104300000000002</v>
      </c>
      <c r="W1403" s="55">
        <v>-74.164000000000001</v>
      </c>
      <c r="X1403" s="55" t="s">
        <v>39</v>
      </c>
      <c r="Y1403" s="55" t="s">
        <v>140</v>
      </c>
      <c r="Z1403" s="55" t="s">
        <v>34</v>
      </c>
      <c r="AA1403" s="55">
        <v>0</v>
      </c>
      <c r="AB1403" s="55" t="s">
        <v>41</v>
      </c>
      <c r="AC1403" s="55">
        <v>8</v>
      </c>
      <c r="AD1403" s="55"/>
      <c r="AE1403" s="55" t="s">
        <v>47</v>
      </c>
      <c r="AF1403" s="55" t="s">
        <v>48</v>
      </c>
      <c r="AG1403" s="55">
        <v>1.4699100000000001E-3</v>
      </c>
      <c r="AH1403" s="57" t="s">
        <v>44</v>
      </c>
    </row>
    <row r="1404" spans="1:34" x14ac:dyDescent="0.25">
      <c r="A1404" s="54">
        <v>12395611</v>
      </c>
      <c r="B1404" s="55"/>
      <c r="C1404" s="55"/>
      <c r="D1404" s="55">
        <v>61582113</v>
      </c>
      <c r="E1404" s="55"/>
      <c r="F1404" s="55">
        <v>300</v>
      </c>
      <c r="G1404" s="55">
        <v>79694514</v>
      </c>
      <c r="H1404" s="55"/>
      <c r="I1404" s="55">
        <v>2275050011</v>
      </c>
      <c r="J1404" s="55">
        <v>2</v>
      </c>
      <c r="K1404" s="55" t="s">
        <v>34</v>
      </c>
      <c r="L1404" s="55" t="s">
        <v>108</v>
      </c>
      <c r="M1404" s="55">
        <v>34003</v>
      </c>
      <c r="N1404" s="55"/>
      <c r="O1404" s="55" t="s">
        <v>139</v>
      </c>
      <c r="P1404" s="55">
        <v>48811</v>
      </c>
      <c r="Q1404" s="55" t="s">
        <v>37</v>
      </c>
      <c r="R1404" s="55" t="s">
        <v>38</v>
      </c>
      <c r="S1404" s="55"/>
      <c r="T1404" s="55"/>
      <c r="U1404" s="55" t="s">
        <v>38</v>
      </c>
      <c r="V1404" s="55">
        <v>41.104300000000002</v>
      </c>
      <c r="W1404" s="55">
        <v>-74.164000000000001</v>
      </c>
      <c r="X1404" s="55" t="s">
        <v>39</v>
      </c>
      <c r="Y1404" s="55" t="s">
        <v>140</v>
      </c>
      <c r="Z1404" s="55" t="s">
        <v>34</v>
      </c>
      <c r="AA1404" s="55">
        <v>0</v>
      </c>
      <c r="AB1404" s="55" t="s">
        <v>41</v>
      </c>
      <c r="AC1404" s="55">
        <v>8</v>
      </c>
      <c r="AD1404" s="55"/>
      <c r="AE1404" s="55" t="s">
        <v>49</v>
      </c>
      <c r="AF1404" s="55" t="s">
        <v>50</v>
      </c>
      <c r="AG1404" s="55">
        <v>2.1302999999999999E-3</v>
      </c>
      <c r="AH1404" s="57" t="s">
        <v>44</v>
      </c>
    </row>
    <row r="1405" spans="1:34" x14ac:dyDescent="0.25">
      <c r="A1405" s="54">
        <v>12395611</v>
      </c>
      <c r="B1405" s="55"/>
      <c r="C1405" s="55"/>
      <c r="D1405" s="55">
        <v>61582113</v>
      </c>
      <c r="E1405" s="55"/>
      <c r="F1405" s="55">
        <v>300</v>
      </c>
      <c r="G1405" s="55">
        <v>79694614</v>
      </c>
      <c r="H1405" s="55"/>
      <c r="I1405" s="55">
        <v>2275050012</v>
      </c>
      <c r="J1405" s="55">
        <v>2</v>
      </c>
      <c r="K1405" s="55" t="s">
        <v>34</v>
      </c>
      <c r="L1405" s="55" t="s">
        <v>108</v>
      </c>
      <c r="M1405" s="55">
        <v>34003</v>
      </c>
      <c r="N1405" s="55"/>
      <c r="O1405" s="55" t="s">
        <v>139</v>
      </c>
      <c r="P1405" s="55">
        <v>48811</v>
      </c>
      <c r="Q1405" s="55" t="s">
        <v>37</v>
      </c>
      <c r="R1405" s="55" t="s">
        <v>38</v>
      </c>
      <c r="S1405" s="55"/>
      <c r="T1405" s="55"/>
      <c r="U1405" s="55" t="s">
        <v>38</v>
      </c>
      <c r="V1405" s="55">
        <v>41.104300000000002</v>
      </c>
      <c r="W1405" s="55">
        <v>-74.164000000000001</v>
      </c>
      <c r="X1405" s="55" t="s">
        <v>39</v>
      </c>
      <c r="Y1405" s="55" t="s">
        <v>140</v>
      </c>
      <c r="Z1405" s="55" t="s">
        <v>34</v>
      </c>
      <c r="AA1405" s="55">
        <v>0</v>
      </c>
      <c r="AB1405" s="55" t="s">
        <v>41</v>
      </c>
      <c r="AC1405" s="55">
        <v>8</v>
      </c>
      <c r="AD1405" s="55"/>
      <c r="AE1405" s="55" t="s">
        <v>49</v>
      </c>
      <c r="AF1405" s="55" t="s">
        <v>50</v>
      </c>
      <c r="AG1405" s="55">
        <v>3.9055499999999998E-3</v>
      </c>
      <c r="AH1405" s="57" t="s">
        <v>44</v>
      </c>
    </row>
    <row r="1406" spans="1:34" x14ac:dyDescent="0.25">
      <c r="A1406" s="54">
        <v>12395611</v>
      </c>
      <c r="B1406" s="55"/>
      <c r="C1406" s="55"/>
      <c r="D1406" s="55">
        <v>61582113</v>
      </c>
      <c r="E1406" s="55"/>
      <c r="F1406" s="55">
        <v>300</v>
      </c>
      <c r="G1406" s="55">
        <v>79694514</v>
      </c>
      <c r="H1406" s="55"/>
      <c r="I1406" s="55">
        <v>2275050011</v>
      </c>
      <c r="J1406" s="55">
        <v>2</v>
      </c>
      <c r="K1406" s="55" t="s">
        <v>34</v>
      </c>
      <c r="L1406" s="55" t="s">
        <v>108</v>
      </c>
      <c r="M1406" s="55">
        <v>34003</v>
      </c>
      <c r="N1406" s="55"/>
      <c r="O1406" s="55" t="s">
        <v>139</v>
      </c>
      <c r="P1406" s="55">
        <v>48811</v>
      </c>
      <c r="Q1406" s="55" t="s">
        <v>37</v>
      </c>
      <c r="R1406" s="55" t="s">
        <v>38</v>
      </c>
      <c r="S1406" s="55"/>
      <c r="T1406" s="55"/>
      <c r="U1406" s="55" t="s">
        <v>38</v>
      </c>
      <c r="V1406" s="55">
        <v>41.104300000000002</v>
      </c>
      <c r="W1406" s="55">
        <v>-74.164000000000001</v>
      </c>
      <c r="X1406" s="55" t="s">
        <v>39</v>
      </c>
      <c r="Y1406" s="55" t="s">
        <v>140</v>
      </c>
      <c r="Z1406" s="55" t="s">
        <v>34</v>
      </c>
      <c r="AA1406" s="55">
        <v>0</v>
      </c>
      <c r="AB1406" s="55" t="s">
        <v>41</v>
      </c>
      <c r="AC1406" s="55">
        <v>8</v>
      </c>
      <c r="AD1406" s="55"/>
      <c r="AE1406" s="55" t="s">
        <v>51</v>
      </c>
      <c r="AF1406" s="55" t="s">
        <v>52</v>
      </c>
      <c r="AG1406" s="55">
        <v>5.8500000000000002E-4</v>
      </c>
      <c r="AH1406" s="57" t="s">
        <v>44</v>
      </c>
    </row>
    <row r="1407" spans="1:34" x14ac:dyDescent="0.25">
      <c r="A1407" s="54">
        <v>12395611</v>
      </c>
      <c r="B1407" s="55"/>
      <c r="C1407" s="55"/>
      <c r="D1407" s="55">
        <v>61582113</v>
      </c>
      <c r="E1407" s="55"/>
      <c r="F1407" s="55">
        <v>300</v>
      </c>
      <c r="G1407" s="55">
        <v>79694614</v>
      </c>
      <c r="H1407" s="55"/>
      <c r="I1407" s="55">
        <v>2275050012</v>
      </c>
      <c r="J1407" s="55">
        <v>2</v>
      </c>
      <c r="K1407" s="55" t="s">
        <v>34</v>
      </c>
      <c r="L1407" s="55" t="s">
        <v>108</v>
      </c>
      <c r="M1407" s="55">
        <v>34003</v>
      </c>
      <c r="N1407" s="55"/>
      <c r="O1407" s="55" t="s">
        <v>139</v>
      </c>
      <c r="P1407" s="55">
        <v>48811</v>
      </c>
      <c r="Q1407" s="55" t="s">
        <v>37</v>
      </c>
      <c r="R1407" s="55" t="s">
        <v>38</v>
      </c>
      <c r="S1407" s="55"/>
      <c r="T1407" s="55"/>
      <c r="U1407" s="55" t="s">
        <v>38</v>
      </c>
      <c r="V1407" s="55">
        <v>41.104300000000002</v>
      </c>
      <c r="W1407" s="55">
        <v>-74.164000000000001</v>
      </c>
      <c r="X1407" s="55" t="s">
        <v>39</v>
      </c>
      <c r="Y1407" s="55" t="s">
        <v>140</v>
      </c>
      <c r="Z1407" s="55" t="s">
        <v>34</v>
      </c>
      <c r="AA1407" s="55">
        <v>0</v>
      </c>
      <c r="AB1407" s="55" t="s">
        <v>41</v>
      </c>
      <c r="AC1407" s="55">
        <v>8</v>
      </c>
      <c r="AD1407" s="55"/>
      <c r="AE1407" s="55" t="s">
        <v>51</v>
      </c>
      <c r="AF1407" s="55" t="s">
        <v>52</v>
      </c>
      <c r="AG1407" s="55">
        <v>5.3417999999999998E-3</v>
      </c>
      <c r="AH1407" s="57" t="s">
        <v>44</v>
      </c>
    </row>
    <row r="1408" spans="1:34" x14ac:dyDescent="0.25">
      <c r="A1408" s="54">
        <v>12395611</v>
      </c>
      <c r="B1408" s="55"/>
      <c r="C1408" s="55"/>
      <c r="D1408" s="55">
        <v>61582113</v>
      </c>
      <c r="E1408" s="55"/>
      <c r="F1408" s="55">
        <v>300</v>
      </c>
      <c r="G1408" s="55">
        <v>79694514</v>
      </c>
      <c r="H1408" s="55"/>
      <c r="I1408" s="55">
        <v>2275050011</v>
      </c>
      <c r="J1408" s="55">
        <v>2</v>
      </c>
      <c r="K1408" s="55" t="s">
        <v>34</v>
      </c>
      <c r="L1408" s="55" t="s">
        <v>108</v>
      </c>
      <c r="M1408" s="55">
        <v>34003</v>
      </c>
      <c r="N1408" s="55"/>
      <c r="O1408" s="55" t="s">
        <v>139</v>
      </c>
      <c r="P1408" s="55">
        <v>48811</v>
      </c>
      <c r="Q1408" s="55" t="s">
        <v>37</v>
      </c>
      <c r="R1408" s="55" t="s">
        <v>38</v>
      </c>
      <c r="S1408" s="55"/>
      <c r="T1408" s="55"/>
      <c r="U1408" s="55" t="s">
        <v>38</v>
      </c>
      <c r="V1408" s="55">
        <v>41.104300000000002</v>
      </c>
      <c r="W1408" s="55">
        <v>-74.164000000000001</v>
      </c>
      <c r="X1408" s="55" t="s">
        <v>39</v>
      </c>
      <c r="Y1408" s="55" t="s">
        <v>140</v>
      </c>
      <c r="Z1408" s="55" t="s">
        <v>34</v>
      </c>
      <c r="AA1408" s="55">
        <v>0</v>
      </c>
      <c r="AB1408" s="55" t="s">
        <v>41</v>
      </c>
      <c r="AC1408" s="55">
        <v>8</v>
      </c>
      <c r="AD1408" s="55"/>
      <c r="AE1408" s="55" t="s">
        <v>53</v>
      </c>
      <c r="AF1408" s="55" t="s">
        <v>54</v>
      </c>
      <c r="AG1408" s="55">
        <v>0.108126</v>
      </c>
      <c r="AH1408" s="57" t="s">
        <v>44</v>
      </c>
    </row>
    <row r="1409" spans="1:34" x14ac:dyDescent="0.25">
      <c r="A1409" s="54">
        <v>12395611</v>
      </c>
      <c r="B1409" s="55"/>
      <c r="C1409" s="55"/>
      <c r="D1409" s="55">
        <v>61582113</v>
      </c>
      <c r="E1409" s="55"/>
      <c r="F1409" s="55">
        <v>300</v>
      </c>
      <c r="G1409" s="55">
        <v>79694614</v>
      </c>
      <c r="H1409" s="55"/>
      <c r="I1409" s="55">
        <v>2275050012</v>
      </c>
      <c r="J1409" s="55">
        <v>2</v>
      </c>
      <c r="K1409" s="55" t="s">
        <v>34</v>
      </c>
      <c r="L1409" s="55" t="s">
        <v>108</v>
      </c>
      <c r="M1409" s="55">
        <v>34003</v>
      </c>
      <c r="N1409" s="55"/>
      <c r="O1409" s="55" t="s">
        <v>139</v>
      </c>
      <c r="P1409" s="55">
        <v>48811</v>
      </c>
      <c r="Q1409" s="55" t="s">
        <v>37</v>
      </c>
      <c r="R1409" s="55" t="s">
        <v>38</v>
      </c>
      <c r="S1409" s="55"/>
      <c r="T1409" s="55"/>
      <c r="U1409" s="55" t="s">
        <v>38</v>
      </c>
      <c r="V1409" s="55">
        <v>41.104300000000002</v>
      </c>
      <c r="W1409" s="55">
        <v>-74.164000000000001</v>
      </c>
      <c r="X1409" s="55" t="s">
        <v>39</v>
      </c>
      <c r="Y1409" s="55" t="s">
        <v>140</v>
      </c>
      <c r="Z1409" s="55" t="s">
        <v>34</v>
      </c>
      <c r="AA1409" s="55">
        <v>0</v>
      </c>
      <c r="AB1409" s="55" t="s">
        <v>41</v>
      </c>
      <c r="AC1409" s="55">
        <v>8</v>
      </c>
      <c r="AD1409" s="55"/>
      <c r="AE1409" s="55" t="s">
        <v>53</v>
      </c>
      <c r="AF1409" s="55" t="s">
        <v>54</v>
      </c>
      <c r="AG1409" s="55">
        <v>0.15802099999999999</v>
      </c>
      <c r="AH1409" s="57" t="s">
        <v>44</v>
      </c>
    </row>
    <row r="1410" spans="1:34" x14ac:dyDescent="0.25">
      <c r="A1410" s="54">
        <v>12395611</v>
      </c>
      <c r="B1410" s="55"/>
      <c r="C1410" s="55"/>
      <c r="D1410" s="55">
        <v>61582113</v>
      </c>
      <c r="E1410" s="55"/>
      <c r="F1410" s="55">
        <v>300</v>
      </c>
      <c r="G1410" s="55">
        <v>79694514</v>
      </c>
      <c r="H1410" s="55"/>
      <c r="I1410" s="55">
        <v>2275050011</v>
      </c>
      <c r="J1410" s="55">
        <v>2</v>
      </c>
      <c r="K1410" s="55" t="s">
        <v>34</v>
      </c>
      <c r="L1410" s="55" t="s">
        <v>108</v>
      </c>
      <c r="M1410" s="55">
        <v>34003</v>
      </c>
      <c r="N1410" s="55"/>
      <c r="O1410" s="55" t="s">
        <v>139</v>
      </c>
      <c r="P1410" s="55">
        <v>48811</v>
      </c>
      <c r="Q1410" s="55" t="s">
        <v>37</v>
      </c>
      <c r="R1410" s="55" t="s">
        <v>38</v>
      </c>
      <c r="S1410" s="55"/>
      <c r="T1410" s="55"/>
      <c r="U1410" s="55" t="s">
        <v>38</v>
      </c>
      <c r="V1410" s="55">
        <v>41.104300000000002</v>
      </c>
      <c r="W1410" s="55">
        <v>-74.164000000000001</v>
      </c>
      <c r="X1410" s="55" t="s">
        <v>39</v>
      </c>
      <c r="Y1410" s="55" t="s">
        <v>140</v>
      </c>
      <c r="Z1410" s="55" t="s">
        <v>34</v>
      </c>
      <c r="AA1410" s="55">
        <v>0</v>
      </c>
      <c r="AB1410" s="55" t="s">
        <v>41</v>
      </c>
      <c r="AC1410" s="55">
        <v>8</v>
      </c>
      <c r="AD1410" s="55"/>
      <c r="AE1410" s="55">
        <v>7439921</v>
      </c>
      <c r="AF1410" s="55" t="s">
        <v>55</v>
      </c>
      <c r="AG1410" s="55">
        <v>1.3835599999999999E-4</v>
      </c>
      <c r="AH1410" s="57" t="s">
        <v>44</v>
      </c>
    </row>
    <row r="1411" spans="1:34" x14ac:dyDescent="0.25">
      <c r="A1411" s="54">
        <v>11395911</v>
      </c>
      <c r="B1411" s="55"/>
      <c r="C1411" s="55"/>
      <c r="D1411" s="55">
        <v>61749513</v>
      </c>
      <c r="E1411" s="55"/>
      <c r="F1411" s="55">
        <v>300</v>
      </c>
      <c r="G1411" s="55">
        <v>80025114</v>
      </c>
      <c r="H1411" s="55"/>
      <c r="I1411" s="55">
        <v>2275050011</v>
      </c>
      <c r="J1411" s="55">
        <v>2</v>
      </c>
      <c r="K1411" s="55" t="s">
        <v>34</v>
      </c>
      <c r="L1411" s="55" t="s">
        <v>90</v>
      </c>
      <c r="M1411" s="55">
        <v>34005</v>
      </c>
      <c r="N1411" s="55"/>
      <c r="O1411" s="55" t="s">
        <v>141</v>
      </c>
      <c r="P1411" s="55">
        <v>48811</v>
      </c>
      <c r="Q1411" s="55" t="s">
        <v>37</v>
      </c>
      <c r="R1411" s="55" t="s">
        <v>38</v>
      </c>
      <c r="S1411" s="55"/>
      <c r="T1411" s="55"/>
      <c r="U1411" s="55" t="s">
        <v>38</v>
      </c>
      <c r="V1411" s="55">
        <v>39.713299999999997</v>
      </c>
      <c r="W1411" s="55">
        <v>-74.400000000000006</v>
      </c>
      <c r="X1411" s="55" t="s">
        <v>39</v>
      </c>
      <c r="Y1411" s="55" t="s">
        <v>142</v>
      </c>
      <c r="Z1411" s="55" t="s">
        <v>34</v>
      </c>
      <c r="AA1411" s="55">
        <v>0</v>
      </c>
      <c r="AB1411" s="55" t="s">
        <v>41</v>
      </c>
      <c r="AC1411" s="55">
        <v>8</v>
      </c>
      <c r="AD1411" s="55"/>
      <c r="AE1411" s="55" t="s">
        <v>42</v>
      </c>
      <c r="AF1411" s="55" t="s">
        <v>43</v>
      </c>
      <c r="AG1411" s="55">
        <v>7.5236999999999998E-5</v>
      </c>
      <c r="AH1411" s="57" t="s">
        <v>44</v>
      </c>
    </row>
    <row r="1412" spans="1:34" x14ac:dyDescent="0.25">
      <c r="A1412" s="54">
        <v>11395911</v>
      </c>
      <c r="B1412" s="55"/>
      <c r="C1412" s="55"/>
      <c r="D1412" s="55">
        <v>61749513</v>
      </c>
      <c r="E1412" s="55"/>
      <c r="F1412" s="55">
        <v>300</v>
      </c>
      <c r="G1412" s="55">
        <v>80025114</v>
      </c>
      <c r="H1412" s="55"/>
      <c r="I1412" s="55">
        <v>2275050011</v>
      </c>
      <c r="J1412" s="55">
        <v>2</v>
      </c>
      <c r="K1412" s="55" t="s">
        <v>34</v>
      </c>
      <c r="L1412" s="55" t="s">
        <v>90</v>
      </c>
      <c r="M1412" s="55">
        <v>34005</v>
      </c>
      <c r="N1412" s="55"/>
      <c r="O1412" s="55" t="s">
        <v>141</v>
      </c>
      <c r="P1412" s="55">
        <v>48811</v>
      </c>
      <c r="Q1412" s="55" t="s">
        <v>37</v>
      </c>
      <c r="R1412" s="55" t="s">
        <v>38</v>
      </c>
      <c r="S1412" s="55"/>
      <c r="T1412" s="55"/>
      <c r="U1412" s="55" t="s">
        <v>38</v>
      </c>
      <c r="V1412" s="55">
        <v>39.713299999999997</v>
      </c>
      <c r="W1412" s="55">
        <v>-74.400000000000006</v>
      </c>
      <c r="X1412" s="55" t="s">
        <v>39</v>
      </c>
      <c r="Y1412" s="55" t="s">
        <v>142</v>
      </c>
      <c r="Z1412" s="55" t="s">
        <v>34</v>
      </c>
      <c r="AA1412" s="55">
        <v>0</v>
      </c>
      <c r="AB1412" s="55" t="s">
        <v>41</v>
      </c>
      <c r="AC1412" s="55">
        <v>8</v>
      </c>
      <c r="AD1412" s="55"/>
      <c r="AE1412" s="55" t="s">
        <v>45</v>
      </c>
      <c r="AF1412" s="55" t="s">
        <v>46</v>
      </c>
      <c r="AG1412" s="55">
        <v>5.0000000000000004E-6</v>
      </c>
      <c r="AH1412" s="57" t="s">
        <v>44</v>
      </c>
    </row>
    <row r="1413" spans="1:34" x14ac:dyDescent="0.25">
      <c r="A1413" s="54">
        <v>11395911</v>
      </c>
      <c r="B1413" s="55"/>
      <c r="C1413" s="55"/>
      <c r="D1413" s="55">
        <v>61749513</v>
      </c>
      <c r="E1413" s="55"/>
      <c r="F1413" s="55">
        <v>300</v>
      </c>
      <c r="G1413" s="55">
        <v>80025114</v>
      </c>
      <c r="H1413" s="55"/>
      <c r="I1413" s="55">
        <v>2275050011</v>
      </c>
      <c r="J1413" s="55">
        <v>2</v>
      </c>
      <c r="K1413" s="55" t="s">
        <v>34</v>
      </c>
      <c r="L1413" s="55" t="s">
        <v>90</v>
      </c>
      <c r="M1413" s="55">
        <v>34005</v>
      </c>
      <c r="N1413" s="55"/>
      <c r="O1413" s="55" t="s">
        <v>141</v>
      </c>
      <c r="P1413" s="55">
        <v>48811</v>
      </c>
      <c r="Q1413" s="55" t="s">
        <v>37</v>
      </c>
      <c r="R1413" s="55" t="s">
        <v>38</v>
      </c>
      <c r="S1413" s="55"/>
      <c r="T1413" s="55"/>
      <c r="U1413" s="55" t="s">
        <v>38</v>
      </c>
      <c r="V1413" s="55">
        <v>39.713299999999997</v>
      </c>
      <c r="W1413" s="55">
        <v>-74.400000000000006</v>
      </c>
      <c r="X1413" s="55" t="s">
        <v>39</v>
      </c>
      <c r="Y1413" s="55" t="s">
        <v>142</v>
      </c>
      <c r="Z1413" s="55" t="s">
        <v>34</v>
      </c>
      <c r="AA1413" s="55">
        <v>0</v>
      </c>
      <c r="AB1413" s="55" t="s">
        <v>41</v>
      </c>
      <c r="AC1413" s="55">
        <v>8</v>
      </c>
      <c r="AD1413" s="55"/>
      <c r="AE1413" s="55" t="s">
        <v>47</v>
      </c>
      <c r="AF1413" s="55" t="s">
        <v>48</v>
      </c>
      <c r="AG1413" s="55">
        <v>8.1661499999999997E-5</v>
      </c>
      <c r="AH1413" s="57" t="s">
        <v>44</v>
      </c>
    </row>
    <row r="1414" spans="1:34" x14ac:dyDescent="0.25">
      <c r="A1414" s="54">
        <v>11395911</v>
      </c>
      <c r="B1414" s="55"/>
      <c r="C1414" s="55"/>
      <c r="D1414" s="55">
        <v>61749513</v>
      </c>
      <c r="E1414" s="55"/>
      <c r="F1414" s="55">
        <v>300</v>
      </c>
      <c r="G1414" s="55">
        <v>80025114</v>
      </c>
      <c r="H1414" s="55"/>
      <c r="I1414" s="55">
        <v>2275050011</v>
      </c>
      <c r="J1414" s="55">
        <v>2</v>
      </c>
      <c r="K1414" s="55" t="s">
        <v>34</v>
      </c>
      <c r="L1414" s="55" t="s">
        <v>90</v>
      </c>
      <c r="M1414" s="55">
        <v>34005</v>
      </c>
      <c r="N1414" s="55"/>
      <c r="O1414" s="55" t="s">
        <v>141</v>
      </c>
      <c r="P1414" s="55">
        <v>48811</v>
      </c>
      <c r="Q1414" s="55" t="s">
        <v>37</v>
      </c>
      <c r="R1414" s="55" t="s">
        <v>38</v>
      </c>
      <c r="S1414" s="55"/>
      <c r="T1414" s="55"/>
      <c r="U1414" s="55" t="s">
        <v>38</v>
      </c>
      <c r="V1414" s="55">
        <v>39.713299999999997</v>
      </c>
      <c r="W1414" s="55">
        <v>-74.400000000000006</v>
      </c>
      <c r="X1414" s="55" t="s">
        <v>39</v>
      </c>
      <c r="Y1414" s="55" t="s">
        <v>142</v>
      </c>
      <c r="Z1414" s="55" t="s">
        <v>34</v>
      </c>
      <c r="AA1414" s="55">
        <v>0</v>
      </c>
      <c r="AB1414" s="55" t="s">
        <v>41</v>
      </c>
      <c r="AC1414" s="55">
        <v>8</v>
      </c>
      <c r="AD1414" s="55"/>
      <c r="AE1414" s="55" t="s">
        <v>49</v>
      </c>
      <c r="AF1414" s="55" t="s">
        <v>50</v>
      </c>
      <c r="AG1414" s="55">
        <v>1.1835E-4</v>
      </c>
      <c r="AH1414" s="57" t="s">
        <v>44</v>
      </c>
    </row>
    <row r="1415" spans="1:34" x14ac:dyDescent="0.25">
      <c r="A1415" s="54">
        <v>11395911</v>
      </c>
      <c r="B1415" s="55"/>
      <c r="C1415" s="55"/>
      <c r="D1415" s="55">
        <v>61749513</v>
      </c>
      <c r="E1415" s="55"/>
      <c r="F1415" s="55">
        <v>300</v>
      </c>
      <c r="G1415" s="55">
        <v>80025114</v>
      </c>
      <c r="H1415" s="55"/>
      <c r="I1415" s="55">
        <v>2275050011</v>
      </c>
      <c r="J1415" s="55">
        <v>2</v>
      </c>
      <c r="K1415" s="55" t="s">
        <v>34</v>
      </c>
      <c r="L1415" s="55" t="s">
        <v>90</v>
      </c>
      <c r="M1415" s="55">
        <v>34005</v>
      </c>
      <c r="N1415" s="55"/>
      <c r="O1415" s="55" t="s">
        <v>141</v>
      </c>
      <c r="P1415" s="55">
        <v>48811</v>
      </c>
      <c r="Q1415" s="55" t="s">
        <v>37</v>
      </c>
      <c r="R1415" s="55" t="s">
        <v>38</v>
      </c>
      <c r="S1415" s="55"/>
      <c r="T1415" s="55"/>
      <c r="U1415" s="55" t="s">
        <v>38</v>
      </c>
      <c r="V1415" s="55">
        <v>39.713299999999997</v>
      </c>
      <c r="W1415" s="55">
        <v>-74.400000000000006</v>
      </c>
      <c r="X1415" s="55" t="s">
        <v>39</v>
      </c>
      <c r="Y1415" s="55" t="s">
        <v>142</v>
      </c>
      <c r="Z1415" s="55" t="s">
        <v>34</v>
      </c>
      <c r="AA1415" s="55">
        <v>0</v>
      </c>
      <c r="AB1415" s="55" t="s">
        <v>41</v>
      </c>
      <c r="AC1415" s="55">
        <v>8</v>
      </c>
      <c r="AD1415" s="55"/>
      <c r="AE1415" s="55" t="s">
        <v>51</v>
      </c>
      <c r="AF1415" s="55" t="s">
        <v>52</v>
      </c>
      <c r="AG1415" s="55">
        <v>3.2499999999999997E-5</v>
      </c>
      <c r="AH1415" s="57" t="s">
        <v>44</v>
      </c>
    </row>
    <row r="1416" spans="1:34" x14ac:dyDescent="0.25">
      <c r="A1416" s="54">
        <v>11395911</v>
      </c>
      <c r="B1416" s="55"/>
      <c r="C1416" s="55"/>
      <c r="D1416" s="55">
        <v>61749513</v>
      </c>
      <c r="E1416" s="55"/>
      <c r="F1416" s="55">
        <v>300</v>
      </c>
      <c r="G1416" s="55">
        <v>80025114</v>
      </c>
      <c r="H1416" s="55"/>
      <c r="I1416" s="55">
        <v>2275050011</v>
      </c>
      <c r="J1416" s="55">
        <v>2</v>
      </c>
      <c r="K1416" s="55" t="s">
        <v>34</v>
      </c>
      <c r="L1416" s="55" t="s">
        <v>90</v>
      </c>
      <c r="M1416" s="55">
        <v>34005</v>
      </c>
      <c r="N1416" s="55"/>
      <c r="O1416" s="55" t="s">
        <v>141</v>
      </c>
      <c r="P1416" s="55">
        <v>48811</v>
      </c>
      <c r="Q1416" s="55" t="s">
        <v>37</v>
      </c>
      <c r="R1416" s="55" t="s">
        <v>38</v>
      </c>
      <c r="S1416" s="55"/>
      <c r="T1416" s="55"/>
      <c r="U1416" s="55" t="s">
        <v>38</v>
      </c>
      <c r="V1416" s="55">
        <v>39.713299999999997</v>
      </c>
      <c r="W1416" s="55">
        <v>-74.400000000000006</v>
      </c>
      <c r="X1416" s="55" t="s">
        <v>39</v>
      </c>
      <c r="Y1416" s="55" t="s">
        <v>142</v>
      </c>
      <c r="Z1416" s="55" t="s">
        <v>34</v>
      </c>
      <c r="AA1416" s="55">
        <v>0</v>
      </c>
      <c r="AB1416" s="55" t="s">
        <v>41</v>
      </c>
      <c r="AC1416" s="55">
        <v>8</v>
      </c>
      <c r="AD1416" s="55"/>
      <c r="AE1416" s="55" t="s">
        <v>53</v>
      </c>
      <c r="AF1416" s="55" t="s">
        <v>54</v>
      </c>
      <c r="AG1416" s="55">
        <v>6.0070000000000002E-3</v>
      </c>
      <c r="AH1416" s="57" t="s">
        <v>44</v>
      </c>
    </row>
    <row r="1417" spans="1:34" x14ac:dyDescent="0.25">
      <c r="A1417" s="54">
        <v>11395911</v>
      </c>
      <c r="B1417" s="55"/>
      <c r="C1417" s="55"/>
      <c r="D1417" s="55">
        <v>61749513</v>
      </c>
      <c r="E1417" s="55"/>
      <c r="F1417" s="55">
        <v>300</v>
      </c>
      <c r="G1417" s="55">
        <v>80025114</v>
      </c>
      <c r="H1417" s="55"/>
      <c r="I1417" s="55">
        <v>2275050011</v>
      </c>
      <c r="J1417" s="55">
        <v>2</v>
      </c>
      <c r="K1417" s="55" t="s">
        <v>34</v>
      </c>
      <c r="L1417" s="55" t="s">
        <v>90</v>
      </c>
      <c r="M1417" s="55">
        <v>34005</v>
      </c>
      <c r="N1417" s="55"/>
      <c r="O1417" s="55" t="s">
        <v>141</v>
      </c>
      <c r="P1417" s="55">
        <v>48811</v>
      </c>
      <c r="Q1417" s="55" t="s">
        <v>37</v>
      </c>
      <c r="R1417" s="55" t="s">
        <v>38</v>
      </c>
      <c r="S1417" s="55"/>
      <c r="T1417" s="55"/>
      <c r="U1417" s="55" t="s">
        <v>38</v>
      </c>
      <c r="V1417" s="55">
        <v>39.713299999999997</v>
      </c>
      <c r="W1417" s="55">
        <v>-74.400000000000006</v>
      </c>
      <c r="X1417" s="55" t="s">
        <v>39</v>
      </c>
      <c r="Y1417" s="55" t="s">
        <v>142</v>
      </c>
      <c r="Z1417" s="55" t="s">
        <v>34</v>
      </c>
      <c r="AA1417" s="55">
        <v>0</v>
      </c>
      <c r="AB1417" s="55" t="s">
        <v>41</v>
      </c>
      <c r="AC1417" s="55">
        <v>8</v>
      </c>
      <c r="AD1417" s="55"/>
      <c r="AE1417" s="55">
        <v>7439921</v>
      </c>
      <c r="AF1417" s="55" t="s">
        <v>55</v>
      </c>
      <c r="AG1417" s="55">
        <v>7.6864600000000006E-6</v>
      </c>
      <c r="AH1417" s="57" t="s">
        <v>44</v>
      </c>
    </row>
    <row r="1418" spans="1:34" x14ac:dyDescent="0.25">
      <c r="A1418" s="54">
        <v>12395711</v>
      </c>
      <c r="B1418" s="55"/>
      <c r="C1418" s="55"/>
      <c r="D1418" s="55">
        <v>61582413</v>
      </c>
      <c r="E1418" s="55"/>
      <c r="F1418" s="55">
        <v>300</v>
      </c>
      <c r="G1418" s="55">
        <v>79695214</v>
      </c>
      <c r="H1418" s="55"/>
      <c r="I1418" s="55">
        <v>2275050012</v>
      </c>
      <c r="J1418" s="55">
        <v>2</v>
      </c>
      <c r="K1418" s="55" t="s">
        <v>34</v>
      </c>
      <c r="L1418" s="55" t="s">
        <v>90</v>
      </c>
      <c r="M1418" s="55">
        <v>34005</v>
      </c>
      <c r="N1418" s="55"/>
      <c r="O1418" s="55" t="s">
        <v>143</v>
      </c>
      <c r="P1418" s="55">
        <v>48811</v>
      </c>
      <c r="Q1418" s="55" t="s">
        <v>37</v>
      </c>
      <c r="R1418" s="55" t="s">
        <v>38</v>
      </c>
      <c r="S1418" s="55"/>
      <c r="T1418" s="55"/>
      <c r="U1418" s="55" t="s">
        <v>38</v>
      </c>
      <c r="V1418" s="55">
        <v>39.891500000000001</v>
      </c>
      <c r="W1418" s="55">
        <v>-74.811300000000003</v>
      </c>
      <c r="X1418" s="55" t="s">
        <v>39</v>
      </c>
      <c r="Y1418" s="55" t="s">
        <v>92</v>
      </c>
      <c r="Z1418" s="55" t="s">
        <v>34</v>
      </c>
      <c r="AA1418" s="55">
        <v>0</v>
      </c>
      <c r="AB1418" s="55" t="s">
        <v>41</v>
      </c>
      <c r="AC1418" s="55">
        <v>8</v>
      </c>
      <c r="AD1418" s="55"/>
      <c r="AE1418" s="55" t="s">
        <v>42</v>
      </c>
      <c r="AF1418" s="55" t="s">
        <v>43</v>
      </c>
      <c r="AG1418" s="55">
        <v>1.1376499999999999E-2</v>
      </c>
      <c r="AH1418" s="57" t="s">
        <v>44</v>
      </c>
    </row>
    <row r="1419" spans="1:34" x14ac:dyDescent="0.25">
      <c r="A1419" s="54">
        <v>12395711</v>
      </c>
      <c r="B1419" s="55"/>
      <c r="C1419" s="55"/>
      <c r="D1419" s="55">
        <v>61582413</v>
      </c>
      <c r="E1419" s="55"/>
      <c r="F1419" s="55">
        <v>300</v>
      </c>
      <c r="G1419" s="55">
        <v>79695114</v>
      </c>
      <c r="H1419" s="55"/>
      <c r="I1419" s="55">
        <v>2275050011</v>
      </c>
      <c r="J1419" s="55">
        <v>2</v>
      </c>
      <c r="K1419" s="55" t="s">
        <v>34</v>
      </c>
      <c r="L1419" s="55" t="s">
        <v>90</v>
      </c>
      <c r="M1419" s="55">
        <v>34005</v>
      </c>
      <c r="N1419" s="55"/>
      <c r="O1419" s="55" t="s">
        <v>143</v>
      </c>
      <c r="P1419" s="55">
        <v>48811</v>
      </c>
      <c r="Q1419" s="55" t="s">
        <v>37</v>
      </c>
      <c r="R1419" s="55" t="s">
        <v>38</v>
      </c>
      <c r="S1419" s="55"/>
      <c r="T1419" s="55"/>
      <c r="U1419" s="55" t="s">
        <v>38</v>
      </c>
      <c r="V1419" s="55">
        <v>39.891500000000001</v>
      </c>
      <c r="W1419" s="55">
        <v>-74.811300000000003</v>
      </c>
      <c r="X1419" s="55" t="s">
        <v>39</v>
      </c>
      <c r="Y1419" s="55" t="s">
        <v>92</v>
      </c>
      <c r="Z1419" s="55" t="s">
        <v>34</v>
      </c>
      <c r="AA1419" s="55">
        <v>0</v>
      </c>
      <c r="AB1419" s="55" t="s">
        <v>41</v>
      </c>
      <c r="AC1419" s="55">
        <v>8</v>
      </c>
      <c r="AD1419" s="55"/>
      <c r="AE1419" s="55" t="s">
        <v>42</v>
      </c>
      <c r="AF1419" s="55" t="s">
        <v>43</v>
      </c>
      <c r="AG1419" s="55">
        <v>1.3542700000000001E-3</v>
      </c>
      <c r="AH1419" s="57" t="s">
        <v>44</v>
      </c>
    </row>
    <row r="1420" spans="1:34" x14ac:dyDescent="0.25">
      <c r="A1420" s="54">
        <v>12395711</v>
      </c>
      <c r="B1420" s="55"/>
      <c r="C1420" s="55"/>
      <c r="D1420" s="55">
        <v>61582413</v>
      </c>
      <c r="E1420" s="55"/>
      <c r="F1420" s="55">
        <v>300</v>
      </c>
      <c r="G1420" s="55">
        <v>79695214</v>
      </c>
      <c r="H1420" s="55"/>
      <c r="I1420" s="55">
        <v>2275050012</v>
      </c>
      <c r="J1420" s="55">
        <v>2</v>
      </c>
      <c r="K1420" s="55" t="s">
        <v>34</v>
      </c>
      <c r="L1420" s="55" t="s">
        <v>90</v>
      </c>
      <c r="M1420" s="55">
        <v>34005</v>
      </c>
      <c r="N1420" s="55"/>
      <c r="O1420" s="55" t="s">
        <v>143</v>
      </c>
      <c r="P1420" s="55">
        <v>48811</v>
      </c>
      <c r="Q1420" s="55" t="s">
        <v>37</v>
      </c>
      <c r="R1420" s="55" t="s">
        <v>38</v>
      </c>
      <c r="S1420" s="55"/>
      <c r="T1420" s="55"/>
      <c r="U1420" s="55" t="s">
        <v>38</v>
      </c>
      <c r="V1420" s="55">
        <v>39.891500000000001</v>
      </c>
      <c r="W1420" s="55">
        <v>-74.811300000000003</v>
      </c>
      <c r="X1420" s="55" t="s">
        <v>39</v>
      </c>
      <c r="Y1420" s="55" t="s">
        <v>92</v>
      </c>
      <c r="Z1420" s="55" t="s">
        <v>34</v>
      </c>
      <c r="AA1420" s="55">
        <v>0</v>
      </c>
      <c r="AB1420" s="55" t="s">
        <v>41</v>
      </c>
      <c r="AC1420" s="55">
        <v>8</v>
      </c>
      <c r="AD1420" s="55"/>
      <c r="AE1420" s="55" t="s">
        <v>45</v>
      </c>
      <c r="AF1420" s="55" t="s">
        <v>46</v>
      </c>
      <c r="AG1420" s="55">
        <v>1.2140199999999999E-3</v>
      </c>
      <c r="AH1420" s="57" t="s">
        <v>44</v>
      </c>
    </row>
    <row r="1421" spans="1:34" x14ac:dyDescent="0.25">
      <c r="A1421" s="54">
        <v>12395711</v>
      </c>
      <c r="B1421" s="55"/>
      <c r="C1421" s="55"/>
      <c r="D1421" s="55">
        <v>61582413</v>
      </c>
      <c r="E1421" s="55"/>
      <c r="F1421" s="55">
        <v>300</v>
      </c>
      <c r="G1421" s="55">
        <v>79695114</v>
      </c>
      <c r="H1421" s="55"/>
      <c r="I1421" s="55">
        <v>2275050011</v>
      </c>
      <c r="J1421" s="55">
        <v>2</v>
      </c>
      <c r="K1421" s="55" t="s">
        <v>34</v>
      </c>
      <c r="L1421" s="55" t="s">
        <v>90</v>
      </c>
      <c r="M1421" s="55">
        <v>34005</v>
      </c>
      <c r="N1421" s="55"/>
      <c r="O1421" s="55" t="s">
        <v>143</v>
      </c>
      <c r="P1421" s="55">
        <v>48811</v>
      </c>
      <c r="Q1421" s="55" t="s">
        <v>37</v>
      </c>
      <c r="R1421" s="55" t="s">
        <v>38</v>
      </c>
      <c r="S1421" s="55"/>
      <c r="T1421" s="55"/>
      <c r="U1421" s="55" t="s">
        <v>38</v>
      </c>
      <c r="V1421" s="55">
        <v>39.891500000000001</v>
      </c>
      <c r="W1421" s="55">
        <v>-74.811300000000003</v>
      </c>
      <c r="X1421" s="55" t="s">
        <v>39</v>
      </c>
      <c r="Y1421" s="55" t="s">
        <v>92</v>
      </c>
      <c r="Z1421" s="55" t="s">
        <v>34</v>
      </c>
      <c r="AA1421" s="55">
        <v>0</v>
      </c>
      <c r="AB1421" s="55" t="s">
        <v>41</v>
      </c>
      <c r="AC1421" s="55">
        <v>8</v>
      </c>
      <c r="AD1421" s="55"/>
      <c r="AE1421" s="55" t="s">
        <v>45</v>
      </c>
      <c r="AF1421" s="55" t="s">
        <v>46</v>
      </c>
      <c r="AG1421" s="55">
        <v>9.0000000000000006E-5</v>
      </c>
      <c r="AH1421" s="57" t="s">
        <v>44</v>
      </c>
    </row>
    <row r="1422" spans="1:34" x14ac:dyDescent="0.25">
      <c r="A1422" s="54">
        <v>12395711</v>
      </c>
      <c r="B1422" s="55"/>
      <c r="C1422" s="55"/>
      <c r="D1422" s="55">
        <v>61582413</v>
      </c>
      <c r="E1422" s="55"/>
      <c r="F1422" s="55">
        <v>300</v>
      </c>
      <c r="G1422" s="55">
        <v>79695214</v>
      </c>
      <c r="H1422" s="55"/>
      <c r="I1422" s="55">
        <v>2275050012</v>
      </c>
      <c r="J1422" s="55">
        <v>2</v>
      </c>
      <c r="K1422" s="55" t="s">
        <v>34</v>
      </c>
      <c r="L1422" s="55" t="s">
        <v>90</v>
      </c>
      <c r="M1422" s="55">
        <v>34005</v>
      </c>
      <c r="N1422" s="55"/>
      <c r="O1422" s="55" t="s">
        <v>143</v>
      </c>
      <c r="P1422" s="55">
        <v>48811</v>
      </c>
      <c r="Q1422" s="55" t="s">
        <v>37</v>
      </c>
      <c r="R1422" s="55" t="s">
        <v>38</v>
      </c>
      <c r="S1422" s="55"/>
      <c r="T1422" s="55"/>
      <c r="U1422" s="55" t="s">
        <v>38</v>
      </c>
      <c r="V1422" s="55">
        <v>39.891500000000001</v>
      </c>
      <c r="W1422" s="55">
        <v>-74.811300000000003</v>
      </c>
      <c r="X1422" s="55" t="s">
        <v>39</v>
      </c>
      <c r="Y1422" s="55" t="s">
        <v>92</v>
      </c>
      <c r="Z1422" s="55" t="s">
        <v>34</v>
      </c>
      <c r="AA1422" s="55">
        <v>0</v>
      </c>
      <c r="AB1422" s="55" t="s">
        <v>41</v>
      </c>
      <c r="AC1422" s="55">
        <v>8</v>
      </c>
      <c r="AD1422" s="55"/>
      <c r="AE1422" s="55" t="s">
        <v>47</v>
      </c>
      <c r="AF1422" s="55" t="s">
        <v>48</v>
      </c>
      <c r="AG1422" s="55">
        <v>3.8118200000000001E-3</v>
      </c>
      <c r="AH1422" s="57" t="s">
        <v>44</v>
      </c>
    </row>
    <row r="1423" spans="1:34" x14ac:dyDescent="0.25">
      <c r="A1423" s="54">
        <v>12395711</v>
      </c>
      <c r="B1423" s="55"/>
      <c r="C1423" s="55"/>
      <c r="D1423" s="55">
        <v>61582413</v>
      </c>
      <c r="E1423" s="55"/>
      <c r="F1423" s="55">
        <v>300</v>
      </c>
      <c r="G1423" s="55">
        <v>79695114</v>
      </c>
      <c r="H1423" s="55"/>
      <c r="I1423" s="55">
        <v>2275050011</v>
      </c>
      <c r="J1423" s="55">
        <v>2</v>
      </c>
      <c r="K1423" s="55" t="s">
        <v>34</v>
      </c>
      <c r="L1423" s="55" t="s">
        <v>90</v>
      </c>
      <c r="M1423" s="55">
        <v>34005</v>
      </c>
      <c r="N1423" s="55"/>
      <c r="O1423" s="55" t="s">
        <v>143</v>
      </c>
      <c r="P1423" s="55">
        <v>48811</v>
      </c>
      <c r="Q1423" s="55" t="s">
        <v>37</v>
      </c>
      <c r="R1423" s="55" t="s">
        <v>38</v>
      </c>
      <c r="S1423" s="55"/>
      <c r="T1423" s="55"/>
      <c r="U1423" s="55" t="s">
        <v>38</v>
      </c>
      <c r="V1423" s="55">
        <v>39.891500000000001</v>
      </c>
      <c r="W1423" s="55">
        <v>-74.811300000000003</v>
      </c>
      <c r="X1423" s="55" t="s">
        <v>39</v>
      </c>
      <c r="Y1423" s="55" t="s">
        <v>92</v>
      </c>
      <c r="Z1423" s="55" t="s">
        <v>34</v>
      </c>
      <c r="AA1423" s="55">
        <v>0</v>
      </c>
      <c r="AB1423" s="55" t="s">
        <v>41</v>
      </c>
      <c r="AC1423" s="55">
        <v>8</v>
      </c>
      <c r="AD1423" s="55"/>
      <c r="AE1423" s="55" t="s">
        <v>47</v>
      </c>
      <c r="AF1423" s="55" t="s">
        <v>48</v>
      </c>
      <c r="AG1423" s="55">
        <v>1.4699100000000001E-3</v>
      </c>
      <c r="AH1423" s="57" t="s">
        <v>44</v>
      </c>
    </row>
    <row r="1424" spans="1:34" x14ac:dyDescent="0.25">
      <c r="A1424" s="54">
        <v>12395711</v>
      </c>
      <c r="B1424" s="55"/>
      <c r="C1424" s="55"/>
      <c r="D1424" s="55">
        <v>61582413</v>
      </c>
      <c r="E1424" s="55"/>
      <c r="F1424" s="55">
        <v>300</v>
      </c>
      <c r="G1424" s="55">
        <v>79695114</v>
      </c>
      <c r="H1424" s="55"/>
      <c r="I1424" s="55">
        <v>2275050011</v>
      </c>
      <c r="J1424" s="55">
        <v>2</v>
      </c>
      <c r="K1424" s="55" t="s">
        <v>34</v>
      </c>
      <c r="L1424" s="55" t="s">
        <v>90</v>
      </c>
      <c r="M1424" s="55">
        <v>34005</v>
      </c>
      <c r="N1424" s="55"/>
      <c r="O1424" s="55" t="s">
        <v>143</v>
      </c>
      <c r="P1424" s="55">
        <v>48811</v>
      </c>
      <c r="Q1424" s="55" t="s">
        <v>37</v>
      </c>
      <c r="R1424" s="55" t="s">
        <v>38</v>
      </c>
      <c r="S1424" s="55"/>
      <c r="T1424" s="55"/>
      <c r="U1424" s="55" t="s">
        <v>38</v>
      </c>
      <c r="V1424" s="55">
        <v>39.891500000000001</v>
      </c>
      <c r="W1424" s="55">
        <v>-74.811300000000003</v>
      </c>
      <c r="X1424" s="55" t="s">
        <v>39</v>
      </c>
      <c r="Y1424" s="55" t="s">
        <v>92</v>
      </c>
      <c r="Z1424" s="55" t="s">
        <v>34</v>
      </c>
      <c r="AA1424" s="55">
        <v>0</v>
      </c>
      <c r="AB1424" s="55" t="s">
        <v>41</v>
      </c>
      <c r="AC1424" s="55">
        <v>8</v>
      </c>
      <c r="AD1424" s="55"/>
      <c r="AE1424" s="55" t="s">
        <v>49</v>
      </c>
      <c r="AF1424" s="55" t="s">
        <v>50</v>
      </c>
      <c r="AG1424" s="55">
        <v>2.1302999999999999E-3</v>
      </c>
      <c r="AH1424" s="57" t="s">
        <v>44</v>
      </c>
    </row>
    <row r="1425" spans="1:34" x14ac:dyDescent="0.25">
      <c r="A1425" s="54">
        <v>12395711</v>
      </c>
      <c r="B1425" s="55"/>
      <c r="C1425" s="55"/>
      <c r="D1425" s="55">
        <v>61582413</v>
      </c>
      <c r="E1425" s="55"/>
      <c r="F1425" s="55">
        <v>300</v>
      </c>
      <c r="G1425" s="55">
        <v>79695214</v>
      </c>
      <c r="H1425" s="55"/>
      <c r="I1425" s="55">
        <v>2275050012</v>
      </c>
      <c r="J1425" s="55">
        <v>2</v>
      </c>
      <c r="K1425" s="55" t="s">
        <v>34</v>
      </c>
      <c r="L1425" s="55" t="s">
        <v>90</v>
      </c>
      <c r="M1425" s="55">
        <v>34005</v>
      </c>
      <c r="N1425" s="55"/>
      <c r="O1425" s="55" t="s">
        <v>143</v>
      </c>
      <c r="P1425" s="55">
        <v>48811</v>
      </c>
      <c r="Q1425" s="55" t="s">
        <v>37</v>
      </c>
      <c r="R1425" s="55" t="s">
        <v>38</v>
      </c>
      <c r="S1425" s="55"/>
      <c r="T1425" s="55"/>
      <c r="U1425" s="55" t="s">
        <v>38</v>
      </c>
      <c r="V1425" s="55">
        <v>39.891500000000001</v>
      </c>
      <c r="W1425" s="55">
        <v>-74.811300000000003</v>
      </c>
      <c r="X1425" s="55" t="s">
        <v>39</v>
      </c>
      <c r="Y1425" s="55" t="s">
        <v>92</v>
      </c>
      <c r="Z1425" s="55" t="s">
        <v>34</v>
      </c>
      <c r="AA1425" s="55">
        <v>0</v>
      </c>
      <c r="AB1425" s="55" t="s">
        <v>41</v>
      </c>
      <c r="AC1425" s="55">
        <v>8</v>
      </c>
      <c r="AD1425" s="55"/>
      <c r="AE1425" s="55" t="s">
        <v>49</v>
      </c>
      <c r="AF1425" s="55" t="s">
        <v>50</v>
      </c>
      <c r="AG1425" s="55">
        <v>3.9055499999999998E-3</v>
      </c>
      <c r="AH1425" s="57" t="s">
        <v>44</v>
      </c>
    </row>
    <row r="1426" spans="1:34" x14ac:dyDescent="0.25">
      <c r="A1426" s="54">
        <v>12395711</v>
      </c>
      <c r="B1426" s="55"/>
      <c r="C1426" s="55"/>
      <c r="D1426" s="55">
        <v>61582413</v>
      </c>
      <c r="E1426" s="55"/>
      <c r="F1426" s="55">
        <v>300</v>
      </c>
      <c r="G1426" s="55">
        <v>79695214</v>
      </c>
      <c r="H1426" s="55"/>
      <c r="I1426" s="55">
        <v>2275050012</v>
      </c>
      <c r="J1426" s="55">
        <v>2</v>
      </c>
      <c r="K1426" s="55" t="s">
        <v>34</v>
      </c>
      <c r="L1426" s="55" t="s">
        <v>90</v>
      </c>
      <c r="M1426" s="55">
        <v>34005</v>
      </c>
      <c r="N1426" s="55"/>
      <c r="O1426" s="55" t="s">
        <v>143</v>
      </c>
      <c r="P1426" s="55">
        <v>48811</v>
      </c>
      <c r="Q1426" s="55" t="s">
        <v>37</v>
      </c>
      <c r="R1426" s="55" t="s">
        <v>38</v>
      </c>
      <c r="S1426" s="55"/>
      <c r="T1426" s="55"/>
      <c r="U1426" s="55" t="s">
        <v>38</v>
      </c>
      <c r="V1426" s="55">
        <v>39.891500000000001</v>
      </c>
      <c r="W1426" s="55">
        <v>-74.811300000000003</v>
      </c>
      <c r="X1426" s="55" t="s">
        <v>39</v>
      </c>
      <c r="Y1426" s="55" t="s">
        <v>92</v>
      </c>
      <c r="Z1426" s="55" t="s">
        <v>34</v>
      </c>
      <c r="AA1426" s="55">
        <v>0</v>
      </c>
      <c r="AB1426" s="55" t="s">
        <v>41</v>
      </c>
      <c r="AC1426" s="55">
        <v>8</v>
      </c>
      <c r="AD1426" s="55"/>
      <c r="AE1426" s="55" t="s">
        <v>51</v>
      </c>
      <c r="AF1426" s="55" t="s">
        <v>52</v>
      </c>
      <c r="AG1426" s="55">
        <v>5.3417999999999998E-3</v>
      </c>
      <c r="AH1426" s="57" t="s">
        <v>44</v>
      </c>
    </row>
    <row r="1427" spans="1:34" x14ac:dyDescent="0.25">
      <c r="A1427" s="54">
        <v>12395711</v>
      </c>
      <c r="B1427" s="55"/>
      <c r="C1427" s="55"/>
      <c r="D1427" s="55">
        <v>61582413</v>
      </c>
      <c r="E1427" s="55"/>
      <c r="F1427" s="55">
        <v>300</v>
      </c>
      <c r="G1427" s="55">
        <v>79695114</v>
      </c>
      <c r="H1427" s="55"/>
      <c r="I1427" s="55">
        <v>2275050011</v>
      </c>
      <c r="J1427" s="55">
        <v>2</v>
      </c>
      <c r="K1427" s="55" t="s">
        <v>34</v>
      </c>
      <c r="L1427" s="55" t="s">
        <v>90</v>
      </c>
      <c r="M1427" s="55">
        <v>34005</v>
      </c>
      <c r="N1427" s="55"/>
      <c r="O1427" s="55" t="s">
        <v>143</v>
      </c>
      <c r="P1427" s="55">
        <v>48811</v>
      </c>
      <c r="Q1427" s="55" t="s">
        <v>37</v>
      </c>
      <c r="R1427" s="55" t="s">
        <v>38</v>
      </c>
      <c r="S1427" s="55"/>
      <c r="T1427" s="55"/>
      <c r="U1427" s="55" t="s">
        <v>38</v>
      </c>
      <c r="V1427" s="55">
        <v>39.891500000000001</v>
      </c>
      <c r="W1427" s="55">
        <v>-74.811300000000003</v>
      </c>
      <c r="X1427" s="55" t="s">
        <v>39</v>
      </c>
      <c r="Y1427" s="55" t="s">
        <v>92</v>
      </c>
      <c r="Z1427" s="55" t="s">
        <v>34</v>
      </c>
      <c r="AA1427" s="55">
        <v>0</v>
      </c>
      <c r="AB1427" s="55" t="s">
        <v>41</v>
      </c>
      <c r="AC1427" s="55">
        <v>8</v>
      </c>
      <c r="AD1427" s="55"/>
      <c r="AE1427" s="55" t="s">
        <v>51</v>
      </c>
      <c r="AF1427" s="55" t="s">
        <v>52</v>
      </c>
      <c r="AG1427" s="55">
        <v>5.8500000000000002E-4</v>
      </c>
      <c r="AH1427" s="57" t="s">
        <v>44</v>
      </c>
    </row>
    <row r="1428" spans="1:34" x14ac:dyDescent="0.25">
      <c r="A1428" s="54">
        <v>12395711</v>
      </c>
      <c r="B1428" s="55"/>
      <c r="C1428" s="55"/>
      <c r="D1428" s="55">
        <v>61582413</v>
      </c>
      <c r="E1428" s="55"/>
      <c r="F1428" s="55">
        <v>300</v>
      </c>
      <c r="G1428" s="55">
        <v>79695114</v>
      </c>
      <c r="H1428" s="55"/>
      <c r="I1428" s="55">
        <v>2275050011</v>
      </c>
      <c r="J1428" s="55">
        <v>2</v>
      </c>
      <c r="K1428" s="55" t="s">
        <v>34</v>
      </c>
      <c r="L1428" s="55" t="s">
        <v>90</v>
      </c>
      <c r="M1428" s="55">
        <v>34005</v>
      </c>
      <c r="N1428" s="55"/>
      <c r="O1428" s="55" t="s">
        <v>143</v>
      </c>
      <c r="P1428" s="55">
        <v>48811</v>
      </c>
      <c r="Q1428" s="55" t="s">
        <v>37</v>
      </c>
      <c r="R1428" s="55" t="s">
        <v>38</v>
      </c>
      <c r="S1428" s="55"/>
      <c r="T1428" s="55"/>
      <c r="U1428" s="55" t="s">
        <v>38</v>
      </c>
      <c r="V1428" s="55">
        <v>39.891500000000001</v>
      </c>
      <c r="W1428" s="55">
        <v>-74.811300000000003</v>
      </c>
      <c r="X1428" s="55" t="s">
        <v>39</v>
      </c>
      <c r="Y1428" s="55" t="s">
        <v>92</v>
      </c>
      <c r="Z1428" s="55" t="s">
        <v>34</v>
      </c>
      <c r="AA1428" s="55">
        <v>0</v>
      </c>
      <c r="AB1428" s="55" t="s">
        <v>41</v>
      </c>
      <c r="AC1428" s="55">
        <v>8</v>
      </c>
      <c r="AD1428" s="55"/>
      <c r="AE1428" s="55" t="s">
        <v>53</v>
      </c>
      <c r="AF1428" s="55" t="s">
        <v>54</v>
      </c>
      <c r="AG1428" s="55">
        <v>0.108126</v>
      </c>
      <c r="AH1428" s="57" t="s">
        <v>44</v>
      </c>
    </row>
    <row r="1429" spans="1:34" x14ac:dyDescent="0.25">
      <c r="A1429" s="54">
        <v>12395711</v>
      </c>
      <c r="B1429" s="55"/>
      <c r="C1429" s="55"/>
      <c r="D1429" s="55">
        <v>61582413</v>
      </c>
      <c r="E1429" s="55"/>
      <c r="F1429" s="55">
        <v>300</v>
      </c>
      <c r="G1429" s="55">
        <v>79695214</v>
      </c>
      <c r="H1429" s="55"/>
      <c r="I1429" s="55">
        <v>2275050012</v>
      </c>
      <c r="J1429" s="55">
        <v>2</v>
      </c>
      <c r="K1429" s="55" t="s">
        <v>34</v>
      </c>
      <c r="L1429" s="55" t="s">
        <v>90</v>
      </c>
      <c r="M1429" s="55">
        <v>34005</v>
      </c>
      <c r="N1429" s="55"/>
      <c r="O1429" s="55" t="s">
        <v>143</v>
      </c>
      <c r="P1429" s="55">
        <v>48811</v>
      </c>
      <c r="Q1429" s="55" t="s">
        <v>37</v>
      </c>
      <c r="R1429" s="55" t="s">
        <v>38</v>
      </c>
      <c r="S1429" s="55"/>
      <c r="T1429" s="55"/>
      <c r="U1429" s="55" t="s">
        <v>38</v>
      </c>
      <c r="V1429" s="55">
        <v>39.891500000000001</v>
      </c>
      <c r="W1429" s="55">
        <v>-74.811300000000003</v>
      </c>
      <c r="X1429" s="55" t="s">
        <v>39</v>
      </c>
      <c r="Y1429" s="55" t="s">
        <v>92</v>
      </c>
      <c r="Z1429" s="55" t="s">
        <v>34</v>
      </c>
      <c r="AA1429" s="55">
        <v>0</v>
      </c>
      <c r="AB1429" s="55" t="s">
        <v>41</v>
      </c>
      <c r="AC1429" s="55">
        <v>8</v>
      </c>
      <c r="AD1429" s="55"/>
      <c r="AE1429" s="55" t="s">
        <v>53</v>
      </c>
      <c r="AF1429" s="55" t="s">
        <v>54</v>
      </c>
      <c r="AG1429" s="55">
        <v>0.15802099999999999</v>
      </c>
      <c r="AH1429" s="57" t="s">
        <v>44</v>
      </c>
    </row>
    <row r="1430" spans="1:34" x14ac:dyDescent="0.25">
      <c r="A1430" s="54">
        <v>12395711</v>
      </c>
      <c r="B1430" s="55"/>
      <c r="C1430" s="55"/>
      <c r="D1430" s="55">
        <v>61582413</v>
      </c>
      <c r="E1430" s="55"/>
      <c r="F1430" s="55">
        <v>300</v>
      </c>
      <c r="G1430" s="55">
        <v>79695114</v>
      </c>
      <c r="H1430" s="55"/>
      <c r="I1430" s="55">
        <v>2275050011</v>
      </c>
      <c r="J1430" s="55">
        <v>2</v>
      </c>
      <c r="K1430" s="55" t="s">
        <v>34</v>
      </c>
      <c r="L1430" s="55" t="s">
        <v>90</v>
      </c>
      <c r="M1430" s="55">
        <v>34005</v>
      </c>
      <c r="N1430" s="55"/>
      <c r="O1430" s="55" t="s">
        <v>143</v>
      </c>
      <c r="P1430" s="55">
        <v>48811</v>
      </c>
      <c r="Q1430" s="55" t="s">
        <v>37</v>
      </c>
      <c r="R1430" s="55" t="s">
        <v>38</v>
      </c>
      <c r="S1430" s="55"/>
      <c r="T1430" s="55"/>
      <c r="U1430" s="55" t="s">
        <v>38</v>
      </c>
      <c r="V1430" s="55">
        <v>39.891500000000001</v>
      </c>
      <c r="W1430" s="55">
        <v>-74.811300000000003</v>
      </c>
      <c r="X1430" s="55" t="s">
        <v>39</v>
      </c>
      <c r="Y1430" s="55" t="s">
        <v>92</v>
      </c>
      <c r="Z1430" s="55" t="s">
        <v>34</v>
      </c>
      <c r="AA1430" s="55">
        <v>0</v>
      </c>
      <c r="AB1430" s="55" t="s">
        <v>41</v>
      </c>
      <c r="AC1430" s="55">
        <v>8</v>
      </c>
      <c r="AD1430" s="55"/>
      <c r="AE1430" s="55">
        <v>7439921</v>
      </c>
      <c r="AF1430" s="55" t="s">
        <v>55</v>
      </c>
      <c r="AG1430" s="55">
        <v>1.3835599999999999E-4</v>
      </c>
      <c r="AH1430" s="57" t="s">
        <v>44</v>
      </c>
    </row>
    <row r="1431" spans="1:34" x14ac:dyDescent="0.25">
      <c r="A1431" s="54">
        <v>9387111</v>
      </c>
      <c r="B1431" s="55"/>
      <c r="C1431" s="55"/>
      <c r="D1431" s="55">
        <v>62630813</v>
      </c>
      <c r="E1431" s="55"/>
      <c r="F1431" s="55">
        <v>300</v>
      </c>
      <c r="G1431" s="55">
        <v>166468414</v>
      </c>
      <c r="H1431" s="55"/>
      <c r="I1431" s="55">
        <v>2275060011</v>
      </c>
      <c r="J1431" s="55">
        <v>2</v>
      </c>
      <c r="K1431" s="55" t="s">
        <v>34</v>
      </c>
      <c r="L1431" s="55" t="s">
        <v>108</v>
      </c>
      <c r="M1431" s="55">
        <v>34003</v>
      </c>
      <c r="N1431" s="55"/>
      <c r="O1431" s="55" t="s">
        <v>144</v>
      </c>
      <c r="P1431" s="55">
        <v>48811</v>
      </c>
      <c r="Q1431" s="55" t="s">
        <v>37</v>
      </c>
      <c r="R1431" s="55" t="s">
        <v>38</v>
      </c>
      <c r="S1431" s="55"/>
      <c r="T1431" s="55"/>
      <c r="U1431" s="55" t="s">
        <v>38</v>
      </c>
      <c r="V1431" s="55">
        <v>40.842799999999997</v>
      </c>
      <c r="W1431" s="55">
        <v>-74.066100000000006</v>
      </c>
      <c r="X1431" s="55" t="s">
        <v>39</v>
      </c>
      <c r="Y1431" s="55" t="s">
        <v>144</v>
      </c>
      <c r="Z1431" s="55" t="s">
        <v>34</v>
      </c>
      <c r="AA1431" s="55">
        <v>0</v>
      </c>
      <c r="AB1431" s="55" t="s">
        <v>41</v>
      </c>
      <c r="AC1431" s="55">
        <v>8</v>
      </c>
      <c r="AD1431" s="55"/>
      <c r="AE1431" s="55" t="s">
        <v>59</v>
      </c>
      <c r="AF1431" s="55" t="s">
        <v>60</v>
      </c>
      <c r="AG1431" s="55">
        <v>0.45653899999999997</v>
      </c>
      <c r="AH1431" s="57" t="s">
        <v>44</v>
      </c>
    </row>
    <row r="1432" spans="1:34" x14ac:dyDescent="0.25">
      <c r="A1432" s="54">
        <v>9387111</v>
      </c>
      <c r="B1432" s="55"/>
      <c r="C1432" s="55"/>
      <c r="D1432" s="55">
        <v>98309613</v>
      </c>
      <c r="E1432" s="55"/>
      <c r="F1432" s="55">
        <v>300</v>
      </c>
      <c r="G1432" s="55">
        <v>145753214</v>
      </c>
      <c r="H1432" s="55"/>
      <c r="I1432" s="55">
        <v>2275050012</v>
      </c>
      <c r="J1432" s="55">
        <v>2</v>
      </c>
      <c r="K1432" s="55" t="s">
        <v>34</v>
      </c>
      <c r="L1432" s="55" t="s">
        <v>108</v>
      </c>
      <c r="M1432" s="55">
        <v>34003</v>
      </c>
      <c r="N1432" s="55"/>
      <c r="O1432" s="55" t="s">
        <v>144</v>
      </c>
      <c r="P1432" s="55">
        <v>48811</v>
      </c>
      <c r="Q1432" s="55" t="s">
        <v>37</v>
      </c>
      <c r="R1432" s="55" t="s">
        <v>38</v>
      </c>
      <c r="S1432" s="55"/>
      <c r="T1432" s="55"/>
      <c r="U1432" s="55" t="s">
        <v>38</v>
      </c>
      <c r="V1432" s="55">
        <v>40.842799999999997</v>
      </c>
      <c r="W1432" s="55">
        <v>-74.066100000000006</v>
      </c>
      <c r="X1432" s="55" t="s">
        <v>39</v>
      </c>
      <c r="Y1432" s="55" t="s">
        <v>144</v>
      </c>
      <c r="Z1432" s="55" t="s">
        <v>34</v>
      </c>
      <c r="AA1432" s="55">
        <v>0</v>
      </c>
      <c r="AB1432" s="55" t="s">
        <v>41</v>
      </c>
      <c r="AC1432" s="55">
        <v>8</v>
      </c>
      <c r="AD1432" s="55"/>
      <c r="AE1432" s="55" t="s">
        <v>59</v>
      </c>
      <c r="AF1432" s="55" t="s">
        <v>60</v>
      </c>
      <c r="AG1432" s="55">
        <v>2.3102200000000002</v>
      </c>
      <c r="AH1432" s="57" t="s">
        <v>44</v>
      </c>
    </row>
    <row r="1433" spans="1:34" x14ac:dyDescent="0.25">
      <c r="A1433" s="54">
        <v>9387111</v>
      </c>
      <c r="B1433" s="55"/>
      <c r="C1433" s="55"/>
      <c r="D1433" s="55">
        <v>98309613</v>
      </c>
      <c r="E1433" s="55"/>
      <c r="F1433" s="55">
        <v>300</v>
      </c>
      <c r="G1433" s="55">
        <v>166469214</v>
      </c>
      <c r="H1433" s="55"/>
      <c r="I1433" s="55">
        <v>2275050012</v>
      </c>
      <c r="J1433" s="55">
        <v>2</v>
      </c>
      <c r="K1433" s="55" t="s">
        <v>34</v>
      </c>
      <c r="L1433" s="55" t="s">
        <v>108</v>
      </c>
      <c r="M1433" s="55">
        <v>34003</v>
      </c>
      <c r="N1433" s="55"/>
      <c r="O1433" s="55" t="s">
        <v>144</v>
      </c>
      <c r="P1433" s="55">
        <v>48811</v>
      </c>
      <c r="Q1433" s="55" t="s">
        <v>37</v>
      </c>
      <c r="R1433" s="55" t="s">
        <v>38</v>
      </c>
      <c r="S1433" s="55"/>
      <c r="T1433" s="55"/>
      <c r="U1433" s="55" t="s">
        <v>38</v>
      </c>
      <c r="V1433" s="55">
        <v>40.842799999999997</v>
      </c>
      <c r="W1433" s="55">
        <v>-74.066100000000006</v>
      </c>
      <c r="X1433" s="55" t="s">
        <v>39</v>
      </c>
      <c r="Y1433" s="55" t="s">
        <v>144</v>
      </c>
      <c r="Z1433" s="55" t="s">
        <v>34</v>
      </c>
      <c r="AA1433" s="55">
        <v>0</v>
      </c>
      <c r="AB1433" s="55" t="s">
        <v>41</v>
      </c>
      <c r="AC1433" s="55">
        <v>8</v>
      </c>
      <c r="AD1433" s="55"/>
      <c r="AE1433" s="55" t="s">
        <v>59</v>
      </c>
      <c r="AF1433" s="55" t="s">
        <v>60</v>
      </c>
      <c r="AG1433" s="55">
        <v>8.0170700000000004</v>
      </c>
      <c r="AH1433" s="57" t="s">
        <v>44</v>
      </c>
    </row>
    <row r="1434" spans="1:34" x14ac:dyDescent="0.25">
      <c r="A1434" s="54">
        <v>9387111</v>
      </c>
      <c r="B1434" s="55"/>
      <c r="C1434" s="55"/>
      <c r="D1434" s="55">
        <v>55183313</v>
      </c>
      <c r="E1434" s="55"/>
      <c r="F1434" s="55">
        <v>300</v>
      </c>
      <c r="G1434" s="55">
        <v>166468214</v>
      </c>
      <c r="H1434" s="55"/>
      <c r="I1434" s="55">
        <v>2275020000</v>
      </c>
      <c r="J1434" s="55">
        <v>2</v>
      </c>
      <c r="K1434" s="55" t="s">
        <v>34</v>
      </c>
      <c r="L1434" s="55" t="s">
        <v>108</v>
      </c>
      <c r="M1434" s="55">
        <v>34003</v>
      </c>
      <c r="N1434" s="55"/>
      <c r="O1434" s="55" t="s">
        <v>144</v>
      </c>
      <c r="P1434" s="55">
        <v>48811</v>
      </c>
      <c r="Q1434" s="55" t="s">
        <v>37</v>
      </c>
      <c r="R1434" s="55" t="s">
        <v>38</v>
      </c>
      <c r="S1434" s="55"/>
      <c r="T1434" s="55"/>
      <c r="U1434" s="55" t="s">
        <v>38</v>
      </c>
      <c r="V1434" s="55">
        <v>40.842799999999997</v>
      </c>
      <c r="W1434" s="55">
        <v>-74.066100000000006</v>
      </c>
      <c r="X1434" s="55" t="s">
        <v>39</v>
      </c>
      <c r="Y1434" s="55" t="s">
        <v>144</v>
      </c>
      <c r="Z1434" s="55" t="s">
        <v>34</v>
      </c>
      <c r="AA1434" s="55">
        <v>0</v>
      </c>
      <c r="AB1434" s="55" t="s">
        <v>41</v>
      </c>
      <c r="AC1434" s="55">
        <v>8</v>
      </c>
      <c r="AD1434" s="55"/>
      <c r="AE1434" s="55" t="s">
        <v>59</v>
      </c>
      <c r="AF1434" s="55" t="s">
        <v>60</v>
      </c>
      <c r="AG1434" s="55">
        <v>207.078</v>
      </c>
      <c r="AH1434" s="57" t="s">
        <v>44</v>
      </c>
    </row>
    <row r="1435" spans="1:34" x14ac:dyDescent="0.25">
      <c r="A1435" s="54">
        <v>9387111</v>
      </c>
      <c r="B1435" s="55"/>
      <c r="C1435" s="55"/>
      <c r="D1435" s="55">
        <v>98309613</v>
      </c>
      <c r="E1435" s="55"/>
      <c r="F1435" s="55">
        <v>300</v>
      </c>
      <c r="G1435" s="55">
        <v>145753114</v>
      </c>
      <c r="H1435" s="55"/>
      <c r="I1435" s="55">
        <v>2275050012</v>
      </c>
      <c r="J1435" s="55">
        <v>2</v>
      </c>
      <c r="K1435" s="55" t="s">
        <v>34</v>
      </c>
      <c r="L1435" s="55" t="s">
        <v>108</v>
      </c>
      <c r="M1435" s="55">
        <v>34003</v>
      </c>
      <c r="N1435" s="55"/>
      <c r="O1435" s="55" t="s">
        <v>144</v>
      </c>
      <c r="P1435" s="55">
        <v>48811</v>
      </c>
      <c r="Q1435" s="55" t="s">
        <v>37</v>
      </c>
      <c r="R1435" s="55" t="s">
        <v>38</v>
      </c>
      <c r="S1435" s="55"/>
      <c r="T1435" s="55"/>
      <c r="U1435" s="55" t="s">
        <v>38</v>
      </c>
      <c r="V1435" s="55">
        <v>40.842799999999997</v>
      </c>
      <c r="W1435" s="55">
        <v>-74.066100000000006</v>
      </c>
      <c r="X1435" s="55" t="s">
        <v>39</v>
      </c>
      <c r="Y1435" s="55" t="s">
        <v>144</v>
      </c>
      <c r="Z1435" s="55" t="s">
        <v>34</v>
      </c>
      <c r="AA1435" s="55">
        <v>0</v>
      </c>
      <c r="AB1435" s="55" t="s">
        <v>41</v>
      </c>
      <c r="AC1435" s="55">
        <v>8</v>
      </c>
      <c r="AD1435" s="55"/>
      <c r="AE1435" s="55" t="s">
        <v>59</v>
      </c>
      <c r="AF1435" s="55" t="s">
        <v>60</v>
      </c>
      <c r="AG1435" s="55">
        <v>8.6882900000000003</v>
      </c>
      <c r="AH1435" s="57" t="s">
        <v>44</v>
      </c>
    </row>
    <row r="1436" spans="1:34" x14ac:dyDescent="0.25">
      <c r="A1436" s="54">
        <v>9387111</v>
      </c>
      <c r="B1436" s="55"/>
      <c r="C1436" s="55"/>
      <c r="D1436" s="55">
        <v>62630813</v>
      </c>
      <c r="E1436" s="55"/>
      <c r="F1436" s="55">
        <v>300</v>
      </c>
      <c r="G1436" s="55">
        <v>145752314</v>
      </c>
      <c r="H1436" s="55"/>
      <c r="I1436" s="55">
        <v>2275060012</v>
      </c>
      <c r="J1436" s="55">
        <v>2</v>
      </c>
      <c r="K1436" s="55" t="s">
        <v>34</v>
      </c>
      <c r="L1436" s="55" t="s">
        <v>108</v>
      </c>
      <c r="M1436" s="55">
        <v>34003</v>
      </c>
      <c r="N1436" s="55"/>
      <c r="O1436" s="55" t="s">
        <v>144</v>
      </c>
      <c r="P1436" s="55">
        <v>48811</v>
      </c>
      <c r="Q1436" s="55" t="s">
        <v>37</v>
      </c>
      <c r="R1436" s="55" t="s">
        <v>38</v>
      </c>
      <c r="S1436" s="55"/>
      <c r="T1436" s="55"/>
      <c r="U1436" s="55" t="s">
        <v>38</v>
      </c>
      <c r="V1436" s="55">
        <v>40.842799999999997</v>
      </c>
      <c r="W1436" s="55">
        <v>-74.066100000000006</v>
      </c>
      <c r="X1436" s="55" t="s">
        <v>39</v>
      </c>
      <c r="Y1436" s="55" t="s">
        <v>144</v>
      </c>
      <c r="Z1436" s="55" t="s">
        <v>34</v>
      </c>
      <c r="AA1436" s="55">
        <v>0</v>
      </c>
      <c r="AB1436" s="55" t="s">
        <v>41</v>
      </c>
      <c r="AC1436" s="55">
        <v>8</v>
      </c>
      <c r="AD1436" s="55"/>
      <c r="AE1436" s="55" t="s">
        <v>59</v>
      </c>
      <c r="AF1436" s="55" t="s">
        <v>60</v>
      </c>
      <c r="AG1436" s="55">
        <v>3.8538199999999998</v>
      </c>
      <c r="AH1436" s="57" t="s">
        <v>44</v>
      </c>
    </row>
    <row r="1437" spans="1:34" x14ac:dyDescent="0.25">
      <c r="A1437" s="54">
        <v>9387111</v>
      </c>
      <c r="B1437" s="55"/>
      <c r="C1437" s="55"/>
      <c r="D1437" s="55">
        <v>55183313</v>
      </c>
      <c r="E1437" s="55"/>
      <c r="F1437" s="55">
        <v>300</v>
      </c>
      <c r="G1437" s="55">
        <v>166468114</v>
      </c>
      <c r="H1437" s="55"/>
      <c r="I1437" s="55">
        <v>2275020000</v>
      </c>
      <c r="J1437" s="55">
        <v>2</v>
      </c>
      <c r="K1437" s="55" t="s">
        <v>34</v>
      </c>
      <c r="L1437" s="55" t="s">
        <v>108</v>
      </c>
      <c r="M1437" s="55">
        <v>34003</v>
      </c>
      <c r="N1437" s="55"/>
      <c r="O1437" s="55" t="s">
        <v>144</v>
      </c>
      <c r="P1437" s="55">
        <v>48811</v>
      </c>
      <c r="Q1437" s="55" t="s">
        <v>37</v>
      </c>
      <c r="R1437" s="55" t="s">
        <v>38</v>
      </c>
      <c r="S1437" s="55"/>
      <c r="T1437" s="55"/>
      <c r="U1437" s="55" t="s">
        <v>38</v>
      </c>
      <c r="V1437" s="55">
        <v>40.842799999999997</v>
      </c>
      <c r="W1437" s="55">
        <v>-74.066100000000006</v>
      </c>
      <c r="X1437" s="55" t="s">
        <v>39</v>
      </c>
      <c r="Y1437" s="55" t="s">
        <v>144</v>
      </c>
      <c r="Z1437" s="55" t="s">
        <v>34</v>
      </c>
      <c r="AA1437" s="55">
        <v>0</v>
      </c>
      <c r="AB1437" s="55" t="s">
        <v>41</v>
      </c>
      <c r="AC1437" s="55">
        <v>8</v>
      </c>
      <c r="AD1437" s="55"/>
      <c r="AE1437" s="55" t="s">
        <v>59</v>
      </c>
      <c r="AF1437" s="55" t="s">
        <v>60</v>
      </c>
      <c r="AG1437" s="55">
        <v>8.9581599999999995</v>
      </c>
      <c r="AH1437" s="57" t="s">
        <v>44</v>
      </c>
    </row>
    <row r="1438" spans="1:34" x14ac:dyDescent="0.25">
      <c r="A1438" s="54">
        <v>9387111</v>
      </c>
      <c r="B1438" s="55"/>
      <c r="C1438" s="55"/>
      <c r="D1438" s="55">
        <v>98309613</v>
      </c>
      <c r="E1438" s="55"/>
      <c r="F1438" s="55">
        <v>300</v>
      </c>
      <c r="G1438" s="55">
        <v>166469014</v>
      </c>
      <c r="H1438" s="55"/>
      <c r="I1438" s="55">
        <v>2275050012</v>
      </c>
      <c r="J1438" s="55">
        <v>2</v>
      </c>
      <c r="K1438" s="55" t="s">
        <v>34</v>
      </c>
      <c r="L1438" s="55" t="s">
        <v>108</v>
      </c>
      <c r="M1438" s="55">
        <v>34003</v>
      </c>
      <c r="N1438" s="55"/>
      <c r="O1438" s="55" t="s">
        <v>144</v>
      </c>
      <c r="P1438" s="55">
        <v>48811</v>
      </c>
      <c r="Q1438" s="55" t="s">
        <v>37</v>
      </c>
      <c r="R1438" s="55" t="s">
        <v>38</v>
      </c>
      <c r="S1438" s="55"/>
      <c r="T1438" s="55"/>
      <c r="U1438" s="55" t="s">
        <v>38</v>
      </c>
      <c r="V1438" s="55">
        <v>40.842799999999997</v>
      </c>
      <c r="W1438" s="55">
        <v>-74.066100000000006</v>
      </c>
      <c r="X1438" s="55" t="s">
        <v>39</v>
      </c>
      <c r="Y1438" s="55" t="s">
        <v>144</v>
      </c>
      <c r="Z1438" s="55" t="s">
        <v>34</v>
      </c>
      <c r="AA1438" s="55">
        <v>0</v>
      </c>
      <c r="AB1438" s="55" t="s">
        <v>41</v>
      </c>
      <c r="AC1438" s="55">
        <v>8</v>
      </c>
      <c r="AD1438" s="55"/>
      <c r="AE1438" s="55" t="s">
        <v>59</v>
      </c>
      <c r="AF1438" s="55" t="s">
        <v>60</v>
      </c>
      <c r="AG1438" s="55">
        <v>72.836799999999997</v>
      </c>
      <c r="AH1438" s="57" t="s">
        <v>44</v>
      </c>
    </row>
    <row r="1439" spans="1:34" x14ac:dyDescent="0.25">
      <c r="A1439" s="54">
        <v>9387111</v>
      </c>
      <c r="B1439" s="55"/>
      <c r="C1439" s="55"/>
      <c r="D1439" s="55">
        <v>98309613</v>
      </c>
      <c r="E1439" s="55"/>
      <c r="F1439" s="55">
        <v>300</v>
      </c>
      <c r="G1439" s="55">
        <v>145753414</v>
      </c>
      <c r="H1439" s="55"/>
      <c r="I1439" s="55">
        <v>2275050012</v>
      </c>
      <c r="J1439" s="55">
        <v>2</v>
      </c>
      <c r="K1439" s="55" t="s">
        <v>34</v>
      </c>
      <c r="L1439" s="55" t="s">
        <v>108</v>
      </c>
      <c r="M1439" s="55">
        <v>34003</v>
      </c>
      <c r="N1439" s="55"/>
      <c r="O1439" s="55" t="s">
        <v>144</v>
      </c>
      <c r="P1439" s="55">
        <v>48811</v>
      </c>
      <c r="Q1439" s="55" t="s">
        <v>37</v>
      </c>
      <c r="R1439" s="55" t="s">
        <v>38</v>
      </c>
      <c r="S1439" s="55"/>
      <c r="T1439" s="55"/>
      <c r="U1439" s="55" t="s">
        <v>38</v>
      </c>
      <c r="V1439" s="55">
        <v>40.842799999999997</v>
      </c>
      <c r="W1439" s="55">
        <v>-74.066100000000006</v>
      </c>
      <c r="X1439" s="55" t="s">
        <v>39</v>
      </c>
      <c r="Y1439" s="55" t="s">
        <v>144</v>
      </c>
      <c r="Z1439" s="55" t="s">
        <v>34</v>
      </c>
      <c r="AA1439" s="55">
        <v>0</v>
      </c>
      <c r="AB1439" s="55" t="s">
        <v>41</v>
      </c>
      <c r="AC1439" s="55">
        <v>8</v>
      </c>
      <c r="AD1439" s="55"/>
      <c r="AE1439" s="55" t="s">
        <v>59</v>
      </c>
      <c r="AF1439" s="55" t="s">
        <v>60</v>
      </c>
      <c r="AG1439" s="55">
        <v>11.8873</v>
      </c>
      <c r="AH1439" s="57" t="s">
        <v>44</v>
      </c>
    </row>
    <row r="1440" spans="1:34" x14ac:dyDescent="0.25">
      <c r="A1440" s="54">
        <v>9387111</v>
      </c>
      <c r="B1440" s="55"/>
      <c r="C1440" s="55"/>
      <c r="D1440" s="55">
        <v>62630813</v>
      </c>
      <c r="E1440" s="55"/>
      <c r="F1440" s="55">
        <v>300</v>
      </c>
      <c r="G1440" s="55">
        <v>84361314</v>
      </c>
      <c r="H1440" s="55"/>
      <c r="I1440" s="55">
        <v>2275060012</v>
      </c>
      <c r="J1440" s="55">
        <v>2</v>
      </c>
      <c r="K1440" s="55" t="s">
        <v>34</v>
      </c>
      <c r="L1440" s="55" t="s">
        <v>108</v>
      </c>
      <c r="M1440" s="55">
        <v>34003</v>
      </c>
      <c r="N1440" s="55"/>
      <c r="O1440" s="55" t="s">
        <v>144</v>
      </c>
      <c r="P1440" s="55">
        <v>48811</v>
      </c>
      <c r="Q1440" s="55" t="s">
        <v>37</v>
      </c>
      <c r="R1440" s="55" t="s">
        <v>38</v>
      </c>
      <c r="S1440" s="55"/>
      <c r="T1440" s="55"/>
      <c r="U1440" s="55" t="s">
        <v>38</v>
      </c>
      <c r="V1440" s="55">
        <v>40.842799999999997</v>
      </c>
      <c r="W1440" s="55">
        <v>-74.066100000000006</v>
      </c>
      <c r="X1440" s="55" t="s">
        <v>39</v>
      </c>
      <c r="Y1440" s="55" t="s">
        <v>144</v>
      </c>
      <c r="Z1440" s="55" t="s">
        <v>34</v>
      </c>
      <c r="AA1440" s="55">
        <v>0</v>
      </c>
      <c r="AB1440" s="55" t="s">
        <v>41</v>
      </c>
      <c r="AC1440" s="55">
        <v>8</v>
      </c>
      <c r="AD1440" s="55"/>
      <c r="AE1440" s="55" t="s">
        <v>59</v>
      </c>
      <c r="AF1440" s="55" t="s">
        <v>60</v>
      </c>
      <c r="AG1440" s="55">
        <v>16.572900000000001</v>
      </c>
      <c r="AH1440" s="57" t="s">
        <v>44</v>
      </c>
    </row>
    <row r="1441" spans="1:34" x14ac:dyDescent="0.25">
      <c r="A1441" s="54">
        <v>9387111</v>
      </c>
      <c r="B1441" s="55"/>
      <c r="C1441" s="55"/>
      <c r="D1441" s="55">
        <v>62630813</v>
      </c>
      <c r="E1441" s="55"/>
      <c r="F1441" s="55">
        <v>300</v>
      </c>
      <c r="G1441" s="55">
        <v>84360714</v>
      </c>
      <c r="H1441" s="55"/>
      <c r="I1441" s="55">
        <v>2275060012</v>
      </c>
      <c r="J1441" s="55">
        <v>2</v>
      </c>
      <c r="K1441" s="55" t="s">
        <v>34</v>
      </c>
      <c r="L1441" s="55" t="s">
        <v>108</v>
      </c>
      <c r="M1441" s="55">
        <v>34003</v>
      </c>
      <c r="N1441" s="55"/>
      <c r="O1441" s="55" t="s">
        <v>144</v>
      </c>
      <c r="P1441" s="55">
        <v>48811</v>
      </c>
      <c r="Q1441" s="55" t="s">
        <v>37</v>
      </c>
      <c r="R1441" s="55" t="s">
        <v>38</v>
      </c>
      <c r="S1441" s="55"/>
      <c r="T1441" s="55"/>
      <c r="U1441" s="55" t="s">
        <v>38</v>
      </c>
      <c r="V1441" s="55">
        <v>40.842799999999997</v>
      </c>
      <c r="W1441" s="55">
        <v>-74.066100000000006</v>
      </c>
      <c r="X1441" s="55" t="s">
        <v>39</v>
      </c>
      <c r="Y1441" s="55" t="s">
        <v>144</v>
      </c>
      <c r="Z1441" s="55" t="s">
        <v>34</v>
      </c>
      <c r="AA1441" s="55">
        <v>0</v>
      </c>
      <c r="AB1441" s="55" t="s">
        <v>41</v>
      </c>
      <c r="AC1441" s="55">
        <v>8</v>
      </c>
      <c r="AD1441" s="55"/>
      <c r="AE1441" s="55" t="s">
        <v>59</v>
      </c>
      <c r="AF1441" s="55" t="s">
        <v>60</v>
      </c>
      <c r="AG1441" s="55">
        <v>8.2473100000000006</v>
      </c>
      <c r="AH1441" s="57" t="s">
        <v>44</v>
      </c>
    </row>
    <row r="1442" spans="1:34" x14ac:dyDescent="0.25">
      <c r="A1442" s="54">
        <v>9387111</v>
      </c>
      <c r="B1442" s="55"/>
      <c r="C1442" s="55"/>
      <c r="D1442" s="55">
        <v>62630813</v>
      </c>
      <c r="E1442" s="55"/>
      <c r="F1442" s="55">
        <v>300</v>
      </c>
      <c r="G1442" s="55">
        <v>145752714</v>
      </c>
      <c r="H1442" s="55"/>
      <c r="I1442" s="55">
        <v>2275060012</v>
      </c>
      <c r="J1442" s="55">
        <v>2</v>
      </c>
      <c r="K1442" s="55" t="s">
        <v>34</v>
      </c>
      <c r="L1442" s="55" t="s">
        <v>108</v>
      </c>
      <c r="M1442" s="55">
        <v>34003</v>
      </c>
      <c r="N1442" s="55"/>
      <c r="O1442" s="55" t="s">
        <v>144</v>
      </c>
      <c r="P1442" s="55">
        <v>48811</v>
      </c>
      <c r="Q1442" s="55" t="s">
        <v>37</v>
      </c>
      <c r="R1442" s="55" t="s">
        <v>38</v>
      </c>
      <c r="S1442" s="55"/>
      <c r="T1442" s="55"/>
      <c r="U1442" s="55" t="s">
        <v>38</v>
      </c>
      <c r="V1442" s="55">
        <v>40.842799999999997</v>
      </c>
      <c r="W1442" s="55">
        <v>-74.066100000000006</v>
      </c>
      <c r="X1442" s="55" t="s">
        <v>39</v>
      </c>
      <c r="Y1442" s="55" t="s">
        <v>144</v>
      </c>
      <c r="Z1442" s="55" t="s">
        <v>34</v>
      </c>
      <c r="AA1442" s="55">
        <v>0</v>
      </c>
      <c r="AB1442" s="55" t="s">
        <v>41</v>
      </c>
      <c r="AC1442" s="55">
        <v>8</v>
      </c>
      <c r="AD1442" s="55"/>
      <c r="AE1442" s="55" t="s">
        <v>59</v>
      </c>
      <c r="AF1442" s="55" t="s">
        <v>60</v>
      </c>
      <c r="AG1442" s="55">
        <v>4.5630899999999999</v>
      </c>
      <c r="AH1442" s="57" t="s">
        <v>44</v>
      </c>
    </row>
    <row r="1443" spans="1:34" x14ac:dyDescent="0.25">
      <c r="A1443" s="54">
        <v>9387111</v>
      </c>
      <c r="B1443" s="55"/>
      <c r="C1443" s="55"/>
      <c r="D1443" s="55">
        <v>62630813</v>
      </c>
      <c r="E1443" s="55"/>
      <c r="F1443" s="55">
        <v>300</v>
      </c>
      <c r="G1443" s="55">
        <v>166468514</v>
      </c>
      <c r="H1443" s="55"/>
      <c r="I1443" s="55">
        <v>2275060012</v>
      </c>
      <c r="J1443" s="55">
        <v>2</v>
      </c>
      <c r="K1443" s="55" t="s">
        <v>34</v>
      </c>
      <c r="L1443" s="55" t="s">
        <v>108</v>
      </c>
      <c r="M1443" s="55">
        <v>34003</v>
      </c>
      <c r="N1443" s="55"/>
      <c r="O1443" s="55" t="s">
        <v>144</v>
      </c>
      <c r="P1443" s="55">
        <v>48811</v>
      </c>
      <c r="Q1443" s="55" t="s">
        <v>37</v>
      </c>
      <c r="R1443" s="55" t="s">
        <v>38</v>
      </c>
      <c r="S1443" s="55"/>
      <c r="T1443" s="55"/>
      <c r="U1443" s="55" t="s">
        <v>38</v>
      </c>
      <c r="V1443" s="55">
        <v>40.842799999999997</v>
      </c>
      <c r="W1443" s="55">
        <v>-74.066100000000006</v>
      </c>
      <c r="X1443" s="55" t="s">
        <v>39</v>
      </c>
      <c r="Y1443" s="55" t="s">
        <v>144</v>
      </c>
      <c r="Z1443" s="55" t="s">
        <v>34</v>
      </c>
      <c r="AA1443" s="55">
        <v>0</v>
      </c>
      <c r="AB1443" s="55" t="s">
        <v>41</v>
      </c>
      <c r="AC1443" s="55">
        <v>8</v>
      </c>
      <c r="AD1443" s="55"/>
      <c r="AE1443" s="55" t="s">
        <v>59</v>
      </c>
      <c r="AF1443" s="55" t="s">
        <v>60</v>
      </c>
      <c r="AG1443" s="55">
        <v>1.4578899999999999</v>
      </c>
      <c r="AH1443" s="57" t="s">
        <v>44</v>
      </c>
    </row>
    <row r="1444" spans="1:34" x14ac:dyDescent="0.25">
      <c r="A1444" s="54">
        <v>9387111</v>
      </c>
      <c r="B1444" s="55"/>
      <c r="C1444" s="55"/>
      <c r="D1444" s="55">
        <v>98309613</v>
      </c>
      <c r="E1444" s="55"/>
      <c r="F1444" s="55">
        <v>300</v>
      </c>
      <c r="G1444" s="55">
        <v>166468814</v>
      </c>
      <c r="H1444" s="55"/>
      <c r="I1444" s="55">
        <v>2275050012</v>
      </c>
      <c r="J1444" s="55">
        <v>2</v>
      </c>
      <c r="K1444" s="55" t="s">
        <v>34</v>
      </c>
      <c r="L1444" s="55" t="s">
        <v>108</v>
      </c>
      <c r="M1444" s="55">
        <v>34003</v>
      </c>
      <c r="N1444" s="55"/>
      <c r="O1444" s="55" t="s">
        <v>144</v>
      </c>
      <c r="P1444" s="55">
        <v>48811</v>
      </c>
      <c r="Q1444" s="55" t="s">
        <v>37</v>
      </c>
      <c r="R1444" s="55" t="s">
        <v>38</v>
      </c>
      <c r="S1444" s="55"/>
      <c r="T1444" s="55"/>
      <c r="U1444" s="55" t="s">
        <v>38</v>
      </c>
      <c r="V1444" s="55">
        <v>40.842799999999997</v>
      </c>
      <c r="W1444" s="55">
        <v>-74.066100000000006</v>
      </c>
      <c r="X1444" s="55" t="s">
        <v>39</v>
      </c>
      <c r="Y1444" s="55" t="s">
        <v>144</v>
      </c>
      <c r="Z1444" s="55" t="s">
        <v>34</v>
      </c>
      <c r="AA1444" s="55">
        <v>0</v>
      </c>
      <c r="AB1444" s="55" t="s">
        <v>41</v>
      </c>
      <c r="AC1444" s="55">
        <v>8</v>
      </c>
      <c r="AD1444" s="55"/>
      <c r="AE1444" s="55" t="s">
        <v>59</v>
      </c>
      <c r="AF1444" s="55" t="s">
        <v>60</v>
      </c>
      <c r="AG1444" s="55">
        <v>3.4898600000000002</v>
      </c>
      <c r="AH1444" s="57" t="s">
        <v>44</v>
      </c>
    </row>
    <row r="1445" spans="1:34" x14ac:dyDescent="0.25">
      <c r="A1445" s="54">
        <v>9387111</v>
      </c>
      <c r="B1445" s="55"/>
      <c r="C1445" s="55"/>
      <c r="D1445" s="55">
        <v>55183313</v>
      </c>
      <c r="E1445" s="55"/>
      <c r="F1445" s="55">
        <v>300</v>
      </c>
      <c r="G1445" s="55">
        <v>166468314</v>
      </c>
      <c r="H1445" s="55"/>
      <c r="I1445" s="55">
        <v>2275020000</v>
      </c>
      <c r="J1445" s="55">
        <v>2</v>
      </c>
      <c r="K1445" s="55" t="s">
        <v>34</v>
      </c>
      <c r="L1445" s="55" t="s">
        <v>108</v>
      </c>
      <c r="M1445" s="55">
        <v>34003</v>
      </c>
      <c r="N1445" s="55"/>
      <c r="O1445" s="55" t="s">
        <v>144</v>
      </c>
      <c r="P1445" s="55">
        <v>48811</v>
      </c>
      <c r="Q1445" s="55" t="s">
        <v>37</v>
      </c>
      <c r="R1445" s="55" t="s">
        <v>38</v>
      </c>
      <c r="S1445" s="55"/>
      <c r="T1445" s="55"/>
      <c r="U1445" s="55" t="s">
        <v>38</v>
      </c>
      <c r="V1445" s="55">
        <v>40.842799999999997</v>
      </c>
      <c r="W1445" s="55">
        <v>-74.066100000000006</v>
      </c>
      <c r="X1445" s="55" t="s">
        <v>39</v>
      </c>
      <c r="Y1445" s="55" t="s">
        <v>144</v>
      </c>
      <c r="Z1445" s="55" t="s">
        <v>34</v>
      </c>
      <c r="AA1445" s="55">
        <v>0</v>
      </c>
      <c r="AB1445" s="55" t="s">
        <v>41</v>
      </c>
      <c r="AC1445" s="55">
        <v>8</v>
      </c>
      <c r="AD1445" s="55"/>
      <c r="AE1445" s="55" t="s">
        <v>59</v>
      </c>
      <c r="AF1445" s="55" t="s">
        <v>60</v>
      </c>
      <c r="AG1445" s="55">
        <v>99.211699999999993</v>
      </c>
      <c r="AH1445" s="57" t="s">
        <v>44</v>
      </c>
    </row>
    <row r="1446" spans="1:34" x14ac:dyDescent="0.25">
      <c r="A1446" s="54">
        <v>9387111</v>
      </c>
      <c r="B1446" s="55"/>
      <c r="C1446" s="55"/>
      <c r="D1446" s="55">
        <v>98309613</v>
      </c>
      <c r="E1446" s="55"/>
      <c r="F1446" s="55">
        <v>300</v>
      </c>
      <c r="G1446" s="55">
        <v>145753614</v>
      </c>
      <c r="H1446" s="55"/>
      <c r="I1446" s="55">
        <v>2275050012</v>
      </c>
      <c r="J1446" s="55">
        <v>2</v>
      </c>
      <c r="K1446" s="55" t="s">
        <v>34</v>
      </c>
      <c r="L1446" s="55" t="s">
        <v>108</v>
      </c>
      <c r="M1446" s="55">
        <v>34003</v>
      </c>
      <c r="N1446" s="55"/>
      <c r="O1446" s="55" t="s">
        <v>144</v>
      </c>
      <c r="P1446" s="55">
        <v>48811</v>
      </c>
      <c r="Q1446" s="55" t="s">
        <v>37</v>
      </c>
      <c r="R1446" s="55" t="s">
        <v>38</v>
      </c>
      <c r="S1446" s="55"/>
      <c r="T1446" s="55"/>
      <c r="U1446" s="55" t="s">
        <v>38</v>
      </c>
      <c r="V1446" s="55">
        <v>40.842799999999997</v>
      </c>
      <c r="W1446" s="55">
        <v>-74.066100000000006</v>
      </c>
      <c r="X1446" s="55" t="s">
        <v>39</v>
      </c>
      <c r="Y1446" s="55" t="s">
        <v>144</v>
      </c>
      <c r="Z1446" s="55" t="s">
        <v>34</v>
      </c>
      <c r="AA1446" s="55">
        <v>0</v>
      </c>
      <c r="AB1446" s="55" t="s">
        <v>41</v>
      </c>
      <c r="AC1446" s="55">
        <v>8</v>
      </c>
      <c r="AD1446" s="55"/>
      <c r="AE1446" s="55" t="s">
        <v>59</v>
      </c>
      <c r="AF1446" s="55" t="s">
        <v>60</v>
      </c>
      <c r="AG1446" s="55">
        <v>58.500399999999999</v>
      </c>
      <c r="AH1446" s="57" t="s">
        <v>44</v>
      </c>
    </row>
    <row r="1447" spans="1:34" x14ac:dyDescent="0.25">
      <c r="A1447" s="54">
        <v>9387111</v>
      </c>
      <c r="B1447" s="55"/>
      <c r="C1447" s="55"/>
      <c r="D1447" s="55">
        <v>55183313</v>
      </c>
      <c r="E1447" s="55"/>
      <c r="F1447" s="55">
        <v>300</v>
      </c>
      <c r="G1447" s="55">
        <v>145748314</v>
      </c>
      <c r="H1447" s="55"/>
      <c r="I1447" s="55">
        <v>2275020000</v>
      </c>
      <c r="J1447" s="55">
        <v>2</v>
      </c>
      <c r="K1447" s="55" t="s">
        <v>34</v>
      </c>
      <c r="L1447" s="55" t="s">
        <v>108</v>
      </c>
      <c r="M1447" s="55">
        <v>34003</v>
      </c>
      <c r="N1447" s="55"/>
      <c r="O1447" s="55" t="s">
        <v>144</v>
      </c>
      <c r="P1447" s="55">
        <v>48811</v>
      </c>
      <c r="Q1447" s="55" t="s">
        <v>37</v>
      </c>
      <c r="R1447" s="55" t="s">
        <v>38</v>
      </c>
      <c r="S1447" s="55"/>
      <c r="T1447" s="55"/>
      <c r="U1447" s="55" t="s">
        <v>38</v>
      </c>
      <c r="V1447" s="55">
        <v>40.842799999999997</v>
      </c>
      <c r="W1447" s="55">
        <v>-74.066100000000006</v>
      </c>
      <c r="X1447" s="55" t="s">
        <v>39</v>
      </c>
      <c r="Y1447" s="55" t="s">
        <v>144</v>
      </c>
      <c r="Z1447" s="55" t="s">
        <v>34</v>
      </c>
      <c r="AA1447" s="55">
        <v>0</v>
      </c>
      <c r="AB1447" s="55" t="s">
        <v>41</v>
      </c>
      <c r="AC1447" s="55">
        <v>8</v>
      </c>
      <c r="AD1447" s="55"/>
      <c r="AE1447" s="55" t="s">
        <v>59</v>
      </c>
      <c r="AF1447" s="55" t="s">
        <v>60</v>
      </c>
      <c r="AG1447" s="55">
        <v>3.9283100000000002</v>
      </c>
      <c r="AH1447" s="57" t="s">
        <v>44</v>
      </c>
    </row>
    <row r="1448" spans="1:34" x14ac:dyDescent="0.25">
      <c r="A1448" s="54">
        <v>9387111</v>
      </c>
      <c r="B1448" s="55"/>
      <c r="C1448" s="55"/>
      <c r="D1448" s="55">
        <v>62630813</v>
      </c>
      <c r="E1448" s="55"/>
      <c r="F1448" s="55">
        <v>300</v>
      </c>
      <c r="G1448" s="55">
        <v>84361014</v>
      </c>
      <c r="H1448" s="55"/>
      <c r="I1448" s="55">
        <v>2275060012</v>
      </c>
      <c r="J1448" s="55">
        <v>2</v>
      </c>
      <c r="K1448" s="55" t="s">
        <v>34</v>
      </c>
      <c r="L1448" s="55" t="s">
        <v>108</v>
      </c>
      <c r="M1448" s="55">
        <v>34003</v>
      </c>
      <c r="N1448" s="55"/>
      <c r="O1448" s="55" t="s">
        <v>144</v>
      </c>
      <c r="P1448" s="55">
        <v>48811</v>
      </c>
      <c r="Q1448" s="55" t="s">
        <v>37</v>
      </c>
      <c r="R1448" s="55" t="s">
        <v>38</v>
      </c>
      <c r="S1448" s="55"/>
      <c r="T1448" s="55"/>
      <c r="U1448" s="55" t="s">
        <v>38</v>
      </c>
      <c r="V1448" s="55">
        <v>40.842799999999997</v>
      </c>
      <c r="W1448" s="55">
        <v>-74.066100000000006</v>
      </c>
      <c r="X1448" s="55" t="s">
        <v>39</v>
      </c>
      <c r="Y1448" s="55" t="s">
        <v>144</v>
      </c>
      <c r="Z1448" s="55" t="s">
        <v>34</v>
      </c>
      <c r="AA1448" s="55">
        <v>0</v>
      </c>
      <c r="AB1448" s="55" t="s">
        <v>41</v>
      </c>
      <c r="AC1448" s="55">
        <v>8</v>
      </c>
      <c r="AD1448" s="55"/>
      <c r="AE1448" s="55" t="s">
        <v>59</v>
      </c>
      <c r="AF1448" s="55" t="s">
        <v>60</v>
      </c>
      <c r="AG1448" s="55">
        <v>23.444500000000001</v>
      </c>
      <c r="AH1448" s="57" t="s">
        <v>44</v>
      </c>
    </row>
    <row r="1449" spans="1:34" x14ac:dyDescent="0.25">
      <c r="A1449" s="54">
        <v>9387111</v>
      </c>
      <c r="B1449" s="55"/>
      <c r="C1449" s="55"/>
      <c r="D1449" s="55">
        <v>62630813</v>
      </c>
      <c r="E1449" s="55"/>
      <c r="F1449" s="55">
        <v>300</v>
      </c>
      <c r="G1449" s="55">
        <v>145752014</v>
      </c>
      <c r="H1449" s="55"/>
      <c r="I1449" s="55">
        <v>2275060011</v>
      </c>
      <c r="J1449" s="55">
        <v>2</v>
      </c>
      <c r="K1449" s="55" t="s">
        <v>34</v>
      </c>
      <c r="L1449" s="55" t="s">
        <v>108</v>
      </c>
      <c r="M1449" s="55">
        <v>34003</v>
      </c>
      <c r="N1449" s="55"/>
      <c r="O1449" s="55" t="s">
        <v>144</v>
      </c>
      <c r="P1449" s="55">
        <v>48811</v>
      </c>
      <c r="Q1449" s="55" t="s">
        <v>37</v>
      </c>
      <c r="R1449" s="55" t="s">
        <v>38</v>
      </c>
      <c r="S1449" s="55"/>
      <c r="T1449" s="55"/>
      <c r="U1449" s="55" t="s">
        <v>38</v>
      </c>
      <c r="V1449" s="55">
        <v>40.842799999999997</v>
      </c>
      <c r="W1449" s="55">
        <v>-74.066100000000006</v>
      </c>
      <c r="X1449" s="55" t="s">
        <v>39</v>
      </c>
      <c r="Y1449" s="55" t="s">
        <v>144</v>
      </c>
      <c r="Z1449" s="55" t="s">
        <v>34</v>
      </c>
      <c r="AA1449" s="55">
        <v>0</v>
      </c>
      <c r="AB1449" s="55" t="s">
        <v>41</v>
      </c>
      <c r="AC1449" s="55">
        <v>8</v>
      </c>
      <c r="AD1449" s="55"/>
      <c r="AE1449" s="55" t="s">
        <v>59</v>
      </c>
      <c r="AF1449" s="55" t="s">
        <v>60</v>
      </c>
      <c r="AG1449" s="55">
        <v>0.87862499999999999</v>
      </c>
      <c r="AH1449" s="57" t="s">
        <v>44</v>
      </c>
    </row>
    <row r="1450" spans="1:34" x14ac:dyDescent="0.25">
      <c r="A1450" s="54">
        <v>9387111</v>
      </c>
      <c r="B1450" s="55"/>
      <c r="C1450" s="55"/>
      <c r="D1450" s="55">
        <v>62630813</v>
      </c>
      <c r="E1450" s="55"/>
      <c r="F1450" s="55">
        <v>300</v>
      </c>
      <c r="G1450" s="55">
        <v>84361414</v>
      </c>
      <c r="H1450" s="55"/>
      <c r="I1450" s="55">
        <v>2275060012</v>
      </c>
      <c r="J1450" s="55">
        <v>2</v>
      </c>
      <c r="K1450" s="55" t="s">
        <v>34</v>
      </c>
      <c r="L1450" s="55" t="s">
        <v>108</v>
      </c>
      <c r="M1450" s="55">
        <v>34003</v>
      </c>
      <c r="N1450" s="55"/>
      <c r="O1450" s="55" t="s">
        <v>144</v>
      </c>
      <c r="P1450" s="55">
        <v>48811</v>
      </c>
      <c r="Q1450" s="55" t="s">
        <v>37</v>
      </c>
      <c r="R1450" s="55" t="s">
        <v>38</v>
      </c>
      <c r="S1450" s="55"/>
      <c r="T1450" s="55"/>
      <c r="U1450" s="55" t="s">
        <v>38</v>
      </c>
      <c r="V1450" s="55">
        <v>40.842799999999997</v>
      </c>
      <c r="W1450" s="55">
        <v>-74.066100000000006</v>
      </c>
      <c r="X1450" s="55" t="s">
        <v>39</v>
      </c>
      <c r="Y1450" s="55" t="s">
        <v>144</v>
      </c>
      <c r="Z1450" s="55" t="s">
        <v>34</v>
      </c>
      <c r="AA1450" s="55">
        <v>0</v>
      </c>
      <c r="AB1450" s="55" t="s">
        <v>41</v>
      </c>
      <c r="AC1450" s="55">
        <v>8</v>
      </c>
      <c r="AD1450" s="55"/>
      <c r="AE1450" s="55" t="s">
        <v>59</v>
      </c>
      <c r="AF1450" s="55" t="s">
        <v>60</v>
      </c>
      <c r="AG1450" s="55">
        <v>15.7658</v>
      </c>
      <c r="AH1450" s="57" t="s">
        <v>44</v>
      </c>
    </row>
    <row r="1451" spans="1:34" x14ac:dyDescent="0.25">
      <c r="A1451" s="54">
        <v>9387111</v>
      </c>
      <c r="B1451" s="55"/>
      <c r="C1451" s="55"/>
      <c r="D1451" s="55">
        <v>98309613</v>
      </c>
      <c r="E1451" s="55"/>
      <c r="F1451" s="55">
        <v>300</v>
      </c>
      <c r="G1451" s="55">
        <v>145753014</v>
      </c>
      <c r="H1451" s="55"/>
      <c r="I1451" s="55">
        <v>2275050012</v>
      </c>
      <c r="J1451" s="55">
        <v>2</v>
      </c>
      <c r="K1451" s="55" t="s">
        <v>34</v>
      </c>
      <c r="L1451" s="55" t="s">
        <v>108</v>
      </c>
      <c r="M1451" s="55">
        <v>34003</v>
      </c>
      <c r="N1451" s="55"/>
      <c r="O1451" s="55" t="s">
        <v>144</v>
      </c>
      <c r="P1451" s="55">
        <v>48811</v>
      </c>
      <c r="Q1451" s="55" t="s">
        <v>37</v>
      </c>
      <c r="R1451" s="55" t="s">
        <v>38</v>
      </c>
      <c r="S1451" s="55"/>
      <c r="T1451" s="55"/>
      <c r="U1451" s="55" t="s">
        <v>38</v>
      </c>
      <c r="V1451" s="55">
        <v>40.842799999999997</v>
      </c>
      <c r="W1451" s="55">
        <v>-74.066100000000006</v>
      </c>
      <c r="X1451" s="55" t="s">
        <v>39</v>
      </c>
      <c r="Y1451" s="55" t="s">
        <v>144</v>
      </c>
      <c r="Z1451" s="55" t="s">
        <v>34</v>
      </c>
      <c r="AA1451" s="55">
        <v>0</v>
      </c>
      <c r="AB1451" s="55" t="s">
        <v>41</v>
      </c>
      <c r="AC1451" s="55">
        <v>8</v>
      </c>
      <c r="AD1451" s="55"/>
      <c r="AE1451" s="55" t="s">
        <v>59</v>
      </c>
      <c r="AF1451" s="55" t="s">
        <v>60</v>
      </c>
      <c r="AG1451" s="55">
        <v>4.6221199999999998</v>
      </c>
      <c r="AH1451" s="57" t="s">
        <v>44</v>
      </c>
    </row>
    <row r="1452" spans="1:34" x14ac:dyDescent="0.25">
      <c r="A1452" s="54">
        <v>9387111</v>
      </c>
      <c r="B1452" s="55"/>
      <c r="C1452" s="55"/>
      <c r="D1452" s="55">
        <v>98309613</v>
      </c>
      <c r="E1452" s="55"/>
      <c r="F1452" s="55">
        <v>300</v>
      </c>
      <c r="G1452" s="55">
        <v>166469114</v>
      </c>
      <c r="H1452" s="55"/>
      <c r="I1452" s="55">
        <v>2275050012</v>
      </c>
      <c r="J1452" s="55">
        <v>2</v>
      </c>
      <c r="K1452" s="55" t="s">
        <v>34</v>
      </c>
      <c r="L1452" s="55" t="s">
        <v>108</v>
      </c>
      <c r="M1452" s="55">
        <v>34003</v>
      </c>
      <c r="N1452" s="55"/>
      <c r="O1452" s="55" t="s">
        <v>144</v>
      </c>
      <c r="P1452" s="55">
        <v>48811</v>
      </c>
      <c r="Q1452" s="55" t="s">
        <v>37</v>
      </c>
      <c r="R1452" s="55" t="s">
        <v>38</v>
      </c>
      <c r="S1452" s="55"/>
      <c r="T1452" s="55"/>
      <c r="U1452" s="55" t="s">
        <v>38</v>
      </c>
      <c r="V1452" s="55">
        <v>40.842799999999997</v>
      </c>
      <c r="W1452" s="55">
        <v>-74.066100000000006</v>
      </c>
      <c r="X1452" s="55" t="s">
        <v>39</v>
      </c>
      <c r="Y1452" s="55" t="s">
        <v>144</v>
      </c>
      <c r="Z1452" s="55" t="s">
        <v>34</v>
      </c>
      <c r="AA1452" s="55">
        <v>0</v>
      </c>
      <c r="AB1452" s="55" t="s">
        <v>41</v>
      </c>
      <c r="AC1452" s="55">
        <v>8</v>
      </c>
      <c r="AD1452" s="55"/>
      <c r="AE1452" s="55" t="s">
        <v>59</v>
      </c>
      <c r="AF1452" s="55" t="s">
        <v>60</v>
      </c>
      <c r="AG1452" s="55">
        <v>1.23251</v>
      </c>
      <c r="AH1452" s="57" t="s">
        <v>44</v>
      </c>
    </row>
    <row r="1453" spans="1:34" x14ac:dyDescent="0.25">
      <c r="A1453" s="54">
        <v>9387111</v>
      </c>
      <c r="B1453" s="55"/>
      <c r="C1453" s="55"/>
      <c r="D1453" s="55">
        <v>62630813</v>
      </c>
      <c r="E1453" s="55"/>
      <c r="F1453" s="55">
        <v>300</v>
      </c>
      <c r="G1453" s="55">
        <v>166468614</v>
      </c>
      <c r="H1453" s="55"/>
      <c r="I1453" s="55">
        <v>2275060012</v>
      </c>
      <c r="J1453" s="55">
        <v>2</v>
      </c>
      <c r="K1453" s="55" t="s">
        <v>34</v>
      </c>
      <c r="L1453" s="55" t="s">
        <v>108</v>
      </c>
      <c r="M1453" s="55">
        <v>34003</v>
      </c>
      <c r="N1453" s="55"/>
      <c r="O1453" s="55" t="s">
        <v>144</v>
      </c>
      <c r="P1453" s="55">
        <v>48811</v>
      </c>
      <c r="Q1453" s="55" t="s">
        <v>37</v>
      </c>
      <c r="R1453" s="55" t="s">
        <v>38</v>
      </c>
      <c r="S1453" s="55"/>
      <c r="T1453" s="55"/>
      <c r="U1453" s="55" t="s">
        <v>38</v>
      </c>
      <c r="V1453" s="55">
        <v>40.842799999999997</v>
      </c>
      <c r="W1453" s="55">
        <v>-74.066100000000006</v>
      </c>
      <c r="X1453" s="55" t="s">
        <v>39</v>
      </c>
      <c r="Y1453" s="55" t="s">
        <v>144</v>
      </c>
      <c r="Z1453" s="55" t="s">
        <v>34</v>
      </c>
      <c r="AA1453" s="55">
        <v>0</v>
      </c>
      <c r="AB1453" s="55" t="s">
        <v>41</v>
      </c>
      <c r="AC1453" s="55">
        <v>8</v>
      </c>
      <c r="AD1453" s="55"/>
      <c r="AE1453" s="55" t="s">
        <v>59</v>
      </c>
      <c r="AF1453" s="55" t="s">
        <v>60</v>
      </c>
      <c r="AG1453" s="55">
        <v>0.47981699999999999</v>
      </c>
      <c r="AH1453" s="57" t="s">
        <v>44</v>
      </c>
    </row>
    <row r="1454" spans="1:34" x14ac:dyDescent="0.25">
      <c r="A1454" s="54">
        <v>9387111</v>
      </c>
      <c r="B1454" s="55"/>
      <c r="C1454" s="55"/>
      <c r="D1454" s="55">
        <v>98309613</v>
      </c>
      <c r="E1454" s="55"/>
      <c r="F1454" s="55">
        <v>300</v>
      </c>
      <c r="G1454" s="55">
        <v>166469314</v>
      </c>
      <c r="H1454" s="55"/>
      <c r="I1454" s="55">
        <v>2275050012</v>
      </c>
      <c r="J1454" s="55">
        <v>2</v>
      </c>
      <c r="K1454" s="55" t="s">
        <v>34</v>
      </c>
      <c r="L1454" s="55" t="s">
        <v>108</v>
      </c>
      <c r="M1454" s="55">
        <v>34003</v>
      </c>
      <c r="N1454" s="55"/>
      <c r="O1454" s="55" t="s">
        <v>144</v>
      </c>
      <c r="P1454" s="55">
        <v>48811</v>
      </c>
      <c r="Q1454" s="55" t="s">
        <v>37</v>
      </c>
      <c r="R1454" s="55" t="s">
        <v>38</v>
      </c>
      <c r="S1454" s="55"/>
      <c r="T1454" s="55"/>
      <c r="U1454" s="55" t="s">
        <v>38</v>
      </c>
      <c r="V1454" s="55">
        <v>40.842799999999997</v>
      </c>
      <c r="W1454" s="55">
        <v>-74.066100000000006</v>
      </c>
      <c r="X1454" s="55" t="s">
        <v>39</v>
      </c>
      <c r="Y1454" s="55" t="s">
        <v>144</v>
      </c>
      <c r="Z1454" s="55" t="s">
        <v>34</v>
      </c>
      <c r="AA1454" s="55">
        <v>0</v>
      </c>
      <c r="AB1454" s="55" t="s">
        <v>41</v>
      </c>
      <c r="AC1454" s="55">
        <v>8</v>
      </c>
      <c r="AD1454" s="55"/>
      <c r="AE1454" s="55" t="s">
        <v>59</v>
      </c>
      <c r="AF1454" s="55" t="s">
        <v>60</v>
      </c>
      <c r="AG1454" s="55">
        <v>28.3856</v>
      </c>
      <c r="AH1454" s="57" t="s">
        <v>44</v>
      </c>
    </row>
    <row r="1455" spans="1:34" x14ac:dyDescent="0.25">
      <c r="A1455" s="54">
        <v>9387111</v>
      </c>
      <c r="B1455" s="55"/>
      <c r="C1455" s="55"/>
      <c r="D1455" s="55">
        <v>55183313</v>
      </c>
      <c r="E1455" s="55"/>
      <c r="F1455" s="55">
        <v>300</v>
      </c>
      <c r="G1455" s="55">
        <v>166468014</v>
      </c>
      <c r="H1455" s="55"/>
      <c r="I1455" s="55">
        <v>2275020000</v>
      </c>
      <c r="J1455" s="55">
        <v>2</v>
      </c>
      <c r="K1455" s="55" t="s">
        <v>34</v>
      </c>
      <c r="L1455" s="55" t="s">
        <v>108</v>
      </c>
      <c r="M1455" s="55">
        <v>34003</v>
      </c>
      <c r="N1455" s="55"/>
      <c r="O1455" s="55" t="s">
        <v>144</v>
      </c>
      <c r="P1455" s="55">
        <v>48811</v>
      </c>
      <c r="Q1455" s="55" t="s">
        <v>37</v>
      </c>
      <c r="R1455" s="55" t="s">
        <v>38</v>
      </c>
      <c r="S1455" s="55"/>
      <c r="T1455" s="55"/>
      <c r="U1455" s="55" t="s">
        <v>38</v>
      </c>
      <c r="V1455" s="55">
        <v>40.842799999999997</v>
      </c>
      <c r="W1455" s="55">
        <v>-74.066100000000006</v>
      </c>
      <c r="X1455" s="55" t="s">
        <v>39</v>
      </c>
      <c r="Y1455" s="55" t="s">
        <v>144</v>
      </c>
      <c r="Z1455" s="55" t="s">
        <v>34</v>
      </c>
      <c r="AA1455" s="55">
        <v>0</v>
      </c>
      <c r="AB1455" s="55" t="s">
        <v>41</v>
      </c>
      <c r="AC1455" s="55">
        <v>8</v>
      </c>
      <c r="AD1455" s="55"/>
      <c r="AE1455" s="55" t="s">
        <v>59</v>
      </c>
      <c r="AF1455" s="55" t="s">
        <v>60</v>
      </c>
      <c r="AG1455" s="55">
        <v>4.3705999999999996</v>
      </c>
      <c r="AH1455" s="57" t="s">
        <v>44</v>
      </c>
    </row>
    <row r="1456" spans="1:34" x14ac:dyDescent="0.25">
      <c r="A1456" s="54">
        <v>9387111</v>
      </c>
      <c r="B1456" s="55"/>
      <c r="C1456" s="55"/>
      <c r="D1456" s="55">
        <v>62630813</v>
      </c>
      <c r="E1456" s="55"/>
      <c r="F1456" s="55">
        <v>300</v>
      </c>
      <c r="G1456" s="55">
        <v>84361514</v>
      </c>
      <c r="H1456" s="55"/>
      <c r="I1456" s="55">
        <v>2275060012</v>
      </c>
      <c r="J1456" s="55">
        <v>2</v>
      </c>
      <c r="K1456" s="55" t="s">
        <v>34</v>
      </c>
      <c r="L1456" s="55" t="s">
        <v>108</v>
      </c>
      <c r="M1456" s="55">
        <v>34003</v>
      </c>
      <c r="N1456" s="55"/>
      <c r="O1456" s="55" t="s">
        <v>144</v>
      </c>
      <c r="P1456" s="55">
        <v>48811</v>
      </c>
      <c r="Q1456" s="55" t="s">
        <v>37</v>
      </c>
      <c r="R1456" s="55" t="s">
        <v>38</v>
      </c>
      <c r="S1456" s="55"/>
      <c r="T1456" s="55"/>
      <c r="U1456" s="55" t="s">
        <v>38</v>
      </c>
      <c r="V1456" s="55">
        <v>40.842799999999997</v>
      </c>
      <c r="W1456" s="55">
        <v>-74.066100000000006</v>
      </c>
      <c r="X1456" s="55" t="s">
        <v>39</v>
      </c>
      <c r="Y1456" s="55" t="s">
        <v>144</v>
      </c>
      <c r="Z1456" s="55" t="s">
        <v>34</v>
      </c>
      <c r="AA1456" s="55">
        <v>0</v>
      </c>
      <c r="AB1456" s="55" t="s">
        <v>41</v>
      </c>
      <c r="AC1456" s="55">
        <v>8</v>
      </c>
      <c r="AD1456" s="55"/>
      <c r="AE1456" s="55" t="s">
        <v>59</v>
      </c>
      <c r="AF1456" s="55" t="s">
        <v>60</v>
      </c>
      <c r="AG1456" s="55">
        <v>124.02</v>
      </c>
      <c r="AH1456" s="57" t="s">
        <v>44</v>
      </c>
    </row>
    <row r="1457" spans="1:34" x14ac:dyDescent="0.25">
      <c r="A1457" s="54">
        <v>9387111</v>
      </c>
      <c r="B1457" s="55"/>
      <c r="C1457" s="55"/>
      <c r="D1457" s="55">
        <v>98309613</v>
      </c>
      <c r="E1457" s="55"/>
      <c r="F1457" s="55">
        <v>300</v>
      </c>
      <c r="G1457" s="55">
        <v>166468914</v>
      </c>
      <c r="H1457" s="55"/>
      <c r="I1457" s="55">
        <v>2275050012</v>
      </c>
      <c r="J1457" s="55">
        <v>2</v>
      </c>
      <c r="K1457" s="55" t="s">
        <v>34</v>
      </c>
      <c r="L1457" s="55" t="s">
        <v>108</v>
      </c>
      <c r="M1457" s="55">
        <v>34003</v>
      </c>
      <c r="N1457" s="55"/>
      <c r="O1457" s="55" t="s">
        <v>144</v>
      </c>
      <c r="P1457" s="55">
        <v>48811</v>
      </c>
      <c r="Q1457" s="55" t="s">
        <v>37</v>
      </c>
      <c r="R1457" s="55" t="s">
        <v>38</v>
      </c>
      <c r="S1457" s="55"/>
      <c r="T1457" s="55"/>
      <c r="U1457" s="55" t="s">
        <v>38</v>
      </c>
      <c r="V1457" s="55">
        <v>40.842799999999997</v>
      </c>
      <c r="W1457" s="55">
        <v>-74.066100000000006</v>
      </c>
      <c r="X1457" s="55" t="s">
        <v>39</v>
      </c>
      <c r="Y1457" s="55" t="s">
        <v>144</v>
      </c>
      <c r="Z1457" s="55" t="s">
        <v>34</v>
      </c>
      <c r="AA1457" s="55">
        <v>0</v>
      </c>
      <c r="AB1457" s="55" t="s">
        <v>41</v>
      </c>
      <c r="AC1457" s="55">
        <v>8</v>
      </c>
      <c r="AD1457" s="55"/>
      <c r="AE1457" s="55" t="s">
        <v>59</v>
      </c>
      <c r="AF1457" s="55" t="s">
        <v>60</v>
      </c>
      <c r="AG1457" s="55">
        <v>56.302300000000002</v>
      </c>
      <c r="AH1457" s="57" t="s">
        <v>44</v>
      </c>
    </row>
    <row r="1458" spans="1:34" x14ac:dyDescent="0.25">
      <c r="A1458" s="54">
        <v>9387111</v>
      </c>
      <c r="B1458" s="55"/>
      <c r="C1458" s="55"/>
      <c r="D1458" s="55">
        <v>62630813</v>
      </c>
      <c r="E1458" s="55"/>
      <c r="F1458" s="55">
        <v>300</v>
      </c>
      <c r="G1458" s="55">
        <v>145752114</v>
      </c>
      <c r="H1458" s="55"/>
      <c r="I1458" s="55">
        <v>2275060012</v>
      </c>
      <c r="J1458" s="55">
        <v>2</v>
      </c>
      <c r="K1458" s="55" t="s">
        <v>34</v>
      </c>
      <c r="L1458" s="55" t="s">
        <v>108</v>
      </c>
      <c r="M1458" s="55">
        <v>34003</v>
      </c>
      <c r="N1458" s="55"/>
      <c r="O1458" s="55" t="s">
        <v>144</v>
      </c>
      <c r="P1458" s="55">
        <v>48811</v>
      </c>
      <c r="Q1458" s="55" t="s">
        <v>37</v>
      </c>
      <c r="R1458" s="55" t="s">
        <v>38</v>
      </c>
      <c r="S1458" s="55"/>
      <c r="T1458" s="55"/>
      <c r="U1458" s="55" t="s">
        <v>38</v>
      </c>
      <c r="V1458" s="55">
        <v>40.842799999999997</v>
      </c>
      <c r="W1458" s="55">
        <v>-74.066100000000006</v>
      </c>
      <c r="X1458" s="55" t="s">
        <v>39</v>
      </c>
      <c r="Y1458" s="55" t="s">
        <v>144</v>
      </c>
      <c r="Z1458" s="55" t="s">
        <v>34</v>
      </c>
      <c r="AA1458" s="55">
        <v>0</v>
      </c>
      <c r="AB1458" s="55" t="s">
        <v>41</v>
      </c>
      <c r="AC1458" s="55">
        <v>8</v>
      </c>
      <c r="AD1458" s="55"/>
      <c r="AE1458" s="55" t="s">
        <v>59</v>
      </c>
      <c r="AF1458" s="55" t="s">
        <v>60</v>
      </c>
      <c r="AG1458" s="55">
        <v>1.8941699999999999</v>
      </c>
      <c r="AH1458" s="57" t="s">
        <v>44</v>
      </c>
    </row>
    <row r="1459" spans="1:34" x14ac:dyDescent="0.25">
      <c r="A1459" s="54">
        <v>9387111</v>
      </c>
      <c r="B1459" s="55"/>
      <c r="C1459" s="55"/>
      <c r="D1459" s="55">
        <v>62630813</v>
      </c>
      <c r="E1459" s="55"/>
      <c r="F1459" s="55">
        <v>300</v>
      </c>
      <c r="G1459" s="55">
        <v>84360614</v>
      </c>
      <c r="H1459" s="55"/>
      <c r="I1459" s="55">
        <v>2275060012</v>
      </c>
      <c r="J1459" s="55">
        <v>2</v>
      </c>
      <c r="K1459" s="55" t="s">
        <v>34</v>
      </c>
      <c r="L1459" s="55" t="s">
        <v>108</v>
      </c>
      <c r="M1459" s="55">
        <v>34003</v>
      </c>
      <c r="N1459" s="55"/>
      <c r="O1459" s="55" t="s">
        <v>144</v>
      </c>
      <c r="P1459" s="55">
        <v>48811</v>
      </c>
      <c r="Q1459" s="55" t="s">
        <v>37</v>
      </c>
      <c r="R1459" s="55" t="s">
        <v>38</v>
      </c>
      <c r="S1459" s="55"/>
      <c r="T1459" s="55"/>
      <c r="U1459" s="55" t="s">
        <v>38</v>
      </c>
      <c r="V1459" s="55">
        <v>40.842799999999997</v>
      </c>
      <c r="W1459" s="55">
        <v>-74.066100000000006</v>
      </c>
      <c r="X1459" s="55" t="s">
        <v>39</v>
      </c>
      <c r="Y1459" s="55" t="s">
        <v>144</v>
      </c>
      <c r="Z1459" s="55" t="s">
        <v>34</v>
      </c>
      <c r="AA1459" s="55">
        <v>0</v>
      </c>
      <c r="AB1459" s="55" t="s">
        <v>41</v>
      </c>
      <c r="AC1459" s="55">
        <v>8</v>
      </c>
      <c r="AD1459" s="55"/>
      <c r="AE1459" s="55" t="s">
        <v>59</v>
      </c>
      <c r="AF1459" s="55" t="s">
        <v>60</v>
      </c>
      <c r="AG1459" s="55">
        <v>7.3499400000000001</v>
      </c>
      <c r="AH1459" s="57" t="s">
        <v>44</v>
      </c>
    </row>
    <row r="1460" spans="1:34" x14ac:dyDescent="0.25">
      <c r="A1460" s="54">
        <v>9387111</v>
      </c>
      <c r="B1460" s="55"/>
      <c r="C1460" s="55"/>
      <c r="D1460" s="55">
        <v>98309613</v>
      </c>
      <c r="E1460" s="55"/>
      <c r="F1460" s="55">
        <v>300</v>
      </c>
      <c r="G1460" s="55">
        <v>145753514</v>
      </c>
      <c r="H1460" s="55"/>
      <c r="I1460" s="55">
        <v>2275050012</v>
      </c>
      <c r="J1460" s="55">
        <v>2</v>
      </c>
      <c r="K1460" s="55" t="s">
        <v>34</v>
      </c>
      <c r="L1460" s="55" t="s">
        <v>108</v>
      </c>
      <c r="M1460" s="55">
        <v>34003</v>
      </c>
      <c r="N1460" s="55"/>
      <c r="O1460" s="55" t="s">
        <v>144</v>
      </c>
      <c r="P1460" s="55">
        <v>48811</v>
      </c>
      <c r="Q1460" s="55" t="s">
        <v>37</v>
      </c>
      <c r="R1460" s="55" t="s">
        <v>38</v>
      </c>
      <c r="S1460" s="55"/>
      <c r="T1460" s="55"/>
      <c r="U1460" s="55" t="s">
        <v>38</v>
      </c>
      <c r="V1460" s="55">
        <v>40.842799999999997</v>
      </c>
      <c r="W1460" s="55">
        <v>-74.066100000000006</v>
      </c>
      <c r="X1460" s="55" t="s">
        <v>39</v>
      </c>
      <c r="Y1460" s="55" t="s">
        <v>144</v>
      </c>
      <c r="Z1460" s="55" t="s">
        <v>34</v>
      </c>
      <c r="AA1460" s="55">
        <v>0</v>
      </c>
      <c r="AB1460" s="55" t="s">
        <v>41</v>
      </c>
      <c r="AC1460" s="55">
        <v>8</v>
      </c>
      <c r="AD1460" s="55"/>
      <c r="AE1460" s="55" t="s">
        <v>59</v>
      </c>
      <c r="AF1460" s="55" t="s">
        <v>60</v>
      </c>
      <c r="AG1460" s="55">
        <v>8.9972399999999997</v>
      </c>
      <c r="AH1460" s="57" t="s">
        <v>44</v>
      </c>
    </row>
    <row r="1461" spans="1:34" x14ac:dyDescent="0.25">
      <c r="A1461" s="54">
        <v>9387111</v>
      </c>
      <c r="B1461" s="55"/>
      <c r="C1461" s="55"/>
      <c r="D1461" s="55">
        <v>98309613</v>
      </c>
      <c r="E1461" s="55"/>
      <c r="F1461" s="55">
        <v>300</v>
      </c>
      <c r="G1461" s="55">
        <v>166468714</v>
      </c>
      <c r="H1461" s="55"/>
      <c r="I1461" s="55">
        <v>2275050012</v>
      </c>
      <c r="J1461" s="55">
        <v>2</v>
      </c>
      <c r="K1461" s="55" t="s">
        <v>34</v>
      </c>
      <c r="L1461" s="55" t="s">
        <v>108</v>
      </c>
      <c r="M1461" s="55">
        <v>34003</v>
      </c>
      <c r="N1461" s="55"/>
      <c r="O1461" s="55" t="s">
        <v>144</v>
      </c>
      <c r="P1461" s="55">
        <v>48811</v>
      </c>
      <c r="Q1461" s="55" t="s">
        <v>37</v>
      </c>
      <c r="R1461" s="55" t="s">
        <v>38</v>
      </c>
      <c r="S1461" s="55"/>
      <c r="T1461" s="55"/>
      <c r="U1461" s="55" t="s">
        <v>38</v>
      </c>
      <c r="V1461" s="55">
        <v>40.842799999999997</v>
      </c>
      <c r="W1461" s="55">
        <v>-74.066100000000006</v>
      </c>
      <c r="X1461" s="55" t="s">
        <v>39</v>
      </c>
      <c r="Y1461" s="55" t="s">
        <v>144</v>
      </c>
      <c r="Z1461" s="55" t="s">
        <v>34</v>
      </c>
      <c r="AA1461" s="55">
        <v>0</v>
      </c>
      <c r="AB1461" s="55" t="s">
        <v>41</v>
      </c>
      <c r="AC1461" s="55">
        <v>8</v>
      </c>
      <c r="AD1461" s="55"/>
      <c r="AE1461" s="55" t="s">
        <v>59</v>
      </c>
      <c r="AF1461" s="55" t="s">
        <v>60</v>
      </c>
      <c r="AG1461" s="55">
        <v>1.8547100000000001</v>
      </c>
      <c r="AH1461" s="57" t="s">
        <v>44</v>
      </c>
    </row>
    <row r="1462" spans="1:34" x14ac:dyDescent="0.25">
      <c r="A1462" s="54">
        <v>9387111</v>
      </c>
      <c r="B1462" s="55"/>
      <c r="C1462" s="55"/>
      <c r="D1462" s="55">
        <v>62630813</v>
      </c>
      <c r="E1462" s="55"/>
      <c r="F1462" s="55">
        <v>300</v>
      </c>
      <c r="G1462" s="55">
        <v>84360814</v>
      </c>
      <c r="H1462" s="55"/>
      <c r="I1462" s="55">
        <v>2275060012</v>
      </c>
      <c r="J1462" s="55">
        <v>2</v>
      </c>
      <c r="K1462" s="55" t="s">
        <v>34</v>
      </c>
      <c r="L1462" s="55" t="s">
        <v>108</v>
      </c>
      <c r="M1462" s="55">
        <v>34003</v>
      </c>
      <c r="N1462" s="55"/>
      <c r="O1462" s="55" t="s">
        <v>144</v>
      </c>
      <c r="P1462" s="55">
        <v>48811</v>
      </c>
      <c r="Q1462" s="55" t="s">
        <v>37</v>
      </c>
      <c r="R1462" s="55" t="s">
        <v>38</v>
      </c>
      <c r="S1462" s="55"/>
      <c r="T1462" s="55"/>
      <c r="U1462" s="55" t="s">
        <v>38</v>
      </c>
      <c r="V1462" s="55">
        <v>40.842799999999997</v>
      </c>
      <c r="W1462" s="55">
        <v>-74.066100000000006</v>
      </c>
      <c r="X1462" s="55" t="s">
        <v>39</v>
      </c>
      <c r="Y1462" s="55" t="s">
        <v>144</v>
      </c>
      <c r="Z1462" s="55" t="s">
        <v>34</v>
      </c>
      <c r="AA1462" s="55">
        <v>0</v>
      </c>
      <c r="AB1462" s="55" t="s">
        <v>41</v>
      </c>
      <c r="AC1462" s="55">
        <v>8</v>
      </c>
      <c r="AD1462" s="55"/>
      <c r="AE1462" s="55" t="s">
        <v>59</v>
      </c>
      <c r="AF1462" s="55" t="s">
        <v>60</v>
      </c>
      <c r="AG1462" s="55">
        <v>10.2166</v>
      </c>
      <c r="AH1462" s="57" t="s">
        <v>44</v>
      </c>
    </row>
    <row r="1463" spans="1:34" x14ac:dyDescent="0.25">
      <c r="A1463" s="54">
        <v>9387111</v>
      </c>
      <c r="B1463" s="55"/>
      <c r="C1463" s="55"/>
      <c r="D1463" s="55">
        <v>62630813</v>
      </c>
      <c r="E1463" s="55"/>
      <c r="F1463" s="55">
        <v>300</v>
      </c>
      <c r="G1463" s="55">
        <v>145752714</v>
      </c>
      <c r="H1463" s="55"/>
      <c r="I1463" s="55">
        <v>2275060012</v>
      </c>
      <c r="J1463" s="55">
        <v>2</v>
      </c>
      <c r="K1463" s="55" t="s">
        <v>34</v>
      </c>
      <c r="L1463" s="55" t="s">
        <v>108</v>
      </c>
      <c r="M1463" s="55">
        <v>34003</v>
      </c>
      <c r="N1463" s="55"/>
      <c r="O1463" s="55" t="s">
        <v>144</v>
      </c>
      <c r="P1463" s="55">
        <v>48811</v>
      </c>
      <c r="Q1463" s="55" t="s">
        <v>37</v>
      </c>
      <c r="R1463" s="55" t="s">
        <v>38</v>
      </c>
      <c r="S1463" s="55"/>
      <c r="T1463" s="55"/>
      <c r="U1463" s="55" t="s">
        <v>38</v>
      </c>
      <c r="V1463" s="55">
        <v>40.842799999999997</v>
      </c>
      <c r="W1463" s="55">
        <v>-74.066100000000006</v>
      </c>
      <c r="X1463" s="55" t="s">
        <v>39</v>
      </c>
      <c r="Y1463" s="55" t="s">
        <v>144</v>
      </c>
      <c r="Z1463" s="55" t="s">
        <v>34</v>
      </c>
      <c r="AA1463" s="55">
        <v>0</v>
      </c>
      <c r="AB1463" s="55" t="s">
        <v>41</v>
      </c>
      <c r="AC1463" s="55">
        <v>8</v>
      </c>
      <c r="AD1463" s="55"/>
      <c r="AE1463" s="55" t="s">
        <v>42</v>
      </c>
      <c r="AF1463" s="55" t="s">
        <v>43</v>
      </c>
      <c r="AG1463" s="55">
        <v>5.5812600000000002E-3</v>
      </c>
      <c r="AH1463" s="57" t="s">
        <v>44</v>
      </c>
    </row>
    <row r="1464" spans="1:34" x14ac:dyDescent="0.25">
      <c r="A1464" s="54">
        <v>9387111</v>
      </c>
      <c r="B1464" s="55"/>
      <c r="C1464" s="55"/>
      <c r="D1464" s="55">
        <v>62630913</v>
      </c>
      <c r="E1464" s="55"/>
      <c r="F1464" s="55">
        <v>300</v>
      </c>
      <c r="G1464" s="55">
        <v>84362114</v>
      </c>
      <c r="H1464" s="55"/>
      <c r="I1464" s="55">
        <v>2270008005</v>
      </c>
      <c r="J1464" s="55">
        <v>2</v>
      </c>
      <c r="K1464" s="55" t="s">
        <v>34</v>
      </c>
      <c r="L1464" s="55" t="s">
        <v>108</v>
      </c>
      <c r="M1464" s="55">
        <v>34003</v>
      </c>
      <c r="N1464" s="55"/>
      <c r="O1464" s="55" t="s">
        <v>144</v>
      </c>
      <c r="P1464" s="55">
        <v>48811</v>
      </c>
      <c r="Q1464" s="55" t="s">
        <v>37</v>
      </c>
      <c r="R1464" s="55" t="s">
        <v>38</v>
      </c>
      <c r="S1464" s="55"/>
      <c r="T1464" s="55"/>
      <c r="U1464" s="55" t="s">
        <v>38</v>
      </c>
      <c r="V1464" s="55">
        <v>40.842799999999997</v>
      </c>
      <c r="W1464" s="55">
        <v>-74.066100000000006</v>
      </c>
      <c r="X1464" s="55" t="s">
        <v>39</v>
      </c>
      <c r="Y1464" s="55" t="s">
        <v>144</v>
      </c>
      <c r="Z1464" s="55" t="s">
        <v>34</v>
      </c>
      <c r="AA1464" s="55">
        <v>0</v>
      </c>
      <c r="AB1464" s="55" t="s">
        <v>41</v>
      </c>
      <c r="AC1464" s="55">
        <v>8</v>
      </c>
      <c r="AD1464" s="55"/>
      <c r="AE1464" s="55" t="s">
        <v>42</v>
      </c>
      <c r="AF1464" s="55" t="s">
        <v>43</v>
      </c>
      <c r="AG1464" s="55">
        <v>5.7674900000000001E-2</v>
      </c>
      <c r="AH1464" s="57" t="s">
        <v>44</v>
      </c>
    </row>
    <row r="1465" spans="1:34" x14ac:dyDescent="0.25">
      <c r="A1465" s="54">
        <v>9387111</v>
      </c>
      <c r="B1465" s="55"/>
      <c r="C1465" s="55"/>
      <c r="D1465" s="55">
        <v>62630813</v>
      </c>
      <c r="E1465" s="55"/>
      <c r="F1465" s="55">
        <v>300</v>
      </c>
      <c r="G1465" s="55">
        <v>137935114</v>
      </c>
      <c r="H1465" s="55"/>
      <c r="I1465" s="55">
        <v>2275060011</v>
      </c>
      <c r="J1465" s="55">
        <v>2</v>
      </c>
      <c r="K1465" s="55" t="s">
        <v>34</v>
      </c>
      <c r="L1465" s="55" t="s">
        <v>108</v>
      </c>
      <c r="M1465" s="55">
        <v>34003</v>
      </c>
      <c r="N1465" s="55"/>
      <c r="O1465" s="55" t="s">
        <v>144</v>
      </c>
      <c r="P1465" s="55">
        <v>48811</v>
      </c>
      <c r="Q1465" s="55" t="s">
        <v>37</v>
      </c>
      <c r="R1465" s="55" t="s">
        <v>38</v>
      </c>
      <c r="S1465" s="55"/>
      <c r="T1465" s="55"/>
      <c r="U1465" s="55" t="s">
        <v>38</v>
      </c>
      <c r="V1465" s="55">
        <v>40.842799999999997</v>
      </c>
      <c r="W1465" s="55">
        <v>-74.066100000000006</v>
      </c>
      <c r="X1465" s="55" t="s">
        <v>39</v>
      </c>
      <c r="Y1465" s="55" t="s">
        <v>144</v>
      </c>
      <c r="Z1465" s="55" t="s">
        <v>34</v>
      </c>
      <c r="AA1465" s="55">
        <v>0</v>
      </c>
      <c r="AB1465" s="55" t="s">
        <v>41</v>
      </c>
      <c r="AC1465" s="55">
        <v>8</v>
      </c>
      <c r="AD1465" s="55"/>
      <c r="AE1465" s="55" t="s">
        <v>42</v>
      </c>
      <c r="AF1465" s="55" t="s">
        <v>43</v>
      </c>
      <c r="AG1465" s="55">
        <v>0.61786700000000006</v>
      </c>
      <c r="AH1465" s="57" t="s">
        <v>44</v>
      </c>
    </row>
    <row r="1466" spans="1:34" x14ac:dyDescent="0.25">
      <c r="A1466" s="54">
        <v>9387111</v>
      </c>
      <c r="B1466" s="55"/>
      <c r="C1466" s="55"/>
      <c r="D1466" s="55">
        <v>62630613</v>
      </c>
      <c r="E1466" s="55"/>
      <c r="F1466" s="55">
        <v>300</v>
      </c>
      <c r="G1466" s="55">
        <v>145749314</v>
      </c>
      <c r="H1466" s="55"/>
      <c r="I1466" s="55">
        <v>2275070000</v>
      </c>
      <c r="J1466" s="55">
        <v>2</v>
      </c>
      <c r="K1466" s="55" t="s">
        <v>34</v>
      </c>
      <c r="L1466" s="55" t="s">
        <v>108</v>
      </c>
      <c r="M1466" s="55">
        <v>34003</v>
      </c>
      <c r="N1466" s="55"/>
      <c r="O1466" s="55" t="s">
        <v>144</v>
      </c>
      <c r="P1466" s="55">
        <v>48811</v>
      </c>
      <c r="Q1466" s="55" t="s">
        <v>37</v>
      </c>
      <c r="R1466" s="55" t="s">
        <v>38</v>
      </c>
      <c r="S1466" s="55"/>
      <c r="T1466" s="55"/>
      <c r="U1466" s="55" t="s">
        <v>38</v>
      </c>
      <c r="V1466" s="55">
        <v>40.842799999999997</v>
      </c>
      <c r="W1466" s="55">
        <v>-74.066100000000006</v>
      </c>
      <c r="X1466" s="55" t="s">
        <v>39</v>
      </c>
      <c r="Y1466" s="55" t="s">
        <v>144</v>
      </c>
      <c r="Z1466" s="55" t="s">
        <v>34</v>
      </c>
      <c r="AA1466" s="55">
        <v>0</v>
      </c>
      <c r="AB1466" s="55" t="s">
        <v>41</v>
      </c>
      <c r="AC1466" s="55">
        <v>8</v>
      </c>
      <c r="AD1466" s="55"/>
      <c r="AE1466" s="55" t="s">
        <v>42</v>
      </c>
      <c r="AF1466" s="55" t="s">
        <v>43</v>
      </c>
      <c r="AG1466" s="55">
        <v>6.7033799999999995E-5</v>
      </c>
      <c r="AH1466" s="57" t="s">
        <v>44</v>
      </c>
    </row>
    <row r="1467" spans="1:34" x14ac:dyDescent="0.25">
      <c r="A1467" s="54">
        <v>9387111</v>
      </c>
      <c r="B1467" s="55"/>
      <c r="C1467" s="55"/>
      <c r="D1467" s="55">
        <v>62630613</v>
      </c>
      <c r="E1467" s="55"/>
      <c r="F1467" s="55">
        <v>300</v>
      </c>
      <c r="G1467" s="55">
        <v>173352614</v>
      </c>
      <c r="H1467" s="55"/>
      <c r="I1467" s="55">
        <v>2275070000</v>
      </c>
      <c r="J1467" s="55">
        <v>2</v>
      </c>
      <c r="K1467" s="55" t="s">
        <v>34</v>
      </c>
      <c r="L1467" s="55" t="s">
        <v>108</v>
      </c>
      <c r="M1467" s="55">
        <v>34003</v>
      </c>
      <c r="N1467" s="55"/>
      <c r="O1467" s="55" t="s">
        <v>144</v>
      </c>
      <c r="P1467" s="55">
        <v>48811</v>
      </c>
      <c r="Q1467" s="55" t="s">
        <v>37</v>
      </c>
      <c r="R1467" s="55" t="s">
        <v>38</v>
      </c>
      <c r="S1467" s="55"/>
      <c r="T1467" s="55"/>
      <c r="U1467" s="55" t="s">
        <v>38</v>
      </c>
      <c r="V1467" s="55">
        <v>40.842799999999997</v>
      </c>
      <c r="W1467" s="55">
        <v>-74.066100000000006</v>
      </c>
      <c r="X1467" s="55" t="s">
        <v>39</v>
      </c>
      <c r="Y1467" s="55" t="s">
        <v>144</v>
      </c>
      <c r="Z1467" s="55" t="s">
        <v>34</v>
      </c>
      <c r="AA1467" s="55">
        <v>0</v>
      </c>
      <c r="AB1467" s="55" t="s">
        <v>41</v>
      </c>
      <c r="AC1467" s="55">
        <v>8</v>
      </c>
      <c r="AD1467" s="55"/>
      <c r="AE1467" s="55" t="s">
        <v>42</v>
      </c>
      <c r="AF1467" s="55" t="s">
        <v>43</v>
      </c>
      <c r="AG1467" s="55">
        <v>1.1611600000000001E-3</v>
      </c>
      <c r="AH1467" s="57" t="s">
        <v>44</v>
      </c>
    </row>
    <row r="1468" spans="1:34" x14ac:dyDescent="0.25">
      <c r="A1468" s="54">
        <v>9387111</v>
      </c>
      <c r="B1468" s="55"/>
      <c r="C1468" s="55"/>
      <c r="D1468" s="55">
        <v>62630813</v>
      </c>
      <c r="E1468" s="55"/>
      <c r="F1468" s="55">
        <v>300</v>
      </c>
      <c r="G1468" s="55">
        <v>84361514</v>
      </c>
      <c r="H1468" s="55"/>
      <c r="I1468" s="55">
        <v>2275060012</v>
      </c>
      <c r="J1468" s="55">
        <v>2</v>
      </c>
      <c r="K1468" s="55" t="s">
        <v>34</v>
      </c>
      <c r="L1468" s="55" t="s">
        <v>108</v>
      </c>
      <c r="M1468" s="55">
        <v>34003</v>
      </c>
      <c r="N1468" s="55"/>
      <c r="O1468" s="55" t="s">
        <v>144</v>
      </c>
      <c r="P1468" s="55">
        <v>48811</v>
      </c>
      <c r="Q1468" s="55" t="s">
        <v>37</v>
      </c>
      <c r="R1468" s="55" t="s">
        <v>38</v>
      </c>
      <c r="S1468" s="55"/>
      <c r="T1468" s="55"/>
      <c r="U1468" s="55" t="s">
        <v>38</v>
      </c>
      <c r="V1468" s="55">
        <v>40.842799999999997</v>
      </c>
      <c r="W1468" s="55">
        <v>-74.066100000000006</v>
      </c>
      <c r="X1468" s="55" t="s">
        <v>39</v>
      </c>
      <c r="Y1468" s="55" t="s">
        <v>144</v>
      </c>
      <c r="Z1468" s="55" t="s">
        <v>34</v>
      </c>
      <c r="AA1468" s="55">
        <v>0</v>
      </c>
      <c r="AB1468" s="55" t="s">
        <v>41</v>
      </c>
      <c r="AC1468" s="55">
        <v>8</v>
      </c>
      <c r="AD1468" s="55"/>
      <c r="AE1468" s="55" t="s">
        <v>42</v>
      </c>
      <c r="AF1468" s="55" t="s">
        <v>43</v>
      </c>
      <c r="AG1468" s="55">
        <v>0.99763500000000005</v>
      </c>
      <c r="AH1468" s="57" t="s">
        <v>44</v>
      </c>
    </row>
    <row r="1469" spans="1:34" x14ac:dyDescent="0.25">
      <c r="A1469" s="54">
        <v>9387111</v>
      </c>
      <c r="B1469" s="55"/>
      <c r="C1469" s="55"/>
      <c r="D1469" s="55">
        <v>62630813</v>
      </c>
      <c r="E1469" s="55"/>
      <c r="F1469" s="55">
        <v>300</v>
      </c>
      <c r="G1469" s="55">
        <v>84360814</v>
      </c>
      <c r="H1469" s="55"/>
      <c r="I1469" s="55">
        <v>2275060012</v>
      </c>
      <c r="J1469" s="55">
        <v>2</v>
      </c>
      <c r="K1469" s="55" t="s">
        <v>34</v>
      </c>
      <c r="L1469" s="55" t="s">
        <v>108</v>
      </c>
      <c r="M1469" s="55">
        <v>34003</v>
      </c>
      <c r="N1469" s="55"/>
      <c r="O1469" s="55" t="s">
        <v>144</v>
      </c>
      <c r="P1469" s="55">
        <v>48811</v>
      </c>
      <c r="Q1469" s="55" t="s">
        <v>37</v>
      </c>
      <c r="R1469" s="55" t="s">
        <v>38</v>
      </c>
      <c r="S1469" s="55"/>
      <c r="T1469" s="55"/>
      <c r="U1469" s="55" t="s">
        <v>38</v>
      </c>
      <c r="V1469" s="55">
        <v>40.842799999999997</v>
      </c>
      <c r="W1469" s="55">
        <v>-74.066100000000006</v>
      </c>
      <c r="X1469" s="55" t="s">
        <v>39</v>
      </c>
      <c r="Y1469" s="55" t="s">
        <v>144</v>
      </c>
      <c r="Z1469" s="55" t="s">
        <v>34</v>
      </c>
      <c r="AA1469" s="55">
        <v>0</v>
      </c>
      <c r="AB1469" s="55" t="s">
        <v>41</v>
      </c>
      <c r="AC1469" s="55">
        <v>8</v>
      </c>
      <c r="AD1469" s="55"/>
      <c r="AE1469" s="55" t="s">
        <v>42</v>
      </c>
      <c r="AF1469" s="55" t="s">
        <v>43</v>
      </c>
      <c r="AG1469" s="55">
        <v>9.7998100000000008E-3</v>
      </c>
      <c r="AH1469" s="57" t="s">
        <v>44</v>
      </c>
    </row>
    <row r="1470" spans="1:34" x14ac:dyDescent="0.25">
      <c r="A1470" s="54">
        <v>9387111</v>
      </c>
      <c r="B1470" s="55"/>
      <c r="C1470" s="55"/>
      <c r="D1470" s="55">
        <v>62630613</v>
      </c>
      <c r="E1470" s="55"/>
      <c r="F1470" s="55">
        <v>300</v>
      </c>
      <c r="G1470" s="55">
        <v>84359414</v>
      </c>
      <c r="H1470" s="55"/>
      <c r="I1470" s="55">
        <v>2275070000</v>
      </c>
      <c r="J1470" s="55">
        <v>2</v>
      </c>
      <c r="K1470" s="55" t="s">
        <v>34</v>
      </c>
      <c r="L1470" s="55" t="s">
        <v>108</v>
      </c>
      <c r="M1470" s="55">
        <v>34003</v>
      </c>
      <c r="N1470" s="55"/>
      <c r="O1470" s="55" t="s">
        <v>144</v>
      </c>
      <c r="P1470" s="55">
        <v>48811</v>
      </c>
      <c r="Q1470" s="55" t="s">
        <v>37</v>
      </c>
      <c r="R1470" s="55" t="s">
        <v>38</v>
      </c>
      <c r="S1470" s="55"/>
      <c r="T1470" s="55"/>
      <c r="U1470" s="55" t="s">
        <v>38</v>
      </c>
      <c r="V1470" s="55">
        <v>40.842799999999997</v>
      </c>
      <c r="W1470" s="55">
        <v>-74.066100000000006</v>
      </c>
      <c r="X1470" s="55" t="s">
        <v>39</v>
      </c>
      <c r="Y1470" s="55" t="s">
        <v>144</v>
      </c>
      <c r="Z1470" s="55" t="s">
        <v>34</v>
      </c>
      <c r="AA1470" s="55">
        <v>0</v>
      </c>
      <c r="AB1470" s="55" t="s">
        <v>41</v>
      </c>
      <c r="AC1470" s="55">
        <v>8</v>
      </c>
      <c r="AD1470" s="55"/>
      <c r="AE1470" s="55" t="s">
        <v>42</v>
      </c>
      <c r="AF1470" s="55" t="s">
        <v>43</v>
      </c>
      <c r="AG1470" s="55">
        <v>2.7176400000000002E-4</v>
      </c>
      <c r="AH1470" s="57" t="s">
        <v>44</v>
      </c>
    </row>
    <row r="1471" spans="1:34" x14ac:dyDescent="0.25">
      <c r="A1471" s="54">
        <v>9387111</v>
      </c>
      <c r="B1471" s="55"/>
      <c r="C1471" s="55"/>
      <c r="D1471" s="55">
        <v>55183313</v>
      </c>
      <c r="E1471" s="55"/>
      <c r="F1471" s="55">
        <v>300</v>
      </c>
      <c r="G1471" s="55">
        <v>145748314</v>
      </c>
      <c r="H1471" s="55"/>
      <c r="I1471" s="55">
        <v>2275020000</v>
      </c>
      <c r="J1471" s="55">
        <v>2</v>
      </c>
      <c r="K1471" s="55" t="s">
        <v>34</v>
      </c>
      <c r="L1471" s="55" t="s">
        <v>108</v>
      </c>
      <c r="M1471" s="55">
        <v>34003</v>
      </c>
      <c r="N1471" s="55"/>
      <c r="O1471" s="55" t="s">
        <v>144</v>
      </c>
      <c r="P1471" s="55">
        <v>48811</v>
      </c>
      <c r="Q1471" s="55" t="s">
        <v>37</v>
      </c>
      <c r="R1471" s="55" t="s">
        <v>38</v>
      </c>
      <c r="S1471" s="55"/>
      <c r="T1471" s="55"/>
      <c r="U1471" s="55" t="s">
        <v>38</v>
      </c>
      <c r="V1471" s="55">
        <v>40.842799999999997</v>
      </c>
      <c r="W1471" s="55">
        <v>-74.066100000000006</v>
      </c>
      <c r="X1471" s="55" t="s">
        <v>39</v>
      </c>
      <c r="Y1471" s="55" t="s">
        <v>144</v>
      </c>
      <c r="Z1471" s="55" t="s">
        <v>34</v>
      </c>
      <c r="AA1471" s="55">
        <v>0</v>
      </c>
      <c r="AB1471" s="55" t="s">
        <v>41</v>
      </c>
      <c r="AC1471" s="55">
        <v>8</v>
      </c>
      <c r="AD1471" s="55"/>
      <c r="AE1471" s="55" t="s">
        <v>42</v>
      </c>
      <c r="AF1471" s="55" t="s">
        <v>43</v>
      </c>
      <c r="AG1471" s="55">
        <v>3.7436600000000002E-3</v>
      </c>
      <c r="AH1471" s="57" t="s">
        <v>44</v>
      </c>
    </row>
    <row r="1472" spans="1:34" x14ac:dyDescent="0.25">
      <c r="A1472" s="54">
        <v>9387111</v>
      </c>
      <c r="B1472" s="55"/>
      <c r="C1472" s="55"/>
      <c r="D1472" s="55">
        <v>62630613</v>
      </c>
      <c r="E1472" s="55"/>
      <c r="F1472" s="55">
        <v>300</v>
      </c>
      <c r="G1472" s="55">
        <v>145750714</v>
      </c>
      <c r="H1472" s="55"/>
      <c r="I1472" s="55">
        <v>2275070000</v>
      </c>
      <c r="J1472" s="55">
        <v>2</v>
      </c>
      <c r="K1472" s="55" t="s">
        <v>34</v>
      </c>
      <c r="L1472" s="55" t="s">
        <v>108</v>
      </c>
      <c r="M1472" s="55">
        <v>34003</v>
      </c>
      <c r="N1472" s="55"/>
      <c r="O1472" s="55" t="s">
        <v>144</v>
      </c>
      <c r="P1472" s="55">
        <v>48811</v>
      </c>
      <c r="Q1472" s="55" t="s">
        <v>37</v>
      </c>
      <c r="R1472" s="55" t="s">
        <v>38</v>
      </c>
      <c r="S1472" s="55"/>
      <c r="T1472" s="55"/>
      <c r="U1472" s="55" t="s">
        <v>38</v>
      </c>
      <c r="V1472" s="55">
        <v>40.842799999999997</v>
      </c>
      <c r="W1472" s="55">
        <v>-74.066100000000006</v>
      </c>
      <c r="X1472" s="55" t="s">
        <v>39</v>
      </c>
      <c r="Y1472" s="55" t="s">
        <v>144</v>
      </c>
      <c r="Z1472" s="55" t="s">
        <v>34</v>
      </c>
      <c r="AA1472" s="55">
        <v>0</v>
      </c>
      <c r="AB1472" s="55" t="s">
        <v>41</v>
      </c>
      <c r="AC1472" s="55">
        <v>8</v>
      </c>
      <c r="AD1472" s="55"/>
      <c r="AE1472" s="55" t="s">
        <v>42</v>
      </c>
      <c r="AF1472" s="55" t="s">
        <v>43</v>
      </c>
      <c r="AG1472" s="55">
        <v>4.76904E-4</v>
      </c>
      <c r="AH1472" s="57" t="s">
        <v>44</v>
      </c>
    </row>
    <row r="1473" spans="1:34" x14ac:dyDescent="0.25">
      <c r="A1473" s="54">
        <v>9387111</v>
      </c>
      <c r="B1473" s="55"/>
      <c r="C1473" s="55"/>
      <c r="D1473" s="55">
        <v>62630613</v>
      </c>
      <c r="E1473" s="55"/>
      <c r="F1473" s="55">
        <v>300</v>
      </c>
      <c r="G1473" s="55">
        <v>173352514</v>
      </c>
      <c r="H1473" s="55"/>
      <c r="I1473" s="55">
        <v>2275070000</v>
      </c>
      <c r="J1473" s="55">
        <v>2</v>
      </c>
      <c r="K1473" s="55" t="s">
        <v>34</v>
      </c>
      <c r="L1473" s="55" t="s">
        <v>108</v>
      </c>
      <c r="M1473" s="55">
        <v>34003</v>
      </c>
      <c r="N1473" s="55"/>
      <c r="O1473" s="55" t="s">
        <v>144</v>
      </c>
      <c r="P1473" s="55">
        <v>48811</v>
      </c>
      <c r="Q1473" s="55" t="s">
        <v>37</v>
      </c>
      <c r="R1473" s="55" t="s">
        <v>38</v>
      </c>
      <c r="S1473" s="55"/>
      <c r="T1473" s="55"/>
      <c r="U1473" s="55" t="s">
        <v>38</v>
      </c>
      <c r="V1473" s="55">
        <v>40.842799999999997</v>
      </c>
      <c r="W1473" s="55">
        <v>-74.066100000000006</v>
      </c>
      <c r="X1473" s="55" t="s">
        <v>39</v>
      </c>
      <c r="Y1473" s="55" t="s">
        <v>144</v>
      </c>
      <c r="Z1473" s="55" t="s">
        <v>34</v>
      </c>
      <c r="AA1473" s="55">
        <v>0</v>
      </c>
      <c r="AB1473" s="55" t="s">
        <v>41</v>
      </c>
      <c r="AC1473" s="55">
        <v>8</v>
      </c>
      <c r="AD1473" s="55"/>
      <c r="AE1473" s="55" t="s">
        <v>42</v>
      </c>
      <c r="AF1473" s="55" t="s">
        <v>43</v>
      </c>
      <c r="AG1473" s="55">
        <v>1.3588200000000001E-4</v>
      </c>
      <c r="AH1473" s="57" t="s">
        <v>44</v>
      </c>
    </row>
    <row r="1474" spans="1:34" x14ac:dyDescent="0.25">
      <c r="A1474" s="54">
        <v>9387111</v>
      </c>
      <c r="B1474" s="55"/>
      <c r="C1474" s="55"/>
      <c r="D1474" s="55">
        <v>62630813</v>
      </c>
      <c r="E1474" s="55"/>
      <c r="F1474" s="55">
        <v>300</v>
      </c>
      <c r="G1474" s="55">
        <v>84360714</v>
      </c>
      <c r="H1474" s="55"/>
      <c r="I1474" s="55">
        <v>2275060012</v>
      </c>
      <c r="J1474" s="55">
        <v>2</v>
      </c>
      <c r="K1474" s="55" t="s">
        <v>34</v>
      </c>
      <c r="L1474" s="55" t="s">
        <v>108</v>
      </c>
      <c r="M1474" s="55">
        <v>34003</v>
      </c>
      <c r="N1474" s="55"/>
      <c r="O1474" s="55" t="s">
        <v>144</v>
      </c>
      <c r="P1474" s="55">
        <v>48811</v>
      </c>
      <c r="Q1474" s="55" t="s">
        <v>37</v>
      </c>
      <c r="R1474" s="55" t="s">
        <v>38</v>
      </c>
      <c r="S1474" s="55"/>
      <c r="T1474" s="55"/>
      <c r="U1474" s="55" t="s">
        <v>38</v>
      </c>
      <c r="V1474" s="55">
        <v>40.842799999999997</v>
      </c>
      <c r="W1474" s="55">
        <v>-74.066100000000006</v>
      </c>
      <c r="X1474" s="55" t="s">
        <v>39</v>
      </c>
      <c r="Y1474" s="55" t="s">
        <v>144</v>
      </c>
      <c r="Z1474" s="55" t="s">
        <v>34</v>
      </c>
      <c r="AA1474" s="55">
        <v>0</v>
      </c>
      <c r="AB1474" s="55" t="s">
        <v>41</v>
      </c>
      <c r="AC1474" s="55">
        <v>8</v>
      </c>
      <c r="AD1474" s="55"/>
      <c r="AE1474" s="55" t="s">
        <v>42</v>
      </c>
      <c r="AF1474" s="55" t="s">
        <v>43</v>
      </c>
      <c r="AG1474" s="55">
        <v>1.00649E-2</v>
      </c>
      <c r="AH1474" s="57" t="s">
        <v>44</v>
      </c>
    </row>
    <row r="1475" spans="1:34" x14ac:dyDescent="0.25">
      <c r="A1475" s="54">
        <v>9387111</v>
      </c>
      <c r="B1475" s="55"/>
      <c r="C1475" s="55"/>
      <c r="D1475" s="55">
        <v>62630813</v>
      </c>
      <c r="E1475" s="55"/>
      <c r="F1475" s="55">
        <v>300</v>
      </c>
      <c r="G1475" s="55">
        <v>166468414</v>
      </c>
      <c r="H1475" s="55"/>
      <c r="I1475" s="55">
        <v>2275060011</v>
      </c>
      <c r="J1475" s="55">
        <v>2</v>
      </c>
      <c r="K1475" s="55" t="s">
        <v>34</v>
      </c>
      <c r="L1475" s="55" t="s">
        <v>108</v>
      </c>
      <c r="M1475" s="55">
        <v>34003</v>
      </c>
      <c r="N1475" s="55"/>
      <c r="O1475" s="55" t="s">
        <v>144</v>
      </c>
      <c r="P1475" s="55">
        <v>48811</v>
      </c>
      <c r="Q1475" s="55" t="s">
        <v>37</v>
      </c>
      <c r="R1475" s="55" t="s">
        <v>38</v>
      </c>
      <c r="S1475" s="55"/>
      <c r="T1475" s="55"/>
      <c r="U1475" s="55" t="s">
        <v>38</v>
      </c>
      <c r="V1475" s="55">
        <v>40.842799999999997</v>
      </c>
      <c r="W1475" s="55">
        <v>-74.066100000000006</v>
      </c>
      <c r="X1475" s="55" t="s">
        <v>39</v>
      </c>
      <c r="Y1475" s="55" t="s">
        <v>144</v>
      </c>
      <c r="Z1475" s="55" t="s">
        <v>34</v>
      </c>
      <c r="AA1475" s="55">
        <v>0</v>
      </c>
      <c r="AB1475" s="55" t="s">
        <v>41</v>
      </c>
      <c r="AC1475" s="55">
        <v>8</v>
      </c>
      <c r="AD1475" s="55"/>
      <c r="AE1475" s="55" t="s">
        <v>42</v>
      </c>
      <c r="AF1475" s="55" t="s">
        <v>43</v>
      </c>
      <c r="AG1475" s="55">
        <v>3.67293E-3</v>
      </c>
      <c r="AH1475" s="57" t="s">
        <v>44</v>
      </c>
    </row>
    <row r="1476" spans="1:34" x14ac:dyDescent="0.25">
      <c r="A1476" s="54">
        <v>9387111</v>
      </c>
      <c r="B1476" s="55"/>
      <c r="C1476" s="55"/>
      <c r="D1476" s="55">
        <v>98309613</v>
      </c>
      <c r="E1476" s="55"/>
      <c r="F1476" s="55">
        <v>300</v>
      </c>
      <c r="G1476" s="55">
        <v>166469114</v>
      </c>
      <c r="H1476" s="55"/>
      <c r="I1476" s="55">
        <v>2275050012</v>
      </c>
      <c r="J1476" s="55">
        <v>2</v>
      </c>
      <c r="K1476" s="55" t="s">
        <v>34</v>
      </c>
      <c r="L1476" s="55" t="s">
        <v>108</v>
      </c>
      <c r="M1476" s="55">
        <v>34003</v>
      </c>
      <c r="N1476" s="55"/>
      <c r="O1476" s="55" t="s">
        <v>144</v>
      </c>
      <c r="P1476" s="55">
        <v>48811</v>
      </c>
      <c r="Q1476" s="55" t="s">
        <v>37</v>
      </c>
      <c r="R1476" s="55" t="s">
        <v>38</v>
      </c>
      <c r="S1476" s="55"/>
      <c r="T1476" s="55"/>
      <c r="U1476" s="55" t="s">
        <v>38</v>
      </c>
      <c r="V1476" s="55">
        <v>40.842799999999997</v>
      </c>
      <c r="W1476" s="55">
        <v>-74.066100000000006</v>
      </c>
      <c r="X1476" s="55" t="s">
        <v>39</v>
      </c>
      <c r="Y1476" s="55" t="s">
        <v>144</v>
      </c>
      <c r="Z1476" s="55" t="s">
        <v>34</v>
      </c>
      <c r="AA1476" s="55">
        <v>0</v>
      </c>
      <c r="AB1476" s="55" t="s">
        <v>41</v>
      </c>
      <c r="AC1476" s="55">
        <v>8</v>
      </c>
      <c r="AD1476" s="55"/>
      <c r="AE1476" s="55" t="s">
        <v>42</v>
      </c>
      <c r="AF1476" s="55" t="s">
        <v>43</v>
      </c>
      <c r="AG1476" s="55">
        <v>2.9770600000000001E-4</v>
      </c>
      <c r="AH1476" s="57" t="s">
        <v>44</v>
      </c>
    </row>
    <row r="1477" spans="1:34" x14ac:dyDescent="0.25">
      <c r="A1477" s="54">
        <v>9387111</v>
      </c>
      <c r="B1477" s="55"/>
      <c r="C1477" s="55"/>
      <c r="D1477" s="55">
        <v>62630613</v>
      </c>
      <c r="E1477" s="55"/>
      <c r="F1477" s="55">
        <v>300</v>
      </c>
      <c r="G1477" s="55">
        <v>145751514</v>
      </c>
      <c r="H1477" s="55"/>
      <c r="I1477" s="55">
        <v>2275070000</v>
      </c>
      <c r="J1477" s="55">
        <v>2</v>
      </c>
      <c r="K1477" s="55" t="s">
        <v>34</v>
      </c>
      <c r="L1477" s="55" t="s">
        <v>108</v>
      </c>
      <c r="M1477" s="55">
        <v>34003</v>
      </c>
      <c r="N1477" s="55"/>
      <c r="O1477" s="55" t="s">
        <v>144</v>
      </c>
      <c r="P1477" s="55">
        <v>48811</v>
      </c>
      <c r="Q1477" s="55" t="s">
        <v>37</v>
      </c>
      <c r="R1477" s="55" t="s">
        <v>38</v>
      </c>
      <c r="S1477" s="55"/>
      <c r="T1477" s="55"/>
      <c r="U1477" s="55" t="s">
        <v>38</v>
      </c>
      <c r="V1477" s="55">
        <v>40.842799999999997</v>
      </c>
      <c r="W1477" s="55">
        <v>-74.066100000000006</v>
      </c>
      <c r="X1477" s="55" t="s">
        <v>39</v>
      </c>
      <c r="Y1477" s="55" t="s">
        <v>144</v>
      </c>
      <c r="Z1477" s="55" t="s">
        <v>34</v>
      </c>
      <c r="AA1477" s="55">
        <v>0</v>
      </c>
      <c r="AB1477" s="55" t="s">
        <v>41</v>
      </c>
      <c r="AC1477" s="55">
        <v>8</v>
      </c>
      <c r="AD1477" s="55"/>
      <c r="AE1477" s="55" t="s">
        <v>42</v>
      </c>
      <c r="AF1477" s="55" t="s">
        <v>43</v>
      </c>
      <c r="AG1477" s="55">
        <v>9.05879E-5</v>
      </c>
      <c r="AH1477" s="57" t="s">
        <v>44</v>
      </c>
    </row>
    <row r="1478" spans="1:34" x14ac:dyDescent="0.25">
      <c r="A1478" s="54">
        <v>9387111</v>
      </c>
      <c r="B1478" s="55"/>
      <c r="C1478" s="55"/>
      <c r="D1478" s="55">
        <v>98309613</v>
      </c>
      <c r="E1478" s="55"/>
      <c r="F1478" s="55">
        <v>300</v>
      </c>
      <c r="G1478" s="55">
        <v>145753214</v>
      </c>
      <c r="H1478" s="55"/>
      <c r="I1478" s="55">
        <v>2275050012</v>
      </c>
      <c r="J1478" s="55">
        <v>2</v>
      </c>
      <c r="K1478" s="55" t="s">
        <v>34</v>
      </c>
      <c r="L1478" s="55" t="s">
        <v>108</v>
      </c>
      <c r="M1478" s="55">
        <v>34003</v>
      </c>
      <c r="N1478" s="55"/>
      <c r="O1478" s="55" t="s">
        <v>144</v>
      </c>
      <c r="P1478" s="55">
        <v>48811</v>
      </c>
      <c r="Q1478" s="55" t="s">
        <v>37</v>
      </c>
      <c r="R1478" s="55" t="s">
        <v>38</v>
      </c>
      <c r="S1478" s="55"/>
      <c r="T1478" s="55"/>
      <c r="U1478" s="55" t="s">
        <v>38</v>
      </c>
      <c r="V1478" s="55">
        <v>40.842799999999997</v>
      </c>
      <c r="W1478" s="55">
        <v>-74.066100000000006</v>
      </c>
      <c r="X1478" s="55" t="s">
        <v>39</v>
      </c>
      <c r="Y1478" s="55" t="s">
        <v>144</v>
      </c>
      <c r="Z1478" s="55" t="s">
        <v>34</v>
      </c>
      <c r="AA1478" s="55">
        <v>0</v>
      </c>
      <c r="AB1478" s="55" t="s">
        <v>41</v>
      </c>
      <c r="AC1478" s="55">
        <v>8</v>
      </c>
      <c r="AD1478" s="55"/>
      <c r="AE1478" s="55" t="s">
        <v>42</v>
      </c>
      <c r="AF1478" s="55" t="s">
        <v>43</v>
      </c>
      <c r="AG1478" s="55">
        <v>5.6534399999999999E-2</v>
      </c>
      <c r="AH1478" s="57" t="s">
        <v>44</v>
      </c>
    </row>
    <row r="1479" spans="1:34" x14ac:dyDescent="0.25">
      <c r="A1479" s="54">
        <v>9387111</v>
      </c>
      <c r="B1479" s="55"/>
      <c r="C1479" s="55"/>
      <c r="D1479" s="55">
        <v>62630813</v>
      </c>
      <c r="E1479" s="55"/>
      <c r="F1479" s="55">
        <v>300</v>
      </c>
      <c r="G1479" s="55">
        <v>166468514</v>
      </c>
      <c r="H1479" s="55"/>
      <c r="I1479" s="55">
        <v>2275060012</v>
      </c>
      <c r="J1479" s="55">
        <v>2</v>
      </c>
      <c r="K1479" s="55" t="s">
        <v>34</v>
      </c>
      <c r="L1479" s="55" t="s">
        <v>108</v>
      </c>
      <c r="M1479" s="55">
        <v>34003</v>
      </c>
      <c r="N1479" s="55"/>
      <c r="O1479" s="55" t="s">
        <v>144</v>
      </c>
      <c r="P1479" s="55">
        <v>48811</v>
      </c>
      <c r="Q1479" s="55" t="s">
        <v>37</v>
      </c>
      <c r="R1479" s="55" t="s">
        <v>38</v>
      </c>
      <c r="S1479" s="55"/>
      <c r="T1479" s="55"/>
      <c r="U1479" s="55" t="s">
        <v>38</v>
      </c>
      <c r="V1479" s="55">
        <v>40.842799999999997</v>
      </c>
      <c r="W1479" s="55">
        <v>-74.066100000000006</v>
      </c>
      <c r="X1479" s="55" t="s">
        <v>39</v>
      </c>
      <c r="Y1479" s="55" t="s">
        <v>144</v>
      </c>
      <c r="Z1479" s="55" t="s">
        <v>34</v>
      </c>
      <c r="AA1479" s="55">
        <v>0</v>
      </c>
      <c r="AB1479" s="55" t="s">
        <v>41</v>
      </c>
      <c r="AC1479" s="55">
        <v>8</v>
      </c>
      <c r="AD1479" s="55"/>
      <c r="AE1479" s="55" t="s">
        <v>42</v>
      </c>
      <c r="AF1479" s="55" t="s">
        <v>43</v>
      </c>
      <c r="AG1479" s="55">
        <v>4.3372599999999999E-5</v>
      </c>
      <c r="AH1479" s="57" t="s">
        <v>44</v>
      </c>
    </row>
    <row r="1480" spans="1:34" x14ac:dyDescent="0.25">
      <c r="A1480" s="54">
        <v>9387111</v>
      </c>
      <c r="B1480" s="55"/>
      <c r="C1480" s="55"/>
      <c r="D1480" s="55">
        <v>62630913</v>
      </c>
      <c r="E1480" s="55"/>
      <c r="F1480" s="55">
        <v>300</v>
      </c>
      <c r="G1480" s="55">
        <v>84361914</v>
      </c>
      <c r="H1480" s="55"/>
      <c r="I1480" s="55">
        <v>2265008005</v>
      </c>
      <c r="J1480" s="55">
        <v>2</v>
      </c>
      <c r="K1480" s="55" t="s">
        <v>34</v>
      </c>
      <c r="L1480" s="55" t="s">
        <v>108</v>
      </c>
      <c r="M1480" s="55">
        <v>34003</v>
      </c>
      <c r="N1480" s="55"/>
      <c r="O1480" s="55" t="s">
        <v>144</v>
      </c>
      <c r="P1480" s="55">
        <v>48811</v>
      </c>
      <c r="Q1480" s="55" t="s">
        <v>37</v>
      </c>
      <c r="R1480" s="55" t="s">
        <v>38</v>
      </c>
      <c r="S1480" s="55"/>
      <c r="T1480" s="55"/>
      <c r="U1480" s="55" t="s">
        <v>38</v>
      </c>
      <c r="V1480" s="55">
        <v>40.842799999999997</v>
      </c>
      <c r="W1480" s="55">
        <v>-74.066100000000006</v>
      </c>
      <c r="X1480" s="55" t="s">
        <v>39</v>
      </c>
      <c r="Y1480" s="55" t="s">
        <v>144</v>
      </c>
      <c r="Z1480" s="55" t="s">
        <v>34</v>
      </c>
      <c r="AA1480" s="55">
        <v>0</v>
      </c>
      <c r="AB1480" s="55" t="s">
        <v>41</v>
      </c>
      <c r="AC1480" s="55">
        <v>8</v>
      </c>
      <c r="AD1480" s="55"/>
      <c r="AE1480" s="55" t="s">
        <v>42</v>
      </c>
      <c r="AF1480" s="55" t="s">
        <v>43</v>
      </c>
      <c r="AG1480" s="55">
        <v>1.21303E-2</v>
      </c>
      <c r="AH1480" s="57" t="s">
        <v>44</v>
      </c>
    </row>
    <row r="1481" spans="1:34" x14ac:dyDescent="0.25">
      <c r="A1481" s="54">
        <v>9387111</v>
      </c>
      <c r="B1481" s="55"/>
      <c r="C1481" s="55"/>
      <c r="D1481" s="55">
        <v>62630913</v>
      </c>
      <c r="E1481" s="55"/>
      <c r="F1481" s="55">
        <v>300</v>
      </c>
      <c r="G1481" s="55">
        <v>84362214</v>
      </c>
      <c r="H1481" s="55"/>
      <c r="I1481" s="55">
        <v>2267008005</v>
      </c>
      <c r="J1481" s="55">
        <v>2</v>
      </c>
      <c r="K1481" s="55" t="s">
        <v>34</v>
      </c>
      <c r="L1481" s="55" t="s">
        <v>108</v>
      </c>
      <c r="M1481" s="55">
        <v>34003</v>
      </c>
      <c r="N1481" s="55"/>
      <c r="O1481" s="55" t="s">
        <v>144</v>
      </c>
      <c r="P1481" s="55">
        <v>48811</v>
      </c>
      <c r="Q1481" s="55" t="s">
        <v>37</v>
      </c>
      <c r="R1481" s="55" t="s">
        <v>38</v>
      </c>
      <c r="S1481" s="55"/>
      <c r="T1481" s="55"/>
      <c r="U1481" s="55" t="s">
        <v>38</v>
      </c>
      <c r="V1481" s="55">
        <v>40.842799999999997</v>
      </c>
      <c r="W1481" s="55">
        <v>-74.066100000000006</v>
      </c>
      <c r="X1481" s="55" t="s">
        <v>39</v>
      </c>
      <c r="Y1481" s="55" t="s">
        <v>144</v>
      </c>
      <c r="Z1481" s="55" t="s">
        <v>34</v>
      </c>
      <c r="AA1481" s="55">
        <v>0</v>
      </c>
      <c r="AB1481" s="55" t="s">
        <v>41</v>
      </c>
      <c r="AC1481" s="55">
        <v>8</v>
      </c>
      <c r="AD1481" s="55"/>
      <c r="AE1481" s="55" t="s">
        <v>42</v>
      </c>
      <c r="AF1481" s="55" t="s">
        <v>43</v>
      </c>
      <c r="AG1481" s="55">
        <v>1.19159E-3</v>
      </c>
      <c r="AH1481" s="57" t="s">
        <v>44</v>
      </c>
    </row>
    <row r="1482" spans="1:34" x14ac:dyDescent="0.25">
      <c r="A1482" s="54">
        <v>9387111</v>
      </c>
      <c r="B1482" s="55"/>
      <c r="C1482" s="55"/>
      <c r="D1482" s="55">
        <v>55183313</v>
      </c>
      <c r="E1482" s="55"/>
      <c r="F1482" s="55">
        <v>300</v>
      </c>
      <c r="G1482" s="55">
        <v>166468214</v>
      </c>
      <c r="H1482" s="55"/>
      <c r="I1482" s="55">
        <v>2275020000</v>
      </c>
      <c r="J1482" s="55">
        <v>2</v>
      </c>
      <c r="K1482" s="55" t="s">
        <v>34</v>
      </c>
      <c r="L1482" s="55" t="s">
        <v>108</v>
      </c>
      <c r="M1482" s="55">
        <v>34003</v>
      </c>
      <c r="N1482" s="55"/>
      <c r="O1482" s="55" t="s">
        <v>144</v>
      </c>
      <c r="P1482" s="55">
        <v>48811</v>
      </c>
      <c r="Q1482" s="55" t="s">
        <v>37</v>
      </c>
      <c r="R1482" s="55" t="s">
        <v>38</v>
      </c>
      <c r="S1482" s="55"/>
      <c r="T1482" s="55"/>
      <c r="U1482" s="55" t="s">
        <v>38</v>
      </c>
      <c r="V1482" s="55">
        <v>40.842799999999997</v>
      </c>
      <c r="W1482" s="55">
        <v>-74.066100000000006</v>
      </c>
      <c r="X1482" s="55" t="s">
        <v>39</v>
      </c>
      <c r="Y1482" s="55" t="s">
        <v>144</v>
      </c>
      <c r="Z1482" s="55" t="s">
        <v>34</v>
      </c>
      <c r="AA1482" s="55">
        <v>0</v>
      </c>
      <c r="AB1482" s="55" t="s">
        <v>41</v>
      </c>
      <c r="AC1482" s="55">
        <v>8</v>
      </c>
      <c r="AD1482" s="55"/>
      <c r="AE1482" s="55" t="s">
        <v>42</v>
      </c>
      <c r="AF1482" s="55" t="s">
        <v>43</v>
      </c>
      <c r="AG1482" s="55">
        <v>0.12795899999999999</v>
      </c>
      <c r="AH1482" s="57" t="s">
        <v>44</v>
      </c>
    </row>
    <row r="1483" spans="1:34" x14ac:dyDescent="0.25">
      <c r="A1483" s="54">
        <v>9387111</v>
      </c>
      <c r="B1483" s="55"/>
      <c r="C1483" s="55"/>
      <c r="D1483" s="55">
        <v>62630813</v>
      </c>
      <c r="E1483" s="55"/>
      <c r="F1483" s="55">
        <v>300</v>
      </c>
      <c r="G1483" s="55">
        <v>145752314</v>
      </c>
      <c r="H1483" s="55"/>
      <c r="I1483" s="55">
        <v>2275060012</v>
      </c>
      <c r="J1483" s="55">
        <v>2</v>
      </c>
      <c r="K1483" s="55" t="s">
        <v>34</v>
      </c>
      <c r="L1483" s="55" t="s">
        <v>108</v>
      </c>
      <c r="M1483" s="55">
        <v>34003</v>
      </c>
      <c r="N1483" s="55"/>
      <c r="O1483" s="55" t="s">
        <v>144</v>
      </c>
      <c r="P1483" s="55">
        <v>48811</v>
      </c>
      <c r="Q1483" s="55" t="s">
        <v>37</v>
      </c>
      <c r="R1483" s="55" t="s">
        <v>38</v>
      </c>
      <c r="S1483" s="55"/>
      <c r="T1483" s="55"/>
      <c r="U1483" s="55" t="s">
        <v>38</v>
      </c>
      <c r="V1483" s="55">
        <v>40.842799999999997</v>
      </c>
      <c r="W1483" s="55">
        <v>-74.066100000000006</v>
      </c>
      <c r="X1483" s="55" t="s">
        <v>39</v>
      </c>
      <c r="Y1483" s="55" t="s">
        <v>144</v>
      </c>
      <c r="Z1483" s="55" t="s">
        <v>34</v>
      </c>
      <c r="AA1483" s="55">
        <v>0</v>
      </c>
      <c r="AB1483" s="55" t="s">
        <v>41</v>
      </c>
      <c r="AC1483" s="55">
        <v>8</v>
      </c>
      <c r="AD1483" s="55"/>
      <c r="AE1483" s="55" t="s">
        <v>42</v>
      </c>
      <c r="AF1483" s="55" t="s">
        <v>43</v>
      </c>
      <c r="AG1483" s="55">
        <v>8.1270100000000006E-5</v>
      </c>
      <c r="AH1483" s="57" t="s">
        <v>44</v>
      </c>
    </row>
    <row r="1484" spans="1:34" x14ac:dyDescent="0.25">
      <c r="A1484" s="54">
        <v>9387111</v>
      </c>
      <c r="B1484" s="55"/>
      <c r="C1484" s="55"/>
      <c r="D1484" s="55">
        <v>62630813</v>
      </c>
      <c r="E1484" s="55"/>
      <c r="F1484" s="55">
        <v>300</v>
      </c>
      <c r="G1484" s="55">
        <v>84361314</v>
      </c>
      <c r="H1484" s="55"/>
      <c r="I1484" s="55">
        <v>2275060012</v>
      </c>
      <c r="J1484" s="55">
        <v>2</v>
      </c>
      <c r="K1484" s="55" t="s">
        <v>34</v>
      </c>
      <c r="L1484" s="55" t="s">
        <v>108</v>
      </c>
      <c r="M1484" s="55">
        <v>34003</v>
      </c>
      <c r="N1484" s="55"/>
      <c r="O1484" s="55" t="s">
        <v>144</v>
      </c>
      <c r="P1484" s="55">
        <v>48811</v>
      </c>
      <c r="Q1484" s="55" t="s">
        <v>37</v>
      </c>
      <c r="R1484" s="55" t="s">
        <v>38</v>
      </c>
      <c r="S1484" s="55"/>
      <c r="T1484" s="55"/>
      <c r="U1484" s="55" t="s">
        <v>38</v>
      </c>
      <c r="V1484" s="55">
        <v>40.842799999999997</v>
      </c>
      <c r="W1484" s="55">
        <v>-74.066100000000006</v>
      </c>
      <c r="X1484" s="55" t="s">
        <v>39</v>
      </c>
      <c r="Y1484" s="55" t="s">
        <v>144</v>
      </c>
      <c r="Z1484" s="55" t="s">
        <v>34</v>
      </c>
      <c r="AA1484" s="55">
        <v>0</v>
      </c>
      <c r="AB1484" s="55" t="s">
        <v>41</v>
      </c>
      <c r="AC1484" s="55">
        <v>8</v>
      </c>
      <c r="AD1484" s="55"/>
      <c r="AE1484" s="55" t="s">
        <v>42</v>
      </c>
      <c r="AF1484" s="55" t="s">
        <v>43</v>
      </c>
      <c r="AG1484" s="55">
        <v>1.83748E-2</v>
      </c>
      <c r="AH1484" s="57" t="s">
        <v>44</v>
      </c>
    </row>
    <row r="1485" spans="1:34" x14ac:dyDescent="0.25">
      <c r="A1485" s="54">
        <v>9387111</v>
      </c>
      <c r="B1485" s="55"/>
      <c r="C1485" s="55"/>
      <c r="D1485" s="55">
        <v>62630813</v>
      </c>
      <c r="E1485" s="55"/>
      <c r="F1485" s="55">
        <v>300</v>
      </c>
      <c r="G1485" s="55">
        <v>84361014</v>
      </c>
      <c r="H1485" s="55"/>
      <c r="I1485" s="55">
        <v>2275060012</v>
      </c>
      <c r="J1485" s="55">
        <v>2</v>
      </c>
      <c r="K1485" s="55" t="s">
        <v>34</v>
      </c>
      <c r="L1485" s="55" t="s">
        <v>108</v>
      </c>
      <c r="M1485" s="55">
        <v>34003</v>
      </c>
      <c r="N1485" s="55"/>
      <c r="O1485" s="55" t="s">
        <v>144</v>
      </c>
      <c r="P1485" s="55">
        <v>48811</v>
      </c>
      <c r="Q1485" s="55" t="s">
        <v>37</v>
      </c>
      <c r="R1485" s="55" t="s">
        <v>38</v>
      </c>
      <c r="S1485" s="55"/>
      <c r="T1485" s="55"/>
      <c r="U1485" s="55" t="s">
        <v>38</v>
      </c>
      <c r="V1485" s="55">
        <v>40.842799999999997</v>
      </c>
      <c r="W1485" s="55">
        <v>-74.066100000000006</v>
      </c>
      <c r="X1485" s="55" t="s">
        <v>39</v>
      </c>
      <c r="Y1485" s="55" t="s">
        <v>144</v>
      </c>
      <c r="Z1485" s="55" t="s">
        <v>34</v>
      </c>
      <c r="AA1485" s="55">
        <v>0</v>
      </c>
      <c r="AB1485" s="55" t="s">
        <v>41</v>
      </c>
      <c r="AC1485" s="55">
        <v>8</v>
      </c>
      <c r="AD1485" s="55"/>
      <c r="AE1485" s="55" t="s">
        <v>42</v>
      </c>
      <c r="AF1485" s="55" t="s">
        <v>43</v>
      </c>
      <c r="AG1485" s="55">
        <v>3.3601300000000001E-2</v>
      </c>
      <c r="AH1485" s="57" t="s">
        <v>44</v>
      </c>
    </row>
    <row r="1486" spans="1:34" x14ac:dyDescent="0.25">
      <c r="A1486" s="54">
        <v>9387111</v>
      </c>
      <c r="B1486" s="55"/>
      <c r="C1486" s="55"/>
      <c r="D1486" s="55">
        <v>62630613</v>
      </c>
      <c r="E1486" s="55"/>
      <c r="F1486" s="55">
        <v>300</v>
      </c>
      <c r="G1486" s="55">
        <v>173352414</v>
      </c>
      <c r="H1486" s="55"/>
      <c r="I1486" s="55">
        <v>2275070000</v>
      </c>
      <c r="J1486" s="55">
        <v>2</v>
      </c>
      <c r="K1486" s="55" t="s">
        <v>34</v>
      </c>
      <c r="L1486" s="55" t="s">
        <v>108</v>
      </c>
      <c r="M1486" s="55">
        <v>34003</v>
      </c>
      <c r="N1486" s="55"/>
      <c r="O1486" s="55" t="s">
        <v>144</v>
      </c>
      <c r="P1486" s="55">
        <v>48811</v>
      </c>
      <c r="Q1486" s="55" t="s">
        <v>37</v>
      </c>
      <c r="R1486" s="55" t="s">
        <v>38</v>
      </c>
      <c r="S1486" s="55"/>
      <c r="T1486" s="55"/>
      <c r="U1486" s="55" t="s">
        <v>38</v>
      </c>
      <c r="V1486" s="55">
        <v>40.842799999999997</v>
      </c>
      <c r="W1486" s="55">
        <v>-74.066100000000006</v>
      </c>
      <c r="X1486" s="55" t="s">
        <v>39</v>
      </c>
      <c r="Y1486" s="55" t="s">
        <v>144</v>
      </c>
      <c r="Z1486" s="55" t="s">
        <v>34</v>
      </c>
      <c r="AA1486" s="55">
        <v>0</v>
      </c>
      <c r="AB1486" s="55" t="s">
        <v>41</v>
      </c>
      <c r="AC1486" s="55">
        <v>8</v>
      </c>
      <c r="AD1486" s="55"/>
      <c r="AE1486" s="55" t="s">
        <v>42</v>
      </c>
      <c r="AF1486" s="55" t="s">
        <v>43</v>
      </c>
      <c r="AG1486" s="55">
        <v>4.5293999999999997E-5</v>
      </c>
      <c r="AH1486" s="57" t="s">
        <v>44</v>
      </c>
    </row>
    <row r="1487" spans="1:34" x14ac:dyDescent="0.25">
      <c r="A1487" s="54">
        <v>9387111</v>
      </c>
      <c r="B1487" s="55"/>
      <c r="C1487" s="55"/>
      <c r="D1487" s="55">
        <v>62630813</v>
      </c>
      <c r="E1487" s="55"/>
      <c r="F1487" s="55">
        <v>300</v>
      </c>
      <c r="G1487" s="55">
        <v>145752014</v>
      </c>
      <c r="H1487" s="55"/>
      <c r="I1487" s="55">
        <v>2275060011</v>
      </c>
      <c r="J1487" s="55">
        <v>2</v>
      </c>
      <c r="K1487" s="55" t="s">
        <v>34</v>
      </c>
      <c r="L1487" s="55" t="s">
        <v>108</v>
      </c>
      <c r="M1487" s="55">
        <v>34003</v>
      </c>
      <c r="N1487" s="55"/>
      <c r="O1487" s="55" t="s">
        <v>144</v>
      </c>
      <c r="P1487" s="55">
        <v>48811</v>
      </c>
      <c r="Q1487" s="55" t="s">
        <v>37</v>
      </c>
      <c r="R1487" s="55" t="s">
        <v>38</v>
      </c>
      <c r="S1487" s="55"/>
      <c r="T1487" s="55"/>
      <c r="U1487" s="55" t="s">
        <v>38</v>
      </c>
      <c r="V1487" s="55">
        <v>40.842799999999997</v>
      </c>
      <c r="W1487" s="55">
        <v>-74.066100000000006</v>
      </c>
      <c r="X1487" s="55" t="s">
        <v>39</v>
      </c>
      <c r="Y1487" s="55" t="s">
        <v>144</v>
      </c>
      <c r="Z1487" s="55" t="s">
        <v>34</v>
      </c>
      <c r="AA1487" s="55">
        <v>0</v>
      </c>
      <c r="AB1487" s="55" t="s">
        <v>41</v>
      </c>
      <c r="AC1487" s="55">
        <v>8</v>
      </c>
      <c r="AD1487" s="55"/>
      <c r="AE1487" s="55" t="s">
        <v>42</v>
      </c>
      <c r="AF1487" s="55" t="s">
        <v>43</v>
      </c>
      <c r="AG1487" s="55">
        <v>1.3656099999999999E-2</v>
      </c>
      <c r="AH1487" s="57" t="s">
        <v>44</v>
      </c>
    </row>
    <row r="1488" spans="1:34" x14ac:dyDescent="0.25">
      <c r="A1488" s="54">
        <v>9387111</v>
      </c>
      <c r="B1488" s="55"/>
      <c r="C1488" s="55"/>
      <c r="D1488" s="55">
        <v>98309613</v>
      </c>
      <c r="E1488" s="55"/>
      <c r="F1488" s="55">
        <v>300</v>
      </c>
      <c r="G1488" s="55">
        <v>137935414</v>
      </c>
      <c r="H1488" s="55"/>
      <c r="I1488" s="55">
        <v>2275050011</v>
      </c>
      <c r="J1488" s="55">
        <v>2</v>
      </c>
      <c r="K1488" s="55" t="s">
        <v>34</v>
      </c>
      <c r="L1488" s="55" t="s">
        <v>108</v>
      </c>
      <c r="M1488" s="55">
        <v>34003</v>
      </c>
      <c r="N1488" s="55"/>
      <c r="O1488" s="55" t="s">
        <v>144</v>
      </c>
      <c r="P1488" s="55">
        <v>48811</v>
      </c>
      <c r="Q1488" s="55" t="s">
        <v>37</v>
      </c>
      <c r="R1488" s="55" t="s">
        <v>38</v>
      </c>
      <c r="S1488" s="55"/>
      <c r="T1488" s="55"/>
      <c r="U1488" s="55" t="s">
        <v>38</v>
      </c>
      <c r="V1488" s="55">
        <v>40.842799999999997</v>
      </c>
      <c r="W1488" s="55">
        <v>-74.066100000000006</v>
      </c>
      <c r="X1488" s="55" t="s">
        <v>39</v>
      </c>
      <c r="Y1488" s="55" t="s">
        <v>144</v>
      </c>
      <c r="Z1488" s="55" t="s">
        <v>34</v>
      </c>
      <c r="AA1488" s="55">
        <v>0</v>
      </c>
      <c r="AB1488" s="55" t="s">
        <v>41</v>
      </c>
      <c r="AC1488" s="55">
        <v>8</v>
      </c>
      <c r="AD1488" s="55"/>
      <c r="AE1488" s="55" t="s">
        <v>42</v>
      </c>
      <c r="AF1488" s="55" t="s">
        <v>43</v>
      </c>
      <c r="AG1488" s="55">
        <v>2.70201</v>
      </c>
      <c r="AH1488" s="57" t="s">
        <v>44</v>
      </c>
    </row>
    <row r="1489" spans="1:34" x14ac:dyDescent="0.25">
      <c r="A1489" s="54">
        <v>9387111</v>
      </c>
      <c r="B1489" s="55"/>
      <c r="C1489" s="55"/>
      <c r="D1489" s="55">
        <v>62630613</v>
      </c>
      <c r="E1489" s="55"/>
      <c r="F1489" s="55">
        <v>300</v>
      </c>
      <c r="G1489" s="55">
        <v>84359514</v>
      </c>
      <c r="H1489" s="55"/>
      <c r="I1489" s="55">
        <v>2275070000</v>
      </c>
      <c r="J1489" s="55">
        <v>2</v>
      </c>
      <c r="K1489" s="55" t="s">
        <v>34</v>
      </c>
      <c r="L1489" s="55" t="s">
        <v>108</v>
      </c>
      <c r="M1489" s="55">
        <v>34003</v>
      </c>
      <c r="N1489" s="55"/>
      <c r="O1489" s="55" t="s">
        <v>144</v>
      </c>
      <c r="P1489" s="55">
        <v>48811</v>
      </c>
      <c r="Q1489" s="55" t="s">
        <v>37</v>
      </c>
      <c r="R1489" s="55" t="s">
        <v>38</v>
      </c>
      <c r="S1489" s="55"/>
      <c r="T1489" s="55"/>
      <c r="U1489" s="55" t="s">
        <v>38</v>
      </c>
      <c r="V1489" s="55">
        <v>40.842799999999997</v>
      </c>
      <c r="W1489" s="55">
        <v>-74.066100000000006</v>
      </c>
      <c r="X1489" s="55" t="s">
        <v>39</v>
      </c>
      <c r="Y1489" s="55" t="s">
        <v>144</v>
      </c>
      <c r="Z1489" s="55" t="s">
        <v>34</v>
      </c>
      <c r="AA1489" s="55">
        <v>0</v>
      </c>
      <c r="AB1489" s="55" t="s">
        <v>41</v>
      </c>
      <c r="AC1489" s="55">
        <v>8</v>
      </c>
      <c r="AD1489" s="55"/>
      <c r="AE1489" s="55" t="s">
        <v>42</v>
      </c>
      <c r="AF1489" s="55" t="s">
        <v>43</v>
      </c>
      <c r="AG1489" s="55">
        <v>3.84998E-4</v>
      </c>
      <c r="AH1489" s="57" t="s">
        <v>44</v>
      </c>
    </row>
    <row r="1490" spans="1:34" x14ac:dyDescent="0.25">
      <c r="A1490" s="54">
        <v>9387111</v>
      </c>
      <c r="B1490" s="55"/>
      <c r="C1490" s="55"/>
      <c r="D1490" s="55">
        <v>62630613</v>
      </c>
      <c r="E1490" s="55"/>
      <c r="F1490" s="55">
        <v>300</v>
      </c>
      <c r="G1490" s="55">
        <v>84358714</v>
      </c>
      <c r="H1490" s="55"/>
      <c r="I1490" s="55">
        <v>2275070000</v>
      </c>
      <c r="J1490" s="55">
        <v>2</v>
      </c>
      <c r="K1490" s="55" t="s">
        <v>34</v>
      </c>
      <c r="L1490" s="55" t="s">
        <v>108</v>
      </c>
      <c r="M1490" s="55">
        <v>34003</v>
      </c>
      <c r="N1490" s="55"/>
      <c r="O1490" s="55" t="s">
        <v>144</v>
      </c>
      <c r="P1490" s="55">
        <v>48811</v>
      </c>
      <c r="Q1490" s="55" t="s">
        <v>37</v>
      </c>
      <c r="R1490" s="55" t="s">
        <v>38</v>
      </c>
      <c r="S1490" s="55"/>
      <c r="T1490" s="55"/>
      <c r="U1490" s="55" t="s">
        <v>38</v>
      </c>
      <c r="V1490" s="55">
        <v>40.842799999999997</v>
      </c>
      <c r="W1490" s="55">
        <v>-74.066100000000006</v>
      </c>
      <c r="X1490" s="55" t="s">
        <v>39</v>
      </c>
      <c r="Y1490" s="55" t="s">
        <v>144</v>
      </c>
      <c r="Z1490" s="55" t="s">
        <v>34</v>
      </c>
      <c r="AA1490" s="55">
        <v>0</v>
      </c>
      <c r="AB1490" s="55" t="s">
        <v>41</v>
      </c>
      <c r="AC1490" s="55">
        <v>8</v>
      </c>
      <c r="AD1490" s="55"/>
      <c r="AE1490" s="55" t="s">
        <v>42</v>
      </c>
      <c r="AF1490" s="55" t="s">
        <v>43</v>
      </c>
      <c r="AG1490" s="55">
        <v>1.2441000000000001E-4</v>
      </c>
      <c r="AH1490" s="57" t="s">
        <v>44</v>
      </c>
    </row>
    <row r="1491" spans="1:34" x14ac:dyDescent="0.25">
      <c r="A1491" s="54">
        <v>9387111</v>
      </c>
      <c r="B1491" s="55"/>
      <c r="C1491" s="55"/>
      <c r="D1491" s="55">
        <v>98309613</v>
      </c>
      <c r="E1491" s="55"/>
      <c r="F1491" s="55">
        <v>300</v>
      </c>
      <c r="G1491" s="55">
        <v>166469214</v>
      </c>
      <c r="H1491" s="55"/>
      <c r="I1491" s="55">
        <v>2275050012</v>
      </c>
      <c r="J1491" s="55">
        <v>2</v>
      </c>
      <c r="K1491" s="55" t="s">
        <v>34</v>
      </c>
      <c r="L1491" s="55" t="s">
        <v>108</v>
      </c>
      <c r="M1491" s="55">
        <v>34003</v>
      </c>
      <c r="N1491" s="55"/>
      <c r="O1491" s="55" t="s">
        <v>144</v>
      </c>
      <c r="P1491" s="55">
        <v>48811</v>
      </c>
      <c r="Q1491" s="55" t="s">
        <v>37</v>
      </c>
      <c r="R1491" s="55" t="s">
        <v>38</v>
      </c>
      <c r="S1491" s="55"/>
      <c r="T1491" s="55"/>
      <c r="U1491" s="55" t="s">
        <v>38</v>
      </c>
      <c r="V1491" s="55">
        <v>40.842799999999997</v>
      </c>
      <c r="W1491" s="55">
        <v>-74.066100000000006</v>
      </c>
      <c r="X1491" s="55" t="s">
        <v>39</v>
      </c>
      <c r="Y1491" s="55" t="s">
        <v>144</v>
      </c>
      <c r="Z1491" s="55" t="s">
        <v>34</v>
      </c>
      <c r="AA1491" s="55">
        <v>0</v>
      </c>
      <c r="AB1491" s="55" t="s">
        <v>41</v>
      </c>
      <c r="AC1491" s="55">
        <v>8</v>
      </c>
      <c r="AD1491" s="55"/>
      <c r="AE1491" s="55" t="s">
        <v>42</v>
      </c>
      <c r="AF1491" s="55" t="s">
        <v>43</v>
      </c>
      <c r="AG1491" s="55">
        <v>9.3515000000000004E-3</v>
      </c>
      <c r="AH1491" s="57" t="s">
        <v>44</v>
      </c>
    </row>
    <row r="1492" spans="1:34" x14ac:dyDescent="0.25">
      <c r="A1492" s="54">
        <v>9387111</v>
      </c>
      <c r="B1492" s="55"/>
      <c r="C1492" s="55"/>
      <c r="D1492" s="55">
        <v>98309613</v>
      </c>
      <c r="E1492" s="55"/>
      <c r="F1492" s="55">
        <v>300</v>
      </c>
      <c r="G1492" s="55">
        <v>166468914</v>
      </c>
      <c r="H1492" s="55"/>
      <c r="I1492" s="55">
        <v>2275050012</v>
      </c>
      <c r="J1492" s="55">
        <v>2</v>
      </c>
      <c r="K1492" s="55" t="s">
        <v>34</v>
      </c>
      <c r="L1492" s="55" t="s">
        <v>108</v>
      </c>
      <c r="M1492" s="55">
        <v>34003</v>
      </c>
      <c r="N1492" s="55"/>
      <c r="O1492" s="55" t="s">
        <v>144</v>
      </c>
      <c r="P1492" s="55">
        <v>48811</v>
      </c>
      <c r="Q1492" s="55" t="s">
        <v>37</v>
      </c>
      <c r="R1492" s="55" t="s">
        <v>38</v>
      </c>
      <c r="S1492" s="55"/>
      <c r="T1492" s="55"/>
      <c r="U1492" s="55" t="s">
        <v>38</v>
      </c>
      <c r="V1492" s="55">
        <v>40.842799999999997</v>
      </c>
      <c r="W1492" s="55">
        <v>-74.066100000000006</v>
      </c>
      <c r="X1492" s="55" t="s">
        <v>39</v>
      </c>
      <c r="Y1492" s="55" t="s">
        <v>144</v>
      </c>
      <c r="Z1492" s="55" t="s">
        <v>34</v>
      </c>
      <c r="AA1492" s="55">
        <v>0</v>
      </c>
      <c r="AB1492" s="55" t="s">
        <v>41</v>
      </c>
      <c r="AC1492" s="55">
        <v>8</v>
      </c>
      <c r="AD1492" s="55"/>
      <c r="AE1492" s="55" t="s">
        <v>42</v>
      </c>
      <c r="AF1492" s="55" t="s">
        <v>43</v>
      </c>
      <c r="AG1492" s="55">
        <v>6.3408300000000001E-2</v>
      </c>
      <c r="AH1492" s="57" t="s">
        <v>44</v>
      </c>
    </row>
    <row r="1493" spans="1:34" x14ac:dyDescent="0.25">
      <c r="A1493" s="54">
        <v>9387111</v>
      </c>
      <c r="B1493" s="55"/>
      <c r="C1493" s="55"/>
      <c r="D1493" s="55">
        <v>62630613</v>
      </c>
      <c r="E1493" s="55"/>
      <c r="F1493" s="55">
        <v>300</v>
      </c>
      <c r="G1493" s="55">
        <v>145749914</v>
      </c>
      <c r="H1493" s="55"/>
      <c r="I1493" s="55">
        <v>2275070000</v>
      </c>
      <c r="J1493" s="55">
        <v>2</v>
      </c>
      <c r="K1493" s="55" t="s">
        <v>34</v>
      </c>
      <c r="L1493" s="55" t="s">
        <v>108</v>
      </c>
      <c r="M1493" s="55">
        <v>34003</v>
      </c>
      <c r="N1493" s="55"/>
      <c r="O1493" s="55" t="s">
        <v>144</v>
      </c>
      <c r="P1493" s="55">
        <v>48811</v>
      </c>
      <c r="Q1493" s="55" t="s">
        <v>37</v>
      </c>
      <c r="R1493" s="55" t="s">
        <v>38</v>
      </c>
      <c r="S1493" s="55"/>
      <c r="T1493" s="55"/>
      <c r="U1493" s="55" t="s">
        <v>38</v>
      </c>
      <c r="V1493" s="55">
        <v>40.842799999999997</v>
      </c>
      <c r="W1493" s="55">
        <v>-74.066100000000006</v>
      </c>
      <c r="X1493" s="55" t="s">
        <v>39</v>
      </c>
      <c r="Y1493" s="55" t="s">
        <v>144</v>
      </c>
      <c r="Z1493" s="55" t="s">
        <v>34</v>
      </c>
      <c r="AA1493" s="55">
        <v>0</v>
      </c>
      <c r="AB1493" s="55" t="s">
        <v>41</v>
      </c>
      <c r="AC1493" s="55">
        <v>8</v>
      </c>
      <c r="AD1493" s="55"/>
      <c r="AE1493" s="55" t="s">
        <v>42</v>
      </c>
      <c r="AF1493" s="55" t="s">
        <v>43</v>
      </c>
      <c r="AG1493" s="55">
        <v>4.1470100000000001E-5</v>
      </c>
      <c r="AH1493" s="57" t="s">
        <v>44</v>
      </c>
    </row>
    <row r="1494" spans="1:34" x14ac:dyDescent="0.25">
      <c r="A1494" s="54">
        <v>9387111</v>
      </c>
      <c r="B1494" s="55"/>
      <c r="C1494" s="55"/>
      <c r="D1494" s="55">
        <v>62630813</v>
      </c>
      <c r="E1494" s="55"/>
      <c r="F1494" s="55">
        <v>300</v>
      </c>
      <c r="G1494" s="55">
        <v>145752114</v>
      </c>
      <c r="H1494" s="55"/>
      <c r="I1494" s="55">
        <v>2275060012</v>
      </c>
      <c r="J1494" s="55">
        <v>2</v>
      </c>
      <c r="K1494" s="55" t="s">
        <v>34</v>
      </c>
      <c r="L1494" s="55" t="s">
        <v>108</v>
      </c>
      <c r="M1494" s="55">
        <v>34003</v>
      </c>
      <c r="N1494" s="55"/>
      <c r="O1494" s="55" t="s">
        <v>144</v>
      </c>
      <c r="P1494" s="55">
        <v>48811</v>
      </c>
      <c r="Q1494" s="55" t="s">
        <v>37</v>
      </c>
      <c r="R1494" s="55" t="s">
        <v>38</v>
      </c>
      <c r="S1494" s="55"/>
      <c r="T1494" s="55"/>
      <c r="U1494" s="55" t="s">
        <v>38</v>
      </c>
      <c r="V1494" s="55">
        <v>40.842799999999997</v>
      </c>
      <c r="W1494" s="55">
        <v>-74.066100000000006</v>
      </c>
      <c r="X1494" s="55" t="s">
        <v>39</v>
      </c>
      <c r="Y1494" s="55" t="s">
        <v>144</v>
      </c>
      <c r="Z1494" s="55" t="s">
        <v>34</v>
      </c>
      <c r="AA1494" s="55">
        <v>0</v>
      </c>
      <c r="AB1494" s="55" t="s">
        <v>41</v>
      </c>
      <c r="AC1494" s="55">
        <v>8</v>
      </c>
      <c r="AD1494" s="55"/>
      <c r="AE1494" s="55" t="s">
        <v>42</v>
      </c>
      <c r="AF1494" s="55" t="s">
        <v>43</v>
      </c>
      <c r="AG1494" s="55">
        <v>4.3602700000000003E-3</v>
      </c>
      <c r="AH1494" s="57" t="s">
        <v>44</v>
      </c>
    </row>
    <row r="1495" spans="1:34" x14ac:dyDescent="0.25">
      <c r="A1495" s="54">
        <v>9387111</v>
      </c>
      <c r="B1495" s="55"/>
      <c r="C1495" s="55"/>
      <c r="D1495" s="55">
        <v>55183313</v>
      </c>
      <c r="E1495" s="55"/>
      <c r="F1495" s="55">
        <v>300</v>
      </c>
      <c r="G1495" s="55">
        <v>166468014</v>
      </c>
      <c r="H1495" s="55"/>
      <c r="I1495" s="55">
        <v>2275020000</v>
      </c>
      <c r="J1495" s="55">
        <v>2</v>
      </c>
      <c r="K1495" s="55" t="s">
        <v>34</v>
      </c>
      <c r="L1495" s="55" t="s">
        <v>108</v>
      </c>
      <c r="M1495" s="55">
        <v>34003</v>
      </c>
      <c r="N1495" s="55"/>
      <c r="O1495" s="55" t="s">
        <v>144</v>
      </c>
      <c r="P1495" s="55">
        <v>48811</v>
      </c>
      <c r="Q1495" s="55" t="s">
        <v>37</v>
      </c>
      <c r="R1495" s="55" t="s">
        <v>38</v>
      </c>
      <c r="S1495" s="55"/>
      <c r="T1495" s="55"/>
      <c r="U1495" s="55" t="s">
        <v>38</v>
      </c>
      <c r="V1495" s="55">
        <v>40.842799999999997</v>
      </c>
      <c r="W1495" s="55">
        <v>-74.066100000000006</v>
      </c>
      <c r="X1495" s="55" t="s">
        <v>39</v>
      </c>
      <c r="Y1495" s="55" t="s">
        <v>144</v>
      </c>
      <c r="Z1495" s="55" t="s">
        <v>34</v>
      </c>
      <c r="AA1495" s="55">
        <v>0</v>
      </c>
      <c r="AB1495" s="55" t="s">
        <v>41</v>
      </c>
      <c r="AC1495" s="55">
        <v>8</v>
      </c>
      <c r="AD1495" s="55"/>
      <c r="AE1495" s="55" t="s">
        <v>42</v>
      </c>
      <c r="AF1495" s="55" t="s">
        <v>43</v>
      </c>
      <c r="AG1495" s="55">
        <v>7.1819900000000001E-3</v>
      </c>
      <c r="AH1495" s="57" t="s">
        <v>44</v>
      </c>
    </row>
    <row r="1496" spans="1:34" x14ac:dyDescent="0.25">
      <c r="A1496" s="54">
        <v>9387111</v>
      </c>
      <c r="B1496" s="55"/>
      <c r="C1496" s="55"/>
      <c r="D1496" s="55">
        <v>98309613</v>
      </c>
      <c r="E1496" s="55"/>
      <c r="F1496" s="55">
        <v>300</v>
      </c>
      <c r="G1496" s="55">
        <v>145753114</v>
      </c>
      <c r="H1496" s="55"/>
      <c r="I1496" s="55">
        <v>2275050012</v>
      </c>
      <c r="J1496" s="55">
        <v>2</v>
      </c>
      <c r="K1496" s="55" t="s">
        <v>34</v>
      </c>
      <c r="L1496" s="55" t="s">
        <v>108</v>
      </c>
      <c r="M1496" s="55">
        <v>34003</v>
      </c>
      <c r="N1496" s="55"/>
      <c r="O1496" s="55" t="s">
        <v>144</v>
      </c>
      <c r="P1496" s="55">
        <v>48811</v>
      </c>
      <c r="Q1496" s="55" t="s">
        <v>37</v>
      </c>
      <c r="R1496" s="55" t="s">
        <v>38</v>
      </c>
      <c r="S1496" s="55"/>
      <c r="T1496" s="55"/>
      <c r="U1496" s="55" t="s">
        <v>38</v>
      </c>
      <c r="V1496" s="55">
        <v>40.842799999999997</v>
      </c>
      <c r="W1496" s="55">
        <v>-74.066100000000006</v>
      </c>
      <c r="X1496" s="55" t="s">
        <v>39</v>
      </c>
      <c r="Y1496" s="55" t="s">
        <v>144</v>
      </c>
      <c r="Z1496" s="55" t="s">
        <v>34</v>
      </c>
      <c r="AA1496" s="55">
        <v>0</v>
      </c>
      <c r="AB1496" s="55" t="s">
        <v>41</v>
      </c>
      <c r="AC1496" s="55">
        <v>8</v>
      </c>
      <c r="AD1496" s="55"/>
      <c r="AE1496" s="55" t="s">
        <v>42</v>
      </c>
      <c r="AF1496" s="55" t="s">
        <v>43</v>
      </c>
      <c r="AG1496" s="55">
        <v>3.61123E-2</v>
      </c>
      <c r="AH1496" s="57" t="s">
        <v>44</v>
      </c>
    </row>
    <row r="1497" spans="1:34" x14ac:dyDescent="0.25">
      <c r="A1497" s="54">
        <v>9387111</v>
      </c>
      <c r="B1497" s="55"/>
      <c r="C1497" s="55"/>
      <c r="D1497" s="55">
        <v>62630613</v>
      </c>
      <c r="E1497" s="55"/>
      <c r="F1497" s="55">
        <v>300</v>
      </c>
      <c r="G1497" s="55">
        <v>173352314</v>
      </c>
      <c r="H1497" s="55"/>
      <c r="I1497" s="55">
        <v>2275070000</v>
      </c>
      <c r="J1497" s="55">
        <v>2</v>
      </c>
      <c r="K1497" s="55" t="s">
        <v>34</v>
      </c>
      <c r="L1497" s="55" t="s">
        <v>108</v>
      </c>
      <c r="M1497" s="55">
        <v>34003</v>
      </c>
      <c r="N1497" s="55"/>
      <c r="O1497" s="55" t="s">
        <v>144</v>
      </c>
      <c r="P1497" s="55">
        <v>48811</v>
      </c>
      <c r="Q1497" s="55" t="s">
        <v>37</v>
      </c>
      <c r="R1497" s="55" t="s">
        <v>38</v>
      </c>
      <c r="S1497" s="55"/>
      <c r="T1497" s="55"/>
      <c r="U1497" s="55" t="s">
        <v>38</v>
      </c>
      <c r="V1497" s="55">
        <v>40.842799999999997</v>
      </c>
      <c r="W1497" s="55">
        <v>-74.066100000000006</v>
      </c>
      <c r="X1497" s="55" t="s">
        <v>39</v>
      </c>
      <c r="Y1497" s="55" t="s">
        <v>144</v>
      </c>
      <c r="Z1497" s="55" t="s">
        <v>34</v>
      </c>
      <c r="AA1497" s="55">
        <v>0</v>
      </c>
      <c r="AB1497" s="55" t="s">
        <v>41</v>
      </c>
      <c r="AC1497" s="55">
        <v>8</v>
      </c>
      <c r="AD1497" s="55"/>
      <c r="AE1497" s="55" t="s">
        <v>42</v>
      </c>
      <c r="AF1497" s="55" t="s">
        <v>43</v>
      </c>
      <c r="AG1497" s="55">
        <v>6.03978E-5</v>
      </c>
      <c r="AH1497" s="57" t="s">
        <v>44</v>
      </c>
    </row>
    <row r="1498" spans="1:34" x14ac:dyDescent="0.25">
      <c r="A1498" s="54">
        <v>9387111</v>
      </c>
      <c r="B1498" s="55"/>
      <c r="C1498" s="55"/>
      <c r="D1498" s="55">
        <v>62630813</v>
      </c>
      <c r="E1498" s="55"/>
      <c r="F1498" s="55">
        <v>300</v>
      </c>
      <c r="G1498" s="55">
        <v>166468614</v>
      </c>
      <c r="H1498" s="55"/>
      <c r="I1498" s="55">
        <v>2275060012</v>
      </c>
      <c r="J1498" s="55">
        <v>2</v>
      </c>
      <c r="K1498" s="55" t="s">
        <v>34</v>
      </c>
      <c r="L1498" s="55" t="s">
        <v>108</v>
      </c>
      <c r="M1498" s="55">
        <v>34003</v>
      </c>
      <c r="N1498" s="55"/>
      <c r="O1498" s="55" t="s">
        <v>144</v>
      </c>
      <c r="P1498" s="55">
        <v>48811</v>
      </c>
      <c r="Q1498" s="55" t="s">
        <v>37</v>
      </c>
      <c r="R1498" s="55" t="s">
        <v>38</v>
      </c>
      <c r="S1498" s="55"/>
      <c r="T1498" s="55"/>
      <c r="U1498" s="55" t="s">
        <v>38</v>
      </c>
      <c r="V1498" s="55">
        <v>40.842799999999997</v>
      </c>
      <c r="W1498" s="55">
        <v>-74.066100000000006</v>
      </c>
      <c r="X1498" s="55" t="s">
        <v>39</v>
      </c>
      <c r="Y1498" s="55" t="s">
        <v>144</v>
      </c>
      <c r="Z1498" s="55" t="s">
        <v>34</v>
      </c>
      <c r="AA1498" s="55">
        <v>0</v>
      </c>
      <c r="AB1498" s="55" t="s">
        <v>41</v>
      </c>
      <c r="AC1498" s="55">
        <v>8</v>
      </c>
      <c r="AD1498" s="55"/>
      <c r="AE1498" s="55" t="s">
        <v>42</v>
      </c>
      <c r="AF1498" s="55" t="s">
        <v>43</v>
      </c>
      <c r="AG1498" s="55">
        <v>1.1199300000000001E-3</v>
      </c>
      <c r="AH1498" s="57" t="s">
        <v>44</v>
      </c>
    </row>
    <row r="1499" spans="1:34" x14ac:dyDescent="0.25">
      <c r="A1499" s="54">
        <v>9387111</v>
      </c>
      <c r="B1499" s="55"/>
      <c r="C1499" s="55"/>
      <c r="D1499" s="55">
        <v>55183313</v>
      </c>
      <c r="E1499" s="55"/>
      <c r="F1499" s="55">
        <v>300</v>
      </c>
      <c r="G1499" s="55">
        <v>166468314</v>
      </c>
      <c r="H1499" s="55"/>
      <c r="I1499" s="55">
        <v>2275020000</v>
      </c>
      <c r="J1499" s="55">
        <v>2</v>
      </c>
      <c r="K1499" s="55" t="s">
        <v>34</v>
      </c>
      <c r="L1499" s="55" t="s">
        <v>108</v>
      </c>
      <c r="M1499" s="55">
        <v>34003</v>
      </c>
      <c r="N1499" s="55"/>
      <c r="O1499" s="55" t="s">
        <v>144</v>
      </c>
      <c r="P1499" s="55">
        <v>48811</v>
      </c>
      <c r="Q1499" s="55" t="s">
        <v>37</v>
      </c>
      <c r="R1499" s="55" t="s">
        <v>38</v>
      </c>
      <c r="S1499" s="55"/>
      <c r="T1499" s="55"/>
      <c r="U1499" s="55" t="s">
        <v>38</v>
      </c>
      <c r="V1499" s="55">
        <v>40.842799999999997</v>
      </c>
      <c r="W1499" s="55">
        <v>-74.066100000000006</v>
      </c>
      <c r="X1499" s="55" t="s">
        <v>39</v>
      </c>
      <c r="Y1499" s="55" t="s">
        <v>144</v>
      </c>
      <c r="Z1499" s="55" t="s">
        <v>34</v>
      </c>
      <c r="AA1499" s="55">
        <v>0</v>
      </c>
      <c r="AB1499" s="55" t="s">
        <v>41</v>
      </c>
      <c r="AC1499" s="55">
        <v>8</v>
      </c>
      <c r="AD1499" s="55"/>
      <c r="AE1499" s="55" t="s">
        <v>42</v>
      </c>
      <c r="AF1499" s="55" t="s">
        <v>43</v>
      </c>
      <c r="AG1499" s="55">
        <v>1.5965799999999999E-2</v>
      </c>
      <c r="AH1499" s="57" t="s">
        <v>44</v>
      </c>
    </row>
    <row r="1500" spans="1:34" x14ac:dyDescent="0.25">
      <c r="A1500" s="54">
        <v>9387111</v>
      </c>
      <c r="B1500" s="55"/>
      <c r="C1500" s="55"/>
      <c r="D1500" s="55">
        <v>62630613</v>
      </c>
      <c r="E1500" s="55"/>
      <c r="F1500" s="55">
        <v>300</v>
      </c>
      <c r="G1500" s="55">
        <v>84358814</v>
      </c>
      <c r="H1500" s="55"/>
      <c r="I1500" s="55">
        <v>2275070000</v>
      </c>
      <c r="J1500" s="55">
        <v>2</v>
      </c>
      <c r="K1500" s="55" t="s">
        <v>34</v>
      </c>
      <c r="L1500" s="55" t="s">
        <v>108</v>
      </c>
      <c r="M1500" s="55">
        <v>34003</v>
      </c>
      <c r="N1500" s="55"/>
      <c r="O1500" s="55" t="s">
        <v>144</v>
      </c>
      <c r="P1500" s="55">
        <v>48811</v>
      </c>
      <c r="Q1500" s="55" t="s">
        <v>37</v>
      </c>
      <c r="R1500" s="55" t="s">
        <v>38</v>
      </c>
      <c r="S1500" s="55"/>
      <c r="T1500" s="55"/>
      <c r="U1500" s="55" t="s">
        <v>38</v>
      </c>
      <c r="V1500" s="55">
        <v>40.842799999999997</v>
      </c>
      <c r="W1500" s="55">
        <v>-74.066100000000006</v>
      </c>
      <c r="X1500" s="55" t="s">
        <v>39</v>
      </c>
      <c r="Y1500" s="55" t="s">
        <v>144</v>
      </c>
      <c r="Z1500" s="55" t="s">
        <v>34</v>
      </c>
      <c r="AA1500" s="55">
        <v>0</v>
      </c>
      <c r="AB1500" s="55" t="s">
        <v>41</v>
      </c>
      <c r="AC1500" s="55">
        <v>8</v>
      </c>
      <c r="AD1500" s="55"/>
      <c r="AE1500" s="55" t="s">
        <v>42</v>
      </c>
      <c r="AF1500" s="55" t="s">
        <v>43</v>
      </c>
      <c r="AG1500" s="55">
        <v>1.4514500000000001E-4</v>
      </c>
      <c r="AH1500" s="57" t="s">
        <v>44</v>
      </c>
    </row>
    <row r="1501" spans="1:34" x14ac:dyDescent="0.25">
      <c r="A1501" s="54">
        <v>9387111</v>
      </c>
      <c r="B1501" s="55"/>
      <c r="C1501" s="55"/>
      <c r="D1501" s="55">
        <v>98309613</v>
      </c>
      <c r="E1501" s="55"/>
      <c r="F1501" s="55">
        <v>300</v>
      </c>
      <c r="G1501" s="55">
        <v>145753014</v>
      </c>
      <c r="H1501" s="55"/>
      <c r="I1501" s="55">
        <v>2275050012</v>
      </c>
      <c r="J1501" s="55">
        <v>2</v>
      </c>
      <c r="K1501" s="55" t="s">
        <v>34</v>
      </c>
      <c r="L1501" s="55" t="s">
        <v>108</v>
      </c>
      <c r="M1501" s="55">
        <v>34003</v>
      </c>
      <c r="N1501" s="55"/>
      <c r="O1501" s="55" t="s">
        <v>144</v>
      </c>
      <c r="P1501" s="55">
        <v>48811</v>
      </c>
      <c r="Q1501" s="55" t="s">
        <v>37</v>
      </c>
      <c r="R1501" s="55" t="s">
        <v>38</v>
      </c>
      <c r="S1501" s="55"/>
      <c r="T1501" s="55"/>
      <c r="U1501" s="55" t="s">
        <v>38</v>
      </c>
      <c r="V1501" s="55">
        <v>40.842799999999997</v>
      </c>
      <c r="W1501" s="55">
        <v>-74.066100000000006</v>
      </c>
      <c r="X1501" s="55" t="s">
        <v>39</v>
      </c>
      <c r="Y1501" s="55" t="s">
        <v>144</v>
      </c>
      <c r="Z1501" s="55" t="s">
        <v>34</v>
      </c>
      <c r="AA1501" s="55">
        <v>0</v>
      </c>
      <c r="AB1501" s="55" t="s">
        <v>41</v>
      </c>
      <c r="AC1501" s="55">
        <v>8</v>
      </c>
      <c r="AD1501" s="55"/>
      <c r="AE1501" s="55" t="s">
        <v>42</v>
      </c>
      <c r="AF1501" s="55" t="s">
        <v>43</v>
      </c>
      <c r="AG1501" s="55">
        <v>7.5372900000000003E-3</v>
      </c>
      <c r="AH1501" s="57" t="s">
        <v>44</v>
      </c>
    </row>
    <row r="1502" spans="1:34" x14ac:dyDescent="0.25">
      <c r="A1502" s="54">
        <v>9387111</v>
      </c>
      <c r="B1502" s="55"/>
      <c r="C1502" s="55"/>
      <c r="D1502" s="55">
        <v>62630913</v>
      </c>
      <c r="E1502" s="55"/>
      <c r="F1502" s="55">
        <v>300</v>
      </c>
      <c r="G1502" s="55">
        <v>84362014</v>
      </c>
      <c r="H1502" s="55"/>
      <c r="I1502" s="55">
        <v>2268008005</v>
      </c>
      <c r="J1502" s="55">
        <v>2</v>
      </c>
      <c r="K1502" s="55" t="s">
        <v>34</v>
      </c>
      <c r="L1502" s="55" t="s">
        <v>108</v>
      </c>
      <c r="M1502" s="55">
        <v>34003</v>
      </c>
      <c r="N1502" s="55"/>
      <c r="O1502" s="55" t="s">
        <v>144</v>
      </c>
      <c r="P1502" s="55">
        <v>48811</v>
      </c>
      <c r="Q1502" s="55" t="s">
        <v>37</v>
      </c>
      <c r="R1502" s="55" t="s">
        <v>38</v>
      </c>
      <c r="S1502" s="55"/>
      <c r="T1502" s="55"/>
      <c r="U1502" s="55" t="s">
        <v>38</v>
      </c>
      <c r="V1502" s="55">
        <v>40.842799999999997</v>
      </c>
      <c r="W1502" s="55">
        <v>-74.066100000000006</v>
      </c>
      <c r="X1502" s="55" t="s">
        <v>39</v>
      </c>
      <c r="Y1502" s="55" t="s">
        <v>144</v>
      </c>
      <c r="Z1502" s="55" t="s">
        <v>34</v>
      </c>
      <c r="AA1502" s="55">
        <v>0</v>
      </c>
      <c r="AB1502" s="55" t="s">
        <v>41</v>
      </c>
      <c r="AC1502" s="55">
        <v>8</v>
      </c>
      <c r="AD1502" s="55"/>
      <c r="AE1502" s="55" t="s">
        <v>42</v>
      </c>
      <c r="AF1502" s="55" t="s">
        <v>43</v>
      </c>
      <c r="AG1502" s="55">
        <v>9.4230300000000002E-4</v>
      </c>
      <c r="AH1502" s="57" t="s">
        <v>44</v>
      </c>
    </row>
    <row r="1503" spans="1:34" x14ac:dyDescent="0.25">
      <c r="A1503" s="54">
        <v>9387111</v>
      </c>
      <c r="B1503" s="55"/>
      <c r="C1503" s="55"/>
      <c r="D1503" s="55">
        <v>98309613</v>
      </c>
      <c r="E1503" s="55"/>
      <c r="F1503" s="55">
        <v>300</v>
      </c>
      <c r="G1503" s="55">
        <v>137935514</v>
      </c>
      <c r="H1503" s="55"/>
      <c r="I1503" s="55">
        <v>2275050012</v>
      </c>
      <c r="J1503" s="55">
        <v>2</v>
      </c>
      <c r="K1503" s="55" t="s">
        <v>34</v>
      </c>
      <c r="L1503" s="55" t="s">
        <v>108</v>
      </c>
      <c r="M1503" s="55">
        <v>34003</v>
      </c>
      <c r="N1503" s="55"/>
      <c r="O1503" s="55" t="s">
        <v>144</v>
      </c>
      <c r="P1503" s="55">
        <v>48811</v>
      </c>
      <c r="Q1503" s="55" t="s">
        <v>37</v>
      </c>
      <c r="R1503" s="55" t="s">
        <v>38</v>
      </c>
      <c r="S1503" s="55"/>
      <c r="T1503" s="55"/>
      <c r="U1503" s="55" t="s">
        <v>38</v>
      </c>
      <c r="V1503" s="55">
        <v>40.842799999999997</v>
      </c>
      <c r="W1503" s="55">
        <v>-74.066100000000006</v>
      </c>
      <c r="X1503" s="55" t="s">
        <v>39</v>
      </c>
      <c r="Y1503" s="55" t="s">
        <v>144</v>
      </c>
      <c r="Z1503" s="55" t="s">
        <v>34</v>
      </c>
      <c r="AA1503" s="55">
        <v>0</v>
      </c>
      <c r="AB1503" s="55" t="s">
        <v>41</v>
      </c>
      <c r="AC1503" s="55">
        <v>8</v>
      </c>
      <c r="AD1503" s="55"/>
      <c r="AE1503" s="55" t="s">
        <v>42</v>
      </c>
      <c r="AF1503" s="55" t="s">
        <v>43</v>
      </c>
      <c r="AG1503" s="55">
        <v>4.7333800000000004</v>
      </c>
      <c r="AH1503" s="57" t="s">
        <v>44</v>
      </c>
    </row>
    <row r="1504" spans="1:34" x14ac:dyDescent="0.25">
      <c r="A1504" s="54">
        <v>9387111</v>
      </c>
      <c r="B1504" s="55"/>
      <c r="C1504" s="55"/>
      <c r="D1504" s="55">
        <v>62630613</v>
      </c>
      <c r="E1504" s="55"/>
      <c r="F1504" s="55">
        <v>300</v>
      </c>
      <c r="G1504" s="55">
        <v>173352714</v>
      </c>
      <c r="H1504" s="55"/>
      <c r="I1504" s="55">
        <v>2275070000</v>
      </c>
      <c r="J1504" s="55">
        <v>2</v>
      </c>
      <c r="K1504" s="55" t="s">
        <v>34</v>
      </c>
      <c r="L1504" s="55" t="s">
        <v>108</v>
      </c>
      <c r="M1504" s="55">
        <v>34003</v>
      </c>
      <c r="N1504" s="55"/>
      <c r="O1504" s="55" t="s">
        <v>144</v>
      </c>
      <c r="P1504" s="55">
        <v>48811</v>
      </c>
      <c r="Q1504" s="55" t="s">
        <v>37</v>
      </c>
      <c r="R1504" s="55" t="s">
        <v>38</v>
      </c>
      <c r="S1504" s="55"/>
      <c r="T1504" s="55"/>
      <c r="U1504" s="55" t="s">
        <v>38</v>
      </c>
      <c r="V1504" s="55">
        <v>40.842799999999997</v>
      </c>
      <c r="W1504" s="55">
        <v>-74.066100000000006</v>
      </c>
      <c r="X1504" s="55" t="s">
        <v>39</v>
      </c>
      <c r="Y1504" s="55" t="s">
        <v>144</v>
      </c>
      <c r="Z1504" s="55" t="s">
        <v>34</v>
      </c>
      <c r="AA1504" s="55">
        <v>0</v>
      </c>
      <c r="AB1504" s="55" t="s">
        <v>41</v>
      </c>
      <c r="AC1504" s="55">
        <v>8</v>
      </c>
      <c r="AD1504" s="55"/>
      <c r="AE1504" s="55" t="s">
        <v>42</v>
      </c>
      <c r="AF1504" s="55" t="s">
        <v>43</v>
      </c>
      <c r="AG1504" s="55">
        <v>2.8990700000000001E-3</v>
      </c>
      <c r="AH1504" s="57" t="s">
        <v>44</v>
      </c>
    </row>
    <row r="1505" spans="1:34" x14ac:dyDescent="0.25">
      <c r="A1505" s="54">
        <v>9387111</v>
      </c>
      <c r="B1505" s="55"/>
      <c r="C1505" s="55"/>
      <c r="D1505" s="55">
        <v>63243913</v>
      </c>
      <c r="E1505" s="55"/>
      <c r="F1505" s="55">
        <v>300</v>
      </c>
      <c r="G1505" s="55">
        <v>86967914</v>
      </c>
      <c r="H1505" s="55"/>
      <c r="I1505" s="55">
        <v>2275001000</v>
      </c>
      <c r="J1505" s="55">
        <v>2</v>
      </c>
      <c r="K1505" s="55" t="s">
        <v>34</v>
      </c>
      <c r="L1505" s="55" t="s">
        <v>108</v>
      </c>
      <c r="M1505" s="55">
        <v>34003</v>
      </c>
      <c r="N1505" s="55"/>
      <c r="O1505" s="55" t="s">
        <v>144</v>
      </c>
      <c r="P1505" s="55">
        <v>48811</v>
      </c>
      <c r="Q1505" s="55" t="s">
        <v>37</v>
      </c>
      <c r="R1505" s="55" t="s">
        <v>38</v>
      </c>
      <c r="S1505" s="55"/>
      <c r="T1505" s="55"/>
      <c r="U1505" s="55" t="s">
        <v>38</v>
      </c>
      <c r="V1505" s="55">
        <v>40.842799999999997</v>
      </c>
      <c r="W1505" s="55">
        <v>-74.066100000000006</v>
      </c>
      <c r="X1505" s="55" t="s">
        <v>39</v>
      </c>
      <c r="Y1505" s="55" t="s">
        <v>144</v>
      </c>
      <c r="Z1505" s="55" t="s">
        <v>34</v>
      </c>
      <c r="AA1505" s="55">
        <v>0</v>
      </c>
      <c r="AB1505" s="55" t="s">
        <v>41</v>
      </c>
      <c r="AC1505" s="55">
        <v>8</v>
      </c>
      <c r="AD1505" s="55"/>
      <c r="AE1505" s="55" t="s">
        <v>42</v>
      </c>
      <c r="AF1505" s="55" t="s">
        <v>43</v>
      </c>
      <c r="AG1505" s="55">
        <v>1.48858</v>
      </c>
      <c r="AH1505" s="57" t="s">
        <v>44</v>
      </c>
    </row>
    <row r="1506" spans="1:34" x14ac:dyDescent="0.25">
      <c r="A1506" s="54">
        <v>9387111</v>
      </c>
      <c r="B1506" s="55"/>
      <c r="C1506" s="55"/>
      <c r="D1506" s="55">
        <v>62630813</v>
      </c>
      <c r="E1506" s="55"/>
      <c r="F1506" s="55">
        <v>300</v>
      </c>
      <c r="G1506" s="55">
        <v>84361414</v>
      </c>
      <c r="H1506" s="55"/>
      <c r="I1506" s="55">
        <v>2275060012</v>
      </c>
      <c r="J1506" s="55">
        <v>2</v>
      </c>
      <c r="K1506" s="55" t="s">
        <v>34</v>
      </c>
      <c r="L1506" s="55" t="s">
        <v>108</v>
      </c>
      <c r="M1506" s="55">
        <v>34003</v>
      </c>
      <c r="N1506" s="55"/>
      <c r="O1506" s="55" t="s">
        <v>144</v>
      </c>
      <c r="P1506" s="55">
        <v>48811</v>
      </c>
      <c r="Q1506" s="55" t="s">
        <v>37</v>
      </c>
      <c r="R1506" s="55" t="s">
        <v>38</v>
      </c>
      <c r="S1506" s="55"/>
      <c r="T1506" s="55"/>
      <c r="U1506" s="55" t="s">
        <v>38</v>
      </c>
      <c r="V1506" s="55">
        <v>40.842799999999997</v>
      </c>
      <c r="W1506" s="55">
        <v>-74.066100000000006</v>
      </c>
      <c r="X1506" s="55" t="s">
        <v>39</v>
      </c>
      <c r="Y1506" s="55" t="s">
        <v>144</v>
      </c>
      <c r="Z1506" s="55" t="s">
        <v>34</v>
      </c>
      <c r="AA1506" s="55">
        <v>0</v>
      </c>
      <c r="AB1506" s="55" t="s">
        <v>41</v>
      </c>
      <c r="AC1506" s="55">
        <v>8</v>
      </c>
      <c r="AD1506" s="55"/>
      <c r="AE1506" s="55" t="s">
        <v>42</v>
      </c>
      <c r="AF1506" s="55" t="s">
        <v>43</v>
      </c>
      <c r="AG1506" s="55">
        <v>3.6905199999999999E-2</v>
      </c>
      <c r="AH1506" s="57" t="s">
        <v>44</v>
      </c>
    </row>
    <row r="1507" spans="1:34" x14ac:dyDescent="0.25">
      <c r="A1507" s="54">
        <v>9387111</v>
      </c>
      <c r="B1507" s="55"/>
      <c r="C1507" s="55"/>
      <c r="D1507" s="55">
        <v>62630813</v>
      </c>
      <c r="E1507" s="55"/>
      <c r="F1507" s="55">
        <v>300</v>
      </c>
      <c r="G1507" s="55">
        <v>137935214</v>
      </c>
      <c r="H1507" s="55"/>
      <c r="I1507" s="55">
        <v>2275060012</v>
      </c>
      <c r="J1507" s="55">
        <v>2</v>
      </c>
      <c r="K1507" s="55" t="s">
        <v>34</v>
      </c>
      <c r="L1507" s="55" t="s">
        <v>108</v>
      </c>
      <c r="M1507" s="55">
        <v>34003</v>
      </c>
      <c r="N1507" s="55"/>
      <c r="O1507" s="55" t="s">
        <v>144</v>
      </c>
      <c r="P1507" s="55">
        <v>48811</v>
      </c>
      <c r="Q1507" s="55" t="s">
        <v>37</v>
      </c>
      <c r="R1507" s="55" t="s">
        <v>38</v>
      </c>
      <c r="S1507" s="55"/>
      <c r="T1507" s="55"/>
      <c r="U1507" s="55" t="s">
        <v>38</v>
      </c>
      <c r="V1507" s="55">
        <v>40.842799999999997</v>
      </c>
      <c r="W1507" s="55">
        <v>-74.066100000000006</v>
      </c>
      <c r="X1507" s="55" t="s">
        <v>39</v>
      </c>
      <c r="Y1507" s="55" t="s">
        <v>144</v>
      </c>
      <c r="Z1507" s="55" t="s">
        <v>34</v>
      </c>
      <c r="AA1507" s="55">
        <v>0</v>
      </c>
      <c r="AB1507" s="55" t="s">
        <v>41</v>
      </c>
      <c r="AC1507" s="55">
        <v>8</v>
      </c>
      <c r="AD1507" s="55"/>
      <c r="AE1507" s="55" t="s">
        <v>42</v>
      </c>
      <c r="AF1507" s="55" t="s">
        <v>43</v>
      </c>
      <c r="AG1507" s="55">
        <v>12.8865</v>
      </c>
      <c r="AH1507" s="57" t="s">
        <v>44</v>
      </c>
    </row>
    <row r="1508" spans="1:34" x14ac:dyDescent="0.25">
      <c r="A1508" s="54">
        <v>9387111</v>
      </c>
      <c r="B1508" s="55"/>
      <c r="C1508" s="55"/>
      <c r="D1508" s="55">
        <v>98309613</v>
      </c>
      <c r="E1508" s="55"/>
      <c r="F1508" s="55">
        <v>300</v>
      </c>
      <c r="G1508" s="55">
        <v>145753414</v>
      </c>
      <c r="H1508" s="55"/>
      <c r="I1508" s="55">
        <v>2275050012</v>
      </c>
      <c r="J1508" s="55">
        <v>2</v>
      </c>
      <c r="K1508" s="55" t="s">
        <v>34</v>
      </c>
      <c r="L1508" s="55" t="s">
        <v>108</v>
      </c>
      <c r="M1508" s="55">
        <v>34003</v>
      </c>
      <c r="N1508" s="55"/>
      <c r="O1508" s="55" t="s">
        <v>144</v>
      </c>
      <c r="P1508" s="55">
        <v>48811</v>
      </c>
      <c r="Q1508" s="55" t="s">
        <v>37</v>
      </c>
      <c r="R1508" s="55" t="s">
        <v>38</v>
      </c>
      <c r="S1508" s="55"/>
      <c r="T1508" s="55"/>
      <c r="U1508" s="55" t="s">
        <v>38</v>
      </c>
      <c r="V1508" s="55">
        <v>40.842799999999997</v>
      </c>
      <c r="W1508" s="55">
        <v>-74.066100000000006</v>
      </c>
      <c r="X1508" s="55" t="s">
        <v>39</v>
      </c>
      <c r="Y1508" s="55" t="s">
        <v>144</v>
      </c>
      <c r="Z1508" s="55" t="s">
        <v>34</v>
      </c>
      <c r="AA1508" s="55">
        <v>0</v>
      </c>
      <c r="AB1508" s="55" t="s">
        <v>41</v>
      </c>
      <c r="AC1508" s="55">
        <v>8</v>
      </c>
      <c r="AD1508" s="55"/>
      <c r="AE1508" s="55" t="s">
        <v>42</v>
      </c>
      <c r="AF1508" s="55" t="s">
        <v>43</v>
      </c>
      <c r="AG1508" s="55">
        <v>2.1888600000000001E-2</v>
      </c>
      <c r="AH1508" s="57" t="s">
        <v>44</v>
      </c>
    </row>
    <row r="1509" spans="1:34" x14ac:dyDescent="0.25">
      <c r="A1509" s="54">
        <v>9387111</v>
      </c>
      <c r="B1509" s="55"/>
      <c r="C1509" s="55"/>
      <c r="D1509" s="55">
        <v>55183313</v>
      </c>
      <c r="E1509" s="55"/>
      <c r="F1509" s="55">
        <v>300</v>
      </c>
      <c r="G1509" s="55">
        <v>166468114</v>
      </c>
      <c r="H1509" s="55"/>
      <c r="I1509" s="55">
        <v>2275020000</v>
      </c>
      <c r="J1509" s="55">
        <v>2</v>
      </c>
      <c r="K1509" s="55" t="s">
        <v>34</v>
      </c>
      <c r="L1509" s="55" t="s">
        <v>108</v>
      </c>
      <c r="M1509" s="55">
        <v>34003</v>
      </c>
      <c r="N1509" s="55"/>
      <c r="O1509" s="55" t="s">
        <v>144</v>
      </c>
      <c r="P1509" s="55">
        <v>48811</v>
      </c>
      <c r="Q1509" s="55" t="s">
        <v>37</v>
      </c>
      <c r="R1509" s="55" t="s">
        <v>38</v>
      </c>
      <c r="S1509" s="55"/>
      <c r="T1509" s="55"/>
      <c r="U1509" s="55" t="s">
        <v>38</v>
      </c>
      <c r="V1509" s="55">
        <v>40.842799999999997</v>
      </c>
      <c r="W1509" s="55">
        <v>-74.066100000000006</v>
      </c>
      <c r="X1509" s="55" t="s">
        <v>39</v>
      </c>
      <c r="Y1509" s="55" t="s">
        <v>144</v>
      </c>
      <c r="Z1509" s="55" t="s">
        <v>34</v>
      </c>
      <c r="AA1509" s="55">
        <v>0</v>
      </c>
      <c r="AB1509" s="55" t="s">
        <v>41</v>
      </c>
      <c r="AC1509" s="55">
        <v>8</v>
      </c>
      <c r="AD1509" s="55"/>
      <c r="AE1509" s="55" t="s">
        <v>42</v>
      </c>
      <c r="AF1509" s="55" t="s">
        <v>43</v>
      </c>
      <c r="AG1509" s="55">
        <v>8.1198599999999996E-3</v>
      </c>
      <c r="AH1509" s="57" t="s">
        <v>44</v>
      </c>
    </row>
    <row r="1510" spans="1:34" x14ac:dyDescent="0.25">
      <c r="A1510" s="54">
        <v>9387111</v>
      </c>
      <c r="B1510" s="55"/>
      <c r="C1510" s="55"/>
      <c r="D1510" s="55">
        <v>62630613</v>
      </c>
      <c r="E1510" s="55"/>
      <c r="F1510" s="55">
        <v>300</v>
      </c>
      <c r="G1510" s="55">
        <v>145750514</v>
      </c>
      <c r="H1510" s="55"/>
      <c r="I1510" s="55">
        <v>2275070000</v>
      </c>
      <c r="J1510" s="55">
        <v>2</v>
      </c>
      <c r="K1510" s="55" t="s">
        <v>34</v>
      </c>
      <c r="L1510" s="55" t="s">
        <v>108</v>
      </c>
      <c r="M1510" s="55">
        <v>34003</v>
      </c>
      <c r="N1510" s="55"/>
      <c r="O1510" s="55" t="s">
        <v>144</v>
      </c>
      <c r="P1510" s="55">
        <v>48811</v>
      </c>
      <c r="Q1510" s="55" t="s">
        <v>37</v>
      </c>
      <c r="R1510" s="55" t="s">
        <v>38</v>
      </c>
      <c r="S1510" s="55"/>
      <c r="T1510" s="55"/>
      <c r="U1510" s="55" t="s">
        <v>38</v>
      </c>
      <c r="V1510" s="55">
        <v>40.842799999999997</v>
      </c>
      <c r="W1510" s="55">
        <v>-74.066100000000006</v>
      </c>
      <c r="X1510" s="55" t="s">
        <v>39</v>
      </c>
      <c r="Y1510" s="55" t="s">
        <v>144</v>
      </c>
      <c r="Z1510" s="55" t="s">
        <v>34</v>
      </c>
      <c r="AA1510" s="55">
        <v>0</v>
      </c>
      <c r="AB1510" s="55" t="s">
        <v>41</v>
      </c>
      <c r="AC1510" s="55">
        <v>8</v>
      </c>
      <c r="AD1510" s="55"/>
      <c r="AE1510" s="55" t="s">
        <v>42</v>
      </c>
      <c r="AF1510" s="55" t="s">
        <v>43</v>
      </c>
      <c r="AG1510" s="55">
        <v>3.3970400000000003E-4</v>
      </c>
      <c r="AH1510" s="57" t="s">
        <v>44</v>
      </c>
    </row>
    <row r="1511" spans="1:34" x14ac:dyDescent="0.25">
      <c r="A1511" s="54">
        <v>9387111</v>
      </c>
      <c r="B1511" s="55"/>
      <c r="C1511" s="55"/>
      <c r="D1511" s="55">
        <v>98309613</v>
      </c>
      <c r="E1511" s="55"/>
      <c r="F1511" s="55">
        <v>300</v>
      </c>
      <c r="G1511" s="55">
        <v>166468814</v>
      </c>
      <c r="H1511" s="55"/>
      <c r="I1511" s="55">
        <v>2275050012</v>
      </c>
      <c r="J1511" s="55">
        <v>2</v>
      </c>
      <c r="K1511" s="55" t="s">
        <v>34</v>
      </c>
      <c r="L1511" s="55" t="s">
        <v>108</v>
      </c>
      <c r="M1511" s="55">
        <v>34003</v>
      </c>
      <c r="N1511" s="55"/>
      <c r="O1511" s="55" t="s">
        <v>144</v>
      </c>
      <c r="P1511" s="55">
        <v>48811</v>
      </c>
      <c r="Q1511" s="55" t="s">
        <v>37</v>
      </c>
      <c r="R1511" s="55" t="s">
        <v>38</v>
      </c>
      <c r="S1511" s="55"/>
      <c r="T1511" s="55"/>
      <c r="U1511" s="55" t="s">
        <v>38</v>
      </c>
      <c r="V1511" s="55">
        <v>40.842799999999997</v>
      </c>
      <c r="W1511" s="55">
        <v>-74.066100000000006</v>
      </c>
      <c r="X1511" s="55" t="s">
        <v>39</v>
      </c>
      <c r="Y1511" s="55" t="s">
        <v>144</v>
      </c>
      <c r="Z1511" s="55" t="s">
        <v>34</v>
      </c>
      <c r="AA1511" s="55">
        <v>0</v>
      </c>
      <c r="AB1511" s="55" t="s">
        <v>41</v>
      </c>
      <c r="AC1511" s="55">
        <v>8</v>
      </c>
      <c r="AD1511" s="55"/>
      <c r="AE1511" s="55" t="s">
        <v>42</v>
      </c>
      <c r="AF1511" s="55" t="s">
        <v>43</v>
      </c>
      <c r="AG1511" s="55">
        <v>1.06514E-2</v>
      </c>
      <c r="AH1511" s="57" t="s">
        <v>44</v>
      </c>
    </row>
    <row r="1512" spans="1:34" x14ac:dyDescent="0.25">
      <c r="A1512" s="54">
        <v>9387111</v>
      </c>
      <c r="B1512" s="55"/>
      <c r="C1512" s="55"/>
      <c r="D1512" s="55">
        <v>98309613</v>
      </c>
      <c r="E1512" s="55"/>
      <c r="F1512" s="55">
        <v>300</v>
      </c>
      <c r="G1512" s="55">
        <v>145753614</v>
      </c>
      <c r="H1512" s="55"/>
      <c r="I1512" s="55">
        <v>2275050012</v>
      </c>
      <c r="J1512" s="55">
        <v>2</v>
      </c>
      <c r="K1512" s="55" t="s">
        <v>34</v>
      </c>
      <c r="L1512" s="55" t="s">
        <v>108</v>
      </c>
      <c r="M1512" s="55">
        <v>34003</v>
      </c>
      <c r="N1512" s="55"/>
      <c r="O1512" s="55" t="s">
        <v>144</v>
      </c>
      <c r="P1512" s="55">
        <v>48811</v>
      </c>
      <c r="Q1512" s="55" t="s">
        <v>37</v>
      </c>
      <c r="R1512" s="55" t="s">
        <v>38</v>
      </c>
      <c r="S1512" s="55"/>
      <c r="T1512" s="55"/>
      <c r="U1512" s="55" t="s">
        <v>38</v>
      </c>
      <c r="V1512" s="55">
        <v>40.842799999999997</v>
      </c>
      <c r="W1512" s="55">
        <v>-74.066100000000006</v>
      </c>
      <c r="X1512" s="55" t="s">
        <v>39</v>
      </c>
      <c r="Y1512" s="55" t="s">
        <v>144</v>
      </c>
      <c r="Z1512" s="55" t="s">
        <v>34</v>
      </c>
      <c r="AA1512" s="55">
        <v>0</v>
      </c>
      <c r="AB1512" s="55" t="s">
        <v>41</v>
      </c>
      <c r="AC1512" s="55">
        <v>8</v>
      </c>
      <c r="AD1512" s="55"/>
      <c r="AE1512" s="55" t="s">
        <v>42</v>
      </c>
      <c r="AF1512" s="55" t="s">
        <v>43</v>
      </c>
      <c r="AG1512" s="55">
        <v>1.9947699999999999E-2</v>
      </c>
      <c r="AH1512" s="57" t="s">
        <v>44</v>
      </c>
    </row>
    <row r="1513" spans="1:34" x14ac:dyDescent="0.25">
      <c r="A1513" s="54">
        <v>9387111</v>
      </c>
      <c r="B1513" s="55"/>
      <c r="C1513" s="55"/>
      <c r="D1513" s="55">
        <v>98309613</v>
      </c>
      <c r="E1513" s="55"/>
      <c r="F1513" s="55">
        <v>300</v>
      </c>
      <c r="G1513" s="55">
        <v>145753514</v>
      </c>
      <c r="H1513" s="55"/>
      <c r="I1513" s="55">
        <v>2275050012</v>
      </c>
      <c r="J1513" s="55">
        <v>2</v>
      </c>
      <c r="K1513" s="55" t="s">
        <v>34</v>
      </c>
      <c r="L1513" s="55" t="s">
        <v>108</v>
      </c>
      <c r="M1513" s="55">
        <v>34003</v>
      </c>
      <c r="N1513" s="55"/>
      <c r="O1513" s="55" t="s">
        <v>144</v>
      </c>
      <c r="P1513" s="55">
        <v>48811</v>
      </c>
      <c r="Q1513" s="55" t="s">
        <v>37</v>
      </c>
      <c r="R1513" s="55" t="s">
        <v>38</v>
      </c>
      <c r="S1513" s="55"/>
      <c r="T1513" s="55"/>
      <c r="U1513" s="55" t="s">
        <v>38</v>
      </c>
      <c r="V1513" s="55">
        <v>40.842799999999997</v>
      </c>
      <c r="W1513" s="55">
        <v>-74.066100000000006</v>
      </c>
      <c r="X1513" s="55" t="s">
        <v>39</v>
      </c>
      <c r="Y1513" s="55" t="s">
        <v>144</v>
      </c>
      <c r="Z1513" s="55" t="s">
        <v>34</v>
      </c>
      <c r="AA1513" s="55">
        <v>0</v>
      </c>
      <c r="AB1513" s="55" t="s">
        <v>41</v>
      </c>
      <c r="AC1513" s="55">
        <v>8</v>
      </c>
      <c r="AD1513" s="55"/>
      <c r="AE1513" s="55" t="s">
        <v>42</v>
      </c>
      <c r="AF1513" s="55" t="s">
        <v>43</v>
      </c>
      <c r="AG1513" s="55">
        <v>9.0759199999999995E-3</v>
      </c>
      <c r="AH1513" s="57" t="s">
        <v>44</v>
      </c>
    </row>
    <row r="1514" spans="1:34" x14ac:dyDescent="0.25">
      <c r="A1514" s="54">
        <v>9387111</v>
      </c>
      <c r="B1514" s="55"/>
      <c r="C1514" s="55"/>
      <c r="D1514" s="55">
        <v>62630613</v>
      </c>
      <c r="E1514" s="55"/>
      <c r="F1514" s="55">
        <v>300</v>
      </c>
      <c r="G1514" s="55">
        <v>145750114</v>
      </c>
      <c r="H1514" s="55"/>
      <c r="I1514" s="55">
        <v>2275070000</v>
      </c>
      <c r="J1514" s="55">
        <v>2</v>
      </c>
      <c r="K1514" s="55" t="s">
        <v>34</v>
      </c>
      <c r="L1514" s="55" t="s">
        <v>108</v>
      </c>
      <c r="M1514" s="55">
        <v>34003</v>
      </c>
      <c r="N1514" s="55"/>
      <c r="O1514" s="55" t="s">
        <v>144</v>
      </c>
      <c r="P1514" s="55">
        <v>48811</v>
      </c>
      <c r="Q1514" s="55" t="s">
        <v>37</v>
      </c>
      <c r="R1514" s="55" t="s">
        <v>38</v>
      </c>
      <c r="S1514" s="55"/>
      <c r="T1514" s="55"/>
      <c r="U1514" s="55" t="s">
        <v>38</v>
      </c>
      <c r="V1514" s="55">
        <v>40.842799999999997</v>
      </c>
      <c r="W1514" s="55">
        <v>-74.066100000000006</v>
      </c>
      <c r="X1514" s="55" t="s">
        <v>39</v>
      </c>
      <c r="Y1514" s="55" t="s">
        <v>144</v>
      </c>
      <c r="Z1514" s="55" t="s">
        <v>34</v>
      </c>
      <c r="AA1514" s="55">
        <v>0</v>
      </c>
      <c r="AB1514" s="55" t="s">
        <v>41</v>
      </c>
      <c r="AC1514" s="55">
        <v>8</v>
      </c>
      <c r="AD1514" s="55"/>
      <c r="AE1514" s="55" t="s">
        <v>42</v>
      </c>
      <c r="AF1514" s="55" t="s">
        <v>43</v>
      </c>
      <c r="AG1514" s="55">
        <v>1.3588200000000001E-4</v>
      </c>
      <c r="AH1514" s="57" t="s">
        <v>44</v>
      </c>
    </row>
    <row r="1515" spans="1:34" x14ac:dyDescent="0.25">
      <c r="A1515" s="54">
        <v>9387111</v>
      </c>
      <c r="B1515" s="55"/>
      <c r="C1515" s="55"/>
      <c r="D1515" s="55">
        <v>62630813</v>
      </c>
      <c r="E1515" s="55"/>
      <c r="F1515" s="55">
        <v>300</v>
      </c>
      <c r="G1515" s="55">
        <v>84360614</v>
      </c>
      <c r="H1515" s="55"/>
      <c r="I1515" s="55">
        <v>2275060012</v>
      </c>
      <c r="J1515" s="55">
        <v>2</v>
      </c>
      <c r="K1515" s="55" t="s">
        <v>34</v>
      </c>
      <c r="L1515" s="55" t="s">
        <v>108</v>
      </c>
      <c r="M1515" s="55">
        <v>34003</v>
      </c>
      <c r="N1515" s="55"/>
      <c r="O1515" s="55" t="s">
        <v>144</v>
      </c>
      <c r="P1515" s="55">
        <v>48811</v>
      </c>
      <c r="Q1515" s="55" t="s">
        <v>37</v>
      </c>
      <c r="R1515" s="55" t="s">
        <v>38</v>
      </c>
      <c r="S1515" s="55"/>
      <c r="T1515" s="55"/>
      <c r="U1515" s="55" t="s">
        <v>38</v>
      </c>
      <c r="V1515" s="55">
        <v>40.842799999999997</v>
      </c>
      <c r="W1515" s="55">
        <v>-74.066100000000006</v>
      </c>
      <c r="X1515" s="55" t="s">
        <v>39</v>
      </c>
      <c r="Y1515" s="55" t="s">
        <v>144</v>
      </c>
      <c r="Z1515" s="55" t="s">
        <v>34</v>
      </c>
      <c r="AA1515" s="55">
        <v>0</v>
      </c>
      <c r="AB1515" s="55" t="s">
        <v>41</v>
      </c>
      <c r="AC1515" s="55">
        <v>8</v>
      </c>
      <c r="AD1515" s="55"/>
      <c r="AE1515" s="55" t="s">
        <v>42</v>
      </c>
      <c r="AF1515" s="55" t="s">
        <v>43</v>
      </c>
      <c r="AG1515" s="55">
        <v>7.5852599999999999E-3</v>
      </c>
      <c r="AH1515" s="57" t="s">
        <v>44</v>
      </c>
    </row>
    <row r="1516" spans="1:34" x14ac:dyDescent="0.25">
      <c r="A1516" s="54">
        <v>9387111</v>
      </c>
      <c r="B1516" s="55"/>
      <c r="C1516" s="55"/>
      <c r="D1516" s="55">
        <v>62630613</v>
      </c>
      <c r="E1516" s="55"/>
      <c r="F1516" s="55">
        <v>300</v>
      </c>
      <c r="G1516" s="55">
        <v>145750614</v>
      </c>
      <c r="H1516" s="55"/>
      <c r="I1516" s="55">
        <v>2275070000</v>
      </c>
      <c r="J1516" s="55">
        <v>2</v>
      </c>
      <c r="K1516" s="55" t="s">
        <v>34</v>
      </c>
      <c r="L1516" s="55" t="s">
        <v>108</v>
      </c>
      <c r="M1516" s="55">
        <v>34003</v>
      </c>
      <c r="N1516" s="55"/>
      <c r="O1516" s="55" t="s">
        <v>144</v>
      </c>
      <c r="P1516" s="55">
        <v>48811</v>
      </c>
      <c r="Q1516" s="55" t="s">
        <v>37</v>
      </c>
      <c r="R1516" s="55" t="s">
        <v>38</v>
      </c>
      <c r="S1516" s="55"/>
      <c r="T1516" s="55"/>
      <c r="U1516" s="55" t="s">
        <v>38</v>
      </c>
      <c r="V1516" s="55">
        <v>40.842799999999997</v>
      </c>
      <c r="W1516" s="55">
        <v>-74.066100000000006</v>
      </c>
      <c r="X1516" s="55" t="s">
        <v>39</v>
      </c>
      <c r="Y1516" s="55" t="s">
        <v>144</v>
      </c>
      <c r="Z1516" s="55" t="s">
        <v>34</v>
      </c>
      <c r="AA1516" s="55">
        <v>0</v>
      </c>
      <c r="AB1516" s="55" t="s">
        <v>41</v>
      </c>
      <c r="AC1516" s="55">
        <v>8</v>
      </c>
      <c r="AD1516" s="55"/>
      <c r="AE1516" s="55" t="s">
        <v>42</v>
      </c>
      <c r="AF1516" s="55" t="s">
        <v>43</v>
      </c>
      <c r="AG1516" s="55">
        <v>1.8117599999999999E-4</v>
      </c>
      <c r="AH1516" s="57" t="s">
        <v>44</v>
      </c>
    </row>
    <row r="1517" spans="1:34" x14ac:dyDescent="0.25">
      <c r="A1517" s="54">
        <v>9387111</v>
      </c>
      <c r="B1517" s="55"/>
      <c r="C1517" s="55"/>
      <c r="D1517" s="55">
        <v>98309613</v>
      </c>
      <c r="E1517" s="55"/>
      <c r="F1517" s="55">
        <v>300</v>
      </c>
      <c r="G1517" s="55">
        <v>166468714</v>
      </c>
      <c r="H1517" s="55"/>
      <c r="I1517" s="55">
        <v>2275050012</v>
      </c>
      <c r="J1517" s="55">
        <v>2</v>
      </c>
      <c r="K1517" s="55" t="s">
        <v>34</v>
      </c>
      <c r="L1517" s="55" t="s">
        <v>108</v>
      </c>
      <c r="M1517" s="55">
        <v>34003</v>
      </c>
      <c r="N1517" s="55"/>
      <c r="O1517" s="55" t="s">
        <v>144</v>
      </c>
      <c r="P1517" s="55">
        <v>48811</v>
      </c>
      <c r="Q1517" s="55" t="s">
        <v>37</v>
      </c>
      <c r="R1517" s="55" t="s">
        <v>38</v>
      </c>
      <c r="S1517" s="55"/>
      <c r="T1517" s="55"/>
      <c r="U1517" s="55" t="s">
        <v>38</v>
      </c>
      <c r="V1517" s="55">
        <v>40.842799999999997</v>
      </c>
      <c r="W1517" s="55">
        <v>-74.066100000000006</v>
      </c>
      <c r="X1517" s="55" t="s">
        <v>39</v>
      </c>
      <c r="Y1517" s="55" t="s">
        <v>144</v>
      </c>
      <c r="Z1517" s="55" t="s">
        <v>34</v>
      </c>
      <c r="AA1517" s="55">
        <v>0</v>
      </c>
      <c r="AB1517" s="55" t="s">
        <v>41</v>
      </c>
      <c r="AC1517" s="55">
        <v>8</v>
      </c>
      <c r="AD1517" s="55"/>
      <c r="AE1517" s="55" t="s">
        <v>42</v>
      </c>
      <c r="AF1517" s="55" t="s">
        <v>43</v>
      </c>
      <c r="AG1517" s="55">
        <v>1.91553E-2</v>
      </c>
      <c r="AH1517" s="57" t="s">
        <v>44</v>
      </c>
    </row>
    <row r="1518" spans="1:34" x14ac:dyDescent="0.25">
      <c r="A1518" s="54">
        <v>9387111</v>
      </c>
      <c r="B1518" s="55"/>
      <c r="C1518" s="55"/>
      <c r="D1518" s="55">
        <v>62630613</v>
      </c>
      <c r="E1518" s="55"/>
      <c r="F1518" s="55">
        <v>300</v>
      </c>
      <c r="G1518" s="55">
        <v>145749614</v>
      </c>
      <c r="H1518" s="55"/>
      <c r="I1518" s="55">
        <v>2275070000</v>
      </c>
      <c r="J1518" s="55">
        <v>2</v>
      </c>
      <c r="K1518" s="55" t="s">
        <v>34</v>
      </c>
      <c r="L1518" s="55" t="s">
        <v>108</v>
      </c>
      <c r="M1518" s="55">
        <v>34003</v>
      </c>
      <c r="N1518" s="55"/>
      <c r="O1518" s="55" t="s">
        <v>144</v>
      </c>
      <c r="P1518" s="55">
        <v>48811</v>
      </c>
      <c r="Q1518" s="55" t="s">
        <v>37</v>
      </c>
      <c r="R1518" s="55" t="s">
        <v>38</v>
      </c>
      <c r="S1518" s="55"/>
      <c r="T1518" s="55"/>
      <c r="U1518" s="55" t="s">
        <v>38</v>
      </c>
      <c r="V1518" s="55">
        <v>40.842799999999997</v>
      </c>
      <c r="W1518" s="55">
        <v>-74.066100000000006</v>
      </c>
      <c r="X1518" s="55" t="s">
        <v>39</v>
      </c>
      <c r="Y1518" s="55" t="s">
        <v>144</v>
      </c>
      <c r="Z1518" s="55" t="s">
        <v>34</v>
      </c>
      <c r="AA1518" s="55">
        <v>0</v>
      </c>
      <c r="AB1518" s="55" t="s">
        <v>41</v>
      </c>
      <c r="AC1518" s="55">
        <v>8</v>
      </c>
      <c r="AD1518" s="55"/>
      <c r="AE1518" s="55" t="s">
        <v>42</v>
      </c>
      <c r="AF1518" s="55" t="s">
        <v>43</v>
      </c>
      <c r="AG1518" s="55">
        <v>8.2940099999999996E-5</v>
      </c>
      <c r="AH1518" s="57" t="s">
        <v>44</v>
      </c>
    </row>
    <row r="1519" spans="1:34" x14ac:dyDescent="0.25">
      <c r="A1519" s="54">
        <v>9387111</v>
      </c>
      <c r="B1519" s="55"/>
      <c r="C1519" s="55"/>
      <c r="D1519" s="55">
        <v>98309613</v>
      </c>
      <c r="E1519" s="55"/>
      <c r="F1519" s="55">
        <v>300</v>
      </c>
      <c r="G1519" s="55">
        <v>166469014</v>
      </c>
      <c r="H1519" s="55"/>
      <c r="I1519" s="55">
        <v>2275050012</v>
      </c>
      <c r="J1519" s="55">
        <v>2</v>
      </c>
      <c r="K1519" s="55" t="s">
        <v>34</v>
      </c>
      <c r="L1519" s="55" t="s">
        <v>108</v>
      </c>
      <c r="M1519" s="55">
        <v>34003</v>
      </c>
      <c r="N1519" s="55"/>
      <c r="O1519" s="55" t="s">
        <v>144</v>
      </c>
      <c r="P1519" s="55">
        <v>48811</v>
      </c>
      <c r="Q1519" s="55" t="s">
        <v>37</v>
      </c>
      <c r="R1519" s="55" t="s">
        <v>38</v>
      </c>
      <c r="S1519" s="55"/>
      <c r="T1519" s="55"/>
      <c r="U1519" s="55" t="s">
        <v>38</v>
      </c>
      <c r="V1519" s="55">
        <v>40.842799999999997</v>
      </c>
      <c r="W1519" s="55">
        <v>-74.066100000000006</v>
      </c>
      <c r="X1519" s="55" t="s">
        <v>39</v>
      </c>
      <c r="Y1519" s="55" t="s">
        <v>144</v>
      </c>
      <c r="Z1519" s="55" t="s">
        <v>34</v>
      </c>
      <c r="AA1519" s="55">
        <v>0</v>
      </c>
      <c r="AB1519" s="55" t="s">
        <v>41</v>
      </c>
      <c r="AC1519" s="55">
        <v>8</v>
      </c>
      <c r="AD1519" s="55"/>
      <c r="AE1519" s="55" t="s">
        <v>42</v>
      </c>
      <c r="AF1519" s="55" t="s">
        <v>43</v>
      </c>
      <c r="AG1519" s="55">
        <v>3.67602E-2</v>
      </c>
      <c r="AH1519" s="57" t="s">
        <v>44</v>
      </c>
    </row>
    <row r="1520" spans="1:34" x14ac:dyDescent="0.25">
      <c r="A1520" s="54">
        <v>9387111</v>
      </c>
      <c r="B1520" s="55"/>
      <c r="C1520" s="55"/>
      <c r="D1520" s="55">
        <v>98309613</v>
      </c>
      <c r="E1520" s="55"/>
      <c r="F1520" s="55">
        <v>300</v>
      </c>
      <c r="G1520" s="55">
        <v>166469314</v>
      </c>
      <c r="H1520" s="55"/>
      <c r="I1520" s="55">
        <v>2275050012</v>
      </c>
      <c r="J1520" s="55">
        <v>2</v>
      </c>
      <c r="K1520" s="55" t="s">
        <v>34</v>
      </c>
      <c r="L1520" s="55" t="s">
        <v>108</v>
      </c>
      <c r="M1520" s="55">
        <v>34003</v>
      </c>
      <c r="N1520" s="55"/>
      <c r="O1520" s="55" t="s">
        <v>144</v>
      </c>
      <c r="P1520" s="55">
        <v>48811</v>
      </c>
      <c r="Q1520" s="55" t="s">
        <v>37</v>
      </c>
      <c r="R1520" s="55" t="s">
        <v>38</v>
      </c>
      <c r="S1520" s="55"/>
      <c r="T1520" s="55"/>
      <c r="U1520" s="55" t="s">
        <v>38</v>
      </c>
      <c r="V1520" s="55">
        <v>40.842799999999997</v>
      </c>
      <c r="W1520" s="55">
        <v>-74.066100000000006</v>
      </c>
      <c r="X1520" s="55" t="s">
        <v>39</v>
      </c>
      <c r="Y1520" s="55" t="s">
        <v>144</v>
      </c>
      <c r="Z1520" s="55" t="s">
        <v>34</v>
      </c>
      <c r="AA1520" s="55">
        <v>0</v>
      </c>
      <c r="AB1520" s="55" t="s">
        <v>41</v>
      </c>
      <c r="AC1520" s="55">
        <v>8</v>
      </c>
      <c r="AD1520" s="55"/>
      <c r="AE1520" s="55" t="s">
        <v>42</v>
      </c>
      <c r="AF1520" s="55" t="s">
        <v>43</v>
      </c>
      <c r="AG1520" s="55">
        <v>1.32754E-2</v>
      </c>
      <c r="AH1520" s="57" t="s">
        <v>44</v>
      </c>
    </row>
    <row r="1521" spans="1:34" x14ac:dyDescent="0.25">
      <c r="A1521" s="54">
        <v>9387111</v>
      </c>
      <c r="B1521" s="55"/>
      <c r="C1521" s="55"/>
      <c r="D1521" s="55">
        <v>98309613</v>
      </c>
      <c r="E1521" s="55"/>
      <c r="F1521" s="55">
        <v>300</v>
      </c>
      <c r="G1521" s="55">
        <v>166468714</v>
      </c>
      <c r="H1521" s="55"/>
      <c r="I1521" s="55">
        <v>2275050012</v>
      </c>
      <c r="J1521" s="55">
        <v>2</v>
      </c>
      <c r="K1521" s="55" t="s">
        <v>34</v>
      </c>
      <c r="L1521" s="55" t="s">
        <v>108</v>
      </c>
      <c r="M1521" s="55">
        <v>34003</v>
      </c>
      <c r="N1521" s="55"/>
      <c r="O1521" s="55" t="s">
        <v>144</v>
      </c>
      <c r="P1521" s="55">
        <v>48811</v>
      </c>
      <c r="Q1521" s="55" t="s">
        <v>37</v>
      </c>
      <c r="R1521" s="55" t="s">
        <v>38</v>
      </c>
      <c r="S1521" s="55"/>
      <c r="T1521" s="55"/>
      <c r="U1521" s="55" t="s">
        <v>38</v>
      </c>
      <c r="V1521" s="55">
        <v>40.842799999999997</v>
      </c>
      <c r="W1521" s="55">
        <v>-74.066100000000006</v>
      </c>
      <c r="X1521" s="55" t="s">
        <v>39</v>
      </c>
      <c r="Y1521" s="55" t="s">
        <v>144</v>
      </c>
      <c r="Z1521" s="55" t="s">
        <v>34</v>
      </c>
      <c r="AA1521" s="55">
        <v>0</v>
      </c>
      <c r="AB1521" s="55" t="s">
        <v>41</v>
      </c>
      <c r="AC1521" s="55">
        <v>8</v>
      </c>
      <c r="AD1521" s="55"/>
      <c r="AE1521" s="55" t="s">
        <v>45</v>
      </c>
      <c r="AF1521" s="55" t="s">
        <v>46</v>
      </c>
      <c r="AG1521" s="55">
        <v>7.5952300000000001E-4</v>
      </c>
      <c r="AH1521" s="57" t="s">
        <v>44</v>
      </c>
    </row>
    <row r="1522" spans="1:34" x14ac:dyDescent="0.25">
      <c r="A1522" s="54">
        <v>9387111</v>
      </c>
      <c r="B1522" s="55"/>
      <c r="C1522" s="55"/>
      <c r="D1522" s="55">
        <v>62630813</v>
      </c>
      <c r="E1522" s="55"/>
      <c r="F1522" s="55">
        <v>300</v>
      </c>
      <c r="G1522" s="55">
        <v>166468414</v>
      </c>
      <c r="H1522" s="55"/>
      <c r="I1522" s="55">
        <v>2275060011</v>
      </c>
      <c r="J1522" s="55">
        <v>2</v>
      </c>
      <c r="K1522" s="55" t="s">
        <v>34</v>
      </c>
      <c r="L1522" s="55" t="s">
        <v>108</v>
      </c>
      <c r="M1522" s="55">
        <v>34003</v>
      </c>
      <c r="N1522" s="55"/>
      <c r="O1522" s="55" t="s">
        <v>144</v>
      </c>
      <c r="P1522" s="55">
        <v>48811</v>
      </c>
      <c r="Q1522" s="55" t="s">
        <v>37</v>
      </c>
      <c r="R1522" s="55" t="s">
        <v>38</v>
      </c>
      <c r="S1522" s="55"/>
      <c r="T1522" s="55"/>
      <c r="U1522" s="55" t="s">
        <v>38</v>
      </c>
      <c r="V1522" s="55">
        <v>40.842799999999997</v>
      </c>
      <c r="W1522" s="55">
        <v>-74.066100000000006</v>
      </c>
      <c r="X1522" s="55" t="s">
        <v>39</v>
      </c>
      <c r="Y1522" s="55" t="s">
        <v>144</v>
      </c>
      <c r="Z1522" s="55" t="s">
        <v>34</v>
      </c>
      <c r="AA1522" s="55">
        <v>0</v>
      </c>
      <c r="AB1522" s="55" t="s">
        <v>41</v>
      </c>
      <c r="AC1522" s="55">
        <v>8</v>
      </c>
      <c r="AD1522" s="55"/>
      <c r="AE1522" s="55" t="s">
        <v>45</v>
      </c>
      <c r="AF1522" s="55" t="s">
        <v>46</v>
      </c>
      <c r="AG1522" s="55">
        <v>1.8695800000000001E-4</v>
      </c>
      <c r="AH1522" s="57" t="s">
        <v>44</v>
      </c>
    </row>
    <row r="1523" spans="1:34" x14ac:dyDescent="0.25">
      <c r="A1523" s="54">
        <v>9387111</v>
      </c>
      <c r="B1523" s="55"/>
      <c r="C1523" s="55"/>
      <c r="D1523" s="55">
        <v>62630813</v>
      </c>
      <c r="E1523" s="55"/>
      <c r="F1523" s="55">
        <v>300</v>
      </c>
      <c r="G1523" s="55">
        <v>145752114</v>
      </c>
      <c r="H1523" s="55"/>
      <c r="I1523" s="55">
        <v>2275060012</v>
      </c>
      <c r="J1523" s="55">
        <v>2</v>
      </c>
      <c r="K1523" s="55" t="s">
        <v>34</v>
      </c>
      <c r="L1523" s="55" t="s">
        <v>108</v>
      </c>
      <c r="M1523" s="55">
        <v>34003</v>
      </c>
      <c r="N1523" s="55"/>
      <c r="O1523" s="55" t="s">
        <v>144</v>
      </c>
      <c r="P1523" s="55">
        <v>48811</v>
      </c>
      <c r="Q1523" s="55" t="s">
        <v>37</v>
      </c>
      <c r="R1523" s="55" t="s">
        <v>38</v>
      </c>
      <c r="S1523" s="55"/>
      <c r="T1523" s="55"/>
      <c r="U1523" s="55" t="s">
        <v>38</v>
      </c>
      <c r="V1523" s="55">
        <v>40.842799999999997</v>
      </c>
      <c r="W1523" s="55">
        <v>-74.066100000000006</v>
      </c>
      <c r="X1523" s="55" t="s">
        <v>39</v>
      </c>
      <c r="Y1523" s="55" t="s">
        <v>144</v>
      </c>
      <c r="Z1523" s="55" t="s">
        <v>34</v>
      </c>
      <c r="AA1523" s="55">
        <v>0</v>
      </c>
      <c r="AB1523" s="55" t="s">
        <v>41</v>
      </c>
      <c r="AC1523" s="55">
        <v>8</v>
      </c>
      <c r="AD1523" s="55"/>
      <c r="AE1523" s="55" t="s">
        <v>45</v>
      </c>
      <c r="AF1523" s="55" t="s">
        <v>46</v>
      </c>
      <c r="AG1523" s="55">
        <v>7.7567900000000004E-4</v>
      </c>
      <c r="AH1523" s="57" t="s">
        <v>44</v>
      </c>
    </row>
    <row r="1524" spans="1:34" x14ac:dyDescent="0.25">
      <c r="A1524" s="54">
        <v>9387111</v>
      </c>
      <c r="B1524" s="55"/>
      <c r="C1524" s="55"/>
      <c r="D1524" s="55">
        <v>62630613</v>
      </c>
      <c r="E1524" s="55"/>
      <c r="F1524" s="55">
        <v>300</v>
      </c>
      <c r="G1524" s="55">
        <v>145750114</v>
      </c>
      <c r="H1524" s="55"/>
      <c r="I1524" s="55">
        <v>2275070000</v>
      </c>
      <c r="J1524" s="55">
        <v>2</v>
      </c>
      <c r="K1524" s="55" t="s">
        <v>34</v>
      </c>
      <c r="L1524" s="55" t="s">
        <v>108</v>
      </c>
      <c r="M1524" s="55">
        <v>34003</v>
      </c>
      <c r="N1524" s="55"/>
      <c r="O1524" s="55" t="s">
        <v>144</v>
      </c>
      <c r="P1524" s="55">
        <v>48811</v>
      </c>
      <c r="Q1524" s="55" t="s">
        <v>37</v>
      </c>
      <c r="R1524" s="55" t="s">
        <v>38</v>
      </c>
      <c r="S1524" s="55"/>
      <c r="T1524" s="55"/>
      <c r="U1524" s="55" t="s">
        <v>38</v>
      </c>
      <c r="V1524" s="55">
        <v>40.842799999999997</v>
      </c>
      <c r="W1524" s="55">
        <v>-74.066100000000006</v>
      </c>
      <c r="X1524" s="55" t="s">
        <v>39</v>
      </c>
      <c r="Y1524" s="55" t="s">
        <v>144</v>
      </c>
      <c r="Z1524" s="55" t="s">
        <v>34</v>
      </c>
      <c r="AA1524" s="55">
        <v>0</v>
      </c>
      <c r="AB1524" s="55" t="s">
        <v>41</v>
      </c>
      <c r="AC1524" s="55">
        <v>8</v>
      </c>
      <c r="AD1524" s="55"/>
      <c r="AE1524" s="55" t="s">
        <v>45</v>
      </c>
      <c r="AF1524" s="55" t="s">
        <v>46</v>
      </c>
      <c r="AG1524" s="55">
        <v>1.93685E-4</v>
      </c>
      <c r="AH1524" s="57" t="s">
        <v>44</v>
      </c>
    </row>
    <row r="1525" spans="1:34" x14ac:dyDescent="0.25">
      <c r="A1525" s="54">
        <v>9387111</v>
      </c>
      <c r="B1525" s="55"/>
      <c r="C1525" s="55"/>
      <c r="D1525" s="55">
        <v>98309613</v>
      </c>
      <c r="E1525" s="55"/>
      <c r="F1525" s="55">
        <v>300</v>
      </c>
      <c r="G1525" s="55">
        <v>137935414</v>
      </c>
      <c r="H1525" s="55"/>
      <c r="I1525" s="55">
        <v>2275050011</v>
      </c>
      <c r="J1525" s="55">
        <v>2</v>
      </c>
      <c r="K1525" s="55" t="s">
        <v>34</v>
      </c>
      <c r="L1525" s="55" t="s">
        <v>108</v>
      </c>
      <c r="M1525" s="55">
        <v>34003</v>
      </c>
      <c r="N1525" s="55"/>
      <c r="O1525" s="55" t="s">
        <v>144</v>
      </c>
      <c r="P1525" s="55">
        <v>48811</v>
      </c>
      <c r="Q1525" s="55" t="s">
        <v>37</v>
      </c>
      <c r="R1525" s="55" t="s">
        <v>38</v>
      </c>
      <c r="S1525" s="55"/>
      <c r="T1525" s="55"/>
      <c r="U1525" s="55" t="s">
        <v>38</v>
      </c>
      <c r="V1525" s="55">
        <v>40.842799999999997</v>
      </c>
      <c r="W1525" s="55">
        <v>-74.066100000000006</v>
      </c>
      <c r="X1525" s="55" t="s">
        <v>39</v>
      </c>
      <c r="Y1525" s="55" t="s">
        <v>144</v>
      </c>
      <c r="Z1525" s="55" t="s">
        <v>34</v>
      </c>
      <c r="AA1525" s="55">
        <v>0</v>
      </c>
      <c r="AB1525" s="55" t="s">
        <v>41</v>
      </c>
      <c r="AC1525" s="55">
        <v>8</v>
      </c>
      <c r="AD1525" s="55"/>
      <c r="AE1525" s="55" t="s">
        <v>45</v>
      </c>
      <c r="AF1525" s="55" t="s">
        <v>46</v>
      </c>
      <c r="AG1525" s="55">
        <v>0.179567</v>
      </c>
      <c r="AH1525" s="57" t="s">
        <v>44</v>
      </c>
    </row>
    <row r="1526" spans="1:34" x14ac:dyDescent="0.25">
      <c r="A1526" s="54">
        <v>9387111</v>
      </c>
      <c r="B1526" s="55"/>
      <c r="C1526" s="55"/>
      <c r="D1526" s="55">
        <v>62630613</v>
      </c>
      <c r="E1526" s="55"/>
      <c r="F1526" s="55">
        <v>300</v>
      </c>
      <c r="G1526" s="55">
        <v>145750714</v>
      </c>
      <c r="H1526" s="55"/>
      <c r="I1526" s="55">
        <v>2275070000</v>
      </c>
      <c r="J1526" s="55">
        <v>2</v>
      </c>
      <c r="K1526" s="55" t="s">
        <v>34</v>
      </c>
      <c r="L1526" s="55" t="s">
        <v>108</v>
      </c>
      <c r="M1526" s="55">
        <v>34003</v>
      </c>
      <c r="N1526" s="55"/>
      <c r="O1526" s="55" t="s">
        <v>144</v>
      </c>
      <c r="P1526" s="55">
        <v>48811</v>
      </c>
      <c r="Q1526" s="55" t="s">
        <v>37</v>
      </c>
      <c r="R1526" s="55" t="s">
        <v>38</v>
      </c>
      <c r="S1526" s="55"/>
      <c r="T1526" s="55"/>
      <c r="U1526" s="55" t="s">
        <v>38</v>
      </c>
      <c r="V1526" s="55">
        <v>40.842799999999997</v>
      </c>
      <c r="W1526" s="55">
        <v>-74.066100000000006</v>
      </c>
      <c r="X1526" s="55" t="s">
        <v>39</v>
      </c>
      <c r="Y1526" s="55" t="s">
        <v>144</v>
      </c>
      <c r="Z1526" s="55" t="s">
        <v>34</v>
      </c>
      <c r="AA1526" s="55">
        <v>0</v>
      </c>
      <c r="AB1526" s="55" t="s">
        <v>41</v>
      </c>
      <c r="AC1526" s="55">
        <v>8</v>
      </c>
      <c r="AD1526" s="55"/>
      <c r="AE1526" s="55" t="s">
        <v>45</v>
      </c>
      <c r="AF1526" s="55" t="s">
        <v>46</v>
      </c>
      <c r="AG1526" s="55">
        <v>7.2751800000000002E-4</v>
      </c>
      <c r="AH1526" s="57" t="s">
        <v>44</v>
      </c>
    </row>
    <row r="1527" spans="1:34" x14ac:dyDescent="0.25">
      <c r="A1527" s="54">
        <v>9387111</v>
      </c>
      <c r="B1527" s="55"/>
      <c r="C1527" s="55"/>
      <c r="D1527" s="55">
        <v>62630813</v>
      </c>
      <c r="E1527" s="55"/>
      <c r="F1527" s="55">
        <v>300</v>
      </c>
      <c r="G1527" s="55">
        <v>84361314</v>
      </c>
      <c r="H1527" s="55"/>
      <c r="I1527" s="55">
        <v>2275060012</v>
      </c>
      <c r="J1527" s="55">
        <v>2</v>
      </c>
      <c r="K1527" s="55" t="s">
        <v>34</v>
      </c>
      <c r="L1527" s="55" t="s">
        <v>108</v>
      </c>
      <c r="M1527" s="55">
        <v>34003</v>
      </c>
      <c r="N1527" s="55"/>
      <c r="O1527" s="55" t="s">
        <v>144</v>
      </c>
      <c r="P1527" s="55">
        <v>48811</v>
      </c>
      <c r="Q1527" s="55" t="s">
        <v>37</v>
      </c>
      <c r="R1527" s="55" t="s">
        <v>38</v>
      </c>
      <c r="S1527" s="55"/>
      <c r="T1527" s="55"/>
      <c r="U1527" s="55" t="s">
        <v>38</v>
      </c>
      <c r="V1527" s="55">
        <v>40.842799999999997</v>
      </c>
      <c r="W1527" s="55">
        <v>-74.066100000000006</v>
      </c>
      <c r="X1527" s="55" t="s">
        <v>39</v>
      </c>
      <c r="Y1527" s="55" t="s">
        <v>144</v>
      </c>
      <c r="Z1527" s="55" t="s">
        <v>34</v>
      </c>
      <c r="AA1527" s="55">
        <v>0</v>
      </c>
      <c r="AB1527" s="55" t="s">
        <v>41</v>
      </c>
      <c r="AC1527" s="55">
        <v>8</v>
      </c>
      <c r="AD1527" s="55"/>
      <c r="AE1527" s="55" t="s">
        <v>45</v>
      </c>
      <c r="AF1527" s="55" t="s">
        <v>46</v>
      </c>
      <c r="AG1527" s="55">
        <v>6.7867600000000002E-3</v>
      </c>
      <c r="AH1527" s="57" t="s">
        <v>44</v>
      </c>
    </row>
    <row r="1528" spans="1:34" x14ac:dyDescent="0.25">
      <c r="A1528" s="54">
        <v>9387111</v>
      </c>
      <c r="B1528" s="55"/>
      <c r="C1528" s="55"/>
      <c r="D1528" s="55">
        <v>62630913</v>
      </c>
      <c r="E1528" s="55"/>
      <c r="F1528" s="55">
        <v>300</v>
      </c>
      <c r="G1528" s="55">
        <v>84362214</v>
      </c>
      <c r="H1528" s="55"/>
      <c r="I1528" s="55">
        <v>2267008005</v>
      </c>
      <c r="J1528" s="55">
        <v>2</v>
      </c>
      <c r="K1528" s="55" t="s">
        <v>34</v>
      </c>
      <c r="L1528" s="55" t="s">
        <v>108</v>
      </c>
      <c r="M1528" s="55">
        <v>34003</v>
      </c>
      <c r="N1528" s="55"/>
      <c r="O1528" s="55" t="s">
        <v>144</v>
      </c>
      <c r="P1528" s="55">
        <v>48811</v>
      </c>
      <c r="Q1528" s="55" t="s">
        <v>37</v>
      </c>
      <c r="R1528" s="55" t="s">
        <v>38</v>
      </c>
      <c r="S1528" s="55"/>
      <c r="T1528" s="55"/>
      <c r="U1528" s="55" t="s">
        <v>38</v>
      </c>
      <c r="V1528" s="55">
        <v>40.842799999999997</v>
      </c>
      <c r="W1528" s="55">
        <v>-74.066100000000006</v>
      </c>
      <c r="X1528" s="55" t="s">
        <v>39</v>
      </c>
      <c r="Y1528" s="55" t="s">
        <v>144</v>
      </c>
      <c r="Z1528" s="55" t="s">
        <v>34</v>
      </c>
      <c r="AA1528" s="55">
        <v>0</v>
      </c>
      <c r="AB1528" s="55" t="s">
        <v>41</v>
      </c>
      <c r="AC1528" s="55">
        <v>8</v>
      </c>
      <c r="AD1528" s="55"/>
      <c r="AE1528" s="55" t="s">
        <v>45</v>
      </c>
      <c r="AF1528" s="55" t="s">
        <v>46</v>
      </c>
      <c r="AG1528" s="55">
        <v>1.0934600000000001E-4</v>
      </c>
      <c r="AH1528" s="57" t="s">
        <v>44</v>
      </c>
    </row>
    <row r="1529" spans="1:34" x14ac:dyDescent="0.25">
      <c r="A1529" s="54">
        <v>9387111</v>
      </c>
      <c r="B1529" s="55"/>
      <c r="C1529" s="55"/>
      <c r="D1529" s="55">
        <v>62630913</v>
      </c>
      <c r="E1529" s="55"/>
      <c r="F1529" s="55">
        <v>300</v>
      </c>
      <c r="G1529" s="55">
        <v>84362014</v>
      </c>
      <c r="H1529" s="55"/>
      <c r="I1529" s="55">
        <v>2268008005</v>
      </c>
      <c r="J1529" s="55">
        <v>2</v>
      </c>
      <c r="K1529" s="55" t="s">
        <v>34</v>
      </c>
      <c r="L1529" s="55" t="s">
        <v>108</v>
      </c>
      <c r="M1529" s="55">
        <v>34003</v>
      </c>
      <c r="N1529" s="55"/>
      <c r="O1529" s="55" t="s">
        <v>144</v>
      </c>
      <c r="P1529" s="55">
        <v>48811</v>
      </c>
      <c r="Q1529" s="55" t="s">
        <v>37</v>
      </c>
      <c r="R1529" s="55" t="s">
        <v>38</v>
      </c>
      <c r="S1529" s="55"/>
      <c r="T1529" s="55"/>
      <c r="U1529" s="55" t="s">
        <v>38</v>
      </c>
      <c r="V1529" s="55">
        <v>40.842799999999997</v>
      </c>
      <c r="W1529" s="55">
        <v>-74.066100000000006</v>
      </c>
      <c r="X1529" s="55" t="s">
        <v>39</v>
      </c>
      <c r="Y1529" s="55" t="s">
        <v>144</v>
      </c>
      <c r="Z1529" s="55" t="s">
        <v>34</v>
      </c>
      <c r="AA1529" s="55">
        <v>0</v>
      </c>
      <c r="AB1529" s="55" t="s">
        <v>41</v>
      </c>
      <c r="AC1529" s="55">
        <v>8</v>
      </c>
      <c r="AD1529" s="55"/>
      <c r="AE1529" s="55" t="s">
        <v>45</v>
      </c>
      <c r="AF1529" s="55" t="s">
        <v>46</v>
      </c>
      <c r="AG1529" s="55">
        <v>8.6470099999999997E-5</v>
      </c>
      <c r="AH1529" s="57" t="s">
        <v>44</v>
      </c>
    </row>
    <row r="1530" spans="1:34" x14ac:dyDescent="0.25">
      <c r="A1530" s="54">
        <v>9387111</v>
      </c>
      <c r="B1530" s="55"/>
      <c r="C1530" s="55"/>
      <c r="D1530" s="55">
        <v>62630813</v>
      </c>
      <c r="E1530" s="55"/>
      <c r="F1530" s="55">
        <v>300</v>
      </c>
      <c r="G1530" s="55">
        <v>84360714</v>
      </c>
      <c r="H1530" s="55"/>
      <c r="I1530" s="55">
        <v>2275060012</v>
      </c>
      <c r="J1530" s="55">
        <v>2</v>
      </c>
      <c r="K1530" s="55" t="s">
        <v>34</v>
      </c>
      <c r="L1530" s="55" t="s">
        <v>108</v>
      </c>
      <c r="M1530" s="55">
        <v>34003</v>
      </c>
      <c r="N1530" s="55"/>
      <c r="O1530" s="55" t="s">
        <v>144</v>
      </c>
      <c r="P1530" s="55">
        <v>48811</v>
      </c>
      <c r="Q1530" s="55" t="s">
        <v>37</v>
      </c>
      <c r="R1530" s="55" t="s">
        <v>38</v>
      </c>
      <c r="S1530" s="55"/>
      <c r="T1530" s="55"/>
      <c r="U1530" s="55" t="s">
        <v>38</v>
      </c>
      <c r="V1530" s="55">
        <v>40.842799999999997</v>
      </c>
      <c r="W1530" s="55">
        <v>-74.066100000000006</v>
      </c>
      <c r="X1530" s="55" t="s">
        <v>39</v>
      </c>
      <c r="Y1530" s="55" t="s">
        <v>144</v>
      </c>
      <c r="Z1530" s="55" t="s">
        <v>34</v>
      </c>
      <c r="AA1530" s="55">
        <v>0</v>
      </c>
      <c r="AB1530" s="55" t="s">
        <v>41</v>
      </c>
      <c r="AC1530" s="55">
        <v>8</v>
      </c>
      <c r="AD1530" s="55"/>
      <c r="AE1530" s="55" t="s">
        <v>45</v>
      </c>
      <c r="AF1530" s="55" t="s">
        <v>46</v>
      </c>
      <c r="AG1530" s="55">
        <v>3.3773499999999999E-3</v>
      </c>
      <c r="AH1530" s="57" t="s">
        <v>44</v>
      </c>
    </row>
    <row r="1531" spans="1:34" x14ac:dyDescent="0.25">
      <c r="A1531" s="54">
        <v>9387111</v>
      </c>
      <c r="B1531" s="55"/>
      <c r="C1531" s="55"/>
      <c r="D1531" s="55">
        <v>62630613</v>
      </c>
      <c r="E1531" s="55"/>
      <c r="F1531" s="55">
        <v>300</v>
      </c>
      <c r="G1531" s="55">
        <v>145749314</v>
      </c>
      <c r="H1531" s="55"/>
      <c r="I1531" s="55">
        <v>2275070000</v>
      </c>
      <c r="J1531" s="55">
        <v>2</v>
      </c>
      <c r="K1531" s="55" t="s">
        <v>34</v>
      </c>
      <c r="L1531" s="55" t="s">
        <v>108</v>
      </c>
      <c r="M1531" s="55">
        <v>34003</v>
      </c>
      <c r="N1531" s="55"/>
      <c r="O1531" s="55" t="s">
        <v>144</v>
      </c>
      <c r="P1531" s="55">
        <v>48811</v>
      </c>
      <c r="Q1531" s="55" t="s">
        <v>37</v>
      </c>
      <c r="R1531" s="55" t="s">
        <v>38</v>
      </c>
      <c r="S1531" s="55"/>
      <c r="T1531" s="55"/>
      <c r="U1531" s="55" t="s">
        <v>38</v>
      </c>
      <c r="V1531" s="55">
        <v>40.842799999999997</v>
      </c>
      <c r="W1531" s="55">
        <v>-74.066100000000006</v>
      </c>
      <c r="X1531" s="55" t="s">
        <v>39</v>
      </c>
      <c r="Y1531" s="55" t="s">
        <v>144</v>
      </c>
      <c r="Z1531" s="55" t="s">
        <v>34</v>
      </c>
      <c r="AA1531" s="55">
        <v>0</v>
      </c>
      <c r="AB1531" s="55" t="s">
        <v>41</v>
      </c>
      <c r="AC1531" s="55">
        <v>8</v>
      </c>
      <c r="AD1531" s="55"/>
      <c r="AE1531" s="55" t="s">
        <v>45</v>
      </c>
      <c r="AF1531" s="55" t="s">
        <v>46</v>
      </c>
      <c r="AG1531" s="55">
        <v>1.1893899999999999E-4</v>
      </c>
      <c r="AH1531" s="57" t="s">
        <v>44</v>
      </c>
    </row>
    <row r="1532" spans="1:34" x14ac:dyDescent="0.25">
      <c r="A1532" s="54">
        <v>9387111</v>
      </c>
      <c r="B1532" s="55"/>
      <c r="C1532" s="55"/>
      <c r="D1532" s="55">
        <v>63243913</v>
      </c>
      <c r="E1532" s="55"/>
      <c r="F1532" s="55">
        <v>300</v>
      </c>
      <c r="G1532" s="55">
        <v>86967914</v>
      </c>
      <c r="H1532" s="55"/>
      <c r="I1532" s="55">
        <v>2275001000</v>
      </c>
      <c r="J1532" s="55">
        <v>2</v>
      </c>
      <c r="K1532" s="55" t="s">
        <v>34</v>
      </c>
      <c r="L1532" s="55" t="s">
        <v>108</v>
      </c>
      <c r="M1532" s="55">
        <v>34003</v>
      </c>
      <c r="N1532" s="55"/>
      <c r="O1532" s="55" t="s">
        <v>144</v>
      </c>
      <c r="P1532" s="55">
        <v>48811</v>
      </c>
      <c r="Q1532" s="55" t="s">
        <v>37</v>
      </c>
      <c r="R1532" s="55" t="s">
        <v>38</v>
      </c>
      <c r="S1532" s="55"/>
      <c r="T1532" s="55"/>
      <c r="U1532" s="55" t="s">
        <v>38</v>
      </c>
      <c r="V1532" s="55">
        <v>40.842799999999997</v>
      </c>
      <c r="W1532" s="55">
        <v>-74.066100000000006</v>
      </c>
      <c r="X1532" s="55" t="s">
        <v>39</v>
      </c>
      <c r="Y1532" s="55" t="s">
        <v>144</v>
      </c>
      <c r="Z1532" s="55" t="s">
        <v>34</v>
      </c>
      <c r="AA1532" s="55">
        <v>0</v>
      </c>
      <c r="AB1532" s="55" t="s">
        <v>41</v>
      </c>
      <c r="AC1532" s="55">
        <v>8</v>
      </c>
      <c r="AD1532" s="55"/>
      <c r="AE1532" s="55" t="s">
        <v>45</v>
      </c>
      <c r="AF1532" s="55" t="s">
        <v>46</v>
      </c>
      <c r="AG1532" s="55">
        <v>0.28893999999999997</v>
      </c>
      <c r="AH1532" s="57" t="s">
        <v>44</v>
      </c>
    </row>
    <row r="1533" spans="1:34" x14ac:dyDescent="0.25">
      <c r="A1533" s="54">
        <v>9387111</v>
      </c>
      <c r="B1533" s="55"/>
      <c r="C1533" s="55"/>
      <c r="D1533" s="55">
        <v>98309613</v>
      </c>
      <c r="E1533" s="55"/>
      <c r="F1533" s="55">
        <v>300</v>
      </c>
      <c r="G1533" s="55">
        <v>145753514</v>
      </c>
      <c r="H1533" s="55"/>
      <c r="I1533" s="55">
        <v>2275050012</v>
      </c>
      <c r="J1533" s="55">
        <v>2</v>
      </c>
      <c r="K1533" s="55" t="s">
        <v>34</v>
      </c>
      <c r="L1533" s="55" t="s">
        <v>108</v>
      </c>
      <c r="M1533" s="55">
        <v>34003</v>
      </c>
      <c r="N1533" s="55"/>
      <c r="O1533" s="55" t="s">
        <v>144</v>
      </c>
      <c r="P1533" s="55">
        <v>48811</v>
      </c>
      <c r="Q1533" s="55" t="s">
        <v>37</v>
      </c>
      <c r="R1533" s="55" t="s">
        <v>38</v>
      </c>
      <c r="S1533" s="55"/>
      <c r="T1533" s="55"/>
      <c r="U1533" s="55" t="s">
        <v>38</v>
      </c>
      <c r="V1533" s="55">
        <v>40.842799999999997</v>
      </c>
      <c r="W1533" s="55">
        <v>-74.066100000000006</v>
      </c>
      <c r="X1533" s="55" t="s">
        <v>39</v>
      </c>
      <c r="Y1533" s="55" t="s">
        <v>144</v>
      </c>
      <c r="Z1533" s="55" t="s">
        <v>34</v>
      </c>
      <c r="AA1533" s="55">
        <v>0</v>
      </c>
      <c r="AB1533" s="55" t="s">
        <v>41</v>
      </c>
      <c r="AC1533" s="55">
        <v>8</v>
      </c>
      <c r="AD1533" s="55"/>
      <c r="AE1533" s="55" t="s">
        <v>45</v>
      </c>
      <c r="AF1533" s="55" t="s">
        <v>46</v>
      </c>
      <c r="AG1533" s="55">
        <v>3.6844500000000001E-3</v>
      </c>
      <c r="AH1533" s="57" t="s">
        <v>44</v>
      </c>
    </row>
    <row r="1534" spans="1:34" x14ac:dyDescent="0.25">
      <c r="A1534" s="54">
        <v>9387111</v>
      </c>
      <c r="B1534" s="55"/>
      <c r="C1534" s="55"/>
      <c r="D1534" s="55">
        <v>98309613</v>
      </c>
      <c r="E1534" s="55"/>
      <c r="F1534" s="55">
        <v>300</v>
      </c>
      <c r="G1534" s="55">
        <v>166468914</v>
      </c>
      <c r="H1534" s="55"/>
      <c r="I1534" s="55">
        <v>2275050012</v>
      </c>
      <c r="J1534" s="55">
        <v>2</v>
      </c>
      <c r="K1534" s="55" t="s">
        <v>34</v>
      </c>
      <c r="L1534" s="55" t="s">
        <v>108</v>
      </c>
      <c r="M1534" s="55">
        <v>34003</v>
      </c>
      <c r="N1534" s="55"/>
      <c r="O1534" s="55" t="s">
        <v>144</v>
      </c>
      <c r="P1534" s="55">
        <v>48811</v>
      </c>
      <c r="Q1534" s="55" t="s">
        <v>37</v>
      </c>
      <c r="R1534" s="55" t="s">
        <v>38</v>
      </c>
      <c r="S1534" s="55"/>
      <c r="T1534" s="55"/>
      <c r="U1534" s="55" t="s">
        <v>38</v>
      </c>
      <c r="V1534" s="55">
        <v>40.842799999999997</v>
      </c>
      <c r="W1534" s="55">
        <v>-74.066100000000006</v>
      </c>
      <c r="X1534" s="55" t="s">
        <v>39</v>
      </c>
      <c r="Y1534" s="55" t="s">
        <v>144</v>
      </c>
      <c r="Z1534" s="55" t="s">
        <v>34</v>
      </c>
      <c r="AA1534" s="55">
        <v>0</v>
      </c>
      <c r="AB1534" s="55" t="s">
        <v>41</v>
      </c>
      <c r="AC1534" s="55">
        <v>8</v>
      </c>
      <c r="AD1534" s="55"/>
      <c r="AE1534" s="55" t="s">
        <v>45</v>
      </c>
      <c r="AF1534" s="55" t="s">
        <v>46</v>
      </c>
      <c r="AG1534" s="55">
        <v>2.3056299999999998E-2</v>
      </c>
      <c r="AH1534" s="57" t="s">
        <v>44</v>
      </c>
    </row>
    <row r="1535" spans="1:34" x14ac:dyDescent="0.25">
      <c r="A1535" s="54">
        <v>9387111</v>
      </c>
      <c r="B1535" s="55"/>
      <c r="C1535" s="55"/>
      <c r="D1535" s="55">
        <v>98309613</v>
      </c>
      <c r="E1535" s="55"/>
      <c r="F1535" s="55">
        <v>300</v>
      </c>
      <c r="G1535" s="55">
        <v>166468814</v>
      </c>
      <c r="H1535" s="55"/>
      <c r="I1535" s="55">
        <v>2275050012</v>
      </c>
      <c r="J1535" s="55">
        <v>2</v>
      </c>
      <c r="K1535" s="55" t="s">
        <v>34</v>
      </c>
      <c r="L1535" s="55" t="s">
        <v>108</v>
      </c>
      <c r="M1535" s="55">
        <v>34003</v>
      </c>
      <c r="N1535" s="55"/>
      <c r="O1535" s="55" t="s">
        <v>144</v>
      </c>
      <c r="P1535" s="55">
        <v>48811</v>
      </c>
      <c r="Q1535" s="55" t="s">
        <v>37</v>
      </c>
      <c r="R1535" s="55" t="s">
        <v>38</v>
      </c>
      <c r="S1535" s="55"/>
      <c r="T1535" s="55"/>
      <c r="U1535" s="55" t="s">
        <v>38</v>
      </c>
      <c r="V1535" s="55">
        <v>40.842799999999997</v>
      </c>
      <c r="W1535" s="55">
        <v>-74.066100000000006</v>
      </c>
      <c r="X1535" s="55" t="s">
        <v>39</v>
      </c>
      <c r="Y1535" s="55" t="s">
        <v>144</v>
      </c>
      <c r="Z1535" s="55" t="s">
        <v>34</v>
      </c>
      <c r="AA1535" s="55">
        <v>0</v>
      </c>
      <c r="AB1535" s="55" t="s">
        <v>41</v>
      </c>
      <c r="AC1535" s="55">
        <v>8</v>
      </c>
      <c r="AD1535" s="55"/>
      <c r="AE1535" s="55" t="s">
        <v>45</v>
      </c>
      <c r="AF1535" s="55" t="s">
        <v>46</v>
      </c>
      <c r="AG1535" s="55">
        <v>1.42913E-3</v>
      </c>
      <c r="AH1535" s="57" t="s">
        <v>44</v>
      </c>
    </row>
    <row r="1536" spans="1:34" x14ac:dyDescent="0.25">
      <c r="A1536" s="54">
        <v>9387111</v>
      </c>
      <c r="B1536" s="55"/>
      <c r="C1536" s="55"/>
      <c r="D1536" s="55">
        <v>62630613</v>
      </c>
      <c r="E1536" s="55"/>
      <c r="F1536" s="55">
        <v>300</v>
      </c>
      <c r="G1536" s="55">
        <v>173352714</v>
      </c>
      <c r="H1536" s="55"/>
      <c r="I1536" s="55">
        <v>2275070000</v>
      </c>
      <c r="J1536" s="55">
        <v>2</v>
      </c>
      <c r="K1536" s="55" t="s">
        <v>34</v>
      </c>
      <c r="L1536" s="55" t="s">
        <v>108</v>
      </c>
      <c r="M1536" s="55">
        <v>34003</v>
      </c>
      <c r="N1536" s="55"/>
      <c r="O1536" s="55" t="s">
        <v>144</v>
      </c>
      <c r="P1536" s="55">
        <v>48811</v>
      </c>
      <c r="Q1536" s="55" t="s">
        <v>37</v>
      </c>
      <c r="R1536" s="55" t="s">
        <v>38</v>
      </c>
      <c r="S1536" s="55"/>
      <c r="T1536" s="55"/>
      <c r="U1536" s="55" t="s">
        <v>38</v>
      </c>
      <c r="V1536" s="55">
        <v>40.842799999999997</v>
      </c>
      <c r="W1536" s="55">
        <v>-74.066100000000006</v>
      </c>
      <c r="X1536" s="55" t="s">
        <v>39</v>
      </c>
      <c r="Y1536" s="55" t="s">
        <v>144</v>
      </c>
      <c r="Z1536" s="55" t="s">
        <v>34</v>
      </c>
      <c r="AA1536" s="55">
        <v>0</v>
      </c>
      <c r="AB1536" s="55" t="s">
        <v>41</v>
      </c>
      <c r="AC1536" s="55">
        <v>8</v>
      </c>
      <c r="AD1536" s="55"/>
      <c r="AE1536" s="55" t="s">
        <v>45</v>
      </c>
      <c r="AF1536" s="55" t="s">
        <v>46</v>
      </c>
      <c r="AG1536" s="55">
        <v>2.4471100000000002E-3</v>
      </c>
      <c r="AH1536" s="57" t="s">
        <v>44</v>
      </c>
    </row>
    <row r="1537" spans="1:34" x14ac:dyDescent="0.25">
      <c r="A1537" s="54">
        <v>9387111</v>
      </c>
      <c r="B1537" s="55"/>
      <c r="C1537" s="55"/>
      <c r="D1537" s="55">
        <v>62630613</v>
      </c>
      <c r="E1537" s="55"/>
      <c r="F1537" s="55">
        <v>300</v>
      </c>
      <c r="G1537" s="55">
        <v>145749614</v>
      </c>
      <c r="H1537" s="55"/>
      <c r="I1537" s="55">
        <v>2275070000</v>
      </c>
      <c r="J1537" s="55">
        <v>2</v>
      </c>
      <c r="K1537" s="55" t="s">
        <v>34</v>
      </c>
      <c r="L1537" s="55" t="s">
        <v>108</v>
      </c>
      <c r="M1537" s="55">
        <v>34003</v>
      </c>
      <c r="N1537" s="55"/>
      <c r="O1537" s="55" t="s">
        <v>144</v>
      </c>
      <c r="P1537" s="55">
        <v>48811</v>
      </c>
      <c r="Q1537" s="55" t="s">
        <v>37</v>
      </c>
      <c r="R1537" s="55" t="s">
        <v>38</v>
      </c>
      <c r="S1537" s="55"/>
      <c r="T1537" s="55"/>
      <c r="U1537" s="55" t="s">
        <v>38</v>
      </c>
      <c r="V1537" s="55">
        <v>40.842799999999997</v>
      </c>
      <c r="W1537" s="55">
        <v>-74.066100000000006</v>
      </c>
      <c r="X1537" s="55" t="s">
        <v>39</v>
      </c>
      <c r="Y1537" s="55" t="s">
        <v>144</v>
      </c>
      <c r="Z1537" s="55" t="s">
        <v>34</v>
      </c>
      <c r="AA1537" s="55">
        <v>0</v>
      </c>
      <c r="AB1537" s="55" t="s">
        <v>41</v>
      </c>
      <c r="AC1537" s="55">
        <v>8</v>
      </c>
      <c r="AD1537" s="55"/>
      <c r="AE1537" s="55" t="s">
        <v>45</v>
      </c>
      <c r="AF1537" s="55" t="s">
        <v>46</v>
      </c>
      <c r="AG1537" s="55">
        <v>1.2652400000000001E-4</v>
      </c>
      <c r="AH1537" s="57" t="s">
        <v>44</v>
      </c>
    </row>
    <row r="1538" spans="1:34" x14ac:dyDescent="0.25">
      <c r="A1538" s="54">
        <v>9387111</v>
      </c>
      <c r="B1538" s="55"/>
      <c r="C1538" s="55"/>
      <c r="D1538" s="55">
        <v>62630613</v>
      </c>
      <c r="E1538" s="55"/>
      <c r="F1538" s="55">
        <v>300</v>
      </c>
      <c r="G1538" s="55">
        <v>145751514</v>
      </c>
      <c r="H1538" s="55"/>
      <c r="I1538" s="55">
        <v>2275070000</v>
      </c>
      <c r="J1538" s="55">
        <v>2</v>
      </c>
      <c r="K1538" s="55" t="s">
        <v>34</v>
      </c>
      <c r="L1538" s="55" t="s">
        <v>108</v>
      </c>
      <c r="M1538" s="55">
        <v>34003</v>
      </c>
      <c r="N1538" s="55"/>
      <c r="O1538" s="55" t="s">
        <v>144</v>
      </c>
      <c r="P1538" s="55">
        <v>48811</v>
      </c>
      <c r="Q1538" s="55" t="s">
        <v>37</v>
      </c>
      <c r="R1538" s="55" t="s">
        <v>38</v>
      </c>
      <c r="S1538" s="55"/>
      <c r="T1538" s="55"/>
      <c r="U1538" s="55" t="s">
        <v>38</v>
      </c>
      <c r="V1538" s="55">
        <v>40.842799999999997</v>
      </c>
      <c r="W1538" s="55">
        <v>-74.066100000000006</v>
      </c>
      <c r="X1538" s="55" t="s">
        <v>39</v>
      </c>
      <c r="Y1538" s="55" t="s">
        <v>144</v>
      </c>
      <c r="Z1538" s="55" t="s">
        <v>34</v>
      </c>
      <c r="AA1538" s="55">
        <v>0</v>
      </c>
      <c r="AB1538" s="55" t="s">
        <v>41</v>
      </c>
      <c r="AC1538" s="55">
        <v>8</v>
      </c>
      <c r="AD1538" s="55"/>
      <c r="AE1538" s="55" t="s">
        <v>45</v>
      </c>
      <c r="AF1538" s="55" t="s">
        <v>46</v>
      </c>
      <c r="AG1538" s="55">
        <v>1.2912399999999999E-4</v>
      </c>
      <c r="AH1538" s="57" t="s">
        <v>44</v>
      </c>
    </row>
    <row r="1539" spans="1:34" x14ac:dyDescent="0.25">
      <c r="A1539" s="54">
        <v>9387111</v>
      </c>
      <c r="B1539" s="55"/>
      <c r="C1539" s="55"/>
      <c r="D1539" s="55">
        <v>62630813</v>
      </c>
      <c r="E1539" s="55"/>
      <c r="F1539" s="55">
        <v>300</v>
      </c>
      <c r="G1539" s="55">
        <v>84361014</v>
      </c>
      <c r="H1539" s="55"/>
      <c r="I1539" s="55">
        <v>2275060012</v>
      </c>
      <c r="J1539" s="55">
        <v>2</v>
      </c>
      <c r="K1539" s="55" t="s">
        <v>34</v>
      </c>
      <c r="L1539" s="55" t="s">
        <v>108</v>
      </c>
      <c r="M1539" s="55">
        <v>34003</v>
      </c>
      <c r="N1539" s="55"/>
      <c r="O1539" s="55" t="s">
        <v>144</v>
      </c>
      <c r="P1539" s="55">
        <v>48811</v>
      </c>
      <c r="Q1539" s="55" t="s">
        <v>37</v>
      </c>
      <c r="R1539" s="55" t="s">
        <v>38</v>
      </c>
      <c r="S1539" s="55"/>
      <c r="T1539" s="55"/>
      <c r="U1539" s="55" t="s">
        <v>38</v>
      </c>
      <c r="V1539" s="55">
        <v>40.842799999999997</v>
      </c>
      <c r="W1539" s="55">
        <v>-74.066100000000006</v>
      </c>
      <c r="X1539" s="55" t="s">
        <v>39</v>
      </c>
      <c r="Y1539" s="55" t="s">
        <v>144</v>
      </c>
      <c r="Z1539" s="55" t="s">
        <v>34</v>
      </c>
      <c r="AA1539" s="55">
        <v>0</v>
      </c>
      <c r="AB1539" s="55" t="s">
        <v>41</v>
      </c>
      <c r="AC1539" s="55">
        <v>8</v>
      </c>
      <c r="AD1539" s="55"/>
      <c r="AE1539" s="55" t="s">
        <v>45</v>
      </c>
      <c r="AF1539" s="55" t="s">
        <v>46</v>
      </c>
      <c r="AG1539" s="55">
        <v>9.60073E-3</v>
      </c>
      <c r="AH1539" s="57" t="s">
        <v>44</v>
      </c>
    </row>
    <row r="1540" spans="1:34" x14ac:dyDescent="0.25">
      <c r="A1540" s="54">
        <v>9387111</v>
      </c>
      <c r="B1540" s="55"/>
      <c r="C1540" s="55"/>
      <c r="D1540" s="55">
        <v>62630813</v>
      </c>
      <c r="E1540" s="55"/>
      <c r="F1540" s="55">
        <v>300</v>
      </c>
      <c r="G1540" s="55">
        <v>137935114</v>
      </c>
      <c r="H1540" s="55"/>
      <c r="I1540" s="55">
        <v>2275060011</v>
      </c>
      <c r="J1540" s="55">
        <v>2</v>
      </c>
      <c r="K1540" s="55" t="s">
        <v>34</v>
      </c>
      <c r="L1540" s="55" t="s">
        <v>108</v>
      </c>
      <c r="M1540" s="55">
        <v>34003</v>
      </c>
      <c r="N1540" s="55"/>
      <c r="O1540" s="55" t="s">
        <v>144</v>
      </c>
      <c r="P1540" s="55">
        <v>48811</v>
      </c>
      <c r="Q1540" s="55" t="s">
        <v>37</v>
      </c>
      <c r="R1540" s="55" t="s">
        <v>38</v>
      </c>
      <c r="S1540" s="55"/>
      <c r="T1540" s="55"/>
      <c r="U1540" s="55" t="s">
        <v>38</v>
      </c>
      <c r="V1540" s="55">
        <v>40.842799999999997</v>
      </c>
      <c r="W1540" s="55">
        <v>-74.066100000000006</v>
      </c>
      <c r="X1540" s="55" t="s">
        <v>39</v>
      </c>
      <c r="Y1540" s="55" t="s">
        <v>144</v>
      </c>
      <c r="Z1540" s="55" t="s">
        <v>34</v>
      </c>
      <c r="AA1540" s="55">
        <v>0</v>
      </c>
      <c r="AB1540" s="55" t="s">
        <v>41</v>
      </c>
      <c r="AC1540" s="55">
        <v>8</v>
      </c>
      <c r="AD1540" s="55"/>
      <c r="AE1540" s="55" t="s">
        <v>45</v>
      </c>
      <c r="AF1540" s="55" t="s">
        <v>46</v>
      </c>
      <c r="AG1540" s="55">
        <v>5.46209E-2</v>
      </c>
      <c r="AH1540" s="57" t="s">
        <v>44</v>
      </c>
    </row>
    <row r="1541" spans="1:34" x14ac:dyDescent="0.25">
      <c r="A1541" s="54">
        <v>9387111</v>
      </c>
      <c r="B1541" s="55"/>
      <c r="C1541" s="55"/>
      <c r="D1541" s="55">
        <v>62630813</v>
      </c>
      <c r="E1541" s="55"/>
      <c r="F1541" s="55">
        <v>300</v>
      </c>
      <c r="G1541" s="55">
        <v>84361514</v>
      </c>
      <c r="H1541" s="55"/>
      <c r="I1541" s="55">
        <v>2275060012</v>
      </c>
      <c r="J1541" s="55">
        <v>2</v>
      </c>
      <c r="K1541" s="55" t="s">
        <v>34</v>
      </c>
      <c r="L1541" s="55" t="s">
        <v>108</v>
      </c>
      <c r="M1541" s="55">
        <v>34003</v>
      </c>
      <c r="N1541" s="55"/>
      <c r="O1541" s="55" t="s">
        <v>144</v>
      </c>
      <c r="P1541" s="55">
        <v>48811</v>
      </c>
      <c r="Q1541" s="55" t="s">
        <v>37</v>
      </c>
      <c r="R1541" s="55" t="s">
        <v>38</v>
      </c>
      <c r="S1541" s="55"/>
      <c r="T1541" s="55"/>
      <c r="U1541" s="55" t="s">
        <v>38</v>
      </c>
      <c r="V1541" s="55">
        <v>40.842799999999997</v>
      </c>
      <c r="W1541" s="55">
        <v>-74.066100000000006</v>
      </c>
      <c r="X1541" s="55" t="s">
        <v>39</v>
      </c>
      <c r="Y1541" s="55" t="s">
        <v>144</v>
      </c>
      <c r="Z1541" s="55" t="s">
        <v>34</v>
      </c>
      <c r="AA1541" s="55">
        <v>0</v>
      </c>
      <c r="AB1541" s="55" t="s">
        <v>41</v>
      </c>
      <c r="AC1541" s="55">
        <v>8</v>
      </c>
      <c r="AD1541" s="55"/>
      <c r="AE1541" s="55" t="s">
        <v>45</v>
      </c>
      <c r="AF1541" s="55" t="s">
        <v>46</v>
      </c>
      <c r="AG1541" s="55">
        <v>5.0787199999999998E-2</v>
      </c>
      <c r="AH1541" s="57" t="s">
        <v>44</v>
      </c>
    </row>
    <row r="1542" spans="1:34" x14ac:dyDescent="0.25">
      <c r="A1542" s="54">
        <v>9387111</v>
      </c>
      <c r="B1542" s="55"/>
      <c r="C1542" s="55"/>
      <c r="D1542" s="55">
        <v>62630613</v>
      </c>
      <c r="E1542" s="55"/>
      <c r="F1542" s="55">
        <v>300</v>
      </c>
      <c r="G1542" s="55">
        <v>173352414</v>
      </c>
      <c r="H1542" s="55"/>
      <c r="I1542" s="55">
        <v>2275070000</v>
      </c>
      <c r="J1542" s="55">
        <v>2</v>
      </c>
      <c r="K1542" s="55" t="s">
        <v>34</v>
      </c>
      <c r="L1542" s="55" t="s">
        <v>108</v>
      </c>
      <c r="M1542" s="55">
        <v>34003</v>
      </c>
      <c r="N1542" s="55"/>
      <c r="O1542" s="55" t="s">
        <v>144</v>
      </c>
      <c r="P1542" s="55">
        <v>48811</v>
      </c>
      <c r="Q1542" s="55" t="s">
        <v>37</v>
      </c>
      <c r="R1542" s="55" t="s">
        <v>38</v>
      </c>
      <c r="S1542" s="55"/>
      <c r="T1542" s="55"/>
      <c r="U1542" s="55" t="s">
        <v>38</v>
      </c>
      <c r="V1542" s="55">
        <v>40.842799999999997</v>
      </c>
      <c r="W1542" s="55">
        <v>-74.066100000000006</v>
      </c>
      <c r="X1542" s="55" t="s">
        <v>39</v>
      </c>
      <c r="Y1542" s="55" t="s">
        <v>144</v>
      </c>
      <c r="Z1542" s="55" t="s">
        <v>34</v>
      </c>
      <c r="AA1542" s="55">
        <v>0</v>
      </c>
      <c r="AB1542" s="55" t="s">
        <v>41</v>
      </c>
      <c r="AC1542" s="55">
        <v>8</v>
      </c>
      <c r="AD1542" s="55"/>
      <c r="AE1542" s="55" t="s">
        <v>45</v>
      </c>
      <c r="AF1542" s="55" t="s">
        <v>46</v>
      </c>
      <c r="AG1542" s="55">
        <v>6.4561300000000001E-5</v>
      </c>
      <c r="AH1542" s="57" t="s">
        <v>44</v>
      </c>
    </row>
    <row r="1543" spans="1:34" x14ac:dyDescent="0.25">
      <c r="A1543" s="54">
        <v>9387111</v>
      </c>
      <c r="B1543" s="55"/>
      <c r="C1543" s="55"/>
      <c r="D1543" s="55">
        <v>98309613</v>
      </c>
      <c r="E1543" s="55"/>
      <c r="F1543" s="55">
        <v>300</v>
      </c>
      <c r="G1543" s="55">
        <v>145753614</v>
      </c>
      <c r="H1543" s="55"/>
      <c r="I1543" s="55">
        <v>2275050012</v>
      </c>
      <c r="J1543" s="55">
        <v>2</v>
      </c>
      <c r="K1543" s="55" t="s">
        <v>34</v>
      </c>
      <c r="L1543" s="55" t="s">
        <v>108</v>
      </c>
      <c r="M1543" s="55">
        <v>34003</v>
      </c>
      <c r="N1543" s="55"/>
      <c r="O1543" s="55" t="s">
        <v>144</v>
      </c>
      <c r="P1543" s="55">
        <v>48811</v>
      </c>
      <c r="Q1543" s="55" t="s">
        <v>37</v>
      </c>
      <c r="R1543" s="55" t="s">
        <v>38</v>
      </c>
      <c r="S1543" s="55"/>
      <c r="T1543" s="55"/>
      <c r="U1543" s="55" t="s">
        <v>38</v>
      </c>
      <c r="V1543" s="55">
        <v>40.842799999999997</v>
      </c>
      <c r="W1543" s="55">
        <v>-74.066100000000006</v>
      </c>
      <c r="X1543" s="55" t="s">
        <v>39</v>
      </c>
      <c r="Y1543" s="55" t="s">
        <v>144</v>
      </c>
      <c r="Z1543" s="55" t="s">
        <v>34</v>
      </c>
      <c r="AA1543" s="55">
        <v>0</v>
      </c>
      <c r="AB1543" s="55" t="s">
        <v>41</v>
      </c>
      <c r="AC1543" s="55">
        <v>8</v>
      </c>
      <c r="AD1543" s="55"/>
      <c r="AE1543" s="55" t="s">
        <v>45</v>
      </c>
      <c r="AF1543" s="55" t="s">
        <v>46</v>
      </c>
      <c r="AG1543" s="55">
        <v>2.3956499999999999E-2</v>
      </c>
      <c r="AH1543" s="57" t="s">
        <v>44</v>
      </c>
    </row>
    <row r="1544" spans="1:34" x14ac:dyDescent="0.25">
      <c r="A1544" s="54">
        <v>9387111</v>
      </c>
      <c r="B1544" s="55"/>
      <c r="C1544" s="55"/>
      <c r="D1544" s="55">
        <v>55183313</v>
      </c>
      <c r="E1544" s="55"/>
      <c r="F1544" s="55">
        <v>300</v>
      </c>
      <c r="G1544" s="55">
        <v>166468214</v>
      </c>
      <c r="H1544" s="55"/>
      <c r="I1544" s="55">
        <v>2275020000</v>
      </c>
      <c r="J1544" s="55">
        <v>2</v>
      </c>
      <c r="K1544" s="55" t="s">
        <v>34</v>
      </c>
      <c r="L1544" s="55" t="s">
        <v>108</v>
      </c>
      <c r="M1544" s="55">
        <v>34003</v>
      </c>
      <c r="N1544" s="55"/>
      <c r="O1544" s="55" t="s">
        <v>144</v>
      </c>
      <c r="P1544" s="55">
        <v>48811</v>
      </c>
      <c r="Q1544" s="55" t="s">
        <v>37</v>
      </c>
      <c r="R1544" s="55" t="s">
        <v>38</v>
      </c>
      <c r="S1544" s="55"/>
      <c r="T1544" s="55"/>
      <c r="U1544" s="55" t="s">
        <v>38</v>
      </c>
      <c r="V1544" s="55">
        <v>40.842799999999997</v>
      </c>
      <c r="W1544" s="55">
        <v>-74.066100000000006</v>
      </c>
      <c r="X1544" s="55" t="s">
        <v>39</v>
      </c>
      <c r="Y1544" s="55" t="s">
        <v>144</v>
      </c>
      <c r="Z1544" s="55" t="s">
        <v>34</v>
      </c>
      <c r="AA1544" s="55">
        <v>0</v>
      </c>
      <c r="AB1544" s="55" t="s">
        <v>41</v>
      </c>
      <c r="AC1544" s="55">
        <v>8</v>
      </c>
      <c r="AD1544" s="55"/>
      <c r="AE1544" s="55" t="s">
        <v>45</v>
      </c>
      <c r="AF1544" s="55" t="s">
        <v>46</v>
      </c>
      <c r="AG1544" s="55">
        <v>8.4800500000000001E-2</v>
      </c>
      <c r="AH1544" s="57" t="s">
        <v>44</v>
      </c>
    </row>
    <row r="1545" spans="1:34" x14ac:dyDescent="0.25">
      <c r="A1545" s="54">
        <v>9387111</v>
      </c>
      <c r="B1545" s="55"/>
      <c r="C1545" s="55"/>
      <c r="D1545" s="55">
        <v>62630813</v>
      </c>
      <c r="E1545" s="55"/>
      <c r="F1545" s="55">
        <v>300</v>
      </c>
      <c r="G1545" s="55">
        <v>84361414</v>
      </c>
      <c r="H1545" s="55"/>
      <c r="I1545" s="55">
        <v>2275060012</v>
      </c>
      <c r="J1545" s="55">
        <v>2</v>
      </c>
      <c r="K1545" s="55" t="s">
        <v>34</v>
      </c>
      <c r="L1545" s="55" t="s">
        <v>108</v>
      </c>
      <c r="M1545" s="55">
        <v>34003</v>
      </c>
      <c r="N1545" s="55"/>
      <c r="O1545" s="55" t="s">
        <v>144</v>
      </c>
      <c r="P1545" s="55">
        <v>48811</v>
      </c>
      <c r="Q1545" s="55" t="s">
        <v>37</v>
      </c>
      <c r="R1545" s="55" t="s">
        <v>38</v>
      </c>
      <c r="S1545" s="55"/>
      <c r="T1545" s="55"/>
      <c r="U1545" s="55" t="s">
        <v>38</v>
      </c>
      <c r="V1545" s="55">
        <v>40.842799999999997</v>
      </c>
      <c r="W1545" s="55">
        <v>-74.066100000000006</v>
      </c>
      <c r="X1545" s="55" t="s">
        <v>39</v>
      </c>
      <c r="Y1545" s="55" t="s">
        <v>144</v>
      </c>
      <c r="Z1545" s="55" t="s">
        <v>34</v>
      </c>
      <c r="AA1545" s="55">
        <v>0</v>
      </c>
      <c r="AB1545" s="55" t="s">
        <v>41</v>
      </c>
      <c r="AC1545" s="55">
        <v>8</v>
      </c>
      <c r="AD1545" s="55"/>
      <c r="AE1545" s="55" t="s">
        <v>45</v>
      </c>
      <c r="AF1545" s="55" t="s">
        <v>46</v>
      </c>
      <c r="AG1545" s="55">
        <v>6.4562300000000003E-3</v>
      </c>
      <c r="AH1545" s="57" t="s">
        <v>44</v>
      </c>
    </row>
    <row r="1546" spans="1:34" x14ac:dyDescent="0.25">
      <c r="A1546" s="54">
        <v>9387111</v>
      </c>
      <c r="B1546" s="55"/>
      <c r="C1546" s="55"/>
      <c r="D1546" s="55">
        <v>62630813</v>
      </c>
      <c r="E1546" s="55"/>
      <c r="F1546" s="55">
        <v>300</v>
      </c>
      <c r="G1546" s="55">
        <v>145752314</v>
      </c>
      <c r="H1546" s="55"/>
      <c r="I1546" s="55">
        <v>2275060012</v>
      </c>
      <c r="J1546" s="55">
        <v>2</v>
      </c>
      <c r="K1546" s="55" t="s">
        <v>34</v>
      </c>
      <c r="L1546" s="55" t="s">
        <v>108</v>
      </c>
      <c r="M1546" s="55">
        <v>34003</v>
      </c>
      <c r="N1546" s="55"/>
      <c r="O1546" s="55" t="s">
        <v>144</v>
      </c>
      <c r="P1546" s="55">
        <v>48811</v>
      </c>
      <c r="Q1546" s="55" t="s">
        <v>37</v>
      </c>
      <c r="R1546" s="55" t="s">
        <v>38</v>
      </c>
      <c r="S1546" s="55"/>
      <c r="T1546" s="55"/>
      <c r="U1546" s="55" t="s">
        <v>38</v>
      </c>
      <c r="V1546" s="55">
        <v>40.842799999999997</v>
      </c>
      <c r="W1546" s="55">
        <v>-74.066100000000006</v>
      </c>
      <c r="X1546" s="55" t="s">
        <v>39</v>
      </c>
      <c r="Y1546" s="55" t="s">
        <v>144</v>
      </c>
      <c r="Z1546" s="55" t="s">
        <v>34</v>
      </c>
      <c r="AA1546" s="55">
        <v>0</v>
      </c>
      <c r="AB1546" s="55" t="s">
        <v>41</v>
      </c>
      <c r="AC1546" s="55">
        <v>8</v>
      </c>
      <c r="AD1546" s="55"/>
      <c r="AE1546" s="55" t="s">
        <v>45</v>
      </c>
      <c r="AF1546" s="55" t="s">
        <v>46</v>
      </c>
      <c r="AG1546" s="55">
        <v>1.5781700000000001E-3</v>
      </c>
      <c r="AH1546" s="57" t="s">
        <v>44</v>
      </c>
    </row>
    <row r="1547" spans="1:34" x14ac:dyDescent="0.25">
      <c r="A1547" s="54">
        <v>9387111</v>
      </c>
      <c r="B1547" s="55"/>
      <c r="C1547" s="55"/>
      <c r="D1547" s="55">
        <v>62630813</v>
      </c>
      <c r="E1547" s="55"/>
      <c r="F1547" s="55">
        <v>300</v>
      </c>
      <c r="G1547" s="55">
        <v>137935214</v>
      </c>
      <c r="H1547" s="55"/>
      <c r="I1547" s="55">
        <v>2275060012</v>
      </c>
      <c r="J1547" s="55">
        <v>2</v>
      </c>
      <c r="K1547" s="55" t="s">
        <v>34</v>
      </c>
      <c r="L1547" s="55" t="s">
        <v>108</v>
      </c>
      <c r="M1547" s="55">
        <v>34003</v>
      </c>
      <c r="N1547" s="55"/>
      <c r="O1547" s="55" t="s">
        <v>144</v>
      </c>
      <c r="P1547" s="55">
        <v>48811</v>
      </c>
      <c r="Q1547" s="55" t="s">
        <v>37</v>
      </c>
      <c r="R1547" s="55" t="s">
        <v>38</v>
      </c>
      <c r="S1547" s="55"/>
      <c r="T1547" s="55"/>
      <c r="U1547" s="55" t="s">
        <v>38</v>
      </c>
      <c r="V1547" s="55">
        <v>40.842799999999997</v>
      </c>
      <c r="W1547" s="55">
        <v>-74.066100000000006</v>
      </c>
      <c r="X1547" s="55" t="s">
        <v>39</v>
      </c>
      <c r="Y1547" s="55" t="s">
        <v>144</v>
      </c>
      <c r="Z1547" s="55" t="s">
        <v>34</v>
      </c>
      <c r="AA1547" s="55">
        <v>0</v>
      </c>
      <c r="AB1547" s="55" t="s">
        <v>41</v>
      </c>
      <c r="AC1547" s="55">
        <v>8</v>
      </c>
      <c r="AD1547" s="55"/>
      <c r="AE1547" s="55" t="s">
        <v>45</v>
      </c>
      <c r="AF1547" s="55" t="s">
        <v>46</v>
      </c>
      <c r="AG1547" s="55">
        <v>2.0816300000000001</v>
      </c>
      <c r="AH1547" s="57" t="s">
        <v>44</v>
      </c>
    </row>
    <row r="1548" spans="1:34" x14ac:dyDescent="0.25">
      <c r="A1548" s="54">
        <v>9387111</v>
      </c>
      <c r="B1548" s="55"/>
      <c r="C1548" s="55"/>
      <c r="D1548" s="55">
        <v>62630613</v>
      </c>
      <c r="E1548" s="55"/>
      <c r="F1548" s="55">
        <v>300</v>
      </c>
      <c r="G1548" s="55">
        <v>84358814</v>
      </c>
      <c r="H1548" s="55"/>
      <c r="I1548" s="55">
        <v>2275070000</v>
      </c>
      <c r="J1548" s="55">
        <v>2</v>
      </c>
      <c r="K1548" s="55" t="s">
        <v>34</v>
      </c>
      <c r="L1548" s="55" t="s">
        <v>108</v>
      </c>
      <c r="M1548" s="55">
        <v>34003</v>
      </c>
      <c r="N1548" s="55"/>
      <c r="O1548" s="55" t="s">
        <v>144</v>
      </c>
      <c r="P1548" s="55">
        <v>48811</v>
      </c>
      <c r="Q1548" s="55" t="s">
        <v>37</v>
      </c>
      <c r="R1548" s="55" t="s">
        <v>38</v>
      </c>
      <c r="S1548" s="55"/>
      <c r="T1548" s="55"/>
      <c r="U1548" s="55" t="s">
        <v>38</v>
      </c>
      <c r="V1548" s="55">
        <v>40.842799999999997</v>
      </c>
      <c r="W1548" s="55">
        <v>-74.066100000000006</v>
      </c>
      <c r="X1548" s="55" t="s">
        <v>39</v>
      </c>
      <c r="Y1548" s="55" t="s">
        <v>144</v>
      </c>
      <c r="Z1548" s="55" t="s">
        <v>34</v>
      </c>
      <c r="AA1548" s="55">
        <v>0</v>
      </c>
      <c r="AB1548" s="55" t="s">
        <v>41</v>
      </c>
      <c r="AC1548" s="55">
        <v>8</v>
      </c>
      <c r="AD1548" s="55"/>
      <c r="AE1548" s="55" t="s">
        <v>45</v>
      </c>
      <c r="AF1548" s="55" t="s">
        <v>46</v>
      </c>
      <c r="AG1548" s="55">
        <v>2.21418E-4</v>
      </c>
      <c r="AH1548" s="57" t="s">
        <v>44</v>
      </c>
    </row>
    <row r="1549" spans="1:34" x14ac:dyDescent="0.25">
      <c r="A1549" s="54">
        <v>9387111</v>
      </c>
      <c r="B1549" s="55"/>
      <c r="C1549" s="55"/>
      <c r="D1549" s="55">
        <v>98309613</v>
      </c>
      <c r="E1549" s="55"/>
      <c r="F1549" s="55">
        <v>300</v>
      </c>
      <c r="G1549" s="55">
        <v>145753414</v>
      </c>
      <c r="H1549" s="55"/>
      <c r="I1549" s="55">
        <v>2275050012</v>
      </c>
      <c r="J1549" s="55">
        <v>2</v>
      </c>
      <c r="K1549" s="55" t="s">
        <v>34</v>
      </c>
      <c r="L1549" s="55" t="s">
        <v>108</v>
      </c>
      <c r="M1549" s="55">
        <v>34003</v>
      </c>
      <c r="N1549" s="55"/>
      <c r="O1549" s="55" t="s">
        <v>144</v>
      </c>
      <c r="P1549" s="55">
        <v>48811</v>
      </c>
      <c r="Q1549" s="55" t="s">
        <v>37</v>
      </c>
      <c r="R1549" s="55" t="s">
        <v>38</v>
      </c>
      <c r="S1549" s="55"/>
      <c r="T1549" s="55"/>
      <c r="U1549" s="55" t="s">
        <v>38</v>
      </c>
      <c r="V1549" s="55">
        <v>40.842799999999997</v>
      </c>
      <c r="W1549" s="55">
        <v>-74.066100000000006</v>
      </c>
      <c r="X1549" s="55" t="s">
        <v>39</v>
      </c>
      <c r="Y1549" s="55" t="s">
        <v>144</v>
      </c>
      <c r="Z1549" s="55" t="s">
        <v>34</v>
      </c>
      <c r="AA1549" s="55">
        <v>0</v>
      </c>
      <c r="AB1549" s="55" t="s">
        <v>41</v>
      </c>
      <c r="AC1549" s="55">
        <v>8</v>
      </c>
      <c r="AD1549" s="55"/>
      <c r="AE1549" s="55" t="s">
        <v>45</v>
      </c>
      <c r="AF1549" s="55" t="s">
        <v>46</v>
      </c>
      <c r="AG1549" s="55">
        <v>4.8679700000000001E-3</v>
      </c>
      <c r="AH1549" s="57" t="s">
        <v>44</v>
      </c>
    </row>
    <row r="1550" spans="1:34" x14ac:dyDescent="0.25">
      <c r="A1550" s="54">
        <v>9387111</v>
      </c>
      <c r="B1550" s="55"/>
      <c r="C1550" s="55"/>
      <c r="D1550" s="55">
        <v>62630613</v>
      </c>
      <c r="E1550" s="55"/>
      <c r="F1550" s="55">
        <v>300</v>
      </c>
      <c r="G1550" s="55">
        <v>173352614</v>
      </c>
      <c r="H1550" s="55"/>
      <c r="I1550" s="55">
        <v>2275070000</v>
      </c>
      <c r="J1550" s="55">
        <v>2</v>
      </c>
      <c r="K1550" s="55" t="s">
        <v>34</v>
      </c>
      <c r="L1550" s="55" t="s">
        <v>108</v>
      </c>
      <c r="M1550" s="55">
        <v>34003</v>
      </c>
      <c r="N1550" s="55"/>
      <c r="O1550" s="55" t="s">
        <v>144</v>
      </c>
      <c r="P1550" s="55">
        <v>48811</v>
      </c>
      <c r="Q1550" s="55" t="s">
        <v>37</v>
      </c>
      <c r="R1550" s="55" t="s">
        <v>38</v>
      </c>
      <c r="S1550" s="55"/>
      <c r="T1550" s="55"/>
      <c r="U1550" s="55" t="s">
        <v>38</v>
      </c>
      <c r="V1550" s="55">
        <v>40.842799999999997</v>
      </c>
      <c r="W1550" s="55">
        <v>-74.066100000000006</v>
      </c>
      <c r="X1550" s="55" t="s">
        <v>39</v>
      </c>
      <c r="Y1550" s="55" t="s">
        <v>144</v>
      </c>
      <c r="Z1550" s="55" t="s">
        <v>34</v>
      </c>
      <c r="AA1550" s="55">
        <v>0</v>
      </c>
      <c r="AB1550" s="55" t="s">
        <v>41</v>
      </c>
      <c r="AC1550" s="55">
        <v>8</v>
      </c>
      <c r="AD1550" s="55"/>
      <c r="AE1550" s="55" t="s">
        <v>45</v>
      </c>
      <c r="AF1550" s="55" t="s">
        <v>46</v>
      </c>
      <c r="AG1550" s="55">
        <v>1.7713500000000001E-3</v>
      </c>
      <c r="AH1550" s="57" t="s">
        <v>44</v>
      </c>
    </row>
    <row r="1551" spans="1:34" x14ac:dyDescent="0.25">
      <c r="A1551" s="54">
        <v>9387111</v>
      </c>
      <c r="B1551" s="55"/>
      <c r="C1551" s="55"/>
      <c r="D1551" s="55">
        <v>55183313</v>
      </c>
      <c r="E1551" s="55"/>
      <c r="F1551" s="55">
        <v>300</v>
      </c>
      <c r="G1551" s="55">
        <v>166468314</v>
      </c>
      <c r="H1551" s="55"/>
      <c r="I1551" s="55">
        <v>2275020000</v>
      </c>
      <c r="J1551" s="55">
        <v>2</v>
      </c>
      <c r="K1551" s="55" t="s">
        <v>34</v>
      </c>
      <c r="L1551" s="55" t="s">
        <v>108</v>
      </c>
      <c r="M1551" s="55">
        <v>34003</v>
      </c>
      <c r="N1551" s="55"/>
      <c r="O1551" s="55" t="s">
        <v>144</v>
      </c>
      <c r="P1551" s="55">
        <v>48811</v>
      </c>
      <c r="Q1551" s="55" t="s">
        <v>37</v>
      </c>
      <c r="R1551" s="55" t="s">
        <v>38</v>
      </c>
      <c r="S1551" s="55"/>
      <c r="T1551" s="55"/>
      <c r="U1551" s="55" t="s">
        <v>38</v>
      </c>
      <c r="V1551" s="55">
        <v>40.842799999999997</v>
      </c>
      <c r="W1551" s="55">
        <v>-74.066100000000006</v>
      </c>
      <c r="X1551" s="55" t="s">
        <v>39</v>
      </c>
      <c r="Y1551" s="55" t="s">
        <v>144</v>
      </c>
      <c r="Z1551" s="55" t="s">
        <v>34</v>
      </c>
      <c r="AA1551" s="55">
        <v>0</v>
      </c>
      <c r="AB1551" s="55" t="s">
        <v>41</v>
      </c>
      <c r="AC1551" s="55">
        <v>8</v>
      </c>
      <c r="AD1551" s="55"/>
      <c r="AE1551" s="55" t="s">
        <v>45</v>
      </c>
      <c r="AF1551" s="55" t="s">
        <v>46</v>
      </c>
      <c r="AG1551" s="55">
        <v>4.06281E-2</v>
      </c>
      <c r="AH1551" s="57" t="s">
        <v>44</v>
      </c>
    </row>
    <row r="1552" spans="1:34" x14ac:dyDescent="0.25">
      <c r="A1552" s="54">
        <v>9387111</v>
      </c>
      <c r="B1552" s="55"/>
      <c r="C1552" s="55"/>
      <c r="D1552" s="55">
        <v>55183313</v>
      </c>
      <c r="E1552" s="55"/>
      <c r="F1552" s="55">
        <v>300</v>
      </c>
      <c r="G1552" s="55">
        <v>166468114</v>
      </c>
      <c r="H1552" s="55"/>
      <c r="I1552" s="55">
        <v>2275020000</v>
      </c>
      <c r="J1552" s="55">
        <v>2</v>
      </c>
      <c r="K1552" s="55" t="s">
        <v>34</v>
      </c>
      <c r="L1552" s="55" t="s">
        <v>108</v>
      </c>
      <c r="M1552" s="55">
        <v>34003</v>
      </c>
      <c r="N1552" s="55"/>
      <c r="O1552" s="55" t="s">
        <v>144</v>
      </c>
      <c r="P1552" s="55">
        <v>48811</v>
      </c>
      <c r="Q1552" s="55" t="s">
        <v>37</v>
      </c>
      <c r="R1552" s="55" t="s">
        <v>38</v>
      </c>
      <c r="S1552" s="55"/>
      <c r="T1552" s="55"/>
      <c r="U1552" s="55" t="s">
        <v>38</v>
      </c>
      <c r="V1552" s="55">
        <v>40.842799999999997</v>
      </c>
      <c r="W1552" s="55">
        <v>-74.066100000000006</v>
      </c>
      <c r="X1552" s="55" t="s">
        <v>39</v>
      </c>
      <c r="Y1552" s="55" t="s">
        <v>144</v>
      </c>
      <c r="Z1552" s="55" t="s">
        <v>34</v>
      </c>
      <c r="AA1552" s="55">
        <v>0</v>
      </c>
      <c r="AB1552" s="55" t="s">
        <v>41</v>
      </c>
      <c r="AC1552" s="55">
        <v>8</v>
      </c>
      <c r="AD1552" s="55"/>
      <c r="AE1552" s="55" t="s">
        <v>45</v>
      </c>
      <c r="AF1552" s="55" t="s">
        <v>46</v>
      </c>
      <c r="AG1552" s="55">
        <v>3.6684500000000002E-3</v>
      </c>
      <c r="AH1552" s="57" t="s">
        <v>44</v>
      </c>
    </row>
    <row r="1553" spans="1:34" x14ac:dyDescent="0.25">
      <c r="A1553" s="54">
        <v>9387111</v>
      </c>
      <c r="B1553" s="55"/>
      <c r="C1553" s="55"/>
      <c r="D1553" s="55">
        <v>55183313</v>
      </c>
      <c r="E1553" s="55"/>
      <c r="F1553" s="55">
        <v>300</v>
      </c>
      <c r="G1553" s="55">
        <v>145748314</v>
      </c>
      <c r="H1553" s="55"/>
      <c r="I1553" s="55">
        <v>2275020000</v>
      </c>
      <c r="J1553" s="55">
        <v>2</v>
      </c>
      <c r="K1553" s="55" t="s">
        <v>34</v>
      </c>
      <c r="L1553" s="55" t="s">
        <v>108</v>
      </c>
      <c r="M1553" s="55">
        <v>34003</v>
      </c>
      <c r="N1553" s="55"/>
      <c r="O1553" s="55" t="s">
        <v>144</v>
      </c>
      <c r="P1553" s="55">
        <v>48811</v>
      </c>
      <c r="Q1553" s="55" t="s">
        <v>37</v>
      </c>
      <c r="R1553" s="55" t="s">
        <v>38</v>
      </c>
      <c r="S1553" s="55"/>
      <c r="T1553" s="55"/>
      <c r="U1553" s="55" t="s">
        <v>38</v>
      </c>
      <c r="V1553" s="55">
        <v>40.842799999999997</v>
      </c>
      <c r="W1553" s="55">
        <v>-74.066100000000006</v>
      </c>
      <c r="X1553" s="55" t="s">
        <v>39</v>
      </c>
      <c r="Y1553" s="55" t="s">
        <v>144</v>
      </c>
      <c r="Z1553" s="55" t="s">
        <v>34</v>
      </c>
      <c r="AA1553" s="55">
        <v>0</v>
      </c>
      <c r="AB1553" s="55" t="s">
        <v>41</v>
      </c>
      <c r="AC1553" s="55">
        <v>8</v>
      </c>
      <c r="AD1553" s="55"/>
      <c r="AE1553" s="55" t="s">
        <v>45</v>
      </c>
      <c r="AF1553" s="55" t="s">
        <v>46</v>
      </c>
      <c r="AG1553" s="55">
        <v>1.6086799999999999E-3</v>
      </c>
      <c r="AH1553" s="57" t="s">
        <v>44</v>
      </c>
    </row>
    <row r="1554" spans="1:34" x14ac:dyDescent="0.25">
      <c r="A1554" s="54">
        <v>9387111</v>
      </c>
      <c r="B1554" s="55"/>
      <c r="C1554" s="55"/>
      <c r="D1554" s="55">
        <v>62630913</v>
      </c>
      <c r="E1554" s="55"/>
      <c r="F1554" s="55">
        <v>300</v>
      </c>
      <c r="G1554" s="55">
        <v>84361914</v>
      </c>
      <c r="H1554" s="55"/>
      <c r="I1554" s="55">
        <v>2265008005</v>
      </c>
      <c r="J1554" s="55">
        <v>2</v>
      </c>
      <c r="K1554" s="55" t="s">
        <v>34</v>
      </c>
      <c r="L1554" s="55" t="s">
        <v>108</v>
      </c>
      <c r="M1554" s="55">
        <v>34003</v>
      </c>
      <c r="N1554" s="55"/>
      <c r="O1554" s="55" t="s">
        <v>144</v>
      </c>
      <c r="P1554" s="55">
        <v>48811</v>
      </c>
      <c r="Q1554" s="55" t="s">
        <v>37</v>
      </c>
      <c r="R1554" s="55" t="s">
        <v>38</v>
      </c>
      <c r="S1554" s="55"/>
      <c r="T1554" s="55"/>
      <c r="U1554" s="55" t="s">
        <v>38</v>
      </c>
      <c r="V1554" s="55">
        <v>40.842799999999997</v>
      </c>
      <c r="W1554" s="55">
        <v>-74.066100000000006</v>
      </c>
      <c r="X1554" s="55" t="s">
        <v>39</v>
      </c>
      <c r="Y1554" s="55" t="s">
        <v>144</v>
      </c>
      <c r="Z1554" s="55" t="s">
        <v>34</v>
      </c>
      <c r="AA1554" s="55">
        <v>0</v>
      </c>
      <c r="AB1554" s="55" t="s">
        <v>41</v>
      </c>
      <c r="AC1554" s="55">
        <v>8</v>
      </c>
      <c r="AD1554" s="55"/>
      <c r="AE1554" s="55" t="s">
        <v>45</v>
      </c>
      <c r="AF1554" s="55" t="s">
        <v>46</v>
      </c>
      <c r="AG1554" s="55">
        <v>1.1131299999999999E-3</v>
      </c>
      <c r="AH1554" s="57" t="s">
        <v>44</v>
      </c>
    </row>
    <row r="1555" spans="1:34" x14ac:dyDescent="0.25">
      <c r="A1555" s="54">
        <v>9387111</v>
      </c>
      <c r="B1555" s="55"/>
      <c r="C1555" s="55"/>
      <c r="D1555" s="55">
        <v>62630613</v>
      </c>
      <c r="E1555" s="55"/>
      <c r="F1555" s="55">
        <v>300</v>
      </c>
      <c r="G1555" s="55">
        <v>84359414</v>
      </c>
      <c r="H1555" s="55"/>
      <c r="I1555" s="55">
        <v>2275070000</v>
      </c>
      <c r="J1555" s="55">
        <v>2</v>
      </c>
      <c r="K1555" s="55" t="s">
        <v>34</v>
      </c>
      <c r="L1555" s="55" t="s">
        <v>108</v>
      </c>
      <c r="M1555" s="55">
        <v>34003</v>
      </c>
      <c r="N1555" s="55"/>
      <c r="O1555" s="55" t="s">
        <v>144</v>
      </c>
      <c r="P1555" s="55">
        <v>48811</v>
      </c>
      <c r="Q1555" s="55" t="s">
        <v>37</v>
      </c>
      <c r="R1555" s="55" t="s">
        <v>38</v>
      </c>
      <c r="S1555" s="55"/>
      <c r="T1555" s="55"/>
      <c r="U1555" s="55" t="s">
        <v>38</v>
      </c>
      <c r="V1555" s="55">
        <v>40.842799999999997</v>
      </c>
      <c r="W1555" s="55">
        <v>-74.066100000000006</v>
      </c>
      <c r="X1555" s="55" t="s">
        <v>39</v>
      </c>
      <c r="Y1555" s="55" t="s">
        <v>144</v>
      </c>
      <c r="Z1555" s="55" t="s">
        <v>34</v>
      </c>
      <c r="AA1555" s="55">
        <v>0</v>
      </c>
      <c r="AB1555" s="55" t="s">
        <v>41</v>
      </c>
      <c r="AC1555" s="55">
        <v>8</v>
      </c>
      <c r="AD1555" s="55"/>
      <c r="AE1555" s="55" t="s">
        <v>45</v>
      </c>
      <c r="AF1555" s="55" t="s">
        <v>46</v>
      </c>
      <c r="AG1555" s="55">
        <v>3.8737E-4</v>
      </c>
      <c r="AH1555" s="57" t="s">
        <v>44</v>
      </c>
    </row>
    <row r="1556" spans="1:34" x14ac:dyDescent="0.25">
      <c r="A1556" s="54">
        <v>9387111</v>
      </c>
      <c r="B1556" s="55"/>
      <c r="C1556" s="55"/>
      <c r="D1556" s="55">
        <v>62630613</v>
      </c>
      <c r="E1556" s="55"/>
      <c r="F1556" s="55">
        <v>300</v>
      </c>
      <c r="G1556" s="55">
        <v>173352514</v>
      </c>
      <c r="H1556" s="55"/>
      <c r="I1556" s="55">
        <v>2275070000</v>
      </c>
      <c r="J1556" s="55">
        <v>2</v>
      </c>
      <c r="K1556" s="55" t="s">
        <v>34</v>
      </c>
      <c r="L1556" s="55" t="s">
        <v>108</v>
      </c>
      <c r="M1556" s="55">
        <v>34003</v>
      </c>
      <c r="N1556" s="55"/>
      <c r="O1556" s="55" t="s">
        <v>144</v>
      </c>
      <c r="P1556" s="55">
        <v>48811</v>
      </c>
      <c r="Q1556" s="55" t="s">
        <v>37</v>
      </c>
      <c r="R1556" s="55" t="s">
        <v>38</v>
      </c>
      <c r="S1556" s="55"/>
      <c r="T1556" s="55"/>
      <c r="U1556" s="55" t="s">
        <v>38</v>
      </c>
      <c r="V1556" s="55">
        <v>40.842799999999997</v>
      </c>
      <c r="W1556" s="55">
        <v>-74.066100000000006</v>
      </c>
      <c r="X1556" s="55" t="s">
        <v>39</v>
      </c>
      <c r="Y1556" s="55" t="s">
        <v>144</v>
      </c>
      <c r="Z1556" s="55" t="s">
        <v>34</v>
      </c>
      <c r="AA1556" s="55">
        <v>0</v>
      </c>
      <c r="AB1556" s="55" t="s">
        <v>41</v>
      </c>
      <c r="AC1556" s="55">
        <v>8</v>
      </c>
      <c r="AD1556" s="55"/>
      <c r="AE1556" s="55" t="s">
        <v>45</v>
      </c>
      <c r="AF1556" s="55" t="s">
        <v>46</v>
      </c>
      <c r="AG1556" s="55">
        <v>1.93685E-4</v>
      </c>
      <c r="AH1556" s="57" t="s">
        <v>44</v>
      </c>
    </row>
    <row r="1557" spans="1:34" x14ac:dyDescent="0.25">
      <c r="A1557" s="54">
        <v>9387111</v>
      </c>
      <c r="B1557" s="55"/>
      <c r="C1557" s="55"/>
      <c r="D1557" s="55">
        <v>98309613</v>
      </c>
      <c r="E1557" s="55"/>
      <c r="F1557" s="55">
        <v>300</v>
      </c>
      <c r="G1557" s="55">
        <v>137935514</v>
      </c>
      <c r="H1557" s="55"/>
      <c r="I1557" s="55">
        <v>2275050012</v>
      </c>
      <c r="J1557" s="55">
        <v>2</v>
      </c>
      <c r="K1557" s="55" t="s">
        <v>34</v>
      </c>
      <c r="L1557" s="55" t="s">
        <v>108</v>
      </c>
      <c r="M1557" s="55">
        <v>34003</v>
      </c>
      <c r="N1557" s="55"/>
      <c r="O1557" s="55" t="s">
        <v>144</v>
      </c>
      <c r="P1557" s="55">
        <v>48811</v>
      </c>
      <c r="Q1557" s="55" t="s">
        <v>37</v>
      </c>
      <c r="R1557" s="55" t="s">
        <v>38</v>
      </c>
      <c r="S1557" s="55"/>
      <c r="T1557" s="55"/>
      <c r="U1557" s="55" t="s">
        <v>38</v>
      </c>
      <c r="V1557" s="55">
        <v>40.842799999999997</v>
      </c>
      <c r="W1557" s="55">
        <v>-74.066100000000006</v>
      </c>
      <c r="X1557" s="55" t="s">
        <v>39</v>
      </c>
      <c r="Y1557" s="55" t="s">
        <v>144</v>
      </c>
      <c r="Z1557" s="55" t="s">
        <v>34</v>
      </c>
      <c r="AA1557" s="55">
        <v>0</v>
      </c>
      <c r="AB1557" s="55" t="s">
        <v>41</v>
      </c>
      <c r="AC1557" s="55">
        <v>8</v>
      </c>
      <c r="AD1557" s="55"/>
      <c r="AE1557" s="55" t="s">
        <v>45</v>
      </c>
      <c r="AF1557" s="55" t="s">
        <v>46</v>
      </c>
      <c r="AG1557" s="55">
        <v>0.50511099999999998</v>
      </c>
      <c r="AH1557" s="57" t="s">
        <v>44</v>
      </c>
    </row>
    <row r="1558" spans="1:34" x14ac:dyDescent="0.25">
      <c r="A1558" s="54">
        <v>9387111</v>
      </c>
      <c r="B1558" s="55"/>
      <c r="C1558" s="55"/>
      <c r="D1558" s="55">
        <v>62630613</v>
      </c>
      <c r="E1558" s="55"/>
      <c r="F1558" s="55">
        <v>300</v>
      </c>
      <c r="G1558" s="55">
        <v>84358714</v>
      </c>
      <c r="H1558" s="55"/>
      <c r="I1558" s="55">
        <v>2275070000</v>
      </c>
      <c r="J1558" s="55">
        <v>2</v>
      </c>
      <c r="K1558" s="55" t="s">
        <v>34</v>
      </c>
      <c r="L1558" s="55" t="s">
        <v>108</v>
      </c>
      <c r="M1558" s="55">
        <v>34003</v>
      </c>
      <c r="N1558" s="55"/>
      <c r="O1558" s="55" t="s">
        <v>144</v>
      </c>
      <c r="P1558" s="55">
        <v>48811</v>
      </c>
      <c r="Q1558" s="55" t="s">
        <v>37</v>
      </c>
      <c r="R1558" s="55" t="s">
        <v>38</v>
      </c>
      <c r="S1558" s="55"/>
      <c r="T1558" s="55"/>
      <c r="U1558" s="55" t="s">
        <v>38</v>
      </c>
      <c r="V1558" s="55">
        <v>40.842799999999997</v>
      </c>
      <c r="W1558" s="55">
        <v>-74.066100000000006</v>
      </c>
      <c r="X1558" s="55" t="s">
        <v>39</v>
      </c>
      <c r="Y1558" s="55" t="s">
        <v>144</v>
      </c>
      <c r="Z1558" s="55" t="s">
        <v>34</v>
      </c>
      <c r="AA1558" s="55">
        <v>0</v>
      </c>
      <c r="AB1558" s="55" t="s">
        <v>41</v>
      </c>
      <c r="AC1558" s="55">
        <v>8</v>
      </c>
      <c r="AD1558" s="55"/>
      <c r="AE1558" s="55" t="s">
        <v>45</v>
      </c>
      <c r="AF1558" s="55" t="s">
        <v>46</v>
      </c>
      <c r="AG1558" s="55">
        <v>1.8978699999999999E-4</v>
      </c>
      <c r="AH1558" s="57" t="s">
        <v>44</v>
      </c>
    </row>
    <row r="1559" spans="1:34" x14ac:dyDescent="0.25">
      <c r="A1559" s="54">
        <v>9387111</v>
      </c>
      <c r="B1559" s="55"/>
      <c r="C1559" s="55"/>
      <c r="D1559" s="55">
        <v>62630613</v>
      </c>
      <c r="E1559" s="55"/>
      <c r="F1559" s="55">
        <v>300</v>
      </c>
      <c r="G1559" s="55">
        <v>173352314</v>
      </c>
      <c r="H1559" s="55"/>
      <c r="I1559" s="55">
        <v>2275070000</v>
      </c>
      <c r="J1559" s="55">
        <v>2</v>
      </c>
      <c r="K1559" s="55" t="s">
        <v>34</v>
      </c>
      <c r="L1559" s="55" t="s">
        <v>108</v>
      </c>
      <c r="M1559" s="55">
        <v>34003</v>
      </c>
      <c r="N1559" s="55"/>
      <c r="O1559" s="55" t="s">
        <v>144</v>
      </c>
      <c r="P1559" s="55">
        <v>48811</v>
      </c>
      <c r="Q1559" s="55" t="s">
        <v>37</v>
      </c>
      <c r="R1559" s="55" t="s">
        <v>38</v>
      </c>
      <c r="S1559" s="55"/>
      <c r="T1559" s="55"/>
      <c r="U1559" s="55" t="s">
        <v>38</v>
      </c>
      <c r="V1559" s="55">
        <v>40.842799999999997</v>
      </c>
      <c r="W1559" s="55">
        <v>-74.066100000000006</v>
      </c>
      <c r="X1559" s="55" t="s">
        <v>39</v>
      </c>
      <c r="Y1559" s="55" t="s">
        <v>144</v>
      </c>
      <c r="Z1559" s="55" t="s">
        <v>34</v>
      </c>
      <c r="AA1559" s="55">
        <v>0</v>
      </c>
      <c r="AB1559" s="55" t="s">
        <v>41</v>
      </c>
      <c r="AC1559" s="55">
        <v>8</v>
      </c>
      <c r="AD1559" s="55"/>
      <c r="AE1559" s="55" t="s">
        <v>45</v>
      </c>
      <c r="AF1559" s="55" t="s">
        <v>46</v>
      </c>
      <c r="AG1559" s="55">
        <v>5.0981900000000001E-5</v>
      </c>
      <c r="AH1559" s="57" t="s">
        <v>44</v>
      </c>
    </row>
    <row r="1560" spans="1:34" x14ac:dyDescent="0.25">
      <c r="A1560" s="54">
        <v>9387111</v>
      </c>
      <c r="B1560" s="55"/>
      <c r="C1560" s="55"/>
      <c r="D1560" s="55">
        <v>62630813</v>
      </c>
      <c r="E1560" s="55"/>
      <c r="F1560" s="55">
        <v>300</v>
      </c>
      <c r="G1560" s="55">
        <v>166468514</v>
      </c>
      <c r="H1560" s="55"/>
      <c r="I1560" s="55">
        <v>2275060012</v>
      </c>
      <c r="J1560" s="55">
        <v>2</v>
      </c>
      <c r="K1560" s="55" t="s">
        <v>34</v>
      </c>
      <c r="L1560" s="55" t="s">
        <v>108</v>
      </c>
      <c r="M1560" s="55">
        <v>34003</v>
      </c>
      <c r="N1560" s="55"/>
      <c r="O1560" s="55" t="s">
        <v>144</v>
      </c>
      <c r="P1560" s="55">
        <v>48811</v>
      </c>
      <c r="Q1560" s="55" t="s">
        <v>37</v>
      </c>
      <c r="R1560" s="55" t="s">
        <v>38</v>
      </c>
      <c r="S1560" s="55"/>
      <c r="T1560" s="55"/>
      <c r="U1560" s="55" t="s">
        <v>38</v>
      </c>
      <c r="V1560" s="55">
        <v>40.842799999999997</v>
      </c>
      <c r="W1560" s="55">
        <v>-74.066100000000006</v>
      </c>
      <c r="X1560" s="55" t="s">
        <v>39</v>
      </c>
      <c r="Y1560" s="55" t="s">
        <v>144</v>
      </c>
      <c r="Z1560" s="55" t="s">
        <v>34</v>
      </c>
      <c r="AA1560" s="55">
        <v>0</v>
      </c>
      <c r="AB1560" s="55" t="s">
        <v>41</v>
      </c>
      <c r="AC1560" s="55">
        <v>8</v>
      </c>
      <c r="AD1560" s="55"/>
      <c r="AE1560" s="55" t="s">
        <v>45</v>
      </c>
      <c r="AF1560" s="55" t="s">
        <v>46</v>
      </c>
      <c r="AG1560" s="55">
        <v>5.9701800000000005E-4</v>
      </c>
      <c r="AH1560" s="57" t="s">
        <v>44</v>
      </c>
    </row>
    <row r="1561" spans="1:34" x14ac:dyDescent="0.25">
      <c r="A1561" s="54">
        <v>9387111</v>
      </c>
      <c r="B1561" s="55"/>
      <c r="C1561" s="55"/>
      <c r="D1561" s="55">
        <v>62630613</v>
      </c>
      <c r="E1561" s="55"/>
      <c r="F1561" s="55">
        <v>300</v>
      </c>
      <c r="G1561" s="55">
        <v>145749914</v>
      </c>
      <c r="H1561" s="55"/>
      <c r="I1561" s="55">
        <v>2275070000</v>
      </c>
      <c r="J1561" s="55">
        <v>2</v>
      </c>
      <c r="K1561" s="55" t="s">
        <v>34</v>
      </c>
      <c r="L1561" s="55" t="s">
        <v>108</v>
      </c>
      <c r="M1561" s="55">
        <v>34003</v>
      </c>
      <c r="N1561" s="55"/>
      <c r="O1561" s="55" t="s">
        <v>144</v>
      </c>
      <c r="P1561" s="55">
        <v>48811</v>
      </c>
      <c r="Q1561" s="55" t="s">
        <v>37</v>
      </c>
      <c r="R1561" s="55" t="s">
        <v>38</v>
      </c>
      <c r="S1561" s="55"/>
      <c r="T1561" s="55"/>
      <c r="U1561" s="55" t="s">
        <v>38</v>
      </c>
      <c r="V1561" s="55">
        <v>40.842799999999997</v>
      </c>
      <c r="W1561" s="55">
        <v>-74.066100000000006</v>
      </c>
      <c r="X1561" s="55" t="s">
        <v>39</v>
      </c>
      <c r="Y1561" s="55" t="s">
        <v>144</v>
      </c>
      <c r="Z1561" s="55" t="s">
        <v>34</v>
      </c>
      <c r="AA1561" s="55">
        <v>0</v>
      </c>
      <c r="AB1561" s="55" t="s">
        <v>41</v>
      </c>
      <c r="AC1561" s="55">
        <v>8</v>
      </c>
      <c r="AD1561" s="55"/>
      <c r="AE1561" s="55" t="s">
        <v>45</v>
      </c>
      <c r="AF1561" s="55" t="s">
        <v>46</v>
      </c>
      <c r="AG1561" s="55">
        <v>6.32627E-5</v>
      </c>
      <c r="AH1561" s="57" t="s">
        <v>44</v>
      </c>
    </row>
    <row r="1562" spans="1:34" x14ac:dyDescent="0.25">
      <c r="A1562" s="54">
        <v>9387111</v>
      </c>
      <c r="B1562" s="55"/>
      <c r="C1562" s="55"/>
      <c r="D1562" s="55">
        <v>98309613</v>
      </c>
      <c r="E1562" s="55"/>
      <c r="F1562" s="55">
        <v>300</v>
      </c>
      <c r="G1562" s="55">
        <v>145753214</v>
      </c>
      <c r="H1562" s="55"/>
      <c r="I1562" s="55">
        <v>2275050012</v>
      </c>
      <c r="J1562" s="55">
        <v>2</v>
      </c>
      <c r="K1562" s="55" t="s">
        <v>34</v>
      </c>
      <c r="L1562" s="55" t="s">
        <v>108</v>
      </c>
      <c r="M1562" s="55">
        <v>34003</v>
      </c>
      <c r="N1562" s="55"/>
      <c r="O1562" s="55" t="s">
        <v>144</v>
      </c>
      <c r="P1562" s="55">
        <v>48811</v>
      </c>
      <c r="Q1562" s="55" t="s">
        <v>37</v>
      </c>
      <c r="R1562" s="55" t="s">
        <v>38</v>
      </c>
      <c r="S1562" s="55"/>
      <c r="T1562" s="55"/>
      <c r="U1562" s="55" t="s">
        <v>38</v>
      </c>
      <c r="V1562" s="55">
        <v>40.842799999999997</v>
      </c>
      <c r="W1562" s="55">
        <v>-74.066100000000006</v>
      </c>
      <c r="X1562" s="55" t="s">
        <v>39</v>
      </c>
      <c r="Y1562" s="55" t="s">
        <v>144</v>
      </c>
      <c r="Z1562" s="55" t="s">
        <v>34</v>
      </c>
      <c r="AA1562" s="55">
        <v>0</v>
      </c>
      <c r="AB1562" s="55" t="s">
        <v>41</v>
      </c>
      <c r="AC1562" s="55">
        <v>8</v>
      </c>
      <c r="AD1562" s="55"/>
      <c r="AE1562" s="55" t="s">
        <v>45</v>
      </c>
      <c r="AF1562" s="55" t="s">
        <v>46</v>
      </c>
      <c r="AG1562" s="55">
        <v>9.4605899999999996E-4</v>
      </c>
      <c r="AH1562" s="57" t="s">
        <v>44</v>
      </c>
    </row>
    <row r="1563" spans="1:34" x14ac:dyDescent="0.25">
      <c r="A1563" s="54">
        <v>9387111</v>
      </c>
      <c r="B1563" s="55"/>
      <c r="C1563" s="55"/>
      <c r="D1563" s="55">
        <v>62630913</v>
      </c>
      <c r="E1563" s="55"/>
      <c r="F1563" s="55">
        <v>300</v>
      </c>
      <c r="G1563" s="55">
        <v>84362114</v>
      </c>
      <c r="H1563" s="55"/>
      <c r="I1563" s="55">
        <v>2270008005</v>
      </c>
      <c r="J1563" s="55">
        <v>2</v>
      </c>
      <c r="K1563" s="55" t="s">
        <v>34</v>
      </c>
      <c r="L1563" s="55" t="s">
        <v>108</v>
      </c>
      <c r="M1563" s="55">
        <v>34003</v>
      </c>
      <c r="N1563" s="55"/>
      <c r="O1563" s="55" t="s">
        <v>144</v>
      </c>
      <c r="P1563" s="55">
        <v>48811</v>
      </c>
      <c r="Q1563" s="55" t="s">
        <v>37</v>
      </c>
      <c r="R1563" s="55" t="s">
        <v>38</v>
      </c>
      <c r="S1563" s="55"/>
      <c r="T1563" s="55"/>
      <c r="U1563" s="55" t="s">
        <v>38</v>
      </c>
      <c r="V1563" s="55">
        <v>40.842799999999997</v>
      </c>
      <c r="W1563" s="55">
        <v>-74.066100000000006</v>
      </c>
      <c r="X1563" s="55" t="s">
        <v>39</v>
      </c>
      <c r="Y1563" s="55" t="s">
        <v>144</v>
      </c>
      <c r="Z1563" s="55" t="s">
        <v>34</v>
      </c>
      <c r="AA1563" s="55">
        <v>0</v>
      </c>
      <c r="AB1563" s="55" t="s">
        <v>41</v>
      </c>
      <c r="AC1563" s="55">
        <v>8</v>
      </c>
      <c r="AD1563" s="55"/>
      <c r="AE1563" s="55" t="s">
        <v>45</v>
      </c>
      <c r="AF1563" s="55" t="s">
        <v>46</v>
      </c>
      <c r="AG1563" s="55">
        <v>5.2925200000000002E-3</v>
      </c>
      <c r="AH1563" s="57" t="s">
        <v>44</v>
      </c>
    </row>
    <row r="1564" spans="1:34" x14ac:dyDescent="0.25">
      <c r="A1564" s="54">
        <v>9387111</v>
      </c>
      <c r="B1564" s="55"/>
      <c r="C1564" s="55"/>
      <c r="D1564" s="55">
        <v>62630813</v>
      </c>
      <c r="E1564" s="55"/>
      <c r="F1564" s="55">
        <v>300</v>
      </c>
      <c r="G1564" s="55">
        <v>145752014</v>
      </c>
      <c r="H1564" s="55"/>
      <c r="I1564" s="55">
        <v>2275060011</v>
      </c>
      <c r="J1564" s="55">
        <v>2</v>
      </c>
      <c r="K1564" s="55" t="s">
        <v>34</v>
      </c>
      <c r="L1564" s="55" t="s">
        <v>108</v>
      </c>
      <c r="M1564" s="55">
        <v>34003</v>
      </c>
      <c r="N1564" s="55"/>
      <c r="O1564" s="55" t="s">
        <v>144</v>
      </c>
      <c r="P1564" s="55">
        <v>48811</v>
      </c>
      <c r="Q1564" s="55" t="s">
        <v>37</v>
      </c>
      <c r="R1564" s="55" t="s">
        <v>38</v>
      </c>
      <c r="S1564" s="55"/>
      <c r="T1564" s="55"/>
      <c r="U1564" s="55" t="s">
        <v>38</v>
      </c>
      <c r="V1564" s="55">
        <v>40.842799999999997</v>
      </c>
      <c r="W1564" s="55">
        <v>-74.066100000000006</v>
      </c>
      <c r="X1564" s="55" t="s">
        <v>39</v>
      </c>
      <c r="Y1564" s="55" t="s">
        <v>144</v>
      </c>
      <c r="Z1564" s="55" t="s">
        <v>34</v>
      </c>
      <c r="AA1564" s="55">
        <v>0</v>
      </c>
      <c r="AB1564" s="55" t="s">
        <v>41</v>
      </c>
      <c r="AC1564" s="55">
        <v>8</v>
      </c>
      <c r="AD1564" s="55"/>
      <c r="AE1564" s="55" t="s">
        <v>45</v>
      </c>
      <c r="AF1564" s="55" t="s">
        <v>46</v>
      </c>
      <c r="AG1564" s="55">
        <v>3.5980499999999999E-4</v>
      </c>
      <c r="AH1564" s="57" t="s">
        <v>44</v>
      </c>
    </row>
    <row r="1565" spans="1:34" x14ac:dyDescent="0.25">
      <c r="A1565" s="54">
        <v>9387111</v>
      </c>
      <c r="B1565" s="55"/>
      <c r="C1565" s="55"/>
      <c r="D1565" s="55">
        <v>55183313</v>
      </c>
      <c r="E1565" s="55"/>
      <c r="F1565" s="55">
        <v>300</v>
      </c>
      <c r="G1565" s="55">
        <v>166468014</v>
      </c>
      <c r="H1565" s="55"/>
      <c r="I1565" s="55">
        <v>2275020000</v>
      </c>
      <c r="J1565" s="55">
        <v>2</v>
      </c>
      <c r="K1565" s="55" t="s">
        <v>34</v>
      </c>
      <c r="L1565" s="55" t="s">
        <v>108</v>
      </c>
      <c r="M1565" s="55">
        <v>34003</v>
      </c>
      <c r="N1565" s="55"/>
      <c r="O1565" s="55" t="s">
        <v>144</v>
      </c>
      <c r="P1565" s="55">
        <v>48811</v>
      </c>
      <c r="Q1565" s="55" t="s">
        <v>37</v>
      </c>
      <c r="R1565" s="55" t="s">
        <v>38</v>
      </c>
      <c r="S1565" s="55"/>
      <c r="T1565" s="55"/>
      <c r="U1565" s="55" t="s">
        <v>38</v>
      </c>
      <c r="V1565" s="55">
        <v>40.842799999999997</v>
      </c>
      <c r="W1565" s="55">
        <v>-74.066100000000006</v>
      </c>
      <c r="X1565" s="55" t="s">
        <v>39</v>
      </c>
      <c r="Y1565" s="55" t="s">
        <v>144</v>
      </c>
      <c r="Z1565" s="55" t="s">
        <v>34</v>
      </c>
      <c r="AA1565" s="55">
        <v>0</v>
      </c>
      <c r="AB1565" s="55" t="s">
        <v>41</v>
      </c>
      <c r="AC1565" s="55">
        <v>8</v>
      </c>
      <c r="AD1565" s="55"/>
      <c r="AE1565" s="55" t="s">
        <v>45</v>
      </c>
      <c r="AF1565" s="55" t="s">
        <v>46</v>
      </c>
      <c r="AG1565" s="55">
        <v>1.7898E-3</v>
      </c>
      <c r="AH1565" s="57" t="s">
        <v>44</v>
      </c>
    </row>
    <row r="1566" spans="1:34" x14ac:dyDescent="0.25">
      <c r="A1566" s="54">
        <v>9387111</v>
      </c>
      <c r="B1566" s="55"/>
      <c r="C1566" s="55"/>
      <c r="D1566" s="55">
        <v>62630813</v>
      </c>
      <c r="E1566" s="55"/>
      <c r="F1566" s="55">
        <v>300</v>
      </c>
      <c r="G1566" s="55">
        <v>166468614</v>
      </c>
      <c r="H1566" s="55"/>
      <c r="I1566" s="55">
        <v>2275060012</v>
      </c>
      <c r="J1566" s="55">
        <v>2</v>
      </c>
      <c r="K1566" s="55" t="s">
        <v>34</v>
      </c>
      <c r="L1566" s="55" t="s">
        <v>108</v>
      </c>
      <c r="M1566" s="55">
        <v>34003</v>
      </c>
      <c r="N1566" s="55"/>
      <c r="O1566" s="55" t="s">
        <v>144</v>
      </c>
      <c r="P1566" s="55">
        <v>48811</v>
      </c>
      <c r="Q1566" s="55" t="s">
        <v>37</v>
      </c>
      <c r="R1566" s="55" t="s">
        <v>38</v>
      </c>
      <c r="S1566" s="55"/>
      <c r="T1566" s="55"/>
      <c r="U1566" s="55" t="s">
        <v>38</v>
      </c>
      <c r="V1566" s="55">
        <v>40.842799999999997</v>
      </c>
      <c r="W1566" s="55">
        <v>-74.066100000000006</v>
      </c>
      <c r="X1566" s="55" t="s">
        <v>39</v>
      </c>
      <c r="Y1566" s="55" t="s">
        <v>144</v>
      </c>
      <c r="Z1566" s="55" t="s">
        <v>34</v>
      </c>
      <c r="AA1566" s="55">
        <v>0</v>
      </c>
      <c r="AB1566" s="55" t="s">
        <v>41</v>
      </c>
      <c r="AC1566" s="55">
        <v>8</v>
      </c>
      <c r="AD1566" s="55"/>
      <c r="AE1566" s="55" t="s">
        <v>45</v>
      </c>
      <c r="AF1566" s="55" t="s">
        <v>46</v>
      </c>
      <c r="AG1566" s="55">
        <v>1.9649000000000001E-4</v>
      </c>
      <c r="AH1566" s="57" t="s">
        <v>44</v>
      </c>
    </row>
    <row r="1567" spans="1:34" x14ac:dyDescent="0.25">
      <c r="A1567" s="54">
        <v>9387111</v>
      </c>
      <c r="B1567" s="55"/>
      <c r="C1567" s="55"/>
      <c r="D1567" s="55">
        <v>98309613</v>
      </c>
      <c r="E1567" s="55"/>
      <c r="F1567" s="55">
        <v>300</v>
      </c>
      <c r="G1567" s="55">
        <v>166469314</v>
      </c>
      <c r="H1567" s="55"/>
      <c r="I1567" s="55">
        <v>2275050012</v>
      </c>
      <c r="J1567" s="55">
        <v>2</v>
      </c>
      <c r="K1567" s="55" t="s">
        <v>34</v>
      </c>
      <c r="L1567" s="55" t="s">
        <v>108</v>
      </c>
      <c r="M1567" s="55">
        <v>34003</v>
      </c>
      <c r="N1567" s="55"/>
      <c r="O1567" s="55" t="s">
        <v>144</v>
      </c>
      <c r="P1567" s="55">
        <v>48811</v>
      </c>
      <c r="Q1567" s="55" t="s">
        <v>37</v>
      </c>
      <c r="R1567" s="55" t="s">
        <v>38</v>
      </c>
      <c r="S1567" s="55"/>
      <c r="T1567" s="55"/>
      <c r="U1567" s="55" t="s">
        <v>38</v>
      </c>
      <c r="V1567" s="55">
        <v>40.842799999999997</v>
      </c>
      <c r="W1567" s="55">
        <v>-74.066100000000006</v>
      </c>
      <c r="X1567" s="55" t="s">
        <v>39</v>
      </c>
      <c r="Y1567" s="55" t="s">
        <v>144</v>
      </c>
      <c r="Z1567" s="55" t="s">
        <v>34</v>
      </c>
      <c r="AA1567" s="55">
        <v>0</v>
      </c>
      <c r="AB1567" s="55" t="s">
        <v>41</v>
      </c>
      <c r="AC1567" s="55">
        <v>8</v>
      </c>
      <c r="AD1567" s="55"/>
      <c r="AE1567" s="55" t="s">
        <v>45</v>
      </c>
      <c r="AF1567" s="55" t="s">
        <v>46</v>
      </c>
      <c r="AG1567" s="55">
        <v>1.1624199999999999E-2</v>
      </c>
      <c r="AH1567" s="57" t="s">
        <v>44</v>
      </c>
    </row>
    <row r="1568" spans="1:34" x14ac:dyDescent="0.25">
      <c r="A1568" s="54">
        <v>9387111</v>
      </c>
      <c r="B1568" s="55"/>
      <c r="C1568" s="55"/>
      <c r="D1568" s="55">
        <v>98309613</v>
      </c>
      <c r="E1568" s="55"/>
      <c r="F1568" s="55">
        <v>300</v>
      </c>
      <c r="G1568" s="55">
        <v>145753014</v>
      </c>
      <c r="H1568" s="55"/>
      <c r="I1568" s="55">
        <v>2275050012</v>
      </c>
      <c r="J1568" s="55">
        <v>2</v>
      </c>
      <c r="K1568" s="55" t="s">
        <v>34</v>
      </c>
      <c r="L1568" s="55" t="s">
        <v>108</v>
      </c>
      <c r="M1568" s="55">
        <v>34003</v>
      </c>
      <c r="N1568" s="55"/>
      <c r="O1568" s="55" t="s">
        <v>144</v>
      </c>
      <c r="P1568" s="55">
        <v>48811</v>
      </c>
      <c r="Q1568" s="55" t="s">
        <v>37</v>
      </c>
      <c r="R1568" s="55" t="s">
        <v>38</v>
      </c>
      <c r="S1568" s="55"/>
      <c r="T1568" s="55"/>
      <c r="U1568" s="55" t="s">
        <v>38</v>
      </c>
      <c r="V1568" s="55">
        <v>40.842799999999997</v>
      </c>
      <c r="W1568" s="55">
        <v>-74.066100000000006</v>
      </c>
      <c r="X1568" s="55" t="s">
        <v>39</v>
      </c>
      <c r="Y1568" s="55" t="s">
        <v>144</v>
      </c>
      <c r="Z1568" s="55" t="s">
        <v>34</v>
      </c>
      <c r="AA1568" s="55">
        <v>0</v>
      </c>
      <c r="AB1568" s="55" t="s">
        <v>41</v>
      </c>
      <c r="AC1568" s="55">
        <v>8</v>
      </c>
      <c r="AD1568" s="55"/>
      <c r="AE1568" s="55" t="s">
        <v>45</v>
      </c>
      <c r="AF1568" s="55" t="s">
        <v>46</v>
      </c>
      <c r="AG1568" s="55">
        <v>1.8928E-3</v>
      </c>
      <c r="AH1568" s="57" t="s">
        <v>44</v>
      </c>
    </row>
    <row r="1569" spans="1:34" x14ac:dyDescent="0.25">
      <c r="A1569" s="54">
        <v>9387111</v>
      </c>
      <c r="B1569" s="55"/>
      <c r="C1569" s="55"/>
      <c r="D1569" s="55">
        <v>62630813</v>
      </c>
      <c r="E1569" s="55"/>
      <c r="F1569" s="55">
        <v>300</v>
      </c>
      <c r="G1569" s="55">
        <v>145752714</v>
      </c>
      <c r="H1569" s="55"/>
      <c r="I1569" s="55">
        <v>2275060012</v>
      </c>
      <c r="J1569" s="55">
        <v>2</v>
      </c>
      <c r="K1569" s="55" t="s">
        <v>34</v>
      </c>
      <c r="L1569" s="55" t="s">
        <v>108</v>
      </c>
      <c r="M1569" s="55">
        <v>34003</v>
      </c>
      <c r="N1569" s="55"/>
      <c r="O1569" s="55" t="s">
        <v>144</v>
      </c>
      <c r="P1569" s="55">
        <v>48811</v>
      </c>
      <c r="Q1569" s="55" t="s">
        <v>37</v>
      </c>
      <c r="R1569" s="55" t="s">
        <v>38</v>
      </c>
      <c r="S1569" s="55"/>
      <c r="T1569" s="55"/>
      <c r="U1569" s="55" t="s">
        <v>38</v>
      </c>
      <c r="V1569" s="55">
        <v>40.842799999999997</v>
      </c>
      <c r="W1569" s="55">
        <v>-74.066100000000006</v>
      </c>
      <c r="X1569" s="55" t="s">
        <v>39</v>
      </c>
      <c r="Y1569" s="55" t="s">
        <v>144</v>
      </c>
      <c r="Z1569" s="55" t="s">
        <v>34</v>
      </c>
      <c r="AA1569" s="55">
        <v>0</v>
      </c>
      <c r="AB1569" s="55" t="s">
        <v>41</v>
      </c>
      <c r="AC1569" s="55">
        <v>8</v>
      </c>
      <c r="AD1569" s="55"/>
      <c r="AE1569" s="55" t="s">
        <v>45</v>
      </c>
      <c r="AF1569" s="55" t="s">
        <v>46</v>
      </c>
      <c r="AG1569" s="55">
        <v>1.86863E-3</v>
      </c>
      <c r="AH1569" s="57" t="s">
        <v>44</v>
      </c>
    </row>
    <row r="1570" spans="1:34" x14ac:dyDescent="0.25">
      <c r="A1570" s="54">
        <v>9387111</v>
      </c>
      <c r="B1570" s="55"/>
      <c r="C1570" s="55"/>
      <c r="D1570" s="55">
        <v>98309613</v>
      </c>
      <c r="E1570" s="55"/>
      <c r="F1570" s="55">
        <v>300</v>
      </c>
      <c r="G1570" s="55">
        <v>145753114</v>
      </c>
      <c r="H1570" s="55"/>
      <c r="I1570" s="55">
        <v>2275050012</v>
      </c>
      <c r="J1570" s="55">
        <v>2</v>
      </c>
      <c r="K1570" s="55" t="s">
        <v>34</v>
      </c>
      <c r="L1570" s="55" t="s">
        <v>108</v>
      </c>
      <c r="M1570" s="55">
        <v>34003</v>
      </c>
      <c r="N1570" s="55"/>
      <c r="O1570" s="55" t="s">
        <v>144</v>
      </c>
      <c r="P1570" s="55">
        <v>48811</v>
      </c>
      <c r="Q1570" s="55" t="s">
        <v>37</v>
      </c>
      <c r="R1570" s="55" t="s">
        <v>38</v>
      </c>
      <c r="S1570" s="55"/>
      <c r="T1570" s="55"/>
      <c r="U1570" s="55" t="s">
        <v>38</v>
      </c>
      <c r="V1570" s="55">
        <v>40.842799999999997</v>
      </c>
      <c r="W1570" s="55">
        <v>-74.066100000000006</v>
      </c>
      <c r="X1570" s="55" t="s">
        <v>39</v>
      </c>
      <c r="Y1570" s="55" t="s">
        <v>144</v>
      </c>
      <c r="Z1570" s="55" t="s">
        <v>34</v>
      </c>
      <c r="AA1570" s="55">
        <v>0</v>
      </c>
      <c r="AB1570" s="55" t="s">
        <v>41</v>
      </c>
      <c r="AC1570" s="55">
        <v>8</v>
      </c>
      <c r="AD1570" s="55"/>
      <c r="AE1570" s="55" t="s">
        <v>45</v>
      </c>
      <c r="AF1570" s="55" t="s">
        <v>46</v>
      </c>
      <c r="AG1570" s="55">
        <v>3.5579399999999999E-3</v>
      </c>
      <c r="AH1570" s="57" t="s">
        <v>44</v>
      </c>
    </row>
    <row r="1571" spans="1:34" x14ac:dyDescent="0.25">
      <c r="A1571" s="54">
        <v>9387111</v>
      </c>
      <c r="B1571" s="55"/>
      <c r="C1571" s="55"/>
      <c r="D1571" s="55">
        <v>98309613</v>
      </c>
      <c r="E1571" s="55"/>
      <c r="F1571" s="55">
        <v>300</v>
      </c>
      <c r="G1571" s="55">
        <v>166469014</v>
      </c>
      <c r="H1571" s="55"/>
      <c r="I1571" s="55">
        <v>2275050012</v>
      </c>
      <c r="J1571" s="55">
        <v>2</v>
      </c>
      <c r="K1571" s="55" t="s">
        <v>34</v>
      </c>
      <c r="L1571" s="55" t="s">
        <v>108</v>
      </c>
      <c r="M1571" s="55">
        <v>34003</v>
      </c>
      <c r="N1571" s="55"/>
      <c r="O1571" s="55" t="s">
        <v>144</v>
      </c>
      <c r="P1571" s="55">
        <v>48811</v>
      </c>
      <c r="Q1571" s="55" t="s">
        <v>37</v>
      </c>
      <c r="R1571" s="55" t="s">
        <v>38</v>
      </c>
      <c r="S1571" s="55"/>
      <c r="T1571" s="55"/>
      <c r="U1571" s="55" t="s">
        <v>38</v>
      </c>
      <c r="V1571" s="55">
        <v>40.842799999999997</v>
      </c>
      <c r="W1571" s="55">
        <v>-74.066100000000006</v>
      </c>
      <c r="X1571" s="55" t="s">
        <v>39</v>
      </c>
      <c r="Y1571" s="55" t="s">
        <v>144</v>
      </c>
      <c r="Z1571" s="55" t="s">
        <v>34</v>
      </c>
      <c r="AA1571" s="55">
        <v>0</v>
      </c>
      <c r="AB1571" s="55" t="s">
        <v>41</v>
      </c>
      <c r="AC1571" s="55">
        <v>8</v>
      </c>
      <c r="AD1571" s="55"/>
      <c r="AE1571" s="55" t="s">
        <v>45</v>
      </c>
      <c r="AF1571" s="55" t="s">
        <v>46</v>
      </c>
      <c r="AG1571" s="55">
        <v>2.98274E-2</v>
      </c>
      <c r="AH1571" s="57" t="s">
        <v>44</v>
      </c>
    </row>
    <row r="1572" spans="1:34" x14ac:dyDescent="0.25">
      <c r="A1572" s="54">
        <v>9387111</v>
      </c>
      <c r="B1572" s="55"/>
      <c r="C1572" s="55"/>
      <c r="D1572" s="55">
        <v>62630813</v>
      </c>
      <c r="E1572" s="55"/>
      <c r="F1572" s="55">
        <v>300</v>
      </c>
      <c r="G1572" s="55">
        <v>84360614</v>
      </c>
      <c r="H1572" s="55"/>
      <c r="I1572" s="55">
        <v>2275060012</v>
      </c>
      <c r="J1572" s="55">
        <v>2</v>
      </c>
      <c r="K1572" s="55" t="s">
        <v>34</v>
      </c>
      <c r="L1572" s="55" t="s">
        <v>108</v>
      </c>
      <c r="M1572" s="55">
        <v>34003</v>
      </c>
      <c r="N1572" s="55"/>
      <c r="O1572" s="55" t="s">
        <v>144</v>
      </c>
      <c r="P1572" s="55">
        <v>48811</v>
      </c>
      <c r="Q1572" s="55" t="s">
        <v>37</v>
      </c>
      <c r="R1572" s="55" t="s">
        <v>38</v>
      </c>
      <c r="S1572" s="55"/>
      <c r="T1572" s="55"/>
      <c r="U1572" s="55" t="s">
        <v>38</v>
      </c>
      <c r="V1572" s="55">
        <v>40.842799999999997</v>
      </c>
      <c r="W1572" s="55">
        <v>-74.066100000000006</v>
      </c>
      <c r="X1572" s="55" t="s">
        <v>39</v>
      </c>
      <c r="Y1572" s="55" t="s">
        <v>144</v>
      </c>
      <c r="Z1572" s="55" t="s">
        <v>34</v>
      </c>
      <c r="AA1572" s="55">
        <v>0</v>
      </c>
      <c r="AB1572" s="55" t="s">
        <v>41</v>
      </c>
      <c r="AC1572" s="55">
        <v>8</v>
      </c>
      <c r="AD1572" s="55"/>
      <c r="AE1572" s="55" t="s">
        <v>45</v>
      </c>
      <c r="AF1572" s="55" t="s">
        <v>46</v>
      </c>
      <c r="AG1572" s="55">
        <v>3.00987E-3</v>
      </c>
      <c r="AH1572" s="57" t="s">
        <v>44</v>
      </c>
    </row>
    <row r="1573" spans="1:34" x14ac:dyDescent="0.25">
      <c r="A1573" s="54">
        <v>9387111</v>
      </c>
      <c r="B1573" s="55"/>
      <c r="C1573" s="55"/>
      <c r="D1573" s="55">
        <v>62630813</v>
      </c>
      <c r="E1573" s="55"/>
      <c r="F1573" s="55">
        <v>300</v>
      </c>
      <c r="G1573" s="55">
        <v>84360814</v>
      </c>
      <c r="H1573" s="55"/>
      <c r="I1573" s="55">
        <v>2275060012</v>
      </c>
      <c r="J1573" s="55">
        <v>2</v>
      </c>
      <c r="K1573" s="55" t="s">
        <v>34</v>
      </c>
      <c r="L1573" s="55" t="s">
        <v>108</v>
      </c>
      <c r="M1573" s="55">
        <v>34003</v>
      </c>
      <c r="N1573" s="55"/>
      <c r="O1573" s="55" t="s">
        <v>144</v>
      </c>
      <c r="P1573" s="55">
        <v>48811</v>
      </c>
      <c r="Q1573" s="55" t="s">
        <v>37</v>
      </c>
      <c r="R1573" s="55" t="s">
        <v>38</v>
      </c>
      <c r="S1573" s="55"/>
      <c r="T1573" s="55"/>
      <c r="U1573" s="55" t="s">
        <v>38</v>
      </c>
      <c r="V1573" s="55">
        <v>40.842799999999997</v>
      </c>
      <c r="W1573" s="55">
        <v>-74.066100000000006</v>
      </c>
      <c r="X1573" s="55" t="s">
        <v>39</v>
      </c>
      <c r="Y1573" s="55" t="s">
        <v>144</v>
      </c>
      <c r="Z1573" s="55" t="s">
        <v>34</v>
      </c>
      <c r="AA1573" s="55">
        <v>0</v>
      </c>
      <c r="AB1573" s="55" t="s">
        <v>41</v>
      </c>
      <c r="AC1573" s="55">
        <v>8</v>
      </c>
      <c r="AD1573" s="55"/>
      <c r="AE1573" s="55" t="s">
        <v>45</v>
      </c>
      <c r="AF1573" s="55" t="s">
        <v>46</v>
      </c>
      <c r="AG1573" s="55">
        <v>4.1837899999999997E-3</v>
      </c>
      <c r="AH1573" s="57" t="s">
        <v>44</v>
      </c>
    </row>
    <row r="1574" spans="1:34" x14ac:dyDescent="0.25">
      <c r="A1574" s="54">
        <v>9387111</v>
      </c>
      <c r="B1574" s="55"/>
      <c r="C1574" s="55"/>
      <c r="D1574" s="55">
        <v>62630613</v>
      </c>
      <c r="E1574" s="55"/>
      <c r="F1574" s="55">
        <v>300</v>
      </c>
      <c r="G1574" s="55">
        <v>145750514</v>
      </c>
      <c r="H1574" s="55"/>
      <c r="I1574" s="55">
        <v>2275070000</v>
      </c>
      <c r="J1574" s="55">
        <v>2</v>
      </c>
      <c r="K1574" s="55" t="s">
        <v>34</v>
      </c>
      <c r="L1574" s="55" t="s">
        <v>108</v>
      </c>
      <c r="M1574" s="55">
        <v>34003</v>
      </c>
      <c r="N1574" s="55"/>
      <c r="O1574" s="55" t="s">
        <v>144</v>
      </c>
      <c r="P1574" s="55">
        <v>48811</v>
      </c>
      <c r="Q1574" s="55" t="s">
        <v>37</v>
      </c>
      <c r="R1574" s="55" t="s">
        <v>38</v>
      </c>
      <c r="S1574" s="55"/>
      <c r="T1574" s="55"/>
      <c r="U1574" s="55" t="s">
        <v>38</v>
      </c>
      <c r="V1574" s="55">
        <v>40.842799999999997</v>
      </c>
      <c r="W1574" s="55">
        <v>-74.066100000000006</v>
      </c>
      <c r="X1574" s="55" t="s">
        <v>39</v>
      </c>
      <c r="Y1574" s="55" t="s">
        <v>144</v>
      </c>
      <c r="Z1574" s="55" t="s">
        <v>34</v>
      </c>
      <c r="AA1574" s="55">
        <v>0</v>
      </c>
      <c r="AB1574" s="55" t="s">
        <v>41</v>
      </c>
      <c r="AC1574" s="55">
        <v>8</v>
      </c>
      <c r="AD1574" s="55"/>
      <c r="AE1574" s="55" t="s">
        <v>45</v>
      </c>
      <c r="AF1574" s="55" t="s">
        <v>46</v>
      </c>
      <c r="AG1574" s="55">
        <v>4.8421199999999998E-4</v>
      </c>
      <c r="AH1574" s="57" t="s">
        <v>44</v>
      </c>
    </row>
    <row r="1575" spans="1:34" x14ac:dyDescent="0.25">
      <c r="A1575" s="54">
        <v>9387111</v>
      </c>
      <c r="B1575" s="55"/>
      <c r="C1575" s="55"/>
      <c r="D1575" s="55">
        <v>62630613</v>
      </c>
      <c r="E1575" s="55"/>
      <c r="F1575" s="55">
        <v>300</v>
      </c>
      <c r="G1575" s="55">
        <v>84359514</v>
      </c>
      <c r="H1575" s="55"/>
      <c r="I1575" s="55">
        <v>2275070000</v>
      </c>
      <c r="J1575" s="55">
        <v>2</v>
      </c>
      <c r="K1575" s="55" t="s">
        <v>34</v>
      </c>
      <c r="L1575" s="55" t="s">
        <v>108</v>
      </c>
      <c r="M1575" s="55">
        <v>34003</v>
      </c>
      <c r="N1575" s="55"/>
      <c r="O1575" s="55" t="s">
        <v>144</v>
      </c>
      <c r="P1575" s="55">
        <v>48811</v>
      </c>
      <c r="Q1575" s="55" t="s">
        <v>37</v>
      </c>
      <c r="R1575" s="55" t="s">
        <v>38</v>
      </c>
      <c r="S1575" s="55"/>
      <c r="T1575" s="55"/>
      <c r="U1575" s="55" t="s">
        <v>38</v>
      </c>
      <c r="V1575" s="55">
        <v>40.842799999999997</v>
      </c>
      <c r="W1575" s="55">
        <v>-74.066100000000006</v>
      </c>
      <c r="X1575" s="55" t="s">
        <v>39</v>
      </c>
      <c r="Y1575" s="55" t="s">
        <v>144</v>
      </c>
      <c r="Z1575" s="55" t="s">
        <v>34</v>
      </c>
      <c r="AA1575" s="55">
        <v>0</v>
      </c>
      <c r="AB1575" s="55" t="s">
        <v>41</v>
      </c>
      <c r="AC1575" s="55">
        <v>8</v>
      </c>
      <c r="AD1575" s="55"/>
      <c r="AE1575" s="55" t="s">
        <v>45</v>
      </c>
      <c r="AF1575" s="55" t="s">
        <v>46</v>
      </c>
      <c r="AG1575" s="55">
        <v>5.4877400000000003E-4</v>
      </c>
      <c r="AH1575" s="57" t="s">
        <v>44</v>
      </c>
    </row>
    <row r="1576" spans="1:34" x14ac:dyDescent="0.25">
      <c r="A1576" s="54">
        <v>9387111</v>
      </c>
      <c r="B1576" s="55"/>
      <c r="C1576" s="55"/>
      <c r="D1576" s="55">
        <v>98309613</v>
      </c>
      <c r="E1576" s="55"/>
      <c r="F1576" s="55">
        <v>300</v>
      </c>
      <c r="G1576" s="55">
        <v>166469214</v>
      </c>
      <c r="H1576" s="55"/>
      <c r="I1576" s="55">
        <v>2275050012</v>
      </c>
      <c r="J1576" s="55">
        <v>2</v>
      </c>
      <c r="K1576" s="55" t="s">
        <v>34</v>
      </c>
      <c r="L1576" s="55" t="s">
        <v>108</v>
      </c>
      <c r="M1576" s="55">
        <v>34003</v>
      </c>
      <c r="N1576" s="55"/>
      <c r="O1576" s="55" t="s">
        <v>144</v>
      </c>
      <c r="P1576" s="55">
        <v>48811</v>
      </c>
      <c r="Q1576" s="55" t="s">
        <v>37</v>
      </c>
      <c r="R1576" s="55" t="s">
        <v>38</v>
      </c>
      <c r="S1576" s="55"/>
      <c r="T1576" s="55"/>
      <c r="U1576" s="55" t="s">
        <v>38</v>
      </c>
      <c r="V1576" s="55">
        <v>40.842799999999997</v>
      </c>
      <c r="W1576" s="55">
        <v>-74.066100000000006</v>
      </c>
      <c r="X1576" s="55" t="s">
        <v>39</v>
      </c>
      <c r="Y1576" s="55" t="s">
        <v>144</v>
      </c>
      <c r="Z1576" s="55" t="s">
        <v>34</v>
      </c>
      <c r="AA1576" s="55">
        <v>0</v>
      </c>
      <c r="AB1576" s="55" t="s">
        <v>41</v>
      </c>
      <c r="AC1576" s="55">
        <v>8</v>
      </c>
      <c r="AD1576" s="55"/>
      <c r="AE1576" s="55" t="s">
        <v>45</v>
      </c>
      <c r="AF1576" s="55" t="s">
        <v>46</v>
      </c>
      <c r="AG1576" s="55">
        <v>3.2830699999999999E-3</v>
      </c>
      <c r="AH1576" s="57" t="s">
        <v>44</v>
      </c>
    </row>
    <row r="1577" spans="1:34" x14ac:dyDescent="0.25">
      <c r="A1577" s="54">
        <v>9387111</v>
      </c>
      <c r="B1577" s="55"/>
      <c r="C1577" s="55"/>
      <c r="D1577" s="55">
        <v>62630613</v>
      </c>
      <c r="E1577" s="55"/>
      <c r="F1577" s="55">
        <v>300</v>
      </c>
      <c r="G1577" s="55">
        <v>145750614</v>
      </c>
      <c r="H1577" s="55"/>
      <c r="I1577" s="55">
        <v>2275070000</v>
      </c>
      <c r="J1577" s="55">
        <v>2</v>
      </c>
      <c r="K1577" s="55" t="s">
        <v>34</v>
      </c>
      <c r="L1577" s="55" t="s">
        <v>108</v>
      </c>
      <c r="M1577" s="55">
        <v>34003</v>
      </c>
      <c r="N1577" s="55"/>
      <c r="O1577" s="55" t="s">
        <v>144</v>
      </c>
      <c r="P1577" s="55">
        <v>48811</v>
      </c>
      <c r="Q1577" s="55" t="s">
        <v>37</v>
      </c>
      <c r="R1577" s="55" t="s">
        <v>38</v>
      </c>
      <c r="S1577" s="55"/>
      <c r="T1577" s="55"/>
      <c r="U1577" s="55" t="s">
        <v>38</v>
      </c>
      <c r="V1577" s="55">
        <v>40.842799999999997</v>
      </c>
      <c r="W1577" s="55">
        <v>-74.066100000000006</v>
      </c>
      <c r="X1577" s="55" t="s">
        <v>39</v>
      </c>
      <c r="Y1577" s="55" t="s">
        <v>144</v>
      </c>
      <c r="Z1577" s="55" t="s">
        <v>34</v>
      </c>
      <c r="AA1577" s="55">
        <v>0</v>
      </c>
      <c r="AB1577" s="55" t="s">
        <v>41</v>
      </c>
      <c r="AC1577" s="55">
        <v>8</v>
      </c>
      <c r="AD1577" s="55"/>
      <c r="AE1577" s="55" t="s">
        <v>45</v>
      </c>
      <c r="AF1577" s="55" t="s">
        <v>46</v>
      </c>
      <c r="AG1577" s="55">
        <v>2.5824600000000001E-4</v>
      </c>
      <c r="AH1577" s="57" t="s">
        <v>44</v>
      </c>
    </row>
    <row r="1578" spans="1:34" x14ac:dyDescent="0.25">
      <c r="A1578" s="54">
        <v>9387111</v>
      </c>
      <c r="B1578" s="55"/>
      <c r="C1578" s="55"/>
      <c r="D1578" s="55">
        <v>98309613</v>
      </c>
      <c r="E1578" s="55"/>
      <c r="F1578" s="55">
        <v>300</v>
      </c>
      <c r="G1578" s="55">
        <v>166469114</v>
      </c>
      <c r="H1578" s="55"/>
      <c r="I1578" s="55">
        <v>2275050012</v>
      </c>
      <c r="J1578" s="55">
        <v>2</v>
      </c>
      <c r="K1578" s="55" t="s">
        <v>34</v>
      </c>
      <c r="L1578" s="55" t="s">
        <v>108</v>
      </c>
      <c r="M1578" s="55">
        <v>34003</v>
      </c>
      <c r="N1578" s="55"/>
      <c r="O1578" s="55" t="s">
        <v>144</v>
      </c>
      <c r="P1578" s="55">
        <v>48811</v>
      </c>
      <c r="Q1578" s="55" t="s">
        <v>37</v>
      </c>
      <c r="R1578" s="55" t="s">
        <v>38</v>
      </c>
      <c r="S1578" s="55"/>
      <c r="T1578" s="55"/>
      <c r="U1578" s="55" t="s">
        <v>38</v>
      </c>
      <c r="V1578" s="55">
        <v>40.842799999999997</v>
      </c>
      <c r="W1578" s="55">
        <v>-74.066100000000006</v>
      </c>
      <c r="X1578" s="55" t="s">
        <v>39</v>
      </c>
      <c r="Y1578" s="55" t="s">
        <v>144</v>
      </c>
      <c r="Z1578" s="55" t="s">
        <v>34</v>
      </c>
      <c r="AA1578" s="55">
        <v>0</v>
      </c>
      <c r="AB1578" s="55" t="s">
        <v>41</v>
      </c>
      <c r="AC1578" s="55">
        <v>8</v>
      </c>
      <c r="AD1578" s="55"/>
      <c r="AE1578" s="55" t="s">
        <v>45</v>
      </c>
      <c r="AF1578" s="55" t="s">
        <v>46</v>
      </c>
      <c r="AG1578" s="55">
        <v>5.0472400000000001E-4</v>
      </c>
      <c r="AH1578" s="57" t="s">
        <v>44</v>
      </c>
    </row>
    <row r="1579" spans="1:34" x14ac:dyDescent="0.25">
      <c r="A1579" s="54">
        <v>9387111</v>
      </c>
      <c r="B1579" s="55"/>
      <c r="C1579" s="55"/>
      <c r="D1579" s="55">
        <v>62630813</v>
      </c>
      <c r="E1579" s="55"/>
      <c r="F1579" s="55">
        <v>300</v>
      </c>
      <c r="G1579" s="55">
        <v>166468414</v>
      </c>
      <c r="H1579" s="55"/>
      <c r="I1579" s="55">
        <v>2275060011</v>
      </c>
      <c r="J1579" s="55">
        <v>2</v>
      </c>
      <c r="K1579" s="55" t="s">
        <v>34</v>
      </c>
      <c r="L1579" s="55" t="s">
        <v>108</v>
      </c>
      <c r="M1579" s="55">
        <v>34003</v>
      </c>
      <c r="N1579" s="55"/>
      <c r="O1579" s="55" t="s">
        <v>144</v>
      </c>
      <c r="P1579" s="55">
        <v>48811</v>
      </c>
      <c r="Q1579" s="55" t="s">
        <v>37</v>
      </c>
      <c r="R1579" s="55" t="s">
        <v>38</v>
      </c>
      <c r="S1579" s="55"/>
      <c r="T1579" s="55"/>
      <c r="U1579" s="55" t="s">
        <v>38</v>
      </c>
      <c r="V1579" s="55">
        <v>40.842799999999997</v>
      </c>
      <c r="W1579" s="55">
        <v>-74.066100000000006</v>
      </c>
      <c r="X1579" s="55" t="s">
        <v>39</v>
      </c>
      <c r="Y1579" s="55" t="s">
        <v>144</v>
      </c>
      <c r="Z1579" s="55" t="s">
        <v>34</v>
      </c>
      <c r="AA1579" s="55">
        <v>0</v>
      </c>
      <c r="AB1579" s="55" t="s">
        <v>41</v>
      </c>
      <c r="AC1579" s="55">
        <v>8</v>
      </c>
      <c r="AD1579" s="55"/>
      <c r="AE1579" s="55" t="s">
        <v>47</v>
      </c>
      <c r="AF1579" s="55" t="s">
        <v>48</v>
      </c>
      <c r="AG1579" s="55">
        <v>3.8730699999999998E-4</v>
      </c>
      <c r="AH1579" s="57" t="s">
        <v>44</v>
      </c>
    </row>
    <row r="1580" spans="1:34" x14ac:dyDescent="0.25">
      <c r="A1580" s="54">
        <v>9387111</v>
      </c>
      <c r="B1580" s="55"/>
      <c r="C1580" s="55"/>
      <c r="D1580" s="55">
        <v>98309613</v>
      </c>
      <c r="E1580" s="55"/>
      <c r="F1580" s="55">
        <v>300</v>
      </c>
      <c r="G1580" s="55">
        <v>166468914</v>
      </c>
      <c r="H1580" s="55"/>
      <c r="I1580" s="55">
        <v>2275050012</v>
      </c>
      <c r="J1580" s="55">
        <v>2</v>
      </c>
      <c r="K1580" s="55" t="s">
        <v>34</v>
      </c>
      <c r="L1580" s="55" t="s">
        <v>108</v>
      </c>
      <c r="M1580" s="55">
        <v>34003</v>
      </c>
      <c r="N1580" s="55"/>
      <c r="O1580" s="55" t="s">
        <v>144</v>
      </c>
      <c r="P1580" s="55">
        <v>48811</v>
      </c>
      <c r="Q1580" s="55" t="s">
        <v>37</v>
      </c>
      <c r="R1580" s="55" t="s">
        <v>38</v>
      </c>
      <c r="S1580" s="55"/>
      <c r="T1580" s="55"/>
      <c r="U1580" s="55" t="s">
        <v>38</v>
      </c>
      <c r="V1580" s="55">
        <v>40.842799999999997</v>
      </c>
      <c r="W1580" s="55">
        <v>-74.066100000000006</v>
      </c>
      <c r="X1580" s="55" t="s">
        <v>39</v>
      </c>
      <c r="Y1580" s="55" t="s">
        <v>144</v>
      </c>
      <c r="Z1580" s="55" t="s">
        <v>34</v>
      </c>
      <c r="AA1580" s="55">
        <v>0</v>
      </c>
      <c r="AB1580" s="55" t="s">
        <v>41</v>
      </c>
      <c r="AC1580" s="55">
        <v>8</v>
      </c>
      <c r="AD1580" s="55"/>
      <c r="AE1580" s="55" t="s">
        <v>47</v>
      </c>
      <c r="AF1580" s="55" t="s">
        <v>48</v>
      </c>
      <c r="AG1580" s="55">
        <v>4.0073900000000004E-3</v>
      </c>
      <c r="AH1580" s="57" t="s">
        <v>44</v>
      </c>
    </row>
    <row r="1581" spans="1:34" x14ac:dyDescent="0.25">
      <c r="A1581" s="54">
        <v>9387111</v>
      </c>
      <c r="B1581" s="55"/>
      <c r="C1581" s="55"/>
      <c r="D1581" s="55">
        <v>55183313</v>
      </c>
      <c r="E1581" s="55"/>
      <c r="F1581" s="55">
        <v>300</v>
      </c>
      <c r="G1581" s="55">
        <v>166468114</v>
      </c>
      <c r="H1581" s="55"/>
      <c r="I1581" s="55">
        <v>2275020000</v>
      </c>
      <c r="J1581" s="55">
        <v>2</v>
      </c>
      <c r="K1581" s="55" t="s">
        <v>34</v>
      </c>
      <c r="L1581" s="55" t="s">
        <v>108</v>
      </c>
      <c r="M1581" s="55">
        <v>34003</v>
      </c>
      <c r="N1581" s="55"/>
      <c r="O1581" s="55" t="s">
        <v>144</v>
      </c>
      <c r="P1581" s="55">
        <v>48811</v>
      </c>
      <c r="Q1581" s="55" t="s">
        <v>37</v>
      </c>
      <c r="R1581" s="55" t="s">
        <v>38</v>
      </c>
      <c r="S1581" s="55"/>
      <c r="T1581" s="55"/>
      <c r="U1581" s="55" t="s">
        <v>38</v>
      </c>
      <c r="V1581" s="55">
        <v>40.842799999999997</v>
      </c>
      <c r="W1581" s="55">
        <v>-74.066100000000006</v>
      </c>
      <c r="X1581" s="55" t="s">
        <v>39</v>
      </c>
      <c r="Y1581" s="55" t="s">
        <v>144</v>
      </c>
      <c r="Z1581" s="55" t="s">
        <v>34</v>
      </c>
      <c r="AA1581" s="55">
        <v>0</v>
      </c>
      <c r="AB1581" s="55" t="s">
        <v>41</v>
      </c>
      <c r="AC1581" s="55">
        <v>8</v>
      </c>
      <c r="AD1581" s="55"/>
      <c r="AE1581" s="55" t="s">
        <v>47</v>
      </c>
      <c r="AF1581" s="55" t="s">
        <v>48</v>
      </c>
      <c r="AG1581" s="55">
        <v>4.9024699999999997E-4</v>
      </c>
      <c r="AH1581" s="57" t="s">
        <v>44</v>
      </c>
    </row>
    <row r="1582" spans="1:34" x14ac:dyDescent="0.25">
      <c r="A1582" s="54">
        <v>9387111</v>
      </c>
      <c r="B1582" s="55"/>
      <c r="C1582" s="55"/>
      <c r="D1582" s="55">
        <v>62630913</v>
      </c>
      <c r="E1582" s="55"/>
      <c r="F1582" s="55">
        <v>300</v>
      </c>
      <c r="G1582" s="55">
        <v>84362214</v>
      </c>
      <c r="H1582" s="55"/>
      <c r="I1582" s="55">
        <v>2267008005</v>
      </c>
      <c r="J1582" s="55">
        <v>2</v>
      </c>
      <c r="K1582" s="55" t="s">
        <v>34</v>
      </c>
      <c r="L1582" s="55" t="s">
        <v>108</v>
      </c>
      <c r="M1582" s="55">
        <v>34003</v>
      </c>
      <c r="N1582" s="55"/>
      <c r="O1582" s="55" t="s">
        <v>144</v>
      </c>
      <c r="P1582" s="55">
        <v>48811</v>
      </c>
      <c r="Q1582" s="55" t="s">
        <v>37</v>
      </c>
      <c r="R1582" s="55" t="s">
        <v>38</v>
      </c>
      <c r="S1582" s="55"/>
      <c r="T1582" s="55"/>
      <c r="U1582" s="55" t="s">
        <v>38</v>
      </c>
      <c r="V1582" s="55">
        <v>40.842799999999997</v>
      </c>
      <c r="W1582" s="55">
        <v>-74.066100000000006</v>
      </c>
      <c r="X1582" s="55" t="s">
        <v>39</v>
      </c>
      <c r="Y1582" s="55" t="s">
        <v>144</v>
      </c>
      <c r="Z1582" s="55" t="s">
        <v>34</v>
      </c>
      <c r="AA1582" s="55">
        <v>0</v>
      </c>
      <c r="AB1582" s="55" t="s">
        <v>41</v>
      </c>
      <c r="AC1582" s="55">
        <v>8</v>
      </c>
      <c r="AD1582" s="55"/>
      <c r="AE1582" s="55" t="s">
        <v>47</v>
      </c>
      <c r="AF1582" s="55" t="s">
        <v>48</v>
      </c>
      <c r="AG1582" s="55">
        <v>9.6633999999999997E-5</v>
      </c>
      <c r="AH1582" s="57" t="s">
        <v>44</v>
      </c>
    </row>
    <row r="1583" spans="1:34" x14ac:dyDescent="0.25">
      <c r="A1583" s="54">
        <v>9387111</v>
      </c>
      <c r="B1583" s="55"/>
      <c r="C1583" s="55"/>
      <c r="D1583" s="55">
        <v>62630813</v>
      </c>
      <c r="E1583" s="55"/>
      <c r="F1583" s="55">
        <v>300</v>
      </c>
      <c r="G1583" s="55">
        <v>84361414</v>
      </c>
      <c r="H1583" s="55"/>
      <c r="I1583" s="55">
        <v>2275060012</v>
      </c>
      <c r="J1583" s="55">
        <v>2</v>
      </c>
      <c r="K1583" s="55" t="s">
        <v>34</v>
      </c>
      <c r="L1583" s="55" t="s">
        <v>108</v>
      </c>
      <c r="M1583" s="55">
        <v>34003</v>
      </c>
      <c r="N1583" s="55"/>
      <c r="O1583" s="55" t="s">
        <v>144</v>
      </c>
      <c r="P1583" s="55">
        <v>48811</v>
      </c>
      <c r="Q1583" s="55" t="s">
        <v>37</v>
      </c>
      <c r="R1583" s="55" t="s">
        <v>38</v>
      </c>
      <c r="S1583" s="55"/>
      <c r="T1583" s="55"/>
      <c r="U1583" s="55" t="s">
        <v>38</v>
      </c>
      <c r="V1583" s="55">
        <v>40.842799999999997</v>
      </c>
      <c r="W1583" s="55">
        <v>-74.066100000000006</v>
      </c>
      <c r="X1583" s="55" t="s">
        <v>39</v>
      </c>
      <c r="Y1583" s="55" t="s">
        <v>144</v>
      </c>
      <c r="Z1583" s="55" t="s">
        <v>34</v>
      </c>
      <c r="AA1583" s="55">
        <v>0</v>
      </c>
      <c r="AB1583" s="55" t="s">
        <v>41</v>
      </c>
      <c r="AC1583" s="55">
        <v>8</v>
      </c>
      <c r="AD1583" s="55"/>
      <c r="AE1583" s="55" t="s">
        <v>47</v>
      </c>
      <c r="AF1583" s="55" t="s">
        <v>48</v>
      </c>
      <c r="AG1583" s="55">
        <v>1.37476E-3</v>
      </c>
      <c r="AH1583" s="57" t="s">
        <v>44</v>
      </c>
    </row>
    <row r="1584" spans="1:34" x14ac:dyDescent="0.25">
      <c r="A1584" s="54">
        <v>9387111</v>
      </c>
      <c r="B1584" s="55"/>
      <c r="C1584" s="55"/>
      <c r="D1584" s="55">
        <v>62630813</v>
      </c>
      <c r="E1584" s="55"/>
      <c r="F1584" s="55">
        <v>300</v>
      </c>
      <c r="G1584" s="55">
        <v>145752114</v>
      </c>
      <c r="H1584" s="55"/>
      <c r="I1584" s="55">
        <v>2275060012</v>
      </c>
      <c r="J1584" s="55">
        <v>2</v>
      </c>
      <c r="K1584" s="55" t="s">
        <v>34</v>
      </c>
      <c r="L1584" s="55" t="s">
        <v>108</v>
      </c>
      <c r="M1584" s="55">
        <v>34003</v>
      </c>
      <c r="N1584" s="55"/>
      <c r="O1584" s="55" t="s">
        <v>144</v>
      </c>
      <c r="P1584" s="55">
        <v>48811</v>
      </c>
      <c r="Q1584" s="55" t="s">
        <v>37</v>
      </c>
      <c r="R1584" s="55" t="s">
        <v>38</v>
      </c>
      <c r="S1584" s="55"/>
      <c r="T1584" s="55"/>
      <c r="U1584" s="55" t="s">
        <v>38</v>
      </c>
      <c r="V1584" s="55">
        <v>40.842799999999997</v>
      </c>
      <c r="W1584" s="55">
        <v>-74.066100000000006</v>
      </c>
      <c r="X1584" s="55" t="s">
        <v>39</v>
      </c>
      <c r="Y1584" s="55" t="s">
        <v>144</v>
      </c>
      <c r="Z1584" s="55" t="s">
        <v>34</v>
      </c>
      <c r="AA1584" s="55">
        <v>0</v>
      </c>
      <c r="AB1584" s="55" t="s">
        <v>41</v>
      </c>
      <c r="AC1584" s="55">
        <v>8</v>
      </c>
      <c r="AD1584" s="55"/>
      <c r="AE1584" s="55" t="s">
        <v>47</v>
      </c>
      <c r="AF1584" s="55" t="s">
        <v>48</v>
      </c>
      <c r="AG1584" s="55">
        <v>1.6445500000000001E-4</v>
      </c>
      <c r="AH1584" s="57" t="s">
        <v>44</v>
      </c>
    </row>
    <row r="1585" spans="1:34" x14ac:dyDescent="0.25">
      <c r="A1585" s="54">
        <v>9387111</v>
      </c>
      <c r="B1585" s="55"/>
      <c r="C1585" s="55"/>
      <c r="D1585" s="55">
        <v>62630613</v>
      </c>
      <c r="E1585" s="55"/>
      <c r="F1585" s="55">
        <v>300</v>
      </c>
      <c r="G1585" s="55">
        <v>145750614</v>
      </c>
      <c r="H1585" s="55"/>
      <c r="I1585" s="55">
        <v>2275070000</v>
      </c>
      <c r="J1585" s="55">
        <v>2</v>
      </c>
      <c r="K1585" s="55" t="s">
        <v>34</v>
      </c>
      <c r="L1585" s="55" t="s">
        <v>108</v>
      </c>
      <c r="M1585" s="55">
        <v>34003</v>
      </c>
      <c r="N1585" s="55"/>
      <c r="O1585" s="55" t="s">
        <v>144</v>
      </c>
      <c r="P1585" s="55">
        <v>48811</v>
      </c>
      <c r="Q1585" s="55" t="s">
        <v>37</v>
      </c>
      <c r="R1585" s="55" t="s">
        <v>38</v>
      </c>
      <c r="S1585" s="55"/>
      <c r="T1585" s="55"/>
      <c r="U1585" s="55" t="s">
        <v>38</v>
      </c>
      <c r="V1585" s="55">
        <v>40.842799999999997</v>
      </c>
      <c r="W1585" s="55">
        <v>-74.066100000000006</v>
      </c>
      <c r="X1585" s="55" t="s">
        <v>39</v>
      </c>
      <c r="Y1585" s="55" t="s">
        <v>144</v>
      </c>
      <c r="Z1585" s="55" t="s">
        <v>34</v>
      </c>
      <c r="AA1585" s="55">
        <v>0</v>
      </c>
      <c r="AB1585" s="55" t="s">
        <v>41</v>
      </c>
      <c r="AC1585" s="55">
        <v>8</v>
      </c>
      <c r="AD1585" s="55"/>
      <c r="AE1585" s="55" t="s">
        <v>47</v>
      </c>
      <c r="AF1585" s="55" t="s">
        <v>48</v>
      </c>
      <c r="AG1585" s="55">
        <v>2.3692299999999999E-4</v>
      </c>
      <c r="AH1585" s="57" t="s">
        <v>44</v>
      </c>
    </row>
    <row r="1586" spans="1:34" x14ac:dyDescent="0.25">
      <c r="A1586" s="54">
        <v>9387111</v>
      </c>
      <c r="B1586" s="55"/>
      <c r="C1586" s="55"/>
      <c r="D1586" s="55">
        <v>62630613</v>
      </c>
      <c r="E1586" s="55"/>
      <c r="F1586" s="55">
        <v>300</v>
      </c>
      <c r="G1586" s="55">
        <v>173352414</v>
      </c>
      <c r="H1586" s="55"/>
      <c r="I1586" s="55">
        <v>2275070000</v>
      </c>
      <c r="J1586" s="55">
        <v>2</v>
      </c>
      <c r="K1586" s="55" t="s">
        <v>34</v>
      </c>
      <c r="L1586" s="55" t="s">
        <v>108</v>
      </c>
      <c r="M1586" s="55">
        <v>34003</v>
      </c>
      <c r="N1586" s="55"/>
      <c r="O1586" s="55" t="s">
        <v>144</v>
      </c>
      <c r="P1586" s="55">
        <v>48811</v>
      </c>
      <c r="Q1586" s="55" t="s">
        <v>37</v>
      </c>
      <c r="R1586" s="55" t="s">
        <v>38</v>
      </c>
      <c r="S1586" s="55"/>
      <c r="T1586" s="55"/>
      <c r="U1586" s="55" t="s">
        <v>38</v>
      </c>
      <c r="V1586" s="55">
        <v>40.842799999999997</v>
      </c>
      <c r="W1586" s="55">
        <v>-74.066100000000006</v>
      </c>
      <c r="X1586" s="55" t="s">
        <v>39</v>
      </c>
      <c r="Y1586" s="55" t="s">
        <v>144</v>
      </c>
      <c r="Z1586" s="55" t="s">
        <v>34</v>
      </c>
      <c r="AA1586" s="55">
        <v>0</v>
      </c>
      <c r="AB1586" s="55" t="s">
        <v>41</v>
      </c>
      <c r="AC1586" s="55">
        <v>8</v>
      </c>
      <c r="AD1586" s="55"/>
      <c r="AE1586" s="55" t="s">
        <v>47</v>
      </c>
      <c r="AF1586" s="55" t="s">
        <v>48</v>
      </c>
      <c r="AG1586" s="55">
        <v>5.9230500000000002E-5</v>
      </c>
      <c r="AH1586" s="57" t="s">
        <v>44</v>
      </c>
    </row>
    <row r="1587" spans="1:34" x14ac:dyDescent="0.25">
      <c r="A1587" s="54">
        <v>9387111</v>
      </c>
      <c r="B1587" s="55"/>
      <c r="C1587" s="55"/>
      <c r="D1587" s="55">
        <v>62630913</v>
      </c>
      <c r="E1587" s="55"/>
      <c r="F1587" s="55">
        <v>300</v>
      </c>
      <c r="G1587" s="55">
        <v>84362014</v>
      </c>
      <c r="H1587" s="55"/>
      <c r="I1587" s="55">
        <v>2268008005</v>
      </c>
      <c r="J1587" s="55">
        <v>2</v>
      </c>
      <c r="K1587" s="55" t="s">
        <v>34</v>
      </c>
      <c r="L1587" s="55" t="s">
        <v>108</v>
      </c>
      <c r="M1587" s="55">
        <v>34003</v>
      </c>
      <c r="N1587" s="55"/>
      <c r="O1587" s="55" t="s">
        <v>144</v>
      </c>
      <c r="P1587" s="55">
        <v>48811</v>
      </c>
      <c r="Q1587" s="55" t="s">
        <v>37</v>
      </c>
      <c r="R1587" s="55" t="s">
        <v>38</v>
      </c>
      <c r="S1587" s="55"/>
      <c r="T1587" s="55"/>
      <c r="U1587" s="55" t="s">
        <v>38</v>
      </c>
      <c r="V1587" s="55">
        <v>40.842799999999997</v>
      </c>
      <c r="W1587" s="55">
        <v>-74.066100000000006</v>
      </c>
      <c r="X1587" s="55" t="s">
        <v>39</v>
      </c>
      <c r="Y1587" s="55" t="s">
        <v>144</v>
      </c>
      <c r="Z1587" s="55" t="s">
        <v>34</v>
      </c>
      <c r="AA1587" s="55">
        <v>0</v>
      </c>
      <c r="AB1587" s="55" t="s">
        <v>41</v>
      </c>
      <c r="AC1587" s="55">
        <v>8</v>
      </c>
      <c r="AD1587" s="55"/>
      <c r="AE1587" s="55" t="s">
        <v>47</v>
      </c>
      <c r="AF1587" s="55" t="s">
        <v>48</v>
      </c>
      <c r="AG1587" s="55">
        <v>7.6417700000000005E-5</v>
      </c>
      <c r="AH1587" s="57" t="s">
        <v>44</v>
      </c>
    </row>
    <row r="1588" spans="1:34" x14ac:dyDescent="0.25">
      <c r="A1588" s="54">
        <v>9387111</v>
      </c>
      <c r="B1588" s="55"/>
      <c r="C1588" s="55"/>
      <c r="D1588" s="55">
        <v>62630613</v>
      </c>
      <c r="E1588" s="55"/>
      <c r="F1588" s="55">
        <v>300</v>
      </c>
      <c r="G1588" s="55">
        <v>84359514</v>
      </c>
      <c r="H1588" s="55"/>
      <c r="I1588" s="55">
        <v>2275070000</v>
      </c>
      <c r="J1588" s="55">
        <v>2</v>
      </c>
      <c r="K1588" s="55" t="s">
        <v>34</v>
      </c>
      <c r="L1588" s="55" t="s">
        <v>108</v>
      </c>
      <c r="M1588" s="55">
        <v>34003</v>
      </c>
      <c r="N1588" s="55"/>
      <c r="O1588" s="55" t="s">
        <v>144</v>
      </c>
      <c r="P1588" s="55">
        <v>48811</v>
      </c>
      <c r="Q1588" s="55" t="s">
        <v>37</v>
      </c>
      <c r="R1588" s="55" t="s">
        <v>38</v>
      </c>
      <c r="S1588" s="55"/>
      <c r="T1588" s="55"/>
      <c r="U1588" s="55" t="s">
        <v>38</v>
      </c>
      <c r="V1588" s="55">
        <v>40.842799999999997</v>
      </c>
      <c r="W1588" s="55">
        <v>-74.066100000000006</v>
      </c>
      <c r="X1588" s="55" t="s">
        <v>39</v>
      </c>
      <c r="Y1588" s="55" t="s">
        <v>144</v>
      </c>
      <c r="Z1588" s="55" t="s">
        <v>34</v>
      </c>
      <c r="AA1588" s="55">
        <v>0</v>
      </c>
      <c r="AB1588" s="55" t="s">
        <v>41</v>
      </c>
      <c r="AC1588" s="55">
        <v>8</v>
      </c>
      <c r="AD1588" s="55"/>
      <c r="AE1588" s="55" t="s">
        <v>47</v>
      </c>
      <c r="AF1588" s="55" t="s">
        <v>48</v>
      </c>
      <c r="AG1588" s="55">
        <v>5.0346199999999999E-4</v>
      </c>
      <c r="AH1588" s="57" t="s">
        <v>44</v>
      </c>
    </row>
    <row r="1589" spans="1:34" x14ac:dyDescent="0.25">
      <c r="A1589" s="54">
        <v>9387111</v>
      </c>
      <c r="B1589" s="55"/>
      <c r="C1589" s="55"/>
      <c r="D1589" s="55">
        <v>62630613</v>
      </c>
      <c r="E1589" s="55"/>
      <c r="F1589" s="55">
        <v>300</v>
      </c>
      <c r="G1589" s="55">
        <v>84359414</v>
      </c>
      <c r="H1589" s="55"/>
      <c r="I1589" s="55">
        <v>2275070000</v>
      </c>
      <c r="J1589" s="55">
        <v>2</v>
      </c>
      <c r="K1589" s="55" t="s">
        <v>34</v>
      </c>
      <c r="L1589" s="55" t="s">
        <v>108</v>
      </c>
      <c r="M1589" s="55">
        <v>34003</v>
      </c>
      <c r="N1589" s="55"/>
      <c r="O1589" s="55" t="s">
        <v>144</v>
      </c>
      <c r="P1589" s="55">
        <v>48811</v>
      </c>
      <c r="Q1589" s="55" t="s">
        <v>37</v>
      </c>
      <c r="R1589" s="55" t="s">
        <v>38</v>
      </c>
      <c r="S1589" s="55"/>
      <c r="T1589" s="55"/>
      <c r="U1589" s="55" t="s">
        <v>38</v>
      </c>
      <c r="V1589" s="55">
        <v>40.842799999999997</v>
      </c>
      <c r="W1589" s="55">
        <v>-74.066100000000006</v>
      </c>
      <c r="X1589" s="55" t="s">
        <v>39</v>
      </c>
      <c r="Y1589" s="55" t="s">
        <v>144</v>
      </c>
      <c r="Z1589" s="55" t="s">
        <v>34</v>
      </c>
      <c r="AA1589" s="55">
        <v>0</v>
      </c>
      <c r="AB1589" s="55" t="s">
        <v>41</v>
      </c>
      <c r="AC1589" s="55">
        <v>8</v>
      </c>
      <c r="AD1589" s="55"/>
      <c r="AE1589" s="55" t="s">
        <v>47</v>
      </c>
      <c r="AF1589" s="55" t="s">
        <v>48</v>
      </c>
      <c r="AG1589" s="55">
        <v>3.55385E-4</v>
      </c>
      <c r="AH1589" s="57" t="s">
        <v>44</v>
      </c>
    </row>
    <row r="1590" spans="1:34" x14ac:dyDescent="0.25">
      <c r="A1590" s="54">
        <v>9387111</v>
      </c>
      <c r="B1590" s="55"/>
      <c r="C1590" s="55"/>
      <c r="D1590" s="55">
        <v>62630813</v>
      </c>
      <c r="E1590" s="55"/>
      <c r="F1590" s="55">
        <v>300</v>
      </c>
      <c r="G1590" s="55">
        <v>84361014</v>
      </c>
      <c r="H1590" s="55"/>
      <c r="I1590" s="55">
        <v>2275060012</v>
      </c>
      <c r="J1590" s="55">
        <v>2</v>
      </c>
      <c r="K1590" s="55" t="s">
        <v>34</v>
      </c>
      <c r="L1590" s="55" t="s">
        <v>108</v>
      </c>
      <c r="M1590" s="55">
        <v>34003</v>
      </c>
      <c r="N1590" s="55"/>
      <c r="O1590" s="55" t="s">
        <v>144</v>
      </c>
      <c r="P1590" s="55">
        <v>48811</v>
      </c>
      <c r="Q1590" s="55" t="s">
        <v>37</v>
      </c>
      <c r="R1590" s="55" t="s">
        <v>38</v>
      </c>
      <c r="S1590" s="55"/>
      <c r="T1590" s="55"/>
      <c r="U1590" s="55" t="s">
        <v>38</v>
      </c>
      <c r="V1590" s="55">
        <v>40.842799999999997</v>
      </c>
      <c r="W1590" s="55">
        <v>-74.066100000000006</v>
      </c>
      <c r="X1590" s="55" t="s">
        <v>39</v>
      </c>
      <c r="Y1590" s="55" t="s">
        <v>144</v>
      </c>
      <c r="Z1590" s="55" t="s">
        <v>34</v>
      </c>
      <c r="AA1590" s="55">
        <v>0</v>
      </c>
      <c r="AB1590" s="55" t="s">
        <v>41</v>
      </c>
      <c r="AC1590" s="55">
        <v>8</v>
      </c>
      <c r="AD1590" s="55"/>
      <c r="AE1590" s="55" t="s">
        <v>47</v>
      </c>
      <c r="AF1590" s="55" t="s">
        <v>48</v>
      </c>
      <c r="AG1590" s="55">
        <v>1.9690100000000002E-3</v>
      </c>
      <c r="AH1590" s="57" t="s">
        <v>44</v>
      </c>
    </row>
    <row r="1591" spans="1:34" x14ac:dyDescent="0.25">
      <c r="A1591" s="54">
        <v>9387111</v>
      </c>
      <c r="B1591" s="55"/>
      <c r="C1591" s="55"/>
      <c r="D1591" s="55">
        <v>62630613</v>
      </c>
      <c r="E1591" s="55"/>
      <c r="F1591" s="55">
        <v>300</v>
      </c>
      <c r="G1591" s="55">
        <v>173352514</v>
      </c>
      <c r="H1591" s="55"/>
      <c r="I1591" s="55">
        <v>2275070000</v>
      </c>
      <c r="J1591" s="55">
        <v>2</v>
      </c>
      <c r="K1591" s="55" t="s">
        <v>34</v>
      </c>
      <c r="L1591" s="55" t="s">
        <v>108</v>
      </c>
      <c r="M1591" s="55">
        <v>34003</v>
      </c>
      <c r="N1591" s="55"/>
      <c r="O1591" s="55" t="s">
        <v>144</v>
      </c>
      <c r="P1591" s="55">
        <v>48811</v>
      </c>
      <c r="Q1591" s="55" t="s">
        <v>37</v>
      </c>
      <c r="R1591" s="55" t="s">
        <v>38</v>
      </c>
      <c r="S1591" s="55"/>
      <c r="T1591" s="55"/>
      <c r="U1591" s="55" t="s">
        <v>38</v>
      </c>
      <c r="V1591" s="55">
        <v>40.842799999999997</v>
      </c>
      <c r="W1591" s="55">
        <v>-74.066100000000006</v>
      </c>
      <c r="X1591" s="55" t="s">
        <v>39</v>
      </c>
      <c r="Y1591" s="55" t="s">
        <v>144</v>
      </c>
      <c r="Z1591" s="55" t="s">
        <v>34</v>
      </c>
      <c r="AA1591" s="55">
        <v>0</v>
      </c>
      <c r="AB1591" s="55" t="s">
        <v>41</v>
      </c>
      <c r="AC1591" s="55">
        <v>8</v>
      </c>
      <c r="AD1591" s="55"/>
      <c r="AE1591" s="55" t="s">
        <v>47</v>
      </c>
      <c r="AF1591" s="55" t="s">
        <v>48</v>
      </c>
      <c r="AG1591" s="55">
        <v>1.7769300000000001E-4</v>
      </c>
      <c r="AH1591" s="57" t="s">
        <v>44</v>
      </c>
    </row>
    <row r="1592" spans="1:34" x14ac:dyDescent="0.25">
      <c r="A1592" s="54">
        <v>9387111</v>
      </c>
      <c r="B1592" s="55"/>
      <c r="C1592" s="55"/>
      <c r="D1592" s="55">
        <v>62630813</v>
      </c>
      <c r="E1592" s="55"/>
      <c r="F1592" s="55">
        <v>300</v>
      </c>
      <c r="G1592" s="55">
        <v>166468614</v>
      </c>
      <c r="H1592" s="55"/>
      <c r="I1592" s="55">
        <v>2275060012</v>
      </c>
      <c r="J1592" s="55">
        <v>2</v>
      </c>
      <c r="K1592" s="55" t="s">
        <v>34</v>
      </c>
      <c r="L1592" s="55" t="s">
        <v>108</v>
      </c>
      <c r="M1592" s="55">
        <v>34003</v>
      </c>
      <c r="N1592" s="55"/>
      <c r="O1592" s="55" t="s">
        <v>144</v>
      </c>
      <c r="P1592" s="55">
        <v>48811</v>
      </c>
      <c r="Q1592" s="55" t="s">
        <v>37</v>
      </c>
      <c r="R1592" s="55" t="s">
        <v>38</v>
      </c>
      <c r="S1592" s="55"/>
      <c r="T1592" s="55"/>
      <c r="U1592" s="55" t="s">
        <v>38</v>
      </c>
      <c r="V1592" s="55">
        <v>40.842799999999997</v>
      </c>
      <c r="W1592" s="55">
        <v>-74.066100000000006</v>
      </c>
      <c r="X1592" s="55" t="s">
        <v>39</v>
      </c>
      <c r="Y1592" s="55" t="s">
        <v>144</v>
      </c>
      <c r="Z1592" s="55" t="s">
        <v>34</v>
      </c>
      <c r="AA1592" s="55">
        <v>0</v>
      </c>
      <c r="AB1592" s="55" t="s">
        <v>41</v>
      </c>
      <c r="AC1592" s="55">
        <v>8</v>
      </c>
      <c r="AD1592" s="55"/>
      <c r="AE1592" s="55" t="s">
        <v>47</v>
      </c>
      <c r="AF1592" s="55" t="s">
        <v>48</v>
      </c>
      <c r="AG1592" s="55">
        <v>5.6495700000000002E-5</v>
      </c>
      <c r="AH1592" s="57" t="s">
        <v>44</v>
      </c>
    </row>
    <row r="1593" spans="1:34" x14ac:dyDescent="0.25">
      <c r="A1593" s="54">
        <v>9387111</v>
      </c>
      <c r="B1593" s="55"/>
      <c r="C1593" s="55"/>
      <c r="D1593" s="55">
        <v>62630813</v>
      </c>
      <c r="E1593" s="55"/>
      <c r="F1593" s="55">
        <v>300</v>
      </c>
      <c r="G1593" s="55">
        <v>145752714</v>
      </c>
      <c r="H1593" s="55"/>
      <c r="I1593" s="55">
        <v>2275060012</v>
      </c>
      <c r="J1593" s="55">
        <v>2</v>
      </c>
      <c r="K1593" s="55" t="s">
        <v>34</v>
      </c>
      <c r="L1593" s="55" t="s">
        <v>108</v>
      </c>
      <c r="M1593" s="55">
        <v>34003</v>
      </c>
      <c r="N1593" s="55"/>
      <c r="O1593" s="55" t="s">
        <v>144</v>
      </c>
      <c r="P1593" s="55">
        <v>48811</v>
      </c>
      <c r="Q1593" s="55" t="s">
        <v>37</v>
      </c>
      <c r="R1593" s="55" t="s">
        <v>38</v>
      </c>
      <c r="S1593" s="55"/>
      <c r="T1593" s="55"/>
      <c r="U1593" s="55" t="s">
        <v>38</v>
      </c>
      <c r="V1593" s="55">
        <v>40.842799999999997</v>
      </c>
      <c r="W1593" s="55">
        <v>-74.066100000000006</v>
      </c>
      <c r="X1593" s="55" t="s">
        <v>39</v>
      </c>
      <c r="Y1593" s="55" t="s">
        <v>144</v>
      </c>
      <c r="Z1593" s="55" t="s">
        <v>34</v>
      </c>
      <c r="AA1593" s="55">
        <v>0</v>
      </c>
      <c r="AB1593" s="55" t="s">
        <v>41</v>
      </c>
      <c r="AC1593" s="55">
        <v>8</v>
      </c>
      <c r="AD1593" s="55"/>
      <c r="AE1593" s="55" t="s">
        <v>47</v>
      </c>
      <c r="AF1593" s="55" t="s">
        <v>48</v>
      </c>
      <c r="AG1593" s="55">
        <v>3.5599500000000001E-4</v>
      </c>
      <c r="AH1593" s="57" t="s">
        <v>44</v>
      </c>
    </row>
    <row r="1594" spans="1:34" x14ac:dyDescent="0.25">
      <c r="A1594" s="54">
        <v>9387111</v>
      </c>
      <c r="B1594" s="55"/>
      <c r="C1594" s="55"/>
      <c r="D1594" s="55">
        <v>62630613</v>
      </c>
      <c r="E1594" s="55"/>
      <c r="F1594" s="55">
        <v>300</v>
      </c>
      <c r="G1594" s="55">
        <v>145750114</v>
      </c>
      <c r="H1594" s="55"/>
      <c r="I1594" s="55">
        <v>2275070000</v>
      </c>
      <c r="J1594" s="55">
        <v>2</v>
      </c>
      <c r="K1594" s="55" t="s">
        <v>34</v>
      </c>
      <c r="L1594" s="55" t="s">
        <v>108</v>
      </c>
      <c r="M1594" s="55">
        <v>34003</v>
      </c>
      <c r="N1594" s="55"/>
      <c r="O1594" s="55" t="s">
        <v>144</v>
      </c>
      <c r="P1594" s="55">
        <v>48811</v>
      </c>
      <c r="Q1594" s="55" t="s">
        <v>37</v>
      </c>
      <c r="R1594" s="55" t="s">
        <v>38</v>
      </c>
      <c r="S1594" s="55"/>
      <c r="T1594" s="55"/>
      <c r="U1594" s="55" t="s">
        <v>38</v>
      </c>
      <c r="V1594" s="55">
        <v>40.842799999999997</v>
      </c>
      <c r="W1594" s="55">
        <v>-74.066100000000006</v>
      </c>
      <c r="X1594" s="55" t="s">
        <v>39</v>
      </c>
      <c r="Y1594" s="55" t="s">
        <v>144</v>
      </c>
      <c r="Z1594" s="55" t="s">
        <v>34</v>
      </c>
      <c r="AA1594" s="55">
        <v>0</v>
      </c>
      <c r="AB1594" s="55" t="s">
        <v>41</v>
      </c>
      <c r="AC1594" s="55">
        <v>8</v>
      </c>
      <c r="AD1594" s="55"/>
      <c r="AE1594" s="55" t="s">
        <v>47</v>
      </c>
      <c r="AF1594" s="55" t="s">
        <v>48</v>
      </c>
      <c r="AG1594" s="55">
        <v>1.7769300000000001E-4</v>
      </c>
      <c r="AH1594" s="57" t="s">
        <v>44</v>
      </c>
    </row>
    <row r="1595" spans="1:34" x14ac:dyDescent="0.25">
      <c r="A1595" s="54">
        <v>9387111</v>
      </c>
      <c r="B1595" s="55"/>
      <c r="C1595" s="55"/>
      <c r="D1595" s="55">
        <v>98309613</v>
      </c>
      <c r="E1595" s="55"/>
      <c r="F1595" s="55">
        <v>300</v>
      </c>
      <c r="G1595" s="55">
        <v>145753614</v>
      </c>
      <c r="H1595" s="55"/>
      <c r="I1595" s="55">
        <v>2275050012</v>
      </c>
      <c r="J1595" s="55">
        <v>2</v>
      </c>
      <c r="K1595" s="55" t="s">
        <v>34</v>
      </c>
      <c r="L1595" s="55" t="s">
        <v>108</v>
      </c>
      <c r="M1595" s="55">
        <v>34003</v>
      </c>
      <c r="N1595" s="55"/>
      <c r="O1595" s="55" t="s">
        <v>144</v>
      </c>
      <c r="P1595" s="55">
        <v>48811</v>
      </c>
      <c r="Q1595" s="55" t="s">
        <v>37</v>
      </c>
      <c r="R1595" s="55" t="s">
        <v>38</v>
      </c>
      <c r="S1595" s="55"/>
      <c r="T1595" s="55"/>
      <c r="U1595" s="55" t="s">
        <v>38</v>
      </c>
      <c r="V1595" s="55">
        <v>40.842799999999997</v>
      </c>
      <c r="W1595" s="55">
        <v>-74.066100000000006</v>
      </c>
      <c r="X1595" s="55" t="s">
        <v>39</v>
      </c>
      <c r="Y1595" s="55" t="s">
        <v>144</v>
      </c>
      <c r="Z1595" s="55" t="s">
        <v>34</v>
      </c>
      <c r="AA1595" s="55">
        <v>0</v>
      </c>
      <c r="AB1595" s="55" t="s">
        <v>41</v>
      </c>
      <c r="AC1595" s="55">
        <v>8</v>
      </c>
      <c r="AD1595" s="55"/>
      <c r="AE1595" s="55" t="s">
        <v>47</v>
      </c>
      <c r="AF1595" s="55" t="s">
        <v>48</v>
      </c>
      <c r="AG1595" s="55">
        <v>2.4453700000000001E-3</v>
      </c>
      <c r="AH1595" s="57" t="s">
        <v>44</v>
      </c>
    </row>
    <row r="1596" spans="1:34" x14ac:dyDescent="0.25">
      <c r="A1596" s="54">
        <v>9387111</v>
      </c>
      <c r="B1596" s="55"/>
      <c r="C1596" s="55"/>
      <c r="D1596" s="55">
        <v>62630613</v>
      </c>
      <c r="E1596" s="55"/>
      <c r="F1596" s="55">
        <v>300</v>
      </c>
      <c r="G1596" s="55">
        <v>145749914</v>
      </c>
      <c r="H1596" s="55"/>
      <c r="I1596" s="55">
        <v>2275070000</v>
      </c>
      <c r="J1596" s="55">
        <v>2</v>
      </c>
      <c r="K1596" s="55" t="s">
        <v>34</v>
      </c>
      <c r="L1596" s="55" t="s">
        <v>108</v>
      </c>
      <c r="M1596" s="55">
        <v>34003</v>
      </c>
      <c r="N1596" s="55"/>
      <c r="O1596" s="55" t="s">
        <v>144</v>
      </c>
      <c r="P1596" s="55">
        <v>48811</v>
      </c>
      <c r="Q1596" s="55" t="s">
        <v>37</v>
      </c>
      <c r="R1596" s="55" t="s">
        <v>38</v>
      </c>
      <c r="S1596" s="55"/>
      <c r="T1596" s="55"/>
      <c r="U1596" s="55" t="s">
        <v>38</v>
      </c>
      <c r="V1596" s="55">
        <v>40.842799999999997</v>
      </c>
      <c r="W1596" s="55">
        <v>-74.066100000000006</v>
      </c>
      <c r="X1596" s="55" t="s">
        <v>39</v>
      </c>
      <c r="Y1596" s="55" t="s">
        <v>144</v>
      </c>
      <c r="Z1596" s="55" t="s">
        <v>34</v>
      </c>
      <c r="AA1596" s="55">
        <v>0</v>
      </c>
      <c r="AB1596" s="55" t="s">
        <v>41</v>
      </c>
      <c r="AC1596" s="55">
        <v>8</v>
      </c>
      <c r="AD1596" s="55"/>
      <c r="AE1596" s="55" t="s">
        <v>47</v>
      </c>
      <c r="AF1596" s="55" t="s">
        <v>48</v>
      </c>
      <c r="AG1596" s="55">
        <v>5.9230500000000002E-5</v>
      </c>
      <c r="AH1596" s="57" t="s">
        <v>44</v>
      </c>
    </row>
    <row r="1597" spans="1:34" x14ac:dyDescent="0.25">
      <c r="A1597" s="54">
        <v>9387111</v>
      </c>
      <c r="B1597" s="55"/>
      <c r="C1597" s="55"/>
      <c r="D1597" s="55">
        <v>55183313</v>
      </c>
      <c r="E1597" s="55"/>
      <c r="F1597" s="55">
        <v>300</v>
      </c>
      <c r="G1597" s="55">
        <v>166468014</v>
      </c>
      <c r="H1597" s="55"/>
      <c r="I1597" s="55">
        <v>2275020000</v>
      </c>
      <c r="J1597" s="55">
        <v>2</v>
      </c>
      <c r="K1597" s="55" t="s">
        <v>34</v>
      </c>
      <c r="L1597" s="55" t="s">
        <v>108</v>
      </c>
      <c r="M1597" s="55">
        <v>34003</v>
      </c>
      <c r="N1597" s="55"/>
      <c r="O1597" s="55" t="s">
        <v>144</v>
      </c>
      <c r="P1597" s="55">
        <v>48811</v>
      </c>
      <c r="Q1597" s="55" t="s">
        <v>37</v>
      </c>
      <c r="R1597" s="55" t="s">
        <v>38</v>
      </c>
      <c r="S1597" s="55"/>
      <c r="T1597" s="55"/>
      <c r="U1597" s="55" t="s">
        <v>38</v>
      </c>
      <c r="V1597" s="55">
        <v>40.842799999999997</v>
      </c>
      <c r="W1597" s="55">
        <v>-74.066100000000006</v>
      </c>
      <c r="X1597" s="55" t="s">
        <v>39</v>
      </c>
      <c r="Y1597" s="55" t="s">
        <v>144</v>
      </c>
      <c r="Z1597" s="55" t="s">
        <v>34</v>
      </c>
      <c r="AA1597" s="55">
        <v>0</v>
      </c>
      <c r="AB1597" s="55" t="s">
        <v>41</v>
      </c>
      <c r="AC1597" s="55">
        <v>8</v>
      </c>
      <c r="AD1597" s="55"/>
      <c r="AE1597" s="55" t="s">
        <v>47</v>
      </c>
      <c r="AF1597" s="55" t="s">
        <v>48</v>
      </c>
      <c r="AG1597" s="55">
        <v>6.6576999999999999E-4</v>
      </c>
      <c r="AH1597" s="57" t="s">
        <v>44</v>
      </c>
    </row>
    <row r="1598" spans="1:34" x14ac:dyDescent="0.25">
      <c r="A1598" s="54">
        <v>9387111</v>
      </c>
      <c r="B1598" s="55"/>
      <c r="C1598" s="55"/>
      <c r="D1598" s="55">
        <v>62630613</v>
      </c>
      <c r="E1598" s="55"/>
      <c r="F1598" s="55">
        <v>300</v>
      </c>
      <c r="G1598" s="55">
        <v>173352614</v>
      </c>
      <c r="H1598" s="55"/>
      <c r="I1598" s="55">
        <v>2275070000</v>
      </c>
      <c r="J1598" s="55">
        <v>2</v>
      </c>
      <c r="K1598" s="55" t="s">
        <v>34</v>
      </c>
      <c r="L1598" s="55" t="s">
        <v>108</v>
      </c>
      <c r="M1598" s="55">
        <v>34003</v>
      </c>
      <c r="N1598" s="55"/>
      <c r="O1598" s="55" t="s">
        <v>144</v>
      </c>
      <c r="P1598" s="55">
        <v>48811</v>
      </c>
      <c r="Q1598" s="55" t="s">
        <v>37</v>
      </c>
      <c r="R1598" s="55" t="s">
        <v>38</v>
      </c>
      <c r="S1598" s="55"/>
      <c r="T1598" s="55"/>
      <c r="U1598" s="55" t="s">
        <v>38</v>
      </c>
      <c r="V1598" s="55">
        <v>40.842799999999997</v>
      </c>
      <c r="W1598" s="55">
        <v>-74.066100000000006</v>
      </c>
      <c r="X1598" s="55" t="s">
        <v>39</v>
      </c>
      <c r="Y1598" s="55" t="s">
        <v>144</v>
      </c>
      <c r="Z1598" s="55" t="s">
        <v>34</v>
      </c>
      <c r="AA1598" s="55">
        <v>0</v>
      </c>
      <c r="AB1598" s="55" t="s">
        <v>41</v>
      </c>
      <c r="AC1598" s="55">
        <v>8</v>
      </c>
      <c r="AD1598" s="55"/>
      <c r="AE1598" s="55" t="s">
        <v>47</v>
      </c>
      <c r="AF1598" s="55" t="s">
        <v>48</v>
      </c>
      <c r="AG1598" s="55">
        <v>1.6584600000000001E-3</v>
      </c>
      <c r="AH1598" s="57" t="s">
        <v>44</v>
      </c>
    </row>
    <row r="1599" spans="1:34" x14ac:dyDescent="0.25">
      <c r="A1599" s="54">
        <v>9387111</v>
      </c>
      <c r="B1599" s="55"/>
      <c r="C1599" s="55"/>
      <c r="D1599" s="55">
        <v>98309613</v>
      </c>
      <c r="E1599" s="55"/>
      <c r="F1599" s="55">
        <v>300</v>
      </c>
      <c r="G1599" s="55">
        <v>166468714</v>
      </c>
      <c r="H1599" s="55"/>
      <c r="I1599" s="55">
        <v>2275050012</v>
      </c>
      <c r="J1599" s="55">
        <v>2</v>
      </c>
      <c r="K1599" s="55" t="s">
        <v>34</v>
      </c>
      <c r="L1599" s="55" t="s">
        <v>108</v>
      </c>
      <c r="M1599" s="55">
        <v>34003</v>
      </c>
      <c r="N1599" s="55"/>
      <c r="O1599" s="55" t="s">
        <v>144</v>
      </c>
      <c r="P1599" s="55">
        <v>48811</v>
      </c>
      <c r="Q1599" s="55" t="s">
        <v>37</v>
      </c>
      <c r="R1599" s="55" t="s">
        <v>38</v>
      </c>
      <c r="S1599" s="55"/>
      <c r="T1599" s="55"/>
      <c r="U1599" s="55" t="s">
        <v>38</v>
      </c>
      <c r="V1599" s="55">
        <v>40.842799999999997</v>
      </c>
      <c r="W1599" s="55">
        <v>-74.066100000000006</v>
      </c>
      <c r="X1599" s="55" t="s">
        <v>39</v>
      </c>
      <c r="Y1599" s="55" t="s">
        <v>144</v>
      </c>
      <c r="Z1599" s="55" t="s">
        <v>34</v>
      </c>
      <c r="AA1599" s="55">
        <v>0</v>
      </c>
      <c r="AB1599" s="55" t="s">
        <v>41</v>
      </c>
      <c r="AC1599" s="55">
        <v>8</v>
      </c>
      <c r="AD1599" s="55"/>
      <c r="AE1599" s="55" t="s">
        <v>47</v>
      </c>
      <c r="AF1599" s="55" t="s">
        <v>48</v>
      </c>
      <c r="AG1599" s="55">
        <v>5.5406499999999996E-4</v>
      </c>
      <c r="AH1599" s="57" t="s">
        <v>44</v>
      </c>
    </row>
    <row r="1600" spans="1:34" x14ac:dyDescent="0.25">
      <c r="A1600" s="54">
        <v>9387111</v>
      </c>
      <c r="B1600" s="55"/>
      <c r="C1600" s="55"/>
      <c r="D1600" s="55">
        <v>55183313</v>
      </c>
      <c r="E1600" s="55"/>
      <c r="F1600" s="55">
        <v>300</v>
      </c>
      <c r="G1600" s="55">
        <v>166468214</v>
      </c>
      <c r="H1600" s="55"/>
      <c r="I1600" s="55">
        <v>2275020000</v>
      </c>
      <c r="J1600" s="55">
        <v>2</v>
      </c>
      <c r="K1600" s="55" t="s">
        <v>34</v>
      </c>
      <c r="L1600" s="55" t="s">
        <v>108</v>
      </c>
      <c r="M1600" s="55">
        <v>34003</v>
      </c>
      <c r="N1600" s="55"/>
      <c r="O1600" s="55" t="s">
        <v>144</v>
      </c>
      <c r="P1600" s="55">
        <v>48811</v>
      </c>
      <c r="Q1600" s="55" t="s">
        <v>37</v>
      </c>
      <c r="R1600" s="55" t="s">
        <v>38</v>
      </c>
      <c r="S1600" s="55"/>
      <c r="T1600" s="55"/>
      <c r="U1600" s="55" t="s">
        <v>38</v>
      </c>
      <c r="V1600" s="55">
        <v>40.842799999999997</v>
      </c>
      <c r="W1600" s="55">
        <v>-74.066100000000006</v>
      </c>
      <c r="X1600" s="55" t="s">
        <v>39</v>
      </c>
      <c r="Y1600" s="55" t="s">
        <v>144</v>
      </c>
      <c r="Z1600" s="55" t="s">
        <v>34</v>
      </c>
      <c r="AA1600" s="55">
        <v>0</v>
      </c>
      <c r="AB1600" s="55" t="s">
        <v>41</v>
      </c>
      <c r="AC1600" s="55">
        <v>8</v>
      </c>
      <c r="AD1600" s="55"/>
      <c r="AE1600" s="55" t="s">
        <v>47</v>
      </c>
      <c r="AF1600" s="55" t="s">
        <v>48</v>
      </c>
      <c r="AG1600" s="55">
        <v>3.2127099999999999E-2</v>
      </c>
      <c r="AH1600" s="57" t="s">
        <v>44</v>
      </c>
    </row>
    <row r="1601" spans="1:34" x14ac:dyDescent="0.25">
      <c r="A1601" s="54">
        <v>9387111</v>
      </c>
      <c r="B1601" s="55"/>
      <c r="C1601" s="55"/>
      <c r="D1601" s="55">
        <v>62630813</v>
      </c>
      <c r="E1601" s="55"/>
      <c r="F1601" s="55">
        <v>300</v>
      </c>
      <c r="G1601" s="55">
        <v>137935214</v>
      </c>
      <c r="H1601" s="55"/>
      <c r="I1601" s="55">
        <v>2275060012</v>
      </c>
      <c r="J1601" s="55">
        <v>2</v>
      </c>
      <c r="K1601" s="55" t="s">
        <v>34</v>
      </c>
      <c r="L1601" s="55" t="s">
        <v>108</v>
      </c>
      <c r="M1601" s="55">
        <v>34003</v>
      </c>
      <c r="N1601" s="55"/>
      <c r="O1601" s="55" t="s">
        <v>144</v>
      </c>
      <c r="P1601" s="55">
        <v>48811</v>
      </c>
      <c r="Q1601" s="55" t="s">
        <v>37</v>
      </c>
      <c r="R1601" s="55" t="s">
        <v>38</v>
      </c>
      <c r="S1601" s="55"/>
      <c r="T1601" s="55"/>
      <c r="U1601" s="55" t="s">
        <v>38</v>
      </c>
      <c r="V1601" s="55">
        <v>40.842799999999997</v>
      </c>
      <c r="W1601" s="55">
        <v>-74.066100000000006</v>
      </c>
      <c r="X1601" s="55" t="s">
        <v>39</v>
      </c>
      <c r="Y1601" s="55" t="s">
        <v>144</v>
      </c>
      <c r="Z1601" s="55" t="s">
        <v>34</v>
      </c>
      <c r="AA1601" s="55">
        <v>0</v>
      </c>
      <c r="AB1601" s="55" t="s">
        <v>41</v>
      </c>
      <c r="AC1601" s="55">
        <v>8</v>
      </c>
      <c r="AD1601" s="55"/>
      <c r="AE1601" s="55" t="s">
        <v>47</v>
      </c>
      <c r="AF1601" s="55" t="s">
        <v>48</v>
      </c>
      <c r="AG1601" s="55">
        <v>7.5438200000000002</v>
      </c>
      <c r="AH1601" s="57" t="s">
        <v>44</v>
      </c>
    </row>
    <row r="1602" spans="1:34" x14ac:dyDescent="0.25">
      <c r="A1602" s="54">
        <v>9387111</v>
      </c>
      <c r="B1602" s="55"/>
      <c r="C1602" s="55"/>
      <c r="D1602" s="55">
        <v>62630813</v>
      </c>
      <c r="E1602" s="55"/>
      <c r="F1602" s="55">
        <v>300</v>
      </c>
      <c r="G1602" s="55">
        <v>166468514</v>
      </c>
      <c r="H1602" s="55"/>
      <c r="I1602" s="55">
        <v>2275060012</v>
      </c>
      <c r="J1602" s="55">
        <v>2</v>
      </c>
      <c r="K1602" s="55" t="s">
        <v>34</v>
      </c>
      <c r="L1602" s="55" t="s">
        <v>108</v>
      </c>
      <c r="M1602" s="55">
        <v>34003</v>
      </c>
      <c r="N1602" s="55"/>
      <c r="O1602" s="55" t="s">
        <v>144</v>
      </c>
      <c r="P1602" s="55">
        <v>48811</v>
      </c>
      <c r="Q1602" s="55" t="s">
        <v>37</v>
      </c>
      <c r="R1602" s="55" t="s">
        <v>38</v>
      </c>
      <c r="S1602" s="55"/>
      <c r="T1602" s="55"/>
      <c r="U1602" s="55" t="s">
        <v>38</v>
      </c>
      <c r="V1602" s="55">
        <v>40.842799999999997</v>
      </c>
      <c r="W1602" s="55">
        <v>-74.066100000000006</v>
      </c>
      <c r="X1602" s="55" t="s">
        <v>39</v>
      </c>
      <c r="Y1602" s="55" t="s">
        <v>144</v>
      </c>
      <c r="Z1602" s="55" t="s">
        <v>34</v>
      </c>
      <c r="AA1602" s="55">
        <v>0</v>
      </c>
      <c r="AB1602" s="55" t="s">
        <v>41</v>
      </c>
      <c r="AC1602" s="55">
        <v>8</v>
      </c>
      <c r="AD1602" s="55"/>
      <c r="AE1602" s="55" t="s">
        <v>47</v>
      </c>
      <c r="AF1602" s="55" t="s">
        <v>48</v>
      </c>
      <c r="AG1602" s="55">
        <v>5.34974E-5</v>
      </c>
      <c r="AH1602" s="57" t="s">
        <v>44</v>
      </c>
    </row>
    <row r="1603" spans="1:34" x14ac:dyDescent="0.25">
      <c r="A1603" s="54">
        <v>9387111</v>
      </c>
      <c r="B1603" s="55"/>
      <c r="C1603" s="55"/>
      <c r="D1603" s="55">
        <v>62630913</v>
      </c>
      <c r="E1603" s="55"/>
      <c r="F1603" s="55">
        <v>300</v>
      </c>
      <c r="G1603" s="55">
        <v>84361914</v>
      </c>
      <c r="H1603" s="55"/>
      <c r="I1603" s="55">
        <v>2265008005</v>
      </c>
      <c r="J1603" s="55">
        <v>2</v>
      </c>
      <c r="K1603" s="55" t="s">
        <v>34</v>
      </c>
      <c r="L1603" s="55" t="s">
        <v>108</v>
      </c>
      <c r="M1603" s="55">
        <v>34003</v>
      </c>
      <c r="N1603" s="55"/>
      <c r="O1603" s="55" t="s">
        <v>144</v>
      </c>
      <c r="P1603" s="55">
        <v>48811</v>
      </c>
      <c r="Q1603" s="55" t="s">
        <v>37</v>
      </c>
      <c r="R1603" s="55" t="s">
        <v>38</v>
      </c>
      <c r="S1603" s="55"/>
      <c r="T1603" s="55"/>
      <c r="U1603" s="55" t="s">
        <v>38</v>
      </c>
      <c r="V1603" s="55">
        <v>40.842799999999997</v>
      </c>
      <c r="W1603" s="55">
        <v>-74.066100000000006</v>
      </c>
      <c r="X1603" s="55" t="s">
        <v>39</v>
      </c>
      <c r="Y1603" s="55" t="s">
        <v>144</v>
      </c>
      <c r="Z1603" s="55" t="s">
        <v>34</v>
      </c>
      <c r="AA1603" s="55">
        <v>0</v>
      </c>
      <c r="AB1603" s="55" t="s">
        <v>41</v>
      </c>
      <c r="AC1603" s="55">
        <v>8</v>
      </c>
      <c r="AD1603" s="55"/>
      <c r="AE1603" s="55" t="s">
        <v>47</v>
      </c>
      <c r="AF1603" s="55" t="s">
        <v>48</v>
      </c>
      <c r="AG1603" s="55">
        <v>9.8372600000000009E-4</v>
      </c>
      <c r="AH1603" s="57" t="s">
        <v>44</v>
      </c>
    </row>
    <row r="1604" spans="1:34" x14ac:dyDescent="0.25">
      <c r="A1604" s="54">
        <v>9387111</v>
      </c>
      <c r="B1604" s="55"/>
      <c r="C1604" s="55"/>
      <c r="D1604" s="55">
        <v>62630613</v>
      </c>
      <c r="E1604" s="55"/>
      <c r="F1604" s="55">
        <v>300</v>
      </c>
      <c r="G1604" s="55">
        <v>145751514</v>
      </c>
      <c r="H1604" s="55"/>
      <c r="I1604" s="55">
        <v>2275070000</v>
      </c>
      <c r="J1604" s="55">
        <v>2</v>
      </c>
      <c r="K1604" s="55" t="s">
        <v>34</v>
      </c>
      <c r="L1604" s="55" t="s">
        <v>108</v>
      </c>
      <c r="M1604" s="55">
        <v>34003</v>
      </c>
      <c r="N1604" s="55"/>
      <c r="O1604" s="55" t="s">
        <v>144</v>
      </c>
      <c r="P1604" s="55">
        <v>48811</v>
      </c>
      <c r="Q1604" s="55" t="s">
        <v>37</v>
      </c>
      <c r="R1604" s="55" t="s">
        <v>38</v>
      </c>
      <c r="S1604" s="55"/>
      <c r="T1604" s="55"/>
      <c r="U1604" s="55" t="s">
        <v>38</v>
      </c>
      <c r="V1604" s="55">
        <v>40.842799999999997</v>
      </c>
      <c r="W1604" s="55">
        <v>-74.066100000000006</v>
      </c>
      <c r="X1604" s="55" t="s">
        <v>39</v>
      </c>
      <c r="Y1604" s="55" t="s">
        <v>144</v>
      </c>
      <c r="Z1604" s="55" t="s">
        <v>34</v>
      </c>
      <c r="AA1604" s="55">
        <v>0</v>
      </c>
      <c r="AB1604" s="55" t="s">
        <v>41</v>
      </c>
      <c r="AC1604" s="55">
        <v>8</v>
      </c>
      <c r="AD1604" s="55"/>
      <c r="AE1604" s="55" t="s">
        <v>47</v>
      </c>
      <c r="AF1604" s="55" t="s">
        <v>48</v>
      </c>
      <c r="AG1604" s="55">
        <v>1.1846200000000001E-4</v>
      </c>
      <c r="AH1604" s="57" t="s">
        <v>44</v>
      </c>
    </row>
    <row r="1605" spans="1:34" x14ac:dyDescent="0.25">
      <c r="A1605" s="54">
        <v>9387111</v>
      </c>
      <c r="B1605" s="55"/>
      <c r="C1605" s="55"/>
      <c r="D1605" s="55">
        <v>55183313</v>
      </c>
      <c r="E1605" s="55"/>
      <c r="F1605" s="55">
        <v>300</v>
      </c>
      <c r="G1605" s="55">
        <v>145748314</v>
      </c>
      <c r="H1605" s="55"/>
      <c r="I1605" s="55">
        <v>2275020000</v>
      </c>
      <c r="J1605" s="55">
        <v>2</v>
      </c>
      <c r="K1605" s="55" t="s">
        <v>34</v>
      </c>
      <c r="L1605" s="55" t="s">
        <v>108</v>
      </c>
      <c r="M1605" s="55">
        <v>34003</v>
      </c>
      <c r="N1605" s="55"/>
      <c r="O1605" s="55" t="s">
        <v>144</v>
      </c>
      <c r="P1605" s="55">
        <v>48811</v>
      </c>
      <c r="Q1605" s="55" t="s">
        <v>37</v>
      </c>
      <c r="R1605" s="55" t="s">
        <v>38</v>
      </c>
      <c r="S1605" s="55"/>
      <c r="T1605" s="55"/>
      <c r="U1605" s="55" t="s">
        <v>38</v>
      </c>
      <c r="V1605" s="55">
        <v>40.842799999999997</v>
      </c>
      <c r="W1605" s="55">
        <v>-74.066100000000006</v>
      </c>
      <c r="X1605" s="55" t="s">
        <v>39</v>
      </c>
      <c r="Y1605" s="55" t="s">
        <v>144</v>
      </c>
      <c r="Z1605" s="55" t="s">
        <v>34</v>
      </c>
      <c r="AA1605" s="55">
        <v>0</v>
      </c>
      <c r="AB1605" s="55" t="s">
        <v>41</v>
      </c>
      <c r="AC1605" s="55">
        <v>8</v>
      </c>
      <c r="AD1605" s="55"/>
      <c r="AE1605" s="55" t="s">
        <v>47</v>
      </c>
      <c r="AF1605" s="55" t="s">
        <v>48</v>
      </c>
      <c r="AG1605" s="55">
        <v>2.5855399999999998E-4</v>
      </c>
      <c r="AH1605" s="57" t="s">
        <v>44</v>
      </c>
    </row>
    <row r="1606" spans="1:34" x14ac:dyDescent="0.25">
      <c r="A1606" s="54">
        <v>9387111</v>
      </c>
      <c r="B1606" s="55"/>
      <c r="C1606" s="55"/>
      <c r="D1606" s="55">
        <v>62630813</v>
      </c>
      <c r="E1606" s="55"/>
      <c r="F1606" s="55">
        <v>300</v>
      </c>
      <c r="G1606" s="55">
        <v>84360614</v>
      </c>
      <c r="H1606" s="55"/>
      <c r="I1606" s="55">
        <v>2275060012</v>
      </c>
      <c r="J1606" s="55">
        <v>2</v>
      </c>
      <c r="K1606" s="55" t="s">
        <v>34</v>
      </c>
      <c r="L1606" s="55" t="s">
        <v>108</v>
      </c>
      <c r="M1606" s="55">
        <v>34003</v>
      </c>
      <c r="N1606" s="55"/>
      <c r="O1606" s="55" t="s">
        <v>144</v>
      </c>
      <c r="P1606" s="55">
        <v>48811</v>
      </c>
      <c r="Q1606" s="55" t="s">
        <v>37</v>
      </c>
      <c r="R1606" s="55" t="s">
        <v>38</v>
      </c>
      <c r="S1606" s="55"/>
      <c r="T1606" s="55"/>
      <c r="U1606" s="55" t="s">
        <v>38</v>
      </c>
      <c r="V1606" s="55">
        <v>40.842799999999997</v>
      </c>
      <c r="W1606" s="55">
        <v>-74.066100000000006</v>
      </c>
      <c r="X1606" s="55" t="s">
        <v>39</v>
      </c>
      <c r="Y1606" s="55" t="s">
        <v>144</v>
      </c>
      <c r="Z1606" s="55" t="s">
        <v>34</v>
      </c>
      <c r="AA1606" s="55">
        <v>0</v>
      </c>
      <c r="AB1606" s="55" t="s">
        <v>41</v>
      </c>
      <c r="AC1606" s="55">
        <v>8</v>
      </c>
      <c r="AD1606" s="55"/>
      <c r="AE1606" s="55" t="s">
        <v>47</v>
      </c>
      <c r="AF1606" s="55" t="s">
        <v>48</v>
      </c>
      <c r="AG1606" s="55">
        <v>4.8637799999999998E-4</v>
      </c>
      <c r="AH1606" s="57" t="s">
        <v>44</v>
      </c>
    </row>
    <row r="1607" spans="1:34" x14ac:dyDescent="0.25">
      <c r="A1607" s="54">
        <v>9387111</v>
      </c>
      <c r="B1607" s="55"/>
      <c r="C1607" s="55"/>
      <c r="D1607" s="55">
        <v>62630913</v>
      </c>
      <c r="E1607" s="55"/>
      <c r="F1607" s="55">
        <v>300</v>
      </c>
      <c r="G1607" s="55">
        <v>84362114</v>
      </c>
      <c r="H1607" s="55"/>
      <c r="I1607" s="55">
        <v>2270008005</v>
      </c>
      <c r="J1607" s="55">
        <v>2</v>
      </c>
      <c r="K1607" s="55" t="s">
        <v>34</v>
      </c>
      <c r="L1607" s="55" t="s">
        <v>108</v>
      </c>
      <c r="M1607" s="55">
        <v>34003</v>
      </c>
      <c r="N1607" s="55"/>
      <c r="O1607" s="55" t="s">
        <v>144</v>
      </c>
      <c r="P1607" s="55">
        <v>48811</v>
      </c>
      <c r="Q1607" s="55" t="s">
        <v>37</v>
      </c>
      <c r="R1607" s="55" t="s">
        <v>38</v>
      </c>
      <c r="S1607" s="55"/>
      <c r="T1607" s="55"/>
      <c r="U1607" s="55" t="s">
        <v>38</v>
      </c>
      <c r="V1607" s="55">
        <v>40.842799999999997</v>
      </c>
      <c r="W1607" s="55">
        <v>-74.066100000000006</v>
      </c>
      <c r="X1607" s="55" t="s">
        <v>39</v>
      </c>
      <c r="Y1607" s="55" t="s">
        <v>144</v>
      </c>
      <c r="Z1607" s="55" t="s">
        <v>34</v>
      </c>
      <c r="AA1607" s="55">
        <v>0</v>
      </c>
      <c r="AB1607" s="55" t="s">
        <v>41</v>
      </c>
      <c r="AC1607" s="55">
        <v>8</v>
      </c>
      <c r="AD1607" s="55"/>
      <c r="AE1607" s="55" t="s">
        <v>47</v>
      </c>
      <c r="AF1607" s="55" t="s">
        <v>48</v>
      </c>
      <c r="AG1607" s="55">
        <v>4.67725E-3</v>
      </c>
      <c r="AH1607" s="57" t="s">
        <v>44</v>
      </c>
    </row>
    <row r="1608" spans="1:34" x14ac:dyDescent="0.25">
      <c r="A1608" s="54">
        <v>9387111</v>
      </c>
      <c r="B1608" s="55"/>
      <c r="C1608" s="55"/>
      <c r="D1608" s="55">
        <v>62630813</v>
      </c>
      <c r="E1608" s="55"/>
      <c r="F1608" s="55">
        <v>300</v>
      </c>
      <c r="G1608" s="55">
        <v>145752314</v>
      </c>
      <c r="H1608" s="55"/>
      <c r="I1608" s="55">
        <v>2275060012</v>
      </c>
      <c r="J1608" s="55">
        <v>2</v>
      </c>
      <c r="K1608" s="55" t="s">
        <v>34</v>
      </c>
      <c r="L1608" s="55" t="s">
        <v>108</v>
      </c>
      <c r="M1608" s="55">
        <v>34003</v>
      </c>
      <c r="N1608" s="55"/>
      <c r="O1608" s="55" t="s">
        <v>144</v>
      </c>
      <c r="P1608" s="55">
        <v>48811</v>
      </c>
      <c r="Q1608" s="55" t="s">
        <v>37</v>
      </c>
      <c r="R1608" s="55" t="s">
        <v>38</v>
      </c>
      <c r="S1608" s="55"/>
      <c r="T1608" s="55"/>
      <c r="U1608" s="55" t="s">
        <v>38</v>
      </c>
      <c r="V1608" s="55">
        <v>40.842799999999997</v>
      </c>
      <c r="W1608" s="55">
        <v>-74.066100000000006</v>
      </c>
      <c r="X1608" s="55" t="s">
        <v>39</v>
      </c>
      <c r="Y1608" s="55" t="s">
        <v>144</v>
      </c>
      <c r="Z1608" s="55" t="s">
        <v>34</v>
      </c>
      <c r="AA1608" s="55">
        <v>0</v>
      </c>
      <c r="AB1608" s="55" t="s">
        <v>41</v>
      </c>
      <c r="AC1608" s="55">
        <v>8</v>
      </c>
      <c r="AD1608" s="55"/>
      <c r="AE1608" s="55" t="s">
        <v>47</v>
      </c>
      <c r="AF1608" s="55" t="s">
        <v>48</v>
      </c>
      <c r="AG1608" s="55">
        <v>1.3837100000000001E-4</v>
      </c>
      <c r="AH1608" s="57" t="s">
        <v>44</v>
      </c>
    </row>
    <row r="1609" spans="1:34" x14ac:dyDescent="0.25">
      <c r="A1609" s="54">
        <v>9387111</v>
      </c>
      <c r="B1609" s="55"/>
      <c r="C1609" s="55"/>
      <c r="D1609" s="55">
        <v>98309613</v>
      </c>
      <c r="E1609" s="55"/>
      <c r="F1609" s="55">
        <v>300</v>
      </c>
      <c r="G1609" s="55">
        <v>166469014</v>
      </c>
      <c r="H1609" s="55"/>
      <c r="I1609" s="55">
        <v>2275050012</v>
      </c>
      <c r="J1609" s="55">
        <v>2</v>
      </c>
      <c r="K1609" s="55" t="s">
        <v>34</v>
      </c>
      <c r="L1609" s="55" t="s">
        <v>108</v>
      </c>
      <c r="M1609" s="55">
        <v>34003</v>
      </c>
      <c r="N1609" s="55"/>
      <c r="O1609" s="55" t="s">
        <v>144</v>
      </c>
      <c r="P1609" s="55">
        <v>48811</v>
      </c>
      <c r="Q1609" s="55" t="s">
        <v>37</v>
      </c>
      <c r="R1609" s="55" t="s">
        <v>38</v>
      </c>
      <c r="S1609" s="55"/>
      <c r="T1609" s="55"/>
      <c r="U1609" s="55" t="s">
        <v>38</v>
      </c>
      <c r="V1609" s="55">
        <v>40.842799999999997</v>
      </c>
      <c r="W1609" s="55">
        <v>-74.066100000000006</v>
      </c>
      <c r="X1609" s="55" t="s">
        <v>39</v>
      </c>
      <c r="Y1609" s="55" t="s">
        <v>144</v>
      </c>
      <c r="Z1609" s="55" t="s">
        <v>34</v>
      </c>
      <c r="AA1609" s="55">
        <v>0</v>
      </c>
      <c r="AB1609" s="55" t="s">
        <v>41</v>
      </c>
      <c r="AC1609" s="55">
        <v>8</v>
      </c>
      <c r="AD1609" s="55"/>
      <c r="AE1609" s="55" t="s">
        <v>47</v>
      </c>
      <c r="AF1609" s="55" t="s">
        <v>48</v>
      </c>
      <c r="AG1609" s="55">
        <v>4.2259000000000003E-3</v>
      </c>
      <c r="AH1609" s="57" t="s">
        <v>44</v>
      </c>
    </row>
    <row r="1610" spans="1:34" x14ac:dyDescent="0.25">
      <c r="A1610" s="54">
        <v>9387111</v>
      </c>
      <c r="B1610" s="55"/>
      <c r="C1610" s="55"/>
      <c r="D1610" s="55">
        <v>62630613</v>
      </c>
      <c r="E1610" s="55"/>
      <c r="F1610" s="55">
        <v>300</v>
      </c>
      <c r="G1610" s="55">
        <v>173352314</v>
      </c>
      <c r="H1610" s="55"/>
      <c r="I1610" s="55">
        <v>2275070000</v>
      </c>
      <c r="J1610" s="55">
        <v>2</v>
      </c>
      <c r="K1610" s="55" t="s">
        <v>34</v>
      </c>
      <c r="L1610" s="55" t="s">
        <v>108</v>
      </c>
      <c r="M1610" s="55">
        <v>34003</v>
      </c>
      <c r="N1610" s="55"/>
      <c r="O1610" s="55" t="s">
        <v>144</v>
      </c>
      <c r="P1610" s="55">
        <v>48811</v>
      </c>
      <c r="Q1610" s="55" t="s">
        <v>37</v>
      </c>
      <c r="R1610" s="55" t="s">
        <v>38</v>
      </c>
      <c r="S1610" s="55"/>
      <c r="T1610" s="55"/>
      <c r="U1610" s="55" t="s">
        <v>38</v>
      </c>
      <c r="V1610" s="55">
        <v>40.842799999999997</v>
      </c>
      <c r="W1610" s="55">
        <v>-74.066100000000006</v>
      </c>
      <c r="X1610" s="55" t="s">
        <v>39</v>
      </c>
      <c r="Y1610" s="55" t="s">
        <v>144</v>
      </c>
      <c r="Z1610" s="55" t="s">
        <v>34</v>
      </c>
      <c r="AA1610" s="55">
        <v>0</v>
      </c>
      <c r="AB1610" s="55" t="s">
        <v>41</v>
      </c>
      <c r="AC1610" s="55">
        <v>8</v>
      </c>
      <c r="AD1610" s="55"/>
      <c r="AE1610" s="55" t="s">
        <v>47</v>
      </c>
      <c r="AF1610" s="55" t="s">
        <v>48</v>
      </c>
      <c r="AG1610" s="55">
        <v>7.4038899999999993E-5</v>
      </c>
      <c r="AH1610" s="57" t="s">
        <v>44</v>
      </c>
    </row>
    <row r="1611" spans="1:34" x14ac:dyDescent="0.25">
      <c r="A1611" s="54">
        <v>9387111</v>
      </c>
      <c r="B1611" s="55"/>
      <c r="C1611" s="55"/>
      <c r="D1611" s="55">
        <v>62630813</v>
      </c>
      <c r="E1611" s="55"/>
      <c r="F1611" s="55">
        <v>300</v>
      </c>
      <c r="G1611" s="55">
        <v>84361514</v>
      </c>
      <c r="H1611" s="55"/>
      <c r="I1611" s="55">
        <v>2275060012</v>
      </c>
      <c r="J1611" s="55">
        <v>2</v>
      </c>
      <c r="K1611" s="55" t="s">
        <v>34</v>
      </c>
      <c r="L1611" s="55" t="s">
        <v>108</v>
      </c>
      <c r="M1611" s="55">
        <v>34003</v>
      </c>
      <c r="N1611" s="55"/>
      <c r="O1611" s="55" t="s">
        <v>144</v>
      </c>
      <c r="P1611" s="55">
        <v>48811</v>
      </c>
      <c r="Q1611" s="55" t="s">
        <v>37</v>
      </c>
      <c r="R1611" s="55" t="s">
        <v>38</v>
      </c>
      <c r="S1611" s="55"/>
      <c r="T1611" s="55"/>
      <c r="U1611" s="55" t="s">
        <v>38</v>
      </c>
      <c r="V1611" s="55">
        <v>40.842799999999997</v>
      </c>
      <c r="W1611" s="55">
        <v>-74.066100000000006</v>
      </c>
      <c r="X1611" s="55" t="s">
        <v>39</v>
      </c>
      <c r="Y1611" s="55" t="s">
        <v>144</v>
      </c>
      <c r="Z1611" s="55" t="s">
        <v>34</v>
      </c>
      <c r="AA1611" s="55">
        <v>0</v>
      </c>
      <c r="AB1611" s="55" t="s">
        <v>41</v>
      </c>
      <c r="AC1611" s="55">
        <v>8</v>
      </c>
      <c r="AD1611" s="55"/>
      <c r="AE1611" s="55" t="s">
        <v>47</v>
      </c>
      <c r="AF1611" s="55" t="s">
        <v>48</v>
      </c>
      <c r="AG1611" s="55">
        <v>3.7827899999999998E-2</v>
      </c>
      <c r="AH1611" s="57" t="s">
        <v>44</v>
      </c>
    </row>
    <row r="1612" spans="1:34" x14ac:dyDescent="0.25">
      <c r="A1612" s="54">
        <v>9387111</v>
      </c>
      <c r="B1612" s="55"/>
      <c r="C1612" s="55"/>
      <c r="D1612" s="55">
        <v>98309613</v>
      </c>
      <c r="E1612" s="55"/>
      <c r="F1612" s="55">
        <v>300</v>
      </c>
      <c r="G1612" s="55">
        <v>145753214</v>
      </c>
      <c r="H1612" s="55"/>
      <c r="I1612" s="55">
        <v>2275050012</v>
      </c>
      <c r="J1612" s="55">
        <v>2</v>
      </c>
      <c r="K1612" s="55" t="s">
        <v>34</v>
      </c>
      <c r="L1612" s="55" t="s">
        <v>108</v>
      </c>
      <c r="M1612" s="55">
        <v>34003</v>
      </c>
      <c r="N1612" s="55"/>
      <c r="O1612" s="55" t="s">
        <v>144</v>
      </c>
      <c r="P1612" s="55">
        <v>48811</v>
      </c>
      <c r="Q1612" s="55" t="s">
        <v>37</v>
      </c>
      <c r="R1612" s="55" t="s">
        <v>38</v>
      </c>
      <c r="S1612" s="55"/>
      <c r="T1612" s="55"/>
      <c r="U1612" s="55" t="s">
        <v>38</v>
      </c>
      <c r="V1612" s="55">
        <v>40.842799999999997</v>
      </c>
      <c r="W1612" s="55">
        <v>-74.066100000000006</v>
      </c>
      <c r="X1612" s="55" t="s">
        <v>39</v>
      </c>
      <c r="Y1612" s="55" t="s">
        <v>144</v>
      </c>
      <c r="Z1612" s="55" t="s">
        <v>34</v>
      </c>
      <c r="AA1612" s="55">
        <v>0</v>
      </c>
      <c r="AB1612" s="55" t="s">
        <v>41</v>
      </c>
      <c r="AC1612" s="55">
        <v>8</v>
      </c>
      <c r="AD1612" s="55"/>
      <c r="AE1612" s="55" t="s">
        <v>47</v>
      </c>
      <c r="AF1612" s="55" t="s">
        <v>48</v>
      </c>
      <c r="AG1612" s="55">
        <v>1.5825500000000001E-3</v>
      </c>
      <c r="AH1612" s="57" t="s">
        <v>44</v>
      </c>
    </row>
    <row r="1613" spans="1:34" x14ac:dyDescent="0.25">
      <c r="A1613" s="54">
        <v>9387111</v>
      </c>
      <c r="B1613" s="55"/>
      <c r="C1613" s="55"/>
      <c r="D1613" s="55">
        <v>98309613</v>
      </c>
      <c r="E1613" s="55"/>
      <c r="F1613" s="55">
        <v>300</v>
      </c>
      <c r="G1613" s="55">
        <v>137935514</v>
      </c>
      <c r="H1613" s="55"/>
      <c r="I1613" s="55">
        <v>2275050012</v>
      </c>
      <c r="J1613" s="55">
        <v>2</v>
      </c>
      <c r="K1613" s="55" t="s">
        <v>34</v>
      </c>
      <c r="L1613" s="55" t="s">
        <v>108</v>
      </c>
      <c r="M1613" s="55">
        <v>34003</v>
      </c>
      <c r="N1613" s="55"/>
      <c r="O1613" s="55" t="s">
        <v>144</v>
      </c>
      <c r="P1613" s="55">
        <v>48811</v>
      </c>
      <c r="Q1613" s="55" t="s">
        <v>37</v>
      </c>
      <c r="R1613" s="55" t="s">
        <v>38</v>
      </c>
      <c r="S1613" s="55"/>
      <c r="T1613" s="55"/>
      <c r="U1613" s="55" t="s">
        <v>38</v>
      </c>
      <c r="V1613" s="55">
        <v>40.842799999999997</v>
      </c>
      <c r="W1613" s="55">
        <v>-74.066100000000006</v>
      </c>
      <c r="X1613" s="55" t="s">
        <v>39</v>
      </c>
      <c r="Y1613" s="55" t="s">
        <v>144</v>
      </c>
      <c r="Z1613" s="55" t="s">
        <v>34</v>
      </c>
      <c r="AA1613" s="55">
        <v>0</v>
      </c>
      <c r="AB1613" s="55" t="s">
        <v>41</v>
      </c>
      <c r="AC1613" s="55">
        <v>8</v>
      </c>
      <c r="AD1613" s="55"/>
      <c r="AE1613" s="55" t="s">
        <v>47</v>
      </c>
      <c r="AF1613" s="55" t="s">
        <v>48</v>
      </c>
      <c r="AG1613" s="55">
        <v>1.58596</v>
      </c>
      <c r="AH1613" s="57" t="s">
        <v>44</v>
      </c>
    </row>
    <row r="1614" spans="1:34" x14ac:dyDescent="0.25">
      <c r="A1614" s="54">
        <v>9387111</v>
      </c>
      <c r="B1614" s="55"/>
      <c r="C1614" s="55"/>
      <c r="D1614" s="55">
        <v>55183313</v>
      </c>
      <c r="E1614" s="55"/>
      <c r="F1614" s="55">
        <v>300</v>
      </c>
      <c r="G1614" s="55">
        <v>166468314</v>
      </c>
      <c r="H1614" s="55"/>
      <c r="I1614" s="55">
        <v>2275020000</v>
      </c>
      <c r="J1614" s="55">
        <v>2</v>
      </c>
      <c r="K1614" s="55" t="s">
        <v>34</v>
      </c>
      <c r="L1614" s="55" t="s">
        <v>108</v>
      </c>
      <c r="M1614" s="55">
        <v>34003</v>
      </c>
      <c r="N1614" s="55"/>
      <c r="O1614" s="55" t="s">
        <v>144</v>
      </c>
      <c r="P1614" s="55">
        <v>48811</v>
      </c>
      <c r="Q1614" s="55" t="s">
        <v>37</v>
      </c>
      <c r="R1614" s="55" t="s">
        <v>38</v>
      </c>
      <c r="S1614" s="55"/>
      <c r="T1614" s="55"/>
      <c r="U1614" s="55" t="s">
        <v>38</v>
      </c>
      <c r="V1614" s="55">
        <v>40.842799999999997</v>
      </c>
      <c r="W1614" s="55">
        <v>-74.066100000000006</v>
      </c>
      <c r="X1614" s="55" t="s">
        <v>39</v>
      </c>
      <c r="Y1614" s="55" t="s">
        <v>144</v>
      </c>
      <c r="Z1614" s="55" t="s">
        <v>34</v>
      </c>
      <c r="AA1614" s="55">
        <v>0</v>
      </c>
      <c r="AB1614" s="55" t="s">
        <v>41</v>
      </c>
      <c r="AC1614" s="55">
        <v>8</v>
      </c>
      <c r="AD1614" s="55"/>
      <c r="AE1614" s="55" t="s">
        <v>47</v>
      </c>
      <c r="AF1614" s="55" t="s">
        <v>48</v>
      </c>
      <c r="AG1614" s="55">
        <v>3.6548599999999998E-3</v>
      </c>
      <c r="AH1614" s="57" t="s">
        <v>44</v>
      </c>
    </row>
    <row r="1615" spans="1:34" x14ac:dyDescent="0.25">
      <c r="A1615" s="54">
        <v>9387111</v>
      </c>
      <c r="B1615" s="55"/>
      <c r="C1615" s="55"/>
      <c r="D1615" s="55">
        <v>62630613</v>
      </c>
      <c r="E1615" s="55"/>
      <c r="F1615" s="55">
        <v>300</v>
      </c>
      <c r="G1615" s="55">
        <v>145749314</v>
      </c>
      <c r="H1615" s="55"/>
      <c r="I1615" s="55">
        <v>2275070000</v>
      </c>
      <c r="J1615" s="55">
        <v>2</v>
      </c>
      <c r="K1615" s="55" t="s">
        <v>34</v>
      </c>
      <c r="L1615" s="55" t="s">
        <v>108</v>
      </c>
      <c r="M1615" s="55">
        <v>34003</v>
      </c>
      <c r="N1615" s="55"/>
      <c r="O1615" s="55" t="s">
        <v>144</v>
      </c>
      <c r="P1615" s="55">
        <v>48811</v>
      </c>
      <c r="Q1615" s="55" t="s">
        <v>37</v>
      </c>
      <c r="R1615" s="55" t="s">
        <v>38</v>
      </c>
      <c r="S1615" s="55"/>
      <c r="T1615" s="55"/>
      <c r="U1615" s="55" t="s">
        <v>38</v>
      </c>
      <c r="V1615" s="55">
        <v>40.842799999999997</v>
      </c>
      <c r="W1615" s="55">
        <v>-74.066100000000006</v>
      </c>
      <c r="X1615" s="55" t="s">
        <v>39</v>
      </c>
      <c r="Y1615" s="55" t="s">
        <v>144</v>
      </c>
      <c r="Z1615" s="55" t="s">
        <v>34</v>
      </c>
      <c r="AA1615" s="55">
        <v>0</v>
      </c>
      <c r="AB1615" s="55" t="s">
        <v>41</v>
      </c>
      <c r="AC1615" s="55">
        <v>8</v>
      </c>
      <c r="AD1615" s="55"/>
      <c r="AE1615" s="55" t="s">
        <v>47</v>
      </c>
      <c r="AF1615" s="55" t="s">
        <v>48</v>
      </c>
      <c r="AG1615" s="55">
        <v>8.8846300000000003E-5</v>
      </c>
      <c r="AH1615" s="57" t="s">
        <v>44</v>
      </c>
    </row>
    <row r="1616" spans="1:34" x14ac:dyDescent="0.25">
      <c r="A1616" s="54">
        <v>9387111</v>
      </c>
      <c r="B1616" s="55"/>
      <c r="C1616" s="55"/>
      <c r="D1616" s="55">
        <v>98309613</v>
      </c>
      <c r="E1616" s="55"/>
      <c r="F1616" s="55">
        <v>300</v>
      </c>
      <c r="G1616" s="55">
        <v>166468814</v>
      </c>
      <c r="H1616" s="55"/>
      <c r="I1616" s="55">
        <v>2275050012</v>
      </c>
      <c r="J1616" s="55">
        <v>2</v>
      </c>
      <c r="K1616" s="55" t="s">
        <v>34</v>
      </c>
      <c r="L1616" s="55" t="s">
        <v>108</v>
      </c>
      <c r="M1616" s="55">
        <v>34003</v>
      </c>
      <c r="N1616" s="55"/>
      <c r="O1616" s="55" t="s">
        <v>144</v>
      </c>
      <c r="P1616" s="55">
        <v>48811</v>
      </c>
      <c r="Q1616" s="55" t="s">
        <v>37</v>
      </c>
      <c r="R1616" s="55" t="s">
        <v>38</v>
      </c>
      <c r="S1616" s="55"/>
      <c r="T1616" s="55"/>
      <c r="U1616" s="55" t="s">
        <v>38</v>
      </c>
      <c r="V1616" s="55">
        <v>40.842799999999997</v>
      </c>
      <c r="W1616" s="55">
        <v>-74.066100000000006</v>
      </c>
      <c r="X1616" s="55" t="s">
        <v>39</v>
      </c>
      <c r="Y1616" s="55" t="s">
        <v>144</v>
      </c>
      <c r="Z1616" s="55" t="s">
        <v>34</v>
      </c>
      <c r="AA1616" s="55">
        <v>0</v>
      </c>
      <c r="AB1616" s="55" t="s">
        <v>41</v>
      </c>
      <c r="AC1616" s="55">
        <v>8</v>
      </c>
      <c r="AD1616" s="55"/>
      <c r="AE1616" s="55" t="s">
        <v>47</v>
      </c>
      <c r="AF1616" s="55" t="s">
        <v>48</v>
      </c>
      <c r="AG1616" s="55">
        <v>4.1553100000000002E-4</v>
      </c>
      <c r="AH1616" s="57" t="s">
        <v>44</v>
      </c>
    </row>
    <row r="1617" spans="1:34" x14ac:dyDescent="0.25">
      <c r="A1617" s="54">
        <v>9387111</v>
      </c>
      <c r="B1617" s="55"/>
      <c r="C1617" s="55"/>
      <c r="D1617" s="55">
        <v>98309613</v>
      </c>
      <c r="E1617" s="55"/>
      <c r="F1617" s="55">
        <v>300</v>
      </c>
      <c r="G1617" s="55">
        <v>166469114</v>
      </c>
      <c r="H1617" s="55"/>
      <c r="I1617" s="55">
        <v>2275050012</v>
      </c>
      <c r="J1617" s="55">
        <v>2</v>
      </c>
      <c r="K1617" s="55" t="s">
        <v>34</v>
      </c>
      <c r="L1617" s="55" t="s">
        <v>108</v>
      </c>
      <c r="M1617" s="55">
        <v>34003</v>
      </c>
      <c r="N1617" s="55"/>
      <c r="O1617" s="55" t="s">
        <v>144</v>
      </c>
      <c r="P1617" s="55">
        <v>48811</v>
      </c>
      <c r="Q1617" s="55" t="s">
        <v>37</v>
      </c>
      <c r="R1617" s="55" t="s">
        <v>38</v>
      </c>
      <c r="S1617" s="55"/>
      <c r="T1617" s="55"/>
      <c r="U1617" s="55" t="s">
        <v>38</v>
      </c>
      <c r="V1617" s="55">
        <v>40.842799999999997</v>
      </c>
      <c r="W1617" s="55">
        <v>-74.066100000000006</v>
      </c>
      <c r="X1617" s="55" t="s">
        <v>39</v>
      </c>
      <c r="Y1617" s="55" t="s">
        <v>144</v>
      </c>
      <c r="Z1617" s="55" t="s">
        <v>34</v>
      </c>
      <c r="AA1617" s="55">
        <v>0</v>
      </c>
      <c r="AB1617" s="55" t="s">
        <v>41</v>
      </c>
      <c r="AC1617" s="55">
        <v>8</v>
      </c>
      <c r="AD1617" s="55"/>
      <c r="AE1617" s="55" t="s">
        <v>47</v>
      </c>
      <c r="AF1617" s="55" t="s">
        <v>48</v>
      </c>
      <c r="AG1617" s="55">
        <v>5.3850100000000001E-5</v>
      </c>
      <c r="AH1617" s="57" t="s">
        <v>44</v>
      </c>
    </row>
    <row r="1618" spans="1:34" x14ac:dyDescent="0.25">
      <c r="A1618" s="54">
        <v>9387111</v>
      </c>
      <c r="B1618" s="55"/>
      <c r="C1618" s="55"/>
      <c r="D1618" s="55">
        <v>98309613</v>
      </c>
      <c r="E1618" s="55"/>
      <c r="F1618" s="55">
        <v>300</v>
      </c>
      <c r="G1618" s="55">
        <v>166469214</v>
      </c>
      <c r="H1618" s="55"/>
      <c r="I1618" s="55">
        <v>2275050012</v>
      </c>
      <c r="J1618" s="55">
        <v>2</v>
      </c>
      <c r="K1618" s="55" t="s">
        <v>34</v>
      </c>
      <c r="L1618" s="55" t="s">
        <v>108</v>
      </c>
      <c r="M1618" s="55">
        <v>34003</v>
      </c>
      <c r="N1618" s="55"/>
      <c r="O1618" s="55" t="s">
        <v>144</v>
      </c>
      <c r="P1618" s="55">
        <v>48811</v>
      </c>
      <c r="Q1618" s="55" t="s">
        <v>37</v>
      </c>
      <c r="R1618" s="55" t="s">
        <v>38</v>
      </c>
      <c r="S1618" s="55"/>
      <c r="T1618" s="55"/>
      <c r="U1618" s="55" t="s">
        <v>38</v>
      </c>
      <c r="V1618" s="55">
        <v>40.842799999999997</v>
      </c>
      <c r="W1618" s="55">
        <v>-74.066100000000006</v>
      </c>
      <c r="X1618" s="55" t="s">
        <v>39</v>
      </c>
      <c r="Y1618" s="55" t="s">
        <v>144</v>
      </c>
      <c r="Z1618" s="55" t="s">
        <v>34</v>
      </c>
      <c r="AA1618" s="55">
        <v>0</v>
      </c>
      <c r="AB1618" s="55" t="s">
        <v>41</v>
      </c>
      <c r="AC1618" s="55">
        <v>8</v>
      </c>
      <c r="AD1618" s="55"/>
      <c r="AE1618" s="55" t="s">
        <v>47</v>
      </c>
      <c r="AF1618" s="55" t="s">
        <v>48</v>
      </c>
      <c r="AG1618" s="55">
        <v>4.7323999999999999E-4</v>
      </c>
      <c r="AH1618" s="57" t="s">
        <v>44</v>
      </c>
    </row>
    <row r="1619" spans="1:34" x14ac:dyDescent="0.25">
      <c r="A1619" s="54">
        <v>9387111</v>
      </c>
      <c r="B1619" s="55"/>
      <c r="C1619" s="55"/>
      <c r="D1619" s="55">
        <v>62630813</v>
      </c>
      <c r="E1619" s="55"/>
      <c r="F1619" s="55">
        <v>300</v>
      </c>
      <c r="G1619" s="55">
        <v>145752014</v>
      </c>
      <c r="H1619" s="55"/>
      <c r="I1619" s="55">
        <v>2275060011</v>
      </c>
      <c r="J1619" s="55">
        <v>2</v>
      </c>
      <c r="K1619" s="55" t="s">
        <v>34</v>
      </c>
      <c r="L1619" s="55" t="s">
        <v>108</v>
      </c>
      <c r="M1619" s="55">
        <v>34003</v>
      </c>
      <c r="N1619" s="55"/>
      <c r="O1619" s="55" t="s">
        <v>144</v>
      </c>
      <c r="P1619" s="55">
        <v>48811</v>
      </c>
      <c r="Q1619" s="55" t="s">
        <v>37</v>
      </c>
      <c r="R1619" s="55" t="s">
        <v>38</v>
      </c>
      <c r="S1619" s="55"/>
      <c r="T1619" s="55"/>
      <c r="U1619" s="55" t="s">
        <v>38</v>
      </c>
      <c r="V1619" s="55">
        <v>40.842799999999997</v>
      </c>
      <c r="W1619" s="55">
        <v>-74.066100000000006</v>
      </c>
      <c r="X1619" s="55" t="s">
        <v>39</v>
      </c>
      <c r="Y1619" s="55" t="s">
        <v>144</v>
      </c>
      <c r="Z1619" s="55" t="s">
        <v>34</v>
      </c>
      <c r="AA1619" s="55">
        <v>0</v>
      </c>
      <c r="AB1619" s="55" t="s">
        <v>41</v>
      </c>
      <c r="AC1619" s="55">
        <v>8</v>
      </c>
      <c r="AD1619" s="55"/>
      <c r="AE1619" s="55" t="s">
        <v>47</v>
      </c>
      <c r="AF1619" s="55" t="s">
        <v>48</v>
      </c>
      <c r="AG1619" s="55">
        <v>3.8850100000000003E-4</v>
      </c>
      <c r="AH1619" s="57" t="s">
        <v>44</v>
      </c>
    </row>
    <row r="1620" spans="1:34" x14ac:dyDescent="0.25">
      <c r="A1620" s="54">
        <v>9387111</v>
      </c>
      <c r="B1620" s="55"/>
      <c r="C1620" s="55"/>
      <c r="D1620" s="55">
        <v>98309613</v>
      </c>
      <c r="E1620" s="55"/>
      <c r="F1620" s="55">
        <v>300</v>
      </c>
      <c r="G1620" s="55">
        <v>166469314</v>
      </c>
      <c r="H1620" s="55"/>
      <c r="I1620" s="55">
        <v>2275050012</v>
      </c>
      <c r="J1620" s="55">
        <v>2</v>
      </c>
      <c r="K1620" s="55" t="s">
        <v>34</v>
      </c>
      <c r="L1620" s="55" t="s">
        <v>108</v>
      </c>
      <c r="M1620" s="55">
        <v>34003</v>
      </c>
      <c r="N1620" s="55"/>
      <c r="O1620" s="55" t="s">
        <v>144</v>
      </c>
      <c r="P1620" s="55">
        <v>48811</v>
      </c>
      <c r="Q1620" s="55" t="s">
        <v>37</v>
      </c>
      <c r="R1620" s="55" t="s">
        <v>38</v>
      </c>
      <c r="S1620" s="55"/>
      <c r="T1620" s="55"/>
      <c r="U1620" s="55" t="s">
        <v>38</v>
      </c>
      <c r="V1620" s="55">
        <v>40.842799999999997</v>
      </c>
      <c r="W1620" s="55">
        <v>-74.066100000000006</v>
      </c>
      <c r="X1620" s="55" t="s">
        <v>39</v>
      </c>
      <c r="Y1620" s="55" t="s">
        <v>144</v>
      </c>
      <c r="Z1620" s="55" t="s">
        <v>34</v>
      </c>
      <c r="AA1620" s="55">
        <v>0</v>
      </c>
      <c r="AB1620" s="55" t="s">
        <v>41</v>
      </c>
      <c r="AC1620" s="55">
        <v>8</v>
      </c>
      <c r="AD1620" s="55"/>
      <c r="AE1620" s="55" t="s">
        <v>47</v>
      </c>
      <c r="AF1620" s="55" t="s">
        <v>48</v>
      </c>
      <c r="AG1620" s="55">
        <v>1.89919E-3</v>
      </c>
      <c r="AH1620" s="57" t="s">
        <v>44</v>
      </c>
    </row>
    <row r="1621" spans="1:34" x14ac:dyDescent="0.25">
      <c r="A1621" s="54">
        <v>9387111</v>
      </c>
      <c r="B1621" s="55"/>
      <c r="C1621" s="55"/>
      <c r="D1621" s="55">
        <v>62630813</v>
      </c>
      <c r="E1621" s="55"/>
      <c r="F1621" s="55">
        <v>300</v>
      </c>
      <c r="G1621" s="55">
        <v>137935114</v>
      </c>
      <c r="H1621" s="55"/>
      <c r="I1621" s="55">
        <v>2275060011</v>
      </c>
      <c r="J1621" s="55">
        <v>2</v>
      </c>
      <c r="K1621" s="55" t="s">
        <v>34</v>
      </c>
      <c r="L1621" s="55" t="s">
        <v>108</v>
      </c>
      <c r="M1621" s="55">
        <v>34003</v>
      </c>
      <c r="N1621" s="55"/>
      <c r="O1621" s="55" t="s">
        <v>144</v>
      </c>
      <c r="P1621" s="55">
        <v>48811</v>
      </c>
      <c r="Q1621" s="55" t="s">
        <v>37</v>
      </c>
      <c r="R1621" s="55" t="s">
        <v>38</v>
      </c>
      <c r="S1621" s="55"/>
      <c r="T1621" s="55"/>
      <c r="U1621" s="55" t="s">
        <v>38</v>
      </c>
      <c r="V1621" s="55">
        <v>40.842799999999997</v>
      </c>
      <c r="W1621" s="55">
        <v>-74.066100000000006</v>
      </c>
      <c r="X1621" s="55" t="s">
        <v>39</v>
      </c>
      <c r="Y1621" s="55" t="s">
        <v>144</v>
      </c>
      <c r="Z1621" s="55" t="s">
        <v>34</v>
      </c>
      <c r="AA1621" s="55">
        <v>0</v>
      </c>
      <c r="AB1621" s="55" t="s">
        <v>41</v>
      </c>
      <c r="AC1621" s="55">
        <v>8</v>
      </c>
      <c r="AD1621" s="55"/>
      <c r="AE1621" s="55" t="s">
        <v>47</v>
      </c>
      <c r="AF1621" s="55" t="s">
        <v>48</v>
      </c>
      <c r="AG1621" s="55">
        <v>1.5159</v>
      </c>
      <c r="AH1621" s="57" t="s">
        <v>44</v>
      </c>
    </row>
    <row r="1622" spans="1:34" x14ac:dyDescent="0.25">
      <c r="A1622" s="54">
        <v>9387111</v>
      </c>
      <c r="B1622" s="55"/>
      <c r="C1622" s="55"/>
      <c r="D1622" s="55">
        <v>98309613</v>
      </c>
      <c r="E1622" s="55"/>
      <c r="F1622" s="55">
        <v>300</v>
      </c>
      <c r="G1622" s="55">
        <v>145753514</v>
      </c>
      <c r="H1622" s="55"/>
      <c r="I1622" s="55">
        <v>2275050012</v>
      </c>
      <c r="J1622" s="55">
        <v>2</v>
      </c>
      <c r="K1622" s="55" t="s">
        <v>34</v>
      </c>
      <c r="L1622" s="55" t="s">
        <v>108</v>
      </c>
      <c r="M1622" s="55">
        <v>34003</v>
      </c>
      <c r="N1622" s="55"/>
      <c r="O1622" s="55" t="s">
        <v>144</v>
      </c>
      <c r="P1622" s="55">
        <v>48811</v>
      </c>
      <c r="Q1622" s="55" t="s">
        <v>37</v>
      </c>
      <c r="R1622" s="55" t="s">
        <v>38</v>
      </c>
      <c r="S1622" s="55"/>
      <c r="T1622" s="55"/>
      <c r="U1622" s="55" t="s">
        <v>38</v>
      </c>
      <c r="V1622" s="55">
        <v>40.842799999999997</v>
      </c>
      <c r="W1622" s="55">
        <v>-74.066100000000006</v>
      </c>
      <c r="X1622" s="55" t="s">
        <v>39</v>
      </c>
      <c r="Y1622" s="55" t="s">
        <v>144</v>
      </c>
      <c r="Z1622" s="55" t="s">
        <v>34</v>
      </c>
      <c r="AA1622" s="55">
        <v>0</v>
      </c>
      <c r="AB1622" s="55" t="s">
        <v>41</v>
      </c>
      <c r="AC1622" s="55">
        <v>8</v>
      </c>
      <c r="AD1622" s="55"/>
      <c r="AE1622" s="55" t="s">
        <v>47</v>
      </c>
      <c r="AF1622" s="55" t="s">
        <v>48</v>
      </c>
      <c r="AG1622" s="55">
        <v>5.1382399999999996E-4</v>
      </c>
      <c r="AH1622" s="57" t="s">
        <v>44</v>
      </c>
    </row>
    <row r="1623" spans="1:34" x14ac:dyDescent="0.25">
      <c r="A1623" s="54">
        <v>9387111</v>
      </c>
      <c r="B1623" s="55"/>
      <c r="C1623" s="55"/>
      <c r="D1623" s="55">
        <v>98309613</v>
      </c>
      <c r="E1623" s="55"/>
      <c r="F1623" s="55">
        <v>300</v>
      </c>
      <c r="G1623" s="55">
        <v>145753114</v>
      </c>
      <c r="H1623" s="55"/>
      <c r="I1623" s="55">
        <v>2275050012</v>
      </c>
      <c r="J1623" s="55">
        <v>2</v>
      </c>
      <c r="K1623" s="55" t="s">
        <v>34</v>
      </c>
      <c r="L1623" s="55" t="s">
        <v>108</v>
      </c>
      <c r="M1623" s="55">
        <v>34003</v>
      </c>
      <c r="N1623" s="55"/>
      <c r="O1623" s="55" t="s">
        <v>144</v>
      </c>
      <c r="P1623" s="55">
        <v>48811</v>
      </c>
      <c r="Q1623" s="55" t="s">
        <v>37</v>
      </c>
      <c r="R1623" s="55" t="s">
        <v>38</v>
      </c>
      <c r="S1623" s="55"/>
      <c r="T1623" s="55"/>
      <c r="U1623" s="55" t="s">
        <v>38</v>
      </c>
      <c r="V1623" s="55">
        <v>40.842799999999997</v>
      </c>
      <c r="W1623" s="55">
        <v>-74.066100000000006</v>
      </c>
      <c r="X1623" s="55" t="s">
        <v>39</v>
      </c>
      <c r="Y1623" s="55" t="s">
        <v>144</v>
      </c>
      <c r="Z1623" s="55" t="s">
        <v>34</v>
      </c>
      <c r="AA1623" s="55">
        <v>0</v>
      </c>
      <c r="AB1623" s="55" t="s">
        <v>41</v>
      </c>
      <c r="AC1623" s="55">
        <v>8</v>
      </c>
      <c r="AD1623" s="55"/>
      <c r="AE1623" s="55" t="s">
        <v>47</v>
      </c>
      <c r="AF1623" s="55" t="s">
        <v>48</v>
      </c>
      <c r="AG1623" s="55">
        <v>1.3345500000000001E-3</v>
      </c>
      <c r="AH1623" s="57" t="s">
        <v>44</v>
      </c>
    </row>
    <row r="1624" spans="1:34" x14ac:dyDescent="0.25">
      <c r="A1624" s="54">
        <v>9387111</v>
      </c>
      <c r="B1624" s="55"/>
      <c r="C1624" s="55"/>
      <c r="D1624" s="55">
        <v>62630613</v>
      </c>
      <c r="E1624" s="55"/>
      <c r="F1624" s="55">
        <v>300</v>
      </c>
      <c r="G1624" s="55">
        <v>145749614</v>
      </c>
      <c r="H1624" s="55"/>
      <c r="I1624" s="55">
        <v>2275070000</v>
      </c>
      <c r="J1624" s="55">
        <v>2</v>
      </c>
      <c r="K1624" s="55" t="s">
        <v>34</v>
      </c>
      <c r="L1624" s="55" t="s">
        <v>108</v>
      </c>
      <c r="M1624" s="55">
        <v>34003</v>
      </c>
      <c r="N1624" s="55"/>
      <c r="O1624" s="55" t="s">
        <v>144</v>
      </c>
      <c r="P1624" s="55">
        <v>48811</v>
      </c>
      <c r="Q1624" s="55" t="s">
        <v>37</v>
      </c>
      <c r="R1624" s="55" t="s">
        <v>38</v>
      </c>
      <c r="S1624" s="55"/>
      <c r="T1624" s="55"/>
      <c r="U1624" s="55" t="s">
        <v>38</v>
      </c>
      <c r="V1624" s="55">
        <v>40.842799999999997</v>
      </c>
      <c r="W1624" s="55">
        <v>-74.066100000000006</v>
      </c>
      <c r="X1624" s="55" t="s">
        <v>39</v>
      </c>
      <c r="Y1624" s="55" t="s">
        <v>144</v>
      </c>
      <c r="Z1624" s="55" t="s">
        <v>34</v>
      </c>
      <c r="AA1624" s="55">
        <v>0</v>
      </c>
      <c r="AB1624" s="55" t="s">
        <v>41</v>
      </c>
      <c r="AC1624" s="55">
        <v>8</v>
      </c>
      <c r="AD1624" s="55"/>
      <c r="AE1624" s="55" t="s">
        <v>47</v>
      </c>
      <c r="AF1624" s="55" t="s">
        <v>48</v>
      </c>
      <c r="AG1624" s="55">
        <v>1.1846200000000001E-4</v>
      </c>
      <c r="AH1624" s="57" t="s">
        <v>44</v>
      </c>
    </row>
    <row r="1625" spans="1:34" x14ac:dyDescent="0.25">
      <c r="A1625" s="54">
        <v>9387111</v>
      </c>
      <c r="B1625" s="55"/>
      <c r="C1625" s="55"/>
      <c r="D1625" s="55">
        <v>98309613</v>
      </c>
      <c r="E1625" s="55"/>
      <c r="F1625" s="55">
        <v>300</v>
      </c>
      <c r="G1625" s="55">
        <v>145753414</v>
      </c>
      <c r="H1625" s="55"/>
      <c r="I1625" s="55">
        <v>2275050012</v>
      </c>
      <c r="J1625" s="55">
        <v>2</v>
      </c>
      <c r="K1625" s="55" t="s">
        <v>34</v>
      </c>
      <c r="L1625" s="55" t="s">
        <v>108</v>
      </c>
      <c r="M1625" s="55">
        <v>34003</v>
      </c>
      <c r="N1625" s="55"/>
      <c r="O1625" s="55" t="s">
        <v>144</v>
      </c>
      <c r="P1625" s="55">
        <v>48811</v>
      </c>
      <c r="Q1625" s="55" t="s">
        <v>37</v>
      </c>
      <c r="R1625" s="55" t="s">
        <v>38</v>
      </c>
      <c r="S1625" s="55"/>
      <c r="T1625" s="55"/>
      <c r="U1625" s="55" t="s">
        <v>38</v>
      </c>
      <c r="V1625" s="55">
        <v>40.842799999999997</v>
      </c>
      <c r="W1625" s="55">
        <v>-74.066100000000006</v>
      </c>
      <c r="X1625" s="55" t="s">
        <v>39</v>
      </c>
      <c r="Y1625" s="55" t="s">
        <v>144</v>
      </c>
      <c r="Z1625" s="55" t="s">
        <v>34</v>
      </c>
      <c r="AA1625" s="55">
        <v>0</v>
      </c>
      <c r="AB1625" s="55" t="s">
        <v>41</v>
      </c>
      <c r="AC1625" s="55">
        <v>8</v>
      </c>
      <c r="AD1625" s="55"/>
      <c r="AE1625" s="55" t="s">
        <v>47</v>
      </c>
      <c r="AF1625" s="55" t="s">
        <v>48</v>
      </c>
      <c r="AG1625" s="55">
        <v>9.8303400000000003E-4</v>
      </c>
      <c r="AH1625" s="57" t="s">
        <v>44</v>
      </c>
    </row>
    <row r="1626" spans="1:34" x14ac:dyDescent="0.25">
      <c r="A1626" s="54">
        <v>9387111</v>
      </c>
      <c r="B1626" s="55"/>
      <c r="C1626" s="55"/>
      <c r="D1626" s="55">
        <v>63243913</v>
      </c>
      <c r="E1626" s="55"/>
      <c r="F1626" s="55">
        <v>300</v>
      </c>
      <c r="G1626" s="55">
        <v>86967914</v>
      </c>
      <c r="H1626" s="55"/>
      <c r="I1626" s="55">
        <v>2275001000</v>
      </c>
      <c r="J1626" s="55">
        <v>2</v>
      </c>
      <c r="K1626" s="55" t="s">
        <v>34</v>
      </c>
      <c r="L1626" s="55" t="s">
        <v>108</v>
      </c>
      <c r="M1626" s="55">
        <v>34003</v>
      </c>
      <c r="N1626" s="55"/>
      <c r="O1626" s="55" t="s">
        <v>144</v>
      </c>
      <c r="P1626" s="55">
        <v>48811</v>
      </c>
      <c r="Q1626" s="55" t="s">
        <v>37</v>
      </c>
      <c r="R1626" s="55" t="s">
        <v>38</v>
      </c>
      <c r="S1626" s="55"/>
      <c r="T1626" s="55"/>
      <c r="U1626" s="55" t="s">
        <v>38</v>
      </c>
      <c r="V1626" s="55">
        <v>40.842799999999997</v>
      </c>
      <c r="W1626" s="55">
        <v>-74.066100000000006</v>
      </c>
      <c r="X1626" s="55" t="s">
        <v>39</v>
      </c>
      <c r="Y1626" s="55" t="s">
        <v>144</v>
      </c>
      <c r="Z1626" s="55" t="s">
        <v>34</v>
      </c>
      <c r="AA1626" s="55">
        <v>0</v>
      </c>
      <c r="AB1626" s="55" t="s">
        <v>41</v>
      </c>
      <c r="AC1626" s="55">
        <v>8</v>
      </c>
      <c r="AD1626" s="55"/>
      <c r="AE1626" s="55" t="s">
        <v>47</v>
      </c>
      <c r="AF1626" s="55" t="s">
        <v>48</v>
      </c>
      <c r="AG1626" s="55">
        <v>0.18626999999999999</v>
      </c>
      <c r="AH1626" s="57" t="s">
        <v>44</v>
      </c>
    </row>
    <row r="1627" spans="1:34" x14ac:dyDescent="0.25">
      <c r="A1627" s="54">
        <v>9387111</v>
      </c>
      <c r="B1627" s="55"/>
      <c r="C1627" s="55"/>
      <c r="D1627" s="55">
        <v>98309613</v>
      </c>
      <c r="E1627" s="55"/>
      <c r="F1627" s="55">
        <v>300</v>
      </c>
      <c r="G1627" s="55">
        <v>145753014</v>
      </c>
      <c r="H1627" s="55"/>
      <c r="I1627" s="55">
        <v>2275050012</v>
      </c>
      <c r="J1627" s="55">
        <v>2</v>
      </c>
      <c r="K1627" s="55" t="s">
        <v>34</v>
      </c>
      <c r="L1627" s="55" t="s">
        <v>108</v>
      </c>
      <c r="M1627" s="55">
        <v>34003</v>
      </c>
      <c r="N1627" s="55"/>
      <c r="O1627" s="55" t="s">
        <v>144</v>
      </c>
      <c r="P1627" s="55">
        <v>48811</v>
      </c>
      <c r="Q1627" s="55" t="s">
        <v>37</v>
      </c>
      <c r="R1627" s="55" t="s">
        <v>38</v>
      </c>
      <c r="S1627" s="55"/>
      <c r="T1627" s="55"/>
      <c r="U1627" s="55" t="s">
        <v>38</v>
      </c>
      <c r="V1627" s="55">
        <v>40.842799999999997</v>
      </c>
      <c r="W1627" s="55">
        <v>-74.066100000000006</v>
      </c>
      <c r="X1627" s="55" t="s">
        <v>39</v>
      </c>
      <c r="Y1627" s="55" t="s">
        <v>144</v>
      </c>
      <c r="Z1627" s="55" t="s">
        <v>34</v>
      </c>
      <c r="AA1627" s="55">
        <v>0</v>
      </c>
      <c r="AB1627" s="55" t="s">
        <v>41</v>
      </c>
      <c r="AC1627" s="55">
        <v>8</v>
      </c>
      <c r="AD1627" s="55"/>
      <c r="AE1627" s="55" t="s">
        <v>47</v>
      </c>
      <c r="AF1627" s="55" t="s">
        <v>48</v>
      </c>
      <c r="AG1627" s="55">
        <v>3.5678700000000001E-4</v>
      </c>
      <c r="AH1627" s="57" t="s">
        <v>44</v>
      </c>
    </row>
    <row r="1628" spans="1:34" x14ac:dyDescent="0.25">
      <c r="A1628" s="54">
        <v>9387111</v>
      </c>
      <c r="B1628" s="55"/>
      <c r="C1628" s="55"/>
      <c r="D1628" s="55">
        <v>62630813</v>
      </c>
      <c r="E1628" s="55"/>
      <c r="F1628" s="55">
        <v>300</v>
      </c>
      <c r="G1628" s="55">
        <v>84360714</v>
      </c>
      <c r="H1628" s="55"/>
      <c r="I1628" s="55">
        <v>2275060012</v>
      </c>
      <c r="J1628" s="55">
        <v>2</v>
      </c>
      <c r="K1628" s="55" t="s">
        <v>34</v>
      </c>
      <c r="L1628" s="55" t="s">
        <v>108</v>
      </c>
      <c r="M1628" s="55">
        <v>34003</v>
      </c>
      <c r="N1628" s="55"/>
      <c r="O1628" s="55" t="s">
        <v>144</v>
      </c>
      <c r="P1628" s="55">
        <v>48811</v>
      </c>
      <c r="Q1628" s="55" t="s">
        <v>37</v>
      </c>
      <c r="R1628" s="55" t="s">
        <v>38</v>
      </c>
      <c r="S1628" s="55"/>
      <c r="T1628" s="55"/>
      <c r="U1628" s="55" t="s">
        <v>38</v>
      </c>
      <c r="V1628" s="55">
        <v>40.842799999999997</v>
      </c>
      <c r="W1628" s="55">
        <v>-74.066100000000006</v>
      </c>
      <c r="X1628" s="55" t="s">
        <v>39</v>
      </c>
      <c r="Y1628" s="55" t="s">
        <v>144</v>
      </c>
      <c r="Z1628" s="55" t="s">
        <v>34</v>
      </c>
      <c r="AA1628" s="55">
        <v>0</v>
      </c>
      <c r="AB1628" s="55" t="s">
        <v>41</v>
      </c>
      <c r="AC1628" s="55">
        <v>8</v>
      </c>
      <c r="AD1628" s="55"/>
      <c r="AE1628" s="55" t="s">
        <v>47</v>
      </c>
      <c r="AF1628" s="55" t="s">
        <v>48</v>
      </c>
      <c r="AG1628" s="55">
        <v>5.6886100000000004E-4</v>
      </c>
      <c r="AH1628" s="57" t="s">
        <v>44</v>
      </c>
    </row>
    <row r="1629" spans="1:34" x14ac:dyDescent="0.25">
      <c r="A1629" s="54">
        <v>9387111</v>
      </c>
      <c r="B1629" s="55"/>
      <c r="C1629" s="55"/>
      <c r="D1629" s="55">
        <v>98309613</v>
      </c>
      <c r="E1629" s="55"/>
      <c r="F1629" s="55">
        <v>300</v>
      </c>
      <c r="G1629" s="55">
        <v>137935414</v>
      </c>
      <c r="H1629" s="55"/>
      <c r="I1629" s="55">
        <v>2275050011</v>
      </c>
      <c r="J1629" s="55">
        <v>2</v>
      </c>
      <c r="K1629" s="55" t="s">
        <v>34</v>
      </c>
      <c r="L1629" s="55" t="s">
        <v>108</v>
      </c>
      <c r="M1629" s="55">
        <v>34003</v>
      </c>
      <c r="N1629" s="55"/>
      <c r="O1629" s="55" t="s">
        <v>144</v>
      </c>
      <c r="P1629" s="55">
        <v>48811</v>
      </c>
      <c r="Q1629" s="55" t="s">
        <v>37</v>
      </c>
      <c r="R1629" s="55" t="s">
        <v>38</v>
      </c>
      <c r="S1629" s="55"/>
      <c r="T1629" s="55"/>
      <c r="U1629" s="55" t="s">
        <v>38</v>
      </c>
      <c r="V1629" s="55">
        <v>40.842799999999997</v>
      </c>
      <c r="W1629" s="55">
        <v>-74.066100000000006</v>
      </c>
      <c r="X1629" s="55" t="s">
        <v>39</v>
      </c>
      <c r="Y1629" s="55" t="s">
        <v>144</v>
      </c>
      <c r="Z1629" s="55" t="s">
        <v>34</v>
      </c>
      <c r="AA1629" s="55">
        <v>0</v>
      </c>
      <c r="AB1629" s="55" t="s">
        <v>41</v>
      </c>
      <c r="AC1629" s="55">
        <v>8</v>
      </c>
      <c r="AD1629" s="55"/>
      <c r="AE1629" s="55" t="s">
        <v>47</v>
      </c>
      <c r="AF1629" s="55" t="s">
        <v>48</v>
      </c>
      <c r="AG1629" s="55">
        <v>2.9327399999999999</v>
      </c>
      <c r="AH1629" s="57" t="s">
        <v>44</v>
      </c>
    </row>
    <row r="1630" spans="1:34" x14ac:dyDescent="0.25">
      <c r="A1630" s="54">
        <v>9387111</v>
      </c>
      <c r="B1630" s="55"/>
      <c r="C1630" s="55"/>
      <c r="D1630" s="55">
        <v>62630613</v>
      </c>
      <c r="E1630" s="55"/>
      <c r="F1630" s="55">
        <v>300</v>
      </c>
      <c r="G1630" s="55">
        <v>84358814</v>
      </c>
      <c r="H1630" s="55"/>
      <c r="I1630" s="55">
        <v>2275070000</v>
      </c>
      <c r="J1630" s="55">
        <v>2</v>
      </c>
      <c r="K1630" s="55" t="s">
        <v>34</v>
      </c>
      <c r="L1630" s="55" t="s">
        <v>108</v>
      </c>
      <c r="M1630" s="55">
        <v>34003</v>
      </c>
      <c r="N1630" s="55"/>
      <c r="O1630" s="55" t="s">
        <v>144</v>
      </c>
      <c r="P1630" s="55">
        <v>48811</v>
      </c>
      <c r="Q1630" s="55" t="s">
        <v>37</v>
      </c>
      <c r="R1630" s="55" t="s">
        <v>38</v>
      </c>
      <c r="S1630" s="55"/>
      <c r="T1630" s="55"/>
      <c r="U1630" s="55" t="s">
        <v>38</v>
      </c>
      <c r="V1630" s="55">
        <v>40.842799999999997</v>
      </c>
      <c r="W1630" s="55">
        <v>-74.066100000000006</v>
      </c>
      <c r="X1630" s="55" t="s">
        <v>39</v>
      </c>
      <c r="Y1630" s="55" t="s">
        <v>144</v>
      </c>
      <c r="Z1630" s="55" t="s">
        <v>34</v>
      </c>
      <c r="AA1630" s="55">
        <v>0</v>
      </c>
      <c r="AB1630" s="55" t="s">
        <v>41</v>
      </c>
      <c r="AC1630" s="55">
        <v>8</v>
      </c>
      <c r="AD1630" s="55"/>
      <c r="AE1630" s="55" t="s">
        <v>47</v>
      </c>
      <c r="AF1630" s="55" t="s">
        <v>48</v>
      </c>
      <c r="AG1630" s="55">
        <v>2.0730799999999999E-4</v>
      </c>
      <c r="AH1630" s="57" t="s">
        <v>44</v>
      </c>
    </row>
    <row r="1631" spans="1:34" x14ac:dyDescent="0.25">
      <c r="A1631" s="54">
        <v>9387111</v>
      </c>
      <c r="B1631" s="55"/>
      <c r="C1631" s="55"/>
      <c r="D1631" s="55">
        <v>62630613</v>
      </c>
      <c r="E1631" s="55"/>
      <c r="F1631" s="55">
        <v>300</v>
      </c>
      <c r="G1631" s="55">
        <v>145750714</v>
      </c>
      <c r="H1631" s="55"/>
      <c r="I1631" s="55">
        <v>2275070000</v>
      </c>
      <c r="J1631" s="55">
        <v>2</v>
      </c>
      <c r="K1631" s="55" t="s">
        <v>34</v>
      </c>
      <c r="L1631" s="55" t="s">
        <v>108</v>
      </c>
      <c r="M1631" s="55">
        <v>34003</v>
      </c>
      <c r="N1631" s="55"/>
      <c r="O1631" s="55" t="s">
        <v>144</v>
      </c>
      <c r="P1631" s="55">
        <v>48811</v>
      </c>
      <c r="Q1631" s="55" t="s">
        <v>37</v>
      </c>
      <c r="R1631" s="55" t="s">
        <v>38</v>
      </c>
      <c r="S1631" s="55"/>
      <c r="T1631" s="55"/>
      <c r="U1631" s="55" t="s">
        <v>38</v>
      </c>
      <c r="V1631" s="55">
        <v>40.842799999999997</v>
      </c>
      <c r="W1631" s="55">
        <v>-74.066100000000006</v>
      </c>
      <c r="X1631" s="55" t="s">
        <v>39</v>
      </c>
      <c r="Y1631" s="55" t="s">
        <v>144</v>
      </c>
      <c r="Z1631" s="55" t="s">
        <v>34</v>
      </c>
      <c r="AA1631" s="55">
        <v>0</v>
      </c>
      <c r="AB1631" s="55" t="s">
        <v>41</v>
      </c>
      <c r="AC1631" s="55">
        <v>8</v>
      </c>
      <c r="AD1631" s="55"/>
      <c r="AE1631" s="55" t="s">
        <v>47</v>
      </c>
      <c r="AF1631" s="55" t="s">
        <v>48</v>
      </c>
      <c r="AG1631" s="55">
        <v>6.8115500000000002E-4</v>
      </c>
      <c r="AH1631" s="57" t="s">
        <v>44</v>
      </c>
    </row>
    <row r="1632" spans="1:34" x14ac:dyDescent="0.25">
      <c r="A1632" s="54">
        <v>9387111</v>
      </c>
      <c r="B1632" s="55"/>
      <c r="C1632" s="55"/>
      <c r="D1632" s="55">
        <v>62630813</v>
      </c>
      <c r="E1632" s="55"/>
      <c r="F1632" s="55">
        <v>300</v>
      </c>
      <c r="G1632" s="55">
        <v>84360814</v>
      </c>
      <c r="H1632" s="55"/>
      <c r="I1632" s="55">
        <v>2275060012</v>
      </c>
      <c r="J1632" s="55">
        <v>2</v>
      </c>
      <c r="K1632" s="55" t="s">
        <v>34</v>
      </c>
      <c r="L1632" s="55" t="s">
        <v>108</v>
      </c>
      <c r="M1632" s="55">
        <v>34003</v>
      </c>
      <c r="N1632" s="55"/>
      <c r="O1632" s="55" t="s">
        <v>144</v>
      </c>
      <c r="P1632" s="55">
        <v>48811</v>
      </c>
      <c r="Q1632" s="55" t="s">
        <v>37</v>
      </c>
      <c r="R1632" s="55" t="s">
        <v>38</v>
      </c>
      <c r="S1632" s="55"/>
      <c r="T1632" s="55"/>
      <c r="U1632" s="55" t="s">
        <v>38</v>
      </c>
      <c r="V1632" s="55">
        <v>40.842799999999997</v>
      </c>
      <c r="W1632" s="55">
        <v>-74.066100000000006</v>
      </c>
      <c r="X1632" s="55" t="s">
        <v>39</v>
      </c>
      <c r="Y1632" s="55" t="s">
        <v>144</v>
      </c>
      <c r="Z1632" s="55" t="s">
        <v>34</v>
      </c>
      <c r="AA1632" s="55">
        <v>0</v>
      </c>
      <c r="AB1632" s="55" t="s">
        <v>41</v>
      </c>
      <c r="AC1632" s="55">
        <v>8</v>
      </c>
      <c r="AD1632" s="55"/>
      <c r="AE1632" s="55" t="s">
        <v>47</v>
      </c>
      <c r="AF1632" s="55" t="s">
        <v>48</v>
      </c>
      <c r="AG1632" s="55">
        <v>7.8191800000000004E-4</v>
      </c>
      <c r="AH1632" s="57" t="s">
        <v>44</v>
      </c>
    </row>
    <row r="1633" spans="1:34" x14ac:dyDescent="0.25">
      <c r="A1633" s="54">
        <v>9387111</v>
      </c>
      <c r="B1633" s="55"/>
      <c r="C1633" s="55"/>
      <c r="D1633" s="55">
        <v>62630813</v>
      </c>
      <c r="E1633" s="55"/>
      <c r="F1633" s="55">
        <v>300</v>
      </c>
      <c r="G1633" s="55">
        <v>84361314</v>
      </c>
      <c r="H1633" s="55"/>
      <c r="I1633" s="55">
        <v>2275060012</v>
      </c>
      <c r="J1633" s="55">
        <v>2</v>
      </c>
      <c r="K1633" s="55" t="s">
        <v>34</v>
      </c>
      <c r="L1633" s="55" t="s">
        <v>108</v>
      </c>
      <c r="M1633" s="55">
        <v>34003</v>
      </c>
      <c r="N1633" s="55"/>
      <c r="O1633" s="55" t="s">
        <v>144</v>
      </c>
      <c r="P1633" s="55">
        <v>48811</v>
      </c>
      <c r="Q1633" s="55" t="s">
        <v>37</v>
      </c>
      <c r="R1633" s="55" t="s">
        <v>38</v>
      </c>
      <c r="S1633" s="55"/>
      <c r="T1633" s="55"/>
      <c r="U1633" s="55" t="s">
        <v>38</v>
      </c>
      <c r="V1633" s="55">
        <v>40.842799999999997</v>
      </c>
      <c r="W1633" s="55">
        <v>-74.066100000000006</v>
      </c>
      <c r="X1633" s="55" t="s">
        <v>39</v>
      </c>
      <c r="Y1633" s="55" t="s">
        <v>144</v>
      </c>
      <c r="Z1633" s="55" t="s">
        <v>34</v>
      </c>
      <c r="AA1633" s="55">
        <v>0</v>
      </c>
      <c r="AB1633" s="55" t="s">
        <v>41</v>
      </c>
      <c r="AC1633" s="55">
        <v>8</v>
      </c>
      <c r="AD1633" s="55"/>
      <c r="AE1633" s="55" t="s">
        <v>47</v>
      </c>
      <c r="AF1633" s="55" t="s">
        <v>48</v>
      </c>
      <c r="AG1633" s="55">
        <v>1.2600199999999999E-3</v>
      </c>
      <c r="AH1633" s="57" t="s">
        <v>44</v>
      </c>
    </row>
    <row r="1634" spans="1:34" x14ac:dyDescent="0.25">
      <c r="A1634" s="54">
        <v>9387111</v>
      </c>
      <c r="B1634" s="55"/>
      <c r="C1634" s="55"/>
      <c r="D1634" s="55">
        <v>62630613</v>
      </c>
      <c r="E1634" s="55"/>
      <c r="F1634" s="55">
        <v>300</v>
      </c>
      <c r="G1634" s="55">
        <v>145750514</v>
      </c>
      <c r="H1634" s="55"/>
      <c r="I1634" s="55">
        <v>2275070000</v>
      </c>
      <c r="J1634" s="55">
        <v>2</v>
      </c>
      <c r="K1634" s="55" t="s">
        <v>34</v>
      </c>
      <c r="L1634" s="55" t="s">
        <v>108</v>
      </c>
      <c r="M1634" s="55">
        <v>34003</v>
      </c>
      <c r="N1634" s="55"/>
      <c r="O1634" s="55" t="s">
        <v>144</v>
      </c>
      <c r="P1634" s="55">
        <v>48811</v>
      </c>
      <c r="Q1634" s="55" t="s">
        <v>37</v>
      </c>
      <c r="R1634" s="55" t="s">
        <v>38</v>
      </c>
      <c r="S1634" s="55"/>
      <c r="T1634" s="55"/>
      <c r="U1634" s="55" t="s">
        <v>38</v>
      </c>
      <c r="V1634" s="55">
        <v>40.842799999999997</v>
      </c>
      <c r="W1634" s="55">
        <v>-74.066100000000006</v>
      </c>
      <c r="X1634" s="55" t="s">
        <v>39</v>
      </c>
      <c r="Y1634" s="55" t="s">
        <v>144</v>
      </c>
      <c r="Z1634" s="55" t="s">
        <v>34</v>
      </c>
      <c r="AA1634" s="55">
        <v>0</v>
      </c>
      <c r="AB1634" s="55" t="s">
        <v>41</v>
      </c>
      <c r="AC1634" s="55">
        <v>8</v>
      </c>
      <c r="AD1634" s="55"/>
      <c r="AE1634" s="55" t="s">
        <v>47</v>
      </c>
      <c r="AF1634" s="55" t="s">
        <v>48</v>
      </c>
      <c r="AG1634" s="55">
        <v>4.4423100000000001E-4</v>
      </c>
      <c r="AH1634" s="57" t="s">
        <v>44</v>
      </c>
    </row>
    <row r="1635" spans="1:34" x14ac:dyDescent="0.25">
      <c r="A1635" s="54">
        <v>9387111</v>
      </c>
      <c r="B1635" s="55"/>
      <c r="C1635" s="55"/>
      <c r="D1635" s="55">
        <v>62630613</v>
      </c>
      <c r="E1635" s="55"/>
      <c r="F1635" s="55">
        <v>300</v>
      </c>
      <c r="G1635" s="55">
        <v>84358714</v>
      </c>
      <c r="H1635" s="55"/>
      <c r="I1635" s="55">
        <v>2275070000</v>
      </c>
      <c r="J1635" s="55">
        <v>2</v>
      </c>
      <c r="K1635" s="55" t="s">
        <v>34</v>
      </c>
      <c r="L1635" s="55" t="s">
        <v>108</v>
      </c>
      <c r="M1635" s="55">
        <v>34003</v>
      </c>
      <c r="N1635" s="55"/>
      <c r="O1635" s="55" t="s">
        <v>144</v>
      </c>
      <c r="P1635" s="55">
        <v>48811</v>
      </c>
      <c r="Q1635" s="55" t="s">
        <v>37</v>
      </c>
      <c r="R1635" s="55" t="s">
        <v>38</v>
      </c>
      <c r="S1635" s="55"/>
      <c r="T1635" s="55"/>
      <c r="U1635" s="55" t="s">
        <v>38</v>
      </c>
      <c r="V1635" s="55">
        <v>40.842799999999997</v>
      </c>
      <c r="W1635" s="55">
        <v>-74.066100000000006</v>
      </c>
      <c r="X1635" s="55" t="s">
        <v>39</v>
      </c>
      <c r="Y1635" s="55" t="s">
        <v>144</v>
      </c>
      <c r="Z1635" s="55" t="s">
        <v>34</v>
      </c>
      <c r="AA1635" s="55">
        <v>0</v>
      </c>
      <c r="AB1635" s="55" t="s">
        <v>41</v>
      </c>
      <c r="AC1635" s="55">
        <v>8</v>
      </c>
      <c r="AD1635" s="55"/>
      <c r="AE1635" s="55" t="s">
        <v>47</v>
      </c>
      <c r="AF1635" s="55" t="s">
        <v>48</v>
      </c>
      <c r="AG1635" s="55">
        <v>1.7769300000000001E-4</v>
      </c>
      <c r="AH1635" s="57" t="s">
        <v>44</v>
      </c>
    </row>
    <row r="1636" spans="1:34" x14ac:dyDescent="0.25">
      <c r="A1636" s="54">
        <v>9387111</v>
      </c>
      <c r="B1636" s="55"/>
      <c r="C1636" s="55"/>
      <c r="D1636" s="55">
        <v>62630613</v>
      </c>
      <c r="E1636" s="55"/>
      <c r="F1636" s="55">
        <v>300</v>
      </c>
      <c r="G1636" s="55">
        <v>173352714</v>
      </c>
      <c r="H1636" s="55"/>
      <c r="I1636" s="55">
        <v>2275070000</v>
      </c>
      <c r="J1636" s="55">
        <v>2</v>
      </c>
      <c r="K1636" s="55" t="s">
        <v>34</v>
      </c>
      <c r="L1636" s="55" t="s">
        <v>108</v>
      </c>
      <c r="M1636" s="55">
        <v>34003</v>
      </c>
      <c r="N1636" s="55"/>
      <c r="O1636" s="55" t="s">
        <v>144</v>
      </c>
      <c r="P1636" s="55">
        <v>48811</v>
      </c>
      <c r="Q1636" s="55" t="s">
        <v>37</v>
      </c>
      <c r="R1636" s="55" t="s">
        <v>38</v>
      </c>
      <c r="S1636" s="55"/>
      <c r="T1636" s="55"/>
      <c r="U1636" s="55" t="s">
        <v>38</v>
      </c>
      <c r="V1636" s="55">
        <v>40.842799999999997</v>
      </c>
      <c r="W1636" s="55">
        <v>-74.066100000000006</v>
      </c>
      <c r="X1636" s="55" t="s">
        <v>39</v>
      </c>
      <c r="Y1636" s="55" t="s">
        <v>144</v>
      </c>
      <c r="Z1636" s="55" t="s">
        <v>34</v>
      </c>
      <c r="AA1636" s="55">
        <v>0</v>
      </c>
      <c r="AB1636" s="55" t="s">
        <v>41</v>
      </c>
      <c r="AC1636" s="55">
        <v>8</v>
      </c>
      <c r="AD1636" s="55"/>
      <c r="AE1636" s="55" t="s">
        <v>47</v>
      </c>
      <c r="AF1636" s="55" t="s">
        <v>48</v>
      </c>
      <c r="AG1636" s="55">
        <v>3.5538499999999999E-3</v>
      </c>
      <c r="AH1636" s="57" t="s">
        <v>44</v>
      </c>
    </row>
    <row r="1637" spans="1:34" x14ac:dyDescent="0.25">
      <c r="A1637" s="54">
        <v>9387111</v>
      </c>
      <c r="B1637" s="55"/>
      <c r="C1637" s="55"/>
      <c r="D1637" s="55">
        <v>62630613</v>
      </c>
      <c r="E1637" s="55"/>
      <c r="F1637" s="55">
        <v>300</v>
      </c>
      <c r="G1637" s="55">
        <v>145749614</v>
      </c>
      <c r="H1637" s="55"/>
      <c r="I1637" s="55">
        <v>2275070000</v>
      </c>
      <c r="J1637" s="55">
        <v>2</v>
      </c>
      <c r="K1637" s="55" t="s">
        <v>34</v>
      </c>
      <c r="L1637" s="55" t="s">
        <v>108</v>
      </c>
      <c r="M1637" s="55">
        <v>34003</v>
      </c>
      <c r="N1637" s="55"/>
      <c r="O1637" s="55" t="s">
        <v>144</v>
      </c>
      <c r="P1637" s="55">
        <v>48811</v>
      </c>
      <c r="Q1637" s="55" t="s">
        <v>37</v>
      </c>
      <c r="R1637" s="55" t="s">
        <v>38</v>
      </c>
      <c r="S1637" s="55"/>
      <c r="T1637" s="55"/>
      <c r="U1637" s="55" t="s">
        <v>38</v>
      </c>
      <c r="V1637" s="55">
        <v>40.842799999999997</v>
      </c>
      <c r="W1637" s="55">
        <v>-74.066100000000006</v>
      </c>
      <c r="X1637" s="55" t="s">
        <v>39</v>
      </c>
      <c r="Y1637" s="55" t="s">
        <v>144</v>
      </c>
      <c r="Z1637" s="55" t="s">
        <v>34</v>
      </c>
      <c r="AA1637" s="55">
        <v>0</v>
      </c>
      <c r="AB1637" s="55" t="s">
        <v>41</v>
      </c>
      <c r="AC1637" s="55">
        <v>8</v>
      </c>
      <c r="AD1637" s="55"/>
      <c r="AE1637" s="55" t="s">
        <v>49</v>
      </c>
      <c r="AF1637" s="55" t="s">
        <v>50</v>
      </c>
      <c r="AG1637" s="55">
        <v>1.1846200000000001E-4</v>
      </c>
      <c r="AH1637" s="57" t="s">
        <v>44</v>
      </c>
    </row>
    <row r="1638" spans="1:34" x14ac:dyDescent="0.25">
      <c r="A1638" s="54">
        <v>9387111</v>
      </c>
      <c r="B1638" s="55"/>
      <c r="C1638" s="55"/>
      <c r="D1638" s="55">
        <v>98309613</v>
      </c>
      <c r="E1638" s="55"/>
      <c r="F1638" s="55">
        <v>300</v>
      </c>
      <c r="G1638" s="55">
        <v>166468914</v>
      </c>
      <c r="H1638" s="55"/>
      <c r="I1638" s="55">
        <v>2275050012</v>
      </c>
      <c r="J1638" s="55">
        <v>2</v>
      </c>
      <c r="K1638" s="55" t="s">
        <v>34</v>
      </c>
      <c r="L1638" s="55" t="s">
        <v>108</v>
      </c>
      <c r="M1638" s="55">
        <v>34003</v>
      </c>
      <c r="N1638" s="55"/>
      <c r="O1638" s="55" t="s">
        <v>144</v>
      </c>
      <c r="P1638" s="55">
        <v>48811</v>
      </c>
      <c r="Q1638" s="55" t="s">
        <v>37</v>
      </c>
      <c r="R1638" s="55" t="s">
        <v>38</v>
      </c>
      <c r="S1638" s="55"/>
      <c r="T1638" s="55"/>
      <c r="U1638" s="55" t="s">
        <v>38</v>
      </c>
      <c r="V1638" s="55">
        <v>40.842799999999997</v>
      </c>
      <c r="W1638" s="55">
        <v>-74.066100000000006</v>
      </c>
      <c r="X1638" s="55" t="s">
        <v>39</v>
      </c>
      <c r="Y1638" s="55" t="s">
        <v>144</v>
      </c>
      <c r="Z1638" s="55" t="s">
        <v>34</v>
      </c>
      <c r="AA1638" s="55">
        <v>0</v>
      </c>
      <c r="AB1638" s="55" t="s">
        <v>41</v>
      </c>
      <c r="AC1638" s="55">
        <v>8</v>
      </c>
      <c r="AD1638" s="55"/>
      <c r="AE1638" s="55" t="s">
        <v>49</v>
      </c>
      <c r="AF1638" s="55" t="s">
        <v>50</v>
      </c>
      <c r="AG1638" s="55">
        <v>4.0073900000000004E-3</v>
      </c>
      <c r="AH1638" s="57" t="s">
        <v>44</v>
      </c>
    </row>
    <row r="1639" spans="1:34" x14ac:dyDescent="0.25">
      <c r="A1639" s="54">
        <v>9387111</v>
      </c>
      <c r="B1639" s="55"/>
      <c r="C1639" s="55"/>
      <c r="D1639" s="55">
        <v>55183313</v>
      </c>
      <c r="E1639" s="55"/>
      <c r="F1639" s="55">
        <v>300</v>
      </c>
      <c r="G1639" s="55">
        <v>166468314</v>
      </c>
      <c r="H1639" s="55"/>
      <c r="I1639" s="55">
        <v>2275020000</v>
      </c>
      <c r="J1639" s="55">
        <v>2</v>
      </c>
      <c r="K1639" s="55" t="s">
        <v>34</v>
      </c>
      <c r="L1639" s="55" t="s">
        <v>108</v>
      </c>
      <c r="M1639" s="55">
        <v>34003</v>
      </c>
      <c r="N1639" s="55"/>
      <c r="O1639" s="55" t="s">
        <v>144</v>
      </c>
      <c r="P1639" s="55">
        <v>48811</v>
      </c>
      <c r="Q1639" s="55" t="s">
        <v>37</v>
      </c>
      <c r="R1639" s="55" t="s">
        <v>38</v>
      </c>
      <c r="S1639" s="55"/>
      <c r="T1639" s="55"/>
      <c r="U1639" s="55" t="s">
        <v>38</v>
      </c>
      <c r="V1639" s="55">
        <v>40.842799999999997</v>
      </c>
      <c r="W1639" s="55">
        <v>-74.066100000000006</v>
      </c>
      <c r="X1639" s="55" t="s">
        <v>39</v>
      </c>
      <c r="Y1639" s="55" t="s">
        <v>144</v>
      </c>
      <c r="Z1639" s="55" t="s">
        <v>34</v>
      </c>
      <c r="AA1639" s="55">
        <v>0</v>
      </c>
      <c r="AB1639" s="55" t="s">
        <v>41</v>
      </c>
      <c r="AC1639" s="55">
        <v>8</v>
      </c>
      <c r="AD1639" s="55"/>
      <c r="AE1639" s="55" t="s">
        <v>49</v>
      </c>
      <c r="AF1639" s="55" t="s">
        <v>50</v>
      </c>
      <c r="AG1639" s="55">
        <v>3.6548599999999998E-3</v>
      </c>
      <c r="AH1639" s="57" t="s">
        <v>44</v>
      </c>
    </row>
    <row r="1640" spans="1:34" x14ac:dyDescent="0.25">
      <c r="A1640" s="54">
        <v>9387111</v>
      </c>
      <c r="B1640" s="55"/>
      <c r="C1640" s="55"/>
      <c r="D1640" s="55">
        <v>62630613</v>
      </c>
      <c r="E1640" s="55"/>
      <c r="F1640" s="55">
        <v>300</v>
      </c>
      <c r="G1640" s="55">
        <v>145749314</v>
      </c>
      <c r="H1640" s="55"/>
      <c r="I1640" s="55">
        <v>2275070000</v>
      </c>
      <c r="J1640" s="55">
        <v>2</v>
      </c>
      <c r="K1640" s="55" t="s">
        <v>34</v>
      </c>
      <c r="L1640" s="55" t="s">
        <v>108</v>
      </c>
      <c r="M1640" s="55">
        <v>34003</v>
      </c>
      <c r="N1640" s="55"/>
      <c r="O1640" s="55" t="s">
        <v>144</v>
      </c>
      <c r="P1640" s="55">
        <v>48811</v>
      </c>
      <c r="Q1640" s="55" t="s">
        <v>37</v>
      </c>
      <c r="R1640" s="55" t="s">
        <v>38</v>
      </c>
      <c r="S1640" s="55"/>
      <c r="T1640" s="55"/>
      <c r="U1640" s="55" t="s">
        <v>38</v>
      </c>
      <c r="V1640" s="55">
        <v>40.842799999999997</v>
      </c>
      <c r="W1640" s="55">
        <v>-74.066100000000006</v>
      </c>
      <c r="X1640" s="55" t="s">
        <v>39</v>
      </c>
      <c r="Y1640" s="55" t="s">
        <v>144</v>
      </c>
      <c r="Z1640" s="55" t="s">
        <v>34</v>
      </c>
      <c r="AA1640" s="55">
        <v>0</v>
      </c>
      <c r="AB1640" s="55" t="s">
        <v>41</v>
      </c>
      <c r="AC1640" s="55">
        <v>8</v>
      </c>
      <c r="AD1640" s="55"/>
      <c r="AE1640" s="55" t="s">
        <v>49</v>
      </c>
      <c r="AF1640" s="55" t="s">
        <v>50</v>
      </c>
      <c r="AG1640" s="55">
        <v>8.8846300000000003E-5</v>
      </c>
      <c r="AH1640" s="57" t="s">
        <v>44</v>
      </c>
    </row>
    <row r="1641" spans="1:34" x14ac:dyDescent="0.25">
      <c r="A1641" s="54">
        <v>9387111</v>
      </c>
      <c r="B1641" s="55"/>
      <c r="C1641" s="55"/>
      <c r="D1641" s="55">
        <v>62630613</v>
      </c>
      <c r="E1641" s="55"/>
      <c r="F1641" s="55">
        <v>300</v>
      </c>
      <c r="G1641" s="55">
        <v>173352714</v>
      </c>
      <c r="H1641" s="55"/>
      <c r="I1641" s="55">
        <v>2275070000</v>
      </c>
      <c r="J1641" s="55">
        <v>2</v>
      </c>
      <c r="K1641" s="55" t="s">
        <v>34</v>
      </c>
      <c r="L1641" s="55" t="s">
        <v>108</v>
      </c>
      <c r="M1641" s="55">
        <v>34003</v>
      </c>
      <c r="N1641" s="55"/>
      <c r="O1641" s="55" t="s">
        <v>144</v>
      </c>
      <c r="P1641" s="55">
        <v>48811</v>
      </c>
      <c r="Q1641" s="55" t="s">
        <v>37</v>
      </c>
      <c r="R1641" s="55" t="s">
        <v>38</v>
      </c>
      <c r="S1641" s="55"/>
      <c r="T1641" s="55"/>
      <c r="U1641" s="55" t="s">
        <v>38</v>
      </c>
      <c r="V1641" s="55">
        <v>40.842799999999997</v>
      </c>
      <c r="W1641" s="55">
        <v>-74.066100000000006</v>
      </c>
      <c r="X1641" s="55" t="s">
        <v>39</v>
      </c>
      <c r="Y1641" s="55" t="s">
        <v>144</v>
      </c>
      <c r="Z1641" s="55" t="s">
        <v>34</v>
      </c>
      <c r="AA1641" s="55">
        <v>0</v>
      </c>
      <c r="AB1641" s="55" t="s">
        <v>41</v>
      </c>
      <c r="AC1641" s="55">
        <v>8</v>
      </c>
      <c r="AD1641" s="55"/>
      <c r="AE1641" s="55" t="s">
        <v>49</v>
      </c>
      <c r="AF1641" s="55" t="s">
        <v>50</v>
      </c>
      <c r="AG1641" s="55">
        <v>3.5538499999999999E-3</v>
      </c>
      <c r="AH1641" s="57" t="s">
        <v>44</v>
      </c>
    </row>
    <row r="1642" spans="1:34" x14ac:dyDescent="0.25">
      <c r="A1642" s="54">
        <v>9387111</v>
      </c>
      <c r="B1642" s="55"/>
      <c r="C1642" s="55"/>
      <c r="D1642" s="55">
        <v>62630813</v>
      </c>
      <c r="E1642" s="55"/>
      <c r="F1642" s="55">
        <v>300</v>
      </c>
      <c r="G1642" s="55">
        <v>84360814</v>
      </c>
      <c r="H1642" s="55"/>
      <c r="I1642" s="55">
        <v>2275060012</v>
      </c>
      <c r="J1642" s="55">
        <v>2</v>
      </c>
      <c r="K1642" s="55" t="s">
        <v>34</v>
      </c>
      <c r="L1642" s="55" t="s">
        <v>108</v>
      </c>
      <c r="M1642" s="55">
        <v>34003</v>
      </c>
      <c r="N1642" s="55"/>
      <c r="O1642" s="55" t="s">
        <v>144</v>
      </c>
      <c r="P1642" s="55">
        <v>48811</v>
      </c>
      <c r="Q1642" s="55" t="s">
        <v>37</v>
      </c>
      <c r="R1642" s="55" t="s">
        <v>38</v>
      </c>
      <c r="S1642" s="55"/>
      <c r="T1642" s="55"/>
      <c r="U1642" s="55" t="s">
        <v>38</v>
      </c>
      <c r="V1642" s="55">
        <v>40.842799999999997</v>
      </c>
      <c r="W1642" s="55">
        <v>-74.066100000000006</v>
      </c>
      <c r="X1642" s="55" t="s">
        <v>39</v>
      </c>
      <c r="Y1642" s="55" t="s">
        <v>144</v>
      </c>
      <c r="Z1642" s="55" t="s">
        <v>34</v>
      </c>
      <c r="AA1642" s="55">
        <v>0</v>
      </c>
      <c r="AB1642" s="55" t="s">
        <v>41</v>
      </c>
      <c r="AC1642" s="55">
        <v>8</v>
      </c>
      <c r="AD1642" s="55"/>
      <c r="AE1642" s="55" t="s">
        <v>49</v>
      </c>
      <c r="AF1642" s="55" t="s">
        <v>50</v>
      </c>
      <c r="AG1642" s="55">
        <v>7.8191800000000004E-4</v>
      </c>
      <c r="AH1642" s="57" t="s">
        <v>44</v>
      </c>
    </row>
    <row r="1643" spans="1:34" x14ac:dyDescent="0.25">
      <c r="A1643" s="54">
        <v>9387111</v>
      </c>
      <c r="B1643" s="55"/>
      <c r="C1643" s="55"/>
      <c r="D1643" s="55">
        <v>55183313</v>
      </c>
      <c r="E1643" s="55"/>
      <c r="F1643" s="55">
        <v>300</v>
      </c>
      <c r="G1643" s="55">
        <v>166468214</v>
      </c>
      <c r="H1643" s="55"/>
      <c r="I1643" s="55">
        <v>2275020000</v>
      </c>
      <c r="J1643" s="55">
        <v>2</v>
      </c>
      <c r="K1643" s="55" t="s">
        <v>34</v>
      </c>
      <c r="L1643" s="55" t="s">
        <v>108</v>
      </c>
      <c r="M1643" s="55">
        <v>34003</v>
      </c>
      <c r="N1643" s="55"/>
      <c r="O1643" s="55" t="s">
        <v>144</v>
      </c>
      <c r="P1643" s="55">
        <v>48811</v>
      </c>
      <c r="Q1643" s="55" t="s">
        <v>37</v>
      </c>
      <c r="R1643" s="55" t="s">
        <v>38</v>
      </c>
      <c r="S1643" s="55"/>
      <c r="T1643" s="55"/>
      <c r="U1643" s="55" t="s">
        <v>38</v>
      </c>
      <c r="V1643" s="55">
        <v>40.842799999999997</v>
      </c>
      <c r="W1643" s="55">
        <v>-74.066100000000006</v>
      </c>
      <c r="X1643" s="55" t="s">
        <v>39</v>
      </c>
      <c r="Y1643" s="55" t="s">
        <v>144</v>
      </c>
      <c r="Z1643" s="55" t="s">
        <v>34</v>
      </c>
      <c r="AA1643" s="55">
        <v>0</v>
      </c>
      <c r="AB1643" s="55" t="s">
        <v>41</v>
      </c>
      <c r="AC1643" s="55">
        <v>8</v>
      </c>
      <c r="AD1643" s="55"/>
      <c r="AE1643" s="55" t="s">
        <v>49</v>
      </c>
      <c r="AF1643" s="55" t="s">
        <v>50</v>
      </c>
      <c r="AG1643" s="55">
        <v>3.2127099999999999E-2</v>
      </c>
      <c r="AH1643" s="57" t="s">
        <v>44</v>
      </c>
    </row>
    <row r="1644" spans="1:34" x14ac:dyDescent="0.25">
      <c r="A1644" s="54">
        <v>9387111</v>
      </c>
      <c r="B1644" s="55"/>
      <c r="C1644" s="55"/>
      <c r="D1644" s="55">
        <v>62630613</v>
      </c>
      <c r="E1644" s="55"/>
      <c r="F1644" s="55">
        <v>300</v>
      </c>
      <c r="G1644" s="55">
        <v>84359514</v>
      </c>
      <c r="H1644" s="55"/>
      <c r="I1644" s="55">
        <v>2275070000</v>
      </c>
      <c r="J1644" s="55">
        <v>2</v>
      </c>
      <c r="K1644" s="55" t="s">
        <v>34</v>
      </c>
      <c r="L1644" s="55" t="s">
        <v>108</v>
      </c>
      <c r="M1644" s="55">
        <v>34003</v>
      </c>
      <c r="N1644" s="55"/>
      <c r="O1644" s="55" t="s">
        <v>144</v>
      </c>
      <c r="P1644" s="55">
        <v>48811</v>
      </c>
      <c r="Q1644" s="55" t="s">
        <v>37</v>
      </c>
      <c r="R1644" s="55" t="s">
        <v>38</v>
      </c>
      <c r="S1644" s="55"/>
      <c r="T1644" s="55"/>
      <c r="U1644" s="55" t="s">
        <v>38</v>
      </c>
      <c r="V1644" s="55">
        <v>40.842799999999997</v>
      </c>
      <c r="W1644" s="55">
        <v>-74.066100000000006</v>
      </c>
      <c r="X1644" s="55" t="s">
        <v>39</v>
      </c>
      <c r="Y1644" s="55" t="s">
        <v>144</v>
      </c>
      <c r="Z1644" s="55" t="s">
        <v>34</v>
      </c>
      <c r="AA1644" s="55">
        <v>0</v>
      </c>
      <c r="AB1644" s="55" t="s">
        <v>41</v>
      </c>
      <c r="AC1644" s="55">
        <v>8</v>
      </c>
      <c r="AD1644" s="55"/>
      <c r="AE1644" s="55" t="s">
        <v>49</v>
      </c>
      <c r="AF1644" s="55" t="s">
        <v>50</v>
      </c>
      <c r="AG1644" s="55">
        <v>5.0346199999999999E-4</v>
      </c>
      <c r="AH1644" s="57" t="s">
        <v>44</v>
      </c>
    </row>
    <row r="1645" spans="1:34" x14ac:dyDescent="0.25">
      <c r="A1645" s="54">
        <v>9387111</v>
      </c>
      <c r="B1645" s="55"/>
      <c r="C1645" s="55"/>
      <c r="D1645" s="55">
        <v>98309613</v>
      </c>
      <c r="E1645" s="55"/>
      <c r="F1645" s="55">
        <v>300</v>
      </c>
      <c r="G1645" s="55">
        <v>166469214</v>
      </c>
      <c r="H1645" s="55"/>
      <c r="I1645" s="55">
        <v>2275050012</v>
      </c>
      <c r="J1645" s="55">
        <v>2</v>
      </c>
      <c r="K1645" s="55" t="s">
        <v>34</v>
      </c>
      <c r="L1645" s="55" t="s">
        <v>108</v>
      </c>
      <c r="M1645" s="55">
        <v>34003</v>
      </c>
      <c r="N1645" s="55"/>
      <c r="O1645" s="55" t="s">
        <v>144</v>
      </c>
      <c r="P1645" s="55">
        <v>48811</v>
      </c>
      <c r="Q1645" s="55" t="s">
        <v>37</v>
      </c>
      <c r="R1645" s="55" t="s">
        <v>38</v>
      </c>
      <c r="S1645" s="55"/>
      <c r="T1645" s="55"/>
      <c r="U1645" s="55" t="s">
        <v>38</v>
      </c>
      <c r="V1645" s="55">
        <v>40.842799999999997</v>
      </c>
      <c r="W1645" s="55">
        <v>-74.066100000000006</v>
      </c>
      <c r="X1645" s="55" t="s">
        <v>39</v>
      </c>
      <c r="Y1645" s="55" t="s">
        <v>144</v>
      </c>
      <c r="Z1645" s="55" t="s">
        <v>34</v>
      </c>
      <c r="AA1645" s="55">
        <v>0</v>
      </c>
      <c r="AB1645" s="55" t="s">
        <v>41</v>
      </c>
      <c r="AC1645" s="55">
        <v>8</v>
      </c>
      <c r="AD1645" s="55"/>
      <c r="AE1645" s="55" t="s">
        <v>49</v>
      </c>
      <c r="AF1645" s="55" t="s">
        <v>50</v>
      </c>
      <c r="AG1645" s="55">
        <v>4.7323999999999999E-4</v>
      </c>
      <c r="AH1645" s="57" t="s">
        <v>44</v>
      </c>
    </row>
    <row r="1646" spans="1:34" x14ac:dyDescent="0.25">
      <c r="A1646" s="54">
        <v>9387111</v>
      </c>
      <c r="B1646" s="55"/>
      <c r="C1646" s="55"/>
      <c r="D1646" s="55">
        <v>62630813</v>
      </c>
      <c r="E1646" s="55"/>
      <c r="F1646" s="55">
        <v>300</v>
      </c>
      <c r="G1646" s="55">
        <v>84361314</v>
      </c>
      <c r="H1646" s="55"/>
      <c r="I1646" s="55">
        <v>2275060012</v>
      </c>
      <c r="J1646" s="55">
        <v>2</v>
      </c>
      <c r="K1646" s="55" t="s">
        <v>34</v>
      </c>
      <c r="L1646" s="55" t="s">
        <v>108</v>
      </c>
      <c r="M1646" s="55">
        <v>34003</v>
      </c>
      <c r="N1646" s="55"/>
      <c r="O1646" s="55" t="s">
        <v>144</v>
      </c>
      <c r="P1646" s="55">
        <v>48811</v>
      </c>
      <c r="Q1646" s="55" t="s">
        <v>37</v>
      </c>
      <c r="R1646" s="55" t="s">
        <v>38</v>
      </c>
      <c r="S1646" s="55"/>
      <c r="T1646" s="55"/>
      <c r="U1646" s="55" t="s">
        <v>38</v>
      </c>
      <c r="V1646" s="55">
        <v>40.842799999999997</v>
      </c>
      <c r="W1646" s="55">
        <v>-74.066100000000006</v>
      </c>
      <c r="X1646" s="55" t="s">
        <v>39</v>
      </c>
      <c r="Y1646" s="55" t="s">
        <v>144</v>
      </c>
      <c r="Z1646" s="55" t="s">
        <v>34</v>
      </c>
      <c r="AA1646" s="55">
        <v>0</v>
      </c>
      <c r="AB1646" s="55" t="s">
        <v>41</v>
      </c>
      <c r="AC1646" s="55">
        <v>8</v>
      </c>
      <c r="AD1646" s="55"/>
      <c r="AE1646" s="55" t="s">
        <v>49</v>
      </c>
      <c r="AF1646" s="55" t="s">
        <v>50</v>
      </c>
      <c r="AG1646" s="55">
        <v>1.2600199999999999E-3</v>
      </c>
      <c r="AH1646" s="57" t="s">
        <v>44</v>
      </c>
    </row>
    <row r="1647" spans="1:34" x14ac:dyDescent="0.25">
      <c r="A1647" s="54">
        <v>9387111</v>
      </c>
      <c r="B1647" s="55"/>
      <c r="C1647" s="55"/>
      <c r="D1647" s="55">
        <v>62630913</v>
      </c>
      <c r="E1647" s="55"/>
      <c r="F1647" s="55">
        <v>300</v>
      </c>
      <c r="G1647" s="55">
        <v>84361914</v>
      </c>
      <c r="H1647" s="55"/>
      <c r="I1647" s="55">
        <v>2265008005</v>
      </c>
      <c r="J1647" s="55">
        <v>2</v>
      </c>
      <c r="K1647" s="55" t="s">
        <v>34</v>
      </c>
      <c r="L1647" s="55" t="s">
        <v>108</v>
      </c>
      <c r="M1647" s="55">
        <v>34003</v>
      </c>
      <c r="N1647" s="55"/>
      <c r="O1647" s="55" t="s">
        <v>144</v>
      </c>
      <c r="P1647" s="55">
        <v>48811</v>
      </c>
      <c r="Q1647" s="55" t="s">
        <v>37</v>
      </c>
      <c r="R1647" s="55" t="s">
        <v>38</v>
      </c>
      <c r="S1647" s="55"/>
      <c r="T1647" s="55"/>
      <c r="U1647" s="55" t="s">
        <v>38</v>
      </c>
      <c r="V1647" s="55">
        <v>40.842799999999997</v>
      </c>
      <c r="W1647" s="55">
        <v>-74.066100000000006</v>
      </c>
      <c r="X1647" s="55" t="s">
        <v>39</v>
      </c>
      <c r="Y1647" s="55" t="s">
        <v>144</v>
      </c>
      <c r="Z1647" s="55" t="s">
        <v>34</v>
      </c>
      <c r="AA1647" s="55">
        <v>0</v>
      </c>
      <c r="AB1647" s="55" t="s">
        <v>41</v>
      </c>
      <c r="AC1647" s="55">
        <v>8</v>
      </c>
      <c r="AD1647" s="55"/>
      <c r="AE1647" s="55" t="s">
        <v>49</v>
      </c>
      <c r="AF1647" s="55" t="s">
        <v>50</v>
      </c>
      <c r="AG1647" s="55">
        <v>1.0391599999999999E-3</v>
      </c>
      <c r="AH1647" s="57" t="s">
        <v>44</v>
      </c>
    </row>
    <row r="1648" spans="1:34" x14ac:dyDescent="0.25">
      <c r="A1648" s="54">
        <v>9387111</v>
      </c>
      <c r="B1648" s="55"/>
      <c r="C1648" s="55"/>
      <c r="D1648" s="55">
        <v>62630813</v>
      </c>
      <c r="E1648" s="55"/>
      <c r="F1648" s="55">
        <v>300</v>
      </c>
      <c r="G1648" s="55">
        <v>166468414</v>
      </c>
      <c r="H1648" s="55"/>
      <c r="I1648" s="55">
        <v>2275060011</v>
      </c>
      <c r="J1648" s="55">
        <v>2</v>
      </c>
      <c r="K1648" s="55" t="s">
        <v>34</v>
      </c>
      <c r="L1648" s="55" t="s">
        <v>108</v>
      </c>
      <c r="M1648" s="55">
        <v>34003</v>
      </c>
      <c r="N1648" s="55"/>
      <c r="O1648" s="55" t="s">
        <v>144</v>
      </c>
      <c r="P1648" s="55">
        <v>48811</v>
      </c>
      <c r="Q1648" s="55" t="s">
        <v>37</v>
      </c>
      <c r="R1648" s="55" t="s">
        <v>38</v>
      </c>
      <c r="S1648" s="55"/>
      <c r="T1648" s="55"/>
      <c r="U1648" s="55" t="s">
        <v>38</v>
      </c>
      <c r="V1648" s="55">
        <v>40.842799999999997</v>
      </c>
      <c r="W1648" s="55">
        <v>-74.066100000000006</v>
      </c>
      <c r="X1648" s="55" t="s">
        <v>39</v>
      </c>
      <c r="Y1648" s="55" t="s">
        <v>144</v>
      </c>
      <c r="Z1648" s="55" t="s">
        <v>34</v>
      </c>
      <c r="AA1648" s="55">
        <v>0</v>
      </c>
      <c r="AB1648" s="55" t="s">
        <v>41</v>
      </c>
      <c r="AC1648" s="55">
        <v>8</v>
      </c>
      <c r="AD1648" s="55"/>
      <c r="AE1648" s="55" t="s">
        <v>49</v>
      </c>
      <c r="AF1648" s="55" t="s">
        <v>50</v>
      </c>
      <c r="AG1648" s="55">
        <v>3.8730699999999998E-4</v>
      </c>
      <c r="AH1648" s="57" t="s">
        <v>44</v>
      </c>
    </row>
    <row r="1649" spans="1:34" x14ac:dyDescent="0.25">
      <c r="A1649" s="54">
        <v>9387111</v>
      </c>
      <c r="B1649" s="55"/>
      <c r="C1649" s="55"/>
      <c r="D1649" s="55">
        <v>98309613</v>
      </c>
      <c r="E1649" s="55"/>
      <c r="F1649" s="55">
        <v>300</v>
      </c>
      <c r="G1649" s="55">
        <v>145753614</v>
      </c>
      <c r="H1649" s="55"/>
      <c r="I1649" s="55">
        <v>2275050012</v>
      </c>
      <c r="J1649" s="55">
        <v>2</v>
      </c>
      <c r="K1649" s="55" t="s">
        <v>34</v>
      </c>
      <c r="L1649" s="55" t="s">
        <v>108</v>
      </c>
      <c r="M1649" s="55">
        <v>34003</v>
      </c>
      <c r="N1649" s="55"/>
      <c r="O1649" s="55" t="s">
        <v>144</v>
      </c>
      <c r="P1649" s="55">
        <v>48811</v>
      </c>
      <c r="Q1649" s="55" t="s">
        <v>37</v>
      </c>
      <c r="R1649" s="55" t="s">
        <v>38</v>
      </c>
      <c r="S1649" s="55"/>
      <c r="T1649" s="55"/>
      <c r="U1649" s="55" t="s">
        <v>38</v>
      </c>
      <c r="V1649" s="55">
        <v>40.842799999999997</v>
      </c>
      <c r="W1649" s="55">
        <v>-74.066100000000006</v>
      </c>
      <c r="X1649" s="55" t="s">
        <v>39</v>
      </c>
      <c r="Y1649" s="55" t="s">
        <v>144</v>
      </c>
      <c r="Z1649" s="55" t="s">
        <v>34</v>
      </c>
      <c r="AA1649" s="55">
        <v>0</v>
      </c>
      <c r="AB1649" s="55" t="s">
        <v>41</v>
      </c>
      <c r="AC1649" s="55">
        <v>8</v>
      </c>
      <c r="AD1649" s="55"/>
      <c r="AE1649" s="55" t="s">
        <v>49</v>
      </c>
      <c r="AF1649" s="55" t="s">
        <v>50</v>
      </c>
      <c r="AG1649" s="55">
        <v>2.4453700000000001E-3</v>
      </c>
      <c r="AH1649" s="57" t="s">
        <v>44</v>
      </c>
    </row>
    <row r="1650" spans="1:34" x14ac:dyDescent="0.25">
      <c r="A1650" s="54">
        <v>9387111</v>
      </c>
      <c r="B1650" s="55"/>
      <c r="C1650" s="55"/>
      <c r="D1650" s="55">
        <v>62630613</v>
      </c>
      <c r="E1650" s="55"/>
      <c r="F1650" s="55">
        <v>300</v>
      </c>
      <c r="G1650" s="55">
        <v>173352314</v>
      </c>
      <c r="H1650" s="55"/>
      <c r="I1650" s="55">
        <v>2275070000</v>
      </c>
      <c r="J1650" s="55">
        <v>2</v>
      </c>
      <c r="K1650" s="55" t="s">
        <v>34</v>
      </c>
      <c r="L1650" s="55" t="s">
        <v>108</v>
      </c>
      <c r="M1650" s="55">
        <v>34003</v>
      </c>
      <c r="N1650" s="55"/>
      <c r="O1650" s="55" t="s">
        <v>144</v>
      </c>
      <c r="P1650" s="55">
        <v>48811</v>
      </c>
      <c r="Q1650" s="55" t="s">
        <v>37</v>
      </c>
      <c r="R1650" s="55" t="s">
        <v>38</v>
      </c>
      <c r="S1650" s="55"/>
      <c r="T1650" s="55"/>
      <c r="U1650" s="55" t="s">
        <v>38</v>
      </c>
      <c r="V1650" s="55">
        <v>40.842799999999997</v>
      </c>
      <c r="W1650" s="55">
        <v>-74.066100000000006</v>
      </c>
      <c r="X1650" s="55" t="s">
        <v>39</v>
      </c>
      <c r="Y1650" s="55" t="s">
        <v>144</v>
      </c>
      <c r="Z1650" s="55" t="s">
        <v>34</v>
      </c>
      <c r="AA1650" s="55">
        <v>0</v>
      </c>
      <c r="AB1650" s="55" t="s">
        <v>41</v>
      </c>
      <c r="AC1650" s="55">
        <v>8</v>
      </c>
      <c r="AD1650" s="55"/>
      <c r="AE1650" s="55" t="s">
        <v>49</v>
      </c>
      <c r="AF1650" s="55" t="s">
        <v>50</v>
      </c>
      <c r="AG1650" s="55">
        <v>7.4038899999999993E-5</v>
      </c>
      <c r="AH1650" s="57" t="s">
        <v>44</v>
      </c>
    </row>
    <row r="1651" spans="1:34" x14ac:dyDescent="0.25">
      <c r="A1651" s="54">
        <v>9387111</v>
      </c>
      <c r="B1651" s="55"/>
      <c r="C1651" s="55"/>
      <c r="D1651" s="55">
        <v>62630813</v>
      </c>
      <c r="E1651" s="55"/>
      <c r="F1651" s="55">
        <v>300</v>
      </c>
      <c r="G1651" s="55">
        <v>145752114</v>
      </c>
      <c r="H1651" s="55"/>
      <c r="I1651" s="55">
        <v>2275060012</v>
      </c>
      <c r="J1651" s="55">
        <v>2</v>
      </c>
      <c r="K1651" s="55" t="s">
        <v>34</v>
      </c>
      <c r="L1651" s="55" t="s">
        <v>108</v>
      </c>
      <c r="M1651" s="55">
        <v>34003</v>
      </c>
      <c r="N1651" s="55"/>
      <c r="O1651" s="55" t="s">
        <v>144</v>
      </c>
      <c r="P1651" s="55">
        <v>48811</v>
      </c>
      <c r="Q1651" s="55" t="s">
        <v>37</v>
      </c>
      <c r="R1651" s="55" t="s">
        <v>38</v>
      </c>
      <c r="S1651" s="55"/>
      <c r="T1651" s="55"/>
      <c r="U1651" s="55" t="s">
        <v>38</v>
      </c>
      <c r="V1651" s="55">
        <v>40.842799999999997</v>
      </c>
      <c r="W1651" s="55">
        <v>-74.066100000000006</v>
      </c>
      <c r="X1651" s="55" t="s">
        <v>39</v>
      </c>
      <c r="Y1651" s="55" t="s">
        <v>144</v>
      </c>
      <c r="Z1651" s="55" t="s">
        <v>34</v>
      </c>
      <c r="AA1651" s="55">
        <v>0</v>
      </c>
      <c r="AB1651" s="55" t="s">
        <v>41</v>
      </c>
      <c r="AC1651" s="55">
        <v>8</v>
      </c>
      <c r="AD1651" s="55"/>
      <c r="AE1651" s="55" t="s">
        <v>49</v>
      </c>
      <c r="AF1651" s="55" t="s">
        <v>50</v>
      </c>
      <c r="AG1651" s="55">
        <v>1.6445500000000001E-4</v>
      </c>
      <c r="AH1651" s="57" t="s">
        <v>44</v>
      </c>
    </row>
    <row r="1652" spans="1:34" x14ac:dyDescent="0.25">
      <c r="A1652" s="54">
        <v>9387111</v>
      </c>
      <c r="B1652" s="55"/>
      <c r="C1652" s="55"/>
      <c r="D1652" s="55">
        <v>98309613</v>
      </c>
      <c r="E1652" s="55"/>
      <c r="F1652" s="55">
        <v>300</v>
      </c>
      <c r="G1652" s="55">
        <v>137935414</v>
      </c>
      <c r="H1652" s="55"/>
      <c r="I1652" s="55">
        <v>2275050011</v>
      </c>
      <c r="J1652" s="55">
        <v>2</v>
      </c>
      <c r="K1652" s="55" t="s">
        <v>34</v>
      </c>
      <c r="L1652" s="55" t="s">
        <v>108</v>
      </c>
      <c r="M1652" s="55">
        <v>34003</v>
      </c>
      <c r="N1652" s="55"/>
      <c r="O1652" s="55" t="s">
        <v>144</v>
      </c>
      <c r="P1652" s="55">
        <v>48811</v>
      </c>
      <c r="Q1652" s="55" t="s">
        <v>37</v>
      </c>
      <c r="R1652" s="55" t="s">
        <v>38</v>
      </c>
      <c r="S1652" s="55"/>
      <c r="T1652" s="55"/>
      <c r="U1652" s="55" t="s">
        <v>38</v>
      </c>
      <c r="V1652" s="55">
        <v>40.842799999999997</v>
      </c>
      <c r="W1652" s="55">
        <v>-74.066100000000006</v>
      </c>
      <c r="X1652" s="55" t="s">
        <v>39</v>
      </c>
      <c r="Y1652" s="55" t="s">
        <v>144</v>
      </c>
      <c r="Z1652" s="55" t="s">
        <v>34</v>
      </c>
      <c r="AA1652" s="55">
        <v>0</v>
      </c>
      <c r="AB1652" s="55" t="s">
        <v>41</v>
      </c>
      <c r="AC1652" s="55">
        <v>8</v>
      </c>
      <c r="AD1652" s="55"/>
      <c r="AE1652" s="55" t="s">
        <v>49</v>
      </c>
      <c r="AF1652" s="55" t="s">
        <v>50</v>
      </c>
      <c r="AG1652" s="55">
        <v>4.2503500000000001</v>
      </c>
      <c r="AH1652" s="57" t="s">
        <v>44</v>
      </c>
    </row>
    <row r="1653" spans="1:34" x14ac:dyDescent="0.25">
      <c r="A1653" s="54">
        <v>9387111</v>
      </c>
      <c r="B1653" s="55"/>
      <c r="C1653" s="55"/>
      <c r="D1653" s="55">
        <v>62630813</v>
      </c>
      <c r="E1653" s="55"/>
      <c r="F1653" s="55">
        <v>300</v>
      </c>
      <c r="G1653" s="55">
        <v>166468614</v>
      </c>
      <c r="H1653" s="55"/>
      <c r="I1653" s="55">
        <v>2275060012</v>
      </c>
      <c r="J1653" s="55">
        <v>2</v>
      </c>
      <c r="K1653" s="55" t="s">
        <v>34</v>
      </c>
      <c r="L1653" s="55" t="s">
        <v>108</v>
      </c>
      <c r="M1653" s="55">
        <v>34003</v>
      </c>
      <c r="N1653" s="55"/>
      <c r="O1653" s="55" t="s">
        <v>144</v>
      </c>
      <c r="P1653" s="55">
        <v>48811</v>
      </c>
      <c r="Q1653" s="55" t="s">
        <v>37</v>
      </c>
      <c r="R1653" s="55" t="s">
        <v>38</v>
      </c>
      <c r="S1653" s="55"/>
      <c r="T1653" s="55"/>
      <c r="U1653" s="55" t="s">
        <v>38</v>
      </c>
      <c r="V1653" s="55">
        <v>40.842799999999997</v>
      </c>
      <c r="W1653" s="55">
        <v>-74.066100000000006</v>
      </c>
      <c r="X1653" s="55" t="s">
        <v>39</v>
      </c>
      <c r="Y1653" s="55" t="s">
        <v>144</v>
      </c>
      <c r="Z1653" s="55" t="s">
        <v>34</v>
      </c>
      <c r="AA1653" s="55">
        <v>0</v>
      </c>
      <c r="AB1653" s="55" t="s">
        <v>41</v>
      </c>
      <c r="AC1653" s="55">
        <v>8</v>
      </c>
      <c r="AD1653" s="55"/>
      <c r="AE1653" s="55" t="s">
        <v>49</v>
      </c>
      <c r="AF1653" s="55" t="s">
        <v>50</v>
      </c>
      <c r="AG1653" s="55">
        <v>5.6495700000000002E-5</v>
      </c>
      <c r="AH1653" s="57" t="s">
        <v>44</v>
      </c>
    </row>
    <row r="1654" spans="1:34" x14ac:dyDescent="0.25">
      <c r="A1654" s="54">
        <v>9387111</v>
      </c>
      <c r="B1654" s="55"/>
      <c r="C1654" s="55"/>
      <c r="D1654" s="55">
        <v>62630813</v>
      </c>
      <c r="E1654" s="55"/>
      <c r="F1654" s="55">
        <v>300</v>
      </c>
      <c r="G1654" s="55">
        <v>84361014</v>
      </c>
      <c r="H1654" s="55"/>
      <c r="I1654" s="55">
        <v>2275060012</v>
      </c>
      <c r="J1654" s="55">
        <v>2</v>
      </c>
      <c r="K1654" s="55" t="s">
        <v>34</v>
      </c>
      <c r="L1654" s="55" t="s">
        <v>108</v>
      </c>
      <c r="M1654" s="55">
        <v>34003</v>
      </c>
      <c r="N1654" s="55"/>
      <c r="O1654" s="55" t="s">
        <v>144</v>
      </c>
      <c r="P1654" s="55">
        <v>48811</v>
      </c>
      <c r="Q1654" s="55" t="s">
        <v>37</v>
      </c>
      <c r="R1654" s="55" t="s">
        <v>38</v>
      </c>
      <c r="S1654" s="55"/>
      <c r="T1654" s="55"/>
      <c r="U1654" s="55" t="s">
        <v>38</v>
      </c>
      <c r="V1654" s="55">
        <v>40.842799999999997</v>
      </c>
      <c r="W1654" s="55">
        <v>-74.066100000000006</v>
      </c>
      <c r="X1654" s="55" t="s">
        <v>39</v>
      </c>
      <c r="Y1654" s="55" t="s">
        <v>144</v>
      </c>
      <c r="Z1654" s="55" t="s">
        <v>34</v>
      </c>
      <c r="AA1654" s="55">
        <v>0</v>
      </c>
      <c r="AB1654" s="55" t="s">
        <v>41</v>
      </c>
      <c r="AC1654" s="55">
        <v>8</v>
      </c>
      <c r="AD1654" s="55"/>
      <c r="AE1654" s="55" t="s">
        <v>49</v>
      </c>
      <c r="AF1654" s="55" t="s">
        <v>50</v>
      </c>
      <c r="AG1654" s="55">
        <v>1.9690100000000002E-3</v>
      </c>
      <c r="AH1654" s="57" t="s">
        <v>44</v>
      </c>
    </row>
    <row r="1655" spans="1:34" x14ac:dyDescent="0.25">
      <c r="A1655" s="54">
        <v>9387111</v>
      </c>
      <c r="B1655" s="55"/>
      <c r="C1655" s="55"/>
      <c r="D1655" s="55">
        <v>62630913</v>
      </c>
      <c r="E1655" s="55"/>
      <c r="F1655" s="55">
        <v>300</v>
      </c>
      <c r="G1655" s="55">
        <v>84362014</v>
      </c>
      <c r="H1655" s="55"/>
      <c r="I1655" s="55">
        <v>2268008005</v>
      </c>
      <c r="J1655" s="55">
        <v>2</v>
      </c>
      <c r="K1655" s="55" t="s">
        <v>34</v>
      </c>
      <c r="L1655" s="55" t="s">
        <v>108</v>
      </c>
      <c r="M1655" s="55">
        <v>34003</v>
      </c>
      <c r="N1655" s="55"/>
      <c r="O1655" s="55" t="s">
        <v>144</v>
      </c>
      <c r="P1655" s="55">
        <v>48811</v>
      </c>
      <c r="Q1655" s="55" t="s">
        <v>37</v>
      </c>
      <c r="R1655" s="55" t="s">
        <v>38</v>
      </c>
      <c r="S1655" s="55"/>
      <c r="T1655" s="55"/>
      <c r="U1655" s="55" t="s">
        <v>38</v>
      </c>
      <c r="V1655" s="55">
        <v>40.842799999999997</v>
      </c>
      <c r="W1655" s="55">
        <v>-74.066100000000006</v>
      </c>
      <c r="X1655" s="55" t="s">
        <v>39</v>
      </c>
      <c r="Y1655" s="55" t="s">
        <v>144</v>
      </c>
      <c r="Z1655" s="55" t="s">
        <v>34</v>
      </c>
      <c r="AA1655" s="55">
        <v>0</v>
      </c>
      <c r="AB1655" s="55" t="s">
        <v>41</v>
      </c>
      <c r="AC1655" s="55">
        <v>8</v>
      </c>
      <c r="AD1655" s="55"/>
      <c r="AE1655" s="55" t="s">
        <v>49</v>
      </c>
      <c r="AF1655" s="55" t="s">
        <v>50</v>
      </c>
      <c r="AG1655" s="55">
        <v>8.0724199999999995E-5</v>
      </c>
      <c r="AH1655" s="57" t="s">
        <v>44</v>
      </c>
    </row>
    <row r="1656" spans="1:34" x14ac:dyDescent="0.25">
      <c r="A1656" s="54">
        <v>9387111</v>
      </c>
      <c r="B1656" s="55"/>
      <c r="C1656" s="55"/>
      <c r="D1656" s="55">
        <v>98309613</v>
      </c>
      <c r="E1656" s="55"/>
      <c r="F1656" s="55">
        <v>300</v>
      </c>
      <c r="G1656" s="55">
        <v>145753514</v>
      </c>
      <c r="H1656" s="55"/>
      <c r="I1656" s="55">
        <v>2275050012</v>
      </c>
      <c r="J1656" s="55">
        <v>2</v>
      </c>
      <c r="K1656" s="55" t="s">
        <v>34</v>
      </c>
      <c r="L1656" s="55" t="s">
        <v>108</v>
      </c>
      <c r="M1656" s="55">
        <v>34003</v>
      </c>
      <c r="N1656" s="55"/>
      <c r="O1656" s="55" t="s">
        <v>144</v>
      </c>
      <c r="P1656" s="55">
        <v>48811</v>
      </c>
      <c r="Q1656" s="55" t="s">
        <v>37</v>
      </c>
      <c r="R1656" s="55" t="s">
        <v>38</v>
      </c>
      <c r="S1656" s="55"/>
      <c r="T1656" s="55"/>
      <c r="U1656" s="55" t="s">
        <v>38</v>
      </c>
      <c r="V1656" s="55">
        <v>40.842799999999997</v>
      </c>
      <c r="W1656" s="55">
        <v>-74.066100000000006</v>
      </c>
      <c r="X1656" s="55" t="s">
        <v>39</v>
      </c>
      <c r="Y1656" s="55" t="s">
        <v>144</v>
      </c>
      <c r="Z1656" s="55" t="s">
        <v>34</v>
      </c>
      <c r="AA1656" s="55">
        <v>0</v>
      </c>
      <c r="AB1656" s="55" t="s">
        <v>41</v>
      </c>
      <c r="AC1656" s="55">
        <v>8</v>
      </c>
      <c r="AD1656" s="55"/>
      <c r="AE1656" s="55" t="s">
        <v>49</v>
      </c>
      <c r="AF1656" s="55" t="s">
        <v>50</v>
      </c>
      <c r="AG1656" s="55">
        <v>5.1382399999999996E-4</v>
      </c>
      <c r="AH1656" s="57" t="s">
        <v>44</v>
      </c>
    </row>
    <row r="1657" spans="1:34" x14ac:dyDescent="0.25">
      <c r="A1657" s="54">
        <v>9387111</v>
      </c>
      <c r="B1657" s="55"/>
      <c r="C1657" s="55"/>
      <c r="D1657" s="55">
        <v>62630813</v>
      </c>
      <c r="E1657" s="55"/>
      <c r="F1657" s="55">
        <v>300</v>
      </c>
      <c r="G1657" s="55">
        <v>84360614</v>
      </c>
      <c r="H1657" s="55"/>
      <c r="I1657" s="55">
        <v>2275060012</v>
      </c>
      <c r="J1657" s="55">
        <v>2</v>
      </c>
      <c r="K1657" s="55" t="s">
        <v>34</v>
      </c>
      <c r="L1657" s="55" t="s">
        <v>108</v>
      </c>
      <c r="M1657" s="55">
        <v>34003</v>
      </c>
      <c r="N1657" s="55"/>
      <c r="O1657" s="55" t="s">
        <v>144</v>
      </c>
      <c r="P1657" s="55">
        <v>48811</v>
      </c>
      <c r="Q1657" s="55" t="s">
        <v>37</v>
      </c>
      <c r="R1657" s="55" t="s">
        <v>38</v>
      </c>
      <c r="S1657" s="55"/>
      <c r="T1657" s="55"/>
      <c r="U1657" s="55" t="s">
        <v>38</v>
      </c>
      <c r="V1657" s="55">
        <v>40.842799999999997</v>
      </c>
      <c r="W1657" s="55">
        <v>-74.066100000000006</v>
      </c>
      <c r="X1657" s="55" t="s">
        <v>39</v>
      </c>
      <c r="Y1657" s="55" t="s">
        <v>144</v>
      </c>
      <c r="Z1657" s="55" t="s">
        <v>34</v>
      </c>
      <c r="AA1657" s="55">
        <v>0</v>
      </c>
      <c r="AB1657" s="55" t="s">
        <v>41</v>
      </c>
      <c r="AC1657" s="55">
        <v>8</v>
      </c>
      <c r="AD1657" s="55"/>
      <c r="AE1657" s="55" t="s">
        <v>49</v>
      </c>
      <c r="AF1657" s="55" t="s">
        <v>50</v>
      </c>
      <c r="AG1657" s="55">
        <v>4.8637799999999998E-4</v>
      </c>
      <c r="AH1657" s="57" t="s">
        <v>44</v>
      </c>
    </row>
    <row r="1658" spans="1:34" x14ac:dyDescent="0.25">
      <c r="A1658" s="54">
        <v>9387111</v>
      </c>
      <c r="B1658" s="55"/>
      <c r="C1658" s="55"/>
      <c r="D1658" s="55">
        <v>62630913</v>
      </c>
      <c r="E1658" s="55"/>
      <c r="F1658" s="55">
        <v>300</v>
      </c>
      <c r="G1658" s="55">
        <v>84362114</v>
      </c>
      <c r="H1658" s="55"/>
      <c r="I1658" s="55">
        <v>2270008005</v>
      </c>
      <c r="J1658" s="55">
        <v>2</v>
      </c>
      <c r="K1658" s="55" t="s">
        <v>34</v>
      </c>
      <c r="L1658" s="55" t="s">
        <v>108</v>
      </c>
      <c r="M1658" s="55">
        <v>34003</v>
      </c>
      <c r="N1658" s="55"/>
      <c r="O1658" s="55" t="s">
        <v>144</v>
      </c>
      <c r="P1658" s="55">
        <v>48811</v>
      </c>
      <c r="Q1658" s="55" t="s">
        <v>37</v>
      </c>
      <c r="R1658" s="55" t="s">
        <v>38</v>
      </c>
      <c r="S1658" s="55"/>
      <c r="T1658" s="55"/>
      <c r="U1658" s="55" t="s">
        <v>38</v>
      </c>
      <c r="V1658" s="55">
        <v>40.842799999999997</v>
      </c>
      <c r="W1658" s="55">
        <v>-74.066100000000006</v>
      </c>
      <c r="X1658" s="55" t="s">
        <v>39</v>
      </c>
      <c r="Y1658" s="55" t="s">
        <v>144</v>
      </c>
      <c r="Z1658" s="55" t="s">
        <v>34</v>
      </c>
      <c r="AA1658" s="55">
        <v>0</v>
      </c>
      <c r="AB1658" s="55" t="s">
        <v>41</v>
      </c>
      <c r="AC1658" s="55">
        <v>8</v>
      </c>
      <c r="AD1658" s="55"/>
      <c r="AE1658" s="55" t="s">
        <v>49</v>
      </c>
      <c r="AF1658" s="55" t="s">
        <v>50</v>
      </c>
      <c r="AG1658" s="55">
        <v>4.9408300000000002E-3</v>
      </c>
      <c r="AH1658" s="57" t="s">
        <v>44</v>
      </c>
    </row>
    <row r="1659" spans="1:34" x14ac:dyDescent="0.25">
      <c r="A1659" s="54">
        <v>9387111</v>
      </c>
      <c r="B1659" s="55"/>
      <c r="C1659" s="55"/>
      <c r="D1659" s="55">
        <v>62630613</v>
      </c>
      <c r="E1659" s="55"/>
      <c r="F1659" s="55">
        <v>300</v>
      </c>
      <c r="G1659" s="55">
        <v>145750714</v>
      </c>
      <c r="H1659" s="55"/>
      <c r="I1659" s="55">
        <v>2275070000</v>
      </c>
      <c r="J1659" s="55">
        <v>2</v>
      </c>
      <c r="K1659" s="55" t="s">
        <v>34</v>
      </c>
      <c r="L1659" s="55" t="s">
        <v>108</v>
      </c>
      <c r="M1659" s="55">
        <v>34003</v>
      </c>
      <c r="N1659" s="55"/>
      <c r="O1659" s="55" t="s">
        <v>144</v>
      </c>
      <c r="P1659" s="55">
        <v>48811</v>
      </c>
      <c r="Q1659" s="55" t="s">
        <v>37</v>
      </c>
      <c r="R1659" s="55" t="s">
        <v>38</v>
      </c>
      <c r="S1659" s="55"/>
      <c r="T1659" s="55"/>
      <c r="U1659" s="55" t="s">
        <v>38</v>
      </c>
      <c r="V1659" s="55">
        <v>40.842799999999997</v>
      </c>
      <c r="W1659" s="55">
        <v>-74.066100000000006</v>
      </c>
      <c r="X1659" s="55" t="s">
        <v>39</v>
      </c>
      <c r="Y1659" s="55" t="s">
        <v>144</v>
      </c>
      <c r="Z1659" s="55" t="s">
        <v>34</v>
      </c>
      <c r="AA1659" s="55">
        <v>0</v>
      </c>
      <c r="AB1659" s="55" t="s">
        <v>41</v>
      </c>
      <c r="AC1659" s="55">
        <v>8</v>
      </c>
      <c r="AD1659" s="55"/>
      <c r="AE1659" s="55" t="s">
        <v>49</v>
      </c>
      <c r="AF1659" s="55" t="s">
        <v>50</v>
      </c>
      <c r="AG1659" s="55">
        <v>6.8115500000000002E-4</v>
      </c>
      <c r="AH1659" s="57" t="s">
        <v>44</v>
      </c>
    </row>
    <row r="1660" spans="1:34" x14ac:dyDescent="0.25">
      <c r="A1660" s="54">
        <v>9387111</v>
      </c>
      <c r="B1660" s="55"/>
      <c r="C1660" s="55"/>
      <c r="D1660" s="55">
        <v>62630813</v>
      </c>
      <c r="E1660" s="55"/>
      <c r="F1660" s="55">
        <v>300</v>
      </c>
      <c r="G1660" s="55">
        <v>145752314</v>
      </c>
      <c r="H1660" s="55"/>
      <c r="I1660" s="55">
        <v>2275060012</v>
      </c>
      <c r="J1660" s="55">
        <v>2</v>
      </c>
      <c r="K1660" s="55" t="s">
        <v>34</v>
      </c>
      <c r="L1660" s="55" t="s">
        <v>108</v>
      </c>
      <c r="M1660" s="55">
        <v>34003</v>
      </c>
      <c r="N1660" s="55"/>
      <c r="O1660" s="55" t="s">
        <v>144</v>
      </c>
      <c r="P1660" s="55">
        <v>48811</v>
      </c>
      <c r="Q1660" s="55" t="s">
        <v>37</v>
      </c>
      <c r="R1660" s="55" t="s">
        <v>38</v>
      </c>
      <c r="S1660" s="55"/>
      <c r="T1660" s="55"/>
      <c r="U1660" s="55" t="s">
        <v>38</v>
      </c>
      <c r="V1660" s="55">
        <v>40.842799999999997</v>
      </c>
      <c r="W1660" s="55">
        <v>-74.066100000000006</v>
      </c>
      <c r="X1660" s="55" t="s">
        <v>39</v>
      </c>
      <c r="Y1660" s="55" t="s">
        <v>144</v>
      </c>
      <c r="Z1660" s="55" t="s">
        <v>34</v>
      </c>
      <c r="AA1660" s="55">
        <v>0</v>
      </c>
      <c r="AB1660" s="55" t="s">
        <v>41</v>
      </c>
      <c r="AC1660" s="55">
        <v>8</v>
      </c>
      <c r="AD1660" s="55"/>
      <c r="AE1660" s="55" t="s">
        <v>49</v>
      </c>
      <c r="AF1660" s="55" t="s">
        <v>50</v>
      </c>
      <c r="AG1660" s="55">
        <v>1.3837100000000001E-4</v>
      </c>
      <c r="AH1660" s="57" t="s">
        <v>44</v>
      </c>
    </row>
    <row r="1661" spans="1:34" x14ac:dyDescent="0.25">
      <c r="A1661" s="54">
        <v>9387111</v>
      </c>
      <c r="B1661" s="55"/>
      <c r="C1661" s="55"/>
      <c r="D1661" s="55">
        <v>62630613</v>
      </c>
      <c r="E1661" s="55"/>
      <c r="F1661" s="55">
        <v>300</v>
      </c>
      <c r="G1661" s="55">
        <v>173352514</v>
      </c>
      <c r="H1661" s="55"/>
      <c r="I1661" s="55">
        <v>2275070000</v>
      </c>
      <c r="J1661" s="55">
        <v>2</v>
      </c>
      <c r="K1661" s="55" t="s">
        <v>34</v>
      </c>
      <c r="L1661" s="55" t="s">
        <v>108</v>
      </c>
      <c r="M1661" s="55">
        <v>34003</v>
      </c>
      <c r="N1661" s="55"/>
      <c r="O1661" s="55" t="s">
        <v>144</v>
      </c>
      <c r="P1661" s="55">
        <v>48811</v>
      </c>
      <c r="Q1661" s="55" t="s">
        <v>37</v>
      </c>
      <c r="R1661" s="55" t="s">
        <v>38</v>
      </c>
      <c r="S1661" s="55"/>
      <c r="T1661" s="55"/>
      <c r="U1661" s="55" t="s">
        <v>38</v>
      </c>
      <c r="V1661" s="55">
        <v>40.842799999999997</v>
      </c>
      <c r="W1661" s="55">
        <v>-74.066100000000006</v>
      </c>
      <c r="X1661" s="55" t="s">
        <v>39</v>
      </c>
      <c r="Y1661" s="55" t="s">
        <v>144</v>
      </c>
      <c r="Z1661" s="55" t="s">
        <v>34</v>
      </c>
      <c r="AA1661" s="55">
        <v>0</v>
      </c>
      <c r="AB1661" s="55" t="s">
        <v>41</v>
      </c>
      <c r="AC1661" s="55">
        <v>8</v>
      </c>
      <c r="AD1661" s="55"/>
      <c r="AE1661" s="55" t="s">
        <v>49</v>
      </c>
      <c r="AF1661" s="55" t="s">
        <v>50</v>
      </c>
      <c r="AG1661" s="55">
        <v>1.7769300000000001E-4</v>
      </c>
      <c r="AH1661" s="57" t="s">
        <v>44</v>
      </c>
    </row>
    <row r="1662" spans="1:34" x14ac:dyDescent="0.25">
      <c r="A1662" s="54">
        <v>9387111</v>
      </c>
      <c r="B1662" s="55"/>
      <c r="C1662" s="55"/>
      <c r="D1662" s="55">
        <v>62630813</v>
      </c>
      <c r="E1662" s="55"/>
      <c r="F1662" s="55">
        <v>300</v>
      </c>
      <c r="G1662" s="55">
        <v>137935214</v>
      </c>
      <c r="H1662" s="55"/>
      <c r="I1662" s="55">
        <v>2275060012</v>
      </c>
      <c r="J1662" s="55">
        <v>2</v>
      </c>
      <c r="K1662" s="55" t="s">
        <v>34</v>
      </c>
      <c r="L1662" s="55" t="s">
        <v>108</v>
      </c>
      <c r="M1662" s="55">
        <v>34003</v>
      </c>
      <c r="N1662" s="55"/>
      <c r="O1662" s="55" t="s">
        <v>144</v>
      </c>
      <c r="P1662" s="55">
        <v>48811</v>
      </c>
      <c r="Q1662" s="55" t="s">
        <v>37</v>
      </c>
      <c r="R1662" s="55" t="s">
        <v>38</v>
      </c>
      <c r="S1662" s="55"/>
      <c r="T1662" s="55"/>
      <c r="U1662" s="55" t="s">
        <v>38</v>
      </c>
      <c r="V1662" s="55">
        <v>40.842799999999997</v>
      </c>
      <c r="W1662" s="55">
        <v>-74.066100000000006</v>
      </c>
      <c r="X1662" s="55" t="s">
        <v>39</v>
      </c>
      <c r="Y1662" s="55" t="s">
        <v>144</v>
      </c>
      <c r="Z1662" s="55" t="s">
        <v>34</v>
      </c>
      <c r="AA1662" s="55">
        <v>0</v>
      </c>
      <c r="AB1662" s="55" t="s">
        <v>41</v>
      </c>
      <c r="AC1662" s="55">
        <v>8</v>
      </c>
      <c r="AD1662" s="55"/>
      <c r="AE1662" s="55" t="s">
        <v>49</v>
      </c>
      <c r="AF1662" s="55" t="s">
        <v>50</v>
      </c>
      <c r="AG1662" s="55">
        <v>7.7293200000000004</v>
      </c>
      <c r="AH1662" s="57" t="s">
        <v>44</v>
      </c>
    </row>
    <row r="1663" spans="1:34" x14ac:dyDescent="0.25">
      <c r="A1663" s="54">
        <v>9387111</v>
      </c>
      <c r="B1663" s="55"/>
      <c r="C1663" s="55"/>
      <c r="D1663" s="55">
        <v>62630813</v>
      </c>
      <c r="E1663" s="55"/>
      <c r="F1663" s="55">
        <v>300</v>
      </c>
      <c r="G1663" s="55">
        <v>145752714</v>
      </c>
      <c r="H1663" s="55"/>
      <c r="I1663" s="55">
        <v>2275060012</v>
      </c>
      <c r="J1663" s="55">
        <v>2</v>
      </c>
      <c r="K1663" s="55" t="s">
        <v>34</v>
      </c>
      <c r="L1663" s="55" t="s">
        <v>108</v>
      </c>
      <c r="M1663" s="55">
        <v>34003</v>
      </c>
      <c r="N1663" s="55"/>
      <c r="O1663" s="55" t="s">
        <v>144</v>
      </c>
      <c r="P1663" s="55">
        <v>48811</v>
      </c>
      <c r="Q1663" s="55" t="s">
        <v>37</v>
      </c>
      <c r="R1663" s="55" t="s">
        <v>38</v>
      </c>
      <c r="S1663" s="55"/>
      <c r="T1663" s="55"/>
      <c r="U1663" s="55" t="s">
        <v>38</v>
      </c>
      <c r="V1663" s="55">
        <v>40.842799999999997</v>
      </c>
      <c r="W1663" s="55">
        <v>-74.066100000000006</v>
      </c>
      <c r="X1663" s="55" t="s">
        <v>39</v>
      </c>
      <c r="Y1663" s="55" t="s">
        <v>144</v>
      </c>
      <c r="Z1663" s="55" t="s">
        <v>34</v>
      </c>
      <c r="AA1663" s="55">
        <v>0</v>
      </c>
      <c r="AB1663" s="55" t="s">
        <v>41</v>
      </c>
      <c r="AC1663" s="55">
        <v>8</v>
      </c>
      <c r="AD1663" s="55"/>
      <c r="AE1663" s="55" t="s">
        <v>49</v>
      </c>
      <c r="AF1663" s="55" t="s">
        <v>50</v>
      </c>
      <c r="AG1663" s="55">
        <v>3.5599500000000001E-4</v>
      </c>
      <c r="AH1663" s="57" t="s">
        <v>44</v>
      </c>
    </row>
    <row r="1664" spans="1:34" x14ac:dyDescent="0.25">
      <c r="A1664" s="54">
        <v>9387111</v>
      </c>
      <c r="B1664" s="55"/>
      <c r="C1664" s="55"/>
      <c r="D1664" s="55">
        <v>62630613</v>
      </c>
      <c r="E1664" s="55"/>
      <c r="F1664" s="55">
        <v>300</v>
      </c>
      <c r="G1664" s="55">
        <v>84358814</v>
      </c>
      <c r="H1664" s="55"/>
      <c r="I1664" s="55">
        <v>2275070000</v>
      </c>
      <c r="J1664" s="55">
        <v>2</v>
      </c>
      <c r="K1664" s="55" t="s">
        <v>34</v>
      </c>
      <c r="L1664" s="55" t="s">
        <v>108</v>
      </c>
      <c r="M1664" s="55">
        <v>34003</v>
      </c>
      <c r="N1664" s="55"/>
      <c r="O1664" s="55" t="s">
        <v>144</v>
      </c>
      <c r="P1664" s="55">
        <v>48811</v>
      </c>
      <c r="Q1664" s="55" t="s">
        <v>37</v>
      </c>
      <c r="R1664" s="55" t="s">
        <v>38</v>
      </c>
      <c r="S1664" s="55"/>
      <c r="T1664" s="55"/>
      <c r="U1664" s="55" t="s">
        <v>38</v>
      </c>
      <c r="V1664" s="55">
        <v>40.842799999999997</v>
      </c>
      <c r="W1664" s="55">
        <v>-74.066100000000006</v>
      </c>
      <c r="X1664" s="55" t="s">
        <v>39</v>
      </c>
      <c r="Y1664" s="55" t="s">
        <v>144</v>
      </c>
      <c r="Z1664" s="55" t="s">
        <v>34</v>
      </c>
      <c r="AA1664" s="55">
        <v>0</v>
      </c>
      <c r="AB1664" s="55" t="s">
        <v>41</v>
      </c>
      <c r="AC1664" s="55">
        <v>8</v>
      </c>
      <c r="AD1664" s="55"/>
      <c r="AE1664" s="55" t="s">
        <v>49</v>
      </c>
      <c r="AF1664" s="55" t="s">
        <v>50</v>
      </c>
      <c r="AG1664" s="55">
        <v>2.0730799999999999E-4</v>
      </c>
      <c r="AH1664" s="57" t="s">
        <v>44</v>
      </c>
    </row>
    <row r="1665" spans="1:34" x14ac:dyDescent="0.25">
      <c r="A1665" s="54">
        <v>9387111</v>
      </c>
      <c r="B1665" s="55"/>
      <c r="C1665" s="55"/>
      <c r="D1665" s="55">
        <v>62630613</v>
      </c>
      <c r="E1665" s="55"/>
      <c r="F1665" s="55">
        <v>300</v>
      </c>
      <c r="G1665" s="55">
        <v>145749914</v>
      </c>
      <c r="H1665" s="55"/>
      <c r="I1665" s="55">
        <v>2275070000</v>
      </c>
      <c r="J1665" s="55">
        <v>2</v>
      </c>
      <c r="K1665" s="55" t="s">
        <v>34</v>
      </c>
      <c r="L1665" s="55" t="s">
        <v>108</v>
      </c>
      <c r="M1665" s="55">
        <v>34003</v>
      </c>
      <c r="N1665" s="55"/>
      <c r="O1665" s="55" t="s">
        <v>144</v>
      </c>
      <c r="P1665" s="55">
        <v>48811</v>
      </c>
      <c r="Q1665" s="55" t="s">
        <v>37</v>
      </c>
      <c r="R1665" s="55" t="s">
        <v>38</v>
      </c>
      <c r="S1665" s="55"/>
      <c r="T1665" s="55"/>
      <c r="U1665" s="55" t="s">
        <v>38</v>
      </c>
      <c r="V1665" s="55">
        <v>40.842799999999997</v>
      </c>
      <c r="W1665" s="55">
        <v>-74.066100000000006</v>
      </c>
      <c r="X1665" s="55" t="s">
        <v>39</v>
      </c>
      <c r="Y1665" s="55" t="s">
        <v>144</v>
      </c>
      <c r="Z1665" s="55" t="s">
        <v>34</v>
      </c>
      <c r="AA1665" s="55">
        <v>0</v>
      </c>
      <c r="AB1665" s="55" t="s">
        <v>41</v>
      </c>
      <c r="AC1665" s="55">
        <v>8</v>
      </c>
      <c r="AD1665" s="55"/>
      <c r="AE1665" s="55" t="s">
        <v>49</v>
      </c>
      <c r="AF1665" s="55" t="s">
        <v>50</v>
      </c>
      <c r="AG1665" s="55">
        <v>5.9230500000000002E-5</v>
      </c>
      <c r="AH1665" s="57" t="s">
        <v>44</v>
      </c>
    </row>
    <row r="1666" spans="1:34" x14ac:dyDescent="0.25">
      <c r="A1666" s="54">
        <v>9387111</v>
      </c>
      <c r="B1666" s="55"/>
      <c r="C1666" s="55"/>
      <c r="D1666" s="55">
        <v>98309613</v>
      </c>
      <c r="E1666" s="55"/>
      <c r="F1666" s="55">
        <v>300</v>
      </c>
      <c r="G1666" s="55">
        <v>145753414</v>
      </c>
      <c r="H1666" s="55"/>
      <c r="I1666" s="55">
        <v>2275050012</v>
      </c>
      <c r="J1666" s="55">
        <v>2</v>
      </c>
      <c r="K1666" s="55" t="s">
        <v>34</v>
      </c>
      <c r="L1666" s="55" t="s">
        <v>108</v>
      </c>
      <c r="M1666" s="55">
        <v>34003</v>
      </c>
      <c r="N1666" s="55"/>
      <c r="O1666" s="55" t="s">
        <v>144</v>
      </c>
      <c r="P1666" s="55">
        <v>48811</v>
      </c>
      <c r="Q1666" s="55" t="s">
        <v>37</v>
      </c>
      <c r="R1666" s="55" t="s">
        <v>38</v>
      </c>
      <c r="S1666" s="55"/>
      <c r="T1666" s="55"/>
      <c r="U1666" s="55" t="s">
        <v>38</v>
      </c>
      <c r="V1666" s="55">
        <v>40.842799999999997</v>
      </c>
      <c r="W1666" s="55">
        <v>-74.066100000000006</v>
      </c>
      <c r="X1666" s="55" t="s">
        <v>39</v>
      </c>
      <c r="Y1666" s="55" t="s">
        <v>144</v>
      </c>
      <c r="Z1666" s="55" t="s">
        <v>34</v>
      </c>
      <c r="AA1666" s="55">
        <v>0</v>
      </c>
      <c r="AB1666" s="55" t="s">
        <v>41</v>
      </c>
      <c r="AC1666" s="55">
        <v>8</v>
      </c>
      <c r="AD1666" s="55"/>
      <c r="AE1666" s="55" t="s">
        <v>49</v>
      </c>
      <c r="AF1666" s="55" t="s">
        <v>50</v>
      </c>
      <c r="AG1666" s="55">
        <v>9.8303400000000003E-4</v>
      </c>
      <c r="AH1666" s="57" t="s">
        <v>44</v>
      </c>
    </row>
    <row r="1667" spans="1:34" x14ac:dyDescent="0.25">
      <c r="A1667" s="54">
        <v>9387111</v>
      </c>
      <c r="B1667" s="55"/>
      <c r="C1667" s="55"/>
      <c r="D1667" s="55">
        <v>55183313</v>
      </c>
      <c r="E1667" s="55"/>
      <c r="F1667" s="55">
        <v>300</v>
      </c>
      <c r="G1667" s="55">
        <v>166468114</v>
      </c>
      <c r="H1667" s="55"/>
      <c r="I1667" s="55">
        <v>2275020000</v>
      </c>
      <c r="J1667" s="55">
        <v>2</v>
      </c>
      <c r="K1667" s="55" t="s">
        <v>34</v>
      </c>
      <c r="L1667" s="55" t="s">
        <v>108</v>
      </c>
      <c r="M1667" s="55">
        <v>34003</v>
      </c>
      <c r="N1667" s="55"/>
      <c r="O1667" s="55" t="s">
        <v>144</v>
      </c>
      <c r="P1667" s="55">
        <v>48811</v>
      </c>
      <c r="Q1667" s="55" t="s">
        <v>37</v>
      </c>
      <c r="R1667" s="55" t="s">
        <v>38</v>
      </c>
      <c r="S1667" s="55"/>
      <c r="T1667" s="55"/>
      <c r="U1667" s="55" t="s">
        <v>38</v>
      </c>
      <c r="V1667" s="55">
        <v>40.842799999999997</v>
      </c>
      <c r="W1667" s="55">
        <v>-74.066100000000006</v>
      </c>
      <c r="X1667" s="55" t="s">
        <v>39</v>
      </c>
      <c r="Y1667" s="55" t="s">
        <v>144</v>
      </c>
      <c r="Z1667" s="55" t="s">
        <v>34</v>
      </c>
      <c r="AA1667" s="55">
        <v>0</v>
      </c>
      <c r="AB1667" s="55" t="s">
        <v>41</v>
      </c>
      <c r="AC1667" s="55">
        <v>8</v>
      </c>
      <c r="AD1667" s="55"/>
      <c r="AE1667" s="55" t="s">
        <v>49</v>
      </c>
      <c r="AF1667" s="55" t="s">
        <v>50</v>
      </c>
      <c r="AG1667" s="55">
        <v>4.9024699999999997E-4</v>
      </c>
      <c r="AH1667" s="57" t="s">
        <v>44</v>
      </c>
    </row>
    <row r="1668" spans="1:34" x14ac:dyDescent="0.25">
      <c r="A1668" s="54">
        <v>9387111</v>
      </c>
      <c r="B1668" s="55"/>
      <c r="C1668" s="55"/>
      <c r="D1668" s="55">
        <v>62630613</v>
      </c>
      <c r="E1668" s="55"/>
      <c r="F1668" s="55">
        <v>300</v>
      </c>
      <c r="G1668" s="55">
        <v>173352614</v>
      </c>
      <c r="H1668" s="55"/>
      <c r="I1668" s="55">
        <v>2275070000</v>
      </c>
      <c r="J1668" s="55">
        <v>2</v>
      </c>
      <c r="K1668" s="55" t="s">
        <v>34</v>
      </c>
      <c r="L1668" s="55" t="s">
        <v>108</v>
      </c>
      <c r="M1668" s="55">
        <v>34003</v>
      </c>
      <c r="N1668" s="55"/>
      <c r="O1668" s="55" t="s">
        <v>144</v>
      </c>
      <c r="P1668" s="55">
        <v>48811</v>
      </c>
      <c r="Q1668" s="55" t="s">
        <v>37</v>
      </c>
      <c r="R1668" s="55" t="s">
        <v>38</v>
      </c>
      <c r="S1668" s="55"/>
      <c r="T1668" s="55"/>
      <c r="U1668" s="55" t="s">
        <v>38</v>
      </c>
      <c r="V1668" s="55">
        <v>40.842799999999997</v>
      </c>
      <c r="W1668" s="55">
        <v>-74.066100000000006</v>
      </c>
      <c r="X1668" s="55" t="s">
        <v>39</v>
      </c>
      <c r="Y1668" s="55" t="s">
        <v>144</v>
      </c>
      <c r="Z1668" s="55" t="s">
        <v>34</v>
      </c>
      <c r="AA1668" s="55">
        <v>0</v>
      </c>
      <c r="AB1668" s="55" t="s">
        <v>41</v>
      </c>
      <c r="AC1668" s="55">
        <v>8</v>
      </c>
      <c r="AD1668" s="55"/>
      <c r="AE1668" s="55" t="s">
        <v>49</v>
      </c>
      <c r="AF1668" s="55" t="s">
        <v>50</v>
      </c>
      <c r="AG1668" s="55">
        <v>1.6584600000000001E-3</v>
      </c>
      <c r="AH1668" s="57" t="s">
        <v>44</v>
      </c>
    </row>
    <row r="1669" spans="1:34" x14ac:dyDescent="0.25">
      <c r="A1669" s="54">
        <v>9387111</v>
      </c>
      <c r="B1669" s="55"/>
      <c r="C1669" s="55"/>
      <c r="D1669" s="55">
        <v>63243913</v>
      </c>
      <c r="E1669" s="55"/>
      <c r="F1669" s="55">
        <v>300</v>
      </c>
      <c r="G1669" s="55">
        <v>86967914</v>
      </c>
      <c r="H1669" s="55"/>
      <c r="I1669" s="55">
        <v>2275001000</v>
      </c>
      <c r="J1669" s="55">
        <v>2</v>
      </c>
      <c r="K1669" s="55" t="s">
        <v>34</v>
      </c>
      <c r="L1669" s="55" t="s">
        <v>108</v>
      </c>
      <c r="M1669" s="55">
        <v>34003</v>
      </c>
      <c r="N1669" s="55"/>
      <c r="O1669" s="55" t="s">
        <v>144</v>
      </c>
      <c r="P1669" s="55">
        <v>48811</v>
      </c>
      <c r="Q1669" s="55" t="s">
        <v>37</v>
      </c>
      <c r="R1669" s="55" t="s">
        <v>38</v>
      </c>
      <c r="S1669" s="55"/>
      <c r="T1669" s="55"/>
      <c r="U1669" s="55" t="s">
        <v>38</v>
      </c>
      <c r="V1669" s="55">
        <v>40.842799999999997</v>
      </c>
      <c r="W1669" s="55">
        <v>-74.066100000000006</v>
      </c>
      <c r="X1669" s="55" t="s">
        <v>39</v>
      </c>
      <c r="Y1669" s="55" t="s">
        <v>144</v>
      </c>
      <c r="Z1669" s="55" t="s">
        <v>34</v>
      </c>
      <c r="AA1669" s="55">
        <v>0</v>
      </c>
      <c r="AB1669" s="55" t="s">
        <v>41</v>
      </c>
      <c r="AC1669" s="55">
        <v>8</v>
      </c>
      <c r="AD1669" s="55"/>
      <c r="AE1669" s="55" t="s">
        <v>49</v>
      </c>
      <c r="AF1669" s="55" t="s">
        <v>50</v>
      </c>
      <c r="AG1669" s="55">
        <v>0.19084999999999999</v>
      </c>
      <c r="AH1669" s="57" t="s">
        <v>44</v>
      </c>
    </row>
    <row r="1670" spans="1:34" x14ac:dyDescent="0.25">
      <c r="A1670" s="54">
        <v>9387111</v>
      </c>
      <c r="B1670" s="55"/>
      <c r="C1670" s="55"/>
      <c r="D1670" s="55">
        <v>98309613</v>
      </c>
      <c r="E1670" s="55"/>
      <c r="F1670" s="55">
        <v>300</v>
      </c>
      <c r="G1670" s="55">
        <v>166468814</v>
      </c>
      <c r="H1670" s="55"/>
      <c r="I1670" s="55">
        <v>2275050012</v>
      </c>
      <c r="J1670" s="55">
        <v>2</v>
      </c>
      <c r="K1670" s="55" t="s">
        <v>34</v>
      </c>
      <c r="L1670" s="55" t="s">
        <v>108</v>
      </c>
      <c r="M1670" s="55">
        <v>34003</v>
      </c>
      <c r="N1670" s="55"/>
      <c r="O1670" s="55" t="s">
        <v>144</v>
      </c>
      <c r="P1670" s="55">
        <v>48811</v>
      </c>
      <c r="Q1670" s="55" t="s">
        <v>37</v>
      </c>
      <c r="R1670" s="55" t="s">
        <v>38</v>
      </c>
      <c r="S1670" s="55"/>
      <c r="T1670" s="55"/>
      <c r="U1670" s="55" t="s">
        <v>38</v>
      </c>
      <c r="V1670" s="55">
        <v>40.842799999999997</v>
      </c>
      <c r="W1670" s="55">
        <v>-74.066100000000006</v>
      </c>
      <c r="X1670" s="55" t="s">
        <v>39</v>
      </c>
      <c r="Y1670" s="55" t="s">
        <v>144</v>
      </c>
      <c r="Z1670" s="55" t="s">
        <v>34</v>
      </c>
      <c r="AA1670" s="55">
        <v>0</v>
      </c>
      <c r="AB1670" s="55" t="s">
        <v>41</v>
      </c>
      <c r="AC1670" s="55">
        <v>8</v>
      </c>
      <c r="AD1670" s="55"/>
      <c r="AE1670" s="55" t="s">
        <v>49</v>
      </c>
      <c r="AF1670" s="55" t="s">
        <v>50</v>
      </c>
      <c r="AG1670" s="55">
        <v>4.1553100000000002E-4</v>
      </c>
      <c r="AH1670" s="57" t="s">
        <v>44</v>
      </c>
    </row>
    <row r="1671" spans="1:34" x14ac:dyDescent="0.25">
      <c r="A1671" s="54">
        <v>9387111</v>
      </c>
      <c r="B1671" s="55"/>
      <c r="C1671" s="55"/>
      <c r="D1671" s="55">
        <v>98309613</v>
      </c>
      <c r="E1671" s="55"/>
      <c r="F1671" s="55">
        <v>300</v>
      </c>
      <c r="G1671" s="55">
        <v>145753214</v>
      </c>
      <c r="H1671" s="55"/>
      <c r="I1671" s="55">
        <v>2275050012</v>
      </c>
      <c r="J1671" s="55">
        <v>2</v>
      </c>
      <c r="K1671" s="55" t="s">
        <v>34</v>
      </c>
      <c r="L1671" s="55" t="s">
        <v>108</v>
      </c>
      <c r="M1671" s="55">
        <v>34003</v>
      </c>
      <c r="N1671" s="55"/>
      <c r="O1671" s="55" t="s">
        <v>144</v>
      </c>
      <c r="P1671" s="55">
        <v>48811</v>
      </c>
      <c r="Q1671" s="55" t="s">
        <v>37</v>
      </c>
      <c r="R1671" s="55" t="s">
        <v>38</v>
      </c>
      <c r="S1671" s="55"/>
      <c r="T1671" s="55"/>
      <c r="U1671" s="55" t="s">
        <v>38</v>
      </c>
      <c r="V1671" s="55">
        <v>40.842799999999997</v>
      </c>
      <c r="W1671" s="55">
        <v>-74.066100000000006</v>
      </c>
      <c r="X1671" s="55" t="s">
        <v>39</v>
      </c>
      <c r="Y1671" s="55" t="s">
        <v>144</v>
      </c>
      <c r="Z1671" s="55" t="s">
        <v>34</v>
      </c>
      <c r="AA1671" s="55">
        <v>0</v>
      </c>
      <c r="AB1671" s="55" t="s">
        <v>41</v>
      </c>
      <c r="AC1671" s="55">
        <v>8</v>
      </c>
      <c r="AD1671" s="55"/>
      <c r="AE1671" s="55" t="s">
        <v>49</v>
      </c>
      <c r="AF1671" s="55" t="s">
        <v>50</v>
      </c>
      <c r="AG1671" s="55">
        <v>1.5825500000000001E-3</v>
      </c>
      <c r="AH1671" s="57" t="s">
        <v>44</v>
      </c>
    </row>
    <row r="1672" spans="1:34" x14ac:dyDescent="0.25">
      <c r="A1672" s="54">
        <v>9387111</v>
      </c>
      <c r="B1672" s="55"/>
      <c r="C1672" s="55"/>
      <c r="D1672" s="55">
        <v>62630613</v>
      </c>
      <c r="E1672" s="55"/>
      <c r="F1672" s="55">
        <v>300</v>
      </c>
      <c r="G1672" s="55">
        <v>84359414</v>
      </c>
      <c r="H1672" s="55"/>
      <c r="I1672" s="55">
        <v>2275070000</v>
      </c>
      <c r="J1672" s="55">
        <v>2</v>
      </c>
      <c r="K1672" s="55" t="s">
        <v>34</v>
      </c>
      <c r="L1672" s="55" t="s">
        <v>108</v>
      </c>
      <c r="M1672" s="55">
        <v>34003</v>
      </c>
      <c r="N1672" s="55"/>
      <c r="O1672" s="55" t="s">
        <v>144</v>
      </c>
      <c r="P1672" s="55">
        <v>48811</v>
      </c>
      <c r="Q1672" s="55" t="s">
        <v>37</v>
      </c>
      <c r="R1672" s="55" t="s">
        <v>38</v>
      </c>
      <c r="S1672" s="55"/>
      <c r="T1672" s="55"/>
      <c r="U1672" s="55" t="s">
        <v>38</v>
      </c>
      <c r="V1672" s="55">
        <v>40.842799999999997</v>
      </c>
      <c r="W1672" s="55">
        <v>-74.066100000000006</v>
      </c>
      <c r="X1672" s="55" t="s">
        <v>39</v>
      </c>
      <c r="Y1672" s="55" t="s">
        <v>144</v>
      </c>
      <c r="Z1672" s="55" t="s">
        <v>34</v>
      </c>
      <c r="AA1672" s="55">
        <v>0</v>
      </c>
      <c r="AB1672" s="55" t="s">
        <v>41</v>
      </c>
      <c r="AC1672" s="55">
        <v>8</v>
      </c>
      <c r="AD1672" s="55"/>
      <c r="AE1672" s="55" t="s">
        <v>49</v>
      </c>
      <c r="AF1672" s="55" t="s">
        <v>50</v>
      </c>
      <c r="AG1672" s="55">
        <v>3.55385E-4</v>
      </c>
      <c r="AH1672" s="57" t="s">
        <v>44</v>
      </c>
    </row>
    <row r="1673" spans="1:34" x14ac:dyDescent="0.25">
      <c r="A1673" s="54">
        <v>9387111</v>
      </c>
      <c r="B1673" s="55"/>
      <c r="C1673" s="55"/>
      <c r="D1673" s="55">
        <v>62630613</v>
      </c>
      <c r="E1673" s="55"/>
      <c r="F1673" s="55">
        <v>300</v>
      </c>
      <c r="G1673" s="55">
        <v>173352414</v>
      </c>
      <c r="H1673" s="55"/>
      <c r="I1673" s="55">
        <v>2275070000</v>
      </c>
      <c r="J1673" s="55">
        <v>2</v>
      </c>
      <c r="K1673" s="55" t="s">
        <v>34</v>
      </c>
      <c r="L1673" s="55" t="s">
        <v>108</v>
      </c>
      <c r="M1673" s="55">
        <v>34003</v>
      </c>
      <c r="N1673" s="55"/>
      <c r="O1673" s="55" t="s">
        <v>144</v>
      </c>
      <c r="P1673" s="55">
        <v>48811</v>
      </c>
      <c r="Q1673" s="55" t="s">
        <v>37</v>
      </c>
      <c r="R1673" s="55" t="s">
        <v>38</v>
      </c>
      <c r="S1673" s="55"/>
      <c r="T1673" s="55"/>
      <c r="U1673" s="55" t="s">
        <v>38</v>
      </c>
      <c r="V1673" s="55">
        <v>40.842799999999997</v>
      </c>
      <c r="W1673" s="55">
        <v>-74.066100000000006</v>
      </c>
      <c r="X1673" s="55" t="s">
        <v>39</v>
      </c>
      <c r="Y1673" s="55" t="s">
        <v>144</v>
      </c>
      <c r="Z1673" s="55" t="s">
        <v>34</v>
      </c>
      <c r="AA1673" s="55">
        <v>0</v>
      </c>
      <c r="AB1673" s="55" t="s">
        <v>41</v>
      </c>
      <c r="AC1673" s="55">
        <v>8</v>
      </c>
      <c r="AD1673" s="55"/>
      <c r="AE1673" s="55" t="s">
        <v>49</v>
      </c>
      <c r="AF1673" s="55" t="s">
        <v>50</v>
      </c>
      <c r="AG1673" s="55">
        <v>5.9230500000000002E-5</v>
      </c>
      <c r="AH1673" s="57" t="s">
        <v>44</v>
      </c>
    </row>
    <row r="1674" spans="1:34" x14ac:dyDescent="0.25">
      <c r="A1674" s="54">
        <v>9387111</v>
      </c>
      <c r="B1674" s="55"/>
      <c r="C1674" s="55"/>
      <c r="D1674" s="55">
        <v>62630813</v>
      </c>
      <c r="E1674" s="55"/>
      <c r="F1674" s="55">
        <v>300</v>
      </c>
      <c r="G1674" s="55">
        <v>166468514</v>
      </c>
      <c r="H1674" s="55"/>
      <c r="I1674" s="55">
        <v>2275060012</v>
      </c>
      <c r="J1674" s="55">
        <v>2</v>
      </c>
      <c r="K1674" s="55" t="s">
        <v>34</v>
      </c>
      <c r="L1674" s="55" t="s">
        <v>108</v>
      </c>
      <c r="M1674" s="55">
        <v>34003</v>
      </c>
      <c r="N1674" s="55"/>
      <c r="O1674" s="55" t="s">
        <v>144</v>
      </c>
      <c r="P1674" s="55">
        <v>48811</v>
      </c>
      <c r="Q1674" s="55" t="s">
        <v>37</v>
      </c>
      <c r="R1674" s="55" t="s">
        <v>38</v>
      </c>
      <c r="S1674" s="55"/>
      <c r="T1674" s="55"/>
      <c r="U1674" s="55" t="s">
        <v>38</v>
      </c>
      <c r="V1674" s="55">
        <v>40.842799999999997</v>
      </c>
      <c r="W1674" s="55">
        <v>-74.066100000000006</v>
      </c>
      <c r="X1674" s="55" t="s">
        <v>39</v>
      </c>
      <c r="Y1674" s="55" t="s">
        <v>144</v>
      </c>
      <c r="Z1674" s="55" t="s">
        <v>34</v>
      </c>
      <c r="AA1674" s="55">
        <v>0</v>
      </c>
      <c r="AB1674" s="55" t="s">
        <v>41</v>
      </c>
      <c r="AC1674" s="55">
        <v>8</v>
      </c>
      <c r="AD1674" s="55"/>
      <c r="AE1674" s="55" t="s">
        <v>49</v>
      </c>
      <c r="AF1674" s="55" t="s">
        <v>50</v>
      </c>
      <c r="AG1674" s="55">
        <v>5.34974E-5</v>
      </c>
      <c r="AH1674" s="57" t="s">
        <v>44</v>
      </c>
    </row>
    <row r="1675" spans="1:34" x14ac:dyDescent="0.25">
      <c r="A1675" s="54">
        <v>9387111</v>
      </c>
      <c r="B1675" s="55"/>
      <c r="C1675" s="55"/>
      <c r="D1675" s="55">
        <v>62630613</v>
      </c>
      <c r="E1675" s="55"/>
      <c r="F1675" s="55">
        <v>300</v>
      </c>
      <c r="G1675" s="55">
        <v>145751514</v>
      </c>
      <c r="H1675" s="55"/>
      <c r="I1675" s="55">
        <v>2275070000</v>
      </c>
      <c r="J1675" s="55">
        <v>2</v>
      </c>
      <c r="K1675" s="55" t="s">
        <v>34</v>
      </c>
      <c r="L1675" s="55" t="s">
        <v>108</v>
      </c>
      <c r="M1675" s="55">
        <v>34003</v>
      </c>
      <c r="N1675" s="55"/>
      <c r="O1675" s="55" t="s">
        <v>144</v>
      </c>
      <c r="P1675" s="55">
        <v>48811</v>
      </c>
      <c r="Q1675" s="55" t="s">
        <v>37</v>
      </c>
      <c r="R1675" s="55" t="s">
        <v>38</v>
      </c>
      <c r="S1675" s="55"/>
      <c r="T1675" s="55"/>
      <c r="U1675" s="55" t="s">
        <v>38</v>
      </c>
      <c r="V1675" s="55">
        <v>40.842799999999997</v>
      </c>
      <c r="W1675" s="55">
        <v>-74.066100000000006</v>
      </c>
      <c r="X1675" s="55" t="s">
        <v>39</v>
      </c>
      <c r="Y1675" s="55" t="s">
        <v>144</v>
      </c>
      <c r="Z1675" s="55" t="s">
        <v>34</v>
      </c>
      <c r="AA1675" s="55">
        <v>0</v>
      </c>
      <c r="AB1675" s="55" t="s">
        <v>41</v>
      </c>
      <c r="AC1675" s="55">
        <v>8</v>
      </c>
      <c r="AD1675" s="55"/>
      <c r="AE1675" s="55" t="s">
        <v>49</v>
      </c>
      <c r="AF1675" s="55" t="s">
        <v>50</v>
      </c>
      <c r="AG1675" s="55">
        <v>1.1846200000000001E-4</v>
      </c>
      <c r="AH1675" s="57" t="s">
        <v>44</v>
      </c>
    </row>
    <row r="1676" spans="1:34" x14ac:dyDescent="0.25">
      <c r="A1676" s="54">
        <v>9387111</v>
      </c>
      <c r="B1676" s="55"/>
      <c r="C1676" s="55"/>
      <c r="D1676" s="55">
        <v>55183313</v>
      </c>
      <c r="E1676" s="55"/>
      <c r="F1676" s="55">
        <v>300</v>
      </c>
      <c r="G1676" s="55">
        <v>145748314</v>
      </c>
      <c r="H1676" s="55"/>
      <c r="I1676" s="55">
        <v>2275020000</v>
      </c>
      <c r="J1676" s="55">
        <v>2</v>
      </c>
      <c r="K1676" s="55" t="s">
        <v>34</v>
      </c>
      <c r="L1676" s="55" t="s">
        <v>108</v>
      </c>
      <c r="M1676" s="55">
        <v>34003</v>
      </c>
      <c r="N1676" s="55"/>
      <c r="O1676" s="55" t="s">
        <v>144</v>
      </c>
      <c r="P1676" s="55">
        <v>48811</v>
      </c>
      <c r="Q1676" s="55" t="s">
        <v>37</v>
      </c>
      <c r="R1676" s="55" t="s">
        <v>38</v>
      </c>
      <c r="S1676" s="55"/>
      <c r="T1676" s="55"/>
      <c r="U1676" s="55" t="s">
        <v>38</v>
      </c>
      <c r="V1676" s="55">
        <v>40.842799999999997</v>
      </c>
      <c r="W1676" s="55">
        <v>-74.066100000000006</v>
      </c>
      <c r="X1676" s="55" t="s">
        <v>39</v>
      </c>
      <c r="Y1676" s="55" t="s">
        <v>144</v>
      </c>
      <c r="Z1676" s="55" t="s">
        <v>34</v>
      </c>
      <c r="AA1676" s="55">
        <v>0</v>
      </c>
      <c r="AB1676" s="55" t="s">
        <v>41</v>
      </c>
      <c r="AC1676" s="55">
        <v>8</v>
      </c>
      <c r="AD1676" s="55"/>
      <c r="AE1676" s="55" t="s">
        <v>49</v>
      </c>
      <c r="AF1676" s="55" t="s">
        <v>50</v>
      </c>
      <c r="AG1676" s="55">
        <v>2.5855399999999998E-4</v>
      </c>
      <c r="AH1676" s="57" t="s">
        <v>44</v>
      </c>
    </row>
    <row r="1677" spans="1:34" x14ac:dyDescent="0.25">
      <c r="A1677" s="54">
        <v>9387111</v>
      </c>
      <c r="B1677" s="55"/>
      <c r="C1677" s="55"/>
      <c r="D1677" s="55">
        <v>62630613</v>
      </c>
      <c r="E1677" s="55"/>
      <c r="F1677" s="55">
        <v>300</v>
      </c>
      <c r="G1677" s="55">
        <v>145750614</v>
      </c>
      <c r="H1677" s="55"/>
      <c r="I1677" s="55">
        <v>2275070000</v>
      </c>
      <c r="J1677" s="55">
        <v>2</v>
      </c>
      <c r="K1677" s="55" t="s">
        <v>34</v>
      </c>
      <c r="L1677" s="55" t="s">
        <v>108</v>
      </c>
      <c r="M1677" s="55">
        <v>34003</v>
      </c>
      <c r="N1677" s="55"/>
      <c r="O1677" s="55" t="s">
        <v>144</v>
      </c>
      <c r="P1677" s="55">
        <v>48811</v>
      </c>
      <c r="Q1677" s="55" t="s">
        <v>37</v>
      </c>
      <c r="R1677" s="55" t="s">
        <v>38</v>
      </c>
      <c r="S1677" s="55"/>
      <c r="T1677" s="55"/>
      <c r="U1677" s="55" t="s">
        <v>38</v>
      </c>
      <c r="V1677" s="55">
        <v>40.842799999999997</v>
      </c>
      <c r="W1677" s="55">
        <v>-74.066100000000006</v>
      </c>
      <c r="X1677" s="55" t="s">
        <v>39</v>
      </c>
      <c r="Y1677" s="55" t="s">
        <v>144</v>
      </c>
      <c r="Z1677" s="55" t="s">
        <v>34</v>
      </c>
      <c r="AA1677" s="55">
        <v>0</v>
      </c>
      <c r="AB1677" s="55" t="s">
        <v>41</v>
      </c>
      <c r="AC1677" s="55">
        <v>8</v>
      </c>
      <c r="AD1677" s="55"/>
      <c r="AE1677" s="55" t="s">
        <v>49</v>
      </c>
      <c r="AF1677" s="55" t="s">
        <v>50</v>
      </c>
      <c r="AG1677" s="55">
        <v>2.3692299999999999E-4</v>
      </c>
      <c r="AH1677" s="57" t="s">
        <v>44</v>
      </c>
    </row>
    <row r="1678" spans="1:34" x14ac:dyDescent="0.25">
      <c r="A1678" s="54">
        <v>9387111</v>
      </c>
      <c r="B1678" s="55"/>
      <c r="C1678" s="55"/>
      <c r="D1678" s="55">
        <v>62630913</v>
      </c>
      <c r="E1678" s="55"/>
      <c r="F1678" s="55">
        <v>300</v>
      </c>
      <c r="G1678" s="55">
        <v>84362214</v>
      </c>
      <c r="H1678" s="55"/>
      <c r="I1678" s="55">
        <v>2267008005</v>
      </c>
      <c r="J1678" s="55">
        <v>2</v>
      </c>
      <c r="K1678" s="55" t="s">
        <v>34</v>
      </c>
      <c r="L1678" s="55" t="s">
        <v>108</v>
      </c>
      <c r="M1678" s="55">
        <v>34003</v>
      </c>
      <c r="N1678" s="55"/>
      <c r="O1678" s="55" t="s">
        <v>144</v>
      </c>
      <c r="P1678" s="55">
        <v>48811</v>
      </c>
      <c r="Q1678" s="55" t="s">
        <v>37</v>
      </c>
      <c r="R1678" s="55" t="s">
        <v>38</v>
      </c>
      <c r="S1678" s="55"/>
      <c r="T1678" s="55"/>
      <c r="U1678" s="55" t="s">
        <v>38</v>
      </c>
      <c r="V1678" s="55">
        <v>40.842799999999997</v>
      </c>
      <c r="W1678" s="55">
        <v>-74.066100000000006</v>
      </c>
      <c r="X1678" s="55" t="s">
        <v>39</v>
      </c>
      <c r="Y1678" s="55" t="s">
        <v>144</v>
      </c>
      <c r="Z1678" s="55" t="s">
        <v>34</v>
      </c>
      <c r="AA1678" s="55">
        <v>0</v>
      </c>
      <c r="AB1678" s="55" t="s">
        <v>41</v>
      </c>
      <c r="AC1678" s="55">
        <v>8</v>
      </c>
      <c r="AD1678" s="55"/>
      <c r="AE1678" s="55" t="s">
        <v>49</v>
      </c>
      <c r="AF1678" s="55" t="s">
        <v>50</v>
      </c>
      <c r="AG1678" s="55">
        <v>1.0208E-4</v>
      </c>
      <c r="AH1678" s="57" t="s">
        <v>44</v>
      </c>
    </row>
    <row r="1679" spans="1:34" x14ac:dyDescent="0.25">
      <c r="A1679" s="54">
        <v>9387111</v>
      </c>
      <c r="B1679" s="55"/>
      <c r="C1679" s="55"/>
      <c r="D1679" s="55">
        <v>98309613</v>
      </c>
      <c r="E1679" s="55"/>
      <c r="F1679" s="55">
        <v>300</v>
      </c>
      <c r="G1679" s="55">
        <v>166469014</v>
      </c>
      <c r="H1679" s="55"/>
      <c r="I1679" s="55">
        <v>2275050012</v>
      </c>
      <c r="J1679" s="55">
        <v>2</v>
      </c>
      <c r="K1679" s="55" t="s">
        <v>34</v>
      </c>
      <c r="L1679" s="55" t="s">
        <v>108</v>
      </c>
      <c r="M1679" s="55">
        <v>34003</v>
      </c>
      <c r="N1679" s="55"/>
      <c r="O1679" s="55" t="s">
        <v>144</v>
      </c>
      <c r="P1679" s="55">
        <v>48811</v>
      </c>
      <c r="Q1679" s="55" t="s">
        <v>37</v>
      </c>
      <c r="R1679" s="55" t="s">
        <v>38</v>
      </c>
      <c r="S1679" s="55"/>
      <c r="T1679" s="55"/>
      <c r="U1679" s="55" t="s">
        <v>38</v>
      </c>
      <c r="V1679" s="55">
        <v>40.842799999999997</v>
      </c>
      <c r="W1679" s="55">
        <v>-74.066100000000006</v>
      </c>
      <c r="X1679" s="55" t="s">
        <v>39</v>
      </c>
      <c r="Y1679" s="55" t="s">
        <v>144</v>
      </c>
      <c r="Z1679" s="55" t="s">
        <v>34</v>
      </c>
      <c r="AA1679" s="55">
        <v>0</v>
      </c>
      <c r="AB1679" s="55" t="s">
        <v>41</v>
      </c>
      <c r="AC1679" s="55">
        <v>8</v>
      </c>
      <c r="AD1679" s="55"/>
      <c r="AE1679" s="55" t="s">
        <v>49</v>
      </c>
      <c r="AF1679" s="55" t="s">
        <v>50</v>
      </c>
      <c r="AG1679" s="55">
        <v>4.2259000000000003E-3</v>
      </c>
      <c r="AH1679" s="57" t="s">
        <v>44</v>
      </c>
    </row>
    <row r="1680" spans="1:34" x14ac:dyDescent="0.25">
      <c r="A1680" s="54">
        <v>9387111</v>
      </c>
      <c r="B1680" s="55"/>
      <c r="C1680" s="55"/>
      <c r="D1680" s="55">
        <v>98309613</v>
      </c>
      <c r="E1680" s="55"/>
      <c r="F1680" s="55">
        <v>300</v>
      </c>
      <c r="G1680" s="55">
        <v>166469314</v>
      </c>
      <c r="H1680" s="55"/>
      <c r="I1680" s="55">
        <v>2275050012</v>
      </c>
      <c r="J1680" s="55">
        <v>2</v>
      </c>
      <c r="K1680" s="55" t="s">
        <v>34</v>
      </c>
      <c r="L1680" s="55" t="s">
        <v>108</v>
      </c>
      <c r="M1680" s="55">
        <v>34003</v>
      </c>
      <c r="N1680" s="55"/>
      <c r="O1680" s="55" t="s">
        <v>144</v>
      </c>
      <c r="P1680" s="55">
        <v>48811</v>
      </c>
      <c r="Q1680" s="55" t="s">
        <v>37</v>
      </c>
      <c r="R1680" s="55" t="s">
        <v>38</v>
      </c>
      <c r="S1680" s="55"/>
      <c r="T1680" s="55"/>
      <c r="U1680" s="55" t="s">
        <v>38</v>
      </c>
      <c r="V1680" s="55">
        <v>40.842799999999997</v>
      </c>
      <c r="W1680" s="55">
        <v>-74.066100000000006</v>
      </c>
      <c r="X1680" s="55" t="s">
        <v>39</v>
      </c>
      <c r="Y1680" s="55" t="s">
        <v>144</v>
      </c>
      <c r="Z1680" s="55" t="s">
        <v>34</v>
      </c>
      <c r="AA1680" s="55">
        <v>0</v>
      </c>
      <c r="AB1680" s="55" t="s">
        <v>41</v>
      </c>
      <c r="AC1680" s="55">
        <v>8</v>
      </c>
      <c r="AD1680" s="55"/>
      <c r="AE1680" s="55" t="s">
        <v>49</v>
      </c>
      <c r="AF1680" s="55" t="s">
        <v>50</v>
      </c>
      <c r="AG1680" s="55">
        <v>1.89919E-3</v>
      </c>
      <c r="AH1680" s="57" t="s">
        <v>44</v>
      </c>
    </row>
    <row r="1681" spans="1:34" x14ac:dyDescent="0.25">
      <c r="A1681" s="54">
        <v>9387111</v>
      </c>
      <c r="B1681" s="55"/>
      <c r="C1681" s="55"/>
      <c r="D1681" s="55">
        <v>62630813</v>
      </c>
      <c r="E1681" s="55"/>
      <c r="F1681" s="55">
        <v>300</v>
      </c>
      <c r="G1681" s="55">
        <v>84361514</v>
      </c>
      <c r="H1681" s="55"/>
      <c r="I1681" s="55">
        <v>2275060012</v>
      </c>
      <c r="J1681" s="55">
        <v>2</v>
      </c>
      <c r="K1681" s="55" t="s">
        <v>34</v>
      </c>
      <c r="L1681" s="55" t="s">
        <v>108</v>
      </c>
      <c r="M1681" s="55">
        <v>34003</v>
      </c>
      <c r="N1681" s="55"/>
      <c r="O1681" s="55" t="s">
        <v>144</v>
      </c>
      <c r="P1681" s="55">
        <v>48811</v>
      </c>
      <c r="Q1681" s="55" t="s">
        <v>37</v>
      </c>
      <c r="R1681" s="55" t="s">
        <v>38</v>
      </c>
      <c r="S1681" s="55"/>
      <c r="T1681" s="55"/>
      <c r="U1681" s="55" t="s">
        <v>38</v>
      </c>
      <c r="V1681" s="55">
        <v>40.842799999999997</v>
      </c>
      <c r="W1681" s="55">
        <v>-74.066100000000006</v>
      </c>
      <c r="X1681" s="55" t="s">
        <v>39</v>
      </c>
      <c r="Y1681" s="55" t="s">
        <v>144</v>
      </c>
      <c r="Z1681" s="55" t="s">
        <v>34</v>
      </c>
      <c r="AA1681" s="55">
        <v>0</v>
      </c>
      <c r="AB1681" s="55" t="s">
        <v>41</v>
      </c>
      <c r="AC1681" s="55">
        <v>8</v>
      </c>
      <c r="AD1681" s="55"/>
      <c r="AE1681" s="55" t="s">
        <v>49</v>
      </c>
      <c r="AF1681" s="55" t="s">
        <v>50</v>
      </c>
      <c r="AG1681" s="55">
        <v>3.7827899999999998E-2</v>
      </c>
      <c r="AH1681" s="57" t="s">
        <v>44</v>
      </c>
    </row>
    <row r="1682" spans="1:34" x14ac:dyDescent="0.25">
      <c r="A1682" s="54">
        <v>9387111</v>
      </c>
      <c r="B1682" s="55"/>
      <c r="C1682" s="55"/>
      <c r="D1682" s="55">
        <v>62630813</v>
      </c>
      <c r="E1682" s="55"/>
      <c r="F1682" s="55">
        <v>300</v>
      </c>
      <c r="G1682" s="55">
        <v>137935114</v>
      </c>
      <c r="H1682" s="55"/>
      <c r="I1682" s="55">
        <v>2275060011</v>
      </c>
      <c r="J1682" s="55">
        <v>2</v>
      </c>
      <c r="K1682" s="55" t="s">
        <v>34</v>
      </c>
      <c r="L1682" s="55" t="s">
        <v>108</v>
      </c>
      <c r="M1682" s="55">
        <v>34003</v>
      </c>
      <c r="N1682" s="55"/>
      <c r="O1682" s="55" t="s">
        <v>144</v>
      </c>
      <c r="P1682" s="55">
        <v>48811</v>
      </c>
      <c r="Q1682" s="55" t="s">
        <v>37</v>
      </c>
      <c r="R1682" s="55" t="s">
        <v>38</v>
      </c>
      <c r="S1682" s="55"/>
      <c r="T1682" s="55"/>
      <c r="U1682" s="55" t="s">
        <v>38</v>
      </c>
      <c r="V1682" s="55">
        <v>40.842799999999997</v>
      </c>
      <c r="W1682" s="55">
        <v>-74.066100000000006</v>
      </c>
      <c r="X1682" s="55" t="s">
        <v>39</v>
      </c>
      <c r="Y1682" s="55" t="s">
        <v>144</v>
      </c>
      <c r="Z1682" s="55" t="s">
        <v>34</v>
      </c>
      <c r="AA1682" s="55">
        <v>0</v>
      </c>
      <c r="AB1682" s="55" t="s">
        <v>41</v>
      </c>
      <c r="AC1682" s="55">
        <v>8</v>
      </c>
      <c r="AD1682" s="55"/>
      <c r="AE1682" s="55" t="s">
        <v>49</v>
      </c>
      <c r="AF1682" s="55" t="s">
        <v>50</v>
      </c>
      <c r="AG1682" s="55">
        <v>2.1969599999999998</v>
      </c>
      <c r="AH1682" s="57" t="s">
        <v>44</v>
      </c>
    </row>
    <row r="1683" spans="1:34" x14ac:dyDescent="0.25">
      <c r="A1683" s="54">
        <v>9387111</v>
      </c>
      <c r="B1683" s="55"/>
      <c r="C1683" s="55"/>
      <c r="D1683" s="55">
        <v>98309613</v>
      </c>
      <c r="E1683" s="55"/>
      <c r="F1683" s="55">
        <v>300</v>
      </c>
      <c r="G1683" s="55">
        <v>137935514</v>
      </c>
      <c r="H1683" s="55"/>
      <c r="I1683" s="55">
        <v>2275050012</v>
      </c>
      <c r="J1683" s="55">
        <v>2</v>
      </c>
      <c r="K1683" s="55" t="s">
        <v>34</v>
      </c>
      <c r="L1683" s="55" t="s">
        <v>108</v>
      </c>
      <c r="M1683" s="55">
        <v>34003</v>
      </c>
      <c r="N1683" s="55"/>
      <c r="O1683" s="55" t="s">
        <v>144</v>
      </c>
      <c r="P1683" s="55">
        <v>48811</v>
      </c>
      <c r="Q1683" s="55" t="s">
        <v>37</v>
      </c>
      <c r="R1683" s="55" t="s">
        <v>38</v>
      </c>
      <c r="S1683" s="55"/>
      <c r="T1683" s="55"/>
      <c r="U1683" s="55" t="s">
        <v>38</v>
      </c>
      <c r="V1683" s="55">
        <v>40.842799999999997</v>
      </c>
      <c r="W1683" s="55">
        <v>-74.066100000000006</v>
      </c>
      <c r="X1683" s="55" t="s">
        <v>39</v>
      </c>
      <c r="Y1683" s="55" t="s">
        <v>144</v>
      </c>
      <c r="Z1683" s="55" t="s">
        <v>34</v>
      </c>
      <c r="AA1683" s="55">
        <v>0</v>
      </c>
      <c r="AB1683" s="55" t="s">
        <v>41</v>
      </c>
      <c r="AC1683" s="55">
        <v>8</v>
      </c>
      <c r="AD1683" s="55"/>
      <c r="AE1683" s="55" t="s">
        <v>49</v>
      </c>
      <c r="AF1683" s="55" t="s">
        <v>50</v>
      </c>
      <c r="AG1683" s="55">
        <v>1.62496</v>
      </c>
      <c r="AH1683" s="57" t="s">
        <v>44</v>
      </c>
    </row>
    <row r="1684" spans="1:34" x14ac:dyDescent="0.25">
      <c r="A1684" s="54">
        <v>9387111</v>
      </c>
      <c r="B1684" s="55"/>
      <c r="C1684" s="55"/>
      <c r="D1684" s="55">
        <v>98309613</v>
      </c>
      <c r="E1684" s="55"/>
      <c r="F1684" s="55">
        <v>300</v>
      </c>
      <c r="G1684" s="55">
        <v>166469114</v>
      </c>
      <c r="H1684" s="55"/>
      <c r="I1684" s="55">
        <v>2275050012</v>
      </c>
      <c r="J1684" s="55">
        <v>2</v>
      </c>
      <c r="K1684" s="55" t="s">
        <v>34</v>
      </c>
      <c r="L1684" s="55" t="s">
        <v>108</v>
      </c>
      <c r="M1684" s="55">
        <v>34003</v>
      </c>
      <c r="N1684" s="55"/>
      <c r="O1684" s="55" t="s">
        <v>144</v>
      </c>
      <c r="P1684" s="55">
        <v>48811</v>
      </c>
      <c r="Q1684" s="55" t="s">
        <v>37</v>
      </c>
      <c r="R1684" s="55" t="s">
        <v>38</v>
      </c>
      <c r="S1684" s="55"/>
      <c r="T1684" s="55"/>
      <c r="U1684" s="55" t="s">
        <v>38</v>
      </c>
      <c r="V1684" s="55">
        <v>40.842799999999997</v>
      </c>
      <c r="W1684" s="55">
        <v>-74.066100000000006</v>
      </c>
      <c r="X1684" s="55" t="s">
        <v>39</v>
      </c>
      <c r="Y1684" s="55" t="s">
        <v>144</v>
      </c>
      <c r="Z1684" s="55" t="s">
        <v>34</v>
      </c>
      <c r="AA1684" s="55">
        <v>0</v>
      </c>
      <c r="AB1684" s="55" t="s">
        <v>41</v>
      </c>
      <c r="AC1684" s="55">
        <v>8</v>
      </c>
      <c r="AD1684" s="55"/>
      <c r="AE1684" s="55" t="s">
        <v>49</v>
      </c>
      <c r="AF1684" s="55" t="s">
        <v>50</v>
      </c>
      <c r="AG1684" s="55">
        <v>5.3850100000000001E-5</v>
      </c>
      <c r="AH1684" s="57" t="s">
        <v>44</v>
      </c>
    </row>
    <row r="1685" spans="1:34" x14ac:dyDescent="0.25">
      <c r="A1685" s="54">
        <v>9387111</v>
      </c>
      <c r="B1685" s="55"/>
      <c r="C1685" s="55"/>
      <c r="D1685" s="55">
        <v>98309613</v>
      </c>
      <c r="E1685" s="55"/>
      <c r="F1685" s="55">
        <v>300</v>
      </c>
      <c r="G1685" s="55">
        <v>166468714</v>
      </c>
      <c r="H1685" s="55"/>
      <c r="I1685" s="55">
        <v>2275050012</v>
      </c>
      <c r="J1685" s="55">
        <v>2</v>
      </c>
      <c r="K1685" s="55" t="s">
        <v>34</v>
      </c>
      <c r="L1685" s="55" t="s">
        <v>108</v>
      </c>
      <c r="M1685" s="55">
        <v>34003</v>
      </c>
      <c r="N1685" s="55"/>
      <c r="O1685" s="55" t="s">
        <v>144</v>
      </c>
      <c r="P1685" s="55">
        <v>48811</v>
      </c>
      <c r="Q1685" s="55" t="s">
        <v>37</v>
      </c>
      <c r="R1685" s="55" t="s">
        <v>38</v>
      </c>
      <c r="S1685" s="55"/>
      <c r="T1685" s="55"/>
      <c r="U1685" s="55" t="s">
        <v>38</v>
      </c>
      <c r="V1685" s="55">
        <v>40.842799999999997</v>
      </c>
      <c r="W1685" s="55">
        <v>-74.066100000000006</v>
      </c>
      <c r="X1685" s="55" t="s">
        <v>39</v>
      </c>
      <c r="Y1685" s="55" t="s">
        <v>144</v>
      </c>
      <c r="Z1685" s="55" t="s">
        <v>34</v>
      </c>
      <c r="AA1685" s="55">
        <v>0</v>
      </c>
      <c r="AB1685" s="55" t="s">
        <v>41</v>
      </c>
      <c r="AC1685" s="55">
        <v>8</v>
      </c>
      <c r="AD1685" s="55"/>
      <c r="AE1685" s="55" t="s">
        <v>49</v>
      </c>
      <c r="AF1685" s="55" t="s">
        <v>50</v>
      </c>
      <c r="AG1685" s="55">
        <v>5.5406499999999996E-4</v>
      </c>
      <c r="AH1685" s="57" t="s">
        <v>44</v>
      </c>
    </row>
    <row r="1686" spans="1:34" x14ac:dyDescent="0.25">
      <c r="A1686" s="54">
        <v>9387111</v>
      </c>
      <c r="B1686" s="55"/>
      <c r="C1686" s="55"/>
      <c r="D1686" s="55">
        <v>55183313</v>
      </c>
      <c r="E1686" s="55"/>
      <c r="F1686" s="55">
        <v>300</v>
      </c>
      <c r="G1686" s="55">
        <v>166468014</v>
      </c>
      <c r="H1686" s="55"/>
      <c r="I1686" s="55">
        <v>2275020000</v>
      </c>
      <c r="J1686" s="55">
        <v>2</v>
      </c>
      <c r="K1686" s="55" t="s">
        <v>34</v>
      </c>
      <c r="L1686" s="55" t="s">
        <v>108</v>
      </c>
      <c r="M1686" s="55">
        <v>34003</v>
      </c>
      <c r="N1686" s="55"/>
      <c r="O1686" s="55" t="s">
        <v>144</v>
      </c>
      <c r="P1686" s="55">
        <v>48811</v>
      </c>
      <c r="Q1686" s="55" t="s">
        <v>37</v>
      </c>
      <c r="R1686" s="55" t="s">
        <v>38</v>
      </c>
      <c r="S1686" s="55"/>
      <c r="T1686" s="55"/>
      <c r="U1686" s="55" t="s">
        <v>38</v>
      </c>
      <c r="V1686" s="55">
        <v>40.842799999999997</v>
      </c>
      <c r="W1686" s="55">
        <v>-74.066100000000006</v>
      </c>
      <c r="X1686" s="55" t="s">
        <v>39</v>
      </c>
      <c r="Y1686" s="55" t="s">
        <v>144</v>
      </c>
      <c r="Z1686" s="55" t="s">
        <v>34</v>
      </c>
      <c r="AA1686" s="55">
        <v>0</v>
      </c>
      <c r="AB1686" s="55" t="s">
        <v>41</v>
      </c>
      <c r="AC1686" s="55">
        <v>8</v>
      </c>
      <c r="AD1686" s="55"/>
      <c r="AE1686" s="55" t="s">
        <v>49</v>
      </c>
      <c r="AF1686" s="55" t="s">
        <v>50</v>
      </c>
      <c r="AG1686" s="55">
        <v>6.6576999999999999E-4</v>
      </c>
      <c r="AH1686" s="57" t="s">
        <v>44</v>
      </c>
    </row>
    <row r="1687" spans="1:34" x14ac:dyDescent="0.25">
      <c r="A1687" s="54">
        <v>9387111</v>
      </c>
      <c r="B1687" s="55"/>
      <c r="C1687" s="55"/>
      <c r="D1687" s="55">
        <v>62630813</v>
      </c>
      <c r="E1687" s="55"/>
      <c r="F1687" s="55">
        <v>300</v>
      </c>
      <c r="G1687" s="55">
        <v>145752014</v>
      </c>
      <c r="H1687" s="55"/>
      <c r="I1687" s="55">
        <v>2275060011</v>
      </c>
      <c r="J1687" s="55">
        <v>2</v>
      </c>
      <c r="K1687" s="55" t="s">
        <v>34</v>
      </c>
      <c r="L1687" s="55" t="s">
        <v>108</v>
      </c>
      <c r="M1687" s="55">
        <v>34003</v>
      </c>
      <c r="N1687" s="55"/>
      <c r="O1687" s="55" t="s">
        <v>144</v>
      </c>
      <c r="P1687" s="55">
        <v>48811</v>
      </c>
      <c r="Q1687" s="55" t="s">
        <v>37</v>
      </c>
      <c r="R1687" s="55" t="s">
        <v>38</v>
      </c>
      <c r="S1687" s="55"/>
      <c r="T1687" s="55"/>
      <c r="U1687" s="55" t="s">
        <v>38</v>
      </c>
      <c r="V1687" s="55">
        <v>40.842799999999997</v>
      </c>
      <c r="W1687" s="55">
        <v>-74.066100000000006</v>
      </c>
      <c r="X1687" s="55" t="s">
        <v>39</v>
      </c>
      <c r="Y1687" s="55" t="s">
        <v>144</v>
      </c>
      <c r="Z1687" s="55" t="s">
        <v>34</v>
      </c>
      <c r="AA1687" s="55">
        <v>0</v>
      </c>
      <c r="AB1687" s="55" t="s">
        <v>41</v>
      </c>
      <c r="AC1687" s="55">
        <v>8</v>
      </c>
      <c r="AD1687" s="55"/>
      <c r="AE1687" s="55" t="s">
        <v>49</v>
      </c>
      <c r="AF1687" s="55" t="s">
        <v>50</v>
      </c>
      <c r="AG1687" s="55">
        <v>3.8850100000000003E-4</v>
      </c>
      <c r="AH1687" s="57" t="s">
        <v>44</v>
      </c>
    </row>
    <row r="1688" spans="1:34" x14ac:dyDescent="0.25">
      <c r="A1688" s="54">
        <v>9387111</v>
      </c>
      <c r="B1688" s="55"/>
      <c r="C1688" s="55"/>
      <c r="D1688" s="55">
        <v>98309613</v>
      </c>
      <c r="E1688" s="55"/>
      <c r="F1688" s="55">
        <v>300</v>
      </c>
      <c r="G1688" s="55">
        <v>145753014</v>
      </c>
      <c r="H1688" s="55"/>
      <c r="I1688" s="55">
        <v>2275050012</v>
      </c>
      <c r="J1688" s="55">
        <v>2</v>
      </c>
      <c r="K1688" s="55" t="s">
        <v>34</v>
      </c>
      <c r="L1688" s="55" t="s">
        <v>108</v>
      </c>
      <c r="M1688" s="55">
        <v>34003</v>
      </c>
      <c r="N1688" s="55"/>
      <c r="O1688" s="55" t="s">
        <v>144</v>
      </c>
      <c r="P1688" s="55">
        <v>48811</v>
      </c>
      <c r="Q1688" s="55" t="s">
        <v>37</v>
      </c>
      <c r="R1688" s="55" t="s">
        <v>38</v>
      </c>
      <c r="S1688" s="55"/>
      <c r="T1688" s="55"/>
      <c r="U1688" s="55" t="s">
        <v>38</v>
      </c>
      <c r="V1688" s="55">
        <v>40.842799999999997</v>
      </c>
      <c r="W1688" s="55">
        <v>-74.066100000000006</v>
      </c>
      <c r="X1688" s="55" t="s">
        <v>39</v>
      </c>
      <c r="Y1688" s="55" t="s">
        <v>144</v>
      </c>
      <c r="Z1688" s="55" t="s">
        <v>34</v>
      </c>
      <c r="AA1688" s="55">
        <v>0</v>
      </c>
      <c r="AB1688" s="55" t="s">
        <v>41</v>
      </c>
      <c r="AC1688" s="55">
        <v>8</v>
      </c>
      <c r="AD1688" s="55"/>
      <c r="AE1688" s="55" t="s">
        <v>49</v>
      </c>
      <c r="AF1688" s="55" t="s">
        <v>50</v>
      </c>
      <c r="AG1688" s="55">
        <v>3.5678700000000001E-4</v>
      </c>
      <c r="AH1688" s="57" t="s">
        <v>44</v>
      </c>
    </row>
    <row r="1689" spans="1:34" x14ac:dyDescent="0.25">
      <c r="A1689" s="54">
        <v>9387111</v>
      </c>
      <c r="B1689" s="55"/>
      <c r="C1689" s="55"/>
      <c r="D1689" s="55">
        <v>62630613</v>
      </c>
      <c r="E1689" s="55"/>
      <c r="F1689" s="55">
        <v>300</v>
      </c>
      <c r="G1689" s="55">
        <v>145750514</v>
      </c>
      <c r="H1689" s="55"/>
      <c r="I1689" s="55">
        <v>2275070000</v>
      </c>
      <c r="J1689" s="55">
        <v>2</v>
      </c>
      <c r="K1689" s="55" t="s">
        <v>34</v>
      </c>
      <c r="L1689" s="55" t="s">
        <v>108</v>
      </c>
      <c r="M1689" s="55">
        <v>34003</v>
      </c>
      <c r="N1689" s="55"/>
      <c r="O1689" s="55" t="s">
        <v>144</v>
      </c>
      <c r="P1689" s="55">
        <v>48811</v>
      </c>
      <c r="Q1689" s="55" t="s">
        <v>37</v>
      </c>
      <c r="R1689" s="55" t="s">
        <v>38</v>
      </c>
      <c r="S1689" s="55"/>
      <c r="T1689" s="55"/>
      <c r="U1689" s="55" t="s">
        <v>38</v>
      </c>
      <c r="V1689" s="55">
        <v>40.842799999999997</v>
      </c>
      <c r="W1689" s="55">
        <v>-74.066100000000006</v>
      </c>
      <c r="X1689" s="55" t="s">
        <v>39</v>
      </c>
      <c r="Y1689" s="55" t="s">
        <v>144</v>
      </c>
      <c r="Z1689" s="55" t="s">
        <v>34</v>
      </c>
      <c r="AA1689" s="55">
        <v>0</v>
      </c>
      <c r="AB1689" s="55" t="s">
        <v>41</v>
      </c>
      <c r="AC1689" s="55">
        <v>8</v>
      </c>
      <c r="AD1689" s="55"/>
      <c r="AE1689" s="55" t="s">
        <v>49</v>
      </c>
      <c r="AF1689" s="55" t="s">
        <v>50</v>
      </c>
      <c r="AG1689" s="55">
        <v>4.4423100000000001E-4</v>
      </c>
      <c r="AH1689" s="57" t="s">
        <v>44</v>
      </c>
    </row>
    <row r="1690" spans="1:34" x14ac:dyDescent="0.25">
      <c r="A1690" s="54">
        <v>9387111</v>
      </c>
      <c r="B1690" s="55"/>
      <c r="C1690" s="55"/>
      <c r="D1690" s="55">
        <v>98309613</v>
      </c>
      <c r="E1690" s="55"/>
      <c r="F1690" s="55">
        <v>300</v>
      </c>
      <c r="G1690" s="55">
        <v>145753114</v>
      </c>
      <c r="H1690" s="55"/>
      <c r="I1690" s="55">
        <v>2275050012</v>
      </c>
      <c r="J1690" s="55">
        <v>2</v>
      </c>
      <c r="K1690" s="55" t="s">
        <v>34</v>
      </c>
      <c r="L1690" s="55" t="s">
        <v>108</v>
      </c>
      <c r="M1690" s="55">
        <v>34003</v>
      </c>
      <c r="N1690" s="55"/>
      <c r="O1690" s="55" t="s">
        <v>144</v>
      </c>
      <c r="P1690" s="55">
        <v>48811</v>
      </c>
      <c r="Q1690" s="55" t="s">
        <v>37</v>
      </c>
      <c r="R1690" s="55" t="s">
        <v>38</v>
      </c>
      <c r="S1690" s="55"/>
      <c r="T1690" s="55"/>
      <c r="U1690" s="55" t="s">
        <v>38</v>
      </c>
      <c r="V1690" s="55">
        <v>40.842799999999997</v>
      </c>
      <c r="W1690" s="55">
        <v>-74.066100000000006</v>
      </c>
      <c r="X1690" s="55" t="s">
        <v>39</v>
      </c>
      <c r="Y1690" s="55" t="s">
        <v>144</v>
      </c>
      <c r="Z1690" s="55" t="s">
        <v>34</v>
      </c>
      <c r="AA1690" s="55">
        <v>0</v>
      </c>
      <c r="AB1690" s="55" t="s">
        <v>41</v>
      </c>
      <c r="AC1690" s="55">
        <v>8</v>
      </c>
      <c r="AD1690" s="55"/>
      <c r="AE1690" s="55" t="s">
        <v>49</v>
      </c>
      <c r="AF1690" s="55" t="s">
        <v>50</v>
      </c>
      <c r="AG1690" s="55">
        <v>1.3345500000000001E-3</v>
      </c>
      <c r="AH1690" s="57" t="s">
        <v>44</v>
      </c>
    </row>
    <row r="1691" spans="1:34" x14ac:dyDescent="0.25">
      <c r="A1691" s="54">
        <v>9387111</v>
      </c>
      <c r="B1691" s="55"/>
      <c r="C1691" s="55"/>
      <c r="D1691" s="55">
        <v>62630613</v>
      </c>
      <c r="E1691" s="55"/>
      <c r="F1691" s="55">
        <v>300</v>
      </c>
      <c r="G1691" s="55">
        <v>145750114</v>
      </c>
      <c r="H1691" s="55"/>
      <c r="I1691" s="55">
        <v>2275070000</v>
      </c>
      <c r="J1691" s="55">
        <v>2</v>
      </c>
      <c r="K1691" s="55" t="s">
        <v>34</v>
      </c>
      <c r="L1691" s="55" t="s">
        <v>108</v>
      </c>
      <c r="M1691" s="55">
        <v>34003</v>
      </c>
      <c r="N1691" s="55"/>
      <c r="O1691" s="55" t="s">
        <v>144</v>
      </c>
      <c r="P1691" s="55">
        <v>48811</v>
      </c>
      <c r="Q1691" s="55" t="s">
        <v>37</v>
      </c>
      <c r="R1691" s="55" t="s">
        <v>38</v>
      </c>
      <c r="S1691" s="55"/>
      <c r="T1691" s="55"/>
      <c r="U1691" s="55" t="s">
        <v>38</v>
      </c>
      <c r="V1691" s="55">
        <v>40.842799999999997</v>
      </c>
      <c r="W1691" s="55">
        <v>-74.066100000000006</v>
      </c>
      <c r="X1691" s="55" t="s">
        <v>39</v>
      </c>
      <c r="Y1691" s="55" t="s">
        <v>144</v>
      </c>
      <c r="Z1691" s="55" t="s">
        <v>34</v>
      </c>
      <c r="AA1691" s="55">
        <v>0</v>
      </c>
      <c r="AB1691" s="55" t="s">
        <v>41</v>
      </c>
      <c r="AC1691" s="55">
        <v>8</v>
      </c>
      <c r="AD1691" s="55"/>
      <c r="AE1691" s="55" t="s">
        <v>49</v>
      </c>
      <c r="AF1691" s="55" t="s">
        <v>50</v>
      </c>
      <c r="AG1691" s="55">
        <v>1.7769300000000001E-4</v>
      </c>
      <c r="AH1691" s="57" t="s">
        <v>44</v>
      </c>
    </row>
    <row r="1692" spans="1:34" x14ac:dyDescent="0.25">
      <c r="A1692" s="54">
        <v>9387111</v>
      </c>
      <c r="B1692" s="55"/>
      <c r="C1692" s="55"/>
      <c r="D1692" s="55">
        <v>62630813</v>
      </c>
      <c r="E1692" s="55"/>
      <c r="F1692" s="55">
        <v>300</v>
      </c>
      <c r="G1692" s="55">
        <v>84361414</v>
      </c>
      <c r="H1692" s="55"/>
      <c r="I1692" s="55">
        <v>2275060012</v>
      </c>
      <c r="J1692" s="55">
        <v>2</v>
      </c>
      <c r="K1692" s="55" t="s">
        <v>34</v>
      </c>
      <c r="L1692" s="55" t="s">
        <v>108</v>
      </c>
      <c r="M1692" s="55">
        <v>34003</v>
      </c>
      <c r="N1692" s="55"/>
      <c r="O1692" s="55" t="s">
        <v>144</v>
      </c>
      <c r="P1692" s="55">
        <v>48811</v>
      </c>
      <c r="Q1692" s="55" t="s">
        <v>37</v>
      </c>
      <c r="R1692" s="55" t="s">
        <v>38</v>
      </c>
      <c r="S1692" s="55"/>
      <c r="T1692" s="55"/>
      <c r="U1692" s="55" t="s">
        <v>38</v>
      </c>
      <c r="V1692" s="55">
        <v>40.842799999999997</v>
      </c>
      <c r="W1692" s="55">
        <v>-74.066100000000006</v>
      </c>
      <c r="X1692" s="55" t="s">
        <v>39</v>
      </c>
      <c r="Y1692" s="55" t="s">
        <v>144</v>
      </c>
      <c r="Z1692" s="55" t="s">
        <v>34</v>
      </c>
      <c r="AA1692" s="55">
        <v>0</v>
      </c>
      <c r="AB1692" s="55" t="s">
        <v>41</v>
      </c>
      <c r="AC1692" s="55">
        <v>8</v>
      </c>
      <c r="AD1692" s="55"/>
      <c r="AE1692" s="55" t="s">
        <v>49</v>
      </c>
      <c r="AF1692" s="55" t="s">
        <v>50</v>
      </c>
      <c r="AG1692" s="55">
        <v>1.37476E-3</v>
      </c>
      <c r="AH1692" s="57" t="s">
        <v>44</v>
      </c>
    </row>
    <row r="1693" spans="1:34" x14ac:dyDescent="0.25">
      <c r="A1693" s="54">
        <v>9387111</v>
      </c>
      <c r="B1693" s="55"/>
      <c r="C1693" s="55"/>
      <c r="D1693" s="55">
        <v>62630613</v>
      </c>
      <c r="E1693" s="55"/>
      <c r="F1693" s="55">
        <v>300</v>
      </c>
      <c r="G1693" s="55">
        <v>84358714</v>
      </c>
      <c r="H1693" s="55"/>
      <c r="I1693" s="55">
        <v>2275070000</v>
      </c>
      <c r="J1693" s="55">
        <v>2</v>
      </c>
      <c r="K1693" s="55" t="s">
        <v>34</v>
      </c>
      <c r="L1693" s="55" t="s">
        <v>108</v>
      </c>
      <c r="M1693" s="55">
        <v>34003</v>
      </c>
      <c r="N1693" s="55"/>
      <c r="O1693" s="55" t="s">
        <v>144</v>
      </c>
      <c r="P1693" s="55">
        <v>48811</v>
      </c>
      <c r="Q1693" s="55" t="s">
        <v>37</v>
      </c>
      <c r="R1693" s="55" t="s">
        <v>38</v>
      </c>
      <c r="S1693" s="55"/>
      <c r="T1693" s="55"/>
      <c r="U1693" s="55" t="s">
        <v>38</v>
      </c>
      <c r="V1693" s="55">
        <v>40.842799999999997</v>
      </c>
      <c r="W1693" s="55">
        <v>-74.066100000000006</v>
      </c>
      <c r="X1693" s="55" t="s">
        <v>39</v>
      </c>
      <c r="Y1693" s="55" t="s">
        <v>144</v>
      </c>
      <c r="Z1693" s="55" t="s">
        <v>34</v>
      </c>
      <c r="AA1693" s="55">
        <v>0</v>
      </c>
      <c r="AB1693" s="55" t="s">
        <v>41</v>
      </c>
      <c r="AC1693" s="55">
        <v>8</v>
      </c>
      <c r="AD1693" s="55"/>
      <c r="AE1693" s="55" t="s">
        <v>49</v>
      </c>
      <c r="AF1693" s="55" t="s">
        <v>50</v>
      </c>
      <c r="AG1693" s="55">
        <v>1.7769300000000001E-4</v>
      </c>
      <c r="AH1693" s="57" t="s">
        <v>44</v>
      </c>
    </row>
    <row r="1694" spans="1:34" x14ac:dyDescent="0.25">
      <c r="A1694" s="54">
        <v>9387111</v>
      </c>
      <c r="B1694" s="55"/>
      <c r="C1694" s="55"/>
      <c r="D1694" s="55">
        <v>62630813</v>
      </c>
      <c r="E1694" s="55"/>
      <c r="F1694" s="55">
        <v>300</v>
      </c>
      <c r="G1694" s="55">
        <v>84360714</v>
      </c>
      <c r="H1694" s="55"/>
      <c r="I1694" s="55">
        <v>2275060012</v>
      </c>
      <c r="J1694" s="55">
        <v>2</v>
      </c>
      <c r="K1694" s="55" t="s">
        <v>34</v>
      </c>
      <c r="L1694" s="55" t="s">
        <v>108</v>
      </c>
      <c r="M1694" s="55">
        <v>34003</v>
      </c>
      <c r="N1694" s="55"/>
      <c r="O1694" s="55" t="s">
        <v>144</v>
      </c>
      <c r="P1694" s="55">
        <v>48811</v>
      </c>
      <c r="Q1694" s="55" t="s">
        <v>37</v>
      </c>
      <c r="R1694" s="55" t="s">
        <v>38</v>
      </c>
      <c r="S1694" s="55"/>
      <c r="T1694" s="55"/>
      <c r="U1694" s="55" t="s">
        <v>38</v>
      </c>
      <c r="V1694" s="55">
        <v>40.842799999999997</v>
      </c>
      <c r="W1694" s="55">
        <v>-74.066100000000006</v>
      </c>
      <c r="X1694" s="55" t="s">
        <v>39</v>
      </c>
      <c r="Y1694" s="55" t="s">
        <v>144</v>
      </c>
      <c r="Z1694" s="55" t="s">
        <v>34</v>
      </c>
      <c r="AA1694" s="55">
        <v>0</v>
      </c>
      <c r="AB1694" s="55" t="s">
        <v>41</v>
      </c>
      <c r="AC1694" s="55">
        <v>8</v>
      </c>
      <c r="AD1694" s="55"/>
      <c r="AE1694" s="55" t="s">
        <v>49</v>
      </c>
      <c r="AF1694" s="55" t="s">
        <v>50</v>
      </c>
      <c r="AG1694" s="55">
        <v>5.6886100000000004E-4</v>
      </c>
      <c r="AH1694" s="57" t="s">
        <v>44</v>
      </c>
    </row>
    <row r="1695" spans="1:34" x14ac:dyDescent="0.25">
      <c r="A1695" s="54">
        <v>9387111</v>
      </c>
      <c r="B1695" s="55"/>
      <c r="C1695" s="55"/>
      <c r="D1695" s="55">
        <v>62630913</v>
      </c>
      <c r="E1695" s="55"/>
      <c r="F1695" s="55">
        <v>300</v>
      </c>
      <c r="G1695" s="55">
        <v>84362114</v>
      </c>
      <c r="H1695" s="55"/>
      <c r="I1695" s="55">
        <v>2270008005</v>
      </c>
      <c r="J1695" s="55">
        <v>2</v>
      </c>
      <c r="K1695" s="55" t="s">
        <v>34</v>
      </c>
      <c r="L1695" s="55" t="s">
        <v>108</v>
      </c>
      <c r="M1695" s="55">
        <v>34003</v>
      </c>
      <c r="N1695" s="55"/>
      <c r="O1695" s="55" t="s">
        <v>144</v>
      </c>
      <c r="P1695" s="55">
        <v>48811</v>
      </c>
      <c r="Q1695" s="55" t="s">
        <v>37</v>
      </c>
      <c r="R1695" s="55" t="s">
        <v>38</v>
      </c>
      <c r="S1695" s="55"/>
      <c r="T1695" s="55"/>
      <c r="U1695" s="55" t="s">
        <v>38</v>
      </c>
      <c r="V1695" s="55">
        <v>40.842799999999997</v>
      </c>
      <c r="W1695" s="55">
        <v>-74.066100000000006</v>
      </c>
      <c r="X1695" s="55" t="s">
        <v>39</v>
      </c>
      <c r="Y1695" s="55" t="s">
        <v>144</v>
      </c>
      <c r="Z1695" s="55" t="s">
        <v>34</v>
      </c>
      <c r="AA1695" s="55">
        <v>0</v>
      </c>
      <c r="AB1695" s="55" t="s">
        <v>41</v>
      </c>
      <c r="AC1695" s="55">
        <v>8</v>
      </c>
      <c r="AD1695" s="55"/>
      <c r="AE1695" s="55" t="s">
        <v>51</v>
      </c>
      <c r="AF1695" s="55" t="s">
        <v>52</v>
      </c>
      <c r="AG1695" s="55">
        <v>0.15995300000000001</v>
      </c>
      <c r="AH1695" s="57" t="s">
        <v>44</v>
      </c>
    </row>
    <row r="1696" spans="1:34" x14ac:dyDescent="0.25">
      <c r="A1696" s="54">
        <v>9387111</v>
      </c>
      <c r="B1696" s="55"/>
      <c r="C1696" s="55"/>
      <c r="D1696" s="55">
        <v>55183313</v>
      </c>
      <c r="E1696" s="55"/>
      <c r="F1696" s="55">
        <v>300</v>
      </c>
      <c r="G1696" s="55">
        <v>166468314</v>
      </c>
      <c r="H1696" s="55"/>
      <c r="I1696" s="55">
        <v>2275020000</v>
      </c>
      <c r="J1696" s="55">
        <v>2</v>
      </c>
      <c r="K1696" s="55" t="s">
        <v>34</v>
      </c>
      <c r="L1696" s="55" t="s">
        <v>108</v>
      </c>
      <c r="M1696" s="55">
        <v>34003</v>
      </c>
      <c r="N1696" s="55"/>
      <c r="O1696" s="55" t="s">
        <v>144</v>
      </c>
      <c r="P1696" s="55">
        <v>48811</v>
      </c>
      <c r="Q1696" s="55" t="s">
        <v>37</v>
      </c>
      <c r="R1696" s="55" t="s">
        <v>38</v>
      </c>
      <c r="S1696" s="55"/>
      <c r="T1696" s="55"/>
      <c r="U1696" s="55" t="s">
        <v>38</v>
      </c>
      <c r="V1696" s="55">
        <v>40.842799999999997</v>
      </c>
      <c r="W1696" s="55">
        <v>-74.066100000000006</v>
      </c>
      <c r="X1696" s="55" t="s">
        <v>39</v>
      </c>
      <c r="Y1696" s="55" t="s">
        <v>144</v>
      </c>
      <c r="Z1696" s="55" t="s">
        <v>34</v>
      </c>
      <c r="AA1696" s="55">
        <v>0</v>
      </c>
      <c r="AB1696" s="55" t="s">
        <v>41</v>
      </c>
      <c r="AC1696" s="55">
        <v>8</v>
      </c>
      <c r="AD1696" s="55"/>
      <c r="AE1696" s="55" t="s">
        <v>51</v>
      </c>
      <c r="AF1696" s="55" t="s">
        <v>52</v>
      </c>
      <c r="AG1696" s="55">
        <v>0.30146099999999998</v>
      </c>
      <c r="AH1696" s="57" t="s">
        <v>44</v>
      </c>
    </row>
    <row r="1697" spans="1:34" x14ac:dyDescent="0.25">
      <c r="A1697" s="54">
        <v>9387111</v>
      </c>
      <c r="B1697" s="55"/>
      <c r="C1697" s="55"/>
      <c r="D1697" s="55">
        <v>62630813</v>
      </c>
      <c r="E1697" s="55"/>
      <c r="F1697" s="55">
        <v>300</v>
      </c>
      <c r="G1697" s="55">
        <v>145752014</v>
      </c>
      <c r="H1697" s="55"/>
      <c r="I1697" s="55">
        <v>2275060011</v>
      </c>
      <c r="J1697" s="55">
        <v>2</v>
      </c>
      <c r="K1697" s="55" t="s">
        <v>34</v>
      </c>
      <c r="L1697" s="55" t="s">
        <v>108</v>
      </c>
      <c r="M1697" s="55">
        <v>34003</v>
      </c>
      <c r="N1697" s="55"/>
      <c r="O1697" s="55" t="s">
        <v>144</v>
      </c>
      <c r="P1697" s="55">
        <v>48811</v>
      </c>
      <c r="Q1697" s="55" t="s">
        <v>37</v>
      </c>
      <c r="R1697" s="55" t="s">
        <v>38</v>
      </c>
      <c r="S1697" s="55"/>
      <c r="T1697" s="55"/>
      <c r="U1697" s="55" t="s">
        <v>38</v>
      </c>
      <c r="V1697" s="55">
        <v>40.842799999999997</v>
      </c>
      <c r="W1697" s="55">
        <v>-74.066100000000006</v>
      </c>
      <c r="X1697" s="55" t="s">
        <v>39</v>
      </c>
      <c r="Y1697" s="55" t="s">
        <v>144</v>
      </c>
      <c r="Z1697" s="55" t="s">
        <v>34</v>
      </c>
      <c r="AA1697" s="55">
        <v>0</v>
      </c>
      <c r="AB1697" s="55" t="s">
        <v>41</v>
      </c>
      <c r="AC1697" s="55">
        <v>8</v>
      </c>
      <c r="AD1697" s="55"/>
      <c r="AE1697" s="55" t="s">
        <v>51</v>
      </c>
      <c r="AF1697" s="55" t="s">
        <v>52</v>
      </c>
      <c r="AG1697" s="55">
        <v>9.8369499999999993E-4</v>
      </c>
      <c r="AH1697" s="57" t="s">
        <v>44</v>
      </c>
    </row>
    <row r="1698" spans="1:34" x14ac:dyDescent="0.25">
      <c r="A1698" s="54">
        <v>9387111</v>
      </c>
      <c r="B1698" s="55"/>
      <c r="C1698" s="55"/>
      <c r="D1698" s="55">
        <v>62630913</v>
      </c>
      <c r="E1698" s="55"/>
      <c r="F1698" s="55">
        <v>300</v>
      </c>
      <c r="G1698" s="55">
        <v>84362014</v>
      </c>
      <c r="H1698" s="55"/>
      <c r="I1698" s="55">
        <v>2268008005</v>
      </c>
      <c r="J1698" s="55">
        <v>2</v>
      </c>
      <c r="K1698" s="55" t="s">
        <v>34</v>
      </c>
      <c r="L1698" s="55" t="s">
        <v>108</v>
      </c>
      <c r="M1698" s="55">
        <v>34003</v>
      </c>
      <c r="N1698" s="55"/>
      <c r="O1698" s="55" t="s">
        <v>144</v>
      </c>
      <c r="P1698" s="55">
        <v>48811</v>
      </c>
      <c r="Q1698" s="55" t="s">
        <v>37</v>
      </c>
      <c r="R1698" s="55" t="s">
        <v>38</v>
      </c>
      <c r="S1698" s="55"/>
      <c r="T1698" s="55"/>
      <c r="U1698" s="55" t="s">
        <v>38</v>
      </c>
      <c r="V1698" s="55">
        <v>40.842799999999997</v>
      </c>
      <c r="W1698" s="55">
        <v>-74.066100000000006</v>
      </c>
      <c r="X1698" s="55" t="s">
        <v>39</v>
      </c>
      <c r="Y1698" s="55" t="s">
        <v>144</v>
      </c>
      <c r="Z1698" s="55" t="s">
        <v>34</v>
      </c>
      <c r="AA1698" s="55">
        <v>0</v>
      </c>
      <c r="AB1698" s="55" t="s">
        <v>41</v>
      </c>
      <c r="AC1698" s="55">
        <v>8</v>
      </c>
      <c r="AD1698" s="55"/>
      <c r="AE1698" s="55" t="s">
        <v>51</v>
      </c>
      <c r="AF1698" s="55" t="s">
        <v>52</v>
      </c>
      <c r="AG1698" s="55">
        <v>2.6133300000000001E-3</v>
      </c>
      <c r="AH1698" s="57" t="s">
        <v>44</v>
      </c>
    </row>
    <row r="1699" spans="1:34" x14ac:dyDescent="0.25">
      <c r="A1699" s="54">
        <v>9387111</v>
      </c>
      <c r="B1699" s="55"/>
      <c r="C1699" s="55"/>
      <c r="D1699" s="55">
        <v>62630613</v>
      </c>
      <c r="E1699" s="55"/>
      <c r="F1699" s="55">
        <v>300</v>
      </c>
      <c r="G1699" s="55">
        <v>173352314</v>
      </c>
      <c r="H1699" s="55"/>
      <c r="I1699" s="55">
        <v>2275070000</v>
      </c>
      <c r="J1699" s="55">
        <v>2</v>
      </c>
      <c r="K1699" s="55" t="s">
        <v>34</v>
      </c>
      <c r="L1699" s="55" t="s">
        <v>108</v>
      </c>
      <c r="M1699" s="55">
        <v>34003</v>
      </c>
      <c r="N1699" s="55"/>
      <c r="O1699" s="55" t="s">
        <v>144</v>
      </c>
      <c r="P1699" s="55">
        <v>48811</v>
      </c>
      <c r="Q1699" s="55" t="s">
        <v>37</v>
      </c>
      <c r="R1699" s="55" t="s">
        <v>38</v>
      </c>
      <c r="S1699" s="55"/>
      <c r="T1699" s="55"/>
      <c r="U1699" s="55" t="s">
        <v>38</v>
      </c>
      <c r="V1699" s="55">
        <v>40.842799999999997</v>
      </c>
      <c r="W1699" s="55">
        <v>-74.066100000000006</v>
      </c>
      <c r="X1699" s="55" t="s">
        <v>39</v>
      </c>
      <c r="Y1699" s="55" t="s">
        <v>144</v>
      </c>
      <c r="Z1699" s="55" t="s">
        <v>34</v>
      </c>
      <c r="AA1699" s="55">
        <v>0</v>
      </c>
      <c r="AB1699" s="55" t="s">
        <v>41</v>
      </c>
      <c r="AC1699" s="55">
        <v>8</v>
      </c>
      <c r="AD1699" s="55"/>
      <c r="AE1699" s="55" t="s">
        <v>51</v>
      </c>
      <c r="AF1699" s="55" t="s">
        <v>52</v>
      </c>
      <c r="AG1699" s="55">
        <v>2.4216299999999999E-4</v>
      </c>
      <c r="AH1699" s="57" t="s">
        <v>44</v>
      </c>
    </row>
    <row r="1700" spans="1:34" x14ac:dyDescent="0.25">
      <c r="A1700" s="54">
        <v>9387111</v>
      </c>
      <c r="B1700" s="55"/>
      <c r="C1700" s="55"/>
      <c r="D1700" s="55">
        <v>98309613</v>
      </c>
      <c r="E1700" s="55"/>
      <c r="F1700" s="55">
        <v>300</v>
      </c>
      <c r="G1700" s="55">
        <v>166468914</v>
      </c>
      <c r="H1700" s="55"/>
      <c r="I1700" s="55">
        <v>2275050012</v>
      </c>
      <c r="J1700" s="55">
        <v>2</v>
      </c>
      <c r="K1700" s="55" t="s">
        <v>34</v>
      </c>
      <c r="L1700" s="55" t="s">
        <v>108</v>
      </c>
      <c r="M1700" s="55">
        <v>34003</v>
      </c>
      <c r="N1700" s="55"/>
      <c r="O1700" s="55" t="s">
        <v>144</v>
      </c>
      <c r="P1700" s="55">
        <v>48811</v>
      </c>
      <c r="Q1700" s="55" t="s">
        <v>37</v>
      </c>
      <c r="R1700" s="55" t="s">
        <v>38</v>
      </c>
      <c r="S1700" s="55"/>
      <c r="T1700" s="55"/>
      <c r="U1700" s="55" t="s">
        <v>38</v>
      </c>
      <c r="V1700" s="55">
        <v>40.842799999999997</v>
      </c>
      <c r="W1700" s="55">
        <v>-74.066100000000006</v>
      </c>
      <c r="X1700" s="55" t="s">
        <v>39</v>
      </c>
      <c r="Y1700" s="55" t="s">
        <v>144</v>
      </c>
      <c r="Z1700" s="55" t="s">
        <v>34</v>
      </c>
      <c r="AA1700" s="55">
        <v>0</v>
      </c>
      <c r="AB1700" s="55" t="s">
        <v>41</v>
      </c>
      <c r="AC1700" s="55">
        <v>8</v>
      </c>
      <c r="AD1700" s="55"/>
      <c r="AE1700" s="55" t="s">
        <v>51</v>
      </c>
      <c r="AF1700" s="55" t="s">
        <v>52</v>
      </c>
      <c r="AG1700" s="55">
        <v>7.7835000000000001E-2</v>
      </c>
      <c r="AH1700" s="57" t="s">
        <v>44</v>
      </c>
    </row>
    <row r="1701" spans="1:34" x14ac:dyDescent="0.25">
      <c r="A1701" s="54">
        <v>9387111</v>
      </c>
      <c r="B1701" s="55"/>
      <c r="C1701" s="55"/>
      <c r="D1701" s="55">
        <v>55183313</v>
      </c>
      <c r="E1701" s="55"/>
      <c r="F1701" s="55">
        <v>300</v>
      </c>
      <c r="G1701" s="55">
        <v>145748314</v>
      </c>
      <c r="H1701" s="55"/>
      <c r="I1701" s="55">
        <v>2275020000</v>
      </c>
      <c r="J1701" s="55">
        <v>2</v>
      </c>
      <c r="K1701" s="55" t="s">
        <v>34</v>
      </c>
      <c r="L1701" s="55" t="s">
        <v>108</v>
      </c>
      <c r="M1701" s="55">
        <v>34003</v>
      </c>
      <c r="N1701" s="55"/>
      <c r="O1701" s="55" t="s">
        <v>144</v>
      </c>
      <c r="P1701" s="55">
        <v>48811</v>
      </c>
      <c r="Q1701" s="55" t="s">
        <v>37</v>
      </c>
      <c r="R1701" s="55" t="s">
        <v>38</v>
      </c>
      <c r="S1701" s="55"/>
      <c r="T1701" s="55"/>
      <c r="U1701" s="55" t="s">
        <v>38</v>
      </c>
      <c r="V1701" s="55">
        <v>40.842799999999997</v>
      </c>
      <c r="W1701" s="55">
        <v>-74.066100000000006</v>
      </c>
      <c r="X1701" s="55" t="s">
        <v>39</v>
      </c>
      <c r="Y1701" s="55" t="s">
        <v>144</v>
      </c>
      <c r="Z1701" s="55" t="s">
        <v>34</v>
      </c>
      <c r="AA1701" s="55">
        <v>0</v>
      </c>
      <c r="AB1701" s="55" t="s">
        <v>41</v>
      </c>
      <c r="AC1701" s="55">
        <v>8</v>
      </c>
      <c r="AD1701" s="55"/>
      <c r="AE1701" s="55" t="s">
        <v>51</v>
      </c>
      <c r="AF1701" s="55" t="s">
        <v>52</v>
      </c>
      <c r="AG1701" s="55">
        <v>7.9369799999999997E-3</v>
      </c>
      <c r="AH1701" s="57" t="s">
        <v>44</v>
      </c>
    </row>
    <row r="1702" spans="1:34" x14ac:dyDescent="0.25">
      <c r="A1702" s="54">
        <v>9387111</v>
      </c>
      <c r="B1702" s="55"/>
      <c r="C1702" s="55"/>
      <c r="D1702" s="55">
        <v>62630613</v>
      </c>
      <c r="E1702" s="55"/>
      <c r="F1702" s="55">
        <v>300</v>
      </c>
      <c r="G1702" s="55">
        <v>173352714</v>
      </c>
      <c r="H1702" s="55"/>
      <c r="I1702" s="55">
        <v>2275070000</v>
      </c>
      <c r="J1702" s="55">
        <v>2</v>
      </c>
      <c r="K1702" s="55" t="s">
        <v>34</v>
      </c>
      <c r="L1702" s="55" t="s">
        <v>108</v>
      </c>
      <c r="M1702" s="55">
        <v>34003</v>
      </c>
      <c r="N1702" s="55"/>
      <c r="O1702" s="55" t="s">
        <v>144</v>
      </c>
      <c r="P1702" s="55">
        <v>48811</v>
      </c>
      <c r="Q1702" s="55" t="s">
        <v>37</v>
      </c>
      <c r="R1702" s="55" t="s">
        <v>38</v>
      </c>
      <c r="S1702" s="55"/>
      <c r="T1702" s="55"/>
      <c r="U1702" s="55" t="s">
        <v>38</v>
      </c>
      <c r="V1702" s="55">
        <v>40.842799999999997</v>
      </c>
      <c r="W1702" s="55">
        <v>-74.066100000000006</v>
      </c>
      <c r="X1702" s="55" t="s">
        <v>39</v>
      </c>
      <c r="Y1702" s="55" t="s">
        <v>144</v>
      </c>
      <c r="Z1702" s="55" t="s">
        <v>34</v>
      </c>
      <c r="AA1702" s="55">
        <v>0</v>
      </c>
      <c r="AB1702" s="55" t="s">
        <v>41</v>
      </c>
      <c r="AC1702" s="55">
        <v>8</v>
      </c>
      <c r="AD1702" s="55"/>
      <c r="AE1702" s="55" t="s">
        <v>51</v>
      </c>
      <c r="AF1702" s="55" t="s">
        <v>52</v>
      </c>
      <c r="AG1702" s="55">
        <v>1.16238E-2</v>
      </c>
      <c r="AH1702" s="57" t="s">
        <v>44</v>
      </c>
    </row>
    <row r="1703" spans="1:34" x14ac:dyDescent="0.25">
      <c r="A1703" s="54">
        <v>9387111</v>
      </c>
      <c r="B1703" s="55"/>
      <c r="C1703" s="55"/>
      <c r="D1703" s="55">
        <v>62630613</v>
      </c>
      <c r="E1703" s="55"/>
      <c r="F1703" s="55">
        <v>300</v>
      </c>
      <c r="G1703" s="55">
        <v>173352414</v>
      </c>
      <c r="H1703" s="55"/>
      <c r="I1703" s="55">
        <v>2275070000</v>
      </c>
      <c r="J1703" s="55">
        <v>2</v>
      </c>
      <c r="K1703" s="55" t="s">
        <v>34</v>
      </c>
      <c r="L1703" s="55" t="s">
        <v>108</v>
      </c>
      <c r="M1703" s="55">
        <v>34003</v>
      </c>
      <c r="N1703" s="55"/>
      <c r="O1703" s="55" t="s">
        <v>144</v>
      </c>
      <c r="P1703" s="55">
        <v>48811</v>
      </c>
      <c r="Q1703" s="55" t="s">
        <v>37</v>
      </c>
      <c r="R1703" s="55" t="s">
        <v>38</v>
      </c>
      <c r="S1703" s="55"/>
      <c r="T1703" s="55"/>
      <c r="U1703" s="55" t="s">
        <v>38</v>
      </c>
      <c r="V1703" s="55">
        <v>40.842799999999997</v>
      </c>
      <c r="W1703" s="55">
        <v>-74.066100000000006</v>
      </c>
      <c r="X1703" s="55" t="s">
        <v>39</v>
      </c>
      <c r="Y1703" s="55" t="s">
        <v>144</v>
      </c>
      <c r="Z1703" s="55" t="s">
        <v>34</v>
      </c>
      <c r="AA1703" s="55">
        <v>0</v>
      </c>
      <c r="AB1703" s="55" t="s">
        <v>41</v>
      </c>
      <c r="AC1703" s="55">
        <v>8</v>
      </c>
      <c r="AD1703" s="55"/>
      <c r="AE1703" s="55" t="s">
        <v>51</v>
      </c>
      <c r="AF1703" s="55" t="s">
        <v>52</v>
      </c>
      <c r="AG1703" s="55">
        <v>2.96135E-4</v>
      </c>
      <c r="AH1703" s="57" t="s">
        <v>44</v>
      </c>
    </row>
    <row r="1704" spans="1:34" x14ac:dyDescent="0.25">
      <c r="A1704" s="54">
        <v>9387111</v>
      </c>
      <c r="B1704" s="55"/>
      <c r="C1704" s="55"/>
      <c r="D1704" s="55">
        <v>62630613</v>
      </c>
      <c r="E1704" s="55"/>
      <c r="F1704" s="55">
        <v>300</v>
      </c>
      <c r="G1704" s="55">
        <v>145750114</v>
      </c>
      <c r="H1704" s="55"/>
      <c r="I1704" s="55">
        <v>2275070000</v>
      </c>
      <c r="J1704" s="55">
        <v>2</v>
      </c>
      <c r="K1704" s="55" t="s">
        <v>34</v>
      </c>
      <c r="L1704" s="55" t="s">
        <v>108</v>
      </c>
      <c r="M1704" s="55">
        <v>34003</v>
      </c>
      <c r="N1704" s="55"/>
      <c r="O1704" s="55" t="s">
        <v>144</v>
      </c>
      <c r="P1704" s="55">
        <v>48811</v>
      </c>
      <c r="Q1704" s="55" t="s">
        <v>37</v>
      </c>
      <c r="R1704" s="55" t="s">
        <v>38</v>
      </c>
      <c r="S1704" s="55"/>
      <c r="T1704" s="55"/>
      <c r="U1704" s="55" t="s">
        <v>38</v>
      </c>
      <c r="V1704" s="55">
        <v>40.842799999999997</v>
      </c>
      <c r="W1704" s="55">
        <v>-74.066100000000006</v>
      </c>
      <c r="X1704" s="55" t="s">
        <v>39</v>
      </c>
      <c r="Y1704" s="55" t="s">
        <v>144</v>
      </c>
      <c r="Z1704" s="55" t="s">
        <v>34</v>
      </c>
      <c r="AA1704" s="55">
        <v>0</v>
      </c>
      <c r="AB1704" s="55" t="s">
        <v>41</v>
      </c>
      <c r="AC1704" s="55">
        <v>8</v>
      </c>
      <c r="AD1704" s="55"/>
      <c r="AE1704" s="55" t="s">
        <v>51</v>
      </c>
      <c r="AF1704" s="55" t="s">
        <v>52</v>
      </c>
      <c r="AG1704" s="55">
        <v>8.88406E-4</v>
      </c>
      <c r="AH1704" s="57" t="s">
        <v>44</v>
      </c>
    </row>
    <row r="1705" spans="1:34" x14ac:dyDescent="0.25">
      <c r="A1705" s="54">
        <v>9387111</v>
      </c>
      <c r="B1705" s="55"/>
      <c r="C1705" s="55"/>
      <c r="D1705" s="55">
        <v>62630613</v>
      </c>
      <c r="E1705" s="55"/>
      <c r="F1705" s="55">
        <v>300</v>
      </c>
      <c r="G1705" s="55">
        <v>145750614</v>
      </c>
      <c r="H1705" s="55"/>
      <c r="I1705" s="55">
        <v>2275070000</v>
      </c>
      <c r="J1705" s="55">
        <v>2</v>
      </c>
      <c r="K1705" s="55" t="s">
        <v>34</v>
      </c>
      <c r="L1705" s="55" t="s">
        <v>108</v>
      </c>
      <c r="M1705" s="55">
        <v>34003</v>
      </c>
      <c r="N1705" s="55"/>
      <c r="O1705" s="55" t="s">
        <v>144</v>
      </c>
      <c r="P1705" s="55">
        <v>48811</v>
      </c>
      <c r="Q1705" s="55" t="s">
        <v>37</v>
      </c>
      <c r="R1705" s="55" t="s">
        <v>38</v>
      </c>
      <c r="S1705" s="55"/>
      <c r="T1705" s="55"/>
      <c r="U1705" s="55" t="s">
        <v>38</v>
      </c>
      <c r="V1705" s="55">
        <v>40.842799999999997</v>
      </c>
      <c r="W1705" s="55">
        <v>-74.066100000000006</v>
      </c>
      <c r="X1705" s="55" t="s">
        <v>39</v>
      </c>
      <c r="Y1705" s="55" t="s">
        <v>144</v>
      </c>
      <c r="Z1705" s="55" t="s">
        <v>34</v>
      </c>
      <c r="AA1705" s="55">
        <v>0</v>
      </c>
      <c r="AB1705" s="55" t="s">
        <v>41</v>
      </c>
      <c r="AC1705" s="55">
        <v>8</v>
      </c>
      <c r="AD1705" s="55"/>
      <c r="AE1705" s="55" t="s">
        <v>51</v>
      </c>
      <c r="AF1705" s="55" t="s">
        <v>52</v>
      </c>
      <c r="AG1705" s="55">
        <v>1.18454E-3</v>
      </c>
      <c r="AH1705" s="57" t="s">
        <v>44</v>
      </c>
    </row>
    <row r="1706" spans="1:34" x14ac:dyDescent="0.25">
      <c r="A1706" s="54">
        <v>9387111</v>
      </c>
      <c r="B1706" s="55"/>
      <c r="C1706" s="55"/>
      <c r="D1706" s="55">
        <v>62630813</v>
      </c>
      <c r="E1706" s="55"/>
      <c r="F1706" s="55">
        <v>300</v>
      </c>
      <c r="G1706" s="55">
        <v>166468414</v>
      </c>
      <c r="H1706" s="55"/>
      <c r="I1706" s="55">
        <v>2275060011</v>
      </c>
      <c r="J1706" s="55">
        <v>2</v>
      </c>
      <c r="K1706" s="55" t="s">
        <v>34</v>
      </c>
      <c r="L1706" s="55" t="s">
        <v>108</v>
      </c>
      <c r="M1706" s="55">
        <v>34003</v>
      </c>
      <c r="N1706" s="55"/>
      <c r="O1706" s="55" t="s">
        <v>144</v>
      </c>
      <c r="P1706" s="55">
        <v>48811</v>
      </c>
      <c r="Q1706" s="55" t="s">
        <v>37</v>
      </c>
      <c r="R1706" s="55" t="s">
        <v>38</v>
      </c>
      <c r="S1706" s="55"/>
      <c r="T1706" s="55"/>
      <c r="U1706" s="55" t="s">
        <v>38</v>
      </c>
      <c r="V1706" s="55">
        <v>40.842799999999997</v>
      </c>
      <c r="W1706" s="55">
        <v>-74.066100000000006</v>
      </c>
      <c r="X1706" s="55" t="s">
        <v>39</v>
      </c>
      <c r="Y1706" s="55" t="s">
        <v>144</v>
      </c>
      <c r="Z1706" s="55" t="s">
        <v>34</v>
      </c>
      <c r="AA1706" s="55">
        <v>0</v>
      </c>
      <c r="AB1706" s="55" t="s">
        <v>41</v>
      </c>
      <c r="AC1706" s="55">
        <v>8</v>
      </c>
      <c r="AD1706" s="55"/>
      <c r="AE1706" s="55" t="s">
        <v>51</v>
      </c>
      <c r="AF1706" s="55" t="s">
        <v>52</v>
      </c>
      <c r="AG1706" s="55">
        <v>1.3607800000000001E-4</v>
      </c>
      <c r="AH1706" s="57" t="s">
        <v>44</v>
      </c>
    </row>
    <row r="1707" spans="1:34" x14ac:dyDescent="0.25">
      <c r="A1707" s="54">
        <v>9387111</v>
      </c>
      <c r="B1707" s="55"/>
      <c r="C1707" s="55"/>
      <c r="D1707" s="55">
        <v>62630613</v>
      </c>
      <c r="E1707" s="55"/>
      <c r="F1707" s="55">
        <v>300</v>
      </c>
      <c r="G1707" s="55">
        <v>173352514</v>
      </c>
      <c r="H1707" s="55"/>
      <c r="I1707" s="55">
        <v>2275070000</v>
      </c>
      <c r="J1707" s="55">
        <v>2</v>
      </c>
      <c r="K1707" s="55" t="s">
        <v>34</v>
      </c>
      <c r="L1707" s="55" t="s">
        <v>108</v>
      </c>
      <c r="M1707" s="55">
        <v>34003</v>
      </c>
      <c r="N1707" s="55"/>
      <c r="O1707" s="55" t="s">
        <v>144</v>
      </c>
      <c r="P1707" s="55">
        <v>48811</v>
      </c>
      <c r="Q1707" s="55" t="s">
        <v>37</v>
      </c>
      <c r="R1707" s="55" t="s">
        <v>38</v>
      </c>
      <c r="S1707" s="55"/>
      <c r="T1707" s="55"/>
      <c r="U1707" s="55" t="s">
        <v>38</v>
      </c>
      <c r="V1707" s="55">
        <v>40.842799999999997</v>
      </c>
      <c r="W1707" s="55">
        <v>-74.066100000000006</v>
      </c>
      <c r="X1707" s="55" t="s">
        <v>39</v>
      </c>
      <c r="Y1707" s="55" t="s">
        <v>144</v>
      </c>
      <c r="Z1707" s="55" t="s">
        <v>34</v>
      </c>
      <c r="AA1707" s="55">
        <v>0</v>
      </c>
      <c r="AB1707" s="55" t="s">
        <v>41</v>
      </c>
      <c r="AC1707" s="55">
        <v>8</v>
      </c>
      <c r="AD1707" s="55"/>
      <c r="AE1707" s="55" t="s">
        <v>51</v>
      </c>
      <c r="AF1707" s="55" t="s">
        <v>52</v>
      </c>
      <c r="AG1707" s="55">
        <v>8.88406E-4</v>
      </c>
      <c r="AH1707" s="57" t="s">
        <v>44</v>
      </c>
    </row>
    <row r="1708" spans="1:34" x14ac:dyDescent="0.25">
      <c r="A1708" s="54">
        <v>9387111</v>
      </c>
      <c r="B1708" s="55"/>
      <c r="C1708" s="55"/>
      <c r="D1708" s="55">
        <v>62630613</v>
      </c>
      <c r="E1708" s="55"/>
      <c r="F1708" s="55">
        <v>300</v>
      </c>
      <c r="G1708" s="55">
        <v>145749914</v>
      </c>
      <c r="H1708" s="55"/>
      <c r="I1708" s="55">
        <v>2275070000</v>
      </c>
      <c r="J1708" s="55">
        <v>2</v>
      </c>
      <c r="K1708" s="55" t="s">
        <v>34</v>
      </c>
      <c r="L1708" s="55" t="s">
        <v>108</v>
      </c>
      <c r="M1708" s="55">
        <v>34003</v>
      </c>
      <c r="N1708" s="55"/>
      <c r="O1708" s="55" t="s">
        <v>144</v>
      </c>
      <c r="P1708" s="55">
        <v>48811</v>
      </c>
      <c r="Q1708" s="55" t="s">
        <v>37</v>
      </c>
      <c r="R1708" s="55" t="s">
        <v>38</v>
      </c>
      <c r="S1708" s="55"/>
      <c r="T1708" s="55"/>
      <c r="U1708" s="55" t="s">
        <v>38</v>
      </c>
      <c r="V1708" s="55">
        <v>40.842799999999997</v>
      </c>
      <c r="W1708" s="55">
        <v>-74.066100000000006</v>
      </c>
      <c r="X1708" s="55" t="s">
        <v>39</v>
      </c>
      <c r="Y1708" s="55" t="s">
        <v>144</v>
      </c>
      <c r="Z1708" s="55" t="s">
        <v>34</v>
      </c>
      <c r="AA1708" s="55">
        <v>0</v>
      </c>
      <c r="AB1708" s="55" t="s">
        <v>41</v>
      </c>
      <c r="AC1708" s="55">
        <v>8</v>
      </c>
      <c r="AD1708" s="55"/>
      <c r="AE1708" s="55" t="s">
        <v>51</v>
      </c>
      <c r="AF1708" s="55" t="s">
        <v>52</v>
      </c>
      <c r="AG1708" s="55">
        <v>3.3721499999999998E-4</v>
      </c>
      <c r="AH1708" s="57" t="s">
        <v>44</v>
      </c>
    </row>
    <row r="1709" spans="1:34" x14ac:dyDescent="0.25">
      <c r="A1709" s="54">
        <v>9387111</v>
      </c>
      <c r="B1709" s="55"/>
      <c r="C1709" s="55"/>
      <c r="D1709" s="55">
        <v>98309613</v>
      </c>
      <c r="E1709" s="55"/>
      <c r="F1709" s="55">
        <v>300</v>
      </c>
      <c r="G1709" s="55">
        <v>137935514</v>
      </c>
      <c r="H1709" s="55"/>
      <c r="I1709" s="55">
        <v>2275050012</v>
      </c>
      <c r="J1709" s="55">
        <v>2</v>
      </c>
      <c r="K1709" s="55" t="s">
        <v>34</v>
      </c>
      <c r="L1709" s="55" t="s">
        <v>108</v>
      </c>
      <c r="M1709" s="55">
        <v>34003</v>
      </c>
      <c r="N1709" s="55"/>
      <c r="O1709" s="55" t="s">
        <v>144</v>
      </c>
      <c r="P1709" s="55">
        <v>48811</v>
      </c>
      <c r="Q1709" s="55" t="s">
        <v>37</v>
      </c>
      <c r="R1709" s="55" t="s">
        <v>38</v>
      </c>
      <c r="S1709" s="55"/>
      <c r="T1709" s="55"/>
      <c r="U1709" s="55" t="s">
        <v>38</v>
      </c>
      <c r="V1709" s="55">
        <v>40.842799999999997</v>
      </c>
      <c r="W1709" s="55">
        <v>-74.066100000000006</v>
      </c>
      <c r="X1709" s="55" t="s">
        <v>39</v>
      </c>
      <c r="Y1709" s="55" t="s">
        <v>144</v>
      </c>
      <c r="Z1709" s="55" t="s">
        <v>34</v>
      </c>
      <c r="AA1709" s="55">
        <v>0</v>
      </c>
      <c r="AB1709" s="55" t="s">
        <v>41</v>
      </c>
      <c r="AC1709" s="55">
        <v>8</v>
      </c>
      <c r="AD1709" s="55"/>
      <c r="AE1709" s="55" t="s">
        <v>51</v>
      </c>
      <c r="AF1709" s="55" t="s">
        <v>52</v>
      </c>
      <c r="AG1709" s="55">
        <v>2.2225299999999999</v>
      </c>
      <c r="AH1709" s="57" t="s">
        <v>44</v>
      </c>
    </row>
    <row r="1710" spans="1:34" x14ac:dyDescent="0.25">
      <c r="A1710" s="54">
        <v>9387111</v>
      </c>
      <c r="B1710" s="55"/>
      <c r="C1710" s="55"/>
      <c r="D1710" s="55">
        <v>55183313</v>
      </c>
      <c r="E1710" s="55"/>
      <c r="F1710" s="55">
        <v>300</v>
      </c>
      <c r="G1710" s="55">
        <v>166468014</v>
      </c>
      <c r="H1710" s="55"/>
      <c r="I1710" s="55">
        <v>2275020000</v>
      </c>
      <c r="J1710" s="55">
        <v>2</v>
      </c>
      <c r="K1710" s="55" t="s">
        <v>34</v>
      </c>
      <c r="L1710" s="55" t="s">
        <v>108</v>
      </c>
      <c r="M1710" s="55">
        <v>34003</v>
      </c>
      <c r="N1710" s="55"/>
      <c r="O1710" s="55" t="s">
        <v>144</v>
      </c>
      <c r="P1710" s="55">
        <v>48811</v>
      </c>
      <c r="Q1710" s="55" t="s">
        <v>37</v>
      </c>
      <c r="R1710" s="55" t="s">
        <v>38</v>
      </c>
      <c r="S1710" s="55"/>
      <c r="T1710" s="55"/>
      <c r="U1710" s="55" t="s">
        <v>38</v>
      </c>
      <c r="V1710" s="55">
        <v>40.842799999999997</v>
      </c>
      <c r="W1710" s="55">
        <v>-74.066100000000006</v>
      </c>
      <c r="X1710" s="55" t="s">
        <v>39</v>
      </c>
      <c r="Y1710" s="55" t="s">
        <v>144</v>
      </c>
      <c r="Z1710" s="55" t="s">
        <v>34</v>
      </c>
      <c r="AA1710" s="55">
        <v>0</v>
      </c>
      <c r="AB1710" s="55" t="s">
        <v>41</v>
      </c>
      <c r="AC1710" s="55">
        <v>8</v>
      </c>
      <c r="AD1710" s="55"/>
      <c r="AE1710" s="55" t="s">
        <v>51</v>
      </c>
      <c r="AF1710" s="55" t="s">
        <v>52</v>
      </c>
      <c r="AG1710" s="55">
        <v>1.1828E-2</v>
      </c>
      <c r="AH1710" s="57" t="s">
        <v>44</v>
      </c>
    </row>
    <row r="1711" spans="1:34" x14ac:dyDescent="0.25">
      <c r="A1711" s="54">
        <v>9387111</v>
      </c>
      <c r="B1711" s="55"/>
      <c r="C1711" s="55"/>
      <c r="D1711" s="55">
        <v>62630813</v>
      </c>
      <c r="E1711" s="55"/>
      <c r="F1711" s="55">
        <v>300</v>
      </c>
      <c r="G1711" s="55">
        <v>84361014</v>
      </c>
      <c r="H1711" s="55"/>
      <c r="I1711" s="55">
        <v>2275060012</v>
      </c>
      <c r="J1711" s="55">
        <v>2</v>
      </c>
      <c r="K1711" s="55" t="s">
        <v>34</v>
      </c>
      <c r="L1711" s="55" t="s">
        <v>108</v>
      </c>
      <c r="M1711" s="55">
        <v>34003</v>
      </c>
      <c r="N1711" s="55"/>
      <c r="O1711" s="55" t="s">
        <v>144</v>
      </c>
      <c r="P1711" s="55">
        <v>48811</v>
      </c>
      <c r="Q1711" s="55" t="s">
        <v>37</v>
      </c>
      <c r="R1711" s="55" t="s">
        <v>38</v>
      </c>
      <c r="S1711" s="55"/>
      <c r="T1711" s="55"/>
      <c r="U1711" s="55" t="s">
        <v>38</v>
      </c>
      <c r="V1711" s="55">
        <v>40.842799999999997</v>
      </c>
      <c r="W1711" s="55">
        <v>-74.066100000000006</v>
      </c>
      <c r="X1711" s="55" t="s">
        <v>39</v>
      </c>
      <c r="Y1711" s="55" t="s">
        <v>144</v>
      </c>
      <c r="Z1711" s="55" t="s">
        <v>34</v>
      </c>
      <c r="AA1711" s="55">
        <v>0</v>
      </c>
      <c r="AB1711" s="55" t="s">
        <v>41</v>
      </c>
      <c r="AC1711" s="55">
        <v>8</v>
      </c>
      <c r="AD1711" s="55"/>
      <c r="AE1711" s="55" t="s">
        <v>51</v>
      </c>
      <c r="AF1711" s="55" t="s">
        <v>52</v>
      </c>
      <c r="AG1711" s="55">
        <v>8.3972199999999997E-2</v>
      </c>
      <c r="AH1711" s="57" t="s">
        <v>44</v>
      </c>
    </row>
    <row r="1712" spans="1:34" x14ac:dyDescent="0.25">
      <c r="A1712" s="54">
        <v>9387111</v>
      </c>
      <c r="B1712" s="55"/>
      <c r="C1712" s="55"/>
      <c r="D1712" s="55">
        <v>62630813</v>
      </c>
      <c r="E1712" s="55"/>
      <c r="F1712" s="55">
        <v>300</v>
      </c>
      <c r="G1712" s="55">
        <v>137935114</v>
      </c>
      <c r="H1712" s="55"/>
      <c r="I1712" s="55">
        <v>2275060011</v>
      </c>
      <c r="J1712" s="55">
        <v>2</v>
      </c>
      <c r="K1712" s="55" t="s">
        <v>34</v>
      </c>
      <c r="L1712" s="55" t="s">
        <v>108</v>
      </c>
      <c r="M1712" s="55">
        <v>34003</v>
      </c>
      <c r="N1712" s="55"/>
      <c r="O1712" s="55" t="s">
        <v>144</v>
      </c>
      <c r="P1712" s="55">
        <v>48811</v>
      </c>
      <c r="Q1712" s="55" t="s">
        <v>37</v>
      </c>
      <c r="R1712" s="55" t="s">
        <v>38</v>
      </c>
      <c r="S1712" s="55"/>
      <c r="T1712" s="55"/>
      <c r="U1712" s="55" t="s">
        <v>38</v>
      </c>
      <c r="V1712" s="55">
        <v>40.842799999999997</v>
      </c>
      <c r="W1712" s="55">
        <v>-74.066100000000006</v>
      </c>
      <c r="X1712" s="55" t="s">
        <v>39</v>
      </c>
      <c r="Y1712" s="55" t="s">
        <v>144</v>
      </c>
      <c r="Z1712" s="55" t="s">
        <v>34</v>
      </c>
      <c r="AA1712" s="55">
        <v>0</v>
      </c>
      <c r="AB1712" s="55" t="s">
        <v>41</v>
      </c>
      <c r="AC1712" s="55">
        <v>8</v>
      </c>
      <c r="AD1712" s="55"/>
      <c r="AE1712" s="55" t="s">
        <v>51</v>
      </c>
      <c r="AF1712" s="55" t="s">
        <v>52</v>
      </c>
      <c r="AG1712" s="55">
        <v>0.57534099999999999</v>
      </c>
      <c r="AH1712" s="57" t="s">
        <v>44</v>
      </c>
    </row>
    <row r="1713" spans="1:34" x14ac:dyDescent="0.25">
      <c r="A1713" s="54">
        <v>9387111</v>
      </c>
      <c r="B1713" s="55"/>
      <c r="C1713" s="55"/>
      <c r="D1713" s="55">
        <v>62630613</v>
      </c>
      <c r="E1713" s="55"/>
      <c r="F1713" s="55">
        <v>300</v>
      </c>
      <c r="G1713" s="55">
        <v>145750514</v>
      </c>
      <c r="H1713" s="55"/>
      <c r="I1713" s="55">
        <v>2275070000</v>
      </c>
      <c r="J1713" s="55">
        <v>2</v>
      </c>
      <c r="K1713" s="55" t="s">
        <v>34</v>
      </c>
      <c r="L1713" s="55" t="s">
        <v>108</v>
      </c>
      <c r="M1713" s="55">
        <v>34003</v>
      </c>
      <c r="N1713" s="55"/>
      <c r="O1713" s="55" t="s">
        <v>144</v>
      </c>
      <c r="P1713" s="55">
        <v>48811</v>
      </c>
      <c r="Q1713" s="55" t="s">
        <v>37</v>
      </c>
      <c r="R1713" s="55" t="s">
        <v>38</v>
      </c>
      <c r="S1713" s="55"/>
      <c r="T1713" s="55"/>
      <c r="U1713" s="55" t="s">
        <v>38</v>
      </c>
      <c r="V1713" s="55">
        <v>40.842799999999997</v>
      </c>
      <c r="W1713" s="55">
        <v>-74.066100000000006</v>
      </c>
      <c r="X1713" s="55" t="s">
        <v>39</v>
      </c>
      <c r="Y1713" s="55" t="s">
        <v>144</v>
      </c>
      <c r="Z1713" s="55" t="s">
        <v>34</v>
      </c>
      <c r="AA1713" s="55">
        <v>0</v>
      </c>
      <c r="AB1713" s="55" t="s">
        <v>41</v>
      </c>
      <c r="AC1713" s="55">
        <v>8</v>
      </c>
      <c r="AD1713" s="55"/>
      <c r="AE1713" s="55" t="s">
        <v>51</v>
      </c>
      <c r="AF1713" s="55" t="s">
        <v>52</v>
      </c>
      <c r="AG1713" s="55">
        <v>2.2210099999999998E-3</v>
      </c>
      <c r="AH1713" s="57" t="s">
        <v>44</v>
      </c>
    </row>
    <row r="1714" spans="1:34" x14ac:dyDescent="0.25">
      <c r="A1714" s="54">
        <v>9387111</v>
      </c>
      <c r="B1714" s="55"/>
      <c r="C1714" s="55"/>
      <c r="D1714" s="55">
        <v>62630813</v>
      </c>
      <c r="E1714" s="55"/>
      <c r="F1714" s="55">
        <v>300</v>
      </c>
      <c r="G1714" s="55">
        <v>166468614</v>
      </c>
      <c r="H1714" s="55"/>
      <c r="I1714" s="55">
        <v>2275060012</v>
      </c>
      <c r="J1714" s="55">
        <v>2</v>
      </c>
      <c r="K1714" s="55" t="s">
        <v>34</v>
      </c>
      <c r="L1714" s="55" t="s">
        <v>108</v>
      </c>
      <c r="M1714" s="55">
        <v>34003</v>
      </c>
      <c r="N1714" s="55"/>
      <c r="O1714" s="55" t="s">
        <v>144</v>
      </c>
      <c r="P1714" s="55">
        <v>48811</v>
      </c>
      <c r="Q1714" s="55" t="s">
        <v>37</v>
      </c>
      <c r="R1714" s="55" t="s">
        <v>38</v>
      </c>
      <c r="S1714" s="55"/>
      <c r="T1714" s="55"/>
      <c r="U1714" s="55" t="s">
        <v>38</v>
      </c>
      <c r="V1714" s="55">
        <v>40.842799999999997</v>
      </c>
      <c r="W1714" s="55">
        <v>-74.066100000000006</v>
      </c>
      <c r="X1714" s="55" t="s">
        <v>39</v>
      </c>
      <c r="Y1714" s="55" t="s">
        <v>144</v>
      </c>
      <c r="Z1714" s="55" t="s">
        <v>34</v>
      </c>
      <c r="AA1714" s="55">
        <v>0</v>
      </c>
      <c r="AB1714" s="55" t="s">
        <v>41</v>
      </c>
      <c r="AC1714" s="55">
        <v>8</v>
      </c>
      <c r="AD1714" s="55"/>
      <c r="AE1714" s="55" t="s">
        <v>51</v>
      </c>
      <c r="AF1714" s="55" t="s">
        <v>52</v>
      </c>
      <c r="AG1714" s="55">
        <v>6.6246600000000001E-4</v>
      </c>
      <c r="AH1714" s="57" t="s">
        <v>44</v>
      </c>
    </row>
    <row r="1715" spans="1:34" x14ac:dyDescent="0.25">
      <c r="A1715" s="54">
        <v>9387111</v>
      </c>
      <c r="B1715" s="55"/>
      <c r="C1715" s="55"/>
      <c r="D1715" s="55">
        <v>62630813</v>
      </c>
      <c r="E1715" s="55"/>
      <c r="F1715" s="55">
        <v>300</v>
      </c>
      <c r="G1715" s="55">
        <v>84361314</v>
      </c>
      <c r="H1715" s="55"/>
      <c r="I1715" s="55">
        <v>2275060012</v>
      </c>
      <c r="J1715" s="55">
        <v>2</v>
      </c>
      <c r="K1715" s="55" t="s">
        <v>34</v>
      </c>
      <c r="L1715" s="55" t="s">
        <v>108</v>
      </c>
      <c r="M1715" s="55">
        <v>34003</v>
      </c>
      <c r="N1715" s="55"/>
      <c r="O1715" s="55" t="s">
        <v>144</v>
      </c>
      <c r="P1715" s="55">
        <v>48811</v>
      </c>
      <c r="Q1715" s="55" t="s">
        <v>37</v>
      </c>
      <c r="R1715" s="55" t="s">
        <v>38</v>
      </c>
      <c r="S1715" s="55"/>
      <c r="T1715" s="55"/>
      <c r="U1715" s="55" t="s">
        <v>38</v>
      </c>
      <c r="V1715" s="55">
        <v>40.842799999999997</v>
      </c>
      <c r="W1715" s="55">
        <v>-74.066100000000006</v>
      </c>
      <c r="X1715" s="55" t="s">
        <v>39</v>
      </c>
      <c r="Y1715" s="55" t="s">
        <v>144</v>
      </c>
      <c r="Z1715" s="55" t="s">
        <v>34</v>
      </c>
      <c r="AA1715" s="55">
        <v>0</v>
      </c>
      <c r="AB1715" s="55" t="s">
        <v>41</v>
      </c>
      <c r="AC1715" s="55">
        <v>8</v>
      </c>
      <c r="AD1715" s="55"/>
      <c r="AE1715" s="55" t="s">
        <v>51</v>
      </c>
      <c r="AF1715" s="55" t="s">
        <v>52</v>
      </c>
      <c r="AG1715" s="55">
        <v>3.7943999999999999E-2</v>
      </c>
      <c r="AH1715" s="57" t="s">
        <v>44</v>
      </c>
    </row>
    <row r="1716" spans="1:34" x14ac:dyDescent="0.25">
      <c r="A1716" s="54">
        <v>9387111</v>
      </c>
      <c r="B1716" s="55"/>
      <c r="C1716" s="55"/>
      <c r="D1716" s="55">
        <v>98309613</v>
      </c>
      <c r="E1716" s="55"/>
      <c r="F1716" s="55">
        <v>300</v>
      </c>
      <c r="G1716" s="55">
        <v>166469114</v>
      </c>
      <c r="H1716" s="55"/>
      <c r="I1716" s="55">
        <v>2275050012</v>
      </c>
      <c r="J1716" s="55">
        <v>2</v>
      </c>
      <c r="K1716" s="55" t="s">
        <v>34</v>
      </c>
      <c r="L1716" s="55" t="s">
        <v>108</v>
      </c>
      <c r="M1716" s="55">
        <v>34003</v>
      </c>
      <c r="N1716" s="55"/>
      <c r="O1716" s="55" t="s">
        <v>144</v>
      </c>
      <c r="P1716" s="55">
        <v>48811</v>
      </c>
      <c r="Q1716" s="55" t="s">
        <v>37</v>
      </c>
      <c r="R1716" s="55" t="s">
        <v>38</v>
      </c>
      <c r="S1716" s="55"/>
      <c r="T1716" s="55"/>
      <c r="U1716" s="55" t="s">
        <v>38</v>
      </c>
      <c r="V1716" s="55">
        <v>40.842799999999997</v>
      </c>
      <c r="W1716" s="55">
        <v>-74.066100000000006</v>
      </c>
      <c r="X1716" s="55" t="s">
        <v>39</v>
      </c>
      <c r="Y1716" s="55" t="s">
        <v>144</v>
      </c>
      <c r="Z1716" s="55" t="s">
        <v>34</v>
      </c>
      <c r="AA1716" s="55">
        <v>0</v>
      </c>
      <c r="AB1716" s="55" t="s">
        <v>41</v>
      </c>
      <c r="AC1716" s="55">
        <v>8</v>
      </c>
      <c r="AD1716" s="55"/>
      <c r="AE1716" s="55" t="s">
        <v>51</v>
      </c>
      <c r="AF1716" s="55" t="s">
        <v>52</v>
      </c>
      <c r="AG1716" s="55">
        <v>2.6025699999999998E-3</v>
      </c>
      <c r="AH1716" s="57" t="s">
        <v>44</v>
      </c>
    </row>
    <row r="1717" spans="1:34" x14ac:dyDescent="0.25">
      <c r="A1717" s="54">
        <v>9387111</v>
      </c>
      <c r="B1717" s="55"/>
      <c r="C1717" s="55"/>
      <c r="D1717" s="55">
        <v>98309613</v>
      </c>
      <c r="E1717" s="55"/>
      <c r="F1717" s="55">
        <v>300</v>
      </c>
      <c r="G1717" s="55">
        <v>145753614</v>
      </c>
      <c r="H1717" s="55"/>
      <c r="I1717" s="55">
        <v>2275050012</v>
      </c>
      <c r="J1717" s="55">
        <v>2</v>
      </c>
      <c r="K1717" s="55" t="s">
        <v>34</v>
      </c>
      <c r="L1717" s="55" t="s">
        <v>108</v>
      </c>
      <c r="M1717" s="55">
        <v>34003</v>
      </c>
      <c r="N1717" s="55"/>
      <c r="O1717" s="55" t="s">
        <v>144</v>
      </c>
      <c r="P1717" s="55">
        <v>48811</v>
      </c>
      <c r="Q1717" s="55" t="s">
        <v>37</v>
      </c>
      <c r="R1717" s="55" t="s">
        <v>38</v>
      </c>
      <c r="S1717" s="55"/>
      <c r="T1717" s="55"/>
      <c r="U1717" s="55" t="s">
        <v>38</v>
      </c>
      <c r="V1717" s="55">
        <v>40.842799999999997</v>
      </c>
      <c r="W1717" s="55">
        <v>-74.066100000000006</v>
      </c>
      <c r="X1717" s="55" t="s">
        <v>39</v>
      </c>
      <c r="Y1717" s="55" t="s">
        <v>144</v>
      </c>
      <c r="Z1717" s="55" t="s">
        <v>34</v>
      </c>
      <c r="AA1717" s="55">
        <v>0</v>
      </c>
      <c r="AB1717" s="55" t="s">
        <v>41</v>
      </c>
      <c r="AC1717" s="55">
        <v>8</v>
      </c>
      <c r="AD1717" s="55"/>
      <c r="AE1717" s="55" t="s">
        <v>51</v>
      </c>
      <c r="AF1717" s="55" t="s">
        <v>52</v>
      </c>
      <c r="AG1717" s="55">
        <v>9.1229299999999999E-2</v>
      </c>
      <c r="AH1717" s="57" t="s">
        <v>44</v>
      </c>
    </row>
    <row r="1718" spans="1:34" x14ac:dyDescent="0.25">
      <c r="A1718" s="54">
        <v>9387111</v>
      </c>
      <c r="B1718" s="55"/>
      <c r="C1718" s="55"/>
      <c r="D1718" s="55">
        <v>62630813</v>
      </c>
      <c r="E1718" s="55"/>
      <c r="F1718" s="55">
        <v>300</v>
      </c>
      <c r="G1718" s="55">
        <v>84361514</v>
      </c>
      <c r="H1718" s="55"/>
      <c r="I1718" s="55">
        <v>2275060012</v>
      </c>
      <c r="J1718" s="55">
        <v>2</v>
      </c>
      <c r="K1718" s="55" t="s">
        <v>34</v>
      </c>
      <c r="L1718" s="55" t="s">
        <v>108</v>
      </c>
      <c r="M1718" s="55">
        <v>34003</v>
      </c>
      <c r="N1718" s="55"/>
      <c r="O1718" s="55" t="s">
        <v>144</v>
      </c>
      <c r="P1718" s="55">
        <v>48811</v>
      </c>
      <c r="Q1718" s="55" t="s">
        <v>37</v>
      </c>
      <c r="R1718" s="55" t="s">
        <v>38</v>
      </c>
      <c r="S1718" s="55"/>
      <c r="T1718" s="55"/>
      <c r="U1718" s="55" t="s">
        <v>38</v>
      </c>
      <c r="V1718" s="55">
        <v>40.842799999999997</v>
      </c>
      <c r="W1718" s="55">
        <v>-74.066100000000006</v>
      </c>
      <c r="X1718" s="55" t="s">
        <v>39</v>
      </c>
      <c r="Y1718" s="55" t="s">
        <v>144</v>
      </c>
      <c r="Z1718" s="55" t="s">
        <v>34</v>
      </c>
      <c r="AA1718" s="55">
        <v>0</v>
      </c>
      <c r="AB1718" s="55" t="s">
        <v>41</v>
      </c>
      <c r="AC1718" s="55">
        <v>8</v>
      </c>
      <c r="AD1718" s="55"/>
      <c r="AE1718" s="55" t="s">
        <v>51</v>
      </c>
      <c r="AF1718" s="55" t="s">
        <v>52</v>
      </c>
      <c r="AG1718" s="55">
        <v>0.19985700000000001</v>
      </c>
      <c r="AH1718" s="57" t="s">
        <v>44</v>
      </c>
    </row>
    <row r="1719" spans="1:34" x14ac:dyDescent="0.25">
      <c r="A1719" s="54">
        <v>9387111</v>
      </c>
      <c r="B1719" s="55"/>
      <c r="C1719" s="55"/>
      <c r="D1719" s="55">
        <v>62630813</v>
      </c>
      <c r="E1719" s="55"/>
      <c r="F1719" s="55">
        <v>300</v>
      </c>
      <c r="G1719" s="55">
        <v>166468514</v>
      </c>
      <c r="H1719" s="55"/>
      <c r="I1719" s="55">
        <v>2275060012</v>
      </c>
      <c r="J1719" s="55">
        <v>2</v>
      </c>
      <c r="K1719" s="55" t="s">
        <v>34</v>
      </c>
      <c r="L1719" s="55" t="s">
        <v>108</v>
      </c>
      <c r="M1719" s="55">
        <v>34003</v>
      </c>
      <c r="N1719" s="55"/>
      <c r="O1719" s="55" t="s">
        <v>144</v>
      </c>
      <c r="P1719" s="55">
        <v>48811</v>
      </c>
      <c r="Q1719" s="55" t="s">
        <v>37</v>
      </c>
      <c r="R1719" s="55" t="s">
        <v>38</v>
      </c>
      <c r="S1719" s="55"/>
      <c r="T1719" s="55"/>
      <c r="U1719" s="55" t="s">
        <v>38</v>
      </c>
      <c r="V1719" s="55">
        <v>40.842799999999997</v>
      </c>
      <c r="W1719" s="55">
        <v>-74.066100000000006</v>
      </c>
      <c r="X1719" s="55" t="s">
        <v>39</v>
      </c>
      <c r="Y1719" s="55" t="s">
        <v>144</v>
      </c>
      <c r="Z1719" s="55" t="s">
        <v>34</v>
      </c>
      <c r="AA1719" s="55">
        <v>0</v>
      </c>
      <c r="AB1719" s="55" t="s">
        <v>41</v>
      </c>
      <c r="AC1719" s="55">
        <v>8</v>
      </c>
      <c r="AD1719" s="55"/>
      <c r="AE1719" s="55" t="s">
        <v>51</v>
      </c>
      <c r="AF1719" s="55" t="s">
        <v>52</v>
      </c>
      <c r="AG1719" s="55">
        <v>3.5188999999999999E-4</v>
      </c>
      <c r="AH1719" s="57" t="s">
        <v>44</v>
      </c>
    </row>
    <row r="1720" spans="1:34" x14ac:dyDescent="0.25">
      <c r="A1720" s="54">
        <v>9387111</v>
      </c>
      <c r="B1720" s="55"/>
      <c r="C1720" s="55"/>
      <c r="D1720" s="55">
        <v>62630913</v>
      </c>
      <c r="E1720" s="55"/>
      <c r="F1720" s="55">
        <v>300</v>
      </c>
      <c r="G1720" s="55">
        <v>84362214</v>
      </c>
      <c r="H1720" s="55"/>
      <c r="I1720" s="55">
        <v>2267008005</v>
      </c>
      <c r="J1720" s="55">
        <v>2</v>
      </c>
      <c r="K1720" s="55" t="s">
        <v>34</v>
      </c>
      <c r="L1720" s="55" t="s">
        <v>108</v>
      </c>
      <c r="M1720" s="55">
        <v>34003</v>
      </c>
      <c r="N1720" s="55"/>
      <c r="O1720" s="55" t="s">
        <v>144</v>
      </c>
      <c r="P1720" s="55">
        <v>48811</v>
      </c>
      <c r="Q1720" s="55" t="s">
        <v>37</v>
      </c>
      <c r="R1720" s="55" t="s">
        <v>38</v>
      </c>
      <c r="S1720" s="55"/>
      <c r="T1720" s="55"/>
      <c r="U1720" s="55" t="s">
        <v>38</v>
      </c>
      <c r="V1720" s="55">
        <v>40.842799999999997</v>
      </c>
      <c r="W1720" s="55">
        <v>-74.066100000000006</v>
      </c>
      <c r="X1720" s="55" t="s">
        <v>39</v>
      </c>
      <c r="Y1720" s="55" t="s">
        <v>144</v>
      </c>
      <c r="Z1720" s="55" t="s">
        <v>34</v>
      </c>
      <c r="AA1720" s="55">
        <v>0</v>
      </c>
      <c r="AB1720" s="55" t="s">
        <v>41</v>
      </c>
      <c r="AC1720" s="55">
        <v>8</v>
      </c>
      <c r="AD1720" s="55"/>
      <c r="AE1720" s="55" t="s">
        <v>51</v>
      </c>
      <c r="AF1720" s="55" t="s">
        <v>52</v>
      </c>
      <c r="AG1720" s="55">
        <v>3.3046899999999999E-3</v>
      </c>
      <c r="AH1720" s="57" t="s">
        <v>44</v>
      </c>
    </row>
    <row r="1721" spans="1:34" x14ac:dyDescent="0.25">
      <c r="A1721" s="54">
        <v>9387111</v>
      </c>
      <c r="B1721" s="55"/>
      <c r="C1721" s="55"/>
      <c r="D1721" s="55">
        <v>62630613</v>
      </c>
      <c r="E1721" s="55"/>
      <c r="F1721" s="55">
        <v>300</v>
      </c>
      <c r="G1721" s="55">
        <v>145749614</v>
      </c>
      <c r="H1721" s="55"/>
      <c r="I1721" s="55">
        <v>2275070000</v>
      </c>
      <c r="J1721" s="55">
        <v>2</v>
      </c>
      <c r="K1721" s="55" t="s">
        <v>34</v>
      </c>
      <c r="L1721" s="55" t="s">
        <v>108</v>
      </c>
      <c r="M1721" s="55">
        <v>34003</v>
      </c>
      <c r="N1721" s="55"/>
      <c r="O1721" s="55" t="s">
        <v>144</v>
      </c>
      <c r="P1721" s="55">
        <v>48811</v>
      </c>
      <c r="Q1721" s="55" t="s">
        <v>37</v>
      </c>
      <c r="R1721" s="55" t="s">
        <v>38</v>
      </c>
      <c r="S1721" s="55"/>
      <c r="T1721" s="55"/>
      <c r="U1721" s="55" t="s">
        <v>38</v>
      </c>
      <c r="V1721" s="55">
        <v>40.842799999999997</v>
      </c>
      <c r="W1721" s="55">
        <v>-74.066100000000006</v>
      </c>
      <c r="X1721" s="55" t="s">
        <v>39</v>
      </c>
      <c r="Y1721" s="55" t="s">
        <v>144</v>
      </c>
      <c r="Z1721" s="55" t="s">
        <v>34</v>
      </c>
      <c r="AA1721" s="55">
        <v>0</v>
      </c>
      <c r="AB1721" s="55" t="s">
        <v>41</v>
      </c>
      <c r="AC1721" s="55">
        <v>8</v>
      </c>
      <c r="AD1721" s="55"/>
      <c r="AE1721" s="55" t="s">
        <v>51</v>
      </c>
      <c r="AF1721" s="55" t="s">
        <v>52</v>
      </c>
      <c r="AG1721" s="55">
        <v>6.7442900000000004E-4</v>
      </c>
      <c r="AH1721" s="57" t="s">
        <v>44</v>
      </c>
    </row>
    <row r="1722" spans="1:34" x14ac:dyDescent="0.25">
      <c r="A1722" s="54">
        <v>9387111</v>
      </c>
      <c r="B1722" s="55"/>
      <c r="C1722" s="55"/>
      <c r="D1722" s="55">
        <v>62630813</v>
      </c>
      <c r="E1722" s="55"/>
      <c r="F1722" s="55">
        <v>300</v>
      </c>
      <c r="G1722" s="55">
        <v>137935214</v>
      </c>
      <c r="H1722" s="55"/>
      <c r="I1722" s="55">
        <v>2275060012</v>
      </c>
      <c r="J1722" s="55">
        <v>2</v>
      </c>
      <c r="K1722" s="55" t="s">
        <v>34</v>
      </c>
      <c r="L1722" s="55" t="s">
        <v>108</v>
      </c>
      <c r="M1722" s="55">
        <v>34003</v>
      </c>
      <c r="N1722" s="55"/>
      <c r="O1722" s="55" t="s">
        <v>144</v>
      </c>
      <c r="P1722" s="55">
        <v>48811</v>
      </c>
      <c r="Q1722" s="55" t="s">
        <v>37</v>
      </c>
      <c r="R1722" s="55" t="s">
        <v>38</v>
      </c>
      <c r="S1722" s="55"/>
      <c r="T1722" s="55"/>
      <c r="U1722" s="55" t="s">
        <v>38</v>
      </c>
      <c r="V1722" s="55">
        <v>40.842799999999997</v>
      </c>
      <c r="W1722" s="55">
        <v>-74.066100000000006</v>
      </c>
      <c r="X1722" s="55" t="s">
        <v>39</v>
      </c>
      <c r="Y1722" s="55" t="s">
        <v>144</v>
      </c>
      <c r="Z1722" s="55" t="s">
        <v>34</v>
      </c>
      <c r="AA1722" s="55">
        <v>0</v>
      </c>
      <c r="AB1722" s="55" t="s">
        <v>41</v>
      </c>
      <c r="AC1722" s="55">
        <v>8</v>
      </c>
      <c r="AD1722" s="55"/>
      <c r="AE1722" s="55" t="s">
        <v>51</v>
      </c>
      <c r="AF1722" s="55" t="s">
        <v>52</v>
      </c>
      <c r="AG1722" s="55">
        <v>9.9332200000000004</v>
      </c>
      <c r="AH1722" s="57" t="s">
        <v>44</v>
      </c>
    </row>
    <row r="1723" spans="1:34" x14ac:dyDescent="0.25">
      <c r="A1723" s="54">
        <v>9387111</v>
      </c>
      <c r="B1723" s="55"/>
      <c r="C1723" s="55"/>
      <c r="D1723" s="55">
        <v>62630813</v>
      </c>
      <c r="E1723" s="55"/>
      <c r="F1723" s="55">
        <v>300</v>
      </c>
      <c r="G1723" s="55">
        <v>84360714</v>
      </c>
      <c r="H1723" s="55"/>
      <c r="I1723" s="55">
        <v>2275060012</v>
      </c>
      <c r="J1723" s="55">
        <v>2</v>
      </c>
      <c r="K1723" s="55" t="s">
        <v>34</v>
      </c>
      <c r="L1723" s="55" t="s">
        <v>108</v>
      </c>
      <c r="M1723" s="55">
        <v>34003</v>
      </c>
      <c r="N1723" s="55"/>
      <c r="O1723" s="55" t="s">
        <v>144</v>
      </c>
      <c r="P1723" s="55">
        <v>48811</v>
      </c>
      <c r="Q1723" s="55" t="s">
        <v>37</v>
      </c>
      <c r="R1723" s="55" t="s">
        <v>38</v>
      </c>
      <c r="S1723" s="55"/>
      <c r="T1723" s="55"/>
      <c r="U1723" s="55" t="s">
        <v>38</v>
      </c>
      <c r="V1723" s="55">
        <v>40.842799999999997</v>
      </c>
      <c r="W1723" s="55">
        <v>-74.066100000000006</v>
      </c>
      <c r="X1723" s="55" t="s">
        <v>39</v>
      </c>
      <c r="Y1723" s="55" t="s">
        <v>144</v>
      </c>
      <c r="Z1723" s="55" t="s">
        <v>34</v>
      </c>
      <c r="AA1723" s="55">
        <v>0</v>
      </c>
      <c r="AB1723" s="55" t="s">
        <v>41</v>
      </c>
      <c r="AC1723" s="55">
        <v>8</v>
      </c>
      <c r="AD1723" s="55"/>
      <c r="AE1723" s="55" t="s">
        <v>51</v>
      </c>
      <c r="AF1723" s="55" t="s">
        <v>52</v>
      </c>
      <c r="AG1723" s="55">
        <v>1.48758E-2</v>
      </c>
      <c r="AH1723" s="57" t="s">
        <v>44</v>
      </c>
    </row>
    <row r="1724" spans="1:34" x14ac:dyDescent="0.25">
      <c r="A1724" s="54">
        <v>9387111</v>
      </c>
      <c r="B1724" s="55"/>
      <c r="C1724" s="55"/>
      <c r="D1724" s="55">
        <v>62630613</v>
      </c>
      <c r="E1724" s="55"/>
      <c r="F1724" s="55">
        <v>300</v>
      </c>
      <c r="G1724" s="55">
        <v>145749314</v>
      </c>
      <c r="H1724" s="55"/>
      <c r="I1724" s="55">
        <v>2275070000</v>
      </c>
      <c r="J1724" s="55">
        <v>2</v>
      </c>
      <c r="K1724" s="55" t="s">
        <v>34</v>
      </c>
      <c r="L1724" s="55" t="s">
        <v>108</v>
      </c>
      <c r="M1724" s="55">
        <v>34003</v>
      </c>
      <c r="N1724" s="55"/>
      <c r="O1724" s="55" t="s">
        <v>144</v>
      </c>
      <c r="P1724" s="55">
        <v>48811</v>
      </c>
      <c r="Q1724" s="55" t="s">
        <v>37</v>
      </c>
      <c r="R1724" s="55" t="s">
        <v>38</v>
      </c>
      <c r="S1724" s="55"/>
      <c r="T1724" s="55"/>
      <c r="U1724" s="55" t="s">
        <v>38</v>
      </c>
      <c r="V1724" s="55">
        <v>40.842799999999997</v>
      </c>
      <c r="W1724" s="55">
        <v>-74.066100000000006</v>
      </c>
      <c r="X1724" s="55" t="s">
        <v>39</v>
      </c>
      <c r="Y1724" s="55" t="s">
        <v>144</v>
      </c>
      <c r="Z1724" s="55" t="s">
        <v>34</v>
      </c>
      <c r="AA1724" s="55">
        <v>0</v>
      </c>
      <c r="AB1724" s="55" t="s">
        <v>41</v>
      </c>
      <c r="AC1724" s="55">
        <v>8</v>
      </c>
      <c r="AD1724" s="55"/>
      <c r="AE1724" s="55" t="s">
        <v>51</v>
      </c>
      <c r="AF1724" s="55" t="s">
        <v>52</v>
      </c>
      <c r="AG1724" s="55">
        <v>6.2924699999999999E-4</v>
      </c>
      <c r="AH1724" s="57" t="s">
        <v>44</v>
      </c>
    </row>
    <row r="1725" spans="1:34" x14ac:dyDescent="0.25">
      <c r="A1725" s="54">
        <v>9387111</v>
      </c>
      <c r="B1725" s="55"/>
      <c r="C1725" s="55"/>
      <c r="D1725" s="55">
        <v>62630813</v>
      </c>
      <c r="E1725" s="55"/>
      <c r="F1725" s="55">
        <v>300</v>
      </c>
      <c r="G1725" s="55">
        <v>145752314</v>
      </c>
      <c r="H1725" s="55"/>
      <c r="I1725" s="55">
        <v>2275060012</v>
      </c>
      <c r="J1725" s="55">
        <v>2</v>
      </c>
      <c r="K1725" s="55" t="s">
        <v>34</v>
      </c>
      <c r="L1725" s="55" t="s">
        <v>108</v>
      </c>
      <c r="M1725" s="55">
        <v>34003</v>
      </c>
      <c r="N1725" s="55"/>
      <c r="O1725" s="55" t="s">
        <v>144</v>
      </c>
      <c r="P1725" s="55">
        <v>48811</v>
      </c>
      <c r="Q1725" s="55" t="s">
        <v>37</v>
      </c>
      <c r="R1725" s="55" t="s">
        <v>38</v>
      </c>
      <c r="S1725" s="55"/>
      <c r="T1725" s="55"/>
      <c r="U1725" s="55" t="s">
        <v>38</v>
      </c>
      <c r="V1725" s="55">
        <v>40.842799999999997</v>
      </c>
      <c r="W1725" s="55">
        <v>-74.066100000000006</v>
      </c>
      <c r="X1725" s="55" t="s">
        <v>39</v>
      </c>
      <c r="Y1725" s="55" t="s">
        <v>144</v>
      </c>
      <c r="Z1725" s="55" t="s">
        <v>34</v>
      </c>
      <c r="AA1725" s="55">
        <v>0</v>
      </c>
      <c r="AB1725" s="55" t="s">
        <v>41</v>
      </c>
      <c r="AC1725" s="55">
        <v>8</v>
      </c>
      <c r="AD1725" s="55"/>
      <c r="AE1725" s="55" t="s">
        <v>51</v>
      </c>
      <c r="AF1725" s="55" t="s">
        <v>52</v>
      </c>
      <c r="AG1725" s="55">
        <v>8.4215699999999998E-3</v>
      </c>
      <c r="AH1725" s="57" t="s">
        <v>44</v>
      </c>
    </row>
    <row r="1726" spans="1:34" x14ac:dyDescent="0.25">
      <c r="A1726" s="54">
        <v>9387111</v>
      </c>
      <c r="B1726" s="55"/>
      <c r="C1726" s="55"/>
      <c r="D1726" s="55">
        <v>98309613</v>
      </c>
      <c r="E1726" s="55"/>
      <c r="F1726" s="55">
        <v>300</v>
      </c>
      <c r="G1726" s="55">
        <v>166468814</v>
      </c>
      <c r="H1726" s="55"/>
      <c r="I1726" s="55">
        <v>2275050012</v>
      </c>
      <c r="J1726" s="55">
        <v>2</v>
      </c>
      <c r="K1726" s="55" t="s">
        <v>34</v>
      </c>
      <c r="L1726" s="55" t="s">
        <v>108</v>
      </c>
      <c r="M1726" s="55">
        <v>34003</v>
      </c>
      <c r="N1726" s="55"/>
      <c r="O1726" s="55" t="s">
        <v>144</v>
      </c>
      <c r="P1726" s="55">
        <v>48811</v>
      </c>
      <c r="Q1726" s="55" t="s">
        <v>37</v>
      </c>
      <c r="R1726" s="55" t="s">
        <v>38</v>
      </c>
      <c r="S1726" s="55"/>
      <c r="T1726" s="55"/>
      <c r="U1726" s="55" t="s">
        <v>38</v>
      </c>
      <c r="V1726" s="55">
        <v>40.842799999999997</v>
      </c>
      <c r="W1726" s="55">
        <v>-74.066100000000006</v>
      </c>
      <c r="X1726" s="55" t="s">
        <v>39</v>
      </c>
      <c r="Y1726" s="55" t="s">
        <v>144</v>
      </c>
      <c r="Z1726" s="55" t="s">
        <v>34</v>
      </c>
      <c r="AA1726" s="55">
        <v>0</v>
      </c>
      <c r="AB1726" s="55" t="s">
        <v>41</v>
      </c>
      <c r="AC1726" s="55">
        <v>8</v>
      </c>
      <c r="AD1726" s="55"/>
      <c r="AE1726" s="55" t="s">
        <v>51</v>
      </c>
      <c r="AF1726" s="55" t="s">
        <v>52</v>
      </c>
      <c r="AG1726" s="55">
        <v>2.68345E-3</v>
      </c>
      <c r="AH1726" s="57" t="s">
        <v>44</v>
      </c>
    </row>
    <row r="1727" spans="1:34" x14ac:dyDescent="0.25">
      <c r="A1727" s="54">
        <v>9387111</v>
      </c>
      <c r="B1727" s="55"/>
      <c r="C1727" s="55"/>
      <c r="D1727" s="55">
        <v>62630813</v>
      </c>
      <c r="E1727" s="55"/>
      <c r="F1727" s="55">
        <v>300</v>
      </c>
      <c r="G1727" s="55">
        <v>145752114</v>
      </c>
      <c r="H1727" s="55"/>
      <c r="I1727" s="55">
        <v>2275060012</v>
      </c>
      <c r="J1727" s="55">
        <v>2</v>
      </c>
      <c r="K1727" s="55" t="s">
        <v>34</v>
      </c>
      <c r="L1727" s="55" t="s">
        <v>108</v>
      </c>
      <c r="M1727" s="55">
        <v>34003</v>
      </c>
      <c r="N1727" s="55"/>
      <c r="O1727" s="55" t="s">
        <v>144</v>
      </c>
      <c r="P1727" s="55">
        <v>48811</v>
      </c>
      <c r="Q1727" s="55" t="s">
        <v>37</v>
      </c>
      <c r="R1727" s="55" t="s">
        <v>38</v>
      </c>
      <c r="S1727" s="55"/>
      <c r="T1727" s="55"/>
      <c r="U1727" s="55" t="s">
        <v>38</v>
      </c>
      <c r="V1727" s="55">
        <v>40.842799999999997</v>
      </c>
      <c r="W1727" s="55">
        <v>-74.066100000000006</v>
      </c>
      <c r="X1727" s="55" t="s">
        <v>39</v>
      </c>
      <c r="Y1727" s="55" t="s">
        <v>144</v>
      </c>
      <c r="Z1727" s="55" t="s">
        <v>34</v>
      </c>
      <c r="AA1727" s="55">
        <v>0</v>
      </c>
      <c r="AB1727" s="55" t="s">
        <v>41</v>
      </c>
      <c r="AC1727" s="55">
        <v>8</v>
      </c>
      <c r="AD1727" s="55"/>
      <c r="AE1727" s="55" t="s">
        <v>51</v>
      </c>
      <c r="AF1727" s="55" t="s">
        <v>52</v>
      </c>
      <c r="AG1727" s="55">
        <v>3.4858799999999998E-3</v>
      </c>
      <c r="AH1727" s="57" t="s">
        <v>44</v>
      </c>
    </row>
    <row r="1728" spans="1:34" x14ac:dyDescent="0.25">
      <c r="A1728" s="54">
        <v>9387111</v>
      </c>
      <c r="B1728" s="55"/>
      <c r="C1728" s="55"/>
      <c r="D1728" s="55">
        <v>98309613</v>
      </c>
      <c r="E1728" s="55"/>
      <c r="F1728" s="55">
        <v>300</v>
      </c>
      <c r="G1728" s="55">
        <v>145753114</v>
      </c>
      <c r="H1728" s="55"/>
      <c r="I1728" s="55">
        <v>2275050012</v>
      </c>
      <c r="J1728" s="55">
        <v>2</v>
      </c>
      <c r="K1728" s="55" t="s">
        <v>34</v>
      </c>
      <c r="L1728" s="55" t="s">
        <v>108</v>
      </c>
      <c r="M1728" s="55">
        <v>34003</v>
      </c>
      <c r="N1728" s="55"/>
      <c r="O1728" s="55" t="s">
        <v>144</v>
      </c>
      <c r="P1728" s="55">
        <v>48811</v>
      </c>
      <c r="Q1728" s="55" t="s">
        <v>37</v>
      </c>
      <c r="R1728" s="55" t="s">
        <v>38</v>
      </c>
      <c r="S1728" s="55"/>
      <c r="T1728" s="55"/>
      <c r="U1728" s="55" t="s">
        <v>38</v>
      </c>
      <c r="V1728" s="55">
        <v>40.842799999999997</v>
      </c>
      <c r="W1728" s="55">
        <v>-74.066100000000006</v>
      </c>
      <c r="X1728" s="55" t="s">
        <v>39</v>
      </c>
      <c r="Y1728" s="55" t="s">
        <v>144</v>
      </c>
      <c r="Z1728" s="55" t="s">
        <v>34</v>
      </c>
      <c r="AA1728" s="55">
        <v>0</v>
      </c>
      <c r="AB1728" s="55" t="s">
        <v>41</v>
      </c>
      <c r="AC1728" s="55">
        <v>8</v>
      </c>
      <c r="AD1728" s="55"/>
      <c r="AE1728" s="55" t="s">
        <v>51</v>
      </c>
      <c r="AF1728" s="55" t="s">
        <v>52</v>
      </c>
      <c r="AG1728" s="55">
        <v>1.6308099999999999E-2</v>
      </c>
      <c r="AH1728" s="57" t="s">
        <v>44</v>
      </c>
    </row>
    <row r="1729" spans="1:34" x14ac:dyDescent="0.25">
      <c r="A1729" s="54">
        <v>9387111</v>
      </c>
      <c r="B1729" s="55"/>
      <c r="C1729" s="55"/>
      <c r="D1729" s="55">
        <v>98309613</v>
      </c>
      <c r="E1729" s="55"/>
      <c r="F1729" s="55">
        <v>300</v>
      </c>
      <c r="G1729" s="55">
        <v>166468714</v>
      </c>
      <c r="H1729" s="55"/>
      <c r="I1729" s="55">
        <v>2275050012</v>
      </c>
      <c r="J1729" s="55">
        <v>2</v>
      </c>
      <c r="K1729" s="55" t="s">
        <v>34</v>
      </c>
      <c r="L1729" s="55" t="s">
        <v>108</v>
      </c>
      <c r="M1729" s="55">
        <v>34003</v>
      </c>
      <c r="N1729" s="55"/>
      <c r="O1729" s="55" t="s">
        <v>144</v>
      </c>
      <c r="P1729" s="55">
        <v>48811</v>
      </c>
      <c r="Q1729" s="55" t="s">
        <v>37</v>
      </c>
      <c r="R1729" s="55" t="s">
        <v>38</v>
      </c>
      <c r="S1729" s="55"/>
      <c r="T1729" s="55"/>
      <c r="U1729" s="55" t="s">
        <v>38</v>
      </c>
      <c r="V1729" s="55">
        <v>40.842799999999997</v>
      </c>
      <c r="W1729" s="55">
        <v>-74.066100000000006</v>
      </c>
      <c r="X1729" s="55" t="s">
        <v>39</v>
      </c>
      <c r="Y1729" s="55" t="s">
        <v>144</v>
      </c>
      <c r="Z1729" s="55" t="s">
        <v>34</v>
      </c>
      <c r="AA1729" s="55">
        <v>0</v>
      </c>
      <c r="AB1729" s="55" t="s">
        <v>41</v>
      </c>
      <c r="AC1729" s="55">
        <v>8</v>
      </c>
      <c r="AD1729" s="55"/>
      <c r="AE1729" s="55" t="s">
        <v>51</v>
      </c>
      <c r="AF1729" s="55" t="s">
        <v>52</v>
      </c>
      <c r="AG1729" s="55">
        <v>1.89628E-3</v>
      </c>
      <c r="AH1729" s="57" t="s">
        <v>44</v>
      </c>
    </row>
    <row r="1730" spans="1:34" x14ac:dyDescent="0.25">
      <c r="A1730" s="54">
        <v>9387111</v>
      </c>
      <c r="B1730" s="55"/>
      <c r="C1730" s="55"/>
      <c r="D1730" s="55">
        <v>62630613</v>
      </c>
      <c r="E1730" s="55"/>
      <c r="F1730" s="55">
        <v>300</v>
      </c>
      <c r="G1730" s="55">
        <v>84359414</v>
      </c>
      <c r="H1730" s="55"/>
      <c r="I1730" s="55">
        <v>2275070000</v>
      </c>
      <c r="J1730" s="55">
        <v>2</v>
      </c>
      <c r="K1730" s="55" t="s">
        <v>34</v>
      </c>
      <c r="L1730" s="55" t="s">
        <v>108</v>
      </c>
      <c r="M1730" s="55">
        <v>34003</v>
      </c>
      <c r="N1730" s="55"/>
      <c r="O1730" s="55" t="s">
        <v>144</v>
      </c>
      <c r="P1730" s="55">
        <v>48811</v>
      </c>
      <c r="Q1730" s="55" t="s">
        <v>37</v>
      </c>
      <c r="R1730" s="55" t="s">
        <v>38</v>
      </c>
      <c r="S1730" s="55"/>
      <c r="T1730" s="55"/>
      <c r="U1730" s="55" t="s">
        <v>38</v>
      </c>
      <c r="V1730" s="55">
        <v>40.842799999999997</v>
      </c>
      <c r="W1730" s="55">
        <v>-74.066100000000006</v>
      </c>
      <c r="X1730" s="55" t="s">
        <v>39</v>
      </c>
      <c r="Y1730" s="55" t="s">
        <v>144</v>
      </c>
      <c r="Z1730" s="55" t="s">
        <v>34</v>
      </c>
      <c r="AA1730" s="55">
        <v>0</v>
      </c>
      <c r="AB1730" s="55" t="s">
        <v>41</v>
      </c>
      <c r="AC1730" s="55">
        <v>8</v>
      </c>
      <c r="AD1730" s="55"/>
      <c r="AE1730" s="55" t="s">
        <v>51</v>
      </c>
      <c r="AF1730" s="55" t="s">
        <v>52</v>
      </c>
      <c r="AG1730" s="55">
        <v>1.77681E-3</v>
      </c>
      <c r="AH1730" s="57" t="s">
        <v>44</v>
      </c>
    </row>
    <row r="1731" spans="1:34" x14ac:dyDescent="0.25">
      <c r="A1731" s="54">
        <v>9387111</v>
      </c>
      <c r="B1731" s="55"/>
      <c r="C1731" s="55"/>
      <c r="D1731" s="55">
        <v>62630813</v>
      </c>
      <c r="E1731" s="55"/>
      <c r="F1731" s="55">
        <v>300</v>
      </c>
      <c r="G1731" s="55">
        <v>145752714</v>
      </c>
      <c r="H1731" s="55"/>
      <c r="I1731" s="55">
        <v>2275060012</v>
      </c>
      <c r="J1731" s="55">
        <v>2</v>
      </c>
      <c r="K1731" s="55" t="s">
        <v>34</v>
      </c>
      <c r="L1731" s="55" t="s">
        <v>108</v>
      </c>
      <c r="M1731" s="55">
        <v>34003</v>
      </c>
      <c r="N1731" s="55"/>
      <c r="O1731" s="55" t="s">
        <v>144</v>
      </c>
      <c r="P1731" s="55">
        <v>48811</v>
      </c>
      <c r="Q1731" s="55" t="s">
        <v>37</v>
      </c>
      <c r="R1731" s="55" t="s">
        <v>38</v>
      </c>
      <c r="S1731" s="55"/>
      <c r="T1731" s="55"/>
      <c r="U1731" s="55" t="s">
        <v>38</v>
      </c>
      <c r="V1731" s="55">
        <v>40.842799999999997</v>
      </c>
      <c r="W1731" s="55">
        <v>-74.066100000000006</v>
      </c>
      <c r="X1731" s="55" t="s">
        <v>39</v>
      </c>
      <c r="Y1731" s="55" t="s">
        <v>144</v>
      </c>
      <c r="Z1731" s="55" t="s">
        <v>34</v>
      </c>
      <c r="AA1731" s="55">
        <v>0</v>
      </c>
      <c r="AB1731" s="55" t="s">
        <v>41</v>
      </c>
      <c r="AC1731" s="55">
        <v>8</v>
      </c>
      <c r="AD1731" s="55"/>
      <c r="AE1731" s="55" t="s">
        <v>51</v>
      </c>
      <c r="AF1731" s="55" t="s">
        <v>52</v>
      </c>
      <c r="AG1731" s="55">
        <v>2.02717E-2</v>
      </c>
      <c r="AH1731" s="57" t="s">
        <v>44</v>
      </c>
    </row>
    <row r="1732" spans="1:34" x14ac:dyDescent="0.25">
      <c r="A1732" s="54">
        <v>9387111</v>
      </c>
      <c r="B1732" s="55"/>
      <c r="C1732" s="55"/>
      <c r="D1732" s="55">
        <v>98309613</v>
      </c>
      <c r="E1732" s="55"/>
      <c r="F1732" s="55">
        <v>300</v>
      </c>
      <c r="G1732" s="55">
        <v>145753214</v>
      </c>
      <c r="H1732" s="55"/>
      <c r="I1732" s="55">
        <v>2275050012</v>
      </c>
      <c r="J1732" s="55">
        <v>2</v>
      </c>
      <c r="K1732" s="55" t="s">
        <v>34</v>
      </c>
      <c r="L1732" s="55" t="s">
        <v>108</v>
      </c>
      <c r="M1732" s="55">
        <v>34003</v>
      </c>
      <c r="N1732" s="55"/>
      <c r="O1732" s="55" t="s">
        <v>144</v>
      </c>
      <c r="P1732" s="55">
        <v>48811</v>
      </c>
      <c r="Q1732" s="55" t="s">
        <v>37</v>
      </c>
      <c r="R1732" s="55" t="s">
        <v>38</v>
      </c>
      <c r="S1732" s="55"/>
      <c r="T1732" s="55"/>
      <c r="U1732" s="55" t="s">
        <v>38</v>
      </c>
      <c r="V1732" s="55">
        <v>40.842799999999997</v>
      </c>
      <c r="W1732" s="55">
        <v>-74.066100000000006</v>
      </c>
      <c r="X1732" s="55" t="s">
        <v>39</v>
      </c>
      <c r="Y1732" s="55" t="s">
        <v>144</v>
      </c>
      <c r="Z1732" s="55" t="s">
        <v>34</v>
      </c>
      <c r="AA1732" s="55">
        <v>0</v>
      </c>
      <c r="AB1732" s="55" t="s">
        <v>41</v>
      </c>
      <c r="AC1732" s="55">
        <v>8</v>
      </c>
      <c r="AD1732" s="55"/>
      <c r="AE1732" s="55" t="s">
        <v>51</v>
      </c>
      <c r="AF1732" s="55" t="s">
        <v>52</v>
      </c>
      <c r="AG1732" s="55">
        <v>2.4156099999999999E-3</v>
      </c>
      <c r="AH1732" s="57" t="s">
        <v>44</v>
      </c>
    </row>
    <row r="1733" spans="1:34" x14ac:dyDescent="0.25">
      <c r="A1733" s="54">
        <v>9387111</v>
      </c>
      <c r="B1733" s="55"/>
      <c r="C1733" s="55"/>
      <c r="D1733" s="55">
        <v>62630613</v>
      </c>
      <c r="E1733" s="55"/>
      <c r="F1733" s="55">
        <v>300</v>
      </c>
      <c r="G1733" s="55">
        <v>145751514</v>
      </c>
      <c r="H1733" s="55"/>
      <c r="I1733" s="55">
        <v>2275070000</v>
      </c>
      <c r="J1733" s="55">
        <v>2</v>
      </c>
      <c r="K1733" s="55" t="s">
        <v>34</v>
      </c>
      <c r="L1733" s="55" t="s">
        <v>108</v>
      </c>
      <c r="M1733" s="55">
        <v>34003</v>
      </c>
      <c r="N1733" s="55"/>
      <c r="O1733" s="55" t="s">
        <v>144</v>
      </c>
      <c r="P1733" s="55">
        <v>48811</v>
      </c>
      <c r="Q1733" s="55" t="s">
        <v>37</v>
      </c>
      <c r="R1733" s="55" t="s">
        <v>38</v>
      </c>
      <c r="S1733" s="55"/>
      <c r="T1733" s="55"/>
      <c r="U1733" s="55" t="s">
        <v>38</v>
      </c>
      <c r="V1733" s="55">
        <v>40.842799999999997</v>
      </c>
      <c r="W1733" s="55">
        <v>-74.066100000000006</v>
      </c>
      <c r="X1733" s="55" t="s">
        <v>39</v>
      </c>
      <c r="Y1733" s="55" t="s">
        <v>144</v>
      </c>
      <c r="Z1733" s="55" t="s">
        <v>34</v>
      </c>
      <c r="AA1733" s="55">
        <v>0</v>
      </c>
      <c r="AB1733" s="55" t="s">
        <v>41</v>
      </c>
      <c r="AC1733" s="55">
        <v>8</v>
      </c>
      <c r="AD1733" s="55"/>
      <c r="AE1733" s="55" t="s">
        <v>51</v>
      </c>
      <c r="AF1733" s="55" t="s">
        <v>52</v>
      </c>
      <c r="AG1733" s="55">
        <v>5.9227100000000001E-4</v>
      </c>
      <c r="AH1733" s="57" t="s">
        <v>44</v>
      </c>
    </row>
    <row r="1734" spans="1:34" x14ac:dyDescent="0.25">
      <c r="A1734" s="54">
        <v>9387111</v>
      </c>
      <c r="B1734" s="55"/>
      <c r="C1734" s="55"/>
      <c r="D1734" s="55">
        <v>62630613</v>
      </c>
      <c r="E1734" s="55"/>
      <c r="F1734" s="55">
        <v>300</v>
      </c>
      <c r="G1734" s="55">
        <v>145750714</v>
      </c>
      <c r="H1734" s="55"/>
      <c r="I1734" s="55">
        <v>2275070000</v>
      </c>
      <c r="J1734" s="55">
        <v>2</v>
      </c>
      <c r="K1734" s="55" t="s">
        <v>34</v>
      </c>
      <c r="L1734" s="55" t="s">
        <v>108</v>
      </c>
      <c r="M1734" s="55">
        <v>34003</v>
      </c>
      <c r="N1734" s="55"/>
      <c r="O1734" s="55" t="s">
        <v>144</v>
      </c>
      <c r="P1734" s="55">
        <v>48811</v>
      </c>
      <c r="Q1734" s="55" t="s">
        <v>37</v>
      </c>
      <c r="R1734" s="55" t="s">
        <v>38</v>
      </c>
      <c r="S1734" s="55"/>
      <c r="T1734" s="55"/>
      <c r="U1734" s="55" t="s">
        <v>38</v>
      </c>
      <c r="V1734" s="55">
        <v>40.842799999999997</v>
      </c>
      <c r="W1734" s="55">
        <v>-74.066100000000006</v>
      </c>
      <c r="X1734" s="55" t="s">
        <v>39</v>
      </c>
      <c r="Y1734" s="55" t="s">
        <v>144</v>
      </c>
      <c r="Z1734" s="55" t="s">
        <v>34</v>
      </c>
      <c r="AA1734" s="55">
        <v>0</v>
      </c>
      <c r="AB1734" s="55" t="s">
        <v>41</v>
      </c>
      <c r="AC1734" s="55">
        <v>8</v>
      </c>
      <c r="AD1734" s="55"/>
      <c r="AE1734" s="55" t="s">
        <v>51</v>
      </c>
      <c r="AF1734" s="55" t="s">
        <v>52</v>
      </c>
      <c r="AG1734" s="55">
        <v>3.8779700000000001E-3</v>
      </c>
      <c r="AH1734" s="57" t="s">
        <v>44</v>
      </c>
    </row>
    <row r="1735" spans="1:34" x14ac:dyDescent="0.25">
      <c r="A1735" s="54">
        <v>9387111</v>
      </c>
      <c r="B1735" s="55"/>
      <c r="C1735" s="55"/>
      <c r="D1735" s="55">
        <v>55183313</v>
      </c>
      <c r="E1735" s="55"/>
      <c r="F1735" s="55">
        <v>300</v>
      </c>
      <c r="G1735" s="55">
        <v>166468214</v>
      </c>
      <c r="H1735" s="55"/>
      <c r="I1735" s="55">
        <v>2275020000</v>
      </c>
      <c r="J1735" s="55">
        <v>2</v>
      </c>
      <c r="K1735" s="55" t="s">
        <v>34</v>
      </c>
      <c r="L1735" s="55" t="s">
        <v>108</v>
      </c>
      <c r="M1735" s="55">
        <v>34003</v>
      </c>
      <c r="N1735" s="55"/>
      <c r="O1735" s="55" t="s">
        <v>144</v>
      </c>
      <c r="P1735" s="55">
        <v>48811</v>
      </c>
      <c r="Q1735" s="55" t="s">
        <v>37</v>
      </c>
      <c r="R1735" s="55" t="s">
        <v>38</v>
      </c>
      <c r="S1735" s="55"/>
      <c r="T1735" s="55"/>
      <c r="U1735" s="55" t="s">
        <v>38</v>
      </c>
      <c r="V1735" s="55">
        <v>40.842799999999997</v>
      </c>
      <c r="W1735" s="55">
        <v>-74.066100000000006</v>
      </c>
      <c r="X1735" s="55" t="s">
        <v>39</v>
      </c>
      <c r="Y1735" s="55" t="s">
        <v>144</v>
      </c>
      <c r="Z1735" s="55" t="s">
        <v>34</v>
      </c>
      <c r="AA1735" s="55">
        <v>0</v>
      </c>
      <c r="AB1735" s="55" t="s">
        <v>41</v>
      </c>
      <c r="AC1735" s="55">
        <v>8</v>
      </c>
      <c r="AD1735" s="55"/>
      <c r="AE1735" s="55" t="s">
        <v>51</v>
      </c>
      <c r="AF1735" s="55" t="s">
        <v>52</v>
      </c>
      <c r="AG1735" s="55">
        <v>0.68122000000000005</v>
      </c>
      <c r="AH1735" s="57" t="s">
        <v>44</v>
      </c>
    </row>
    <row r="1736" spans="1:34" x14ac:dyDescent="0.25">
      <c r="A1736" s="54">
        <v>9387111</v>
      </c>
      <c r="B1736" s="55"/>
      <c r="C1736" s="55"/>
      <c r="D1736" s="55">
        <v>98309613</v>
      </c>
      <c r="E1736" s="55"/>
      <c r="F1736" s="55">
        <v>300</v>
      </c>
      <c r="G1736" s="55">
        <v>137935414</v>
      </c>
      <c r="H1736" s="55"/>
      <c r="I1736" s="55">
        <v>2275050011</v>
      </c>
      <c r="J1736" s="55">
        <v>2</v>
      </c>
      <c r="K1736" s="55" t="s">
        <v>34</v>
      </c>
      <c r="L1736" s="55" t="s">
        <v>108</v>
      </c>
      <c r="M1736" s="55">
        <v>34003</v>
      </c>
      <c r="N1736" s="55"/>
      <c r="O1736" s="55" t="s">
        <v>144</v>
      </c>
      <c r="P1736" s="55">
        <v>48811</v>
      </c>
      <c r="Q1736" s="55" t="s">
        <v>37</v>
      </c>
      <c r="R1736" s="55" t="s">
        <v>38</v>
      </c>
      <c r="S1736" s="55"/>
      <c r="T1736" s="55"/>
      <c r="U1736" s="55" t="s">
        <v>38</v>
      </c>
      <c r="V1736" s="55">
        <v>40.842799999999997</v>
      </c>
      <c r="W1736" s="55">
        <v>-74.066100000000006</v>
      </c>
      <c r="X1736" s="55" t="s">
        <v>39</v>
      </c>
      <c r="Y1736" s="55" t="s">
        <v>144</v>
      </c>
      <c r="Z1736" s="55" t="s">
        <v>34</v>
      </c>
      <c r="AA1736" s="55">
        <v>0</v>
      </c>
      <c r="AB1736" s="55" t="s">
        <v>41</v>
      </c>
      <c r="AC1736" s="55">
        <v>8</v>
      </c>
      <c r="AD1736" s="55"/>
      <c r="AE1736" s="55" t="s">
        <v>51</v>
      </c>
      <c r="AF1736" s="55" t="s">
        <v>52</v>
      </c>
      <c r="AG1736" s="55">
        <v>1.1671800000000001</v>
      </c>
      <c r="AH1736" s="57" t="s">
        <v>44</v>
      </c>
    </row>
    <row r="1737" spans="1:34" x14ac:dyDescent="0.25">
      <c r="A1737" s="54">
        <v>9387111</v>
      </c>
      <c r="B1737" s="55"/>
      <c r="C1737" s="55"/>
      <c r="D1737" s="55">
        <v>55183313</v>
      </c>
      <c r="E1737" s="55"/>
      <c r="F1737" s="55">
        <v>300</v>
      </c>
      <c r="G1737" s="55">
        <v>166468114</v>
      </c>
      <c r="H1737" s="55"/>
      <c r="I1737" s="55">
        <v>2275020000</v>
      </c>
      <c r="J1737" s="55">
        <v>2</v>
      </c>
      <c r="K1737" s="55" t="s">
        <v>34</v>
      </c>
      <c r="L1737" s="55" t="s">
        <v>108</v>
      </c>
      <c r="M1737" s="55">
        <v>34003</v>
      </c>
      <c r="N1737" s="55"/>
      <c r="O1737" s="55" t="s">
        <v>144</v>
      </c>
      <c r="P1737" s="55">
        <v>48811</v>
      </c>
      <c r="Q1737" s="55" t="s">
        <v>37</v>
      </c>
      <c r="R1737" s="55" t="s">
        <v>38</v>
      </c>
      <c r="S1737" s="55"/>
      <c r="T1737" s="55"/>
      <c r="U1737" s="55" t="s">
        <v>38</v>
      </c>
      <c r="V1737" s="55">
        <v>40.842799999999997</v>
      </c>
      <c r="W1737" s="55">
        <v>-74.066100000000006</v>
      </c>
      <c r="X1737" s="55" t="s">
        <v>39</v>
      </c>
      <c r="Y1737" s="55" t="s">
        <v>144</v>
      </c>
      <c r="Z1737" s="55" t="s">
        <v>34</v>
      </c>
      <c r="AA1737" s="55">
        <v>0</v>
      </c>
      <c r="AB1737" s="55" t="s">
        <v>41</v>
      </c>
      <c r="AC1737" s="55">
        <v>8</v>
      </c>
      <c r="AD1737" s="55"/>
      <c r="AE1737" s="55" t="s">
        <v>51</v>
      </c>
      <c r="AF1737" s="55" t="s">
        <v>52</v>
      </c>
      <c r="AG1737" s="55">
        <v>2.4095800000000001E-2</v>
      </c>
      <c r="AH1737" s="57" t="s">
        <v>44</v>
      </c>
    </row>
    <row r="1738" spans="1:34" x14ac:dyDescent="0.25">
      <c r="A1738" s="54">
        <v>9387111</v>
      </c>
      <c r="B1738" s="55"/>
      <c r="C1738" s="55"/>
      <c r="D1738" s="55">
        <v>98309613</v>
      </c>
      <c r="E1738" s="55"/>
      <c r="F1738" s="55">
        <v>300</v>
      </c>
      <c r="G1738" s="55">
        <v>145753514</v>
      </c>
      <c r="H1738" s="55"/>
      <c r="I1738" s="55">
        <v>2275050012</v>
      </c>
      <c r="J1738" s="55">
        <v>2</v>
      </c>
      <c r="K1738" s="55" t="s">
        <v>34</v>
      </c>
      <c r="L1738" s="55" t="s">
        <v>108</v>
      </c>
      <c r="M1738" s="55">
        <v>34003</v>
      </c>
      <c r="N1738" s="55"/>
      <c r="O1738" s="55" t="s">
        <v>144</v>
      </c>
      <c r="P1738" s="55">
        <v>48811</v>
      </c>
      <c r="Q1738" s="55" t="s">
        <v>37</v>
      </c>
      <c r="R1738" s="55" t="s">
        <v>38</v>
      </c>
      <c r="S1738" s="55"/>
      <c r="T1738" s="55"/>
      <c r="U1738" s="55" t="s">
        <v>38</v>
      </c>
      <c r="V1738" s="55">
        <v>40.842799999999997</v>
      </c>
      <c r="W1738" s="55">
        <v>-74.066100000000006</v>
      </c>
      <c r="X1738" s="55" t="s">
        <v>39</v>
      </c>
      <c r="Y1738" s="55" t="s">
        <v>144</v>
      </c>
      <c r="Z1738" s="55" t="s">
        <v>34</v>
      </c>
      <c r="AA1738" s="55">
        <v>0</v>
      </c>
      <c r="AB1738" s="55" t="s">
        <v>41</v>
      </c>
      <c r="AC1738" s="55">
        <v>8</v>
      </c>
      <c r="AD1738" s="55"/>
      <c r="AE1738" s="55" t="s">
        <v>51</v>
      </c>
      <c r="AF1738" s="55" t="s">
        <v>52</v>
      </c>
      <c r="AG1738" s="55">
        <v>2.5088699999999999E-2</v>
      </c>
      <c r="AH1738" s="57" t="s">
        <v>44</v>
      </c>
    </row>
    <row r="1739" spans="1:34" x14ac:dyDescent="0.25">
      <c r="A1739" s="54">
        <v>9387111</v>
      </c>
      <c r="B1739" s="55"/>
      <c r="C1739" s="55"/>
      <c r="D1739" s="55">
        <v>63243913</v>
      </c>
      <c r="E1739" s="55"/>
      <c r="F1739" s="55">
        <v>300</v>
      </c>
      <c r="G1739" s="55">
        <v>86967914</v>
      </c>
      <c r="H1739" s="55"/>
      <c r="I1739" s="55">
        <v>2275001000</v>
      </c>
      <c r="J1739" s="55">
        <v>2</v>
      </c>
      <c r="K1739" s="55" t="s">
        <v>34</v>
      </c>
      <c r="L1739" s="55" t="s">
        <v>108</v>
      </c>
      <c r="M1739" s="55">
        <v>34003</v>
      </c>
      <c r="N1739" s="55"/>
      <c r="O1739" s="55" t="s">
        <v>144</v>
      </c>
      <c r="P1739" s="55">
        <v>48811</v>
      </c>
      <c r="Q1739" s="55" t="s">
        <v>37</v>
      </c>
      <c r="R1739" s="55" t="s">
        <v>38</v>
      </c>
      <c r="S1739" s="55"/>
      <c r="T1739" s="55"/>
      <c r="U1739" s="55" t="s">
        <v>38</v>
      </c>
      <c r="V1739" s="55">
        <v>40.842799999999997</v>
      </c>
      <c r="W1739" s="55">
        <v>-74.066100000000006</v>
      </c>
      <c r="X1739" s="55" t="s">
        <v>39</v>
      </c>
      <c r="Y1739" s="55" t="s">
        <v>144</v>
      </c>
      <c r="Z1739" s="55" t="s">
        <v>34</v>
      </c>
      <c r="AA1739" s="55">
        <v>0</v>
      </c>
      <c r="AB1739" s="55" t="s">
        <v>41</v>
      </c>
      <c r="AC1739" s="55">
        <v>8</v>
      </c>
      <c r="AD1739" s="55"/>
      <c r="AE1739" s="55" t="s">
        <v>51</v>
      </c>
      <c r="AF1739" s="55" t="s">
        <v>52</v>
      </c>
      <c r="AG1739" s="55">
        <v>3.05965</v>
      </c>
      <c r="AH1739" s="57" t="s">
        <v>44</v>
      </c>
    </row>
    <row r="1740" spans="1:34" x14ac:dyDescent="0.25">
      <c r="A1740" s="54">
        <v>9387111</v>
      </c>
      <c r="B1740" s="55"/>
      <c r="C1740" s="55"/>
      <c r="D1740" s="55">
        <v>62630813</v>
      </c>
      <c r="E1740" s="55"/>
      <c r="F1740" s="55">
        <v>300</v>
      </c>
      <c r="G1740" s="55">
        <v>84361414</v>
      </c>
      <c r="H1740" s="55"/>
      <c r="I1740" s="55">
        <v>2275060012</v>
      </c>
      <c r="J1740" s="55">
        <v>2</v>
      </c>
      <c r="K1740" s="55" t="s">
        <v>34</v>
      </c>
      <c r="L1740" s="55" t="s">
        <v>108</v>
      </c>
      <c r="M1740" s="55">
        <v>34003</v>
      </c>
      <c r="N1740" s="55"/>
      <c r="O1740" s="55" t="s">
        <v>144</v>
      </c>
      <c r="P1740" s="55">
        <v>48811</v>
      </c>
      <c r="Q1740" s="55" t="s">
        <v>37</v>
      </c>
      <c r="R1740" s="55" t="s">
        <v>38</v>
      </c>
      <c r="S1740" s="55"/>
      <c r="T1740" s="55"/>
      <c r="U1740" s="55" t="s">
        <v>38</v>
      </c>
      <c r="V1740" s="55">
        <v>40.842799999999997</v>
      </c>
      <c r="W1740" s="55">
        <v>-74.066100000000006</v>
      </c>
      <c r="X1740" s="55" t="s">
        <v>39</v>
      </c>
      <c r="Y1740" s="55" t="s">
        <v>144</v>
      </c>
      <c r="Z1740" s="55" t="s">
        <v>34</v>
      </c>
      <c r="AA1740" s="55">
        <v>0</v>
      </c>
      <c r="AB1740" s="55" t="s">
        <v>41</v>
      </c>
      <c r="AC1740" s="55">
        <v>8</v>
      </c>
      <c r="AD1740" s="55"/>
      <c r="AE1740" s="55" t="s">
        <v>51</v>
      </c>
      <c r="AF1740" s="55" t="s">
        <v>52</v>
      </c>
      <c r="AG1740" s="55">
        <v>2.8253E-2</v>
      </c>
      <c r="AH1740" s="57" t="s">
        <v>44</v>
      </c>
    </row>
    <row r="1741" spans="1:34" x14ac:dyDescent="0.25">
      <c r="A1741" s="54">
        <v>9387111</v>
      </c>
      <c r="B1741" s="55"/>
      <c r="C1741" s="55"/>
      <c r="D1741" s="55">
        <v>98309613</v>
      </c>
      <c r="E1741" s="55"/>
      <c r="F1741" s="55">
        <v>300</v>
      </c>
      <c r="G1741" s="55">
        <v>166469314</v>
      </c>
      <c r="H1741" s="55"/>
      <c r="I1741" s="55">
        <v>2275050012</v>
      </c>
      <c r="J1741" s="55">
        <v>2</v>
      </c>
      <c r="K1741" s="55" t="s">
        <v>34</v>
      </c>
      <c r="L1741" s="55" t="s">
        <v>108</v>
      </c>
      <c r="M1741" s="55">
        <v>34003</v>
      </c>
      <c r="N1741" s="55"/>
      <c r="O1741" s="55" t="s">
        <v>144</v>
      </c>
      <c r="P1741" s="55">
        <v>48811</v>
      </c>
      <c r="Q1741" s="55" t="s">
        <v>37</v>
      </c>
      <c r="R1741" s="55" t="s">
        <v>38</v>
      </c>
      <c r="S1741" s="55"/>
      <c r="T1741" s="55"/>
      <c r="U1741" s="55" t="s">
        <v>38</v>
      </c>
      <c r="V1741" s="55">
        <v>40.842799999999997</v>
      </c>
      <c r="W1741" s="55">
        <v>-74.066100000000006</v>
      </c>
      <c r="X1741" s="55" t="s">
        <v>39</v>
      </c>
      <c r="Y1741" s="55" t="s">
        <v>144</v>
      </c>
      <c r="Z1741" s="55" t="s">
        <v>34</v>
      </c>
      <c r="AA1741" s="55">
        <v>0</v>
      </c>
      <c r="AB1741" s="55" t="s">
        <v>41</v>
      </c>
      <c r="AC1741" s="55">
        <v>8</v>
      </c>
      <c r="AD1741" s="55"/>
      <c r="AE1741" s="55" t="s">
        <v>51</v>
      </c>
      <c r="AF1741" s="55" t="s">
        <v>52</v>
      </c>
      <c r="AG1741" s="55">
        <v>6.6002000000000005E-2</v>
      </c>
      <c r="AH1741" s="57" t="s">
        <v>44</v>
      </c>
    </row>
    <row r="1742" spans="1:34" x14ac:dyDescent="0.25">
      <c r="A1742" s="54">
        <v>9387111</v>
      </c>
      <c r="B1742" s="55"/>
      <c r="C1742" s="55"/>
      <c r="D1742" s="55">
        <v>62630613</v>
      </c>
      <c r="E1742" s="55"/>
      <c r="F1742" s="55">
        <v>300</v>
      </c>
      <c r="G1742" s="55">
        <v>84359514</v>
      </c>
      <c r="H1742" s="55"/>
      <c r="I1742" s="55">
        <v>2275070000</v>
      </c>
      <c r="J1742" s="55">
        <v>2</v>
      </c>
      <c r="K1742" s="55" t="s">
        <v>34</v>
      </c>
      <c r="L1742" s="55" t="s">
        <v>108</v>
      </c>
      <c r="M1742" s="55">
        <v>34003</v>
      </c>
      <c r="N1742" s="55"/>
      <c r="O1742" s="55" t="s">
        <v>144</v>
      </c>
      <c r="P1742" s="55">
        <v>48811</v>
      </c>
      <c r="Q1742" s="55" t="s">
        <v>37</v>
      </c>
      <c r="R1742" s="55" t="s">
        <v>38</v>
      </c>
      <c r="S1742" s="55"/>
      <c r="T1742" s="55"/>
      <c r="U1742" s="55" t="s">
        <v>38</v>
      </c>
      <c r="V1742" s="55">
        <v>40.842799999999997</v>
      </c>
      <c r="W1742" s="55">
        <v>-74.066100000000006</v>
      </c>
      <c r="X1742" s="55" t="s">
        <v>39</v>
      </c>
      <c r="Y1742" s="55" t="s">
        <v>144</v>
      </c>
      <c r="Z1742" s="55" t="s">
        <v>34</v>
      </c>
      <c r="AA1742" s="55">
        <v>0</v>
      </c>
      <c r="AB1742" s="55" t="s">
        <v>41</v>
      </c>
      <c r="AC1742" s="55">
        <v>8</v>
      </c>
      <c r="AD1742" s="55"/>
      <c r="AE1742" s="55" t="s">
        <v>51</v>
      </c>
      <c r="AF1742" s="55" t="s">
        <v>52</v>
      </c>
      <c r="AG1742" s="55">
        <v>2.5171500000000001E-3</v>
      </c>
      <c r="AH1742" s="57" t="s">
        <v>44</v>
      </c>
    </row>
    <row r="1743" spans="1:34" x14ac:dyDescent="0.25">
      <c r="A1743" s="54">
        <v>9387111</v>
      </c>
      <c r="B1743" s="55"/>
      <c r="C1743" s="55"/>
      <c r="D1743" s="55">
        <v>62630913</v>
      </c>
      <c r="E1743" s="55"/>
      <c r="F1743" s="55">
        <v>300</v>
      </c>
      <c r="G1743" s="55">
        <v>84361914</v>
      </c>
      <c r="H1743" s="55"/>
      <c r="I1743" s="55">
        <v>2265008005</v>
      </c>
      <c r="J1743" s="55">
        <v>2</v>
      </c>
      <c r="K1743" s="55" t="s">
        <v>34</v>
      </c>
      <c r="L1743" s="55" t="s">
        <v>108</v>
      </c>
      <c r="M1743" s="55">
        <v>34003</v>
      </c>
      <c r="N1743" s="55"/>
      <c r="O1743" s="55" t="s">
        <v>144</v>
      </c>
      <c r="P1743" s="55">
        <v>48811</v>
      </c>
      <c r="Q1743" s="55" t="s">
        <v>37</v>
      </c>
      <c r="R1743" s="55" t="s">
        <v>38</v>
      </c>
      <c r="S1743" s="55"/>
      <c r="T1743" s="55"/>
      <c r="U1743" s="55" t="s">
        <v>38</v>
      </c>
      <c r="V1743" s="55">
        <v>40.842799999999997</v>
      </c>
      <c r="W1743" s="55">
        <v>-74.066100000000006</v>
      </c>
      <c r="X1743" s="55" t="s">
        <v>39</v>
      </c>
      <c r="Y1743" s="55" t="s">
        <v>144</v>
      </c>
      <c r="Z1743" s="55" t="s">
        <v>34</v>
      </c>
      <c r="AA1743" s="55">
        <v>0</v>
      </c>
      <c r="AB1743" s="55" t="s">
        <v>41</v>
      </c>
      <c r="AC1743" s="55">
        <v>8</v>
      </c>
      <c r="AD1743" s="55"/>
      <c r="AE1743" s="55" t="s">
        <v>51</v>
      </c>
      <c r="AF1743" s="55" t="s">
        <v>52</v>
      </c>
      <c r="AG1743" s="55">
        <v>3.3641499999999998E-2</v>
      </c>
      <c r="AH1743" s="57" t="s">
        <v>44</v>
      </c>
    </row>
    <row r="1744" spans="1:34" x14ac:dyDescent="0.25">
      <c r="A1744" s="54">
        <v>9387111</v>
      </c>
      <c r="B1744" s="55"/>
      <c r="C1744" s="55"/>
      <c r="D1744" s="55">
        <v>62630813</v>
      </c>
      <c r="E1744" s="55"/>
      <c r="F1744" s="55">
        <v>300</v>
      </c>
      <c r="G1744" s="55">
        <v>84360614</v>
      </c>
      <c r="H1744" s="55"/>
      <c r="I1744" s="55">
        <v>2275060012</v>
      </c>
      <c r="J1744" s="55">
        <v>2</v>
      </c>
      <c r="K1744" s="55" t="s">
        <v>34</v>
      </c>
      <c r="L1744" s="55" t="s">
        <v>108</v>
      </c>
      <c r="M1744" s="55">
        <v>34003</v>
      </c>
      <c r="N1744" s="55"/>
      <c r="O1744" s="55" t="s">
        <v>144</v>
      </c>
      <c r="P1744" s="55">
        <v>48811</v>
      </c>
      <c r="Q1744" s="55" t="s">
        <v>37</v>
      </c>
      <c r="R1744" s="55" t="s">
        <v>38</v>
      </c>
      <c r="S1744" s="55"/>
      <c r="T1744" s="55"/>
      <c r="U1744" s="55" t="s">
        <v>38</v>
      </c>
      <c r="V1744" s="55">
        <v>40.842799999999997</v>
      </c>
      <c r="W1744" s="55">
        <v>-74.066100000000006</v>
      </c>
      <c r="X1744" s="55" t="s">
        <v>39</v>
      </c>
      <c r="Y1744" s="55" t="s">
        <v>144</v>
      </c>
      <c r="Z1744" s="55" t="s">
        <v>34</v>
      </c>
      <c r="AA1744" s="55">
        <v>0</v>
      </c>
      <c r="AB1744" s="55" t="s">
        <v>41</v>
      </c>
      <c r="AC1744" s="55">
        <v>8</v>
      </c>
      <c r="AD1744" s="55"/>
      <c r="AE1744" s="55" t="s">
        <v>51</v>
      </c>
      <c r="AF1744" s="55" t="s">
        <v>52</v>
      </c>
      <c r="AG1744" s="55">
        <v>1.4075600000000001E-2</v>
      </c>
      <c r="AH1744" s="57" t="s">
        <v>44</v>
      </c>
    </row>
    <row r="1745" spans="1:34" x14ac:dyDescent="0.25">
      <c r="A1745" s="54">
        <v>9387111</v>
      </c>
      <c r="B1745" s="55"/>
      <c r="C1745" s="55"/>
      <c r="D1745" s="55">
        <v>98309613</v>
      </c>
      <c r="E1745" s="55"/>
      <c r="F1745" s="55">
        <v>300</v>
      </c>
      <c r="G1745" s="55">
        <v>166469214</v>
      </c>
      <c r="H1745" s="55"/>
      <c r="I1745" s="55">
        <v>2275050012</v>
      </c>
      <c r="J1745" s="55">
        <v>2</v>
      </c>
      <c r="K1745" s="55" t="s">
        <v>34</v>
      </c>
      <c r="L1745" s="55" t="s">
        <v>108</v>
      </c>
      <c r="M1745" s="55">
        <v>34003</v>
      </c>
      <c r="N1745" s="55"/>
      <c r="O1745" s="55" t="s">
        <v>144</v>
      </c>
      <c r="P1745" s="55">
        <v>48811</v>
      </c>
      <c r="Q1745" s="55" t="s">
        <v>37</v>
      </c>
      <c r="R1745" s="55" t="s">
        <v>38</v>
      </c>
      <c r="S1745" s="55"/>
      <c r="T1745" s="55"/>
      <c r="U1745" s="55" t="s">
        <v>38</v>
      </c>
      <c r="V1745" s="55">
        <v>40.842799999999997</v>
      </c>
      <c r="W1745" s="55">
        <v>-74.066100000000006</v>
      </c>
      <c r="X1745" s="55" t="s">
        <v>39</v>
      </c>
      <c r="Y1745" s="55" t="s">
        <v>144</v>
      </c>
      <c r="Z1745" s="55" t="s">
        <v>34</v>
      </c>
      <c r="AA1745" s="55">
        <v>0</v>
      </c>
      <c r="AB1745" s="55" t="s">
        <v>41</v>
      </c>
      <c r="AC1745" s="55">
        <v>8</v>
      </c>
      <c r="AD1745" s="55"/>
      <c r="AE1745" s="55" t="s">
        <v>51</v>
      </c>
      <c r="AF1745" s="55" t="s">
        <v>52</v>
      </c>
      <c r="AG1745" s="55">
        <v>1.83532E-2</v>
      </c>
      <c r="AH1745" s="57" t="s">
        <v>44</v>
      </c>
    </row>
    <row r="1746" spans="1:34" x14ac:dyDescent="0.25">
      <c r="A1746" s="54">
        <v>9387111</v>
      </c>
      <c r="B1746" s="55"/>
      <c r="C1746" s="55"/>
      <c r="D1746" s="55">
        <v>62630613</v>
      </c>
      <c r="E1746" s="55"/>
      <c r="F1746" s="55">
        <v>300</v>
      </c>
      <c r="G1746" s="55">
        <v>173352614</v>
      </c>
      <c r="H1746" s="55"/>
      <c r="I1746" s="55">
        <v>2275070000</v>
      </c>
      <c r="J1746" s="55">
        <v>2</v>
      </c>
      <c r="K1746" s="55" t="s">
        <v>34</v>
      </c>
      <c r="L1746" s="55" t="s">
        <v>108</v>
      </c>
      <c r="M1746" s="55">
        <v>34003</v>
      </c>
      <c r="N1746" s="55"/>
      <c r="O1746" s="55" t="s">
        <v>144</v>
      </c>
      <c r="P1746" s="55">
        <v>48811</v>
      </c>
      <c r="Q1746" s="55" t="s">
        <v>37</v>
      </c>
      <c r="R1746" s="55" t="s">
        <v>38</v>
      </c>
      <c r="S1746" s="55"/>
      <c r="T1746" s="55"/>
      <c r="U1746" s="55" t="s">
        <v>38</v>
      </c>
      <c r="V1746" s="55">
        <v>40.842799999999997</v>
      </c>
      <c r="W1746" s="55">
        <v>-74.066100000000006</v>
      </c>
      <c r="X1746" s="55" t="s">
        <v>39</v>
      </c>
      <c r="Y1746" s="55" t="s">
        <v>144</v>
      </c>
      <c r="Z1746" s="55" t="s">
        <v>34</v>
      </c>
      <c r="AA1746" s="55">
        <v>0</v>
      </c>
      <c r="AB1746" s="55" t="s">
        <v>41</v>
      </c>
      <c r="AC1746" s="55">
        <v>8</v>
      </c>
      <c r="AD1746" s="55"/>
      <c r="AE1746" s="55" t="s">
        <v>51</v>
      </c>
      <c r="AF1746" s="55" t="s">
        <v>52</v>
      </c>
      <c r="AG1746" s="55">
        <v>9.4420100000000007E-3</v>
      </c>
      <c r="AH1746" s="57" t="s">
        <v>44</v>
      </c>
    </row>
    <row r="1747" spans="1:34" x14ac:dyDescent="0.25">
      <c r="A1747" s="54">
        <v>9387111</v>
      </c>
      <c r="B1747" s="55"/>
      <c r="C1747" s="55"/>
      <c r="D1747" s="55">
        <v>98309613</v>
      </c>
      <c r="E1747" s="55"/>
      <c r="F1747" s="55">
        <v>300</v>
      </c>
      <c r="G1747" s="55">
        <v>166469014</v>
      </c>
      <c r="H1747" s="55"/>
      <c r="I1747" s="55">
        <v>2275050012</v>
      </c>
      <c r="J1747" s="55">
        <v>2</v>
      </c>
      <c r="K1747" s="55" t="s">
        <v>34</v>
      </c>
      <c r="L1747" s="55" t="s">
        <v>108</v>
      </c>
      <c r="M1747" s="55">
        <v>34003</v>
      </c>
      <c r="N1747" s="55"/>
      <c r="O1747" s="55" t="s">
        <v>144</v>
      </c>
      <c r="P1747" s="55">
        <v>48811</v>
      </c>
      <c r="Q1747" s="55" t="s">
        <v>37</v>
      </c>
      <c r="R1747" s="55" t="s">
        <v>38</v>
      </c>
      <c r="S1747" s="55"/>
      <c r="T1747" s="55"/>
      <c r="U1747" s="55" t="s">
        <v>38</v>
      </c>
      <c r="V1747" s="55">
        <v>40.842799999999997</v>
      </c>
      <c r="W1747" s="55">
        <v>-74.066100000000006</v>
      </c>
      <c r="X1747" s="55" t="s">
        <v>39</v>
      </c>
      <c r="Y1747" s="55" t="s">
        <v>144</v>
      </c>
      <c r="Z1747" s="55" t="s">
        <v>34</v>
      </c>
      <c r="AA1747" s="55">
        <v>0</v>
      </c>
      <c r="AB1747" s="55" t="s">
        <v>41</v>
      </c>
      <c r="AC1747" s="55">
        <v>8</v>
      </c>
      <c r="AD1747" s="55"/>
      <c r="AE1747" s="55" t="s">
        <v>51</v>
      </c>
      <c r="AF1747" s="55" t="s">
        <v>52</v>
      </c>
      <c r="AG1747" s="55">
        <v>0.172208</v>
      </c>
      <c r="AH1747" s="57" t="s">
        <v>44</v>
      </c>
    </row>
    <row r="1748" spans="1:34" x14ac:dyDescent="0.25">
      <c r="A1748" s="54">
        <v>9387111</v>
      </c>
      <c r="B1748" s="55"/>
      <c r="C1748" s="55"/>
      <c r="D1748" s="55">
        <v>62630613</v>
      </c>
      <c r="E1748" s="55"/>
      <c r="F1748" s="55">
        <v>300</v>
      </c>
      <c r="G1748" s="55">
        <v>84358814</v>
      </c>
      <c r="H1748" s="55"/>
      <c r="I1748" s="55">
        <v>2275070000</v>
      </c>
      <c r="J1748" s="55">
        <v>2</v>
      </c>
      <c r="K1748" s="55" t="s">
        <v>34</v>
      </c>
      <c r="L1748" s="55" t="s">
        <v>108</v>
      </c>
      <c r="M1748" s="55">
        <v>34003</v>
      </c>
      <c r="N1748" s="55"/>
      <c r="O1748" s="55" t="s">
        <v>144</v>
      </c>
      <c r="P1748" s="55">
        <v>48811</v>
      </c>
      <c r="Q1748" s="55" t="s">
        <v>37</v>
      </c>
      <c r="R1748" s="55" t="s">
        <v>38</v>
      </c>
      <c r="S1748" s="55"/>
      <c r="T1748" s="55"/>
      <c r="U1748" s="55" t="s">
        <v>38</v>
      </c>
      <c r="V1748" s="55">
        <v>40.842799999999997</v>
      </c>
      <c r="W1748" s="55">
        <v>-74.066100000000006</v>
      </c>
      <c r="X1748" s="55" t="s">
        <v>39</v>
      </c>
      <c r="Y1748" s="55" t="s">
        <v>144</v>
      </c>
      <c r="Z1748" s="55" t="s">
        <v>34</v>
      </c>
      <c r="AA1748" s="55">
        <v>0</v>
      </c>
      <c r="AB1748" s="55" t="s">
        <v>41</v>
      </c>
      <c r="AC1748" s="55">
        <v>8</v>
      </c>
      <c r="AD1748" s="55"/>
      <c r="AE1748" s="55" t="s">
        <v>51</v>
      </c>
      <c r="AF1748" s="55" t="s">
        <v>52</v>
      </c>
      <c r="AG1748" s="55">
        <v>1.1802500000000001E-3</v>
      </c>
      <c r="AH1748" s="57" t="s">
        <v>44</v>
      </c>
    </row>
    <row r="1749" spans="1:34" x14ac:dyDescent="0.25">
      <c r="A1749" s="54">
        <v>9387111</v>
      </c>
      <c r="B1749" s="55"/>
      <c r="C1749" s="55"/>
      <c r="D1749" s="55">
        <v>62630813</v>
      </c>
      <c r="E1749" s="55"/>
      <c r="F1749" s="55">
        <v>300</v>
      </c>
      <c r="G1749" s="55">
        <v>84360814</v>
      </c>
      <c r="H1749" s="55"/>
      <c r="I1749" s="55">
        <v>2275060012</v>
      </c>
      <c r="J1749" s="55">
        <v>2</v>
      </c>
      <c r="K1749" s="55" t="s">
        <v>34</v>
      </c>
      <c r="L1749" s="55" t="s">
        <v>108</v>
      </c>
      <c r="M1749" s="55">
        <v>34003</v>
      </c>
      <c r="N1749" s="55"/>
      <c r="O1749" s="55" t="s">
        <v>144</v>
      </c>
      <c r="P1749" s="55">
        <v>48811</v>
      </c>
      <c r="Q1749" s="55" t="s">
        <v>37</v>
      </c>
      <c r="R1749" s="55" t="s">
        <v>38</v>
      </c>
      <c r="S1749" s="55"/>
      <c r="T1749" s="55"/>
      <c r="U1749" s="55" t="s">
        <v>38</v>
      </c>
      <c r="V1749" s="55">
        <v>40.842799999999997</v>
      </c>
      <c r="W1749" s="55">
        <v>-74.066100000000006</v>
      </c>
      <c r="X1749" s="55" t="s">
        <v>39</v>
      </c>
      <c r="Y1749" s="55" t="s">
        <v>144</v>
      </c>
      <c r="Z1749" s="55" t="s">
        <v>34</v>
      </c>
      <c r="AA1749" s="55">
        <v>0</v>
      </c>
      <c r="AB1749" s="55" t="s">
        <v>41</v>
      </c>
      <c r="AC1749" s="55">
        <v>8</v>
      </c>
      <c r="AD1749" s="55"/>
      <c r="AE1749" s="55" t="s">
        <v>51</v>
      </c>
      <c r="AF1749" s="55" t="s">
        <v>52</v>
      </c>
      <c r="AG1749" s="55">
        <v>1.8643699999999999E-2</v>
      </c>
      <c r="AH1749" s="57" t="s">
        <v>44</v>
      </c>
    </row>
    <row r="1750" spans="1:34" x14ac:dyDescent="0.25">
      <c r="A1750" s="54">
        <v>9387111</v>
      </c>
      <c r="B1750" s="55"/>
      <c r="C1750" s="55"/>
      <c r="D1750" s="55">
        <v>62630613</v>
      </c>
      <c r="E1750" s="55"/>
      <c r="F1750" s="55">
        <v>300</v>
      </c>
      <c r="G1750" s="55">
        <v>84358714</v>
      </c>
      <c r="H1750" s="55"/>
      <c r="I1750" s="55">
        <v>2275070000</v>
      </c>
      <c r="J1750" s="55">
        <v>2</v>
      </c>
      <c r="K1750" s="55" t="s">
        <v>34</v>
      </c>
      <c r="L1750" s="55" t="s">
        <v>108</v>
      </c>
      <c r="M1750" s="55">
        <v>34003</v>
      </c>
      <c r="N1750" s="55"/>
      <c r="O1750" s="55" t="s">
        <v>144</v>
      </c>
      <c r="P1750" s="55">
        <v>48811</v>
      </c>
      <c r="Q1750" s="55" t="s">
        <v>37</v>
      </c>
      <c r="R1750" s="55" t="s">
        <v>38</v>
      </c>
      <c r="S1750" s="55"/>
      <c r="T1750" s="55"/>
      <c r="U1750" s="55" t="s">
        <v>38</v>
      </c>
      <c r="V1750" s="55">
        <v>40.842799999999997</v>
      </c>
      <c r="W1750" s="55">
        <v>-74.066100000000006</v>
      </c>
      <c r="X1750" s="55" t="s">
        <v>39</v>
      </c>
      <c r="Y1750" s="55" t="s">
        <v>144</v>
      </c>
      <c r="Z1750" s="55" t="s">
        <v>34</v>
      </c>
      <c r="AA1750" s="55">
        <v>0</v>
      </c>
      <c r="AB1750" s="55" t="s">
        <v>41</v>
      </c>
      <c r="AC1750" s="55">
        <v>8</v>
      </c>
      <c r="AD1750" s="55"/>
      <c r="AE1750" s="55" t="s">
        <v>51</v>
      </c>
      <c r="AF1750" s="55" t="s">
        <v>52</v>
      </c>
      <c r="AG1750" s="55">
        <v>1.0116400000000001E-3</v>
      </c>
      <c r="AH1750" s="57" t="s">
        <v>44</v>
      </c>
    </row>
    <row r="1751" spans="1:34" x14ac:dyDescent="0.25">
      <c r="A1751" s="54">
        <v>9387111</v>
      </c>
      <c r="B1751" s="55"/>
      <c r="C1751" s="55"/>
      <c r="D1751" s="55">
        <v>98309613</v>
      </c>
      <c r="E1751" s="55"/>
      <c r="F1751" s="55">
        <v>300</v>
      </c>
      <c r="G1751" s="55">
        <v>145753414</v>
      </c>
      <c r="H1751" s="55"/>
      <c r="I1751" s="55">
        <v>2275050012</v>
      </c>
      <c r="J1751" s="55">
        <v>2</v>
      </c>
      <c r="K1751" s="55" t="s">
        <v>34</v>
      </c>
      <c r="L1751" s="55" t="s">
        <v>108</v>
      </c>
      <c r="M1751" s="55">
        <v>34003</v>
      </c>
      <c r="N1751" s="55"/>
      <c r="O1751" s="55" t="s">
        <v>144</v>
      </c>
      <c r="P1751" s="55">
        <v>48811</v>
      </c>
      <c r="Q1751" s="55" t="s">
        <v>37</v>
      </c>
      <c r="R1751" s="55" t="s">
        <v>38</v>
      </c>
      <c r="S1751" s="55"/>
      <c r="T1751" s="55"/>
      <c r="U1751" s="55" t="s">
        <v>38</v>
      </c>
      <c r="V1751" s="55">
        <v>40.842799999999997</v>
      </c>
      <c r="W1751" s="55">
        <v>-74.066100000000006</v>
      </c>
      <c r="X1751" s="55" t="s">
        <v>39</v>
      </c>
      <c r="Y1751" s="55" t="s">
        <v>144</v>
      </c>
      <c r="Z1751" s="55" t="s">
        <v>34</v>
      </c>
      <c r="AA1751" s="55">
        <v>0</v>
      </c>
      <c r="AB1751" s="55" t="s">
        <v>41</v>
      </c>
      <c r="AC1751" s="55">
        <v>8</v>
      </c>
      <c r="AD1751" s="55"/>
      <c r="AE1751" s="55" t="s">
        <v>51</v>
      </c>
      <c r="AF1751" s="55" t="s">
        <v>52</v>
      </c>
      <c r="AG1751" s="55">
        <v>3.12248E-2</v>
      </c>
      <c r="AH1751" s="57" t="s">
        <v>44</v>
      </c>
    </row>
    <row r="1752" spans="1:34" x14ac:dyDescent="0.25">
      <c r="A1752" s="54">
        <v>9387111</v>
      </c>
      <c r="B1752" s="55"/>
      <c r="C1752" s="55"/>
      <c r="D1752" s="55">
        <v>98309613</v>
      </c>
      <c r="E1752" s="55"/>
      <c r="F1752" s="55">
        <v>300</v>
      </c>
      <c r="G1752" s="55">
        <v>145753014</v>
      </c>
      <c r="H1752" s="55"/>
      <c r="I1752" s="55">
        <v>2275050012</v>
      </c>
      <c r="J1752" s="55">
        <v>2</v>
      </c>
      <c r="K1752" s="55" t="s">
        <v>34</v>
      </c>
      <c r="L1752" s="55" t="s">
        <v>108</v>
      </c>
      <c r="M1752" s="55">
        <v>34003</v>
      </c>
      <c r="N1752" s="55"/>
      <c r="O1752" s="55" t="s">
        <v>144</v>
      </c>
      <c r="P1752" s="55">
        <v>48811</v>
      </c>
      <c r="Q1752" s="55" t="s">
        <v>37</v>
      </c>
      <c r="R1752" s="55" t="s">
        <v>38</v>
      </c>
      <c r="S1752" s="55"/>
      <c r="T1752" s="55"/>
      <c r="U1752" s="55" t="s">
        <v>38</v>
      </c>
      <c r="V1752" s="55">
        <v>40.842799999999997</v>
      </c>
      <c r="W1752" s="55">
        <v>-74.066100000000006</v>
      </c>
      <c r="X1752" s="55" t="s">
        <v>39</v>
      </c>
      <c r="Y1752" s="55" t="s">
        <v>144</v>
      </c>
      <c r="Z1752" s="55" t="s">
        <v>34</v>
      </c>
      <c r="AA1752" s="55">
        <v>0</v>
      </c>
      <c r="AB1752" s="55" t="s">
        <v>41</v>
      </c>
      <c r="AC1752" s="55">
        <v>8</v>
      </c>
      <c r="AD1752" s="55"/>
      <c r="AE1752" s="55" t="s">
        <v>51</v>
      </c>
      <c r="AF1752" s="55" t="s">
        <v>52</v>
      </c>
      <c r="AG1752" s="55">
        <v>7.7737199999999996E-3</v>
      </c>
      <c r="AH1752" s="57" t="s">
        <v>44</v>
      </c>
    </row>
    <row r="1753" spans="1:34" x14ac:dyDescent="0.25">
      <c r="A1753" s="54">
        <v>9387111</v>
      </c>
      <c r="B1753" s="55"/>
      <c r="C1753" s="55"/>
      <c r="D1753" s="55">
        <v>98309613</v>
      </c>
      <c r="E1753" s="55"/>
      <c r="F1753" s="55">
        <v>300</v>
      </c>
      <c r="G1753" s="55">
        <v>137935514</v>
      </c>
      <c r="H1753" s="55"/>
      <c r="I1753" s="55">
        <v>2275050012</v>
      </c>
      <c r="J1753" s="55">
        <v>2</v>
      </c>
      <c r="K1753" s="55" t="s">
        <v>34</v>
      </c>
      <c r="L1753" s="55" t="s">
        <v>108</v>
      </c>
      <c r="M1753" s="55">
        <v>34003</v>
      </c>
      <c r="N1753" s="55"/>
      <c r="O1753" s="55" t="s">
        <v>144</v>
      </c>
      <c r="P1753" s="55">
        <v>48811</v>
      </c>
      <c r="Q1753" s="55" t="s">
        <v>37</v>
      </c>
      <c r="R1753" s="55" t="s">
        <v>38</v>
      </c>
      <c r="S1753" s="55"/>
      <c r="T1753" s="55"/>
      <c r="U1753" s="55" t="s">
        <v>38</v>
      </c>
      <c r="V1753" s="55">
        <v>40.842799999999997</v>
      </c>
      <c r="W1753" s="55">
        <v>-74.066100000000006</v>
      </c>
      <c r="X1753" s="55" t="s">
        <v>39</v>
      </c>
      <c r="Y1753" s="55" t="s">
        <v>144</v>
      </c>
      <c r="Z1753" s="55" t="s">
        <v>34</v>
      </c>
      <c r="AA1753" s="55">
        <v>0</v>
      </c>
      <c r="AB1753" s="55" t="s">
        <v>41</v>
      </c>
      <c r="AC1753" s="55">
        <v>8</v>
      </c>
      <c r="AD1753" s="55"/>
      <c r="AE1753" s="55" t="s">
        <v>53</v>
      </c>
      <c r="AF1753" s="55" t="s">
        <v>54</v>
      </c>
      <c r="AG1753" s="55">
        <v>65.746700000000004</v>
      </c>
      <c r="AH1753" s="57" t="s">
        <v>44</v>
      </c>
    </row>
    <row r="1754" spans="1:34" x14ac:dyDescent="0.25">
      <c r="A1754" s="54">
        <v>9387111</v>
      </c>
      <c r="B1754" s="55"/>
      <c r="C1754" s="55"/>
      <c r="D1754" s="55">
        <v>62630613</v>
      </c>
      <c r="E1754" s="55"/>
      <c r="F1754" s="55">
        <v>300</v>
      </c>
      <c r="G1754" s="55">
        <v>84358714</v>
      </c>
      <c r="H1754" s="55"/>
      <c r="I1754" s="55">
        <v>2275070000</v>
      </c>
      <c r="J1754" s="55">
        <v>2</v>
      </c>
      <c r="K1754" s="55" t="s">
        <v>34</v>
      </c>
      <c r="L1754" s="55" t="s">
        <v>108</v>
      </c>
      <c r="M1754" s="55">
        <v>34003</v>
      </c>
      <c r="N1754" s="55"/>
      <c r="O1754" s="55" t="s">
        <v>144</v>
      </c>
      <c r="P1754" s="55">
        <v>48811</v>
      </c>
      <c r="Q1754" s="55" t="s">
        <v>37</v>
      </c>
      <c r="R1754" s="55" t="s">
        <v>38</v>
      </c>
      <c r="S1754" s="55"/>
      <c r="T1754" s="55"/>
      <c r="U1754" s="55" t="s">
        <v>38</v>
      </c>
      <c r="V1754" s="55">
        <v>40.842799999999997</v>
      </c>
      <c r="W1754" s="55">
        <v>-74.066100000000006</v>
      </c>
      <c r="X1754" s="55" t="s">
        <v>39</v>
      </c>
      <c r="Y1754" s="55" t="s">
        <v>144</v>
      </c>
      <c r="Z1754" s="55" t="s">
        <v>34</v>
      </c>
      <c r="AA1754" s="55">
        <v>0</v>
      </c>
      <c r="AB1754" s="55" t="s">
        <v>41</v>
      </c>
      <c r="AC1754" s="55">
        <v>8</v>
      </c>
      <c r="AD1754" s="55"/>
      <c r="AE1754" s="55" t="s">
        <v>53</v>
      </c>
      <c r="AF1754" s="55" t="s">
        <v>54</v>
      </c>
      <c r="AG1754" s="55">
        <v>5.9028300000000004E-3</v>
      </c>
      <c r="AH1754" s="57" t="s">
        <v>44</v>
      </c>
    </row>
    <row r="1755" spans="1:34" x14ac:dyDescent="0.25">
      <c r="A1755" s="54">
        <v>9387111</v>
      </c>
      <c r="B1755" s="55"/>
      <c r="C1755" s="55"/>
      <c r="D1755" s="55">
        <v>62630613</v>
      </c>
      <c r="E1755" s="55"/>
      <c r="F1755" s="55">
        <v>300</v>
      </c>
      <c r="G1755" s="55">
        <v>84359514</v>
      </c>
      <c r="H1755" s="55"/>
      <c r="I1755" s="55">
        <v>2275070000</v>
      </c>
      <c r="J1755" s="55">
        <v>2</v>
      </c>
      <c r="K1755" s="55" t="s">
        <v>34</v>
      </c>
      <c r="L1755" s="55" t="s">
        <v>108</v>
      </c>
      <c r="M1755" s="55">
        <v>34003</v>
      </c>
      <c r="N1755" s="55"/>
      <c r="O1755" s="55" t="s">
        <v>144</v>
      </c>
      <c r="P1755" s="55">
        <v>48811</v>
      </c>
      <c r="Q1755" s="55" t="s">
        <v>37</v>
      </c>
      <c r="R1755" s="55" t="s">
        <v>38</v>
      </c>
      <c r="S1755" s="55"/>
      <c r="T1755" s="55"/>
      <c r="U1755" s="55" t="s">
        <v>38</v>
      </c>
      <c r="V1755" s="55">
        <v>40.842799999999997</v>
      </c>
      <c r="W1755" s="55">
        <v>-74.066100000000006</v>
      </c>
      <c r="X1755" s="55" t="s">
        <v>39</v>
      </c>
      <c r="Y1755" s="55" t="s">
        <v>144</v>
      </c>
      <c r="Z1755" s="55" t="s">
        <v>34</v>
      </c>
      <c r="AA1755" s="55">
        <v>0</v>
      </c>
      <c r="AB1755" s="55" t="s">
        <v>41</v>
      </c>
      <c r="AC1755" s="55">
        <v>8</v>
      </c>
      <c r="AD1755" s="55"/>
      <c r="AE1755" s="55" t="s">
        <v>53</v>
      </c>
      <c r="AF1755" s="55" t="s">
        <v>54</v>
      </c>
      <c r="AG1755" s="55">
        <v>3.5398299999999999E-3</v>
      </c>
      <c r="AH1755" s="57" t="s">
        <v>44</v>
      </c>
    </row>
    <row r="1756" spans="1:34" x14ac:dyDescent="0.25">
      <c r="A1756" s="54">
        <v>9387111</v>
      </c>
      <c r="B1756" s="55"/>
      <c r="C1756" s="55"/>
      <c r="D1756" s="55">
        <v>98309613</v>
      </c>
      <c r="E1756" s="55"/>
      <c r="F1756" s="55">
        <v>300</v>
      </c>
      <c r="G1756" s="55">
        <v>145753414</v>
      </c>
      <c r="H1756" s="55"/>
      <c r="I1756" s="55">
        <v>2275050012</v>
      </c>
      <c r="J1756" s="55">
        <v>2</v>
      </c>
      <c r="K1756" s="55" t="s">
        <v>34</v>
      </c>
      <c r="L1756" s="55" t="s">
        <v>108</v>
      </c>
      <c r="M1756" s="55">
        <v>34003</v>
      </c>
      <c r="N1756" s="55"/>
      <c r="O1756" s="55" t="s">
        <v>144</v>
      </c>
      <c r="P1756" s="55">
        <v>48811</v>
      </c>
      <c r="Q1756" s="55" t="s">
        <v>37</v>
      </c>
      <c r="R1756" s="55" t="s">
        <v>38</v>
      </c>
      <c r="S1756" s="55"/>
      <c r="T1756" s="55"/>
      <c r="U1756" s="55" t="s">
        <v>38</v>
      </c>
      <c r="V1756" s="55">
        <v>40.842799999999997</v>
      </c>
      <c r="W1756" s="55">
        <v>-74.066100000000006</v>
      </c>
      <c r="X1756" s="55" t="s">
        <v>39</v>
      </c>
      <c r="Y1756" s="55" t="s">
        <v>144</v>
      </c>
      <c r="Z1756" s="55" t="s">
        <v>34</v>
      </c>
      <c r="AA1756" s="55">
        <v>0</v>
      </c>
      <c r="AB1756" s="55" t="s">
        <v>41</v>
      </c>
      <c r="AC1756" s="55">
        <v>8</v>
      </c>
      <c r="AD1756" s="55"/>
      <c r="AE1756" s="55" t="s">
        <v>53</v>
      </c>
      <c r="AF1756" s="55" t="s">
        <v>54</v>
      </c>
      <c r="AG1756" s="55">
        <v>9.0859200000000001E-2</v>
      </c>
      <c r="AH1756" s="57" t="s">
        <v>44</v>
      </c>
    </row>
    <row r="1757" spans="1:34" x14ac:dyDescent="0.25">
      <c r="A1757" s="54">
        <v>9387111</v>
      </c>
      <c r="B1757" s="55"/>
      <c r="C1757" s="55"/>
      <c r="D1757" s="55">
        <v>62630813</v>
      </c>
      <c r="E1757" s="55"/>
      <c r="F1757" s="55">
        <v>300</v>
      </c>
      <c r="G1757" s="55">
        <v>166468414</v>
      </c>
      <c r="H1757" s="55"/>
      <c r="I1757" s="55">
        <v>2275060011</v>
      </c>
      <c r="J1757" s="55">
        <v>2</v>
      </c>
      <c r="K1757" s="55" t="s">
        <v>34</v>
      </c>
      <c r="L1757" s="55" t="s">
        <v>108</v>
      </c>
      <c r="M1757" s="55">
        <v>34003</v>
      </c>
      <c r="N1757" s="55"/>
      <c r="O1757" s="55" t="s">
        <v>144</v>
      </c>
      <c r="P1757" s="55">
        <v>48811</v>
      </c>
      <c r="Q1757" s="55" t="s">
        <v>37</v>
      </c>
      <c r="R1757" s="55" t="s">
        <v>38</v>
      </c>
      <c r="S1757" s="55"/>
      <c r="T1757" s="55"/>
      <c r="U1757" s="55" t="s">
        <v>38</v>
      </c>
      <c r="V1757" s="55">
        <v>40.842799999999997</v>
      </c>
      <c r="W1757" s="55">
        <v>-74.066100000000006</v>
      </c>
      <c r="X1757" s="55" t="s">
        <v>39</v>
      </c>
      <c r="Y1757" s="55" t="s">
        <v>144</v>
      </c>
      <c r="Z1757" s="55" t="s">
        <v>34</v>
      </c>
      <c r="AA1757" s="55">
        <v>0</v>
      </c>
      <c r="AB1757" s="55" t="s">
        <v>41</v>
      </c>
      <c r="AC1757" s="55">
        <v>8</v>
      </c>
      <c r="AD1757" s="55"/>
      <c r="AE1757" s="55" t="s">
        <v>53</v>
      </c>
      <c r="AF1757" s="55" t="s">
        <v>54</v>
      </c>
      <c r="AG1757" s="55">
        <v>0.12548999999999999</v>
      </c>
      <c r="AH1757" s="57" t="s">
        <v>44</v>
      </c>
    </row>
    <row r="1758" spans="1:34" x14ac:dyDescent="0.25">
      <c r="A1758" s="54">
        <v>9387111</v>
      </c>
      <c r="B1758" s="55"/>
      <c r="C1758" s="55"/>
      <c r="D1758" s="55">
        <v>62630813</v>
      </c>
      <c r="E1758" s="55"/>
      <c r="F1758" s="55">
        <v>300</v>
      </c>
      <c r="G1758" s="55">
        <v>145752014</v>
      </c>
      <c r="H1758" s="55"/>
      <c r="I1758" s="55">
        <v>2275060011</v>
      </c>
      <c r="J1758" s="55">
        <v>2</v>
      </c>
      <c r="K1758" s="55" t="s">
        <v>34</v>
      </c>
      <c r="L1758" s="55" t="s">
        <v>108</v>
      </c>
      <c r="M1758" s="55">
        <v>34003</v>
      </c>
      <c r="N1758" s="55"/>
      <c r="O1758" s="55" t="s">
        <v>144</v>
      </c>
      <c r="P1758" s="55">
        <v>48811</v>
      </c>
      <c r="Q1758" s="55" t="s">
        <v>37</v>
      </c>
      <c r="R1758" s="55" t="s">
        <v>38</v>
      </c>
      <c r="S1758" s="55"/>
      <c r="T1758" s="55"/>
      <c r="U1758" s="55" t="s">
        <v>38</v>
      </c>
      <c r="V1758" s="55">
        <v>40.842799999999997</v>
      </c>
      <c r="W1758" s="55">
        <v>-74.066100000000006</v>
      </c>
      <c r="X1758" s="55" t="s">
        <v>39</v>
      </c>
      <c r="Y1758" s="55" t="s">
        <v>144</v>
      </c>
      <c r="Z1758" s="55" t="s">
        <v>34</v>
      </c>
      <c r="AA1758" s="55">
        <v>0</v>
      </c>
      <c r="AB1758" s="55" t="s">
        <v>41</v>
      </c>
      <c r="AC1758" s="55">
        <v>8</v>
      </c>
      <c r="AD1758" s="55"/>
      <c r="AE1758" s="55" t="s">
        <v>53</v>
      </c>
      <c r="AF1758" s="55" t="s">
        <v>54</v>
      </c>
      <c r="AG1758" s="55">
        <v>3.1618599999999997E-2</v>
      </c>
      <c r="AH1758" s="57" t="s">
        <v>44</v>
      </c>
    </row>
    <row r="1759" spans="1:34" x14ac:dyDescent="0.25">
      <c r="A1759" s="54">
        <v>9387111</v>
      </c>
      <c r="B1759" s="55"/>
      <c r="C1759" s="55"/>
      <c r="D1759" s="55">
        <v>62630813</v>
      </c>
      <c r="E1759" s="55"/>
      <c r="F1759" s="55">
        <v>300</v>
      </c>
      <c r="G1759" s="55">
        <v>84361014</v>
      </c>
      <c r="H1759" s="55"/>
      <c r="I1759" s="55">
        <v>2275060012</v>
      </c>
      <c r="J1759" s="55">
        <v>2</v>
      </c>
      <c r="K1759" s="55" t="s">
        <v>34</v>
      </c>
      <c r="L1759" s="55" t="s">
        <v>108</v>
      </c>
      <c r="M1759" s="55">
        <v>34003</v>
      </c>
      <c r="N1759" s="55"/>
      <c r="O1759" s="55" t="s">
        <v>144</v>
      </c>
      <c r="P1759" s="55">
        <v>48811</v>
      </c>
      <c r="Q1759" s="55" t="s">
        <v>37</v>
      </c>
      <c r="R1759" s="55" t="s">
        <v>38</v>
      </c>
      <c r="S1759" s="55"/>
      <c r="T1759" s="55"/>
      <c r="U1759" s="55" t="s">
        <v>38</v>
      </c>
      <c r="V1759" s="55">
        <v>40.842799999999997</v>
      </c>
      <c r="W1759" s="55">
        <v>-74.066100000000006</v>
      </c>
      <c r="X1759" s="55" t="s">
        <v>39</v>
      </c>
      <c r="Y1759" s="55" t="s">
        <v>144</v>
      </c>
      <c r="Z1759" s="55" t="s">
        <v>34</v>
      </c>
      <c r="AA1759" s="55">
        <v>0</v>
      </c>
      <c r="AB1759" s="55" t="s">
        <v>41</v>
      </c>
      <c r="AC1759" s="55">
        <v>8</v>
      </c>
      <c r="AD1759" s="55"/>
      <c r="AE1759" s="55" t="s">
        <v>53</v>
      </c>
      <c r="AF1759" s="55" t="s">
        <v>54</v>
      </c>
      <c r="AG1759" s="55">
        <v>0.14434900000000001</v>
      </c>
      <c r="AH1759" s="57" t="s">
        <v>44</v>
      </c>
    </row>
    <row r="1760" spans="1:34" x14ac:dyDescent="0.25">
      <c r="A1760" s="54">
        <v>9387111</v>
      </c>
      <c r="B1760" s="55"/>
      <c r="C1760" s="55"/>
      <c r="D1760" s="55">
        <v>55183313</v>
      </c>
      <c r="E1760" s="55"/>
      <c r="F1760" s="55">
        <v>300</v>
      </c>
      <c r="G1760" s="55">
        <v>166468314</v>
      </c>
      <c r="H1760" s="55"/>
      <c r="I1760" s="55">
        <v>2275020000</v>
      </c>
      <c r="J1760" s="55">
        <v>2</v>
      </c>
      <c r="K1760" s="55" t="s">
        <v>34</v>
      </c>
      <c r="L1760" s="55" t="s">
        <v>108</v>
      </c>
      <c r="M1760" s="55">
        <v>34003</v>
      </c>
      <c r="N1760" s="55"/>
      <c r="O1760" s="55" t="s">
        <v>144</v>
      </c>
      <c r="P1760" s="55">
        <v>48811</v>
      </c>
      <c r="Q1760" s="55" t="s">
        <v>37</v>
      </c>
      <c r="R1760" s="55" t="s">
        <v>38</v>
      </c>
      <c r="S1760" s="55"/>
      <c r="T1760" s="55"/>
      <c r="U1760" s="55" t="s">
        <v>38</v>
      </c>
      <c r="V1760" s="55">
        <v>40.842799999999997</v>
      </c>
      <c r="W1760" s="55">
        <v>-74.066100000000006</v>
      </c>
      <c r="X1760" s="55" t="s">
        <v>39</v>
      </c>
      <c r="Y1760" s="55" t="s">
        <v>144</v>
      </c>
      <c r="Z1760" s="55" t="s">
        <v>34</v>
      </c>
      <c r="AA1760" s="55">
        <v>0</v>
      </c>
      <c r="AB1760" s="55" t="s">
        <v>41</v>
      </c>
      <c r="AC1760" s="55">
        <v>8</v>
      </c>
      <c r="AD1760" s="55"/>
      <c r="AE1760" s="55" t="s">
        <v>53</v>
      </c>
      <c r="AF1760" s="55" t="s">
        <v>54</v>
      </c>
      <c r="AG1760" s="55">
        <v>0.267179</v>
      </c>
      <c r="AH1760" s="57" t="s">
        <v>44</v>
      </c>
    </row>
    <row r="1761" spans="1:34" x14ac:dyDescent="0.25">
      <c r="A1761" s="54">
        <v>9387111</v>
      </c>
      <c r="B1761" s="55"/>
      <c r="C1761" s="55"/>
      <c r="D1761" s="55">
        <v>62630813</v>
      </c>
      <c r="E1761" s="55"/>
      <c r="F1761" s="55">
        <v>300</v>
      </c>
      <c r="G1761" s="55">
        <v>84361414</v>
      </c>
      <c r="H1761" s="55"/>
      <c r="I1761" s="55">
        <v>2275060012</v>
      </c>
      <c r="J1761" s="55">
        <v>2</v>
      </c>
      <c r="K1761" s="55" t="s">
        <v>34</v>
      </c>
      <c r="L1761" s="55" t="s">
        <v>108</v>
      </c>
      <c r="M1761" s="55">
        <v>34003</v>
      </c>
      <c r="N1761" s="55"/>
      <c r="O1761" s="55" t="s">
        <v>144</v>
      </c>
      <c r="P1761" s="55">
        <v>48811</v>
      </c>
      <c r="Q1761" s="55" t="s">
        <v>37</v>
      </c>
      <c r="R1761" s="55" t="s">
        <v>38</v>
      </c>
      <c r="S1761" s="55"/>
      <c r="T1761" s="55"/>
      <c r="U1761" s="55" t="s">
        <v>38</v>
      </c>
      <c r="V1761" s="55">
        <v>40.842799999999997</v>
      </c>
      <c r="W1761" s="55">
        <v>-74.066100000000006</v>
      </c>
      <c r="X1761" s="55" t="s">
        <v>39</v>
      </c>
      <c r="Y1761" s="55" t="s">
        <v>144</v>
      </c>
      <c r="Z1761" s="55" t="s">
        <v>34</v>
      </c>
      <c r="AA1761" s="55">
        <v>0</v>
      </c>
      <c r="AB1761" s="55" t="s">
        <v>41</v>
      </c>
      <c r="AC1761" s="55">
        <v>8</v>
      </c>
      <c r="AD1761" s="55"/>
      <c r="AE1761" s="55" t="s">
        <v>53</v>
      </c>
      <c r="AF1761" s="55" t="s">
        <v>54</v>
      </c>
      <c r="AG1761" s="55">
        <v>0.14672399999999999</v>
      </c>
      <c r="AH1761" s="57" t="s">
        <v>44</v>
      </c>
    </row>
    <row r="1762" spans="1:34" x14ac:dyDescent="0.25">
      <c r="A1762" s="54">
        <v>9387111</v>
      </c>
      <c r="B1762" s="55"/>
      <c r="C1762" s="55"/>
      <c r="D1762" s="55">
        <v>62630613</v>
      </c>
      <c r="E1762" s="55"/>
      <c r="F1762" s="55">
        <v>300</v>
      </c>
      <c r="G1762" s="55">
        <v>84358814</v>
      </c>
      <c r="H1762" s="55"/>
      <c r="I1762" s="55">
        <v>2275070000</v>
      </c>
      <c r="J1762" s="55">
        <v>2</v>
      </c>
      <c r="K1762" s="55" t="s">
        <v>34</v>
      </c>
      <c r="L1762" s="55" t="s">
        <v>108</v>
      </c>
      <c r="M1762" s="55">
        <v>34003</v>
      </c>
      <c r="N1762" s="55"/>
      <c r="O1762" s="55" t="s">
        <v>144</v>
      </c>
      <c r="P1762" s="55">
        <v>48811</v>
      </c>
      <c r="Q1762" s="55" t="s">
        <v>37</v>
      </c>
      <c r="R1762" s="55" t="s">
        <v>38</v>
      </c>
      <c r="S1762" s="55"/>
      <c r="T1762" s="55"/>
      <c r="U1762" s="55" t="s">
        <v>38</v>
      </c>
      <c r="V1762" s="55">
        <v>40.842799999999997</v>
      </c>
      <c r="W1762" s="55">
        <v>-74.066100000000006</v>
      </c>
      <c r="X1762" s="55" t="s">
        <v>39</v>
      </c>
      <c r="Y1762" s="55" t="s">
        <v>144</v>
      </c>
      <c r="Z1762" s="55" t="s">
        <v>34</v>
      </c>
      <c r="AA1762" s="55">
        <v>0</v>
      </c>
      <c r="AB1762" s="55" t="s">
        <v>41</v>
      </c>
      <c r="AC1762" s="55">
        <v>8</v>
      </c>
      <c r="AD1762" s="55"/>
      <c r="AE1762" s="55" t="s">
        <v>53</v>
      </c>
      <c r="AF1762" s="55" t="s">
        <v>54</v>
      </c>
      <c r="AG1762" s="55">
        <v>6.8866400000000003E-3</v>
      </c>
      <c r="AH1762" s="57" t="s">
        <v>44</v>
      </c>
    </row>
    <row r="1763" spans="1:34" x14ac:dyDescent="0.25">
      <c r="A1763" s="54">
        <v>9387111</v>
      </c>
      <c r="B1763" s="55"/>
      <c r="C1763" s="55"/>
      <c r="D1763" s="55">
        <v>62630813</v>
      </c>
      <c r="E1763" s="55"/>
      <c r="F1763" s="55">
        <v>300</v>
      </c>
      <c r="G1763" s="55">
        <v>137935114</v>
      </c>
      <c r="H1763" s="55"/>
      <c r="I1763" s="55">
        <v>2275060011</v>
      </c>
      <c r="J1763" s="55">
        <v>2</v>
      </c>
      <c r="K1763" s="55" t="s">
        <v>34</v>
      </c>
      <c r="L1763" s="55" t="s">
        <v>108</v>
      </c>
      <c r="M1763" s="55">
        <v>34003</v>
      </c>
      <c r="N1763" s="55"/>
      <c r="O1763" s="55" t="s">
        <v>144</v>
      </c>
      <c r="P1763" s="55">
        <v>48811</v>
      </c>
      <c r="Q1763" s="55" t="s">
        <v>37</v>
      </c>
      <c r="R1763" s="55" t="s">
        <v>38</v>
      </c>
      <c r="S1763" s="55"/>
      <c r="T1763" s="55"/>
      <c r="U1763" s="55" t="s">
        <v>38</v>
      </c>
      <c r="V1763" s="55">
        <v>40.842799999999997</v>
      </c>
      <c r="W1763" s="55">
        <v>-74.066100000000006</v>
      </c>
      <c r="X1763" s="55" t="s">
        <v>39</v>
      </c>
      <c r="Y1763" s="55" t="s">
        <v>144</v>
      </c>
      <c r="Z1763" s="55" t="s">
        <v>34</v>
      </c>
      <c r="AA1763" s="55">
        <v>0</v>
      </c>
      <c r="AB1763" s="55" t="s">
        <v>41</v>
      </c>
      <c r="AC1763" s="55">
        <v>8</v>
      </c>
      <c r="AD1763" s="55"/>
      <c r="AE1763" s="55" t="s">
        <v>53</v>
      </c>
      <c r="AF1763" s="55" t="s">
        <v>54</v>
      </c>
      <c r="AG1763" s="55">
        <v>102.432</v>
      </c>
      <c r="AH1763" s="57" t="s">
        <v>44</v>
      </c>
    </row>
    <row r="1764" spans="1:34" x14ac:dyDescent="0.25">
      <c r="A1764" s="54">
        <v>9387111</v>
      </c>
      <c r="B1764" s="55"/>
      <c r="C1764" s="55"/>
      <c r="D1764" s="55">
        <v>55183313</v>
      </c>
      <c r="E1764" s="55"/>
      <c r="F1764" s="55">
        <v>300</v>
      </c>
      <c r="G1764" s="55">
        <v>166468114</v>
      </c>
      <c r="H1764" s="55"/>
      <c r="I1764" s="55">
        <v>2275020000</v>
      </c>
      <c r="J1764" s="55">
        <v>2</v>
      </c>
      <c r="K1764" s="55" t="s">
        <v>34</v>
      </c>
      <c r="L1764" s="55" t="s">
        <v>108</v>
      </c>
      <c r="M1764" s="55">
        <v>34003</v>
      </c>
      <c r="N1764" s="55"/>
      <c r="O1764" s="55" t="s">
        <v>144</v>
      </c>
      <c r="P1764" s="55">
        <v>48811</v>
      </c>
      <c r="Q1764" s="55" t="s">
        <v>37</v>
      </c>
      <c r="R1764" s="55" t="s">
        <v>38</v>
      </c>
      <c r="S1764" s="55"/>
      <c r="T1764" s="55"/>
      <c r="U1764" s="55" t="s">
        <v>38</v>
      </c>
      <c r="V1764" s="55">
        <v>40.842799999999997</v>
      </c>
      <c r="W1764" s="55">
        <v>-74.066100000000006</v>
      </c>
      <c r="X1764" s="55" t="s">
        <v>39</v>
      </c>
      <c r="Y1764" s="55" t="s">
        <v>144</v>
      </c>
      <c r="Z1764" s="55" t="s">
        <v>34</v>
      </c>
      <c r="AA1764" s="55">
        <v>0</v>
      </c>
      <c r="AB1764" s="55" t="s">
        <v>41</v>
      </c>
      <c r="AC1764" s="55">
        <v>8</v>
      </c>
      <c r="AD1764" s="55"/>
      <c r="AE1764" s="55" t="s">
        <v>53</v>
      </c>
      <c r="AF1764" s="55" t="s">
        <v>54</v>
      </c>
      <c r="AG1764" s="55">
        <v>3.7520199999999997E-2</v>
      </c>
      <c r="AH1764" s="57" t="s">
        <v>44</v>
      </c>
    </row>
    <row r="1765" spans="1:34" x14ac:dyDescent="0.25">
      <c r="A1765" s="54">
        <v>9387111</v>
      </c>
      <c r="B1765" s="55"/>
      <c r="C1765" s="55"/>
      <c r="D1765" s="55">
        <v>62630813</v>
      </c>
      <c r="E1765" s="55"/>
      <c r="F1765" s="55">
        <v>300</v>
      </c>
      <c r="G1765" s="55">
        <v>84361514</v>
      </c>
      <c r="H1765" s="55"/>
      <c r="I1765" s="55">
        <v>2275060012</v>
      </c>
      <c r="J1765" s="55">
        <v>2</v>
      </c>
      <c r="K1765" s="55" t="s">
        <v>34</v>
      </c>
      <c r="L1765" s="55" t="s">
        <v>108</v>
      </c>
      <c r="M1765" s="55">
        <v>34003</v>
      </c>
      <c r="N1765" s="55"/>
      <c r="O1765" s="55" t="s">
        <v>144</v>
      </c>
      <c r="P1765" s="55">
        <v>48811</v>
      </c>
      <c r="Q1765" s="55" t="s">
        <v>37</v>
      </c>
      <c r="R1765" s="55" t="s">
        <v>38</v>
      </c>
      <c r="S1765" s="55"/>
      <c r="T1765" s="55"/>
      <c r="U1765" s="55" t="s">
        <v>38</v>
      </c>
      <c r="V1765" s="55">
        <v>40.842799999999997</v>
      </c>
      <c r="W1765" s="55">
        <v>-74.066100000000006</v>
      </c>
      <c r="X1765" s="55" t="s">
        <v>39</v>
      </c>
      <c r="Y1765" s="55" t="s">
        <v>144</v>
      </c>
      <c r="Z1765" s="55" t="s">
        <v>34</v>
      </c>
      <c r="AA1765" s="55">
        <v>0</v>
      </c>
      <c r="AB1765" s="55" t="s">
        <v>41</v>
      </c>
      <c r="AC1765" s="55">
        <v>8</v>
      </c>
      <c r="AD1765" s="55"/>
      <c r="AE1765" s="55" t="s">
        <v>53</v>
      </c>
      <c r="AF1765" s="55" t="s">
        <v>54</v>
      </c>
      <c r="AG1765" s="55">
        <v>2.5897199999999998</v>
      </c>
      <c r="AH1765" s="57" t="s">
        <v>44</v>
      </c>
    </row>
    <row r="1766" spans="1:34" x14ac:dyDescent="0.25">
      <c r="A1766" s="54">
        <v>9387111</v>
      </c>
      <c r="B1766" s="55"/>
      <c r="C1766" s="55"/>
      <c r="D1766" s="55">
        <v>62630813</v>
      </c>
      <c r="E1766" s="55"/>
      <c r="F1766" s="55">
        <v>300</v>
      </c>
      <c r="G1766" s="55">
        <v>84360614</v>
      </c>
      <c r="H1766" s="55"/>
      <c r="I1766" s="55">
        <v>2275060012</v>
      </c>
      <c r="J1766" s="55">
        <v>2</v>
      </c>
      <c r="K1766" s="55" t="s">
        <v>34</v>
      </c>
      <c r="L1766" s="55" t="s">
        <v>108</v>
      </c>
      <c r="M1766" s="55">
        <v>34003</v>
      </c>
      <c r="N1766" s="55"/>
      <c r="O1766" s="55" t="s">
        <v>144</v>
      </c>
      <c r="P1766" s="55">
        <v>48811</v>
      </c>
      <c r="Q1766" s="55" t="s">
        <v>37</v>
      </c>
      <c r="R1766" s="55" t="s">
        <v>38</v>
      </c>
      <c r="S1766" s="55"/>
      <c r="T1766" s="55"/>
      <c r="U1766" s="55" t="s">
        <v>38</v>
      </c>
      <c r="V1766" s="55">
        <v>40.842799999999997</v>
      </c>
      <c r="W1766" s="55">
        <v>-74.066100000000006</v>
      </c>
      <c r="X1766" s="55" t="s">
        <v>39</v>
      </c>
      <c r="Y1766" s="55" t="s">
        <v>144</v>
      </c>
      <c r="Z1766" s="55" t="s">
        <v>34</v>
      </c>
      <c r="AA1766" s="55">
        <v>0</v>
      </c>
      <c r="AB1766" s="55" t="s">
        <v>41</v>
      </c>
      <c r="AC1766" s="55">
        <v>8</v>
      </c>
      <c r="AD1766" s="55"/>
      <c r="AE1766" s="55" t="s">
        <v>53</v>
      </c>
      <c r="AF1766" s="55" t="s">
        <v>54</v>
      </c>
      <c r="AG1766" s="55">
        <v>5.65779E-2</v>
      </c>
      <c r="AH1766" s="57" t="s">
        <v>44</v>
      </c>
    </row>
    <row r="1767" spans="1:34" x14ac:dyDescent="0.25">
      <c r="A1767" s="54">
        <v>9387111</v>
      </c>
      <c r="B1767" s="55"/>
      <c r="C1767" s="55"/>
      <c r="D1767" s="55">
        <v>62630613</v>
      </c>
      <c r="E1767" s="55"/>
      <c r="F1767" s="55">
        <v>300</v>
      </c>
      <c r="G1767" s="55">
        <v>145750714</v>
      </c>
      <c r="H1767" s="55"/>
      <c r="I1767" s="55">
        <v>2275070000</v>
      </c>
      <c r="J1767" s="55">
        <v>2</v>
      </c>
      <c r="K1767" s="55" t="s">
        <v>34</v>
      </c>
      <c r="L1767" s="55" t="s">
        <v>108</v>
      </c>
      <c r="M1767" s="55">
        <v>34003</v>
      </c>
      <c r="N1767" s="55"/>
      <c r="O1767" s="55" t="s">
        <v>144</v>
      </c>
      <c r="P1767" s="55">
        <v>48811</v>
      </c>
      <c r="Q1767" s="55" t="s">
        <v>37</v>
      </c>
      <c r="R1767" s="55" t="s">
        <v>38</v>
      </c>
      <c r="S1767" s="55"/>
      <c r="T1767" s="55"/>
      <c r="U1767" s="55" t="s">
        <v>38</v>
      </c>
      <c r="V1767" s="55">
        <v>40.842799999999997</v>
      </c>
      <c r="W1767" s="55">
        <v>-74.066100000000006</v>
      </c>
      <c r="X1767" s="55" t="s">
        <v>39</v>
      </c>
      <c r="Y1767" s="55" t="s">
        <v>144</v>
      </c>
      <c r="Z1767" s="55" t="s">
        <v>34</v>
      </c>
      <c r="AA1767" s="55">
        <v>0</v>
      </c>
      <c r="AB1767" s="55" t="s">
        <v>41</v>
      </c>
      <c r="AC1767" s="55">
        <v>8</v>
      </c>
      <c r="AD1767" s="55"/>
      <c r="AE1767" s="55" t="s">
        <v>53</v>
      </c>
      <c r="AF1767" s="55" t="s">
        <v>54</v>
      </c>
      <c r="AG1767" s="55">
        <v>2.2627499999999998E-2</v>
      </c>
      <c r="AH1767" s="57" t="s">
        <v>44</v>
      </c>
    </row>
    <row r="1768" spans="1:34" x14ac:dyDescent="0.25">
      <c r="A1768" s="54">
        <v>9387111</v>
      </c>
      <c r="B1768" s="55"/>
      <c r="C1768" s="55"/>
      <c r="D1768" s="55">
        <v>98309613</v>
      </c>
      <c r="E1768" s="55"/>
      <c r="F1768" s="55">
        <v>300</v>
      </c>
      <c r="G1768" s="55">
        <v>145753214</v>
      </c>
      <c r="H1768" s="55"/>
      <c r="I1768" s="55">
        <v>2275050012</v>
      </c>
      <c r="J1768" s="55">
        <v>2</v>
      </c>
      <c r="K1768" s="55" t="s">
        <v>34</v>
      </c>
      <c r="L1768" s="55" t="s">
        <v>108</v>
      </c>
      <c r="M1768" s="55">
        <v>34003</v>
      </c>
      <c r="N1768" s="55"/>
      <c r="O1768" s="55" t="s">
        <v>144</v>
      </c>
      <c r="P1768" s="55">
        <v>48811</v>
      </c>
      <c r="Q1768" s="55" t="s">
        <v>37</v>
      </c>
      <c r="R1768" s="55" t="s">
        <v>38</v>
      </c>
      <c r="S1768" s="55"/>
      <c r="T1768" s="55"/>
      <c r="U1768" s="55" t="s">
        <v>38</v>
      </c>
      <c r="V1768" s="55">
        <v>40.842799999999997</v>
      </c>
      <c r="W1768" s="55">
        <v>-74.066100000000006</v>
      </c>
      <c r="X1768" s="55" t="s">
        <v>39</v>
      </c>
      <c r="Y1768" s="55" t="s">
        <v>144</v>
      </c>
      <c r="Z1768" s="55" t="s">
        <v>34</v>
      </c>
      <c r="AA1768" s="55">
        <v>0</v>
      </c>
      <c r="AB1768" s="55" t="s">
        <v>41</v>
      </c>
      <c r="AC1768" s="55">
        <v>8</v>
      </c>
      <c r="AD1768" s="55"/>
      <c r="AE1768" s="55" t="s">
        <v>53</v>
      </c>
      <c r="AF1768" s="55" t="s">
        <v>54</v>
      </c>
      <c r="AG1768" s="55">
        <v>5.0713599999999998E-2</v>
      </c>
      <c r="AH1768" s="57" t="s">
        <v>44</v>
      </c>
    </row>
    <row r="1769" spans="1:34" x14ac:dyDescent="0.25">
      <c r="A1769" s="54">
        <v>9387111</v>
      </c>
      <c r="B1769" s="55"/>
      <c r="C1769" s="55"/>
      <c r="D1769" s="55">
        <v>62630613</v>
      </c>
      <c r="E1769" s="55"/>
      <c r="F1769" s="55">
        <v>300</v>
      </c>
      <c r="G1769" s="55">
        <v>173352314</v>
      </c>
      <c r="H1769" s="55"/>
      <c r="I1769" s="55">
        <v>2275070000</v>
      </c>
      <c r="J1769" s="55">
        <v>2</v>
      </c>
      <c r="K1769" s="55" t="s">
        <v>34</v>
      </c>
      <c r="L1769" s="55" t="s">
        <v>108</v>
      </c>
      <c r="M1769" s="55">
        <v>34003</v>
      </c>
      <c r="N1769" s="55"/>
      <c r="O1769" s="55" t="s">
        <v>144</v>
      </c>
      <c r="P1769" s="55">
        <v>48811</v>
      </c>
      <c r="Q1769" s="55" t="s">
        <v>37</v>
      </c>
      <c r="R1769" s="55" t="s">
        <v>38</v>
      </c>
      <c r="S1769" s="55"/>
      <c r="T1769" s="55"/>
      <c r="U1769" s="55" t="s">
        <v>38</v>
      </c>
      <c r="V1769" s="55">
        <v>40.842799999999997</v>
      </c>
      <c r="W1769" s="55">
        <v>-74.066100000000006</v>
      </c>
      <c r="X1769" s="55" t="s">
        <v>39</v>
      </c>
      <c r="Y1769" s="55" t="s">
        <v>144</v>
      </c>
      <c r="Z1769" s="55" t="s">
        <v>34</v>
      </c>
      <c r="AA1769" s="55">
        <v>0</v>
      </c>
      <c r="AB1769" s="55" t="s">
        <v>41</v>
      </c>
      <c r="AC1769" s="55">
        <v>8</v>
      </c>
      <c r="AD1769" s="55"/>
      <c r="AE1769" s="55" t="s">
        <v>53</v>
      </c>
      <c r="AF1769" s="55" t="s">
        <v>54</v>
      </c>
      <c r="AG1769" s="55">
        <v>9.1717000000000003E-4</v>
      </c>
      <c r="AH1769" s="57" t="s">
        <v>44</v>
      </c>
    </row>
    <row r="1770" spans="1:34" x14ac:dyDescent="0.25">
      <c r="A1770" s="54">
        <v>9387111</v>
      </c>
      <c r="B1770" s="55"/>
      <c r="C1770" s="55"/>
      <c r="D1770" s="55">
        <v>62630613</v>
      </c>
      <c r="E1770" s="55"/>
      <c r="F1770" s="55">
        <v>300</v>
      </c>
      <c r="G1770" s="55">
        <v>145749614</v>
      </c>
      <c r="H1770" s="55"/>
      <c r="I1770" s="55">
        <v>2275070000</v>
      </c>
      <c r="J1770" s="55">
        <v>2</v>
      </c>
      <c r="K1770" s="55" t="s">
        <v>34</v>
      </c>
      <c r="L1770" s="55" t="s">
        <v>108</v>
      </c>
      <c r="M1770" s="55">
        <v>34003</v>
      </c>
      <c r="N1770" s="55"/>
      <c r="O1770" s="55" t="s">
        <v>144</v>
      </c>
      <c r="P1770" s="55">
        <v>48811</v>
      </c>
      <c r="Q1770" s="55" t="s">
        <v>37</v>
      </c>
      <c r="R1770" s="55" t="s">
        <v>38</v>
      </c>
      <c r="S1770" s="55"/>
      <c r="T1770" s="55"/>
      <c r="U1770" s="55" t="s">
        <v>38</v>
      </c>
      <c r="V1770" s="55">
        <v>40.842799999999997</v>
      </c>
      <c r="W1770" s="55">
        <v>-74.066100000000006</v>
      </c>
      <c r="X1770" s="55" t="s">
        <v>39</v>
      </c>
      <c r="Y1770" s="55" t="s">
        <v>144</v>
      </c>
      <c r="Z1770" s="55" t="s">
        <v>34</v>
      </c>
      <c r="AA1770" s="55">
        <v>0</v>
      </c>
      <c r="AB1770" s="55" t="s">
        <v>41</v>
      </c>
      <c r="AC1770" s="55">
        <v>8</v>
      </c>
      <c r="AD1770" s="55"/>
      <c r="AE1770" s="55" t="s">
        <v>53</v>
      </c>
      <c r="AF1770" s="55" t="s">
        <v>54</v>
      </c>
      <c r="AG1770" s="55">
        <v>3.9352199999999997E-3</v>
      </c>
      <c r="AH1770" s="57" t="s">
        <v>44</v>
      </c>
    </row>
    <row r="1771" spans="1:34" x14ac:dyDescent="0.25">
      <c r="A1771" s="54">
        <v>9387111</v>
      </c>
      <c r="B1771" s="55"/>
      <c r="C1771" s="55"/>
      <c r="D1771" s="55">
        <v>62630813</v>
      </c>
      <c r="E1771" s="55"/>
      <c r="F1771" s="55">
        <v>300</v>
      </c>
      <c r="G1771" s="55">
        <v>84360814</v>
      </c>
      <c r="H1771" s="55"/>
      <c r="I1771" s="55">
        <v>2275060012</v>
      </c>
      <c r="J1771" s="55">
        <v>2</v>
      </c>
      <c r="K1771" s="55" t="s">
        <v>34</v>
      </c>
      <c r="L1771" s="55" t="s">
        <v>108</v>
      </c>
      <c r="M1771" s="55">
        <v>34003</v>
      </c>
      <c r="N1771" s="55"/>
      <c r="O1771" s="55" t="s">
        <v>144</v>
      </c>
      <c r="P1771" s="55">
        <v>48811</v>
      </c>
      <c r="Q1771" s="55" t="s">
        <v>37</v>
      </c>
      <c r="R1771" s="55" t="s">
        <v>38</v>
      </c>
      <c r="S1771" s="55"/>
      <c r="T1771" s="55"/>
      <c r="U1771" s="55" t="s">
        <v>38</v>
      </c>
      <c r="V1771" s="55">
        <v>40.842799999999997</v>
      </c>
      <c r="W1771" s="55">
        <v>-74.066100000000006</v>
      </c>
      <c r="X1771" s="55" t="s">
        <v>39</v>
      </c>
      <c r="Y1771" s="55" t="s">
        <v>144</v>
      </c>
      <c r="Z1771" s="55" t="s">
        <v>34</v>
      </c>
      <c r="AA1771" s="55">
        <v>0</v>
      </c>
      <c r="AB1771" s="55" t="s">
        <v>41</v>
      </c>
      <c r="AC1771" s="55">
        <v>8</v>
      </c>
      <c r="AD1771" s="55"/>
      <c r="AE1771" s="55" t="s">
        <v>53</v>
      </c>
      <c r="AF1771" s="55" t="s">
        <v>54</v>
      </c>
      <c r="AG1771" s="55">
        <v>8.30597E-2</v>
      </c>
      <c r="AH1771" s="57" t="s">
        <v>44</v>
      </c>
    </row>
    <row r="1772" spans="1:34" x14ac:dyDescent="0.25">
      <c r="A1772" s="54">
        <v>9387111</v>
      </c>
      <c r="B1772" s="55"/>
      <c r="C1772" s="55"/>
      <c r="D1772" s="55">
        <v>98309613</v>
      </c>
      <c r="E1772" s="55"/>
      <c r="F1772" s="55">
        <v>300</v>
      </c>
      <c r="G1772" s="55">
        <v>145753514</v>
      </c>
      <c r="H1772" s="55"/>
      <c r="I1772" s="55">
        <v>2275050012</v>
      </c>
      <c r="J1772" s="55">
        <v>2</v>
      </c>
      <c r="K1772" s="55" t="s">
        <v>34</v>
      </c>
      <c r="L1772" s="55" t="s">
        <v>108</v>
      </c>
      <c r="M1772" s="55">
        <v>34003</v>
      </c>
      <c r="N1772" s="55"/>
      <c r="O1772" s="55" t="s">
        <v>144</v>
      </c>
      <c r="P1772" s="55">
        <v>48811</v>
      </c>
      <c r="Q1772" s="55" t="s">
        <v>37</v>
      </c>
      <c r="R1772" s="55" t="s">
        <v>38</v>
      </c>
      <c r="S1772" s="55"/>
      <c r="T1772" s="55"/>
      <c r="U1772" s="55" t="s">
        <v>38</v>
      </c>
      <c r="V1772" s="55">
        <v>40.842799999999997</v>
      </c>
      <c r="W1772" s="55">
        <v>-74.066100000000006</v>
      </c>
      <c r="X1772" s="55" t="s">
        <v>39</v>
      </c>
      <c r="Y1772" s="55" t="s">
        <v>144</v>
      </c>
      <c r="Z1772" s="55" t="s">
        <v>34</v>
      </c>
      <c r="AA1772" s="55">
        <v>0</v>
      </c>
      <c r="AB1772" s="55" t="s">
        <v>41</v>
      </c>
      <c r="AC1772" s="55">
        <v>8</v>
      </c>
      <c r="AD1772" s="55"/>
      <c r="AE1772" s="55" t="s">
        <v>53</v>
      </c>
      <c r="AF1772" s="55" t="s">
        <v>54</v>
      </c>
      <c r="AG1772" s="55">
        <v>5.5832E-2</v>
      </c>
      <c r="AH1772" s="57" t="s">
        <v>44</v>
      </c>
    </row>
    <row r="1773" spans="1:34" x14ac:dyDescent="0.25">
      <c r="A1773" s="54">
        <v>9387111</v>
      </c>
      <c r="B1773" s="55"/>
      <c r="C1773" s="55"/>
      <c r="D1773" s="55">
        <v>62630813</v>
      </c>
      <c r="E1773" s="55"/>
      <c r="F1773" s="55">
        <v>300</v>
      </c>
      <c r="G1773" s="55">
        <v>166468514</v>
      </c>
      <c r="H1773" s="55"/>
      <c r="I1773" s="55">
        <v>2275060012</v>
      </c>
      <c r="J1773" s="55">
        <v>2</v>
      </c>
      <c r="K1773" s="55" t="s">
        <v>34</v>
      </c>
      <c r="L1773" s="55" t="s">
        <v>108</v>
      </c>
      <c r="M1773" s="55">
        <v>34003</v>
      </c>
      <c r="N1773" s="55"/>
      <c r="O1773" s="55" t="s">
        <v>144</v>
      </c>
      <c r="P1773" s="55">
        <v>48811</v>
      </c>
      <c r="Q1773" s="55" t="s">
        <v>37</v>
      </c>
      <c r="R1773" s="55" t="s">
        <v>38</v>
      </c>
      <c r="S1773" s="55"/>
      <c r="T1773" s="55"/>
      <c r="U1773" s="55" t="s">
        <v>38</v>
      </c>
      <c r="V1773" s="55">
        <v>40.842799999999997</v>
      </c>
      <c r="W1773" s="55">
        <v>-74.066100000000006</v>
      </c>
      <c r="X1773" s="55" t="s">
        <v>39</v>
      </c>
      <c r="Y1773" s="55" t="s">
        <v>144</v>
      </c>
      <c r="Z1773" s="55" t="s">
        <v>34</v>
      </c>
      <c r="AA1773" s="55">
        <v>0</v>
      </c>
      <c r="AB1773" s="55" t="s">
        <v>41</v>
      </c>
      <c r="AC1773" s="55">
        <v>8</v>
      </c>
      <c r="AD1773" s="55"/>
      <c r="AE1773" s="55" t="s">
        <v>53</v>
      </c>
      <c r="AF1773" s="55" t="s">
        <v>54</v>
      </c>
      <c r="AG1773" s="55">
        <v>3.0864700000000002E-8</v>
      </c>
      <c r="AH1773" s="57" t="s">
        <v>44</v>
      </c>
    </row>
    <row r="1774" spans="1:34" x14ac:dyDescent="0.25">
      <c r="A1774" s="54">
        <v>9387111</v>
      </c>
      <c r="B1774" s="55"/>
      <c r="C1774" s="55"/>
      <c r="D1774" s="55">
        <v>62630813</v>
      </c>
      <c r="E1774" s="55"/>
      <c r="F1774" s="55">
        <v>300</v>
      </c>
      <c r="G1774" s="55">
        <v>145752314</v>
      </c>
      <c r="H1774" s="55"/>
      <c r="I1774" s="55">
        <v>2275060012</v>
      </c>
      <c r="J1774" s="55">
        <v>2</v>
      </c>
      <c r="K1774" s="55" t="s">
        <v>34</v>
      </c>
      <c r="L1774" s="55" t="s">
        <v>108</v>
      </c>
      <c r="M1774" s="55">
        <v>34003</v>
      </c>
      <c r="N1774" s="55"/>
      <c r="O1774" s="55" t="s">
        <v>144</v>
      </c>
      <c r="P1774" s="55">
        <v>48811</v>
      </c>
      <c r="Q1774" s="55" t="s">
        <v>37</v>
      </c>
      <c r="R1774" s="55" t="s">
        <v>38</v>
      </c>
      <c r="S1774" s="55"/>
      <c r="T1774" s="55"/>
      <c r="U1774" s="55" t="s">
        <v>38</v>
      </c>
      <c r="V1774" s="55">
        <v>40.842799999999997</v>
      </c>
      <c r="W1774" s="55">
        <v>-74.066100000000006</v>
      </c>
      <c r="X1774" s="55" t="s">
        <v>39</v>
      </c>
      <c r="Y1774" s="55" t="s">
        <v>144</v>
      </c>
      <c r="Z1774" s="55" t="s">
        <v>34</v>
      </c>
      <c r="AA1774" s="55">
        <v>0</v>
      </c>
      <c r="AB1774" s="55" t="s">
        <v>41</v>
      </c>
      <c r="AC1774" s="55">
        <v>8</v>
      </c>
      <c r="AD1774" s="55"/>
      <c r="AE1774" s="55" t="s">
        <v>53</v>
      </c>
      <c r="AF1774" s="55" t="s">
        <v>54</v>
      </c>
      <c r="AG1774" s="55">
        <v>2.21021E-2</v>
      </c>
      <c r="AH1774" s="57" t="s">
        <v>44</v>
      </c>
    </row>
    <row r="1775" spans="1:34" x14ac:dyDescent="0.25">
      <c r="A1775" s="54">
        <v>9387111</v>
      </c>
      <c r="B1775" s="55"/>
      <c r="C1775" s="55"/>
      <c r="D1775" s="55">
        <v>62630613</v>
      </c>
      <c r="E1775" s="55"/>
      <c r="F1775" s="55">
        <v>300</v>
      </c>
      <c r="G1775" s="55">
        <v>173352614</v>
      </c>
      <c r="H1775" s="55"/>
      <c r="I1775" s="55">
        <v>2275070000</v>
      </c>
      <c r="J1775" s="55">
        <v>2</v>
      </c>
      <c r="K1775" s="55" t="s">
        <v>34</v>
      </c>
      <c r="L1775" s="55" t="s">
        <v>108</v>
      </c>
      <c r="M1775" s="55">
        <v>34003</v>
      </c>
      <c r="N1775" s="55"/>
      <c r="O1775" s="55" t="s">
        <v>144</v>
      </c>
      <c r="P1775" s="55">
        <v>48811</v>
      </c>
      <c r="Q1775" s="55" t="s">
        <v>37</v>
      </c>
      <c r="R1775" s="55" t="s">
        <v>38</v>
      </c>
      <c r="S1775" s="55"/>
      <c r="T1775" s="55"/>
      <c r="U1775" s="55" t="s">
        <v>38</v>
      </c>
      <c r="V1775" s="55">
        <v>40.842799999999997</v>
      </c>
      <c r="W1775" s="55">
        <v>-74.066100000000006</v>
      </c>
      <c r="X1775" s="55" t="s">
        <v>39</v>
      </c>
      <c r="Y1775" s="55" t="s">
        <v>144</v>
      </c>
      <c r="Z1775" s="55" t="s">
        <v>34</v>
      </c>
      <c r="AA1775" s="55">
        <v>0</v>
      </c>
      <c r="AB1775" s="55" t="s">
        <v>41</v>
      </c>
      <c r="AC1775" s="55">
        <v>8</v>
      </c>
      <c r="AD1775" s="55"/>
      <c r="AE1775" s="55" t="s">
        <v>53</v>
      </c>
      <c r="AF1775" s="55" t="s">
        <v>54</v>
      </c>
      <c r="AG1775" s="55">
        <v>5.5093099999999999E-2</v>
      </c>
      <c r="AH1775" s="57" t="s">
        <v>44</v>
      </c>
    </row>
    <row r="1776" spans="1:34" x14ac:dyDescent="0.25">
      <c r="A1776" s="54">
        <v>9387111</v>
      </c>
      <c r="B1776" s="55"/>
      <c r="C1776" s="55"/>
      <c r="D1776" s="55">
        <v>98309613</v>
      </c>
      <c r="E1776" s="55"/>
      <c r="F1776" s="55">
        <v>300</v>
      </c>
      <c r="G1776" s="55">
        <v>166469314</v>
      </c>
      <c r="H1776" s="55"/>
      <c r="I1776" s="55">
        <v>2275050012</v>
      </c>
      <c r="J1776" s="55">
        <v>2</v>
      </c>
      <c r="K1776" s="55" t="s">
        <v>34</v>
      </c>
      <c r="L1776" s="55" t="s">
        <v>108</v>
      </c>
      <c r="M1776" s="55">
        <v>34003</v>
      </c>
      <c r="N1776" s="55"/>
      <c r="O1776" s="55" t="s">
        <v>144</v>
      </c>
      <c r="P1776" s="55">
        <v>48811</v>
      </c>
      <c r="Q1776" s="55" t="s">
        <v>37</v>
      </c>
      <c r="R1776" s="55" t="s">
        <v>38</v>
      </c>
      <c r="S1776" s="55"/>
      <c r="T1776" s="55"/>
      <c r="U1776" s="55" t="s">
        <v>38</v>
      </c>
      <c r="V1776" s="55">
        <v>40.842799999999997</v>
      </c>
      <c r="W1776" s="55">
        <v>-74.066100000000006</v>
      </c>
      <c r="X1776" s="55" t="s">
        <v>39</v>
      </c>
      <c r="Y1776" s="55" t="s">
        <v>144</v>
      </c>
      <c r="Z1776" s="55" t="s">
        <v>34</v>
      </c>
      <c r="AA1776" s="55">
        <v>0</v>
      </c>
      <c r="AB1776" s="55" t="s">
        <v>41</v>
      </c>
      <c r="AC1776" s="55">
        <v>8</v>
      </c>
      <c r="AD1776" s="55"/>
      <c r="AE1776" s="55" t="s">
        <v>53</v>
      </c>
      <c r="AF1776" s="55" t="s">
        <v>54</v>
      </c>
      <c r="AG1776" s="55">
        <v>0.172486</v>
      </c>
      <c r="AH1776" s="57" t="s">
        <v>44</v>
      </c>
    </row>
    <row r="1777" spans="1:34" x14ac:dyDescent="0.25">
      <c r="A1777" s="54">
        <v>9387111</v>
      </c>
      <c r="B1777" s="55"/>
      <c r="C1777" s="55"/>
      <c r="D1777" s="55">
        <v>62630813</v>
      </c>
      <c r="E1777" s="55"/>
      <c r="F1777" s="55">
        <v>300</v>
      </c>
      <c r="G1777" s="55">
        <v>84361314</v>
      </c>
      <c r="H1777" s="55"/>
      <c r="I1777" s="55">
        <v>2275060012</v>
      </c>
      <c r="J1777" s="55">
        <v>2</v>
      </c>
      <c r="K1777" s="55" t="s">
        <v>34</v>
      </c>
      <c r="L1777" s="55" t="s">
        <v>108</v>
      </c>
      <c r="M1777" s="55">
        <v>34003</v>
      </c>
      <c r="N1777" s="55"/>
      <c r="O1777" s="55" t="s">
        <v>144</v>
      </c>
      <c r="P1777" s="55">
        <v>48811</v>
      </c>
      <c r="Q1777" s="55" t="s">
        <v>37</v>
      </c>
      <c r="R1777" s="55" t="s">
        <v>38</v>
      </c>
      <c r="S1777" s="55"/>
      <c r="T1777" s="55"/>
      <c r="U1777" s="55" t="s">
        <v>38</v>
      </c>
      <c r="V1777" s="55">
        <v>40.842799999999997</v>
      </c>
      <c r="W1777" s="55">
        <v>-74.066100000000006</v>
      </c>
      <c r="X1777" s="55" t="s">
        <v>39</v>
      </c>
      <c r="Y1777" s="55" t="s">
        <v>144</v>
      </c>
      <c r="Z1777" s="55" t="s">
        <v>34</v>
      </c>
      <c r="AA1777" s="55">
        <v>0</v>
      </c>
      <c r="AB1777" s="55" t="s">
        <v>41</v>
      </c>
      <c r="AC1777" s="55">
        <v>8</v>
      </c>
      <c r="AD1777" s="55"/>
      <c r="AE1777" s="55" t="s">
        <v>53</v>
      </c>
      <c r="AF1777" s="55" t="s">
        <v>54</v>
      </c>
      <c r="AG1777" s="55">
        <v>0.101964</v>
      </c>
      <c r="AH1777" s="57" t="s">
        <v>44</v>
      </c>
    </row>
    <row r="1778" spans="1:34" x14ac:dyDescent="0.25">
      <c r="A1778" s="54">
        <v>9387111</v>
      </c>
      <c r="B1778" s="55"/>
      <c r="C1778" s="55"/>
      <c r="D1778" s="55">
        <v>62630613</v>
      </c>
      <c r="E1778" s="55"/>
      <c r="F1778" s="55">
        <v>300</v>
      </c>
      <c r="G1778" s="55">
        <v>145749914</v>
      </c>
      <c r="H1778" s="55"/>
      <c r="I1778" s="55">
        <v>2275070000</v>
      </c>
      <c r="J1778" s="55">
        <v>2</v>
      </c>
      <c r="K1778" s="55" t="s">
        <v>34</v>
      </c>
      <c r="L1778" s="55" t="s">
        <v>108</v>
      </c>
      <c r="M1778" s="55">
        <v>34003</v>
      </c>
      <c r="N1778" s="55"/>
      <c r="O1778" s="55" t="s">
        <v>144</v>
      </c>
      <c r="P1778" s="55">
        <v>48811</v>
      </c>
      <c r="Q1778" s="55" t="s">
        <v>37</v>
      </c>
      <c r="R1778" s="55" t="s">
        <v>38</v>
      </c>
      <c r="S1778" s="55"/>
      <c r="T1778" s="55"/>
      <c r="U1778" s="55" t="s">
        <v>38</v>
      </c>
      <c r="V1778" s="55">
        <v>40.842799999999997</v>
      </c>
      <c r="W1778" s="55">
        <v>-74.066100000000006</v>
      </c>
      <c r="X1778" s="55" t="s">
        <v>39</v>
      </c>
      <c r="Y1778" s="55" t="s">
        <v>144</v>
      </c>
      <c r="Z1778" s="55" t="s">
        <v>34</v>
      </c>
      <c r="AA1778" s="55">
        <v>0</v>
      </c>
      <c r="AB1778" s="55" t="s">
        <v>41</v>
      </c>
      <c r="AC1778" s="55">
        <v>8</v>
      </c>
      <c r="AD1778" s="55"/>
      <c r="AE1778" s="55" t="s">
        <v>53</v>
      </c>
      <c r="AF1778" s="55" t="s">
        <v>54</v>
      </c>
      <c r="AG1778" s="55">
        <v>1.9676099999999998E-3</v>
      </c>
      <c r="AH1778" s="57" t="s">
        <v>44</v>
      </c>
    </row>
    <row r="1779" spans="1:34" x14ac:dyDescent="0.25">
      <c r="A1779" s="54">
        <v>9387111</v>
      </c>
      <c r="B1779" s="55"/>
      <c r="C1779" s="55"/>
      <c r="D1779" s="55">
        <v>62630913</v>
      </c>
      <c r="E1779" s="55"/>
      <c r="F1779" s="55">
        <v>300</v>
      </c>
      <c r="G1779" s="55">
        <v>84362114</v>
      </c>
      <c r="H1779" s="55"/>
      <c r="I1779" s="55">
        <v>2270008005</v>
      </c>
      <c r="J1779" s="55">
        <v>2</v>
      </c>
      <c r="K1779" s="55" t="s">
        <v>34</v>
      </c>
      <c r="L1779" s="55" t="s">
        <v>108</v>
      </c>
      <c r="M1779" s="55">
        <v>34003</v>
      </c>
      <c r="N1779" s="55"/>
      <c r="O1779" s="55" t="s">
        <v>144</v>
      </c>
      <c r="P1779" s="55">
        <v>48811</v>
      </c>
      <c r="Q1779" s="55" t="s">
        <v>37</v>
      </c>
      <c r="R1779" s="55" t="s">
        <v>38</v>
      </c>
      <c r="S1779" s="55"/>
      <c r="T1779" s="55"/>
      <c r="U1779" s="55" t="s">
        <v>38</v>
      </c>
      <c r="V1779" s="55">
        <v>40.842799999999997</v>
      </c>
      <c r="W1779" s="55">
        <v>-74.066100000000006</v>
      </c>
      <c r="X1779" s="55" t="s">
        <v>39</v>
      </c>
      <c r="Y1779" s="55" t="s">
        <v>144</v>
      </c>
      <c r="Z1779" s="55" t="s">
        <v>34</v>
      </c>
      <c r="AA1779" s="55">
        <v>0</v>
      </c>
      <c r="AB1779" s="55" t="s">
        <v>41</v>
      </c>
      <c r="AC1779" s="55">
        <v>8</v>
      </c>
      <c r="AD1779" s="55"/>
      <c r="AE1779" s="55" t="s">
        <v>53</v>
      </c>
      <c r="AF1779" s="55" t="s">
        <v>54</v>
      </c>
      <c r="AG1779" s="55">
        <v>1.73333</v>
      </c>
      <c r="AH1779" s="57" t="s">
        <v>44</v>
      </c>
    </row>
    <row r="1780" spans="1:34" x14ac:dyDescent="0.25">
      <c r="A1780" s="54">
        <v>9387111</v>
      </c>
      <c r="B1780" s="55"/>
      <c r="C1780" s="55"/>
      <c r="D1780" s="55">
        <v>55183313</v>
      </c>
      <c r="E1780" s="55"/>
      <c r="F1780" s="55">
        <v>300</v>
      </c>
      <c r="G1780" s="55">
        <v>145748314</v>
      </c>
      <c r="H1780" s="55"/>
      <c r="I1780" s="55">
        <v>2275020000</v>
      </c>
      <c r="J1780" s="55">
        <v>2</v>
      </c>
      <c r="K1780" s="55" t="s">
        <v>34</v>
      </c>
      <c r="L1780" s="55" t="s">
        <v>108</v>
      </c>
      <c r="M1780" s="55">
        <v>34003</v>
      </c>
      <c r="N1780" s="55"/>
      <c r="O1780" s="55" t="s">
        <v>144</v>
      </c>
      <c r="P1780" s="55">
        <v>48811</v>
      </c>
      <c r="Q1780" s="55" t="s">
        <v>37</v>
      </c>
      <c r="R1780" s="55" t="s">
        <v>38</v>
      </c>
      <c r="S1780" s="55"/>
      <c r="T1780" s="55"/>
      <c r="U1780" s="55" t="s">
        <v>38</v>
      </c>
      <c r="V1780" s="55">
        <v>40.842799999999997</v>
      </c>
      <c r="W1780" s="55">
        <v>-74.066100000000006</v>
      </c>
      <c r="X1780" s="55" t="s">
        <v>39</v>
      </c>
      <c r="Y1780" s="55" t="s">
        <v>144</v>
      </c>
      <c r="Z1780" s="55" t="s">
        <v>34</v>
      </c>
      <c r="AA1780" s="55">
        <v>0</v>
      </c>
      <c r="AB1780" s="55" t="s">
        <v>41</v>
      </c>
      <c r="AC1780" s="55">
        <v>8</v>
      </c>
      <c r="AD1780" s="55"/>
      <c r="AE1780" s="55" t="s">
        <v>53</v>
      </c>
      <c r="AF1780" s="55" t="s">
        <v>54</v>
      </c>
      <c r="AG1780" s="55">
        <v>2.7890499999999999E-2</v>
      </c>
      <c r="AH1780" s="57" t="s">
        <v>44</v>
      </c>
    </row>
    <row r="1781" spans="1:34" x14ac:dyDescent="0.25">
      <c r="A1781" s="54">
        <v>9387111</v>
      </c>
      <c r="B1781" s="55"/>
      <c r="C1781" s="55"/>
      <c r="D1781" s="55">
        <v>62630613</v>
      </c>
      <c r="E1781" s="55"/>
      <c r="F1781" s="55">
        <v>300</v>
      </c>
      <c r="G1781" s="55">
        <v>145750114</v>
      </c>
      <c r="H1781" s="55"/>
      <c r="I1781" s="55">
        <v>2275070000</v>
      </c>
      <c r="J1781" s="55">
        <v>2</v>
      </c>
      <c r="K1781" s="55" t="s">
        <v>34</v>
      </c>
      <c r="L1781" s="55" t="s">
        <v>108</v>
      </c>
      <c r="M1781" s="55">
        <v>34003</v>
      </c>
      <c r="N1781" s="55"/>
      <c r="O1781" s="55" t="s">
        <v>144</v>
      </c>
      <c r="P1781" s="55">
        <v>48811</v>
      </c>
      <c r="Q1781" s="55" t="s">
        <v>37</v>
      </c>
      <c r="R1781" s="55" t="s">
        <v>38</v>
      </c>
      <c r="S1781" s="55"/>
      <c r="T1781" s="55"/>
      <c r="U1781" s="55" t="s">
        <v>38</v>
      </c>
      <c r="V1781" s="55">
        <v>40.842799999999997</v>
      </c>
      <c r="W1781" s="55">
        <v>-74.066100000000006</v>
      </c>
      <c r="X1781" s="55" t="s">
        <v>39</v>
      </c>
      <c r="Y1781" s="55" t="s">
        <v>144</v>
      </c>
      <c r="Z1781" s="55" t="s">
        <v>34</v>
      </c>
      <c r="AA1781" s="55">
        <v>0</v>
      </c>
      <c r="AB1781" s="55" t="s">
        <v>41</v>
      </c>
      <c r="AC1781" s="55">
        <v>8</v>
      </c>
      <c r="AD1781" s="55"/>
      <c r="AE1781" s="55" t="s">
        <v>53</v>
      </c>
      <c r="AF1781" s="55" t="s">
        <v>54</v>
      </c>
      <c r="AG1781" s="55">
        <v>1.24935E-3</v>
      </c>
      <c r="AH1781" s="57" t="s">
        <v>44</v>
      </c>
    </row>
    <row r="1782" spans="1:34" x14ac:dyDescent="0.25">
      <c r="A1782" s="54">
        <v>9387111</v>
      </c>
      <c r="B1782" s="55"/>
      <c r="C1782" s="55"/>
      <c r="D1782" s="55">
        <v>55183313</v>
      </c>
      <c r="E1782" s="55"/>
      <c r="F1782" s="55">
        <v>300</v>
      </c>
      <c r="G1782" s="55">
        <v>166468014</v>
      </c>
      <c r="H1782" s="55"/>
      <c r="I1782" s="55">
        <v>2275020000</v>
      </c>
      <c r="J1782" s="55">
        <v>2</v>
      </c>
      <c r="K1782" s="55" t="s">
        <v>34</v>
      </c>
      <c r="L1782" s="55" t="s">
        <v>108</v>
      </c>
      <c r="M1782" s="55">
        <v>34003</v>
      </c>
      <c r="N1782" s="55"/>
      <c r="O1782" s="55" t="s">
        <v>144</v>
      </c>
      <c r="P1782" s="55">
        <v>48811</v>
      </c>
      <c r="Q1782" s="55" t="s">
        <v>37</v>
      </c>
      <c r="R1782" s="55" t="s">
        <v>38</v>
      </c>
      <c r="S1782" s="55"/>
      <c r="T1782" s="55"/>
      <c r="U1782" s="55" t="s">
        <v>38</v>
      </c>
      <c r="V1782" s="55">
        <v>40.842799999999997</v>
      </c>
      <c r="W1782" s="55">
        <v>-74.066100000000006</v>
      </c>
      <c r="X1782" s="55" t="s">
        <v>39</v>
      </c>
      <c r="Y1782" s="55" t="s">
        <v>144</v>
      </c>
      <c r="Z1782" s="55" t="s">
        <v>34</v>
      </c>
      <c r="AA1782" s="55">
        <v>0</v>
      </c>
      <c r="AB1782" s="55" t="s">
        <v>41</v>
      </c>
      <c r="AC1782" s="55">
        <v>8</v>
      </c>
      <c r="AD1782" s="55"/>
      <c r="AE1782" s="55" t="s">
        <v>53</v>
      </c>
      <c r="AF1782" s="55" t="s">
        <v>54</v>
      </c>
      <c r="AG1782" s="55">
        <v>2.0981E-2</v>
      </c>
      <c r="AH1782" s="57" t="s">
        <v>44</v>
      </c>
    </row>
    <row r="1783" spans="1:34" x14ac:dyDescent="0.25">
      <c r="A1783" s="54">
        <v>9387111</v>
      </c>
      <c r="B1783" s="55"/>
      <c r="C1783" s="55"/>
      <c r="D1783" s="55">
        <v>62630913</v>
      </c>
      <c r="E1783" s="55"/>
      <c r="F1783" s="55">
        <v>300</v>
      </c>
      <c r="G1783" s="55">
        <v>84361914</v>
      </c>
      <c r="H1783" s="55"/>
      <c r="I1783" s="55">
        <v>2265008005</v>
      </c>
      <c r="J1783" s="55">
        <v>2</v>
      </c>
      <c r="K1783" s="55" t="s">
        <v>34</v>
      </c>
      <c r="L1783" s="55" t="s">
        <v>108</v>
      </c>
      <c r="M1783" s="55">
        <v>34003</v>
      </c>
      <c r="N1783" s="55"/>
      <c r="O1783" s="55" t="s">
        <v>144</v>
      </c>
      <c r="P1783" s="55">
        <v>48811</v>
      </c>
      <c r="Q1783" s="55" t="s">
        <v>37</v>
      </c>
      <c r="R1783" s="55" t="s">
        <v>38</v>
      </c>
      <c r="S1783" s="55"/>
      <c r="T1783" s="55"/>
      <c r="U1783" s="55" t="s">
        <v>38</v>
      </c>
      <c r="V1783" s="55">
        <v>40.842799999999997</v>
      </c>
      <c r="W1783" s="55">
        <v>-74.066100000000006</v>
      </c>
      <c r="X1783" s="55" t="s">
        <v>39</v>
      </c>
      <c r="Y1783" s="55" t="s">
        <v>144</v>
      </c>
      <c r="Z1783" s="55" t="s">
        <v>34</v>
      </c>
      <c r="AA1783" s="55">
        <v>0</v>
      </c>
      <c r="AB1783" s="55" t="s">
        <v>41</v>
      </c>
      <c r="AC1783" s="55">
        <v>8</v>
      </c>
      <c r="AD1783" s="55"/>
      <c r="AE1783" s="55" t="s">
        <v>53</v>
      </c>
      <c r="AF1783" s="55" t="s">
        <v>54</v>
      </c>
      <c r="AG1783" s="55">
        <v>0.36455700000000002</v>
      </c>
      <c r="AH1783" s="57" t="s">
        <v>44</v>
      </c>
    </row>
    <row r="1784" spans="1:34" x14ac:dyDescent="0.25">
      <c r="A1784" s="54">
        <v>9387111</v>
      </c>
      <c r="B1784" s="55"/>
      <c r="C1784" s="55"/>
      <c r="D1784" s="55">
        <v>62630613</v>
      </c>
      <c r="E1784" s="55"/>
      <c r="F1784" s="55">
        <v>300</v>
      </c>
      <c r="G1784" s="55">
        <v>173352414</v>
      </c>
      <c r="H1784" s="55"/>
      <c r="I1784" s="55">
        <v>2275070000</v>
      </c>
      <c r="J1784" s="55">
        <v>2</v>
      </c>
      <c r="K1784" s="55" t="s">
        <v>34</v>
      </c>
      <c r="L1784" s="55" t="s">
        <v>108</v>
      </c>
      <c r="M1784" s="55">
        <v>34003</v>
      </c>
      <c r="N1784" s="55"/>
      <c r="O1784" s="55" t="s">
        <v>144</v>
      </c>
      <c r="P1784" s="55">
        <v>48811</v>
      </c>
      <c r="Q1784" s="55" t="s">
        <v>37</v>
      </c>
      <c r="R1784" s="55" t="s">
        <v>38</v>
      </c>
      <c r="S1784" s="55"/>
      <c r="T1784" s="55"/>
      <c r="U1784" s="55" t="s">
        <v>38</v>
      </c>
      <c r="V1784" s="55">
        <v>40.842799999999997</v>
      </c>
      <c r="W1784" s="55">
        <v>-74.066100000000006</v>
      </c>
      <c r="X1784" s="55" t="s">
        <v>39</v>
      </c>
      <c r="Y1784" s="55" t="s">
        <v>144</v>
      </c>
      <c r="Z1784" s="55" t="s">
        <v>34</v>
      </c>
      <c r="AA1784" s="55">
        <v>0</v>
      </c>
      <c r="AB1784" s="55" t="s">
        <v>41</v>
      </c>
      <c r="AC1784" s="55">
        <v>8</v>
      </c>
      <c r="AD1784" s="55"/>
      <c r="AE1784" s="55" t="s">
        <v>53</v>
      </c>
      <c r="AF1784" s="55" t="s">
        <v>54</v>
      </c>
      <c r="AG1784" s="55">
        <v>4.1645000000000001E-4</v>
      </c>
      <c r="AH1784" s="57" t="s">
        <v>44</v>
      </c>
    </row>
    <row r="1785" spans="1:34" x14ac:dyDescent="0.25">
      <c r="A1785" s="54">
        <v>9387111</v>
      </c>
      <c r="B1785" s="55"/>
      <c r="C1785" s="55"/>
      <c r="D1785" s="55">
        <v>62630613</v>
      </c>
      <c r="E1785" s="55"/>
      <c r="F1785" s="55">
        <v>300</v>
      </c>
      <c r="G1785" s="55">
        <v>145750614</v>
      </c>
      <c r="H1785" s="55"/>
      <c r="I1785" s="55">
        <v>2275070000</v>
      </c>
      <c r="J1785" s="55">
        <v>2</v>
      </c>
      <c r="K1785" s="55" t="s">
        <v>34</v>
      </c>
      <c r="L1785" s="55" t="s">
        <v>108</v>
      </c>
      <c r="M1785" s="55">
        <v>34003</v>
      </c>
      <c r="N1785" s="55"/>
      <c r="O1785" s="55" t="s">
        <v>144</v>
      </c>
      <c r="P1785" s="55">
        <v>48811</v>
      </c>
      <c r="Q1785" s="55" t="s">
        <v>37</v>
      </c>
      <c r="R1785" s="55" t="s">
        <v>38</v>
      </c>
      <c r="S1785" s="55"/>
      <c r="T1785" s="55"/>
      <c r="U1785" s="55" t="s">
        <v>38</v>
      </c>
      <c r="V1785" s="55">
        <v>40.842799999999997</v>
      </c>
      <c r="W1785" s="55">
        <v>-74.066100000000006</v>
      </c>
      <c r="X1785" s="55" t="s">
        <v>39</v>
      </c>
      <c r="Y1785" s="55" t="s">
        <v>144</v>
      </c>
      <c r="Z1785" s="55" t="s">
        <v>34</v>
      </c>
      <c r="AA1785" s="55">
        <v>0</v>
      </c>
      <c r="AB1785" s="55" t="s">
        <v>41</v>
      </c>
      <c r="AC1785" s="55">
        <v>8</v>
      </c>
      <c r="AD1785" s="55"/>
      <c r="AE1785" s="55" t="s">
        <v>53</v>
      </c>
      <c r="AF1785" s="55" t="s">
        <v>54</v>
      </c>
      <c r="AG1785" s="55">
        <v>1.6658E-3</v>
      </c>
      <c r="AH1785" s="57" t="s">
        <v>44</v>
      </c>
    </row>
    <row r="1786" spans="1:34" x14ac:dyDescent="0.25">
      <c r="A1786" s="54">
        <v>9387111</v>
      </c>
      <c r="B1786" s="55"/>
      <c r="C1786" s="55"/>
      <c r="D1786" s="55">
        <v>98309613</v>
      </c>
      <c r="E1786" s="55"/>
      <c r="F1786" s="55">
        <v>300</v>
      </c>
      <c r="G1786" s="55">
        <v>137935414</v>
      </c>
      <c r="H1786" s="55"/>
      <c r="I1786" s="55">
        <v>2275050011</v>
      </c>
      <c r="J1786" s="55">
        <v>2</v>
      </c>
      <c r="K1786" s="55" t="s">
        <v>34</v>
      </c>
      <c r="L1786" s="55" t="s">
        <v>108</v>
      </c>
      <c r="M1786" s="55">
        <v>34003</v>
      </c>
      <c r="N1786" s="55"/>
      <c r="O1786" s="55" t="s">
        <v>144</v>
      </c>
      <c r="P1786" s="55">
        <v>48811</v>
      </c>
      <c r="Q1786" s="55" t="s">
        <v>37</v>
      </c>
      <c r="R1786" s="55" t="s">
        <v>38</v>
      </c>
      <c r="S1786" s="55"/>
      <c r="T1786" s="55"/>
      <c r="U1786" s="55" t="s">
        <v>38</v>
      </c>
      <c r="V1786" s="55">
        <v>40.842799999999997</v>
      </c>
      <c r="W1786" s="55">
        <v>-74.066100000000006</v>
      </c>
      <c r="X1786" s="55" t="s">
        <v>39</v>
      </c>
      <c r="Y1786" s="55" t="s">
        <v>144</v>
      </c>
      <c r="Z1786" s="55" t="s">
        <v>34</v>
      </c>
      <c r="AA1786" s="55">
        <v>0</v>
      </c>
      <c r="AB1786" s="55" t="s">
        <v>41</v>
      </c>
      <c r="AC1786" s="55">
        <v>8</v>
      </c>
      <c r="AD1786" s="55"/>
      <c r="AE1786" s="55" t="s">
        <v>53</v>
      </c>
      <c r="AF1786" s="55" t="s">
        <v>54</v>
      </c>
      <c r="AG1786" s="55">
        <v>215.732</v>
      </c>
      <c r="AH1786" s="57" t="s">
        <v>44</v>
      </c>
    </row>
    <row r="1787" spans="1:34" x14ac:dyDescent="0.25">
      <c r="A1787" s="54">
        <v>9387111</v>
      </c>
      <c r="B1787" s="55"/>
      <c r="C1787" s="55"/>
      <c r="D1787" s="55">
        <v>98309613</v>
      </c>
      <c r="E1787" s="55"/>
      <c r="F1787" s="55">
        <v>300</v>
      </c>
      <c r="G1787" s="55">
        <v>145753114</v>
      </c>
      <c r="H1787" s="55"/>
      <c r="I1787" s="55">
        <v>2275050012</v>
      </c>
      <c r="J1787" s="55">
        <v>2</v>
      </c>
      <c r="K1787" s="55" t="s">
        <v>34</v>
      </c>
      <c r="L1787" s="55" t="s">
        <v>108</v>
      </c>
      <c r="M1787" s="55">
        <v>34003</v>
      </c>
      <c r="N1787" s="55"/>
      <c r="O1787" s="55" t="s">
        <v>144</v>
      </c>
      <c r="P1787" s="55">
        <v>48811</v>
      </c>
      <c r="Q1787" s="55" t="s">
        <v>37</v>
      </c>
      <c r="R1787" s="55" t="s">
        <v>38</v>
      </c>
      <c r="S1787" s="55"/>
      <c r="T1787" s="55"/>
      <c r="U1787" s="55" t="s">
        <v>38</v>
      </c>
      <c r="V1787" s="55">
        <v>40.842799999999997</v>
      </c>
      <c r="W1787" s="55">
        <v>-74.066100000000006</v>
      </c>
      <c r="X1787" s="55" t="s">
        <v>39</v>
      </c>
      <c r="Y1787" s="55" t="s">
        <v>144</v>
      </c>
      <c r="Z1787" s="55" t="s">
        <v>34</v>
      </c>
      <c r="AA1787" s="55">
        <v>0</v>
      </c>
      <c r="AB1787" s="55" t="s">
        <v>41</v>
      </c>
      <c r="AC1787" s="55">
        <v>8</v>
      </c>
      <c r="AD1787" s="55"/>
      <c r="AE1787" s="55" t="s">
        <v>53</v>
      </c>
      <c r="AF1787" s="55" t="s">
        <v>54</v>
      </c>
      <c r="AG1787" s="55">
        <v>8.9383799999999999E-2</v>
      </c>
      <c r="AH1787" s="57" t="s">
        <v>44</v>
      </c>
    </row>
    <row r="1788" spans="1:34" x14ac:dyDescent="0.25">
      <c r="A1788" s="54">
        <v>9387111</v>
      </c>
      <c r="B1788" s="55"/>
      <c r="C1788" s="55"/>
      <c r="D1788" s="55">
        <v>98309613</v>
      </c>
      <c r="E1788" s="55"/>
      <c r="F1788" s="55">
        <v>300</v>
      </c>
      <c r="G1788" s="55">
        <v>166468814</v>
      </c>
      <c r="H1788" s="55"/>
      <c r="I1788" s="55">
        <v>2275050012</v>
      </c>
      <c r="J1788" s="55">
        <v>2</v>
      </c>
      <c r="K1788" s="55" t="s">
        <v>34</v>
      </c>
      <c r="L1788" s="55" t="s">
        <v>108</v>
      </c>
      <c r="M1788" s="55">
        <v>34003</v>
      </c>
      <c r="N1788" s="55"/>
      <c r="O1788" s="55" t="s">
        <v>144</v>
      </c>
      <c r="P1788" s="55">
        <v>48811</v>
      </c>
      <c r="Q1788" s="55" t="s">
        <v>37</v>
      </c>
      <c r="R1788" s="55" t="s">
        <v>38</v>
      </c>
      <c r="S1788" s="55"/>
      <c r="T1788" s="55"/>
      <c r="U1788" s="55" t="s">
        <v>38</v>
      </c>
      <c r="V1788" s="55">
        <v>40.842799999999997</v>
      </c>
      <c r="W1788" s="55">
        <v>-74.066100000000006</v>
      </c>
      <c r="X1788" s="55" t="s">
        <v>39</v>
      </c>
      <c r="Y1788" s="55" t="s">
        <v>144</v>
      </c>
      <c r="Z1788" s="55" t="s">
        <v>34</v>
      </c>
      <c r="AA1788" s="55">
        <v>0</v>
      </c>
      <c r="AB1788" s="55" t="s">
        <v>41</v>
      </c>
      <c r="AC1788" s="55">
        <v>8</v>
      </c>
      <c r="AD1788" s="55"/>
      <c r="AE1788" s="55" t="s">
        <v>53</v>
      </c>
      <c r="AF1788" s="55" t="s">
        <v>54</v>
      </c>
      <c r="AG1788" s="55">
        <v>8.7457599999999996E-2</v>
      </c>
      <c r="AH1788" s="57" t="s">
        <v>44</v>
      </c>
    </row>
    <row r="1789" spans="1:34" x14ac:dyDescent="0.25">
      <c r="A1789" s="54">
        <v>9387111</v>
      </c>
      <c r="B1789" s="55"/>
      <c r="C1789" s="55"/>
      <c r="D1789" s="55">
        <v>62630613</v>
      </c>
      <c r="E1789" s="55"/>
      <c r="F1789" s="55">
        <v>300</v>
      </c>
      <c r="G1789" s="55">
        <v>84359414</v>
      </c>
      <c r="H1789" s="55"/>
      <c r="I1789" s="55">
        <v>2275070000</v>
      </c>
      <c r="J1789" s="55">
        <v>2</v>
      </c>
      <c r="K1789" s="55" t="s">
        <v>34</v>
      </c>
      <c r="L1789" s="55" t="s">
        <v>108</v>
      </c>
      <c r="M1789" s="55">
        <v>34003</v>
      </c>
      <c r="N1789" s="55"/>
      <c r="O1789" s="55" t="s">
        <v>144</v>
      </c>
      <c r="P1789" s="55">
        <v>48811</v>
      </c>
      <c r="Q1789" s="55" t="s">
        <v>37</v>
      </c>
      <c r="R1789" s="55" t="s">
        <v>38</v>
      </c>
      <c r="S1789" s="55"/>
      <c r="T1789" s="55"/>
      <c r="U1789" s="55" t="s">
        <v>38</v>
      </c>
      <c r="V1789" s="55">
        <v>40.842799999999997</v>
      </c>
      <c r="W1789" s="55">
        <v>-74.066100000000006</v>
      </c>
      <c r="X1789" s="55" t="s">
        <v>39</v>
      </c>
      <c r="Y1789" s="55" t="s">
        <v>144</v>
      </c>
      <c r="Z1789" s="55" t="s">
        <v>34</v>
      </c>
      <c r="AA1789" s="55">
        <v>0</v>
      </c>
      <c r="AB1789" s="55" t="s">
        <v>41</v>
      </c>
      <c r="AC1789" s="55">
        <v>8</v>
      </c>
      <c r="AD1789" s="55"/>
      <c r="AE1789" s="55" t="s">
        <v>53</v>
      </c>
      <c r="AF1789" s="55" t="s">
        <v>54</v>
      </c>
      <c r="AG1789" s="55">
        <v>2.4987E-3</v>
      </c>
      <c r="AH1789" s="57" t="s">
        <v>44</v>
      </c>
    </row>
    <row r="1790" spans="1:34" x14ac:dyDescent="0.25">
      <c r="A1790" s="54">
        <v>9387111</v>
      </c>
      <c r="B1790" s="55"/>
      <c r="C1790" s="55"/>
      <c r="D1790" s="55">
        <v>62630613</v>
      </c>
      <c r="E1790" s="55"/>
      <c r="F1790" s="55">
        <v>300</v>
      </c>
      <c r="G1790" s="55">
        <v>145750514</v>
      </c>
      <c r="H1790" s="55"/>
      <c r="I1790" s="55">
        <v>2275070000</v>
      </c>
      <c r="J1790" s="55">
        <v>2</v>
      </c>
      <c r="K1790" s="55" t="s">
        <v>34</v>
      </c>
      <c r="L1790" s="55" t="s">
        <v>108</v>
      </c>
      <c r="M1790" s="55">
        <v>34003</v>
      </c>
      <c r="N1790" s="55"/>
      <c r="O1790" s="55" t="s">
        <v>144</v>
      </c>
      <c r="P1790" s="55">
        <v>48811</v>
      </c>
      <c r="Q1790" s="55" t="s">
        <v>37</v>
      </c>
      <c r="R1790" s="55" t="s">
        <v>38</v>
      </c>
      <c r="S1790" s="55"/>
      <c r="T1790" s="55"/>
      <c r="U1790" s="55" t="s">
        <v>38</v>
      </c>
      <c r="V1790" s="55">
        <v>40.842799999999997</v>
      </c>
      <c r="W1790" s="55">
        <v>-74.066100000000006</v>
      </c>
      <c r="X1790" s="55" t="s">
        <v>39</v>
      </c>
      <c r="Y1790" s="55" t="s">
        <v>144</v>
      </c>
      <c r="Z1790" s="55" t="s">
        <v>34</v>
      </c>
      <c r="AA1790" s="55">
        <v>0</v>
      </c>
      <c r="AB1790" s="55" t="s">
        <v>41</v>
      </c>
      <c r="AC1790" s="55">
        <v>8</v>
      </c>
      <c r="AD1790" s="55"/>
      <c r="AE1790" s="55" t="s">
        <v>53</v>
      </c>
      <c r="AF1790" s="55" t="s">
        <v>54</v>
      </c>
      <c r="AG1790" s="55">
        <v>3.1233799999999998E-3</v>
      </c>
      <c r="AH1790" s="57" t="s">
        <v>44</v>
      </c>
    </row>
    <row r="1791" spans="1:34" x14ac:dyDescent="0.25">
      <c r="A1791" s="54">
        <v>9387111</v>
      </c>
      <c r="B1791" s="55"/>
      <c r="C1791" s="55"/>
      <c r="D1791" s="55">
        <v>62630613</v>
      </c>
      <c r="E1791" s="55"/>
      <c r="F1791" s="55">
        <v>300</v>
      </c>
      <c r="G1791" s="55">
        <v>145751514</v>
      </c>
      <c r="H1791" s="55"/>
      <c r="I1791" s="55">
        <v>2275070000</v>
      </c>
      <c r="J1791" s="55">
        <v>2</v>
      </c>
      <c r="K1791" s="55" t="s">
        <v>34</v>
      </c>
      <c r="L1791" s="55" t="s">
        <v>108</v>
      </c>
      <c r="M1791" s="55">
        <v>34003</v>
      </c>
      <c r="N1791" s="55"/>
      <c r="O1791" s="55" t="s">
        <v>144</v>
      </c>
      <c r="P1791" s="55">
        <v>48811</v>
      </c>
      <c r="Q1791" s="55" t="s">
        <v>37</v>
      </c>
      <c r="R1791" s="55" t="s">
        <v>38</v>
      </c>
      <c r="S1791" s="55"/>
      <c r="T1791" s="55"/>
      <c r="U1791" s="55" t="s">
        <v>38</v>
      </c>
      <c r="V1791" s="55">
        <v>40.842799999999997</v>
      </c>
      <c r="W1791" s="55">
        <v>-74.066100000000006</v>
      </c>
      <c r="X1791" s="55" t="s">
        <v>39</v>
      </c>
      <c r="Y1791" s="55" t="s">
        <v>144</v>
      </c>
      <c r="Z1791" s="55" t="s">
        <v>34</v>
      </c>
      <c r="AA1791" s="55">
        <v>0</v>
      </c>
      <c r="AB1791" s="55" t="s">
        <v>41</v>
      </c>
      <c r="AC1791" s="55">
        <v>8</v>
      </c>
      <c r="AD1791" s="55"/>
      <c r="AE1791" s="55" t="s">
        <v>53</v>
      </c>
      <c r="AF1791" s="55" t="s">
        <v>54</v>
      </c>
      <c r="AG1791" s="55">
        <v>8.3290100000000004E-4</v>
      </c>
      <c r="AH1791" s="57" t="s">
        <v>44</v>
      </c>
    </row>
    <row r="1792" spans="1:34" x14ac:dyDescent="0.25">
      <c r="A1792" s="54">
        <v>9387111</v>
      </c>
      <c r="B1792" s="55"/>
      <c r="C1792" s="55"/>
      <c r="D1792" s="55">
        <v>62630913</v>
      </c>
      <c r="E1792" s="55"/>
      <c r="F1792" s="55">
        <v>300</v>
      </c>
      <c r="G1792" s="55">
        <v>84362014</v>
      </c>
      <c r="H1792" s="55"/>
      <c r="I1792" s="55">
        <v>2268008005</v>
      </c>
      <c r="J1792" s="55">
        <v>2</v>
      </c>
      <c r="K1792" s="55" t="s">
        <v>34</v>
      </c>
      <c r="L1792" s="55" t="s">
        <v>108</v>
      </c>
      <c r="M1792" s="55">
        <v>34003</v>
      </c>
      <c r="N1792" s="55"/>
      <c r="O1792" s="55" t="s">
        <v>144</v>
      </c>
      <c r="P1792" s="55">
        <v>48811</v>
      </c>
      <c r="Q1792" s="55" t="s">
        <v>37</v>
      </c>
      <c r="R1792" s="55" t="s">
        <v>38</v>
      </c>
      <c r="S1792" s="55"/>
      <c r="T1792" s="55"/>
      <c r="U1792" s="55" t="s">
        <v>38</v>
      </c>
      <c r="V1792" s="55">
        <v>40.842799999999997</v>
      </c>
      <c r="W1792" s="55">
        <v>-74.066100000000006</v>
      </c>
      <c r="X1792" s="55" t="s">
        <v>39</v>
      </c>
      <c r="Y1792" s="55" t="s">
        <v>144</v>
      </c>
      <c r="Z1792" s="55" t="s">
        <v>34</v>
      </c>
      <c r="AA1792" s="55">
        <v>0</v>
      </c>
      <c r="AB1792" s="55" t="s">
        <v>41</v>
      </c>
      <c r="AC1792" s="55">
        <v>8</v>
      </c>
      <c r="AD1792" s="55"/>
      <c r="AE1792" s="55" t="s">
        <v>53</v>
      </c>
      <c r="AF1792" s="55" t="s">
        <v>54</v>
      </c>
      <c r="AG1792" s="55">
        <v>2.8319500000000001E-2</v>
      </c>
      <c r="AH1792" s="57" t="s">
        <v>44</v>
      </c>
    </row>
    <row r="1793" spans="1:34" x14ac:dyDescent="0.25">
      <c r="A1793" s="54">
        <v>9387111</v>
      </c>
      <c r="B1793" s="55"/>
      <c r="C1793" s="55"/>
      <c r="D1793" s="55">
        <v>55183313</v>
      </c>
      <c r="E1793" s="55"/>
      <c r="F1793" s="55">
        <v>300</v>
      </c>
      <c r="G1793" s="55">
        <v>166468214</v>
      </c>
      <c r="H1793" s="55"/>
      <c r="I1793" s="55">
        <v>2275020000</v>
      </c>
      <c r="J1793" s="55">
        <v>2</v>
      </c>
      <c r="K1793" s="55" t="s">
        <v>34</v>
      </c>
      <c r="L1793" s="55" t="s">
        <v>108</v>
      </c>
      <c r="M1793" s="55">
        <v>34003</v>
      </c>
      <c r="N1793" s="55"/>
      <c r="O1793" s="55" t="s">
        <v>144</v>
      </c>
      <c r="P1793" s="55">
        <v>48811</v>
      </c>
      <c r="Q1793" s="55" t="s">
        <v>37</v>
      </c>
      <c r="R1793" s="55" t="s">
        <v>38</v>
      </c>
      <c r="S1793" s="55"/>
      <c r="T1793" s="55"/>
      <c r="U1793" s="55" t="s">
        <v>38</v>
      </c>
      <c r="V1793" s="55">
        <v>40.842799999999997</v>
      </c>
      <c r="W1793" s="55">
        <v>-74.066100000000006</v>
      </c>
      <c r="X1793" s="55" t="s">
        <v>39</v>
      </c>
      <c r="Y1793" s="55" t="s">
        <v>144</v>
      </c>
      <c r="Z1793" s="55" t="s">
        <v>34</v>
      </c>
      <c r="AA1793" s="55">
        <v>0</v>
      </c>
      <c r="AB1793" s="55" t="s">
        <v>41</v>
      </c>
      <c r="AC1793" s="55">
        <v>8</v>
      </c>
      <c r="AD1793" s="55"/>
      <c r="AE1793" s="55" t="s">
        <v>53</v>
      </c>
      <c r="AF1793" s="55" t="s">
        <v>54</v>
      </c>
      <c r="AG1793" s="55">
        <v>0.63491399999999998</v>
      </c>
      <c r="AH1793" s="57" t="s">
        <v>44</v>
      </c>
    </row>
    <row r="1794" spans="1:34" x14ac:dyDescent="0.25">
      <c r="A1794" s="54">
        <v>9387111</v>
      </c>
      <c r="B1794" s="55"/>
      <c r="C1794" s="55"/>
      <c r="D1794" s="55">
        <v>62630613</v>
      </c>
      <c r="E1794" s="55"/>
      <c r="F1794" s="55">
        <v>300</v>
      </c>
      <c r="G1794" s="55">
        <v>173352714</v>
      </c>
      <c r="H1794" s="55"/>
      <c r="I1794" s="55">
        <v>2275070000</v>
      </c>
      <c r="J1794" s="55">
        <v>2</v>
      </c>
      <c r="K1794" s="55" t="s">
        <v>34</v>
      </c>
      <c r="L1794" s="55" t="s">
        <v>108</v>
      </c>
      <c r="M1794" s="55">
        <v>34003</v>
      </c>
      <c r="N1794" s="55"/>
      <c r="O1794" s="55" t="s">
        <v>144</v>
      </c>
      <c r="P1794" s="55">
        <v>48811</v>
      </c>
      <c r="Q1794" s="55" t="s">
        <v>37</v>
      </c>
      <c r="R1794" s="55" t="s">
        <v>38</v>
      </c>
      <c r="S1794" s="55"/>
      <c r="T1794" s="55"/>
      <c r="U1794" s="55" t="s">
        <v>38</v>
      </c>
      <c r="V1794" s="55">
        <v>40.842799999999997</v>
      </c>
      <c r="W1794" s="55">
        <v>-74.066100000000006</v>
      </c>
      <c r="X1794" s="55" t="s">
        <v>39</v>
      </c>
      <c r="Y1794" s="55" t="s">
        <v>144</v>
      </c>
      <c r="Z1794" s="55" t="s">
        <v>34</v>
      </c>
      <c r="AA1794" s="55">
        <v>0</v>
      </c>
      <c r="AB1794" s="55" t="s">
        <v>41</v>
      </c>
      <c r="AC1794" s="55">
        <v>8</v>
      </c>
      <c r="AD1794" s="55"/>
      <c r="AE1794" s="55" t="s">
        <v>53</v>
      </c>
      <c r="AF1794" s="55" t="s">
        <v>54</v>
      </c>
      <c r="AG1794" s="55">
        <v>4.4024199999999999E-2</v>
      </c>
      <c r="AH1794" s="57" t="s">
        <v>44</v>
      </c>
    </row>
    <row r="1795" spans="1:34" x14ac:dyDescent="0.25">
      <c r="A1795" s="54">
        <v>9387111</v>
      </c>
      <c r="B1795" s="55"/>
      <c r="C1795" s="55"/>
      <c r="D1795" s="55">
        <v>63243913</v>
      </c>
      <c r="E1795" s="55"/>
      <c r="F1795" s="55">
        <v>300</v>
      </c>
      <c r="G1795" s="55">
        <v>86967914</v>
      </c>
      <c r="H1795" s="55"/>
      <c r="I1795" s="55">
        <v>2275001000</v>
      </c>
      <c r="J1795" s="55">
        <v>2</v>
      </c>
      <c r="K1795" s="55" t="s">
        <v>34</v>
      </c>
      <c r="L1795" s="55" t="s">
        <v>108</v>
      </c>
      <c r="M1795" s="55">
        <v>34003</v>
      </c>
      <c r="N1795" s="55"/>
      <c r="O1795" s="55" t="s">
        <v>144</v>
      </c>
      <c r="P1795" s="55">
        <v>48811</v>
      </c>
      <c r="Q1795" s="55" t="s">
        <v>37</v>
      </c>
      <c r="R1795" s="55" t="s">
        <v>38</v>
      </c>
      <c r="S1795" s="55"/>
      <c r="T1795" s="55"/>
      <c r="U1795" s="55" t="s">
        <v>38</v>
      </c>
      <c r="V1795" s="55">
        <v>40.842799999999997</v>
      </c>
      <c r="W1795" s="55">
        <v>-74.066100000000006</v>
      </c>
      <c r="X1795" s="55" t="s">
        <v>39</v>
      </c>
      <c r="Y1795" s="55" t="s">
        <v>144</v>
      </c>
      <c r="Z1795" s="55" t="s">
        <v>34</v>
      </c>
      <c r="AA1795" s="55">
        <v>0</v>
      </c>
      <c r="AB1795" s="55" t="s">
        <v>41</v>
      </c>
      <c r="AC1795" s="55">
        <v>8</v>
      </c>
      <c r="AD1795" s="55"/>
      <c r="AE1795" s="55" t="s">
        <v>53</v>
      </c>
      <c r="AF1795" s="55" t="s">
        <v>54</v>
      </c>
      <c r="AG1795" s="55">
        <v>3.5567600000000001</v>
      </c>
      <c r="AH1795" s="57" t="s">
        <v>44</v>
      </c>
    </row>
    <row r="1796" spans="1:34" x14ac:dyDescent="0.25">
      <c r="A1796" s="54">
        <v>9387111</v>
      </c>
      <c r="B1796" s="55"/>
      <c r="C1796" s="55"/>
      <c r="D1796" s="55">
        <v>62630613</v>
      </c>
      <c r="E1796" s="55"/>
      <c r="F1796" s="55">
        <v>300</v>
      </c>
      <c r="G1796" s="55">
        <v>173352514</v>
      </c>
      <c r="H1796" s="55"/>
      <c r="I1796" s="55">
        <v>2275070000</v>
      </c>
      <c r="J1796" s="55">
        <v>2</v>
      </c>
      <c r="K1796" s="55" t="s">
        <v>34</v>
      </c>
      <c r="L1796" s="55" t="s">
        <v>108</v>
      </c>
      <c r="M1796" s="55">
        <v>34003</v>
      </c>
      <c r="N1796" s="55"/>
      <c r="O1796" s="55" t="s">
        <v>144</v>
      </c>
      <c r="P1796" s="55">
        <v>48811</v>
      </c>
      <c r="Q1796" s="55" t="s">
        <v>37</v>
      </c>
      <c r="R1796" s="55" t="s">
        <v>38</v>
      </c>
      <c r="S1796" s="55"/>
      <c r="T1796" s="55"/>
      <c r="U1796" s="55" t="s">
        <v>38</v>
      </c>
      <c r="V1796" s="55">
        <v>40.842799999999997</v>
      </c>
      <c r="W1796" s="55">
        <v>-74.066100000000006</v>
      </c>
      <c r="X1796" s="55" t="s">
        <v>39</v>
      </c>
      <c r="Y1796" s="55" t="s">
        <v>144</v>
      </c>
      <c r="Z1796" s="55" t="s">
        <v>34</v>
      </c>
      <c r="AA1796" s="55">
        <v>0</v>
      </c>
      <c r="AB1796" s="55" t="s">
        <v>41</v>
      </c>
      <c r="AC1796" s="55">
        <v>8</v>
      </c>
      <c r="AD1796" s="55"/>
      <c r="AE1796" s="55" t="s">
        <v>53</v>
      </c>
      <c r="AF1796" s="55" t="s">
        <v>54</v>
      </c>
      <c r="AG1796" s="55">
        <v>1.24935E-3</v>
      </c>
      <c r="AH1796" s="57" t="s">
        <v>44</v>
      </c>
    </row>
    <row r="1797" spans="1:34" x14ac:dyDescent="0.25">
      <c r="A1797" s="54">
        <v>9387111</v>
      </c>
      <c r="B1797" s="55"/>
      <c r="C1797" s="55"/>
      <c r="D1797" s="55">
        <v>62630813</v>
      </c>
      <c r="E1797" s="55"/>
      <c r="F1797" s="55">
        <v>300</v>
      </c>
      <c r="G1797" s="55">
        <v>137935214</v>
      </c>
      <c r="H1797" s="55"/>
      <c r="I1797" s="55">
        <v>2275060012</v>
      </c>
      <c r="J1797" s="55">
        <v>2</v>
      </c>
      <c r="K1797" s="55" t="s">
        <v>34</v>
      </c>
      <c r="L1797" s="55" t="s">
        <v>108</v>
      </c>
      <c r="M1797" s="55">
        <v>34003</v>
      </c>
      <c r="N1797" s="55"/>
      <c r="O1797" s="55" t="s">
        <v>144</v>
      </c>
      <c r="P1797" s="55">
        <v>48811</v>
      </c>
      <c r="Q1797" s="55" t="s">
        <v>37</v>
      </c>
      <c r="R1797" s="55" t="s">
        <v>38</v>
      </c>
      <c r="S1797" s="55"/>
      <c r="T1797" s="55"/>
      <c r="U1797" s="55" t="s">
        <v>38</v>
      </c>
      <c r="V1797" s="55">
        <v>40.842799999999997</v>
      </c>
      <c r="W1797" s="55">
        <v>-74.066100000000006</v>
      </c>
      <c r="X1797" s="55" t="s">
        <v>39</v>
      </c>
      <c r="Y1797" s="55" t="s">
        <v>144</v>
      </c>
      <c r="Z1797" s="55" t="s">
        <v>34</v>
      </c>
      <c r="AA1797" s="55">
        <v>0</v>
      </c>
      <c r="AB1797" s="55" t="s">
        <v>41</v>
      </c>
      <c r="AC1797" s="55">
        <v>8</v>
      </c>
      <c r="AD1797" s="55"/>
      <c r="AE1797" s="55" t="s">
        <v>53</v>
      </c>
      <c r="AF1797" s="55" t="s">
        <v>54</v>
      </c>
      <c r="AG1797" s="55">
        <v>46.262099999999997</v>
      </c>
      <c r="AH1797" s="57" t="s">
        <v>44</v>
      </c>
    </row>
    <row r="1798" spans="1:34" x14ac:dyDescent="0.25">
      <c r="A1798" s="54">
        <v>9387111</v>
      </c>
      <c r="B1798" s="55"/>
      <c r="C1798" s="55"/>
      <c r="D1798" s="55">
        <v>62630613</v>
      </c>
      <c r="E1798" s="55"/>
      <c r="F1798" s="55">
        <v>300</v>
      </c>
      <c r="G1798" s="55">
        <v>145749314</v>
      </c>
      <c r="H1798" s="55"/>
      <c r="I1798" s="55">
        <v>2275070000</v>
      </c>
      <c r="J1798" s="55">
        <v>2</v>
      </c>
      <c r="K1798" s="55" t="s">
        <v>34</v>
      </c>
      <c r="L1798" s="55" t="s">
        <v>108</v>
      </c>
      <c r="M1798" s="55">
        <v>34003</v>
      </c>
      <c r="N1798" s="55"/>
      <c r="O1798" s="55" t="s">
        <v>144</v>
      </c>
      <c r="P1798" s="55">
        <v>48811</v>
      </c>
      <c r="Q1798" s="55" t="s">
        <v>37</v>
      </c>
      <c r="R1798" s="55" t="s">
        <v>38</v>
      </c>
      <c r="S1798" s="55"/>
      <c r="T1798" s="55"/>
      <c r="U1798" s="55" t="s">
        <v>38</v>
      </c>
      <c r="V1798" s="55">
        <v>40.842799999999997</v>
      </c>
      <c r="W1798" s="55">
        <v>-74.066100000000006</v>
      </c>
      <c r="X1798" s="55" t="s">
        <v>39</v>
      </c>
      <c r="Y1798" s="55" t="s">
        <v>144</v>
      </c>
      <c r="Z1798" s="55" t="s">
        <v>34</v>
      </c>
      <c r="AA1798" s="55">
        <v>0</v>
      </c>
      <c r="AB1798" s="55" t="s">
        <v>41</v>
      </c>
      <c r="AC1798" s="55">
        <v>8</v>
      </c>
      <c r="AD1798" s="55"/>
      <c r="AE1798" s="55" t="s">
        <v>53</v>
      </c>
      <c r="AF1798" s="55" t="s">
        <v>54</v>
      </c>
      <c r="AG1798" s="55">
        <v>8.6358599999999995E-4</v>
      </c>
      <c r="AH1798" s="57" t="s">
        <v>44</v>
      </c>
    </row>
    <row r="1799" spans="1:34" x14ac:dyDescent="0.25">
      <c r="A1799" s="54">
        <v>9387111</v>
      </c>
      <c r="B1799" s="55"/>
      <c r="C1799" s="55"/>
      <c r="D1799" s="55">
        <v>62630813</v>
      </c>
      <c r="E1799" s="55"/>
      <c r="F1799" s="55">
        <v>300</v>
      </c>
      <c r="G1799" s="55">
        <v>84360714</v>
      </c>
      <c r="H1799" s="55"/>
      <c r="I1799" s="55">
        <v>2275060012</v>
      </c>
      <c r="J1799" s="55">
        <v>2</v>
      </c>
      <c r="K1799" s="55" t="s">
        <v>34</v>
      </c>
      <c r="L1799" s="55" t="s">
        <v>108</v>
      </c>
      <c r="M1799" s="55">
        <v>34003</v>
      </c>
      <c r="N1799" s="55"/>
      <c r="O1799" s="55" t="s">
        <v>144</v>
      </c>
      <c r="P1799" s="55">
        <v>48811</v>
      </c>
      <c r="Q1799" s="55" t="s">
        <v>37</v>
      </c>
      <c r="R1799" s="55" t="s">
        <v>38</v>
      </c>
      <c r="S1799" s="55"/>
      <c r="T1799" s="55"/>
      <c r="U1799" s="55" t="s">
        <v>38</v>
      </c>
      <c r="V1799" s="55">
        <v>40.842799999999997</v>
      </c>
      <c r="W1799" s="55">
        <v>-74.066100000000006</v>
      </c>
      <c r="X1799" s="55" t="s">
        <v>39</v>
      </c>
      <c r="Y1799" s="55" t="s">
        <v>144</v>
      </c>
      <c r="Z1799" s="55" t="s">
        <v>34</v>
      </c>
      <c r="AA1799" s="55">
        <v>0</v>
      </c>
      <c r="AB1799" s="55" t="s">
        <v>41</v>
      </c>
      <c r="AC1799" s="55">
        <v>8</v>
      </c>
      <c r="AD1799" s="55"/>
      <c r="AE1799" s="55" t="s">
        <v>53</v>
      </c>
      <c r="AF1799" s="55" t="s">
        <v>54</v>
      </c>
      <c r="AG1799" s="55">
        <v>7.2926299999999999E-2</v>
      </c>
      <c r="AH1799" s="57" t="s">
        <v>44</v>
      </c>
    </row>
    <row r="1800" spans="1:34" x14ac:dyDescent="0.25">
      <c r="A1800" s="54">
        <v>9387111</v>
      </c>
      <c r="B1800" s="55"/>
      <c r="C1800" s="55"/>
      <c r="D1800" s="55">
        <v>98309613</v>
      </c>
      <c r="E1800" s="55"/>
      <c r="F1800" s="55">
        <v>300</v>
      </c>
      <c r="G1800" s="55">
        <v>166469014</v>
      </c>
      <c r="H1800" s="55"/>
      <c r="I1800" s="55">
        <v>2275050012</v>
      </c>
      <c r="J1800" s="55">
        <v>2</v>
      </c>
      <c r="K1800" s="55" t="s">
        <v>34</v>
      </c>
      <c r="L1800" s="55" t="s">
        <v>108</v>
      </c>
      <c r="M1800" s="55">
        <v>34003</v>
      </c>
      <c r="N1800" s="55"/>
      <c r="O1800" s="55" t="s">
        <v>144</v>
      </c>
      <c r="P1800" s="55">
        <v>48811</v>
      </c>
      <c r="Q1800" s="55" t="s">
        <v>37</v>
      </c>
      <c r="R1800" s="55" t="s">
        <v>38</v>
      </c>
      <c r="S1800" s="55"/>
      <c r="T1800" s="55"/>
      <c r="U1800" s="55" t="s">
        <v>38</v>
      </c>
      <c r="V1800" s="55">
        <v>40.842799999999997</v>
      </c>
      <c r="W1800" s="55">
        <v>-74.066100000000006</v>
      </c>
      <c r="X1800" s="55" t="s">
        <v>39</v>
      </c>
      <c r="Y1800" s="55" t="s">
        <v>144</v>
      </c>
      <c r="Z1800" s="55" t="s">
        <v>34</v>
      </c>
      <c r="AA1800" s="55">
        <v>0</v>
      </c>
      <c r="AB1800" s="55" t="s">
        <v>41</v>
      </c>
      <c r="AC1800" s="55">
        <v>8</v>
      </c>
      <c r="AD1800" s="55"/>
      <c r="AE1800" s="55" t="s">
        <v>53</v>
      </c>
      <c r="AF1800" s="55" t="s">
        <v>54</v>
      </c>
      <c r="AG1800" s="55">
        <v>0.32523099999999999</v>
      </c>
      <c r="AH1800" s="57" t="s">
        <v>44</v>
      </c>
    </row>
    <row r="1801" spans="1:34" x14ac:dyDescent="0.25">
      <c r="A1801" s="54">
        <v>9387111</v>
      </c>
      <c r="B1801" s="55"/>
      <c r="C1801" s="55"/>
      <c r="D1801" s="55">
        <v>62630813</v>
      </c>
      <c r="E1801" s="55"/>
      <c r="F1801" s="55">
        <v>300</v>
      </c>
      <c r="G1801" s="55">
        <v>145752114</v>
      </c>
      <c r="H1801" s="55"/>
      <c r="I1801" s="55">
        <v>2275060012</v>
      </c>
      <c r="J1801" s="55">
        <v>2</v>
      </c>
      <c r="K1801" s="55" t="s">
        <v>34</v>
      </c>
      <c r="L1801" s="55" t="s">
        <v>108</v>
      </c>
      <c r="M1801" s="55">
        <v>34003</v>
      </c>
      <c r="N1801" s="55"/>
      <c r="O1801" s="55" t="s">
        <v>144</v>
      </c>
      <c r="P1801" s="55">
        <v>48811</v>
      </c>
      <c r="Q1801" s="55" t="s">
        <v>37</v>
      </c>
      <c r="R1801" s="55" t="s">
        <v>38</v>
      </c>
      <c r="S1801" s="55"/>
      <c r="T1801" s="55"/>
      <c r="U1801" s="55" t="s">
        <v>38</v>
      </c>
      <c r="V1801" s="55">
        <v>40.842799999999997</v>
      </c>
      <c r="W1801" s="55">
        <v>-74.066100000000006</v>
      </c>
      <c r="X1801" s="55" t="s">
        <v>39</v>
      </c>
      <c r="Y1801" s="55" t="s">
        <v>144</v>
      </c>
      <c r="Z1801" s="55" t="s">
        <v>34</v>
      </c>
      <c r="AA1801" s="55">
        <v>0</v>
      </c>
      <c r="AB1801" s="55" t="s">
        <v>41</v>
      </c>
      <c r="AC1801" s="55">
        <v>8</v>
      </c>
      <c r="AD1801" s="55"/>
      <c r="AE1801" s="55" t="s">
        <v>53</v>
      </c>
      <c r="AF1801" s="55" t="s">
        <v>54</v>
      </c>
      <c r="AG1801" s="55">
        <v>1.7398299999999998E-2</v>
      </c>
      <c r="AH1801" s="57" t="s">
        <v>44</v>
      </c>
    </row>
    <row r="1802" spans="1:34" x14ac:dyDescent="0.25">
      <c r="A1802" s="54">
        <v>9387111</v>
      </c>
      <c r="B1802" s="55"/>
      <c r="C1802" s="55"/>
      <c r="D1802" s="55">
        <v>98309613</v>
      </c>
      <c r="E1802" s="55"/>
      <c r="F1802" s="55">
        <v>300</v>
      </c>
      <c r="G1802" s="55">
        <v>145753014</v>
      </c>
      <c r="H1802" s="55"/>
      <c r="I1802" s="55">
        <v>2275050012</v>
      </c>
      <c r="J1802" s="55">
        <v>2</v>
      </c>
      <c r="K1802" s="55" t="s">
        <v>34</v>
      </c>
      <c r="L1802" s="55" t="s">
        <v>108</v>
      </c>
      <c r="M1802" s="55">
        <v>34003</v>
      </c>
      <c r="N1802" s="55"/>
      <c r="O1802" s="55" t="s">
        <v>144</v>
      </c>
      <c r="P1802" s="55">
        <v>48811</v>
      </c>
      <c r="Q1802" s="55" t="s">
        <v>37</v>
      </c>
      <c r="R1802" s="55" t="s">
        <v>38</v>
      </c>
      <c r="S1802" s="55"/>
      <c r="T1802" s="55"/>
      <c r="U1802" s="55" t="s">
        <v>38</v>
      </c>
      <c r="V1802" s="55">
        <v>40.842799999999997</v>
      </c>
      <c r="W1802" s="55">
        <v>-74.066100000000006</v>
      </c>
      <c r="X1802" s="55" t="s">
        <v>39</v>
      </c>
      <c r="Y1802" s="55" t="s">
        <v>144</v>
      </c>
      <c r="Z1802" s="55" t="s">
        <v>34</v>
      </c>
      <c r="AA1802" s="55">
        <v>0</v>
      </c>
      <c r="AB1802" s="55" t="s">
        <v>41</v>
      </c>
      <c r="AC1802" s="55">
        <v>8</v>
      </c>
      <c r="AD1802" s="55"/>
      <c r="AE1802" s="55" t="s">
        <v>53</v>
      </c>
      <c r="AF1802" s="55" t="s">
        <v>54</v>
      </c>
      <c r="AG1802" s="55">
        <v>3.9358200000000003E-2</v>
      </c>
      <c r="AH1802" s="57" t="s">
        <v>44</v>
      </c>
    </row>
    <row r="1803" spans="1:34" x14ac:dyDescent="0.25">
      <c r="A1803" s="54">
        <v>9387111</v>
      </c>
      <c r="B1803" s="55"/>
      <c r="C1803" s="55"/>
      <c r="D1803" s="55">
        <v>98309613</v>
      </c>
      <c r="E1803" s="55"/>
      <c r="F1803" s="55">
        <v>300</v>
      </c>
      <c r="G1803" s="55">
        <v>166468714</v>
      </c>
      <c r="H1803" s="55"/>
      <c r="I1803" s="55">
        <v>2275050012</v>
      </c>
      <c r="J1803" s="55">
        <v>2</v>
      </c>
      <c r="K1803" s="55" t="s">
        <v>34</v>
      </c>
      <c r="L1803" s="55" t="s">
        <v>108</v>
      </c>
      <c r="M1803" s="55">
        <v>34003</v>
      </c>
      <c r="N1803" s="55"/>
      <c r="O1803" s="55" t="s">
        <v>144</v>
      </c>
      <c r="P1803" s="55">
        <v>48811</v>
      </c>
      <c r="Q1803" s="55" t="s">
        <v>37</v>
      </c>
      <c r="R1803" s="55" t="s">
        <v>38</v>
      </c>
      <c r="S1803" s="55"/>
      <c r="T1803" s="55"/>
      <c r="U1803" s="55" t="s">
        <v>38</v>
      </c>
      <c r="V1803" s="55">
        <v>40.842799999999997</v>
      </c>
      <c r="W1803" s="55">
        <v>-74.066100000000006</v>
      </c>
      <c r="X1803" s="55" t="s">
        <v>39</v>
      </c>
      <c r="Y1803" s="55" t="s">
        <v>144</v>
      </c>
      <c r="Z1803" s="55" t="s">
        <v>34</v>
      </c>
      <c r="AA1803" s="55">
        <v>0</v>
      </c>
      <c r="AB1803" s="55" t="s">
        <v>41</v>
      </c>
      <c r="AC1803" s="55">
        <v>8</v>
      </c>
      <c r="AD1803" s="55"/>
      <c r="AE1803" s="55" t="s">
        <v>53</v>
      </c>
      <c r="AF1803" s="55" t="s">
        <v>54</v>
      </c>
      <c r="AG1803" s="55">
        <v>4.3630000000000002E-2</v>
      </c>
      <c r="AH1803" s="57" t="s">
        <v>44</v>
      </c>
    </row>
    <row r="1804" spans="1:34" x14ac:dyDescent="0.25">
      <c r="A1804" s="54">
        <v>9387111</v>
      </c>
      <c r="B1804" s="55"/>
      <c r="C1804" s="55"/>
      <c r="D1804" s="55">
        <v>98309613</v>
      </c>
      <c r="E1804" s="55"/>
      <c r="F1804" s="55">
        <v>300</v>
      </c>
      <c r="G1804" s="55">
        <v>166468914</v>
      </c>
      <c r="H1804" s="55"/>
      <c r="I1804" s="55">
        <v>2275050012</v>
      </c>
      <c r="J1804" s="55">
        <v>2</v>
      </c>
      <c r="K1804" s="55" t="s">
        <v>34</v>
      </c>
      <c r="L1804" s="55" t="s">
        <v>108</v>
      </c>
      <c r="M1804" s="55">
        <v>34003</v>
      </c>
      <c r="N1804" s="55"/>
      <c r="O1804" s="55" t="s">
        <v>144</v>
      </c>
      <c r="P1804" s="55">
        <v>48811</v>
      </c>
      <c r="Q1804" s="55" t="s">
        <v>37</v>
      </c>
      <c r="R1804" s="55" t="s">
        <v>38</v>
      </c>
      <c r="S1804" s="55"/>
      <c r="T1804" s="55"/>
      <c r="U1804" s="55" t="s">
        <v>38</v>
      </c>
      <c r="V1804" s="55">
        <v>40.842799999999997</v>
      </c>
      <c r="W1804" s="55">
        <v>-74.066100000000006</v>
      </c>
      <c r="X1804" s="55" t="s">
        <v>39</v>
      </c>
      <c r="Y1804" s="55" t="s">
        <v>144</v>
      </c>
      <c r="Z1804" s="55" t="s">
        <v>34</v>
      </c>
      <c r="AA1804" s="55">
        <v>0</v>
      </c>
      <c r="AB1804" s="55" t="s">
        <v>41</v>
      </c>
      <c r="AC1804" s="55">
        <v>8</v>
      </c>
      <c r="AD1804" s="55"/>
      <c r="AE1804" s="55" t="s">
        <v>53</v>
      </c>
      <c r="AF1804" s="55" t="s">
        <v>54</v>
      </c>
      <c r="AG1804" s="55">
        <v>0.31464700000000001</v>
      </c>
      <c r="AH1804" s="57" t="s">
        <v>44</v>
      </c>
    </row>
    <row r="1805" spans="1:34" x14ac:dyDescent="0.25">
      <c r="A1805" s="54">
        <v>9387111</v>
      </c>
      <c r="B1805" s="55"/>
      <c r="C1805" s="55"/>
      <c r="D1805" s="55">
        <v>98309613</v>
      </c>
      <c r="E1805" s="55"/>
      <c r="F1805" s="55">
        <v>300</v>
      </c>
      <c r="G1805" s="55">
        <v>166469114</v>
      </c>
      <c r="H1805" s="55"/>
      <c r="I1805" s="55">
        <v>2275050012</v>
      </c>
      <c r="J1805" s="55">
        <v>2</v>
      </c>
      <c r="K1805" s="55" t="s">
        <v>34</v>
      </c>
      <c r="L1805" s="55" t="s">
        <v>108</v>
      </c>
      <c r="M1805" s="55">
        <v>34003</v>
      </c>
      <c r="N1805" s="55"/>
      <c r="O1805" s="55" t="s">
        <v>144</v>
      </c>
      <c r="P1805" s="55">
        <v>48811</v>
      </c>
      <c r="Q1805" s="55" t="s">
        <v>37</v>
      </c>
      <c r="R1805" s="55" t="s">
        <v>38</v>
      </c>
      <c r="S1805" s="55"/>
      <c r="T1805" s="55"/>
      <c r="U1805" s="55" t="s">
        <v>38</v>
      </c>
      <c r="V1805" s="55">
        <v>40.842799999999997</v>
      </c>
      <c r="W1805" s="55">
        <v>-74.066100000000006</v>
      </c>
      <c r="X1805" s="55" t="s">
        <v>39</v>
      </c>
      <c r="Y1805" s="55" t="s">
        <v>144</v>
      </c>
      <c r="Z1805" s="55" t="s">
        <v>34</v>
      </c>
      <c r="AA1805" s="55">
        <v>0</v>
      </c>
      <c r="AB1805" s="55" t="s">
        <v>41</v>
      </c>
      <c r="AC1805" s="55">
        <v>8</v>
      </c>
      <c r="AD1805" s="55"/>
      <c r="AE1805" s="55" t="s">
        <v>53</v>
      </c>
      <c r="AF1805" s="55" t="s">
        <v>54</v>
      </c>
      <c r="AG1805" s="55">
        <v>3.80277E-3</v>
      </c>
      <c r="AH1805" s="57" t="s">
        <v>44</v>
      </c>
    </row>
    <row r="1806" spans="1:34" x14ac:dyDescent="0.25">
      <c r="A1806" s="54">
        <v>9387111</v>
      </c>
      <c r="B1806" s="55"/>
      <c r="C1806" s="55"/>
      <c r="D1806" s="55">
        <v>98309613</v>
      </c>
      <c r="E1806" s="55"/>
      <c r="F1806" s="55">
        <v>300</v>
      </c>
      <c r="G1806" s="55">
        <v>145753614</v>
      </c>
      <c r="H1806" s="55"/>
      <c r="I1806" s="55">
        <v>2275050012</v>
      </c>
      <c r="J1806" s="55">
        <v>2</v>
      </c>
      <c r="K1806" s="55" t="s">
        <v>34</v>
      </c>
      <c r="L1806" s="55" t="s">
        <v>108</v>
      </c>
      <c r="M1806" s="55">
        <v>34003</v>
      </c>
      <c r="N1806" s="55"/>
      <c r="O1806" s="55" t="s">
        <v>144</v>
      </c>
      <c r="P1806" s="55">
        <v>48811</v>
      </c>
      <c r="Q1806" s="55" t="s">
        <v>37</v>
      </c>
      <c r="R1806" s="55" t="s">
        <v>38</v>
      </c>
      <c r="S1806" s="55"/>
      <c r="T1806" s="55"/>
      <c r="U1806" s="55" t="s">
        <v>38</v>
      </c>
      <c r="V1806" s="55">
        <v>40.842799999999997</v>
      </c>
      <c r="W1806" s="55">
        <v>-74.066100000000006</v>
      </c>
      <c r="X1806" s="55" t="s">
        <v>39</v>
      </c>
      <c r="Y1806" s="55" t="s">
        <v>144</v>
      </c>
      <c r="Z1806" s="55" t="s">
        <v>34</v>
      </c>
      <c r="AA1806" s="55">
        <v>0</v>
      </c>
      <c r="AB1806" s="55" t="s">
        <v>41</v>
      </c>
      <c r="AC1806" s="55">
        <v>8</v>
      </c>
      <c r="AD1806" s="55"/>
      <c r="AE1806" s="55" t="s">
        <v>53</v>
      </c>
      <c r="AF1806" s="55" t="s">
        <v>54</v>
      </c>
      <c r="AG1806" s="55">
        <v>0.30633500000000002</v>
      </c>
      <c r="AH1806" s="57" t="s">
        <v>44</v>
      </c>
    </row>
    <row r="1807" spans="1:34" x14ac:dyDescent="0.25">
      <c r="A1807" s="54">
        <v>9387111</v>
      </c>
      <c r="B1807" s="55"/>
      <c r="C1807" s="55"/>
      <c r="D1807" s="55">
        <v>62630813</v>
      </c>
      <c r="E1807" s="55"/>
      <c r="F1807" s="55">
        <v>300</v>
      </c>
      <c r="G1807" s="55">
        <v>145752714</v>
      </c>
      <c r="H1807" s="55"/>
      <c r="I1807" s="55">
        <v>2275060012</v>
      </c>
      <c r="J1807" s="55">
        <v>2</v>
      </c>
      <c r="K1807" s="55" t="s">
        <v>34</v>
      </c>
      <c r="L1807" s="55" t="s">
        <v>108</v>
      </c>
      <c r="M1807" s="55">
        <v>34003</v>
      </c>
      <c r="N1807" s="55"/>
      <c r="O1807" s="55" t="s">
        <v>144</v>
      </c>
      <c r="P1807" s="55">
        <v>48811</v>
      </c>
      <c r="Q1807" s="55" t="s">
        <v>37</v>
      </c>
      <c r="R1807" s="55" t="s">
        <v>38</v>
      </c>
      <c r="S1807" s="55"/>
      <c r="T1807" s="55"/>
      <c r="U1807" s="55" t="s">
        <v>38</v>
      </c>
      <c r="V1807" s="55">
        <v>40.842799999999997</v>
      </c>
      <c r="W1807" s="55">
        <v>-74.066100000000006</v>
      </c>
      <c r="X1807" s="55" t="s">
        <v>39</v>
      </c>
      <c r="Y1807" s="55" t="s">
        <v>144</v>
      </c>
      <c r="Z1807" s="55" t="s">
        <v>34</v>
      </c>
      <c r="AA1807" s="55">
        <v>0</v>
      </c>
      <c r="AB1807" s="55" t="s">
        <v>41</v>
      </c>
      <c r="AC1807" s="55">
        <v>8</v>
      </c>
      <c r="AD1807" s="55"/>
      <c r="AE1807" s="55" t="s">
        <v>53</v>
      </c>
      <c r="AF1807" s="55" t="s">
        <v>54</v>
      </c>
      <c r="AG1807" s="55">
        <v>2.4095800000000001E-2</v>
      </c>
      <c r="AH1807" s="57" t="s">
        <v>44</v>
      </c>
    </row>
    <row r="1808" spans="1:34" x14ac:dyDescent="0.25">
      <c r="A1808" s="54">
        <v>9387111</v>
      </c>
      <c r="B1808" s="55"/>
      <c r="C1808" s="55"/>
      <c r="D1808" s="55">
        <v>62630813</v>
      </c>
      <c r="E1808" s="55"/>
      <c r="F1808" s="55">
        <v>300</v>
      </c>
      <c r="G1808" s="55">
        <v>166468614</v>
      </c>
      <c r="H1808" s="55"/>
      <c r="I1808" s="55">
        <v>2275060012</v>
      </c>
      <c r="J1808" s="55">
        <v>2</v>
      </c>
      <c r="K1808" s="55" t="s">
        <v>34</v>
      </c>
      <c r="L1808" s="55" t="s">
        <v>108</v>
      </c>
      <c r="M1808" s="55">
        <v>34003</v>
      </c>
      <c r="N1808" s="55"/>
      <c r="O1808" s="55" t="s">
        <v>144</v>
      </c>
      <c r="P1808" s="55">
        <v>48811</v>
      </c>
      <c r="Q1808" s="55" t="s">
        <v>37</v>
      </c>
      <c r="R1808" s="55" t="s">
        <v>38</v>
      </c>
      <c r="S1808" s="55"/>
      <c r="T1808" s="55"/>
      <c r="U1808" s="55" t="s">
        <v>38</v>
      </c>
      <c r="V1808" s="55">
        <v>40.842799999999997</v>
      </c>
      <c r="W1808" s="55">
        <v>-74.066100000000006</v>
      </c>
      <c r="X1808" s="55" t="s">
        <v>39</v>
      </c>
      <c r="Y1808" s="55" t="s">
        <v>144</v>
      </c>
      <c r="Z1808" s="55" t="s">
        <v>34</v>
      </c>
      <c r="AA1808" s="55">
        <v>0</v>
      </c>
      <c r="AB1808" s="55" t="s">
        <v>41</v>
      </c>
      <c r="AC1808" s="55">
        <v>8</v>
      </c>
      <c r="AD1808" s="55"/>
      <c r="AE1808" s="55" t="s">
        <v>53</v>
      </c>
      <c r="AF1808" s="55" t="s">
        <v>54</v>
      </c>
      <c r="AG1808" s="55">
        <v>1.8985499999999999E-3</v>
      </c>
      <c r="AH1808" s="57" t="s">
        <v>44</v>
      </c>
    </row>
    <row r="1809" spans="1:34" x14ac:dyDescent="0.25">
      <c r="A1809" s="54">
        <v>9387111</v>
      </c>
      <c r="B1809" s="55"/>
      <c r="C1809" s="55"/>
      <c r="D1809" s="55">
        <v>62630913</v>
      </c>
      <c r="E1809" s="55"/>
      <c r="F1809" s="55">
        <v>300</v>
      </c>
      <c r="G1809" s="55">
        <v>84362214</v>
      </c>
      <c r="H1809" s="55"/>
      <c r="I1809" s="55">
        <v>2267008005</v>
      </c>
      <c r="J1809" s="55">
        <v>2</v>
      </c>
      <c r="K1809" s="55" t="s">
        <v>34</v>
      </c>
      <c r="L1809" s="55" t="s">
        <v>108</v>
      </c>
      <c r="M1809" s="55">
        <v>34003</v>
      </c>
      <c r="N1809" s="55"/>
      <c r="O1809" s="55" t="s">
        <v>144</v>
      </c>
      <c r="P1809" s="55">
        <v>48811</v>
      </c>
      <c r="Q1809" s="55" t="s">
        <v>37</v>
      </c>
      <c r="R1809" s="55" t="s">
        <v>38</v>
      </c>
      <c r="S1809" s="55"/>
      <c r="T1809" s="55"/>
      <c r="U1809" s="55" t="s">
        <v>38</v>
      </c>
      <c r="V1809" s="55">
        <v>40.842799999999997</v>
      </c>
      <c r="W1809" s="55">
        <v>-74.066100000000006</v>
      </c>
      <c r="X1809" s="55" t="s">
        <v>39</v>
      </c>
      <c r="Y1809" s="55" t="s">
        <v>144</v>
      </c>
      <c r="Z1809" s="55" t="s">
        <v>34</v>
      </c>
      <c r="AA1809" s="55">
        <v>0</v>
      </c>
      <c r="AB1809" s="55" t="s">
        <v>41</v>
      </c>
      <c r="AC1809" s="55">
        <v>8</v>
      </c>
      <c r="AD1809" s="55"/>
      <c r="AE1809" s="55" t="s">
        <v>53</v>
      </c>
      <c r="AF1809" s="55" t="s">
        <v>54</v>
      </c>
      <c r="AG1809" s="55">
        <v>3.58114E-2</v>
      </c>
      <c r="AH1809" s="57" t="s">
        <v>44</v>
      </c>
    </row>
    <row r="1810" spans="1:34" x14ac:dyDescent="0.25">
      <c r="A1810" s="54">
        <v>9387111</v>
      </c>
      <c r="B1810" s="55"/>
      <c r="C1810" s="55"/>
      <c r="D1810" s="55">
        <v>98309613</v>
      </c>
      <c r="E1810" s="55"/>
      <c r="F1810" s="55">
        <v>300</v>
      </c>
      <c r="G1810" s="55">
        <v>166469214</v>
      </c>
      <c r="H1810" s="55"/>
      <c r="I1810" s="55">
        <v>2275050012</v>
      </c>
      <c r="J1810" s="55">
        <v>2</v>
      </c>
      <c r="K1810" s="55" t="s">
        <v>34</v>
      </c>
      <c r="L1810" s="55" t="s">
        <v>108</v>
      </c>
      <c r="M1810" s="55">
        <v>34003</v>
      </c>
      <c r="N1810" s="55"/>
      <c r="O1810" s="55" t="s">
        <v>144</v>
      </c>
      <c r="P1810" s="55">
        <v>48811</v>
      </c>
      <c r="Q1810" s="55" t="s">
        <v>37</v>
      </c>
      <c r="R1810" s="55" t="s">
        <v>38</v>
      </c>
      <c r="S1810" s="55"/>
      <c r="T1810" s="55"/>
      <c r="U1810" s="55" t="s">
        <v>38</v>
      </c>
      <c r="V1810" s="55">
        <v>40.842799999999997</v>
      </c>
      <c r="W1810" s="55">
        <v>-74.066100000000006</v>
      </c>
      <c r="X1810" s="55" t="s">
        <v>39</v>
      </c>
      <c r="Y1810" s="55" t="s">
        <v>144</v>
      </c>
      <c r="Z1810" s="55" t="s">
        <v>34</v>
      </c>
      <c r="AA1810" s="55">
        <v>0</v>
      </c>
      <c r="AB1810" s="55" t="s">
        <v>41</v>
      </c>
      <c r="AC1810" s="55">
        <v>8</v>
      </c>
      <c r="AD1810" s="55"/>
      <c r="AE1810" s="55" t="s">
        <v>53</v>
      </c>
      <c r="AF1810" s="55" t="s">
        <v>54</v>
      </c>
      <c r="AG1810" s="55">
        <v>5.5527899999999998E-2</v>
      </c>
      <c r="AH1810" s="57" t="s">
        <v>44</v>
      </c>
    </row>
    <row r="1811" spans="1:34" x14ac:dyDescent="0.25">
      <c r="A1811" s="54">
        <v>9387111</v>
      </c>
      <c r="B1811" s="55"/>
      <c r="C1811" s="55"/>
      <c r="D1811" s="55">
        <v>98309613</v>
      </c>
      <c r="E1811" s="55"/>
      <c r="F1811" s="55">
        <v>300</v>
      </c>
      <c r="G1811" s="55">
        <v>137935414</v>
      </c>
      <c r="H1811" s="55"/>
      <c r="I1811" s="55">
        <v>2275050011</v>
      </c>
      <c r="J1811" s="55">
        <v>2</v>
      </c>
      <c r="K1811" s="55" t="s">
        <v>34</v>
      </c>
      <c r="L1811" s="55" t="s">
        <v>108</v>
      </c>
      <c r="M1811" s="55">
        <v>34003</v>
      </c>
      <c r="N1811" s="55"/>
      <c r="O1811" s="55" t="s">
        <v>144</v>
      </c>
      <c r="P1811" s="55">
        <v>48811</v>
      </c>
      <c r="Q1811" s="55" t="s">
        <v>37</v>
      </c>
      <c r="R1811" s="55" t="s">
        <v>38</v>
      </c>
      <c r="S1811" s="55"/>
      <c r="T1811" s="55"/>
      <c r="U1811" s="55" t="s">
        <v>38</v>
      </c>
      <c r="V1811" s="55">
        <v>40.842799999999997</v>
      </c>
      <c r="W1811" s="55">
        <v>-74.066100000000006</v>
      </c>
      <c r="X1811" s="55" t="s">
        <v>39</v>
      </c>
      <c r="Y1811" s="55" t="s">
        <v>144</v>
      </c>
      <c r="Z1811" s="55" t="s">
        <v>34</v>
      </c>
      <c r="AA1811" s="55">
        <v>0</v>
      </c>
      <c r="AB1811" s="55" t="s">
        <v>41</v>
      </c>
      <c r="AC1811" s="55">
        <v>8</v>
      </c>
      <c r="AD1811" s="55"/>
      <c r="AE1811" s="55">
        <v>7439921</v>
      </c>
      <c r="AF1811" s="55" t="s">
        <v>55</v>
      </c>
      <c r="AG1811" s="55">
        <v>0.27604699999999999</v>
      </c>
      <c r="AH1811" s="57" t="s">
        <v>44</v>
      </c>
    </row>
    <row r="1812" spans="1:34" x14ac:dyDescent="0.25">
      <c r="A1812" s="54">
        <v>9387111</v>
      </c>
      <c r="B1812" s="55"/>
      <c r="C1812" s="55"/>
      <c r="D1812" s="55">
        <v>62630813</v>
      </c>
      <c r="E1812" s="55"/>
      <c r="F1812" s="55">
        <v>300</v>
      </c>
      <c r="G1812" s="55">
        <v>137935114</v>
      </c>
      <c r="H1812" s="55"/>
      <c r="I1812" s="55">
        <v>2275060011</v>
      </c>
      <c r="J1812" s="55">
        <v>2</v>
      </c>
      <c r="K1812" s="55" t="s">
        <v>34</v>
      </c>
      <c r="L1812" s="55" t="s">
        <v>108</v>
      </c>
      <c r="M1812" s="55">
        <v>34003</v>
      </c>
      <c r="N1812" s="55"/>
      <c r="O1812" s="55" t="s">
        <v>144</v>
      </c>
      <c r="P1812" s="55">
        <v>48811</v>
      </c>
      <c r="Q1812" s="55" t="s">
        <v>37</v>
      </c>
      <c r="R1812" s="55" t="s">
        <v>38</v>
      </c>
      <c r="S1812" s="55"/>
      <c r="T1812" s="55"/>
      <c r="U1812" s="55" t="s">
        <v>38</v>
      </c>
      <c r="V1812" s="55">
        <v>40.842799999999997</v>
      </c>
      <c r="W1812" s="55">
        <v>-74.066100000000006</v>
      </c>
      <c r="X1812" s="55" t="s">
        <v>39</v>
      </c>
      <c r="Y1812" s="55" t="s">
        <v>144</v>
      </c>
      <c r="Z1812" s="55" t="s">
        <v>34</v>
      </c>
      <c r="AA1812" s="55">
        <v>0</v>
      </c>
      <c r="AB1812" s="55" t="s">
        <v>41</v>
      </c>
      <c r="AC1812" s="55">
        <v>8</v>
      </c>
      <c r="AD1812" s="55"/>
      <c r="AE1812" s="55">
        <v>7439921</v>
      </c>
      <c r="AF1812" s="55" t="s">
        <v>55</v>
      </c>
      <c r="AG1812" s="55">
        <v>5.5978899999999998E-2</v>
      </c>
      <c r="AH1812" s="57" t="s">
        <v>44</v>
      </c>
    </row>
    <row r="1813" spans="1:34" x14ac:dyDescent="0.25">
      <c r="A1813" s="54">
        <v>12395411</v>
      </c>
      <c r="B1813" s="55"/>
      <c r="C1813" s="55"/>
      <c r="D1813" s="55">
        <v>61581813</v>
      </c>
      <c r="E1813" s="55"/>
      <c r="F1813" s="55">
        <v>300</v>
      </c>
      <c r="G1813" s="55">
        <v>79693914</v>
      </c>
      <c r="H1813" s="55"/>
      <c r="I1813" s="55">
        <v>2275050011</v>
      </c>
      <c r="J1813" s="55">
        <v>2</v>
      </c>
      <c r="K1813" s="55" t="s">
        <v>34</v>
      </c>
      <c r="L1813" s="55" t="s">
        <v>116</v>
      </c>
      <c r="M1813" s="55">
        <v>34009</v>
      </c>
      <c r="N1813" s="55"/>
      <c r="O1813" s="55" t="s">
        <v>145</v>
      </c>
      <c r="P1813" s="55">
        <v>48811</v>
      </c>
      <c r="Q1813" s="55" t="s">
        <v>37</v>
      </c>
      <c r="R1813" s="55" t="s">
        <v>38</v>
      </c>
      <c r="S1813" s="55"/>
      <c r="T1813" s="55"/>
      <c r="U1813" s="55" t="s">
        <v>38</v>
      </c>
      <c r="V1813" s="55">
        <v>39.065100000000001</v>
      </c>
      <c r="W1813" s="55">
        <v>-74.909599999999998</v>
      </c>
      <c r="X1813" s="55" t="s">
        <v>39</v>
      </c>
      <c r="Y1813" s="55" t="s">
        <v>146</v>
      </c>
      <c r="Z1813" s="55" t="s">
        <v>34</v>
      </c>
      <c r="AA1813" s="55">
        <v>0</v>
      </c>
      <c r="AB1813" s="55" t="s">
        <v>41</v>
      </c>
      <c r="AC1813" s="55">
        <v>8</v>
      </c>
      <c r="AD1813" s="55"/>
      <c r="AE1813" s="55" t="s">
        <v>42</v>
      </c>
      <c r="AF1813" s="55" t="s">
        <v>43</v>
      </c>
      <c r="AG1813" s="55">
        <v>8.3952999999999996E-3</v>
      </c>
      <c r="AH1813" s="57" t="s">
        <v>44</v>
      </c>
    </row>
    <row r="1814" spans="1:34" x14ac:dyDescent="0.25">
      <c r="A1814" s="54">
        <v>12395411</v>
      </c>
      <c r="B1814" s="55"/>
      <c r="C1814" s="55"/>
      <c r="D1814" s="55">
        <v>61581813</v>
      </c>
      <c r="E1814" s="55"/>
      <c r="F1814" s="55">
        <v>300</v>
      </c>
      <c r="G1814" s="55">
        <v>79693914</v>
      </c>
      <c r="H1814" s="55"/>
      <c r="I1814" s="55">
        <v>2275050011</v>
      </c>
      <c r="J1814" s="55">
        <v>2</v>
      </c>
      <c r="K1814" s="55" t="s">
        <v>34</v>
      </c>
      <c r="L1814" s="55" t="s">
        <v>116</v>
      </c>
      <c r="M1814" s="55">
        <v>34009</v>
      </c>
      <c r="N1814" s="55"/>
      <c r="O1814" s="55" t="s">
        <v>145</v>
      </c>
      <c r="P1814" s="55">
        <v>48811</v>
      </c>
      <c r="Q1814" s="55" t="s">
        <v>37</v>
      </c>
      <c r="R1814" s="55" t="s">
        <v>38</v>
      </c>
      <c r="S1814" s="55"/>
      <c r="T1814" s="55"/>
      <c r="U1814" s="55" t="s">
        <v>38</v>
      </c>
      <c r="V1814" s="55">
        <v>39.065100000000001</v>
      </c>
      <c r="W1814" s="55">
        <v>-74.909599999999998</v>
      </c>
      <c r="X1814" s="55" t="s">
        <v>39</v>
      </c>
      <c r="Y1814" s="55" t="s">
        <v>146</v>
      </c>
      <c r="Z1814" s="55" t="s">
        <v>34</v>
      </c>
      <c r="AA1814" s="55">
        <v>0</v>
      </c>
      <c r="AB1814" s="55" t="s">
        <v>41</v>
      </c>
      <c r="AC1814" s="55">
        <v>8</v>
      </c>
      <c r="AD1814" s="55"/>
      <c r="AE1814" s="55" t="s">
        <v>45</v>
      </c>
      <c r="AF1814" s="55" t="s">
        <v>46</v>
      </c>
      <c r="AG1814" s="55">
        <v>5.5792400000000001E-4</v>
      </c>
      <c r="AH1814" s="57" t="s">
        <v>44</v>
      </c>
    </row>
    <row r="1815" spans="1:34" x14ac:dyDescent="0.25">
      <c r="A1815" s="54">
        <v>12395411</v>
      </c>
      <c r="B1815" s="55"/>
      <c r="C1815" s="55"/>
      <c r="D1815" s="55">
        <v>61581813</v>
      </c>
      <c r="E1815" s="55"/>
      <c r="F1815" s="55">
        <v>300</v>
      </c>
      <c r="G1815" s="55">
        <v>79693914</v>
      </c>
      <c r="H1815" s="55"/>
      <c r="I1815" s="55">
        <v>2275050011</v>
      </c>
      <c r="J1815" s="55">
        <v>2</v>
      </c>
      <c r="K1815" s="55" t="s">
        <v>34</v>
      </c>
      <c r="L1815" s="55" t="s">
        <v>116</v>
      </c>
      <c r="M1815" s="55">
        <v>34009</v>
      </c>
      <c r="N1815" s="55"/>
      <c r="O1815" s="55" t="s">
        <v>145</v>
      </c>
      <c r="P1815" s="55">
        <v>48811</v>
      </c>
      <c r="Q1815" s="55" t="s">
        <v>37</v>
      </c>
      <c r="R1815" s="55" t="s">
        <v>38</v>
      </c>
      <c r="S1815" s="55"/>
      <c r="T1815" s="55"/>
      <c r="U1815" s="55" t="s">
        <v>38</v>
      </c>
      <c r="V1815" s="55">
        <v>39.065100000000001</v>
      </c>
      <c r="W1815" s="55">
        <v>-74.909599999999998</v>
      </c>
      <c r="X1815" s="55" t="s">
        <v>39</v>
      </c>
      <c r="Y1815" s="55" t="s">
        <v>146</v>
      </c>
      <c r="Z1815" s="55" t="s">
        <v>34</v>
      </c>
      <c r="AA1815" s="55">
        <v>0</v>
      </c>
      <c r="AB1815" s="55" t="s">
        <v>41</v>
      </c>
      <c r="AC1815" s="55">
        <v>8</v>
      </c>
      <c r="AD1815" s="55"/>
      <c r="AE1815" s="55" t="s">
        <v>47</v>
      </c>
      <c r="AF1815" s="55" t="s">
        <v>48</v>
      </c>
      <c r="AG1815" s="55">
        <v>9.1121799999999992E-3</v>
      </c>
      <c r="AH1815" s="57" t="s">
        <v>44</v>
      </c>
    </row>
    <row r="1816" spans="1:34" x14ac:dyDescent="0.25">
      <c r="A1816" s="54">
        <v>12395411</v>
      </c>
      <c r="B1816" s="55"/>
      <c r="C1816" s="55"/>
      <c r="D1816" s="55">
        <v>61581813</v>
      </c>
      <c r="E1816" s="55"/>
      <c r="F1816" s="55">
        <v>300</v>
      </c>
      <c r="G1816" s="55">
        <v>79693914</v>
      </c>
      <c r="H1816" s="55"/>
      <c r="I1816" s="55">
        <v>2275050011</v>
      </c>
      <c r="J1816" s="55">
        <v>2</v>
      </c>
      <c r="K1816" s="55" t="s">
        <v>34</v>
      </c>
      <c r="L1816" s="55" t="s">
        <v>116</v>
      </c>
      <c r="M1816" s="55">
        <v>34009</v>
      </c>
      <c r="N1816" s="55"/>
      <c r="O1816" s="55" t="s">
        <v>145</v>
      </c>
      <c r="P1816" s="55">
        <v>48811</v>
      </c>
      <c r="Q1816" s="55" t="s">
        <v>37</v>
      </c>
      <c r="R1816" s="55" t="s">
        <v>38</v>
      </c>
      <c r="S1816" s="55"/>
      <c r="T1816" s="55"/>
      <c r="U1816" s="55" t="s">
        <v>38</v>
      </c>
      <c r="V1816" s="55">
        <v>39.065100000000001</v>
      </c>
      <c r="W1816" s="55">
        <v>-74.909599999999998</v>
      </c>
      <c r="X1816" s="55" t="s">
        <v>39</v>
      </c>
      <c r="Y1816" s="55" t="s">
        <v>146</v>
      </c>
      <c r="Z1816" s="55" t="s">
        <v>34</v>
      </c>
      <c r="AA1816" s="55">
        <v>0</v>
      </c>
      <c r="AB1816" s="55" t="s">
        <v>41</v>
      </c>
      <c r="AC1816" s="55">
        <v>8</v>
      </c>
      <c r="AD1816" s="55"/>
      <c r="AE1816" s="55" t="s">
        <v>49</v>
      </c>
      <c r="AF1816" s="55" t="s">
        <v>50</v>
      </c>
      <c r="AG1816" s="55">
        <v>1.32061E-2</v>
      </c>
      <c r="AH1816" s="57" t="s">
        <v>44</v>
      </c>
    </row>
    <row r="1817" spans="1:34" x14ac:dyDescent="0.25">
      <c r="A1817" s="54">
        <v>12395411</v>
      </c>
      <c r="B1817" s="55"/>
      <c r="C1817" s="55"/>
      <c r="D1817" s="55">
        <v>61581813</v>
      </c>
      <c r="E1817" s="55"/>
      <c r="F1817" s="55">
        <v>300</v>
      </c>
      <c r="G1817" s="55">
        <v>79693914</v>
      </c>
      <c r="H1817" s="55"/>
      <c r="I1817" s="55">
        <v>2275050011</v>
      </c>
      <c r="J1817" s="55">
        <v>2</v>
      </c>
      <c r="K1817" s="55" t="s">
        <v>34</v>
      </c>
      <c r="L1817" s="55" t="s">
        <v>116</v>
      </c>
      <c r="M1817" s="55">
        <v>34009</v>
      </c>
      <c r="N1817" s="55"/>
      <c r="O1817" s="55" t="s">
        <v>145</v>
      </c>
      <c r="P1817" s="55">
        <v>48811</v>
      </c>
      <c r="Q1817" s="55" t="s">
        <v>37</v>
      </c>
      <c r="R1817" s="55" t="s">
        <v>38</v>
      </c>
      <c r="S1817" s="55"/>
      <c r="T1817" s="55"/>
      <c r="U1817" s="55" t="s">
        <v>38</v>
      </c>
      <c r="V1817" s="55">
        <v>39.065100000000001</v>
      </c>
      <c r="W1817" s="55">
        <v>-74.909599999999998</v>
      </c>
      <c r="X1817" s="55" t="s">
        <v>39</v>
      </c>
      <c r="Y1817" s="55" t="s">
        <v>146</v>
      </c>
      <c r="Z1817" s="55" t="s">
        <v>34</v>
      </c>
      <c r="AA1817" s="55">
        <v>0</v>
      </c>
      <c r="AB1817" s="55" t="s">
        <v>41</v>
      </c>
      <c r="AC1817" s="55">
        <v>8</v>
      </c>
      <c r="AD1817" s="55"/>
      <c r="AE1817" s="55" t="s">
        <v>51</v>
      </c>
      <c r="AF1817" s="55" t="s">
        <v>52</v>
      </c>
      <c r="AG1817" s="55">
        <v>3.6264999999999999E-3</v>
      </c>
      <c r="AH1817" s="57" t="s">
        <v>44</v>
      </c>
    </row>
    <row r="1818" spans="1:34" x14ac:dyDescent="0.25">
      <c r="A1818" s="54">
        <v>12395411</v>
      </c>
      <c r="B1818" s="55"/>
      <c r="C1818" s="55"/>
      <c r="D1818" s="55">
        <v>61581813</v>
      </c>
      <c r="E1818" s="55"/>
      <c r="F1818" s="55">
        <v>300</v>
      </c>
      <c r="G1818" s="55">
        <v>79693914</v>
      </c>
      <c r="H1818" s="55"/>
      <c r="I1818" s="55">
        <v>2275050011</v>
      </c>
      <c r="J1818" s="55">
        <v>2</v>
      </c>
      <c r="K1818" s="55" t="s">
        <v>34</v>
      </c>
      <c r="L1818" s="55" t="s">
        <v>116</v>
      </c>
      <c r="M1818" s="55">
        <v>34009</v>
      </c>
      <c r="N1818" s="55"/>
      <c r="O1818" s="55" t="s">
        <v>145</v>
      </c>
      <c r="P1818" s="55">
        <v>48811</v>
      </c>
      <c r="Q1818" s="55" t="s">
        <v>37</v>
      </c>
      <c r="R1818" s="55" t="s">
        <v>38</v>
      </c>
      <c r="S1818" s="55"/>
      <c r="T1818" s="55"/>
      <c r="U1818" s="55" t="s">
        <v>38</v>
      </c>
      <c r="V1818" s="55">
        <v>39.065100000000001</v>
      </c>
      <c r="W1818" s="55">
        <v>-74.909599999999998</v>
      </c>
      <c r="X1818" s="55" t="s">
        <v>39</v>
      </c>
      <c r="Y1818" s="55" t="s">
        <v>146</v>
      </c>
      <c r="Z1818" s="55" t="s">
        <v>34</v>
      </c>
      <c r="AA1818" s="55">
        <v>0</v>
      </c>
      <c r="AB1818" s="55" t="s">
        <v>41</v>
      </c>
      <c r="AC1818" s="55">
        <v>8</v>
      </c>
      <c r="AD1818" s="55"/>
      <c r="AE1818" s="55" t="s">
        <v>53</v>
      </c>
      <c r="AF1818" s="55" t="s">
        <v>54</v>
      </c>
      <c r="AG1818" s="55">
        <v>0.67029000000000005</v>
      </c>
      <c r="AH1818" s="57" t="s">
        <v>44</v>
      </c>
    </row>
    <row r="1819" spans="1:34" x14ac:dyDescent="0.25">
      <c r="A1819" s="54">
        <v>12395411</v>
      </c>
      <c r="B1819" s="55"/>
      <c r="C1819" s="55"/>
      <c r="D1819" s="55">
        <v>61581813</v>
      </c>
      <c r="E1819" s="55"/>
      <c r="F1819" s="55">
        <v>300</v>
      </c>
      <c r="G1819" s="55">
        <v>79693914</v>
      </c>
      <c r="H1819" s="55"/>
      <c r="I1819" s="55">
        <v>2275050011</v>
      </c>
      <c r="J1819" s="55">
        <v>2</v>
      </c>
      <c r="K1819" s="55" t="s">
        <v>34</v>
      </c>
      <c r="L1819" s="55" t="s">
        <v>116</v>
      </c>
      <c r="M1819" s="55">
        <v>34009</v>
      </c>
      <c r="N1819" s="55"/>
      <c r="O1819" s="55" t="s">
        <v>145</v>
      </c>
      <c r="P1819" s="55">
        <v>48811</v>
      </c>
      <c r="Q1819" s="55" t="s">
        <v>37</v>
      </c>
      <c r="R1819" s="55" t="s">
        <v>38</v>
      </c>
      <c r="S1819" s="55"/>
      <c r="T1819" s="55"/>
      <c r="U1819" s="55" t="s">
        <v>38</v>
      </c>
      <c r="V1819" s="55">
        <v>39.065100000000001</v>
      </c>
      <c r="W1819" s="55">
        <v>-74.909599999999998</v>
      </c>
      <c r="X1819" s="55" t="s">
        <v>39</v>
      </c>
      <c r="Y1819" s="55" t="s">
        <v>146</v>
      </c>
      <c r="Z1819" s="55" t="s">
        <v>34</v>
      </c>
      <c r="AA1819" s="55">
        <v>0</v>
      </c>
      <c r="AB1819" s="55" t="s">
        <v>41</v>
      </c>
      <c r="AC1819" s="55">
        <v>8</v>
      </c>
      <c r="AD1819" s="55"/>
      <c r="AE1819" s="55">
        <v>7439921</v>
      </c>
      <c r="AF1819" s="55" t="s">
        <v>55</v>
      </c>
      <c r="AG1819" s="55">
        <v>8.5769199999999996E-4</v>
      </c>
      <c r="AH1819" s="57" t="s">
        <v>44</v>
      </c>
    </row>
    <row r="1820" spans="1:34" x14ac:dyDescent="0.25">
      <c r="A1820" s="54">
        <v>11565411</v>
      </c>
      <c r="B1820" s="55"/>
      <c r="C1820" s="55"/>
      <c r="D1820" s="55">
        <v>60561613</v>
      </c>
      <c r="E1820" s="55"/>
      <c r="F1820" s="55">
        <v>300</v>
      </c>
      <c r="G1820" s="55">
        <v>77664714</v>
      </c>
      <c r="H1820" s="55"/>
      <c r="I1820" s="55">
        <v>2275050011</v>
      </c>
      <c r="J1820" s="55">
        <v>2</v>
      </c>
      <c r="K1820" s="55" t="s">
        <v>34</v>
      </c>
      <c r="L1820" s="55" t="s">
        <v>116</v>
      </c>
      <c r="M1820" s="55">
        <v>34009</v>
      </c>
      <c r="N1820" s="55"/>
      <c r="O1820" s="55" t="s">
        <v>147</v>
      </c>
      <c r="P1820" s="55">
        <v>48811</v>
      </c>
      <c r="Q1820" s="55" t="s">
        <v>37</v>
      </c>
      <c r="R1820" s="55" t="s">
        <v>38</v>
      </c>
      <c r="S1820" s="55"/>
      <c r="T1820" s="55"/>
      <c r="U1820" s="55" t="s">
        <v>38</v>
      </c>
      <c r="V1820" s="55">
        <v>39.009</v>
      </c>
      <c r="W1820" s="55">
        <v>-74.888499999999993</v>
      </c>
      <c r="X1820" s="55" t="s">
        <v>39</v>
      </c>
      <c r="Y1820" s="55" t="s">
        <v>148</v>
      </c>
      <c r="Z1820" s="55" t="s">
        <v>34</v>
      </c>
      <c r="AA1820" s="55">
        <v>0</v>
      </c>
      <c r="AB1820" s="55" t="s">
        <v>41</v>
      </c>
      <c r="AC1820" s="55">
        <v>8</v>
      </c>
      <c r="AD1820" s="55"/>
      <c r="AE1820" s="55" t="s">
        <v>42</v>
      </c>
      <c r="AF1820" s="55" t="s">
        <v>43</v>
      </c>
      <c r="AG1820" s="55">
        <v>1.3542700000000001E-3</v>
      </c>
      <c r="AH1820" s="57" t="s">
        <v>44</v>
      </c>
    </row>
    <row r="1821" spans="1:34" x14ac:dyDescent="0.25">
      <c r="A1821" s="54">
        <v>11565411</v>
      </c>
      <c r="B1821" s="55"/>
      <c r="C1821" s="55"/>
      <c r="D1821" s="55">
        <v>60561613</v>
      </c>
      <c r="E1821" s="55"/>
      <c r="F1821" s="55">
        <v>300</v>
      </c>
      <c r="G1821" s="55">
        <v>77664814</v>
      </c>
      <c r="H1821" s="55"/>
      <c r="I1821" s="55">
        <v>2275050012</v>
      </c>
      <c r="J1821" s="55">
        <v>2</v>
      </c>
      <c r="K1821" s="55" t="s">
        <v>34</v>
      </c>
      <c r="L1821" s="55" t="s">
        <v>116</v>
      </c>
      <c r="M1821" s="55">
        <v>34009</v>
      </c>
      <c r="N1821" s="55"/>
      <c r="O1821" s="55" t="s">
        <v>147</v>
      </c>
      <c r="P1821" s="55">
        <v>48811</v>
      </c>
      <c r="Q1821" s="55" t="s">
        <v>37</v>
      </c>
      <c r="R1821" s="55" t="s">
        <v>38</v>
      </c>
      <c r="S1821" s="55"/>
      <c r="T1821" s="55"/>
      <c r="U1821" s="55" t="s">
        <v>38</v>
      </c>
      <c r="V1821" s="55">
        <v>39.009</v>
      </c>
      <c r="W1821" s="55">
        <v>-74.888499999999993</v>
      </c>
      <c r="X1821" s="55" t="s">
        <v>39</v>
      </c>
      <c r="Y1821" s="55" t="s">
        <v>148</v>
      </c>
      <c r="Z1821" s="55" t="s">
        <v>34</v>
      </c>
      <c r="AA1821" s="55">
        <v>0</v>
      </c>
      <c r="AB1821" s="55" t="s">
        <v>41</v>
      </c>
      <c r="AC1821" s="55">
        <v>8</v>
      </c>
      <c r="AD1821" s="55"/>
      <c r="AE1821" s="55" t="s">
        <v>42</v>
      </c>
      <c r="AF1821" s="55" t="s">
        <v>43</v>
      </c>
      <c r="AG1821" s="55">
        <v>1.1376499999999999E-2</v>
      </c>
      <c r="AH1821" s="57" t="s">
        <v>44</v>
      </c>
    </row>
    <row r="1822" spans="1:34" x14ac:dyDescent="0.25">
      <c r="A1822" s="54">
        <v>11565411</v>
      </c>
      <c r="B1822" s="55"/>
      <c r="C1822" s="55"/>
      <c r="D1822" s="55">
        <v>60561613</v>
      </c>
      <c r="E1822" s="55"/>
      <c r="F1822" s="55">
        <v>300</v>
      </c>
      <c r="G1822" s="55">
        <v>77664714</v>
      </c>
      <c r="H1822" s="55"/>
      <c r="I1822" s="55">
        <v>2275050011</v>
      </c>
      <c r="J1822" s="55">
        <v>2</v>
      </c>
      <c r="K1822" s="55" t="s">
        <v>34</v>
      </c>
      <c r="L1822" s="55" t="s">
        <v>116</v>
      </c>
      <c r="M1822" s="55">
        <v>34009</v>
      </c>
      <c r="N1822" s="55"/>
      <c r="O1822" s="55" t="s">
        <v>147</v>
      </c>
      <c r="P1822" s="55">
        <v>48811</v>
      </c>
      <c r="Q1822" s="55" t="s">
        <v>37</v>
      </c>
      <c r="R1822" s="55" t="s">
        <v>38</v>
      </c>
      <c r="S1822" s="55"/>
      <c r="T1822" s="55"/>
      <c r="U1822" s="55" t="s">
        <v>38</v>
      </c>
      <c r="V1822" s="55">
        <v>39.009</v>
      </c>
      <c r="W1822" s="55">
        <v>-74.888499999999993</v>
      </c>
      <c r="X1822" s="55" t="s">
        <v>39</v>
      </c>
      <c r="Y1822" s="55" t="s">
        <v>148</v>
      </c>
      <c r="Z1822" s="55" t="s">
        <v>34</v>
      </c>
      <c r="AA1822" s="55">
        <v>0</v>
      </c>
      <c r="AB1822" s="55" t="s">
        <v>41</v>
      </c>
      <c r="AC1822" s="55">
        <v>8</v>
      </c>
      <c r="AD1822" s="55"/>
      <c r="AE1822" s="55" t="s">
        <v>45</v>
      </c>
      <c r="AF1822" s="55" t="s">
        <v>46</v>
      </c>
      <c r="AG1822" s="55">
        <v>9.0000000000000006E-5</v>
      </c>
      <c r="AH1822" s="57" t="s">
        <v>44</v>
      </c>
    </row>
    <row r="1823" spans="1:34" x14ac:dyDescent="0.25">
      <c r="A1823" s="54">
        <v>11565411</v>
      </c>
      <c r="B1823" s="55"/>
      <c r="C1823" s="55"/>
      <c r="D1823" s="55">
        <v>60561613</v>
      </c>
      <c r="E1823" s="55"/>
      <c r="F1823" s="55">
        <v>300</v>
      </c>
      <c r="G1823" s="55">
        <v>77664814</v>
      </c>
      <c r="H1823" s="55"/>
      <c r="I1823" s="55">
        <v>2275050012</v>
      </c>
      <c r="J1823" s="55">
        <v>2</v>
      </c>
      <c r="K1823" s="55" t="s">
        <v>34</v>
      </c>
      <c r="L1823" s="55" t="s">
        <v>116</v>
      </c>
      <c r="M1823" s="55">
        <v>34009</v>
      </c>
      <c r="N1823" s="55"/>
      <c r="O1823" s="55" t="s">
        <v>147</v>
      </c>
      <c r="P1823" s="55">
        <v>48811</v>
      </c>
      <c r="Q1823" s="55" t="s">
        <v>37</v>
      </c>
      <c r="R1823" s="55" t="s">
        <v>38</v>
      </c>
      <c r="S1823" s="55"/>
      <c r="T1823" s="55"/>
      <c r="U1823" s="55" t="s">
        <v>38</v>
      </c>
      <c r="V1823" s="55">
        <v>39.009</v>
      </c>
      <c r="W1823" s="55">
        <v>-74.888499999999993</v>
      </c>
      <c r="X1823" s="55" t="s">
        <v>39</v>
      </c>
      <c r="Y1823" s="55" t="s">
        <v>148</v>
      </c>
      <c r="Z1823" s="55" t="s">
        <v>34</v>
      </c>
      <c r="AA1823" s="55">
        <v>0</v>
      </c>
      <c r="AB1823" s="55" t="s">
        <v>41</v>
      </c>
      <c r="AC1823" s="55">
        <v>8</v>
      </c>
      <c r="AD1823" s="55"/>
      <c r="AE1823" s="55" t="s">
        <v>45</v>
      </c>
      <c r="AF1823" s="55" t="s">
        <v>46</v>
      </c>
      <c r="AG1823" s="55">
        <v>1.2140199999999999E-3</v>
      </c>
      <c r="AH1823" s="57" t="s">
        <v>44</v>
      </c>
    </row>
    <row r="1824" spans="1:34" x14ac:dyDescent="0.25">
      <c r="A1824" s="54">
        <v>11565411</v>
      </c>
      <c r="B1824" s="55"/>
      <c r="C1824" s="55"/>
      <c r="D1824" s="55">
        <v>60561613</v>
      </c>
      <c r="E1824" s="55"/>
      <c r="F1824" s="55">
        <v>300</v>
      </c>
      <c r="G1824" s="55">
        <v>77664814</v>
      </c>
      <c r="H1824" s="55"/>
      <c r="I1824" s="55">
        <v>2275050012</v>
      </c>
      <c r="J1824" s="55">
        <v>2</v>
      </c>
      <c r="K1824" s="55" t="s">
        <v>34</v>
      </c>
      <c r="L1824" s="55" t="s">
        <v>116</v>
      </c>
      <c r="M1824" s="55">
        <v>34009</v>
      </c>
      <c r="N1824" s="55"/>
      <c r="O1824" s="55" t="s">
        <v>147</v>
      </c>
      <c r="P1824" s="55">
        <v>48811</v>
      </c>
      <c r="Q1824" s="55" t="s">
        <v>37</v>
      </c>
      <c r="R1824" s="55" t="s">
        <v>38</v>
      </c>
      <c r="S1824" s="55"/>
      <c r="T1824" s="55"/>
      <c r="U1824" s="55" t="s">
        <v>38</v>
      </c>
      <c r="V1824" s="55">
        <v>39.009</v>
      </c>
      <c r="W1824" s="55">
        <v>-74.888499999999993</v>
      </c>
      <c r="X1824" s="55" t="s">
        <v>39</v>
      </c>
      <c r="Y1824" s="55" t="s">
        <v>148</v>
      </c>
      <c r="Z1824" s="55" t="s">
        <v>34</v>
      </c>
      <c r="AA1824" s="55">
        <v>0</v>
      </c>
      <c r="AB1824" s="55" t="s">
        <v>41</v>
      </c>
      <c r="AC1824" s="55">
        <v>8</v>
      </c>
      <c r="AD1824" s="55"/>
      <c r="AE1824" s="55" t="s">
        <v>47</v>
      </c>
      <c r="AF1824" s="55" t="s">
        <v>48</v>
      </c>
      <c r="AG1824" s="55">
        <v>3.8118200000000001E-3</v>
      </c>
      <c r="AH1824" s="57" t="s">
        <v>44</v>
      </c>
    </row>
    <row r="1825" spans="1:34" x14ac:dyDescent="0.25">
      <c r="A1825" s="54">
        <v>11565411</v>
      </c>
      <c r="B1825" s="55"/>
      <c r="C1825" s="55"/>
      <c r="D1825" s="55">
        <v>60561613</v>
      </c>
      <c r="E1825" s="55"/>
      <c r="F1825" s="55">
        <v>300</v>
      </c>
      <c r="G1825" s="55">
        <v>77664714</v>
      </c>
      <c r="H1825" s="55"/>
      <c r="I1825" s="55">
        <v>2275050011</v>
      </c>
      <c r="J1825" s="55">
        <v>2</v>
      </c>
      <c r="K1825" s="55" t="s">
        <v>34</v>
      </c>
      <c r="L1825" s="55" t="s">
        <v>116</v>
      </c>
      <c r="M1825" s="55">
        <v>34009</v>
      </c>
      <c r="N1825" s="55"/>
      <c r="O1825" s="55" t="s">
        <v>147</v>
      </c>
      <c r="P1825" s="55">
        <v>48811</v>
      </c>
      <c r="Q1825" s="55" t="s">
        <v>37</v>
      </c>
      <c r="R1825" s="55" t="s">
        <v>38</v>
      </c>
      <c r="S1825" s="55"/>
      <c r="T1825" s="55"/>
      <c r="U1825" s="55" t="s">
        <v>38</v>
      </c>
      <c r="V1825" s="55">
        <v>39.009</v>
      </c>
      <c r="W1825" s="55">
        <v>-74.888499999999993</v>
      </c>
      <c r="X1825" s="55" t="s">
        <v>39</v>
      </c>
      <c r="Y1825" s="55" t="s">
        <v>148</v>
      </c>
      <c r="Z1825" s="55" t="s">
        <v>34</v>
      </c>
      <c r="AA1825" s="55">
        <v>0</v>
      </c>
      <c r="AB1825" s="55" t="s">
        <v>41</v>
      </c>
      <c r="AC1825" s="55">
        <v>8</v>
      </c>
      <c r="AD1825" s="55"/>
      <c r="AE1825" s="55" t="s">
        <v>47</v>
      </c>
      <c r="AF1825" s="55" t="s">
        <v>48</v>
      </c>
      <c r="AG1825" s="55">
        <v>1.4699100000000001E-3</v>
      </c>
      <c r="AH1825" s="57" t="s">
        <v>44</v>
      </c>
    </row>
    <row r="1826" spans="1:34" x14ac:dyDescent="0.25">
      <c r="A1826" s="54">
        <v>11565411</v>
      </c>
      <c r="B1826" s="55"/>
      <c r="C1826" s="55"/>
      <c r="D1826" s="55">
        <v>60561613</v>
      </c>
      <c r="E1826" s="55"/>
      <c r="F1826" s="55">
        <v>300</v>
      </c>
      <c r="G1826" s="55">
        <v>77664714</v>
      </c>
      <c r="H1826" s="55"/>
      <c r="I1826" s="55">
        <v>2275050011</v>
      </c>
      <c r="J1826" s="55">
        <v>2</v>
      </c>
      <c r="K1826" s="55" t="s">
        <v>34</v>
      </c>
      <c r="L1826" s="55" t="s">
        <v>116</v>
      </c>
      <c r="M1826" s="55">
        <v>34009</v>
      </c>
      <c r="N1826" s="55"/>
      <c r="O1826" s="55" t="s">
        <v>147</v>
      </c>
      <c r="P1826" s="55">
        <v>48811</v>
      </c>
      <c r="Q1826" s="55" t="s">
        <v>37</v>
      </c>
      <c r="R1826" s="55" t="s">
        <v>38</v>
      </c>
      <c r="S1826" s="55"/>
      <c r="T1826" s="55"/>
      <c r="U1826" s="55" t="s">
        <v>38</v>
      </c>
      <c r="V1826" s="55">
        <v>39.009</v>
      </c>
      <c r="W1826" s="55">
        <v>-74.888499999999993</v>
      </c>
      <c r="X1826" s="55" t="s">
        <v>39</v>
      </c>
      <c r="Y1826" s="55" t="s">
        <v>148</v>
      </c>
      <c r="Z1826" s="55" t="s">
        <v>34</v>
      </c>
      <c r="AA1826" s="55">
        <v>0</v>
      </c>
      <c r="AB1826" s="55" t="s">
        <v>41</v>
      </c>
      <c r="AC1826" s="55">
        <v>8</v>
      </c>
      <c r="AD1826" s="55"/>
      <c r="AE1826" s="55" t="s">
        <v>49</v>
      </c>
      <c r="AF1826" s="55" t="s">
        <v>50</v>
      </c>
      <c r="AG1826" s="55">
        <v>2.1302999999999999E-3</v>
      </c>
      <c r="AH1826" s="57" t="s">
        <v>44</v>
      </c>
    </row>
    <row r="1827" spans="1:34" x14ac:dyDescent="0.25">
      <c r="A1827" s="54">
        <v>11565411</v>
      </c>
      <c r="B1827" s="55"/>
      <c r="C1827" s="55"/>
      <c r="D1827" s="55">
        <v>60561613</v>
      </c>
      <c r="E1827" s="55"/>
      <c r="F1827" s="55">
        <v>300</v>
      </c>
      <c r="G1827" s="55">
        <v>77664814</v>
      </c>
      <c r="H1827" s="55"/>
      <c r="I1827" s="55">
        <v>2275050012</v>
      </c>
      <c r="J1827" s="55">
        <v>2</v>
      </c>
      <c r="K1827" s="55" t="s">
        <v>34</v>
      </c>
      <c r="L1827" s="55" t="s">
        <v>116</v>
      </c>
      <c r="M1827" s="55">
        <v>34009</v>
      </c>
      <c r="N1827" s="55"/>
      <c r="O1827" s="55" t="s">
        <v>147</v>
      </c>
      <c r="P1827" s="55">
        <v>48811</v>
      </c>
      <c r="Q1827" s="55" t="s">
        <v>37</v>
      </c>
      <c r="R1827" s="55" t="s">
        <v>38</v>
      </c>
      <c r="S1827" s="55"/>
      <c r="T1827" s="55"/>
      <c r="U1827" s="55" t="s">
        <v>38</v>
      </c>
      <c r="V1827" s="55">
        <v>39.009</v>
      </c>
      <c r="W1827" s="55">
        <v>-74.888499999999993</v>
      </c>
      <c r="X1827" s="55" t="s">
        <v>39</v>
      </c>
      <c r="Y1827" s="55" t="s">
        <v>148</v>
      </c>
      <c r="Z1827" s="55" t="s">
        <v>34</v>
      </c>
      <c r="AA1827" s="55">
        <v>0</v>
      </c>
      <c r="AB1827" s="55" t="s">
        <v>41</v>
      </c>
      <c r="AC1827" s="55">
        <v>8</v>
      </c>
      <c r="AD1827" s="55"/>
      <c r="AE1827" s="55" t="s">
        <v>49</v>
      </c>
      <c r="AF1827" s="55" t="s">
        <v>50</v>
      </c>
      <c r="AG1827" s="55">
        <v>3.9055499999999998E-3</v>
      </c>
      <c r="AH1827" s="57" t="s">
        <v>44</v>
      </c>
    </row>
    <row r="1828" spans="1:34" x14ac:dyDescent="0.25">
      <c r="A1828" s="54">
        <v>11565411</v>
      </c>
      <c r="B1828" s="55"/>
      <c r="C1828" s="55"/>
      <c r="D1828" s="55">
        <v>60561613</v>
      </c>
      <c r="E1828" s="55"/>
      <c r="F1828" s="55">
        <v>300</v>
      </c>
      <c r="G1828" s="55">
        <v>77664714</v>
      </c>
      <c r="H1828" s="55"/>
      <c r="I1828" s="55">
        <v>2275050011</v>
      </c>
      <c r="J1828" s="55">
        <v>2</v>
      </c>
      <c r="K1828" s="55" t="s">
        <v>34</v>
      </c>
      <c r="L1828" s="55" t="s">
        <v>116</v>
      </c>
      <c r="M1828" s="55">
        <v>34009</v>
      </c>
      <c r="N1828" s="55"/>
      <c r="O1828" s="55" t="s">
        <v>147</v>
      </c>
      <c r="P1828" s="55">
        <v>48811</v>
      </c>
      <c r="Q1828" s="55" t="s">
        <v>37</v>
      </c>
      <c r="R1828" s="55" t="s">
        <v>38</v>
      </c>
      <c r="S1828" s="55"/>
      <c r="T1828" s="55"/>
      <c r="U1828" s="55" t="s">
        <v>38</v>
      </c>
      <c r="V1828" s="55">
        <v>39.009</v>
      </c>
      <c r="W1828" s="55">
        <v>-74.888499999999993</v>
      </c>
      <c r="X1828" s="55" t="s">
        <v>39</v>
      </c>
      <c r="Y1828" s="55" t="s">
        <v>148</v>
      </c>
      <c r="Z1828" s="55" t="s">
        <v>34</v>
      </c>
      <c r="AA1828" s="55">
        <v>0</v>
      </c>
      <c r="AB1828" s="55" t="s">
        <v>41</v>
      </c>
      <c r="AC1828" s="55">
        <v>8</v>
      </c>
      <c r="AD1828" s="55"/>
      <c r="AE1828" s="55" t="s">
        <v>51</v>
      </c>
      <c r="AF1828" s="55" t="s">
        <v>52</v>
      </c>
      <c r="AG1828" s="55">
        <v>5.8500000000000002E-4</v>
      </c>
      <c r="AH1828" s="57" t="s">
        <v>44</v>
      </c>
    </row>
    <row r="1829" spans="1:34" x14ac:dyDescent="0.25">
      <c r="A1829" s="54">
        <v>11565411</v>
      </c>
      <c r="B1829" s="55"/>
      <c r="C1829" s="55"/>
      <c r="D1829" s="55">
        <v>60561613</v>
      </c>
      <c r="E1829" s="55"/>
      <c r="F1829" s="55">
        <v>300</v>
      </c>
      <c r="G1829" s="55">
        <v>77664814</v>
      </c>
      <c r="H1829" s="55"/>
      <c r="I1829" s="55">
        <v>2275050012</v>
      </c>
      <c r="J1829" s="55">
        <v>2</v>
      </c>
      <c r="K1829" s="55" t="s">
        <v>34</v>
      </c>
      <c r="L1829" s="55" t="s">
        <v>116</v>
      </c>
      <c r="M1829" s="55">
        <v>34009</v>
      </c>
      <c r="N1829" s="55"/>
      <c r="O1829" s="55" t="s">
        <v>147</v>
      </c>
      <c r="P1829" s="55">
        <v>48811</v>
      </c>
      <c r="Q1829" s="55" t="s">
        <v>37</v>
      </c>
      <c r="R1829" s="55" t="s">
        <v>38</v>
      </c>
      <c r="S1829" s="55"/>
      <c r="T1829" s="55"/>
      <c r="U1829" s="55" t="s">
        <v>38</v>
      </c>
      <c r="V1829" s="55">
        <v>39.009</v>
      </c>
      <c r="W1829" s="55">
        <v>-74.888499999999993</v>
      </c>
      <c r="X1829" s="55" t="s">
        <v>39</v>
      </c>
      <c r="Y1829" s="55" t="s">
        <v>148</v>
      </c>
      <c r="Z1829" s="55" t="s">
        <v>34</v>
      </c>
      <c r="AA1829" s="55">
        <v>0</v>
      </c>
      <c r="AB1829" s="55" t="s">
        <v>41</v>
      </c>
      <c r="AC1829" s="55">
        <v>8</v>
      </c>
      <c r="AD1829" s="55"/>
      <c r="AE1829" s="55" t="s">
        <v>51</v>
      </c>
      <c r="AF1829" s="55" t="s">
        <v>52</v>
      </c>
      <c r="AG1829" s="55">
        <v>5.3417999999999998E-3</v>
      </c>
      <c r="AH1829" s="57" t="s">
        <v>44</v>
      </c>
    </row>
    <row r="1830" spans="1:34" x14ac:dyDescent="0.25">
      <c r="A1830" s="54">
        <v>11565411</v>
      </c>
      <c r="B1830" s="55"/>
      <c r="C1830" s="55"/>
      <c r="D1830" s="55">
        <v>60561613</v>
      </c>
      <c r="E1830" s="55"/>
      <c r="F1830" s="55">
        <v>300</v>
      </c>
      <c r="G1830" s="55">
        <v>77664714</v>
      </c>
      <c r="H1830" s="55"/>
      <c r="I1830" s="55">
        <v>2275050011</v>
      </c>
      <c r="J1830" s="55">
        <v>2</v>
      </c>
      <c r="K1830" s="55" t="s">
        <v>34</v>
      </c>
      <c r="L1830" s="55" t="s">
        <v>116</v>
      </c>
      <c r="M1830" s="55">
        <v>34009</v>
      </c>
      <c r="N1830" s="55"/>
      <c r="O1830" s="55" t="s">
        <v>147</v>
      </c>
      <c r="P1830" s="55">
        <v>48811</v>
      </c>
      <c r="Q1830" s="55" t="s">
        <v>37</v>
      </c>
      <c r="R1830" s="55" t="s">
        <v>38</v>
      </c>
      <c r="S1830" s="55"/>
      <c r="T1830" s="55"/>
      <c r="U1830" s="55" t="s">
        <v>38</v>
      </c>
      <c r="V1830" s="55">
        <v>39.009</v>
      </c>
      <c r="W1830" s="55">
        <v>-74.888499999999993</v>
      </c>
      <c r="X1830" s="55" t="s">
        <v>39</v>
      </c>
      <c r="Y1830" s="55" t="s">
        <v>148</v>
      </c>
      <c r="Z1830" s="55" t="s">
        <v>34</v>
      </c>
      <c r="AA1830" s="55">
        <v>0</v>
      </c>
      <c r="AB1830" s="55" t="s">
        <v>41</v>
      </c>
      <c r="AC1830" s="55">
        <v>8</v>
      </c>
      <c r="AD1830" s="55"/>
      <c r="AE1830" s="55" t="s">
        <v>53</v>
      </c>
      <c r="AF1830" s="55" t="s">
        <v>54</v>
      </c>
      <c r="AG1830" s="55">
        <v>0.108126</v>
      </c>
      <c r="AH1830" s="57" t="s">
        <v>44</v>
      </c>
    </row>
    <row r="1831" spans="1:34" x14ac:dyDescent="0.25">
      <c r="A1831" s="54">
        <v>11565411</v>
      </c>
      <c r="B1831" s="55"/>
      <c r="C1831" s="55"/>
      <c r="D1831" s="55">
        <v>60561613</v>
      </c>
      <c r="E1831" s="55"/>
      <c r="F1831" s="55">
        <v>300</v>
      </c>
      <c r="G1831" s="55">
        <v>77664814</v>
      </c>
      <c r="H1831" s="55"/>
      <c r="I1831" s="55">
        <v>2275050012</v>
      </c>
      <c r="J1831" s="55">
        <v>2</v>
      </c>
      <c r="K1831" s="55" t="s">
        <v>34</v>
      </c>
      <c r="L1831" s="55" t="s">
        <v>116</v>
      </c>
      <c r="M1831" s="55">
        <v>34009</v>
      </c>
      <c r="N1831" s="55"/>
      <c r="O1831" s="55" t="s">
        <v>147</v>
      </c>
      <c r="P1831" s="55">
        <v>48811</v>
      </c>
      <c r="Q1831" s="55" t="s">
        <v>37</v>
      </c>
      <c r="R1831" s="55" t="s">
        <v>38</v>
      </c>
      <c r="S1831" s="55"/>
      <c r="T1831" s="55"/>
      <c r="U1831" s="55" t="s">
        <v>38</v>
      </c>
      <c r="V1831" s="55">
        <v>39.009</v>
      </c>
      <c r="W1831" s="55">
        <v>-74.888499999999993</v>
      </c>
      <c r="X1831" s="55" t="s">
        <v>39</v>
      </c>
      <c r="Y1831" s="55" t="s">
        <v>148</v>
      </c>
      <c r="Z1831" s="55" t="s">
        <v>34</v>
      </c>
      <c r="AA1831" s="55">
        <v>0</v>
      </c>
      <c r="AB1831" s="55" t="s">
        <v>41</v>
      </c>
      <c r="AC1831" s="55">
        <v>8</v>
      </c>
      <c r="AD1831" s="55"/>
      <c r="AE1831" s="55" t="s">
        <v>53</v>
      </c>
      <c r="AF1831" s="55" t="s">
        <v>54</v>
      </c>
      <c r="AG1831" s="55">
        <v>0.15802099999999999</v>
      </c>
      <c r="AH1831" s="57" t="s">
        <v>44</v>
      </c>
    </row>
    <row r="1832" spans="1:34" x14ac:dyDescent="0.25">
      <c r="A1832" s="54">
        <v>11565411</v>
      </c>
      <c r="B1832" s="55"/>
      <c r="C1832" s="55"/>
      <c r="D1832" s="55">
        <v>60561613</v>
      </c>
      <c r="E1832" s="55"/>
      <c r="F1832" s="55">
        <v>300</v>
      </c>
      <c r="G1832" s="55">
        <v>77664714</v>
      </c>
      <c r="H1832" s="55"/>
      <c r="I1832" s="55">
        <v>2275050011</v>
      </c>
      <c r="J1832" s="55">
        <v>2</v>
      </c>
      <c r="K1832" s="55" t="s">
        <v>34</v>
      </c>
      <c r="L1832" s="55" t="s">
        <v>116</v>
      </c>
      <c r="M1832" s="55">
        <v>34009</v>
      </c>
      <c r="N1832" s="55"/>
      <c r="O1832" s="55" t="s">
        <v>147</v>
      </c>
      <c r="P1832" s="55">
        <v>48811</v>
      </c>
      <c r="Q1832" s="55" t="s">
        <v>37</v>
      </c>
      <c r="R1832" s="55" t="s">
        <v>38</v>
      </c>
      <c r="S1832" s="55"/>
      <c r="T1832" s="55"/>
      <c r="U1832" s="55" t="s">
        <v>38</v>
      </c>
      <c r="V1832" s="55">
        <v>39.009</v>
      </c>
      <c r="W1832" s="55">
        <v>-74.888499999999993</v>
      </c>
      <c r="X1832" s="55" t="s">
        <v>39</v>
      </c>
      <c r="Y1832" s="55" t="s">
        <v>148</v>
      </c>
      <c r="Z1832" s="55" t="s">
        <v>34</v>
      </c>
      <c r="AA1832" s="55">
        <v>0</v>
      </c>
      <c r="AB1832" s="55" t="s">
        <v>41</v>
      </c>
      <c r="AC1832" s="55">
        <v>8</v>
      </c>
      <c r="AD1832" s="55"/>
      <c r="AE1832" s="55">
        <v>7439921</v>
      </c>
      <c r="AF1832" s="55" t="s">
        <v>55</v>
      </c>
      <c r="AG1832" s="55">
        <v>1.3835599999999999E-4</v>
      </c>
      <c r="AH1832" s="57" t="s">
        <v>44</v>
      </c>
    </row>
    <row r="1833" spans="1:34" x14ac:dyDescent="0.25">
      <c r="A1833" s="54">
        <v>11611411</v>
      </c>
      <c r="B1833" s="55"/>
      <c r="C1833" s="55"/>
      <c r="D1833" s="55">
        <v>61102213</v>
      </c>
      <c r="E1833" s="55"/>
      <c r="F1833" s="55">
        <v>300</v>
      </c>
      <c r="G1833" s="55">
        <v>78743814</v>
      </c>
      <c r="H1833" s="55"/>
      <c r="I1833" s="55">
        <v>2275050012</v>
      </c>
      <c r="J1833" s="55">
        <v>2</v>
      </c>
      <c r="K1833" s="55" t="s">
        <v>34</v>
      </c>
      <c r="L1833" s="55" t="s">
        <v>84</v>
      </c>
      <c r="M1833" s="55">
        <v>34029</v>
      </c>
      <c r="N1833" s="55"/>
      <c r="O1833" s="55" t="s">
        <v>86</v>
      </c>
      <c r="P1833" s="55">
        <v>48811</v>
      </c>
      <c r="Q1833" s="55" t="s">
        <v>37</v>
      </c>
      <c r="R1833" s="55" t="s">
        <v>38</v>
      </c>
      <c r="S1833" s="55"/>
      <c r="T1833" s="55"/>
      <c r="U1833" s="55" t="s">
        <v>38</v>
      </c>
      <c r="V1833" s="55">
        <v>39.839799999999997</v>
      </c>
      <c r="W1833" s="55">
        <v>-74.177599999999998</v>
      </c>
      <c r="X1833" s="55" t="s">
        <v>39</v>
      </c>
      <c r="Y1833" s="55" t="s">
        <v>86</v>
      </c>
      <c r="Z1833" s="55" t="s">
        <v>34</v>
      </c>
      <c r="AA1833" s="55">
        <v>0</v>
      </c>
      <c r="AB1833" s="55" t="s">
        <v>41</v>
      </c>
      <c r="AC1833" s="55">
        <v>8</v>
      </c>
      <c r="AD1833" s="55"/>
      <c r="AE1833" s="55" t="s">
        <v>42</v>
      </c>
      <c r="AF1833" s="55" t="s">
        <v>43</v>
      </c>
      <c r="AG1833" s="55">
        <v>1.1376499999999999E-2</v>
      </c>
      <c r="AH1833" s="57" t="s">
        <v>44</v>
      </c>
    </row>
    <row r="1834" spans="1:34" x14ac:dyDescent="0.25">
      <c r="A1834" s="54">
        <v>11611411</v>
      </c>
      <c r="B1834" s="55"/>
      <c r="C1834" s="55"/>
      <c r="D1834" s="55">
        <v>61102213</v>
      </c>
      <c r="E1834" s="55"/>
      <c r="F1834" s="55">
        <v>300</v>
      </c>
      <c r="G1834" s="55">
        <v>78743714</v>
      </c>
      <c r="H1834" s="55"/>
      <c r="I1834" s="55">
        <v>2275050011</v>
      </c>
      <c r="J1834" s="55">
        <v>2</v>
      </c>
      <c r="K1834" s="55" t="s">
        <v>34</v>
      </c>
      <c r="L1834" s="55" t="s">
        <v>84</v>
      </c>
      <c r="M1834" s="55">
        <v>34029</v>
      </c>
      <c r="N1834" s="55"/>
      <c r="O1834" s="55" t="s">
        <v>86</v>
      </c>
      <c r="P1834" s="55">
        <v>48811</v>
      </c>
      <c r="Q1834" s="55" t="s">
        <v>37</v>
      </c>
      <c r="R1834" s="55" t="s">
        <v>38</v>
      </c>
      <c r="S1834" s="55"/>
      <c r="T1834" s="55"/>
      <c r="U1834" s="55" t="s">
        <v>38</v>
      </c>
      <c r="V1834" s="55">
        <v>39.839799999999997</v>
      </c>
      <c r="W1834" s="55">
        <v>-74.177599999999998</v>
      </c>
      <c r="X1834" s="55" t="s">
        <v>39</v>
      </c>
      <c r="Y1834" s="55" t="s">
        <v>86</v>
      </c>
      <c r="Z1834" s="55" t="s">
        <v>34</v>
      </c>
      <c r="AA1834" s="55">
        <v>0</v>
      </c>
      <c r="AB1834" s="55" t="s">
        <v>41</v>
      </c>
      <c r="AC1834" s="55">
        <v>8</v>
      </c>
      <c r="AD1834" s="55"/>
      <c r="AE1834" s="55" t="s">
        <v>42</v>
      </c>
      <c r="AF1834" s="55" t="s">
        <v>43</v>
      </c>
      <c r="AG1834" s="55">
        <v>1.3542700000000001E-3</v>
      </c>
      <c r="AH1834" s="57" t="s">
        <v>44</v>
      </c>
    </row>
    <row r="1835" spans="1:34" x14ac:dyDescent="0.25">
      <c r="A1835" s="54">
        <v>11611411</v>
      </c>
      <c r="B1835" s="55"/>
      <c r="C1835" s="55"/>
      <c r="D1835" s="55">
        <v>61102213</v>
      </c>
      <c r="E1835" s="55"/>
      <c r="F1835" s="55">
        <v>300</v>
      </c>
      <c r="G1835" s="55">
        <v>78743814</v>
      </c>
      <c r="H1835" s="55"/>
      <c r="I1835" s="55">
        <v>2275050012</v>
      </c>
      <c r="J1835" s="55">
        <v>2</v>
      </c>
      <c r="K1835" s="55" t="s">
        <v>34</v>
      </c>
      <c r="L1835" s="55" t="s">
        <v>84</v>
      </c>
      <c r="M1835" s="55">
        <v>34029</v>
      </c>
      <c r="N1835" s="55"/>
      <c r="O1835" s="55" t="s">
        <v>86</v>
      </c>
      <c r="P1835" s="55">
        <v>48811</v>
      </c>
      <c r="Q1835" s="55" t="s">
        <v>37</v>
      </c>
      <c r="R1835" s="55" t="s">
        <v>38</v>
      </c>
      <c r="S1835" s="55"/>
      <c r="T1835" s="55"/>
      <c r="U1835" s="55" t="s">
        <v>38</v>
      </c>
      <c r="V1835" s="55">
        <v>39.839799999999997</v>
      </c>
      <c r="W1835" s="55">
        <v>-74.177599999999998</v>
      </c>
      <c r="X1835" s="55" t="s">
        <v>39</v>
      </c>
      <c r="Y1835" s="55" t="s">
        <v>86</v>
      </c>
      <c r="Z1835" s="55" t="s">
        <v>34</v>
      </c>
      <c r="AA1835" s="55">
        <v>0</v>
      </c>
      <c r="AB1835" s="55" t="s">
        <v>41</v>
      </c>
      <c r="AC1835" s="55">
        <v>8</v>
      </c>
      <c r="AD1835" s="55"/>
      <c r="AE1835" s="55" t="s">
        <v>45</v>
      </c>
      <c r="AF1835" s="55" t="s">
        <v>46</v>
      </c>
      <c r="AG1835" s="55">
        <v>1.2140199999999999E-3</v>
      </c>
      <c r="AH1835" s="57" t="s">
        <v>44</v>
      </c>
    </row>
    <row r="1836" spans="1:34" x14ac:dyDescent="0.25">
      <c r="A1836" s="54">
        <v>11611411</v>
      </c>
      <c r="B1836" s="55"/>
      <c r="C1836" s="55"/>
      <c r="D1836" s="55">
        <v>61102213</v>
      </c>
      <c r="E1836" s="55"/>
      <c r="F1836" s="55">
        <v>300</v>
      </c>
      <c r="G1836" s="55">
        <v>78743714</v>
      </c>
      <c r="H1836" s="55"/>
      <c r="I1836" s="55">
        <v>2275050011</v>
      </c>
      <c r="J1836" s="55">
        <v>2</v>
      </c>
      <c r="K1836" s="55" t="s">
        <v>34</v>
      </c>
      <c r="L1836" s="55" t="s">
        <v>84</v>
      </c>
      <c r="M1836" s="55">
        <v>34029</v>
      </c>
      <c r="N1836" s="55"/>
      <c r="O1836" s="55" t="s">
        <v>86</v>
      </c>
      <c r="P1836" s="55">
        <v>48811</v>
      </c>
      <c r="Q1836" s="55" t="s">
        <v>37</v>
      </c>
      <c r="R1836" s="55" t="s">
        <v>38</v>
      </c>
      <c r="S1836" s="55"/>
      <c r="T1836" s="55"/>
      <c r="U1836" s="55" t="s">
        <v>38</v>
      </c>
      <c r="V1836" s="55">
        <v>39.839799999999997</v>
      </c>
      <c r="W1836" s="55">
        <v>-74.177599999999998</v>
      </c>
      <c r="X1836" s="55" t="s">
        <v>39</v>
      </c>
      <c r="Y1836" s="55" t="s">
        <v>86</v>
      </c>
      <c r="Z1836" s="55" t="s">
        <v>34</v>
      </c>
      <c r="AA1836" s="55">
        <v>0</v>
      </c>
      <c r="AB1836" s="55" t="s">
        <v>41</v>
      </c>
      <c r="AC1836" s="55">
        <v>8</v>
      </c>
      <c r="AD1836" s="55"/>
      <c r="AE1836" s="55" t="s">
        <v>45</v>
      </c>
      <c r="AF1836" s="55" t="s">
        <v>46</v>
      </c>
      <c r="AG1836" s="55">
        <v>9.0000000000000006E-5</v>
      </c>
      <c r="AH1836" s="57" t="s">
        <v>44</v>
      </c>
    </row>
    <row r="1837" spans="1:34" x14ac:dyDescent="0.25">
      <c r="A1837" s="54">
        <v>11611411</v>
      </c>
      <c r="B1837" s="55"/>
      <c r="C1837" s="55"/>
      <c r="D1837" s="55">
        <v>61102213</v>
      </c>
      <c r="E1837" s="55"/>
      <c r="F1837" s="55">
        <v>300</v>
      </c>
      <c r="G1837" s="55">
        <v>78743714</v>
      </c>
      <c r="H1837" s="55"/>
      <c r="I1837" s="55">
        <v>2275050011</v>
      </c>
      <c r="J1837" s="55">
        <v>2</v>
      </c>
      <c r="K1837" s="55" t="s">
        <v>34</v>
      </c>
      <c r="L1837" s="55" t="s">
        <v>84</v>
      </c>
      <c r="M1837" s="55">
        <v>34029</v>
      </c>
      <c r="N1837" s="55"/>
      <c r="O1837" s="55" t="s">
        <v>86</v>
      </c>
      <c r="P1837" s="55">
        <v>48811</v>
      </c>
      <c r="Q1837" s="55" t="s">
        <v>37</v>
      </c>
      <c r="R1837" s="55" t="s">
        <v>38</v>
      </c>
      <c r="S1837" s="55"/>
      <c r="T1837" s="55"/>
      <c r="U1837" s="55" t="s">
        <v>38</v>
      </c>
      <c r="V1837" s="55">
        <v>39.839799999999997</v>
      </c>
      <c r="W1837" s="55">
        <v>-74.177599999999998</v>
      </c>
      <c r="X1837" s="55" t="s">
        <v>39</v>
      </c>
      <c r="Y1837" s="55" t="s">
        <v>86</v>
      </c>
      <c r="Z1837" s="55" t="s">
        <v>34</v>
      </c>
      <c r="AA1837" s="55">
        <v>0</v>
      </c>
      <c r="AB1837" s="55" t="s">
        <v>41</v>
      </c>
      <c r="AC1837" s="55">
        <v>8</v>
      </c>
      <c r="AD1837" s="55"/>
      <c r="AE1837" s="55" t="s">
        <v>47</v>
      </c>
      <c r="AF1837" s="55" t="s">
        <v>48</v>
      </c>
      <c r="AG1837" s="55">
        <v>1.4699100000000001E-3</v>
      </c>
      <c r="AH1837" s="57" t="s">
        <v>44</v>
      </c>
    </row>
    <row r="1838" spans="1:34" x14ac:dyDescent="0.25">
      <c r="A1838" s="54">
        <v>11611411</v>
      </c>
      <c r="B1838" s="55"/>
      <c r="C1838" s="55"/>
      <c r="D1838" s="55">
        <v>61102213</v>
      </c>
      <c r="E1838" s="55"/>
      <c r="F1838" s="55">
        <v>300</v>
      </c>
      <c r="G1838" s="55">
        <v>78743814</v>
      </c>
      <c r="H1838" s="55"/>
      <c r="I1838" s="55">
        <v>2275050012</v>
      </c>
      <c r="J1838" s="55">
        <v>2</v>
      </c>
      <c r="K1838" s="55" t="s">
        <v>34</v>
      </c>
      <c r="L1838" s="55" t="s">
        <v>84</v>
      </c>
      <c r="M1838" s="55">
        <v>34029</v>
      </c>
      <c r="N1838" s="55"/>
      <c r="O1838" s="55" t="s">
        <v>86</v>
      </c>
      <c r="P1838" s="55">
        <v>48811</v>
      </c>
      <c r="Q1838" s="55" t="s">
        <v>37</v>
      </c>
      <c r="R1838" s="55" t="s">
        <v>38</v>
      </c>
      <c r="S1838" s="55"/>
      <c r="T1838" s="55"/>
      <c r="U1838" s="55" t="s">
        <v>38</v>
      </c>
      <c r="V1838" s="55">
        <v>39.839799999999997</v>
      </c>
      <c r="W1838" s="55">
        <v>-74.177599999999998</v>
      </c>
      <c r="X1838" s="55" t="s">
        <v>39</v>
      </c>
      <c r="Y1838" s="55" t="s">
        <v>86</v>
      </c>
      <c r="Z1838" s="55" t="s">
        <v>34</v>
      </c>
      <c r="AA1838" s="55">
        <v>0</v>
      </c>
      <c r="AB1838" s="55" t="s">
        <v>41</v>
      </c>
      <c r="AC1838" s="55">
        <v>8</v>
      </c>
      <c r="AD1838" s="55"/>
      <c r="AE1838" s="55" t="s">
        <v>47</v>
      </c>
      <c r="AF1838" s="55" t="s">
        <v>48</v>
      </c>
      <c r="AG1838" s="55">
        <v>3.8118200000000001E-3</v>
      </c>
      <c r="AH1838" s="57" t="s">
        <v>44</v>
      </c>
    </row>
    <row r="1839" spans="1:34" x14ac:dyDescent="0.25">
      <c r="A1839" s="54">
        <v>11611411</v>
      </c>
      <c r="B1839" s="55"/>
      <c r="C1839" s="55"/>
      <c r="D1839" s="55">
        <v>61102213</v>
      </c>
      <c r="E1839" s="55"/>
      <c r="F1839" s="55">
        <v>300</v>
      </c>
      <c r="G1839" s="55">
        <v>78743814</v>
      </c>
      <c r="H1839" s="55"/>
      <c r="I1839" s="55">
        <v>2275050012</v>
      </c>
      <c r="J1839" s="55">
        <v>2</v>
      </c>
      <c r="K1839" s="55" t="s">
        <v>34</v>
      </c>
      <c r="L1839" s="55" t="s">
        <v>84</v>
      </c>
      <c r="M1839" s="55">
        <v>34029</v>
      </c>
      <c r="N1839" s="55"/>
      <c r="O1839" s="55" t="s">
        <v>86</v>
      </c>
      <c r="P1839" s="55">
        <v>48811</v>
      </c>
      <c r="Q1839" s="55" t="s">
        <v>37</v>
      </c>
      <c r="R1839" s="55" t="s">
        <v>38</v>
      </c>
      <c r="S1839" s="55"/>
      <c r="T1839" s="55"/>
      <c r="U1839" s="55" t="s">
        <v>38</v>
      </c>
      <c r="V1839" s="55">
        <v>39.839799999999997</v>
      </c>
      <c r="W1839" s="55">
        <v>-74.177599999999998</v>
      </c>
      <c r="X1839" s="55" t="s">
        <v>39</v>
      </c>
      <c r="Y1839" s="55" t="s">
        <v>86</v>
      </c>
      <c r="Z1839" s="55" t="s">
        <v>34</v>
      </c>
      <c r="AA1839" s="55">
        <v>0</v>
      </c>
      <c r="AB1839" s="55" t="s">
        <v>41</v>
      </c>
      <c r="AC1839" s="55">
        <v>8</v>
      </c>
      <c r="AD1839" s="55"/>
      <c r="AE1839" s="55" t="s">
        <v>49</v>
      </c>
      <c r="AF1839" s="55" t="s">
        <v>50</v>
      </c>
      <c r="AG1839" s="55">
        <v>3.9055499999999998E-3</v>
      </c>
      <c r="AH1839" s="57" t="s">
        <v>44</v>
      </c>
    </row>
    <row r="1840" spans="1:34" x14ac:dyDescent="0.25">
      <c r="A1840" s="54">
        <v>11611411</v>
      </c>
      <c r="B1840" s="55"/>
      <c r="C1840" s="55"/>
      <c r="D1840" s="55">
        <v>61102213</v>
      </c>
      <c r="E1840" s="55"/>
      <c r="F1840" s="55">
        <v>300</v>
      </c>
      <c r="G1840" s="55">
        <v>78743714</v>
      </c>
      <c r="H1840" s="55"/>
      <c r="I1840" s="55">
        <v>2275050011</v>
      </c>
      <c r="J1840" s="55">
        <v>2</v>
      </c>
      <c r="K1840" s="55" t="s">
        <v>34</v>
      </c>
      <c r="L1840" s="55" t="s">
        <v>84</v>
      </c>
      <c r="M1840" s="55">
        <v>34029</v>
      </c>
      <c r="N1840" s="55"/>
      <c r="O1840" s="55" t="s">
        <v>86</v>
      </c>
      <c r="P1840" s="55">
        <v>48811</v>
      </c>
      <c r="Q1840" s="55" t="s">
        <v>37</v>
      </c>
      <c r="R1840" s="55" t="s">
        <v>38</v>
      </c>
      <c r="S1840" s="55"/>
      <c r="T1840" s="55"/>
      <c r="U1840" s="55" t="s">
        <v>38</v>
      </c>
      <c r="V1840" s="55">
        <v>39.839799999999997</v>
      </c>
      <c r="W1840" s="55">
        <v>-74.177599999999998</v>
      </c>
      <c r="X1840" s="55" t="s">
        <v>39</v>
      </c>
      <c r="Y1840" s="55" t="s">
        <v>86</v>
      </c>
      <c r="Z1840" s="55" t="s">
        <v>34</v>
      </c>
      <c r="AA1840" s="55">
        <v>0</v>
      </c>
      <c r="AB1840" s="55" t="s">
        <v>41</v>
      </c>
      <c r="AC1840" s="55">
        <v>8</v>
      </c>
      <c r="AD1840" s="55"/>
      <c r="AE1840" s="55" t="s">
        <v>49</v>
      </c>
      <c r="AF1840" s="55" t="s">
        <v>50</v>
      </c>
      <c r="AG1840" s="55">
        <v>2.1302999999999999E-3</v>
      </c>
      <c r="AH1840" s="57" t="s">
        <v>44</v>
      </c>
    </row>
    <row r="1841" spans="1:34" x14ac:dyDescent="0.25">
      <c r="A1841" s="54">
        <v>11611411</v>
      </c>
      <c r="B1841" s="55"/>
      <c r="C1841" s="55"/>
      <c r="D1841" s="55">
        <v>61102213</v>
      </c>
      <c r="E1841" s="55"/>
      <c r="F1841" s="55">
        <v>300</v>
      </c>
      <c r="G1841" s="55">
        <v>78743814</v>
      </c>
      <c r="H1841" s="55"/>
      <c r="I1841" s="55">
        <v>2275050012</v>
      </c>
      <c r="J1841" s="55">
        <v>2</v>
      </c>
      <c r="K1841" s="55" t="s">
        <v>34</v>
      </c>
      <c r="L1841" s="55" t="s">
        <v>84</v>
      </c>
      <c r="M1841" s="55">
        <v>34029</v>
      </c>
      <c r="N1841" s="55"/>
      <c r="O1841" s="55" t="s">
        <v>86</v>
      </c>
      <c r="P1841" s="55">
        <v>48811</v>
      </c>
      <c r="Q1841" s="55" t="s">
        <v>37</v>
      </c>
      <c r="R1841" s="55" t="s">
        <v>38</v>
      </c>
      <c r="S1841" s="55"/>
      <c r="T1841" s="55"/>
      <c r="U1841" s="55" t="s">
        <v>38</v>
      </c>
      <c r="V1841" s="55">
        <v>39.839799999999997</v>
      </c>
      <c r="W1841" s="55">
        <v>-74.177599999999998</v>
      </c>
      <c r="X1841" s="55" t="s">
        <v>39</v>
      </c>
      <c r="Y1841" s="55" t="s">
        <v>86</v>
      </c>
      <c r="Z1841" s="55" t="s">
        <v>34</v>
      </c>
      <c r="AA1841" s="55">
        <v>0</v>
      </c>
      <c r="AB1841" s="55" t="s">
        <v>41</v>
      </c>
      <c r="AC1841" s="55">
        <v>8</v>
      </c>
      <c r="AD1841" s="55"/>
      <c r="AE1841" s="55" t="s">
        <v>51</v>
      </c>
      <c r="AF1841" s="55" t="s">
        <v>52</v>
      </c>
      <c r="AG1841" s="55">
        <v>5.3417999999999998E-3</v>
      </c>
      <c r="AH1841" s="57" t="s">
        <v>44</v>
      </c>
    </row>
    <row r="1842" spans="1:34" x14ac:dyDescent="0.25">
      <c r="A1842" s="54">
        <v>11611411</v>
      </c>
      <c r="B1842" s="55"/>
      <c r="C1842" s="55"/>
      <c r="D1842" s="55">
        <v>61102213</v>
      </c>
      <c r="E1842" s="55"/>
      <c r="F1842" s="55">
        <v>300</v>
      </c>
      <c r="G1842" s="55">
        <v>78743714</v>
      </c>
      <c r="H1842" s="55"/>
      <c r="I1842" s="55">
        <v>2275050011</v>
      </c>
      <c r="J1842" s="55">
        <v>2</v>
      </c>
      <c r="K1842" s="55" t="s">
        <v>34</v>
      </c>
      <c r="L1842" s="55" t="s">
        <v>84</v>
      </c>
      <c r="M1842" s="55">
        <v>34029</v>
      </c>
      <c r="N1842" s="55"/>
      <c r="O1842" s="55" t="s">
        <v>86</v>
      </c>
      <c r="P1842" s="55">
        <v>48811</v>
      </c>
      <c r="Q1842" s="55" t="s">
        <v>37</v>
      </c>
      <c r="R1842" s="55" t="s">
        <v>38</v>
      </c>
      <c r="S1842" s="55"/>
      <c r="T1842" s="55"/>
      <c r="U1842" s="55" t="s">
        <v>38</v>
      </c>
      <c r="V1842" s="55">
        <v>39.839799999999997</v>
      </c>
      <c r="W1842" s="55">
        <v>-74.177599999999998</v>
      </c>
      <c r="X1842" s="55" t="s">
        <v>39</v>
      </c>
      <c r="Y1842" s="55" t="s">
        <v>86</v>
      </c>
      <c r="Z1842" s="55" t="s">
        <v>34</v>
      </c>
      <c r="AA1842" s="55">
        <v>0</v>
      </c>
      <c r="AB1842" s="55" t="s">
        <v>41</v>
      </c>
      <c r="AC1842" s="55">
        <v>8</v>
      </c>
      <c r="AD1842" s="55"/>
      <c r="AE1842" s="55" t="s">
        <v>51</v>
      </c>
      <c r="AF1842" s="55" t="s">
        <v>52</v>
      </c>
      <c r="AG1842" s="55">
        <v>5.8500000000000002E-4</v>
      </c>
      <c r="AH1842" s="57" t="s">
        <v>44</v>
      </c>
    </row>
    <row r="1843" spans="1:34" x14ac:dyDescent="0.25">
      <c r="A1843" s="54">
        <v>11611411</v>
      </c>
      <c r="B1843" s="55"/>
      <c r="C1843" s="55"/>
      <c r="D1843" s="55">
        <v>61102213</v>
      </c>
      <c r="E1843" s="55"/>
      <c r="F1843" s="55">
        <v>300</v>
      </c>
      <c r="G1843" s="55">
        <v>78743814</v>
      </c>
      <c r="H1843" s="55"/>
      <c r="I1843" s="55">
        <v>2275050012</v>
      </c>
      <c r="J1843" s="55">
        <v>2</v>
      </c>
      <c r="K1843" s="55" t="s">
        <v>34</v>
      </c>
      <c r="L1843" s="55" t="s">
        <v>84</v>
      </c>
      <c r="M1843" s="55">
        <v>34029</v>
      </c>
      <c r="N1843" s="55"/>
      <c r="O1843" s="55" t="s">
        <v>86</v>
      </c>
      <c r="P1843" s="55">
        <v>48811</v>
      </c>
      <c r="Q1843" s="55" t="s">
        <v>37</v>
      </c>
      <c r="R1843" s="55" t="s">
        <v>38</v>
      </c>
      <c r="S1843" s="55"/>
      <c r="T1843" s="55"/>
      <c r="U1843" s="55" t="s">
        <v>38</v>
      </c>
      <c r="V1843" s="55">
        <v>39.839799999999997</v>
      </c>
      <c r="W1843" s="55">
        <v>-74.177599999999998</v>
      </c>
      <c r="X1843" s="55" t="s">
        <v>39</v>
      </c>
      <c r="Y1843" s="55" t="s">
        <v>86</v>
      </c>
      <c r="Z1843" s="55" t="s">
        <v>34</v>
      </c>
      <c r="AA1843" s="55">
        <v>0</v>
      </c>
      <c r="AB1843" s="55" t="s">
        <v>41</v>
      </c>
      <c r="AC1843" s="55">
        <v>8</v>
      </c>
      <c r="AD1843" s="55"/>
      <c r="AE1843" s="55" t="s">
        <v>53</v>
      </c>
      <c r="AF1843" s="55" t="s">
        <v>54</v>
      </c>
      <c r="AG1843" s="55">
        <v>0.15802099999999999</v>
      </c>
      <c r="AH1843" s="57" t="s">
        <v>44</v>
      </c>
    </row>
    <row r="1844" spans="1:34" x14ac:dyDescent="0.25">
      <c r="A1844" s="54">
        <v>11611411</v>
      </c>
      <c r="B1844" s="55"/>
      <c r="C1844" s="55"/>
      <c r="D1844" s="55">
        <v>61102213</v>
      </c>
      <c r="E1844" s="55"/>
      <c r="F1844" s="55">
        <v>300</v>
      </c>
      <c r="G1844" s="55">
        <v>78743714</v>
      </c>
      <c r="H1844" s="55"/>
      <c r="I1844" s="55">
        <v>2275050011</v>
      </c>
      <c r="J1844" s="55">
        <v>2</v>
      </c>
      <c r="K1844" s="55" t="s">
        <v>34</v>
      </c>
      <c r="L1844" s="55" t="s">
        <v>84</v>
      </c>
      <c r="M1844" s="55">
        <v>34029</v>
      </c>
      <c r="N1844" s="55"/>
      <c r="O1844" s="55" t="s">
        <v>86</v>
      </c>
      <c r="P1844" s="55">
        <v>48811</v>
      </c>
      <c r="Q1844" s="55" t="s">
        <v>37</v>
      </c>
      <c r="R1844" s="55" t="s">
        <v>38</v>
      </c>
      <c r="S1844" s="55"/>
      <c r="T1844" s="55"/>
      <c r="U1844" s="55" t="s">
        <v>38</v>
      </c>
      <c r="V1844" s="55">
        <v>39.839799999999997</v>
      </c>
      <c r="W1844" s="55">
        <v>-74.177599999999998</v>
      </c>
      <c r="X1844" s="55" t="s">
        <v>39</v>
      </c>
      <c r="Y1844" s="55" t="s">
        <v>86</v>
      </c>
      <c r="Z1844" s="55" t="s">
        <v>34</v>
      </c>
      <c r="AA1844" s="55">
        <v>0</v>
      </c>
      <c r="AB1844" s="55" t="s">
        <v>41</v>
      </c>
      <c r="AC1844" s="55">
        <v>8</v>
      </c>
      <c r="AD1844" s="55"/>
      <c r="AE1844" s="55" t="s">
        <v>53</v>
      </c>
      <c r="AF1844" s="55" t="s">
        <v>54</v>
      </c>
      <c r="AG1844" s="55">
        <v>0.108126</v>
      </c>
      <c r="AH1844" s="57" t="s">
        <v>44</v>
      </c>
    </row>
    <row r="1845" spans="1:34" x14ac:dyDescent="0.25">
      <c r="A1845" s="54">
        <v>11611411</v>
      </c>
      <c r="B1845" s="55"/>
      <c r="C1845" s="55"/>
      <c r="D1845" s="55">
        <v>61102213</v>
      </c>
      <c r="E1845" s="55"/>
      <c r="F1845" s="55">
        <v>300</v>
      </c>
      <c r="G1845" s="55">
        <v>78743714</v>
      </c>
      <c r="H1845" s="55"/>
      <c r="I1845" s="55">
        <v>2275050011</v>
      </c>
      <c r="J1845" s="55">
        <v>2</v>
      </c>
      <c r="K1845" s="55" t="s">
        <v>34</v>
      </c>
      <c r="L1845" s="55" t="s">
        <v>84</v>
      </c>
      <c r="M1845" s="55">
        <v>34029</v>
      </c>
      <c r="N1845" s="55"/>
      <c r="O1845" s="55" t="s">
        <v>86</v>
      </c>
      <c r="P1845" s="55">
        <v>48811</v>
      </c>
      <c r="Q1845" s="55" t="s">
        <v>37</v>
      </c>
      <c r="R1845" s="55" t="s">
        <v>38</v>
      </c>
      <c r="S1845" s="55"/>
      <c r="T1845" s="55"/>
      <c r="U1845" s="55" t="s">
        <v>38</v>
      </c>
      <c r="V1845" s="55">
        <v>39.839799999999997</v>
      </c>
      <c r="W1845" s="55">
        <v>-74.177599999999998</v>
      </c>
      <c r="X1845" s="55" t="s">
        <v>39</v>
      </c>
      <c r="Y1845" s="55" t="s">
        <v>86</v>
      </c>
      <c r="Z1845" s="55" t="s">
        <v>34</v>
      </c>
      <c r="AA1845" s="55">
        <v>0</v>
      </c>
      <c r="AB1845" s="55" t="s">
        <v>41</v>
      </c>
      <c r="AC1845" s="55">
        <v>8</v>
      </c>
      <c r="AD1845" s="55"/>
      <c r="AE1845" s="55">
        <v>7439921</v>
      </c>
      <c r="AF1845" s="55" t="s">
        <v>55</v>
      </c>
      <c r="AG1845" s="55">
        <v>1.3835599999999999E-4</v>
      </c>
      <c r="AH1845" s="57" t="s">
        <v>44</v>
      </c>
    </row>
    <row r="1846" spans="1:34" x14ac:dyDescent="0.25">
      <c r="A1846" s="54">
        <v>9388211</v>
      </c>
      <c r="B1846" s="55"/>
      <c r="C1846" s="55"/>
      <c r="D1846" s="55">
        <v>62631713</v>
      </c>
      <c r="E1846" s="55"/>
      <c r="F1846" s="55">
        <v>300</v>
      </c>
      <c r="G1846" s="55">
        <v>84364314</v>
      </c>
      <c r="H1846" s="55"/>
      <c r="I1846" s="55">
        <v>2275050011</v>
      </c>
      <c r="J1846" s="55">
        <v>2</v>
      </c>
      <c r="K1846" s="55" t="s">
        <v>34</v>
      </c>
      <c r="L1846" s="55" t="s">
        <v>103</v>
      </c>
      <c r="M1846" s="55">
        <v>34023</v>
      </c>
      <c r="N1846" s="55"/>
      <c r="O1846" s="55" t="s">
        <v>149</v>
      </c>
      <c r="P1846" s="55">
        <v>48811</v>
      </c>
      <c r="Q1846" s="55" t="s">
        <v>37</v>
      </c>
      <c r="R1846" s="55" t="s">
        <v>38</v>
      </c>
      <c r="S1846" s="55"/>
      <c r="T1846" s="55"/>
      <c r="U1846" s="55" t="s">
        <v>38</v>
      </c>
      <c r="V1846" s="55">
        <v>40.329889999999999</v>
      </c>
      <c r="W1846" s="55">
        <v>-74.346789999999999</v>
      </c>
      <c r="X1846" s="55" t="s">
        <v>39</v>
      </c>
      <c r="Y1846" s="55" t="s">
        <v>149</v>
      </c>
      <c r="Z1846" s="55" t="s">
        <v>34</v>
      </c>
      <c r="AA1846" s="55">
        <v>0</v>
      </c>
      <c r="AB1846" s="55" t="s">
        <v>41</v>
      </c>
      <c r="AC1846" s="55">
        <v>8</v>
      </c>
      <c r="AD1846" s="55"/>
      <c r="AE1846" s="55" t="s">
        <v>42</v>
      </c>
      <c r="AF1846" s="55" t="s">
        <v>43</v>
      </c>
      <c r="AG1846" s="55">
        <v>0.38853599999999999</v>
      </c>
      <c r="AH1846" s="57" t="s">
        <v>44</v>
      </c>
    </row>
    <row r="1847" spans="1:34" x14ac:dyDescent="0.25">
      <c r="A1847" s="54">
        <v>9388211</v>
      </c>
      <c r="B1847" s="55"/>
      <c r="C1847" s="55"/>
      <c r="D1847" s="55">
        <v>62631713</v>
      </c>
      <c r="E1847" s="55"/>
      <c r="F1847" s="55">
        <v>300</v>
      </c>
      <c r="G1847" s="55">
        <v>84364414</v>
      </c>
      <c r="H1847" s="55"/>
      <c r="I1847" s="55">
        <v>2275050012</v>
      </c>
      <c r="J1847" s="55">
        <v>2</v>
      </c>
      <c r="K1847" s="55" t="s">
        <v>34</v>
      </c>
      <c r="L1847" s="55" t="s">
        <v>103</v>
      </c>
      <c r="M1847" s="55">
        <v>34023</v>
      </c>
      <c r="N1847" s="55"/>
      <c r="O1847" s="55" t="s">
        <v>149</v>
      </c>
      <c r="P1847" s="55">
        <v>48811</v>
      </c>
      <c r="Q1847" s="55" t="s">
        <v>37</v>
      </c>
      <c r="R1847" s="55" t="s">
        <v>38</v>
      </c>
      <c r="S1847" s="55"/>
      <c r="T1847" s="55"/>
      <c r="U1847" s="55" t="s">
        <v>38</v>
      </c>
      <c r="V1847" s="55">
        <v>40.329889999999999</v>
      </c>
      <c r="W1847" s="55">
        <v>-74.346789999999999</v>
      </c>
      <c r="X1847" s="55" t="s">
        <v>39</v>
      </c>
      <c r="Y1847" s="55" t="s">
        <v>149</v>
      </c>
      <c r="Z1847" s="55" t="s">
        <v>34</v>
      </c>
      <c r="AA1847" s="55">
        <v>0</v>
      </c>
      <c r="AB1847" s="55" t="s">
        <v>41</v>
      </c>
      <c r="AC1847" s="55">
        <v>8</v>
      </c>
      <c r="AD1847" s="55"/>
      <c r="AE1847" s="55" t="s">
        <v>42</v>
      </c>
      <c r="AF1847" s="55" t="s">
        <v>43</v>
      </c>
      <c r="AG1847" s="55">
        <v>0.68891400000000003</v>
      </c>
      <c r="AH1847" s="57" t="s">
        <v>44</v>
      </c>
    </row>
    <row r="1848" spans="1:34" x14ac:dyDescent="0.25">
      <c r="A1848" s="54">
        <v>9388211</v>
      </c>
      <c r="B1848" s="55"/>
      <c r="C1848" s="55"/>
      <c r="D1848" s="55">
        <v>62631713</v>
      </c>
      <c r="E1848" s="55"/>
      <c r="F1848" s="55">
        <v>300</v>
      </c>
      <c r="G1848" s="55">
        <v>84364314</v>
      </c>
      <c r="H1848" s="55"/>
      <c r="I1848" s="55">
        <v>2275050011</v>
      </c>
      <c r="J1848" s="55">
        <v>2</v>
      </c>
      <c r="K1848" s="55" t="s">
        <v>34</v>
      </c>
      <c r="L1848" s="55" t="s">
        <v>103</v>
      </c>
      <c r="M1848" s="55">
        <v>34023</v>
      </c>
      <c r="N1848" s="55"/>
      <c r="O1848" s="55" t="s">
        <v>149</v>
      </c>
      <c r="P1848" s="55">
        <v>48811</v>
      </c>
      <c r="Q1848" s="55" t="s">
        <v>37</v>
      </c>
      <c r="R1848" s="55" t="s">
        <v>38</v>
      </c>
      <c r="S1848" s="55"/>
      <c r="T1848" s="55"/>
      <c r="U1848" s="55" t="s">
        <v>38</v>
      </c>
      <c r="V1848" s="55">
        <v>40.329889999999999</v>
      </c>
      <c r="W1848" s="55">
        <v>-74.346789999999999</v>
      </c>
      <c r="X1848" s="55" t="s">
        <v>39</v>
      </c>
      <c r="Y1848" s="55" t="s">
        <v>149</v>
      </c>
      <c r="Z1848" s="55" t="s">
        <v>34</v>
      </c>
      <c r="AA1848" s="55">
        <v>0</v>
      </c>
      <c r="AB1848" s="55" t="s">
        <v>41</v>
      </c>
      <c r="AC1848" s="55">
        <v>8</v>
      </c>
      <c r="AD1848" s="55"/>
      <c r="AE1848" s="55" t="s">
        <v>45</v>
      </c>
      <c r="AF1848" s="55" t="s">
        <v>46</v>
      </c>
      <c r="AG1848" s="55">
        <v>2.5820800000000001E-2</v>
      </c>
      <c r="AH1848" s="57" t="s">
        <v>44</v>
      </c>
    </row>
    <row r="1849" spans="1:34" x14ac:dyDescent="0.25">
      <c r="A1849" s="54">
        <v>9388211</v>
      </c>
      <c r="B1849" s="55"/>
      <c r="C1849" s="55"/>
      <c r="D1849" s="55">
        <v>62631713</v>
      </c>
      <c r="E1849" s="55"/>
      <c r="F1849" s="55">
        <v>300</v>
      </c>
      <c r="G1849" s="55">
        <v>84364414</v>
      </c>
      <c r="H1849" s="55"/>
      <c r="I1849" s="55">
        <v>2275050012</v>
      </c>
      <c r="J1849" s="55">
        <v>2</v>
      </c>
      <c r="K1849" s="55" t="s">
        <v>34</v>
      </c>
      <c r="L1849" s="55" t="s">
        <v>103</v>
      </c>
      <c r="M1849" s="55">
        <v>34023</v>
      </c>
      <c r="N1849" s="55"/>
      <c r="O1849" s="55" t="s">
        <v>149</v>
      </c>
      <c r="P1849" s="55">
        <v>48811</v>
      </c>
      <c r="Q1849" s="55" t="s">
        <v>37</v>
      </c>
      <c r="R1849" s="55" t="s">
        <v>38</v>
      </c>
      <c r="S1849" s="55"/>
      <c r="T1849" s="55"/>
      <c r="U1849" s="55" t="s">
        <v>38</v>
      </c>
      <c r="V1849" s="55">
        <v>40.329889999999999</v>
      </c>
      <c r="W1849" s="55">
        <v>-74.346789999999999</v>
      </c>
      <c r="X1849" s="55" t="s">
        <v>39</v>
      </c>
      <c r="Y1849" s="55" t="s">
        <v>149</v>
      </c>
      <c r="Z1849" s="55" t="s">
        <v>34</v>
      </c>
      <c r="AA1849" s="55">
        <v>0</v>
      </c>
      <c r="AB1849" s="55" t="s">
        <v>41</v>
      </c>
      <c r="AC1849" s="55">
        <v>8</v>
      </c>
      <c r="AD1849" s="55"/>
      <c r="AE1849" s="55" t="s">
        <v>45</v>
      </c>
      <c r="AF1849" s="55" t="s">
        <v>46</v>
      </c>
      <c r="AG1849" s="55">
        <v>7.3515800000000006E-2</v>
      </c>
      <c r="AH1849" s="57" t="s">
        <v>44</v>
      </c>
    </row>
    <row r="1850" spans="1:34" x14ac:dyDescent="0.25">
      <c r="A1850" s="54">
        <v>9388211</v>
      </c>
      <c r="B1850" s="55"/>
      <c r="C1850" s="55"/>
      <c r="D1850" s="55">
        <v>62631713</v>
      </c>
      <c r="E1850" s="55"/>
      <c r="F1850" s="55">
        <v>300</v>
      </c>
      <c r="G1850" s="55">
        <v>84364314</v>
      </c>
      <c r="H1850" s="55"/>
      <c r="I1850" s="55">
        <v>2275050011</v>
      </c>
      <c r="J1850" s="55">
        <v>2</v>
      </c>
      <c r="K1850" s="55" t="s">
        <v>34</v>
      </c>
      <c r="L1850" s="55" t="s">
        <v>103</v>
      </c>
      <c r="M1850" s="55">
        <v>34023</v>
      </c>
      <c r="N1850" s="55"/>
      <c r="O1850" s="55" t="s">
        <v>149</v>
      </c>
      <c r="P1850" s="55">
        <v>48811</v>
      </c>
      <c r="Q1850" s="55" t="s">
        <v>37</v>
      </c>
      <c r="R1850" s="55" t="s">
        <v>38</v>
      </c>
      <c r="S1850" s="55"/>
      <c r="T1850" s="55"/>
      <c r="U1850" s="55" t="s">
        <v>38</v>
      </c>
      <c r="V1850" s="55">
        <v>40.329889999999999</v>
      </c>
      <c r="W1850" s="55">
        <v>-74.346789999999999</v>
      </c>
      <c r="X1850" s="55" t="s">
        <v>39</v>
      </c>
      <c r="Y1850" s="55" t="s">
        <v>149</v>
      </c>
      <c r="Z1850" s="55" t="s">
        <v>34</v>
      </c>
      <c r="AA1850" s="55">
        <v>0</v>
      </c>
      <c r="AB1850" s="55" t="s">
        <v>41</v>
      </c>
      <c r="AC1850" s="55">
        <v>8</v>
      </c>
      <c r="AD1850" s="55"/>
      <c r="AE1850" s="55" t="s">
        <v>47</v>
      </c>
      <c r="AF1850" s="55" t="s">
        <v>48</v>
      </c>
      <c r="AG1850" s="55">
        <v>0.421713</v>
      </c>
      <c r="AH1850" s="57" t="s">
        <v>44</v>
      </c>
    </row>
    <row r="1851" spans="1:34" x14ac:dyDescent="0.25">
      <c r="A1851" s="54">
        <v>9388211</v>
      </c>
      <c r="B1851" s="55"/>
      <c r="C1851" s="55"/>
      <c r="D1851" s="55">
        <v>62631713</v>
      </c>
      <c r="E1851" s="55"/>
      <c r="F1851" s="55">
        <v>300</v>
      </c>
      <c r="G1851" s="55">
        <v>84364414</v>
      </c>
      <c r="H1851" s="55"/>
      <c r="I1851" s="55">
        <v>2275050012</v>
      </c>
      <c r="J1851" s="55">
        <v>2</v>
      </c>
      <c r="K1851" s="55" t="s">
        <v>34</v>
      </c>
      <c r="L1851" s="55" t="s">
        <v>103</v>
      </c>
      <c r="M1851" s="55">
        <v>34023</v>
      </c>
      <c r="N1851" s="55"/>
      <c r="O1851" s="55" t="s">
        <v>149</v>
      </c>
      <c r="P1851" s="55">
        <v>48811</v>
      </c>
      <c r="Q1851" s="55" t="s">
        <v>37</v>
      </c>
      <c r="R1851" s="55" t="s">
        <v>38</v>
      </c>
      <c r="S1851" s="55"/>
      <c r="T1851" s="55"/>
      <c r="U1851" s="55" t="s">
        <v>38</v>
      </c>
      <c r="V1851" s="55">
        <v>40.329889999999999</v>
      </c>
      <c r="W1851" s="55">
        <v>-74.346789999999999</v>
      </c>
      <c r="X1851" s="55" t="s">
        <v>39</v>
      </c>
      <c r="Y1851" s="55" t="s">
        <v>149</v>
      </c>
      <c r="Z1851" s="55" t="s">
        <v>34</v>
      </c>
      <c r="AA1851" s="55">
        <v>0</v>
      </c>
      <c r="AB1851" s="55" t="s">
        <v>41</v>
      </c>
      <c r="AC1851" s="55">
        <v>8</v>
      </c>
      <c r="AD1851" s="55"/>
      <c r="AE1851" s="55" t="s">
        <v>47</v>
      </c>
      <c r="AF1851" s="55" t="s">
        <v>48</v>
      </c>
      <c r="AG1851" s="55">
        <v>0.230827</v>
      </c>
      <c r="AH1851" s="57" t="s">
        <v>44</v>
      </c>
    </row>
    <row r="1852" spans="1:34" x14ac:dyDescent="0.25">
      <c r="A1852" s="54">
        <v>9388211</v>
      </c>
      <c r="B1852" s="55"/>
      <c r="C1852" s="55"/>
      <c r="D1852" s="55">
        <v>62631713</v>
      </c>
      <c r="E1852" s="55"/>
      <c r="F1852" s="55">
        <v>300</v>
      </c>
      <c r="G1852" s="55">
        <v>84364314</v>
      </c>
      <c r="H1852" s="55"/>
      <c r="I1852" s="55">
        <v>2275050011</v>
      </c>
      <c r="J1852" s="55">
        <v>2</v>
      </c>
      <c r="K1852" s="55" t="s">
        <v>34</v>
      </c>
      <c r="L1852" s="55" t="s">
        <v>103</v>
      </c>
      <c r="M1852" s="55">
        <v>34023</v>
      </c>
      <c r="N1852" s="55"/>
      <c r="O1852" s="55" t="s">
        <v>149</v>
      </c>
      <c r="P1852" s="55">
        <v>48811</v>
      </c>
      <c r="Q1852" s="55" t="s">
        <v>37</v>
      </c>
      <c r="R1852" s="55" t="s">
        <v>38</v>
      </c>
      <c r="S1852" s="55"/>
      <c r="T1852" s="55"/>
      <c r="U1852" s="55" t="s">
        <v>38</v>
      </c>
      <c r="V1852" s="55">
        <v>40.329889999999999</v>
      </c>
      <c r="W1852" s="55">
        <v>-74.346789999999999</v>
      </c>
      <c r="X1852" s="55" t="s">
        <v>39</v>
      </c>
      <c r="Y1852" s="55" t="s">
        <v>149</v>
      </c>
      <c r="Z1852" s="55" t="s">
        <v>34</v>
      </c>
      <c r="AA1852" s="55">
        <v>0</v>
      </c>
      <c r="AB1852" s="55" t="s">
        <v>41</v>
      </c>
      <c r="AC1852" s="55">
        <v>8</v>
      </c>
      <c r="AD1852" s="55"/>
      <c r="AE1852" s="55" t="s">
        <v>49</v>
      </c>
      <c r="AF1852" s="55" t="s">
        <v>50</v>
      </c>
      <c r="AG1852" s="55">
        <v>0.61117900000000003</v>
      </c>
      <c r="AH1852" s="57" t="s">
        <v>44</v>
      </c>
    </row>
    <row r="1853" spans="1:34" x14ac:dyDescent="0.25">
      <c r="A1853" s="54">
        <v>9388211</v>
      </c>
      <c r="B1853" s="55"/>
      <c r="C1853" s="55"/>
      <c r="D1853" s="55">
        <v>62631713</v>
      </c>
      <c r="E1853" s="55"/>
      <c r="F1853" s="55">
        <v>300</v>
      </c>
      <c r="G1853" s="55">
        <v>84364414</v>
      </c>
      <c r="H1853" s="55"/>
      <c r="I1853" s="55">
        <v>2275050012</v>
      </c>
      <c r="J1853" s="55">
        <v>2</v>
      </c>
      <c r="K1853" s="55" t="s">
        <v>34</v>
      </c>
      <c r="L1853" s="55" t="s">
        <v>103</v>
      </c>
      <c r="M1853" s="55">
        <v>34023</v>
      </c>
      <c r="N1853" s="55"/>
      <c r="O1853" s="55" t="s">
        <v>149</v>
      </c>
      <c r="P1853" s="55">
        <v>48811</v>
      </c>
      <c r="Q1853" s="55" t="s">
        <v>37</v>
      </c>
      <c r="R1853" s="55" t="s">
        <v>38</v>
      </c>
      <c r="S1853" s="55"/>
      <c r="T1853" s="55"/>
      <c r="U1853" s="55" t="s">
        <v>38</v>
      </c>
      <c r="V1853" s="55">
        <v>40.329889999999999</v>
      </c>
      <c r="W1853" s="55">
        <v>-74.346789999999999</v>
      </c>
      <c r="X1853" s="55" t="s">
        <v>39</v>
      </c>
      <c r="Y1853" s="55" t="s">
        <v>149</v>
      </c>
      <c r="Z1853" s="55" t="s">
        <v>34</v>
      </c>
      <c r="AA1853" s="55">
        <v>0</v>
      </c>
      <c r="AB1853" s="55" t="s">
        <v>41</v>
      </c>
      <c r="AC1853" s="55">
        <v>8</v>
      </c>
      <c r="AD1853" s="55"/>
      <c r="AE1853" s="55" t="s">
        <v>49</v>
      </c>
      <c r="AF1853" s="55" t="s">
        <v>50</v>
      </c>
      <c r="AG1853" s="55">
        <v>0.23650299999999999</v>
      </c>
      <c r="AH1853" s="57" t="s">
        <v>44</v>
      </c>
    </row>
    <row r="1854" spans="1:34" x14ac:dyDescent="0.25">
      <c r="A1854" s="54">
        <v>9388211</v>
      </c>
      <c r="B1854" s="55"/>
      <c r="C1854" s="55"/>
      <c r="D1854" s="55">
        <v>62631713</v>
      </c>
      <c r="E1854" s="55"/>
      <c r="F1854" s="55">
        <v>300</v>
      </c>
      <c r="G1854" s="55">
        <v>84364414</v>
      </c>
      <c r="H1854" s="55"/>
      <c r="I1854" s="55">
        <v>2275050012</v>
      </c>
      <c r="J1854" s="55">
        <v>2</v>
      </c>
      <c r="K1854" s="55" t="s">
        <v>34</v>
      </c>
      <c r="L1854" s="55" t="s">
        <v>103</v>
      </c>
      <c r="M1854" s="55">
        <v>34023</v>
      </c>
      <c r="N1854" s="55"/>
      <c r="O1854" s="55" t="s">
        <v>149</v>
      </c>
      <c r="P1854" s="55">
        <v>48811</v>
      </c>
      <c r="Q1854" s="55" t="s">
        <v>37</v>
      </c>
      <c r="R1854" s="55" t="s">
        <v>38</v>
      </c>
      <c r="S1854" s="55"/>
      <c r="T1854" s="55"/>
      <c r="U1854" s="55" t="s">
        <v>38</v>
      </c>
      <c r="V1854" s="55">
        <v>40.329889999999999</v>
      </c>
      <c r="W1854" s="55">
        <v>-74.346789999999999</v>
      </c>
      <c r="X1854" s="55" t="s">
        <v>39</v>
      </c>
      <c r="Y1854" s="55" t="s">
        <v>149</v>
      </c>
      <c r="Z1854" s="55" t="s">
        <v>34</v>
      </c>
      <c r="AA1854" s="55">
        <v>0</v>
      </c>
      <c r="AB1854" s="55" t="s">
        <v>41</v>
      </c>
      <c r="AC1854" s="55">
        <v>8</v>
      </c>
      <c r="AD1854" s="55"/>
      <c r="AE1854" s="55" t="s">
        <v>51</v>
      </c>
      <c r="AF1854" s="55" t="s">
        <v>52</v>
      </c>
      <c r="AG1854" s="55">
        <v>0.32347599999999999</v>
      </c>
      <c r="AH1854" s="57" t="s">
        <v>44</v>
      </c>
    </row>
    <row r="1855" spans="1:34" x14ac:dyDescent="0.25">
      <c r="A1855" s="54">
        <v>9388211</v>
      </c>
      <c r="B1855" s="55"/>
      <c r="C1855" s="55"/>
      <c r="D1855" s="55">
        <v>62631713</v>
      </c>
      <c r="E1855" s="55"/>
      <c r="F1855" s="55">
        <v>300</v>
      </c>
      <c r="G1855" s="55">
        <v>84364314</v>
      </c>
      <c r="H1855" s="55"/>
      <c r="I1855" s="55">
        <v>2275050011</v>
      </c>
      <c r="J1855" s="55">
        <v>2</v>
      </c>
      <c r="K1855" s="55" t="s">
        <v>34</v>
      </c>
      <c r="L1855" s="55" t="s">
        <v>103</v>
      </c>
      <c r="M1855" s="55">
        <v>34023</v>
      </c>
      <c r="N1855" s="55"/>
      <c r="O1855" s="55" t="s">
        <v>149</v>
      </c>
      <c r="P1855" s="55">
        <v>48811</v>
      </c>
      <c r="Q1855" s="55" t="s">
        <v>37</v>
      </c>
      <c r="R1855" s="55" t="s">
        <v>38</v>
      </c>
      <c r="S1855" s="55"/>
      <c r="T1855" s="55"/>
      <c r="U1855" s="55" t="s">
        <v>38</v>
      </c>
      <c r="V1855" s="55">
        <v>40.329889999999999</v>
      </c>
      <c r="W1855" s="55">
        <v>-74.346789999999999</v>
      </c>
      <c r="X1855" s="55" t="s">
        <v>39</v>
      </c>
      <c r="Y1855" s="55" t="s">
        <v>149</v>
      </c>
      <c r="Z1855" s="55" t="s">
        <v>34</v>
      </c>
      <c r="AA1855" s="55">
        <v>0</v>
      </c>
      <c r="AB1855" s="55" t="s">
        <v>41</v>
      </c>
      <c r="AC1855" s="55">
        <v>8</v>
      </c>
      <c r="AD1855" s="55"/>
      <c r="AE1855" s="55" t="s">
        <v>51</v>
      </c>
      <c r="AF1855" s="55" t="s">
        <v>52</v>
      </c>
      <c r="AG1855" s="55">
        <v>0.16783500000000001</v>
      </c>
      <c r="AH1855" s="57" t="s">
        <v>44</v>
      </c>
    </row>
    <row r="1856" spans="1:34" x14ac:dyDescent="0.25">
      <c r="A1856" s="54">
        <v>9388211</v>
      </c>
      <c r="B1856" s="55"/>
      <c r="C1856" s="55"/>
      <c r="D1856" s="55">
        <v>62631713</v>
      </c>
      <c r="E1856" s="55"/>
      <c r="F1856" s="55">
        <v>300</v>
      </c>
      <c r="G1856" s="55">
        <v>84364414</v>
      </c>
      <c r="H1856" s="55"/>
      <c r="I1856" s="55">
        <v>2275050012</v>
      </c>
      <c r="J1856" s="55">
        <v>2</v>
      </c>
      <c r="K1856" s="55" t="s">
        <v>34</v>
      </c>
      <c r="L1856" s="55" t="s">
        <v>103</v>
      </c>
      <c r="M1856" s="55">
        <v>34023</v>
      </c>
      <c r="N1856" s="55"/>
      <c r="O1856" s="55" t="s">
        <v>149</v>
      </c>
      <c r="P1856" s="55">
        <v>48811</v>
      </c>
      <c r="Q1856" s="55" t="s">
        <v>37</v>
      </c>
      <c r="R1856" s="55" t="s">
        <v>38</v>
      </c>
      <c r="S1856" s="55"/>
      <c r="T1856" s="55"/>
      <c r="U1856" s="55" t="s">
        <v>38</v>
      </c>
      <c r="V1856" s="55">
        <v>40.329889999999999</v>
      </c>
      <c r="W1856" s="55">
        <v>-74.346789999999999</v>
      </c>
      <c r="X1856" s="55" t="s">
        <v>39</v>
      </c>
      <c r="Y1856" s="55" t="s">
        <v>149</v>
      </c>
      <c r="Z1856" s="55" t="s">
        <v>34</v>
      </c>
      <c r="AA1856" s="55">
        <v>0</v>
      </c>
      <c r="AB1856" s="55" t="s">
        <v>41</v>
      </c>
      <c r="AC1856" s="55">
        <v>8</v>
      </c>
      <c r="AD1856" s="55"/>
      <c r="AE1856" s="55" t="s">
        <v>53</v>
      </c>
      <c r="AF1856" s="55" t="s">
        <v>54</v>
      </c>
      <c r="AG1856" s="55">
        <v>9.5690399999999993</v>
      </c>
      <c r="AH1856" s="57" t="s">
        <v>44</v>
      </c>
    </row>
    <row r="1857" spans="1:34" x14ac:dyDescent="0.25">
      <c r="A1857" s="54">
        <v>9388211</v>
      </c>
      <c r="B1857" s="55"/>
      <c r="C1857" s="55"/>
      <c r="D1857" s="55">
        <v>62631713</v>
      </c>
      <c r="E1857" s="55"/>
      <c r="F1857" s="55">
        <v>300</v>
      </c>
      <c r="G1857" s="55">
        <v>84364314</v>
      </c>
      <c r="H1857" s="55"/>
      <c r="I1857" s="55">
        <v>2275050011</v>
      </c>
      <c r="J1857" s="55">
        <v>2</v>
      </c>
      <c r="K1857" s="55" t="s">
        <v>34</v>
      </c>
      <c r="L1857" s="55" t="s">
        <v>103</v>
      </c>
      <c r="M1857" s="55">
        <v>34023</v>
      </c>
      <c r="N1857" s="55"/>
      <c r="O1857" s="55" t="s">
        <v>149</v>
      </c>
      <c r="P1857" s="55">
        <v>48811</v>
      </c>
      <c r="Q1857" s="55" t="s">
        <v>37</v>
      </c>
      <c r="R1857" s="55" t="s">
        <v>38</v>
      </c>
      <c r="S1857" s="55"/>
      <c r="T1857" s="55"/>
      <c r="U1857" s="55" t="s">
        <v>38</v>
      </c>
      <c r="V1857" s="55">
        <v>40.329889999999999</v>
      </c>
      <c r="W1857" s="55">
        <v>-74.346789999999999</v>
      </c>
      <c r="X1857" s="55" t="s">
        <v>39</v>
      </c>
      <c r="Y1857" s="55" t="s">
        <v>149</v>
      </c>
      <c r="Z1857" s="55" t="s">
        <v>34</v>
      </c>
      <c r="AA1857" s="55">
        <v>0</v>
      </c>
      <c r="AB1857" s="55" t="s">
        <v>41</v>
      </c>
      <c r="AC1857" s="55">
        <v>8</v>
      </c>
      <c r="AD1857" s="55"/>
      <c r="AE1857" s="55" t="s">
        <v>53</v>
      </c>
      <c r="AF1857" s="55" t="s">
        <v>54</v>
      </c>
      <c r="AG1857" s="55">
        <v>31.021100000000001</v>
      </c>
      <c r="AH1857" s="57" t="s">
        <v>44</v>
      </c>
    </row>
    <row r="1858" spans="1:34" x14ac:dyDescent="0.25">
      <c r="A1858" s="54">
        <v>9388211</v>
      </c>
      <c r="B1858" s="55"/>
      <c r="C1858" s="55"/>
      <c r="D1858" s="55">
        <v>62631713</v>
      </c>
      <c r="E1858" s="55"/>
      <c r="F1858" s="55">
        <v>300</v>
      </c>
      <c r="G1858" s="55">
        <v>84364314</v>
      </c>
      <c r="H1858" s="55"/>
      <c r="I1858" s="55">
        <v>2275050011</v>
      </c>
      <c r="J1858" s="55">
        <v>2</v>
      </c>
      <c r="K1858" s="55" t="s">
        <v>34</v>
      </c>
      <c r="L1858" s="55" t="s">
        <v>103</v>
      </c>
      <c r="M1858" s="55">
        <v>34023</v>
      </c>
      <c r="N1858" s="55"/>
      <c r="O1858" s="55" t="s">
        <v>149</v>
      </c>
      <c r="P1858" s="55">
        <v>48811</v>
      </c>
      <c r="Q1858" s="55" t="s">
        <v>37</v>
      </c>
      <c r="R1858" s="55" t="s">
        <v>38</v>
      </c>
      <c r="S1858" s="55"/>
      <c r="T1858" s="55"/>
      <c r="U1858" s="55" t="s">
        <v>38</v>
      </c>
      <c r="V1858" s="55">
        <v>40.329889999999999</v>
      </c>
      <c r="W1858" s="55">
        <v>-74.346789999999999</v>
      </c>
      <c r="X1858" s="55" t="s">
        <v>39</v>
      </c>
      <c r="Y1858" s="55" t="s">
        <v>149</v>
      </c>
      <c r="Z1858" s="55" t="s">
        <v>34</v>
      </c>
      <c r="AA1858" s="55">
        <v>0</v>
      </c>
      <c r="AB1858" s="55" t="s">
        <v>41</v>
      </c>
      <c r="AC1858" s="55">
        <v>8</v>
      </c>
      <c r="AD1858" s="55"/>
      <c r="AE1858" s="55">
        <v>7439921</v>
      </c>
      <c r="AF1858" s="55" t="s">
        <v>55</v>
      </c>
      <c r="AG1858" s="55">
        <v>3.9694100000000003E-2</v>
      </c>
      <c r="AH1858" s="57" t="s">
        <v>44</v>
      </c>
    </row>
    <row r="1859" spans="1:34" x14ac:dyDescent="0.25">
      <c r="A1859" s="54">
        <v>12395211</v>
      </c>
      <c r="B1859" s="55"/>
      <c r="C1859" s="55"/>
      <c r="D1859" s="55">
        <v>61581613</v>
      </c>
      <c r="E1859" s="55"/>
      <c r="F1859" s="55">
        <v>300</v>
      </c>
      <c r="G1859" s="55">
        <v>79693514</v>
      </c>
      <c r="H1859" s="55"/>
      <c r="I1859" s="55">
        <v>2275050011</v>
      </c>
      <c r="J1859" s="55">
        <v>2</v>
      </c>
      <c r="K1859" s="55" t="s">
        <v>34</v>
      </c>
      <c r="L1859" s="55" t="s">
        <v>64</v>
      </c>
      <c r="M1859" s="55">
        <v>34019</v>
      </c>
      <c r="N1859" s="55"/>
      <c r="O1859" s="55" t="s">
        <v>150</v>
      </c>
      <c r="P1859" s="55">
        <v>48811</v>
      </c>
      <c r="Q1859" s="55" t="s">
        <v>37</v>
      </c>
      <c r="R1859" s="55" t="s">
        <v>38</v>
      </c>
      <c r="S1859" s="55"/>
      <c r="T1859" s="55"/>
      <c r="U1859" s="55" t="s">
        <v>38</v>
      </c>
      <c r="V1859" s="55">
        <v>40.530700000000003</v>
      </c>
      <c r="W1859" s="55">
        <v>-74.860699999999994</v>
      </c>
      <c r="X1859" s="55" t="s">
        <v>39</v>
      </c>
      <c r="Y1859" s="55" t="s">
        <v>151</v>
      </c>
      <c r="Z1859" s="55" t="s">
        <v>34</v>
      </c>
      <c r="AA1859" s="55">
        <v>0</v>
      </c>
      <c r="AB1859" s="55" t="s">
        <v>41</v>
      </c>
      <c r="AC1859" s="55">
        <v>8</v>
      </c>
      <c r="AD1859" s="55"/>
      <c r="AE1859" s="55" t="s">
        <v>42</v>
      </c>
      <c r="AF1859" s="55" t="s">
        <v>43</v>
      </c>
      <c r="AG1859" s="55">
        <v>1.3542700000000001E-3</v>
      </c>
      <c r="AH1859" s="57" t="s">
        <v>44</v>
      </c>
    </row>
    <row r="1860" spans="1:34" x14ac:dyDescent="0.25">
      <c r="A1860" s="54">
        <v>12395211</v>
      </c>
      <c r="B1860" s="55"/>
      <c r="C1860" s="55"/>
      <c r="D1860" s="55">
        <v>61581613</v>
      </c>
      <c r="E1860" s="55"/>
      <c r="F1860" s="55">
        <v>300</v>
      </c>
      <c r="G1860" s="55">
        <v>79693614</v>
      </c>
      <c r="H1860" s="55"/>
      <c r="I1860" s="55">
        <v>2275050012</v>
      </c>
      <c r="J1860" s="55">
        <v>2</v>
      </c>
      <c r="K1860" s="55" t="s">
        <v>34</v>
      </c>
      <c r="L1860" s="55" t="s">
        <v>64</v>
      </c>
      <c r="M1860" s="55">
        <v>34019</v>
      </c>
      <c r="N1860" s="55"/>
      <c r="O1860" s="55" t="s">
        <v>150</v>
      </c>
      <c r="P1860" s="55">
        <v>48811</v>
      </c>
      <c r="Q1860" s="55" t="s">
        <v>37</v>
      </c>
      <c r="R1860" s="55" t="s">
        <v>38</v>
      </c>
      <c r="S1860" s="55"/>
      <c r="T1860" s="55"/>
      <c r="U1860" s="55" t="s">
        <v>38</v>
      </c>
      <c r="V1860" s="55">
        <v>40.530700000000003</v>
      </c>
      <c r="W1860" s="55">
        <v>-74.860699999999994</v>
      </c>
      <c r="X1860" s="55" t="s">
        <v>39</v>
      </c>
      <c r="Y1860" s="55" t="s">
        <v>151</v>
      </c>
      <c r="Z1860" s="55" t="s">
        <v>34</v>
      </c>
      <c r="AA1860" s="55">
        <v>0</v>
      </c>
      <c r="AB1860" s="55" t="s">
        <v>41</v>
      </c>
      <c r="AC1860" s="55">
        <v>8</v>
      </c>
      <c r="AD1860" s="55"/>
      <c r="AE1860" s="55" t="s">
        <v>42</v>
      </c>
      <c r="AF1860" s="55" t="s">
        <v>43</v>
      </c>
      <c r="AG1860" s="55">
        <v>1.1376499999999999E-2</v>
      </c>
      <c r="AH1860" s="57" t="s">
        <v>44</v>
      </c>
    </row>
    <row r="1861" spans="1:34" x14ac:dyDescent="0.25">
      <c r="A1861" s="54">
        <v>12395211</v>
      </c>
      <c r="B1861" s="55"/>
      <c r="C1861" s="55"/>
      <c r="D1861" s="55">
        <v>61581613</v>
      </c>
      <c r="E1861" s="55"/>
      <c r="F1861" s="55">
        <v>300</v>
      </c>
      <c r="G1861" s="55">
        <v>79693614</v>
      </c>
      <c r="H1861" s="55"/>
      <c r="I1861" s="55">
        <v>2275050012</v>
      </c>
      <c r="J1861" s="55">
        <v>2</v>
      </c>
      <c r="K1861" s="55" t="s">
        <v>34</v>
      </c>
      <c r="L1861" s="55" t="s">
        <v>64</v>
      </c>
      <c r="M1861" s="55">
        <v>34019</v>
      </c>
      <c r="N1861" s="55"/>
      <c r="O1861" s="55" t="s">
        <v>150</v>
      </c>
      <c r="P1861" s="55">
        <v>48811</v>
      </c>
      <c r="Q1861" s="55" t="s">
        <v>37</v>
      </c>
      <c r="R1861" s="55" t="s">
        <v>38</v>
      </c>
      <c r="S1861" s="55"/>
      <c r="T1861" s="55"/>
      <c r="U1861" s="55" t="s">
        <v>38</v>
      </c>
      <c r="V1861" s="55">
        <v>40.530700000000003</v>
      </c>
      <c r="W1861" s="55">
        <v>-74.860699999999994</v>
      </c>
      <c r="X1861" s="55" t="s">
        <v>39</v>
      </c>
      <c r="Y1861" s="55" t="s">
        <v>151</v>
      </c>
      <c r="Z1861" s="55" t="s">
        <v>34</v>
      </c>
      <c r="AA1861" s="55">
        <v>0</v>
      </c>
      <c r="AB1861" s="55" t="s">
        <v>41</v>
      </c>
      <c r="AC1861" s="55">
        <v>8</v>
      </c>
      <c r="AD1861" s="55"/>
      <c r="AE1861" s="55" t="s">
        <v>45</v>
      </c>
      <c r="AF1861" s="55" t="s">
        <v>46</v>
      </c>
      <c r="AG1861" s="55">
        <v>1.2140199999999999E-3</v>
      </c>
      <c r="AH1861" s="57" t="s">
        <v>44</v>
      </c>
    </row>
    <row r="1862" spans="1:34" x14ac:dyDescent="0.25">
      <c r="A1862" s="54">
        <v>12395211</v>
      </c>
      <c r="B1862" s="55"/>
      <c r="C1862" s="55"/>
      <c r="D1862" s="55">
        <v>61581613</v>
      </c>
      <c r="E1862" s="55"/>
      <c r="F1862" s="55">
        <v>300</v>
      </c>
      <c r="G1862" s="55">
        <v>79693514</v>
      </c>
      <c r="H1862" s="55"/>
      <c r="I1862" s="55">
        <v>2275050011</v>
      </c>
      <c r="J1862" s="55">
        <v>2</v>
      </c>
      <c r="K1862" s="55" t="s">
        <v>34</v>
      </c>
      <c r="L1862" s="55" t="s">
        <v>64</v>
      </c>
      <c r="M1862" s="55">
        <v>34019</v>
      </c>
      <c r="N1862" s="55"/>
      <c r="O1862" s="55" t="s">
        <v>150</v>
      </c>
      <c r="P1862" s="55">
        <v>48811</v>
      </c>
      <c r="Q1862" s="55" t="s">
        <v>37</v>
      </c>
      <c r="R1862" s="55" t="s">
        <v>38</v>
      </c>
      <c r="S1862" s="55"/>
      <c r="T1862" s="55"/>
      <c r="U1862" s="55" t="s">
        <v>38</v>
      </c>
      <c r="V1862" s="55">
        <v>40.530700000000003</v>
      </c>
      <c r="W1862" s="55">
        <v>-74.860699999999994</v>
      </c>
      <c r="X1862" s="55" t="s">
        <v>39</v>
      </c>
      <c r="Y1862" s="55" t="s">
        <v>151</v>
      </c>
      <c r="Z1862" s="55" t="s">
        <v>34</v>
      </c>
      <c r="AA1862" s="55">
        <v>0</v>
      </c>
      <c r="AB1862" s="55" t="s">
        <v>41</v>
      </c>
      <c r="AC1862" s="55">
        <v>8</v>
      </c>
      <c r="AD1862" s="55"/>
      <c r="AE1862" s="55" t="s">
        <v>45</v>
      </c>
      <c r="AF1862" s="55" t="s">
        <v>46</v>
      </c>
      <c r="AG1862" s="55">
        <v>9.0000000000000006E-5</v>
      </c>
      <c r="AH1862" s="57" t="s">
        <v>44</v>
      </c>
    </row>
    <row r="1863" spans="1:34" x14ac:dyDescent="0.25">
      <c r="A1863" s="54">
        <v>12395211</v>
      </c>
      <c r="B1863" s="55"/>
      <c r="C1863" s="55"/>
      <c r="D1863" s="55">
        <v>61581613</v>
      </c>
      <c r="E1863" s="55"/>
      <c r="F1863" s="55">
        <v>300</v>
      </c>
      <c r="G1863" s="55">
        <v>79693514</v>
      </c>
      <c r="H1863" s="55"/>
      <c r="I1863" s="55">
        <v>2275050011</v>
      </c>
      <c r="J1863" s="55">
        <v>2</v>
      </c>
      <c r="K1863" s="55" t="s">
        <v>34</v>
      </c>
      <c r="L1863" s="55" t="s">
        <v>64</v>
      </c>
      <c r="M1863" s="55">
        <v>34019</v>
      </c>
      <c r="N1863" s="55"/>
      <c r="O1863" s="55" t="s">
        <v>150</v>
      </c>
      <c r="P1863" s="55">
        <v>48811</v>
      </c>
      <c r="Q1863" s="55" t="s">
        <v>37</v>
      </c>
      <c r="R1863" s="55" t="s">
        <v>38</v>
      </c>
      <c r="S1863" s="55"/>
      <c r="T1863" s="55"/>
      <c r="U1863" s="55" t="s">
        <v>38</v>
      </c>
      <c r="V1863" s="55">
        <v>40.530700000000003</v>
      </c>
      <c r="W1863" s="55">
        <v>-74.860699999999994</v>
      </c>
      <c r="X1863" s="55" t="s">
        <v>39</v>
      </c>
      <c r="Y1863" s="55" t="s">
        <v>151</v>
      </c>
      <c r="Z1863" s="55" t="s">
        <v>34</v>
      </c>
      <c r="AA1863" s="55">
        <v>0</v>
      </c>
      <c r="AB1863" s="55" t="s">
        <v>41</v>
      </c>
      <c r="AC1863" s="55">
        <v>8</v>
      </c>
      <c r="AD1863" s="55"/>
      <c r="AE1863" s="55" t="s">
        <v>47</v>
      </c>
      <c r="AF1863" s="55" t="s">
        <v>48</v>
      </c>
      <c r="AG1863" s="55">
        <v>1.4699100000000001E-3</v>
      </c>
      <c r="AH1863" s="57" t="s">
        <v>44</v>
      </c>
    </row>
    <row r="1864" spans="1:34" x14ac:dyDescent="0.25">
      <c r="A1864" s="54">
        <v>12395211</v>
      </c>
      <c r="B1864" s="55"/>
      <c r="C1864" s="55"/>
      <c r="D1864" s="55">
        <v>61581613</v>
      </c>
      <c r="E1864" s="55"/>
      <c r="F1864" s="55">
        <v>300</v>
      </c>
      <c r="G1864" s="55">
        <v>79693614</v>
      </c>
      <c r="H1864" s="55"/>
      <c r="I1864" s="55">
        <v>2275050012</v>
      </c>
      <c r="J1864" s="55">
        <v>2</v>
      </c>
      <c r="K1864" s="55" t="s">
        <v>34</v>
      </c>
      <c r="L1864" s="55" t="s">
        <v>64</v>
      </c>
      <c r="M1864" s="55">
        <v>34019</v>
      </c>
      <c r="N1864" s="55"/>
      <c r="O1864" s="55" t="s">
        <v>150</v>
      </c>
      <c r="P1864" s="55">
        <v>48811</v>
      </c>
      <c r="Q1864" s="55" t="s">
        <v>37</v>
      </c>
      <c r="R1864" s="55" t="s">
        <v>38</v>
      </c>
      <c r="S1864" s="55"/>
      <c r="T1864" s="55"/>
      <c r="U1864" s="55" t="s">
        <v>38</v>
      </c>
      <c r="V1864" s="55">
        <v>40.530700000000003</v>
      </c>
      <c r="W1864" s="55">
        <v>-74.860699999999994</v>
      </c>
      <c r="X1864" s="55" t="s">
        <v>39</v>
      </c>
      <c r="Y1864" s="55" t="s">
        <v>151</v>
      </c>
      <c r="Z1864" s="55" t="s">
        <v>34</v>
      </c>
      <c r="AA1864" s="55">
        <v>0</v>
      </c>
      <c r="AB1864" s="55" t="s">
        <v>41</v>
      </c>
      <c r="AC1864" s="55">
        <v>8</v>
      </c>
      <c r="AD1864" s="55"/>
      <c r="AE1864" s="55" t="s">
        <v>47</v>
      </c>
      <c r="AF1864" s="55" t="s">
        <v>48</v>
      </c>
      <c r="AG1864" s="55">
        <v>3.8118200000000001E-3</v>
      </c>
      <c r="AH1864" s="57" t="s">
        <v>44</v>
      </c>
    </row>
    <row r="1865" spans="1:34" x14ac:dyDescent="0.25">
      <c r="A1865" s="54">
        <v>12395211</v>
      </c>
      <c r="B1865" s="55"/>
      <c r="C1865" s="55"/>
      <c r="D1865" s="55">
        <v>61581613</v>
      </c>
      <c r="E1865" s="55"/>
      <c r="F1865" s="55">
        <v>300</v>
      </c>
      <c r="G1865" s="55">
        <v>79693614</v>
      </c>
      <c r="H1865" s="55"/>
      <c r="I1865" s="55">
        <v>2275050012</v>
      </c>
      <c r="J1865" s="55">
        <v>2</v>
      </c>
      <c r="K1865" s="55" t="s">
        <v>34</v>
      </c>
      <c r="L1865" s="55" t="s">
        <v>64</v>
      </c>
      <c r="M1865" s="55">
        <v>34019</v>
      </c>
      <c r="N1865" s="55"/>
      <c r="O1865" s="55" t="s">
        <v>150</v>
      </c>
      <c r="P1865" s="55">
        <v>48811</v>
      </c>
      <c r="Q1865" s="55" t="s">
        <v>37</v>
      </c>
      <c r="R1865" s="55" t="s">
        <v>38</v>
      </c>
      <c r="S1865" s="55"/>
      <c r="T1865" s="55"/>
      <c r="U1865" s="55" t="s">
        <v>38</v>
      </c>
      <c r="V1865" s="55">
        <v>40.530700000000003</v>
      </c>
      <c r="W1865" s="55">
        <v>-74.860699999999994</v>
      </c>
      <c r="X1865" s="55" t="s">
        <v>39</v>
      </c>
      <c r="Y1865" s="55" t="s">
        <v>151</v>
      </c>
      <c r="Z1865" s="55" t="s">
        <v>34</v>
      </c>
      <c r="AA1865" s="55">
        <v>0</v>
      </c>
      <c r="AB1865" s="55" t="s">
        <v>41</v>
      </c>
      <c r="AC1865" s="55">
        <v>8</v>
      </c>
      <c r="AD1865" s="55"/>
      <c r="AE1865" s="55" t="s">
        <v>49</v>
      </c>
      <c r="AF1865" s="55" t="s">
        <v>50</v>
      </c>
      <c r="AG1865" s="55">
        <v>3.9055499999999998E-3</v>
      </c>
      <c r="AH1865" s="57" t="s">
        <v>44</v>
      </c>
    </row>
    <row r="1866" spans="1:34" x14ac:dyDescent="0.25">
      <c r="A1866" s="54">
        <v>12395211</v>
      </c>
      <c r="B1866" s="55"/>
      <c r="C1866" s="55"/>
      <c r="D1866" s="55">
        <v>61581613</v>
      </c>
      <c r="E1866" s="55"/>
      <c r="F1866" s="55">
        <v>300</v>
      </c>
      <c r="G1866" s="55">
        <v>79693514</v>
      </c>
      <c r="H1866" s="55"/>
      <c r="I1866" s="55">
        <v>2275050011</v>
      </c>
      <c r="J1866" s="55">
        <v>2</v>
      </c>
      <c r="K1866" s="55" t="s">
        <v>34</v>
      </c>
      <c r="L1866" s="55" t="s">
        <v>64</v>
      </c>
      <c r="M1866" s="55">
        <v>34019</v>
      </c>
      <c r="N1866" s="55"/>
      <c r="O1866" s="55" t="s">
        <v>150</v>
      </c>
      <c r="P1866" s="55">
        <v>48811</v>
      </c>
      <c r="Q1866" s="55" t="s">
        <v>37</v>
      </c>
      <c r="R1866" s="55" t="s">
        <v>38</v>
      </c>
      <c r="S1866" s="55"/>
      <c r="T1866" s="55"/>
      <c r="U1866" s="55" t="s">
        <v>38</v>
      </c>
      <c r="V1866" s="55">
        <v>40.530700000000003</v>
      </c>
      <c r="W1866" s="55">
        <v>-74.860699999999994</v>
      </c>
      <c r="X1866" s="55" t="s">
        <v>39</v>
      </c>
      <c r="Y1866" s="55" t="s">
        <v>151</v>
      </c>
      <c r="Z1866" s="55" t="s">
        <v>34</v>
      </c>
      <c r="AA1866" s="55">
        <v>0</v>
      </c>
      <c r="AB1866" s="55" t="s">
        <v>41</v>
      </c>
      <c r="AC1866" s="55">
        <v>8</v>
      </c>
      <c r="AD1866" s="55"/>
      <c r="AE1866" s="55" t="s">
        <v>49</v>
      </c>
      <c r="AF1866" s="55" t="s">
        <v>50</v>
      </c>
      <c r="AG1866" s="55">
        <v>2.1302999999999999E-3</v>
      </c>
      <c r="AH1866" s="57" t="s">
        <v>44</v>
      </c>
    </row>
    <row r="1867" spans="1:34" x14ac:dyDescent="0.25">
      <c r="A1867" s="54">
        <v>12395211</v>
      </c>
      <c r="B1867" s="55"/>
      <c r="C1867" s="55"/>
      <c r="D1867" s="55">
        <v>61581613</v>
      </c>
      <c r="E1867" s="55"/>
      <c r="F1867" s="55">
        <v>300</v>
      </c>
      <c r="G1867" s="55">
        <v>79693614</v>
      </c>
      <c r="H1867" s="55"/>
      <c r="I1867" s="55">
        <v>2275050012</v>
      </c>
      <c r="J1867" s="55">
        <v>2</v>
      </c>
      <c r="K1867" s="55" t="s">
        <v>34</v>
      </c>
      <c r="L1867" s="55" t="s">
        <v>64</v>
      </c>
      <c r="M1867" s="55">
        <v>34019</v>
      </c>
      <c r="N1867" s="55"/>
      <c r="O1867" s="55" t="s">
        <v>150</v>
      </c>
      <c r="P1867" s="55">
        <v>48811</v>
      </c>
      <c r="Q1867" s="55" t="s">
        <v>37</v>
      </c>
      <c r="R1867" s="55" t="s">
        <v>38</v>
      </c>
      <c r="S1867" s="55"/>
      <c r="T1867" s="55"/>
      <c r="U1867" s="55" t="s">
        <v>38</v>
      </c>
      <c r="V1867" s="55">
        <v>40.530700000000003</v>
      </c>
      <c r="W1867" s="55">
        <v>-74.860699999999994</v>
      </c>
      <c r="X1867" s="55" t="s">
        <v>39</v>
      </c>
      <c r="Y1867" s="55" t="s">
        <v>151</v>
      </c>
      <c r="Z1867" s="55" t="s">
        <v>34</v>
      </c>
      <c r="AA1867" s="55">
        <v>0</v>
      </c>
      <c r="AB1867" s="55" t="s">
        <v>41</v>
      </c>
      <c r="AC1867" s="55">
        <v>8</v>
      </c>
      <c r="AD1867" s="55"/>
      <c r="AE1867" s="55" t="s">
        <v>51</v>
      </c>
      <c r="AF1867" s="55" t="s">
        <v>52</v>
      </c>
      <c r="AG1867" s="55">
        <v>5.3417999999999998E-3</v>
      </c>
      <c r="AH1867" s="57" t="s">
        <v>44</v>
      </c>
    </row>
    <row r="1868" spans="1:34" x14ac:dyDescent="0.25">
      <c r="A1868" s="54">
        <v>12395211</v>
      </c>
      <c r="B1868" s="55"/>
      <c r="C1868" s="55"/>
      <c r="D1868" s="55">
        <v>61581613</v>
      </c>
      <c r="E1868" s="55"/>
      <c r="F1868" s="55">
        <v>300</v>
      </c>
      <c r="G1868" s="55">
        <v>79693514</v>
      </c>
      <c r="H1868" s="55"/>
      <c r="I1868" s="55">
        <v>2275050011</v>
      </c>
      <c r="J1868" s="55">
        <v>2</v>
      </c>
      <c r="K1868" s="55" t="s">
        <v>34</v>
      </c>
      <c r="L1868" s="55" t="s">
        <v>64</v>
      </c>
      <c r="M1868" s="55">
        <v>34019</v>
      </c>
      <c r="N1868" s="55"/>
      <c r="O1868" s="55" t="s">
        <v>150</v>
      </c>
      <c r="P1868" s="55">
        <v>48811</v>
      </c>
      <c r="Q1868" s="55" t="s">
        <v>37</v>
      </c>
      <c r="R1868" s="55" t="s">
        <v>38</v>
      </c>
      <c r="S1868" s="55"/>
      <c r="T1868" s="55"/>
      <c r="U1868" s="55" t="s">
        <v>38</v>
      </c>
      <c r="V1868" s="55">
        <v>40.530700000000003</v>
      </c>
      <c r="W1868" s="55">
        <v>-74.860699999999994</v>
      </c>
      <c r="X1868" s="55" t="s">
        <v>39</v>
      </c>
      <c r="Y1868" s="55" t="s">
        <v>151</v>
      </c>
      <c r="Z1868" s="55" t="s">
        <v>34</v>
      </c>
      <c r="AA1868" s="55">
        <v>0</v>
      </c>
      <c r="AB1868" s="55" t="s">
        <v>41</v>
      </c>
      <c r="AC1868" s="55">
        <v>8</v>
      </c>
      <c r="AD1868" s="55"/>
      <c r="AE1868" s="55" t="s">
        <v>51</v>
      </c>
      <c r="AF1868" s="55" t="s">
        <v>52</v>
      </c>
      <c r="AG1868" s="55">
        <v>5.8500000000000002E-4</v>
      </c>
      <c r="AH1868" s="57" t="s">
        <v>44</v>
      </c>
    </row>
    <row r="1869" spans="1:34" x14ac:dyDescent="0.25">
      <c r="A1869" s="54">
        <v>12395211</v>
      </c>
      <c r="B1869" s="55"/>
      <c r="C1869" s="55"/>
      <c r="D1869" s="55">
        <v>61581613</v>
      </c>
      <c r="E1869" s="55"/>
      <c r="F1869" s="55">
        <v>300</v>
      </c>
      <c r="G1869" s="55">
        <v>79693514</v>
      </c>
      <c r="H1869" s="55"/>
      <c r="I1869" s="55">
        <v>2275050011</v>
      </c>
      <c r="J1869" s="55">
        <v>2</v>
      </c>
      <c r="K1869" s="55" t="s">
        <v>34</v>
      </c>
      <c r="L1869" s="55" t="s">
        <v>64</v>
      </c>
      <c r="M1869" s="55">
        <v>34019</v>
      </c>
      <c r="N1869" s="55"/>
      <c r="O1869" s="55" t="s">
        <v>150</v>
      </c>
      <c r="P1869" s="55">
        <v>48811</v>
      </c>
      <c r="Q1869" s="55" t="s">
        <v>37</v>
      </c>
      <c r="R1869" s="55" t="s">
        <v>38</v>
      </c>
      <c r="S1869" s="55"/>
      <c r="T1869" s="55"/>
      <c r="U1869" s="55" t="s">
        <v>38</v>
      </c>
      <c r="V1869" s="55">
        <v>40.530700000000003</v>
      </c>
      <c r="W1869" s="55">
        <v>-74.860699999999994</v>
      </c>
      <c r="X1869" s="55" t="s">
        <v>39</v>
      </c>
      <c r="Y1869" s="55" t="s">
        <v>151</v>
      </c>
      <c r="Z1869" s="55" t="s">
        <v>34</v>
      </c>
      <c r="AA1869" s="55">
        <v>0</v>
      </c>
      <c r="AB1869" s="55" t="s">
        <v>41</v>
      </c>
      <c r="AC1869" s="55">
        <v>8</v>
      </c>
      <c r="AD1869" s="55"/>
      <c r="AE1869" s="55" t="s">
        <v>53</v>
      </c>
      <c r="AF1869" s="55" t="s">
        <v>54</v>
      </c>
      <c r="AG1869" s="55">
        <v>0.108126</v>
      </c>
      <c r="AH1869" s="57" t="s">
        <v>44</v>
      </c>
    </row>
    <row r="1870" spans="1:34" x14ac:dyDescent="0.25">
      <c r="A1870" s="54">
        <v>12395211</v>
      </c>
      <c r="B1870" s="55"/>
      <c r="C1870" s="55"/>
      <c r="D1870" s="55">
        <v>61581613</v>
      </c>
      <c r="E1870" s="55"/>
      <c r="F1870" s="55">
        <v>300</v>
      </c>
      <c r="G1870" s="55">
        <v>79693614</v>
      </c>
      <c r="H1870" s="55"/>
      <c r="I1870" s="55">
        <v>2275050012</v>
      </c>
      <c r="J1870" s="55">
        <v>2</v>
      </c>
      <c r="K1870" s="55" t="s">
        <v>34</v>
      </c>
      <c r="L1870" s="55" t="s">
        <v>64</v>
      </c>
      <c r="M1870" s="55">
        <v>34019</v>
      </c>
      <c r="N1870" s="55"/>
      <c r="O1870" s="55" t="s">
        <v>150</v>
      </c>
      <c r="P1870" s="55">
        <v>48811</v>
      </c>
      <c r="Q1870" s="55" t="s">
        <v>37</v>
      </c>
      <c r="R1870" s="55" t="s">
        <v>38</v>
      </c>
      <c r="S1870" s="55"/>
      <c r="T1870" s="55"/>
      <c r="U1870" s="55" t="s">
        <v>38</v>
      </c>
      <c r="V1870" s="55">
        <v>40.530700000000003</v>
      </c>
      <c r="W1870" s="55">
        <v>-74.860699999999994</v>
      </c>
      <c r="X1870" s="55" t="s">
        <v>39</v>
      </c>
      <c r="Y1870" s="55" t="s">
        <v>151</v>
      </c>
      <c r="Z1870" s="55" t="s">
        <v>34</v>
      </c>
      <c r="AA1870" s="55">
        <v>0</v>
      </c>
      <c r="AB1870" s="55" t="s">
        <v>41</v>
      </c>
      <c r="AC1870" s="55">
        <v>8</v>
      </c>
      <c r="AD1870" s="55"/>
      <c r="AE1870" s="55" t="s">
        <v>53</v>
      </c>
      <c r="AF1870" s="55" t="s">
        <v>54</v>
      </c>
      <c r="AG1870" s="55">
        <v>0.15802099999999999</v>
      </c>
      <c r="AH1870" s="57" t="s">
        <v>44</v>
      </c>
    </row>
    <row r="1871" spans="1:34" x14ac:dyDescent="0.25">
      <c r="A1871" s="54">
        <v>12395211</v>
      </c>
      <c r="B1871" s="55"/>
      <c r="C1871" s="55"/>
      <c r="D1871" s="55">
        <v>61581613</v>
      </c>
      <c r="E1871" s="55"/>
      <c r="F1871" s="55">
        <v>300</v>
      </c>
      <c r="G1871" s="55">
        <v>79693514</v>
      </c>
      <c r="H1871" s="55"/>
      <c r="I1871" s="55">
        <v>2275050011</v>
      </c>
      <c r="J1871" s="55">
        <v>2</v>
      </c>
      <c r="K1871" s="55" t="s">
        <v>34</v>
      </c>
      <c r="L1871" s="55" t="s">
        <v>64</v>
      </c>
      <c r="M1871" s="55">
        <v>34019</v>
      </c>
      <c r="N1871" s="55"/>
      <c r="O1871" s="55" t="s">
        <v>150</v>
      </c>
      <c r="P1871" s="55">
        <v>48811</v>
      </c>
      <c r="Q1871" s="55" t="s">
        <v>37</v>
      </c>
      <c r="R1871" s="55" t="s">
        <v>38</v>
      </c>
      <c r="S1871" s="55"/>
      <c r="T1871" s="55"/>
      <c r="U1871" s="55" t="s">
        <v>38</v>
      </c>
      <c r="V1871" s="55">
        <v>40.530700000000003</v>
      </c>
      <c r="W1871" s="55">
        <v>-74.860699999999994</v>
      </c>
      <c r="X1871" s="55" t="s">
        <v>39</v>
      </c>
      <c r="Y1871" s="55" t="s">
        <v>151</v>
      </c>
      <c r="Z1871" s="55" t="s">
        <v>34</v>
      </c>
      <c r="AA1871" s="55">
        <v>0</v>
      </c>
      <c r="AB1871" s="55" t="s">
        <v>41</v>
      </c>
      <c r="AC1871" s="55">
        <v>8</v>
      </c>
      <c r="AD1871" s="55"/>
      <c r="AE1871" s="55">
        <v>7439921</v>
      </c>
      <c r="AF1871" s="55" t="s">
        <v>55</v>
      </c>
      <c r="AG1871" s="55">
        <v>1.3835599999999999E-4</v>
      </c>
      <c r="AH1871" s="57" t="s">
        <v>44</v>
      </c>
    </row>
    <row r="1872" spans="1:34" x14ac:dyDescent="0.25">
      <c r="A1872" s="54">
        <v>11842811</v>
      </c>
      <c r="B1872" s="55"/>
      <c r="C1872" s="55"/>
      <c r="D1872" s="55">
        <v>60907913</v>
      </c>
      <c r="E1872" s="55"/>
      <c r="F1872" s="55">
        <v>300</v>
      </c>
      <c r="G1872" s="55">
        <v>78355914</v>
      </c>
      <c r="H1872" s="55"/>
      <c r="I1872" s="55">
        <v>2275050011</v>
      </c>
      <c r="J1872" s="55">
        <v>2</v>
      </c>
      <c r="K1872" s="55" t="s">
        <v>34</v>
      </c>
      <c r="L1872" s="55" t="s">
        <v>98</v>
      </c>
      <c r="M1872" s="55">
        <v>34001</v>
      </c>
      <c r="N1872" s="55"/>
      <c r="O1872" s="55" t="s">
        <v>152</v>
      </c>
      <c r="P1872" s="55">
        <v>48811</v>
      </c>
      <c r="Q1872" s="55" t="s">
        <v>37</v>
      </c>
      <c r="R1872" s="55" t="s">
        <v>38</v>
      </c>
      <c r="S1872" s="55"/>
      <c r="T1872" s="55"/>
      <c r="U1872" s="55" t="s">
        <v>38</v>
      </c>
      <c r="V1872" s="55">
        <v>39.6357</v>
      </c>
      <c r="W1872" s="55">
        <v>-74.748999999999995</v>
      </c>
      <c r="X1872" s="55" t="s">
        <v>39</v>
      </c>
      <c r="Y1872" s="55" t="s">
        <v>153</v>
      </c>
      <c r="Z1872" s="55" t="s">
        <v>34</v>
      </c>
      <c r="AA1872" s="55">
        <v>0</v>
      </c>
      <c r="AB1872" s="55" t="s">
        <v>41</v>
      </c>
      <c r="AC1872" s="55">
        <v>8</v>
      </c>
      <c r="AD1872" s="55"/>
      <c r="AE1872" s="55" t="s">
        <v>42</v>
      </c>
      <c r="AF1872" s="55" t="s">
        <v>43</v>
      </c>
      <c r="AG1872" s="55">
        <v>1.3542700000000001E-3</v>
      </c>
      <c r="AH1872" s="57" t="s">
        <v>44</v>
      </c>
    </row>
    <row r="1873" spans="1:34" x14ac:dyDescent="0.25">
      <c r="A1873" s="54">
        <v>11842811</v>
      </c>
      <c r="B1873" s="55"/>
      <c r="C1873" s="55"/>
      <c r="D1873" s="55">
        <v>60907913</v>
      </c>
      <c r="E1873" s="55"/>
      <c r="F1873" s="55">
        <v>300</v>
      </c>
      <c r="G1873" s="55">
        <v>78356014</v>
      </c>
      <c r="H1873" s="55"/>
      <c r="I1873" s="55">
        <v>2275050012</v>
      </c>
      <c r="J1873" s="55">
        <v>2</v>
      </c>
      <c r="K1873" s="55" t="s">
        <v>34</v>
      </c>
      <c r="L1873" s="55" t="s">
        <v>98</v>
      </c>
      <c r="M1873" s="55">
        <v>34001</v>
      </c>
      <c r="N1873" s="55"/>
      <c r="O1873" s="55" t="s">
        <v>152</v>
      </c>
      <c r="P1873" s="55">
        <v>48811</v>
      </c>
      <c r="Q1873" s="55" t="s">
        <v>37</v>
      </c>
      <c r="R1873" s="55" t="s">
        <v>38</v>
      </c>
      <c r="S1873" s="55"/>
      <c r="T1873" s="55"/>
      <c r="U1873" s="55" t="s">
        <v>38</v>
      </c>
      <c r="V1873" s="55">
        <v>39.6357</v>
      </c>
      <c r="W1873" s="55">
        <v>-74.748999999999995</v>
      </c>
      <c r="X1873" s="55" t="s">
        <v>39</v>
      </c>
      <c r="Y1873" s="55" t="s">
        <v>153</v>
      </c>
      <c r="Z1873" s="55" t="s">
        <v>34</v>
      </c>
      <c r="AA1873" s="55">
        <v>0</v>
      </c>
      <c r="AB1873" s="55" t="s">
        <v>41</v>
      </c>
      <c r="AC1873" s="55">
        <v>8</v>
      </c>
      <c r="AD1873" s="55"/>
      <c r="AE1873" s="55" t="s">
        <v>42</v>
      </c>
      <c r="AF1873" s="55" t="s">
        <v>43</v>
      </c>
      <c r="AG1873" s="55">
        <v>1.1376499999999999E-2</v>
      </c>
      <c r="AH1873" s="57" t="s">
        <v>44</v>
      </c>
    </row>
    <row r="1874" spans="1:34" x14ac:dyDescent="0.25">
      <c r="A1874" s="54">
        <v>11842811</v>
      </c>
      <c r="B1874" s="55"/>
      <c r="C1874" s="55"/>
      <c r="D1874" s="55">
        <v>60907913</v>
      </c>
      <c r="E1874" s="55"/>
      <c r="F1874" s="55">
        <v>300</v>
      </c>
      <c r="G1874" s="55">
        <v>78355914</v>
      </c>
      <c r="H1874" s="55"/>
      <c r="I1874" s="55">
        <v>2275050011</v>
      </c>
      <c r="J1874" s="55">
        <v>2</v>
      </c>
      <c r="K1874" s="55" t="s">
        <v>34</v>
      </c>
      <c r="L1874" s="55" t="s">
        <v>98</v>
      </c>
      <c r="M1874" s="55">
        <v>34001</v>
      </c>
      <c r="N1874" s="55"/>
      <c r="O1874" s="55" t="s">
        <v>152</v>
      </c>
      <c r="P1874" s="55">
        <v>48811</v>
      </c>
      <c r="Q1874" s="55" t="s">
        <v>37</v>
      </c>
      <c r="R1874" s="55" t="s">
        <v>38</v>
      </c>
      <c r="S1874" s="55"/>
      <c r="T1874" s="55"/>
      <c r="U1874" s="55" t="s">
        <v>38</v>
      </c>
      <c r="V1874" s="55">
        <v>39.6357</v>
      </c>
      <c r="W1874" s="55">
        <v>-74.748999999999995</v>
      </c>
      <c r="X1874" s="55" t="s">
        <v>39</v>
      </c>
      <c r="Y1874" s="55" t="s">
        <v>153</v>
      </c>
      <c r="Z1874" s="55" t="s">
        <v>34</v>
      </c>
      <c r="AA1874" s="55">
        <v>0</v>
      </c>
      <c r="AB1874" s="55" t="s">
        <v>41</v>
      </c>
      <c r="AC1874" s="55">
        <v>8</v>
      </c>
      <c r="AD1874" s="55"/>
      <c r="AE1874" s="55" t="s">
        <v>45</v>
      </c>
      <c r="AF1874" s="55" t="s">
        <v>46</v>
      </c>
      <c r="AG1874" s="55">
        <v>9.0000000000000006E-5</v>
      </c>
      <c r="AH1874" s="57" t="s">
        <v>44</v>
      </c>
    </row>
    <row r="1875" spans="1:34" x14ac:dyDescent="0.25">
      <c r="A1875" s="54">
        <v>11842811</v>
      </c>
      <c r="B1875" s="55"/>
      <c r="C1875" s="55"/>
      <c r="D1875" s="55">
        <v>60907913</v>
      </c>
      <c r="E1875" s="55"/>
      <c r="F1875" s="55">
        <v>300</v>
      </c>
      <c r="G1875" s="55">
        <v>78356014</v>
      </c>
      <c r="H1875" s="55"/>
      <c r="I1875" s="55">
        <v>2275050012</v>
      </c>
      <c r="J1875" s="55">
        <v>2</v>
      </c>
      <c r="K1875" s="55" t="s">
        <v>34</v>
      </c>
      <c r="L1875" s="55" t="s">
        <v>98</v>
      </c>
      <c r="M1875" s="55">
        <v>34001</v>
      </c>
      <c r="N1875" s="55"/>
      <c r="O1875" s="55" t="s">
        <v>152</v>
      </c>
      <c r="P1875" s="55">
        <v>48811</v>
      </c>
      <c r="Q1875" s="55" t="s">
        <v>37</v>
      </c>
      <c r="R1875" s="55" t="s">
        <v>38</v>
      </c>
      <c r="S1875" s="55"/>
      <c r="T1875" s="55"/>
      <c r="U1875" s="55" t="s">
        <v>38</v>
      </c>
      <c r="V1875" s="55">
        <v>39.6357</v>
      </c>
      <c r="W1875" s="55">
        <v>-74.748999999999995</v>
      </c>
      <c r="X1875" s="55" t="s">
        <v>39</v>
      </c>
      <c r="Y1875" s="55" t="s">
        <v>153</v>
      </c>
      <c r="Z1875" s="55" t="s">
        <v>34</v>
      </c>
      <c r="AA1875" s="55">
        <v>0</v>
      </c>
      <c r="AB1875" s="55" t="s">
        <v>41</v>
      </c>
      <c r="AC1875" s="55">
        <v>8</v>
      </c>
      <c r="AD1875" s="55"/>
      <c r="AE1875" s="55" t="s">
        <v>45</v>
      </c>
      <c r="AF1875" s="55" t="s">
        <v>46</v>
      </c>
      <c r="AG1875" s="55">
        <v>1.2140199999999999E-3</v>
      </c>
      <c r="AH1875" s="57" t="s">
        <v>44</v>
      </c>
    </row>
    <row r="1876" spans="1:34" x14ac:dyDescent="0.25">
      <c r="A1876" s="54">
        <v>11842811</v>
      </c>
      <c r="B1876" s="55"/>
      <c r="C1876" s="55"/>
      <c r="D1876" s="55">
        <v>60907913</v>
      </c>
      <c r="E1876" s="55"/>
      <c r="F1876" s="55">
        <v>300</v>
      </c>
      <c r="G1876" s="55">
        <v>78355914</v>
      </c>
      <c r="H1876" s="55"/>
      <c r="I1876" s="55">
        <v>2275050011</v>
      </c>
      <c r="J1876" s="55">
        <v>2</v>
      </c>
      <c r="K1876" s="55" t="s">
        <v>34</v>
      </c>
      <c r="L1876" s="55" t="s">
        <v>98</v>
      </c>
      <c r="M1876" s="55">
        <v>34001</v>
      </c>
      <c r="N1876" s="55"/>
      <c r="O1876" s="55" t="s">
        <v>152</v>
      </c>
      <c r="P1876" s="55">
        <v>48811</v>
      </c>
      <c r="Q1876" s="55" t="s">
        <v>37</v>
      </c>
      <c r="R1876" s="55" t="s">
        <v>38</v>
      </c>
      <c r="S1876" s="55"/>
      <c r="T1876" s="55"/>
      <c r="U1876" s="55" t="s">
        <v>38</v>
      </c>
      <c r="V1876" s="55">
        <v>39.6357</v>
      </c>
      <c r="W1876" s="55">
        <v>-74.748999999999995</v>
      </c>
      <c r="X1876" s="55" t="s">
        <v>39</v>
      </c>
      <c r="Y1876" s="55" t="s">
        <v>153</v>
      </c>
      <c r="Z1876" s="55" t="s">
        <v>34</v>
      </c>
      <c r="AA1876" s="55">
        <v>0</v>
      </c>
      <c r="AB1876" s="55" t="s">
        <v>41</v>
      </c>
      <c r="AC1876" s="55">
        <v>8</v>
      </c>
      <c r="AD1876" s="55"/>
      <c r="AE1876" s="55" t="s">
        <v>47</v>
      </c>
      <c r="AF1876" s="55" t="s">
        <v>48</v>
      </c>
      <c r="AG1876" s="55">
        <v>1.4699100000000001E-3</v>
      </c>
      <c r="AH1876" s="57" t="s">
        <v>44</v>
      </c>
    </row>
    <row r="1877" spans="1:34" x14ac:dyDescent="0.25">
      <c r="A1877" s="54">
        <v>11842811</v>
      </c>
      <c r="B1877" s="55"/>
      <c r="C1877" s="55"/>
      <c r="D1877" s="55">
        <v>60907913</v>
      </c>
      <c r="E1877" s="55"/>
      <c r="F1877" s="55">
        <v>300</v>
      </c>
      <c r="G1877" s="55">
        <v>78356014</v>
      </c>
      <c r="H1877" s="55"/>
      <c r="I1877" s="55">
        <v>2275050012</v>
      </c>
      <c r="J1877" s="55">
        <v>2</v>
      </c>
      <c r="K1877" s="55" t="s">
        <v>34</v>
      </c>
      <c r="L1877" s="55" t="s">
        <v>98</v>
      </c>
      <c r="M1877" s="55">
        <v>34001</v>
      </c>
      <c r="N1877" s="55"/>
      <c r="O1877" s="55" t="s">
        <v>152</v>
      </c>
      <c r="P1877" s="55">
        <v>48811</v>
      </c>
      <c r="Q1877" s="55" t="s">
        <v>37</v>
      </c>
      <c r="R1877" s="55" t="s">
        <v>38</v>
      </c>
      <c r="S1877" s="55"/>
      <c r="T1877" s="55"/>
      <c r="U1877" s="55" t="s">
        <v>38</v>
      </c>
      <c r="V1877" s="55">
        <v>39.6357</v>
      </c>
      <c r="W1877" s="55">
        <v>-74.748999999999995</v>
      </c>
      <c r="X1877" s="55" t="s">
        <v>39</v>
      </c>
      <c r="Y1877" s="55" t="s">
        <v>153</v>
      </c>
      <c r="Z1877" s="55" t="s">
        <v>34</v>
      </c>
      <c r="AA1877" s="55">
        <v>0</v>
      </c>
      <c r="AB1877" s="55" t="s">
        <v>41</v>
      </c>
      <c r="AC1877" s="55">
        <v>8</v>
      </c>
      <c r="AD1877" s="55"/>
      <c r="AE1877" s="55" t="s">
        <v>47</v>
      </c>
      <c r="AF1877" s="55" t="s">
        <v>48</v>
      </c>
      <c r="AG1877" s="55">
        <v>3.8118200000000001E-3</v>
      </c>
      <c r="AH1877" s="57" t="s">
        <v>44</v>
      </c>
    </row>
    <row r="1878" spans="1:34" x14ac:dyDescent="0.25">
      <c r="A1878" s="54">
        <v>11842811</v>
      </c>
      <c r="B1878" s="55"/>
      <c r="C1878" s="55"/>
      <c r="D1878" s="55">
        <v>60907913</v>
      </c>
      <c r="E1878" s="55"/>
      <c r="F1878" s="55">
        <v>300</v>
      </c>
      <c r="G1878" s="55">
        <v>78355914</v>
      </c>
      <c r="H1878" s="55"/>
      <c r="I1878" s="55">
        <v>2275050011</v>
      </c>
      <c r="J1878" s="55">
        <v>2</v>
      </c>
      <c r="K1878" s="55" t="s">
        <v>34</v>
      </c>
      <c r="L1878" s="55" t="s">
        <v>98</v>
      </c>
      <c r="M1878" s="55">
        <v>34001</v>
      </c>
      <c r="N1878" s="55"/>
      <c r="O1878" s="55" t="s">
        <v>152</v>
      </c>
      <c r="P1878" s="55">
        <v>48811</v>
      </c>
      <c r="Q1878" s="55" t="s">
        <v>37</v>
      </c>
      <c r="R1878" s="55" t="s">
        <v>38</v>
      </c>
      <c r="S1878" s="55"/>
      <c r="T1878" s="55"/>
      <c r="U1878" s="55" t="s">
        <v>38</v>
      </c>
      <c r="V1878" s="55">
        <v>39.6357</v>
      </c>
      <c r="W1878" s="55">
        <v>-74.748999999999995</v>
      </c>
      <c r="X1878" s="55" t="s">
        <v>39</v>
      </c>
      <c r="Y1878" s="55" t="s">
        <v>153</v>
      </c>
      <c r="Z1878" s="55" t="s">
        <v>34</v>
      </c>
      <c r="AA1878" s="55">
        <v>0</v>
      </c>
      <c r="AB1878" s="55" t="s">
        <v>41</v>
      </c>
      <c r="AC1878" s="55">
        <v>8</v>
      </c>
      <c r="AD1878" s="55"/>
      <c r="AE1878" s="55" t="s">
        <v>49</v>
      </c>
      <c r="AF1878" s="55" t="s">
        <v>50</v>
      </c>
      <c r="AG1878" s="55">
        <v>2.1302999999999999E-3</v>
      </c>
      <c r="AH1878" s="57" t="s">
        <v>44</v>
      </c>
    </row>
    <row r="1879" spans="1:34" x14ac:dyDescent="0.25">
      <c r="A1879" s="54">
        <v>11842811</v>
      </c>
      <c r="B1879" s="55"/>
      <c r="C1879" s="55"/>
      <c r="D1879" s="55">
        <v>60907913</v>
      </c>
      <c r="E1879" s="55"/>
      <c r="F1879" s="55">
        <v>300</v>
      </c>
      <c r="G1879" s="55">
        <v>78356014</v>
      </c>
      <c r="H1879" s="55"/>
      <c r="I1879" s="55">
        <v>2275050012</v>
      </c>
      <c r="J1879" s="55">
        <v>2</v>
      </c>
      <c r="K1879" s="55" t="s">
        <v>34</v>
      </c>
      <c r="L1879" s="55" t="s">
        <v>98</v>
      </c>
      <c r="M1879" s="55">
        <v>34001</v>
      </c>
      <c r="N1879" s="55"/>
      <c r="O1879" s="55" t="s">
        <v>152</v>
      </c>
      <c r="P1879" s="55">
        <v>48811</v>
      </c>
      <c r="Q1879" s="55" t="s">
        <v>37</v>
      </c>
      <c r="R1879" s="55" t="s">
        <v>38</v>
      </c>
      <c r="S1879" s="55"/>
      <c r="T1879" s="55"/>
      <c r="U1879" s="55" t="s">
        <v>38</v>
      </c>
      <c r="V1879" s="55">
        <v>39.6357</v>
      </c>
      <c r="W1879" s="55">
        <v>-74.748999999999995</v>
      </c>
      <c r="X1879" s="55" t="s">
        <v>39</v>
      </c>
      <c r="Y1879" s="55" t="s">
        <v>153</v>
      </c>
      <c r="Z1879" s="55" t="s">
        <v>34</v>
      </c>
      <c r="AA1879" s="55">
        <v>0</v>
      </c>
      <c r="AB1879" s="55" t="s">
        <v>41</v>
      </c>
      <c r="AC1879" s="55">
        <v>8</v>
      </c>
      <c r="AD1879" s="55"/>
      <c r="AE1879" s="55" t="s">
        <v>49</v>
      </c>
      <c r="AF1879" s="55" t="s">
        <v>50</v>
      </c>
      <c r="AG1879" s="55">
        <v>3.9055499999999998E-3</v>
      </c>
      <c r="AH1879" s="57" t="s">
        <v>44</v>
      </c>
    </row>
    <row r="1880" spans="1:34" x14ac:dyDescent="0.25">
      <c r="A1880" s="54">
        <v>11842811</v>
      </c>
      <c r="B1880" s="55"/>
      <c r="C1880" s="55"/>
      <c r="D1880" s="55">
        <v>60907913</v>
      </c>
      <c r="E1880" s="55"/>
      <c r="F1880" s="55">
        <v>300</v>
      </c>
      <c r="G1880" s="55">
        <v>78355914</v>
      </c>
      <c r="H1880" s="55"/>
      <c r="I1880" s="55">
        <v>2275050011</v>
      </c>
      <c r="J1880" s="55">
        <v>2</v>
      </c>
      <c r="K1880" s="55" t="s">
        <v>34</v>
      </c>
      <c r="L1880" s="55" t="s">
        <v>98</v>
      </c>
      <c r="M1880" s="55">
        <v>34001</v>
      </c>
      <c r="N1880" s="55"/>
      <c r="O1880" s="55" t="s">
        <v>152</v>
      </c>
      <c r="P1880" s="55">
        <v>48811</v>
      </c>
      <c r="Q1880" s="55" t="s">
        <v>37</v>
      </c>
      <c r="R1880" s="55" t="s">
        <v>38</v>
      </c>
      <c r="S1880" s="55"/>
      <c r="T1880" s="55"/>
      <c r="U1880" s="55" t="s">
        <v>38</v>
      </c>
      <c r="V1880" s="55">
        <v>39.6357</v>
      </c>
      <c r="W1880" s="55">
        <v>-74.748999999999995</v>
      </c>
      <c r="X1880" s="55" t="s">
        <v>39</v>
      </c>
      <c r="Y1880" s="55" t="s">
        <v>153</v>
      </c>
      <c r="Z1880" s="55" t="s">
        <v>34</v>
      </c>
      <c r="AA1880" s="55">
        <v>0</v>
      </c>
      <c r="AB1880" s="55" t="s">
        <v>41</v>
      </c>
      <c r="AC1880" s="55">
        <v>8</v>
      </c>
      <c r="AD1880" s="55"/>
      <c r="AE1880" s="55" t="s">
        <v>51</v>
      </c>
      <c r="AF1880" s="55" t="s">
        <v>52</v>
      </c>
      <c r="AG1880" s="55">
        <v>5.8500000000000002E-4</v>
      </c>
      <c r="AH1880" s="57" t="s">
        <v>44</v>
      </c>
    </row>
    <row r="1881" spans="1:34" x14ac:dyDescent="0.25">
      <c r="A1881" s="54">
        <v>11842811</v>
      </c>
      <c r="B1881" s="55"/>
      <c r="C1881" s="55"/>
      <c r="D1881" s="55">
        <v>60907913</v>
      </c>
      <c r="E1881" s="55"/>
      <c r="F1881" s="55">
        <v>300</v>
      </c>
      <c r="G1881" s="55">
        <v>78356014</v>
      </c>
      <c r="H1881" s="55"/>
      <c r="I1881" s="55">
        <v>2275050012</v>
      </c>
      <c r="J1881" s="55">
        <v>2</v>
      </c>
      <c r="K1881" s="55" t="s">
        <v>34</v>
      </c>
      <c r="L1881" s="55" t="s">
        <v>98</v>
      </c>
      <c r="M1881" s="55">
        <v>34001</v>
      </c>
      <c r="N1881" s="55"/>
      <c r="O1881" s="55" t="s">
        <v>152</v>
      </c>
      <c r="P1881" s="55">
        <v>48811</v>
      </c>
      <c r="Q1881" s="55" t="s">
        <v>37</v>
      </c>
      <c r="R1881" s="55" t="s">
        <v>38</v>
      </c>
      <c r="S1881" s="55"/>
      <c r="T1881" s="55"/>
      <c r="U1881" s="55" t="s">
        <v>38</v>
      </c>
      <c r="V1881" s="55">
        <v>39.6357</v>
      </c>
      <c r="W1881" s="55">
        <v>-74.748999999999995</v>
      </c>
      <c r="X1881" s="55" t="s">
        <v>39</v>
      </c>
      <c r="Y1881" s="55" t="s">
        <v>153</v>
      </c>
      <c r="Z1881" s="55" t="s">
        <v>34</v>
      </c>
      <c r="AA1881" s="55">
        <v>0</v>
      </c>
      <c r="AB1881" s="55" t="s">
        <v>41</v>
      </c>
      <c r="AC1881" s="55">
        <v>8</v>
      </c>
      <c r="AD1881" s="55"/>
      <c r="AE1881" s="55" t="s">
        <v>51</v>
      </c>
      <c r="AF1881" s="55" t="s">
        <v>52</v>
      </c>
      <c r="AG1881" s="55">
        <v>5.3417999999999998E-3</v>
      </c>
      <c r="AH1881" s="57" t="s">
        <v>44</v>
      </c>
    </row>
    <row r="1882" spans="1:34" x14ac:dyDescent="0.25">
      <c r="A1882" s="54">
        <v>11842811</v>
      </c>
      <c r="B1882" s="55"/>
      <c r="C1882" s="55"/>
      <c r="D1882" s="55">
        <v>60907913</v>
      </c>
      <c r="E1882" s="55"/>
      <c r="F1882" s="55">
        <v>300</v>
      </c>
      <c r="G1882" s="55">
        <v>78355914</v>
      </c>
      <c r="H1882" s="55"/>
      <c r="I1882" s="55">
        <v>2275050011</v>
      </c>
      <c r="J1882" s="55">
        <v>2</v>
      </c>
      <c r="K1882" s="55" t="s">
        <v>34</v>
      </c>
      <c r="L1882" s="55" t="s">
        <v>98</v>
      </c>
      <c r="M1882" s="55">
        <v>34001</v>
      </c>
      <c r="N1882" s="55"/>
      <c r="O1882" s="55" t="s">
        <v>152</v>
      </c>
      <c r="P1882" s="55">
        <v>48811</v>
      </c>
      <c r="Q1882" s="55" t="s">
        <v>37</v>
      </c>
      <c r="R1882" s="55" t="s">
        <v>38</v>
      </c>
      <c r="S1882" s="55"/>
      <c r="T1882" s="55"/>
      <c r="U1882" s="55" t="s">
        <v>38</v>
      </c>
      <c r="V1882" s="55">
        <v>39.6357</v>
      </c>
      <c r="W1882" s="55">
        <v>-74.748999999999995</v>
      </c>
      <c r="X1882" s="55" t="s">
        <v>39</v>
      </c>
      <c r="Y1882" s="55" t="s">
        <v>153</v>
      </c>
      <c r="Z1882" s="55" t="s">
        <v>34</v>
      </c>
      <c r="AA1882" s="55">
        <v>0</v>
      </c>
      <c r="AB1882" s="55" t="s">
        <v>41</v>
      </c>
      <c r="AC1882" s="55">
        <v>8</v>
      </c>
      <c r="AD1882" s="55"/>
      <c r="AE1882" s="55" t="s">
        <v>53</v>
      </c>
      <c r="AF1882" s="55" t="s">
        <v>54</v>
      </c>
      <c r="AG1882" s="55">
        <v>0.108126</v>
      </c>
      <c r="AH1882" s="57" t="s">
        <v>44</v>
      </c>
    </row>
    <row r="1883" spans="1:34" x14ac:dyDescent="0.25">
      <c r="A1883" s="54">
        <v>11842811</v>
      </c>
      <c r="B1883" s="55"/>
      <c r="C1883" s="55"/>
      <c r="D1883" s="55">
        <v>60907913</v>
      </c>
      <c r="E1883" s="55"/>
      <c r="F1883" s="55">
        <v>300</v>
      </c>
      <c r="G1883" s="55">
        <v>78356014</v>
      </c>
      <c r="H1883" s="55"/>
      <c r="I1883" s="55">
        <v>2275050012</v>
      </c>
      <c r="J1883" s="55">
        <v>2</v>
      </c>
      <c r="K1883" s="55" t="s">
        <v>34</v>
      </c>
      <c r="L1883" s="55" t="s">
        <v>98</v>
      </c>
      <c r="M1883" s="55">
        <v>34001</v>
      </c>
      <c r="N1883" s="55"/>
      <c r="O1883" s="55" t="s">
        <v>152</v>
      </c>
      <c r="P1883" s="55">
        <v>48811</v>
      </c>
      <c r="Q1883" s="55" t="s">
        <v>37</v>
      </c>
      <c r="R1883" s="55" t="s">
        <v>38</v>
      </c>
      <c r="S1883" s="55"/>
      <c r="T1883" s="55"/>
      <c r="U1883" s="55" t="s">
        <v>38</v>
      </c>
      <c r="V1883" s="55">
        <v>39.6357</v>
      </c>
      <c r="W1883" s="55">
        <v>-74.748999999999995</v>
      </c>
      <c r="X1883" s="55" t="s">
        <v>39</v>
      </c>
      <c r="Y1883" s="55" t="s">
        <v>153</v>
      </c>
      <c r="Z1883" s="55" t="s">
        <v>34</v>
      </c>
      <c r="AA1883" s="55">
        <v>0</v>
      </c>
      <c r="AB1883" s="55" t="s">
        <v>41</v>
      </c>
      <c r="AC1883" s="55">
        <v>8</v>
      </c>
      <c r="AD1883" s="55"/>
      <c r="AE1883" s="55" t="s">
        <v>53</v>
      </c>
      <c r="AF1883" s="55" t="s">
        <v>54</v>
      </c>
      <c r="AG1883" s="55">
        <v>0.15802099999999999</v>
      </c>
      <c r="AH1883" s="57" t="s">
        <v>44</v>
      </c>
    </row>
    <row r="1884" spans="1:34" x14ac:dyDescent="0.25">
      <c r="A1884" s="54">
        <v>11842811</v>
      </c>
      <c r="B1884" s="55"/>
      <c r="C1884" s="55"/>
      <c r="D1884" s="55">
        <v>60907913</v>
      </c>
      <c r="E1884" s="55"/>
      <c r="F1884" s="55">
        <v>300</v>
      </c>
      <c r="G1884" s="55">
        <v>78355914</v>
      </c>
      <c r="H1884" s="55"/>
      <c r="I1884" s="55">
        <v>2275050011</v>
      </c>
      <c r="J1884" s="55">
        <v>2</v>
      </c>
      <c r="K1884" s="55" t="s">
        <v>34</v>
      </c>
      <c r="L1884" s="55" t="s">
        <v>98</v>
      </c>
      <c r="M1884" s="55">
        <v>34001</v>
      </c>
      <c r="N1884" s="55"/>
      <c r="O1884" s="55" t="s">
        <v>152</v>
      </c>
      <c r="P1884" s="55">
        <v>48811</v>
      </c>
      <c r="Q1884" s="55" t="s">
        <v>37</v>
      </c>
      <c r="R1884" s="55" t="s">
        <v>38</v>
      </c>
      <c r="S1884" s="55"/>
      <c r="T1884" s="55"/>
      <c r="U1884" s="55" t="s">
        <v>38</v>
      </c>
      <c r="V1884" s="55">
        <v>39.6357</v>
      </c>
      <c r="W1884" s="55">
        <v>-74.748999999999995</v>
      </c>
      <c r="X1884" s="55" t="s">
        <v>39</v>
      </c>
      <c r="Y1884" s="55" t="s">
        <v>153</v>
      </c>
      <c r="Z1884" s="55" t="s">
        <v>34</v>
      </c>
      <c r="AA1884" s="55">
        <v>0</v>
      </c>
      <c r="AB1884" s="55" t="s">
        <v>41</v>
      </c>
      <c r="AC1884" s="55">
        <v>8</v>
      </c>
      <c r="AD1884" s="55"/>
      <c r="AE1884" s="55">
        <v>7439921</v>
      </c>
      <c r="AF1884" s="55" t="s">
        <v>55</v>
      </c>
      <c r="AG1884" s="55">
        <v>1.3835599999999999E-4</v>
      </c>
      <c r="AH1884" s="57" t="s">
        <v>44</v>
      </c>
    </row>
    <row r="1885" spans="1:34" x14ac:dyDescent="0.25">
      <c r="A1885" s="54">
        <v>11936111</v>
      </c>
      <c r="B1885" s="55"/>
      <c r="C1885" s="55"/>
      <c r="D1885" s="55">
        <v>60662013</v>
      </c>
      <c r="E1885" s="55"/>
      <c r="F1885" s="55">
        <v>300</v>
      </c>
      <c r="G1885" s="55">
        <v>77864314</v>
      </c>
      <c r="H1885" s="55"/>
      <c r="I1885" s="55">
        <v>2275050011</v>
      </c>
      <c r="J1885" s="55">
        <v>2</v>
      </c>
      <c r="K1885" s="55" t="s">
        <v>34</v>
      </c>
      <c r="L1885" s="55" t="s">
        <v>103</v>
      </c>
      <c r="M1885" s="55">
        <v>34023</v>
      </c>
      <c r="N1885" s="55"/>
      <c r="O1885" s="55" t="s">
        <v>154</v>
      </c>
      <c r="P1885" s="55">
        <v>48811</v>
      </c>
      <c r="Q1885" s="55" t="s">
        <v>37</v>
      </c>
      <c r="R1885" s="55" t="s">
        <v>38</v>
      </c>
      <c r="S1885" s="55"/>
      <c r="T1885" s="55"/>
      <c r="U1885" s="55" t="s">
        <v>38</v>
      </c>
      <c r="V1885" s="55">
        <v>40.540599999999998</v>
      </c>
      <c r="W1885" s="55">
        <v>-74.256900000000002</v>
      </c>
      <c r="X1885" s="55" t="s">
        <v>39</v>
      </c>
      <c r="Y1885" s="55" t="s">
        <v>155</v>
      </c>
      <c r="Z1885" s="55" t="s">
        <v>34</v>
      </c>
      <c r="AA1885" s="55">
        <v>0</v>
      </c>
      <c r="AB1885" s="55" t="s">
        <v>41</v>
      </c>
      <c r="AC1885" s="55">
        <v>8</v>
      </c>
      <c r="AD1885" s="55"/>
      <c r="AE1885" s="55" t="s">
        <v>42</v>
      </c>
      <c r="AF1885" s="55" t="s">
        <v>43</v>
      </c>
      <c r="AG1885" s="55">
        <v>1.3542700000000001E-3</v>
      </c>
      <c r="AH1885" s="57" t="s">
        <v>44</v>
      </c>
    </row>
    <row r="1886" spans="1:34" x14ac:dyDescent="0.25">
      <c r="A1886" s="54">
        <v>11936111</v>
      </c>
      <c r="B1886" s="55"/>
      <c r="C1886" s="55"/>
      <c r="D1886" s="55">
        <v>60662013</v>
      </c>
      <c r="E1886" s="55"/>
      <c r="F1886" s="55">
        <v>300</v>
      </c>
      <c r="G1886" s="55">
        <v>77864414</v>
      </c>
      <c r="H1886" s="55"/>
      <c r="I1886" s="55">
        <v>2275050012</v>
      </c>
      <c r="J1886" s="55">
        <v>2</v>
      </c>
      <c r="K1886" s="55" t="s">
        <v>34</v>
      </c>
      <c r="L1886" s="55" t="s">
        <v>103</v>
      </c>
      <c r="M1886" s="55">
        <v>34023</v>
      </c>
      <c r="N1886" s="55"/>
      <c r="O1886" s="55" t="s">
        <v>154</v>
      </c>
      <c r="P1886" s="55">
        <v>48811</v>
      </c>
      <c r="Q1886" s="55" t="s">
        <v>37</v>
      </c>
      <c r="R1886" s="55" t="s">
        <v>38</v>
      </c>
      <c r="S1886" s="55"/>
      <c r="T1886" s="55"/>
      <c r="U1886" s="55" t="s">
        <v>38</v>
      </c>
      <c r="V1886" s="55">
        <v>40.540599999999998</v>
      </c>
      <c r="W1886" s="55">
        <v>-74.256900000000002</v>
      </c>
      <c r="X1886" s="55" t="s">
        <v>39</v>
      </c>
      <c r="Y1886" s="55" t="s">
        <v>155</v>
      </c>
      <c r="Z1886" s="55" t="s">
        <v>34</v>
      </c>
      <c r="AA1886" s="55">
        <v>0</v>
      </c>
      <c r="AB1886" s="55" t="s">
        <v>41</v>
      </c>
      <c r="AC1886" s="55">
        <v>8</v>
      </c>
      <c r="AD1886" s="55"/>
      <c r="AE1886" s="55" t="s">
        <v>42</v>
      </c>
      <c r="AF1886" s="55" t="s">
        <v>43</v>
      </c>
      <c r="AG1886" s="55">
        <v>1.1376499999999999E-2</v>
      </c>
      <c r="AH1886" s="57" t="s">
        <v>44</v>
      </c>
    </row>
    <row r="1887" spans="1:34" x14ac:dyDescent="0.25">
      <c r="A1887" s="54">
        <v>11936111</v>
      </c>
      <c r="B1887" s="55"/>
      <c r="C1887" s="55"/>
      <c r="D1887" s="55">
        <v>60662013</v>
      </c>
      <c r="E1887" s="55"/>
      <c r="F1887" s="55">
        <v>300</v>
      </c>
      <c r="G1887" s="55">
        <v>77864314</v>
      </c>
      <c r="H1887" s="55"/>
      <c r="I1887" s="55">
        <v>2275050011</v>
      </c>
      <c r="J1887" s="55">
        <v>2</v>
      </c>
      <c r="K1887" s="55" t="s">
        <v>34</v>
      </c>
      <c r="L1887" s="55" t="s">
        <v>103</v>
      </c>
      <c r="M1887" s="55">
        <v>34023</v>
      </c>
      <c r="N1887" s="55"/>
      <c r="O1887" s="55" t="s">
        <v>154</v>
      </c>
      <c r="P1887" s="55">
        <v>48811</v>
      </c>
      <c r="Q1887" s="55" t="s">
        <v>37</v>
      </c>
      <c r="R1887" s="55" t="s">
        <v>38</v>
      </c>
      <c r="S1887" s="55"/>
      <c r="T1887" s="55"/>
      <c r="U1887" s="55" t="s">
        <v>38</v>
      </c>
      <c r="V1887" s="55">
        <v>40.540599999999998</v>
      </c>
      <c r="W1887" s="55">
        <v>-74.256900000000002</v>
      </c>
      <c r="X1887" s="55" t="s">
        <v>39</v>
      </c>
      <c r="Y1887" s="55" t="s">
        <v>155</v>
      </c>
      <c r="Z1887" s="55" t="s">
        <v>34</v>
      </c>
      <c r="AA1887" s="55">
        <v>0</v>
      </c>
      <c r="AB1887" s="55" t="s">
        <v>41</v>
      </c>
      <c r="AC1887" s="55">
        <v>8</v>
      </c>
      <c r="AD1887" s="55"/>
      <c r="AE1887" s="55" t="s">
        <v>45</v>
      </c>
      <c r="AF1887" s="55" t="s">
        <v>46</v>
      </c>
      <c r="AG1887" s="55">
        <v>9.0000000000000006E-5</v>
      </c>
      <c r="AH1887" s="57" t="s">
        <v>44</v>
      </c>
    </row>
    <row r="1888" spans="1:34" x14ac:dyDescent="0.25">
      <c r="A1888" s="54">
        <v>11936111</v>
      </c>
      <c r="B1888" s="55"/>
      <c r="C1888" s="55"/>
      <c r="D1888" s="55">
        <v>60662013</v>
      </c>
      <c r="E1888" s="55"/>
      <c r="F1888" s="55">
        <v>300</v>
      </c>
      <c r="G1888" s="55">
        <v>77864414</v>
      </c>
      <c r="H1888" s="55"/>
      <c r="I1888" s="55">
        <v>2275050012</v>
      </c>
      <c r="J1888" s="55">
        <v>2</v>
      </c>
      <c r="K1888" s="55" t="s">
        <v>34</v>
      </c>
      <c r="L1888" s="55" t="s">
        <v>103</v>
      </c>
      <c r="M1888" s="55">
        <v>34023</v>
      </c>
      <c r="N1888" s="55"/>
      <c r="O1888" s="55" t="s">
        <v>154</v>
      </c>
      <c r="P1888" s="55">
        <v>48811</v>
      </c>
      <c r="Q1888" s="55" t="s">
        <v>37</v>
      </c>
      <c r="R1888" s="55" t="s">
        <v>38</v>
      </c>
      <c r="S1888" s="55"/>
      <c r="T1888" s="55"/>
      <c r="U1888" s="55" t="s">
        <v>38</v>
      </c>
      <c r="V1888" s="55">
        <v>40.540599999999998</v>
      </c>
      <c r="W1888" s="55">
        <v>-74.256900000000002</v>
      </c>
      <c r="X1888" s="55" t="s">
        <v>39</v>
      </c>
      <c r="Y1888" s="55" t="s">
        <v>155</v>
      </c>
      <c r="Z1888" s="55" t="s">
        <v>34</v>
      </c>
      <c r="AA1888" s="55">
        <v>0</v>
      </c>
      <c r="AB1888" s="55" t="s">
        <v>41</v>
      </c>
      <c r="AC1888" s="55">
        <v>8</v>
      </c>
      <c r="AD1888" s="55"/>
      <c r="AE1888" s="55" t="s">
        <v>45</v>
      </c>
      <c r="AF1888" s="55" t="s">
        <v>46</v>
      </c>
      <c r="AG1888" s="55">
        <v>1.2140199999999999E-3</v>
      </c>
      <c r="AH1888" s="57" t="s">
        <v>44</v>
      </c>
    </row>
    <row r="1889" spans="1:34" x14ac:dyDescent="0.25">
      <c r="A1889" s="54">
        <v>11936111</v>
      </c>
      <c r="B1889" s="55"/>
      <c r="C1889" s="55"/>
      <c r="D1889" s="55">
        <v>60662013</v>
      </c>
      <c r="E1889" s="55"/>
      <c r="F1889" s="55">
        <v>300</v>
      </c>
      <c r="G1889" s="55">
        <v>77864314</v>
      </c>
      <c r="H1889" s="55"/>
      <c r="I1889" s="55">
        <v>2275050011</v>
      </c>
      <c r="J1889" s="55">
        <v>2</v>
      </c>
      <c r="K1889" s="55" t="s">
        <v>34</v>
      </c>
      <c r="L1889" s="55" t="s">
        <v>103</v>
      </c>
      <c r="M1889" s="55">
        <v>34023</v>
      </c>
      <c r="N1889" s="55"/>
      <c r="O1889" s="55" t="s">
        <v>154</v>
      </c>
      <c r="P1889" s="55">
        <v>48811</v>
      </c>
      <c r="Q1889" s="55" t="s">
        <v>37</v>
      </c>
      <c r="R1889" s="55" t="s">
        <v>38</v>
      </c>
      <c r="S1889" s="55"/>
      <c r="T1889" s="55"/>
      <c r="U1889" s="55" t="s">
        <v>38</v>
      </c>
      <c r="V1889" s="55">
        <v>40.540599999999998</v>
      </c>
      <c r="W1889" s="55">
        <v>-74.256900000000002</v>
      </c>
      <c r="X1889" s="55" t="s">
        <v>39</v>
      </c>
      <c r="Y1889" s="55" t="s">
        <v>155</v>
      </c>
      <c r="Z1889" s="55" t="s">
        <v>34</v>
      </c>
      <c r="AA1889" s="55">
        <v>0</v>
      </c>
      <c r="AB1889" s="55" t="s">
        <v>41</v>
      </c>
      <c r="AC1889" s="55">
        <v>8</v>
      </c>
      <c r="AD1889" s="55"/>
      <c r="AE1889" s="55" t="s">
        <v>47</v>
      </c>
      <c r="AF1889" s="55" t="s">
        <v>48</v>
      </c>
      <c r="AG1889" s="55">
        <v>1.4699100000000001E-3</v>
      </c>
      <c r="AH1889" s="57" t="s">
        <v>44</v>
      </c>
    </row>
    <row r="1890" spans="1:34" x14ac:dyDescent="0.25">
      <c r="A1890" s="54">
        <v>11936111</v>
      </c>
      <c r="B1890" s="55"/>
      <c r="C1890" s="55"/>
      <c r="D1890" s="55">
        <v>60662013</v>
      </c>
      <c r="E1890" s="55"/>
      <c r="F1890" s="55">
        <v>300</v>
      </c>
      <c r="G1890" s="55">
        <v>77864414</v>
      </c>
      <c r="H1890" s="55"/>
      <c r="I1890" s="55">
        <v>2275050012</v>
      </c>
      <c r="J1890" s="55">
        <v>2</v>
      </c>
      <c r="K1890" s="55" t="s">
        <v>34</v>
      </c>
      <c r="L1890" s="55" t="s">
        <v>103</v>
      </c>
      <c r="M1890" s="55">
        <v>34023</v>
      </c>
      <c r="N1890" s="55"/>
      <c r="O1890" s="55" t="s">
        <v>154</v>
      </c>
      <c r="P1890" s="55">
        <v>48811</v>
      </c>
      <c r="Q1890" s="55" t="s">
        <v>37</v>
      </c>
      <c r="R1890" s="55" t="s">
        <v>38</v>
      </c>
      <c r="S1890" s="55"/>
      <c r="T1890" s="55"/>
      <c r="U1890" s="55" t="s">
        <v>38</v>
      </c>
      <c r="V1890" s="55">
        <v>40.540599999999998</v>
      </c>
      <c r="W1890" s="55">
        <v>-74.256900000000002</v>
      </c>
      <c r="X1890" s="55" t="s">
        <v>39</v>
      </c>
      <c r="Y1890" s="55" t="s">
        <v>155</v>
      </c>
      <c r="Z1890" s="55" t="s">
        <v>34</v>
      </c>
      <c r="AA1890" s="55">
        <v>0</v>
      </c>
      <c r="AB1890" s="55" t="s">
        <v>41</v>
      </c>
      <c r="AC1890" s="55">
        <v>8</v>
      </c>
      <c r="AD1890" s="55"/>
      <c r="AE1890" s="55" t="s">
        <v>47</v>
      </c>
      <c r="AF1890" s="55" t="s">
        <v>48</v>
      </c>
      <c r="AG1890" s="55">
        <v>3.8118200000000001E-3</v>
      </c>
      <c r="AH1890" s="57" t="s">
        <v>44</v>
      </c>
    </row>
    <row r="1891" spans="1:34" x14ac:dyDescent="0.25">
      <c r="A1891" s="54">
        <v>11936111</v>
      </c>
      <c r="B1891" s="55"/>
      <c r="C1891" s="55"/>
      <c r="D1891" s="55">
        <v>60662013</v>
      </c>
      <c r="E1891" s="55"/>
      <c r="F1891" s="55">
        <v>300</v>
      </c>
      <c r="G1891" s="55">
        <v>77864414</v>
      </c>
      <c r="H1891" s="55"/>
      <c r="I1891" s="55">
        <v>2275050012</v>
      </c>
      <c r="J1891" s="55">
        <v>2</v>
      </c>
      <c r="K1891" s="55" t="s">
        <v>34</v>
      </c>
      <c r="L1891" s="55" t="s">
        <v>103</v>
      </c>
      <c r="M1891" s="55">
        <v>34023</v>
      </c>
      <c r="N1891" s="55"/>
      <c r="O1891" s="55" t="s">
        <v>154</v>
      </c>
      <c r="P1891" s="55">
        <v>48811</v>
      </c>
      <c r="Q1891" s="55" t="s">
        <v>37</v>
      </c>
      <c r="R1891" s="55" t="s">
        <v>38</v>
      </c>
      <c r="S1891" s="55"/>
      <c r="T1891" s="55"/>
      <c r="U1891" s="55" t="s">
        <v>38</v>
      </c>
      <c r="V1891" s="55">
        <v>40.540599999999998</v>
      </c>
      <c r="W1891" s="55">
        <v>-74.256900000000002</v>
      </c>
      <c r="X1891" s="55" t="s">
        <v>39</v>
      </c>
      <c r="Y1891" s="55" t="s">
        <v>155</v>
      </c>
      <c r="Z1891" s="55" t="s">
        <v>34</v>
      </c>
      <c r="AA1891" s="55">
        <v>0</v>
      </c>
      <c r="AB1891" s="55" t="s">
        <v>41</v>
      </c>
      <c r="AC1891" s="55">
        <v>8</v>
      </c>
      <c r="AD1891" s="55"/>
      <c r="AE1891" s="55" t="s">
        <v>49</v>
      </c>
      <c r="AF1891" s="55" t="s">
        <v>50</v>
      </c>
      <c r="AG1891" s="55">
        <v>3.9055499999999998E-3</v>
      </c>
      <c r="AH1891" s="57" t="s">
        <v>44</v>
      </c>
    </row>
    <row r="1892" spans="1:34" x14ac:dyDescent="0.25">
      <c r="A1892" s="54">
        <v>11936111</v>
      </c>
      <c r="B1892" s="55"/>
      <c r="C1892" s="55"/>
      <c r="D1892" s="55">
        <v>60662013</v>
      </c>
      <c r="E1892" s="55"/>
      <c r="F1892" s="55">
        <v>300</v>
      </c>
      <c r="G1892" s="55">
        <v>77864314</v>
      </c>
      <c r="H1892" s="55"/>
      <c r="I1892" s="55">
        <v>2275050011</v>
      </c>
      <c r="J1892" s="55">
        <v>2</v>
      </c>
      <c r="K1892" s="55" t="s">
        <v>34</v>
      </c>
      <c r="L1892" s="55" t="s">
        <v>103</v>
      </c>
      <c r="M1892" s="55">
        <v>34023</v>
      </c>
      <c r="N1892" s="55"/>
      <c r="O1892" s="55" t="s">
        <v>154</v>
      </c>
      <c r="P1892" s="55">
        <v>48811</v>
      </c>
      <c r="Q1892" s="55" t="s">
        <v>37</v>
      </c>
      <c r="R1892" s="55" t="s">
        <v>38</v>
      </c>
      <c r="S1892" s="55"/>
      <c r="T1892" s="55"/>
      <c r="U1892" s="55" t="s">
        <v>38</v>
      </c>
      <c r="V1892" s="55">
        <v>40.540599999999998</v>
      </c>
      <c r="W1892" s="55">
        <v>-74.256900000000002</v>
      </c>
      <c r="X1892" s="55" t="s">
        <v>39</v>
      </c>
      <c r="Y1892" s="55" t="s">
        <v>155</v>
      </c>
      <c r="Z1892" s="55" t="s">
        <v>34</v>
      </c>
      <c r="AA1892" s="55">
        <v>0</v>
      </c>
      <c r="AB1892" s="55" t="s">
        <v>41</v>
      </c>
      <c r="AC1892" s="55">
        <v>8</v>
      </c>
      <c r="AD1892" s="55"/>
      <c r="AE1892" s="55" t="s">
        <v>49</v>
      </c>
      <c r="AF1892" s="55" t="s">
        <v>50</v>
      </c>
      <c r="AG1892" s="55">
        <v>2.1302999999999999E-3</v>
      </c>
      <c r="AH1892" s="57" t="s">
        <v>44</v>
      </c>
    </row>
    <row r="1893" spans="1:34" x14ac:dyDescent="0.25">
      <c r="A1893" s="54">
        <v>11936111</v>
      </c>
      <c r="B1893" s="55"/>
      <c r="C1893" s="55"/>
      <c r="D1893" s="55">
        <v>60662013</v>
      </c>
      <c r="E1893" s="55"/>
      <c r="F1893" s="55">
        <v>300</v>
      </c>
      <c r="G1893" s="55">
        <v>77864414</v>
      </c>
      <c r="H1893" s="55"/>
      <c r="I1893" s="55">
        <v>2275050012</v>
      </c>
      <c r="J1893" s="55">
        <v>2</v>
      </c>
      <c r="K1893" s="55" t="s">
        <v>34</v>
      </c>
      <c r="L1893" s="55" t="s">
        <v>103</v>
      </c>
      <c r="M1893" s="55">
        <v>34023</v>
      </c>
      <c r="N1893" s="55"/>
      <c r="O1893" s="55" t="s">
        <v>154</v>
      </c>
      <c r="P1893" s="55">
        <v>48811</v>
      </c>
      <c r="Q1893" s="55" t="s">
        <v>37</v>
      </c>
      <c r="R1893" s="55" t="s">
        <v>38</v>
      </c>
      <c r="S1893" s="55"/>
      <c r="T1893" s="55"/>
      <c r="U1893" s="55" t="s">
        <v>38</v>
      </c>
      <c r="V1893" s="55">
        <v>40.540599999999998</v>
      </c>
      <c r="W1893" s="55">
        <v>-74.256900000000002</v>
      </c>
      <c r="X1893" s="55" t="s">
        <v>39</v>
      </c>
      <c r="Y1893" s="55" t="s">
        <v>155</v>
      </c>
      <c r="Z1893" s="55" t="s">
        <v>34</v>
      </c>
      <c r="AA1893" s="55">
        <v>0</v>
      </c>
      <c r="AB1893" s="55" t="s">
        <v>41</v>
      </c>
      <c r="AC1893" s="55">
        <v>8</v>
      </c>
      <c r="AD1893" s="55"/>
      <c r="AE1893" s="55" t="s">
        <v>51</v>
      </c>
      <c r="AF1893" s="55" t="s">
        <v>52</v>
      </c>
      <c r="AG1893" s="55">
        <v>5.3417999999999998E-3</v>
      </c>
      <c r="AH1893" s="57" t="s">
        <v>44</v>
      </c>
    </row>
    <row r="1894" spans="1:34" x14ac:dyDescent="0.25">
      <c r="A1894" s="54">
        <v>11936111</v>
      </c>
      <c r="B1894" s="55"/>
      <c r="C1894" s="55"/>
      <c r="D1894" s="55">
        <v>60662013</v>
      </c>
      <c r="E1894" s="55"/>
      <c r="F1894" s="55">
        <v>300</v>
      </c>
      <c r="G1894" s="55">
        <v>77864314</v>
      </c>
      <c r="H1894" s="55"/>
      <c r="I1894" s="55">
        <v>2275050011</v>
      </c>
      <c r="J1894" s="55">
        <v>2</v>
      </c>
      <c r="K1894" s="55" t="s">
        <v>34</v>
      </c>
      <c r="L1894" s="55" t="s">
        <v>103</v>
      </c>
      <c r="M1894" s="55">
        <v>34023</v>
      </c>
      <c r="N1894" s="55"/>
      <c r="O1894" s="55" t="s">
        <v>154</v>
      </c>
      <c r="P1894" s="55">
        <v>48811</v>
      </c>
      <c r="Q1894" s="55" t="s">
        <v>37</v>
      </c>
      <c r="R1894" s="55" t="s">
        <v>38</v>
      </c>
      <c r="S1894" s="55"/>
      <c r="T1894" s="55"/>
      <c r="U1894" s="55" t="s">
        <v>38</v>
      </c>
      <c r="V1894" s="55">
        <v>40.540599999999998</v>
      </c>
      <c r="W1894" s="55">
        <v>-74.256900000000002</v>
      </c>
      <c r="X1894" s="55" t="s">
        <v>39</v>
      </c>
      <c r="Y1894" s="55" t="s">
        <v>155</v>
      </c>
      <c r="Z1894" s="55" t="s">
        <v>34</v>
      </c>
      <c r="AA1894" s="55">
        <v>0</v>
      </c>
      <c r="AB1894" s="55" t="s">
        <v>41</v>
      </c>
      <c r="AC1894" s="55">
        <v>8</v>
      </c>
      <c r="AD1894" s="55"/>
      <c r="AE1894" s="55" t="s">
        <v>51</v>
      </c>
      <c r="AF1894" s="55" t="s">
        <v>52</v>
      </c>
      <c r="AG1894" s="55">
        <v>5.8500000000000002E-4</v>
      </c>
      <c r="AH1894" s="57" t="s">
        <v>44</v>
      </c>
    </row>
    <row r="1895" spans="1:34" x14ac:dyDescent="0.25">
      <c r="A1895" s="54">
        <v>11936111</v>
      </c>
      <c r="B1895" s="55"/>
      <c r="C1895" s="55"/>
      <c r="D1895" s="55">
        <v>60662013</v>
      </c>
      <c r="E1895" s="55"/>
      <c r="F1895" s="55">
        <v>300</v>
      </c>
      <c r="G1895" s="55">
        <v>77864314</v>
      </c>
      <c r="H1895" s="55"/>
      <c r="I1895" s="55">
        <v>2275050011</v>
      </c>
      <c r="J1895" s="55">
        <v>2</v>
      </c>
      <c r="K1895" s="55" t="s">
        <v>34</v>
      </c>
      <c r="L1895" s="55" t="s">
        <v>103</v>
      </c>
      <c r="M1895" s="55">
        <v>34023</v>
      </c>
      <c r="N1895" s="55"/>
      <c r="O1895" s="55" t="s">
        <v>154</v>
      </c>
      <c r="P1895" s="55">
        <v>48811</v>
      </c>
      <c r="Q1895" s="55" t="s">
        <v>37</v>
      </c>
      <c r="R1895" s="55" t="s">
        <v>38</v>
      </c>
      <c r="S1895" s="55"/>
      <c r="T1895" s="55"/>
      <c r="U1895" s="55" t="s">
        <v>38</v>
      </c>
      <c r="V1895" s="55">
        <v>40.540599999999998</v>
      </c>
      <c r="W1895" s="55">
        <v>-74.256900000000002</v>
      </c>
      <c r="X1895" s="55" t="s">
        <v>39</v>
      </c>
      <c r="Y1895" s="55" t="s">
        <v>155</v>
      </c>
      <c r="Z1895" s="55" t="s">
        <v>34</v>
      </c>
      <c r="AA1895" s="55">
        <v>0</v>
      </c>
      <c r="AB1895" s="55" t="s">
        <v>41</v>
      </c>
      <c r="AC1895" s="55">
        <v>8</v>
      </c>
      <c r="AD1895" s="55"/>
      <c r="AE1895" s="55" t="s">
        <v>53</v>
      </c>
      <c r="AF1895" s="55" t="s">
        <v>54</v>
      </c>
      <c r="AG1895" s="55">
        <v>0.108126</v>
      </c>
      <c r="AH1895" s="57" t="s">
        <v>44</v>
      </c>
    </row>
    <row r="1896" spans="1:34" x14ac:dyDescent="0.25">
      <c r="A1896" s="54">
        <v>11936111</v>
      </c>
      <c r="B1896" s="55"/>
      <c r="C1896" s="55"/>
      <c r="D1896" s="55">
        <v>60662013</v>
      </c>
      <c r="E1896" s="55"/>
      <c r="F1896" s="55">
        <v>300</v>
      </c>
      <c r="G1896" s="55">
        <v>77864414</v>
      </c>
      <c r="H1896" s="55"/>
      <c r="I1896" s="55">
        <v>2275050012</v>
      </c>
      <c r="J1896" s="55">
        <v>2</v>
      </c>
      <c r="K1896" s="55" t="s">
        <v>34</v>
      </c>
      <c r="L1896" s="55" t="s">
        <v>103</v>
      </c>
      <c r="M1896" s="55">
        <v>34023</v>
      </c>
      <c r="N1896" s="55"/>
      <c r="O1896" s="55" t="s">
        <v>154</v>
      </c>
      <c r="P1896" s="55">
        <v>48811</v>
      </c>
      <c r="Q1896" s="55" t="s">
        <v>37</v>
      </c>
      <c r="R1896" s="55" t="s">
        <v>38</v>
      </c>
      <c r="S1896" s="55"/>
      <c r="T1896" s="55"/>
      <c r="U1896" s="55" t="s">
        <v>38</v>
      </c>
      <c r="V1896" s="55">
        <v>40.540599999999998</v>
      </c>
      <c r="W1896" s="55">
        <v>-74.256900000000002</v>
      </c>
      <c r="X1896" s="55" t="s">
        <v>39</v>
      </c>
      <c r="Y1896" s="55" t="s">
        <v>155</v>
      </c>
      <c r="Z1896" s="55" t="s">
        <v>34</v>
      </c>
      <c r="AA1896" s="55">
        <v>0</v>
      </c>
      <c r="AB1896" s="55" t="s">
        <v>41</v>
      </c>
      <c r="AC1896" s="55">
        <v>8</v>
      </c>
      <c r="AD1896" s="55"/>
      <c r="AE1896" s="55" t="s">
        <v>53</v>
      </c>
      <c r="AF1896" s="55" t="s">
        <v>54</v>
      </c>
      <c r="AG1896" s="55">
        <v>0.15802099999999999</v>
      </c>
      <c r="AH1896" s="57" t="s">
        <v>44</v>
      </c>
    </row>
    <row r="1897" spans="1:34" x14ac:dyDescent="0.25">
      <c r="A1897" s="54">
        <v>11936111</v>
      </c>
      <c r="B1897" s="55"/>
      <c r="C1897" s="55"/>
      <c r="D1897" s="55">
        <v>60662013</v>
      </c>
      <c r="E1897" s="55"/>
      <c r="F1897" s="55">
        <v>300</v>
      </c>
      <c r="G1897" s="55">
        <v>77864314</v>
      </c>
      <c r="H1897" s="55"/>
      <c r="I1897" s="55">
        <v>2275050011</v>
      </c>
      <c r="J1897" s="55">
        <v>2</v>
      </c>
      <c r="K1897" s="55" t="s">
        <v>34</v>
      </c>
      <c r="L1897" s="55" t="s">
        <v>103</v>
      </c>
      <c r="M1897" s="55">
        <v>34023</v>
      </c>
      <c r="N1897" s="55"/>
      <c r="O1897" s="55" t="s">
        <v>154</v>
      </c>
      <c r="P1897" s="55">
        <v>48811</v>
      </c>
      <c r="Q1897" s="55" t="s">
        <v>37</v>
      </c>
      <c r="R1897" s="55" t="s">
        <v>38</v>
      </c>
      <c r="S1897" s="55"/>
      <c r="T1897" s="55"/>
      <c r="U1897" s="55" t="s">
        <v>38</v>
      </c>
      <c r="V1897" s="55">
        <v>40.540599999999998</v>
      </c>
      <c r="W1897" s="55">
        <v>-74.256900000000002</v>
      </c>
      <c r="X1897" s="55" t="s">
        <v>39</v>
      </c>
      <c r="Y1897" s="55" t="s">
        <v>155</v>
      </c>
      <c r="Z1897" s="55" t="s">
        <v>34</v>
      </c>
      <c r="AA1897" s="55">
        <v>0</v>
      </c>
      <c r="AB1897" s="55" t="s">
        <v>41</v>
      </c>
      <c r="AC1897" s="55">
        <v>8</v>
      </c>
      <c r="AD1897" s="55"/>
      <c r="AE1897" s="55">
        <v>7439921</v>
      </c>
      <c r="AF1897" s="55" t="s">
        <v>55</v>
      </c>
      <c r="AG1897" s="55">
        <v>1.3835599999999999E-4</v>
      </c>
      <c r="AH1897" s="57" t="s">
        <v>44</v>
      </c>
    </row>
    <row r="1898" spans="1:34" x14ac:dyDescent="0.25">
      <c r="A1898" s="54">
        <v>16131211</v>
      </c>
      <c r="B1898" s="55"/>
      <c r="C1898" s="55"/>
      <c r="D1898" s="55">
        <v>103106113</v>
      </c>
      <c r="E1898" s="55"/>
      <c r="F1898" s="55">
        <v>300</v>
      </c>
      <c r="G1898" s="55">
        <v>144704014</v>
      </c>
      <c r="H1898" s="55"/>
      <c r="I1898" s="55">
        <v>2275050012</v>
      </c>
      <c r="J1898" s="55">
        <v>2</v>
      </c>
      <c r="K1898" s="55" t="s">
        <v>34</v>
      </c>
      <c r="L1898" s="55" t="s">
        <v>67</v>
      </c>
      <c r="M1898" s="55">
        <v>34037</v>
      </c>
      <c r="N1898" s="55"/>
      <c r="O1898" s="55" t="s">
        <v>156</v>
      </c>
      <c r="P1898" s="55">
        <v>48811</v>
      </c>
      <c r="Q1898" s="55" t="s">
        <v>37</v>
      </c>
      <c r="R1898" s="55" t="s">
        <v>38</v>
      </c>
      <c r="S1898" s="55"/>
      <c r="T1898" s="55"/>
      <c r="U1898" s="55" t="s">
        <v>38</v>
      </c>
      <c r="V1898" s="55">
        <v>41.3125</v>
      </c>
      <c r="W1898" s="55">
        <v>-74.765000000000001</v>
      </c>
      <c r="X1898" s="55" t="s">
        <v>110</v>
      </c>
      <c r="Y1898" s="55" t="s">
        <v>156</v>
      </c>
      <c r="Z1898" s="55" t="s">
        <v>34</v>
      </c>
      <c r="AA1898" s="55">
        <v>0</v>
      </c>
      <c r="AB1898" s="55" t="s">
        <v>41</v>
      </c>
      <c r="AC1898" s="55">
        <v>8</v>
      </c>
      <c r="AD1898" s="55"/>
      <c r="AE1898" s="55" t="s">
        <v>42</v>
      </c>
      <c r="AF1898" s="55" t="s">
        <v>43</v>
      </c>
      <c r="AG1898" s="55">
        <v>1.1376499999999999E-2</v>
      </c>
      <c r="AH1898" s="57" t="s">
        <v>44</v>
      </c>
    </row>
    <row r="1899" spans="1:34" x14ac:dyDescent="0.25">
      <c r="A1899" s="54">
        <v>16131211</v>
      </c>
      <c r="B1899" s="55"/>
      <c r="C1899" s="55"/>
      <c r="D1899" s="55">
        <v>103106113</v>
      </c>
      <c r="E1899" s="55"/>
      <c r="F1899" s="55">
        <v>300</v>
      </c>
      <c r="G1899" s="55">
        <v>144703914</v>
      </c>
      <c r="H1899" s="55"/>
      <c r="I1899" s="55">
        <v>2275050011</v>
      </c>
      <c r="J1899" s="55">
        <v>2</v>
      </c>
      <c r="K1899" s="55" t="s">
        <v>34</v>
      </c>
      <c r="L1899" s="55" t="s">
        <v>67</v>
      </c>
      <c r="M1899" s="55">
        <v>34037</v>
      </c>
      <c r="N1899" s="55"/>
      <c r="O1899" s="55" t="s">
        <v>156</v>
      </c>
      <c r="P1899" s="55">
        <v>48811</v>
      </c>
      <c r="Q1899" s="55" t="s">
        <v>37</v>
      </c>
      <c r="R1899" s="55" t="s">
        <v>38</v>
      </c>
      <c r="S1899" s="55"/>
      <c r="T1899" s="55"/>
      <c r="U1899" s="55" t="s">
        <v>38</v>
      </c>
      <c r="V1899" s="55">
        <v>41.3125</v>
      </c>
      <c r="W1899" s="55">
        <v>-74.765000000000001</v>
      </c>
      <c r="X1899" s="55" t="s">
        <v>110</v>
      </c>
      <c r="Y1899" s="55" t="s">
        <v>156</v>
      </c>
      <c r="Z1899" s="55" t="s">
        <v>34</v>
      </c>
      <c r="AA1899" s="55">
        <v>0</v>
      </c>
      <c r="AB1899" s="55" t="s">
        <v>41</v>
      </c>
      <c r="AC1899" s="55">
        <v>8</v>
      </c>
      <c r="AD1899" s="55"/>
      <c r="AE1899" s="55" t="s">
        <v>42</v>
      </c>
      <c r="AF1899" s="55" t="s">
        <v>43</v>
      </c>
      <c r="AG1899" s="55">
        <v>1.3542700000000001E-3</v>
      </c>
      <c r="AH1899" s="57" t="s">
        <v>44</v>
      </c>
    </row>
    <row r="1900" spans="1:34" x14ac:dyDescent="0.25">
      <c r="A1900" s="54">
        <v>16131211</v>
      </c>
      <c r="B1900" s="55"/>
      <c r="C1900" s="55"/>
      <c r="D1900" s="55">
        <v>103106113</v>
      </c>
      <c r="E1900" s="55"/>
      <c r="F1900" s="55">
        <v>300</v>
      </c>
      <c r="G1900" s="55">
        <v>144703914</v>
      </c>
      <c r="H1900" s="55"/>
      <c r="I1900" s="55">
        <v>2275050011</v>
      </c>
      <c r="J1900" s="55">
        <v>2</v>
      </c>
      <c r="K1900" s="55" t="s">
        <v>34</v>
      </c>
      <c r="L1900" s="55" t="s">
        <v>67</v>
      </c>
      <c r="M1900" s="55">
        <v>34037</v>
      </c>
      <c r="N1900" s="55"/>
      <c r="O1900" s="55" t="s">
        <v>156</v>
      </c>
      <c r="P1900" s="55">
        <v>48811</v>
      </c>
      <c r="Q1900" s="55" t="s">
        <v>37</v>
      </c>
      <c r="R1900" s="55" t="s">
        <v>38</v>
      </c>
      <c r="S1900" s="55"/>
      <c r="T1900" s="55"/>
      <c r="U1900" s="55" t="s">
        <v>38</v>
      </c>
      <c r="V1900" s="55">
        <v>41.3125</v>
      </c>
      <c r="W1900" s="55">
        <v>-74.765000000000001</v>
      </c>
      <c r="X1900" s="55" t="s">
        <v>110</v>
      </c>
      <c r="Y1900" s="55" t="s">
        <v>156</v>
      </c>
      <c r="Z1900" s="55" t="s">
        <v>34</v>
      </c>
      <c r="AA1900" s="55">
        <v>0</v>
      </c>
      <c r="AB1900" s="55" t="s">
        <v>41</v>
      </c>
      <c r="AC1900" s="55">
        <v>8</v>
      </c>
      <c r="AD1900" s="55"/>
      <c r="AE1900" s="55" t="s">
        <v>45</v>
      </c>
      <c r="AF1900" s="55" t="s">
        <v>46</v>
      </c>
      <c r="AG1900" s="55">
        <v>9.0000000000000006E-5</v>
      </c>
      <c r="AH1900" s="57" t="s">
        <v>44</v>
      </c>
    </row>
    <row r="1901" spans="1:34" x14ac:dyDescent="0.25">
      <c r="A1901" s="54">
        <v>16131211</v>
      </c>
      <c r="B1901" s="55"/>
      <c r="C1901" s="55"/>
      <c r="D1901" s="55">
        <v>103106113</v>
      </c>
      <c r="E1901" s="55"/>
      <c r="F1901" s="55">
        <v>300</v>
      </c>
      <c r="G1901" s="55">
        <v>144704014</v>
      </c>
      <c r="H1901" s="55"/>
      <c r="I1901" s="55">
        <v>2275050012</v>
      </c>
      <c r="J1901" s="55">
        <v>2</v>
      </c>
      <c r="K1901" s="55" t="s">
        <v>34</v>
      </c>
      <c r="L1901" s="55" t="s">
        <v>67</v>
      </c>
      <c r="M1901" s="55">
        <v>34037</v>
      </c>
      <c r="N1901" s="55"/>
      <c r="O1901" s="55" t="s">
        <v>156</v>
      </c>
      <c r="P1901" s="55">
        <v>48811</v>
      </c>
      <c r="Q1901" s="55" t="s">
        <v>37</v>
      </c>
      <c r="R1901" s="55" t="s">
        <v>38</v>
      </c>
      <c r="S1901" s="55"/>
      <c r="T1901" s="55"/>
      <c r="U1901" s="55" t="s">
        <v>38</v>
      </c>
      <c r="V1901" s="55">
        <v>41.3125</v>
      </c>
      <c r="W1901" s="55">
        <v>-74.765000000000001</v>
      </c>
      <c r="X1901" s="55" t="s">
        <v>110</v>
      </c>
      <c r="Y1901" s="55" t="s">
        <v>156</v>
      </c>
      <c r="Z1901" s="55" t="s">
        <v>34</v>
      </c>
      <c r="AA1901" s="55">
        <v>0</v>
      </c>
      <c r="AB1901" s="55" t="s">
        <v>41</v>
      </c>
      <c r="AC1901" s="55">
        <v>8</v>
      </c>
      <c r="AD1901" s="55"/>
      <c r="AE1901" s="55" t="s">
        <v>45</v>
      </c>
      <c r="AF1901" s="55" t="s">
        <v>46</v>
      </c>
      <c r="AG1901" s="55">
        <v>1.2140199999999999E-3</v>
      </c>
      <c r="AH1901" s="57" t="s">
        <v>44</v>
      </c>
    </row>
    <row r="1902" spans="1:34" x14ac:dyDescent="0.25">
      <c r="A1902" s="54">
        <v>16131211</v>
      </c>
      <c r="B1902" s="55"/>
      <c r="C1902" s="55"/>
      <c r="D1902" s="55">
        <v>103106113</v>
      </c>
      <c r="E1902" s="55"/>
      <c r="F1902" s="55">
        <v>300</v>
      </c>
      <c r="G1902" s="55">
        <v>144704014</v>
      </c>
      <c r="H1902" s="55"/>
      <c r="I1902" s="55">
        <v>2275050012</v>
      </c>
      <c r="J1902" s="55">
        <v>2</v>
      </c>
      <c r="K1902" s="55" t="s">
        <v>34</v>
      </c>
      <c r="L1902" s="55" t="s">
        <v>67</v>
      </c>
      <c r="M1902" s="55">
        <v>34037</v>
      </c>
      <c r="N1902" s="55"/>
      <c r="O1902" s="55" t="s">
        <v>156</v>
      </c>
      <c r="P1902" s="55">
        <v>48811</v>
      </c>
      <c r="Q1902" s="55" t="s">
        <v>37</v>
      </c>
      <c r="R1902" s="55" t="s">
        <v>38</v>
      </c>
      <c r="S1902" s="55"/>
      <c r="T1902" s="55"/>
      <c r="U1902" s="55" t="s">
        <v>38</v>
      </c>
      <c r="V1902" s="55">
        <v>41.3125</v>
      </c>
      <c r="W1902" s="55">
        <v>-74.765000000000001</v>
      </c>
      <c r="X1902" s="55" t="s">
        <v>110</v>
      </c>
      <c r="Y1902" s="55" t="s">
        <v>156</v>
      </c>
      <c r="Z1902" s="55" t="s">
        <v>34</v>
      </c>
      <c r="AA1902" s="55">
        <v>0</v>
      </c>
      <c r="AB1902" s="55" t="s">
        <v>41</v>
      </c>
      <c r="AC1902" s="55">
        <v>8</v>
      </c>
      <c r="AD1902" s="55"/>
      <c r="AE1902" s="55" t="s">
        <v>47</v>
      </c>
      <c r="AF1902" s="55" t="s">
        <v>48</v>
      </c>
      <c r="AG1902" s="55">
        <v>3.8118200000000001E-3</v>
      </c>
      <c r="AH1902" s="57" t="s">
        <v>44</v>
      </c>
    </row>
    <row r="1903" spans="1:34" x14ac:dyDescent="0.25">
      <c r="A1903" s="54">
        <v>16131211</v>
      </c>
      <c r="B1903" s="55"/>
      <c r="C1903" s="55"/>
      <c r="D1903" s="55">
        <v>103106113</v>
      </c>
      <c r="E1903" s="55"/>
      <c r="F1903" s="55">
        <v>300</v>
      </c>
      <c r="G1903" s="55">
        <v>144703914</v>
      </c>
      <c r="H1903" s="55"/>
      <c r="I1903" s="55">
        <v>2275050011</v>
      </c>
      <c r="J1903" s="55">
        <v>2</v>
      </c>
      <c r="K1903" s="55" t="s">
        <v>34</v>
      </c>
      <c r="L1903" s="55" t="s">
        <v>67</v>
      </c>
      <c r="M1903" s="55">
        <v>34037</v>
      </c>
      <c r="N1903" s="55"/>
      <c r="O1903" s="55" t="s">
        <v>156</v>
      </c>
      <c r="P1903" s="55">
        <v>48811</v>
      </c>
      <c r="Q1903" s="55" t="s">
        <v>37</v>
      </c>
      <c r="R1903" s="55" t="s">
        <v>38</v>
      </c>
      <c r="S1903" s="55"/>
      <c r="T1903" s="55"/>
      <c r="U1903" s="55" t="s">
        <v>38</v>
      </c>
      <c r="V1903" s="55">
        <v>41.3125</v>
      </c>
      <c r="W1903" s="55">
        <v>-74.765000000000001</v>
      </c>
      <c r="X1903" s="55" t="s">
        <v>110</v>
      </c>
      <c r="Y1903" s="55" t="s">
        <v>156</v>
      </c>
      <c r="Z1903" s="55" t="s">
        <v>34</v>
      </c>
      <c r="AA1903" s="55">
        <v>0</v>
      </c>
      <c r="AB1903" s="55" t="s">
        <v>41</v>
      </c>
      <c r="AC1903" s="55">
        <v>8</v>
      </c>
      <c r="AD1903" s="55"/>
      <c r="AE1903" s="55" t="s">
        <v>47</v>
      </c>
      <c r="AF1903" s="55" t="s">
        <v>48</v>
      </c>
      <c r="AG1903" s="55">
        <v>1.4699100000000001E-3</v>
      </c>
      <c r="AH1903" s="57" t="s">
        <v>44</v>
      </c>
    </row>
    <row r="1904" spans="1:34" x14ac:dyDescent="0.25">
      <c r="A1904" s="54">
        <v>16131211</v>
      </c>
      <c r="B1904" s="55"/>
      <c r="C1904" s="55"/>
      <c r="D1904" s="55">
        <v>103106113</v>
      </c>
      <c r="E1904" s="55"/>
      <c r="F1904" s="55">
        <v>300</v>
      </c>
      <c r="G1904" s="55">
        <v>144704014</v>
      </c>
      <c r="H1904" s="55"/>
      <c r="I1904" s="55">
        <v>2275050012</v>
      </c>
      <c r="J1904" s="55">
        <v>2</v>
      </c>
      <c r="K1904" s="55" t="s">
        <v>34</v>
      </c>
      <c r="L1904" s="55" t="s">
        <v>67</v>
      </c>
      <c r="M1904" s="55">
        <v>34037</v>
      </c>
      <c r="N1904" s="55"/>
      <c r="O1904" s="55" t="s">
        <v>156</v>
      </c>
      <c r="P1904" s="55">
        <v>48811</v>
      </c>
      <c r="Q1904" s="55" t="s">
        <v>37</v>
      </c>
      <c r="R1904" s="55" t="s">
        <v>38</v>
      </c>
      <c r="S1904" s="55"/>
      <c r="T1904" s="55"/>
      <c r="U1904" s="55" t="s">
        <v>38</v>
      </c>
      <c r="V1904" s="55">
        <v>41.3125</v>
      </c>
      <c r="W1904" s="55">
        <v>-74.765000000000001</v>
      </c>
      <c r="X1904" s="55" t="s">
        <v>110</v>
      </c>
      <c r="Y1904" s="55" t="s">
        <v>156</v>
      </c>
      <c r="Z1904" s="55" t="s">
        <v>34</v>
      </c>
      <c r="AA1904" s="55">
        <v>0</v>
      </c>
      <c r="AB1904" s="55" t="s">
        <v>41</v>
      </c>
      <c r="AC1904" s="55">
        <v>8</v>
      </c>
      <c r="AD1904" s="55"/>
      <c r="AE1904" s="55" t="s">
        <v>49</v>
      </c>
      <c r="AF1904" s="55" t="s">
        <v>50</v>
      </c>
      <c r="AG1904" s="55">
        <v>3.9055499999999998E-3</v>
      </c>
      <c r="AH1904" s="57" t="s">
        <v>44</v>
      </c>
    </row>
    <row r="1905" spans="1:34" x14ac:dyDescent="0.25">
      <c r="A1905" s="54">
        <v>16131211</v>
      </c>
      <c r="B1905" s="55"/>
      <c r="C1905" s="55"/>
      <c r="D1905" s="55">
        <v>103106113</v>
      </c>
      <c r="E1905" s="55"/>
      <c r="F1905" s="55">
        <v>300</v>
      </c>
      <c r="G1905" s="55">
        <v>144703914</v>
      </c>
      <c r="H1905" s="55"/>
      <c r="I1905" s="55">
        <v>2275050011</v>
      </c>
      <c r="J1905" s="55">
        <v>2</v>
      </c>
      <c r="K1905" s="55" t="s">
        <v>34</v>
      </c>
      <c r="L1905" s="55" t="s">
        <v>67</v>
      </c>
      <c r="M1905" s="55">
        <v>34037</v>
      </c>
      <c r="N1905" s="55"/>
      <c r="O1905" s="55" t="s">
        <v>156</v>
      </c>
      <c r="P1905" s="55">
        <v>48811</v>
      </c>
      <c r="Q1905" s="55" t="s">
        <v>37</v>
      </c>
      <c r="R1905" s="55" t="s">
        <v>38</v>
      </c>
      <c r="S1905" s="55"/>
      <c r="T1905" s="55"/>
      <c r="U1905" s="55" t="s">
        <v>38</v>
      </c>
      <c r="V1905" s="55">
        <v>41.3125</v>
      </c>
      <c r="W1905" s="55">
        <v>-74.765000000000001</v>
      </c>
      <c r="X1905" s="55" t="s">
        <v>110</v>
      </c>
      <c r="Y1905" s="55" t="s">
        <v>156</v>
      </c>
      <c r="Z1905" s="55" t="s">
        <v>34</v>
      </c>
      <c r="AA1905" s="55">
        <v>0</v>
      </c>
      <c r="AB1905" s="55" t="s">
        <v>41</v>
      </c>
      <c r="AC1905" s="55">
        <v>8</v>
      </c>
      <c r="AD1905" s="55"/>
      <c r="AE1905" s="55" t="s">
        <v>49</v>
      </c>
      <c r="AF1905" s="55" t="s">
        <v>50</v>
      </c>
      <c r="AG1905" s="55">
        <v>2.1302999999999999E-3</v>
      </c>
      <c r="AH1905" s="57" t="s">
        <v>44</v>
      </c>
    </row>
    <row r="1906" spans="1:34" x14ac:dyDescent="0.25">
      <c r="A1906" s="54">
        <v>16131211</v>
      </c>
      <c r="B1906" s="55"/>
      <c r="C1906" s="55"/>
      <c r="D1906" s="55">
        <v>103106113</v>
      </c>
      <c r="E1906" s="55"/>
      <c r="F1906" s="55">
        <v>300</v>
      </c>
      <c r="G1906" s="55">
        <v>144703914</v>
      </c>
      <c r="H1906" s="55"/>
      <c r="I1906" s="55">
        <v>2275050011</v>
      </c>
      <c r="J1906" s="55">
        <v>2</v>
      </c>
      <c r="K1906" s="55" t="s">
        <v>34</v>
      </c>
      <c r="L1906" s="55" t="s">
        <v>67</v>
      </c>
      <c r="M1906" s="55">
        <v>34037</v>
      </c>
      <c r="N1906" s="55"/>
      <c r="O1906" s="55" t="s">
        <v>156</v>
      </c>
      <c r="P1906" s="55">
        <v>48811</v>
      </c>
      <c r="Q1906" s="55" t="s">
        <v>37</v>
      </c>
      <c r="R1906" s="55" t="s">
        <v>38</v>
      </c>
      <c r="S1906" s="55"/>
      <c r="T1906" s="55"/>
      <c r="U1906" s="55" t="s">
        <v>38</v>
      </c>
      <c r="V1906" s="55">
        <v>41.3125</v>
      </c>
      <c r="W1906" s="55">
        <v>-74.765000000000001</v>
      </c>
      <c r="X1906" s="55" t="s">
        <v>110</v>
      </c>
      <c r="Y1906" s="55" t="s">
        <v>156</v>
      </c>
      <c r="Z1906" s="55" t="s">
        <v>34</v>
      </c>
      <c r="AA1906" s="55">
        <v>0</v>
      </c>
      <c r="AB1906" s="55" t="s">
        <v>41</v>
      </c>
      <c r="AC1906" s="55">
        <v>8</v>
      </c>
      <c r="AD1906" s="55"/>
      <c r="AE1906" s="55" t="s">
        <v>51</v>
      </c>
      <c r="AF1906" s="55" t="s">
        <v>52</v>
      </c>
      <c r="AG1906" s="55">
        <v>5.8500000000000002E-4</v>
      </c>
      <c r="AH1906" s="57" t="s">
        <v>44</v>
      </c>
    </row>
    <row r="1907" spans="1:34" x14ac:dyDescent="0.25">
      <c r="A1907" s="54">
        <v>16131211</v>
      </c>
      <c r="B1907" s="55"/>
      <c r="C1907" s="55"/>
      <c r="D1907" s="55">
        <v>103106113</v>
      </c>
      <c r="E1907" s="55"/>
      <c r="F1907" s="55">
        <v>300</v>
      </c>
      <c r="G1907" s="55">
        <v>144704014</v>
      </c>
      <c r="H1907" s="55"/>
      <c r="I1907" s="55">
        <v>2275050012</v>
      </c>
      <c r="J1907" s="55">
        <v>2</v>
      </c>
      <c r="K1907" s="55" t="s">
        <v>34</v>
      </c>
      <c r="L1907" s="55" t="s">
        <v>67</v>
      </c>
      <c r="M1907" s="55">
        <v>34037</v>
      </c>
      <c r="N1907" s="55"/>
      <c r="O1907" s="55" t="s">
        <v>156</v>
      </c>
      <c r="P1907" s="55">
        <v>48811</v>
      </c>
      <c r="Q1907" s="55" t="s">
        <v>37</v>
      </c>
      <c r="R1907" s="55" t="s">
        <v>38</v>
      </c>
      <c r="S1907" s="55"/>
      <c r="T1907" s="55"/>
      <c r="U1907" s="55" t="s">
        <v>38</v>
      </c>
      <c r="V1907" s="55">
        <v>41.3125</v>
      </c>
      <c r="W1907" s="55">
        <v>-74.765000000000001</v>
      </c>
      <c r="X1907" s="55" t="s">
        <v>110</v>
      </c>
      <c r="Y1907" s="55" t="s">
        <v>156</v>
      </c>
      <c r="Z1907" s="55" t="s">
        <v>34</v>
      </c>
      <c r="AA1907" s="55">
        <v>0</v>
      </c>
      <c r="AB1907" s="55" t="s">
        <v>41</v>
      </c>
      <c r="AC1907" s="55">
        <v>8</v>
      </c>
      <c r="AD1907" s="55"/>
      <c r="AE1907" s="55" t="s">
        <v>51</v>
      </c>
      <c r="AF1907" s="55" t="s">
        <v>52</v>
      </c>
      <c r="AG1907" s="55">
        <v>5.3417999999999998E-3</v>
      </c>
      <c r="AH1907" s="57" t="s">
        <v>44</v>
      </c>
    </row>
    <row r="1908" spans="1:34" x14ac:dyDescent="0.25">
      <c r="A1908" s="54">
        <v>16131211</v>
      </c>
      <c r="B1908" s="55"/>
      <c r="C1908" s="55"/>
      <c r="D1908" s="55">
        <v>103106113</v>
      </c>
      <c r="E1908" s="55"/>
      <c r="F1908" s="55">
        <v>300</v>
      </c>
      <c r="G1908" s="55">
        <v>144704014</v>
      </c>
      <c r="H1908" s="55"/>
      <c r="I1908" s="55">
        <v>2275050012</v>
      </c>
      <c r="J1908" s="55">
        <v>2</v>
      </c>
      <c r="K1908" s="55" t="s">
        <v>34</v>
      </c>
      <c r="L1908" s="55" t="s">
        <v>67</v>
      </c>
      <c r="M1908" s="55">
        <v>34037</v>
      </c>
      <c r="N1908" s="55"/>
      <c r="O1908" s="55" t="s">
        <v>156</v>
      </c>
      <c r="P1908" s="55">
        <v>48811</v>
      </c>
      <c r="Q1908" s="55" t="s">
        <v>37</v>
      </c>
      <c r="R1908" s="55" t="s">
        <v>38</v>
      </c>
      <c r="S1908" s="55"/>
      <c r="T1908" s="55"/>
      <c r="U1908" s="55" t="s">
        <v>38</v>
      </c>
      <c r="V1908" s="55">
        <v>41.3125</v>
      </c>
      <c r="W1908" s="55">
        <v>-74.765000000000001</v>
      </c>
      <c r="X1908" s="55" t="s">
        <v>110</v>
      </c>
      <c r="Y1908" s="55" t="s">
        <v>156</v>
      </c>
      <c r="Z1908" s="55" t="s">
        <v>34</v>
      </c>
      <c r="AA1908" s="55">
        <v>0</v>
      </c>
      <c r="AB1908" s="55" t="s">
        <v>41</v>
      </c>
      <c r="AC1908" s="55">
        <v>8</v>
      </c>
      <c r="AD1908" s="55"/>
      <c r="AE1908" s="55" t="s">
        <v>53</v>
      </c>
      <c r="AF1908" s="55" t="s">
        <v>54</v>
      </c>
      <c r="AG1908" s="55">
        <v>0.15802099999999999</v>
      </c>
      <c r="AH1908" s="57" t="s">
        <v>44</v>
      </c>
    </row>
    <row r="1909" spans="1:34" x14ac:dyDescent="0.25">
      <c r="A1909" s="54">
        <v>16131211</v>
      </c>
      <c r="B1909" s="55"/>
      <c r="C1909" s="55"/>
      <c r="D1909" s="55">
        <v>103106113</v>
      </c>
      <c r="E1909" s="55"/>
      <c r="F1909" s="55">
        <v>300</v>
      </c>
      <c r="G1909" s="55">
        <v>144703914</v>
      </c>
      <c r="H1909" s="55"/>
      <c r="I1909" s="55">
        <v>2275050011</v>
      </c>
      <c r="J1909" s="55">
        <v>2</v>
      </c>
      <c r="K1909" s="55" t="s">
        <v>34</v>
      </c>
      <c r="L1909" s="55" t="s">
        <v>67</v>
      </c>
      <c r="M1909" s="55">
        <v>34037</v>
      </c>
      <c r="N1909" s="55"/>
      <c r="O1909" s="55" t="s">
        <v>156</v>
      </c>
      <c r="P1909" s="55">
        <v>48811</v>
      </c>
      <c r="Q1909" s="55" t="s">
        <v>37</v>
      </c>
      <c r="R1909" s="55" t="s">
        <v>38</v>
      </c>
      <c r="S1909" s="55"/>
      <c r="T1909" s="55"/>
      <c r="U1909" s="55" t="s">
        <v>38</v>
      </c>
      <c r="V1909" s="55">
        <v>41.3125</v>
      </c>
      <c r="W1909" s="55">
        <v>-74.765000000000001</v>
      </c>
      <c r="X1909" s="55" t="s">
        <v>110</v>
      </c>
      <c r="Y1909" s="55" t="s">
        <v>156</v>
      </c>
      <c r="Z1909" s="55" t="s">
        <v>34</v>
      </c>
      <c r="AA1909" s="55">
        <v>0</v>
      </c>
      <c r="AB1909" s="55" t="s">
        <v>41</v>
      </c>
      <c r="AC1909" s="55">
        <v>8</v>
      </c>
      <c r="AD1909" s="55"/>
      <c r="AE1909" s="55" t="s">
        <v>53</v>
      </c>
      <c r="AF1909" s="55" t="s">
        <v>54</v>
      </c>
      <c r="AG1909" s="55">
        <v>0.108126</v>
      </c>
      <c r="AH1909" s="57" t="s">
        <v>44</v>
      </c>
    </row>
    <row r="1910" spans="1:34" x14ac:dyDescent="0.25">
      <c r="A1910" s="54">
        <v>16131211</v>
      </c>
      <c r="B1910" s="55"/>
      <c r="C1910" s="55"/>
      <c r="D1910" s="55">
        <v>103106113</v>
      </c>
      <c r="E1910" s="55"/>
      <c r="F1910" s="55">
        <v>300</v>
      </c>
      <c r="G1910" s="55">
        <v>144703914</v>
      </c>
      <c r="H1910" s="55"/>
      <c r="I1910" s="55">
        <v>2275050011</v>
      </c>
      <c r="J1910" s="55">
        <v>2</v>
      </c>
      <c r="K1910" s="55" t="s">
        <v>34</v>
      </c>
      <c r="L1910" s="55" t="s">
        <v>67</v>
      </c>
      <c r="M1910" s="55">
        <v>34037</v>
      </c>
      <c r="N1910" s="55"/>
      <c r="O1910" s="55" t="s">
        <v>156</v>
      </c>
      <c r="P1910" s="55">
        <v>48811</v>
      </c>
      <c r="Q1910" s="55" t="s">
        <v>37</v>
      </c>
      <c r="R1910" s="55" t="s">
        <v>38</v>
      </c>
      <c r="S1910" s="55"/>
      <c r="T1910" s="55"/>
      <c r="U1910" s="55" t="s">
        <v>38</v>
      </c>
      <c r="V1910" s="55">
        <v>41.3125</v>
      </c>
      <c r="W1910" s="55">
        <v>-74.765000000000001</v>
      </c>
      <c r="X1910" s="55" t="s">
        <v>110</v>
      </c>
      <c r="Y1910" s="55" t="s">
        <v>156</v>
      </c>
      <c r="Z1910" s="55" t="s">
        <v>34</v>
      </c>
      <c r="AA1910" s="55">
        <v>0</v>
      </c>
      <c r="AB1910" s="55" t="s">
        <v>41</v>
      </c>
      <c r="AC1910" s="55">
        <v>8</v>
      </c>
      <c r="AD1910" s="55"/>
      <c r="AE1910" s="55">
        <v>7439921</v>
      </c>
      <c r="AF1910" s="55" t="s">
        <v>55</v>
      </c>
      <c r="AG1910" s="55">
        <v>1.3835599999999999E-4</v>
      </c>
      <c r="AH1910" s="57" t="s">
        <v>44</v>
      </c>
    </row>
    <row r="1911" spans="1:34" x14ac:dyDescent="0.25">
      <c r="A1911" s="54">
        <v>12319911</v>
      </c>
      <c r="B1911" s="55"/>
      <c r="C1911" s="55"/>
      <c r="D1911" s="55">
        <v>61750013</v>
      </c>
      <c r="E1911" s="55"/>
      <c r="F1911" s="55">
        <v>300</v>
      </c>
      <c r="G1911" s="55">
        <v>80026114</v>
      </c>
      <c r="H1911" s="55"/>
      <c r="I1911" s="55">
        <v>2275050011</v>
      </c>
      <c r="J1911" s="55">
        <v>2</v>
      </c>
      <c r="K1911" s="55" t="s">
        <v>34</v>
      </c>
      <c r="L1911" s="55" t="s">
        <v>82</v>
      </c>
      <c r="M1911" s="55">
        <v>34041</v>
      </c>
      <c r="N1911" s="55"/>
      <c r="O1911" s="55" t="s">
        <v>157</v>
      </c>
      <c r="P1911" s="55">
        <v>48811</v>
      </c>
      <c r="Q1911" s="55" t="s">
        <v>37</v>
      </c>
      <c r="R1911" s="55" t="s">
        <v>38</v>
      </c>
      <c r="S1911" s="55"/>
      <c r="T1911" s="55"/>
      <c r="U1911" s="55" t="s">
        <v>38</v>
      </c>
      <c r="V1911" s="55">
        <v>40.969799999999999</v>
      </c>
      <c r="W1911" s="55">
        <v>-74.957400000000007</v>
      </c>
      <c r="X1911" s="55" t="s">
        <v>39</v>
      </c>
      <c r="Y1911" s="55" t="s">
        <v>158</v>
      </c>
      <c r="Z1911" s="55" t="s">
        <v>34</v>
      </c>
      <c r="AA1911" s="55">
        <v>0</v>
      </c>
      <c r="AB1911" s="55" t="s">
        <v>41</v>
      </c>
      <c r="AC1911" s="55">
        <v>8</v>
      </c>
      <c r="AD1911" s="55"/>
      <c r="AE1911" s="55" t="s">
        <v>42</v>
      </c>
      <c r="AF1911" s="55" t="s">
        <v>43</v>
      </c>
      <c r="AG1911" s="55">
        <v>1.3542700000000001E-3</v>
      </c>
      <c r="AH1911" s="57" t="s">
        <v>44</v>
      </c>
    </row>
    <row r="1912" spans="1:34" x14ac:dyDescent="0.25">
      <c r="A1912" s="54">
        <v>12319911</v>
      </c>
      <c r="B1912" s="55"/>
      <c r="C1912" s="55"/>
      <c r="D1912" s="55">
        <v>61750013</v>
      </c>
      <c r="E1912" s="55"/>
      <c r="F1912" s="55">
        <v>300</v>
      </c>
      <c r="G1912" s="55">
        <v>80026214</v>
      </c>
      <c r="H1912" s="55"/>
      <c r="I1912" s="55">
        <v>2275050012</v>
      </c>
      <c r="J1912" s="55">
        <v>2</v>
      </c>
      <c r="K1912" s="55" t="s">
        <v>34</v>
      </c>
      <c r="L1912" s="55" t="s">
        <v>82</v>
      </c>
      <c r="M1912" s="55">
        <v>34041</v>
      </c>
      <c r="N1912" s="55"/>
      <c r="O1912" s="55" t="s">
        <v>157</v>
      </c>
      <c r="P1912" s="55">
        <v>48811</v>
      </c>
      <c r="Q1912" s="55" t="s">
        <v>37</v>
      </c>
      <c r="R1912" s="55" t="s">
        <v>38</v>
      </c>
      <c r="S1912" s="55"/>
      <c r="T1912" s="55"/>
      <c r="U1912" s="55" t="s">
        <v>38</v>
      </c>
      <c r="V1912" s="55">
        <v>40.969799999999999</v>
      </c>
      <c r="W1912" s="55">
        <v>-74.957400000000007</v>
      </c>
      <c r="X1912" s="55" t="s">
        <v>39</v>
      </c>
      <c r="Y1912" s="55" t="s">
        <v>158</v>
      </c>
      <c r="Z1912" s="55" t="s">
        <v>34</v>
      </c>
      <c r="AA1912" s="55">
        <v>0</v>
      </c>
      <c r="AB1912" s="55" t="s">
        <v>41</v>
      </c>
      <c r="AC1912" s="55">
        <v>8</v>
      </c>
      <c r="AD1912" s="55"/>
      <c r="AE1912" s="55" t="s">
        <v>42</v>
      </c>
      <c r="AF1912" s="55" t="s">
        <v>43</v>
      </c>
      <c r="AG1912" s="55">
        <v>1.1376499999999999E-2</v>
      </c>
      <c r="AH1912" s="57" t="s">
        <v>44</v>
      </c>
    </row>
    <row r="1913" spans="1:34" x14ac:dyDescent="0.25">
      <c r="A1913" s="54">
        <v>12319911</v>
      </c>
      <c r="B1913" s="55"/>
      <c r="C1913" s="55"/>
      <c r="D1913" s="55">
        <v>61750013</v>
      </c>
      <c r="E1913" s="55"/>
      <c r="F1913" s="55">
        <v>300</v>
      </c>
      <c r="G1913" s="55">
        <v>80026114</v>
      </c>
      <c r="H1913" s="55"/>
      <c r="I1913" s="55">
        <v>2275050011</v>
      </c>
      <c r="J1913" s="55">
        <v>2</v>
      </c>
      <c r="K1913" s="55" t="s">
        <v>34</v>
      </c>
      <c r="L1913" s="55" t="s">
        <v>82</v>
      </c>
      <c r="M1913" s="55">
        <v>34041</v>
      </c>
      <c r="N1913" s="55"/>
      <c r="O1913" s="55" t="s">
        <v>157</v>
      </c>
      <c r="P1913" s="55">
        <v>48811</v>
      </c>
      <c r="Q1913" s="55" t="s">
        <v>37</v>
      </c>
      <c r="R1913" s="55" t="s">
        <v>38</v>
      </c>
      <c r="S1913" s="55"/>
      <c r="T1913" s="55"/>
      <c r="U1913" s="55" t="s">
        <v>38</v>
      </c>
      <c r="V1913" s="55">
        <v>40.969799999999999</v>
      </c>
      <c r="W1913" s="55">
        <v>-74.957400000000007</v>
      </c>
      <c r="X1913" s="55" t="s">
        <v>39</v>
      </c>
      <c r="Y1913" s="55" t="s">
        <v>158</v>
      </c>
      <c r="Z1913" s="55" t="s">
        <v>34</v>
      </c>
      <c r="AA1913" s="55">
        <v>0</v>
      </c>
      <c r="AB1913" s="55" t="s">
        <v>41</v>
      </c>
      <c r="AC1913" s="55">
        <v>8</v>
      </c>
      <c r="AD1913" s="55"/>
      <c r="AE1913" s="55" t="s">
        <v>45</v>
      </c>
      <c r="AF1913" s="55" t="s">
        <v>46</v>
      </c>
      <c r="AG1913" s="55">
        <v>9.0000000000000006E-5</v>
      </c>
      <c r="AH1913" s="57" t="s">
        <v>44</v>
      </c>
    </row>
    <row r="1914" spans="1:34" x14ac:dyDescent="0.25">
      <c r="A1914" s="54">
        <v>12319911</v>
      </c>
      <c r="B1914" s="55"/>
      <c r="C1914" s="55"/>
      <c r="D1914" s="55">
        <v>61750013</v>
      </c>
      <c r="E1914" s="55"/>
      <c r="F1914" s="55">
        <v>300</v>
      </c>
      <c r="G1914" s="55">
        <v>80026214</v>
      </c>
      <c r="H1914" s="55"/>
      <c r="I1914" s="55">
        <v>2275050012</v>
      </c>
      <c r="J1914" s="55">
        <v>2</v>
      </c>
      <c r="K1914" s="55" t="s">
        <v>34</v>
      </c>
      <c r="L1914" s="55" t="s">
        <v>82</v>
      </c>
      <c r="M1914" s="55">
        <v>34041</v>
      </c>
      <c r="N1914" s="55"/>
      <c r="O1914" s="55" t="s">
        <v>157</v>
      </c>
      <c r="P1914" s="55">
        <v>48811</v>
      </c>
      <c r="Q1914" s="55" t="s">
        <v>37</v>
      </c>
      <c r="R1914" s="55" t="s">
        <v>38</v>
      </c>
      <c r="S1914" s="55"/>
      <c r="T1914" s="55"/>
      <c r="U1914" s="55" t="s">
        <v>38</v>
      </c>
      <c r="V1914" s="55">
        <v>40.969799999999999</v>
      </c>
      <c r="W1914" s="55">
        <v>-74.957400000000007</v>
      </c>
      <c r="X1914" s="55" t="s">
        <v>39</v>
      </c>
      <c r="Y1914" s="55" t="s">
        <v>158</v>
      </c>
      <c r="Z1914" s="55" t="s">
        <v>34</v>
      </c>
      <c r="AA1914" s="55">
        <v>0</v>
      </c>
      <c r="AB1914" s="55" t="s">
        <v>41</v>
      </c>
      <c r="AC1914" s="55">
        <v>8</v>
      </c>
      <c r="AD1914" s="55"/>
      <c r="AE1914" s="55" t="s">
        <v>45</v>
      </c>
      <c r="AF1914" s="55" t="s">
        <v>46</v>
      </c>
      <c r="AG1914" s="55">
        <v>1.2140199999999999E-3</v>
      </c>
      <c r="AH1914" s="57" t="s">
        <v>44</v>
      </c>
    </row>
    <row r="1915" spans="1:34" x14ac:dyDescent="0.25">
      <c r="A1915" s="54">
        <v>12319911</v>
      </c>
      <c r="B1915" s="55"/>
      <c r="C1915" s="55"/>
      <c r="D1915" s="55">
        <v>61750013</v>
      </c>
      <c r="E1915" s="55"/>
      <c r="F1915" s="55">
        <v>300</v>
      </c>
      <c r="G1915" s="55">
        <v>80026114</v>
      </c>
      <c r="H1915" s="55"/>
      <c r="I1915" s="55">
        <v>2275050011</v>
      </c>
      <c r="J1915" s="55">
        <v>2</v>
      </c>
      <c r="K1915" s="55" t="s">
        <v>34</v>
      </c>
      <c r="L1915" s="55" t="s">
        <v>82</v>
      </c>
      <c r="M1915" s="55">
        <v>34041</v>
      </c>
      <c r="N1915" s="55"/>
      <c r="O1915" s="55" t="s">
        <v>157</v>
      </c>
      <c r="P1915" s="55">
        <v>48811</v>
      </c>
      <c r="Q1915" s="55" t="s">
        <v>37</v>
      </c>
      <c r="R1915" s="55" t="s">
        <v>38</v>
      </c>
      <c r="S1915" s="55"/>
      <c r="T1915" s="55"/>
      <c r="U1915" s="55" t="s">
        <v>38</v>
      </c>
      <c r="V1915" s="55">
        <v>40.969799999999999</v>
      </c>
      <c r="W1915" s="55">
        <v>-74.957400000000007</v>
      </c>
      <c r="X1915" s="55" t="s">
        <v>39</v>
      </c>
      <c r="Y1915" s="55" t="s">
        <v>158</v>
      </c>
      <c r="Z1915" s="55" t="s">
        <v>34</v>
      </c>
      <c r="AA1915" s="55">
        <v>0</v>
      </c>
      <c r="AB1915" s="55" t="s">
        <v>41</v>
      </c>
      <c r="AC1915" s="55">
        <v>8</v>
      </c>
      <c r="AD1915" s="55"/>
      <c r="AE1915" s="55" t="s">
        <v>47</v>
      </c>
      <c r="AF1915" s="55" t="s">
        <v>48</v>
      </c>
      <c r="AG1915" s="55">
        <v>1.4699100000000001E-3</v>
      </c>
      <c r="AH1915" s="57" t="s">
        <v>44</v>
      </c>
    </row>
    <row r="1916" spans="1:34" x14ac:dyDescent="0.25">
      <c r="A1916" s="54">
        <v>12319911</v>
      </c>
      <c r="B1916" s="55"/>
      <c r="C1916" s="55"/>
      <c r="D1916" s="55">
        <v>61750013</v>
      </c>
      <c r="E1916" s="55"/>
      <c r="F1916" s="55">
        <v>300</v>
      </c>
      <c r="G1916" s="55">
        <v>80026214</v>
      </c>
      <c r="H1916" s="55"/>
      <c r="I1916" s="55">
        <v>2275050012</v>
      </c>
      <c r="J1916" s="55">
        <v>2</v>
      </c>
      <c r="K1916" s="55" t="s">
        <v>34</v>
      </c>
      <c r="L1916" s="55" t="s">
        <v>82</v>
      </c>
      <c r="M1916" s="55">
        <v>34041</v>
      </c>
      <c r="N1916" s="55"/>
      <c r="O1916" s="55" t="s">
        <v>157</v>
      </c>
      <c r="P1916" s="55">
        <v>48811</v>
      </c>
      <c r="Q1916" s="55" t="s">
        <v>37</v>
      </c>
      <c r="R1916" s="55" t="s">
        <v>38</v>
      </c>
      <c r="S1916" s="55"/>
      <c r="T1916" s="55"/>
      <c r="U1916" s="55" t="s">
        <v>38</v>
      </c>
      <c r="V1916" s="55">
        <v>40.969799999999999</v>
      </c>
      <c r="W1916" s="55">
        <v>-74.957400000000007</v>
      </c>
      <c r="X1916" s="55" t="s">
        <v>39</v>
      </c>
      <c r="Y1916" s="55" t="s">
        <v>158</v>
      </c>
      <c r="Z1916" s="55" t="s">
        <v>34</v>
      </c>
      <c r="AA1916" s="55">
        <v>0</v>
      </c>
      <c r="AB1916" s="55" t="s">
        <v>41</v>
      </c>
      <c r="AC1916" s="55">
        <v>8</v>
      </c>
      <c r="AD1916" s="55"/>
      <c r="AE1916" s="55" t="s">
        <v>47</v>
      </c>
      <c r="AF1916" s="55" t="s">
        <v>48</v>
      </c>
      <c r="AG1916" s="55">
        <v>3.8118200000000001E-3</v>
      </c>
      <c r="AH1916" s="57" t="s">
        <v>44</v>
      </c>
    </row>
    <row r="1917" spans="1:34" x14ac:dyDescent="0.25">
      <c r="A1917" s="54">
        <v>12319911</v>
      </c>
      <c r="B1917" s="55"/>
      <c r="C1917" s="55"/>
      <c r="D1917" s="55">
        <v>61750013</v>
      </c>
      <c r="E1917" s="55"/>
      <c r="F1917" s="55">
        <v>300</v>
      </c>
      <c r="G1917" s="55">
        <v>80026114</v>
      </c>
      <c r="H1917" s="55"/>
      <c r="I1917" s="55">
        <v>2275050011</v>
      </c>
      <c r="J1917" s="55">
        <v>2</v>
      </c>
      <c r="K1917" s="55" t="s">
        <v>34</v>
      </c>
      <c r="L1917" s="55" t="s">
        <v>82</v>
      </c>
      <c r="M1917" s="55">
        <v>34041</v>
      </c>
      <c r="N1917" s="55"/>
      <c r="O1917" s="55" t="s">
        <v>157</v>
      </c>
      <c r="P1917" s="55">
        <v>48811</v>
      </c>
      <c r="Q1917" s="55" t="s">
        <v>37</v>
      </c>
      <c r="R1917" s="55" t="s">
        <v>38</v>
      </c>
      <c r="S1917" s="55"/>
      <c r="T1917" s="55"/>
      <c r="U1917" s="55" t="s">
        <v>38</v>
      </c>
      <c r="V1917" s="55">
        <v>40.969799999999999</v>
      </c>
      <c r="W1917" s="55">
        <v>-74.957400000000007</v>
      </c>
      <c r="X1917" s="55" t="s">
        <v>39</v>
      </c>
      <c r="Y1917" s="55" t="s">
        <v>158</v>
      </c>
      <c r="Z1917" s="55" t="s">
        <v>34</v>
      </c>
      <c r="AA1917" s="55">
        <v>0</v>
      </c>
      <c r="AB1917" s="55" t="s">
        <v>41</v>
      </c>
      <c r="AC1917" s="55">
        <v>8</v>
      </c>
      <c r="AD1917" s="55"/>
      <c r="AE1917" s="55" t="s">
        <v>49</v>
      </c>
      <c r="AF1917" s="55" t="s">
        <v>50</v>
      </c>
      <c r="AG1917" s="55">
        <v>2.1302999999999999E-3</v>
      </c>
      <c r="AH1917" s="57" t="s">
        <v>44</v>
      </c>
    </row>
    <row r="1918" spans="1:34" x14ac:dyDescent="0.25">
      <c r="A1918" s="54">
        <v>12319911</v>
      </c>
      <c r="B1918" s="55"/>
      <c r="C1918" s="55"/>
      <c r="D1918" s="55">
        <v>61750013</v>
      </c>
      <c r="E1918" s="55"/>
      <c r="F1918" s="55">
        <v>300</v>
      </c>
      <c r="G1918" s="55">
        <v>80026214</v>
      </c>
      <c r="H1918" s="55"/>
      <c r="I1918" s="55">
        <v>2275050012</v>
      </c>
      <c r="J1918" s="55">
        <v>2</v>
      </c>
      <c r="K1918" s="55" t="s">
        <v>34</v>
      </c>
      <c r="L1918" s="55" t="s">
        <v>82</v>
      </c>
      <c r="M1918" s="55">
        <v>34041</v>
      </c>
      <c r="N1918" s="55"/>
      <c r="O1918" s="55" t="s">
        <v>157</v>
      </c>
      <c r="P1918" s="55">
        <v>48811</v>
      </c>
      <c r="Q1918" s="55" t="s">
        <v>37</v>
      </c>
      <c r="R1918" s="55" t="s">
        <v>38</v>
      </c>
      <c r="S1918" s="55"/>
      <c r="T1918" s="55"/>
      <c r="U1918" s="55" t="s">
        <v>38</v>
      </c>
      <c r="V1918" s="55">
        <v>40.969799999999999</v>
      </c>
      <c r="W1918" s="55">
        <v>-74.957400000000007</v>
      </c>
      <c r="X1918" s="55" t="s">
        <v>39</v>
      </c>
      <c r="Y1918" s="55" t="s">
        <v>158</v>
      </c>
      <c r="Z1918" s="55" t="s">
        <v>34</v>
      </c>
      <c r="AA1918" s="55">
        <v>0</v>
      </c>
      <c r="AB1918" s="55" t="s">
        <v>41</v>
      </c>
      <c r="AC1918" s="55">
        <v>8</v>
      </c>
      <c r="AD1918" s="55"/>
      <c r="AE1918" s="55" t="s">
        <v>49</v>
      </c>
      <c r="AF1918" s="55" t="s">
        <v>50</v>
      </c>
      <c r="AG1918" s="55">
        <v>3.9055499999999998E-3</v>
      </c>
      <c r="AH1918" s="57" t="s">
        <v>44</v>
      </c>
    </row>
    <row r="1919" spans="1:34" x14ac:dyDescent="0.25">
      <c r="A1919" s="54">
        <v>12319911</v>
      </c>
      <c r="B1919" s="55"/>
      <c r="C1919" s="55"/>
      <c r="D1919" s="55">
        <v>61750013</v>
      </c>
      <c r="E1919" s="55"/>
      <c r="F1919" s="55">
        <v>300</v>
      </c>
      <c r="G1919" s="55">
        <v>80026214</v>
      </c>
      <c r="H1919" s="55"/>
      <c r="I1919" s="55">
        <v>2275050012</v>
      </c>
      <c r="J1919" s="55">
        <v>2</v>
      </c>
      <c r="K1919" s="55" t="s">
        <v>34</v>
      </c>
      <c r="L1919" s="55" t="s">
        <v>82</v>
      </c>
      <c r="M1919" s="55">
        <v>34041</v>
      </c>
      <c r="N1919" s="55"/>
      <c r="O1919" s="55" t="s">
        <v>157</v>
      </c>
      <c r="P1919" s="55">
        <v>48811</v>
      </c>
      <c r="Q1919" s="55" t="s">
        <v>37</v>
      </c>
      <c r="R1919" s="55" t="s">
        <v>38</v>
      </c>
      <c r="S1919" s="55"/>
      <c r="T1919" s="55"/>
      <c r="U1919" s="55" t="s">
        <v>38</v>
      </c>
      <c r="V1919" s="55">
        <v>40.969799999999999</v>
      </c>
      <c r="W1919" s="55">
        <v>-74.957400000000007</v>
      </c>
      <c r="X1919" s="55" t="s">
        <v>39</v>
      </c>
      <c r="Y1919" s="55" t="s">
        <v>158</v>
      </c>
      <c r="Z1919" s="55" t="s">
        <v>34</v>
      </c>
      <c r="AA1919" s="55">
        <v>0</v>
      </c>
      <c r="AB1919" s="55" t="s">
        <v>41</v>
      </c>
      <c r="AC1919" s="55">
        <v>8</v>
      </c>
      <c r="AD1919" s="55"/>
      <c r="AE1919" s="55" t="s">
        <v>51</v>
      </c>
      <c r="AF1919" s="55" t="s">
        <v>52</v>
      </c>
      <c r="AG1919" s="55">
        <v>5.3417999999999998E-3</v>
      </c>
      <c r="AH1919" s="57" t="s">
        <v>44</v>
      </c>
    </row>
    <row r="1920" spans="1:34" x14ac:dyDescent="0.25">
      <c r="A1920" s="54">
        <v>12319911</v>
      </c>
      <c r="B1920" s="55"/>
      <c r="C1920" s="55"/>
      <c r="D1920" s="55">
        <v>61750013</v>
      </c>
      <c r="E1920" s="55"/>
      <c r="F1920" s="55">
        <v>300</v>
      </c>
      <c r="G1920" s="55">
        <v>80026114</v>
      </c>
      <c r="H1920" s="55"/>
      <c r="I1920" s="55">
        <v>2275050011</v>
      </c>
      <c r="J1920" s="55">
        <v>2</v>
      </c>
      <c r="K1920" s="55" t="s">
        <v>34</v>
      </c>
      <c r="L1920" s="55" t="s">
        <v>82</v>
      </c>
      <c r="M1920" s="55">
        <v>34041</v>
      </c>
      <c r="N1920" s="55"/>
      <c r="O1920" s="55" t="s">
        <v>157</v>
      </c>
      <c r="P1920" s="55">
        <v>48811</v>
      </c>
      <c r="Q1920" s="55" t="s">
        <v>37</v>
      </c>
      <c r="R1920" s="55" t="s">
        <v>38</v>
      </c>
      <c r="S1920" s="55"/>
      <c r="T1920" s="55"/>
      <c r="U1920" s="55" t="s">
        <v>38</v>
      </c>
      <c r="V1920" s="55">
        <v>40.969799999999999</v>
      </c>
      <c r="W1920" s="55">
        <v>-74.957400000000007</v>
      </c>
      <c r="X1920" s="55" t="s">
        <v>39</v>
      </c>
      <c r="Y1920" s="55" t="s">
        <v>158</v>
      </c>
      <c r="Z1920" s="55" t="s">
        <v>34</v>
      </c>
      <c r="AA1920" s="55">
        <v>0</v>
      </c>
      <c r="AB1920" s="55" t="s">
        <v>41</v>
      </c>
      <c r="AC1920" s="55">
        <v>8</v>
      </c>
      <c r="AD1920" s="55"/>
      <c r="AE1920" s="55" t="s">
        <v>51</v>
      </c>
      <c r="AF1920" s="55" t="s">
        <v>52</v>
      </c>
      <c r="AG1920" s="55">
        <v>5.8500000000000002E-4</v>
      </c>
      <c r="AH1920" s="57" t="s">
        <v>44</v>
      </c>
    </row>
    <row r="1921" spans="1:34" x14ac:dyDescent="0.25">
      <c r="A1921" s="54">
        <v>12319911</v>
      </c>
      <c r="B1921" s="55"/>
      <c r="C1921" s="55"/>
      <c r="D1921" s="55">
        <v>61750013</v>
      </c>
      <c r="E1921" s="55"/>
      <c r="F1921" s="55">
        <v>300</v>
      </c>
      <c r="G1921" s="55">
        <v>80026114</v>
      </c>
      <c r="H1921" s="55"/>
      <c r="I1921" s="55">
        <v>2275050011</v>
      </c>
      <c r="J1921" s="55">
        <v>2</v>
      </c>
      <c r="K1921" s="55" t="s">
        <v>34</v>
      </c>
      <c r="L1921" s="55" t="s">
        <v>82</v>
      </c>
      <c r="M1921" s="55">
        <v>34041</v>
      </c>
      <c r="N1921" s="55"/>
      <c r="O1921" s="55" t="s">
        <v>157</v>
      </c>
      <c r="P1921" s="55">
        <v>48811</v>
      </c>
      <c r="Q1921" s="55" t="s">
        <v>37</v>
      </c>
      <c r="R1921" s="55" t="s">
        <v>38</v>
      </c>
      <c r="S1921" s="55"/>
      <c r="T1921" s="55"/>
      <c r="U1921" s="55" t="s">
        <v>38</v>
      </c>
      <c r="V1921" s="55">
        <v>40.969799999999999</v>
      </c>
      <c r="W1921" s="55">
        <v>-74.957400000000007</v>
      </c>
      <c r="X1921" s="55" t="s">
        <v>39</v>
      </c>
      <c r="Y1921" s="55" t="s">
        <v>158</v>
      </c>
      <c r="Z1921" s="55" t="s">
        <v>34</v>
      </c>
      <c r="AA1921" s="55">
        <v>0</v>
      </c>
      <c r="AB1921" s="55" t="s">
        <v>41</v>
      </c>
      <c r="AC1921" s="55">
        <v>8</v>
      </c>
      <c r="AD1921" s="55"/>
      <c r="AE1921" s="55" t="s">
        <v>53</v>
      </c>
      <c r="AF1921" s="55" t="s">
        <v>54</v>
      </c>
      <c r="AG1921" s="55">
        <v>0.108126</v>
      </c>
      <c r="AH1921" s="57" t="s">
        <v>44</v>
      </c>
    </row>
    <row r="1922" spans="1:34" x14ac:dyDescent="0.25">
      <c r="A1922" s="54">
        <v>12319911</v>
      </c>
      <c r="B1922" s="55"/>
      <c r="C1922" s="55"/>
      <c r="D1922" s="55">
        <v>61750013</v>
      </c>
      <c r="E1922" s="55"/>
      <c r="F1922" s="55">
        <v>300</v>
      </c>
      <c r="G1922" s="55">
        <v>80026214</v>
      </c>
      <c r="H1922" s="55"/>
      <c r="I1922" s="55">
        <v>2275050012</v>
      </c>
      <c r="J1922" s="55">
        <v>2</v>
      </c>
      <c r="K1922" s="55" t="s">
        <v>34</v>
      </c>
      <c r="L1922" s="55" t="s">
        <v>82</v>
      </c>
      <c r="M1922" s="55">
        <v>34041</v>
      </c>
      <c r="N1922" s="55"/>
      <c r="O1922" s="55" t="s">
        <v>157</v>
      </c>
      <c r="P1922" s="55">
        <v>48811</v>
      </c>
      <c r="Q1922" s="55" t="s">
        <v>37</v>
      </c>
      <c r="R1922" s="55" t="s">
        <v>38</v>
      </c>
      <c r="S1922" s="55"/>
      <c r="T1922" s="55"/>
      <c r="U1922" s="55" t="s">
        <v>38</v>
      </c>
      <c r="V1922" s="55">
        <v>40.969799999999999</v>
      </c>
      <c r="W1922" s="55">
        <v>-74.957400000000007</v>
      </c>
      <c r="X1922" s="55" t="s">
        <v>39</v>
      </c>
      <c r="Y1922" s="55" t="s">
        <v>158</v>
      </c>
      <c r="Z1922" s="55" t="s">
        <v>34</v>
      </c>
      <c r="AA1922" s="55">
        <v>0</v>
      </c>
      <c r="AB1922" s="55" t="s">
        <v>41</v>
      </c>
      <c r="AC1922" s="55">
        <v>8</v>
      </c>
      <c r="AD1922" s="55"/>
      <c r="AE1922" s="55" t="s">
        <v>53</v>
      </c>
      <c r="AF1922" s="55" t="s">
        <v>54</v>
      </c>
      <c r="AG1922" s="55">
        <v>0.15802099999999999</v>
      </c>
      <c r="AH1922" s="57" t="s">
        <v>44</v>
      </c>
    </row>
    <row r="1923" spans="1:34" x14ac:dyDescent="0.25">
      <c r="A1923" s="54">
        <v>12319911</v>
      </c>
      <c r="B1923" s="55"/>
      <c r="C1923" s="55"/>
      <c r="D1923" s="55">
        <v>61750013</v>
      </c>
      <c r="E1923" s="55"/>
      <c r="F1923" s="55">
        <v>300</v>
      </c>
      <c r="G1923" s="55">
        <v>80026114</v>
      </c>
      <c r="H1923" s="55"/>
      <c r="I1923" s="55">
        <v>2275050011</v>
      </c>
      <c r="J1923" s="55">
        <v>2</v>
      </c>
      <c r="K1923" s="55" t="s">
        <v>34</v>
      </c>
      <c r="L1923" s="55" t="s">
        <v>82</v>
      </c>
      <c r="M1923" s="55">
        <v>34041</v>
      </c>
      <c r="N1923" s="55"/>
      <c r="O1923" s="55" t="s">
        <v>157</v>
      </c>
      <c r="P1923" s="55">
        <v>48811</v>
      </c>
      <c r="Q1923" s="55" t="s">
        <v>37</v>
      </c>
      <c r="R1923" s="55" t="s">
        <v>38</v>
      </c>
      <c r="S1923" s="55"/>
      <c r="T1923" s="55"/>
      <c r="U1923" s="55" t="s">
        <v>38</v>
      </c>
      <c r="V1923" s="55">
        <v>40.969799999999999</v>
      </c>
      <c r="W1923" s="55">
        <v>-74.957400000000007</v>
      </c>
      <c r="X1923" s="55" t="s">
        <v>39</v>
      </c>
      <c r="Y1923" s="55" t="s">
        <v>158</v>
      </c>
      <c r="Z1923" s="55" t="s">
        <v>34</v>
      </c>
      <c r="AA1923" s="55">
        <v>0</v>
      </c>
      <c r="AB1923" s="55" t="s">
        <v>41</v>
      </c>
      <c r="AC1923" s="55">
        <v>8</v>
      </c>
      <c r="AD1923" s="55"/>
      <c r="AE1923" s="55">
        <v>7439921</v>
      </c>
      <c r="AF1923" s="55" t="s">
        <v>55</v>
      </c>
      <c r="AG1923" s="55">
        <v>1.3835599999999999E-4</v>
      </c>
      <c r="AH1923" s="57" t="s">
        <v>44</v>
      </c>
    </row>
    <row r="1924" spans="1:34" x14ac:dyDescent="0.25">
      <c r="A1924" s="54">
        <v>11171211</v>
      </c>
      <c r="B1924" s="55"/>
      <c r="C1924" s="55"/>
      <c r="D1924" s="55">
        <v>60937113</v>
      </c>
      <c r="E1924" s="55"/>
      <c r="F1924" s="55">
        <v>300</v>
      </c>
      <c r="G1924" s="55">
        <v>78413914</v>
      </c>
      <c r="H1924" s="55"/>
      <c r="I1924" s="55">
        <v>2275050011</v>
      </c>
      <c r="J1924" s="55">
        <v>2</v>
      </c>
      <c r="K1924" s="55" t="s">
        <v>34</v>
      </c>
      <c r="L1924" s="55" t="s">
        <v>159</v>
      </c>
      <c r="M1924" s="55">
        <v>34033</v>
      </c>
      <c r="N1924" s="55"/>
      <c r="O1924" s="55" t="s">
        <v>160</v>
      </c>
      <c r="P1924" s="55">
        <v>48811</v>
      </c>
      <c r="Q1924" s="55" t="s">
        <v>37</v>
      </c>
      <c r="R1924" s="55" t="s">
        <v>38</v>
      </c>
      <c r="S1924" s="55"/>
      <c r="T1924" s="55"/>
      <c r="U1924" s="55" t="s">
        <v>38</v>
      </c>
      <c r="V1924" s="55">
        <v>39.619599999999998</v>
      </c>
      <c r="W1924" s="55">
        <v>-75.438500000000005</v>
      </c>
      <c r="X1924" s="55" t="s">
        <v>39</v>
      </c>
      <c r="Y1924" s="55" t="s">
        <v>161</v>
      </c>
      <c r="Z1924" s="55" t="s">
        <v>34</v>
      </c>
      <c r="AA1924" s="55">
        <v>0</v>
      </c>
      <c r="AB1924" s="55" t="s">
        <v>41</v>
      </c>
      <c r="AC1924" s="55">
        <v>8</v>
      </c>
      <c r="AD1924" s="55"/>
      <c r="AE1924" s="55" t="s">
        <v>42</v>
      </c>
      <c r="AF1924" s="55" t="s">
        <v>43</v>
      </c>
      <c r="AG1924" s="55">
        <v>1.3542700000000001E-3</v>
      </c>
      <c r="AH1924" s="57" t="s">
        <v>44</v>
      </c>
    </row>
    <row r="1925" spans="1:34" x14ac:dyDescent="0.25">
      <c r="A1925" s="54">
        <v>11171211</v>
      </c>
      <c r="B1925" s="55"/>
      <c r="C1925" s="55"/>
      <c r="D1925" s="55">
        <v>60937113</v>
      </c>
      <c r="E1925" s="55"/>
      <c r="F1925" s="55">
        <v>300</v>
      </c>
      <c r="G1925" s="55">
        <v>78414014</v>
      </c>
      <c r="H1925" s="55"/>
      <c r="I1925" s="55">
        <v>2275050012</v>
      </c>
      <c r="J1925" s="55">
        <v>2</v>
      </c>
      <c r="K1925" s="55" t="s">
        <v>34</v>
      </c>
      <c r="L1925" s="55" t="s">
        <v>159</v>
      </c>
      <c r="M1925" s="55">
        <v>34033</v>
      </c>
      <c r="N1925" s="55"/>
      <c r="O1925" s="55" t="s">
        <v>160</v>
      </c>
      <c r="P1925" s="55">
        <v>48811</v>
      </c>
      <c r="Q1925" s="55" t="s">
        <v>37</v>
      </c>
      <c r="R1925" s="55" t="s">
        <v>38</v>
      </c>
      <c r="S1925" s="55"/>
      <c r="T1925" s="55"/>
      <c r="U1925" s="55" t="s">
        <v>38</v>
      </c>
      <c r="V1925" s="55">
        <v>39.619599999999998</v>
      </c>
      <c r="W1925" s="55">
        <v>-75.438500000000005</v>
      </c>
      <c r="X1925" s="55" t="s">
        <v>39</v>
      </c>
      <c r="Y1925" s="55" t="s">
        <v>161</v>
      </c>
      <c r="Z1925" s="55" t="s">
        <v>34</v>
      </c>
      <c r="AA1925" s="55">
        <v>0</v>
      </c>
      <c r="AB1925" s="55" t="s">
        <v>41</v>
      </c>
      <c r="AC1925" s="55">
        <v>8</v>
      </c>
      <c r="AD1925" s="55"/>
      <c r="AE1925" s="55" t="s">
        <v>42</v>
      </c>
      <c r="AF1925" s="55" t="s">
        <v>43</v>
      </c>
      <c r="AG1925" s="55">
        <v>1.1376499999999999E-2</v>
      </c>
      <c r="AH1925" s="57" t="s">
        <v>44</v>
      </c>
    </row>
    <row r="1926" spans="1:34" x14ac:dyDescent="0.25">
      <c r="A1926" s="54">
        <v>11171211</v>
      </c>
      <c r="B1926" s="55"/>
      <c r="C1926" s="55"/>
      <c r="D1926" s="55">
        <v>60937113</v>
      </c>
      <c r="E1926" s="55"/>
      <c r="F1926" s="55">
        <v>300</v>
      </c>
      <c r="G1926" s="55">
        <v>78413914</v>
      </c>
      <c r="H1926" s="55"/>
      <c r="I1926" s="55">
        <v>2275050011</v>
      </c>
      <c r="J1926" s="55">
        <v>2</v>
      </c>
      <c r="K1926" s="55" t="s">
        <v>34</v>
      </c>
      <c r="L1926" s="55" t="s">
        <v>159</v>
      </c>
      <c r="M1926" s="55">
        <v>34033</v>
      </c>
      <c r="N1926" s="55"/>
      <c r="O1926" s="55" t="s">
        <v>160</v>
      </c>
      <c r="P1926" s="55">
        <v>48811</v>
      </c>
      <c r="Q1926" s="55" t="s">
        <v>37</v>
      </c>
      <c r="R1926" s="55" t="s">
        <v>38</v>
      </c>
      <c r="S1926" s="55"/>
      <c r="T1926" s="55"/>
      <c r="U1926" s="55" t="s">
        <v>38</v>
      </c>
      <c r="V1926" s="55">
        <v>39.619599999999998</v>
      </c>
      <c r="W1926" s="55">
        <v>-75.438500000000005</v>
      </c>
      <c r="X1926" s="55" t="s">
        <v>39</v>
      </c>
      <c r="Y1926" s="55" t="s">
        <v>161</v>
      </c>
      <c r="Z1926" s="55" t="s">
        <v>34</v>
      </c>
      <c r="AA1926" s="55">
        <v>0</v>
      </c>
      <c r="AB1926" s="55" t="s">
        <v>41</v>
      </c>
      <c r="AC1926" s="55">
        <v>8</v>
      </c>
      <c r="AD1926" s="55"/>
      <c r="AE1926" s="55" t="s">
        <v>45</v>
      </c>
      <c r="AF1926" s="55" t="s">
        <v>46</v>
      </c>
      <c r="AG1926" s="55">
        <v>9.0000000000000006E-5</v>
      </c>
      <c r="AH1926" s="57" t="s">
        <v>44</v>
      </c>
    </row>
    <row r="1927" spans="1:34" x14ac:dyDescent="0.25">
      <c r="A1927" s="54">
        <v>11171211</v>
      </c>
      <c r="B1927" s="55"/>
      <c r="C1927" s="55"/>
      <c r="D1927" s="55">
        <v>60937113</v>
      </c>
      <c r="E1927" s="55"/>
      <c r="F1927" s="55">
        <v>300</v>
      </c>
      <c r="G1927" s="55">
        <v>78414014</v>
      </c>
      <c r="H1927" s="55"/>
      <c r="I1927" s="55">
        <v>2275050012</v>
      </c>
      <c r="J1927" s="55">
        <v>2</v>
      </c>
      <c r="K1927" s="55" t="s">
        <v>34</v>
      </c>
      <c r="L1927" s="55" t="s">
        <v>159</v>
      </c>
      <c r="M1927" s="55">
        <v>34033</v>
      </c>
      <c r="N1927" s="55"/>
      <c r="O1927" s="55" t="s">
        <v>160</v>
      </c>
      <c r="P1927" s="55">
        <v>48811</v>
      </c>
      <c r="Q1927" s="55" t="s">
        <v>37</v>
      </c>
      <c r="R1927" s="55" t="s">
        <v>38</v>
      </c>
      <c r="S1927" s="55"/>
      <c r="T1927" s="55"/>
      <c r="U1927" s="55" t="s">
        <v>38</v>
      </c>
      <c r="V1927" s="55">
        <v>39.619599999999998</v>
      </c>
      <c r="W1927" s="55">
        <v>-75.438500000000005</v>
      </c>
      <c r="X1927" s="55" t="s">
        <v>39</v>
      </c>
      <c r="Y1927" s="55" t="s">
        <v>161</v>
      </c>
      <c r="Z1927" s="55" t="s">
        <v>34</v>
      </c>
      <c r="AA1927" s="55">
        <v>0</v>
      </c>
      <c r="AB1927" s="55" t="s">
        <v>41</v>
      </c>
      <c r="AC1927" s="55">
        <v>8</v>
      </c>
      <c r="AD1927" s="55"/>
      <c r="AE1927" s="55" t="s">
        <v>45</v>
      </c>
      <c r="AF1927" s="55" t="s">
        <v>46</v>
      </c>
      <c r="AG1927" s="55">
        <v>1.2140199999999999E-3</v>
      </c>
      <c r="AH1927" s="57" t="s">
        <v>44</v>
      </c>
    </row>
    <row r="1928" spans="1:34" x14ac:dyDescent="0.25">
      <c r="A1928" s="54">
        <v>11171211</v>
      </c>
      <c r="B1928" s="55"/>
      <c r="C1928" s="55"/>
      <c r="D1928" s="55">
        <v>60937113</v>
      </c>
      <c r="E1928" s="55"/>
      <c r="F1928" s="55">
        <v>300</v>
      </c>
      <c r="G1928" s="55">
        <v>78414014</v>
      </c>
      <c r="H1928" s="55"/>
      <c r="I1928" s="55">
        <v>2275050012</v>
      </c>
      <c r="J1928" s="55">
        <v>2</v>
      </c>
      <c r="K1928" s="55" t="s">
        <v>34</v>
      </c>
      <c r="L1928" s="55" t="s">
        <v>159</v>
      </c>
      <c r="M1928" s="55">
        <v>34033</v>
      </c>
      <c r="N1928" s="55"/>
      <c r="O1928" s="55" t="s">
        <v>160</v>
      </c>
      <c r="P1928" s="55">
        <v>48811</v>
      </c>
      <c r="Q1928" s="55" t="s">
        <v>37</v>
      </c>
      <c r="R1928" s="55" t="s">
        <v>38</v>
      </c>
      <c r="S1928" s="55"/>
      <c r="T1928" s="55"/>
      <c r="U1928" s="55" t="s">
        <v>38</v>
      </c>
      <c r="V1928" s="55">
        <v>39.619599999999998</v>
      </c>
      <c r="W1928" s="55">
        <v>-75.438500000000005</v>
      </c>
      <c r="X1928" s="55" t="s">
        <v>39</v>
      </c>
      <c r="Y1928" s="55" t="s">
        <v>161</v>
      </c>
      <c r="Z1928" s="55" t="s">
        <v>34</v>
      </c>
      <c r="AA1928" s="55">
        <v>0</v>
      </c>
      <c r="AB1928" s="55" t="s">
        <v>41</v>
      </c>
      <c r="AC1928" s="55">
        <v>8</v>
      </c>
      <c r="AD1928" s="55"/>
      <c r="AE1928" s="55" t="s">
        <v>47</v>
      </c>
      <c r="AF1928" s="55" t="s">
        <v>48</v>
      </c>
      <c r="AG1928" s="55">
        <v>3.8118200000000001E-3</v>
      </c>
      <c r="AH1928" s="57" t="s">
        <v>44</v>
      </c>
    </row>
    <row r="1929" spans="1:34" x14ac:dyDescent="0.25">
      <c r="A1929" s="54">
        <v>11171211</v>
      </c>
      <c r="B1929" s="55"/>
      <c r="C1929" s="55"/>
      <c r="D1929" s="55">
        <v>60937113</v>
      </c>
      <c r="E1929" s="55"/>
      <c r="F1929" s="55">
        <v>300</v>
      </c>
      <c r="G1929" s="55">
        <v>78413914</v>
      </c>
      <c r="H1929" s="55"/>
      <c r="I1929" s="55">
        <v>2275050011</v>
      </c>
      <c r="J1929" s="55">
        <v>2</v>
      </c>
      <c r="K1929" s="55" t="s">
        <v>34</v>
      </c>
      <c r="L1929" s="55" t="s">
        <v>159</v>
      </c>
      <c r="M1929" s="55">
        <v>34033</v>
      </c>
      <c r="N1929" s="55"/>
      <c r="O1929" s="55" t="s">
        <v>160</v>
      </c>
      <c r="P1929" s="55">
        <v>48811</v>
      </c>
      <c r="Q1929" s="55" t="s">
        <v>37</v>
      </c>
      <c r="R1929" s="55" t="s">
        <v>38</v>
      </c>
      <c r="S1929" s="55"/>
      <c r="T1929" s="55"/>
      <c r="U1929" s="55" t="s">
        <v>38</v>
      </c>
      <c r="V1929" s="55">
        <v>39.619599999999998</v>
      </c>
      <c r="W1929" s="55">
        <v>-75.438500000000005</v>
      </c>
      <c r="X1929" s="55" t="s">
        <v>39</v>
      </c>
      <c r="Y1929" s="55" t="s">
        <v>161</v>
      </c>
      <c r="Z1929" s="55" t="s">
        <v>34</v>
      </c>
      <c r="AA1929" s="55">
        <v>0</v>
      </c>
      <c r="AB1929" s="55" t="s">
        <v>41</v>
      </c>
      <c r="AC1929" s="55">
        <v>8</v>
      </c>
      <c r="AD1929" s="55"/>
      <c r="AE1929" s="55" t="s">
        <v>47</v>
      </c>
      <c r="AF1929" s="55" t="s">
        <v>48</v>
      </c>
      <c r="AG1929" s="55">
        <v>1.4699100000000001E-3</v>
      </c>
      <c r="AH1929" s="57" t="s">
        <v>44</v>
      </c>
    </row>
    <row r="1930" spans="1:34" x14ac:dyDescent="0.25">
      <c r="A1930" s="54">
        <v>11171211</v>
      </c>
      <c r="B1930" s="55"/>
      <c r="C1930" s="55"/>
      <c r="D1930" s="55">
        <v>60937113</v>
      </c>
      <c r="E1930" s="55"/>
      <c r="F1930" s="55">
        <v>300</v>
      </c>
      <c r="G1930" s="55">
        <v>78414014</v>
      </c>
      <c r="H1930" s="55"/>
      <c r="I1930" s="55">
        <v>2275050012</v>
      </c>
      <c r="J1930" s="55">
        <v>2</v>
      </c>
      <c r="K1930" s="55" t="s">
        <v>34</v>
      </c>
      <c r="L1930" s="55" t="s">
        <v>159</v>
      </c>
      <c r="M1930" s="55">
        <v>34033</v>
      </c>
      <c r="N1930" s="55"/>
      <c r="O1930" s="55" t="s">
        <v>160</v>
      </c>
      <c r="P1930" s="55">
        <v>48811</v>
      </c>
      <c r="Q1930" s="55" t="s">
        <v>37</v>
      </c>
      <c r="R1930" s="55" t="s">
        <v>38</v>
      </c>
      <c r="S1930" s="55"/>
      <c r="T1930" s="55"/>
      <c r="U1930" s="55" t="s">
        <v>38</v>
      </c>
      <c r="V1930" s="55">
        <v>39.619599999999998</v>
      </c>
      <c r="W1930" s="55">
        <v>-75.438500000000005</v>
      </c>
      <c r="X1930" s="55" t="s">
        <v>39</v>
      </c>
      <c r="Y1930" s="55" t="s">
        <v>161</v>
      </c>
      <c r="Z1930" s="55" t="s">
        <v>34</v>
      </c>
      <c r="AA1930" s="55">
        <v>0</v>
      </c>
      <c r="AB1930" s="55" t="s">
        <v>41</v>
      </c>
      <c r="AC1930" s="55">
        <v>8</v>
      </c>
      <c r="AD1930" s="55"/>
      <c r="AE1930" s="55" t="s">
        <v>49</v>
      </c>
      <c r="AF1930" s="55" t="s">
        <v>50</v>
      </c>
      <c r="AG1930" s="55">
        <v>3.9055499999999998E-3</v>
      </c>
      <c r="AH1930" s="57" t="s">
        <v>44</v>
      </c>
    </row>
    <row r="1931" spans="1:34" x14ac:dyDescent="0.25">
      <c r="A1931" s="54">
        <v>11171211</v>
      </c>
      <c r="B1931" s="55"/>
      <c r="C1931" s="55"/>
      <c r="D1931" s="55">
        <v>60937113</v>
      </c>
      <c r="E1931" s="55"/>
      <c r="F1931" s="55">
        <v>300</v>
      </c>
      <c r="G1931" s="55">
        <v>78413914</v>
      </c>
      <c r="H1931" s="55"/>
      <c r="I1931" s="55">
        <v>2275050011</v>
      </c>
      <c r="J1931" s="55">
        <v>2</v>
      </c>
      <c r="K1931" s="55" t="s">
        <v>34</v>
      </c>
      <c r="L1931" s="55" t="s">
        <v>159</v>
      </c>
      <c r="M1931" s="55">
        <v>34033</v>
      </c>
      <c r="N1931" s="55"/>
      <c r="O1931" s="55" t="s">
        <v>160</v>
      </c>
      <c r="P1931" s="55">
        <v>48811</v>
      </c>
      <c r="Q1931" s="55" t="s">
        <v>37</v>
      </c>
      <c r="R1931" s="55" t="s">
        <v>38</v>
      </c>
      <c r="S1931" s="55"/>
      <c r="T1931" s="55"/>
      <c r="U1931" s="55" t="s">
        <v>38</v>
      </c>
      <c r="V1931" s="55">
        <v>39.619599999999998</v>
      </c>
      <c r="W1931" s="55">
        <v>-75.438500000000005</v>
      </c>
      <c r="X1931" s="55" t="s">
        <v>39</v>
      </c>
      <c r="Y1931" s="55" t="s">
        <v>161</v>
      </c>
      <c r="Z1931" s="55" t="s">
        <v>34</v>
      </c>
      <c r="AA1931" s="55">
        <v>0</v>
      </c>
      <c r="AB1931" s="55" t="s">
        <v>41</v>
      </c>
      <c r="AC1931" s="55">
        <v>8</v>
      </c>
      <c r="AD1931" s="55"/>
      <c r="AE1931" s="55" t="s">
        <v>49</v>
      </c>
      <c r="AF1931" s="55" t="s">
        <v>50</v>
      </c>
      <c r="AG1931" s="55">
        <v>2.1302999999999999E-3</v>
      </c>
      <c r="AH1931" s="57" t="s">
        <v>44</v>
      </c>
    </row>
    <row r="1932" spans="1:34" x14ac:dyDescent="0.25">
      <c r="A1932" s="54">
        <v>11171211</v>
      </c>
      <c r="B1932" s="55"/>
      <c r="C1932" s="55"/>
      <c r="D1932" s="55">
        <v>60937113</v>
      </c>
      <c r="E1932" s="55"/>
      <c r="F1932" s="55">
        <v>300</v>
      </c>
      <c r="G1932" s="55">
        <v>78414014</v>
      </c>
      <c r="H1932" s="55"/>
      <c r="I1932" s="55">
        <v>2275050012</v>
      </c>
      <c r="J1932" s="55">
        <v>2</v>
      </c>
      <c r="K1932" s="55" t="s">
        <v>34</v>
      </c>
      <c r="L1932" s="55" t="s">
        <v>159</v>
      </c>
      <c r="M1932" s="55">
        <v>34033</v>
      </c>
      <c r="N1932" s="55"/>
      <c r="O1932" s="55" t="s">
        <v>160</v>
      </c>
      <c r="P1932" s="55">
        <v>48811</v>
      </c>
      <c r="Q1932" s="55" t="s">
        <v>37</v>
      </c>
      <c r="R1932" s="55" t="s">
        <v>38</v>
      </c>
      <c r="S1932" s="55"/>
      <c r="T1932" s="55"/>
      <c r="U1932" s="55" t="s">
        <v>38</v>
      </c>
      <c r="V1932" s="55">
        <v>39.619599999999998</v>
      </c>
      <c r="W1932" s="55">
        <v>-75.438500000000005</v>
      </c>
      <c r="X1932" s="55" t="s">
        <v>39</v>
      </c>
      <c r="Y1932" s="55" t="s">
        <v>161</v>
      </c>
      <c r="Z1932" s="55" t="s">
        <v>34</v>
      </c>
      <c r="AA1932" s="55">
        <v>0</v>
      </c>
      <c r="AB1932" s="55" t="s">
        <v>41</v>
      </c>
      <c r="AC1932" s="55">
        <v>8</v>
      </c>
      <c r="AD1932" s="55"/>
      <c r="AE1932" s="55" t="s">
        <v>51</v>
      </c>
      <c r="AF1932" s="55" t="s">
        <v>52</v>
      </c>
      <c r="AG1932" s="55">
        <v>5.3417999999999998E-3</v>
      </c>
      <c r="AH1932" s="57" t="s">
        <v>44</v>
      </c>
    </row>
    <row r="1933" spans="1:34" x14ac:dyDescent="0.25">
      <c r="A1933" s="54">
        <v>11171211</v>
      </c>
      <c r="B1933" s="55"/>
      <c r="C1933" s="55"/>
      <c r="D1933" s="55">
        <v>60937113</v>
      </c>
      <c r="E1933" s="55"/>
      <c r="F1933" s="55">
        <v>300</v>
      </c>
      <c r="G1933" s="55">
        <v>78413914</v>
      </c>
      <c r="H1933" s="55"/>
      <c r="I1933" s="55">
        <v>2275050011</v>
      </c>
      <c r="J1933" s="55">
        <v>2</v>
      </c>
      <c r="K1933" s="55" t="s">
        <v>34</v>
      </c>
      <c r="L1933" s="55" t="s">
        <v>159</v>
      </c>
      <c r="M1933" s="55">
        <v>34033</v>
      </c>
      <c r="N1933" s="55"/>
      <c r="O1933" s="55" t="s">
        <v>160</v>
      </c>
      <c r="P1933" s="55">
        <v>48811</v>
      </c>
      <c r="Q1933" s="55" t="s">
        <v>37</v>
      </c>
      <c r="R1933" s="55" t="s">
        <v>38</v>
      </c>
      <c r="S1933" s="55"/>
      <c r="T1933" s="55"/>
      <c r="U1933" s="55" t="s">
        <v>38</v>
      </c>
      <c r="V1933" s="55">
        <v>39.619599999999998</v>
      </c>
      <c r="W1933" s="55">
        <v>-75.438500000000005</v>
      </c>
      <c r="X1933" s="55" t="s">
        <v>39</v>
      </c>
      <c r="Y1933" s="55" t="s">
        <v>161</v>
      </c>
      <c r="Z1933" s="55" t="s">
        <v>34</v>
      </c>
      <c r="AA1933" s="55">
        <v>0</v>
      </c>
      <c r="AB1933" s="55" t="s">
        <v>41</v>
      </c>
      <c r="AC1933" s="55">
        <v>8</v>
      </c>
      <c r="AD1933" s="55"/>
      <c r="AE1933" s="55" t="s">
        <v>51</v>
      </c>
      <c r="AF1933" s="55" t="s">
        <v>52</v>
      </c>
      <c r="AG1933" s="55">
        <v>5.8500000000000002E-4</v>
      </c>
      <c r="AH1933" s="57" t="s">
        <v>44</v>
      </c>
    </row>
    <row r="1934" spans="1:34" x14ac:dyDescent="0.25">
      <c r="A1934" s="54">
        <v>11171211</v>
      </c>
      <c r="B1934" s="55"/>
      <c r="C1934" s="55"/>
      <c r="D1934" s="55">
        <v>60937113</v>
      </c>
      <c r="E1934" s="55"/>
      <c r="F1934" s="55">
        <v>300</v>
      </c>
      <c r="G1934" s="55">
        <v>78414014</v>
      </c>
      <c r="H1934" s="55"/>
      <c r="I1934" s="55">
        <v>2275050012</v>
      </c>
      <c r="J1934" s="55">
        <v>2</v>
      </c>
      <c r="K1934" s="55" t="s">
        <v>34</v>
      </c>
      <c r="L1934" s="55" t="s">
        <v>159</v>
      </c>
      <c r="M1934" s="55">
        <v>34033</v>
      </c>
      <c r="N1934" s="55"/>
      <c r="O1934" s="55" t="s">
        <v>160</v>
      </c>
      <c r="P1934" s="55">
        <v>48811</v>
      </c>
      <c r="Q1934" s="55" t="s">
        <v>37</v>
      </c>
      <c r="R1934" s="55" t="s">
        <v>38</v>
      </c>
      <c r="S1934" s="55"/>
      <c r="T1934" s="55"/>
      <c r="U1934" s="55" t="s">
        <v>38</v>
      </c>
      <c r="V1934" s="55">
        <v>39.619599999999998</v>
      </c>
      <c r="W1934" s="55">
        <v>-75.438500000000005</v>
      </c>
      <c r="X1934" s="55" t="s">
        <v>39</v>
      </c>
      <c r="Y1934" s="55" t="s">
        <v>161</v>
      </c>
      <c r="Z1934" s="55" t="s">
        <v>34</v>
      </c>
      <c r="AA1934" s="55">
        <v>0</v>
      </c>
      <c r="AB1934" s="55" t="s">
        <v>41</v>
      </c>
      <c r="AC1934" s="55">
        <v>8</v>
      </c>
      <c r="AD1934" s="55"/>
      <c r="AE1934" s="55" t="s">
        <v>53</v>
      </c>
      <c r="AF1934" s="55" t="s">
        <v>54</v>
      </c>
      <c r="AG1934" s="55">
        <v>0.15802099999999999</v>
      </c>
      <c r="AH1934" s="57" t="s">
        <v>44</v>
      </c>
    </row>
    <row r="1935" spans="1:34" x14ac:dyDescent="0.25">
      <c r="A1935" s="54">
        <v>11171211</v>
      </c>
      <c r="B1935" s="55"/>
      <c r="C1935" s="55"/>
      <c r="D1935" s="55">
        <v>60937113</v>
      </c>
      <c r="E1935" s="55"/>
      <c r="F1935" s="55">
        <v>300</v>
      </c>
      <c r="G1935" s="55">
        <v>78413914</v>
      </c>
      <c r="H1935" s="55"/>
      <c r="I1935" s="55">
        <v>2275050011</v>
      </c>
      <c r="J1935" s="55">
        <v>2</v>
      </c>
      <c r="K1935" s="55" t="s">
        <v>34</v>
      </c>
      <c r="L1935" s="55" t="s">
        <v>159</v>
      </c>
      <c r="M1935" s="55">
        <v>34033</v>
      </c>
      <c r="N1935" s="55"/>
      <c r="O1935" s="55" t="s">
        <v>160</v>
      </c>
      <c r="P1935" s="55">
        <v>48811</v>
      </c>
      <c r="Q1935" s="55" t="s">
        <v>37</v>
      </c>
      <c r="R1935" s="55" t="s">
        <v>38</v>
      </c>
      <c r="S1935" s="55"/>
      <c r="T1935" s="55"/>
      <c r="U1935" s="55" t="s">
        <v>38</v>
      </c>
      <c r="V1935" s="55">
        <v>39.619599999999998</v>
      </c>
      <c r="W1935" s="55">
        <v>-75.438500000000005</v>
      </c>
      <c r="X1935" s="55" t="s">
        <v>39</v>
      </c>
      <c r="Y1935" s="55" t="s">
        <v>161</v>
      </c>
      <c r="Z1935" s="55" t="s">
        <v>34</v>
      </c>
      <c r="AA1935" s="55">
        <v>0</v>
      </c>
      <c r="AB1935" s="55" t="s">
        <v>41</v>
      </c>
      <c r="AC1935" s="55">
        <v>8</v>
      </c>
      <c r="AD1935" s="55"/>
      <c r="AE1935" s="55" t="s">
        <v>53</v>
      </c>
      <c r="AF1935" s="55" t="s">
        <v>54</v>
      </c>
      <c r="AG1935" s="55">
        <v>0.108126</v>
      </c>
      <c r="AH1935" s="57" t="s">
        <v>44</v>
      </c>
    </row>
    <row r="1936" spans="1:34" x14ac:dyDescent="0.25">
      <c r="A1936" s="54">
        <v>11171211</v>
      </c>
      <c r="B1936" s="55"/>
      <c r="C1936" s="55"/>
      <c r="D1936" s="55">
        <v>60937113</v>
      </c>
      <c r="E1936" s="55"/>
      <c r="F1936" s="55">
        <v>300</v>
      </c>
      <c r="G1936" s="55">
        <v>78413914</v>
      </c>
      <c r="H1936" s="55"/>
      <c r="I1936" s="55">
        <v>2275050011</v>
      </c>
      <c r="J1936" s="55">
        <v>2</v>
      </c>
      <c r="K1936" s="55" t="s">
        <v>34</v>
      </c>
      <c r="L1936" s="55" t="s">
        <v>159</v>
      </c>
      <c r="M1936" s="55">
        <v>34033</v>
      </c>
      <c r="N1936" s="55"/>
      <c r="O1936" s="55" t="s">
        <v>160</v>
      </c>
      <c r="P1936" s="55">
        <v>48811</v>
      </c>
      <c r="Q1936" s="55" t="s">
        <v>37</v>
      </c>
      <c r="R1936" s="55" t="s">
        <v>38</v>
      </c>
      <c r="S1936" s="55"/>
      <c r="T1936" s="55"/>
      <c r="U1936" s="55" t="s">
        <v>38</v>
      </c>
      <c r="V1936" s="55">
        <v>39.619599999999998</v>
      </c>
      <c r="W1936" s="55">
        <v>-75.438500000000005</v>
      </c>
      <c r="X1936" s="55" t="s">
        <v>39</v>
      </c>
      <c r="Y1936" s="55" t="s">
        <v>161</v>
      </c>
      <c r="Z1936" s="55" t="s">
        <v>34</v>
      </c>
      <c r="AA1936" s="55">
        <v>0</v>
      </c>
      <c r="AB1936" s="55" t="s">
        <v>41</v>
      </c>
      <c r="AC1936" s="55">
        <v>8</v>
      </c>
      <c r="AD1936" s="55"/>
      <c r="AE1936" s="55">
        <v>7439921</v>
      </c>
      <c r="AF1936" s="55" t="s">
        <v>55</v>
      </c>
      <c r="AG1936" s="55">
        <v>1.3835599999999999E-4</v>
      </c>
      <c r="AH1936" s="57" t="s">
        <v>44</v>
      </c>
    </row>
    <row r="1937" spans="1:34" x14ac:dyDescent="0.25">
      <c r="A1937" s="54">
        <v>9368811</v>
      </c>
      <c r="B1937" s="55"/>
      <c r="C1937" s="55"/>
      <c r="D1937" s="55">
        <v>62537213</v>
      </c>
      <c r="E1937" s="55"/>
      <c r="F1937" s="55">
        <v>300</v>
      </c>
      <c r="G1937" s="55">
        <v>84006614</v>
      </c>
      <c r="H1937" s="55"/>
      <c r="I1937" s="55">
        <v>2275050012</v>
      </c>
      <c r="J1937" s="55">
        <v>2</v>
      </c>
      <c r="K1937" s="55" t="s">
        <v>34</v>
      </c>
      <c r="L1937" s="55" t="s">
        <v>64</v>
      </c>
      <c r="M1937" s="55">
        <v>34019</v>
      </c>
      <c r="N1937" s="55"/>
      <c r="O1937" s="55" t="s">
        <v>162</v>
      </c>
      <c r="P1937" s="55">
        <v>48811</v>
      </c>
      <c r="Q1937" s="55" t="s">
        <v>37</v>
      </c>
      <c r="R1937" s="55" t="s">
        <v>38</v>
      </c>
      <c r="S1937" s="55"/>
      <c r="T1937" s="55"/>
      <c r="U1937" s="55" t="s">
        <v>38</v>
      </c>
      <c r="V1937" s="55">
        <v>40.587569999999999</v>
      </c>
      <c r="W1937" s="55">
        <v>-75.019419999999997</v>
      </c>
      <c r="X1937" s="55" t="s">
        <v>39</v>
      </c>
      <c r="Y1937" s="55" t="s">
        <v>126</v>
      </c>
      <c r="Z1937" s="55" t="s">
        <v>34</v>
      </c>
      <c r="AA1937" s="55">
        <v>0</v>
      </c>
      <c r="AB1937" s="55" t="s">
        <v>41</v>
      </c>
      <c r="AC1937" s="55">
        <v>8</v>
      </c>
      <c r="AD1937" s="55"/>
      <c r="AE1937" s="55" t="s">
        <v>42</v>
      </c>
      <c r="AF1937" s="55" t="s">
        <v>43</v>
      </c>
      <c r="AG1937" s="55">
        <v>0.88743700000000003</v>
      </c>
      <c r="AH1937" s="57" t="s">
        <v>44</v>
      </c>
    </row>
    <row r="1938" spans="1:34" x14ac:dyDescent="0.25">
      <c r="A1938" s="54">
        <v>9368811</v>
      </c>
      <c r="B1938" s="55"/>
      <c r="C1938" s="55"/>
      <c r="D1938" s="55">
        <v>62537213</v>
      </c>
      <c r="E1938" s="55"/>
      <c r="F1938" s="55">
        <v>300</v>
      </c>
      <c r="G1938" s="55">
        <v>84006514</v>
      </c>
      <c r="H1938" s="55"/>
      <c r="I1938" s="55">
        <v>2275050011</v>
      </c>
      <c r="J1938" s="55">
        <v>2</v>
      </c>
      <c r="K1938" s="55" t="s">
        <v>34</v>
      </c>
      <c r="L1938" s="55" t="s">
        <v>64</v>
      </c>
      <c r="M1938" s="55">
        <v>34019</v>
      </c>
      <c r="N1938" s="55"/>
      <c r="O1938" s="55" t="s">
        <v>162</v>
      </c>
      <c r="P1938" s="55">
        <v>48811</v>
      </c>
      <c r="Q1938" s="55" t="s">
        <v>37</v>
      </c>
      <c r="R1938" s="55" t="s">
        <v>38</v>
      </c>
      <c r="S1938" s="55"/>
      <c r="T1938" s="55"/>
      <c r="U1938" s="55" t="s">
        <v>38</v>
      </c>
      <c r="V1938" s="55">
        <v>40.587569999999999</v>
      </c>
      <c r="W1938" s="55">
        <v>-75.019419999999997</v>
      </c>
      <c r="X1938" s="55" t="s">
        <v>39</v>
      </c>
      <c r="Y1938" s="55" t="s">
        <v>126</v>
      </c>
      <c r="Z1938" s="55" t="s">
        <v>34</v>
      </c>
      <c r="AA1938" s="55">
        <v>0</v>
      </c>
      <c r="AB1938" s="55" t="s">
        <v>41</v>
      </c>
      <c r="AC1938" s="55">
        <v>8</v>
      </c>
      <c r="AD1938" s="55"/>
      <c r="AE1938" s="55" t="s">
        <v>42</v>
      </c>
      <c r="AF1938" s="55" t="s">
        <v>43</v>
      </c>
      <c r="AG1938" s="55">
        <v>0.50049999999999994</v>
      </c>
      <c r="AH1938" s="57" t="s">
        <v>44</v>
      </c>
    </row>
    <row r="1939" spans="1:34" x14ac:dyDescent="0.25">
      <c r="A1939" s="54">
        <v>9368811</v>
      </c>
      <c r="B1939" s="55"/>
      <c r="C1939" s="55"/>
      <c r="D1939" s="55">
        <v>62537213</v>
      </c>
      <c r="E1939" s="55"/>
      <c r="F1939" s="55">
        <v>300</v>
      </c>
      <c r="G1939" s="55">
        <v>84006514</v>
      </c>
      <c r="H1939" s="55"/>
      <c r="I1939" s="55">
        <v>2275050011</v>
      </c>
      <c r="J1939" s="55">
        <v>2</v>
      </c>
      <c r="K1939" s="55" t="s">
        <v>34</v>
      </c>
      <c r="L1939" s="55" t="s">
        <v>64</v>
      </c>
      <c r="M1939" s="55">
        <v>34019</v>
      </c>
      <c r="N1939" s="55"/>
      <c r="O1939" s="55" t="s">
        <v>162</v>
      </c>
      <c r="P1939" s="55">
        <v>48811</v>
      </c>
      <c r="Q1939" s="55" t="s">
        <v>37</v>
      </c>
      <c r="R1939" s="55" t="s">
        <v>38</v>
      </c>
      <c r="S1939" s="55"/>
      <c r="T1939" s="55"/>
      <c r="U1939" s="55" t="s">
        <v>38</v>
      </c>
      <c r="V1939" s="55">
        <v>40.587569999999999</v>
      </c>
      <c r="W1939" s="55">
        <v>-75.019419999999997</v>
      </c>
      <c r="X1939" s="55" t="s">
        <v>39</v>
      </c>
      <c r="Y1939" s="55" t="s">
        <v>126</v>
      </c>
      <c r="Z1939" s="55" t="s">
        <v>34</v>
      </c>
      <c r="AA1939" s="55">
        <v>0</v>
      </c>
      <c r="AB1939" s="55" t="s">
        <v>41</v>
      </c>
      <c r="AC1939" s="55">
        <v>8</v>
      </c>
      <c r="AD1939" s="55"/>
      <c r="AE1939" s="55" t="s">
        <v>45</v>
      </c>
      <c r="AF1939" s="55" t="s">
        <v>46</v>
      </c>
      <c r="AG1939" s="55">
        <v>3.3261499999999999E-2</v>
      </c>
      <c r="AH1939" s="57" t="s">
        <v>44</v>
      </c>
    </row>
    <row r="1940" spans="1:34" x14ac:dyDescent="0.25">
      <c r="A1940" s="54">
        <v>9368811</v>
      </c>
      <c r="B1940" s="55"/>
      <c r="C1940" s="55"/>
      <c r="D1940" s="55">
        <v>62537213</v>
      </c>
      <c r="E1940" s="55"/>
      <c r="F1940" s="55">
        <v>300</v>
      </c>
      <c r="G1940" s="55">
        <v>84006614</v>
      </c>
      <c r="H1940" s="55"/>
      <c r="I1940" s="55">
        <v>2275050012</v>
      </c>
      <c r="J1940" s="55">
        <v>2</v>
      </c>
      <c r="K1940" s="55" t="s">
        <v>34</v>
      </c>
      <c r="L1940" s="55" t="s">
        <v>64</v>
      </c>
      <c r="M1940" s="55">
        <v>34019</v>
      </c>
      <c r="N1940" s="55"/>
      <c r="O1940" s="55" t="s">
        <v>162</v>
      </c>
      <c r="P1940" s="55">
        <v>48811</v>
      </c>
      <c r="Q1940" s="55" t="s">
        <v>37</v>
      </c>
      <c r="R1940" s="55" t="s">
        <v>38</v>
      </c>
      <c r="S1940" s="55"/>
      <c r="T1940" s="55"/>
      <c r="U1940" s="55" t="s">
        <v>38</v>
      </c>
      <c r="V1940" s="55">
        <v>40.587569999999999</v>
      </c>
      <c r="W1940" s="55">
        <v>-75.019419999999997</v>
      </c>
      <c r="X1940" s="55" t="s">
        <v>39</v>
      </c>
      <c r="Y1940" s="55" t="s">
        <v>126</v>
      </c>
      <c r="Z1940" s="55" t="s">
        <v>34</v>
      </c>
      <c r="AA1940" s="55">
        <v>0</v>
      </c>
      <c r="AB1940" s="55" t="s">
        <v>41</v>
      </c>
      <c r="AC1940" s="55">
        <v>8</v>
      </c>
      <c r="AD1940" s="55"/>
      <c r="AE1940" s="55" t="s">
        <v>45</v>
      </c>
      <c r="AF1940" s="55" t="s">
        <v>46</v>
      </c>
      <c r="AG1940" s="55">
        <v>9.4700699999999999E-2</v>
      </c>
      <c r="AH1940" s="57" t="s">
        <v>44</v>
      </c>
    </row>
    <row r="1941" spans="1:34" x14ac:dyDescent="0.25">
      <c r="A1941" s="54">
        <v>9368811</v>
      </c>
      <c r="B1941" s="55"/>
      <c r="C1941" s="55"/>
      <c r="D1941" s="55">
        <v>62537213</v>
      </c>
      <c r="E1941" s="55"/>
      <c r="F1941" s="55">
        <v>300</v>
      </c>
      <c r="G1941" s="55">
        <v>84006514</v>
      </c>
      <c r="H1941" s="55"/>
      <c r="I1941" s="55">
        <v>2275050011</v>
      </c>
      <c r="J1941" s="55">
        <v>2</v>
      </c>
      <c r="K1941" s="55" t="s">
        <v>34</v>
      </c>
      <c r="L1941" s="55" t="s">
        <v>64</v>
      </c>
      <c r="M1941" s="55">
        <v>34019</v>
      </c>
      <c r="N1941" s="55"/>
      <c r="O1941" s="55" t="s">
        <v>162</v>
      </c>
      <c r="P1941" s="55">
        <v>48811</v>
      </c>
      <c r="Q1941" s="55" t="s">
        <v>37</v>
      </c>
      <c r="R1941" s="55" t="s">
        <v>38</v>
      </c>
      <c r="S1941" s="55"/>
      <c r="T1941" s="55"/>
      <c r="U1941" s="55" t="s">
        <v>38</v>
      </c>
      <c r="V1941" s="55">
        <v>40.587569999999999</v>
      </c>
      <c r="W1941" s="55">
        <v>-75.019419999999997</v>
      </c>
      <c r="X1941" s="55" t="s">
        <v>39</v>
      </c>
      <c r="Y1941" s="55" t="s">
        <v>126</v>
      </c>
      <c r="Z1941" s="55" t="s">
        <v>34</v>
      </c>
      <c r="AA1941" s="55">
        <v>0</v>
      </c>
      <c r="AB1941" s="55" t="s">
        <v>41</v>
      </c>
      <c r="AC1941" s="55">
        <v>8</v>
      </c>
      <c r="AD1941" s="55"/>
      <c r="AE1941" s="55" t="s">
        <v>47</v>
      </c>
      <c r="AF1941" s="55" t="s">
        <v>48</v>
      </c>
      <c r="AG1941" s="55">
        <v>0.54323699999999997</v>
      </c>
      <c r="AH1941" s="57" t="s">
        <v>44</v>
      </c>
    </row>
    <row r="1942" spans="1:34" x14ac:dyDescent="0.25">
      <c r="A1942" s="54">
        <v>9368811</v>
      </c>
      <c r="B1942" s="55"/>
      <c r="C1942" s="55"/>
      <c r="D1942" s="55">
        <v>62537213</v>
      </c>
      <c r="E1942" s="55"/>
      <c r="F1942" s="55">
        <v>300</v>
      </c>
      <c r="G1942" s="55">
        <v>84006614</v>
      </c>
      <c r="H1942" s="55"/>
      <c r="I1942" s="55">
        <v>2275050012</v>
      </c>
      <c r="J1942" s="55">
        <v>2</v>
      </c>
      <c r="K1942" s="55" t="s">
        <v>34</v>
      </c>
      <c r="L1942" s="55" t="s">
        <v>64</v>
      </c>
      <c r="M1942" s="55">
        <v>34019</v>
      </c>
      <c r="N1942" s="55"/>
      <c r="O1942" s="55" t="s">
        <v>162</v>
      </c>
      <c r="P1942" s="55">
        <v>48811</v>
      </c>
      <c r="Q1942" s="55" t="s">
        <v>37</v>
      </c>
      <c r="R1942" s="55" t="s">
        <v>38</v>
      </c>
      <c r="S1942" s="55"/>
      <c r="T1942" s="55"/>
      <c r="U1942" s="55" t="s">
        <v>38</v>
      </c>
      <c r="V1942" s="55">
        <v>40.587569999999999</v>
      </c>
      <c r="W1942" s="55">
        <v>-75.019419999999997</v>
      </c>
      <c r="X1942" s="55" t="s">
        <v>39</v>
      </c>
      <c r="Y1942" s="55" t="s">
        <v>126</v>
      </c>
      <c r="Z1942" s="55" t="s">
        <v>34</v>
      </c>
      <c r="AA1942" s="55">
        <v>0</v>
      </c>
      <c r="AB1942" s="55" t="s">
        <v>41</v>
      </c>
      <c r="AC1942" s="55">
        <v>8</v>
      </c>
      <c r="AD1942" s="55"/>
      <c r="AE1942" s="55" t="s">
        <v>47</v>
      </c>
      <c r="AF1942" s="55" t="s">
        <v>48</v>
      </c>
      <c r="AG1942" s="55">
        <v>0.297344</v>
      </c>
      <c r="AH1942" s="57" t="s">
        <v>44</v>
      </c>
    </row>
    <row r="1943" spans="1:34" x14ac:dyDescent="0.25">
      <c r="A1943" s="54">
        <v>9368811</v>
      </c>
      <c r="B1943" s="55"/>
      <c r="C1943" s="55"/>
      <c r="D1943" s="55">
        <v>62537213</v>
      </c>
      <c r="E1943" s="55"/>
      <c r="F1943" s="55">
        <v>300</v>
      </c>
      <c r="G1943" s="55">
        <v>84006514</v>
      </c>
      <c r="H1943" s="55"/>
      <c r="I1943" s="55">
        <v>2275050011</v>
      </c>
      <c r="J1943" s="55">
        <v>2</v>
      </c>
      <c r="K1943" s="55" t="s">
        <v>34</v>
      </c>
      <c r="L1943" s="55" t="s">
        <v>64</v>
      </c>
      <c r="M1943" s="55">
        <v>34019</v>
      </c>
      <c r="N1943" s="55"/>
      <c r="O1943" s="55" t="s">
        <v>162</v>
      </c>
      <c r="P1943" s="55">
        <v>48811</v>
      </c>
      <c r="Q1943" s="55" t="s">
        <v>37</v>
      </c>
      <c r="R1943" s="55" t="s">
        <v>38</v>
      </c>
      <c r="S1943" s="55"/>
      <c r="T1943" s="55"/>
      <c r="U1943" s="55" t="s">
        <v>38</v>
      </c>
      <c r="V1943" s="55">
        <v>40.587569999999999</v>
      </c>
      <c r="W1943" s="55">
        <v>-75.019419999999997</v>
      </c>
      <c r="X1943" s="55" t="s">
        <v>39</v>
      </c>
      <c r="Y1943" s="55" t="s">
        <v>126</v>
      </c>
      <c r="Z1943" s="55" t="s">
        <v>34</v>
      </c>
      <c r="AA1943" s="55">
        <v>0</v>
      </c>
      <c r="AB1943" s="55" t="s">
        <v>41</v>
      </c>
      <c r="AC1943" s="55">
        <v>8</v>
      </c>
      <c r="AD1943" s="55"/>
      <c r="AE1943" s="55" t="s">
        <v>49</v>
      </c>
      <c r="AF1943" s="55" t="s">
        <v>50</v>
      </c>
      <c r="AG1943" s="55">
        <v>0.7873</v>
      </c>
      <c r="AH1943" s="57" t="s">
        <v>44</v>
      </c>
    </row>
    <row r="1944" spans="1:34" x14ac:dyDescent="0.25">
      <c r="A1944" s="54">
        <v>9368811</v>
      </c>
      <c r="B1944" s="55"/>
      <c r="C1944" s="55"/>
      <c r="D1944" s="55">
        <v>62537213</v>
      </c>
      <c r="E1944" s="55"/>
      <c r="F1944" s="55">
        <v>300</v>
      </c>
      <c r="G1944" s="55">
        <v>84006614</v>
      </c>
      <c r="H1944" s="55"/>
      <c r="I1944" s="55">
        <v>2275050012</v>
      </c>
      <c r="J1944" s="55">
        <v>2</v>
      </c>
      <c r="K1944" s="55" t="s">
        <v>34</v>
      </c>
      <c r="L1944" s="55" t="s">
        <v>64</v>
      </c>
      <c r="M1944" s="55">
        <v>34019</v>
      </c>
      <c r="N1944" s="55"/>
      <c r="O1944" s="55" t="s">
        <v>162</v>
      </c>
      <c r="P1944" s="55">
        <v>48811</v>
      </c>
      <c r="Q1944" s="55" t="s">
        <v>37</v>
      </c>
      <c r="R1944" s="55" t="s">
        <v>38</v>
      </c>
      <c r="S1944" s="55"/>
      <c r="T1944" s="55"/>
      <c r="U1944" s="55" t="s">
        <v>38</v>
      </c>
      <c r="V1944" s="55">
        <v>40.587569999999999</v>
      </c>
      <c r="W1944" s="55">
        <v>-75.019419999999997</v>
      </c>
      <c r="X1944" s="55" t="s">
        <v>39</v>
      </c>
      <c r="Y1944" s="55" t="s">
        <v>126</v>
      </c>
      <c r="Z1944" s="55" t="s">
        <v>34</v>
      </c>
      <c r="AA1944" s="55">
        <v>0</v>
      </c>
      <c r="AB1944" s="55" t="s">
        <v>41</v>
      </c>
      <c r="AC1944" s="55">
        <v>8</v>
      </c>
      <c r="AD1944" s="55"/>
      <c r="AE1944" s="55" t="s">
        <v>49</v>
      </c>
      <c r="AF1944" s="55" t="s">
        <v>50</v>
      </c>
      <c r="AG1944" s="55">
        <v>0.30465599999999998</v>
      </c>
      <c r="AH1944" s="57" t="s">
        <v>44</v>
      </c>
    </row>
    <row r="1945" spans="1:34" x14ac:dyDescent="0.25">
      <c r="A1945" s="54">
        <v>9368811</v>
      </c>
      <c r="B1945" s="55"/>
      <c r="C1945" s="55"/>
      <c r="D1945" s="55">
        <v>62537213</v>
      </c>
      <c r="E1945" s="55"/>
      <c r="F1945" s="55">
        <v>300</v>
      </c>
      <c r="G1945" s="55">
        <v>84006614</v>
      </c>
      <c r="H1945" s="55"/>
      <c r="I1945" s="55">
        <v>2275050012</v>
      </c>
      <c r="J1945" s="55">
        <v>2</v>
      </c>
      <c r="K1945" s="55" t="s">
        <v>34</v>
      </c>
      <c r="L1945" s="55" t="s">
        <v>64</v>
      </c>
      <c r="M1945" s="55">
        <v>34019</v>
      </c>
      <c r="N1945" s="55"/>
      <c r="O1945" s="55" t="s">
        <v>162</v>
      </c>
      <c r="P1945" s="55">
        <v>48811</v>
      </c>
      <c r="Q1945" s="55" t="s">
        <v>37</v>
      </c>
      <c r="R1945" s="55" t="s">
        <v>38</v>
      </c>
      <c r="S1945" s="55"/>
      <c r="T1945" s="55"/>
      <c r="U1945" s="55" t="s">
        <v>38</v>
      </c>
      <c r="V1945" s="55">
        <v>40.587569999999999</v>
      </c>
      <c r="W1945" s="55">
        <v>-75.019419999999997</v>
      </c>
      <c r="X1945" s="55" t="s">
        <v>39</v>
      </c>
      <c r="Y1945" s="55" t="s">
        <v>126</v>
      </c>
      <c r="Z1945" s="55" t="s">
        <v>34</v>
      </c>
      <c r="AA1945" s="55">
        <v>0</v>
      </c>
      <c r="AB1945" s="55" t="s">
        <v>41</v>
      </c>
      <c r="AC1945" s="55">
        <v>8</v>
      </c>
      <c r="AD1945" s="55"/>
      <c r="AE1945" s="55" t="s">
        <v>51</v>
      </c>
      <c r="AF1945" s="55" t="s">
        <v>52</v>
      </c>
      <c r="AG1945" s="55">
        <v>0.41669099999999998</v>
      </c>
      <c r="AH1945" s="57" t="s">
        <v>44</v>
      </c>
    </row>
    <row r="1946" spans="1:34" x14ac:dyDescent="0.25">
      <c r="A1946" s="54">
        <v>9368811</v>
      </c>
      <c r="B1946" s="55"/>
      <c r="C1946" s="55"/>
      <c r="D1946" s="55">
        <v>62537213</v>
      </c>
      <c r="E1946" s="55"/>
      <c r="F1946" s="55">
        <v>300</v>
      </c>
      <c r="G1946" s="55">
        <v>84006514</v>
      </c>
      <c r="H1946" s="55"/>
      <c r="I1946" s="55">
        <v>2275050011</v>
      </c>
      <c r="J1946" s="55">
        <v>2</v>
      </c>
      <c r="K1946" s="55" t="s">
        <v>34</v>
      </c>
      <c r="L1946" s="55" t="s">
        <v>64</v>
      </c>
      <c r="M1946" s="55">
        <v>34019</v>
      </c>
      <c r="N1946" s="55"/>
      <c r="O1946" s="55" t="s">
        <v>162</v>
      </c>
      <c r="P1946" s="55">
        <v>48811</v>
      </c>
      <c r="Q1946" s="55" t="s">
        <v>37</v>
      </c>
      <c r="R1946" s="55" t="s">
        <v>38</v>
      </c>
      <c r="S1946" s="55"/>
      <c r="T1946" s="55"/>
      <c r="U1946" s="55" t="s">
        <v>38</v>
      </c>
      <c r="V1946" s="55">
        <v>40.587569999999999</v>
      </c>
      <c r="W1946" s="55">
        <v>-75.019419999999997</v>
      </c>
      <c r="X1946" s="55" t="s">
        <v>39</v>
      </c>
      <c r="Y1946" s="55" t="s">
        <v>126</v>
      </c>
      <c r="Z1946" s="55" t="s">
        <v>34</v>
      </c>
      <c r="AA1946" s="55">
        <v>0</v>
      </c>
      <c r="AB1946" s="55" t="s">
        <v>41</v>
      </c>
      <c r="AC1946" s="55">
        <v>8</v>
      </c>
      <c r="AD1946" s="55"/>
      <c r="AE1946" s="55" t="s">
        <v>51</v>
      </c>
      <c r="AF1946" s="55" t="s">
        <v>52</v>
      </c>
      <c r="AG1946" s="55">
        <v>0.2162</v>
      </c>
      <c r="AH1946" s="57" t="s">
        <v>44</v>
      </c>
    </row>
    <row r="1947" spans="1:34" x14ac:dyDescent="0.25">
      <c r="A1947" s="54">
        <v>9368811</v>
      </c>
      <c r="B1947" s="55"/>
      <c r="C1947" s="55"/>
      <c r="D1947" s="55">
        <v>62537213</v>
      </c>
      <c r="E1947" s="55"/>
      <c r="F1947" s="55">
        <v>300</v>
      </c>
      <c r="G1947" s="55">
        <v>84006514</v>
      </c>
      <c r="H1947" s="55"/>
      <c r="I1947" s="55">
        <v>2275050011</v>
      </c>
      <c r="J1947" s="55">
        <v>2</v>
      </c>
      <c r="K1947" s="55" t="s">
        <v>34</v>
      </c>
      <c r="L1947" s="55" t="s">
        <v>64</v>
      </c>
      <c r="M1947" s="55">
        <v>34019</v>
      </c>
      <c r="N1947" s="55"/>
      <c r="O1947" s="55" t="s">
        <v>162</v>
      </c>
      <c r="P1947" s="55">
        <v>48811</v>
      </c>
      <c r="Q1947" s="55" t="s">
        <v>37</v>
      </c>
      <c r="R1947" s="55" t="s">
        <v>38</v>
      </c>
      <c r="S1947" s="55"/>
      <c r="T1947" s="55"/>
      <c r="U1947" s="55" t="s">
        <v>38</v>
      </c>
      <c r="V1947" s="55">
        <v>40.587569999999999</v>
      </c>
      <c r="W1947" s="55">
        <v>-75.019419999999997</v>
      </c>
      <c r="X1947" s="55" t="s">
        <v>39</v>
      </c>
      <c r="Y1947" s="55" t="s">
        <v>126</v>
      </c>
      <c r="Z1947" s="55" t="s">
        <v>34</v>
      </c>
      <c r="AA1947" s="55">
        <v>0</v>
      </c>
      <c r="AB1947" s="55" t="s">
        <v>41</v>
      </c>
      <c r="AC1947" s="55">
        <v>8</v>
      </c>
      <c r="AD1947" s="55"/>
      <c r="AE1947" s="55" t="s">
        <v>53</v>
      </c>
      <c r="AF1947" s="55" t="s">
        <v>54</v>
      </c>
      <c r="AG1947" s="55">
        <v>39.9604</v>
      </c>
      <c r="AH1947" s="57" t="s">
        <v>44</v>
      </c>
    </row>
    <row r="1948" spans="1:34" x14ac:dyDescent="0.25">
      <c r="A1948" s="54">
        <v>9368811</v>
      </c>
      <c r="B1948" s="55"/>
      <c r="C1948" s="55"/>
      <c r="D1948" s="55">
        <v>62537213</v>
      </c>
      <c r="E1948" s="55"/>
      <c r="F1948" s="55">
        <v>300</v>
      </c>
      <c r="G1948" s="55">
        <v>84006614</v>
      </c>
      <c r="H1948" s="55"/>
      <c r="I1948" s="55">
        <v>2275050012</v>
      </c>
      <c r="J1948" s="55">
        <v>2</v>
      </c>
      <c r="K1948" s="55" t="s">
        <v>34</v>
      </c>
      <c r="L1948" s="55" t="s">
        <v>64</v>
      </c>
      <c r="M1948" s="55">
        <v>34019</v>
      </c>
      <c r="N1948" s="55"/>
      <c r="O1948" s="55" t="s">
        <v>162</v>
      </c>
      <c r="P1948" s="55">
        <v>48811</v>
      </c>
      <c r="Q1948" s="55" t="s">
        <v>37</v>
      </c>
      <c r="R1948" s="55" t="s">
        <v>38</v>
      </c>
      <c r="S1948" s="55"/>
      <c r="T1948" s="55"/>
      <c r="U1948" s="55" t="s">
        <v>38</v>
      </c>
      <c r="V1948" s="55">
        <v>40.587569999999999</v>
      </c>
      <c r="W1948" s="55">
        <v>-75.019419999999997</v>
      </c>
      <c r="X1948" s="55" t="s">
        <v>39</v>
      </c>
      <c r="Y1948" s="55" t="s">
        <v>126</v>
      </c>
      <c r="Z1948" s="55" t="s">
        <v>34</v>
      </c>
      <c r="AA1948" s="55">
        <v>0</v>
      </c>
      <c r="AB1948" s="55" t="s">
        <v>41</v>
      </c>
      <c r="AC1948" s="55">
        <v>8</v>
      </c>
      <c r="AD1948" s="55"/>
      <c r="AE1948" s="55" t="s">
        <v>53</v>
      </c>
      <c r="AF1948" s="55" t="s">
        <v>54</v>
      </c>
      <c r="AG1948" s="55">
        <v>12.326499999999999</v>
      </c>
      <c r="AH1948" s="57" t="s">
        <v>44</v>
      </c>
    </row>
    <row r="1949" spans="1:34" x14ac:dyDescent="0.25">
      <c r="A1949" s="54">
        <v>9368811</v>
      </c>
      <c r="B1949" s="55"/>
      <c r="C1949" s="55"/>
      <c r="D1949" s="55">
        <v>62537213</v>
      </c>
      <c r="E1949" s="55"/>
      <c r="F1949" s="55">
        <v>300</v>
      </c>
      <c r="G1949" s="55">
        <v>84006514</v>
      </c>
      <c r="H1949" s="55"/>
      <c r="I1949" s="55">
        <v>2275050011</v>
      </c>
      <c r="J1949" s="55">
        <v>2</v>
      </c>
      <c r="K1949" s="55" t="s">
        <v>34</v>
      </c>
      <c r="L1949" s="55" t="s">
        <v>64</v>
      </c>
      <c r="M1949" s="55">
        <v>34019</v>
      </c>
      <c r="N1949" s="55"/>
      <c r="O1949" s="55" t="s">
        <v>162</v>
      </c>
      <c r="P1949" s="55">
        <v>48811</v>
      </c>
      <c r="Q1949" s="55" t="s">
        <v>37</v>
      </c>
      <c r="R1949" s="55" t="s">
        <v>38</v>
      </c>
      <c r="S1949" s="55"/>
      <c r="T1949" s="55"/>
      <c r="U1949" s="55" t="s">
        <v>38</v>
      </c>
      <c r="V1949" s="55">
        <v>40.587569999999999</v>
      </c>
      <c r="W1949" s="55">
        <v>-75.019419999999997</v>
      </c>
      <c r="X1949" s="55" t="s">
        <v>39</v>
      </c>
      <c r="Y1949" s="55" t="s">
        <v>126</v>
      </c>
      <c r="Z1949" s="55" t="s">
        <v>34</v>
      </c>
      <c r="AA1949" s="55">
        <v>0</v>
      </c>
      <c r="AB1949" s="55" t="s">
        <v>41</v>
      </c>
      <c r="AC1949" s="55">
        <v>8</v>
      </c>
      <c r="AD1949" s="55"/>
      <c r="AE1949" s="55">
        <v>7439921</v>
      </c>
      <c r="AF1949" s="55" t="s">
        <v>55</v>
      </c>
      <c r="AG1949" s="55">
        <v>5.1132700000000003E-2</v>
      </c>
      <c r="AH1949" s="57" t="s">
        <v>44</v>
      </c>
    </row>
    <row r="1950" spans="1:34" x14ac:dyDescent="0.25">
      <c r="A1950" s="54">
        <v>11179211</v>
      </c>
      <c r="B1950" s="55"/>
      <c r="C1950" s="55"/>
      <c r="D1950" s="55">
        <v>60960813</v>
      </c>
      <c r="E1950" s="55"/>
      <c r="F1950" s="55">
        <v>300</v>
      </c>
      <c r="G1950" s="55">
        <v>78461414</v>
      </c>
      <c r="H1950" s="55"/>
      <c r="I1950" s="55">
        <v>2275050012</v>
      </c>
      <c r="J1950" s="55">
        <v>2</v>
      </c>
      <c r="K1950" s="55" t="s">
        <v>34</v>
      </c>
      <c r="L1950" s="55" t="s">
        <v>56</v>
      </c>
      <c r="M1950" s="55">
        <v>34007</v>
      </c>
      <c r="N1950" s="55"/>
      <c r="O1950" s="55" t="s">
        <v>163</v>
      </c>
      <c r="P1950" s="55">
        <v>48811</v>
      </c>
      <c r="Q1950" s="55" t="s">
        <v>37</v>
      </c>
      <c r="R1950" s="55" t="s">
        <v>38</v>
      </c>
      <c r="S1950" s="55"/>
      <c r="T1950" s="55"/>
      <c r="U1950" s="55" t="s">
        <v>38</v>
      </c>
      <c r="V1950" s="55">
        <v>39.952300000000001</v>
      </c>
      <c r="W1950" s="55">
        <v>-75.084100000000007</v>
      </c>
      <c r="X1950" s="55" t="s">
        <v>39</v>
      </c>
      <c r="Y1950" s="55" t="s">
        <v>134</v>
      </c>
      <c r="Z1950" s="55" t="s">
        <v>34</v>
      </c>
      <c r="AA1950" s="55">
        <v>0</v>
      </c>
      <c r="AB1950" s="55" t="s">
        <v>41</v>
      </c>
      <c r="AC1950" s="55">
        <v>8</v>
      </c>
      <c r="AD1950" s="55"/>
      <c r="AE1950" s="55" t="s">
        <v>42</v>
      </c>
      <c r="AF1950" s="55" t="s">
        <v>43</v>
      </c>
      <c r="AG1950" s="55">
        <v>1.1376499999999999E-2</v>
      </c>
      <c r="AH1950" s="57" t="s">
        <v>44</v>
      </c>
    </row>
    <row r="1951" spans="1:34" x14ac:dyDescent="0.25">
      <c r="A1951" s="54">
        <v>11179211</v>
      </c>
      <c r="B1951" s="55"/>
      <c r="C1951" s="55"/>
      <c r="D1951" s="55">
        <v>60960813</v>
      </c>
      <c r="E1951" s="55"/>
      <c r="F1951" s="55">
        <v>300</v>
      </c>
      <c r="G1951" s="55">
        <v>78461314</v>
      </c>
      <c r="H1951" s="55"/>
      <c r="I1951" s="55">
        <v>2275050011</v>
      </c>
      <c r="J1951" s="55">
        <v>2</v>
      </c>
      <c r="K1951" s="55" t="s">
        <v>34</v>
      </c>
      <c r="L1951" s="55" t="s">
        <v>56</v>
      </c>
      <c r="M1951" s="55">
        <v>34007</v>
      </c>
      <c r="N1951" s="55"/>
      <c r="O1951" s="55" t="s">
        <v>163</v>
      </c>
      <c r="P1951" s="55">
        <v>48811</v>
      </c>
      <c r="Q1951" s="55" t="s">
        <v>37</v>
      </c>
      <c r="R1951" s="55" t="s">
        <v>38</v>
      </c>
      <c r="S1951" s="55"/>
      <c r="T1951" s="55"/>
      <c r="U1951" s="55" t="s">
        <v>38</v>
      </c>
      <c r="V1951" s="55">
        <v>39.952300000000001</v>
      </c>
      <c r="W1951" s="55">
        <v>-75.084100000000007</v>
      </c>
      <c r="X1951" s="55" t="s">
        <v>39</v>
      </c>
      <c r="Y1951" s="55" t="s">
        <v>134</v>
      </c>
      <c r="Z1951" s="55" t="s">
        <v>34</v>
      </c>
      <c r="AA1951" s="55">
        <v>0</v>
      </c>
      <c r="AB1951" s="55" t="s">
        <v>41</v>
      </c>
      <c r="AC1951" s="55">
        <v>8</v>
      </c>
      <c r="AD1951" s="55"/>
      <c r="AE1951" s="55" t="s">
        <v>42</v>
      </c>
      <c r="AF1951" s="55" t="s">
        <v>43</v>
      </c>
      <c r="AG1951" s="55">
        <v>1.3542700000000001E-3</v>
      </c>
      <c r="AH1951" s="57" t="s">
        <v>44</v>
      </c>
    </row>
    <row r="1952" spans="1:34" x14ac:dyDescent="0.25">
      <c r="A1952" s="54">
        <v>11179211</v>
      </c>
      <c r="B1952" s="55"/>
      <c r="C1952" s="55"/>
      <c r="D1952" s="55">
        <v>60960813</v>
      </c>
      <c r="E1952" s="55"/>
      <c r="F1952" s="55">
        <v>300</v>
      </c>
      <c r="G1952" s="55">
        <v>78461414</v>
      </c>
      <c r="H1952" s="55"/>
      <c r="I1952" s="55">
        <v>2275050012</v>
      </c>
      <c r="J1952" s="55">
        <v>2</v>
      </c>
      <c r="K1952" s="55" t="s">
        <v>34</v>
      </c>
      <c r="L1952" s="55" t="s">
        <v>56</v>
      </c>
      <c r="M1952" s="55">
        <v>34007</v>
      </c>
      <c r="N1952" s="55"/>
      <c r="O1952" s="55" t="s">
        <v>163</v>
      </c>
      <c r="P1952" s="55">
        <v>48811</v>
      </c>
      <c r="Q1952" s="55" t="s">
        <v>37</v>
      </c>
      <c r="R1952" s="55" t="s">
        <v>38</v>
      </c>
      <c r="S1952" s="55"/>
      <c r="T1952" s="55"/>
      <c r="U1952" s="55" t="s">
        <v>38</v>
      </c>
      <c r="V1952" s="55">
        <v>39.952300000000001</v>
      </c>
      <c r="W1952" s="55">
        <v>-75.084100000000007</v>
      </c>
      <c r="X1952" s="55" t="s">
        <v>39</v>
      </c>
      <c r="Y1952" s="55" t="s">
        <v>134</v>
      </c>
      <c r="Z1952" s="55" t="s">
        <v>34</v>
      </c>
      <c r="AA1952" s="55">
        <v>0</v>
      </c>
      <c r="AB1952" s="55" t="s">
        <v>41</v>
      </c>
      <c r="AC1952" s="55">
        <v>8</v>
      </c>
      <c r="AD1952" s="55"/>
      <c r="AE1952" s="55" t="s">
        <v>45</v>
      </c>
      <c r="AF1952" s="55" t="s">
        <v>46</v>
      </c>
      <c r="AG1952" s="55">
        <v>1.2140199999999999E-3</v>
      </c>
      <c r="AH1952" s="57" t="s">
        <v>44</v>
      </c>
    </row>
    <row r="1953" spans="1:34" x14ac:dyDescent="0.25">
      <c r="A1953" s="54">
        <v>11179211</v>
      </c>
      <c r="B1953" s="55"/>
      <c r="C1953" s="55"/>
      <c r="D1953" s="55">
        <v>60960813</v>
      </c>
      <c r="E1953" s="55"/>
      <c r="F1953" s="55">
        <v>300</v>
      </c>
      <c r="G1953" s="55">
        <v>78461314</v>
      </c>
      <c r="H1953" s="55"/>
      <c r="I1953" s="55">
        <v>2275050011</v>
      </c>
      <c r="J1953" s="55">
        <v>2</v>
      </c>
      <c r="K1953" s="55" t="s">
        <v>34</v>
      </c>
      <c r="L1953" s="55" t="s">
        <v>56</v>
      </c>
      <c r="M1953" s="55">
        <v>34007</v>
      </c>
      <c r="N1953" s="55"/>
      <c r="O1953" s="55" t="s">
        <v>163</v>
      </c>
      <c r="P1953" s="55">
        <v>48811</v>
      </c>
      <c r="Q1953" s="55" t="s">
        <v>37</v>
      </c>
      <c r="R1953" s="55" t="s">
        <v>38</v>
      </c>
      <c r="S1953" s="55"/>
      <c r="T1953" s="55"/>
      <c r="U1953" s="55" t="s">
        <v>38</v>
      </c>
      <c r="V1953" s="55">
        <v>39.952300000000001</v>
      </c>
      <c r="W1953" s="55">
        <v>-75.084100000000007</v>
      </c>
      <c r="X1953" s="55" t="s">
        <v>39</v>
      </c>
      <c r="Y1953" s="55" t="s">
        <v>134</v>
      </c>
      <c r="Z1953" s="55" t="s">
        <v>34</v>
      </c>
      <c r="AA1953" s="55">
        <v>0</v>
      </c>
      <c r="AB1953" s="55" t="s">
        <v>41</v>
      </c>
      <c r="AC1953" s="55">
        <v>8</v>
      </c>
      <c r="AD1953" s="55"/>
      <c r="AE1953" s="55" t="s">
        <v>45</v>
      </c>
      <c r="AF1953" s="55" t="s">
        <v>46</v>
      </c>
      <c r="AG1953" s="55">
        <v>9.0000000000000006E-5</v>
      </c>
      <c r="AH1953" s="57" t="s">
        <v>44</v>
      </c>
    </row>
    <row r="1954" spans="1:34" x14ac:dyDescent="0.25">
      <c r="A1954" s="54">
        <v>11179211</v>
      </c>
      <c r="B1954" s="55"/>
      <c r="C1954" s="55"/>
      <c r="D1954" s="55">
        <v>60960813</v>
      </c>
      <c r="E1954" s="55"/>
      <c r="F1954" s="55">
        <v>300</v>
      </c>
      <c r="G1954" s="55">
        <v>78461314</v>
      </c>
      <c r="H1954" s="55"/>
      <c r="I1954" s="55">
        <v>2275050011</v>
      </c>
      <c r="J1954" s="55">
        <v>2</v>
      </c>
      <c r="K1954" s="55" t="s">
        <v>34</v>
      </c>
      <c r="L1954" s="55" t="s">
        <v>56</v>
      </c>
      <c r="M1954" s="55">
        <v>34007</v>
      </c>
      <c r="N1954" s="55"/>
      <c r="O1954" s="55" t="s">
        <v>163</v>
      </c>
      <c r="P1954" s="55">
        <v>48811</v>
      </c>
      <c r="Q1954" s="55" t="s">
        <v>37</v>
      </c>
      <c r="R1954" s="55" t="s">
        <v>38</v>
      </c>
      <c r="S1954" s="55"/>
      <c r="T1954" s="55"/>
      <c r="U1954" s="55" t="s">
        <v>38</v>
      </c>
      <c r="V1954" s="55">
        <v>39.952300000000001</v>
      </c>
      <c r="W1954" s="55">
        <v>-75.084100000000007</v>
      </c>
      <c r="X1954" s="55" t="s">
        <v>39</v>
      </c>
      <c r="Y1954" s="55" t="s">
        <v>134</v>
      </c>
      <c r="Z1954" s="55" t="s">
        <v>34</v>
      </c>
      <c r="AA1954" s="55">
        <v>0</v>
      </c>
      <c r="AB1954" s="55" t="s">
        <v>41</v>
      </c>
      <c r="AC1954" s="55">
        <v>8</v>
      </c>
      <c r="AD1954" s="55"/>
      <c r="AE1954" s="55" t="s">
        <v>47</v>
      </c>
      <c r="AF1954" s="55" t="s">
        <v>48</v>
      </c>
      <c r="AG1954" s="55">
        <v>1.4699100000000001E-3</v>
      </c>
      <c r="AH1954" s="57" t="s">
        <v>44</v>
      </c>
    </row>
    <row r="1955" spans="1:34" x14ac:dyDescent="0.25">
      <c r="A1955" s="54">
        <v>11179211</v>
      </c>
      <c r="B1955" s="55"/>
      <c r="C1955" s="55"/>
      <c r="D1955" s="55">
        <v>60960813</v>
      </c>
      <c r="E1955" s="55"/>
      <c r="F1955" s="55">
        <v>300</v>
      </c>
      <c r="G1955" s="55">
        <v>78461414</v>
      </c>
      <c r="H1955" s="55"/>
      <c r="I1955" s="55">
        <v>2275050012</v>
      </c>
      <c r="J1955" s="55">
        <v>2</v>
      </c>
      <c r="K1955" s="55" t="s">
        <v>34</v>
      </c>
      <c r="L1955" s="55" t="s">
        <v>56</v>
      </c>
      <c r="M1955" s="55">
        <v>34007</v>
      </c>
      <c r="N1955" s="55"/>
      <c r="O1955" s="55" t="s">
        <v>163</v>
      </c>
      <c r="P1955" s="55">
        <v>48811</v>
      </c>
      <c r="Q1955" s="55" t="s">
        <v>37</v>
      </c>
      <c r="R1955" s="55" t="s">
        <v>38</v>
      </c>
      <c r="S1955" s="55"/>
      <c r="T1955" s="55"/>
      <c r="U1955" s="55" t="s">
        <v>38</v>
      </c>
      <c r="V1955" s="55">
        <v>39.952300000000001</v>
      </c>
      <c r="W1955" s="55">
        <v>-75.084100000000007</v>
      </c>
      <c r="X1955" s="55" t="s">
        <v>39</v>
      </c>
      <c r="Y1955" s="55" t="s">
        <v>134</v>
      </c>
      <c r="Z1955" s="55" t="s">
        <v>34</v>
      </c>
      <c r="AA1955" s="55">
        <v>0</v>
      </c>
      <c r="AB1955" s="55" t="s">
        <v>41</v>
      </c>
      <c r="AC1955" s="55">
        <v>8</v>
      </c>
      <c r="AD1955" s="55"/>
      <c r="AE1955" s="55" t="s">
        <v>47</v>
      </c>
      <c r="AF1955" s="55" t="s">
        <v>48</v>
      </c>
      <c r="AG1955" s="55">
        <v>3.8118200000000001E-3</v>
      </c>
      <c r="AH1955" s="57" t="s">
        <v>44</v>
      </c>
    </row>
    <row r="1956" spans="1:34" x14ac:dyDescent="0.25">
      <c r="A1956" s="54">
        <v>11179211</v>
      </c>
      <c r="B1956" s="55"/>
      <c r="C1956" s="55"/>
      <c r="D1956" s="55">
        <v>60960813</v>
      </c>
      <c r="E1956" s="55"/>
      <c r="F1956" s="55">
        <v>300</v>
      </c>
      <c r="G1956" s="55">
        <v>78461414</v>
      </c>
      <c r="H1956" s="55"/>
      <c r="I1956" s="55">
        <v>2275050012</v>
      </c>
      <c r="J1956" s="55">
        <v>2</v>
      </c>
      <c r="K1956" s="55" t="s">
        <v>34</v>
      </c>
      <c r="L1956" s="55" t="s">
        <v>56</v>
      </c>
      <c r="M1956" s="55">
        <v>34007</v>
      </c>
      <c r="N1956" s="55"/>
      <c r="O1956" s="55" t="s">
        <v>163</v>
      </c>
      <c r="P1956" s="55">
        <v>48811</v>
      </c>
      <c r="Q1956" s="55" t="s">
        <v>37</v>
      </c>
      <c r="R1956" s="55" t="s">
        <v>38</v>
      </c>
      <c r="S1956" s="55"/>
      <c r="T1956" s="55"/>
      <c r="U1956" s="55" t="s">
        <v>38</v>
      </c>
      <c r="V1956" s="55">
        <v>39.952300000000001</v>
      </c>
      <c r="W1956" s="55">
        <v>-75.084100000000007</v>
      </c>
      <c r="X1956" s="55" t="s">
        <v>39</v>
      </c>
      <c r="Y1956" s="55" t="s">
        <v>134</v>
      </c>
      <c r="Z1956" s="55" t="s">
        <v>34</v>
      </c>
      <c r="AA1956" s="55">
        <v>0</v>
      </c>
      <c r="AB1956" s="55" t="s">
        <v>41</v>
      </c>
      <c r="AC1956" s="55">
        <v>8</v>
      </c>
      <c r="AD1956" s="55"/>
      <c r="AE1956" s="55" t="s">
        <v>49</v>
      </c>
      <c r="AF1956" s="55" t="s">
        <v>50</v>
      </c>
      <c r="AG1956" s="55">
        <v>3.9055499999999998E-3</v>
      </c>
      <c r="AH1956" s="57" t="s">
        <v>44</v>
      </c>
    </row>
    <row r="1957" spans="1:34" x14ac:dyDescent="0.25">
      <c r="A1957" s="54">
        <v>11179211</v>
      </c>
      <c r="B1957" s="55"/>
      <c r="C1957" s="55"/>
      <c r="D1957" s="55">
        <v>60960813</v>
      </c>
      <c r="E1957" s="55"/>
      <c r="F1957" s="55">
        <v>300</v>
      </c>
      <c r="G1957" s="55">
        <v>78461314</v>
      </c>
      <c r="H1957" s="55"/>
      <c r="I1957" s="55">
        <v>2275050011</v>
      </c>
      <c r="J1957" s="55">
        <v>2</v>
      </c>
      <c r="K1957" s="55" t="s">
        <v>34</v>
      </c>
      <c r="L1957" s="55" t="s">
        <v>56</v>
      </c>
      <c r="M1957" s="55">
        <v>34007</v>
      </c>
      <c r="N1957" s="55"/>
      <c r="O1957" s="55" t="s">
        <v>163</v>
      </c>
      <c r="P1957" s="55">
        <v>48811</v>
      </c>
      <c r="Q1957" s="55" t="s">
        <v>37</v>
      </c>
      <c r="R1957" s="55" t="s">
        <v>38</v>
      </c>
      <c r="S1957" s="55"/>
      <c r="T1957" s="55"/>
      <c r="U1957" s="55" t="s">
        <v>38</v>
      </c>
      <c r="V1957" s="55">
        <v>39.952300000000001</v>
      </c>
      <c r="W1957" s="55">
        <v>-75.084100000000007</v>
      </c>
      <c r="X1957" s="55" t="s">
        <v>39</v>
      </c>
      <c r="Y1957" s="55" t="s">
        <v>134</v>
      </c>
      <c r="Z1957" s="55" t="s">
        <v>34</v>
      </c>
      <c r="AA1957" s="55">
        <v>0</v>
      </c>
      <c r="AB1957" s="55" t="s">
        <v>41</v>
      </c>
      <c r="AC1957" s="55">
        <v>8</v>
      </c>
      <c r="AD1957" s="55"/>
      <c r="AE1957" s="55" t="s">
        <v>49</v>
      </c>
      <c r="AF1957" s="55" t="s">
        <v>50</v>
      </c>
      <c r="AG1957" s="55">
        <v>2.1302999999999999E-3</v>
      </c>
      <c r="AH1957" s="57" t="s">
        <v>44</v>
      </c>
    </row>
    <row r="1958" spans="1:34" x14ac:dyDescent="0.25">
      <c r="A1958" s="54">
        <v>11179211</v>
      </c>
      <c r="B1958" s="55"/>
      <c r="C1958" s="55"/>
      <c r="D1958" s="55">
        <v>60960813</v>
      </c>
      <c r="E1958" s="55"/>
      <c r="F1958" s="55">
        <v>300</v>
      </c>
      <c r="G1958" s="55">
        <v>78461314</v>
      </c>
      <c r="H1958" s="55"/>
      <c r="I1958" s="55">
        <v>2275050011</v>
      </c>
      <c r="J1958" s="55">
        <v>2</v>
      </c>
      <c r="K1958" s="55" t="s">
        <v>34</v>
      </c>
      <c r="L1958" s="55" t="s">
        <v>56</v>
      </c>
      <c r="M1958" s="55">
        <v>34007</v>
      </c>
      <c r="N1958" s="55"/>
      <c r="O1958" s="55" t="s">
        <v>163</v>
      </c>
      <c r="P1958" s="55">
        <v>48811</v>
      </c>
      <c r="Q1958" s="55" t="s">
        <v>37</v>
      </c>
      <c r="R1958" s="55" t="s">
        <v>38</v>
      </c>
      <c r="S1958" s="55"/>
      <c r="T1958" s="55"/>
      <c r="U1958" s="55" t="s">
        <v>38</v>
      </c>
      <c r="V1958" s="55">
        <v>39.952300000000001</v>
      </c>
      <c r="W1958" s="55">
        <v>-75.084100000000007</v>
      </c>
      <c r="X1958" s="55" t="s">
        <v>39</v>
      </c>
      <c r="Y1958" s="55" t="s">
        <v>134</v>
      </c>
      <c r="Z1958" s="55" t="s">
        <v>34</v>
      </c>
      <c r="AA1958" s="55">
        <v>0</v>
      </c>
      <c r="AB1958" s="55" t="s">
        <v>41</v>
      </c>
      <c r="AC1958" s="55">
        <v>8</v>
      </c>
      <c r="AD1958" s="55"/>
      <c r="AE1958" s="55" t="s">
        <v>51</v>
      </c>
      <c r="AF1958" s="55" t="s">
        <v>52</v>
      </c>
      <c r="AG1958" s="55">
        <v>5.8500000000000002E-4</v>
      </c>
      <c r="AH1958" s="57" t="s">
        <v>44</v>
      </c>
    </row>
    <row r="1959" spans="1:34" x14ac:dyDescent="0.25">
      <c r="A1959" s="54">
        <v>11179211</v>
      </c>
      <c r="B1959" s="55"/>
      <c r="C1959" s="55"/>
      <c r="D1959" s="55">
        <v>60960813</v>
      </c>
      <c r="E1959" s="55"/>
      <c r="F1959" s="55">
        <v>300</v>
      </c>
      <c r="G1959" s="55">
        <v>78461414</v>
      </c>
      <c r="H1959" s="55"/>
      <c r="I1959" s="55">
        <v>2275050012</v>
      </c>
      <c r="J1959" s="55">
        <v>2</v>
      </c>
      <c r="K1959" s="55" t="s">
        <v>34</v>
      </c>
      <c r="L1959" s="55" t="s">
        <v>56</v>
      </c>
      <c r="M1959" s="55">
        <v>34007</v>
      </c>
      <c r="N1959" s="55"/>
      <c r="O1959" s="55" t="s">
        <v>163</v>
      </c>
      <c r="P1959" s="55">
        <v>48811</v>
      </c>
      <c r="Q1959" s="55" t="s">
        <v>37</v>
      </c>
      <c r="R1959" s="55" t="s">
        <v>38</v>
      </c>
      <c r="S1959" s="55"/>
      <c r="T1959" s="55"/>
      <c r="U1959" s="55" t="s">
        <v>38</v>
      </c>
      <c r="V1959" s="55">
        <v>39.952300000000001</v>
      </c>
      <c r="W1959" s="55">
        <v>-75.084100000000007</v>
      </c>
      <c r="X1959" s="55" t="s">
        <v>39</v>
      </c>
      <c r="Y1959" s="55" t="s">
        <v>134</v>
      </c>
      <c r="Z1959" s="55" t="s">
        <v>34</v>
      </c>
      <c r="AA1959" s="55">
        <v>0</v>
      </c>
      <c r="AB1959" s="55" t="s">
        <v>41</v>
      </c>
      <c r="AC1959" s="55">
        <v>8</v>
      </c>
      <c r="AD1959" s="55"/>
      <c r="AE1959" s="55" t="s">
        <v>51</v>
      </c>
      <c r="AF1959" s="55" t="s">
        <v>52</v>
      </c>
      <c r="AG1959" s="55">
        <v>5.3417999999999998E-3</v>
      </c>
      <c r="AH1959" s="57" t="s">
        <v>44</v>
      </c>
    </row>
    <row r="1960" spans="1:34" x14ac:dyDescent="0.25">
      <c r="A1960" s="54">
        <v>11179211</v>
      </c>
      <c r="B1960" s="55"/>
      <c r="C1960" s="55"/>
      <c r="D1960" s="55">
        <v>60960813</v>
      </c>
      <c r="E1960" s="55"/>
      <c r="F1960" s="55">
        <v>300</v>
      </c>
      <c r="G1960" s="55">
        <v>78461414</v>
      </c>
      <c r="H1960" s="55"/>
      <c r="I1960" s="55">
        <v>2275050012</v>
      </c>
      <c r="J1960" s="55">
        <v>2</v>
      </c>
      <c r="K1960" s="55" t="s">
        <v>34</v>
      </c>
      <c r="L1960" s="55" t="s">
        <v>56</v>
      </c>
      <c r="M1960" s="55">
        <v>34007</v>
      </c>
      <c r="N1960" s="55"/>
      <c r="O1960" s="55" t="s">
        <v>163</v>
      </c>
      <c r="P1960" s="55">
        <v>48811</v>
      </c>
      <c r="Q1960" s="55" t="s">
        <v>37</v>
      </c>
      <c r="R1960" s="55" t="s">
        <v>38</v>
      </c>
      <c r="S1960" s="55"/>
      <c r="T1960" s="55"/>
      <c r="U1960" s="55" t="s">
        <v>38</v>
      </c>
      <c r="V1960" s="55">
        <v>39.952300000000001</v>
      </c>
      <c r="W1960" s="55">
        <v>-75.084100000000007</v>
      </c>
      <c r="X1960" s="55" t="s">
        <v>39</v>
      </c>
      <c r="Y1960" s="55" t="s">
        <v>134</v>
      </c>
      <c r="Z1960" s="55" t="s">
        <v>34</v>
      </c>
      <c r="AA1960" s="55">
        <v>0</v>
      </c>
      <c r="AB1960" s="55" t="s">
        <v>41</v>
      </c>
      <c r="AC1960" s="55">
        <v>8</v>
      </c>
      <c r="AD1960" s="55"/>
      <c r="AE1960" s="55" t="s">
        <v>53</v>
      </c>
      <c r="AF1960" s="55" t="s">
        <v>54</v>
      </c>
      <c r="AG1960" s="55">
        <v>0.15802099999999999</v>
      </c>
      <c r="AH1960" s="57" t="s">
        <v>44</v>
      </c>
    </row>
    <row r="1961" spans="1:34" x14ac:dyDescent="0.25">
      <c r="A1961" s="54">
        <v>11179211</v>
      </c>
      <c r="B1961" s="55"/>
      <c r="C1961" s="55"/>
      <c r="D1961" s="55">
        <v>60960813</v>
      </c>
      <c r="E1961" s="55"/>
      <c r="F1961" s="55">
        <v>300</v>
      </c>
      <c r="G1961" s="55">
        <v>78461314</v>
      </c>
      <c r="H1961" s="55"/>
      <c r="I1961" s="55">
        <v>2275050011</v>
      </c>
      <c r="J1961" s="55">
        <v>2</v>
      </c>
      <c r="K1961" s="55" t="s">
        <v>34</v>
      </c>
      <c r="L1961" s="55" t="s">
        <v>56</v>
      </c>
      <c r="M1961" s="55">
        <v>34007</v>
      </c>
      <c r="N1961" s="55"/>
      <c r="O1961" s="55" t="s">
        <v>163</v>
      </c>
      <c r="P1961" s="55">
        <v>48811</v>
      </c>
      <c r="Q1961" s="55" t="s">
        <v>37</v>
      </c>
      <c r="R1961" s="55" t="s">
        <v>38</v>
      </c>
      <c r="S1961" s="55"/>
      <c r="T1961" s="55"/>
      <c r="U1961" s="55" t="s">
        <v>38</v>
      </c>
      <c r="V1961" s="55">
        <v>39.952300000000001</v>
      </c>
      <c r="W1961" s="55">
        <v>-75.084100000000007</v>
      </c>
      <c r="X1961" s="55" t="s">
        <v>39</v>
      </c>
      <c r="Y1961" s="55" t="s">
        <v>134</v>
      </c>
      <c r="Z1961" s="55" t="s">
        <v>34</v>
      </c>
      <c r="AA1961" s="55">
        <v>0</v>
      </c>
      <c r="AB1961" s="55" t="s">
        <v>41</v>
      </c>
      <c r="AC1961" s="55">
        <v>8</v>
      </c>
      <c r="AD1961" s="55"/>
      <c r="AE1961" s="55" t="s">
        <v>53</v>
      </c>
      <c r="AF1961" s="55" t="s">
        <v>54</v>
      </c>
      <c r="AG1961" s="55">
        <v>0.108126</v>
      </c>
      <c r="AH1961" s="57" t="s">
        <v>44</v>
      </c>
    </row>
    <row r="1962" spans="1:34" x14ac:dyDescent="0.25">
      <c r="A1962" s="54">
        <v>11179211</v>
      </c>
      <c r="B1962" s="55"/>
      <c r="C1962" s="55"/>
      <c r="D1962" s="55">
        <v>60960813</v>
      </c>
      <c r="E1962" s="55"/>
      <c r="F1962" s="55">
        <v>300</v>
      </c>
      <c r="G1962" s="55">
        <v>78461314</v>
      </c>
      <c r="H1962" s="55"/>
      <c r="I1962" s="55">
        <v>2275050011</v>
      </c>
      <c r="J1962" s="55">
        <v>2</v>
      </c>
      <c r="K1962" s="55" t="s">
        <v>34</v>
      </c>
      <c r="L1962" s="55" t="s">
        <v>56</v>
      </c>
      <c r="M1962" s="55">
        <v>34007</v>
      </c>
      <c r="N1962" s="55"/>
      <c r="O1962" s="55" t="s">
        <v>163</v>
      </c>
      <c r="P1962" s="55">
        <v>48811</v>
      </c>
      <c r="Q1962" s="55" t="s">
        <v>37</v>
      </c>
      <c r="R1962" s="55" t="s">
        <v>38</v>
      </c>
      <c r="S1962" s="55"/>
      <c r="T1962" s="55"/>
      <c r="U1962" s="55" t="s">
        <v>38</v>
      </c>
      <c r="V1962" s="55">
        <v>39.952300000000001</v>
      </c>
      <c r="W1962" s="55">
        <v>-75.084100000000007</v>
      </c>
      <c r="X1962" s="55" t="s">
        <v>39</v>
      </c>
      <c r="Y1962" s="55" t="s">
        <v>134</v>
      </c>
      <c r="Z1962" s="55" t="s">
        <v>34</v>
      </c>
      <c r="AA1962" s="55">
        <v>0</v>
      </c>
      <c r="AB1962" s="55" t="s">
        <v>41</v>
      </c>
      <c r="AC1962" s="55">
        <v>8</v>
      </c>
      <c r="AD1962" s="55"/>
      <c r="AE1962" s="55">
        <v>7439921</v>
      </c>
      <c r="AF1962" s="55" t="s">
        <v>55</v>
      </c>
      <c r="AG1962" s="55">
        <v>1.3835599999999999E-4</v>
      </c>
      <c r="AH1962" s="57" t="s">
        <v>44</v>
      </c>
    </row>
    <row r="1963" spans="1:34" x14ac:dyDescent="0.25">
      <c r="A1963" s="54">
        <v>12319711</v>
      </c>
      <c r="B1963" s="55"/>
      <c r="C1963" s="55"/>
      <c r="D1963" s="55">
        <v>61749813</v>
      </c>
      <c r="E1963" s="55"/>
      <c r="F1963" s="55">
        <v>300</v>
      </c>
      <c r="G1963" s="55">
        <v>80025814</v>
      </c>
      <c r="H1963" s="55"/>
      <c r="I1963" s="55">
        <v>2275050012</v>
      </c>
      <c r="J1963" s="55">
        <v>2</v>
      </c>
      <c r="K1963" s="55" t="s">
        <v>34</v>
      </c>
      <c r="L1963" s="55" t="s">
        <v>79</v>
      </c>
      <c r="M1963" s="55">
        <v>34027</v>
      </c>
      <c r="N1963" s="55"/>
      <c r="O1963" s="55" t="s">
        <v>164</v>
      </c>
      <c r="P1963" s="55">
        <v>48811</v>
      </c>
      <c r="Q1963" s="55" t="s">
        <v>37</v>
      </c>
      <c r="R1963" s="55" t="s">
        <v>38</v>
      </c>
      <c r="S1963" s="55"/>
      <c r="T1963" s="55"/>
      <c r="U1963" s="55" t="s">
        <v>38</v>
      </c>
      <c r="V1963" s="55">
        <v>40.846499999999999</v>
      </c>
      <c r="W1963" s="55">
        <v>-74.804100000000005</v>
      </c>
      <c r="X1963" s="55" t="s">
        <v>39</v>
      </c>
      <c r="Y1963" s="55" t="s">
        <v>165</v>
      </c>
      <c r="Z1963" s="55" t="s">
        <v>34</v>
      </c>
      <c r="AA1963" s="55">
        <v>0</v>
      </c>
      <c r="AB1963" s="55" t="s">
        <v>41</v>
      </c>
      <c r="AC1963" s="55">
        <v>8</v>
      </c>
      <c r="AD1963" s="55"/>
      <c r="AE1963" s="55" t="s">
        <v>42</v>
      </c>
      <c r="AF1963" s="55" t="s">
        <v>43</v>
      </c>
      <c r="AG1963" s="55">
        <v>1.1376499999999999E-2</v>
      </c>
      <c r="AH1963" s="57" t="s">
        <v>44</v>
      </c>
    </row>
    <row r="1964" spans="1:34" x14ac:dyDescent="0.25">
      <c r="A1964" s="54">
        <v>12319711</v>
      </c>
      <c r="B1964" s="55"/>
      <c r="C1964" s="55"/>
      <c r="D1964" s="55">
        <v>61749813</v>
      </c>
      <c r="E1964" s="55"/>
      <c r="F1964" s="55">
        <v>300</v>
      </c>
      <c r="G1964" s="55">
        <v>80025714</v>
      </c>
      <c r="H1964" s="55"/>
      <c r="I1964" s="55">
        <v>2275050011</v>
      </c>
      <c r="J1964" s="55">
        <v>2</v>
      </c>
      <c r="K1964" s="55" t="s">
        <v>34</v>
      </c>
      <c r="L1964" s="55" t="s">
        <v>79</v>
      </c>
      <c r="M1964" s="55">
        <v>34027</v>
      </c>
      <c r="N1964" s="55"/>
      <c r="O1964" s="55" t="s">
        <v>164</v>
      </c>
      <c r="P1964" s="55">
        <v>48811</v>
      </c>
      <c r="Q1964" s="55" t="s">
        <v>37</v>
      </c>
      <c r="R1964" s="55" t="s">
        <v>38</v>
      </c>
      <c r="S1964" s="55"/>
      <c r="T1964" s="55"/>
      <c r="U1964" s="55" t="s">
        <v>38</v>
      </c>
      <c r="V1964" s="55">
        <v>40.846499999999999</v>
      </c>
      <c r="W1964" s="55">
        <v>-74.804100000000005</v>
      </c>
      <c r="X1964" s="55" t="s">
        <v>39</v>
      </c>
      <c r="Y1964" s="55" t="s">
        <v>165</v>
      </c>
      <c r="Z1964" s="55" t="s">
        <v>34</v>
      </c>
      <c r="AA1964" s="55">
        <v>0</v>
      </c>
      <c r="AB1964" s="55" t="s">
        <v>41</v>
      </c>
      <c r="AC1964" s="55">
        <v>8</v>
      </c>
      <c r="AD1964" s="55"/>
      <c r="AE1964" s="55" t="s">
        <v>42</v>
      </c>
      <c r="AF1964" s="55" t="s">
        <v>43</v>
      </c>
      <c r="AG1964" s="55">
        <v>1.3542700000000001E-3</v>
      </c>
      <c r="AH1964" s="57" t="s">
        <v>44</v>
      </c>
    </row>
    <row r="1965" spans="1:34" x14ac:dyDescent="0.25">
      <c r="A1965" s="54">
        <v>12319711</v>
      </c>
      <c r="B1965" s="55"/>
      <c r="C1965" s="55"/>
      <c r="D1965" s="55">
        <v>61749813</v>
      </c>
      <c r="E1965" s="55"/>
      <c r="F1965" s="55">
        <v>300</v>
      </c>
      <c r="G1965" s="55">
        <v>80025814</v>
      </c>
      <c r="H1965" s="55"/>
      <c r="I1965" s="55">
        <v>2275050012</v>
      </c>
      <c r="J1965" s="55">
        <v>2</v>
      </c>
      <c r="K1965" s="55" t="s">
        <v>34</v>
      </c>
      <c r="L1965" s="55" t="s">
        <v>79</v>
      </c>
      <c r="M1965" s="55">
        <v>34027</v>
      </c>
      <c r="N1965" s="55"/>
      <c r="O1965" s="55" t="s">
        <v>164</v>
      </c>
      <c r="P1965" s="55">
        <v>48811</v>
      </c>
      <c r="Q1965" s="55" t="s">
        <v>37</v>
      </c>
      <c r="R1965" s="55" t="s">
        <v>38</v>
      </c>
      <c r="S1965" s="55"/>
      <c r="T1965" s="55"/>
      <c r="U1965" s="55" t="s">
        <v>38</v>
      </c>
      <c r="V1965" s="55">
        <v>40.846499999999999</v>
      </c>
      <c r="W1965" s="55">
        <v>-74.804100000000005</v>
      </c>
      <c r="X1965" s="55" t="s">
        <v>39</v>
      </c>
      <c r="Y1965" s="55" t="s">
        <v>165</v>
      </c>
      <c r="Z1965" s="55" t="s">
        <v>34</v>
      </c>
      <c r="AA1965" s="55">
        <v>0</v>
      </c>
      <c r="AB1965" s="55" t="s">
        <v>41</v>
      </c>
      <c r="AC1965" s="55">
        <v>8</v>
      </c>
      <c r="AD1965" s="55"/>
      <c r="AE1965" s="55" t="s">
        <v>45</v>
      </c>
      <c r="AF1965" s="55" t="s">
        <v>46</v>
      </c>
      <c r="AG1965" s="55">
        <v>1.2140199999999999E-3</v>
      </c>
      <c r="AH1965" s="57" t="s">
        <v>44</v>
      </c>
    </row>
    <row r="1966" spans="1:34" x14ac:dyDescent="0.25">
      <c r="A1966" s="54">
        <v>12319711</v>
      </c>
      <c r="B1966" s="55"/>
      <c r="C1966" s="55"/>
      <c r="D1966" s="55">
        <v>61749813</v>
      </c>
      <c r="E1966" s="55"/>
      <c r="F1966" s="55">
        <v>300</v>
      </c>
      <c r="G1966" s="55">
        <v>80025714</v>
      </c>
      <c r="H1966" s="55"/>
      <c r="I1966" s="55">
        <v>2275050011</v>
      </c>
      <c r="J1966" s="55">
        <v>2</v>
      </c>
      <c r="K1966" s="55" t="s">
        <v>34</v>
      </c>
      <c r="L1966" s="55" t="s">
        <v>79</v>
      </c>
      <c r="M1966" s="55">
        <v>34027</v>
      </c>
      <c r="N1966" s="55"/>
      <c r="O1966" s="55" t="s">
        <v>164</v>
      </c>
      <c r="P1966" s="55">
        <v>48811</v>
      </c>
      <c r="Q1966" s="55" t="s">
        <v>37</v>
      </c>
      <c r="R1966" s="55" t="s">
        <v>38</v>
      </c>
      <c r="S1966" s="55"/>
      <c r="T1966" s="55"/>
      <c r="U1966" s="55" t="s">
        <v>38</v>
      </c>
      <c r="V1966" s="55">
        <v>40.846499999999999</v>
      </c>
      <c r="W1966" s="55">
        <v>-74.804100000000005</v>
      </c>
      <c r="X1966" s="55" t="s">
        <v>39</v>
      </c>
      <c r="Y1966" s="55" t="s">
        <v>165</v>
      </c>
      <c r="Z1966" s="55" t="s">
        <v>34</v>
      </c>
      <c r="AA1966" s="55">
        <v>0</v>
      </c>
      <c r="AB1966" s="55" t="s">
        <v>41</v>
      </c>
      <c r="AC1966" s="55">
        <v>8</v>
      </c>
      <c r="AD1966" s="55"/>
      <c r="AE1966" s="55" t="s">
        <v>45</v>
      </c>
      <c r="AF1966" s="55" t="s">
        <v>46</v>
      </c>
      <c r="AG1966" s="55">
        <v>9.0000000000000006E-5</v>
      </c>
      <c r="AH1966" s="57" t="s">
        <v>44</v>
      </c>
    </row>
    <row r="1967" spans="1:34" x14ac:dyDescent="0.25">
      <c r="A1967" s="54">
        <v>12319711</v>
      </c>
      <c r="B1967" s="55"/>
      <c r="C1967" s="55"/>
      <c r="D1967" s="55">
        <v>61749813</v>
      </c>
      <c r="E1967" s="55"/>
      <c r="F1967" s="55">
        <v>300</v>
      </c>
      <c r="G1967" s="55">
        <v>80025714</v>
      </c>
      <c r="H1967" s="55"/>
      <c r="I1967" s="55">
        <v>2275050011</v>
      </c>
      <c r="J1967" s="55">
        <v>2</v>
      </c>
      <c r="K1967" s="55" t="s">
        <v>34</v>
      </c>
      <c r="L1967" s="55" t="s">
        <v>79</v>
      </c>
      <c r="M1967" s="55">
        <v>34027</v>
      </c>
      <c r="N1967" s="55"/>
      <c r="O1967" s="55" t="s">
        <v>164</v>
      </c>
      <c r="P1967" s="55">
        <v>48811</v>
      </c>
      <c r="Q1967" s="55" t="s">
        <v>37</v>
      </c>
      <c r="R1967" s="55" t="s">
        <v>38</v>
      </c>
      <c r="S1967" s="55"/>
      <c r="T1967" s="55"/>
      <c r="U1967" s="55" t="s">
        <v>38</v>
      </c>
      <c r="V1967" s="55">
        <v>40.846499999999999</v>
      </c>
      <c r="W1967" s="55">
        <v>-74.804100000000005</v>
      </c>
      <c r="X1967" s="55" t="s">
        <v>39</v>
      </c>
      <c r="Y1967" s="55" t="s">
        <v>165</v>
      </c>
      <c r="Z1967" s="55" t="s">
        <v>34</v>
      </c>
      <c r="AA1967" s="55">
        <v>0</v>
      </c>
      <c r="AB1967" s="55" t="s">
        <v>41</v>
      </c>
      <c r="AC1967" s="55">
        <v>8</v>
      </c>
      <c r="AD1967" s="55"/>
      <c r="AE1967" s="55" t="s">
        <v>47</v>
      </c>
      <c r="AF1967" s="55" t="s">
        <v>48</v>
      </c>
      <c r="AG1967" s="55">
        <v>1.4699100000000001E-3</v>
      </c>
      <c r="AH1967" s="57" t="s">
        <v>44</v>
      </c>
    </row>
    <row r="1968" spans="1:34" x14ac:dyDescent="0.25">
      <c r="A1968" s="54">
        <v>12319711</v>
      </c>
      <c r="B1968" s="55"/>
      <c r="C1968" s="55"/>
      <c r="D1968" s="55">
        <v>61749813</v>
      </c>
      <c r="E1968" s="55"/>
      <c r="F1968" s="55">
        <v>300</v>
      </c>
      <c r="G1968" s="55">
        <v>80025814</v>
      </c>
      <c r="H1968" s="55"/>
      <c r="I1968" s="55">
        <v>2275050012</v>
      </c>
      <c r="J1968" s="55">
        <v>2</v>
      </c>
      <c r="K1968" s="55" t="s">
        <v>34</v>
      </c>
      <c r="L1968" s="55" t="s">
        <v>79</v>
      </c>
      <c r="M1968" s="55">
        <v>34027</v>
      </c>
      <c r="N1968" s="55"/>
      <c r="O1968" s="55" t="s">
        <v>164</v>
      </c>
      <c r="P1968" s="55">
        <v>48811</v>
      </c>
      <c r="Q1968" s="55" t="s">
        <v>37</v>
      </c>
      <c r="R1968" s="55" t="s">
        <v>38</v>
      </c>
      <c r="S1968" s="55"/>
      <c r="T1968" s="55"/>
      <c r="U1968" s="55" t="s">
        <v>38</v>
      </c>
      <c r="V1968" s="55">
        <v>40.846499999999999</v>
      </c>
      <c r="W1968" s="55">
        <v>-74.804100000000005</v>
      </c>
      <c r="X1968" s="55" t="s">
        <v>39</v>
      </c>
      <c r="Y1968" s="55" t="s">
        <v>165</v>
      </c>
      <c r="Z1968" s="55" t="s">
        <v>34</v>
      </c>
      <c r="AA1968" s="55">
        <v>0</v>
      </c>
      <c r="AB1968" s="55" t="s">
        <v>41</v>
      </c>
      <c r="AC1968" s="55">
        <v>8</v>
      </c>
      <c r="AD1968" s="55"/>
      <c r="AE1968" s="55" t="s">
        <v>47</v>
      </c>
      <c r="AF1968" s="55" t="s">
        <v>48</v>
      </c>
      <c r="AG1968" s="55">
        <v>3.8118200000000001E-3</v>
      </c>
      <c r="AH1968" s="57" t="s">
        <v>44</v>
      </c>
    </row>
    <row r="1969" spans="1:34" x14ac:dyDescent="0.25">
      <c r="A1969" s="54">
        <v>12319711</v>
      </c>
      <c r="B1969" s="55"/>
      <c r="C1969" s="55"/>
      <c r="D1969" s="55">
        <v>61749813</v>
      </c>
      <c r="E1969" s="55"/>
      <c r="F1969" s="55">
        <v>300</v>
      </c>
      <c r="G1969" s="55">
        <v>80025714</v>
      </c>
      <c r="H1969" s="55"/>
      <c r="I1969" s="55">
        <v>2275050011</v>
      </c>
      <c r="J1969" s="55">
        <v>2</v>
      </c>
      <c r="K1969" s="55" t="s">
        <v>34</v>
      </c>
      <c r="L1969" s="55" t="s">
        <v>79</v>
      </c>
      <c r="M1969" s="55">
        <v>34027</v>
      </c>
      <c r="N1969" s="55"/>
      <c r="O1969" s="55" t="s">
        <v>164</v>
      </c>
      <c r="P1969" s="55">
        <v>48811</v>
      </c>
      <c r="Q1969" s="55" t="s">
        <v>37</v>
      </c>
      <c r="R1969" s="55" t="s">
        <v>38</v>
      </c>
      <c r="S1969" s="55"/>
      <c r="T1969" s="55"/>
      <c r="U1969" s="55" t="s">
        <v>38</v>
      </c>
      <c r="V1969" s="55">
        <v>40.846499999999999</v>
      </c>
      <c r="W1969" s="55">
        <v>-74.804100000000005</v>
      </c>
      <c r="X1969" s="55" t="s">
        <v>39</v>
      </c>
      <c r="Y1969" s="55" t="s">
        <v>165</v>
      </c>
      <c r="Z1969" s="55" t="s">
        <v>34</v>
      </c>
      <c r="AA1969" s="55">
        <v>0</v>
      </c>
      <c r="AB1969" s="55" t="s">
        <v>41</v>
      </c>
      <c r="AC1969" s="55">
        <v>8</v>
      </c>
      <c r="AD1969" s="55"/>
      <c r="AE1969" s="55" t="s">
        <v>49</v>
      </c>
      <c r="AF1969" s="55" t="s">
        <v>50</v>
      </c>
      <c r="AG1969" s="55">
        <v>2.1302999999999999E-3</v>
      </c>
      <c r="AH1969" s="57" t="s">
        <v>44</v>
      </c>
    </row>
    <row r="1970" spans="1:34" x14ac:dyDescent="0.25">
      <c r="A1970" s="54">
        <v>12319711</v>
      </c>
      <c r="B1970" s="55"/>
      <c r="C1970" s="55"/>
      <c r="D1970" s="55">
        <v>61749813</v>
      </c>
      <c r="E1970" s="55"/>
      <c r="F1970" s="55">
        <v>300</v>
      </c>
      <c r="G1970" s="55">
        <v>80025814</v>
      </c>
      <c r="H1970" s="55"/>
      <c r="I1970" s="55">
        <v>2275050012</v>
      </c>
      <c r="J1970" s="55">
        <v>2</v>
      </c>
      <c r="K1970" s="55" t="s">
        <v>34</v>
      </c>
      <c r="L1970" s="55" t="s">
        <v>79</v>
      </c>
      <c r="M1970" s="55">
        <v>34027</v>
      </c>
      <c r="N1970" s="55"/>
      <c r="O1970" s="55" t="s">
        <v>164</v>
      </c>
      <c r="P1970" s="55">
        <v>48811</v>
      </c>
      <c r="Q1970" s="55" t="s">
        <v>37</v>
      </c>
      <c r="R1970" s="55" t="s">
        <v>38</v>
      </c>
      <c r="S1970" s="55"/>
      <c r="T1970" s="55"/>
      <c r="U1970" s="55" t="s">
        <v>38</v>
      </c>
      <c r="V1970" s="55">
        <v>40.846499999999999</v>
      </c>
      <c r="W1970" s="55">
        <v>-74.804100000000005</v>
      </c>
      <c r="X1970" s="55" t="s">
        <v>39</v>
      </c>
      <c r="Y1970" s="55" t="s">
        <v>165</v>
      </c>
      <c r="Z1970" s="55" t="s">
        <v>34</v>
      </c>
      <c r="AA1970" s="55">
        <v>0</v>
      </c>
      <c r="AB1970" s="55" t="s">
        <v>41</v>
      </c>
      <c r="AC1970" s="55">
        <v>8</v>
      </c>
      <c r="AD1970" s="55"/>
      <c r="AE1970" s="55" t="s">
        <v>49</v>
      </c>
      <c r="AF1970" s="55" t="s">
        <v>50</v>
      </c>
      <c r="AG1970" s="55">
        <v>3.9055499999999998E-3</v>
      </c>
      <c r="AH1970" s="57" t="s">
        <v>44</v>
      </c>
    </row>
    <row r="1971" spans="1:34" x14ac:dyDescent="0.25">
      <c r="A1971" s="54">
        <v>12319711</v>
      </c>
      <c r="B1971" s="55"/>
      <c r="C1971" s="55"/>
      <c r="D1971" s="55">
        <v>61749813</v>
      </c>
      <c r="E1971" s="55"/>
      <c r="F1971" s="55">
        <v>300</v>
      </c>
      <c r="G1971" s="55">
        <v>80025714</v>
      </c>
      <c r="H1971" s="55"/>
      <c r="I1971" s="55">
        <v>2275050011</v>
      </c>
      <c r="J1971" s="55">
        <v>2</v>
      </c>
      <c r="K1971" s="55" t="s">
        <v>34</v>
      </c>
      <c r="L1971" s="55" t="s">
        <v>79</v>
      </c>
      <c r="M1971" s="55">
        <v>34027</v>
      </c>
      <c r="N1971" s="55"/>
      <c r="O1971" s="55" t="s">
        <v>164</v>
      </c>
      <c r="P1971" s="55">
        <v>48811</v>
      </c>
      <c r="Q1971" s="55" t="s">
        <v>37</v>
      </c>
      <c r="R1971" s="55" t="s">
        <v>38</v>
      </c>
      <c r="S1971" s="55"/>
      <c r="T1971" s="55"/>
      <c r="U1971" s="55" t="s">
        <v>38</v>
      </c>
      <c r="V1971" s="55">
        <v>40.846499999999999</v>
      </c>
      <c r="W1971" s="55">
        <v>-74.804100000000005</v>
      </c>
      <c r="X1971" s="55" t="s">
        <v>39</v>
      </c>
      <c r="Y1971" s="55" t="s">
        <v>165</v>
      </c>
      <c r="Z1971" s="55" t="s">
        <v>34</v>
      </c>
      <c r="AA1971" s="55">
        <v>0</v>
      </c>
      <c r="AB1971" s="55" t="s">
        <v>41</v>
      </c>
      <c r="AC1971" s="55">
        <v>8</v>
      </c>
      <c r="AD1971" s="55"/>
      <c r="AE1971" s="55" t="s">
        <v>51</v>
      </c>
      <c r="AF1971" s="55" t="s">
        <v>52</v>
      </c>
      <c r="AG1971" s="55">
        <v>5.8500000000000002E-4</v>
      </c>
      <c r="AH1971" s="57" t="s">
        <v>44</v>
      </c>
    </row>
    <row r="1972" spans="1:34" x14ac:dyDescent="0.25">
      <c r="A1972" s="54">
        <v>12319711</v>
      </c>
      <c r="B1972" s="55"/>
      <c r="C1972" s="55"/>
      <c r="D1972" s="55">
        <v>61749813</v>
      </c>
      <c r="E1972" s="55"/>
      <c r="F1972" s="55">
        <v>300</v>
      </c>
      <c r="G1972" s="55">
        <v>80025814</v>
      </c>
      <c r="H1972" s="55"/>
      <c r="I1972" s="55">
        <v>2275050012</v>
      </c>
      <c r="J1972" s="55">
        <v>2</v>
      </c>
      <c r="K1972" s="55" t="s">
        <v>34</v>
      </c>
      <c r="L1972" s="55" t="s">
        <v>79</v>
      </c>
      <c r="M1972" s="55">
        <v>34027</v>
      </c>
      <c r="N1972" s="55"/>
      <c r="O1972" s="55" t="s">
        <v>164</v>
      </c>
      <c r="P1972" s="55">
        <v>48811</v>
      </c>
      <c r="Q1972" s="55" t="s">
        <v>37</v>
      </c>
      <c r="R1972" s="55" t="s">
        <v>38</v>
      </c>
      <c r="S1972" s="55"/>
      <c r="T1972" s="55"/>
      <c r="U1972" s="55" t="s">
        <v>38</v>
      </c>
      <c r="V1972" s="55">
        <v>40.846499999999999</v>
      </c>
      <c r="W1972" s="55">
        <v>-74.804100000000005</v>
      </c>
      <c r="X1972" s="55" t="s">
        <v>39</v>
      </c>
      <c r="Y1972" s="55" t="s">
        <v>165</v>
      </c>
      <c r="Z1972" s="55" t="s">
        <v>34</v>
      </c>
      <c r="AA1972" s="55">
        <v>0</v>
      </c>
      <c r="AB1972" s="55" t="s">
        <v>41</v>
      </c>
      <c r="AC1972" s="55">
        <v>8</v>
      </c>
      <c r="AD1972" s="55"/>
      <c r="AE1972" s="55" t="s">
        <v>51</v>
      </c>
      <c r="AF1972" s="55" t="s">
        <v>52</v>
      </c>
      <c r="AG1972" s="55">
        <v>5.3417999999999998E-3</v>
      </c>
      <c r="AH1972" s="57" t="s">
        <v>44</v>
      </c>
    </row>
    <row r="1973" spans="1:34" x14ac:dyDescent="0.25">
      <c r="A1973" s="54">
        <v>12319711</v>
      </c>
      <c r="B1973" s="55"/>
      <c r="C1973" s="55"/>
      <c r="D1973" s="55">
        <v>61749813</v>
      </c>
      <c r="E1973" s="55"/>
      <c r="F1973" s="55">
        <v>300</v>
      </c>
      <c r="G1973" s="55">
        <v>80025714</v>
      </c>
      <c r="H1973" s="55"/>
      <c r="I1973" s="55">
        <v>2275050011</v>
      </c>
      <c r="J1973" s="55">
        <v>2</v>
      </c>
      <c r="K1973" s="55" t="s">
        <v>34</v>
      </c>
      <c r="L1973" s="55" t="s">
        <v>79</v>
      </c>
      <c r="M1973" s="55">
        <v>34027</v>
      </c>
      <c r="N1973" s="55"/>
      <c r="O1973" s="55" t="s">
        <v>164</v>
      </c>
      <c r="P1973" s="55">
        <v>48811</v>
      </c>
      <c r="Q1973" s="55" t="s">
        <v>37</v>
      </c>
      <c r="R1973" s="55" t="s">
        <v>38</v>
      </c>
      <c r="S1973" s="55"/>
      <c r="T1973" s="55"/>
      <c r="U1973" s="55" t="s">
        <v>38</v>
      </c>
      <c r="V1973" s="55">
        <v>40.846499999999999</v>
      </c>
      <c r="W1973" s="55">
        <v>-74.804100000000005</v>
      </c>
      <c r="X1973" s="55" t="s">
        <v>39</v>
      </c>
      <c r="Y1973" s="55" t="s">
        <v>165</v>
      </c>
      <c r="Z1973" s="55" t="s">
        <v>34</v>
      </c>
      <c r="AA1973" s="55">
        <v>0</v>
      </c>
      <c r="AB1973" s="55" t="s">
        <v>41</v>
      </c>
      <c r="AC1973" s="55">
        <v>8</v>
      </c>
      <c r="AD1973" s="55"/>
      <c r="AE1973" s="55" t="s">
        <v>53</v>
      </c>
      <c r="AF1973" s="55" t="s">
        <v>54</v>
      </c>
      <c r="AG1973" s="55">
        <v>0.108126</v>
      </c>
      <c r="AH1973" s="57" t="s">
        <v>44</v>
      </c>
    </row>
    <row r="1974" spans="1:34" x14ac:dyDescent="0.25">
      <c r="A1974" s="54">
        <v>12319711</v>
      </c>
      <c r="B1974" s="55"/>
      <c r="C1974" s="55"/>
      <c r="D1974" s="55">
        <v>61749813</v>
      </c>
      <c r="E1974" s="55"/>
      <c r="F1974" s="55">
        <v>300</v>
      </c>
      <c r="G1974" s="55">
        <v>80025814</v>
      </c>
      <c r="H1974" s="55"/>
      <c r="I1974" s="55">
        <v>2275050012</v>
      </c>
      <c r="J1974" s="55">
        <v>2</v>
      </c>
      <c r="K1974" s="55" t="s">
        <v>34</v>
      </c>
      <c r="L1974" s="55" t="s">
        <v>79</v>
      </c>
      <c r="M1974" s="55">
        <v>34027</v>
      </c>
      <c r="N1974" s="55"/>
      <c r="O1974" s="55" t="s">
        <v>164</v>
      </c>
      <c r="P1974" s="55">
        <v>48811</v>
      </c>
      <c r="Q1974" s="55" t="s">
        <v>37</v>
      </c>
      <c r="R1974" s="55" t="s">
        <v>38</v>
      </c>
      <c r="S1974" s="55"/>
      <c r="T1974" s="55"/>
      <c r="U1974" s="55" t="s">
        <v>38</v>
      </c>
      <c r="V1974" s="55">
        <v>40.846499999999999</v>
      </c>
      <c r="W1974" s="55">
        <v>-74.804100000000005</v>
      </c>
      <c r="X1974" s="55" t="s">
        <v>39</v>
      </c>
      <c r="Y1974" s="55" t="s">
        <v>165</v>
      </c>
      <c r="Z1974" s="55" t="s">
        <v>34</v>
      </c>
      <c r="AA1974" s="55">
        <v>0</v>
      </c>
      <c r="AB1974" s="55" t="s">
        <v>41</v>
      </c>
      <c r="AC1974" s="55">
        <v>8</v>
      </c>
      <c r="AD1974" s="55"/>
      <c r="AE1974" s="55" t="s">
        <v>53</v>
      </c>
      <c r="AF1974" s="55" t="s">
        <v>54</v>
      </c>
      <c r="AG1974" s="55">
        <v>0.15802099999999999</v>
      </c>
      <c r="AH1974" s="57" t="s">
        <v>44</v>
      </c>
    </row>
    <row r="1975" spans="1:34" x14ac:dyDescent="0.25">
      <c r="A1975" s="54">
        <v>12319711</v>
      </c>
      <c r="B1975" s="55"/>
      <c r="C1975" s="55"/>
      <c r="D1975" s="55">
        <v>61749813</v>
      </c>
      <c r="E1975" s="55"/>
      <c r="F1975" s="55">
        <v>300</v>
      </c>
      <c r="G1975" s="55">
        <v>80025714</v>
      </c>
      <c r="H1975" s="55"/>
      <c r="I1975" s="55">
        <v>2275050011</v>
      </c>
      <c r="J1975" s="55">
        <v>2</v>
      </c>
      <c r="K1975" s="55" t="s">
        <v>34</v>
      </c>
      <c r="L1975" s="55" t="s">
        <v>79</v>
      </c>
      <c r="M1975" s="55">
        <v>34027</v>
      </c>
      <c r="N1975" s="55"/>
      <c r="O1975" s="55" t="s">
        <v>164</v>
      </c>
      <c r="P1975" s="55">
        <v>48811</v>
      </c>
      <c r="Q1975" s="55" t="s">
        <v>37</v>
      </c>
      <c r="R1975" s="55" t="s">
        <v>38</v>
      </c>
      <c r="S1975" s="55"/>
      <c r="T1975" s="55"/>
      <c r="U1975" s="55" t="s">
        <v>38</v>
      </c>
      <c r="V1975" s="55">
        <v>40.846499999999999</v>
      </c>
      <c r="W1975" s="55">
        <v>-74.804100000000005</v>
      </c>
      <c r="X1975" s="55" t="s">
        <v>39</v>
      </c>
      <c r="Y1975" s="55" t="s">
        <v>165</v>
      </c>
      <c r="Z1975" s="55" t="s">
        <v>34</v>
      </c>
      <c r="AA1975" s="55">
        <v>0</v>
      </c>
      <c r="AB1975" s="55" t="s">
        <v>41</v>
      </c>
      <c r="AC1975" s="55">
        <v>8</v>
      </c>
      <c r="AD1975" s="55"/>
      <c r="AE1975" s="55">
        <v>7439921</v>
      </c>
      <c r="AF1975" s="55" t="s">
        <v>55</v>
      </c>
      <c r="AG1975" s="55">
        <v>1.3835599999999999E-4</v>
      </c>
      <c r="AH1975" s="57" t="s">
        <v>44</v>
      </c>
    </row>
    <row r="1976" spans="1:34" x14ac:dyDescent="0.25">
      <c r="A1976" s="54">
        <v>11541911</v>
      </c>
      <c r="B1976" s="55"/>
      <c r="C1976" s="55"/>
      <c r="D1976" s="55">
        <v>60440813</v>
      </c>
      <c r="E1976" s="55"/>
      <c r="F1976" s="55">
        <v>300</v>
      </c>
      <c r="G1976" s="55">
        <v>77423414</v>
      </c>
      <c r="H1976" s="55"/>
      <c r="I1976" s="55">
        <v>2275050012</v>
      </c>
      <c r="J1976" s="55">
        <v>2</v>
      </c>
      <c r="K1976" s="55" t="s">
        <v>34</v>
      </c>
      <c r="L1976" s="55" t="s">
        <v>103</v>
      </c>
      <c r="M1976" s="55">
        <v>34023</v>
      </c>
      <c r="N1976" s="55"/>
      <c r="O1976" s="55" t="s">
        <v>166</v>
      </c>
      <c r="P1976" s="55">
        <v>48811</v>
      </c>
      <c r="Q1976" s="55" t="s">
        <v>37</v>
      </c>
      <c r="R1976" s="55" t="s">
        <v>38</v>
      </c>
      <c r="S1976" s="55"/>
      <c r="T1976" s="55"/>
      <c r="U1976" s="55" t="s">
        <v>38</v>
      </c>
      <c r="V1976" s="55">
        <v>40.520899999999997</v>
      </c>
      <c r="W1976" s="55">
        <v>-74.474599999999995</v>
      </c>
      <c r="X1976" s="55" t="s">
        <v>39</v>
      </c>
      <c r="Y1976" s="55" t="s">
        <v>167</v>
      </c>
      <c r="Z1976" s="55" t="s">
        <v>34</v>
      </c>
      <c r="AA1976" s="55">
        <v>0</v>
      </c>
      <c r="AB1976" s="55" t="s">
        <v>41</v>
      </c>
      <c r="AC1976" s="55">
        <v>8</v>
      </c>
      <c r="AD1976" s="55"/>
      <c r="AE1976" s="55" t="s">
        <v>42</v>
      </c>
      <c r="AF1976" s="55" t="s">
        <v>43</v>
      </c>
      <c r="AG1976" s="55">
        <v>1.1376499999999999E-2</v>
      </c>
      <c r="AH1976" s="57" t="s">
        <v>44</v>
      </c>
    </row>
    <row r="1977" spans="1:34" x14ac:dyDescent="0.25">
      <c r="A1977" s="54">
        <v>11541911</v>
      </c>
      <c r="B1977" s="55"/>
      <c r="C1977" s="55"/>
      <c r="D1977" s="55">
        <v>60440813</v>
      </c>
      <c r="E1977" s="55"/>
      <c r="F1977" s="55">
        <v>300</v>
      </c>
      <c r="G1977" s="55">
        <v>77423314</v>
      </c>
      <c r="H1977" s="55"/>
      <c r="I1977" s="55">
        <v>2275050011</v>
      </c>
      <c r="J1977" s="55">
        <v>2</v>
      </c>
      <c r="K1977" s="55" t="s">
        <v>34</v>
      </c>
      <c r="L1977" s="55" t="s">
        <v>103</v>
      </c>
      <c r="M1977" s="55">
        <v>34023</v>
      </c>
      <c r="N1977" s="55"/>
      <c r="O1977" s="55" t="s">
        <v>166</v>
      </c>
      <c r="P1977" s="55">
        <v>48811</v>
      </c>
      <c r="Q1977" s="55" t="s">
        <v>37</v>
      </c>
      <c r="R1977" s="55" t="s">
        <v>38</v>
      </c>
      <c r="S1977" s="55"/>
      <c r="T1977" s="55"/>
      <c r="U1977" s="55" t="s">
        <v>38</v>
      </c>
      <c r="V1977" s="55">
        <v>40.520899999999997</v>
      </c>
      <c r="W1977" s="55">
        <v>-74.474599999999995</v>
      </c>
      <c r="X1977" s="55" t="s">
        <v>39</v>
      </c>
      <c r="Y1977" s="55" t="s">
        <v>167</v>
      </c>
      <c r="Z1977" s="55" t="s">
        <v>34</v>
      </c>
      <c r="AA1977" s="55">
        <v>0</v>
      </c>
      <c r="AB1977" s="55" t="s">
        <v>41</v>
      </c>
      <c r="AC1977" s="55">
        <v>8</v>
      </c>
      <c r="AD1977" s="55"/>
      <c r="AE1977" s="55" t="s">
        <v>42</v>
      </c>
      <c r="AF1977" s="55" t="s">
        <v>43</v>
      </c>
      <c r="AG1977" s="55">
        <v>1.3542700000000001E-3</v>
      </c>
      <c r="AH1977" s="57" t="s">
        <v>44</v>
      </c>
    </row>
    <row r="1978" spans="1:34" x14ac:dyDescent="0.25">
      <c r="A1978" s="54">
        <v>11541911</v>
      </c>
      <c r="B1978" s="55"/>
      <c r="C1978" s="55"/>
      <c r="D1978" s="55">
        <v>60440813</v>
      </c>
      <c r="E1978" s="55"/>
      <c r="F1978" s="55">
        <v>300</v>
      </c>
      <c r="G1978" s="55">
        <v>77423314</v>
      </c>
      <c r="H1978" s="55"/>
      <c r="I1978" s="55">
        <v>2275050011</v>
      </c>
      <c r="J1978" s="55">
        <v>2</v>
      </c>
      <c r="K1978" s="55" t="s">
        <v>34</v>
      </c>
      <c r="L1978" s="55" t="s">
        <v>103</v>
      </c>
      <c r="M1978" s="55">
        <v>34023</v>
      </c>
      <c r="N1978" s="55"/>
      <c r="O1978" s="55" t="s">
        <v>166</v>
      </c>
      <c r="P1978" s="55">
        <v>48811</v>
      </c>
      <c r="Q1978" s="55" t="s">
        <v>37</v>
      </c>
      <c r="R1978" s="55" t="s">
        <v>38</v>
      </c>
      <c r="S1978" s="55"/>
      <c r="T1978" s="55"/>
      <c r="U1978" s="55" t="s">
        <v>38</v>
      </c>
      <c r="V1978" s="55">
        <v>40.520899999999997</v>
      </c>
      <c r="W1978" s="55">
        <v>-74.474599999999995</v>
      </c>
      <c r="X1978" s="55" t="s">
        <v>39</v>
      </c>
      <c r="Y1978" s="55" t="s">
        <v>167</v>
      </c>
      <c r="Z1978" s="55" t="s">
        <v>34</v>
      </c>
      <c r="AA1978" s="55">
        <v>0</v>
      </c>
      <c r="AB1978" s="55" t="s">
        <v>41</v>
      </c>
      <c r="AC1978" s="55">
        <v>8</v>
      </c>
      <c r="AD1978" s="55"/>
      <c r="AE1978" s="55" t="s">
        <v>45</v>
      </c>
      <c r="AF1978" s="55" t="s">
        <v>46</v>
      </c>
      <c r="AG1978" s="55">
        <v>9.0000000000000006E-5</v>
      </c>
      <c r="AH1978" s="57" t="s">
        <v>44</v>
      </c>
    </row>
    <row r="1979" spans="1:34" x14ac:dyDescent="0.25">
      <c r="A1979" s="54">
        <v>11541911</v>
      </c>
      <c r="B1979" s="55"/>
      <c r="C1979" s="55"/>
      <c r="D1979" s="55">
        <v>60440813</v>
      </c>
      <c r="E1979" s="55"/>
      <c r="F1979" s="55">
        <v>300</v>
      </c>
      <c r="G1979" s="55">
        <v>77423414</v>
      </c>
      <c r="H1979" s="55"/>
      <c r="I1979" s="55">
        <v>2275050012</v>
      </c>
      <c r="J1979" s="55">
        <v>2</v>
      </c>
      <c r="K1979" s="55" t="s">
        <v>34</v>
      </c>
      <c r="L1979" s="55" t="s">
        <v>103</v>
      </c>
      <c r="M1979" s="55">
        <v>34023</v>
      </c>
      <c r="N1979" s="55"/>
      <c r="O1979" s="55" t="s">
        <v>166</v>
      </c>
      <c r="P1979" s="55">
        <v>48811</v>
      </c>
      <c r="Q1979" s="55" t="s">
        <v>37</v>
      </c>
      <c r="R1979" s="55" t="s">
        <v>38</v>
      </c>
      <c r="S1979" s="55"/>
      <c r="T1979" s="55"/>
      <c r="U1979" s="55" t="s">
        <v>38</v>
      </c>
      <c r="V1979" s="55">
        <v>40.520899999999997</v>
      </c>
      <c r="W1979" s="55">
        <v>-74.474599999999995</v>
      </c>
      <c r="X1979" s="55" t="s">
        <v>39</v>
      </c>
      <c r="Y1979" s="55" t="s">
        <v>167</v>
      </c>
      <c r="Z1979" s="55" t="s">
        <v>34</v>
      </c>
      <c r="AA1979" s="55">
        <v>0</v>
      </c>
      <c r="AB1979" s="55" t="s">
        <v>41</v>
      </c>
      <c r="AC1979" s="55">
        <v>8</v>
      </c>
      <c r="AD1979" s="55"/>
      <c r="AE1979" s="55" t="s">
        <v>45</v>
      </c>
      <c r="AF1979" s="55" t="s">
        <v>46</v>
      </c>
      <c r="AG1979" s="55">
        <v>1.2140199999999999E-3</v>
      </c>
      <c r="AH1979" s="57" t="s">
        <v>44</v>
      </c>
    </row>
    <row r="1980" spans="1:34" x14ac:dyDescent="0.25">
      <c r="A1980" s="54">
        <v>11541911</v>
      </c>
      <c r="B1980" s="55"/>
      <c r="C1980" s="55"/>
      <c r="D1980" s="55">
        <v>60440813</v>
      </c>
      <c r="E1980" s="55"/>
      <c r="F1980" s="55">
        <v>300</v>
      </c>
      <c r="G1980" s="55">
        <v>77423414</v>
      </c>
      <c r="H1980" s="55"/>
      <c r="I1980" s="55">
        <v>2275050012</v>
      </c>
      <c r="J1980" s="55">
        <v>2</v>
      </c>
      <c r="K1980" s="55" t="s">
        <v>34</v>
      </c>
      <c r="L1980" s="55" t="s">
        <v>103</v>
      </c>
      <c r="M1980" s="55">
        <v>34023</v>
      </c>
      <c r="N1980" s="55"/>
      <c r="O1980" s="55" t="s">
        <v>166</v>
      </c>
      <c r="P1980" s="55">
        <v>48811</v>
      </c>
      <c r="Q1980" s="55" t="s">
        <v>37</v>
      </c>
      <c r="R1980" s="55" t="s">
        <v>38</v>
      </c>
      <c r="S1980" s="55"/>
      <c r="T1980" s="55"/>
      <c r="U1980" s="55" t="s">
        <v>38</v>
      </c>
      <c r="V1980" s="55">
        <v>40.520899999999997</v>
      </c>
      <c r="W1980" s="55">
        <v>-74.474599999999995</v>
      </c>
      <c r="X1980" s="55" t="s">
        <v>39</v>
      </c>
      <c r="Y1980" s="55" t="s">
        <v>167</v>
      </c>
      <c r="Z1980" s="55" t="s">
        <v>34</v>
      </c>
      <c r="AA1980" s="55">
        <v>0</v>
      </c>
      <c r="AB1980" s="55" t="s">
        <v>41</v>
      </c>
      <c r="AC1980" s="55">
        <v>8</v>
      </c>
      <c r="AD1980" s="55"/>
      <c r="AE1980" s="55" t="s">
        <v>47</v>
      </c>
      <c r="AF1980" s="55" t="s">
        <v>48</v>
      </c>
      <c r="AG1980" s="55">
        <v>3.8118200000000001E-3</v>
      </c>
      <c r="AH1980" s="57" t="s">
        <v>44</v>
      </c>
    </row>
    <row r="1981" spans="1:34" x14ac:dyDescent="0.25">
      <c r="A1981" s="54">
        <v>11541911</v>
      </c>
      <c r="B1981" s="55"/>
      <c r="C1981" s="55"/>
      <c r="D1981" s="55">
        <v>60440813</v>
      </c>
      <c r="E1981" s="55"/>
      <c r="F1981" s="55">
        <v>300</v>
      </c>
      <c r="G1981" s="55">
        <v>77423314</v>
      </c>
      <c r="H1981" s="55"/>
      <c r="I1981" s="55">
        <v>2275050011</v>
      </c>
      <c r="J1981" s="55">
        <v>2</v>
      </c>
      <c r="K1981" s="55" t="s">
        <v>34</v>
      </c>
      <c r="L1981" s="55" t="s">
        <v>103</v>
      </c>
      <c r="M1981" s="55">
        <v>34023</v>
      </c>
      <c r="N1981" s="55"/>
      <c r="O1981" s="55" t="s">
        <v>166</v>
      </c>
      <c r="P1981" s="55">
        <v>48811</v>
      </c>
      <c r="Q1981" s="55" t="s">
        <v>37</v>
      </c>
      <c r="R1981" s="55" t="s">
        <v>38</v>
      </c>
      <c r="S1981" s="55"/>
      <c r="T1981" s="55"/>
      <c r="U1981" s="55" t="s">
        <v>38</v>
      </c>
      <c r="V1981" s="55">
        <v>40.520899999999997</v>
      </c>
      <c r="W1981" s="55">
        <v>-74.474599999999995</v>
      </c>
      <c r="X1981" s="55" t="s">
        <v>39</v>
      </c>
      <c r="Y1981" s="55" t="s">
        <v>167</v>
      </c>
      <c r="Z1981" s="55" t="s">
        <v>34</v>
      </c>
      <c r="AA1981" s="55">
        <v>0</v>
      </c>
      <c r="AB1981" s="55" t="s">
        <v>41</v>
      </c>
      <c r="AC1981" s="55">
        <v>8</v>
      </c>
      <c r="AD1981" s="55"/>
      <c r="AE1981" s="55" t="s">
        <v>47</v>
      </c>
      <c r="AF1981" s="55" t="s">
        <v>48</v>
      </c>
      <c r="AG1981" s="55">
        <v>1.4699100000000001E-3</v>
      </c>
      <c r="AH1981" s="57" t="s">
        <v>44</v>
      </c>
    </row>
    <row r="1982" spans="1:34" x14ac:dyDescent="0.25">
      <c r="A1982" s="54">
        <v>11541911</v>
      </c>
      <c r="B1982" s="55"/>
      <c r="C1982" s="55"/>
      <c r="D1982" s="55">
        <v>60440813</v>
      </c>
      <c r="E1982" s="55"/>
      <c r="F1982" s="55">
        <v>300</v>
      </c>
      <c r="G1982" s="55">
        <v>77423314</v>
      </c>
      <c r="H1982" s="55"/>
      <c r="I1982" s="55">
        <v>2275050011</v>
      </c>
      <c r="J1982" s="55">
        <v>2</v>
      </c>
      <c r="K1982" s="55" t="s">
        <v>34</v>
      </c>
      <c r="L1982" s="55" t="s">
        <v>103</v>
      </c>
      <c r="M1982" s="55">
        <v>34023</v>
      </c>
      <c r="N1982" s="55"/>
      <c r="O1982" s="55" t="s">
        <v>166</v>
      </c>
      <c r="P1982" s="55">
        <v>48811</v>
      </c>
      <c r="Q1982" s="55" t="s">
        <v>37</v>
      </c>
      <c r="R1982" s="55" t="s">
        <v>38</v>
      </c>
      <c r="S1982" s="55"/>
      <c r="T1982" s="55"/>
      <c r="U1982" s="55" t="s">
        <v>38</v>
      </c>
      <c r="V1982" s="55">
        <v>40.520899999999997</v>
      </c>
      <c r="W1982" s="55">
        <v>-74.474599999999995</v>
      </c>
      <c r="X1982" s="55" t="s">
        <v>39</v>
      </c>
      <c r="Y1982" s="55" t="s">
        <v>167</v>
      </c>
      <c r="Z1982" s="55" t="s">
        <v>34</v>
      </c>
      <c r="AA1982" s="55">
        <v>0</v>
      </c>
      <c r="AB1982" s="55" t="s">
        <v>41</v>
      </c>
      <c r="AC1982" s="55">
        <v>8</v>
      </c>
      <c r="AD1982" s="55"/>
      <c r="AE1982" s="55" t="s">
        <v>49</v>
      </c>
      <c r="AF1982" s="55" t="s">
        <v>50</v>
      </c>
      <c r="AG1982" s="55">
        <v>2.1302999999999999E-3</v>
      </c>
      <c r="AH1982" s="57" t="s">
        <v>44</v>
      </c>
    </row>
    <row r="1983" spans="1:34" x14ac:dyDescent="0.25">
      <c r="A1983" s="54">
        <v>11541911</v>
      </c>
      <c r="B1983" s="55"/>
      <c r="C1983" s="55"/>
      <c r="D1983" s="55">
        <v>60440813</v>
      </c>
      <c r="E1983" s="55"/>
      <c r="F1983" s="55">
        <v>300</v>
      </c>
      <c r="G1983" s="55">
        <v>77423414</v>
      </c>
      <c r="H1983" s="55"/>
      <c r="I1983" s="55">
        <v>2275050012</v>
      </c>
      <c r="J1983" s="55">
        <v>2</v>
      </c>
      <c r="K1983" s="55" t="s">
        <v>34</v>
      </c>
      <c r="L1983" s="55" t="s">
        <v>103</v>
      </c>
      <c r="M1983" s="55">
        <v>34023</v>
      </c>
      <c r="N1983" s="55"/>
      <c r="O1983" s="55" t="s">
        <v>166</v>
      </c>
      <c r="P1983" s="55">
        <v>48811</v>
      </c>
      <c r="Q1983" s="55" t="s">
        <v>37</v>
      </c>
      <c r="R1983" s="55" t="s">
        <v>38</v>
      </c>
      <c r="S1983" s="55"/>
      <c r="T1983" s="55"/>
      <c r="U1983" s="55" t="s">
        <v>38</v>
      </c>
      <c r="V1983" s="55">
        <v>40.520899999999997</v>
      </c>
      <c r="W1983" s="55">
        <v>-74.474599999999995</v>
      </c>
      <c r="X1983" s="55" t="s">
        <v>39</v>
      </c>
      <c r="Y1983" s="55" t="s">
        <v>167</v>
      </c>
      <c r="Z1983" s="55" t="s">
        <v>34</v>
      </c>
      <c r="AA1983" s="55">
        <v>0</v>
      </c>
      <c r="AB1983" s="55" t="s">
        <v>41</v>
      </c>
      <c r="AC1983" s="55">
        <v>8</v>
      </c>
      <c r="AD1983" s="55"/>
      <c r="AE1983" s="55" t="s">
        <v>49</v>
      </c>
      <c r="AF1983" s="55" t="s">
        <v>50</v>
      </c>
      <c r="AG1983" s="55">
        <v>3.9055499999999998E-3</v>
      </c>
      <c r="AH1983" s="57" t="s">
        <v>44</v>
      </c>
    </row>
    <row r="1984" spans="1:34" x14ac:dyDescent="0.25">
      <c r="A1984" s="54">
        <v>11541911</v>
      </c>
      <c r="B1984" s="55"/>
      <c r="C1984" s="55"/>
      <c r="D1984" s="55">
        <v>60440813</v>
      </c>
      <c r="E1984" s="55"/>
      <c r="F1984" s="55">
        <v>300</v>
      </c>
      <c r="G1984" s="55">
        <v>77423314</v>
      </c>
      <c r="H1984" s="55"/>
      <c r="I1984" s="55">
        <v>2275050011</v>
      </c>
      <c r="J1984" s="55">
        <v>2</v>
      </c>
      <c r="K1984" s="55" t="s">
        <v>34</v>
      </c>
      <c r="L1984" s="55" t="s">
        <v>103</v>
      </c>
      <c r="M1984" s="55">
        <v>34023</v>
      </c>
      <c r="N1984" s="55"/>
      <c r="O1984" s="55" t="s">
        <v>166</v>
      </c>
      <c r="P1984" s="55">
        <v>48811</v>
      </c>
      <c r="Q1984" s="55" t="s">
        <v>37</v>
      </c>
      <c r="R1984" s="55" t="s">
        <v>38</v>
      </c>
      <c r="S1984" s="55"/>
      <c r="T1984" s="55"/>
      <c r="U1984" s="55" t="s">
        <v>38</v>
      </c>
      <c r="V1984" s="55">
        <v>40.520899999999997</v>
      </c>
      <c r="W1984" s="55">
        <v>-74.474599999999995</v>
      </c>
      <c r="X1984" s="55" t="s">
        <v>39</v>
      </c>
      <c r="Y1984" s="55" t="s">
        <v>167</v>
      </c>
      <c r="Z1984" s="55" t="s">
        <v>34</v>
      </c>
      <c r="AA1984" s="55">
        <v>0</v>
      </c>
      <c r="AB1984" s="55" t="s">
        <v>41</v>
      </c>
      <c r="AC1984" s="55">
        <v>8</v>
      </c>
      <c r="AD1984" s="55"/>
      <c r="AE1984" s="55" t="s">
        <v>51</v>
      </c>
      <c r="AF1984" s="55" t="s">
        <v>52</v>
      </c>
      <c r="AG1984" s="55">
        <v>5.8500000000000002E-4</v>
      </c>
      <c r="AH1984" s="57" t="s">
        <v>44</v>
      </c>
    </row>
    <row r="1985" spans="1:34" x14ac:dyDescent="0.25">
      <c r="A1985" s="54">
        <v>11541911</v>
      </c>
      <c r="B1985" s="55"/>
      <c r="C1985" s="55"/>
      <c r="D1985" s="55">
        <v>60440813</v>
      </c>
      <c r="E1985" s="55"/>
      <c r="F1985" s="55">
        <v>300</v>
      </c>
      <c r="G1985" s="55">
        <v>77423414</v>
      </c>
      <c r="H1985" s="55"/>
      <c r="I1985" s="55">
        <v>2275050012</v>
      </c>
      <c r="J1985" s="55">
        <v>2</v>
      </c>
      <c r="K1985" s="55" t="s">
        <v>34</v>
      </c>
      <c r="L1985" s="55" t="s">
        <v>103</v>
      </c>
      <c r="M1985" s="55">
        <v>34023</v>
      </c>
      <c r="N1985" s="55"/>
      <c r="O1985" s="55" t="s">
        <v>166</v>
      </c>
      <c r="P1985" s="55">
        <v>48811</v>
      </c>
      <c r="Q1985" s="55" t="s">
        <v>37</v>
      </c>
      <c r="R1985" s="55" t="s">
        <v>38</v>
      </c>
      <c r="S1985" s="55"/>
      <c r="T1985" s="55"/>
      <c r="U1985" s="55" t="s">
        <v>38</v>
      </c>
      <c r="V1985" s="55">
        <v>40.520899999999997</v>
      </c>
      <c r="W1985" s="55">
        <v>-74.474599999999995</v>
      </c>
      <c r="X1985" s="55" t="s">
        <v>39</v>
      </c>
      <c r="Y1985" s="55" t="s">
        <v>167</v>
      </c>
      <c r="Z1985" s="55" t="s">
        <v>34</v>
      </c>
      <c r="AA1985" s="55">
        <v>0</v>
      </c>
      <c r="AB1985" s="55" t="s">
        <v>41</v>
      </c>
      <c r="AC1985" s="55">
        <v>8</v>
      </c>
      <c r="AD1985" s="55"/>
      <c r="AE1985" s="55" t="s">
        <v>51</v>
      </c>
      <c r="AF1985" s="55" t="s">
        <v>52</v>
      </c>
      <c r="AG1985" s="55">
        <v>5.3417999999999998E-3</v>
      </c>
      <c r="AH1985" s="57" t="s">
        <v>44</v>
      </c>
    </row>
    <row r="1986" spans="1:34" x14ac:dyDescent="0.25">
      <c r="A1986" s="54">
        <v>11541911</v>
      </c>
      <c r="B1986" s="55"/>
      <c r="C1986" s="55"/>
      <c r="D1986" s="55">
        <v>60440813</v>
      </c>
      <c r="E1986" s="55"/>
      <c r="F1986" s="55">
        <v>300</v>
      </c>
      <c r="G1986" s="55">
        <v>77423314</v>
      </c>
      <c r="H1986" s="55"/>
      <c r="I1986" s="55">
        <v>2275050011</v>
      </c>
      <c r="J1986" s="55">
        <v>2</v>
      </c>
      <c r="K1986" s="55" t="s">
        <v>34</v>
      </c>
      <c r="L1986" s="55" t="s">
        <v>103</v>
      </c>
      <c r="M1986" s="55">
        <v>34023</v>
      </c>
      <c r="N1986" s="55"/>
      <c r="O1986" s="55" t="s">
        <v>166</v>
      </c>
      <c r="P1986" s="55">
        <v>48811</v>
      </c>
      <c r="Q1986" s="55" t="s">
        <v>37</v>
      </c>
      <c r="R1986" s="55" t="s">
        <v>38</v>
      </c>
      <c r="S1986" s="55"/>
      <c r="T1986" s="55"/>
      <c r="U1986" s="55" t="s">
        <v>38</v>
      </c>
      <c r="V1986" s="55">
        <v>40.520899999999997</v>
      </c>
      <c r="W1986" s="55">
        <v>-74.474599999999995</v>
      </c>
      <c r="X1986" s="55" t="s">
        <v>39</v>
      </c>
      <c r="Y1986" s="55" t="s">
        <v>167</v>
      </c>
      <c r="Z1986" s="55" t="s">
        <v>34</v>
      </c>
      <c r="AA1986" s="55">
        <v>0</v>
      </c>
      <c r="AB1986" s="55" t="s">
        <v>41</v>
      </c>
      <c r="AC1986" s="55">
        <v>8</v>
      </c>
      <c r="AD1986" s="55"/>
      <c r="AE1986" s="55" t="s">
        <v>53</v>
      </c>
      <c r="AF1986" s="55" t="s">
        <v>54</v>
      </c>
      <c r="AG1986" s="55">
        <v>0.108126</v>
      </c>
      <c r="AH1986" s="57" t="s">
        <v>44</v>
      </c>
    </row>
    <row r="1987" spans="1:34" x14ac:dyDescent="0.25">
      <c r="A1987" s="54">
        <v>11541911</v>
      </c>
      <c r="B1987" s="55"/>
      <c r="C1987" s="55"/>
      <c r="D1987" s="55">
        <v>60440813</v>
      </c>
      <c r="E1987" s="55"/>
      <c r="F1987" s="55">
        <v>300</v>
      </c>
      <c r="G1987" s="55">
        <v>77423414</v>
      </c>
      <c r="H1987" s="55"/>
      <c r="I1987" s="55">
        <v>2275050012</v>
      </c>
      <c r="J1987" s="55">
        <v>2</v>
      </c>
      <c r="K1987" s="55" t="s">
        <v>34</v>
      </c>
      <c r="L1987" s="55" t="s">
        <v>103</v>
      </c>
      <c r="M1987" s="55">
        <v>34023</v>
      </c>
      <c r="N1987" s="55"/>
      <c r="O1987" s="55" t="s">
        <v>166</v>
      </c>
      <c r="P1987" s="55">
        <v>48811</v>
      </c>
      <c r="Q1987" s="55" t="s">
        <v>37</v>
      </c>
      <c r="R1987" s="55" t="s">
        <v>38</v>
      </c>
      <c r="S1987" s="55"/>
      <c r="T1987" s="55"/>
      <c r="U1987" s="55" t="s">
        <v>38</v>
      </c>
      <c r="V1987" s="55">
        <v>40.520899999999997</v>
      </c>
      <c r="W1987" s="55">
        <v>-74.474599999999995</v>
      </c>
      <c r="X1987" s="55" t="s">
        <v>39</v>
      </c>
      <c r="Y1987" s="55" t="s">
        <v>167</v>
      </c>
      <c r="Z1987" s="55" t="s">
        <v>34</v>
      </c>
      <c r="AA1987" s="55">
        <v>0</v>
      </c>
      <c r="AB1987" s="55" t="s">
        <v>41</v>
      </c>
      <c r="AC1987" s="55">
        <v>8</v>
      </c>
      <c r="AD1987" s="55"/>
      <c r="AE1987" s="55" t="s">
        <v>53</v>
      </c>
      <c r="AF1987" s="55" t="s">
        <v>54</v>
      </c>
      <c r="AG1987" s="55">
        <v>0.15802099999999999</v>
      </c>
      <c r="AH1987" s="57" t="s">
        <v>44</v>
      </c>
    </row>
    <row r="1988" spans="1:34" x14ac:dyDescent="0.25">
      <c r="A1988" s="54">
        <v>11541911</v>
      </c>
      <c r="B1988" s="55"/>
      <c r="C1988" s="55"/>
      <c r="D1988" s="55">
        <v>60440813</v>
      </c>
      <c r="E1988" s="55"/>
      <c r="F1988" s="55">
        <v>300</v>
      </c>
      <c r="G1988" s="55">
        <v>77423314</v>
      </c>
      <c r="H1988" s="55"/>
      <c r="I1988" s="55">
        <v>2275050011</v>
      </c>
      <c r="J1988" s="55">
        <v>2</v>
      </c>
      <c r="K1988" s="55" t="s">
        <v>34</v>
      </c>
      <c r="L1988" s="55" t="s">
        <v>103</v>
      </c>
      <c r="M1988" s="55">
        <v>34023</v>
      </c>
      <c r="N1988" s="55"/>
      <c r="O1988" s="55" t="s">
        <v>166</v>
      </c>
      <c r="P1988" s="55">
        <v>48811</v>
      </c>
      <c r="Q1988" s="55" t="s">
        <v>37</v>
      </c>
      <c r="R1988" s="55" t="s">
        <v>38</v>
      </c>
      <c r="S1988" s="55"/>
      <c r="T1988" s="55"/>
      <c r="U1988" s="55" t="s">
        <v>38</v>
      </c>
      <c r="V1988" s="55">
        <v>40.520899999999997</v>
      </c>
      <c r="W1988" s="55">
        <v>-74.474599999999995</v>
      </c>
      <c r="X1988" s="55" t="s">
        <v>39</v>
      </c>
      <c r="Y1988" s="55" t="s">
        <v>167</v>
      </c>
      <c r="Z1988" s="55" t="s">
        <v>34</v>
      </c>
      <c r="AA1988" s="55">
        <v>0</v>
      </c>
      <c r="AB1988" s="55" t="s">
        <v>41</v>
      </c>
      <c r="AC1988" s="55">
        <v>8</v>
      </c>
      <c r="AD1988" s="55"/>
      <c r="AE1988" s="55">
        <v>7439921</v>
      </c>
      <c r="AF1988" s="55" t="s">
        <v>55</v>
      </c>
      <c r="AG1988" s="55">
        <v>1.3835599999999999E-4</v>
      </c>
      <c r="AH1988" s="57" t="s">
        <v>44</v>
      </c>
    </row>
    <row r="1989" spans="1:34" x14ac:dyDescent="0.25">
      <c r="A1989" s="54">
        <v>12396711</v>
      </c>
      <c r="B1989" s="55"/>
      <c r="C1989" s="55"/>
      <c r="D1989" s="55">
        <v>61583513</v>
      </c>
      <c r="E1989" s="55"/>
      <c r="F1989" s="55">
        <v>300</v>
      </c>
      <c r="G1989" s="55">
        <v>79697414</v>
      </c>
      <c r="H1989" s="55"/>
      <c r="I1989" s="55">
        <v>2275050012</v>
      </c>
      <c r="J1989" s="55">
        <v>2</v>
      </c>
      <c r="K1989" s="55" t="s">
        <v>34</v>
      </c>
      <c r="L1989" s="55" t="s">
        <v>98</v>
      </c>
      <c r="M1989" s="55">
        <v>34001</v>
      </c>
      <c r="N1989" s="55"/>
      <c r="O1989" s="55" t="s">
        <v>168</v>
      </c>
      <c r="P1989" s="55">
        <v>48811</v>
      </c>
      <c r="Q1989" s="55" t="s">
        <v>37</v>
      </c>
      <c r="R1989" s="55" t="s">
        <v>38</v>
      </c>
      <c r="S1989" s="55"/>
      <c r="T1989" s="55"/>
      <c r="U1989" s="55" t="s">
        <v>38</v>
      </c>
      <c r="V1989" s="55">
        <v>39.479199999999999</v>
      </c>
      <c r="W1989" s="55">
        <v>-74.539699999999996</v>
      </c>
      <c r="X1989" s="55" t="s">
        <v>39</v>
      </c>
      <c r="Y1989" s="55" t="s">
        <v>169</v>
      </c>
      <c r="Z1989" s="55" t="s">
        <v>34</v>
      </c>
      <c r="AA1989" s="55">
        <v>0</v>
      </c>
      <c r="AB1989" s="55" t="s">
        <v>41</v>
      </c>
      <c r="AC1989" s="55">
        <v>8</v>
      </c>
      <c r="AD1989" s="55"/>
      <c r="AE1989" s="55" t="s">
        <v>42</v>
      </c>
      <c r="AF1989" s="55" t="s">
        <v>43</v>
      </c>
      <c r="AG1989" s="55">
        <v>1.1376499999999999E-2</v>
      </c>
      <c r="AH1989" s="57" t="s">
        <v>44</v>
      </c>
    </row>
    <row r="1990" spans="1:34" x14ac:dyDescent="0.25">
      <c r="A1990" s="54">
        <v>12396711</v>
      </c>
      <c r="B1990" s="55"/>
      <c r="C1990" s="55"/>
      <c r="D1990" s="55">
        <v>61583513</v>
      </c>
      <c r="E1990" s="55"/>
      <c r="F1990" s="55">
        <v>300</v>
      </c>
      <c r="G1990" s="55">
        <v>79697314</v>
      </c>
      <c r="H1990" s="55"/>
      <c r="I1990" s="55">
        <v>2275050011</v>
      </c>
      <c r="J1990" s="55">
        <v>2</v>
      </c>
      <c r="K1990" s="55" t="s">
        <v>34</v>
      </c>
      <c r="L1990" s="55" t="s">
        <v>98</v>
      </c>
      <c r="M1990" s="55">
        <v>34001</v>
      </c>
      <c r="N1990" s="55"/>
      <c r="O1990" s="55" t="s">
        <v>168</v>
      </c>
      <c r="P1990" s="55">
        <v>48811</v>
      </c>
      <c r="Q1990" s="55" t="s">
        <v>37</v>
      </c>
      <c r="R1990" s="55" t="s">
        <v>38</v>
      </c>
      <c r="S1990" s="55"/>
      <c r="T1990" s="55"/>
      <c r="U1990" s="55" t="s">
        <v>38</v>
      </c>
      <c r="V1990" s="55">
        <v>39.479199999999999</v>
      </c>
      <c r="W1990" s="55">
        <v>-74.539699999999996</v>
      </c>
      <c r="X1990" s="55" t="s">
        <v>39</v>
      </c>
      <c r="Y1990" s="55" t="s">
        <v>169</v>
      </c>
      <c r="Z1990" s="55" t="s">
        <v>34</v>
      </c>
      <c r="AA1990" s="55">
        <v>0</v>
      </c>
      <c r="AB1990" s="55" t="s">
        <v>41</v>
      </c>
      <c r="AC1990" s="55">
        <v>8</v>
      </c>
      <c r="AD1990" s="55"/>
      <c r="AE1990" s="55" t="s">
        <v>42</v>
      </c>
      <c r="AF1990" s="55" t="s">
        <v>43</v>
      </c>
      <c r="AG1990" s="55">
        <v>1.3542700000000001E-3</v>
      </c>
      <c r="AH1990" s="57" t="s">
        <v>44</v>
      </c>
    </row>
    <row r="1991" spans="1:34" x14ac:dyDescent="0.25">
      <c r="A1991" s="54">
        <v>12396711</v>
      </c>
      <c r="B1991" s="55"/>
      <c r="C1991" s="55"/>
      <c r="D1991" s="55">
        <v>61583513</v>
      </c>
      <c r="E1991" s="55"/>
      <c r="F1991" s="55">
        <v>300</v>
      </c>
      <c r="G1991" s="55">
        <v>79697414</v>
      </c>
      <c r="H1991" s="55"/>
      <c r="I1991" s="55">
        <v>2275050012</v>
      </c>
      <c r="J1991" s="55">
        <v>2</v>
      </c>
      <c r="K1991" s="55" t="s">
        <v>34</v>
      </c>
      <c r="L1991" s="55" t="s">
        <v>98</v>
      </c>
      <c r="M1991" s="55">
        <v>34001</v>
      </c>
      <c r="N1991" s="55"/>
      <c r="O1991" s="55" t="s">
        <v>168</v>
      </c>
      <c r="P1991" s="55">
        <v>48811</v>
      </c>
      <c r="Q1991" s="55" t="s">
        <v>37</v>
      </c>
      <c r="R1991" s="55" t="s">
        <v>38</v>
      </c>
      <c r="S1991" s="55"/>
      <c r="T1991" s="55"/>
      <c r="U1991" s="55" t="s">
        <v>38</v>
      </c>
      <c r="V1991" s="55">
        <v>39.479199999999999</v>
      </c>
      <c r="W1991" s="55">
        <v>-74.539699999999996</v>
      </c>
      <c r="X1991" s="55" t="s">
        <v>39</v>
      </c>
      <c r="Y1991" s="55" t="s">
        <v>169</v>
      </c>
      <c r="Z1991" s="55" t="s">
        <v>34</v>
      </c>
      <c r="AA1991" s="55">
        <v>0</v>
      </c>
      <c r="AB1991" s="55" t="s">
        <v>41</v>
      </c>
      <c r="AC1991" s="55">
        <v>8</v>
      </c>
      <c r="AD1991" s="55"/>
      <c r="AE1991" s="55" t="s">
        <v>45</v>
      </c>
      <c r="AF1991" s="55" t="s">
        <v>46</v>
      </c>
      <c r="AG1991" s="55">
        <v>1.2140199999999999E-3</v>
      </c>
      <c r="AH1991" s="57" t="s">
        <v>44</v>
      </c>
    </row>
    <row r="1992" spans="1:34" x14ac:dyDescent="0.25">
      <c r="A1992" s="54">
        <v>12396711</v>
      </c>
      <c r="B1992" s="55"/>
      <c r="C1992" s="55"/>
      <c r="D1992" s="55">
        <v>61583513</v>
      </c>
      <c r="E1992" s="55"/>
      <c r="F1992" s="55">
        <v>300</v>
      </c>
      <c r="G1992" s="55">
        <v>79697314</v>
      </c>
      <c r="H1992" s="55"/>
      <c r="I1992" s="55">
        <v>2275050011</v>
      </c>
      <c r="J1992" s="55">
        <v>2</v>
      </c>
      <c r="K1992" s="55" t="s">
        <v>34</v>
      </c>
      <c r="L1992" s="55" t="s">
        <v>98</v>
      </c>
      <c r="M1992" s="55">
        <v>34001</v>
      </c>
      <c r="N1992" s="55"/>
      <c r="O1992" s="55" t="s">
        <v>168</v>
      </c>
      <c r="P1992" s="55">
        <v>48811</v>
      </c>
      <c r="Q1992" s="55" t="s">
        <v>37</v>
      </c>
      <c r="R1992" s="55" t="s">
        <v>38</v>
      </c>
      <c r="S1992" s="55"/>
      <c r="T1992" s="55"/>
      <c r="U1992" s="55" t="s">
        <v>38</v>
      </c>
      <c r="V1992" s="55">
        <v>39.479199999999999</v>
      </c>
      <c r="W1992" s="55">
        <v>-74.539699999999996</v>
      </c>
      <c r="X1992" s="55" t="s">
        <v>39</v>
      </c>
      <c r="Y1992" s="55" t="s">
        <v>169</v>
      </c>
      <c r="Z1992" s="55" t="s">
        <v>34</v>
      </c>
      <c r="AA1992" s="55">
        <v>0</v>
      </c>
      <c r="AB1992" s="55" t="s">
        <v>41</v>
      </c>
      <c r="AC1992" s="55">
        <v>8</v>
      </c>
      <c r="AD1992" s="55"/>
      <c r="AE1992" s="55" t="s">
        <v>45</v>
      </c>
      <c r="AF1992" s="55" t="s">
        <v>46</v>
      </c>
      <c r="AG1992" s="55">
        <v>9.0000000000000006E-5</v>
      </c>
      <c r="AH1992" s="57" t="s">
        <v>44</v>
      </c>
    </row>
    <row r="1993" spans="1:34" x14ac:dyDescent="0.25">
      <c r="A1993" s="54">
        <v>12396711</v>
      </c>
      <c r="B1993" s="55"/>
      <c r="C1993" s="55"/>
      <c r="D1993" s="55">
        <v>61583513</v>
      </c>
      <c r="E1993" s="55"/>
      <c r="F1993" s="55">
        <v>300</v>
      </c>
      <c r="G1993" s="55">
        <v>79697314</v>
      </c>
      <c r="H1993" s="55"/>
      <c r="I1993" s="55">
        <v>2275050011</v>
      </c>
      <c r="J1993" s="55">
        <v>2</v>
      </c>
      <c r="K1993" s="55" t="s">
        <v>34</v>
      </c>
      <c r="L1993" s="55" t="s">
        <v>98</v>
      </c>
      <c r="M1993" s="55">
        <v>34001</v>
      </c>
      <c r="N1993" s="55"/>
      <c r="O1993" s="55" t="s">
        <v>168</v>
      </c>
      <c r="P1993" s="55">
        <v>48811</v>
      </c>
      <c r="Q1993" s="55" t="s">
        <v>37</v>
      </c>
      <c r="R1993" s="55" t="s">
        <v>38</v>
      </c>
      <c r="S1993" s="55"/>
      <c r="T1993" s="55"/>
      <c r="U1993" s="55" t="s">
        <v>38</v>
      </c>
      <c r="V1993" s="55">
        <v>39.479199999999999</v>
      </c>
      <c r="W1993" s="55">
        <v>-74.539699999999996</v>
      </c>
      <c r="X1993" s="55" t="s">
        <v>39</v>
      </c>
      <c r="Y1993" s="55" t="s">
        <v>169</v>
      </c>
      <c r="Z1993" s="55" t="s">
        <v>34</v>
      </c>
      <c r="AA1993" s="55">
        <v>0</v>
      </c>
      <c r="AB1993" s="55" t="s">
        <v>41</v>
      </c>
      <c r="AC1993" s="55">
        <v>8</v>
      </c>
      <c r="AD1993" s="55"/>
      <c r="AE1993" s="55" t="s">
        <v>47</v>
      </c>
      <c r="AF1993" s="55" t="s">
        <v>48</v>
      </c>
      <c r="AG1993" s="55">
        <v>1.4699100000000001E-3</v>
      </c>
      <c r="AH1993" s="57" t="s">
        <v>44</v>
      </c>
    </row>
    <row r="1994" spans="1:34" x14ac:dyDescent="0.25">
      <c r="A1994" s="54">
        <v>12396711</v>
      </c>
      <c r="B1994" s="55"/>
      <c r="C1994" s="55"/>
      <c r="D1994" s="55">
        <v>61583513</v>
      </c>
      <c r="E1994" s="55"/>
      <c r="F1994" s="55">
        <v>300</v>
      </c>
      <c r="G1994" s="55">
        <v>79697414</v>
      </c>
      <c r="H1994" s="55"/>
      <c r="I1994" s="55">
        <v>2275050012</v>
      </c>
      <c r="J1994" s="55">
        <v>2</v>
      </c>
      <c r="K1994" s="55" t="s">
        <v>34</v>
      </c>
      <c r="L1994" s="55" t="s">
        <v>98</v>
      </c>
      <c r="M1994" s="55">
        <v>34001</v>
      </c>
      <c r="N1994" s="55"/>
      <c r="O1994" s="55" t="s">
        <v>168</v>
      </c>
      <c r="P1994" s="55">
        <v>48811</v>
      </c>
      <c r="Q1994" s="55" t="s">
        <v>37</v>
      </c>
      <c r="R1994" s="55" t="s">
        <v>38</v>
      </c>
      <c r="S1994" s="55"/>
      <c r="T1994" s="55"/>
      <c r="U1994" s="55" t="s">
        <v>38</v>
      </c>
      <c r="V1994" s="55">
        <v>39.479199999999999</v>
      </c>
      <c r="W1994" s="55">
        <v>-74.539699999999996</v>
      </c>
      <c r="X1994" s="55" t="s">
        <v>39</v>
      </c>
      <c r="Y1994" s="55" t="s">
        <v>169</v>
      </c>
      <c r="Z1994" s="55" t="s">
        <v>34</v>
      </c>
      <c r="AA1994" s="55">
        <v>0</v>
      </c>
      <c r="AB1994" s="55" t="s">
        <v>41</v>
      </c>
      <c r="AC1994" s="55">
        <v>8</v>
      </c>
      <c r="AD1994" s="55"/>
      <c r="AE1994" s="55" t="s">
        <v>47</v>
      </c>
      <c r="AF1994" s="55" t="s">
        <v>48</v>
      </c>
      <c r="AG1994" s="55">
        <v>3.8118200000000001E-3</v>
      </c>
      <c r="AH1994" s="57" t="s">
        <v>44</v>
      </c>
    </row>
    <row r="1995" spans="1:34" x14ac:dyDescent="0.25">
      <c r="A1995" s="54">
        <v>12396711</v>
      </c>
      <c r="B1995" s="55"/>
      <c r="C1995" s="55"/>
      <c r="D1995" s="55">
        <v>61583513</v>
      </c>
      <c r="E1995" s="55"/>
      <c r="F1995" s="55">
        <v>300</v>
      </c>
      <c r="G1995" s="55">
        <v>79697414</v>
      </c>
      <c r="H1995" s="55"/>
      <c r="I1995" s="55">
        <v>2275050012</v>
      </c>
      <c r="J1995" s="55">
        <v>2</v>
      </c>
      <c r="K1995" s="55" t="s">
        <v>34</v>
      </c>
      <c r="L1995" s="55" t="s">
        <v>98</v>
      </c>
      <c r="M1995" s="55">
        <v>34001</v>
      </c>
      <c r="N1995" s="55"/>
      <c r="O1995" s="55" t="s">
        <v>168</v>
      </c>
      <c r="P1995" s="55">
        <v>48811</v>
      </c>
      <c r="Q1995" s="55" t="s">
        <v>37</v>
      </c>
      <c r="R1995" s="55" t="s">
        <v>38</v>
      </c>
      <c r="S1995" s="55"/>
      <c r="T1995" s="55"/>
      <c r="U1995" s="55" t="s">
        <v>38</v>
      </c>
      <c r="V1995" s="55">
        <v>39.479199999999999</v>
      </c>
      <c r="W1995" s="55">
        <v>-74.539699999999996</v>
      </c>
      <c r="X1995" s="55" t="s">
        <v>39</v>
      </c>
      <c r="Y1995" s="55" t="s">
        <v>169</v>
      </c>
      <c r="Z1995" s="55" t="s">
        <v>34</v>
      </c>
      <c r="AA1995" s="55">
        <v>0</v>
      </c>
      <c r="AB1995" s="55" t="s">
        <v>41</v>
      </c>
      <c r="AC1995" s="55">
        <v>8</v>
      </c>
      <c r="AD1995" s="55"/>
      <c r="AE1995" s="55" t="s">
        <v>49</v>
      </c>
      <c r="AF1995" s="55" t="s">
        <v>50</v>
      </c>
      <c r="AG1995" s="55">
        <v>3.9055499999999998E-3</v>
      </c>
      <c r="AH1995" s="57" t="s">
        <v>44</v>
      </c>
    </row>
    <row r="1996" spans="1:34" x14ac:dyDescent="0.25">
      <c r="A1996" s="54">
        <v>12396711</v>
      </c>
      <c r="B1996" s="55"/>
      <c r="C1996" s="55"/>
      <c r="D1996" s="55">
        <v>61583513</v>
      </c>
      <c r="E1996" s="55"/>
      <c r="F1996" s="55">
        <v>300</v>
      </c>
      <c r="G1996" s="55">
        <v>79697314</v>
      </c>
      <c r="H1996" s="55"/>
      <c r="I1996" s="55">
        <v>2275050011</v>
      </c>
      <c r="J1996" s="55">
        <v>2</v>
      </c>
      <c r="K1996" s="55" t="s">
        <v>34</v>
      </c>
      <c r="L1996" s="55" t="s">
        <v>98</v>
      </c>
      <c r="M1996" s="55">
        <v>34001</v>
      </c>
      <c r="N1996" s="55"/>
      <c r="O1996" s="55" t="s">
        <v>168</v>
      </c>
      <c r="P1996" s="55">
        <v>48811</v>
      </c>
      <c r="Q1996" s="55" t="s">
        <v>37</v>
      </c>
      <c r="R1996" s="55" t="s">
        <v>38</v>
      </c>
      <c r="S1996" s="55"/>
      <c r="T1996" s="55"/>
      <c r="U1996" s="55" t="s">
        <v>38</v>
      </c>
      <c r="V1996" s="55">
        <v>39.479199999999999</v>
      </c>
      <c r="W1996" s="55">
        <v>-74.539699999999996</v>
      </c>
      <c r="X1996" s="55" t="s">
        <v>39</v>
      </c>
      <c r="Y1996" s="55" t="s">
        <v>169</v>
      </c>
      <c r="Z1996" s="55" t="s">
        <v>34</v>
      </c>
      <c r="AA1996" s="55">
        <v>0</v>
      </c>
      <c r="AB1996" s="55" t="s">
        <v>41</v>
      </c>
      <c r="AC1996" s="55">
        <v>8</v>
      </c>
      <c r="AD1996" s="55"/>
      <c r="AE1996" s="55" t="s">
        <v>49</v>
      </c>
      <c r="AF1996" s="55" t="s">
        <v>50</v>
      </c>
      <c r="AG1996" s="55">
        <v>2.1302999999999999E-3</v>
      </c>
      <c r="AH1996" s="57" t="s">
        <v>44</v>
      </c>
    </row>
    <row r="1997" spans="1:34" x14ac:dyDescent="0.25">
      <c r="A1997" s="54">
        <v>12396711</v>
      </c>
      <c r="B1997" s="55"/>
      <c r="C1997" s="55"/>
      <c r="D1997" s="55">
        <v>61583513</v>
      </c>
      <c r="E1997" s="55"/>
      <c r="F1997" s="55">
        <v>300</v>
      </c>
      <c r="G1997" s="55">
        <v>79697314</v>
      </c>
      <c r="H1997" s="55"/>
      <c r="I1997" s="55">
        <v>2275050011</v>
      </c>
      <c r="J1997" s="55">
        <v>2</v>
      </c>
      <c r="K1997" s="55" t="s">
        <v>34</v>
      </c>
      <c r="L1997" s="55" t="s">
        <v>98</v>
      </c>
      <c r="M1997" s="55">
        <v>34001</v>
      </c>
      <c r="N1997" s="55"/>
      <c r="O1997" s="55" t="s">
        <v>168</v>
      </c>
      <c r="P1997" s="55">
        <v>48811</v>
      </c>
      <c r="Q1997" s="55" t="s">
        <v>37</v>
      </c>
      <c r="R1997" s="55" t="s">
        <v>38</v>
      </c>
      <c r="S1997" s="55"/>
      <c r="T1997" s="55"/>
      <c r="U1997" s="55" t="s">
        <v>38</v>
      </c>
      <c r="V1997" s="55">
        <v>39.479199999999999</v>
      </c>
      <c r="W1997" s="55">
        <v>-74.539699999999996</v>
      </c>
      <c r="X1997" s="55" t="s">
        <v>39</v>
      </c>
      <c r="Y1997" s="55" t="s">
        <v>169</v>
      </c>
      <c r="Z1997" s="55" t="s">
        <v>34</v>
      </c>
      <c r="AA1997" s="55">
        <v>0</v>
      </c>
      <c r="AB1997" s="55" t="s">
        <v>41</v>
      </c>
      <c r="AC1997" s="55">
        <v>8</v>
      </c>
      <c r="AD1997" s="55"/>
      <c r="AE1997" s="55" t="s">
        <v>51</v>
      </c>
      <c r="AF1997" s="55" t="s">
        <v>52</v>
      </c>
      <c r="AG1997" s="55">
        <v>5.8500000000000002E-4</v>
      </c>
      <c r="AH1997" s="57" t="s">
        <v>44</v>
      </c>
    </row>
    <row r="1998" spans="1:34" x14ac:dyDescent="0.25">
      <c r="A1998" s="54">
        <v>12396711</v>
      </c>
      <c r="B1998" s="55"/>
      <c r="C1998" s="55"/>
      <c r="D1998" s="55">
        <v>61583513</v>
      </c>
      <c r="E1998" s="55"/>
      <c r="F1998" s="55">
        <v>300</v>
      </c>
      <c r="G1998" s="55">
        <v>79697414</v>
      </c>
      <c r="H1998" s="55"/>
      <c r="I1998" s="55">
        <v>2275050012</v>
      </c>
      <c r="J1998" s="55">
        <v>2</v>
      </c>
      <c r="K1998" s="55" t="s">
        <v>34</v>
      </c>
      <c r="L1998" s="55" t="s">
        <v>98</v>
      </c>
      <c r="M1998" s="55">
        <v>34001</v>
      </c>
      <c r="N1998" s="55"/>
      <c r="O1998" s="55" t="s">
        <v>168</v>
      </c>
      <c r="P1998" s="55">
        <v>48811</v>
      </c>
      <c r="Q1998" s="55" t="s">
        <v>37</v>
      </c>
      <c r="R1998" s="55" t="s">
        <v>38</v>
      </c>
      <c r="S1998" s="55"/>
      <c r="T1998" s="55"/>
      <c r="U1998" s="55" t="s">
        <v>38</v>
      </c>
      <c r="V1998" s="55">
        <v>39.479199999999999</v>
      </c>
      <c r="W1998" s="55">
        <v>-74.539699999999996</v>
      </c>
      <c r="X1998" s="55" t="s">
        <v>39</v>
      </c>
      <c r="Y1998" s="55" t="s">
        <v>169</v>
      </c>
      <c r="Z1998" s="55" t="s">
        <v>34</v>
      </c>
      <c r="AA1998" s="55">
        <v>0</v>
      </c>
      <c r="AB1998" s="55" t="s">
        <v>41</v>
      </c>
      <c r="AC1998" s="55">
        <v>8</v>
      </c>
      <c r="AD1998" s="55"/>
      <c r="AE1998" s="55" t="s">
        <v>51</v>
      </c>
      <c r="AF1998" s="55" t="s">
        <v>52</v>
      </c>
      <c r="AG1998" s="55">
        <v>5.3417999999999998E-3</v>
      </c>
      <c r="AH1998" s="57" t="s">
        <v>44</v>
      </c>
    </row>
    <row r="1999" spans="1:34" x14ac:dyDescent="0.25">
      <c r="A1999" s="54">
        <v>12396711</v>
      </c>
      <c r="B1999" s="55"/>
      <c r="C1999" s="55"/>
      <c r="D1999" s="55">
        <v>61583513</v>
      </c>
      <c r="E1999" s="55"/>
      <c r="F1999" s="55">
        <v>300</v>
      </c>
      <c r="G1999" s="55">
        <v>79697314</v>
      </c>
      <c r="H1999" s="55"/>
      <c r="I1999" s="55">
        <v>2275050011</v>
      </c>
      <c r="J1999" s="55">
        <v>2</v>
      </c>
      <c r="K1999" s="55" t="s">
        <v>34</v>
      </c>
      <c r="L1999" s="55" t="s">
        <v>98</v>
      </c>
      <c r="M1999" s="55">
        <v>34001</v>
      </c>
      <c r="N1999" s="55"/>
      <c r="O1999" s="55" t="s">
        <v>168</v>
      </c>
      <c r="P1999" s="55">
        <v>48811</v>
      </c>
      <c r="Q1999" s="55" t="s">
        <v>37</v>
      </c>
      <c r="R1999" s="55" t="s">
        <v>38</v>
      </c>
      <c r="S1999" s="55"/>
      <c r="T1999" s="55"/>
      <c r="U1999" s="55" t="s">
        <v>38</v>
      </c>
      <c r="V1999" s="55">
        <v>39.479199999999999</v>
      </c>
      <c r="W1999" s="55">
        <v>-74.539699999999996</v>
      </c>
      <c r="X1999" s="55" t="s">
        <v>39</v>
      </c>
      <c r="Y1999" s="55" t="s">
        <v>169</v>
      </c>
      <c r="Z1999" s="55" t="s">
        <v>34</v>
      </c>
      <c r="AA1999" s="55">
        <v>0</v>
      </c>
      <c r="AB1999" s="55" t="s">
        <v>41</v>
      </c>
      <c r="AC1999" s="55">
        <v>8</v>
      </c>
      <c r="AD1999" s="55"/>
      <c r="AE1999" s="55" t="s">
        <v>53</v>
      </c>
      <c r="AF1999" s="55" t="s">
        <v>54</v>
      </c>
      <c r="AG1999" s="55">
        <v>0.108126</v>
      </c>
      <c r="AH1999" s="57" t="s">
        <v>44</v>
      </c>
    </row>
    <row r="2000" spans="1:34" x14ac:dyDescent="0.25">
      <c r="A2000" s="54">
        <v>12396711</v>
      </c>
      <c r="B2000" s="55"/>
      <c r="C2000" s="55"/>
      <c r="D2000" s="55">
        <v>61583513</v>
      </c>
      <c r="E2000" s="55"/>
      <c r="F2000" s="55">
        <v>300</v>
      </c>
      <c r="G2000" s="55">
        <v>79697414</v>
      </c>
      <c r="H2000" s="55"/>
      <c r="I2000" s="55">
        <v>2275050012</v>
      </c>
      <c r="J2000" s="55">
        <v>2</v>
      </c>
      <c r="K2000" s="55" t="s">
        <v>34</v>
      </c>
      <c r="L2000" s="55" t="s">
        <v>98</v>
      </c>
      <c r="M2000" s="55">
        <v>34001</v>
      </c>
      <c r="N2000" s="55"/>
      <c r="O2000" s="55" t="s">
        <v>168</v>
      </c>
      <c r="P2000" s="55">
        <v>48811</v>
      </c>
      <c r="Q2000" s="55" t="s">
        <v>37</v>
      </c>
      <c r="R2000" s="55" t="s">
        <v>38</v>
      </c>
      <c r="S2000" s="55"/>
      <c r="T2000" s="55"/>
      <c r="U2000" s="55" t="s">
        <v>38</v>
      </c>
      <c r="V2000" s="55">
        <v>39.479199999999999</v>
      </c>
      <c r="W2000" s="55">
        <v>-74.539699999999996</v>
      </c>
      <c r="X2000" s="55" t="s">
        <v>39</v>
      </c>
      <c r="Y2000" s="55" t="s">
        <v>169</v>
      </c>
      <c r="Z2000" s="55" t="s">
        <v>34</v>
      </c>
      <c r="AA2000" s="55">
        <v>0</v>
      </c>
      <c r="AB2000" s="55" t="s">
        <v>41</v>
      </c>
      <c r="AC2000" s="55">
        <v>8</v>
      </c>
      <c r="AD2000" s="55"/>
      <c r="AE2000" s="55" t="s">
        <v>53</v>
      </c>
      <c r="AF2000" s="55" t="s">
        <v>54</v>
      </c>
      <c r="AG2000" s="55">
        <v>0.15802099999999999</v>
      </c>
      <c r="AH2000" s="57" t="s">
        <v>44</v>
      </c>
    </row>
    <row r="2001" spans="1:34" x14ac:dyDescent="0.25">
      <c r="A2001" s="54">
        <v>12396711</v>
      </c>
      <c r="B2001" s="55"/>
      <c r="C2001" s="55"/>
      <c r="D2001" s="55">
        <v>61583513</v>
      </c>
      <c r="E2001" s="55"/>
      <c r="F2001" s="55">
        <v>300</v>
      </c>
      <c r="G2001" s="55">
        <v>79697314</v>
      </c>
      <c r="H2001" s="55"/>
      <c r="I2001" s="55">
        <v>2275050011</v>
      </c>
      <c r="J2001" s="55">
        <v>2</v>
      </c>
      <c r="K2001" s="55" t="s">
        <v>34</v>
      </c>
      <c r="L2001" s="55" t="s">
        <v>98</v>
      </c>
      <c r="M2001" s="55">
        <v>34001</v>
      </c>
      <c r="N2001" s="55"/>
      <c r="O2001" s="55" t="s">
        <v>168</v>
      </c>
      <c r="P2001" s="55">
        <v>48811</v>
      </c>
      <c r="Q2001" s="55" t="s">
        <v>37</v>
      </c>
      <c r="R2001" s="55" t="s">
        <v>38</v>
      </c>
      <c r="S2001" s="55"/>
      <c r="T2001" s="55"/>
      <c r="U2001" s="55" t="s">
        <v>38</v>
      </c>
      <c r="V2001" s="55">
        <v>39.479199999999999</v>
      </c>
      <c r="W2001" s="55">
        <v>-74.539699999999996</v>
      </c>
      <c r="X2001" s="55" t="s">
        <v>39</v>
      </c>
      <c r="Y2001" s="55" t="s">
        <v>169</v>
      </c>
      <c r="Z2001" s="55" t="s">
        <v>34</v>
      </c>
      <c r="AA2001" s="55">
        <v>0</v>
      </c>
      <c r="AB2001" s="55" t="s">
        <v>41</v>
      </c>
      <c r="AC2001" s="55">
        <v>8</v>
      </c>
      <c r="AD2001" s="55"/>
      <c r="AE2001" s="55">
        <v>7439921</v>
      </c>
      <c r="AF2001" s="55" t="s">
        <v>55</v>
      </c>
      <c r="AG2001" s="55">
        <v>1.3835599999999999E-4</v>
      </c>
      <c r="AH2001" s="57" t="s">
        <v>44</v>
      </c>
    </row>
    <row r="2002" spans="1:34" x14ac:dyDescent="0.25">
      <c r="A2002" s="54">
        <v>11347511</v>
      </c>
      <c r="B2002" s="55"/>
      <c r="C2002" s="55"/>
      <c r="D2002" s="55">
        <v>61583613</v>
      </c>
      <c r="E2002" s="55"/>
      <c r="F2002" s="55">
        <v>300</v>
      </c>
      <c r="G2002" s="55">
        <v>79697514</v>
      </c>
      <c r="H2002" s="55"/>
      <c r="I2002" s="55">
        <v>2275050011</v>
      </c>
      <c r="J2002" s="55">
        <v>2</v>
      </c>
      <c r="K2002" s="55" t="s">
        <v>34</v>
      </c>
      <c r="L2002" s="55" t="s">
        <v>56</v>
      </c>
      <c r="M2002" s="55">
        <v>34007</v>
      </c>
      <c r="N2002" s="55"/>
      <c r="O2002" s="55" t="s">
        <v>170</v>
      </c>
      <c r="P2002" s="55">
        <v>48811</v>
      </c>
      <c r="Q2002" s="55" t="s">
        <v>37</v>
      </c>
      <c r="R2002" s="55" t="s">
        <v>38</v>
      </c>
      <c r="S2002" s="55"/>
      <c r="T2002" s="55"/>
      <c r="U2002" s="55" t="s">
        <v>38</v>
      </c>
      <c r="V2002" s="55">
        <v>39.7286</v>
      </c>
      <c r="W2002" s="55">
        <v>-74.836600000000004</v>
      </c>
      <c r="X2002" s="55" t="s">
        <v>39</v>
      </c>
      <c r="Y2002" s="55" t="s">
        <v>171</v>
      </c>
      <c r="Z2002" s="55" t="s">
        <v>34</v>
      </c>
      <c r="AA2002" s="55">
        <v>0</v>
      </c>
      <c r="AB2002" s="55" t="s">
        <v>41</v>
      </c>
      <c r="AC2002" s="55">
        <v>8</v>
      </c>
      <c r="AD2002" s="55"/>
      <c r="AE2002" s="55" t="s">
        <v>42</v>
      </c>
      <c r="AF2002" s="55" t="s">
        <v>43</v>
      </c>
      <c r="AG2002" s="55">
        <v>1.3542700000000001E-3</v>
      </c>
      <c r="AH2002" s="57" t="s">
        <v>44</v>
      </c>
    </row>
    <row r="2003" spans="1:34" x14ac:dyDescent="0.25">
      <c r="A2003" s="54">
        <v>11347511</v>
      </c>
      <c r="B2003" s="55"/>
      <c r="C2003" s="55"/>
      <c r="D2003" s="55">
        <v>61583613</v>
      </c>
      <c r="E2003" s="55"/>
      <c r="F2003" s="55">
        <v>300</v>
      </c>
      <c r="G2003" s="55">
        <v>79697614</v>
      </c>
      <c r="H2003" s="55"/>
      <c r="I2003" s="55">
        <v>2275050012</v>
      </c>
      <c r="J2003" s="55">
        <v>2</v>
      </c>
      <c r="K2003" s="55" t="s">
        <v>34</v>
      </c>
      <c r="L2003" s="55" t="s">
        <v>56</v>
      </c>
      <c r="M2003" s="55">
        <v>34007</v>
      </c>
      <c r="N2003" s="55"/>
      <c r="O2003" s="55" t="s">
        <v>170</v>
      </c>
      <c r="P2003" s="55">
        <v>48811</v>
      </c>
      <c r="Q2003" s="55" t="s">
        <v>37</v>
      </c>
      <c r="R2003" s="55" t="s">
        <v>38</v>
      </c>
      <c r="S2003" s="55"/>
      <c r="T2003" s="55"/>
      <c r="U2003" s="55" t="s">
        <v>38</v>
      </c>
      <c r="V2003" s="55">
        <v>39.7286</v>
      </c>
      <c r="W2003" s="55">
        <v>-74.836600000000004</v>
      </c>
      <c r="X2003" s="55" t="s">
        <v>39</v>
      </c>
      <c r="Y2003" s="55" t="s">
        <v>171</v>
      </c>
      <c r="Z2003" s="55" t="s">
        <v>34</v>
      </c>
      <c r="AA2003" s="55">
        <v>0</v>
      </c>
      <c r="AB2003" s="55" t="s">
        <v>41</v>
      </c>
      <c r="AC2003" s="55">
        <v>8</v>
      </c>
      <c r="AD2003" s="55"/>
      <c r="AE2003" s="55" t="s">
        <v>42</v>
      </c>
      <c r="AF2003" s="55" t="s">
        <v>43</v>
      </c>
      <c r="AG2003" s="55">
        <v>1.1376499999999999E-2</v>
      </c>
      <c r="AH2003" s="57" t="s">
        <v>44</v>
      </c>
    </row>
    <row r="2004" spans="1:34" x14ac:dyDescent="0.25">
      <c r="A2004" s="54">
        <v>11347511</v>
      </c>
      <c r="B2004" s="55"/>
      <c r="C2004" s="55"/>
      <c r="D2004" s="55">
        <v>61583613</v>
      </c>
      <c r="E2004" s="55"/>
      <c r="F2004" s="55">
        <v>300</v>
      </c>
      <c r="G2004" s="55">
        <v>79697614</v>
      </c>
      <c r="H2004" s="55"/>
      <c r="I2004" s="55">
        <v>2275050012</v>
      </c>
      <c r="J2004" s="55">
        <v>2</v>
      </c>
      <c r="K2004" s="55" t="s">
        <v>34</v>
      </c>
      <c r="L2004" s="55" t="s">
        <v>56</v>
      </c>
      <c r="M2004" s="55">
        <v>34007</v>
      </c>
      <c r="N2004" s="55"/>
      <c r="O2004" s="55" t="s">
        <v>170</v>
      </c>
      <c r="P2004" s="55">
        <v>48811</v>
      </c>
      <c r="Q2004" s="55" t="s">
        <v>37</v>
      </c>
      <c r="R2004" s="55" t="s">
        <v>38</v>
      </c>
      <c r="S2004" s="55"/>
      <c r="T2004" s="55"/>
      <c r="U2004" s="55" t="s">
        <v>38</v>
      </c>
      <c r="V2004" s="55">
        <v>39.7286</v>
      </c>
      <c r="W2004" s="55">
        <v>-74.836600000000004</v>
      </c>
      <c r="X2004" s="55" t="s">
        <v>39</v>
      </c>
      <c r="Y2004" s="55" t="s">
        <v>171</v>
      </c>
      <c r="Z2004" s="55" t="s">
        <v>34</v>
      </c>
      <c r="AA2004" s="55">
        <v>0</v>
      </c>
      <c r="AB2004" s="55" t="s">
        <v>41</v>
      </c>
      <c r="AC2004" s="55">
        <v>8</v>
      </c>
      <c r="AD2004" s="55"/>
      <c r="AE2004" s="55" t="s">
        <v>45</v>
      </c>
      <c r="AF2004" s="55" t="s">
        <v>46</v>
      </c>
      <c r="AG2004" s="55">
        <v>1.2140199999999999E-3</v>
      </c>
      <c r="AH2004" s="57" t="s">
        <v>44</v>
      </c>
    </row>
    <row r="2005" spans="1:34" x14ac:dyDescent="0.25">
      <c r="A2005" s="54">
        <v>11347511</v>
      </c>
      <c r="B2005" s="55"/>
      <c r="C2005" s="55"/>
      <c r="D2005" s="55">
        <v>61583613</v>
      </c>
      <c r="E2005" s="55"/>
      <c r="F2005" s="55">
        <v>300</v>
      </c>
      <c r="G2005" s="55">
        <v>79697514</v>
      </c>
      <c r="H2005" s="55"/>
      <c r="I2005" s="55">
        <v>2275050011</v>
      </c>
      <c r="J2005" s="55">
        <v>2</v>
      </c>
      <c r="K2005" s="55" t="s">
        <v>34</v>
      </c>
      <c r="L2005" s="55" t="s">
        <v>56</v>
      </c>
      <c r="M2005" s="55">
        <v>34007</v>
      </c>
      <c r="N2005" s="55"/>
      <c r="O2005" s="55" t="s">
        <v>170</v>
      </c>
      <c r="P2005" s="55">
        <v>48811</v>
      </c>
      <c r="Q2005" s="55" t="s">
        <v>37</v>
      </c>
      <c r="R2005" s="55" t="s">
        <v>38</v>
      </c>
      <c r="S2005" s="55"/>
      <c r="T2005" s="55"/>
      <c r="U2005" s="55" t="s">
        <v>38</v>
      </c>
      <c r="V2005" s="55">
        <v>39.7286</v>
      </c>
      <c r="W2005" s="55">
        <v>-74.836600000000004</v>
      </c>
      <c r="X2005" s="55" t="s">
        <v>39</v>
      </c>
      <c r="Y2005" s="55" t="s">
        <v>171</v>
      </c>
      <c r="Z2005" s="55" t="s">
        <v>34</v>
      </c>
      <c r="AA2005" s="55">
        <v>0</v>
      </c>
      <c r="AB2005" s="55" t="s">
        <v>41</v>
      </c>
      <c r="AC2005" s="55">
        <v>8</v>
      </c>
      <c r="AD2005" s="55"/>
      <c r="AE2005" s="55" t="s">
        <v>45</v>
      </c>
      <c r="AF2005" s="55" t="s">
        <v>46</v>
      </c>
      <c r="AG2005" s="55">
        <v>9.0000000000000006E-5</v>
      </c>
      <c r="AH2005" s="57" t="s">
        <v>44</v>
      </c>
    </row>
    <row r="2006" spans="1:34" x14ac:dyDescent="0.25">
      <c r="A2006" s="54">
        <v>11347511</v>
      </c>
      <c r="B2006" s="55"/>
      <c r="C2006" s="55"/>
      <c r="D2006" s="55">
        <v>61583613</v>
      </c>
      <c r="E2006" s="55"/>
      <c r="F2006" s="55">
        <v>300</v>
      </c>
      <c r="G2006" s="55">
        <v>79697514</v>
      </c>
      <c r="H2006" s="55"/>
      <c r="I2006" s="55">
        <v>2275050011</v>
      </c>
      <c r="J2006" s="55">
        <v>2</v>
      </c>
      <c r="K2006" s="55" t="s">
        <v>34</v>
      </c>
      <c r="L2006" s="55" t="s">
        <v>56</v>
      </c>
      <c r="M2006" s="55">
        <v>34007</v>
      </c>
      <c r="N2006" s="55"/>
      <c r="O2006" s="55" t="s">
        <v>170</v>
      </c>
      <c r="P2006" s="55">
        <v>48811</v>
      </c>
      <c r="Q2006" s="55" t="s">
        <v>37</v>
      </c>
      <c r="R2006" s="55" t="s">
        <v>38</v>
      </c>
      <c r="S2006" s="55"/>
      <c r="T2006" s="55"/>
      <c r="U2006" s="55" t="s">
        <v>38</v>
      </c>
      <c r="V2006" s="55">
        <v>39.7286</v>
      </c>
      <c r="W2006" s="55">
        <v>-74.836600000000004</v>
      </c>
      <c r="X2006" s="55" t="s">
        <v>39</v>
      </c>
      <c r="Y2006" s="55" t="s">
        <v>171</v>
      </c>
      <c r="Z2006" s="55" t="s">
        <v>34</v>
      </c>
      <c r="AA2006" s="55">
        <v>0</v>
      </c>
      <c r="AB2006" s="55" t="s">
        <v>41</v>
      </c>
      <c r="AC2006" s="55">
        <v>8</v>
      </c>
      <c r="AD2006" s="55"/>
      <c r="AE2006" s="55" t="s">
        <v>47</v>
      </c>
      <c r="AF2006" s="55" t="s">
        <v>48</v>
      </c>
      <c r="AG2006" s="55">
        <v>1.4699100000000001E-3</v>
      </c>
      <c r="AH2006" s="57" t="s">
        <v>44</v>
      </c>
    </row>
    <row r="2007" spans="1:34" x14ac:dyDescent="0.25">
      <c r="A2007" s="54">
        <v>11347511</v>
      </c>
      <c r="B2007" s="55"/>
      <c r="C2007" s="55"/>
      <c r="D2007" s="55">
        <v>61583613</v>
      </c>
      <c r="E2007" s="55"/>
      <c r="F2007" s="55">
        <v>300</v>
      </c>
      <c r="G2007" s="55">
        <v>79697614</v>
      </c>
      <c r="H2007" s="55"/>
      <c r="I2007" s="55">
        <v>2275050012</v>
      </c>
      <c r="J2007" s="55">
        <v>2</v>
      </c>
      <c r="K2007" s="55" t="s">
        <v>34</v>
      </c>
      <c r="L2007" s="55" t="s">
        <v>56</v>
      </c>
      <c r="M2007" s="55">
        <v>34007</v>
      </c>
      <c r="N2007" s="55"/>
      <c r="O2007" s="55" t="s">
        <v>170</v>
      </c>
      <c r="P2007" s="55">
        <v>48811</v>
      </c>
      <c r="Q2007" s="55" t="s">
        <v>37</v>
      </c>
      <c r="R2007" s="55" t="s">
        <v>38</v>
      </c>
      <c r="S2007" s="55"/>
      <c r="T2007" s="55"/>
      <c r="U2007" s="55" t="s">
        <v>38</v>
      </c>
      <c r="V2007" s="55">
        <v>39.7286</v>
      </c>
      <c r="W2007" s="55">
        <v>-74.836600000000004</v>
      </c>
      <c r="X2007" s="55" t="s">
        <v>39</v>
      </c>
      <c r="Y2007" s="55" t="s">
        <v>171</v>
      </c>
      <c r="Z2007" s="55" t="s">
        <v>34</v>
      </c>
      <c r="AA2007" s="55">
        <v>0</v>
      </c>
      <c r="AB2007" s="55" t="s">
        <v>41</v>
      </c>
      <c r="AC2007" s="55">
        <v>8</v>
      </c>
      <c r="AD2007" s="55"/>
      <c r="AE2007" s="55" t="s">
        <v>47</v>
      </c>
      <c r="AF2007" s="55" t="s">
        <v>48</v>
      </c>
      <c r="AG2007" s="55">
        <v>3.8118200000000001E-3</v>
      </c>
      <c r="AH2007" s="57" t="s">
        <v>44</v>
      </c>
    </row>
    <row r="2008" spans="1:34" x14ac:dyDescent="0.25">
      <c r="A2008" s="54">
        <v>11347511</v>
      </c>
      <c r="B2008" s="55"/>
      <c r="C2008" s="55"/>
      <c r="D2008" s="55">
        <v>61583613</v>
      </c>
      <c r="E2008" s="55"/>
      <c r="F2008" s="55">
        <v>300</v>
      </c>
      <c r="G2008" s="55">
        <v>79697514</v>
      </c>
      <c r="H2008" s="55"/>
      <c r="I2008" s="55">
        <v>2275050011</v>
      </c>
      <c r="J2008" s="55">
        <v>2</v>
      </c>
      <c r="K2008" s="55" t="s">
        <v>34</v>
      </c>
      <c r="L2008" s="55" t="s">
        <v>56</v>
      </c>
      <c r="M2008" s="55">
        <v>34007</v>
      </c>
      <c r="N2008" s="55"/>
      <c r="O2008" s="55" t="s">
        <v>170</v>
      </c>
      <c r="P2008" s="55">
        <v>48811</v>
      </c>
      <c r="Q2008" s="55" t="s">
        <v>37</v>
      </c>
      <c r="R2008" s="55" t="s">
        <v>38</v>
      </c>
      <c r="S2008" s="55"/>
      <c r="T2008" s="55"/>
      <c r="U2008" s="55" t="s">
        <v>38</v>
      </c>
      <c r="V2008" s="55">
        <v>39.7286</v>
      </c>
      <c r="W2008" s="55">
        <v>-74.836600000000004</v>
      </c>
      <c r="X2008" s="55" t="s">
        <v>39</v>
      </c>
      <c r="Y2008" s="55" t="s">
        <v>171</v>
      </c>
      <c r="Z2008" s="55" t="s">
        <v>34</v>
      </c>
      <c r="AA2008" s="55">
        <v>0</v>
      </c>
      <c r="AB2008" s="55" t="s">
        <v>41</v>
      </c>
      <c r="AC2008" s="55">
        <v>8</v>
      </c>
      <c r="AD2008" s="55"/>
      <c r="AE2008" s="55" t="s">
        <v>49</v>
      </c>
      <c r="AF2008" s="55" t="s">
        <v>50</v>
      </c>
      <c r="AG2008" s="55">
        <v>2.1302999999999999E-3</v>
      </c>
      <c r="AH2008" s="57" t="s">
        <v>44</v>
      </c>
    </row>
    <row r="2009" spans="1:34" x14ac:dyDescent="0.25">
      <c r="A2009" s="54">
        <v>11347511</v>
      </c>
      <c r="B2009" s="55"/>
      <c r="C2009" s="55"/>
      <c r="D2009" s="55">
        <v>61583613</v>
      </c>
      <c r="E2009" s="55"/>
      <c r="F2009" s="55">
        <v>300</v>
      </c>
      <c r="G2009" s="55">
        <v>79697614</v>
      </c>
      <c r="H2009" s="55"/>
      <c r="I2009" s="55">
        <v>2275050012</v>
      </c>
      <c r="J2009" s="55">
        <v>2</v>
      </c>
      <c r="K2009" s="55" t="s">
        <v>34</v>
      </c>
      <c r="L2009" s="55" t="s">
        <v>56</v>
      </c>
      <c r="M2009" s="55">
        <v>34007</v>
      </c>
      <c r="N2009" s="55"/>
      <c r="O2009" s="55" t="s">
        <v>170</v>
      </c>
      <c r="P2009" s="55">
        <v>48811</v>
      </c>
      <c r="Q2009" s="55" t="s">
        <v>37</v>
      </c>
      <c r="R2009" s="55" t="s">
        <v>38</v>
      </c>
      <c r="S2009" s="55"/>
      <c r="T2009" s="55"/>
      <c r="U2009" s="55" t="s">
        <v>38</v>
      </c>
      <c r="V2009" s="55">
        <v>39.7286</v>
      </c>
      <c r="W2009" s="55">
        <v>-74.836600000000004</v>
      </c>
      <c r="X2009" s="55" t="s">
        <v>39</v>
      </c>
      <c r="Y2009" s="55" t="s">
        <v>171</v>
      </c>
      <c r="Z2009" s="55" t="s">
        <v>34</v>
      </c>
      <c r="AA2009" s="55">
        <v>0</v>
      </c>
      <c r="AB2009" s="55" t="s">
        <v>41</v>
      </c>
      <c r="AC2009" s="55">
        <v>8</v>
      </c>
      <c r="AD2009" s="55"/>
      <c r="AE2009" s="55" t="s">
        <v>49</v>
      </c>
      <c r="AF2009" s="55" t="s">
        <v>50</v>
      </c>
      <c r="AG2009" s="55">
        <v>3.9055499999999998E-3</v>
      </c>
      <c r="AH2009" s="57" t="s">
        <v>44</v>
      </c>
    </row>
    <row r="2010" spans="1:34" x14ac:dyDescent="0.25">
      <c r="A2010" s="54">
        <v>11347511</v>
      </c>
      <c r="B2010" s="55"/>
      <c r="C2010" s="55"/>
      <c r="D2010" s="55">
        <v>61583613</v>
      </c>
      <c r="E2010" s="55"/>
      <c r="F2010" s="55">
        <v>300</v>
      </c>
      <c r="G2010" s="55">
        <v>79697614</v>
      </c>
      <c r="H2010" s="55"/>
      <c r="I2010" s="55">
        <v>2275050012</v>
      </c>
      <c r="J2010" s="55">
        <v>2</v>
      </c>
      <c r="K2010" s="55" t="s">
        <v>34</v>
      </c>
      <c r="L2010" s="55" t="s">
        <v>56</v>
      </c>
      <c r="M2010" s="55">
        <v>34007</v>
      </c>
      <c r="N2010" s="55"/>
      <c r="O2010" s="55" t="s">
        <v>170</v>
      </c>
      <c r="P2010" s="55">
        <v>48811</v>
      </c>
      <c r="Q2010" s="55" t="s">
        <v>37</v>
      </c>
      <c r="R2010" s="55" t="s">
        <v>38</v>
      </c>
      <c r="S2010" s="55"/>
      <c r="T2010" s="55"/>
      <c r="U2010" s="55" t="s">
        <v>38</v>
      </c>
      <c r="V2010" s="55">
        <v>39.7286</v>
      </c>
      <c r="W2010" s="55">
        <v>-74.836600000000004</v>
      </c>
      <c r="X2010" s="55" t="s">
        <v>39</v>
      </c>
      <c r="Y2010" s="55" t="s">
        <v>171</v>
      </c>
      <c r="Z2010" s="55" t="s">
        <v>34</v>
      </c>
      <c r="AA2010" s="55">
        <v>0</v>
      </c>
      <c r="AB2010" s="55" t="s">
        <v>41</v>
      </c>
      <c r="AC2010" s="55">
        <v>8</v>
      </c>
      <c r="AD2010" s="55"/>
      <c r="AE2010" s="55" t="s">
        <v>51</v>
      </c>
      <c r="AF2010" s="55" t="s">
        <v>52</v>
      </c>
      <c r="AG2010" s="55">
        <v>5.3417999999999998E-3</v>
      </c>
      <c r="AH2010" s="57" t="s">
        <v>44</v>
      </c>
    </row>
    <row r="2011" spans="1:34" x14ac:dyDescent="0.25">
      <c r="A2011" s="54">
        <v>11347511</v>
      </c>
      <c r="B2011" s="55"/>
      <c r="C2011" s="55"/>
      <c r="D2011" s="55">
        <v>61583613</v>
      </c>
      <c r="E2011" s="55"/>
      <c r="F2011" s="55">
        <v>300</v>
      </c>
      <c r="G2011" s="55">
        <v>79697514</v>
      </c>
      <c r="H2011" s="55"/>
      <c r="I2011" s="55">
        <v>2275050011</v>
      </c>
      <c r="J2011" s="55">
        <v>2</v>
      </c>
      <c r="K2011" s="55" t="s">
        <v>34</v>
      </c>
      <c r="L2011" s="55" t="s">
        <v>56</v>
      </c>
      <c r="M2011" s="55">
        <v>34007</v>
      </c>
      <c r="N2011" s="55"/>
      <c r="O2011" s="55" t="s">
        <v>170</v>
      </c>
      <c r="P2011" s="55">
        <v>48811</v>
      </c>
      <c r="Q2011" s="55" t="s">
        <v>37</v>
      </c>
      <c r="R2011" s="55" t="s">
        <v>38</v>
      </c>
      <c r="S2011" s="55"/>
      <c r="T2011" s="55"/>
      <c r="U2011" s="55" t="s">
        <v>38</v>
      </c>
      <c r="V2011" s="55">
        <v>39.7286</v>
      </c>
      <c r="W2011" s="55">
        <v>-74.836600000000004</v>
      </c>
      <c r="X2011" s="55" t="s">
        <v>39</v>
      </c>
      <c r="Y2011" s="55" t="s">
        <v>171</v>
      </c>
      <c r="Z2011" s="55" t="s">
        <v>34</v>
      </c>
      <c r="AA2011" s="55">
        <v>0</v>
      </c>
      <c r="AB2011" s="55" t="s">
        <v>41</v>
      </c>
      <c r="AC2011" s="55">
        <v>8</v>
      </c>
      <c r="AD2011" s="55"/>
      <c r="AE2011" s="55" t="s">
        <v>51</v>
      </c>
      <c r="AF2011" s="55" t="s">
        <v>52</v>
      </c>
      <c r="AG2011" s="55">
        <v>5.8500000000000002E-4</v>
      </c>
      <c r="AH2011" s="57" t="s">
        <v>44</v>
      </c>
    </row>
    <row r="2012" spans="1:34" x14ac:dyDescent="0.25">
      <c r="A2012" s="54">
        <v>11347511</v>
      </c>
      <c r="B2012" s="55"/>
      <c r="C2012" s="55"/>
      <c r="D2012" s="55">
        <v>61583613</v>
      </c>
      <c r="E2012" s="55"/>
      <c r="F2012" s="55">
        <v>300</v>
      </c>
      <c r="G2012" s="55">
        <v>79697514</v>
      </c>
      <c r="H2012" s="55"/>
      <c r="I2012" s="55">
        <v>2275050011</v>
      </c>
      <c r="J2012" s="55">
        <v>2</v>
      </c>
      <c r="K2012" s="55" t="s">
        <v>34</v>
      </c>
      <c r="L2012" s="55" t="s">
        <v>56</v>
      </c>
      <c r="M2012" s="55">
        <v>34007</v>
      </c>
      <c r="N2012" s="55"/>
      <c r="O2012" s="55" t="s">
        <v>170</v>
      </c>
      <c r="P2012" s="55">
        <v>48811</v>
      </c>
      <c r="Q2012" s="55" t="s">
        <v>37</v>
      </c>
      <c r="R2012" s="55" t="s">
        <v>38</v>
      </c>
      <c r="S2012" s="55"/>
      <c r="T2012" s="55"/>
      <c r="U2012" s="55" t="s">
        <v>38</v>
      </c>
      <c r="V2012" s="55">
        <v>39.7286</v>
      </c>
      <c r="W2012" s="55">
        <v>-74.836600000000004</v>
      </c>
      <c r="X2012" s="55" t="s">
        <v>39</v>
      </c>
      <c r="Y2012" s="55" t="s">
        <v>171</v>
      </c>
      <c r="Z2012" s="55" t="s">
        <v>34</v>
      </c>
      <c r="AA2012" s="55">
        <v>0</v>
      </c>
      <c r="AB2012" s="55" t="s">
        <v>41</v>
      </c>
      <c r="AC2012" s="55">
        <v>8</v>
      </c>
      <c r="AD2012" s="55"/>
      <c r="AE2012" s="55" t="s">
        <v>53</v>
      </c>
      <c r="AF2012" s="55" t="s">
        <v>54</v>
      </c>
      <c r="AG2012" s="55">
        <v>0.108126</v>
      </c>
      <c r="AH2012" s="57" t="s">
        <v>44</v>
      </c>
    </row>
    <row r="2013" spans="1:34" x14ac:dyDescent="0.25">
      <c r="A2013" s="54">
        <v>11347511</v>
      </c>
      <c r="B2013" s="55"/>
      <c r="C2013" s="55"/>
      <c r="D2013" s="55">
        <v>61583613</v>
      </c>
      <c r="E2013" s="55"/>
      <c r="F2013" s="55">
        <v>300</v>
      </c>
      <c r="G2013" s="55">
        <v>79697614</v>
      </c>
      <c r="H2013" s="55"/>
      <c r="I2013" s="55">
        <v>2275050012</v>
      </c>
      <c r="J2013" s="55">
        <v>2</v>
      </c>
      <c r="K2013" s="55" t="s">
        <v>34</v>
      </c>
      <c r="L2013" s="55" t="s">
        <v>56</v>
      </c>
      <c r="M2013" s="55">
        <v>34007</v>
      </c>
      <c r="N2013" s="55"/>
      <c r="O2013" s="55" t="s">
        <v>170</v>
      </c>
      <c r="P2013" s="55">
        <v>48811</v>
      </c>
      <c r="Q2013" s="55" t="s">
        <v>37</v>
      </c>
      <c r="R2013" s="55" t="s">
        <v>38</v>
      </c>
      <c r="S2013" s="55"/>
      <c r="T2013" s="55"/>
      <c r="U2013" s="55" t="s">
        <v>38</v>
      </c>
      <c r="V2013" s="55">
        <v>39.7286</v>
      </c>
      <c r="W2013" s="55">
        <v>-74.836600000000004</v>
      </c>
      <c r="X2013" s="55" t="s">
        <v>39</v>
      </c>
      <c r="Y2013" s="55" t="s">
        <v>171</v>
      </c>
      <c r="Z2013" s="55" t="s">
        <v>34</v>
      </c>
      <c r="AA2013" s="55">
        <v>0</v>
      </c>
      <c r="AB2013" s="55" t="s">
        <v>41</v>
      </c>
      <c r="AC2013" s="55">
        <v>8</v>
      </c>
      <c r="AD2013" s="55"/>
      <c r="AE2013" s="55" t="s">
        <v>53</v>
      </c>
      <c r="AF2013" s="55" t="s">
        <v>54</v>
      </c>
      <c r="AG2013" s="55">
        <v>0.15802099999999999</v>
      </c>
      <c r="AH2013" s="57" t="s">
        <v>44</v>
      </c>
    </row>
    <row r="2014" spans="1:34" x14ac:dyDescent="0.25">
      <c r="A2014" s="54">
        <v>11347511</v>
      </c>
      <c r="B2014" s="55"/>
      <c r="C2014" s="55"/>
      <c r="D2014" s="55">
        <v>61583613</v>
      </c>
      <c r="E2014" s="55"/>
      <c r="F2014" s="55">
        <v>300</v>
      </c>
      <c r="G2014" s="55">
        <v>79697514</v>
      </c>
      <c r="H2014" s="55"/>
      <c r="I2014" s="55">
        <v>2275050011</v>
      </c>
      <c r="J2014" s="55">
        <v>2</v>
      </c>
      <c r="K2014" s="55" t="s">
        <v>34</v>
      </c>
      <c r="L2014" s="55" t="s">
        <v>56</v>
      </c>
      <c r="M2014" s="55">
        <v>34007</v>
      </c>
      <c r="N2014" s="55"/>
      <c r="O2014" s="55" t="s">
        <v>170</v>
      </c>
      <c r="P2014" s="55">
        <v>48811</v>
      </c>
      <c r="Q2014" s="55" t="s">
        <v>37</v>
      </c>
      <c r="R2014" s="55" t="s">
        <v>38</v>
      </c>
      <c r="S2014" s="55"/>
      <c r="T2014" s="55"/>
      <c r="U2014" s="55" t="s">
        <v>38</v>
      </c>
      <c r="V2014" s="55">
        <v>39.7286</v>
      </c>
      <c r="W2014" s="55">
        <v>-74.836600000000004</v>
      </c>
      <c r="X2014" s="55" t="s">
        <v>39</v>
      </c>
      <c r="Y2014" s="55" t="s">
        <v>171</v>
      </c>
      <c r="Z2014" s="55" t="s">
        <v>34</v>
      </c>
      <c r="AA2014" s="55">
        <v>0</v>
      </c>
      <c r="AB2014" s="55" t="s">
        <v>41</v>
      </c>
      <c r="AC2014" s="55">
        <v>8</v>
      </c>
      <c r="AD2014" s="55"/>
      <c r="AE2014" s="55">
        <v>7439921</v>
      </c>
      <c r="AF2014" s="55" t="s">
        <v>55</v>
      </c>
      <c r="AG2014" s="55">
        <v>1.3835599999999999E-4</v>
      </c>
      <c r="AH2014" s="57" t="s">
        <v>44</v>
      </c>
    </row>
    <row r="2015" spans="1:34" x14ac:dyDescent="0.25">
      <c r="A2015" s="54">
        <v>11724911</v>
      </c>
      <c r="B2015" s="55"/>
      <c r="C2015" s="55"/>
      <c r="D2015" s="55">
        <v>61142113</v>
      </c>
      <c r="E2015" s="55"/>
      <c r="F2015" s="55">
        <v>300</v>
      </c>
      <c r="G2015" s="55">
        <v>78822914</v>
      </c>
      <c r="H2015" s="55"/>
      <c r="I2015" s="55">
        <v>2275050011</v>
      </c>
      <c r="J2015" s="55">
        <v>2</v>
      </c>
      <c r="K2015" s="55" t="s">
        <v>34</v>
      </c>
      <c r="L2015" s="55" t="s">
        <v>35</v>
      </c>
      <c r="M2015" s="55">
        <v>34025</v>
      </c>
      <c r="N2015" s="55"/>
      <c r="O2015" s="55" t="s">
        <v>172</v>
      </c>
      <c r="P2015" s="55">
        <v>48811</v>
      </c>
      <c r="Q2015" s="55" t="s">
        <v>37</v>
      </c>
      <c r="R2015" s="55" t="s">
        <v>38</v>
      </c>
      <c r="S2015" s="55"/>
      <c r="T2015" s="55"/>
      <c r="U2015" s="55" t="s">
        <v>38</v>
      </c>
      <c r="V2015" s="55">
        <v>40.3001</v>
      </c>
      <c r="W2015" s="55">
        <v>-74.025400000000005</v>
      </c>
      <c r="X2015" s="55" t="s">
        <v>39</v>
      </c>
      <c r="Y2015" s="55" t="s">
        <v>173</v>
      </c>
      <c r="Z2015" s="55" t="s">
        <v>34</v>
      </c>
      <c r="AA2015" s="55">
        <v>0</v>
      </c>
      <c r="AB2015" s="55" t="s">
        <v>41</v>
      </c>
      <c r="AC2015" s="55">
        <v>8</v>
      </c>
      <c r="AD2015" s="55"/>
      <c r="AE2015" s="55" t="s">
        <v>42</v>
      </c>
      <c r="AF2015" s="55" t="s">
        <v>43</v>
      </c>
      <c r="AG2015" s="55">
        <v>1.3542700000000001E-3</v>
      </c>
      <c r="AH2015" s="57" t="s">
        <v>44</v>
      </c>
    </row>
    <row r="2016" spans="1:34" x14ac:dyDescent="0.25">
      <c r="A2016" s="54">
        <v>11724911</v>
      </c>
      <c r="B2016" s="55"/>
      <c r="C2016" s="55"/>
      <c r="D2016" s="55">
        <v>61142113</v>
      </c>
      <c r="E2016" s="55"/>
      <c r="F2016" s="55">
        <v>300</v>
      </c>
      <c r="G2016" s="55">
        <v>78823014</v>
      </c>
      <c r="H2016" s="55"/>
      <c r="I2016" s="55">
        <v>2275050012</v>
      </c>
      <c r="J2016" s="55">
        <v>2</v>
      </c>
      <c r="K2016" s="55" t="s">
        <v>34</v>
      </c>
      <c r="L2016" s="55" t="s">
        <v>35</v>
      </c>
      <c r="M2016" s="55">
        <v>34025</v>
      </c>
      <c r="N2016" s="55"/>
      <c r="O2016" s="55" t="s">
        <v>172</v>
      </c>
      <c r="P2016" s="55">
        <v>48811</v>
      </c>
      <c r="Q2016" s="55" t="s">
        <v>37</v>
      </c>
      <c r="R2016" s="55" t="s">
        <v>38</v>
      </c>
      <c r="S2016" s="55"/>
      <c r="T2016" s="55"/>
      <c r="U2016" s="55" t="s">
        <v>38</v>
      </c>
      <c r="V2016" s="55">
        <v>40.3001</v>
      </c>
      <c r="W2016" s="55">
        <v>-74.025400000000005</v>
      </c>
      <c r="X2016" s="55" t="s">
        <v>39</v>
      </c>
      <c r="Y2016" s="55" t="s">
        <v>173</v>
      </c>
      <c r="Z2016" s="55" t="s">
        <v>34</v>
      </c>
      <c r="AA2016" s="55">
        <v>0</v>
      </c>
      <c r="AB2016" s="55" t="s">
        <v>41</v>
      </c>
      <c r="AC2016" s="55">
        <v>8</v>
      </c>
      <c r="AD2016" s="55"/>
      <c r="AE2016" s="55" t="s">
        <v>42</v>
      </c>
      <c r="AF2016" s="55" t="s">
        <v>43</v>
      </c>
      <c r="AG2016" s="55">
        <v>1.1376499999999999E-2</v>
      </c>
      <c r="AH2016" s="57" t="s">
        <v>44</v>
      </c>
    </row>
    <row r="2017" spans="1:34" x14ac:dyDescent="0.25">
      <c r="A2017" s="54">
        <v>11724911</v>
      </c>
      <c r="B2017" s="55"/>
      <c r="C2017" s="55"/>
      <c r="D2017" s="55">
        <v>61142113</v>
      </c>
      <c r="E2017" s="55"/>
      <c r="F2017" s="55">
        <v>300</v>
      </c>
      <c r="G2017" s="55">
        <v>78823014</v>
      </c>
      <c r="H2017" s="55"/>
      <c r="I2017" s="55">
        <v>2275050012</v>
      </c>
      <c r="J2017" s="55">
        <v>2</v>
      </c>
      <c r="K2017" s="55" t="s">
        <v>34</v>
      </c>
      <c r="L2017" s="55" t="s">
        <v>35</v>
      </c>
      <c r="M2017" s="55">
        <v>34025</v>
      </c>
      <c r="N2017" s="55"/>
      <c r="O2017" s="55" t="s">
        <v>172</v>
      </c>
      <c r="P2017" s="55">
        <v>48811</v>
      </c>
      <c r="Q2017" s="55" t="s">
        <v>37</v>
      </c>
      <c r="R2017" s="55" t="s">
        <v>38</v>
      </c>
      <c r="S2017" s="55"/>
      <c r="T2017" s="55"/>
      <c r="U2017" s="55" t="s">
        <v>38</v>
      </c>
      <c r="V2017" s="55">
        <v>40.3001</v>
      </c>
      <c r="W2017" s="55">
        <v>-74.025400000000005</v>
      </c>
      <c r="X2017" s="55" t="s">
        <v>39</v>
      </c>
      <c r="Y2017" s="55" t="s">
        <v>173</v>
      </c>
      <c r="Z2017" s="55" t="s">
        <v>34</v>
      </c>
      <c r="AA2017" s="55">
        <v>0</v>
      </c>
      <c r="AB2017" s="55" t="s">
        <v>41</v>
      </c>
      <c r="AC2017" s="55">
        <v>8</v>
      </c>
      <c r="AD2017" s="55"/>
      <c r="AE2017" s="55" t="s">
        <v>45</v>
      </c>
      <c r="AF2017" s="55" t="s">
        <v>46</v>
      </c>
      <c r="AG2017" s="55">
        <v>1.2140199999999999E-3</v>
      </c>
      <c r="AH2017" s="57" t="s">
        <v>44</v>
      </c>
    </row>
    <row r="2018" spans="1:34" x14ac:dyDescent="0.25">
      <c r="A2018" s="54">
        <v>11724911</v>
      </c>
      <c r="B2018" s="55"/>
      <c r="C2018" s="55"/>
      <c r="D2018" s="55">
        <v>61142113</v>
      </c>
      <c r="E2018" s="55"/>
      <c r="F2018" s="55">
        <v>300</v>
      </c>
      <c r="G2018" s="55">
        <v>78822914</v>
      </c>
      <c r="H2018" s="55"/>
      <c r="I2018" s="55">
        <v>2275050011</v>
      </c>
      <c r="J2018" s="55">
        <v>2</v>
      </c>
      <c r="K2018" s="55" t="s">
        <v>34</v>
      </c>
      <c r="L2018" s="55" t="s">
        <v>35</v>
      </c>
      <c r="M2018" s="55">
        <v>34025</v>
      </c>
      <c r="N2018" s="55"/>
      <c r="O2018" s="55" t="s">
        <v>172</v>
      </c>
      <c r="P2018" s="55">
        <v>48811</v>
      </c>
      <c r="Q2018" s="55" t="s">
        <v>37</v>
      </c>
      <c r="R2018" s="55" t="s">
        <v>38</v>
      </c>
      <c r="S2018" s="55"/>
      <c r="T2018" s="55"/>
      <c r="U2018" s="55" t="s">
        <v>38</v>
      </c>
      <c r="V2018" s="55">
        <v>40.3001</v>
      </c>
      <c r="W2018" s="55">
        <v>-74.025400000000005</v>
      </c>
      <c r="X2018" s="55" t="s">
        <v>39</v>
      </c>
      <c r="Y2018" s="55" t="s">
        <v>173</v>
      </c>
      <c r="Z2018" s="55" t="s">
        <v>34</v>
      </c>
      <c r="AA2018" s="55">
        <v>0</v>
      </c>
      <c r="AB2018" s="55" t="s">
        <v>41</v>
      </c>
      <c r="AC2018" s="55">
        <v>8</v>
      </c>
      <c r="AD2018" s="55"/>
      <c r="AE2018" s="55" t="s">
        <v>45</v>
      </c>
      <c r="AF2018" s="55" t="s">
        <v>46</v>
      </c>
      <c r="AG2018" s="55">
        <v>9.0000000000000006E-5</v>
      </c>
      <c r="AH2018" s="57" t="s">
        <v>44</v>
      </c>
    </row>
    <row r="2019" spans="1:34" x14ac:dyDescent="0.25">
      <c r="A2019" s="54">
        <v>11724911</v>
      </c>
      <c r="B2019" s="55"/>
      <c r="C2019" s="55"/>
      <c r="D2019" s="55">
        <v>61142113</v>
      </c>
      <c r="E2019" s="55"/>
      <c r="F2019" s="55">
        <v>300</v>
      </c>
      <c r="G2019" s="55">
        <v>78822914</v>
      </c>
      <c r="H2019" s="55"/>
      <c r="I2019" s="55">
        <v>2275050011</v>
      </c>
      <c r="J2019" s="55">
        <v>2</v>
      </c>
      <c r="K2019" s="55" t="s">
        <v>34</v>
      </c>
      <c r="L2019" s="55" t="s">
        <v>35</v>
      </c>
      <c r="M2019" s="55">
        <v>34025</v>
      </c>
      <c r="N2019" s="55"/>
      <c r="O2019" s="55" t="s">
        <v>172</v>
      </c>
      <c r="P2019" s="55">
        <v>48811</v>
      </c>
      <c r="Q2019" s="55" t="s">
        <v>37</v>
      </c>
      <c r="R2019" s="55" t="s">
        <v>38</v>
      </c>
      <c r="S2019" s="55"/>
      <c r="T2019" s="55"/>
      <c r="U2019" s="55" t="s">
        <v>38</v>
      </c>
      <c r="V2019" s="55">
        <v>40.3001</v>
      </c>
      <c r="W2019" s="55">
        <v>-74.025400000000005</v>
      </c>
      <c r="X2019" s="55" t="s">
        <v>39</v>
      </c>
      <c r="Y2019" s="55" t="s">
        <v>173</v>
      </c>
      <c r="Z2019" s="55" t="s">
        <v>34</v>
      </c>
      <c r="AA2019" s="55">
        <v>0</v>
      </c>
      <c r="AB2019" s="55" t="s">
        <v>41</v>
      </c>
      <c r="AC2019" s="55">
        <v>8</v>
      </c>
      <c r="AD2019" s="55"/>
      <c r="AE2019" s="55" t="s">
        <v>47</v>
      </c>
      <c r="AF2019" s="55" t="s">
        <v>48</v>
      </c>
      <c r="AG2019" s="55">
        <v>1.4699100000000001E-3</v>
      </c>
      <c r="AH2019" s="57" t="s">
        <v>44</v>
      </c>
    </row>
    <row r="2020" spans="1:34" x14ac:dyDescent="0.25">
      <c r="A2020" s="54">
        <v>11724911</v>
      </c>
      <c r="B2020" s="55"/>
      <c r="C2020" s="55"/>
      <c r="D2020" s="55">
        <v>61142113</v>
      </c>
      <c r="E2020" s="55"/>
      <c r="F2020" s="55">
        <v>300</v>
      </c>
      <c r="G2020" s="55">
        <v>78823014</v>
      </c>
      <c r="H2020" s="55"/>
      <c r="I2020" s="55">
        <v>2275050012</v>
      </c>
      <c r="J2020" s="55">
        <v>2</v>
      </c>
      <c r="K2020" s="55" t="s">
        <v>34</v>
      </c>
      <c r="L2020" s="55" t="s">
        <v>35</v>
      </c>
      <c r="M2020" s="55">
        <v>34025</v>
      </c>
      <c r="N2020" s="55"/>
      <c r="O2020" s="55" t="s">
        <v>172</v>
      </c>
      <c r="P2020" s="55">
        <v>48811</v>
      </c>
      <c r="Q2020" s="55" t="s">
        <v>37</v>
      </c>
      <c r="R2020" s="55" t="s">
        <v>38</v>
      </c>
      <c r="S2020" s="55"/>
      <c r="T2020" s="55"/>
      <c r="U2020" s="55" t="s">
        <v>38</v>
      </c>
      <c r="V2020" s="55">
        <v>40.3001</v>
      </c>
      <c r="W2020" s="55">
        <v>-74.025400000000005</v>
      </c>
      <c r="X2020" s="55" t="s">
        <v>39</v>
      </c>
      <c r="Y2020" s="55" t="s">
        <v>173</v>
      </c>
      <c r="Z2020" s="55" t="s">
        <v>34</v>
      </c>
      <c r="AA2020" s="55">
        <v>0</v>
      </c>
      <c r="AB2020" s="55" t="s">
        <v>41</v>
      </c>
      <c r="AC2020" s="55">
        <v>8</v>
      </c>
      <c r="AD2020" s="55"/>
      <c r="AE2020" s="55" t="s">
        <v>47</v>
      </c>
      <c r="AF2020" s="55" t="s">
        <v>48</v>
      </c>
      <c r="AG2020" s="55">
        <v>3.8118200000000001E-3</v>
      </c>
      <c r="AH2020" s="57" t="s">
        <v>44</v>
      </c>
    </row>
    <row r="2021" spans="1:34" x14ac:dyDescent="0.25">
      <c r="A2021" s="54">
        <v>11724911</v>
      </c>
      <c r="B2021" s="55"/>
      <c r="C2021" s="55"/>
      <c r="D2021" s="55">
        <v>61142113</v>
      </c>
      <c r="E2021" s="55"/>
      <c r="F2021" s="55">
        <v>300</v>
      </c>
      <c r="G2021" s="55">
        <v>78822914</v>
      </c>
      <c r="H2021" s="55"/>
      <c r="I2021" s="55">
        <v>2275050011</v>
      </c>
      <c r="J2021" s="55">
        <v>2</v>
      </c>
      <c r="K2021" s="55" t="s">
        <v>34</v>
      </c>
      <c r="L2021" s="55" t="s">
        <v>35</v>
      </c>
      <c r="M2021" s="55">
        <v>34025</v>
      </c>
      <c r="N2021" s="55"/>
      <c r="O2021" s="55" t="s">
        <v>172</v>
      </c>
      <c r="P2021" s="55">
        <v>48811</v>
      </c>
      <c r="Q2021" s="55" t="s">
        <v>37</v>
      </c>
      <c r="R2021" s="55" t="s">
        <v>38</v>
      </c>
      <c r="S2021" s="55"/>
      <c r="T2021" s="55"/>
      <c r="U2021" s="55" t="s">
        <v>38</v>
      </c>
      <c r="V2021" s="55">
        <v>40.3001</v>
      </c>
      <c r="W2021" s="55">
        <v>-74.025400000000005</v>
      </c>
      <c r="X2021" s="55" t="s">
        <v>39</v>
      </c>
      <c r="Y2021" s="55" t="s">
        <v>173</v>
      </c>
      <c r="Z2021" s="55" t="s">
        <v>34</v>
      </c>
      <c r="AA2021" s="55">
        <v>0</v>
      </c>
      <c r="AB2021" s="55" t="s">
        <v>41</v>
      </c>
      <c r="AC2021" s="55">
        <v>8</v>
      </c>
      <c r="AD2021" s="55"/>
      <c r="AE2021" s="55" t="s">
        <v>49</v>
      </c>
      <c r="AF2021" s="55" t="s">
        <v>50</v>
      </c>
      <c r="AG2021" s="55">
        <v>2.1302999999999999E-3</v>
      </c>
      <c r="AH2021" s="57" t="s">
        <v>44</v>
      </c>
    </row>
    <row r="2022" spans="1:34" x14ac:dyDescent="0.25">
      <c r="A2022" s="54">
        <v>11724911</v>
      </c>
      <c r="B2022" s="55"/>
      <c r="C2022" s="55"/>
      <c r="D2022" s="55">
        <v>61142113</v>
      </c>
      <c r="E2022" s="55"/>
      <c r="F2022" s="55">
        <v>300</v>
      </c>
      <c r="G2022" s="55">
        <v>78823014</v>
      </c>
      <c r="H2022" s="55"/>
      <c r="I2022" s="55">
        <v>2275050012</v>
      </c>
      <c r="J2022" s="55">
        <v>2</v>
      </c>
      <c r="K2022" s="55" t="s">
        <v>34</v>
      </c>
      <c r="L2022" s="55" t="s">
        <v>35</v>
      </c>
      <c r="M2022" s="55">
        <v>34025</v>
      </c>
      <c r="N2022" s="55"/>
      <c r="O2022" s="55" t="s">
        <v>172</v>
      </c>
      <c r="P2022" s="55">
        <v>48811</v>
      </c>
      <c r="Q2022" s="55" t="s">
        <v>37</v>
      </c>
      <c r="R2022" s="55" t="s">
        <v>38</v>
      </c>
      <c r="S2022" s="55"/>
      <c r="T2022" s="55"/>
      <c r="U2022" s="55" t="s">
        <v>38</v>
      </c>
      <c r="V2022" s="55">
        <v>40.3001</v>
      </c>
      <c r="W2022" s="55">
        <v>-74.025400000000005</v>
      </c>
      <c r="X2022" s="55" t="s">
        <v>39</v>
      </c>
      <c r="Y2022" s="55" t="s">
        <v>173</v>
      </c>
      <c r="Z2022" s="55" t="s">
        <v>34</v>
      </c>
      <c r="AA2022" s="55">
        <v>0</v>
      </c>
      <c r="AB2022" s="55" t="s">
        <v>41</v>
      </c>
      <c r="AC2022" s="55">
        <v>8</v>
      </c>
      <c r="AD2022" s="55"/>
      <c r="AE2022" s="55" t="s">
        <v>49</v>
      </c>
      <c r="AF2022" s="55" t="s">
        <v>50</v>
      </c>
      <c r="AG2022" s="55">
        <v>3.9055499999999998E-3</v>
      </c>
      <c r="AH2022" s="57" t="s">
        <v>44</v>
      </c>
    </row>
    <row r="2023" spans="1:34" x14ac:dyDescent="0.25">
      <c r="A2023" s="54">
        <v>11724911</v>
      </c>
      <c r="B2023" s="55"/>
      <c r="C2023" s="55"/>
      <c r="D2023" s="55">
        <v>61142113</v>
      </c>
      <c r="E2023" s="55"/>
      <c r="F2023" s="55">
        <v>300</v>
      </c>
      <c r="G2023" s="55">
        <v>78822914</v>
      </c>
      <c r="H2023" s="55"/>
      <c r="I2023" s="55">
        <v>2275050011</v>
      </c>
      <c r="J2023" s="55">
        <v>2</v>
      </c>
      <c r="K2023" s="55" t="s">
        <v>34</v>
      </c>
      <c r="L2023" s="55" t="s">
        <v>35</v>
      </c>
      <c r="M2023" s="55">
        <v>34025</v>
      </c>
      <c r="N2023" s="55"/>
      <c r="O2023" s="55" t="s">
        <v>172</v>
      </c>
      <c r="P2023" s="55">
        <v>48811</v>
      </c>
      <c r="Q2023" s="55" t="s">
        <v>37</v>
      </c>
      <c r="R2023" s="55" t="s">
        <v>38</v>
      </c>
      <c r="S2023" s="55"/>
      <c r="T2023" s="55"/>
      <c r="U2023" s="55" t="s">
        <v>38</v>
      </c>
      <c r="V2023" s="55">
        <v>40.3001</v>
      </c>
      <c r="W2023" s="55">
        <v>-74.025400000000005</v>
      </c>
      <c r="X2023" s="55" t="s">
        <v>39</v>
      </c>
      <c r="Y2023" s="55" t="s">
        <v>173</v>
      </c>
      <c r="Z2023" s="55" t="s">
        <v>34</v>
      </c>
      <c r="AA2023" s="55">
        <v>0</v>
      </c>
      <c r="AB2023" s="55" t="s">
        <v>41</v>
      </c>
      <c r="AC2023" s="55">
        <v>8</v>
      </c>
      <c r="AD2023" s="55"/>
      <c r="AE2023" s="55" t="s">
        <v>51</v>
      </c>
      <c r="AF2023" s="55" t="s">
        <v>52</v>
      </c>
      <c r="AG2023" s="55">
        <v>5.8500000000000002E-4</v>
      </c>
      <c r="AH2023" s="57" t="s">
        <v>44</v>
      </c>
    </row>
    <row r="2024" spans="1:34" x14ac:dyDescent="0.25">
      <c r="A2024" s="54">
        <v>11724911</v>
      </c>
      <c r="B2024" s="55"/>
      <c r="C2024" s="55"/>
      <c r="D2024" s="55">
        <v>61142113</v>
      </c>
      <c r="E2024" s="55"/>
      <c r="F2024" s="55">
        <v>300</v>
      </c>
      <c r="G2024" s="55">
        <v>78823014</v>
      </c>
      <c r="H2024" s="55"/>
      <c r="I2024" s="55">
        <v>2275050012</v>
      </c>
      <c r="J2024" s="55">
        <v>2</v>
      </c>
      <c r="K2024" s="55" t="s">
        <v>34</v>
      </c>
      <c r="L2024" s="55" t="s">
        <v>35</v>
      </c>
      <c r="M2024" s="55">
        <v>34025</v>
      </c>
      <c r="N2024" s="55"/>
      <c r="O2024" s="55" t="s">
        <v>172</v>
      </c>
      <c r="P2024" s="55">
        <v>48811</v>
      </c>
      <c r="Q2024" s="55" t="s">
        <v>37</v>
      </c>
      <c r="R2024" s="55" t="s">
        <v>38</v>
      </c>
      <c r="S2024" s="55"/>
      <c r="T2024" s="55"/>
      <c r="U2024" s="55" t="s">
        <v>38</v>
      </c>
      <c r="V2024" s="55">
        <v>40.3001</v>
      </c>
      <c r="W2024" s="55">
        <v>-74.025400000000005</v>
      </c>
      <c r="X2024" s="55" t="s">
        <v>39</v>
      </c>
      <c r="Y2024" s="55" t="s">
        <v>173</v>
      </c>
      <c r="Z2024" s="55" t="s">
        <v>34</v>
      </c>
      <c r="AA2024" s="55">
        <v>0</v>
      </c>
      <c r="AB2024" s="55" t="s">
        <v>41</v>
      </c>
      <c r="AC2024" s="55">
        <v>8</v>
      </c>
      <c r="AD2024" s="55"/>
      <c r="AE2024" s="55" t="s">
        <v>51</v>
      </c>
      <c r="AF2024" s="55" t="s">
        <v>52</v>
      </c>
      <c r="AG2024" s="55">
        <v>5.3417999999999998E-3</v>
      </c>
      <c r="AH2024" s="57" t="s">
        <v>44</v>
      </c>
    </row>
    <row r="2025" spans="1:34" x14ac:dyDescent="0.25">
      <c r="A2025" s="54">
        <v>11724911</v>
      </c>
      <c r="B2025" s="55"/>
      <c r="C2025" s="55"/>
      <c r="D2025" s="55">
        <v>61142113</v>
      </c>
      <c r="E2025" s="55"/>
      <c r="F2025" s="55">
        <v>300</v>
      </c>
      <c r="G2025" s="55">
        <v>78822914</v>
      </c>
      <c r="H2025" s="55"/>
      <c r="I2025" s="55">
        <v>2275050011</v>
      </c>
      <c r="J2025" s="55">
        <v>2</v>
      </c>
      <c r="K2025" s="55" t="s">
        <v>34</v>
      </c>
      <c r="L2025" s="55" t="s">
        <v>35</v>
      </c>
      <c r="M2025" s="55">
        <v>34025</v>
      </c>
      <c r="N2025" s="55"/>
      <c r="O2025" s="55" t="s">
        <v>172</v>
      </c>
      <c r="P2025" s="55">
        <v>48811</v>
      </c>
      <c r="Q2025" s="55" t="s">
        <v>37</v>
      </c>
      <c r="R2025" s="55" t="s">
        <v>38</v>
      </c>
      <c r="S2025" s="55"/>
      <c r="T2025" s="55"/>
      <c r="U2025" s="55" t="s">
        <v>38</v>
      </c>
      <c r="V2025" s="55">
        <v>40.3001</v>
      </c>
      <c r="W2025" s="55">
        <v>-74.025400000000005</v>
      </c>
      <c r="X2025" s="55" t="s">
        <v>39</v>
      </c>
      <c r="Y2025" s="55" t="s">
        <v>173</v>
      </c>
      <c r="Z2025" s="55" t="s">
        <v>34</v>
      </c>
      <c r="AA2025" s="55">
        <v>0</v>
      </c>
      <c r="AB2025" s="55" t="s">
        <v>41</v>
      </c>
      <c r="AC2025" s="55">
        <v>8</v>
      </c>
      <c r="AD2025" s="55"/>
      <c r="AE2025" s="55" t="s">
        <v>53</v>
      </c>
      <c r="AF2025" s="55" t="s">
        <v>54</v>
      </c>
      <c r="AG2025" s="55">
        <v>0.108126</v>
      </c>
      <c r="AH2025" s="57" t="s">
        <v>44</v>
      </c>
    </row>
    <row r="2026" spans="1:34" x14ac:dyDescent="0.25">
      <c r="A2026" s="54">
        <v>11724911</v>
      </c>
      <c r="B2026" s="55"/>
      <c r="C2026" s="55"/>
      <c r="D2026" s="55">
        <v>61142113</v>
      </c>
      <c r="E2026" s="55"/>
      <c r="F2026" s="55">
        <v>300</v>
      </c>
      <c r="G2026" s="55">
        <v>78823014</v>
      </c>
      <c r="H2026" s="55"/>
      <c r="I2026" s="55">
        <v>2275050012</v>
      </c>
      <c r="J2026" s="55">
        <v>2</v>
      </c>
      <c r="K2026" s="55" t="s">
        <v>34</v>
      </c>
      <c r="L2026" s="55" t="s">
        <v>35</v>
      </c>
      <c r="M2026" s="55">
        <v>34025</v>
      </c>
      <c r="N2026" s="55"/>
      <c r="O2026" s="55" t="s">
        <v>172</v>
      </c>
      <c r="P2026" s="55">
        <v>48811</v>
      </c>
      <c r="Q2026" s="55" t="s">
        <v>37</v>
      </c>
      <c r="R2026" s="55" t="s">
        <v>38</v>
      </c>
      <c r="S2026" s="55"/>
      <c r="T2026" s="55"/>
      <c r="U2026" s="55" t="s">
        <v>38</v>
      </c>
      <c r="V2026" s="55">
        <v>40.3001</v>
      </c>
      <c r="W2026" s="55">
        <v>-74.025400000000005</v>
      </c>
      <c r="X2026" s="55" t="s">
        <v>39</v>
      </c>
      <c r="Y2026" s="55" t="s">
        <v>173</v>
      </c>
      <c r="Z2026" s="55" t="s">
        <v>34</v>
      </c>
      <c r="AA2026" s="55">
        <v>0</v>
      </c>
      <c r="AB2026" s="55" t="s">
        <v>41</v>
      </c>
      <c r="AC2026" s="55">
        <v>8</v>
      </c>
      <c r="AD2026" s="55"/>
      <c r="AE2026" s="55" t="s">
        <v>53</v>
      </c>
      <c r="AF2026" s="55" t="s">
        <v>54</v>
      </c>
      <c r="AG2026" s="55">
        <v>0.15802099999999999</v>
      </c>
      <c r="AH2026" s="57" t="s">
        <v>44</v>
      </c>
    </row>
    <row r="2027" spans="1:34" x14ac:dyDescent="0.25">
      <c r="A2027" s="54">
        <v>11724911</v>
      </c>
      <c r="B2027" s="55"/>
      <c r="C2027" s="55"/>
      <c r="D2027" s="55">
        <v>61142113</v>
      </c>
      <c r="E2027" s="55"/>
      <c r="F2027" s="55">
        <v>300</v>
      </c>
      <c r="G2027" s="55">
        <v>78822914</v>
      </c>
      <c r="H2027" s="55"/>
      <c r="I2027" s="55">
        <v>2275050011</v>
      </c>
      <c r="J2027" s="55">
        <v>2</v>
      </c>
      <c r="K2027" s="55" t="s">
        <v>34</v>
      </c>
      <c r="L2027" s="55" t="s">
        <v>35</v>
      </c>
      <c r="M2027" s="55">
        <v>34025</v>
      </c>
      <c r="N2027" s="55"/>
      <c r="O2027" s="55" t="s">
        <v>172</v>
      </c>
      <c r="P2027" s="55">
        <v>48811</v>
      </c>
      <c r="Q2027" s="55" t="s">
        <v>37</v>
      </c>
      <c r="R2027" s="55" t="s">
        <v>38</v>
      </c>
      <c r="S2027" s="55"/>
      <c r="T2027" s="55"/>
      <c r="U2027" s="55" t="s">
        <v>38</v>
      </c>
      <c r="V2027" s="55">
        <v>40.3001</v>
      </c>
      <c r="W2027" s="55">
        <v>-74.025400000000005</v>
      </c>
      <c r="X2027" s="55" t="s">
        <v>39</v>
      </c>
      <c r="Y2027" s="55" t="s">
        <v>173</v>
      </c>
      <c r="Z2027" s="55" t="s">
        <v>34</v>
      </c>
      <c r="AA2027" s="55">
        <v>0</v>
      </c>
      <c r="AB2027" s="55" t="s">
        <v>41</v>
      </c>
      <c r="AC2027" s="55">
        <v>8</v>
      </c>
      <c r="AD2027" s="55"/>
      <c r="AE2027" s="55">
        <v>7439921</v>
      </c>
      <c r="AF2027" s="55" t="s">
        <v>55</v>
      </c>
      <c r="AG2027" s="55">
        <v>1.3835599999999999E-4</v>
      </c>
      <c r="AH2027" s="57" t="s">
        <v>44</v>
      </c>
    </row>
    <row r="2028" spans="1:34" x14ac:dyDescent="0.25">
      <c r="A2028" s="54">
        <v>12397111</v>
      </c>
      <c r="B2028" s="55"/>
      <c r="C2028" s="55"/>
      <c r="D2028" s="55">
        <v>61584113</v>
      </c>
      <c r="E2028" s="55"/>
      <c r="F2028" s="55">
        <v>300</v>
      </c>
      <c r="G2028" s="55">
        <v>79698514</v>
      </c>
      <c r="H2028" s="55"/>
      <c r="I2028" s="55">
        <v>2275050011</v>
      </c>
      <c r="J2028" s="55">
        <v>2</v>
      </c>
      <c r="K2028" s="55" t="s">
        <v>34</v>
      </c>
      <c r="L2028" s="55" t="s">
        <v>67</v>
      </c>
      <c r="M2028" s="55">
        <v>34037</v>
      </c>
      <c r="N2028" s="55"/>
      <c r="O2028" s="55" t="s">
        <v>174</v>
      </c>
      <c r="P2028" s="55">
        <v>48811</v>
      </c>
      <c r="Q2028" s="55" t="s">
        <v>37</v>
      </c>
      <c r="R2028" s="55" t="s">
        <v>38</v>
      </c>
      <c r="S2028" s="55"/>
      <c r="T2028" s="55"/>
      <c r="U2028" s="55" t="s">
        <v>38</v>
      </c>
      <c r="V2028" s="55">
        <v>41.036700000000003</v>
      </c>
      <c r="W2028" s="55">
        <v>-74.847200000000001</v>
      </c>
      <c r="X2028" s="55" t="s">
        <v>39</v>
      </c>
      <c r="Y2028" s="55" t="s">
        <v>175</v>
      </c>
      <c r="Z2028" s="55" t="s">
        <v>34</v>
      </c>
      <c r="AA2028" s="55">
        <v>0</v>
      </c>
      <c r="AB2028" s="55" t="s">
        <v>41</v>
      </c>
      <c r="AC2028" s="55">
        <v>8</v>
      </c>
      <c r="AD2028" s="55"/>
      <c r="AE2028" s="55" t="s">
        <v>42</v>
      </c>
      <c r="AF2028" s="55" t="s">
        <v>43</v>
      </c>
      <c r="AG2028" s="55">
        <v>1.3542700000000001E-3</v>
      </c>
      <c r="AH2028" s="57" t="s">
        <v>44</v>
      </c>
    </row>
    <row r="2029" spans="1:34" x14ac:dyDescent="0.25">
      <c r="A2029" s="54">
        <v>12397111</v>
      </c>
      <c r="B2029" s="55"/>
      <c r="C2029" s="55"/>
      <c r="D2029" s="55">
        <v>61584113</v>
      </c>
      <c r="E2029" s="55"/>
      <c r="F2029" s="55">
        <v>300</v>
      </c>
      <c r="G2029" s="55">
        <v>79698614</v>
      </c>
      <c r="H2029" s="55"/>
      <c r="I2029" s="55">
        <v>2275050012</v>
      </c>
      <c r="J2029" s="55">
        <v>2</v>
      </c>
      <c r="K2029" s="55" t="s">
        <v>34</v>
      </c>
      <c r="L2029" s="55" t="s">
        <v>67</v>
      </c>
      <c r="M2029" s="55">
        <v>34037</v>
      </c>
      <c r="N2029" s="55"/>
      <c r="O2029" s="55" t="s">
        <v>174</v>
      </c>
      <c r="P2029" s="55">
        <v>48811</v>
      </c>
      <c r="Q2029" s="55" t="s">
        <v>37</v>
      </c>
      <c r="R2029" s="55" t="s">
        <v>38</v>
      </c>
      <c r="S2029" s="55"/>
      <c r="T2029" s="55"/>
      <c r="U2029" s="55" t="s">
        <v>38</v>
      </c>
      <c r="V2029" s="55">
        <v>41.036700000000003</v>
      </c>
      <c r="W2029" s="55">
        <v>-74.847200000000001</v>
      </c>
      <c r="X2029" s="55" t="s">
        <v>39</v>
      </c>
      <c r="Y2029" s="55" t="s">
        <v>175</v>
      </c>
      <c r="Z2029" s="55" t="s">
        <v>34</v>
      </c>
      <c r="AA2029" s="55">
        <v>0</v>
      </c>
      <c r="AB2029" s="55" t="s">
        <v>41</v>
      </c>
      <c r="AC2029" s="55">
        <v>8</v>
      </c>
      <c r="AD2029" s="55"/>
      <c r="AE2029" s="55" t="s">
        <v>42</v>
      </c>
      <c r="AF2029" s="55" t="s">
        <v>43</v>
      </c>
      <c r="AG2029" s="55">
        <v>1.1376499999999999E-2</v>
      </c>
      <c r="AH2029" s="57" t="s">
        <v>44</v>
      </c>
    </row>
    <row r="2030" spans="1:34" x14ac:dyDescent="0.25">
      <c r="A2030" s="54">
        <v>12397111</v>
      </c>
      <c r="B2030" s="55"/>
      <c r="C2030" s="55"/>
      <c r="D2030" s="55">
        <v>61584113</v>
      </c>
      <c r="E2030" s="55"/>
      <c r="F2030" s="55">
        <v>300</v>
      </c>
      <c r="G2030" s="55">
        <v>79698614</v>
      </c>
      <c r="H2030" s="55"/>
      <c r="I2030" s="55">
        <v>2275050012</v>
      </c>
      <c r="J2030" s="55">
        <v>2</v>
      </c>
      <c r="K2030" s="55" t="s">
        <v>34</v>
      </c>
      <c r="L2030" s="55" t="s">
        <v>67</v>
      </c>
      <c r="M2030" s="55">
        <v>34037</v>
      </c>
      <c r="N2030" s="55"/>
      <c r="O2030" s="55" t="s">
        <v>174</v>
      </c>
      <c r="P2030" s="55">
        <v>48811</v>
      </c>
      <c r="Q2030" s="55" t="s">
        <v>37</v>
      </c>
      <c r="R2030" s="55" t="s">
        <v>38</v>
      </c>
      <c r="S2030" s="55"/>
      <c r="T2030" s="55"/>
      <c r="U2030" s="55" t="s">
        <v>38</v>
      </c>
      <c r="V2030" s="55">
        <v>41.036700000000003</v>
      </c>
      <c r="W2030" s="55">
        <v>-74.847200000000001</v>
      </c>
      <c r="X2030" s="55" t="s">
        <v>39</v>
      </c>
      <c r="Y2030" s="55" t="s">
        <v>175</v>
      </c>
      <c r="Z2030" s="55" t="s">
        <v>34</v>
      </c>
      <c r="AA2030" s="55">
        <v>0</v>
      </c>
      <c r="AB2030" s="55" t="s">
        <v>41</v>
      </c>
      <c r="AC2030" s="55">
        <v>8</v>
      </c>
      <c r="AD2030" s="55"/>
      <c r="AE2030" s="55" t="s">
        <v>45</v>
      </c>
      <c r="AF2030" s="55" t="s">
        <v>46</v>
      </c>
      <c r="AG2030" s="55">
        <v>1.2140199999999999E-3</v>
      </c>
      <c r="AH2030" s="57" t="s">
        <v>44</v>
      </c>
    </row>
    <row r="2031" spans="1:34" x14ac:dyDescent="0.25">
      <c r="A2031" s="54">
        <v>12397111</v>
      </c>
      <c r="B2031" s="55"/>
      <c r="C2031" s="55"/>
      <c r="D2031" s="55">
        <v>61584113</v>
      </c>
      <c r="E2031" s="55"/>
      <c r="F2031" s="55">
        <v>300</v>
      </c>
      <c r="G2031" s="55">
        <v>79698514</v>
      </c>
      <c r="H2031" s="55"/>
      <c r="I2031" s="55">
        <v>2275050011</v>
      </c>
      <c r="J2031" s="55">
        <v>2</v>
      </c>
      <c r="K2031" s="55" t="s">
        <v>34</v>
      </c>
      <c r="L2031" s="55" t="s">
        <v>67</v>
      </c>
      <c r="M2031" s="55">
        <v>34037</v>
      </c>
      <c r="N2031" s="55"/>
      <c r="O2031" s="55" t="s">
        <v>174</v>
      </c>
      <c r="P2031" s="55">
        <v>48811</v>
      </c>
      <c r="Q2031" s="55" t="s">
        <v>37</v>
      </c>
      <c r="R2031" s="55" t="s">
        <v>38</v>
      </c>
      <c r="S2031" s="55"/>
      <c r="T2031" s="55"/>
      <c r="U2031" s="55" t="s">
        <v>38</v>
      </c>
      <c r="V2031" s="55">
        <v>41.036700000000003</v>
      </c>
      <c r="W2031" s="55">
        <v>-74.847200000000001</v>
      </c>
      <c r="X2031" s="55" t="s">
        <v>39</v>
      </c>
      <c r="Y2031" s="55" t="s">
        <v>175</v>
      </c>
      <c r="Z2031" s="55" t="s">
        <v>34</v>
      </c>
      <c r="AA2031" s="55">
        <v>0</v>
      </c>
      <c r="AB2031" s="55" t="s">
        <v>41</v>
      </c>
      <c r="AC2031" s="55">
        <v>8</v>
      </c>
      <c r="AD2031" s="55"/>
      <c r="AE2031" s="55" t="s">
        <v>45</v>
      </c>
      <c r="AF2031" s="55" t="s">
        <v>46</v>
      </c>
      <c r="AG2031" s="55">
        <v>9.0000000000000006E-5</v>
      </c>
      <c r="AH2031" s="57" t="s">
        <v>44</v>
      </c>
    </row>
    <row r="2032" spans="1:34" x14ac:dyDescent="0.25">
      <c r="A2032" s="54">
        <v>12397111</v>
      </c>
      <c r="B2032" s="55"/>
      <c r="C2032" s="55"/>
      <c r="D2032" s="55">
        <v>61584113</v>
      </c>
      <c r="E2032" s="55"/>
      <c r="F2032" s="55">
        <v>300</v>
      </c>
      <c r="G2032" s="55">
        <v>79698614</v>
      </c>
      <c r="H2032" s="55"/>
      <c r="I2032" s="55">
        <v>2275050012</v>
      </c>
      <c r="J2032" s="55">
        <v>2</v>
      </c>
      <c r="K2032" s="55" t="s">
        <v>34</v>
      </c>
      <c r="L2032" s="55" t="s">
        <v>67</v>
      </c>
      <c r="M2032" s="55">
        <v>34037</v>
      </c>
      <c r="N2032" s="55"/>
      <c r="O2032" s="55" t="s">
        <v>174</v>
      </c>
      <c r="P2032" s="55">
        <v>48811</v>
      </c>
      <c r="Q2032" s="55" t="s">
        <v>37</v>
      </c>
      <c r="R2032" s="55" t="s">
        <v>38</v>
      </c>
      <c r="S2032" s="55"/>
      <c r="T2032" s="55"/>
      <c r="U2032" s="55" t="s">
        <v>38</v>
      </c>
      <c r="V2032" s="55">
        <v>41.036700000000003</v>
      </c>
      <c r="W2032" s="55">
        <v>-74.847200000000001</v>
      </c>
      <c r="X2032" s="55" t="s">
        <v>39</v>
      </c>
      <c r="Y2032" s="55" t="s">
        <v>175</v>
      </c>
      <c r="Z2032" s="55" t="s">
        <v>34</v>
      </c>
      <c r="AA2032" s="55">
        <v>0</v>
      </c>
      <c r="AB2032" s="55" t="s">
        <v>41</v>
      </c>
      <c r="AC2032" s="55">
        <v>8</v>
      </c>
      <c r="AD2032" s="55"/>
      <c r="AE2032" s="55" t="s">
        <v>47</v>
      </c>
      <c r="AF2032" s="55" t="s">
        <v>48</v>
      </c>
      <c r="AG2032" s="55">
        <v>3.8118200000000001E-3</v>
      </c>
      <c r="AH2032" s="57" t="s">
        <v>44</v>
      </c>
    </row>
    <row r="2033" spans="1:34" x14ac:dyDescent="0.25">
      <c r="A2033" s="54">
        <v>12397111</v>
      </c>
      <c r="B2033" s="55"/>
      <c r="C2033" s="55"/>
      <c r="D2033" s="55">
        <v>61584113</v>
      </c>
      <c r="E2033" s="55"/>
      <c r="F2033" s="55">
        <v>300</v>
      </c>
      <c r="G2033" s="55">
        <v>79698514</v>
      </c>
      <c r="H2033" s="55"/>
      <c r="I2033" s="55">
        <v>2275050011</v>
      </c>
      <c r="J2033" s="55">
        <v>2</v>
      </c>
      <c r="K2033" s="55" t="s">
        <v>34</v>
      </c>
      <c r="L2033" s="55" t="s">
        <v>67</v>
      </c>
      <c r="M2033" s="55">
        <v>34037</v>
      </c>
      <c r="N2033" s="55"/>
      <c r="O2033" s="55" t="s">
        <v>174</v>
      </c>
      <c r="P2033" s="55">
        <v>48811</v>
      </c>
      <c r="Q2033" s="55" t="s">
        <v>37</v>
      </c>
      <c r="R2033" s="55" t="s">
        <v>38</v>
      </c>
      <c r="S2033" s="55"/>
      <c r="T2033" s="55"/>
      <c r="U2033" s="55" t="s">
        <v>38</v>
      </c>
      <c r="V2033" s="55">
        <v>41.036700000000003</v>
      </c>
      <c r="W2033" s="55">
        <v>-74.847200000000001</v>
      </c>
      <c r="X2033" s="55" t="s">
        <v>39</v>
      </c>
      <c r="Y2033" s="55" t="s">
        <v>175</v>
      </c>
      <c r="Z2033" s="55" t="s">
        <v>34</v>
      </c>
      <c r="AA2033" s="55">
        <v>0</v>
      </c>
      <c r="AB2033" s="55" t="s">
        <v>41</v>
      </c>
      <c r="AC2033" s="55">
        <v>8</v>
      </c>
      <c r="AD2033" s="55"/>
      <c r="AE2033" s="55" t="s">
        <v>47</v>
      </c>
      <c r="AF2033" s="55" t="s">
        <v>48</v>
      </c>
      <c r="AG2033" s="55">
        <v>1.4699100000000001E-3</v>
      </c>
      <c r="AH2033" s="57" t="s">
        <v>44</v>
      </c>
    </row>
    <row r="2034" spans="1:34" x14ac:dyDescent="0.25">
      <c r="A2034" s="54">
        <v>12397111</v>
      </c>
      <c r="B2034" s="55"/>
      <c r="C2034" s="55"/>
      <c r="D2034" s="55">
        <v>61584113</v>
      </c>
      <c r="E2034" s="55"/>
      <c r="F2034" s="55">
        <v>300</v>
      </c>
      <c r="G2034" s="55">
        <v>79698514</v>
      </c>
      <c r="H2034" s="55"/>
      <c r="I2034" s="55">
        <v>2275050011</v>
      </c>
      <c r="J2034" s="55">
        <v>2</v>
      </c>
      <c r="K2034" s="55" t="s">
        <v>34</v>
      </c>
      <c r="L2034" s="55" t="s">
        <v>67</v>
      </c>
      <c r="M2034" s="55">
        <v>34037</v>
      </c>
      <c r="N2034" s="55"/>
      <c r="O2034" s="55" t="s">
        <v>174</v>
      </c>
      <c r="P2034" s="55">
        <v>48811</v>
      </c>
      <c r="Q2034" s="55" t="s">
        <v>37</v>
      </c>
      <c r="R2034" s="55" t="s">
        <v>38</v>
      </c>
      <c r="S2034" s="55"/>
      <c r="T2034" s="55"/>
      <c r="U2034" s="55" t="s">
        <v>38</v>
      </c>
      <c r="V2034" s="55">
        <v>41.036700000000003</v>
      </c>
      <c r="W2034" s="55">
        <v>-74.847200000000001</v>
      </c>
      <c r="X2034" s="55" t="s">
        <v>39</v>
      </c>
      <c r="Y2034" s="55" t="s">
        <v>175</v>
      </c>
      <c r="Z2034" s="55" t="s">
        <v>34</v>
      </c>
      <c r="AA2034" s="55">
        <v>0</v>
      </c>
      <c r="AB2034" s="55" t="s">
        <v>41</v>
      </c>
      <c r="AC2034" s="55">
        <v>8</v>
      </c>
      <c r="AD2034" s="55"/>
      <c r="AE2034" s="55" t="s">
        <v>49</v>
      </c>
      <c r="AF2034" s="55" t="s">
        <v>50</v>
      </c>
      <c r="AG2034" s="55">
        <v>2.1302999999999999E-3</v>
      </c>
      <c r="AH2034" s="57" t="s">
        <v>44</v>
      </c>
    </row>
    <row r="2035" spans="1:34" x14ac:dyDescent="0.25">
      <c r="A2035" s="54">
        <v>12397111</v>
      </c>
      <c r="B2035" s="55"/>
      <c r="C2035" s="55"/>
      <c r="D2035" s="55">
        <v>61584113</v>
      </c>
      <c r="E2035" s="55"/>
      <c r="F2035" s="55">
        <v>300</v>
      </c>
      <c r="G2035" s="55">
        <v>79698614</v>
      </c>
      <c r="H2035" s="55"/>
      <c r="I2035" s="55">
        <v>2275050012</v>
      </c>
      <c r="J2035" s="55">
        <v>2</v>
      </c>
      <c r="K2035" s="55" t="s">
        <v>34</v>
      </c>
      <c r="L2035" s="55" t="s">
        <v>67</v>
      </c>
      <c r="M2035" s="55">
        <v>34037</v>
      </c>
      <c r="N2035" s="55"/>
      <c r="O2035" s="55" t="s">
        <v>174</v>
      </c>
      <c r="P2035" s="55">
        <v>48811</v>
      </c>
      <c r="Q2035" s="55" t="s">
        <v>37</v>
      </c>
      <c r="R2035" s="55" t="s">
        <v>38</v>
      </c>
      <c r="S2035" s="55"/>
      <c r="T2035" s="55"/>
      <c r="U2035" s="55" t="s">
        <v>38</v>
      </c>
      <c r="V2035" s="55">
        <v>41.036700000000003</v>
      </c>
      <c r="W2035" s="55">
        <v>-74.847200000000001</v>
      </c>
      <c r="X2035" s="55" t="s">
        <v>39</v>
      </c>
      <c r="Y2035" s="55" t="s">
        <v>175</v>
      </c>
      <c r="Z2035" s="55" t="s">
        <v>34</v>
      </c>
      <c r="AA2035" s="55">
        <v>0</v>
      </c>
      <c r="AB2035" s="55" t="s">
        <v>41</v>
      </c>
      <c r="AC2035" s="55">
        <v>8</v>
      </c>
      <c r="AD2035" s="55"/>
      <c r="AE2035" s="55" t="s">
        <v>49</v>
      </c>
      <c r="AF2035" s="55" t="s">
        <v>50</v>
      </c>
      <c r="AG2035" s="55">
        <v>3.9055499999999998E-3</v>
      </c>
      <c r="AH2035" s="57" t="s">
        <v>44</v>
      </c>
    </row>
    <row r="2036" spans="1:34" x14ac:dyDescent="0.25">
      <c r="A2036" s="54">
        <v>12397111</v>
      </c>
      <c r="B2036" s="55"/>
      <c r="C2036" s="55"/>
      <c r="D2036" s="55">
        <v>61584113</v>
      </c>
      <c r="E2036" s="55"/>
      <c r="F2036" s="55">
        <v>300</v>
      </c>
      <c r="G2036" s="55">
        <v>79698614</v>
      </c>
      <c r="H2036" s="55"/>
      <c r="I2036" s="55">
        <v>2275050012</v>
      </c>
      <c r="J2036" s="55">
        <v>2</v>
      </c>
      <c r="K2036" s="55" t="s">
        <v>34</v>
      </c>
      <c r="L2036" s="55" t="s">
        <v>67</v>
      </c>
      <c r="M2036" s="55">
        <v>34037</v>
      </c>
      <c r="N2036" s="55"/>
      <c r="O2036" s="55" t="s">
        <v>174</v>
      </c>
      <c r="P2036" s="55">
        <v>48811</v>
      </c>
      <c r="Q2036" s="55" t="s">
        <v>37</v>
      </c>
      <c r="R2036" s="55" t="s">
        <v>38</v>
      </c>
      <c r="S2036" s="55"/>
      <c r="T2036" s="55"/>
      <c r="U2036" s="55" t="s">
        <v>38</v>
      </c>
      <c r="V2036" s="55">
        <v>41.036700000000003</v>
      </c>
      <c r="W2036" s="55">
        <v>-74.847200000000001</v>
      </c>
      <c r="X2036" s="55" t="s">
        <v>39</v>
      </c>
      <c r="Y2036" s="55" t="s">
        <v>175</v>
      </c>
      <c r="Z2036" s="55" t="s">
        <v>34</v>
      </c>
      <c r="AA2036" s="55">
        <v>0</v>
      </c>
      <c r="AB2036" s="55" t="s">
        <v>41</v>
      </c>
      <c r="AC2036" s="55">
        <v>8</v>
      </c>
      <c r="AD2036" s="55"/>
      <c r="AE2036" s="55" t="s">
        <v>51</v>
      </c>
      <c r="AF2036" s="55" t="s">
        <v>52</v>
      </c>
      <c r="AG2036" s="55">
        <v>5.3417999999999998E-3</v>
      </c>
      <c r="AH2036" s="57" t="s">
        <v>44</v>
      </c>
    </row>
    <row r="2037" spans="1:34" x14ac:dyDescent="0.25">
      <c r="A2037" s="54">
        <v>12397111</v>
      </c>
      <c r="B2037" s="55"/>
      <c r="C2037" s="55"/>
      <c r="D2037" s="55">
        <v>61584113</v>
      </c>
      <c r="E2037" s="55"/>
      <c r="F2037" s="55">
        <v>300</v>
      </c>
      <c r="G2037" s="55">
        <v>79698514</v>
      </c>
      <c r="H2037" s="55"/>
      <c r="I2037" s="55">
        <v>2275050011</v>
      </c>
      <c r="J2037" s="55">
        <v>2</v>
      </c>
      <c r="K2037" s="55" t="s">
        <v>34</v>
      </c>
      <c r="L2037" s="55" t="s">
        <v>67</v>
      </c>
      <c r="M2037" s="55">
        <v>34037</v>
      </c>
      <c r="N2037" s="55"/>
      <c r="O2037" s="55" t="s">
        <v>174</v>
      </c>
      <c r="P2037" s="55">
        <v>48811</v>
      </c>
      <c r="Q2037" s="55" t="s">
        <v>37</v>
      </c>
      <c r="R2037" s="55" t="s">
        <v>38</v>
      </c>
      <c r="S2037" s="55"/>
      <c r="T2037" s="55"/>
      <c r="U2037" s="55" t="s">
        <v>38</v>
      </c>
      <c r="V2037" s="55">
        <v>41.036700000000003</v>
      </c>
      <c r="W2037" s="55">
        <v>-74.847200000000001</v>
      </c>
      <c r="X2037" s="55" t="s">
        <v>39</v>
      </c>
      <c r="Y2037" s="55" t="s">
        <v>175</v>
      </c>
      <c r="Z2037" s="55" t="s">
        <v>34</v>
      </c>
      <c r="AA2037" s="55">
        <v>0</v>
      </c>
      <c r="AB2037" s="55" t="s">
        <v>41</v>
      </c>
      <c r="AC2037" s="55">
        <v>8</v>
      </c>
      <c r="AD2037" s="55"/>
      <c r="AE2037" s="55" t="s">
        <v>51</v>
      </c>
      <c r="AF2037" s="55" t="s">
        <v>52</v>
      </c>
      <c r="AG2037" s="55">
        <v>5.8500000000000002E-4</v>
      </c>
      <c r="AH2037" s="57" t="s">
        <v>44</v>
      </c>
    </row>
    <row r="2038" spans="1:34" x14ac:dyDescent="0.25">
      <c r="A2038" s="54">
        <v>12397111</v>
      </c>
      <c r="B2038" s="55"/>
      <c r="C2038" s="55"/>
      <c r="D2038" s="55">
        <v>61584113</v>
      </c>
      <c r="E2038" s="55"/>
      <c r="F2038" s="55">
        <v>300</v>
      </c>
      <c r="G2038" s="55">
        <v>79698614</v>
      </c>
      <c r="H2038" s="55"/>
      <c r="I2038" s="55">
        <v>2275050012</v>
      </c>
      <c r="J2038" s="55">
        <v>2</v>
      </c>
      <c r="K2038" s="55" t="s">
        <v>34</v>
      </c>
      <c r="L2038" s="55" t="s">
        <v>67</v>
      </c>
      <c r="M2038" s="55">
        <v>34037</v>
      </c>
      <c r="N2038" s="55"/>
      <c r="O2038" s="55" t="s">
        <v>174</v>
      </c>
      <c r="P2038" s="55">
        <v>48811</v>
      </c>
      <c r="Q2038" s="55" t="s">
        <v>37</v>
      </c>
      <c r="R2038" s="55" t="s">
        <v>38</v>
      </c>
      <c r="S2038" s="55"/>
      <c r="T2038" s="55"/>
      <c r="U2038" s="55" t="s">
        <v>38</v>
      </c>
      <c r="V2038" s="55">
        <v>41.036700000000003</v>
      </c>
      <c r="W2038" s="55">
        <v>-74.847200000000001</v>
      </c>
      <c r="X2038" s="55" t="s">
        <v>39</v>
      </c>
      <c r="Y2038" s="55" t="s">
        <v>175</v>
      </c>
      <c r="Z2038" s="55" t="s">
        <v>34</v>
      </c>
      <c r="AA2038" s="55">
        <v>0</v>
      </c>
      <c r="AB2038" s="55" t="s">
        <v>41</v>
      </c>
      <c r="AC2038" s="55">
        <v>8</v>
      </c>
      <c r="AD2038" s="55"/>
      <c r="AE2038" s="55" t="s">
        <v>53</v>
      </c>
      <c r="AF2038" s="55" t="s">
        <v>54</v>
      </c>
      <c r="AG2038" s="55">
        <v>0.15802099999999999</v>
      </c>
      <c r="AH2038" s="57" t="s">
        <v>44</v>
      </c>
    </row>
    <row r="2039" spans="1:34" x14ac:dyDescent="0.25">
      <c r="A2039" s="54">
        <v>12397111</v>
      </c>
      <c r="B2039" s="55"/>
      <c r="C2039" s="55"/>
      <c r="D2039" s="55">
        <v>61584113</v>
      </c>
      <c r="E2039" s="55"/>
      <c r="F2039" s="55">
        <v>300</v>
      </c>
      <c r="G2039" s="55">
        <v>79698514</v>
      </c>
      <c r="H2039" s="55"/>
      <c r="I2039" s="55">
        <v>2275050011</v>
      </c>
      <c r="J2039" s="55">
        <v>2</v>
      </c>
      <c r="K2039" s="55" t="s">
        <v>34</v>
      </c>
      <c r="L2039" s="55" t="s">
        <v>67</v>
      </c>
      <c r="M2039" s="55">
        <v>34037</v>
      </c>
      <c r="N2039" s="55"/>
      <c r="O2039" s="55" t="s">
        <v>174</v>
      </c>
      <c r="P2039" s="55">
        <v>48811</v>
      </c>
      <c r="Q2039" s="55" t="s">
        <v>37</v>
      </c>
      <c r="R2039" s="55" t="s">
        <v>38</v>
      </c>
      <c r="S2039" s="55"/>
      <c r="T2039" s="55"/>
      <c r="U2039" s="55" t="s">
        <v>38</v>
      </c>
      <c r="V2039" s="55">
        <v>41.036700000000003</v>
      </c>
      <c r="W2039" s="55">
        <v>-74.847200000000001</v>
      </c>
      <c r="X2039" s="55" t="s">
        <v>39</v>
      </c>
      <c r="Y2039" s="55" t="s">
        <v>175</v>
      </c>
      <c r="Z2039" s="55" t="s">
        <v>34</v>
      </c>
      <c r="AA2039" s="55">
        <v>0</v>
      </c>
      <c r="AB2039" s="55" t="s">
        <v>41</v>
      </c>
      <c r="AC2039" s="55">
        <v>8</v>
      </c>
      <c r="AD2039" s="55"/>
      <c r="AE2039" s="55" t="s">
        <v>53</v>
      </c>
      <c r="AF2039" s="55" t="s">
        <v>54</v>
      </c>
      <c r="AG2039" s="55">
        <v>0.108126</v>
      </c>
      <c r="AH2039" s="57" t="s">
        <v>44</v>
      </c>
    </row>
    <row r="2040" spans="1:34" x14ac:dyDescent="0.25">
      <c r="A2040" s="54">
        <v>12397111</v>
      </c>
      <c r="B2040" s="55"/>
      <c r="C2040" s="55"/>
      <c r="D2040" s="55">
        <v>61584113</v>
      </c>
      <c r="E2040" s="55"/>
      <c r="F2040" s="55">
        <v>300</v>
      </c>
      <c r="G2040" s="55">
        <v>79698514</v>
      </c>
      <c r="H2040" s="55"/>
      <c r="I2040" s="55">
        <v>2275050011</v>
      </c>
      <c r="J2040" s="55">
        <v>2</v>
      </c>
      <c r="K2040" s="55" t="s">
        <v>34</v>
      </c>
      <c r="L2040" s="55" t="s">
        <v>67</v>
      </c>
      <c r="M2040" s="55">
        <v>34037</v>
      </c>
      <c r="N2040" s="55"/>
      <c r="O2040" s="55" t="s">
        <v>174</v>
      </c>
      <c r="P2040" s="55">
        <v>48811</v>
      </c>
      <c r="Q2040" s="55" t="s">
        <v>37</v>
      </c>
      <c r="R2040" s="55" t="s">
        <v>38</v>
      </c>
      <c r="S2040" s="55"/>
      <c r="T2040" s="55"/>
      <c r="U2040" s="55" t="s">
        <v>38</v>
      </c>
      <c r="V2040" s="55">
        <v>41.036700000000003</v>
      </c>
      <c r="W2040" s="55">
        <v>-74.847200000000001</v>
      </c>
      <c r="X2040" s="55" t="s">
        <v>39</v>
      </c>
      <c r="Y2040" s="55" t="s">
        <v>175</v>
      </c>
      <c r="Z2040" s="55" t="s">
        <v>34</v>
      </c>
      <c r="AA2040" s="55">
        <v>0</v>
      </c>
      <c r="AB2040" s="55" t="s">
        <v>41</v>
      </c>
      <c r="AC2040" s="55">
        <v>8</v>
      </c>
      <c r="AD2040" s="55"/>
      <c r="AE2040" s="55">
        <v>7439921</v>
      </c>
      <c r="AF2040" s="55" t="s">
        <v>55</v>
      </c>
      <c r="AG2040" s="55">
        <v>1.3835599999999999E-4</v>
      </c>
      <c r="AH2040" s="57" t="s">
        <v>44</v>
      </c>
    </row>
    <row r="2041" spans="1:34" x14ac:dyDescent="0.25">
      <c r="A2041" s="54">
        <v>11572311</v>
      </c>
      <c r="B2041" s="55"/>
      <c r="C2041" s="55"/>
      <c r="D2041" s="55">
        <v>61268113</v>
      </c>
      <c r="E2041" s="55"/>
      <c r="F2041" s="55">
        <v>300</v>
      </c>
      <c r="G2041" s="55">
        <v>79074414</v>
      </c>
      <c r="H2041" s="55"/>
      <c r="I2041" s="55">
        <v>2275050012</v>
      </c>
      <c r="J2041" s="55">
        <v>2</v>
      </c>
      <c r="K2041" s="55" t="s">
        <v>34</v>
      </c>
      <c r="L2041" s="55" t="s">
        <v>98</v>
      </c>
      <c r="M2041" s="55">
        <v>34001</v>
      </c>
      <c r="N2041" s="55"/>
      <c r="O2041" s="55" t="s">
        <v>176</v>
      </c>
      <c r="P2041" s="55">
        <v>48811</v>
      </c>
      <c r="Q2041" s="55" t="s">
        <v>37</v>
      </c>
      <c r="R2041" s="55" t="s">
        <v>38</v>
      </c>
      <c r="S2041" s="55"/>
      <c r="T2041" s="55"/>
      <c r="U2041" s="55" t="s">
        <v>38</v>
      </c>
      <c r="V2041" s="55">
        <v>39.314</v>
      </c>
      <c r="W2041" s="55">
        <v>-74.593999999999994</v>
      </c>
      <c r="X2041" s="55" t="s">
        <v>39</v>
      </c>
      <c r="Y2041" s="55" t="s">
        <v>177</v>
      </c>
      <c r="Z2041" s="55" t="s">
        <v>34</v>
      </c>
      <c r="AA2041" s="55">
        <v>0</v>
      </c>
      <c r="AB2041" s="55" t="s">
        <v>41</v>
      </c>
      <c r="AC2041" s="55">
        <v>8</v>
      </c>
      <c r="AD2041" s="55"/>
      <c r="AE2041" s="55" t="s">
        <v>42</v>
      </c>
      <c r="AF2041" s="55" t="s">
        <v>43</v>
      </c>
      <c r="AG2041" s="55">
        <v>1.1376499999999999E-2</v>
      </c>
      <c r="AH2041" s="57" t="s">
        <v>44</v>
      </c>
    </row>
    <row r="2042" spans="1:34" x14ac:dyDescent="0.25">
      <c r="A2042" s="54">
        <v>11572311</v>
      </c>
      <c r="B2042" s="55"/>
      <c r="C2042" s="55"/>
      <c r="D2042" s="55">
        <v>61268113</v>
      </c>
      <c r="E2042" s="55"/>
      <c r="F2042" s="55">
        <v>300</v>
      </c>
      <c r="G2042" s="55">
        <v>79074314</v>
      </c>
      <c r="H2042" s="55"/>
      <c r="I2042" s="55">
        <v>2275050011</v>
      </c>
      <c r="J2042" s="55">
        <v>2</v>
      </c>
      <c r="K2042" s="55" t="s">
        <v>34</v>
      </c>
      <c r="L2042" s="55" t="s">
        <v>98</v>
      </c>
      <c r="M2042" s="55">
        <v>34001</v>
      </c>
      <c r="N2042" s="55"/>
      <c r="O2042" s="55" t="s">
        <v>176</v>
      </c>
      <c r="P2042" s="55">
        <v>48811</v>
      </c>
      <c r="Q2042" s="55" t="s">
        <v>37</v>
      </c>
      <c r="R2042" s="55" t="s">
        <v>38</v>
      </c>
      <c r="S2042" s="55"/>
      <c r="T2042" s="55"/>
      <c r="U2042" s="55" t="s">
        <v>38</v>
      </c>
      <c r="V2042" s="55">
        <v>39.314</v>
      </c>
      <c r="W2042" s="55">
        <v>-74.593999999999994</v>
      </c>
      <c r="X2042" s="55" t="s">
        <v>39</v>
      </c>
      <c r="Y2042" s="55" t="s">
        <v>177</v>
      </c>
      <c r="Z2042" s="55" t="s">
        <v>34</v>
      </c>
      <c r="AA2042" s="55">
        <v>0</v>
      </c>
      <c r="AB2042" s="55" t="s">
        <v>41</v>
      </c>
      <c r="AC2042" s="55">
        <v>8</v>
      </c>
      <c r="AD2042" s="55"/>
      <c r="AE2042" s="55" t="s">
        <v>42</v>
      </c>
      <c r="AF2042" s="55" t="s">
        <v>43</v>
      </c>
      <c r="AG2042" s="55">
        <v>1.3542700000000001E-3</v>
      </c>
      <c r="AH2042" s="57" t="s">
        <v>44</v>
      </c>
    </row>
    <row r="2043" spans="1:34" x14ac:dyDescent="0.25">
      <c r="A2043" s="54">
        <v>11572311</v>
      </c>
      <c r="B2043" s="55"/>
      <c r="C2043" s="55"/>
      <c r="D2043" s="55">
        <v>61268113</v>
      </c>
      <c r="E2043" s="55"/>
      <c r="F2043" s="55">
        <v>300</v>
      </c>
      <c r="G2043" s="55">
        <v>79074314</v>
      </c>
      <c r="H2043" s="55"/>
      <c r="I2043" s="55">
        <v>2275050011</v>
      </c>
      <c r="J2043" s="55">
        <v>2</v>
      </c>
      <c r="K2043" s="55" t="s">
        <v>34</v>
      </c>
      <c r="L2043" s="55" t="s">
        <v>98</v>
      </c>
      <c r="M2043" s="55">
        <v>34001</v>
      </c>
      <c r="N2043" s="55"/>
      <c r="O2043" s="55" t="s">
        <v>176</v>
      </c>
      <c r="P2043" s="55">
        <v>48811</v>
      </c>
      <c r="Q2043" s="55" t="s">
        <v>37</v>
      </c>
      <c r="R2043" s="55" t="s">
        <v>38</v>
      </c>
      <c r="S2043" s="55"/>
      <c r="T2043" s="55"/>
      <c r="U2043" s="55" t="s">
        <v>38</v>
      </c>
      <c r="V2043" s="55">
        <v>39.314</v>
      </c>
      <c r="W2043" s="55">
        <v>-74.593999999999994</v>
      </c>
      <c r="X2043" s="55" t="s">
        <v>39</v>
      </c>
      <c r="Y2043" s="55" t="s">
        <v>177</v>
      </c>
      <c r="Z2043" s="55" t="s">
        <v>34</v>
      </c>
      <c r="AA2043" s="55">
        <v>0</v>
      </c>
      <c r="AB2043" s="55" t="s">
        <v>41</v>
      </c>
      <c r="AC2043" s="55">
        <v>8</v>
      </c>
      <c r="AD2043" s="55"/>
      <c r="AE2043" s="55" t="s">
        <v>45</v>
      </c>
      <c r="AF2043" s="55" t="s">
        <v>46</v>
      </c>
      <c r="AG2043" s="55">
        <v>9.0000000000000006E-5</v>
      </c>
      <c r="AH2043" s="57" t="s">
        <v>44</v>
      </c>
    </row>
    <row r="2044" spans="1:34" x14ac:dyDescent="0.25">
      <c r="A2044" s="54">
        <v>11572311</v>
      </c>
      <c r="B2044" s="55"/>
      <c r="C2044" s="55"/>
      <c r="D2044" s="55">
        <v>61268113</v>
      </c>
      <c r="E2044" s="55"/>
      <c r="F2044" s="55">
        <v>300</v>
      </c>
      <c r="G2044" s="55">
        <v>79074414</v>
      </c>
      <c r="H2044" s="55"/>
      <c r="I2044" s="55">
        <v>2275050012</v>
      </c>
      <c r="J2044" s="55">
        <v>2</v>
      </c>
      <c r="K2044" s="55" t="s">
        <v>34</v>
      </c>
      <c r="L2044" s="55" t="s">
        <v>98</v>
      </c>
      <c r="M2044" s="55">
        <v>34001</v>
      </c>
      <c r="N2044" s="55"/>
      <c r="O2044" s="55" t="s">
        <v>176</v>
      </c>
      <c r="P2044" s="55">
        <v>48811</v>
      </c>
      <c r="Q2044" s="55" t="s">
        <v>37</v>
      </c>
      <c r="R2044" s="55" t="s">
        <v>38</v>
      </c>
      <c r="S2044" s="55"/>
      <c r="T2044" s="55"/>
      <c r="U2044" s="55" t="s">
        <v>38</v>
      </c>
      <c r="V2044" s="55">
        <v>39.314</v>
      </c>
      <c r="W2044" s="55">
        <v>-74.593999999999994</v>
      </c>
      <c r="X2044" s="55" t="s">
        <v>39</v>
      </c>
      <c r="Y2044" s="55" t="s">
        <v>177</v>
      </c>
      <c r="Z2044" s="55" t="s">
        <v>34</v>
      </c>
      <c r="AA2044" s="55">
        <v>0</v>
      </c>
      <c r="AB2044" s="55" t="s">
        <v>41</v>
      </c>
      <c r="AC2044" s="55">
        <v>8</v>
      </c>
      <c r="AD2044" s="55"/>
      <c r="AE2044" s="55" t="s">
        <v>45</v>
      </c>
      <c r="AF2044" s="55" t="s">
        <v>46</v>
      </c>
      <c r="AG2044" s="55">
        <v>1.2140199999999999E-3</v>
      </c>
      <c r="AH2044" s="57" t="s">
        <v>44</v>
      </c>
    </row>
    <row r="2045" spans="1:34" x14ac:dyDescent="0.25">
      <c r="A2045" s="54">
        <v>11572311</v>
      </c>
      <c r="B2045" s="55"/>
      <c r="C2045" s="55"/>
      <c r="D2045" s="55">
        <v>61268113</v>
      </c>
      <c r="E2045" s="55"/>
      <c r="F2045" s="55">
        <v>300</v>
      </c>
      <c r="G2045" s="55">
        <v>79074314</v>
      </c>
      <c r="H2045" s="55"/>
      <c r="I2045" s="55">
        <v>2275050011</v>
      </c>
      <c r="J2045" s="55">
        <v>2</v>
      </c>
      <c r="K2045" s="55" t="s">
        <v>34</v>
      </c>
      <c r="L2045" s="55" t="s">
        <v>98</v>
      </c>
      <c r="M2045" s="55">
        <v>34001</v>
      </c>
      <c r="N2045" s="55"/>
      <c r="O2045" s="55" t="s">
        <v>176</v>
      </c>
      <c r="P2045" s="55">
        <v>48811</v>
      </c>
      <c r="Q2045" s="55" t="s">
        <v>37</v>
      </c>
      <c r="R2045" s="55" t="s">
        <v>38</v>
      </c>
      <c r="S2045" s="55"/>
      <c r="T2045" s="55"/>
      <c r="U2045" s="55" t="s">
        <v>38</v>
      </c>
      <c r="V2045" s="55">
        <v>39.314</v>
      </c>
      <c r="W2045" s="55">
        <v>-74.593999999999994</v>
      </c>
      <c r="X2045" s="55" t="s">
        <v>39</v>
      </c>
      <c r="Y2045" s="55" t="s">
        <v>177</v>
      </c>
      <c r="Z2045" s="55" t="s">
        <v>34</v>
      </c>
      <c r="AA2045" s="55">
        <v>0</v>
      </c>
      <c r="AB2045" s="55" t="s">
        <v>41</v>
      </c>
      <c r="AC2045" s="55">
        <v>8</v>
      </c>
      <c r="AD2045" s="55"/>
      <c r="AE2045" s="55" t="s">
        <v>47</v>
      </c>
      <c r="AF2045" s="55" t="s">
        <v>48</v>
      </c>
      <c r="AG2045" s="55">
        <v>1.4699100000000001E-3</v>
      </c>
      <c r="AH2045" s="57" t="s">
        <v>44</v>
      </c>
    </row>
    <row r="2046" spans="1:34" x14ac:dyDescent="0.25">
      <c r="A2046" s="54">
        <v>11572311</v>
      </c>
      <c r="B2046" s="55"/>
      <c r="C2046" s="55"/>
      <c r="D2046" s="55">
        <v>61268113</v>
      </c>
      <c r="E2046" s="55"/>
      <c r="F2046" s="55">
        <v>300</v>
      </c>
      <c r="G2046" s="55">
        <v>79074414</v>
      </c>
      <c r="H2046" s="55"/>
      <c r="I2046" s="55">
        <v>2275050012</v>
      </c>
      <c r="J2046" s="55">
        <v>2</v>
      </c>
      <c r="K2046" s="55" t="s">
        <v>34</v>
      </c>
      <c r="L2046" s="55" t="s">
        <v>98</v>
      </c>
      <c r="M2046" s="55">
        <v>34001</v>
      </c>
      <c r="N2046" s="55"/>
      <c r="O2046" s="55" t="s">
        <v>176</v>
      </c>
      <c r="P2046" s="55">
        <v>48811</v>
      </c>
      <c r="Q2046" s="55" t="s">
        <v>37</v>
      </c>
      <c r="R2046" s="55" t="s">
        <v>38</v>
      </c>
      <c r="S2046" s="55"/>
      <c r="T2046" s="55"/>
      <c r="U2046" s="55" t="s">
        <v>38</v>
      </c>
      <c r="V2046" s="55">
        <v>39.314</v>
      </c>
      <c r="W2046" s="55">
        <v>-74.593999999999994</v>
      </c>
      <c r="X2046" s="55" t="s">
        <v>39</v>
      </c>
      <c r="Y2046" s="55" t="s">
        <v>177</v>
      </c>
      <c r="Z2046" s="55" t="s">
        <v>34</v>
      </c>
      <c r="AA2046" s="55">
        <v>0</v>
      </c>
      <c r="AB2046" s="55" t="s">
        <v>41</v>
      </c>
      <c r="AC2046" s="55">
        <v>8</v>
      </c>
      <c r="AD2046" s="55"/>
      <c r="AE2046" s="55" t="s">
        <v>47</v>
      </c>
      <c r="AF2046" s="55" t="s">
        <v>48</v>
      </c>
      <c r="AG2046" s="55">
        <v>3.8118200000000001E-3</v>
      </c>
      <c r="AH2046" s="57" t="s">
        <v>44</v>
      </c>
    </row>
    <row r="2047" spans="1:34" x14ac:dyDescent="0.25">
      <c r="A2047" s="54">
        <v>11572311</v>
      </c>
      <c r="B2047" s="55"/>
      <c r="C2047" s="55"/>
      <c r="D2047" s="55">
        <v>61268113</v>
      </c>
      <c r="E2047" s="55"/>
      <c r="F2047" s="55">
        <v>300</v>
      </c>
      <c r="G2047" s="55">
        <v>79074314</v>
      </c>
      <c r="H2047" s="55"/>
      <c r="I2047" s="55">
        <v>2275050011</v>
      </c>
      <c r="J2047" s="55">
        <v>2</v>
      </c>
      <c r="K2047" s="55" t="s">
        <v>34</v>
      </c>
      <c r="L2047" s="55" t="s">
        <v>98</v>
      </c>
      <c r="M2047" s="55">
        <v>34001</v>
      </c>
      <c r="N2047" s="55"/>
      <c r="O2047" s="55" t="s">
        <v>176</v>
      </c>
      <c r="P2047" s="55">
        <v>48811</v>
      </c>
      <c r="Q2047" s="55" t="s">
        <v>37</v>
      </c>
      <c r="R2047" s="55" t="s">
        <v>38</v>
      </c>
      <c r="S2047" s="55"/>
      <c r="T2047" s="55"/>
      <c r="U2047" s="55" t="s">
        <v>38</v>
      </c>
      <c r="V2047" s="55">
        <v>39.314</v>
      </c>
      <c r="W2047" s="55">
        <v>-74.593999999999994</v>
      </c>
      <c r="X2047" s="55" t="s">
        <v>39</v>
      </c>
      <c r="Y2047" s="55" t="s">
        <v>177</v>
      </c>
      <c r="Z2047" s="55" t="s">
        <v>34</v>
      </c>
      <c r="AA2047" s="55">
        <v>0</v>
      </c>
      <c r="AB2047" s="55" t="s">
        <v>41</v>
      </c>
      <c r="AC2047" s="55">
        <v>8</v>
      </c>
      <c r="AD2047" s="55"/>
      <c r="AE2047" s="55" t="s">
        <v>49</v>
      </c>
      <c r="AF2047" s="55" t="s">
        <v>50</v>
      </c>
      <c r="AG2047" s="55">
        <v>2.1302999999999999E-3</v>
      </c>
      <c r="AH2047" s="57" t="s">
        <v>44</v>
      </c>
    </row>
    <row r="2048" spans="1:34" x14ac:dyDescent="0.25">
      <c r="A2048" s="54">
        <v>11572311</v>
      </c>
      <c r="B2048" s="55"/>
      <c r="C2048" s="55"/>
      <c r="D2048" s="55">
        <v>61268113</v>
      </c>
      <c r="E2048" s="55"/>
      <c r="F2048" s="55">
        <v>300</v>
      </c>
      <c r="G2048" s="55">
        <v>79074414</v>
      </c>
      <c r="H2048" s="55"/>
      <c r="I2048" s="55">
        <v>2275050012</v>
      </c>
      <c r="J2048" s="55">
        <v>2</v>
      </c>
      <c r="K2048" s="55" t="s">
        <v>34</v>
      </c>
      <c r="L2048" s="55" t="s">
        <v>98</v>
      </c>
      <c r="M2048" s="55">
        <v>34001</v>
      </c>
      <c r="N2048" s="55"/>
      <c r="O2048" s="55" t="s">
        <v>176</v>
      </c>
      <c r="P2048" s="55">
        <v>48811</v>
      </c>
      <c r="Q2048" s="55" t="s">
        <v>37</v>
      </c>
      <c r="R2048" s="55" t="s">
        <v>38</v>
      </c>
      <c r="S2048" s="55"/>
      <c r="T2048" s="55"/>
      <c r="U2048" s="55" t="s">
        <v>38</v>
      </c>
      <c r="V2048" s="55">
        <v>39.314</v>
      </c>
      <c r="W2048" s="55">
        <v>-74.593999999999994</v>
      </c>
      <c r="X2048" s="55" t="s">
        <v>39</v>
      </c>
      <c r="Y2048" s="55" t="s">
        <v>177</v>
      </c>
      <c r="Z2048" s="55" t="s">
        <v>34</v>
      </c>
      <c r="AA2048" s="55">
        <v>0</v>
      </c>
      <c r="AB2048" s="55" t="s">
        <v>41</v>
      </c>
      <c r="AC2048" s="55">
        <v>8</v>
      </c>
      <c r="AD2048" s="55"/>
      <c r="AE2048" s="55" t="s">
        <v>49</v>
      </c>
      <c r="AF2048" s="55" t="s">
        <v>50</v>
      </c>
      <c r="AG2048" s="55">
        <v>3.9055499999999998E-3</v>
      </c>
      <c r="AH2048" s="57" t="s">
        <v>44</v>
      </c>
    </row>
    <row r="2049" spans="1:34" x14ac:dyDescent="0.25">
      <c r="A2049" s="54">
        <v>11572311</v>
      </c>
      <c r="B2049" s="55"/>
      <c r="C2049" s="55"/>
      <c r="D2049" s="55">
        <v>61268113</v>
      </c>
      <c r="E2049" s="55"/>
      <c r="F2049" s="55">
        <v>300</v>
      </c>
      <c r="G2049" s="55">
        <v>79074414</v>
      </c>
      <c r="H2049" s="55"/>
      <c r="I2049" s="55">
        <v>2275050012</v>
      </c>
      <c r="J2049" s="55">
        <v>2</v>
      </c>
      <c r="K2049" s="55" t="s">
        <v>34</v>
      </c>
      <c r="L2049" s="55" t="s">
        <v>98</v>
      </c>
      <c r="M2049" s="55">
        <v>34001</v>
      </c>
      <c r="N2049" s="55"/>
      <c r="O2049" s="55" t="s">
        <v>176</v>
      </c>
      <c r="P2049" s="55">
        <v>48811</v>
      </c>
      <c r="Q2049" s="55" t="s">
        <v>37</v>
      </c>
      <c r="R2049" s="55" t="s">
        <v>38</v>
      </c>
      <c r="S2049" s="55"/>
      <c r="T2049" s="55"/>
      <c r="U2049" s="55" t="s">
        <v>38</v>
      </c>
      <c r="V2049" s="55">
        <v>39.314</v>
      </c>
      <c r="W2049" s="55">
        <v>-74.593999999999994</v>
      </c>
      <c r="X2049" s="55" t="s">
        <v>39</v>
      </c>
      <c r="Y2049" s="55" t="s">
        <v>177</v>
      </c>
      <c r="Z2049" s="55" t="s">
        <v>34</v>
      </c>
      <c r="AA2049" s="55">
        <v>0</v>
      </c>
      <c r="AB2049" s="55" t="s">
        <v>41</v>
      </c>
      <c r="AC2049" s="55">
        <v>8</v>
      </c>
      <c r="AD2049" s="55"/>
      <c r="AE2049" s="55" t="s">
        <v>51</v>
      </c>
      <c r="AF2049" s="55" t="s">
        <v>52</v>
      </c>
      <c r="AG2049" s="55">
        <v>5.3417999999999998E-3</v>
      </c>
      <c r="AH2049" s="57" t="s">
        <v>44</v>
      </c>
    </row>
    <row r="2050" spans="1:34" x14ac:dyDescent="0.25">
      <c r="A2050" s="54">
        <v>11572311</v>
      </c>
      <c r="B2050" s="55"/>
      <c r="C2050" s="55"/>
      <c r="D2050" s="55">
        <v>61268113</v>
      </c>
      <c r="E2050" s="55"/>
      <c r="F2050" s="55">
        <v>300</v>
      </c>
      <c r="G2050" s="55">
        <v>79074314</v>
      </c>
      <c r="H2050" s="55"/>
      <c r="I2050" s="55">
        <v>2275050011</v>
      </c>
      <c r="J2050" s="55">
        <v>2</v>
      </c>
      <c r="K2050" s="55" t="s">
        <v>34</v>
      </c>
      <c r="L2050" s="55" t="s">
        <v>98</v>
      </c>
      <c r="M2050" s="55">
        <v>34001</v>
      </c>
      <c r="N2050" s="55"/>
      <c r="O2050" s="55" t="s">
        <v>176</v>
      </c>
      <c r="P2050" s="55">
        <v>48811</v>
      </c>
      <c r="Q2050" s="55" t="s">
        <v>37</v>
      </c>
      <c r="R2050" s="55" t="s">
        <v>38</v>
      </c>
      <c r="S2050" s="55"/>
      <c r="T2050" s="55"/>
      <c r="U2050" s="55" t="s">
        <v>38</v>
      </c>
      <c r="V2050" s="55">
        <v>39.314</v>
      </c>
      <c r="W2050" s="55">
        <v>-74.593999999999994</v>
      </c>
      <c r="X2050" s="55" t="s">
        <v>39</v>
      </c>
      <c r="Y2050" s="55" t="s">
        <v>177</v>
      </c>
      <c r="Z2050" s="55" t="s">
        <v>34</v>
      </c>
      <c r="AA2050" s="55">
        <v>0</v>
      </c>
      <c r="AB2050" s="55" t="s">
        <v>41</v>
      </c>
      <c r="AC2050" s="55">
        <v>8</v>
      </c>
      <c r="AD2050" s="55"/>
      <c r="AE2050" s="55" t="s">
        <v>51</v>
      </c>
      <c r="AF2050" s="55" t="s">
        <v>52</v>
      </c>
      <c r="AG2050" s="55">
        <v>5.8500000000000002E-4</v>
      </c>
      <c r="AH2050" s="57" t="s">
        <v>44</v>
      </c>
    </row>
    <row r="2051" spans="1:34" x14ac:dyDescent="0.25">
      <c r="A2051" s="54">
        <v>11572311</v>
      </c>
      <c r="B2051" s="55"/>
      <c r="C2051" s="55"/>
      <c r="D2051" s="55">
        <v>61268113</v>
      </c>
      <c r="E2051" s="55"/>
      <c r="F2051" s="55">
        <v>300</v>
      </c>
      <c r="G2051" s="55">
        <v>79074314</v>
      </c>
      <c r="H2051" s="55"/>
      <c r="I2051" s="55">
        <v>2275050011</v>
      </c>
      <c r="J2051" s="55">
        <v>2</v>
      </c>
      <c r="K2051" s="55" t="s">
        <v>34</v>
      </c>
      <c r="L2051" s="55" t="s">
        <v>98</v>
      </c>
      <c r="M2051" s="55">
        <v>34001</v>
      </c>
      <c r="N2051" s="55"/>
      <c r="O2051" s="55" t="s">
        <v>176</v>
      </c>
      <c r="P2051" s="55">
        <v>48811</v>
      </c>
      <c r="Q2051" s="55" t="s">
        <v>37</v>
      </c>
      <c r="R2051" s="55" t="s">
        <v>38</v>
      </c>
      <c r="S2051" s="55"/>
      <c r="T2051" s="55"/>
      <c r="U2051" s="55" t="s">
        <v>38</v>
      </c>
      <c r="V2051" s="55">
        <v>39.314</v>
      </c>
      <c r="W2051" s="55">
        <v>-74.593999999999994</v>
      </c>
      <c r="X2051" s="55" t="s">
        <v>39</v>
      </c>
      <c r="Y2051" s="55" t="s">
        <v>177</v>
      </c>
      <c r="Z2051" s="55" t="s">
        <v>34</v>
      </c>
      <c r="AA2051" s="55">
        <v>0</v>
      </c>
      <c r="AB2051" s="55" t="s">
        <v>41</v>
      </c>
      <c r="AC2051" s="55">
        <v>8</v>
      </c>
      <c r="AD2051" s="55"/>
      <c r="AE2051" s="55" t="s">
        <v>53</v>
      </c>
      <c r="AF2051" s="55" t="s">
        <v>54</v>
      </c>
      <c r="AG2051" s="55">
        <v>0.108126</v>
      </c>
      <c r="AH2051" s="57" t="s">
        <v>44</v>
      </c>
    </row>
    <row r="2052" spans="1:34" x14ac:dyDescent="0.25">
      <c r="A2052" s="54">
        <v>11572311</v>
      </c>
      <c r="B2052" s="55"/>
      <c r="C2052" s="55"/>
      <c r="D2052" s="55">
        <v>61268113</v>
      </c>
      <c r="E2052" s="55"/>
      <c r="F2052" s="55">
        <v>300</v>
      </c>
      <c r="G2052" s="55">
        <v>79074414</v>
      </c>
      <c r="H2052" s="55"/>
      <c r="I2052" s="55">
        <v>2275050012</v>
      </c>
      <c r="J2052" s="55">
        <v>2</v>
      </c>
      <c r="K2052" s="55" t="s">
        <v>34</v>
      </c>
      <c r="L2052" s="55" t="s">
        <v>98</v>
      </c>
      <c r="M2052" s="55">
        <v>34001</v>
      </c>
      <c r="N2052" s="55"/>
      <c r="O2052" s="55" t="s">
        <v>176</v>
      </c>
      <c r="P2052" s="55">
        <v>48811</v>
      </c>
      <c r="Q2052" s="55" t="s">
        <v>37</v>
      </c>
      <c r="R2052" s="55" t="s">
        <v>38</v>
      </c>
      <c r="S2052" s="55"/>
      <c r="T2052" s="55"/>
      <c r="U2052" s="55" t="s">
        <v>38</v>
      </c>
      <c r="V2052" s="55">
        <v>39.314</v>
      </c>
      <c r="W2052" s="55">
        <v>-74.593999999999994</v>
      </c>
      <c r="X2052" s="55" t="s">
        <v>39</v>
      </c>
      <c r="Y2052" s="55" t="s">
        <v>177</v>
      </c>
      <c r="Z2052" s="55" t="s">
        <v>34</v>
      </c>
      <c r="AA2052" s="55">
        <v>0</v>
      </c>
      <c r="AB2052" s="55" t="s">
        <v>41</v>
      </c>
      <c r="AC2052" s="55">
        <v>8</v>
      </c>
      <c r="AD2052" s="55"/>
      <c r="AE2052" s="55" t="s">
        <v>53</v>
      </c>
      <c r="AF2052" s="55" t="s">
        <v>54</v>
      </c>
      <c r="AG2052" s="55">
        <v>0.15802099999999999</v>
      </c>
      <c r="AH2052" s="57" t="s">
        <v>44</v>
      </c>
    </row>
    <row r="2053" spans="1:34" x14ac:dyDescent="0.25">
      <c r="A2053" s="54">
        <v>11572311</v>
      </c>
      <c r="B2053" s="55"/>
      <c r="C2053" s="55"/>
      <c r="D2053" s="55">
        <v>61268113</v>
      </c>
      <c r="E2053" s="55"/>
      <c r="F2053" s="55">
        <v>300</v>
      </c>
      <c r="G2053" s="55">
        <v>79074314</v>
      </c>
      <c r="H2053" s="55"/>
      <c r="I2053" s="55">
        <v>2275050011</v>
      </c>
      <c r="J2053" s="55">
        <v>2</v>
      </c>
      <c r="K2053" s="55" t="s">
        <v>34</v>
      </c>
      <c r="L2053" s="55" t="s">
        <v>98</v>
      </c>
      <c r="M2053" s="55">
        <v>34001</v>
      </c>
      <c r="N2053" s="55"/>
      <c r="O2053" s="55" t="s">
        <v>176</v>
      </c>
      <c r="P2053" s="55">
        <v>48811</v>
      </c>
      <c r="Q2053" s="55" t="s">
        <v>37</v>
      </c>
      <c r="R2053" s="55" t="s">
        <v>38</v>
      </c>
      <c r="S2053" s="55"/>
      <c r="T2053" s="55"/>
      <c r="U2053" s="55" t="s">
        <v>38</v>
      </c>
      <c r="V2053" s="55">
        <v>39.314</v>
      </c>
      <c r="W2053" s="55">
        <v>-74.593999999999994</v>
      </c>
      <c r="X2053" s="55" t="s">
        <v>39</v>
      </c>
      <c r="Y2053" s="55" t="s">
        <v>177</v>
      </c>
      <c r="Z2053" s="55" t="s">
        <v>34</v>
      </c>
      <c r="AA2053" s="55">
        <v>0</v>
      </c>
      <c r="AB2053" s="55" t="s">
        <v>41</v>
      </c>
      <c r="AC2053" s="55">
        <v>8</v>
      </c>
      <c r="AD2053" s="55"/>
      <c r="AE2053" s="55">
        <v>7439921</v>
      </c>
      <c r="AF2053" s="55" t="s">
        <v>55</v>
      </c>
      <c r="AG2053" s="55">
        <v>1.3835599999999999E-4</v>
      </c>
      <c r="AH2053" s="57" t="s">
        <v>44</v>
      </c>
    </row>
    <row r="2054" spans="1:34" x14ac:dyDescent="0.25">
      <c r="A2054" s="54">
        <v>16131011</v>
      </c>
      <c r="B2054" s="55"/>
      <c r="C2054" s="55"/>
      <c r="D2054" s="55">
        <v>103131313</v>
      </c>
      <c r="E2054" s="55"/>
      <c r="F2054" s="55">
        <v>300</v>
      </c>
      <c r="G2054" s="55">
        <v>144743114</v>
      </c>
      <c r="H2054" s="55"/>
      <c r="I2054" s="55">
        <v>2275050012</v>
      </c>
      <c r="J2054" s="55">
        <v>2</v>
      </c>
      <c r="K2054" s="55" t="s">
        <v>34</v>
      </c>
      <c r="L2054" s="55" t="s">
        <v>178</v>
      </c>
      <c r="M2054" s="55">
        <v>34017</v>
      </c>
      <c r="N2054" s="55"/>
      <c r="O2054" s="55" t="s">
        <v>179</v>
      </c>
      <c r="P2054" s="55">
        <v>48811</v>
      </c>
      <c r="Q2054" s="55" t="s">
        <v>37</v>
      </c>
      <c r="R2054" s="55" t="s">
        <v>38</v>
      </c>
      <c r="S2054" s="55"/>
      <c r="T2054" s="55"/>
      <c r="U2054" s="55" t="s">
        <v>38</v>
      </c>
      <c r="V2054" s="55">
        <v>40.698194000000001</v>
      </c>
      <c r="W2054" s="55">
        <v>-74.072416000000004</v>
      </c>
      <c r="X2054" s="55" t="s">
        <v>110</v>
      </c>
      <c r="Y2054" s="55" t="s">
        <v>180</v>
      </c>
      <c r="Z2054" s="55" t="s">
        <v>34</v>
      </c>
      <c r="AA2054" s="55">
        <v>0</v>
      </c>
      <c r="AB2054" s="55" t="s">
        <v>41</v>
      </c>
      <c r="AC2054" s="55">
        <v>8</v>
      </c>
      <c r="AD2054" s="55"/>
      <c r="AE2054" s="55" t="s">
        <v>42</v>
      </c>
      <c r="AF2054" s="55" t="s">
        <v>43</v>
      </c>
      <c r="AG2054" s="55">
        <v>1.1376499999999999E-2</v>
      </c>
      <c r="AH2054" s="57" t="s">
        <v>44</v>
      </c>
    </row>
    <row r="2055" spans="1:34" x14ac:dyDescent="0.25">
      <c r="A2055" s="54">
        <v>16131011</v>
      </c>
      <c r="B2055" s="55"/>
      <c r="C2055" s="55"/>
      <c r="D2055" s="55">
        <v>103131313</v>
      </c>
      <c r="E2055" s="55"/>
      <c r="F2055" s="55">
        <v>300</v>
      </c>
      <c r="G2055" s="55">
        <v>144743014</v>
      </c>
      <c r="H2055" s="55"/>
      <c r="I2055" s="55">
        <v>2275050011</v>
      </c>
      <c r="J2055" s="55">
        <v>2</v>
      </c>
      <c r="K2055" s="55" t="s">
        <v>34</v>
      </c>
      <c r="L2055" s="55" t="s">
        <v>178</v>
      </c>
      <c r="M2055" s="55">
        <v>34017</v>
      </c>
      <c r="N2055" s="55"/>
      <c r="O2055" s="55" t="s">
        <v>179</v>
      </c>
      <c r="P2055" s="55">
        <v>48811</v>
      </c>
      <c r="Q2055" s="55" t="s">
        <v>37</v>
      </c>
      <c r="R2055" s="55" t="s">
        <v>38</v>
      </c>
      <c r="S2055" s="55"/>
      <c r="T2055" s="55"/>
      <c r="U2055" s="55" t="s">
        <v>38</v>
      </c>
      <c r="V2055" s="55">
        <v>40.698194000000001</v>
      </c>
      <c r="W2055" s="55">
        <v>-74.072416000000004</v>
      </c>
      <c r="X2055" s="55" t="s">
        <v>110</v>
      </c>
      <c r="Y2055" s="55" t="s">
        <v>180</v>
      </c>
      <c r="Z2055" s="55" t="s">
        <v>34</v>
      </c>
      <c r="AA2055" s="55">
        <v>0</v>
      </c>
      <c r="AB2055" s="55" t="s">
        <v>41</v>
      </c>
      <c r="AC2055" s="55">
        <v>8</v>
      </c>
      <c r="AD2055" s="55"/>
      <c r="AE2055" s="55" t="s">
        <v>42</v>
      </c>
      <c r="AF2055" s="55" t="s">
        <v>43</v>
      </c>
      <c r="AG2055" s="55">
        <v>1.3542700000000001E-3</v>
      </c>
      <c r="AH2055" s="57" t="s">
        <v>44</v>
      </c>
    </row>
    <row r="2056" spans="1:34" x14ac:dyDescent="0.25">
      <c r="A2056" s="54">
        <v>16131011</v>
      </c>
      <c r="B2056" s="55"/>
      <c r="C2056" s="55"/>
      <c r="D2056" s="55">
        <v>103131313</v>
      </c>
      <c r="E2056" s="55"/>
      <c r="F2056" s="55">
        <v>300</v>
      </c>
      <c r="G2056" s="55">
        <v>144743014</v>
      </c>
      <c r="H2056" s="55"/>
      <c r="I2056" s="55">
        <v>2275050011</v>
      </c>
      <c r="J2056" s="55">
        <v>2</v>
      </c>
      <c r="K2056" s="55" t="s">
        <v>34</v>
      </c>
      <c r="L2056" s="55" t="s">
        <v>178</v>
      </c>
      <c r="M2056" s="55">
        <v>34017</v>
      </c>
      <c r="N2056" s="55"/>
      <c r="O2056" s="55" t="s">
        <v>179</v>
      </c>
      <c r="P2056" s="55">
        <v>48811</v>
      </c>
      <c r="Q2056" s="55" t="s">
        <v>37</v>
      </c>
      <c r="R2056" s="55" t="s">
        <v>38</v>
      </c>
      <c r="S2056" s="55"/>
      <c r="T2056" s="55"/>
      <c r="U2056" s="55" t="s">
        <v>38</v>
      </c>
      <c r="V2056" s="55">
        <v>40.698194000000001</v>
      </c>
      <c r="W2056" s="55">
        <v>-74.072416000000004</v>
      </c>
      <c r="X2056" s="55" t="s">
        <v>110</v>
      </c>
      <c r="Y2056" s="55" t="s">
        <v>180</v>
      </c>
      <c r="Z2056" s="55" t="s">
        <v>34</v>
      </c>
      <c r="AA2056" s="55">
        <v>0</v>
      </c>
      <c r="AB2056" s="55" t="s">
        <v>41</v>
      </c>
      <c r="AC2056" s="55">
        <v>8</v>
      </c>
      <c r="AD2056" s="55"/>
      <c r="AE2056" s="55" t="s">
        <v>45</v>
      </c>
      <c r="AF2056" s="55" t="s">
        <v>46</v>
      </c>
      <c r="AG2056" s="55">
        <v>9.0000000000000006E-5</v>
      </c>
      <c r="AH2056" s="57" t="s">
        <v>44</v>
      </c>
    </row>
    <row r="2057" spans="1:34" x14ac:dyDescent="0.25">
      <c r="A2057" s="54">
        <v>16131011</v>
      </c>
      <c r="B2057" s="55"/>
      <c r="C2057" s="55"/>
      <c r="D2057" s="55">
        <v>103131313</v>
      </c>
      <c r="E2057" s="55"/>
      <c r="F2057" s="55">
        <v>300</v>
      </c>
      <c r="G2057" s="55">
        <v>144743114</v>
      </c>
      <c r="H2057" s="55"/>
      <c r="I2057" s="55">
        <v>2275050012</v>
      </c>
      <c r="J2057" s="55">
        <v>2</v>
      </c>
      <c r="K2057" s="55" t="s">
        <v>34</v>
      </c>
      <c r="L2057" s="55" t="s">
        <v>178</v>
      </c>
      <c r="M2057" s="55">
        <v>34017</v>
      </c>
      <c r="N2057" s="55"/>
      <c r="O2057" s="55" t="s">
        <v>179</v>
      </c>
      <c r="P2057" s="55">
        <v>48811</v>
      </c>
      <c r="Q2057" s="55" t="s">
        <v>37</v>
      </c>
      <c r="R2057" s="55" t="s">
        <v>38</v>
      </c>
      <c r="S2057" s="55"/>
      <c r="T2057" s="55"/>
      <c r="U2057" s="55" t="s">
        <v>38</v>
      </c>
      <c r="V2057" s="55">
        <v>40.698194000000001</v>
      </c>
      <c r="W2057" s="55">
        <v>-74.072416000000004</v>
      </c>
      <c r="X2057" s="55" t="s">
        <v>110</v>
      </c>
      <c r="Y2057" s="55" t="s">
        <v>180</v>
      </c>
      <c r="Z2057" s="55" t="s">
        <v>34</v>
      </c>
      <c r="AA2057" s="55">
        <v>0</v>
      </c>
      <c r="AB2057" s="55" t="s">
        <v>41</v>
      </c>
      <c r="AC2057" s="55">
        <v>8</v>
      </c>
      <c r="AD2057" s="55"/>
      <c r="AE2057" s="55" t="s">
        <v>45</v>
      </c>
      <c r="AF2057" s="55" t="s">
        <v>46</v>
      </c>
      <c r="AG2057" s="55">
        <v>1.2140199999999999E-3</v>
      </c>
      <c r="AH2057" s="57" t="s">
        <v>44</v>
      </c>
    </row>
    <row r="2058" spans="1:34" x14ac:dyDescent="0.25">
      <c r="A2058" s="54">
        <v>16131011</v>
      </c>
      <c r="B2058" s="55"/>
      <c r="C2058" s="55"/>
      <c r="D2058" s="55">
        <v>103131313</v>
      </c>
      <c r="E2058" s="55"/>
      <c r="F2058" s="55">
        <v>300</v>
      </c>
      <c r="G2058" s="55">
        <v>144743114</v>
      </c>
      <c r="H2058" s="55"/>
      <c r="I2058" s="55">
        <v>2275050012</v>
      </c>
      <c r="J2058" s="55">
        <v>2</v>
      </c>
      <c r="K2058" s="55" t="s">
        <v>34</v>
      </c>
      <c r="L2058" s="55" t="s">
        <v>178</v>
      </c>
      <c r="M2058" s="55">
        <v>34017</v>
      </c>
      <c r="N2058" s="55"/>
      <c r="O2058" s="55" t="s">
        <v>179</v>
      </c>
      <c r="P2058" s="55">
        <v>48811</v>
      </c>
      <c r="Q2058" s="55" t="s">
        <v>37</v>
      </c>
      <c r="R2058" s="55" t="s">
        <v>38</v>
      </c>
      <c r="S2058" s="55"/>
      <c r="T2058" s="55"/>
      <c r="U2058" s="55" t="s">
        <v>38</v>
      </c>
      <c r="V2058" s="55">
        <v>40.698194000000001</v>
      </c>
      <c r="W2058" s="55">
        <v>-74.072416000000004</v>
      </c>
      <c r="X2058" s="55" t="s">
        <v>110</v>
      </c>
      <c r="Y2058" s="55" t="s">
        <v>180</v>
      </c>
      <c r="Z2058" s="55" t="s">
        <v>34</v>
      </c>
      <c r="AA2058" s="55">
        <v>0</v>
      </c>
      <c r="AB2058" s="55" t="s">
        <v>41</v>
      </c>
      <c r="AC2058" s="55">
        <v>8</v>
      </c>
      <c r="AD2058" s="55"/>
      <c r="AE2058" s="55" t="s">
        <v>47</v>
      </c>
      <c r="AF2058" s="55" t="s">
        <v>48</v>
      </c>
      <c r="AG2058" s="55">
        <v>3.8118200000000001E-3</v>
      </c>
      <c r="AH2058" s="57" t="s">
        <v>44</v>
      </c>
    </row>
    <row r="2059" spans="1:34" x14ac:dyDescent="0.25">
      <c r="A2059" s="54">
        <v>16131011</v>
      </c>
      <c r="B2059" s="55"/>
      <c r="C2059" s="55"/>
      <c r="D2059" s="55">
        <v>103131313</v>
      </c>
      <c r="E2059" s="55"/>
      <c r="F2059" s="55">
        <v>300</v>
      </c>
      <c r="G2059" s="55">
        <v>144743014</v>
      </c>
      <c r="H2059" s="55"/>
      <c r="I2059" s="55">
        <v>2275050011</v>
      </c>
      <c r="J2059" s="55">
        <v>2</v>
      </c>
      <c r="K2059" s="55" t="s">
        <v>34</v>
      </c>
      <c r="L2059" s="55" t="s">
        <v>178</v>
      </c>
      <c r="M2059" s="55">
        <v>34017</v>
      </c>
      <c r="N2059" s="55"/>
      <c r="O2059" s="55" t="s">
        <v>179</v>
      </c>
      <c r="P2059" s="55">
        <v>48811</v>
      </c>
      <c r="Q2059" s="55" t="s">
        <v>37</v>
      </c>
      <c r="R2059" s="55" t="s">
        <v>38</v>
      </c>
      <c r="S2059" s="55"/>
      <c r="T2059" s="55"/>
      <c r="U2059" s="55" t="s">
        <v>38</v>
      </c>
      <c r="V2059" s="55">
        <v>40.698194000000001</v>
      </c>
      <c r="W2059" s="55">
        <v>-74.072416000000004</v>
      </c>
      <c r="X2059" s="55" t="s">
        <v>110</v>
      </c>
      <c r="Y2059" s="55" t="s">
        <v>180</v>
      </c>
      <c r="Z2059" s="55" t="s">
        <v>34</v>
      </c>
      <c r="AA2059" s="55">
        <v>0</v>
      </c>
      <c r="AB2059" s="55" t="s">
        <v>41</v>
      </c>
      <c r="AC2059" s="55">
        <v>8</v>
      </c>
      <c r="AD2059" s="55"/>
      <c r="AE2059" s="55" t="s">
        <v>47</v>
      </c>
      <c r="AF2059" s="55" t="s">
        <v>48</v>
      </c>
      <c r="AG2059" s="55">
        <v>1.4699100000000001E-3</v>
      </c>
      <c r="AH2059" s="57" t="s">
        <v>44</v>
      </c>
    </row>
    <row r="2060" spans="1:34" x14ac:dyDescent="0.25">
      <c r="A2060" s="54">
        <v>16131011</v>
      </c>
      <c r="B2060" s="55"/>
      <c r="C2060" s="55"/>
      <c r="D2060" s="55">
        <v>103131313</v>
      </c>
      <c r="E2060" s="55"/>
      <c r="F2060" s="55">
        <v>300</v>
      </c>
      <c r="G2060" s="55">
        <v>144743114</v>
      </c>
      <c r="H2060" s="55"/>
      <c r="I2060" s="55">
        <v>2275050012</v>
      </c>
      <c r="J2060" s="55">
        <v>2</v>
      </c>
      <c r="K2060" s="55" t="s">
        <v>34</v>
      </c>
      <c r="L2060" s="55" t="s">
        <v>178</v>
      </c>
      <c r="M2060" s="55">
        <v>34017</v>
      </c>
      <c r="N2060" s="55"/>
      <c r="O2060" s="55" t="s">
        <v>179</v>
      </c>
      <c r="P2060" s="55">
        <v>48811</v>
      </c>
      <c r="Q2060" s="55" t="s">
        <v>37</v>
      </c>
      <c r="R2060" s="55" t="s">
        <v>38</v>
      </c>
      <c r="S2060" s="55"/>
      <c r="T2060" s="55"/>
      <c r="U2060" s="55" t="s">
        <v>38</v>
      </c>
      <c r="V2060" s="55">
        <v>40.698194000000001</v>
      </c>
      <c r="W2060" s="55">
        <v>-74.072416000000004</v>
      </c>
      <c r="X2060" s="55" t="s">
        <v>110</v>
      </c>
      <c r="Y2060" s="55" t="s">
        <v>180</v>
      </c>
      <c r="Z2060" s="55" t="s">
        <v>34</v>
      </c>
      <c r="AA2060" s="55">
        <v>0</v>
      </c>
      <c r="AB2060" s="55" t="s">
        <v>41</v>
      </c>
      <c r="AC2060" s="55">
        <v>8</v>
      </c>
      <c r="AD2060" s="55"/>
      <c r="AE2060" s="55" t="s">
        <v>49</v>
      </c>
      <c r="AF2060" s="55" t="s">
        <v>50</v>
      </c>
      <c r="AG2060" s="55">
        <v>3.9055499999999998E-3</v>
      </c>
      <c r="AH2060" s="57" t="s">
        <v>44</v>
      </c>
    </row>
    <row r="2061" spans="1:34" x14ac:dyDescent="0.25">
      <c r="A2061" s="54">
        <v>16131011</v>
      </c>
      <c r="B2061" s="55"/>
      <c r="C2061" s="55"/>
      <c r="D2061" s="55">
        <v>103131313</v>
      </c>
      <c r="E2061" s="55"/>
      <c r="F2061" s="55">
        <v>300</v>
      </c>
      <c r="G2061" s="55">
        <v>144743014</v>
      </c>
      <c r="H2061" s="55"/>
      <c r="I2061" s="55">
        <v>2275050011</v>
      </c>
      <c r="J2061" s="55">
        <v>2</v>
      </c>
      <c r="K2061" s="55" t="s">
        <v>34</v>
      </c>
      <c r="L2061" s="55" t="s">
        <v>178</v>
      </c>
      <c r="M2061" s="55">
        <v>34017</v>
      </c>
      <c r="N2061" s="55"/>
      <c r="O2061" s="55" t="s">
        <v>179</v>
      </c>
      <c r="P2061" s="55">
        <v>48811</v>
      </c>
      <c r="Q2061" s="55" t="s">
        <v>37</v>
      </c>
      <c r="R2061" s="55" t="s">
        <v>38</v>
      </c>
      <c r="S2061" s="55"/>
      <c r="T2061" s="55"/>
      <c r="U2061" s="55" t="s">
        <v>38</v>
      </c>
      <c r="V2061" s="55">
        <v>40.698194000000001</v>
      </c>
      <c r="W2061" s="55">
        <v>-74.072416000000004</v>
      </c>
      <c r="X2061" s="55" t="s">
        <v>110</v>
      </c>
      <c r="Y2061" s="55" t="s">
        <v>180</v>
      </c>
      <c r="Z2061" s="55" t="s">
        <v>34</v>
      </c>
      <c r="AA2061" s="55">
        <v>0</v>
      </c>
      <c r="AB2061" s="55" t="s">
        <v>41</v>
      </c>
      <c r="AC2061" s="55">
        <v>8</v>
      </c>
      <c r="AD2061" s="55"/>
      <c r="AE2061" s="55" t="s">
        <v>49</v>
      </c>
      <c r="AF2061" s="55" t="s">
        <v>50</v>
      </c>
      <c r="AG2061" s="55">
        <v>2.1302999999999999E-3</v>
      </c>
      <c r="AH2061" s="57" t="s">
        <v>44</v>
      </c>
    </row>
    <row r="2062" spans="1:34" x14ac:dyDescent="0.25">
      <c r="A2062" s="54">
        <v>16131011</v>
      </c>
      <c r="B2062" s="55"/>
      <c r="C2062" s="55"/>
      <c r="D2062" s="55">
        <v>103131313</v>
      </c>
      <c r="E2062" s="55"/>
      <c r="F2062" s="55">
        <v>300</v>
      </c>
      <c r="G2062" s="55">
        <v>144743014</v>
      </c>
      <c r="H2062" s="55"/>
      <c r="I2062" s="55">
        <v>2275050011</v>
      </c>
      <c r="J2062" s="55">
        <v>2</v>
      </c>
      <c r="K2062" s="55" t="s">
        <v>34</v>
      </c>
      <c r="L2062" s="55" t="s">
        <v>178</v>
      </c>
      <c r="M2062" s="55">
        <v>34017</v>
      </c>
      <c r="N2062" s="55"/>
      <c r="O2062" s="55" t="s">
        <v>179</v>
      </c>
      <c r="P2062" s="55">
        <v>48811</v>
      </c>
      <c r="Q2062" s="55" t="s">
        <v>37</v>
      </c>
      <c r="R2062" s="55" t="s">
        <v>38</v>
      </c>
      <c r="S2062" s="55"/>
      <c r="T2062" s="55"/>
      <c r="U2062" s="55" t="s">
        <v>38</v>
      </c>
      <c r="V2062" s="55">
        <v>40.698194000000001</v>
      </c>
      <c r="W2062" s="55">
        <v>-74.072416000000004</v>
      </c>
      <c r="X2062" s="55" t="s">
        <v>110</v>
      </c>
      <c r="Y2062" s="55" t="s">
        <v>180</v>
      </c>
      <c r="Z2062" s="55" t="s">
        <v>34</v>
      </c>
      <c r="AA2062" s="55">
        <v>0</v>
      </c>
      <c r="AB2062" s="55" t="s">
        <v>41</v>
      </c>
      <c r="AC2062" s="55">
        <v>8</v>
      </c>
      <c r="AD2062" s="55"/>
      <c r="AE2062" s="55" t="s">
        <v>51</v>
      </c>
      <c r="AF2062" s="55" t="s">
        <v>52</v>
      </c>
      <c r="AG2062" s="55">
        <v>5.8500000000000002E-4</v>
      </c>
      <c r="AH2062" s="57" t="s">
        <v>44</v>
      </c>
    </row>
    <row r="2063" spans="1:34" x14ac:dyDescent="0.25">
      <c r="A2063" s="54">
        <v>16131011</v>
      </c>
      <c r="B2063" s="55"/>
      <c r="C2063" s="55"/>
      <c r="D2063" s="55">
        <v>103131313</v>
      </c>
      <c r="E2063" s="55"/>
      <c r="F2063" s="55">
        <v>300</v>
      </c>
      <c r="G2063" s="55">
        <v>144743114</v>
      </c>
      <c r="H2063" s="55"/>
      <c r="I2063" s="55">
        <v>2275050012</v>
      </c>
      <c r="J2063" s="55">
        <v>2</v>
      </c>
      <c r="K2063" s="55" t="s">
        <v>34</v>
      </c>
      <c r="L2063" s="55" t="s">
        <v>178</v>
      </c>
      <c r="M2063" s="55">
        <v>34017</v>
      </c>
      <c r="N2063" s="55"/>
      <c r="O2063" s="55" t="s">
        <v>179</v>
      </c>
      <c r="P2063" s="55">
        <v>48811</v>
      </c>
      <c r="Q2063" s="55" t="s">
        <v>37</v>
      </c>
      <c r="R2063" s="55" t="s">
        <v>38</v>
      </c>
      <c r="S2063" s="55"/>
      <c r="T2063" s="55"/>
      <c r="U2063" s="55" t="s">
        <v>38</v>
      </c>
      <c r="V2063" s="55">
        <v>40.698194000000001</v>
      </c>
      <c r="W2063" s="55">
        <v>-74.072416000000004</v>
      </c>
      <c r="X2063" s="55" t="s">
        <v>110</v>
      </c>
      <c r="Y2063" s="55" t="s">
        <v>180</v>
      </c>
      <c r="Z2063" s="55" t="s">
        <v>34</v>
      </c>
      <c r="AA2063" s="55">
        <v>0</v>
      </c>
      <c r="AB2063" s="55" t="s">
        <v>41</v>
      </c>
      <c r="AC2063" s="55">
        <v>8</v>
      </c>
      <c r="AD2063" s="55"/>
      <c r="AE2063" s="55" t="s">
        <v>51</v>
      </c>
      <c r="AF2063" s="55" t="s">
        <v>52</v>
      </c>
      <c r="AG2063" s="55">
        <v>5.3417999999999998E-3</v>
      </c>
      <c r="AH2063" s="57" t="s">
        <v>44</v>
      </c>
    </row>
    <row r="2064" spans="1:34" x14ac:dyDescent="0.25">
      <c r="A2064" s="54">
        <v>16131011</v>
      </c>
      <c r="B2064" s="55"/>
      <c r="C2064" s="55"/>
      <c r="D2064" s="55">
        <v>103131313</v>
      </c>
      <c r="E2064" s="55"/>
      <c r="F2064" s="55">
        <v>300</v>
      </c>
      <c r="G2064" s="55">
        <v>144743114</v>
      </c>
      <c r="H2064" s="55"/>
      <c r="I2064" s="55">
        <v>2275050012</v>
      </c>
      <c r="J2064" s="55">
        <v>2</v>
      </c>
      <c r="K2064" s="55" t="s">
        <v>34</v>
      </c>
      <c r="L2064" s="55" t="s">
        <v>178</v>
      </c>
      <c r="M2064" s="55">
        <v>34017</v>
      </c>
      <c r="N2064" s="55"/>
      <c r="O2064" s="55" t="s">
        <v>179</v>
      </c>
      <c r="P2064" s="55">
        <v>48811</v>
      </c>
      <c r="Q2064" s="55" t="s">
        <v>37</v>
      </c>
      <c r="R2064" s="55" t="s">
        <v>38</v>
      </c>
      <c r="S2064" s="55"/>
      <c r="T2064" s="55"/>
      <c r="U2064" s="55" t="s">
        <v>38</v>
      </c>
      <c r="V2064" s="55">
        <v>40.698194000000001</v>
      </c>
      <c r="W2064" s="55">
        <v>-74.072416000000004</v>
      </c>
      <c r="X2064" s="55" t="s">
        <v>110</v>
      </c>
      <c r="Y2064" s="55" t="s">
        <v>180</v>
      </c>
      <c r="Z2064" s="55" t="s">
        <v>34</v>
      </c>
      <c r="AA2064" s="55">
        <v>0</v>
      </c>
      <c r="AB2064" s="55" t="s">
        <v>41</v>
      </c>
      <c r="AC2064" s="55">
        <v>8</v>
      </c>
      <c r="AD2064" s="55"/>
      <c r="AE2064" s="55" t="s">
        <v>53</v>
      </c>
      <c r="AF2064" s="55" t="s">
        <v>54</v>
      </c>
      <c r="AG2064" s="55">
        <v>0.15802099999999999</v>
      </c>
      <c r="AH2064" s="57" t="s">
        <v>44</v>
      </c>
    </row>
    <row r="2065" spans="1:34" x14ac:dyDescent="0.25">
      <c r="A2065" s="54">
        <v>16131011</v>
      </c>
      <c r="B2065" s="55"/>
      <c r="C2065" s="55"/>
      <c r="D2065" s="55">
        <v>103131313</v>
      </c>
      <c r="E2065" s="55"/>
      <c r="F2065" s="55">
        <v>300</v>
      </c>
      <c r="G2065" s="55">
        <v>144743014</v>
      </c>
      <c r="H2065" s="55"/>
      <c r="I2065" s="55">
        <v>2275050011</v>
      </c>
      <c r="J2065" s="55">
        <v>2</v>
      </c>
      <c r="K2065" s="55" t="s">
        <v>34</v>
      </c>
      <c r="L2065" s="55" t="s">
        <v>178</v>
      </c>
      <c r="M2065" s="55">
        <v>34017</v>
      </c>
      <c r="N2065" s="55"/>
      <c r="O2065" s="55" t="s">
        <v>179</v>
      </c>
      <c r="P2065" s="55">
        <v>48811</v>
      </c>
      <c r="Q2065" s="55" t="s">
        <v>37</v>
      </c>
      <c r="R2065" s="55" t="s">
        <v>38</v>
      </c>
      <c r="S2065" s="55"/>
      <c r="T2065" s="55"/>
      <c r="U2065" s="55" t="s">
        <v>38</v>
      </c>
      <c r="V2065" s="55">
        <v>40.698194000000001</v>
      </c>
      <c r="W2065" s="55">
        <v>-74.072416000000004</v>
      </c>
      <c r="X2065" s="55" t="s">
        <v>110</v>
      </c>
      <c r="Y2065" s="55" t="s">
        <v>180</v>
      </c>
      <c r="Z2065" s="55" t="s">
        <v>34</v>
      </c>
      <c r="AA2065" s="55">
        <v>0</v>
      </c>
      <c r="AB2065" s="55" t="s">
        <v>41</v>
      </c>
      <c r="AC2065" s="55">
        <v>8</v>
      </c>
      <c r="AD2065" s="55"/>
      <c r="AE2065" s="55" t="s">
        <v>53</v>
      </c>
      <c r="AF2065" s="55" t="s">
        <v>54</v>
      </c>
      <c r="AG2065" s="55">
        <v>0.108126</v>
      </c>
      <c r="AH2065" s="57" t="s">
        <v>44</v>
      </c>
    </row>
    <row r="2066" spans="1:34" x14ac:dyDescent="0.25">
      <c r="A2066" s="54">
        <v>16131011</v>
      </c>
      <c r="B2066" s="55"/>
      <c r="C2066" s="55"/>
      <c r="D2066" s="55">
        <v>103131313</v>
      </c>
      <c r="E2066" s="55"/>
      <c r="F2066" s="55">
        <v>300</v>
      </c>
      <c r="G2066" s="55">
        <v>144743014</v>
      </c>
      <c r="H2066" s="55"/>
      <c r="I2066" s="55">
        <v>2275050011</v>
      </c>
      <c r="J2066" s="55">
        <v>2</v>
      </c>
      <c r="K2066" s="55" t="s">
        <v>34</v>
      </c>
      <c r="L2066" s="55" t="s">
        <v>178</v>
      </c>
      <c r="M2066" s="55">
        <v>34017</v>
      </c>
      <c r="N2066" s="55"/>
      <c r="O2066" s="55" t="s">
        <v>179</v>
      </c>
      <c r="P2066" s="55">
        <v>48811</v>
      </c>
      <c r="Q2066" s="55" t="s">
        <v>37</v>
      </c>
      <c r="R2066" s="55" t="s">
        <v>38</v>
      </c>
      <c r="S2066" s="55"/>
      <c r="T2066" s="55"/>
      <c r="U2066" s="55" t="s">
        <v>38</v>
      </c>
      <c r="V2066" s="55">
        <v>40.698194000000001</v>
      </c>
      <c r="W2066" s="55">
        <v>-74.072416000000004</v>
      </c>
      <c r="X2066" s="55" t="s">
        <v>110</v>
      </c>
      <c r="Y2066" s="55" t="s">
        <v>180</v>
      </c>
      <c r="Z2066" s="55" t="s">
        <v>34</v>
      </c>
      <c r="AA2066" s="55">
        <v>0</v>
      </c>
      <c r="AB2066" s="55" t="s">
        <v>41</v>
      </c>
      <c r="AC2066" s="55">
        <v>8</v>
      </c>
      <c r="AD2066" s="55"/>
      <c r="AE2066" s="55">
        <v>7439921</v>
      </c>
      <c r="AF2066" s="55" t="s">
        <v>55</v>
      </c>
      <c r="AG2066" s="55">
        <v>1.3835599999999999E-4</v>
      </c>
      <c r="AH2066" s="57" t="s">
        <v>44</v>
      </c>
    </row>
    <row r="2067" spans="1:34" x14ac:dyDescent="0.25">
      <c r="A2067" s="54">
        <v>12322811</v>
      </c>
      <c r="B2067" s="55"/>
      <c r="C2067" s="55"/>
      <c r="D2067" s="55">
        <v>61753113</v>
      </c>
      <c r="E2067" s="55"/>
      <c r="F2067" s="55">
        <v>300</v>
      </c>
      <c r="G2067" s="55">
        <v>80032314</v>
      </c>
      <c r="H2067" s="55"/>
      <c r="I2067" s="55">
        <v>2275050011</v>
      </c>
      <c r="J2067" s="55">
        <v>2</v>
      </c>
      <c r="K2067" s="55" t="s">
        <v>34</v>
      </c>
      <c r="L2067" s="55" t="s">
        <v>82</v>
      </c>
      <c r="M2067" s="55">
        <v>34041</v>
      </c>
      <c r="N2067" s="55"/>
      <c r="O2067" s="55" t="s">
        <v>181</v>
      </c>
      <c r="P2067" s="55">
        <v>48811</v>
      </c>
      <c r="Q2067" s="55" t="s">
        <v>37</v>
      </c>
      <c r="R2067" s="55" t="s">
        <v>38</v>
      </c>
      <c r="S2067" s="55"/>
      <c r="T2067" s="55"/>
      <c r="U2067" s="55" t="s">
        <v>38</v>
      </c>
      <c r="V2067" s="55">
        <v>40.741</v>
      </c>
      <c r="W2067" s="55">
        <v>-75.021500000000003</v>
      </c>
      <c r="X2067" s="55" t="s">
        <v>39</v>
      </c>
      <c r="Y2067" s="55" t="s">
        <v>75</v>
      </c>
      <c r="Z2067" s="55" t="s">
        <v>34</v>
      </c>
      <c r="AA2067" s="55">
        <v>0</v>
      </c>
      <c r="AB2067" s="55" t="s">
        <v>41</v>
      </c>
      <c r="AC2067" s="55">
        <v>8</v>
      </c>
      <c r="AD2067" s="55"/>
      <c r="AE2067" s="55" t="s">
        <v>42</v>
      </c>
      <c r="AF2067" s="55" t="s">
        <v>43</v>
      </c>
      <c r="AG2067" s="55">
        <v>1.3542700000000001E-3</v>
      </c>
      <c r="AH2067" s="57" t="s">
        <v>44</v>
      </c>
    </row>
    <row r="2068" spans="1:34" x14ac:dyDescent="0.25">
      <c r="A2068" s="54">
        <v>12322811</v>
      </c>
      <c r="B2068" s="55"/>
      <c r="C2068" s="55"/>
      <c r="D2068" s="55">
        <v>61753113</v>
      </c>
      <c r="E2068" s="55"/>
      <c r="F2068" s="55">
        <v>300</v>
      </c>
      <c r="G2068" s="55">
        <v>80032414</v>
      </c>
      <c r="H2068" s="55"/>
      <c r="I2068" s="55">
        <v>2275050012</v>
      </c>
      <c r="J2068" s="55">
        <v>2</v>
      </c>
      <c r="K2068" s="55" t="s">
        <v>34</v>
      </c>
      <c r="L2068" s="55" t="s">
        <v>82</v>
      </c>
      <c r="M2068" s="55">
        <v>34041</v>
      </c>
      <c r="N2068" s="55"/>
      <c r="O2068" s="55" t="s">
        <v>181</v>
      </c>
      <c r="P2068" s="55">
        <v>48811</v>
      </c>
      <c r="Q2068" s="55" t="s">
        <v>37</v>
      </c>
      <c r="R2068" s="55" t="s">
        <v>38</v>
      </c>
      <c r="S2068" s="55"/>
      <c r="T2068" s="55"/>
      <c r="U2068" s="55" t="s">
        <v>38</v>
      </c>
      <c r="V2068" s="55">
        <v>40.741</v>
      </c>
      <c r="W2068" s="55">
        <v>-75.021500000000003</v>
      </c>
      <c r="X2068" s="55" t="s">
        <v>39</v>
      </c>
      <c r="Y2068" s="55" t="s">
        <v>75</v>
      </c>
      <c r="Z2068" s="55" t="s">
        <v>34</v>
      </c>
      <c r="AA2068" s="55">
        <v>0</v>
      </c>
      <c r="AB2068" s="55" t="s">
        <v>41</v>
      </c>
      <c r="AC2068" s="55">
        <v>8</v>
      </c>
      <c r="AD2068" s="55"/>
      <c r="AE2068" s="55" t="s">
        <v>42</v>
      </c>
      <c r="AF2068" s="55" t="s">
        <v>43</v>
      </c>
      <c r="AG2068" s="55">
        <v>1.1376499999999999E-2</v>
      </c>
      <c r="AH2068" s="57" t="s">
        <v>44</v>
      </c>
    </row>
    <row r="2069" spans="1:34" x14ac:dyDescent="0.25">
      <c r="A2069" s="54">
        <v>12322811</v>
      </c>
      <c r="B2069" s="55"/>
      <c r="C2069" s="55"/>
      <c r="D2069" s="55">
        <v>61753113</v>
      </c>
      <c r="E2069" s="55"/>
      <c r="F2069" s="55">
        <v>300</v>
      </c>
      <c r="G2069" s="55">
        <v>80032314</v>
      </c>
      <c r="H2069" s="55"/>
      <c r="I2069" s="55">
        <v>2275050011</v>
      </c>
      <c r="J2069" s="55">
        <v>2</v>
      </c>
      <c r="K2069" s="55" t="s">
        <v>34</v>
      </c>
      <c r="L2069" s="55" t="s">
        <v>82</v>
      </c>
      <c r="M2069" s="55">
        <v>34041</v>
      </c>
      <c r="N2069" s="55"/>
      <c r="O2069" s="55" t="s">
        <v>181</v>
      </c>
      <c r="P2069" s="55">
        <v>48811</v>
      </c>
      <c r="Q2069" s="55" t="s">
        <v>37</v>
      </c>
      <c r="R2069" s="55" t="s">
        <v>38</v>
      </c>
      <c r="S2069" s="55"/>
      <c r="T2069" s="55"/>
      <c r="U2069" s="55" t="s">
        <v>38</v>
      </c>
      <c r="V2069" s="55">
        <v>40.741</v>
      </c>
      <c r="W2069" s="55">
        <v>-75.021500000000003</v>
      </c>
      <c r="X2069" s="55" t="s">
        <v>39</v>
      </c>
      <c r="Y2069" s="55" t="s">
        <v>75</v>
      </c>
      <c r="Z2069" s="55" t="s">
        <v>34</v>
      </c>
      <c r="AA2069" s="55">
        <v>0</v>
      </c>
      <c r="AB2069" s="55" t="s">
        <v>41</v>
      </c>
      <c r="AC2069" s="55">
        <v>8</v>
      </c>
      <c r="AD2069" s="55"/>
      <c r="AE2069" s="55" t="s">
        <v>45</v>
      </c>
      <c r="AF2069" s="55" t="s">
        <v>46</v>
      </c>
      <c r="AG2069" s="55">
        <v>9.0000000000000006E-5</v>
      </c>
      <c r="AH2069" s="57" t="s">
        <v>44</v>
      </c>
    </row>
    <row r="2070" spans="1:34" x14ac:dyDescent="0.25">
      <c r="A2070" s="54">
        <v>12322811</v>
      </c>
      <c r="B2070" s="55"/>
      <c r="C2070" s="55"/>
      <c r="D2070" s="55">
        <v>61753113</v>
      </c>
      <c r="E2070" s="55"/>
      <c r="F2070" s="55">
        <v>300</v>
      </c>
      <c r="G2070" s="55">
        <v>80032414</v>
      </c>
      <c r="H2070" s="55"/>
      <c r="I2070" s="55">
        <v>2275050012</v>
      </c>
      <c r="J2070" s="55">
        <v>2</v>
      </c>
      <c r="K2070" s="55" t="s">
        <v>34</v>
      </c>
      <c r="L2070" s="55" t="s">
        <v>82</v>
      </c>
      <c r="M2070" s="55">
        <v>34041</v>
      </c>
      <c r="N2070" s="55"/>
      <c r="O2070" s="55" t="s">
        <v>181</v>
      </c>
      <c r="P2070" s="55">
        <v>48811</v>
      </c>
      <c r="Q2070" s="55" t="s">
        <v>37</v>
      </c>
      <c r="R2070" s="55" t="s">
        <v>38</v>
      </c>
      <c r="S2070" s="55"/>
      <c r="T2070" s="55"/>
      <c r="U2070" s="55" t="s">
        <v>38</v>
      </c>
      <c r="V2070" s="55">
        <v>40.741</v>
      </c>
      <c r="W2070" s="55">
        <v>-75.021500000000003</v>
      </c>
      <c r="X2070" s="55" t="s">
        <v>39</v>
      </c>
      <c r="Y2070" s="55" t="s">
        <v>75</v>
      </c>
      <c r="Z2070" s="55" t="s">
        <v>34</v>
      </c>
      <c r="AA2070" s="55">
        <v>0</v>
      </c>
      <c r="AB2070" s="55" t="s">
        <v>41</v>
      </c>
      <c r="AC2070" s="55">
        <v>8</v>
      </c>
      <c r="AD2070" s="55"/>
      <c r="AE2070" s="55" t="s">
        <v>45</v>
      </c>
      <c r="AF2070" s="55" t="s">
        <v>46</v>
      </c>
      <c r="AG2070" s="55">
        <v>1.2140199999999999E-3</v>
      </c>
      <c r="AH2070" s="57" t="s">
        <v>44</v>
      </c>
    </row>
    <row r="2071" spans="1:34" x14ac:dyDescent="0.25">
      <c r="A2071" s="54">
        <v>12322811</v>
      </c>
      <c r="B2071" s="55"/>
      <c r="C2071" s="55"/>
      <c r="D2071" s="55">
        <v>61753113</v>
      </c>
      <c r="E2071" s="55"/>
      <c r="F2071" s="55">
        <v>300</v>
      </c>
      <c r="G2071" s="55">
        <v>80032314</v>
      </c>
      <c r="H2071" s="55"/>
      <c r="I2071" s="55">
        <v>2275050011</v>
      </c>
      <c r="J2071" s="55">
        <v>2</v>
      </c>
      <c r="K2071" s="55" t="s">
        <v>34</v>
      </c>
      <c r="L2071" s="55" t="s">
        <v>82</v>
      </c>
      <c r="M2071" s="55">
        <v>34041</v>
      </c>
      <c r="N2071" s="55"/>
      <c r="O2071" s="55" t="s">
        <v>181</v>
      </c>
      <c r="P2071" s="55">
        <v>48811</v>
      </c>
      <c r="Q2071" s="55" t="s">
        <v>37</v>
      </c>
      <c r="R2071" s="55" t="s">
        <v>38</v>
      </c>
      <c r="S2071" s="55"/>
      <c r="T2071" s="55"/>
      <c r="U2071" s="55" t="s">
        <v>38</v>
      </c>
      <c r="V2071" s="55">
        <v>40.741</v>
      </c>
      <c r="W2071" s="55">
        <v>-75.021500000000003</v>
      </c>
      <c r="X2071" s="55" t="s">
        <v>39</v>
      </c>
      <c r="Y2071" s="55" t="s">
        <v>75</v>
      </c>
      <c r="Z2071" s="55" t="s">
        <v>34</v>
      </c>
      <c r="AA2071" s="55">
        <v>0</v>
      </c>
      <c r="AB2071" s="55" t="s">
        <v>41</v>
      </c>
      <c r="AC2071" s="55">
        <v>8</v>
      </c>
      <c r="AD2071" s="55"/>
      <c r="AE2071" s="55" t="s">
        <v>47</v>
      </c>
      <c r="AF2071" s="55" t="s">
        <v>48</v>
      </c>
      <c r="AG2071" s="55">
        <v>1.4699100000000001E-3</v>
      </c>
      <c r="AH2071" s="57" t="s">
        <v>44</v>
      </c>
    </row>
    <row r="2072" spans="1:34" x14ac:dyDescent="0.25">
      <c r="A2072" s="54">
        <v>12322811</v>
      </c>
      <c r="B2072" s="55"/>
      <c r="C2072" s="55"/>
      <c r="D2072" s="55">
        <v>61753113</v>
      </c>
      <c r="E2072" s="55"/>
      <c r="F2072" s="55">
        <v>300</v>
      </c>
      <c r="G2072" s="55">
        <v>80032414</v>
      </c>
      <c r="H2072" s="55"/>
      <c r="I2072" s="55">
        <v>2275050012</v>
      </c>
      <c r="J2072" s="55">
        <v>2</v>
      </c>
      <c r="K2072" s="55" t="s">
        <v>34</v>
      </c>
      <c r="L2072" s="55" t="s">
        <v>82</v>
      </c>
      <c r="M2072" s="55">
        <v>34041</v>
      </c>
      <c r="N2072" s="55"/>
      <c r="O2072" s="55" t="s">
        <v>181</v>
      </c>
      <c r="P2072" s="55">
        <v>48811</v>
      </c>
      <c r="Q2072" s="55" t="s">
        <v>37</v>
      </c>
      <c r="R2072" s="55" t="s">
        <v>38</v>
      </c>
      <c r="S2072" s="55"/>
      <c r="T2072" s="55"/>
      <c r="U2072" s="55" t="s">
        <v>38</v>
      </c>
      <c r="V2072" s="55">
        <v>40.741</v>
      </c>
      <c r="W2072" s="55">
        <v>-75.021500000000003</v>
      </c>
      <c r="X2072" s="55" t="s">
        <v>39</v>
      </c>
      <c r="Y2072" s="55" t="s">
        <v>75</v>
      </c>
      <c r="Z2072" s="55" t="s">
        <v>34</v>
      </c>
      <c r="AA2072" s="55">
        <v>0</v>
      </c>
      <c r="AB2072" s="55" t="s">
        <v>41</v>
      </c>
      <c r="AC2072" s="55">
        <v>8</v>
      </c>
      <c r="AD2072" s="55"/>
      <c r="AE2072" s="55" t="s">
        <v>47</v>
      </c>
      <c r="AF2072" s="55" t="s">
        <v>48</v>
      </c>
      <c r="AG2072" s="55">
        <v>3.8118200000000001E-3</v>
      </c>
      <c r="AH2072" s="57" t="s">
        <v>44</v>
      </c>
    </row>
    <row r="2073" spans="1:34" x14ac:dyDescent="0.25">
      <c r="A2073" s="54">
        <v>12322811</v>
      </c>
      <c r="B2073" s="55"/>
      <c r="C2073" s="55"/>
      <c r="D2073" s="55">
        <v>61753113</v>
      </c>
      <c r="E2073" s="55"/>
      <c r="F2073" s="55">
        <v>300</v>
      </c>
      <c r="G2073" s="55">
        <v>80032414</v>
      </c>
      <c r="H2073" s="55"/>
      <c r="I2073" s="55">
        <v>2275050012</v>
      </c>
      <c r="J2073" s="55">
        <v>2</v>
      </c>
      <c r="K2073" s="55" t="s">
        <v>34</v>
      </c>
      <c r="L2073" s="55" t="s">
        <v>82</v>
      </c>
      <c r="M2073" s="55">
        <v>34041</v>
      </c>
      <c r="N2073" s="55"/>
      <c r="O2073" s="55" t="s">
        <v>181</v>
      </c>
      <c r="P2073" s="55">
        <v>48811</v>
      </c>
      <c r="Q2073" s="55" t="s">
        <v>37</v>
      </c>
      <c r="R2073" s="55" t="s">
        <v>38</v>
      </c>
      <c r="S2073" s="55"/>
      <c r="T2073" s="55"/>
      <c r="U2073" s="55" t="s">
        <v>38</v>
      </c>
      <c r="V2073" s="55">
        <v>40.741</v>
      </c>
      <c r="W2073" s="55">
        <v>-75.021500000000003</v>
      </c>
      <c r="X2073" s="55" t="s">
        <v>39</v>
      </c>
      <c r="Y2073" s="55" t="s">
        <v>75</v>
      </c>
      <c r="Z2073" s="55" t="s">
        <v>34</v>
      </c>
      <c r="AA2073" s="55">
        <v>0</v>
      </c>
      <c r="AB2073" s="55" t="s">
        <v>41</v>
      </c>
      <c r="AC2073" s="55">
        <v>8</v>
      </c>
      <c r="AD2073" s="55"/>
      <c r="AE2073" s="55" t="s">
        <v>49</v>
      </c>
      <c r="AF2073" s="55" t="s">
        <v>50</v>
      </c>
      <c r="AG2073" s="55">
        <v>3.9055499999999998E-3</v>
      </c>
      <c r="AH2073" s="57" t="s">
        <v>44</v>
      </c>
    </row>
    <row r="2074" spans="1:34" x14ac:dyDescent="0.25">
      <c r="A2074" s="54">
        <v>12322811</v>
      </c>
      <c r="B2074" s="55"/>
      <c r="C2074" s="55"/>
      <c r="D2074" s="55">
        <v>61753113</v>
      </c>
      <c r="E2074" s="55"/>
      <c r="F2074" s="55">
        <v>300</v>
      </c>
      <c r="G2074" s="55">
        <v>80032314</v>
      </c>
      <c r="H2074" s="55"/>
      <c r="I2074" s="55">
        <v>2275050011</v>
      </c>
      <c r="J2074" s="55">
        <v>2</v>
      </c>
      <c r="K2074" s="55" t="s">
        <v>34</v>
      </c>
      <c r="L2074" s="55" t="s">
        <v>82</v>
      </c>
      <c r="M2074" s="55">
        <v>34041</v>
      </c>
      <c r="N2074" s="55"/>
      <c r="O2074" s="55" t="s">
        <v>181</v>
      </c>
      <c r="P2074" s="55">
        <v>48811</v>
      </c>
      <c r="Q2074" s="55" t="s">
        <v>37</v>
      </c>
      <c r="R2074" s="55" t="s">
        <v>38</v>
      </c>
      <c r="S2074" s="55"/>
      <c r="T2074" s="55"/>
      <c r="U2074" s="55" t="s">
        <v>38</v>
      </c>
      <c r="V2074" s="55">
        <v>40.741</v>
      </c>
      <c r="W2074" s="55">
        <v>-75.021500000000003</v>
      </c>
      <c r="X2074" s="55" t="s">
        <v>39</v>
      </c>
      <c r="Y2074" s="55" t="s">
        <v>75</v>
      </c>
      <c r="Z2074" s="55" t="s">
        <v>34</v>
      </c>
      <c r="AA2074" s="55">
        <v>0</v>
      </c>
      <c r="AB2074" s="55" t="s">
        <v>41</v>
      </c>
      <c r="AC2074" s="55">
        <v>8</v>
      </c>
      <c r="AD2074" s="55"/>
      <c r="AE2074" s="55" t="s">
        <v>49</v>
      </c>
      <c r="AF2074" s="55" t="s">
        <v>50</v>
      </c>
      <c r="AG2074" s="55">
        <v>2.1302999999999999E-3</v>
      </c>
      <c r="AH2074" s="57" t="s">
        <v>44</v>
      </c>
    </row>
    <row r="2075" spans="1:34" x14ac:dyDescent="0.25">
      <c r="A2075" s="54">
        <v>12322811</v>
      </c>
      <c r="B2075" s="55"/>
      <c r="C2075" s="55"/>
      <c r="D2075" s="55">
        <v>61753113</v>
      </c>
      <c r="E2075" s="55"/>
      <c r="F2075" s="55">
        <v>300</v>
      </c>
      <c r="G2075" s="55">
        <v>80032414</v>
      </c>
      <c r="H2075" s="55"/>
      <c r="I2075" s="55">
        <v>2275050012</v>
      </c>
      <c r="J2075" s="55">
        <v>2</v>
      </c>
      <c r="K2075" s="55" t="s">
        <v>34</v>
      </c>
      <c r="L2075" s="55" t="s">
        <v>82</v>
      </c>
      <c r="M2075" s="55">
        <v>34041</v>
      </c>
      <c r="N2075" s="55"/>
      <c r="O2075" s="55" t="s">
        <v>181</v>
      </c>
      <c r="P2075" s="55">
        <v>48811</v>
      </c>
      <c r="Q2075" s="55" t="s">
        <v>37</v>
      </c>
      <c r="R2075" s="55" t="s">
        <v>38</v>
      </c>
      <c r="S2075" s="55"/>
      <c r="T2075" s="55"/>
      <c r="U2075" s="55" t="s">
        <v>38</v>
      </c>
      <c r="V2075" s="55">
        <v>40.741</v>
      </c>
      <c r="W2075" s="55">
        <v>-75.021500000000003</v>
      </c>
      <c r="X2075" s="55" t="s">
        <v>39</v>
      </c>
      <c r="Y2075" s="55" t="s">
        <v>75</v>
      </c>
      <c r="Z2075" s="55" t="s">
        <v>34</v>
      </c>
      <c r="AA2075" s="55">
        <v>0</v>
      </c>
      <c r="AB2075" s="55" t="s">
        <v>41</v>
      </c>
      <c r="AC2075" s="55">
        <v>8</v>
      </c>
      <c r="AD2075" s="55"/>
      <c r="AE2075" s="55" t="s">
        <v>51</v>
      </c>
      <c r="AF2075" s="55" t="s">
        <v>52</v>
      </c>
      <c r="AG2075" s="55">
        <v>5.3417999999999998E-3</v>
      </c>
      <c r="AH2075" s="57" t="s">
        <v>44</v>
      </c>
    </row>
    <row r="2076" spans="1:34" x14ac:dyDescent="0.25">
      <c r="A2076" s="54">
        <v>12322811</v>
      </c>
      <c r="B2076" s="55"/>
      <c r="C2076" s="55"/>
      <c r="D2076" s="55">
        <v>61753113</v>
      </c>
      <c r="E2076" s="55"/>
      <c r="F2076" s="55">
        <v>300</v>
      </c>
      <c r="G2076" s="55">
        <v>80032314</v>
      </c>
      <c r="H2076" s="55"/>
      <c r="I2076" s="55">
        <v>2275050011</v>
      </c>
      <c r="J2076" s="55">
        <v>2</v>
      </c>
      <c r="K2076" s="55" t="s">
        <v>34</v>
      </c>
      <c r="L2076" s="55" t="s">
        <v>82</v>
      </c>
      <c r="M2076" s="55">
        <v>34041</v>
      </c>
      <c r="N2076" s="55"/>
      <c r="O2076" s="55" t="s">
        <v>181</v>
      </c>
      <c r="P2076" s="55">
        <v>48811</v>
      </c>
      <c r="Q2076" s="55" t="s">
        <v>37</v>
      </c>
      <c r="R2076" s="55" t="s">
        <v>38</v>
      </c>
      <c r="S2076" s="55"/>
      <c r="T2076" s="55"/>
      <c r="U2076" s="55" t="s">
        <v>38</v>
      </c>
      <c r="V2076" s="55">
        <v>40.741</v>
      </c>
      <c r="W2076" s="55">
        <v>-75.021500000000003</v>
      </c>
      <c r="X2076" s="55" t="s">
        <v>39</v>
      </c>
      <c r="Y2076" s="55" t="s">
        <v>75</v>
      </c>
      <c r="Z2076" s="55" t="s">
        <v>34</v>
      </c>
      <c r="AA2076" s="55">
        <v>0</v>
      </c>
      <c r="AB2076" s="55" t="s">
        <v>41</v>
      </c>
      <c r="AC2076" s="55">
        <v>8</v>
      </c>
      <c r="AD2076" s="55"/>
      <c r="AE2076" s="55" t="s">
        <v>51</v>
      </c>
      <c r="AF2076" s="55" t="s">
        <v>52</v>
      </c>
      <c r="AG2076" s="55">
        <v>5.8500000000000002E-4</v>
      </c>
      <c r="AH2076" s="57" t="s">
        <v>44</v>
      </c>
    </row>
    <row r="2077" spans="1:34" x14ac:dyDescent="0.25">
      <c r="A2077" s="54">
        <v>12322811</v>
      </c>
      <c r="B2077" s="55"/>
      <c r="C2077" s="55"/>
      <c r="D2077" s="55">
        <v>61753113</v>
      </c>
      <c r="E2077" s="55"/>
      <c r="F2077" s="55">
        <v>300</v>
      </c>
      <c r="G2077" s="55">
        <v>80032314</v>
      </c>
      <c r="H2077" s="55"/>
      <c r="I2077" s="55">
        <v>2275050011</v>
      </c>
      <c r="J2077" s="55">
        <v>2</v>
      </c>
      <c r="K2077" s="55" t="s">
        <v>34</v>
      </c>
      <c r="L2077" s="55" t="s">
        <v>82</v>
      </c>
      <c r="M2077" s="55">
        <v>34041</v>
      </c>
      <c r="N2077" s="55"/>
      <c r="O2077" s="55" t="s">
        <v>181</v>
      </c>
      <c r="P2077" s="55">
        <v>48811</v>
      </c>
      <c r="Q2077" s="55" t="s">
        <v>37</v>
      </c>
      <c r="R2077" s="55" t="s">
        <v>38</v>
      </c>
      <c r="S2077" s="55"/>
      <c r="T2077" s="55"/>
      <c r="U2077" s="55" t="s">
        <v>38</v>
      </c>
      <c r="V2077" s="55">
        <v>40.741</v>
      </c>
      <c r="W2077" s="55">
        <v>-75.021500000000003</v>
      </c>
      <c r="X2077" s="55" t="s">
        <v>39</v>
      </c>
      <c r="Y2077" s="55" t="s">
        <v>75</v>
      </c>
      <c r="Z2077" s="55" t="s">
        <v>34</v>
      </c>
      <c r="AA2077" s="55">
        <v>0</v>
      </c>
      <c r="AB2077" s="55" t="s">
        <v>41</v>
      </c>
      <c r="AC2077" s="55">
        <v>8</v>
      </c>
      <c r="AD2077" s="55"/>
      <c r="AE2077" s="55" t="s">
        <v>53</v>
      </c>
      <c r="AF2077" s="55" t="s">
        <v>54</v>
      </c>
      <c r="AG2077" s="55">
        <v>0.108126</v>
      </c>
      <c r="AH2077" s="57" t="s">
        <v>44</v>
      </c>
    </row>
    <row r="2078" spans="1:34" x14ac:dyDescent="0.25">
      <c r="A2078" s="54">
        <v>12322811</v>
      </c>
      <c r="B2078" s="55"/>
      <c r="C2078" s="55"/>
      <c r="D2078" s="55">
        <v>61753113</v>
      </c>
      <c r="E2078" s="55"/>
      <c r="F2078" s="55">
        <v>300</v>
      </c>
      <c r="G2078" s="55">
        <v>80032414</v>
      </c>
      <c r="H2078" s="55"/>
      <c r="I2078" s="55">
        <v>2275050012</v>
      </c>
      <c r="J2078" s="55">
        <v>2</v>
      </c>
      <c r="K2078" s="55" t="s">
        <v>34</v>
      </c>
      <c r="L2078" s="55" t="s">
        <v>82</v>
      </c>
      <c r="M2078" s="55">
        <v>34041</v>
      </c>
      <c r="N2078" s="55"/>
      <c r="O2078" s="55" t="s">
        <v>181</v>
      </c>
      <c r="P2078" s="55">
        <v>48811</v>
      </c>
      <c r="Q2078" s="55" t="s">
        <v>37</v>
      </c>
      <c r="R2078" s="55" t="s">
        <v>38</v>
      </c>
      <c r="S2078" s="55"/>
      <c r="T2078" s="55"/>
      <c r="U2078" s="55" t="s">
        <v>38</v>
      </c>
      <c r="V2078" s="55">
        <v>40.741</v>
      </c>
      <c r="W2078" s="55">
        <v>-75.021500000000003</v>
      </c>
      <c r="X2078" s="55" t="s">
        <v>39</v>
      </c>
      <c r="Y2078" s="55" t="s">
        <v>75</v>
      </c>
      <c r="Z2078" s="55" t="s">
        <v>34</v>
      </c>
      <c r="AA2078" s="55">
        <v>0</v>
      </c>
      <c r="AB2078" s="55" t="s">
        <v>41</v>
      </c>
      <c r="AC2078" s="55">
        <v>8</v>
      </c>
      <c r="AD2078" s="55"/>
      <c r="AE2078" s="55" t="s">
        <v>53</v>
      </c>
      <c r="AF2078" s="55" t="s">
        <v>54</v>
      </c>
      <c r="AG2078" s="55">
        <v>0.15802099999999999</v>
      </c>
      <c r="AH2078" s="57" t="s">
        <v>44</v>
      </c>
    </row>
    <row r="2079" spans="1:34" x14ac:dyDescent="0.25">
      <c r="A2079" s="54">
        <v>12322811</v>
      </c>
      <c r="B2079" s="55"/>
      <c r="C2079" s="55"/>
      <c r="D2079" s="55">
        <v>61753113</v>
      </c>
      <c r="E2079" s="55"/>
      <c r="F2079" s="55">
        <v>300</v>
      </c>
      <c r="G2079" s="55">
        <v>80032314</v>
      </c>
      <c r="H2079" s="55"/>
      <c r="I2079" s="55">
        <v>2275050011</v>
      </c>
      <c r="J2079" s="55">
        <v>2</v>
      </c>
      <c r="K2079" s="55" t="s">
        <v>34</v>
      </c>
      <c r="L2079" s="55" t="s">
        <v>82</v>
      </c>
      <c r="M2079" s="55">
        <v>34041</v>
      </c>
      <c r="N2079" s="55"/>
      <c r="O2079" s="55" t="s">
        <v>181</v>
      </c>
      <c r="P2079" s="55">
        <v>48811</v>
      </c>
      <c r="Q2079" s="55" t="s">
        <v>37</v>
      </c>
      <c r="R2079" s="55" t="s">
        <v>38</v>
      </c>
      <c r="S2079" s="55"/>
      <c r="T2079" s="55"/>
      <c r="U2079" s="55" t="s">
        <v>38</v>
      </c>
      <c r="V2079" s="55">
        <v>40.741</v>
      </c>
      <c r="W2079" s="55">
        <v>-75.021500000000003</v>
      </c>
      <c r="X2079" s="55" t="s">
        <v>39</v>
      </c>
      <c r="Y2079" s="55" t="s">
        <v>75</v>
      </c>
      <c r="Z2079" s="55" t="s">
        <v>34</v>
      </c>
      <c r="AA2079" s="55">
        <v>0</v>
      </c>
      <c r="AB2079" s="55" t="s">
        <v>41</v>
      </c>
      <c r="AC2079" s="55">
        <v>8</v>
      </c>
      <c r="AD2079" s="55"/>
      <c r="AE2079" s="55">
        <v>7439921</v>
      </c>
      <c r="AF2079" s="55" t="s">
        <v>55</v>
      </c>
      <c r="AG2079" s="55">
        <v>1.3835599999999999E-4</v>
      </c>
      <c r="AH2079" s="57" t="s">
        <v>44</v>
      </c>
    </row>
    <row r="2080" spans="1:34" x14ac:dyDescent="0.25">
      <c r="A2080" s="54">
        <v>11069911</v>
      </c>
      <c r="B2080" s="55"/>
      <c r="C2080" s="55"/>
      <c r="D2080" s="55">
        <v>60690413</v>
      </c>
      <c r="E2080" s="55"/>
      <c r="F2080" s="55">
        <v>300</v>
      </c>
      <c r="G2080" s="55">
        <v>77922614</v>
      </c>
      <c r="H2080" s="55"/>
      <c r="I2080" s="55">
        <v>2275050012</v>
      </c>
      <c r="J2080" s="55">
        <v>2</v>
      </c>
      <c r="K2080" s="55" t="s">
        <v>34</v>
      </c>
      <c r="L2080" s="55" t="s">
        <v>95</v>
      </c>
      <c r="M2080" s="55">
        <v>34015</v>
      </c>
      <c r="N2080" s="55"/>
      <c r="O2080" s="55" t="s">
        <v>182</v>
      </c>
      <c r="P2080" s="55">
        <v>48811</v>
      </c>
      <c r="Q2080" s="55" t="s">
        <v>37</v>
      </c>
      <c r="R2080" s="55" t="s">
        <v>38</v>
      </c>
      <c r="S2080" s="55"/>
      <c r="T2080" s="55"/>
      <c r="U2080" s="55" t="s">
        <v>38</v>
      </c>
      <c r="V2080" s="55">
        <v>39.748199999999997</v>
      </c>
      <c r="W2080" s="55">
        <v>-75.128</v>
      </c>
      <c r="X2080" s="55" t="s">
        <v>39</v>
      </c>
      <c r="Y2080" s="55" t="s">
        <v>183</v>
      </c>
      <c r="Z2080" s="55" t="s">
        <v>34</v>
      </c>
      <c r="AA2080" s="55">
        <v>0</v>
      </c>
      <c r="AB2080" s="55" t="s">
        <v>41</v>
      </c>
      <c r="AC2080" s="55">
        <v>8</v>
      </c>
      <c r="AD2080" s="55"/>
      <c r="AE2080" s="55" t="s">
        <v>42</v>
      </c>
      <c r="AF2080" s="55" t="s">
        <v>43</v>
      </c>
      <c r="AG2080" s="55">
        <v>1.1376499999999999E-2</v>
      </c>
      <c r="AH2080" s="57" t="s">
        <v>44</v>
      </c>
    </row>
    <row r="2081" spans="1:34" x14ac:dyDescent="0.25">
      <c r="A2081" s="54">
        <v>11069911</v>
      </c>
      <c r="B2081" s="55"/>
      <c r="C2081" s="55"/>
      <c r="D2081" s="55">
        <v>60690413</v>
      </c>
      <c r="E2081" s="55"/>
      <c r="F2081" s="55">
        <v>300</v>
      </c>
      <c r="G2081" s="55">
        <v>77922514</v>
      </c>
      <c r="H2081" s="55"/>
      <c r="I2081" s="55">
        <v>2275050011</v>
      </c>
      <c r="J2081" s="55">
        <v>2</v>
      </c>
      <c r="K2081" s="55" t="s">
        <v>34</v>
      </c>
      <c r="L2081" s="55" t="s">
        <v>95</v>
      </c>
      <c r="M2081" s="55">
        <v>34015</v>
      </c>
      <c r="N2081" s="55"/>
      <c r="O2081" s="55" t="s">
        <v>182</v>
      </c>
      <c r="P2081" s="55">
        <v>48811</v>
      </c>
      <c r="Q2081" s="55" t="s">
        <v>37</v>
      </c>
      <c r="R2081" s="55" t="s">
        <v>38</v>
      </c>
      <c r="S2081" s="55"/>
      <c r="T2081" s="55"/>
      <c r="U2081" s="55" t="s">
        <v>38</v>
      </c>
      <c r="V2081" s="55">
        <v>39.748199999999997</v>
      </c>
      <c r="W2081" s="55">
        <v>-75.128</v>
      </c>
      <c r="X2081" s="55" t="s">
        <v>39</v>
      </c>
      <c r="Y2081" s="55" t="s">
        <v>183</v>
      </c>
      <c r="Z2081" s="55" t="s">
        <v>34</v>
      </c>
      <c r="AA2081" s="55">
        <v>0</v>
      </c>
      <c r="AB2081" s="55" t="s">
        <v>41</v>
      </c>
      <c r="AC2081" s="55">
        <v>8</v>
      </c>
      <c r="AD2081" s="55"/>
      <c r="AE2081" s="55" t="s">
        <v>42</v>
      </c>
      <c r="AF2081" s="55" t="s">
        <v>43</v>
      </c>
      <c r="AG2081" s="55">
        <v>1.3542700000000001E-3</v>
      </c>
      <c r="AH2081" s="57" t="s">
        <v>44</v>
      </c>
    </row>
    <row r="2082" spans="1:34" x14ac:dyDescent="0.25">
      <c r="A2082" s="54">
        <v>11069911</v>
      </c>
      <c r="B2082" s="55"/>
      <c r="C2082" s="55"/>
      <c r="D2082" s="55">
        <v>60690413</v>
      </c>
      <c r="E2082" s="55"/>
      <c r="F2082" s="55">
        <v>300</v>
      </c>
      <c r="G2082" s="55">
        <v>77922514</v>
      </c>
      <c r="H2082" s="55"/>
      <c r="I2082" s="55">
        <v>2275050011</v>
      </c>
      <c r="J2082" s="55">
        <v>2</v>
      </c>
      <c r="K2082" s="55" t="s">
        <v>34</v>
      </c>
      <c r="L2082" s="55" t="s">
        <v>95</v>
      </c>
      <c r="M2082" s="55">
        <v>34015</v>
      </c>
      <c r="N2082" s="55"/>
      <c r="O2082" s="55" t="s">
        <v>182</v>
      </c>
      <c r="P2082" s="55">
        <v>48811</v>
      </c>
      <c r="Q2082" s="55" t="s">
        <v>37</v>
      </c>
      <c r="R2082" s="55" t="s">
        <v>38</v>
      </c>
      <c r="S2082" s="55"/>
      <c r="T2082" s="55"/>
      <c r="U2082" s="55" t="s">
        <v>38</v>
      </c>
      <c r="V2082" s="55">
        <v>39.748199999999997</v>
      </c>
      <c r="W2082" s="55">
        <v>-75.128</v>
      </c>
      <c r="X2082" s="55" t="s">
        <v>39</v>
      </c>
      <c r="Y2082" s="55" t="s">
        <v>183</v>
      </c>
      <c r="Z2082" s="55" t="s">
        <v>34</v>
      </c>
      <c r="AA2082" s="55">
        <v>0</v>
      </c>
      <c r="AB2082" s="55" t="s">
        <v>41</v>
      </c>
      <c r="AC2082" s="55">
        <v>8</v>
      </c>
      <c r="AD2082" s="55"/>
      <c r="AE2082" s="55" t="s">
        <v>45</v>
      </c>
      <c r="AF2082" s="55" t="s">
        <v>46</v>
      </c>
      <c r="AG2082" s="55">
        <v>9.0000000000000006E-5</v>
      </c>
      <c r="AH2082" s="57" t="s">
        <v>44</v>
      </c>
    </row>
    <row r="2083" spans="1:34" x14ac:dyDescent="0.25">
      <c r="A2083" s="54">
        <v>11069911</v>
      </c>
      <c r="B2083" s="55"/>
      <c r="C2083" s="55"/>
      <c r="D2083" s="55">
        <v>60690413</v>
      </c>
      <c r="E2083" s="55"/>
      <c r="F2083" s="55">
        <v>300</v>
      </c>
      <c r="G2083" s="55">
        <v>77922614</v>
      </c>
      <c r="H2083" s="55"/>
      <c r="I2083" s="55">
        <v>2275050012</v>
      </c>
      <c r="J2083" s="55">
        <v>2</v>
      </c>
      <c r="K2083" s="55" t="s">
        <v>34</v>
      </c>
      <c r="L2083" s="55" t="s">
        <v>95</v>
      </c>
      <c r="M2083" s="55">
        <v>34015</v>
      </c>
      <c r="N2083" s="55"/>
      <c r="O2083" s="55" t="s">
        <v>182</v>
      </c>
      <c r="P2083" s="55">
        <v>48811</v>
      </c>
      <c r="Q2083" s="55" t="s">
        <v>37</v>
      </c>
      <c r="R2083" s="55" t="s">
        <v>38</v>
      </c>
      <c r="S2083" s="55"/>
      <c r="T2083" s="55"/>
      <c r="U2083" s="55" t="s">
        <v>38</v>
      </c>
      <c r="V2083" s="55">
        <v>39.748199999999997</v>
      </c>
      <c r="W2083" s="55">
        <v>-75.128</v>
      </c>
      <c r="X2083" s="55" t="s">
        <v>39</v>
      </c>
      <c r="Y2083" s="55" t="s">
        <v>183</v>
      </c>
      <c r="Z2083" s="55" t="s">
        <v>34</v>
      </c>
      <c r="AA2083" s="55">
        <v>0</v>
      </c>
      <c r="AB2083" s="55" t="s">
        <v>41</v>
      </c>
      <c r="AC2083" s="55">
        <v>8</v>
      </c>
      <c r="AD2083" s="55"/>
      <c r="AE2083" s="55" t="s">
        <v>45</v>
      </c>
      <c r="AF2083" s="55" t="s">
        <v>46</v>
      </c>
      <c r="AG2083" s="55">
        <v>1.2140199999999999E-3</v>
      </c>
      <c r="AH2083" s="57" t="s">
        <v>44</v>
      </c>
    </row>
    <row r="2084" spans="1:34" x14ac:dyDescent="0.25">
      <c r="A2084" s="54">
        <v>11069911</v>
      </c>
      <c r="B2084" s="55"/>
      <c r="C2084" s="55"/>
      <c r="D2084" s="55">
        <v>60690413</v>
      </c>
      <c r="E2084" s="55"/>
      <c r="F2084" s="55">
        <v>300</v>
      </c>
      <c r="G2084" s="55">
        <v>77922514</v>
      </c>
      <c r="H2084" s="55"/>
      <c r="I2084" s="55">
        <v>2275050011</v>
      </c>
      <c r="J2084" s="55">
        <v>2</v>
      </c>
      <c r="K2084" s="55" t="s">
        <v>34</v>
      </c>
      <c r="L2084" s="55" t="s">
        <v>95</v>
      </c>
      <c r="M2084" s="55">
        <v>34015</v>
      </c>
      <c r="N2084" s="55"/>
      <c r="O2084" s="55" t="s">
        <v>182</v>
      </c>
      <c r="P2084" s="55">
        <v>48811</v>
      </c>
      <c r="Q2084" s="55" t="s">
        <v>37</v>
      </c>
      <c r="R2084" s="55" t="s">
        <v>38</v>
      </c>
      <c r="S2084" s="55"/>
      <c r="T2084" s="55"/>
      <c r="U2084" s="55" t="s">
        <v>38</v>
      </c>
      <c r="V2084" s="55">
        <v>39.748199999999997</v>
      </c>
      <c r="W2084" s="55">
        <v>-75.128</v>
      </c>
      <c r="X2084" s="55" t="s">
        <v>39</v>
      </c>
      <c r="Y2084" s="55" t="s">
        <v>183</v>
      </c>
      <c r="Z2084" s="55" t="s">
        <v>34</v>
      </c>
      <c r="AA2084" s="55">
        <v>0</v>
      </c>
      <c r="AB2084" s="55" t="s">
        <v>41</v>
      </c>
      <c r="AC2084" s="55">
        <v>8</v>
      </c>
      <c r="AD2084" s="55"/>
      <c r="AE2084" s="55" t="s">
        <v>47</v>
      </c>
      <c r="AF2084" s="55" t="s">
        <v>48</v>
      </c>
      <c r="AG2084" s="55">
        <v>1.4699100000000001E-3</v>
      </c>
      <c r="AH2084" s="57" t="s">
        <v>44</v>
      </c>
    </row>
    <row r="2085" spans="1:34" x14ac:dyDescent="0.25">
      <c r="A2085" s="54">
        <v>11069911</v>
      </c>
      <c r="B2085" s="55"/>
      <c r="C2085" s="55"/>
      <c r="D2085" s="55">
        <v>60690413</v>
      </c>
      <c r="E2085" s="55"/>
      <c r="F2085" s="55">
        <v>300</v>
      </c>
      <c r="G2085" s="55">
        <v>77922614</v>
      </c>
      <c r="H2085" s="55"/>
      <c r="I2085" s="55">
        <v>2275050012</v>
      </c>
      <c r="J2085" s="55">
        <v>2</v>
      </c>
      <c r="K2085" s="55" t="s">
        <v>34</v>
      </c>
      <c r="L2085" s="55" t="s">
        <v>95</v>
      </c>
      <c r="M2085" s="55">
        <v>34015</v>
      </c>
      <c r="N2085" s="55"/>
      <c r="O2085" s="55" t="s">
        <v>182</v>
      </c>
      <c r="P2085" s="55">
        <v>48811</v>
      </c>
      <c r="Q2085" s="55" t="s">
        <v>37</v>
      </c>
      <c r="R2085" s="55" t="s">
        <v>38</v>
      </c>
      <c r="S2085" s="55"/>
      <c r="T2085" s="55"/>
      <c r="U2085" s="55" t="s">
        <v>38</v>
      </c>
      <c r="V2085" s="55">
        <v>39.748199999999997</v>
      </c>
      <c r="W2085" s="55">
        <v>-75.128</v>
      </c>
      <c r="X2085" s="55" t="s">
        <v>39</v>
      </c>
      <c r="Y2085" s="55" t="s">
        <v>183</v>
      </c>
      <c r="Z2085" s="55" t="s">
        <v>34</v>
      </c>
      <c r="AA2085" s="55">
        <v>0</v>
      </c>
      <c r="AB2085" s="55" t="s">
        <v>41</v>
      </c>
      <c r="AC2085" s="55">
        <v>8</v>
      </c>
      <c r="AD2085" s="55"/>
      <c r="AE2085" s="55" t="s">
        <v>47</v>
      </c>
      <c r="AF2085" s="55" t="s">
        <v>48</v>
      </c>
      <c r="AG2085" s="55">
        <v>3.8118200000000001E-3</v>
      </c>
      <c r="AH2085" s="57" t="s">
        <v>44</v>
      </c>
    </row>
    <row r="2086" spans="1:34" x14ac:dyDescent="0.25">
      <c r="A2086" s="54">
        <v>11069911</v>
      </c>
      <c r="B2086" s="55"/>
      <c r="C2086" s="55"/>
      <c r="D2086" s="55">
        <v>60690413</v>
      </c>
      <c r="E2086" s="55"/>
      <c r="F2086" s="55">
        <v>300</v>
      </c>
      <c r="G2086" s="55">
        <v>77922614</v>
      </c>
      <c r="H2086" s="55"/>
      <c r="I2086" s="55">
        <v>2275050012</v>
      </c>
      <c r="J2086" s="55">
        <v>2</v>
      </c>
      <c r="K2086" s="55" t="s">
        <v>34</v>
      </c>
      <c r="L2086" s="55" t="s">
        <v>95</v>
      </c>
      <c r="M2086" s="55">
        <v>34015</v>
      </c>
      <c r="N2086" s="55"/>
      <c r="O2086" s="55" t="s">
        <v>182</v>
      </c>
      <c r="P2086" s="55">
        <v>48811</v>
      </c>
      <c r="Q2086" s="55" t="s">
        <v>37</v>
      </c>
      <c r="R2086" s="55" t="s">
        <v>38</v>
      </c>
      <c r="S2086" s="55"/>
      <c r="T2086" s="55"/>
      <c r="U2086" s="55" t="s">
        <v>38</v>
      </c>
      <c r="V2086" s="55">
        <v>39.748199999999997</v>
      </c>
      <c r="W2086" s="55">
        <v>-75.128</v>
      </c>
      <c r="X2086" s="55" t="s">
        <v>39</v>
      </c>
      <c r="Y2086" s="55" t="s">
        <v>183</v>
      </c>
      <c r="Z2086" s="55" t="s">
        <v>34</v>
      </c>
      <c r="AA2086" s="55">
        <v>0</v>
      </c>
      <c r="AB2086" s="55" t="s">
        <v>41</v>
      </c>
      <c r="AC2086" s="55">
        <v>8</v>
      </c>
      <c r="AD2086" s="55"/>
      <c r="AE2086" s="55" t="s">
        <v>49</v>
      </c>
      <c r="AF2086" s="55" t="s">
        <v>50</v>
      </c>
      <c r="AG2086" s="55">
        <v>3.9055499999999998E-3</v>
      </c>
      <c r="AH2086" s="57" t="s">
        <v>44</v>
      </c>
    </row>
    <row r="2087" spans="1:34" x14ac:dyDescent="0.25">
      <c r="A2087" s="54">
        <v>11069911</v>
      </c>
      <c r="B2087" s="55"/>
      <c r="C2087" s="55"/>
      <c r="D2087" s="55">
        <v>60690413</v>
      </c>
      <c r="E2087" s="55"/>
      <c r="F2087" s="55">
        <v>300</v>
      </c>
      <c r="G2087" s="55">
        <v>77922514</v>
      </c>
      <c r="H2087" s="55"/>
      <c r="I2087" s="55">
        <v>2275050011</v>
      </c>
      <c r="J2087" s="55">
        <v>2</v>
      </c>
      <c r="K2087" s="55" t="s">
        <v>34</v>
      </c>
      <c r="L2087" s="55" t="s">
        <v>95</v>
      </c>
      <c r="M2087" s="55">
        <v>34015</v>
      </c>
      <c r="N2087" s="55"/>
      <c r="O2087" s="55" t="s">
        <v>182</v>
      </c>
      <c r="P2087" s="55">
        <v>48811</v>
      </c>
      <c r="Q2087" s="55" t="s">
        <v>37</v>
      </c>
      <c r="R2087" s="55" t="s">
        <v>38</v>
      </c>
      <c r="S2087" s="55"/>
      <c r="T2087" s="55"/>
      <c r="U2087" s="55" t="s">
        <v>38</v>
      </c>
      <c r="V2087" s="55">
        <v>39.748199999999997</v>
      </c>
      <c r="W2087" s="55">
        <v>-75.128</v>
      </c>
      <c r="X2087" s="55" t="s">
        <v>39</v>
      </c>
      <c r="Y2087" s="55" t="s">
        <v>183</v>
      </c>
      <c r="Z2087" s="55" t="s">
        <v>34</v>
      </c>
      <c r="AA2087" s="55">
        <v>0</v>
      </c>
      <c r="AB2087" s="55" t="s">
        <v>41</v>
      </c>
      <c r="AC2087" s="55">
        <v>8</v>
      </c>
      <c r="AD2087" s="55"/>
      <c r="AE2087" s="55" t="s">
        <v>49</v>
      </c>
      <c r="AF2087" s="55" t="s">
        <v>50</v>
      </c>
      <c r="AG2087" s="55">
        <v>2.1302999999999999E-3</v>
      </c>
      <c r="AH2087" s="57" t="s">
        <v>44</v>
      </c>
    </row>
    <row r="2088" spans="1:34" x14ac:dyDescent="0.25">
      <c r="A2088" s="54">
        <v>11069911</v>
      </c>
      <c r="B2088" s="55"/>
      <c r="C2088" s="55"/>
      <c r="D2088" s="55">
        <v>60690413</v>
      </c>
      <c r="E2088" s="55"/>
      <c r="F2088" s="55">
        <v>300</v>
      </c>
      <c r="G2088" s="55">
        <v>77922614</v>
      </c>
      <c r="H2088" s="55"/>
      <c r="I2088" s="55">
        <v>2275050012</v>
      </c>
      <c r="J2088" s="55">
        <v>2</v>
      </c>
      <c r="K2088" s="55" t="s">
        <v>34</v>
      </c>
      <c r="L2088" s="55" t="s">
        <v>95</v>
      </c>
      <c r="M2088" s="55">
        <v>34015</v>
      </c>
      <c r="N2088" s="55"/>
      <c r="O2088" s="55" t="s">
        <v>182</v>
      </c>
      <c r="P2088" s="55">
        <v>48811</v>
      </c>
      <c r="Q2088" s="55" t="s">
        <v>37</v>
      </c>
      <c r="R2088" s="55" t="s">
        <v>38</v>
      </c>
      <c r="S2088" s="55"/>
      <c r="T2088" s="55"/>
      <c r="U2088" s="55" t="s">
        <v>38</v>
      </c>
      <c r="V2088" s="55">
        <v>39.748199999999997</v>
      </c>
      <c r="W2088" s="55">
        <v>-75.128</v>
      </c>
      <c r="X2088" s="55" t="s">
        <v>39</v>
      </c>
      <c r="Y2088" s="55" t="s">
        <v>183</v>
      </c>
      <c r="Z2088" s="55" t="s">
        <v>34</v>
      </c>
      <c r="AA2088" s="55">
        <v>0</v>
      </c>
      <c r="AB2088" s="55" t="s">
        <v>41</v>
      </c>
      <c r="AC2088" s="55">
        <v>8</v>
      </c>
      <c r="AD2088" s="55"/>
      <c r="AE2088" s="55" t="s">
        <v>51</v>
      </c>
      <c r="AF2088" s="55" t="s">
        <v>52</v>
      </c>
      <c r="AG2088" s="55">
        <v>5.3417999999999998E-3</v>
      </c>
      <c r="AH2088" s="57" t="s">
        <v>44</v>
      </c>
    </row>
    <row r="2089" spans="1:34" x14ac:dyDescent="0.25">
      <c r="A2089" s="54">
        <v>11069911</v>
      </c>
      <c r="B2089" s="55"/>
      <c r="C2089" s="55"/>
      <c r="D2089" s="55">
        <v>60690413</v>
      </c>
      <c r="E2089" s="55"/>
      <c r="F2089" s="55">
        <v>300</v>
      </c>
      <c r="G2089" s="55">
        <v>77922514</v>
      </c>
      <c r="H2089" s="55"/>
      <c r="I2089" s="55">
        <v>2275050011</v>
      </c>
      <c r="J2089" s="55">
        <v>2</v>
      </c>
      <c r="K2089" s="55" t="s">
        <v>34</v>
      </c>
      <c r="L2089" s="55" t="s">
        <v>95</v>
      </c>
      <c r="M2089" s="55">
        <v>34015</v>
      </c>
      <c r="N2089" s="55"/>
      <c r="O2089" s="55" t="s">
        <v>182</v>
      </c>
      <c r="P2089" s="55">
        <v>48811</v>
      </c>
      <c r="Q2089" s="55" t="s">
        <v>37</v>
      </c>
      <c r="R2089" s="55" t="s">
        <v>38</v>
      </c>
      <c r="S2089" s="55"/>
      <c r="T2089" s="55"/>
      <c r="U2089" s="55" t="s">
        <v>38</v>
      </c>
      <c r="V2089" s="55">
        <v>39.748199999999997</v>
      </c>
      <c r="W2089" s="55">
        <v>-75.128</v>
      </c>
      <c r="X2089" s="55" t="s">
        <v>39</v>
      </c>
      <c r="Y2089" s="55" t="s">
        <v>183</v>
      </c>
      <c r="Z2089" s="55" t="s">
        <v>34</v>
      </c>
      <c r="AA2089" s="55">
        <v>0</v>
      </c>
      <c r="AB2089" s="55" t="s">
        <v>41</v>
      </c>
      <c r="AC2089" s="55">
        <v>8</v>
      </c>
      <c r="AD2089" s="55"/>
      <c r="AE2089" s="55" t="s">
        <v>51</v>
      </c>
      <c r="AF2089" s="55" t="s">
        <v>52</v>
      </c>
      <c r="AG2089" s="55">
        <v>5.8500000000000002E-4</v>
      </c>
      <c r="AH2089" s="57" t="s">
        <v>44</v>
      </c>
    </row>
    <row r="2090" spans="1:34" x14ac:dyDescent="0.25">
      <c r="A2090" s="54">
        <v>11069911</v>
      </c>
      <c r="B2090" s="55"/>
      <c r="C2090" s="55"/>
      <c r="D2090" s="55">
        <v>60690413</v>
      </c>
      <c r="E2090" s="55"/>
      <c r="F2090" s="55">
        <v>300</v>
      </c>
      <c r="G2090" s="55">
        <v>77922614</v>
      </c>
      <c r="H2090" s="55"/>
      <c r="I2090" s="55">
        <v>2275050012</v>
      </c>
      <c r="J2090" s="55">
        <v>2</v>
      </c>
      <c r="K2090" s="55" t="s">
        <v>34</v>
      </c>
      <c r="L2090" s="55" t="s">
        <v>95</v>
      </c>
      <c r="M2090" s="55">
        <v>34015</v>
      </c>
      <c r="N2090" s="55"/>
      <c r="O2090" s="55" t="s">
        <v>182</v>
      </c>
      <c r="P2090" s="55">
        <v>48811</v>
      </c>
      <c r="Q2090" s="55" t="s">
        <v>37</v>
      </c>
      <c r="R2090" s="55" t="s">
        <v>38</v>
      </c>
      <c r="S2090" s="55"/>
      <c r="T2090" s="55"/>
      <c r="U2090" s="55" t="s">
        <v>38</v>
      </c>
      <c r="V2090" s="55">
        <v>39.748199999999997</v>
      </c>
      <c r="W2090" s="55">
        <v>-75.128</v>
      </c>
      <c r="X2090" s="55" t="s">
        <v>39</v>
      </c>
      <c r="Y2090" s="55" t="s">
        <v>183</v>
      </c>
      <c r="Z2090" s="55" t="s">
        <v>34</v>
      </c>
      <c r="AA2090" s="55">
        <v>0</v>
      </c>
      <c r="AB2090" s="55" t="s">
        <v>41</v>
      </c>
      <c r="AC2090" s="55">
        <v>8</v>
      </c>
      <c r="AD2090" s="55"/>
      <c r="AE2090" s="55" t="s">
        <v>53</v>
      </c>
      <c r="AF2090" s="55" t="s">
        <v>54</v>
      </c>
      <c r="AG2090" s="55">
        <v>0.15802099999999999</v>
      </c>
      <c r="AH2090" s="57" t="s">
        <v>44</v>
      </c>
    </row>
    <row r="2091" spans="1:34" x14ac:dyDescent="0.25">
      <c r="A2091" s="54">
        <v>11069911</v>
      </c>
      <c r="B2091" s="55"/>
      <c r="C2091" s="55"/>
      <c r="D2091" s="55">
        <v>60690413</v>
      </c>
      <c r="E2091" s="55"/>
      <c r="F2091" s="55">
        <v>300</v>
      </c>
      <c r="G2091" s="55">
        <v>77922514</v>
      </c>
      <c r="H2091" s="55"/>
      <c r="I2091" s="55">
        <v>2275050011</v>
      </c>
      <c r="J2091" s="55">
        <v>2</v>
      </c>
      <c r="K2091" s="55" t="s">
        <v>34</v>
      </c>
      <c r="L2091" s="55" t="s">
        <v>95</v>
      </c>
      <c r="M2091" s="55">
        <v>34015</v>
      </c>
      <c r="N2091" s="55"/>
      <c r="O2091" s="55" t="s">
        <v>182</v>
      </c>
      <c r="P2091" s="55">
        <v>48811</v>
      </c>
      <c r="Q2091" s="55" t="s">
        <v>37</v>
      </c>
      <c r="R2091" s="55" t="s">
        <v>38</v>
      </c>
      <c r="S2091" s="55"/>
      <c r="T2091" s="55"/>
      <c r="U2091" s="55" t="s">
        <v>38</v>
      </c>
      <c r="V2091" s="55">
        <v>39.748199999999997</v>
      </c>
      <c r="W2091" s="55">
        <v>-75.128</v>
      </c>
      <c r="X2091" s="55" t="s">
        <v>39</v>
      </c>
      <c r="Y2091" s="55" t="s">
        <v>183</v>
      </c>
      <c r="Z2091" s="55" t="s">
        <v>34</v>
      </c>
      <c r="AA2091" s="55">
        <v>0</v>
      </c>
      <c r="AB2091" s="55" t="s">
        <v>41</v>
      </c>
      <c r="AC2091" s="55">
        <v>8</v>
      </c>
      <c r="AD2091" s="55"/>
      <c r="AE2091" s="55" t="s">
        <v>53</v>
      </c>
      <c r="AF2091" s="55" t="s">
        <v>54</v>
      </c>
      <c r="AG2091" s="55">
        <v>0.108126</v>
      </c>
      <c r="AH2091" s="57" t="s">
        <v>44</v>
      </c>
    </row>
    <row r="2092" spans="1:34" x14ac:dyDescent="0.25">
      <c r="A2092" s="54">
        <v>11069911</v>
      </c>
      <c r="B2092" s="55"/>
      <c r="C2092" s="55"/>
      <c r="D2092" s="55">
        <v>60690413</v>
      </c>
      <c r="E2092" s="55"/>
      <c r="F2092" s="55">
        <v>300</v>
      </c>
      <c r="G2092" s="55">
        <v>77922514</v>
      </c>
      <c r="H2092" s="55"/>
      <c r="I2092" s="55">
        <v>2275050011</v>
      </c>
      <c r="J2092" s="55">
        <v>2</v>
      </c>
      <c r="K2092" s="55" t="s">
        <v>34</v>
      </c>
      <c r="L2092" s="55" t="s">
        <v>95</v>
      </c>
      <c r="M2092" s="55">
        <v>34015</v>
      </c>
      <c r="N2092" s="55"/>
      <c r="O2092" s="55" t="s">
        <v>182</v>
      </c>
      <c r="P2092" s="55">
        <v>48811</v>
      </c>
      <c r="Q2092" s="55" t="s">
        <v>37</v>
      </c>
      <c r="R2092" s="55" t="s">
        <v>38</v>
      </c>
      <c r="S2092" s="55"/>
      <c r="T2092" s="55"/>
      <c r="U2092" s="55" t="s">
        <v>38</v>
      </c>
      <c r="V2092" s="55">
        <v>39.748199999999997</v>
      </c>
      <c r="W2092" s="55">
        <v>-75.128</v>
      </c>
      <c r="X2092" s="55" t="s">
        <v>39</v>
      </c>
      <c r="Y2092" s="55" t="s">
        <v>183</v>
      </c>
      <c r="Z2092" s="55" t="s">
        <v>34</v>
      </c>
      <c r="AA2092" s="55">
        <v>0</v>
      </c>
      <c r="AB2092" s="55" t="s">
        <v>41</v>
      </c>
      <c r="AC2092" s="55">
        <v>8</v>
      </c>
      <c r="AD2092" s="55"/>
      <c r="AE2092" s="55">
        <v>7439921</v>
      </c>
      <c r="AF2092" s="55" t="s">
        <v>55</v>
      </c>
      <c r="AG2092" s="55">
        <v>1.3835599999999999E-4</v>
      </c>
      <c r="AH2092" s="57" t="s">
        <v>44</v>
      </c>
    </row>
    <row r="2093" spans="1:34" x14ac:dyDescent="0.25">
      <c r="A2093" s="54">
        <v>16130911</v>
      </c>
      <c r="B2093" s="55"/>
      <c r="C2093" s="55"/>
      <c r="D2093" s="55">
        <v>103167613</v>
      </c>
      <c r="E2093" s="55"/>
      <c r="F2093" s="55">
        <v>300</v>
      </c>
      <c r="G2093" s="55">
        <v>144807414</v>
      </c>
      <c r="H2093" s="55"/>
      <c r="I2093" s="55">
        <v>2275050012</v>
      </c>
      <c r="J2093" s="55">
        <v>2</v>
      </c>
      <c r="K2093" s="55" t="s">
        <v>34</v>
      </c>
      <c r="L2093" s="55" t="s">
        <v>35</v>
      </c>
      <c r="M2093" s="55">
        <v>34025</v>
      </c>
      <c r="N2093" s="55"/>
      <c r="O2093" s="55" t="s">
        <v>184</v>
      </c>
      <c r="P2093" s="55">
        <v>48811</v>
      </c>
      <c r="Q2093" s="55" t="s">
        <v>37</v>
      </c>
      <c r="R2093" s="55" t="s">
        <v>38</v>
      </c>
      <c r="S2093" s="55"/>
      <c r="T2093" s="55"/>
      <c r="U2093" s="55" t="s">
        <v>38</v>
      </c>
      <c r="V2093" s="55">
        <v>40.440277999999999</v>
      </c>
      <c r="W2093" s="55">
        <v>-74.156666000000001</v>
      </c>
      <c r="X2093" s="55" t="s">
        <v>110</v>
      </c>
      <c r="Y2093" s="55" t="s">
        <v>185</v>
      </c>
      <c r="Z2093" s="55" t="s">
        <v>34</v>
      </c>
      <c r="AA2093" s="55">
        <v>0</v>
      </c>
      <c r="AB2093" s="55" t="s">
        <v>41</v>
      </c>
      <c r="AC2093" s="55">
        <v>8</v>
      </c>
      <c r="AD2093" s="55"/>
      <c r="AE2093" s="55" t="s">
        <v>42</v>
      </c>
      <c r="AF2093" s="55" t="s">
        <v>43</v>
      </c>
      <c r="AG2093" s="55">
        <v>1.1376499999999999E-2</v>
      </c>
      <c r="AH2093" s="57" t="s">
        <v>44</v>
      </c>
    </row>
    <row r="2094" spans="1:34" x14ac:dyDescent="0.25">
      <c r="A2094" s="54">
        <v>16130911</v>
      </c>
      <c r="B2094" s="55"/>
      <c r="C2094" s="55"/>
      <c r="D2094" s="55">
        <v>103167613</v>
      </c>
      <c r="E2094" s="55"/>
      <c r="F2094" s="55">
        <v>300</v>
      </c>
      <c r="G2094" s="55">
        <v>144807314</v>
      </c>
      <c r="H2094" s="55"/>
      <c r="I2094" s="55">
        <v>2275050011</v>
      </c>
      <c r="J2094" s="55">
        <v>2</v>
      </c>
      <c r="K2094" s="55" t="s">
        <v>34</v>
      </c>
      <c r="L2094" s="55" t="s">
        <v>35</v>
      </c>
      <c r="M2094" s="55">
        <v>34025</v>
      </c>
      <c r="N2094" s="55"/>
      <c r="O2094" s="55" t="s">
        <v>184</v>
      </c>
      <c r="P2094" s="55">
        <v>48811</v>
      </c>
      <c r="Q2094" s="55" t="s">
        <v>37</v>
      </c>
      <c r="R2094" s="55" t="s">
        <v>38</v>
      </c>
      <c r="S2094" s="55"/>
      <c r="T2094" s="55"/>
      <c r="U2094" s="55" t="s">
        <v>38</v>
      </c>
      <c r="V2094" s="55">
        <v>40.440277999999999</v>
      </c>
      <c r="W2094" s="55">
        <v>-74.156666000000001</v>
      </c>
      <c r="X2094" s="55" t="s">
        <v>110</v>
      </c>
      <c r="Y2094" s="55" t="s">
        <v>185</v>
      </c>
      <c r="Z2094" s="55" t="s">
        <v>34</v>
      </c>
      <c r="AA2094" s="55">
        <v>0</v>
      </c>
      <c r="AB2094" s="55" t="s">
        <v>41</v>
      </c>
      <c r="AC2094" s="55">
        <v>8</v>
      </c>
      <c r="AD2094" s="55"/>
      <c r="AE2094" s="55" t="s">
        <v>42</v>
      </c>
      <c r="AF2094" s="55" t="s">
        <v>43</v>
      </c>
      <c r="AG2094" s="55">
        <v>1.3542700000000001E-3</v>
      </c>
      <c r="AH2094" s="57" t="s">
        <v>44</v>
      </c>
    </row>
    <row r="2095" spans="1:34" x14ac:dyDescent="0.25">
      <c r="A2095" s="54">
        <v>16130911</v>
      </c>
      <c r="B2095" s="55"/>
      <c r="C2095" s="55"/>
      <c r="D2095" s="55">
        <v>103167613</v>
      </c>
      <c r="E2095" s="55"/>
      <c r="F2095" s="55">
        <v>300</v>
      </c>
      <c r="G2095" s="55">
        <v>144807414</v>
      </c>
      <c r="H2095" s="55"/>
      <c r="I2095" s="55">
        <v>2275050012</v>
      </c>
      <c r="J2095" s="55">
        <v>2</v>
      </c>
      <c r="K2095" s="55" t="s">
        <v>34</v>
      </c>
      <c r="L2095" s="55" t="s">
        <v>35</v>
      </c>
      <c r="M2095" s="55">
        <v>34025</v>
      </c>
      <c r="N2095" s="55"/>
      <c r="O2095" s="55" t="s">
        <v>184</v>
      </c>
      <c r="P2095" s="55">
        <v>48811</v>
      </c>
      <c r="Q2095" s="55" t="s">
        <v>37</v>
      </c>
      <c r="R2095" s="55" t="s">
        <v>38</v>
      </c>
      <c r="S2095" s="55"/>
      <c r="T2095" s="55"/>
      <c r="U2095" s="55" t="s">
        <v>38</v>
      </c>
      <c r="V2095" s="55">
        <v>40.440277999999999</v>
      </c>
      <c r="W2095" s="55">
        <v>-74.156666000000001</v>
      </c>
      <c r="X2095" s="55" t="s">
        <v>110</v>
      </c>
      <c r="Y2095" s="55" t="s">
        <v>185</v>
      </c>
      <c r="Z2095" s="55" t="s">
        <v>34</v>
      </c>
      <c r="AA2095" s="55">
        <v>0</v>
      </c>
      <c r="AB2095" s="55" t="s">
        <v>41</v>
      </c>
      <c r="AC2095" s="55">
        <v>8</v>
      </c>
      <c r="AD2095" s="55"/>
      <c r="AE2095" s="55" t="s">
        <v>45</v>
      </c>
      <c r="AF2095" s="55" t="s">
        <v>46</v>
      </c>
      <c r="AG2095" s="55">
        <v>1.2140199999999999E-3</v>
      </c>
      <c r="AH2095" s="57" t="s">
        <v>44</v>
      </c>
    </row>
    <row r="2096" spans="1:34" x14ac:dyDescent="0.25">
      <c r="A2096" s="54">
        <v>16130911</v>
      </c>
      <c r="B2096" s="55"/>
      <c r="C2096" s="55"/>
      <c r="D2096" s="55">
        <v>103167613</v>
      </c>
      <c r="E2096" s="55"/>
      <c r="F2096" s="55">
        <v>300</v>
      </c>
      <c r="G2096" s="55">
        <v>144807314</v>
      </c>
      <c r="H2096" s="55"/>
      <c r="I2096" s="55">
        <v>2275050011</v>
      </c>
      <c r="J2096" s="55">
        <v>2</v>
      </c>
      <c r="K2096" s="55" t="s">
        <v>34</v>
      </c>
      <c r="L2096" s="55" t="s">
        <v>35</v>
      </c>
      <c r="M2096" s="55">
        <v>34025</v>
      </c>
      <c r="N2096" s="55"/>
      <c r="O2096" s="55" t="s">
        <v>184</v>
      </c>
      <c r="P2096" s="55">
        <v>48811</v>
      </c>
      <c r="Q2096" s="55" t="s">
        <v>37</v>
      </c>
      <c r="R2096" s="55" t="s">
        <v>38</v>
      </c>
      <c r="S2096" s="55"/>
      <c r="T2096" s="55"/>
      <c r="U2096" s="55" t="s">
        <v>38</v>
      </c>
      <c r="V2096" s="55">
        <v>40.440277999999999</v>
      </c>
      <c r="W2096" s="55">
        <v>-74.156666000000001</v>
      </c>
      <c r="X2096" s="55" t="s">
        <v>110</v>
      </c>
      <c r="Y2096" s="55" t="s">
        <v>185</v>
      </c>
      <c r="Z2096" s="55" t="s">
        <v>34</v>
      </c>
      <c r="AA2096" s="55">
        <v>0</v>
      </c>
      <c r="AB2096" s="55" t="s">
        <v>41</v>
      </c>
      <c r="AC2096" s="55">
        <v>8</v>
      </c>
      <c r="AD2096" s="55"/>
      <c r="AE2096" s="55" t="s">
        <v>45</v>
      </c>
      <c r="AF2096" s="55" t="s">
        <v>46</v>
      </c>
      <c r="AG2096" s="55">
        <v>9.0000000000000006E-5</v>
      </c>
      <c r="AH2096" s="57" t="s">
        <v>44</v>
      </c>
    </row>
    <row r="2097" spans="1:34" x14ac:dyDescent="0.25">
      <c r="A2097" s="54">
        <v>16130911</v>
      </c>
      <c r="B2097" s="55"/>
      <c r="C2097" s="55"/>
      <c r="D2097" s="55">
        <v>103167613</v>
      </c>
      <c r="E2097" s="55"/>
      <c r="F2097" s="55">
        <v>300</v>
      </c>
      <c r="G2097" s="55">
        <v>144807314</v>
      </c>
      <c r="H2097" s="55"/>
      <c r="I2097" s="55">
        <v>2275050011</v>
      </c>
      <c r="J2097" s="55">
        <v>2</v>
      </c>
      <c r="K2097" s="55" t="s">
        <v>34</v>
      </c>
      <c r="L2097" s="55" t="s">
        <v>35</v>
      </c>
      <c r="M2097" s="55">
        <v>34025</v>
      </c>
      <c r="N2097" s="55"/>
      <c r="O2097" s="55" t="s">
        <v>184</v>
      </c>
      <c r="P2097" s="55">
        <v>48811</v>
      </c>
      <c r="Q2097" s="55" t="s">
        <v>37</v>
      </c>
      <c r="R2097" s="55" t="s">
        <v>38</v>
      </c>
      <c r="S2097" s="55"/>
      <c r="T2097" s="55"/>
      <c r="U2097" s="55" t="s">
        <v>38</v>
      </c>
      <c r="V2097" s="55">
        <v>40.440277999999999</v>
      </c>
      <c r="W2097" s="55">
        <v>-74.156666000000001</v>
      </c>
      <c r="X2097" s="55" t="s">
        <v>110</v>
      </c>
      <c r="Y2097" s="55" t="s">
        <v>185</v>
      </c>
      <c r="Z2097" s="55" t="s">
        <v>34</v>
      </c>
      <c r="AA2097" s="55">
        <v>0</v>
      </c>
      <c r="AB2097" s="55" t="s">
        <v>41</v>
      </c>
      <c r="AC2097" s="55">
        <v>8</v>
      </c>
      <c r="AD2097" s="55"/>
      <c r="AE2097" s="55" t="s">
        <v>47</v>
      </c>
      <c r="AF2097" s="55" t="s">
        <v>48</v>
      </c>
      <c r="AG2097" s="55">
        <v>1.4699100000000001E-3</v>
      </c>
      <c r="AH2097" s="57" t="s">
        <v>44</v>
      </c>
    </row>
    <row r="2098" spans="1:34" x14ac:dyDescent="0.25">
      <c r="A2098" s="54">
        <v>16130911</v>
      </c>
      <c r="B2098" s="55"/>
      <c r="C2098" s="55"/>
      <c r="D2098" s="55">
        <v>103167613</v>
      </c>
      <c r="E2098" s="55"/>
      <c r="F2098" s="55">
        <v>300</v>
      </c>
      <c r="G2098" s="55">
        <v>144807414</v>
      </c>
      <c r="H2098" s="55"/>
      <c r="I2098" s="55">
        <v>2275050012</v>
      </c>
      <c r="J2098" s="55">
        <v>2</v>
      </c>
      <c r="K2098" s="55" t="s">
        <v>34</v>
      </c>
      <c r="L2098" s="55" t="s">
        <v>35</v>
      </c>
      <c r="M2098" s="55">
        <v>34025</v>
      </c>
      <c r="N2098" s="55"/>
      <c r="O2098" s="55" t="s">
        <v>184</v>
      </c>
      <c r="P2098" s="55">
        <v>48811</v>
      </c>
      <c r="Q2098" s="55" t="s">
        <v>37</v>
      </c>
      <c r="R2098" s="55" t="s">
        <v>38</v>
      </c>
      <c r="S2098" s="55"/>
      <c r="T2098" s="55"/>
      <c r="U2098" s="55" t="s">
        <v>38</v>
      </c>
      <c r="V2098" s="55">
        <v>40.440277999999999</v>
      </c>
      <c r="W2098" s="55">
        <v>-74.156666000000001</v>
      </c>
      <c r="X2098" s="55" t="s">
        <v>110</v>
      </c>
      <c r="Y2098" s="55" t="s">
        <v>185</v>
      </c>
      <c r="Z2098" s="55" t="s">
        <v>34</v>
      </c>
      <c r="AA2098" s="55">
        <v>0</v>
      </c>
      <c r="AB2098" s="55" t="s">
        <v>41</v>
      </c>
      <c r="AC2098" s="55">
        <v>8</v>
      </c>
      <c r="AD2098" s="55"/>
      <c r="AE2098" s="55" t="s">
        <v>47</v>
      </c>
      <c r="AF2098" s="55" t="s">
        <v>48</v>
      </c>
      <c r="AG2098" s="55">
        <v>3.8118200000000001E-3</v>
      </c>
      <c r="AH2098" s="57" t="s">
        <v>44</v>
      </c>
    </row>
    <row r="2099" spans="1:34" x14ac:dyDescent="0.25">
      <c r="A2099" s="54">
        <v>16130911</v>
      </c>
      <c r="B2099" s="55"/>
      <c r="C2099" s="55"/>
      <c r="D2099" s="55">
        <v>103167613</v>
      </c>
      <c r="E2099" s="55"/>
      <c r="F2099" s="55">
        <v>300</v>
      </c>
      <c r="G2099" s="55">
        <v>144807414</v>
      </c>
      <c r="H2099" s="55"/>
      <c r="I2099" s="55">
        <v>2275050012</v>
      </c>
      <c r="J2099" s="55">
        <v>2</v>
      </c>
      <c r="K2099" s="55" t="s">
        <v>34</v>
      </c>
      <c r="L2099" s="55" t="s">
        <v>35</v>
      </c>
      <c r="M2099" s="55">
        <v>34025</v>
      </c>
      <c r="N2099" s="55"/>
      <c r="O2099" s="55" t="s">
        <v>184</v>
      </c>
      <c r="P2099" s="55">
        <v>48811</v>
      </c>
      <c r="Q2099" s="55" t="s">
        <v>37</v>
      </c>
      <c r="R2099" s="55" t="s">
        <v>38</v>
      </c>
      <c r="S2099" s="55"/>
      <c r="T2099" s="55"/>
      <c r="U2099" s="55" t="s">
        <v>38</v>
      </c>
      <c r="V2099" s="55">
        <v>40.440277999999999</v>
      </c>
      <c r="W2099" s="55">
        <v>-74.156666000000001</v>
      </c>
      <c r="X2099" s="55" t="s">
        <v>110</v>
      </c>
      <c r="Y2099" s="55" t="s">
        <v>185</v>
      </c>
      <c r="Z2099" s="55" t="s">
        <v>34</v>
      </c>
      <c r="AA2099" s="55">
        <v>0</v>
      </c>
      <c r="AB2099" s="55" t="s">
        <v>41</v>
      </c>
      <c r="AC2099" s="55">
        <v>8</v>
      </c>
      <c r="AD2099" s="55"/>
      <c r="AE2099" s="55" t="s">
        <v>49</v>
      </c>
      <c r="AF2099" s="55" t="s">
        <v>50</v>
      </c>
      <c r="AG2099" s="55">
        <v>3.9055499999999998E-3</v>
      </c>
      <c r="AH2099" s="57" t="s">
        <v>44</v>
      </c>
    </row>
    <row r="2100" spans="1:34" x14ac:dyDescent="0.25">
      <c r="A2100" s="54">
        <v>16130911</v>
      </c>
      <c r="B2100" s="55"/>
      <c r="C2100" s="55"/>
      <c r="D2100" s="55">
        <v>103167613</v>
      </c>
      <c r="E2100" s="55"/>
      <c r="F2100" s="55">
        <v>300</v>
      </c>
      <c r="G2100" s="55">
        <v>144807314</v>
      </c>
      <c r="H2100" s="55"/>
      <c r="I2100" s="55">
        <v>2275050011</v>
      </c>
      <c r="J2100" s="55">
        <v>2</v>
      </c>
      <c r="K2100" s="55" t="s">
        <v>34</v>
      </c>
      <c r="L2100" s="55" t="s">
        <v>35</v>
      </c>
      <c r="M2100" s="55">
        <v>34025</v>
      </c>
      <c r="N2100" s="55"/>
      <c r="O2100" s="55" t="s">
        <v>184</v>
      </c>
      <c r="P2100" s="55">
        <v>48811</v>
      </c>
      <c r="Q2100" s="55" t="s">
        <v>37</v>
      </c>
      <c r="R2100" s="55" t="s">
        <v>38</v>
      </c>
      <c r="S2100" s="55"/>
      <c r="T2100" s="55"/>
      <c r="U2100" s="55" t="s">
        <v>38</v>
      </c>
      <c r="V2100" s="55">
        <v>40.440277999999999</v>
      </c>
      <c r="W2100" s="55">
        <v>-74.156666000000001</v>
      </c>
      <c r="X2100" s="55" t="s">
        <v>110</v>
      </c>
      <c r="Y2100" s="55" t="s">
        <v>185</v>
      </c>
      <c r="Z2100" s="55" t="s">
        <v>34</v>
      </c>
      <c r="AA2100" s="55">
        <v>0</v>
      </c>
      <c r="AB2100" s="55" t="s">
        <v>41</v>
      </c>
      <c r="AC2100" s="55">
        <v>8</v>
      </c>
      <c r="AD2100" s="55"/>
      <c r="AE2100" s="55" t="s">
        <v>49</v>
      </c>
      <c r="AF2100" s="55" t="s">
        <v>50</v>
      </c>
      <c r="AG2100" s="55">
        <v>2.1302999999999999E-3</v>
      </c>
      <c r="AH2100" s="57" t="s">
        <v>44</v>
      </c>
    </row>
    <row r="2101" spans="1:34" x14ac:dyDescent="0.25">
      <c r="A2101" s="54">
        <v>16130911</v>
      </c>
      <c r="B2101" s="55"/>
      <c r="C2101" s="55"/>
      <c r="D2101" s="55">
        <v>103167613</v>
      </c>
      <c r="E2101" s="55"/>
      <c r="F2101" s="55">
        <v>300</v>
      </c>
      <c r="G2101" s="55">
        <v>144807414</v>
      </c>
      <c r="H2101" s="55"/>
      <c r="I2101" s="55">
        <v>2275050012</v>
      </c>
      <c r="J2101" s="55">
        <v>2</v>
      </c>
      <c r="K2101" s="55" t="s">
        <v>34</v>
      </c>
      <c r="L2101" s="55" t="s">
        <v>35</v>
      </c>
      <c r="M2101" s="55">
        <v>34025</v>
      </c>
      <c r="N2101" s="55"/>
      <c r="O2101" s="55" t="s">
        <v>184</v>
      </c>
      <c r="P2101" s="55">
        <v>48811</v>
      </c>
      <c r="Q2101" s="55" t="s">
        <v>37</v>
      </c>
      <c r="R2101" s="55" t="s">
        <v>38</v>
      </c>
      <c r="S2101" s="55"/>
      <c r="T2101" s="55"/>
      <c r="U2101" s="55" t="s">
        <v>38</v>
      </c>
      <c r="V2101" s="55">
        <v>40.440277999999999</v>
      </c>
      <c r="W2101" s="55">
        <v>-74.156666000000001</v>
      </c>
      <c r="X2101" s="55" t="s">
        <v>110</v>
      </c>
      <c r="Y2101" s="55" t="s">
        <v>185</v>
      </c>
      <c r="Z2101" s="55" t="s">
        <v>34</v>
      </c>
      <c r="AA2101" s="55">
        <v>0</v>
      </c>
      <c r="AB2101" s="55" t="s">
        <v>41</v>
      </c>
      <c r="AC2101" s="55">
        <v>8</v>
      </c>
      <c r="AD2101" s="55"/>
      <c r="AE2101" s="55" t="s">
        <v>51</v>
      </c>
      <c r="AF2101" s="55" t="s">
        <v>52</v>
      </c>
      <c r="AG2101" s="55">
        <v>5.3417999999999998E-3</v>
      </c>
      <c r="AH2101" s="57" t="s">
        <v>44</v>
      </c>
    </row>
    <row r="2102" spans="1:34" x14ac:dyDescent="0.25">
      <c r="A2102" s="54">
        <v>16130911</v>
      </c>
      <c r="B2102" s="55"/>
      <c r="C2102" s="55"/>
      <c r="D2102" s="55">
        <v>103167613</v>
      </c>
      <c r="E2102" s="55"/>
      <c r="F2102" s="55">
        <v>300</v>
      </c>
      <c r="G2102" s="55">
        <v>144807314</v>
      </c>
      <c r="H2102" s="55"/>
      <c r="I2102" s="55">
        <v>2275050011</v>
      </c>
      <c r="J2102" s="55">
        <v>2</v>
      </c>
      <c r="K2102" s="55" t="s">
        <v>34</v>
      </c>
      <c r="L2102" s="55" t="s">
        <v>35</v>
      </c>
      <c r="M2102" s="55">
        <v>34025</v>
      </c>
      <c r="N2102" s="55"/>
      <c r="O2102" s="55" t="s">
        <v>184</v>
      </c>
      <c r="P2102" s="55">
        <v>48811</v>
      </c>
      <c r="Q2102" s="55" t="s">
        <v>37</v>
      </c>
      <c r="R2102" s="55" t="s">
        <v>38</v>
      </c>
      <c r="S2102" s="55"/>
      <c r="T2102" s="55"/>
      <c r="U2102" s="55" t="s">
        <v>38</v>
      </c>
      <c r="V2102" s="55">
        <v>40.440277999999999</v>
      </c>
      <c r="W2102" s="55">
        <v>-74.156666000000001</v>
      </c>
      <c r="X2102" s="55" t="s">
        <v>110</v>
      </c>
      <c r="Y2102" s="55" t="s">
        <v>185</v>
      </c>
      <c r="Z2102" s="55" t="s">
        <v>34</v>
      </c>
      <c r="AA2102" s="55">
        <v>0</v>
      </c>
      <c r="AB2102" s="55" t="s">
        <v>41</v>
      </c>
      <c r="AC2102" s="55">
        <v>8</v>
      </c>
      <c r="AD2102" s="55"/>
      <c r="AE2102" s="55" t="s">
        <v>51</v>
      </c>
      <c r="AF2102" s="55" t="s">
        <v>52</v>
      </c>
      <c r="AG2102" s="55">
        <v>5.8500000000000002E-4</v>
      </c>
      <c r="AH2102" s="57" t="s">
        <v>44</v>
      </c>
    </row>
    <row r="2103" spans="1:34" x14ac:dyDescent="0.25">
      <c r="A2103" s="54">
        <v>16130911</v>
      </c>
      <c r="B2103" s="55"/>
      <c r="C2103" s="55"/>
      <c r="D2103" s="55">
        <v>103167613</v>
      </c>
      <c r="E2103" s="55"/>
      <c r="F2103" s="55">
        <v>300</v>
      </c>
      <c r="G2103" s="55">
        <v>144807414</v>
      </c>
      <c r="H2103" s="55"/>
      <c r="I2103" s="55">
        <v>2275050012</v>
      </c>
      <c r="J2103" s="55">
        <v>2</v>
      </c>
      <c r="K2103" s="55" t="s">
        <v>34</v>
      </c>
      <c r="L2103" s="55" t="s">
        <v>35</v>
      </c>
      <c r="M2103" s="55">
        <v>34025</v>
      </c>
      <c r="N2103" s="55"/>
      <c r="O2103" s="55" t="s">
        <v>184</v>
      </c>
      <c r="P2103" s="55">
        <v>48811</v>
      </c>
      <c r="Q2103" s="55" t="s">
        <v>37</v>
      </c>
      <c r="R2103" s="55" t="s">
        <v>38</v>
      </c>
      <c r="S2103" s="55"/>
      <c r="T2103" s="55"/>
      <c r="U2103" s="55" t="s">
        <v>38</v>
      </c>
      <c r="V2103" s="55">
        <v>40.440277999999999</v>
      </c>
      <c r="W2103" s="55">
        <v>-74.156666000000001</v>
      </c>
      <c r="X2103" s="55" t="s">
        <v>110</v>
      </c>
      <c r="Y2103" s="55" t="s">
        <v>185</v>
      </c>
      <c r="Z2103" s="55" t="s">
        <v>34</v>
      </c>
      <c r="AA2103" s="55">
        <v>0</v>
      </c>
      <c r="AB2103" s="55" t="s">
        <v>41</v>
      </c>
      <c r="AC2103" s="55">
        <v>8</v>
      </c>
      <c r="AD2103" s="55"/>
      <c r="AE2103" s="55" t="s">
        <v>53</v>
      </c>
      <c r="AF2103" s="55" t="s">
        <v>54</v>
      </c>
      <c r="AG2103" s="55">
        <v>0.15802099999999999</v>
      </c>
      <c r="AH2103" s="57" t="s">
        <v>44</v>
      </c>
    </row>
    <row r="2104" spans="1:34" x14ac:dyDescent="0.25">
      <c r="A2104" s="54">
        <v>16130911</v>
      </c>
      <c r="B2104" s="55"/>
      <c r="C2104" s="55"/>
      <c r="D2104" s="55">
        <v>103167613</v>
      </c>
      <c r="E2104" s="55"/>
      <c r="F2104" s="55">
        <v>300</v>
      </c>
      <c r="G2104" s="55">
        <v>144807314</v>
      </c>
      <c r="H2104" s="55"/>
      <c r="I2104" s="55">
        <v>2275050011</v>
      </c>
      <c r="J2104" s="55">
        <v>2</v>
      </c>
      <c r="K2104" s="55" t="s">
        <v>34</v>
      </c>
      <c r="L2104" s="55" t="s">
        <v>35</v>
      </c>
      <c r="M2104" s="55">
        <v>34025</v>
      </c>
      <c r="N2104" s="55"/>
      <c r="O2104" s="55" t="s">
        <v>184</v>
      </c>
      <c r="P2104" s="55">
        <v>48811</v>
      </c>
      <c r="Q2104" s="55" t="s">
        <v>37</v>
      </c>
      <c r="R2104" s="55" t="s">
        <v>38</v>
      </c>
      <c r="S2104" s="55"/>
      <c r="T2104" s="55"/>
      <c r="U2104" s="55" t="s">
        <v>38</v>
      </c>
      <c r="V2104" s="55">
        <v>40.440277999999999</v>
      </c>
      <c r="W2104" s="55">
        <v>-74.156666000000001</v>
      </c>
      <c r="X2104" s="55" t="s">
        <v>110</v>
      </c>
      <c r="Y2104" s="55" t="s">
        <v>185</v>
      </c>
      <c r="Z2104" s="55" t="s">
        <v>34</v>
      </c>
      <c r="AA2104" s="55">
        <v>0</v>
      </c>
      <c r="AB2104" s="55" t="s">
        <v>41</v>
      </c>
      <c r="AC2104" s="55">
        <v>8</v>
      </c>
      <c r="AD2104" s="55"/>
      <c r="AE2104" s="55" t="s">
        <v>53</v>
      </c>
      <c r="AF2104" s="55" t="s">
        <v>54</v>
      </c>
      <c r="AG2104" s="55">
        <v>0.108126</v>
      </c>
      <c r="AH2104" s="57" t="s">
        <v>44</v>
      </c>
    </row>
    <row r="2105" spans="1:34" x14ac:dyDescent="0.25">
      <c r="A2105" s="54">
        <v>16130911</v>
      </c>
      <c r="B2105" s="55"/>
      <c r="C2105" s="55"/>
      <c r="D2105" s="55">
        <v>103167613</v>
      </c>
      <c r="E2105" s="55"/>
      <c r="F2105" s="55">
        <v>300</v>
      </c>
      <c r="G2105" s="55">
        <v>144807314</v>
      </c>
      <c r="H2105" s="55"/>
      <c r="I2105" s="55">
        <v>2275050011</v>
      </c>
      <c r="J2105" s="55">
        <v>2</v>
      </c>
      <c r="K2105" s="55" t="s">
        <v>34</v>
      </c>
      <c r="L2105" s="55" t="s">
        <v>35</v>
      </c>
      <c r="M2105" s="55">
        <v>34025</v>
      </c>
      <c r="N2105" s="55"/>
      <c r="O2105" s="55" t="s">
        <v>184</v>
      </c>
      <c r="P2105" s="55">
        <v>48811</v>
      </c>
      <c r="Q2105" s="55" t="s">
        <v>37</v>
      </c>
      <c r="R2105" s="55" t="s">
        <v>38</v>
      </c>
      <c r="S2105" s="55"/>
      <c r="T2105" s="55"/>
      <c r="U2105" s="55" t="s">
        <v>38</v>
      </c>
      <c r="V2105" s="55">
        <v>40.440277999999999</v>
      </c>
      <c r="W2105" s="55">
        <v>-74.156666000000001</v>
      </c>
      <c r="X2105" s="55" t="s">
        <v>110</v>
      </c>
      <c r="Y2105" s="55" t="s">
        <v>185</v>
      </c>
      <c r="Z2105" s="55" t="s">
        <v>34</v>
      </c>
      <c r="AA2105" s="55">
        <v>0</v>
      </c>
      <c r="AB2105" s="55" t="s">
        <v>41</v>
      </c>
      <c r="AC2105" s="55">
        <v>8</v>
      </c>
      <c r="AD2105" s="55"/>
      <c r="AE2105" s="55">
        <v>7439921</v>
      </c>
      <c r="AF2105" s="55" t="s">
        <v>55</v>
      </c>
      <c r="AG2105" s="55">
        <v>1.3835599999999999E-4</v>
      </c>
      <c r="AH2105" s="57" t="s">
        <v>44</v>
      </c>
    </row>
    <row r="2106" spans="1:34" x14ac:dyDescent="0.25">
      <c r="A2106" s="54">
        <v>9388611</v>
      </c>
      <c r="B2106" s="55"/>
      <c r="C2106" s="55"/>
      <c r="D2106" s="55">
        <v>62632113</v>
      </c>
      <c r="E2106" s="55"/>
      <c r="F2106" s="55">
        <v>300</v>
      </c>
      <c r="G2106" s="55">
        <v>145747714</v>
      </c>
      <c r="H2106" s="55"/>
      <c r="I2106" s="55">
        <v>2275060012</v>
      </c>
      <c r="J2106" s="55">
        <v>2</v>
      </c>
      <c r="K2106" s="55" t="s">
        <v>34</v>
      </c>
      <c r="L2106" s="55" t="s">
        <v>98</v>
      </c>
      <c r="M2106" s="55">
        <v>34001</v>
      </c>
      <c r="N2106" s="55"/>
      <c r="O2106" s="55" t="s">
        <v>186</v>
      </c>
      <c r="P2106" s="55">
        <v>48811</v>
      </c>
      <c r="Q2106" s="55" t="s">
        <v>37</v>
      </c>
      <c r="R2106" s="55" t="s">
        <v>38</v>
      </c>
      <c r="S2106" s="55"/>
      <c r="T2106" s="55"/>
      <c r="U2106" s="55" t="s">
        <v>38</v>
      </c>
      <c r="V2106" s="55">
        <v>39.456400000000002</v>
      </c>
      <c r="W2106" s="55">
        <v>-74.5886</v>
      </c>
      <c r="X2106" s="55" t="s">
        <v>39</v>
      </c>
      <c r="Y2106" s="55" t="s">
        <v>187</v>
      </c>
      <c r="Z2106" s="55" t="s">
        <v>34</v>
      </c>
      <c r="AA2106" s="55">
        <v>0</v>
      </c>
      <c r="AB2106" s="55" t="s">
        <v>41</v>
      </c>
      <c r="AC2106" s="55">
        <v>8</v>
      </c>
      <c r="AD2106" s="55"/>
      <c r="AE2106" s="55" t="s">
        <v>59</v>
      </c>
      <c r="AF2106" s="55" t="s">
        <v>60</v>
      </c>
      <c r="AG2106" s="55">
        <v>244.27600000000001</v>
      </c>
      <c r="AH2106" s="57" t="s">
        <v>44</v>
      </c>
    </row>
    <row r="2107" spans="1:34" x14ac:dyDescent="0.25">
      <c r="A2107" s="54">
        <v>9388611</v>
      </c>
      <c r="B2107" s="55"/>
      <c r="C2107" s="55"/>
      <c r="D2107" s="55">
        <v>55789813</v>
      </c>
      <c r="E2107" s="55"/>
      <c r="F2107" s="55">
        <v>300</v>
      </c>
      <c r="G2107" s="55">
        <v>166466814</v>
      </c>
      <c r="H2107" s="55"/>
      <c r="I2107" s="55">
        <v>2275020000</v>
      </c>
      <c r="J2107" s="55">
        <v>2</v>
      </c>
      <c r="K2107" s="55" t="s">
        <v>34</v>
      </c>
      <c r="L2107" s="55" t="s">
        <v>98</v>
      </c>
      <c r="M2107" s="55">
        <v>34001</v>
      </c>
      <c r="N2107" s="55"/>
      <c r="O2107" s="55" t="s">
        <v>186</v>
      </c>
      <c r="P2107" s="55">
        <v>48811</v>
      </c>
      <c r="Q2107" s="55" t="s">
        <v>37</v>
      </c>
      <c r="R2107" s="55" t="s">
        <v>38</v>
      </c>
      <c r="S2107" s="55"/>
      <c r="T2107" s="55"/>
      <c r="U2107" s="55" t="s">
        <v>38</v>
      </c>
      <c r="V2107" s="55">
        <v>39.456400000000002</v>
      </c>
      <c r="W2107" s="55">
        <v>-74.5886</v>
      </c>
      <c r="X2107" s="55" t="s">
        <v>39</v>
      </c>
      <c r="Y2107" s="55" t="s">
        <v>187</v>
      </c>
      <c r="Z2107" s="55" t="s">
        <v>34</v>
      </c>
      <c r="AA2107" s="55">
        <v>0</v>
      </c>
      <c r="AB2107" s="55" t="s">
        <v>41</v>
      </c>
      <c r="AC2107" s="55">
        <v>8</v>
      </c>
      <c r="AD2107" s="55"/>
      <c r="AE2107" s="55" t="s">
        <v>59</v>
      </c>
      <c r="AF2107" s="55" t="s">
        <v>60</v>
      </c>
      <c r="AG2107" s="55">
        <v>7.5173199999999998</v>
      </c>
      <c r="AH2107" s="57" t="s">
        <v>44</v>
      </c>
    </row>
    <row r="2108" spans="1:34" x14ac:dyDescent="0.25">
      <c r="A2108" s="54">
        <v>9388611</v>
      </c>
      <c r="B2108" s="55"/>
      <c r="C2108" s="55"/>
      <c r="D2108" s="55">
        <v>55789813</v>
      </c>
      <c r="E2108" s="55"/>
      <c r="F2108" s="55">
        <v>300</v>
      </c>
      <c r="G2108" s="55">
        <v>166467514</v>
      </c>
      <c r="H2108" s="55"/>
      <c r="I2108" s="55">
        <v>2275020000</v>
      </c>
      <c r="J2108" s="55">
        <v>2</v>
      </c>
      <c r="K2108" s="55" t="s">
        <v>34</v>
      </c>
      <c r="L2108" s="55" t="s">
        <v>98</v>
      </c>
      <c r="M2108" s="55">
        <v>34001</v>
      </c>
      <c r="N2108" s="55"/>
      <c r="O2108" s="55" t="s">
        <v>186</v>
      </c>
      <c r="P2108" s="55">
        <v>48811</v>
      </c>
      <c r="Q2108" s="55" t="s">
        <v>37</v>
      </c>
      <c r="R2108" s="55" t="s">
        <v>38</v>
      </c>
      <c r="S2108" s="55"/>
      <c r="T2108" s="55"/>
      <c r="U2108" s="55" t="s">
        <v>38</v>
      </c>
      <c r="V2108" s="55">
        <v>39.456400000000002</v>
      </c>
      <c r="W2108" s="55">
        <v>-74.5886</v>
      </c>
      <c r="X2108" s="55" t="s">
        <v>39</v>
      </c>
      <c r="Y2108" s="55" t="s">
        <v>187</v>
      </c>
      <c r="Z2108" s="55" t="s">
        <v>34</v>
      </c>
      <c r="AA2108" s="55">
        <v>0</v>
      </c>
      <c r="AB2108" s="55" t="s">
        <v>41</v>
      </c>
      <c r="AC2108" s="55">
        <v>8</v>
      </c>
      <c r="AD2108" s="55"/>
      <c r="AE2108" s="55" t="s">
        <v>59</v>
      </c>
      <c r="AF2108" s="55" t="s">
        <v>60</v>
      </c>
      <c r="AG2108" s="55">
        <v>34.893000000000001</v>
      </c>
      <c r="AH2108" s="57" t="s">
        <v>44</v>
      </c>
    </row>
    <row r="2109" spans="1:34" x14ac:dyDescent="0.25">
      <c r="A2109" s="54">
        <v>9388611</v>
      </c>
      <c r="B2109" s="55"/>
      <c r="C2109" s="55"/>
      <c r="D2109" s="55">
        <v>62632113</v>
      </c>
      <c r="E2109" s="55"/>
      <c r="F2109" s="55">
        <v>300</v>
      </c>
      <c r="G2109" s="55">
        <v>166467714</v>
      </c>
      <c r="H2109" s="55"/>
      <c r="I2109" s="55">
        <v>2275060012</v>
      </c>
      <c r="J2109" s="55">
        <v>2</v>
      </c>
      <c r="K2109" s="55" t="s">
        <v>34</v>
      </c>
      <c r="L2109" s="55" t="s">
        <v>98</v>
      </c>
      <c r="M2109" s="55">
        <v>34001</v>
      </c>
      <c r="N2109" s="55"/>
      <c r="O2109" s="55" t="s">
        <v>186</v>
      </c>
      <c r="P2109" s="55">
        <v>48811</v>
      </c>
      <c r="Q2109" s="55" t="s">
        <v>37</v>
      </c>
      <c r="R2109" s="55" t="s">
        <v>38</v>
      </c>
      <c r="S2109" s="55"/>
      <c r="T2109" s="55"/>
      <c r="U2109" s="55" t="s">
        <v>38</v>
      </c>
      <c r="V2109" s="55">
        <v>39.456400000000002</v>
      </c>
      <c r="W2109" s="55">
        <v>-74.5886</v>
      </c>
      <c r="X2109" s="55" t="s">
        <v>39</v>
      </c>
      <c r="Y2109" s="55" t="s">
        <v>187</v>
      </c>
      <c r="Z2109" s="55" t="s">
        <v>34</v>
      </c>
      <c r="AA2109" s="55">
        <v>0</v>
      </c>
      <c r="AB2109" s="55" t="s">
        <v>41</v>
      </c>
      <c r="AC2109" s="55">
        <v>8</v>
      </c>
      <c r="AD2109" s="55"/>
      <c r="AE2109" s="55" t="s">
        <v>59</v>
      </c>
      <c r="AF2109" s="55" t="s">
        <v>60</v>
      </c>
      <c r="AG2109" s="55">
        <v>1.37934</v>
      </c>
      <c r="AH2109" s="57" t="s">
        <v>44</v>
      </c>
    </row>
    <row r="2110" spans="1:34" x14ac:dyDescent="0.25">
      <c r="A2110" s="54">
        <v>9388611</v>
      </c>
      <c r="B2110" s="55"/>
      <c r="C2110" s="55"/>
      <c r="D2110" s="55">
        <v>98309513</v>
      </c>
      <c r="E2110" s="55"/>
      <c r="F2110" s="55">
        <v>300</v>
      </c>
      <c r="G2110" s="55">
        <v>166467914</v>
      </c>
      <c r="H2110" s="55"/>
      <c r="I2110" s="55">
        <v>2275050012</v>
      </c>
      <c r="J2110" s="55">
        <v>2</v>
      </c>
      <c r="K2110" s="55" t="s">
        <v>34</v>
      </c>
      <c r="L2110" s="55" t="s">
        <v>98</v>
      </c>
      <c r="M2110" s="55">
        <v>34001</v>
      </c>
      <c r="N2110" s="55"/>
      <c r="O2110" s="55" t="s">
        <v>186</v>
      </c>
      <c r="P2110" s="55">
        <v>48811</v>
      </c>
      <c r="Q2110" s="55" t="s">
        <v>37</v>
      </c>
      <c r="R2110" s="55" t="s">
        <v>38</v>
      </c>
      <c r="S2110" s="55"/>
      <c r="T2110" s="55"/>
      <c r="U2110" s="55" t="s">
        <v>38</v>
      </c>
      <c r="V2110" s="55">
        <v>39.456400000000002</v>
      </c>
      <c r="W2110" s="55">
        <v>-74.5886</v>
      </c>
      <c r="X2110" s="55" t="s">
        <v>39</v>
      </c>
      <c r="Y2110" s="55" t="s">
        <v>187</v>
      </c>
      <c r="Z2110" s="55" t="s">
        <v>34</v>
      </c>
      <c r="AA2110" s="55">
        <v>0</v>
      </c>
      <c r="AB2110" s="55" t="s">
        <v>41</v>
      </c>
      <c r="AC2110" s="55">
        <v>8</v>
      </c>
      <c r="AD2110" s="55"/>
      <c r="AE2110" s="55" t="s">
        <v>59</v>
      </c>
      <c r="AF2110" s="55" t="s">
        <v>60</v>
      </c>
      <c r="AG2110" s="55">
        <v>0.61723499999999998</v>
      </c>
      <c r="AH2110" s="57" t="s">
        <v>44</v>
      </c>
    </row>
    <row r="2111" spans="1:34" x14ac:dyDescent="0.25">
      <c r="A2111" s="54">
        <v>9388611</v>
      </c>
      <c r="B2111" s="55"/>
      <c r="C2111" s="55"/>
      <c r="D2111" s="55">
        <v>62632113</v>
      </c>
      <c r="E2111" s="55"/>
      <c r="F2111" s="55">
        <v>300</v>
      </c>
      <c r="G2111" s="55">
        <v>84368114</v>
      </c>
      <c r="H2111" s="55"/>
      <c r="I2111" s="55">
        <v>2275060012</v>
      </c>
      <c r="J2111" s="55">
        <v>2</v>
      </c>
      <c r="K2111" s="55" t="s">
        <v>34</v>
      </c>
      <c r="L2111" s="55" t="s">
        <v>98</v>
      </c>
      <c r="M2111" s="55">
        <v>34001</v>
      </c>
      <c r="N2111" s="55"/>
      <c r="O2111" s="55" t="s">
        <v>186</v>
      </c>
      <c r="P2111" s="55">
        <v>48811</v>
      </c>
      <c r="Q2111" s="55" t="s">
        <v>37</v>
      </c>
      <c r="R2111" s="55" t="s">
        <v>38</v>
      </c>
      <c r="S2111" s="55"/>
      <c r="T2111" s="55"/>
      <c r="U2111" s="55" t="s">
        <v>38</v>
      </c>
      <c r="V2111" s="55">
        <v>39.456400000000002</v>
      </c>
      <c r="W2111" s="55">
        <v>-74.5886</v>
      </c>
      <c r="X2111" s="55" t="s">
        <v>39</v>
      </c>
      <c r="Y2111" s="55" t="s">
        <v>187</v>
      </c>
      <c r="Z2111" s="55" t="s">
        <v>34</v>
      </c>
      <c r="AA2111" s="55">
        <v>0</v>
      </c>
      <c r="AB2111" s="55" t="s">
        <v>41</v>
      </c>
      <c r="AC2111" s="55">
        <v>8</v>
      </c>
      <c r="AD2111" s="55"/>
      <c r="AE2111" s="55" t="s">
        <v>59</v>
      </c>
      <c r="AF2111" s="55" t="s">
        <v>60</v>
      </c>
      <c r="AG2111" s="55">
        <v>0.97448199999999996</v>
      </c>
      <c r="AH2111" s="57" t="s">
        <v>44</v>
      </c>
    </row>
    <row r="2112" spans="1:34" x14ac:dyDescent="0.25">
      <c r="A2112" s="54">
        <v>9388611</v>
      </c>
      <c r="B2112" s="55"/>
      <c r="C2112" s="55"/>
      <c r="D2112" s="55">
        <v>55789813</v>
      </c>
      <c r="E2112" s="55"/>
      <c r="F2112" s="55">
        <v>300</v>
      </c>
      <c r="G2112" s="55">
        <v>166467114</v>
      </c>
      <c r="H2112" s="55"/>
      <c r="I2112" s="55">
        <v>2275020000</v>
      </c>
      <c r="J2112" s="55">
        <v>2</v>
      </c>
      <c r="K2112" s="55" t="s">
        <v>34</v>
      </c>
      <c r="L2112" s="55" t="s">
        <v>98</v>
      </c>
      <c r="M2112" s="55">
        <v>34001</v>
      </c>
      <c r="N2112" s="55"/>
      <c r="O2112" s="55" t="s">
        <v>186</v>
      </c>
      <c r="P2112" s="55">
        <v>48811</v>
      </c>
      <c r="Q2112" s="55" t="s">
        <v>37</v>
      </c>
      <c r="R2112" s="55" t="s">
        <v>38</v>
      </c>
      <c r="S2112" s="55"/>
      <c r="T2112" s="55"/>
      <c r="U2112" s="55" t="s">
        <v>38</v>
      </c>
      <c r="V2112" s="55">
        <v>39.456400000000002</v>
      </c>
      <c r="W2112" s="55">
        <v>-74.5886</v>
      </c>
      <c r="X2112" s="55" t="s">
        <v>39</v>
      </c>
      <c r="Y2112" s="55" t="s">
        <v>187</v>
      </c>
      <c r="Z2112" s="55" t="s">
        <v>34</v>
      </c>
      <c r="AA2112" s="55">
        <v>0</v>
      </c>
      <c r="AB2112" s="55" t="s">
        <v>41</v>
      </c>
      <c r="AC2112" s="55">
        <v>8</v>
      </c>
      <c r="AD2112" s="55"/>
      <c r="AE2112" s="55" t="s">
        <v>59</v>
      </c>
      <c r="AF2112" s="55" t="s">
        <v>60</v>
      </c>
      <c r="AG2112" s="55">
        <v>7854.72</v>
      </c>
      <c r="AH2112" s="57" t="s">
        <v>44</v>
      </c>
    </row>
    <row r="2113" spans="1:34" x14ac:dyDescent="0.25">
      <c r="A2113" s="54">
        <v>9388611</v>
      </c>
      <c r="B2113" s="55"/>
      <c r="C2113" s="55"/>
      <c r="D2113" s="55">
        <v>55789813</v>
      </c>
      <c r="E2113" s="55"/>
      <c r="F2113" s="55">
        <v>300</v>
      </c>
      <c r="G2113" s="55">
        <v>166466514</v>
      </c>
      <c r="H2113" s="55"/>
      <c r="I2113" s="55">
        <v>2275020000</v>
      </c>
      <c r="J2113" s="55">
        <v>2</v>
      </c>
      <c r="K2113" s="55" t="s">
        <v>34</v>
      </c>
      <c r="L2113" s="55" t="s">
        <v>98</v>
      </c>
      <c r="M2113" s="55">
        <v>34001</v>
      </c>
      <c r="N2113" s="55"/>
      <c r="O2113" s="55" t="s">
        <v>186</v>
      </c>
      <c r="P2113" s="55">
        <v>48811</v>
      </c>
      <c r="Q2113" s="55" t="s">
        <v>37</v>
      </c>
      <c r="R2113" s="55" t="s">
        <v>38</v>
      </c>
      <c r="S2113" s="55"/>
      <c r="T2113" s="55"/>
      <c r="U2113" s="55" t="s">
        <v>38</v>
      </c>
      <c r="V2113" s="55">
        <v>39.456400000000002</v>
      </c>
      <c r="W2113" s="55">
        <v>-74.5886</v>
      </c>
      <c r="X2113" s="55" t="s">
        <v>39</v>
      </c>
      <c r="Y2113" s="55" t="s">
        <v>187</v>
      </c>
      <c r="Z2113" s="55" t="s">
        <v>34</v>
      </c>
      <c r="AA2113" s="55">
        <v>0</v>
      </c>
      <c r="AB2113" s="55" t="s">
        <v>41</v>
      </c>
      <c r="AC2113" s="55">
        <v>8</v>
      </c>
      <c r="AD2113" s="55"/>
      <c r="AE2113" s="55" t="s">
        <v>59</v>
      </c>
      <c r="AF2113" s="55" t="s">
        <v>60</v>
      </c>
      <c r="AG2113" s="55">
        <v>64.702600000000004</v>
      </c>
      <c r="AH2113" s="57" t="s">
        <v>44</v>
      </c>
    </row>
    <row r="2114" spans="1:34" x14ac:dyDescent="0.25">
      <c r="A2114" s="54">
        <v>9388611</v>
      </c>
      <c r="B2114" s="55"/>
      <c r="C2114" s="55"/>
      <c r="D2114" s="55">
        <v>62632113</v>
      </c>
      <c r="E2114" s="55"/>
      <c r="F2114" s="55">
        <v>300</v>
      </c>
      <c r="G2114" s="55">
        <v>166467814</v>
      </c>
      <c r="H2114" s="55"/>
      <c r="I2114" s="55">
        <v>2275060012</v>
      </c>
      <c r="J2114" s="55">
        <v>2</v>
      </c>
      <c r="K2114" s="55" t="s">
        <v>34</v>
      </c>
      <c r="L2114" s="55" t="s">
        <v>98</v>
      </c>
      <c r="M2114" s="55">
        <v>34001</v>
      </c>
      <c r="N2114" s="55"/>
      <c r="O2114" s="55" t="s">
        <v>186</v>
      </c>
      <c r="P2114" s="55">
        <v>48811</v>
      </c>
      <c r="Q2114" s="55" t="s">
        <v>37</v>
      </c>
      <c r="R2114" s="55" t="s">
        <v>38</v>
      </c>
      <c r="S2114" s="55"/>
      <c r="T2114" s="55"/>
      <c r="U2114" s="55" t="s">
        <v>38</v>
      </c>
      <c r="V2114" s="55">
        <v>39.456400000000002</v>
      </c>
      <c r="W2114" s="55">
        <v>-74.5886</v>
      </c>
      <c r="X2114" s="55" t="s">
        <v>39</v>
      </c>
      <c r="Y2114" s="55" t="s">
        <v>187</v>
      </c>
      <c r="Z2114" s="55" t="s">
        <v>34</v>
      </c>
      <c r="AA2114" s="55">
        <v>0</v>
      </c>
      <c r="AB2114" s="55" t="s">
        <v>41</v>
      </c>
      <c r="AC2114" s="55">
        <v>8</v>
      </c>
      <c r="AD2114" s="55"/>
      <c r="AE2114" s="55" t="s">
        <v>59</v>
      </c>
      <c r="AF2114" s="55" t="s">
        <v>60</v>
      </c>
      <c r="AG2114" s="55">
        <v>0.62990000000000002</v>
      </c>
      <c r="AH2114" s="57" t="s">
        <v>44</v>
      </c>
    </row>
    <row r="2115" spans="1:34" x14ac:dyDescent="0.25">
      <c r="A2115" s="54">
        <v>9388611</v>
      </c>
      <c r="B2115" s="55"/>
      <c r="C2115" s="55"/>
      <c r="D2115" s="55">
        <v>55789813</v>
      </c>
      <c r="E2115" s="55"/>
      <c r="F2115" s="55">
        <v>300</v>
      </c>
      <c r="G2115" s="55">
        <v>81802014</v>
      </c>
      <c r="H2115" s="55"/>
      <c r="I2115" s="55">
        <v>2275020000</v>
      </c>
      <c r="J2115" s="55">
        <v>2</v>
      </c>
      <c r="K2115" s="55" t="s">
        <v>34</v>
      </c>
      <c r="L2115" s="55" t="s">
        <v>98</v>
      </c>
      <c r="M2115" s="55">
        <v>34001</v>
      </c>
      <c r="N2115" s="55"/>
      <c r="O2115" s="55" t="s">
        <v>186</v>
      </c>
      <c r="P2115" s="55">
        <v>48811</v>
      </c>
      <c r="Q2115" s="55" t="s">
        <v>37</v>
      </c>
      <c r="R2115" s="55" t="s">
        <v>38</v>
      </c>
      <c r="S2115" s="55"/>
      <c r="T2115" s="55"/>
      <c r="U2115" s="55" t="s">
        <v>38</v>
      </c>
      <c r="V2115" s="55">
        <v>39.456400000000002</v>
      </c>
      <c r="W2115" s="55">
        <v>-74.5886</v>
      </c>
      <c r="X2115" s="55" t="s">
        <v>39</v>
      </c>
      <c r="Y2115" s="55" t="s">
        <v>187</v>
      </c>
      <c r="Z2115" s="55" t="s">
        <v>34</v>
      </c>
      <c r="AA2115" s="55">
        <v>0</v>
      </c>
      <c r="AB2115" s="55" t="s">
        <v>41</v>
      </c>
      <c r="AC2115" s="55">
        <v>8</v>
      </c>
      <c r="AD2115" s="55"/>
      <c r="AE2115" s="55" t="s">
        <v>59</v>
      </c>
      <c r="AF2115" s="55" t="s">
        <v>60</v>
      </c>
      <c r="AG2115" s="55">
        <v>3.34063</v>
      </c>
      <c r="AH2115" s="57" t="s">
        <v>44</v>
      </c>
    </row>
    <row r="2116" spans="1:34" x14ac:dyDescent="0.25">
      <c r="A2116" s="54">
        <v>9388611</v>
      </c>
      <c r="B2116" s="55"/>
      <c r="C2116" s="55"/>
      <c r="D2116" s="55">
        <v>55789813</v>
      </c>
      <c r="E2116" s="55"/>
      <c r="F2116" s="55">
        <v>300</v>
      </c>
      <c r="G2116" s="55">
        <v>166467614</v>
      </c>
      <c r="H2116" s="55"/>
      <c r="I2116" s="55">
        <v>2275020000</v>
      </c>
      <c r="J2116" s="55">
        <v>2</v>
      </c>
      <c r="K2116" s="55" t="s">
        <v>34</v>
      </c>
      <c r="L2116" s="55" t="s">
        <v>98</v>
      </c>
      <c r="M2116" s="55">
        <v>34001</v>
      </c>
      <c r="N2116" s="55"/>
      <c r="O2116" s="55" t="s">
        <v>186</v>
      </c>
      <c r="P2116" s="55">
        <v>48811</v>
      </c>
      <c r="Q2116" s="55" t="s">
        <v>37</v>
      </c>
      <c r="R2116" s="55" t="s">
        <v>38</v>
      </c>
      <c r="S2116" s="55"/>
      <c r="T2116" s="55"/>
      <c r="U2116" s="55" t="s">
        <v>38</v>
      </c>
      <c r="V2116" s="55">
        <v>39.456400000000002</v>
      </c>
      <c r="W2116" s="55">
        <v>-74.5886</v>
      </c>
      <c r="X2116" s="55" t="s">
        <v>39</v>
      </c>
      <c r="Y2116" s="55" t="s">
        <v>187</v>
      </c>
      <c r="Z2116" s="55" t="s">
        <v>34</v>
      </c>
      <c r="AA2116" s="55">
        <v>0</v>
      </c>
      <c r="AB2116" s="55" t="s">
        <v>41</v>
      </c>
      <c r="AC2116" s="55">
        <v>8</v>
      </c>
      <c r="AD2116" s="55"/>
      <c r="AE2116" s="55" t="s">
        <v>59</v>
      </c>
      <c r="AF2116" s="55" t="s">
        <v>60</v>
      </c>
      <c r="AG2116" s="55">
        <v>5.69991</v>
      </c>
      <c r="AH2116" s="57" t="s">
        <v>44</v>
      </c>
    </row>
    <row r="2117" spans="1:34" x14ac:dyDescent="0.25">
      <c r="A2117" s="54">
        <v>9388611</v>
      </c>
      <c r="B2117" s="55"/>
      <c r="C2117" s="55"/>
      <c r="D2117" s="55">
        <v>55789813</v>
      </c>
      <c r="E2117" s="55"/>
      <c r="F2117" s="55">
        <v>300</v>
      </c>
      <c r="G2117" s="55">
        <v>166466914</v>
      </c>
      <c r="H2117" s="55"/>
      <c r="I2117" s="55">
        <v>2275020000</v>
      </c>
      <c r="J2117" s="55">
        <v>2</v>
      </c>
      <c r="K2117" s="55" t="s">
        <v>34</v>
      </c>
      <c r="L2117" s="55" t="s">
        <v>98</v>
      </c>
      <c r="M2117" s="55">
        <v>34001</v>
      </c>
      <c r="N2117" s="55"/>
      <c r="O2117" s="55" t="s">
        <v>186</v>
      </c>
      <c r="P2117" s="55">
        <v>48811</v>
      </c>
      <c r="Q2117" s="55" t="s">
        <v>37</v>
      </c>
      <c r="R2117" s="55" t="s">
        <v>38</v>
      </c>
      <c r="S2117" s="55"/>
      <c r="T2117" s="55"/>
      <c r="U2117" s="55" t="s">
        <v>38</v>
      </c>
      <c r="V2117" s="55">
        <v>39.456400000000002</v>
      </c>
      <c r="W2117" s="55">
        <v>-74.5886</v>
      </c>
      <c r="X2117" s="55" t="s">
        <v>39</v>
      </c>
      <c r="Y2117" s="55" t="s">
        <v>187</v>
      </c>
      <c r="Z2117" s="55" t="s">
        <v>34</v>
      </c>
      <c r="AA2117" s="55">
        <v>0</v>
      </c>
      <c r="AB2117" s="55" t="s">
        <v>41</v>
      </c>
      <c r="AC2117" s="55">
        <v>8</v>
      </c>
      <c r="AD2117" s="55"/>
      <c r="AE2117" s="55" t="s">
        <v>59</v>
      </c>
      <c r="AF2117" s="55" t="s">
        <v>60</v>
      </c>
      <c r="AG2117" s="55">
        <v>1603.91</v>
      </c>
      <c r="AH2117" s="57" t="s">
        <v>44</v>
      </c>
    </row>
    <row r="2118" spans="1:34" x14ac:dyDescent="0.25">
      <c r="A2118" s="54">
        <v>9388611</v>
      </c>
      <c r="B2118" s="55"/>
      <c r="C2118" s="55"/>
      <c r="D2118" s="55">
        <v>55789813</v>
      </c>
      <c r="E2118" s="55"/>
      <c r="F2118" s="55">
        <v>300</v>
      </c>
      <c r="G2118" s="55">
        <v>166467314</v>
      </c>
      <c r="H2118" s="55"/>
      <c r="I2118" s="55">
        <v>2275020000</v>
      </c>
      <c r="J2118" s="55">
        <v>2</v>
      </c>
      <c r="K2118" s="55" t="s">
        <v>34</v>
      </c>
      <c r="L2118" s="55" t="s">
        <v>98</v>
      </c>
      <c r="M2118" s="55">
        <v>34001</v>
      </c>
      <c r="N2118" s="55"/>
      <c r="O2118" s="55" t="s">
        <v>186</v>
      </c>
      <c r="P2118" s="55">
        <v>48811</v>
      </c>
      <c r="Q2118" s="55" t="s">
        <v>37</v>
      </c>
      <c r="R2118" s="55" t="s">
        <v>38</v>
      </c>
      <c r="S2118" s="55"/>
      <c r="T2118" s="55"/>
      <c r="U2118" s="55" t="s">
        <v>38</v>
      </c>
      <c r="V2118" s="55">
        <v>39.456400000000002</v>
      </c>
      <c r="W2118" s="55">
        <v>-74.5886</v>
      </c>
      <c r="X2118" s="55" t="s">
        <v>39</v>
      </c>
      <c r="Y2118" s="55" t="s">
        <v>187</v>
      </c>
      <c r="Z2118" s="55" t="s">
        <v>34</v>
      </c>
      <c r="AA2118" s="55">
        <v>0</v>
      </c>
      <c r="AB2118" s="55" t="s">
        <v>41</v>
      </c>
      <c r="AC2118" s="55">
        <v>8</v>
      </c>
      <c r="AD2118" s="55"/>
      <c r="AE2118" s="55" t="s">
        <v>59</v>
      </c>
      <c r="AF2118" s="55" t="s">
        <v>60</v>
      </c>
      <c r="AG2118" s="55">
        <v>19.323399999999999</v>
      </c>
      <c r="AH2118" s="57" t="s">
        <v>44</v>
      </c>
    </row>
    <row r="2119" spans="1:34" x14ac:dyDescent="0.25">
      <c r="A2119" s="54">
        <v>9388611</v>
      </c>
      <c r="B2119" s="55"/>
      <c r="C2119" s="55"/>
      <c r="D2119" s="55">
        <v>55789813</v>
      </c>
      <c r="E2119" s="55"/>
      <c r="F2119" s="55">
        <v>300</v>
      </c>
      <c r="G2119" s="55">
        <v>166467214</v>
      </c>
      <c r="H2119" s="55"/>
      <c r="I2119" s="55">
        <v>2275020000</v>
      </c>
      <c r="J2119" s="55">
        <v>2</v>
      </c>
      <c r="K2119" s="55" t="s">
        <v>34</v>
      </c>
      <c r="L2119" s="55" t="s">
        <v>98</v>
      </c>
      <c r="M2119" s="55">
        <v>34001</v>
      </c>
      <c r="N2119" s="55"/>
      <c r="O2119" s="55" t="s">
        <v>186</v>
      </c>
      <c r="P2119" s="55">
        <v>48811</v>
      </c>
      <c r="Q2119" s="55" t="s">
        <v>37</v>
      </c>
      <c r="R2119" s="55" t="s">
        <v>38</v>
      </c>
      <c r="S2119" s="55"/>
      <c r="T2119" s="55"/>
      <c r="U2119" s="55" t="s">
        <v>38</v>
      </c>
      <c r="V2119" s="55">
        <v>39.456400000000002</v>
      </c>
      <c r="W2119" s="55">
        <v>-74.5886</v>
      </c>
      <c r="X2119" s="55" t="s">
        <v>39</v>
      </c>
      <c r="Y2119" s="55" t="s">
        <v>187</v>
      </c>
      <c r="Z2119" s="55" t="s">
        <v>34</v>
      </c>
      <c r="AA2119" s="55">
        <v>0</v>
      </c>
      <c r="AB2119" s="55" t="s">
        <v>41</v>
      </c>
      <c r="AC2119" s="55">
        <v>8</v>
      </c>
      <c r="AD2119" s="55"/>
      <c r="AE2119" s="55" t="s">
        <v>59</v>
      </c>
      <c r="AF2119" s="55" t="s">
        <v>60</v>
      </c>
      <c r="AG2119" s="55">
        <v>6.5689700000000002</v>
      </c>
      <c r="AH2119" s="57" t="s">
        <v>44</v>
      </c>
    </row>
    <row r="2120" spans="1:34" x14ac:dyDescent="0.25">
      <c r="A2120" s="54">
        <v>9388611</v>
      </c>
      <c r="B2120" s="55"/>
      <c r="C2120" s="55"/>
      <c r="D2120" s="55">
        <v>55789813</v>
      </c>
      <c r="E2120" s="55"/>
      <c r="F2120" s="55">
        <v>300</v>
      </c>
      <c r="G2120" s="55">
        <v>166466714</v>
      </c>
      <c r="H2120" s="55"/>
      <c r="I2120" s="55">
        <v>2275020000</v>
      </c>
      <c r="J2120" s="55">
        <v>2</v>
      </c>
      <c r="K2120" s="55" t="s">
        <v>34</v>
      </c>
      <c r="L2120" s="55" t="s">
        <v>98</v>
      </c>
      <c r="M2120" s="55">
        <v>34001</v>
      </c>
      <c r="N2120" s="55"/>
      <c r="O2120" s="55" t="s">
        <v>186</v>
      </c>
      <c r="P2120" s="55">
        <v>48811</v>
      </c>
      <c r="Q2120" s="55" t="s">
        <v>37</v>
      </c>
      <c r="R2120" s="55" t="s">
        <v>38</v>
      </c>
      <c r="S2120" s="55"/>
      <c r="T2120" s="55"/>
      <c r="U2120" s="55" t="s">
        <v>38</v>
      </c>
      <c r="V2120" s="55">
        <v>39.456400000000002</v>
      </c>
      <c r="W2120" s="55">
        <v>-74.5886</v>
      </c>
      <c r="X2120" s="55" t="s">
        <v>39</v>
      </c>
      <c r="Y2120" s="55" t="s">
        <v>187</v>
      </c>
      <c r="Z2120" s="55" t="s">
        <v>34</v>
      </c>
      <c r="AA2120" s="55">
        <v>0</v>
      </c>
      <c r="AB2120" s="55" t="s">
        <v>41</v>
      </c>
      <c r="AC2120" s="55">
        <v>8</v>
      </c>
      <c r="AD2120" s="55"/>
      <c r="AE2120" s="55" t="s">
        <v>59</v>
      </c>
      <c r="AF2120" s="55" t="s">
        <v>60</v>
      </c>
      <c r="AG2120" s="55">
        <v>7.5116699999999996</v>
      </c>
      <c r="AH2120" s="57" t="s">
        <v>44</v>
      </c>
    </row>
    <row r="2121" spans="1:34" x14ac:dyDescent="0.25">
      <c r="A2121" s="54">
        <v>9388611</v>
      </c>
      <c r="B2121" s="55"/>
      <c r="C2121" s="55"/>
      <c r="D2121" s="55">
        <v>55789813</v>
      </c>
      <c r="E2121" s="55"/>
      <c r="F2121" s="55">
        <v>300</v>
      </c>
      <c r="G2121" s="55">
        <v>166467414</v>
      </c>
      <c r="H2121" s="55"/>
      <c r="I2121" s="55">
        <v>2275020000</v>
      </c>
      <c r="J2121" s="55">
        <v>2</v>
      </c>
      <c r="K2121" s="55" t="s">
        <v>34</v>
      </c>
      <c r="L2121" s="55" t="s">
        <v>98</v>
      </c>
      <c r="M2121" s="55">
        <v>34001</v>
      </c>
      <c r="N2121" s="55"/>
      <c r="O2121" s="55" t="s">
        <v>186</v>
      </c>
      <c r="P2121" s="55">
        <v>48811</v>
      </c>
      <c r="Q2121" s="55" t="s">
        <v>37</v>
      </c>
      <c r="R2121" s="55" t="s">
        <v>38</v>
      </c>
      <c r="S2121" s="55"/>
      <c r="T2121" s="55"/>
      <c r="U2121" s="55" t="s">
        <v>38</v>
      </c>
      <c r="V2121" s="55">
        <v>39.456400000000002</v>
      </c>
      <c r="W2121" s="55">
        <v>-74.5886</v>
      </c>
      <c r="X2121" s="55" t="s">
        <v>39</v>
      </c>
      <c r="Y2121" s="55" t="s">
        <v>187</v>
      </c>
      <c r="Z2121" s="55" t="s">
        <v>34</v>
      </c>
      <c r="AA2121" s="55">
        <v>0</v>
      </c>
      <c r="AB2121" s="55" t="s">
        <v>41</v>
      </c>
      <c r="AC2121" s="55">
        <v>8</v>
      </c>
      <c r="AD2121" s="55"/>
      <c r="AE2121" s="55" t="s">
        <v>59</v>
      </c>
      <c r="AF2121" s="55" t="s">
        <v>60</v>
      </c>
      <c r="AG2121" s="55">
        <v>14.9833</v>
      </c>
      <c r="AH2121" s="57" t="s">
        <v>44</v>
      </c>
    </row>
    <row r="2122" spans="1:34" x14ac:dyDescent="0.25">
      <c r="A2122" s="54">
        <v>9388611</v>
      </c>
      <c r="B2122" s="55"/>
      <c r="C2122" s="55"/>
      <c r="D2122" s="55">
        <v>55789813</v>
      </c>
      <c r="E2122" s="55"/>
      <c r="F2122" s="55">
        <v>300</v>
      </c>
      <c r="G2122" s="55">
        <v>166467014</v>
      </c>
      <c r="H2122" s="55"/>
      <c r="I2122" s="55">
        <v>2275020000</v>
      </c>
      <c r="J2122" s="55">
        <v>2</v>
      </c>
      <c r="K2122" s="55" t="s">
        <v>34</v>
      </c>
      <c r="L2122" s="55" t="s">
        <v>98</v>
      </c>
      <c r="M2122" s="55">
        <v>34001</v>
      </c>
      <c r="N2122" s="55"/>
      <c r="O2122" s="55" t="s">
        <v>186</v>
      </c>
      <c r="P2122" s="55">
        <v>48811</v>
      </c>
      <c r="Q2122" s="55" t="s">
        <v>37</v>
      </c>
      <c r="R2122" s="55" t="s">
        <v>38</v>
      </c>
      <c r="S2122" s="55"/>
      <c r="T2122" s="55"/>
      <c r="U2122" s="55" t="s">
        <v>38</v>
      </c>
      <c r="V2122" s="55">
        <v>39.456400000000002</v>
      </c>
      <c r="W2122" s="55">
        <v>-74.5886</v>
      </c>
      <c r="X2122" s="55" t="s">
        <v>39</v>
      </c>
      <c r="Y2122" s="55" t="s">
        <v>187</v>
      </c>
      <c r="Z2122" s="55" t="s">
        <v>34</v>
      </c>
      <c r="AA2122" s="55">
        <v>0</v>
      </c>
      <c r="AB2122" s="55" t="s">
        <v>41</v>
      </c>
      <c r="AC2122" s="55">
        <v>8</v>
      </c>
      <c r="AD2122" s="55"/>
      <c r="AE2122" s="55" t="s">
        <v>59</v>
      </c>
      <c r="AF2122" s="55" t="s">
        <v>60</v>
      </c>
      <c r="AG2122" s="55">
        <v>4960.7299999999996</v>
      </c>
      <c r="AH2122" s="57" t="s">
        <v>44</v>
      </c>
    </row>
    <row r="2123" spans="1:34" x14ac:dyDescent="0.25">
      <c r="A2123" s="54">
        <v>9388611</v>
      </c>
      <c r="B2123" s="55"/>
      <c r="C2123" s="55"/>
      <c r="D2123" s="55">
        <v>55789813</v>
      </c>
      <c r="E2123" s="55"/>
      <c r="F2123" s="55">
        <v>300</v>
      </c>
      <c r="G2123" s="55">
        <v>166466614</v>
      </c>
      <c r="H2123" s="55"/>
      <c r="I2123" s="55">
        <v>2275020000</v>
      </c>
      <c r="J2123" s="55">
        <v>2</v>
      </c>
      <c r="K2123" s="55" t="s">
        <v>34</v>
      </c>
      <c r="L2123" s="55" t="s">
        <v>98</v>
      </c>
      <c r="M2123" s="55">
        <v>34001</v>
      </c>
      <c r="N2123" s="55"/>
      <c r="O2123" s="55" t="s">
        <v>186</v>
      </c>
      <c r="P2123" s="55">
        <v>48811</v>
      </c>
      <c r="Q2123" s="55" t="s">
        <v>37</v>
      </c>
      <c r="R2123" s="55" t="s">
        <v>38</v>
      </c>
      <c r="S2123" s="55"/>
      <c r="T2123" s="55"/>
      <c r="U2123" s="55" t="s">
        <v>38</v>
      </c>
      <c r="V2123" s="55">
        <v>39.456400000000002</v>
      </c>
      <c r="W2123" s="55">
        <v>-74.5886</v>
      </c>
      <c r="X2123" s="55" t="s">
        <v>39</v>
      </c>
      <c r="Y2123" s="55" t="s">
        <v>187</v>
      </c>
      <c r="Z2123" s="55" t="s">
        <v>34</v>
      </c>
      <c r="AA2123" s="55">
        <v>0</v>
      </c>
      <c r="AB2123" s="55" t="s">
        <v>41</v>
      </c>
      <c r="AC2123" s="55">
        <v>8</v>
      </c>
      <c r="AD2123" s="55"/>
      <c r="AE2123" s="55" t="s">
        <v>59</v>
      </c>
      <c r="AF2123" s="55" t="s">
        <v>60</v>
      </c>
      <c r="AG2123" s="55">
        <v>723.15800000000002</v>
      </c>
      <c r="AH2123" s="57" t="s">
        <v>44</v>
      </c>
    </row>
    <row r="2124" spans="1:34" x14ac:dyDescent="0.25">
      <c r="A2124" s="54">
        <v>9388611</v>
      </c>
      <c r="B2124" s="55"/>
      <c r="C2124" s="55"/>
      <c r="D2124" s="55">
        <v>62632113</v>
      </c>
      <c r="E2124" s="55"/>
      <c r="F2124" s="55">
        <v>300</v>
      </c>
      <c r="G2124" s="55">
        <v>84368114</v>
      </c>
      <c r="H2124" s="55"/>
      <c r="I2124" s="55">
        <v>2275060012</v>
      </c>
      <c r="J2124" s="55">
        <v>2</v>
      </c>
      <c r="K2124" s="55" t="s">
        <v>34</v>
      </c>
      <c r="L2124" s="55" t="s">
        <v>98</v>
      </c>
      <c r="M2124" s="55">
        <v>34001</v>
      </c>
      <c r="N2124" s="55"/>
      <c r="O2124" s="55" t="s">
        <v>186</v>
      </c>
      <c r="P2124" s="55">
        <v>48811</v>
      </c>
      <c r="Q2124" s="55" t="s">
        <v>37</v>
      </c>
      <c r="R2124" s="55" t="s">
        <v>38</v>
      </c>
      <c r="S2124" s="55"/>
      <c r="T2124" s="55"/>
      <c r="U2124" s="55" t="s">
        <v>38</v>
      </c>
      <c r="V2124" s="55">
        <v>39.456400000000002</v>
      </c>
      <c r="W2124" s="55">
        <v>-74.5886</v>
      </c>
      <c r="X2124" s="55" t="s">
        <v>39</v>
      </c>
      <c r="Y2124" s="55" t="s">
        <v>187</v>
      </c>
      <c r="Z2124" s="55" t="s">
        <v>34</v>
      </c>
      <c r="AA2124" s="55">
        <v>0</v>
      </c>
      <c r="AB2124" s="55" t="s">
        <v>41</v>
      </c>
      <c r="AC2124" s="55">
        <v>8</v>
      </c>
      <c r="AD2124" s="55"/>
      <c r="AE2124" s="55" t="s">
        <v>42</v>
      </c>
      <c r="AF2124" s="55" t="s">
        <v>43</v>
      </c>
      <c r="AG2124" s="55">
        <v>1.4000099999999999E-3</v>
      </c>
      <c r="AH2124" s="57" t="s">
        <v>44</v>
      </c>
    </row>
    <row r="2125" spans="1:34" x14ac:dyDescent="0.25">
      <c r="A2125" s="54">
        <v>9388611</v>
      </c>
      <c r="B2125" s="55"/>
      <c r="C2125" s="55"/>
      <c r="D2125" s="55">
        <v>62631913</v>
      </c>
      <c r="E2125" s="55"/>
      <c r="F2125" s="55">
        <v>300</v>
      </c>
      <c r="G2125" s="55">
        <v>173352114</v>
      </c>
      <c r="H2125" s="55"/>
      <c r="I2125" s="55">
        <v>2275070000</v>
      </c>
      <c r="J2125" s="55">
        <v>2</v>
      </c>
      <c r="K2125" s="55" t="s">
        <v>34</v>
      </c>
      <c r="L2125" s="55" t="s">
        <v>98</v>
      </c>
      <c r="M2125" s="55">
        <v>34001</v>
      </c>
      <c r="N2125" s="55"/>
      <c r="O2125" s="55" t="s">
        <v>186</v>
      </c>
      <c r="P2125" s="55">
        <v>48811</v>
      </c>
      <c r="Q2125" s="55" t="s">
        <v>37</v>
      </c>
      <c r="R2125" s="55" t="s">
        <v>38</v>
      </c>
      <c r="S2125" s="55"/>
      <c r="T2125" s="55"/>
      <c r="U2125" s="55" t="s">
        <v>38</v>
      </c>
      <c r="V2125" s="55">
        <v>39.456400000000002</v>
      </c>
      <c r="W2125" s="55">
        <v>-74.5886</v>
      </c>
      <c r="X2125" s="55" t="s">
        <v>39</v>
      </c>
      <c r="Y2125" s="55" t="s">
        <v>187</v>
      </c>
      <c r="Z2125" s="55" t="s">
        <v>34</v>
      </c>
      <c r="AA2125" s="55">
        <v>0</v>
      </c>
      <c r="AB2125" s="55" t="s">
        <v>41</v>
      </c>
      <c r="AC2125" s="55">
        <v>8</v>
      </c>
      <c r="AD2125" s="55"/>
      <c r="AE2125" s="55" t="s">
        <v>42</v>
      </c>
      <c r="AF2125" s="55" t="s">
        <v>43</v>
      </c>
      <c r="AG2125" s="55">
        <v>6.0397300000000005E-4</v>
      </c>
      <c r="AH2125" s="57" t="s">
        <v>44</v>
      </c>
    </row>
    <row r="2126" spans="1:34" x14ac:dyDescent="0.25">
      <c r="A2126" s="54">
        <v>9388611</v>
      </c>
      <c r="B2126" s="55"/>
      <c r="C2126" s="55"/>
      <c r="D2126" s="55">
        <v>55789813</v>
      </c>
      <c r="E2126" s="55"/>
      <c r="F2126" s="55">
        <v>300</v>
      </c>
      <c r="G2126" s="55">
        <v>166466614</v>
      </c>
      <c r="H2126" s="55"/>
      <c r="I2126" s="55">
        <v>2275020000</v>
      </c>
      <c r="J2126" s="55">
        <v>2</v>
      </c>
      <c r="K2126" s="55" t="s">
        <v>34</v>
      </c>
      <c r="L2126" s="55" t="s">
        <v>98</v>
      </c>
      <c r="M2126" s="55">
        <v>34001</v>
      </c>
      <c r="N2126" s="55"/>
      <c r="O2126" s="55" t="s">
        <v>186</v>
      </c>
      <c r="P2126" s="55">
        <v>48811</v>
      </c>
      <c r="Q2126" s="55" t="s">
        <v>37</v>
      </c>
      <c r="R2126" s="55" t="s">
        <v>38</v>
      </c>
      <c r="S2126" s="55"/>
      <c r="T2126" s="55"/>
      <c r="U2126" s="55" t="s">
        <v>38</v>
      </c>
      <c r="V2126" s="55">
        <v>39.456400000000002</v>
      </c>
      <c r="W2126" s="55">
        <v>-74.5886</v>
      </c>
      <c r="X2126" s="55" t="s">
        <v>39</v>
      </c>
      <c r="Y2126" s="55" t="s">
        <v>187</v>
      </c>
      <c r="Z2126" s="55" t="s">
        <v>34</v>
      </c>
      <c r="AA2126" s="55">
        <v>0</v>
      </c>
      <c r="AB2126" s="55" t="s">
        <v>41</v>
      </c>
      <c r="AC2126" s="55">
        <v>8</v>
      </c>
      <c r="AD2126" s="55"/>
      <c r="AE2126" s="55" t="s">
        <v>42</v>
      </c>
      <c r="AF2126" s="55" t="s">
        <v>43</v>
      </c>
      <c r="AG2126" s="55">
        <v>0.65639800000000004</v>
      </c>
      <c r="AH2126" s="57" t="s">
        <v>44</v>
      </c>
    </row>
    <row r="2127" spans="1:34" x14ac:dyDescent="0.25">
      <c r="A2127" s="54">
        <v>9388611</v>
      </c>
      <c r="B2127" s="55"/>
      <c r="C2127" s="55"/>
      <c r="D2127" s="55">
        <v>55789813</v>
      </c>
      <c r="E2127" s="55"/>
      <c r="F2127" s="55">
        <v>300</v>
      </c>
      <c r="G2127" s="55">
        <v>166467414</v>
      </c>
      <c r="H2127" s="55"/>
      <c r="I2127" s="55">
        <v>2275020000</v>
      </c>
      <c r="J2127" s="55">
        <v>2</v>
      </c>
      <c r="K2127" s="55" t="s">
        <v>34</v>
      </c>
      <c r="L2127" s="55" t="s">
        <v>98</v>
      </c>
      <c r="M2127" s="55">
        <v>34001</v>
      </c>
      <c r="N2127" s="55"/>
      <c r="O2127" s="55" t="s">
        <v>186</v>
      </c>
      <c r="P2127" s="55">
        <v>48811</v>
      </c>
      <c r="Q2127" s="55" t="s">
        <v>37</v>
      </c>
      <c r="R2127" s="55" t="s">
        <v>38</v>
      </c>
      <c r="S2127" s="55"/>
      <c r="T2127" s="55"/>
      <c r="U2127" s="55" t="s">
        <v>38</v>
      </c>
      <c r="V2127" s="55">
        <v>39.456400000000002</v>
      </c>
      <c r="W2127" s="55">
        <v>-74.5886</v>
      </c>
      <c r="X2127" s="55" t="s">
        <v>39</v>
      </c>
      <c r="Y2127" s="55" t="s">
        <v>187</v>
      </c>
      <c r="Z2127" s="55" t="s">
        <v>34</v>
      </c>
      <c r="AA2127" s="55">
        <v>0</v>
      </c>
      <c r="AB2127" s="55" t="s">
        <v>41</v>
      </c>
      <c r="AC2127" s="55">
        <v>8</v>
      </c>
      <c r="AD2127" s="55"/>
      <c r="AE2127" s="55" t="s">
        <v>42</v>
      </c>
      <c r="AF2127" s="55" t="s">
        <v>43</v>
      </c>
      <c r="AG2127" s="55">
        <v>2.4735199999999999E-2</v>
      </c>
      <c r="AH2127" s="57" t="s">
        <v>44</v>
      </c>
    </row>
    <row r="2128" spans="1:34" x14ac:dyDescent="0.25">
      <c r="A2128" s="54">
        <v>9388611</v>
      </c>
      <c r="B2128" s="55"/>
      <c r="C2128" s="55"/>
      <c r="D2128" s="55">
        <v>62631913</v>
      </c>
      <c r="E2128" s="55"/>
      <c r="F2128" s="55">
        <v>300</v>
      </c>
      <c r="G2128" s="55">
        <v>173351314</v>
      </c>
      <c r="H2128" s="55"/>
      <c r="I2128" s="55">
        <v>2275070000</v>
      </c>
      <c r="J2128" s="55">
        <v>2</v>
      </c>
      <c r="K2128" s="55" t="s">
        <v>34</v>
      </c>
      <c r="L2128" s="55" t="s">
        <v>98</v>
      </c>
      <c r="M2128" s="55">
        <v>34001</v>
      </c>
      <c r="N2128" s="55"/>
      <c r="O2128" s="55" t="s">
        <v>186</v>
      </c>
      <c r="P2128" s="55">
        <v>48811</v>
      </c>
      <c r="Q2128" s="55" t="s">
        <v>37</v>
      </c>
      <c r="R2128" s="55" t="s">
        <v>38</v>
      </c>
      <c r="S2128" s="55"/>
      <c r="T2128" s="55"/>
      <c r="U2128" s="55" t="s">
        <v>38</v>
      </c>
      <c r="V2128" s="55">
        <v>39.456400000000002</v>
      </c>
      <c r="W2128" s="55">
        <v>-74.5886</v>
      </c>
      <c r="X2128" s="55" t="s">
        <v>39</v>
      </c>
      <c r="Y2128" s="55" t="s">
        <v>187</v>
      </c>
      <c r="Z2128" s="55" t="s">
        <v>34</v>
      </c>
      <c r="AA2128" s="55">
        <v>0</v>
      </c>
      <c r="AB2128" s="55" t="s">
        <v>41</v>
      </c>
      <c r="AC2128" s="55">
        <v>8</v>
      </c>
      <c r="AD2128" s="55"/>
      <c r="AE2128" s="55" t="s">
        <v>42</v>
      </c>
      <c r="AF2128" s="55" t="s">
        <v>43</v>
      </c>
      <c r="AG2128" s="55">
        <v>1.09838E-2</v>
      </c>
      <c r="AH2128" s="57" t="s">
        <v>44</v>
      </c>
    </row>
    <row r="2129" spans="1:34" x14ac:dyDescent="0.25">
      <c r="A2129" s="54">
        <v>9388611</v>
      </c>
      <c r="B2129" s="55"/>
      <c r="C2129" s="55"/>
      <c r="D2129" s="55">
        <v>62631913</v>
      </c>
      <c r="E2129" s="55"/>
      <c r="F2129" s="55">
        <v>300</v>
      </c>
      <c r="G2129" s="55">
        <v>173351914</v>
      </c>
      <c r="H2129" s="55"/>
      <c r="I2129" s="55">
        <v>2275070000</v>
      </c>
      <c r="J2129" s="55">
        <v>2</v>
      </c>
      <c r="K2129" s="55" t="s">
        <v>34</v>
      </c>
      <c r="L2129" s="55" t="s">
        <v>98</v>
      </c>
      <c r="M2129" s="55">
        <v>34001</v>
      </c>
      <c r="N2129" s="55"/>
      <c r="O2129" s="55" t="s">
        <v>186</v>
      </c>
      <c r="P2129" s="55">
        <v>48811</v>
      </c>
      <c r="Q2129" s="55" t="s">
        <v>37</v>
      </c>
      <c r="R2129" s="55" t="s">
        <v>38</v>
      </c>
      <c r="S2129" s="55"/>
      <c r="T2129" s="55"/>
      <c r="U2129" s="55" t="s">
        <v>38</v>
      </c>
      <c r="V2129" s="55">
        <v>39.456400000000002</v>
      </c>
      <c r="W2129" s="55">
        <v>-74.5886</v>
      </c>
      <c r="X2129" s="55" t="s">
        <v>39</v>
      </c>
      <c r="Y2129" s="55" t="s">
        <v>187</v>
      </c>
      <c r="Z2129" s="55" t="s">
        <v>34</v>
      </c>
      <c r="AA2129" s="55">
        <v>0</v>
      </c>
      <c r="AB2129" s="55" t="s">
        <v>41</v>
      </c>
      <c r="AC2129" s="55">
        <v>8</v>
      </c>
      <c r="AD2129" s="55"/>
      <c r="AE2129" s="55" t="s">
        <v>42</v>
      </c>
      <c r="AF2129" s="55" t="s">
        <v>43</v>
      </c>
      <c r="AG2129" s="55">
        <v>4.1288200000000002E-5</v>
      </c>
      <c r="AH2129" s="57" t="s">
        <v>44</v>
      </c>
    </row>
    <row r="2130" spans="1:34" x14ac:dyDescent="0.25">
      <c r="A2130" s="54">
        <v>9388611</v>
      </c>
      <c r="B2130" s="55"/>
      <c r="C2130" s="55"/>
      <c r="D2130" s="55">
        <v>62631913</v>
      </c>
      <c r="E2130" s="55"/>
      <c r="F2130" s="55">
        <v>300</v>
      </c>
      <c r="G2130" s="55">
        <v>173351714</v>
      </c>
      <c r="H2130" s="55"/>
      <c r="I2130" s="55">
        <v>2275070000</v>
      </c>
      <c r="J2130" s="55">
        <v>2</v>
      </c>
      <c r="K2130" s="55" t="s">
        <v>34</v>
      </c>
      <c r="L2130" s="55" t="s">
        <v>98</v>
      </c>
      <c r="M2130" s="55">
        <v>34001</v>
      </c>
      <c r="N2130" s="55"/>
      <c r="O2130" s="55" t="s">
        <v>186</v>
      </c>
      <c r="P2130" s="55">
        <v>48811</v>
      </c>
      <c r="Q2130" s="55" t="s">
        <v>37</v>
      </c>
      <c r="R2130" s="55" t="s">
        <v>38</v>
      </c>
      <c r="S2130" s="55"/>
      <c r="T2130" s="55"/>
      <c r="U2130" s="55" t="s">
        <v>38</v>
      </c>
      <c r="V2130" s="55">
        <v>39.456400000000002</v>
      </c>
      <c r="W2130" s="55">
        <v>-74.5886</v>
      </c>
      <c r="X2130" s="55" t="s">
        <v>39</v>
      </c>
      <c r="Y2130" s="55" t="s">
        <v>187</v>
      </c>
      <c r="Z2130" s="55" t="s">
        <v>34</v>
      </c>
      <c r="AA2130" s="55">
        <v>0</v>
      </c>
      <c r="AB2130" s="55" t="s">
        <v>41</v>
      </c>
      <c r="AC2130" s="55">
        <v>8</v>
      </c>
      <c r="AD2130" s="55"/>
      <c r="AE2130" s="55" t="s">
        <v>42</v>
      </c>
      <c r="AF2130" s="55" t="s">
        <v>43</v>
      </c>
      <c r="AG2130" s="55">
        <v>1.0636E-2</v>
      </c>
      <c r="AH2130" s="57" t="s">
        <v>44</v>
      </c>
    </row>
    <row r="2131" spans="1:34" x14ac:dyDescent="0.25">
      <c r="A2131" s="54">
        <v>9388611</v>
      </c>
      <c r="B2131" s="55"/>
      <c r="C2131" s="55"/>
      <c r="D2131" s="55">
        <v>62632113</v>
      </c>
      <c r="E2131" s="55"/>
      <c r="F2131" s="55">
        <v>300</v>
      </c>
      <c r="G2131" s="55">
        <v>166467714</v>
      </c>
      <c r="H2131" s="55"/>
      <c r="I2131" s="55">
        <v>2275060012</v>
      </c>
      <c r="J2131" s="55">
        <v>2</v>
      </c>
      <c r="K2131" s="55" t="s">
        <v>34</v>
      </c>
      <c r="L2131" s="55" t="s">
        <v>98</v>
      </c>
      <c r="M2131" s="55">
        <v>34001</v>
      </c>
      <c r="N2131" s="55"/>
      <c r="O2131" s="55" t="s">
        <v>186</v>
      </c>
      <c r="P2131" s="55">
        <v>48811</v>
      </c>
      <c r="Q2131" s="55" t="s">
        <v>37</v>
      </c>
      <c r="R2131" s="55" t="s">
        <v>38</v>
      </c>
      <c r="S2131" s="55"/>
      <c r="T2131" s="55"/>
      <c r="U2131" s="55" t="s">
        <v>38</v>
      </c>
      <c r="V2131" s="55">
        <v>39.456400000000002</v>
      </c>
      <c r="W2131" s="55">
        <v>-74.5886</v>
      </c>
      <c r="X2131" s="55" t="s">
        <v>39</v>
      </c>
      <c r="Y2131" s="55" t="s">
        <v>187</v>
      </c>
      <c r="Z2131" s="55" t="s">
        <v>34</v>
      </c>
      <c r="AA2131" s="55">
        <v>0</v>
      </c>
      <c r="AB2131" s="55" t="s">
        <v>41</v>
      </c>
      <c r="AC2131" s="55">
        <v>8</v>
      </c>
      <c r="AD2131" s="55"/>
      <c r="AE2131" s="55" t="s">
        <v>42</v>
      </c>
      <c r="AF2131" s="55" t="s">
        <v>43</v>
      </c>
      <c r="AG2131" s="55">
        <v>1.5304400000000001E-3</v>
      </c>
      <c r="AH2131" s="57" t="s">
        <v>44</v>
      </c>
    </row>
    <row r="2132" spans="1:34" x14ac:dyDescent="0.25">
      <c r="A2132" s="54">
        <v>9388611</v>
      </c>
      <c r="B2132" s="55"/>
      <c r="C2132" s="55"/>
      <c r="D2132" s="55">
        <v>55789813</v>
      </c>
      <c r="E2132" s="55"/>
      <c r="F2132" s="55">
        <v>300</v>
      </c>
      <c r="G2132" s="55">
        <v>166466914</v>
      </c>
      <c r="H2132" s="55"/>
      <c r="I2132" s="55">
        <v>2275020000</v>
      </c>
      <c r="J2132" s="55">
        <v>2</v>
      </c>
      <c r="K2132" s="55" t="s">
        <v>34</v>
      </c>
      <c r="L2132" s="55" t="s">
        <v>98</v>
      </c>
      <c r="M2132" s="55">
        <v>34001</v>
      </c>
      <c r="N2132" s="55"/>
      <c r="O2132" s="55" t="s">
        <v>186</v>
      </c>
      <c r="P2132" s="55">
        <v>48811</v>
      </c>
      <c r="Q2132" s="55" t="s">
        <v>37</v>
      </c>
      <c r="R2132" s="55" t="s">
        <v>38</v>
      </c>
      <c r="S2132" s="55"/>
      <c r="T2132" s="55"/>
      <c r="U2132" s="55" t="s">
        <v>38</v>
      </c>
      <c r="V2132" s="55">
        <v>39.456400000000002</v>
      </c>
      <c r="W2132" s="55">
        <v>-74.5886</v>
      </c>
      <c r="X2132" s="55" t="s">
        <v>39</v>
      </c>
      <c r="Y2132" s="55" t="s">
        <v>187</v>
      </c>
      <c r="Z2132" s="55" t="s">
        <v>34</v>
      </c>
      <c r="AA2132" s="55">
        <v>0</v>
      </c>
      <c r="AB2132" s="55" t="s">
        <v>41</v>
      </c>
      <c r="AC2132" s="55">
        <v>8</v>
      </c>
      <c r="AD2132" s="55"/>
      <c r="AE2132" s="55" t="s">
        <v>42</v>
      </c>
      <c r="AF2132" s="55" t="s">
        <v>43</v>
      </c>
      <c r="AG2132" s="55">
        <v>1.4834799999999999</v>
      </c>
      <c r="AH2132" s="57" t="s">
        <v>44</v>
      </c>
    </row>
    <row r="2133" spans="1:34" x14ac:dyDescent="0.25">
      <c r="A2133" s="54">
        <v>9388611</v>
      </c>
      <c r="B2133" s="55"/>
      <c r="C2133" s="55"/>
      <c r="D2133" s="55">
        <v>62632213</v>
      </c>
      <c r="E2133" s="55"/>
      <c r="F2133" s="55">
        <v>300</v>
      </c>
      <c r="G2133" s="55">
        <v>84368314</v>
      </c>
      <c r="H2133" s="55"/>
      <c r="I2133" s="55">
        <v>2265008005</v>
      </c>
      <c r="J2133" s="55">
        <v>2</v>
      </c>
      <c r="K2133" s="55" t="s">
        <v>34</v>
      </c>
      <c r="L2133" s="55" t="s">
        <v>98</v>
      </c>
      <c r="M2133" s="55">
        <v>34001</v>
      </c>
      <c r="N2133" s="55"/>
      <c r="O2133" s="55" t="s">
        <v>186</v>
      </c>
      <c r="P2133" s="55">
        <v>48811</v>
      </c>
      <c r="Q2133" s="55" t="s">
        <v>37</v>
      </c>
      <c r="R2133" s="55" t="s">
        <v>38</v>
      </c>
      <c r="S2133" s="55"/>
      <c r="T2133" s="55"/>
      <c r="U2133" s="55" t="s">
        <v>38</v>
      </c>
      <c r="V2133" s="55">
        <v>39.456400000000002</v>
      </c>
      <c r="W2133" s="55">
        <v>-74.5886</v>
      </c>
      <c r="X2133" s="55" t="s">
        <v>39</v>
      </c>
      <c r="Y2133" s="55" t="s">
        <v>187</v>
      </c>
      <c r="Z2133" s="55" t="s">
        <v>34</v>
      </c>
      <c r="AA2133" s="55">
        <v>0</v>
      </c>
      <c r="AB2133" s="55" t="s">
        <v>41</v>
      </c>
      <c r="AC2133" s="55">
        <v>8</v>
      </c>
      <c r="AD2133" s="55"/>
      <c r="AE2133" s="55" t="s">
        <v>42</v>
      </c>
      <c r="AF2133" s="55" t="s">
        <v>43</v>
      </c>
      <c r="AG2133" s="55">
        <v>0.14835200000000001</v>
      </c>
      <c r="AH2133" s="57" t="s">
        <v>44</v>
      </c>
    </row>
    <row r="2134" spans="1:34" x14ac:dyDescent="0.25">
      <c r="A2134" s="54">
        <v>9388611</v>
      </c>
      <c r="B2134" s="55"/>
      <c r="C2134" s="55"/>
      <c r="D2134" s="55">
        <v>55789813</v>
      </c>
      <c r="E2134" s="55"/>
      <c r="F2134" s="55">
        <v>300</v>
      </c>
      <c r="G2134" s="55">
        <v>166467114</v>
      </c>
      <c r="H2134" s="55"/>
      <c r="I2134" s="55">
        <v>2275020000</v>
      </c>
      <c r="J2134" s="55">
        <v>2</v>
      </c>
      <c r="K2134" s="55" t="s">
        <v>34</v>
      </c>
      <c r="L2134" s="55" t="s">
        <v>98</v>
      </c>
      <c r="M2134" s="55">
        <v>34001</v>
      </c>
      <c r="N2134" s="55"/>
      <c r="O2134" s="55" t="s">
        <v>186</v>
      </c>
      <c r="P2134" s="55">
        <v>48811</v>
      </c>
      <c r="Q2134" s="55" t="s">
        <v>37</v>
      </c>
      <c r="R2134" s="55" t="s">
        <v>38</v>
      </c>
      <c r="S2134" s="55"/>
      <c r="T2134" s="55"/>
      <c r="U2134" s="55" t="s">
        <v>38</v>
      </c>
      <c r="V2134" s="55">
        <v>39.456400000000002</v>
      </c>
      <c r="W2134" s="55">
        <v>-74.5886</v>
      </c>
      <c r="X2134" s="55" t="s">
        <v>39</v>
      </c>
      <c r="Y2134" s="55" t="s">
        <v>187</v>
      </c>
      <c r="Z2134" s="55" t="s">
        <v>34</v>
      </c>
      <c r="AA2134" s="55">
        <v>0</v>
      </c>
      <c r="AB2134" s="55" t="s">
        <v>41</v>
      </c>
      <c r="AC2134" s="55">
        <v>8</v>
      </c>
      <c r="AD2134" s="55"/>
      <c r="AE2134" s="55" t="s">
        <v>42</v>
      </c>
      <c r="AF2134" s="55" t="s">
        <v>43</v>
      </c>
      <c r="AG2134" s="55">
        <v>2.7588400000000002</v>
      </c>
      <c r="AH2134" s="57" t="s">
        <v>44</v>
      </c>
    </row>
    <row r="2135" spans="1:34" x14ac:dyDescent="0.25">
      <c r="A2135" s="54">
        <v>9388611</v>
      </c>
      <c r="B2135" s="55"/>
      <c r="C2135" s="55"/>
      <c r="D2135" s="55">
        <v>62631913</v>
      </c>
      <c r="E2135" s="55"/>
      <c r="F2135" s="55">
        <v>300</v>
      </c>
      <c r="G2135" s="55">
        <v>173351814</v>
      </c>
      <c r="H2135" s="55"/>
      <c r="I2135" s="55">
        <v>2275070000</v>
      </c>
      <c r="J2135" s="55">
        <v>2</v>
      </c>
      <c r="K2135" s="55" t="s">
        <v>34</v>
      </c>
      <c r="L2135" s="55" t="s">
        <v>98</v>
      </c>
      <c r="M2135" s="55">
        <v>34001</v>
      </c>
      <c r="N2135" s="55"/>
      <c r="O2135" s="55" t="s">
        <v>186</v>
      </c>
      <c r="P2135" s="55">
        <v>48811</v>
      </c>
      <c r="Q2135" s="55" t="s">
        <v>37</v>
      </c>
      <c r="R2135" s="55" t="s">
        <v>38</v>
      </c>
      <c r="S2135" s="55"/>
      <c r="T2135" s="55"/>
      <c r="U2135" s="55" t="s">
        <v>38</v>
      </c>
      <c r="V2135" s="55">
        <v>39.456400000000002</v>
      </c>
      <c r="W2135" s="55">
        <v>-74.5886</v>
      </c>
      <c r="X2135" s="55" t="s">
        <v>39</v>
      </c>
      <c r="Y2135" s="55" t="s">
        <v>187</v>
      </c>
      <c r="Z2135" s="55" t="s">
        <v>34</v>
      </c>
      <c r="AA2135" s="55">
        <v>0</v>
      </c>
      <c r="AB2135" s="55" t="s">
        <v>41</v>
      </c>
      <c r="AC2135" s="55">
        <v>8</v>
      </c>
      <c r="AD2135" s="55"/>
      <c r="AE2135" s="55" t="s">
        <v>42</v>
      </c>
      <c r="AF2135" s="55" t="s">
        <v>43</v>
      </c>
      <c r="AG2135" s="55">
        <v>2.0074499999999999E-2</v>
      </c>
      <c r="AH2135" s="57" t="s">
        <v>44</v>
      </c>
    </row>
    <row r="2136" spans="1:34" x14ac:dyDescent="0.25">
      <c r="A2136" s="54">
        <v>9388611</v>
      </c>
      <c r="B2136" s="55"/>
      <c r="C2136" s="55"/>
      <c r="D2136" s="55">
        <v>62631913</v>
      </c>
      <c r="E2136" s="55"/>
      <c r="F2136" s="55">
        <v>300</v>
      </c>
      <c r="G2136" s="55">
        <v>173351614</v>
      </c>
      <c r="H2136" s="55"/>
      <c r="I2136" s="55">
        <v>2275070000</v>
      </c>
      <c r="J2136" s="55">
        <v>2</v>
      </c>
      <c r="K2136" s="55" t="s">
        <v>34</v>
      </c>
      <c r="L2136" s="55" t="s">
        <v>98</v>
      </c>
      <c r="M2136" s="55">
        <v>34001</v>
      </c>
      <c r="N2136" s="55"/>
      <c r="O2136" s="55" t="s">
        <v>186</v>
      </c>
      <c r="P2136" s="55">
        <v>48811</v>
      </c>
      <c r="Q2136" s="55" t="s">
        <v>37</v>
      </c>
      <c r="R2136" s="55" t="s">
        <v>38</v>
      </c>
      <c r="S2136" s="55"/>
      <c r="T2136" s="55"/>
      <c r="U2136" s="55" t="s">
        <v>38</v>
      </c>
      <c r="V2136" s="55">
        <v>39.456400000000002</v>
      </c>
      <c r="W2136" s="55">
        <v>-74.5886</v>
      </c>
      <c r="X2136" s="55" t="s">
        <v>39</v>
      </c>
      <c r="Y2136" s="55" t="s">
        <v>187</v>
      </c>
      <c r="Z2136" s="55" t="s">
        <v>34</v>
      </c>
      <c r="AA2136" s="55">
        <v>0</v>
      </c>
      <c r="AB2136" s="55" t="s">
        <v>41</v>
      </c>
      <c r="AC2136" s="55">
        <v>8</v>
      </c>
      <c r="AD2136" s="55"/>
      <c r="AE2136" s="55" t="s">
        <v>42</v>
      </c>
      <c r="AF2136" s="55" t="s">
        <v>43</v>
      </c>
      <c r="AG2136" s="55">
        <v>1.34976E-2</v>
      </c>
      <c r="AH2136" s="57" t="s">
        <v>44</v>
      </c>
    </row>
    <row r="2137" spans="1:34" x14ac:dyDescent="0.25">
      <c r="A2137" s="54">
        <v>9388611</v>
      </c>
      <c r="B2137" s="55"/>
      <c r="C2137" s="55"/>
      <c r="D2137" s="55">
        <v>55789813</v>
      </c>
      <c r="E2137" s="55"/>
      <c r="F2137" s="55">
        <v>300</v>
      </c>
      <c r="G2137" s="55">
        <v>166467614</v>
      </c>
      <c r="H2137" s="55"/>
      <c r="I2137" s="55">
        <v>2275020000</v>
      </c>
      <c r="J2137" s="55">
        <v>2</v>
      </c>
      <c r="K2137" s="55" t="s">
        <v>34</v>
      </c>
      <c r="L2137" s="55" t="s">
        <v>98</v>
      </c>
      <c r="M2137" s="55">
        <v>34001</v>
      </c>
      <c r="N2137" s="55"/>
      <c r="O2137" s="55" t="s">
        <v>186</v>
      </c>
      <c r="P2137" s="55">
        <v>48811</v>
      </c>
      <c r="Q2137" s="55" t="s">
        <v>37</v>
      </c>
      <c r="R2137" s="55" t="s">
        <v>38</v>
      </c>
      <c r="S2137" s="55"/>
      <c r="T2137" s="55"/>
      <c r="U2137" s="55" t="s">
        <v>38</v>
      </c>
      <c r="V2137" s="55">
        <v>39.456400000000002</v>
      </c>
      <c r="W2137" s="55">
        <v>-74.5886</v>
      </c>
      <c r="X2137" s="55" t="s">
        <v>39</v>
      </c>
      <c r="Y2137" s="55" t="s">
        <v>187</v>
      </c>
      <c r="Z2137" s="55" t="s">
        <v>34</v>
      </c>
      <c r="AA2137" s="55">
        <v>0</v>
      </c>
      <c r="AB2137" s="55" t="s">
        <v>41</v>
      </c>
      <c r="AC2137" s="55">
        <v>8</v>
      </c>
      <c r="AD2137" s="55"/>
      <c r="AE2137" s="55" t="s">
        <v>42</v>
      </c>
      <c r="AF2137" s="55" t="s">
        <v>43</v>
      </c>
      <c r="AG2137" s="55">
        <v>5.47409E-3</v>
      </c>
      <c r="AH2137" s="57" t="s">
        <v>44</v>
      </c>
    </row>
    <row r="2138" spans="1:34" x14ac:dyDescent="0.25">
      <c r="A2138" s="54">
        <v>9388611</v>
      </c>
      <c r="B2138" s="55"/>
      <c r="C2138" s="55"/>
      <c r="D2138" s="55">
        <v>98309513</v>
      </c>
      <c r="E2138" s="55"/>
      <c r="F2138" s="55">
        <v>300</v>
      </c>
      <c r="G2138" s="55">
        <v>137934914</v>
      </c>
      <c r="H2138" s="55"/>
      <c r="I2138" s="55">
        <v>2275050012</v>
      </c>
      <c r="J2138" s="55">
        <v>2</v>
      </c>
      <c r="K2138" s="55" t="s">
        <v>34</v>
      </c>
      <c r="L2138" s="55" t="s">
        <v>98</v>
      </c>
      <c r="M2138" s="55">
        <v>34001</v>
      </c>
      <c r="N2138" s="55"/>
      <c r="O2138" s="55" t="s">
        <v>186</v>
      </c>
      <c r="P2138" s="55">
        <v>48811</v>
      </c>
      <c r="Q2138" s="55" t="s">
        <v>37</v>
      </c>
      <c r="R2138" s="55" t="s">
        <v>38</v>
      </c>
      <c r="S2138" s="55"/>
      <c r="T2138" s="55"/>
      <c r="U2138" s="55" t="s">
        <v>38</v>
      </c>
      <c r="V2138" s="55">
        <v>39.456400000000002</v>
      </c>
      <c r="W2138" s="55">
        <v>-74.5886</v>
      </c>
      <c r="X2138" s="55" t="s">
        <v>39</v>
      </c>
      <c r="Y2138" s="55" t="s">
        <v>187</v>
      </c>
      <c r="Z2138" s="55" t="s">
        <v>34</v>
      </c>
      <c r="AA2138" s="55">
        <v>0</v>
      </c>
      <c r="AB2138" s="55" t="s">
        <v>41</v>
      </c>
      <c r="AC2138" s="55">
        <v>8</v>
      </c>
      <c r="AD2138" s="55"/>
      <c r="AE2138" s="55" t="s">
        <v>42</v>
      </c>
      <c r="AF2138" s="55" t="s">
        <v>43</v>
      </c>
      <c r="AG2138" s="55">
        <v>1.21974</v>
      </c>
      <c r="AH2138" s="57" t="s">
        <v>44</v>
      </c>
    </row>
    <row r="2139" spans="1:34" x14ac:dyDescent="0.25">
      <c r="A2139" s="54">
        <v>9388611</v>
      </c>
      <c r="B2139" s="55"/>
      <c r="C2139" s="55"/>
      <c r="D2139" s="55">
        <v>62631913</v>
      </c>
      <c r="E2139" s="55"/>
      <c r="F2139" s="55">
        <v>300</v>
      </c>
      <c r="G2139" s="55">
        <v>173352014</v>
      </c>
      <c r="H2139" s="55"/>
      <c r="I2139" s="55">
        <v>2275070000</v>
      </c>
      <c r="J2139" s="55">
        <v>2</v>
      </c>
      <c r="K2139" s="55" t="s">
        <v>34</v>
      </c>
      <c r="L2139" s="55" t="s">
        <v>98</v>
      </c>
      <c r="M2139" s="55">
        <v>34001</v>
      </c>
      <c r="N2139" s="55"/>
      <c r="O2139" s="55" t="s">
        <v>186</v>
      </c>
      <c r="P2139" s="55">
        <v>48811</v>
      </c>
      <c r="Q2139" s="55" t="s">
        <v>37</v>
      </c>
      <c r="R2139" s="55" t="s">
        <v>38</v>
      </c>
      <c r="S2139" s="55"/>
      <c r="T2139" s="55"/>
      <c r="U2139" s="55" t="s">
        <v>38</v>
      </c>
      <c r="V2139" s="55">
        <v>39.456400000000002</v>
      </c>
      <c r="W2139" s="55">
        <v>-74.5886</v>
      </c>
      <c r="X2139" s="55" t="s">
        <v>39</v>
      </c>
      <c r="Y2139" s="55" t="s">
        <v>187</v>
      </c>
      <c r="Z2139" s="55" t="s">
        <v>34</v>
      </c>
      <c r="AA2139" s="55">
        <v>0</v>
      </c>
      <c r="AB2139" s="55" t="s">
        <v>41</v>
      </c>
      <c r="AC2139" s="55">
        <v>8</v>
      </c>
      <c r="AD2139" s="55"/>
      <c r="AE2139" s="55" t="s">
        <v>42</v>
      </c>
      <c r="AF2139" s="55" t="s">
        <v>43</v>
      </c>
      <c r="AG2139" s="55">
        <v>5.1931000000000001E-5</v>
      </c>
      <c r="AH2139" s="57" t="s">
        <v>44</v>
      </c>
    </row>
    <row r="2140" spans="1:34" x14ac:dyDescent="0.25">
      <c r="A2140" s="54">
        <v>9388611</v>
      </c>
      <c r="B2140" s="55"/>
      <c r="C2140" s="55"/>
      <c r="D2140" s="55">
        <v>55789813</v>
      </c>
      <c r="E2140" s="55"/>
      <c r="F2140" s="55">
        <v>300</v>
      </c>
      <c r="G2140" s="55">
        <v>166467214</v>
      </c>
      <c r="H2140" s="55"/>
      <c r="I2140" s="55">
        <v>2275020000</v>
      </c>
      <c r="J2140" s="55">
        <v>2</v>
      </c>
      <c r="K2140" s="55" t="s">
        <v>34</v>
      </c>
      <c r="L2140" s="55" t="s">
        <v>98</v>
      </c>
      <c r="M2140" s="55">
        <v>34001</v>
      </c>
      <c r="N2140" s="55"/>
      <c r="O2140" s="55" t="s">
        <v>186</v>
      </c>
      <c r="P2140" s="55">
        <v>48811</v>
      </c>
      <c r="Q2140" s="55" t="s">
        <v>37</v>
      </c>
      <c r="R2140" s="55" t="s">
        <v>38</v>
      </c>
      <c r="S2140" s="55"/>
      <c r="T2140" s="55"/>
      <c r="U2140" s="55" t="s">
        <v>38</v>
      </c>
      <c r="V2140" s="55">
        <v>39.456400000000002</v>
      </c>
      <c r="W2140" s="55">
        <v>-74.5886</v>
      </c>
      <c r="X2140" s="55" t="s">
        <v>39</v>
      </c>
      <c r="Y2140" s="55" t="s">
        <v>187</v>
      </c>
      <c r="Z2140" s="55" t="s">
        <v>34</v>
      </c>
      <c r="AA2140" s="55">
        <v>0</v>
      </c>
      <c r="AB2140" s="55" t="s">
        <v>41</v>
      </c>
      <c r="AC2140" s="55">
        <v>8</v>
      </c>
      <c r="AD2140" s="55"/>
      <c r="AE2140" s="55" t="s">
        <v>42</v>
      </c>
      <c r="AF2140" s="55" t="s">
        <v>43</v>
      </c>
      <c r="AG2140" s="55">
        <v>9.8476199999999992E-4</v>
      </c>
      <c r="AH2140" s="57" t="s">
        <v>44</v>
      </c>
    </row>
    <row r="2141" spans="1:34" x14ac:dyDescent="0.25">
      <c r="A2141" s="54">
        <v>9388611</v>
      </c>
      <c r="B2141" s="55"/>
      <c r="C2141" s="55"/>
      <c r="D2141" s="55">
        <v>63244313</v>
      </c>
      <c r="E2141" s="55"/>
      <c r="F2141" s="55">
        <v>300</v>
      </c>
      <c r="G2141" s="55">
        <v>86968314</v>
      </c>
      <c r="H2141" s="55"/>
      <c r="I2141" s="55">
        <v>2275001000</v>
      </c>
      <c r="J2141" s="55">
        <v>2</v>
      </c>
      <c r="K2141" s="55" t="s">
        <v>34</v>
      </c>
      <c r="L2141" s="55" t="s">
        <v>98</v>
      </c>
      <c r="M2141" s="55">
        <v>34001</v>
      </c>
      <c r="N2141" s="55"/>
      <c r="O2141" s="55" t="s">
        <v>186</v>
      </c>
      <c r="P2141" s="55">
        <v>48811</v>
      </c>
      <c r="Q2141" s="55" t="s">
        <v>37</v>
      </c>
      <c r="R2141" s="55" t="s">
        <v>38</v>
      </c>
      <c r="S2141" s="55"/>
      <c r="T2141" s="55"/>
      <c r="U2141" s="55" t="s">
        <v>38</v>
      </c>
      <c r="V2141" s="55">
        <v>39.456400000000002</v>
      </c>
      <c r="W2141" s="55">
        <v>-74.5886</v>
      </c>
      <c r="X2141" s="55" t="s">
        <v>39</v>
      </c>
      <c r="Y2141" s="55" t="s">
        <v>187</v>
      </c>
      <c r="Z2141" s="55" t="s">
        <v>34</v>
      </c>
      <c r="AA2141" s="55">
        <v>0</v>
      </c>
      <c r="AB2141" s="55" t="s">
        <v>41</v>
      </c>
      <c r="AC2141" s="55">
        <v>8</v>
      </c>
      <c r="AD2141" s="55"/>
      <c r="AE2141" s="55" t="s">
        <v>42</v>
      </c>
      <c r="AF2141" s="55" t="s">
        <v>43</v>
      </c>
      <c r="AG2141" s="55">
        <v>109.517</v>
      </c>
      <c r="AH2141" s="57" t="s">
        <v>44</v>
      </c>
    </row>
    <row r="2142" spans="1:34" x14ac:dyDescent="0.25">
      <c r="A2142" s="54">
        <v>9388611</v>
      </c>
      <c r="B2142" s="55"/>
      <c r="C2142" s="55"/>
      <c r="D2142" s="55">
        <v>55789813</v>
      </c>
      <c r="E2142" s="55"/>
      <c r="F2142" s="55">
        <v>300</v>
      </c>
      <c r="G2142" s="55">
        <v>166466814</v>
      </c>
      <c r="H2142" s="55"/>
      <c r="I2142" s="55">
        <v>2275020000</v>
      </c>
      <c r="J2142" s="55">
        <v>2</v>
      </c>
      <c r="K2142" s="55" t="s">
        <v>34</v>
      </c>
      <c r="L2142" s="55" t="s">
        <v>98</v>
      </c>
      <c r="M2142" s="55">
        <v>34001</v>
      </c>
      <c r="N2142" s="55"/>
      <c r="O2142" s="55" t="s">
        <v>186</v>
      </c>
      <c r="P2142" s="55">
        <v>48811</v>
      </c>
      <c r="Q2142" s="55" t="s">
        <v>37</v>
      </c>
      <c r="R2142" s="55" t="s">
        <v>38</v>
      </c>
      <c r="S2142" s="55"/>
      <c r="T2142" s="55"/>
      <c r="U2142" s="55" t="s">
        <v>38</v>
      </c>
      <c r="V2142" s="55">
        <v>39.456400000000002</v>
      </c>
      <c r="W2142" s="55">
        <v>-74.5886</v>
      </c>
      <c r="X2142" s="55" t="s">
        <v>39</v>
      </c>
      <c r="Y2142" s="55" t="s">
        <v>187</v>
      </c>
      <c r="Z2142" s="55" t="s">
        <v>34</v>
      </c>
      <c r="AA2142" s="55">
        <v>0</v>
      </c>
      <c r="AB2142" s="55" t="s">
        <v>41</v>
      </c>
      <c r="AC2142" s="55">
        <v>8</v>
      </c>
      <c r="AD2142" s="55"/>
      <c r="AE2142" s="55" t="s">
        <v>42</v>
      </c>
      <c r="AF2142" s="55" t="s">
        <v>43</v>
      </c>
      <c r="AG2142" s="55">
        <v>2.8343999999999999E-3</v>
      </c>
      <c r="AH2142" s="57" t="s">
        <v>44</v>
      </c>
    </row>
    <row r="2143" spans="1:34" x14ac:dyDescent="0.25">
      <c r="A2143" s="54">
        <v>9388611</v>
      </c>
      <c r="B2143" s="55"/>
      <c r="C2143" s="55"/>
      <c r="D2143" s="55">
        <v>55789813</v>
      </c>
      <c r="E2143" s="55"/>
      <c r="F2143" s="55">
        <v>300</v>
      </c>
      <c r="G2143" s="55">
        <v>166466714</v>
      </c>
      <c r="H2143" s="55"/>
      <c r="I2143" s="55">
        <v>2275020000</v>
      </c>
      <c r="J2143" s="55">
        <v>2</v>
      </c>
      <c r="K2143" s="55" t="s">
        <v>34</v>
      </c>
      <c r="L2143" s="55" t="s">
        <v>98</v>
      </c>
      <c r="M2143" s="55">
        <v>34001</v>
      </c>
      <c r="N2143" s="55"/>
      <c r="O2143" s="55" t="s">
        <v>186</v>
      </c>
      <c r="P2143" s="55">
        <v>48811</v>
      </c>
      <c r="Q2143" s="55" t="s">
        <v>37</v>
      </c>
      <c r="R2143" s="55" t="s">
        <v>38</v>
      </c>
      <c r="S2143" s="55"/>
      <c r="T2143" s="55"/>
      <c r="U2143" s="55" t="s">
        <v>38</v>
      </c>
      <c r="V2143" s="55">
        <v>39.456400000000002</v>
      </c>
      <c r="W2143" s="55">
        <v>-74.5886</v>
      </c>
      <c r="X2143" s="55" t="s">
        <v>39</v>
      </c>
      <c r="Y2143" s="55" t="s">
        <v>187</v>
      </c>
      <c r="Z2143" s="55" t="s">
        <v>34</v>
      </c>
      <c r="AA2143" s="55">
        <v>0</v>
      </c>
      <c r="AB2143" s="55" t="s">
        <v>41</v>
      </c>
      <c r="AC2143" s="55">
        <v>8</v>
      </c>
      <c r="AD2143" s="55"/>
      <c r="AE2143" s="55" t="s">
        <v>42</v>
      </c>
      <c r="AF2143" s="55" t="s">
        <v>43</v>
      </c>
      <c r="AG2143" s="55">
        <v>2.8346299999999999E-3</v>
      </c>
      <c r="AH2143" s="57" t="s">
        <v>44</v>
      </c>
    </row>
    <row r="2144" spans="1:34" x14ac:dyDescent="0.25">
      <c r="A2144" s="54">
        <v>9388611</v>
      </c>
      <c r="B2144" s="55"/>
      <c r="C2144" s="55"/>
      <c r="D2144" s="55">
        <v>55789813</v>
      </c>
      <c r="E2144" s="55"/>
      <c r="F2144" s="55">
        <v>300</v>
      </c>
      <c r="G2144" s="55">
        <v>166467514</v>
      </c>
      <c r="H2144" s="55"/>
      <c r="I2144" s="55">
        <v>2275020000</v>
      </c>
      <c r="J2144" s="55">
        <v>2</v>
      </c>
      <c r="K2144" s="55" t="s">
        <v>34</v>
      </c>
      <c r="L2144" s="55" t="s">
        <v>98</v>
      </c>
      <c r="M2144" s="55">
        <v>34001</v>
      </c>
      <c r="N2144" s="55"/>
      <c r="O2144" s="55" t="s">
        <v>186</v>
      </c>
      <c r="P2144" s="55">
        <v>48811</v>
      </c>
      <c r="Q2144" s="55" t="s">
        <v>37</v>
      </c>
      <c r="R2144" s="55" t="s">
        <v>38</v>
      </c>
      <c r="S2144" s="55"/>
      <c r="T2144" s="55"/>
      <c r="U2144" s="55" t="s">
        <v>38</v>
      </c>
      <c r="V2144" s="55">
        <v>39.456400000000002</v>
      </c>
      <c r="W2144" s="55">
        <v>-74.5886</v>
      </c>
      <c r="X2144" s="55" t="s">
        <v>39</v>
      </c>
      <c r="Y2144" s="55" t="s">
        <v>187</v>
      </c>
      <c r="Z2144" s="55" t="s">
        <v>34</v>
      </c>
      <c r="AA2144" s="55">
        <v>0</v>
      </c>
      <c r="AB2144" s="55" t="s">
        <v>41</v>
      </c>
      <c r="AC2144" s="55">
        <v>8</v>
      </c>
      <c r="AD2144" s="55"/>
      <c r="AE2144" s="55" t="s">
        <v>42</v>
      </c>
      <c r="AF2144" s="55" t="s">
        <v>43</v>
      </c>
      <c r="AG2144" s="55">
        <v>1.89952E-2</v>
      </c>
      <c r="AH2144" s="57" t="s">
        <v>44</v>
      </c>
    </row>
    <row r="2145" spans="1:34" x14ac:dyDescent="0.25">
      <c r="A2145" s="54">
        <v>9388611</v>
      </c>
      <c r="B2145" s="55"/>
      <c r="C2145" s="55"/>
      <c r="D2145" s="55">
        <v>98309513</v>
      </c>
      <c r="E2145" s="55"/>
      <c r="F2145" s="55">
        <v>300</v>
      </c>
      <c r="G2145" s="55">
        <v>166467914</v>
      </c>
      <c r="H2145" s="55"/>
      <c r="I2145" s="55">
        <v>2275050012</v>
      </c>
      <c r="J2145" s="55">
        <v>2</v>
      </c>
      <c r="K2145" s="55" t="s">
        <v>34</v>
      </c>
      <c r="L2145" s="55" t="s">
        <v>98</v>
      </c>
      <c r="M2145" s="55">
        <v>34001</v>
      </c>
      <c r="N2145" s="55"/>
      <c r="O2145" s="55" t="s">
        <v>186</v>
      </c>
      <c r="P2145" s="55">
        <v>48811</v>
      </c>
      <c r="Q2145" s="55" t="s">
        <v>37</v>
      </c>
      <c r="R2145" s="55" t="s">
        <v>38</v>
      </c>
      <c r="S2145" s="55"/>
      <c r="T2145" s="55"/>
      <c r="U2145" s="55" t="s">
        <v>38</v>
      </c>
      <c r="V2145" s="55">
        <v>39.456400000000002</v>
      </c>
      <c r="W2145" s="55">
        <v>-74.5886</v>
      </c>
      <c r="X2145" s="55" t="s">
        <v>39</v>
      </c>
      <c r="Y2145" s="55" t="s">
        <v>187</v>
      </c>
      <c r="Z2145" s="55" t="s">
        <v>34</v>
      </c>
      <c r="AA2145" s="55">
        <v>0</v>
      </c>
      <c r="AB2145" s="55" t="s">
        <v>41</v>
      </c>
      <c r="AC2145" s="55">
        <v>8</v>
      </c>
      <c r="AD2145" s="55"/>
      <c r="AE2145" s="55" t="s">
        <v>42</v>
      </c>
      <c r="AF2145" s="55" t="s">
        <v>43</v>
      </c>
      <c r="AG2145" s="55">
        <v>6.3827700000000003E-3</v>
      </c>
      <c r="AH2145" s="57" t="s">
        <v>44</v>
      </c>
    </row>
    <row r="2146" spans="1:34" x14ac:dyDescent="0.25">
      <c r="A2146" s="54">
        <v>9388611</v>
      </c>
      <c r="B2146" s="55"/>
      <c r="C2146" s="55"/>
      <c r="D2146" s="55">
        <v>55789813</v>
      </c>
      <c r="E2146" s="55"/>
      <c r="F2146" s="55">
        <v>300</v>
      </c>
      <c r="G2146" s="55">
        <v>81802014</v>
      </c>
      <c r="H2146" s="55"/>
      <c r="I2146" s="55">
        <v>2275020000</v>
      </c>
      <c r="J2146" s="55">
        <v>2</v>
      </c>
      <c r="K2146" s="55" t="s">
        <v>34</v>
      </c>
      <c r="L2146" s="55" t="s">
        <v>98</v>
      </c>
      <c r="M2146" s="55">
        <v>34001</v>
      </c>
      <c r="N2146" s="55"/>
      <c r="O2146" s="55" t="s">
        <v>186</v>
      </c>
      <c r="P2146" s="55">
        <v>48811</v>
      </c>
      <c r="Q2146" s="55" t="s">
        <v>37</v>
      </c>
      <c r="R2146" s="55" t="s">
        <v>38</v>
      </c>
      <c r="S2146" s="55"/>
      <c r="T2146" s="55"/>
      <c r="U2146" s="55" t="s">
        <v>38</v>
      </c>
      <c r="V2146" s="55">
        <v>39.456400000000002</v>
      </c>
      <c r="W2146" s="55">
        <v>-74.5886</v>
      </c>
      <c r="X2146" s="55" t="s">
        <v>39</v>
      </c>
      <c r="Y2146" s="55" t="s">
        <v>187</v>
      </c>
      <c r="Z2146" s="55" t="s">
        <v>34</v>
      </c>
      <c r="AA2146" s="55">
        <v>0</v>
      </c>
      <c r="AB2146" s="55" t="s">
        <v>41</v>
      </c>
      <c r="AC2146" s="55">
        <v>8</v>
      </c>
      <c r="AD2146" s="55"/>
      <c r="AE2146" s="55" t="s">
        <v>42</v>
      </c>
      <c r="AF2146" s="55" t="s">
        <v>43</v>
      </c>
      <c r="AG2146" s="55">
        <v>1.6684200000000001E-3</v>
      </c>
      <c r="AH2146" s="57" t="s">
        <v>44</v>
      </c>
    </row>
    <row r="2147" spans="1:34" x14ac:dyDescent="0.25">
      <c r="A2147" s="54">
        <v>9388611</v>
      </c>
      <c r="B2147" s="55"/>
      <c r="C2147" s="55"/>
      <c r="D2147" s="55">
        <v>62631913</v>
      </c>
      <c r="E2147" s="55"/>
      <c r="F2147" s="55">
        <v>300</v>
      </c>
      <c r="G2147" s="55">
        <v>145747214</v>
      </c>
      <c r="H2147" s="55"/>
      <c r="I2147" s="55">
        <v>2275070000</v>
      </c>
      <c r="J2147" s="55">
        <v>2</v>
      </c>
      <c r="K2147" s="55" t="s">
        <v>34</v>
      </c>
      <c r="L2147" s="55" t="s">
        <v>98</v>
      </c>
      <c r="M2147" s="55">
        <v>34001</v>
      </c>
      <c r="N2147" s="55"/>
      <c r="O2147" s="55" t="s">
        <v>186</v>
      </c>
      <c r="P2147" s="55">
        <v>48811</v>
      </c>
      <c r="Q2147" s="55" t="s">
        <v>37</v>
      </c>
      <c r="R2147" s="55" t="s">
        <v>38</v>
      </c>
      <c r="S2147" s="55"/>
      <c r="T2147" s="55"/>
      <c r="U2147" s="55" t="s">
        <v>38</v>
      </c>
      <c r="V2147" s="55">
        <v>39.456400000000002</v>
      </c>
      <c r="W2147" s="55">
        <v>-74.5886</v>
      </c>
      <c r="X2147" s="55" t="s">
        <v>39</v>
      </c>
      <c r="Y2147" s="55" t="s">
        <v>187</v>
      </c>
      <c r="Z2147" s="55" t="s">
        <v>34</v>
      </c>
      <c r="AA2147" s="55">
        <v>0</v>
      </c>
      <c r="AB2147" s="55" t="s">
        <v>41</v>
      </c>
      <c r="AC2147" s="55">
        <v>8</v>
      </c>
      <c r="AD2147" s="55"/>
      <c r="AE2147" s="55" t="s">
        <v>42</v>
      </c>
      <c r="AF2147" s="55" t="s">
        <v>43</v>
      </c>
      <c r="AG2147" s="55">
        <v>8.6284900000000008E-3</v>
      </c>
      <c r="AH2147" s="57" t="s">
        <v>44</v>
      </c>
    </row>
    <row r="2148" spans="1:34" x14ac:dyDescent="0.25">
      <c r="A2148" s="54">
        <v>9388611</v>
      </c>
      <c r="B2148" s="55"/>
      <c r="C2148" s="55"/>
      <c r="D2148" s="55">
        <v>62632213</v>
      </c>
      <c r="E2148" s="55"/>
      <c r="F2148" s="55">
        <v>300</v>
      </c>
      <c r="G2148" s="55">
        <v>84368414</v>
      </c>
      <c r="H2148" s="55"/>
      <c r="I2148" s="55">
        <v>2268008005</v>
      </c>
      <c r="J2148" s="55">
        <v>2</v>
      </c>
      <c r="K2148" s="55" t="s">
        <v>34</v>
      </c>
      <c r="L2148" s="55" t="s">
        <v>98</v>
      </c>
      <c r="M2148" s="55">
        <v>34001</v>
      </c>
      <c r="N2148" s="55"/>
      <c r="O2148" s="55" t="s">
        <v>186</v>
      </c>
      <c r="P2148" s="55">
        <v>48811</v>
      </c>
      <c r="Q2148" s="55" t="s">
        <v>37</v>
      </c>
      <c r="R2148" s="55" t="s">
        <v>38</v>
      </c>
      <c r="S2148" s="55"/>
      <c r="T2148" s="55"/>
      <c r="U2148" s="55" t="s">
        <v>38</v>
      </c>
      <c r="V2148" s="55">
        <v>39.456400000000002</v>
      </c>
      <c r="W2148" s="55">
        <v>-74.5886</v>
      </c>
      <c r="X2148" s="55" t="s">
        <v>39</v>
      </c>
      <c r="Y2148" s="55" t="s">
        <v>187</v>
      </c>
      <c r="Z2148" s="55" t="s">
        <v>34</v>
      </c>
      <c r="AA2148" s="55">
        <v>0</v>
      </c>
      <c r="AB2148" s="55" t="s">
        <v>41</v>
      </c>
      <c r="AC2148" s="55">
        <v>8</v>
      </c>
      <c r="AD2148" s="55"/>
      <c r="AE2148" s="55" t="s">
        <v>42</v>
      </c>
      <c r="AF2148" s="55" t="s">
        <v>43</v>
      </c>
      <c r="AG2148" s="55">
        <v>1.15242E-2</v>
      </c>
      <c r="AH2148" s="57" t="s">
        <v>44</v>
      </c>
    </row>
    <row r="2149" spans="1:34" x14ac:dyDescent="0.25">
      <c r="A2149" s="54">
        <v>9388611</v>
      </c>
      <c r="B2149" s="55"/>
      <c r="C2149" s="55"/>
      <c r="D2149" s="55">
        <v>62632113</v>
      </c>
      <c r="E2149" s="55"/>
      <c r="F2149" s="55">
        <v>300</v>
      </c>
      <c r="G2149" s="55">
        <v>166467814</v>
      </c>
      <c r="H2149" s="55"/>
      <c r="I2149" s="55">
        <v>2275060012</v>
      </c>
      <c r="J2149" s="55">
        <v>2</v>
      </c>
      <c r="K2149" s="55" t="s">
        <v>34</v>
      </c>
      <c r="L2149" s="55" t="s">
        <v>98</v>
      </c>
      <c r="M2149" s="55">
        <v>34001</v>
      </c>
      <c r="N2149" s="55"/>
      <c r="O2149" s="55" t="s">
        <v>186</v>
      </c>
      <c r="P2149" s="55">
        <v>48811</v>
      </c>
      <c r="Q2149" s="55" t="s">
        <v>37</v>
      </c>
      <c r="R2149" s="55" t="s">
        <v>38</v>
      </c>
      <c r="S2149" s="55"/>
      <c r="T2149" s="55"/>
      <c r="U2149" s="55" t="s">
        <v>38</v>
      </c>
      <c r="V2149" s="55">
        <v>39.456400000000002</v>
      </c>
      <c r="W2149" s="55">
        <v>-74.5886</v>
      </c>
      <c r="X2149" s="55" t="s">
        <v>39</v>
      </c>
      <c r="Y2149" s="55" t="s">
        <v>187</v>
      </c>
      <c r="Z2149" s="55" t="s">
        <v>34</v>
      </c>
      <c r="AA2149" s="55">
        <v>0</v>
      </c>
      <c r="AB2149" s="55" t="s">
        <v>41</v>
      </c>
      <c r="AC2149" s="55">
        <v>8</v>
      </c>
      <c r="AD2149" s="55"/>
      <c r="AE2149" s="55" t="s">
        <v>42</v>
      </c>
      <c r="AF2149" s="55" t="s">
        <v>43</v>
      </c>
      <c r="AG2149" s="55">
        <v>5.07713E-3</v>
      </c>
      <c r="AH2149" s="57" t="s">
        <v>44</v>
      </c>
    </row>
    <row r="2150" spans="1:34" x14ac:dyDescent="0.25">
      <c r="A2150" s="54">
        <v>9388611</v>
      </c>
      <c r="B2150" s="55"/>
      <c r="C2150" s="55"/>
      <c r="D2150" s="55">
        <v>98309513</v>
      </c>
      <c r="E2150" s="55"/>
      <c r="F2150" s="55">
        <v>300</v>
      </c>
      <c r="G2150" s="55">
        <v>137934814</v>
      </c>
      <c r="H2150" s="55"/>
      <c r="I2150" s="55">
        <v>2275050011</v>
      </c>
      <c r="J2150" s="55">
        <v>2</v>
      </c>
      <c r="K2150" s="55" t="s">
        <v>34</v>
      </c>
      <c r="L2150" s="55" t="s">
        <v>98</v>
      </c>
      <c r="M2150" s="55">
        <v>34001</v>
      </c>
      <c r="N2150" s="55"/>
      <c r="O2150" s="55" t="s">
        <v>186</v>
      </c>
      <c r="P2150" s="55">
        <v>48811</v>
      </c>
      <c r="Q2150" s="55" t="s">
        <v>37</v>
      </c>
      <c r="R2150" s="55" t="s">
        <v>38</v>
      </c>
      <c r="S2150" s="55"/>
      <c r="T2150" s="55"/>
      <c r="U2150" s="55" t="s">
        <v>38</v>
      </c>
      <c r="V2150" s="55">
        <v>39.456400000000002</v>
      </c>
      <c r="W2150" s="55">
        <v>-74.5886</v>
      </c>
      <c r="X2150" s="55" t="s">
        <v>39</v>
      </c>
      <c r="Y2150" s="55" t="s">
        <v>187</v>
      </c>
      <c r="Z2150" s="55" t="s">
        <v>34</v>
      </c>
      <c r="AA2150" s="55">
        <v>0</v>
      </c>
      <c r="AB2150" s="55" t="s">
        <v>41</v>
      </c>
      <c r="AC2150" s="55">
        <v>8</v>
      </c>
      <c r="AD2150" s="55"/>
      <c r="AE2150" s="55" t="s">
        <v>42</v>
      </c>
      <c r="AF2150" s="55" t="s">
        <v>43</v>
      </c>
      <c r="AG2150" s="55">
        <v>0.68810899999999997</v>
      </c>
      <c r="AH2150" s="57" t="s">
        <v>44</v>
      </c>
    </row>
    <row r="2151" spans="1:34" x14ac:dyDescent="0.25">
      <c r="A2151" s="54">
        <v>9388611</v>
      </c>
      <c r="B2151" s="55"/>
      <c r="C2151" s="55"/>
      <c r="D2151" s="55">
        <v>62631913</v>
      </c>
      <c r="E2151" s="55"/>
      <c r="F2151" s="55">
        <v>300</v>
      </c>
      <c r="G2151" s="55">
        <v>173351514</v>
      </c>
      <c r="H2151" s="55"/>
      <c r="I2151" s="55">
        <v>2275070000</v>
      </c>
      <c r="J2151" s="55">
        <v>2</v>
      </c>
      <c r="K2151" s="55" t="s">
        <v>34</v>
      </c>
      <c r="L2151" s="55" t="s">
        <v>98</v>
      </c>
      <c r="M2151" s="55">
        <v>34001</v>
      </c>
      <c r="N2151" s="55"/>
      <c r="O2151" s="55" t="s">
        <v>186</v>
      </c>
      <c r="P2151" s="55">
        <v>48811</v>
      </c>
      <c r="Q2151" s="55" t="s">
        <v>37</v>
      </c>
      <c r="R2151" s="55" t="s">
        <v>38</v>
      </c>
      <c r="S2151" s="55"/>
      <c r="T2151" s="55"/>
      <c r="U2151" s="55" t="s">
        <v>38</v>
      </c>
      <c r="V2151" s="55">
        <v>39.456400000000002</v>
      </c>
      <c r="W2151" s="55">
        <v>-74.5886</v>
      </c>
      <c r="X2151" s="55" t="s">
        <v>39</v>
      </c>
      <c r="Y2151" s="55" t="s">
        <v>187</v>
      </c>
      <c r="Z2151" s="55" t="s">
        <v>34</v>
      </c>
      <c r="AA2151" s="55">
        <v>0</v>
      </c>
      <c r="AB2151" s="55" t="s">
        <v>41</v>
      </c>
      <c r="AC2151" s="55">
        <v>8</v>
      </c>
      <c r="AD2151" s="55"/>
      <c r="AE2151" s="55" t="s">
        <v>42</v>
      </c>
      <c r="AF2151" s="55" t="s">
        <v>43</v>
      </c>
      <c r="AG2151" s="55">
        <v>4.7019099999999998E-5</v>
      </c>
      <c r="AH2151" s="57" t="s">
        <v>44</v>
      </c>
    </row>
    <row r="2152" spans="1:34" x14ac:dyDescent="0.25">
      <c r="A2152" s="54">
        <v>9388611</v>
      </c>
      <c r="B2152" s="55"/>
      <c r="C2152" s="55"/>
      <c r="D2152" s="55">
        <v>55789813</v>
      </c>
      <c r="E2152" s="55"/>
      <c r="F2152" s="55">
        <v>300</v>
      </c>
      <c r="G2152" s="55">
        <v>166467314</v>
      </c>
      <c r="H2152" s="55"/>
      <c r="I2152" s="55">
        <v>2275020000</v>
      </c>
      <c r="J2152" s="55">
        <v>2</v>
      </c>
      <c r="K2152" s="55" t="s">
        <v>34</v>
      </c>
      <c r="L2152" s="55" t="s">
        <v>98</v>
      </c>
      <c r="M2152" s="55">
        <v>34001</v>
      </c>
      <c r="N2152" s="55"/>
      <c r="O2152" s="55" t="s">
        <v>186</v>
      </c>
      <c r="P2152" s="55">
        <v>48811</v>
      </c>
      <c r="Q2152" s="55" t="s">
        <v>37</v>
      </c>
      <c r="R2152" s="55" t="s">
        <v>38</v>
      </c>
      <c r="S2152" s="55"/>
      <c r="T2152" s="55"/>
      <c r="U2152" s="55" t="s">
        <v>38</v>
      </c>
      <c r="V2152" s="55">
        <v>39.456400000000002</v>
      </c>
      <c r="W2152" s="55">
        <v>-74.5886</v>
      </c>
      <c r="X2152" s="55" t="s">
        <v>39</v>
      </c>
      <c r="Y2152" s="55" t="s">
        <v>187</v>
      </c>
      <c r="Z2152" s="55" t="s">
        <v>34</v>
      </c>
      <c r="AA2152" s="55">
        <v>0</v>
      </c>
      <c r="AB2152" s="55" t="s">
        <v>41</v>
      </c>
      <c r="AC2152" s="55">
        <v>8</v>
      </c>
      <c r="AD2152" s="55"/>
      <c r="AE2152" s="55" t="s">
        <v>42</v>
      </c>
      <c r="AF2152" s="55" t="s">
        <v>43</v>
      </c>
      <c r="AG2152" s="55">
        <v>1.23353E-2</v>
      </c>
      <c r="AH2152" s="57" t="s">
        <v>44</v>
      </c>
    </row>
    <row r="2153" spans="1:34" x14ac:dyDescent="0.25">
      <c r="A2153" s="54">
        <v>9388611</v>
      </c>
      <c r="B2153" s="55"/>
      <c r="C2153" s="55"/>
      <c r="D2153" s="55">
        <v>62631913</v>
      </c>
      <c r="E2153" s="55"/>
      <c r="F2153" s="55">
        <v>300</v>
      </c>
      <c r="G2153" s="55">
        <v>173351114</v>
      </c>
      <c r="H2153" s="55"/>
      <c r="I2153" s="55">
        <v>2275070000</v>
      </c>
      <c r="J2153" s="55">
        <v>2</v>
      </c>
      <c r="K2153" s="55" t="s">
        <v>34</v>
      </c>
      <c r="L2153" s="55" t="s">
        <v>98</v>
      </c>
      <c r="M2153" s="55">
        <v>34001</v>
      </c>
      <c r="N2153" s="55"/>
      <c r="O2153" s="55" t="s">
        <v>186</v>
      </c>
      <c r="P2153" s="55">
        <v>48811</v>
      </c>
      <c r="Q2153" s="55" t="s">
        <v>37</v>
      </c>
      <c r="R2153" s="55" t="s">
        <v>38</v>
      </c>
      <c r="S2153" s="55"/>
      <c r="T2153" s="55"/>
      <c r="U2153" s="55" t="s">
        <v>38</v>
      </c>
      <c r="V2153" s="55">
        <v>39.456400000000002</v>
      </c>
      <c r="W2153" s="55">
        <v>-74.5886</v>
      </c>
      <c r="X2153" s="55" t="s">
        <v>39</v>
      </c>
      <c r="Y2153" s="55" t="s">
        <v>187</v>
      </c>
      <c r="Z2153" s="55" t="s">
        <v>34</v>
      </c>
      <c r="AA2153" s="55">
        <v>0</v>
      </c>
      <c r="AB2153" s="55" t="s">
        <v>41</v>
      </c>
      <c r="AC2153" s="55">
        <v>8</v>
      </c>
      <c r="AD2153" s="55"/>
      <c r="AE2153" s="55" t="s">
        <v>42</v>
      </c>
      <c r="AF2153" s="55" t="s">
        <v>43</v>
      </c>
      <c r="AG2153" s="55">
        <v>8.4556300000000002E-4</v>
      </c>
      <c r="AH2153" s="57" t="s">
        <v>44</v>
      </c>
    </row>
    <row r="2154" spans="1:34" x14ac:dyDescent="0.25">
      <c r="A2154" s="54">
        <v>9388611</v>
      </c>
      <c r="B2154" s="55"/>
      <c r="C2154" s="55"/>
      <c r="D2154" s="55">
        <v>62632113</v>
      </c>
      <c r="E2154" s="55"/>
      <c r="F2154" s="55">
        <v>300</v>
      </c>
      <c r="G2154" s="55">
        <v>145747714</v>
      </c>
      <c r="H2154" s="55"/>
      <c r="I2154" s="55">
        <v>2275060012</v>
      </c>
      <c r="J2154" s="55">
        <v>2</v>
      </c>
      <c r="K2154" s="55" t="s">
        <v>34</v>
      </c>
      <c r="L2154" s="55" t="s">
        <v>98</v>
      </c>
      <c r="M2154" s="55">
        <v>34001</v>
      </c>
      <c r="N2154" s="55"/>
      <c r="O2154" s="55" t="s">
        <v>186</v>
      </c>
      <c r="P2154" s="55">
        <v>48811</v>
      </c>
      <c r="Q2154" s="55" t="s">
        <v>37</v>
      </c>
      <c r="R2154" s="55" t="s">
        <v>38</v>
      </c>
      <c r="S2154" s="55"/>
      <c r="T2154" s="55"/>
      <c r="U2154" s="55" t="s">
        <v>38</v>
      </c>
      <c r="V2154" s="55">
        <v>39.456400000000002</v>
      </c>
      <c r="W2154" s="55">
        <v>-74.5886</v>
      </c>
      <c r="X2154" s="55" t="s">
        <v>39</v>
      </c>
      <c r="Y2154" s="55" t="s">
        <v>187</v>
      </c>
      <c r="Z2154" s="55" t="s">
        <v>34</v>
      </c>
      <c r="AA2154" s="55">
        <v>0</v>
      </c>
      <c r="AB2154" s="55" t="s">
        <v>41</v>
      </c>
      <c r="AC2154" s="55">
        <v>8</v>
      </c>
      <c r="AD2154" s="55"/>
      <c r="AE2154" s="55" t="s">
        <v>42</v>
      </c>
      <c r="AF2154" s="55" t="s">
        <v>43</v>
      </c>
      <c r="AG2154" s="55">
        <v>5.1618699999999998E-3</v>
      </c>
      <c r="AH2154" s="57" t="s">
        <v>44</v>
      </c>
    </row>
    <row r="2155" spans="1:34" x14ac:dyDescent="0.25">
      <c r="A2155" s="54">
        <v>9388611</v>
      </c>
      <c r="B2155" s="55"/>
      <c r="C2155" s="55"/>
      <c r="D2155" s="55">
        <v>62631913</v>
      </c>
      <c r="E2155" s="55"/>
      <c r="F2155" s="55">
        <v>300</v>
      </c>
      <c r="G2155" s="55">
        <v>173351214</v>
      </c>
      <c r="H2155" s="55"/>
      <c r="I2155" s="55">
        <v>2275070000</v>
      </c>
      <c r="J2155" s="55">
        <v>2</v>
      </c>
      <c r="K2155" s="55" t="s">
        <v>34</v>
      </c>
      <c r="L2155" s="55" t="s">
        <v>98</v>
      </c>
      <c r="M2155" s="55">
        <v>34001</v>
      </c>
      <c r="N2155" s="55"/>
      <c r="O2155" s="55" t="s">
        <v>186</v>
      </c>
      <c r="P2155" s="55">
        <v>48811</v>
      </c>
      <c r="Q2155" s="55" t="s">
        <v>37</v>
      </c>
      <c r="R2155" s="55" t="s">
        <v>38</v>
      </c>
      <c r="S2155" s="55"/>
      <c r="T2155" s="55"/>
      <c r="U2155" s="55" t="s">
        <v>38</v>
      </c>
      <c r="V2155" s="55">
        <v>39.456400000000002</v>
      </c>
      <c r="W2155" s="55">
        <v>-74.5886</v>
      </c>
      <c r="X2155" s="55" t="s">
        <v>39</v>
      </c>
      <c r="Y2155" s="55" t="s">
        <v>187</v>
      </c>
      <c r="Z2155" s="55" t="s">
        <v>34</v>
      </c>
      <c r="AA2155" s="55">
        <v>0</v>
      </c>
      <c r="AB2155" s="55" t="s">
        <v>41</v>
      </c>
      <c r="AC2155" s="55">
        <v>8</v>
      </c>
      <c r="AD2155" s="55"/>
      <c r="AE2155" s="55" t="s">
        <v>42</v>
      </c>
      <c r="AF2155" s="55" t="s">
        <v>43</v>
      </c>
      <c r="AG2155" s="55">
        <v>2.2646999999999998E-5</v>
      </c>
      <c r="AH2155" s="57" t="s">
        <v>44</v>
      </c>
    </row>
    <row r="2156" spans="1:34" x14ac:dyDescent="0.25">
      <c r="A2156" s="54">
        <v>9388611</v>
      </c>
      <c r="B2156" s="55"/>
      <c r="C2156" s="55"/>
      <c r="D2156" s="55">
        <v>62632113</v>
      </c>
      <c r="E2156" s="55"/>
      <c r="F2156" s="55">
        <v>300</v>
      </c>
      <c r="G2156" s="55">
        <v>137934514</v>
      </c>
      <c r="H2156" s="55"/>
      <c r="I2156" s="55">
        <v>2275060011</v>
      </c>
      <c r="J2156" s="55">
        <v>2</v>
      </c>
      <c r="K2156" s="55" t="s">
        <v>34</v>
      </c>
      <c r="L2156" s="55" t="s">
        <v>98</v>
      </c>
      <c r="M2156" s="55">
        <v>34001</v>
      </c>
      <c r="N2156" s="55"/>
      <c r="O2156" s="55" t="s">
        <v>186</v>
      </c>
      <c r="P2156" s="55">
        <v>48811</v>
      </c>
      <c r="Q2156" s="55" t="s">
        <v>37</v>
      </c>
      <c r="R2156" s="55" t="s">
        <v>38</v>
      </c>
      <c r="S2156" s="55"/>
      <c r="T2156" s="55"/>
      <c r="U2156" s="55" t="s">
        <v>38</v>
      </c>
      <c r="V2156" s="55">
        <v>39.456400000000002</v>
      </c>
      <c r="W2156" s="55">
        <v>-74.5886</v>
      </c>
      <c r="X2156" s="55" t="s">
        <v>39</v>
      </c>
      <c r="Y2156" s="55" t="s">
        <v>187</v>
      </c>
      <c r="Z2156" s="55" t="s">
        <v>34</v>
      </c>
      <c r="AA2156" s="55">
        <v>0</v>
      </c>
      <c r="AB2156" s="55" t="s">
        <v>41</v>
      </c>
      <c r="AC2156" s="55">
        <v>8</v>
      </c>
      <c r="AD2156" s="55"/>
      <c r="AE2156" s="55" t="s">
        <v>42</v>
      </c>
      <c r="AF2156" s="55" t="s">
        <v>43</v>
      </c>
      <c r="AG2156" s="55">
        <v>5.8360799999999997E-2</v>
      </c>
      <c r="AH2156" s="57" t="s">
        <v>44</v>
      </c>
    </row>
    <row r="2157" spans="1:34" x14ac:dyDescent="0.25">
      <c r="A2157" s="54">
        <v>9388611</v>
      </c>
      <c r="B2157" s="55"/>
      <c r="C2157" s="55"/>
      <c r="D2157" s="55">
        <v>62632113</v>
      </c>
      <c r="E2157" s="55"/>
      <c r="F2157" s="55">
        <v>300</v>
      </c>
      <c r="G2157" s="55">
        <v>137934614</v>
      </c>
      <c r="H2157" s="55"/>
      <c r="I2157" s="55">
        <v>2275060012</v>
      </c>
      <c r="J2157" s="55">
        <v>2</v>
      </c>
      <c r="K2157" s="55" t="s">
        <v>34</v>
      </c>
      <c r="L2157" s="55" t="s">
        <v>98</v>
      </c>
      <c r="M2157" s="55">
        <v>34001</v>
      </c>
      <c r="N2157" s="55"/>
      <c r="O2157" s="55" t="s">
        <v>186</v>
      </c>
      <c r="P2157" s="55">
        <v>48811</v>
      </c>
      <c r="Q2157" s="55" t="s">
        <v>37</v>
      </c>
      <c r="R2157" s="55" t="s">
        <v>38</v>
      </c>
      <c r="S2157" s="55"/>
      <c r="T2157" s="55"/>
      <c r="U2157" s="55" t="s">
        <v>38</v>
      </c>
      <c r="V2157" s="55">
        <v>39.456400000000002</v>
      </c>
      <c r="W2157" s="55">
        <v>-74.5886</v>
      </c>
      <c r="X2157" s="55" t="s">
        <v>39</v>
      </c>
      <c r="Y2157" s="55" t="s">
        <v>187</v>
      </c>
      <c r="Z2157" s="55" t="s">
        <v>34</v>
      </c>
      <c r="AA2157" s="55">
        <v>0</v>
      </c>
      <c r="AB2157" s="55" t="s">
        <v>41</v>
      </c>
      <c r="AC2157" s="55">
        <v>8</v>
      </c>
      <c r="AD2157" s="55"/>
      <c r="AE2157" s="55" t="s">
        <v>42</v>
      </c>
      <c r="AF2157" s="55" t="s">
        <v>43</v>
      </c>
      <c r="AG2157" s="55">
        <v>1.0474300000000001</v>
      </c>
      <c r="AH2157" s="57" t="s">
        <v>44</v>
      </c>
    </row>
    <row r="2158" spans="1:34" x14ac:dyDescent="0.25">
      <c r="A2158" s="54">
        <v>9388611</v>
      </c>
      <c r="B2158" s="55"/>
      <c r="C2158" s="55"/>
      <c r="D2158" s="55">
        <v>55789813</v>
      </c>
      <c r="E2158" s="55"/>
      <c r="F2158" s="55">
        <v>300</v>
      </c>
      <c r="G2158" s="55">
        <v>166466514</v>
      </c>
      <c r="H2158" s="55"/>
      <c r="I2158" s="55">
        <v>2275020000</v>
      </c>
      <c r="J2158" s="55">
        <v>2</v>
      </c>
      <c r="K2158" s="55" t="s">
        <v>34</v>
      </c>
      <c r="L2158" s="55" t="s">
        <v>98</v>
      </c>
      <c r="M2158" s="55">
        <v>34001</v>
      </c>
      <c r="N2158" s="55"/>
      <c r="O2158" s="55" t="s">
        <v>186</v>
      </c>
      <c r="P2158" s="55">
        <v>48811</v>
      </c>
      <c r="Q2158" s="55" t="s">
        <v>37</v>
      </c>
      <c r="R2158" s="55" t="s">
        <v>38</v>
      </c>
      <c r="S2158" s="55"/>
      <c r="T2158" s="55"/>
      <c r="U2158" s="55" t="s">
        <v>38</v>
      </c>
      <c r="V2158" s="55">
        <v>39.456400000000002</v>
      </c>
      <c r="W2158" s="55">
        <v>-74.5886</v>
      </c>
      <c r="X2158" s="55" t="s">
        <v>39</v>
      </c>
      <c r="Y2158" s="55" t="s">
        <v>187</v>
      </c>
      <c r="Z2158" s="55" t="s">
        <v>34</v>
      </c>
      <c r="AA2158" s="55">
        <v>0</v>
      </c>
      <c r="AB2158" s="55" t="s">
        <v>41</v>
      </c>
      <c r="AC2158" s="55">
        <v>8</v>
      </c>
      <c r="AD2158" s="55"/>
      <c r="AE2158" s="55" t="s">
        <v>42</v>
      </c>
      <c r="AF2158" s="55" t="s">
        <v>43</v>
      </c>
      <c r="AG2158" s="55">
        <v>0.109819</v>
      </c>
      <c r="AH2158" s="57" t="s">
        <v>44</v>
      </c>
    </row>
    <row r="2159" spans="1:34" x14ac:dyDescent="0.25">
      <c r="A2159" s="54">
        <v>9388611</v>
      </c>
      <c r="B2159" s="55"/>
      <c r="C2159" s="55"/>
      <c r="D2159" s="55">
        <v>62632213</v>
      </c>
      <c r="E2159" s="55"/>
      <c r="F2159" s="55">
        <v>300</v>
      </c>
      <c r="G2159" s="55">
        <v>84368614</v>
      </c>
      <c r="H2159" s="55"/>
      <c r="I2159" s="55">
        <v>2267008005</v>
      </c>
      <c r="J2159" s="55">
        <v>2</v>
      </c>
      <c r="K2159" s="55" t="s">
        <v>34</v>
      </c>
      <c r="L2159" s="55" t="s">
        <v>98</v>
      </c>
      <c r="M2159" s="55">
        <v>34001</v>
      </c>
      <c r="N2159" s="55"/>
      <c r="O2159" s="55" t="s">
        <v>186</v>
      </c>
      <c r="P2159" s="55">
        <v>48811</v>
      </c>
      <c r="Q2159" s="55" t="s">
        <v>37</v>
      </c>
      <c r="R2159" s="55" t="s">
        <v>38</v>
      </c>
      <c r="S2159" s="55"/>
      <c r="T2159" s="55"/>
      <c r="U2159" s="55" t="s">
        <v>38</v>
      </c>
      <c r="V2159" s="55">
        <v>39.456400000000002</v>
      </c>
      <c r="W2159" s="55">
        <v>-74.5886</v>
      </c>
      <c r="X2159" s="55" t="s">
        <v>39</v>
      </c>
      <c r="Y2159" s="55" t="s">
        <v>187</v>
      </c>
      <c r="Z2159" s="55" t="s">
        <v>34</v>
      </c>
      <c r="AA2159" s="55">
        <v>0</v>
      </c>
      <c r="AB2159" s="55" t="s">
        <v>41</v>
      </c>
      <c r="AC2159" s="55">
        <v>8</v>
      </c>
      <c r="AD2159" s="55"/>
      <c r="AE2159" s="55" t="s">
        <v>42</v>
      </c>
      <c r="AF2159" s="55" t="s">
        <v>43</v>
      </c>
      <c r="AG2159" s="55">
        <v>1.4572999999999999E-2</v>
      </c>
      <c r="AH2159" s="57" t="s">
        <v>44</v>
      </c>
    </row>
    <row r="2160" spans="1:34" x14ac:dyDescent="0.25">
      <c r="A2160" s="54">
        <v>9388611</v>
      </c>
      <c r="B2160" s="55"/>
      <c r="C2160" s="55"/>
      <c r="D2160" s="55">
        <v>62631913</v>
      </c>
      <c r="E2160" s="55"/>
      <c r="F2160" s="55">
        <v>300</v>
      </c>
      <c r="G2160" s="55">
        <v>84367314</v>
      </c>
      <c r="H2160" s="55"/>
      <c r="I2160" s="55">
        <v>2275070000</v>
      </c>
      <c r="J2160" s="55">
        <v>2</v>
      </c>
      <c r="K2160" s="55" t="s">
        <v>34</v>
      </c>
      <c r="L2160" s="55" t="s">
        <v>98</v>
      </c>
      <c r="M2160" s="55">
        <v>34001</v>
      </c>
      <c r="N2160" s="55"/>
      <c r="O2160" s="55" t="s">
        <v>186</v>
      </c>
      <c r="P2160" s="55">
        <v>48811</v>
      </c>
      <c r="Q2160" s="55" t="s">
        <v>37</v>
      </c>
      <c r="R2160" s="55" t="s">
        <v>38</v>
      </c>
      <c r="S2160" s="55"/>
      <c r="T2160" s="55"/>
      <c r="U2160" s="55" t="s">
        <v>38</v>
      </c>
      <c r="V2160" s="55">
        <v>39.456400000000002</v>
      </c>
      <c r="W2160" s="55">
        <v>-74.5886</v>
      </c>
      <c r="X2160" s="55" t="s">
        <v>39</v>
      </c>
      <c r="Y2160" s="55" t="s">
        <v>187</v>
      </c>
      <c r="Z2160" s="55" t="s">
        <v>34</v>
      </c>
      <c r="AA2160" s="55">
        <v>0</v>
      </c>
      <c r="AB2160" s="55" t="s">
        <v>41</v>
      </c>
      <c r="AC2160" s="55">
        <v>8</v>
      </c>
      <c r="AD2160" s="55"/>
      <c r="AE2160" s="55" t="s">
        <v>42</v>
      </c>
      <c r="AF2160" s="55" t="s">
        <v>43</v>
      </c>
      <c r="AG2160" s="55">
        <v>2.3509000000000001E-5</v>
      </c>
      <c r="AH2160" s="57" t="s">
        <v>44</v>
      </c>
    </row>
    <row r="2161" spans="1:34" x14ac:dyDescent="0.25">
      <c r="A2161" s="54">
        <v>9388611</v>
      </c>
      <c r="B2161" s="55"/>
      <c r="C2161" s="55"/>
      <c r="D2161" s="55">
        <v>55789813</v>
      </c>
      <c r="E2161" s="55"/>
      <c r="F2161" s="55">
        <v>300</v>
      </c>
      <c r="G2161" s="55">
        <v>166467014</v>
      </c>
      <c r="H2161" s="55"/>
      <c r="I2161" s="55">
        <v>2275020000</v>
      </c>
      <c r="J2161" s="55">
        <v>2</v>
      </c>
      <c r="K2161" s="55" t="s">
        <v>34</v>
      </c>
      <c r="L2161" s="55" t="s">
        <v>98</v>
      </c>
      <c r="M2161" s="55">
        <v>34001</v>
      </c>
      <c r="N2161" s="55"/>
      <c r="O2161" s="55" t="s">
        <v>186</v>
      </c>
      <c r="P2161" s="55">
        <v>48811</v>
      </c>
      <c r="Q2161" s="55" t="s">
        <v>37</v>
      </c>
      <c r="R2161" s="55" t="s">
        <v>38</v>
      </c>
      <c r="S2161" s="55"/>
      <c r="T2161" s="55"/>
      <c r="U2161" s="55" t="s">
        <v>38</v>
      </c>
      <c r="V2161" s="55">
        <v>39.456400000000002</v>
      </c>
      <c r="W2161" s="55">
        <v>-74.5886</v>
      </c>
      <c r="X2161" s="55" t="s">
        <v>39</v>
      </c>
      <c r="Y2161" s="55" t="s">
        <v>187</v>
      </c>
      <c r="Z2161" s="55" t="s">
        <v>34</v>
      </c>
      <c r="AA2161" s="55">
        <v>0</v>
      </c>
      <c r="AB2161" s="55" t="s">
        <v>41</v>
      </c>
      <c r="AC2161" s="55">
        <v>8</v>
      </c>
      <c r="AD2161" s="55"/>
      <c r="AE2161" s="55" t="s">
        <v>42</v>
      </c>
      <c r="AF2161" s="55" t="s">
        <v>43</v>
      </c>
      <c r="AG2161" s="55">
        <v>0.54962100000000003</v>
      </c>
      <c r="AH2161" s="57" t="s">
        <v>44</v>
      </c>
    </row>
    <row r="2162" spans="1:34" x14ac:dyDescent="0.25">
      <c r="A2162" s="54">
        <v>9388611</v>
      </c>
      <c r="B2162" s="55"/>
      <c r="C2162" s="55"/>
      <c r="D2162" s="55">
        <v>62631913</v>
      </c>
      <c r="E2162" s="55"/>
      <c r="F2162" s="55">
        <v>300</v>
      </c>
      <c r="G2162" s="55">
        <v>173351414</v>
      </c>
      <c r="H2162" s="55"/>
      <c r="I2162" s="55">
        <v>2275070000</v>
      </c>
      <c r="J2162" s="55">
        <v>2</v>
      </c>
      <c r="K2162" s="55" t="s">
        <v>34</v>
      </c>
      <c r="L2162" s="55" t="s">
        <v>98</v>
      </c>
      <c r="M2162" s="55">
        <v>34001</v>
      </c>
      <c r="N2162" s="55"/>
      <c r="O2162" s="55" t="s">
        <v>186</v>
      </c>
      <c r="P2162" s="55">
        <v>48811</v>
      </c>
      <c r="Q2162" s="55" t="s">
        <v>37</v>
      </c>
      <c r="R2162" s="55" t="s">
        <v>38</v>
      </c>
      <c r="S2162" s="55"/>
      <c r="T2162" s="55"/>
      <c r="U2162" s="55" t="s">
        <v>38</v>
      </c>
      <c r="V2162" s="55">
        <v>39.456400000000002</v>
      </c>
      <c r="W2162" s="55">
        <v>-74.5886</v>
      </c>
      <c r="X2162" s="55" t="s">
        <v>39</v>
      </c>
      <c r="Y2162" s="55" t="s">
        <v>187</v>
      </c>
      <c r="Z2162" s="55" t="s">
        <v>34</v>
      </c>
      <c r="AA2162" s="55">
        <v>0</v>
      </c>
      <c r="AB2162" s="55" t="s">
        <v>41</v>
      </c>
      <c r="AC2162" s="55">
        <v>8</v>
      </c>
      <c r="AD2162" s="55"/>
      <c r="AE2162" s="55" t="s">
        <v>42</v>
      </c>
      <c r="AF2162" s="55" t="s">
        <v>43</v>
      </c>
      <c r="AG2162" s="55">
        <v>4.7019099999999998E-5</v>
      </c>
      <c r="AH2162" s="57" t="s">
        <v>44</v>
      </c>
    </row>
    <row r="2163" spans="1:34" x14ac:dyDescent="0.25">
      <c r="A2163" s="54">
        <v>9388611</v>
      </c>
      <c r="B2163" s="55"/>
      <c r="C2163" s="55"/>
      <c r="D2163" s="55">
        <v>62632213</v>
      </c>
      <c r="E2163" s="55"/>
      <c r="F2163" s="55">
        <v>300</v>
      </c>
      <c r="G2163" s="55">
        <v>84368514</v>
      </c>
      <c r="H2163" s="55"/>
      <c r="I2163" s="55">
        <v>2270008005</v>
      </c>
      <c r="J2163" s="55">
        <v>2</v>
      </c>
      <c r="K2163" s="55" t="s">
        <v>34</v>
      </c>
      <c r="L2163" s="55" t="s">
        <v>98</v>
      </c>
      <c r="M2163" s="55">
        <v>34001</v>
      </c>
      <c r="N2163" s="55"/>
      <c r="O2163" s="55" t="s">
        <v>186</v>
      </c>
      <c r="P2163" s="55">
        <v>48811</v>
      </c>
      <c r="Q2163" s="55" t="s">
        <v>37</v>
      </c>
      <c r="R2163" s="55" t="s">
        <v>38</v>
      </c>
      <c r="S2163" s="55"/>
      <c r="T2163" s="55"/>
      <c r="U2163" s="55" t="s">
        <v>38</v>
      </c>
      <c r="V2163" s="55">
        <v>39.456400000000002</v>
      </c>
      <c r="W2163" s="55">
        <v>-74.5886</v>
      </c>
      <c r="X2163" s="55" t="s">
        <v>39</v>
      </c>
      <c r="Y2163" s="55" t="s">
        <v>187</v>
      </c>
      <c r="Z2163" s="55" t="s">
        <v>34</v>
      </c>
      <c r="AA2163" s="55">
        <v>0</v>
      </c>
      <c r="AB2163" s="55" t="s">
        <v>41</v>
      </c>
      <c r="AC2163" s="55">
        <v>8</v>
      </c>
      <c r="AD2163" s="55"/>
      <c r="AE2163" s="55" t="s">
        <v>42</v>
      </c>
      <c r="AF2163" s="55" t="s">
        <v>43</v>
      </c>
      <c r="AG2163" s="55">
        <v>0.70535700000000001</v>
      </c>
      <c r="AH2163" s="57" t="s">
        <v>44</v>
      </c>
    </row>
    <row r="2164" spans="1:34" x14ac:dyDescent="0.25">
      <c r="A2164" s="54">
        <v>9388611</v>
      </c>
      <c r="B2164" s="55"/>
      <c r="C2164" s="55"/>
      <c r="D2164" s="55">
        <v>62631913</v>
      </c>
      <c r="E2164" s="55"/>
      <c r="F2164" s="55">
        <v>300</v>
      </c>
      <c r="G2164" s="55">
        <v>173352214</v>
      </c>
      <c r="H2164" s="55"/>
      <c r="I2164" s="55">
        <v>2275070000</v>
      </c>
      <c r="J2164" s="55">
        <v>2</v>
      </c>
      <c r="K2164" s="55" t="s">
        <v>34</v>
      </c>
      <c r="L2164" s="55" t="s">
        <v>98</v>
      </c>
      <c r="M2164" s="55">
        <v>34001</v>
      </c>
      <c r="N2164" s="55"/>
      <c r="O2164" s="55" t="s">
        <v>186</v>
      </c>
      <c r="P2164" s="55">
        <v>48811</v>
      </c>
      <c r="Q2164" s="55" t="s">
        <v>37</v>
      </c>
      <c r="R2164" s="55" t="s">
        <v>38</v>
      </c>
      <c r="S2164" s="55"/>
      <c r="T2164" s="55"/>
      <c r="U2164" s="55" t="s">
        <v>38</v>
      </c>
      <c r="V2164" s="55">
        <v>39.456400000000002</v>
      </c>
      <c r="W2164" s="55">
        <v>-74.5886</v>
      </c>
      <c r="X2164" s="55" t="s">
        <v>39</v>
      </c>
      <c r="Y2164" s="55" t="s">
        <v>187</v>
      </c>
      <c r="Z2164" s="55" t="s">
        <v>34</v>
      </c>
      <c r="AA2164" s="55">
        <v>0</v>
      </c>
      <c r="AB2164" s="55" t="s">
        <v>41</v>
      </c>
      <c r="AC2164" s="55">
        <v>8</v>
      </c>
      <c r="AD2164" s="55"/>
      <c r="AE2164" s="55" t="s">
        <v>42</v>
      </c>
      <c r="AF2164" s="55" t="s">
        <v>43</v>
      </c>
      <c r="AG2164" s="55">
        <v>2.8707499999999999E-5</v>
      </c>
      <c r="AH2164" s="57" t="s">
        <v>44</v>
      </c>
    </row>
    <row r="2165" spans="1:34" x14ac:dyDescent="0.25">
      <c r="A2165" s="54">
        <v>9388611</v>
      </c>
      <c r="B2165" s="55"/>
      <c r="C2165" s="55"/>
      <c r="D2165" s="55">
        <v>55789813</v>
      </c>
      <c r="E2165" s="55"/>
      <c r="F2165" s="55">
        <v>300</v>
      </c>
      <c r="G2165" s="55">
        <v>166467414</v>
      </c>
      <c r="H2165" s="55"/>
      <c r="I2165" s="55">
        <v>2275020000</v>
      </c>
      <c r="J2165" s="55">
        <v>2</v>
      </c>
      <c r="K2165" s="55" t="s">
        <v>34</v>
      </c>
      <c r="L2165" s="55" t="s">
        <v>98</v>
      </c>
      <c r="M2165" s="55">
        <v>34001</v>
      </c>
      <c r="N2165" s="55"/>
      <c r="O2165" s="55" t="s">
        <v>186</v>
      </c>
      <c r="P2165" s="55">
        <v>48811</v>
      </c>
      <c r="Q2165" s="55" t="s">
        <v>37</v>
      </c>
      <c r="R2165" s="55" t="s">
        <v>38</v>
      </c>
      <c r="S2165" s="55"/>
      <c r="T2165" s="55"/>
      <c r="U2165" s="55" t="s">
        <v>38</v>
      </c>
      <c r="V2165" s="55">
        <v>39.456400000000002</v>
      </c>
      <c r="W2165" s="55">
        <v>-74.5886</v>
      </c>
      <c r="X2165" s="55" t="s">
        <v>39</v>
      </c>
      <c r="Y2165" s="55" t="s">
        <v>187</v>
      </c>
      <c r="Z2165" s="55" t="s">
        <v>34</v>
      </c>
      <c r="AA2165" s="55">
        <v>0</v>
      </c>
      <c r="AB2165" s="55" t="s">
        <v>41</v>
      </c>
      <c r="AC2165" s="55">
        <v>8</v>
      </c>
      <c r="AD2165" s="55"/>
      <c r="AE2165" s="55" t="s">
        <v>45</v>
      </c>
      <c r="AF2165" s="55" t="s">
        <v>46</v>
      </c>
      <c r="AG2165" s="55">
        <v>6.1358100000000002E-3</v>
      </c>
      <c r="AH2165" s="57" t="s">
        <v>44</v>
      </c>
    </row>
    <row r="2166" spans="1:34" x14ac:dyDescent="0.25">
      <c r="A2166" s="54">
        <v>9388611</v>
      </c>
      <c r="B2166" s="55"/>
      <c r="C2166" s="55"/>
      <c r="D2166" s="55">
        <v>62632113</v>
      </c>
      <c r="E2166" s="55"/>
      <c r="F2166" s="55">
        <v>300</v>
      </c>
      <c r="G2166" s="55">
        <v>166467714</v>
      </c>
      <c r="H2166" s="55"/>
      <c r="I2166" s="55">
        <v>2275060012</v>
      </c>
      <c r="J2166" s="55">
        <v>2</v>
      </c>
      <c r="K2166" s="55" t="s">
        <v>34</v>
      </c>
      <c r="L2166" s="55" t="s">
        <v>98</v>
      </c>
      <c r="M2166" s="55">
        <v>34001</v>
      </c>
      <c r="N2166" s="55"/>
      <c r="O2166" s="55" t="s">
        <v>186</v>
      </c>
      <c r="P2166" s="55">
        <v>48811</v>
      </c>
      <c r="Q2166" s="55" t="s">
        <v>37</v>
      </c>
      <c r="R2166" s="55" t="s">
        <v>38</v>
      </c>
      <c r="S2166" s="55"/>
      <c r="T2166" s="55"/>
      <c r="U2166" s="55" t="s">
        <v>38</v>
      </c>
      <c r="V2166" s="55">
        <v>39.456400000000002</v>
      </c>
      <c r="W2166" s="55">
        <v>-74.5886</v>
      </c>
      <c r="X2166" s="55" t="s">
        <v>39</v>
      </c>
      <c r="Y2166" s="55" t="s">
        <v>187</v>
      </c>
      <c r="Z2166" s="55" t="s">
        <v>34</v>
      </c>
      <c r="AA2166" s="55">
        <v>0</v>
      </c>
      <c r="AB2166" s="55" t="s">
        <v>41</v>
      </c>
      <c r="AC2166" s="55">
        <v>8</v>
      </c>
      <c r="AD2166" s="55"/>
      <c r="AE2166" s="55" t="s">
        <v>45</v>
      </c>
      <c r="AF2166" s="55" t="s">
        <v>46</v>
      </c>
      <c r="AG2166" s="55">
        <v>5.6485200000000002E-4</v>
      </c>
      <c r="AH2166" s="57" t="s">
        <v>44</v>
      </c>
    </row>
    <row r="2167" spans="1:34" x14ac:dyDescent="0.25">
      <c r="A2167" s="54">
        <v>9388611</v>
      </c>
      <c r="B2167" s="55"/>
      <c r="C2167" s="55"/>
      <c r="D2167" s="55">
        <v>55789813</v>
      </c>
      <c r="E2167" s="55"/>
      <c r="F2167" s="55">
        <v>300</v>
      </c>
      <c r="G2167" s="55">
        <v>81802014</v>
      </c>
      <c r="H2167" s="55"/>
      <c r="I2167" s="55">
        <v>2275020000</v>
      </c>
      <c r="J2167" s="55">
        <v>2</v>
      </c>
      <c r="K2167" s="55" t="s">
        <v>34</v>
      </c>
      <c r="L2167" s="55" t="s">
        <v>98</v>
      </c>
      <c r="M2167" s="55">
        <v>34001</v>
      </c>
      <c r="N2167" s="55"/>
      <c r="O2167" s="55" t="s">
        <v>186</v>
      </c>
      <c r="P2167" s="55">
        <v>48811</v>
      </c>
      <c r="Q2167" s="55" t="s">
        <v>37</v>
      </c>
      <c r="R2167" s="55" t="s">
        <v>38</v>
      </c>
      <c r="S2167" s="55"/>
      <c r="T2167" s="55"/>
      <c r="U2167" s="55" t="s">
        <v>38</v>
      </c>
      <c r="V2167" s="55">
        <v>39.456400000000002</v>
      </c>
      <c r="W2167" s="55">
        <v>-74.5886</v>
      </c>
      <c r="X2167" s="55" t="s">
        <v>39</v>
      </c>
      <c r="Y2167" s="55" t="s">
        <v>187</v>
      </c>
      <c r="Z2167" s="55" t="s">
        <v>34</v>
      </c>
      <c r="AA2167" s="55">
        <v>0</v>
      </c>
      <c r="AB2167" s="55" t="s">
        <v>41</v>
      </c>
      <c r="AC2167" s="55">
        <v>8</v>
      </c>
      <c r="AD2167" s="55"/>
      <c r="AE2167" s="55" t="s">
        <v>45</v>
      </c>
      <c r="AF2167" s="55" t="s">
        <v>46</v>
      </c>
      <c r="AG2167" s="55">
        <v>1.36802E-3</v>
      </c>
      <c r="AH2167" s="57" t="s">
        <v>44</v>
      </c>
    </row>
    <row r="2168" spans="1:34" x14ac:dyDescent="0.25">
      <c r="A2168" s="54">
        <v>9388611</v>
      </c>
      <c r="B2168" s="55"/>
      <c r="C2168" s="55"/>
      <c r="D2168" s="55">
        <v>62632113</v>
      </c>
      <c r="E2168" s="55"/>
      <c r="F2168" s="55">
        <v>300</v>
      </c>
      <c r="G2168" s="55">
        <v>145747714</v>
      </c>
      <c r="H2168" s="55"/>
      <c r="I2168" s="55">
        <v>2275060012</v>
      </c>
      <c r="J2168" s="55">
        <v>2</v>
      </c>
      <c r="K2168" s="55" t="s">
        <v>34</v>
      </c>
      <c r="L2168" s="55" t="s">
        <v>98</v>
      </c>
      <c r="M2168" s="55">
        <v>34001</v>
      </c>
      <c r="N2168" s="55"/>
      <c r="O2168" s="55" t="s">
        <v>186</v>
      </c>
      <c r="P2168" s="55">
        <v>48811</v>
      </c>
      <c r="Q2168" s="55" t="s">
        <v>37</v>
      </c>
      <c r="R2168" s="55" t="s">
        <v>38</v>
      </c>
      <c r="S2168" s="55"/>
      <c r="T2168" s="55"/>
      <c r="U2168" s="55" t="s">
        <v>38</v>
      </c>
      <c r="V2168" s="55">
        <v>39.456400000000002</v>
      </c>
      <c r="W2168" s="55">
        <v>-74.5886</v>
      </c>
      <c r="X2168" s="55" t="s">
        <v>39</v>
      </c>
      <c r="Y2168" s="55" t="s">
        <v>187</v>
      </c>
      <c r="Z2168" s="55" t="s">
        <v>34</v>
      </c>
      <c r="AA2168" s="55">
        <v>0</v>
      </c>
      <c r="AB2168" s="55" t="s">
        <v>41</v>
      </c>
      <c r="AC2168" s="55">
        <v>8</v>
      </c>
      <c r="AD2168" s="55"/>
      <c r="AE2168" s="55" t="s">
        <v>45</v>
      </c>
      <c r="AF2168" s="55" t="s">
        <v>46</v>
      </c>
      <c r="AG2168" s="55">
        <v>0.100033</v>
      </c>
      <c r="AH2168" s="57" t="s">
        <v>44</v>
      </c>
    </row>
    <row r="2169" spans="1:34" x14ac:dyDescent="0.25">
      <c r="A2169" s="54">
        <v>9388611</v>
      </c>
      <c r="B2169" s="55"/>
      <c r="C2169" s="55"/>
      <c r="D2169" s="55">
        <v>62632213</v>
      </c>
      <c r="E2169" s="55"/>
      <c r="F2169" s="55">
        <v>300</v>
      </c>
      <c r="G2169" s="55">
        <v>84368514</v>
      </c>
      <c r="H2169" s="55"/>
      <c r="I2169" s="55">
        <v>2270008005</v>
      </c>
      <c r="J2169" s="55">
        <v>2</v>
      </c>
      <c r="K2169" s="55" t="s">
        <v>34</v>
      </c>
      <c r="L2169" s="55" t="s">
        <v>98</v>
      </c>
      <c r="M2169" s="55">
        <v>34001</v>
      </c>
      <c r="N2169" s="55"/>
      <c r="O2169" s="55" t="s">
        <v>186</v>
      </c>
      <c r="P2169" s="55">
        <v>48811</v>
      </c>
      <c r="Q2169" s="55" t="s">
        <v>37</v>
      </c>
      <c r="R2169" s="55" t="s">
        <v>38</v>
      </c>
      <c r="S2169" s="55"/>
      <c r="T2169" s="55"/>
      <c r="U2169" s="55" t="s">
        <v>38</v>
      </c>
      <c r="V2169" s="55">
        <v>39.456400000000002</v>
      </c>
      <c r="W2169" s="55">
        <v>-74.5886</v>
      </c>
      <c r="X2169" s="55" t="s">
        <v>39</v>
      </c>
      <c r="Y2169" s="55" t="s">
        <v>187</v>
      </c>
      <c r="Z2169" s="55" t="s">
        <v>34</v>
      </c>
      <c r="AA2169" s="55">
        <v>0</v>
      </c>
      <c r="AB2169" s="55" t="s">
        <v>41</v>
      </c>
      <c r="AC2169" s="55">
        <v>8</v>
      </c>
      <c r="AD2169" s="55"/>
      <c r="AE2169" s="55" t="s">
        <v>45</v>
      </c>
      <c r="AF2169" s="55" t="s">
        <v>46</v>
      </c>
      <c r="AG2169" s="55">
        <v>7.0189600000000005E-2</v>
      </c>
      <c r="AH2169" s="57" t="s">
        <v>44</v>
      </c>
    </row>
    <row r="2170" spans="1:34" x14ac:dyDescent="0.25">
      <c r="A2170" s="54">
        <v>9388611</v>
      </c>
      <c r="B2170" s="55"/>
      <c r="C2170" s="55"/>
      <c r="D2170" s="55">
        <v>62631913</v>
      </c>
      <c r="E2170" s="55"/>
      <c r="F2170" s="55">
        <v>300</v>
      </c>
      <c r="G2170" s="55">
        <v>84367314</v>
      </c>
      <c r="H2170" s="55"/>
      <c r="I2170" s="55">
        <v>2275070000</v>
      </c>
      <c r="J2170" s="55">
        <v>2</v>
      </c>
      <c r="K2170" s="55" t="s">
        <v>34</v>
      </c>
      <c r="L2170" s="55" t="s">
        <v>98</v>
      </c>
      <c r="M2170" s="55">
        <v>34001</v>
      </c>
      <c r="N2170" s="55"/>
      <c r="O2170" s="55" t="s">
        <v>186</v>
      </c>
      <c r="P2170" s="55">
        <v>48811</v>
      </c>
      <c r="Q2170" s="55" t="s">
        <v>37</v>
      </c>
      <c r="R2170" s="55" t="s">
        <v>38</v>
      </c>
      <c r="S2170" s="55"/>
      <c r="T2170" s="55"/>
      <c r="U2170" s="55" t="s">
        <v>38</v>
      </c>
      <c r="V2170" s="55">
        <v>39.456400000000002</v>
      </c>
      <c r="W2170" s="55">
        <v>-74.5886</v>
      </c>
      <c r="X2170" s="55" t="s">
        <v>39</v>
      </c>
      <c r="Y2170" s="55" t="s">
        <v>187</v>
      </c>
      <c r="Z2170" s="55" t="s">
        <v>34</v>
      </c>
      <c r="AA2170" s="55">
        <v>0</v>
      </c>
      <c r="AB2170" s="55" t="s">
        <v>41</v>
      </c>
      <c r="AC2170" s="55">
        <v>8</v>
      </c>
      <c r="AD2170" s="55"/>
      <c r="AE2170" s="55" t="s">
        <v>45</v>
      </c>
      <c r="AF2170" s="55" t="s">
        <v>46</v>
      </c>
      <c r="AG2170" s="55">
        <v>5.5246700000000001E-5</v>
      </c>
      <c r="AH2170" s="57" t="s">
        <v>44</v>
      </c>
    </row>
    <row r="2171" spans="1:34" x14ac:dyDescent="0.25">
      <c r="A2171" s="54">
        <v>9388611</v>
      </c>
      <c r="B2171" s="55"/>
      <c r="C2171" s="55"/>
      <c r="D2171" s="55">
        <v>55789813</v>
      </c>
      <c r="E2171" s="55"/>
      <c r="F2171" s="55">
        <v>300</v>
      </c>
      <c r="G2171" s="55">
        <v>166466614</v>
      </c>
      <c r="H2171" s="55"/>
      <c r="I2171" s="55">
        <v>2275020000</v>
      </c>
      <c r="J2171" s="55">
        <v>2</v>
      </c>
      <c r="K2171" s="55" t="s">
        <v>34</v>
      </c>
      <c r="L2171" s="55" t="s">
        <v>98</v>
      </c>
      <c r="M2171" s="55">
        <v>34001</v>
      </c>
      <c r="N2171" s="55"/>
      <c r="O2171" s="55" t="s">
        <v>186</v>
      </c>
      <c r="P2171" s="55">
        <v>48811</v>
      </c>
      <c r="Q2171" s="55" t="s">
        <v>37</v>
      </c>
      <c r="R2171" s="55" t="s">
        <v>38</v>
      </c>
      <c r="S2171" s="55"/>
      <c r="T2171" s="55"/>
      <c r="U2171" s="55" t="s">
        <v>38</v>
      </c>
      <c r="V2171" s="55">
        <v>39.456400000000002</v>
      </c>
      <c r="W2171" s="55">
        <v>-74.5886</v>
      </c>
      <c r="X2171" s="55" t="s">
        <v>39</v>
      </c>
      <c r="Y2171" s="55" t="s">
        <v>187</v>
      </c>
      <c r="Z2171" s="55" t="s">
        <v>34</v>
      </c>
      <c r="AA2171" s="55">
        <v>0</v>
      </c>
      <c r="AB2171" s="55" t="s">
        <v>41</v>
      </c>
      <c r="AC2171" s="55">
        <v>8</v>
      </c>
      <c r="AD2171" s="55"/>
      <c r="AE2171" s="55" t="s">
        <v>45</v>
      </c>
      <c r="AF2171" s="55" t="s">
        <v>46</v>
      </c>
      <c r="AG2171" s="55">
        <v>0.29614000000000001</v>
      </c>
      <c r="AH2171" s="57" t="s">
        <v>44</v>
      </c>
    </row>
    <row r="2172" spans="1:34" x14ac:dyDescent="0.25">
      <c r="A2172" s="54">
        <v>9388611</v>
      </c>
      <c r="B2172" s="55"/>
      <c r="C2172" s="55"/>
      <c r="D2172" s="55">
        <v>55789813</v>
      </c>
      <c r="E2172" s="55"/>
      <c r="F2172" s="55">
        <v>300</v>
      </c>
      <c r="G2172" s="55">
        <v>166466714</v>
      </c>
      <c r="H2172" s="55"/>
      <c r="I2172" s="55">
        <v>2275020000</v>
      </c>
      <c r="J2172" s="55">
        <v>2</v>
      </c>
      <c r="K2172" s="55" t="s">
        <v>34</v>
      </c>
      <c r="L2172" s="55" t="s">
        <v>98</v>
      </c>
      <c r="M2172" s="55">
        <v>34001</v>
      </c>
      <c r="N2172" s="55"/>
      <c r="O2172" s="55" t="s">
        <v>186</v>
      </c>
      <c r="P2172" s="55">
        <v>48811</v>
      </c>
      <c r="Q2172" s="55" t="s">
        <v>37</v>
      </c>
      <c r="R2172" s="55" t="s">
        <v>38</v>
      </c>
      <c r="S2172" s="55"/>
      <c r="T2172" s="55"/>
      <c r="U2172" s="55" t="s">
        <v>38</v>
      </c>
      <c r="V2172" s="55">
        <v>39.456400000000002</v>
      </c>
      <c r="W2172" s="55">
        <v>-74.5886</v>
      </c>
      <c r="X2172" s="55" t="s">
        <v>39</v>
      </c>
      <c r="Y2172" s="55" t="s">
        <v>187</v>
      </c>
      <c r="Z2172" s="55" t="s">
        <v>34</v>
      </c>
      <c r="AA2172" s="55">
        <v>0</v>
      </c>
      <c r="AB2172" s="55" t="s">
        <v>41</v>
      </c>
      <c r="AC2172" s="55">
        <v>8</v>
      </c>
      <c r="AD2172" s="55"/>
      <c r="AE2172" s="55" t="s">
        <v>45</v>
      </c>
      <c r="AF2172" s="55" t="s">
        <v>46</v>
      </c>
      <c r="AG2172" s="55">
        <v>3.0761E-3</v>
      </c>
      <c r="AH2172" s="57" t="s">
        <v>44</v>
      </c>
    </row>
    <row r="2173" spans="1:34" x14ac:dyDescent="0.25">
      <c r="A2173" s="54">
        <v>9388611</v>
      </c>
      <c r="B2173" s="55"/>
      <c r="C2173" s="55"/>
      <c r="D2173" s="55">
        <v>62631913</v>
      </c>
      <c r="E2173" s="55"/>
      <c r="F2173" s="55">
        <v>300</v>
      </c>
      <c r="G2173" s="55">
        <v>173351714</v>
      </c>
      <c r="H2173" s="55"/>
      <c r="I2173" s="55">
        <v>2275070000</v>
      </c>
      <c r="J2173" s="55">
        <v>2</v>
      </c>
      <c r="K2173" s="55" t="s">
        <v>34</v>
      </c>
      <c r="L2173" s="55" t="s">
        <v>98</v>
      </c>
      <c r="M2173" s="55">
        <v>34001</v>
      </c>
      <c r="N2173" s="55"/>
      <c r="O2173" s="55" t="s">
        <v>186</v>
      </c>
      <c r="P2173" s="55">
        <v>48811</v>
      </c>
      <c r="Q2173" s="55" t="s">
        <v>37</v>
      </c>
      <c r="R2173" s="55" t="s">
        <v>38</v>
      </c>
      <c r="S2173" s="55"/>
      <c r="T2173" s="55"/>
      <c r="U2173" s="55" t="s">
        <v>38</v>
      </c>
      <c r="V2173" s="55">
        <v>39.456400000000002</v>
      </c>
      <c r="W2173" s="55">
        <v>-74.5886</v>
      </c>
      <c r="X2173" s="55" t="s">
        <v>39</v>
      </c>
      <c r="Y2173" s="55" t="s">
        <v>187</v>
      </c>
      <c r="Z2173" s="55" t="s">
        <v>34</v>
      </c>
      <c r="AA2173" s="55">
        <v>0</v>
      </c>
      <c r="AB2173" s="55" t="s">
        <v>41</v>
      </c>
      <c r="AC2173" s="55">
        <v>8</v>
      </c>
      <c r="AD2173" s="55"/>
      <c r="AE2173" s="55" t="s">
        <v>45</v>
      </c>
      <c r="AF2173" s="55" t="s">
        <v>46</v>
      </c>
      <c r="AG2173" s="55">
        <v>6.1671299999999998E-2</v>
      </c>
      <c r="AH2173" s="57" t="s">
        <v>44</v>
      </c>
    </row>
    <row r="2174" spans="1:34" x14ac:dyDescent="0.25">
      <c r="A2174" s="54">
        <v>9388611</v>
      </c>
      <c r="B2174" s="55"/>
      <c r="C2174" s="55"/>
      <c r="D2174" s="55">
        <v>62632113</v>
      </c>
      <c r="E2174" s="55"/>
      <c r="F2174" s="55">
        <v>300</v>
      </c>
      <c r="G2174" s="55">
        <v>84368114</v>
      </c>
      <c r="H2174" s="55"/>
      <c r="I2174" s="55">
        <v>2275060012</v>
      </c>
      <c r="J2174" s="55">
        <v>2</v>
      </c>
      <c r="K2174" s="55" t="s">
        <v>34</v>
      </c>
      <c r="L2174" s="55" t="s">
        <v>98</v>
      </c>
      <c r="M2174" s="55">
        <v>34001</v>
      </c>
      <c r="N2174" s="55"/>
      <c r="O2174" s="55" t="s">
        <v>186</v>
      </c>
      <c r="P2174" s="55">
        <v>48811</v>
      </c>
      <c r="Q2174" s="55" t="s">
        <v>37</v>
      </c>
      <c r="R2174" s="55" t="s">
        <v>38</v>
      </c>
      <c r="S2174" s="55"/>
      <c r="T2174" s="55"/>
      <c r="U2174" s="55" t="s">
        <v>38</v>
      </c>
      <c r="V2174" s="55">
        <v>39.456400000000002</v>
      </c>
      <c r="W2174" s="55">
        <v>-74.5886</v>
      </c>
      <c r="X2174" s="55" t="s">
        <v>39</v>
      </c>
      <c r="Y2174" s="55" t="s">
        <v>187</v>
      </c>
      <c r="Z2174" s="55" t="s">
        <v>34</v>
      </c>
      <c r="AA2174" s="55">
        <v>0</v>
      </c>
      <c r="AB2174" s="55" t="s">
        <v>41</v>
      </c>
      <c r="AC2174" s="55">
        <v>8</v>
      </c>
      <c r="AD2174" s="55"/>
      <c r="AE2174" s="55" t="s">
        <v>45</v>
      </c>
      <c r="AF2174" s="55" t="s">
        <v>46</v>
      </c>
      <c r="AG2174" s="55">
        <v>3.9906000000000002E-4</v>
      </c>
      <c r="AH2174" s="57" t="s">
        <v>44</v>
      </c>
    </row>
    <row r="2175" spans="1:34" x14ac:dyDescent="0.25">
      <c r="A2175" s="54">
        <v>9388611</v>
      </c>
      <c r="B2175" s="55"/>
      <c r="C2175" s="55"/>
      <c r="D2175" s="55">
        <v>63244313</v>
      </c>
      <c r="E2175" s="55"/>
      <c r="F2175" s="55">
        <v>300</v>
      </c>
      <c r="G2175" s="55">
        <v>86968314</v>
      </c>
      <c r="H2175" s="55"/>
      <c r="I2175" s="55">
        <v>2275001000</v>
      </c>
      <c r="J2175" s="55">
        <v>2</v>
      </c>
      <c r="K2175" s="55" t="s">
        <v>34</v>
      </c>
      <c r="L2175" s="55" t="s">
        <v>98</v>
      </c>
      <c r="M2175" s="55">
        <v>34001</v>
      </c>
      <c r="N2175" s="55"/>
      <c r="O2175" s="55" t="s">
        <v>186</v>
      </c>
      <c r="P2175" s="55">
        <v>48811</v>
      </c>
      <c r="Q2175" s="55" t="s">
        <v>37</v>
      </c>
      <c r="R2175" s="55" t="s">
        <v>38</v>
      </c>
      <c r="S2175" s="55"/>
      <c r="T2175" s="55"/>
      <c r="U2175" s="55" t="s">
        <v>38</v>
      </c>
      <c r="V2175" s="55">
        <v>39.456400000000002</v>
      </c>
      <c r="W2175" s="55">
        <v>-74.5886</v>
      </c>
      <c r="X2175" s="55" t="s">
        <v>39</v>
      </c>
      <c r="Y2175" s="55" t="s">
        <v>187</v>
      </c>
      <c r="Z2175" s="55" t="s">
        <v>34</v>
      </c>
      <c r="AA2175" s="55">
        <v>0</v>
      </c>
      <c r="AB2175" s="55" t="s">
        <v>41</v>
      </c>
      <c r="AC2175" s="55">
        <v>8</v>
      </c>
      <c r="AD2175" s="55"/>
      <c r="AE2175" s="55" t="s">
        <v>45</v>
      </c>
      <c r="AF2175" s="55" t="s">
        <v>46</v>
      </c>
      <c r="AG2175" s="55">
        <v>21.2577</v>
      </c>
      <c r="AH2175" s="57" t="s">
        <v>44</v>
      </c>
    </row>
    <row r="2176" spans="1:34" x14ac:dyDescent="0.25">
      <c r="A2176" s="54">
        <v>9388611</v>
      </c>
      <c r="B2176" s="55"/>
      <c r="C2176" s="55"/>
      <c r="D2176" s="55">
        <v>55789813</v>
      </c>
      <c r="E2176" s="55"/>
      <c r="F2176" s="55">
        <v>300</v>
      </c>
      <c r="G2176" s="55">
        <v>166467114</v>
      </c>
      <c r="H2176" s="55"/>
      <c r="I2176" s="55">
        <v>2275020000</v>
      </c>
      <c r="J2176" s="55">
        <v>2</v>
      </c>
      <c r="K2176" s="55" t="s">
        <v>34</v>
      </c>
      <c r="L2176" s="55" t="s">
        <v>98</v>
      </c>
      <c r="M2176" s="55">
        <v>34001</v>
      </c>
      <c r="N2176" s="55"/>
      <c r="O2176" s="55" t="s">
        <v>186</v>
      </c>
      <c r="P2176" s="55">
        <v>48811</v>
      </c>
      <c r="Q2176" s="55" t="s">
        <v>37</v>
      </c>
      <c r="R2176" s="55" t="s">
        <v>38</v>
      </c>
      <c r="S2176" s="55"/>
      <c r="T2176" s="55"/>
      <c r="U2176" s="55" t="s">
        <v>38</v>
      </c>
      <c r="V2176" s="55">
        <v>39.456400000000002</v>
      </c>
      <c r="W2176" s="55">
        <v>-74.5886</v>
      </c>
      <c r="X2176" s="55" t="s">
        <v>39</v>
      </c>
      <c r="Y2176" s="55" t="s">
        <v>187</v>
      </c>
      <c r="Z2176" s="55" t="s">
        <v>34</v>
      </c>
      <c r="AA2176" s="55">
        <v>0</v>
      </c>
      <c r="AB2176" s="55" t="s">
        <v>41</v>
      </c>
      <c r="AC2176" s="55">
        <v>8</v>
      </c>
      <c r="AD2176" s="55"/>
      <c r="AE2176" s="55" t="s">
        <v>45</v>
      </c>
      <c r="AF2176" s="55" t="s">
        <v>46</v>
      </c>
      <c r="AG2176" s="55">
        <v>3.21658</v>
      </c>
      <c r="AH2176" s="57" t="s">
        <v>44</v>
      </c>
    </row>
    <row r="2177" spans="1:34" x14ac:dyDescent="0.25">
      <c r="A2177" s="54">
        <v>9388611</v>
      </c>
      <c r="B2177" s="55"/>
      <c r="C2177" s="55"/>
      <c r="D2177" s="55">
        <v>62631913</v>
      </c>
      <c r="E2177" s="55"/>
      <c r="F2177" s="55">
        <v>300</v>
      </c>
      <c r="G2177" s="55">
        <v>173351114</v>
      </c>
      <c r="H2177" s="55"/>
      <c r="I2177" s="55">
        <v>2275070000</v>
      </c>
      <c r="J2177" s="55">
        <v>2</v>
      </c>
      <c r="K2177" s="55" t="s">
        <v>34</v>
      </c>
      <c r="L2177" s="55" t="s">
        <v>98</v>
      </c>
      <c r="M2177" s="55">
        <v>34001</v>
      </c>
      <c r="N2177" s="55"/>
      <c r="O2177" s="55" t="s">
        <v>186</v>
      </c>
      <c r="P2177" s="55">
        <v>48811</v>
      </c>
      <c r="Q2177" s="55" t="s">
        <v>37</v>
      </c>
      <c r="R2177" s="55" t="s">
        <v>38</v>
      </c>
      <c r="S2177" s="55"/>
      <c r="T2177" s="55"/>
      <c r="U2177" s="55" t="s">
        <v>38</v>
      </c>
      <c r="V2177" s="55">
        <v>39.456400000000002</v>
      </c>
      <c r="W2177" s="55">
        <v>-74.5886</v>
      </c>
      <c r="X2177" s="55" t="s">
        <v>39</v>
      </c>
      <c r="Y2177" s="55" t="s">
        <v>187</v>
      </c>
      <c r="Z2177" s="55" t="s">
        <v>34</v>
      </c>
      <c r="AA2177" s="55">
        <v>0</v>
      </c>
      <c r="AB2177" s="55" t="s">
        <v>41</v>
      </c>
      <c r="AC2177" s="55">
        <v>8</v>
      </c>
      <c r="AD2177" s="55"/>
      <c r="AE2177" s="55" t="s">
        <v>45</v>
      </c>
      <c r="AF2177" s="55" t="s">
        <v>46</v>
      </c>
      <c r="AG2177" s="55">
        <v>7.1374100000000005E-4</v>
      </c>
      <c r="AH2177" s="57" t="s">
        <v>44</v>
      </c>
    </row>
    <row r="2178" spans="1:34" x14ac:dyDescent="0.25">
      <c r="A2178" s="54">
        <v>9388611</v>
      </c>
      <c r="B2178" s="55"/>
      <c r="C2178" s="55"/>
      <c r="D2178" s="55">
        <v>62631913</v>
      </c>
      <c r="E2178" s="55"/>
      <c r="F2178" s="55">
        <v>300</v>
      </c>
      <c r="G2178" s="55">
        <v>173351614</v>
      </c>
      <c r="H2178" s="55"/>
      <c r="I2178" s="55">
        <v>2275070000</v>
      </c>
      <c r="J2178" s="55">
        <v>2</v>
      </c>
      <c r="K2178" s="55" t="s">
        <v>34</v>
      </c>
      <c r="L2178" s="55" t="s">
        <v>98</v>
      </c>
      <c r="M2178" s="55">
        <v>34001</v>
      </c>
      <c r="N2178" s="55"/>
      <c r="O2178" s="55" t="s">
        <v>186</v>
      </c>
      <c r="P2178" s="55">
        <v>48811</v>
      </c>
      <c r="Q2178" s="55" t="s">
        <v>37</v>
      </c>
      <c r="R2178" s="55" t="s">
        <v>38</v>
      </c>
      <c r="S2178" s="55"/>
      <c r="T2178" s="55"/>
      <c r="U2178" s="55" t="s">
        <v>38</v>
      </c>
      <c r="V2178" s="55">
        <v>39.456400000000002</v>
      </c>
      <c r="W2178" s="55">
        <v>-74.5886</v>
      </c>
      <c r="X2178" s="55" t="s">
        <v>39</v>
      </c>
      <c r="Y2178" s="55" t="s">
        <v>187</v>
      </c>
      <c r="Z2178" s="55" t="s">
        <v>34</v>
      </c>
      <c r="AA2178" s="55">
        <v>0</v>
      </c>
      <c r="AB2178" s="55" t="s">
        <v>41</v>
      </c>
      <c r="AC2178" s="55">
        <v>8</v>
      </c>
      <c r="AD2178" s="55"/>
      <c r="AE2178" s="55" t="s">
        <v>45</v>
      </c>
      <c r="AF2178" s="55" t="s">
        <v>46</v>
      </c>
      <c r="AG2178" s="55">
        <v>1.92394E-2</v>
      </c>
      <c r="AH2178" s="57" t="s">
        <v>44</v>
      </c>
    </row>
    <row r="2179" spans="1:34" x14ac:dyDescent="0.25">
      <c r="A2179" s="54">
        <v>9388611</v>
      </c>
      <c r="B2179" s="55"/>
      <c r="C2179" s="55"/>
      <c r="D2179" s="55">
        <v>55789813</v>
      </c>
      <c r="E2179" s="55"/>
      <c r="F2179" s="55">
        <v>300</v>
      </c>
      <c r="G2179" s="55">
        <v>166467514</v>
      </c>
      <c r="H2179" s="55"/>
      <c r="I2179" s="55">
        <v>2275020000</v>
      </c>
      <c r="J2179" s="55">
        <v>2</v>
      </c>
      <c r="K2179" s="55" t="s">
        <v>34</v>
      </c>
      <c r="L2179" s="55" t="s">
        <v>98</v>
      </c>
      <c r="M2179" s="55">
        <v>34001</v>
      </c>
      <c r="N2179" s="55"/>
      <c r="O2179" s="55" t="s">
        <v>186</v>
      </c>
      <c r="P2179" s="55">
        <v>48811</v>
      </c>
      <c r="Q2179" s="55" t="s">
        <v>37</v>
      </c>
      <c r="R2179" s="55" t="s">
        <v>38</v>
      </c>
      <c r="S2179" s="55"/>
      <c r="T2179" s="55"/>
      <c r="U2179" s="55" t="s">
        <v>38</v>
      </c>
      <c r="V2179" s="55">
        <v>39.456400000000002</v>
      </c>
      <c r="W2179" s="55">
        <v>-74.5886</v>
      </c>
      <c r="X2179" s="55" t="s">
        <v>39</v>
      </c>
      <c r="Y2179" s="55" t="s">
        <v>187</v>
      </c>
      <c r="Z2179" s="55" t="s">
        <v>34</v>
      </c>
      <c r="AA2179" s="55">
        <v>0</v>
      </c>
      <c r="AB2179" s="55" t="s">
        <v>41</v>
      </c>
      <c r="AC2179" s="55">
        <v>8</v>
      </c>
      <c r="AD2179" s="55"/>
      <c r="AE2179" s="55" t="s">
        <v>45</v>
      </c>
      <c r="AF2179" s="55" t="s">
        <v>46</v>
      </c>
      <c r="AG2179" s="55">
        <v>1.4289E-2</v>
      </c>
      <c r="AH2179" s="57" t="s">
        <v>44</v>
      </c>
    </row>
    <row r="2180" spans="1:34" x14ac:dyDescent="0.25">
      <c r="A2180" s="54">
        <v>9388611</v>
      </c>
      <c r="B2180" s="55"/>
      <c r="C2180" s="55"/>
      <c r="D2180" s="55">
        <v>62631913</v>
      </c>
      <c r="E2180" s="55"/>
      <c r="F2180" s="55">
        <v>300</v>
      </c>
      <c r="G2180" s="55">
        <v>145747214</v>
      </c>
      <c r="H2180" s="55"/>
      <c r="I2180" s="55">
        <v>2275070000</v>
      </c>
      <c r="J2180" s="55">
        <v>2</v>
      </c>
      <c r="K2180" s="55" t="s">
        <v>34</v>
      </c>
      <c r="L2180" s="55" t="s">
        <v>98</v>
      </c>
      <c r="M2180" s="55">
        <v>34001</v>
      </c>
      <c r="N2180" s="55"/>
      <c r="O2180" s="55" t="s">
        <v>186</v>
      </c>
      <c r="P2180" s="55">
        <v>48811</v>
      </c>
      <c r="Q2180" s="55" t="s">
        <v>37</v>
      </c>
      <c r="R2180" s="55" t="s">
        <v>38</v>
      </c>
      <c r="S2180" s="55"/>
      <c r="T2180" s="55"/>
      <c r="U2180" s="55" t="s">
        <v>38</v>
      </c>
      <c r="V2180" s="55">
        <v>39.456400000000002</v>
      </c>
      <c r="W2180" s="55">
        <v>-74.5886</v>
      </c>
      <c r="X2180" s="55" t="s">
        <v>39</v>
      </c>
      <c r="Y2180" s="55" t="s">
        <v>187</v>
      </c>
      <c r="Z2180" s="55" t="s">
        <v>34</v>
      </c>
      <c r="AA2180" s="55">
        <v>0</v>
      </c>
      <c r="AB2180" s="55" t="s">
        <v>41</v>
      </c>
      <c r="AC2180" s="55">
        <v>8</v>
      </c>
      <c r="AD2180" s="55"/>
      <c r="AE2180" s="55" t="s">
        <v>45</v>
      </c>
      <c r="AF2180" s="55" t="s">
        <v>46</v>
      </c>
      <c r="AG2180" s="55">
        <v>1.2298999999999999E-2</v>
      </c>
      <c r="AH2180" s="57" t="s">
        <v>44</v>
      </c>
    </row>
    <row r="2181" spans="1:34" x14ac:dyDescent="0.25">
      <c r="A2181" s="54">
        <v>9388611</v>
      </c>
      <c r="B2181" s="55"/>
      <c r="C2181" s="55"/>
      <c r="D2181" s="55">
        <v>55789813</v>
      </c>
      <c r="E2181" s="55"/>
      <c r="F2181" s="55">
        <v>300</v>
      </c>
      <c r="G2181" s="55">
        <v>166466814</v>
      </c>
      <c r="H2181" s="55"/>
      <c r="I2181" s="55">
        <v>2275020000</v>
      </c>
      <c r="J2181" s="55">
        <v>2</v>
      </c>
      <c r="K2181" s="55" t="s">
        <v>34</v>
      </c>
      <c r="L2181" s="55" t="s">
        <v>98</v>
      </c>
      <c r="M2181" s="55">
        <v>34001</v>
      </c>
      <c r="N2181" s="55"/>
      <c r="O2181" s="55" t="s">
        <v>186</v>
      </c>
      <c r="P2181" s="55">
        <v>48811</v>
      </c>
      <c r="Q2181" s="55" t="s">
        <v>37</v>
      </c>
      <c r="R2181" s="55" t="s">
        <v>38</v>
      </c>
      <c r="S2181" s="55"/>
      <c r="T2181" s="55"/>
      <c r="U2181" s="55" t="s">
        <v>38</v>
      </c>
      <c r="V2181" s="55">
        <v>39.456400000000002</v>
      </c>
      <c r="W2181" s="55">
        <v>-74.5886</v>
      </c>
      <c r="X2181" s="55" t="s">
        <v>39</v>
      </c>
      <c r="Y2181" s="55" t="s">
        <v>187</v>
      </c>
      <c r="Z2181" s="55" t="s">
        <v>34</v>
      </c>
      <c r="AA2181" s="55">
        <v>0</v>
      </c>
      <c r="AB2181" s="55" t="s">
        <v>41</v>
      </c>
      <c r="AC2181" s="55">
        <v>8</v>
      </c>
      <c r="AD2181" s="55"/>
      <c r="AE2181" s="55" t="s">
        <v>45</v>
      </c>
      <c r="AF2181" s="55" t="s">
        <v>46</v>
      </c>
      <c r="AG2181" s="55">
        <v>3.0784100000000002E-3</v>
      </c>
      <c r="AH2181" s="57" t="s">
        <v>44</v>
      </c>
    </row>
    <row r="2182" spans="1:34" x14ac:dyDescent="0.25">
      <c r="A2182" s="54">
        <v>9388611</v>
      </c>
      <c r="B2182" s="55"/>
      <c r="C2182" s="55"/>
      <c r="D2182" s="55">
        <v>62631913</v>
      </c>
      <c r="E2182" s="55"/>
      <c r="F2182" s="55">
        <v>300</v>
      </c>
      <c r="G2182" s="55">
        <v>173351514</v>
      </c>
      <c r="H2182" s="55"/>
      <c r="I2182" s="55">
        <v>2275070000</v>
      </c>
      <c r="J2182" s="55">
        <v>2</v>
      </c>
      <c r="K2182" s="55" t="s">
        <v>34</v>
      </c>
      <c r="L2182" s="55" t="s">
        <v>98</v>
      </c>
      <c r="M2182" s="55">
        <v>34001</v>
      </c>
      <c r="N2182" s="55"/>
      <c r="O2182" s="55" t="s">
        <v>186</v>
      </c>
      <c r="P2182" s="55">
        <v>48811</v>
      </c>
      <c r="Q2182" s="55" t="s">
        <v>37</v>
      </c>
      <c r="R2182" s="55" t="s">
        <v>38</v>
      </c>
      <c r="S2182" s="55"/>
      <c r="T2182" s="55"/>
      <c r="U2182" s="55" t="s">
        <v>38</v>
      </c>
      <c r="V2182" s="55">
        <v>39.456400000000002</v>
      </c>
      <c r="W2182" s="55">
        <v>-74.5886</v>
      </c>
      <c r="X2182" s="55" t="s">
        <v>39</v>
      </c>
      <c r="Y2182" s="55" t="s">
        <v>187</v>
      </c>
      <c r="Z2182" s="55" t="s">
        <v>34</v>
      </c>
      <c r="AA2182" s="55">
        <v>0</v>
      </c>
      <c r="AB2182" s="55" t="s">
        <v>41</v>
      </c>
      <c r="AC2182" s="55">
        <v>8</v>
      </c>
      <c r="AD2182" s="55"/>
      <c r="AE2182" s="55" t="s">
        <v>45</v>
      </c>
      <c r="AF2182" s="55" t="s">
        <v>46</v>
      </c>
      <c r="AG2182" s="55">
        <v>1.1049500000000001E-4</v>
      </c>
      <c r="AH2182" s="57" t="s">
        <v>44</v>
      </c>
    </row>
    <row r="2183" spans="1:34" x14ac:dyDescent="0.25">
      <c r="A2183" s="54">
        <v>9388611</v>
      </c>
      <c r="B2183" s="55"/>
      <c r="C2183" s="55"/>
      <c r="D2183" s="55">
        <v>62632113</v>
      </c>
      <c r="E2183" s="55"/>
      <c r="F2183" s="55">
        <v>300</v>
      </c>
      <c r="G2183" s="55">
        <v>137934514</v>
      </c>
      <c r="H2183" s="55"/>
      <c r="I2183" s="55">
        <v>2275060011</v>
      </c>
      <c r="J2183" s="55">
        <v>2</v>
      </c>
      <c r="K2183" s="55" t="s">
        <v>34</v>
      </c>
      <c r="L2183" s="55" t="s">
        <v>98</v>
      </c>
      <c r="M2183" s="55">
        <v>34001</v>
      </c>
      <c r="N2183" s="55"/>
      <c r="O2183" s="55" t="s">
        <v>186</v>
      </c>
      <c r="P2183" s="55">
        <v>48811</v>
      </c>
      <c r="Q2183" s="55" t="s">
        <v>37</v>
      </c>
      <c r="R2183" s="55" t="s">
        <v>38</v>
      </c>
      <c r="S2183" s="55"/>
      <c r="T2183" s="55"/>
      <c r="U2183" s="55" t="s">
        <v>38</v>
      </c>
      <c r="V2183" s="55">
        <v>39.456400000000002</v>
      </c>
      <c r="W2183" s="55">
        <v>-74.5886</v>
      </c>
      <c r="X2183" s="55" t="s">
        <v>39</v>
      </c>
      <c r="Y2183" s="55" t="s">
        <v>187</v>
      </c>
      <c r="Z2183" s="55" t="s">
        <v>34</v>
      </c>
      <c r="AA2183" s="55">
        <v>0</v>
      </c>
      <c r="AB2183" s="55" t="s">
        <v>41</v>
      </c>
      <c r="AC2183" s="55">
        <v>8</v>
      </c>
      <c r="AD2183" s="55"/>
      <c r="AE2183" s="55" t="s">
        <v>45</v>
      </c>
      <c r="AF2183" s="55" t="s">
        <v>46</v>
      </c>
      <c r="AG2183" s="55">
        <v>5.1592399999999998E-3</v>
      </c>
      <c r="AH2183" s="57" t="s">
        <v>44</v>
      </c>
    </row>
    <row r="2184" spans="1:34" x14ac:dyDescent="0.25">
      <c r="A2184" s="54">
        <v>9388611</v>
      </c>
      <c r="B2184" s="55"/>
      <c r="C2184" s="55"/>
      <c r="D2184" s="55">
        <v>55789813</v>
      </c>
      <c r="E2184" s="55"/>
      <c r="F2184" s="55">
        <v>300</v>
      </c>
      <c r="G2184" s="55">
        <v>166467314</v>
      </c>
      <c r="H2184" s="55"/>
      <c r="I2184" s="55">
        <v>2275020000</v>
      </c>
      <c r="J2184" s="55">
        <v>2</v>
      </c>
      <c r="K2184" s="55" t="s">
        <v>34</v>
      </c>
      <c r="L2184" s="55" t="s">
        <v>98</v>
      </c>
      <c r="M2184" s="55">
        <v>34001</v>
      </c>
      <c r="N2184" s="55"/>
      <c r="O2184" s="55" t="s">
        <v>186</v>
      </c>
      <c r="P2184" s="55">
        <v>48811</v>
      </c>
      <c r="Q2184" s="55" t="s">
        <v>37</v>
      </c>
      <c r="R2184" s="55" t="s">
        <v>38</v>
      </c>
      <c r="S2184" s="55"/>
      <c r="T2184" s="55"/>
      <c r="U2184" s="55" t="s">
        <v>38</v>
      </c>
      <c r="V2184" s="55">
        <v>39.456400000000002</v>
      </c>
      <c r="W2184" s="55">
        <v>-74.5886</v>
      </c>
      <c r="X2184" s="55" t="s">
        <v>39</v>
      </c>
      <c r="Y2184" s="55" t="s">
        <v>187</v>
      </c>
      <c r="Z2184" s="55" t="s">
        <v>34</v>
      </c>
      <c r="AA2184" s="55">
        <v>0</v>
      </c>
      <c r="AB2184" s="55" t="s">
        <v>41</v>
      </c>
      <c r="AC2184" s="55">
        <v>8</v>
      </c>
      <c r="AD2184" s="55"/>
      <c r="AE2184" s="55" t="s">
        <v>45</v>
      </c>
      <c r="AF2184" s="55" t="s">
        <v>46</v>
      </c>
      <c r="AG2184" s="55">
        <v>7.9131300000000009E-3</v>
      </c>
      <c r="AH2184" s="57" t="s">
        <v>44</v>
      </c>
    </row>
    <row r="2185" spans="1:34" x14ac:dyDescent="0.25">
      <c r="A2185" s="54">
        <v>9388611</v>
      </c>
      <c r="B2185" s="55"/>
      <c r="C2185" s="55"/>
      <c r="D2185" s="55">
        <v>62632113</v>
      </c>
      <c r="E2185" s="55"/>
      <c r="F2185" s="55">
        <v>300</v>
      </c>
      <c r="G2185" s="55">
        <v>137934614</v>
      </c>
      <c r="H2185" s="55"/>
      <c r="I2185" s="55">
        <v>2275060012</v>
      </c>
      <c r="J2185" s="55">
        <v>2</v>
      </c>
      <c r="K2185" s="55" t="s">
        <v>34</v>
      </c>
      <c r="L2185" s="55" t="s">
        <v>98</v>
      </c>
      <c r="M2185" s="55">
        <v>34001</v>
      </c>
      <c r="N2185" s="55"/>
      <c r="O2185" s="55" t="s">
        <v>186</v>
      </c>
      <c r="P2185" s="55">
        <v>48811</v>
      </c>
      <c r="Q2185" s="55" t="s">
        <v>37</v>
      </c>
      <c r="R2185" s="55" t="s">
        <v>38</v>
      </c>
      <c r="S2185" s="55"/>
      <c r="T2185" s="55"/>
      <c r="U2185" s="55" t="s">
        <v>38</v>
      </c>
      <c r="V2185" s="55">
        <v>39.456400000000002</v>
      </c>
      <c r="W2185" s="55">
        <v>-74.5886</v>
      </c>
      <c r="X2185" s="55" t="s">
        <v>39</v>
      </c>
      <c r="Y2185" s="55" t="s">
        <v>187</v>
      </c>
      <c r="Z2185" s="55" t="s">
        <v>34</v>
      </c>
      <c r="AA2185" s="55">
        <v>0</v>
      </c>
      <c r="AB2185" s="55" t="s">
        <v>41</v>
      </c>
      <c r="AC2185" s="55">
        <v>8</v>
      </c>
      <c r="AD2185" s="55"/>
      <c r="AE2185" s="55" t="s">
        <v>45</v>
      </c>
      <c r="AF2185" s="55" t="s">
        <v>46</v>
      </c>
      <c r="AG2185" s="55">
        <v>0.16919699999999999</v>
      </c>
      <c r="AH2185" s="57" t="s">
        <v>44</v>
      </c>
    </row>
    <row r="2186" spans="1:34" x14ac:dyDescent="0.25">
      <c r="A2186" s="54">
        <v>9388611</v>
      </c>
      <c r="B2186" s="55"/>
      <c r="C2186" s="55"/>
      <c r="D2186" s="55">
        <v>55789813</v>
      </c>
      <c r="E2186" s="55"/>
      <c r="F2186" s="55">
        <v>300</v>
      </c>
      <c r="G2186" s="55">
        <v>166466914</v>
      </c>
      <c r="H2186" s="55"/>
      <c r="I2186" s="55">
        <v>2275020000</v>
      </c>
      <c r="J2186" s="55">
        <v>2</v>
      </c>
      <c r="K2186" s="55" t="s">
        <v>34</v>
      </c>
      <c r="L2186" s="55" t="s">
        <v>98</v>
      </c>
      <c r="M2186" s="55">
        <v>34001</v>
      </c>
      <c r="N2186" s="55"/>
      <c r="O2186" s="55" t="s">
        <v>186</v>
      </c>
      <c r="P2186" s="55">
        <v>48811</v>
      </c>
      <c r="Q2186" s="55" t="s">
        <v>37</v>
      </c>
      <c r="R2186" s="55" t="s">
        <v>38</v>
      </c>
      <c r="S2186" s="55"/>
      <c r="T2186" s="55"/>
      <c r="U2186" s="55" t="s">
        <v>38</v>
      </c>
      <c r="V2186" s="55">
        <v>39.456400000000002</v>
      </c>
      <c r="W2186" s="55">
        <v>-74.5886</v>
      </c>
      <c r="X2186" s="55" t="s">
        <v>39</v>
      </c>
      <c r="Y2186" s="55" t="s">
        <v>187</v>
      </c>
      <c r="Z2186" s="55" t="s">
        <v>34</v>
      </c>
      <c r="AA2186" s="55">
        <v>0</v>
      </c>
      <c r="AB2186" s="55" t="s">
        <v>41</v>
      </c>
      <c r="AC2186" s="55">
        <v>8</v>
      </c>
      <c r="AD2186" s="55"/>
      <c r="AE2186" s="55" t="s">
        <v>45</v>
      </c>
      <c r="AF2186" s="55" t="s">
        <v>46</v>
      </c>
      <c r="AG2186" s="55">
        <v>0.65681800000000001</v>
      </c>
      <c r="AH2186" s="57" t="s">
        <v>44</v>
      </c>
    </row>
    <row r="2187" spans="1:34" x14ac:dyDescent="0.25">
      <c r="A2187" s="54">
        <v>9388611</v>
      </c>
      <c r="B2187" s="55"/>
      <c r="C2187" s="55"/>
      <c r="D2187" s="55">
        <v>62632213</v>
      </c>
      <c r="E2187" s="55"/>
      <c r="F2187" s="55">
        <v>300</v>
      </c>
      <c r="G2187" s="55">
        <v>84368614</v>
      </c>
      <c r="H2187" s="55"/>
      <c r="I2187" s="55">
        <v>2267008005</v>
      </c>
      <c r="J2187" s="55">
        <v>2</v>
      </c>
      <c r="K2187" s="55" t="s">
        <v>34</v>
      </c>
      <c r="L2187" s="55" t="s">
        <v>98</v>
      </c>
      <c r="M2187" s="55">
        <v>34001</v>
      </c>
      <c r="N2187" s="55"/>
      <c r="O2187" s="55" t="s">
        <v>186</v>
      </c>
      <c r="P2187" s="55">
        <v>48811</v>
      </c>
      <c r="Q2187" s="55" t="s">
        <v>37</v>
      </c>
      <c r="R2187" s="55" t="s">
        <v>38</v>
      </c>
      <c r="S2187" s="55"/>
      <c r="T2187" s="55"/>
      <c r="U2187" s="55" t="s">
        <v>38</v>
      </c>
      <c r="V2187" s="55">
        <v>39.456400000000002</v>
      </c>
      <c r="W2187" s="55">
        <v>-74.5886</v>
      </c>
      <c r="X2187" s="55" t="s">
        <v>39</v>
      </c>
      <c r="Y2187" s="55" t="s">
        <v>187</v>
      </c>
      <c r="Z2187" s="55" t="s">
        <v>34</v>
      </c>
      <c r="AA2187" s="55">
        <v>0</v>
      </c>
      <c r="AB2187" s="55" t="s">
        <v>41</v>
      </c>
      <c r="AC2187" s="55">
        <v>8</v>
      </c>
      <c r="AD2187" s="55"/>
      <c r="AE2187" s="55" t="s">
        <v>45</v>
      </c>
      <c r="AF2187" s="55" t="s">
        <v>46</v>
      </c>
      <c r="AG2187" s="55">
        <v>1.4501500000000001E-3</v>
      </c>
      <c r="AH2187" s="57" t="s">
        <v>44</v>
      </c>
    </row>
    <row r="2188" spans="1:34" x14ac:dyDescent="0.25">
      <c r="A2188" s="54">
        <v>9388611</v>
      </c>
      <c r="B2188" s="55"/>
      <c r="C2188" s="55"/>
      <c r="D2188" s="55">
        <v>62631913</v>
      </c>
      <c r="E2188" s="55"/>
      <c r="F2188" s="55">
        <v>300</v>
      </c>
      <c r="G2188" s="55">
        <v>173351214</v>
      </c>
      <c r="H2188" s="55"/>
      <c r="I2188" s="55">
        <v>2275070000</v>
      </c>
      <c r="J2188" s="55">
        <v>2</v>
      </c>
      <c r="K2188" s="55" t="s">
        <v>34</v>
      </c>
      <c r="L2188" s="55" t="s">
        <v>98</v>
      </c>
      <c r="M2188" s="55">
        <v>34001</v>
      </c>
      <c r="N2188" s="55"/>
      <c r="O2188" s="55" t="s">
        <v>186</v>
      </c>
      <c r="P2188" s="55">
        <v>48811</v>
      </c>
      <c r="Q2188" s="55" t="s">
        <v>37</v>
      </c>
      <c r="R2188" s="55" t="s">
        <v>38</v>
      </c>
      <c r="S2188" s="55"/>
      <c r="T2188" s="55"/>
      <c r="U2188" s="55" t="s">
        <v>38</v>
      </c>
      <c r="V2188" s="55">
        <v>39.456400000000002</v>
      </c>
      <c r="W2188" s="55">
        <v>-74.5886</v>
      </c>
      <c r="X2188" s="55" t="s">
        <v>39</v>
      </c>
      <c r="Y2188" s="55" t="s">
        <v>187</v>
      </c>
      <c r="Z2188" s="55" t="s">
        <v>34</v>
      </c>
      <c r="AA2188" s="55">
        <v>0</v>
      </c>
      <c r="AB2188" s="55" t="s">
        <v>41</v>
      </c>
      <c r="AC2188" s="55">
        <v>8</v>
      </c>
      <c r="AD2188" s="55"/>
      <c r="AE2188" s="55" t="s">
        <v>45</v>
      </c>
      <c r="AF2188" s="55" t="s">
        <v>46</v>
      </c>
      <c r="AG2188" s="55">
        <v>3.2281199999999999E-5</v>
      </c>
      <c r="AH2188" s="57" t="s">
        <v>44</v>
      </c>
    </row>
    <row r="2189" spans="1:34" x14ac:dyDescent="0.25">
      <c r="A2189" s="54">
        <v>9388611</v>
      </c>
      <c r="B2189" s="55"/>
      <c r="C2189" s="55"/>
      <c r="D2189" s="55">
        <v>55789813</v>
      </c>
      <c r="E2189" s="55"/>
      <c r="F2189" s="55">
        <v>300</v>
      </c>
      <c r="G2189" s="55">
        <v>166467014</v>
      </c>
      <c r="H2189" s="55"/>
      <c r="I2189" s="55">
        <v>2275020000</v>
      </c>
      <c r="J2189" s="55">
        <v>2</v>
      </c>
      <c r="K2189" s="55" t="s">
        <v>34</v>
      </c>
      <c r="L2189" s="55" t="s">
        <v>98</v>
      </c>
      <c r="M2189" s="55">
        <v>34001</v>
      </c>
      <c r="N2189" s="55"/>
      <c r="O2189" s="55" t="s">
        <v>186</v>
      </c>
      <c r="P2189" s="55">
        <v>48811</v>
      </c>
      <c r="Q2189" s="55" t="s">
        <v>37</v>
      </c>
      <c r="R2189" s="55" t="s">
        <v>38</v>
      </c>
      <c r="S2189" s="55"/>
      <c r="T2189" s="55"/>
      <c r="U2189" s="55" t="s">
        <v>38</v>
      </c>
      <c r="V2189" s="55">
        <v>39.456400000000002</v>
      </c>
      <c r="W2189" s="55">
        <v>-74.5886</v>
      </c>
      <c r="X2189" s="55" t="s">
        <v>39</v>
      </c>
      <c r="Y2189" s="55" t="s">
        <v>187</v>
      </c>
      <c r="Z2189" s="55" t="s">
        <v>34</v>
      </c>
      <c r="AA2189" s="55">
        <v>0</v>
      </c>
      <c r="AB2189" s="55" t="s">
        <v>41</v>
      </c>
      <c r="AC2189" s="55">
        <v>8</v>
      </c>
      <c r="AD2189" s="55"/>
      <c r="AE2189" s="55" t="s">
        <v>45</v>
      </c>
      <c r="AF2189" s="55" t="s">
        <v>46</v>
      </c>
      <c r="AG2189" s="55">
        <v>2.0314700000000001</v>
      </c>
      <c r="AH2189" s="57" t="s">
        <v>44</v>
      </c>
    </row>
    <row r="2190" spans="1:34" x14ac:dyDescent="0.25">
      <c r="A2190" s="54">
        <v>9388611</v>
      </c>
      <c r="B2190" s="55"/>
      <c r="C2190" s="55"/>
      <c r="D2190" s="55">
        <v>62632213</v>
      </c>
      <c r="E2190" s="55"/>
      <c r="F2190" s="55">
        <v>300</v>
      </c>
      <c r="G2190" s="55">
        <v>84368414</v>
      </c>
      <c r="H2190" s="55"/>
      <c r="I2190" s="55">
        <v>2268008005</v>
      </c>
      <c r="J2190" s="55">
        <v>2</v>
      </c>
      <c r="K2190" s="55" t="s">
        <v>34</v>
      </c>
      <c r="L2190" s="55" t="s">
        <v>98</v>
      </c>
      <c r="M2190" s="55">
        <v>34001</v>
      </c>
      <c r="N2190" s="55"/>
      <c r="O2190" s="55" t="s">
        <v>186</v>
      </c>
      <c r="P2190" s="55">
        <v>48811</v>
      </c>
      <c r="Q2190" s="55" t="s">
        <v>37</v>
      </c>
      <c r="R2190" s="55" t="s">
        <v>38</v>
      </c>
      <c r="S2190" s="55"/>
      <c r="T2190" s="55"/>
      <c r="U2190" s="55" t="s">
        <v>38</v>
      </c>
      <c r="V2190" s="55">
        <v>39.456400000000002</v>
      </c>
      <c r="W2190" s="55">
        <v>-74.5886</v>
      </c>
      <c r="X2190" s="55" t="s">
        <v>39</v>
      </c>
      <c r="Y2190" s="55" t="s">
        <v>187</v>
      </c>
      <c r="Z2190" s="55" t="s">
        <v>34</v>
      </c>
      <c r="AA2190" s="55">
        <v>0</v>
      </c>
      <c r="AB2190" s="55" t="s">
        <v>41</v>
      </c>
      <c r="AC2190" s="55">
        <v>8</v>
      </c>
      <c r="AD2190" s="55"/>
      <c r="AE2190" s="55" t="s">
        <v>45</v>
      </c>
      <c r="AF2190" s="55" t="s">
        <v>46</v>
      </c>
      <c r="AG2190" s="55">
        <v>1.1467700000000001E-3</v>
      </c>
      <c r="AH2190" s="57" t="s">
        <v>44</v>
      </c>
    </row>
    <row r="2191" spans="1:34" x14ac:dyDescent="0.25">
      <c r="A2191" s="54">
        <v>9388611</v>
      </c>
      <c r="B2191" s="55"/>
      <c r="C2191" s="55"/>
      <c r="D2191" s="55">
        <v>55789813</v>
      </c>
      <c r="E2191" s="55"/>
      <c r="F2191" s="55">
        <v>300</v>
      </c>
      <c r="G2191" s="55">
        <v>166467214</v>
      </c>
      <c r="H2191" s="55"/>
      <c r="I2191" s="55">
        <v>2275020000</v>
      </c>
      <c r="J2191" s="55">
        <v>2</v>
      </c>
      <c r="K2191" s="55" t="s">
        <v>34</v>
      </c>
      <c r="L2191" s="55" t="s">
        <v>98</v>
      </c>
      <c r="M2191" s="55">
        <v>34001</v>
      </c>
      <c r="N2191" s="55"/>
      <c r="O2191" s="55" t="s">
        <v>186</v>
      </c>
      <c r="P2191" s="55">
        <v>48811</v>
      </c>
      <c r="Q2191" s="55" t="s">
        <v>37</v>
      </c>
      <c r="R2191" s="55" t="s">
        <v>38</v>
      </c>
      <c r="S2191" s="55"/>
      <c r="T2191" s="55"/>
      <c r="U2191" s="55" t="s">
        <v>38</v>
      </c>
      <c r="V2191" s="55">
        <v>39.456400000000002</v>
      </c>
      <c r="W2191" s="55">
        <v>-74.5886</v>
      </c>
      <c r="X2191" s="55" t="s">
        <v>39</v>
      </c>
      <c r="Y2191" s="55" t="s">
        <v>187</v>
      </c>
      <c r="Z2191" s="55" t="s">
        <v>34</v>
      </c>
      <c r="AA2191" s="55">
        <v>0</v>
      </c>
      <c r="AB2191" s="55" t="s">
        <v>41</v>
      </c>
      <c r="AC2191" s="55">
        <v>8</v>
      </c>
      <c r="AD2191" s="55"/>
      <c r="AE2191" s="55" t="s">
        <v>45</v>
      </c>
      <c r="AF2191" s="55" t="s">
        <v>46</v>
      </c>
      <c r="AG2191" s="55">
        <v>2.6900499999999998E-3</v>
      </c>
      <c r="AH2191" s="57" t="s">
        <v>44</v>
      </c>
    </row>
    <row r="2192" spans="1:34" x14ac:dyDescent="0.25">
      <c r="A2192" s="54">
        <v>9388611</v>
      </c>
      <c r="B2192" s="55"/>
      <c r="C2192" s="55"/>
      <c r="D2192" s="55">
        <v>62632113</v>
      </c>
      <c r="E2192" s="55"/>
      <c r="F2192" s="55">
        <v>300</v>
      </c>
      <c r="G2192" s="55">
        <v>166467814</v>
      </c>
      <c r="H2192" s="55"/>
      <c r="I2192" s="55">
        <v>2275060012</v>
      </c>
      <c r="J2192" s="55">
        <v>2</v>
      </c>
      <c r="K2192" s="55" t="s">
        <v>34</v>
      </c>
      <c r="L2192" s="55" t="s">
        <v>98</v>
      </c>
      <c r="M2192" s="55">
        <v>34001</v>
      </c>
      <c r="N2192" s="55"/>
      <c r="O2192" s="55" t="s">
        <v>186</v>
      </c>
      <c r="P2192" s="55">
        <v>48811</v>
      </c>
      <c r="Q2192" s="55" t="s">
        <v>37</v>
      </c>
      <c r="R2192" s="55" t="s">
        <v>38</v>
      </c>
      <c r="S2192" s="55"/>
      <c r="T2192" s="55"/>
      <c r="U2192" s="55" t="s">
        <v>38</v>
      </c>
      <c r="V2192" s="55">
        <v>39.456400000000002</v>
      </c>
      <c r="W2192" s="55">
        <v>-74.5886</v>
      </c>
      <c r="X2192" s="55" t="s">
        <v>39</v>
      </c>
      <c r="Y2192" s="55" t="s">
        <v>187</v>
      </c>
      <c r="Z2192" s="55" t="s">
        <v>34</v>
      </c>
      <c r="AA2192" s="55">
        <v>0</v>
      </c>
      <c r="AB2192" s="55" t="s">
        <v>41</v>
      </c>
      <c r="AC2192" s="55">
        <v>8</v>
      </c>
      <c r="AD2192" s="55"/>
      <c r="AE2192" s="55" t="s">
        <v>45</v>
      </c>
      <c r="AF2192" s="55" t="s">
        <v>46</v>
      </c>
      <c r="AG2192" s="55">
        <v>2.5795000000000001E-4</v>
      </c>
      <c r="AH2192" s="57" t="s">
        <v>44</v>
      </c>
    </row>
    <row r="2193" spans="1:34" x14ac:dyDescent="0.25">
      <c r="A2193" s="54">
        <v>9388611</v>
      </c>
      <c r="B2193" s="55"/>
      <c r="C2193" s="55"/>
      <c r="D2193" s="55">
        <v>62631913</v>
      </c>
      <c r="E2193" s="55"/>
      <c r="F2193" s="55">
        <v>300</v>
      </c>
      <c r="G2193" s="55">
        <v>173352214</v>
      </c>
      <c r="H2193" s="55"/>
      <c r="I2193" s="55">
        <v>2275070000</v>
      </c>
      <c r="J2193" s="55">
        <v>2</v>
      </c>
      <c r="K2193" s="55" t="s">
        <v>34</v>
      </c>
      <c r="L2193" s="55" t="s">
        <v>98</v>
      </c>
      <c r="M2193" s="55">
        <v>34001</v>
      </c>
      <c r="N2193" s="55"/>
      <c r="O2193" s="55" t="s">
        <v>186</v>
      </c>
      <c r="P2193" s="55">
        <v>48811</v>
      </c>
      <c r="Q2193" s="55" t="s">
        <v>37</v>
      </c>
      <c r="R2193" s="55" t="s">
        <v>38</v>
      </c>
      <c r="S2193" s="55"/>
      <c r="T2193" s="55"/>
      <c r="U2193" s="55" t="s">
        <v>38</v>
      </c>
      <c r="V2193" s="55">
        <v>39.456400000000002</v>
      </c>
      <c r="W2193" s="55">
        <v>-74.5886</v>
      </c>
      <c r="X2193" s="55" t="s">
        <v>39</v>
      </c>
      <c r="Y2193" s="55" t="s">
        <v>187</v>
      </c>
      <c r="Z2193" s="55" t="s">
        <v>34</v>
      </c>
      <c r="AA2193" s="55">
        <v>0</v>
      </c>
      <c r="AB2193" s="55" t="s">
        <v>41</v>
      </c>
      <c r="AC2193" s="55">
        <v>8</v>
      </c>
      <c r="AD2193" s="55"/>
      <c r="AE2193" s="55" t="s">
        <v>45</v>
      </c>
      <c r="AF2193" s="55" t="s">
        <v>46</v>
      </c>
      <c r="AG2193" s="55">
        <v>5.8046600000000001E-5</v>
      </c>
      <c r="AH2193" s="57" t="s">
        <v>44</v>
      </c>
    </row>
    <row r="2194" spans="1:34" x14ac:dyDescent="0.25">
      <c r="A2194" s="54">
        <v>9388611</v>
      </c>
      <c r="B2194" s="55"/>
      <c r="C2194" s="55"/>
      <c r="D2194" s="55">
        <v>55789813</v>
      </c>
      <c r="E2194" s="55"/>
      <c r="F2194" s="55">
        <v>300</v>
      </c>
      <c r="G2194" s="55">
        <v>166467614</v>
      </c>
      <c r="H2194" s="55"/>
      <c r="I2194" s="55">
        <v>2275020000</v>
      </c>
      <c r="J2194" s="55">
        <v>2</v>
      </c>
      <c r="K2194" s="55" t="s">
        <v>34</v>
      </c>
      <c r="L2194" s="55" t="s">
        <v>98</v>
      </c>
      <c r="M2194" s="55">
        <v>34001</v>
      </c>
      <c r="N2194" s="55"/>
      <c r="O2194" s="55" t="s">
        <v>186</v>
      </c>
      <c r="P2194" s="55">
        <v>48811</v>
      </c>
      <c r="Q2194" s="55" t="s">
        <v>37</v>
      </c>
      <c r="R2194" s="55" t="s">
        <v>38</v>
      </c>
      <c r="S2194" s="55"/>
      <c r="T2194" s="55"/>
      <c r="U2194" s="55" t="s">
        <v>38</v>
      </c>
      <c r="V2194" s="55">
        <v>39.456400000000002</v>
      </c>
      <c r="W2194" s="55">
        <v>-74.5886</v>
      </c>
      <c r="X2194" s="55" t="s">
        <v>39</v>
      </c>
      <c r="Y2194" s="55" t="s">
        <v>187</v>
      </c>
      <c r="Z2194" s="55" t="s">
        <v>34</v>
      </c>
      <c r="AA2194" s="55">
        <v>0</v>
      </c>
      <c r="AB2194" s="55" t="s">
        <v>41</v>
      </c>
      <c r="AC2194" s="55">
        <v>8</v>
      </c>
      <c r="AD2194" s="55"/>
      <c r="AE2194" s="55" t="s">
        <v>45</v>
      </c>
      <c r="AF2194" s="55" t="s">
        <v>46</v>
      </c>
      <c r="AG2194" s="55">
        <v>2.33417E-3</v>
      </c>
      <c r="AH2194" s="57" t="s">
        <v>44</v>
      </c>
    </row>
    <row r="2195" spans="1:34" x14ac:dyDescent="0.25">
      <c r="A2195" s="54">
        <v>9388611</v>
      </c>
      <c r="B2195" s="55"/>
      <c r="C2195" s="55"/>
      <c r="D2195" s="55">
        <v>62631913</v>
      </c>
      <c r="E2195" s="55"/>
      <c r="F2195" s="55">
        <v>300</v>
      </c>
      <c r="G2195" s="55">
        <v>173351814</v>
      </c>
      <c r="H2195" s="55"/>
      <c r="I2195" s="55">
        <v>2275070000</v>
      </c>
      <c r="J2195" s="55">
        <v>2</v>
      </c>
      <c r="K2195" s="55" t="s">
        <v>34</v>
      </c>
      <c r="L2195" s="55" t="s">
        <v>98</v>
      </c>
      <c r="M2195" s="55">
        <v>34001</v>
      </c>
      <c r="N2195" s="55"/>
      <c r="O2195" s="55" t="s">
        <v>186</v>
      </c>
      <c r="P2195" s="55">
        <v>48811</v>
      </c>
      <c r="Q2195" s="55" t="s">
        <v>37</v>
      </c>
      <c r="R2195" s="55" t="s">
        <v>38</v>
      </c>
      <c r="S2195" s="55"/>
      <c r="T2195" s="55"/>
      <c r="U2195" s="55" t="s">
        <v>38</v>
      </c>
      <c r="V2195" s="55">
        <v>39.456400000000002</v>
      </c>
      <c r="W2195" s="55">
        <v>-74.5886</v>
      </c>
      <c r="X2195" s="55" t="s">
        <v>39</v>
      </c>
      <c r="Y2195" s="55" t="s">
        <v>187</v>
      </c>
      <c r="Z2195" s="55" t="s">
        <v>34</v>
      </c>
      <c r="AA2195" s="55">
        <v>0</v>
      </c>
      <c r="AB2195" s="55" t="s">
        <v>41</v>
      </c>
      <c r="AC2195" s="55">
        <v>8</v>
      </c>
      <c r="AD2195" s="55"/>
      <c r="AE2195" s="55" t="s">
        <v>45</v>
      </c>
      <c r="AF2195" s="55" t="s">
        <v>46</v>
      </c>
      <c r="AG2195" s="55">
        <v>0.1164</v>
      </c>
      <c r="AH2195" s="57" t="s">
        <v>44</v>
      </c>
    </row>
    <row r="2196" spans="1:34" x14ac:dyDescent="0.25">
      <c r="A2196" s="54">
        <v>9388611</v>
      </c>
      <c r="B2196" s="55"/>
      <c r="C2196" s="55"/>
      <c r="D2196" s="55">
        <v>98309513</v>
      </c>
      <c r="E2196" s="55"/>
      <c r="F2196" s="55">
        <v>300</v>
      </c>
      <c r="G2196" s="55">
        <v>166467914</v>
      </c>
      <c r="H2196" s="55"/>
      <c r="I2196" s="55">
        <v>2275050012</v>
      </c>
      <c r="J2196" s="55">
        <v>2</v>
      </c>
      <c r="K2196" s="55" t="s">
        <v>34</v>
      </c>
      <c r="L2196" s="55" t="s">
        <v>98</v>
      </c>
      <c r="M2196" s="55">
        <v>34001</v>
      </c>
      <c r="N2196" s="55"/>
      <c r="O2196" s="55" t="s">
        <v>186</v>
      </c>
      <c r="P2196" s="55">
        <v>48811</v>
      </c>
      <c r="Q2196" s="55" t="s">
        <v>37</v>
      </c>
      <c r="R2196" s="55" t="s">
        <v>38</v>
      </c>
      <c r="S2196" s="55"/>
      <c r="T2196" s="55"/>
      <c r="U2196" s="55" t="s">
        <v>38</v>
      </c>
      <c r="V2196" s="55">
        <v>39.456400000000002</v>
      </c>
      <c r="W2196" s="55">
        <v>-74.5886</v>
      </c>
      <c r="X2196" s="55" t="s">
        <v>39</v>
      </c>
      <c r="Y2196" s="55" t="s">
        <v>187</v>
      </c>
      <c r="Z2196" s="55" t="s">
        <v>34</v>
      </c>
      <c r="AA2196" s="55">
        <v>0</v>
      </c>
      <c r="AB2196" s="55" t="s">
        <v>41</v>
      </c>
      <c r="AC2196" s="55">
        <v>8</v>
      </c>
      <c r="AD2196" s="55"/>
      <c r="AE2196" s="55" t="s">
        <v>45</v>
      </c>
      <c r="AF2196" s="55" t="s">
        <v>46</v>
      </c>
      <c r="AG2196" s="55">
        <v>2.5276399999999999E-4</v>
      </c>
      <c r="AH2196" s="57" t="s">
        <v>44</v>
      </c>
    </row>
    <row r="2197" spans="1:34" x14ac:dyDescent="0.25">
      <c r="A2197" s="54">
        <v>9388611</v>
      </c>
      <c r="B2197" s="55"/>
      <c r="C2197" s="55"/>
      <c r="D2197" s="55">
        <v>62631913</v>
      </c>
      <c r="E2197" s="55"/>
      <c r="F2197" s="55">
        <v>300</v>
      </c>
      <c r="G2197" s="55">
        <v>173351914</v>
      </c>
      <c r="H2197" s="55"/>
      <c r="I2197" s="55">
        <v>2275070000</v>
      </c>
      <c r="J2197" s="55">
        <v>2</v>
      </c>
      <c r="K2197" s="55" t="s">
        <v>34</v>
      </c>
      <c r="L2197" s="55" t="s">
        <v>98</v>
      </c>
      <c r="M2197" s="55">
        <v>34001</v>
      </c>
      <c r="N2197" s="55"/>
      <c r="O2197" s="55" t="s">
        <v>186</v>
      </c>
      <c r="P2197" s="55">
        <v>48811</v>
      </c>
      <c r="Q2197" s="55" t="s">
        <v>37</v>
      </c>
      <c r="R2197" s="55" t="s">
        <v>38</v>
      </c>
      <c r="S2197" s="55"/>
      <c r="T2197" s="55"/>
      <c r="U2197" s="55" t="s">
        <v>38</v>
      </c>
      <c r="V2197" s="55">
        <v>39.456400000000002</v>
      </c>
      <c r="W2197" s="55">
        <v>-74.5886</v>
      </c>
      <c r="X2197" s="55" t="s">
        <v>39</v>
      </c>
      <c r="Y2197" s="55" t="s">
        <v>187</v>
      </c>
      <c r="Z2197" s="55" t="s">
        <v>34</v>
      </c>
      <c r="AA2197" s="55">
        <v>0</v>
      </c>
      <c r="AB2197" s="55" t="s">
        <v>41</v>
      </c>
      <c r="AC2197" s="55">
        <v>8</v>
      </c>
      <c r="AD2197" s="55"/>
      <c r="AE2197" s="55" t="s">
        <v>45</v>
      </c>
      <c r="AF2197" s="55" t="s">
        <v>46</v>
      </c>
      <c r="AG2197" s="55">
        <v>2.3940800000000001E-4</v>
      </c>
      <c r="AH2197" s="57" t="s">
        <v>44</v>
      </c>
    </row>
    <row r="2198" spans="1:34" x14ac:dyDescent="0.25">
      <c r="A2198" s="54">
        <v>9388611</v>
      </c>
      <c r="B2198" s="55"/>
      <c r="C2198" s="55"/>
      <c r="D2198" s="55">
        <v>98309513</v>
      </c>
      <c r="E2198" s="55"/>
      <c r="F2198" s="55">
        <v>300</v>
      </c>
      <c r="G2198" s="55">
        <v>137934914</v>
      </c>
      <c r="H2198" s="55"/>
      <c r="I2198" s="55">
        <v>2275050012</v>
      </c>
      <c r="J2198" s="55">
        <v>2</v>
      </c>
      <c r="K2198" s="55" t="s">
        <v>34</v>
      </c>
      <c r="L2198" s="55" t="s">
        <v>98</v>
      </c>
      <c r="M2198" s="55">
        <v>34001</v>
      </c>
      <c r="N2198" s="55"/>
      <c r="O2198" s="55" t="s">
        <v>186</v>
      </c>
      <c r="P2198" s="55">
        <v>48811</v>
      </c>
      <c r="Q2198" s="55" t="s">
        <v>37</v>
      </c>
      <c r="R2198" s="55" t="s">
        <v>38</v>
      </c>
      <c r="S2198" s="55"/>
      <c r="T2198" s="55"/>
      <c r="U2198" s="55" t="s">
        <v>38</v>
      </c>
      <c r="V2198" s="55">
        <v>39.456400000000002</v>
      </c>
      <c r="W2198" s="55">
        <v>-74.5886</v>
      </c>
      <c r="X2198" s="55" t="s">
        <v>39</v>
      </c>
      <c r="Y2198" s="55" t="s">
        <v>187</v>
      </c>
      <c r="Z2198" s="55" t="s">
        <v>34</v>
      </c>
      <c r="AA2198" s="55">
        <v>0</v>
      </c>
      <c r="AB2198" s="55" t="s">
        <v>41</v>
      </c>
      <c r="AC2198" s="55">
        <v>8</v>
      </c>
      <c r="AD2198" s="55"/>
      <c r="AE2198" s="55" t="s">
        <v>45</v>
      </c>
      <c r="AF2198" s="55" t="s">
        <v>46</v>
      </c>
      <c r="AG2198" s="55">
        <v>0.130162</v>
      </c>
      <c r="AH2198" s="57" t="s">
        <v>44</v>
      </c>
    </row>
    <row r="2199" spans="1:34" x14ac:dyDescent="0.25">
      <c r="A2199" s="54">
        <v>9388611</v>
      </c>
      <c r="B2199" s="55"/>
      <c r="C2199" s="55"/>
      <c r="D2199" s="55">
        <v>62631913</v>
      </c>
      <c r="E2199" s="55"/>
      <c r="F2199" s="55">
        <v>300</v>
      </c>
      <c r="G2199" s="55">
        <v>173351314</v>
      </c>
      <c r="H2199" s="55"/>
      <c r="I2199" s="55">
        <v>2275070000</v>
      </c>
      <c r="J2199" s="55">
        <v>2</v>
      </c>
      <c r="K2199" s="55" t="s">
        <v>34</v>
      </c>
      <c r="L2199" s="55" t="s">
        <v>98</v>
      </c>
      <c r="M2199" s="55">
        <v>34001</v>
      </c>
      <c r="N2199" s="55"/>
      <c r="O2199" s="55" t="s">
        <v>186</v>
      </c>
      <c r="P2199" s="55">
        <v>48811</v>
      </c>
      <c r="Q2199" s="55" t="s">
        <v>37</v>
      </c>
      <c r="R2199" s="55" t="s">
        <v>38</v>
      </c>
      <c r="S2199" s="55"/>
      <c r="T2199" s="55"/>
      <c r="U2199" s="55" t="s">
        <v>38</v>
      </c>
      <c r="V2199" s="55">
        <v>39.456400000000002</v>
      </c>
      <c r="W2199" s="55">
        <v>-74.5886</v>
      </c>
      <c r="X2199" s="55" t="s">
        <v>39</v>
      </c>
      <c r="Y2199" s="55" t="s">
        <v>187</v>
      </c>
      <c r="Z2199" s="55" t="s">
        <v>34</v>
      </c>
      <c r="AA2199" s="55">
        <v>0</v>
      </c>
      <c r="AB2199" s="55" t="s">
        <v>41</v>
      </c>
      <c r="AC2199" s="55">
        <v>8</v>
      </c>
      <c r="AD2199" s="55"/>
      <c r="AE2199" s="55" t="s">
        <v>45</v>
      </c>
      <c r="AF2199" s="55" t="s">
        <v>46</v>
      </c>
      <c r="AG2199" s="55">
        <v>1.5656199999999999E-2</v>
      </c>
      <c r="AH2199" s="57" t="s">
        <v>44</v>
      </c>
    </row>
    <row r="2200" spans="1:34" x14ac:dyDescent="0.25">
      <c r="A2200" s="54">
        <v>9388611</v>
      </c>
      <c r="B2200" s="55"/>
      <c r="C2200" s="55"/>
      <c r="D2200" s="55">
        <v>62631913</v>
      </c>
      <c r="E2200" s="55"/>
      <c r="F2200" s="55">
        <v>300</v>
      </c>
      <c r="G2200" s="55">
        <v>173352014</v>
      </c>
      <c r="H2200" s="55"/>
      <c r="I2200" s="55">
        <v>2275070000</v>
      </c>
      <c r="J2200" s="55">
        <v>2</v>
      </c>
      <c r="K2200" s="55" t="s">
        <v>34</v>
      </c>
      <c r="L2200" s="55" t="s">
        <v>98</v>
      </c>
      <c r="M2200" s="55">
        <v>34001</v>
      </c>
      <c r="N2200" s="55"/>
      <c r="O2200" s="55" t="s">
        <v>186</v>
      </c>
      <c r="P2200" s="55">
        <v>48811</v>
      </c>
      <c r="Q2200" s="55" t="s">
        <v>37</v>
      </c>
      <c r="R2200" s="55" t="s">
        <v>38</v>
      </c>
      <c r="S2200" s="55"/>
      <c r="T2200" s="55"/>
      <c r="U2200" s="55" t="s">
        <v>38</v>
      </c>
      <c r="V2200" s="55">
        <v>39.456400000000002</v>
      </c>
      <c r="W2200" s="55">
        <v>-74.5886</v>
      </c>
      <c r="X2200" s="55" t="s">
        <v>39</v>
      </c>
      <c r="Y2200" s="55" t="s">
        <v>187</v>
      </c>
      <c r="Z2200" s="55" t="s">
        <v>34</v>
      </c>
      <c r="AA2200" s="55">
        <v>0</v>
      </c>
      <c r="AB2200" s="55" t="s">
        <v>41</v>
      </c>
      <c r="AC2200" s="55">
        <v>8</v>
      </c>
      <c r="AD2200" s="55"/>
      <c r="AE2200" s="55" t="s">
        <v>45</v>
      </c>
      <c r="AF2200" s="55" t="s">
        <v>46</v>
      </c>
      <c r="AG2200" s="55">
        <v>1.96293E-4</v>
      </c>
      <c r="AH2200" s="57" t="s">
        <v>44</v>
      </c>
    </row>
    <row r="2201" spans="1:34" x14ac:dyDescent="0.25">
      <c r="A2201" s="54">
        <v>9388611</v>
      </c>
      <c r="B2201" s="55"/>
      <c r="C2201" s="55"/>
      <c r="D2201" s="55">
        <v>62631913</v>
      </c>
      <c r="E2201" s="55"/>
      <c r="F2201" s="55">
        <v>300</v>
      </c>
      <c r="G2201" s="55">
        <v>173352114</v>
      </c>
      <c r="H2201" s="55"/>
      <c r="I2201" s="55">
        <v>2275070000</v>
      </c>
      <c r="J2201" s="55">
        <v>2</v>
      </c>
      <c r="K2201" s="55" t="s">
        <v>34</v>
      </c>
      <c r="L2201" s="55" t="s">
        <v>98</v>
      </c>
      <c r="M2201" s="55">
        <v>34001</v>
      </c>
      <c r="N2201" s="55"/>
      <c r="O2201" s="55" t="s">
        <v>186</v>
      </c>
      <c r="P2201" s="55">
        <v>48811</v>
      </c>
      <c r="Q2201" s="55" t="s">
        <v>37</v>
      </c>
      <c r="R2201" s="55" t="s">
        <v>38</v>
      </c>
      <c r="S2201" s="55"/>
      <c r="T2201" s="55"/>
      <c r="U2201" s="55" t="s">
        <v>38</v>
      </c>
      <c r="V2201" s="55">
        <v>39.456400000000002</v>
      </c>
      <c r="W2201" s="55">
        <v>-74.5886</v>
      </c>
      <c r="X2201" s="55" t="s">
        <v>39</v>
      </c>
      <c r="Y2201" s="55" t="s">
        <v>187</v>
      </c>
      <c r="Z2201" s="55" t="s">
        <v>34</v>
      </c>
      <c r="AA2201" s="55">
        <v>0</v>
      </c>
      <c r="AB2201" s="55" t="s">
        <v>41</v>
      </c>
      <c r="AC2201" s="55">
        <v>8</v>
      </c>
      <c r="AD2201" s="55"/>
      <c r="AE2201" s="55" t="s">
        <v>45</v>
      </c>
      <c r="AF2201" s="55" t="s">
        <v>46</v>
      </c>
      <c r="AG2201" s="55">
        <v>5.0981599999999996E-4</v>
      </c>
      <c r="AH2201" s="57" t="s">
        <v>44</v>
      </c>
    </row>
    <row r="2202" spans="1:34" x14ac:dyDescent="0.25">
      <c r="A2202" s="54">
        <v>9388611</v>
      </c>
      <c r="B2202" s="55"/>
      <c r="C2202" s="55"/>
      <c r="D2202" s="55">
        <v>62631913</v>
      </c>
      <c r="E2202" s="55"/>
      <c r="F2202" s="55">
        <v>300</v>
      </c>
      <c r="G2202" s="55">
        <v>173351414</v>
      </c>
      <c r="H2202" s="55"/>
      <c r="I2202" s="55">
        <v>2275070000</v>
      </c>
      <c r="J2202" s="55">
        <v>2</v>
      </c>
      <c r="K2202" s="55" t="s">
        <v>34</v>
      </c>
      <c r="L2202" s="55" t="s">
        <v>98</v>
      </c>
      <c r="M2202" s="55">
        <v>34001</v>
      </c>
      <c r="N2202" s="55"/>
      <c r="O2202" s="55" t="s">
        <v>186</v>
      </c>
      <c r="P2202" s="55">
        <v>48811</v>
      </c>
      <c r="Q2202" s="55" t="s">
        <v>37</v>
      </c>
      <c r="R2202" s="55" t="s">
        <v>38</v>
      </c>
      <c r="S2202" s="55"/>
      <c r="T2202" s="55"/>
      <c r="U2202" s="55" t="s">
        <v>38</v>
      </c>
      <c r="V2202" s="55">
        <v>39.456400000000002</v>
      </c>
      <c r="W2202" s="55">
        <v>-74.5886</v>
      </c>
      <c r="X2202" s="55" t="s">
        <v>39</v>
      </c>
      <c r="Y2202" s="55" t="s">
        <v>187</v>
      </c>
      <c r="Z2202" s="55" t="s">
        <v>34</v>
      </c>
      <c r="AA2202" s="55">
        <v>0</v>
      </c>
      <c r="AB2202" s="55" t="s">
        <v>41</v>
      </c>
      <c r="AC2202" s="55">
        <v>8</v>
      </c>
      <c r="AD2202" s="55"/>
      <c r="AE2202" s="55" t="s">
        <v>45</v>
      </c>
      <c r="AF2202" s="55" t="s">
        <v>46</v>
      </c>
      <c r="AG2202" s="55">
        <v>1.1049500000000001E-4</v>
      </c>
      <c r="AH2202" s="57" t="s">
        <v>44</v>
      </c>
    </row>
    <row r="2203" spans="1:34" x14ac:dyDescent="0.25">
      <c r="A2203" s="54">
        <v>9388611</v>
      </c>
      <c r="B2203" s="55"/>
      <c r="C2203" s="55"/>
      <c r="D2203" s="55">
        <v>62632213</v>
      </c>
      <c r="E2203" s="55"/>
      <c r="F2203" s="55">
        <v>300</v>
      </c>
      <c r="G2203" s="55">
        <v>84368314</v>
      </c>
      <c r="H2203" s="55"/>
      <c r="I2203" s="55">
        <v>2265008005</v>
      </c>
      <c r="J2203" s="55">
        <v>2</v>
      </c>
      <c r="K2203" s="55" t="s">
        <v>34</v>
      </c>
      <c r="L2203" s="55" t="s">
        <v>98</v>
      </c>
      <c r="M2203" s="55">
        <v>34001</v>
      </c>
      <c r="N2203" s="55"/>
      <c r="O2203" s="55" t="s">
        <v>186</v>
      </c>
      <c r="P2203" s="55">
        <v>48811</v>
      </c>
      <c r="Q2203" s="55" t="s">
        <v>37</v>
      </c>
      <c r="R2203" s="55" t="s">
        <v>38</v>
      </c>
      <c r="S2203" s="55"/>
      <c r="T2203" s="55"/>
      <c r="U2203" s="55" t="s">
        <v>38</v>
      </c>
      <c r="V2203" s="55">
        <v>39.456400000000002</v>
      </c>
      <c r="W2203" s="55">
        <v>-74.5886</v>
      </c>
      <c r="X2203" s="55" t="s">
        <v>39</v>
      </c>
      <c r="Y2203" s="55" t="s">
        <v>187</v>
      </c>
      <c r="Z2203" s="55" t="s">
        <v>34</v>
      </c>
      <c r="AA2203" s="55">
        <v>0</v>
      </c>
      <c r="AB2203" s="55" t="s">
        <v>41</v>
      </c>
      <c r="AC2203" s="55">
        <v>8</v>
      </c>
      <c r="AD2203" s="55"/>
      <c r="AE2203" s="55" t="s">
        <v>45</v>
      </c>
      <c r="AF2203" s="55" t="s">
        <v>46</v>
      </c>
      <c r="AG2203" s="55">
        <v>1.47624E-2</v>
      </c>
      <c r="AH2203" s="57" t="s">
        <v>44</v>
      </c>
    </row>
    <row r="2204" spans="1:34" x14ac:dyDescent="0.25">
      <c r="A2204" s="54">
        <v>9388611</v>
      </c>
      <c r="B2204" s="55"/>
      <c r="C2204" s="55"/>
      <c r="D2204" s="55">
        <v>55789813</v>
      </c>
      <c r="E2204" s="55"/>
      <c r="F2204" s="55">
        <v>300</v>
      </c>
      <c r="G2204" s="55">
        <v>166466514</v>
      </c>
      <c r="H2204" s="55"/>
      <c r="I2204" s="55">
        <v>2275020000</v>
      </c>
      <c r="J2204" s="55">
        <v>2</v>
      </c>
      <c r="K2204" s="55" t="s">
        <v>34</v>
      </c>
      <c r="L2204" s="55" t="s">
        <v>98</v>
      </c>
      <c r="M2204" s="55">
        <v>34001</v>
      </c>
      <c r="N2204" s="55"/>
      <c r="O2204" s="55" t="s">
        <v>186</v>
      </c>
      <c r="P2204" s="55">
        <v>48811</v>
      </c>
      <c r="Q2204" s="55" t="s">
        <v>37</v>
      </c>
      <c r="R2204" s="55" t="s">
        <v>38</v>
      </c>
      <c r="S2204" s="55"/>
      <c r="T2204" s="55"/>
      <c r="U2204" s="55" t="s">
        <v>38</v>
      </c>
      <c r="V2204" s="55">
        <v>39.456400000000002</v>
      </c>
      <c r="W2204" s="55">
        <v>-74.5886</v>
      </c>
      <c r="X2204" s="55" t="s">
        <v>39</v>
      </c>
      <c r="Y2204" s="55" t="s">
        <v>187</v>
      </c>
      <c r="Z2204" s="55" t="s">
        <v>34</v>
      </c>
      <c r="AA2204" s="55">
        <v>0</v>
      </c>
      <c r="AB2204" s="55" t="s">
        <v>41</v>
      </c>
      <c r="AC2204" s="55">
        <v>8</v>
      </c>
      <c r="AD2204" s="55"/>
      <c r="AE2204" s="55" t="s">
        <v>45</v>
      </c>
      <c r="AF2204" s="55" t="s">
        <v>46</v>
      </c>
      <c r="AG2204" s="55">
        <v>2.64963E-2</v>
      </c>
      <c r="AH2204" s="57" t="s">
        <v>44</v>
      </c>
    </row>
    <row r="2205" spans="1:34" x14ac:dyDescent="0.25">
      <c r="A2205" s="54">
        <v>9388611</v>
      </c>
      <c r="B2205" s="55"/>
      <c r="C2205" s="55"/>
      <c r="D2205" s="55">
        <v>98309513</v>
      </c>
      <c r="E2205" s="55"/>
      <c r="F2205" s="55">
        <v>300</v>
      </c>
      <c r="G2205" s="55">
        <v>137934814</v>
      </c>
      <c r="H2205" s="55"/>
      <c r="I2205" s="55">
        <v>2275050011</v>
      </c>
      <c r="J2205" s="55">
        <v>2</v>
      </c>
      <c r="K2205" s="55" t="s">
        <v>34</v>
      </c>
      <c r="L2205" s="55" t="s">
        <v>98</v>
      </c>
      <c r="M2205" s="55">
        <v>34001</v>
      </c>
      <c r="N2205" s="55"/>
      <c r="O2205" s="55" t="s">
        <v>186</v>
      </c>
      <c r="P2205" s="55">
        <v>48811</v>
      </c>
      <c r="Q2205" s="55" t="s">
        <v>37</v>
      </c>
      <c r="R2205" s="55" t="s">
        <v>38</v>
      </c>
      <c r="S2205" s="55"/>
      <c r="T2205" s="55"/>
      <c r="U2205" s="55" t="s">
        <v>38</v>
      </c>
      <c r="V2205" s="55">
        <v>39.456400000000002</v>
      </c>
      <c r="W2205" s="55">
        <v>-74.5886</v>
      </c>
      <c r="X2205" s="55" t="s">
        <v>39</v>
      </c>
      <c r="Y2205" s="55" t="s">
        <v>187</v>
      </c>
      <c r="Z2205" s="55" t="s">
        <v>34</v>
      </c>
      <c r="AA2205" s="55">
        <v>0</v>
      </c>
      <c r="AB2205" s="55" t="s">
        <v>41</v>
      </c>
      <c r="AC2205" s="55">
        <v>8</v>
      </c>
      <c r="AD2205" s="55"/>
      <c r="AE2205" s="55" t="s">
        <v>45</v>
      </c>
      <c r="AF2205" s="55" t="s">
        <v>46</v>
      </c>
      <c r="AG2205" s="55">
        <v>4.5729400000000003E-2</v>
      </c>
      <c r="AH2205" s="57" t="s">
        <v>44</v>
      </c>
    </row>
    <row r="2206" spans="1:34" x14ac:dyDescent="0.25">
      <c r="A2206" s="54">
        <v>9388611</v>
      </c>
      <c r="B2206" s="55"/>
      <c r="C2206" s="55"/>
      <c r="D2206" s="55">
        <v>62631913</v>
      </c>
      <c r="E2206" s="55"/>
      <c r="F2206" s="55">
        <v>300</v>
      </c>
      <c r="G2206" s="55">
        <v>173352214</v>
      </c>
      <c r="H2206" s="55"/>
      <c r="I2206" s="55">
        <v>2275070000</v>
      </c>
      <c r="J2206" s="55">
        <v>2</v>
      </c>
      <c r="K2206" s="55" t="s">
        <v>34</v>
      </c>
      <c r="L2206" s="55" t="s">
        <v>98</v>
      </c>
      <c r="M2206" s="55">
        <v>34001</v>
      </c>
      <c r="N2206" s="55"/>
      <c r="O2206" s="55" t="s">
        <v>186</v>
      </c>
      <c r="P2206" s="55">
        <v>48811</v>
      </c>
      <c r="Q2206" s="55" t="s">
        <v>37</v>
      </c>
      <c r="R2206" s="55" t="s">
        <v>38</v>
      </c>
      <c r="S2206" s="55"/>
      <c r="T2206" s="55"/>
      <c r="U2206" s="55" t="s">
        <v>38</v>
      </c>
      <c r="V2206" s="55">
        <v>39.456400000000002</v>
      </c>
      <c r="W2206" s="55">
        <v>-74.5886</v>
      </c>
      <c r="X2206" s="55" t="s">
        <v>39</v>
      </c>
      <c r="Y2206" s="55" t="s">
        <v>187</v>
      </c>
      <c r="Z2206" s="55" t="s">
        <v>34</v>
      </c>
      <c r="AA2206" s="55">
        <v>0</v>
      </c>
      <c r="AB2206" s="55" t="s">
        <v>41</v>
      </c>
      <c r="AC2206" s="55">
        <v>8</v>
      </c>
      <c r="AD2206" s="55"/>
      <c r="AE2206" s="55" t="s">
        <v>47</v>
      </c>
      <c r="AF2206" s="55" t="s">
        <v>48</v>
      </c>
      <c r="AG2206" s="55">
        <v>5.2937399999999999E-5</v>
      </c>
      <c r="AH2206" s="57" t="s">
        <v>44</v>
      </c>
    </row>
    <row r="2207" spans="1:34" x14ac:dyDescent="0.25">
      <c r="A2207" s="54">
        <v>9388611</v>
      </c>
      <c r="B2207" s="55"/>
      <c r="C2207" s="55"/>
      <c r="D2207" s="55">
        <v>62631913</v>
      </c>
      <c r="E2207" s="55"/>
      <c r="F2207" s="55">
        <v>300</v>
      </c>
      <c r="G2207" s="55">
        <v>84367314</v>
      </c>
      <c r="H2207" s="55"/>
      <c r="I2207" s="55">
        <v>2275070000</v>
      </c>
      <c r="J2207" s="55">
        <v>2</v>
      </c>
      <c r="K2207" s="55" t="s">
        <v>34</v>
      </c>
      <c r="L2207" s="55" t="s">
        <v>98</v>
      </c>
      <c r="M2207" s="55">
        <v>34001</v>
      </c>
      <c r="N2207" s="55"/>
      <c r="O2207" s="55" t="s">
        <v>186</v>
      </c>
      <c r="P2207" s="55">
        <v>48811</v>
      </c>
      <c r="Q2207" s="55" t="s">
        <v>37</v>
      </c>
      <c r="R2207" s="55" t="s">
        <v>38</v>
      </c>
      <c r="S2207" s="55"/>
      <c r="T2207" s="55"/>
      <c r="U2207" s="55" t="s">
        <v>38</v>
      </c>
      <c r="V2207" s="55">
        <v>39.456400000000002</v>
      </c>
      <c r="W2207" s="55">
        <v>-74.5886</v>
      </c>
      <c r="X2207" s="55" t="s">
        <v>39</v>
      </c>
      <c r="Y2207" s="55" t="s">
        <v>187</v>
      </c>
      <c r="Z2207" s="55" t="s">
        <v>34</v>
      </c>
      <c r="AA2207" s="55">
        <v>0</v>
      </c>
      <c r="AB2207" s="55" t="s">
        <v>41</v>
      </c>
      <c r="AC2207" s="55">
        <v>8</v>
      </c>
      <c r="AD2207" s="55"/>
      <c r="AE2207" s="55" t="s">
        <v>47</v>
      </c>
      <c r="AF2207" s="55" t="s">
        <v>48</v>
      </c>
      <c r="AG2207" s="55">
        <v>4.4423099999999998E-5</v>
      </c>
      <c r="AH2207" s="57" t="s">
        <v>44</v>
      </c>
    </row>
    <row r="2208" spans="1:34" x14ac:dyDescent="0.25">
      <c r="A2208" s="54">
        <v>9388611</v>
      </c>
      <c r="B2208" s="55"/>
      <c r="C2208" s="55"/>
      <c r="D2208" s="55">
        <v>62631913</v>
      </c>
      <c r="E2208" s="55"/>
      <c r="F2208" s="55">
        <v>300</v>
      </c>
      <c r="G2208" s="55">
        <v>173351814</v>
      </c>
      <c r="H2208" s="55"/>
      <c r="I2208" s="55">
        <v>2275070000</v>
      </c>
      <c r="J2208" s="55">
        <v>2</v>
      </c>
      <c r="K2208" s="55" t="s">
        <v>34</v>
      </c>
      <c r="L2208" s="55" t="s">
        <v>98</v>
      </c>
      <c r="M2208" s="55">
        <v>34001</v>
      </c>
      <c r="N2208" s="55"/>
      <c r="O2208" s="55" t="s">
        <v>186</v>
      </c>
      <c r="P2208" s="55">
        <v>48811</v>
      </c>
      <c r="Q2208" s="55" t="s">
        <v>37</v>
      </c>
      <c r="R2208" s="55" t="s">
        <v>38</v>
      </c>
      <c r="S2208" s="55"/>
      <c r="T2208" s="55"/>
      <c r="U2208" s="55" t="s">
        <v>38</v>
      </c>
      <c r="V2208" s="55">
        <v>39.456400000000002</v>
      </c>
      <c r="W2208" s="55">
        <v>-74.5886</v>
      </c>
      <c r="X2208" s="55" t="s">
        <v>39</v>
      </c>
      <c r="Y2208" s="55" t="s">
        <v>187</v>
      </c>
      <c r="Z2208" s="55" t="s">
        <v>34</v>
      </c>
      <c r="AA2208" s="55">
        <v>0</v>
      </c>
      <c r="AB2208" s="55" t="s">
        <v>41</v>
      </c>
      <c r="AC2208" s="55">
        <v>8</v>
      </c>
      <c r="AD2208" s="55"/>
      <c r="AE2208" s="55" t="s">
        <v>47</v>
      </c>
      <c r="AF2208" s="55" t="s">
        <v>48</v>
      </c>
      <c r="AG2208" s="55">
        <v>7.1995100000000006E-2</v>
      </c>
      <c r="AH2208" s="57" t="s">
        <v>44</v>
      </c>
    </row>
    <row r="2209" spans="1:34" x14ac:dyDescent="0.25">
      <c r="A2209" s="54">
        <v>9388611</v>
      </c>
      <c r="B2209" s="55"/>
      <c r="C2209" s="55"/>
      <c r="D2209" s="55">
        <v>62632113</v>
      </c>
      <c r="E2209" s="55"/>
      <c r="F2209" s="55">
        <v>300</v>
      </c>
      <c r="G2209" s="55">
        <v>84368114</v>
      </c>
      <c r="H2209" s="55"/>
      <c r="I2209" s="55">
        <v>2275060012</v>
      </c>
      <c r="J2209" s="55">
        <v>2</v>
      </c>
      <c r="K2209" s="55" t="s">
        <v>34</v>
      </c>
      <c r="L2209" s="55" t="s">
        <v>98</v>
      </c>
      <c r="M2209" s="55">
        <v>34001</v>
      </c>
      <c r="N2209" s="55"/>
      <c r="O2209" s="55" t="s">
        <v>186</v>
      </c>
      <c r="P2209" s="55">
        <v>48811</v>
      </c>
      <c r="Q2209" s="55" t="s">
        <v>37</v>
      </c>
      <c r="R2209" s="55" t="s">
        <v>38</v>
      </c>
      <c r="S2209" s="55"/>
      <c r="T2209" s="55"/>
      <c r="U2209" s="55" t="s">
        <v>38</v>
      </c>
      <c r="V2209" s="55">
        <v>39.456400000000002</v>
      </c>
      <c r="W2209" s="55">
        <v>-74.5886</v>
      </c>
      <c r="X2209" s="55" t="s">
        <v>39</v>
      </c>
      <c r="Y2209" s="55" t="s">
        <v>187</v>
      </c>
      <c r="Z2209" s="55" t="s">
        <v>34</v>
      </c>
      <c r="AA2209" s="55">
        <v>0</v>
      </c>
      <c r="AB2209" s="55" t="s">
        <v>41</v>
      </c>
      <c r="AC2209" s="55">
        <v>8</v>
      </c>
      <c r="AD2209" s="55"/>
      <c r="AE2209" s="55" t="s">
        <v>47</v>
      </c>
      <c r="AF2209" s="55" t="s">
        <v>48</v>
      </c>
      <c r="AG2209" s="55">
        <v>8.1829000000000005E-5</v>
      </c>
      <c r="AH2209" s="57" t="s">
        <v>44</v>
      </c>
    </row>
    <row r="2210" spans="1:34" x14ac:dyDescent="0.25">
      <c r="A2210" s="54">
        <v>9388611</v>
      </c>
      <c r="B2210" s="55"/>
      <c r="C2210" s="55"/>
      <c r="D2210" s="55">
        <v>62631913</v>
      </c>
      <c r="E2210" s="55"/>
      <c r="F2210" s="55">
        <v>300</v>
      </c>
      <c r="G2210" s="55">
        <v>173352114</v>
      </c>
      <c r="H2210" s="55"/>
      <c r="I2210" s="55">
        <v>2275070000</v>
      </c>
      <c r="J2210" s="55">
        <v>2</v>
      </c>
      <c r="K2210" s="55" t="s">
        <v>34</v>
      </c>
      <c r="L2210" s="55" t="s">
        <v>98</v>
      </c>
      <c r="M2210" s="55">
        <v>34001</v>
      </c>
      <c r="N2210" s="55"/>
      <c r="O2210" s="55" t="s">
        <v>186</v>
      </c>
      <c r="P2210" s="55">
        <v>48811</v>
      </c>
      <c r="Q2210" s="55" t="s">
        <v>37</v>
      </c>
      <c r="R2210" s="55" t="s">
        <v>38</v>
      </c>
      <c r="S2210" s="55"/>
      <c r="T2210" s="55"/>
      <c r="U2210" s="55" t="s">
        <v>38</v>
      </c>
      <c r="V2210" s="55">
        <v>39.456400000000002</v>
      </c>
      <c r="W2210" s="55">
        <v>-74.5886</v>
      </c>
      <c r="X2210" s="55" t="s">
        <v>39</v>
      </c>
      <c r="Y2210" s="55" t="s">
        <v>187</v>
      </c>
      <c r="Z2210" s="55" t="s">
        <v>34</v>
      </c>
      <c r="AA2210" s="55">
        <v>0</v>
      </c>
      <c r="AB2210" s="55" t="s">
        <v>41</v>
      </c>
      <c r="AC2210" s="55">
        <v>8</v>
      </c>
      <c r="AD2210" s="55"/>
      <c r="AE2210" s="55" t="s">
        <v>47</v>
      </c>
      <c r="AF2210" s="55" t="s">
        <v>48</v>
      </c>
      <c r="AG2210" s="55">
        <v>7.40386E-4</v>
      </c>
      <c r="AH2210" s="57" t="s">
        <v>44</v>
      </c>
    </row>
    <row r="2211" spans="1:34" x14ac:dyDescent="0.25">
      <c r="A2211" s="54">
        <v>9388611</v>
      </c>
      <c r="B2211" s="55"/>
      <c r="C2211" s="55"/>
      <c r="D2211" s="55">
        <v>62632213</v>
      </c>
      <c r="E2211" s="55"/>
      <c r="F2211" s="55">
        <v>300</v>
      </c>
      <c r="G2211" s="55">
        <v>84368314</v>
      </c>
      <c r="H2211" s="55"/>
      <c r="I2211" s="55">
        <v>2265008005</v>
      </c>
      <c r="J2211" s="55">
        <v>2</v>
      </c>
      <c r="K2211" s="55" t="s">
        <v>34</v>
      </c>
      <c r="L2211" s="55" t="s">
        <v>98</v>
      </c>
      <c r="M2211" s="55">
        <v>34001</v>
      </c>
      <c r="N2211" s="55"/>
      <c r="O2211" s="55" t="s">
        <v>186</v>
      </c>
      <c r="P2211" s="55">
        <v>48811</v>
      </c>
      <c r="Q2211" s="55" t="s">
        <v>37</v>
      </c>
      <c r="R2211" s="55" t="s">
        <v>38</v>
      </c>
      <c r="S2211" s="55"/>
      <c r="T2211" s="55"/>
      <c r="U2211" s="55" t="s">
        <v>38</v>
      </c>
      <c r="V2211" s="55">
        <v>39.456400000000002</v>
      </c>
      <c r="W2211" s="55">
        <v>-74.5886</v>
      </c>
      <c r="X2211" s="55" t="s">
        <v>39</v>
      </c>
      <c r="Y2211" s="55" t="s">
        <v>187</v>
      </c>
      <c r="Z2211" s="55" t="s">
        <v>34</v>
      </c>
      <c r="AA2211" s="55">
        <v>0</v>
      </c>
      <c r="AB2211" s="55" t="s">
        <v>41</v>
      </c>
      <c r="AC2211" s="55">
        <v>8</v>
      </c>
      <c r="AD2211" s="55"/>
      <c r="AE2211" s="55" t="s">
        <v>47</v>
      </c>
      <c r="AF2211" s="55" t="s">
        <v>48</v>
      </c>
      <c r="AG2211" s="55">
        <v>1.46994E-2</v>
      </c>
      <c r="AH2211" s="57" t="s">
        <v>44</v>
      </c>
    </row>
    <row r="2212" spans="1:34" x14ac:dyDescent="0.25">
      <c r="A2212" s="54">
        <v>9388611</v>
      </c>
      <c r="B2212" s="55"/>
      <c r="C2212" s="55"/>
      <c r="D2212" s="55">
        <v>62631913</v>
      </c>
      <c r="E2212" s="55"/>
      <c r="F2212" s="55">
        <v>300</v>
      </c>
      <c r="G2212" s="55">
        <v>173351414</v>
      </c>
      <c r="H2212" s="55"/>
      <c r="I2212" s="55">
        <v>2275070000</v>
      </c>
      <c r="J2212" s="55">
        <v>2</v>
      </c>
      <c r="K2212" s="55" t="s">
        <v>34</v>
      </c>
      <c r="L2212" s="55" t="s">
        <v>98</v>
      </c>
      <c r="M2212" s="55">
        <v>34001</v>
      </c>
      <c r="N2212" s="55"/>
      <c r="O2212" s="55" t="s">
        <v>186</v>
      </c>
      <c r="P2212" s="55">
        <v>48811</v>
      </c>
      <c r="Q2212" s="55" t="s">
        <v>37</v>
      </c>
      <c r="R2212" s="55" t="s">
        <v>38</v>
      </c>
      <c r="S2212" s="55"/>
      <c r="T2212" s="55"/>
      <c r="U2212" s="55" t="s">
        <v>38</v>
      </c>
      <c r="V2212" s="55">
        <v>39.456400000000002</v>
      </c>
      <c r="W2212" s="55">
        <v>-74.5886</v>
      </c>
      <c r="X2212" s="55" t="s">
        <v>39</v>
      </c>
      <c r="Y2212" s="55" t="s">
        <v>187</v>
      </c>
      <c r="Z2212" s="55" t="s">
        <v>34</v>
      </c>
      <c r="AA2212" s="55">
        <v>0</v>
      </c>
      <c r="AB2212" s="55" t="s">
        <v>41</v>
      </c>
      <c r="AC2212" s="55">
        <v>8</v>
      </c>
      <c r="AD2212" s="55"/>
      <c r="AE2212" s="55" t="s">
        <v>47</v>
      </c>
      <c r="AF2212" s="55" t="s">
        <v>48</v>
      </c>
      <c r="AG2212" s="55">
        <v>8.8846300000000003E-5</v>
      </c>
      <c r="AH2212" s="57" t="s">
        <v>44</v>
      </c>
    </row>
    <row r="2213" spans="1:34" x14ac:dyDescent="0.25">
      <c r="A2213" s="54">
        <v>9388611</v>
      </c>
      <c r="B2213" s="55"/>
      <c r="C2213" s="55"/>
      <c r="D2213" s="55">
        <v>55789813</v>
      </c>
      <c r="E2213" s="55"/>
      <c r="F2213" s="55">
        <v>300</v>
      </c>
      <c r="G2213" s="55">
        <v>166467014</v>
      </c>
      <c r="H2213" s="55"/>
      <c r="I2213" s="55">
        <v>2275020000</v>
      </c>
      <c r="J2213" s="55">
        <v>2</v>
      </c>
      <c r="K2213" s="55" t="s">
        <v>34</v>
      </c>
      <c r="L2213" s="55" t="s">
        <v>98</v>
      </c>
      <c r="M2213" s="55">
        <v>34001</v>
      </c>
      <c r="N2213" s="55"/>
      <c r="O2213" s="55" t="s">
        <v>186</v>
      </c>
      <c r="P2213" s="55">
        <v>48811</v>
      </c>
      <c r="Q2213" s="55" t="s">
        <v>37</v>
      </c>
      <c r="R2213" s="55" t="s">
        <v>38</v>
      </c>
      <c r="S2213" s="55"/>
      <c r="T2213" s="55"/>
      <c r="U2213" s="55" t="s">
        <v>38</v>
      </c>
      <c r="V2213" s="55">
        <v>39.456400000000002</v>
      </c>
      <c r="W2213" s="55">
        <v>-74.5886</v>
      </c>
      <c r="X2213" s="55" t="s">
        <v>39</v>
      </c>
      <c r="Y2213" s="55" t="s">
        <v>187</v>
      </c>
      <c r="Z2213" s="55" t="s">
        <v>34</v>
      </c>
      <c r="AA2213" s="55">
        <v>0</v>
      </c>
      <c r="AB2213" s="55" t="s">
        <v>41</v>
      </c>
      <c r="AC2213" s="55">
        <v>8</v>
      </c>
      <c r="AD2213" s="55"/>
      <c r="AE2213" s="55" t="s">
        <v>47</v>
      </c>
      <c r="AF2213" s="55" t="s">
        <v>48</v>
      </c>
      <c r="AG2213" s="55">
        <v>0.36230099999999998</v>
      </c>
      <c r="AH2213" s="57" t="s">
        <v>44</v>
      </c>
    </row>
    <row r="2214" spans="1:34" x14ac:dyDescent="0.25">
      <c r="A2214" s="54">
        <v>9388611</v>
      </c>
      <c r="B2214" s="55"/>
      <c r="C2214" s="55"/>
      <c r="D2214" s="55">
        <v>62632113</v>
      </c>
      <c r="E2214" s="55"/>
      <c r="F2214" s="55">
        <v>300</v>
      </c>
      <c r="G2214" s="55">
        <v>166467714</v>
      </c>
      <c r="H2214" s="55"/>
      <c r="I2214" s="55">
        <v>2275060012</v>
      </c>
      <c r="J2214" s="55">
        <v>2</v>
      </c>
      <c r="K2214" s="55" t="s">
        <v>34</v>
      </c>
      <c r="L2214" s="55" t="s">
        <v>98</v>
      </c>
      <c r="M2214" s="55">
        <v>34001</v>
      </c>
      <c r="N2214" s="55"/>
      <c r="O2214" s="55" t="s">
        <v>186</v>
      </c>
      <c r="P2214" s="55">
        <v>48811</v>
      </c>
      <c r="Q2214" s="55" t="s">
        <v>37</v>
      </c>
      <c r="R2214" s="55" t="s">
        <v>38</v>
      </c>
      <c r="S2214" s="55"/>
      <c r="T2214" s="55"/>
      <c r="U2214" s="55" t="s">
        <v>38</v>
      </c>
      <c r="V2214" s="55">
        <v>39.456400000000002</v>
      </c>
      <c r="W2214" s="55">
        <v>-74.5886</v>
      </c>
      <c r="X2214" s="55" t="s">
        <v>39</v>
      </c>
      <c r="Y2214" s="55" t="s">
        <v>187</v>
      </c>
      <c r="Z2214" s="55" t="s">
        <v>34</v>
      </c>
      <c r="AA2214" s="55">
        <v>0</v>
      </c>
      <c r="AB2214" s="55" t="s">
        <v>41</v>
      </c>
      <c r="AC2214" s="55">
        <v>8</v>
      </c>
      <c r="AD2214" s="55"/>
      <c r="AE2214" s="55" t="s">
        <v>47</v>
      </c>
      <c r="AF2214" s="55" t="s">
        <v>48</v>
      </c>
      <c r="AG2214" s="55">
        <v>1.04861E-4</v>
      </c>
      <c r="AH2214" s="57" t="s">
        <v>44</v>
      </c>
    </row>
    <row r="2215" spans="1:34" x14ac:dyDescent="0.25">
      <c r="A2215" s="54">
        <v>9388611</v>
      </c>
      <c r="B2215" s="55"/>
      <c r="C2215" s="55"/>
      <c r="D2215" s="55">
        <v>63244313</v>
      </c>
      <c r="E2215" s="55"/>
      <c r="F2215" s="55">
        <v>300</v>
      </c>
      <c r="G2215" s="55">
        <v>86968314</v>
      </c>
      <c r="H2215" s="55"/>
      <c r="I2215" s="55">
        <v>2275001000</v>
      </c>
      <c r="J2215" s="55">
        <v>2</v>
      </c>
      <c r="K2215" s="55" t="s">
        <v>34</v>
      </c>
      <c r="L2215" s="55" t="s">
        <v>98</v>
      </c>
      <c r="M2215" s="55">
        <v>34001</v>
      </c>
      <c r="N2215" s="55"/>
      <c r="O2215" s="55" t="s">
        <v>186</v>
      </c>
      <c r="P2215" s="55">
        <v>48811</v>
      </c>
      <c r="Q2215" s="55" t="s">
        <v>37</v>
      </c>
      <c r="R2215" s="55" t="s">
        <v>38</v>
      </c>
      <c r="S2215" s="55"/>
      <c r="T2215" s="55"/>
      <c r="U2215" s="55" t="s">
        <v>38</v>
      </c>
      <c r="V2215" s="55">
        <v>39.456400000000002</v>
      </c>
      <c r="W2215" s="55">
        <v>-74.5886</v>
      </c>
      <c r="X2215" s="55" t="s">
        <v>39</v>
      </c>
      <c r="Y2215" s="55" t="s">
        <v>187</v>
      </c>
      <c r="Z2215" s="55" t="s">
        <v>34</v>
      </c>
      <c r="AA2215" s="55">
        <v>0</v>
      </c>
      <c r="AB2215" s="55" t="s">
        <v>41</v>
      </c>
      <c r="AC2215" s="55">
        <v>8</v>
      </c>
      <c r="AD2215" s="55"/>
      <c r="AE2215" s="55" t="s">
        <v>47</v>
      </c>
      <c r="AF2215" s="55" t="s">
        <v>48</v>
      </c>
      <c r="AG2215" s="55">
        <v>13.7041</v>
      </c>
      <c r="AH2215" s="57" t="s">
        <v>44</v>
      </c>
    </row>
    <row r="2216" spans="1:34" x14ac:dyDescent="0.25">
      <c r="A2216" s="54">
        <v>9388611</v>
      </c>
      <c r="B2216" s="55"/>
      <c r="C2216" s="55"/>
      <c r="D2216" s="55">
        <v>62631913</v>
      </c>
      <c r="E2216" s="55"/>
      <c r="F2216" s="55">
        <v>300</v>
      </c>
      <c r="G2216" s="55">
        <v>173351214</v>
      </c>
      <c r="H2216" s="55"/>
      <c r="I2216" s="55">
        <v>2275070000</v>
      </c>
      <c r="J2216" s="55">
        <v>2</v>
      </c>
      <c r="K2216" s="55" t="s">
        <v>34</v>
      </c>
      <c r="L2216" s="55" t="s">
        <v>98</v>
      </c>
      <c r="M2216" s="55">
        <v>34001</v>
      </c>
      <c r="N2216" s="55"/>
      <c r="O2216" s="55" t="s">
        <v>186</v>
      </c>
      <c r="P2216" s="55">
        <v>48811</v>
      </c>
      <c r="Q2216" s="55" t="s">
        <v>37</v>
      </c>
      <c r="R2216" s="55" t="s">
        <v>38</v>
      </c>
      <c r="S2216" s="55"/>
      <c r="T2216" s="55"/>
      <c r="U2216" s="55" t="s">
        <v>38</v>
      </c>
      <c r="V2216" s="55">
        <v>39.456400000000002</v>
      </c>
      <c r="W2216" s="55">
        <v>-74.5886</v>
      </c>
      <c r="X2216" s="55" t="s">
        <v>39</v>
      </c>
      <c r="Y2216" s="55" t="s">
        <v>187</v>
      </c>
      <c r="Z2216" s="55" t="s">
        <v>34</v>
      </c>
      <c r="AA2216" s="55">
        <v>0</v>
      </c>
      <c r="AB2216" s="55" t="s">
        <v>41</v>
      </c>
      <c r="AC2216" s="55">
        <v>8</v>
      </c>
      <c r="AD2216" s="55"/>
      <c r="AE2216" s="55" t="s">
        <v>47</v>
      </c>
      <c r="AF2216" s="55" t="s">
        <v>48</v>
      </c>
      <c r="AG2216" s="55">
        <v>2.9615799999999999E-5</v>
      </c>
      <c r="AH2216" s="57" t="s">
        <v>44</v>
      </c>
    </row>
    <row r="2217" spans="1:34" x14ac:dyDescent="0.25">
      <c r="A2217" s="54">
        <v>9388611</v>
      </c>
      <c r="B2217" s="55"/>
      <c r="C2217" s="55"/>
      <c r="D2217" s="55">
        <v>62631913</v>
      </c>
      <c r="E2217" s="55"/>
      <c r="F2217" s="55">
        <v>300</v>
      </c>
      <c r="G2217" s="55">
        <v>173351914</v>
      </c>
      <c r="H2217" s="55"/>
      <c r="I2217" s="55">
        <v>2275070000</v>
      </c>
      <c r="J2217" s="55">
        <v>2</v>
      </c>
      <c r="K2217" s="55" t="s">
        <v>34</v>
      </c>
      <c r="L2217" s="55" t="s">
        <v>98</v>
      </c>
      <c r="M2217" s="55">
        <v>34001</v>
      </c>
      <c r="N2217" s="55"/>
      <c r="O2217" s="55" t="s">
        <v>186</v>
      </c>
      <c r="P2217" s="55">
        <v>48811</v>
      </c>
      <c r="Q2217" s="55" t="s">
        <v>37</v>
      </c>
      <c r="R2217" s="55" t="s">
        <v>38</v>
      </c>
      <c r="S2217" s="55"/>
      <c r="T2217" s="55"/>
      <c r="U2217" s="55" t="s">
        <v>38</v>
      </c>
      <c r="V2217" s="55">
        <v>39.456400000000002</v>
      </c>
      <c r="W2217" s="55">
        <v>-74.5886</v>
      </c>
      <c r="X2217" s="55" t="s">
        <v>39</v>
      </c>
      <c r="Y2217" s="55" t="s">
        <v>187</v>
      </c>
      <c r="Z2217" s="55" t="s">
        <v>34</v>
      </c>
      <c r="AA2217" s="55">
        <v>0</v>
      </c>
      <c r="AB2217" s="55" t="s">
        <v>41</v>
      </c>
      <c r="AC2217" s="55">
        <v>8</v>
      </c>
      <c r="AD2217" s="55"/>
      <c r="AE2217" s="55" t="s">
        <v>47</v>
      </c>
      <c r="AF2217" s="55" t="s">
        <v>48</v>
      </c>
      <c r="AG2217" s="55">
        <v>1.4807700000000001E-4</v>
      </c>
      <c r="AH2217" s="57" t="s">
        <v>44</v>
      </c>
    </row>
    <row r="2218" spans="1:34" x14ac:dyDescent="0.25">
      <c r="A2218" s="54">
        <v>9388611</v>
      </c>
      <c r="B2218" s="55"/>
      <c r="C2218" s="55"/>
      <c r="D2218" s="55">
        <v>98309513</v>
      </c>
      <c r="E2218" s="55"/>
      <c r="F2218" s="55">
        <v>300</v>
      </c>
      <c r="G2218" s="55">
        <v>166467914</v>
      </c>
      <c r="H2218" s="55"/>
      <c r="I2218" s="55">
        <v>2275050012</v>
      </c>
      <c r="J2218" s="55">
        <v>2</v>
      </c>
      <c r="K2218" s="55" t="s">
        <v>34</v>
      </c>
      <c r="L2218" s="55" t="s">
        <v>98</v>
      </c>
      <c r="M2218" s="55">
        <v>34001</v>
      </c>
      <c r="N2218" s="55"/>
      <c r="O2218" s="55" t="s">
        <v>186</v>
      </c>
      <c r="P2218" s="55">
        <v>48811</v>
      </c>
      <c r="Q2218" s="55" t="s">
        <v>37</v>
      </c>
      <c r="R2218" s="55" t="s">
        <v>38</v>
      </c>
      <c r="S2218" s="55"/>
      <c r="T2218" s="55"/>
      <c r="U2218" s="55" t="s">
        <v>38</v>
      </c>
      <c r="V2218" s="55">
        <v>39.456400000000002</v>
      </c>
      <c r="W2218" s="55">
        <v>-74.5886</v>
      </c>
      <c r="X2218" s="55" t="s">
        <v>39</v>
      </c>
      <c r="Y2218" s="55" t="s">
        <v>187</v>
      </c>
      <c r="Z2218" s="55" t="s">
        <v>34</v>
      </c>
      <c r="AA2218" s="55">
        <v>0</v>
      </c>
      <c r="AB2218" s="55" t="s">
        <v>41</v>
      </c>
      <c r="AC2218" s="55">
        <v>8</v>
      </c>
      <c r="AD2218" s="55"/>
      <c r="AE2218" s="55" t="s">
        <v>47</v>
      </c>
      <c r="AF2218" s="55" t="s">
        <v>48</v>
      </c>
      <c r="AG2218" s="55">
        <v>1.84305E-4</v>
      </c>
      <c r="AH2218" s="57" t="s">
        <v>44</v>
      </c>
    </row>
    <row r="2219" spans="1:34" x14ac:dyDescent="0.25">
      <c r="A2219" s="54">
        <v>9388611</v>
      </c>
      <c r="B2219" s="55"/>
      <c r="C2219" s="55"/>
      <c r="D2219" s="55">
        <v>62632213</v>
      </c>
      <c r="E2219" s="55"/>
      <c r="F2219" s="55">
        <v>300</v>
      </c>
      <c r="G2219" s="55">
        <v>84368514</v>
      </c>
      <c r="H2219" s="55"/>
      <c r="I2219" s="55">
        <v>2270008005</v>
      </c>
      <c r="J2219" s="55">
        <v>2</v>
      </c>
      <c r="K2219" s="55" t="s">
        <v>34</v>
      </c>
      <c r="L2219" s="55" t="s">
        <v>98</v>
      </c>
      <c r="M2219" s="55">
        <v>34001</v>
      </c>
      <c r="N2219" s="55"/>
      <c r="O2219" s="55" t="s">
        <v>186</v>
      </c>
      <c r="P2219" s="55">
        <v>48811</v>
      </c>
      <c r="Q2219" s="55" t="s">
        <v>37</v>
      </c>
      <c r="R2219" s="55" t="s">
        <v>38</v>
      </c>
      <c r="S2219" s="55"/>
      <c r="T2219" s="55"/>
      <c r="U2219" s="55" t="s">
        <v>38</v>
      </c>
      <c r="V2219" s="55">
        <v>39.456400000000002</v>
      </c>
      <c r="W2219" s="55">
        <v>-74.5886</v>
      </c>
      <c r="X2219" s="55" t="s">
        <v>39</v>
      </c>
      <c r="Y2219" s="55" t="s">
        <v>187</v>
      </c>
      <c r="Z2219" s="55" t="s">
        <v>34</v>
      </c>
      <c r="AA2219" s="55">
        <v>0</v>
      </c>
      <c r="AB2219" s="55" t="s">
        <v>41</v>
      </c>
      <c r="AC2219" s="55">
        <v>8</v>
      </c>
      <c r="AD2219" s="55"/>
      <c r="AE2219" s="55" t="s">
        <v>47</v>
      </c>
      <c r="AF2219" s="55" t="s">
        <v>48</v>
      </c>
      <c r="AG2219" s="55">
        <v>6.9889900000000005E-2</v>
      </c>
      <c r="AH2219" s="57" t="s">
        <v>44</v>
      </c>
    </row>
    <row r="2220" spans="1:34" x14ac:dyDescent="0.25">
      <c r="A2220" s="54">
        <v>9388611</v>
      </c>
      <c r="B2220" s="55"/>
      <c r="C2220" s="55"/>
      <c r="D2220" s="55">
        <v>55789813</v>
      </c>
      <c r="E2220" s="55"/>
      <c r="F2220" s="55">
        <v>300</v>
      </c>
      <c r="G2220" s="55">
        <v>81802014</v>
      </c>
      <c r="H2220" s="55"/>
      <c r="I2220" s="55">
        <v>2275020000</v>
      </c>
      <c r="J2220" s="55">
        <v>2</v>
      </c>
      <c r="K2220" s="55" t="s">
        <v>34</v>
      </c>
      <c r="L2220" s="55" t="s">
        <v>98</v>
      </c>
      <c r="M2220" s="55">
        <v>34001</v>
      </c>
      <c r="N2220" s="55"/>
      <c r="O2220" s="55" t="s">
        <v>186</v>
      </c>
      <c r="P2220" s="55">
        <v>48811</v>
      </c>
      <c r="Q2220" s="55" t="s">
        <v>37</v>
      </c>
      <c r="R2220" s="55" t="s">
        <v>38</v>
      </c>
      <c r="S2220" s="55"/>
      <c r="T2220" s="55"/>
      <c r="U2220" s="55" t="s">
        <v>38</v>
      </c>
      <c r="V2220" s="55">
        <v>39.456400000000002</v>
      </c>
      <c r="W2220" s="55">
        <v>-74.5886</v>
      </c>
      <c r="X2220" s="55" t="s">
        <v>39</v>
      </c>
      <c r="Y2220" s="55" t="s">
        <v>187</v>
      </c>
      <c r="Z2220" s="55" t="s">
        <v>34</v>
      </c>
      <c r="AA2220" s="55">
        <v>0</v>
      </c>
      <c r="AB2220" s="55" t="s">
        <v>41</v>
      </c>
      <c r="AC2220" s="55">
        <v>8</v>
      </c>
      <c r="AD2220" s="55"/>
      <c r="AE2220" s="55" t="s">
        <v>47</v>
      </c>
      <c r="AF2220" s="55" t="s">
        <v>48</v>
      </c>
      <c r="AG2220" s="55">
        <v>1.7442799999999999E-4</v>
      </c>
      <c r="AH2220" s="57" t="s">
        <v>44</v>
      </c>
    </row>
    <row r="2221" spans="1:34" x14ac:dyDescent="0.25">
      <c r="A2221" s="54">
        <v>9388611</v>
      </c>
      <c r="B2221" s="55"/>
      <c r="C2221" s="55"/>
      <c r="D2221" s="55">
        <v>55789813</v>
      </c>
      <c r="E2221" s="55"/>
      <c r="F2221" s="55">
        <v>300</v>
      </c>
      <c r="G2221" s="55">
        <v>166466514</v>
      </c>
      <c r="H2221" s="55"/>
      <c r="I2221" s="55">
        <v>2275020000</v>
      </c>
      <c r="J2221" s="55">
        <v>2</v>
      </c>
      <c r="K2221" s="55" t="s">
        <v>34</v>
      </c>
      <c r="L2221" s="55" t="s">
        <v>98</v>
      </c>
      <c r="M2221" s="55">
        <v>34001</v>
      </c>
      <c r="N2221" s="55"/>
      <c r="O2221" s="55" t="s">
        <v>186</v>
      </c>
      <c r="P2221" s="55">
        <v>48811</v>
      </c>
      <c r="Q2221" s="55" t="s">
        <v>37</v>
      </c>
      <c r="R2221" s="55" t="s">
        <v>38</v>
      </c>
      <c r="S2221" s="55"/>
      <c r="T2221" s="55"/>
      <c r="U2221" s="55" t="s">
        <v>38</v>
      </c>
      <c r="V2221" s="55">
        <v>39.456400000000002</v>
      </c>
      <c r="W2221" s="55">
        <v>-74.5886</v>
      </c>
      <c r="X2221" s="55" t="s">
        <v>39</v>
      </c>
      <c r="Y2221" s="55" t="s">
        <v>187</v>
      </c>
      <c r="Z2221" s="55" t="s">
        <v>34</v>
      </c>
      <c r="AA2221" s="55">
        <v>0</v>
      </c>
      <c r="AB2221" s="55" t="s">
        <v>41</v>
      </c>
      <c r="AC2221" s="55">
        <v>8</v>
      </c>
      <c r="AD2221" s="55"/>
      <c r="AE2221" s="55" t="s">
        <v>47</v>
      </c>
      <c r="AF2221" s="55" t="s">
        <v>48</v>
      </c>
      <c r="AG2221" s="55">
        <v>9.4556699999999994E-3</v>
      </c>
      <c r="AH2221" s="57" t="s">
        <v>44</v>
      </c>
    </row>
    <row r="2222" spans="1:34" x14ac:dyDescent="0.25">
      <c r="A2222" s="54">
        <v>9388611</v>
      </c>
      <c r="B2222" s="55"/>
      <c r="C2222" s="55"/>
      <c r="D2222" s="55">
        <v>55789813</v>
      </c>
      <c r="E2222" s="55"/>
      <c r="F2222" s="55">
        <v>300</v>
      </c>
      <c r="G2222" s="55">
        <v>166467514</v>
      </c>
      <c r="H2222" s="55"/>
      <c r="I2222" s="55">
        <v>2275020000</v>
      </c>
      <c r="J2222" s="55">
        <v>2</v>
      </c>
      <c r="K2222" s="55" t="s">
        <v>34</v>
      </c>
      <c r="L2222" s="55" t="s">
        <v>98</v>
      </c>
      <c r="M2222" s="55">
        <v>34001</v>
      </c>
      <c r="N2222" s="55"/>
      <c r="O2222" s="55" t="s">
        <v>186</v>
      </c>
      <c r="P2222" s="55">
        <v>48811</v>
      </c>
      <c r="Q2222" s="55" t="s">
        <v>37</v>
      </c>
      <c r="R2222" s="55" t="s">
        <v>38</v>
      </c>
      <c r="S2222" s="55"/>
      <c r="T2222" s="55"/>
      <c r="U2222" s="55" t="s">
        <v>38</v>
      </c>
      <c r="V2222" s="55">
        <v>39.456400000000002</v>
      </c>
      <c r="W2222" s="55">
        <v>-74.5886</v>
      </c>
      <c r="X2222" s="55" t="s">
        <v>39</v>
      </c>
      <c r="Y2222" s="55" t="s">
        <v>187</v>
      </c>
      <c r="Z2222" s="55" t="s">
        <v>34</v>
      </c>
      <c r="AA2222" s="55">
        <v>0</v>
      </c>
      <c r="AB2222" s="55" t="s">
        <v>41</v>
      </c>
      <c r="AC2222" s="55">
        <v>8</v>
      </c>
      <c r="AD2222" s="55"/>
      <c r="AE2222" s="55" t="s">
        <v>47</v>
      </c>
      <c r="AF2222" s="55" t="s">
        <v>48</v>
      </c>
      <c r="AG2222" s="55">
        <v>1.7821E-3</v>
      </c>
      <c r="AH2222" s="57" t="s">
        <v>44</v>
      </c>
    </row>
    <row r="2223" spans="1:34" x14ac:dyDescent="0.25">
      <c r="A2223" s="54">
        <v>9388611</v>
      </c>
      <c r="B2223" s="55"/>
      <c r="C2223" s="55"/>
      <c r="D2223" s="55">
        <v>55789813</v>
      </c>
      <c r="E2223" s="55"/>
      <c r="F2223" s="55">
        <v>300</v>
      </c>
      <c r="G2223" s="55">
        <v>166466714</v>
      </c>
      <c r="H2223" s="55"/>
      <c r="I2223" s="55">
        <v>2275020000</v>
      </c>
      <c r="J2223" s="55">
        <v>2</v>
      </c>
      <c r="K2223" s="55" t="s">
        <v>34</v>
      </c>
      <c r="L2223" s="55" t="s">
        <v>98</v>
      </c>
      <c r="M2223" s="55">
        <v>34001</v>
      </c>
      <c r="N2223" s="55"/>
      <c r="O2223" s="55" t="s">
        <v>186</v>
      </c>
      <c r="P2223" s="55">
        <v>48811</v>
      </c>
      <c r="Q2223" s="55" t="s">
        <v>37</v>
      </c>
      <c r="R2223" s="55" t="s">
        <v>38</v>
      </c>
      <c r="S2223" s="55"/>
      <c r="T2223" s="55"/>
      <c r="U2223" s="55" t="s">
        <v>38</v>
      </c>
      <c r="V2223" s="55">
        <v>39.456400000000002</v>
      </c>
      <c r="W2223" s="55">
        <v>-74.5886</v>
      </c>
      <c r="X2223" s="55" t="s">
        <v>39</v>
      </c>
      <c r="Y2223" s="55" t="s">
        <v>187</v>
      </c>
      <c r="Z2223" s="55" t="s">
        <v>34</v>
      </c>
      <c r="AA2223" s="55">
        <v>0</v>
      </c>
      <c r="AB2223" s="55" t="s">
        <v>41</v>
      </c>
      <c r="AC2223" s="55">
        <v>8</v>
      </c>
      <c r="AD2223" s="55"/>
      <c r="AE2223" s="55" t="s">
        <v>47</v>
      </c>
      <c r="AF2223" s="55" t="s">
        <v>48</v>
      </c>
      <c r="AG2223" s="55">
        <v>3.8636600000000002E-4</v>
      </c>
      <c r="AH2223" s="57" t="s">
        <v>44</v>
      </c>
    </row>
    <row r="2224" spans="1:34" x14ac:dyDescent="0.25">
      <c r="A2224" s="54">
        <v>9388611</v>
      </c>
      <c r="B2224" s="55"/>
      <c r="C2224" s="55"/>
      <c r="D2224" s="55">
        <v>62631913</v>
      </c>
      <c r="E2224" s="55"/>
      <c r="F2224" s="55">
        <v>300</v>
      </c>
      <c r="G2224" s="55">
        <v>145747214</v>
      </c>
      <c r="H2224" s="55"/>
      <c r="I2224" s="55">
        <v>2275070000</v>
      </c>
      <c r="J2224" s="55">
        <v>2</v>
      </c>
      <c r="K2224" s="55" t="s">
        <v>34</v>
      </c>
      <c r="L2224" s="55" t="s">
        <v>98</v>
      </c>
      <c r="M2224" s="55">
        <v>34001</v>
      </c>
      <c r="N2224" s="55"/>
      <c r="O2224" s="55" t="s">
        <v>186</v>
      </c>
      <c r="P2224" s="55">
        <v>48811</v>
      </c>
      <c r="Q2224" s="55" t="s">
        <v>37</v>
      </c>
      <c r="R2224" s="55" t="s">
        <v>38</v>
      </c>
      <c r="S2224" s="55"/>
      <c r="T2224" s="55"/>
      <c r="U2224" s="55" t="s">
        <v>38</v>
      </c>
      <c r="V2224" s="55">
        <v>39.456400000000002</v>
      </c>
      <c r="W2224" s="55">
        <v>-74.5886</v>
      </c>
      <c r="X2224" s="55" t="s">
        <v>39</v>
      </c>
      <c r="Y2224" s="55" t="s">
        <v>187</v>
      </c>
      <c r="Z2224" s="55" t="s">
        <v>34</v>
      </c>
      <c r="AA2224" s="55">
        <v>0</v>
      </c>
      <c r="AB2224" s="55" t="s">
        <v>41</v>
      </c>
      <c r="AC2224" s="55">
        <v>8</v>
      </c>
      <c r="AD2224" s="55"/>
      <c r="AE2224" s="55" t="s">
        <v>47</v>
      </c>
      <c r="AF2224" s="55" t="s">
        <v>48</v>
      </c>
      <c r="AG2224" s="55">
        <v>1.12835E-2</v>
      </c>
      <c r="AH2224" s="57" t="s">
        <v>44</v>
      </c>
    </row>
    <row r="2225" spans="1:34" x14ac:dyDescent="0.25">
      <c r="A2225" s="54">
        <v>9388611</v>
      </c>
      <c r="B2225" s="55"/>
      <c r="C2225" s="55"/>
      <c r="D2225" s="55">
        <v>62632113</v>
      </c>
      <c r="E2225" s="55"/>
      <c r="F2225" s="55">
        <v>300</v>
      </c>
      <c r="G2225" s="55">
        <v>166467814</v>
      </c>
      <c r="H2225" s="55"/>
      <c r="I2225" s="55">
        <v>2275060012</v>
      </c>
      <c r="J2225" s="55">
        <v>2</v>
      </c>
      <c r="K2225" s="55" t="s">
        <v>34</v>
      </c>
      <c r="L2225" s="55" t="s">
        <v>98</v>
      </c>
      <c r="M2225" s="55">
        <v>34001</v>
      </c>
      <c r="N2225" s="55"/>
      <c r="O2225" s="55" t="s">
        <v>186</v>
      </c>
      <c r="P2225" s="55">
        <v>48811</v>
      </c>
      <c r="Q2225" s="55" t="s">
        <v>37</v>
      </c>
      <c r="R2225" s="55" t="s">
        <v>38</v>
      </c>
      <c r="S2225" s="55"/>
      <c r="T2225" s="55"/>
      <c r="U2225" s="55" t="s">
        <v>38</v>
      </c>
      <c r="V2225" s="55">
        <v>39.456400000000002</v>
      </c>
      <c r="W2225" s="55">
        <v>-74.5886</v>
      </c>
      <c r="X2225" s="55" t="s">
        <v>39</v>
      </c>
      <c r="Y2225" s="55" t="s">
        <v>187</v>
      </c>
      <c r="Z2225" s="55" t="s">
        <v>34</v>
      </c>
      <c r="AA2225" s="55">
        <v>0</v>
      </c>
      <c r="AB2225" s="55" t="s">
        <v>41</v>
      </c>
      <c r="AC2225" s="55">
        <v>8</v>
      </c>
      <c r="AD2225" s="55"/>
      <c r="AE2225" s="55" t="s">
        <v>47</v>
      </c>
      <c r="AF2225" s="55" t="s">
        <v>48</v>
      </c>
      <c r="AG2225" s="55">
        <v>1.9204199999999999E-4</v>
      </c>
      <c r="AH2225" s="57" t="s">
        <v>44</v>
      </c>
    </row>
    <row r="2226" spans="1:34" x14ac:dyDescent="0.25">
      <c r="A2226" s="54">
        <v>9388611</v>
      </c>
      <c r="B2226" s="55"/>
      <c r="C2226" s="55"/>
      <c r="D2226" s="55">
        <v>98309513</v>
      </c>
      <c r="E2226" s="55"/>
      <c r="F2226" s="55">
        <v>300</v>
      </c>
      <c r="G2226" s="55">
        <v>137934914</v>
      </c>
      <c r="H2226" s="55"/>
      <c r="I2226" s="55">
        <v>2275050012</v>
      </c>
      <c r="J2226" s="55">
        <v>2</v>
      </c>
      <c r="K2226" s="55" t="s">
        <v>34</v>
      </c>
      <c r="L2226" s="55" t="s">
        <v>98</v>
      </c>
      <c r="M2226" s="55">
        <v>34001</v>
      </c>
      <c r="N2226" s="55"/>
      <c r="O2226" s="55" t="s">
        <v>186</v>
      </c>
      <c r="P2226" s="55">
        <v>48811</v>
      </c>
      <c r="Q2226" s="55" t="s">
        <v>37</v>
      </c>
      <c r="R2226" s="55" t="s">
        <v>38</v>
      </c>
      <c r="S2226" s="55"/>
      <c r="T2226" s="55"/>
      <c r="U2226" s="55" t="s">
        <v>38</v>
      </c>
      <c r="V2226" s="55">
        <v>39.456400000000002</v>
      </c>
      <c r="W2226" s="55">
        <v>-74.5886</v>
      </c>
      <c r="X2226" s="55" t="s">
        <v>39</v>
      </c>
      <c r="Y2226" s="55" t="s">
        <v>187</v>
      </c>
      <c r="Z2226" s="55" t="s">
        <v>34</v>
      </c>
      <c r="AA2226" s="55">
        <v>0</v>
      </c>
      <c r="AB2226" s="55" t="s">
        <v>41</v>
      </c>
      <c r="AC2226" s="55">
        <v>8</v>
      </c>
      <c r="AD2226" s="55"/>
      <c r="AE2226" s="55" t="s">
        <v>47</v>
      </c>
      <c r="AF2226" s="55" t="s">
        <v>48</v>
      </c>
      <c r="AG2226" s="55">
        <v>0.40868599999999999</v>
      </c>
      <c r="AH2226" s="57" t="s">
        <v>44</v>
      </c>
    </row>
    <row r="2227" spans="1:34" x14ac:dyDescent="0.25">
      <c r="A2227" s="54">
        <v>9388611</v>
      </c>
      <c r="B2227" s="55"/>
      <c r="C2227" s="55"/>
      <c r="D2227" s="55">
        <v>62632113</v>
      </c>
      <c r="E2227" s="55"/>
      <c r="F2227" s="55">
        <v>300</v>
      </c>
      <c r="G2227" s="55">
        <v>137934614</v>
      </c>
      <c r="H2227" s="55"/>
      <c r="I2227" s="55">
        <v>2275060012</v>
      </c>
      <c r="J2227" s="55">
        <v>2</v>
      </c>
      <c r="K2227" s="55" t="s">
        <v>34</v>
      </c>
      <c r="L2227" s="55" t="s">
        <v>98</v>
      </c>
      <c r="M2227" s="55">
        <v>34001</v>
      </c>
      <c r="N2227" s="55"/>
      <c r="O2227" s="55" t="s">
        <v>186</v>
      </c>
      <c r="P2227" s="55">
        <v>48811</v>
      </c>
      <c r="Q2227" s="55" t="s">
        <v>37</v>
      </c>
      <c r="R2227" s="55" t="s">
        <v>38</v>
      </c>
      <c r="S2227" s="55"/>
      <c r="T2227" s="55"/>
      <c r="U2227" s="55" t="s">
        <v>38</v>
      </c>
      <c r="V2227" s="55">
        <v>39.456400000000002</v>
      </c>
      <c r="W2227" s="55">
        <v>-74.5886</v>
      </c>
      <c r="X2227" s="55" t="s">
        <v>39</v>
      </c>
      <c r="Y2227" s="55" t="s">
        <v>187</v>
      </c>
      <c r="Z2227" s="55" t="s">
        <v>34</v>
      </c>
      <c r="AA2227" s="55">
        <v>0</v>
      </c>
      <c r="AB2227" s="55" t="s">
        <v>41</v>
      </c>
      <c r="AC2227" s="55">
        <v>8</v>
      </c>
      <c r="AD2227" s="55"/>
      <c r="AE2227" s="55" t="s">
        <v>47</v>
      </c>
      <c r="AF2227" s="55" t="s">
        <v>48</v>
      </c>
      <c r="AG2227" s="55">
        <v>0.61316999999999999</v>
      </c>
      <c r="AH2227" s="57" t="s">
        <v>44</v>
      </c>
    </row>
    <row r="2228" spans="1:34" x14ac:dyDescent="0.25">
      <c r="A2228" s="54">
        <v>9388611</v>
      </c>
      <c r="B2228" s="55"/>
      <c r="C2228" s="55"/>
      <c r="D2228" s="55">
        <v>62632213</v>
      </c>
      <c r="E2228" s="55"/>
      <c r="F2228" s="55">
        <v>300</v>
      </c>
      <c r="G2228" s="55">
        <v>84368414</v>
      </c>
      <c r="H2228" s="55"/>
      <c r="I2228" s="55">
        <v>2268008005</v>
      </c>
      <c r="J2228" s="55">
        <v>2</v>
      </c>
      <c r="K2228" s="55" t="s">
        <v>34</v>
      </c>
      <c r="L2228" s="55" t="s">
        <v>98</v>
      </c>
      <c r="M2228" s="55">
        <v>34001</v>
      </c>
      <c r="N2228" s="55"/>
      <c r="O2228" s="55" t="s">
        <v>186</v>
      </c>
      <c r="P2228" s="55">
        <v>48811</v>
      </c>
      <c r="Q2228" s="55" t="s">
        <v>37</v>
      </c>
      <c r="R2228" s="55" t="s">
        <v>38</v>
      </c>
      <c r="S2228" s="55"/>
      <c r="T2228" s="55"/>
      <c r="U2228" s="55" t="s">
        <v>38</v>
      </c>
      <c r="V2228" s="55">
        <v>39.456400000000002</v>
      </c>
      <c r="W2228" s="55">
        <v>-74.5886</v>
      </c>
      <c r="X2228" s="55" t="s">
        <v>39</v>
      </c>
      <c r="Y2228" s="55" t="s">
        <v>187</v>
      </c>
      <c r="Z2228" s="55" t="s">
        <v>34</v>
      </c>
      <c r="AA2228" s="55">
        <v>0</v>
      </c>
      <c r="AB2228" s="55" t="s">
        <v>41</v>
      </c>
      <c r="AC2228" s="55">
        <v>8</v>
      </c>
      <c r="AD2228" s="55"/>
      <c r="AE2228" s="55" t="s">
        <v>47</v>
      </c>
      <c r="AF2228" s="55" t="s">
        <v>48</v>
      </c>
      <c r="AG2228" s="55">
        <v>1.1418699999999999E-3</v>
      </c>
      <c r="AH2228" s="57" t="s">
        <v>44</v>
      </c>
    </row>
    <row r="2229" spans="1:34" x14ac:dyDescent="0.25">
      <c r="A2229" s="54">
        <v>9388611</v>
      </c>
      <c r="B2229" s="55"/>
      <c r="C2229" s="55"/>
      <c r="D2229" s="55">
        <v>55789813</v>
      </c>
      <c r="E2229" s="55"/>
      <c r="F2229" s="55">
        <v>300</v>
      </c>
      <c r="G2229" s="55">
        <v>166467214</v>
      </c>
      <c r="H2229" s="55"/>
      <c r="I2229" s="55">
        <v>2275020000</v>
      </c>
      <c r="J2229" s="55">
        <v>2</v>
      </c>
      <c r="K2229" s="55" t="s">
        <v>34</v>
      </c>
      <c r="L2229" s="55" t="s">
        <v>98</v>
      </c>
      <c r="M2229" s="55">
        <v>34001</v>
      </c>
      <c r="N2229" s="55"/>
      <c r="O2229" s="55" t="s">
        <v>186</v>
      </c>
      <c r="P2229" s="55">
        <v>48811</v>
      </c>
      <c r="Q2229" s="55" t="s">
        <v>37</v>
      </c>
      <c r="R2229" s="55" t="s">
        <v>38</v>
      </c>
      <c r="S2229" s="55"/>
      <c r="T2229" s="55"/>
      <c r="U2229" s="55" t="s">
        <v>38</v>
      </c>
      <c r="V2229" s="55">
        <v>39.456400000000002</v>
      </c>
      <c r="W2229" s="55">
        <v>-74.5886</v>
      </c>
      <c r="X2229" s="55" t="s">
        <v>39</v>
      </c>
      <c r="Y2229" s="55" t="s">
        <v>187</v>
      </c>
      <c r="Z2229" s="55" t="s">
        <v>34</v>
      </c>
      <c r="AA2229" s="55">
        <v>0</v>
      </c>
      <c r="AB2229" s="55" t="s">
        <v>41</v>
      </c>
      <c r="AC2229" s="55">
        <v>8</v>
      </c>
      <c r="AD2229" s="55"/>
      <c r="AE2229" s="55" t="s">
        <v>47</v>
      </c>
      <c r="AF2229" s="55" t="s">
        <v>48</v>
      </c>
      <c r="AG2229" s="55">
        <v>2.4909699999999999E-4</v>
      </c>
      <c r="AH2229" s="57" t="s">
        <v>44</v>
      </c>
    </row>
    <row r="2230" spans="1:34" x14ac:dyDescent="0.25">
      <c r="A2230" s="54">
        <v>9388611</v>
      </c>
      <c r="B2230" s="55"/>
      <c r="C2230" s="55"/>
      <c r="D2230" s="55">
        <v>55789813</v>
      </c>
      <c r="E2230" s="55"/>
      <c r="F2230" s="55">
        <v>300</v>
      </c>
      <c r="G2230" s="55">
        <v>166467114</v>
      </c>
      <c r="H2230" s="55"/>
      <c r="I2230" s="55">
        <v>2275020000</v>
      </c>
      <c r="J2230" s="55">
        <v>2</v>
      </c>
      <c r="K2230" s="55" t="s">
        <v>34</v>
      </c>
      <c r="L2230" s="55" t="s">
        <v>98</v>
      </c>
      <c r="M2230" s="55">
        <v>34001</v>
      </c>
      <c r="N2230" s="55"/>
      <c r="O2230" s="55" t="s">
        <v>186</v>
      </c>
      <c r="P2230" s="55">
        <v>48811</v>
      </c>
      <c r="Q2230" s="55" t="s">
        <v>37</v>
      </c>
      <c r="R2230" s="55" t="s">
        <v>38</v>
      </c>
      <c r="S2230" s="55"/>
      <c r="T2230" s="55"/>
      <c r="U2230" s="55" t="s">
        <v>38</v>
      </c>
      <c r="V2230" s="55">
        <v>39.456400000000002</v>
      </c>
      <c r="W2230" s="55">
        <v>-74.5886</v>
      </c>
      <c r="X2230" s="55" t="s">
        <v>39</v>
      </c>
      <c r="Y2230" s="55" t="s">
        <v>187</v>
      </c>
      <c r="Z2230" s="55" t="s">
        <v>34</v>
      </c>
      <c r="AA2230" s="55">
        <v>0</v>
      </c>
      <c r="AB2230" s="55" t="s">
        <v>41</v>
      </c>
      <c r="AC2230" s="55">
        <v>8</v>
      </c>
      <c r="AD2230" s="55"/>
      <c r="AE2230" s="55" t="s">
        <v>47</v>
      </c>
      <c r="AF2230" s="55" t="s">
        <v>48</v>
      </c>
      <c r="AG2230" s="55">
        <v>0.48954300000000001</v>
      </c>
      <c r="AH2230" s="57" t="s">
        <v>44</v>
      </c>
    </row>
    <row r="2231" spans="1:34" x14ac:dyDescent="0.25">
      <c r="A2231" s="54">
        <v>9388611</v>
      </c>
      <c r="B2231" s="55"/>
      <c r="C2231" s="55"/>
      <c r="D2231" s="55">
        <v>98309513</v>
      </c>
      <c r="E2231" s="55"/>
      <c r="F2231" s="55">
        <v>300</v>
      </c>
      <c r="G2231" s="55">
        <v>137934814</v>
      </c>
      <c r="H2231" s="55"/>
      <c r="I2231" s="55">
        <v>2275050011</v>
      </c>
      <c r="J2231" s="55">
        <v>2</v>
      </c>
      <c r="K2231" s="55" t="s">
        <v>34</v>
      </c>
      <c r="L2231" s="55" t="s">
        <v>98</v>
      </c>
      <c r="M2231" s="55">
        <v>34001</v>
      </c>
      <c r="N2231" s="55"/>
      <c r="O2231" s="55" t="s">
        <v>186</v>
      </c>
      <c r="P2231" s="55">
        <v>48811</v>
      </c>
      <c r="Q2231" s="55" t="s">
        <v>37</v>
      </c>
      <c r="R2231" s="55" t="s">
        <v>38</v>
      </c>
      <c r="S2231" s="55"/>
      <c r="T2231" s="55"/>
      <c r="U2231" s="55" t="s">
        <v>38</v>
      </c>
      <c r="V2231" s="55">
        <v>39.456400000000002</v>
      </c>
      <c r="W2231" s="55">
        <v>-74.5886</v>
      </c>
      <c r="X2231" s="55" t="s">
        <v>39</v>
      </c>
      <c r="Y2231" s="55" t="s">
        <v>187</v>
      </c>
      <c r="Z2231" s="55" t="s">
        <v>34</v>
      </c>
      <c r="AA2231" s="55">
        <v>0</v>
      </c>
      <c r="AB2231" s="55" t="s">
        <v>41</v>
      </c>
      <c r="AC2231" s="55">
        <v>8</v>
      </c>
      <c r="AD2231" s="55"/>
      <c r="AE2231" s="55" t="s">
        <v>47</v>
      </c>
      <c r="AF2231" s="55" t="s">
        <v>48</v>
      </c>
      <c r="AG2231" s="55">
        <v>0.74686699999999995</v>
      </c>
      <c r="AH2231" s="57" t="s">
        <v>44</v>
      </c>
    </row>
    <row r="2232" spans="1:34" x14ac:dyDescent="0.25">
      <c r="A2232" s="54">
        <v>9388611</v>
      </c>
      <c r="B2232" s="55"/>
      <c r="C2232" s="55"/>
      <c r="D2232" s="55">
        <v>62631913</v>
      </c>
      <c r="E2232" s="55"/>
      <c r="F2232" s="55">
        <v>300</v>
      </c>
      <c r="G2232" s="55">
        <v>173351114</v>
      </c>
      <c r="H2232" s="55"/>
      <c r="I2232" s="55">
        <v>2275070000</v>
      </c>
      <c r="J2232" s="55">
        <v>2</v>
      </c>
      <c r="K2232" s="55" t="s">
        <v>34</v>
      </c>
      <c r="L2232" s="55" t="s">
        <v>98</v>
      </c>
      <c r="M2232" s="55">
        <v>34001</v>
      </c>
      <c r="N2232" s="55"/>
      <c r="O2232" s="55" t="s">
        <v>186</v>
      </c>
      <c r="P2232" s="55">
        <v>48811</v>
      </c>
      <c r="Q2232" s="55" t="s">
        <v>37</v>
      </c>
      <c r="R2232" s="55" t="s">
        <v>38</v>
      </c>
      <c r="S2232" s="55"/>
      <c r="T2232" s="55"/>
      <c r="U2232" s="55" t="s">
        <v>38</v>
      </c>
      <c r="V2232" s="55">
        <v>39.456400000000002</v>
      </c>
      <c r="W2232" s="55">
        <v>-74.5886</v>
      </c>
      <c r="X2232" s="55" t="s">
        <v>39</v>
      </c>
      <c r="Y2232" s="55" t="s">
        <v>187</v>
      </c>
      <c r="Z2232" s="55" t="s">
        <v>34</v>
      </c>
      <c r="AA2232" s="55">
        <v>0</v>
      </c>
      <c r="AB2232" s="55" t="s">
        <v>41</v>
      </c>
      <c r="AC2232" s="55">
        <v>8</v>
      </c>
      <c r="AD2232" s="55"/>
      <c r="AE2232" s="55" t="s">
        <v>47</v>
      </c>
      <c r="AF2232" s="55" t="s">
        <v>48</v>
      </c>
      <c r="AG2232" s="55">
        <v>1.0365400000000001E-3</v>
      </c>
      <c r="AH2232" s="57" t="s">
        <v>44</v>
      </c>
    </row>
    <row r="2233" spans="1:34" x14ac:dyDescent="0.25">
      <c r="A2233" s="54">
        <v>9388611</v>
      </c>
      <c r="B2233" s="55"/>
      <c r="C2233" s="55"/>
      <c r="D2233" s="55">
        <v>55789813</v>
      </c>
      <c r="E2233" s="55"/>
      <c r="F2233" s="55">
        <v>300</v>
      </c>
      <c r="G2233" s="55">
        <v>166467414</v>
      </c>
      <c r="H2233" s="55"/>
      <c r="I2233" s="55">
        <v>2275020000</v>
      </c>
      <c r="J2233" s="55">
        <v>2</v>
      </c>
      <c r="K2233" s="55" t="s">
        <v>34</v>
      </c>
      <c r="L2233" s="55" t="s">
        <v>98</v>
      </c>
      <c r="M2233" s="55">
        <v>34001</v>
      </c>
      <c r="N2233" s="55"/>
      <c r="O2233" s="55" t="s">
        <v>186</v>
      </c>
      <c r="P2233" s="55">
        <v>48811</v>
      </c>
      <c r="Q2233" s="55" t="s">
        <v>37</v>
      </c>
      <c r="R2233" s="55" t="s">
        <v>38</v>
      </c>
      <c r="S2233" s="55"/>
      <c r="T2233" s="55"/>
      <c r="U2233" s="55" t="s">
        <v>38</v>
      </c>
      <c r="V2233" s="55">
        <v>39.456400000000002</v>
      </c>
      <c r="W2233" s="55">
        <v>-74.5886</v>
      </c>
      <c r="X2233" s="55" t="s">
        <v>39</v>
      </c>
      <c r="Y2233" s="55" t="s">
        <v>187</v>
      </c>
      <c r="Z2233" s="55" t="s">
        <v>34</v>
      </c>
      <c r="AA2233" s="55">
        <v>0</v>
      </c>
      <c r="AB2233" s="55" t="s">
        <v>41</v>
      </c>
      <c r="AC2233" s="55">
        <v>8</v>
      </c>
      <c r="AD2233" s="55"/>
      <c r="AE2233" s="55" t="s">
        <v>47</v>
      </c>
      <c r="AF2233" s="55" t="s">
        <v>48</v>
      </c>
      <c r="AG2233" s="55">
        <v>1.19349E-3</v>
      </c>
      <c r="AH2233" s="57" t="s">
        <v>44</v>
      </c>
    </row>
    <row r="2234" spans="1:34" x14ac:dyDescent="0.25">
      <c r="A2234" s="54">
        <v>9388611</v>
      </c>
      <c r="B2234" s="55"/>
      <c r="C2234" s="55"/>
      <c r="D2234" s="55">
        <v>62631913</v>
      </c>
      <c r="E2234" s="55"/>
      <c r="F2234" s="55">
        <v>300</v>
      </c>
      <c r="G2234" s="55">
        <v>173351314</v>
      </c>
      <c r="H2234" s="55"/>
      <c r="I2234" s="55">
        <v>2275070000</v>
      </c>
      <c r="J2234" s="55">
        <v>2</v>
      </c>
      <c r="K2234" s="55" t="s">
        <v>34</v>
      </c>
      <c r="L2234" s="55" t="s">
        <v>98</v>
      </c>
      <c r="M2234" s="55">
        <v>34001</v>
      </c>
      <c r="N2234" s="55"/>
      <c r="O2234" s="55" t="s">
        <v>186</v>
      </c>
      <c r="P2234" s="55">
        <v>48811</v>
      </c>
      <c r="Q2234" s="55" t="s">
        <v>37</v>
      </c>
      <c r="R2234" s="55" t="s">
        <v>38</v>
      </c>
      <c r="S2234" s="55"/>
      <c r="T2234" s="55"/>
      <c r="U2234" s="55" t="s">
        <v>38</v>
      </c>
      <c r="V2234" s="55">
        <v>39.456400000000002</v>
      </c>
      <c r="W2234" s="55">
        <v>-74.5886</v>
      </c>
      <c r="X2234" s="55" t="s">
        <v>39</v>
      </c>
      <c r="Y2234" s="55" t="s">
        <v>187</v>
      </c>
      <c r="Z2234" s="55" t="s">
        <v>34</v>
      </c>
      <c r="AA2234" s="55">
        <v>0</v>
      </c>
      <c r="AB2234" s="55" t="s">
        <v>41</v>
      </c>
      <c r="AC2234" s="55">
        <v>8</v>
      </c>
      <c r="AD2234" s="55"/>
      <c r="AE2234" s="55" t="s">
        <v>47</v>
      </c>
      <c r="AF2234" s="55" t="s">
        <v>48</v>
      </c>
      <c r="AG2234" s="55">
        <v>1.43635E-2</v>
      </c>
      <c r="AH2234" s="57" t="s">
        <v>44</v>
      </c>
    </row>
    <row r="2235" spans="1:34" x14ac:dyDescent="0.25">
      <c r="A2235" s="54">
        <v>9388611</v>
      </c>
      <c r="B2235" s="55"/>
      <c r="C2235" s="55"/>
      <c r="D2235" s="55">
        <v>55789813</v>
      </c>
      <c r="E2235" s="55"/>
      <c r="F2235" s="55">
        <v>300</v>
      </c>
      <c r="G2235" s="55">
        <v>166467614</v>
      </c>
      <c r="H2235" s="55"/>
      <c r="I2235" s="55">
        <v>2275020000</v>
      </c>
      <c r="J2235" s="55">
        <v>2</v>
      </c>
      <c r="K2235" s="55" t="s">
        <v>34</v>
      </c>
      <c r="L2235" s="55" t="s">
        <v>98</v>
      </c>
      <c r="M2235" s="55">
        <v>34001</v>
      </c>
      <c r="N2235" s="55"/>
      <c r="O2235" s="55" t="s">
        <v>186</v>
      </c>
      <c r="P2235" s="55">
        <v>48811</v>
      </c>
      <c r="Q2235" s="55" t="s">
        <v>37</v>
      </c>
      <c r="R2235" s="55" t="s">
        <v>38</v>
      </c>
      <c r="S2235" s="55"/>
      <c r="T2235" s="55"/>
      <c r="U2235" s="55" t="s">
        <v>38</v>
      </c>
      <c r="V2235" s="55">
        <v>39.456400000000002</v>
      </c>
      <c r="W2235" s="55">
        <v>-74.5886</v>
      </c>
      <c r="X2235" s="55" t="s">
        <v>39</v>
      </c>
      <c r="Y2235" s="55" t="s">
        <v>187</v>
      </c>
      <c r="Z2235" s="55" t="s">
        <v>34</v>
      </c>
      <c r="AA2235" s="55">
        <v>0</v>
      </c>
      <c r="AB2235" s="55" t="s">
        <v>41</v>
      </c>
      <c r="AC2235" s="55">
        <v>8</v>
      </c>
      <c r="AD2235" s="55"/>
      <c r="AE2235" s="55" t="s">
        <v>47</v>
      </c>
      <c r="AF2235" s="55" t="s">
        <v>48</v>
      </c>
      <c r="AG2235" s="55">
        <v>4.70851E-4</v>
      </c>
      <c r="AH2235" s="57" t="s">
        <v>44</v>
      </c>
    </row>
    <row r="2236" spans="1:34" x14ac:dyDescent="0.25">
      <c r="A2236" s="54">
        <v>9388611</v>
      </c>
      <c r="B2236" s="55"/>
      <c r="C2236" s="55"/>
      <c r="D2236" s="55">
        <v>55789813</v>
      </c>
      <c r="E2236" s="55"/>
      <c r="F2236" s="55">
        <v>300</v>
      </c>
      <c r="G2236" s="55">
        <v>166467314</v>
      </c>
      <c r="H2236" s="55"/>
      <c r="I2236" s="55">
        <v>2275020000</v>
      </c>
      <c r="J2236" s="55">
        <v>2</v>
      </c>
      <c r="K2236" s="55" t="s">
        <v>34</v>
      </c>
      <c r="L2236" s="55" t="s">
        <v>98</v>
      </c>
      <c r="M2236" s="55">
        <v>34001</v>
      </c>
      <c r="N2236" s="55"/>
      <c r="O2236" s="55" t="s">
        <v>186</v>
      </c>
      <c r="P2236" s="55">
        <v>48811</v>
      </c>
      <c r="Q2236" s="55" t="s">
        <v>37</v>
      </c>
      <c r="R2236" s="55" t="s">
        <v>38</v>
      </c>
      <c r="S2236" s="55"/>
      <c r="T2236" s="55"/>
      <c r="U2236" s="55" t="s">
        <v>38</v>
      </c>
      <c r="V2236" s="55">
        <v>39.456400000000002</v>
      </c>
      <c r="W2236" s="55">
        <v>-74.5886</v>
      </c>
      <c r="X2236" s="55" t="s">
        <v>39</v>
      </c>
      <c r="Y2236" s="55" t="s">
        <v>187</v>
      </c>
      <c r="Z2236" s="55" t="s">
        <v>34</v>
      </c>
      <c r="AA2236" s="55">
        <v>0</v>
      </c>
      <c r="AB2236" s="55" t="s">
        <v>41</v>
      </c>
      <c r="AC2236" s="55">
        <v>8</v>
      </c>
      <c r="AD2236" s="55"/>
      <c r="AE2236" s="55" t="s">
        <v>47</v>
      </c>
      <c r="AF2236" s="55" t="s">
        <v>48</v>
      </c>
      <c r="AG2236" s="55">
        <v>1.11119E-3</v>
      </c>
      <c r="AH2236" s="57" t="s">
        <v>44</v>
      </c>
    </row>
    <row r="2237" spans="1:34" x14ac:dyDescent="0.25">
      <c r="A2237" s="54">
        <v>9388611</v>
      </c>
      <c r="B2237" s="55"/>
      <c r="C2237" s="55"/>
      <c r="D2237" s="55">
        <v>62631913</v>
      </c>
      <c r="E2237" s="55"/>
      <c r="F2237" s="55">
        <v>300</v>
      </c>
      <c r="G2237" s="55">
        <v>173351514</v>
      </c>
      <c r="H2237" s="55"/>
      <c r="I2237" s="55">
        <v>2275070000</v>
      </c>
      <c r="J2237" s="55">
        <v>2</v>
      </c>
      <c r="K2237" s="55" t="s">
        <v>34</v>
      </c>
      <c r="L2237" s="55" t="s">
        <v>98</v>
      </c>
      <c r="M2237" s="55">
        <v>34001</v>
      </c>
      <c r="N2237" s="55"/>
      <c r="O2237" s="55" t="s">
        <v>186</v>
      </c>
      <c r="P2237" s="55">
        <v>48811</v>
      </c>
      <c r="Q2237" s="55" t="s">
        <v>37</v>
      </c>
      <c r="R2237" s="55" t="s">
        <v>38</v>
      </c>
      <c r="S2237" s="55"/>
      <c r="T2237" s="55"/>
      <c r="U2237" s="55" t="s">
        <v>38</v>
      </c>
      <c r="V2237" s="55">
        <v>39.456400000000002</v>
      </c>
      <c r="W2237" s="55">
        <v>-74.5886</v>
      </c>
      <c r="X2237" s="55" t="s">
        <v>39</v>
      </c>
      <c r="Y2237" s="55" t="s">
        <v>187</v>
      </c>
      <c r="Z2237" s="55" t="s">
        <v>34</v>
      </c>
      <c r="AA2237" s="55">
        <v>0</v>
      </c>
      <c r="AB2237" s="55" t="s">
        <v>41</v>
      </c>
      <c r="AC2237" s="55">
        <v>8</v>
      </c>
      <c r="AD2237" s="55"/>
      <c r="AE2237" s="55" t="s">
        <v>47</v>
      </c>
      <c r="AF2237" s="55" t="s">
        <v>48</v>
      </c>
      <c r="AG2237" s="55">
        <v>8.8846300000000003E-5</v>
      </c>
      <c r="AH2237" s="57" t="s">
        <v>44</v>
      </c>
    </row>
    <row r="2238" spans="1:34" x14ac:dyDescent="0.25">
      <c r="A2238" s="54">
        <v>9388611</v>
      </c>
      <c r="B2238" s="55"/>
      <c r="C2238" s="55"/>
      <c r="D2238" s="55">
        <v>62631913</v>
      </c>
      <c r="E2238" s="55"/>
      <c r="F2238" s="55">
        <v>300</v>
      </c>
      <c r="G2238" s="55">
        <v>173351714</v>
      </c>
      <c r="H2238" s="55"/>
      <c r="I2238" s="55">
        <v>2275070000</v>
      </c>
      <c r="J2238" s="55">
        <v>2</v>
      </c>
      <c r="K2238" s="55" t="s">
        <v>34</v>
      </c>
      <c r="L2238" s="55" t="s">
        <v>98</v>
      </c>
      <c r="M2238" s="55">
        <v>34001</v>
      </c>
      <c r="N2238" s="55"/>
      <c r="O2238" s="55" t="s">
        <v>186</v>
      </c>
      <c r="P2238" s="55">
        <v>48811</v>
      </c>
      <c r="Q2238" s="55" t="s">
        <v>37</v>
      </c>
      <c r="R2238" s="55" t="s">
        <v>38</v>
      </c>
      <c r="S2238" s="55"/>
      <c r="T2238" s="55"/>
      <c r="U2238" s="55" t="s">
        <v>38</v>
      </c>
      <c r="V2238" s="55">
        <v>39.456400000000002</v>
      </c>
      <c r="W2238" s="55">
        <v>-74.5886</v>
      </c>
      <c r="X2238" s="55" t="s">
        <v>39</v>
      </c>
      <c r="Y2238" s="55" t="s">
        <v>187</v>
      </c>
      <c r="Z2238" s="55" t="s">
        <v>34</v>
      </c>
      <c r="AA2238" s="55">
        <v>0</v>
      </c>
      <c r="AB2238" s="55" t="s">
        <v>41</v>
      </c>
      <c r="AC2238" s="55">
        <v>8</v>
      </c>
      <c r="AD2238" s="55"/>
      <c r="AE2238" s="55" t="s">
        <v>47</v>
      </c>
      <c r="AF2238" s="55" t="s">
        <v>48</v>
      </c>
      <c r="AG2238" s="55">
        <v>3.8144699999999997E-2</v>
      </c>
      <c r="AH2238" s="57" t="s">
        <v>44</v>
      </c>
    </row>
    <row r="2239" spans="1:34" x14ac:dyDescent="0.25">
      <c r="A2239" s="54">
        <v>9388611</v>
      </c>
      <c r="B2239" s="55"/>
      <c r="C2239" s="55"/>
      <c r="D2239" s="55">
        <v>62631913</v>
      </c>
      <c r="E2239" s="55"/>
      <c r="F2239" s="55">
        <v>300</v>
      </c>
      <c r="G2239" s="55">
        <v>173352014</v>
      </c>
      <c r="H2239" s="55"/>
      <c r="I2239" s="55">
        <v>2275070000</v>
      </c>
      <c r="J2239" s="55">
        <v>2</v>
      </c>
      <c r="K2239" s="55" t="s">
        <v>34</v>
      </c>
      <c r="L2239" s="55" t="s">
        <v>98</v>
      </c>
      <c r="M2239" s="55">
        <v>34001</v>
      </c>
      <c r="N2239" s="55"/>
      <c r="O2239" s="55" t="s">
        <v>186</v>
      </c>
      <c r="P2239" s="55">
        <v>48811</v>
      </c>
      <c r="Q2239" s="55" t="s">
        <v>37</v>
      </c>
      <c r="R2239" s="55" t="s">
        <v>38</v>
      </c>
      <c r="S2239" s="55"/>
      <c r="T2239" s="55"/>
      <c r="U2239" s="55" t="s">
        <v>38</v>
      </c>
      <c r="V2239" s="55">
        <v>39.456400000000002</v>
      </c>
      <c r="W2239" s="55">
        <v>-74.5886</v>
      </c>
      <c r="X2239" s="55" t="s">
        <v>39</v>
      </c>
      <c r="Y2239" s="55" t="s">
        <v>187</v>
      </c>
      <c r="Z2239" s="55" t="s">
        <v>34</v>
      </c>
      <c r="AA2239" s="55">
        <v>0</v>
      </c>
      <c r="AB2239" s="55" t="s">
        <v>41</v>
      </c>
      <c r="AC2239" s="55">
        <v>8</v>
      </c>
      <c r="AD2239" s="55"/>
      <c r="AE2239" s="55" t="s">
        <v>47</v>
      </c>
      <c r="AF2239" s="55" t="s">
        <v>48</v>
      </c>
      <c r="AG2239" s="55">
        <v>1.05875E-4</v>
      </c>
      <c r="AH2239" s="57" t="s">
        <v>44</v>
      </c>
    </row>
    <row r="2240" spans="1:34" x14ac:dyDescent="0.25">
      <c r="A2240" s="54">
        <v>9388611</v>
      </c>
      <c r="B2240" s="55"/>
      <c r="C2240" s="55"/>
      <c r="D2240" s="55">
        <v>55789813</v>
      </c>
      <c r="E2240" s="55"/>
      <c r="F2240" s="55">
        <v>300</v>
      </c>
      <c r="G2240" s="55">
        <v>166466914</v>
      </c>
      <c r="H2240" s="55"/>
      <c r="I2240" s="55">
        <v>2275020000</v>
      </c>
      <c r="J2240" s="55">
        <v>2</v>
      </c>
      <c r="K2240" s="55" t="s">
        <v>34</v>
      </c>
      <c r="L2240" s="55" t="s">
        <v>98</v>
      </c>
      <c r="M2240" s="55">
        <v>34001</v>
      </c>
      <c r="N2240" s="55"/>
      <c r="O2240" s="55" t="s">
        <v>186</v>
      </c>
      <c r="P2240" s="55">
        <v>48811</v>
      </c>
      <c r="Q2240" s="55" t="s">
        <v>37</v>
      </c>
      <c r="R2240" s="55" t="s">
        <v>38</v>
      </c>
      <c r="S2240" s="55"/>
      <c r="T2240" s="55"/>
      <c r="U2240" s="55" t="s">
        <v>38</v>
      </c>
      <c r="V2240" s="55">
        <v>39.456400000000002</v>
      </c>
      <c r="W2240" s="55">
        <v>-74.5886</v>
      </c>
      <c r="X2240" s="55" t="s">
        <v>39</v>
      </c>
      <c r="Y2240" s="55" t="s">
        <v>187</v>
      </c>
      <c r="Z2240" s="55" t="s">
        <v>34</v>
      </c>
      <c r="AA2240" s="55">
        <v>0</v>
      </c>
      <c r="AB2240" s="55" t="s">
        <v>41</v>
      </c>
      <c r="AC2240" s="55">
        <v>8</v>
      </c>
      <c r="AD2240" s="55"/>
      <c r="AE2240" s="55" t="s">
        <v>47</v>
      </c>
      <c r="AF2240" s="55" t="s">
        <v>48</v>
      </c>
      <c r="AG2240" s="55">
        <v>9.2643100000000006E-2</v>
      </c>
      <c r="AH2240" s="57" t="s">
        <v>44</v>
      </c>
    </row>
    <row r="2241" spans="1:34" x14ac:dyDescent="0.25">
      <c r="A2241" s="54">
        <v>9388611</v>
      </c>
      <c r="B2241" s="55"/>
      <c r="C2241" s="55"/>
      <c r="D2241" s="55">
        <v>55789813</v>
      </c>
      <c r="E2241" s="55"/>
      <c r="F2241" s="55">
        <v>300</v>
      </c>
      <c r="G2241" s="55">
        <v>166466614</v>
      </c>
      <c r="H2241" s="55"/>
      <c r="I2241" s="55">
        <v>2275020000</v>
      </c>
      <c r="J2241" s="55">
        <v>2</v>
      </c>
      <c r="K2241" s="55" t="s">
        <v>34</v>
      </c>
      <c r="L2241" s="55" t="s">
        <v>98</v>
      </c>
      <c r="M2241" s="55">
        <v>34001</v>
      </c>
      <c r="N2241" s="55"/>
      <c r="O2241" s="55" t="s">
        <v>186</v>
      </c>
      <c r="P2241" s="55">
        <v>48811</v>
      </c>
      <c r="Q2241" s="55" t="s">
        <v>37</v>
      </c>
      <c r="R2241" s="55" t="s">
        <v>38</v>
      </c>
      <c r="S2241" s="55"/>
      <c r="T2241" s="55"/>
      <c r="U2241" s="55" t="s">
        <v>38</v>
      </c>
      <c r="V2241" s="55">
        <v>39.456400000000002</v>
      </c>
      <c r="W2241" s="55">
        <v>-74.5886</v>
      </c>
      <c r="X2241" s="55" t="s">
        <v>39</v>
      </c>
      <c r="Y2241" s="55" t="s">
        <v>187</v>
      </c>
      <c r="Z2241" s="55" t="s">
        <v>34</v>
      </c>
      <c r="AA2241" s="55">
        <v>0</v>
      </c>
      <c r="AB2241" s="55" t="s">
        <v>41</v>
      </c>
      <c r="AC2241" s="55">
        <v>8</v>
      </c>
      <c r="AD2241" s="55"/>
      <c r="AE2241" s="55" t="s">
        <v>47</v>
      </c>
      <c r="AF2241" s="55" t="s">
        <v>48</v>
      </c>
      <c r="AG2241" s="55">
        <v>3.9568100000000002E-2</v>
      </c>
      <c r="AH2241" s="57" t="s">
        <v>44</v>
      </c>
    </row>
    <row r="2242" spans="1:34" x14ac:dyDescent="0.25">
      <c r="A2242" s="54">
        <v>9388611</v>
      </c>
      <c r="B2242" s="55"/>
      <c r="C2242" s="55"/>
      <c r="D2242" s="55">
        <v>62631913</v>
      </c>
      <c r="E2242" s="55"/>
      <c r="F2242" s="55">
        <v>300</v>
      </c>
      <c r="G2242" s="55">
        <v>173351614</v>
      </c>
      <c r="H2242" s="55"/>
      <c r="I2242" s="55">
        <v>2275070000</v>
      </c>
      <c r="J2242" s="55">
        <v>2</v>
      </c>
      <c r="K2242" s="55" t="s">
        <v>34</v>
      </c>
      <c r="L2242" s="55" t="s">
        <v>98</v>
      </c>
      <c r="M2242" s="55">
        <v>34001</v>
      </c>
      <c r="N2242" s="55"/>
      <c r="O2242" s="55" t="s">
        <v>186</v>
      </c>
      <c r="P2242" s="55">
        <v>48811</v>
      </c>
      <c r="Q2242" s="55" t="s">
        <v>37</v>
      </c>
      <c r="R2242" s="55" t="s">
        <v>38</v>
      </c>
      <c r="S2242" s="55"/>
      <c r="T2242" s="55"/>
      <c r="U2242" s="55" t="s">
        <v>38</v>
      </c>
      <c r="V2242" s="55">
        <v>39.456400000000002</v>
      </c>
      <c r="W2242" s="55">
        <v>-74.5886</v>
      </c>
      <c r="X2242" s="55" t="s">
        <v>39</v>
      </c>
      <c r="Y2242" s="55" t="s">
        <v>187</v>
      </c>
      <c r="Z2242" s="55" t="s">
        <v>34</v>
      </c>
      <c r="AA2242" s="55">
        <v>0</v>
      </c>
      <c r="AB2242" s="55" t="s">
        <v>41</v>
      </c>
      <c r="AC2242" s="55">
        <v>8</v>
      </c>
      <c r="AD2242" s="55"/>
      <c r="AE2242" s="55" t="s">
        <v>47</v>
      </c>
      <c r="AF2242" s="55" t="s">
        <v>48</v>
      </c>
      <c r="AG2242" s="55">
        <v>1.7650800000000001E-2</v>
      </c>
      <c r="AH2242" s="57" t="s">
        <v>44</v>
      </c>
    </row>
    <row r="2243" spans="1:34" x14ac:dyDescent="0.25">
      <c r="A2243" s="54">
        <v>9388611</v>
      </c>
      <c r="B2243" s="55"/>
      <c r="C2243" s="55"/>
      <c r="D2243" s="55">
        <v>62632213</v>
      </c>
      <c r="E2243" s="55"/>
      <c r="F2243" s="55">
        <v>300</v>
      </c>
      <c r="G2243" s="55">
        <v>84368614</v>
      </c>
      <c r="H2243" s="55"/>
      <c r="I2243" s="55">
        <v>2267008005</v>
      </c>
      <c r="J2243" s="55">
        <v>2</v>
      </c>
      <c r="K2243" s="55" t="s">
        <v>34</v>
      </c>
      <c r="L2243" s="55" t="s">
        <v>98</v>
      </c>
      <c r="M2243" s="55">
        <v>34001</v>
      </c>
      <c r="N2243" s="55"/>
      <c r="O2243" s="55" t="s">
        <v>186</v>
      </c>
      <c r="P2243" s="55">
        <v>48811</v>
      </c>
      <c r="Q2243" s="55" t="s">
        <v>37</v>
      </c>
      <c r="R2243" s="55" t="s">
        <v>38</v>
      </c>
      <c r="S2243" s="55"/>
      <c r="T2243" s="55"/>
      <c r="U2243" s="55" t="s">
        <v>38</v>
      </c>
      <c r="V2243" s="55">
        <v>39.456400000000002</v>
      </c>
      <c r="W2243" s="55">
        <v>-74.5886</v>
      </c>
      <c r="X2243" s="55" t="s">
        <v>39</v>
      </c>
      <c r="Y2243" s="55" t="s">
        <v>187</v>
      </c>
      <c r="Z2243" s="55" t="s">
        <v>34</v>
      </c>
      <c r="AA2243" s="55">
        <v>0</v>
      </c>
      <c r="AB2243" s="55" t="s">
        <v>41</v>
      </c>
      <c r="AC2243" s="55">
        <v>8</v>
      </c>
      <c r="AD2243" s="55"/>
      <c r="AE2243" s="55" t="s">
        <v>47</v>
      </c>
      <c r="AF2243" s="55" t="s">
        <v>48</v>
      </c>
      <c r="AG2243" s="55">
        <v>1.44396E-3</v>
      </c>
      <c r="AH2243" s="57" t="s">
        <v>44</v>
      </c>
    </row>
    <row r="2244" spans="1:34" x14ac:dyDescent="0.25">
      <c r="A2244" s="54">
        <v>9388611</v>
      </c>
      <c r="B2244" s="55"/>
      <c r="C2244" s="55"/>
      <c r="D2244" s="55">
        <v>62632113</v>
      </c>
      <c r="E2244" s="55"/>
      <c r="F2244" s="55">
        <v>300</v>
      </c>
      <c r="G2244" s="55">
        <v>145747714</v>
      </c>
      <c r="H2244" s="55"/>
      <c r="I2244" s="55">
        <v>2275060012</v>
      </c>
      <c r="J2244" s="55">
        <v>2</v>
      </c>
      <c r="K2244" s="55" t="s">
        <v>34</v>
      </c>
      <c r="L2244" s="55" t="s">
        <v>98</v>
      </c>
      <c r="M2244" s="55">
        <v>34001</v>
      </c>
      <c r="N2244" s="55"/>
      <c r="O2244" s="55" t="s">
        <v>186</v>
      </c>
      <c r="P2244" s="55">
        <v>48811</v>
      </c>
      <c r="Q2244" s="55" t="s">
        <v>37</v>
      </c>
      <c r="R2244" s="55" t="s">
        <v>38</v>
      </c>
      <c r="S2244" s="55"/>
      <c r="T2244" s="55"/>
      <c r="U2244" s="55" t="s">
        <v>38</v>
      </c>
      <c r="V2244" s="55">
        <v>39.456400000000002</v>
      </c>
      <c r="W2244" s="55">
        <v>-74.5886</v>
      </c>
      <c r="X2244" s="55" t="s">
        <v>39</v>
      </c>
      <c r="Y2244" s="55" t="s">
        <v>187</v>
      </c>
      <c r="Z2244" s="55" t="s">
        <v>34</v>
      </c>
      <c r="AA2244" s="55">
        <v>0</v>
      </c>
      <c r="AB2244" s="55" t="s">
        <v>41</v>
      </c>
      <c r="AC2244" s="55">
        <v>8</v>
      </c>
      <c r="AD2244" s="55"/>
      <c r="AE2244" s="55" t="s">
        <v>47</v>
      </c>
      <c r="AF2244" s="55" t="s">
        <v>48</v>
      </c>
      <c r="AG2244" s="55">
        <v>8.7717200000000002E-3</v>
      </c>
      <c r="AH2244" s="57" t="s">
        <v>44</v>
      </c>
    </row>
    <row r="2245" spans="1:34" x14ac:dyDescent="0.25">
      <c r="A2245" s="54">
        <v>9388611</v>
      </c>
      <c r="B2245" s="55"/>
      <c r="C2245" s="55"/>
      <c r="D2245" s="55">
        <v>62632113</v>
      </c>
      <c r="E2245" s="55"/>
      <c r="F2245" s="55">
        <v>300</v>
      </c>
      <c r="G2245" s="55">
        <v>137934514</v>
      </c>
      <c r="H2245" s="55"/>
      <c r="I2245" s="55">
        <v>2275060011</v>
      </c>
      <c r="J2245" s="55">
        <v>2</v>
      </c>
      <c r="K2245" s="55" t="s">
        <v>34</v>
      </c>
      <c r="L2245" s="55" t="s">
        <v>98</v>
      </c>
      <c r="M2245" s="55">
        <v>34001</v>
      </c>
      <c r="N2245" s="55"/>
      <c r="O2245" s="55" t="s">
        <v>186</v>
      </c>
      <c r="P2245" s="55">
        <v>48811</v>
      </c>
      <c r="Q2245" s="55" t="s">
        <v>37</v>
      </c>
      <c r="R2245" s="55" t="s">
        <v>38</v>
      </c>
      <c r="S2245" s="55"/>
      <c r="T2245" s="55"/>
      <c r="U2245" s="55" t="s">
        <v>38</v>
      </c>
      <c r="V2245" s="55">
        <v>39.456400000000002</v>
      </c>
      <c r="W2245" s="55">
        <v>-74.5886</v>
      </c>
      <c r="X2245" s="55" t="s">
        <v>39</v>
      </c>
      <c r="Y2245" s="55" t="s">
        <v>187</v>
      </c>
      <c r="Z2245" s="55" t="s">
        <v>34</v>
      </c>
      <c r="AA2245" s="55">
        <v>0</v>
      </c>
      <c r="AB2245" s="55" t="s">
        <v>41</v>
      </c>
      <c r="AC2245" s="55">
        <v>8</v>
      </c>
      <c r="AD2245" s="55"/>
      <c r="AE2245" s="55" t="s">
        <v>47</v>
      </c>
      <c r="AF2245" s="55" t="s">
        <v>48</v>
      </c>
      <c r="AG2245" s="55">
        <v>0.14318500000000001</v>
      </c>
      <c r="AH2245" s="57" t="s">
        <v>44</v>
      </c>
    </row>
    <row r="2246" spans="1:34" x14ac:dyDescent="0.25">
      <c r="A2246" s="54">
        <v>9388611</v>
      </c>
      <c r="B2246" s="55"/>
      <c r="C2246" s="55"/>
      <c r="D2246" s="55">
        <v>55789813</v>
      </c>
      <c r="E2246" s="55"/>
      <c r="F2246" s="55">
        <v>300</v>
      </c>
      <c r="G2246" s="55">
        <v>166466814</v>
      </c>
      <c r="H2246" s="55"/>
      <c r="I2246" s="55">
        <v>2275020000</v>
      </c>
      <c r="J2246" s="55">
        <v>2</v>
      </c>
      <c r="K2246" s="55" t="s">
        <v>34</v>
      </c>
      <c r="L2246" s="55" t="s">
        <v>98</v>
      </c>
      <c r="M2246" s="55">
        <v>34001</v>
      </c>
      <c r="N2246" s="55"/>
      <c r="O2246" s="55" t="s">
        <v>186</v>
      </c>
      <c r="P2246" s="55">
        <v>48811</v>
      </c>
      <c r="Q2246" s="55" t="s">
        <v>37</v>
      </c>
      <c r="R2246" s="55" t="s">
        <v>38</v>
      </c>
      <c r="S2246" s="55"/>
      <c r="T2246" s="55"/>
      <c r="U2246" s="55" t="s">
        <v>38</v>
      </c>
      <c r="V2246" s="55">
        <v>39.456400000000002</v>
      </c>
      <c r="W2246" s="55">
        <v>-74.5886</v>
      </c>
      <c r="X2246" s="55" t="s">
        <v>39</v>
      </c>
      <c r="Y2246" s="55" t="s">
        <v>187</v>
      </c>
      <c r="Z2246" s="55" t="s">
        <v>34</v>
      </c>
      <c r="AA2246" s="55">
        <v>0</v>
      </c>
      <c r="AB2246" s="55" t="s">
        <v>41</v>
      </c>
      <c r="AC2246" s="55">
        <v>8</v>
      </c>
      <c r="AD2246" s="55"/>
      <c r="AE2246" s="55" t="s">
        <v>47</v>
      </c>
      <c r="AF2246" s="55" t="s">
        <v>48</v>
      </c>
      <c r="AG2246" s="55">
        <v>3.8670099999999998E-4</v>
      </c>
      <c r="AH2246" s="57" t="s">
        <v>44</v>
      </c>
    </row>
    <row r="2247" spans="1:34" x14ac:dyDescent="0.25">
      <c r="A2247" s="54">
        <v>9388611</v>
      </c>
      <c r="B2247" s="55"/>
      <c r="C2247" s="55"/>
      <c r="D2247" s="55">
        <v>55789813</v>
      </c>
      <c r="E2247" s="55"/>
      <c r="F2247" s="55">
        <v>300</v>
      </c>
      <c r="G2247" s="55">
        <v>166467314</v>
      </c>
      <c r="H2247" s="55"/>
      <c r="I2247" s="55">
        <v>2275020000</v>
      </c>
      <c r="J2247" s="55">
        <v>2</v>
      </c>
      <c r="K2247" s="55" t="s">
        <v>34</v>
      </c>
      <c r="L2247" s="55" t="s">
        <v>98</v>
      </c>
      <c r="M2247" s="55">
        <v>34001</v>
      </c>
      <c r="N2247" s="55"/>
      <c r="O2247" s="55" t="s">
        <v>186</v>
      </c>
      <c r="P2247" s="55">
        <v>48811</v>
      </c>
      <c r="Q2247" s="55" t="s">
        <v>37</v>
      </c>
      <c r="R2247" s="55" t="s">
        <v>38</v>
      </c>
      <c r="S2247" s="55"/>
      <c r="T2247" s="55"/>
      <c r="U2247" s="55" t="s">
        <v>38</v>
      </c>
      <c r="V2247" s="55">
        <v>39.456400000000002</v>
      </c>
      <c r="W2247" s="55">
        <v>-74.5886</v>
      </c>
      <c r="X2247" s="55" t="s">
        <v>39</v>
      </c>
      <c r="Y2247" s="55" t="s">
        <v>187</v>
      </c>
      <c r="Z2247" s="55" t="s">
        <v>34</v>
      </c>
      <c r="AA2247" s="55">
        <v>0</v>
      </c>
      <c r="AB2247" s="55" t="s">
        <v>41</v>
      </c>
      <c r="AC2247" s="55">
        <v>8</v>
      </c>
      <c r="AD2247" s="55"/>
      <c r="AE2247" s="55" t="s">
        <v>49</v>
      </c>
      <c r="AF2247" s="55" t="s">
        <v>50</v>
      </c>
      <c r="AG2247" s="55">
        <v>1.11119E-3</v>
      </c>
      <c r="AH2247" s="57" t="s">
        <v>44</v>
      </c>
    </row>
    <row r="2248" spans="1:34" x14ac:dyDescent="0.25">
      <c r="A2248" s="54">
        <v>9388611</v>
      </c>
      <c r="B2248" s="55"/>
      <c r="C2248" s="55"/>
      <c r="D2248" s="55">
        <v>62631913</v>
      </c>
      <c r="E2248" s="55"/>
      <c r="F2248" s="55">
        <v>300</v>
      </c>
      <c r="G2248" s="55">
        <v>173351114</v>
      </c>
      <c r="H2248" s="55"/>
      <c r="I2248" s="55">
        <v>2275070000</v>
      </c>
      <c r="J2248" s="55">
        <v>2</v>
      </c>
      <c r="K2248" s="55" t="s">
        <v>34</v>
      </c>
      <c r="L2248" s="55" t="s">
        <v>98</v>
      </c>
      <c r="M2248" s="55">
        <v>34001</v>
      </c>
      <c r="N2248" s="55"/>
      <c r="O2248" s="55" t="s">
        <v>186</v>
      </c>
      <c r="P2248" s="55">
        <v>48811</v>
      </c>
      <c r="Q2248" s="55" t="s">
        <v>37</v>
      </c>
      <c r="R2248" s="55" t="s">
        <v>38</v>
      </c>
      <c r="S2248" s="55"/>
      <c r="T2248" s="55"/>
      <c r="U2248" s="55" t="s">
        <v>38</v>
      </c>
      <c r="V2248" s="55">
        <v>39.456400000000002</v>
      </c>
      <c r="W2248" s="55">
        <v>-74.5886</v>
      </c>
      <c r="X2248" s="55" t="s">
        <v>39</v>
      </c>
      <c r="Y2248" s="55" t="s">
        <v>187</v>
      </c>
      <c r="Z2248" s="55" t="s">
        <v>34</v>
      </c>
      <c r="AA2248" s="55">
        <v>0</v>
      </c>
      <c r="AB2248" s="55" t="s">
        <v>41</v>
      </c>
      <c r="AC2248" s="55">
        <v>8</v>
      </c>
      <c r="AD2248" s="55"/>
      <c r="AE2248" s="55" t="s">
        <v>49</v>
      </c>
      <c r="AF2248" s="55" t="s">
        <v>50</v>
      </c>
      <c r="AG2248" s="55">
        <v>1.0365400000000001E-3</v>
      </c>
      <c r="AH2248" s="57" t="s">
        <v>44</v>
      </c>
    </row>
    <row r="2249" spans="1:34" x14ac:dyDescent="0.25">
      <c r="A2249" s="54">
        <v>9388611</v>
      </c>
      <c r="B2249" s="55"/>
      <c r="C2249" s="55"/>
      <c r="D2249" s="55">
        <v>55789813</v>
      </c>
      <c r="E2249" s="55"/>
      <c r="F2249" s="55">
        <v>300</v>
      </c>
      <c r="G2249" s="55">
        <v>166466514</v>
      </c>
      <c r="H2249" s="55"/>
      <c r="I2249" s="55">
        <v>2275020000</v>
      </c>
      <c r="J2249" s="55">
        <v>2</v>
      </c>
      <c r="K2249" s="55" t="s">
        <v>34</v>
      </c>
      <c r="L2249" s="55" t="s">
        <v>98</v>
      </c>
      <c r="M2249" s="55">
        <v>34001</v>
      </c>
      <c r="N2249" s="55"/>
      <c r="O2249" s="55" t="s">
        <v>186</v>
      </c>
      <c r="P2249" s="55">
        <v>48811</v>
      </c>
      <c r="Q2249" s="55" t="s">
        <v>37</v>
      </c>
      <c r="R2249" s="55" t="s">
        <v>38</v>
      </c>
      <c r="S2249" s="55"/>
      <c r="T2249" s="55"/>
      <c r="U2249" s="55" t="s">
        <v>38</v>
      </c>
      <c r="V2249" s="55">
        <v>39.456400000000002</v>
      </c>
      <c r="W2249" s="55">
        <v>-74.5886</v>
      </c>
      <c r="X2249" s="55" t="s">
        <v>39</v>
      </c>
      <c r="Y2249" s="55" t="s">
        <v>187</v>
      </c>
      <c r="Z2249" s="55" t="s">
        <v>34</v>
      </c>
      <c r="AA2249" s="55">
        <v>0</v>
      </c>
      <c r="AB2249" s="55" t="s">
        <v>41</v>
      </c>
      <c r="AC2249" s="55">
        <v>8</v>
      </c>
      <c r="AD2249" s="55"/>
      <c r="AE2249" s="55" t="s">
        <v>49</v>
      </c>
      <c r="AF2249" s="55" t="s">
        <v>50</v>
      </c>
      <c r="AG2249" s="55">
        <v>9.4556699999999994E-3</v>
      </c>
      <c r="AH2249" s="57" t="s">
        <v>44</v>
      </c>
    </row>
    <row r="2250" spans="1:34" x14ac:dyDescent="0.25">
      <c r="A2250" s="54">
        <v>9388611</v>
      </c>
      <c r="B2250" s="55"/>
      <c r="C2250" s="55"/>
      <c r="D2250" s="55">
        <v>55789813</v>
      </c>
      <c r="E2250" s="55"/>
      <c r="F2250" s="55">
        <v>300</v>
      </c>
      <c r="G2250" s="55">
        <v>166466614</v>
      </c>
      <c r="H2250" s="55"/>
      <c r="I2250" s="55">
        <v>2275020000</v>
      </c>
      <c r="J2250" s="55">
        <v>2</v>
      </c>
      <c r="K2250" s="55" t="s">
        <v>34</v>
      </c>
      <c r="L2250" s="55" t="s">
        <v>98</v>
      </c>
      <c r="M2250" s="55">
        <v>34001</v>
      </c>
      <c r="N2250" s="55"/>
      <c r="O2250" s="55" t="s">
        <v>186</v>
      </c>
      <c r="P2250" s="55">
        <v>48811</v>
      </c>
      <c r="Q2250" s="55" t="s">
        <v>37</v>
      </c>
      <c r="R2250" s="55" t="s">
        <v>38</v>
      </c>
      <c r="S2250" s="55"/>
      <c r="T2250" s="55"/>
      <c r="U2250" s="55" t="s">
        <v>38</v>
      </c>
      <c r="V2250" s="55">
        <v>39.456400000000002</v>
      </c>
      <c r="W2250" s="55">
        <v>-74.5886</v>
      </c>
      <c r="X2250" s="55" t="s">
        <v>39</v>
      </c>
      <c r="Y2250" s="55" t="s">
        <v>187</v>
      </c>
      <c r="Z2250" s="55" t="s">
        <v>34</v>
      </c>
      <c r="AA2250" s="55">
        <v>0</v>
      </c>
      <c r="AB2250" s="55" t="s">
        <v>41</v>
      </c>
      <c r="AC2250" s="55">
        <v>8</v>
      </c>
      <c r="AD2250" s="55"/>
      <c r="AE2250" s="55" t="s">
        <v>49</v>
      </c>
      <c r="AF2250" s="55" t="s">
        <v>50</v>
      </c>
      <c r="AG2250" s="55">
        <v>3.9568100000000002E-2</v>
      </c>
      <c r="AH2250" s="57" t="s">
        <v>44</v>
      </c>
    </row>
    <row r="2251" spans="1:34" x14ac:dyDescent="0.25">
      <c r="A2251" s="54">
        <v>9388611</v>
      </c>
      <c r="B2251" s="55"/>
      <c r="C2251" s="55"/>
      <c r="D2251" s="55">
        <v>55789813</v>
      </c>
      <c r="E2251" s="55"/>
      <c r="F2251" s="55">
        <v>300</v>
      </c>
      <c r="G2251" s="55">
        <v>166467114</v>
      </c>
      <c r="H2251" s="55"/>
      <c r="I2251" s="55">
        <v>2275020000</v>
      </c>
      <c r="J2251" s="55">
        <v>2</v>
      </c>
      <c r="K2251" s="55" t="s">
        <v>34</v>
      </c>
      <c r="L2251" s="55" t="s">
        <v>98</v>
      </c>
      <c r="M2251" s="55">
        <v>34001</v>
      </c>
      <c r="N2251" s="55"/>
      <c r="O2251" s="55" t="s">
        <v>186</v>
      </c>
      <c r="P2251" s="55">
        <v>48811</v>
      </c>
      <c r="Q2251" s="55" t="s">
        <v>37</v>
      </c>
      <c r="R2251" s="55" t="s">
        <v>38</v>
      </c>
      <c r="S2251" s="55"/>
      <c r="T2251" s="55"/>
      <c r="U2251" s="55" t="s">
        <v>38</v>
      </c>
      <c r="V2251" s="55">
        <v>39.456400000000002</v>
      </c>
      <c r="W2251" s="55">
        <v>-74.5886</v>
      </c>
      <c r="X2251" s="55" t="s">
        <v>39</v>
      </c>
      <c r="Y2251" s="55" t="s">
        <v>187</v>
      </c>
      <c r="Z2251" s="55" t="s">
        <v>34</v>
      </c>
      <c r="AA2251" s="55">
        <v>0</v>
      </c>
      <c r="AB2251" s="55" t="s">
        <v>41</v>
      </c>
      <c r="AC2251" s="55">
        <v>8</v>
      </c>
      <c r="AD2251" s="55"/>
      <c r="AE2251" s="55" t="s">
        <v>49</v>
      </c>
      <c r="AF2251" s="55" t="s">
        <v>50</v>
      </c>
      <c r="AG2251" s="55">
        <v>0.48954300000000001</v>
      </c>
      <c r="AH2251" s="57" t="s">
        <v>44</v>
      </c>
    </row>
    <row r="2252" spans="1:34" x14ac:dyDescent="0.25">
      <c r="A2252" s="54">
        <v>9388611</v>
      </c>
      <c r="B2252" s="55"/>
      <c r="C2252" s="55"/>
      <c r="D2252" s="55">
        <v>55789813</v>
      </c>
      <c r="E2252" s="55"/>
      <c r="F2252" s="55">
        <v>300</v>
      </c>
      <c r="G2252" s="55">
        <v>166467014</v>
      </c>
      <c r="H2252" s="55"/>
      <c r="I2252" s="55">
        <v>2275020000</v>
      </c>
      <c r="J2252" s="55">
        <v>2</v>
      </c>
      <c r="K2252" s="55" t="s">
        <v>34</v>
      </c>
      <c r="L2252" s="55" t="s">
        <v>98</v>
      </c>
      <c r="M2252" s="55">
        <v>34001</v>
      </c>
      <c r="N2252" s="55"/>
      <c r="O2252" s="55" t="s">
        <v>186</v>
      </c>
      <c r="P2252" s="55">
        <v>48811</v>
      </c>
      <c r="Q2252" s="55" t="s">
        <v>37</v>
      </c>
      <c r="R2252" s="55" t="s">
        <v>38</v>
      </c>
      <c r="S2252" s="55"/>
      <c r="T2252" s="55"/>
      <c r="U2252" s="55" t="s">
        <v>38</v>
      </c>
      <c r="V2252" s="55">
        <v>39.456400000000002</v>
      </c>
      <c r="W2252" s="55">
        <v>-74.5886</v>
      </c>
      <c r="X2252" s="55" t="s">
        <v>39</v>
      </c>
      <c r="Y2252" s="55" t="s">
        <v>187</v>
      </c>
      <c r="Z2252" s="55" t="s">
        <v>34</v>
      </c>
      <c r="AA2252" s="55">
        <v>0</v>
      </c>
      <c r="AB2252" s="55" t="s">
        <v>41</v>
      </c>
      <c r="AC2252" s="55">
        <v>8</v>
      </c>
      <c r="AD2252" s="55"/>
      <c r="AE2252" s="55" t="s">
        <v>49</v>
      </c>
      <c r="AF2252" s="55" t="s">
        <v>50</v>
      </c>
      <c r="AG2252" s="55">
        <v>0.36230099999999998</v>
      </c>
      <c r="AH2252" s="57" t="s">
        <v>44</v>
      </c>
    </row>
    <row r="2253" spans="1:34" x14ac:dyDescent="0.25">
      <c r="A2253" s="54">
        <v>9388611</v>
      </c>
      <c r="B2253" s="55"/>
      <c r="C2253" s="55"/>
      <c r="D2253" s="55">
        <v>62631913</v>
      </c>
      <c r="E2253" s="55"/>
      <c r="F2253" s="55">
        <v>300</v>
      </c>
      <c r="G2253" s="55">
        <v>84367314</v>
      </c>
      <c r="H2253" s="55"/>
      <c r="I2253" s="55">
        <v>2275070000</v>
      </c>
      <c r="J2253" s="55">
        <v>2</v>
      </c>
      <c r="K2253" s="55" t="s">
        <v>34</v>
      </c>
      <c r="L2253" s="55" t="s">
        <v>98</v>
      </c>
      <c r="M2253" s="55">
        <v>34001</v>
      </c>
      <c r="N2253" s="55"/>
      <c r="O2253" s="55" t="s">
        <v>186</v>
      </c>
      <c r="P2253" s="55">
        <v>48811</v>
      </c>
      <c r="Q2253" s="55" t="s">
        <v>37</v>
      </c>
      <c r="R2253" s="55" t="s">
        <v>38</v>
      </c>
      <c r="S2253" s="55"/>
      <c r="T2253" s="55"/>
      <c r="U2253" s="55" t="s">
        <v>38</v>
      </c>
      <c r="V2253" s="55">
        <v>39.456400000000002</v>
      </c>
      <c r="W2253" s="55">
        <v>-74.5886</v>
      </c>
      <c r="X2253" s="55" t="s">
        <v>39</v>
      </c>
      <c r="Y2253" s="55" t="s">
        <v>187</v>
      </c>
      <c r="Z2253" s="55" t="s">
        <v>34</v>
      </c>
      <c r="AA2253" s="55">
        <v>0</v>
      </c>
      <c r="AB2253" s="55" t="s">
        <v>41</v>
      </c>
      <c r="AC2253" s="55">
        <v>8</v>
      </c>
      <c r="AD2253" s="55"/>
      <c r="AE2253" s="55" t="s">
        <v>49</v>
      </c>
      <c r="AF2253" s="55" t="s">
        <v>50</v>
      </c>
      <c r="AG2253" s="55">
        <v>4.4423099999999998E-5</v>
      </c>
      <c r="AH2253" s="57" t="s">
        <v>44</v>
      </c>
    </row>
    <row r="2254" spans="1:34" x14ac:dyDescent="0.25">
      <c r="A2254" s="54">
        <v>9388611</v>
      </c>
      <c r="B2254" s="55"/>
      <c r="C2254" s="55"/>
      <c r="D2254" s="55">
        <v>55789813</v>
      </c>
      <c r="E2254" s="55"/>
      <c r="F2254" s="55">
        <v>300</v>
      </c>
      <c r="G2254" s="55">
        <v>166466714</v>
      </c>
      <c r="H2254" s="55"/>
      <c r="I2254" s="55">
        <v>2275020000</v>
      </c>
      <c r="J2254" s="55">
        <v>2</v>
      </c>
      <c r="K2254" s="55" t="s">
        <v>34</v>
      </c>
      <c r="L2254" s="55" t="s">
        <v>98</v>
      </c>
      <c r="M2254" s="55">
        <v>34001</v>
      </c>
      <c r="N2254" s="55"/>
      <c r="O2254" s="55" t="s">
        <v>186</v>
      </c>
      <c r="P2254" s="55">
        <v>48811</v>
      </c>
      <c r="Q2254" s="55" t="s">
        <v>37</v>
      </c>
      <c r="R2254" s="55" t="s">
        <v>38</v>
      </c>
      <c r="S2254" s="55"/>
      <c r="T2254" s="55"/>
      <c r="U2254" s="55" t="s">
        <v>38</v>
      </c>
      <c r="V2254" s="55">
        <v>39.456400000000002</v>
      </c>
      <c r="W2254" s="55">
        <v>-74.5886</v>
      </c>
      <c r="X2254" s="55" t="s">
        <v>39</v>
      </c>
      <c r="Y2254" s="55" t="s">
        <v>187</v>
      </c>
      <c r="Z2254" s="55" t="s">
        <v>34</v>
      </c>
      <c r="AA2254" s="55">
        <v>0</v>
      </c>
      <c r="AB2254" s="55" t="s">
        <v>41</v>
      </c>
      <c r="AC2254" s="55">
        <v>8</v>
      </c>
      <c r="AD2254" s="55"/>
      <c r="AE2254" s="55" t="s">
        <v>49</v>
      </c>
      <c r="AF2254" s="55" t="s">
        <v>50</v>
      </c>
      <c r="AG2254" s="55">
        <v>3.8636600000000002E-4</v>
      </c>
      <c r="AH2254" s="57" t="s">
        <v>44</v>
      </c>
    </row>
    <row r="2255" spans="1:34" x14ac:dyDescent="0.25">
      <c r="A2255" s="54">
        <v>9388611</v>
      </c>
      <c r="B2255" s="55"/>
      <c r="C2255" s="55"/>
      <c r="D2255" s="55">
        <v>62631913</v>
      </c>
      <c r="E2255" s="55"/>
      <c r="F2255" s="55">
        <v>300</v>
      </c>
      <c r="G2255" s="55">
        <v>173351714</v>
      </c>
      <c r="H2255" s="55"/>
      <c r="I2255" s="55">
        <v>2275070000</v>
      </c>
      <c r="J2255" s="55">
        <v>2</v>
      </c>
      <c r="K2255" s="55" t="s">
        <v>34</v>
      </c>
      <c r="L2255" s="55" t="s">
        <v>98</v>
      </c>
      <c r="M2255" s="55">
        <v>34001</v>
      </c>
      <c r="N2255" s="55"/>
      <c r="O2255" s="55" t="s">
        <v>186</v>
      </c>
      <c r="P2255" s="55">
        <v>48811</v>
      </c>
      <c r="Q2255" s="55" t="s">
        <v>37</v>
      </c>
      <c r="R2255" s="55" t="s">
        <v>38</v>
      </c>
      <c r="S2255" s="55"/>
      <c r="T2255" s="55"/>
      <c r="U2255" s="55" t="s">
        <v>38</v>
      </c>
      <c r="V2255" s="55">
        <v>39.456400000000002</v>
      </c>
      <c r="W2255" s="55">
        <v>-74.5886</v>
      </c>
      <c r="X2255" s="55" t="s">
        <v>39</v>
      </c>
      <c r="Y2255" s="55" t="s">
        <v>187</v>
      </c>
      <c r="Z2255" s="55" t="s">
        <v>34</v>
      </c>
      <c r="AA2255" s="55">
        <v>0</v>
      </c>
      <c r="AB2255" s="55" t="s">
        <v>41</v>
      </c>
      <c r="AC2255" s="55">
        <v>8</v>
      </c>
      <c r="AD2255" s="55"/>
      <c r="AE2255" s="55" t="s">
        <v>49</v>
      </c>
      <c r="AF2255" s="55" t="s">
        <v>50</v>
      </c>
      <c r="AG2255" s="55">
        <v>3.8144699999999997E-2</v>
      </c>
      <c r="AH2255" s="57" t="s">
        <v>44</v>
      </c>
    </row>
    <row r="2256" spans="1:34" x14ac:dyDescent="0.25">
      <c r="A2256" s="54">
        <v>9388611</v>
      </c>
      <c r="B2256" s="55"/>
      <c r="C2256" s="55"/>
      <c r="D2256" s="55">
        <v>55789813</v>
      </c>
      <c r="E2256" s="55"/>
      <c r="F2256" s="55">
        <v>300</v>
      </c>
      <c r="G2256" s="55">
        <v>166467514</v>
      </c>
      <c r="H2256" s="55"/>
      <c r="I2256" s="55">
        <v>2275020000</v>
      </c>
      <c r="J2256" s="55">
        <v>2</v>
      </c>
      <c r="K2256" s="55" t="s">
        <v>34</v>
      </c>
      <c r="L2256" s="55" t="s">
        <v>98</v>
      </c>
      <c r="M2256" s="55">
        <v>34001</v>
      </c>
      <c r="N2256" s="55"/>
      <c r="O2256" s="55" t="s">
        <v>186</v>
      </c>
      <c r="P2256" s="55">
        <v>48811</v>
      </c>
      <c r="Q2256" s="55" t="s">
        <v>37</v>
      </c>
      <c r="R2256" s="55" t="s">
        <v>38</v>
      </c>
      <c r="S2256" s="55"/>
      <c r="T2256" s="55"/>
      <c r="U2256" s="55" t="s">
        <v>38</v>
      </c>
      <c r="V2256" s="55">
        <v>39.456400000000002</v>
      </c>
      <c r="W2256" s="55">
        <v>-74.5886</v>
      </c>
      <c r="X2256" s="55" t="s">
        <v>39</v>
      </c>
      <c r="Y2256" s="55" t="s">
        <v>187</v>
      </c>
      <c r="Z2256" s="55" t="s">
        <v>34</v>
      </c>
      <c r="AA2256" s="55">
        <v>0</v>
      </c>
      <c r="AB2256" s="55" t="s">
        <v>41</v>
      </c>
      <c r="AC2256" s="55">
        <v>8</v>
      </c>
      <c r="AD2256" s="55"/>
      <c r="AE2256" s="55" t="s">
        <v>49</v>
      </c>
      <c r="AF2256" s="55" t="s">
        <v>50</v>
      </c>
      <c r="AG2256" s="55">
        <v>1.7821E-3</v>
      </c>
      <c r="AH2256" s="57" t="s">
        <v>44</v>
      </c>
    </row>
    <row r="2257" spans="1:34" x14ac:dyDescent="0.25">
      <c r="A2257" s="54">
        <v>9388611</v>
      </c>
      <c r="B2257" s="55"/>
      <c r="C2257" s="55"/>
      <c r="D2257" s="55">
        <v>62631913</v>
      </c>
      <c r="E2257" s="55"/>
      <c r="F2257" s="55">
        <v>300</v>
      </c>
      <c r="G2257" s="55">
        <v>173351614</v>
      </c>
      <c r="H2257" s="55"/>
      <c r="I2257" s="55">
        <v>2275070000</v>
      </c>
      <c r="J2257" s="55">
        <v>2</v>
      </c>
      <c r="K2257" s="55" t="s">
        <v>34</v>
      </c>
      <c r="L2257" s="55" t="s">
        <v>98</v>
      </c>
      <c r="M2257" s="55">
        <v>34001</v>
      </c>
      <c r="N2257" s="55"/>
      <c r="O2257" s="55" t="s">
        <v>186</v>
      </c>
      <c r="P2257" s="55">
        <v>48811</v>
      </c>
      <c r="Q2257" s="55" t="s">
        <v>37</v>
      </c>
      <c r="R2257" s="55" t="s">
        <v>38</v>
      </c>
      <c r="S2257" s="55"/>
      <c r="T2257" s="55"/>
      <c r="U2257" s="55" t="s">
        <v>38</v>
      </c>
      <c r="V2257" s="55">
        <v>39.456400000000002</v>
      </c>
      <c r="W2257" s="55">
        <v>-74.5886</v>
      </c>
      <c r="X2257" s="55" t="s">
        <v>39</v>
      </c>
      <c r="Y2257" s="55" t="s">
        <v>187</v>
      </c>
      <c r="Z2257" s="55" t="s">
        <v>34</v>
      </c>
      <c r="AA2257" s="55">
        <v>0</v>
      </c>
      <c r="AB2257" s="55" t="s">
        <v>41</v>
      </c>
      <c r="AC2257" s="55">
        <v>8</v>
      </c>
      <c r="AD2257" s="55"/>
      <c r="AE2257" s="55" t="s">
        <v>49</v>
      </c>
      <c r="AF2257" s="55" t="s">
        <v>50</v>
      </c>
      <c r="AG2257" s="55">
        <v>1.7650800000000001E-2</v>
      </c>
      <c r="AH2257" s="57" t="s">
        <v>44</v>
      </c>
    </row>
    <row r="2258" spans="1:34" x14ac:dyDescent="0.25">
      <c r="A2258" s="54">
        <v>9388611</v>
      </c>
      <c r="B2258" s="55"/>
      <c r="C2258" s="55"/>
      <c r="D2258" s="55">
        <v>62631913</v>
      </c>
      <c r="E2258" s="55"/>
      <c r="F2258" s="55">
        <v>300</v>
      </c>
      <c r="G2258" s="55">
        <v>173351314</v>
      </c>
      <c r="H2258" s="55"/>
      <c r="I2258" s="55">
        <v>2275070000</v>
      </c>
      <c r="J2258" s="55">
        <v>2</v>
      </c>
      <c r="K2258" s="55" t="s">
        <v>34</v>
      </c>
      <c r="L2258" s="55" t="s">
        <v>98</v>
      </c>
      <c r="M2258" s="55">
        <v>34001</v>
      </c>
      <c r="N2258" s="55"/>
      <c r="O2258" s="55" t="s">
        <v>186</v>
      </c>
      <c r="P2258" s="55">
        <v>48811</v>
      </c>
      <c r="Q2258" s="55" t="s">
        <v>37</v>
      </c>
      <c r="R2258" s="55" t="s">
        <v>38</v>
      </c>
      <c r="S2258" s="55"/>
      <c r="T2258" s="55"/>
      <c r="U2258" s="55" t="s">
        <v>38</v>
      </c>
      <c r="V2258" s="55">
        <v>39.456400000000002</v>
      </c>
      <c r="W2258" s="55">
        <v>-74.5886</v>
      </c>
      <c r="X2258" s="55" t="s">
        <v>39</v>
      </c>
      <c r="Y2258" s="55" t="s">
        <v>187</v>
      </c>
      <c r="Z2258" s="55" t="s">
        <v>34</v>
      </c>
      <c r="AA2258" s="55">
        <v>0</v>
      </c>
      <c r="AB2258" s="55" t="s">
        <v>41</v>
      </c>
      <c r="AC2258" s="55">
        <v>8</v>
      </c>
      <c r="AD2258" s="55"/>
      <c r="AE2258" s="55" t="s">
        <v>49</v>
      </c>
      <c r="AF2258" s="55" t="s">
        <v>50</v>
      </c>
      <c r="AG2258" s="55">
        <v>1.43635E-2</v>
      </c>
      <c r="AH2258" s="57" t="s">
        <v>44</v>
      </c>
    </row>
    <row r="2259" spans="1:34" x14ac:dyDescent="0.25">
      <c r="A2259" s="54">
        <v>9388611</v>
      </c>
      <c r="B2259" s="55"/>
      <c r="C2259" s="55"/>
      <c r="D2259" s="55">
        <v>63244313</v>
      </c>
      <c r="E2259" s="55"/>
      <c r="F2259" s="55">
        <v>300</v>
      </c>
      <c r="G2259" s="55">
        <v>86968314</v>
      </c>
      <c r="H2259" s="55"/>
      <c r="I2259" s="55">
        <v>2275001000</v>
      </c>
      <c r="J2259" s="55">
        <v>2</v>
      </c>
      <c r="K2259" s="55" t="s">
        <v>34</v>
      </c>
      <c r="L2259" s="55" t="s">
        <v>98</v>
      </c>
      <c r="M2259" s="55">
        <v>34001</v>
      </c>
      <c r="N2259" s="55"/>
      <c r="O2259" s="55" t="s">
        <v>186</v>
      </c>
      <c r="P2259" s="55">
        <v>48811</v>
      </c>
      <c r="Q2259" s="55" t="s">
        <v>37</v>
      </c>
      <c r="R2259" s="55" t="s">
        <v>38</v>
      </c>
      <c r="S2259" s="55"/>
      <c r="T2259" s="55"/>
      <c r="U2259" s="55" t="s">
        <v>38</v>
      </c>
      <c r="V2259" s="55">
        <v>39.456400000000002</v>
      </c>
      <c r="W2259" s="55">
        <v>-74.5886</v>
      </c>
      <c r="X2259" s="55" t="s">
        <v>39</v>
      </c>
      <c r="Y2259" s="55" t="s">
        <v>187</v>
      </c>
      <c r="Z2259" s="55" t="s">
        <v>34</v>
      </c>
      <c r="AA2259" s="55">
        <v>0</v>
      </c>
      <c r="AB2259" s="55" t="s">
        <v>41</v>
      </c>
      <c r="AC2259" s="55">
        <v>8</v>
      </c>
      <c r="AD2259" s="55"/>
      <c r="AE2259" s="55" t="s">
        <v>49</v>
      </c>
      <c r="AF2259" s="55" t="s">
        <v>50</v>
      </c>
      <c r="AG2259" s="55">
        <v>14.0411</v>
      </c>
      <c r="AH2259" s="57" t="s">
        <v>44</v>
      </c>
    </row>
    <row r="2260" spans="1:34" x14ac:dyDescent="0.25">
      <c r="A2260" s="54">
        <v>9388611</v>
      </c>
      <c r="B2260" s="55"/>
      <c r="C2260" s="55"/>
      <c r="D2260" s="55">
        <v>62631913</v>
      </c>
      <c r="E2260" s="55"/>
      <c r="F2260" s="55">
        <v>300</v>
      </c>
      <c r="G2260" s="55">
        <v>173351914</v>
      </c>
      <c r="H2260" s="55"/>
      <c r="I2260" s="55">
        <v>2275070000</v>
      </c>
      <c r="J2260" s="55">
        <v>2</v>
      </c>
      <c r="K2260" s="55" t="s">
        <v>34</v>
      </c>
      <c r="L2260" s="55" t="s">
        <v>98</v>
      </c>
      <c r="M2260" s="55">
        <v>34001</v>
      </c>
      <c r="N2260" s="55"/>
      <c r="O2260" s="55" t="s">
        <v>186</v>
      </c>
      <c r="P2260" s="55">
        <v>48811</v>
      </c>
      <c r="Q2260" s="55" t="s">
        <v>37</v>
      </c>
      <c r="R2260" s="55" t="s">
        <v>38</v>
      </c>
      <c r="S2260" s="55"/>
      <c r="T2260" s="55"/>
      <c r="U2260" s="55" t="s">
        <v>38</v>
      </c>
      <c r="V2260" s="55">
        <v>39.456400000000002</v>
      </c>
      <c r="W2260" s="55">
        <v>-74.5886</v>
      </c>
      <c r="X2260" s="55" t="s">
        <v>39</v>
      </c>
      <c r="Y2260" s="55" t="s">
        <v>187</v>
      </c>
      <c r="Z2260" s="55" t="s">
        <v>34</v>
      </c>
      <c r="AA2260" s="55">
        <v>0</v>
      </c>
      <c r="AB2260" s="55" t="s">
        <v>41</v>
      </c>
      <c r="AC2260" s="55">
        <v>8</v>
      </c>
      <c r="AD2260" s="55"/>
      <c r="AE2260" s="55" t="s">
        <v>49</v>
      </c>
      <c r="AF2260" s="55" t="s">
        <v>50</v>
      </c>
      <c r="AG2260" s="55">
        <v>1.4807700000000001E-4</v>
      </c>
      <c r="AH2260" s="57" t="s">
        <v>44</v>
      </c>
    </row>
    <row r="2261" spans="1:34" x14ac:dyDescent="0.25">
      <c r="A2261" s="54">
        <v>9388611</v>
      </c>
      <c r="B2261" s="55"/>
      <c r="C2261" s="55"/>
      <c r="D2261" s="55">
        <v>62632113</v>
      </c>
      <c r="E2261" s="55"/>
      <c r="F2261" s="55">
        <v>300</v>
      </c>
      <c r="G2261" s="55">
        <v>137934614</v>
      </c>
      <c r="H2261" s="55"/>
      <c r="I2261" s="55">
        <v>2275060012</v>
      </c>
      <c r="J2261" s="55">
        <v>2</v>
      </c>
      <c r="K2261" s="55" t="s">
        <v>34</v>
      </c>
      <c r="L2261" s="55" t="s">
        <v>98</v>
      </c>
      <c r="M2261" s="55">
        <v>34001</v>
      </c>
      <c r="N2261" s="55"/>
      <c r="O2261" s="55" t="s">
        <v>186</v>
      </c>
      <c r="P2261" s="55">
        <v>48811</v>
      </c>
      <c r="Q2261" s="55" t="s">
        <v>37</v>
      </c>
      <c r="R2261" s="55" t="s">
        <v>38</v>
      </c>
      <c r="S2261" s="55"/>
      <c r="T2261" s="55"/>
      <c r="U2261" s="55" t="s">
        <v>38</v>
      </c>
      <c r="V2261" s="55">
        <v>39.456400000000002</v>
      </c>
      <c r="W2261" s="55">
        <v>-74.5886</v>
      </c>
      <c r="X2261" s="55" t="s">
        <v>39</v>
      </c>
      <c r="Y2261" s="55" t="s">
        <v>187</v>
      </c>
      <c r="Z2261" s="55" t="s">
        <v>34</v>
      </c>
      <c r="AA2261" s="55">
        <v>0</v>
      </c>
      <c r="AB2261" s="55" t="s">
        <v>41</v>
      </c>
      <c r="AC2261" s="55">
        <v>8</v>
      </c>
      <c r="AD2261" s="55"/>
      <c r="AE2261" s="55" t="s">
        <v>49</v>
      </c>
      <c r="AF2261" s="55" t="s">
        <v>50</v>
      </c>
      <c r="AG2261" s="55">
        <v>0.62824800000000003</v>
      </c>
      <c r="AH2261" s="57" t="s">
        <v>44</v>
      </c>
    </row>
    <row r="2262" spans="1:34" x14ac:dyDescent="0.25">
      <c r="A2262" s="54">
        <v>9388611</v>
      </c>
      <c r="B2262" s="55"/>
      <c r="C2262" s="55"/>
      <c r="D2262" s="55">
        <v>55789813</v>
      </c>
      <c r="E2262" s="55"/>
      <c r="F2262" s="55">
        <v>300</v>
      </c>
      <c r="G2262" s="55">
        <v>81802014</v>
      </c>
      <c r="H2262" s="55"/>
      <c r="I2262" s="55">
        <v>2275020000</v>
      </c>
      <c r="J2262" s="55">
        <v>2</v>
      </c>
      <c r="K2262" s="55" t="s">
        <v>34</v>
      </c>
      <c r="L2262" s="55" t="s">
        <v>98</v>
      </c>
      <c r="M2262" s="55">
        <v>34001</v>
      </c>
      <c r="N2262" s="55"/>
      <c r="O2262" s="55" t="s">
        <v>186</v>
      </c>
      <c r="P2262" s="55">
        <v>48811</v>
      </c>
      <c r="Q2262" s="55" t="s">
        <v>37</v>
      </c>
      <c r="R2262" s="55" t="s">
        <v>38</v>
      </c>
      <c r="S2262" s="55"/>
      <c r="T2262" s="55"/>
      <c r="U2262" s="55" t="s">
        <v>38</v>
      </c>
      <c r="V2262" s="55">
        <v>39.456400000000002</v>
      </c>
      <c r="W2262" s="55">
        <v>-74.5886</v>
      </c>
      <c r="X2262" s="55" t="s">
        <v>39</v>
      </c>
      <c r="Y2262" s="55" t="s">
        <v>187</v>
      </c>
      <c r="Z2262" s="55" t="s">
        <v>34</v>
      </c>
      <c r="AA2262" s="55">
        <v>0</v>
      </c>
      <c r="AB2262" s="55" t="s">
        <v>41</v>
      </c>
      <c r="AC2262" s="55">
        <v>8</v>
      </c>
      <c r="AD2262" s="55"/>
      <c r="AE2262" s="55" t="s">
        <v>49</v>
      </c>
      <c r="AF2262" s="55" t="s">
        <v>50</v>
      </c>
      <c r="AG2262" s="55">
        <v>1.7442799999999999E-4</v>
      </c>
      <c r="AH2262" s="57" t="s">
        <v>44</v>
      </c>
    </row>
    <row r="2263" spans="1:34" x14ac:dyDescent="0.25">
      <c r="A2263" s="54">
        <v>9388611</v>
      </c>
      <c r="B2263" s="55"/>
      <c r="C2263" s="55"/>
      <c r="D2263" s="55">
        <v>62632113</v>
      </c>
      <c r="E2263" s="55"/>
      <c r="F2263" s="55">
        <v>300</v>
      </c>
      <c r="G2263" s="55">
        <v>84368114</v>
      </c>
      <c r="H2263" s="55"/>
      <c r="I2263" s="55">
        <v>2275060012</v>
      </c>
      <c r="J2263" s="55">
        <v>2</v>
      </c>
      <c r="K2263" s="55" t="s">
        <v>34</v>
      </c>
      <c r="L2263" s="55" t="s">
        <v>98</v>
      </c>
      <c r="M2263" s="55">
        <v>34001</v>
      </c>
      <c r="N2263" s="55"/>
      <c r="O2263" s="55" t="s">
        <v>186</v>
      </c>
      <c r="P2263" s="55">
        <v>48811</v>
      </c>
      <c r="Q2263" s="55" t="s">
        <v>37</v>
      </c>
      <c r="R2263" s="55" t="s">
        <v>38</v>
      </c>
      <c r="S2263" s="55"/>
      <c r="T2263" s="55"/>
      <c r="U2263" s="55" t="s">
        <v>38</v>
      </c>
      <c r="V2263" s="55">
        <v>39.456400000000002</v>
      </c>
      <c r="W2263" s="55">
        <v>-74.5886</v>
      </c>
      <c r="X2263" s="55" t="s">
        <v>39</v>
      </c>
      <c r="Y2263" s="55" t="s">
        <v>187</v>
      </c>
      <c r="Z2263" s="55" t="s">
        <v>34</v>
      </c>
      <c r="AA2263" s="55">
        <v>0</v>
      </c>
      <c r="AB2263" s="55" t="s">
        <v>41</v>
      </c>
      <c r="AC2263" s="55">
        <v>8</v>
      </c>
      <c r="AD2263" s="55"/>
      <c r="AE2263" s="55" t="s">
        <v>49</v>
      </c>
      <c r="AF2263" s="55" t="s">
        <v>50</v>
      </c>
      <c r="AG2263" s="55">
        <v>8.1829000000000005E-5</v>
      </c>
      <c r="AH2263" s="57" t="s">
        <v>44</v>
      </c>
    </row>
    <row r="2264" spans="1:34" x14ac:dyDescent="0.25">
      <c r="A2264" s="54">
        <v>9388611</v>
      </c>
      <c r="B2264" s="55"/>
      <c r="C2264" s="55"/>
      <c r="D2264" s="55">
        <v>55789813</v>
      </c>
      <c r="E2264" s="55"/>
      <c r="F2264" s="55">
        <v>300</v>
      </c>
      <c r="G2264" s="55">
        <v>166467414</v>
      </c>
      <c r="H2264" s="55"/>
      <c r="I2264" s="55">
        <v>2275020000</v>
      </c>
      <c r="J2264" s="55">
        <v>2</v>
      </c>
      <c r="K2264" s="55" t="s">
        <v>34</v>
      </c>
      <c r="L2264" s="55" t="s">
        <v>98</v>
      </c>
      <c r="M2264" s="55">
        <v>34001</v>
      </c>
      <c r="N2264" s="55"/>
      <c r="O2264" s="55" t="s">
        <v>186</v>
      </c>
      <c r="P2264" s="55">
        <v>48811</v>
      </c>
      <c r="Q2264" s="55" t="s">
        <v>37</v>
      </c>
      <c r="R2264" s="55" t="s">
        <v>38</v>
      </c>
      <c r="S2264" s="55"/>
      <c r="T2264" s="55"/>
      <c r="U2264" s="55" t="s">
        <v>38</v>
      </c>
      <c r="V2264" s="55">
        <v>39.456400000000002</v>
      </c>
      <c r="W2264" s="55">
        <v>-74.5886</v>
      </c>
      <c r="X2264" s="55" t="s">
        <v>39</v>
      </c>
      <c r="Y2264" s="55" t="s">
        <v>187</v>
      </c>
      <c r="Z2264" s="55" t="s">
        <v>34</v>
      </c>
      <c r="AA2264" s="55">
        <v>0</v>
      </c>
      <c r="AB2264" s="55" t="s">
        <v>41</v>
      </c>
      <c r="AC2264" s="55">
        <v>8</v>
      </c>
      <c r="AD2264" s="55"/>
      <c r="AE2264" s="55" t="s">
        <v>49</v>
      </c>
      <c r="AF2264" s="55" t="s">
        <v>50</v>
      </c>
      <c r="AG2264" s="55">
        <v>1.19349E-3</v>
      </c>
      <c r="AH2264" s="57" t="s">
        <v>44</v>
      </c>
    </row>
    <row r="2265" spans="1:34" x14ac:dyDescent="0.25">
      <c r="A2265" s="54">
        <v>9388611</v>
      </c>
      <c r="B2265" s="55"/>
      <c r="C2265" s="55"/>
      <c r="D2265" s="55">
        <v>62632113</v>
      </c>
      <c r="E2265" s="55"/>
      <c r="F2265" s="55">
        <v>300</v>
      </c>
      <c r="G2265" s="55">
        <v>166467814</v>
      </c>
      <c r="H2265" s="55"/>
      <c r="I2265" s="55">
        <v>2275060012</v>
      </c>
      <c r="J2265" s="55">
        <v>2</v>
      </c>
      <c r="K2265" s="55" t="s">
        <v>34</v>
      </c>
      <c r="L2265" s="55" t="s">
        <v>98</v>
      </c>
      <c r="M2265" s="55">
        <v>34001</v>
      </c>
      <c r="N2265" s="55"/>
      <c r="O2265" s="55" t="s">
        <v>186</v>
      </c>
      <c r="P2265" s="55">
        <v>48811</v>
      </c>
      <c r="Q2265" s="55" t="s">
        <v>37</v>
      </c>
      <c r="R2265" s="55" t="s">
        <v>38</v>
      </c>
      <c r="S2265" s="55"/>
      <c r="T2265" s="55"/>
      <c r="U2265" s="55" t="s">
        <v>38</v>
      </c>
      <c r="V2265" s="55">
        <v>39.456400000000002</v>
      </c>
      <c r="W2265" s="55">
        <v>-74.5886</v>
      </c>
      <c r="X2265" s="55" t="s">
        <v>39</v>
      </c>
      <c r="Y2265" s="55" t="s">
        <v>187</v>
      </c>
      <c r="Z2265" s="55" t="s">
        <v>34</v>
      </c>
      <c r="AA2265" s="55">
        <v>0</v>
      </c>
      <c r="AB2265" s="55" t="s">
        <v>41</v>
      </c>
      <c r="AC2265" s="55">
        <v>8</v>
      </c>
      <c r="AD2265" s="55"/>
      <c r="AE2265" s="55" t="s">
        <v>49</v>
      </c>
      <c r="AF2265" s="55" t="s">
        <v>50</v>
      </c>
      <c r="AG2265" s="55">
        <v>1.9204199999999999E-4</v>
      </c>
      <c r="AH2265" s="57" t="s">
        <v>44</v>
      </c>
    </row>
    <row r="2266" spans="1:34" x14ac:dyDescent="0.25">
      <c r="A2266" s="54">
        <v>9388611</v>
      </c>
      <c r="B2266" s="55"/>
      <c r="C2266" s="55"/>
      <c r="D2266" s="55">
        <v>62631913</v>
      </c>
      <c r="E2266" s="55"/>
      <c r="F2266" s="55">
        <v>300</v>
      </c>
      <c r="G2266" s="55">
        <v>173351514</v>
      </c>
      <c r="H2266" s="55"/>
      <c r="I2266" s="55">
        <v>2275070000</v>
      </c>
      <c r="J2266" s="55">
        <v>2</v>
      </c>
      <c r="K2266" s="55" t="s">
        <v>34</v>
      </c>
      <c r="L2266" s="55" t="s">
        <v>98</v>
      </c>
      <c r="M2266" s="55">
        <v>34001</v>
      </c>
      <c r="N2266" s="55"/>
      <c r="O2266" s="55" t="s">
        <v>186</v>
      </c>
      <c r="P2266" s="55">
        <v>48811</v>
      </c>
      <c r="Q2266" s="55" t="s">
        <v>37</v>
      </c>
      <c r="R2266" s="55" t="s">
        <v>38</v>
      </c>
      <c r="S2266" s="55"/>
      <c r="T2266" s="55"/>
      <c r="U2266" s="55" t="s">
        <v>38</v>
      </c>
      <c r="V2266" s="55">
        <v>39.456400000000002</v>
      </c>
      <c r="W2266" s="55">
        <v>-74.5886</v>
      </c>
      <c r="X2266" s="55" t="s">
        <v>39</v>
      </c>
      <c r="Y2266" s="55" t="s">
        <v>187</v>
      </c>
      <c r="Z2266" s="55" t="s">
        <v>34</v>
      </c>
      <c r="AA2266" s="55">
        <v>0</v>
      </c>
      <c r="AB2266" s="55" t="s">
        <v>41</v>
      </c>
      <c r="AC2266" s="55">
        <v>8</v>
      </c>
      <c r="AD2266" s="55"/>
      <c r="AE2266" s="55" t="s">
        <v>49</v>
      </c>
      <c r="AF2266" s="55" t="s">
        <v>50</v>
      </c>
      <c r="AG2266" s="55">
        <v>8.8846300000000003E-5</v>
      </c>
      <c r="AH2266" s="57" t="s">
        <v>44</v>
      </c>
    </row>
    <row r="2267" spans="1:34" x14ac:dyDescent="0.25">
      <c r="A2267" s="54">
        <v>9388611</v>
      </c>
      <c r="B2267" s="55"/>
      <c r="C2267" s="55"/>
      <c r="D2267" s="55">
        <v>98309513</v>
      </c>
      <c r="E2267" s="55"/>
      <c r="F2267" s="55">
        <v>300</v>
      </c>
      <c r="G2267" s="55">
        <v>137934814</v>
      </c>
      <c r="H2267" s="55"/>
      <c r="I2267" s="55">
        <v>2275050011</v>
      </c>
      <c r="J2267" s="55">
        <v>2</v>
      </c>
      <c r="K2267" s="55" t="s">
        <v>34</v>
      </c>
      <c r="L2267" s="55" t="s">
        <v>98</v>
      </c>
      <c r="M2267" s="55">
        <v>34001</v>
      </c>
      <c r="N2267" s="55"/>
      <c r="O2267" s="55" t="s">
        <v>186</v>
      </c>
      <c r="P2267" s="55">
        <v>48811</v>
      </c>
      <c r="Q2267" s="55" t="s">
        <v>37</v>
      </c>
      <c r="R2267" s="55" t="s">
        <v>38</v>
      </c>
      <c r="S2267" s="55"/>
      <c r="T2267" s="55"/>
      <c r="U2267" s="55" t="s">
        <v>38</v>
      </c>
      <c r="V2267" s="55">
        <v>39.456400000000002</v>
      </c>
      <c r="W2267" s="55">
        <v>-74.5886</v>
      </c>
      <c r="X2267" s="55" t="s">
        <v>39</v>
      </c>
      <c r="Y2267" s="55" t="s">
        <v>187</v>
      </c>
      <c r="Z2267" s="55" t="s">
        <v>34</v>
      </c>
      <c r="AA2267" s="55">
        <v>0</v>
      </c>
      <c r="AB2267" s="55" t="s">
        <v>41</v>
      </c>
      <c r="AC2267" s="55">
        <v>8</v>
      </c>
      <c r="AD2267" s="55"/>
      <c r="AE2267" s="55" t="s">
        <v>49</v>
      </c>
      <c r="AF2267" s="55" t="s">
        <v>50</v>
      </c>
      <c r="AG2267" s="55">
        <v>1.0824199999999999</v>
      </c>
      <c r="AH2267" s="57" t="s">
        <v>44</v>
      </c>
    </row>
    <row r="2268" spans="1:34" x14ac:dyDescent="0.25">
      <c r="A2268" s="54">
        <v>9388611</v>
      </c>
      <c r="B2268" s="55"/>
      <c r="C2268" s="55"/>
      <c r="D2268" s="55">
        <v>62631913</v>
      </c>
      <c r="E2268" s="55"/>
      <c r="F2268" s="55">
        <v>300</v>
      </c>
      <c r="G2268" s="55">
        <v>173351814</v>
      </c>
      <c r="H2268" s="55"/>
      <c r="I2268" s="55">
        <v>2275070000</v>
      </c>
      <c r="J2268" s="55">
        <v>2</v>
      </c>
      <c r="K2268" s="55" t="s">
        <v>34</v>
      </c>
      <c r="L2268" s="55" t="s">
        <v>98</v>
      </c>
      <c r="M2268" s="55">
        <v>34001</v>
      </c>
      <c r="N2268" s="55"/>
      <c r="O2268" s="55" t="s">
        <v>186</v>
      </c>
      <c r="P2268" s="55">
        <v>48811</v>
      </c>
      <c r="Q2268" s="55" t="s">
        <v>37</v>
      </c>
      <c r="R2268" s="55" t="s">
        <v>38</v>
      </c>
      <c r="S2268" s="55"/>
      <c r="T2268" s="55"/>
      <c r="U2268" s="55" t="s">
        <v>38</v>
      </c>
      <c r="V2268" s="55">
        <v>39.456400000000002</v>
      </c>
      <c r="W2268" s="55">
        <v>-74.5886</v>
      </c>
      <c r="X2268" s="55" t="s">
        <v>39</v>
      </c>
      <c r="Y2268" s="55" t="s">
        <v>187</v>
      </c>
      <c r="Z2268" s="55" t="s">
        <v>34</v>
      </c>
      <c r="AA2268" s="55">
        <v>0</v>
      </c>
      <c r="AB2268" s="55" t="s">
        <v>41</v>
      </c>
      <c r="AC2268" s="55">
        <v>8</v>
      </c>
      <c r="AD2268" s="55"/>
      <c r="AE2268" s="55" t="s">
        <v>49</v>
      </c>
      <c r="AF2268" s="55" t="s">
        <v>50</v>
      </c>
      <c r="AG2268" s="55">
        <v>7.1995100000000006E-2</v>
      </c>
      <c r="AH2268" s="57" t="s">
        <v>44</v>
      </c>
    </row>
    <row r="2269" spans="1:34" x14ac:dyDescent="0.25">
      <c r="A2269" s="54">
        <v>9388611</v>
      </c>
      <c r="B2269" s="55"/>
      <c r="C2269" s="55"/>
      <c r="D2269" s="55">
        <v>62631913</v>
      </c>
      <c r="E2269" s="55"/>
      <c r="F2269" s="55">
        <v>300</v>
      </c>
      <c r="G2269" s="55">
        <v>173352014</v>
      </c>
      <c r="H2269" s="55"/>
      <c r="I2269" s="55">
        <v>2275070000</v>
      </c>
      <c r="J2269" s="55">
        <v>2</v>
      </c>
      <c r="K2269" s="55" t="s">
        <v>34</v>
      </c>
      <c r="L2269" s="55" t="s">
        <v>98</v>
      </c>
      <c r="M2269" s="55">
        <v>34001</v>
      </c>
      <c r="N2269" s="55"/>
      <c r="O2269" s="55" t="s">
        <v>186</v>
      </c>
      <c r="P2269" s="55">
        <v>48811</v>
      </c>
      <c r="Q2269" s="55" t="s">
        <v>37</v>
      </c>
      <c r="R2269" s="55" t="s">
        <v>38</v>
      </c>
      <c r="S2269" s="55"/>
      <c r="T2269" s="55"/>
      <c r="U2269" s="55" t="s">
        <v>38</v>
      </c>
      <c r="V2269" s="55">
        <v>39.456400000000002</v>
      </c>
      <c r="W2269" s="55">
        <v>-74.5886</v>
      </c>
      <c r="X2269" s="55" t="s">
        <v>39</v>
      </c>
      <c r="Y2269" s="55" t="s">
        <v>187</v>
      </c>
      <c r="Z2269" s="55" t="s">
        <v>34</v>
      </c>
      <c r="AA2269" s="55">
        <v>0</v>
      </c>
      <c r="AB2269" s="55" t="s">
        <v>41</v>
      </c>
      <c r="AC2269" s="55">
        <v>8</v>
      </c>
      <c r="AD2269" s="55"/>
      <c r="AE2269" s="55" t="s">
        <v>49</v>
      </c>
      <c r="AF2269" s="55" t="s">
        <v>50</v>
      </c>
      <c r="AG2269" s="55">
        <v>1.05875E-4</v>
      </c>
      <c r="AH2269" s="57" t="s">
        <v>44</v>
      </c>
    </row>
    <row r="2270" spans="1:34" x14ac:dyDescent="0.25">
      <c r="A2270" s="54">
        <v>9388611</v>
      </c>
      <c r="B2270" s="55"/>
      <c r="C2270" s="55"/>
      <c r="D2270" s="55">
        <v>62632113</v>
      </c>
      <c r="E2270" s="55"/>
      <c r="F2270" s="55">
        <v>300</v>
      </c>
      <c r="G2270" s="55">
        <v>145747714</v>
      </c>
      <c r="H2270" s="55"/>
      <c r="I2270" s="55">
        <v>2275060012</v>
      </c>
      <c r="J2270" s="55">
        <v>2</v>
      </c>
      <c r="K2270" s="55" t="s">
        <v>34</v>
      </c>
      <c r="L2270" s="55" t="s">
        <v>98</v>
      </c>
      <c r="M2270" s="55">
        <v>34001</v>
      </c>
      <c r="N2270" s="55"/>
      <c r="O2270" s="55" t="s">
        <v>186</v>
      </c>
      <c r="P2270" s="55">
        <v>48811</v>
      </c>
      <c r="Q2270" s="55" t="s">
        <v>37</v>
      </c>
      <c r="R2270" s="55" t="s">
        <v>38</v>
      </c>
      <c r="S2270" s="55"/>
      <c r="T2270" s="55"/>
      <c r="U2270" s="55" t="s">
        <v>38</v>
      </c>
      <c r="V2270" s="55">
        <v>39.456400000000002</v>
      </c>
      <c r="W2270" s="55">
        <v>-74.5886</v>
      </c>
      <c r="X2270" s="55" t="s">
        <v>39</v>
      </c>
      <c r="Y2270" s="55" t="s">
        <v>187</v>
      </c>
      <c r="Z2270" s="55" t="s">
        <v>34</v>
      </c>
      <c r="AA2270" s="55">
        <v>0</v>
      </c>
      <c r="AB2270" s="55" t="s">
        <v>41</v>
      </c>
      <c r="AC2270" s="55">
        <v>8</v>
      </c>
      <c r="AD2270" s="55"/>
      <c r="AE2270" s="55" t="s">
        <v>49</v>
      </c>
      <c r="AF2270" s="55" t="s">
        <v>50</v>
      </c>
      <c r="AG2270" s="55">
        <v>8.7717200000000002E-3</v>
      </c>
      <c r="AH2270" s="57" t="s">
        <v>44</v>
      </c>
    </row>
    <row r="2271" spans="1:34" x14ac:dyDescent="0.25">
      <c r="A2271" s="54">
        <v>9388611</v>
      </c>
      <c r="B2271" s="55"/>
      <c r="C2271" s="55"/>
      <c r="D2271" s="55">
        <v>62632213</v>
      </c>
      <c r="E2271" s="55"/>
      <c r="F2271" s="55">
        <v>300</v>
      </c>
      <c r="G2271" s="55">
        <v>84368414</v>
      </c>
      <c r="H2271" s="55"/>
      <c r="I2271" s="55">
        <v>2268008005</v>
      </c>
      <c r="J2271" s="55">
        <v>2</v>
      </c>
      <c r="K2271" s="55" t="s">
        <v>34</v>
      </c>
      <c r="L2271" s="55" t="s">
        <v>98</v>
      </c>
      <c r="M2271" s="55">
        <v>34001</v>
      </c>
      <c r="N2271" s="55"/>
      <c r="O2271" s="55" t="s">
        <v>186</v>
      </c>
      <c r="P2271" s="55">
        <v>48811</v>
      </c>
      <c r="Q2271" s="55" t="s">
        <v>37</v>
      </c>
      <c r="R2271" s="55" t="s">
        <v>38</v>
      </c>
      <c r="S2271" s="55"/>
      <c r="T2271" s="55"/>
      <c r="U2271" s="55" t="s">
        <v>38</v>
      </c>
      <c r="V2271" s="55">
        <v>39.456400000000002</v>
      </c>
      <c r="W2271" s="55">
        <v>-74.5886</v>
      </c>
      <c r="X2271" s="55" t="s">
        <v>39</v>
      </c>
      <c r="Y2271" s="55" t="s">
        <v>187</v>
      </c>
      <c r="Z2271" s="55" t="s">
        <v>34</v>
      </c>
      <c r="AA2271" s="55">
        <v>0</v>
      </c>
      <c r="AB2271" s="55" t="s">
        <v>41</v>
      </c>
      <c r="AC2271" s="55">
        <v>8</v>
      </c>
      <c r="AD2271" s="55"/>
      <c r="AE2271" s="55" t="s">
        <v>49</v>
      </c>
      <c r="AF2271" s="55" t="s">
        <v>50</v>
      </c>
      <c r="AG2271" s="55">
        <v>1.2031699999999999E-3</v>
      </c>
      <c r="AH2271" s="57" t="s">
        <v>44</v>
      </c>
    </row>
    <row r="2272" spans="1:34" x14ac:dyDescent="0.25">
      <c r="A2272" s="54">
        <v>9388611</v>
      </c>
      <c r="B2272" s="55"/>
      <c r="C2272" s="55"/>
      <c r="D2272" s="55">
        <v>55789813</v>
      </c>
      <c r="E2272" s="55"/>
      <c r="F2272" s="55">
        <v>300</v>
      </c>
      <c r="G2272" s="55">
        <v>166467614</v>
      </c>
      <c r="H2272" s="55"/>
      <c r="I2272" s="55">
        <v>2275020000</v>
      </c>
      <c r="J2272" s="55">
        <v>2</v>
      </c>
      <c r="K2272" s="55" t="s">
        <v>34</v>
      </c>
      <c r="L2272" s="55" t="s">
        <v>98</v>
      </c>
      <c r="M2272" s="55">
        <v>34001</v>
      </c>
      <c r="N2272" s="55"/>
      <c r="O2272" s="55" t="s">
        <v>186</v>
      </c>
      <c r="P2272" s="55">
        <v>48811</v>
      </c>
      <c r="Q2272" s="55" t="s">
        <v>37</v>
      </c>
      <c r="R2272" s="55" t="s">
        <v>38</v>
      </c>
      <c r="S2272" s="55"/>
      <c r="T2272" s="55"/>
      <c r="U2272" s="55" t="s">
        <v>38</v>
      </c>
      <c r="V2272" s="55">
        <v>39.456400000000002</v>
      </c>
      <c r="W2272" s="55">
        <v>-74.5886</v>
      </c>
      <c r="X2272" s="55" t="s">
        <v>39</v>
      </c>
      <c r="Y2272" s="55" t="s">
        <v>187</v>
      </c>
      <c r="Z2272" s="55" t="s">
        <v>34</v>
      </c>
      <c r="AA2272" s="55">
        <v>0</v>
      </c>
      <c r="AB2272" s="55" t="s">
        <v>41</v>
      </c>
      <c r="AC2272" s="55">
        <v>8</v>
      </c>
      <c r="AD2272" s="55"/>
      <c r="AE2272" s="55" t="s">
        <v>49</v>
      </c>
      <c r="AF2272" s="55" t="s">
        <v>50</v>
      </c>
      <c r="AG2272" s="55">
        <v>4.70851E-4</v>
      </c>
      <c r="AH2272" s="57" t="s">
        <v>44</v>
      </c>
    </row>
    <row r="2273" spans="1:34" x14ac:dyDescent="0.25">
      <c r="A2273" s="54">
        <v>9388611</v>
      </c>
      <c r="B2273" s="55"/>
      <c r="C2273" s="55"/>
      <c r="D2273" s="55">
        <v>98309513</v>
      </c>
      <c r="E2273" s="55"/>
      <c r="F2273" s="55">
        <v>300</v>
      </c>
      <c r="G2273" s="55">
        <v>166467914</v>
      </c>
      <c r="H2273" s="55"/>
      <c r="I2273" s="55">
        <v>2275050012</v>
      </c>
      <c r="J2273" s="55">
        <v>2</v>
      </c>
      <c r="K2273" s="55" t="s">
        <v>34</v>
      </c>
      <c r="L2273" s="55" t="s">
        <v>98</v>
      </c>
      <c r="M2273" s="55">
        <v>34001</v>
      </c>
      <c r="N2273" s="55"/>
      <c r="O2273" s="55" t="s">
        <v>186</v>
      </c>
      <c r="P2273" s="55">
        <v>48811</v>
      </c>
      <c r="Q2273" s="55" t="s">
        <v>37</v>
      </c>
      <c r="R2273" s="55" t="s">
        <v>38</v>
      </c>
      <c r="S2273" s="55"/>
      <c r="T2273" s="55"/>
      <c r="U2273" s="55" t="s">
        <v>38</v>
      </c>
      <c r="V2273" s="55">
        <v>39.456400000000002</v>
      </c>
      <c r="W2273" s="55">
        <v>-74.5886</v>
      </c>
      <c r="X2273" s="55" t="s">
        <v>39</v>
      </c>
      <c r="Y2273" s="55" t="s">
        <v>187</v>
      </c>
      <c r="Z2273" s="55" t="s">
        <v>34</v>
      </c>
      <c r="AA2273" s="55">
        <v>0</v>
      </c>
      <c r="AB2273" s="55" t="s">
        <v>41</v>
      </c>
      <c r="AC2273" s="55">
        <v>8</v>
      </c>
      <c r="AD2273" s="55"/>
      <c r="AE2273" s="55" t="s">
        <v>49</v>
      </c>
      <c r="AF2273" s="55" t="s">
        <v>50</v>
      </c>
      <c r="AG2273" s="55">
        <v>1.84305E-4</v>
      </c>
      <c r="AH2273" s="57" t="s">
        <v>44</v>
      </c>
    </row>
    <row r="2274" spans="1:34" x14ac:dyDescent="0.25">
      <c r="A2274" s="54">
        <v>9388611</v>
      </c>
      <c r="B2274" s="55"/>
      <c r="C2274" s="55"/>
      <c r="D2274" s="55">
        <v>62632213</v>
      </c>
      <c r="E2274" s="55"/>
      <c r="F2274" s="55">
        <v>300</v>
      </c>
      <c r="G2274" s="55">
        <v>84368614</v>
      </c>
      <c r="H2274" s="55"/>
      <c r="I2274" s="55">
        <v>2267008005</v>
      </c>
      <c r="J2274" s="55">
        <v>2</v>
      </c>
      <c r="K2274" s="55" t="s">
        <v>34</v>
      </c>
      <c r="L2274" s="55" t="s">
        <v>98</v>
      </c>
      <c r="M2274" s="55">
        <v>34001</v>
      </c>
      <c r="N2274" s="55"/>
      <c r="O2274" s="55" t="s">
        <v>186</v>
      </c>
      <c r="P2274" s="55">
        <v>48811</v>
      </c>
      <c r="Q2274" s="55" t="s">
        <v>37</v>
      </c>
      <c r="R2274" s="55" t="s">
        <v>38</v>
      </c>
      <c r="S2274" s="55"/>
      <c r="T2274" s="55"/>
      <c r="U2274" s="55" t="s">
        <v>38</v>
      </c>
      <c r="V2274" s="55">
        <v>39.456400000000002</v>
      </c>
      <c r="W2274" s="55">
        <v>-74.5886</v>
      </c>
      <c r="X2274" s="55" t="s">
        <v>39</v>
      </c>
      <c r="Y2274" s="55" t="s">
        <v>187</v>
      </c>
      <c r="Z2274" s="55" t="s">
        <v>34</v>
      </c>
      <c r="AA2274" s="55">
        <v>0</v>
      </c>
      <c r="AB2274" s="55" t="s">
        <v>41</v>
      </c>
      <c r="AC2274" s="55">
        <v>8</v>
      </c>
      <c r="AD2274" s="55"/>
      <c r="AE2274" s="55" t="s">
        <v>49</v>
      </c>
      <c r="AF2274" s="55" t="s">
        <v>50</v>
      </c>
      <c r="AG2274" s="55">
        <v>1.52147E-3</v>
      </c>
      <c r="AH2274" s="57" t="s">
        <v>44</v>
      </c>
    </row>
    <row r="2275" spans="1:34" x14ac:dyDescent="0.25">
      <c r="A2275" s="54">
        <v>9388611</v>
      </c>
      <c r="B2275" s="55"/>
      <c r="C2275" s="55"/>
      <c r="D2275" s="55">
        <v>62632213</v>
      </c>
      <c r="E2275" s="55"/>
      <c r="F2275" s="55">
        <v>300</v>
      </c>
      <c r="G2275" s="55">
        <v>84368514</v>
      </c>
      <c r="H2275" s="55"/>
      <c r="I2275" s="55">
        <v>2270008005</v>
      </c>
      <c r="J2275" s="55">
        <v>2</v>
      </c>
      <c r="K2275" s="55" t="s">
        <v>34</v>
      </c>
      <c r="L2275" s="55" t="s">
        <v>98</v>
      </c>
      <c r="M2275" s="55">
        <v>34001</v>
      </c>
      <c r="N2275" s="55"/>
      <c r="O2275" s="55" t="s">
        <v>186</v>
      </c>
      <c r="P2275" s="55">
        <v>48811</v>
      </c>
      <c r="Q2275" s="55" t="s">
        <v>37</v>
      </c>
      <c r="R2275" s="55" t="s">
        <v>38</v>
      </c>
      <c r="S2275" s="55"/>
      <c r="T2275" s="55"/>
      <c r="U2275" s="55" t="s">
        <v>38</v>
      </c>
      <c r="V2275" s="55">
        <v>39.456400000000002</v>
      </c>
      <c r="W2275" s="55">
        <v>-74.5886</v>
      </c>
      <c r="X2275" s="55" t="s">
        <v>39</v>
      </c>
      <c r="Y2275" s="55" t="s">
        <v>187</v>
      </c>
      <c r="Z2275" s="55" t="s">
        <v>34</v>
      </c>
      <c r="AA2275" s="55">
        <v>0</v>
      </c>
      <c r="AB2275" s="55" t="s">
        <v>41</v>
      </c>
      <c r="AC2275" s="55">
        <v>8</v>
      </c>
      <c r="AD2275" s="55"/>
      <c r="AE2275" s="55" t="s">
        <v>49</v>
      </c>
      <c r="AF2275" s="55" t="s">
        <v>50</v>
      </c>
      <c r="AG2275" s="55">
        <v>7.3641799999999993E-2</v>
      </c>
      <c r="AH2275" s="57" t="s">
        <v>44</v>
      </c>
    </row>
    <row r="2276" spans="1:34" x14ac:dyDescent="0.25">
      <c r="A2276" s="54">
        <v>9388611</v>
      </c>
      <c r="B2276" s="55"/>
      <c r="C2276" s="55"/>
      <c r="D2276" s="55">
        <v>98309513</v>
      </c>
      <c r="E2276" s="55"/>
      <c r="F2276" s="55">
        <v>300</v>
      </c>
      <c r="G2276" s="55">
        <v>137934914</v>
      </c>
      <c r="H2276" s="55"/>
      <c r="I2276" s="55">
        <v>2275050012</v>
      </c>
      <c r="J2276" s="55">
        <v>2</v>
      </c>
      <c r="K2276" s="55" t="s">
        <v>34</v>
      </c>
      <c r="L2276" s="55" t="s">
        <v>98</v>
      </c>
      <c r="M2276" s="55">
        <v>34001</v>
      </c>
      <c r="N2276" s="55"/>
      <c r="O2276" s="55" t="s">
        <v>186</v>
      </c>
      <c r="P2276" s="55">
        <v>48811</v>
      </c>
      <c r="Q2276" s="55" t="s">
        <v>37</v>
      </c>
      <c r="R2276" s="55" t="s">
        <v>38</v>
      </c>
      <c r="S2276" s="55"/>
      <c r="T2276" s="55"/>
      <c r="U2276" s="55" t="s">
        <v>38</v>
      </c>
      <c r="V2276" s="55">
        <v>39.456400000000002</v>
      </c>
      <c r="W2276" s="55">
        <v>-74.5886</v>
      </c>
      <c r="X2276" s="55" t="s">
        <v>39</v>
      </c>
      <c r="Y2276" s="55" t="s">
        <v>187</v>
      </c>
      <c r="Z2276" s="55" t="s">
        <v>34</v>
      </c>
      <c r="AA2276" s="55">
        <v>0</v>
      </c>
      <c r="AB2276" s="55" t="s">
        <v>41</v>
      </c>
      <c r="AC2276" s="55">
        <v>8</v>
      </c>
      <c r="AD2276" s="55"/>
      <c r="AE2276" s="55" t="s">
        <v>49</v>
      </c>
      <c r="AF2276" s="55" t="s">
        <v>50</v>
      </c>
      <c r="AG2276" s="55">
        <v>0.418736</v>
      </c>
      <c r="AH2276" s="57" t="s">
        <v>44</v>
      </c>
    </row>
    <row r="2277" spans="1:34" x14ac:dyDescent="0.25">
      <c r="A2277" s="54">
        <v>9388611</v>
      </c>
      <c r="B2277" s="55"/>
      <c r="C2277" s="55"/>
      <c r="D2277" s="55">
        <v>62631913</v>
      </c>
      <c r="E2277" s="55"/>
      <c r="F2277" s="55">
        <v>300</v>
      </c>
      <c r="G2277" s="55">
        <v>173352214</v>
      </c>
      <c r="H2277" s="55"/>
      <c r="I2277" s="55">
        <v>2275070000</v>
      </c>
      <c r="J2277" s="55">
        <v>2</v>
      </c>
      <c r="K2277" s="55" t="s">
        <v>34</v>
      </c>
      <c r="L2277" s="55" t="s">
        <v>98</v>
      </c>
      <c r="M2277" s="55">
        <v>34001</v>
      </c>
      <c r="N2277" s="55"/>
      <c r="O2277" s="55" t="s">
        <v>186</v>
      </c>
      <c r="P2277" s="55">
        <v>48811</v>
      </c>
      <c r="Q2277" s="55" t="s">
        <v>37</v>
      </c>
      <c r="R2277" s="55" t="s">
        <v>38</v>
      </c>
      <c r="S2277" s="55"/>
      <c r="T2277" s="55"/>
      <c r="U2277" s="55" t="s">
        <v>38</v>
      </c>
      <c r="V2277" s="55">
        <v>39.456400000000002</v>
      </c>
      <c r="W2277" s="55">
        <v>-74.5886</v>
      </c>
      <c r="X2277" s="55" t="s">
        <v>39</v>
      </c>
      <c r="Y2277" s="55" t="s">
        <v>187</v>
      </c>
      <c r="Z2277" s="55" t="s">
        <v>34</v>
      </c>
      <c r="AA2277" s="55">
        <v>0</v>
      </c>
      <c r="AB2277" s="55" t="s">
        <v>41</v>
      </c>
      <c r="AC2277" s="55">
        <v>8</v>
      </c>
      <c r="AD2277" s="55"/>
      <c r="AE2277" s="55" t="s">
        <v>49</v>
      </c>
      <c r="AF2277" s="55" t="s">
        <v>50</v>
      </c>
      <c r="AG2277" s="55">
        <v>5.2937399999999999E-5</v>
      </c>
      <c r="AH2277" s="57" t="s">
        <v>44</v>
      </c>
    </row>
    <row r="2278" spans="1:34" x14ac:dyDescent="0.25">
      <c r="A2278" s="54">
        <v>9388611</v>
      </c>
      <c r="B2278" s="55"/>
      <c r="C2278" s="55"/>
      <c r="D2278" s="55">
        <v>62631913</v>
      </c>
      <c r="E2278" s="55"/>
      <c r="F2278" s="55">
        <v>300</v>
      </c>
      <c r="G2278" s="55">
        <v>145747214</v>
      </c>
      <c r="H2278" s="55"/>
      <c r="I2278" s="55">
        <v>2275070000</v>
      </c>
      <c r="J2278" s="55">
        <v>2</v>
      </c>
      <c r="K2278" s="55" t="s">
        <v>34</v>
      </c>
      <c r="L2278" s="55" t="s">
        <v>98</v>
      </c>
      <c r="M2278" s="55">
        <v>34001</v>
      </c>
      <c r="N2278" s="55"/>
      <c r="O2278" s="55" t="s">
        <v>186</v>
      </c>
      <c r="P2278" s="55">
        <v>48811</v>
      </c>
      <c r="Q2278" s="55" t="s">
        <v>37</v>
      </c>
      <c r="R2278" s="55" t="s">
        <v>38</v>
      </c>
      <c r="S2278" s="55"/>
      <c r="T2278" s="55"/>
      <c r="U2278" s="55" t="s">
        <v>38</v>
      </c>
      <c r="V2278" s="55">
        <v>39.456400000000002</v>
      </c>
      <c r="W2278" s="55">
        <v>-74.5886</v>
      </c>
      <c r="X2278" s="55" t="s">
        <v>39</v>
      </c>
      <c r="Y2278" s="55" t="s">
        <v>187</v>
      </c>
      <c r="Z2278" s="55" t="s">
        <v>34</v>
      </c>
      <c r="AA2278" s="55">
        <v>0</v>
      </c>
      <c r="AB2278" s="55" t="s">
        <v>41</v>
      </c>
      <c r="AC2278" s="55">
        <v>8</v>
      </c>
      <c r="AD2278" s="55"/>
      <c r="AE2278" s="55" t="s">
        <v>49</v>
      </c>
      <c r="AF2278" s="55" t="s">
        <v>50</v>
      </c>
      <c r="AG2278" s="55">
        <v>1.12835E-2</v>
      </c>
      <c r="AH2278" s="57" t="s">
        <v>44</v>
      </c>
    </row>
    <row r="2279" spans="1:34" x14ac:dyDescent="0.25">
      <c r="A2279" s="54">
        <v>9388611</v>
      </c>
      <c r="B2279" s="55"/>
      <c r="C2279" s="55"/>
      <c r="D2279" s="55">
        <v>55789813</v>
      </c>
      <c r="E2279" s="55"/>
      <c r="F2279" s="55">
        <v>300</v>
      </c>
      <c r="G2279" s="55">
        <v>166466814</v>
      </c>
      <c r="H2279" s="55"/>
      <c r="I2279" s="55">
        <v>2275020000</v>
      </c>
      <c r="J2279" s="55">
        <v>2</v>
      </c>
      <c r="K2279" s="55" t="s">
        <v>34</v>
      </c>
      <c r="L2279" s="55" t="s">
        <v>98</v>
      </c>
      <c r="M2279" s="55">
        <v>34001</v>
      </c>
      <c r="N2279" s="55"/>
      <c r="O2279" s="55" t="s">
        <v>186</v>
      </c>
      <c r="P2279" s="55">
        <v>48811</v>
      </c>
      <c r="Q2279" s="55" t="s">
        <v>37</v>
      </c>
      <c r="R2279" s="55" t="s">
        <v>38</v>
      </c>
      <c r="S2279" s="55"/>
      <c r="T2279" s="55"/>
      <c r="U2279" s="55" t="s">
        <v>38</v>
      </c>
      <c r="V2279" s="55">
        <v>39.456400000000002</v>
      </c>
      <c r="W2279" s="55">
        <v>-74.5886</v>
      </c>
      <c r="X2279" s="55" t="s">
        <v>39</v>
      </c>
      <c r="Y2279" s="55" t="s">
        <v>187</v>
      </c>
      <c r="Z2279" s="55" t="s">
        <v>34</v>
      </c>
      <c r="AA2279" s="55">
        <v>0</v>
      </c>
      <c r="AB2279" s="55" t="s">
        <v>41</v>
      </c>
      <c r="AC2279" s="55">
        <v>8</v>
      </c>
      <c r="AD2279" s="55"/>
      <c r="AE2279" s="55" t="s">
        <v>49</v>
      </c>
      <c r="AF2279" s="55" t="s">
        <v>50</v>
      </c>
      <c r="AG2279" s="55">
        <v>3.8670099999999998E-4</v>
      </c>
      <c r="AH2279" s="57" t="s">
        <v>44</v>
      </c>
    </row>
    <row r="2280" spans="1:34" x14ac:dyDescent="0.25">
      <c r="A2280" s="54">
        <v>9388611</v>
      </c>
      <c r="B2280" s="55"/>
      <c r="C2280" s="55"/>
      <c r="D2280" s="55">
        <v>55789813</v>
      </c>
      <c r="E2280" s="55"/>
      <c r="F2280" s="55">
        <v>300</v>
      </c>
      <c r="G2280" s="55">
        <v>166467214</v>
      </c>
      <c r="H2280" s="55"/>
      <c r="I2280" s="55">
        <v>2275020000</v>
      </c>
      <c r="J2280" s="55">
        <v>2</v>
      </c>
      <c r="K2280" s="55" t="s">
        <v>34</v>
      </c>
      <c r="L2280" s="55" t="s">
        <v>98</v>
      </c>
      <c r="M2280" s="55">
        <v>34001</v>
      </c>
      <c r="N2280" s="55"/>
      <c r="O2280" s="55" t="s">
        <v>186</v>
      </c>
      <c r="P2280" s="55">
        <v>48811</v>
      </c>
      <c r="Q2280" s="55" t="s">
        <v>37</v>
      </c>
      <c r="R2280" s="55" t="s">
        <v>38</v>
      </c>
      <c r="S2280" s="55"/>
      <c r="T2280" s="55"/>
      <c r="U2280" s="55" t="s">
        <v>38</v>
      </c>
      <c r="V2280" s="55">
        <v>39.456400000000002</v>
      </c>
      <c r="W2280" s="55">
        <v>-74.5886</v>
      </c>
      <c r="X2280" s="55" t="s">
        <v>39</v>
      </c>
      <c r="Y2280" s="55" t="s">
        <v>187</v>
      </c>
      <c r="Z2280" s="55" t="s">
        <v>34</v>
      </c>
      <c r="AA2280" s="55">
        <v>0</v>
      </c>
      <c r="AB2280" s="55" t="s">
        <v>41</v>
      </c>
      <c r="AC2280" s="55">
        <v>8</v>
      </c>
      <c r="AD2280" s="55"/>
      <c r="AE2280" s="55" t="s">
        <v>49</v>
      </c>
      <c r="AF2280" s="55" t="s">
        <v>50</v>
      </c>
      <c r="AG2280" s="55">
        <v>2.4909699999999999E-4</v>
      </c>
      <c r="AH2280" s="57" t="s">
        <v>44</v>
      </c>
    </row>
    <row r="2281" spans="1:34" x14ac:dyDescent="0.25">
      <c r="A2281" s="54">
        <v>9388611</v>
      </c>
      <c r="B2281" s="55"/>
      <c r="C2281" s="55"/>
      <c r="D2281" s="55">
        <v>62631913</v>
      </c>
      <c r="E2281" s="55"/>
      <c r="F2281" s="55">
        <v>300</v>
      </c>
      <c r="G2281" s="55">
        <v>173351214</v>
      </c>
      <c r="H2281" s="55"/>
      <c r="I2281" s="55">
        <v>2275070000</v>
      </c>
      <c r="J2281" s="55">
        <v>2</v>
      </c>
      <c r="K2281" s="55" t="s">
        <v>34</v>
      </c>
      <c r="L2281" s="55" t="s">
        <v>98</v>
      </c>
      <c r="M2281" s="55">
        <v>34001</v>
      </c>
      <c r="N2281" s="55"/>
      <c r="O2281" s="55" t="s">
        <v>186</v>
      </c>
      <c r="P2281" s="55">
        <v>48811</v>
      </c>
      <c r="Q2281" s="55" t="s">
        <v>37</v>
      </c>
      <c r="R2281" s="55" t="s">
        <v>38</v>
      </c>
      <c r="S2281" s="55"/>
      <c r="T2281" s="55"/>
      <c r="U2281" s="55" t="s">
        <v>38</v>
      </c>
      <c r="V2281" s="55">
        <v>39.456400000000002</v>
      </c>
      <c r="W2281" s="55">
        <v>-74.5886</v>
      </c>
      <c r="X2281" s="55" t="s">
        <v>39</v>
      </c>
      <c r="Y2281" s="55" t="s">
        <v>187</v>
      </c>
      <c r="Z2281" s="55" t="s">
        <v>34</v>
      </c>
      <c r="AA2281" s="55">
        <v>0</v>
      </c>
      <c r="AB2281" s="55" t="s">
        <v>41</v>
      </c>
      <c r="AC2281" s="55">
        <v>8</v>
      </c>
      <c r="AD2281" s="55"/>
      <c r="AE2281" s="55" t="s">
        <v>49</v>
      </c>
      <c r="AF2281" s="55" t="s">
        <v>50</v>
      </c>
      <c r="AG2281" s="55">
        <v>2.9615799999999999E-5</v>
      </c>
      <c r="AH2281" s="57" t="s">
        <v>44</v>
      </c>
    </row>
    <row r="2282" spans="1:34" x14ac:dyDescent="0.25">
      <c r="A2282" s="54">
        <v>9388611</v>
      </c>
      <c r="B2282" s="55"/>
      <c r="C2282" s="55"/>
      <c r="D2282" s="55">
        <v>62631913</v>
      </c>
      <c r="E2282" s="55"/>
      <c r="F2282" s="55">
        <v>300</v>
      </c>
      <c r="G2282" s="55">
        <v>173352114</v>
      </c>
      <c r="H2282" s="55"/>
      <c r="I2282" s="55">
        <v>2275070000</v>
      </c>
      <c r="J2282" s="55">
        <v>2</v>
      </c>
      <c r="K2282" s="55" t="s">
        <v>34</v>
      </c>
      <c r="L2282" s="55" t="s">
        <v>98</v>
      </c>
      <c r="M2282" s="55">
        <v>34001</v>
      </c>
      <c r="N2282" s="55"/>
      <c r="O2282" s="55" t="s">
        <v>186</v>
      </c>
      <c r="P2282" s="55">
        <v>48811</v>
      </c>
      <c r="Q2282" s="55" t="s">
        <v>37</v>
      </c>
      <c r="R2282" s="55" t="s">
        <v>38</v>
      </c>
      <c r="S2282" s="55"/>
      <c r="T2282" s="55"/>
      <c r="U2282" s="55" t="s">
        <v>38</v>
      </c>
      <c r="V2282" s="55">
        <v>39.456400000000002</v>
      </c>
      <c r="W2282" s="55">
        <v>-74.5886</v>
      </c>
      <c r="X2282" s="55" t="s">
        <v>39</v>
      </c>
      <c r="Y2282" s="55" t="s">
        <v>187</v>
      </c>
      <c r="Z2282" s="55" t="s">
        <v>34</v>
      </c>
      <c r="AA2282" s="55">
        <v>0</v>
      </c>
      <c r="AB2282" s="55" t="s">
        <v>41</v>
      </c>
      <c r="AC2282" s="55">
        <v>8</v>
      </c>
      <c r="AD2282" s="55"/>
      <c r="AE2282" s="55" t="s">
        <v>49</v>
      </c>
      <c r="AF2282" s="55" t="s">
        <v>50</v>
      </c>
      <c r="AG2282" s="55">
        <v>7.40386E-4</v>
      </c>
      <c r="AH2282" s="57" t="s">
        <v>44</v>
      </c>
    </row>
    <row r="2283" spans="1:34" x14ac:dyDescent="0.25">
      <c r="A2283" s="54">
        <v>9388611</v>
      </c>
      <c r="B2283" s="55"/>
      <c r="C2283" s="55"/>
      <c r="D2283" s="55">
        <v>62632113</v>
      </c>
      <c r="E2283" s="55"/>
      <c r="F2283" s="55">
        <v>300</v>
      </c>
      <c r="G2283" s="55">
        <v>166467714</v>
      </c>
      <c r="H2283" s="55"/>
      <c r="I2283" s="55">
        <v>2275060012</v>
      </c>
      <c r="J2283" s="55">
        <v>2</v>
      </c>
      <c r="K2283" s="55" t="s">
        <v>34</v>
      </c>
      <c r="L2283" s="55" t="s">
        <v>98</v>
      </c>
      <c r="M2283" s="55">
        <v>34001</v>
      </c>
      <c r="N2283" s="55"/>
      <c r="O2283" s="55" t="s">
        <v>186</v>
      </c>
      <c r="P2283" s="55">
        <v>48811</v>
      </c>
      <c r="Q2283" s="55" t="s">
        <v>37</v>
      </c>
      <c r="R2283" s="55" t="s">
        <v>38</v>
      </c>
      <c r="S2283" s="55"/>
      <c r="T2283" s="55"/>
      <c r="U2283" s="55" t="s">
        <v>38</v>
      </c>
      <c r="V2283" s="55">
        <v>39.456400000000002</v>
      </c>
      <c r="W2283" s="55">
        <v>-74.5886</v>
      </c>
      <c r="X2283" s="55" t="s">
        <v>39</v>
      </c>
      <c r="Y2283" s="55" t="s">
        <v>187</v>
      </c>
      <c r="Z2283" s="55" t="s">
        <v>34</v>
      </c>
      <c r="AA2283" s="55">
        <v>0</v>
      </c>
      <c r="AB2283" s="55" t="s">
        <v>41</v>
      </c>
      <c r="AC2283" s="55">
        <v>8</v>
      </c>
      <c r="AD2283" s="55"/>
      <c r="AE2283" s="55" t="s">
        <v>49</v>
      </c>
      <c r="AF2283" s="55" t="s">
        <v>50</v>
      </c>
      <c r="AG2283" s="55">
        <v>1.04861E-4</v>
      </c>
      <c r="AH2283" s="57" t="s">
        <v>44</v>
      </c>
    </row>
    <row r="2284" spans="1:34" x14ac:dyDescent="0.25">
      <c r="A2284" s="54">
        <v>9388611</v>
      </c>
      <c r="B2284" s="55"/>
      <c r="C2284" s="55"/>
      <c r="D2284" s="55">
        <v>55789813</v>
      </c>
      <c r="E2284" s="55"/>
      <c r="F2284" s="55">
        <v>300</v>
      </c>
      <c r="G2284" s="55">
        <v>166466914</v>
      </c>
      <c r="H2284" s="55"/>
      <c r="I2284" s="55">
        <v>2275020000</v>
      </c>
      <c r="J2284" s="55">
        <v>2</v>
      </c>
      <c r="K2284" s="55" t="s">
        <v>34</v>
      </c>
      <c r="L2284" s="55" t="s">
        <v>98</v>
      </c>
      <c r="M2284" s="55">
        <v>34001</v>
      </c>
      <c r="N2284" s="55"/>
      <c r="O2284" s="55" t="s">
        <v>186</v>
      </c>
      <c r="P2284" s="55">
        <v>48811</v>
      </c>
      <c r="Q2284" s="55" t="s">
        <v>37</v>
      </c>
      <c r="R2284" s="55" t="s">
        <v>38</v>
      </c>
      <c r="S2284" s="55"/>
      <c r="T2284" s="55"/>
      <c r="U2284" s="55" t="s">
        <v>38</v>
      </c>
      <c r="V2284" s="55">
        <v>39.456400000000002</v>
      </c>
      <c r="W2284" s="55">
        <v>-74.5886</v>
      </c>
      <c r="X2284" s="55" t="s">
        <v>39</v>
      </c>
      <c r="Y2284" s="55" t="s">
        <v>187</v>
      </c>
      <c r="Z2284" s="55" t="s">
        <v>34</v>
      </c>
      <c r="AA2284" s="55">
        <v>0</v>
      </c>
      <c r="AB2284" s="55" t="s">
        <v>41</v>
      </c>
      <c r="AC2284" s="55">
        <v>8</v>
      </c>
      <c r="AD2284" s="55"/>
      <c r="AE2284" s="55" t="s">
        <v>49</v>
      </c>
      <c r="AF2284" s="55" t="s">
        <v>50</v>
      </c>
      <c r="AG2284" s="55">
        <v>9.2643100000000006E-2</v>
      </c>
      <c r="AH2284" s="57" t="s">
        <v>44</v>
      </c>
    </row>
    <row r="2285" spans="1:34" x14ac:dyDescent="0.25">
      <c r="A2285" s="54">
        <v>9388611</v>
      </c>
      <c r="B2285" s="55"/>
      <c r="C2285" s="55"/>
      <c r="D2285" s="55">
        <v>62631913</v>
      </c>
      <c r="E2285" s="55"/>
      <c r="F2285" s="55">
        <v>300</v>
      </c>
      <c r="G2285" s="55">
        <v>173351414</v>
      </c>
      <c r="H2285" s="55"/>
      <c r="I2285" s="55">
        <v>2275070000</v>
      </c>
      <c r="J2285" s="55">
        <v>2</v>
      </c>
      <c r="K2285" s="55" t="s">
        <v>34</v>
      </c>
      <c r="L2285" s="55" t="s">
        <v>98</v>
      </c>
      <c r="M2285" s="55">
        <v>34001</v>
      </c>
      <c r="N2285" s="55"/>
      <c r="O2285" s="55" t="s">
        <v>186</v>
      </c>
      <c r="P2285" s="55">
        <v>48811</v>
      </c>
      <c r="Q2285" s="55" t="s">
        <v>37</v>
      </c>
      <c r="R2285" s="55" t="s">
        <v>38</v>
      </c>
      <c r="S2285" s="55"/>
      <c r="T2285" s="55"/>
      <c r="U2285" s="55" t="s">
        <v>38</v>
      </c>
      <c r="V2285" s="55">
        <v>39.456400000000002</v>
      </c>
      <c r="W2285" s="55">
        <v>-74.5886</v>
      </c>
      <c r="X2285" s="55" t="s">
        <v>39</v>
      </c>
      <c r="Y2285" s="55" t="s">
        <v>187</v>
      </c>
      <c r="Z2285" s="55" t="s">
        <v>34</v>
      </c>
      <c r="AA2285" s="55">
        <v>0</v>
      </c>
      <c r="AB2285" s="55" t="s">
        <v>41</v>
      </c>
      <c r="AC2285" s="55">
        <v>8</v>
      </c>
      <c r="AD2285" s="55"/>
      <c r="AE2285" s="55" t="s">
        <v>49</v>
      </c>
      <c r="AF2285" s="55" t="s">
        <v>50</v>
      </c>
      <c r="AG2285" s="55">
        <v>8.8846300000000003E-5</v>
      </c>
      <c r="AH2285" s="57" t="s">
        <v>44</v>
      </c>
    </row>
    <row r="2286" spans="1:34" x14ac:dyDescent="0.25">
      <c r="A2286" s="54">
        <v>9388611</v>
      </c>
      <c r="B2286" s="55"/>
      <c r="C2286" s="55"/>
      <c r="D2286" s="55">
        <v>62632213</v>
      </c>
      <c r="E2286" s="55"/>
      <c r="F2286" s="55">
        <v>300</v>
      </c>
      <c r="G2286" s="55">
        <v>84368314</v>
      </c>
      <c r="H2286" s="55"/>
      <c r="I2286" s="55">
        <v>2265008005</v>
      </c>
      <c r="J2286" s="55">
        <v>2</v>
      </c>
      <c r="K2286" s="55" t="s">
        <v>34</v>
      </c>
      <c r="L2286" s="55" t="s">
        <v>98</v>
      </c>
      <c r="M2286" s="55">
        <v>34001</v>
      </c>
      <c r="N2286" s="55"/>
      <c r="O2286" s="55" t="s">
        <v>186</v>
      </c>
      <c r="P2286" s="55">
        <v>48811</v>
      </c>
      <c r="Q2286" s="55" t="s">
        <v>37</v>
      </c>
      <c r="R2286" s="55" t="s">
        <v>38</v>
      </c>
      <c r="S2286" s="55"/>
      <c r="T2286" s="55"/>
      <c r="U2286" s="55" t="s">
        <v>38</v>
      </c>
      <c r="V2286" s="55">
        <v>39.456400000000002</v>
      </c>
      <c r="W2286" s="55">
        <v>-74.5886</v>
      </c>
      <c r="X2286" s="55" t="s">
        <v>39</v>
      </c>
      <c r="Y2286" s="55" t="s">
        <v>187</v>
      </c>
      <c r="Z2286" s="55" t="s">
        <v>34</v>
      </c>
      <c r="AA2286" s="55">
        <v>0</v>
      </c>
      <c r="AB2286" s="55" t="s">
        <v>41</v>
      </c>
      <c r="AC2286" s="55">
        <v>8</v>
      </c>
      <c r="AD2286" s="55"/>
      <c r="AE2286" s="55" t="s">
        <v>49</v>
      </c>
      <c r="AF2286" s="55" t="s">
        <v>50</v>
      </c>
      <c r="AG2286" s="55">
        <v>1.5488500000000001E-2</v>
      </c>
      <c r="AH2286" s="57" t="s">
        <v>44</v>
      </c>
    </row>
    <row r="2287" spans="1:34" x14ac:dyDescent="0.25">
      <c r="A2287" s="54">
        <v>9388611</v>
      </c>
      <c r="B2287" s="55"/>
      <c r="C2287" s="55"/>
      <c r="D2287" s="55">
        <v>62632113</v>
      </c>
      <c r="E2287" s="55"/>
      <c r="F2287" s="55">
        <v>300</v>
      </c>
      <c r="G2287" s="55">
        <v>137934514</v>
      </c>
      <c r="H2287" s="55"/>
      <c r="I2287" s="55">
        <v>2275060011</v>
      </c>
      <c r="J2287" s="55">
        <v>2</v>
      </c>
      <c r="K2287" s="55" t="s">
        <v>34</v>
      </c>
      <c r="L2287" s="55" t="s">
        <v>98</v>
      </c>
      <c r="M2287" s="55">
        <v>34001</v>
      </c>
      <c r="N2287" s="55"/>
      <c r="O2287" s="55" t="s">
        <v>186</v>
      </c>
      <c r="P2287" s="55">
        <v>48811</v>
      </c>
      <c r="Q2287" s="55" t="s">
        <v>37</v>
      </c>
      <c r="R2287" s="55" t="s">
        <v>38</v>
      </c>
      <c r="S2287" s="55"/>
      <c r="T2287" s="55"/>
      <c r="U2287" s="55" t="s">
        <v>38</v>
      </c>
      <c r="V2287" s="55">
        <v>39.456400000000002</v>
      </c>
      <c r="W2287" s="55">
        <v>-74.5886</v>
      </c>
      <c r="X2287" s="55" t="s">
        <v>39</v>
      </c>
      <c r="Y2287" s="55" t="s">
        <v>187</v>
      </c>
      <c r="Z2287" s="55" t="s">
        <v>34</v>
      </c>
      <c r="AA2287" s="55">
        <v>0</v>
      </c>
      <c r="AB2287" s="55" t="s">
        <v>41</v>
      </c>
      <c r="AC2287" s="55">
        <v>8</v>
      </c>
      <c r="AD2287" s="55"/>
      <c r="AE2287" s="55" t="s">
        <v>49</v>
      </c>
      <c r="AF2287" s="55" t="s">
        <v>50</v>
      </c>
      <c r="AG2287" s="55">
        <v>0.20751500000000001</v>
      </c>
      <c r="AH2287" s="57" t="s">
        <v>44</v>
      </c>
    </row>
    <row r="2288" spans="1:34" x14ac:dyDescent="0.25">
      <c r="A2288" s="54">
        <v>9388611</v>
      </c>
      <c r="B2288" s="55"/>
      <c r="C2288" s="55"/>
      <c r="D2288" s="55">
        <v>62631913</v>
      </c>
      <c r="E2288" s="55"/>
      <c r="F2288" s="55">
        <v>300</v>
      </c>
      <c r="G2288" s="55">
        <v>173351914</v>
      </c>
      <c r="H2288" s="55"/>
      <c r="I2288" s="55">
        <v>2275070000</v>
      </c>
      <c r="J2288" s="55">
        <v>2</v>
      </c>
      <c r="K2288" s="55" t="s">
        <v>34</v>
      </c>
      <c r="L2288" s="55" t="s">
        <v>98</v>
      </c>
      <c r="M2288" s="55">
        <v>34001</v>
      </c>
      <c r="N2288" s="55"/>
      <c r="O2288" s="55" t="s">
        <v>186</v>
      </c>
      <c r="P2288" s="55">
        <v>48811</v>
      </c>
      <c r="Q2288" s="55" t="s">
        <v>37</v>
      </c>
      <c r="R2288" s="55" t="s">
        <v>38</v>
      </c>
      <c r="S2288" s="55"/>
      <c r="T2288" s="55"/>
      <c r="U2288" s="55" t="s">
        <v>38</v>
      </c>
      <c r="V2288" s="55">
        <v>39.456400000000002</v>
      </c>
      <c r="W2288" s="55">
        <v>-74.5886</v>
      </c>
      <c r="X2288" s="55" t="s">
        <v>39</v>
      </c>
      <c r="Y2288" s="55" t="s">
        <v>187</v>
      </c>
      <c r="Z2288" s="55" t="s">
        <v>34</v>
      </c>
      <c r="AA2288" s="55">
        <v>0</v>
      </c>
      <c r="AB2288" s="55" t="s">
        <v>41</v>
      </c>
      <c r="AC2288" s="55">
        <v>8</v>
      </c>
      <c r="AD2288" s="55"/>
      <c r="AE2288" s="55" t="s">
        <v>51</v>
      </c>
      <c r="AF2288" s="55" t="s">
        <v>52</v>
      </c>
      <c r="AG2288" s="55">
        <v>2.4181200000000002E-3</v>
      </c>
      <c r="AH2288" s="57" t="s">
        <v>44</v>
      </c>
    </row>
    <row r="2289" spans="1:34" x14ac:dyDescent="0.25">
      <c r="A2289" s="54">
        <v>9388611</v>
      </c>
      <c r="B2289" s="55"/>
      <c r="C2289" s="55"/>
      <c r="D2289" s="55">
        <v>98309513</v>
      </c>
      <c r="E2289" s="55"/>
      <c r="F2289" s="55">
        <v>300</v>
      </c>
      <c r="G2289" s="55">
        <v>137934814</v>
      </c>
      <c r="H2289" s="55"/>
      <c r="I2289" s="55">
        <v>2275050011</v>
      </c>
      <c r="J2289" s="55">
        <v>2</v>
      </c>
      <c r="K2289" s="55" t="s">
        <v>34</v>
      </c>
      <c r="L2289" s="55" t="s">
        <v>98</v>
      </c>
      <c r="M2289" s="55">
        <v>34001</v>
      </c>
      <c r="N2289" s="55"/>
      <c r="O2289" s="55" t="s">
        <v>186</v>
      </c>
      <c r="P2289" s="55">
        <v>48811</v>
      </c>
      <c r="Q2289" s="55" t="s">
        <v>37</v>
      </c>
      <c r="R2289" s="55" t="s">
        <v>38</v>
      </c>
      <c r="S2289" s="55"/>
      <c r="T2289" s="55"/>
      <c r="U2289" s="55" t="s">
        <v>38</v>
      </c>
      <c r="V2289" s="55">
        <v>39.456400000000002</v>
      </c>
      <c r="W2289" s="55">
        <v>-74.5886</v>
      </c>
      <c r="X2289" s="55" t="s">
        <v>39</v>
      </c>
      <c r="Y2289" s="55" t="s">
        <v>187</v>
      </c>
      <c r="Z2289" s="55" t="s">
        <v>34</v>
      </c>
      <c r="AA2289" s="55">
        <v>0</v>
      </c>
      <c r="AB2289" s="55" t="s">
        <v>41</v>
      </c>
      <c r="AC2289" s="55">
        <v>8</v>
      </c>
      <c r="AD2289" s="55"/>
      <c r="AE2289" s="55" t="s">
        <v>51</v>
      </c>
      <c r="AF2289" s="55" t="s">
        <v>52</v>
      </c>
      <c r="AG2289" s="55">
        <v>0.29724099999999998</v>
      </c>
      <c r="AH2289" s="57" t="s">
        <v>44</v>
      </c>
    </row>
    <row r="2290" spans="1:34" x14ac:dyDescent="0.25">
      <c r="A2290" s="54">
        <v>9388611</v>
      </c>
      <c r="B2290" s="55"/>
      <c r="C2290" s="55"/>
      <c r="D2290" s="55">
        <v>55789813</v>
      </c>
      <c r="E2290" s="55"/>
      <c r="F2290" s="55">
        <v>300</v>
      </c>
      <c r="G2290" s="55">
        <v>166466714</v>
      </c>
      <c r="H2290" s="55"/>
      <c r="I2290" s="55">
        <v>2275020000</v>
      </c>
      <c r="J2290" s="55">
        <v>2</v>
      </c>
      <c r="K2290" s="55" t="s">
        <v>34</v>
      </c>
      <c r="L2290" s="55" t="s">
        <v>98</v>
      </c>
      <c r="M2290" s="55">
        <v>34001</v>
      </c>
      <c r="N2290" s="55"/>
      <c r="O2290" s="55" t="s">
        <v>186</v>
      </c>
      <c r="P2290" s="55">
        <v>48811</v>
      </c>
      <c r="Q2290" s="55" t="s">
        <v>37</v>
      </c>
      <c r="R2290" s="55" t="s">
        <v>38</v>
      </c>
      <c r="S2290" s="55"/>
      <c r="T2290" s="55"/>
      <c r="U2290" s="55" t="s">
        <v>38</v>
      </c>
      <c r="V2290" s="55">
        <v>39.456400000000002</v>
      </c>
      <c r="W2290" s="55">
        <v>-74.5886</v>
      </c>
      <c r="X2290" s="55" t="s">
        <v>39</v>
      </c>
      <c r="Y2290" s="55" t="s">
        <v>187</v>
      </c>
      <c r="Z2290" s="55" t="s">
        <v>34</v>
      </c>
      <c r="AA2290" s="55">
        <v>0</v>
      </c>
      <c r="AB2290" s="55" t="s">
        <v>41</v>
      </c>
      <c r="AC2290" s="55">
        <v>8</v>
      </c>
      <c r="AD2290" s="55"/>
      <c r="AE2290" s="55" t="s">
        <v>51</v>
      </c>
      <c r="AF2290" s="55" t="s">
        <v>52</v>
      </c>
      <c r="AG2290" s="55">
        <v>2.9895600000000001E-2</v>
      </c>
      <c r="AH2290" s="57" t="s">
        <v>44</v>
      </c>
    </row>
    <row r="2291" spans="1:34" x14ac:dyDescent="0.25">
      <c r="A2291" s="54">
        <v>9388611</v>
      </c>
      <c r="B2291" s="55"/>
      <c r="C2291" s="55"/>
      <c r="D2291" s="55">
        <v>62631913</v>
      </c>
      <c r="E2291" s="55"/>
      <c r="F2291" s="55">
        <v>300</v>
      </c>
      <c r="G2291" s="55">
        <v>173351314</v>
      </c>
      <c r="H2291" s="55"/>
      <c r="I2291" s="55">
        <v>2275070000</v>
      </c>
      <c r="J2291" s="55">
        <v>2</v>
      </c>
      <c r="K2291" s="55" t="s">
        <v>34</v>
      </c>
      <c r="L2291" s="55" t="s">
        <v>98</v>
      </c>
      <c r="M2291" s="55">
        <v>34001</v>
      </c>
      <c r="N2291" s="55"/>
      <c r="O2291" s="55" t="s">
        <v>186</v>
      </c>
      <c r="P2291" s="55">
        <v>48811</v>
      </c>
      <c r="Q2291" s="55" t="s">
        <v>37</v>
      </c>
      <c r="R2291" s="55" t="s">
        <v>38</v>
      </c>
      <c r="S2291" s="55"/>
      <c r="T2291" s="55"/>
      <c r="U2291" s="55" t="s">
        <v>38</v>
      </c>
      <c r="V2291" s="55">
        <v>39.456400000000002</v>
      </c>
      <c r="W2291" s="55">
        <v>-74.5886</v>
      </c>
      <c r="X2291" s="55" t="s">
        <v>39</v>
      </c>
      <c r="Y2291" s="55" t="s">
        <v>187</v>
      </c>
      <c r="Z2291" s="55" t="s">
        <v>34</v>
      </c>
      <c r="AA2291" s="55">
        <v>0</v>
      </c>
      <c r="AB2291" s="55" t="s">
        <v>41</v>
      </c>
      <c r="AC2291" s="55">
        <v>8</v>
      </c>
      <c r="AD2291" s="55"/>
      <c r="AE2291" s="55" t="s">
        <v>51</v>
      </c>
      <c r="AF2291" s="55" t="s">
        <v>52</v>
      </c>
      <c r="AG2291" s="55">
        <v>7.1812799999999996E-2</v>
      </c>
      <c r="AH2291" s="57" t="s">
        <v>44</v>
      </c>
    </row>
    <row r="2292" spans="1:34" x14ac:dyDescent="0.25">
      <c r="A2292" s="54">
        <v>9388611</v>
      </c>
      <c r="B2292" s="55"/>
      <c r="C2292" s="55"/>
      <c r="D2292" s="55">
        <v>55789813</v>
      </c>
      <c r="E2292" s="55"/>
      <c r="F2292" s="55">
        <v>300</v>
      </c>
      <c r="G2292" s="55">
        <v>166466514</v>
      </c>
      <c r="H2292" s="55"/>
      <c r="I2292" s="55">
        <v>2275020000</v>
      </c>
      <c r="J2292" s="55">
        <v>2</v>
      </c>
      <c r="K2292" s="55" t="s">
        <v>34</v>
      </c>
      <c r="L2292" s="55" t="s">
        <v>98</v>
      </c>
      <c r="M2292" s="55">
        <v>34001</v>
      </c>
      <c r="N2292" s="55"/>
      <c r="O2292" s="55" t="s">
        <v>186</v>
      </c>
      <c r="P2292" s="55">
        <v>48811</v>
      </c>
      <c r="Q2292" s="55" t="s">
        <v>37</v>
      </c>
      <c r="R2292" s="55" t="s">
        <v>38</v>
      </c>
      <c r="S2292" s="55"/>
      <c r="T2292" s="55"/>
      <c r="U2292" s="55" t="s">
        <v>38</v>
      </c>
      <c r="V2292" s="55">
        <v>39.456400000000002</v>
      </c>
      <c r="W2292" s="55">
        <v>-74.5886</v>
      </c>
      <c r="X2292" s="55" t="s">
        <v>39</v>
      </c>
      <c r="Y2292" s="55" t="s">
        <v>187</v>
      </c>
      <c r="Z2292" s="55" t="s">
        <v>34</v>
      </c>
      <c r="AA2292" s="55">
        <v>0</v>
      </c>
      <c r="AB2292" s="55" t="s">
        <v>41</v>
      </c>
      <c r="AC2292" s="55">
        <v>8</v>
      </c>
      <c r="AD2292" s="55"/>
      <c r="AE2292" s="55" t="s">
        <v>51</v>
      </c>
      <c r="AF2292" s="55" t="s">
        <v>52</v>
      </c>
      <c r="AG2292" s="55">
        <v>0.16139000000000001</v>
      </c>
      <c r="AH2292" s="57" t="s">
        <v>44</v>
      </c>
    </row>
    <row r="2293" spans="1:34" x14ac:dyDescent="0.25">
      <c r="A2293" s="54">
        <v>9388611</v>
      </c>
      <c r="B2293" s="55"/>
      <c r="C2293" s="55"/>
      <c r="D2293" s="55">
        <v>55789813</v>
      </c>
      <c r="E2293" s="55"/>
      <c r="F2293" s="55">
        <v>300</v>
      </c>
      <c r="G2293" s="55">
        <v>166467314</v>
      </c>
      <c r="H2293" s="55"/>
      <c r="I2293" s="55">
        <v>2275020000</v>
      </c>
      <c r="J2293" s="55">
        <v>2</v>
      </c>
      <c r="K2293" s="55" t="s">
        <v>34</v>
      </c>
      <c r="L2293" s="55" t="s">
        <v>98</v>
      </c>
      <c r="M2293" s="55">
        <v>34001</v>
      </c>
      <c r="N2293" s="55"/>
      <c r="O2293" s="55" t="s">
        <v>186</v>
      </c>
      <c r="P2293" s="55">
        <v>48811</v>
      </c>
      <c r="Q2293" s="55" t="s">
        <v>37</v>
      </c>
      <c r="R2293" s="55" t="s">
        <v>38</v>
      </c>
      <c r="S2293" s="55"/>
      <c r="T2293" s="55"/>
      <c r="U2293" s="55" t="s">
        <v>38</v>
      </c>
      <c r="V2293" s="55">
        <v>39.456400000000002</v>
      </c>
      <c r="W2293" s="55">
        <v>-74.5886</v>
      </c>
      <c r="X2293" s="55" t="s">
        <v>39</v>
      </c>
      <c r="Y2293" s="55" t="s">
        <v>187</v>
      </c>
      <c r="Z2293" s="55" t="s">
        <v>34</v>
      </c>
      <c r="AA2293" s="55">
        <v>0</v>
      </c>
      <c r="AB2293" s="55" t="s">
        <v>41</v>
      </c>
      <c r="AC2293" s="55">
        <v>8</v>
      </c>
      <c r="AD2293" s="55"/>
      <c r="AE2293" s="55" t="s">
        <v>51</v>
      </c>
      <c r="AF2293" s="55" t="s">
        <v>52</v>
      </c>
      <c r="AG2293" s="55">
        <v>9.1242400000000001E-2</v>
      </c>
      <c r="AH2293" s="57" t="s">
        <v>44</v>
      </c>
    </row>
    <row r="2294" spans="1:34" x14ac:dyDescent="0.25">
      <c r="A2294" s="54">
        <v>9388611</v>
      </c>
      <c r="B2294" s="55"/>
      <c r="C2294" s="55"/>
      <c r="D2294" s="55">
        <v>62632213</v>
      </c>
      <c r="E2294" s="55"/>
      <c r="F2294" s="55">
        <v>300</v>
      </c>
      <c r="G2294" s="55">
        <v>84368414</v>
      </c>
      <c r="H2294" s="55"/>
      <c r="I2294" s="55">
        <v>2268008005</v>
      </c>
      <c r="J2294" s="55">
        <v>2</v>
      </c>
      <c r="K2294" s="55" t="s">
        <v>34</v>
      </c>
      <c r="L2294" s="55" t="s">
        <v>98</v>
      </c>
      <c r="M2294" s="55">
        <v>34001</v>
      </c>
      <c r="N2294" s="55"/>
      <c r="O2294" s="55" t="s">
        <v>186</v>
      </c>
      <c r="P2294" s="55">
        <v>48811</v>
      </c>
      <c r="Q2294" s="55" t="s">
        <v>37</v>
      </c>
      <c r="R2294" s="55" t="s">
        <v>38</v>
      </c>
      <c r="S2294" s="55"/>
      <c r="T2294" s="55"/>
      <c r="U2294" s="55" t="s">
        <v>38</v>
      </c>
      <c r="V2294" s="55">
        <v>39.456400000000002</v>
      </c>
      <c r="W2294" s="55">
        <v>-74.5886</v>
      </c>
      <c r="X2294" s="55" t="s">
        <v>39</v>
      </c>
      <c r="Y2294" s="55" t="s">
        <v>187</v>
      </c>
      <c r="Z2294" s="55" t="s">
        <v>34</v>
      </c>
      <c r="AA2294" s="55">
        <v>0</v>
      </c>
      <c r="AB2294" s="55" t="s">
        <v>41</v>
      </c>
      <c r="AC2294" s="55">
        <v>8</v>
      </c>
      <c r="AD2294" s="55"/>
      <c r="AE2294" s="55" t="s">
        <v>51</v>
      </c>
      <c r="AF2294" s="55" t="s">
        <v>52</v>
      </c>
      <c r="AG2294" s="55">
        <v>3.5600600000000003E-2</v>
      </c>
      <c r="AH2294" s="57" t="s">
        <v>44</v>
      </c>
    </row>
    <row r="2295" spans="1:34" x14ac:dyDescent="0.25">
      <c r="A2295" s="54">
        <v>9388611</v>
      </c>
      <c r="B2295" s="55"/>
      <c r="C2295" s="55"/>
      <c r="D2295" s="55">
        <v>62632113</v>
      </c>
      <c r="E2295" s="55"/>
      <c r="F2295" s="55">
        <v>300</v>
      </c>
      <c r="G2295" s="55">
        <v>137934514</v>
      </c>
      <c r="H2295" s="55"/>
      <c r="I2295" s="55">
        <v>2275060011</v>
      </c>
      <c r="J2295" s="55">
        <v>2</v>
      </c>
      <c r="K2295" s="55" t="s">
        <v>34</v>
      </c>
      <c r="L2295" s="55" t="s">
        <v>98</v>
      </c>
      <c r="M2295" s="55">
        <v>34001</v>
      </c>
      <c r="N2295" s="55"/>
      <c r="O2295" s="55" t="s">
        <v>186</v>
      </c>
      <c r="P2295" s="55">
        <v>48811</v>
      </c>
      <c r="Q2295" s="55" t="s">
        <v>37</v>
      </c>
      <c r="R2295" s="55" t="s">
        <v>38</v>
      </c>
      <c r="S2295" s="55"/>
      <c r="T2295" s="55"/>
      <c r="U2295" s="55" t="s">
        <v>38</v>
      </c>
      <c r="V2295" s="55">
        <v>39.456400000000002</v>
      </c>
      <c r="W2295" s="55">
        <v>-74.5886</v>
      </c>
      <c r="X2295" s="55" t="s">
        <v>39</v>
      </c>
      <c r="Y2295" s="55" t="s">
        <v>187</v>
      </c>
      <c r="Z2295" s="55" t="s">
        <v>34</v>
      </c>
      <c r="AA2295" s="55">
        <v>0</v>
      </c>
      <c r="AB2295" s="55" t="s">
        <v>41</v>
      </c>
      <c r="AC2295" s="55">
        <v>8</v>
      </c>
      <c r="AD2295" s="55"/>
      <c r="AE2295" s="55" t="s">
        <v>51</v>
      </c>
      <c r="AF2295" s="55" t="s">
        <v>52</v>
      </c>
      <c r="AG2295" s="55">
        <v>5.4344000000000003E-2</v>
      </c>
      <c r="AH2295" s="57" t="s">
        <v>44</v>
      </c>
    </row>
    <row r="2296" spans="1:34" x14ac:dyDescent="0.25">
      <c r="A2296" s="54">
        <v>9388611</v>
      </c>
      <c r="B2296" s="55"/>
      <c r="C2296" s="55"/>
      <c r="D2296" s="55">
        <v>62632113</v>
      </c>
      <c r="E2296" s="55"/>
      <c r="F2296" s="55">
        <v>300</v>
      </c>
      <c r="G2296" s="55">
        <v>166467814</v>
      </c>
      <c r="H2296" s="55"/>
      <c r="I2296" s="55">
        <v>2275060012</v>
      </c>
      <c r="J2296" s="55">
        <v>2</v>
      </c>
      <c r="K2296" s="55" t="s">
        <v>34</v>
      </c>
      <c r="L2296" s="55" t="s">
        <v>98</v>
      </c>
      <c r="M2296" s="55">
        <v>34001</v>
      </c>
      <c r="N2296" s="55"/>
      <c r="O2296" s="55" t="s">
        <v>186</v>
      </c>
      <c r="P2296" s="55">
        <v>48811</v>
      </c>
      <c r="Q2296" s="55" t="s">
        <v>37</v>
      </c>
      <c r="R2296" s="55" t="s">
        <v>38</v>
      </c>
      <c r="S2296" s="55"/>
      <c r="T2296" s="55"/>
      <c r="U2296" s="55" t="s">
        <v>38</v>
      </c>
      <c r="V2296" s="55">
        <v>39.456400000000002</v>
      </c>
      <c r="W2296" s="55">
        <v>-74.5886</v>
      </c>
      <c r="X2296" s="55" t="s">
        <v>39</v>
      </c>
      <c r="Y2296" s="55" t="s">
        <v>187</v>
      </c>
      <c r="Z2296" s="55" t="s">
        <v>34</v>
      </c>
      <c r="AA2296" s="55">
        <v>0</v>
      </c>
      <c r="AB2296" s="55" t="s">
        <v>41</v>
      </c>
      <c r="AC2296" s="55">
        <v>8</v>
      </c>
      <c r="AD2296" s="55"/>
      <c r="AE2296" s="55" t="s">
        <v>51</v>
      </c>
      <c r="AF2296" s="55" t="s">
        <v>52</v>
      </c>
      <c r="AG2296" s="55">
        <v>1.0144100000000001E-3</v>
      </c>
      <c r="AH2296" s="57" t="s">
        <v>44</v>
      </c>
    </row>
    <row r="2297" spans="1:34" x14ac:dyDescent="0.25">
      <c r="A2297" s="54">
        <v>9388611</v>
      </c>
      <c r="B2297" s="55"/>
      <c r="C2297" s="55"/>
      <c r="D2297" s="55">
        <v>62631913</v>
      </c>
      <c r="E2297" s="55"/>
      <c r="F2297" s="55">
        <v>300</v>
      </c>
      <c r="G2297" s="55">
        <v>173351814</v>
      </c>
      <c r="H2297" s="55"/>
      <c r="I2297" s="55">
        <v>2275070000</v>
      </c>
      <c r="J2297" s="55">
        <v>2</v>
      </c>
      <c r="K2297" s="55" t="s">
        <v>34</v>
      </c>
      <c r="L2297" s="55" t="s">
        <v>98</v>
      </c>
      <c r="M2297" s="55">
        <v>34001</v>
      </c>
      <c r="N2297" s="55"/>
      <c r="O2297" s="55" t="s">
        <v>186</v>
      </c>
      <c r="P2297" s="55">
        <v>48811</v>
      </c>
      <c r="Q2297" s="55" t="s">
        <v>37</v>
      </c>
      <c r="R2297" s="55" t="s">
        <v>38</v>
      </c>
      <c r="S2297" s="55"/>
      <c r="T2297" s="55"/>
      <c r="U2297" s="55" t="s">
        <v>38</v>
      </c>
      <c r="V2297" s="55">
        <v>39.456400000000002</v>
      </c>
      <c r="W2297" s="55">
        <v>-74.5886</v>
      </c>
      <c r="X2297" s="55" t="s">
        <v>39</v>
      </c>
      <c r="Y2297" s="55" t="s">
        <v>187</v>
      </c>
      <c r="Z2297" s="55" t="s">
        <v>34</v>
      </c>
      <c r="AA2297" s="55">
        <v>0</v>
      </c>
      <c r="AB2297" s="55" t="s">
        <v>41</v>
      </c>
      <c r="AC2297" s="55">
        <v>8</v>
      </c>
      <c r="AD2297" s="55"/>
      <c r="AE2297" s="55" t="s">
        <v>51</v>
      </c>
      <c r="AF2297" s="55" t="s">
        <v>52</v>
      </c>
      <c r="AG2297" s="55">
        <v>1.1756899999999999</v>
      </c>
      <c r="AH2297" s="57" t="s">
        <v>44</v>
      </c>
    </row>
    <row r="2298" spans="1:34" x14ac:dyDescent="0.25">
      <c r="A2298" s="54">
        <v>9388611</v>
      </c>
      <c r="B2298" s="55"/>
      <c r="C2298" s="55"/>
      <c r="D2298" s="55">
        <v>62632113</v>
      </c>
      <c r="E2298" s="55"/>
      <c r="F2298" s="55">
        <v>300</v>
      </c>
      <c r="G2298" s="55">
        <v>137934614</v>
      </c>
      <c r="H2298" s="55"/>
      <c r="I2298" s="55">
        <v>2275060012</v>
      </c>
      <c r="J2298" s="55">
        <v>2</v>
      </c>
      <c r="K2298" s="55" t="s">
        <v>34</v>
      </c>
      <c r="L2298" s="55" t="s">
        <v>98</v>
      </c>
      <c r="M2298" s="55">
        <v>34001</v>
      </c>
      <c r="N2298" s="55"/>
      <c r="O2298" s="55" t="s">
        <v>186</v>
      </c>
      <c r="P2298" s="55">
        <v>48811</v>
      </c>
      <c r="Q2298" s="55" t="s">
        <v>37</v>
      </c>
      <c r="R2298" s="55" t="s">
        <v>38</v>
      </c>
      <c r="S2298" s="55"/>
      <c r="T2298" s="55"/>
      <c r="U2298" s="55" t="s">
        <v>38</v>
      </c>
      <c r="V2298" s="55">
        <v>39.456400000000002</v>
      </c>
      <c r="W2298" s="55">
        <v>-74.5886</v>
      </c>
      <c r="X2298" s="55" t="s">
        <v>39</v>
      </c>
      <c r="Y2298" s="55" t="s">
        <v>187</v>
      </c>
      <c r="Z2298" s="55" t="s">
        <v>34</v>
      </c>
      <c r="AA2298" s="55">
        <v>0</v>
      </c>
      <c r="AB2298" s="55" t="s">
        <v>41</v>
      </c>
      <c r="AC2298" s="55">
        <v>8</v>
      </c>
      <c r="AD2298" s="55"/>
      <c r="AE2298" s="55" t="s">
        <v>51</v>
      </c>
      <c r="AF2298" s="55" t="s">
        <v>52</v>
      </c>
      <c r="AG2298" s="55">
        <v>0.80738299999999996</v>
      </c>
      <c r="AH2298" s="57" t="s">
        <v>44</v>
      </c>
    </row>
    <row r="2299" spans="1:34" x14ac:dyDescent="0.25">
      <c r="A2299" s="54">
        <v>9388611</v>
      </c>
      <c r="B2299" s="55"/>
      <c r="C2299" s="55"/>
      <c r="D2299" s="55">
        <v>62631913</v>
      </c>
      <c r="E2299" s="55"/>
      <c r="F2299" s="55">
        <v>300</v>
      </c>
      <c r="G2299" s="55">
        <v>173351614</v>
      </c>
      <c r="H2299" s="55"/>
      <c r="I2299" s="55">
        <v>2275070000</v>
      </c>
      <c r="J2299" s="55">
        <v>2</v>
      </c>
      <c r="K2299" s="55" t="s">
        <v>34</v>
      </c>
      <c r="L2299" s="55" t="s">
        <v>98</v>
      </c>
      <c r="M2299" s="55">
        <v>34001</v>
      </c>
      <c r="N2299" s="55"/>
      <c r="O2299" s="55" t="s">
        <v>186</v>
      </c>
      <c r="P2299" s="55">
        <v>48811</v>
      </c>
      <c r="Q2299" s="55" t="s">
        <v>37</v>
      </c>
      <c r="R2299" s="55" t="s">
        <v>38</v>
      </c>
      <c r="S2299" s="55"/>
      <c r="T2299" s="55"/>
      <c r="U2299" s="55" t="s">
        <v>38</v>
      </c>
      <c r="V2299" s="55">
        <v>39.456400000000002</v>
      </c>
      <c r="W2299" s="55">
        <v>-74.5886</v>
      </c>
      <c r="X2299" s="55" t="s">
        <v>39</v>
      </c>
      <c r="Y2299" s="55" t="s">
        <v>187</v>
      </c>
      <c r="Z2299" s="55" t="s">
        <v>34</v>
      </c>
      <c r="AA2299" s="55">
        <v>0</v>
      </c>
      <c r="AB2299" s="55" t="s">
        <v>41</v>
      </c>
      <c r="AC2299" s="55">
        <v>8</v>
      </c>
      <c r="AD2299" s="55"/>
      <c r="AE2299" s="55" t="s">
        <v>51</v>
      </c>
      <c r="AF2299" s="55" t="s">
        <v>52</v>
      </c>
      <c r="AG2299" s="55">
        <v>8.8248300000000002E-2</v>
      </c>
      <c r="AH2299" s="57" t="s">
        <v>44</v>
      </c>
    </row>
    <row r="2300" spans="1:34" x14ac:dyDescent="0.25">
      <c r="A2300" s="54">
        <v>9388611</v>
      </c>
      <c r="B2300" s="55"/>
      <c r="C2300" s="55"/>
      <c r="D2300" s="55">
        <v>98309513</v>
      </c>
      <c r="E2300" s="55"/>
      <c r="F2300" s="55">
        <v>300</v>
      </c>
      <c r="G2300" s="55">
        <v>166467914</v>
      </c>
      <c r="H2300" s="55"/>
      <c r="I2300" s="55">
        <v>2275050012</v>
      </c>
      <c r="J2300" s="55">
        <v>2</v>
      </c>
      <c r="K2300" s="55" t="s">
        <v>34</v>
      </c>
      <c r="L2300" s="55" t="s">
        <v>98</v>
      </c>
      <c r="M2300" s="55">
        <v>34001</v>
      </c>
      <c r="N2300" s="55"/>
      <c r="O2300" s="55" t="s">
        <v>186</v>
      </c>
      <c r="P2300" s="55">
        <v>48811</v>
      </c>
      <c r="Q2300" s="55" t="s">
        <v>37</v>
      </c>
      <c r="R2300" s="55" t="s">
        <v>38</v>
      </c>
      <c r="S2300" s="55"/>
      <c r="T2300" s="55"/>
      <c r="U2300" s="55" t="s">
        <v>38</v>
      </c>
      <c r="V2300" s="55">
        <v>39.456400000000002</v>
      </c>
      <c r="W2300" s="55">
        <v>-74.5886</v>
      </c>
      <c r="X2300" s="55" t="s">
        <v>39</v>
      </c>
      <c r="Y2300" s="55" t="s">
        <v>187</v>
      </c>
      <c r="Z2300" s="55" t="s">
        <v>34</v>
      </c>
      <c r="AA2300" s="55">
        <v>0</v>
      </c>
      <c r="AB2300" s="55" t="s">
        <v>41</v>
      </c>
      <c r="AC2300" s="55">
        <v>8</v>
      </c>
      <c r="AD2300" s="55"/>
      <c r="AE2300" s="55" t="s">
        <v>51</v>
      </c>
      <c r="AF2300" s="55" t="s">
        <v>52</v>
      </c>
      <c r="AG2300" s="55">
        <v>6.3129899999999999E-4</v>
      </c>
      <c r="AH2300" s="57" t="s">
        <v>44</v>
      </c>
    </row>
    <row r="2301" spans="1:34" x14ac:dyDescent="0.25">
      <c r="A2301" s="54">
        <v>9388611</v>
      </c>
      <c r="B2301" s="55"/>
      <c r="C2301" s="55"/>
      <c r="D2301" s="55">
        <v>62632113</v>
      </c>
      <c r="E2301" s="55"/>
      <c r="F2301" s="55">
        <v>300</v>
      </c>
      <c r="G2301" s="55">
        <v>166467714</v>
      </c>
      <c r="H2301" s="55"/>
      <c r="I2301" s="55">
        <v>2275060012</v>
      </c>
      <c r="J2301" s="55">
        <v>2</v>
      </c>
      <c r="K2301" s="55" t="s">
        <v>34</v>
      </c>
      <c r="L2301" s="55" t="s">
        <v>98</v>
      </c>
      <c r="M2301" s="55">
        <v>34001</v>
      </c>
      <c r="N2301" s="55"/>
      <c r="O2301" s="55" t="s">
        <v>186</v>
      </c>
      <c r="P2301" s="55">
        <v>48811</v>
      </c>
      <c r="Q2301" s="55" t="s">
        <v>37</v>
      </c>
      <c r="R2301" s="55" t="s">
        <v>38</v>
      </c>
      <c r="S2301" s="55"/>
      <c r="T2301" s="55"/>
      <c r="U2301" s="55" t="s">
        <v>38</v>
      </c>
      <c r="V2301" s="55">
        <v>39.456400000000002</v>
      </c>
      <c r="W2301" s="55">
        <v>-74.5886</v>
      </c>
      <c r="X2301" s="55" t="s">
        <v>39</v>
      </c>
      <c r="Y2301" s="55" t="s">
        <v>187</v>
      </c>
      <c r="Z2301" s="55" t="s">
        <v>34</v>
      </c>
      <c r="AA2301" s="55">
        <v>0</v>
      </c>
      <c r="AB2301" s="55" t="s">
        <v>41</v>
      </c>
      <c r="AC2301" s="55">
        <v>8</v>
      </c>
      <c r="AD2301" s="55"/>
      <c r="AE2301" s="55" t="s">
        <v>51</v>
      </c>
      <c r="AF2301" s="55" t="s">
        <v>52</v>
      </c>
      <c r="AG2301" s="55">
        <v>3.1580100000000002E-3</v>
      </c>
      <c r="AH2301" s="57" t="s">
        <v>44</v>
      </c>
    </row>
    <row r="2302" spans="1:34" x14ac:dyDescent="0.25">
      <c r="A2302" s="54">
        <v>9388611</v>
      </c>
      <c r="B2302" s="55"/>
      <c r="C2302" s="55"/>
      <c r="D2302" s="55">
        <v>62631913</v>
      </c>
      <c r="E2302" s="55"/>
      <c r="F2302" s="55">
        <v>300</v>
      </c>
      <c r="G2302" s="55">
        <v>173352214</v>
      </c>
      <c r="H2302" s="55"/>
      <c r="I2302" s="55">
        <v>2275070000</v>
      </c>
      <c r="J2302" s="55">
        <v>2</v>
      </c>
      <c r="K2302" s="55" t="s">
        <v>34</v>
      </c>
      <c r="L2302" s="55" t="s">
        <v>98</v>
      </c>
      <c r="M2302" s="55">
        <v>34001</v>
      </c>
      <c r="N2302" s="55"/>
      <c r="O2302" s="55" t="s">
        <v>186</v>
      </c>
      <c r="P2302" s="55">
        <v>48811</v>
      </c>
      <c r="Q2302" s="55" t="s">
        <v>37</v>
      </c>
      <c r="R2302" s="55" t="s">
        <v>38</v>
      </c>
      <c r="S2302" s="55"/>
      <c r="T2302" s="55"/>
      <c r="U2302" s="55" t="s">
        <v>38</v>
      </c>
      <c r="V2302" s="55">
        <v>39.456400000000002</v>
      </c>
      <c r="W2302" s="55">
        <v>-74.5886</v>
      </c>
      <c r="X2302" s="55" t="s">
        <v>39</v>
      </c>
      <c r="Y2302" s="55" t="s">
        <v>187</v>
      </c>
      <c r="Z2302" s="55" t="s">
        <v>34</v>
      </c>
      <c r="AA2302" s="55">
        <v>0</v>
      </c>
      <c r="AB2302" s="55" t="s">
        <v>41</v>
      </c>
      <c r="AC2302" s="55">
        <v>8</v>
      </c>
      <c r="AD2302" s="55"/>
      <c r="AE2302" s="55" t="s">
        <v>51</v>
      </c>
      <c r="AF2302" s="55" t="s">
        <v>52</v>
      </c>
      <c r="AG2302" s="55">
        <v>5.5205499999999997E-4</v>
      </c>
      <c r="AH2302" s="57" t="s">
        <v>44</v>
      </c>
    </row>
    <row r="2303" spans="1:34" x14ac:dyDescent="0.25">
      <c r="A2303" s="54">
        <v>9388611</v>
      </c>
      <c r="B2303" s="55"/>
      <c r="C2303" s="55"/>
      <c r="D2303" s="55">
        <v>98309513</v>
      </c>
      <c r="E2303" s="55"/>
      <c r="F2303" s="55">
        <v>300</v>
      </c>
      <c r="G2303" s="55">
        <v>137934914</v>
      </c>
      <c r="H2303" s="55"/>
      <c r="I2303" s="55">
        <v>2275050012</v>
      </c>
      <c r="J2303" s="55">
        <v>2</v>
      </c>
      <c r="K2303" s="55" t="s">
        <v>34</v>
      </c>
      <c r="L2303" s="55" t="s">
        <v>98</v>
      </c>
      <c r="M2303" s="55">
        <v>34001</v>
      </c>
      <c r="N2303" s="55"/>
      <c r="O2303" s="55" t="s">
        <v>186</v>
      </c>
      <c r="P2303" s="55">
        <v>48811</v>
      </c>
      <c r="Q2303" s="55" t="s">
        <v>37</v>
      </c>
      <c r="R2303" s="55" t="s">
        <v>38</v>
      </c>
      <c r="S2303" s="55"/>
      <c r="T2303" s="55"/>
      <c r="U2303" s="55" t="s">
        <v>38</v>
      </c>
      <c r="V2303" s="55">
        <v>39.456400000000002</v>
      </c>
      <c r="W2303" s="55">
        <v>-74.5886</v>
      </c>
      <c r="X2303" s="55" t="s">
        <v>39</v>
      </c>
      <c r="Y2303" s="55" t="s">
        <v>187</v>
      </c>
      <c r="Z2303" s="55" t="s">
        <v>34</v>
      </c>
      <c r="AA2303" s="55">
        <v>0</v>
      </c>
      <c r="AB2303" s="55" t="s">
        <v>41</v>
      </c>
      <c r="AC2303" s="55">
        <v>8</v>
      </c>
      <c r="AD2303" s="55"/>
      <c r="AE2303" s="55" t="s">
        <v>51</v>
      </c>
      <c r="AF2303" s="55" t="s">
        <v>52</v>
      </c>
      <c r="AG2303" s="55">
        <v>0.57272400000000001</v>
      </c>
      <c r="AH2303" s="57" t="s">
        <v>44</v>
      </c>
    </row>
    <row r="2304" spans="1:34" x14ac:dyDescent="0.25">
      <c r="A2304" s="54">
        <v>9388611</v>
      </c>
      <c r="B2304" s="55"/>
      <c r="C2304" s="55"/>
      <c r="D2304" s="55">
        <v>55789813</v>
      </c>
      <c r="E2304" s="55"/>
      <c r="F2304" s="55">
        <v>300</v>
      </c>
      <c r="G2304" s="55">
        <v>166467414</v>
      </c>
      <c r="H2304" s="55"/>
      <c r="I2304" s="55">
        <v>2275020000</v>
      </c>
      <c r="J2304" s="55">
        <v>2</v>
      </c>
      <c r="K2304" s="55" t="s">
        <v>34</v>
      </c>
      <c r="L2304" s="55" t="s">
        <v>98</v>
      </c>
      <c r="M2304" s="55">
        <v>34001</v>
      </c>
      <c r="N2304" s="55"/>
      <c r="O2304" s="55" t="s">
        <v>186</v>
      </c>
      <c r="P2304" s="55">
        <v>48811</v>
      </c>
      <c r="Q2304" s="55" t="s">
        <v>37</v>
      </c>
      <c r="R2304" s="55" t="s">
        <v>38</v>
      </c>
      <c r="S2304" s="55"/>
      <c r="T2304" s="55"/>
      <c r="U2304" s="55" t="s">
        <v>38</v>
      </c>
      <c r="V2304" s="55">
        <v>39.456400000000002</v>
      </c>
      <c r="W2304" s="55">
        <v>-74.5886</v>
      </c>
      <c r="X2304" s="55" t="s">
        <v>39</v>
      </c>
      <c r="Y2304" s="55" t="s">
        <v>187</v>
      </c>
      <c r="Z2304" s="55" t="s">
        <v>34</v>
      </c>
      <c r="AA2304" s="55">
        <v>0</v>
      </c>
      <c r="AB2304" s="55" t="s">
        <v>41</v>
      </c>
      <c r="AC2304" s="55">
        <v>8</v>
      </c>
      <c r="AD2304" s="55"/>
      <c r="AE2304" s="55" t="s">
        <v>51</v>
      </c>
      <c r="AF2304" s="55" t="s">
        <v>52</v>
      </c>
      <c r="AG2304" s="55">
        <v>6.7339700000000002E-2</v>
      </c>
      <c r="AH2304" s="57" t="s">
        <v>44</v>
      </c>
    </row>
    <row r="2305" spans="1:34" x14ac:dyDescent="0.25">
      <c r="A2305" s="54">
        <v>9388611</v>
      </c>
      <c r="B2305" s="55"/>
      <c r="C2305" s="55"/>
      <c r="D2305" s="55">
        <v>55789813</v>
      </c>
      <c r="E2305" s="55"/>
      <c r="F2305" s="55">
        <v>300</v>
      </c>
      <c r="G2305" s="55">
        <v>166467214</v>
      </c>
      <c r="H2305" s="55"/>
      <c r="I2305" s="55">
        <v>2275020000</v>
      </c>
      <c r="J2305" s="55">
        <v>2</v>
      </c>
      <c r="K2305" s="55" t="s">
        <v>34</v>
      </c>
      <c r="L2305" s="55" t="s">
        <v>98</v>
      </c>
      <c r="M2305" s="55">
        <v>34001</v>
      </c>
      <c r="N2305" s="55"/>
      <c r="O2305" s="55" t="s">
        <v>186</v>
      </c>
      <c r="P2305" s="55">
        <v>48811</v>
      </c>
      <c r="Q2305" s="55" t="s">
        <v>37</v>
      </c>
      <c r="R2305" s="55" t="s">
        <v>38</v>
      </c>
      <c r="S2305" s="55"/>
      <c r="T2305" s="55"/>
      <c r="U2305" s="55" t="s">
        <v>38</v>
      </c>
      <c r="V2305" s="55">
        <v>39.456400000000002</v>
      </c>
      <c r="W2305" s="55">
        <v>-74.5886</v>
      </c>
      <c r="X2305" s="55" t="s">
        <v>39</v>
      </c>
      <c r="Y2305" s="55" t="s">
        <v>187</v>
      </c>
      <c r="Z2305" s="55" t="s">
        <v>34</v>
      </c>
      <c r="AA2305" s="55">
        <v>0</v>
      </c>
      <c r="AB2305" s="55" t="s">
        <v>41</v>
      </c>
      <c r="AC2305" s="55">
        <v>8</v>
      </c>
      <c r="AD2305" s="55"/>
      <c r="AE2305" s="55" t="s">
        <v>51</v>
      </c>
      <c r="AF2305" s="55" t="s">
        <v>52</v>
      </c>
      <c r="AG2305" s="55">
        <v>2.1119499999999999E-2</v>
      </c>
      <c r="AH2305" s="57" t="s">
        <v>44</v>
      </c>
    </row>
    <row r="2306" spans="1:34" x14ac:dyDescent="0.25">
      <c r="A2306" s="54">
        <v>9388611</v>
      </c>
      <c r="B2306" s="55"/>
      <c r="C2306" s="55"/>
      <c r="D2306" s="55">
        <v>55789813</v>
      </c>
      <c r="E2306" s="55"/>
      <c r="F2306" s="55">
        <v>300</v>
      </c>
      <c r="G2306" s="55">
        <v>166467614</v>
      </c>
      <c r="H2306" s="55"/>
      <c r="I2306" s="55">
        <v>2275020000</v>
      </c>
      <c r="J2306" s="55">
        <v>2</v>
      </c>
      <c r="K2306" s="55" t="s">
        <v>34</v>
      </c>
      <c r="L2306" s="55" t="s">
        <v>98</v>
      </c>
      <c r="M2306" s="55">
        <v>34001</v>
      </c>
      <c r="N2306" s="55"/>
      <c r="O2306" s="55" t="s">
        <v>186</v>
      </c>
      <c r="P2306" s="55">
        <v>48811</v>
      </c>
      <c r="Q2306" s="55" t="s">
        <v>37</v>
      </c>
      <c r="R2306" s="55" t="s">
        <v>38</v>
      </c>
      <c r="S2306" s="55"/>
      <c r="T2306" s="55"/>
      <c r="U2306" s="55" t="s">
        <v>38</v>
      </c>
      <c r="V2306" s="55">
        <v>39.456400000000002</v>
      </c>
      <c r="W2306" s="55">
        <v>-74.5886</v>
      </c>
      <c r="X2306" s="55" t="s">
        <v>39</v>
      </c>
      <c r="Y2306" s="55" t="s">
        <v>187</v>
      </c>
      <c r="Z2306" s="55" t="s">
        <v>34</v>
      </c>
      <c r="AA2306" s="55">
        <v>0</v>
      </c>
      <c r="AB2306" s="55" t="s">
        <v>41</v>
      </c>
      <c r="AC2306" s="55">
        <v>8</v>
      </c>
      <c r="AD2306" s="55"/>
      <c r="AE2306" s="55" t="s">
        <v>51</v>
      </c>
      <c r="AF2306" s="55" t="s">
        <v>52</v>
      </c>
      <c r="AG2306" s="55">
        <v>2.36016E-2</v>
      </c>
      <c r="AH2306" s="57" t="s">
        <v>44</v>
      </c>
    </row>
    <row r="2307" spans="1:34" x14ac:dyDescent="0.25">
      <c r="A2307" s="54">
        <v>9388611</v>
      </c>
      <c r="B2307" s="55"/>
      <c r="C2307" s="55"/>
      <c r="D2307" s="55">
        <v>62631913</v>
      </c>
      <c r="E2307" s="55"/>
      <c r="F2307" s="55">
        <v>300</v>
      </c>
      <c r="G2307" s="55">
        <v>145747214</v>
      </c>
      <c r="H2307" s="55"/>
      <c r="I2307" s="55">
        <v>2275070000</v>
      </c>
      <c r="J2307" s="55">
        <v>2</v>
      </c>
      <c r="K2307" s="55" t="s">
        <v>34</v>
      </c>
      <c r="L2307" s="55" t="s">
        <v>98</v>
      </c>
      <c r="M2307" s="55">
        <v>34001</v>
      </c>
      <c r="N2307" s="55"/>
      <c r="O2307" s="55" t="s">
        <v>186</v>
      </c>
      <c r="P2307" s="55">
        <v>48811</v>
      </c>
      <c r="Q2307" s="55" t="s">
        <v>37</v>
      </c>
      <c r="R2307" s="55" t="s">
        <v>38</v>
      </c>
      <c r="S2307" s="55"/>
      <c r="T2307" s="55"/>
      <c r="U2307" s="55" t="s">
        <v>38</v>
      </c>
      <c r="V2307" s="55">
        <v>39.456400000000002</v>
      </c>
      <c r="W2307" s="55">
        <v>-74.5886</v>
      </c>
      <c r="X2307" s="55" t="s">
        <v>39</v>
      </c>
      <c r="Y2307" s="55" t="s">
        <v>187</v>
      </c>
      <c r="Z2307" s="55" t="s">
        <v>34</v>
      </c>
      <c r="AA2307" s="55">
        <v>0</v>
      </c>
      <c r="AB2307" s="55" t="s">
        <v>41</v>
      </c>
      <c r="AC2307" s="55">
        <v>8</v>
      </c>
      <c r="AD2307" s="55"/>
      <c r="AE2307" s="55" t="s">
        <v>51</v>
      </c>
      <c r="AF2307" s="55" t="s">
        <v>52</v>
      </c>
      <c r="AG2307" s="55">
        <v>5.64138E-2</v>
      </c>
      <c r="AH2307" s="57" t="s">
        <v>44</v>
      </c>
    </row>
    <row r="2308" spans="1:34" x14ac:dyDescent="0.25">
      <c r="A2308" s="54">
        <v>9388611</v>
      </c>
      <c r="B2308" s="55"/>
      <c r="C2308" s="55"/>
      <c r="D2308" s="55">
        <v>55789813</v>
      </c>
      <c r="E2308" s="55"/>
      <c r="F2308" s="55">
        <v>300</v>
      </c>
      <c r="G2308" s="55">
        <v>166467014</v>
      </c>
      <c r="H2308" s="55"/>
      <c r="I2308" s="55">
        <v>2275020000</v>
      </c>
      <c r="J2308" s="55">
        <v>2</v>
      </c>
      <c r="K2308" s="55" t="s">
        <v>34</v>
      </c>
      <c r="L2308" s="55" t="s">
        <v>98</v>
      </c>
      <c r="M2308" s="55">
        <v>34001</v>
      </c>
      <c r="N2308" s="55"/>
      <c r="O2308" s="55" t="s">
        <v>186</v>
      </c>
      <c r="P2308" s="55">
        <v>48811</v>
      </c>
      <c r="Q2308" s="55" t="s">
        <v>37</v>
      </c>
      <c r="R2308" s="55" t="s">
        <v>38</v>
      </c>
      <c r="S2308" s="55"/>
      <c r="T2308" s="55"/>
      <c r="U2308" s="55" t="s">
        <v>38</v>
      </c>
      <c r="V2308" s="55">
        <v>39.456400000000002</v>
      </c>
      <c r="W2308" s="55">
        <v>-74.5886</v>
      </c>
      <c r="X2308" s="55" t="s">
        <v>39</v>
      </c>
      <c r="Y2308" s="55" t="s">
        <v>187</v>
      </c>
      <c r="Z2308" s="55" t="s">
        <v>34</v>
      </c>
      <c r="AA2308" s="55">
        <v>0</v>
      </c>
      <c r="AB2308" s="55" t="s">
        <v>41</v>
      </c>
      <c r="AC2308" s="55">
        <v>8</v>
      </c>
      <c r="AD2308" s="55"/>
      <c r="AE2308" s="55" t="s">
        <v>51</v>
      </c>
      <c r="AF2308" s="55" t="s">
        <v>52</v>
      </c>
      <c r="AG2308" s="55">
        <v>17.505500000000001</v>
      </c>
      <c r="AH2308" s="57" t="s">
        <v>44</v>
      </c>
    </row>
    <row r="2309" spans="1:34" x14ac:dyDescent="0.25">
      <c r="A2309" s="54">
        <v>9388611</v>
      </c>
      <c r="B2309" s="55"/>
      <c r="C2309" s="55"/>
      <c r="D2309" s="55">
        <v>63244313</v>
      </c>
      <c r="E2309" s="55"/>
      <c r="F2309" s="55">
        <v>300</v>
      </c>
      <c r="G2309" s="55">
        <v>86968314</v>
      </c>
      <c r="H2309" s="55"/>
      <c r="I2309" s="55">
        <v>2275001000</v>
      </c>
      <c r="J2309" s="55">
        <v>2</v>
      </c>
      <c r="K2309" s="55" t="s">
        <v>34</v>
      </c>
      <c r="L2309" s="55" t="s">
        <v>98</v>
      </c>
      <c r="M2309" s="55">
        <v>34001</v>
      </c>
      <c r="N2309" s="55"/>
      <c r="O2309" s="55" t="s">
        <v>186</v>
      </c>
      <c r="P2309" s="55">
        <v>48811</v>
      </c>
      <c r="Q2309" s="55" t="s">
        <v>37</v>
      </c>
      <c r="R2309" s="55" t="s">
        <v>38</v>
      </c>
      <c r="S2309" s="55"/>
      <c r="T2309" s="55"/>
      <c r="U2309" s="55" t="s">
        <v>38</v>
      </c>
      <c r="V2309" s="55">
        <v>39.456400000000002</v>
      </c>
      <c r="W2309" s="55">
        <v>-74.5886</v>
      </c>
      <c r="X2309" s="55" t="s">
        <v>39</v>
      </c>
      <c r="Y2309" s="55" t="s">
        <v>187</v>
      </c>
      <c r="Z2309" s="55" t="s">
        <v>34</v>
      </c>
      <c r="AA2309" s="55">
        <v>0</v>
      </c>
      <c r="AB2309" s="55" t="s">
        <v>41</v>
      </c>
      <c r="AC2309" s="55">
        <v>8</v>
      </c>
      <c r="AD2309" s="55"/>
      <c r="AE2309" s="55" t="s">
        <v>51</v>
      </c>
      <c r="AF2309" s="55" t="s">
        <v>52</v>
      </c>
      <c r="AG2309" s="55">
        <v>225.102</v>
      </c>
      <c r="AH2309" s="57" t="s">
        <v>44</v>
      </c>
    </row>
    <row r="2310" spans="1:34" x14ac:dyDescent="0.25">
      <c r="A2310" s="54">
        <v>9388611</v>
      </c>
      <c r="B2310" s="55"/>
      <c r="C2310" s="55"/>
      <c r="D2310" s="55">
        <v>62631913</v>
      </c>
      <c r="E2310" s="55"/>
      <c r="F2310" s="55">
        <v>300</v>
      </c>
      <c r="G2310" s="55">
        <v>173352114</v>
      </c>
      <c r="H2310" s="55"/>
      <c r="I2310" s="55">
        <v>2275070000</v>
      </c>
      <c r="J2310" s="55">
        <v>2</v>
      </c>
      <c r="K2310" s="55" t="s">
        <v>34</v>
      </c>
      <c r="L2310" s="55" t="s">
        <v>98</v>
      </c>
      <c r="M2310" s="55">
        <v>34001</v>
      </c>
      <c r="N2310" s="55"/>
      <c r="O2310" s="55" t="s">
        <v>186</v>
      </c>
      <c r="P2310" s="55">
        <v>48811</v>
      </c>
      <c r="Q2310" s="55" t="s">
        <v>37</v>
      </c>
      <c r="R2310" s="55" t="s">
        <v>38</v>
      </c>
      <c r="S2310" s="55"/>
      <c r="T2310" s="55"/>
      <c r="U2310" s="55" t="s">
        <v>38</v>
      </c>
      <c r="V2310" s="55">
        <v>39.456400000000002</v>
      </c>
      <c r="W2310" s="55">
        <v>-74.5886</v>
      </c>
      <c r="X2310" s="55" t="s">
        <v>39</v>
      </c>
      <c r="Y2310" s="55" t="s">
        <v>187</v>
      </c>
      <c r="Z2310" s="55" t="s">
        <v>34</v>
      </c>
      <c r="AA2310" s="55">
        <v>0</v>
      </c>
      <c r="AB2310" s="55" t="s">
        <v>41</v>
      </c>
      <c r="AC2310" s="55">
        <v>8</v>
      </c>
      <c r="AD2310" s="55"/>
      <c r="AE2310" s="55" t="s">
        <v>51</v>
      </c>
      <c r="AF2310" s="55" t="s">
        <v>52</v>
      </c>
      <c r="AG2310" s="55">
        <v>2.4216300000000001E-3</v>
      </c>
      <c r="AH2310" s="57" t="s">
        <v>44</v>
      </c>
    </row>
    <row r="2311" spans="1:34" x14ac:dyDescent="0.25">
      <c r="A2311" s="54">
        <v>9388611</v>
      </c>
      <c r="B2311" s="55"/>
      <c r="C2311" s="55"/>
      <c r="D2311" s="55">
        <v>62632113</v>
      </c>
      <c r="E2311" s="55"/>
      <c r="F2311" s="55">
        <v>300</v>
      </c>
      <c r="G2311" s="55">
        <v>84368114</v>
      </c>
      <c r="H2311" s="55"/>
      <c r="I2311" s="55">
        <v>2275060012</v>
      </c>
      <c r="J2311" s="55">
        <v>2</v>
      </c>
      <c r="K2311" s="55" t="s">
        <v>34</v>
      </c>
      <c r="L2311" s="55" t="s">
        <v>98</v>
      </c>
      <c r="M2311" s="55">
        <v>34001</v>
      </c>
      <c r="N2311" s="55"/>
      <c r="O2311" s="55" t="s">
        <v>186</v>
      </c>
      <c r="P2311" s="55">
        <v>48811</v>
      </c>
      <c r="Q2311" s="55" t="s">
        <v>37</v>
      </c>
      <c r="R2311" s="55" t="s">
        <v>38</v>
      </c>
      <c r="S2311" s="55"/>
      <c r="T2311" s="55"/>
      <c r="U2311" s="55" t="s">
        <v>38</v>
      </c>
      <c r="V2311" s="55">
        <v>39.456400000000002</v>
      </c>
      <c r="W2311" s="55">
        <v>-74.5886</v>
      </c>
      <c r="X2311" s="55" t="s">
        <v>39</v>
      </c>
      <c r="Y2311" s="55" t="s">
        <v>187</v>
      </c>
      <c r="Z2311" s="55" t="s">
        <v>34</v>
      </c>
      <c r="AA2311" s="55">
        <v>0</v>
      </c>
      <c r="AB2311" s="55" t="s">
        <v>41</v>
      </c>
      <c r="AC2311" s="55">
        <v>8</v>
      </c>
      <c r="AD2311" s="55"/>
      <c r="AE2311" s="55" t="s">
        <v>51</v>
      </c>
      <c r="AF2311" s="55" t="s">
        <v>52</v>
      </c>
      <c r="AG2311" s="55">
        <v>3.48731E-3</v>
      </c>
      <c r="AH2311" s="57" t="s">
        <v>44</v>
      </c>
    </row>
    <row r="2312" spans="1:34" x14ac:dyDescent="0.25">
      <c r="A2312" s="54">
        <v>9388611</v>
      </c>
      <c r="B2312" s="55"/>
      <c r="C2312" s="55"/>
      <c r="D2312" s="55">
        <v>55789813</v>
      </c>
      <c r="E2312" s="55"/>
      <c r="F2312" s="55">
        <v>300</v>
      </c>
      <c r="G2312" s="55">
        <v>81802014</v>
      </c>
      <c r="H2312" s="55"/>
      <c r="I2312" s="55">
        <v>2275020000</v>
      </c>
      <c r="J2312" s="55">
        <v>2</v>
      </c>
      <c r="K2312" s="55" t="s">
        <v>34</v>
      </c>
      <c r="L2312" s="55" t="s">
        <v>98</v>
      </c>
      <c r="M2312" s="55">
        <v>34001</v>
      </c>
      <c r="N2312" s="55"/>
      <c r="O2312" s="55" t="s">
        <v>186</v>
      </c>
      <c r="P2312" s="55">
        <v>48811</v>
      </c>
      <c r="Q2312" s="55" t="s">
        <v>37</v>
      </c>
      <c r="R2312" s="55" t="s">
        <v>38</v>
      </c>
      <c r="S2312" s="55"/>
      <c r="T2312" s="55"/>
      <c r="U2312" s="55" t="s">
        <v>38</v>
      </c>
      <c r="V2312" s="55">
        <v>39.456400000000002</v>
      </c>
      <c r="W2312" s="55">
        <v>-74.5886</v>
      </c>
      <c r="X2312" s="55" t="s">
        <v>39</v>
      </c>
      <c r="Y2312" s="55" t="s">
        <v>187</v>
      </c>
      <c r="Z2312" s="55" t="s">
        <v>34</v>
      </c>
      <c r="AA2312" s="55">
        <v>0</v>
      </c>
      <c r="AB2312" s="55" t="s">
        <v>41</v>
      </c>
      <c r="AC2312" s="55">
        <v>8</v>
      </c>
      <c r="AD2312" s="55"/>
      <c r="AE2312" s="55" t="s">
        <v>51</v>
      </c>
      <c r="AF2312" s="55" t="s">
        <v>52</v>
      </c>
      <c r="AG2312" s="55">
        <v>1.1853000000000001E-2</v>
      </c>
      <c r="AH2312" s="57" t="s">
        <v>44</v>
      </c>
    </row>
    <row r="2313" spans="1:34" x14ac:dyDescent="0.25">
      <c r="A2313" s="54">
        <v>9388611</v>
      </c>
      <c r="B2313" s="55"/>
      <c r="C2313" s="55"/>
      <c r="D2313" s="55">
        <v>62632113</v>
      </c>
      <c r="E2313" s="55"/>
      <c r="F2313" s="55">
        <v>300</v>
      </c>
      <c r="G2313" s="55">
        <v>145747714</v>
      </c>
      <c r="H2313" s="55"/>
      <c r="I2313" s="55">
        <v>2275060012</v>
      </c>
      <c r="J2313" s="55">
        <v>2</v>
      </c>
      <c r="K2313" s="55" t="s">
        <v>34</v>
      </c>
      <c r="L2313" s="55" t="s">
        <v>98</v>
      </c>
      <c r="M2313" s="55">
        <v>34001</v>
      </c>
      <c r="N2313" s="55"/>
      <c r="O2313" s="55" t="s">
        <v>186</v>
      </c>
      <c r="P2313" s="55">
        <v>48811</v>
      </c>
      <c r="Q2313" s="55" t="s">
        <v>37</v>
      </c>
      <c r="R2313" s="55" t="s">
        <v>38</v>
      </c>
      <c r="S2313" s="55"/>
      <c r="T2313" s="55"/>
      <c r="U2313" s="55" t="s">
        <v>38</v>
      </c>
      <c r="V2313" s="55">
        <v>39.456400000000002</v>
      </c>
      <c r="W2313" s="55">
        <v>-74.5886</v>
      </c>
      <c r="X2313" s="55" t="s">
        <v>39</v>
      </c>
      <c r="Y2313" s="55" t="s">
        <v>187</v>
      </c>
      <c r="Z2313" s="55" t="s">
        <v>34</v>
      </c>
      <c r="AA2313" s="55">
        <v>0</v>
      </c>
      <c r="AB2313" s="55" t="s">
        <v>41</v>
      </c>
      <c r="AC2313" s="55">
        <v>8</v>
      </c>
      <c r="AD2313" s="55"/>
      <c r="AE2313" s="55" t="s">
        <v>51</v>
      </c>
      <c r="AF2313" s="55" t="s">
        <v>52</v>
      </c>
      <c r="AG2313" s="55">
        <v>0.53356599999999998</v>
      </c>
      <c r="AH2313" s="57" t="s">
        <v>44</v>
      </c>
    </row>
    <row r="2314" spans="1:34" x14ac:dyDescent="0.25">
      <c r="A2314" s="54">
        <v>9388611</v>
      </c>
      <c r="B2314" s="55"/>
      <c r="C2314" s="55"/>
      <c r="D2314" s="55">
        <v>62631913</v>
      </c>
      <c r="E2314" s="55"/>
      <c r="F2314" s="55">
        <v>300</v>
      </c>
      <c r="G2314" s="55">
        <v>173351514</v>
      </c>
      <c r="H2314" s="55"/>
      <c r="I2314" s="55">
        <v>2275070000</v>
      </c>
      <c r="J2314" s="55">
        <v>2</v>
      </c>
      <c r="K2314" s="55" t="s">
        <v>34</v>
      </c>
      <c r="L2314" s="55" t="s">
        <v>98</v>
      </c>
      <c r="M2314" s="55">
        <v>34001</v>
      </c>
      <c r="N2314" s="55"/>
      <c r="O2314" s="55" t="s">
        <v>186</v>
      </c>
      <c r="P2314" s="55">
        <v>48811</v>
      </c>
      <c r="Q2314" s="55" t="s">
        <v>37</v>
      </c>
      <c r="R2314" s="55" t="s">
        <v>38</v>
      </c>
      <c r="S2314" s="55"/>
      <c r="T2314" s="55"/>
      <c r="U2314" s="55" t="s">
        <v>38</v>
      </c>
      <c r="V2314" s="55">
        <v>39.456400000000002</v>
      </c>
      <c r="W2314" s="55">
        <v>-74.5886</v>
      </c>
      <c r="X2314" s="55" t="s">
        <v>39</v>
      </c>
      <c r="Y2314" s="55" t="s">
        <v>187</v>
      </c>
      <c r="Z2314" s="55" t="s">
        <v>34</v>
      </c>
      <c r="AA2314" s="55">
        <v>0</v>
      </c>
      <c r="AB2314" s="55" t="s">
        <v>41</v>
      </c>
      <c r="AC2314" s="55">
        <v>8</v>
      </c>
      <c r="AD2314" s="55"/>
      <c r="AE2314" s="55" t="s">
        <v>51</v>
      </c>
      <c r="AF2314" s="55" t="s">
        <v>52</v>
      </c>
      <c r="AG2314" s="55">
        <v>7.3372699999999999E-4</v>
      </c>
      <c r="AH2314" s="57" t="s">
        <v>44</v>
      </c>
    </row>
    <row r="2315" spans="1:34" x14ac:dyDescent="0.25">
      <c r="A2315" s="54">
        <v>9388611</v>
      </c>
      <c r="B2315" s="55"/>
      <c r="C2315" s="55"/>
      <c r="D2315" s="55">
        <v>55789813</v>
      </c>
      <c r="E2315" s="55"/>
      <c r="F2315" s="55">
        <v>300</v>
      </c>
      <c r="G2315" s="55">
        <v>166467114</v>
      </c>
      <c r="H2315" s="55"/>
      <c r="I2315" s="55">
        <v>2275020000</v>
      </c>
      <c r="J2315" s="55">
        <v>2</v>
      </c>
      <c r="K2315" s="55" t="s">
        <v>34</v>
      </c>
      <c r="L2315" s="55" t="s">
        <v>98</v>
      </c>
      <c r="M2315" s="55">
        <v>34001</v>
      </c>
      <c r="N2315" s="55"/>
      <c r="O2315" s="55" t="s">
        <v>186</v>
      </c>
      <c r="P2315" s="55">
        <v>48811</v>
      </c>
      <c r="Q2315" s="55" t="s">
        <v>37</v>
      </c>
      <c r="R2315" s="55" t="s">
        <v>38</v>
      </c>
      <c r="S2315" s="55"/>
      <c r="T2315" s="55"/>
      <c r="U2315" s="55" t="s">
        <v>38</v>
      </c>
      <c r="V2315" s="55">
        <v>39.456400000000002</v>
      </c>
      <c r="W2315" s="55">
        <v>-74.5886</v>
      </c>
      <c r="X2315" s="55" t="s">
        <v>39</v>
      </c>
      <c r="Y2315" s="55" t="s">
        <v>187</v>
      </c>
      <c r="Z2315" s="55" t="s">
        <v>34</v>
      </c>
      <c r="AA2315" s="55">
        <v>0</v>
      </c>
      <c r="AB2315" s="55" t="s">
        <v>41</v>
      </c>
      <c r="AC2315" s="55">
        <v>8</v>
      </c>
      <c r="AD2315" s="55"/>
      <c r="AE2315" s="55" t="s">
        <v>51</v>
      </c>
      <c r="AF2315" s="55" t="s">
        <v>52</v>
      </c>
      <c r="AG2315" s="55">
        <v>26.4635</v>
      </c>
      <c r="AH2315" s="57" t="s">
        <v>44</v>
      </c>
    </row>
    <row r="2316" spans="1:34" x14ac:dyDescent="0.25">
      <c r="A2316" s="54">
        <v>9388611</v>
      </c>
      <c r="B2316" s="55"/>
      <c r="C2316" s="55"/>
      <c r="D2316" s="55">
        <v>62632213</v>
      </c>
      <c r="E2316" s="55"/>
      <c r="F2316" s="55">
        <v>300</v>
      </c>
      <c r="G2316" s="55">
        <v>84368614</v>
      </c>
      <c r="H2316" s="55"/>
      <c r="I2316" s="55">
        <v>2267008005</v>
      </c>
      <c r="J2316" s="55">
        <v>2</v>
      </c>
      <c r="K2316" s="55" t="s">
        <v>34</v>
      </c>
      <c r="L2316" s="55" t="s">
        <v>98</v>
      </c>
      <c r="M2316" s="55">
        <v>34001</v>
      </c>
      <c r="N2316" s="55"/>
      <c r="O2316" s="55" t="s">
        <v>186</v>
      </c>
      <c r="P2316" s="55">
        <v>48811</v>
      </c>
      <c r="Q2316" s="55" t="s">
        <v>37</v>
      </c>
      <c r="R2316" s="55" t="s">
        <v>38</v>
      </c>
      <c r="S2316" s="55"/>
      <c r="T2316" s="55"/>
      <c r="U2316" s="55" t="s">
        <v>38</v>
      </c>
      <c r="V2316" s="55">
        <v>39.456400000000002</v>
      </c>
      <c r="W2316" s="55">
        <v>-74.5886</v>
      </c>
      <c r="X2316" s="55" t="s">
        <v>39</v>
      </c>
      <c r="Y2316" s="55" t="s">
        <v>187</v>
      </c>
      <c r="Z2316" s="55" t="s">
        <v>34</v>
      </c>
      <c r="AA2316" s="55">
        <v>0</v>
      </c>
      <c r="AB2316" s="55" t="s">
        <v>41</v>
      </c>
      <c r="AC2316" s="55">
        <v>8</v>
      </c>
      <c r="AD2316" s="55"/>
      <c r="AE2316" s="55" t="s">
        <v>51</v>
      </c>
      <c r="AF2316" s="55" t="s">
        <v>52</v>
      </c>
      <c r="AG2316" s="55">
        <v>4.5018700000000002E-2</v>
      </c>
      <c r="AH2316" s="57" t="s">
        <v>44</v>
      </c>
    </row>
    <row r="2317" spans="1:34" x14ac:dyDescent="0.25">
      <c r="A2317" s="54">
        <v>9388611</v>
      </c>
      <c r="B2317" s="55"/>
      <c r="C2317" s="55"/>
      <c r="D2317" s="55">
        <v>55789813</v>
      </c>
      <c r="E2317" s="55"/>
      <c r="F2317" s="55">
        <v>300</v>
      </c>
      <c r="G2317" s="55">
        <v>166467514</v>
      </c>
      <c r="H2317" s="55"/>
      <c r="I2317" s="55">
        <v>2275020000</v>
      </c>
      <c r="J2317" s="55">
        <v>2</v>
      </c>
      <c r="K2317" s="55" t="s">
        <v>34</v>
      </c>
      <c r="L2317" s="55" t="s">
        <v>98</v>
      </c>
      <c r="M2317" s="55">
        <v>34001</v>
      </c>
      <c r="N2317" s="55"/>
      <c r="O2317" s="55" t="s">
        <v>186</v>
      </c>
      <c r="P2317" s="55">
        <v>48811</v>
      </c>
      <c r="Q2317" s="55" t="s">
        <v>37</v>
      </c>
      <c r="R2317" s="55" t="s">
        <v>38</v>
      </c>
      <c r="S2317" s="55"/>
      <c r="T2317" s="55"/>
      <c r="U2317" s="55" t="s">
        <v>38</v>
      </c>
      <c r="V2317" s="55">
        <v>39.456400000000002</v>
      </c>
      <c r="W2317" s="55">
        <v>-74.5886</v>
      </c>
      <c r="X2317" s="55" t="s">
        <v>39</v>
      </c>
      <c r="Y2317" s="55" t="s">
        <v>187</v>
      </c>
      <c r="Z2317" s="55" t="s">
        <v>34</v>
      </c>
      <c r="AA2317" s="55">
        <v>0</v>
      </c>
      <c r="AB2317" s="55" t="s">
        <v>41</v>
      </c>
      <c r="AC2317" s="55">
        <v>8</v>
      </c>
      <c r="AD2317" s="55"/>
      <c r="AE2317" s="55" t="s">
        <v>51</v>
      </c>
      <c r="AF2317" s="55" t="s">
        <v>52</v>
      </c>
      <c r="AG2317" s="55">
        <v>0.106589</v>
      </c>
      <c r="AH2317" s="57" t="s">
        <v>44</v>
      </c>
    </row>
    <row r="2318" spans="1:34" x14ac:dyDescent="0.25">
      <c r="A2318" s="54">
        <v>9388611</v>
      </c>
      <c r="B2318" s="55"/>
      <c r="C2318" s="55"/>
      <c r="D2318" s="55">
        <v>62632213</v>
      </c>
      <c r="E2318" s="55"/>
      <c r="F2318" s="55">
        <v>300</v>
      </c>
      <c r="G2318" s="55">
        <v>84368314</v>
      </c>
      <c r="H2318" s="55"/>
      <c r="I2318" s="55">
        <v>2265008005</v>
      </c>
      <c r="J2318" s="55">
        <v>2</v>
      </c>
      <c r="K2318" s="55" t="s">
        <v>34</v>
      </c>
      <c r="L2318" s="55" t="s">
        <v>98</v>
      </c>
      <c r="M2318" s="55">
        <v>34001</v>
      </c>
      <c r="N2318" s="55"/>
      <c r="O2318" s="55" t="s">
        <v>186</v>
      </c>
      <c r="P2318" s="55">
        <v>48811</v>
      </c>
      <c r="Q2318" s="55" t="s">
        <v>37</v>
      </c>
      <c r="R2318" s="55" t="s">
        <v>38</v>
      </c>
      <c r="S2318" s="55"/>
      <c r="T2318" s="55"/>
      <c r="U2318" s="55" t="s">
        <v>38</v>
      </c>
      <c r="V2318" s="55">
        <v>39.456400000000002</v>
      </c>
      <c r="W2318" s="55">
        <v>-74.5886</v>
      </c>
      <c r="X2318" s="55" t="s">
        <v>39</v>
      </c>
      <c r="Y2318" s="55" t="s">
        <v>187</v>
      </c>
      <c r="Z2318" s="55" t="s">
        <v>34</v>
      </c>
      <c r="AA2318" s="55">
        <v>0</v>
      </c>
      <c r="AB2318" s="55" t="s">
        <v>41</v>
      </c>
      <c r="AC2318" s="55">
        <v>8</v>
      </c>
      <c r="AD2318" s="55"/>
      <c r="AE2318" s="55" t="s">
        <v>51</v>
      </c>
      <c r="AF2318" s="55" t="s">
        <v>52</v>
      </c>
      <c r="AG2318" s="55">
        <v>0.45828600000000003</v>
      </c>
      <c r="AH2318" s="57" t="s">
        <v>44</v>
      </c>
    </row>
    <row r="2319" spans="1:34" x14ac:dyDescent="0.25">
      <c r="A2319" s="54">
        <v>9388611</v>
      </c>
      <c r="B2319" s="55"/>
      <c r="C2319" s="55"/>
      <c r="D2319" s="55">
        <v>55789813</v>
      </c>
      <c r="E2319" s="55"/>
      <c r="F2319" s="55">
        <v>300</v>
      </c>
      <c r="G2319" s="55">
        <v>166466914</v>
      </c>
      <c r="H2319" s="55"/>
      <c r="I2319" s="55">
        <v>2275020000</v>
      </c>
      <c r="J2319" s="55">
        <v>2</v>
      </c>
      <c r="K2319" s="55" t="s">
        <v>34</v>
      </c>
      <c r="L2319" s="55" t="s">
        <v>98</v>
      </c>
      <c r="M2319" s="55">
        <v>34001</v>
      </c>
      <c r="N2319" s="55"/>
      <c r="O2319" s="55" t="s">
        <v>186</v>
      </c>
      <c r="P2319" s="55">
        <v>48811</v>
      </c>
      <c r="Q2319" s="55" t="s">
        <v>37</v>
      </c>
      <c r="R2319" s="55" t="s">
        <v>38</v>
      </c>
      <c r="S2319" s="55"/>
      <c r="T2319" s="55"/>
      <c r="U2319" s="55" t="s">
        <v>38</v>
      </c>
      <c r="V2319" s="55">
        <v>39.456400000000002</v>
      </c>
      <c r="W2319" s="55">
        <v>-74.5886</v>
      </c>
      <c r="X2319" s="55" t="s">
        <v>39</v>
      </c>
      <c r="Y2319" s="55" t="s">
        <v>187</v>
      </c>
      <c r="Z2319" s="55" t="s">
        <v>34</v>
      </c>
      <c r="AA2319" s="55">
        <v>0</v>
      </c>
      <c r="AB2319" s="55" t="s">
        <v>41</v>
      </c>
      <c r="AC2319" s="55">
        <v>8</v>
      </c>
      <c r="AD2319" s="55"/>
      <c r="AE2319" s="55" t="s">
        <v>51</v>
      </c>
      <c r="AF2319" s="55" t="s">
        <v>52</v>
      </c>
      <c r="AG2319" s="55">
        <v>4.7263900000000003</v>
      </c>
      <c r="AH2319" s="57" t="s">
        <v>44</v>
      </c>
    </row>
    <row r="2320" spans="1:34" x14ac:dyDescent="0.25">
      <c r="A2320" s="54">
        <v>9388611</v>
      </c>
      <c r="B2320" s="55"/>
      <c r="C2320" s="55"/>
      <c r="D2320" s="55">
        <v>62631913</v>
      </c>
      <c r="E2320" s="55"/>
      <c r="F2320" s="55">
        <v>300</v>
      </c>
      <c r="G2320" s="55">
        <v>173352014</v>
      </c>
      <c r="H2320" s="55"/>
      <c r="I2320" s="55">
        <v>2275070000</v>
      </c>
      <c r="J2320" s="55">
        <v>2</v>
      </c>
      <c r="K2320" s="55" t="s">
        <v>34</v>
      </c>
      <c r="L2320" s="55" t="s">
        <v>98</v>
      </c>
      <c r="M2320" s="55">
        <v>34001</v>
      </c>
      <c r="N2320" s="55"/>
      <c r="O2320" s="55" t="s">
        <v>186</v>
      </c>
      <c r="P2320" s="55">
        <v>48811</v>
      </c>
      <c r="Q2320" s="55" t="s">
        <v>37</v>
      </c>
      <c r="R2320" s="55" t="s">
        <v>38</v>
      </c>
      <c r="S2320" s="55"/>
      <c r="T2320" s="55"/>
      <c r="U2320" s="55" t="s">
        <v>38</v>
      </c>
      <c r="V2320" s="55">
        <v>39.456400000000002</v>
      </c>
      <c r="W2320" s="55">
        <v>-74.5886</v>
      </c>
      <c r="X2320" s="55" t="s">
        <v>39</v>
      </c>
      <c r="Y2320" s="55" t="s">
        <v>187</v>
      </c>
      <c r="Z2320" s="55" t="s">
        <v>34</v>
      </c>
      <c r="AA2320" s="55">
        <v>0</v>
      </c>
      <c r="AB2320" s="55" t="s">
        <v>41</v>
      </c>
      <c r="AC2320" s="55">
        <v>8</v>
      </c>
      <c r="AD2320" s="55"/>
      <c r="AE2320" s="55" t="s">
        <v>51</v>
      </c>
      <c r="AF2320" s="55" t="s">
        <v>52</v>
      </c>
      <c r="AG2320" s="55">
        <v>1.9433899999999999E-3</v>
      </c>
      <c r="AH2320" s="57" t="s">
        <v>44</v>
      </c>
    </row>
    <row r="2321" spans="1:34" x14ac:dyDescent="0.25">
      <c r="A2321" s="54">
        <v>9388611</v>
      </c>
      <c r="B2321" s="55"/>
      <c r="C2321" s="55"/>
      <c r="D2321" s="55">
        <v>62631913</v>
      </c>
      <c r="E2321" s="55"/>
      <c r="F2321" s="55">
        <v>300</v>
      </c>
      <c r="G2321" s="55">
        <v>173351114</v>
      </c>
      <c r="H2321" s="55"/>
      <c r="I2321" s="55">
        <v>2275070000</v>
      </c>
      <c r="J2321" s="55">
        <v>2</v>
      </c>
      <c r="K2321" s="55" t="s">
        <v>34</v>
      </c>
      <c r="L2321" s="55" t="s">
        <v>98</v>
      </c>
      <c r="M2321" s="55">
        <v>34001</v>
      </c>
      <c r="N2321" s="55"/>
      <c r="O2321" s="55" t="s">
        <v>186</v>
      </c>
      <c r="P2321" s="55">
        <v>48811</v>
      </c>
      <c r="Q2321" s="55" t="s">
        <v>37</v>
      </c>
      <c r="R2321" s="55" t="s">
        <v>38</v>
      </c>
      <c r="S2321" s="55"/>
      <c r="T2321" s="55"/>
      <c r="U2321" s="55" t="s">
        <v>38</v>
      </c>
      <c r="V2321" s="55">
        <v>39.456400000000002</v>
      </c>
      <c r="W2321" s="55">
        <v>-74.5886</v>
      </c>
      <c r="X2321" s="55" t="s">
        <v>39</v>
      </c>
      <c r="Y2321" s="55" t="s">
        <v>187</v>
      </c>
      <c r="Z2321" s="55" t="s">
        <v>34</v>
      </c>
      <c r="AA2321" s="55">
        <v>0</v>
      </c>
      <c r="AB2321" s="55" t="s">
        <v>41</v>
      </c>
      <c r="AC2321" s="55">
        <v>8</v>
      </c>
      <c r="AD2321" s="55"/>
      <c r="AE2321" s="55" t="s">
        <v>51</v>
      </c>
      <c r="AF2321" s="55" t="s">
        <v>52</v>
      </c>
      <c r="AG2321" s="55">
        <v>3.3902899999999998E-3</v>
      </c>
      <c r="AH2321" s="57" t="s">
        <v>44</v>
      </c>
    </row>
    <row r="2322" spans="1:34" x14ac:dyDescent="0.25">
      <c r="A2322" s="54">
        <v>9388611</v>
      </c>
      <c r="B2322" s="55"/>
      <c r="C2322" s="55"/>
      <c r="D2322" s="55">
        <v>62631913</v>
      </c>
      <c r="E2322" s="55"/>
      <c r="F2322" s="55">
        <v>300</v>
      </c>
      <c r="G2322" s="55">
        <v>84367314</v>
      </c>
      <c r="H2322" s="55"/>
      <c r="I2322" s="55">
        <v>2275070000</v>
      </c>
      <c r="J2322" s="55">
        <v>2</v>
      </c>
      <c r="K2322" s="55" t="s">
        <v>34</v>
      </c>
      <c r="L2322" s="55" t="s">
        <v>98</v>
      </c>
      <c r="M2322" s="55">
        <v>34001</v>
      </c>
      <c r="N2322" s="55"/>
      <c r="O2322" s="55" t="s">
        <v>186</v>
      </c>
      <c r="P2322" s="55">
        <v>48811</v>
      </c>
      <c r="Q2322" s="55" t="s">
        <v>37</v>
      </c>
      <c r="R2322" s="55" t="s">
        <v>38</v>
      </c>
      <c r="S2322" s="55"/>
      <c r="T2322" s="55"/>
      <c r="U2322" s="55" t="s">
        <v>38</v>
      </c>
      <c r="V2322" s="55">
        <v>39.456400000000002</v>
      </c>
      <c r="W2322" s="55">
        <v>-74.5886</v>
      </c>
      <c r="X2322" s="55" t="s">
        <v>39</v>
      </c>
      <c r="Y2322" s="55" t="s">
        <v>187</v>
      </c>
      <c r="Z2322" s="55" t="s">
        <v>34</v>
      </c>
      <c r="AA2322" s="55">
        <v>0</v>
      </c>
      <c r="AB2322" s="55" t="s">
        <v>41</v>
      </c>
      <c r="AC2322" s="55">
        <v>8</v>
      </c>
      <c r="AD2322" s="55"/>
      <c r="AE2322" s="55" t="s">
        <v>51</v>
      </c>
      <c r="AF2322" s="55" t="s">
        <v>52</v>
      </c>
      <c r="AG2322" s="55">
        <v>3.66864E-4</v>
      </c>
      <c r="AH2322" s="57" t="s">
        <v>44</v>
      </c>
    </row>
    <row r="2323" spans="1:34" x14ac:dyDescent="0.25">
      <c r="A2323" s="54">
        <v>9388611</v>
      </c>
      <c r="B2323" s="55"/>
      <c r="C2323" s="55"/>
      <c r="D2323" s="55">
        <v>55789813</v>
      </c>
      <c r="E2323" s="55"/>
      <c r="F2323" s="55">
        <v>300</v>
      </c>
      <c r="G2323" s="55">
        <v>166466614</v>
      </c>
      <c r="H2323" s="55"/>
      <c r="I2323" s="55">
        <v>2275020000</v>
      </c>
      <c r="J2323" s="55">
        <v>2</v>
      </c>
      <c r="K2323" s="55" t="s">
        <v>34</v>
      </c>
      <c r="L2323" s="55" t="s">
        <v>98</v>
      </c>
      <c r="M2323" s="55">
        <v>34001</v>
      </c>
      <c r="N2323" s="55"/>
      <c r="O2323" s="55" t="s">
        <v>186</v>
      </c>
      <c r="P2323" s="55">
        <v>48811</v>
      </c>
      <c r="Q2323" s="55" t="s">
        <v>37</v>
      </c>
      <c r="R2323" s="55" t="s">
        <v>38</v>
      </c>
      <c r="S2323" s="55"/>
      <c r="T2323" s="55"/>
      <c r="U2323" s="55" t="s">
        <v>38</v>
      </c>
      <c r="V2323" s="55">
        <v>39.456400000000002</v>
      </c>
      <c r="W2323" s="55">
        <v>-74.5886</v>
      </c>
      <c r="X2323" s="55" t="s">
        <v>39</v>
      </c>
      <c r="Y2323" s="55" t="s">
        <v>187</v>
      </c>
      <c r="Z2323" s="55" t="s">
        <v>34</v>
      </c>
      <c r="AA2323" s="55">
        <v>0</v>
      </c>
      <c r="AB2323" s="55" t="s">
        <v>41</v>
      </c>
      <c r="AC2323" s="55">
        <v>8</v>
      </c>
      <c r="AD2323" s="55"/>
      <c r="AE2323" s="55" t="s">
        <v>51</v>
      </c>
      <c r="AF2323" s="55" t="s">
        <v>52</v>
      </c>
      <c r="AG2323" s="55">
        <v>1.9455800000000001</v>
      </c>
      <c r="AH2323" s="57" t="s">
        <v>44</v>
      </c>
    </row>
    <row r="2324" spans="1:34" x14ac:dyDescent="0.25">
      <c r="A2324" s="54">
        <v>9388611</v>
      </c>
      <c r="B2324" s="55"/>
      <c r="C2324" s="55"/>
      <c r="D2324" s="55">
        <v>62631913</v>
      </c>
      <c r="E2324" s="55"/>
      <c r="F2324" s="55">
        <v>300</v>
      </c>
      <c r="G2324" s="55">
        <v>173351714</v>
      </c>
      <c r="H2324" s="55"/>
      <c r="I2324" s="55">
        <v>2275070000</v>
      </c>
      <c r="J2324" s="55">
        <v>2</v>
      </c>
      <c r="K2324" s="55" t="s">
        <v>34</v>
      </c>
      <c r="L2324" s="55" t="s">
        <v>98</v>
      </c>
      <c r="M2324" s="55">
        <v>34001</v>
      </c>
      <c r="N2324" s="55"/>
      <c r="O2324" s="55" t="s">
        <v>186</v>
      </c>
      <c r="P2324" s="55">
        <v>48811</v>
      </c>
      <c r="Q2324" s="55" t="s">
        <v>37</v>
      </c>
      <c r="R2324" s="55" t="s">
        <v>38</v>
      </c>
      <c r="S2324" s="55"/>
      <c r="T2324" s="55"/>
      <c r="U2324" s="55" t="s">
        <v>38</v>
      </c>
      <c r="V2324" s="55">
        <v>39.456400000000002</v>
      </c>
      <c r="W2324" s="55">
        <v>-74.5886</v>
      </c>
      <c r="X2324" s="55" t="s">
        <v>39</v>
      </c>
      <c r="Y2324" s="55" t="s">
        <v>187</v>
      </c>
      <c r="Z2324" s="55" t="s">
        <v>34</v>
      </c>
      <c r="AA2324" s="55">
        <v>0</v>
      </c>
      <c r="AB2324" s="55" t="s">
        <v>41</v>
      </c>
      <c r="AC2324" s="55">
        <v>8</v>
      </c>
      <c r="AD2324" s="55"/>
      <c r="AE2324" s="55" t="s">
        <v>51</v>
      </c>
      <c r="AF2324" s="55" t="s">
        <v>52</v>
      </c>
      <c r="AG2324" s="55">
        <v>0.62290900000000005</v>
      </c>
      <c r="AH2324" s="57" t="s">
        <v>44</v>
      </c>
    </row>
    <row r="2325" spans="1:34" x14ac:dyDescent="0.25">
      <c r="A2325" s="54">
        <v>9388611</v>
      </c>
      <c r="B2325" s="55"/>
      <c r="C2325" s="55"/>
      <c r="D2325" s="55">
        <v>62632213</v>
      </c>
      <c r="E2325" s="55"/>
      <c r="F2325" s="55">
        <v>300</v>
      </c>
      <c r="G2325" s="55">
        <v>84368514</v>
      </c>
      <c r="H2325" s="55"/>
      <c r="I2325" s="55">
        <v>2270008005</v>
      </c>
      <c r="J2325" s="55">
        <v>2</v>
      </c>
      <c r="K2325" s="55" t="s">
        <v>34</v>
      </c>
      <c r="L2325" s="55" t="s">
        <v>98</v>
      </c>
      <c r="M2325" s="55">
        <v>34001</v>
      </c>
      <c r="N2325" s="55"/>
      <c r="O2325" s="55" t="s">
        <v>186</v>
      </c>
      <c r="P2325" s="55">
        <v>48811</v>
      </c>
      <c r="Q2325" s="55" t="s">
        <v>37</v>
      </c>
      <c r="R2325" s="55" t="s">
        <v>38</v>
      </c>
      <c r="S2325" s="55"/>
      <c r="T2325" s="55"/>
      <c r="U2325" s="55" t="s">
        <v>38</v>
      </c>
      <c r="V2325" s="55">
        <v>39.456400000000002</v>
      </c>
      <c r="W2325" s="55">
        <v>-74.5886</v>
      </c>
      <c r="X2325" s="55" t="s">
        <v>39</v>
      </c>
      <c r="Y2325" s="55" t="s">
        <v>187</v>
      </c>
      <c r="Z2325" s="55" t="s">
        <v>34</v>
      </c>
      <c r="AA2325" s="55">
        <v>0</v>
      </c>
      <c r="AB2325" s="55" t="s">
        <v>41</v>
      </c>
      <c r="AC2325" s="55">
        <v>8</v>
      </c>
      <c r="AD2325" s="55"/>
      <c r="AE2325" s="55" t="s">
        <v>51</v>
      </c>
      <c r="AF2325" s="55" t="s">
        <v>52</v>
      </c>
      <c r="AG2325" s="55">
        <v>2.1789800000000001</v>
      </c>
      <c r="AH2325" s="57" t="s">
        <v>44</v>
      </c>
    </row>
    <row r="2326" spans="1:34" x14ac:dyDescent="0.25">
      <c r="A2326" s="54">
        <v>9388611</v>
      </c>
      <c r="B2326" s="55"/>
      <c r="C2326" s="55"/>
      <c r="D2326" s="55">
        <v>62631913</v>
      </c>
      <c r="E2326" s="55"/>
      <c r="F2326" s="55">
        <v>300</v>
      </c>
      <c r="G2326" s="55">
        <v>173351214</v>
      </c>
      <c r="H2326" s="55"/>
      <c r="I2326" s="55">
        <v>2275070000</v>
      </c>
      <c r="J2326" s="55">
        <v>2</v>
      </c>
      <c r="K2326" s="55" t="s">
        <v>34</v>
      </c>
      <c r="L2326" s="55" t="s">
        <v>98</v>
      </c>
      <c r="M2326" s="55">
        <v>34001</v>
      </c>
      <c r="N2326" s="55"/>
      <c r="O2326" s="55" t="s">
        <v>186</v>
      </c>
      <c r="P2326" s="55">
        <v>48811</v>
      </c>
      <c r="Q2326" s="55" t="s">
        <v>37</v>
      </c>
      <c r="R2326" s="55" t="s">
        <v>38</v>
      </c>
      <c r="S2326" s="55"/>
      <c r="T2326" s="55"/>
      <c r="U2326" s="55" t="s">
        <v>38</v>
      </c>
      <c r="V2326" s="55">
        <v>39.456400000000002</v>
      </c>
      <c r="W2326" s="55">
        <v>-74.5886</v>
      </c>
      <c r="X2326" s="55" t="s">
        <v>39</v>
      </c>
      <c r="Y2326" s="55" t="s">
        <v>187</v>
      </c>
      <c r="Z2326" s="55" t="s">
        <v>34</v>
      </c>
      <c r="AA2326" s="55">
        <v>0</v>
      </c>
      <c r="AB2326" s="55" t="s">
        <v>41</v>
      </c>
      <c r="AC2326" s="55">
        <v>8</v>
      </c>
      <c r="AD2326" s="55"/>
      <c r="AE2326" s="55" t="s">
        <v>51</v>
      </c>
      <c r="AF2326" s="55" t="s">
        <v>52</v>
      </c>
      <c r="AG2326" s="55">
        <v>1.4806800000000001E-4</v>
      </c>
      <c r="AH2326" s="57" t="s">
        <v>44</v>
      </c>
    </row>
    <row r="2327" spans="1:34" x14ac:dyDescent="0.25">
      <c r="A2327" s="54">
        <v>9388611</v>
      </c>
      <c r="B2327" s="55"/>
      <c r="C2327" s="55"/>
      <c r="D2327" s="55">
        <v>55789813</v>
      </c>
      <c r="E2327" s="55"/>
      <c r="F2327" s="55">
        <v>300</v>
      </c>
      <c r="G2327" s="55">
        <v>166466814</v>
      </c>
      <c r="H2327" s="55"/>
      <c r="I2327" s="55">
        <v>2275020000</v>
      </c>
      <c r="J2327" s="55">
        <v>2</v>
      </c>
      <c r="K2327" s="55" t="s">
        <v>34</v>
      </c>
      <c r="L2327" s="55" t="s">
        <v>98</v>
      </c>
      <c r="M2327" s="55">
        <v>34001</v>
      </c>
      <c r="N2327" s="55"/>
      <c r="O2327" s="55" t="s">
        <v>186</v>
      </c>
      <c r="P2327" s="55">
        <v>48811</v>
      </c>
      <c r="Q2327" s="55" t="s">
        <v>37</v>
      </c>
      <c r="R2327" s="55" t="s">
        <v>38</v>
      </c>
      <c r="S2327" s="55"/>
      <c r="T2327" s="55"/>
      <c r="U2327" s="55" t="s">
        <v>38</v>
      </c>
      <c r="V2327" s="55">
        <v>39.456400000000002</v>
      </c>
      <c r="W2327" s="55">
        <v>-74.5886</v>
      </c>
      <c r="X2327" s="55" t="s">
        <v>39</v>
      </c>
      <c r="Y2327" s="55" t="s">
        <v>187</v>
      </c>
      <c r="Z2327" s="55" t="s">
        <v>34</v>
      </c>
      <c r="AA2327" s="55">
        <v>0</v>
      </c>
      <c r="AB2327" s="55" t="s">
        <v>41</v>
      </c>
      <c r="AC2327" s="55">
        <v>8</v>
      </c>
      <c r="AD2327" s="55"/>
      <c r="AE2327" s="55" t="s">
        <v>51</v>
      </c>
      <c r="AF2327" s="55" t="s">
        <v>52</v>
      </c>
      <c r="AG2327" s="55">
        <v>2.9960899999999999E-2</v>
      </c>
      <c r="AH2327" s="57" t="s">
        <v>44</v>
      </c>
    </row>
    <row r="2328" spans="1:34" x14ac:dyDescent="0.25">
      <c r="A2328" s="54">
        <v>9388611</v>
      </c>
      <c r="B2328" s="55"/>
      <c r="C2328" s="55"/>
      <c r="D2328" s="55">
        <v>62631913</v>
      </c>
      <c r="E2328" s="55"/>
      <c r="F2328" s="55">
        <v>300</v>
      </c>
      <c r="G2328" s="55">
        <v>173351414</v>
      </c>
      <c r="H2328" s="55"/>
      <c r="I2328" s="55">
        <v>2275070000</v>
      </c>
      <c r="J2328" s="55">
        <v>2</v>
      </c>
      <c r="K2328" s="55" t="s">
        <v>34</v>
      </c>
      <c r="L2328" s="55" t="s">
        <v>98</v>
      </c>
      <c r="M2328" s="55">
        <v>34001</v>
      </c>
      <c r="N2328" s="55"/>
      <c r="O2328" s="55" t="s">
        <v>186</v>
      </c>
      <c r="P2328" s="55">
        <v>48811</v>
      </c>
      <c r="Q2328" s="55" t="s">
        <v>37</v>
      </c>
      <c r="R2328" s="55" t="s">
        <v>38</v>
      </c>
      <c r="S2328" s="55"/>
      <c r="T2328" s="55"/>
      <c r="U2328" s="55" t="s">
        <v>38</v>
      </c>
      <c r="V2328" s="55">
        <v>39.456400000000002</v>
      </c>
      <c r="W2328" s="55">
        <v>-74.5886</v>
      </c>
      <c r="X2328" s="55" t="s">
        <v>39</v>
      </c>
      <c r="Y2328" s="55" t="s">
        <v>187</v>
      </c>
      <c r="Z2328" s="55" t="s">
        <v>34</v>
      </c>
      <c r="AA2328" s="55">
        <v>0</v>
      </c>
      <c r="AB2328" s="55" t="s">
        <v>41</v>
      </c>
      <c r="AC2328" s="55">
        <v>8</v>
      </c>
      <c r="AD2328" s="55"/>
      <c r="AE2328" s="55" t="s">
        <v>51</v>
      </c>
      <c r="AF2328" s="55" t="s">
        <v>52</v>
      </c>
      <c r="AG2328" s="55">
        <v>7.3372699999999999E-4</v>
      </c>
      <c r="AH2328" s="57" t="s">
        <v>44</v>
      </c>
    </row>
    <row r="2329" spans="1:34" x14ac:dyDescent="0.25">
      <c r="A2329" s="54">
        <v>9388611</v>
      </c>
      <c r="B2329" s="55"/>
      <c r="C2329" s="55"/>
      <c r="D2329" s="55">
        <v>62631913</v>
      </c>
      <c r="E2329" s="55"/>
      <c r="F2329" s="55">
        <v>300</v>
      </c>
      <c r="G2329" s="55">
        <v>145747214</v>
      </c>
      <c r="H2329" s="55"/>
      <c r="I2329" s="55">
        <v>2275070000</v>
      </c>
      <c r="J2329" s="55">
        <v>2</v>
      </c>
      <c r="K2329" s="55" t="s">
        <v>34</v>
      </c>
      <c r="L2329" s="55" t="s">
        <v>98</v>
      </c>
      <c r="M2329" s="55">
        <v>34001</v>
      </c>
      <c r="N2329" s="55"/>
      <c r="O2329" s="55" t="s">
        <v>186</v>
      </c>
      <c r="P2329" s="55">
        <v>48811</v>
      </c>
      <c r="Q2329" s="55" t="s">
        <v>37</v>
      </c>
      <c r="R2329" s="55" t="s">
        <v>38</v>
      </c>
      <c r="S2329" s="55"/>
      <c r="T2329" s="55"/>
      <c r="U2329" s="55" t="s">
        <v>38</v>
      </c>
      <c r="V2329" s="55">
        <v>39.456400000000002</v>
      </c>
      <c r="W2329" s="55">
        <v>-74.5886</v>
      </c>
      <c r="X2329" s="55" t="s">
        <v>39</v>
      </c>
      <c r="Y2329" s="55" t="s">
        <v>187</v>
      </c>
      <c r="Z2329" s="55" t="s">
        <v>34</v>
      </c>
      <c r="AA2329" s="55">
        <v>0</v>
      </c>
      <c r="AB2329" s="55" t="s">
        <v>41</v>
      </c>
      <c r="AC2329" s="55">
        <v>8</v>
      </c>
      <c r="AD2329" s="55"/>
      <c r="AE2329" s="55" t="s">
        <v>53</v>
      </c>
      <c r="AF2329" s="55" t="s">
        <v>54</v>
      </c>
      <c r="AG2329" s="55">
        <v>7.9333799999999996E-2</v>
      </c>
      <c r="AH2329" s="57" t="s">
        <v>44</v>
      </c>
    </row>
    <row r="2330" spans="1:34" x14ac:dyDescent="0.25">
      <c r="A2330" s="54">
        <v>9388611</v>
      </c>
      <c r="B2330" s="55"/>
      <c r="C2330" s="55"/>
      <c r="D2330" s="55">
        <v>62631913</v>
      </c>
      <c r="E2330" s="55"/>
      <c r="F2330" s="55">
        <v>300</v>
      </c>
      <c r="G2330" s="55">
        <v>84367314</v>
      </c>
      <c r="H2330" s="55"/>
      <c r="I2330" s="55">
        <v>2275070000</v>
      </c>
      <c r="J2330" s="55">
        <v>2</v>
      </c>
      <c r="K2330" s="55" t="s">
        <v>34</v>
      </c>
      <c r="L2330" s="55" t="s">
        <v>98</v>
      </c>
      <c r="M2330" s="55">
        <v>34001</v>
      </c>
      <c r="N2330" s="55"/>
      <c r="O2330" s="55" t="s">
        <v>186</v>
      </c>
      <c r="P2330" s="55">
        <v>48811</v>
      </c>
      <c r="Q2330" s="55" t="s">
        <v>37</v>
      </c>
      <c r="R2330" s="55" t="s">
        <v>38</v>
      </c>
      <c r="S2330" s="55"/>
      <c r="T2330" s="55"/>
      <c r="U2330" s="55" t="s">
        <v>38</v>
      </c>
      <c r="V2330" s="55">
        <v>39.456400000000002</v>
      </c>
      <c r="W2330" s="55">
        <v>-74.5886</v>
      </c>
      <c r="X2330" s="55" t="s">
        <v>39</v>
      </c>
      <c r="Y2330" s="55" t="s">
        <v>187</v>
      </c>
      <c r="Z2330" s="55" t="s">
        <v>34</v>
      </c>
      <c r="AA2330" s="55">
        <v>0</v>
      </c>
      <c r="AB2330" s="55" t="s">
        <v>41</v>
      </c>
      <c r="AC2330" s="55">
        <v>8</v>
      </c>
      <c r="AD2330" s="55"/>
      <c r="AE2330" s="55" t="s">
        <v>53</v>
      </c>
      <c r="AF2330" s="55" t="s">
        <v>54</v>
      </c>
      <c r="AG2330" s="55">
        <v>2.6961999999999998E-4</v>
      </c>
      <c r="AH2330" s="57" t="s">
        <v>44</v>
      </c>
    </row>
    <row r="2331" spans="1:34" x14ac:dyDescent="0.25">
      <c r="A2331" s="54">
        <v>9388611</v>
      </c>
      <c r="B2331" s="55"/>
      <c r="C2331" s="55"/>
      <c r="D2331" s="55">
        <v>55789813</v>
      </c>
      <c r="E2331" s="55"/>
      <c r="F2331" s="55">
        <v>300</v>
      </c>
      <c r="G2331" s="55">
        <v>166467214</v>
      </c>
      <c r="H2331" s="55"/>
      <c r="I2331" s="55">
        <v>2275020000</v>
      </c>
      <c r="J2331" s="55">
        <v>2</v>
      </c>
      <c r="K2331" s="55" t="s">
        <v>34</v>
      </c>
      <c r="L2331" s="55" t="s">
        <v>98</v>
      </c>
      <c r="M2331" s="55">
        <v>34001</v>
      </c>
      <c r="N2331" s="55"/>
      <c r="O2331" s="55" t="s">
        <v>186</v>
      </c>
      <c r="P2331" s="55">
        <v>48811</v>
      </c>
      <c r="Q2331" s="55" t="s">
        <v>37</v>
      </c>
      <c r="R2331" s="55" t="s">
        <v>38</v>
      </c>
      <c r="S2331" s="55"/>
      <c r="T2331" s="55"/>
      <c r="U2331" s="55" t="s">
        <v>38</v>
      </c>
      <c r="V2331" s="55">
        <v>39.456400000000002</v>
      </c>
      <c r="W2331" s="55">
        <v>-74.5886</v>
      </c>
      <c r="X2331" s="55" t="s">
        <v>39</v>
      </c>
      <c r="Y2331" s="55" t="s">
        <v>187</v>
      </c>
      <c r="Z2331" s="55" t="s">
        <v>34</v>
      </c>
      <c r="AA2331" s="55">
        <v>0</v>
      </c>
      <c r="AB2331" s="55" t="s">
        <v>41</v>
      </c>
      <c r="AC2331" s="55">
        <v>8</v>
      </c>
      <c r="AD2331" s="55"/>
      <c r="AE2331" s="55" t="s">
        <v>53</v>
      </c>
      <c r="AF2331" s="55" t="s">
        <v>54</v>
      </c>
      <c r="AG2331" s="55">
        <v>1.6234999999999999E-2</v>
      </c>
      <c r="AH2331" s="57" t="s">
        <v>44</v>
      </c>
    </row>
    <row r="2332" spans="1:34" x14ac:dyDescent="0.25">
      <c r="A2332" s="54">
        <v>9388611</v>
      </c>
      <c r="B2332" s="55"/>
      <c r="C2332" s="55"/>
      <c r="D2332" s="55">
        <v>62632213</v>
      </c>
      <c r="E2332" s="55"/>
      <c r="F2332" s="55">
        <v>300</v>
      </c>
      <c r="G2332" s="55">
        <v>84368514</v>
      </c>
      <c r="H2332" s="55"/>
      <c r="I2332" s="55">
        <v>2270008005</v>
      </c>
      <c r="J2332" s="55">
        <v>2</v>
      </c>
      <c r="K2332" s="55" t="s">
        <v>34</v>
      </c>
      <c r="L2332" s="55" t="s">
        <v>98</v>
      </c>
      <c r="M2332" s="55">
        <v>34001</v>
      </c>
      <c r="N2332" s="55"/>
      <c r="O2332" s="55" t="s">
        <v>186</v>
      </c>
      <c r="P2332" s="55">
        <v>48811</v>
      </c>
      <c r="Q2332" s="55" t="s">
        <v>37</v>
      </c>
      <c r="R2332" s="55" t="s">
        <v>38</v>
      </c>
      <c r="S2332" s="55"/>
      <c r="T2332" s="55"/>
      <c r="U2332" s="55" t="s">
        <v>38</v>
      </c>
      <c r="V2332" s="55">
        <v>39.456400000000002</v>
      </c>
      <c r="W2332" s="55">
        <v>-74.5886</v>
      </c>
      <c r="X2332" s="55" t="s">
        <v>39</v>
      </c>
      <c r="Y2332" s="55" t="s">
        <v>187</v>
      </c>
      <c r="Z2332" s="55" t="s">
        <v>34</v>
      </c>
      <c r="AA2332" s="55">
        <v>0</v>
      </c>
      <c r="AB2332" s="55" t="s">
        <v>41</v>
      </c>
      <c r="AC2332" s="55">
        <v>8</v>
      </c>
      <c r="AD2332" s="55"/>
      <c r="AE2332" s="55" t="s">
        <v>53</v>
      </c>
      <c r="AF2332" s="55" t="s">
        <v>54</v>
      </c>
      <c r="AG2332" s="55">
        <v>21.203399999999998</v>
      </c>
      <c r="AH2332" s="57" t="s">
        <v>44</v>
      </c>
    </row>
    <row r="2333" spans="1:34" x14ac:dyDescent="0.25">
      <c r="A2333" s="54">
        <v>9388611</v>
      </c>
      <c r="B2333" s="55"/>
      <c r="C2333" s="55"/>
      <c r="D2333" s="55">
        <v>55789813</v>
      </c>
      <c r="E2333" s="55"/>
      <c r="F2333" s="55">
        <v>300</v>
      </c>
      <c r="G2333" s="55">
        <v>166467514</v>
      </c>
      <c r="H2333" s="55"/>
      <c r="I2333" s="55">
        <v>2275020000</v>
      </c>
      <c r="J2333" s="55">
        <v>2</v>
      </c>
      <c r="K2333" s="55" t="s">
        <v>34</v>
      </c>
      <c r="L2333" s="55" t="s">
        <v>98</v>
      </c>
      <c r="M2333" s="55">
        <v>34001</v>
      </c>
      <c r="N2333" s="55"/>
      <c r="O2333" s="55" t="s">
        <v>186</v>
      </c>
      <c r="P2333" s="55">
        <v>48811</v>
      </c>
      <c r="Q2333" s="55" t="s">
        <v>37</v>
      </c>
      <c r="R2333" s="55" t="s">
        <v>38</v>
      </c>
      <c r="S2333" s="55"/>
      <c r="T2333" s="55"/>
      <c r="U2333" s="55" t="s">
        <v>38</v>
      </c>
      <c r="V2333" s="55">
        <v>39.456400000000002</v>
      </c>
      <c r="W2333" s="55">
        <v>-74.5886</v>
      </c>
      <c r="X2333" s="55" t="s">
        <v>39</v>
      </c>
      <c r="Y2333" s="55" t="s">
        <v>187</v>
      </c>
      <c r="Z2333" s="55" t="s">
        <v>34</v>
      </c>
      <c r="AA2333" s="55">
        <v>0</v>
      </c>
      <c r="AB2333" s="55" t="s">
        <v>41</v>
      </c>
      <c r="AC2333" s="55">
        <v>8</v>
      </c>
      <c r="AD2333" s="55"/>
      <c r="AE2333" s="55" t="s">
        <v>53</v>
      </c>
      <c r="AF2333" s="55" t="s">
        <v>54</v>
      </c>
      <c r="AG2333" s="55">
        <v>0.18879599999999999</v>
      </c>
      <c r="AH2333" s="57" t="s">
        <v>44</v>
      </c>
    </row>
    <row r="2334" spans="1:34" x14ac:dyDescent="0.25">
      <c r="A2334" s="54">
        <v>9388611</v>
      </c>
      <c r="B2334" s="55"/>
      <c r="C2334" s="55"/>
      <c r="D2334" s="55">
        <v>62632113</v>
      </c>
      <c r="E2334" s="55"/>
      <c r="F2334" s="55">
        <v>300</v>
      </c>
      <c r="G2334" s="55">
        <v>137934514</v>
      </c>
      <c r="H2334" s="55"/>
      <c r="I2334" s="55">
        <v>2275060011</v>
      </c>
      <c r="J2334" s="55">
        <v>2</v>
      </c>
      <c r="K2334" s="55" t="s">
        <v>34</v>
      </c>
      <c r="L2334" s="55" t="s">
        <v>98</v>
      </c>
      <c r="M2334" s="55">
        <v>34001</v>
      </c>
      <c r="N2334" s="55"/>
      <c r="O2334" s="55" t="s">
        <v>186</v>
      </c>
      <c r="P2334" s="55">
        <v>48811</v>
      </c>
      <c r="Q2334" s="55" t="s">
        <v>37</v>
      </c>
      <c r="R2334" s="55" t="s">
        <v>38</v>
      </c>
      <c r="S2334" s="55"/>
      <c r="T2334" s="55"/>
      <c r="U2334" s="55" t="s">
        <v>38</v>
      </c>
      <c r="V2334" s="55">
        <v>39.456400000000002</v>
      </c>
      <c r="W2334" s="55">
        <v>-74.5886</v>
      </c>
      <c r="X2334" s="55" t="s">
        <v>39</v>
      </c>
      <c r="Y2334" s="55" t="s">
        <v>187</v>
      </c>
      <c r="Z2334" s="55" t="s">
        <v>34</v>
      </c>
      <c r="AA2334" s="55">
        <v>0</v>
      </c>
      <c r="AB2334" s="55" t="s">
        <v>41</v>
      </c>
      <c r="AC2334" s="55">
        <v>8</v>
      </c>
      <c r="AD2334" s="55"/>
      <c r="AE2334" s="55" t="s">
        <v>53</v>
      </c>
      <c r="AF2334" s="55" t="s">
        <v>54</v>
      </c>
      <c r="AG2334" s="55">
        <v>9.6753</v>
      </c>
      <c r="AH2334" s="57" t="s">
        <v>44</v>
      </c>
    </row>
    <row r="2335" spans="1:34" x14ac:dyDescent="0.25">
      <c r="A2335" s="54">
        <v>9388611</v>
      </c>
      <c r="B2335" s="55"/>
      <c r="C2335" s="55"/>
      <c r="D2335" s="55">
        <v>62631913</v>
      </c>
      <c r="E2335" s="55"/>
      <c r="F2335" s="55">
        <v>300</v>
      </c>
      <c r="G2335" s="55">
        <v>173352214</v>
      </c>
      <c r="H2335" s="55"/>
      <c r="I2335" s="55">
        <v>2275070000</v>
      </c>
      <c r="J2335" s="55">
        <v>2</v>
      </c>
      <c r="K2335" s="55" t="s">
        <v>34</v>
      </c>
      <c r="L2335" s="55" t="s">
        <v>98</v>
      </c>
      <c r="M2335" s="55">
        <v>34001</v>
      </c>
      <c r="N2335" s="55"/>
      <c r="O2335" s="55" t="s">
        <v>186</v>
      </c>
      <c r="P2335" s="55">
        <v>48811</v>
      </c>
      <c r="Q2335" s="55" t="s">
        <v>37</v>
      </c>
      <c r="R2335" s="55" t="s">
        <v>38</v>
      </c>
      <c r="S2335" s="55"/>
      <c r="T2335" s="55"/>
      <c r="U2335" s="55" t="s">
        <v>38</v>
      </c>
      <c r="V2335" s="55">
        <v>39.456400000000002</v>
      </c>
      <c r="W2335" s="55">
        <v>-74.5886</v>
      </c>
      <c r="X2335" s="55" t="s">
        <v>39</v>
      </c>
      <c r="Y2335" s="55" t="s">
        <v>187</v>
      </c>
      <c r="Z2335" s="55" t="s">
        <v>34</v>
      </c>
      <c r="AA2335" s="55">
        <v>0</v>
      </c>
      <c r="AB2335" s="55" t="s">
        <v>41</v>
      </c>
      <c r="AC2335" s="55">
        <v>8</v>
      </c>
      <c r="AD2335" s="55"/>
      <c r="AE2335" s="55" t="s">
        <v>53</v>
      </c>
      <c r="AF2335" s="55" t="s">
        <v>54</v>
      </c>
      <c r="AG2335" s="55">
        <v>2.3974200000000001E-4</v>
      </c>
      <c r="AH2335" s="57" t="s">
        <v>44</v>
      </c>
    </row>
    <row r="2336" spans="1:34" x14ac:dyDescent="0.25">
      <c r="A2336" s="54">
        <v>9388611</v>
      </c>
      <c r="B2336" s="55"/>
      <c r="C2336" s="55"/>
      <c r="D2336" s="55">
        <v>98309513</v>
      </c>
      <c r="E2336" s="55"/>
      <c r="F2336" s="55">
        <v>300</v>
      </c>
      <c r="G2336" s="55">
        <v>166467914</v>
      </c>
      <c r="H2336" s="55"/>
      <c r="I2336" s="55">
        <v>2275050012</v>
      </c>
      <c r="J2336" s="55">
        <v>2</v>
      </c>
      <c r="K2336" s="55" t="s">
        <v>34</v>
      </c>
      <c r="L2336" s="55" t="s">
        <v>98</v>
      </c>
      <c r="M2336" s="55">
        <v>34001</v>
      </c>
      <c r="N2336" s="55"/>
      <c r="O2336" s="55" t="s">
        <v>186</v>
      </c>
      <c r="P2336" s="55">
        <v>48811</v>
      </c>
      <c r="Q2336" s="55" t="s">
        <v>37</v>
      </c>
      <c r="R2336" s="55" t="s">
        <v>38</v>
      </c>
      <c r="S2336" s="55"/>
      <c r="T2336" s="55"/>
      <c r="U2336" s="55" t="s">
        <v>38</v>
      </c>
      <c r="V2336" s="55">
        <v>39.456400000000002</v>
      </c>
      <c r="W2336" s="55">
        <v>-74.5886</v>
      </c>
      <c r="X2336" s="55" t="s">
        <v>39</v>
      </c>
      <c r="Y2336" s="55" t="s">
        <v>187</v>
      </c>
      <c r="Z2336" s="55" t="s">
        <v>34</v>
      </c>
      <c r="AA2336" s="55">
        <v>0</v>
      </c>
      <c r="AB2336" s="55" t="s">
        <v>41</v>
      </c>
      <c r="AC2336" s="55">
        <v>8</v>
      </c>
      <c r="AD2336" s="55"/>
      <c r="AE2336" s="55" t="s">
        <v>53</v>
      </c>
      <c r="AF2336" s="55" t="s">
        <v>54</v>
      </c>
      <c r="AG2336" s="55">
        <v>1.4541999999999999E-2</v>
      </c>
      <c r="AH2336" s="57" t="s">
        <v>44</v>
      </c>
    </row>
    <row r="2337" spans="1:34" x14ac:dyDescent="0.25">
      <c r="A2337" s="54">
        <v>9388611</v>
      </c>
      <c r="B2337" s="55"/>
      <c r="C2337" s="55"/>
      <c r="D2337" s="55">
        <v>62632213</v>
      </c>
      <c r="E2337" s="55"/>
      <c r="F2337" s="55">
        <v>300</v>
      </c>
      <c r="G2337" s="55">
        <v>84368414</v>
      </c>
      <c r="H2337" s="55"/>
      <c r="I2337" s="55">
        <v>2268008005</v>
      </c>
      <c r="J2337" s="55">
        <v>2</v>
      </c>
      <c r="K2337" s="55" t="s">
        <v>34</v>
      </c>
      <c r="L2337" s="55" t="s">
        <v>98</v>
      </c>
      <c r="M2337" s="55">
        <v>34001</v>
      </c>
      <c r="N2337" s="55"/>
      <c r="O2337" s="55" t="s">
        <v>186</v>
      </c>
      <c r="P2337" s="55">
        <v>48811</v>
      </c>
      <c r="Q2337" s="55" t="s">
        <v>37</v>
      </c>
      <c r="R2337" s="55" t="s">
        <v>38</v>
      </c>
      <c r="S2337" s="55"/>
      <c r="T2337" s="55"/>
      <c r="U2337" s="55" t="s">
        <v>38</v>
      </c>
      <c r="V2337" s="55">
        <v>39.456400000000002</v>
      </c>
      <c r="W2337" s="55">
        <v>-74.5886</v>
      </c>
      <c r="X2337" s="55" t="s">
        <v>39</v>
      </c>
      <c r="Y2337" s="55" t="s">
        <v>187</v>
      </c>
      <c r="Z2337" s="55" t="s">
        <v>34</v>
      </c>
      <c r="AA2337" s="55">
        <v>0</v>
      </c>
      <c r="AB2337" s="55" t="s">
        <v>41</v>
      </c>
      <c r="AC2337" s="55">
        <v>8</v>
      </c>
      <c r="AD2337" s="55"/>
      <c r="AE2337" s="55" t="s">
        <v>53</v>
      </c>
      <c r="AF2337" s="55" t="s">
        <v>54</v>
      </c>
      <c r="AG2337" s="55">
        <v>0.34642499999999998</v>
      </c>
      <c r="AH2337" s="57" t="s">
        <v>44</v>
      </c>
    </row>
    <row r="2338" spans="1:34" x14ac:dyDescent="0.25">
      <c r="A2338" s="54">
        <v>9388611</v>
      </c>
      <c r="B2338" s="55"/>
      <c r="C2338" s="55"/>
      <c r="D2338" s="55">
        <v>63244313</v>
      </c>
      <c r="E2338" s="55"/>
      <c r="F2338" s="55">
        <v>300</v>
      </c>
      <c r="G2338" s="55">
        <v>86968314</v>
      </c>
      <c r="H2338" s="55"/>
      <c r="I2338" s="55">
        <v>2275001000</v>
      </c>
      <c r="J2338" s="55">
        <v>2</v>
      </c>
      <c r="K2338" s="55" t="s">
        <v>34</v>
      </c>
      <c r="L2338" s="55" t="s">
        <v>98</v>
      </c>
      <c r="M2338" s="55">
        <v>34001</v>
      </c>
      <c r="N2338" s="55"/>
      <c r="O2338" s="55" t="s">
        <v>186</v>
      </c>
      <c r="P2338" s="55">
        <v>48811</v>
      </c>
      <c r="Q2338" s="55" t="s">
        <v>37</v>
      </c>
      <c r="R2338" s="55" t="s">
        <v>38</v>
      </c>
      <c r="S2338" s="55"/>
      <c r="T2338" s="55"/>
      <c r="U2338" s="55" t="s">
        <v>38</v>
      </c>
      <c r="V2338" s="55">
        <v>39.456400000000002</v>
      </c>
      <c r="W2338" s="55">
        <v>-74.5886</v>
      </c>
      <c r="X2338" s="55" t="s">
        <v>39</v>
      </c>
      <c r="Y2338" s="55" t="s">
        <v>187</v>
      </c>
      <c r="Z2338" s="55" t="s">
        <v>34</v>
      </c>
      <c r="AA2338" s="55">
        <v>0</v>
      </c>
      <c r="AB2338" s="55" t="s">
        <v>41</v>
      </c>
      <c r="AC2338" s="55">
        <v>8</v>
      </c>
      <c r="AD2338" s="55"/>
      <c r="AE2338" s="55" t="s">
        <v>53</v>
      </c>
      <c r="AF2338" s="55" t="s">
        <v>54</v>
      </c>
      <c r="AG2338" s="55">
        <v>261.67500000000001</v>
      </c>
      <c r="AH2338" s="57" t="s">
        <v>44</v>
      </c>
    </row>
    <row r="2339" spans="1:34" x14ac:dyDescent="0.25">
      <c r="A2339" s="54">
        <v>9388611</v>
      </c>
      <c r="B2339" s="55"/>
      <c r="C2339" s="55"/>
      <c r="D2339" s="55">
        <v>62632113</v>
      </c>
      <c r="E2339" s="55"/>
      <c r="F2339" s="55">
        <v>300</v>
      </c>
      <c r="G2339" s="55">
        <v>84368114</v>
      </c>
      <c r="H2339" s="55"/>
      <c r="I2339" s="55">
        <v>2275060012</v>
      </c>
      <c r="J2339" s="55">
        <v>2</v>
      </c>
      <c r="K2339" s="55" t="s">
        <v>34</v>
      </c>
      <c r="L2339" s="55" t="s">
        <v>98</v>
      </c>
      <c r="M2339" s="55">
        <v>34001</v>
      </c>
      <c r="N2339" s="55"/>
      <c r="O2339" s="55" t="s">
        <v>186</v>
      </c>
      <c r="P2339" s="55">
        <v>48811</v>
      </c>
      <c r="Q2339" s="55" t="s">
        <v>37</v>
      </c>
      <c r="R2339" s="55" t="s">
        <v>38</v>
      </c>
      <c r="S2339" s="55"/>
      <c r="T2339" s="55"/>
      <c r="U2339" s="55" t="s">
        <v>38</v>
      </c>
      <c r="V2339" s="55">
        <v>39.456400000000002</v>
      </c>
      <c r="W2339" s="55">
        <v>-74.5886</v>
      </c>
      <c r="X2339" s="55" t="s">
        <v>39</v>
      </c>
      <c r="Y2339" s="55" t="s">
        <v>187</v>
      </c>
      <c r="Z2339" s="55" t="s">
        <v>34</v>
      </c>
      <c r="AA2339" s="55">
        <v>0</v>
      </c>
      <c r="AB2339" s="55" t="s">
        <v>41</v>
      </c>
      <c r="AC2339" s="55">
        <v>8</v>
      </c>
      <c r="AD2339" s="55"/>
      <c r="AE2339" s="55" t="s">
        <v>53</v>
      </c>
      <c r="AF2339" s="55" t="s">
        <v>54</v>
      </c>
      <c r="AG2339" s="55">
        <v>6.0140699999999998E-3</v>
      </c>
      <c r="AH2339" s="57" t="s">
        <v>44</v>
      </c>
    </row>
    <row r="2340" spans="1:34" x14ac:dyDescent="0.25">
      <c r="A2340" s="54">
        <v>9388611</v>
      </c>
      <c r="B2340" s="55"/>
      <c r="C2340" s="55"/>
      <c r="D2340" s="55">
        <v>62632113</v>
      </c>
      <c r="E2340" s="55"/>
      <c r="F2340" s="55">
        <v>300</v>
      </c>
      <c r="G2340" s="55">
        <v>166467814</v>
      </c>
      <c r="H2340" s="55"/>
      <c r="I2340" s="55">
        <v>2275060012</v>
      </c>
      <c r="J2340" s="55">
        <v>2</v>
      </c>
      <c r="K2340" s="55" t="s">
        <v>34</v>
      </c>
      <c r="L2340" s="55" t="s">
        <v>98</v>
      </c>
      <c r="M2340" s="55">
        <v>34001</v>
      </c>
      <c r="N2340" s="55"/>
      <c r="O2340" s="55" t="s">
        <v>186</v>
      </c>
      <c r="P2340" s="55">
        <v>48811</v>
      </c>
      <c r="Q2340" s="55" t="s">
        <v>37</v>
      </c>
      <c r="R2340" s="55" t="s">
        <v>38</v>
      </c>
      <c r="S2340" s="55"/>
      <c r="T2340" s="55"/>
      <c r="U2340" s="55" t="s">
        <v>38</v>
      </c>
      <c r="V2340" s="55">
        <v>39.456400000000002</v>
      </c>
      <c r="W2340" s="55">
        <v>-74.5886</v>
      </c>
      <c r="X2340" s="55" t="s">
        <v>39</v>
      </c>
      <c r="Y2340" s="55" t="s">
        <v>187</v>
      </c>
      <c r="Z2340" s="55" t="s">
        <v>34</v>
      </c>
      <c r="AA2340" s="55">
        <v>0</v>
      </c>
      <c r="AB2340" s="55" t="s">
        <v>41</v>
      </c>
      <c r="AC2340" s="55">
        <v>8</v>
      </c>
      <c r="AD2340" s="55"/>
      <c r="AE2340" s="55" t="s">
        <v>53</v>
      </c>
      <c r="AF2340" s="55" t="s">
        <v>54</v>
      </c>
      <c r="AG2340" s="55">
        <v>1.31795E-2</v>
      </c>
      <c r="AH2340" s="57" t="s">
        <v>44</v>
      </c>
    </row>
    <row r="2341" spans="1:34" x14ac:dyDescent="0.25">
      <c r="A2341" s="54">
        <v>9388611</v>
      </c>
      <c r="B2341" s="55"/>
      <c r="C2341" s="55"/>
      <c r="D2341" s="55">
        <v>62632113</v>
      </c>
      <c r="E2341" s="55"/>
      <c r="F2341" s="55">
        <v>300</v>
      </c>
      <c r="G2341" s="55">
        <v>137934614</v>
      </c>
      <c r="H2341" s="55"/>
      <c r="I2341" s="55">
        <v>2275060012</v>
      </c>
      <c r="J2341" s="55">
        <v>2</v>
      </c>
      <c r="K2341" s="55" t="s">
        <v>34</v>
      </c>
      <c r="L2341" s="55" t="s">
        <v>98</v>
      </c>
      <c r="M2341" s="55">
        <v>34001</v>
      </c>
      <c r="N2341" s="55"/>
      <c r="O2341" s="55" t="s">
        <v>186</v>
      </c>
      <c r="P2341" s="55">
        <v>48811</v>
      </c>
      <c r="Q2341" s="55" t="s">
        <v>37</v>
      </c>
      <c r="R2341" s="55" t="s">
        <v>38</v>
      </c>
      <c r="S2341" s="55"/>
      <c r="T2341" s="55"/>
      <c r="U2341" s="55" t="s">
        <v>38</v>
      </c>
      <c r="V2341" s="55">
        <v>39.456400000000002</v>
      </c>
      <c r="W2341" s="55">
        <v>-74.5886</v>
      </c>
      <c r="X2341" s="55" t="s">
        <v>39</v>
      </c>
      <c r="Y2341" s="55" t="s">
        <v>187</v>
      </c>
      <c r="Z2341" s="55" t="s">
        <v>34</v>
      </c>
      <c r="AA2341" s="55">
        <v>0</v>
      </c>
      <c r="AB2341" s="55" t="s">
        <v>41</v>
      </c>
      <c r="AC2341" s="55">
        <v>8</v>
      </c>
      <c r="AD2341" s="55"/>
      <c r="AE2341" s="55" t="s">
        <v>53</v>
      </c>
      <c r="AF2341" s="55" t="s">
        <v>54</v>
      </c>
      <c r="AG2341" s="55">
        <v>3.76023</v>
      </c>
      <c r="AH2341" s="57" t="s">
        <v>44</v>
      </c>
    </row>
    <row r="2342" spans="1:34" x14ac:dyDescent="0.25">
      <c r="A2342" s="54">
        <v>9388611</v>
      </c>
      <c r="B2342" s="55"/>
      <c r="C2342" s="55"/>
      <c r="D2342" s="55">
        <v>98309513</v>
      </c>
      <c r="E2342" s="55"/>
      <c r="F2342" s="55">
        <v>300</v>
      </c>
      <c r="G2342" s="55">
        <v>137934914</v>
      </c>
      <c r="H2342" s="55"/>
      <c r="I2342" s="55">
        <v>2275050012</v>
      </c>
      <c r="J2342" s="55">
        <v>2</v>
      </c>
      <c r="K2342" s="55" t="s">
        <v>34</v>
      </c>
      <c r="L2342" s="55" t="s">
        <v>98</v>
      </c>
      <c r="M2342" s="55">
        <v>34001</v>
      </c>
      <c r="N2342" s="55"/>
      <c r="O2342" s="55" t="s">
        <v>186</v>
      </c>
      <c r="P2342" s="55">
        <v>48811</v>
      </c>
      <c r="Q2342" s="55" t="s">
        <v>37</v>
      </c>
      <c r="R2342" s="55" t="s">
        <v>38</v>
      </c>
      <c r="S2342" s="55"/>
      <c r="T2342" s="55"/>
      <c r="U2342" s="55" t="s">
        <v>38</v>
      </c>
      <c r="V2342" s="55">
        <v>39.456400000000002</v>
      </c>
      <c r="W2342" s="55">
        <v>-74.5886</v>
      </c>
      <c r="X2342" s="55" t="s">
        <v>39</v>
      </c>
      <c r="Y2342" s="55" t="s">
        <v>187</v>
      </c>
      <c r="Z2342" s="55" t="s">
        <v>34</v>
      </c>
      <c r="AA2342" s="55">
        <v>0</v>
      </c>
      <c r="AB2342" s="55" t="s">
        <v>41</v>
      </c>
      <c r="AC2342" s="55">
        <v>8</v>
      </c>
      <c r="AD2342" s="55"/>
      <c r="AE2342" s="55" t="s">
        <v>53</v>
      </c>
      <c r="AF2342" s="55" t="s">
        <v>54</v>
      </c>
      <c r="AG2342" s="55">
        <v>16.942299999999999</v>
      </c>
      <c r="AH2342" s="57" t="s">
        <v>44</v>
      </c>
    </row>
    <row r="2343" spans="1:34" x14ac:dyDescent="0.25">
      <c r="A2343" s="54">
        <v>9388611</v>
      </c>
      <c r="B2343" s="55"/>
      <c r="C2343" s="55"/>
      <c r="D2343" s="55">
        <v>62631913</v>
      </c>
      <c r="E2343" s="55"/>
      <c r="F2343" s="55">
        <v>300</v>
      </c>
      <c r="G2343" s="55">
        <v>173351114</v>
      </c>
      <c r="H2343" s="55"/>
      <c r="I2343" s="55">
        <v>2275070000</v>
      </c>
      <c r="J2343" s="55">
        <v>2</v>
      </c>
      <c r="K2343" s="55" t="s">
        <v>34</v>
      </c>
      <c r="L2343" s="55" t="s">
        <v>98</v>
      </c>
      <c r="M2343" s="55">
        <v>34001</v>
      </c>
      <c r="N2343" s="55"/>
      <c r="O2343" s="55" t="s">
        <v>186</v>
      </c>
      <c r="P2343" s="55">
        <v>48811</v>
      </c>
      <c r="Q2343" s="55" t="s">
        <v>37</v>
      </c>
      <c r="R2343" s="55" t="s">
        <v>38</v>
      </c>
      <c r="S2343" s="55"/>
      <c r="T2343" s="55"/>
      <c r="U2343" s="55" t="s">
        <v>38</v>
      </c>
      <c r="V2343" s="55">
        <v>39.456400000000002</v>
      </c>
      <c r="W2343" s="55">
        <v>-74.5886</v>
      </c>
      <c r="X2343" s="55" t="s">
        <v>39</v>
      </c>
      <c r="Y2343" s="55" t="s">
        <v>187</v>
      </c>
      <c r="Z2343" s="55" t="s">
        <v>34</v>
      </c>
      <c r="AA2343" s="55">
        <v>0</v>
      </c>
      <c r="AB2343" s="55" t="s">
        <v>41</v>
      </c>
      <c r="AC2343" s="55">
        <v>8</v>
      </c>
      <c r="AD2343" s="55"/>
      <c r="AE2343" s="55" t="s">
        <v>53</v>
      </c>
      <c r="AF2343" s="55" t="s">
        <v>54</v>
      </c>
      <c r="AG2343" s="55">
        <v>1.28404E-2</v>
      </c>
      <c r="AH2343" s="57" t="s">
        <v>44</v>
      </c>
    </row>
    <row r="2344" spans="1:34" x14ac:dyDescent="0.25">
      <c r="A2344" s="54">
        <v>9388611</v>
      </c>
      <c r="B2344" s="55"/>
      <c r="C2344" s="55"/>
      <c r="D2344" s="55">
        <v>55789813</v>
      </c>
      <c r="E2344" s="55"/>
      <c r="F2344" s="55">
        <v>300</v>
      </c>
      <c r="G2344" s="55">
        <v>166466914</v>
      </c>
      <c r="H2344" s="55"/>
      <c r="I2344" s="55">
        <v>2275020000</v>
      </c>
      <c r="J2344" s="55">
        <v>2</v>
      </c>
      <c r="K2344" s="55" t="s">
        <v>34</v>
      </c>
      <c r="L2344" s="55" t="s">
        <v>98</v>
      </c>
      <c r="M2344" s="55">
        <v>34001</v>
      </c>
      <c r="N2344" s="55"/>
      <c r="O2344" s="55" t="s">
        <v>186</v>
      </c>
      <c r="P2344" s="55">
        <v>48811</v>
      </c>
      <c r="Q2344" s="55" t="s">
        <v>37</v>
      </c>
      <c r="R2344" s="55" t="s">
        <v>38</v>
      </c>
      <c r="S2344" s="55"/>
      <c r="T2344" s="55"/>
      <c r="U2344" s="55" t="s">
        <v>38</v>
      </c>
      <c r="V2344" s="55">
        <v>39.456400000000002</v>
      </c>
      <c r="W2344" s="55">
        <v>-74.5886</v>
      </c>
      <c r="X2344" s="55" t="s">
        <v>39</v>
      </c>
      <c r="Y2344" s="55" t="s">
        <v>187</v>
      </c>
      <c r="Z2344" s="55" t="s">
        <v>34</v>
      </c>
      <c r="AA2344" s="55">
        <v>0</v>
      </c>
      <c r="AB2344" s="55" t="s">
        <v>41</v>
      </c>
      <c r="AC2344" s="55">
        <v>8</v>
      </c>
      <c r="AD2344" s="55"/>
      <c r="AE2344" s="55" t="s">
        <v>53</v>
      </c>
      <c r="AF2344" s="55" t="s">
        <v>54</v>
      </c>
      <c r="AG2344" s="55">
        <v>11.139799999999999</v>
      </c>
      <c r="AH2344" s="57" t="s">
        <v>44</v>
      </c>
    </row>
    <row r="2345" spans="1:34" x14ac:dyDescent="0.25">
      <c r="A2345" s="54">
        <v>9388611</v>
      </c>
      <c r="B2345" s="55"/>
      <c r="C2345" s="55"/>
      <c r="D2345" s="55">
        <v>62631913</v>
      </c>
      <c r="E2345" s="55"/>
      <c r="F2345" s="55">
        <v>300</v>
      </c>
      <c r="G2345" s="55">
        <v>173351314</v>
      </c>
      <c r="H2345" s="55"/>
      <c r="I2345" s="55">
        <v>2275070000</v>
      </c>
      <c r="J2345" s="55">
        <v>2</v>
      </c>
      <c r="K2345" s="55" t="s">
        <v>34</v>
      </c>
      <c r="L2345" s="55" t="s">
        <v>98</v>
      </c>
      <c r="M2345" s="55">
        <v>34001</v>
      </c>
      <c r="N2345" s="55"/>
      <c r="O2345" s="55" t="s">
        <v>186</v>
      </c>
      <c r="P2345" s="55">
        <v>48811</v>
      </c>
      <c r="Q2345" s="55" t="s">
        <v>37</v>
      </c>
      <c r="R2345" s="55" t="s">
        <v>38</v>
      </c>
      <c r="S2345" s="55"/>
      <c r="T2345" s="55"/>
      <c r="U2345" s="55" t="s">
        <v>38</v>
      </c>
      <c r="V2345" s="55">
        <v>39.456400000000002</v>
      </c>
      <c r="W2345" s="55">
        <v>-74.5886</v>
      </c>
      <c r="X2345" s="55" t="s">
        <v>39</v>
      </c>
      <c r="Y2345" s="55" t="s">
        <v>187</v>
      </c>
      <c r="Z2345" s="55" t="s">
        <v>34</v>
      </c>
      <c r="AA2345" s="55">
        <v>0</v>
      </c>
      <c r="AB2345" s="55" t="s">
        <v>41</v>
      </c>
      <c r="AC2345" s="55">
        <v>8</v>
      </c>
      <c r="AD2345" s="55"/>
      <c r="AE2345" s="55" t="s">
        <v>53</v>
      </c>
      <c r="AF2345" s="55" t="s">
        <v>54</v>
      </c>
      <c r="AG2345" s="55">
        <v>0.100989</v>
      </c>
      <c r="AH2345" s="57" t="s">
        <v>44</v>
      </c>
    </row>
    <row r="2346" spans="1:34" x14ac:dyDescent="0.25">
      <c r="A2346" s="54">
        <v>9388611</v>
      </c>
      <c r="B2346" s="55"/>
      <c r="C2346" s="55"/>
      <c r="D2346" s="55">
        <v>62631913</v>
      </c>
      <c r="E2346" s="55"/>
      <c r="F2346" s="55">
        <v>300</v>
      </c>
      <c r="G2346" s="55">
        <v>173351214</v>
      </c>
      <c r="H2346" s="55"/>
      <c r="I2346" s="55">
        <v>2275070000</v>
      </c>
      <c r="J2346" s="55">
        <v>2</v>
      </c>
      <c r="K2346" s="55" t="s">
        <v>34</v>
      </c>
      <c r="L2346" s="55" t="s">
        <v>98</v>
      </c>
      <c r="M2346" s="55">
        <v>34001</v>
      </c>
      <c r="N2346" s="55"/>
      <c r="O2346" s="55" t="s">
        <v>186</v>
      </c>
      <c r="P2346" s="55">
        <v>48811</v>
      </c>
      <c r="Q2346" s="55" t="s">
        <v>37</v>
      </c>
      <c r="R2346" s="55" t="s">
        <v>38</v>
      </c>
      <c r="S2346" s="55"/>
      <c r="T2346" s="55"/>
      <c r="U2346" s="55" t="s">
        <v>38</v>
      </c>
      <c r="V2346" s="55">
        <v>39.456400000000002</v>
      </c>
      <c r="W2346" s="55">
        <v>-74.5886</v>
      </c>
      <c r="X2346" s="55" t="s">
        <v>39</v>
      </c>
      <c r="Y2346" s="55" t="s">
        <v>187</v>
      </c>
      <c r="Z2346" s="55" t="s">
        <v>34</v>
      </c>
      <c r="AA2346" s="55">
        <v>0</v>
      </c>
      <c r="AB2346" s="55" t="s">
        <v>41</v>
      </c>
      <c r="AC2346" s="55">
        <v>8</v>
      </c>
      <c r="AD2346" s="55"/>
      <c r="AE2346" s="55" t="s">
        <v>53</v>
      </c>
      <c r="AF2346" s="55" t="s">
        <v>54</v>
      </c>
      <c r="AG2346" s="55">
        <v>2.0822599999999999E-4</v>
      </c>
      <c r="AH2346" s="57" t="s">
        <v>44</v>
      </c>
    </row>
    <row r="2347" spans="1:34" x14ac:dyDescent="0.25">
      <c r="A2347" s="54">
        <v>9388611</v>
      </c>
      <c r="B2347" s="55"/>
      <c r="C2347" s="55"/>
      <c r="D2347" s="55">
        <v>55789813</v>
      </c>
      <c r="E2347" s="55"/>
      <c r="F2347" s="55">
        <v>300</v>
      </c>
      <c r="G2347" s="55">
        <v>166467414</v>
      </c>
      <c r="H2347" s="55"/>
      <c r="I2347" s="55">
        <v>2275020000</v>
      </c>
      <c r="J2347" s="55">
        <v>2</v>
      </c>
      <c r="K2347" s="55" t="s">
        <v>34</v>
      </c>
      <c r="L2347" s="55" t="s">
        <v>98</v>
      </c>
      <c r="M2347" s="55">
        <v>34001</v>
      </c>
      <c r="N2347" s="55"/>
      <c r="O2347" s="55" t="s">
        <v>186</v>
      </c>
      <c r="P2347" s="55">
        <v>48811</v>
      </c>
      <c r="Q2347" s="55" t="s">
        <v>37</v>
      </c>
      <c r="R2347" s="55" t="s">
        <v>38</v>
      </c>
      <c r="S2347" s="55"/>
      <c r="T2347" s="55"/>
      <c r="U2347" s="55" t="s">
        <v>38</v>
      </c>
      <c r="V2347" s="55">
        <v>39.456400000000002</v>
      </c>
      <c r="W2347" s="55">
        <v>-74.5886</v>
      </c>
      <c r="X2347" s="55" t="s">
        <v>39</v>
      </c>
      <c r="Y2347" s="55" t="s">
        <v>187</v>
      </c>
      <c r="Z2347" s="55" t="s">
        <v>34</v>
      </c>
      <c r="AA2347" s="55">
        <v>0</v>
      </c>
      <c r="AB2347" s="55" t="s">
        <v>41</v>
      </c>
      <c r="AC2347" s="55">
        <v>8</v>
      </c>
      <c r="AD2347" s="55"/>
      <c r="AE2347" s="55" t="s">
        <v>53</v>
      </c>
      <c r="AF2347" s="55" t="s">
        <v>54</v>
      </c>
      <c r="AG2347" s="55">
        <v>7.6322100000000004E-2</v>
      </c>
      <c r="AH2347" s="57" t="s">
        <v>44</v>
      </c>
    </row>
    <row r="2348" spans="1:34" x14ac:dyDescent="0.25">
      <c r="A2348" s="54">
        <v>9388611</v>
      </c>
      <c r="B2348" s="55"/>
      <c r="C2348" s="55"/>
      <c r="D2348" s="55">
        <v>55789813</v>
      </c>
      <c r="E2348" s="55"/>
      <c r="F2348" s="55">
        <v>300</v>
      </c>
      <c r="G2348" s="55">
        <v>166467314</v>
      </c>
      <c r="H2348" s="55"/>
      <c r="I2348" s="55">
        <v>2275020000</v>
      </c>
      <c r="J2348" s="55">
        <v>2</v>
      </c>
      <c r="K2348" s="55" t="s">
        <v>34</v>
      </c>
      <c r="L2348" s="55" t="s">
        <v>98</v>
      </c>
      <c r="M2348" s="55">
        <v>34001</v>
      </c>
      <c r="N2348" s="55"/>
      <c r="O2348" s="55" t="s">
        <v>186</v>
      </c>
      <c r="P2348" s="55">
        <v>48811</v>
      </c>
      <c r="Q2348" s="55" t="s">
        <v>37</v>
      </c>
      <c r="R2348" s="55" t="s">
        <v>38</v>
      </c>
      <c r="S2348" s="55"/>
      <c r="T2348" s="55"/>
      <c r="U2348" s="55" t="s">
        <v>38</v>
      </c>
      <c r="V2348" s="55">
        <v>39.456400000000002</v>
      </c>
      <c r="W2348" s="55">
        <v>-74.5886</v>
      </c>
      <c r="X2348" s="55" t="s">
        <v>39</v>
      </c>
      <c r="Y2348" s="55" t="s">
        <v>187</v>
      </c>
      <c r="Z2348" s="55" t="s">
        <v>34</v>
      </c>
      <c r="AA2348" s="55">
        <v>0</v>
      </c>
      <c r="AB2348" s="55" t="s">
        <v>41</v>
      </c>
      <c r="AC2348" s="55">
        <v>8</v>
      </c>
      <c r="AD2348" s="55"/>
      <c r="AE2348" s="55" t="s">
        <v>53</v>
      </c>
      <c r="AF2348" s="55" t="s">
        <v>54</v>
      </c>
      <c r="AG2348" s="55">
        <v>4.8318300000000002E-2</v>
      </c>
      <c r="AH2348" s="57" t="s">
        <v>44</v>
      </c>
    </row>
    <row r="2349" spans="1:34" x14ac:dyDescent="0.25">
      <c r="A2349" s="54">
        <v>9388611</v>
      </c>
      <c r="B2349" s="55"/>
      <c r="C2349" s="55"/>
      <c r="D2349" s="55">
        <v>62632113</v>
      </c>
      <c r="E2349" s="55"/>
      <c r="F2349" s="55">
        <v>300</v>
      </c>
      <c r="G2349" s="55">
        <v>166467714</v>
      </c>
      <c r="H2349" s="55"/>
      <c r="I2349" s="55">
        <v>2275060012</v>
      </c>
      <c r="J2349" s="55">
        <v>2</v>
      </c>
      <c r="K2349" s="55" t="s">
        <v>34</v>
      </c>
      <c r="L2349" s="55" t="s">
        <v>98</v>
      </c>
      <c r="M2349" s="55">
        <v>34001</v>
      </c>
      <c r="N2349" s="55"/>
      <c r="O2349" s="55" t="s">
        <v>186</v>
      </c>
      <c r="P2349" s="55">
        <v>48811</v>
      </c>
      <c r="Q2349" s="55" t="s">
        <v>37</v>
      </c>
      <c r="R2349" s="55" t="s">
        <v>38</v>
      </c>
      <c r="S2349" s="55"/>
      <c r="T2349" s="55"/>
      <c r="U2349" s="55" t="s">
        <v>38</v>
      </c>
      <c r="V2349" s="55">
        <v>39.456400000000002</v>
      </c>
      <c r="W2349" s="55">
        <v>-74.5886</v>
      </c>
      <c r="X2349" s="55" t="s">
        <v>39</v>
      </c>
      <c r="Y2349" s="55" t="s">
        <v>187</v>
      </c>
      <c r="Z2349" s="55" t="s">
        <v>34</v>
      </c>
      <c r="AA2349" s="55">
        <v>0</v>
      </c>
      <c r="AB2349" s="55" t="s">
        <v>41</v>
      </c>
      <c r="AC2349" s="55">
        <v>8</v>
      </c>
      <c r="AD2349" s="55"/>
      <c r="AE2349" s="55" t="s">
        <v>53</v>
      </c>
      <c r="AF2349" s="55" t="s">
        <v>54</v>
      </c>
      <c r="AG2349" s="55">
        <v>8.4936600000000001E-3</v>
      </c>
      <c r="AH2349" s="57" t="s">
        <v>44</v>
      </c>
    </row>
    <row r="2350" spans="1:34" x14ac:dyDescent="0.25">
      <c r="A2350" s="54">
        <v>9388611</v>
      </c>
      <c r="B2350" s="55"/>
      <c r="C2350" s="55"/>
      <c r="D2350" s="55">
        <v>55789813</v>
      </c>
      <c r="E2350" s="55"/>
      <c r="F2350" s="55">
        <v>300</v>
      </c>
      <c r="G2350" s="55">
        <v>166466514</v>
      </c>
      <c r="H2350" s="55"/>
      <c r="I2350" s="55">
        <v>2275020000</v>
      </c>
      <c r="J2350" s="55">
        <v>2</v>
      </c>
      <c r="K2350" s="55" t="s">
        <v>34</v>
      </c>
      <c r="L2350" s="55" t="s">
        <v>98</v>
      </c>
      <c r="M2350" s="55">
        <v>34001</v>
      </c>
      <c r="N2350" s="55"/>
      <c r="O2350" s="55" t="s">
        <v>186</v>
      </c>
      <c r="P2350" s="55">
        <v>48811</v>
      </c>
      <c r="Q2350" s="55" t="s">
        <v>37</v>
      </c>
      <c r="R2350" s="55" t="s">
        <v>38</v>
      </c>
      <c r="S2350" s="55"/>
      <c r="T2350" s="55"/>
      <c r="U2350" s="55" t="s">
        <v>38</v>
      </c>
      <c r="V2350" s="55">
        <v>39.456400000000002</v>
      </c>
      <c r="W2350" s="55">
        <v>-74.5886</v>
      </c>
      <c r="X2350" s="55" t="s">
        <v>39</v>
      </c>
      <c r="Y2350" s="55" t="s">
        <v>187</v>
      </c>
      <c r="Z2350" s="55" t="s">
        <v>34</v>
      </c>
      <c r="AA2350" s="55">
        <v>0</v>
      </c>
      <c r="AB2350" s="55" t="s">
        <v>41</v>
      </c>
      <c r="AC2350" s="55">
        <v>8</v>
      </c>
      <c r="AD2350" s="55"/>
      <c r="AE2350" s="55" t="s">
        <v>53</v>
      </c>
      <c r="AF2350" s="55" t="s">
        <v>54</v>
      </c>
      <c r="AG2350" s="55">
        <v>0.32925100000000002</v>
      </c>
      <c r="AH2350" s="57" t="s">
        <v>44</v>
      </c>
    </row>
    <row r="2351" spans="1:34" x14ac:dyDescent="0.25">
      <c r="A2351" s="54">
        <v>9388611</v>
      </c>
      <c r="B2351" s="55"/>
      <c r="C2351" s="55"/>
      <c r="D2351" s="55">
        <v>55789813</v>
      </c>
      <c r="E2351" s="55"/>
      <c r="F2351" s="55">
        <v>300</v>
      </c>
      <c r="G2351" s="55">
        <v>166466814</v>
      </c>
      <c r="H2351" s="55"/>
      <c r="I2351" s="55">
        <v>2275020000</v>
      </c>
      <c r="J2351" s="55">
        <v>2</v>
      </c>
      <c r="K2351" s="55" t="s">
        <v>34</v>
      </c>
      <c r="L2351" s="55" t="s">
        <v>98</v>
      </c>
      <c r="M2351" s="55">
        <v>34001</v>
      </c>
      <c r="N2351" s="55"/>
      <c r="O2351" s="55" t="s">
        <v>186</v>
      </c>
      <c r="P2351" s="55">
        <v>48811</v>
      </c>
      <c r="Q2351" s="55" t="s">
        <v>37</v>
      </c>
      <c r="R2351" s="55" t="s">
        <v>38</v>
      </c>
      <c r="S2351" s="55"/>
      <c r="T2351" s="55"/>
      <c r="U2351" s="55" t="s">
        <v>38</v>
      </c>
      <c r="V2351" s="55">
        <v>39.456400000000002</v>
      </c>
      <c r="W2351" s="55">
        <v>-74.5886</v>
      </c>
      <c r="X2351" s="55" t="s">
        <v>39</v>
      </c>
      <c r="Y2351" s="55" t="s">
        <v>187</v>
      </c>
      <c r="Z2351" s="55" t="s">
        <v>34</v>
      </c>
      <c r="AA2351" s="55">
        <v>0</v>
      </c>
      <c r="AB2351" s="55" t="s">
        <v>41</v>
      </c>
      <c r="AC2351" s="55">
        <v>8</v>
      </c>
      <c r="AD2351" s="55"/>
      <c r="AE2351" s="55" t="s">
        <v>53</v>
      </c>
      <c r="AF2351" s="55" t="s">
        <v>54</v>
      </c>
      <c r="AG2351" s="55">
        <v>1.8402499999999999E-2</v>
      </c>
      <c r="AH2351" s="57" t="s">
        <v>44</v>
      </c>
    </row>
    <row r="2352" spans="1:34" x14ac:dyDescent="0.25">
      <c r="A2352" s="54">
        <v>9388611</v>
      </c>
      <c r="B2352" s="55"/>
      <c r="C2352" s="55"/>
      <c r="D2352" s="55">
        <v>62631913</v>
      </c>
      <c r="E2352" s="55"/>
      <c r="F2352" s="55">
        <v>300</v>
      </c>
      <c r="G2352" s="55">
        <v>173351414</v>
      </c>
      <c r="H2352" s="55"/>
      <c r="I2352" s="55">
        <v>2275070000</v>
      </c>
      <c r="J2352" s="55">
        <v>2</v>
      </c>
      <c r="K2352" s="55" t="s">
        <v>34</v>
      </c>
      <c r="L2352" s="55" t="s">
        <v>98</v>
      </c>
      <c r="M2352" s="55">
        <v>34001</v>
      </c>
      <c r="N2352" s="55"/>
      <c r="O2352" s="55" t="s">
        <v>186</v>
      </c>
      <c r="P2352" s="55">
        <v>48811</v>
      </c>
      <c r="Q2352" s="55" t="s">
        <v>37</v>
      </c>
      <c r="R2352" s="55" t="s">
        <v>38</v>
      </c>
      <c r="S2352" s="55"/>
      <c r="T2352" s="55"/>
      <c r="U2352" s="55" t="s">
        <v>38</v>
      </c>
      <c r="V2352" s="55">
        <v>39.456400000000002</v>
      </c>
      <c r="W2352" s="55">
        <v>-74.5886</v>
      </c>
      <c r="X2352" s="55" t="s">
        <v>39</v>
      </c>
      <c r="Y2352" s="55" t="s">
        <v>187</v>
      </c>
      <c r="Z2352" s="55" t="s">
        <v>34</v>
      </c>
      <c r="AA2352" s="55">
        <v>0</v>
      </c>
      <c r="AB2352" s="55" t="s">
        <v>41</v>
      </c>
      <c r="AC2352" s="55">
        <v>8</v>
      </c>
      <c r="AD2352" s="55"/>
      <c r="AE2352" s="55" t="s">
        <v>53</v>
      </c>
      <c r="AF2352" s="55" t="s">
        <v>54</v>
      </c>
      <c r="AG2352" s="55">
        <v>5.3923999999999997E-4</v>
      </c>
      <c r="AH2352" s="57" t="s">
        <v>44</v>
      </c>
    </row>
    <row r="2353" spans="1:34" x14ac:dyDescent="0.25">
      <c r="A2353" s="54">
        <v>9388611</v>
      </c>
      <c r="B2353" s="55"/>
      <c r="C2353" s="55"/>
      <c r="D2353" s="55">
        <v>62631913</v>
      </c>
      <c r="E2353" s="55"/>
      <c r="F2353" s="55">
        <v>300</v>
      </c>
      <c r="G2353" s="55">
        <v>173352114</v>
      </c>
      <c r="H2353" s="55"/>
      <c r="I2353" s="55">
        <v>2275070000</v>
      </c>
      <c r="J2353" s="55">
        <v>2</v>
      </c>
      <c r="K2353" s="55" t="s">
        <v>34</v>
      </c>
      <c r="L2353" s="55" t="s">
        <v>98</v>
      </c>
      <c r="M2353" s="55">
        <v>34001</v>
      </c>
      <c r="N2353" s="55"/>
      <c r="O2353" s="55" t="s">
        <v>186</v>
      </c>
      <c r="P2353" s="55">
        <v>48811</v>
      </c>
      <c r="Q2353" s="55" t="s">
        <v>37</v>
      </c>
      <c r="R2353" s="55" t="s">
        <v>38</v>
      </c>
      <c r="S2353" s="55"/>
      <c r="T2353" s="55"/>
      <c r="U2353" s="55" t="s">
        <v>38</v>
      </c>
      <c r="V2353" s="55">
        <v>39.456400000000002</v>
      </c>
      <c r="W2353" s="55">
        <v>-74.5886</v>
      </c>
      <c r="X2353" s="55" t="s">
        <v>39</v>
      </c>
      <c r="Y2353" s="55" t="s">
        <v>187</v>
      </c>
      <c r="Z2353" s="55" t="s">
        <v>34</v>
      </c>
      <c r="AA2353" s="55">
        <v>0</v>
      </c>
      <c r="AB2353" s="55" t="s">
        <v>41</v>
      </c>
      <c r="AC2353" s="55">
        <v>8</v>
      </c>
      <c r="AD2353" s="55"/>
      <c r="AE2353" s="55" t="s">
        <v>53</v>
      </c>
      <c r="AF2353" s="55" t="s">
        <v>54</v>
      </c>
      <c r="AG2353" s="55">
        <v>9.1717099999999996E-3</v>
      </c>
      <c r="AH2353" s="57" t="s">
        <v>44</v>
      </c>
    </row>
    <row r="2354" spans="1:34" x14ac:dyDescent="0.25">
      <c r="A2354" s="54">
        <v>9388611</v>
      </c>
      <c r="B2354" s="55"/>
      <c r="C2354" s="55"/>
      <c r="D2354" s="55">
        <v>62632213</v>
      </c>
      <c r="E2354" s="55"/>
      <c r="F2354" s="55">
        <v>300</v>
      </c>
      <c r="G2354" s="55">
        <v>84368314</v>
      </c>
      <c r="H2354" s="55"/>
      <c r="I2354" s="55">
        <v>2265008005</v>
      </c>
      <c r="J2354" s="55">
        <v>2</v>
      </c>
      <c r="K2354" s="55" t="s">
        <v>34</v>
      </c>
      <c r="L2354" s="55" t="s">
        <v>98</v>
      </c>
      <c r="M2354" s="55">
        <v>34001</v>
      </c>
      <c r="N2354" s="55"/>
      <c r="O2354" s="55" t="s">
        <v>186</v>
      </c>
      <c r="P2354" s="55">
        <v>48811</v>
      </c>
      <c r="Q2354" s="55" t="s">
        <v>37</v>
      </c>
      <c r="R2354" s="55" t="s">
        <v>38</v>
      </c>
      <c r="S2354" s="55"/>
      <c r="T2354" s="55"/>
      <c r="U2354" s="55" t="s">
        <v>38</v>
      </c>
      <c r="V2354" s="55">
        <v>39.456400000000002</v>
      </c>
      <c r="W2354" s="55">
        <v>-74.5886</v>
      </c>
      <c r="X2354" s="55" t="s">
        <v>39</v>
      </c>
      <c r="Y2354" s="55" t="s">
        <v>187</v>
      </c>
      <c r="Z2354" s="55" t="s">
        <v>34</v>
      </c>
      <c r="AA2354" s="55">
        <v>0</v>
      </c>
      <c r="AB2354" s="55" t="s">
        <v>41</v>
      </c>
      <c r="AC2354" s="55">
        <v>8</v>
      </c>
      <c r="AD2354" s="55"/>
      <c r="AE2354" s="55" t="s">
        <v>53</v>
      </c>
      <c r="AF2354" s="55" t="s">
        <v>54</v>
      </c>
      <c r="AG2354" s="55">
        <v>4.4595399999999996</v>
      </c>
      <c r="AH2354" s="57" t="s">
        <v>44</v>
      </c>
    </row>
    <row r="2355" spans="1:34" x14ac:dyDescent="0.25">
      <c r="A2355" s="54">
        <v>9388611</v>
      </c>
      <c r="B2355" s="55"/>
      <c r="C2355" s="55"/>
      <c r="D2355" s="55">
        <v>62631913</v>
      </c>
      <c r="E2355" s="55"/>
      <c r="F2355" s="55">
        <v>300</v>
      </c>
      <c r="G2355" s="55">
        <v>173351814</v>
      </c>
      <c r="H2355" s="55"/>
      <c r="I2355" s="55">
        <v>2275070000</v>
      </c>
      <c r="J2355" s="55">
        <v>2</v>
      </c>
      <c r="K2355" s="55" t="s">
        <v>34</v>
      </c>
      <c r="L2355" s="55" t="s">
        <v>98</v>
      </c>
      <c r="M2355" s="55">
        <v>34001</v>
      </c>
      <c r="N2355" s="55"/>
      <c r="O2355" s="55" t="s">
        <v>186</v>
      </c>
      <c r="P2355" s="55">
        <v>48811</v>
      </c>
      <c r="Q2355" s="55" t="s">
        <v>37</v>
      </c>
      <c r="R2355" s="55" t="s">
        <v>38</v>
      </c>
      <c r="S2355" s="55"/>
      <c r="T2355" s="55"/>
      <c r="U2355" s="55" t="s">
        <v>38</v>
      </c>
      <c r="V2355" s="55">
        <v>39.456400000000002</v>
      </c>
      <c r="W2355" s="55">
        <v>-74.5886</v>
      </c>
      <c r="X2355" s="55" t="s">
        <v>39</v>
      </c>
      <c r="Y2355" s="55" t="s">
        <v>187</v>
      </c>
      <c r="Z2355" s="55" t="s">
        <v>34</v>
      </c>
      <c r="AA2355" s="55">
        <v>0</v>
      </c>
      <c r="AB2355" s="55" t="s">
        <v>41</v>
      </c>
      <c r="AC2355" s="55">
        <v>8</v>
      </c>
      <c r="AD2355" s="55"/>
      <c r="AE2355" s="55" t="s">
        <v>53</v>
      </c>
      <c r="AF2355" s="55" t="s">
        <v>54</v>
      </c>
      <c r="AG2355" s="55">
        <v>0.23862900000000001</v>
      </c>
      <c r="AH2355" s="57" t="s">
        <v>44</v>
      </c>
    </row>
    <row r="2356" spans="1:34" x14ac:dyDescent="0.25">
      <c r="A2356" s="54">
        <v>9388611</v>
      </c>
      <c r="B2356" s="55"/>
      <c r="C2356" s="55"/>
      <c r="D2356" s="55">
        <v>62631913</v>
      </c>
      <c r="E2356" s="55"/>
      <c r="F2356" s="55">
        <v>300</v>
      </c>
      <c r="G2356" s="55">
        <v>173351614</v>
      </c>
      <c r="H2356" s="55"/>
      <c r="I2356" s="55">
        <v>2275070000</v>
      </c>
      <c r="J2356" s="55">
        <v>2</v>
      </c>
      <c r="K2356" s="55" t="s">
        <v>34</v>
      </c>
      <c r="L2356" s="55" t="s">
        <v>98</v>
      </c>
      <c r="M2356" s="55">
        <v>34001</v>
      </c>
      <c r="N2356" s="55"/>
      <c r="O2356" s="55" t="s">
        <v>186</v>
      </c>
      <c r="P2356" s="55">
        <v>48811</v>
      </c>
      <c r="Q2356" s="55" t="s">
        <v>37</v>
      </c>
      <c r="R2356" s="55" t="s">
        <v>38</v>
      </c>
      <c r="S2356" s="55"/>
      <c r="T2356" s="55"/>
      <c r="U2356" s="55" t="s">
        <v>38</v>
      </c>
      <c r="V2356" s="55">
        <v>39.456400000000002</v>
      </c>
      <c r="W2356" s="55">
        <v>-74.5886</v>
      </c>
      <c r="X2356" s="55" t="s">
        <v>39</v>
      </c>
      <c r="Y2356" s="55" t="s">
        <v>187</v>
      </c>
      <c r="Z2356" s="55" t="s">
        <v>34</v>
      </c>
      <c r="AA2356" s="55">
        <v>0</v>
      </c>
      <c r="AB2356" s="55" t="s">
        <v>41</v>
      </c>
      <c r="AC2356" s="55">
        <v>8</v>
      </c>
      <c r="AD2356" s="55"/>
      <c r="AE2356" s="55" t="s">
        <v>53</v>
      </c>
      <c r="AF2356" s="55" t="s">
        <v>54</v>
      </c>
      <c r="AG2356" s="55">
        <v>0.124102</v>
      </c>
      <c r="AH2356" s="57" t="s">
        <v>44</v>
      </c>
    </row>
    <row r="2357" spans="1:34" x14ac:dyDescent="0.25">
      <c r="A2357" s="54">
        <v>9388611</v>
      </c>
      <c r="B2357" s="55"/>
      <c r="C2357" s="55"/>
      <c r="D2357" s="55">
        <v>62631913</v>
      </c>
      <c r="E2357" s="55"/>
      <c r="F2357" s="55">
        <v>300</v>
      </c>
      <c r="G2357" s="55">
        <v>173351914</v>
      </c>
      <c r="H2357" s="55"/>
      <c r="I2357" s="55">
        <v>2275070000</v>
      </c>
      <c r="J2357" s="55">
        <v>2</v>
      </c>
      <c r="K2357" s="55" t="s">
        <v>34</v>
      </c>
      <c r="L2357" s="55" t="s">
        <v>98</v>
      </c>
      <c r="M2357" s="55">
        <v>34001</v>
      </c>
      <c r="N2357" s="55"/>
      <c r="O2357" s="55" t="s">
        <v>186</v>
      </c>
      <c r="P2357" s="55">
        <v>48811</v>
      </c>
      <c r="Q2357" s="55" t="s">
        <v>37</v>
      </c>
      <c r="R2357" s="55" t="s">
        <v>38</v>
      </c>
      <c r="S2357" s="55"/>
      <c r="T2357" s="55"/>
      <c r="U2357" s="55" t="s">
        <v>38</v>
      </c>
      <c r="V2357" s="55">
        <v>39.456400000000002</v>
      </c>
      <c r="W2357" s="55">
        <v>-74.5886</v>
      </c>
      <c r="X2357" s="55" t="s">
        <v>39</v>
      </c>
      <c r="Y2357" s="55" t="s">
        <v>187</v>
      </c>
      <c r="Z2357" s="55" t="s">
        <v>34</v>
      </c>
      <c r="AA2357" s="55">
        <v>0</v>
      </c>
      <c r="AB2357" s="55" t="s">
        <v>41</v>
      </c>
      <c r="AC2357" s="55">
        <v>8</v>
      </c>
      <c r="AD2357" s="55"/>
      <c r="AE2357" s="55" t="s">
        <v>53</v>
      </c>
      <c r="AF2357" s="55" t="s">
        <v>54</v>
      </c>
      <c r="AG2357" s="55">
        <v>4.9080399999999996E-4</v>
      </c>
      <c r="AH2357" s="57" t="s">
        <v>44</v>
      </c>
    </row>
    <row r="2358" spans="1:34" x14ac:dyDescent="0.25">
      <c r="A2358" s="54">
        <v>9388611</v>
      </c>
      <c r="B2358" s="55"/>
      <c r="C2358" s="55"/>
      <c r="D2358" s="55">
        <v>55789813</v>
      </c>
      <c r="E2358" s="55"/>
      <c r="F2358" s="55">
        <v>300</v>
      </c>
      <c r="G2358" s="55">
        <v>166467614</v>
      </c>
      <c r="H2358" s="55"/>
      <c r="I2358" s="55">
        <v>2275020000</v>
      </c>
      <c r="J2358" s="55">
        <v>2</v>
      </c>
      <c r="K2358" s="55" t="s">
        <v>34</v>
      </c>
      <c r="L2358" s="55" t="s">
        <v>98</v>
      </c>
      <c r="M2358" s="55">
        <v>34001</v>
      </c>
      <c r="N2358" s="55"/>
      <c r="O2358" s="55" t="s">
        <v>186</v>
      </c>
      <c r="P2358" s="55">
        <v>48811</v>
      </c>
      <c r="Q2358" s="55" t="s">
        <v>37</v>
      </c>
      <c r="R2358" s="55" t="s">
        <v>38</v>
      </c>
      <c r="S2358" s="55"/>
      <c r="T2358" s="55"/>
      <c r="U2358" s="55" t="s">
        <v>38</v>
      </c>
      <c r="V2358" s="55">
        <v>39.456400000000002</v>
      </c>
      <c r="W2358" s="55">
        <v>-74.5886</v>
      </c>
      <c r="X2358" s="55" t="s">
        <v>39</v>
      </c>
      <c r="Y2358" s="55" t="s">
        <v>187</v>
      </c>
      <c r="Z2358" s="55" t="s">
        <v>34</v>
      </c>
      <c r="AA2358" s="55">
        <v>0</v>
      </c>
      <c r="AB2358" s="55" t="s">
        <v>41</v>
      </c>
      <c r="AC2358" s="55">
        <v>8</v>
      </c>
      <c r="AD2358" s="55"/>
      <c r="AE2358" s="55" t="s">
        <v>53</v>
      </c>
      <c r="AF2358" s="55" t="s">
        <v>54</v>
      </c>
      <c r="AG2358" s="55">
        <v>1.9617800000000001E-2</v>
      </c>
      <c r="AH2358" s="57" t="s">
        <v>44</v>
      </c>
    </row>
    <row r="2359" spans="1:34" x14ac:dyDescent="0.25">
      <c r="A2359" s="54">
        <v>9388611</v>
      </c>
      <c r="B2359" s="55"/>
      <c r="C2359" s="55"/>
      <c r="D2359" s="55">
        <v>55789813</v>
      </c>
      <c r="E2359" s="55"/>
      <c r="F2359" s="55">
        <v>300</v>
      </c>
      <c r="G2359" s="55">
        <v>166466614</v>
      </c>
      <c r="H2359" s="55"/>
      <c r="I2359" s="55">
        <v>2275020000</v>
      </c>
      <c r="J2359" s="55">
        <v>2</v>
      </c>
      <c r="K2359" s="55" t="s">
        <v>34</v>
      </c>
      <c r="L2359" s="55" t="s">
        <v>98</v>
      </c>
      <c r="M2359" s="55">
        <v>34001</v>
      </c>
      <c r="N2359" s="55"/>
      <c r="O2359" s="55" t="s">
        <v>186</v>
      </c>
      <c r="P2359" s="55">
        <v>48811</v>
      </c>
      <c r="Q2359" s="55" t="s">
        <v>37</v>
      </c>
      <c r="R2359" s="55" t="s">
        <v>38</v>
      </c>
      <c r="S2359" s="55"/>
      <c r="T2359" s="55"/>
      <c r="U2359" s="55" t="s">
        <v>38</v>
      </c>
      <c r="V2359" s="55">
        <v>39.456400000000002</v>
      </c>
      <c r="W2359" s="55">
        <v>-74.5886</v>
      </c>
      <c r="X2359" s="55" t="s">
        <v>39</v>
      </c>
      <c r="Y2359" s="55" t="s">
        <v>187</v>
      </c>
      <c r="Z2359" s="55" t="s">
        <v>34</v>
      </c>
      <c r="AA2359" s="55">
        <v>0</v>
      </c>
      <c r="AB2359" s="55" t="s">
        <v>41</v>
      </c>
      <c r="AC2359" s="55">
        <v>8</v>
      </c>
      <c r="AD2359" s="55"/>
      <c r="AE2359" s="55" t="s">
        <v>53</v>
      </c>
      <c r="AF2359" s="55" t="s">
        <v>54</v>
      </c>
      <c r="AG2359" s="55">
        <v>3.0331000000000001</v>
      </c>
      <c r="AH2359" s="57" t="s">
        <v>44</v>
      </c>
    </row>
    <row r="2360" spans="1:34" x14ac:dyDescent="0.25">
      <c r="A2360" s="54">
        <v>9388611</v>
      </c>
      <c r="B2360" s="55"/>
      <c r="C2360" s="55"/>
      <c r="D2360" s="55">
        <v>62632213</v>
      </c>
      <c r="E2360" s="55"/>
      <c r="F2360" s="55">
        <v>300</v>
      </c>
      <c r="G2360" s="55">
        <v>84368614</v>
      </c>
      <c r="H2360" s="55"/>
      <c r="I2360" s="55">
        <v>2267008005</v>
      </c>
      <c r="J2360" s="55">
        <v>2</v>
      </c>
      <c r="K2360" s="55" t="s">
        <v>34</v>
      </c>
      <c r="L2360" s="55" t="s">
        <v>98</v>
      </c>
      <c r="M2360" s="55">
        <v>34001</v>
      </c>
      <c r="N2360" s="55"/>
      <c r="O2360" s="55" t="s">
        <v>186</v>
      </c>
      <c r="P2360" s="55">
        <v>48811</v>
      </c>
      <c r="Q2360" s="55" t="s">
        <v>37</v>
      </c>
      <c r="R2360" s="55" t="s">
        <v>38</v>
      </c>
      <c r="S2360" s="55"/>
      <c r="T2360" s="55"/>
      <c r="U2360" s="55" t="s">
        <v>38</v>
      </c>
      <c r="V2360" s="55">
        <v>39.456400000000002</v>
      </c>
      <c r="W2360" s="55">
        <v>-74.5886</v>
      </c>
      <c r="X2360" s="55" t="s">
        <v>39</v>
      </c>
      <c r="Y2360" s="55" t="s">
        <v>187</v>
      </c>
      <c r="Z2360" s="55" t="s">
        <v>34</v>
      </c>
      <c r="AA2360" s="55">
        <v>0</v>
      </c>
      <c r="AB2360" s="55" t="s">
        <v>41</v>
      </c>
      <c r="AC2360" s="55">
        <v>8</v>
      </c>
      <c r="AD2360" s="55"/>
      <c r="AE2360" s="55" t="s">
        <v>53</v>
      </c>
      <c r="AF2360" s="55" t="s">
        <v>54</v>
      </c>
      <c r="AG2360" s="55">
        <v>0.43807200000000002</v>
      </c>
      <c r="AH2360" s="57" t="s">
        <v>44</v>
      </c>
    </row>
    <row r="2361" spans="1:34" x14ac:dyDescent="0.25">
      <c r="A2361" s="54">
        <v>9388611</v>
      </c>
      <c r="B2361" s="55"/>
      <c r="C2361" s="55"/>
      <c r="D2361" s="55">
        <v>62631913</v>
      </c>
      <c r="E2361" s="55"/>
      <c r="F2361" s="55">
        <v>300</v>
      </c>
      <c r="G2361" s="55">
        <v>173351714</v>
      </c>
      <c r="H2361" s="55"/>
      <c r="I2361" s="55">
        <v>2275070000</v>
      </c>
      <c r="J2361" s="55">
        <v>2</v>
      </c>
      <c r="K2361" s="55" t="s">
        <v>34</v>
      </c>
      <c r="L2361" s="55" t="s">
        <v>98</v>
      </c>
      <c r="M2361" s="55">
        <v>34001</v>
      </c>
      <c r="N2361" s="55"/>
      <c r="O2361" s="55" t="s">
        <v>186</v>
      </c>
      <c r="P2361" s="55">
        <v>48811</v>
      </c>
      <c r="Q2361" s="55" t="s">
        <v>37</v>
      </c>
      <c r="R2361" s="55" t="s">
        <v>38</v>
      </c>
      <c r="S2361" s="55"/>
      <c r="T2361" s="55"/>
      <c r="U2361" s="55" t="s">
        <v>38</v>
      </c>
      <c r="V2361" s="55">
        <v>39.456400000000002</v>
      </c>
      <c r="W2361" s="55">
        <v>-74.5886</v>
      </c>
      <c r="X2361" s="55" t="s">
        <v>39</v>
      </c>
      <c r="Y2361" s="55" t="s">
        <v>187</v>
      </c>
      <c r="Z2361" s="55" t="s">
        <v>34</v>
      </c>
      <c r="AA2361" s="55">
        <v>0</v>
      </c>
      <c r="AB2361" s="55" t="s">
        <v>41</v>
      </c>
      <c r="AC2361" s="55">
        <v>8</v>
      </c>
      <c r="AD2361" s="55"/>
      <c r="AE2361" s="55" t="s">
        <v>53</v>
      </c>
      <c r="AF2361" s="55" t="s">
        <v>54</v>
      </c>
      <c r="AG2361" s="55">
        <v>0.12643099999999999</v>
      </c>
      <c r="AH2361" s="57" t="s">
        <v>44</v>
      </c>
    </row>
    <row r="2362" spans="1:34" x14ac:dyDescent="0.25">
      <c r="A2362" s="54">
        <v>9388611</v>
      </c>
      <c r="B2362" s="55"/>
      <c r="C2362" s="55"/>
      <c r="D2362" s="55">
        <v>62632113</v>
      </c>
      <c r="E2362" s="55"/>
      <c r="F2362" s="55">
        <v>300</v>
      </c>
      <c r="G2362" s="55">
        <v>145747714</v>
      </c>
      <c r="H2362" s="55"/>
      <c r="I2362" s="55">
        <v>2275060012</v>
      </c>
      <c r="J2362" s="55">
        <v>2</v>
      </c>
      <c r="K2362" s="55" t="s">
        <v>34</v>
      </c>
      <c r="L2362" s="55" t="s">
        <v>98</v>
      </c>
      <c r="M2362" s="55">
        <v>34001</v>
      </c>
      <c r="N2362" s="55"/>
      <c r="O2362" s="55" t="s">
        <v>186</v>
      </c>
      <c r="P2362" s="55">
        <v>48811</v>
      </c>
      <c r="Q2362" s="55" t="s">
        <v>37</v>
      </c>
      <c r="R2362" s="55" t="s">
        <v>38</v>
      </c>
      <c r="S2362" s="55"/>
      <c r="T2362" s="55"/>
      <c r="U2362" s="55" t="s">
        <v>38</v>
      </c>
      <c r="V2362" s="55">
        <v>39.456400000000002</v>
      </c>
      <c r="W2362" s="55">
        <v>-74.5886</v>
      </c>
      <c r="X2362" s="55" t="s">
        <v>39</v>
      </c>
      <c r="Y2362" s="55" t="s">
        <v>187</v>
      </c>
      <c r="Z2362" s="55" t="s">
        <v>34</v>
      </c>
      <c r="AA2362" s="55">
        <v>0</v>
      </c>
      <c r="AB2362" s="55" t="s">
        <v>41</v>
      </c>
      <c r="AC2362" s="55">
        <v>8</v>
      </c>
      <c r="AD2362" s="55"/>
      <c r="AE2362" s="55" t="s">
        <v>53</v>
      </c>
      <c r="AF2362" s="55" t="s">
        <v>54</v>
      </c>
      <c r="AG2362" s="55">
        <v>1.4037500000000001</v>
      </c>
      <c r="AH2362" s="57" t="s">
        <v>44</v>
      </c>
    </row>
    <row r="2363" spans="1:34" x14ac:dyDescent="0.25">
      <c r="A2363" s="54">
        <v>9388611</v>
      </c>
      <c r="B2363" s="55"/>
      <c r="C2363" s="55"/>
      <c r="D2363" s="55">
        <v>55789813</v>
      </c>
      <c r="E2363" s="55"/>
      <c r="F2363" s="55">
        <v>300</v>
      </c>
      <c r="G2363" s="55">
        <v>81802014</v>
      </c>
      <c r="H2363" s="55"/>
      <c r="I2363" s="55">
        <v>2275020000</v>
      </c>
      <c r="J2363" s="55">
        <v>2</v>
      </c>
      <c r="K2363" s="55" t="s">
        <v>34</v>
      </c>
      <c r="L2363" s="55" t="s">
        <v>98</v>
      </c>
      <c r="M2363" s="55">
        <v>34001</v>
      </c>
      <c r="N2363" s="55"/>
      <c r="O2363" s="55" t="s">
        <v>186</v>
      </c>
      <c r="P2363" s="55">
        <v>48811</v>
      </c>
      <c r="Q2363" s="55" t="s">
        <v>37</v>
      </c>
      <c r="R2363" s="55" t="s">
        <v>38</v>
      </c>
      <c r="S2363" s="55"/>
      <c r="T2363" s="55"/>
      <c r="U2363" s="55" t="s">
        <v>38</v>
      </c>
      <c r="V2363" s="55">
        <v>39.456400000000002</v>
      </c>
      <c r="W2363" s="55">
        <v>-74.5886</v>
      </c>
      <c r="X2363" s="55" t="s">
        <v>39</v>
      </c>
      <c r="Y2363" s="55" t="s">
        <v>187</v>
      </c>
      <c r="Z2363" s="55" t="s">
        <v>34</v>
      </c>
      <c r="AA2363" s="55">
        <v>0</v>
      </c>
      <c r="AB2363" s="55" t="s">
        <v>41</v>
      </c>
      <c r="AC2363" s="55">
        <v>8</v>
      </c>
      <c r="AD2363" s="55"/>
      <c r="AE2363" s="55" t="s">
        <v>53</v>
      </c>
      <c r="AF2363" s="55" t="s">
        <v>54</v>
      </c>
      <c r="AG2363" s="55">
        <v>1.0725800000000001E-2</v>
      </c>
      <c r="AH2363" s="57" t="s">
        <v>44</v>
      </c>
    </row>
    <row r="2364" spans="1:34" x14ac:dyDescent="0.25">
      <c r="A2364" s="54">
        <v>9388611</v>
      </c>
      <c r="B2364" s="55"/>
      <c r="C2364" s="55"/>
      <c r="D2364" s="55">
        <v>55789813</v>
      </c>
      <c r="E2364" s="55"/>
      <c r="F2364" s="55">
        <v>300</v>
      </c>
      <c r="G2364" s="55">
        <v>166467014</v>
      </c>
      <c r="H2364" s="55"/>
      <c r="I2364" s="55">
        <v>2275020000</v>
      </c>
      <c r="J2364" s="55">
        <v>2</v>
      </c>
      <c r="K2364" s="55" t="s">
        <v>34</v>
      </c>
      <c r="L2364" s="55" t="s">
        <v>98</v>
      </c>
      <c r="M2364" s="55">
        <v>34001</v>
      </c>
      <c r="N2364" s="55"/>
      <c r="O2364" s="55" t="s">
        <v>186</v>
      </c>
      <c r="P2364" s="55">
        <v>48811</v>
      </c>
      <c r="Q2364" s="55" t="s">
        <v>37</v>
      </c>
      <c r="R2364" s="55" t="s">
        <v>38</v>
      </c>
      <c r="S2364" s="55"/>
      <c r="T2364" s="55"/>
      <c r="U2364" s="55" t="s">
        <v>38</v>
      </c>
      <c r="V2364" s="55">
        <v>39.456400000000002</v>
      </c>
      <c r="W2364" s="55">
        <v>-74.5886</v>
      </c>
      <c r="X2364" s="55" t="s">
        <v>39</v>
      </c>
      <c r="Y2364" s="55" t="s">
        <v>187</v>
      </c>
      <c r="Z2364" s="55" t="s">
        <v>34</v>
      </c>
      <c r="AA2364" s="55">
        <v>0</v>
      </c>
      <c r="AB2364" s="55" t="s">
        <v>41</v>
      </c>
      <c r="AC2364" s="55">
        <v>8</v>
      </c>
      <c r="AD2364" s="55"/>
      <c r="AE2364" s="55" t="s">
        <v>53</v>
      </c>
      <c r="AF2364" s="55" t="s">
        <v>54</v>
      </c>
      <c r="AG2364" s="55">
        <v>9.3409899999999997</v>
      </c>
      <c r="AH2364" s="57" t="s">
        <v>44</v>
      </c>
    </row>
    <row r="2365" spans="1:34" x14ac:dyDescent="0.25">
      <c r="A2365" s="54">
        <v>9388611</v>
      </c>
      <c r="B2365" s="55"/>
      <c r="C2365" s="55"/>
      <c r="D2365" s="55">
        <v>62631913</v>
      </c>
      <c r="E2365" s="55"/>
      <c r="F2365" s="55">
        <v>300</v>
      </c>
      <c r="G2365" s="55">
        <v>173352014</v>
      </c>
      <c r="H2365" s="55"/>
      <c r="I2365" s="55">
        <v>2275070000</v>
      </c>
      <c r="J2365" s="55">
        <v>2</v>
      </c>
      <c r="K2365" s="55" t="s">
        <v>34</v>
      </c>
      <c r="L2365" s="55" t="s">
        <v>98</v>
      </c>
      <c r="M2365" s="55">
        <v>34001</v>
      </c>
      <c r="N2365" s="55"/>
      <c r="O2365" s="55" t="s">
        <v>186</v>
      </c>
      <c r="P2365" s="55">
        <v>48811</v>
      </c>
      <c r="Q2365" s="55" t="s">
        <v>37</v>
      </c>
      <c r="R2365" s="55" t="s">
        <v>38</v>
      </c>
      <c r="S2365" s="55"/>
      <c r="T2365" s="55"/>
      <c r="U2365" s="55" t="s">
        <v>38</v>
      </c>
      <c r="V2365" s="55">
        <v>39.456400000000002</v>
      </c>
      <c r="W2365" s="55">
        <v>-74.5886</v>
      </c>
      <c r="X2365" s="55" t="s">
        <v>39</v>
      </c>
      <c r="Y2365" s="55" t="s">
        <v>187</v>
      </c>
      <c r="Z2365" s="55" t="s">
        <v>34</v>
      </c>
      <c r="AA2365" s="55">
        <v>0</v>
      </c>
      <c r="AB2365" s="55" t="s">
        <v>41</v>
      </c>
      <c r="AC2365" s="55">
        <v>8</v>
      </c>
      <c r="AD2365" s="55"/>
      <c r="AE2365" s="55" t="s">
        <v>53</v>
      </c>
      <c r="AF2365" s="55" t="s">
        <v>54</v>
      </c>
      <c r="AG2365" s="55">
        <v>3.6511999999999997E-4</v>
      </c>
      <c r="AH2365" s="57" t="s">
        <v>44</v>
      </c>
    </row>
    <row r="2366" spans="1:34" x14ac:dyDescent="0.25">
      <c r="A2366" s="54">
        <v>9388611</v>
      </c>
      <c r="B2366" s="55"/>
      <c r="C2366" s="55"/>
      <c r="D2366" s="55">
        <v>55789813</v>
      </c>
      <c r="E2366" s="55"/>
      <c r="F2366" s="55">
        <v>300</v>
      </c>
      <c r="G2366" s="55">
        <v>166467114</v>
      </c>
      <c r="H2366" s="55"/>
      <c r="I2366" s="55">
        <v>2275020000</v>
      </c>
      <c r="J2366" s="55">
        <v>2</v>
      </c>
      <c r="K2366" s="55" t="s">
        <v>34</v>
      </c>
      <c r="L2366" s="55" t="s">
        <v>98</v>
      </c>
      <c r="M2366" s="55">
        <v>34001</v>
      </c>
      <c r="N2366" s="55"/>
      <c r="O2366" s="55" t="s">
        <v>186</v>
      </c>
      <c r="P2366" s="55">
        <v>48811</v>
      </c>
      <c r="Q2366" s="55" t="s">
        <v>37</v>
      </c>
      <c r="R2366" s="55" t="s">
        <v>38</v>
      </c>
      <c r="S2366" s="55"/>
      <c r="T2366" s="55"/>
      <c r="U2366" s="55" t="s">
        <v>38</v>
      </c>
      <c r="V2366" s="55">
        <v>39.456400000000002</v>
      </c>
      <c r="W2366" s="55">
        <v>-74.5886</v>
      </c>
      <c r="X2366" s="55" t="s">
        <v>39</v>
      </c>
      <c r="Y2366" s="55" t="s">
        <v>187</v>
      </c>
      <c r="Z2366" s="55" t="s">
        <v>34</v>
      </c>
      <c r="AA2366" s="55">
        <v>0</v>
      </c>
      <c r="AB2366" s="55" t="s">
        <v>41</v>
      </c>
      <c r="AC2366" s="55">
        <v>8</v>
      </c>
      <c r="AD2366" s="55"/>
      <c r="AE2366" s="55" t="s">
        <v>53</v>
      </c>
      <c r="AF2366" s="55" t="s">
        <v>54</v>
      </c>
      <c r="AG2366" s="55">
        <v>19.335999999999999</v>
      </c>
      <c r="AH2366" s="57" t="s">
        <v>44</v>
      </c>
    </row>
    <row r="2367" spans="1:34" x14ac:dyDescent="0.25">
      <c r="A2367" s="54">
        <v>9388611</v>
      </c>
      <c r="B2367" s="55"/>
      <c r="C2367" s="55"/>
      <c r="D2367" s="55">
        <v>98309513</v>
      </c>
      <c r="E2367" s="55"/>
      <c r="F2367" s="55">
        <v>300</v>
      </c>
      <c r="G2367" s="55">
        <v>137934814</v>
      </c>
      <c r="H2367" s="55"/>
      <c r="I2367" s="55">
        <v>2275050011</v>
      </c>
      <c r="J2367" s="55">
        <v>2</v>
      </c>
      <c r="K2367" s="55" t="s">
        <v>34</v>
      </c>
      <c r="L2367" s="55" t="s">
        <v>98</v>
      </c>
      <c r="M2367" s="55">
        <v>34001</v>
      </c>
      <c r="N2367" s="55"/>
      <c r="O2367" s="55" t="s">
        <v>186</v>
      </c>
      <c r="P2367" s="55">
        <v>48811</v>
      </c>
      <c r="Q2367" s="55" t="s">
        <v>37</v>
      </c>
      <c r="R2367" s="55" t="s">
        <v>38</v>
      </c>
      <c r="S2367" s="55"/>
      <c r="T2367" s="55"/>
      <c r="U2367" s="55" t="s">
        <v>38</v>
      </c>
      <c r="V2367" s="55">
        <v>39.456400000000002</v>
      </c>
      <c r="W2367" s="55">
        <v>-74.5886</v>
      </c>
      <c r="X2367" s="55" t="s">
        <v>39</v>
      </c>
      <c r="Y2367" s="55" t="s">
        <v>187</v>
      </c>
      <c r="Z2367" s="55" t="s">
        <v>34</v>
      </c>
      <c r="AA2367" s="55">
        <v>0</v>
      </c>
      <c r="AB2367" s="55" t="s">
        <v>41</v>
      </c>
      <c r="AC2367" s="55">
        <v>8</v>
      </c>
      <c r="AD2367" s="55"/>
      <c r="AE2367" s="55" t="s">
        <v>53</v>
      </c>
      <c r="AF2367" s="55" t="s">
        <v>54</v>
      </c>
      <c r="AG2367" s="55">
        <v>54.939300000000003</v>
      </c>
      <c r="AH2367" s="57" t="s">
        <v>44</v>
      </c>
    </row>
    <row r="2368" spans="1:34" x14ac:dyDescent="0.25">
      <c r="A2368" s="54">
        <v>9388611</v>
      </c>
      <c r="B2368" s="55"/>
      <c r="C2368" s="55"/>
      <c r="D2368" s="55">
        <v>55789813</v>
      </c>
      <c r="E2368" s="55"/>
      <c r="F2368" s="55">
        <v>300</v>
      </c>
      <c r="G2368" s="55">
        <v>166466714</v>
      </c>
      <c r="H2368" s="55"/>
      <c r="I2368" s="55">
        <v>2275020000</v>
      </c>
      <c r="J2368" s="55">
        <v>2</v>
      </c>
      <c r="K2368" s="55" t="s">
        <v>34</v>
      </c>
      <c r="L2368" s="55" t="s">
        <v>98</v>
      </c>
      <c r="M2368" s="55">
        <v>34001</v>
      </c>
      <c r="N2368" s="55"/>
      <c r="O2368" s="55" t="s">
        <v>186</v>
      </c>
      <c r="P2368" s="55">
        <v>48811</v>
      </c>
      <c r="Q2368" s="55" t="s">
        <v>37</v>
      </c>
      <c r="R2368" s="55" t="s">
        <v>38</v>
      </c>
      <c r="S2368" s="55"/>
      <c r="T2368" s="55"/>
      <c r="U2368" s="55" t="s">
        <v>38</v>
      </c>
      <c r="V2368" s="55">
        <v>39.456400000000002</v>
      </c>
      <c r="W2368" s="55">
        <v>-74.5886</v>
      </c>
      <c r="X2368" s="55" t="s">
        <v>39</v>
      </c>
      <c r="Y2368" s="55" t="s">
        <v>187</v>
      </c>
      <c r="Z2368" s="55" t="s">
        <v>34</v>
      </c>
      <c r="AA2368" s="55">
        <v>0</v>
      </c>
      <c r="AB2368" s="55" t="s">
        <v>41</v>
      </c>
      <c r="AC2368" s="55">
        <v>8</v>
      </c>
      <c r="AD2368" s="55"/>
      <c r="AE2368" s="55" t="s">
        <v>53</v>
      </c>
      <c r="AF2368" s="55" t="s">
        <v>54</v>
      </c>
      <c r="AG2368" s="55">
        <v>1.8405299999999999E-2</v>
      </c>
      <c r="AH2368" s="57" t="s">
        <v>44</v>
      </c>
    </row>
    <row r="2369" spans="1:34" x14ac:dyDescent="0.25">
      <c r="A2369" s="54">
        <v>9388611</v>
      </c>
      <c r="B2369" s="55"/>
      <c r="C2369" s="55"/>
      <c r="D2369" s="55">
        <v>62631913</v>
      </c>
      <c r="E2369" s="55"/>
      <c r="F2369" s="55">
        <v>300</v>
      </c>
      <c r="G2369" s="55">
        <v>173351514</v>
      </c>
      <c r="H2369" s="55"/>
      <c r="I2369" s="55">
        <v>2275070000</v>
      </c>
      <c r="J2369" s="55">
        <v>2</v>
      </c>
      <c r="K2369" s="55" t="s">
        <v>34</v>
      </c>
      <c r="L2369" s="55" t="s">
        <v>98</v>
      </c>
      <c r="M2369" s="55">
        <v>34001</v>
      </c>
      <c r="N2369" s="55"/>
      <c r="O2369" s="55" t="s">
        <v>186</v>
      </c>
      <c r="P2369" s="55">
        <v>48811</v>
      </c>
      <c r="Q2369" s="55" t="s">
        <v>37</v>
      </c>
      <c r="R2369" s="55" t="s">
        <v>38</v>
      </c>
      <c r="S2369" s="55"/>
      <c r="T2369" s="55"/>
      <c r="U2369" s="55" t="s">
        <v>38</v>
      </c>
      <c r="V2369" s="55">
        <v>39.456400000000002</v>
      </c>
      <c r="W2369" s="55">
        <v>-74.5886</v>
      </c>
      <c r="X2369" s="55" t="s">
        <v>39</v>
      </c>
      <c r="Y2369" s="55" t="s">
        <v>187</v>
      </c>
      <c r="Z2369" s="55" t="s">
        <v>34</v>
      </c>
      <c r="AA2369" s="55">
        <v>0</v>
      </c>
      <c r="AB2369" s="55" t="s">
        <v>41</v>
      </c>
      <c r="AC2369" s="55">
        <v>8</v>
      </c>
      <c r="AD2369" s="55"/>
      <c r="AE2369" s="55" t="s">
        <v>53</v>
      </c>
      <c r="AF2369" s="55" t="s">
        <v>54</v>
      </c>
      <c r="AG2369" s="55">
        <v>5.3923999999999997E-4</v>
      </c>
      <c r="AH2369" s="57" t="s">
        <v>44</v>
      </c>
    </row>
    <row r="2370" spans="1:34" x14ac:dyDescent="0.25">
      <c r="A2370" s="54">
        <v>9388611</v>
      </c>
      <c r="B2370" s="55"/>
      <c r="C2370" s="55"/>
      <c r="D2370" s="55">
        <v>98309513</v>
      </c>
      <c r="E2370" s="55"/>
      <c r="F2370" s="55">
        <v>300</v>
      </c>
      <c r="G2370" s="55">
        <v>137934814</v>
      </c>
      <c r="H2370" s="55"/>
      <c r="I2370" s="55">
        <v>2275050011</v>
      </c>
      <c r="J2370" s="55">
        <v>2</v>
      </c>
      <c r="K2370" s="55" t="s">
        <v>34</v>
      </c>
      <c r="L2370" s="55" t="s">
        <v>98</v>
      </c>
      <c r="M2370" s="55">
        <v>34001</v>
      </c>
      <c r="N2370" s="55"/>
      <c r="O2370" s="55" t="s">
        <v>186</v>
      </c>
      <c r="P2370" s="55">
        <v>48811</v>
      </c>
      <c r="Q2370" s="55" t="s">
        <v>37</v>
      </c>
      <c r="R2370" s="55" t="s">
        <v>38</v>
      </c>
      <c r="S2370" s="55"/>
      <c r="T2370" s="55"/>
      <c r="U2370" s="55" t="s">
        <v>38</v>
      </c>
      <c r="V2370" s="55">
        <v>39.456400000000002</v>
      </c>
      <c r="W2370" s="55">
        <v>-74.5886</v>
      </c>
      <c r="X2370" s="55" t="s">
        <v>39</v>
      </c>
      <c r="Y2370" s="55" t="s">
        <v>187</v>
      </c>
      <c r="Z2370" s="55" t="s">
        <v>34</v>
      </c>
      <c r="AA2370" s="55">
        <v>0</v>
      </c>
      <c r="AB2370" s="55" t="s">
        <v>41</v>
      </c>
      <c r="AC2370" s="55">
        <v>8</v>
      </c>
      <c r="AD2370" s="55"/>
      <c r="AE2370" s="55">
        <v>7439921</v>
      </c>
      <c r="AF2370" s="55" t="s">
        <v>55</v>
      </c>
      <c r="AG2370" s="55">
        <v>7.0299500000000001E-2</v>
      </c>
      <c r="AH2370" s="57" t="s">
        <v>44</v>
      </c>
    </row>
    <row r="2371" spans="1:34" x14ac:dyDescent="0.25">
      <c r="A2371" s="54">
        <v>9388611</v>
      </c>
      <c r="B2371" s="55"/>
      <c r="C2371" s="55"/>
      <c r="D2371" s="55">
        <v>62632113</v>
      </c>
      <c r="E2371" s="55"/>
      <c r="F2371" s="55">
        <v>300</v>
      </c>
      <c r="G2371" s="55">
        <v>137934514</v>
      </c>
      <c r="H2371" s="55"/>
      <c r="I2371" s="55">
        <v>2275060011</v>
      </c>
      <c r="J2371" s="55">
        <v>2</v>
      </c>
      <c r="K2371" s="55" t="s">
        <v>34</v>
      </c>
      <c r="L2371" s="55" t="s">
        <v>98</v>
      </c>
      <c r="M2371" s="55">
        <v>34001</v>
      </c>
      <c r="N2371" s="55"/>
      <c r="O2371" s="55" t="s">
        <v>186</v>
      </c>
      <c r="P2371" s="55">
        <v>48811</v>
      </c>
      <c r="Q2371" s="55" t="s">
        <v>37</v>
      </c>
      <c r="R2371" s="55" t="s">
        <v>38</v>
      </c>
      <c r="S2371" s="55"/>
      <c r="T2371" s="55"/>
      <c r="U2371" s="55" t="s">
        <v>38</v>
      </c>
      <c r="V2371" s="55">
        <v>39.456400000000002</v>
      </c>
      <c r="W2371" s="55">
        <v>-74.5886</v>
      </c>
      <c r="X2371" s="55" t="s">
        <v>39</v>
      </c>
      <c r="Y2371" s="55" t="s">
        <v>187</v>
      </c>
      <c r="Z2371" s="55" t="s">
        <v>34</v>
      </c>
      <c r="AA2371" s="55">
        <v>0</v>
      </c>
      <c r="AB2371" s="55" t="s">
        <v>41</v>
      </c>
      <c r="AC2371" s="55">
        <v>8</v>
      </c>
      <c r="AD2371" s="55"/>
      <c r="AE2371" s="55">
        <v>7439921</v>
      </c>
      <c r="AF2371" s="55" t="s">
        <v>55</v>
      </c>
      <c r="AG2371" s="55">
        <v>5.2875099999999996E-3</v>
      </c>
      <c r="AH2371" s="57" t="s">
        <v>44</v>
      </c>
    </row>
    <row r="2372" spans="1:34" x14ac:dyDescent="0.25">
      <c r="A2372" s="54">
        <v>11916011</v>
      </c>
      <c r="B2372" s="55"/>
      <c r="C2372" s="55"/>
      <c r="D2372" s="55">
        <v>60937413</v>
      </c>
      <c r="E2372" s="55"/>
      <c r="F2372" s="55">
        <v>300</v>
      </c>
      <c r="G2372" s="55">
        <v>78414514</v>
      </c>
      <c r="H2372" s="55"/>
      <c r="I2372" s="55">
        <v>2275050011</v>
      </c>
      <c r="J2372" s="55">
        <v>2</v>
      </c>
      <c r="K2372" s="55" t="s">
        <v>34</v>
      </c>
      <c r="L2372" s="55" t="s">
        <v>87</v>
      </c>
      <c r="M2372" s="55">
        <v>34011</v>
      </c>
      <c r="N2372" s="55"/>
      <c r="O2372" s="55" t="s">
        <v>188</v>
      </c>
      <c r="P2372" s="55">
        <v>48811</v>
      </c>
      <c r="Q2372" s="55" t="s">
        <v>37</v>
      </c>
      <c r="R2372" s="55" t="s">
        <v>38</v>
      </c>
      <c r="S2372" s="55"/>
      <c r="T2372" s="55"/>
      <c r="U2372" s="55" t="s">
        <v>38</v>
      </c>
      <c r="V2372" s="55">
        <v>39.495100000000001</v>
      </c>
      <c r="W2372" s="55">
        <v>-75.030699999999996</v>
      </c>
      <c r="X2372" s="55" t="s">
        <v>39</v>
      </c>
      <c r="Y2372" s="55" t="s">
        <v>189</v>
      </c>
      <c r="Z2372" s="55" t="s">
        <v>34</v>
      </c>
      <c r="AA2372" s="55">
        <v>0</v>
      </c>
      <c r="AB2372" s="55" t="s">
        <v>41</v>
      </c>
      <c r="AC2372" s="55">
        <v>8</v>
      </c>
      <c r="AD2372" s="55"/>
      <c r="AE2372" s="55" t="s">
        <v>42</v>
      </c>
      <c r="AF2372" s="55" t="s">
        <v>43</v>
      </c>
      <c r="AG2372" s="55">
        <v>1.3542700000000001E-3</v>
      </c>
      <c r="AH2372" s="57" t="s">
        <v>44</v>
      </c>
    </row>
    <row r="2373" spans="1:34" x14ac:dyDescent="0.25">
      <c r="A2373" s="54">
        <v>11916011</v>
      </c>
      <c r="B2373" s="55"/>
      <c r="C2373" s="55"/>
      <c r="D2373" s="55">
        <v>60937413</v>
      </c>
      <c r="E2373" s="55"/>
      <c r="F2373" s="55">
        <v>300</v>
      </c>
      <c r="G2373" s="55">
        <v>78414614</v>
      </c>
      <c r="H2373" s="55"/>
      <c r="I2373" s="55">
        <v>2275050012</v>
      </c>
      <c r="J2373" s="55">
        <v>2</v>
      </c>
      <c r="K2373" s="55" t="s">
        <v>34</v>
      </c>
      <c r="L2373" s="55" t="s">
        <v>87</v>
      </c>
      <c r="M2373" s="55">
        <v>34011</v>
      </c>
      <c r="N2373" s="55"/>
      <c r="O2373" s="55" t="s">
        <v>188</v>
      </c>
      <c r="P2373" s="55">
        <v>48811</v>
      </c>
      <c r="Q2373" s="55" t="s">
        <v>37</v>
      </c>
      <c r="R2373" s="55" t="s">
        <v>38</v>
      </c>
      <c r="S2373" s="55"/>
      <c r="T2373" s="55"/>
      <c r="U2373" s="55" t="s">
        <v>38</v>
      </c>
      <c r="V2373" s="55">
        <v>39.495100000000001</v>
      </c>
      <c r="W2373" s="55">
        <v>-75.030699999999996</v>
      </c>
      <c r="X2373" s="55" t="s">
        <v>39</v>
      </c>
      <c r="Y2373" s="55" t="s">
        <v>189</v>
      </c>
      <c r="Z2373" s="55" t="s">
        <v>34</v>
      </c>
      <c r="AA2373" s="55">
        <v>0</v>
      </c>
      <c r="AB2373" s="55" t="s">
        <v>41</v>
      </c>
      <c r="AC2373" s="55">
        <v>8</v>
      </c>
      <c r="AD2373" s="55"/>
      <c r="AE2373" s="55" t="s">
        <v>42</v>
      </c>
      <c r="AF2373" s="55" t="s">
        <v>43</v>
      </c>
      <c r="AG2373" s="55">
        <v>1.1376499999999999E-2</v>
      </c>
      <c r="AH2373" s="57" t="s">
        <v>44</v>
      </c>
    </row>
    <row r="2374" spans="1:34" x14ac:dyDescent="0.25">
      <c r="A2374" s="54">
        <v>11916011</v>
      </c>
      <c r="B2374" s="55"/>
      <c r="C2374" s="55"/>
      <c r="D2374" s="55">
        <v>60937413</v>
      </c>
      <c r="E2374" s="55"/>
      <c r="F2374" s="55">
        <v>300</v>
      </c>
      <c r="G2374" s="55">
        <v>78414614</v>
      </c>
      <c r="H2374" s="55"/>
      <c r="I2374" s="55">
        <v>2275050012</v>
      </c>
      <c r="J2374" s="55">
        <v>2</v>
      </c>
      <c r="K2374" s="55" t="s">
        <v>34</v>
      </c>
      <c r="L2374" s="55" t="s">
        <v>87</v>
      </c>
      <c r="M2374" s="55">
        <v>34011</v>
      </c>
      <c r="N2374" s="55"/>
      <c r="O2374" s="55" t="s">
        <v>188</v>
      </c>
      <c r="P2374" s="55">
        <v>48811</v>
      </c>
      <c r="Q2374" s="55" t="s">
        <v>37</v>
      </c>
      <c r="R2374" s="55" t="s">
        <v>38</v>
      </c>
      <c r="S2374" s="55"/>
      <c r="T2374" s="55"/>
      <c r="U2374" s="55" t="s">
        <v>38</v>
      </c>
      <c r="V2374" s="55">
        <v>39.495100000000001</v>
      </c>
      <c r="W2374" s="55">
        <v>-75.030699999999996</v>
      </c>
      <c r="X2374" s="55" t="s">
        <v>39</v>
      </c>
      <c r="Y2374" s="55" t="s">
        <v>189</v>
      </c>
      <c r="Z2374" s="55" t="s">
        <v>34</v>
      </c>
      <c r="AA2374" s="55">
        <v>0</v>
      </c>
      <c r="AB2374" s="55" t="s">
        <v>41</v>
      </c>
      <c r="AC2374" s="55">
        <v>8</v>
      </c>
      <c r="AD2374" s="55"/>
      <c r="AE2374" s="55" t="s">
        <v>45</v>
      </c>
      <c r="AF2374" s="55" t="s">
        <v>46</v>
      </c>
      <c r="AG2374" s="55">
        <v>1.2140199999999999E-3</v>
      </c>
      <c r="AH2374" s="57" t="s">
        <v>44</v>
      </c>
    </row>
    <row r="2375" spans="1:34" x14ac:dyDescent="0.25">
      <c r="A2375" s="54">
        <v>11916011</v>
      </c>
      <c r="B2375" s="55"/>
      <c r="C2375" s="55"/>
      <c r="D2375" s="55">
        <v>60937413</v>
      </c>
      <c r="E2375" s="55"/>
      <c r="F2375" s="55">
        <v>300</v>
      </c>
      <c r="G2375" s="55">
        <v>78414514</v>
      </c>
      <c r="H2375" s="55"/>
      <c r="I2375" s="55">
        <v>2275050011</v>
      </c>
      <c r="J2375" s="55">
        <v>2</v>
      </c>
      <c r="K2375" s="55" t="s">
        <v>34</v>
      </c>
      <c r="L2375" s="55" t="s">
        <v>87</v>
      </c>
      <c r="M2375" s="55">
        <v>34011</v>
      </c>
      <c r="N2375" s="55"/>
      <c r="O2375" s="55" t="s">
        <v>188</v>
      </c>
      <c r="P2375" s="55">
        <v>48811</v>
      </c>
      <c r="Q2375" s="55" t="s">
        <v>37</v>
      </c>
      <c r="R2375" s="55" t="s">
        <v>38</v>
      </c>
      <c r="S2375" s="55"/>
      <c r="T2375" s="55"/>
      <c r="U2375" s="55" t="s">
        <v>38</v>
      </c>
      <c r="V2375" s="55">
        <v>39.495100000000001</v>
      </c>
      <c r="W2375" s="55">
        <v>-75.030699999999996</v>
      </c>
      <c r="X2375" s="55" t="s">
        <v>39</v>
      </c>
      <c r="Y2375" s="55" t="s">
        <v>189</v>
      </c>
      <c r="Z2375" s="55" t="s">
        <v>34</v>
      </c>
      <c r="AA2375" s="55">
        <v>0</v>
      </c>
      <c r="AB2375" s="55" t="s">
        <v>41</v>
      </c>
      <c r="AC2375" s="55">
        <v>8</v>
      </c>
      <c r="AD2375" s="55"/>
      <c r="AE2375" s="55" t="s">
        <v>45</v>
      </c>
      <c r="AF2375" s="55" t="s">
        <v>46</v>
      </c>
      <c r="AG2375" s="55">
        <v>9.0000000000000006E-5</v>
      </c>
      <c r="AH2375" s="57" t="s">
        <v>44</v>
      </c>
    </row>
    <row r="2376" spans="1:34" x14ac:dyDescent="0.25">
      <c r="A2376" s="54">
        <v>11916011</v>
      </c>
      <c r="B2376" s="55"/>
      <c r="C2376" s="55"/>
      <c r="D2376" s="55">
        <v>60937413</v>
      </c>
      <c r="E2376" s="55"/>
      <c r="F2376" s="55">
        <v>300</v>
      </c>
      <c r="G2376" s="55">
        <v>78414614</v>
      </c>
      <c r="H2376" s="55"/>
      <c r="I2376" s="55">
        <v>2275050012</v>
      </c>
      <c r="J2376" s="55">
        <v>2</v>
      </c>
      <c r="K2376" s="55" t="s">
        <v>34</v>
      </c>
      <c r="L2376" s="55" t="s">
        <v>87</v>
      </c>
      <c r="M2376" s="55">
        <v>34011</v>
      </c>
      <c r="N2376" s="55"/>
      <c r="O2376" s="55" t="s">
        <v>188</v>
      </c>
      <c r="P2376" s="55">
        <v>48811</v>
      </c>
      <c r="Q2376" s="55" t="s">
        <v>37</v>
      </c>
      <c r="R2376" s="55" t="s">
        <v>38</v>
      </c>
      <c r="S2376" s="55"/>
      <c r="T2376" s="55"/>
      <c r="U2376" s="55" t="s">
        <v>38</v>
      </c>
      <c r="V2376" s="55">
        <v>39.495100000000001</v>
      </c>
      <c r="W2376" s="55">
        <v>-75.030699999999996</v>
      </c>
      <c r="X2376" s="55" t="s">
        <v>39</v>
      </c>
      <c r="Y2376" s="55" t="s">
        <v>189</v>
      </c>
      <c r="Z2376" s="55" t="s">
        <v>34</v>
      </c>
      <c r="AA2376" s="55">
        <v>0</v>
      </c>
      <c r="AB2376" s="55" t="s">
        <v>41</v>
      </c>
      <c r="AC2376" s="55">
        <v>8</v>
      </c>
      <c r="AD2376" s="55"/>
      <c r="AE2376" s="55" t="s">
        <v>47</v>
      </c>
      <c r="AF2376" s="55" t="s">
        <v>48</v>
      </c>
      <c r="AG2376" s="55">
        <v>3.8118200000000001E-3</v>
      </c>
      <c r="AH2376" s="57" t="s">
        <v>44</v>
      </c>
    </row>
    <row r="2377" spans="1:34" x14ac:dyDescent="0.25">
      <c r="A2377" s="54">
        <v>11916011</v>
      </c>
      <c r="B2377" s="55"/>
      <c r="C2377" s="55"/>
      <c r="D2377" s="55">
        <v>60937413</v>
      </c>
      <c r="E2377" s="55"/>
      <c r="F2377" s="55">
        <v>300</v>
      </c>
      <c r="G2377" s="55">
        <v>78414514</v>
      </c>
      <c r="H2377" s="55"/>
      <c r="I2377" s="55">
        <v>2275050011</v>
      </c>
      <c r="J2377" s="55">
        <v>2</v>
      </c>
      <c r="K2377" s="55" t="s">
        <v>34</v>
      </c>
      <c r="L2377" s="55" t="s">
        <v>87</v>
      </c>
      <c r="M2377" s="55">
        <v>34011</v>
      </c>
      <c r="N2377" s="55"/>
      <c r="O2377" s="55" t="s">
        <v>188</v>
      </c>
      <c r="P2377" s="55">
        <v>48811</v>
      </c>
      <c r="Q2377" s="55" t="s">
        <v>37</v>
      </c>
      <c r="R2377" s="55" t="s">
        <v>38</v>
      </c>
      <c r="S2377" s="55"/>
      <c r="T2377" s="55"/>
      <c r="U2377" s="55" t="s">
        <v>38</v>
      </c>
      <c r="V2377" s="55">
        <v>39.495100000000001</v>
      </c>
      <c r="W2377" s="55">
        <v>-75.030699999999996</v>
      </c>
      <c r="X2377" s="55" t="s">
        <v>39</v>
      </c>
      <c r="Y2377" s="55" t="s">
        <v>189</v>
      </c>
      <c r="Z2377" s="55" t="s">
        <v>34</v>
      </c>
      <c r="AA2377" s="55">
        <v>0</v>
      </c>
      <c r="AB2377" s="55" t="s">
        <v>41</v>
      </c>
      <c r="AC2377" s="55">
        <v>8</v>
      </c>
      <c r="AD2377" s="55"/>
      <c r="AE2377" s="55" t="s">
        <v>47</v>
      </c>
      <c r="AF2377" s="55" t="s">
        <v>48</v>
      </c>
      <c r="AG2377" s="55">
        <v>1.4699100000000001E-3</v>
      </c>
      <c r="AH2377" s="57" t="s">
        <v>44</v>
      </c>
    </row>
    <row r="2378" spans="1:34" x14ac:dyDescent="0.25">
      <c r="A2378" s="54">
        <v>11916011</v>
      </c>
      <c r="B2378" s="55"/>
      <c r="C2378" s="55"/>
      <c r="D2378" s="55">
        <v>60937413</v>
      </c>
      <c r="E2378" s="55"/>
      <c r="F2378" s="55">
        <v>300</v>
      </c>
      <c r="G2378" s="55">
        <v>78414614</v>
      </c>
      <c r="H2378" s="55"/>
      <c r="I2378" s="55">
        <v>2275050012</v>
      </c>
      <c r="J2378" s="55">
        <v>2</v>
      </c>
      <c r="K2378" s="55" t="s">
        <v>34</v>
      </c>
      <c r="L2378" s="55" t="s">
        <v>87</v>
      </c>
      <c r="M2378" s="55">
        <v>34011</v>
      </c>
      <c r="N2378" s="55"/>
      <c r="O2378" s="55" t="s">
        <v>188</v>
      </c>
      <c r="P2378" s="55">
        <v>48811</v>
      </c>
      <c r="Q2378" s="55" t="s">
        <v>37</v>
      </c>
      <c r="R2378" s="55" t="s">
        <v>38</v>
      </c>
      <c r="S2378" s="55"/>
      <c r="T2378" s="55"/>
      <c r="U2378" s="55" t="s">
        <v>38</v>
      </c>
      <c r="V2378" s="55">
        <v>39.495100000000001</v>
      </c>
      <c r="W2378" s="55">
        <v>-75.030699999999996</v>
      </c>
      <c r="X2378" s="55" t="s">
        <v>39</v>
      </c>
      <c r="Y2378" s="55" t="s">
        <v>189</v>
      </c>
      <c r="Z2378" s="55" t="s">
        <v>34</v>
      </c>
      <c r="AA2378" s="55">
        <v>0</v>
      </c>
      <c r="AB2378" s="55" t="s">
        <v>41</v>
      </c>
      <c r="AC2378" s="55">
        <v>8</v>
      </c>
      <c r="AD2378" s="55"/>
      <c r="AE2378" s="55" t="s">
        <v>49</v>
      </c>
      <c r="AF2378" s="55" t="s">
        <v>50</v>
      </c>
      <c r="AG2378" s="55">
        <v>3.9055499999999998E-3</v>
      </c>
      <c r="AH2378" s="57" t="s">
        <v>44</v>
      </c>
    </row>
    <row r="2379" spans="1:34" x14ac:dyDescent="0.25">
      <c r="A2379" s="54">
        <v>11916011</v>
      </c>
      <c r="B2379" s="55"/>
      <c r="C2379" s="55"/>
      <c r="D2379" s="55">
        <v>60937413</v>
      </c>
      <c r="E2379" s="55"/>
      <c r="F2379" s="55">
        <v>300</v>
      </c>
      <c r="G2379" s="55">
        <v>78414514</v>
      </c>
      <c r="H2379" s="55"/>
      <c r="I2379" s="55">
        <v>2275050011</v>
      </c>
      <c r="J2379" s="55">
        <v>2</v>
      </c>
      <c r="K2379" s="55" t="s">
        <v>34</v>
      </c>
      <c r="L2379" s="55" t="s">
        <v>87</v>
      </c>
      <c r="M2379" s="55">
        <v>34011</v>
      </c>
      <c r="N2379" s="55"/>
      <c r="O2379" s="55" t="s">
        <v>188</v>
      </c>
      <c r="P2379" s="55">
        <v>48811</v>
      </c>
      <c r="Q2379" s="55" t="s">
        <v>37</v>
      </c>
      <c r="R2379" s="55" t="s">
        <v>38</v>
      </c>
      <c r="S2379" s="55"/>
      <c r="T2379" s="55"/>
      <c r="U2379" s="55" t="s">
        <v>38</v>
      </c>
      <c r="V2379" s="55">
        <v>39.495100000000001</v>
      </c>
      <c r="W2379" s="55">
        <v>-75.030699999999996</v>
      </c>
      <c r="X2379" s="55" t="s">
        <v>39</v>
      </c>
      <c r="Y2379" s="55" t="s">
        <v>189</v>
      </c>
      <c r="Z2379" s="55" t="s">
        <v>34</v>
      </c>
      <c r="AA2379" s="55">
        <v>0</v>
      </c>
      <c r="AB2379" s="55" t="s">
        <v>41</v>
      </c>
      <c r="AC2379" s="55">
        <v>8</v>
      </c>
      <c r="AD2379" s="55"/>
      <c r="AE2379" s="55" t="s">
        <v>49</v>
      </c>
      <c r="AF2379" s="55" t="s">
        <v>50</v>
      </c>
      <c r="AG2379" s="55">
        <v>2.1302999999999999E-3</v>
      </c>
      <c r="AH2379" s="57" t="s">
        <v>44</v>
      </c>
    </row>
    <row r="2380" spans="1:34" x14ac:dyDescent="0.25">
      <c r="A2380" s="54">
        <v>11916011</v>
      </c>
      <c r="B2380" s="55"/>
      <c r="C2380" s="55"/>
      <c r="D2380" s="55">
        <v>60937413</v>
      </c>
      <c r="E2380" s="55"/>
      <c r="F2380" s="55">
        <v>300</v>
      </c>
      <c r="G2380" s="55">
        <v>78414614</v>
      </c>
      <c r="H2380" s="55"/>
      <c r="I2380" s="55">
        <v>2275050012</v>
      </c>
      <c r="J2380" s="55">
        <v>2</v>
      </c>
      <c r="K2380" s="55" t="s">
        <v>34</v>
      </c>
      <c r="L2380" s="55" t="s">
        <v>87</v>
      </c>
      <c r="M2380" s="55">
        <v>34011</v>
      </c>
      <c r="N2380" s="55"/>
      <c r="O2380" s="55" t="s">
        <v>188</v>
      </c>
      <c r="P2380" s="55">
        <v>48811</v>
      </c>
      <c r="Q2380" s="55" t="s">
        <v>37</v>
      </c>
      <c r="R2380" s="55" t="s">
        <v>38</v>
      </c>
      <c r="S2380" s="55"/>
      <c r="T2380" s="55"/>
      <c r="U2380" s="55" t="s">
        <v>38</v>
      </c>
      <c r="V2380" s="55">
        <v>39.495100000000001</v>
      </c>
      <c r="W2380" s="55">
        <v>-75.030699999999996</v>
      </c>
      <c r="X2380" s="55" t="s">
        <v>39</v>
      </c>
      <c r="Y2380" s="55" t="s">
        <v>189</v>
      </c>
      <c r="Z2380" s="55" t="s">
        <v>34</v>
      </c>
      <c r="AA2380" s="55">
        <v>0</v>
      </c>
      <c r="AB2380" s="55" t="s">
        <v>41</v>
      </c>
      <c r="AC2380" s="55">
        <v>8</v>
      </c>
      <c r="AD2380" s="55"/>
      <c r="AE2380" s="55" t="s">
        <v>51</v>
      </c>
      <c r="AF2380" s="55" t="s">
        <v>52</v>
      </c>
      <c r="AG2380" s="55">
        <v>5.3417999999999998E-3</v>
      </c>
      <c r="AH2380" s="57" t="s">
        <v>44</v>
      </c>
    </row>
    <row r="2381" spans="1:34" x14ac:dyDescent="0.25">
      <c r="A2381" s="54">
        <v>11916011</v>
      </c>
      <c r="B2381" s="55"/>
      <c r="C2381" s="55"/>
      <c r="D2381" s="55">
        <v>60937413</v>
      </c>
      <c r="E2381" s="55"/>
      <c r="F2381" s="55">
        <v>300</v>
      </c>
      <c r="G2381" s="55">
        <v>78414514</v>
      </c>
      <c r="H2381" s="55"/>
      <c r="I2381" s="55">
        <v>2275050011</v>
      </c>
      <c r="J2381" s="55">
        <v>2</v>
      </c>
      <c r="K2381" s="55" t="s">
        <v>34</v>
      </c>
      <c r="L2381" s="55" t="s">
        <v>87</v>
      </c>
      <c r="M2381" s="55">
        <v>34011</v>
      </c>
      <c r="N2381" s="55"/>
      <c r="O2381" s="55" t="s">
        <v>188</v>
      </c>
      <c r="P2381" s="55">
        <v>48811</v>
      </c>
      <c r="Q2381" s="55" t="s">
        <v>37</v>
      </c>
      <c r="R2381" s="55" t="s">
        <v>38</v>
      </c>
      <c r="S2381" s="55"/>
      <c r="T2381" s="55"/>
      <c r="U2381" s="55" t="s">
        <v>38</v>
      </c>
      <c r="V2381" s="55">
        <v>39.495100000000001</v>
      </c>
      <c r="W2381" s="55">
        <v>-75.030699999999996</v>
      </c>
      <c r="X2381" s="55" t="s">
        <v>39</v>
      </c>
      <c r="Y2381" s="55" t="s">
        <v>189</v>
      </c>
      <c r="Z2381" s="55" t="s">
        <v>34</v>
      </c>
      <c r="AA2381" s="55">
        <v>0</v>
      </c>
      <c r="AB2381" s="55" t="s">
        <v>41</v>
      </c>
      <c r="AC2381" s="55">
        <v>8</v>
      </c>
      <c r="AD2381" s="55"/>
      <c r="AE2381" s="55" t="s">
        <v>51</v>
      </c>
      <c r="AF2381" s="55" t="s">
        <v>52</v>
      </c>
      <c r="AG2381" s="55">
        <v>5.8500000000000002E-4</v>
      </c>
      <c r="AH2381" s="57" t="s">
        <v>44</v>
      </c>
    </row>
    <row r="2382" spans="1:34" x14ac:dyDescent="0.25">
      <c r="A2382" s="54">
        <v>11916011</v>
      </c>
      <c r="B2382" s="55"/>
      <c r="C2382" s="55"/>
      <c r="D2382" s="55">
        <v>60937413</v>
      </c>
      <c r="E2382" s="55"/>
      <c r="F2382" s="55">
        <v>300</v>
      </c>
      <c r="G2382" s="55">
        <v>78414614</v>
      </c>
      <c r="H2382" s="55"/>
      <c r="I2382" s="55">
        <v>2275050012</v>
      </c>
      <c r="J2382" s="55">
        <v>2</v>
      </c>
      <c r="K2382" s="55" t="s">
        <v>34</v>
      </c>
      <c r="L2382" s="55" t="s">
        <v>87</v>
      </c>
      <c r="M2382" s="55">
        <v>34011</v>
      </c>
      <c r="N2382" s="55"/>
      <c r="O2382" s="55" t="s">
        <v>188</v>
      </c>
      <c r="P2382" s="55">
        <v>48811</v>
      </c>
      <c r="Q2382" s="55" t="s">
        <v>37</v>
      </c>
      <c r="R2382" s="55" t="s">
        <v>38</v>
      </c>
      <c r="S2382" s="55"/>
      <c r="T2382" s="55"/>
      <c r="U2382" s="55" t="s">
        <v>38</v>
      </c>
      <c r="V2382" s="55">
        <v>39.495100000000001</v>
      </c>
      <c r="W2382" s="55">
        <v>-75.030699999999996</v>
      </c>
      <c r="X2382" s="55" t="s">
        <v>39</v>
      </c>
      <c r="Y2382" s="55" t="s">
        <v>189</v>
      </c>
      <c r="Z2382" s="55" t="s">
        <v>34</v>
      </c>
      <c r="AA2382" s="55">
        <v>0</v>
      </c>
      <c r="AB2382" s="55" t="s">
        <v>41</v>
      </c>
      <c r="AC2382" s="55">
        <v>8</v>
      </c>
      <c r="AD2382" s="55"/>
      <c r="AE2382" s="55" t="s">
        <v>53</v>
      </c>
      <c r="AF2382" s="55" t="s">
        <v>54</v>
      </c>
      <c r="AG2382" s="55">
        <v>0.15802099999999999</v>
      </c>
      <c r="AH2382" s="57" t="s">
        <v>44</v>
      </c>
    </row>
    <row r="2383" spans="1:34" x14ac:dyDescent="0.25">
      <c r="A2383" s="54">
        <v>11916011</v>
      </c>
      <c r="B2383" s="55"/>
      <c r="C2383" s="55"/>
      <c r="D2383" s="55">
        <v>60937413</v>
      </c>
      <c r="E2383" s="55"/>
      <c r="F2383" s="55">
        <v>300</v>
      </c>
      <c r="G2383" s="55">
        <v>78414514</v>
      </c>
      <c r="H2383" s="55"/>
      <c r="I2383" s="55">
        <v>2275050011</v>
      </c>
      <c r="J2383" s="55">
        <v>2</v>
      </c>
      <c r="K2383" s="55" t="s">
        <v>34</v>
      </c>
      <c r="L2383" s="55" t="s">
        <v>87</v>
      </c>
      <c r="M2383" s="55">
        <v>34011</v>
      </c>
      <c r="N2383" s="55"/>
      <c r="O2383" s="55" t="s">
        <v>188</v>
      </c>
      <c r="P2383" s="55">
        <v>48811</v>
      </c>
      <c r="Q2383" s="55" t="s">
        <v>37</v>
      </c>
      <c r="R2383" s="55" t="s">
        <v>38</v>
      </c>
      <c r="S2383" s="55"/>
      <c r="T2383" s="55"/>
      <c r="U2383" s="55" t="s">
        <v>38</v>
      </c>
      <c r="V2383" s="55">
        <v>39.495100000000001</v>
      </c>
      <c r="W2383" s="55">
        <v>-75.030699999999996</v>
      </c>
      <c r="X2383" s="55" t="s">
        <v>39</v>
      </c>
      <c r="Y2383" s="55" t="s">
        <v>189</v>
      </c>
      <c r="Z2383" s="55" t="s">
        <v>34</v>
      </c>
      <c r="AA2383" s="55">
        <v>0</v>
      </c>
      <c r="AB2383" s="55" t="s">
        <v>41</v>
      </c>
      <c r="AC2383" s="55">
        <v>8</v>
      </c>
      <c r="AD2383" s="55"/>
      <c r="AE2383" s="55" t="s">
        <v>53</v>
      </c>
      <c r="AF2383" s="55" t="s">
        <v>54</v>
      </c>
      <c r="AG2383" s="55">
        <v>0.108126</v>
      </c>
      <c r="AH2383" s="57" t="s">
        <v>44</v>
      </c>
    </row>
    <row r="2384" spans="1:34" x14ac:dyDescent="0.25">
      <c r="A2384" s="54">
        <v>11916011</v>
      </c>
      <c r="B2384" s="55"/>
      <c r="C2384" s="55"/>
      <c r="D2384" s="55">
        <v>60937413</v>
      </c>
      <c r="E2384" s="55"/>
      <c r="F2384" s="55">
        <v>300</v>
      </c>
      <c r="G2384" s="55">
        <v>78414514</v>
      </c>
      <c r="H2384" s="55"/>
      <c r="I2384" s="55">
        <v>2275050011</v>
      </c>
      <c r="J2384" s="55">
        <v>2</v>
      </c>
      <c r="K2384" s="55" t="s">
        <v>34</v>
      </c>
      <c r="L2384" s="55" t="s">
        <v>87</v>
      </c>
      <c r="M2384" s="55">
        <v>34011</v>
      </c>
      <c r="N2384" s="55"/>
      <c r="O2384" s="55" t="s">
        <v>188</v>
      </c>
      <c r="P2384" s="55">
        <v>48811</v>
      </c>
      <c r="Q2384" s="55" t="s">
        <v>37</v>
      </c>
      <c r="R2384" s="55" t="s">
        <v>38</v>
      </c>
      <c r="S2384" s="55"/>
      <c r="T2384" s="55"/>
      <c r="U2384" s="55" t="s">
        <v>38</v>
      </c>
      <c r="V2384" s="55">
        <v>39.495100000000001</v>
      </c>
      <c r="W2384" s="55">
        <v>-75.030699999999996</v>
      </c>
      <c r="X2384" s="55" t="s">
        <v>39</v>
      </c>
      <c r="Y2384" s="55" t="s">
        <v>189</v>
      </c>
      <c r="Z2384" s="55" t="s">
        <v>34</v>
      </c>
      <c r="AA2384" s="55">
        <v>0</v>
      </c>
      <c r="AB2384" s="55" t="s">
        <v>41</v>
      </c>
      <c r="AC2384" s="55">
        <v>8</v>
      </c>
      <c r="AD2384" s="55"/>
      <c r="AE2384" s="55">
        <v>7439921</v>
      </c>
      <c r="AF2384" s="55" t="s">
        <v>55</v>
      </c>
      <c r="AG2384" s="55">
        <v>1.3835599999999999E-4</v>
      </c>
      <c r="AH2384" s="57" t="s">
        <v>44</v>
      </c>
    </row>
    <row r="2385" spans="1:34" x14ac:dyDescent="0.25">
      <c r="A2385" s="54">
        <v>11704111</v>
      </c>
      <c r="B2385" s="55"/>
      <c r="C2385" s="55"/>
      <c r="D2385" s="55">
        <v>61311813</v>
      </c>
      <c r="E2385" s="55"/>
      <c r="F2385" s="55">
        <v>300</v>
      </c>
      <c r="G2385" s="55">
        <v>79161814</v>
      </c>
      <c r="H2385" s="55"/>
      <c r="I2385" s="55">
        <v>2275050012</v>
      </c>
      <c r="J2385" s="55">
        <v>2</v>
      </c>
      <c r="K2385" s="55" t="s">
        <v>34</v>
      </c>
      <c r="L2385" s="55" t="s">
        <v>90</v>
      </c>
      <c r="M2385" s="55">
        <v>34005</v>
      </c>
      <c r="N2385" s="55"/>
      <c r="O2385" s="55" t="s">
        <v>190</v>
      </c>
      <c r="P2385" s="55">
        <v>48811</v>
      </c>
      <c r="Q2385" s="55" t="s">
        <v>37</v>
      </c>
      <c r="R2385" s="55" t="s">
        <v>38</v>
      </c>
      <c r="S2385" s="55"/>
      <c r="T2385" s="55"/>
      <c r="U2385" s="55" t="s">
        <v>38</v>
      </c>
      <c r="V2385" s="55">
        <v>40.046799999999998</v>
      </c>
      <c r="W2385" s="55">
        <v>-74.882400000000004</v>
      </c>
      <c r="X2385" s="55" t="s">
        <v>39</v>
      </c>
      <c r="Y2385" s="55" t="s">
        <v>191</v>
      </c>
      <c r="Z2385" s="55" t="s">
        <v>34</v>
      </c>
      <c r="AA2385" s="55">
        <v>0</v>
      </c>
      <c r="AB2385" s="55" t="s">
        <v>41</v>
      </c>
      <c r="AC2385" s="55">
        <v>8</v>
      </c>
      <c r="AD2385" s="55"/>
      <c r="AE2385" s="55" t="s">
        <v>42</v>
      </c>
      <c r="AF2385" s="55" t="s">
        <v>43</v>
      </c>
      <c r="AG2385" s="55">
        <v>1.1376499999999999E-2</v>
      </c>
      <c r="AH2385" s="57" t="s">
        <v>44</v>
      </c>
    </row>
    <row r="2386" spans="1:34" x14ac:dyDescent="0.25">
      <c r="A2386" s="54">
        <v>11704111</v>
      </c>
      <c r="B2386" s="55"/>
      <c r="C2386" s="55"/>
      <c r="D2386" s="55">
        <v>61311813</v>
      </c>
      <c r="E2386" s="55"/>
      <c r="F2386" s="55">
        <v>300</v>
      </c>
      <c r="G2386" s="55">
        <v>79161714</v>
      </c>
      <c r="H2386" s="55"/>
      <c r="I2386" s="55">
        <v>2275050011</v>
      </c>
      <c r="J2386" s="55">
        <v>2</v>
      </c>
      <c r="K2386" s="55" t="s">
        <v>34</v>
      </c>
      <c r="L2386" s="55" t="s">
        <v>90</v>
      </c>
      <c r="M2386" s="55">
        <v>34005</v>
      </c>
      <c r="N2386" s="55"/>
      <c r="O2386" s="55" t="s">
        <v>190</v>
      </c>
      <c r="P2386" s="55">
        <v>48811</v>
      </c>
      <c r="Q2386" s="55" t="s">
        <v>37</v>
      </c>
      <c r="R2386" s="55" t="s">
        <v>38</v>
      </c>
      <c r="S2386" s="55"/>
      <c r="T2386" s="55"/>
      <c r="U2386" s="55" t="s">
        <v>38</v>
      </c>
      <c r="V2386" s="55">
        <v>40.046799999999998</v>
      </c>
      <c r="W2386" s="55">
        <v>-74.882400000000004</v>
      </c>
      <c r="X2386" s="55" t="s">
        <v>39</v>
      </c>
      <c r="Y2386" s="55" t="s">
        <v>191</v>
      </c>
      <c r="Z2386" s="55" t="s">
        <v>34</v>
      </c>
      <c r="AA2386" s="55">
        <v>0</v>
      </c>
      <c r="AB2386" s="55" t="s">
        <v>41</v>
      </c>
      <c r="AC2386" s="55">
        <v>8</v>
      </c>
      <c r="AD2386" s="55"/>
      <c r="AE2386" s="55" t="s">
        <v>42</v>
      </c>
      <c r="AF2386" s="55" t="s">
        <v>43</v>
      </c>
      <c r="AG2386" s="55">
        <v>1.3542700000000001E-3</v>
      </c>
      <c r="AH2386" s="57" t="s">
        <v>44</v>
      </c>
    </row>
    <row r="2387" spans="1:34" x14ac:dyDescent="0.25">
      <c r="A2387" s="54">
        <v>11704111</v>
      </c>
      <c r="B2387" s="55"/>
      <c r="C2387" s="55"/>
      <c r="D2387" s="55">
        <v>61311813</v>
      </c>
      <c r="E2387" s="55"/>
      <c r="F2387" s="55">
        <v>300</v>
      </c>
      <c r="G2387" s="55">
        <v>79161814</v>
      </c>
      <c r="H2387" s="55"/>
      <c r="I2387" s="55">
        <v>2275050012</v>
      </c>
      <c r="J2387" s="55">
        <v>2</v>
      </c>
      <c r="K2387" s="55" t="s">
        <v>34</v>
      </c>
      <c r="L2387" s="55" t="s">
        <v>90</v>
      </c>
      <c r="M2387" s="55">
        <v>34005</v>
      </c>
      <c r="N2387" s="55"/>
      <c r="O2387" s="55" t="s">
        <v>190</v>
      </c>
      <c r="P2387" s="55">
        <v>48811</v>
      </c>
      <c r="Q2387" s="55" t="s">
        <v>37</v>
      </c>
      <c r="R2387" s="55" t="s">
        <v>38</v>
      </c>
      <c r="S2387" s="55"/>
      <c r="T2387" s="55"/>
      <c r="U2387" s="55" t="s">
        <v>38</v>
      </c>
      <c r="V2387" s="55">
        <v>40.046799999999998</v>
      </c>
      <c r="W2387" s="55">
        <v>-74.882400000000004</v>
      </c>
      <c r="X2387" s="55" t="s">
        <v>39</v>
      </c>
      <c r="Y2387" s="55" t="s">
        <v>191</v>
      </c>
      <c r="Z2387" s="55" t="s">
        <v>34</v>
      </c>
      <c r="AA2387" s="55">
        <v>0</v>
      </c>
      <c r="AB2387" s="55" t="s">
        <v>41</v>
      </c>
      <c r="AC2387" s="55">
        <v>8</v>
      </c>
      <c r="AD2387" s="55"/>
      <c r="AE2387" s="55" t="s">
        <v>45</v>
      </c>
      <c r="AF2387" s="55" t="s">
        <v>46</v>
      </c>
      <c r="AG2387" s="55">
        <v>1.2140199999999999E-3</v>
      </c>
      <c r="AH2387" s="57" t="s">
        <v>44</v>
      </c>
    </row>
    <row r="2388" spans="1:34" x14ac:dyDescent="0.25">
      <c r="A2388" s="54">
        <v>11704111</v>
      </c>
      <c r="B2388" s="55"/>
      <c r="C2388" s="55"/>
      <c r="D2388" s="55">
        <v>61311813</v>
      </c>
      <c r="E2388" s="55"/>
      <c r="F2388" s="55">
        <v>300</v>
      </c>
      <c r="G2388" s="55">
        <v>79161714</v>
      </c>
      <c r="H2388" s="55"/>
      <c r="I2388" s="55">
        <v>2275050011</v>
      </c>
      <c r="J2388" s="55">
        <v>2</v>
      </c>
      <c r="K2388" s="55" t="s">
        <v>34</v>
      </c>
      <c r="L2388" s="55" t="s">
        <v>90</v>
      </c>
      <c r="M2388" s="55">
        <v>34005</v>
      </c>
      <c r="N2388" s="55"/>
      <c r="O2388" s="55" t="s">
        <v>190</v>
      </c>
      <c r="P2388" s="55">
        <v>48811</v>
      </c>
      <c r="Q2388" s="55" t="s">
        <v>37</v>
      </c>
      <c r="R2388" s="55" t="s">
        <v>38</v>
      </c>
      <c r="S2388" s="55"/>
      <c r="T2388" s="55"/>
      <c r="U2388" s="55" t="s">
        <v>38</v>
      </c>
      <c r="V2388" s="55">
        <v>40.046799999999998</v>
      </c>
      <c r="W2388" s="55">
        <v>-74.882400000000004</v>
      </c>
      <c r="X2388" s="55" t="s">
        <v>39</v>
      </c>
      <c r="Y2388" s="55" t="s">
        <v>191</v>
      </c>
      <c r="Z2388" s="55" t="s">
        <v>34</v>
      </c>
      <c r="AA2388" s="55">
        <v>0</v>
      </c>
      <c r="AB2388" s="55" t="s">
        <v>41</v>
      </c>
      <c r="AC2388" s="55">
        <v>8</v>
      </c>
      <c r="AD2388" s="55"/>
      <c r="AE2388" s="55" t="s">
        <v>45</v>
      </c>
      <c r="AF2388" s="55" t="s">
        <v>46</v>
      </c>
      <c r="AG2388" s="55">
        <v>9.0000000000000006E-5</v>
      </c>
      <c r="AH2388" s="57" t="s">
        <v>44</v>
      </c>
    </row>
    <row r="2389" spans="1:34" x14ac:dyDescent="0.25">
      <c r="A2389" s="54">
        <v>11704111</v>
      </c>
      <c r="B2389" s="55"/>
      <c r="C2389" s="55"/>
      <c r="D2389" s="55">
        <v>61311813</v>
      </c>
      <c r="E2389" s="55"/>
      <c r="F2389" s="55">
        <v>300</v>
      </c>
      <c r="G2389" s="55">
        <v>79161814</v>
      </c>
      <c r="H2389" s="55"/>
      <c r="I2389" s="55">
        <v>2275050012</v>
      </c>
      <c r="J2389" s="55">
        <v>2</v>
      </c>
      <c r="K2389" s="55" t="s">
        <v>34</v>
      </c>
      <c r="L2389" s="55" t="s">
        <v>90</v>
      </c>
      <c r="M2389" s="55">
        <v>34005</v>
      </c>
      <c r="N2389" s="55"/>
      <c r="O2389" s="55" t="s">
        <v>190</v>
      </c>
      <c r="P2389" s="55">
        <v>48811</v>
      </c>
      <c r="Q2389" s="55" t="s">
        <v>37</v>
      </c>
      <c r="R2389" s="55" t="s">
        <v>38</v>
      </c>
      <c r="S2389" s="55"/>
      <c r="T2389" s="55"/>
      <c r="U2389" s="55" t="s">
        <v>38</v>
      </c>
      <c r="V2389" s="55">
        <v>40.046799999999998</v>
      </c>
      <c r="W2389" s="55">
        <v>-74.882400000000004</v>
      </c>
      <c r="X2389" s="55" t="s">
        <v>39</v>
      </c>
      <c r="Y2389" s="55" t="s">
        <v>191</v>
      </c>
      <c r="Z2389" s="55" t="s">
        <v>34</v>
      </c>
      <c r="AA2389" s="55">
        <v>0</v>
      </c>
      <c r="AB2389" s="55" t="s">
        <v>41</v>
      </c>
      <c r="AC2389" s="55">
        <v>8</v>
      </c>
      <c r="AD2389" s="55"/>
      <c r="AE2389" s="55" t="s">
        <v>47</v>
      </c>
      <c r="AF2389" s="55" t="s">
        <v>48</v>
      </c>
      <c r="AG2389" s="55">
        <v>3.8118200000000001E-3</v>
      </c>
      <c r="AH2389" s="57" t="s">
        <v>44</v>
      </c>
    </row>
    <row r="2390" spans="1:34" x14ac:dyDescent="0.25">
      <c r="A2390" s="54">
        <v>11704111</v>
      </c>
      <c r="B2390" s="55"/>
      <c r="C2390" s="55"/>
      <c r="D2390" s="55">
        <v>61311813</v>
      </c>
      <c r="E2390" s="55"/>
      <c r="F2390" s="55">
        <v>300</v>
      </c>
      <c r="G2390" s="55">
        <v>79161714</v>
      </c>
      <c r="H2390" s="55"/>
      <c r="I2390" s="55">
        <v>2275050011</v>
      </c>
      <c r="J2390" s="55">
        <v>2</v>
      </c>
      <c r="K2390" s="55" t="s">
        <v>34</v>
      </c>
      <c r="L2390" s="55" t="s">
        <v>90</v>
      </c>
      <c r="M2390" s="55">
        <v>34005</v>
      </c>
      <c r="N2390" s="55"/>
      <c r="O2390" s="55" t="s">
        <v>190</v>
      </c>
      <c r="P2390" s="55">
        <v>48811</v>
      </c>
      <c r="Q2390" s="55" t="s">
        <v>37</v>
      </c>
      <c r="R2390" s="55" t="s">
        <v>38</v>
      </c>
      <c r="S2390" s="55"/>
      <c r="T2390" s="55"/>
      <c r="U2390" s="55" t="s">
        <v>38</v>
      </c>
      <c r="V2390" s="55">
        <v>40.046799999999998</v>
      </c>
      <c r="W2390" s="55">
        <v>-74.882400000000004</v>
      </c>
      <c r="X2390" s="55" t="s">
        <v>39</v>
      </c>
      <c r="Y2390" s="55" t="s">
        <v>191</v>
      </c>
      <c r="Z2390" s="55" t="s">
        <v>34</v>
      </c>
      <c r="AA2390" s="55">
        <v>0</v>
      </c>
      <c r="AB2390" s="55" t="s">
        <v>41</v>
      </c>
      <c r="AC2390" s="55">
        <v>8</v>
      </c>
      <c r="AD2390" s="55"/>
      <c r="AE2390" s="55" t="s">
        <v>47</v>
      </c>
      <c r="AF2390" s="55" t="s">
        <v>48</v>
      </c>
      <c r="AG2390" s="55">
        <v>1.4699100000000001E-3</v>
      </c>
      <c r="AH2390" s="57" t="s">
        <v>44</v>
      </c>
    </row>
    <row r="2391" spans="1:34" x14ac:dyDescent="0.25">
      <c r="A2391" s="54">
        <v>11704111</v>
      </c>
      <c r="B2391" s="55"/>
      <c r="C2391" s="55"/>
      <c r="D2391" s="55">
        <v>61311813</v>
      </c>
      <c r="E2391" s="55"/>
      <c r="F2391" s="55">
        <v>300</v>
      </c>
      <c r="G2391" s="55">
        <v>79161814</v>
      </c>
      <c r="H2391" s="55"/>
      <c r="I2391" s="55">
        <v>2275050012</v>
      </c>
      <c r="J2391" s="55">
        <v>2</v>
      </c>
      <c r="K2391" s="55" t="s">
        <v>34</v>
      </c>
      <c r="L2391" s="55" t="s">
        <v>90</v>
      </c>
      <c r="M2391" s="55">
        <v>34005</v>
      </c>
      <c r="N2391" s="55"/>
      <c r="O2391" s="55" t="s">
        <v>190</v>
      </c>
      <c r="P2391" s="55">
        <v>48811</v>
      </c>
      <c r="Q2391" s="55" t="s">
        <v>37</v>
      </c>
      <c r="R2391" s="55" t="s">
        <v>38</v>
      </c>
      <c r="S2391" s="55"/>
      <c r="T2391" s="55"/>
      <c r="U2391" s="55" t="s">
        <v>38</v>
      </c>
      <c r="V2391" s="55">
        <v>40.046799999999998</v>
      </c>
      <c r="W2391" s="55">
        <v>-74.882400000000004</v>
      </c>
      <c r="X2391" s="55" t="s">
        <v>39</v>
      </c>
      <c r="Y2391" s="55" t="s">
        <v>191</v>
      </c>
      <c r="Z2391" s="55" t="s">
        <v>34</v>
      </c>
      <c r="AA2391" s="55">
        <v>0</v>
      </c>
      <c r="AB2391" s="55" t="s">
        <v>41</v>
      </c>
      <c r="AC2391" s="55">
        <v>8</v>
      </c>
      <c r="AD2391" s="55"/>
      <c r="AE2391" s="55" t="s">
        <v>49</v>
      </c>
      <c r="AF2391" s="55" t="s">
        <v>50</v>
      </c>
      <c r="AG2391" s="55">
        <v>3.9055499999999998E-3</v>
      </c>
      <c r="AH2391" s="57" t="s">
        <v>44</v>
      </c>
    </row>
    <row r="2392" spans="1:34" x14ac:dyDescent="0.25">
      <c r="A2392" s="54">
        <v>11704111</v>
      </c>
      <c r="B2392" s="55"/>
      <c r="C2392" s="55"/>
      <c r="D2392" s="55">
        <v>61311813</v>
      </c>
      <c r="E2392" s="55"/>
      <c r="F2392" s="55">
        <v>300</v>
      </c>
      <c r="G2392" s="55">
        <v>79161714</v>
      </c>
      <c r="H2392" s="55"/>
      <c r="I2392" s="55">
        <v>2275050011</v>
      </c>
      <c r="J2392" s="55">
        <v>2</v>
      </c>
      <c r="K2392" s="55" t="s">
        <v>34</v>
      </c>
      <c r="L2392" s="55" t="s">
        <v>90</v>
      </c>
      <c r="M2392" s="55">
        <v>34005</v>
      </c>
      <c r="N2392" s="55"/>
      <c r="O2392" s="55" t="s">
        <v>190</v>
      </c>
      <c r="P2392" s="55">
        <v>48811</v>
      </c>
      <c r="Q2392" s="55" t="s">
        <v>37</v>
      </c>
      <c r="R2392" s="55" t="s">
        <v>38</v>
      </c>
      <c r="S2392" s="55"/>
      <c r="T2392" s="55"/>
      <c r="U2392" s="55" t="s">
        <v>38</v>
      </c>
      <c r="V2392" s="55">
        <v>40.046799999999998</v>
      </c>
      <c r="W2392" s="55">
        <v>-74.882400000000004</v>
      </c>
      <c r="X2392" s="55" t="s">
        <v>39</v>
      </c>
      <c r="Y2392" s="55" t="s">
        <v>191</v>
      </c>
      <c r="Z2392" s="55" t="s">
        <v>34</v>
      </c>
      <c r="AA2392" s="55">
        <v>0</v>
      </c>
      <c r="AB2392" s="55" t="s">
        <v>41</v>
      </c>
      <c r="AC2392" s="55">
        <v>8</v>
      </c>
      <c r="AD2392" s="55"/>
      <c r="AE2392" s="55" t="s">
        <v>49</v>
      </c>
      <c r="AF2392" s="55" t="s">
        <v>50</v>
      </c>
      <c r="AG2392" s="55">
        <v>2.1302999999999999E-3</v>
      </c>
      <c r="AH2392" s="57" t="s">
        <v>44</v>
      </c>
    </row>
    <row r="2393" spans="1:34" x14ac:dyDescent="0.25">
      <c r="A2393" s="54">
        <v>11704111</v>
      </c>
      <c r="B2393" s="55"/>
      <c r="C2393" s="55"/>
      <c r="D2393" s="55">
        <v>61311813</v>
      </c>
      <c r="E2393" s="55"/>
      <c r="F2393" s="55">
        <v>300</v>
      </c>
      <c r="G2393" s="55">
        <v>79161714</v>
      </c>
      <c r="H2393" s="55"/>
      <c r="I2393" s="55">
        <v>2275050011</v>
      </c>
      <c r="J2393" s="55">
        <v>2</v>
      </c>
      <c r="K2393" s="55" t="s">
        <v>34</v>
      </c>
      <c r="L2393" s="55" t="s">
        <v>90</v>
      </c>
      <c r="M2393" s="55">
        <v>34005</v>
      </c>
      <c r="N2393" s="55"/>
      <c r="O2393" s="55" t="s">
        <v>190</v>
      </c>
      <c r="P2393" s="55">
        <v>48811</v>
      </c>
      <c r="Q2393" s="55" t="s">
        <v>37</v>
      </c>
      <c r="R2393" s="55" t="s">
        <v>38</v>
      </c>
      <c r="S2393" s="55"/>
      <c r="T2393" s="55"/>
      <c r="U2393" s="55" t="s">
        <v>38</v>
      </c>
      <c r="V2393" s="55">
        <v>40.046799999999998</v>
      </c>
      <c r="W2393" s="55">
        <v>-74.882400000000004</v>
      </c>
      <c r="X2393" s="55" t="s">
        <v>39</v>
      </c>
      <c r="Y2393" s="55" t="s">
        <v>191</v>
      </c>
      <c r="Z2393" s="55" t="s">
        <v>34</v>
      </c>
      <c r="AA2393" s="55">
        <v>0</v>
      </c>
      <c r="AB2393" s="55" t="s">
        <v>41</v>
      </c>
      <c r="AC2393" s="55">
        <v>8</v>
      </c>
      <c r="AD2393" s="55"/>
      <c r="AE2393" s="55" t="s">
        <v>51</v>
      </c>
      <c r="AF2393" s="55" t="s">
        <v>52</v>
      </c>
      <c r="AG2393" s="55">
        <v>5.8500000000000002E-4</v>
      </c>
      <c r="AH2393" s="57" t="s">
        <v>44</v>
      </c>
    </row>
    <row r="2394" spans="1:34" x14ac:dyDescent="0.25">
      <c r="A2394" s="54">
        <v>11704111</v>
      </c>
      <c r="B2394" s="55"/>
      <c r="C2394" s="55"/>
      <c r="D2394" s="55">
        <v>61311813</v>
      </c>
      <c r="E2394" s="55"/>
      <c r="F2394" s="55">
        <v>300</v>
      </c>
      <c r="G2394" s="55">
        <v>79161814</v>
      </c>
      <c r="H2394" s="55"/>
      <c r="I2394" s="55">
        <v>2275050012</v>
      </c>
      <c r="J2394" s="55">
        <v>2</v>
      </c>
      <c r="K2394" s="55" t="s">
        <v>34</v>
      </c>
      <c r="L2394" s="55" t="s">
        <v>90</v>
      </c>
      <c r="M2394" s="55">
        <v>34005</v>
      </c>
      <c r="N2394" s="55"/>
      <c r="O2394" s="55" t="s">
        <v>190</v>
      </c>
      <c r="P2394" s="55">
        <v>48811</v>
      </c>
      <c r="Q2394" s="55" t="s">
        <v>37</v>
      </c>
      <c r="R2394" s="55" t="s">
        <v>38</v>
      </c>
      <c r="S2394" s="55"/>
      <c r="T2394" s="55"/>
      <c r="U2394" s="55" t="s">
        <v>38</v>
      </c>
      <c r="V2394" s="55">
        <v>40.046799999999998</v>
      </c>
      <c r="W2394" s="55">
        <v>-74.882400000000004</v>
      </c>
      <c r="X2394" s="55" t="s">
        <v>39</v>
      </c>
      <c r="Y2394" s="55" t="s">
        <v>191</v>
      </c>
      <c r="Z2394" s="55" t="s">
        <v>34</v>
      </c>
      <c r="AA2394" s="55">
        <v>0</v>
      </c>
      <c r="AB2394" s="55" t="s">
        <v>41</v>
      </c>
      <c r="AC2394" s="55">
        <v>8</v>
      </c>
      <c r="AD2394" s="55"/>
      <c r="AE2394" s="55" t="s">
        <v>51</v>
      </c>
      <c r="AF2394" s="55" t="s">
        <v>52</v>
      </c>
      <c r="AG2394" s="55">
        <v>5.3417999999999998E-3</v>
      </c>
      <c r="AH2394" s="57" t="s">
        <v>44</v>
      </c>
    </row>
    <row r="2395" spans="1:34" x14ac:dyDescent="0.25">
      <c r="A2395" s="54">
        <v>11704111</v>
      </c>
      <c r="B2395" s="55"/>
      <c r="C2395" s="55"/>
      <c r="D2395" s="55">
        <v>61311813</v>
      </c>
      <c r="E2395" s="55"/>
      <c r="F2395" s="55">
        <v>300</v>
      </c>
      <c r="G2395" s="55">
        <v>79161714</v>
      </c>
      <c r="H2395" s="55"/>
      <c r="I2395" s="55">
        <v>2275050011</v>
      </c>
      <c r="J2395" s="55">
        <v>2</v>
      </c>
      <c r="K2395" s="55" t="s">
        <v>34</v>
      </c>
      <c r="L2395" s="55" t="s">
        <v>90</v>
      </c>
      <c r="M2395" s="55">
        <v>34005</v>
      </c>
      <c r="N2395" s="55"/>
      <c r="O2395" s="55" t="s">
        <v>190</v>
      </c>
      <c r="P2395" s="55">
        <v>48811</v>
      </c>
      <c r="Q2395" s="55" t="s">
        <v>37</v>
      </c>
      <c r="R2395" s="55" t="s">
        <v>38</v>
      </c>
      <c r="S2395" s="55"/>
      <c r="T2395" s="55"/>
      <c r="U2395" s="55" t="s">
        <v>38</v>
      </c>
      <c r="V2395" s="55">
        <v>40.046799999999998</v>
      </c>
      <c r="W2395" s="55">
        <v>-74.882400000000004</v>
      </c>
      <c r="X2395" s="55" t="s">
        <v>39</v>
      </c>
      <c r="Y2395" s="55" t="s">
        <v>191</v>
      </c>
      <c r="Z2395" s="55" t="s">
        <v>34</v>
      </c>
      <c r="AA2395" s="55">
        <v>0</v>
      </c>
      <c r="AB2395" s="55" t="s">
        <v>41</v>
      </c>
      <c r="AC2395" s="55">
        <v>8</v>
      </c>
      <c r="AD2395" s="55"/>
      <c r="AE2395" s="55" t="s">
        <v>53</v>
      </c>
      <c r="AF2395" s="55" t="s">
        <v>54</v>
      </c>
      <c r="AG2395" s="55">
        <v>0.108126</v>
      </c>
      <c r="AH2395" s="57" t="s">
        <v>44</v>
      </c>
    </row>
    <row r="2396" spans="1:34" x14ac:dyDescent="0.25">
      <c r="A2396" s="54">
        <v>11704111</v>
      </c>
      <c r="B2396" s="55"/>
      <c r="C2396" s="55"/>
      <c r="D2396" s="55">
        <v>61311813</v>
      </c>
      <c r="E2396" s="55"/>
      <c r="F2396" s="55">
        <v>300</v>
      </c>
      <c r="G2396" s="55">
        <v>79161814</v>
      </c>
      <c r="H2396" s="55"/>
      <c r="I2396" s="55">
        <v>2275050012</v>
      </c>
      <c r="J2396" s="55">
        <v>2</v>
      </c>
      <c r="K2396" s="55" t="s">
        <v>34</v>
      </c>
      <c r="L2396" s="55" t="s">
        <v>90</v>
      </c>
      <c r="M2396" s="55">
        <v>34005</v>
      </c>
      <c r="N2396" s="55"/>
      <c r="O2396" s="55" t="s">
        <v>190</v>
      </c>
      <c r="P2396" s="55">
        <v>48811</v>
      </c>
      <c r="Q2396" s="55" t="s">
        <v>37</v>
      </c>
      <c r="R2396" s="55" t="s">
        <v>38</v>
      </c>
      <c r="S2396" s="55"/>
      <c r="T2396" s="55"/>
      <c r="U2396" s="55" t="s">
        <v>38</v>
      </c>
      <c r="V2396" s="55">
        <v>40.046799999999998</v>
      </c>
      <c r="W2396" s="55">
        <v>-74.882400000000004</v>
      </c>
      <c r="X2396" s="55" t="s">
        <v>39</v>
      </c>
      <c r="Y2396" s="55" t="s">
        <v>191</v>
      </c>
      <c r="Z2396" s="55" t="s">
        <v>34</v>
      </c>
      <c r="AA2396" s="55">
        <v>0</v>
      </c>
      <c r="AB2396" s="55" t="s">
        <v>41</v>
      </c>
      <c r="AC2396" s="55">
        <v>8</v>
      </c>
      <c r="AD2396" s="55"/>
      <c r="AE2396" s="55" t="s">
        <v>53</v>
      </c>
      <c r="AF2396" s="55" t="s">
        <v>54</v>
      </c>
      <c r="AG2396" s="55">
        <v>0.15802099999999999</v>
      </c>
      <c r="AH2396" s="57" t="s">
        <v>44</v>
      </c>
    </row>
    <row r="2397" spans="1:34" x14ac:dyDescent="0.25">
      <c r="A2397" s="54">
        <v>11704111</v>
      </c>
      <c r="B2397" s="55"/>
      <c r="C2397" s="55"/>
      <c r="D2397" s="55">
        <v>61311813</v>
      </c>
      <c r="E2397" s="55"/>
      <c r="F2397" s="55">
        <v>300</v>
      </c>
      <c r="G2397" s="55">
        <v>79161714</v>
      </c>
      <c r="H2397" s="55"/>
      <c r="I2397" s="55">
        <v>2275050011</v>
      </c>
      <c r="J2397" s="55">
        <v>2</v>
      </c>
      <c r="K2397" s="55" t="s">
        <v>34</v>
      </c>
      <c r="L2397" s="55" t="s">
        <v>90</v>
      </c>
      <c r="M2397" s="55">
        <v>34005</v>
      </c>
      <c r="N2397" s="55"/>
      <c r="O2397" s="55" t="s">
        <v>190</v>
      </c>
      <c r="P2397" s="55">
        <v>48811</v>
      </c>
      <c r="Q2397" s="55" t="s">
        <v>37</v>
      </c>
      <c r="R2397" s="55" t="s">
        <v>38</v>
      </c>
      <c r="S2397" s="55"/>
      <c r="T2397" s="55"/>
      <c r="U2397" s="55" t="s">
        <v>38</v>
      </c>
      <c r="V2397" s="55">
        <v>40.046799999999998</v>
      </c>
      <c r="W2397" s="55">
        <v>-74.882400000000004</v>
      </c>
      <c r="X2397" s="55" t="s">
        <v>39</v>
      </c>
      <c r="Y2397" s="55" t="s">
        <v>191</v>
      </c>
      <c r="Z2397" s="55" t="s">
        <v>34</v>
      </c>
      <c r="AA2397" s="55">
        <v>0</v>
      </c>
      <c r="AB2397" s="55" t="s">
        <v>41</v>
      </c>
      <c r="AC2397" s="55">
        <v>8</v>
      </c>
      <c r="AD2397" s="55"/>
      <c r="AE2397" s="55">
        <v>7439921</v>
      </c>
      <c r="AF2397" s="55" t="s">
        <v>55</v>
      </c>
      <c r="AG2397" s="55">
        <v>1.3835599999999999E-4</v>
      </c>
      <c r="AH2397" s="57" t="s">
        <v>44</v>
      </c>
    </row>
    <row r="2398" spans="1:34" x14ac:dyDescent="0.25">
      <c r="A2398" s="54">
        <v>11977911</v>
      </c>
      <c r="B2398" s="55"/>
      <c r="C2398" s="55"/>
      <c r="D2398" s="55">
        <v>60841513</v>
      </c>
      <c r="E2398" s="55"/>
      <c r="F2398" s="55">
        <v>300</v>
      </c>
      <c r="G2398" s="55">
        <v>78223914</v>
      </c>
      <c r="H2398" s="55"/>
      <c r="I2398" s="55">
        <v>2275050011</v>
      </c>
      <c r="J2398" s="55">
        <v>2</v>
      </c>
      <c r="K2398" s="55" t="s">
        <v>34</v>
      </c>
      <c r="L2398" s="55" t="s">
        <v>70</v>
      </c>
      <c r="M2398" s="55">
        <v>34021</v>
      </c>
      <c r="N2398" s="55"/>
      <c r="O2398" s="55" t="s">
        <v>192</v>
      </c>
      <c r="P2398" s="55">
        <v>48811</v>
      </c>
      <c r="Q2398" s="55" t="s">
        <v>37</v>
      </c>
      <c r="R2398" s="55" t="s">
        <v>38</v>
      </c>
      <c r="S2398" s="55"/>
      <c r="T2398" s="55"/>
      <c r="U2398" s="55" t="s">
        <v>38</v>
      </c>
      <c r="V2398" s="55">
        <v>40.341799999999999</v>
      </c>
      <c r="W2398" s="55">
        <v>-74.716300000000004</v>
      </c>
      <c r="X2398" s="55" t="s">
        <v>39</v>
      </c>
      <c r="Y2398" s="55" t="s">
        <v>105</v>
      </c>
      <c r="Z2398" s="55" t="s">
        <v>34</v>
      </c>
      <c r="AA2398" s="55">
        <v>0</v>
      </c>
      <c r="AB2398" s="55" t="s">
        <v>41</v>
      </c>
      <c r="AC2398" s="55">
        <v>8</v>
      </c>
      <c r="AD2398" s="55"/>
      <c r="AE2398" s="55" t="s">
        <v>42</v>
      </c>
      <c r="AF2398" s="55" t="s">
        <v>43</v>
      </c>
      <c r="AG2398" s="55">
        <v>1.3542700000000001E-3</v>
      </c>
      <c r="AH2398" s="57" t="s">
        <v>44</v>
      </c>
    </row>
    <row r="2399" spans="1:34" x14ac:dyDescent="0.25">
      <c r="A2399" s="54">
        <v>11977911</v>
      </c>
      <c r="B2399" s="55"/>
      <c r="C2399" s="55"/>
      <c r="D2399" s="55">
        <v>60841513</v>
      </c>
      <c r="E2399" s="55"/>
      <c r="F2399" s="55">
        <v>300</v>
      </c>
      <c r="G2399" s="55">
        <v>78224014</v>
      </c>
      <c r="H2399" s="55"/>
      <c r="I2399" s="55">
        <v>2275050012</v>
      </c>
      <c r="J2399" s="55">
        <v>2</v>
      </c>
      <c r="K2399" s="55" t="s">
        <v>34</v>
      </c>
      <c r="L2399" s="55" t="s">
        <v>70</v>
      </c>
      <c r="M2399" s="55">
        <v>34021</v>
      </c>
      <c r="N2399" s="55"/>
      <c r="O2399" s="55" t="s">
        <v>192</v>
      </c>
      <c r="P2399" s="55">
        <v>48811</v>
      </c>
      <c r="Q2399" s="55" t="s">
        <v>37</v>
      </c>
      <c r="R2399" s="55" t="s">
        <v>38</v>
      </c>
      <c r="S2399" s="55"/>
      <c r="T2399" s="55"/>
      <c r="U2399" s="55" t="s">
        <v>38</v>
      </c>
      <c r="V2399" s="55">
        <v>40.341799999999999</v>
      </c>
      <c r="W2399" s="55">
        <v>-74.716300000000004</v>
      </c>
      <c r="X2399" s="55" t="s">
        <v>39</v>
      </c>
      <c r="Y2399" s="55" t="s">
        <v>105</v>
      </c>
      <c r="Z2399" s="55" t="s">
        <v>34</v>
      </c>
      <c r="AA2399" s="55">
        <v>0</v>
      </c>
      <c r="AB2399" s="55" t="s">
        <v>41</v>
      </c>
      <c r="AC2399" s="55">
        <v>8</v>
      </c>
      <c r="AD2399" s="55"/>
      <c r="AE2399" s="55" t="s">
        <v>42</v>
      </c>
      <c r="AF2399" s="55" t="s">
        <v>43</v>
      </c>
      <c r="AG2399" s="55">
        <v>1.1376499999999999E-2</v>
      </c>
      <c r="AH2399" s="57" t="s">
        <v>44</v>
      </c>
    </row>
    <row r="2400" spans="1:34" x14ac:dyDescent="0.25">
      <c r="A2400" s="54">
        <v>11977911</v>
      </c>
      <c r="B2400" s="55"/>
      <c r="C2400" s="55"/>
      <c r="D2400" s="55">
        <v>60841513</v>
      </c>
      <c r="E2400" s="55"/>
      <c r="F2400" s="55">
        <v>300</v>
      </c>
      <c r="G2400" s="55">
        <v>78223914</v>
      </c>
      <c r="H2400" s="55"/>
      <c r="I2400" s="55">
        <v>2275050011</v>
      </c>
      <c r="J2400" s="55">
        <v>2</v>
      </c>
      <c r="K2400" s="55" t="s">
        <v>34</v>
      </c>
      <c r="L2400" s="55" t="s">
        <v>70</v>
      </c>
      <c r="M2400" s="55">
        <v>34021</v>
      </c>
      <c r="N2400" s="55"/>
      <c r="O2400" s="55" t="s">
        <v>192</v>
      </c>
      <c r="P2400" s="55">
        <v>48811</v>
      </c>
      <c r="Q2400" s="55" t="s">
        <v>37</v>
      </c>
      <c r="R2400" s="55" t="s">
        <v>38</v>
      </c>
      <c r="S2400" s="55"/>
      <c r="T2400" s="55"/>
      <c r="U2400" s="55" t="s">
        <v>38</v>
      </c>
      <c r="V2400" s="55">
        <v>40.341799999999999</v>
      </c>
      <c r="W2400" s="55">
        <v>-74.716300000000004</v>
      </c>
      <c r="X2400" s="55" t="s">
        <v>39</v>
      </c>
      <c r="Y2400" s="55" t="s">
        <v>105</v>
      </c>
      <c r="Z2400" s="55" t="s">
        <v>34</v>
      </c>
      <c r="AA2400" s="55">
        <v>0</v>
      </c>
      <c r="AB2400" s="55" t="s">
        <v>41</v>
      </c>
      <c r="AC2400" s="55">
        <v>8</v>
      </c>
      <c r="AD2400" s="55"/>
      <c r="AE2400" s="55" t="s">
        <v>45</v>
      </c>
      <c r="AF2400" s="55" t="s">
        <v>46</v>
      </c>
      <c r="AG2400" s="55">
        <v>9.0000000000000006E-5</v>
      </c>
      <c r="AH2400" s="57" t="s">
        <v>44</v>
      </c>
    </row>
    <row r="2401" spans="1:34" x14ac:dyDescent="0.25">
      <c r="A2401" s="54">
        <v>11977911</v>
      </c>
      <c r="B2401" s="55"/>
      <c r="C2401" s="55"/>
      <c r="D2401" s="55">
        <v>60841513</v>
      </c>
      <c r="E2401" s="55"/>
      <c r="F2401" s="55">
        <v>300</v>
      </c>
      <c r="G2401" s="55">
        <v>78224014</v>
      </c>
      <c r="H2401" s="55"/>
      <c r="I2401" s="55">
        <v>2275050012</v>
      </c>
      <c r="J2401" s="55">
        <v>2</v>
      </c>
      <c r="K2401" s="55" t="s">
        <v>34</v>
      </c>
      <c r="L2401" s="55" t="s">
        <v>70</v>
      </c>
      <c r="M2401" s="55">
        <v>34021</v>
      </c>
      <c r="N2401" s="55"/>
      <c r="O2401" s="55" t="s">
        <v>192</v>
      </c>
      <c r="P2401" s="55">
        <v>48811</v>
      </c>
      <c r="Q2401" s="55" t="s">
        <v>37</v>
      </c>
      <c r="R2401" s="55" t="s">
        <v>38</v>
      </c>
      <c r="S2401" s="55"/>
      <c r="T2401" s="55"/>
      <c r="U2401" s="55" t="s">
        <v>38</v>
      </c>
      <c r="V2401" s="55">
        <v>40.341799999999999</v>
      </c>
      <c r="W2401" s="55">
        <v>-74.716300000000004</v>
      </c>
      <c r="X2401" s="55" t="s">
        <v>39</v>
      </c>
      <c r="Y2401" s="55" t="s">
        <v>105</v>
      </c>
      <c r="Z2401" s="55" t="s">
        <v>34</v>
      </c>
      <c r="AA2401" s="55">
        <v>0</v>
      </c>
      <c r="AB2401" s="55" t="s">
        <v>41</v>
      </c>
      <c r="AC2401" s="55">
        <v>8</v>
      </c>
      <c r="AD2401" s="55"/>
      <c r="AE2401" s="55" t="s">
        <v>45</v>
      </c>
      <c r="AF2401" s="55" t="s">
        <v>46</v>
      </c>
      <c r="AG2401" s="55">
        <v>1.2140199999999999E-3</v>
      </c>
      <c r="AH2401" s="57" t="s">
        <v>44</v>
      </c>
    </row>
    <row r="2402" spans="1:34" x14ac:dyDescent="0.25">
      <c r="A2402" s="54">
        <v>11977911</v>
      </c>
      <c r="B2402" s="55"/>
      <c r="C2402" s="55"/>
      <c r="D2402" s="55">
        <v>60841513</v>
      </c>
      <c r="E2402" s="55"/>
      <c r="F2402" s="55">
        <v>300</v>
      </c>
      <c r="G2402" s="55">
        <v>78223914</v>
      </c>
      <c r="H2402" s="55"/>
      <c r="I2402" s="55">
        <v>2275050011</v>
      </c>
      <c r="J2402" s="55">
        <v>2</v>
      </c>
      <c r="K2402" s="55" t="s">
        <v>34</v>
      </c>
      <c r="L2402" s="55" t="s">
        <v>70</v>
      </c>
      <c r="M2402" s="55">
        <v>34021</v>
      </c>
      <c r="N2402" s="55"/>
      <c r="O2402" s="55" t="s">
        <v>192</v>
      </c>
      <c r="P2402" s="55">
        <v>48811</v>
      </c>
      <c r="Q2402" s="55" t="s">
        <v>37</v>
      </c>
      <c r="R2402" s="55" t="s">
        <v>38</v>
      </c>
      <c r="S2402" s="55"/>
      <c r="T2402" s="55"/>
      <c r="U2402" s="55" t="s">
        <v>38</v>
      </c>
      <c r="V2402" s="55">
        <v>40.341799999999999</v>
      </c>
      <c r="W2402" s="55">
        <v>-74.716300000000004</v>
      </c>
      <c r="X2402" s="55" t="s">
        <v>39</v>
      </c>
      <c r="Y2402" s="55" t="s">
        <v>105</v>
      </c>
      <c r="Z2402" s="55" t="s">
        <v>34</v>
      </c>
      <c r="AA2402" s="55">
        <v>0</v>
      </c>
      <c r="AB2402" s="55" t="s">
        <v>41</v>
      </c>
      <c r="AC2402" s="55">
        <v>8</v>
      </c>
      <c r="AD2402" s="55"/>
      <c r="AE2402" s="55" t="s">
        <v>47</v>
      </c>
      <c r="AF2402" s="55" t="s">
        <v>48</v>
      </c>
      <c r="AG2402" s="55">
        <v>1.4699100000000001E-3</v>
      </c>
      <c r="AH2402" s="57" t="s">
        <v>44</v>
      </c>
    </row>
    <row r="2403" spans="1:34" x14ac:dyDescent="0.25">
      <c r="A2403" s="54">
        <v>11977911</v>
      </c>
      <c r="B2403" s="55"/>
      <c r="C2403" s="55"/>
      <c r="D2403" s="55">
        <v>60841513</v>
      </c>
      <c r="E2403" s="55"/>
      <c r="F2403" s="55">
        <v>300</v>
      </c>
      <c r="G2403" s="55">
        <v>78224014</v>
      </c>
      <c r="H2403" s="55"/>
      <c r="I2403" s="55">
        <v>2275050012</v>
      </c>
      <c r="J2403" s="55">
        <v>2</v>
      </c>
      <c r="K2403" s="55" t="s">
        <v>34</v>
      </c>
      <c r="L2403" s="55" t="s">
        <v>70</v>
      </c>
      <c r="M2403" s="55">
        <v>34021</v>
      </c>
      <c r="N2403" s="55"/>
      <c r="O2403" s="55" t="s">
        <v>192</v>
      </c>
      <c r="P2403" s="55">
        <v>48811</v>
      </c>
      <c r="Q2403" s="55" t="s">
        <v>37</v>
      </c>
      <c r="R2403" s="55" t="s">
        <v>38</v>
      </c>
      <c r="S2403" s="55"/>
      <c r="T2403" s="55"/>
      <c r="U2403" s="55" t="s">
        <v>38</v>
      </c>
      <c r="V2403" s="55">
        <v>40.341799999999999</v>
      </c>
      <c r="W2403" s="55">
        <v>-74.716300000000004</v>
      </c>
      <c r="X2403" s="55" t="s">
        <v>39</v>
      </c>
      <c r="Y2403" s="55" t="s">
        <v>105</v>
      </c>
      <c r="Z2403" s="55" t="s">
        <v>34</v>
      </c>
      <c r="AA2403" s="55">
        <v>0</v>
      </c>
      <c r="AB2403" s="55" t="s">
        <v>41</v>
      </c>
      <c r="AC2403" s="55">
        <v>8</v>
      </c>
      <c r="AD2403" s="55"/>
      <c r="AE2403" s="55" t="s">
        <v>47</v>
      </c>
      <c r="AF2403" s="55" t="s">
        <v>48</v>
      </c>
      <c r="AG2403" s="55">
        <v>3.8118200000000001E-3</v>
      </c>
      <c r="AH2403" s="57" t="s">
        <v>44</v>
      </c>
    </row>
    <row r="2404" spans="1:34" x14ac:dyDescent="0.25">
      <c r="A2404" s="54">
        <v>11977911</v>
      </c>
      <c r="B2404" s="55"/>
      <c r="C2404" s="55"/>
      <c r="D2404" s="55">
        <v>60841513</v>
      </c>
      <c r="E2404" s="55"/>
      <c r="F2404" s="55">
        <v>300</v>
      </c>
      <c r="G2404" s="55">
        <v>78224014</v>
      </c>
      <c r="H2404" s="55"/>
      <c r="I2404" s="55">
        <v>2275050012</v>
      </c>
      <c r="J2404" s="55">
        <v>2</v>
      </c>
      <c r="K2404" s="55" t="s">
        <v>34</v>
      </c>
      <c r="L2404" s="55" t="s">
        <v>70</v>
      </c>
      <c r="M2404" s="55">
        <v>34021</v>
      </c>
      <c r="N2404" s="55"/>
      <c r="O2404" s="55" t="s">
        <v>192</v>
      </c>
      <c r="P2404" s="55">
        <v>48811</v>
      </c>
      <c r="Q2404" s="55" t="s">
        <v>37</v>
      </c>
      <c r="R2404" s="55" t="s">
        <v>38</v>
      </c>
      <c r="S2404" s="55"/>
      <c r="T2404" s="55"/>
      <c r="U2404" s="55" t="s">
        <v>38</v>
      </c>
      <c r="V2404" s="55">
        <v>40.341799999999999</v>
      </c>
      <c r="W2404" s="55">
        <v>-74.716300000000004</v>
      </c>
      <c r="X2404" s="55" t="s">
        <v>39</v>
      </c>
      <c r="Y2404" s="55" t="s">
        <v>105</v>
      </c>
      <c r="Z2404" s="55" t="s">
        <v>34</v>
      </c>
      <c r="AA2404" s="55">
        <v>0</v>
      </c>
      <c r="AB2404" s="55" t="s">
        <v>41</v>
      </c>
      <c r="AC2404" s="55">
        <v>8</v>
      </c>
      <c r="AD2404" s="55"/>
      <c r="AE2404" s="55" t="s">
        <v>49</v>
      </c>
      <c r="AF2404" s="55" t="s">
        <v>50</v>
      </c>
      <c r="AG2404" s="55">
        <v>3.9055499999999998E-3</v>
      </c>
      <c r="AH2404" s="57" t="s">
        <v>44</v>
      </c>
    </row>
    <row r="2405" spans="1:34" x14ac:dyDescent="0.25">
      <c r="A2405" s="54">
        <v>11977911</v>
      </c>
      <c r="B2405" s="55"/>
      <c r="C2405" s="55"/>
      <c r="D2405" s="55">
        <v>60841513</v>
      </c>
      <c r="E2405" s="55"/>
      <c r="F2405" s="55">
        <v>300</v>
      </c>
      <c r="G2405" s="55">
        <v>78223914</v>
      </c>
      <c r="H2405" s="55"/>
      <c r="I2405" s="55">
        <v>2275050011</v>
      </c>
      <c r="J2405" s="55">
        <v>2</v>
      </c>
      <c r="K2405" s="55" t="s">
        <v>34</v>
      </c>
      <c r="L2405" s="55" t="s">
        <v>70</v>
      </c>
      <c r="M2405" s="55">
        <v>34021</v>
      </c>
      <c r="N2405" s="55"/>
      <c r="O2405" s="55" t="s">
        <v>192</v>
      </c>
      <c r="P2405" s="55">
        <v>48811</v>
      </c>
      <c r="Q2405" s="55" t="s">
        <v>37</v>
      </c>
      <c r="R2405" s="55" t="s">
        <v>38</v>
      </c>
      <c r="S2405" s="55"/>
      <c r="T2405" s="55"/>
      <c r="U2405" s="55" t="s">
        <v>38</v>
      </c>
      <c r="V2405" s="55">
        <v>40.341799999999999</v>
      </c>
      <c r="W2405" s="55">
        <v>-74.716300000000004</v>
      </c>
      <c r="X2405" s="55" t="s">
        <v>39</v>
      </c>
      <c r="Y2405" s="55" t="s">
        <v>105</v>
      </c>
      <c r="Z2405" s="55" t="s">
        <v>34</v>
      </c>
      <c r="AA2405" s="55">
        <v>0</v>
      </c>
      <c r="AB2405" s="55" t="s">
        <v>41</v>
      </c>
      <c r="AC2405" s="55">
        <v>8</v>
      </c>
      <c r="AD2405" s="55"/>
      <c r="AE2405" s="55" t="s">
        <v>49</v>
      </c>
      <c r="AF2405" s="55" t="s">
        <v>50</v>
      </c>
      <c r="AG2405" s="55">
        <v>2.1302999999999999E-3</v>
      </c>
      <c r="AH2405" s="57" t="s">
        <v>44</v>
      </c>
    </row>
    <row r="2406" spans="1:34" x14ac:dyDescent="0.25">
      <c r="A2406" s="54">
        <v>11977911</v>
      </c>
      <c r="B2406" s="55"/>
      <c r="C2406" s="55"/>
      <c r="D2406" s="55">
        <v>60841513</v>
      </c>
      <c r="E2406" s="55"/>
      <c r="F2406" s="55">
        <v>300</v>
      </c>
      <c r="G2406" s="55">
        <v>78224014</v>
      </c>
      <c r="H2406" s="55"/>
      <c r="I2406" s="55">
        <v>2275050012</v>
      </c>
      <c r="J2406" s="55">
        <v>2</v>
      </c>
      <c r="K2406" s="55" t="s">
        <v>34</v>
      </c>
      <c r="L2406" s="55" t="s">
        <v>70</v>
      </c>
      <c r="M2406" s="55">
        <v>34021</v>
      </c>
      <c r="N2406" s="55"/>
      <c r="O2406" s="55" t="s">
        <v>192</v>
      </c>
      <c r="P2406" s="55">
        <v>48811</v>
      </c>
      <c r="Q2406" s="55" t="s">
        <v>37</v>
      </c>
      <c r="R2406" s="55" t="s">
        <v>38</v>
      </c>
      <c r="S2406" s="55"/>
      <c r="T2406" s="55"/>
      <c r="U2406" s="55" t="s">
        <v>38</v>
      </c>
      <c r="V2406" s="55">
        <v>40.341799999999999</v>
      </c>
      <c r="W2406" s="55">
        <v>-74.716300000000004</v>
      </c>
      <c r="X2406" s="55" t="s">
        <v>39</v>
      </c>
      <c r="Y2406" s="55" t="s">
        <v>105</v>
      </c>
      <c r="Z2406" s="55" t="s">
        <v>34</v>
      </c>
      <c r="AA2406" s="55">
        <v>0</v>
      </c>
      <c r="AB2406" s="55" t="s">
        <v>41</v>
      </c>
      <c r="AC2406" s="55">
        <v>8</v>
      </c>
      <c r="AD2406" s="55"/>
      <c r="AE2406" s="55" t="s">
        <v>51</v>
      </c>
      <c r="AF2406" s="55" t="s">
        <v>52</v>
      </c>
      <c r="AG2406" s="55">
        <v>5.3417999999999998E-3</v>
      </c>
      <c r="AH2406" s="57" t="s">
        <v>44</v>
      </c>
    </row>
    <row r="2407" spans="1:34" x14ac:dyDescent="0.25">
      <c r="A2407" s="54">
        <v>11977911</v>
      </c>
      <c r="B2407" s="55"/>
      <c r="C2407" s="55"/>
      <c r="D2407" s="55">
        <v>60841513</v>
      </c>
      <c r="E2407" s="55"/>
      <c r="F2407" s="55">
        <v>300</v>
      </c>
      <c r="G2407" s="55">
        <v>78223914</v>
      </c>
      <c r="H2407" s="55"/>
      <c r="I2407" s="55">
        <v>2275050011</v>
      </c>
      <c r="J2407" s="55">
        <v>2</v>
      </c>
      <c r="K2407" s="55" t="s">
        <v>34</v>
      </c>
      <c r="L2407" s="55" t="s">
        <v>70</v>
      </c>
      <c r="M2407" s="55">
        <v>34021</v>
      </c>
      <c r="N2407" s="55"/>
      <c r="O2407" s="55" t="s">
        <v>192</v>
      </c>
      <c r="P2407" s="55">
        <v>48811</v>
      </c>
      <c r="Q2407" s="55" t="s">
        <v>37</v>
      </c>
      <c r="R2407" s="55" t="s">
        <v>38</v>
      </c>
      <c r="S2407" s="55"/>
      <c r="T2407" s="55"/>
      <c r="U2407" s="55" t="s">
        <v>38</v>
      </c>
      <c r="V2407" s="55">
        <v>40.341799999999999</v>
      </c>
      <c r="W2407" s="55">
        <v>-74.716300000000004</v>
      </c>
      <c r="X2407" s="55" t="s">
        <v>39</v>
      </c>
      <c r="Y2407" s="55" t="s">
        <v>105</v>
      </c>
      <c r="Z2407" s="55" t="s">
        <v>34</v>
      </c>
      <c r="AA2407" s="55">
        <v>0</v>
      </c>
      <c r="AB2407" s="55" t="s">
        <v>41</v>
      </c>
      <c r="AC2407" s="55">
        <v>8</v>
      </c>
      <c r="AD2407" s="55"/>
      <c r="AE2407" s="55" t="s">
        <v>51</v>
      </c>
      <c r="AF2407" s="55" t="s">
        <v>52</v>
      </c>
      <c r="AG2407" s="55">
        <v>5.8500000000000002E-4</v>
      </c>
      <c r="AH2407" s="57" t="s">
        <v>44</v>
      </c>
    </row>
    <row r="2408" spans="1:34" x14ac:dyDescent="0.25">
      <c r="A2408" s="54">
        <v>11977911</v>
      </c>
      <c r="B2408" s="55"/>
      <c r="C2408" s="55"/>
      <c r="D2408" s="55">
        <v>60841513</v>
      </c>
      <c r="E2408" s="55"/>
      <c r="F2408" s="55">
        <v>300</v>
      </c>
      <c r="G2408" s="55">
        <v>78223914</v>
      </c>
      <c r="H2408" s="55"/>
      <c r="I2408" s="55">
        <v>2275050011</v>
      </c>
      <c r="J2408" s="55">
        <v>2</v>
      </c>
      <c r="K2408" s="55" t="s">
        <v>34</v>
      </c>
      <c r="L2408" s="55" t="s">
        <v>70</v>
      </c>
      <c r="M2408" s="55">
        <v>34021</v>
      </c>
      <c r="N2408" s="55"/>
      <c r="O2408" s="55" t="s">
        <v>192</v>
      </c>
      <c r="P2408" s="55">
        <v>48811</v>
      </c>
      <c r="Q2408" s="55" t="s">
        <v>37</v>
      </c>
      <c r="R2408" s="55" t="s">
        <v>38</v>
      </c>
      <c r="S2408" s="55"/>
      <c r="T2408" s="55"/>
      <c r="U2408" s="55" t="s">
        <v>38</v>
      </c>
      <c r="V2408" s="55">
        <v>40.341799999999999</v>
      </c>
      <c r="W2408" s="55">
        <v>-74.716300000000004</v>
      </c>
      <c r="X2408" s="55" t="s">
        <v>39</v>
      </c>
      <c r="Y2408" s="55" t="s">
        <v>105</v>
      </c>
      <c r="Z2408" s="55" t="s">
        <v>34</v>
      </c>
      <c r="AA2408" s="55">
        <v>0</v>
      </c>
      <c r="AB2408" s="55" t="s">
        <v>41</v>
      </c>
      <c r="AC2408" s="55">
        <v>8</v>
      </c>
      <c r="AD2408" s="55"/>
      <c r="AE2408" s="55" t="s">
        <v>53</v>
      </c>
      <c r="AF2408" s="55" t="s">
        <v>54</v>
      </c>
      <c r="AG2408" s="55">
        <v>0.108126</v>
      </c>
      <c r="AH2408" s="57" t="s">
        <v>44</v>
      </c>
    </row>
    <row r="2409" spans="1:34" x14ac:dyDescent="0.25">
      <c r="A2409" s="54">
        <v>11977911</v>
      </c>
      <c r="B2409" s="55"/>
      <c r="C2409" s="55"/>
      <c r="D2409" s="55">
        <v>60841513</v>
      </c>
      <c r="E2409" s="55"/>
      <c r="F2409" s="55">
        <v>300</v>
      </c>
      <c r="G2409" s="55">
        <v>78224014</v>
      </c>
      <c r="H2409" s="55"/>
      <c r="I2409" s="55">
        <v>2275050012</v>
      </c>
      <c r="J2409" s="55">
        <v>2</v>
      </c>
      <c r="K2409" s="55" t="s">
        <v>34</v>
      </c>
      <c r="L2409" s="55" t="s">
        <v>70</v>
      </c>
      <c r="M2409" s="55">
        <v>34021</v>
      </c>
      <c r="N2409" s="55"/>
      <c r="O2409" s="55" t="s">
        <v>192</v>
      </c>
      <c r="P2409" s="55">
        <v>48811</v>
      </c>
      <c r="Q2409" s="55" t="s">
        <v>37</v>
      </c>
      <c r="R2409" s="55" t="s">
        <v>38</v>
      </c>
      <c r="S2409" s="55"/>
      <c r="T2409" s="55"/>
      <c r="U2409" s="55" t="s">
        <v>38</v>
      </c>
      <c r="V2409" s="55">
        <v>40.341799999999999</v>
      </c>
      <c r="W2409" s="55">
        <v>-74.716300000000004</v>
      </c>
      <c r="X2409" s="55" t="s">
        <v>39</v>
      </c>
      <c r="Y2409" s="55" t="s">
        <v>105</v>
      </c>
      <c r="Z2409" s="55" t="s">
        <v>34</v>
      </c>
      <c r="AA2409" s="55">
        <v>0</v>
      </c>
      <c r="AB2409" s="55" t="s">
        <v>41</v>
      </c>
      <c r="AC2409" s="55">
        <v>8</v>
      </c>
      <c r="AD2409" s="55"/>
      <c r="AE2409" s="55" t="s">
        <v>53</v>
      </c>
      <c r="AF2409" s="55" t="s">
        <v>54</v>
      </c>
      <c r="AG2409" s="55">
        <v>0.15802099999999999</v>
      </c>
      <c r="AH2409" s="57" t="s">
        <v>44</v>
      </c>
    </row>
    <row r="2410" spans="1:34" x14ac:dyDescent="0.25">
      <c r="A2410" s="54">
        <v>11977911</v>
      </c>
      <c r="B2410" s="55"/>
      <c r="C2410" s="55"/>
      <c r="D2410" s="55">
        <v>60841513</v>
      </c>
      <c r="E2410" s="55"/>
      <c r="F2410" s="55">
        <v>300</v>
      </c>
      <c r="G2410" s="55">
        <v>78223914</v>
      </c>
      <c r="H2410" s="55"/>
      <c r="I2410" s="55">
        <v>2275050011</v>
      </c>
      <c r="J2410" s="55">
        <v>2</v>
      </c>
      <c r="K2410" s="55" t="s">
        <v>34</v>
      </c>
      <c r="L2410" s="55" t="s">
        <v>70</v>
      </c>
      <c r="M2410" s="55">
        <v>34021</v>
      </c>
      <c r="N2410" s="55"/>
      <c r="O2410" s="55" t="s">
        <v>192</v>
      </c>
      <c r="P2410" s="55">
        <v>48811</v>
      </c>
      <c r="Q2410" s="55" t="s">
        <v>37</v>
      </c>
      <c r="R2410" s="55" t="s">
        <v>38</v>
      </c>
      <c r="S2410" s="55"/>
      <c r="T2410" s="55"/>
      <c r="U2410" s="55" t="s">
        <v>38</v>
      </c>
      <c r="V2410" s="55">
        <v>40.341799999999999</v>
      </c>
      <c r="W2410" s="55">
        <v>-74.716300000000004</v>
      </c>
      <c r="X2410" s="55" t="s">
        <v>39</v>
      </c>
      <c r="Y2410" s="55" t="s">
        <v>105</v>
      </c>
      <c r="Z2410" s="55" t="s">
        <v>34</v>
      </c>
      <c r="AA2410" s="55">
        <v>0</v>
      </c>
      <c r="AB2410" s="55" t="s">
        <v>41</v>
      </c>
      <c r="AC2410" s="55">
        <v>8</v>
      </c>
      <c r="AD2410" s="55"/>
      <c r="AE2410" s="55">
        <v>7439921</v>
      </c>
      <c r="AF2410" s="55" t="s">
        <v>55</v>
      </c>
      <c r="AG2410" s="55">
        <v>1.3835599999999999E-4</v>
      </c>
      <c r="AH2410" s="57" t="s">
        <v>44</v>
      </c>
    </row>
    <row r="2411" spans="1:34" x14ac:dyDescent="0.25">
      <c r="A2411" s="54">
        <v>11070911</v>
      </c>
      <c r="B2411" s="55"/>
      <c r="C2411" s="55"/>
      <c r="D2411" s="55">
        <v>60693513</v>
      </c>
      <c r="E2411" s="55"/>
      <c r="F2411" s="55">
        <v>300</v>
      </c>
      <c r="G2411" s="55">
        <v>77928714</v>
      </c>
      <c r="H2411" s="55"/>
      <c r="I2411" s="55">
        <v>2275050011</v>
      </c>
      <c r="J2411" s="55">
        <v>2</v>
      </c>
      <c r="K2411" s="55" t="s">
        <v>34</v>
      </c>
      <c r="L2411" s="55" t="s">
        <v>90</v>
      </c>
      <c r="M2411" s="55">
        <v>34005</v>
      </c>
      <c r="N2411" s="55"/>
      <c r="O2411" s="55" t="s">
        <v>193</v>
      </c>
      <c r="P2411" s="55">
        <v>48811</v>
      </c>
      <c r="Q2411" s="55" t="s">
        <v>37</v>
      </c>
      <c r="R2411" s="55" t="s">
        <v>38</v>
      </c>
      <c r="S2411" s="55"/>
      <c r="T2411" s="55"/>
      <c r="U2411" s="55" t="s">
        <v>38</v>
      </c>
      <c r="V2411" s="55">
        <v>39.99</v>
      </c>
      <c r="W2411" s="55">
        <v>-74.801400000000001</v>
      </c>
      <c r="X2411" s="55" t="s">
        <v>39</v>
      </c>
      <c r="Y2411" s="55" t="s">
        <v>194</v>
      </c>
      <c r="Z2411" s="55" t="s">
        <v>34</v>
      </c>
      <c r="AA2411" s="55">
        <v>0</v>
      </c>
      <c r="AB2411" s="55" t="s">
        <v>41</v>
      </c>
      <c r="AC2411" s="55">
        <v>8</v>
      </c>
      <c r="AD2411" s="55"/>
      <c r="AE2411" s="55" t="s">
        <v>42</v>
      </c>
      <c r="AF2411" s="55" t="s">
        <v>43</v>
      </c>
      <c r="AG2411" s="55">
        <v>1.3542700000000001E-3</v>
      </c>
      <c r="AH2411" s="57" t="s">
        <v>44</v>
      </c>
    </row>
    <row r="2412" spans="1:34" x14ac:dyDescent="0.25">
      <c r="A2412" s="54">
        <v>11070911</v>
      </c>
      <c r="B2412" s="55"/>
      <c r="C2412" s="55"/>
      <c r="D2412" s="55">
        <v>60693513</v>
      </c>
      <c r="E2412" s="55"/>
      <c r="F2412" s="55">
        <v>300</v>
      </c>
      <c r="G2412" s="55">
        <v>77928814</v>
      </c>
      <c r="H2412" s="55"/>
      <c r="I2412" s="55">
        <v>2275050012</v>
      </c>
      <c r="J2412" s="55">
        <v>2</v>
      </c>
      <c r="K2412" s="55" t="s">
        <v>34</v>
      </c>
      <c r="L2412" s="55" t="s">
        <v>90</v>
      </c>
      <c r="M2412" s="55">
        <v>34005</v>
      </c>
      <c r="N2412" s="55"/>
      <c r="O2412" s="55" t="s">
        <v>193</v>
      </c>
      <c r="P2412" s="55">
        <v>48811</v>
      </c>
      <c r="Q2412" s="55" t="s">
        <v>37</v>
      </c>
      <c r="R2412" s="55" t="s">
        <v>38</v>
      </c>
      <c r="S2412" s="55"/>
      <c r="T2412" s="55"/>
      <c r="U2412" s="55" t="s">
        <v>38</v>
      </c>
      <c r="V2412" s="55">
        <v>39.99</v>
      </c>
      <c r="W2412" s="55">
        <v>-74.801400000000001</v>
      </c>
      <c r="X2412" s="55" t="s">
        <v>39</v>
      </c>
      <c r="Y2412" s="55" t="s">
        <v>194</v>
      </c>
      <c r="Z2412" s="55" t="s">
        <v>34</v>
      </c>
      <c r="AA2412" s="55">
        <v>0</v>
      </c>
      <c r="AB2412" s="55" t="s">
        <v>41</v>
      </c>
      <c r="AC2412" s="55">
        <v>8</v>
      </c>
      <c r="AD2412" s="55"/>
      <c r="AE2412" s="55" t="s">
        <v>42</v>
      </c>
      <c r="AF2412" s="55" t="s">
        <v>43</v>
      </c>
      <c r="AG2412" s="55">
        <v>1.1376499999999999E-2</v>
      </c>
      <c r="AH2412" s="57" t="s">
        <v>44</v>
      </c>
    </row>
    <row r="2413" spans="1:34" x14ac:dyDescent="0.25">
      <c r="A2413" s="54">
        <v>11070911</v>
      </c>
      <c r="B2413" s="55"/>
      <c r="C2413" s="55"/>
      <c r="D2413" s="55">
        <v>60693513</v>
      </c>
      <c r="E2413" s="55"/>
      <c r="F2413" s="55">
        <v>300</v>
      </c>
      <c r="G2413" s="55">
        <v>77928814</v>
      </c>
      <c r="H2413" s="55"/>
      <c r="I2413" s="55">
        <v>2275050012</v>
      </c>
      <c r="J2413" s="55">
        <v>2</v>
      </c>
      <c r="K2413" s="55" t="s">
        <v>34</v>
      </c>
      <c r="L2413" s="55" t="s">
        <v>90</v>
      </c>
      <c r="M2413" s="55">
        <v>34005</v>
      </c>
      <c r="N2413" s="55"/>
      <c r="O2413" s="55" t="s">
        <v>193</v>
      </c>
      <c r="P2413" s="55">
        <v>48811</v>
      </c>
      <c r="Q2413" s="55" t="s">
        <v>37</v>
      </c>
      <c r="R2413" s="55" t="s">
        <v>38</v>
      </c>
      <c r="S2413" s="55"/>
      <c r="T2413" s="55"/>
      <c r="U2413" s="55" t="s">
        <v>38</v>
      </c>
      <c r="V2413" s="55">
        <v>39.99</v>
      </c>
      <c r="W2413" s="55">
        <v>-74.801400000000001</v>
      </c>
      <c r="X2413" s="55" t="s">
        <v>39</v>
      </c>
      <c r="Y2413" s="55" t="s">
        <v>194</v>
      </c>
      <c r="Z2413" s="55" t="s">
        <v>34</v>
      </c>
      <c r="AA2413" s="55">
        <v>0</v>
      </c>
      <c r="AB2413" s="55" t="s">
        <v>41</v>
      </c>
      <c r="AC2413" s="55">
        <v>8</v>
      </c>
      <c r="AD2413" s="55"/>
      <c r="AE2413" s="55" t="s">
        <v>45</v>
      </c>
      <c r="AF2413" s="55" t="s">
        <v>46</v>
      </c>
      <c r="AG2413" s="55">
        <v>1.2140199999999999E-3</v>
      </c>
      <c r="AH2413" s="57" t="s">
        <v>44</v>
      </c>
    </row>
    <row r="2414" spans="1:34" x14ac:dyDescent="0.25">
      <c r="A2414" s="54">
        <v>11070911</v>
      </c>
      <c r="B2414" s="55"/>
      <c r="C2414" s="55"/>
      <c r="D2414" s="55">
        <v>60693513</v>
      </c>
      <c r="E2414" s="55"/>
      <c r="F2414" s="55">
        <v>300</v>
      </c>
      <c r="G2414" s="55">
        <v>77928714</v>
      </c>
      <c r="H2414" s="55"/>
      <c r="I2414" s="55">
        <v>2275050011</v>
      </c>
      <c r="J2414" s="55">
        <v>2</v>
      </c>
      <c r="K2414" s="55" t="s">
        <v>34</v>
      </c>
      <c r="L2414" s="55" t="s">
        <v>90</v>
      </c>
      <c r="M2414" s="55">
        <v>34005</v>
      </c>
      <c r="N2414" s="55"/>
      <c r="O2414" s="55" t="s">
        <v>193</v>
      </c>
      <c r="P2414" s="55">
        <v>48811</v>
      </c>
      <c r="Q2414" s="55" t="s">
        <v>37</v>
      </c>
      <c r="R2414" s="55" t="s">
        <v>38</v>
      </c>
      <c r="S2414" s="55"/>
      <c r="T2414" s="55"/>
      <c r="U2414" s="55" t="s">
        <v>38</v>
      </c>
      <c r="V2414" s="55">
        <v>39.99</v>
      </c>
      <c r="W2414" s="55">
        <v>-74.801400000000001</v>
      </c>
      <c r="X2414" s="55" t="s">
        <v>39</v>
      </c>
      <c r="Y2414" s="55" t="s">
        <v>194</v>
      </c>
      <c r="Z2414" s="55" t="s">
        <v>34</v>
      </c>
      <c r="AA2414" s="55">
        <v>0</v>
      </c>
      <c r="AB2414" s="55" t="s">
        <v>41</v>
      </c>
      <c r="AC2414" s="55">
        <v>8</v>
      </c>
      <c r="AD2414" s="55"/>
      <c r="AE2414" s="55" t="s">
        <v>45</v>
      </c>
      <c r="AF2414" s="55" t="s">
        <v>46</v>
      </c>
      <c r="AG2414" s="55">
        <v>9.0000000000000006E-5</v>
      </c>
      <c r="AH2414" s="57" t="s">
        <v>44</v>
      </c>
    </row>
    <row r="2415" spans="1:34" x14ac:dyDescent="0.25">
      <c r="A2415" s="54">
        <v>11070911</v>
      </c>
      <c r="B2415" s="55"/>
      <c r="C2415" s="55"/>
      <c r="D2415" s="55">
        <v>60693513</v>
      </c>
      <c r="E2415" s="55"/>
      <c r="F2415" s="55">
        <v>300</v>
      </c>
      <c r="G2415" s="55">
        <v>77928814</v>
      </c>
      <c r="H2415" s="55"/>
      <c r="I2415" s="55">
        <v>2275050012</v>
      </c>
      <c r="J2415" s="55">
        <v>2</v>
      </c>
      <c r="K2415" s="55" t="s">
        <v>34</v>
      </c>
      <c r="L2415" s="55" t="s">
        <v>90</v>
      </c>
      <c r="M2415" s="55">
        <v>34005</v>
      </c>
      <c r="N2415" s="55"/>
      <c r="O2415" s="55" t="s">
        <v>193</v>
      </c>
      <c r="P2415" s="55">
        <v>48811</v>
      </c>
      <c r="Q2415" s="55" t="s">
        <v>37</v>
      </c>
      <c r="R2415" s="55" t="s">
        <v>38</v>
      </c>
      <c r="S2415" s="55"/>
      <c r="T2415" s="55"/>
      <c r="U2415" s="55" t="s">
        <v>38</v>
      </c>
      <c r="V2415" s="55">
        <v>39.99</v>
      </c>
      <c r="W2415" s="55">
        <v>-74.801400000000001</v>
      </c>
      <c r="X2415" s="55" t="s">
        <v>39</v>
      </c>
      <c r="Y2415" s="55" t="s">
        <v>194</v>
      </c>
      <c r="Z2415" s="55" t="s">
        <v>34</v>
      </c>
      <c r="AA2415" s="55">
        <v>0</v>
      </c>
      <c r="AB2415" s="55" t="s">
        <v>41</v>
      </c>
      <c r="AC2415" s="55">
        <v>8</v>
      </c>
      <c r="AD2415" s="55"/>
      <c r="AE2415" s="55" t="s">
        <v>47</v>
      </c>
      <c r="AF2415" s="55" t="s">
        <v>48</v>
      </c>
      <c r="AG2415" s="55">
        <v>3.8118200000000001E-3</v>
      </c>
      <c r="AH2415" s="57" t="s">
        <v>44</v>
      </c>
    </row>
    <row r="2416" spans="1:34" x14ac:dyDescent="0.25">
      <c r="A2416" s="54">
        <v>11070911</v>
      </c>
      <c r="B2416" s="55"/>
      <c r="C2416" s="55"/>
      <c r="D2416" s="55">
        <v>60693513</v>
      </c>
      <c r="E2416" s="55"/>
      <c r="F2416" s="55">
        <v>300</v>
      </c>
      <c r="G2416" s="55">
        <v>77928714</v>
      </c>
      <c r="H2416" s="55"/>
      <c r="I2416" s="55">
        <v>2275050011</v>
      </c>
      <c r="J2416" s="55">
        <v>2</v>
      </c>
      <c r="K2416" s="55" t="s">
        <v>34</v>
      </c>
      <c r="L2416" s="55" t="s">
        <v>90</v>
      </c>
      <c r="M2416" s="55">
        <v>34005</v>
      </c>
      <c r="N2416" s="55"/>
      <c r="O2416" s="55" t="s">
        <v>193</v>
      </c>
      <c r="P2416" s="55">
        <v>48811</v>
      </c>
      <c r="Q2416" s="55" t="s">
        <v>37</v>
      </c>
      <c r="R2416" s="55" t="s">
        <v>38</v>
      </c>
      <c r="S2416" s="55"/>
      <c r="T2416" s="55"/>
      <c r="U2416" s="55" t="s">
        <v>38</v>
      </c>
      <c r="V2416" s="55">
        <v>39.99</v>
      </c>
      <c r="W2416" s="55">
        <v>-74.801400000000001</v>
      </c>
      <c r="X2416" s="55" t="s">
        <v>39</v>
      </c>
      <c r="Y2416" s="55" t="s">
        <v>194</v>
      </c>
      <c r="Z2416" s="55" t="s">
        <v>34</v>
      </c>
      <c r="AA2416" s="55">
        <v>0</v>
      </c>
      <c r="AB2416" s="55" t="s">
        <v>41</v>
      </c>
      <c r="AC2416" s="55">
        <v>8</v>
      </c>
      <c r="AD2416" s="55"/>
      <c r="AE2416" s="55" t="s">
        <v>47</v>
      </c>
      <c r="AF2416" s="55" t="s">
        <v>48</v>
      </c>
      <c r="AG2416" s="55">
        <v>1.4699100000000001E-3</v>
      </c>
      <c r="AH2416" s="57" t="s">
        <v>44</v>
      </c>
    </row>
    <row r="2417" spans="1:34" x14ac:dyDescent="0.25">
      <c r="A2417" s="54">
        <v>11070911</v>
      </c>
      <c r="B2417" s="55"/>
      <c r="C2417" s="55"/>
      <c r="D2417" s="55">
        <v>60693513</v>
      </c>
      <c r="E2417" s="55"/>
      <c r="F2417" s="55">
        <v>300</v>
      </c>
      <c r="G2417" s="55">
        <v>77928714</v>
      </c>
      <c r="H2417" s="55"/>
      <c r="I2417" s="55">
        <v>2275050011</v>
      </c>
      <c r="J2417" s="55">
        <v>2</v>
      </c>
      <c r="K2417" s="55" t="s">
        <v>34</v>
      </c>
      <c r="L2417" s="55" t="s">
        <v>90</v>
      </c>
      <c r="M2417" s="55">
        <v>34005</v>
      </c>
      <c r="N2417" s="55"/>
      <c r="O2417" s="55" t="s">
        <v>193</v>
      </c>
      <c r="P2417" s="55">
        <v>48811</v>
      </c>
      <c r="Q2417" s="55" t="s">
        <v>37</v>
      </c>
      <c r="R2417" s="55" t="s">
        <v>38</v>
      </c>
      <c r="S2417" s="55"/>
      <c r="T2417" s="55"/>
      <c r="U2417" s="55" t="s">
        <v>38</v>
      </c>
      <c r="V2417" s="55">
        <v>39.99</v>
      </c>
      <c r="W2417" s="55">
        <v>-74.801400000000001</v>
      </c>
      <c r="X2417" s="55" t="s">
        <v>39</v>
      </c>
      <c r="Y2417" s="55" t="s">
        <v>194</v>
      </c>
      <c r="Z2417" s="55" t="s">
        <v>34</v>
      </c>
      <c r="AA2417" s="55">
        <v>0</v>
      </c>
      <c r="AB2417" s="55" t="s">
        <v>41</v>
      </c>
      <c r="AC2417" s="55">
        <v>8</v>
      </c>
      <c r="AD2417" s="55"/>
      <c r="AE2417" s="55" t="s">
        <v>49</v>
      </c>
      <c r="AF2417" s="55" t="s">
        <v>50</v>
      </c>
      <c r="AG2417" s="55">
        <v>2.1302999999999999E-3</v>
      </c>
      <c r="AH2417" s="57" t="s">
        <v>44</v>
      </c>
    </row>
    <row r="2418" spans="1:34" x14ac:dyDescent="0.25">
      <c r="A2418" s="54">
        <v>11070911</v>
      </c>
      <c r="B2418" s="55"/>
      <c r="C2418" s="55"/>
      <c r="D2418" s="55">
        <v>60693513</v>
      </c>
      <c r="E2418" s="55"/>
      <c r="F2418" s="55">
        <v>300</v>
      </c>
      <c r="G2418" s="55">
        <v>77928814</v>
      </c>
      <c r="H2418" s="55"/>
      <c r="I2418" s="55">
        <v>2275050012</v>
      </c>
      <c r="J2418" s="55">
        <v>2</v>
      </c>
      <c r="K2418" s="55" t="s">
        <v>34</v>
      </c>
      <c r="L2418" s="55" t="s">
        <v>90</v>
      </c>
      <c r="M2418" s="55">
        <v>34005</v>
      </c>
      <c r="N2418" s="55"/>
      <c r="O2418" s="55" t="s">
        <v>193</v>
      </c>
      <c r="P2418" s="55">
        <v>48811</v>
      </c>
      <c r="Q2418" s="55" t="s">
        <v>37</v>
      </c>
      <c r="R2418" s="55" t="s">
        <v>38</v>
      </c>
      <c r="S2418" s="55"/>
      <c r="T2418" s="55"/>
      <c r="U2418" s="55" t="s">
        <v>38</v>
      </c>
      <c r="V2418" s="55">
        <v>39.99</v>
      </c>
      <c r="W2418" s="55">
        <v>-74.801400000000001</v>
      </c>
      <c r="X2418" s="55" t="s">
        <v>39</v>
      </c>
      <c r="Y2418" s="55" t="s">
        <v>194</v>
      </c>
      <c r="Z2418" s="55" t="s">
        <v>34</v>
      </c>
      <c r="AA2418" s="55">
        <v>0</v>
      </c>
      <c r="AB2418" s="55" t="s">
        <v>41</v>
      </c>
      <c r="AC2418" s="55">
        <v>8</v>
      </c>
      <c r="AD2418" s="55"/>
      <c r="AE2418" s="55" t="s">
        <v>49</v>
      </c>
      <c r="AF2418" s="55" t="s">
        <v>50</v>
      </c>
      <c r="AG2418" s="55">
        <v>3.9055499999999998E-3</v>
      </c>
      <c r="AH2418" s="57" t="s">
        <v>44</v>
      </c>
    </row>
    <row r="2419" spans="1:34" x14ac:dyDescent="0.25">
      <c r="A2419" s="54">
        <v>11070911</v>
      </c>
      <c r="B2419" s="55"/>
      <c r="C2419" s="55"/>
      <c r="D2419" s="55">
        <v>60693513</v>
      </c>
      <c r="E2419" s="55"/>
      <c r="F2419" s="55">
        <v>300</v>
      </c>
      <c r="G2419" s="55">
        <v>77928814</v>
      </c>
      <c r="H2419" s="55"/>
      <c r="I2419" s="55">
        <v>2275050012</v>
      </c>
      <c r="J2419" s="55">
        <v>2</v>
      </c>
      <c r="K2419" s="55" t="s">
        <v>34</v>
      </c>
      <c r="L2419" s="55" t="s">
        <v>90</v>
      </c>
      <c r="M2419" s="55">
        <v>34005</v>
      </c>
      <c r="N2419" s="55"/>
      <c r="O2419" s="55" t="s">
        <v>193</v>
      </c>
      <c r="P2419" s="55">
        <v>48811</v>
      </c>
      <c r="Q2419" s="55" t="s">
        <v>37</v>
      </c>
      <c r="R2419" s="55" t="s">
        <v>38</v>
      </c>
      <c r="S2419" s="55"/>
      <c r="T2419" s="55"/>
      <c r="U2419" s="55" t="s">
        <v>38</v>
      </c>
      <c r="V2419" s="55">
        <v>39.99</v>
      </c>
      <c r="W2419" s="55">
        <v>-74.801400000000001</v>
      </c>
      <c r="X2419" s="55" t="s">
        <v>39</v>
      </c>
      <c r="Y2419" s="55" t="s">
        <v>194</v>
      </c>
      <c r="Z2419" s="55" t="s">
        <v>34</v>
      </c>
      <c r="AA2419" s="55">
        <v>0</v>
      </c>
      <c r="AB2419" s="55" t="s">
        <v>41</v>
      </c>
      <c r="AC2419" s="55">
        <v>8</v>
      </c>
      <c r="AD2419" s="55"/>
      <c r="AE2419" s="55" t="s">
        <v>51</v>
      </c>
      <c r="AF2419" s="55" t="s">
        <v>52</v>
      </c>
      <c r="AG2419" s="55">
        <v>5.3417999999999998E-3</v>
      </c>
      <c r="AH2419" s="57" t="s">
        <v>44</v>
      </c>
    </row>
    <row r="2420" spans="1:34" x14ac:dyDescent="0.25">
      <c r="A2420" s="54">
        <v>11070911</v>
      </c>
      <c r="B2420" s="55"/>
      <c r="C2420" s="55"/>
      <c r="D2420" s="55">
        <v>60693513</v>
      </c>
      <c r="E2420" s="55"/>
      <c r="F2420" s="55">
        <v>300</v>
      </c>
      <c r="G2420" s="55">
        <v>77928714</v>
      </c>
      <c r="H2420" s="55"/>
      <c r="I2420" s="55">
        <v>2275050011</v>
      </c>
      <c r="J2420" s="55">
        <v>2</v>
      </c>
      <c r="K2420" s="55" t="s">
        <v>34</v>
      </c>
      <c r="L2420" s="55" t="s">
        <v>90</v>
      </c>
      <c r="M2420" s="55">
        <v>34005</v>
      </c>
      <c r="N2420" s="55"/>
      <c r="O2420" s="55" t="s">
        <v>193</v>
      </c>
      <c r="P2420" s="55">
        <v>48811</v>
      </c>
      <c r="Q2420" s="55" t="s">
        <v>37</v>
      </c>
      <c r="R2420" s="55" t="s">
        <v>38</v>
      </c>
      <c r="S2420" s="55"/>
      <c r="T2420" s="55"/>
      <c r="U2420" s="55" t="s">
        <v>38</v>
      </c>
      <c r="V2420" s="55">
        <v>39.99</v>
      </c>
      <c r="W2420" s="55">
        <v>-74.801400000000001</v>
      </c>
      <c r="X2420" s="55" t="s">
        <v>39</v>
      </c>
      <c r="Y2420" s="55" t="s">
        <v>194</v>
      </c>
      <c r="Z2420" s="55" t="s">
        <v>34</v>
      </c>
      <c r="AA2420" s="55">
        <v>0</v>
      </c>
      <c r="AB2420" s="55" t="s">
        <v>41</v>
      </c>
      <c r="AC2420" s="55">
        <v>8</v>
      </c>
      <c r="AD2420" s="55"/>
      <c r="AE2420" s="55" t="s">
        <v>51</v>
      </c>
      <c r="AF2420" s="55" t="s">
        <v>52</v>
      </c>
      <c r="AG2420" s="55">
        <v>5.8500000000000002E-4</v>
      </c>
      <c r="AH2420" s="57" t="s">
        <v>44</v>
      </c>
    </row>
    <row r="2421" spans="1:34" x14ac:dyDescent="0.25">
      <c r="A2421" s="54">
        <v>11070911</v>
      </c>
      <c r="B2421" s="55"/>
      <c r="C2421" s="55"/>
      <c r="D2421" s="55">
        <v>60693513</v>
      </c>
      <c r="E2421" s="55"/>
      <c r="F2421" s="55">
        <v>300</v>
      </c>
      <c r="G2421" s="55">
        <v>77928814</v>
      </c>
      <c r="H2421" s="55"/>
      <c r="I2421" s="55">
        <v>2275050012</v>
      </c>
      <c r="J2421" s="55">
        <v>2</v>
      </c>
      <c r="K2421" s="55" t="s">
        <v>34</v>
      </c>
      <c r="L2421" s="55" t="s">
        <v>90</v>
      </c>
      <c r="M2421" s="55">
        <v>34005</v>
      </c>
      <c r="N2421" s="55"/>
      <c r="O2421" s="55" t="s">
        <v>193</v>
      </c>
      <c r="P2421" s="55">
        <v>48811</v>
      </c>
      <c r="Q2421" s="55" t="s">
        <v>37</v>
      </c>
      <c r="R2421" s="55" t="s">
        <v>38</v>
      </c>
      <c r="S2421" s="55"/>
      <c r="T2421" s="55"/>
      <c r="U2421" s="55" t="s">
        <v>38</v>
      </c>
      <c r="V2421" s="55">
        <v>39.99</v>
      </c>
      <c r="W2421" s="55">
        <v>-74.801400000000001</v>
      </c>
      <c r="X2421" s="55" t="s">
        <v>39</v>
      </c>
      <c r="Y2421" s="55" t="s">
        <v>194</v>
      </c>
      <c r="Z2421" s="55" t="s">
        <v>34</v>
      </c>
      <c r="AA2421" s="55">
        <v>0</v>
      </c>
      <c r="AB2421" s="55" t="s">
        <v>41</v>
      </c>
      <c r="AC2421" s="55">
        <v>8</v>
      </c>
      <c r="AD2421" s="55"/>
      <c r="AE2421" s="55" t="s">
        <v>53</v>
      </c>
      <c r="AF2421" s="55" t="s">
        <v>54</v>
      </c>
      <c r="AG2421" s="55">
        <v>0.15802099999999999</v>
      </c>
      <c r="AH2421" s="57" t="s">
        <v>44</v>
      </c>
    </row>
    <row r="2422" spans="1:34" x14ac:dyDescent="0.25">
      <c r="A2422" s="54">
        <v>11070911</v>
      </c>
      <c r="B2422" s="55"/>
      <c r="C2422" s="55"/>
      <c r="D2422" s="55">
        <v>60693513</v>
      </c>
      <c r="E2422" s="55"/>
      <c r="F2422" s="55">
        <v>300</v>
      </c>
      <c r="G2422" s="55">
        <v>77928714</v>
      </c>
      <c r="H2422" s="55"/>
      <c r="I2422" s="55">
        <v>2275050011</v>
      </c>
      <c r="J2422" s="55">
        <v>2</v>
      </c>
      <c r="K2422" s="55" t="s">
        <v>34</v>
      </c>
      <c r="L2422" s="55" t="s">
        <v>90</v>
      </c>
      <c r="M2422" s="55">
        <v>34005</v>
      </c>
      <c r="N2422" s="55"/>
      <c r="O2422" s="55" t="s">
        <v>193</v>
      </c>
      <c r="P2422" s="55">
        <v>48811</v>
      </c>
      <c r="Q2422" s="55" t="s">
        <v>37</v>
      </c>
      <c r="R2422" s="55" t="s">
        <v>38</v>
      </c>
      <c r="S2422" s="55"/>
      <c r="T2422" s="55"/>
      <c r="U2422" s="55" t="s">
        <v>38</v>
      </c>
      <c r="V2422" s="55">
        <v>39.99</v>
      </c>
      <c r="W2422" s="55">
        <v>-74.801400000000001</v>
      </c>
      <c r="X2422" s="55" t="s">
        <v>39</v>
      </c>
      <c r="Y2422" s="55" t="s">
        <v>194</v>
      </c>
      <c r="Z2422" s="55" t="s">
        <v>34</v>
      </c>
      <c r="AA2422" s="55">
        <v>0</v>
      </c>
      <c r="AB2422" s="55" t="s">
        <v>41</v>
      </c>
      <c r="AC2422" s="55">
        <v>8</v>
      </c>
      <c r="AD2422" s="55"/>
      <c r="AE2422" s="55" t="s">
        <v>53</v>
      </c>
      <c r="AF2422" s="55" t="s">
        <v>54</v>
      </c>
      <c r="AG2422" s="55">
        <v>0.108126</v>
      </c>
      <c r="AH2422" s="57" t="s">
        <v>44</v>
      </c>
    </row>
    <row r="2423" spans="1:34" x14ac:dyDescent="0.25">
      <c r="A2423" s="54">
        <v>11070911</v>
      </c>
      <c r="B2423" s="55"/>
      <c r="C2423" s="55"/>
      <c r="D2423" s="55">
        <v>60693513</v>
      </c>
      <c r="E2423" s="55"/>
      <c r="F2423" s="55">
        <v>300</v>
      </c>
      <c r="G2423" s="55">
        <v>77928714</v>
      </c>
      <c r="H2423" s="55"/>
      <c r="I2423" s="55">
        <v>2275050011</v>
      </c>
      <c r="J2423" s="55">
        <v>2</v>
      </c>
      <c r="K2423" s="55" t="s">
        <v>34</v>
      </c>
      <c r="L2423" s="55" t="s">
        <v>90</v>
      </c>
      <c r="M2423" s="55">
        <v>34005</v>
      </c>
      <c r="N2423" s="55"/>
      <c r="O2423" s="55" t="s">
        <v>193</v>
      </c>
      <c r="P2423" s="55">
        <v>48811</v>
      </c>
      <c r="Q2423" s="55" t="s">
        <v>37</v>
      </c>
      <c r="R2423" s="55" t="s">
        <v>38</v>
      </c>
      <c r="S2423" s="55"/>
      <c r="T2423" s="55"/>
      <c r="U2423" s="55" t="s">
        <v>38</v>
      </c>
      <c r="V2423" s="55">
        <v>39.99</v>
      </c>
      <c r="W2423" s="55">
        <v>-74.801400000000001</v>
      </c>
      <c r="X2423" s="55" t="s">
        <v>39</v>
      </c>
      <c r="Y2423" s="55" t="s">
        <v>194</v>
      </c>
      <c r="Z2423" s="55" t="s">
        <v>34</v>
      </c>
      <c r="AA2423" s="55">
        <v>0</v>
      </c>
      <c r="AB2423" s="55" t="s">
        <v>41</v>
      </c>
      <c r="AC2423" s="55">
        <v>8</v>
      </c>
      <c r="AD2423" s="55"/>
      <c r="AE2423" s="55">
        <v>7439921</v>
      </c>
      <c r="AF2423" s="55" t="s">
        <v>55</v>
      </c>
      <c r="AG2423" s="55">
        <v>1.3835599999999999E-4</v>
      </c>
      <c r="AH2423" s="57" t="s">
        <v>44</v>
      </c>
    </row>
    <row r="2424" spans="1:34" x14ac:dyDescent="0.25">
      <c r="A2424" s="54">
        <v>11978011</v>
      </c>
      <c r="B2424" s="55"/>
      <c r="C2424" s="55"/>
      <c r="D2424" s="55">
        <v>60841613</v>
      </c>
      <c r="E2424" s="55"/>
      <c r="F2424" s="55">
        <v>300</v>
      </c>
      <c r="G2424" s="55">
        <v>78224114</v>
      </c>
      <c r="H2424" s="55"/>
      <c r="I2424" s="55">
        <v>2275050011</v>
      </c>
      <c r="J2424" s="55">
        <v>2</v>
      </c>
      <c r="K2424" s="55" t="s">
        <v>34</v>
      </c>
      <c r="L2424" s="55" t="s">
        <v>103</v>
      </c>
      <c r="M2424" s="55">
        <v>34023</v>
      </c>
      <c r="N2424" s="55"/>
      <c r="O2424" s="55" t="s">
        <v>195</v>
      </c>
      <c r="P2424" s="55">
        <v>48811</v>
      </c>
      <c r="Q2424" s="55" t="s">
        <v>37</v>
      </c>
      <c r="R2424" s="55" t="s">
        <v>38</v>
      </c>
      <c r="S2424" s="55"/>
      <c r="T2424" s="55"/>
      <c r="U2424" s="55" t="s">
        <v>38</v>
      </c>
      <c r="V2424" s="55">
        <v>40.370399999999997</v>
      </c>
      <c r="W2424" s="55">
        <v>-74.585999999999999</v>
      </c>
      <c r="X2424" s="55" t="s">
        <v>39</v>
      </c>
      <c r="Y2424" s="55" t="s">
        <v>105</v>
      </c>
      <c r="Z2424" s="55" t="s">
        <v>34</v>
      </c>
      <c r="AA2424" s="55">
        <v>0</v>
      </c>
      <c r="AB2424" s="55" t="s">
        <v>41</v>
      </c>
      <c r="AC2424" s="55">
        <v>8</v>
      </c>
      <c r="AD2424" s="55"/>
      <c r="AE2424" s="55" t="s">
        <v>42</v>
      </c>
      <c r="AF2424" s="55" t="s">
        <v>43</v>
      </c>
      <c r="AG2424" s="55">
        <v>1.3542700000000001E-3</v>
      </c>
      <c r="AH2424" s="57" t="s">
        <v>44</v>
      </c>
    </row>
    <row r="2425" spans="1:34" x14ac:dyDescent="0.25">
      <c r="A2425" s="54">
        <v>11978011</v>
      </c>
      <c r="B2425" s="55"/>
      <c r="C2425" s="55"/>
      <c r="D2425" s="55">
        <v>60841613</v>
      </c>
      <c r="E2425" s="55"/>
      <c r="F2425" s="55">
        <v>300</v>
      </c>
      <c r="G2425" s="55">
        <v>78224214</v>
      </c>
      <c r="H2425" s="55"/>
      <c r="I2425" s="55">
        <v>2275050012</v>
      </c>
      <c r="J2425" s="55">
        <v>2</v>
      </c>
      <c r="K2425" s="55" t="s">
        <v>34</v>
      </c>
      <c r="L2425" s="55" t="s">
        <v>103</v>
      </c>
      <c r="M2425" s="55">
        <v>34023</v>
      </c>
      <c r="N2425" s="55"/>
      <c r="O2425" s="55" t="s">
        <v>195</v>
      </c>
      <c r="P2425" s="55">
        <v>48811</v>
      </c>
      <c r="Q2425" s="55" t="s">
        <v>37</v>
      </c>
      <c r="R2425" s="55" t="s">
        <v>38</v>
      </c>
      <c r="S2425" s="55"/>
      <c r="T2425" s="55"/>
      <c r="U2425" s="55" t="s">
        <v>38</v>
      </c>
      <c r="V2425" s="55">
        <v>40.370399999999997</v>
      </c>
      <c r="W2425" s="55">
        <v>-74.585999999999999</v>
      </c>
      <c r="X2425" s="55" t="s">
        <v>39</v>
      </c>
      <c r="Y2425" s="55" t="s">
        <v>105</v>
      </c>
      <c r="Z2425" s="55" t="s">
        <v>34</v>
      </c>
      <c r="AA2425" s="55">
        <v>0</v>
      </c>
      <c r="AB2425" s="55" t="s">
        <v>41</v>
      </c>
      <c r="AC2425" s="55">
        <v>8</v>
      </c>
      <c r="AD2425" s="55"/>
      <c r="AE2425" s="55" t="s">
        <v>42</v>
      </c>
      <c r="AF2425" s="55" t="s">
        <v>43</v>
      </c>
      <c r="AG2425" s="55">
        <v>1.1376499999999999E-2</v>
      </c>
      <c r="AH2425" s="57" t="s">
        <v>44</v>
      </c>
    </row>
    <row r="2426" spans="1:34" x14ac:dyDescent="0.25">
      <c r="A2426" s="54">
        <v>11978011</v>
      </c>
      <c r="B2426" s="55"/>
      <c r="C2426" s="55"/>
      <c r="D2426" s="55">
        <v>60841613</v>
      </c>
      <c r="E2426" s="55"/>
      <c r="F2426" s="55">
        <v>300</v>
      </c>
      <c r="G2426" s="55">
        <v>78224114</v>
      </c>
      <c r="H2426" s="55"/>
      <c r="I2426" s="55">
        <v>2275050011</v>
      </c>
      <c r="J2426" s="55">
        <v>2</v>
      </c>
      <c r="K2426" s="55" t="s">
        <v>34</v>
      </c>
      <c r="L2426" s="55" t="s">
        <v>103</v>
      </c>
      <c r="M2426" s="55">
        <v>34023</v>
      </c>
      <c r="N2426" s="55"/>
      <c r="O2426" s="55" t="s">
        <v>195</v>
      </c>
      <c r="P2426" s="55">
        <v>48811</v>
      </c>
      <c r="Q2426" s="55" t="s">
        <v>37</v>
      </c>
      <c r="R2426" s="55" t="s">
        <v>38</v>
      </c>
      <c r="S2426" s="55"/>
      <c r="T2426" s="55"/>
      <c r="U2426" s="55" t="s">
        <v>38</v>
      </c>
      <c r="V2426" s="55">
        <v>40.370399999999997</v>
      </c>
      <c r="W2426" s="55">
        <v>-74.585999999999999</v>
      </c>
      <c r="X2426" s="55" t="s">
        <v>39</v>
      </c>
      <c r="Y2426" s="55" t="s">
        <v>105</v>
      </c>
      <c r="Z2426" s="55" t="s">
        <v>34</v>
      </c>
      <c r="AA2426" s="55">
        <v>0</v>
      </c>
      <c r="AB2426" s="55" t="s">
        <v>41</v>
      </c>
      <c r="AC2426" s="55">
        <v>8</v>
      </c>
      <c r="AD2426" s="55"/>
      <c r="AE2426" s="55" t="s">
        <v>45</v>
      </c>
      <c r="AF2426" s="55" t="s">
        <v>46</v>
      </c>
      <c r="AG2426" s="55">
        <v>9.0000000000000006E-5</v>
      </c>
      <c r="AH2426" s="57" t="s">
        <v>44</v>
      </c>
    </row>
    <row r="2427" spans="1:34" x14ac:dyDescent="0.25">
      <c r="A2427" s="54">
        <v>11978011</v>
      </c>
      <c r="B2427" s="55"/>
      <c r="C2427" s="55"/>
      <c r="D2427" s="55">
        <v>60841613</v>
      </c>
      <c r="E2427" s="55"/>
      <c r="F2427" s="55">
        <v>300</v>
      </c>
      <c r="G2427" s="55">
        <v>78224214</v>
      </c>
      <c r="H2427" s="55"/>
      <c r="I2427" s="55">
        <v>2275050012</v>
      </c>
      <c r="J2427" s="55">
        <v>2</v>
      </c>
      <c r="K2427" s="55" t="s">
        <v>34</v>
      </c>
      <c r="L2427" s="55" t="s">
        <v>103</v>
      </c>
      <c r="M2427" s="55">
        <v>34023</v>
      </c>
      <c r="N2427" s="55"/>
      <c r="O2427" s="55" t="s">
        <v>195</v>
      </c>
      <c r="P2427" s="55">
        <v>48811</v>
      </c>
      <c r="Q2427" s="55" t="s">
        <v>37</v>
      </c>
      <c r="R2427" s="55" t="s">
        <v>38</v>
      </c>
      <c r="S2427" s="55"/>
      <c r="T2427" s="55"/>
      <c r="U2427" s="55" t="s">
        <v>38</v>
      </c>
      <c r="V2427" s="55">
        <v>40.370399999999997</v>
      </c>
      <c r="W2427" s="55">
        <v>-74.585999999999999</v>
      </c>
      <c r="X2427" s="55" t="s">
        <v>39</v>
      </c>
      <c r="Y2427" s="55" t="s">
        <v>105</v>
      </c>
      <c r="Z2427" s="55" t="s">
        <v>34</v>
      </c>
      <c r="AA2427" s="55">
        <v>0</v>
      </c>
      <c r="AB2427" s="55" t="s">
        <v>41</v>
      </c>
      <c r="AC2427" s="55">
        <v>8</v>
      </c>
      <c r="AD2427" s="55"/>
      <c r="AE2427" s="55" t="s">
        <v>45</v>
      </c>
      <c r="AF2427" s="55" t="s">
        <v>46</v>
      </c>
      <c r="AG2427" s="55">
        <v>1.2140199999999999E-3</v>
      </c>
      <c r="AH2427" s="57" t="s">
        <v>44</v>
      </c>
    </row>
    <row r="2428" spans="1:34" x14ac:dyDescent="0.25">
      <c r="A2428" s="54">
        <v>11978011</v>
      </c>
      <c r="B2428" s="55"/>
      <c r="C2428" s="55"/>
      <c r="D2428" s="55">
        <v>60841613</v>
      </c>
      <c r="E2428" s="55"/>
      <c r="F2428" s="55">
        <v>300</v>
      </c>
      <c r="G2428" s="55">
        <v>78224214</v>
      </c>
      <c r="H2428" s="55"/>
      <c r="I2428" s="55">
        <v>2275050012</v>
      </c>
      <c r="J2428" s="55">
        <v>2</v>
      </c>
      <c r="K2428" s="55" t="s">
        <v>34</v>
      </c>
      <c r="L2428" s="55" t="s">
        <v>103</v>
      </c>
      <c r="M2428" s="55">
        <v>34023</v>
      </c>
      <c r="N2428" s="55"/>
      <c r="O2428" s="55" t="s">
        <v>195</v>
      </c>
      <c r="P2428" s="55">
        <v>48811</v>
      </c>
      <c r="Q2428" s="55" t="s">
        <v>37</v>
      </c>
      <c r="R2428" s="55" t="s">
        <v>38</v>
      </c>
      <c r="S2428" s="55"/>
      <c r="T2428" s="55"/>
      <c r="U2428" s="55" t="s">
        <v>38</v>
      </c>
      <c r="V2428" s="55">
        <v>40.370399999999997</v>
      </c>
      <c r="W2428" s="55">
        <v>-74.585999999999999</v>
      </c>
      <c r="X2428" s="55" t="s">
        <v>39</v>
      </c>
      <c r="Y2428" s="55" t="s">
        <v>105</v>
      </c>
      <c r="Z2428" s="55" t="s">
        <v>34</v>
      </c>
      <c r="AA2428" s="55">
        <v>0</v>
      </c>
      <c r="AB2428" s="55" t="s">
        <v>41</v>
      </c>
      <c r="AC2428" s="55">
        <v>8</v>
      </c>
      <c r="AD2428" s="55"/>
      <c r="AE2428" s="55" t="s">
        <v>47</v>
      </c>
      <c r="AF2428" s="55" t="s">
        <v>48</v>
      </c>
      <c r="AG2428" s="55">
        <v>3.8118200000000001E-3</v>
      </c>
      <c r="AH2428" s="57" t="s">
        <v>44</v>
      </c>
    </row>
    <row r="2429" spans="1:34" x14ac:dyDescent="0.25">
      <c r="A2429" s="54">
        <v>11978011</v>
      </c>
      <c r="B2429" s="55"/>
      <c r="C2429" s="55"/>
      <c r="D2429" s="55">
        <v>60841613</v>
      </c>
      <c r="E2429" s="55"/>
      <c r="F2429" s="55">
        <v>300</v>
      </c>
      <c r="G2429" s="55">
        <v>78224114</v>
      </c>
      <c r="H2429" s="55"/>
      <c r="I2429" s="55">
        <v>2275050011</v>
      </c>
      <c r="J2429" s="55">
        <v>2</v>
      </c>
      <c r="K2429" s="55" t="s">
        <v>34</v>
      </c>
      <c r="L2429" s="55" t="s">
        <v>103</v>
      </c>
      <c r="M2429" s="55">
        <v>34023</v>
      </c>
      <c r="N2429" s="55"/>
      <c r="O2429" s="55" t="s">
        <v>195</v>
      </c>
      <c r="P2429" s="55">
        <v>48811</v>
      </c>
      <c r="Q2429" s="55" t="s">
        <v>37</v>
      </c>
      <c r="R2429" s="55" t="s">
        <v>38</v>
      </c>
      <c r="S2429" s="55"/>
      <c r="T2429" s="55"/>
      <c r="U2429" s="55" t="s">
        <v>38</v>
      </c>
      <c r="V2429" s="55">
        <v>40.370399999999997</v>
      </c>
      <c r="W2429" s="55">
        <v>-74.585999999999999</v>
      </c>
      <c r="X2429" s="55" t="s">
        <v>39</v>
      </c>
      <c r="Y2429" s="55" t="s">
        <v>105</v>
      </c>
      <c r="Z2429" s="55" t="s">
        <v>34</v>
      </c>
      <c r="AA2429" s="55">
        <v>0</v>
      </c>
      <c r="AB2429" s="55" t="s">
        <v>41</v>
      </c>
      <c r="AC2429" s="55">
        <v>8</v>
      </c>
      <c r="AD2429" s="55"/>
      <c r="AE2429" s="55" t="s">
        <v>47</v>
      </c>
      <c r="AF2429" s="55" t="s">
        <v>48</v>
      </c>
      <c r="AG2429" s="55">
        <v>1.4699100000000001E-3</v>
      </c>
      <c r="AH2429" s="57" t="s">
        <v>44</v>
      </c>
    </row>
    <row r="2430" spans="1:34" x14ac:dyDescent="0.25">
      <c r="A2430" s="54">
        <v>11978011</v>
      </c>
      <c r="B2430" s="55"/>
      <c r="C2430" s="55"/>
      <c r="D2430" s="55">
        <v>60841613</v>
      </c>
      <c r="E2430" s="55"/>
      <c r="F2430" s="55">
        <v>300</v>
      </c>
      <c r="G2430" s="55">
        <v>78224214</v>
      </c>
      <c r="H2430" s="55"/>
      <c r="I2430" s="55">
        <v>2275050012</v>
      </c>
      <c r="J2430" s="55">
        <v>2</v>
      </c>
      <c r="K2430" s="55" t="s">
        <v>34</v>
      </c>
      <c r="L2430" s="55" t="s">
        <v>103</v>
      </c>
      <c r="M2430" s="55">
        <v>34023</v>
      </c>
      <c r="N2430" s="55"/>
      <c r="O2430" s="55" t="s">
        <v>195</v>
      </c>
      <c r="P2430" s="55">
        <v>48811</v>
      </c>
      <c r="Q2430" s="55" t="s">
        <v>37</v>
      </c>
      <c r="R2430" s="55" t="s">
        <v>38</v>
      </c>
      <c r="S2430" s="55"/>
      <c r="T2430" s="55"/>
      <c r="U2430" s="55" t="s">
        <v>38</v>
      </c>
      <c r="V2430" s="55">
        <v>40.370399999999997</v>
      </c>
      <c r="W2430" s="55">
        <v>-74.585999999999999</v>
      </c>
      <c r="X2430" s="55" t="s">
        <v>39</v>
      </c>
      <c r="Y2430" s="55" t="s">
        <v>105</v>
      </c>
      <c r="Z2430" s="55" t="s">
        <v>34</v>
      </c>
      <c r="AA2430" s="55">
        <v>0</v>
      </c>
      <c r="AB2430" s="55" t="s">
        <v>41</v>
      </c>
      <c r="AC2430" s="55">
        <v>8</v>
      </c>
      <c r="AD2430" s="55"/>
      <c r="AE2430" s="55" t="s">
        <v>49</v>
      </c>
      <c r="AF2430" s="55" t="s">
        <v>50</v>
      </c>
      <c r="AG2430" s="55">
        <v>3.9055499999999998E-3</v>
      </c>
      <c r="AH2430" s="57" t="s">
        <v>44</v>
      </c>
    </row>
    <row r="2431" spans="1:34" x14ac:dyDescent="0.25">
      <c r="A2431" s="54">
        <v>11978011</v>
      </c>
      <c r="B2431" s="55"/>
      <c r="C2431" s="55"/>
      <c r="D2431" s="55">
        <v>60841613</v>
      </c>
      <c r="E2431" s="55"/>
      <c r="F2431" s="55">
        <v>300</v>
      </c>
      <c r="G2431" s="55">
        <v>78224114</v>
      </c>
      <c r="H2431" s="55"/>
      <c r="I2431" s="55">
        <v>2275050011</v>
      </c>
      <c r="J2431" s="55">
        <v>2</v>
      </c>
      <c r="K2431" s="55" t="s">
        <v>34</v>
      </c>
      <c r="L2431" s="55" t="s">
        <v>103</v>
      </c>
      <c r="M2431" s="55">
        <v>34023</v>
      </c>
      <c r="N2431" s="55"/>
      <c r="O2431" s="55" t="s">
        <v>195</v>
      </c>
      <c r="P2431" s="55">
        <v>48811</v>
      </c>
      <c r="Q2431" s="55" t="s">
        <v>37</v>
      </c>
      <c r="R2431" s="55" t="s">
        <v>38</v>
      </c>
      <c r="S2431" s="55"/>
      <c r="T2431" s="55"/>
      <c r="U2431" s="55" t="s">
        <v>38</v>
      </c>
      <c r="V2431" s="55">
        <v>40.370399999999997</v>
      </c>
      <c r="W2431" s="55">
        <v>-74.585999999999999</v>
      </c>
      <c r="X2431" s="55" t="s">
        <v>39</v>
      </c>
      <c r="Y2431" s="55" t="s">
        <v>105</v>
      </c>
      <c r="Z2431" s="55" t="s">
        <v>34</v>
      </c>
      <c r="AA2431" s="55">
        <v>0</v>
      </c>
      <c r="AB2431" s="55" t="s">
        <v>41</v>
      </c>
      <c r="AC2431" s="55">
        <v>8</v>
      </c>
      <c r="AD2431" s="55"/>
      <c r="AE2431" s="55" t="s">
        <v>49</v>
      </c>
      <c r="AF2431" s="55" t="s">
        <v>50</v>
      </c>
      <c r="AG2431" s="55">
        <v>2.1302999999999999E-3</v>
      </c>
      <c r="AH2431" s="57" t="s">
        <v>44</v>
      </c>
    </row>
    <row r="2432" spans="1:34" x14ac:dyDescent="0.25">
      <c r="A2432" s="54">
        <v>11978011</v>
      </c>
      <c r="B2432" s="55"/>
      <c r="C2432" s="55"/>
      <c r="D2432" s="55">
        <v>60841613</v>
      </c>
      <c r="E2432" s="55"/>
      <c r="F2432" s="55">
        <v>300</v>
      </c>
      <c r="G2432" s="55">
        <v>78224114</v>
      </c>
      <c r="H2432" s="55"/>
      <c r="I2432" s="55">
        <v>2275050011</v>
      </c>
      <c r="J2432" s="55">
        <v>2</v>
      </c>
      <c r="K2432" s="55" t="s">
        <v>34</v>
      </c>
      <c r="L2432" s="55" t="s">
        <v>103</v>
      </c>
      <c r="M2432" s="55">
        <v>34023</v>
      </c>
      <c r="N2432" s="55"/>
      <c r="O2432" s="55" t="s">
        <v>195</v>
      </c>
      <c r="P2432" s="55">
        <v>48811</v>
      </c>
      <c r="Q2432" s="55" t="s">
        <v>37</v>
      </c>
      <c r="R2432" s="55" t="s">
        <v>38</v>
      </c>
      <c r="S2432" s="55"/>
      <c r="T2432" s="55"/>
      <c r="U2432" s="55" t="s">
        <v>38</v>
      </c>
      <c r="V2432" s="55">
        <v>40.370399999999997</v>
      </c>
      <c r="W2432" s="55">
        <v>-74.585999999999999</v>
      </c>
      <c r="X2432" s="55" t="s">
        <v>39</v>
      </c>
      <c r="Y2432" s="55" t="s">
        <v>105</v>
      </c>
      <c r="Z2432" s="55" t="s">
        <v>34</v>
      </c>
      <c r="AA2432" s="55">
        <v>0</v>
      </c>
      <c r="AB2432" s="55" t="s">
        <v>41</v>
      </c>
      <c r="AC2432" s="55">
        <v>8</v>
      </c>
      <c r="AD2432" s="55"/>
      <c r="AE2432" s="55" t="s">
        <v>51</v>
      </c>
      <c r="AF2432" s="55" t="s">
        <v>52</v>
      </c>
      <c r="AG2432" s="55">
        <v>5.8500000000000002E-4</v>
      </c>
      <c r="AH2432" s="57" t="s">
        <v>44</v>
      </c>
    </row>
    <row r="2433" spans="1:34" x14ac:dyDescent="0.25">
      <c r="A2433" s="54">
        <v>11978011</v>
      </c>
      <c r="B2433" s="55"/>
      <c r="C2433" s="55"/>
      <c r="D2433" s="55">
        <v>60841613</v>
      </c>
      <c r="E2433" s="55"/>
      <c r="F2433" s="55">
        <v>300</v>
      </c>
      <c r="G2433" s="55">
        <v>78224214</v>
      </c>
      <c r="H2433" s="55"/>
      <c r="I2433" s="55">
        <v>2275050012</v>
      </c>
      <c r="J2433" s="55">
        <v>2</v>
      </c>
      <c r="K2433" s="55" t="s">
        <v>34</v>
      </c>
      <c r="L2433" s="55" t="s">
        <v>103</v>
      </c>
      <c r="M2433" s="55">
        <v>34023</v>
      </c>
      <c r="N2433" s="55"/>
      <c r="O2433" s="55" t="s">
        <v>195</v>
      </c>
      <c r="P2433" s="55">
        <v>48811</v>
      </c>
      <c r="Q2433" s="55" t="s">
        <v>37</v>
      </c>
      <c r="R2433" s="55" t="s">
        <v>38</v>
      </c>
      <c r="S2433" s="55"/>
      <c r="T2433" s="55"/>
      <c r="U2433" s="55" t="s">
        <v>38</v>
      </c>
      <c r="V2433" s="55">
        <v>40.370399999999997</v>
      </c>
      <c r="W2433" s="55">
        <v>-74.585999999999999</v>
      </c>
      <c r="X2433" s="55" t="s">
        <v>39</v>
      </c>
      <c r="Y2433" s="55" t="s">
        <v>105</v>
      </c>
      <c r="Z2433" s="55" t="s">
        <v>34</v>
      </c>
      <c r="AA2433" s="55">
        <v>0</v>
      </c>
      <c r="AB2433" s="55" t="s">
        <v>41</v>
      </c>
      <c r="AC2433" s="55">
        <v>8</v>
      </c>
      <c r="AD2433" s="55"/>
      <c r="AE2433" s="55" t="s">
        <v>51</v>
      </c>
      <c r="AF2433" s="55" t="s">
        <v>52</v>
      </c>
      <c r="AG2433" s="55">
        <v>5.3417999999999998E-3</v>
      </c>
      <c r="AH2433" s="57" t="s">
        <v>44</v>
      </c>
    </row>
    <row r="2434" spans="1:34" x14ac:dyDescent="0.25">
      <c r="A2434" s="54">
        <v>11978011</v>
      </c>
      <c r="B2434" s="55"/>
      <c r="C2434" s="55"/>
      <c r="D2434" s="55">
        <v>60841613</v>
      </c>
      <c r="E2434" s="55"/>
      <c r="F2434" s="55">
        <v>300</v>
      </c>
      <c r="G2434" s="55">
        <v>78224214</v>
      </c>
      <c r="H2434" s="55"/>
      <c r="I2434" s="55">
        <v>2275050012</v>
      </c>
      <c r="J2434" s="55">
        <v>2</v>
      </c>
      <c r="K2434" s="55" t="s">
        <v>34</v>
      </c>
      <c r="L2434" s="55" t="s">
        <v>103</v>
      </c>
      <c r="M2434" s="55">
        <v>34023</v>
      </c>
      <c r="N2434" s="55"/>
      <c r="O2434" s="55" t="s">
        <v>195</v>
      </c>
      <c r="P2434" s="55">
        <v>48811</v>
      </c>
      <c r="Q2434" s="55" t="s">
        <v>37</v>
      </c>
      <c r="R2434" s="55" t="s">
        <v>38</v>
      </c>
      <c r="S2434" s="55"/>
      <c r="T2434" s="55"/>
      <c r="U2434" s="55" t="s">
        <v>38</v>
      </c>
      <c r="V2434" s="55">
        <v>40.370399999999997</v>
      </c>
      <c r="W2434" s="55">
        <v>-74.585999999999999</v>
      </c>
      <c r="X2434" s="55" t="s">
        <v>39</v>
      </c>
      <c r="Y2434" s="55" t="s">
        <v>105</v>
      </c>
      <c r="Z2434" s="55" t="s">
        <v>34</v>
      </c>
      <c r="AA2434" s="55">
        <v>0</v>
      </c>
      <c r="AB2434" s="55" t="s">
        <v>41</v>
      </c>
      <c r="AC2434" s="55">
        <v>8</v>
      </c>
      <c r="AD2434" s="55"/>
      <c r="AE2434" s="55" t="s">
        <v>53</v>
      </c>
      <c r="AF2434" s="55" t="s">
        <v>54</v>
      </c>
      <c r="AG2434" s="55">
        <v>0.15802099999999999</v>
      </c>
      <c r="AH2434" s="57" t="s">
        <v>44</v>
      </c>
    </row>
    <row r="2435" spans="1:34" x14ac:dyDescent="0.25">
      <c r="A2435" s="54">
        <v>11978011</v>
      </c>
      <c r="B2435" s="55"/>
      <c r="C2435" s="55"/>
      <c r="D2435" s="55">
        <v>60841613</v>
      </c>
      <c r="E2435" s="55"/>
      <c r="F2435" s="55">
        <v>300</v>
      </c>
      <c r="G2435" s="55">
        <v>78224114</v>
      </c>
      <c r="H2435" s="55"/>
      <c r="I2435" s="55">
        <v>2275050011</v>
      </c>
      <c r="J2435" s="55">
        <v>2</v>
      </c>
      <c r="K2435" s="55" t="s">
        <v>34</v>
      </c>
      <c r="L2435" s="55" t="s">
        <v>103</v>
      </c>
      <c r="M2435" s="55">
        <v>34023</v>
      </c>
      <c r="N2435" s="55"/>
      <c r="O2435" s="55" t="s">
        <v>195</v>
      </c>
      <c r="P2435" s="55">
        <v>48811</v>
      </c>
      <c r="Q2435" s="55" t="s">
        <v>37</v>
      </c>
      <c r="R2435" s="55" t="s">
        <v>38</v>
      </c>
      <c r="S2435" s="55"/>
      <c r="T2435" s="55"/>
      <c r="U2435" s="55" t="s">
        <v>38</v>
      </c>
      <c r="V2435" s="55">
        <v>40.370399999999997</v>
      </c>
      <c r="W2435" s="55">
        <v>-74.585999999999999</v>
      </c>
      <c r="X2435" s="55" t="s">
        <v>39</v>
      </c>
      <c r="Y2435" s="55" t="s">
        <v>105</v>
      </c>
      <c r="Z2435" s="55" t="s">
        <v>34</v>
      </c>
      <c r="AA2435" s="55">
        <v>0</v>
      </c>
      <c r="AB2435" s="55" t="s">
        <v>41</v>
      </c>
      <c r="AC2435" s="55">
        <v>8</v>
      </c>
      <c r="AD2435" s="55"/>
      <c r="AE2435" s="55" t="s">
        <v>53</v>
      </c>
      <c r="AF2435" s="55" t="s">
        <v>54</v>
      </c>
      <c r="AG2435" s="55">
        <v>0.108126</v>
      </c>
      <c r="AH2435" s="57" t="s">
        <v>44</v>
      </c>
    </row>
    <row r="2436" spans="1:34" x14ac:dyDescent="0.25">
      <c r="A2436" s="54">
        <v>11978011</v>
      </c>
      <c r="B2436" s="55"/>
      <c r="C2436" s="55"/>
      <c r="D2436" s="55">
        <v>60841613</v>
      </c>
      <c r="E2436" s="55"/>
      <c r="F2436" s="55">
        <v>300</v>
      </c>
      <c r="G2436" s="55">
        <v>78224114</v>
      </c>
      <c r="H2436" s="55"/>
      <c r="I2436" s="55">
        <v>2275050011</v>
      </c>
      <c r="J2436" s="55">
        <v>2</v>
      </c>
      <c r="K2436" s="55" t="s">
        <v>34</v>
      </c>
      <c r="L2436" s="55" t="s">
        <v>103</v>
      </c>
      <c r="M2436" s="55">
        <v>34023</v>
      </c>
      <c r="N2436" s="55"/>
      <c r="O2436" s="55" t="s">
        <v>195</v>
      </c>
      <c r="P2436" s="55">
        <v>48811</v>
      </c>
      <c r="Q2436" s="55" t="s">
        <v>37</v>
      </c>
      <c r="R2436" s="55" t="s">
        <v>38</v>
      </c>
      <c r="S2436" s="55"/>
      <c r="T2436" s="55"/>
      <c r="U2436" s="55" t="s">
        <v>38</v>
      </c>
      <c r="V2436" s="55">
        <v>40.370399999999997</v>
      </c>
      <c r="W2436" s="55">
        <v>-74.585999999999999</v>
      </c>
      <c r="X2436" s="55" t="s">
        <v>39</v>
      </c>
      <c r="Y2436" s="55" t="s">
        <v>105</v>
      </c>
      <c r="Z2436" s="55" t="s">
        <v>34</v>
      </c>
      <c r="AA2436" s="55">
        <v>0</v>
      </c>
      <c r="AB2436" s="55" t="s">
        <v>41</v>
      </c>
      <c r="AC2436" s="55">
        <v>8</v>
      </c>
      <c r="AD2436" s="55"/>
      <c r="AE2436" s="55">
        <v>7439921</v>
      </c>
      <c r="AF2436" s="55" t="s">
        <v>55</v>
      </c>
      <c r="AG2436" s="55">
        <v>1.3835599999999999E-4</v>
      </c>
      <c r="AH2436" s="57" t="s">
        <v>44</v>
      </c>
    </row>
    <row r="2437" spans="1:34" x14ac:dyDescent="0.25">
      <c r="A2437" s="54">
        <v>11914911</v>
      </c>
      <c r="B2437" s="55"/>
      <c r="C2437" s="55"/>
      <c r="D2437" s="55">
        <v>60684113</v>
      </c>
      <c r="E2437" s="55"/>
      <c r="F2437" s="55">
        <v>300</v>
      </c>
      <c r="G2437" s="55">
        <v>77909914</v>
      </c>
      <c r="H2437" s="55"/>
      <c r="I2437" s="55">
        <v>2275050011</v>
      </c>
      <c r="J2437" s="55">
        <v>2</v>
      </c>
      <c r="K2437" s="55" t="s">
        <v>34</v>
      </c>
      <c r="L2437" s="55" t="s">
        <v>56</v>
      </c>
      <c r="M2437" s="55">
        <v>34007</v>
      </c>
      <c r="N2437" s="55"/>
      <c r="O2437" s="55" t="s">
        <v>196</v>
      </c>
      <c r="P2437" s="55">
        <v>48811</v>
      </c>
      <c r="Q2437" s="55" t="s">
        <v>37</v>
      </c>
      <c r="R2437" s="55" t="s">
        <v>38</v>
      </c>
      <c r="S2437" s="55"/>
      <c r="T2437" s="55"/>
      <c r="U2437" s="55" t="s">
        <v>38</v>
      </c>
      <c r="V2437" s="55">
        <v>39.738399999999999</v>
      </c>
      <c r="W2437" s="55">
        <v>-74.910600000000002</v>
      </c>
      <c r="X2437" s="55" t="s">
        <v>39</v>
      </c>
      <c r="Y2437" s="55" t="s">
        <v>197</v>
      </c>
      <c r="Z2437" s="55" t="s">
        <v>34</v>
      </c>
      <c r="AA2437" s="55">
        <v>0</v>
      </c>
      <c r="AB2437" s="55" t="s">
        <v>41</v>
      </c>
      <c r="AC2437" s="55">
        <v>8</v>
      </c>
      <c r="AD2437" s="55"/>
      <c r="AE2437" s="55" t="s">
        <v>42</v>
      </c>
      <c r="AF2437" s="55" t="s">
        <v>43</v>
      </c>
      <c r="AG2437" s="55">
        <v>1.3542700000000001E-3</v>
      </c>
      <c r="AH2437" s="57" t="s">
        <v>44</v>
      </c>
    </row>
    <row r="2438" spans="1:34" x14ac:dyDescent="0.25">
      <c r="A2438" s="54">
        <v>11914911</v>
      </c>
      <c r="B2438" s="55"/>
      <c r="C2438" s="55"/>
      <c r="D2438" s="55">
        <v>60684113</v>
      </c>
      <c r="E2438" s="55"/>
      <c r="F2438" s="55">
        <v>300</v>
      </c>
      <c r="G2438" s="55">
        <v>77910014</v>
      </c>
      <c r="H2438" s="55"/>
      <c r="I2438" s="55">
        <v>2275050012</v>
      </c>
      <c r="J2438" s="55">
        <v>2</v>
      </c>
      <c r="K2438" s="55" t="s">
        <v>34</v>
      </c>
      <c r="L2438" s="55" t="s">
        <v>56</v>
      </c>
      <c r="M2438" s="55">
        <v>34007</v>
      </c>
      <c r="N2438" s="55"/>
      <c r="O2438" s="55" t="s">
        <v>196</v>
      </c>
      <c r="P2438" s="55">
        <v>48811</v>
      </c>
      <c r="Q2438" s="55" t="s">
        <v>37</v>
      </c>
      <c r="R2438" s="55" t="s">
        <v>38</v>
      </c>
      <c r="S2438" s="55"/>
      <c r="T2438" s="55"/>
      <c r="U2438" s="55" t="s">
        <v>38</v>
      </c>
      <c r="V2438" s="55">
        <v>39.738399999999999</v>
      </c>
      <c r="W2438" s="55">
        <v>-74.910600000000002</v>
      </c>
      <c r="X2438" s="55" t="s">
        <v>39</v>
      </c>
      <c r="Y2438" s="55" t="s">
        <v>197</v>
      </c>
      <c r="Z2438" s="55" t="s">
        <v>34</v>
      </c>
      <c r="AA2438" s="55">
        <v>0</v>
      </c>
      <c r="AB2438" s="55" t="s">
        <v>41</v>
      </c>
      <c r="AC2438" s="55">
        <v>8</v>
      </c>
      <c r="AD2438" s="55"/>
      <c r="AE2438" s="55" t="s">
        <v>42</v>
      </c>
      <c r="AF2438" s="55" t="s">
        <v>43</v>
      </c>
      <c r="AG2438" s="55">
        <v>1.1376499999999999E-2</v>
      </c>
      <c r="AH2438" s="57" t="s">
        <v>44</v>
      </c>
    </row>
    <row r="2439" spans="1:34" x14ac:dyDescent="0.25">
      <c r="A2439" s="54">
        <v>11914911</v>
      </c>
      <c r="B2439" s="55"/>
      <c r="C2439" s="55"/>
      <c r="D2439" s="55">
        <v>60684113</v>
      </c>
      <c r="E2439" s="55"/>
      <c r="F2439" s="55">
        <v>300</v>
      </c>
      <c r="G2439" s="55">
        <v>77909914</v>
      </c>
      <c r="H2439" s="55"/>
      <c r="I2439" s="55">
        <v>2275050011</v>
      </c>
      <c r="J2439" s="55">
        <v>2</v>
      </c>
      <c r="K2439" s="55" t="s">
        <v>34</v>
      </c>
      <c r="L2439" s="55" t="s">
        <v>56</v>
      </c>
      <c r="M2439" s="55">
        <v>34007</v>
      </c>
      <c r="N2439" s="55"/>
      <c r="O2439" s="55" t="s">
        <v>196</v>
      </c>
      <c r="P2439" s="55">
        <v>48811</v>
      </c>
      <c r="Q2439" s="55" t="s">
        <v>37</v>
      </c>
      <c r="R2439" s="55" t="s">
        <v>38</v>
      </c>
      <c r="S2439" s="55"/>
      <c r="T2439" s="55"/>
      <c r="U2439" s="55" t="s">
        <v>38</v>
      </c>
      <c r="V2439" s="55">
        <v>39.738399999999999</v>
      </c>
      <c r="W2439" s="55">
        <v>-74.910600000000002</v>
      </c>
      <c r="X2439" s="55" t="s">
        <v>39</v>
      </c>
      <c r="Y2439" s="55" t="s">
        <v>197</v>
      </c>
      <c r="Z2439" s="55" t="s">
        <v>34</v>
      </c>
      <c r="AA2439" s="55">
        <v>0</v>
      </c>
      <c r="AB2439" s="55" t="s">
        <v>41</v>
      </c>
      <c r="AC2439" s="55">
        <v>8</v>
      </c>
      <c r="AD2439" s="55"/>
      <c r="AE2439" s="55" t="s">
        <v>45</v>
      </c>
      <c r="AF2439" s="55" t="s">
        <v>46</v>
      </c>
      <c r="AG2439" s="55">
        <v>9.0000000000000006E-5</v>
      </c>
      <c r="AH2439" s="57" t="s">
        <v>44</v>
      </c>
    </row>
    <row r="2440" spans="1:34" x14ac:dyDescent="0.25">
      <c r="A2440" s="54">
        <v>11914911</v>
      </c>
      <c r="B2440" s="55"/>
      <c r="C2440" s="55"/>
      <c r="D2440" s="55">
        <v>60684113</v>
      </c>
      <c r="E2440" s="55"/>
      <c r="F2440" s="55">
        <v>300</v>
      </c>
      <c r="G2440" s="55">
        <v>77910014</v>
      </c>
      <c r="H2440" s="55"/>
      <c r="I2440" s="55">
        <v>2275050012</v>
      </c>
      <c r="J2440" s="55">
        <v>2</v>
      </c>
      <c r="K2440" s="55" t="s">
        <v>34</v>
      </c>
      <c r="L2440" s="55" t="s">
        <v>56</v>
      </c>
      <c r="M2440" s="55">
        <v>34007</v>
      </c>
      <c r="N2440" s="55"/>
      <c r="O2440" s="55" t="s">
        <v>196</v>
      </c>
      <c r="P2440" s="55">
        <v>48811</v>
      </c>
      <c r="Q2440" s="55" t="s">
        <v>37</v>
      </c>
      <c r="R2440" s="55" t="s">
        <v>38</v>
      </c>
      <c r="S2440" s="55"/>
      <c r="T2440" s="55"/>
      <c r="U2440" s="55" t="s">
        <v>38</v>
      </c>
      <c r="V2440" s="55">
        <v>39.738399999999999</v>
      </c>
      <c r="W2440" s="55">
        <v>-74.910600000000002</v>
      </c>
      <c r="X2440" s="55" t="s">
        <v>39</v>
      </c>
      <c r="Y2440" s="55" t="s">
        <v>197</v>
      </c>
      <c r="Z2440" s="55" t="s">
        <v>34</v>
      </c>
      <c r="AA2440" s="55">
        <v>0</v>
      </c>
      <c r="AB2440" s="55" t="s">
        <v>41</v>
      </c>
      <c r="AC2440" s="55">
        <v>8</v>
      </c>
      <c r="AD2440" s="55"/>
      <c r="AE2440" s="55" t="s">
        <v>45</v>
      </c>
      <c r="AF2440" s="55" t="s">
        <v>46</v>
      </c>
      <c r="AG2440" s="55">
        <v>1.2140199999999999E-3</v>
      </c>
      <c r="AH2440" s="57" t="s">
        <v>44</v>
      </c>
    </row>
    <row r="2441" spans="1:34" x14ac:dyDescent="0.25">
      <c r="A2441" s="54">
        <v>11914911</v>
      </c>
      <c r="B2441" s="55"/>
      <c r="C2441" s="55"/>
      <c r="D2441" s="55">
        <v>60684113</v>
      </c>
      <c r="E2441" s="55"/>
      <c r="F2441" s="55">
        <v>300</v>
      </c>
      <c r="G2441" s="55">
        <v>77910014</v>
      </c>
      <c r="H2441" s="55"/>
      <c r="I2441" s="55">
        <v>2275050012</v>
      </c>
      <c r="J2441" s="55">
        <v>2</v>
      </c>
      <c r="K2441" s="55" t="s">
        <v>34</v>
      </c>
      <c r="L2441" s="55" t="s">
        <v>56</v>
      </c>
      <c r="M2441" s="55">
        <v>34007</v>
      </c>
      <c r="N2441" s="55"/>
      <c r="O2441" s="55" t="s">
        <v>196</v>
      </c>
      <c r="P2441" s="55">
        <v>48811</v>
      </c>
      <c r="Q2441" s="55" t="s">
        <v>37</v>
      </c>
      <c r="R2441" s="55" t="s">
        <v>38</v>
      </c>
      <c r="S2441" s="55"/>
      <c r="T2441" s="55"/>
      <c r="U2441" s="55" t="s">
        <v>38</v>
      </c>
      <c r="V2441" s="55">
        <v>39.738399999999999</v>
      </c>
      <c r="W2441" s="55">
        <v>-74.910600000000002</v>
      </c>
      <c r="X2441" s="55" t="s">
        <v>39</v>
      </c>
      <c r="Y2441" s="55" t="s">
        <v>197</v>
      </c>
      <c r="Z2441" s="55" t="s">
        <v>34</v>
      </c>
      <c r="AA2441" s="55">
        <v>0</v>
      </c>
      <c r="AB2441" s="55" t="s">
        <v>41</v>
      </c>
      <c r="AC2441" s="55">
        <v>8</v>
      </c>
      <c r="AD2441" s="55"/>
      <c r="AE2441" s="55" t="s">
        <v>47</v>
      </c>
      <c r="AF2441" s="55" t="s">
        <v>48</v>
      </c>
      <c r="AG2441" s="55">
        <v>3.8118200000000001E-3</v>
      </c>
      <c r="AH2441" s="57" t="s">
        <v>44</v>
      </c>
    </row>
    <row r="2442" spans="1:34" x14ac:dyDescent="0.25">
      <c r="A2442" s="54">
        <v>11914911</v>
      </c>
      <c r="B2442" s="55"/>
      <c r="C2442" s="55"/>
      <c r="D2442" s="55">
        <v>60684113</v>
      </c>
      <c r="E2442" s="55"/>
      <c r="F2442" s="55">
        <v>300</v>
      </c>
      <c r="G2442" s="55">
        <v>77909914</v>
      </c>
      <c r="H2442" s="55"/>
      <c r="I2442" s="55">
        <v>2275050011</v>
      </c>
      <c r="J2442" s="55">
        <v>2</v>
      </c>
      <c r="K2442" s="55" t="s">
        <v>34</v>
      </c>
      <c r="L2442" s="55" t="s">
        <v>56</v>
      </c>
      <c r="M2442" s="55">
        <v>34007</v>
      </c>
      <c r="N2442" s="55"/>
      <c r="O2442" s="55" t="s">
        <v>196</v>
      </c>
      <c r="P2442" s="55">
        <v>48811</v>
      </c>
      <c r="Q2442" s="55" t="s">
        <v>37</v>
      </c>
      <c r="R2442" s="55" t="s">
        <v>38</v>
      </c>
      <c r="S2442" s="55"/>
      <c r="T2442" s="55"/>
      <c r="U2442" s="55" t="s">
        <v>38</v>
      </c>
      <c r="V2442" s="55">
        <v>39.738399999999999</v>
      </c>
      <c r="W2442" s="55">
        <v>-74.910600000000002</v>
      </c>
      <c r="X2442" s="55" t="s">
        <v>39</v>
      </c>
      <c r="Y2442" s="55" t="s">
        <v>197</v>
      </c>
      <c r="Z2442" s="55" t="s">
        <v>34</v>
      </c>
      <c r="AA2442" s="55">
        <v>0</v>
      </c>
      <c r="AB2442" s="55" t="s">
        <v>41</v>
      </c>
      <c r="AC2442" s="55">
        <v>8</v>
      </c>
      <c r="AD2442" s="55"/>
      <c r="AE2442" s="55" t="s">
        <v>47</v>
      </c>
      <c r="AF2442" s="55" t="s">
        <v>48</v>
      </c>
      <c r="AG2442" s="55">
        <v>1.4699100000000001E-3</v>
      </c>
      <c r="AH2442" s="57" t="s">
        <v>44</v>
      </c>
    </row>
    <row r="2443" spans="1:34" x14ac:dyDescent="0.25">
      <c r="A2443" s="54">
        <v>11914911</v>
      </c>
      <c r="B2443" s="55"/>
      <c r="C2443" s="55"/>
      <c r="D2443" s="55">
        <v>60684113</v>
      </c>
      <c r="E2443" s="55"/>
      <c r="F2443" s="55">
        <v>300</v>
      </c>
      <c r="G2443" s="55">
        <v>77910014</v>
      </c>
      <c r="H2443" s="55"/>
      <c r="I2443" s="55">
        <v>2275050012</v>
      </c>
      <c r="J2443" s="55">
        <v>2</v>
      </c>
      <c r="K2443" s="55" t="s">
        <v>34</v>
      </c>
      <c r="L2443" s="55" t="s">
        <v>56</v>
      </c>
      <c r="M2443" s="55">
        <v>34007</v>
      </c>
      <c r="N2443" s="55"/>
      <c r="O2443" s="55" t="s">
        <v>196</v>
      </c>
      <c r="P2443" s="55">
        <v>48811</v>
      </c>
      <c r="Q2443" s="55" t="s">
        <v>37</v>
      </c>
      <c r="R2443" s="55" t="s">
        <v>38</v>
      </c>
      <c r="S2443" s="55"/>
      <c r="T2443" s="55"/>
      <c r="U2443" s="55" t="s">
        <v>38</v>
      </c>
      <c r="V2443" s="55">
        <v>39.738399999999999</v>
      </c>
      <c r="W2443" s="55">
        <v>-74.910600000000002</v>
      </c>
      <c r="X2443" s="55" t="s">
        <v>39</v>
      </c>
      <c r="Y2443" s="55" t="s">
        <v>197</v>
      </c>
      <c r="Z2443" s="55" t="s">
        <v>34</v>
      </c>
      <c r="AA2443" s="55">
        <v>0</v>
      </c>
      <c r="AB2443" s="55" t="s">
        <v>41</v>
      </c>
      <c r="AC2443" s="55">
        <v>8</v>
      </c>
      <c r="AD2443" s="55"/>
      <c r="AE2443" s="55" t="s">
        <v>49</v>
      </c>
      <c r="AF2443" s="55" t="s">
        <v>50</v>
      </c>
      <c r="AG2443" s="55">
        <v>3.9055499999999998E-3</v>
      </c>
      <c r="AH2443" s="57" t="s">
        <v>44</v>
      </c>
    </row>
    <row r="2444" spans="1:34" x14ac:dyDescent="0.25">
      <c r="A2444" s="54">
        <v>11914911</v>
      </c>
      <c r="B2444" s="55"/>
      <c r="C2444" s="55"/>
      <c r="D2444" s="55">
        <v>60684113</v>
      </c>
      <c r="E2444" s="55"/>
      <c r="F2444" s="55">
        <v>300</v>
      </c>
      <c r="G2444" s="55">
        <v>77909914</v>
      </c>
      <c r="H2444" s="55"/>
      <c r="I2444" s="55">
        <v>2275050011</v>
      </c>
      <c r="J2444" s="55">
        <v>2</v>
      </c>
      <c r="K2444" s="55" t="s">
        <v>34</v>
      </c>
      <c r="L2444" s="55" t="s">
        <v>56</v>
      </c>
      <c r="M2444" s="55">
        <v>34007</v>
      </c>
      <c r="N2444" s="55"/>
      <c r="O2444" s="55" t="s">
        <v>196</v>
      </c>
      <c r="P2444" s="55">
        <v>48811</v>
      </c>
      <c r="Q2444" s="55" t="s">
        <v>37</v>
      </c>
      <c r="R2444" s="55" t="s">
        <v>38</v>
      </c>
      <c r="S2444" s="55"/>
      <c r="T2444" s="55"/>
      <c r="U2444" s="55" t="s">
        <v>38</v>
      </c>
      <c r="V2444" s="55">
        <v>39.738399999999999</v>
      </c>
      <c r="W2444" s="55">
        <v>-74.910600000000002</v>
      </c>
      <c r="X2444" s="55" t="s">
        <v>39</v>
      </c>
      <c r="Y2444" s="55" t="s">
        <v>197</v>
      </c>
      <c r="Z2444" s="55" t="s">
        <v>34</v>
      </c>
      <c r="AA2444" s="55">
        <v>0</v>
      </c>
      <c r="AB2444" s="55" t="s">
        <v>41</v>
      </c>
      <c r="AC2444" s="55">
        <v>8</v>
      </c>
      <c r="AD2444" s="55"/>
      <c r="AE2444" s="55" t="s">
        <v>49</v>
      </c>
      <c r="AF2444" s="55" t="s">
        <v>50</v>
      </c>
      <c r="AG2444" s="55">
        <v>2.1302999999999999E-3</v>
      </c>
      <c r="AH2444" s="57" t="s">
        <v>44</v>
      </c>
    </row>
    <row r="2445" spans="1:34" x14ac:dyDescent="0.25">
      <c r="A2445" s="54">
        <v>11914911</v>
      </c>
      <c r="B2445" s="55"/>
      <c r="C2445" s="55"/>
      <c r="D2445" s="55">
        <v>60684113</v>
      </c>
      <c r="E2445" s="55"/>
      <c r="F2445" s="55">
        <v>300</v>
      </c>
      <c r="G2445" s="55">
        <v>77909914</v>
      </c>
      <c r="H2445" s="55"/>
      <c r="I2445" s="55">
        <v>2275050011</v>
      </c>
      <c r="J2445" s="55">
        <v>2</v>
      </c>
      <c r="K2445" s="55" t="s">
        <v>34</v>
      </c>
      <c r="L2445" s="55" t="s">
        <v>56</v>
      </c>
      <c r="M2445" s="55">
        <v>34007</v>
      </c>
      <c r="N2445" s="55"/>
      <c r="O2445" s="55" t="s">
        <v>196</v>
      </c>
      <c r="P2445" s="55">
        <v>48811</v>
      </c>
      <c r="Q2445" s="55" t="s">
        <v>37</v>
      </c>
      <c r="R2445" s="55" t="s">
        <v>38</v>
      </c>
      <c r="S2445" s="55"/>
      <c r="T2445" s="55"/>
      <c r="U2445" s="55" t="s">
        <v>38</v>
      </c>
      <c r="V2445" s="55">
        <v>39.738399999999999</v>
      </c>
      <c r="W2445" s="55">
        <v>-74.910600000000002</v>
      </c>
      <c r="X2445" s="55" t="s">
        <v>39</v>
      </c>
      <c r="Y2445" s="55" t="s">
        <v>197</v>
      </c>
      <c r="Z2445" s="55" t="s">
        <v>34</v>
      </c>
      <c r="AA2445" s="55">
        <v>0</v>
      </c>
      <c r="AB2445" s="55" t="s">
        <v>41</v>
      </c>
      <c r="AC2445" s="55">
        <v>8</v>
      </c>
      <c r="AD2445" s="55"/>
      <c r="AE2445" s="55" t="s">
        <v>51</v>
      </c>
      <c r="AF2445" s="55" t="s">
        <v>52</v>
      </c>
      <c r="AG2445" s="55">
        <v>5.8500000000000002E-4</v>
      </c>
      <c r="AH2445" s="57" t="s">
        <v>44</v>
      </c>
    </row>
    <row r="2446" spans="1:34" x14ac:dyDescent="0.25">
      <c r="A2446" s="54">
        <v>11914911</v>
      </c>
      <c r="B2446" s="55"/>
      <c r="C2446" s="55"/>
      <c r="D2446" s="55">
        <v>60684113</v>
      </c>
      <c r="E2446" s="55"/>
      <c r="F2446" s="55">
        <v>300</v>
      </c>
      <c r="G2446" s="55">
        <v>77910014</v>
      </c>
      <c r="H2446" s="55"/>
      <c r="I2446" s="55">
        <v>2275050012</v>
      </c>
      <c r="J2446" s="55">
        <v>2</v>
      </c>
      <c r="K2446" s="55" t="s">
        <v>34</v>
      </c>
      <c r="L2446" s="55" t="s">
        <v>56</v>
      </c>
      <c r="M2446" s="55">
        <v>34007</v>
      </c>
      <c r="N2446" s="55"/>
      <c r="O2446" s="55" t="s">
        <v>196</v>
      </c>
      <c r="P2446" s="55">
        <v>48811</v>
      </c>
      <c r="Q2446" s="55" t="s">
        <v>37</v>
      </c>
      <c r="R2446" s="55" t="s">
        <v>38</v>
      </c>
      <c r="S2446" s="55"/>
      <c r="T2446" s="55"/>
      <c r="U2446" s="55" t="s">
        <v>38</v>
      </c>
      <c r="V2446" s="55">
        <v>39.738399999999999</v>
      </c>
      <c r="W2446" s="55">
        <v>-74.910600000000002</v>
      </c>
      <c r="X2446" s="55" t="s">
        <v>39</v>
      </c>
      <c r="Y2446" s="55" t="s">
        <v>197</v>
      </c>
      <c r="Z2446" s="55" t="s">
        <v>34</v>
      </c>
      <c r="AA2446" s="55">
        <v>0</v>
      </c>
      <c r="AB2446" s="55" t="s">
        <v>41</v>
      </c>
      <c r="AC2446" s="55">
        <v>8</v>
      </c>
      <c r="AD2446" s="55"/>
      <c r="AE2446" s="55" t="s">
        <v>51</v>
      </c>
      <c r="AF2446" s="55" t="s">
        <v>52</v>
      </c>
      <c r="AG2446" s="55">
        <v>5.3417999999999998E-3</v>
      </c>
      <c r="AH2446" s="57" t="s">
        <v>44</v>
      </c>
    </row>
    <row r="2447" spans="1:34" x14ac:dyDescent="0.25">
      <c r="A2447" s="54">
        <v>11914911</v>
      </c>
      <c r="B2447" s="55"/>
      <c r="C2447" s="55"/>
      <c r="D2447" s="55">
        <v>60684113</v>
      </c>
      <c r="E2447" s="55"/>
      <c r="F2447" s="55">
        <v>300</v>
      </c>
      <c r="G2447" s="55">
        <v>77910014</v>
      </c>
      <c r="H2447" s="55"/>
      <c r="I2447" s="55">
        <v>2275050012</v>
      </c>
      <c r="J2447" s="55">
        <v>2</v>
      </c>
      <c r="K2447" s="55" t="s">
        <v>34</v>
      </c>
      <c r="L2447" s="55" t="s">
        <v>56</v>
      </c>
      <c r="M2447" s="55">
        <v>34007</v>
      </c>
      <c r="N2447" s="55"/>
      <c r="O2447" s="55" t="s">
        <v>196</v>
      </c>
      <c r="P2447" s="55">
        <v>48811</v>
      </c>
      <c r="Q2447" s="55" t="s">
        <v>37</v>
      </c>
      <c r="R2447" s="55" t="s">
        <v>38</v>
      </c>
      <c r="S2447" s="55"/>
      <c r="T2447" s="55"/>
      <c r="U2447" s="55" t="s">
        <v>38</v>
      </c>
      <c r="V2447" s="55">
        <v>39.738399999999999</v>
      </c>
      <c r="W2447" s="55">
        <v>-74.910600000000002</v>
      </c>
      <c r="X2447" s="55" t="s">
        <v>39</v>
      </c>
      <c r="Y2447" s="55" t="s">
        <v>197</v>
      </c>
      <c r="Z2447" s="55" t="s">
        <v>34</v>
      </c>
      <c r="AA2447" s="55">
        <v>0</v>
      </c>
      <c r="AB2447" s="55" t="s">
        <v>41</v>
      </c>
      <c r="AC2447" s="55">
        <v>8</v>
      </c>
      <c r="AD2447" s="55"/>
      <c r="AE2447" s="55" t="s">
        <v>53</v>
      </c>
      <c r="AF2447" s="55" t="s">
        <v>54</v>
      </c>
      <c r="AG2447" s="55">
        <v>0.15802099999999999</v>
      </c>
      <c r="AH2447" s="57" t="s">
        <v>44</v>
      </c>
    </row>
    <row r="2448" spans="1:34" x14ac:dyDescent="0.25">
      <c r="A2448" s="54">
        <v>11914911</v>
      </c>
      <c r="B2448" s="55"/>
      <c r="C2448" s="55"/>
      <c r="D2448" s="55">
        <v>60684113</v>
      </c>
      <c r="E2448" s="55"/>
      <c r="F2448" s="55">
        <v>300</v>
      </c>
      <c r="G2448" s="55">
        <v>77909914</v>
      </c>
      <c r="H2448" s="55"/>
      <c r="I2448" s="55">
        <v>2275050011</v>
      </c>
      <c r="J2448" s="55">
        <v>2</v>
      </c>
      <c r="K2448" s="55" t="s">
        <v>34</v>
      </c>
      <c r="L2448" s="55" t="s">
        <v>56</v>
      </c>
      <c r="M2448" s="55">
        <v>34007</v>
      </c>
      <c r="N2448" s="55"/>
      <c r="O2448" s="55" t="s">
        <v>196</v>
      </c>
      <c r="P2448" s="55">
        <v>48811</v>
      </c>
      <c r="Q2448" s="55" t="s">
        <v>37</v>
      </c>
      <c r="R2448" s="55" t="s">
        <v>38</v>
      </c>
      <c r="S2448" s="55"/>
      <c r="T2448" s="55"/>
      <c r="U2448" s="55" t="s">
        <v>38</v>
      </c>
      <c r="V2448" s="55">
        <v>39.738399999999999</v>
      </c>
      <c r="W2448" s="55">
        <v>-74.910600000000002</v>
      </c>
      <c r="X2448" s="55" t="s">
        <v>39</v>
      </c>
      <c r="Y2448" s="55" t="s">
        <v>197</v>
      </c>
      <c r="Z2448" s="55" t="s">
        <v>34</v>
      </c>
      <c r="AA2448" s="55">
        <v>0</v>
      </c>
      <c r="AB2448" s="55" t="s">
        <v>41</v>
      </c>
      <c r="AC2448" s="55">
        <v>8</v>
      </c>
      <c r="AD2448" s="55"/>
      <c r="AE2448" s="55" t="s">
        <v>53</v>
      </c>
      <c r="AF2448" s="55" t="s">
        <v>54</v>
      </c>
      <c r="AG2448" s="55">
        <v>0.108126</v>
      </c>
      <c r="AH2448" s="57" t="s">
        <v>44</v>
      </c>
    </row>
    <row r="2449" spans="1:34" x14ac:dyDescent="0.25">
      <c r="A2449" s="54">
        <v>11914911</v>
      </c>
      <c r="B2449" s="55"/>
      <c r="C2449" s="55"/>
      <c r="D2449" s="55">
        <v>60684113</v>
      </c>
      <c r="E2449" s="55"/>
      <c r="F2449" s="55">
        <v>300</v>
      </c>
      <c r="G2449" s="55">
        <v>77909914</v>
      </c>
      <c r="H2449" s="55"/>
      <c r="I2449" s="55">
        <v>2275050011</v>
      </c>
      <c r="J2449" s="55">
        <v>2</v>
      </c>
      <c r="K2449" s="55" t="s">
        <v>34</v>
      </c>
      <c r="L2449" s="55" t="s">
        <v>56</v>
      </c>
      <c r="M2449" s="55">
        <v>34007</v>
      </c>
      <c r="N2449" s="55"/>
      <c r="O2449" s="55" t="s">
        <v>196</v>
      </c>
      <c r="P2449" s="55">
        <v>48811</v>
      </c>
      <c r="Q2449" s="55" t="s">
        <v>37</v>
      </c>
      <c r="R2449" s="55" t="s">
        <v>38</v>
      </c>
      <c r="S2449" s="55"/>
      <c r="T2449" s="55"/>
      <c r="U2449" s="55" t="s">
        <v>38</v>
      </c>
      <c r="V2449" s="55">
        <v>39.738399999999999</v>
      </c>
      <c r="W2449" s="55">
        <v>-74.910600000000002</v>
      </c>
      <c r="X2449" s="55" t="s">
        <v>39</v>
      </c>
      <c r="Y2449" s="55" t="s">
        <v>197</v>
      </c>
      <c r="Z2449" s="55" t="s">
        <v>34</v>
      </c>
      <c r="AA2449" s="55">
        <v>0</v>
      </c>
      <c r="AB2449" s="55" t="s">
        <v>41</v>
      </c>
      <c r="AC2449" s="55">
        <v>8</v>
      </c>
      <c r="AD2449" s="55"/>
      <c r="AE2449" s="55">
        <v>7439921</v>
      </c>
      <c r="AF2449" s="55" t="s">
        <v>55</v>
      </c>
      <c r="AG2449" s="55">
        <v>1.3835599999999999E-4</v>
      </c>
      <c r="AH2449" s="57" t="s">
        <v>44</v>
      </c>
    </row>
    <row r="2450" spans="1:34" x14ac:dyDescent="0.25">
      <c r="A2450" s="54">
        <v>11983711</v>
      </c>
      <c r="B2450" s="55"/>
      <c r="C2450" s="55"/>
      <c r="D2450" s="55">
        <v>60968413</v>
      </c>
      <c r="E2450" s="55"/>
      <c r="F2450" s="55">
        <v>300</v>
      </c>
      <c r="G2450" s="55">
        <v>78476614</v>
      </c>
      <c r="H2450" s="55"/>
      <c r="I2450" s="55">
        <v>2275050012</v>
      </c>
      <c r="J2450" s="55">
        <v>2</v>
      </c>
      <c r="K2450" s="55" t="s">
        <v>34</v>
      </c>
      <c r="L2450" s="55" t="s">
        <v>64</v>
      </c>
      <c r="M2450" s="55">
        <v>34019</v>
      </c>
      <c r="N2450" s="55"/>
      <c r="O2450" s="55" t="s">
        <v>198</v>
      </c>
      <c r="P2450" s="55">
        <v>48811</v>
      </c>
      <c r="Q2450" s="55" t="s">
        <v>37</v>
      </c>
      <c r="R2450" s="55" t="s">
        <v>38</v>
      </c>
      <c r="S2450" s="55"/>
      <c r="T2450" s="55"/>
      <c r="U2450" s="55" t="s">
        <v>38</v>
      </c>
      <c r="V2450" s="55">
        <v>40.6387</v>
      </c>
      <c r="W2450" s="55">
        <v>-74.868200000000002</v>
      </c>
      <c r="X2450" s="55" t="s">
        <v>39</v>
      </c>
      <c r="Y2450" s="55" t="s">
        <v>199</v>
      </c>
      <c r="Z2450" s="55" t="s">
        <v>34</v>
      </c>
      <c r="AA2450" s="55">
        <v>0</v>
      </c>
      <c r="AB2450" s="55" t="s">
        <v>41</v>
      </c>
      <c r="AC2450" s="55">
        <v>8</v>
      </c>
      <c r="AD2450" s="55"/>
      <c r="AE2450" s="55" t="s">
        <v>42</v>
      </c>
      <c r="AF2450" s="55" t="s">
        <v>43</v>
      </c>
      <c r="AG2450" s="55">
        <v>1.1376499999999999E-2</v>
      </c>
      <c r="AH2450" s="57" t="s">
        <v>44</v>
      </c>
    </row>
    <row r="2451" spans="1:34" x14ac:dyDescent="0.25">
      <c r="A2451" s="54">
        <v>11983711</v>
      </c>
      <c r="B2451" s="55"/>
      <c r="C2451" s="55"/>
      <c r="D2451" s="55">
        <v>60968413</v>
      </c>
      <c r="E2451" s="55"/>
      <c r="F2451" s="55">
        <v>300</v>
      </c>
      <c r="G2451" s="55">
        <v>78476514</v>
      </c>
      <c r="H2451" s="55"/>
      <c r="I2451" s="55">
        <v>2275050011</v>
      </c>
      <c r="J2451" s="55">
        <v>2</v>
      </c>
      <c r="K2451" s="55" t="s">
        <v>34</v>
      </c>
      <c r="L2451" s="55" t="s">
        <v>64</v>
      </c>
      <c r="M2451" s="55">
        <v>34019</v>
      </c>
      <c r="N2451" s="55"/>
      <c r="O2451" s="55" t="s">
        <v>198</v>
      </c>
      <c r="P2451" s="55">
        <v>48811</v>
      </c>
      <c r="Q2451" s="55" t="s">
        <v>37</v>
      </c>
      <c r="R2451" s="55" t="s">
        <v>38</v>
      </c>
      <c r="S2451" s="55"/>
      <c r="T2451" s="55"/>
      <c r="U2451" s="55" t="s">
        <v>38</v>
      </c>
      <c r="V2451" s="55">
        <v>40.6387</v>
      </c>
      <c r="W2451" s="55">
        <v>-74.868200000000002</v>
      </c>
      <c r="X2451" s="55" t="s">
        <v>39</v>
      </c>
      <c r="Y2451" s="55" t="s">
        <v>199</v>
      </c>
      <c r="Z2451" s="55" t="s">
        <v>34</v>
      </c>
      <c r="AA2451" s="55">
        <v>0</v>
      </c>
      <c r="AB2451" s="55" t="s">
        <v>41</v>
      </c>
      <c r="AC2451" s="55">
        <v>8</v>
      </c>
      <c r="AD2451" s="55"/>
      <c r="AE2451" s="55" t="s">
        <v>42</v>
      </c>
      <c r="AF2451" s="55" t="s">
        <v>43</v>
      </c>
      <c r="AG2451" s="55">
        <v>1.3542700000000001E-3</v>
      </c>
      <c r="AH2451" s="57" t="s">
        <v>44</v>
      </c>
    </row>
    <row r="2452" spans="1:34" x14ac:dyDescent="0.25">
      <c r="A2452" s="54">
        <v>11983711</v>
      </c>
      <c r="B2452" s="55"/>
      <c r="C2452" s="55"/>
      <c r="D2452" s="55">
        <v>60968413</v>
      </c>
      <c r="E2452" s="55"/>
      <c r="F2452" s="55">
        <v>300</v>
      </c>
      <c r="G2452" s="55">
        <v>78476614</v>
      </c>
      <c r="H2452" s="55"/>
      <c r="I2452" s="55">
        <v>2275050012</v>
      </c>
      <c r="J2452" s="55">
        <v>2</v>
      </c>
      <c r="K2452" s="55" t="s">
        <v>34</v>
      </c>
      <c r="L2452" s="55" t="s">
        <v>64</v>
      </c>
      <c r="M2452" s="55">
        <v>34019</v>
      </c>
      <c r="N2452" s="55"/>
      <c r="O2452" s="55" t="s">
        <v>198</v>
      </c>
      <c r="P2452" s="55">
        <v>48811</v>
      </c>
      <c r="Q2452" s="55" t="s">
        <v>37</v>
      </c>
      <c r="R2452" s="55" t="s">
        <v>38</v>
      </c>
      <c r="S2452" s="55"/>
      <c r="T2452" s="55"/>
      <c r="U2452" s="55" t="s">
        <v>38</v>
      </c>
      <c r="V2452" s="55">
        <v>40.6387</v>
      </c>
      <c r="W2452" s="55">
        <v>-74.868200000000002</v>
      </c>
      <c r="X2452" s="55" t="s">
        <v>39</v>
      </c>
      <c r="Y2452" s="55" t="s">
        <v>199</v>
      </c>
      <c r="Z2452" s="55" t="s">
        <v>34</v>
      </c>
      <c r="AA2452" s="55">
        <v>0</v>
      </c>
      <c r="AB2452" s="55" t="s">
        <v>41</v>
      </c>
      <c r="AC2452" s="55">
        <v>8</v>
      </c>
      <c r="AD2452" s="55"/>
      <c r="AE2452" s="55" t="s">
        <v>45</v>
      </c>
      <c r="AF2452" s="55" t="s">
        <v>46</v>
      </c>
      <c r="AG2452" s="55">
        <v>1.2140199999999999E-3</v>
      </c>
      <c r="AH2452" s="57" t="s">
        <v>44</v>
      </c>
    </row>
    <row r="2453" spans="1:34" x14ac:dyDescent="0.25">
      <c r="A2453" s="54">
        <v>11983711</v>
      </c>
      <c r="B2453" s="55"/>
      <c r="C2453" s="55"/>
      <c r="D2453" s="55">
        <v>60968413</v>
      </c>
      <c r="E2453" s="55"/>
      <c r="F2453" s="55">
        <v>300</v>
      </c>
      <c r="G2453" s="55">
        <v>78476514</v>
      </c>
      <c r="H2453" s="55"/>
      <c r="I2453" s="55">
        <v>2275050011</v>
      </c>
      <c r="J2453" s="55">
        <v>2</v>
      </c>
      <c r="K2453" s="55" t="s">
        <v>34</v>
      </c>
      <c r="L2453" s="55" t="s">
        <v>64</v>
      </c>
      <c r="M2453" s="55">
        <v>34019</v>
      </c>
      <c r="N2453" s="55"/>
      <c r="O2453" s="55" t="s">
        <v>198</v>
      </c>
      <c r="P2453" s="55">
        <v>48811</v>
      </c>
      <c r="Q2453" s="55" t="s">
        <v>37</v>
      </c>
      <c r="R2453" s="55" t="s">
        <v>38</v>
      </c>
      <c r="S2453" s="55"/>
      <c r="T2453" s="55"/>
      <c r="U2453" s="55" t="s">
        <v>38</v>
      </c>
      <c r="V2453" s="55">
        <v>40.6387</v>
      </c>
      <c r="W2453" s="55">
        <v>-74.868200000000002</v>
      </c>
      <c r="X2453" s="55" t="s">
        <v>39</v>
      </c>
      <c r="Y2453" s="55" t="s">
        <v>199</v>
      </c>
      <c r="Z2453" s="55" t="s">
        <v>34</v>
      </c>
      <c r="AA2453" s="55">
        <v>0</v>
      </c>
      <c r="AB2453" s="55" t="s">
        <v>41</v>
      </c>
      <c r="AC2453" s="55">
        <v>8</v>
      </c>
      <c r="AD2453" s="55"/>
      <c r="AE2453" s="55" t="s">
        <v>45</v>
      </c>
      <c r="AF2453" s="55" t="s">
        <v>46</v>
      </c>
      <c r="AG2453" s="55">
        <v>9.0000000000000006E-5</v>
      </c>
      <c r="AH2453" s="57" t="s">
        <v>44</v>
      </c>
    </row>
    <row r="2454" spans="1:34" x14ac:dyDescent="0.25">
      <c r="A2454" s="54">
        <v>11983711</v>
      </c>
      <c r="B2454" s="55"/>
      <c r="C2454" s="55"/>
      <c r="D2454" s="55">
        <v>60968413</v>
      </c>
      <c r="E2454" s="55"/>
      <c r="F2454" s="55">
        <v>300</v>
      </c>
      <c r="G2454" s="55">
        <v>78476614</v>
      </c>
      <c r="H2454" s="55"/>
      <c r="I2454" s="55">
        <v>2275050012</v>
      </c>
      <c r="J2454" s="55">
        <v>2</v>
      </c>
      <c r="K2454" s="55" t="s">
        <v>34</v>
      </c>
      <c r="L2454" s="55" t="s">
        <v>64</v>
      </c>
      <c r="M2454" s="55">
        <v>34019</v>
      </c>
      <c r="N2454" s="55"/>
      <c r="O2454" s="55" t="s">
        <v>198</v>
      </c>
      <c r="P2454" s="55">
        <v>48811</v>
      </c>
      <c r="Q2454" s="55" t="s">
        <v>37</v>
      </c>
      <c r="R2454" s="55" t="s">
        <v>38</v>
      </c>
      <c r="S2454" s="55"/>
      <c r="T2454" s="55"/>
      <c r="U2454" s="55" t="s">
        <v>38</v>
      </c>
      <c r="V2454" s="55">
        <v>40.6387</v>
      </c>
      <c r="W2454" s="55">
        <v>-74.868200000000002</v>
      </c>
      <c r="X2454" s="55" t="s">
        <v>39</v>
      </c>
      <c r="Y2454" s="55" t="s">
        <v>199</v>
      </c>
      <c r="Z2454" s="55" t="s">
        <v>34</v>
      </c>
      <c r="AA2454" s="55">
        <v>0</v>
      </c>
      <c r="AB2454" s="55" t="s">
        <v>41</v>
      </c>
      <c r="AC2454" s="55">
        <v>8</v>
      </c>
      <c r="AD2454" s="55"/>
      <c r="AE2454" s="55" t="s">
        <v>47</v>
      </c>
      <c r="AF2454" s="55" t="s">
        <v>48</v>
      </c>
      <c r="AG2454" s="55">
        <v>3.8118200000000001E-3</v>
      </c>
      <c r="AH2454" s="57" t="s">
        <v>44</v>
      </c>
    </row>
    <row r="2455" spans="1:34" x14ac:dyDescent="0.25">
      <c r="A2455" s="54">
        <v>11983711</v>
      </c>
      <c r="B2455" s="55"/>
      <c r="C2455" s="55"/>
      <c r="D2455" s="55">
        <v>60968413</v>
      </c>
      <c r="E2455" s="55"/>
      <c r="F2455" s="55">
        <v>300</v>
      </c>
      <c r="G2455" s="55">
        <v>78476514</v>
      </c>
      <c r="H2455" s="55"/>
      <c r="I2455" s="55">
        <v>2275050011</v>
      </c>
      <c r="J2455" s="55">
        <v>2</v>
      </c>
      <c r="K2455" s="55" t="s">
        <v>34</v>
      </c>
      <c r="L2455" s="55" t="s">
        <v>64</v>
      </c>
      <c r="M2455" s="55">
        <v>34019</v>
      </c>
      <c r="N2455" s="55"/>
      <c r="O2455" s="55" t="s">
        <v>198</v>
      </c>
      <c r="P2455" s="55">
        <v>48811</v>
      </c>
      <c r="Q2455" s="55" t="s">
        <v>37</v>
      </c>
      <c r="R2455" s="55" t="s">
        <v>38</v>
      </c>
      <c r="S2455" s="55"/>
      <c r="T2455" s="55"/>
      <c r="U2455" s="55" t="s">
        <v>38</v>
      </c>
      <c r="V2455" s="55">
        <v>40.6387</v>
      </c>
      <c r="W2455" s="55">
        <v>-74.868200000000002</v>
      </c>
      <c r="X2455" s="55" t="s">
        <v>39</v>
      </c>
      <c r="Y2455" s="55" t="s">
        <v>199</v>
      </c>
      <c r="Z2455" s="55" t="s">
        <v>34</v>
      </c>
      <c r="AA2455" s="55">
        <v>0</v>
      </c>
      <c r="AB2455" s="55" t="s">
        <v>41</v>
      </c>
      <c r="AC2455" s="55">
        <v>8</v>
      </c>
      <c r="AD2455" s="55"/>
      <c r="AE2455" s="55" t="s">
        <v>47</v>
      </c>
      <c r="AF2455" s="55" t="s">
        <v>48</v>
      </c>
      <c r="AG2455" s="55">
        <v>1.4699100000000001E-3</v>
      </c>
      <c r="AH2455" s="57" t="s">
        <v>44</v>
      </c>
    </row>
    <row r="2456" spans="1:34" x14ac:dyDescent="0.25">
      <c r="A2456" s="54">
        <v>11983711</v>
      </c>
      <c r="B2456" s="55"/>
      <c r="C2456" s="55"/>
      <c r="D2456" s="55">
        <v>60968413</v>
      </c>
      <c r="E2456" s="55"/>
      <c r="F2456" s="55">
        <v>300</v>
      </c>
      <c r="G2456" s="55">
        <v>78476514</v>
      </c>
      <c r="H2456" s="55"/>
      <c r="I2456" s="55">
        <v>2275050011</v>
      </c>
      <c r="J2456" s="55">
        <v>2</v>
      </c>
      <c r="K2456" s="55" t="s">
        <v>34</v>
      </c>
      <c r="L2456" s="55" t="s">
        <v>64</v>
      </c>
      <c r="M2456" s="55">
        <v>34019</v>
      </c>
      <c r="N2456" s="55"/>
      <c r="O2456" s="55" t="s">
        <v>198</v>
      </c>
      <c r="P2456" s="55">
        <v>48811</v>
      </c>
      <c r="Q2456" s="55" t="s">
        <v>37</v>
      </c>
      <c r="R2456" s="55" t="s">
        <v>38</v>
      </c>
      <c r="S2456" s="55"/>
      <c r="T2456" s="55"/>
      <c r="U2456" s="55" t="s">
        <v>38</v>
      </c>
      <c r="V2456" s="55">
        <v>40.6387</v>
      </c>
      <c r="W2456" s="55">
        <v>-74.868200000000002</v>
      </c>
      <c r="X2456" s="55" t="s">
        <v>39</v>
      </c>
      <c r="Y2456" s="55" t="s">
        <v>199</v>
      </c>
      <c r="Z2456" s="55" t="s">
        <v>34</v>
      </c>
      <c r="AA2456" s="55">
        <v>0</v>
      </c>
      <c r="AB2456" s="55" t="s">
        <v>41</v>
      </c>
      <c r="AC2456" s="55">
        <v>8</v>
      </c>
      <c r="AD2456" s="55"/>
      <c r="AE2456" s="55" t="s">
        <v>49</v>
      </c>
      <c r="AF2456" s="55" t="s">
        <v>50</v>
      </c>
      <c r="AG2456" s="55">
        <v>2.1302999999999999E-3</v>
      </c>
      <c r="AH2456" s="57" t="s">
        <v>44</v>
      </c>
    </row>
    <row r="2457" spans="1:34" x14ac:dyDescent="0.25">
      <c r="A2457" s="54">
        <v>11983711</v>
      </c>
      <c r="B2457" s="55"/>
      <c r="C2457" s="55"/>
      <c r="D2457" s="55">
        <v>60968413</v>
      </c>
      <c r="E2457" s="55"/>
      <c r="F2457" s="55">
        <v>300</v>
      </c>
      <c r="G2457" s="55">
        <v>78476614</v>
      </c>
      <c r="H2457" s="55"/>
      <c r="I2457" s="55">
        <v>2275050012</v>
      </c>
      <c r="J2457" s="55">
        <v>2</v>
      </c>
      <c r="K2457" s="55" t="s">
        <v>34</v>
      </c>
      <c r="L2457" s="55" t="s">
        <v>64</v>
      </c>
      <c r="M2457" s="55">
        <v>34019</v>
      </c>
      <c r="N2457" s="55"/>
      <c r="O2457" s="55" t="s">
        <v>198</v>
      </c>
      <c r="P2457" s="55">
        <v>48811</v>
      </c>
      <c r="Q2457" s="55" t="s">
        <v>37</v>
      </c>
      <c r="R2457" s="55" t="s">
        <v>38</v>
      </c>
      <c r="S2457" s="55"/>
      <c r="T2457" s="55"/>
      <c r="U2457" s="55" t="s">
        <v>38</v>
      </c>
      <c r="V2457" s="55">
        <v>40.6387</v>
      </c>
      <c r="W2457" s="55">
        <v>-74.868200000000002</v>
      </c>
      <c r="X2457" s="55" t="s">
        <v>39</v>
      </c>
      <c r="Y2457" s="55" t="s">
        <v>199</v>
      </c>
      <c r="Z2457" s="55" t="s">
        <v>34</v>
      </c>
      <c r="AA2457" s="55">
        <v>0</v>
      </c>
      <c r="AB2457" s="55" t="s">
        <v>41</v>
      </c>
      <c r="AC2457" s="55">
        <v>8</v>
      </c>
      <c r="AD2457" s="55"/>
      <c r="AE2457" s="55" t="s">
        <v>49</v>
      </c>
      <c r="AF2457" s="55" t="s">
        <v>50</v>
      </c>
      <c r="AG2457" s="55">
        <v>3.9055499999999998E-3</v>
      </c>
      <c r="AH2457" s="57" t="s">
        <v>44</v>
      </c>
    </row>
    <row r="2458" spans="1:34" x14ac:dyDescent="0.25">
      <c r="A2458" s="54">
        <v>11983711</v>
      </c>
      <c r="B2458" s="55"/>
      <c r="C2458" s="55"/>
      <c r="D2458" s="55">
        <v>60968413</v>
      </c>
      <c r="E2458" s="55"/>
      <c r="F2458" s="55">
        <v>300</v>
      </c>
      <c r="G2458" s="55">
        <v>78476614</v>
      </c>
      <c r="H2458" s="55"/>
      <c r="I2458" s="55">
        <v>2275050012</v>
      </c>
      <c r="J2458" s="55">
        <v>2</v>
      </c>
      <c r="K2458" s="55" t="s">
        <v>34</v>
      </c>
      <c r="L2458" s="55" t="s">
        <v>64</v>
      </c>
      <c r="M2458" s="55">
        <v>34019</v>
      </c>
      <c r="N2458" s="55"/>
      <c r="O2458" s="55" t="s">
        <v>198</v>
      </c>
      <c r="P2458" s="55">
        <v>48811</v>
      </c>
      <c r="Q2458" s="55" t="s">
        <v>37</v>
      </c>
      <c r="R2458" s="55" t="s">
        <v>38</v>
      </c>
      <c r="S2458" s="55"/>
      <c r="T2458" s="55"/>
      <c r="U2458" s="55" t="s">
        <v>38</v>
      </c>
      <c r="V2458" s="55">
        <v>40.6387</v>
      </c>
      <c r="W2458" s="55">
        <v>-74.868200000000002</v>
      </c>
      <c r="X2458" s="55" t="s">
        <v>39</v>
      </c>
      <c r="Y2458" s="55" t="s">
        <v>199</v>
      </c>
      <c r="Z2458" s="55" t="s">
        <v>34</v>
      </c>
      <c r="AA2458" s="55">
        <v>0</v>
      </c>
      <c r="AB2458" s="55" t="s">
        <v>41</v>
      </c>
      <c r="AC2458" s="55">
        <v>8</v>
      </c>
      <c r="AD2458" s="55"/>
      <c r="AE2458" s="55" t="s">
        <v>51</v>
      </c>
      <c r="AF2458" s="55" t="s">
        <v>52</v>
      </c>
      <c r="AG2458" s="55">
        <v>5.3417999999999998E-3</v>
      </c>
      <c r="AH2458" s="57" t="s">
        <v>44</v>
      </c>
    </row>
    <row r="2459" spans="1:34" x14ac:dyDescent="0.25">
      <c r="A2459" s="54">
        <v>11983711</v>
      </c>
      <c r="B2459" s="55"/>
      <c r="C2459" s="55"/>
      <c r="D2459" s="55">
        <v>60968413</v>
      </c>
      <c r="E2459" s="55"/>
      <c r="F2459" s="55">
        <v>300</v>
      </c>
      <c r="G2459" s="55">
        <v>78476514</v>
      </c>
      <c r="H2459" s="55"/>
      <c r="I2459" s="55">
        <v>2275050011</v>
      </c>
      <c r="J2459" s="55">
        <v>2</v>
      </c>
      <c r="K2459" s="55" t="s">
        <v>34</v>
      </c>
      <c r="L2459" s="55" t="s">
        <v>64</v>
      </c>
      <c r="M2459" s="55">
        <v>34019</v>
      </c>
      <c r="N2459" s="55"/>
      <c r="O2459" s="55" t="s">
        <v>198</v>
      </c>
      <c r="P2459" s="55">
        <v>48811</v>
      </c>
      <c r="Q2459" s="55" t="s">
        <v>37</v>
      </c>
      <c r="R2459" s="55" t="s">
        <v>38</v>
      </c>
      <c r="S2459" s="55"/>
      <c r="T2459" s="55"/>
      <c r="U2459" s="55" t="s">
        <v>38</v>
      </c>
      <c r="V2459" s="55">
        <v>40.6387</v>
      </c>
      <c r="W2459" s="55">
        <v>-74.868200000000002</v>
      </c>
      <c r="X2459" s="55" t="s">
        <v>39</v>
      </c>
      <c r="Y2459" s="55" t="s">
        <v>199</v>
      </c>
      <c r="Z2459" s="55" t="s">
        <v>34</v>
      </c>
      <c r="AA2459" s="55">
        <v>0</v>
      </c>
      <c r="AB2459" s="55" t="s">
        <v>41</v>
      </c>
      <c r="AC2459" s="55">
        <v>8</v>
      </c>
      <c r="AD2459" s="55"/>
      <c r="AE2459" s="55" t="s">
        <v>51</v>
      </c>
      <c r="AF2459" s="55" t="s">
        <v>52</v>
      </c>
      <c r="AG2459" s="55">
        <v>5.8500000000000002E-4</v>
      </c>
      <c r="AH2459" s="57" t="s">
        <v>44</v>
      </c>
    </row>
    <row r="2460" spans="1:34" x14ac:dyDescent="0.25">
      <c r="A2460" s="54">
        <v>11983711</v>
      </c>
      <c r="B2460" s="55"/>
      <c r="C2460" s="55"/>
      <c r="D2460" s="55">
        <v>60968413</v>
      </c>
      <c r="E2460" s="55"/>
      <c r="F2460" s="55">
        <v>300</v>
      </c>
      <c r="G2460" s="55">
        <v>78476514</v>
      </c>
      <c r="H2460" s="55"/>
      <c r="I2460" s="55">
        <v>2275050011</v>
      </c>
      <c r="J2460" s="55">
        <v>2</v>
      </c>
      <c r="K2460" s="55" t="s">
        <v>34</v>
      </c>
      <c r="L2460" s="55" t="s">
        <v>64</v>
      </c>
      <c r="M2460" s="55">
        <v>34019</v>
      </c>
      <c r="N2460" s="55"/>
      <c r="O2460" s="55" t="s">
        <v>198</v>
      </c>
      <c r="P2460" s="55">
        <v>48811</v>
      </c>
      <c r="Q2460" s="55" t="s">
        <v>37</v>
      </c>
      <c r="R2460" s="55" t="s">
        <v>38</v>
      </c>
      <c r="S2460" s="55"/>
      <c r="T2460" s="55"/>
      <c r="U2460" s="55" t="s">
        <v>38</v>
      </c>
      <c r="V2460" s="55">
        <v>40.6387</v>
      </c>
      <c r="W2460" s="55">
        <v>-74.868200000000002</v>
      </c>
      <c r="X2460" s="55" t="s">
        <v>39</v>
      </c>
      <c r="Y2460" s="55" t="s">
        <v>199</v>
      </c>
      <c r="Z2460" s="55" t="s">
        <v>34</v>
      </c>
      <c r="AA2460" s="55">
        <v>0</v>
      </c>
      <c r="AB2460" s="55" t="s">
        <v>41</v>
      </c>
      <c r="AC2460" s="55">
        <v>8</v>
      </c>
      <c r="AD2460" s="55"/>
      <c r="AE2460" s="55" t="s">
        <v>53</v>
      </c>
      <c r="AF2460" s="55" t="s">
        <v>54</v>
      </c>
      <c r="AG2460" s="55">
        <v>0.108126</v>
      </c>
      <c r="AH2460" s="57" t="s">
        <v>44</v>
      </c>
    </row>
    <row r="2461" spans="1:34" x14ac:dyDescent="0.25">
      <c r="A2461" s="54">
        <v>11983711</v>
      </c>
      <c r="B2461" s="55"/>
      <c r="C2461" s="55"/>
      <c r="D2461" s="55">
        <v>60968413</v>
      </c>
      <c r="E2461" s="55"/>
      <c r="F2461" s="55">
        <v>300</v>
      </c>
      <c r="G2461" s="55">
        <v>78476614</v>
      </c>
      <c r="H2461" s="55"/>
      <c r="I2461" s="55">
        <v>2275050012</v>
      </c>
      <c r="J2461" s="55">
        <v>2</v>
      </c>
      <c r="K2461" s="55" t="s">
        <v>34</v>
      </c>
      <c r="L2461" s="55" t="s">
        <v>64</v>
      </c>
      <c r="M2461" s="55">
        <v>34019</v>
      </c>
      <c r="N2461" s="55"/>
      <c r="O2461" s="55" t="s">
        <v>198</v>
      </c>
      <c r="P2461" s="55">
        <v>48811</v>
      </c>
      <c r="Q2461" s="55" t="s">
        <v>37</v>
      </c>
      <c r="R2461" s="55" t="s">
        <v>38</v>
      </c>
      <c r="S2461" s="55"/>
      <c r="T2461" s="55"/>
      <c r="U2461" s="55" t="s">
        <v>38</v>
      </c>
      <c r="V2461" s="55">
        <v>40.6387</v>
      </c>
      <c r="W2461" s="55">
        <v>-74.868200000000002</v>
      </c>
      <c r="X2461" s="55" t="s">
        <v>39</v>
      </c>
      <c r="Y2461" s="55" t="s">
        <v>199</v>
      </c>
      <c r="Z2461" s="55" t="s">
        <v>34</v>
      </c>
      <c r="AA2461" s="55">
        <v>0</v>
      </c>
      <c r="AB2461" s="55" t="s">
        <v>41</v>
      </c>
      <c r="AC2461" s="55">
        <v>8</v>
      </c>
      <c r="AD2461" s="55"/>
      <c r="AE2461" s="55" t="s">
        <v>53</v>
      </c>
      <c r="AF2461" s="55" t="s">
        <v>54</v>
      </c>
      <c r="AG2461" s="55">
        <v>0.15802099999999999</v>
      </c>
      <c r="AH2461" s="57" t="s">
        <v>44</v>
      </c>
    </row>
    <row r="2462" spans="1:34" x14ac:dyDescent="0.25">
      <c r="A2462" s="54">
        <v>11983711</v>
      </c>
      <c r="B2462" s="55"/>
      <c r="C2462" s="55"/>
      <c r="D2462" s="55">
        <v>60968413</v>
      </c>
      <c r="E2462" s="55"/>
      <c r="F2462" s="55">
        <v>300</v>
      </c>
      <c r="G2462" s="55">
        <v>78476514</v>
      </c>
      <c r="H2462" s="55"/>
      <c r="I2462" s="55">
        <v>2275050011</v>
      </c>
      <c r="J2462" s="55">
        <v>2</v>
      </c>
      <c r="K2462" s="55" t="s">
        <v>34</v>
      </c>
      <c r="L2462" s="55" t="s">
        <v>64</v>
      </c>
      <c r="M2462" s="55">
        <v>34019</v>
      </c>
      <c r="N2462" s="55"/>
      <c r="O2462" s="55" t="s">
        <v>198</v>
      </c>
      <c r="P2462" s="55">
        <v>48811</v>
      </c>
      <c r="Q2462" s="55" t="s">
        <v>37</v>
      </c>
      <c r="R2462" s="55" t="s">
        <v>38</v>
      </c>
      <c r="S2462" s="55"/>
      <c r="T2462" s="55"/>
      <c r="U2462" s="55" t="s">
        <v>38</v>
      </c>
      <c r="V2462" s="55">
        <v>40.6387</v>
      </c>
      <c r="W2462" s="55">
        <v>-74.868200000000002</v>
      </c>
      <c r="X2462" s="55" t="s">
        <v>39</v>
      </c>
      <c r="Y2462" s="55" t="s">
        <v>199</v>
      </c>
      <c r="Z2462" s="55" t="s">
        <v>34</v>
      </c>
      <c r="AA2462" s="55">
        <v>0</v>
      </c>
      <c r="AB2462" s="55" t="s">
        <v>41</v>
      </c>
      <c r="AC2462" s="55">
        <v>8</v>
      </c>
      <c r="AD2462" s="55"/>
      <c r="AE2462" s="55">
        <v>7439921</v>
      </c>
      <c r="AF2462" s="55" t="s">
        <v>55</v>
      </c>
      <c r="AG2462" s="55">
        <v>1.3835599999999999E-4</v>
      </c>
      <c r="AH2462" s="57" t="s">
        <v>44</v>
      </c>
    </row>
    <row r="2463" spans="1:34" x14ac:dyDescent="0.25">
      <c r="A2463" s="54">
        <v>16130811</v>
      </c>
      <c r="B2463" s="55"/>
      <c r="C2463" s="55"/>
      <c r="D2463" s="55">
        <v>103101613</v>
      </c>
      <c r="E2463" s="55"/>
      <c r="F2463" s="55">
        <v>300</v>
      </c>
      <c r="G2463" s="55">
        <v>144697214</v>
      </c>
      <c r="H2463" s="55"/>
      <c r="I2463" s="55">
        <v>2275050012</v>
      </c>
      <c r="J2463" s="55">
        <v>2</v>
      </c>
      <c r="K2463" s="55" t="s">
        <v>34</v>
      </c>
      <c r="L2463" s="55" t="s">
        <v>178</v>
      </c>
      <c r="M2463" s="55">
        <v>34017</v>
      </c>
      <c r="N2463" s="55"/>
      <c r="O2463" s="55" t="s">
        <v>200</v>
      </c>
      <c r="P2463" s="55">
        <v>48811</v>
      </c>
      <c r="Q2463" s="55" t="s">
        <v>37</v>
      </c>
      <c r="R2463" s="55" t="s">
        <v>38</v>
      </c>
      <c r="S2463" s="55"/>
      <c r="T2463" s="55"/>
      <c r="U2463" s="55" t="s">
        <v>38</v>
      </c>
      <c r="V2463" s="55">
        <v>40.731527999999997</v>
      </c>
      <c r="W2463" s="55">
        <v>-74.116637999999995</v>
      </c>
      <c r="X2463" s="55" t="s">
        <v>110</v>
      </c>
      <c r="Y2463" s="55" t="s">
        <v>201</v>
      </c>
      <c r="Z2463" s="55" t="s">
        <v>34</v>
      </c>
      <c r="AA2463" s="55">
        <v>0</v>
      </c>
      <c r="AB2463" s="55" t="s">
        <v>41</v>
      </c>
      <c r="AC2463" s="55">
        <v>8</v>
      </c>
      <c r="AD2463" s="55"/>
      <c r="AE2463" s="55" t="s">
        <v>42</v>
      </c>
      <c r="AF2463" s="55" t="s">
        <v>43</v>
      </c>
      <c r="AG2463" s="55">
        <v>1.1376499999999999E-2</v>
      </c>
      <c r="AH2463" s="57" t="s">
        <v>44</v>
      </c>
    </row>
    <row r="2464" spans="1:34" x14ac:dyDescent="0.25">
      <c r="A2464" s="54">
        <v>16130811</v>
      </c>
      <c r="B2464" s="55"/>
      <c r="C2464" s="55"/>
      <c r="D2464" s="55">
        <v>103101613</v>
      </c>
      <c r="E2464" s="55"/>
      <c r="F2464" s="55">
        <v>300</v>
      </c>
      <c r="G2464" s="55">
        <v>144697114</v>
      </c>
      <c r="H2464" s="55"/>
      <c r="I2464" s="55">
        <v>2275050011</v>
      </c>
      <c r="J2464" s="55">
        <v>2</v>
      </c>
      <c r="K2464" s="55" t="s">
        <v>34</v>
      </c>
      <c r="L2464" s="55" t="s">
        <v>178</v>
      </c>
      <c r="M2464" s="55">
        <v>34017</v>
      </c>
      <c r="N2464" s="55"/>
      <c r="O2464" s="55" t="s">
        <v>200</v>
      </c>
      <c r="P2464" s="55">
        <v>48811</v>
      </c>
      <c r="Q2464" s="55" t="s">
        <v>37</v>
      </c>
      <c r="R2464" s="55" t="s">
        <v>38</v>
      </c>
      <c r="S2464" s="55"/>
      <c r="T2464" s="55"/>
      <c r="U2464" s="55" t="s">
        <v>38</v>
      </c>
      <c r="V2464" s="55">
        <v>40.731527999999997</v>
      </c>
      <c r="W2464" s="55">
        <v>-74.116637999999995</v>
      </c>
      <c r="X2464" s="55" t="s">
        <v>110</v>
      </c>
      <c r="Y2464" s="55" t="s">
        <v>201</v>
      </c>
      <c r="Z2464" s="55" t="s">
        <v>34</v>
      </c>
      <c r="AA2464" s="55">
        <v>0</v>
      </c>
      <c r="AB2464" s="55" t="s">
        <v>41</v>
      </c>
      <c r="AC2464" s="55">
        <v>8</v>
      </c>
      <c r="AD2464" s="55"/>
      <c r="AE2464" s="55" t="s">
        <v>42</v>
      </c>
      <c r="AF2464" s="55" t="s">
        <v>43</v>
      </c>
      <c r="AG2464" s="55">
        <v>1.3542700000000001E-3</v>
      </c>
      <c r="AH2464" s="57" t="s">
        <v>44</v>
      </c>
    </row>
    <row r="2465" spans="1:34" x14ac:dyDescent="0.25">
      <c r="A2465" s="54">
        <v>16130811</v>
      </c>
      <c r="B2465" s="55"/>
      <c r="C2465" s="55"/>
      <c r="D2465" s="55">
        <v>103101613</v>
      </c>
      <c r="E2465" s="55"/>
      <c r="F2465" s="55">
        <v>300</v>
      </c>
      <c r="G2465" s="55">
        <v>144697114</v>
      </c>
      <c r="H2465" s="55"/>
      <c r="I2465" s="55">
        <v>2275050011</v>
      </c>
      <c r="J2465" s="55">
        <v>2</v>
      </c>
      <c r="K2465" s="55" t="s">
        <v>34</v>
      </c>
      <c r="L2465" s="55" t="s">
        <v>178</v>
      </c>
      <c r="M2465" s="55">
        <v>34017</v>
      </c>
      <c r="N2465" s="55"/>
      <c r="O2465" s="55" t="s">
        <v>200</v>
      </c>
      <c r="P2465" s="55">
        <v>48811</v>
      </c>
      <c r="Q2465" s="55" t="s">
        <v>37</v>
      </c>
      <c r="R2465" s="55" t="s">
        <v>38</v>
      </c>
      <c r="S2465" s="55"/>
      <c r="T2465" s="55"/>
      <c r="U2465" s="55" t="s">
        <v>38</v>
      </c>
      <c r="V2465" s="55">
        <v>40.731527999999997</v>
      </c>
      <c r="W2465" s="55">
        <v>-74.116637999999995</v>
      </c>
      <c r="X2465" s="55" t="s">
        <v>110</v>
      </c>
      <c r="Y2465" s="55" t="s">
        <v>201</v>
      </c>
      <c r="Z2465" s="55" t="s">
        <v>34</v>
      </c>
      <c r="AA2465" s="55">
        <v>0</v>
      </c>
      <c r="AB2465" s="55" t="s">
        <v>41</v>
      </c>
      <c r="AC2465" s="55">
        <v>8</v>
      </c>
      <c r="AD2465" s="55"/>
      <c r="AE2465" s="55" t="s">
        <v>45</v>
      </c>
      <c r="AF2465" s="55" t="s">
        <v>46</v>
      </c>
      <c r="AG2465" s="55">
        <v>9.0000000000000006E-5</v>
      </c>
      <c r="AH2465" s="57" t="s">
        <v>44</v>
      </c>
    </row>
    <row r="2466" spans="1:34" x14ac:dyDescent="0.25">
      <c r="A2466" s="54">
        <v>16130811</v>
      </c>
      <c r="B2466" s="55"/>
      <c r="C2466" s="55"/>
      <c r="D2466" s="55">
        <v>103101613</v>
      </c>
      <c r="E2466" s="55"/>
      <c r="F2466" s="55">
        <v>300</v>
      </c>
      <c r="G2466" s="55">
        <v>144697214</v>
      </c>
      <c r="H2466" s="55"/>
      <c r="I2466" s="55">
        <v>2275050012</v>
      </c>
      <c r="J2466" s="55">
        <v>2</v>
      </c>
      <c r="K2466" s="55" t="s">
        <v>34</v>
      </c>
      <c r="L2466" s="55" t="s">
        <v>178</v>
      </c>
      <c r="M2466" s="55">
        <v>34017</v>
      </c>
      <c r="N2466" s="55"/>
      <c r="O2466" s="55" t="s">
        <v>200</v>
      </c>
      <c r="P2466" s="55">
        <v>48811</v>
      </c>
      <c r="Q2466" s="55" t="s">
        <v>37</v>
      </c>
      <c r="R2466" s="55" t="s">
        <v>38</v>
      </c>
      <c r="S2466" s="55"/>
      <c r="T2466" s="55"/>
      <c r="U2466" s="55" t="s">
        <v>38</v>
      </c>
      <c r="V2466" s="55">
        <v>40.731527999999997</v>
      </c>
      <c r="W2466" s="55">
        <v>-74.116637999999995</v>
      </c>
      <c r="X2466" s="55" t="s">
        <v>110</v>
      </c>
      <c r="Y2466" s="55" t="s">
        <v>201</v>
      </c>
      <c r="Z2466" s="55" t="s">
        <v>34</v>
      </c>
      <c r="AA2466" s="55">
        <v>0</v>
      </c>
      <c r="AB2466" s="55" t="s">
        <v>41</v>
      </c>
      <c r="AC2466" s="55">
        <v>8</v>
      </c>
      <c r="AD2466" s="55"/>
      <c r="AE2466" s="55" t="s">
        <v>45</v>
      </c>
      <c r="AF2466" s="55" t="s">
        <v>46</v>
      </c>
      <c r="AG2466" s="55">
        <v>1.2140199999999999E-3</v>
      </c>
      <c r="AH2466" s="57" t="s">
        <v>44</v>
      </c>
    </row>
    <row r="2467" spans="1:34" x14ac:dyDescent="0.25">
      <c r="A2467" s="54">
        <v>16130811</v>
      </c>
      <c r="B2467" s="55"/>
      <c r="C2467" s="55"/>
      <c r="D2467" s="55">
        <v>103101613</v>
      </c>
      <c r="E2467" s="55"/>
      <c r="F2467" s="55">
        <v>300</v>
      </c>
      <c r="G2467" s="55">
        <v>144697214</v>
      </c>
      <c r="H2467" s="55"/>
      <c r="I2467" s="55">
        <v>2275050012</v>
      </c>
      <c r="J2467" s="55">
        <v>2</v>
      </c>
      <c r="K2467" s="55" t="s">
        <v>34</v>
      </c>
      <c r="L2467" s="55" t="s">
        <v>178</v>
      </c>
      <c r="M2467" s="55">
        <v>34017</v>
      </c>
      <c r="N2467" s="55"/>
      <c r="O2467" s="55" t="s">
        <v>200</v>
      </c>
      <c r="P2467" s="55">
        <v>48811</v>
      </c>
      <c r="Q2467" s="55" t="s">
        <v>37</v>
      </c>
      <c r="R2467" s="55" t="s">
        <v>38</v>
      </c>
      <c r="S2467" s="55"/>
      <c r="T2467" s="55"/>
      <c r="U2467" s="55" t="s">
        <v>38</v>
      </c>
      <c r="V2467" s="55">
        <v>40.731527999999997</v>
      </c>
      <c r="W2467" s="55">
        <v>-74.116637999999995</v>
      </c>
      <c r="X2467" s="55" t="s">
        <v>110</v>
      </c>
      <c r="Y2467" s="55" t="s">
        <v>201</v>
      </c>
      <c r="Z2467" s="55" t="s">
        <v>34</v>
      </c>
      <c r="AA2467" s="55">
        <v>0</v>
      </c>
      <c r="AB2467" s="55" t="s">
        <v>41</v>
      </c>
      <c r="AC2467" s="55">
        <v>8</v>
      </c>
      <c r="AD2467" s="55"/>
      <c r="AE2467" s="55" t="s">
        <v>47</v>
      </c>
      <c r="AF2467" s="55" t="s">
        <v>48</v>
      </c>
      <c r="AG2467" s="55">
        <v>3.8118200000000001E-3</v>
      </c>
      <c r="AH2467" s="57" t="s">
        <v>44</v>
      </c>
    </row>
    <row r="2468" spans="1:34" x14ac:dyDescent="0.25">
      <c r="A2468" s="54">
        <v>16130811</v>
      </c>
      <c r="B2468" s="55"/>
      <c r="C2468" s="55"/>
      <c r="D2468" s="55">
        <v>103101613</v>
      </c>
      <c r="E2468" s="55"/>
      <c r="F2468" s="55">
        <v>300</v>
      </c>
      <c r="G2468" s="55">
        <v>144697114</v>
      </c>
      <c r="H2468" s="55"/>
      <c r="I2468" s="55">
        <v>2275050011</v>
      </c>
      <c r="J2468" s="55">
        <v>2</v>
      </c>
      <c r="K2468" s="55" t="s">
        <v>34</v>
      </c>
      <c r="L2468" s="55" t="s">
        <v>178</v>
      </c>
      <c r="M2468" s="55">
        <v>34017</v>
      </c>
      <c r="N2468" s="55"/>
      <c r="O2468" s="55" t="s">
        <v>200</v>
      </c>
      <c r="P2468" s="55">
        <v>48811</v>
      </c>
      <c r="Q2468" s="55" t="s">
        <v>37</v>
      </c>
      <c r="R2468" s="55" t="s">
        <v>38</v>
      </c>
      <c r="S2468" s="55"/>
      <c r="T2468" s="55"/>
      <c r="U2468" s="55" t="s">
        <v>38</v>
      </c>
      <c r="V2468" s="55">
        <v>40.731527999999997</v>
      </c>
      <c r="W2468" s="55">
        <v>-74.116637999999995</v>
      </c>
      <c r="X2468" s="55" t="s">
        <v>110</v>
      </c>
      <c r="Y2468" s="55" t="s">
        <v>201</v>
      </c>
      <c r="Z2468" s="55" t="s">
        <v>34</v>
      </c>
      <c r="AA2468" s="55">
        <v>0</v>
      </c>
      <c r="AB2468" s="55" t="s">
        <v>41</v>
      </c>
      <c r="AC2468" s="55">
        <v>8</v>
      </c>
      <c r="AD2468" s="55"/>
      <c r="AE2468" s="55" t="s">
        <v>47</v>
      </c>
      <c r="AF2468" s="55" t="s">
        <v>48</v>
      </c>
      <c r="AG2468" s="55">
        <v>1.4699100000000001E-3</v>
      </c>
      <c r="AH2468" s="57" t="s">
        <v>44</v>
      </c>
    </row>
    <row r="2469" spans="1:34" x14ac:dyDescent="0.25">
      <c r="A2469" s="54">
        <v>16130811</v>
      </c>
      <c r="B2469" s="55"/>
      <c r="C2469" s="55"/>
      <c r="D2469" s="55">
        <v>103101613</v>
      </c>
      <c r="E2469" s="55"/>
      <c r="F2469" s="55">
        <v>300</v>
      </c>
      <c r="G2469" s="55">
        <v>144697214</v>
      </c>
      <c r="H2469" s="55"/>
      <c r="I2469" s="55">
        <v>2275050012</v>
      </c>
      <c r="J2469" s="55">
        <v>2</v>
      </c>
      <c r="K2469" s="55" t="s">
        <v>34</v>
      </c>
      <c r="L2469" s="55" t="s">
        <v>178</v>
      </c>
      <c r="M2469" s="55">
        <v>34017</v>
      </c>
      <c r="N2469" s="55"/>
      <c r="O2469" s="55" t="s">
        <v>200</v>
      </c>
      <c r="P2469" s="55">
        <v>48811</v>
      </c>
      <c r="Q2469" s="55" t="s">
        <v>37</v>
      </c>
      <c r="R2469" s="55" t="s">
        <v>38</v>
      </c>
      <c r="S2469" s="55"/>
      <c r="T2469" s="55"/>
      <c r="U2469" s="55" t="s">
        <v>38</v>
      </c>
      <c r="V2469" s="55">
        <v>40.731527999999997</v>
      </c>
      <c r="W2469" s="55">
        <v>-74.116637999999995</v>
      </c>
      <c r="X2469" s="55" t="s">
        <v>110</v>
      </c>
      <c r="Y2469" s="55" t="s">
        <v>201</v>
      </c>
      <c r="Z2469" s="55" t="s">
        <v>34</v>
      </c>
      <c r="AA2469" s="55">
        <v>0</v>
      </c>
      <c r="AB2469" s="55" t="s">
        <v>41</v>
      </c>
      <c r="AC2469" s="55">
        <v>8</v>
      </c>
      <c r="AD2469" s="55"/>
      <c r="AE2469" s="55" t="s">
        <v>49</v>
      </c>
      <c r="AF2469" s="55" t="s">
        <v>50</v>
      </c>
      <c r="AG2469" s="55">
        <v>3.9055499999999998E-3</v>
      </c>
      <c r="AH2469" s="57" t="s">
        <v>44</v>
      </c>
    </row>
    <row r="2470" spans="1:34" x14ac:dyDescent="0.25">
      <c r="A2470" s="54">
        <v>16130811</v>
      </c>
      <c r="B2470" s="55"/>
      <c r="C2470" s="55"/>
      <c r="D2470" s="55">
        <v>103101613</v>
      </c>
      <c r="E2470" s="55"/>
      <c r="F2470" s="55">
        <v>300</v>
      </c>
      <c r="G2470" s="55">
        <v>144697114</v>
      </c>
      <c r="H2470" s="55"/>
      <c r="I2470" s="55">
        <v>2275050011</v>
      </c>
      <c r="J2470" s="55">
        <v>2</v>
      </c>
      <c r="K2470" s="55" t="s">
        <v>34</v>
      </c>
      <c r="L2470" s="55" t="s">
        <v>178</v>
      </c>
      <c r="M2470" s="55">
        <v>34017</v>
      </c>
      <c r="N2470" s="55"/>
      <c r="O2470" s="55" t="s">
        <v>200</v>
      </c>
      <c r="P2470" s="55">
        <v>48811</v>
      </c>
      <c r="Q2470" s="55" t="s">
        <v>37</v>
      </c>
      <c r="R2470" s="55" t="s">
        <v>38</v>
      </c>
      <c r="S2470" s="55"/>
      <c r="T2470" s="55"/>
      <c r="U2470" s="55" t="s">
        <v>38</v>
      </c>
      <c r="V2470" s="55">
        <v>40.731527999999997</v>
      </c>
      <c r="W2470" s="55">
        <v>-74.116637999999995</v>
      </c>
      <c r="X2470" s="55" t="s">
        <v>110</v>
      </c>
      <c r="Y2470" s="55" t="s">
        <v>201</v>
      </c>
      <c r="Z2470" s="55" t="s">
        <v>34</v>
      </c>
      <c r="AA2470" s="55">
        <v>0</v>
      </c>
      <c r="AB2470" s="55" t="s">
        <v>41</v>
      </c>
      <c r="AC2470" s="55">
        <v>8</v>
      </c>
      <c r="AD2470" s="55"/>
      <c r="AE2470" s="55" t="s">
        <v>49</v>
      </c>
      <c r="AF2470" s="55" t="s">
        <v>50</v>
      </c>
      <c r="AG2470" s="55">
        <v>2.1302999999999999E-3</v>
      </c>
      <c r="AH2470" s="57" t="s">
        <v>44</v>
      </c>
    </row>
    <row r="2471" spans="1:34" x14ac:dyDescent="0.25">
      <c r="A2471" s="54">
        <v>16130811</v>
      </c>
      <c r="B2471" s="55"/>
      <c r="C2471" s="55"/>
      <c r="D2471" s="55">
        <v>103101613</v>
      </c>
      <c r="E2471" s="55"/>
      <c r="F2471" s="55">
        <v>300</v>
      </c>
      <c r="G2471" s="55">
        <v>144697114</v>
      </c>
      <c r="H2471" s="55"/>
      <c r="I2471" s="55">
        <v>2275050011</v>
      </c>
      <c r="J2471" s="55">
        <v>2</v>
      </c>
      <c r="K2471" s="55" t="s">
        <v>34</v>
      </c>
      <c r="L2471" s="55" t="s">
        <v>178</v>
      </c>
      <c r="M2471" s="55">
        <v>34017</v>
      </c>
      <c r="N2471" s="55"/>
      <c r="O2471" s="55" t="s">
        <v>200</v>
      </c>
      <c r="P2471" s="55">
        <v>48811</v>
      </c>
      <c r="Q2471" s="55" t="s">
        <v>37</v>
      </c>
      <c r="R2471" s="55" t="s">
        <v>38</v>
      </c>
      <c r="S2471" s="55"/>
      <c r="T2471" s="55"/>
      <c r="U2471" s="55" t="s">
        <v>38</v>
      </c>
      <c r="V2471" s="55">
        <v>40.731527999999997</v>
      </c>
      <c r="W2471" s="55">
        <v>-74.116637999999995</v>
      </c>
      <c r="X2471" s="55" t="s">
        <v>110</v>
      </c>
      <c r="Y2471" s="55" t="s">
        <v>201</v>
      </c>
      <c r="Z2471" s="55" t="s">
        <v>34</v>
      </c>
      <c r="AA2471" s="55">
        <v>0</v>
      </c>
      <c r="AB2471" s="55" t="s">
        <v>41</v>
      </c>
      <c r="AC2471" s="55">
        <v>8</v>
      </c>
      <c r="AD2471" s="55"/>
      <c r="AE2471" s="55" t="s">
        <v>51</v>
      </c>
      <c r="AF2471" s="55" t="s">
        <v>52</v>
      </c>
      <c r="AG2471" s="55">
        <v>5.8500000000000002E-4</v>
      </c>
      <c r="AH2471" s="57" t="s">
        <v>44</v>
      </c>
    </row>
    <row r="2472" spans="1:34" x14ac:dyDescent="0.25">
      <c r="A2472" s="54">
        <v>16130811</v>
      </c>
      <c r="B2472" s="55"/>
      <c r="C2472" s="55"/>
      <c r="D2472" s="55">
        <v>103101613</v>
      </c>
      <c r="E2472" s="55"/>
      <c r="F2472" s="55">
        <v>300</v>
      </c>
      <c r="G2472" s="55">
        <v>144697214</v>
      </c>
      <c r="H2472" s="55"/>
      <c r="I2472" s="55">
        <v>2275050012</v>
      </c>
      <c r="J2472" s="55">
        <v>2</v>
      </c>
      <c r="K2472" s="55" t="s">
        <v>34</v>
      </c>
      <c r="L2472" s="55" t="s">
        <v>178</v>
      </c>
      <c r="M2472" s="55">
        <v>34017</v>
      </c>
      <c r="N2472" s="55"/>
      <c r="O2472" s="55" t="s">
        <v>200</v>
      </c>
      <c r="P2472" s="55">
        <v>48811</v>
      </c>
      <c r="Q2472" s="55" t="s">
        <v>37</v>
      </c>
      <c r="R2472" s="55" t="s">
        <v>38</v>
      </c>
      <c r="S2472" s="55"/>
      <c r="T2472" s="55"/>
      <c r="U2472" s="55" t="s">
        <v>38</v>
      </c>
      <c r="V2472" s="55">
        <v>40.731527999999997</v>
      </c>
      <c r="W2472" s="55">
        <v>-74.116637999999995</v>
      </c>
      <c r="X2472" s="55" t="s">
        <v>110</v>
      </c>
      <c r="Y2472" s="55" t="s">
        <v>201</v>
      </c>
      <c r="Z2472" s="55" t="s">
        <v>34</v>
      </c>
      <c r="AA2472" s="55">
        <v>0</v>
      </c>
      <c r="AB2472" s="55" t="s">
        <v>41</v>
      </c>
      <c r="AC2472" s="55">
        <v>8</v>
      </c>
      <c r="AD2472" s="55"/>
      <c r="AE2472" s="55" t="s">
        <v>51</v>
      </c>
      <c r="AF2472" s="55" t="s">
        <v>52</v>
      </c>
      <c r="AG2472" s="55">
        <v>5.3417999999999998E-3</v>
      </c>
      <c r="AH2472" s="57" t="s">
        <v>44</v>
      </c>
    </row>
    <row r="2473" spans="1:34" x14ac:dyDescent="0.25">
      <c r="A2473" s="54">
        <v>16130811</v>
      </c>
      <c r="B2473" s="55"/>
      <c r="C2473" s="55"/>
      <c r="D2473" s="55">
        <v>103101613</v>
      </c>
      <c r="E2473" s="55"/>
      <c r="F2473" s="55">
        <v>300</v>
      </c>
      <c r="G2473" s="55">
        <v>144697114</v>
      </c>
      <c r="H2473" s="55"/>
      <c r="I2473" s="55">
        <v>2275050011</v>
      </c>
      <c r="J2473" s="55">
        <v>2</v>
      </c>
      <c r="K2473" s="55" t="s">
        <v>34</v>
      </c>
      <c r="L2473" s="55" t="s">
        <v>178</v>
      </c>
      <c r="M2473" s="55">
        <v>34017</v>
      </c>
      <c r="N2473" s="55"/>
      <c r="O2473" s="55" t="s">
        <v>200</v>
      </c>
      <c r="P2473" s="55">
        <v>48811</v>
      </c>
      <c r="Q2473" s="55" t="s">
        <v>37</v>
      </c>
      <c r="R2473" s="55" t="s">
        <v>38</v>
      </c>
      <c r="S2473" s="55"/>
      <c r="T2473" s="55"/>
      <c r="U2473" s="55" t="s">
        <v>38</v>
      </c>
      <c r="V2473" s="55">
        <v>40.731527999999997</v>
      </c>
      <c r="W2473" s="55">
        <v>-74.116637999999995</v>
      </c>
      <c r="X2473" s="55" t="s">
        <v>110</v>
      </c>
      <c r="Y2473" s="55" t="s">
        <v>201</v>
      </c>
      <c r="Z2473" s="55" t="s">
        <v>34</v>
      </c>
      <c r="AA2473" s="55">
        <v>0</v>
      </c>
      <c r="AB2473" s="55" t="s">
        <v>41</v>
      </c>
      <c r="AC2473" s="55">
        <v>8</v>
      </c>
      <c r="AD2473" s="55"/>
      <c r="AE2473" s="55" t="s">
        <v>53</v>
      </c>
      <c r="AF2473" s="55" t="s">
        <v>54</v>
      </c>
      <c r="AG2473" s="55">
        <v>0.108126</v>
      </c>
      <c r="AH2473" s="57" t="s">
        <v>44</v>
      </c>
    </row>
    <row r="2474" spans="1:34" x14ac:dyDescent="0.25">
      <c r="A2474" s="54">
        <v>16130811</v>
      </c>
      <c r="B2474" s="55"/>
      <c r="C2474" s="55"/>
      <c r="D2474" s="55">
        <v>103101613</v>
      </c>
      <c r="E2474" s="55"/>
      <c r="F2474" s="55">
        <v>300</v>
      </c>
      <c r="G2474" s="55">
        <v>144697214</v>
      </c>
      <c r="H2474" s="55"/>
      <c r="I2474" s="55">
        <v>2275050012</v>
      </c>
      <c r="J2474" s="55">
        <v>2</v>
      </c>
      <c r="K2474" s="55" t="s">
        <v>34</v>
      </c>
      <c r="L2474" s="55" t="s">
        <v>178</v>
      </c>
      <c r="M2474" s="55">
        <v>34017</v>
      </c>
      <c r="N2474" s="55"/>
      <c r="O2474" s="55" t="s">
        <v>200</v>
      </c>
      <c r="P2474" s="55">
        <v>48811</v>
      </c>
      <c r="Q2474" s="55" t="s">
        <v>37</v>
      </c>
      <c r="R2474" s="55" t="s">
        <v>38</v>
      </c>
      <c r="S2474" s="55"/>
      <c r="T2474" s="55"/>
      <c r="U2474" s="55" t="s">
        <v>38</v>
      </c>
      <c r="V2474" s="55">
        <v>40.731527999999997</v>
      </c>
      <c r="W2474" s="55">
        <v>-74.116637999999995</v>
      </c>
      <c r="X2474" s="55" t="s">
        <v>110</v>
      </c>
      <c r="Y2474" s="55" t="s">
        <v>201</v>
      </c>
      <c r="Z2474" s="55" t="s">
        <v>34</v>
      </c>
      <c r="AA2474" s="55">
        <v>0</v>
      </c>
      <c r="AB2474" s="55" t="s">
        <v>41</v>
      </c>
      <c r="AC2474" s="55">
        <v>8</v>
      </c>
      <c r="AD2474" s="55"/>
      <c r="AE2474" s="55" t="s">
        <v>53</v>
      </c>
      <c r="AF2474" s="55" t="s">
        <v>54</v>
      </c>
      <c r="AG2474" s="55">
        <v>0.15802099999999999</v>
      </c>
      <c r="AH2474" s="57" t="s">
        <v>44</v>
      </c>
    </row>
    <row r="2475" spans="1:34" x14ac:dyDescent="0.25">
      <c r="A2475" s="54">
        <v>16130811</v>
      </c>
      <c r="B2475" s="55"/>
      <c r="C2475" s="55"/>
      <c r="D2475" s="55">
        <v>103101613</v>
      </c>
      <c r="E2475" s="55"/>
      <c r="F2475" s="55">
        <v>300</v>
      </c>
      <c r="G2475" s="55">
        <v>144697114</v>
      </c>
      <c r="H2475" s="55"/>
      <c r="I2475" s="55">
        <v>2275050011</v>
      </c>
      <c r="J2475" s="55">
        <v>2</v>
      </c>
      <c r="K2475" s="55" t="s">
        <v>34</v>
      </c>
      <c r="L2475" s="55" t="s">
        <v>178</v>
      </c>
      <c r="M2475" s="55">
        <v>34017</v>
      </c>
      <c r="N2475" s="55"/>
      <c r="O2475" s="55" t="s">
        <v>200</v>
      </c>
      <c r="P2475" s="55">
        <v>48811</v>
      </c>
      <c r="Q2475" s="55" t="s">
        <v>37</v>
      </c>
      <c r="R2475" s="55" t="s">
        <v>38</v>
      </c>
      <c r="S2475" s="55"/>
      <c r="T2475" s="55"/>
      <c r="U2475" s="55" t="s">
        <v>38</v>
      </c>
      <c r="V2475" s="55">
        <v>40.731527999999997</v>
      </c>
      <c r="W2475" s="55">
        <v>-74.116637999999995</v>
      </c>
      <c r="X2475" s="55" t="s">
        <v>110</v>
      </c>
      <c r="Y2475" s="55" t="s">
        <v>201</v>
      </c>
      <c r="Z2475" s="55" t="s">
        <v>34</v>
      </c>
      <c r="AA2475" s="55">
        <v>0</v>
      </c>
      <c r="AB2475" s="55" t="s">
        <v>41</v>
      </c>
      <c r="AC2475" s="55">
        <v>8</v>
      </c>
      <c r="AD2475" s="55"/>
      <c r="AE2475" s="55">
        <v>7439921</v>
      </c>
      <c r="AF2475" s="55" t="s">
        <v>55</v>
      </c>
      <c r="AG2475" s="55">
        <v>1.3835599999999999E-4</v>
      </c>
      <c r="AH2475" s="57" t="s">
        <v>44</v>
      </c>
    </row>
    <row r="2476" spans="1:34" x14ac:dyDescent="0.25">
      <c r="A2476" s="54">
        <v>11171311</v>
      </c>
      <c r="B2476" s="55"/>
      <c r="C2476" s="55"/>
      <c r="D2476" s="55">
        <v>60937213</v>
      </c>
      <c r="E2476" s="55"/>
      <c r="F2476" s="55">
        <v>300</v>
      </c>
      <c r="G2476" s="55">
        <v>78414214</v>
      </c>
      <c r="H2476" s="55"/>
      <c r="I2476" s="55">
        <v>2275050012</v>
      </c>
      <c r="J2476" s="55">
        <v>2</v>
      </c>
      <c r="K2476" s="55" t="s">
        <v>34</v>
      </c>
      <c r="L2476" s="55" t="s">
        <v>70</v>
      </c>
      <c r="M2476" s="55">
        <v>34021</v>
      </c>
      <c r="N2476" s="55"/>
      <c r="O2476" s="55" t="s">
        <v>202</v>
      </c>
      <c r="P2476" s="55">
        <v>48811</v>
      </c>
      <c r="Q2476" s="55" t="s">
        <v>37</v>
      </c>
      <c r="R2476" s="55" t="s">
        <v>38</v>
      </c>
      <c r="S2476" s="55"/>
      <c r="T2476" s="55"/>
      <c r="U2476" s="55" t="s">
        <v>38</v>
      </c>
      <c r="V2476" s="55">
        <v>40.287599999999998</v>
      </c>
      <c r="W2476" s="55">
        <v>-74.675399999999996</v>
      </c>
      <c r="X2476" s="55" t="s">
        <v>39</v>
      </c>
      <c r="Y2476" s="55" t="s">
        <v>203</v>
      </c>
      <c r="Z2476" s="55" t="s">
        <v>34</v>
      </c>
      <c r="AA2476" s="55">
        <v>0</v>
      </c>
      <c r="AB2476" s="55" t="s">
        <v>41</v>
      </c>
      <c r="AC2476" s="55">
        <v>8</v>
      </c>
      <c r="AD2476" s="55"/>
      <c r="AE2476" s="55" t="s">
        <v>42</v>
      </c>
      <c r="AF2476" s="55" t="s">
        <v>43</v>
      </c>
      <c r="AG2476" s="55">
        <v>1.1376499999999999E-2</v>
      </c>
      <c r="AH2476" s="57" t="s">
        <v>44</v>
      </c>
    </row>
    <row r="2477" spans="1:34" x14ac:dyDescent="0.25">
      <c r="A2477" s="54">
        <v>11171311</v>
      </c>
      <c r="B2477" s="55"/>
      <c r="C2477" s="55"/>
      <c r="D2477" s="55">
        <v>60937213</v>
      </c>
      <c r="E2477" s="55"/>
      <c r="F2477" s="55">
        <v>300</v>
      </c>
      <c r="G2477" s="55">
        <v>78414114</v>
      </c>
      <c r="H2477" s="55"/>
      <c r="I2477" s="55">
        <v>2275050011</v>
      </c>
      <c r="J2477" s="55">
        <v>2</v>
      </c>
      <c r="K2477" s="55" t="s">
        <v>34</v>
      </c>
      <c r="L2477" s="55" t="s">
        <v>70</v>
      </c>
      <c r="M2477" s="55">
        <v>34021</v>
      </c>
      <c r="N2477" s="55"/>
      <c r="O2477" s="55" t="s">
        <v>202</v>
      </c>
      <c r="P2477" s="55">
        <v>48811</v>
      </c>
      <c r="Q2477" s="55" t="s">
        <v>37</v>
      </c>
      <c r="R2477" s="55" t="s">
        <v>38</v>
      </c>
      <c r="S2477" s="55"/>
      <c r="T2477" s="55"/>
      <c r="U2477" s="55" t="s">
        <v>38</v>
      </c>
      <c r="V2477" s="55">
        <v>40.287599999999998</v>
      </c>
      <c r="W2477" s="55">
        <v>-74.675399999999996</v>
      </c>
      <c r="X2477" s="55" t="s">
        <v>39</v>
      </c>
      <c r="Y2477" s="55" t="s">
        <v>203</v>
      </c>
      <c r="Z2477" s="55" t="s">
        <v>34</v>
      </c>
      <c r="AA2477" s="55">
        <v>0</v>
      </c>
      <c r="AB2477" s="55" t="s">
        <v>41</v>
      </c>
      <c r="AC2477" s="55">
        <v>8</v>
      </c>
      <c r="AD2477" s="55"/>
      <c r="AE2477" s="55" t="s">
        <v>42</v>
      </c>
      <c r="AF2477" s="55" t="s">
        <v>43</v>
      </c>
      <c r="AG2477" s="55">
        <v>1.3542700000000001E-3</v>
      </c>
      <c r="AH2477" s="57" t="s">
        <v>44</v>
      </c>
    </row>
    <row r="2478" spans="1:34" x14ac:dyDescent="0.25">
      <c r="A2478" s="54">
        <v>11171311</v>
      </c>
      <c r="B2478" s="55"/>
      <c r="C2478" s="55"/>
      <c r="D2478" s="55">
        <v>60937213</v>
      </c>
      <c r="E2478" s="55"/>
      <c r="F2478" s="55">
        <v>300</v>
      </c>
      <c r="G2478" s="55">
        <v>78414114</v>
      </c>
      <c r="H2478" s="55"/>
      <c r="I2478" s="55">
        <v>2275050011</v>
      </c>
      <c r="J2478" s="55">
        <v>2</v>
      </c>
      <c r="K2478" s="55" t="s">
        <v>34</v>
      </c>
      <c r="L2478" s="55" t="s">
        <v>70</v>
      </c>
      <c r="M2478" s="55">
        <v>34021</v>
      </c>
      <c r="N2478" s="55"/>
      <c r="O2478" s="55" t="s">
        <v>202</v>
      </c>
      <c r="P2478" s="55">
        <v>48811</v>
      </c>
      <c r="Q2478" s="55" t="s">
        <v>37</v>
      </c>
      <c r="R2478" s="55" t="s">
        <v>38</v>
      </c>
      <c r="S2478" s="55"/>
      <c r="T2478" s="55"/>
      <c r="U2478" s="55" t="s">
        <v>38</v>
      </c>
      <c r="V2478" s="55">
        <v>40.287599999999998</v>
      </c>
      <c r="W2478" s="55">
        <v>-74.675399999999996</v>
      </c>
      <c r="X2478" s="55" t="s">
        <v>39</v>
      </c>
      <c r="Y2478" s="55" t="s">
        <v>203</v>
      </c>
      <c r="Z2478" s="55" t="s">
        <v>34</v>
      </c>
      <c r="AA2478" s="55">
        <v>0</v>
      </c>
      <c r="AB2478" s="55" t="s">
        <v>41</v>
      </c>
      <c r="AC2478" s="55">
        <v>8</v>
      </c>
      <c r="AD2478" s="55"/>
      <c r="AE2478" s="55" t="s">
        <v>45</v>
      </c>
      <c r="AF2478" s="55" t="s">
        <v>46</v>
      </c>
      <c r="AG2478" s="55">
        <v>9.0000000000000006E-5</v>
      </c>
      <c r="AH2478" s="57" t="s">
        <v>44</v>
      </c>
    </row>
    <row r="2479" spans="1:34" x14ac:dyDescent="0.25">
      <c r="A2479" s="54">
        <v>11171311</v>
      </c>
      <c r="B2479" s="55"/>
      <c r="C2479" s="55"/>
      <c r="D2479" s="55">
        <v>60937213</v>
      </c>
      <c r="E2479" s="55"/>
      <c r="F2479" s="55">
        <v>300</v>
      </c>
      <c r="G2479" s="55">
        <v>78414214</v>
      </c>
      <c r="H2479" s="55"/>
      <c r="I2479" s="55">
        <v>2275050012</v>
      </c>
      <c r="J2479" s="55">
        <v>2</v>
      </c>
      <c r="K2479" s="55" t="s">
        <v>34</v>
      </c>
      <c r="L2479" s="55" t="s">
        <v>70</v>
      </c>
      <c r="M2479" s="55">
        <v>34021</v>
      </c>
      <c r="N2479" s="55"/>
      <c r="O2479" s="55" t="s">
        <v>202</v>
      </c>
      <c r="P2479" s="55">
        <v>48811</v>
      </c>
      <c r="Q2479" s="55" t="s">
        <v>37</v>
      </c>
      <c r="R2479" s="55" t="s">
        <v>38</v>
      </c>
      <c r="S2479" s="55"/>
      <c r="T2479" s="55"/>
      <c r="U2479" s="55" t="s">
        <v>38</v>
      </c>
      <c r="V2479" s="55">
        <v>40.287599999999998</v>
      </c>
      <c r="W2479" s="55">
        <v>-74.675399999999996</v>
      </c>
      <c r="X2479" s="55" t="s">
        <v>39</v>
      </c>
      <c r="Y2479" s="55" t="s">
        <v>203</v>
      </c>
      <c r="Z2479" s="55" t="s">
        <v>34</v>
      </c>
      <c r="AA2479" s="55">
        <v>0</v>
      </c>
      <c r="AB2479" s="55" t="s">
        <v>41</v>
      </c>
      <c r="AC2479" s="55">
        <v>8</v>
      </c>
      <c r="AD2479" s="55"/>
      <c r="AE2479" s="55" t="s">
        <v>45</v>
      </c>
      <c r="AF2479" s="55" t="s">
        <v>46</v>
      </c>
      <c r="AG2479" s="55">
        <v>1.2140199999999999E-3</v>
      </c>
      <c r="AH2479" s="57" t="s">
        <v>44</v>
      </c>
    </row>
    <row r="2480" spans="1:34" x14ac:dyDescent="0.25">
      <c r="A2480" s="54">
        <v>11171311</v>
      </c>
      <c r="B2480" s="55"/>
      <c r="C2480" s="55"/>
      <c r="D2480" s="55">
        <v>60937213</v>
      </c>
      <c r="E2480" s="55"/>
      <c r="F2480" s="55">
        <v>300</v>
      </c>
      <c r="G2480" s="55">
        <v>78414114</v>
      </c>
      <c r="H2480" s="55"/>
      <c r="I2480" s="55">
        <v>2275050011</v>
      </c>
      <c r="J2480" s="55">
        <v>2</v>
      </c>
      <c r="K2480" s="55" t="s">
        <v>34</v>
      </c>
      <c r="L2480" s="55" t="s">
        <v>70</v>
      </c>
      <c r="M2480" s="55">
        <v>34021</v>
      </c>
      <c r="N2480" s="55"/>
      <c r="O2480" s="55" t="s">
        <v>202</v>
      </c>
      <c r="P2480" s="55">
        <v>48811</v>
      </c>
      <c r="Q2480" s="55" t="s">
        <v>37</v>
      </c>
      <c r="R2480" s="55" t="s">
        <v>38</v>
      </c>
      <c r="S2480" s="55"/>
      <c r="T2480" s="55"/>
      <c r="U2480" s="55" t="s">
        <v>38</v>
      </c>
      <c r="V2480" s="55">
        <v>40.287599999999998</v>
      </c>
      <c r="W2480" s="55">
        <v>-74.675399999999996</v>
      </c>
      <c r="X2480" s="55" t="s">
        <v>39</v>
      </c>
      <c r="Y2480" s="55" t="s">
        <v>203</v>
      </c>
      <c r="Z2480" s="55" t="s">
        <v>34</v>
      </c>
      <c r="AA2480" s="55">
        <v>0</v>
      </c>
      <c r="AB2480" s="55" t="s">
        <v>41</v>
      </c>
      <c r="AC2480" s="55">
        <v>8</v>
      </c>
      <c r="AD2480" s="55"/>
      <c r="AE2480" s="55" t="s">
        <v>47</v>
      </c>
      <c r="AF2480" s="55" t="s">
        <v>48</v>
      </c>
      <c r="AG2480" s="55">
        <v>1.4699100000000001E-3</v>
      </c>
      <c r="AH2480" s="57" t="s">
        <v>44</v>
      </c>
    </row>
    <row r="2481" spans="1:34" x14ac:dyDescent="0.25">
      <c r="A2481" s="54">
        <v>11171311</v>
      </c>
      <c r="B2481" s="55"/>
      <c r="C2481" s="55"/>
      <c r="D2481" s="55">
        <v>60937213</v>
      </c>
      <c r="E2481" s="55"/>
      <c r="F2481" s="55">
        <v>300</v>
      </c>
      <c r="G2481" s="55">
        <v>78414214</v>
      </c>
      <c r="H2481" s="55"/>
      <c r="I2481" s="55">
        <v>2275050012</v>
      </c>
      <c r="J2481" s="55">
        <v>2</v>
      </c>
      <c r="K2481" s="55" t="s">
        <v>34</v>
      </c>
      <c r="L2481" s="55" t="s">
        <v>70</v>
      </c>
      <c r="M2481" s="55">
        <v>34021</v>
      </c>
      <c r="N2481" s="55"/>
      <c r="O2481" s="55" t="s">
        <v>202</v>
      </c>
      <c r="P2481" s="55">
        <v>48811</v>
      </c>
      <c r="Q2481" s="55" t="s">
        <v>37</v>
      </c>
      <c r="R2481" s="55" t="s">
        <v>38</v>
      </c>
      <c r="S2481" s="55"/>
      <c r="T2481" s="55"/>
      <c r="U2481" s="55" t="s">
        <v>38</v>
      </c>
      <c r="V2481" s="55">
        <v>40.287599999999998</v>
      </c>
      <c r="W2481" s="55">
        <v>-74.675399999999996</v>
      </c>
      <c r="X2481" s="55" t="s">
        <v>39</v>
      </c>
      <c r="Y2481" s="55" t="s">
        <v>203</v>
      </c>
      <c r="Z2481" s="55" t="s">
        <v>34</v>
      </c>
      <c r="AA2481" s="55">
        <v>0</v>
      </c>
      <c r="AB2481" s="55" t="s">
        <v>41</v>
      </c>
      <c r="AC2481" s="55">
        <v>8</v>
      </c>
      <c r="AD2481" s="55"/>
      <c r="AE2481" s="55" t="s">
        <v>47</v>
      </c>
      <c r="AF2481" s="55" t="s">
        <v>48</v>
      </c>
      <c r="AG2481" s="55">
        <v>3.8118200000000001E-3</v>
      </c>
      <c r="AH2481" s="57" t="s">
        <v>44</v>
      </c>
    </row>
    <row r="2482" spans="1:34" x14ac:dyDescent="0.25">
      <c r="A2482" s="54">
        <v>11171311</v>
      </c>
      <c r="B2482" s="55"/>
      <c r="C2482" s="55"/>
      <c r="D2482" s="55">
        <v>60937213</v>
      </c>
      <c r="E2482" s="55"/>
      <c r="F2482" s="55">
        <v>300</v>
      </c>
      <c r="G2482" s="55">
        <v>78414214</v>
      </c>
      <c r="H2482" s="55"/>
      <c r="I2482" s="55">
        <v>2275050012</v>
      </c>
      <c r="J2482" s="55">
        <v>2</v>
      </c>
      <c r="K2482" s="55" t="s">
        <v>34</v>
      </c>
      <c r="L2482" s="55" t="s">
        <v>70</v>
      </c>
      <c r="M2482" s="55">
        <v>34021</v>
      </c>
      <c r="N2482" s="55"/>
      <c r="O2482" s="55" t="s">
        <v>202</v>
      </c>
      <c r="P2482" s="55">
        <v>48811</v>
      </c>
      <c r="Q2482" s="55" t="s">
        <v>37</v>
      </c>
      <c r="R2482" s="55" t="s">
        <v>38</v>
      </c>
      <c r="S2482" s="55"/>
      <c r="T2482" s="55"/>
      <c r="U2482" s="55" t="s">
        <v>38</v>
      </c>
      <c r="V2482" s="55">
        <v>40.287599999999998</v>
      </c>
      <c r="W2482" s="55">
        <v>-74.675399999999996</v>
      </c>
      <c r="X2482" s="55" t="s">
        <v>39</v>
      </c>
      <c r="Y2482" s="55" t="s">
        <v>203</v>
      </c>
      <c r="Z2482" s="55" t="s">
        <v>34</v>
      </c>
      <c r="AA2482" s="55">
        <v>0</v>
      </c>
      <c r="AB2482" s="55" t="s">
        <v>41</v>
      </c>
      <c r="AC2482" s="55">
        <v>8</v>
      </c>
      <c r="AD2482" s="55"/>
      <c r="AE2482" s="55" t="s">
        <v>49</v>
      </c>
      <c r="AF2482" s="55" t="s">
        <v>50</v>
      </c>
      <c r="AG2482" s="55">
        <v>3.9055499999999998E-3</v>
      </c>
      <c r="AH2482" s="57" t="s">
        <v>44</v>
      </c>
    </row>
    <row r="2483" spans="1:34" x14ac:dyDescent="0.25">
      <c r="A2483" s="54">
        <v>11171311</v>
      </c>
      <c r="B2483" s="55"/>
      <c r="C2483" s="55"/>
      <c r="D2483" s="55">
        <v>60937213</v>
      </c>
      <c r="E2483" s="55"/>
      <c r="F2483" s="55">
        <v>300</v>
      </c>
      <c r="G2483" s="55">
        <v>78414114</v>
      </c>
      <c r="H2483" s="55"/>
      <c r="I2483" s="55">
        <v>2275050011</v>
      </c>
      <c r="J2483" s="55">
        <v>2</v>
      </c>
      <c r="K2483" s="55" t="s">
        <v>34</v>
      </c>
      <c r="L2483" s="55" t="s">
        <v>70</v>
      </c>
      <c r="M2483" s="55">
        <v>34021</v>
      </c>
      <c r="N2483" s="55"/>
      <c r="O2483" s="55" t="s">
        <v>202</v>
      </c>
      <c r="P2483" s="55">
        <v>48811</v>
      </c>
      <c r="Q2483" s="55" t="s">
        <v>37</v>
      </c>
      <c r="R2483" s="55" t="s">
        <v>38</v>
      </c>
      <c r="S2483" s="55"/>
      <c r="T2483" s="55"/>
      <c r="U2483" s="55" t="s">
        <v>38</v>
      </c>
      <c r="V2483" s="55">
        <v>40.287599999999998</v>
      </c>
      <c r="W2483" s="55">
        <v>-74.675399999999996</v>
      </c>
      <c r="X2483" s="55" t="s">
        <v>39</v>
      </c>
      <c r="Y2483" s="55" t="s">
        <v>203</v>
      </c>
      <c r="Z2483" s="55" t="s">
        <v>34</v>
      </c>
      <c r="AA2483" s="55">
        <v>0</v>
      </c>
      <c r="AB2483" s="55" t="s">
        <v>41</v>
      </c>
      <c r="AC2483" s="55">
        <v>8</v>
      </c>
      <c r="AD2483" s="55"/>
      <c r="AE2483" s="55" t="s">
        <v>49</v>
      </c>
      <c r="AF2483" s="55" t="s">
        <v>50</v>
      </c>
      <c r="AG2483" s="55">
        <v>2.1302999999999999E-3</v>
      </c>
      <c r="AH2483" s="57" t="s">
        <v>44</v>
      </c>
    </row>
    <row r="2484" spans="1:34" x14ac:dyDescent="0.25">
      <c r="A2484" s="54">
        <v>11171311</v>
      </c>
      <c r="B2484" s="55"/>
      <c r="C2484" s="55"/>
      <c r="D2484" s="55">
        <v>60937213</v>
      </c>
      <c r="E2484" s="55"/>
      <c r="F2484" s="55">
        <v>300</v>
      </c>
      <c r="G2484" s="55">
        <v>78414214</v>
      </c>
      <c r="H2484" s="55"/>
      <c r="I2484" s="55">
        <v>2275050012</v>
      </c>
      <c r="J2484" s="55">
        <v>2</v>
      </c>
      <c r="K2484" s="55" t="s">
        <v>34</v>
      </c>
      <c r="L2484" s="55" t="s">
        <v>70</v>
      </c>
      <c r="M2484" s="55">
        <v>34021</v>
      </c>
      <c r="N2484" s="55"/>
      <c r="O2484" s="55" t="s">
        <v>202</v>
      </c>
      <c r="P2484" s="55">
        <v>48811</v>
      </c>
      <c r="Q2484" s="55" t="s">
        <v>37</v>
      </c>
      <c r="R2484" s="55" t="s">
        <v>38</v>
      </c>
      <c r="S2484" s="55"/>
      <c r="T2484" s="55"/>
      <c r="U2484" s="55" t="s">
        <v>38</v>
      </c>
      <c r="V2484" s="55">
        <v>40.287599999999998</v>
      </c>
      <c r="W2484" s="55">
        <v>-74.675399999999996</v>
      </c>
      <c r="X2484" s="55" t="s">
        <v>39</v>
      </c>
      <c r="Y2484" s="55" t="s">
        <v>203</v>
      </c>
      <c r="Z2484" s="55" t="s">
        <v>34</v>
      </c>
      <c r="AA2484" s="55">
        <v>0</v>
      </c>
      <c r="AB2484" s="55" t="s">
        <v>41</v>
      </c>
      <c r="AC2484" s="55">
        <v>8</v>
      </c>
      <c r="AD2484" s="55"/>
      <c r="AE2484" s="55" t="s">
        <v>51</v>
      </c>
      <c r="AF2484" s="55" t="s">
        <v>52</v>
      </c>
      <c r="AG2484" s="55">
        <v>5.3417999999999998E-3</v>
      </c>
      <c r="AH2484" s="57" t="s">
        <v>44</v>
      </c>
    </row>
    <row r="2485" spans="1:34" x14ac:dyDescent="0.25">
      <c r="A2485" s="54">
        <v>11171311</v>
      </c>
      <c r="B2485" s="55"/>
      <c r="C2485" s="55"/>
      <c r="D2485" s="55">
        <v>60937213</v>
      </c>
      <c r="E2485" s="55"/>
      <c r="F2485" s="55">
        <v>300</v>
      </c>
      <c r="G2485" s="55">
        <v>78414114</v>
      </c>
      <c r="H2485" s="55"/>
      <c r="I2485" s="55">
        <v>2275050011</v>
      </c>
      <c r="J2485" s="55">
        <v>2</v>
      </c>
      <c r="K2485" s="55" t="s">
        <v>34</v>
      </c>
      <c r="L2485" s="55" t="s">
        <v>70</v>
      </c>
      <c r="M2485" s="55">
        <v>34021</v>
      </c>
      <c r="N2485" s="55"/>
      <c r="O2485" s="55" t="s">
        <v>202</v>
      </c>
      <c r="P2485" s="55">
        <v>48811</v>
      </c>
      <c r="Q2485" s="55" t="s">
        <v>37</v>
      </c>
      <c r="R2485" s="55" t="s">
        <v>38</v>
      </c>
      <c r="S2485" s="55"/>
      <c r="T2485" s="55"/>
      <c r="U2485" s="55" t="s">
        <v>38</v>
      </c>
      <c r="V2485" s="55">
        <v>40.287599999999998</v>
      </c>
      <c r="W2485" s="55">
        <v>-74.675399999999996</v>
      </c>
      <c r="X2485" s="55" t="s">
        <v>39</v>
      </c>
      <c r="Y2485" s="55" t="s">
        <v>203</v>
      </c>
      <c r="Z2485" s="55" t="s">
        <v>34</v>
      </c>
      <c r="AA2485" s="55">
        <v>0</v>
      </c>
      <c r="AB2485" s="55" t="s">
        <v>41</v>
      </c>
      <c r="AC2485" s="55">
        <v>8</v>
      </c>
      <c r="AD2485" s="55"/>
      <c r="AE2485" s="55" t="s">
        <v>51</v>
      </c>
      <c r="AF2485" s="55" t="s">
        <v>52</v>
      </c>
      <c r="AG2485" s="55">
        <v>5.8500000000000002E-4</v>
      </c>
      <c r="AH2485" s="57" t="s">
        <v>44</v>
      </c>
    </row>
    <row r="2486" spans="1:34" x14ac:dyDescent="0.25">
      <c r="A2486" s="54">
        <v>11171311</v>
      </c>
      <c r="B2486" s="55"/>
      <c r="C2486" s="55"/>
      <c r="D2486" s="55">
        <v>60937213</v>
      </c>
      <c r="E2486" s="55"/>
      <c r="F2486" s="55">
        <v>300</v>
      </c>
      <c r="G2486" s="55">
        <v>78414214</v>
      </c>
      <c r="H2486" s="55"/>
      <c r="I2486" s="55">
        <v>2275050012</v>
      </c>
      <c r="J2486" s="55">
        <v>2</v>
      </c>
      <c r="K2486" s="55" t="s">
        <v>34</v>
      </c>
      <c r="L2486" s="55" t="s">
        <v>70</v>
      </c>
      <c r="M2486" s="55">
        <v>34021</v>
      </c>
      <c r="N2486" s="55"/>
      <c r="O2486" s="55" t="s">
        <v>202</v>
      </c>
      <c r="P2486" s="55">
        <v>48811</v>
      </c>
      <c r="Q2486" s="55" t="s">
        <v>37</v>
      </c>
      <c r="R2486" s="55" t="s">
        <v>38</v>
      </c>
      <c r="S2486" s="55"/>
      <c r="T2486" s="55"/>
      <c r="U2486" s="55" t="s">
        <v>38</v>
      </c>
      <c r="V2486" s="55">
        <v>40.287599999999998</v>
      </c>
      <c r="W2486" s="55">
        <v>-74.675399999999996</v>
      </c>
      <c r="X2486" s="55" t="s">
        <v>39</v>
      </c>
      <c r="Y2486" s="55" t="s">
        <v>203</v>
      </c>
      <c r="Z2486" s="55" t="s">
        <v>34</v>
      </c>
      <c r="AA2486" s="55">
        <v>0</v>
      </c>
      <c r="AB2486" s="55" t="s">
        <v>41</v>
      </c>
      <c r="AC2486" s="55">
        <v>8</v>
      </c>
      <c r="AD2486" s="55"/>
      <c r="AE2486" s="55" t="s">
        <v>53</v>
      </c>
      <c r="AF2486" s="55" t="s">
        <v>54</v>
      </c>
      <c r="AG2486" s="55">
        <v>0.15802099999999999</v>
      </c>
      <c r="AH2486" s="57" t="s">
        <v>44</v>
      </c>
    </row>
    <row r="2487" spans="1:34" x14ac:dyDescent="0.25">
      <c r="A2487" s="54">
        <v>11171311</v>
      </c>
      <c r="B2487" s="55"/>
      <c r="C2487" s="55"/>
      <c r="D2487" s="55">
        <v>60937213</v>
      </c>
      <c r="E2487" s="55"/>
      <c r="F2487" s="55">
        <v>300</v>
      </c>
      <c r="G2487" s="55">
        <v>78414114</v>
      </c>
      <c r="H2487" s="55"/>
      <c r="I2487" s="55">
        <v>2275050011</v>
      </c>
      <c r="J2487" s="55">
        <v>2</v>
      </c>
      <c r="K2487" s="55" t="s">
        <v>34</v>
      </c>
      <c r="L2487" s="55" t="s">
        <v>70</v>
      </c>
      <c r="M2487" s="55">
        <v>34021</v>
      </c>
      <c r="N2487" s="55"/>
      <c r="O2487" s="55" t="s">
        <v>202</v>
      </c>
      <c r="P2487" s="55">
        <v>48811</v>
      </c>
      <c r="Q2487" s="55" t="s">
        <v>37</v>
      </c>
      <c r="R2487" s="55" t="s">
        <v>38</v>
      </c>
      <c r="S2487" s="55"/>
      <c r="T2487" s="55"/>
      <c r="U2487" s="55" t="s">
        <v>38</v>
      </c>
      <c r="V2487" s="55">
        <v>40.287599999999998</v>
      </c>
      <c r="W2487" s="55">
        <v>-74.675399999999996</v>
      </c>
      <c r="X2487" s="55" t="s">
        <v>39</v>
      </c>
      <c r="Y2487" s="55" t="s">
        <v>203</v>
      </c>
      <c r="Z2487" s="55" t="s">
        <v>34</v>
      </c>
      <c r="AA2487" s="55">
        <v>0</v>
      </c>
      <c r="AB2487" s="55" t="s">
        <v>41</v>
      </c>
      <c r="AC2487" s="55">
        <v>8</v>
      </c>
      <c r="AD2487" s="55"/>
      <c r="AE2487" s="55" t="s">
        <v>53</v>
      </c>
      <c r="AF2487" s="55" t="s">
        <v>54</v>
      </c>
      <c r="AG2487" s="55">
        <v>0.108126</v>
      </c>
      <c r="AH2487" s="57" t="s">
        <v>44</v>
      </c>
    </row>
    <row r="2488" spans="1:34" x14ac:dyDescent="0.25">
      <c r="A2488" s="54">
        <v>11171311</v>
      </c>
      <c r="B2488" s="55"/>
      <c r="C2488" s="55"/>
      <c r="D2488" s="55">
        <v>60937213</v>
      </c>
      <c r="E2488" s="55"/>
      <c r="F2488" s="55">
        <v>300</v>
      </c>
      <c r="G2488" s="55">
        <v>78414114</v>
      </c>
      <c r="H2488" s="55"/>
      <c r="I2488" s="55">
        <v>2275050011</v>
      </c>
      <c r="J2488" s="55">
        <v>2</v>
      </c>
      <c r="K2488" s="55" t="s">
        <v>34</v>
      </c>
      <c r="L2488" s="55" t="s">
        <v>70</v>
      </c>
      <c r="M2488" s="55">
        <v>34021</v>
      </c>
      <c r="N2488" s="55"/>
      <c r="O2488" s="55" t="s">
        <v>202</v>
      </c>
      <c r="P2488" s="55">
        <v>48811</v>
      </c>
      <c r="Q2488" s="55" t="s">
        <v>37</v>
      </c>
      <c r="R2488" s="55" t="s">
        <v>38</v>
      </c>
      <c r="S2488" s="55"/>
      <c r="T2488" s="55"/>
      <c r="U2488" s="55" t="s">
        <v>38</v>
      </c>
      <c r="V2488" s="55">
        <v>40.287599999999998</v>
      </c>
      <c r="W2488" s="55">
        <v>-74.675399999999996</v>
      </c>
      <c r="X2488" s="55" t="s">
        <v>39</v>
      </c>
      <c r="Y2488" s="55" t="s">
        <v>203</v>
      </c>
      <c r="Z2488" s="55" t="s">
        <v>34</v>
      </c>
      <c r="AA2488" s="55">
        <v>0</v>
      </c>
      <c r="AB2488" s="55" t="s">
        <v>41</v>
      </c>
      <c r="AC2488" s="55">
        <v>8</v>
      </c>
      <c r="AD2488" s="55"/>
      <c r="AE2488" s="55">
        <v>7439921</v>
      </c>
      <c r="AF2488" s="55" t="s">
        <v>55</v>
      </c>
      <c r="AG2488" s="55">
        <v>1.3835599999999999E-4</v>
      </c>
      <c r="AH2488" s="57" t="s">
        <v>44</v>
      </c>
    </row>
    <row r="2489" spans="1:34" x14ac:dyDescent="0.25">
      <c r="A2489" s="54">
        <v>12395811</v>
      </c>
      <c r="B2489" s="55"/>
      <c r="C2489" s="55"/>
      <c r="D2489" s="55">
        <v>61582513</v>
      </c>
      <c r="E2489" s="55"/>
      <c r="F2489" s="55">
        <v>300</v>
      </c>
      <c r="G2489" s="55">
        <v>79695414</v>
      </c>
      <c r="H2489" s="55"/>
      <c r="I2489" s="55">
        <v>2275050012</v>
      </c>
      <c r="J2489" s="55">
        <v>2</v>
      </c>
      <c r="K2489" s="55" t="s">
        <v>34</v>
      </c>
      <c r="L2489" s="55" t="s">
        <v>82</v>
      </c>
      <c r="M2489" s="55">
        <v>34041</v>
      </c>
      <c r="N2489" s="55"/>
      <c r="O2489" s="55" t="s">
        <v>204</v>
      </c>
      <c r="P2489" s="55">
        <v>48811</v>
      </c>
      <c r="Q2489" s="55" t="s">
        <v>37</v>
      </c>
      <c r="R2489" s="55" t="s">
        <v>38</v>
      </c>
      <c r="S2489" s="55"/>
      <c r="T2489" s="55"/>
      <c r="U2489" s="55" t="s">
        <v>38</v>
      </c>
      <c r="V2489" s="55">
        <v>40.74</v>
      </c>
      <c r="W2489" s="55">
        <v>-75.090599999999995</v>
      </c>
      <c r="X2489" s="55" t="s">
        <v>39</v>
      </c>
      <c r="Y2489" s="55" t="s">
        <v>136</v>
      </c>
      <c r="Z2489" s="55" t="s">
        <v>34</v>
      </c>
      <c r="AA2489" s="55">
        <v>0</v>
      </c>
      <c r="AB2489" s="55" t="s">
        <v>41</v>
      </c>
      <c r="AC2489" s="55">
        <v>8</v>
      </c>
      <c r="AD2489" s="55"/>
      <c r="AE2489" s="55" t="s">
        <v>42</v>
      </c>
      <c r="AF2489" s="55" t="s">
        <v>43</v>
      </c>
      <c r="AG2489" s="55">
        <v>1.1376499999999999E-2</v>
      </c>
      <c r="AH2489" s="57" t="s">
        <v>44</v>
      </c>
    </row>
    <row r="2490" spans="1:34" x14ac:dyDescent="0.25">
      <c r="A2490" s="54">
        <v>12395811</v>
      </c>
      <c r="B2490" s="55"/>
      <c r="C2490" s="55"/>
      <c r="D2490" s="55">
        <v>61582513</v>
      </c>
      <c r="E2490" s="55"/>
      <c r="F2490" s="55">
        <v>300</v>
      </c>
      <c r="G2490" s="55">
        <v>79695314</v>
      </c>
      <c r="H2490" s="55"/>
      <c r="I2490" s="55">
        <v>2275050011</v>
      </c>
      <c r="J2490" s="55">
        <v>2</v>
      </c>
      <c r="K2490" s="55" t="s">
        <v>34</v>
      </c>
      <c r="L2490" s="55" t="s">
        <v>82</v>
      </c>
      <c r="M2490" s="55">
        <v>34041</v>
      </c>
      <c r="N2490" s="55"/>
      <c r="O2490" s="55" t="s">
        <v>204</v>
      </c>
      <c r="P2490" s="55">
        <v>48811</v>
      </c>
      <c r="Q2490" s="55" t="s">
        <v>37</v>
      </c>
      <c r="R2490" s="55" t="s">
        <v>38</v>
      </c>
      <c r="S2490" s="55"/>
      <c r="T2490" s="55"/>
      <c r="U2490" s="55" t="s">
        <v>38</v>
      </c>
      <c r="V2490" s="55">
        <v>40.74</v>
      </c>
      <c r="W2490" s="55">
        <v>-75.090599999999995</v>
      </c>
      <c r="X2490" s="55" t="s">
        <v>39</v>
      </c>
      <c r="Y2490" s="55" t="s">
        <v>136</v>
      </c>
      <c r="Z2490" s="55" t="s">
        <v>34</v>
      </c>
      <c r="AA2490" s="55">
        <v>0</v>
      </c>
      <c r="AB2490" s="55" t="s">
        <v>41</v>
      </c>
      <c r="AC2490" s="55">
        <v>8</v>
      </c>
      <c r="AD2490" s="55"/>
      <c r="AE2490" s="55" t="s">
        <v>42</v>
      </c>
      <c r="AF2490" s="55" t="s">
        <v>43</v>
      </c>
      <c r="AG2490" s="55">
        <v>1.3542700000000001E-3</v>
      </c>
      <c r="AH2490" s="57" t="s">
        <v>44</v>
      </c>
    </row>
    <row r="2491" spans="1:34" x14ac:dyDescent="0.25">
      <c r="A2491" s="54">
        <v>12395811</v>
      </c>
      <c r="B2491" s="55"/>
      <c r="C2491" s="55"/>
      <c r="D2491" s="55">
        <v>61582513</v>
      </c>
      <c r="E2491" s="55"/>
      <c r="F2491" s="55">
        <v>300</v>
      </c>
      <c r="G2491" s="55">
        <v>79695414</v>
      </c>
      <c r="H2491" s="55"/>
      <c r="I2491" s="55">
        <v>2275050012</v>
      </c>
      <c r="J2491" s="55">
        <v>2</v>
      </c>
      <c r="K2491" s="55" t="s">
        <v>34</v>
      </c>
      <c r="L2491" s="55" t="s">
        <v>82</v>
      </c>
      <c r="M2491" s="55">
        <v>34041</v>
      </c>
      <c r="N2491" s="55"/>
      <c r="O2491" s="55" t="s">
        <v>204</v>
      </c>
      <c r="P2491" s="55">
        <v>48811</v>
      </c>
      <c r="Q2491" s="55" t="s">
        <v>37</v>
      </c>
      <c r="R2491" s="55" t="s">
        <v>38</v>
      </c>
      <c r="S2491" s="55"/>
      <c r="T2491" s="55"/>
      <c r="U2491" s="55" t="s">
        <v>38</v>
      </c>
      <c r="V2491" s="55">
        <v>40.74</v>
      </c>
      <c r="W2491" s="55">
        <v>-75.090599999999995</v>
      </c>
      <c r="X2491" s="55" t="s">
        <v>39</v>
      </c>
      <c r="Y2491" s="55" t="s">
        <v>136</v>
      </c>
      <c r="Z2491" s="55" t="s">
        <v>34</v>
      </c>
      <c r="AA2491" s="55">
        <v>0</v>
      </c>
      <c r="AB2491" s="55" t="s">
        <v>41</v>
      </c>
      <c r="AC2491" s="55">
        <v>8</v>
      </c>
      <c r="AD2491" s="55"/>
      <c r="AE2491" s="55" t="s">
        <v>45</v>
      </c>
      <c r="AF2491" s="55" t="s">
        <v>46</v>
      </c>
      <c r="AG2491" s="55">
        <v>1.2140199999999999E-3</v>
      </c>
      <c r="AH2491" s="57" t="s">
        <v>44</v>
      </c>
    </row>
    <row r="2492" spans="1:34" x14ac:dyDescent="0.25">
      <c r="A2492" s="54">
        <v>12395811</v>
      </c>
      <c r="B2492" s="55"/>
      <c r="C2492" s="55"/>
      <c r="D2492" s="55">
        <v>61582513</v>
      </c>
      <c r="E2492" s="55"/>
      <c r="F2492" s="55">
        <v>300</v>
      </c>
      <c r="G2492" s="55">
        <v>79695314</v>
      </c>
      <c r="H2492" s="55"/>
      <c r="I2492" s="55">
        <v>2275050011</v>
      </c>
      <c r="J2492" s="55">
        <v>2</v>
      </c>
      <c r="K2492" s="55" t="s">
        <v>34</v>
      </c>
      <c r="L2492" s="55" t="s">
        <v>82</v>
      </c>
      <c r="M2492" s="55">
        <v>34041</v>
      </c>
      <c r="N2492" s="55"/>
      <c r="O2492" s="55" t="s">
        <v>204</v>
      </c>
      <c r="P2492" s="55">
        <v>48811</v>
      </c>
      <c r="Q2492" s="55" t="s">
        <v>37</v>
      </c>
      <c r="R2492" s="55" t="s">
        <v>38</v>
      </c>
      <c r="S2492" s="55"/>
      <c r="T2492" s="55"/>
      <c r="U2492" s="55" t="s">
        <v>38</v>
      </c>
      <c r="V2492" s="55">
        <v>40.74</v>
      </c>
      <c r="W2492" s="55">
        <v>-75.090599999999995</v>
      </c>
      <c r="X2492" s="55" t="s">
        <v>39</v>
      </c>
      <c r="Y2492" s="55" t="s">
        <v>136</v>
      </c>
      <c r="Z2492" s="55" t="s">
        <v>34</v>
      </c>
      <c r="AA2492" s="55">
        <v>0</v>
      </c>
      <c r="AB2492" s="55" t="s">
        <v>41</v>
      </c>
      <c r="AC2492" s="55">
        <v>8</v>
      </c>
      <c r="AD2492" s="55"/>
      <c r="AE2492" s="55" t="s">
        <v>45</v>
      </c>
      <c r="AF2492" s="55" t="s">
        <v>46</v>
      </c>
      <c r="AG2492" s="55">
        <v>9.0000000000000006E-5</v>
      </c>
      <c r="AH2492" s="57" t="s">
        <v>44</v>
      </c>
    </row>
    <row r="2493" spans="1:34" x14ac:dyDescent="0.25">
      <c r="A2493" s="54">
        <v>12395811</v>
      </c>
      <c r="B2493" s="55"/>
      <c r="C2493" s="55"/>
      <c r="D2493" s="55">
        <v>61582513</v>
      </c>
      <c r="E2493" s="55"/>
      <c r="F2493" s="55">
        <v>300</v>
      </c>
      <c r="G2493" s="55">
        <v>79695414</v>
      </c>
      <c r="H2493" s="55"/>
      <c r="I2493" s="55">
        <v>2275050012</v>
      </c>
      <c r="J2493" s="55">
        <v>2</v>
      </c>
      <c r="K2493" s="55" t="s">
        <v>34</v>
      </c>
      <c r="L2493" s="55" t="s">
        <v>82</v>
      </c>
      <c r="M2493" s="55">
        <v>34041</v>
      </c>
      <c r="N2493" s="55"/>
      <c r="O2493" s="55" t="s">
        <v>204</v>
      </c>
      <c r="P2493" s="55">
        <v>48811</v>
      </c>
      <c r="Q2493" s="55" t="s">
        <v>37</v>
      </c>
      <c r="R2493" s="55" t="s">
        <v>38</v>
      </c>
      <c r="S2493" s="55"/>
      <c r="T2493" s="55"/>
      <c r="U2493" s="55" t="s">
        <v>38</v>
      </c>
      <c r="V2493" s="55">
        <v>40.74</v>
      </c>
      <c r="W2493" s="55">
        <v>-75.090599999999995</v>
      </c>
      <c r="X2493" s="55" t="s">
        <v>39</v>
      </c>
      <c r="Y2493" s="55" t="s">
        <v>136</v>
      </c>
      <c r="Z2493" s="55" t="s">
        <v>34</v>
      </c>
      <c r="AA2493" s="55">
        <v>0</v>
      </c>
      <c r="AB2493" s="55" t="s">
        <v>41</v>
      </c>
      <c r="AC2493" s="55">
        <v>8</v>
      </c>
      <c r="AD2493" s="55"/>
      <c r="AE2493" s="55" t="s">
        <v>47</v>
      </c>
      <c r="AF2493" s="55" t="s">
        <v>48</v>
      </c>
      <c r="AG2493" s="55">
        <v>3.8118200000000001E-3</v>
      </c>
      <c r="AH2493" s="57" t="s">
        <v>44</v>
      </c>
    </row>
    <row r="2494" spans="1:34" x14ac:dyDescent="0.25">
      <c r="A2494" s="54">
        <v>12395811</v>
      </c>
      <c r="B2494" s="55"/>
      <c r="C2494" s="55"/>
      <c r="D2494" s="55">
        <v>61582513</v>
      </c>
      <c r="E2494" s="55"/>
      <c r="F2494" s="55">
        <v>300</v>
      </c>
      <c r="G2494" s="55">
        <v>79695314</v>
      </c>
      <c r="H2494" s="55"/>
      <c r="I2494" s="55">
        <v>2275050011</v>
      </c>
      <c r="J2494" s="55">
        <v>2</v>
      </c>
      <c r="K2494" s="55" t="s">
        <v>34</v>
      </c>
      <c r="L2494" s="55" t="s">
        <v>82</v>
      </c>
      <c r="M2494" s="55">
        <v>34041</v>
      </c>
      <c r="N2494" s="55"/>
      <c r="O2494" s="55" t="s">
        <v>204</v>
      </c>
      <c r="P2494" s="55">
        <v>48811</v>
      </c>
      <c r="Q2494" s="55" t="s">
        <v>37</v>
      </c>
      <c r="R2494" s="55" t="s">
        <v>38</v>
      </c>
      <c r="S2494" s="55"/>
      <c r="T2494" s="55"/>
      <c r="U2494" s="55" t="s">
        <v>38</v>
      </c>
      <c r="V2494" s="55">
        <v>40.74</v>
      </c>
      <c r="W2494" s="55">
        <v>-75.090599999999995</v>
      </c>
      <c r="X2494" s="55" t="s">
        <v>39</v>
      </c>
      <c r="Y2494" s="55" t="s">
        <v>136</v>
      </c>
      <c r="Z2494" s="55" t="s">
        <v>34</v>
      </c>
      <c r="AA2494" s="55">
        <v>0</v>
      </c>
      <c r="AB2494" s="55" t="s">
        <v>41</v>
      </c>
      <c r="AC2494" s="55">
        <v>8</v>
      </c>
      <c r="AD2494" s="55"/>
      <c r="AE2494" s="55" t="s">
        <v>47</v>
      </c>
      <c r="AF2494" s="55" t="s">
        <v>48</v>
      </c>
      <c r="AG2494" s="55">
        <v>1.4699100000000001E-3</v>
      </c>
      <c r="AH2494" s="57" t="s">
        <v>44</v>
      </c>
    </row>
    <row r="2495" spans="1:34" x14ac:dyDescent="0.25">
      <c r="A2495" s="54">
        <v>12395811</v>
      </c>
      <c r="B2495" s="55"/>
      <c r="C2495" s="55"/>
      <c r="D2495" s="55">
        <v>61582513</v>
      </c>
      <c r="E2495" s="55"/>
      <c r="F2495" s="55">
        <v>300</v>
      </c>
      <c r="G2495" s="55">
        <v>79695314</v>
      </c>
      <c r="H2495" s="55"/>
      <c r="I2495" s="55">
        <v>2275050011</v>
      </c>
      <c r="J2495" s="55">
        <v>2</v>
      </c>
      <c r="K2495" s="55" t="s">
        <v>34</v>
      </c>
      <c r="L2495" s="55" t="s">
        <v>82</v>
      </c>
      <c r="M2495" s="55">
        <v>34041</v>
      </c>
      <c r="N2495" s="55"/>
      <c r="O2495" s="55" t="s">
        <v>204</v>
      </c>
      <c r="P2495" s="55">
        <v>48811</v>
      </c>
      <c r="Q2495" s="55" t="s">
        <v>37</v>
      </c>
      <c r="R2495" s="55" t="s">
        <v>38</v>
      </c>
      <c r="S2495" s="55"/>
      <c r="T2495" s="55"/>
      <c r="U2495" s="55" t="s">
        <v>38</v>
      </c>
      <c r="V2495" s="55">
        <v>40.74</v>
      </c>
      <c r="W2495" s="55">
        <v>-75.090599999999995</v>
      </c>
      <c r="X2495" s="55" t="s">
        <v>39</v>
      </c>
      <c r="Y2495" s="55" t="s">
        <v>136</v>
      </c>
      <c r="Z2495" s="55" t="s">
        <v>34</v>
      </c>
      <c r="AA2495" s="55">
        <v>0</v>
      </c>
      <c r="AB2495" s="55" t="s">
        <v>41</v>
      </c>
      <c r="AC2495" s="55">
        <v>8</v>
      </c>
      <c r="AD2495" s="55"/>
      <c r="AE2495" s="55" t="s">
        <v>49</v>
      </c>
      <c r="AF2495" s="55" t="s">
        <v>50</v>
      </c>
      <c r="AG2495" s="55">
        <v>2.1302999999999999E-3</v>
      </c>
      <c r="AH2495" s="57" t="s">
        <v>44</v>
      </c>
    </row>
    <row r="2496" spans="1:34" x14ac:dyDescent="0.25">
      <c r="A2496" s="54">
        <v>12395811</v>
      </c>
      <c r="B2496" s="55"/>
      <c r="C2496" s="55"/>
      <c r="D2496" s="55">
        <v>61582513</v>
      </c>
      <c r="E2496" s="55"/>
      <c r="F2496" s="55">
        <v>300</v>
      </c>
      <c r="G2496" s="55">
        <v>79695414</v>
      </c>
      <c r="H2496" s="55"/>
      <c r="I2496" s="55">
        <v>2275050012</v>
      </c>
      <c r="J2496" s="55">
        <v>2</v>
      </c>
      <c r="K2496" s="55" t="s">
        <v>34</v>
      </c>
      <c r="L2496" s="55" t="s">
        <v>82</v>
      </c>
      <c r="M2496" s="55">
        <v>34041</v>
      </c>
      <c r="N2496" s="55"/>
      <c r="O2496" s="55" t="s">
        <v>204</v>
      </c>
      <c r="P2496" s="55">
        <v>48811</v>
      </c>
      <c r="Q2496" s="55" t="s">
        <v>37</v>
      </c>
      <c r="R2496" s="55" t="s">
        <v>38</v>
      </c>
      <c r="S2496" s="55"/>
      <c r="T2496" s="55"/>
      <c r="U2496" s="55" t="s">
        <v>38</v>
      </c>
      <c r="V2496" s="55">
        <v>40.74</v>
      </c>
      <c r="W2496" s="55">
        <v>-75.090599999999995</v>
      </c>
      <c r="X2496" s="55" t="s">
        <v>39</v>
      </c>
      <c r="Y2496" s="55" t="s">
        <v>136</v>
      </c>
      <c r="Z2496" s="55" t="s">
        <v>34</v>
      </c>
      <c r="AA2496" s="55">
        <v>0</v>
      </c>
      <c r="AB2496" s="55" t="s">
        <v>41</v>
      </c>
      <c r="AC2496" s="55">
        <v>8</v>
      </c>
      <c r="AD2496" s="55"/>
      <c r="AE2496" s="55" t="s">
        <v>49</v>
      </c>
      <c r="AF2496" s="55" t="s">
        <v>50</v>
      </c>
      <c r="AG2496" s="55">
        <v>3.9055499999999998E-3</v>
      </c>
      <c r="AH2496" s="57" t="s">
        <v>44</v>
      </c>
    </row>
    <row r="2497" spans="1:34" x14ac:dyDescent="0.25">
      <c r="A2497" s="54">
        <v>12395811</v>
      </c>
      <c r="B2497" s="55"/>
      <c r="C2497" s="55"/>
      <c r="D2497" s="55">
        <v>61582513</v>
      </c>
      <c r="E2497" s="55"/>
      <c r="F2497" s="55">
        <v>300</v>
      </c>
      <c r="G2497" s="55">
        <v>79695314</v>
      </c>
      <c r="H2497" s="55"/>
      <c r="I2497" s="55">
        <v>2275050011</v>
      </c>
      <c r="J2497" s="55">
        <v>2</v>
      </c>
      <c r="K2497" s="55" t="s">
        <v>34</v>
      </c>
      <c r="L2497" s="55" t="s">
        <v>82</v>
      </c>
      <c r="M2497" s="55">
        <v>34041</v>
      </c>
      <c r="N2497" s="55"/>
      <c r="O2497" s="55" t="s">
        <v>204</v>
      </c>
      <c r="P2497" s="55">
        <v>48811</v>
      </c>
      <c r="Q2497" s="55" t="s">
        <v>37</v>
      </c>
      <c r="R2497" s="55" t="s">
        <v>38</v>
      </c>
      <c r="S2497" s="55"/>
      <c r="T2497" s="55"/>
      <c r="U2497" s="55" t="s">
        <v>38</v>
      </c>
      <c r="V2497" s="55">
        <v>40.74</v>
      </c>
      <c r="W2497" s="55">
        <v>-75.090599999999995</v>
      </c>
      <c r="X2497" s="55" t="s">
        <v>39</v>
      </c>
      <c r="Y2497" s="55" t="s">
        <v>136</v>
      </c>
      <c r="Z2497" s="55" t="s">
        <v>34</v>
      </c>
      <c r="AA2497" s="55">
        <v>0</v>
      </c>
      <c r="AB2497" s="55" t="s">
        <v>41</v>
      </c>
      <c r="AC2497" s="55">
        <v>8</v>
      </c>
      <c r="AD2497" s="55"/>
      <c r="AE2497" s="55" t="s">
        <v>51</v>
      </c>
      <c r="AF2497" s="55" t="s">
        <v>52</v>
      </c>
      <c r="AG2497" s="55">
        <v>5.8500000000000002E-4</v>
      </c>
      <c r="AH2497" s="57" t="s">
        <v>44</v>
      </c>
    </row>
    <row r="2498" spans="1:34" x14ac:dyDescent="0.25">
      <c r="A2498" s="54">
        <v>12395811</v>
      </c>
      <c r="B2498" s="55"/>
      <c r="C2498" s="55"/>
      <c r="D2498" s="55">
        <v>61582513</v>
      </c>
      <c r="E2498" s="55"/>
      <c r="F2498" s="55">
        <v>300</v>
      </c>
      <c r="G2498" s="55">
        <v>79695414</v>
      </c>
      <c r="H2498" s="55"/>
      <c r="I2498" s="55">
        <v>2275050012</v>
      </c>
      <c r="J2498" s="55">
        <v>2</v>
      </c>
      <c r="K2498" s="55" t="s">
        <v>34</v>
      </c>
      <c r="L2498" s="55" t="s">
        <v>82</v>
      </c>
      <c r="M2498" s="55">
        <v>34041</v>
      </c>
      <c r="N2498" s="55"/>
      <c r="O2498" s="55" t="s">
        <v>204</v>
      </c>
      <c r="P2498" s="55">
        <v>48811</v>
      </c>
      <c r="Q2498" s="55" t="s">
        <v>37</v>
      </c>
      <c r="R2498" s="55" t="s">
        <v>38</v>
      </c>
      <c r="S2498" s="55"/>
      <c r="T2498" s="55"/>
      <c r="U2498" s="55" t="s">
        <v>38</v>
      </c>
      <c r="V2498" s="55">
        <v>40.74</v>
      </c>
      <c r="W2498" s="55">
        <v>-75.090599999999995</v>
      </c>
      <c r="X2498" s="55" t="s">
        <v>39</v>
      </c>
      <c r="Y2498" s="55" t="s">
        <v>136</v>
      </c>
      <c r="Z2498" s="55" t="s">
        <v>34</v>
      </c>
      <c r="AA2498" s="55">
        <v>0</v>
      </c>
      <c r="AB2498" s="55" t="s">
        <v>41</v>
      </c>
      <c r="AC2498" s="55">
        <v>8</v>
      </c>
      <c r="AD2498" s="55"/>
      <c r="AE2498" s="55" t="s">
        <v>51</v>
      </c>
      <c r="AF2498" s="55" t="s">
        <v>52</v>
      </c>
      <c r="AG2498" s="55">
        <v>5.3417999999999998E-3</v>
      </c>
      <c r="AH2498" s="57" t="s">
        <v>44</v>
      </c>
    </row>
    <row r="2499" spans="1:34" x14ac:dyDescent="0.25">
      <c r="A2499" s="54">
        <v>12395811</v>
      </c>
      <c r="B2499" s="55"/>
      <c r="C2499" s="55"/>
      <c r="D2499" s="55">
        <v>61582513</v>
      </c>
      <c r="E2499" s="55"/>
      <c r="F2499" s="55">
        <v>300</v>
      </c>
      <c r="G2499" s="55">
        <v>79695314</v>
      </c>
      <c r="H2499" s="55"/>
      <c r="I2499" s="55">
        <v>2275050011</v>
      </c>
      <c r="J2499" s="55">
        <v>2</v>
      </c>
      <c r="K2499" s="55" t="s">
        <v>34</v>
      </c>
      <c r="L2499" s="55" t="s">
        <v>82</v>
      </c>
      <c r="M2499" s="55">
        <v>34041</v>
      </c>
      <c r="N2499" s="55"/>
      <c r="O2499" s="55" t="s">
        <v>204</v>
      </c>
      <c r="P2499" s="55">
        <v>48811</v>
      </c>
      <c r="Q2499" s="55" t="s">
        <v>37</v>
      </c>
      <c r="R2499" s="55" t="s">
        <v>38</v>
      </c>
      <c r="S2499" s="55"/>
      <c r="T2499" s="55"/>
      <c r="U2499" s="55" t="s">
        <v>38</v>
      </c>
      <c r="V2499" s="55">
        <v>40.74</v>
      </c>
      <c r="W2499" s="55">
        <v>-75.090599999999995</v>
      </c>
      <c r="X2499" s="55" t="s">
        <v>39</v>
      </c>
      <c r="Y2499" s="55" t="s">
        <v>136</v>
      </c>
      <c r="Z2499" s="55" t="s">
        <v>34</v>
      </c>
      <c r="AA2499" s="55">
        <v>0</v>
      </c>
      <c r="AB2499" s="55" t="s">
        <v>41</v>
      </c>
      <c r="AC2499" s="55">
        <v>8</v>
      </c>
      <c r="AD2499" s="55"/>
      <c r="AE2499" s="55" t="s">
        <v>53</v>
      </c>
      <c r="AF2499" s="55" t="s">
        <v>54</v>
      </c>
      <c r="AG2499" s="55">
        <v>0.108126</v>
      </c>
      <c r="AH2499" s="57" t="s">
        <v>44</v>
      </c>
    </row>
    <row r="2500" spans="1:34" x14ac:dyDescent="0.25">
      <c r="A2500" s="54">
        <v>12395811</v>
      </c>
      <c r="B2500" s="55"/>
      <c r="C2500" s="55"/>
      <c r="D2500" s="55">
        <v>61582513</v>
      </c>
      <c r="E2500" s="55"/>
      <c r="F2500" s="55">
        <v>300</v>
      </c>
      <c r="G2500" s="55">
        <v>79695414</v>
      </c>
      <c r="H2500" s="55"/>
      <c r="I2500" s="55">
        <v>2275050012</v>
      </c>
      <c r="J2500" s="55">
        <v>2</v>
      </c>
      <c r="K2500" s="55" t="s">
        <v>34</v>
      </c>
      <c r="L2500" s="55" t="s">
        <v>82</v>
      </c>
      <c r="M2500" s="55">
        <v>34041</v>
      </c>
      <c r="N2500" s="55"/>
      <c r="O2500" s="55" t="s">
        <v>204</v>
      </c>
      <c r="P2500" s="55">
        <v>48811</v>
      </c>
      <c r="Q2500" s="55" t="s">
        <v>37</v>
      </c>
      <c r="R2500" s="55" t="s">
        <v>38</v>
      </c>
      <c r="S2500" s="55"/>
      <c r="T2500" s="55"/>
      <c r="U2500" s="55" t="s">
        <v>38</v>
      </c>
      <c r="V2500" s="55">
        <v>40.74</v>
      </c>
      <c r="W2500" s="55">
        <v>-75.090599999999995</v>
      </c>
      <c r="X2500" s="55" t="s">
        <v>39</v>
      </c>
      <c r="Y2500" s="55" t="s">
        <v>136</v>
      </c>
      <c r="Z2500" s="55" t="s">
        <v>34</v>
      </c>
      <c r="AA2500" s="55">
        <v>0</v>
      </c>
      <c r="AB2500" s="55" t="s">
        <v>41</v>
      </c>
      <c r="AC2500" s="55">
        <v>8</v>
      </c>
      <c r="AD2500" s="55"/>
      <c r="AE2500" s="55" t="s">
        <v>53</v>
      </c>
      <c r="AF2500" s="55" t="s">
        <v>54</v>
      </c>
      <c r="AG2500" s="55">
        <v>0.15802099999999999</v>
      </c>
      <c r="AH2500" s="57" t="s">
        <v>44</v>
      </c>
    </row>
    <row r="2501" spans="1:34" x14ac:dyDescent="0.25">
      <c r="A2501" s="54">
        <v>12395811</v>
      </c>
      <c r="B2501" s="55"/>
      <c r="C2501" s="55"/>
      <c r="D2501" s="55">
        <v>61582513</v>
      </c>
      <c r="E2501" s="55"/>
      <c r="F2501" s="55">
        <v>300</v>
      </c>
      <c r="G2501" s="55">
        <v>79695314</v>
      </c>
      <c r="H2501" s="55"/>
      <c r="I2501" s="55">
        <v>2275050011</v>
      </c>
      <c r="J2501" s="55">
        <v>2</v>
      </c>
      <c r="K2501" s="55" t="s">
        <v>34</v>
      </c>
      <c r="L2501" s="55" t="s">
        <v>82</v>
      </c>
      <c r="M2501" s="55">
        <v>34041</v>
      </c>
      <c r="N2501" s="55"/>
      <c r="O2501" s="55" t="s">
        <v>204</v>
      </c>
      <c r="P2501" s="55">
        <v>48811</v>
      </c>
      <c r="Q2501" s="55" t="s">
        <v>37</v>
      </c>
      <c r="R2501" s="55" t="s">
        <v>38</v>
      </c>
      <c r="S2501" s="55"/>
      <c r="T2501" s="55"/>
      <c r="U2501" s="55" t="s">
        <v>38</v>
      </c>
      <c r="V2501" s="55">
        <v>40.74</v>
      </c>
      <c r="W2501" s="55">
        <v>-75.090599999999995</v>
      </c>
      <c r="X2501" s="55" t="s">
        <v>39</v>
      </c>
      <c r="Y2501" s="55" t="s">
        <v>136</v>
      </c>
      <c r="Z2501" s="55" t="s">
        <v>34</v>
      </c>
      <c r="AA2501" s="55">
        <v>0</v>
      </c>
      <c r="AB2501" s="55" t="s">
        <v>41</v>
      </c>
      <c r="AC2501" s="55">
        <v>8</v>
      </c>
      <c r="AD2501" s="55"/>
      <c r="AE2501" s="55">
        <v>7439921</v>
      </c>
      <c r="AF2501" s="55" t="s">
        <v>55</v>
      </c>
      <c r="AG2501" s="55">
        <v>1.3835599999999999E-4</v>
      </c>
      <c r="AH2501" s="57" t="s">
        <v>44</v>
      </c>
    </row>
    <row r="2502" spans="1:34" x14ac:dyDescent="0.25">
      <c r="A2502" s="54">
        <v>12397211</v>
      </c>
      <c r="B2502" s="55"/>
      <c r="C2502" s="55"/>
      <c r="D2502" s="55">
        <v>61584313</v>
      </c>
      <c r="E2502" s="55"/>
      <c r="F2502" s="55">
        <v>300</v>
      </c>
      <c r="G2502" s="55">
        <v>79698914</v>
      </c>
      <c r="H2502" s="55"/>
      <c r="I2502" s="55">
        <v>2275050011</v>
      </c>
      <c r="J2502" s="55">
        <v>2</v>
      </c>
      <c r="K2502" s="55" t="s">
        <v>34</v>
      </c>
      <c r="L2502" s="55" t="s">
        <v>103</v>
      </c>
      <c r="M2502" s="55">
        <v>34023</v>
      </c>
      <c r="N2502" s="55"/>
      <c r="O2502" s="55" t="s">
        <v>205</v>
      </c>
      <c r="P2502" s="55">
        <v>48811</v>
      </c>
      <c r="Q2502" s="55" t="s">
        <v>37</v>
      </c>
      <c r="R2502" s="55" t="s">
        <v>38</v>
      </c>
      <c r="S2502" s="55"/>
      <c r="T2502" s="55"/>
      <c r="U2502" s="55" t="s">
        <v>38</v>
      </c>
      <c r="V2502" s="55">
        <v>40.547199999999997</v>
      </c>
      <c r="W2502" s="55">
        <v>-74.296000000000006</v>
      </c>
      <c r="X2502" s="55" t="s">
        <v>39</v>
      </c>
      <c r="Y2502" s="55" t="s">
        <v>206</v>
      </c>
      <c r="Z2502" s="55" t="s">
        <v>34</v>
      </c>
      <c r="AA2502" s="55">
        <v>0</v>
      </c>
      <c r="AB2502" s="55" t="s">
        <v>41</v>
      </c>
      <c r="AC2502" s="55">
        <v>8</v>
      </c>
      <c r="AD2502" s="55"/>
      <c r="AE2502" s="55" t="s">
        <v>42</v>
      </c>
      <c r="AF2502" s="55" t="s">
        <v>43</v>
      </c>
      <c r="AG2502" s="55">
        <v>1.3542700000000001E-3</v>
      </c>
      <c r="AH2502" s="57" t="s">
        <v>44</v>
      </c>
    </row>
    <row r="2503" spans="1:34" x14ac:dyDescent="0.25">
      <c r="A2503" s="54">
        <v>12397211</v>
      </c>
      <c r="B2503" s="55"/>
      <c r="C2503" s="55"/>
      <c r="D2503" s="55">
        <v>61584313</v>
      </c>
      <c r="E2503" s="55"/>
      <c r="F2503" s="55">
        <v>300</v>
      </c>
      <c r="G2503" s="55">
        <v>79699014</v>
      </c>
      <c r="H2503" s="55"/>
      <c r="I2503" s="55">
        <v>2275050012</v>
      </c>
      <c r="J2503" s="55">
        <v>2</v>
      </c>
      <c r="K2503" s="55" t="s">
        <v>34</v>
      </c>
      <c r="L2503" s="55" t="s">
        <v>103</v>
      </c>
      <c r="M2503" s="55">
        <v>34023</v>
      </c>
      <c r="N2503" s="55"/>
      <c r="O2503" s="55" t="s">
        <v>205</v>
      </c>
      <c r="P2503" s="55">
        <v>48811</v>
      </c>
      <c r="Q2503" s="55" t="s">
        <v>37</v>
      </c>
      <c r="R2503" s="55" t="s">
        <v>38</v>
      </c>
      <c r="S2503" s="55"/>
      <c r="T2503" s="55"/>
      <c r="U2503" s="55" t="s">
        <v>38</v>
      </c>
      <c r="V2503" s="55">
        <v>40.547199999999997</v>
      </c>
      <c r="W2503" s="55">
        <v>-74.296000000000006</v>
      </c>
      <c r="X2503" s="55" t="s">
        <v>39</v>
      </c>
      <c r="Y2503" s="55" t="s">
        <v>206</v>
      </c>
      <c r="Z2503" s="55" t="s">
        <v>34</v>
      </c>
      <c r="AA2503" s="55">
        <v>0</v>
      </c>
      <c r="AB2503" s="55" t="s">
        <v>41</v>
      </c>
      <c r="AC2503" s="55">
        <v>8</v>
      </c>
      <c r="AD2503" s="55"/>
      <c r="AE2503" s="55" t="s">
        <v>42</v>
      </c>
      <c r="AF2503" s="55" t="s">
        <v>43</v>
      </c>
      <c r="AG2503" s="55">
        <v>1.1376499999999999E-2</v>
      </c>
      <c r="AH2503" s="57" t="s">
        <v>44</v>
      </c>
    </row>
    <row r="2504" spans="1:34" x14ac:dyDescent="0.25">
      <c r="A2504" s="54">
        <v>12397211</v>
      </c>
      <c r="B2504" s="55"/>
      <c r="C2504" s="55"/>
      <c r="D2504" s="55">
        <v>61584313</v>
      </c>
      <c r="E2504" s="55"/>
      <c r="F2504" s="55">
        <v>300</v>
      </c>
      <c r="G2504" s="55">
        <v>79699014</v>
      </c>
      <c r="H2504" s="55"/>
      <c r="I2504" s="55">
        <v>2275050012</v>
      </c>
      <c r="J2504" s="55">
        <v>2</v>
      </c>
      <c r="K2504" s="55" t="s">
        <v>34</v>
      </c>
      <c r="L2504" s="55" t="s">
        <v>103</v>
      </c>
      <c r="M2504" s="55">
        <v>34023</v>
      </c>
      <c r="N2504" s="55"/>
      <c r="O2504" s="55" t="s">
        <v>205</v>
      </c>
      <c r="P2504" s="55">
        <v>48811</v>
      </c>
      <c r="Q2504" s="55" t="s">
        <v>37</v>
      </c>
      <c r="R2504" s="55" t="s">
        <v>38</v>
      </c>
      <c r="S2504" s="55"/>
      <c r="T2504" s="55"/>
      <c r="U2504" s="55" t="s">
        <v>38</v>
      </c>
      <c r="V2504" s="55">
        <v>40.547199999999997</v>
      </c>
      <c r="W2504" s="55">
        <v>-74.296000000000006</v>
      </c>
      <c r="X2504" s="55" t="s">
        <v>39</v>
      </c>
      <c r="Y2504" s="55" t="s">
        <v>206</v>
      </c>
      <c r="Z2504" s="55" t="s">
        <v>34</v>
      </c>
      <c r="AA2504" s="55">
        <v>0</v>
      </c>
      <c r="AB2504" s="55" t="s">
        <v>41</v>
      </c>
      <c r="AC2504" s="55">
        <v>8</v>
      </c>
      <c r="AD2504" s="55"/>
      <c r="AE2504" s="55" t="s">
        <v>45</v>
      </c>
      <c r="AF2504" s="55" t="s">
        <v>46</v>
      </c>
      <c r="AG2504" s="55">
        <v>1.2140199999999999E-3</v>
      </c>
      <c r="AH2504" s="57" t="s">
        <v>44</v>
      </c>
    </row>
    <row r="2505" spans="1:34" x14ac:dyDescent="0.25">
      <c r="A2505" s="54">
        <v>12397211</v>
      </c>
      <c r="B2505" s="55"/>
      <c r="C2505" s="55"/>
      <c r="D2505" s="55">
        <v>61584313</v>
      </c>
      <c r="E2505" s="55"/>
      <c r="F2505" s="55">
        <v>300</v>
      </c>
      <c r="G2505" s="55">
        <v>79698914</v>
      </c>
      <c r="H2505" s="55"/>
      <c r="I2505" s="55">
        <v>2275050011</v>
      </c>
      <c r="J2505" s="55">
        <v>2</v>
      </c>
      <c r="K2505" s="55" t="s">
        <v>34</v>
      </c>
      <c r="L2505" s="55" t="s">
        <v>103</v>
      </c>
      <c r="M2505" s="55">
        <v>34023</v>
      </c>
      <c r="N2505" s="55"/>
      <c r="O2505" s="55" t="s">
        <v>205</v>
      </c>
      <c r="P2505" s="55">
        <v>48811</v>
      </c>
      <c r="Q2505" s="55" t="s">
        <v>37</v>
      </c>
      <c r="R2505" s="55" t="s">
        <v>38</v>
      </c>
      <c r="S2505" s="55"/>
      <c r="T2505" s="55"/>
      <c r="U2505" s="55" t="s">
        <v>38</v>
      </c>
      <c r="V2505" s="55">
        <v>40.547199999999997</v>
      </c>
      <c r="W2505" s="55">
        <v>-74.296000000000006</v>
      </c>
      <c r="X2505" s="55" t="s">
        <v>39</v>
      </c>
      <c r="Y2505" s="55" t="s">
        <v>206</v>
      </c>
      <c r="Z2505" s="55" t="s">
        <v>34</v>
      </c>
      <c r="AA2505" s="55">
        <v>0</v>
      </c>
      <c r="AB2505" s="55" t="s">
        <v>41</v>
      </c>
      <c r="AC2505" s="55">
        <v>8</v>
      </c>
      <c r="AD2505" s="55"/>
      <c r="AE2505" s="55" t="s">
        <v>45</v>
      </c>
      <c r="AF2505" s="55" t="s">
        <v>46</v>
      </c>
      <c r="AG2505" s="55">
        <v>9.0000000000000006E-5</v>
      </c>
      <c r="AH2505" s="57" t="s">
        <v>44</v>
      </c>
    </row>
    <row r="2506" spans="1:34" x14ac:dyDescent="0.25">
      <c r="A2506" s="54">
        <v>12397211</v>
      </c>
      <c r="B2506" s="55"/>
      <c r="C2506" s="55"/>
      <c r="D2506" s="55">
        <v>61584313</v>
      </c>
      <c r="E2506" s="55"/>
      <c r="F2506" s="55">
        <v>300</v>
      </c>
      <c r="G2506" s="55">
        <v>79699014</v>
      </c>
      <c r="H2506" s="55"/>
      <c r="I2506" s="55">
        <v>2275050012</v>
      </c>
      <c r="J2506" s="55">
        <v>2</v>
      </c>
      <c r="K2506" s="55" t="s">
        <v>34</v>
      </c>
      <c r="L2506" s="55" t="s">
        <v>103</v>
      </c>
      <c r="M2506" s="55">
        <v>34023</v>
      </c>
      <c r="N2506" s="55"/>
      <c r="O2506" s="55" t="s">
        <v>205</v>
      </c>
      <c r="P2506" s="55">
        <v>48811</v>
      </c>
      <c r="Q2506" s="55" t="s">
        <v>37</v>
      </c>
      <c r="R2506" s="55" t="s">
        <v>38</v>
      </c>
      <c r="S2506" s="55"/>
      <c r="T2506" s="55"/>
      <c r="U2506" s="55" t="s">
        <v>38</v>
      </c>
      <c r="V2506" s="55">
        <v>40.547199999999997</v>
      </c>
      <c r="W2506" s="55">
        <v>-74.296000000000006</v>
      </c>
      <c r="X2506" s="55" t="s">
        <v>39</v>
      </c>
      <c r="Y2506" s="55" t="s">
        <v>206</v>
      </c>
      <c r="Z2506" s="55" t="s">
        <v>34</v>
      </c>
      <c r="AA2506" s="55">
        <v>0</v>
      </c>
      <c r="AB2506" s="55" t="s">
        <v>41</v>
      </c>
      <c r="AC2506" s="55">
        <v>8</v>
      </c>
      <c r="AD2506" s="55"/>
      <c r="AE2506" s="55" t="s">
        <v>47</v>
      </c>
      <c r="AF2506" s="55" t="s">
        <v>48</v>
      </c>
      <c r="AG2506" s="55">
        <v>3.8118200000000001E-3</v>
      </c>
      <c r="AH2506" s="57" t="s">
        <v>44</v>
      </c>
    </row>
    <row r="2507" spans="1:34" x14ac:dyDescent="0.25">
      <c r="A2507" s="54">
        <v>12397211</v>
      </c>
      <c r="B2507" s="55"/>
      <c r="C2507" s="55"/>
      <c r="D2507" s="55">
        <v>61584313</v>
      </c>
      <c r="E2507" s="55"/>
      <c r="F2507" s="55">
        <v>300</v>
      </c>
      <c r="G2507" s="55">
        <v>79698914</v>
      </c>
      <c r="H2507" s="55"/>
      <c r="I2507" s="55">
        <v>2275050011</v>
      </c>
      <c r="J2507" s="55">
        <v>2</v>
      </c>
      <c r="K2507" s="55" t="s">
        <v>34</v>
      </c>
      <c r="L2507" s="55" t="s">
        <v>103</v>
      </c>
      <c r="M2507" s="55">
        <v>34023</v>
      </c>
      <c r="N2507" s="55"/>
      <c r="O2507" s="55" t="s">
        <v>205</v>
      </c>
      <c r="P2507" s="55">
        <v>48811</v>
      </c>
      <c r="Q2507" s="55" t="s">
        <v>37</v>
      </c>
      <c r="R2507" s="55" t="s">
        <v>38</v>
      </c>
      <c r="S2507" s="55"/>
      <c r="T2507" s="55"/>
      <c r="U2507" s="55" t="s">
        <v>38</v>
      </c>
      <c r="V2507" s="55">
        <v>40.547199999999997</v>
      </c>
      <c r="W2507" s="55">
        <v>-74.296000000000006</v>
      </c>
      <c r="X2507" s="55" t="s">
        <v>39</v>
      </c>
      <c r="Y2507" s="55" t="s">
        <v>206</v>
      </c>
      <c r="Z2507" s="55" t="s">
        <v>34</v>
      </c>
      <c r="AA2507" s="55">
        <v>0</v>
      </c>
      <c r="AB2507" s="55" t="s">
        <v>41</v>
      </c>
      <c r="AC2507" s="55">
        <v>8</v>
      </c>
      <c r="AD2507" s="55"/>
      <c r="AE2507" s="55" t="s">
        <v>47</v>
      </c>
      <c r="AF2507" s="55" t="s">
        <v>48</v>
      </c>
      <c r="AG2507" s="55">
        <v>1.4699100000000001E-3</v>
      </c>
      <c r="AH2507" s="57" t="s">
        <v>44</v>
      </c>
    </row>
    <row r="2508" spans="1:34" x14ac:dyDescent="0.25">
      <c r="A2508" s="54">
        <v>12397211</v>
      </c>
      <c r="B2508" s="55"/>
      <c r="C2508" s="55"/>
      <c r="D2508" s="55">
        <v>61584313</v>
      </c>
      <c r="E2508" s="55"/>
      <c r="F2508" s="55">
        <v>300</v>
      </c>
      <c r="G2508" s="55">
        <v>79699014</v>
      </c>
      <c r="H2508" s="55"/>
      <c r="I2508" s="55">
        <v>2275050012</v>
      </c>
      <c r="J2508" s="55">
        <v>2</v>
      </c>
      <c r="K2508" s="55" t="s">
        <v>34</v>
      </c>
      <c r="L2508" s="55" t="s">
        <v>103</v>
      </c>
      <c r="M2508" s="55">
        <v>34023</v>
      </c>
      <c r="N2508" s="55"/>
      <c r="O2508" s="55" t="s">
        <v>205</v>
      </c>
      <c r="P2508" s="55">
        <v>48811</v>
      </c>
      <c r="Q2508" s="55" t="s">
        <v>37</v>
      </c>
      <c r="R2508" s="55" t="s">
        <v>38</v>
      </c>
      <c r="S2508" s="55"/>
      <c r="T2508" s="55"/>
      <c r="U2508" s="55" t="s">
        <v>38</v>
      </c>
      <c r="V2508" s="55">
        <v>40.547199999999997</v>
      </c>
      <c r="W2508" s="55">
        <v>-74.296000000000006</v>
      </c>
      <c r="X2508" s="55" t="s">
        <v>39</v>
      </c>
      <c r="Y2508" s="55" t="s">
        <v>206</v>
      </c>
      <c r="Z2508" s="55" t="s">
        <v>34</v>
      </c>
      <c r="AA2508" s="55">
        <v>0</v>
      </c>
      <c r="AB2508" s="55" t="s">
        <v>41</v>
      </c>
      <c r="AC2508" s="55">
        <v>8</v>
      </c>
      <c r="AD2508" s="55"/>
      <c r="AE2508" s="55" t="s">
        <v>49</v>
      </c>
      <c r="AF2508" s="55" t="s">
        <v>50</v>
      </c>
      <c r="AG2508" s="55">
        <v>3.9055499999999998E-3</v>
      </c>
      <c r="AH2508" s="57" t="s">
        <v>44</v>
      </c>
    </row>
    <row r="2509" spans="1:34" x14ac:dyDescent="0.25">
      <c r="A2509" s="54">
        <v>12397211</v>
      </c>
      <c r="B2509" s="55"/>
      <c r="C2509" s="55"/>
      <c r="D2509" s="55">
        <v>61584313</v>
      </c>
      <c r="E2509" s="55"/>
      <c r="F2509" s="55">
        <v>300</v>
      </c>
      <c r="G2509" s="55">
        <v>79698914</v>
      </c>
      <c r="H2509" s="55"/>
      <c r="I2509" s="55">
        <v>2275050011</v>
      </c>
      <c r="J2509" s="55">
        <v>2</v>
      </c>
      <c r="K2509" s="55" t="s">
        <v>34</v>
      </c>
      <c r="L2509" s="55" t="s">
        <v>103</v>
      </c>
      <c r="M2509" s="55">
        <v>34023</v>
      </c>
      <c r="N2509" s="55"/>
      <c r="O2509" s="55" t="s">
        <v>205</v>
      </c>
      <c r="P2509" s="55">
        <v>48811</v>
      </c>
      <c r="Q2509" s="55" t="s">
        <v>37</v>
      </c>
      <c r="R2509" s="55" t="s">
        <v>38</v>
      </c>
      <c r="S2509" s="55"/>
      <c r="T2509" s="55"/>
      <c r="U2509" s="55" t="s">
        <v>38</v>
      </c>
      <c r="V2509" s="55">
        <v>40.547199999999997</v>
      </c>
      <c r="W2509" s="55">
        <v>-74.296000000000006</v>
      </c>
      <c r="X2509" s="55" t="s">
        <v>39</v>
      </c>
      <c r="Y2509" s="55" t="s">
        <v>206</v>
      </c>
      <c r="Z2509" s="55" t="s">
        <v>34</v>
      </c>
      <c r="AA2509" s="55">
        <v>0</v>
      </c>
      <c r="AB2509" s="55" t="s">
        <v>41</v>
      </c>
      <c r="AC2509" s="55">
        <v>8</v>
      </c>
      <c r="AD2509" s="55"/>
      <c r="AE2509" s="55" t="s">
        <v>49</v>
      </c>
      <c r="AF2509" s="55" t="s">
        <v>50</v>
      </c>
      <c r="AG2509" s="55">
        <v>2.1302999999999999E-3</v>
      </c>
      <c r="AH2509" s="57" t="s">
        <v>44</v>
      </c>
    </row>
    <row r="2510" spans="1:34" x14ac:dyDescent="0.25">
      <c r="A2510" s="54">
        <v>12397211</v>
      </c>
      <c r="B2510" s="55"/>
      <c r="C2510" s="55"/>
      <c r="D2510" s="55">
        <v>61584313</v>
      </c>
      <c r="E2510" s="55"/>
      <c r="F2510" s="55">
        <v>300</v>
      </c>
      <c r="G2510" s="55">
        <v>79698914</v>
      </c>
      <c r="H2510" s="55"/>
      <c r="I2510" s="55">
        <v>2275050011</v>
      </c>
      <c r="J2510" s="55">
        <v>2</v>
      </c>
      <c r="K2510" s="55" t="s">
        <v>34</v>
      </c>
      <c r="L2510" s="55" t="s">
        <v>103</v>
      </c>
      <c r="M2510" s="55">
        <v>34023</v>
      </c>
      <c r="N2510" s="55"/>
      <c r="O2510" s="55" t="s">
        <v>205</v>
      </c>
      <c r="P2510" s="55">
        <v>48811</v>
      </c>
      <c r="Q2510" s="55" t="s">
        <v>37</v>
      </c>
      <c r="R2510" s="55" t="s">
        <v>38</v>
      </c>
      <c r="S2510" s="55"/>
      <c r="T2510" s="55"/>
      <c r="U2510" s="55" t="s">
        <v>38</v>
      </c>
      <c r="V2510" s="55">
        <v>40.547199999999997</v>
      </c>
      <c r="W2510" s="55">
        <v>-74.296000000000006</v>
      </c>
      <c r="X2510" s="55" t="s">
        <v>39</v>
      </c>
      <c r="Y2510" s="55" t="s">
        <v>206</v>
      </c>
      <c r="Z2510" s="55" t="s">
        <v>34</v>
      </c>
      <c r="AA2510" s="55">
        <v>0</v>
      </c>
      <c r="AB2510" s="55" t="s">
        <v>41</v>
      </c>
      <c r="AC2510" s="55">
        <v>8</v>
      </c>
      <c r="AD2510" s="55"/>
      <c r="AE2510" s="55" t="s">
        <v>51</v>
      </c>
      <c r="AF2510" s="55" t="s">
        <v>52</v>
      </c>
      <c r="AG2510" s="55">
        <v>5.8500000000000002E-4</v>
      </c>
      <c r="AH2510" s="57" t="s">
        <v>44</v>
      </c>
    </row>
    <row r="2511" spans="1:34" x14ac:dyDescent="0.25">
      <c r="A2511" s="54">
        <v>12397211</v>
      </c>
      <c r="B2511" s="55"/>
      <c r="C2511" s="55"/>
      <c r="D2511" s="55">
        <v>61584313</v>
      </c>
      <c r="E2511" s="55"/>
      <c r="F2511" s="55">
        <v>300</v>
      </c>
      <c r="G2511" s="55">
        <v>79699014</v>
      </c>
      <c r="H2511" s="55"/>
      <c r="I2511" s="55">
        <v>2275050012</v>
      </c>
      <c r="J2511" s="55">
        <v>2</v>
      </c>
      <c r="K2511" s="55" t="s">
        <v>34</v>
      </c>
      <c r="L2511" s="55" t="s">
        <v>103</v>
      </c>
      <c r="M2511" s="55">
        <v>34023</v>
      </c>
      <c r="N2511" s="55"/>
      <c r="O2511" s="55" t="s">
        <v>205</v>
      </c>
      <c r="P2511" s="55">
        <v>48811</v>
      </c>
      <c r="Q2511" s="55" t="s">
        <v>37</v>
      </c>
      <c r="R2511" s="55" t="s">
        <v>38</v>
      </c>
      <c r="S2511" s="55"/>
      <c r="T2511" s="55"/>
      <c r="U2511" s="55" t="s">
        <v>38</v>
      </c>
      <c r="V2511" s="55">
        <v>40.547199999999997</v>
      </c>
      <c r="W2511" s="55">
        <v>-74.296000000000006</v>
      </c>
      <c r="X2511" s="55" t="s">
        <v>39</v>
      </c>
      <c r="Y2511" s="55" t="s">
        <v>206</v>
      </c>
      <c r="Z2511" s="55" t="s">
        <v>34</v>
      </c>
      <c r="AA2511" s="55">
        <v>0</v>
      </c>
      <c r="AB2511" s="55" t="s">
        <v>41</v>
      </c>
      <c r="AC2511" s="55">
        <v>8</v>
      </c>
      <c r="AD2511" s="55"/>
      <c r="AE2511" s="55" t="s">
        <v>51</v>
      </c>
      <c r="AF2511" s="55" t="s">
        <v>52</v>
      </c>
      <c r="AG2511" s="55">
        <v>5.3417999999999998E-3</v>
      </c>
      <c r="AH2511" s="57" t="s">
        <v>44</v>
      </c>
    </row>
    <row r="2512" spans="1:34" x14ac:dyDescent="0.25">
      <c r="A2512" s="54">
        <v>12397211</v>
      </c>
      <c r="B2512" s="55"/>
      <c r="C2512" s="55"/>
      <c r="D2512" s="55">
        <v>61584313</v>
      </c>
      <c r="E2512" s="55"/>
      <c r="F2512" s="55">
        <v>300</v>
      </c>
      <c r="G2512" s="55">
        <v>79699014</v>
      </c>
      <c r="H2512" s="55"/>
      <c r="I2512" s="55">
        <v>2275050012</v>
      </c>
      <c r="J2512" s="55">
        <v>2</v>
      </c>
      <c r="K2512" s="55" t="s">
        <v>34</v>
      </c>
      <c r="L2512" s="55" t="s">
        <v>103</v>
      </c>
      <c r="M2512" s="55">
        <v>34023</v>
      </c>
      <c r="N2512" s="55"/>
      <c r="O2512" s="55" t="s">
        <v>205</v>
      </c>
      <c r="P2512" s="55">
        <v>48811</v>
      </c>
      <c r="Q2512" s="55" t="s">
        <v>37</v>
      </c>
      <c r="R2512" s="55" t="s">
        <v>38</v>
      </c>
      <c r="S2512" s="55"/>
      <c r="T2512" s="55"/>
      <c r="U2512" s="55" t="s">
        <v>38</v>
      </c>
      <c r="V2512" s="55">
        <v>40.547199999999997</v>
      </c>
      <c r="W2512" s="55">
        <v>-74.296000000000006</v>
      </c>
      <c r="X2512" s="55" t="s">
        <v>39</v>
      </c>
      <c r="Y2512" s="55" t="s">
        <v>206</v>
      </c>
      <c r="Z2512" s="55" t="s">
        <v>34</v>
      </c>
      <c r="AA2512" s="55">
        <v>0</v>
      </c>
      <c r="AB2512" s="55" t="s">
        <v>41</v>
      </c>
      <c r="AC2512" s="55">
        <v>8</v>
      </c>
      <c r="AD2512" s="55"/>
      <c r="AE2512" s="55" t="s">
        <v>53</v>
      </c>
      <c r="AF2512" s="55" t="s">
        <v>54</v>
      </c>
      <c r="AG2512" s="55">
        <v>0.15802099999999999</v>
      </c>
      <c r="AH2512" s="57" t="s">
        <v>44</v>
      </c>
    </row>
    <row r="2513" spans="1:34" x14ac:dyDescent="0.25">
      <c r="A2513" s="54">
        <v>12397211</v>
      </c>
      <c r="B2513" s="55"/>
      <c r="C2513" s="55"/>
      <c r="D2513" s="55">
        <v>61584313</v>
      </c>
      <c r="E2513" s="55"/>
      <c r="F2513" s="55">
        <v>300</v>
      </c>
      <c r="G2513" s="55">
        <v>79698914</v>
      </c>
      <c r="H2513" s="55"/>
      <c r="I2513" s="55">
        <v>2275050011</v>
      </c>
      <c r="J2513" s="55">
        <v>2</v>
      </c>
      <c r="K2513" s="55" t="s">
        <v>34</v>
      </c>
      <c r="L2513" s="55" t="s">
        <v>103</v>
      </c>
      <c r="M2513" s="55">
        <v>34023</v>
      </c>
      <c r="N2513" s="55"/>
      <c r="O2513" s="55" t="s">
        <v>205</v>
      </c>
      <c r="P2513" s="55">
        <v>48811</v>
      </c>
      <c r="Q2513" s="55" t="s">
        <v>37</v>
      </c>
      <c r="R2513" s="55" t="s">
        <v>38</v>
      </c>
      <c r="S2513" s="55"/>
      <c r="T2513" s="55"/>
      <c r="U2513" s="55" t="s">
        <v>38</v>
      </c>
      <c r="V2513" s="55">
        <v>40.547199999999997</v>
      </c>
      <c r="W2513" s="55">
        <v>-74.296000000000006</v>
      </c>
      <c r="X2513" s="55" t="s">
        <v>39</v>
      </c>
      <c r="Y2513" s="55" t="s">
        <v>206</v>
      </c>
      <c r="Z2513" s="55" t="s">
        <v>34</v>
      </c>
      <c r="AA2513" s="55">
        <v>0</v>
      </c>
      <c r="AB2513" s="55" t="s">
        <v>41</v>
      </c>
      <c r="AC2513" s="55">
        <v>8</v>
      </c>
      <c r="AD2513" s="55"/>
      <c r="AE2513" s="55" t="s">
        <v>53</v>
      </c>
      <c r="AF2513" s="55" t="s">
        <v>54</v>
      </c>
      <c r="AG2513" s="55">
        <v>0.108126</v>
      </c>
      <c r="AH2513" s="57" t="s">
        <v>44</v>
      </c>
    </row>
    <row r="2514" spans="1:34" x14ac:dyDescent="0.25">
      <c r="A2514" s="54">
        <v>12397211</v>
      </c>
      <c r="B2514" s="55"/>
      <c r="C2514" s="55"/>
      <c r="D2514" s="55">
        <v>61584313</v>
      </c>
      <c r="E2514" s="55"/>
      <c r="F2514" s="55">
        <v>300</v>
      </c>
      <c r="G2514" s="55">
        <v>79698914</v>
      </c>
      <c r="H2514" s="55"/>
      <c r="I2514" s="55">
        <v>2275050011</v>
      </c>
      <c r="J2514" s="55">
        <v>2</v>
      </c>
      <c r="K2514" s="55" t="s">
        <v>34</v>
      </c>
      <c r="L2514" s="55" t="s">
        <v>103</v>
      </c>
      <c r="M2514" s="55">
        <v>34023</v>
      </c>
      <c r="N2514" s="55"/>
      <c r="O2514" s="55" t="s">
        <v>205</v>
      </c>
      <c r="P2514" s="55">
        <v>48811</v>
      </c>
      <c r="Q2514" s="55" t="s">
        <v>37</v>
      </c>
      <c r="R2514" s="55" t="s">
        <v>38</v>
      </c>
      <c r="S2514" s="55"/>
      <c r="T2514" s="55"/>
      <c r="U2514" s="55" t="s">
        <v>38</v>
      </c>
      <c r="V2514" s="55">
        <v>40.547199999999997</v>
      </c>
      <c r="W2514" s="55">
        <v>-74.296000000000006</v>
      </c>
      <c r="X2514" s="55" t="s">
        <v>39</v>
      </c>
      <c r="Y2514" s="55" t="s">
        <v>206</v>
      </c>
      <c r="Z2514" s="55" t="s">
        <v>34</v>
      </c>
      <c r="AA2514" s="55">
        <v>0</v>
      </c>
      <c r="AB2514" s="55" t="s">
        <v>41</v>
      </c>
      <c r="AC2514" s="55">
        <v>8</v>
      </c>
      <c r="AD2514" s="55"/>
      <c r="AE2514" s="55">
        <v>7439921</v>
      </c>
      <c r="AF2514" s="55" t="s">
        <v>55</v>
      </c>
      <c r="AG2514" s="55">
        <v>1.3835599999999999E-4</v>
      </c>
      <c r="AH2514" s="57" t="s">
        <v>44</v>
      </c>
    </row>
    <row r="2515" spans="1:34" x14ac:dyDescent="0.25">
      <c r="A2515" s="54">
        <v>12335311</v>
      </c>
      <c r="B2515" s="55"/>
      <c r="C2515" s="55"/>
      <c r="D2515" s="55">
        <v>61754213</v>
      </c>
      <c r="E2515" s="55"/>
      <c r="F2515" s="55">
        <v>300</v>
      </c>
      <c r="G2515" s="55">
        <v>80034614</v>
      </c>
      <c r="H2515" s="55"/>
      <c r="I2515" s="55">
        <v>2275050012</v>
      </c>
      <c r="J2515" s="55">
        <v>2</v>
      </c>
      <c r="K2515" s="55" t="s">
        <v>34</v>
      </c>
      <c r="L2515" s="55" t="s">
        <v>103</v>
      </c>
      <c r="M2515" s="55">
        <v>34023</v>
      </c>
      <c r="N2515" s="55"/>
      <c r="O2515" s="55" t="s">
        <v>207</v>
      </c>
      <c r="P2515" s="55">
        <v>48811</v>
      </c>
      <c r="Q2515" s="55" t="s">
        <v>37</v>
      </c>
      <c r="R2515" s="55" t="s">
        <v>38</v>
      </c>
      <c r="S2515" s="55"/>
      <c r="T2515" s="55"/>
      <c r="U2515" s="55" t="s">
        <v>38</v>
      </c>
      <c r="V2515" s="55">
        <v>40.5473</v>
      </c>
      <c r="W2515" s="55">
        <v>-74.341300000000004</v>
      </c>
      <c r="X2515" s="55" t="s">
        <v>39</v>
      </c>
      <c r="Y2515" s="55" t="s">
        <v>208</v>
      </c>
      <c r="Z2515" s="55" t="s">
        <v>34</v>
      </c>
      <c r="AA2515" s="55">
        <v>0</v>
      </c>
      <c r="AB2515" s="55" t="s">
        <v>41</v>
      </c>
      <c r="AC2515" s="55">
        <v>8</v>
      </c>
      <c r="AD2515" s="55"/>
      <c r="AE2515" s="55" t="s">
        <v>42</v>
      </c>
      <c r="AF2515" s="55" t="s">
        <v>43</v>
      </c>
      <c r="AG2515" s="55">
        <v>1.1376499999999999E-2</v>
      </c>
      <c r="AH2515" s="57" t="s">
        <v>44</v>
      </c>
    </row>
    <row r="2516" spans="1:34" x14ac:dyDescent="0.25">
      <c r="A2516" s="54">
        <v>12335311</v>
      </c>
      <c r="B2516" s="55"/>
      <c r="C2516" s="55"/>
      <c r="D2516" s="55">
        <v>61754213</v>
      </c>
      <c r="E2516" s="55"/>
      <c r="F2516" s="55">
        <v>300</v>
      </c>
      <c r="G2516" s="55">
        <v>80034514</v>
      </c>
      <c r="H2516" s="55"/>
      <c r="I2516" s="55">
        <v>2275050011</v>
      </c>
      <c r="J2516" s="55">
        <v>2</v>
      </c>
      <c r="K2516" s="55" t="s">
        <v>34</v>
      </c>
      <c r="L2516" s="55" t="s">
        <v>103</v>
      </c>
      <c r="M2516" s="55">
        <v>34023</v>
      </c>
      <c r="N2516" s="55"/>
      <c r="O2516" s="55" t="s">
        <v>207</v>
      </c>
      <c r="P2516" s="55">
        <v>48811</v>
      </c>
      <c r="Q2516" s="55" t="s">
        <v>37</v>
      </c>
      <c r="R2516" s="55" t="s">
        <v>38</v>
      </c>
      <c r="S2516" s="55"/>
      <c r="T2516" s="55"/>
      <c r="U2516" s="55" t="s">
        <v>38</v>
      </c>
      <c r="V2516" s="55">
        <v>40.5473</v>
      </c>
      <c r="W2516" s="55">
        <v>-74.341300000000004</v>
      </c>
      <c r="X2516" s="55" t="s">
        <v>39</v>
      </c>
      <c r="Y2516" s="55" t="s">
        <v>208</v>
      </c>
      <c r="Z2516" s="55" t="s">
        <v>34</v>
      </c>
      <c r="AA2516" s="55">
        <v>0</v>
      </c>
      <c r="AB2516" s="55" t="s">
        <v>41</v>
      </c>
      <c r="AC2516" s="55">
        <v>8</v>
      </c>
      <c r="AD2516" s="55"/>
      <c r="AE2516" s="55" t="s">
        <v>42</v>
      </c>
      <c r="AF2516" s="55" t="s">
        <v>43</v>
      </c>
      <c r="AG2516" s="55">
        <v>1.3542700000000001E-3</v>
      </c>
      <c r="AH2516" s="57" t="s">
        <v>44</v>
      </c>
    </row>
    <row r="2517" spans="1:34" x14ac:dyDescent="0.25">
      <c r="A2517" s="54">
        <v>12335311</v>
      </c>
      <c r="B2517" s="55"/>
      <c r="C2517" s="55"/>
      <c r="D2517" s="55">
        <v>61754213</v>
      </c>
      <c r="E2517" s="55"/>
      <c r="F2517" s="55">
        <v>300</v>
      </c>
      <c r="G2517" s="55">
        <v>80034614</v>
      </c>
      <c r="H2517" s="55"/>
      <c r="I2517" s="55">
        <v>2275050012</v>
      </c>
      <c r="J2517" s="55">
        <v>2</v>
      </c>
      <c r="K2517" s="55" t="s">
        <v>34</v>
      </c>
      <c r="L2517" s="55" t="s">
        <v>103</v>
      </c>
      <c r="M2517" s="55">
        <v>34023</v>
      </c>
      <c r="N2517" s="55"/>
      <c r="O2517" s="55" t="s">
        <v>207</v>
      </c>
      <c r="P2517" s="55">
        <v>48811</v>
      </c>
      <c r="Q2517" s="55" t="s">
        <v>37</v>
      </c>
      <c r="R2517" s="55" t="s">
        <v>38</v>
      </c>
      <c r="S2517" s="55"/>
      <c r="T2517" s="55"/>
      <c r="U2517" s="55" t="s">
        <v>38</v>
      </c>
      <c r="V2517" s="55">
        <v>40.5473</v>
      </c>
      <c r="W2517" s="55">
        <v>-74.341300000000004</v>
      </c>
      <c r="X2517" s="55" t="s">
        <v>39</v>
      </c>
      <c r="Y2517" s="55" t="s">
        <v>208</v>
      </c>
      <c r="Z2517" s="55" t="s">
        <v>34</v>
      </c>
      <c r="AA2517" s="55">
        <v>0</v>
      </c>
      <c r="AB2517" s="55" t="s">
        <v>41</v>
      </c>
      <c r="AC2517" s="55">
        <v>8</v>
      </c>
      <c r="AD2517" s="55"/>
      <c r="AE2517" s="55" t="s">
        <v>45</v>
      </c>
      <c r="AF2517" s="55" t="s">
        <v>46</v>
      </c>
      <c r="AG2517" s="55">
        <v>1.2140199999999999E-3</v>
      </c>
      <c r="AH2517" s="57" t="s">
        <v>44</v>
      </c>
    </row>
    <row r="2518" spans="1:34" x14ac:dyDescent="0.25">
      <c r="A2518" s="54">
        <v>12335311</v>
      </c>
      <c r="B2518" s="55"/>
      <c r="C2518" s="55"/>
      <c r="D2518" s="55">
        <v>61754213</v>
      </c>
      <c r="E2518" s="55"/>
      <c r="F2518" s="55">
        <v>300</v>
      </c>
      <c r="G2518" s="55">
        <v>80034514</v>
      </c>
      <c r="H2518" s="55"/>
      <c r="I2518" s="55">
        <v>2275050011</v>
      </c>
      <c r="J2518" s="55">
        <v>2</v>
      </c>
      <c r="K2518" s="55" t="s">
        <v>34</v>
      </c>
      <c r="L2518" s="55" t="s">
        <v>103</v>
      </c>
      <c r="M2518" s="55">
        <v>34023</v>
      </c>
      <c r="N2518" s="55"/>
      <c r="O2518" s="55" t="s">
        <v>207</v>
      </c>
      <c r="P2518" s="55">
        <v>48811</v>
      </c>
      <c r="Q2518" s="55" t="s">
        <v>37</v>
      </c>
      <c r="R2518" s="55" t="s">
        <v>38</v>
      </c>
      <c r="S2518" s="55"/>
      <c r="T2518" s="55"/>
      <c r="U2518" s="55" t="s">
        <v>38</v>
      </c>
      <c r="V2518" s="55">
        <v>40.5473</v>
      </c>
      <c r="W2518" s="55">
        <v>-74.341300000000004</v>
      </c>
      <c r="X2518" s="55" t="s">
        <v>39</v>
      </c>
      <c r="Y2518" s="55" t="s">
        <v>208</v>
      </c>
      <c r="Z2518" s="55" t="s">
        <v>34</v>
      </c>
      <c r="AA2518" s="55">
        <v>0</v>
      </c>
      <c r="AB2518" s="55" t="s">
        <v>41</v>
      </c>
      <c r="AC2518" s="55">
        <v>8</v>
      </c>
      <c r="AD2518" s="55"/>
      <c r="AE2518" s="55" t="s">
        <v>45</v>
      </c>
      <c r="AF2518" s="55" t="s">
        <v>46</v>
      </c>
      <c r="AG2518" s="55">
        <v>9.0000000000000006E-5</v>
      </c>
      <c r="AH2518" s="57" t="s">
        <v>44</v>
      </c>
    </row>
    <row r="2519" spans="1:34" x14ac:dyDescent="0.25">
      <c r="A2519" s="54">
        <v>12335311</v>
      </c>
      <c r="B2519" s="55"/>
      <c r="C2519" s="55"/>
      <c r="D2519" s="55">
        <v>61754213</v>
      </c>
      <c r="E2519" s="55"/>
      <c r="F2519" s="55">
        <v>300</v>
      </c>
      <c r="G2519" s="55">
        <v>80034514</v>
      </c>
      <c r="H2519" s="55"/>
      <c r="I2519" s="55">
        <v>2275050011</v>
      </c>
      <c r="J2519" s="55">
        <v>2</v>
      </c>
      <c r="K2519" s="55" t="s">
        <v>34</v>
      </c>
      <c r="L2519" s="55" t="s">
        <v>103</v>
      </c>
      <c r="M2519" s="55">
        <v>34023</v>
      </c>
      <c r="N2519" s="55"/>
      <c r="O2519" s="55" t="s">
        <v>207</v>
      </c>
      <c r="P2519" s="55">
        <v>48811</v>
      </c>
      <c r="Q2519" s="55" t="s">
        <v>37</v>
      </c>
      <c r="R2519" s="55" t="s">
        <v>38</v>
      </c>
      <c r="S2519" s="55"/>
      <c r="T2519" s="55"/>
      <c r="U2519" s="55" t="s">
        <v>38</v>
      </c>
      <c r="V2519" s="55">
        <v>40.5473</v>
      </c>
      <c r="W2519" s="55">
        <v>-74.341300000000004</v>
      </c>
      <c r="X2519" s="55" t="s">
        <v>39</v>
      </c>
      <c r="Y2519" s="55" t="s">
        <v>208</v>
      </c>
      <c r="Z2519" s="55" t="s">
        <v>34</v>
      </c>
      <c r="AA2519" s="55">
        <v>0</v>
      </c>
      <c r="AB2519" s="55" t="s">
        <v>41</v>
      </c>
      <c r="AC2519" s="55">
        <v>8</v>
      </c>
      <c r="AD2519" s="55"/>
      <c r="AE2519" s="55" t="s">
        <v>47</v>
      </c>
      <c r="AF2519" s="55" t="s">
        <v>48</v>
      </c>
      <c r="AG2519" s="55">
        <v>1.4699100000000001E-3</v>
      </c>
      <c r="AH2519" s="57" t="s">
        <v>44</v>
      </c>
    </row>
    <row r="2520" spans="1:34" x14ac:dyDescent="0.25">
      <c r="A2520" s="54">
        <v>12335311</v>
      </c>
      <c r="B2520" s="55"/>
      <c r="C2520" s="55"/>
      <c r="D2520" s="55">
        <v>61754213</v>
      </c>
      <c r="E2520" s="55"/>
      <c r="F2520" s="55">
        <v>300</v>
      </c>
      <c r="G2520" s="55">
        <v>80034614</v>
      </c>
      <c r="H2520" s="55"/>
      <c r="I2520" s="55">
        <v>2275050012</v>
      </c>
      <c r="J2520" s="55">
        <v>2</v>
      </c>
      <c r="K2520" s="55" t="s">
        <v>34</v>
      </c>
      <c r="L2520" s="55" t="s">
        <v>103</v>
      </c>
      <c r="M2520" s="55">
        <v>34023</v>
      </c>
      <c r="N2520" s="55"/>
      <c r="O2520" s="55" t="s">
        <v>207</v>
      </c>
      <c r="P2520" s="55">
        <v>48811</v>
      </c>
      <c r="Q2520" s="55" t="s">
        <v>37</v>
      </c>
      <c r="R2520" s="55" t="s">
        <v>38</v>
      </c>
      <c r="S2520" s="55"/>
      <c r="T2520" s="55"/>
      <c r="U2520" s="55" t="s">
        <v>38</v>
      </c>
      <c r="V2520" s="55">
        <v>40.5473</v>
      </c>
      <c r="W2520" s="55">
        <v>-74.341300000000004</v>
      </c>
      <c r="X2520" s="55" t="s">
        <v>39</v>
      </c>
      <c r="Y2520" s="55" t="s">
        <v>208</v>
      </c>
      <c r="Z2520" s="55" t="s">
        <v>34</v>
      </c>
      <c r="AA2520" s="55">
        <v>0</v>
      </c>
      <c r="AB2520" s="55" t="s">
        <v>41</v>
      </c>
      <c r="AC2520" s="55">
        <v>8</v>
      </c>
      <c r="AD2520" s="55"/>
      <c r="AE2520" s="55" t="s">
        <v>47</v>
      </c>
      <c r="AF2520" s="55" t="s">
        <v>48</v>
      </c>
      <c r="AG2520" s="55">
        <v>3.8118200000000001E-3</v>
      </c>
      <c r="AH2520" s="57" t="s">
        <v>44</v>
      </c>
    </row>
    <row r="2521" spans="1:34" x14ac:dyDescent="0.25">
      <c r="A2521" s="54">
        <v>12335311</v>
      </c>
      <c r="B2521" s="55"/>
      <c r="C2521" s="55"/>
      <c r="D2521" s="55">
        <v>61754213</v>
      </c>
      <c r="E2521" s="55"/>
      <c r="F2521" s="55">
        <v>300</v>
      </c>
      <c r="G2521" s="55">
        <v>80034614</v>
      </c>
      <c r="H2521" s="55"/>
      <c r="I2521" s="55">
        <v>2275050012</v>
      </c>
      <c r="J2521" s="55">
        <v>2</v>
      </c>
      <c r="K2521" s="55" t="s">
        <v>34</v>
      </c>
      <c r="L2521" s="55" t="s">
        <v>103</v>
      </c>
      <c r="M2521" s="55">
        <v>34023</v>
      </c>
      <c r="N2521" s="55"/>
      <c r="O2521" s="55" t="s">
        <v>207</v>
      </c>
      <c r="P2521" s="55">
        <v>48811</v>
      </c>
      <c r="Q2521" s="55" t="s">
        <v>37</v>
      </c>
      <c r="R2521" s="55" t="s">
        <v>38</v>
      </c>
      <c r="S2521" s="55"/>
      <c r="T2521" s="55"/>
      <c r="U2521" s="55" t="s">
        <v>38</v>
      </c>
      <c r="V2521" s="55">
        <v>40.5473</v>
      </c>
      <c r="W2521" s="55">
        <v>-74.341300000000004</v>
      </c>
      <c r="X2521" s="55" t="s">
        <v>39</v>
      </c>
      <c r="Y2521" s="55" t="s">
        <v>208</v>
      </c>
      <c r="Z2521" s="55" t="s">
        <v>34</v>
      </c>
      <c r="AA2521" s="55">
        <v>0</v>
      </c>
      <c r="AB2521" s="55" t="s">
        <v>41</v>
      </c>
      <c r="AC2521" s="55">
        <v>8</v>
      </c>
      <c r="AD2521" s="55"/>
      <c r="AE2521" s="55" t="s">
        <v>49</v>
      </c>
      <c r="AF2521" s="55" t="s">
        <v>50</v>
      </c>
      <c r="AG2521" s="55">
        <v>3.9055499999999998E-3</v>
      </c>
      <c r="AH2521" s="57" t="s">
        <v>44</v>
      </c>
    </row>
    <row r="2522" spans="1:34" x14ac:dyDescent="0.25">
      <c r="A2522" s="54">
        <v>12335311</v>
      </c>
      <c r="B2522" s="55"/>
      <c r="C2522" s="55"/>
      <c r="D2522" s="55">
        <v>61754213</v>
      </c>
      <c r="E2522" s="55"/>
      <c r="F2522" s="55">
        <v>300</v>
      </c>
      <c r="G2522" s="55">
        <v>80034514</v>
      </c>
      <c r="H2522" s="55"/>
      <c r="I2522" s="55">
        <v>2275050011</v>
      </c>
      <c r="J2522" s="55">
        <v>2</v>
      </c>
      <c r="K2522" s="55" t="s">
        <v>34</v>
      </c>
      <c r="L2522" s="55" t="s">
        <v>103</v>
      </c>
      <c r="M2522" s="55">
        <v>34023</v>
      </c>
      <c r="N2522" s="55"/>
      <c r="O2522" s="55" t="s">
        <v>207</v>
      </c>
      <c r="P2522" s="55">
        <v>48811</v>
      </c>
      <c r="Q2522" s="55" t="s">
        <v>37</v>
      </c>
      <c r="R2522" s="55" t="s">
        <v>38</v>
      </c>
      <c r="S2522" s="55"/>
      <c r="T2522" s="55"/>
      <c r="U2522" s="55" t="s">
        <v>38</v>
      </c>
      <c r="V2522" s="55">
        <v>40.5473</v>
      </c>
      <c r="W2522" s="55">
        <v>-74.341300000000004</v>
      </c>
      <c r="X2522" s="55" t="s">
        <v>39</v>
      </c>
      <c r="Y2522" s="55" t="s">
        <v>208</v>
      </c>
      <c r="Z2522" s="55" t="s">
        <v>34</v>
      </c>
      <c r="AA2522" s="55">
        <v>0</v>
      </c>
      <c r="AB2522" s="55" t="s">
        <v>41</v>
      </c>
      <c r="AC2522" s="55">
        <v>8</v>
      </c>
      <c r="AD2522" s="55"/>
      <c r="AE2522" s="55" t="s">
        <v>49</v>
      </c>
      <c r="AF2522" s="55" t="s">
        <v>50</v>
      </c>
      <c r="AG2522" s="55">
        <v>2.1302999999999999E-3</v>
      </c>
      <c r="AH2522" s="57" t="s">
        <v>44</v>
      </c>
    </row>
    <row r="2523" spans="1:34" x14ac:dyDescent="0.25">
      <c r="A2523" s="54">
        <v>12335311</v>
      </c>
      <c r="B2523" s="55"/>
      <c r="C2523" s="55"/>
      <c r="D2523" s="55">
        <v>61754213</v>
      </c>
      <c r="E2523" s="55"/>
      <c r="F2523" s="55">
        <v>300</v>
      </c>
      <c r="G2523" s="55">
        <v>80034514</v>
      </c>
      <c r="H2523" s="55"/>
      <c r="I2523" s="55">
        <v>2275050011</v>
      </c>
      <c r="J2523" s="55">
        <v>2</v>
      </c>
      <c r="K2523" s="55" t="s">
        <v>34</v>
      </c>
      <c r="L2523" s="55" t="s">
        <v>103</v>
      </c>
      <c r="M2523" s="55">
        <v>34023</v>
      </c>
      <c r="N2523" s="55"/>
      <c r="O2523" s="55" t="s">
        <v>207</v>
      </c>
      <c r="P2523" s="55">
        <v>48811</v>
      </c>
      <c r="Q2523" s="55" t="s">
        <v>37</v>
      </c>
      <c r="R2523" s="55" t="s">
        <v>38</v>
      </c>
      <c r="S2523" s="55"/>
      <c r="T2523" s="55"/>
      <c r="U2523" s="55" t="s">
        <v>38</v>
      </c>
      <c r="V2523" s="55">
        <v>40.5473</v>
      </c>
      <c r="W2523" s="55">
        <v>-74.341300000000004</v>
      </c>
      <c r="X2523" s="55" t="s">
        <v>39</v>
      </c>
      <c r="Y2523" s="55" t="s">
        <v>208</v>
      </c>
      <c r="Z2523" s="55" t="s">
        <v>34</v>
      </c>
      <c r="AA2523" s="55">
        <v>0</v>
      </c>
      <c r="AB2523" s="55" t="s">
        <v>41</v>
      </c>
      <c r="AC2523" s="55">
        <v>8</v>
      </c>
      <c r="AD2523" s="55"/>
      <c r="AE2523" s="55" t="s">
        <v>51</v>
      </c>
      <c r="AF2523" s="55" t="s">
        <v>52</v>
      </c>
      <c r="AG2523" s="55">
        <v>5.8500000000000002E-4</v>
      </c>
      <c r="AH2523" s="57" t="s">
        <v>44</v>
      </c>
    </row>
    <row r="2524" spans="1:34" x14ac:dyDescent="0.25">
      <c r="A2524" s="54">
        <v>12335311</v>
      </c>
      <c r="B2524" s="55"/>
      <c r="C2524" s="55"/>
      <c r="D2524" s="55">
        <v>61754213</v>
      </c>
      <c r="E2524" s="55"/>
      <c r="F2524" s="55">
        <v>300</v>
      </c>
      <c r="G2524" s="55">
        <v>80034614</v>
      </c>
      <c r="H2524" s="55"/>
      <c r="I2524" s="55">
        <v>2275050012</v>
      </c>
      <c r="J2524" s="55">
        <v>2</v>
      </c>
      <c r="K2524" s="55" t="s">
        <v>34</v>
      </c>
      <c r="L2524" s="55" t="s">
        <v>103</v>
      </c>
      <c r="M2524" s="55">
        <v>34023</v>
      </c>
      <c r="N2524" s="55"/>
      <c r="O2524" s="55" t="s">
        <v>207</v>
      </c>
      <c r="P2524" s="55">
        <v>48811</v>
      </c>
      <c r="Q2524" s="55" t="s">
        <v>37</v>
      </c>
      <c r="R2524" s="55" t="s">
        <v>38</v>
      </c>
      <c r="S2524" s="55"/>
      <c r="T2524" s="55"/>
      <c r="U2524" s="55" t="s">
        <v>38</v>
      </c>
      <c r="V2524" s="55">
        <v>40.5473</v>
      </c>
      <c r="W2524" s="55">
        <v>-74.341300000000004</v>
      </c>
      <c r="X2524" s="55" t="s">
        <v>39</v>
      </c>
      <c r="Y2524" s="55" t="s">
        <v>208</v>
      </c>
      <c r="Z2524" s="55" t="s">
        <v>34</v>
      </c>
      <c r="AA2524" s="55">
        <v>0</v>
      </c>
      <c r="AB2524" s="55" t="s">
        <v>41</v>
      </c>
      <c r="AC2524" s="55">
        <v>8</v>
      </c>
      <c r="AD2524" s="55"/>
      <c r="AE2524" s="55" t="s">
        <v>51</v>
      </c>
      <c r="AF2524" s="55" t="s">
        <v>52</v>
      </c>
      <c r="AG2524" s="55">
        <v>5.3417999999999998E-3</v>
      </c>
      <c r="AH2524" s="57" t="s">
        <v>44</v>
      </c>
    </row>
    <row r="2525" spans="1:34" x14ac:dyDescent="0.25">
      <c r="A2525" s="54">
        <v>12335311</v>
      </c>
      <c r="B2525" s="55"/>
      <c r="C2525" s="55"/>
      <c r="D2525" s="55">
        <v>61754213</v>
      </c>
      <c r="E2525" s="55"/>
      <c r="F2525" s="55">
        <v>300</v>
      </c>
      <c r="G2525" s="55">
        <v>80034514</v>
      </c>
      <c r="H2525" s="55"/>
      <c r="I2525" s="55">
        <v>2275050011</v>
      </c>
      <c r="J2525" s="55">
        <v>2</v>
      </c>
      <c r="K2525" s="55" t="s">
        <v>34</v>
      </c>
      <c r="L2525" s="55" t="s">
        <v>103</v>
      </c>
      <c r="M2525" s="55">
        <v>34023</v>
      </c>
      <c r="N2525" s="55"/>
      <c r="O2525" s="55" t="s">
        <v>207</v>
      </c>
      <c r="P2525" s="55">
        <v>48811</v>
      </c>
      <c r="Q2525" s="55" t="s">
        <v>37</v>
      </c>
      <c r="R2525" s="55" t="s">
        <v>38</v>
      </c>
      <c r="S2525" s="55"/>
      <c r="T2525" s="55"/>
      <c r="U2525" s="55" t="s">
        <v>38</v>
      </c>
      <c r="V2525" s="55">
        <v>40.5473</v>
      </c>
      <c r="W2525" s="55">
        <v>-74.341300000000004</v>
      </c>
      <c r="X2525" s="55" t="s">
        <v>39</v>
      </c>
      <c r="Y2525" s="55" t="s">
        <v>208</v>
      </c>
      <c r="Z2525" s="55" t="s">
        <v>34</v>
      </c>
      <c r="AA2525" s="55">
        <v>0</v>
      </c>
      <c r="AB2525" s="55" t="s">
        <v>41</v>
      </c>
      <c r="AC2525" s="55">
        <v>8</v>
      </c>
      <c r="AD2525" s="55"/>
      <c r="AE2525" s="55" t="s">
        <v>53</v>
      </c>
      <c r="AF2525" s="55" t="s">
        <v>54</v>
      </c>
      <c r="AG2525" s="55">
        <v>0.108126</v>
      </c>
      <c r="AH2525" s="57" t="s">
        <v>44</v>
      </c>
    </row>
    <row r="2526" spans="1:34" x14ac:dyDescent="0.25">
      <c r="A2526" s="54">
        <v>12335311</v>
      </c>
      <c r="B2526" s="55"/>
      <c r="C2526" s="55"/>
      <c r="D2526" s="55">
        <v>61754213</v>
      </c>
      <c r="E2526" s="55"/>
      <c r="F2526" s="55">
        <v>300</v>
      </c>
      <c r="G2526" s="55">
        <v>80034614</v>
      </c>
      <c r="H2526" s="55"/>
      <c r="I2526" s="55">
        <v>2275050012</v>
      </c>
      <c r="J2526" s="55">
        <v>2</v>
      </c>
      <c r="K2526" s="55" t="s">
        <v>34</v>
      </c>
      <c r="L2526" s="55" t="s">
        <v>103</v>
      </c>
      <c r="M2526" s="55">
        <v>34023</v>
      </c>
      <c r="N2526" s="55"/>
      <c r="O2526" s="55" t="s">
        <v>207</v>
      </c>
      <c r="P2526" s="55">
        <v>48811</v>
      </c>
      <c r="Q2526" s="55" t="s">
        <v>37</v>
      </c>
      <c r="R2526" s="55" t="s">
        <v>38</v>
      </c>
      <c r="S2526" s="55"/>
      <c r="T2526" s="55"/>
      <c r="U2526" s="55" t="s">
        <v>38</v>
      </c>
      <c r="V2526" s="55">
        <v>40.5473</v>
      </c>
      <c r="W2526" s="55">
        <v>-74.341300000000004</v>
      </c>
      <c r="X2526" s="55" t="s">
        <v>39</v>
      </c>
      <c r="Y2526" s="55" t="s">
        <v>208</v>
      </c>
      <c r="Z2526" s="55" t="s">
        <v>34</v>
      </c>
      <c r="AA2526" s="55">
        <v>0</v>
      </c>
      <c r="AB2526" s="55" t="s">
        <v>41</v>
      </c>
      <c r="AC2526" s="55">
        <v>8</v>
      </c>
      <c r="AD2526" s="55"/>
      <c r="AE2526" s="55" t="s">
        <v>53</v>
      </c>
      <c r="AF2526" s="55" t="s">
        <v>54</v>
      </c>
      <c r="AG2526" s="55">
        <v>0.15802099999999999</v>
      </c>
      <c r="AH2526" s="57" t="s">
        <v>44</v>
      </c>
    </row>
    <row r="2527" spans="1:34" x14ac:dyDescent="0.25">
      <c r="A2527" s="54">
        <v>12335311</v>
      </c>
      <c r="B2527" s="55"/>
      <c r="C2527" s="55"/>
      <c r="D2527" s="55">
        <v>61754213</v>
      </c>
      <c r="E2527" s="55"/>
      <c r="F2527" s="55">
        <v>300</v>
      </c>
      <c r="G2527" s="55">
        <v>80034514</v>
      </c>
      <c r="H2527" s="55"/>
      <c r="I2527" s="55">
        <v>2275050011</v>
      </c>
      <c r="J2527" s="55">
        <v>2</v>
      </c>
      <c r="K2527" s="55" t="s">
        <v>34</v>
      </c>
      <c r="L2527" s="55" t="s">
        <v>103</v>
      </c>
      <c r="M2527" s="55">
        <v>34023</v>
      </c>
      <c r="N2527" s="55"/>
      <c r="O2527" s="55" t="s">
        <v>207</v>
      </c>
      <c r="P2527" s="55">
        <v>48811</v>
      </c>
      <c r="Q2527" s="55" t="s">
        <v>37</v>
      </c>
      <c r="R2527" s="55" t="s">
        <v>38</v>
      </c>
      <c r="S2527" s="55"/>
      <c r="T2527" s="55"/>
      <c r="U2527" s="55" t="s">
        <v>38</v>
      </c>
      <c r="V2527" s="55">
        <v>40.5473</v>
      </c>
      <c r="W2527" s="55">
        <v>-74.341300000000004</v>
      </c>
      <c r="X2527" s="55" t="s">
        <v>39</v>
      </c>
      <c r="Y2527" s="55" t="s">
        <v>208</v>
      </c>
      <c r="Z2527" s="55" t="s">
        <v>34</v>
      </c>
      <c r="AA2527" s="55">
        <v>0</v>
      </c>
      <c r="AB2527" s="55" t="s">
        <v>41</v>
      </c>
      <c r="AC2527" s="55">
        <v>8</v>
      </c>
      <c r="AD2527" s="55"/>
      <c r="AE2527" s="55">
        <v>7439921</v>
      </c>
      <c r="AF2527" s="55" t="s">
        <v>55</v>
      </c>
      <c r="AG2527" s="55">
        <v>1.3835599999999999E-4</v>
      </c>
      <c r="AH2527" s="57" t="s">
        <v>44</v>
      </c>
    </row>
    <row r="2528" spans="1:34" x14ac:dyDescent="0.25">
      <c r="A2528" s="54">
        <v>11489011</v>
      </c>
      <c r="B2528" s="55"/>
      <c r="C2528" s="55"/>
      <c r="D2528" s="55">
        <v>60641313</v>
      </c>
      <c r="E2528" s="55"/>
      <c r="F2528" s="55">
        <v>300</v>
      </c>
      <c r="G2528" s="55">
        <v>77823014</v>
      </c>
      <c r="H2528" s="55"/>
      <c r="I2528" s="55">
        <v>2275050012</v>
      </c>
      <c r="J2528" s="55">
        <v>2</v>
      </c>
      <c r="K2528" s="55" t="s">
        <v>34</v>
      </c>
      <c r="L2528" s="55" t="s">
        <v>103</v>
      </c>
      <c r="M2528" s="55">
        <v>34023</v>
      </c>
      <c r="N2528" s="55"/>
      <c r="O2528" s="55" t="s">
        <v>209</v>
      </c>
      <c r="P2528" s="55">
        <v>48811</v>
      </c>
      <c r="Q2528" s="55" t="s">
        <v>37</v>
      </c>
      <c r="R2528" s="55" t="s">
        <v>38</v>
      </c>
      <c r="S2528" s="55"/>
      <c r="T2528" s="55"/>
      <c r="U2528" s="55" t="s">
        <v>38</v>
      </c>
      <c r="V2528" s="55">
        <v>40.476799999999997</v>
      </c>
      <c r="W2528" s="55">
        <v>-74.408799999999999</v>
      </c>
      <c r="X2528" s="55" t="s">
        <v>39</v>
      </c>
      <c r="Y2528" s="55" t="s">
        <v>167</v>
      </c>
      <c r="Z2528" s="55" t="s">
        <v>34</v>
      </c>
      <c r="AA2528" s="55">
        <v>0</v>
      </c>
      <c r="AB2528" s="55" t="s">
        <v>41</v>
      </c>
      <c r="AC2528" s="55">
        <v>8</v>
      </c>
      <c r="AD2528" s="55"/>
      <c r="AE2528" s="55" t="s">
        <v>42</v>
      </c>
      <c r="AF2528" s="55" t="s">
        <v>43</v>
      </c>
      <c r="AG2528" s="55">
        <v>1.1376499999999999E-2</v>
      </c>
      <c r="AH2528" s="57" t="s">
        <v>44</v>
      </c>
    </row>
    <row r="2529" spans="1:34" x14ac:dyDescent="0.25">
      <c r="A2529" s="54">
        <v>11489011</v>
      </c>
      <c r="B2529" s="55"/>
      <c r="C2529" s="55"/>
      <c r="D2529" s="55">
        <v>60641313</v>
      </c>
      <c r="E2529" s="55"/>
      <c r="F2529" s="55">
        <v>300</v>
      </c>
      <c r="G2529" s="55">
        <v>77822914</v>
      </c>
      <c r="H2529" s="55"/>
      <c r="I2529" s="55">
        <v>2275050011</v>
      </c>
      <c r="J2529" s="55">
        <v>2</v>
      </c>
      <c r="K2529" s="55" t="s">
        <v>34</v>
      </c>
      <c r="L2529" s="55" t="s">
        <v>103</v>
      </c>
      <c r="M2529" s="55">
        <v>34023</v>
      </c>
      <c r="N2529" s="55"/>
      <c r="O2529" s="55" t="s">
        <v>209</v>
      </c>
      <c r="P2529" s="55">
        <v>48811</v>
      </c>
      <c r="Q2529" s="55" t="s">
        <v>37</v>
      </c>
      <c r="R2529" s="55" t="s">
        <v>38</v>
      </c>
      <c r="S2529" s="55"/>
      <c r="T2529" s="55"/>
      <c r="U2529" s="55" t="s">
        <v>38</v>
      </c>
      <c r="V2529" s="55">
        <v>40.476799999999997</v>
      </c>
      <c r="W2529" s="55">
        <v>-74.408799999999999</v>
      </c>
      <c r="X2529" s="55" t="s">
        <v>39</v>
      </c>
      <c r="Y2529" s="55" t="s">
        <v>167</v>
      </c>
      <c r="Z2529" s="55" t="s">
        <v>34</v>
      </c>
      <c r="AA2529" s="55">
        <v>0</v>
      </c>
      <c r="AB2529" s="55" t="s">
        <v>41</v>
      </c>
      <c r="AC2529" s="55">
        <v>8</v>
      </c>
      <c r="AD2529" s="55"/>
      <c r="AE2529" s="55" t="s">
        <v>42</v>
      </c>
      <c r="AF2529" s="55" t="s">
        <v>43</v>
      </c>
      <c r="AG2529" s="55">
        <v>1.3542700000000001E-3</v>
      </c>
      <c r="AH2529" s="57" t="s">
        <v>44</v>
      </c>
    </row>
    <row r="2530" spans="1:34" x14ac:dyDescent="0.25">
      <c r="A2530" s="54">
        <v>11489011</v>
      </c>
      <c r="B2530" s="55"/>
      <c r="C2530" s="55"/>
      <c r="D2530" s="55">
        <v>60641313</v>
      </c>
      <c r="E2530" s="55"/>
      <c r="F2530" s="55">
        <v>300</v>
      </c>
      <c r="G2530" s="55">
        <v>77822914</v>
      </c>
      <c r="H2530" s="55"/>
      <c r="I2530" s="55">
        <v>2275050011</v>
      </c>
      <c r="J2530" s="55">
        <v>2</v>
      </c>
      <c r="K2530" s="55" t="s">
        <v>34</v>
      </c>
      <c r="L2530" s="55" t="s">
        <v>103</v>
      </c>
      <c r="M2530" s="55">
        <v>34023</v>
      </c>
      <c r="N2530" s="55"/>
      <c r="O2530" s="55" t="s">
        <v>209</v>
      </c>
      <c r="P2530" s="55">
        <v>48811</v>
      </c>
      <c r="Q2530" s="55" t="s">
        <v>37</v>
      </c>
      <c r="R2530" s="55" t="s">
        <v>38</v>
      </c>
      <c r="S2530" s="55"/>
      <c r="T2530" s="55"/>
      <c r="U2530" s="55" t="s">
        <v>38</v>
      </c>
      <c r="V2530" s="55">
        <v>40.476799999999997</v>
      </c>
      <c r="W2530" s="55">
        <v>-74.408799999999999</v>
      </c>
      <c r="X2530" s="55" t="s">
        <v>39</v>
      </c>
      <c r="Y2530" s="55" t="s">
        <v>167</v>
      </c>
      <c r="Z2530" s="55" t="s">
        <v>34</v>
      </c>
      <c r="AA2530" s="55">
        <v>0</v>
      </c>
      <c r="AB2530" s="55" t="s">
        <v>41</v>
      </c>
      <c r="AC2530" s="55">
        <v>8</v>
      </c>
      <c r="AD2530" s="55"/>
      <c r="AE2530" s="55" t="s">
        <v>45</v>
      </c>
      <c r="AF2530" s="55" t="s">
        <v>46</v>
      </c>
      <c r="AG2530" s="55">
        <v>9.0000000000000006E-5</v>
      </c>
      <c r="AH2530" s="57" t="s">
        <v>44</v>
      </c>
    </row>
    <row r="2531" spans="1:34" x14ac:dyDescent="0.25">
      <c r="A2531" s="54">
        <v>11489011</v>
      </c>
      <c r="B2531" s="55"/>
      <c r="C2531" s="55"/>
      <c r="D2531" s="55">
        <v>60641313</v>
      </c>
      <c r="E2531" s="55"/>
      <c r="F2531" s="55">
        <v>300</v>
      </c>
      <c r="G2531" s="55">
        <v>77823014</v>
      </c>
      <c r="H2531" s="55"/>
      <c r="I2531" s="55">
        <v>2275050012</v>
      </c>
      <c r="J2531" s="55">
        <v>2</v>
      </c>
      <c r="K2531" s="55" t="s">
        <v>34</v>
      </c>
      <c r="L2531" s="55" t="s">
        <v>103</v>
      </c>
      <c r="M2531" s="55">
        <v>34023</v>
      </c>
      <c r="N2531" s="55"/>
      <c r="O2531" s="55" t="s">
        <v>209</v>
      </c>
      <c r="P2531" s="55">
        <v>48811</v>
      </c>
      <c r="Q2531" s="55" t="s">
        <v>37</v>
      </c>
      <c r="R2531" s="55" t="s">
        <v>38</v>
      </c>
      <c r="S2531" s="55"/>
      <c r="T2531" s="55"/>
      <c r="U2531" s="55" t="s">
        <v>38</v>
      </c>
      <c r="V2531" s="55">
        <v>40.476799999999997</v>
      </c>
      <c r="W2531" s="55">
        <v>-74.408799999999999</v>
      </c>
      <c r="X2531" s="55" t="s">
        <v>39</v>
      </c>
      <c r="Y2531" s="55" t="s">
        <v>167</v>
      </c>
      <c r="Z2531" s="55" t="s">
        <v>34</v>
      </c>
      <c r="AA2531" s="55">
        <v>0</v>
      </c>
      <c r="AB2531" s="55" t="s">
        <v>41</v>
      </c>
      <c r="AC2531" s="55">
        <v>8</v>
      </c>
      <c r="AD2531" s="55"/>
      <c r="AE2531" s="55" t="s">
        <v>45</v>
      </c>
      <c r="AF2531" s="55" t="s">
        <v>46</v>
      </c>
      <c r="AG2531" s="55">
        <v>1.2140199999999999E-3</v>
      </c>
      <c r="AH2531" s="57" t="s">
        <v>44</v>
      </c>
    </row>
    <row r="2532" spans="1:34" x14ac:dyDescent="0.25">
      <c r="A2532" s="54">
        <v>11489011</v>
      </c>
      <c r="B2532" s="55"/>
      <c r="C2532" s="55"/>
      <c r="D2532" s="55">
        <v>60641313</v>
      </c>
      <c r="E2532" s="55"/>
      <c r="F2532" s="55">
        <v>300</v>
      </c>
      <c r="G2532" s="55">
        <v>77823014</v>
      </c>
      <c r="H2532" s="55"/>
      <c r="I2532" s="55">
        <v>2275050012</v>
      </c>
      <c r="J2532" s="55">
        <v>2</v>
      </c>
      <c r="K2532" s="55" t="s">
        <v>34</v>
      </c>
      <c r="L2532" s="55" t="s">
        <v>103</v>
      </c>
      <c r="M2532" s="55">
        <v>34023</v>
      </c>
      <c r="N2532" s="55"/>
      <c r="O2532" s="55" t="s">
        <v>209</v>
      </c>
      <c r="P2532" s="55">
        <v>48811</v>
      </c>
      <c r="Q2532" s="55" t="s">
        <v>37</v>
      </c>
      <c r="R2532" s="55" t="s">
        <v>38</v>
      </c>
      <c r="S2532" s="55"/>
      <c r="T2532" s="55"/>
      <c r="U2532" s="55" t="s">
        <v>38</v>
      </c>
      <c r="V2532" s="55">
        <v>40.476799999999997</v>
      </c>
      <c r="W2532" s="55">
        <v>-74.408799999999999</v>
      </c>
      <c r="X2532" s="55" t="s">
        <v>39</v>
      </c>
      <c r="Y2532" s="55" t="s">
        <v>167</v>
      </c>
      <c r="Z2532" s="55" t="s">
        <v>34</v>
      </c>
      <c r="AA2532" s="55">
        <v>0</v>
      </c>
      <c r="AB2532" s="55" t="s">
        <v>41</v>
      </c>
      <c r="AC2532" s="55">
        <v>8</v>
      </c>
      <c r="AD2532" s="55"/>
      <c r="AE2532" s="55" t="s">
        <v>47</v>
      </c>
      <c r="AF2532" s="55" t="s">
        <v>48</v>
      </c>
      <c r="AG2532" s="55">
        <v>3.8118200000000001E-3</v>
      </c>
      <c r="AH2532" s="57" t="s">
        <v>44</v>
      </c>
    </row>
    <row r="2533" spans="1:34" x14ac:dyDescent="0.25">
      <c r="A2533" s="54">
        <v>11489011</v>
      </c>
      <c r="B2533" s="55"/>
      <c r="C2533" s="55"/>
      <c r="D2533" s="55">
        <v>60641313</v>
      </c>
      <c r="E2533" s="55"/>
      <c r="F2533" s="55">
        <v>300</v>
      </c>
      <c r="G2533" s="55">
        <v>77822914</v>
      </c>
      <c r="H2533" s="55"/>
      <c r="I2533" s="55">
        <v>2275050011</v>
      </c>
      <c r="J2533" s="55">
        <v>2</v>
      </c>
      <c r="K2533" s="55" t="s">
        <v>34</v>
      </c>
      <c r="L2533" s="55" t="s">
        <v>103</v>
      </c>
      <c r="M2533" s="55">
        <v>34023</v>
      </c>
      <c r="N2533" s="55"/>
      <c r="O2533" s="55" t="s">
        <v>209</v>
      </c>
      <c r="P2533" s="55">
        <v>48811</v>
      </c>
      <c r="Q2533" s="55" t="s">
        <v>37</v>
      </c>
      <c r="R2533" s="55" t="s">
        <v>38</v>
      </c>
      <c r="S2533" s="55"/>
      <c r="T2533" s="55"/>
      <c r="U2533" s="55" t="s">
        <v>38</v>
      </c>
      <c r="V2533" s="55">
        <v>40.476799999999997</v>
      </c>
      <c r="W2533" s="55">
        <v>-74.408799999999999</v>
      </c>
      <c r="X2533" s="55" t="s">
        <v>39</v>
      </c>
      <c r="Y2533" s="55" t="s">
        <v>167</v>
      </c>
      <c r="Z2533" s="55" t="s">
        <v>34</v>
      </c>
      <c r="AA2533" s="55">
        <v>0</v>
      </c>
      <c r="AB2533" s="55" t="s">
        <v>41</v>
      </c>
      <c r="AC2533" s="55">
        <v>8</v>
      </c>
      <c r="AD2533" s="55"/>
      <c r="AE2533" s="55" t="s">
        <v>47</v>
      </c>
      <c r="AF2533" s="55" t="s">
        <v>48</v>
      </c>
      <c r="AG2533" s="55">
        <v>1.4699100000000001E-3</v>
      </c>
      <c r="AH2533" s="57" t="s">
        <v>44</v>
      </c>
    </row>
    <row r="2534" spans="1:34" x14ac:dyDescent="0.25">
      <c r="A2534" s="54">
        <v>11489011</v>
      </c>
      <c r="B2534" s="55"/>
      <c r="C2534" s="55"/>
      <c r="D2534" s="55">
        <v>60641313</v>
      </c>
      <c r="E2534" s="55"/>
      <c r="F2534" s="55">
        <v>300</v>
      </c>
      <c r="G2534" s="55">
        <v>77823014</v>
      </c>
      <c r="H2534" s="55"/>
      <c r="I2534" s="55">
        <v>2275050012</v>
      </c>
      <c r="J2534" s="55">
        <v>2</v>
      </c>
      <c r="K2534" s="55" t="s">
        <v>34</v>
      </c>
      <c r="L2534" s="55" t="s">
        <v>103</v>
      </c>
      <c r="M2534" s="55">
        <v>34023</v>
      </c>
      <c r="N2534" s="55"/>
      <c r="O2534" s="55" t="s">
        <v>209</v>
      </c>
      <c r="P2534" s="55">
        <v>48811</v>
      </c>
      <c r="Q2534" s="55" t="s">
        <v>37</v>
      </c>
      <c r="R2534" s="55" t="s">
        <v>38</v>
      </c>
      <c r="S2534" s="55"/>
      <c r="T2534" s="55"/>
      <c r="U2534" s="55" t="s">
        <v>38</v>
      </c>
      <c r="V2534" s="55">
        <v>40.476799999999997</v>
      </c>
      <c r="W2534" s="55">
        <v>-74.408799999999999</v>
      </c>
      <c r="X2534" s="55" t="s">
        <v>39</v>
      </c>
      <c r="Y2534" s="55" t="s">
        <v>167</v>
      </c>
      <c r="Z2534" s="55" t="s">
        <v>34</v>
      </c>
      <c r="AA2534" s="55">
        <v>0</v>
      </c>
      <c r="AB2534" s="55" t="s">
        <v>41</v>
      </c>
      <c r="AC2534" s="55">
        <v>8</v>
      </c>
      <c r="AD2534" s="55"/>
      <c r="AE2534" s="55" t="s">
        <v>49</v>
      </c>
      <c r="AF2534" s="55" t="s">
        <v>50</v>
      </c>
      <c r="AG2534" s="55">
        <v>3.9055499999999998E-3</v>
      </c>
      <c r="AH2534" s="57" t="s">
        <v>44</v>
      </c>
    </row>
    <row r="2535" spans="1:34" x14ac:dyDescent="0.25">
      <c r="A2535" s="54">
        <v>11489011</v>
      </c>
      <c r="B2535" s="55"/>
      <c r="C2535" s="55"/>
      <c r="D2535" s="55">
        <v>60641313</v>
      </c>
      <c r="E2535" s="55"/>
      <c r="F2535" s="55">
        <v>300</v>
      </c>
      <c r="G2535" s="55">
        <v>77822914</v>
      </c>
      <c r="H2535" s="55"/>
      <c r="I2535" s="55">
        <v>2275050011</v>
      </c>
      <c r="J2535" s="55">
        <v>2</v>
      </c>
      <c r="K2535" s="55" t="s">
        <v>34</v>
      </c>
      <c r="L2535" s="55" t="s">
        <v>103</v>
      </c>
      <c r="M2535" s="55">
        <v>34023</v>
      </c>
      <c r="N2535" s="55"/>
      <c r="O2535" s="55" t="s">
        <v>209</v>
      </c>
      <c r="P2535" s="55">
        <v>48811</v>
      </c>
      <c r="Q2535" s="55" t="s">
        <v>37</v>
      </c>
      <c r="R2535" s="55" t="s">
        <v>38</v>
      </c>
      <c r="S2535" s="55"/>
      <c r="T2535" s="55"/>
      <c r="U2535" s="55" t="s">
        <v>38</v>
      </c>
      <c r="V2535" s="55">
        <v>40.476799999999997</v>
      </c>
      <c r="W2535" s="55">
        <v>-74.408799999999999</v>
      </c>
      <c r="X2535" s="55" t="s">
        <v>39</v>
      </c>
      <c r="Y2535" s="55" t="s">
        <v>167</v>
      </c>
      <c r="Z2535" s="55" t="s">
        <v>34</v>
      </c>
      <c r="AA2535" s="55">
        <v>0</v>
      </c>
      <c r="AB2535" s="55" t="s">
        <v>41</v>
      </c>
      <c r="AC2535" s="55">
        <v>8</v>
      </c>
      <c r="AD2535" s="55"/>
      <c r="AE2535" s="55" t="s">
        <v>49</v>
      </c>
      <c r="AF2535" s="55" t="s">
        <v>50</v>
      </c>
      <c r="AG2535" s="55">
        <v>2.1302999999999999E-3</v>
      </c>
      <c r="AH2535" s="57" t="s">
        <v>44</v>
      </c>
    </row>
    <row r="2536" spans="1:34" x14ac:dyDescent="0.25">
      <c r="A2536" s="54">
        <v>11489011</v>
      </c>
      <c r="B2536" s="55"/>
      <c r="C2536" s="55"/>
      <c r="D2536" s="55">
        <v>60641313</v>
      </c>
      <c r="E2536" s="55"/>
      <c r="F2536" s="55">
        <v>300</v>
      </c>
      <c r="G2536" s="55">
        <v>77822914</v>
      </c>
      <c r="H2536" s="55"/>
      <c r="I2536" s="55">
        <v>2275050011</v>
      </c>
      <c r="J2536" s="55">
        <v>2</v>
      </c>
      <c r="K2536" s="55" t="s">
        <v>34</v>
      </c>
      <c r="L2536" s="55" t="s">
        <v>103</v>
      </c>
      <c r="M2536" s="55">
        <v>34023</v>
      </c>
      <c r="N2536" s="55"/>
      <c r="O2536" s="55" t="s">
        <v>209</v>
      </c>
      <c r="P2536" s="55">
        <v>48811</v>
      </c>
      <c r="Q2536" s="55" t="s">
        <v>37</v>
      </c>
      <c r="R2536" s="55" t="s">
        <v>38</v>
      </c>
      <c r="S2536" s="55"/>
      <c r="T2536" s="55"/>
      <c r="U2536" s="55" t="s">
        <v>38</v>
      </c>
      <c r="V2536" s="55">
        <v>40.476799999999997</v>
      </c>
      <c r="W2536" s="55">
        <v>-74.408799999999999</v>
      </c>
      <c r="X2536" s="55" t="s">
        <v>39</v>
      </c>
      <c r="Y2536" s="55" t="s">
        <v>167</v>
      </c>
      <c r="Z2536" s="55" t="s">
        <v>34</v>
      </c>
      <c r="AA2536" s="55">
        <v>0</v>
      </c>
      <c r="AB2536" s="55" t="s">
        <v>41</v>
      </c>
      <c r="AC2536" s="55">
        <v>8</v>
      </c>
      <c r="AD2536" s="55"/>
      <c r="AE2536" s="55" t="s">
        <v>51</v>
      </c>
      <c r="AF2536" s="55" t="s">
        <v>52</v>
      </c>
      <c r="AG2536" s="55">
        <v>5.8500000000000002E-4</v>
      </c>
      <c r="AH2536" s="57" t="s">
        <v>44</v>
      </c>
    </row>
    <row r="2537" spans="1:34" x14ac:dyDescent="0.25">
      <c r="A2537" s="54">
        <v>11489011</v>
      </c>
      <c r="B2537" s="55"/>
      <c r="C2537" s="55"/>
      <c r="D2537" s="55">
        <v>60641313</v>
      </c>
      <c r="E2537" s="55"/>
      <c r="F2537" s="55">
        <v>300</v>
      </c>
      <c r="G2537" s="55">
        <v>77823014</v>
      </c>
      <c r="H2537" s="55"/>
      <c r="I2537" s="55">
        <v>2275050012</v>
      </c>
      <c r="J2537" s="55">
        <v>2</v>
      </c>
      <c r="K2537" s="55" t="s">
        <v>34</v>
      </c>
      <c r="L2537" s="55" t="s">
        <v>103</v>
      </c>
      <c r="M2537" s="55">
        <v>34023</v>
      </c>
      <c r="N2537" s="55"/>
      <c r="O2537" s="55" t="s">
        <v>209</v>
      </c>
      <c r="P2537" s="55">
        <v>48811</v>
      </c>
      <c r="Q2537" s="55" t="s">
        <v>37</v>
      </c>
      <c r="R2537" s="55" t="s">
        <v>38</v>
      </c>
      <c r="S2537" s="55"/>
      <c r="T2537" s="55"/>
      <c r="U2537" s="55" t="s">
        <v>38</v>
      </c>
      <c r="V2537" s="55">
        <v>40.476799999999997</v>
      </c>
      <c r="W2537" s="55">
        <v>-74.408799999999999</v>
      </c>
      <c r="X2537" s="55" t="s">
        <v>39</v>
      </c>
      <c r="Y2537" s="55" t="s">
        <v>167</v>
      </c>
      <c r="Z2537" s="55" t="s">
        <v>34</v>
      </c>
      <c r="AA2537" s="55">
        <v>0</v>
      </c>
      <c r="AB2537" s="55" t="s">
        <v>41</v>
      </c>
      <c r="AC2537" s="55">
        <v>8</v>
      </c>
      <c r="AD2537" s="55"/>
      <c r="AE2537" s="55" t="s">
        <v>51</v>
      </c>
      <c r="AF2537" s="55" t="s">
        <v>52</v>
      </c>
      <c r="AG2537" s="55">
        <v>5.3417999999999998E-3</v>
      </c>
      <c r="AH2537" s="57" t="s">
        <v>44</v>
      </c>
    </row>
    <row r="2538" spans="1:34" x14ac:dyDescent="0.25">
      <c r="A2538" s="54">
        <v>11489011</v>
      </c>
      <c r="B2538" s="55"/>
      <c r="C2538" s="55"/>
      <c r="D2538" s="55">
        <v>60641313</v>
      </c>
      <c r="E2538" s="55"/>
      <c r="F2538" s="55">
        <v>300</v>
      </c>
      <c r="G2538" s="55">
        <v>77822914</v>
      </c>
      <c r="H2538" s="55"/>
      <c r="I2538" s="55">
        <v>2275050011</v>
      </c>
      <c r="J2538" s="55">
        <v>2</v>
      </c>
      <c r="K2538" s="55" t="s">
        <v>34</v>
      </c>
      <c r="L2538" s="55" t="s">
        <v>103</v>
      </c>
      <c r="M2538" s="55">
        <v>34023</v>
      </c>
      <c r="N2538" s="55"/>
      <c r="O2538" s="55" t="s">
        <v>209</v>
      </c>
      <c r="P2538" s="55">
        <v>48811</v>
      </c>
      <c r="Q2538" s="55" t="s">
        <v>37</v>
      </c>
      <c r="R2538" s="55" t="s">
        <v>38</v>
      </c>
      <c r="S2538" s="55"/>
      <c r="T2538" s="55"/>
      <c r="U2538" s="55" t="s">
        <v>38</v>
      </c>
      <c r="V2538" s="55">
        <v>40.476799999999997</v>
      </c>
      <c r="W2538" s="55">
        <v>-74.408799999999999</v>
      </c>
      <c r="X2538" s="55" t="s">
        <v>39</v>
      </c>
      <c r="Y2538" s="55" t="s">
        <v>167</v>
      </c>
      <c r="Z2538" s="55" t="s">
        <v>34</v>
      </c>
      <c r="AA2538" s="55">
        <v>0</v>
      </c>
      <c r="AB2538" s="55" t="s">
        <v>41</v>
      </c>
      <c r="AC2538" s="55">
        <v>8</v>
      </c>
      <c r="AD2538" s="55"/>
      <c r="AE2538" s="55" t="s">
        <v>53</v>
      </c>
      <c r="AF2538" s="55" t="s">
        <v>54</v>
      </c>
      <c r="AG2538" s="55">
        <v>0.108126</v>
      </c>
      <c r="AH2538" s="57" t="s">
        <v>44</v>
      </c>
    </row>
    <row r="2539" spans="1:34" x14ac:dyDescent="0.25">
      <c r="A2539" s="54">
        <v>11489011</v>
      </c>
      <c r="B2539" s="55"/>
      <c r="C2539" s="55"/>
      <c r="D2539" s="55">
        <v>60641313</v>
      </c>
      <c r="E2539" s="55"/>
      <c r="F2539" s="55">
        <v>300</v>
      </c>
      <c r="G2539" s="55">
        <v>77823014</v>
      </c>
      <c r="H2539" s="55"/>
      <c r="I2539" s="55">
        <v>2275050012</v>
      </c>
      <c r="J2539" s="55">
        <v>2</v>
      </c>
      <c r="K2539" s="55" t="s">
        <v>34</v>
      </c>
      <c r="L2539" s="55" t="s">
        <v>103</v>
      </c>
      <c r="M2539" s="55">
        <v>34023</v>
      </c>
      <c r="N2539" s="55"/>
      <c r="O2539" s="55" t="s">
        <v>209</v>
      </c>
      <c r="P2539" s="55">
        <v>48811</v>
      </c>
      <c r="Q2539" s="55" t="s">
        <v>37</v>
      </c>
      <c r="R2539" s="55" t="s">
        <v>38</v>
      </c>
      <c r="S2539" s="55"/>
      <c r="T2539" s="55"/>
      <c r="U2539" s="55" t="s">
        <v>38</v>
      </c>
      <c r="V2539" s="55">
        <v>40.476799999999997</v>
      </c>
      <c r="W2539" s="55">
        <v>-74.408799999999999</v>
      </c>
      <c r="X2539" s="55" t="s">
        <v>39</v>
      </c>
      <c r="Y2539" s="55" t="s">
        <v>167</v>
      </c>
      <c r="Z2539" s="55" t="s">
        <v>34</v>
      </c>
      <c r="AA2539" s="55">
        <v>0</v>
      </c>
      <c r="AB2539" s="55" t="s">
        <v>41</v>
      </c>
      <c r="AC2539" s="55">
        <v>8</v>
      </c>
      <c r="AD2539" s="55"/>
      <c r="AE2539" s="55" t="s">
        <v>53</v>
      </c>
      <c r="AF2539" s="55" t="s">
        <v>54</v>
      </c>
      <c r="AG2539" s="55">
        <v>0.15802099999999999</v>
      </c>
      <c r="AH2539" s="57" t="s">
        <v>44</v>
      </c>
    </row>
    <row r="2540" spans="1:34" x14ac:dyDescent="0.25">
      <c r="A2540" s="54">
        <v>11489011</v>
      </c>
      <c r="B2540" s="55"/>
      <c r="C2540" s="55"/>
      <c r="D2540" s="55">
        <v>60641313</v>
      </c>
      <c r="E2540" s="55"/>
      <c r="F2540" s="55">
        <v>300</v>
      </c>
      <c r="G2540" s="55">
        <v>77822914</v>
      </c>
      <c r="H2540" s="55"/>
      <c r="I2540" s="55">
        <v>2275050011</v>
      </c>
      <c r="J2540" s="55">
        <v>2</v>
      </c>
      <c r="K2540" s="55" t="s">
        <v>34</v>
      </c>
      <c r="L2540" s="55" t="s">
        <v>103</v>
      </c>
      <c r="M2540" s="55">
        <v>34023</v>
      </c>
      <c r="N2540" s="55"/>
      <c r="O2540" s="55" t="s">
        <v>209</v>
      </c>
      <c r="P2540" s="55">
        <v>48811</v>
      </c>
      <c r="Q2540" s="55" t="s">
        <v>37</v>
      </c>
      <c r="R2540" s="55" t="s">
        <v>38</v>
      </c>
      <c r="S2540" s="55"/>
      <c r="T2540" s="55"/>
      <c r="U2540" s="55" t="s">
        <v>38</v>
      </c>
      <c r="V2540" s="55">
        <v>40.476799999999997</v>
      </c>
      <c r="W2540" s="55">
        <v>-74.408799999999999</v>
      </c>
      <c r="X2540" s="55" t="s">
        <v>39</v>
      </c>
      <c r="Y2540" s="55" t="s">
        <v>167</v>
      </c>
      <c r="Z2540" s="55" t="s">
        <v>34</v>
      </c>
      <c r="AA2540" s="55">
        <v>0</v>
      </c>
      <c r="AB2540" s="55" t="s">
        <v>41</v>
      </c>
      <c r="AC2540" s="55">
        <v>8</v>
      </c>
      <c r="AD2540" s="55"/>
      <c r="AE2540" s="55">
        <v>7439921</v>
      </c>
      <c r="AF2540" s="55" t="s">
        <v>55</v>
      </c>
      <c r="AG2540" s="55">
        <v>1.3835599999999999E-4</v>
      </c>
      <c r="AH2540" s="57" t="s">
        <v>44</v>
      </c>
    </row>
    <row r="2541" spans="1:34" x14ac:dyDescent="0.25">
      <c r="A2541" s="54">
        <v>12320311</v>
      </c>
      <c r="B2541" s="55"/>
      <c r="C2541" s="55"/>
      <c r="D2541" s="55">
        <v>61750513</v>
      </c>
      <c r="E2541" s="55"/>
      <c r="F2541" s="55">
        <v>300</v>
      </c>
      <c r="G2541" s="55">
        <v>80027214</v>
      </c>
      <c r="H2541" s="55"/>
      <c r="I2541" s="55">
        <v>2275050012</v>
      </c>
      <c r="J2541" s="55">
        <v>2</v>
      </c>
      <c r="K2541" s="55" t="s">
        <v>34</v>
      </c>
      <c r="L2541" s="55" t="s">
        <v>67</v>
      </c>
      <c r="M2541" s="55">
        <v>34037</v>
      </c>
      <c r="N2541" s="55"/>
      <c r="O2541" s="55" t="s">
        <v>210</v>
      </c>
      <c r="P2541" s="55">
        <v>48811</v>
      </c>
      <c r="Q2541" s="55" t="s">
        <v>37</v>
      </c>
      <c r="R2541" s="55" t="s">
        <v>38</v>
      </c>
      <c r="S2541" s="55"/>
      <c r="T2541" s="55"/>
      <c r="U2541" s="55" t="s">
        <v>38</v>
      </c>
      <c r="V2541" s="55">
        <v>40.987900000000003</v>
      </c>
      <c r="W2541" s="55">
        <v>-74.725200000000001</v>
      </c>
      <c r="X2541" s="55" t="s">
        <v>39</v>
      </c>
      <c r="Y2541" s="55" t="s">
        <v>69</v>
      </c>
      <c r="Z2541" s="55" t="s">
        <v>34</v>
      </c>
      <c r="AA2541" s="55">
        <v>0</v>
      </c>
      <c r="AB2541" s="55" t="s">
        <v>41</v>
      </c>
      <c r="AC2541" s="55">
        <v>8</v>
      </c>
      <c r="AD2541" s="55"/>
      <c r="AE2541" s="55" t="s">
        <v>42</v>
      </c>
      <c r="AF2541" s="55" t="s">
        <v>43</v>
      </c>
      <c r="AG2541" s="55">
        <v>1.1376499999999999E-2</v>
      </c>
      <c r="AH2541" s="57" t="s">
        <v>44</v>
      </c>
    </row>
    <row r="2542" spans="1:34" x14ac:dyDescent="0.25">
      <c r="A2542" s="54">
        <v>12320311</v>
      </c>
      <c r="B2542" s="55"/>
      <c r="C2542" s="55"/>
      <c r="D2542" s="55">
        <v>61750513</v>
      </c>
      <c r="E2542" s="55"/>
      <c r="F2542" s="55">
        <v>300</v>
      </c>
      <c r="G2542" s="55">
        <v>80027114</v>
      </c>
      <c r="H2542" s="55"/>
      <c r="I2542" s="55">
        <v>2275050011</v>
      </c>
      <c r="J2542" s="55">
        <v>2</v>
      </c>
      <c r="K2542" s="55" t="s">
        <v>34</v>
      </c>
      <c r="L2542" s="55" t="s">
        <v>67</v>
      </c>
      <c r="M2542" s="55">
        <v>34037</v>
      </c>
      <c r="N2542" s="55"/>
      <c r="O2542" s="55" t="s">
        <v>210</v>
      </c>
      <c r="P2542" s="55">
        <v>48811</v>
      </c>
      <c r="Q2542" s="55" t="s">
        <v>37</v>
      </c>
      <c r="R2542" s="55" t="s">
        <v>38</v>
      </c>
      <c r="S2542" s="55"/>
      <c r="T2542" s="55"/>
      <c r="U2542" s="55" t="s">
        <v>38</v>
      </c>
      <c r="V2542" s="55">
        <v>40.987900000000003</v>
      </c>
      <c r="W2542" s="55">
        <v>-74.725200000000001</v>
      </c>
      <c r="X2542" s="55" t="s">
        <v>39</v>
      </c>
      <c r="Y2542" s="55" t="s">
        <v>69</v>
      </c>
      <c r="Z2542" s="55" t="s">
        <v>34</v>
      </c>
      <c r="AA2542" s="55">
        <v>0</v>
      </c>
      <c r="AB2542" s="55" t="s">
        <v>41</v>
      </c>
      <c r="AC2542" s="55">
        <v>8</v>
      </c>
      <c r="AD2542" s="55"/>
      <c r="AE2542" s="55" t="s">
        <v>42</v>
      </c>
      <c r="AF2542" s="55" t="s">
        <v>43</v>
      </c>
      <c r="AG2542" s="55">
        <v>1.3542700000000001E-3</v>
      </c>
      <c r="AH2542" s="57" t="s">
        <v>44</v>
      </c>
    </row>
    <row r="2543" spans="1:34" x14ac:dyDescent="0.25">
      <c r="A2543" s="54">
        <v>12320311</v>
      </c>
      <c r="B2543" s="55"/>
      <c r="C2543" s="55"/>
      <c r="D2543" s="55">
        <v>61750513</v>
      </c>
      <c r="E2543" s="55"/>
      <c r="F2543" s="55">
        <v>300</v>
      </c>
      <c r="G2543" s="55">
        <v>80027114</v>
      </c>
      <c r="H2543" s="55"/>
      <c r="I2543" s="55">
        <v>2275050011</v>
      </c>
      <c r="J2543" s="55">
        <v>2</v>
      </c>
      <c r="K2543" s="55" t="s">
        <v>34</v>
      </c>
      <c r="L2543" s="55" t="s">
        <v>67</v>
      </c>
      <c r="M2543" s="55">
        <v>34037</v>
      </c>
      <c r="N2543" s="55"/>
      <c r="O2543" s="55" t="s">
        <v>210</v>
      </c>
      <c r="P2543" s="55">
        <v>48811</v>
      </c>
      <c r="Q2543" s="55" t="s">
        <v>37</v>
      </c>
      <c r="R2543" s="55" t="s">
        <v>38</v>
      </c>
      <c r="S2543" s="55"/>
      <c r="T2543" s="55"/>
      <c r="U2543" s="55" t="s">
        <v>38</v>
      </c>
      <c r="V2543" s="55">
        <v>40.987900000000003</v>
      </c>
      <c r="W2543" s="55">
        <v>-74.725200000000001</v>
      </c>
      <c r="X2543" s="55" t="s">
        <v>39</v>
      </c>
      <c r="Y2543" s="55" t="s">
        <v>69</v>
      </c>
      <c r="Z2543" s="55" t="s">
        <v>34</v>
      </c>
      <c r="AA2543" s="55">
        <v>0</v>
      </c>
      <c r="AB2543" s="55" t="s">
        <v>41</v>
      </c>
      <c r="AC2543" s="55">
        <v>8</v>
      </c>
      <c r="AD2543" s="55"/>
      <c r="AE2543" s="55" t="s">
        <v>45</v>
      </c>
      <c r="AF2543" s="55" t="s">
        <v>46</v>
      </c>
      <c r="AG2543" s="55">
        <v>9.0000000000000006E-5</v>
      </c>
      <c r="AH2543" s="57" t="s">
        <v>44</v>
      </c>
    </row>
    <row r="2544" spans="1:34" x14ac:dyDescent="0.25">
      <c r="A2544" s="54">
        <v>12320311</v>
      </c>
      <c r="B2544" s="55"/>
      <c r="C2544" s="55"/>
      <c r="D2544" s="55">
        <v>61750513</v>
      </c>
      <c r="E2544" s="55"/>
      <c r="F2544" s="55">
        <v>300</v>
      </c>
      <c r="G2544" s="55">
        <v>80027214</v>
      </c>
      <c r="H2544" s="55"/>
      <c r="I2544" s="55">
        <v>2275050012</v>
      </c>
      <c r="J2544" s="55">
        <v>2</v>
      </c>
      <c r="K2544" s="55" t="s">
        <v>34</v>
      </c>
      <c r="L2544" s="55" t="s">
        <v>67</v>
      </c>
      <c r="M2544" s="55">
        <v>34037</v>
      </c>
      <c r="N2544" s="55"/>
      <c r="O2544" s="55" t="s">
        <v>210</v>
      </c>
      <c r="P2544" s="55">
        <v>48811</v>
      </c>
      <c r="Q2544" s="55" t="s">
        <v>37</v>
      </c>
      <c r="R2544" s="55" t="s">
        <v>38</v>
      </c>
      <c r="S2544" s="55"/>
      <c r="T2544" s="55"/>
      <c r="U2544" s="55" t="s">
        <v>38</v>
      </c>
      <c r="V2544" s="55">
        <v>40.987900000000003</v>
      </c>
      <c r="W2544" s="55">
        <v>-74.725200000000001</v>
      </c>
      <c r="X2544" s="55" t="s">
        <v>39</v>
      </c>
      <c r="Y2544" s="55" t="s">
        <v>69</v>
      </c>
      <c r="Z2544" s="55" t="s">
        <v>34</v>
      </c>
      <c r="AA2544" s="55">
        <v>0</v>
      </c>
      <c r="AB2544" s="55" t="s">
        <v>41</v>
      </c>
      <c r="AC2544" s="55">
        <v>8</v>
      </c>
      <c r="AD2544" s="55"/>
      <c r="AE2544" s="55" t="s">
        <v>45</v>
      </c>
      <c r="AF2544" s="55" t="s">
        <v>46</v>
      </c>
      <c r="AG2544" s="55">
        <v>1.2140199999999999E-3</v>
      </c>
      <c r="AH2544" s="57" t="s">
        <v>44</v>
      </c>
    </row>
    <row r="2545" spans="1:34" x14ac:dyDescent="0.25">
      <c r="A2545" s="54">
        <v>12320311</v>
      </c>
      <c r="B2545" s="55"/>
      <c r="C2545" s="55"/>
      <c r="D2545" s="55">
        <v>61750513</v>
      </c>
      <c r="E2545" s="55"/>
      <c r="F2545" s="55">
        <v>300</v>
      </c>
      <c r="G2545" s="55">
        <v>80027114</v>
      </c>
      <c r="H2545" s="55"/>
      <c r="I2545" s="55">
        <v>2275050011</v>
      </c>
      <c r="J2545" s="55">
        <v>2</v>
      </c>
      <c r="K2545" s="55" t="s">
        <v>34</v>
      </c>
      <c r="L2545" s="55" t="s">
        <v>67</v>
      </c>
      <c r="M2545" s="55">
        <v>34037</v>
      </c>
      <c r="N2545" s="55"/>
      <c r="O2545" s="55" t="s">
        <v>210</v>
      </c>
      <c r="P2545" s="55">
        <v>48811</v>
      </c>
      <c r="Q2545" s="55" t="s">
        <v>37</v>
      </c>
      <c r="R2545" s="55" t="s">
        <v>38</v>
      </c>
      <c r="S2545" s="55"/>
      <c r="T2545" s="55"/>
      <c r="U2545" s="55" t="s">
        <v>38</v>
      </c>
      <c r="V2545" s="55">
        <v>40.987900000000003</v>
      </c>
      <c r="W2545" s="55">
        <v>-74.725200000000001</v>
      </c>
      <c r="X2545" s="55" t="s">
        <v>39</v>
      </c>
      <c r="Y2545" s="55" t="s">
        <v>69</v>
      </c>
      <c r="Z2545" s="55" t="s">
        <v>34</v>
      </c>
      <c r="AA2545" s="55">
        <v>0</v>
      </c>
      <c r="AB2545" s="55" t="s">
        <v>41</v>
      </c>
      <c r="AC2545" s="55">
        <v>8</v>
      </c>
      <c r="AD2545" s="55"/>
      <c r="AE2545" s="55" t="s">
        <v>47</v>
      </c>
      <c r="AF2545" s="55" t="s">
        <v>48</v>
      </c>
      <c r="AG2545" s="55">
        <v>1.4699100000000001E-3</v>
      </c>
      <c r="AH2545" s="57" t="s">
        <v>44</v>
      </c>
    </row>
    <row r="2546" spans="1:34" x14ac:dyDescent="0.25">
      <c r="A2546" s="54">
        <v>12320311</v>
      </c>
      <c r="B2546" s="55"/>
      <c r="C2546" s="55"/>
      <c r="D2546" s="55">
        <v>61750513</v>
      </c>
      <c r="E2546" s="55"/>
      <c r="F2546" s="55">
        <v>300</v>
      </c>
      <c r="G2546" s="55">
        <v>80027214</v>
      </c>
      <c r="H2546" s="55"/>
      <c r="I2546" s="55">
        <v>2275050012</v>
      </c>
      <c r="J2546" s="55">
        <v>2</v>
      </c>
      <c r="K2546" s="55" t="s">
        <v>34</v>
      </c>
      <c r="L2546" s="55" t="s">
        <v>67</v>
      </c>
      <c r="M2546" s="55">
        <v>34037</v>
      </c>
      <c r="N2546" s="55"/>
      <c r="O2546" s="55" t="s">
        <v>210</v>
      </c>
      <c r="P2546" s="55">
        <v>48811</v>
      </c>
      <c r="Q2546" s="55" t="s">
        <v>37</v>
      </c>
      <c r="R2546" s="55" t="s">
        <v>38</v>
      </c>
      <c r="S2546" s="55"/>
      <c r="T2546" s="55"/>
      <c r="U2546" s="55" t="s">
        <v>38</v>
      </c>
      <c r="V2546" s="55">
        <v>40.987900000000003</v>
      </c>
      <c r="W2546" s="55">
        <v>-74.725200000000001</v>
      </c>
      <c r="X2546" s="55" t="s">
        <v>39</v>
      </c>
      <c r="Y2546" s="55" t="s">
        <v>69</v>
      </c>
      <c r="Z2546" s="55" t="s">
        <v>34</v>
      </c>
      <c r="AA2546" s="55">
        <v>0</v>
      </c>
      <c r="AB2546" s="55" t="s">
        <v>41</v>
      </c>
      <c r="AC2546" s="55">
        <v>8</v>
      </c>
      <c r="AD2546" s="55"/>
      <c r="AE2546" s="55" t="s">
        <v>47</v>
      </c>
      <c r="AF2546" s="55" t="s">
        <v>48</v>
      </c>
      <c r="AG2546" s="55">
        <v>3.8118200000000001E-3</v>
      </c>
      <c r="AH2546" s="57" t="s">
        <v>44</v>
      </c>
    </row>
    <row r="2547" spans="1:34" x14ac:dyDescent="0.25">
      <c r="A2547" s="54">
        <v>12320311</v>
      </c>
      <c r="B2547" s="55"/>
      <c r="C2547" s="55"/>
      <c r="D2547" s="55">
        <v>61750513</v>
      </c>
      <c r="E2547" s="55"/>
      <c r="F2547" s="55">
        <v>300</v>
      </c>
      <c r="G2547" s="55">
        <v>80027214</v>
      </c>
      <c r="H2547" s="55"/>
      <c r="I2547" s="55">
        <v>2275050012</v>
      </c>
      <c r="J2547" s="55">
        <v>2</v>
      </c>
      <c r="K2547" s="55" t="s">
        <v>34</v>
      </c>
      <c r="L2547" s="55" t="s">
        <v>67</v>
      </c>
      <c r="M2547" s="55">
        <v>34037</v>
      </c>
      <c r="N2547" s="55"/>
      <c r="O2547" s="55" t="s">
        <v>210</v>
      </c>
      <c r="P2547" s="55">
        <v>48811</v>
      </c>
      <c r="Q2547" s="55" t="s">
        <v>37</v>
      </c>
      <c r="R2547" s="55" t="s">
        <v>38</v>
      </c>
      <c r="S2547" s="55"/>
      <c r="T2547" s="55"/>
      <c r="U2547" s="55" t="s">
        <v>38</v>
      </c>
      <c r="V2547" s="55">
        <v>40.987900000000003</v>
      </c>
      <c r="W2547" s="55">
        <v>-74.725200000000001</v>
      </c>
      <c r="X2547" s="55" t="s">
        <v>39</v>
      </c>
      <c r="Y2547" s="55" t="s">
        <v>69</v>
      </c>
      <c r="Z2547" s="55" t="s">
        <v>34</v>
      </c>
      <c r="AA2547" s="55">
        <v>0</v>
      </c>
      <c r="AB2547" s="55" t="s">
        <v>41</v>
      </c>
      <c r="AC2547" s="55">
        <v>8</v>
      </c>
      <c r="AD2547" s="55"/>
      <c r="AE2547" s="55" t="s">
        <v>49</v>
      </c>
      <c r="AF2547" s="55" t="s">
        <v>50</v>
      </c>
      <c r="AG2547" s="55">
        <v>3.9055499999999998E-3</v>
      </c>
      <c r="AH2547" s="57" t="s">
        <v>44</v>
      </c>
    </row>
    <row r="2548" spans="1:34" x14ac:dyDescent="0.25">
      <c r="A2548" s="54">
        <v>12320311</v>
      </c>
      <c r="B2548" s="55"/>
      <c r="C2548" s="55"/>
      <c r="D2548" s="55">
        <v>61750513</v>
      </c>
      <c r="E2548" s="55"/>
      <c r="F2548" s="55">
        <v>300</v>
      </c>
      <c r="G2548" s="55">
        <v>80027114</v>
      </c>
      <c r="H2548" s="55"/>
      <c r="I2548" s="55">
        <v>2275050011</v>
      </c>
      <c r="J2548" s="55">
        <v>2</v>
      </c>
      <c r="K2548" s="55" t="s">
        <v>34</v>
      </c>
      <c r="L2548" s="55" t="s">
        <v>67</v>
      </c>
      <c r="M2548" s="55">
        <v>34037</v>
      </c>
      <c r="N2548" s="55"/>
      <c r="O2548" s="55" t="s">
        <v>210</v>
      </c>
      <c r="P2548" s="55">
        <v>48811</v>
      </c>
      <c r="Q2548" s="55" t="s">
        <v>37</v>
      </c>
      <c r="R2548" s="55" t="s">
        <v>38</v>
      </c>
      <c r="S2548" s="55"/>
      <c r="T2548" s="55"/>
      <c r="U2548" s="55" t="s">
        <v>38</v>
      </c>
      <c r="V2548" s="55">
        <v>40.987900000000003</v>
      </c>
      <c r="W2548" s="55">
        <v>-74.725200000000001</v>
      </c>
      <c r="X2548" s="55" t="s">
        <v>39</v>
      </c>
      <c r="Y2548" s="55" t="s">
        <v>69</v>
      </c>
      <c r="Z2548" s="55" t="s">
        <v>34</v>
      </c>
      <c r="AA2548" s="55">
        <v>0</v>
      </c>
      <c r="AB2548" s="55" t="s">
        <v>41</v>
      </c>
      <c r="AC2548" s="55">
        <v>8</v>
      </c>
      <c r="AD2548" s="55"/>
      <c r="AE2548" s="55" t="s">
        <v>49</v>
      </c>
      <c r="AF2548" s="55" t="s">
        <v>50</v>
      </c>
      <c r="AG2548" s="55">
        <v>2.1302999999999999E-3</v>
      </c>
      <c r="AH2548" s="57" t="s">
        <v>44</v>
      </c>
    </row>
    <row r="2549" spans="1:34" x14ac:dyDescent="0.25">
      <c r="A2549" s="54">
        <v>12320311</v>
      </c>
      <c r="B2549" s="55"/>
      <c r="C2549" s="55"/>
      <c r="D2549" s="55">
        <v>61750513</v>
      </c>
      <c r="E2549" s="55"/>
      <c r="F2549" s="55">
        <v>300</v>
      </c>
      <c r="G2549" s="55">
        <v>80027214</v>
      </c>
      <c r="H2549" s="55"/>
      <c r="I2549" s="55">
        <v>2275050012</v>
      </c>
      <c r="J2549" s="55">
        <v>2</v>
      </c>
      <c r="K2549" s="55" t="s">
        <v>34</v>
      </c>
      <c r="L2549" s="55" t="s">
        <v>67</v>
      </c>
      <c r="M2549" s="55">
        <v>34037</v>
      </c>
      <c r="N2549" s="55"/>
      <c r="O2549" s="55" t="s">
        <v>210</v>
      </c>
      <c r="P2549" s="55">
        <v>48811</v>
      </c>
      <c r="Q2549" s="55" t="s">
        <v>37</v>
      </c>
      <c r="R2549" s="55" t="s">
        <v>38</v>
      </c>
      <c r="S2549" s="55"/>
      <c r="T2549" s="55"/>
      <c r="U2549" s="55" t="s">
        <v>38</v>
      </c>
      <c r="V2549" s="55">
        <v>40.987900000000003</v>
      </c>
      <c r="W2549" s="55">
        <v>-74.725200000000001</v>
      </c>
      <c r="X2549" s="55" t="s">
        <v>39</v>
      </c>
      <c r="Y2549" s="55" t="s">
        <v>69</v>
      </c>
      <c r="Z2549" s="55" t="s">
        <v>34</v>
      </c>
      <c r="AA2549" s="55">
        <v>0</v>
      </c>
      <c r="AB2549" s="55" t="s">
        <v>41</v>
      </c>
      <c r="AC2549" s="55">
        <v>8</v>
      </c>
      <c r="AD2549" s="55"/>
      <c r="AE2549" s="55" t="s">
        <v>51</v>
      </c>
      <c r="AF2549" s="55" t="s">
        <v>52</v>
      </c>
      <c r="AG2549" s="55">
        <v>5.3417999999999998E-3</v>
      </c>
      <c r="AH2549" s="57" t="s">
        <v>44</v>
      </c>
    </row>
    <row r="2550" spans="1:34" x14ac:dyDescent="0.25">
      <c r="A2550" s="54">
        <v>12320311</v>
      </c>
      <c r="B2550" s="55"/>
      <c r="C2550" s="55"/>
      <c r="D2550" s="55">
        <v>61750513</v>
      </c>
      <c r="E2550" s="55"/>
      <c r="F2550" s="55">
        <v>300</v>
      </c>
      <c r="G2550" s="55">
        <v>80027114</v>
      </c>
      <c r="H2550" s="55"/>
      <c r="I2550" s="55">
        <v>2275050011</v>
      </c>
      <c r="J2550" s="55">
        <v>2</v>
      </c>
      <c r="K2550" s="55" t="s">
        <v>34</v>
      </c>
      <c r="L2550" s="55" t="s">
        <v>67</v>
      </c>
      <c r="M2550" s="55">
        <v>34037</v>
      </c>
      <c r="N2550" s="55"/>
      <c r="O2550" s="55" t="s">
        <v>210</v>
      </c>
      <c r="P2550" s="55">
        <v>48811</v>
      </c>
      <c r="Q2550" s="55" t="s">
        <v>37</v>
      </c>
      <c r="R2550" s="55" t="s">
        <v>38</v>
      </c>
      <c r="S2550" s="55"/>
      <c r="T2550" s="55"/>
      <c r="U2550" s="55" t="s">
        <v>38</v>
      </c>
      <c r="V2550" s="55">
        <v>40.987900000000003</v>
      </c>
      <c r="W2550" s="55">
        <v>-74.725200000000001</v>
      </c>
      <c r="X2550" s="55" t="s">
        <v>39</v>
      </c>
      <c r="Y2550" s="55" t="s">
        <v>69</v>
      </c>
      <c r="Z2550" s="55" t="s">
        <v>34</v>
      </c>
      <c r="AA2550" s="55">
        <v>0</v>
      </c>
      <c r="AB2550" s="55" t="s">
        <v>41</v>
      </c>
      <c r="AC2550" s="55">
        <v>8</v>
      </c>
      <c r="AD2550" s="55"/>
      <c r="AE2550" s="55" t="s">
        <v>51</v>
      </c>
      <c r="AF2550" s="55" t="s">
        <v>52</v>
      </c>
      <c r="AG2550" s="55">
        <v>5.8500000000000002E-4</v>
      </c>
      <c r="AH2550" s="57" t="s">
        <v>44</v>
      </c>
    </row>
    <row r="2551" spans="1:34" x14ac:dyDescent="0.25">
      <c r="A2551" s="54">
        <v>12320311</v>
      </c>
      <c r="B2551" s="55"/>
      <c r="C2551" s="55"/>
      <c r="D2551" s="55">
        <v>61750513</v>
      </c>
      <c r="E2551" s="55"/>
      <c r="F2551" s="55">
        <v>300</v>
      </c>
      <c r="G2551" s="55">
        <v>80027214</v>
      </c>
      <c r="H2551" s="55"/>
      <c r="I2551" s="55">
        <v>2275050012</v>
      </c>
      <c r="J2551" s="55">
        <v>2</v>
      </c>
      <c r="K2551" s="55" t="s">
        <v>34</v>
      </c>
      <c r="L2551" s="55" t="s">
        <v>67</v>
      </c>
      <c r="M2551" s="55">
        <v>34037</v>
      </c>
      <c r="N2551" s="55"/>
      <c r="O2551" s="55" t="s">
        <v>210</v>
      </c>
      <c r="P2551" s="55">
        <v>48811</v>
      </c>
      <c r="Q2551" s="55" t="s">
        <v>37</v>
      </c>
      <c r="R2551" s="55" t="s">
        <v>38</v>
      </c>
      <c r="S2551" s="55"/>
      <c r="T2551" s="55"/>
      <c r="U2551" s="55" t="s">
        <v>38</v>
      </c>
      <c r="V2551" s="55">
        <v>40.987900000000003</v>
      </c>
      <c r="W2551" s="55">
        <v>-74.725200000000001</v>
      </c>
      <c r="X2551" s="55" t="s">
        <v>39</v>
      </c>
      <c r="Y2551" s="55" t="s">
        <v>69</v>
      </c>
      <c r="Z2551" s="55" t="s">
        <v>34</v>
      </c>
      <c r="AA2551" s="55">
        <v>0</v>
      </c>
      <c r="AB2551" s="55" t="s">
        <v>41</v>
      </c>
      <c r="AC2551" s="55">
        <v>8</v>
      </c>
      <c r="AD2551" s="55"/>
      <c r="AE2551" s="55" t="s">
        <v>53</v>
      </c>
      <c r="AF2551" s="55" t="s">
        <v>54</v>
      </c>
      <c r="AG2551" s="55">
        <v>0.15802099999999999</v>
      </c>
      <c r="AH2551" s="57" t="s">
        <v>44</v>
      </c>
    </row>
    <row r="2552" spans="1:34" x14ac:dyDescent="0.25">
      <c r="A2552" s="54">
        <v>12320311</v>
      </c>
      <c r="B2552" s="55"/>
      <c r="C2552" s="55"/>
      <c r="D2552" s="55">
        <v>61750513</v>
      </c>
      <c r="E2552" s="55"/>
      <c r="F2552" s="55">
        <v>300</v>
      </c>
      <c r="G2552" s="55">
        <v>80027114</v>
      </c>
      <c r="H2552" s="55"/>
      <c r="I2552" s="55">
        <v>2275050011</v>
      </c>
      <c r="J2552" s="55">
        <v>2</v>
      </c>
      <c r="K2552" s="55" t="s">
        <v>34</v>
      </c>
      <c r="L2552" s="55" t="s">
        <v>67</v>
      </c>
      <c r="M2552" s="55">
        <v>34037</v>
      </c>
      <c r="N2552" s="55"/>
      <c r="O2552" s="55" t="s">
        <v>210</v>
      </c>
      <c r="P2552" s="55">
        <v>48811</v>
      </c>
      <c r="Q2552" s="55" t="s">
        <v>37</v>
      </c>
      <c r="R2552" s="55" t="s">
        <v>38</v>
      </c>
      <c r="S2552" s="55"/>
      <c r="T2552" s="55"/>
      <c r="U2552" s="55" t="s">
        <v>38</v>
      </c>
      <c r="V2552" s="55">
        <v>40.987900000000003</v>
      </c>
      <c r="W2552" s="55">
        <v>-74.725200000000001</v>
      </c>
      <c r="X2552" s="55" t="s">
        <v>39</v>
      </c>
      <c r="Y2552" s="55" t="s">
        <v>69</v>
      </c>
      <c r="Z2552" s="55" t="s">
        <v>34</v>
      </c>
      <c r="AA2552" s="55">
        <v>0</v>
      </c>
      <c r="AB2552" s="55" t="s">
        <v>41</v>
      </c>
      <c r="AC2552" s="55">
        <v>8</v>
      </c>
      <c r="AD2552" s="55"/>
      <c r="AE2552" s="55" t="s">
        <v>53</v>
      </c>
      <c r="AF2552" s="55" t="s">
        <v>54</v>
      </c>
      <c r="AG2552" s="55">
        <v>0.108126</v>
      </c>
      <c r="AH2552" s="57" t="s">
        <v>44</v>
      </c>
    </row>
    <row r="2553" spans="1:34" x14ac:dyDescent="0.25">
      <c r="A2553" s="54">
        <v>12320311</v>
      </c>
      <c r="B2553" s="55"/>
      <c r="C2553" s="55"/>
      <c r="D2553" s="55">
        <v>61750513</v>
      </c>
      <c r="E2553" s="55"/>
      <c r="F2553" s="55">
        <v>300</v>
      </c>
      <c r="G2553" s="55">
        <v>80027114</v>
      </c>
      <c r="H2553" s="55"/>
      <c r="I2553" s="55">
        <v>2275050011</v>
      </c>
      <c r="J2553" s="55">
        <v>2</v>
      </c>
      <c r="K2553" s="55" t="s">
        <v>34</v>
      </c>
      <c r="L2553" s="55" t="s">
        <v>67</v>
      </c>
      <c r="M2553" s="55">
        <v>34037</v>
      </c>
      <c r="N2553" s="55"/>
      <c r="O2553" s="55" t="s">
        <v>210</v>
      </c>
      <c r="P2553" s="55">
        <v>48811</v>
      </c>
      <c r="Q2553" s="55" t="s">
        <v>37</v>
      </c>
      <c r="R2553" s="55" t="s">
        <v>38</v>
      </c>
      <c r="S2553" s="55"/>
      <c r="T2553" s="55"/>
      <c r="U2553" s="55" t="s">
        <v>38</v>
      </c>
      <c r="V2553" s="55">
        <v>40.987900000000003</v>
      </c>
      <c r="W2553" s="55">
        <v>-74.725200000000001</v>
      </c>
      <c r="X2553" s="55" t="s">
        <v>39</v>
      </c>
      <c r="Y2553" s="55" t="s">
        <v>69</v>
      </c>
      <c r="Z2553" s="55" t="s">
        <v>34</v>
      </c>
      <c r="AA2553" s="55">
        <v>0</v>
      </c>
      <c r="AB2553" s="55" t="s">
        <v>41</v>
      </c>
      <c r="AC2553" s="55">
        <v>8</v>
      </c>
      <c r="AD2553" s="55"/>
      <c r="AE2553" s="55">
        <v>7439921</v>
      </c>
      <c r="AF2553" s="55" t="s">
        <v>55</v>
      </c>
      <c r="AG2553" s="55">
        <v>1.3835599999999999E-4</v>
      </c>
      <c r="AH2553" s="57" t="s">
        <v>44</v>
      </c>
    </row>
    <row r="2554" spans="1:34" x14ac:dyDescent="0.25">
      <c r="A2554" s="54">
        <v>11290511</v>
      </c>
      <c r="B2554" s="55"/>
      <c r="C2554" s="55"/>
      <c r="D2554" s="55">
        <v>61348213</v>
      </c>
      <c r="E2554" s="55"/>
      <c r="F2554" s="55">
        <v>300</v>
      </c>
      <c r="G2554" s="55">
        <v>79234314</v>
      </c>
      <c r="H2554" s="55"/>
      <c r="I2554" s="55">
        <v>2275050011</v>
      </c>
      <c r="J2554" s="55">
        <v>2</v>
      </c>
      <c r="K2554" s="55" t="s">
        <v>34</v>
      </c>
      <c r="L2554" s="55" t="s">
        <v>95</v>
      </c>
      <c r="M2554" s="55">
        <v>34015</v>
      </c>
      <c r="N2554" s="55"/>
      <c r="O2554" s="55" t="s">
        <v>211</v>
      </c>
      <c r="P2554" s="55">
        <v>48811</v>
      </c>
      <c r="Q2554" s="55" t="s">
        <v>37</v>
      </c>
      <c r="R2554" s="55" t="s">
        <v>38</v>
      </c>
      <c r="S2554" s="55"/>
      <c r="T2554" s="55"/>
      <c r="U2554" s="55" t="s">
        <v>38</v>
      </c>
      <c r="V2554" s="55">
        <v>39.680100000000003</v>
      </c>
      <c r="W2554" s="55">
        <v>-75.252399999999994</v>
      </c>
      <c r="X2554" s="55" t="s">
        <v>39</v>
      </c>
      <c r="Y2554" s="55" t="s">
        <v>212</v>
      </c>
      <c r="Z2554" s="55" t="s">
        <v>34</v>
      </c>
      <c r="AA2554" s="55">
        <v>0</v>
      </c>
      <c r="AB2554" s="55" t="s">
        <v>41</v>
      </c>
      <c r="AC2554" s="55">
        <v>8</v>
      </c>
      <c r="AD2554" s="55"/>
      <c r="AE2554" s="55" t="s">
        <v>42</v>
      </c>
      <c r="AF2554" s="55" t="s">
        <v>43</v>
      </c>
      <c r="AG2554" s="55">
        <v>6.6079499999999996E-3</v>
      </c>
      <c r="AH2554" s="57" t="s">
        <v>44</v>
      </c>
    </row>
    <row r="2555" spans="1:34" x14ac:dyDescent="0.25">
      <c r="A2555" s="54">
        <v>11290511</v>
      </c>
      <c r="B2555" s="55"/>
      <c r="C2555" s="55"/>
      <c r="D2555" s="55">
        <v>61348213</v>
      </c>
      <c r="E2555" s="55"/>
      <c r="F2555" s="55">
        <v>300</v>
      </c>
      <c r="G2555" s="55">
        <v>79234314</v>
      </c>
      <c r="H2555" s="55"/>
      <c r="I2555" s="55">
        <v>2275050011</v>
      </c>
      <c r="J2555" s="55">
        <v>2</v>
      </c>
      <c r="K2555" s="55" t="s">
        <v>34</v>
      </c>
      <c r="L2555" s="55" t="s">
        <v>95</v>
      </c>
      <c r="M2555" s="55">
        <v>34015</v>
      </c>
      <c r="N2555" s="55"/>
      <c r="O2555" s="55" t="s">
        <v>211</v>
      </c>
      <c r="P2555" s="55">
        <v>48811</v>
      </c>
      <c r="Q2555" s="55" t="s">
        <v>37</v>
      </c>
      <c r="R2555" s="55" t="s">
        <v>38</v>
      </c>
      <c r="S2555" s="55"/>
      <c r="T2555" s="55"/>
      <c r="U2555" s="55" t="s">
        <v>38</v>
      </c>
      <c r="V2555" s="55">
        <v>39.680100000000003</v>
      </c>
      <c r="W2555" s="55">
        <v>-75.252399999999994</v>
      </c>
      <c r="X2555" s="55" t="s">
        <v>39</v>
      </c>
      <c r="Y2555" s="55" t="s">
        <v>212</v>
      </c>
      <c r="Z2555" s="55" t="s">
        <v>34</v>
      </c>
      <c r="AA2555" s="55">
        <v>0</v>
      </c>
      <c r="AB2555" s="55" t="s">
        <v>41</v>
      </c>
      <c r="AC2555" s="55">
        <v>8</v>
      </c>
      <c r="AD2555" s="55"/>
      <c r="AE2555" s="55" t="s">
        <v>45</v>
      </c>
      <c r="AF2555" s="55" t="s">
        <v>46</v>
      </c>
      <c r="AG2555" s="55">
        <v>4.39142E-4</v>
      </c>
      <c r="AH2555" s="57" t="s">
        <v>44</v>
      </c>
    </row>
    <row r="2556" spans="1:34" x14ac:dyDescent="0.25">
      <c r="A2556" s="54">
        <v>11290511</v>
      </c>
      <c r="B2556" s="55"/>
      <c r="C2556" s="55"/>
      <c r="D2556" s="55">
        <v>61348213</v>
      </c>
      <c r="E2556" s="55"/>
      <c r="F2556" s="55">
        <v>300</v>
      </c>
      <c r="G2556" s="55">
        <v>79234314</v>
      </c>
      <c r="H2556" s="55"/>
      <c r="I2556" s="55">
        <v>2275050011</v>
      </c>
      <c r="J2556" s="55">
        <v>2</v>
      </c>
      <c r="K2556" s="55" t="s">
        <v>34</v>
      </c>
      <c r="L2556" s="55" t="s">
        <v>95</v>
      </c>
      <c r="M2556" s="55">
        <v>34015</v>
      </c>
      <c r="N2556" s="55"/>
      <c r="O2556" s="55" t="s">
        <v>211</v>
      </c>
      <c r="P2556" s="55">
        <v>48811</v>
      </c>
      <c r="Q2556" s="55" t="s">
        <v>37</v>
      </c>
      <c r="R2556" s="55" t="s">
        <v>38</v>
      </c>
      <c r="S2556" s="55"/>
      <c r="T2556" s="55"/>
      <c r="U2556" s="55" t="s">
        <v>38</v>
      </c>
      <c r="V2556" s="55">
        <v>39.680100000000003</v>
      </c>
      <c r="W2556" s="55">
        <v>-75.252399999999994</v>
      </c>
      <c r="X2556" s="55" t="s">
        <v>39</v>
      </c>
      <c r="Y2556" s="55" t="s">
        <v>212</v>
      </c>
      <c r="Z2556" s="55" t="s">
        <v>34</v>
      </c>
      <c r="AA2556" s="55">
        <v>0</v>
      </c>
      <c r="AB2556" s="55" t="s">
        <v>41</v>
      </c>
      <c r="AC2556" s="55">
        <v>8</v>
      </c>
      <c r="AD2556" s="55"/>
      <c r="AE2556" s="55" t="s">
        <v>47</v>
      </c>
      <c r="AF2556" s="55" t="s">
        <v>48</v>
      </c>
      <c r="AG2556" s="55">
        <v>7.1722000000000001E-3</v>
      </c>
      <c r="AH2556" s="57" t="s">
        <v>44</v>
      </c>
    </row>
    <row r="2557" spans="1:34" x14ac:dyDescent="0.25">
      <c r="A2557" s="54">
        <v>11290511</v>
      </c>
      <c r="B2557" s="55"/>
      <c r="C2557" s="55"/>
      <c r="D2557" s="55">
        <v>61348213</v>
      </c>
      <c r="E2557" s="55"/>
      <c r="F2557" s="55">
        <v>300</v>
      </c>
      <c r="G2557" s="55">
        <v>79234314</v>
      </c>
      <c r="H2557" s="55"/>
      <c r="I2557" s="55">
        <v>2275050011</v>
      </c>
      <c r="J2557" s="55">
        <v>2</v>
      </c>
      <c r="K2557" s="55" t="s">
        <v>34</v>
      </c>
      <c r="L2557" s="55" t="s">
        <v>95</v>
      </c>
      <c r="M2557" s="55">
        <v>34015</v>
      </c>
      <c r="N2557" s="55"/>
      <c r="O2557" s="55" t="s">
        <v>211</v>
      </c>
      <c r="P2557" s="55">
        <v>48811</v>
      </c>
      <c r="Q2557" s="55" t="s">
        <v>37</v>
      </c>
      <c r="R2557" s="55" t="s">
        <v>38</v>
      </c>
      <c r="S2557" s="55"/>
      <c r="T2557" s="55"/>
      <c r="U2557" s="55" t="s">
        <v>38</v>
      </c>
      <c r="V2557" s="55">
        <v>39.680100000000003</v>
      </c>
      <c r="W2557" s="55">
        <v>-75.252399999999994</v>
      </c>
      <c r="X2557" s="55" t="s">
        <v>39</v>
      </c>
      <c r="Y2557" s="55" t="s">
        <v>212</v>
      </c>
      <c r="Z2557" s="55" t="s">
        <v>34</v>
      </c>
      <c r="AA2557" s="55">
        <v>0</v>
      </c>
      <c r="AB2557" s="55" t="s">
        <v>41</v>
      </c>
      <c r="AC2557" s="55">
        <v>8</v>
      </c>
      <c r="AD2557" s="55"/>
      <c r="AE2557" s="55" t="s">
        <v>49</v>
      </c>
      <c r="AF2557" s="55" t="s">
        <v>50</v>
      </c>
      <c r="AG2557" s="55">
        <v>1.0394499999999999E-2</v>
      </c>
      <c r="AH2557" s="57" t="s">
        <v>44</v>
      </c>
    </row>
    <row r="2558" spans="1:34" x14ac:dyDescent="0.25">
      <c r="A2558" s="54">
        <v>11290511</v>
      </c>
      <c r="B2558" s="55"/>
      <c r="C2558" s="55"/>
      <c r="D2558" s="55">
        <v>61348213</v>
      </c>
      <c r="E2558" s="55"/>
      <c r="F2558" s="55">
        <v>300</v>
      </c>
      <c r="G2558" s="55">
        <v>79234314</v>
      </c>
      <c r="H2558" s="55"/>
      <c r="I2558" s="55">
        <v>2275050011</v>
      </c>
      <c r="J2558" s="55">
        <v>2</v>
      </c>
      <c r="K2558" s="55" t="s">
        <v>34</v>
      </c>
      <c r="L2558" s="55" t="s">
        <v>95</v>
      </c>
      <c r="M2558" s="55">
        <v>34015</v>
      </c>
      <c r="N2558" s="55"/>
      <c r="O2558" s="55" t="s">
        <v>211</v>
      </c>
      <c r="P2558" s="55">
        <v>48811</v>
      </c>
      <c r="Q2558" s="55" t="s">
        <v>37</v>
      </c>
      <c r="R2558" s="55" t="s">
        <v>38</v>
      </c>
      <c r="S2558" s="55"/>
      <c r="T2558" s="55"/>
      <c r="U2558" s="55" t="s">
        <v>38</v>
      </c>
      <c r="V2558" s="55">
        <v>39.680100000000003</v>
      </c>
      <c r="W2558" s="55">
        <v>-75.252399999999994</v>
      </c>
      <c r="X2558" s="55" t="s">
        <v>39</v>
      </c>
      <c r="Y2558" s="55" t="s">
        <v>212</v>
      </c>
      <c r="Z2558" s="55" t="s">
        <v>34</v>
      </c>
      <c r="AA2558" s="55">
        <v>0</v>
      </c>
      <c r="AB2558" s="55" t="s">
        <v>41</v>
      </c>
      <c r="AC2558" s="55">
        <v>8</v>
      </c>
      <c r="AD2558" s="55"/>
      <c r="AE2558" s="55" t="s">
        <v>51</v>
      </c>
      <c r="AF2558" s="55" t="s">
        <v>52</v>
      </c>
      <c r="AG2558" s="55">
        <v>2.8544299999999998E-3</v>
      </c>
      <c r="AH2558" s="57" t="s">
        <v>44</v>
      </c>
    </row>
    <row r="2559" spans="1:34" x14ac:dyDescent="0.25">
      <c r="A2559" s="54">
        <v>11290511</v>
      </c>
      <c r="B2559" s="55"/>
      <c r="C2559" s="55"/>
      <c r="D2559" s="55">
        <v>61348213</v>
      </c>
      <c r="E2559" s="55"/>
      <c r="F2559" s="55">
        <v>300</v>
      </c>
      <c r="G2559" s="55">
        <v>79234314</v>
      </c>
      <c r="H2559" s="55"/>
      <c r="I2559" s="55">
        <v>2275050011</v>
      </c>
      <c r="J2559" s="55">
        <v>2</v>
      </c>
      <c r="K2559" s="55" t="s">
        <v>34</v>
      </c>
      <c r="L2559" s="55" t="s">
        <v>95</v>
      </c>
      <c r="M2559" s="55">
        <v>34015</v>
      </c>
      <c r="N2559" s="55"/>
      <c r="O2559" s="55" t="s">
        <v>211</v>
      </c>
      <c r="P2559" s="55">
        <v>48811</v>
      </c>
      <c r="Q2559" s="55" t="s">
        <v>37</v>
      </c>
      <c r="R2559" s="55" t="s">
        <v>38</v>
      </c>
      <c r="S2559" s="55"/>
      <c r="T2559" s="55"/>
      <c r="U2559" s="55" t="s">
        <v>38</v>
      </c>
      <c r="V2559" s="55">
        <v>39.680100000000003</v>
      </c>
      <c r="W2559" s="55">
        <v>-75.252399999999994</v>
      </c>
      <c r="X2559" s="55" t="s">
        <v>39</v>
      </c>
      <c r="Y2559" s="55" t="s">
        <v>212</v>
      </c>
      <c r="Z2559" s="55" t="s">
        <v>34</v>
      </c>
      <c r="AA2559" s="55">
        <v>0</v>
      </c>
      <c r="AB2559" s="55" t="s">
        <v>41</v>
      </c>
      <c r="AC2559" s="55">
        <v>8</v>
      </c>
      <c r="AD2559" s="55"/>
      <c r="AE2559" s="55" t="s">
        <v>53</v>
      </c>
      <c r="AF2559" s="55" t="s">
        <v>54</v>
      </c>
      <c r="AG2559" s="55">
        <v>0.527586</v>
      </c>
      <c r="AH2559" s="57" t="s">
        <v>44</v>
      </c>
    </row>
    <row r="2560" spans="1:34" x14ac:dyDescent="0.25">
      <c r="A2560" s="54">
        <v>11290511</v>
      </c>
      <c r="B2560" s="55"/>
      <c r="C2560" s="55"/>
      <c r="D2560" s="55">
        <v>61348213</v>
      </c>
      <c r="E2560" s="55"/>
      <c r="F2560" s="55">
        <v>300</v>
      </c>
      <c r="G2560" s="55">
        <v>79234314</v>
      </c>
      <c r="H2560" s="55"/>
      <c r="I2560" s="55">
        <v>2275050011</v>
      </c>
      <c r="J2560" s="55">
        <v>2</v>
      </c>
      <c r="K2560" s="55" t="s">
        <v>34</v>
      </c>
      <c r="L2560" s="55" t="s">
        <v>95</v>
      </c>
      <c r="M2560" s="55">
        <v>34015</v>
      </c>
      <c r="N2560" s="55"/>
      <c r="O2560" s="55" t="s">
        <v>211</v>
      </c>
      <c r="P2560" s="55">
        <v>48811</v>
      </c>
      <c r="Q2560" s="55" t="s">
        <v>37</v>
      </c>
      <c r="R2560" s="55" t="s">
        <v>38</v>
      </c>
      <c r="S2560" s="55"/>
      <c r="T2560" s="55"/>
      <c r="U2560" s="55" t="s">
        <v>38</v>
      </c>
      <c r="V2560" s="55">
        <v>39.680100000000003</v>
      </c>
      <c r="W2560" s="55">
        <v>-75.252399999999994</v>
      </c>
      <c r="X2560" s="55" t="s">
        <v>39</v>
      </c>
      <c r="Y2560" s="55" t="s">
        <v>212</v>
      </c>
      <c r="Z2560" s="55" t="s">
        <v>34</v>
      </c>
      <c r="AA2560" s="55">
        <v>0</v>
      </c>
      <c r="AB2560" s="55" t="s">
        <v>41</v>
      </c>
      <c r="AC2560" s="55">
        <v>8</v>
      </c>
      <c r="AD2560" s="55"/>
      <c r="AE2560" s="55">
        <v>7439921</v>
      </c>
      <c r="AF2560" s="55" t="s">
        <v>55</v>
      </c>
      <c r="AG2560" s="55">
        <v>6.7509000000000004E-4</v>
      </c>
      <c r="AH2560" s="57" t="s">
        <v>44</v>
      </c>
    </row>
    <row r="2561" spans="1:34" x14ac:dyDescent="0.25">
      <c r="A2561" s="54">
        <v>11819411</v>
      </c>
      <c r="B2561" s="55"/>
      <c r="C2561" s="55"/>
      <c r="D2561" s="55">
        <v>61348013</v>
      </c>
      <c r="E2561" s="55"/>
      <c r="F2561" s="55">
        <v>300</v>
      </c>
      <c r="G2561" s="55">
        <v>79233914</v>
      </c>
      <c r="H2561" s="55"/>
      <c r="I2561" s="55">
        <v>2275050011</v>
      </c>
      <c r="J2561" s="55">
        <v>2</v>
      </c>
      <c r="K2561" s="55" t="s">
        <v>34</v>
      </c>
      <c r="L2561" s="55" t="s">
        <v>73</v>
      </c>
      <c r="M2561" s="55">
        <v>34035</v>
      </c>
      <c r="N2561" s="55"/>
      <c r="O2561" s="55" t="s">
        <v>213</v>
      </c>
      <c r="P2561" s="55">
        <v>48811</v>
      </c>
      <c r="Q2561" s="55" t="s">
        <v>37</v>
      </c>
      <c r="R2561" s="55" t="s">
        <v>38</v>
      </c>
      <c r="S2561" s="55"/>
      <c r="T2561" s="55"/>
      <c r="U2561" s="55" t="s">
        <v>38</v>
      </c>
      <c r="V2561" s="55">
        <v>40.716799999999999</v>
      </c>
      <c r="W2561" s="55">
        <v>-74.549599999999998</v>
      </c>
      <c r="X2561" s="55" t="s">
        <v>39</v>
      </c>
      <c r="Y2561" s="55" t="s">
        <v>214</v>
      </c>
      <c r="Z2561" s="55" t="s">
        <v>34</v>
      </c>
      <c r="AA2561" s="55">
        <v>0</v>
      </c>
      <c r="AB2561" s="55" t="s">
        <v>41</v>
      </c>
      <c r="AC2561" s="55">
        <v>8</v>
      </c>
      <c r="AD2561" s="55"/>
      <c r="AE2561" s="55" t="s">
        <v>42</v>
      </c>
      <c r="AF2561" s="55" t="s">
        <v>43</v>
      </c>
      <c r="AG2561" s="55">
        <v>1.3542700000000001E-3</v>
      </c>
      <c r="AH2561" s="57" t="s">
        <v>44</v>
      </c>
    </row>
    <row r="2562" spans="1:34" x14ac:dyDescent="0.25">
      <c r="A2562" s="54">
        <v>11819411</v>
      </c>
      <c r="B2562" s="55"/>
      <c r="C2562" s="55"/>
      <c r="D2562" s="55">
        <v>61348013</v>
      </c>
      <c r="E2562" s="55"/>
      <c r="F2562" s="55">
        <v>300</v>
      </c>
      <c r="G2562" s="55">
        <v>79234014</v>
      </c>
      <c r="H2562" s="55"/>
      <c r="I2562" s="55">
        <v>2275050012</v>
      </c>
      <c r="J2562" s="55">
        <v>2</v>
      </c>
      <c r="K2562" s="55" t="s">
        <v>34</v>
      </c>
      <c r="L2562" s="55" t="s">
        <v>73</v>
      </c>
      <c r="M2562" s="55">
        <v>34035</v>
      </c>
      <c r="N2562" s="55"/>
      <c r="O2562" s="55" t="s">
        <v>213</v>
      </c>
      <c r="P2562" s="55">
        <v>48811</v>
      </c>
      <c r="Q2562" s="55" t="s">
        <v>37</v>
      </c>
      <c r="R2562" s="55" t="s">
        <v>38</v>
      </c>
      <c r="S2562" s="55"/>
      <c r="T2562" s="55"/>
      <c r="U2562" s="55" t="s">
        <v>38</v>
      </c>
      <c r="V2562" s="55">
        <v>40.716799999999999</v>
      </c>
      <c r="W2562" s="55">
        <v>-74.549599999999998</v>
      </c>
      <c r="X2562" s="55" t="s">
        <v>39</v>
      </c>
      <c r="Y2562" s="55" t="s">
        <v>214</v>
      </c>
      <c r="Z2562" s="55" t="s">
        <v>34</v>
      </c>
      <c r="AA2562" s="55">
        <v>0</v>
      </c>
      <c r="AB2562" s="55" t="s">
        <v>41</v>
      </c>
      <c r="AC2562" s="55">
        <v>8</v>
      </c>
      <c r="AD2562" s="55"/>
      <c r="AE2562" s="55" t="s">
        <v>42</v>
      </c>
      <c r="AF2562" s="55" t="s">
        <v>43</v>
      </c>
      <c r="AG2562" s="55">
        <v>1.1376499999999999E-2</v>
      </c>
      <c r="AH2562" s="57" t="s">
        <v>44</v>
      </c>
    </row>
    <row r="2563" spans="1:34" x14ac:dyDescent="0.25">
      <c r="A2563" s="54">
        <v>11819411</v>
      </c>
      <c r="B2563" s="55"/>
      <c r="C2563" s="55"/>
      <c r="D2563" s="55">
        <v>61348013</v>
      </c>
      <c r="E2563" s="55"/>
      <c r="F2563" s="55">
        <v>300</v>
      </c>
      <c r="G2563" s="55">
        <v>79233914</v>
      </c>
      <c r="H2563" s="55"/>
      <c r="I2563" s="55">
        <v>2275050011</v>
      </c>
      <c r="J2563" s="55">
        <v>2</v>
      </c>
      <c r="K2563" s="55" t="s">
        <v>34</v>
      </c>
      <c r="L2563" s="55" t="s">
        <v>73</v>
      </c>
      <c r="M2563" s="55">
        <v>34035</v>
      </c>
      <c r="N2563" s="55"/>
      <c r="O2563" s="55" t="s">
        <v>213</v>
      </c>
      <c r="P2563" s="55">
        <v>48811</v>
      </c>
      <c r="Q2563" s="55" t="s">
        <v>37</v>
      </c>
      <c r="R2563" s="55" t="s">
        <v>38</v>
      </c>
      <c r="S2563" s="55"/>
      <c r="T2563" s="55"/>
      <c r="U2563" s="55" t="s">
        <v>38</v>
      </c>
      <c r="V2563" s="55">
        <v>40.716799999999999</v>
      </c>
      <c r="W2563" s="55">
        <v>-74.549599999999998</v>
      </c>
      <c r="X2563" s="55" t="s">
        <v>39</v>
      </c>
      <c r="Y2563" s="55" t="s">
        <v>214</v>
      </c>
      <c r="Z2563" s="55" t="s">
        <v>34</v>
      </c>
      <c r="AA2563" s="55">
        <v>0</v>
      </c>
      <c r="AB2563" s="55" t="s">
        <v>41</v>
      </c>
      <c r="AC2563" s="55">
        <v>8</v>
      </c>
      <c r="AD2563" s="55"/>
      <c r="AE2563" s="55" t="s">
        <v>45</v>
      </c>
      <c r="AF2563" s="55" t="s">
        <v>46</v>
      </c>
      <c r="AG2563" s="55">
        <v>9.0000000000000006E-5</v>
      </c>
      <c r="AH2563" s="57" t="s">
        <v>44</v>
      </c>
    </row>
    <row r="2564" spans="1:34" x14ac:dyDescent="0.25">
      <c r="A2564" s="54">
        <v>11819411</v>
      </c>
      <c r="B2564" s="55"/>
      <c r="C2564" s="55"/>
      <c r="D2564" s="55">
        <v>61348013</v>
      </c>
      <c r="E2564" s="55"/>
      <c r="F2564" s="55">
        <v>300</v>
      </c>
      <c r="G2564" s="55">
        <v>79234014</v>
      </c>
      <c r="H2564" s="55"/>
      <c r="I2564" s="55">
        <v>2275050012</v>
      </c>
      <c r="J2564" s="55">
        <v>2</v>
      </c>
      <c r="K2564" s="55" t="s">
        <v>34</v>
      </c>
      <c r="L2564" s="55" t="s">
        <v>73</v>
      </c>
      <c r="M2564" s="55">
        <v>34035</v>
      </c>
      <c r="N2564" s="55"/>
      <c r="O2564" s="55" t="s">
        <v>213</v>
      </c>
      <c r="P2564" s="55">
        <v>48811</v>
      </c>
      <c r="Q2564" s="55" t="s">
        <v>37</v>
      </c>
      <c r="R2564" s="55" t="s">
        <v>38</v>
      </c>
      <c r="S2564" s="55"/>
      <c r="T2564" s="55"/>
      <c r="U2564" s="55" t="s">
        <v>38</v>
      </c>
      <c r="V2564" s="55">
        <v>40.716799999999999</v>
      </c>
      <c r="W2564" s="55">
        <v>-74.549599999999998</v>
      </c>
      <c r="X2564" s="55" t="s">
        <v>39</v>
      </c>
      <c r="Y2564" s="55" t="s">
        <v>214</v>
      </c>
      <c r="Z2564" s="55" t="s">
        <v>34</v>
      </c>
      <c r="AA2564" s="55">
        <v>0</v>
      </c>
      <c r="AB2564" s="55" t="s">
        <v>41</v>
      </c>
      <c r="AC2564" s="55">
        <v>8</v>
      </c>
      <c r="AD2564" s="55"/>
      <c r="AE2564" s="55" t="s">
        <v>45</v>
      </c>
      <c r="AF2564" s="55" t="s">
        <v>46</v>
      </c>
      <c r="AG2564" s="55">
        <v>1.2140199999999999E-3</v>
      </c>
      <c r="AH2564" s="57" t="s">
        <v>44</v>
      </c>
    </row>
    <row r="2565" spans="1:34" x14ac:dyDescent="0.25">
      <c r="A2565" s="54">
        <v>11819411</v>
      </c>
      <c r="B2565" s="55"/>
      <c r="C2565" s="55"/>
      <c r="D2565" s="55">
        <v>61348013</v>
      </c>
      <c r="E2565" s="55"/>
      <c r="F2565" s="55">
        <v>300</v>
      </c>
      <c r="G2565" s="55">
        <v>79234014</v>
      </c>
      <c r="H2565" s="55"/>
      <c r="I2565" s="55">
        <v>2275050012</v>
      </c>
      <c r="J2565" s="55">
        <v>2</v>
      </c>
      <c r="K2565" s="55" t="s">
        <v>34</v>
      </c>
      <c r="L2565" s="55" t="s">
        <v>73</v>
      </c>
      <c r="M2565" s="55">
        <v>34035</v>
      </c>
      <c r="N2565" s="55"/>
      <c r="O2565" s="55" t="s">
        <v>213</v>
      </c>
      <c r="P2565" s="55">
        <v>48811</v>
      </c>
      <c r="Q2565" s="55" t="s">
        <v>37</v>
      </c>
      <c r="R2565" s="55" t="s">
        <v>38</v>
      </c>
      <c r="S2565" s="55"/>
      <c r="T2565" s="55"/>
      <c r="U2565" s="55" t="s">
        <v>38</v>
      </c>
      <c r="V2565" s="55">
        <v>40.716799999999999</v>
      </c>
      <c r="W2565" s="55">
        <v>-74.549599999999998</v>
      </c>
      <c r="X2565" s="55" t="s">
        <v>39</v>
      </c>
      <c r="Y2565" s="55" t="s">
        <v>214</v>
      </c>
      <c r="Z2565" s="55" t="s">
        <v>34</v>
      </c>
      <c r="AA2565" s="55">
        <v>0</v>
      </c>
      <c r="AB2565" s="55" t="s">
        <v>41</v>
      </c>
      <c r="AC2565" s="55">
        <v>8</v>
      </c>
      <c r="AD2565" s="55"/>
      <c r="AE2565" s="55" t="s">
        <v>47</v>
      </c>
      <c r="AF2565" s="55" t="s">
        <v>48</v>
      </c>
      <c r="AG2565" s="55">
        <v>3.8118200000000001E-3</v>
      </c>
      <c r="AH2565" s="57" t="s">
        <v>44</v>
      </c>
    </row>
    <row r="2566" spans="1:34" x14ac:dyDescent="0.25">
      <c r="A2566" s="54">
        <v>11819411</v>
      </c>
      <c r="B2566" s="55"/>
      <c r="C2566" s="55"/>
      <c r="D2566" s="55">
        <v>61348013</v>
      </c>
      <c r="E2566" s="55"/>
      <c r="F2566" s="55">
        <v>300</v>
      </c>
      <c r="G2566" s="55">
        <v>79233914</v>
      </c>
      <c r="H2566" s="55"/>
      <c r="I2566" s="55">
        <v>2275050011</v>
      </c>
      <c r="J2566" s="55">
        <v>2</v>
      </c>
      <c r="K2566" s="55" t="s">
        <v>34</v>
      </c>
      <c r="L2566" s="55" t="s">
        <v>73</v>
      </c>
      <c r="M2566" s="55">
        <v>34035</v>
      </c>
      <c r="N2566" s="55"/>
      <c r="O2566" s="55" t="s">
        <v>213</v>
      </c>
      <c r="P2566" s="55">
        <v>48811</v>
      </c>
      <c r="Q2566" s="55" t="s">
        <v>37</v>
      </c>
      <c r="R2566" s="55" t="s">
        <v>38</v>
      </c>
      <c r="S2566" s="55"/>
      <c r="T2566" s="55"/>
      <c r="U2566" s="55" t="s">
        <v>38</v>
      </c>
      <c r="V2566" s="55">
        <v>40.716799999999999</v>
      </c>
      <c r="W2566" s="55">
        <v>-74.549599999999998</v>
      </c>
      <c r="X2566" s="55" t="s">
        <v>39</v>
      </c>
      <c r="Y2566" s="55" t="s">
        <v>214</v>
      </c>
      <c r="Z2566" s="55" t="s">
        <v>34</v>
      </c>
      <c r="AA2566" s="55">
        <v>0</v>
      </c>
      <c r="AB2566" s="55" t="s">
        <v>41</v>
      </c>
      <c r="AC2566" s="55">
        <v>8</v>
      </c>
      <c r="AD2566" s="55"/>
      <c r="AE2566" s="55" t="s">
        <v>47</v>
      </c>
      <c r="AF2566" s="55" t="s">
        <v>48</v>
      </c>
      <c r="AG2566" s="55">
        <v>1.4699100000000001E-3</v>
      </c>
      <c r="AH2566" s="57" t="s">
        <v>44</v>
      </c>
    </row>
    <row r="2567" spans="1:34" x14ac:dyDescent="0.25">
      <c r="A2567" s="54">
        <v>11819411</v>
      </c>
      <c r="B2567" s="55"/>
      <c r="C2567" s="55"/>
      <c r="D2567" s="55">
        <v>61348013</v>
      </c>
      <c r="E2567" s="55"/>
      <c r="F2567" s="55">
        <v>300</v>
      </c>
      <c r="G2567" s="55">
        <v>79234014</v>
      </c>
      <c r="H2567" s="55"/>
      <c r="I2567" s="55">
        <v>2275050012</v>
      </c>
      <c r="J2567" s="55">
        <v>2</v>
      </c>
      <c r="K2567" s="55" t="s">
        <v>34</v>
      </c>
      <c r="L2567" s="55" t="s">
        <v>73</v>
      </c>
      <c r="M2567" s="55">
        <v>34035</v>
      </c>
      <c r="N2567" s="55"/>
      <c r="O2567" s="55" t="s">
        <v>213</v>
      </c>
      <c r="P2567" s="55">
        <v>48811</v>
      </c>
      <c r="Q2567" s="55" t="s">
        <v>37</v>
      </c>
      <c r="R2567" s="55" t="s">
        <v>38</v>
      </c>
      <c r="S2567" s="55"/>
      <c r="T2567" s="55"/>
      <c r="U2567" s="55" t="s">
        <v>38</v>
      </c>
      <c r="V2567" s="55">
        <v>40.716799999999999</v>
      </c>
      <c r="W2567" s="55">
        <v>-74.549599999999998</v>
      </c>
      <c r="X2567" s="55" t="s">
        <v>39</v>
      </c>
      <c r="Y2567" s="55" t="s">
        <v>214</v>
      </c>
      <c r="Z2567" s="55" t="s">
        <v>34</v>
      </c>
      <c r="AA2567" s="55">
        <v>0</v>
      </c>
      <c r="AB2567" s="55" t="s">
        <v>41</v>
      </c>
      <c r="AC2567" s="55">
        <v>8</v>
      </c>
      <c r="AD2567" s="55"/>
      <c r="AE2567" s="55" t="s">
        <v>49</v>
      </c>
      <c r="AF2567" s="55" t="s">
        <v>50</v>
      </c>
      <c r="AG2567" s="55">
        <v>3.9055499999999998E-3</v>
      </c>
      <c r="AH2567" s="57" t="s">
        <v>44</v>
      </c>
    </row>
    <row r="2568" spans="1:34" x14ac:dyDescent="0.25">
      <c r="A2568" s="54">
        <v>11819411</v>
      </c>
      <c r="B2568" s="55"/>
      <c r="C2568" s="55"/>
      <c r="D2568" s="55">
        <v>61348013</v>
      </c>
      <c r="E2568" s="55"/>
      <c r="F2568" s="55">
        <v>300</v>
      </c>
      <c r="G2568" s="55">
        <v>79233914</v>
      </c>
      <c r="H2568" s="55"/>
      <c r="I2568" s="55">
        <v>2275050011</v>
      </c>
      <c r="J2568" s="55">
        <v>2</v>
      </c>
      <c r="K2568" s="55" t="s">
        <v>34</v>
      </c>
      <c r="L2568" s="55" t="s">
        <v>73</v>
      </c>
      <c r="M2568" s="55">
        <v>34035</v>
      </c>
      <c r="N2568" s="55"/>
      <c r="O2568" s="55" t="s">
        <v>213</v>
      </c>
      <c r="P2568" s="55">
        <v>48811</v>
      </c>
      <c r="Q2568" s="55" t="s">
        <v>37</v>
      </c>
      <c r="R2568" s="55" t="s">
        <v>38</v>
      </c>
      <c r="S2568" s="55"/>
      <c r="T2568" s="55"/>
      <c r="U2568" s="55" t="s">
        <v>38</v>
      </c>
      <c r="V2568" s="55">
        <v>40.716799999999999</v>
      </c>
      <c r="W2568" s="55">
        <v>-74.549599999999998</v>
      </c>
      <c r="X2568" s="55" t="s">
        <v>39</v>
      </c>
      <c r="Y2568" s="55" t="s">
        <v>214</v>
      </c>
      <c r="Z2568" s="55" t="s">
        <v>34</v>
      </c>
      <c r="AA2568" s="55">
        <v>0</v>
      </c>
      <c r="AB2568" s="55" t="s">
        <v>41</v>
      </c>
      <c r="AC2568" s="55">
        <v>8</v>
      </c>
      <c r="AD2568" s="55"/>
      <c r="AE2568" s="55" t="s">
        <v>49</v>
      </c>
      <c r="AF2568" s="55" t="s">
        <v>50</v>
      </c>
      <c r="AG2568" s="55">
        <v>2.1302999999999999E-3</v>
      </c>
      <c r="AH2568" s="57" t="s">
        <v>44</v>
      </c>
    </row>
    <row r="2569" spans="1:34" x14ac:dyDescent="0.25">
      <c r="A2569" s="54">
        <v>11819411</v>
      </c>
      <c r="B2569" s="55"/>
      <c r="C2569" s="55"/>
      <c r="D2569" s="55">
        <v>61348013</v>
      </c>
      <c r="E2569" s="55"/>
      <c r="F2569" s="55">
        <v>300</v>
      </c>
      <c r="G2569" s="55">
        <v>79233914</v>
      </c>
      <c r="H2569" s="55"/>
      <c r="I2569" s="55">
        <v>2275050011</v>
      </c>
      <c r="J2569" s="55">
        <v>2</v>
      </c>
      <c r="K2569" s="55" t="s">
        <v>34</v>
      </c>
      <c r="L2569" s="55" t="s">
        <v>73</v>
      </c>
      <c r="M2569" s="55">
        <v>34035</v>
      </c>
      <c r="N2569" s="55"/>
      <c r="O2569" s="55" t="s">
        <v>213</v>
      </c>
      <c r="P2569" s="55">
        <v>48811</v>
      </c>
      <c r="Q2569" s="55" t="s">
        <v>37</v>
      </c>
      <c r="R2569" s="55" t="s">
        <v>38</v>
      </c>
      <c r="S2569" s="55"/>
      <c r="T2569" s="55"/>
      <c r="U2569" s="55" t="s">
        <v>38</v>
      </c>
      <c r="V2569" s="55">
        <v>40.716799999999999</v>
      </c>
      <c r="W2569" s="55">
        <v>-74.549599999999998</v>
      </c>
      <c r="X2569" s="55" t="s">
        <v>39</v>
      </c>
      <c r="Y2569" s="55" t="s">
        <v>214</v>
      </c>
      <c r="Z2569" s="55" t="s">
        <v>34</v>
      </c>
      <c r="AA2569" s="55">
        <v>0</v>
      </c>
      <c r="AB2569" s="55" t="s">
        <v>41</v>
      </c>
      <c r="AC2569" s="55">
        <v>8</v>
      </c>
      <c r="AD2569" s="55"/>
      <c r="AE2569" s="55" t="s">
        <v>51</v>
      </c>
      <c r="AF2569" s="55" t="s">
        <v>52</v>
      </c>
      <c r="AG2569" s="55">
        <v>5.8500000000000002E-4</v>
      </c>
      <c r="AH2569" s="57" t="s">
        <v>44</v>
      </c>
    </row>
    <row r="2570" spans="1:34" x14ac:dyDescent="0.25">
      <c r="A2570" s="54">
        <v>11819411</v>
      </c>
      <c r="B2570" s="55"/>
      <c r="C2570" s="55"/>
      <c r="D2570" s="55">
        <v>61348013</v>
      </c>
      <c r="E2570" s="55"/>
      <c r="F2570" s="55">
        <v>300</v>
      </c>
      <c r="G2570" s="55">
        <v>79234014</v>
      </c>
      <c r="H2570" s="55"/>
      <c r="I2570" s="55">
        <v>2275050012</v>
      </c>
      <c r="J2570" s="55">
        <v>2</v>
      </c>
      <c r="K2570" s="55" t="s">
        <v>34</v>
      </c>
      <c r="L2570" s="55" t="s">
        <v>73</v>
      </c>
      <c r="M2570" s="55">
        <v>34035</v>
      </c>
      <c r="N2570" s="55"/>
      <c r="O2570" s="55" t="s">
        <v>213</v>
      </c>
      <c r="P2570" s="55">
        <v>48811</v>
      </c>
      <c r="Q2570" s="55" t="s">
        <v>37</v>
      </c>
      <c r="R2570" s="55" t="s">
        <v>38</v>
      </c>
      <c r="S2570" s="55"/>
      <c r="T2570" s="55"/>
      <c r="U2570" s="55" t="s">
        <v>38</v>
      </c>
      <c r="V2570" s="55">
        <v>40.716799999999999</v>
      </c>
      <c r="W2570" s="55">
        <v>-74.549599999999998</v>
      </c>
      <c r="X2570" s="55" t="s">
        <v>39</v>
      </c>
      <c r="Y2570" s="55" t="s">
        <v>214</v>
      </c>
      <c r="Z2570" s="55" t="s">
        <v>34</v>
      </c>
      <c r="AA2570" s="55">
        <v>0</v>
      </c>
      <c r="AB2570" s="55" t="s">
        <v>41</v>
      </c>
      <c r="AC2570" s="55">
        <v>8</v>
      </c>
      <c r="AD2570" s="55"/>
      <c r="AE2570" s="55" t="s">
        <v>51</v>
      </c>
      <c r="AF2570" s="55" t="s">
        <v>52</v>
      </c>
      <c r="AG2570" s="55">
        <v>5.3417999999999998E-3</v>
      </c>
      <c r="AH2570" s="57" t="s">
        <v>44</v>
      </c>
    </row>
    <row r="2571" spans="1:34" x14ac:dyDescent="0.25">
      <c r="A2571" s="54">
        <v>11819411</v>
      </c>
      <c r="B2571" s="55"/>
      <c r="C2571" s="55"/>
      <c r="D2571" s="55">
        <v>61348013</v>
      </c>
      <c r="E2571" s="55"/>
      <c r="F2571" s="55">
        <v>300</v>
      </c>
      <c r="G2571" s="55">
        <v>79234014</v>
      </c>
      <c r="H2571" s="55"/>
      <c r="I2571" s="55">
        <v>2275050012</v>
      </c>
      <c r="J2571" s="55">
        <v>2</v>
      </c>
      <c r="K2571" s="55" t="s">
        <v>34</v>
      </c>
      <c r="L2571" s="55" t="s">
        <v>73</v>
      </c>
      <c r="M2571" s="55">
        <v>34035</v>
      </c>
      <c r="N2571" s="55"/>
      <c r="O2571" s="55" t="s">
        <v>213</v>
      </c>
      <c r="P2571" s="55">
        <v>48811</v>
      </c>
      <c r="Q2571" s="55" t="s">
        <v>37</v>
      </c>
      <c r="R2571" s="55" t="s">
        <v>38</v>
      </c>
      <c r="S2571" s="55"/>
      <c r="T2571" s="55"/>
      <c r="U2571" s="55" t="s">
        <v>38</v>
      </c>
      <c r="V2571" s="55">
        <v>40.716799999999999</v>
      </c>
      <c r="W2571" s="55">
        <v>-74.549599999999998</v>
      </c>
      <c r="X2571" s="55" t="s">
        <v>39</v>
      </c>
      <c r="Y2571" s="55" t="s">
        <v>214</v>
      </c>
      <c r="Z2571" s="55" t="s">
        <v>34</v>
      </c>
      <c r="AA2571" s="55">
        <v>0</v>
      </c>
      <c r="AB2571" s="55" t="s">
        <v>41</v>
      </c>
      <c r="AC2571" s="55">
        <v>8</v>
      </c>
      <c r="AD2571" s="55"/>
      <c r="AE2571" s="55" t="s">
        <v>53</v>
      </c>
      <c r="AF2571" s="55" t="s">
        <v>54</v>
      </c>
      <c r="AG2571" s="55">
        <v>0.15802099999999999</v>
      </c>
      <c r="AH2571" s="57" t="s">
        <v>44</v>
      </c>
    </row>
    <row r="2572" spans="1:34" x14ac:dyDescent="0.25">
      <c r="A2572" s="54">
        <v>11819411</v>
      </c>
      <c r="B2572" s="55"/>
      <c r="C2572" s="55"/>
      <c r="D2572" s="55">
        <v>61348013</v>
      </c>
      <c r="E2572" s="55"/>
      <c r="F2572" s="55">
        <v>300</v>
      </c>
      <c r="G2572" s="55">
        <v>79233914</v>
      </c>
      <c r="H2572" s="55"/>
      <c r="I2572" s="55">
        <v>2275050011</v>
      </c>
      <c r="J2572" s="55">
        <v>2</v>
      </c>
      <c r="K2572" s="55" t="s">
        <v>34</v>
      </c>
      <c r="L2572" s="55" t="s">
        <v>73</v>
      </c>
      <c r="M2572" s="55">
        <v>34035</v>
      </c>
      <c r="N2572" s="55"/>
      <c r="O2572" s="55" t="s">
        <v>213</v>
      </c>
      <c r="P2572" s="55">
        <v>48811</v>
      </c>
      <c r="Q2572" s="55" t="s">
        <v>37</v>
      </c>
      <c r="R2572" s="55" t="s">
        <v>38</v>
      </c>
      <c r="S2572" s="55"/>
      <c r="T2572" s="55"/>
      <c r="U2572" s="55" t="s">
        <v>38</v>
      </c>
      <c r="V2572" s="55">
        <v>40.716799999999999</v>
      </c>
      <c r="W2572" s="55">
        <v>-74.549599999999998</v>
      </c>
      <c r="X2572" s="55" t="s">
        <v>39</v>
      </c>
      <c r="Y2572" s="55" t="s">
        <v>214</v>
      </c>
      <c r="Z2572" s="55" t="s">
        <v>34</v>
      </c>
      <c r="AA2572" s="55">
        <v>0</v>
      </c>
      <c r="AB2572" s="55" t="s">
        <v>41</v>
      </c>
      <c r="AC2572" s="55">
        <v>8</v>
      </c>
      <c r="AD2572" s="55"/>
      <c r="AE2572" s="55" t="s">
        <v>53</v>
      </c>
      <c r="AF2572" s="55" t="s">
        <v>54</v>
      </c>
      <c r="AG2572" s="55">
        <v>0.108126</v>
      </c>
      <c r="AH2572" s="57" t="s">
        <v>44</v>
      </c>
    </row>
    <row r="2573" spans="1:34" x14ac:dyDescent="0.25">
      <c r="A2573" s="54">
        <v>11819411</v>
      </c>
      <c r="B2573" s="55"/>
      <c r="C2573" s="55"/>
      <c r="D2573" s="55">
        <v>61348013</v>
      </c>
      <c r="E2573" s="55"/>
      <c r="F2573" s="55">
        <v>300</v>
      </c>
      <c r="G2573" s="55">
        <v>79233914</v>
      </c>
      <c r="H2573" s="55"/>
      <c r="I2573" s="55">
        <v>2275050011</v>
      </c>
      <c r="J2573" s="55">
        <v>2</v>
      </c>
      <c r="K2573" s="55" t="s">
        <v>34</v>
      </c>
      <c r="L2573" s="55" t="s">
        <v>73</v>
      </c>
      <c r="M2573" s="55">
        <v>34035</v>
      </c>
      <c r="N2573" s="55"/>
      <c r="O2573" s="55" t="s">
        <v>213</v>
      </c>
      <c r="P2573" s="55">
        <v>48811</v>
      </c>
      <c r="Q2573" s="55" t="s">
        <v>37</v>
      </c>
      <c r="R2573" s="55" t="s">
        <v>38</v>
      </c>
      <c r="S2573" s="55"/>
      <c r="T2573" s="55"/>
      <c r="U2573" s="55" t="s">
        <v>38</v>
      </c>
      <c r="V2573" s="55">
        <v>40.716799999999999</v>
      </c>
      <c r="W2573" s="55">
        <v>-74.549599999999998</v>
      </c>
      <c r="X2573" s="55" t="s">
        <v>39</v>
      </c>
      <c r="Y2573" s="55" t="s">
        <v>214</v>
      </c>
      <c r="Z2573" s="55" t="s">
        <v>34</v>
      </c>
      <c r="AA2573" s="55">
        <v>0</v>
      </c>
      <c r="AB2573" s="55" t="s">
        <v>41</v>
      </c>
      <c r="AC2573" s="55">
        <v>8</v>
      </c>
      <c r="AD2573" s="55"/>
      <c r="AE2573" s="55">
        <v>7439921</v>
      </c>
      <c r="AF2573" s="55" t="s">
        <v>55</v>
      </c>
      <c r="AG2573" s="55">
        <v>1.3835599999999999E-4</v>
      </c>
      <c r="AH2573" s="57" t="s">
        <v>44</v>
      </c>
    </row>
    <row r="2574" spans="1:34" x14ac:dyDescent="0.25">
      <c r="A2574" s="54">
        <v>11941711</v>
      </c>
      <c r="B2574" s="55"/>
      <c r="C2574" s="55"/>
      <c r="D2574" s="55">
        <v>60693313</v>
      </c>
      <c r="E2574" s="55"/>
      <c r="F2574" s="55">
        <v>300</v>
      </c>
      <c r="G2574" s="55">
        <v>77928414</v>
      </c>
      <c r="H2574" s="55"/>
      <c r="I2574" s="55">
        <v>2275050012</v>
      </c>
      <c r="J2574" s="55">
        <v>2</v>
      </c>
      <c r="K2574" s="55" t="s">
        <v>34</v>
      </c>
      <c r="L2574" s="55" t="s">
        <v>108</v>
      </c>
      <c r="M2574" s="55">
        <v>34003</v>
      </c>
      <c r="N2574" s="55"/>
      <c r="O2574" s="55" t="s">
        <v>215</v>
      </c>
      <c r="P2574" s="55">
        <v>48811</v>
      </c>
      <c r="Q2574" s="55" t="s">
        <v>37</v>
      </c>
      <c r="R2574" s="55" t="s">
        <v>38</v>
      </c>
      <c r="S2574" s="55"/>
      <c r="T2574" s="55"/>
      <c r="U2574" s="55" t="s">
        <v>38</v>
      </c>
      <c r="V2574" s="55">
        <v>40.9251</v>
      </c>
      <c r="W2574" s="55">
        <v>-74.078800000000001</v>
      </c>
      <c r="X2574" s="55" t="s">
        <v>39</v>
      </c>
      <c r="Y2574" s="55" t="s">
        <v>216</v>
      </c>
      <c r="Z2574" s="55" t="s">
        <v>34</v>
      </c>
      <c r="AA2574" s="55">
        <v>0</v>
      </c>
      <c r="AB2574" s="55" t="s">
        <v>41</v>
      </c>
      <c r="AC2574" s="55">
        <v>8</v>
      </c>
      <c r="AD2574" s="55"/>
      <c r="AE2574" s="55" t="s">
        <v>42</v>
      </c>
      <c r="AF2574" s="55" t="s">
        <v>43</v>
      </c>
      <c r="AG2574" s="55">
        <v>1.1376499999999999E-2</v>
      </c>
      <c r="AH2574" s="57" t="s">
        <v>44</v>
      </c>
    </row>
    <row r="2575" spans="1:34" x14ac:dyDescent="0.25">
      <c r="A2575" s="54">
        <v>11941711</v>
      </c>
      <c r="B2575" s="55"/>
      <c r="C2575" s="55"/>
      <c r="D2575" s="55">
        <v>60693313</v>
      </c>
      <c r="E2575" s="55"/>
      <c r="F2575" s="55">
        <v>300</v>
      </c>
      <c r="G2575" s="55">
        <v>77928314</v>
      </c>
      <c r="H2575" s="55"/>
      <c r="I2575" s="55">
        <v>2275050011</v>
      </c>
      <c r="J2575" s="55">
        <v>2</v>
      </c>
      <c r="K2575" s="55" t="s">
        <v>34</v>
      </c>
      <c r="L2575" s="55" t="s">
        <v>108</v>
      </c>
      <c r="M2575" s="55">
        <v>34003</v>
      </c>
      <c r="N2575" s="55"/>
      <c r="O2575" s="55" t="s">
        <v>215</v>
      </c>
      <c r="P2575" s="55">
        <v>48811</v>
      </c>
      <c r="Q2575" s="55" t="s">
        <v>37</v>
      </c>
      <c r="R2575" s="55" t="s">
        <v>38</v>
      </c>
      <c r="S2575" s="55"/>
      <c r="T2575" s="55"/>
      <c r="U2575" s="55" t="s">
        <v>38</v>
      </c>
      <c r="V2575" s="55">
        <v>40.9251</v>
      </c>
      <c r="W2575" s="55">
        <v>-74.078800000000001</v>
      </c>
      <c r="X2575" s="55" t="s">
        <v>39</v>
      </c>
      <c r="Y2575" s="55" t="s">
        <v>216</v>
      </c>
      <c r="Z2575" s="55" t="s">
        <v>34</v>
      </c>
      <c r="AA2575" s="55">
        <v>0</v>
      </c>
      <c r="AB2575" s="55" t="s">
        <v>41</v>
      </c>
      <c r="AC2575" s="55">
        <v>8</v>
      </c>
      <c r="AD2575" s="55"/>
      <c r="AE2575" s="55" t="s">
        <v>42</v>
      </c>
      <c r="AF2575" s="55" t="s">
        <v>43</v>
      </c>
      <c r="AG2575" s="55">
        <v>1.3542700000000001E-3</v>
      </c>
      <c r="AH2575" s="57" t="s">
        <v>44</v>
      </c>
    </row>
    <row r="2576" spans="1:34" x14ac:dyDescent="0.25">
      <c r="A2576" s="54">
        <v>11941711</v>
      </c>
      <c r="B2576" s="55"/>
      <c r="C2576" s="55"/>
      <c r="D2576" s="55">
        <v>60693313</v>
      </c>
      <c r="E2576" s="55"/>
      <c r="F2576" s="55">
        <v>300</v>
      </c>
      <c r="G2576" s="55">
        <v>77928314</v>
      </c>
      <c r="H2576" s="55"/>
      <c r="I2576" s="55">
        <v>2275050011</v>
      </c>
      <c r="J2576" s="55">
        <v>2</v>
      </c>
      <c r="K2576" s="55" t="s">
        <v>34</v>
      </c>
      <c r="L2576" s="55" t="s">
        <v>108</v>
      </c>
      <c r="M2576" s="55">
        <v>34003</v>
      </c>
      <c r="N2576" s="55"/>
      <c r="O2576" s="55" t="s">
        <v>215</v>
      </c>
      <c r="P2576" s="55">
        <v>48811</v>
      </c>
      <c r="Q2576" s="55" t="s">
        <v>37</v>
      </c>
      <c r="R2576" s="55" t="s">
        <v>38</v>
      </c>
      <c r="S2576" s="55"/>
      <c r="T2576" s="55"/>
      <c r="U2576" s="55" t="s">
        <v>38</v>
      </c>
      <c r="V2576" s="55">
        <v>40.9251</v>
      </c>
      <c r="W2576" s="55">
        <v>-74.078800000000001</v>
      </c>
      <c r="X2576" s="55" t="s">
        <v>39</v>
      </c>
      <c r="Y2576" s="55" t="s">
        <v>216</v>
      </c>
      <c r="Z2576" s="55" t="s">
        <v>34</v>
      </c>
      <c r="AA2576" s="55">
        <v>0</v>
      </c>
      <c r="AB2576" s="55" t="s">
        <v>41</v>
      </c>
      <c r="AC2576" s="55">
        <v>8</v>
      </c>
      <c r="AD2576" s="55"/>
      <c r="AE2576" s="55" t="s">
        <v>45</v>
      </c>
      <c r="AF2576" s="55" t="s">
        <v>46</v>
      </c>
      <c r="AG2576" s="55">
        <v>9.0000000000000006E-5</v>
      </c>
      <c r="AH2576" s="57" t="s">
        <v>44</v>
      </c>
    </row>
    <row r="2577" spans="1:34" x14ac:dyDescent="0.25">
      <c r="A2577" s="54">
        <v>11941711</v>
      </c>
      <c r="B2577" s="55"/>
      <c r="C2577" s="55"/>
      <c r="D2577" s="55">
        <v>60693313</v>
      </c>
      <c r="E2577" s="55"/>
      <c r="F2577" s="55">
        <v>300</v>
      </c>
      <c r="G2577" s="55">
        <v>77928414</v>
      </c>
      <c r="H2577" s="55"/>
      <c r="I2577" s="55">
        <v>2275050012</v>
      </c>
      <c r="J2577" s="55">
        <v>2</v>
      </c>
      <c r="K2577" s="55" t="s">
        <v>34</v>
      </c>
      <c r="L2577" s="55" t="s">
        <v>108</v>
      </c>
      <c r="M2577" s="55">
        <v>34003</v>
      </c>
      <c r="N2577" s="55"/>
      <c r="O2577" s="55" t="s">
        <v>215</v>
      </c>
      <c r="P2577" s="55">
        <v>48811</v>
      </c>
      <c r="Q2577" s="55" t="s">
        <v>37</v>
      </c>
      <c r="R2577" s="55" t="s">
        <v>38</v>
      </c>
      <c r="S2577" s="55"/>
      <c r="T2577" s="55"/>
      <c r="U2577" s="55" t="s">
        <v>38</v>
      </c>
      <c r="V2577" s="55">
        <v>40.9251</v>
      </c>
      <c r="W2577" s="55">
        <v>-74.078800000000001</v>
      </c>
      <c r="X2577" s="55" t="s">
        <v>39</v>
      </c>
      <c r="Y2577" s="55" t="s">
        <v>216</v>
      </c>
      <c r="Z2577" s="55" t="s">
        <v>34</v>
      </c>
      <c r="AA2577" s="55">
        <v>0</v>
      </c>
      <c r="AB2577" s="55" t="s">
        <v>41</v>
      </c>
      <c r="AC2577" s="55">
        <v>8</v>
      </c>
      <c r="AD2577" s="55"/>
      <c r="AE2577" s="55" t="s">
        <v>45</v>
      </c>
      <c r="AF2577" s="55" t="s">
        <v>46</v>
      </c>
      <c r="AG2577" s="55">
        <v>1.2140199999999999E-3</v>
      </c>
      <c r="AH2577" s="57" t="s">
        <v>44</v>
      </c>
    </row>
    <row r="2578" spans="1:34" x14ac:dyDescent="0.25">
      <c r="A2578" s="54">
        <v>11941711</v>
      </c>
      <c r="B2578" s="55"/>
      <c r="C2578" s="55"/>
      <c r="D2578" s="55">
        <v>60693313</v>
      </c>
      <c r="E2578" s="55"/>
      <c r="F2578" s="55">
        <v>300</v>
      </c>
      <c r="G2578" s="55">
        <v>77928414</v>
      </c>
      <c r="H2578" s="55"/>
      <c r="I2578" s="55">
        <v>2275050012</v>
      </c>
      <c r="J2578" s="55">
        <v>2</v>
      </c>
      <c r="K2578" s="55" t="s">
        <v>34</v>
      </c>
      <c r="L2578" s="55" t="s">
        <v>108</v>
      </c>
      <c r="M2578" s="55">
        <v>34003</v>
      </c>
      <c r="N2578" s="55"/>
      <c r="O2578" s="55" t="s">
        <v>215</v>
      </c>
      <c r="P2578" s="55">
        <v>48811</v>
      </c>
      <c r="Q2578" s="55" t="s">
        <v>37</v>
      </c>
      <c r="R2578" s="55" t="s">
        <v>38</v>
      </c>
      <c r="S2578" s="55"/>
      <c r="T2578" s="55"/>
      <c r="U2578" s="55" t="s">
        <v>38</v>
      </c>
      <c r="V2578" s="55">
        <v>40.9251</v>
      </c>
      <c r="W2578" s="55">
        <v>-74.078800000000001</v>
      </c>
      <c r="X2578" s="55" t="s">
        <v>39</v>
      </c>
      <c r="Y2578" s="55" t="s">
        <v>216</v>
      </c>
      <c r="Z2578" s="55" t="s">
        <v>34</v>
      </c>
      <c r="AA2578" s="55">
        <v>0</v>
      </c>
      <c r="AB2578" s="55" t="s">
        <v>41</v>
      </c>
      <c r="AC2578" s="55">
        <v>8</v>
      </c>
      <c r="AD2578" s="55"/>
      <c r="AE2578" s="55" t="s">
        <v>47</v>
      </c>
      <c r="AF2578" s="55" t="s">
        <v>48</v>
      </c>
      <c r="AG2578" s="55">
        <v>3.8118200000000001E-3</v>
      </c>
      <c r="AH2578" s="57" t="s">
        <v>44</v>
      </c>
    </row>
    <row r="2579" spans="1:34" x14ac:dyDescent="0.25">
      <c r="A2579" s="54">
        <v>11941711</v>
      </c>
      <c r="B2579" s="55"/>
      <c r="C2579" s="55"/>
      <c r="D2579" s="55">
        <v>60693313</v>
      </c>
      <c r="E2579" s="55"/>
      <c r="F2579" s="55">
        <v>300</v>
      </c>
      <c r="G2579" s="55">
        <v>77928314</v>
      </c>
      <c r="H2579" s="55"/>
      <c r="I2579" s="55">
        <v>2275050011</v>
      </c>
      <c r="J2579" s="55">
        <v>2</v>
      </c>
      <c r="K2579" s="55" t="s">
        <v>34</v>
      </c>
      <c r="L2579" s="55" t="s">
        <v>108</v>
      </c>
      <c r="M2579" s="55">
        <v>34003</v>
      </c>
      <c r="N2579" s="55"/>
      <c r="O2579" s="55" t="s">
        <v>215</v>
      </c>
      <c r="P2579" s="55">
        <v>48811</v>
      </c>
      <c r="Q2579" s="55" t="s">
        <v>37</v>
      </c>
      <c r="R2579" s="55" t="s">
        <v>38</v>
      </c>
      <c r="S2579" s="55"/>
      <c r="T2579" s="55"/>
      <c r="U2579" s="55" t="s">
        <v>38</v>
      </c>
      <c r="V2579" s="55">
        <v>40.9251</v>
      </c>
      <c r="W2579" s="55">
        <v>-74.078800000000001</v>
      </c>
      <c r="X2579" s="55" t="s">
        <v>39</v>
      </c>
      <c r="Y2579" s="55" t="s">
        <v>216</v>
      </c>
      <c r="Z2579" s="55" t="s">
        <v>34</v>
      </c>
      <c r="AA2579" s="55">
        <v>0</v>
      </c>
      <c r="AB2579" s="55" t="s">
        <v>41</v>
      </c>
      <c r="AC2579" s="55">
        <v>8</v>
      </c>
      <c r="AD2579" s="55"/>
      <c r="AE2579" s="55" t="s">
        <v>47</v>
      </c>
      <c r="AF2579" s="55" t="s">
        <v>48</v>
      </c>
      <c r="AG2579" s="55">
        <v>1.4699100000000001E-3</v>
      </c>
      <c r="AH2579" s="57" t="s">
        <v>44</v>
      </c>
    </row>
    <row r="2580" spans="1:34" x14ac:dyDescent="0.25">
      <c r="A2580" s="54">
        <v>11941711</v>
      </c>
      <c r="B2580" s="55"/>
      <c r="C2580" s="55"/>
      <c r="D2580" s="55">
        <v>60693313</v>
      </c>
      <c r="E2580" s="55"/>
      <c r="F2580" s="55">
        <v>300</v>
      </c>
      <c r="G2580" s="55">
        <v>77928314</v>
      </c>
      <c r="H2580" s="55"/>
      <c r="I2580" s="55">
        <v>2275050011</v>
      </c>
      <c r="J2580" s="55">
        <v>2</v>
      </c>
      <c r="K2580" s="55" t="s">
        <v>34</v>
      </c>
      <c r="L2580" s="55" t="s">
        <v>108</v>
      </c>
      <c r="M2580" s="55">
        <v>34003</v>
      </c>
      <c r="N2580" s="55"/>
      <c r="O2580" s="55" t="s">
        <v>215</v>
      </c>
      <c r="P2580" s="55">
        <v>48811</v>
      </c>
      <c r="Q2580" s="55" t="s">
        <v>37</v>
      </c>
      <c r="R2580" s="55" t="s">
        <v>38</v>
      </c>
      <c r="S2580" s="55"/>
      <c r="T2580" s="55"/>
      <c r="U2580" s="55" t="s">
        <v>38</v>
      </c>
      <c r="V2580" s="55">
        <v>40.9251</v>
      </c>
      <c r="W2580" s="55">
        <v>-74.078800000000001</v>
      </c>
      <c r="X2580" s="55" t="s">
        <v>39</v>
      </c>
      <c r="Y2580" s="55" t="s">
        <v>216</v>
      </c>
      <c r="Z2580" s="55" t="s">
        <v>34</v>
      </c>
      <c r="AA2580" s="55">
        <v>0</v>
      </c>
      <c r="AB2580" s="55" t="s">
        <v>41</v>
      </c>
      <c r="AC2580" s="55">
        <v>8</v>
      </c>
      <c r="AD2580" s="55"/>
      <c r="AE2580" s="55" t="s">
        <v>49</v>
      </c>
      <c r="AF2580" s="55" t="s">
        <v>50</v>
      </c>
      <c r="AG2580" s="55">
        <v>2.1302999999999999E-3</v>
      </c>
      <c r="AH2580" s="57" t="s">
        <v>44</v>
      </c>
    </row>
    <row r="2581" spans="1:34" x14ac:dyDescent="0.25">
      <c r="A2581" s="54">
        <v>11941711</v>
      </c>
      <c r="B2581" s="55"/>
      <c r="C2581" s="55"/>
      <c r="D2581" s="55">
        <v>60693313</v>
      </c>
      <c r="E2581" s="55"/>
      <c r="F2581" s="55">
        <v>300</v>
      </c>
      <c r="G2581" s="55">
        <v>77928414</v>
      </c>
      <c r="H2581" s="55"/>
      <c r="I2581" s="55">
        <v>2275050012</v>
      </c>
      <c r="J2581" s="55">
        <v>2</v>
      </c>
      <c r="K2581" s="55" t="s">
        <v>34</v>
      </c>
      <c r="L2581" s="55" t="s">
        <v>108</v>
      </c>
      <c r="M2581" s="55">
        <v>34003</v>
      </c>
      <c r="N2581" s="55"/>
      <c r="O2581" s="55" t="s">
        <v>215</v>
      </c>
      <c r="P2581" s="55">
        <v>48811</v>
      </c>
      <c r="Q2581" s="55" t="s">
        <v>37</v>
      </c>
      <c r="R2581" s="55" t="s">
        <v>38</v>
      </c>
      <c r="S2581" s="55"/>
      <c r="T2581" s="55"/>
      <c r="U2581" s="55" t="s">
        <v>38</v>
      </c>
      <c r="V2581" s="55">
        <v>40.9251</v>
      </c>
      <c r="W2581" s="55">
        <v>-74.078800000000001</v>
      </c>
      <c r="X2581" s="55" t="s">
        <v>39</v>
      </c>
      <c r="Y2581" s="55" t="s">
        <v>216</v>
      </c>
      <c r="Z2581" s="55" t="s">
        <v>34</v>
      </c>
      <c r="AA2581" s="55">
        <v>0</v>
      </c>
      <c r="AB2581" s="55" t="s">
        <v>41</v>
      </c>
      <c r="AC2581" s="55">
        <v>8</v>
      </c>
      <c r="AD2581" s="55"/>
      <c r="AE2581" s="55" t="s">
        <v>49</v>
      </c>
      <c r="AF2581" s="55" t="s">
        <v>50</v>
      </c>
      <c r="AG2581" s="55">
        <v>3.9055499999999998E-3</v>
      </c>
      <c r="AH2581" s="57" t="s">
        <v>44</v>
      </c>
    </row>
    <row r="2582" spans="1:34" x14ac:dyDescent="0.25">
      <c r="A2582" s="54">
        <v>11941711</v>
      </c>
      <c r="B2582" s="55"/>
      <c r="C2582" s="55"/>
      <c r="D2582" s="55">
        <v>60693313</v>
      </c>
      <c r="E2582" s="55"/>
      <c r="F2582" s="55">
        <v>300</v>
      </c>
      <c r="G2582" s="55">
        <v>77928314</v>
      </c>
      <c r="H2582" s="55"/>
      <c r="I2582" s="55">
        <v>2275050011</v>
      </c>
      <c r="J2582" s="55">
        <v>2</v>
      </c>
      <c r="K2582" s="55" t="s">
        <v>34</v>
      </c>
      <c r="L2582" s="55" t="s">
        <v>108</v>
      </c>
      <c r="M2582" s="55">
        <v>34003</v>
      </c>
      <c r="N2582" s="55"/>
      <c r="O2582" s="55" t="s">
        <v>215</v>
      </c>
      <c r="P2582" s="55">
        <v>48811</v>
      </c>
      <c r="Q2582" s="55" t="s">
        <v>37</v>
      </c>
      <c r="R2582" s="55" t="s">
        <v>38</v>
      </c>
      <c r="S2582" s="55"/>
      <c r="T2582" s="55"/>
      <c r="U2582" s="55" t="s">
        <v>38</v>
      </c>
      <c r="V2582" s="55">
        <v>40.9251</v>
      </c>
      <c r="W2582" s="55">
        <v>-74.078800000000001</v>
      </c>
      <c r="X2582" s="55" t="s">
        <v>39</v>
      </c>
      <c r="Y2582" s="55" t="s">
        <v>216</v>
      </c>
      <c r="Z2582" s="55" t="s">
        <v>34</v>
      </c>
      <c r="AA2582" s="55">
        <v>0</v>
      </c>
      <c r="AB2582" s="55" t="s">
        <v>41</v>
      </c>
      <c r="AC2582" s="55">
        <v>8</v>
      </c>
      <c r="AD2582" s="55"/>
      <c r="AE2582" s="55" t="s">
        <v>51</v>
      </c>
      <c r="AF2582" s="55" t="s">
        <v>52</v>
      </c>
      <c r="AG2582" s="55">
        <v>5.8500000000000002E-4</v>
      </c>
      <c r="AH2582" s="57" t="s">
        <v>44</v>
      </c>
    </row>
    <row r="2583" spans="1:34" x14ac:dyDescent="0.25">
      <c r="A2583" s="54">
        <v>11941711</v>
      </c>
      <c r="B2583" s="55"/>
      <c r="C2583" s="55"/>
      <c r="D2583" s="55">
        <v>60693313</v>
      </c>
      <c r="E2583" s="55"/>
      <c r="F2583" s="55">
        <v>300</v>
      </c>
      <c r="G2583" s="55">
        <v>77928414</v>
      </c>
      <c r="H2583" s="55"/>
      <c r="I2583" s="55">
        <v>2275050012</v>
      </c>
      <c r="J2583" s="55">
        <v>2</v>
      </c>
      <c r="K2583" s="55" t="s">
        <v>34</v>
      </c>
      <c r="L2583" s="55" t="s">
        <v>108</v>
      </c>
      <c r="M2583" s="55">
        <v>34003</v>
      </c>
      <c r="N2583" s="55"/>
      <c r="O2583" s="55" t="s">
        <v>215</v>
      </c>
      <c r="P2583" s="55">
        <v>48811</v>
      </c>
      <c r="Q2583" s="55" t="s">
        <v>37</v>
      </c>
      <c r="R2583" s="55" t="s">
        <v>38</v>
      </c>
      <c r="S2583" s="55"/>
      <c r="T2583" s="55"/>
      <c r="U2583" s="55" t="s">
        <v>38</v>
      </c>
      <c r="V2583" s="55">
        <v>40.9251</v>
      </c>
      <c r="W2583" s="55">
        <v>-74.078800000000001</v>
      </c>
      <c r="X2583" s="55" t="s">
        <v>39</v>
      </c>
      <c r="Y2583" s="55" t="s">
        <v>216</v>
      </c>
      <c r="Z2583" s="55" t="s">
        <v>34</v>
      </c>
      <c r="AA2583" s="55">
        <v>0</v>
      </c>
      <c r="AB2583" s="55" t="s">
        <v>41</v>
      </c>
      <c r="AC2583" s="55">
        <v>8</v>
      </c>
      <c r="AD2583" s="55"/>
      <c r="AE2583" s="55" t="s">
        <v>51</v>
      </c>
      <c r="AF2583" s="55" t="s">
        <v>52</v>
      </c>
      <c r="AG2583" s="55">
        <v>5.3417999999999998E-3</v>
      </c>
      <c r="AH2583" s="57" t="s">
        <v>44</v>
      </c>
    </row>
    <row r="2584" spans="1:34" x14ac:dyDescent="0.25">
      <c r="A2584" s="54">
        <v>11941711</v>
      </c>
      <c r="B2584" s="55"/>
      <c r="C2584" s="55"/>
      <c r="D2584" s="55">
        <v>60693313</v>
      </c>
      <c r="E2584" s="55"/>
      <c r="F2584" s="55">
        <v>300</v>
      </c>
      <c r="G2584" s="55">
        <v>77928414</v>
      </c>
      <c r="H2584" s="55"/>
      <c r="I2584" s="55">
        <v>2275050012</v>
      </c>
      <c r="J2584" s="55">
        <v>2</v>
      </c>
      <c r="K2584" s="55" t="s">
        <v>34</v>
      </c>
      <c r="L2584" s="55" t="s">
        <v>108</v>
      </c>
      <c r="M2584" s="55">
        <v>34003</v>
      </c>
      <c r="N2584" s="55"/>
      <c r="O2584" s="55" t="s">
        <v>215</v>
      </c>
      <c r="P2584" s="55">
        <v>48811</v>
      </c>
      <c r="Q2584" s="55" t="s">
        <v>37</v>
      </c>
      <c r="R2584" s="55" t="s">
        <v>38</v>
      </c>
      <c r="S2584" s="55"/>
      <c r="T2584" s="55"/>
      <c r="U2584" s="55" t="s">
        <v>38</v>
      </c>
      <c r="V2584" s="55">
        <v>40.9251</v>
      </c>
      <c r="W2584" s="55">
        <v>-74.078800000000001</v>
      </c>
      <c r="X2584" s="55" t="s">
        <v>39</v>
      </c>
      <c r="Y2584" s="55" t="s">
        <v>216</v>
      </c>
      <c r="Z2584" s="55" t="s">
        <v>34</v>
      </c>
      <c r="AA2584" s="55">
        <v>0</v>
      </c>
      <c r="AB2584" s="55" t="s">
        <v>41</v>
      </c>
      <c r="AC2584" s="55">
        <v>8</v>
      </c>
      <c r="AD2584" s="55"/>
      <c r="AE2584" s="55" t="s">
        <v>53</v>
      </c>
      <c r="AF2584" s="55" t="s">
        <v>54</v>
      </c>
      <c r="AG2584" s="55">
        <v>0.15802099999999999</v>
      </c>
      <c r="AH2584" s="57" t="s">
        <v>44</v>
      </c>
    </row>
    <row r="2585" spans="1:34" x14ac:dyDescent="0.25">
      <c r="A2585" s="54">
        <v>11941711</v>
      </c>
      <c r="B2585" s="55"/>
      <c r="C2585" s="55"/>
      <c r="D2585" s="55">
        <v>60693313</v>
      </c>
      <c r="E2585" s="55"/>
      <c r="F2585" s="55">
        <v>300</v>
      </c>
      <c r="G2585" s="55">
        <v>77928314</v>
      </c>
      <c r="H2585" s="55"/>
      <c r="I2585" s="55">
        <v>2275050011</v>
      </c>
      <c r="J2585" s="55">
        <v>2</v>
      </c>
      <c r="K2585" s="55" t="s">
        <v>34</v>
      </c>
      <c r="L2585" s="55" t="s">
        <v>108</v>
      </c>
      <c r="M2585" s="55">
        <v>34003</v>
      </c>
      <c r="N2585" s="55"/>
      <c r="O2585" s="55" t="s">
        <v>215</v>
      </c>
      <c r="P2585" s="55">
        <v>48811</v>
      </c>
      <c r="Q2585" s="55" t="s">
        <v>37</v>
      </c>
      <c r="R2585" s="55" t="s">
        <v>38</v>
      </c>
      <c r="S2585" s="55"/>
      <c r="T2585" s="55"/>
      <c r="U2585" s="55" t="s">
        <v>38</v>
      </c>
      <c r="V2585" s="55">
        <v>40.9251</v>
      </c>
      <c r="W2585" s="55">
        <v>-74.078800000000001</v>
      </c>
      <c r="X2585" s="55" t="s">
        <v>39</v>
      </c>
      <c r="Y2585" s="55" t="s">
        <v>216</v>
      </c>
      <c r="Z2585" s="55" t="s">
        <v>34</v>
      </c>
      <c r="AA2585" s="55">
        <v>0</v>
      </c>
      <c r="AB2585" s="55" t="s">
        <v>41</v>
      </c>
      <c r="AC2585" s="55">
        <v>8</v>
      </c>
      <c r="AD2585" s="55"/>
      <c r="AE2585" s="55" t="s">
        <v>53</v>
      </c>
      <c r="AF2585" s="55" t="s">
        <v>54</v>
      </c>
      <c r="AG2585" s="55">
        <v>0.108126</v>
      </c>
      <c r="AH2585" s="57" t="s">
        <v>44</v>
      </c>
    </row>
    <row r="2586" spans="1:34" x14ac:dyDescent="0.25">
      <c r="A2586" s="54">
        <v>11941711</v>
      </c>
      <c r="B2586" s="55"/>
      <c r="C2586" s="55"/>
      <c r="D2586" s="55">
        <v>60693313</v>
      </c>
      <c r="E2586" s="55"/>
      <c r="F2586" s="55">
        <v>300</v>
      </c>
      <c r="G2586" s="55">
        <v>77928314</v>
      </c>
      <c r="H2586" s="55"/>
      <c r="I2586" s="55">
        <v>2275050011</v>
      </c>
      <c r="J2586" s="55">
        <v>2</v>
      </c>
      <c r="K2586" s="55" t="s">
        <v>34</v>
      </c>
      <c r="L2586" s="55" t="s">
        <v>108</v>
      </c>
      <c r="M2586" s="55">
        <v>34003</v>
      </c>
      <c r="N2586" s="55"/>
      <c r="O2586" s="55" t="s">
        <v>215</v>
      </c>
      <c r="P2586" s="55">
        <v>48811</v>
      </c>
      <c r="Q2586" s="55" t="s">
        <v>37</v>
      </c>
      <c r="R2586" s="55" t="s">
        <v>38</v>
      </c>
      <c r="S2586" s="55"/>
      <c r="T2586" s="55"/>
      <c r="U2586" s="55" t="s">
        <v>38</v>
      </c>
      <c r="V2586" s="55">
        <v>40.9251</v>
      </c>
      <c r="W2586" s="55">
        <v>-74.078800000000001</v>
      </c>
      <c r="X2586" s="55" t="s">
        <v>39</v>
      </c>
      <c r="Y2586" s="55" t="s">
        <v>216</v>
      </c>
      <c r="Z2586" s="55" t="s">
        <v>34</v>
      </c>
      <c r="AA2586" s="55">
        <v>0</v>
      </c>
      <c r="AB2586" s="55" t="s">
        <v>41</v>
      </c>
      <c r="AC2586" s="55">
        <v>8</v>
      </c>
      <c r="AD2586" s="55"/>
      <c r="AE2586" s="55">
        <v>7439921</v>
      </c>
      <c r="AF2586" s="55" t="s">
        <v>55</v>
      </c>
      <c r="AG2586" s="55">
        <v>1.3835599999999999E-4</v>
      </c>
      <c r="AH2586" s="57" t="s">
        <v>44</v>
      </c>
    </row>
    <row r="2587" spans="1:34" x14ac:dyDescent="0.25">
      <c r="A2587" s="54">
        <v>11922611</v>
      </c>
      <c r="B2587" s="55"/>
      <c r="C2587" s="55"/>
      <c r="D2587" s="55">
        <v>60657913</v>
      </c>
      <c r="E2587" s="55"/>
      <c r="F2587" s="55">
        <v>300</v>
      </c>
      <c r="G2587" s="55">
        <v>77856114</v>
      </c>
      <c r="H2587" s="55"/>
      <c r="I2587" s="55">
        <v>2275050011</v>
      </c>
      <c r="J2587" s="55">
        <v>2</v>
      </c>
      <c r="K2587" s="55" t="s">
        <v>34</v>
      </c>
      <c r="L2587" s="55" t="s">
        <v>108</v>
      </c>
      <c r="M2587" s="55">
        <v>34003</v>
      </c>
      <c r="N2587" s="55"/>
      <c r="O2587" s="55" t="s">
        <v>217</v>
      </c>
      <c r="P2587" s="55">
        <v>48811</v>
      </c>
      <c r="Q2587" s="55" t="s">
        <v>37</v>
      </c>
      <c r="R2587" s="55" t="s">
        <v>38</v>
      </c>
      <c r="S2587" s="55"/>
      <c r="T2587" s="55"/>
      <c r="U2587" s="55" t="s">
        <v>38</v>
      </c>
      <c r="V2587" s="55">
        <v>41.056800000000003</v>
      </c>
      <c r="W2587" s="55">
        <v>-74.182599999999994</v>
      </c>
      <c r="X2587" s="55" t="s">
        <v>39</v>
      </c>
      <c r="Y2587" s="55" t="s">
        <v>140</v>
      </c>
      <c r="Z2587" s="55" t="s">
        <v>34</v>
      </c>
      <c r="AA2587" s="55">
        <v>0</v>
      </c>
      <c r="AB2587" s="55" t="s">
        <v>41</v>
      </c>
      <c r="AC2587" s="55">
        <v>8</v>
      </c>
      <c r="AD2587" s="55"/>
      <c r="AE2587" s="55" t="s">
        <v>42</v>
      </c>
      <c r="AF2587" s="55" t="s">
        <v>43</v>
      </c>
      <c r="AG2587" s="55">
        <v>1.3542700000000001E-3</v>
      </c>
      <c r="AH2587" s="57" t="s">
        <v>44</v>
      </c>
    </row>
    <row r="2588" spans="1:34" x14ac:dyDescent="0.25">
      <c r="A2588" s="54">
        <v>11922611</v>
      </c>
      <c r="B2588" s="55"/>
      <c r="C2588" s="55"/>
      <c r="D2588" s="55">
        <v>60657913</v>
      </c>
      <c r="E2588" s="55"/>
      <c r="F2588" s="55">
        <v>300</v>
      </c>
      <c r="G2588" s="55">
        <v>77856214</v>
      </c>
      <c r="H2588" s="55"/>
      <c r="I2588" s="55">
        <v>2275050012</v>
      </c>
      <c r="J2588" s="55">
        <v>2</v>
      </c>
      <c r="K2588" s="55" t="s">
        <v>34</v>
      </c>
      <c r="L2588" s="55" t="s">
        <v>108</v>
      </c>
      <c r="M2588" s="55">
        <v>34003</v>
      </c>
      <c r="N2588" s="55"/>
      <c r="O2588" s="55" t="s">
        <v>217</v>
      </c>
      <c r="P2588" s="55">
        <v>48811</v>
      </c>
      <c r="Q2588" s="55" t="s">
        <v>37</v>
      </c>
      <c r="R2588" s="55" t="s">
        <v>38</v>
      </c>
      <c r="S2588" s="55"/>
      <c r="T2588" s="55"/>
      <c r="U2588" s="55" t="s">
        <v>38</v>
      </c>
      <c r="V2588" s="55">
        <v>41.056800000000003</v>
      </c>
      <c r="W2588" s="55">
        <v>-74.182599999999994</v>
      </c>
      <c r="X2588" s="55" t="s">
        <v>39</v>
      </c>
      <c r="Y2588" s="55" t="s">
        <v>140</v>
      </c>
      <c r="Z2588" s="55" t="s">
        <v>34</v>
      </c>
      <c r="AA2588" s="55">
        <v>0</v>
      </c>
      <c r="AB2588" s="55" t="s">
        <v>41</v>
      </c>
      <c r="AC2588" s="55">
        <v>8</v>
      </c>
      <c r="AD2588" s="55"/>
      <c r="AE2588" s="55" t="s">
        <v>42</v>
      </c>
      <c r="AF2588" s="55" t="s">
        <v>43</v>
      </c>
      <c r="AG2588" s="55">
        <v>1.1376499999999999E-2</v>
      </c>
      <c r="AH2588" s="57" t="s">
        <v>44</v>
      </c>
    </row>
    <row r="2589" spans="1:34" x14ac:dyDescent="0.25">
      <c r="A2589" s="54">
        <v>11922611</v>
      </c>
      <c r="B2589" s="55"/>
      <c r="C2589" s="55"/>
      <c r="D2589" s="55">
        <v>60657913</v>
      </c>
      <c r="E2589" s="55"/>
      <c r="F2589" s="55">
        <v>300</v>
      </c>
      <c r="G2589" s="55">
        <v>77856114</v>
      </c>
      <c r="H2589" s="55"/>
      <c r="I2589" s="55">
        <v>2275050011</v>
      </c>
      <c r="J2589" s="55">
        <v>2</v>
      </c>
      <c r="K2589" s="55" t="s">
        <v>34</v>
      </c>
      <c r="L2589" s="55" t="s">
        <v>108</v>
      </c>
      <c r="M2589" s="55">
        <v>34003</v>
      </c>
      <c r="N2589" s="55"/>
      <c r="O2589" s="55" t="s">
        <v>217</v>
      </c>
      <c r="P2589" s="55">
        <v>48811</v>
      </c>
      <c r="Q2589" s="55" t="s">
        <v>37</v>
      </c>
      <c r="R2589" s="55" t="s">
        <v>38</v>
      </c>
      <c r="S2589" s="55"/>
      <c r="T2589" s="55"/>
      <c r="U2589" s="55" t="s">
        <v>38</v>
      </c>
      <c r="V2589" s="55">
        <v>41.056800000000003</v>
      </c>
      <c r="W2589" s="55">
        <v>-74.182599999999994</v>
      </c>
      <c r="X2589" s="55" t="s">
        <v>39</v>
      </c>
      <c r="Y2589" s="55" t="s">
        <v>140</v>
      </c>
      <c r="Z2589" s="55" t="s">
        <v>34</v>
      </c>
      <c r="AA2589" s="55">
        <v>0</v>
      </c>
      <c r="AB2589" s="55" t="s">
        <v>41</v>
      </c>
      <c r="AC2589" s="55">
        <v>8</v>
      </c>
      <c r="AD2589" s="55"/>
      <c r="AE2589" s="55" t="s">
        <v>45</v>
      </c>
      <c r="AF2589" s="55" t="s">
        <v>46</v>
      </c>
      <c r="AG2589" s="55">
        <v>9.0000000000000006E-5</v>
      </c>
      <c r="AH2589" s="57" t="s">
        <v>44</v>
      </c>
    </row>
    <row r="2590" spans="1:34" x14ac:dyDescent="0.25">
      <c r="A2590" s="54">
        <v>11922611</v>
      </c>
      <c r="B2590" s="55"/>
      <c r="C2590" s="55"/>
      <c r="D2590" s="55">
        <v>60657913</v>
      </c>
      <c r="E2590" s="55"/>
      <c r="F2590" s="55">
        <v>300</v>
      </c>
      <c r="G2590" s="55">
        <v>77856214</v>
      </c>
      <c r="H2590" s="55"/>
      <c r="I2590" s="55">
        <v>2275050012</v>
      </c>
      <c r="J2590" s="55">
        <v>2</v>
      </c>
      <c r="K2590" s="55" t="s">
        <v>34</v>
      </c>
      <c r="L2590" s="55" t="s">
        <v>108</v>
      </c>
      <c r="M2590" s="55">
        <v>34003</v>
      </c>
      <c r="N2590" s="55"/>
      <c r="O2590" s="55" t="s">
        <v>217</v>
      </c>
      <c r="P2590" s="55">
        <v>48811</v>
      </c>
      <c r="Q2590" s="55" t="s">
        <v>37</v>
      </c>
      <c r="R2590" s="55" t="s">
        <v>38</v>
      </c>
      <c r="S2590" s="55"/>
      <c r="T2590" s="55"/>
      <c r="U2590" s="55" t="s">
        <v>38</v>
      </c>
      <c r="V2590" s="55">
        <v>41.056800000000003</v>
      </c>
      <c r="W2590" s="55">
        <v>-74.182599999999994</v>
      </c>
      <c r="X2590" s="55" t="s">
        <v>39</v>
      </c>
      <c r="Y2590" s="55" t="s">
        <v>140</v>
      </c>
      <c r="Z2590" s="55" t="s">
        <v>34</v>
      </c>
      <c r="AA2590" s="55">
        <v>0</v>
      </c>
      <c r="AB2590" s="55" t="s">
        <v>41</v>
      </c>
      <c r="AC2590" s="55">
        <v>8</v>
      </c>
      <c r="AD2590" s="55"/>
      <c r="AE2590" s="55" t="s">
        <v>45</v>
      </c>
      <c r="AF2590" s="55" t="s">
        <v>46</v>
      </c>
      <c r="AG2590" s="55">
        <v>1.2140199999999999E-3</v>
      </c>
      <c r="AH2590" s="57" t="s">
        <v>44</v>
      </c>
    </row>
    <row r="2591" spans="1:34" x14ac:dyDescent="0.25">
      <c r="A2591" s="54">
        <v>11922611</v>
      </c>
      <c r="B2591" s="55"/>
      <c r="C2591" s="55"/>
      <c r="D2591" s="55">
        <v>60657913</v>
      </c>
      <c r="E2591" s="55"/>
      <c r="F2591" s="55">
        <v>300</v>
      </c>
      <c r="G2591" s="55">
        <v>77856214</v>
      </c>
      <c r="H2591" s="55"/>
      <c r="I2591" s="55">
        <v>2275050012</v>
      </c>
      <c r="J2591" s="55">
        <v>2</v>
      </c>
      <c r="K2591" s="55" t="s">
        <v>34</v>
      </c>
      <c r="L2591" s="55" t="s">
        <v>108</v>
      </c>
      <c r="M2591" s="55">
        <v>34003</v>
      </c>
      <c r="N2591" s="55"/>
      <c r="O2591" s="55" t="s">
        <v>217</v>
      </c>
      <c r="P2591" s="55">
        <v>48811</v>
      </c>
      <c r="Q2591" s="55" t="s">
        <v>37</v>
      </c>
      <c r="R2591" s="55" t="s">
        <v>38</v>
      </c>
      <c r="S2591" s="55"/>
      <c r="T2591" s="55"/>
      <c r="U2591" s="55" t="s">
        <v>38</v>
      </c>
      <c r="V2591" s="55">
        <v>41.056800000000003</v>
      </c>
      <c r="W2591" s="55">
        <v>-74.182599999999994</v>
      </c>
      <c r="X2591" s="55" t="s">
        <v>39</v>
      </c>
      <c r="Y2591" s="55" t="s">
        <v>140</v>
      </c>
      <c r="Z2591" s="55" t="s">
        <v>34</v>
      </c>
      <c r="AA2591" s="55">
        <v>0</v>
      </c>
      <c r="AB2591" s="55" t="s">
        <v>41</v>
      </c>
      <c r="AC2591" s="55">
        <v>8</v>
      </c>
      <c r="AD2591" s="55"/>
      <c r="AE2591" s="55" t="s">
        <v>47</v>
      </c>
      <c r="AF2591" s="55" t="s">
        <v>48</v>
      </c>
      <c r="AG2591" s="55">
        <v>3.8118200000000001E-3</v>
      </c>
      <c r="AH2591" s="57" t="s">
        <v>44</v>
      </c>
    </row>
    <row r="2592" spans="1:34" x14ac:dyDescent="0.25">
      <c r="A2592" s="54">
        <v>11922611</v>
      </c>
      <c r="B2592" s="55"/>
      <c r="C2592" s="55"/>
      <c r="D2592" s="55">
        <v>60657913</v>
      </c>
      <c r="E2592" s="55"/>
      <c r="F2592" s="55">
        <v>300</v>
      </c>
      <c r="G2592" s="55">
        <v>77856114</v>
      </c>
      <c r="H2592" s="55"/>
      <c r="I2592" s="55">
        <v>2275050011</v>
      </c>
      <c r="J2592" s="55">
        <v>2</v>
      </c>
      <c r="K2592" s="55" t="s">
        <v>34</v>
      </c>
      <c r="L2592" s="55" t="s">
        <v>108</v>
      </c>
      <c r="M2592" s="55">
        <v>34003</v>
      </c>
      <c r="N2592" s="55"/>
      <c r="O2592" s="55" t="s">
        <v>217</v>
      </c>
      <c r="P2592" s="55">
        <v>48811</v>
      </c>
      <c r="Q2592" s="55" t="s">
        <v>37</v>
      </c>
      <c r="R2592" s="55" t="s">
        <v>38</v>
      </c>
      <c r="S2592" s="55"/>
      <c r="T2592" s="55"/>
      <c r="U2592" s="55" t="s">
        <v>38</v>
      </c>
      <c r="V2592" s="55">
        <v>41.056800000000003</v>
      </c>
      <c r="W2592" s="55">
        <v>-74.182599999999994</v>
      </c>
      <c r="X2592" s="55" t="s">
        <v>39</v>
      </c>
      <c r="Y2592" s="55" t="s">
        <v>140</v>
      </c>
      <c r="Z2592" s="55" t="s">
        <v>34</v>
      </c>
      <c r="AA2592" s="55">
        <v>0</v>
      </c>
      <c r="AB2592" s="55" t="s">
        <v>41</v>
      </c>
      <c r="AC2592" s="55">
        <v>8</v>
      </c>
      <c r="AD2592" s="55"/>
      <c r="AE2592" s="55" t="s">
        <v>47</v>
      </c>
      <c r="AF2592" s="55" t="s">
        <v>48</v>
      </c>
      <c r="AG2592" s="55">
        <v>1.4699100000000001E-3</v>
      </c>
      <c r="AH2592" s="57" t="s">
        <v>44</v>
      </c>
    </row>
    <row r="2593" spans="1:34" x14ac:dyDescent="0.25">
      <c r="A2593" s="54">
        <v>11922611</v>
      </c>
      <c r="B2593" s="55"/>
      <c r="C2593" s="55"/>
      <c r="D2593" s="55">
        <v>60657913</v>
      </c>
      <c r="E2593" s="55"/>
      <c r="F2593" s="55">
        <v>300</v>
      </c>
      <c r="G2593" s="55">
        <v>77856114</v>
      </c>
      <c r="H2593" s="55"/>
      <c r="I2593" s="55">
        <v>2275050011</v>
      </c>
      <c r="J2593" s="55">
        <v>2</v>
      </c>
      <c r="K2593" s="55" t="s">
        <v>34</v>
      </c>
      <c r="L2593" s="55" t="s">
        <v>108</v>
      </c>
      <c r="M2593" s="55">
        <v>34003</v>
      </c>
      <c r="N2593" s="55"/>
      <c r="O2593" s="55" t="s">
        <v>217</v>
      </c>
      <c r="P2593" s="55">
        <v>48811</v>
      </c>
      <c r="Q2593" s="55" t="s">
        <v>37</v>
      </c>
      <c r="R2593" s="55" t="s">
        <v>38</v>
      </c>
      <c r="S2593" s="55"/>
      <c r="T2593" s="55"/>
      <c r="U2593" s="55" t="s">
        <v>38</v>
      </c>
      <c r="V2593" s="55">
        <v>41.056800000000003</v>
      </c>
      <c r="W2593" s="55">
        <v>-74.182599999999994</v>
      </c>
      <c r="X2593" s="55" t="s">
        <v>39</v>
      </c>
      <c r="Y2593" s="55" t="s">
        <v>140</v>
      </c>
      <c r="Z2593" s="55" t="s">
        <v>34</v>
      </c>
      <c r="AA2593" s="55">
        <v>0</v>
      </c>
      <c r="AB2593" s="55" t="s">
        <v>41</v>
      </c>
      <c r="AC2593" s="55">
        <v>8</v>
      </c>
      <c r="AD2593" s="55"/>
      <c r="AE2593" s="55" t="s">
        <v>49</v>
      </c>
      <c r="AF2593" s="55" t="s">
        <v>50</v>
      </c>
      <c r="AG2593" s="55">
        <v>2.1302999999999999E-3</v>
      </c>
      <c r="AH2593" s="57" t="s">
        <v>44</v>
      </c>
    </row>
    <row r="2594" spans="1:34" x14ac:dyDescent="0.25">
      <c r="A2594" s="54">
        <v>11922611</v>
      </c>
      <c r="B2594" s="55"/>
      <c r="C2594" s="55"/>
      <c r="D2594" s="55">
        <v>60657913</v>
      </c>
      <c r="E2594" s="55"/>
      <c r="F2594" s="55">
        <v>300</v>
      </c>
      <c r="G2594" s="55">
        <v>77856214</v>
      </c>
      <c r="H2594" s="55"/>
      <c r="I2594" s="55">
        <v>2275050012</v>
      </c>
      <c r="J2594" s="55">
        <v>2</v>
      </c>
      <c r="K2594" s="55" t="s">
        <v>34</v>
      </c>
      <c r="L2594" s="55" t="s">
        <v>108</v>
      </c>
      <c r="M2594" s="55">
        <v>34003</v>
      </c>
      <c r="N2594" s="55"/>
      <c r="O2594" s="55" t="s">
        <v>217</v>
      </c>
      <c r="P2594" s="55">
        <v>48811</v>
      </c>
      <c r="Q2594" s="55" t="s">
        <v>37</v>
      </c>
      <c r="R2594" s="55" t="s">
        <v>38</v>
      </c>
      <c r="S2594" s="55"/>
      <c r="T2594" s="55"/>
      <c r="U2594" s="55" t="s">
        <v>38</v>
      </c>
      <c r="V2594" s="55">
        <v>41.056800000000003</v>
      </c>
      <c r="W2594" s="55">
        <v>-74.182599999999994</v>
      </c>
      <c r="X2594" s="55" t="s">
        <v>39</v>
      </c>
      <c r="Y2594" s="55" t="s">
        <v>140</v>
      </c>
      <c r="Z2594" s="55" t="s">
        <v>34</v>
      </c>
      <c r="AA2594" s="55">
        <v>0</v>
      </c>
      <c r="AB2594" s="55" t="s">
        <v>41</v>
      </c>
      <c r="AC2594" s="55">
        <v>8</v>
      </c>
      <c r="AD2594" s="55"/>
      <c r="AE2594" s="55" t="s">
        <v>49</v>
      </c>
      <c r="AF2594" s="55" t="s">
        <v>50</v>
      </c>
      <c r="AG2594" s="55">
        <v>3.9055499999999998E-3</v>
      </c>
      <c r="AH2594" s="57" t="s">
        <v>44</v>
      </c>
    </row>
    <row r="2595" spans="1:34" x14ac:dyDescent="0.25">
      <c r="A2595" s="54">
        <v>11922611</v>
      </c>
      <c r="B2595" s="55"/>
      <c r="C2595" s="55"/>
      <c r="D2595" s="55">
        <v>60657913</v>
      </c>
      <c r="E2595" s="55"/>
      <c r="F2595" s="55">
        <v>300</v>
      </c>
      <c r="G2595" s="55">
        <v>77856114</v>
      </c>
      <c r="H2595" s="55"/>
      <c r="I2595" s="55">
        <v>2275050011</v>
      </c>
      <c r="J2595" s="55">
        <v>2</v>
      </c>
      <c r="K2595" s="55" t="s">
        <v>34</v>
      </c>
      <c r="L2595" s="55" t="s">
        <v>108</v>
      </c>
      <c r="M2595" s="55">
        <v>34003</v>
      </c>
      <c r="N2595" s="55"/>
      <c r="O2595" s="55" t="s">
        <v>217</v>
      </c>
      <c r="P2595" s="55">
        <v>48811</v>
      </c>
      <c r="Q2595" s="55" t="s">
        <v>37</v>
      </c>
      <c r="R2595" s="55" t="s">
        <v>38</v>
      </c>
      <c r="S2595" s="55"/>
      <c r="T2595" s="55"/>
      <c r="U2595" s="55" t="s">
        <v>38</v>
      </c>
      <c r="V2595" s="55">
        <v>41.056800000000003</v>
      </c>
      <c r="W2595" s="55">
        <v>-74.182599999999994</v>
      </c>
      <c r="X2595" s="55" t="s">
        <v>39</v>
      </c>
      <c r="Y2595" s="55" t="s">
        <v>140</v>
      </c>
      <c r="Z2595" s="55" t="s">
        <v>34</v>
      </c>
      <c r="AA2595" s="55">
        <v>0</v>
      </c>
      <c r="AB2595" s="55" t="s">
        <v>41</v>
      </c>
      <c r="AC2595" s="55">
        <v>8</v>
      </c>
      <c r="AD2595" s="55"/>
      <c r="AE2595" s="55" t="s">
        <v>51</v>
      </c>
      <c r="AF2595" s="55" t="s">
        <v>52</v>
      </c>
      <c r="AG2595" s="55">
        <v>5.8500000000000002E-4</v>
      </c>
      <c r="AH2595" s="57" t="s">
        <v>44</v>
      </c>
    </row>
    <row r="2596" spans="1:34" x14ac:dyDescent="0.25">
      <c r="A2596" s="54">
        <v>11922611</v>
      </c>
      <c r="B2596" s="55"/>
      <c r="C2596" s="55"/>
      <c r="D2596" s="55">
        <v>60657913</v>
      </c>
      <c r="E2596" s="55"/>
      <c r="F2596" s="55">
        <v>300</v>
      </c>
      <c r="G2596" s="55">
        <v>77856214</v>
      </c>
      <c r="H2596" s="55"/>
      <c r="I2596" s="55">
        <v>2275050012</v>
      </c>
      <c r="J2596" s="55">
        <v>2</v>
      </c>
      <c r="K2596" s="55" t="s">
        <v>34</v>
      </c>
      <c r="L2596" s="55" t="s">
        <v>108</v>
      </c>
      <c r="M2596" s="55">
        <v>34003</v>
      </c>
      <c r="N2596" s="55"/>
      <c r="O2596" s="55" t="s">
        <v>217</v>
      </c>
      <c r="P2596" s="55">
        <v>48811</v>
      </c>
      <c r="Q2596" s="55" t="s">
        <v>37</v>
      </c>
      <c r="R2596" s="55" t="s">
        <v>38</v>
      </c>
      <c r="S2596" s="55"/>
      <c r="T2596" s="55"/>
      <c r="U2596" s="55" t="s">
        <v>38</v>
      </c>
      <c r="V2596" s="55">
        <v>41.056800000000003</v>
      </c>
      <c r="W2596" s="55">
        <v>-74.182599999999994</v>
      </c>
      <c r="X2596" s="55" t="s">
        <v>39</v>
      </c>
      <c r="Y2596" s="55" t="s">
        <v>140</v>
      </c>
      <c r="Z2596" s="55" t="s">
        <v>34</v>
      </c>
      <c r="AA2596" s="55">
        <v>0</v>
      </c>
      <c r="AB2596" s="55" t="s">
        <v>41</v>
      </c>
      <c r="AC2596" s="55">
        <v>8</v>
      </c>
      <c r="AD2596" s="55"/>
      <c r="AE2596" s="55" t="s">
        <v>51</v>
      </c>
      <c r="AF2596" s="55" t="s">
        <v>52</v>
      </c>
      <c r="AG2596" s="55">
        <v>5.3417999999999998E-3</v>
      </c>
      <c r="AH2596" s="57" t="s">
        <v>44</v>
      </c>
    </row>
    <row r="2597" spans="1:34" x14ac:dyDescent="0.25">
      <c r="A2597" s="54">
        <v>11922611</v>
      </c>
      <c r="B2597" s="55"/>
      <c r="C2597" s="55"/>
      <c r="D2597" s="55">
        <v>60657913</v>
      </c>
      <c r="E2597" s="55"/>
      <c r="F2597" s="55">
        <v>300</v>
      </c>
      <c r="G2597" s="55">
        <v>77856114</v>
      </c>
      <c r="H2597" s="55"/>
      <c r="I2597" s="55">
        <v>2275050011</v>
      </c>
      <c r="J2597" s="55">
        <v>2</v>
      </c>
      <c r="K2597" s="55" t="s">
        <v>34</v>
      </c>
      <c r="L2597" s="55" t="s">
        <v>108</v>
      </c>
      <c r="M2597" s="55">
        <v>34003</v>
      </c>
      <c r="N2597" s="55"/>
      <c r="O2597" s="55" t="s">
        <v>217</v>
      </c>
      <c r="P2597" s="55">
        <v>48811</v>
      </c>
      <c r="Q2597" s="55" t="s">
        <v>37</v>
      </c>
      <c r="R2597" s="55" t="s">
        <v>38</v>
      </c>
      <c r="S2597" s="55"/>
      <c r="T2597" s="55"/>
      <c r="U2597" s="55" t="s">
        <v>38</v>
      </c>
      <c r="V2597" s="55">
        <v>41.056800000000003</v>
      </c>
      <c r="W2597" s="55">
        <v>-74.182599999999994</v>
      </c>
      <c r="X2597" s="55" t="s">
        <v>39</v>
      </c>
      <c r="Y2597" s="55" t="s">
        <v>140</v>
      </c>
      <c r="Z2597" s="55" t="s">
        <v>34</v>
      </c>
      <c r="AA2597" s="55">
        <v>0</v>
      </c>
      <c r="AB2597" s="55" t="s">
        <v>41</v>
      </c>
      <c r="AC2597" s="55">
        <v>8</v>
      </c>
      <c r="AD2597" s="55"/>
      <c r="AE2597" s="55" t="s">
        <v>53</v>
      </c>
      <c r="AF2597" s="55" t="s">
        <v>54</v>
      </c>
      <c r="AG2597" s="55">
        <v>0.108126</v>
      </c>
      <c r="AH2597" s="57" t="s">
        <v>44</v>
      </c>
    </row>
    <row r="2598" spans="1:34" x14ac:dyDescent="0.25">
      <c r="A2598" s="54">
        <v>11922611</v>
      </c>
      <c r="B2598" s="55"/>
      <c r="C2598" s="55"/>
      <c r="D2598" s="55">
        <v>60657913</v>
      </c>
      <c r="E2598" s="55"/>
      <c r="F2598" s="55">
        <v>300</v>
      </c>
      <c r="G2598" s="55">
        <v>77856214</v>
      </c>
      <c r="H2598" s="55"/>
      <c r="I2598" s="55">
        <v>2275050012</v>
      </c>
      <c r="J2598" s="55">
        <v>2</v>
      </c>
      <c r="K2598" s="55" t="s">
        <v>34</v>
      </c>
      <c r="L2598" s="55" t="s">
        <v>108</v>
      </c>
      <c r="M2598" s="55">
        <v>34003</v>
      </c>
      <c r="N2598" s="55"/>
      <c r="O2598" s="55" t="s">
        <v>217</v>
      </c>
      <c r="P2598" s="55">
        <v>48811</v>
      </c>
      <c r="Q2598" s="55" t="s">
        <v>37</v>
      </c>
      <c r="R2598" s="55" t="s">
        <v>38</v>
      </c>
      <c r="S2598" s="55"/>
      <c r="T2598" s="55"/>
      <c r="U2598" s="55" t="s">
        <v>38</v>
      </c>
      <c r="V2598" s="55">
        <v>41.056800000000003</v>
      </c>
      <c r="W2598" s="55">
        <v>-74.182599999999994</v>
      </c>
      <c r="X2598" s="55" t="s">
        <v>39</v>
      </c>
      <c r="Y2598" s="55" t="s">
        <v>140</v>
      </c>
      <c r="Z2598" s="55" t="s">
        <v>34</v>
      </c>
      <c r="AA2598" s="55">
        <v>0</v>
      </c>
      <c r="AB2598" s="55" t="s">
        <v>41</v>
      </c>
      <c r="AC2598" s="55">
        <v>8</v>
      </c>
      <c r="AD2598" s="55"/>
      <c r="AE2598" s="55" t="s">
        <v>53</v>
      </c>
      <c r="AF2598" s="55" t="s">
        <v>54</v>
      </c>
      <c r="AG2598" s="55">
        <v>0.15802099999999999</v>
      </c>
      <c r="AH2598" s="57" t="s">
        <v>44</v>
      </c>
    </row>
    <row r="2599" spans="1:34" x14ac:dyDescent="0.25">
      <c r="A2599" s="54">
        <v>11922611</v>
      </c>
      <c r="B2599" s="55"/>
      <c r="C2599" s="55"/>
      <c r="D2599" s="55">
        <v>60657913</v>
      </c>
      <c r="E2599" s="55"/>
      <c r="F2599" s="55">
        <v>300</v>
      </c>
      <c r="G2599" s="55">
        <v>77856114</v>
      </c>
      <c r="H2599" s="55"/>
      <c r="I2599" s="55">
        <v>2275050011</v>
      </c>
      <c r="J2599" s="55">
        <v>2</v>
      </c>
      <c r="K2599" s="55" t="s">
        <v>34</v>
      </c>
      <c r="L2599" s="55" t="s">
        <v>108</v>
      </c>
      <c r="M2599" s="55">
        <v>34003</v>
      </c>
      <c r="N2599" s="55"/>
      <c r="O2599" s="55" t="s">
        <v>217</v>
      </c>
      <c r="P2599" s="55">
        <v>48811</v>
      </c>
      <c r="Q2599" s="55" t="s">
        <v>37</v>
      </c>
      <c r="R2599" s="55" t="s">
        <v>38</v>
      </c>
      <c r="S2599" s="55"/>
      <c r="T2599" s="55"/>
      <c r="U2599" s="55" t="s">
        <v>38</v>
      </c>
      <c r="V2599" s="55">
        <v>41.056800000000003</v>
      </c>
      <c r="W2599" s="55">
        <v>-74.182599999999994</v>
      </c>
      <c r="X2599" s="55" t="s">
        <v>39</v>
      </c>
      <c r="Y2599" s="55" t="s">
        <v>140</v>
      </c>
      <c r="Z2599" s="55" t="s">
        <v>34</v>
      </c>
      <c r="AA2599" s="55">
        <v>0</v>
      </c>
      <c r="AB2599" s="55" t="s">
        <v>41</v>
      </c>
      <c r="AC2599" s="55">
        <v>8</v>
      </c>
      <c r="AD2599" s="55"/>
      <c r="AE2599" s="55">
        <v>7439921</v>
      </c>
      <c r="AF2599" s="55" t="s">
        <v>55</v>
      </c>
      <c r="AG2599" s="55">
        <v>1.3835599999999999E-4</v>
      </c>
      <c r="AH2599" s="57" t="s">
        <v>44</v>
      </c>
    </row>
    <row r="2600" spans="1:34" x14ac:dyDescent="0.25">
      <c r="A2600" s="54">
        <v>11259911</v>
      </c>
      <c r="B2600" s="55"/>
      <c r="C2600" s="55"/>
      <c r="D2600" s="55">
        <v>61223713</v>
      </c>
      <c r="E2600" s="55"/>
      <c r="F2600" s="55">
        <v>300</v>
      </c>
      <c r="G2600" s="55">
        <v>78985614</v>
      </c>
      <c r="H2600" s="55"/>
      <c r="I2600" s="55">
        <v>2275050012</v>
      </c>
      <c r="J2600" s="55">
        <v>2</v>
      </c>
      <c r="K2600" s="55" t="s">
        <v>34</v>
      </c>
      <c r="L2600" s="55" t="s">
        <v>218</v>
      </c>
      <c r="M2600" s="55">
        <v>34039</v>
      </c>
      <c r="N2600" s="55"/>
      <c r="O2600" s="55" t="s">
        <v>219</v>
      </c>
      <c r="P2600" s="55">
        <v>48811</v>
      </c>
      <c r="Q2600" s="55" t="s">
        <v>37</v>
      </c>
      <c r="R2600" s="55" t="s">
        <v>38</v>
      </c>
      <c r="S2600" s="55"/>
      <c r="T2600" s="55"/>
      <c r="U2600" s="55" t="s">
        <v>38</v>
      </c>
      <c r="V2600" s="55">
        <v>40.609400000000001</v>
      </c>
      <c r="W2600" s="55">
        <v>-74.260000000000005</v>
      </c>
      <c r="X2600" s="55" t="s">
        <v>39</v>
      </c>
      <c r="Y2600" s="55" t="s">
        <v>220</v>
      </c>
      <c r="Z2600" s="55" t="s">
        <v>34</v>
      </c>
      <c r="AA2600" s="55">
        <v>0</v>
      </c>
      <c r="AB2600" s="55" t="s">
        <v>41</v>
      </c>
      <c r="AC2600" s="55">
        <v>8</v>
      </c>
      <c r="AD2600" s="55"/>
      <c r="AE2600" s="55" t="s">
        <v>42</v>
      </c>
      <c r="AF2600" s="55" t="s">
        <v>43</v>
      </c>
      <c r="AG2600" s="55">
        <v>1.1376499999999999E-2</v>
      </c>
      <c r="AH2600" s="57" t="s">
        <v>44</v>
      </c>
    </row>
    <row r="2601" spans="1:34" x14ac:dyDescent="0.25">
      <c r="A2601" s="54">
        <v>11259911</v>
      </c>
      <c r="B2601" s="55"/>
      <c r="C2601" s="55"/>
      <c r="D2601" s="55">
        <v>61223713</v>
      </c>
      <c r="E2601" s="55"/>
      <c r="F2601" s="55">
        <v>300</v>
      </c>
      <c r="G2601" s="55">
        <v>78985514</v>
      </c>
      <c r="H2601" s="55"/>
      <c r="I2601" s="55">
        <v>2275050011</v>
      </c>
      <c r="J2601" s="55">
        <v>2</v>
      </c>
      <c r="K2601" s="55" t="s">
        <v>34</v>
      </c>
      <c r="L2601" s="55" t="s">
        <v>218</v>
      </c>
      <c r="M2601" s="55">
        <v>34039</v>
      </c>
      <c r="N2601" s="55"/>
      <c r="O2601" s="55" t="s">
        <v>219</v>
      </c>
      <c r="P2601" s="55">
        <v>48811</v>
      </c>
      <c r="Q2601" s="55" t="s">
        <v>37</v>
      </c>
      <c r="R2601" s="55" t="s">
        <v>38</v>
      </c>
      <c r="S2601" s="55"/>
      <c r="T2601" s="55"/>
      <c r="U2601" s="55" t="s">
        <v>38</v>
      </c>
      <c r="V2601" s="55">
        <v>40.609400000000001</v>
      </c>
      <c r="W2601" s="55">
        <v>-74.260000000000005</v>
      </c>
      <c r="X2601" s="55" t="s">
        <v>39</v>
      </c>
      <c r="Y2601" s="55" t="s">
        <v>220</v>
      </c>
      <c r="Z2601" s="55" t="s">
        <v>34</v>
      </c>
      <c r="AA2601" s="55">
        <v>0</v>
      </c>
      <c r="AB2601" s="55" t="s">
        <v>41</v>
      </c>
      <c r="AC2601" s="55">
        <v>8</v>
      </c>
      <c r="AD2601" s="55"/>
      <c r="AE2601" s="55" t="s">
        <v>42</v>
      </c>
      <c r="AF2601" s="55" t="s">
        <v>43</v>
      </c>
      <c r="AG2601" s="55">
        <v>1.3542700000000001E-3</v>
      </c>
      <c r="AH2601" s="57" t="s">
        <v>44</v>
      </c>
    </row>
    <row r="2602" spans="1:34" x14ac:dyDescent="0.25">
      <c r="A2602" s="54">
        <v>11259911</v>
      </c>
      <c r="B2602" s="55"/>
      <c r="C2602" s="55"/>
      <c r="D2602" s="55">
        <v>61223713</v>
      </c>
      <c r="E2602" s="55"/>
      <c r="F2602" s="55">
        <v>300</v>
      </c>
      <c r="G2602" s="55">
        <v>78985514</v>
      </c>
      <c r="H2602" s="55"/>
      <c r="I2602" s="55">
        <v>2275050011</v>
      </c>
      <c r="J2602" s="55">
        <v>2</v>
      </c>
      <c r="K2602" s="55" t="s">
        <v>34</v>
      </c>
      <c r="L2602" s="55" t="s">
        <v>218</v>
      </c>
      <c r="M2602" s="55">
        <v>34039</v>
      </c>
      <c r="N2602" s="55"/>
      <c r="O2602" s="55" t="s">
        <v>219</v>
      </c>
      <c r="P2602" s="55">
        <v>48811</v>
      </c>
      <c r="Q2602" s="55" t="s">
        <v>37</v>
      </c>
      <c r="R2602" s="55" t="s">
        <v>38</v>
      </c>
      <c r="S2602" s="55"/>
      <c r="T2602" s="55"/>
      <c r="U2602" s="55" t="s">
        <v>38</v>
      </c>
      <c r="V2602" s="55">
        <v>40.609400000000001</v>
      </c>
      <c r="W2602" s="55">
        <v>-74.260000000000005</v>
      </c>
      <c r="X2602" s="55" t="s">
        <v>39</v>
      </c>
      <c r="Y2602" s="55" t="s">
        <v>220</v>
      </c>
      <c r="Z2602" s="55" t="s">
        <v>34</v>
      </c>
      <c r="AA2602" s="55">
        <v>0</v>
      </c>
      <c r="AB2602" s="55" t="s">
        <v>41</v>
      </c>
      <c r="AC2602" s="55">
        <v>8</v>
      </c>
      <c r="AD2602" s="55"/>
      <c r="AE2602" s="55" t="s">
        <v>45</v>
      </c>
      <c r="AF2602" s="55" t="s">
        <v>46</v>
      </c>
      <c r="AG2602" s="55">
        <v>9.0000000000000006E-5</v>
      </c>
      <c r="AH2602" s="57" t="s">
        <v>44</v>
      </c>
    </row>
    <row r="2603" spans="1:34" x14ac:dyDescent="0.25">
      <c r="A2603" s="54">
        <v>11259911</v>
      </c>
      <c r="B2603" s="55"/>
      <c r="C2603" s="55"/>
      <c r="D2603" s="55">
        <v>61223713</v>
      </c>
      <c r="E2603" s="55"/>
      <c r="F2603" s="55">
        <v>300</v>
      </c>
      <c r="G2603" s="55">
        <v>78985614</v>
      </c>
      <c r="H2603" s="55"/>
      <c r="I2603" s="55">
        <v>2275050012</v>
      </c>
      <c r="J2603" s="55">
        <v>2</v>
      </c>
      <c r="K2603" s="55" t="s">
        <v>34</v>
      </c>
      <c r="L2603" s="55" t="s">
        <v>218</v>
      </c>
      <c r="M2603" s="55">
        <v>34039</v>
      </c>
      <c r="N2603" s="55"/>
      <c r="O2603" s="55" t="s">
        <v>219</v>
      </c>
      <c r="P2603" s="55">
        <v>48811</v>
      </c>
      <c r="Q2603" s="55" t="s">
        <v>37</v>
      </c>
      <c r="R2603" s="55" t="s">
        <v>38</v>
      </c>
      <c r="S2603" s="55"/>
      <c r="T2603" s="55"/>
      <c r="U2603" s="55" t="s">
        <v>38</v>
      </c>
      <c r="V2603" s="55">
        <v>40.609400000000001</v>
      </c>
      <c r="W2603" s="55">
        <v>-74.260000000000005</v>
      </c>
      <c r="X2603" s="55" t="s">
        <v>39</v>
      </c>
      <c r="Y2603" s="55" t="s">
        <v>220</v>
      </c>
      <c r="Z2603" s="55" t="s">
        <v>34</v>
      </c>
      <c r="AA2603" s="55">
        <v>0</v>
      </c>
      <c r="AB2603" s="55" t="s">
        <v>41</v>
      </c>
      <c r="AC2603" s="55">
        <v>8</v>
      </c>
      <c r="AD2603" s="55"/>
      <c r="AE2603" s="55" t="s">
        <v>45</v>
      </c>
      <c r="AF2603" s="55" t="s">
        <v>46</v>
      </c>
      <c r="AG2603" s="55">
        <v>1.2140199999999999E-3</v>
      </c>
      <c r="AH2603" s="57" t="s">
        <v>44</v>
      </c>
    </row>
    <row r="2604" spans="1:34" x14ac:dyDescent="0.25">
      <c r="A2604" s="54">
        <v>11259911</v>
      </c>
      <c r="B2604" s="55"/>
      <c r="C2604" s="55"/>
      <c r="D2604" s="55">
        <v>61223713</v>
      </c>
      <c r="E2604" s="55"/>
      <c r="F2604" s="55">
        <v>300</v>
      </c>
      <c r="G2604" s="55">
        <v>78985614</v>
      </c>
      <c r="H2604" s="55"/>
      <c r="I2604" s="55">
        <v>2275050012</v>
      </c>
      <c r="J2604" s="55">
        <v>2</v>
      </c>
      <c r="K2604" s="55" t="s">
        <v>34</v>
      </c>
      <c r="L2604" s="55" t="s">
        <v>218</v>
      </c>
      <c r="M2604" s="55">
        <v>34039</v>
      </c>
      <c r="N2604" s="55"/>
      <c r="O2604" s="55" t="s">
        <v>219</v>
      </c>
      <c r="P2604" s="55">
        <v>48811</v>
      </c>
      <c r="Q2604" s="55" t="s">
        <v>37</v>
      </c>
      <c r="R2604" s="55" t="s">
        <v>38</v>
      </c>
      <c r="S2604" s="55"/>
      <c r="T2604" s="55"/>
      <c r="U2604" s="55" t="s">
        <v>38</v>
      </c>
      <c r="V2604" s="55">
        <v>40.609400000000001</v>
      </c>
      <c r="W2604" s="55">
        <v>-74.260000000000005</v>
      </c>
      <c r="X2604" s="55" t="s">
        <v>39</v>
      </c>
      <c r="Y2604" s="55" t="s">
        <v>220</v>
      </c>
      <c r="Z2604" s="55" t="s">
        <v>34</v>
      </c>
      <c r="AA2604" s="55">
        <v>0</v>
      </c>
      <c r="AB2604" s="55" t="s">
        <v>41</v>
      </c>
      <c r="AC2604" s="55">
        <v>8</v>
      </c>
      <c r="AD2604" s="55"/>
      <c r="AE2604" s="55" t="s">
        <v>47</v>
      </c>
      <c r="AF2604" s="55" t="s">
        <v>48</v>
      </c>
      <c r="AG2604" s="55">
        <v>3.8118200000000001E-3</v>
      </c>
      <c r="AH2604" s="57" t="s">
        <v>44</v>
      </c>
    </row>
    <row r="2605" spans="1:34" x14ac:dyDescent="0.25">
      <c r="A2605" s="54">
        <v>11259911</v>
      </c>
      <c r="B2605" s="55"/>
      <c r="C2605" s="55"/>
      <c r="D2605" s="55">
        <v>61223713</v>
      </c>
      <c r="E2605" s="55"/>
      <c r="F2605" s="55">
        <v>300</v>
      </c>
      <c r="G2605" s="55">
        <v>78985514</v>
      </c>
      <c r="H2605" s="55"/>
      <c r="I2605" s="55">
        <v>2275050011</v>
      </c>
      <c r="J2605" s="55">
        <v>2</v>
      </c>
      <c r="K2605" s="55" t="s">
        <v>34</v>
      </c>
      <c r="L2605" s="55" t="s">
        <v>218</v>
      </c>
      <c r="M2605" s="55">
        <v>34039</v>
      </c>
      <c r="N2605" s="55"/>
      <c r="O2605" s="55" t="s">
        <v>219</v>
      </c>
      <c r="P2605" s="55">
        <v>48811</v>
      </c>
      <c r="Q2605" s="55" t="s">
        <v>37</v>
      </c>
      <c r="R2605" s="55" t="s">
        <v>38</v>
      </c>
      <c r="S2605" s="55"/>
      <c r="T2605" s="55"/>
      <c r="U2605" s="55" t="s">
        <v>38</v>
      </c>
      <c r="V2605" s="55">
        <v>40.609400000000001</v>
      </c>
      <c r="W2605" s="55">
        <v>-74.260000000000005</v>
      </c>
      <c r="X2605" s="55" t="s">
        <v>39</v>
      </c>
      <c r="Y2605" s="55" t="s">
        <v>220</v>
      </c>
      <c r="Z2605" s="55" t="s">
        <v>34</v>
      </c>
      <c r="AA2605" s="55">
        <v>0</v>
      </c>
      <c r="AB2605" s="55" t="s">
        <v>41</v>
      </c>
      <c r="AC2605" s="55">
        <v>8</v>
      </c>
      <c r="AD2605" s="55"/>
      <c r="AE2605" s="55" t="s">
        <v>47</v>
      </c>
      <c r="AF2605" s="55" t="s">
        <v>48</v>
      </c>
      <c r="AG2605" s="55">
        <v>1.4699100000000001E-3</v>
      </c>
      <c r="AH2605" s="57" t="s">
        <v>44</v>
      </c>
    </row>
    <row r="2606" spans="1:34" x14ac:dyDescent="0.25">
      <c r="A2606" s="54">
        <v>11259911</v>
      </c>
      <c r="B2606" s="55"/>
      <c r="C2606" s="55"/>
      <c r="D2606" s="55">
        <v>61223713</v>
      </c>
      <c r="E2606" s="55"/>
      <c r="F2606" s="55">
        <v>300</v>
      </c>
      <c r="G2606" s="55">
        <v>78985514</v>
      </c>
      <c r="H2606" s="55"/>
      <c r="I2606" s="55">
        <v>2275050011</v>
      </c>
      <c r="J2606" s="55">
        <v>2</v>
      </c>
      <c r="K2606" s="55" t="s">
        <v>34</v>
      </c>
      <c r="L2606" s="55" t="s">
        <v>218</v>
      </c>
      <c r="M2606" s="55">
        <v>34039</v>
      </c>
      <c r="N2606" s="55"/>
      <c r="O2606" s="55" t="s">
        <v>219</v>
      </c>
      <c r="P2606" s="55">
        <v>48811</v>
      </c>
      <c r="Q2606" s="55" t="s">
        <v>37</v>
      </c>
      <c r="R2606" s="55" t="s">
        <v>38</v>
      </c>
      <c r="S2606" s="55"/>
      <c r="T2606" s="55"/>
      <c r="U2606" s="55" t="s">
        <v>38</v>
      </c>
      <c r="V2606" s="55">
        <v>40.609400000000001</v>
      </c>
      <c r="W2606" s="55">
        <v>-74.260000000000005</v>
      </c>
      <c r="X2606" s="55" t="s">
        <v>39</v>
      </c>
      <c r="Y2606" s="55" t="s">
        <v>220</v>
      </c>
      <c r="Z2606" s="55" t="s">
        <v>34</v>
      </c>
      <c r="AA2606" s="55">
        <v>0</v>
      </c>
      <c r="AB2606" s="55" t="s">
        <v>41</v>
      </c>
      <c r="AC2606" s="55">
        <v>8</v>
      </c>
      <c r="AD2606" s="55"/>
      <c r="AE2606" s="55" t="s">
        <v>49</v>
      </c>
      <c r="AF2606" s="55" t="s">
        <v>50</v>
      </c>
      <c r="AG2606" s="55">
        <v>2.1302999999999999E-3</v>
      </c>
      <c r="AH2606" s="57" t="s">
        <v>44</v>
      </c>
    </row>
    <row r="2607" spans="1:34" x14ac:dyDescent="0.25">
      <c r="A2607" s="54">
        <v>11259911</v>
      </c>
      <c r="B2607" s="55"/>
      <c r="C2607" s="55"/>
      <c r="D2607" s="55">
        <v>61223713</v>
      </c>
      <c r="E2607" s="55"/>
      <c r="F2607" s="55">
        <v>300</v>
      </c>
      <c r="G2607" s="55">
        <v>78985614</v>
      </c>
      <c r="H2607" s="55"/>
      <c r="I2607" s="55">
        <v>2275050012</v>
      </c>
      <c r="J2607" s="55">
        <v>2</v>
      </c>
      <c r="K2607" s="55" t="s">
        <v>34</v>
      </c>
      <c r="L2607" s="55" t="s">
        <v>218</v>
      </c>
      <c r="M2607" s="55">
        <v>34039</v>
      </c>
      <c r="N2607" s="55"/>
      <c r="O2607" s="55" t="s">
        <v>219</v>
      </c>
      <c r="P2607" s="55">
        <v>48811</v>
      </c>
      <c r="Q2607" s="55" t="s">
        <v>37</v>
      </c>
      <c r="R2607" s="55" t="s">
        <v>38</v>
      </c>
      <c r="S2607" s="55"/>
      <c r="T2607" s="55"/>
      <c r="U2607" s="55" t="s">
        <v>38</v>
      </c>
      <c r="V2607" s="55">
        <v>40.609400000000001</v>
      </c>
      <c r="W2607" s="55">
        <v>-74.260000000000005</v>
      </c>
      <c r="X2607" s="55" t="s">
        <v>39</v>
      </c>
      <c r="Y2607" s="55" t="s">
        <v>220</v>
      </c>
      <c r="Z2607" s="55" t="s">
        <v>34</v>
      </c>
      <c r="AA2607" s="55">
        <v>0</v>
      </c>
      <c r="AB2607" s="55" t="s">
        <v>41</v>
      </c>
      <c r="AC2607" s="55">
        <v>8</v>
      </c>
      <c r="AD2607" s="55"/>
      <c r="AE2607" s="55" t="s">
        <v>49</v>
      </c>
      <c r="AF2607" s="55" t="s">
        <v>50</v>
      </c>
      <c r="AG2607" s="55">
        <v>3.9055499999999998E-3</v>
      </c>
      <c r="AH2607" s="57" t="s">
        <v>44</v>
      </c>
    </row>
    <row r="2608" spans="1:34" x14ac:dyDescent="0.25">
      <c r="A2608" s="54">
        <v>11259911</v>
      </c>
      <c r="B2608" s="55"/>
      <c r="C2608" s="55"/>
      <c r="D2608" s="55">
        <v>61223713</v>
      </c>
      <c r="E2608" s="55"/>
      <c r="F2608" s="55">
        <v>300</v>
      </c>
      <c r="G2608" s="55">
        <v>78985514</v>
      </c>
      <c r="H2608" s="55"/>
      <c r="I2608" s="55">
        <v>2275050011</v>
      </c>
      <c r="J2608" s="55">
        <v>2</v>
      </c>
      <c r="K2608" s="55" t="s">
        <v>34</v>
      </c>
      <c r="L2608" s="55" t="s">
        <v>218</v>
      </c>
      <c r="M2608" s="55">
        <v>34039</v>
      </c>
      <c r="N2608" s="55"/>
      <c r="O2608" s="55" t="s">
        <v>219</v>
      </c>
      <c r="P2608" s="55">
        <v>48811</v>
      </c>
      <c r="Q2608" s="55" t="s">
        <v>37</v>
      </c>
      <c r="R2608" s="55" t="s">
        <v>38</v>
      </c>
      <c r="S2608" s="55"/>
      <c r="T2608" s="55"/>
      <c r="U2608" s="55" t="s">
        <v>38</v>
      </c>
      <c r="V2608" s="55">
        <v>40.609400000000001</v>
      </c>
      <c r="W2608" s="55">
        <v>-74.260000000000005</v>
      </c>
      <c r="X2608" s="55" t="s">
        <v>39</v>
      </c>
      <c r="Y2608" s="55" t="s">
        <v>220</v>
      </c>
      <c r="Z2608" s="55" t="s">
        <v>34</v>
      </c>
      <c r="AA2608" s="55">
        <v>0</v>
      </c>
      <c r="AB2608" s="55" t="s">
        <v>41</v>
      </c>
      <c r="AC2608" s="55">
        <v>8</v>
      </c>
      <c r="AD2608" s="55"/>
      <c r="AE2608" s="55" t="s">
        <v>51</v>
      </c>
      <c r="AF2608" s="55" t="s">
        <v>52</v>
      </c>
      <c r="AG2608" s="55">
        <v>5.8500000000000002E-4</v>
      </c>
      <c r="AH2608" s="57" t="s">
        <v>44</v>
      </c>
    </row>
    <row r="2609" spans="1:34" x14ac:dyDescent="0.25">
      <c r="A2609" s="54">
        <v>11259911</v>
      </c>
      <c r="B2609" s="55"/>
      <c r="C2609" s="55"/>
      <c r="D2609" s="55">
        <v>61223713</v>
      </c>
      <c r="E2609" s="55"/>
      <c r="F2609" s="55">
        <v>300</v>
      </c>
      <c r="G2609" s="55">
        <v>78985614</v>
      </c>
      <c r="H2609" s="55"/>
      <c r="I2609" s="55">
        <v>2275050012</v>
      </c>
      <c r="J2609" s="55">
        <v>2</v>
      </c>
      <c r="K2609" s="55" t="s">
        <v>34</v>
      </c>
      <c r="L2609" s="55" t="s">
        <v>218</v>
      </c>
      <c r="M2609" s="55">
        <v>34039</v>
      </c>
      <c r="N2609" s="55"/>
      <c r="O2609" s="55" t="s">
        <v>219</v>
      </c>
      <c r="P2609" s="55">
        <v>48811</v>
      </c>
      <c r="Q2609" s="55" t="s">
        <v>37</v>
      </c>
      <c r="R2609" s="55" t="s">
        <v>38</v>
      </c>
      <c r="S2609" s="55"/>
      <c r="T2609" s="55"/>
      <c r="U2609" s="55" t="s">
        <v>38</v>
      </c>
      <c r="V2609" s="55">
        <v>40.609400000000001</v>
      </c>
      <c r="W2609" s="55">
        <v>-74.260000000000005</v>
      </c>
      <c r="X2609" s="55" t="s">
        <v>39</v>
      </c>
      <c r="Y2609" s="55" t="s">
        <v>220</v>
      </c>
      <c r="Z2609" s="55" t="s">
        <v>34</v>
      </c>
      <c r="AA2609" s="55">
        <v>0</v>
      </c>
      <c r="AB2609" s="55" t="s">
        <v>41</v>
      </c>
      <c r="AC2609" s="55">
        <v>8</v>
      </c>
      <c r="AD2609" s="55"/>
      <c r="AE2609" s="55" t="s">
        <v>51</v>
      </c>
      <c r="AF2609" s="55" t="s">
        <v>52</v>
      </c>
      <c r="AG2609" s="55">
        <v>5.3417999999999998E-3</v>
      </c>
      <c r="AH2609" s="57" t="s">
        <v>44</v>
      </c>
    </row>
    <row r="2610" spans="1:34" x14ac:dyDescent="0.25">
      <c r="A2610" s="54">
        <v>11259911</v>
      </c>
      <c r="B2610" s="55"/>
      <c r="C2610" s="55"/>
      <c r="D2610" s="55">
        <v>61223713</v>
      </c>
      <c r="E2610" s="55"/>
      <c r="F2610" s="55">
        <v>300</v>
      </c>
      <c r="G2610" s="55">
        <v>78985614</v>
      </c>
      <c r="H2610" s="55"/>
      <c r="I2610" s="55">
        <v>2275050012</v>
      </c>
      <c r="J2610" s="55">
        <v>2</v>
      </c>
      <c r="K2610" s="55" t="s">
        <v>34</v>
      </c>
      <c r="L2610" s="55" t="s">
        <v>218</v>
      </c>
      <c r="M2610" s="55">
        <v>34039</v>
      </c>
      <c r="N2610" s="55"/>
      <c r="O2610" s="55" t="s">
        <v>219</v>
      </c>
      <c r="P2610" s="55">
        <v>48811</v>
      </c>
      <c r="Q2610" s="55" t="s">
        <v>37</v>
      </c>
      <c r="R2610" s="55" t="s">
        <v>38</v>
      </c>
      <c r="S2610" s="55"/>
      <c r="T2610" s="55"/>
      <c r="U2610" s="55" t="s">
        <v>38</v>
      </c>
      <c r="V2610" s="55">
        <v>40.609400000000001</v>
      </c>
      <c r="W2610" s="55">
        <v>-74.260000000000005</v>
      </c>
      <c r="X2610" s="55" t="s">
        <v>39</v>
      </c>
      <c r="Y2610" s="55" t="s">
        <v>220</v>
      </c>
      <c r="Z2610" s="55" t="s">
        <v>34</v>
      </c>
      <c r="AA2610" s="55">
        <v>0</v>
      </c>
      <c r="AB2610" s="55" t="s">
        <v>41</v>
      </c>
      <c r="AC2610" s="55">
        <v>8</v>
      </c>
      <c r="AD2610" s="55"/>
      <c r="AE2610" s="55" t="s">
        <v>53</v>
      </c>
      <c r="AF2610" s="55" t="s">
        <v>54</v>
      </c>
      <c r="AG2610" s="55">
        <v>0.15802099999999999</v>
      </c>
      <c r="AH2610" s="57" t="s">
        <v>44</v>
      </c>
    </row>
    <row r="2611" spans="1:34" x14ac:dyDescent="0.25">
      <c r="A2611" s="54">
        <v>11259911</v>
      </c>
      <c r="B2611" s="55"/>
      <c r="C2611" s="55"/>
      <c r="D2611" s="55">
        <v>61223713</v>
      </c>
      <c r="E2611" s="55"/>
      <c r="F2611" s="55">
        <v>300</v>
      </c>
      <c r="G2611" s="55">
        <v>78985514</v>
      </c>
      <c r="H2611" s="55"/>
      <c r="I2611" s="55">
        <v>2275050011</v>
      </c>
      <c r="J2611" s="55">
        <v>2</v>
      </c>
      <c r="K2611" s="55" t="s">
        <v>34</v>
      </c>
      <c r="L2611" s="55" t="s">
        <v>218</v>
      </c>
      <c r="M2611" s="55">
        <v>34039</v>
      </c>
      <c r="N2611" s="55"/>
      <c r="O2611" s="55" t="s">
        <v>219</v>
      </c>
      <c r="P2611" s="55">
        <v>48811</v>
      </c>
      <c r="Q2611" s="55" t="s">
        <v>37</v>
      </c>
      <c r="R2611" s="55" t="s">
        <v>38</v>
      </c>
      <c r="S2611" s="55"/>
      <c r="T2611" s="55"/>
      <c r="U2611" s="55" t="s">
        <v>38</v>
      </c>
      <c r="V2611" s="55">
        <v>40.609400000000001</v>
      </c>
      <c r="W2611" s="55">
        <v>-74.260000000000005</v>
      </c>
      <c r="X2611" s="55" t="s">
        <v>39</v>
      </c>
      <c r="Y2611" s="55" t="s">
        <v>220</v>
      </c>
      <c r="Z2611" s="55" t="s">
        <v>34</v>
      </c>
      <c r="AA2611" s="55">
        <v>0</v>
      </c>
      <c r="AB2611" s="55" t="s">
        <v>41</v>
      </c>
      <c r="AC2611" s="55">
        <v>8</v>
      </c>
      <c r="AD2611" s="55"/>
      <c r="AE2611" s="55" t="s">
        <v>53</v>
      </c>
      <c r="AF2611" s="55" t="s">
        <v>54</v>
      </c>
      <c r="AG2611" s="55">
        <v>0.108126</v>
      </c>
      <c r="AH2611" s="57" t="s">
        <v>44</v>
      </c>
    </row>
    <row r="2612" spans="1:34" x14ac:dyDescent="0.25">
      <c r="A2612" s="54">
        <v>11259911</v>
      </c>
      <c r="B2612" s="55"/>
      <c r="C2612" s="55"/>
      <c r="D2612" s="55">
        <v>61223713</v>
      </c>
      <c r="E2612" s="55"/>
      <c r="F2612" s="55">
        <v>300</v>
      </c>
      <c r="G2612" s="55">
        <v>78985514</v>
      </c>
      <c r="H2612" s="55"/>
      <c r="I2612" s="55">
        <v>2275050011</v>
      </c>
      <c r="J2612" s="55">
        <v>2</v>
      </c>
      <c r="K2612" s="55" t="s">
        <v>34</v>
      </c>
      <c r="L2612" s="55" t="s">
        <v>218</v>
      </c>
      <c r="M2612" s="55">
        <v>34039</v>
      </c>
      <c r="N2612" s="55"/>
      <c r="O2612" s="55" t="s">
        <v>219</v>
      </c>
      <c r="P2612" s="55">
        <v>48811</v>
      </c>
      <c r="Q2612" s="55" t="s">
        <v>37</v>
      </c>
      <c r="R2612" s="55" t="s">
        <v>38</v>
      </c>
      <c r="S2612" s="55"/>
      <c r="T2612" s="55"/>
      <c r="U2612" s="55" t="s">
        <v>38</v>
      </c>
      <c r="V2612" s="55">
        <v>40.609400000000001</v>
      </c>
      <c r="W2612" s="55">
        <v>-74.260000000000005</v>
      </c>
      <c r="X2612" s="55" t="s">
        <v>39</v>
      </c>
      <c r="Y2612" s="55" t="s">
        <v>220</v>
      </c>
      <c r="Z2612" s="55" t="s">
        <v>34</v>
      </c>
      <c r="AA2612" s="55">
        <v>0</v>
      </c>
      <c r="AB2612" s="55" t="s">
        <v>41</v>
      </c>
      <c r="AC2612" s="55">
        <v>8</v>
      </c>
      <c r="AD2612" s="55"/>
      <c r="AE2612" s="55">
        <v>7439921</v>
      </c>
      <c r="AF2612" s="55" t="s">
        <v>55</v>
      </c>
      <c r="AG2612" s="55">
        <v>1.3835599999999999E-4</v>
      </c>
      <c r="AH2612" s="57" t="s">
        <v>44</v>
      </c>
    </row>
    <row r="2613" spans="1:34" x14ac:dyDescent="0.25">
      <c r="A2613" s="54">
        <v>11840511</v>
      </c>
      <c r="B2613" s="55"/>
      <c r="C2613" s="55"/>
      <c r="D2613" s="55">
        <v>60875413</v>
      </c>
      <c r="E2613" s="55"/>
      <c r="F2613" s="55">
        <v>300</v>
      </c>
      <c r="G2613" s="55">
        <v>78291414</v>
      </c>
      <c r="H2613" s="55"/>
      <c r="I2613" s="55">
        <v>2275050012</v>
      </c>
      <c r="J2613" s="55">
        <v>2</v>
      </c>
      <c r="K2613" s="55" t="s">
        <v>34</v>
      </c>
      <c r="L2613" s="55" t="s">
        <v>159</v>
      </c>
      <c r="M2613" s="55">
        <v>34033</v>
      </c>
      <c r="N2613" s="55"/>
      <c r="O2613" s="55" t="s">
        <v>221</v>
      </c>
      <c r="P2613" s="55">
        <v>48811</v>
      </c>
      <c r="Q2613" s="55" t="s">
        <v>37</v>
      </c>
      <c r="R2613" s="55" t="s">
        <v>38</v>
      </c>
      <c r="S2613" s="55"/>
      <c r="T2613" s="55"/>
      <c r="U2613" s="55" t="s">
        <v>38</v>
      </c>
      <c r="V2613" s="55">
        <v>39.5884</v>
      </c>
      <c r="W2613" s="55">
        <v>-75.181299999999993</v>
      </c>
      <c r="X2613" s="55" t="s">
        <v>39</v>
      </c>
      <c r="Y2613" s="55" t="s">
        <v>222</v>
      </c>
      <c r="Z2613" s="55" t="s">
        <v>34</v>
      </c>
      <c r="AA2613" s="55">
        <v>0</v>
      </c>
      <c r="AB2613" s="55" t="s">
        <v>41</v>
      </c>
      <c r="AC2613" s="55">
        <v>8</v>
      </c>
      <c r="AD2613" s="55"/>
      <c r="AE2613" s="55" t="s">
        <v>42</v>
      </c>
      <c r="AF2613" s="55" t="s">
        <v>43</v>
      </c>
      <c r="AG2613" s="55">
        <v>1.1376499999999999E-2</v>
      </c>
      <c r="AH2613" s="57" t="s">
        <v>44</v>
      </c>
    </row>
    <row r="2614" spans="1:34" x14ac:dyDescent="0.25">
      <c r="A2614" s="54">
        <v>11840511</v>
      </c>
      <c r="B2614" s="55"/>
      <c r="C2614" s="55"/>
      <c r="D2614" s="55">
        <v>60875413</v>
      </c>
      <c r="E2614" s="55"/>
      <c r="F2614" s="55">
        <v>300</v>
      </c>
      <c r="G2614" s="55">
        <v>78291314</v>
      </c>
      <c r="H2614" s="55"/>
      <c r="I2614" s="55">
        <v>2275050011</v>
      </c>
      <c r="J2614" s="55">
        <v>2</v>
      </c>
      <c r="K2614" s="55" t="s">
        <v>34</v>
      </c>
      <c r="L2614" s="55" t="s">
        <v>159</v>
      </c>
      <c r="M2614" s="55">
        <v>34033</v>
      </c>
      <c r="N2614" s="55"/>
      <c r="O2614" s="55" t="s">
        <v>221</v>
      </c>
      <c r="P2614" s="55">
        <v>48811</v>
      </c>
      <c r="Q2614" s="55" t="s">
        <v>37</v>
      </c>
      <c r="R2614" s="55" t="s">
        <v>38</v>
      </c>
      <c r="S2614" s="55"/>
      <c r="T2614" s="55"/>
      <c r="U2614" s="55" t="s">
        <v>38</v>
      </c>
      <c r="V2614" s="55">
        <v>39.5884</v>
      </c>
      <c r="W2614" s="55">
        <v>-75.181299999999993</v>
      </c>
      <c r="X2614" s="55" t="s">
        <v>39</v>
      </c>
      <c r="Y2614" s="55" t="s">
        <v>222</v>
      </c>
      <c r="Z2614" s="55" t="s">
        <v>34</v>
      </c>
      <c r="AA2614" s="55">
        <v>0</v>
      </c>
      <c r="AB2614" s="55" t="s">
        <v>41</v>
      </c>
      <c r="AC2614" s="55">
        <v>8</v>
      </c>
      <c r="AD2614" s="55"/>
      <c r="AE2614" s="55" t="s">
        <v>42</v>
      </c>
      <c r="AF2614" s="55" t="s">
        <v>43</v>
      </c>
      <c r="AG2614" s="55">
        <v>1.3542700000000001E-3</v>
      </c>
      <c r="AH2614" s="57" t="s">
        <v>44</v>
      </c>
    </row>
    <row r="2615" spans="1:34" x14ac:dyDescent="0.25">
      <c r="A2615" s="54">
        <v>11840511</v>
      </c>
      <c r="B2615" s="55"/>
      <c r="C2615" s="55"/>
      <c r="D2615" s="55">
        <v>60875413</v>
      </c>
      <c r="E2615" s="55"/>
      <c r="F2615" s="55">
        <v>300</v>
      </c>
      <c r="G2615" s="55">
        <v>78291314</v>
      </c>
      <c r="H2615" s="55"/>
      <c r="I2615" s="55">
        <v>2275050011</v>
      </c>
      <c r="J2615" s="55">
        <v>2</v>
      </c>
      <c r="K2615" s="55" t="s">
        <v>34</v>
      </c>
      <c r="L2615" s="55" t="s">
        <v>159</v>
      </c>
      <c r="M2615" s="55">
        <v>34033</v>
      </c>
      <c r="N2615" s="55"/>
      <c r="O2615" s="55" t="s">
        <v>221</v>
      </c>
      <c r="P2615" s="55">
        <v>48811</v>
      </c>
      <c r="Q2615" s="55" t="s">
        <v>37</v>
      </c>
      <c r="R2615" s="55" t="s">
        <v>38</v>
      </c>
      <c r="S2615" s="55"/>
      <c r="T2615" s="55"/>
      <c r="U2615" s="55" t="s">
        <v>38</v>
      </c>
      <c r="V2615" s="55">
        <v>39.5884</v>
      </c>
      <c r="W2615" s="55">
        <v>-75.181299999999993</v>
      </c>
      <c r="X2615" s="55" t="s">
        <v>39</v>
      </c>
      <c r="Y2615" s="55" t="s">
        <v>222</v>
      </c>
      <c r="Z2615" s="55" t="s">
        <v>34</v>
      </c>
      <c r="AA2615" s="55">
        <v>0</v>
      </c>
      <c r="AB2615" s="55" t="s">
        <v>41</v>
      </c>
      <c r="AC2615" s="55">
        <v>8</v>
      </c>
      <c r="AD2615" s="55"/>
      <c r="AE2615" s="55" t="s">
        <v>45</v>
      </c>
      <c r="AF2615" s="55" t="s">
        <v>46</v>
      </c>
      <c r="AG2615" s="55">
        <v>9.0000000000000006E-5</v>
      </c>
      <c r="AH2615" s="57" t="s">
        <v>44</v>
      </c>
    </row>
    <row r="2616" spans="1:34" x14ac:dyDescent="0.25">
      <c r="A2616" s="54">
        <v>11840511</v>
      </c>
      <c r="B2616" s="55"/>
      <c r="C2616" s="55"/>
      <c r="D2616" s="55">
        <v>60875413</v>
      </c>
      <c r="E2616" s="55"/>
      <c r="F2616" s="55">
        <v>300</v>
      </c>
      <c r="G2616" s="55">
        <v>78291414</v>
      </c>
      <c r="H2616" s="55"/>
      <c r="I2616" s="55">
        <v>2275050012</v>
      </c>
      <c r="J2616" s="55">
        <v>2</v>
      </c>
      <c r="K2616" s="55" t="s">
        <v>34</v>
      </c>
      <c r="L2616" s="55" t="s">
        <v>159</v>
      </c>
      <c r="M2616" s="55">
        <v>34033</v>
      </c>
      <c r="N2616" s="55"/>
      <c r="O2616" s="55" t="s">
        <v>221</v>
      </c>
      <c r="P2616" s="55">
        <v>48811</v>
      </c>
      <c r="Q2616" s="55" t="s">
        <v>37</v>
      </c>
      <c r="R2616" s="55" t="s">
        <v>38</v>
      </c>
      <c r="S2616" s="55"/>
      <c r="T2616" s="55"/>
      <c r="U2616" s="55" t="s">
        <v>38</v>
      </c>
      <c r="V2616" s="55">
        <v>39.5884</v>
      </c>
      <c r="W2616" s="55">
        <v>-75.181299999999993</v>
      </c>
      <c r="X2616" s="55" t="s">
        <v>39</v>
      </c>
      <c r="Y2616" s="55" t="s">
        <v>222</v>
      </c>
      <c r="Z2616" s="55" t="s">
        <v>34</v>
      </c>
      <c r="AA2616" s="55">
        <v>0</v>
      </c>
      <c r="AB2616" s="55" t="s">
        <v>41</v>
      </c>
      <c r="AC2616" s="55">
        <v>8</v>
      </c>
      <c r="AD2616" s="55"/>
      <c r="AE2616" s="55" t="s">
        <v>45</v>
      </c>
      <c r="AF2616" s="55" t="s">
        <v>46</v>
      </c>
      <c r="AG2616" s="55">
        <v>1.2140199999999999E-3</v>
      </c>
      <c r="AH2616" s="57" t="s">
        <v>44</v>
      </c>
    </row>
    <row r="2617" spans="1:34" x14ac:dyDescent="0.25">
      <c r="A2617" s="54">
        <v>11840511</v>
      </c>
      <c r="B2617" s="55"/>
      <c r="C2617" s="55"/>
      <c r="D2617" s="55">
        <v>60875413</v>
      </c>
      <c r="E2617" s="55"/>
      <c r="F2617" s="55">
        <v>300</v>
      </c>
      <c r="G2617" s="55">
        <v>78291314</v>
      </c>
      <c r="H2617" s="55"/>
      <c r="I2617" s="55">
        <v>2275050011</v>
      </c>
      <c r="J2617" s="55">
        <v>2</v>
      </c>
      <c r="K2617" s="55" t="s">
        <v>34</v>
      </c>
      <c r="L2617" s="55" t="s">
        <v>159</v>
      </c>
      <c r="M2617" s="55">
        <v>34033</v>
      </c>
      <c r="N2617" s="55"/>
      <c r="O2617" s="55" t="s">
        <v>221</v>
      </c>
      <c r="P2617" s="55">
        <v>48811</v>
      </c>
      <c r="Q2617" s="55" t="s">
        <v>37</v>
      </c>
      <c r="R2617" s="55" t="s">
        <v>38</v>
      </c>
      <c r="S2617" s="55"/>
      <c r="T2617" s="55"/>
      <c r="U2617" s="55" t="s">
        <v>38</v>
      </c>
      <c r="V2617" s="55">
        <v>39.5884</v>
      </c>
      <c r="W2617" s="55">
        <v>-75.181299999999993</v>
      </c>
      <c r="X2617" s="55" t="s">
        <v>39</v>
      </c>
      <c r="Y2617" s="55" t="s">
        <v>222</v>
      </c>
      <c r="Z2617" s="55" t="s">
        <v>34</v>
      </c>
      <c r="AA2617" s="55">
        <v>0</v>
      </c>
      <c r="AB2617" s="55" t="s">
        <v>41</v>
      </c>
      <c r="AC2617" s="55">
        <v>8</v>
      </c>
      <c r="AD2617" s="55"/>
      <c r="AE2617" s="55" t="s">
        <v>47</v>
      </c>
      <c r="AF2617" s="55" t="s">
        <v>48</v>
      </c>
      <c r="AG2617" s="55">
        <v>1.4699100000000001E-3</v>
      </c>
      <c r="AH2617" s="57" t="s">
        <v>44</v>
      </c>
    </row>
    <row r="2618" spans="1:34" x14ac:dyDescent="0.25">
      <c r="A2618" s="54">
        <v>11840511</v>
      </c>
      <c r="B2618" s="55"/>
      <c r="C2618" s="55"/>
      <c r="D2618" s="55">
        <v>60875413</v>
      </c>
      <c r="E2618" s="55"/>
      <c r="F2618" s="55">
        <v>300</v>
      </c>
      <c r="G2618" s="55">
        <v>78291414</v>
      </c>
      <c r="H2618" s="55"/>
      <c r="I2618" s="55">
        <v>2275050012</v>
      </c>
      <c r="J2618" s="55">
        <v>2</v>
      </c>
      <c r="K2618" s="55" t="s">
        <v>34</v>
      </c>
      <c r="L2618" s="55" t="s">
        <v>159</v>
      </c>
      <c r="M2618" s="55">
        <v>34033</v>
      </c>
      <c r="N2618" s="55"/>
      <c r="O2618" s="55" t="s">
        <v>221</v>
      </c>
      <c r="P2618" s="55">
        <v>48811</v>
      </c>
      <c r="Q2618" s="55" t="s">
        <v>37</v>
      </c>
      <c r="R2618" s="55" t="s">
        <v>38</v>
      </c>
      <c r="S2618" s="55"/>
      <c r="T2618" s="55"/>
      <c r="U2618" s="55" t="s">
        <v>38</v>
      </c>
      <c r="V2618" s="55">
        <v>39.5884</v>
      </c>
      <c r="W2618" s="55">
        <v>-75.181299999999993</v>
      </c>
      <c r="X2618" s="55" t="s">
        <v>39</v>
      </c>
      <c r="Y2618" s="55" t="s">
        <v>222</v>
      </c>
      <c r="Z2618" s="55" t="s">
        <v>34</v>
      </c>
      <c r="AA2618" s="55">
        <v>0</v>
      </c>
      <c r="AB2618" s="55" t="s">
        <v>41</v>
      </c>
      <c r="AC2618" s="55">
        <v>8</v>
      </c>
      <c r="AD2618" s="55"/>
      <c r="AE2618" s="55" t="s">
        <v>47</v>
      </c>
      <c r="AF2618" s="55" t="s">
        <v>48</v>
      </c>
      <c r="AG2618" s="55">
        <v>3.8118200000000001E-3</v>
      </c>
      <c r="AH2618" s="57" t="s">
        <v>44</v>
      </c>
    </row>
    <row r="2619" spans="1:34" x14ac:dyDescent="0.25">
      <c r="A2619" s="54">
        <v>11840511</v>
      </c>
      <c r="B2619" s="55"/>
      <c r="C2619" s="55"/>
      <c r="D2619" s="55">
        <v>60875413</v>
      </c>
      <c r="E2619" s="55"/>
      <c r="F2619" s="55">
        <v>300</v>
      </c>
      <c r="G2619" s="55">
        <v>78291414</v>
      </c>
      <c r="H2619" s="55"/>
      <c r="I2619" s="55">
        <v>2275050012</v>
      </c>
      <c r="J2619" s="55">
        <v>2</v>
      </c>
      <c r="K2619" s="55" t="s">
        <v>34</v>
      </c>
      <c r="L2619" s="55" t="s">
        <v>159</v>
      </c>
      <c r="M2619" s="55">
        <v>34033</v>
      </c>
      <c r="N2619" s="55"/>
      <c r="O2619" s="55" t="s">
        <v>221</v>
      </c>
      <c r="P2619" s="55">
        <v>48811</v>
      </c>
      <c r="Q2619" s="55" t="s">
        <v>37</v>
      </c>
      <c r="R2619" s="55" t="s">
        <v>38</v>
      </c>
      <c r="S2619" s="55"/>
      <c r="T2619" s="55"/>
      <c r="U2619" s="55" t="s">
        <v>38</v>
      </c>
      <c r="V2619" s="55">
        <v>39.5884</v>
      </c>
      <c r="W2619" s="55">
        <v>-75.181299999999993</v>
      </c>
      <c r="X2619" s="55" t="s">
        <v>39</v>
      </c>
      <c r="Y2619" s="55" t="s">
        <v>222</v>
      </c>
      <c r="Z2619" s="55" t="s">
        <v>34</v>
      </c>
      <c r="AA2619" s="55">
        <v>0</v>
      </c>
      <c r="AB2619" s="55" t="s">
        <v>41</v>
      </c>
      <c r="AC2619" s="55">
        <v>8</v>
      </c>
      <c r="AD2619" s="55"/>
      <c r="AE2619" s="55" t="s">
        <v>49</v>
      </c>
      <c r="AF2619" s="55" t="s">
        <v>50</v>
      </c>
      <c r="AG2619" s="55">
        <v>3.9055499999999998E-3</v>
      </c>
      <c r="AH2619" s="57" t="s">
        <v>44</v>
      </c>
    </row>
    <row r="2620" spans="1:34" x14ac:dyDescent="0.25">
      <c r="A2620" s="54">
        <v>11840511</v>
      </c>
      <c r="B2620" s="55"/>
      <c r="C2620" s="55"/>
      <c r="D2620" s="55">
        <v>60875413</v>
      </c>
      <c r="E2620" s="55"/>
      <c r="F2620" s="55">
        <v>300</v>
      </c>
      <c r="G2620" s="55">
        <v>78291314</v>
      </c>
      <c r="H2620" s="55"/>
      <c r="I2620" s="55">
        <v>2275050011</v>
      </c>
      <c r="J2620" s="55">
        <v>2</v>
      </c>
      <c r="K2620" s="55" t="s">
        <v>34</v>
      </c>
      <c r="L2620" s="55" t="s">
        <v>159</v>
      </c>
      <c r="M2620" s="55">
        <v>34033</v>
      </c>
      <c r="N2620" s="55"/>
      <c r="O2620" s="55" t="s">
        <v>221</v>
      </c>
      <c r="P2620" s="55">
        <v>48811</v>
      </c>
      <c r="Q2620" s="55" t="s">
        <v>37</v>
      </c>
      <c r="R2620" s="55" t="s">
        <v>38</v>
      </c>
      <c r="S2620" s="55"/>
      <c r="T2620" s="55"/>
      <c r="U2620" s="55" t="s">
        <v>38</v>
      </c>
      <c r="V2620" s="55">
        <v>39.5884</v>
      </c>
      <c r="W2620" s="55">
        <v>-75.181299999999993</v>
      </c>
      <c r="X2620" s="55" t="s">
        <v>39</v>
      </c>
      <c r="Y2620" s="55" t="s">
        <v>222</v>
      </c>
      <c r="Z2620" s="55" t="s">
        <v>34</v>
      </c>
      <c r="AA2620" s="55">
        <v>0</v>
      </c>
      <c r="AB2620" s="55" t="s">
        <v>41</v>
      </c>
      <c r="AC2620" s="55">
        <v>8</v>
      </c>
      <c r="AD2620" s="55"/>
      <c r="AE2620" s="55" t="s">
        <v>49</v>
      </c>
      <c r="AF2620" s="55" t="s">
        <v>50</v>
      </c>
      <c r="AG2620" s="55">
        <v>2.1302999999999999E-3</v>
      </c>
      <c r="AH2620" s="57" t="s">
        <v>44</v>
      </c>
    </row>
    <row r="2621" spans="1:34" x14ac:dyDescent="0.25">
      <c r="A2621" s="54">
        <v>11840511</v>
      </c>
      <c r="B2621" s="55"/>
      <c r="C2621" s="55"/>
      <c r="D2621" s="55">
        <v>60875413</v>
      </c>
      <c r="E2621" s="55"/>
      <c r="F2621" s="55">
        <v>300</v>
      </c>
      <c r="G2621" s="55">
        <v>78291414</v>
      </c>
      <c r="H2621" s="55"/>
      <c r="I2621" s="55">
        <v>2275050012</v>
      </c>
      <c r="J2621" s="55">
        <v>2</v>
      </c>
      <c r="K2621" s="55" t="s">
        <v>34</v>
      </c>
      <c r="L2621" s="55" t="s">
        <v>159</v>
      </c>
      <c r="M2621" s="55">
        <v>34033</v>
      </c>
      <c r="N2621" s="55"/>
      <c r="O2621" s="55" t="s">
        <v>221</v>
      </c>
      <c r="P2621" s="55">
        <v>48811</v>
      </c>
      <c r="Q2621" s="55" t="s">
        <v>37</v>
      </c>
      <c r="R2621" s="55" t="s">
        <v>38</v>
      </c>
      <c r="S2621" s="55"/>
      <c r="T2621" s="55"/>
      <c r="U2621" s="55" t="s">
        <v>38</v>
      </c>
      <c r="V2621" s="55">
        <v>39.5884</v>
      </c>
      <c r="W2621" s="55">
        <v>-75.181299999999993</v>
      </c>
      <c r="X2621" s="55" t="s">
        <v>39</v>
      </c>
      <c r="Y2621" s="55" t="s">
        <v>222</v>
      </c>
      <c r="Z2621" s="55" t="s">
        <v>34</v>
      </c>
      <c r="AA2621" s="55">
        <v>0</v>
      </c>
      <c r="AB2621" s="55" t="s">
        <v>41</v>
      </c>
      <c r="AC2621" s="55">
        <v>8</v>
      </c>
      <c r="AD2621" s="55"/>
      <c r="AE2621" s="55" t="s">
        <v>51</v>
      </c>
      <c r="AF2621" s="55" t="s">
        <v>52</v>
      </c>
      <c r="AG2621" s="55">
        <v>5.3417999999999998E-3</v>
      </c>
      <c r="AH2621" s="57" t="s">
        <v>44</v>
      </c>
    </row>
    <row r="2622" spans="1:34" x14ac:dyDescent="0.25">
      <c r="A2622" s="54">
        <v>11840511</v>
      </c>
      <c r="B2622" s="55"/>
      <c r="C2622" s="55"/>
      <c r="D2622" s="55">
        <v>60875413</v>
      </c>
      <c r="E2622" s="55"/>
      <c r="F2622" s="55">
        <v>300</v>
      </c>
      <c r="G2622" s="55">
        <v>78291314</v>
      </c>
      <c r="H2622" s="55"/>
      <c r="I2622" s="55">
        <v>2275050011</v>
      </c>
      <c r="J2622" s="55">
        <v>2</v>
      </c>
      <c r="K2622" s="55" t="s">
        <v>34</v>
      </c>
      <c r="L2622" s="55" t="s">
        <v>159</v>
      </c>
      <c r="M2622" s="55">
        <v>34033</v>
      </c>
      <c r="N2622" s="55"/>
      <c r="O2622" s="55" t="s">
        <v>221</v>
      </c>
      <c r="P2622" s="55">
        <v>48811</v>
      </c>
      <c r="Q2622" s="55" t="s">
        <v>37</v>
      </c>
      <c r="R2622" s="55" t="s">
        <v>38</v>
      </c>
      <c r="S2622" s="55"/>
      <c r="T2622" s="55"/>
      <c r="U2622" s="55" t="s">
        <v>38</v>
      </c>
      <c r="V2622" s="55">
        <v>39.5884</v>
      </c>
      <c r="W2622" s="55">
        <v>-75.181299999999993</v>
      </c>
      <c r="X2622" s="55" t="s">
        <v>39</v>
      </c>
      <c r="Y2622" s="55" t="s">
        <v>222</v>
      </c>
      <c r="Z2622" s="55" t="s">
        <v>34</v>
      </c>
      <c r="AA2622" s="55">
        <v>0</v>
      </c>
      <c r="AB2622" s="55" t="s">
        <v>41</v>
      </c>
      <c r="AC2622" s="55">
        <v>8</v>
      </c>
      <c r="AD2622" s="55"/>
      <c r="AE2622" s="55" t="s">
        <v>51</v>
      </c>
      <c r="AF2622" s="55" t="s">
        <v>52</v>
      </c>
      <c r="AG2622" s="55">
        <v>5.8500000000000002E-4</v>
      </c>
      <c r="AH2622" s="57" t="s">
        <v>44</v>
      </c>
    </row>
    <row r="2623" spans="1:34" x14ac:dyDescent="0.25">
      <c r="A2623" s="54">
        <v>11840511</v>
      </c>
      <c r="B2623" s="55"/>
      <c r="C2623" s="55"/>
      <c r="D2623" s="55">
        <v>60875413</v>
      </c>
      <c r="E2623" s="55"/>
      <c r="F2623" s="55">
        <v>300</v>
      </c>
      <c r="G2623" s="55">
        <v>78291414</v>
      </c>
      <c r="H2623" s="55"/>
      <c r="I2623" s="55">
        <v>2275050012</v>
      </c>
      <c r="J2623" s="55">
        <v>2</v>
      </c>
      <c r="K2623" s="55" t="s">
        <v>34</v>
      </c>
      <c r="L2623" s="55" t="s">
        <v>159</v>
      </c>
      <c r="M2623" s="55">
        <v>34033</v>
      </c>
      <c r="N2623" s="55"/>
      <c r="O2623" s="55" t="s">
        <v>221</v>
      </c>
      <c r="P2623" s="55">
        <v>48811</v>
      </c>
      <c r="Q2623" s="55" t="s">
        <v>37</v>
      </c>
      <c r="R2623" s="55" t="s">
        <v>38</v>
      </c>
      <c r="S2623" s="55"/>
      <c r="T2623" s="55"/>
      <c r="U2623" s="55" t="s">
        <v>38</v>
      </c>
      <c r="V2623" s="55">
        <v>39.5884</v>
      </c>
      <c r="W2623" s="55">
        <v>-75.181299999999993</v>
      </c>
      <c r="X2623" s="55" t="s">
        <v>39</v>
      </c>
      <c r="Y2623" s="55" t="s">
        <v>222</v>
      </c>
      <c r="Z2623" s="55" t="s">
        <v>34</v>
      </c>
      <c r="AA2623" s="55">
        <v>0</v>
      </c>
      <c r="AB2623" s="55" t="s">
        <v>41</v>
      </c>
      <c r="AC2623" s="55">
        <v>8</v>
      </c>
      <c r="AD2623" s="55"/>
      <c r="AE2623" s="55" t="s">
        <v>53</v>
      </c>
      <c r="AF2623" s="55" t="s">
        <v>54</v>
      </c>
      <c r="AG2623" s="55">
        <v>0.15802099999999999</v>
      </c>
      <c r="AH2623" s="57" t="s">
        <v>44</v>
      </c>
    </row>
    <row r="2624" spans="1:34" x14ac:dyDescent="0.25">
      <c r="A2624" s="54">
        <v>11840511</v>
      </c>
      <c r="B2624" s="55"/>
      <c r="C2624" s="55"/>
      <c r="D2624" s="55">
        <v>60875413</v>
      </c>
      <c r="E2624" s="55"/>
      <c r="F2624" s="55">
        <v>300</v>
      </c>
      <c r="G2624" s="55">
        <v>78291314</v>
      </c>
      <c r="H2624" s="55"/>
      <c r="I2624" s="55">
        <v>2275050011</v>
      </c>
      <c r="J2624" s="55">
        <v>2</v>
      </c>
      <c r="K2624" s="55" t="s">
        <v>34</v>
      </c>
      <c r="L2624" s="55" t="s">
        <v>159</v>
      </c>
      <c r="M2624" s="55">
        <v>34033</v>
      </c>
      <c r="N2624" s="55"/>
      <c r="O2624" s="55" t="s">
        <v>221</v>
      </c>
      <c r="P2624" s="55">
        <v>48811</v>
      </c>
      <c r="Q2624" s="55" t="s">
        <v>37</v>
      </c>
      <c r="R2624" s="55" t="s">
        <v>38</v>
      </c>
      <c r="S2624" s="55"/>
      <c r="T2624" s="55"/>
      <c r="U2624" s="55" t="s">
        <v>38</v>
      </c>
      <c r="V2624" s="55">
        <v>39.5884</v>
      </c>
      <c r="W2624" s="55">
        <v>-75.181299999999993</v>
      </c>
      <c r="X2624" s="55" t="s">
        <v>39</v>
      </c>
      <c r="Y2624" s="55" t="s">
        <v>222</v>
      </c>
      <c r="Z2624" s="55" t="s">
        <v>34</v>
      </c>
      <c r="AA2624" s="55">
        <v>0</v>
      </c>
      <c r="AB2624" s="55" t="s">
        <v>41</v>
      </c>
      <c r="AC2624" s="55">
        <v>8</v>
      </c>
      <c r="AD2624" s="55"/>
      <c r="AE2624" s="55" t="s">
        <v>53</v>
      </c>
      <c r="AF2624" s="55" t="s">
        <v>54</v>
      </c>
      <c r="AG2624" s="55">
        <v>0.108126</v>
      </c>
      <c r="AH2624" s="57" t="s">
        <v>44</v>
      </c>
    </row>
    <row r="2625" spans="1:34" x14ac:dyDescent="0.25">
      <c r="A2625" s="54">
        <v>11840511</v>
      </c>
      <c r="B2625" s="55"/>
      <c r="C2625" s="55"/>
      <c r="D2625" s="55">
        <v>60875413</v>
      </c>
      <c r="E2625" s="55"/>
      <c r="F2625" s="55">
        <v>300</v>
      </c>
      <c r="G2625" s="55">
        <v>78291314</v>
      </c>
      <c r="H2625" s="55"/>
      <c r="I2625" s="55">
        <v>2275050011</v>
      </c>
      <c r="J2625" s="55">
        <v>2</v>
      </c>
      <c r="K2625" s="55" t="s">
        <v>34</v>
      </c>
      <c r="L2625" s="55" t="s">
        <v>159</v>
      </c>
      <c r="M2625" s="55">
        <v>34033</v>
      </c>
      <c r="N2625" s="55"/>
      <c r="O2625" s="55" t="s">
        <v>221</v>
      </c>
      <c r="P2625" s="55">
        <v>48811</v>
      </c>
      <c r="Q2625" s="55" t="s">
        <v>37</v>
      </c>
      <c r="R2625" s="55" t="s">
        <v>38</v>
      </c>
      <c r="S2625" s="55"/>
      <c r="T2625" s="55"/>
      <c r="U2625" s="55" t="s">
        <v>38</v>
      </c>
      <c r="V2625" s="55">
        <v>39.5884</v>
      </c>
      <c r="W2625" s="55">
        <v>-75.181299999999993</v>
      </c>
      <c r="X2625" s="55" t="s">
        <v>39</v>
      </c>
      <c r="Y2625" s="55" t="s">
        <v>222</v>
      </c>
      <c r="Z2625" s="55" t="s">
        <v>34</v>
      </c>
      <c r="AA2625" s="55">
        <v>0</v>
      </c>
      <c r="AB2625" s="55" t="s">
        <v>41</v>
      </c>
      <c r="AC2625" s="55">
        <v>8</v>
      </c>
      <c r="AD2625" s="55"/>
      <c r="AE2625" s="55">
        <v>7439921</v>
      </c>
      <c r="AF2625" s="55" t="s">
        <v>55</v>
      </c>
      <c r="AG2625" s="55">
        <v>1.3835599999999999E-4</v>
      </c>
      <c r="AH2625" s="57" t="s">
        <v>44</v>
      </c>
    </row>
    <row r="2626" spans="1:34" x14ac:dyDescent="0.25">
      <c r="A2626" s="54">
        <v>11629311</v>
      </c>
      <c r="B2626" s="55"/>
      <c r="C2626" s="55"/>
      <c r="D2626" s="55">
        <v>61110513</v>
      </c>
      <c r="E2626" s="55"/>
      <c r="F2626" s="55">
        <v>300</v>
      </c>
      <c r="G2626" s="55">
        <v>78760314</v>
      </c>
      <c r="H2626" s="55"/>
      <c r="I2626" s="55">
        <v>2275050011</v>
      </c>
      <c r="J2626" s="55">
        <v>2</v>
      </c>
      <c r="K2626" s="55" t="s">
        <v>34</v>
      </c>
      <c r="L2626" s="55" t="s">
        <v>73</v>
      </c>
      <c r="M2626" s="55">
        <v>34035</v>
      </c>
      <c r="N2626" s="55"/>
      <c r="O2626" s="55" t="s">
        <v>223</v>
      </c>
      <c r="P2626" s="55">
        <v>48811</v>
      </c>
      <c r="Q2626" s="55" t="s">
        <v>37</v>
      </c>
      <c r="R2626" s="55" t="s">
        <v>38</v>
      </c>
      <c r="S2626" s="55"/>
      <c r="T2626" s="55"/>
      <c r="U2626" s="55" t="s">
        <v>38</v>
      </c>
      <c r="V2626" s="55">
        <v>40.582299999999996</v>
      </c>
      <c r="W2626" s="55">
        <v>-74.6113</v>
      </c>
      <c r="X2626" s="55" t="s">
        <v>39</v>
      </c>
      <c r="Y2626" s="55" t="s">
        <v>224</v>
      </c>
      <c r="Z2626" s="55" t="s">
        <v>34</v>
      </c>
      <c r="AA2626" s="55">
        <v>0</v>
      </c>
      <c r="AB2626" s="55" t="s">
        <v>41</v>
      </c>
      <c r="AC2626" s="55">
        <v>8</v>
      </c>
      <c r="AD2626" s="55"/>
      <c r="AE2626" s="55" t="s">
        <v>42</v>
      </c>
      <c r="AF2626" s="55" t="s">
        <v>43</v>
      </c>
      <c r="AG2626" s="55">
        <v>1.3542700000000001E-3</v>
      </c>
      <c r="AH2626" s="57" t="s">
        <v>44</v>
      </c>
    </row>
    <row r="2627" spans="1:34" x14ac:dyDescent="0.25">
      <c r="A2627" s="54">
        <v>11629311</v>
      </c>
      <c r="B2627" s="55"/>
      <c r="C2627" s="55"/>
      <c r="D2627" s="55">
        <v>61110513</v>
      </c>
      <c r="E2627" s="55"/>
      <c r="F2627" s="55">
        <v>300</v>
      </c>
      <c r="G2627" s="55">
        <v>78760414</v>
      </c>
      <c r="H2627" s="55"/>
      <c r="I2627" s="55">
        <v>2275050012</v>
      </c>
      <c r="J2627" s="55">
        <v>2</v>
      </c>
      <c r="K2627" s="55" t="s">
        <v>34</v>
      </c>
      <c r="L2627" s="55" t="s">
        <v>73</v>
      </c>
      <c r="M2627" s="55">
        <v>34035</v>
      </c>
      <c r="N2627" s="55"/>
      <c r="O2627" s="55" t="s">
        <v>223</v>
      </c>
      <c r="P2627" s="55">
        <v>48811</v>
      </c>
      <c r="Q2627" s="55" t="s">
        <v>37</v>
      </c>
      <c r="R2627" s="55" t="s">
        <v>38</v>
      </c>
      <c r="S2627" s="55"/>
      <c r="T2627" s="55"/>
      <c r="U2627" s="55" t="s">
        <v>38</v>
      </c>
      <c r="V2627" s="55">
        <v>40.582299999999996</v>
      </c>
      <c r="W2627" s="55">
        <v>-74.6113</v>
      </c>
      <c r="X2627" s="55" t="s">
        <v>39</v>
      </c>
      <c r="Y2627" s="55" t="s">
        <v>224</v>
      </c>
      <c r="Z2627" s="55" t="s">
        <v>34</v>
      </c>
      <c r="AA2627" s="55">
        <v>0</v>
      </c>
      <c r="AB2627" s="55" t="s">
        <v>41</v>
      </c>
      <c r="AC2627" s="55">
        <v>8</v>
      </c>
      <c r="AD2627" s="55"/>
      <c r="AE2627" s="55" t="s">
        <v>42</v>
      </c>
      <c r="AF2627" s="55" t="s">
        <v>43</v>
      </c>
      <c r="AG2627" s="55">
        <v>1.1376499999999999E-2</v>
      </c>
      <c r="AH2627" s="57" t="s">
        <v>44</v>
      </c>
    </row>
    <row r="2628" spans="1:34" x14ac:dyDescent="0.25">
      <c r="A2628" s="54">
        <v>11629311</v>
      </c>
      <c r="B2628" s="55"/>
      <c r="C2628" s="55"/>
      <c r="D2628" s="55">
        <v>61110513</v>
      </c>
      <c r="E2628" s="55"/>
      <c r="F2628" s="55">
        <v>300</v>
      </c>
      <c r="G2628" s="55">
        <v>78760414</v>
      </c>
      <c r="H2628" s="55"/>
      <c r="I2628" s="55">
        <v>2275050012</v>
      </c>
      <c r="J2628" s="55">
        <v>2</v>
      </c>
      <c r="K2628" s="55" t="s">
        <v>34</v>
      </c>
      <c r="L2628" s="55" t="s">
        <v>73</v>
      </c>
      <c r="M2628" s="55">
        <v>34035</v>
      </c>
      <c r="N2628" s="55"/>
      <c r="O2628" s="55" t="s">
        <v>223</v>
      </c>
      <c r="P2628" s="55">
        <v>48811</v>
      </c>
      <c r="Q2628" s="55" t="s">
        <v>37</v>
      </c>
      <c r="R2628" s="55" t="s">
        <v>38</v>
      </c>
      <c r="S2628" s="55"/>
      <c r="T2628" s="55"/>
      <c r="U2628" s="55" t="s">
        <v>38</v>
      </c>
      <c r="V2628" s="55">
        <v>40.582299999999996</v>
      </c>
      <c r="W2628" s="55">
        <v>-74.6113</v>
      </c>
      <c r="X2628" s="55" t="s">
        <v>39</v>
      </c>
      <c r="Y2628" s="55" t="s">
        <v>224</v>
      </c>
      <c r="Z2628" s="55" t="s">
        <v>34</v>
      </c>
      <c r="AA2628" s="55">
        <v>0</v>
      </c>
      <c r="AB2628" s="55" t="s">
        <v>41</v>
      </c>
      <c r="AC2628" s="55">
        <v>8</v>
      </c>
      <c r="AD2628" s="55"/>
      <c r="AE2628" s="55" t="s">
        <v>45</v>
      </c>
      <c r="AF2628" s="55" t="s">
        <v>46</v>
      </c>
      <c r="AG2628" s="55">
        <v>1.2140199999999999E-3</v>
      </c>
      <c r="AH2628" s="57" t="s">
        <v>44</v>
      </c>
    </row>
    <row r="2629" spans="1:34" x14ac:dyDescent="0.25">
      <c r="A2629" s="54">
        <v>11629311</v>
      </c>
      <c r="B2629" s="55"/>
      <c r="C2629" s="55"/>
      <c r="D2629" s="55">
        <v>61110513</v>
      </c>
      <c r="E2629" s="55"/>
      <c r="F2629" s="55">
        <v>300</v>
      </c>
      <c r="G2629" s="55">
        <v>78760314</v>
      </c>
      <c r="H2629" s="55"/>
      <c r="I2629" s="55">
        <v>2275050011</v>
      </c>
      <c r="J2629" s="55">
        <v>2</v>
      </c>
      <c r="K2629" s="55" t="s">
        <v>34</v>
      </c>
      <c r="L2629" s="55" t="s">
        <v>73</v>
      </c>
      <c r="M2629" s="55">
        <v>34035</v>
      </c>
      <c r="N2629" s="55"/>
      <c r="O2629" s="55" t="s">
        <v>223</v>
      </c>
      <c r="P2629" s="55">
        <v>48811</v>
      </c>
      <c r="Q2629" s="55" t="s">
        <v>37</v>
      </c>
      <c r="R2629" s="55" t="s">
        <v>38</v>
      </c>
      <c r="S2629" s="55"/>
      <c r="T2629" s="55"/>
      <c r="U2629" s="55" t="s">
        <v>38</v>
      </c>
      <c r="V2629" s="55">
        <v>40.582299999999996</v>
      </c>
      <c r="W2629" s="55">
        <v>-74.6113</v>
      </c>
      <c r="X2629" s="55" t="s">
        <v>39</v>
      </c>
      <c r="Y2629" s="55" t="s">
        <v>224</v>
      </c>
      <c r="Z2629" s="55" t="s">
        <v>34</v>
      </c>
      <c r="AA2629" s="55">
        <v>0</v>
      </c>
      <c r="AB2629" s="55" t="s">
        <v>41</v>
      </c>
      <c r="AC2629" s="55">
        <v>8</v>
      </c>
      <c r="AD2629" s="55"/>
      <c r="AE2629" s="55" t="s">
        <v>45</v>
      </c>
      <c r="AF2629" s="55" t="s">
        <v>46</v>
      </c>
      <c r="AG2629" s="55">
        <v>9.0000000000000006E-5</v>
      </c>
      <c r="AH2629" s="57" t="s">
        <v>44</v>
      </c>
    </row>
    <row r="2630" spans="1:34" x14ac:dyDescent="0.25">
      <c r="A2630" s="54">
        <v>11629311</v>
      </c>
      <c r="B2630" s="55"/>
      <c r="C2630" s="55"/>
      <c r="D2630" s="55">
        <v>61110513</v>
      </c>
      <c r="E2630" s="55"/>
      <c r="F2630" s="55">
        <v>300</v>
      </c>
      <c r="G2630" s="55">
        <v>78760314</v>
      </c>
      <c r="H2630" s="55"/>
      <c r="I2630" s="55">
        <v>2275050011</v>
      </c>
      <c r="J2630" s="55">
        <v>2</v>
      </c>
      <c r="K2630" s="55" t="s">
        <v>34</v>
      </c>
      <c r="L2630" s="55" t="s">
        <v>73</v>
      </c>
      <c r="M2630" s="55">
        <v>34035</v>
      </c>
      <c r="N2630" s="55"/>
      <c r="O2630" s="55" t="s">
        <v>223</v>
      </c>
      <c r="P2630" s="55">
        <v>48811</v>
      </c>
      <c r="Q2630" s="55" t="s">
        <v>37</v>
      </c>
      <c r="R2630" s="55" t="s">
        <v>38</v>
      </c>
      <c r="S2630" s="55"/>
      <c r="T2630" s="55"/>
      <c r="U2630" s="55" t="s">
        <v>38</v>
      </c>
      <c r="V2630" s="55">
        <v>40.582299999999996</v>
      </c>
      <c r="W2630" s="55">
        <v>-74.6113</v>
      </c>
      <c r="X2630" s="55" t="s">
        <v>39</v>
      </c>
      <c r="Y2630" s="55" t="s">
        <v>224</v>
      </c>
      <c r="Z2630" s="55" t="s">
        <v>34</v>
      </c>
      <c r="AA2630" s="55">
        <v>0</v>
      </c>
      <c r="AB2630" s="55" t="s">
        <v>41</v>
      </c>
      <c r="AC2630" s="55">
        <v>8</v>
      </c>
      <c r="AD2630" s="55"/>
      <c r="AE2630" s="55" t="s">
        <v>47</v>
      </c>
      <c r="AF2630" s="55" t="s">
        <v>48</v>
      </c>
      <c r="AG2630" s="55">
        <v>1.4699100000000001E-3</v>
      </c>
      <c r="AH2630" s="57" t="s">
        <v>44</v>
      </c>
    </row>
    <row r="2631" spans="1:34" x14ac:dyDescent="0.25">
      <c r="A2631" s="54">
        <v>11629311</v>
      </c>
      <c r="B2631" s="55"/>
      <c r="C2631" s="55"/>
      <c r="D2631" s="55">
        <v>61110513</v>
      </c>
      <c r="E2631" s="55"/>
      <c r="F2631" s="55">
        <v>300</v>
      </c>
      <c r="G2631" s="55">
        <v>78760414</v>
      </c>
      <c r="H2631" s="55"/>
      <c r="I2631" s="55">
        <v>2275050012</v>
      </c>
      <c r="J2631" s="55">
        <v>2</v>
      </c>
      <c r="K2631" s="55" t="s">
        <v>34</v>
      </c>
      <c r="L2631" s="55" t="s">
        <v>73</v>
      </c>
      <c r="M2631" s="55">
        <v>34035</v>
      </c>
      <c r="N2631" s="55"/>
      <c r="O2631" s="55" t="s">
        <v>223</v>
      </c>
      <c r="P2631" s="55">
        <v>48811</v>
      </c>
      <c r="Q2631" s="55" t="s">
        <v>37</v>
      </c>
      <c r="R2631" s="55" t="s">
        <v>38</v>
      </c>
      <c r="S2631" s="55"/>
      <c r="T2631" s="55"/>
      <c r="U2631" s="55" t="s">
        <v>38</v>
      </c>
      <c r="V2631" s="55">
        <v>40.582299999999996</v>
      </c>
      <c r="W2631" s="55">
        <v>-74.6113</v>
      </c>
      <c r="X2631" s="55" t="s">
        <v>39</v>
      </c>
      <c r="Y2631" s="55" t="s">
        <v>224</v>
      </c>
      <c r="Z2631" s="55" t="s">
        <v>34</v>
      </c>
      <c r="AA2631" s="55">
        <v>0</v>
      </c>
      <c r="AB2631" s="55" t="s">
        <v>41</v>
      </c>
      <c r="AC2631" s="55">
        <v>8</v>
      </c>
      <c r="AD2631" s="55"/>
      <c r="AE2631" s="55" t="s">
        <v>47</v>
      </c>
      <c r="AF2631" s="55" t="s">
        <v>48</v>
      </c>
      <c r="AG2631" s="55">
        <v>3.8118200000000001E-3</v>
      </c>
      <c r="AH2631" s="57" t="s">
        <v>44</v>
      </c>
    </row>
    <row r="2632" spans="1:34" x14ac:dyDescent="0.25">
      <c r="A2632" s="54">
        <v>11629311</v>
      </c>
      <c r="B2632" s="55"/>
      <c r="C2632" s="55"/>
      <c r="D2632" s="55">
        <v>61110513</v>
      </c>
      <c r="E2632" s="55"/>
      <c r="F2632" s="55">
        <v>300</v>
      </c>
      <c r="G2632" s="55">
        <v>78760414</v>
      </c>
      <c r="H2632" s="55"/>
      <c r="I2632" s="55">
        <v>2275050012</v>
      </c>
      <c r="J2632" s="55">
        <v>2</v>
      </c>
      <c r="K2632" s="55" t="s">
        <v>34</v>
      </c>
      <c r="L2632" s="55" t="s">
        <v>73</v>
      </c>
      <c r="M2632" s="55">
        <v>34035</v>
      </c>
      <c r="N2632" s="55"/>
      <c r="O2632" s="55" t="s">
        <v>223</v>
      </c>
      <c r="P2632" s="55">
        <v>48811</v>
      </c>
      <c r="Q2632" s="55" t="s">
        <v>37</v>
      </c>
      <c r="R2632" s="55" t="s">
        <v>38</v>
      </c>
      <c r="S2632" s="55"/>
      <c r="T2632" s="55"/>
      <c r="U2632" s="55" t="s">
        <v>38</v>
      </c>
      <c r="V2632" s="55">
        <v>40.582299999999996</v>
      </c>
      <c r="W2632" s="55">
        <v>-74.6113</v>
      </c>
      <c r="X2632" s="55" t="s">
        <v>39</v>
      </c>
      <c r="Y2632" s="55" t="s">
        <v>224</v>
      </c>
      <c r="Z2632" s="55" t="s">
        <v>34</v>
      </c>
      <c r="AA2632" s="55">
        <v>0</v>
      </c>
      <c r="AB2632" s="55" t="s">
        <v>41</v>
      </c>
      <c r="AC2632" s="55">
        <v>8</v>
      </c>
      <c r="AD2632" s="55"/>
      <c r="AE2632" s="55" t="s">
        <v>49</v>
      </c>
      <c r="AF2632" s="55" t="s">
        <v>50</v>
      </c>
      <c r="AG2632" s="55">
        <v>3.9055499999999998E-3</v>
      </c>
      <c r="AH2632" s="57" t="s">
        <v>44</v>
      </c>
    </row>
    <row r="2633" spans="1:34" x14ac:dyDescent="0.25">
      <c r="A2633" s="54">
        <v>11629311</v>
      </c>
      <c r="B2633" s="55"/>
      <c r="C2633" s="55"/>
      <c r="D2633" s="55">
        <v>61110513</v>
      </c>
      <c r="E2633" s="55"/>
      <c r="F2633" s="55">
        <v>300</v>
      </c>
      <c r="G2633" s="55">
        <v>78760314</v>
      </c>
      <c r="H2633" s="55"/>
      <c r="I2633" s="55">
        <v>2275050011</v>
      </c>
      <c r="J2633" s="55">
        <v>2</v>
      </c>
      <c r="K2633" s="55" t="s">
        <v>34</v>
      </c>
      <c r="L2633" s="55" t="s">
        <v>73</v>
      </c>
      <c r="M2633" s="55">
        <v>34035</v>
      </c>
      <c r="N2633" s="55"/>
      <c r="O2633" s="55" t="s">
        <v>223</v>
      </c>
      <c r="P2633" s="55">
        <v>48811</v>
      </c>
      <c r="Q2633" s="55" t="s">
        <v>37</v>
      </c>
      <c r="R2633" s="55" t="s">
        <v>38</v>
      </c>
      <c r="S2633" s="55"/>
      <c r="T2633" s="55"/>
      <c r="U2633" s="55" t="s">
        <v>38</v>
      </c>
      <c r="V2633" s="55">
        <v>40.582299999999996</v>
      </c>
      <c r="W2633" s="55">
        <v>-74.6113</v>
      </c>
      <c r="X2633" s="55" t="s">
        <v>39</v>
      </c>
      <c r="Y2633" s="55" t="s">
        <v>224</v>
      </c>
      <c r="Z2633" s="55" t="s">
        <v>34</v>
      </c>
      <c r="AA2633" s="55">
        <v>0</v>
      </c>
      <c r="AB2633" s="55" t="s">
        <v>41</v>
      </c>
      <c r="AC2633" s="55">
        <v>8</v>
      </c>
      <c r="AD2633" s="55"/>
      <c r="AE2633" s="55" t="s">
        <v>49</v>
      </c>
      <c r="AF2633" s="55" t="s">
        <v>50</v>
      </c>
      <c r="AG2633" s="55">
        <v>2.1302999999999999E-3</v>
      </c>
      <c r="AH2633" s="57" t="s">
        <v>44</v>
      </c>
    </row>
    <row r="2634" spans="1:34" x14ac:dyDescent="0.25">
      <c r="A2634" s="54">
        <v>11629311</v>
      </c>
      <c r="B2634" s="55"/>
      <c r="C2634" s="55"/>
      <c r="D2634" s="55">
        <v>61110513</v>
      </c>
      <c r="E2634" s="55"/>
      <c r="F2634" s="55">
        <v>300</v>
      </c>
      <c r="G2634" s="55">
        <v>78760314</v>
      </c>
      <c r="H2634" s="55"/>
      <c r="I2634" s="55">
        <v>2275050011</v>
      </c>
      <c r="J2634" s="55">
        <v>2</v>
      </c>
      <c r="K2634" s="55" t="s">
        <v>34</v>
      </c>
      <c r="L2634" s="55" t="s">
        <v>73</v>
      </c>
      <c r="M2634" s="55">
        <v>34035</v>
      </c>
      <c r="N2634" s="55"/>
      <c r="O2634" s="55" t="s">
        <v>223</v>
      </c>
      <c r="P2634" s="55">
        <v>48811</v>
      </c>
      <c r="Q2634" s="55" t="s">
        <v>37</v>
      </c>
      <c r="R2634" s="55" t="s">
        <v>38</v>
      </c>
      <c r="S2634" s="55"/>
      <c r="T2634" s="55"/>
      <c r="U2634" s="55" t="s">
        <v>38</v>
      </c>
      <c r="V2634" s="55">
        <v>40.582299999999996</v>
      </c>
      <c r="W2634" s="55">
        <v>-74.6113</v>
      </c>
      <c r="X2634" s="55" t="s">
        <v>39</v>
      </c>
      <c r="Y2634" s="55" t="s">
        <v>224</v>
      </c>
      <c r="Z2634" s="55" t="s">
        <v>34</v>
      </c>
      <c r="AA2634" s="55">
        <v>0</v>
      </c>
      <c r="AB2634" s="55" t="s">
        <v>41</v>
      </c>
      <c r="AC2634" s="55">
        <v>8</v>
      </c>
      <c r="AD2634" s="55"/>
      <c r="AE2634" s="55" t="s">
        <v>51</v>
      </c>
      <c r="AF2634" s="55" t="s">
        <v>52</v>
      </c>
      <c r="AG2634" s="55">
        <v>5.8500000000000002E-4</v>
      </c>
      <c r="AH2634" s="57" t="s">
        <v>44</v>
      </c>
    </row>
    <row r="2635" spans="1:34" x14ac:dyDescent="0.25">
      <c r="A2635" s="54">
        <v>11629311</v>
      </c>
      <c r="B2635" s="55"/>
      <c r="C2635" s="55"/>
      <c r="D2635" s="55">
        <v>61110513</v>
      </c>
      <c r="E2635" s="55"/>
      <c r="F2635" s="55">
        <v>300</v>
      </c>
      <c r="G2635" s="55">
        <v>78760414</v>
      </c>
      <c r="H2635" s="55"/>
      <c r="I2635" s="55">
        <v>2275050012</v>
      </c>
      <c r="J2635" s="55">
        <v>2</v>
      </c>
      <c r="K2635" s="55" t="s">
        <v>34</v>
      </c>
      <c r="L2635" s="55" t="s">
        <v>73</v>
      </c>
      <c r="M2635" s="55">
        <v>34035</v>
      </c>
      <c r="N2635" s="55"/>
      <c r="O2635" s="55" t="s">
        <v>223</v>
      </c>
      <c r="P2635" s="55">
        <v>48811</v>
      </c>
      <c r="Q2635" s="55" t="s">
        <v>37</v>
      </c>
      <c r="R2635" s="55" t="s">
        <v>38</v>
      </c>
      <c r="S2635" s="55"/>
      <c r="T2635" s="55"/>
      <c r="U2635" s="55" t="s">
        <v>38</v>
      </c>
      <c r="V2635" s="55">
        <v>40.582299999999996</v>
      </c>
      <c r="W2635" s="55">
        <v>-74.6113</v>
      </c>
      <c r="X2635" s="55" t="s">
        <v>39</v>
      </c>
      <c r="Y2635" s="55" t="s">
        <v>224</v>
      </c>
      <c r="Z2635" s="55" t="s">
        <v>34</v>
      </c>
      <c r="AA2635" s="55">
        <v>0</v>
      </c>
      <c r="AB2635" s="55" t="s">
        <v>41</v>
      </c>
      <c r="AC2635" s="55">
        <v>8</v>
      </c>
      <c r="AD2635" s="55"/>
      <c r="AE2635" s="55" t="s">
        <v>51</v>
      </c>
      <c r="AF2635" s="55" t="s">
        <v>52</v>
      </c>
      <c r="AG2635" s="55">
        <v>5.3417999999999998E-3</v>
      </c>
      <c r="AH2635" s="57" t="s">
        <v>44</v>
      </c>
    </row>
    <row r="2636" spans="1:34" x14ac:dyDescent="0.25">
      <c r="A2636" s="54">
        <v>11629311</v>
      </c>
      <c r="B2636" s="55"/>
      <c r="C2636" s="55"/>
      <c r="D2636" s="55">
        <v>61110513</v>
      </c>
      <c r="E2636" s="55"/>
      <c r="F2636" s="55">
        <v>300</v>
      </c>
      <c r="G2636" s="55">
        <v>78760314</v>
      </c>
      <c r="H2636" s="55"/>
      <c r="I2636" s="55">
        <v>2275050011</v>
      </c>
      <c r="J2636" s="55">
        <v>2</v>
      </c>
      <c r="K2636" s="55" t="s">
        <v>34</v>
      </c>
      <c r="L2636" s="55" t="s">
        <v>73</v>
      </c>
      <c r="M2636" s="55">
        <v>34035</v>
      </c>
      <c r="N2636" s="55"/>
      <c r="O2636" s="55" t="s">
        <v>223</v>
      </c>
      <c r="P2636" s="55">
        <v>48811</v>
      </c>
      <c r="Q2636" s="55" t="s">
        <v>37</v>
      </c>
      <c r="R2636" s="55" t="s">
        <v>38</v>
      </c>
      <c r="S2636" s="55"/>
      <c r="T2636" s="55"/>
      <c r="U2636" s="55" t="s">
        <v>38</v>
      </c>
      <c r="V2636" s="55">
        <v>40.582299999999996</v>
      </c>
      <c r="W2636" s="55">
        <v>-74.6113</v>
      </c>
      <c r="X2636" s="55" t="s">
        <v>39</v>
      </c>
      <c r="Y2636" s="55" t="s">
        <v>224</v>
      </c>
      <c r="Z2636" s="55" t="s">
        <v>34</v>
      </c>
      <c r="AA2636" s="55">
        <v>0</v>
      </c>
      <c r="AB2636" s="55" t="s">
        <v>41</v>
      </c>
      <c r="AC2636" s="55">
        <v>8</v>
      </c>
      <c r="AD2636" s="55"/>
      <c r="AE2636" s="55" t="s">
        <v>53</v>
      </c>
      <c r="AF2636" s="55" t="s">
        <v>54</v>
      </c>
      <c r="AG2636" s="55">
        <v>0.108126</v>
      </c>
      <c r="AH2636" s="57" t="s">
        <v>44</v>
      </c>
    </row>
    <row r="2637" spans="1:34" x14ac:dyDescent="0.25">
      <c r="A2637" s="54">
        <v>11629311</v>
      </c>
      <c r="B2637" s="55"/>
      <c r="C2637" s="55"/>
      <c r="D2637" s="55">
        <v>61110513</v>
      </c>
      <c r="E2637" s="55"/>
      <c r="F2637" s="55">
        <v>300</v>
      </c>
      <c r="G2637" s="55">
        <v>78760414</v>
      </c>
      <c r="H2637" s="55"/>
      <c r="I2637" s="55">
        <v>2275050012</v>
      </c>
      <c r="J2637" s="55">
        <v>2</v>
      </c>
      <c r="K2637" s="55" t="s">
        <v>34</v>
      </c>
      <c r="L2637" s="55" t="s">
        <v>73</v>
      </c>
      <c r="M2637" s="55">
        <v>34035</v>
      </c>
      <c r="N2637" s="55"/>
      <c r="O2637" s="55" t="s">
        <v>223</v>
      </c>
      <c r="P2637" s="55">
        <v>48811</v>
      </c>
      <c r="Q2637" s="55" t="s">
        <v>37</v>
      </c>
      <c r="R2637" s="55" t="s">
        <v>38</v>
      </c>
      <c r="S2637" s="55"/>
      <c r="T2637" s="55"/>
      <c r="U2637" s="55" t="s">
        <v>38</v>
      </c>
      <c r="V2637" s="55">
        <v>40.582299999999996</v>
      </c>
      <c r="W2637" s="55">
        <v>-74.6113</v>
      </c>
      <c r="X2637" s="55" t="s">
        <v>39</v>
      </c>
      <c r="Y2637" s="55" t="s">
        <v>224</v>
      </c>
      <c r="Z2637" s="55" t="s">
        <v>34</v>
      </c>
      <c r="AA2637" s="55">
        <v>0</v>
      </c>
      <c r="AB2637" s="55" t="s">
        <v>41</v>
      </c>
      <c r="AC2637" s="55">
        <v>8</v>
      </c>
      <c r="AD2637" s="55"/>
      <c r="AE2637" s="55" t="s">
        <v>53</v>
      </c>
      <c r="AF2637" s="55" t="s">
        <v>54</v>
      </c>
      <c r="AG2637" s="55">
        <v>0.15802099999999999</v>
      </c>
      <c r="AH2637" s="57" t="s">
        <v>44</v>
      </c>
    </row>
    <row r="2638" spans="1:34" x14ac:dyDescent="0.25">
      <c r="A2638" s="54">
        <v>11629311</v>
      </c>
      <c r="B2638" s="55"/>
      <c r="C2638" s="55"/>
      <c r="D2638" s="55">
        <v>61110513</v>
      </c>
      <c r="E2638" s="55"/>
      <c r="F2638" s="55">
        <v>300</v>
      </c>
      <c r="G2638" s="55">
        <v>78760314</v>
      </c>
      <c r="H2638" s="55"/>
      <c r="I2638" s="55">
        <v>2275050011</v>
      </c>
      <c r="J2638" s="55">
        <v>2</v>
      </c>
      <c r="K2638" s="55" t="s">
        <v>34</v>
      </c>
      <c r="L2638" s="55" t="s">
        <v>73</v>
      </c>
      <c r="M2638" s="55">
        <v>34035</v>
      </c>
      <c r="N2638" s="55"/>
      <c r="O2638" s="55" t="s">
        <v>223</v>
      </c>
      <c r="P2638" s="55">
        <v>48811</v>
      </c>
      <c r="Q2638" s="55" t="s">
        <v>37</v>
      </c>
      <c r="R2638" s="55" t="s">
        <v>38</v>
      </c>
      <c r="S2638" s="55"/>
      <c r="T2638" s="55"/>
      <c r="U2638" s="55" t="s">
        <v>38</v>
      </c>
      <c r="V2638" s="55">
        <v>40.582299999999996</v>
      </c>
      <c r="W2638" s="55">
        <v>-74.6113</v>
      </c>
      <c r="X2638" s="55" t="s">
        <v>39</v>
      </c>
      <c r="Y2638" s="55" t="s">
        <v>224</v>
      </c>
      <c r="Z2638" s="55" t="s">
        <v>34</v>
      </c>
      <c r="AA2638" s="55">
        <v>0</v>
      </c>
      <c r="AB2638" s="55" t="s">
        <v>41</v>
      </c>
      <c r="AC2638" s="55">
        <v>8</v>
      </c>
      <c r="AD2638" s="55"/>
      <c r="AE2638" s="55">
        <v>7439921</v>
      </c>
      <c r="AF2638" s="55" t="s">
        <v>55</v>
      </c>
      <c r="AG2638" s="55">
        <v>1.3835599999999999E-4</v>
      </c>
      <c r="AH2638" s="57" t="s">
        <v>44</v>
      </c>
    </row>
    <row r="2639" spans="1:34" x14ac:dyDescent="0.25">
      <c r="A2639" s="54">
        <v>11928611</v>
      </c>
      <c r="B2639" s="55"/>
      <c r="C2639" s="55"/>
      <c r="D2639" s="55">
        <v>60689013</v>
      </c>
      <c r="E2639" s="55"/>
      <c r="F2639" s="55">
        <v>300</v>
      </c>
      <c r="G2639" s="55">
        <v>77919814</v>
      </c>
      <c r="H2639" s="55"/>
      <c r="I2639" s="55">
        <v>2275050012</v>
      </c>
      <c r="J2639" s="55">
        <v>2</v>
      </c>
      <c r="K2639" s="55" t="s">
        <v>34</v>
      </c>
      <c r="L2639" s="55" t="s">
        <v>67</v>
      </c>
      <c r="M2639" s="55">
        <v>34037</v>
      </c>
      <c r="N2639" s="55"/>
      <c r="O2639" s="55" t="s">
        <v>225</v>
      </c>
      <c r="P2639" s="55">
        <v>48811</v>
      </c>
      <c r="Q2639" s="55" t="s">
        <v>37</v>
      </c>
      <c r="R2639" s="55" t="s">
        <v>38</v>
      </c>
      <c r="S2639" s="55"/>
      <c r="T2639" s="55"/>
      <c r="U2639" s="55" t="s">
        <v>38</v>
      </c>
      <c r="V2639" s="55">
        <v>41.126199999999997</v>
      </c>
      <c r="W2639" s="55">
        <v>-74.822800000000001</v>
      </c>
      <c r="X2639" s="55" t="s">
        <v>39</v>
      </c>
      <c r="Y2639" s="55" t="s">
        <v>175</v>
      </c>
      <c r="Z2639" s="55" t="s">
        <v>34</v>
      </c>
      <c r="AA2639" s="55">
        <v>0</v>
      </c>
      <c r="AB2639" s="55" t="s">
        <v>41</v>
      </c>
      <c r="AC2639" s="55">
        <v>8</v>
      </c>
      <c r="AD2639" s="55"/>
      <c r="AE2639" s="55" t="s">
        <v>42</v>
      </c>
      <c r="AF2639" s="55" t="s">
        <v>43</v>
      </c>
      <c r="AG2639" s="55">
        <v>1.1376499999999999E-2</v>
      </c>
      <c r="AH2639" s="57" t="s">
        <v>44</v>
      </c>
    </row>
    <row r="2640" spans="1:34" x14ac:dyDescent="0.25">
      <c r="A2640" s="54">
        <v>11928611</v>
      </c>
      <c r="B2640" s="55"/>
      <c r="C2640" s="55"/>
      <c r="D2640" s="55">
        <v>60689013</v>
      </c>
      <c r="E2640" s="55"/>
      <c r="F2640" s="55">
        <v>300</v>
      </c>
      <c r="G2640" s="55">
        <v>77919714</v>
      </c>
      <c r="H2640" s="55"/>
      <c r="I2640" s="55">
        <v>2275050011</v>
      </c>
      <c r="J2640" s="55">
        <v>2</v>
      </c>
      <c r="K2640" s="55" t="s">
        <v>34</v>
      </c>
      <c r="L2640" s="55" t="s">
        <v>67</v>
      </c>
      <c r="M2640" s="55">
        <v>34037</v>
      </c>
      <c r="N2640" s="55"/>
      <c r="O2640" s="55" t="s">
        <v>225</v>
      </c>
      <c r="P2640" s="55">
        <v>48811</v>
      </c>
      <c r="Q2640" s="55" t="s">
        <v>37</v>
      </c>
      <c r="R2640" s="55" t="s">
        <v>38</v>
      </c>
      <c r="S2640" s="55"/>
      <c r="T2640" s="55"/>
      <c r="U2640" s="55" t="s">
        <v>38</v>
      </c>
      <c r="V2640" s="55">
        <v>41.126199999999997</v>
      </c>
      <c r="W2640" s="55">
        <v>-74.822800000000001</v>
      </c>
      <c r="X2640" s="55" t="s">
        <v>39</v>
      </c>
      <c r="Y2640" s="55" t="s">
        <v>175</v>
      </c>
      <c r="Z2640" s="55" t="s">
        <v>34</v>
      </c>
      <c r="AA2640" s="55">
        <v>0</v>
      </c>
      <c r="AB2640" s="55" t="s">
        <v>41</v>
      </c>
      <c r="AC2640" s="55">
        <v>8</v>
      </c>
      <c r="AD2640" s="55"/>
      <c r="AE2640" s="55" t="s">
        <v>42</v>
      </c>
      <c r="AF2640" s="55" t="s">
        <v>43</v>
      </c>
      <c r="AG2640" s="55">
        <v>1.3542700000000001E-3</v>
      </c>
      <c r="AH2640" s="57" t="s">
        <v>44</v>
      </c>
    </row>
    <row r="2641" spans="1:34" x14ac:dyDescent="0.25">
      <c r="A2641" s="54">
        <v>11928611</v>
      </c>
      <c r="B2641" s="55"/>
      <c r="C2641" s="55"/>
      <c r="D2641" s="55">
        <v>60689013</v>
      </c>
      <c r="E2641" s="55"/>
      <c r="F2641" s="55">
        <v>300</v>
      </c>
      <c r="G2641" s="55">
        <v>77919714</v>
      </c>
      <c r="H2641" s="55"/>
      <c r="I2641" s="55">
        <v>2275050011</v>
      </c>
      <c r="J2641" s="55">
        <v>2</v>
      </c>
      <c r="K2641" s="55" t="s">
        <v>34</v>
      </c>
      <c r="L2641" s="55" t="s">
        <v>67</v>
      </c>
      <c r="M2641" s="55">
        <v>34037</v>
      </c>
      <c r="N2641" s="55"/>
      <c r="O2641" s="55" t="s">
        <v>225</v>
      </c>
      <c r="P2641" s="55">
        <v>48811</v>
      </c>
      <c r="Q2641" s="55" t="s">
        <v>37</v>
      </c>
      <c r="R2641" s="55" t="s">
        <v>38</v>
      </c>
      <c r="S2641" s="55"/>
      <c r="T2641" s="55"/>
      <c r="U2641" s="55" t="s">
        <v>38</v>
      </c>
      <c r="V2641" s="55">
        <v>41.126199999999997</v>
      </c>
      <c r="W2641" s="55">
        <v>-74.822800000000001</v>
      </c>
      <c r="X2641" s="55" t="s">
        <v>39</v>
      </c>
      <c r="Y2641" s="55" t="s">
        <v>175</v>
      </c>
      <c r="Z2641" s="55" t="s">
        <v>34</v>
      </c>
      <c r="AA2641" s="55">
        <v>0</v>
      </c>
      <c r="AB2641" s="55" t="s">
        <v>41</v>
      </c>
      <c r="AC2641" s="55">
        <v>8</v>
      </c>
      <c r="AD2641" s="55"/>
      <c r="AE2641" s="55" t="s">
        <v>45</v>
      </c>
      <c r="AF2641" s="55" t="s">
        <v>46</v>
      </c>
      <c r="AG2641" s="55">
        <v>9.0000000000000006E-5</v>
      </c>
      <c r="AH2641" s="57" t="s">
        <v>44</v>
      </c>
    </row>
    <row r="2642" spans="1:34" x14ac:dyDescent="0.25">
      <c r="A2642" s="54">
        <v>11928611</v>
      </c>
      <c r="B2642" s="55"/>
      <c r="C2642" s="55"/>
      <c r="D2642" s="55">
        <v>60689013</v>
      </c>
      <c r="E2642" s="55"/>
      <c r="F2642" s="55">
        <v>300</v>
      </c>
      <c r="G2642" s="55">
        <v>77919814</v>
      </c>
      <c r="H2642" s="55"/>
      <c r="I2642" s="55">
        <v>2275050012</v>
      </c>
      <c r="J2642" s="55">
        <v>2</v>
      </c>
      <c r="K2642" s="55" t="s">
        <v>34</v>
      </c>
      <c r="L2642" s="55" t="s">
        <v>67</v>
      </c>
      <c r="M2642" s="55">
        <v>34037</v>
      </c>
      <c r="N2642" s="55"/>
      <c r="O2642" s="55" t="s">
        <v>225</v>
      </c>
      <c r="P2642" s="55">
        <v>48811</v>
      </c>
      <c r="Q2642" s="55" t="s">
        <v>37</v>
      </c>
      <c r="R2642" s="55" t="s">
        <v>38</v>
      </c>
      <c r="S2642" s="55"/>
      <c r="T2642" s="55"/>
      <c r="U2642" s="55" t="s">
        <v>38</v>
      </c>
      <c r="V2642" s="55">
        <v>41.126199999999997</v>
      </c>
      <c r="W2642" s="55">
        <v>-74.822800000000001</v>
      </c>
      <c r="X2642" s="55" t="s">
        <v>39</v>
      </c>
      <c r="Y2642" s="55" t="s">
        <v>175</v>
      </c>
      <c r="Z2642" s="55" t="s">
        <v>34</v>
      </c>
      <c r="AA2642" s="55">
        <v>0</v>
      </c>
      <c r="AB2642" s="55" t="s">
        <v>41</v>
      </c>
      <c r="AC2642" s="55">
        <v>8</v>
      </c>
      <c r="AD2642" s="55"/>
      <c r="AE2642" s="55" t="s">
        <v>45</v>
      </c>
      <c r="AF2642" s="55" t="s">
        <v>46</v>
      </c>
      <c r="AG2642" s="55">
        <v>1.2140199999999999E-3</v>
      </c>
      <c r="AH2642" s="57" t="s">
        <v>44</v>
      </c>
    </row>
    <row r="2643" spans="1:34" x14ac:dyDescent="0.25">
      <c r="A2643" s="54">
        <v>11928611</v>
      </c>
      <c r="B2643" s="55"/>
      <c r="C2643" s="55"/>
      <c r="D2643" s="55">
        <v>60689013</v>
      </c>
      <c r="E2643" s="55"/>
      <c r="F2643" s="55">
        <v>300</v>
      </c>
      <c r="G2643" s="55">
        <v>77919714</v>
      </c>
      <c r="H2643" s="55"/>
      <c r="I2643" s="55">
        <v>2275050011</v>
      </c>
      <c r="J2643" s="55">
        <v>2</v>
      </c>
      <c r="K2643" s="55" t="s">
        <v>34</v>
      </c>
      <c r="L2643" s="55" t="s">
        <v>67</v>
      </c>
      <c r="M2643" s="55">
        <v>34037</v>
      </c>
      <c r="N2643" s="55"/>
      <c r="O2643" s="55" t="s">
        <v>225</v>
      </c>
      <c r="P2643" s="55">
        <v>48811</v>
      </c>
      <c r="Q2643" s="55" t="s">
        <v>37</v>
      </c>
      <c r="R2643" s="55" t="s">
        <v>38</v>
      </c>
      <c r="S2643" s="55"/>
      <c r="T2643" s="55"/>
      <c r="U2643" s="55" t="s">
        <v>38</v>
      </c>
      <c r="V2643" s="55">
        <v>41.126199999999997</v>
      </c>
      <c r="W2643" s="55">
        <v>-74.822800000000001</v>
      </c>
      <c r="X2643" s="55" t="s">
        <v>39</v>
      </c>
      <c r="Y2643" s="55" t="s">
        <v>175</v>
      </c>
      <c r="Z2643" s="55" t="s">
        <v>34</v>
      </c>
      <c r="AA2643" s="55">
        <v>0</v>
      </c>
      <c r="AB2643" s="55" t="s">
        <v>41</v>
      </c>
      <c r="AC2643" s="55">
        <v>8</v>
      </c>
      <c r="AD2643" s="55"/>
      <c r="AE2643" s="55" t="s">
        <v>47</v>
      </c>
      <c r="AF2643" s="55" t="s">
        <v>48</v>
      </c>
      <c r="AG2643" s="55">
        <v>1.4699100000000001E-3</v>
      </c>
      <c r="AH2643" s="57" t="s">
        <v>44</v>
      </c>
    </row>
    <row r="2644" spans="1:34" x14ac:dyDescent="0.25">
      <c r="A2644" s="54">
        <v>11928611</v>
      </c>
      <c r="B2644" s="55"/>
      <c r="C2644" s="55"/>
      <c r="D2644" s="55">
        <v>60689013</v>
      </c>
      <c r="E2644" s="55"/>
      <c r="F2644" s="55">
        <v>300</v>
      </c>
      <c r="G2644" s="55">
        <v>77919814</v>
      </c>
      <c r="H2644" s="55"/>
      <c r="I2644" s="55">
        <v>2275050012</v>
      </c>
      <c r="J2644" s="55">
        <v>2</v>
      </c>
      <c r="K2644" s="55" t="s">
        <v>34</v>
      </c>
      <c r="L2644" s="55" t="s">
        <v>67</v>
      </c>
      <c r="M2644" s="55">
        <v>34037</v>
      </c>
      <c r="N2644" s="55"/>
      <c r="O2644" s="55" t="s">
        <v>225</v>
      </c>
      <c r="P2644" s="55">
        <v>48811</v>
      </c>
      <c r="Q2644" s="55" t="s">
        <v>37</v>
      </c>
      <c r="R2644" s="55" t="s">
        <v>38</v>
      </c>
      <c r="S2644" s="55"/>
      <c r="T2644" s="55"/>
      <c r="U2644" s="55" t="s">
        <v>38</v>
      </c>
      <c r="V2644" s="55">
        <v>41.126199999999997</v>
      </c>
      <c r="W2644" s="55">
        <v>-74.822800000000001</v>
      </c>
      <c r="X2644" s="55" t="s">
        <v>39</v>
      </c>
      <c r="Y2644" s="55" t="s">
        <v>175</v>
      </c>
      <c r="Z2644" s="55" t="s">
        <v>34</v>
      </c>
      <c r="AA2644" s="55">
        <v>0</v>
      </c>
      <c r="AB2644" s="55" t="s">
        <v>41</v>
      </c>
      <c r="AC2644" s="55">
        <v>8</v>
      </c>
      <c r="AD2644" s="55"/>
      <c r="AE2644" s="55" t="s">
        <v>47</v>
      </c>
      <c r="AF2644" s="55" t="s">
        <v>48</v>
      </c>
      <c r="AG2644" s="55">
        <v>3.8118200000000001E-3</v>
      </c>
      <c r="AH2644" s="57" t="s">
        <v>44</v>
      </c>
    </row>
    <row r="2645" spans="1:34" x14ac:dyDescent="0.25">
      <c r="A2645" s="54">
        <v>11928611</v>
      </c>
      <c r="B2645" s="55"/>
      <c r="C2645" s="55"/>
      <c r="D2645" s="55">
        <v>60689013</v>
      </c>
      <c r="E2645" s="55"/>
      <c r="F2645" s="55">
        <v>300</v>
      </c>
      <c r="G2645" s="55">
        <v>77919814</v>
      </c>
      <c r="H2645" s="55"/>
      <c r="I2645" s="55">
        <v>2275050012</v>
      </c>
      <c r="J2645" s="55">
        <v>2</v>
      </c>
      <c r="K2645" s="55" t="s">
        <v>34</v>
      </c>
      <c r="L2645" s="55" t="s">
        <v>67</v>
      </c>
      <c r="M2645" s="55">
        <v>34037</v>
      </c>
      <c r="N2645" s="55"/>
      <c r="O2645" s="55" t="s">
        <v>225</v>
      </c>
      <c r="P2645" s="55">
        <v>48811</v>
      </c>
      <c r="Q2645" s="55" t="s">
        <v>37</v>
      </c>
      <c r="R2645" s="55" t="s">
        <v>38</v>
      </c>
      <c r="S2645" s="55"/>
      <c r="T2645" s="55"/>
      <c r="U2645" s="55" t="s">
        <v>38</v>
      </c>
      <c r="V2645" s="55">
        <v>41.126199999999997</v>
      </c>
      <c r="W2645" s="55">
        <v>-74.822800000000001</v>
      </c>
      <c r="X2645" s="55" t="s">
        <v>39</v>
      </c>
      <c r="Y2645" s="55" t="s">
        <v>175</v>
      </c>
      <c r="Z2645" s="55" t="s">
        <v>34</v>
      </c>
      <c r="AA2645" s="55">
        <v>0</v>
      </c>
      <c r="AB2645" s="55" t="s">
        <v>41</v>
      </c>
      <c r="AC2645" s="55">
        <v>8</v>
      </c>
      <c r="AD2645" s="55"/>
      <c r="AE2645" s="55" t="s">
        <v>49</v>
      </c>
      <c r="AF2645" s="55" t="s">
        <v>50</v>
      </c>
      <c r="AG2645" s="55">
        <v>3.9055499999999998E-3</v>
      </c>
      <c r="AH2645" s="57" t="s">
        <v>44</v>
      </c>
    </row>
    <row r="2646" spans="1:34" x14ac:dyDescent="0.25">
      <c r="A2646" s="54">
        <v>11928611</v>
      </c>
      <c r="B2646" s="55"/>
      <c r="C2646" s="55"/>
      <c r="D2646" s="55">
        <v>60689013</v>
      </c>
      <c r="E2646" s="55"/>
      <c r="F2646" s="55">
        <v>300</v>
      </c>
      <c r="G2646" s="55">
        <v>77919714</v>
      </c>
      <c r="H2646" s="55"/>
      <c r="I2646" s="55">
        <v>2275050011</v>
      </c>
      <c r="J2646" s="55">
        <v>2</v>
      </c>
      <c r="K2646" s="55" t="s">
        <v>34</v>
      </c>
      <c r="L2646" s="55" t="s">
        <v>67</v>
      </c>
      <c r="M2646" s="55">
        <v>34037</v>
      </c>
      <c r="N2646" s="55"/>
      <c r="O2646" s="55" t="s">
        <v>225</v>
      </c>
      <c r="P2646" s="55">
        <v>48811</v>
      </c>
      <c r="Q2646" s="55" t="s">
        <v>37</v>
      </c>
      <c r="R2646" s="55" t="s">
        <v>38</v>
      </c>
      <c r="S2646" s="55"/>
      <c r="T2646" s="55"/>
      <c r="U2646" s="55" t="s">
        <v>38</v>
      </c>
      <c r="V2646" s="55">
        <v>41.126199999999997</v>
      </c>
      <c r="W2646" s="55">
        <v>-74.822800000000001</v>
      </c>
      <c r="X2646" s="55" t="s">
        <v>39</v>
      </c>
      <c r="Y2646" s="55" t="s">
        <v>175</v>
      </c>
      <c r="Z2646" s="55" t="s">
        <v>34</v>
      </c>
      <c r="AA2646" s="55">
        <v>0</v>
      </c>
      <c r="AB2646" s="55" t="s">
        <v>41</v>
      </c>
      <c r="AC2646" s="55">
        <v>8</v>
      </c>
      <c r="AD2646" s="55"/>
      <c r="AE2646" s="55" t="s">
        <v>49</v>
      </c>
      <c r="AF2646" s="55" t="s">
        <v>50</v>
      </c>
      <c r="AG2646" s="55">
        <v>2.1302999999999999E-3</v>
      </c>
      <c r="AH2646" s="57" t="s">
        <v>44</v>
      </c>
    </row>
    <row r="2647" spans="1:34" x14ac:dyDescent="0.25">
      <c r="A2647" s="54">
        <v>11928611</v>
      </c>
      <c r="B2647" s="55"/>
      <c r="C2647" s="55"/>
      <c r="D2647" s="55">
        <v>60689013</v>
      </c>
      <c r="E2647" s="55"/>
      <c r="F2647" s="55">
        <v>300</v>
      </c>
      <c r="G2647" s="55">
        <v>77919814</v>
      </c>
      <c r="H2647" s="55"/>
      <c r="I2647" s="55">
        <v>2275050012</v>
      </c>
      <c r="J2647" s="55">
        <v>2</v>
      </c>
      <c r="K2647" s="55" t="s">
        <v>34</v>
      </c>
      <c r="L2647" s="55" t="s">
        <v>67</v>
      </c>
      <c r="M2647" s="55">
        <v>34037</v>
      </c>
      <c r="N2647" s="55"/>
      <c r="O2647" s="55" t="s">
        <v>225</v>
      </c>
      <c r="P2647" s="55">
        <v>48811</v>
      </c>
      <c r="Q2647" s="55" t="s">
        <v>37</v>
      </c>
      <c r="R2647" s="55" t="s">
        <v>38</v>
      </c>
      <c r="S2647" s="55"/>
      <c r="T2647" s="55"/>
      <c r="U2647" s="55" t="s">
        <v>38</v>
      </c>
      <c r="V2647" s="55">
        <v>41.126199999999997</v>
      </c>
      <c r="W2647" s="55">
        <v>-74.822800000000001</v>
      </c>
      <c r="X2647" s="55" t="s">
        <v>39</v>
      </c>
      <c r="Y2647" s="55" t="s">
        <v>175</v>
      </c>
      <c r="Z2647" s="55" t="s">
        <v>34</v>
      </c>
      <c r="AA2647" s="55">
        <v>0</v>
      </c>
      <c r="AB2647" s="55" t="s">
        <v>41</v>
      </c>
      <c r="AC2647" s="55">
        <v>8</v>
      </c>
      <c r="AD2647" s="55"/>
      <c r="AE2647" s="55" t="s">
        <v>51</v>
      </c>
      <c r="AF2647" s="55" t="s">
        <v>52</v>
      </c>
      <c r="AG2647" s="55">
        <v>5.3417999999999998E-3</v>
      </c>
      <c r="AH2647" s="57" t="s">
        <v>44</v>
      </c>
    </row>
    <row r="2648" spans="1:34" x14ac:dyDescent="0.25">
      <c r="A2648" s="54">
        <v>11928611</v>
      </c>
      <c r="B2648" s="55"/>
      <c r="C2648" s="55"/>
      <c r="D2648" s="55">
        <v>60689013</v>
      </c>
      <c r="E2648" s="55"/>
      <c r="F2648" s="55">
        <v>300</v>
      </c>
      <c r="G2648" s="55">
        <v>77919714</v>
      </c>
      <c r="H2648" s="55"/>
      <c r="I2648" s="55">
        <v>2275050011</v>
      </c>
      <c r="J2648" s="55">
        <v>2</v>
      </c>
      <c r="K2648" s="55" t="s">
        <v>34</v>
      </c>
      <c r="L2648" s="55" t="s">
        <v>67</v>
      </c>
      <c r="M2648" s="55">
        <v>34037</v>
      </c>
      <c r="N2648" s="55"/>
      <c r="O2648" s="55" t="s">
        <v>225</v>
      </c>
      <c r="P2648" s="55">
        <v>48811</v>
      </c>
      <c r="Q2648" s="55" t="s">
        <v>37</v>
      </c>
      <c r="R2648" s="55" t="s">
        <v>38</v>
      </c>
      <c r="S2648" s="55"/>
      <c r="T2648" s="55"/>
      <c r="U2648" s="55" t="s">
        <v>38</v>
      </c>
      <c r="V2648" s="55">
        <v>41.126199999999997</v>
      </c>
      <c r="W2648" s="55">
        <v>-74.822800000000001</v>
      </c>
      <c r="X2648" s="55" t="s">
        <v>39</v>
      </c>
      <c r="Y2648" s="55" t="s">
        <v>175</v>
      </c>
      <c r="Z2648" s="55" t="s">
        <v>34</v>
      </c>
      <c r="AA2648" s="55">
        <v>0</v>
      </c>
      <c r="AB2648" s="55" t="s">
        <v>41</v>
      </c>
      <c r="AC2648" s="55">
        <v>8</v>
      </c>
      <c r="AD2648" s="55"/>
      <c r="AE2648" s="55" t="s">
        <v>51</v>
      </c>
      <c r="AF2648" s="55" t="s">
        <v>52</v>
      </c>
      <c r="AG2648" s="55">
        <v>5.8500000000000002E-4</v>
      </c>
      <c r="AH2648" s="57" t="s">
        <v>44</v>
      </c>
    </row>
    <row r="2649" spans="1:34" x14ac:dyDescent="0.25">
      <c r="A2649" s="54">
        <v>11928611</v>
      </c>
      <c r="B2649" s="55"/>
      <c r="C2649" s="55"/>
      <c r="D2649" s="55">
        <v>60689013</v>
      </c>
      <c r="E2649" s="55"/>
      <c r="F2649" s="55">
        <v>300</v>
      </c>
      <c r="G2649" s="55">
        <v>77919814</v>
      </c>
      <c r="H2649" s="55"/>
      <c r="I2649" s="55">
        <v>2275050012</v>
      </c>
      <c r="J2649" s="55">
        <v>2</v>
      </c>
      <c r="K2649" s="55" t="s">
        <v>34</v>
      </c>
      <c r="L2649" s="55" t="s">
        <v>67</v>
      </c>
      <c r="M2649" s="55">
        <v>34037</v>
      </c>
      <c r="N2649" s="55"/>
      <c r="O2649" s="55" t="s">
        <v>225</v>
      </c>
      <c r="P2649" s="55">
        <v>48811</v>
      </c>
      <c r="Q2649" s="55" t="s">
        <v>37</v>
      </c>
      <c r="R2649" s="55" t="s">
        <v>38</v>
      </c>
      <c r="S2649" s="55"/>
      <c r="T2649" s="55"/>
      <c r="U2649" s="55" t="s">
        <v>38</v>
      </c>
      <c r="V2649" s="55">
        <v>41.126199999999997</v>
      </c>
      <c r="W2649" s="55">
        <v>-74.822800000000001</v>
      </c>
      <c r="X2649" s="55" t="s">
        <v>39</v>
      </c>
      <c r="Y2649" s="55" t="s">
        <v>175</v>
      </c>
      <c r="Z2649" s="55" t="s">
        <v>34</v>
      </c>
      <c r="AA2649" s="55">
        <v>0</v>
      </c>
      <c r="AB2649" s="55" t="s">
        <v>41</v>
      </c>
      <c r="AC2649" s="55">
        <v>8</v>
      </c>
      <c r="AD2649" s="55"/>
      <c r="AE2649" s="55" t="s">
        <v>53</v>
      </c>
      <c r="AF2649" s="55" t="s">
        <v>54</v>
      </c>
      <c r="AG2649" s="55">
        <v>0.15802099999999999</v>
      </c>
      <c r="AH2649" s="57" t="s">
        <v>44</v>
      </c>
    </row>
    <row r="2650" spans="1:34" x14ac:dyDescent="0.25">
      <c r="A2650" s="54">
        <v>11928611</v>
      </c>
      <c r="B2650" s="55"/>
      <c r="C2650" s="55"/>
      <c r="D2650" s="55">
        <v>60689013</v>
      </c>
      <c r="E2650" s="55"/>
      <c r="F2650" s="55">
        <v>300</v>
      </c>
      <c r="G2650" s="55">
        <v>77919714</v>
      </c>
      <c r="H2650" s="55"/>
      <c r="I2650" s="55">
        <v>2275050011</v>
      </c>
      <c r="J2650" s="55">
        <v>2</v>
      </c>
      <c r="K2650" s="55" t="s">
        <v>34</v>
      </c>
      <c r="L2650" s="55" t="s">
        <v>67</v>
      </c>
      <c r="M2650" s="55">
        <v>34037</v>
      </c>
      <c r="N2650" s="55"/>
      <c r="O2650" s="55" t="s">
        <v>225</v>
      </c>
      <c r="P2650" s="55">
        <v>48811</v>
      </c>
      <c r="Q2650" s="55" t="s">
        <v>37</v>
      </c>
      <c r="R2650" s="55" t="s">
        <v>38</v>
      </c>
      <c r="S2650" s="55"/>
      <c r="T2650" s="55"/>
      <c r="U2650" s="55" t="s">
        <v>38</v>
      </c>
      <c r="V2650" s="55">
        <v>41.126199999999997</v>
      </c>
      <c r="W2650" s="55">
        <v>-74.822800000000001</v>
      </c>
      <c r="X2650" s="55" t="s">
        <v>39</v>
      </c>
      <c r="Y2650" s="55" t="s">
        <v>175</v>
      </c>
      <c r="Z2650" s="55" t="s">
        <v>34</v>
      </c>
      <c r="AA2650" s="55">
        <v>0</v>
      </c>
      <c r="AB2650" s="55" t="s">
        <v>41</v>
      </c>
      <c r="AC2650" s="55">
        <v>8</v>
      </c>
      <c r="AD2650" s="55"/>
      <c r="AE2650" s="55" t="s">
        <v>53</v>
      </c>
      <c r="AF2650" s="55" t="s">
        <v>54</v>
      </c>
      <c r="AG2650" s="55">
        <v>0.108126</v>
      </c>
      <c r="AH2650" s="57" t="s">
        <v>44</v>
      </c>
    </row>
    <row r="2651" spans="1:34" x14ac:dyDescent="0.25">
      <c r="A2651" s="54">
        <v>11928611</v>
      </c>
      <c r="B2651" s="55"/>
      <c r="C2651" s="55"/>
      <c r="D2651" s="55">
        <v>60689013</v>
      </c>
      <c r="E2651" s="55"/>
      <c r="F2651" s="55">
        <v>300</v>
      </c>
      <c r="G2651" s="55">
        <v>77919714</v>
      </c>
      <c r="H2651" s="55"/>
      <c r="I2651" s="55">
        <v>2275050011</v>
      </c>
      <c r="J2651" s="55">
        <v>2</v>
      </c>
      <c r="K2651" s="55" t="s">
        <v>34</v>
      </c>
      <c r="L2651" s="55" t="s">
        <v>67</v>
      </c>
      <c r="M2651" s="55">
        <v>34037</v>
      </c>
      <c r="N2651" s="55"/>
      <c r="O2651" s="55" t="s">
        <v>225</v>
      </c>
      <c r="P2651" s="55">
        <v>48811</v>
      </c>
      <c r="Q2651" s="55" t="s">
        <v>37</v>
      </c>
      <c r="R2651" s="55" t="s">
        <v>38</v>
      </c>
      <c r="S2651" s="55"/>
      <c r="T2651" s="55"/>
      <c r="U2651" s="55" t="s">
        <v>38</v>
      </c>
      <c r="V2651" s="55">
        <v>41.126199999999997</v>
      </c>
      <c r="W2651" s="55">
        <v>-74.822800000000001</v>
      </c>
      <c r="X2651" s="55" t="s">
        <v>39</v>
      </c>
      <c r="Y2651" s="55" t="s">
        <v>175</v>
      </c>
      <c r="Z2651" s="55" t="s">
        <v>34</v>
      </c>
      <c r="AA2651" s="55">
        <v>0</v>
      </c>
      <c r="AB2651" s="55" t="s">
        <v>41</v>
      </c>
      <c r="AC2651" s="55">
        <v>8</v>
      </c>
      <c r="AD2651" s="55"/>
      <c r="AE2651" s="55">
        <v>7439921</v>
      </c>
      <c r="AF2651" s="55" t="s">
        <v>55</v>
      </c>
      <c r="AG2651" s="55">
        <v>1.3835599999999999E-4</v>
      </c>
      <c r="AH2651" s="57" t="s">
        <v>44</v>
      </c>
    </row>
    <row r="2652" spans="1:34" x14ac:dyDescent="0.25">
      <c r="A2652" s="54">
        <v>11738711</v>
      </c>
      <c r="B2652" s="55"/>
      <c r="C2652" s="55"/>
      <c r="D2652" s="55">
        <v>61055313</v>
      </c>
      <c r="E2652" s="55"/>
      <c r="F2652" s="55">
        <v>300</v>
      </c>
      <c r="G2652" s="55">
        <v>78650014</v>
      </c>
      <c r="H2652" s="55"/>
      <c r="I2652" s="55">
        <v>2275050012</v>
      </c>
      <c r="J2652" s="55">
        <v>2</v>
      </c>
      <c r="K2652" s="55" t="s">
        <v>34</v>
      </c>
      <c r="L2652" s="55" t="s">
        <v>70</v>
      </c>
      <c r="M2652" s="55">
        <v>34021</v>
      </c>
      <c r="N2652" s="55"/>
      <c r="O2652" s="55" t="s">
        <v>226</v>
      </c>
      <c r="P2652" s="55">
        <v>48811</v>
      </c>
      <c r="Q2652" s="55" t="s">
        <v>37</v>
      </c>
      <c r="R2652" s="55" t="s">
        <v>38</v>
      </c>
      <c r="S2652" s="55"/>
      <c r="T2652" s="55"/>
      <c r="U2652" s="55" t="s">
        <v>38</v>
      </c>
      <c r="V2652" s="55">
        <v>40.213999999999999</v>
      </c>
      <c r="W2652" s="55">
        <v>-74.767700000000005</v>
      </c>
      <c r="X2652" s="55" t="s">
        <v>39</v>
      </c>
      <c r="Y2652" s="55" t="s">
        <v>226</v>
      </c>
      <c r="Z2652" s="55" t="s">
        <v>34</v>
      </c>
      <c r="AA2652" s="55">
        <v>0</v>
      </c>
      <c r="AB2652" s="55" t="s">
        <v>41</v>
      </c>
      <c r="AC2652" s="55">
        <v>8</v>
      </c>
      <c r="AD2652" s="55"/>
      <c r="AE2652" s="55" t="s">
        <v>42</v>
      </c>
      <c r="AF2652" s="55" t="s">
        <v>43</v>
      </c>
      <c r="AG2652" s="55">
        <v>1.1376499999999999E-2</v>
      </c>
      <c r="AH2652" s="57" t="s">
        <v>44</v>
      </c>
    </row>
    <row r="2653" spans="1:34" x14ac:dyDescent="0.25">
      <c r="A2653" s="54">
        <v>11738711</v>
      </c>
      <c r="B2653" s="55"/>
      <c r="C2653" s="55"/>
      <c r="D2653" s="55">
        <v>61055313</v>
      </c>
      <c r="E2653" s="55"/>
      <c r="F2653" s="55">
        <v>300</v>
      </c>
      <c r="G2653" s="55">
        <v>78649914</v>
      </c>
      <c r="H2653" s="55"/>
      <c r="I2653" s="55">
        <v>2275050011</v>
      </c>
      <c r="J2653" s="55">
        <v>2</v>
      </c>
      <c r="K2653" s="55" t="s">
        <v>34</v>
      </c>
      <c r="L2653" s="55" t="s">
        <v>70</v>
      </c>
      <c r="M2653" s="55">
        <v>34021</v>
      </c>
      <c r="N2653" s="55"/>
      <c r="O2653" s="55" t="s">
        <v>226</v>
      </c>
      <c r="P2653" s="55">
        <v>48811</v>
      </c>
      <c r="Q2653" s="55" t="s">
        <v>37</v>
      </c>
      <c r="R2653" s="55" t="s">
        <v>38</v>
      </c>
      <c r="S2653" s="55"/>
      <c r="T2653" s="55"/>
      <c r="U2653" s="55" t="s">
        <v>38</v>
      </c>
      <c r="V2653" s="55">
        <v>40.213999999999999</v>
      </c>
      <c r="W2653" s="55">
        <v>-74.767700000000005</v>
      </c>
      <c r="X2653" s="55" t="s">
        <v>39</v>
      </c>
      <c r="Y2653" s="55" t="s">
        <v>226</v>
      </c>
      <c r="Z2653" s="55" t="s">
        <v>34</v>
      </c>
      <c r="AA2653" s="55">
        <v>0</v>
      </c>
      <c r="AB2653" s="55" t="s">
        <v>41</v>
      </c>
      <c r="AC2653" s="55">
        <v>8</v>
      </c>
      <c r="AD2653" s="55"/>
      <c r="AE2653" s="55" t="s">
        <v>42</v>
      </c>
      <c r="AF2653" s="55" t="s">
        <v>43</v>
      </c>
      <c r="AG2653" s="55">
        <v>1.3542700000000001E-3</v>
      </c>
      <c r="AH2653" s="57" t="s">
        <v>44</v>
      </c>
    </row>
    <row r="2654" spans="1:34" x14ac:dyDescent="0.25">
      <c r="A2654" s="54">
        <v>11738711</v>
      </c>
      <c r="B2654" s="55"/>
      <c r="C2654" s="55"/>
      <c r="D2654" s="55">
        <v>61055313</v>
      </c>
      <c r="E2654" s="55"/>
      <c r="F2654" s="55">
        <v>300</v>
      </c>
      <c r="G2654" s="55">
        <v>78649914</v>
      </c>
      <c r="H2654" s="55"/>
      <c r="I2654" s="55">
        <v>2275050011</v>
      </c>
      <c r="J2654" s="55">
        <v>2</v>
      </c>
      <c r="K2654" s="55" t="s">
        <v>34</v>
      </c>
      <c r="L2654" s="55" t="s">
        <v>70</v>
      </c>
      <c r="M2654" s="55">
        <v>34021</v>
      </c>
      <c r="N2654" s="55"/>
      <c r="O2654" s="55" t="s">
        <v>226</v>
      </c>
      <c r="P2654" s="55">
        <v>48811</v>
      </c>
      <c r="Q2654" s="55" t="s">
        <v>37</v>
      </c>
      <c r="R2654" s="55" t="s">
        <v>38</v>
      </c>
      <c r="S2654" s="55"/>
      <c r="T2654" s="55"/>
      <c r="U2654" s="55" t="s">
        <v>38</v>
      </c>
      <c r="V2654" s="55">
        <v>40.213999999999999</v>
      </c>
      <c r="W2654" s="55">
        <v>-74.767700000000005</v>
      </c>
      <c r="X2654" s="55" t="s">
        <v>39</v>
      </c>
      <c r="Y2654" s="55" t="s">
        <v>226</v>
      </c>
      <c r="Z2654" s="55" t="s">
        <v>34</v>
      </c>
      <c r="AA2654" s="55">
        <v>0</v>
      </c>
      <c r="AB2654" s="55" t="s">
        <v>41</v>
      </c>
      <c r="AC2654" s="55">
        <v>8</v>
      </c>
      <c r="AD2654" s="55"/>
      <c r="AE2654" s="55" t="s">
        <v>45</v>
      </c>
      <c r="AF2654" s="55" t="s">
        <v>46</v>
      </c>
      <c r="AG2654" s="55">
        <v>9.0000000000000006E-5</v>
      </c>
      <c r="AH2654" s="57" t="s">
        <v>44</v>
      </c>
    </row>
    <row r="2655" spans="1:34" x14ac:dyDescent="0.25">
      <c r="A2655" s="54">
        <v>11738711</v>
      </c>
      <c r="B2655" s="55"/>
      <c r="C2655" s="55"/>
      <c r="D2655" s="55">
        <v>61055313</v>
      </c>
      <c r="E2655" s="55"/>
      <c r="F2655" s="55">
        <v>300</v>
      </c>
      <c r="G2655" s="55">
        <v>78650014</v>
      </c>
      <c r="H2655" s="55"/>
      <c r="I2655" s="55">
        <v>2275050012</v>
      </c>
      <c r="J2655" s="55">
        <v>2</v>
      </c>
      <c r="K2655" s="55" t="s">
        <v>34</v>
      </c>
      <c r="L2655" s="55" t="s">
        <v>70</v>
      </c>
      <c r="M2655" s="55">
        <v>34021</v>
      </c>
      <c r="N2655" s="55"/>
      <c r="O2655" s="55" t="s">
        <v>226</v>
      </c>
      <c r="P2655" s="55">
        <v>48811</v>
      </c>
      <c r="Q2655" s="55" t="s">
        <v>37</v>
      </c>
      <c r="R2655" s="55" t="s">
        <v>38</v>
      </c>
      <c r="S2655" s="55"/>
      <c r="T2655" s="55"/>
      <c r="U2655" s="55" t="s">
        <v>38</v>
      </c>
      <c r="V2655" s="55">
        <v>40.213999999999999</v>
      </c>
      <c r="W2655" s="55">
        <v>-74.767700000000005</v>
      </c>
      <c r="X2655" s="55" t="s">
        <v>39</v>
      </c>
      <c r="Y2655" s="55" t="s">
        <v>226</v>
      </c>
      <c r="Z2655" s="55" t="s">
        <v>34</v>
      </c>
      <c r="AA2655" s="55">
        <v>0</v>
      </c>
      <c r="AB2655" s="55" t="s">
        <v>41</v>
      </c>
      <c r="AC2655" s="55">
        <v>8</v>
      </c>
      <c r="AD2655" s="55"/>
      <c r="AE2655" s="55" t="s">
        <v>45</v>
      </c>
      <c r="AF2655" s="55" t="s">
        <v>46</v>
      </c>
      <c r="AG2655" s="55">
        <v>1.2140199999999999E-3</v>
      </c>
      <c r="AH2655" s="57" t="s">
        <v>44</v>
      </c>
    </row>
    <row r="2656" spans="1:34" x14ac:dyDescent="0.25">
      <c r="A2656" s="54">
        <v>11738711</v>
      </c>
      <c r="B2656" s="55"/>
      <c r="C2656" s="55"/>
      <c r="D2656" s="55">
        <v>61055313</v>
      </c>
      <c r="E2656" s="55"/>
      <c r="F2656" s="55">
        <v>300</v>
      </c>
      <c r="G2656" s="55">
        <v>78649914</v>
      </c>
      <c r="H2656" s="55"/>
      <c r="I2656" s="55">
        <v>2275050011</v>
      </c>
      <c r="J2656" s="55">
        <v>2</v>
      </c>
      <c r="K2656" s="55" t="s">
        <v>34</v>
      </c>
      <c r="L2656" s="55" t="s">
        <v>70</v>
      </c>
      <c r="M2656" s="55">
        <v>34021</v>
      </c>
      <c r="N2656" s="55"/>
      <c r="O2656" s="55" t="s">
        <v>226</v>
      </c>
      <c r="P2656" s="55">
        <v>48811</v>
      </c>
      <c r="Q2656" s="55" t="s">
        <v>37</v>
      </c>
      <c r="R2656" s="55" t="s">
        <v>38</v>
      </c>
      <c r="S2656" s="55"/>
      <c r="T2656" s="55"/>
      <c r="U2656" s="55" t="s">
        <v>38</v>
      </c>
      <c r="V2656" s="55">
        <v>40.213999999999999</v>
      </c>
      <c r="W2656" s="55">
        <v>-74.767700000000005</v>
      </c>
      <c r="X2656" s="55" t="s">
        <v>39</v>
      </c>
      <c r="Y2656" s="55" t="s">
        <v>226</v>
      </c>
      <c r="Z2656" s="55" t="s">
        <v>34</v>
      </c>
      <c r="AA2656" s="55">
        <v>0</v>
      </c>
      <c r="AB2656" s="55" t="s">
        <v>41</v>
      </c>
      <c r="AC2656" s="55">
        <v>8</v>
      </c>
      <c r="AD2656" s="55"/>
      <c r="AE2656" s="55" t="s">
        <v>47</v>
      </c>
      <c r="AF2656" s="55" t="s">
        <v>48</v>
      </c>
      <c r="AG2656" s="55">
        <v>1.4699100000000001E-3</v>
      </c>
      <c r="AH2656" s="57" t="s">
        <v>44</v>
      </c>
    </row>
    <row r="2657" spans="1:34" x14ac:dyDescent="0.25">
      <c r="A2657" s="54">
        <v>11738711</v>
      </c>
      <c r="B2657" s="55"/>
      <c r="C2657" s="55"/>
      <c r="D2657" s="55">
        <v>61055313</v>
      </c>
      <c r="E2657" s="55"/>
      <c r="F2657" s="55">
        <v>300</v>
      </c>
      <c r="G2657" s="55">
        <v>78650014</v>
      </c>
      <c r="H2657" s="55"/>
      <c r="I2657" s="55">
        <v>2275050012</v>
      </c>
      <c r="J2657" s="55">
        <v>2</v>
      </c>
      <c r="K2657" s="55" t="s">
        <v>34</v>
      </c>
      <c r="L2657" s="55" t="s">
        <v>70</v>
      </c>
      <c r="M2657" s="55">
        <v>34021</v>
      </c>
      <c r="N2657" s="55"/>
      <c r="O2657" s="55" t="s">
        <v>226</v>
      </c>
      <c r="P2657" s="55">
        <v>48811</v>
      </c>
      <c r="Q2657" s="55" t="s">
        <v>37</v>
      </c>
      <c r="R2657" s="55" t="s">
        <v>38</v>
      </c>
      <c r="S2657" s="55"/>
      <c r="T2657" s="55"/>
      <c r="U2657" s="55" t="s">
        <v>38</v>
      </c>
      <c r="V2657" s="55">
        <v>40.213999999999999</v>
      </c>
      <c r="W2657" s="55">
        <v>-74.767700000000005</v>
      </c>
      <c r="X2657" s="55" t="s">
        <v>39</v>
      </c>
      <c r="Y2657" s="55" t="s">
        <v>226</v>
      </c>
      <c r="Z2657" s="55" t="s">
        <v>34</v>
      </c>
      <c r="AA2657" s="55">
        <v>0</v>
      </c>
      <c r="AB2657" s="55" t="s">
        <v>41</v>
      </c>
      <c r="AC2657" s="55">
        <v>8</v>
      </c>
      <c r="AD2657" s="55"/>
      <c r="AE2657" s="55" t="s">
        <v>47</v>
      </c>
      <c r="AF2657" s="55" t="s">
        <v>48</v>
      </c>
      <c r="AG2657" s="55">
        <v>3.8118200000000001E-3</v>
      </c>
      <c r="AH2657" s="57" t="s">
        <v>44</v>
      </c>
    </row>
    <row r="2658" spans="1:34" x14ac:dyDescent="0.25">
      <c r="A2658" s="54">
        <v>11738711</v>
      </c>
      <c r="B2658" s="55"/>
      <c r="C2658" s="55"/>
      <c r="D2658" s="55">
        <v>61055313</v>
      </c>
      <c r="E2658" s="55"/>
      <c r="F2658" s="55">
        <v>300</v>
      </c>
      <c r="G2658" s="55">
        <v>78649914</v>
      </c>
      <c r="H2658" s="55"/>
      <c r="I2658" s="55">
        <v>2275050011</v>
      </c>
      <c r="J2658" s="55">
        <v>2</v>
      </c>
      <c r="K2658" s="55" t="s">
        <v>34</v>
      </c>
      <c r="L2658" s="55" t="s">
        <v>70</v>
      </c>
      <c r="M2658" s="55">
        <v>34021</v>
      </c>
      <c r="N2658" s="55"/>
      <c r="O2658" s="55" t="s">
        <v>226</v>
      </c>
      <c r="P2658" s="55">
        <v>48811</v>
      </c>
      <c r="Q2658" s="55" t="s">
        <v>37</v>
      </c>
      <c r="R2658" s="55" t="s">
        <v>38</v>
      </c>
      <c r="S2658" s="55"/>
      <c r="T2658" s="55"/>
      <c r="U2658" s="55" t="s">
        <v>38</v>
      </c>
      <c r="V2658" s="55">
        <v>40.213999999999999</v>
      </c>
      <c r="W2658" s="55">
        <v>-74.767700000000005</v>
      </c>
      <c r="X2658" s="55" t="s">
        <v>39</v>
      </c>
      <c r="Y2658" s="55" t="s">
        <v>226</v>
      </c>
      <c r="Z2658" s="55" t="s">
        <v>34</v>
      </c>
      <c r="AA2658" s="55">
        <v>0</v>
      </c>
      <c r="AB2658" s="55" t="s">
        <v>41</v>
      </c>
      <c r="AC2658" s="55">
        <v>8</v>
      </c>
      <c r="AD2658" s="55"/>
      <c r="AE2658" s="55" t="s">
        <v>49</v>
      </c>
      <c r="AF2658" s="55" t="s">
        <v>50</v>
      </c>
      <c r="AG2658" s="55">
        <v>2.1302999999999999E-3</v>
      </c>
      <c r="AH2658" s="57" t="s">
        <v>44</v>
      </c>
    </row>
    <row r="2659" spans="1:34" x14ac:dyDescent="0.25">
      <c r="A2659" s="54">
        <v>11738711</v>
      </c>
      <c r="B2659" s="55"/>
      <c r="C2659" s="55"/>
      <c r="D2659" s="55">
        <v>61055313</v>
      </c>
      <c r="E2659" s="55"/>
      <c r="F2659" s="55">
        <v>300</v>
      </c>
      <c r="G2659" s="55">
        <v>78650014</v>
      </c>
      <c r="H2659" s="55"/>
      <c r="I2659" s="55">
        <v>2275050012</v>
      </c>
      <c r="J2659" s="55">
        <v>2</v>
      </c>
      <c r="K2659" s="55" t="s">
        <v>34</v>
      </c>
      <c r="L2659" s="55" t="s">
        <v>70</v>
      </c>
      <c r="M2659" s="55">
        <v>34021</v>
      </c>
      <c r="N2659" s="55"/>
      <c r="O2659" s="55" t="s">
        <v>226</v>
      </c>
      <c r="P2659" s="55">
        <v>48811</v>
      </c>
      <c r="Q2659" s="55" t="s">
        <v>37</v>
      </c>
      <c r="R2659" s="55" t="s">
        <v>38</v>
      </c>
      <c r="S2659" s="55"/>
      <c r="T2659" s="55"/>
      <c r="U2659" s="55" t="s">
        <v>38</v>
      </c>
      <c r="V2659" s="55">
        <v>40.213999999999999</v>
      </c>
      <c r="W2659" s="55">
        <v>-74.767700000000005</v>
      </c>
      <c r="X2659" s="55" t="s">
        <v>39</v>
      </c>
      <c r="Y2659" s="55" t="s">
        <v>226</v>
      </c>
      <c r="Z2659" s="55" t="s">
        <v>34</v>
      </c>
      <c r="AA2659" s="55">
        <v>0</v>
      </c>
      <c r="AB2659" s="55" t="s">
        <v>41</v>
      </c>
      <c r="AC2659" s="55">
        <v>8</v>
      </c>
      <c r="AD2659" s="55"/>
      <c r="AE2659" s="55" t="s">
        <v>49</v>
      </c>
      <c r="AF2659" s="55" t="s">
        <v>50</v>
      </c>
      <c r="AG2659" s="55">
        <v>3.9055499999999998E-3</v>
      </c>
      <c r="AH2659" s="57" t="s">
        <v>44</v>
      </c>
    </row>
    <row r="2660" spans="1:34" x14ac:dyDescent="0.25">
      <c r="A2660" s="54">
        <v>11738711</v>
      </c>
      <c r="B2660" s="55"/>
      <c r="C2660" s="55"/>
      <c r="D2660" s="55">
        <v>61055313</v>
      </c>
      <c r="E2660" s="55"/>
      <c r="F2660" s="55">
        <v>300</v>
      </c>
      <c r="G2660" s="55">
        <v>78649914</v>
      </c>
      <c r="H2660" s="55"/>
      <c r="I2660" s="55">
        <v>2275050011</v>
      </c>
      <c r="J2660" s="55">
        <v>2</v>
      </c>
      <c r="K2660" s="55" t="s">
        <v>34</v>
      </c>
      <c r="L2660" s="55" t="s">
        <v>70</v>
      </c>
      <c r="M2660" s="55">
        <v>34021</v>
      </c>
      <c r="N2660" s="55"/>
      <c r="O2660" s="55" t="s">
        <v>226</v>
      </c>
      <c r="P2660" s="55">
        <v>48811</v>
      </c>
      <c r="Q2660" s="55" t="s">
        <v>37</v>
      </c>
      <c r="R2660" s="55" t="s">
        <v>38</v>
      </c>
      <c r="S2660" s="55"/>
      <c r="T2660" s="55"/>
      <c r="U2660" s="55" t="s">
        <v>38</v>
      </c>
      <c r="V2660" s="55">
        <v>40.213999999999999</v>
      </c>
      <c r="W2660" s="55">
        <v>-74.767700000000005</v>
      </c>
      <c r="X2660" s="55" t="s">
        <v>39</v>
      </c>
      <c r="Y2660" s="55" t="s">
        <v>226</v>
      </c>
      <c r="Z2660" s="55" t="s">
        <v>34</v>
      </c>
      <c r="AA2660" s="55">
        <v>0</v>
      </c>
      <c r="AB2660" s="55" t="s">
        <v>41</v>
      </c>
      <c r="AC2660" s="55">
        <v>8</v>
      </c>
      <c r="AD2660" s="55"/>
      <c r="AE2660" s="55" t="s">
        <v>51</v>
      </c>
      <c r="AF2660" s="55" t="s">
        <v>52</v>
      </c>
      <c r="AG2660" s="55">
        <v>5.8500000000000002E-4</v>
      </c>
      <c r="AH2660" s="57" t="s">
        <v>44</v>
      </c>
    </row>
    <row r="2661" spans="1:34" x14ac:dyDescent="0.25">
      <c r="A2661" s="54">
        <v>11738711</v>
      </c>
      <c r="B2661" s="55"/>
      <c r="C2661" s="55"/>
      <c r="D2661" s="55">
        <v>61055313</v>
      </c>
      <c r="E2661" s="55"/>
      <c r="F2661" s="55">
        <v>300</v>
      </c>
      <c r="G2661" s="55">
        <v>78650014</v>
      </c>
      <c r="H2661" s="55"/>
      <c r="I2661" s="55">
        <v>2275050012</v>
      </c>
      <c r="J2661" s="55">
        <v>2</v>
      </c>
      <c r="K2661" s="55" t="s">
        <v>34</v>
      </c>
      <c r="L2661" s="55" t="s">
        <v>70</v>
      </c>
      <c r="M2661" s="55">
        <v>34021</v>
      </c>
      <c r="N2661" s="55"/>
      <c r="O2661" s="55" t="s">
        <v>226</v>
      </c>
      <c r="P2661" s="55">
        <v>48811</v>
      </c>
      <c r="Q2661" s="55" t="s">
        <v>37</v>
      </c>
      <c r="R2661" s="55" t="s">
        <v>38</v>
      </c>
      <c r="S2661" s="55"/>
      <c r="T2661" s="55"/>
      <c r="U2661" s="55" t="s">
        <v>38</v>
      </c>
      <c r="V2661" s="55">
        <v>40.213999999999999</v>
      </c>
      <c r="W2661" s="55">
        <v>-74.767700000000005</v>
      </c>
      <c r="X2661" s="55" t="s">
        <v>39</v>
      </c>
      <c r="Y2661" s="55" t="s">
        <v>226</v>
      </c>
      <c r="Z2661" s="55" t="s">
        <v>34</v>
      </c>
      <c r="AA2661" s="55">
        <v>0</v>
      </c>
      <c r="AB2661" s="55" t="s">
        <v>41</v>
      </c>
      <c r="AC2661" s="55">
        <v>8</v>
      </c>
      <c r="AD2661" s="55"/>
      <c r="AE2661" s="55" t="s">
        <v>51</v>
      </c>
      <c r="AF2661" s="55" t="s">
        <v>52</v>
      </c>
      <c r="AG2661" s="55">
        <v>5.3417999999999998E-3</v>
      </c>
      <c r="AH2661" s="57" t="s">
        <v>44</v>
      </c>
    </row>
    <row r="2662" spans="1:34" x14ac:dyDescent="0.25">
      <c r="A2662" s="54">
        <v>11738711</v>
      </c>
      <c r="B2662" s="55"/>
      <c r="C2662" s="55"/>
      <c r="D2662" s="55">
        <v>61055313</v>
      </c>
      <c r="E2662" s="55"/>
      <c r="F2662" s="55">
        <v>300</v>
      </c>
      <c r="G2662" s="55">
        <v>78649914</v>
      </c>
      <c r="H2662" s="55"/>
      <c r="I2662" s="55">
        <v>2275050011</v>
      </c>
      <c r="J2662" s="55">
        <v>2</v>
      </c>
      <c r="K2662" s="55" t="s">
        <v>34</v>
      </c>
      <c r="L2662" s="55" t="s">
        <v>70</v>
      </c>
      <c r="M2662" s="55">
        <v>34021</v>
      </c>
      <c r="N2662" s="55"/>
      <c r="O2662" s="55" t="s">
        <v>226</v>
      </c>
      <c r="P2662" s="55">
        <v>48811</v>
      </c>
      <c r="Q2662" s="55" t="s">
        <v>37</v>
      </c>
      <c r="R2662" s="55" t="s">
        <v>38</v>
      </c>
      <c r="S2662" s="55"/>
      <c r="T2662" s="55"/>
      <c r="U2662" s="55" t="s">
        <v>38</v>
      </c>
      <c r="V2662" s="55">
        <v>40.213999999999999</v>
      </c>
      <c r="W2662" s="55">
        <v>-74.767700000000005</v>
      </c>
      <c r="X2662" s="55" t="s">
        <v>39</v>
      </c>
      <c r="Y2662" s="55" t="s">
        <v>226</v>
      </c>
      <c r="Z2662" s="55" t="s">
        <v>34</v>
      </c>
      <c r="AA2662" s="55">
        <v>0</v>
      </c>
      <c r="AB2662" s="55" t="s">
        <v>41</v>
      </c>
      <c r="AC2662" s="55">
        <v>8</v>
      </c>
      <c r="AD2662" s="55"/>
      <c r="AE2662" s="55" t="s">
        <v>53</v>
      </c>
      <c r="AF2662" s="55" t="s">
        <v>54</v>
      </c>
      <c r="AG2662" s="55">
        <v>0.108126</v>
      </c>
      <c r="AH2662" s="57" t="s">
        <v>44</v>
      </c>
    </row>
    <row r="2663" spans="1:34" x14ac:dyDescent="0.25">
      <c r="A2663" s="54">
        <v>11738711</v>
      </c>
      <c r="B2663" s="55"/>
      <c r="C2663" s="55"/>
      <c r="D2663" s="55">
        <v>61055313</v>
      </c>
      <c r="E2663" s="55"/>
      <c r="F2663" s="55">
        <v>300</v>
      </c>
      <c r="G2663" s="55">
        <v>78650014</v>
      </c>
      <c r="H2663" s="55"/>
      <c r="I2663" s="55">
        <v>2275050012</v>
      </c>
      <c r="J2663" s="55">
        <v>2</v>
      </c>
      <c r="K2663" s="55" t="s">
        <v>34</v>
      </c>
      <c r="L2663" s="55" t="s">
        <v>70</v>
      </c>
      <c r="M2663" s="55">
        <v>34021</v>
      </c>
      <c r="N2663" s="55"/>
      <c r="O2663" s="55" t="s">
        <v>226</v>
      </c>
      <c r="P2663" s="55">
        <v>48811</v>
      </c>
      <c r="Q2663" s="55" t="s">
        <v>37</v>
      </c>
      <c r="R2663" s="55" t="s">
        <v>38</v>
      </c>
      <c r="S2663" s="55"/>
      <c r="T2663" s="55"/>
      <c r="U2663" s="55" t="s">
        <v>38</v>
      </c>
      <c r="V2663" s="55">
        <v>40.213999999999999</v>
      </c>
      <c r="W2663" s="55">
        <v>-74.767700000000005</v>
      </c>
      <c r="X2663" s="55" t="s">
        <v>39</v>
      </c>
      <c r="Y2663" s="55" t="s">
        <v>226</v>
      </c>
      <c r="Z2663" s="55" t="s">
        <v>34</v>
      </c>
      <c r="AA2663" s="55">
        <v>0</v>
      </c>
      <c r="AB2663" s="55" t="s">
        <v>41</v>
      </c>
      <c r="AC2663" s="55">
        <v>8</v>
      </c>
      <c r="AD2663" s="55"/>
      <c r="AE2663" s="55" t="s">
        <v>53</v>
      </c>
      <c r="AF2663" s="55" t="s">
        <v>54</v>
      </c>
      <c r="AG2663" s="55">
        <v>0.15802099999999999</v>
      </c>
      <c r="AH2663" s="57" t="s">
        <v>44</v>
      </c>
    </row>
    <row r="2664" spans="1:34" x14ac:dyDescent="0.25">
      <c r="A2664" s="54">
        <v>11738711</v>
      </c>
      <c r="B2664" s="55"/>
      <c r="C2664" s="55"/>
      <c r="D2664" s="55">
        <v>61055313</v>
      </c>
      <c r="E2664" s="55"/>
      <c r="F2664" s="55">
        <v>300</v>
      </c>
      <c r="G2664" s="55">
        <v>78649914</v>
      </c>
      <c r="H2664" s="55"/>
      <c r="I2664" s="55">
        <v>2275050011</v>
      </c>
      <c r="J2664" s="55">
        <v>2</v>
      </c>
      <c r="K2664" s="55" t="s">
        <v>34</v>
      </c>
      <c r="L2664" s="55" t="s">
        <v>70</v>
      </c>
      <c r="M2664" s="55">
        <v>34021</v>
      </c>
      <c r="N2664" s="55"/>
      <c r="O2664" s="55" t="s">
        <v>226</v>
      </c>
      <c r="P2664" s="55">
        <v>48811</v>
      </c>
      <c r="Q2664" s="55" t="s">
        <v>37</v>
      </c>
      <c r="R2664" s="55" t="s">
        <v>38</v>
      </c>
      <c r="S2664" s="55"/>
      <c r="T2664" s="55"/>
      <c r="U2664" s="55" t="s">
        <v>38</v>
      </c>
      <c r="V2664" s="55">
        <v>40.213999999999999</v>
      </c>
      <c r="W2664" s="55">
        <v>-74.767700000000005</v>
      </c>
      <c r="X2664" s="55" t="s">
        <v>39</v>
      </c>
      <c r="Y2664" s="55" t="s">
        <v>226</v>
      </c>
      <c r="Z2664" s="55" t="s">
        <v>34</v>
      </c>
      <c r="AA2664" s="55">
        <v>0</v>
      </c>
      <c r="AB2664" s="55" t="s">
        <v>41</v>
      </c>
      <c r="AC2664" s="55">
        <v>8</v>
      </c>
      <c r="AD2664" s="55"/>
      <c r="AE2664" s="55">
        <v>7439921</v>
      </c>
      <c r="AF2664" s="55" t="s">
        <v>55</v>
      </c>
      <c r="AG2664" s="55">
        <v>1.3835599999999999E-4</v>
      </c>
      <c r="AH2664" s="57" t="s">
        <v>44</v>
      </c>
    </row>
    <row r="2665" spans="1:34" x14ac:dyDescent="0.25">
      <c r="A2665" s="54">
        <v>11724811</v>
      </c>
      <c r="B2665" s="55"/>
      <c r="C2665" s="55"/>
      <c r="D2665" s="55">
        <v>61142013</v>
      </c>
      <c r="E2665" s="55"/>
      <c r="F2665" s="55">
        <v>300</v>
      </c>
      <c r="G2665" s="55">
        <v>78822714</v>
      </c>
      <c r="H2665" s="55"/>
      <c r="I2665" s="55">
        <v>2275050011</v>
      </c>
      <c r="J2665" s="55">
        <v>2</v>
      </c>
      <c r="K2665" s="55" t="s">
        <v>34</v>
      </c>
      <c r="L2665" s="55" t="s">
        <v>178</v>
      </c>
      <c r="M2665" s="55">
        <v>34017</v>
      </c>
      <c r="N2665" s="55"/>
      <c r="O2665" s="55" t="s">
        <v>227</v>
      </c>
      <c r="P2665" s="55">
        <v>48811</v>
      </c>
      <c r="Q2665" s="55" t="s">
        <v>37</v>
      </c>
      <c r="R2665" s="55" t="s">
        <v>38</v>
      </c>
      <c r="S2665" s="55"/>
      <c r="T2665" s="55"/>
      <c r="U2665" s="55" t="s">
        <v>38</v>
      </c>
      <c r="V2665" s="55">
        <v>40.764499999999998</v>
      </c>
      <c r="W2665" s="55">
        <v>-74.023799999999994</v>
      </c>
      <c r="X2665" s="55" t="s">
        <v>39</v>
      </c>
      <c r="Y2665" s="55" t="s">
        <v>228</v>
      </c>
      <c r="Z2665" s="55" t="s">
        <v>34</v>
      </c>
      <c r="AA2665" s="55">
        <v>0</v>
      </c>
      <c r="AB2665" s="55" t="s">
        <v>41</v>
      </c>
      <c r="AC2665" s="55">
        <v>8</v>
      </c>
      <c r="AD2665" s="55"/>
      <c r="AE2665" s="55" t="s">
        <v>42</v>
      </c>
      <c r="AF2665" s="55" t="s">
        <v>43</v>
      </c>
      <c r="AG2665" s="55">
        <v>1.3542700000000001E-3</v>
      </c>
      <c r="AH2665" s="57" t="s">
        <v>44</v>
      </c>
    </row>
    <row r="2666" spans="1:34" x14ac:dyDescent="0.25">
      <c r="A2666" s="54">
        <v>11724811</v>
      </c>
      <c r="B2666" s="55"/>
      <c r="C2666" s="55"/>
      <c r="D2666" s="55">
        <v>61142013</v>
      </c>
      <c r="E2666" s="55"/>
      <c r="F2666" s="55">
        <v>300</v>
      </c>
      <c r="G2666" s="55">
        <v>78822814</v>
      </c>
      <c r="H2666" s="55"/>
      <c r="I2666" s="55">
        <v>2275050012</v>
      </c>
      <c r="J2666" s="55">
        <v>2</v>
      </c>
      <c r="K2666" s="55" t="s">
        <v>34</v>
      </c>
      <c r="L2666" s="55" t="s">
        <v>178</v>
      </c>
      <c r="M2666" s="55">
        <v>34017</v>
      </c>
      <c r="N2666" s="55"/>
      <c r="O2666" s="55" t="s">
        <v>227</v>
      </c>
      <c r="P2666" s="55">
        <v>48811</v>
      </c>
      <c r="Q2666" s="55" t="s">
        <v>37</v>
      </c>
      <c r="R2666" s="55" t="s">
        <v>38</v>
      </c>
      <c r="S2666" s="55"/>
      <c r="T2666" s="55"/>
      <c r="U2666" s="55" t="s">
        <v>38</v>
      </c>
      <c r="V2666" s="55">
        <v>40.764499999999998</v>
      </c>
      <c r="W2666" s="55">
        <v>-74.023799999999994</v>
      </c>
      <c r="X2666" s="55" t="s">
        <v>39</v>
      </c>
      <c r="Y2666" s="55" t="s">
        <v>228</v>
      </c>
      <c r="Z2666" s="55" t="s">
        <v>34</v>
      </c>
      <c r="AA2666" s="55">
        <v>0</v>
      </c>
      <c r="AB2666" s="55" t="s">
        <v>41</v>
      </c>
      <c r="AC2666" s="55">
        <v>8</v>
      </c>
      <c r="AD2666" s="55"/>
      <c r="AE2666" s="55" t="s">
        <v>42</v>
      </c>
      <c r="AF2666" s="55" t="s">
        <v>43</v>
      </c>
      <c r="AG2666" s="55">
        <v>1.1376499999999999E-2</v>
      </c>
      <c r="AH2666" s="57" t="s">
        <v>44</v>
      </c>
    </row>
    <row r="2667" spans="1:34" x14ac:dyDescent="0.25">
      <c r="A2667" s="54">
        <v>11724811</v>
      </c>
      <c r="B2667" s="55"/>
      <c r="C2667" s="55"/>
      <c r="D2667" s="55">
        <v>61142013</v>
      </c>
      <c r="E2667" s="55"/>
      <c r="F2667" s="55">
        <v>300</v>
      </c>
      <c r="G2667" s="55">
        <v>78822814</v>
      </c>
      <c r="H2667" s="55"/>
      <c r="I2667" s="55">
        <v>2275050012</v>
      </c>
      <c r="J2667" s="55">
        <v>2</v>
      </c>
      <c r="K2667" s="55" t="s">
        <v>34</v>
      </c>
      <c r="L2667" s="55" t="s">
        <v>178</v>
      </c>
      <c r="M2667" s="55">
        <v>34017</v>
      </c>
      <c r="N2667" s="55"/>
      <c r="O2667" s="55" t="s">
        <v>227</v>
      </c>
      <c r="P2667" s="55">
        <v>48811</v>
      </c>
      <c r="Q2667" s="55" t="s">
        <v>37</v>
      </c>
      <c r="R2667" s="55" t="s">
        <v>38</v>
      </c>
      <c r="S2667" s="55"/>
      <c r="T2667" s="55"/>
      <c r="U2667" s="55" t="s">
        <v>38</v>
      </c>
      <c r="V2667" s="55">
        <v>40.764499999999998</v>
      </c>
      <c r="W2667" s="55">
        <v>-74.023799999999994</v>
      </c>
      <c r="X2667" s="55" t="s">
        <v>39</v>
      </c>
      <c r="Y2667" s="55" t="s">
        <v>228</v>
      </c>
      <c r="Z2667" s="55" t="s">
        <v>34</v>
      </c>
      <c r="AA2667" s="55">
        <v>0</v>
      </c>
      <c r="AB2667" s="55" t="s">
        <v>41</v>
      </c>
      <c r="AC2667" s="55">
        <v>8</v>
      </c>
      <c r="AD2667" s="55"/>
      <c r="AE2667" s="55" t="s">
        <v>45</v>
      </c>
      <c r="AF2667" s="55" t="s">
        <v>46</v>
      </c>
      <c r="AG2667" s="55">
        <v>1.2140199999999999E-3</v>
      </c>
      <c r="AH2667" s="57" t="s">
        <v>44</v>
      </c>
    </row>
    <row r="2668" spans="1:34" x14ac:dyDescent="0.25">
      <c r="A2668" s="54">
        <v>11724811</v>
      </c>
      <c r="B2668" s="55"/>
      <c r="C2668" s="55"/>
      <c r="D2668" s="55">
        <v>61142013</v>
      </c>
      <c r="E2668" s="55"/>
      <c r="F2668" s="55">
        <v>300</v>
      </c>
      <c r="G2668" s="55">
        <v>78822714</v>
      </c>
      <c r="H2668" s="55"/>
      <c r="I2668" s="55">
        <v>2275050011</v>
      </c>
      <c r="J2668" s="55">
        <v>2</v>
      </c>
      <c r="K2668" s="55" t="s">
        <v>34</v>
      </c>
      <c r="L2668" s="55" t="s">
        <v>178</v>
      </c>
      <c r="M2668" s="55">
        <v>34017</v>
      </c>
      <c r="N2668" s="55"/>
      <c r="O2668" s="55" t="s">
        <v>227</v>
      </c>
      <c r="P2668" s="55">
        <v>48811</v>
      </c>
      <c r="Q2668" s="55" t="s">
        <v>37</v>
      </c>
      <c r="R2668" s="55" t="s">
        <v>38</v>
      </c>
      <c r="S2668" s="55"/>
      <c r="T2668" s="55"/>
      <c r="U2668" s="55" t="s">
        <v>38</v>
      </c>
      <c r="V2668" s="55">
        <v>40.764499999999998</v>
      </c>
      <c r="W2668" s="55">
        <v>-74.023799999999994</v>
      </c>
      <c r="X2668" s="55" t="s">
        <v>39</v>
      </c>
      <c r="Y2668" s="55" t="s">
        <v>228</v>
      </c>
      <c r="Z2668" s="55" t="s">
        <v>34</v>
      </c>
      <c r="AA2668" s="55">
        <v>0</v>
      </c>
      <c r="AB2668" s="55" t="s">
        <v>41</v>
      </c>
      <c r="AC2668" s="55">
        <v>8</v>
      </c>
      <c r="AD2668" s="55"/>
      <c r="AE2668" s="55" t="s">
        <v>45</v>
      </c>
      <c r="AF2668" s="55" t="s">
        <v>46</v>
      </c>
      <c r="AG2668" s="55">
        <v>9.0000000000000006E-5</v>
      </c>
      <c r="AH2668" s="57" t="s">
        <v>44</v>
      </c>
    </row>
    <row r="2669" spans="1:34" x14ac:dyDescent="0.25">
      <c r="A2669" s="54">
        <v>11724811</v>
      </c>
      <c r="B2669" s="55"/>
      <c r="C2669" s="55"/>
      <c r="D2669" s="55">
        <v>61142013</v>
      </c>
      <c r="E2669" s="55"/>
      <c r="F2669" s="55">
        <v>300</v>
      </c>
      <c r="G2669" s="55">
        <v>78822814</v>
      </c>
      <c r="H2669" s="55"/>
      <c r="I2669" s="55">
        <v>2275050012</v>
      </c>
      <c r="J2669" s="55">
        <v>2</v>
      </c>
      <c r="K2669" s="55" t="s">
        <v>34</v>
      </c>
      <c r="L2669" s="55" t="s">
        <v>178</v>
      </c>
      <c r="M2669" s="55">
        <v>34017</v>
      </c>
      <c r="N2669" s="55"/>
      <c r="O2669" s="55" t="s">
        <v>227</v>
      </c>
      <c r="P2669" s="55">
        <v>48811</v>
      </c>
      <c r="Q2669" s="55" t="s">
        <v>37</v>
      </c>
      <c r="R2669" s="55" t="s">
        <v>38</v>
      </c>
      <c r="S2669" s="55"/>
      <c r="T2669" s="55"/>
      <c r="U2669" s="55" t="s">
        <v>38</v>
      </c>
      <c r="V2669" s="55">
        <v>40.764499999999998</v>
      </c>
      <c r="W2669" s="55">
        <v>-74.023799999999994</v>
      </c>
      <c r="X2669" s="55" t="s">
        <v>39</v>
      </c>
      <c r="Y2669" s="55" t="s">
        <v>228</v>
      </c>
      <c r="Z2669" s="55" t="s">
        <v>34</v>
      </c>
      <c r="AA2669" s="55">
        <v>0</v>
      </c>
      <c r="AB2669" s="55" t="s">
        <v>41</v>
      </c>
      <c r="AC2669" s="55">
        <v>8</v>
      </c>
      <c r="AD2669" s="55"/>
      <c r="AE2669" s="55" t="s">
        <v>47</v>
      </c>
      <c r="AF2669" s="55" t="s">
        <v>48</v>
      </c>
      <c r="AG2669" s="55">
        <v>3.8118200000000001E-3</v>
      </c>
      <c r="AH2669" s="57" t="s">
        <v>44</v>
      </c>
    </row>
    <row r="2670" spans="1:34" x14ac:dyDescent="0.25">
      <c r="A2670" s="54">
        <v>11724811</v>
      </c>
      <c r="B2670" s="55"/>
      <c r="C2670" s="55"/>
      <c r="D2670" s="55">
        <v>61142013</v>
      </c>
      <c r="E2670" s="55"/>
      <c r="F2670" s="55">
        <v>300</v>
      </c>
      <c r="G2670" s="55">
        <v>78822714</v>
      </c>
      <c r="H2670" s="55"/>
      <c r="I2670" s="55">
        <v>2275050011</v>
      </c>
      <c r="J2670" s="55">
        <v>2</v>
      </c>
      <c r="K2670" s="55" t="s">
        <v>34</v>
      </c>
      <c r="L2670" s="55" t="s">
        <v>178</v>
      </c>
      <c r="M2670" s="55">
        <v>34017</v>
      </c>
      <c r="N2670" s="55"/>
      <c r="O2670" s="55" t="s">
        <v>227</v>
      </c>
      <c r="P2670" s="55">
        <v>48811</v>
      </c>
      <c r="Q2670" s="55" t="s">
        <v>37</v>
      </c>
      <c r="R2670" s="55" t="s">
        <v>38</v>
      </c>
      <c r="S2670" s="55"/>
      <c r="T2670" s="55"/>
      <c r="U2670" s="55" t="s">
        <v>38</v>
      </c>
      <c r="V2670" s="55">
        <v>40.764499999999998</v>
      </c>
      <c r="W2670" s="55">
        <v>-74.023799999999994</v>
      </c>
      <c r="X2670" s="55" t="s">
        <v>39</v>
      </c>
      <c r="Y2670" s="55" t="s">
        <v>228</v>
      </c>
      <c r="Z2670" s="55" t="s">
        <v>34</v>
      </c>
      <c r="AA2670" s="55">
        <v>0</v>
      </c>
      <c r="AB2670" s="55" t="s">
        <v>41</v>
      </c>
      <c r="AC2670" s="55">
        <v>8</v>
      </c>
      <c r="AD2670" s="55"/>
      <c r="AE2670" s="55" t="s">
        <v>47</v>
      </c>
      <c r="AF2670" s="55" t="s">
        <v>48</v>
      </c>
      <c r="AG2670" s="55">
        <v>1.4699100000000001E-3</v>
      </c>
      <c r="AH2670" s="57" t="s">
        <v>44</v>
      </c>
    </row>
    <row r="2671" spans="1:34" x14ac:dyDescent="0.25">
      <c r="A2671" s="54">
        <v>11724811</v>
      </c>
      <c r="B2671" s="55"/>
      <c r="C2671" s="55"/>
      <c r="D2671" s="55">
        <v>61142013</v>
      </c>
      <c r="E2671" s="55"/>
      <c r="F2671" s="55">
        <v>300</v>
      </c>
      <c r="G2671" s="55">
        <v>78822714</v>
      </c>
      <c r="H2671" s="55"/>
      <c r="I2671" s="55">
        <v>2275050011</v>
      </c>
      <c r="J2671" s="55">
        <v>2</v>
      </c>
      <c r="K2671" s="55" t="s">
        <v>34</v>
      </c>
      <c r="L2671" s="55" t="s">
        <v>178</v>
      </c>
      <c r="M2671" s="55">
        <v>34017</v>
      </c>
      <c r="N2671" s="55"/>
      <c r="O2671" s="55" t="s">
        <v>227</v>
      </c>
      <c r="P2671" s="55">
        <v>48811</v>
      </c>
      <c r="Q2671" s="55" t="s">
        <v>37</v>
      </c>
      <c r="R2671" s="55" t="s">
        <v>38</v>
      </c>
      <c r="S2671" s="55"/>
      <c r="T2671" s="55"/>
      <c r="U2671" s="55" t="s">
        <v>38</v>
      </c>
      <c r="V2671" s="55">
        <v>40.764499999999998</v>
      </c>
      <c r="W2671" s="55">
        <v>-74.023799999999994</v>
      </c>
      <c r="X2671" s="55" t="s">
        <v>39</v>
      </c>
      <c r="Y2671" s="55" t="s">
        <v>228</v>
      </c>
      <c r="Z2671" s="55" t="s">
        <v>34</v>
      </c>
      <c r="AA2671" s="55">
        <v>0</v>
      </c>
      <c r="AB2671" s="55" t="s">
        <v>41</v>
      </c>
      <c r="AC2671" s="55">
        <v>8</v>
      </c>
      <c r="AD2671" s="55"/>
      <c r="AE2671" s="55" t="s">
        <v>49</v>
      </c>
      <c r="AF2671" s="55" t="s">
        <v>50</v>
      </c>
      <c r="AG2671" s="55">
        <v>2.1302999999999999E-3</v>
      </c>
      <c r="AH2671" s="57" t="s">
        <v>44</v>
      </c>
    </row>
    <row r="2672" spans="1:34" x14ac:dyDescent="0.25">
      <c r="A2672" s="54">
        <v>11724811</v>
      </c>
      <c r="B2672" s="55"/>
      <c r="C2672" s="55"/>
      <c r="D2672" s="55">
        <v>61142013</v>
      </c>
      <c r="E2672" s="55"/>
      <c r="F2672" s="55">
        <v>300</v>
      </c>
      <c r="G2672" s="55">
        <v>78822814</v>
      </c>
      <c r="H2672" s="55"/>
      <c r="I2672" s="55">
        <v>2275050012</v>
      </c>
      <c r="J2672" s="55">
        <v>2</v>
      </c>
      <c r="K2672" s="55" t="s">
        <v>34</v>
      </c>
      <c r="L2672" s="55" t="s">
        <v>178</v>
      </c>
      <c r="M2672" s="55">
        <v>34017</v>
      </c>
      <c r="N2672" s="55"/>
      <c r="O2672" s="55" t="s">
        <v>227</v>
      </c>
      <c r="P2672" s="55">
        <v>48811</v>
      </c>
      <c r="Q2672" s="55" t="s">
        <v>37</v>
      </c>
      <c r="R2672" s="55" t="s">
        <v>38</v>
      </c>
      <c r="S2672" s="55"/>
      <c r="T2672" s="55"/>
      <c r="U2672" s="55" t="s">
        <v>38</v>
      </c>
      <c r="V2672" s="55">
        <v>40.764499999999998</v>
      </c>
      <c r="W2672" s="55">
        <v>-74.023799999999994</v>
      </c>
      <c r="X2672" s="55" t="s">
        <v>39</v>
      </c>
      <c r="Y2672" s="55" t="s">
        <v>228</v>
      </c>
      <c r="Z2672" s="55" t="s">
        <v>34</v>
      </c>
      <c r="AA2672" s="55">
        <v>0</v>
      </c>
      <c r="AB2672" s="55" t="s">
        <v>41</v>
      </c>
      <c r="AC2672" s="55">
        <v>8</v>
      </c>
      <c r="AD2672" s="55"/>
      <c r="AE2672" s="55" t="s">
        <v>49</v>
      </c>
      <c r="AF2672" s="55" t="s">
        <v>50</v>
      </c>
      <c r="AG2672" s="55">
        <v>3.9055499999999998E-3</v>
      </c>
      <c r="AH2672" s="57" t="s">
        <v>44</v>
      </c>
    </row>
    <row r="2673" spans="1:34" x14ac:dyDescent="0.25">
      <c r="A2673" s="54">
        <v>11724811</v>
      </c>
      <c r="B2673" s="55"/>
      <c r="C2673" s="55"/>
      <c r="D2673" s="55">
        <v>61142013</v>
      </c>
      <c r="E2673" s="55"/>
      <c r="F2673" s="55">
        <v>300</v>
      </c>
      <c r="G2673" s="55">
        <v>78822714</v>
      </c>
      <c r="H2673" s="55"/>
      <c r="I2673" s="55">
        <v>2275050011</v>
      </c>
      <c r="J2673" s="55">
        <v>2</v>
      </c>
      <c r="K2673" s="55" t="s">
        <v>34</v>
      </c>
      <c r="L2673" s="55" t="s">
        <v>178</v>
      </c>
      <c r="M2673" s="55">
        <v>34017</v>
      </c>
      <c r="N2673" s="55"/>
      <c r="O2673" s="55" t="s">
        <v>227</v>
      </c>
      <c r="P2673" s="55">
        <v>48811</v>
      </c>
      <c r="Q2673" s="55" t="s">
        <v>37</v>
      </c>
      <c r="R2673" s="55" t="s">
        <v>38</v>
      </c>
      <c r="S2673" s="55"/>
      <c r="T2673" s="55"/>
      <c r="U2673" s="55" t="s">
        <v>38</v>
      </c>
      <c r="V2673" s="55">
        <v>40.764499999999998</v>
      </c>
      <c r="W2673" s="55">
        <v>-74.023799999999994</v>
      </c>
      <c r="X2673" s="55" t="s">
        <v>39</v>
      </c>
      <c r="Y2673" s="55" t="s">
        <v>228</v>
      </c>
      <c r="Z2673" s="55" t="s">
        <v>34</v>
      </c>
      <c r="AA2673" s="55">
        <v>0</v>
      </c>
      <c r="AB2673" s="55" t="s">
        <v>41</v>
      </c>
      <c r="AC2673" s="55">
        <v>8</v>
      </c>
      <c r="AD2673" s="55"/>
      <c r="AE2673" s="55" t="s">
        <v>51</v>
      </c>
      <c r="AF2673" s="55" t="s">
        <v>52</v>
      </c>
      <c r="AG2673" s="55">
        <v>5.8500000000000002E-4</v>
      </c>
      <c r="AH2673" s="57" t="s">
        <v>44</v>
      </c>
    </row>
    <row r="2674" spans="1:34" x14ac:dyDescent="0.25">
      <c r="A2674" s="54">
        <v>11724811</v>
      </c>
      <c r="B2674" s="55"/>
      <c r="C2674" s="55"/>
      <c r="D2674" s="55">
        <v>61142013</v>
      </c>
      <c r="E2674" s="55"/>
      <c r="F2674" s="55">
        <v>300</v>
      </c>
      <c r="G2674" s="55">
        <v>78822814</v>
      </c>
      <c r="H2674" s="55"/>
      <c r="I2674" s="55">
        <v>2275050012</v>
      </c>
      <c r="J2674" s="55">
        <v>2</v>
      </c>
      <c r="K2674" s="55" t="s">
        <v>34</v>
      </c>
      <c r="L2674" s="55" t="s">
        <v>178</v>
      </c>
      <c r="M2674" s="55">
        <v>34017</v>
      </c>
      <c r="N2674" s="55"/>
      <c r="O2674" s="55" t="s">
        <v>227</v>
      </c>
      <c r="P2674" s="55">
        <v>48811</v>
      </c>
      <c r="Q2674" s="55" t="s">
        <v>37</v>
      </c>
      <c r="R2674" s="55" t="s">
        <v>38</v>
      </c>
      <c r="S2674" s="55"/>
      <c r="T2674" s="55"/>
      <c r="U2674" s="55" t="s">
        <v>38</v>
      </c>
      <c r="V2674" s="55">
        <v>40.764499999999998</v>
      </c>
      <c r="W2674" s="55">
        <v>-74.023799999999994</v>
      </c>
      <c r="X2674" s="55" t="s">
        <v>39</v>
      </c>
      <c r="Y2674" s="55" t="s">
        <v>228</v>
      </c>
      <c r="Z2674" s="55" t="s">
        <v>34</v>
      </c>
      <c r="AA2674" s="55">
        <v>0</v>
      </c>
      <c r="AB2674" s="55" t="s">
        <v>41</v>
      </c>
      <c r="AC2674" s="55">
        <v>8</v>
      </c>
      <c r="AD2674" s="55"/>
      <c r="AE2674" s="55" t="s">
        <v>51</v>
      </c>
      <c r="AF2674" s="55" t="s">
        <v>52</v>
      </c>
      <c r="AG2674" s="55">
        <v>5.3417999999999998E-3</v>
      </c>
      <c r="AH2674" s="57" t="s">
        <v>44</v>
      </c>
    </row>
    <row r="2675" spans="1:34" x14ac:dyDescent="0.25">
      <c r="A2675" s="54">
        <v>11724811</v>
      </c>
      <c r="B2675" s="55"/>
      <c r="C2675" s="55"/>
      <c r="D2675" s="55">
        <v>61142013</v>
      </c>
      <c r="E2675" s="55"/>
      <c r="F2675" s="55">
        <v>300</v>
      </c>
      <c r="G2675" s="55">
        <v>78822814</v>
      </c>
      <c r="H2675" s="55"/>
      <c r="I2675" s="55">
        <v>2275050012</v>
      </c>
      <c r="J2675" s="55">
        <v>2</v>
      </c>
      <c r="K2675" s="55" t="s">
        <v>34</v>
      </c>
      <c r="L2675" s="55" t="s">
        <v>178</v>
      </c>
      <c r="M2675" s="55">
        <v>34017</v>
      </c>
      <c r="N2675" s="55"/>
      <c r="O2675" s="55" t="s">
        <v>227</v>
      </c>
      <c r="P2675" s="55">
        <v>48811</v>
      </c>
      <c r="Q2675" s="55" t="s">
        <v>37</v>
      </c>
      <c r="R2675" s="55" t="s">
        <v>38</v>
      </c>
      <c r="S2675" s="55"/>
      <c r="T2675" s="55"/>
      <c r="U2675" s="55" t="s">
        <v>38</v>
      </c>
      <c r="V2675" s="55">
        <v>40.764499999999998</v>
      </c>
      <c r="W2675" s="55">
        <v>-74.023799999999994</v>
      </c>
      <c r="X2675" s="55" t="s">
        <v>39</v>
      </c>
      <c r="Y2675" s="55" t="s">
        <v>228</v>
      </c>
      <c r="Z2675" s="55" t="s">
        <v>34</v>
      </c>
      <c r="AA2675" s="55">
        <v>0</v>
      </c>
      <c r="AB2675" s="55" t="s">
        <v>41</v>
      </c>
      <c r="AC2675" s="55">
        <v>8</v>
      </c>
      <c r="AD2675" s="55"/>
      <c r="AE2675" s="55" t="s">
        <v>53</v>
      </c>
      <c r="AF2675" s="55" t="s">
        <v>54</v>
      </c>
      <c r="AG2675" s="55">
        <v>0.15802099999999999</v>
      </c>
      <c r="AH2675" s="57" t="s">
        <v>44</v>
      </c>
    </row>
    <row r="2676" spans="1:34" x14ac:dyDescent="0.25">
      <c r="A2676" s="54">
        <v>11724811</v>
      </c>
      <c r="B2676" s="55"/>
      <c r="C2676" s="55"/>
      <c r="D2676" s="55">
        <v>61142013</v>
      </c>
      <c r="E2676" s="55"/>
      <c r="F2676" s="55">
        <v>300</v>
      </c>
      <c r="G2676" s="55">
        <v>78822714</v>
      </c>
      <c r="H2676" s="55"/>
      <c r="I2676" s="55">
        <v>2275050011</v>
      </c>
      <c r="J2676" s="55">
        <v>2</v>
      </c>
      <c r="K2676" s="55" t="s">
        <v>34</v>
      </c>
      <c r="L2676" s="55" t="s">
        <v>178</v>
      </c>
      <c r="M2676" s="55">
        <v>34017</v>
      </c>
      <c r="N2676" s="55"/>
      <c r="O2676" s="55" t="s">
        <v>227</v>
      </c>
      <c r="P2676" s="55">
        <v>48811</v>
      </c>
      <c r="Q2676" s="55" t="s">
        <v>37</v>
      </c>
      <c r="R2676" s="55" t="s">
        <v>38</v>
      </c>
      <c r="S2676" s="55"/>
      <c r="T2676" s="55"/>
      <c r="U2676" s="55" t="s">
        <v>38</v>
      </c>
      <c r="V2676" s="55">
        <v>40.764499999999998</v>
      </c>
      <c r="W2676" s="55">
        <v>-74.023799999999994</v>
      </c>
      <c r="X2676" s="55" t="s">
        <v>39</v>
      </c>
      <c r="Y2676" s="55" t="s">
        <v>228</v>
      </c>
      <c r="Z2676" s="55" t="s">
        <v>34</v>
      </c>
      <c r="AA2676" s="55">
        <v>0</v>
      </c>
      <c r="AB2676" s="55" t="s">
        <v>41</v>
      </c>
      <c r="AC2676" s="55">
        <v>8</v>
      </c>
      <c r="AD2676" s="55"/>
      <c r="AE2676" s="55" t="s">
        <v>53</v>
      </c>
      <c r="AF2676" s="55" t="s">
        <v>54</v>
      </c>
      <c r="AG2676" s="55">
        <v>0.108126</v>
      </c>
      <c r="AH2676" s="57" t="s">
        <v>44</v>
      </c>
    </row>
    <row r="2677" spans="1:34" x14ac:dyDescent="0.25">
      <c r="A2677" s="54">
        <v>11724811</v>
      </c>
      <c r="B2677" s="55"/>
      <c r="C2677" s="55"/>
      <c r="D2677" s="55">
        <v>61142013</v>
      </c>
      <c r="E2677" s="55"/>
      <c r="F2677" s="55">
        <v>300</v>
      </c>
      <c r="G2677" s="55">
        <v>78822714</v>
      </c>
      <c r="H2677" s="55"/>
      <c r="I2677" s="55">
        <v>2275050011</v>
      </c>
      <c r="J2677" s="55">
        <v>2</v>
      </c>
      <c r="K2677" s="55" t="s">
        <v>34</v>
      </c>
      <c r="L2677" s="55" t="s">
        <v>178</v>
      </c>
      <c r="M2677" s="55">
        <v>34017</v>
      </c>
      <c r="N2677" s="55"/>
      <c r="O2677" s="55" t="s">
        <v>227</v>
      </c>
      <c r="P2677" s="55">
        <v>48811</v>
      </c>
      <c r="Q2677" s="55" t="s">
        <v>37</v>
      </c>
      <c r="R2677" s="55" t="s">
        <v>38</v>
      </c>
      <c r="S2677" s="55"/>
      <c r="T2677" s="55"/>
      <c r="U2677" s="55" t="s">
        <v>38</v>
      </c>
      <c r="V2677" s="55">
        <v>40.764499999999998</v>
      </c>
      <c r="W2677" s="55">
        <v>-74.023799999999994</v>
      </c>
      <c r="X2677" s="55" t="s">
        <v>39</v>
      </c>
      <c r="Y2677" s="55" t="s">
        <v>228</v>
      </c>
      <c r="Z2677" s="55" t="s">
        <v>34</v>
      </c>
      <c r="AA2677" s="55">
        <v>0</v>
      </c>
      <c r="AB2677" s="55" t="s">
        <v>41</v>
      </c>
      <c r="AC2677" s="55">
        <v>8</v>
      </c>
      <c r="AD2677" s="55"/>
      <c r="AE2677" s="55">
        <v>7439921</v>
      </c>
      <c r="AF2677" s="55" t="s">
        <v>55</v>
      </c>
      <c r="AG2677" s="55">
        <v>1.3835599999999999E-4</v>
      </c>
      <c r="AH2677" s="57" t="s">
        <v>44</v>
      </c>
    </row>
    <row r="2678" spans="1:34" x14ac:dyDescent="0.25">
      <c r="A2678" s="54">
        <v>12318811</v>
      </c>
      <c r="B2678" s="55"/>
      <c r="C2678" s="55"/>
      <c r="D2678" s="55">
        <v>61748813</v>
      </c>
      <c r="E2678" s="55"/>
      <c r="F2678" s="55">
        <v>300</v>
      </c>
      <c r="G2678" s="55">
        <v>80023814</v>
      </c>
      <c r="H2678" s="55"/>
      <c r="I2678" s="55">
        <v>2275050012</v>
      </c>
      <c r="J2678" s="55">
        <v>2</v>
      </c>
      <c r="K2678" s="55" t="s">
        <v>34</v>
      </c>
      <c r="L2678" s="55" t="s">
        <v>84</v>
      </c>
      <c r="M2678" s="55">
        <v>34029</v>
      </c>
      <c r="N2678" s="55"/>
      <c r="O2678" s="55" t="s">
        <v>229</v>
      </c>
      <c r="P2678" s="55">
        <v>48811</v>
      </c>
      <c r="Q2678" s="55" t="s">
        <v>37</v>
      </c>
      <c r="R2678" s="55" t="s">
        <v>38</v>
      </c>
      <c r="S2678" s="55"/>
      <c r="T2678" s="55"/>
      <c r="U2678" s="55" t="s">
        <v>38</v>
      </c>
      <c r="V2678" s="55">
        <v>40.126199999999997</v>
      </c>
      <c r="W2678" s="55">
        <v>-74.264600000000002</v>
      </c>
      <c r="X2678" s="55" t="s">
        <v>39</v>
      </c>
      <c r="Y2678" s="55" t="s">
        <v>230</v>
      </c>
      <c r="Z2678" s="55" t="s">
        <v>34</v>
      </c>
      <c r="AA2678" s="55">
        <v>0</v>
      </c>
      <c r="AB2678" s="55" t="s">
        <v>41</v>
      </c>
      <c r="AC2678" s="55">
        <v>8</v>
      </c>
      <c r="AD2678" s="55"/>
      <c r="AE2678" s="55" t="s">
        <v>42</v>
      </c>
      <c r="AF2678" s="55" t="s">
        <v>43</v>
      </c>
      <c r="AG2678" s="55">
        <v>1.1376499999999999E-2</v>
      </c>
      <c r="AH2678" s="57" t="s">
        <v>44</v>
      </c>
    </row>
    <row r="2679" spans="1:34" x14ac:dyDescent="0.25">
      <c r="A2679" s="54">
        <v>12318811</v>
      </c>
      <c r="B2679" s="55"/>
      <c r="C2679" s="55"/>
      <c r="D2679" s="55">
        <v>61748813</v>
      </c>
      <c r="E2679" s="55"/>
      <c r="F2679" s="55">
        <v>300</v>
      </c>
      <c r="G2679" s="55">
        <v>80023714</v>
      </c>
      <c r="H2679" s="55"/>
      <c r="I2679" s="55">
        <v>2275050011</v>
      </c>
      <c r="J2679" s="55">
        <v>2</v>
      </c>
      <c r="K2679" s="55" t="s">
        <v>34</v>
      </c>
      <c r="L2679" s="55" t="s">
        <v>84</v>
      </c>
      <c r="M2679" s="55">
        <v>34029</v>
      </c>
      <c r="N2679" s="55"/>
      <c r="O2679" s="55" t="s">
        <v>229</v>
      </c>
      <c r="P2679" s="55">
        <v>48811</v>
      </c>
      <c r="Q2679" s="55" t="s">
        <v>37</v>
      </c>
      <c r="R2679" s="55" t="s">
        <v>38</v>
      </c>
      <c r="S2679" s="55"/>
      <c r="T2679" s="55"/>
      <c r="U2679" s="55" t="s">
        <v>38</v>
      </c>
      <c r="V2679" s="55">
        <v>40.126199999999997</v>
      </c>
      <c r="W2679" s="55">
        <v>-74.264600000000002</v>
      </c>
      <c r="X2679" s="55" t="s">
        <v>39</v>
      </c>
      <c r="Y2679" s="55" t="s">
        <v>230</v>
      </c>
      <c r="Z2679" s="55" t="s">
        <v>34</v>
      </c>
      <c r="AA2679" s="55">
        <v>0</v>
      </c>
      <c r="AB2679" s="55" t="s">
        <v>41</v>
      </c>
      <c r="AC2679" s="55">
        <v>8</v>
      </c>
      <c r="AD2679" s="55"/>
      <c r="AE2679" s="55" t="s">
        <v>42</v>
      </c>
      <c r="AF2679" s="55" t="s">
        <v>43</v>
      </c>
      <c r="AG2679" s="55">
        <v>1.3542700000000001E-3</v>
      </c>
      <c r="AH2679" s="57" t="s">
        <v>44</v>
      </c>
    </row>
    <row r="2680" spans="1:34" x14ac:dyDescent="0.25">
      <c r="A2680" s="54">
        <v>12318811</v>
      </c>
      <c r="B2680" s="55"/>
      <c r="C2680" s="55"/>
      <c r="D2680" s="55">
        <v>61748813</v>
      </c>
      <c r="E2680" s="55"/>
      <c r="F2680" s="55">
        <v>300</v>
      </c>
      <c r="G2680" s="55">
        <v>80023714</v>
      </c>
      <c r="H2680" s="55"/>
      <c r="I2680" s="55">
        <v>2275050011</v>
      </c>
      <c r="J2680" s="55">
        <v>2</v>
      </c>
      <c r="K2680" s="55" t="s">
        <v>34</v>
      </c>
      <c r="L2680" s="55" t="s">
        <v>84</v>
      </c>
      <c r="M2680" s="55">
        <v>34029</v>
      </c>
      <c r="N2680" s="55"/>
      <c r="O2680" s="55" t="s">
        <v>229</v>
      </c>
      <c r="P2680" s="55">
        <v>48811</v>
      </c>
      <c r="Q2680" s="55" t="s">
        <v>37</v>
      </c>
      <c r="R2680" s="55" t="s">
        <v>38</v>
      </c>
      <c r="S2680" s="55"/>
      <c r="T2680" s="55"/>
      <c r="U2680" s="55" t="s">
        <v>38</v>
      </c>
      <c r="V2680" s="55">
        <v>40.126199999999997</v>
      </c>
      <c r="W2680" s="55">
        <v>-74.264600000000002</v>
      </c>
      <c r="X2680" s="55" t="s">
        <v>39</v>
      </c>
      <c r="Y2680" s="55" t="s">
        <v>230</v>
      </c>
      <c r="Z2680" s="55" t="s">
        <v>34</v>
      </c>
      <c r="AA2680" s="55">
        <v>0</v>
      </c>
      <c r="AB2680" s="55" t="s">
        <v>41</v>
      </c>
      <c r="AC2680" s="55">
        <v>8</v>
      </c>
      <c r="AD2680" s="55"/>
      <c r="AE2680" s="55" t="s">
        <v>45</v>
      </c>
      <c r="AF2680" s="55" t="s">
        <v>46</v>
      </c>
      <c r="AG2680" s="55">
        <v>9.0000000000000006E-5</v>
      </c>
      <c r="AH2680" s="57" t="s">
        <v>44</v>
      </c>
    </row>
    <row r="2681" spans="1:34" x14ac:dyDescent="0.25">
      <c r="A2681" s="54">
        <v>12318811</v>
      </c>
      <c r="B2681" s="55"/>
      <c r="C2681" s="55"/>
      <c r="D2681" s="55">
        <v>61748813</v>
      </c>
      <c r="E2681" s="55"/>
      <c r="F2681" s="55">
        <v>300</v>
      </c>
      <c r="G2681" s="55">
        <v>80023814</v>
      </c>
      <c r="H2681" s="55"/>
      <c r="I2681" s="55">
        <v>2275050012</v>
      </c>
      <c r="J2681" s="55">
        <v>2</v>
      </c>
      <c r="K2681" s="55" t="s">
        <v>34</v>
      </c>
      <c r="L2681" s="55" t="s">
        <v>84</v>
      </c>
      <c r="M2681" s="55">
        <v>34029</v>
      </c>
      <c r="N2681" s="55"/>
      <c r="O2681" s="55" t="s">
        <v>229</v>
      </c>
      <c r="P2681" s="55">
        <v>48811</v>
      </c>
      <c r="Q2681" s="55" t="s">
        <v>37</v>
      </c>
      <c r="R2681" s="55" t="s">
        <v>38</v>
      </c>
      <c r="S2681" s="55"/>
      <c r="T2681" s="55"/>
      <c r="U2681" s="55" t="s">
        <v>38</v>
      </c>
      <c r="V2681" s="55">
        <v>40.126199999999997</v>
      </c>
      <c r="W2681" s="55">
        <v>-74.264600000000002</v>
      </c>
      <c r="X2681" s="55" t="s">
        <v>39</v>
      </c>
      <c r="Y2681" s="55" t="s">
        <v>230</v>
      </c>
      <c r="Z2681" s="55" t="s">
        <v>34</v>
      </c>
      <c r="AA2681" s="55">
        <v>0</v>
      </c>
      <c r="AB2681" s="55" t="s">
        <v>41</v>
      </c>
      <c r="AC2681" s="55">
        <v>8</v>
      </c>
      <c r="AD2681" s="55"/>
      <c r="AE2681" s="55" t="s">
        <v>45</v>
      </c>
      <c r="AF2681" s="55" t="s">
        <v>46</v>
      </c>
      <c r="AG2681" s="55">
        <v>1.2140199999999999E-3</v>
      </c>
      <c r="AH2681" s="57" t="s">
        <v>44</v>
      </c>
    </row>
    <row r="2682" spans="1:34" x14ac:dyDescent="0.25">
      <c r="A2682" s="54">
        <v>12318811</v>
      </c>
      <c r="B2682" s="55"/>
      <c r="C2682" s="55"/>
      <c r="D2682" s="55">
        <v>61748813</v>
      </c>
      <c r="E2682" s="55"/>
      <c r="F2682" s="55">
        <v>300</v>
      </c>
      <c r="G2682" s="55">
        <v>80023714</v>
      </c>
      <c r="H2682" s="55"/>
      <c r="I2682" s="55">
        <v>2275050011</v>
      </c>
      <c r="J2682" s="55">
        <v>2</v>
      </c>
      <c r="K2682" s="55" t="s">
        <v>34</v>
      </c>
      <c r="L2682" s="55" t="s">
        <v>84</v>
      </c>
      <c r="M2682" s="55">
        <v>34029</v>
      </c>
      <c r="N2682" s="55"/>
      <c r="O2682" s="55" t="s">
        <v>229</v>
      </c>
      <c r="P2682" s="55">
        <v>48811</v>
      </c>
      <c r="Q2682" s="55" t="s">
        <v>37</v>
      </c>
      <c r="R2682" s="55" t="s">
        <v>38</v>
      </c>
      <c r="S2682" s="55"/>
      <c r="T2682" s="55"/>
      <c r="U2682" s="55" t="s">
        <v>38</v>
      </c>
      <c r="V2682" s="55">
        <v>40.126199999999997</v>
      </c>
      <c r="W2682" s="55">
        <v>-74.264600000000002</v>
      </c>
      <c r="X2682" s="55" t="s">
        <v>39</v>
      </c>
      <c r="Y2682" s="55" t="s">
        <v>230</v>
      </c>
      <c r="Z2682" s="55" t="s">
        <v>34</v>
      </c>
      <c r="AA2682" s="55">
        <v>0</v>
      </c>
      <c r="AB2682" s="55" t="s">
        <v>41</v>
      </c>
      <c r="AC2682" s="55">
        <v>8</v>
      </c>
      <c r="AD2682" s="55"/>
      <c r="AE2682" s="55" t="s">
        <v>47</v>
      </c>
      <c r="AF2682" s="55" t="s">
        <v>48</v>
      </c>
      <c r="AG2682" s="55">
        <v>1.4699100000000001E-3</v>
      </c>
      <c r="AH2682" s="57" t="s">
        <v>44</v>
      </c>
    </row>
    <row r="2683" spans="1:34" x14ac:dyDescent="0.25">
      <c r="A2683" s="54">
        <v>12318811</v>
      </c>
      <c r="B2683" s="55"/>
      <c r="C2683" s="55"/>
      <c r="D2683" s="55">
        <v>61748813</v>
      </c>
      <c r="E2683" s="55"/>
      <c r="F2683" s="55">
        <v>300</v>
      </c>
      <c r="G2683" s="55">
        <v>80023814</v>
      </c>
      <c r="H2683" s="55"/>
      <c r="I2683" s="55">
        <v>2275050012</v>
      </c>
      <c r="J2683" s="55">
        <v>2</v>
      </c>
      <c r="K2683" s="55" t="s">
        <v>34</v>
      </c>
      <c r="L2683" s="55" t="s">
        <v>84</v>
      </c>
      <c r="M2683" s="55">
        <v>34029</v>
      </c>
      <c r="N2683" s="55"/>
      <c r="O2683" s="55" t="s">
        <v>229</v>
      </c>
      <c r="P2683" s="55">
        <v>48811</v>
      </c>
      <c r="Q2683" s="55" t="s">
        <v>37</v>
      </c>
      <c r="R2683" s="55" t="s">
        <v>38</v>
      </c>
      <c r="S2683" s="55"/>
      <c r="T2683" s="55"/>
      <c r="U2683" s="55" t="s">
        <v>38</v>
      </c>
      <c r="V2683" s="55">
        <v>40.126199999999997</v>
      </c>
      <c r="W2683" s="55">
        <v>-74.264600000000002</v>
      </c>
      <c r="X2683" s="55" t="s">
        <v>39</v>
      </c>
      <c r="Y2683" s="55" t="s">
        <v>230</v>
      </c>
      <c r="Z2683" s="55" t="s">
        <v>34</v>
      </c>
      <c r="AA2683" s="55">
        <v>0</v>
      </c>
      <c r="AB2683" s="55" t="s">
        <v>41</v>
      </c>
      <c r="AC2683" s="55">
        <v>8</v>
      </c>
      <c r="AD2683" s="55"/>
      <c r="AE2683" s="55" t="s">
        <v>47</v>
      </c>
      <c r="AF2683" s="55" t="s">
        <v>48</v>
      </c>
      <c r="AG2683" s="55">
        <v>3.8118200000000001E-3</v>
      </c>
      <c r="AH2683" s="57" t="s">
        <v>44</v>
      </c>
    </row>
    <row r="2684" spans="1:34" x14ac:dyDescent="0.25">
      <c r="A2684" s="54">
        <v>12318811</v>
      </c>
      <c r="B2684" s="55"/>
      <c r="C2684" s="55"/>
      <c r="D2684" s="55">
        <v>61748813</v>
      </c>
      <c r="E2684" s="55"/>
      <c r="F2684" s="55">
        <v>300</v>
      </c>
      <c r="G2684" s="55">
        <v>80023714</v>
      </c>
      <c r="H2684" s="55"/>
      <c r="I2684" s="55">
        <v>2275050011</v>
      </c>
      <c r="J2684" s="55">
        <v>2</v>
      </c>
      <c r="K2684" s="55" t="s">
        <v>34</v>
      </c>
      <c r="L2684" s="55" t="s">
        <v>84</v>
      </c>
      <c r="M2684" s="55">
        <v>34029</v>
      </c>
      <c r="N2684" s="55"/>
      <c r="O2684" s="55" t="s">
        <v>229</v>
      </c>
      <c r="P2684" s="55">
        <v>48811</v>
      </c>
      <c r="Q2684" s="55" t="s">
        <v>37</v>
      </c>
      <c r="R2684" s="55" t="s">
        <v>38</v>
      </c>
      <c r="S2684" s="55"/>
      <c r="T2684" s="55"/>
      <c r="U2684" s="55" t="s">
        <v>38</v>
      </c>
      <c r="V2684" s="55">
        <v>40.126199999999997</v>
      </c>
      <c r="W2684" s="55">
        <v>-74.264600000000002</v>
      </c>
      <c r="X2684" s="55" t="s">
        <v>39</v>
      </c>
      <c r="Y2684" s="55" t="s">
        <v>230</v>
      </c>
      <c r="Z2684" s="55" t="s">
        <v>34</v>
      </c>
      <c r="AA2684" s="55">
        <v>0</v>
      </c>
      <c r="AB2684" s="55" t="s">
        <v>41</v>
      </c>
      <c r="AC2684" s="55">
        <v>8</v>
      </c>
      <c r="AD2684" s="55"/>
      <c r="AE2684" s="55" t="s">
        <v>49</v>
      </c>
      <c r="AF2684" s="55" t="s">
        <v>50</v>
      </c>
      <c r="AG2684" s="55">
        <v>2.1302999999999999E-3</v>
      </c>
      <c r="AH2684" s="57" t="s">
        <v>44</v>
      </c>
    </row>
    <row r="2685" spans="1:34" x14ac:dyDescent="0.25">
      <c r="A2685" s="54">
        <v>12318811</v>
      </c>
      <c r="B2685" s="55"/>
      <c r="C2685" s="55"/>
      <c r="D2685" s="55">
        <v>61748813</v>
      </c>
      <c r="E2685" s="55"/>
      <c r="F2685" s="55">
        <v>300</v>
      </c>
      <c r="G2685" s="55">
        <v>80023814</v>
      </c>
      <c r="H2685" s="55"/>
      <c r="I2685" s="55">
        <v>2275050012</v>
      </c>
      <c r="J2685" s="55">
        <v>2</v>
      </c>
      <c r="K2685" s="55" t="s">
        <v>34</v>
      </c>
      <c r="L2685" s="55" t="s">
        <v>84</v>
      </c>
      <c r="M2685" s="55">
        <v>34029</v>
      </c>
      <c r="N2685" s="55"/>
      <c r="O2685" s="55" t="s">
        <v>229</v>
      </c>
      <c r="P2685" s="55">
        <v>48811</v>
      </c>
      <c r="Q2685" s="55" t="s">
        <v>37</v>
      </c>
      <c r="R2685" s="55" t="s">
        <v>38</v>
      </c>
      <c r="S2685" s="55"/>
      <c r="T2685" s="55"/>
      <c r="U2685" s="55" t="s">
        <v>38</v>
      </c>
      <c r="V2685" s="55">
        <v>40.126199999999997</v>
      </c>
      <c r="W2685" s="55">
        <v>-74.264600000000002</v>
      </c>
      <c r="X2685" s="55" t="s">
        <v>39</v>
      </c>
      <c r="Y2685" s="55" t="s">
        <v>230</v>
      </c>
      <c r="Z2685" s="55" t="s">
        <v>34</v>
      </c>
      <c r="AA2685" s="55">
        <v>0</v>
      </c>
      <c r="AB2685" s="55" t="s">
        <v>41</v>
      </c>
      <c r="AC2685" s="55">
        <v>8</v>
      </c>
      <c r="AD2685" s="55"/>
      <c r="AE2685" s="55" t="s">
        <v>49</v>
      </c>
      <c r="AF2685" s="55" t="s">
        <v>50</v>
      </c>
      <c r="AG2685" s="55">
        <v>3.9055499999999998E-3</v>
      </c>
      <c r="AH2685" s="57" t="s">
        <v>44</v>
      </c>
    </row>
    <row r="2686" spans="1:34" x14ac:dyDescent="0.25">
      <c r="A2686" s="54">
        <v>12318811</v>
      </c>
      <c r="B2686" s="55"/>
      <c r="C2686" s="55"/>
      <c r="D2686" s="55">
        <v>61748813</v>
      </c>
      <c r="E2686" s="55"/>
      <c r="F2686" s="55">
        <v>300</v>
      </c>
      <c r="G2686" s="55">
        <v>80023714</v>
      </c>
      <c r="H2686" s="55"/>
      <c r="I2686" s="55">
        <v>2275050011</v>
      </c>
      <c r="J2686" s="55">
        <v>2</v>
      </c>
      <c r="K2686" s="55" t="s">
        <v>34</v>
      </c>
      <c r="L2686" s="55" t="s">
        <v>84</v>
      </c>
      <c r="M2686" s="55">
        <v>34029</v>
      </c>
      <c r="N2686" s="55"/>
      <c r="O2686" s="55" t="s">
        <v>229</v>
      </c>
      <c r="P2686" s="55">
        <v>48811</v>
      </c>
      <c r="Q2686" s="55" t="s">
        <v>37</v>
      </c>
      <c r="R2686" s="55" t="s">
        <v>38</v>
      </c>
      <c r="S2686" s="55"/>
      <c r="T2686" s="55"/>
      <c r="U2686" s="55" t="s">
        <v>38</v>
      </c>
      <c r="V2686" s="55">
        <v>40.126199999999997</v>
      </c>
      <c r="W2686" s="55">
        <v>-74.264600000000002</v>
      </c>
      <c r="X2686" s="55" t="s">
        <v>39</v>
      </c>
      <c r="Y2686" s="55" t="s">
        <v>230</v>
      </c>
      <c r="Z2686" s="55" t="s">
        <v>34</v>
      </c>
      <c r="AA2686" s="55">
        <v>0</v>
      </c>
      <c r="AB2686" s="55" t="s">
        <v>41</v>
      </c>
      <c r="AC2686" s="55">
        <v>8</v>
      </c>
      <c r="AD2686" s="55"/>
      <c r="AE2686" s="55" t="s">
        <v>51</v>
      </c>
      <c r="AF2686" s="55" t="s">
        <v>52</v>
      </c>
      <c r="AG2686" s="55">
        <v>5.8500000000000002E-4</v>
      </c>
      <c r="AH2686" s="57" t="s">
        <v>44</v>
      </c>
    </row>
    <row r="2687" spans="1:34" x14ac:dyDescent="0.25">
      <c r="A2687" s="54">
        <v>12318811</v>
      </c>
      <c r="B2687" s="55"/>
      <c r="C2687" s="55"/>
      <c r="D2687" s="55">
        <v>61748813</v>
      </c>
      <c r="E2687" s="55"/>
      <c r="F2687" s="55">
        <v>300</v>
      </c>
      <c r="G2687" s="55">
        <v>80023814</v>
      </c>
      <c r="H2687" s="55"/>
      <c r="I2687" s="55">
        <v>2275050012</v>
      </c>
      <c r="J2687" s="55">
        <v>2</v>
      </c>
      <c r="K2687" s="55" t="s">
        <v>34</v>
      </c>
      <c r="L2687" s="55" t="s">
        <v>84</v>
      </c>
      <c r="M2687" s="55">
        <v>34029</v>
      </c>
      <c r="N2687" s="55"/>
      <c r="O2687" s="55" t="s">
        <v>229</v>
      </c>
      <c r="P2687" s="55">
        <v>48811</v>
      </c>
      <c r="Q2687" s="55" t="s">
        <v>37</v>
      </c>
      <c r="R2687" s="55" t="s">
        <v>38</v>
      </c>
      <c r="S2687" s="55"/>
      <c r="T2687" s="55"/>
      <c r="U2687" s="55" t="s">
        <v>38</v>
      </c>
      <c r="V2687" s="55">
        <v>40.126199999999997</v>
      </c>
      <c r="W2687" s="55">
        <v>-74.264600000000002</v>
      </c>
      <c r="X2687" s="55" t="s">
        <v>39</v>
      </c>
      <c r="Y2687" s="55" t="s">
        <v>230</v>
      </c>
      <c r="Z2687" s="55" t="s">
        <v>34</v>
      </c>
      <c r="AA2687" s="55">
        <v>0</v>
      </c>
      <c r="AB2687" s="55" t="s">
        <v>41</v>
      </c>
      <c r="AC2687" s="55">
        <v>8</v>
      </c>
      <c r="AD2687" s="55"/>
      <c r="AE2687" s="55" t="s">
        <v>51</v>
      </c>
      <c r="AF2687" s="55" t="s">
        <v>52</v>
      </c>
      <c r="AG2687" s="55">
        <v>5.3417999999999998E-3</v>
      </c>
      <c r="AH2687" s="57" t="s">
        <v>44</v>
      </c>
    </row>
    <row r="2688" spans="1:34" x14ac:dyDescent="0.25">
      <c r="A2688" s="54">
        <v>12318811</v>
      </c>
      <c r="B2688" s="55"/>
      <c r="C2688" s="55"/>
      <c r="D2688" s="55">
        <v>61748813</v>
      </c>
      <c r="E2688" s="55"/>
      <c r="F2688" s="55">
        <v>300</v>
      </c>
      <c r="G2688" s="55">
        <v>80023814</v>
      </c>
      <c r="H2688" s="55"/>
      <c r="I2688" s="55">
        <v>2275050012</v>
      </c>
      <c r="J2688" s="55">
        <v>2</v>
      </c>
      <c r="K2688" s="55" t="s">
        <v>34</v>
      </c>
      <c r="L2688" s="55" t="s">
        <v>84</v>
      </c>
      <c r="M2688" s="55">
        <v>34029</v>
      </c>
      <c r="N2688" s="55"/>
      <c r="O2688" s="55" t="s">
        <v>229</v>
      </c>
      <c r="P2688" s="55">
        <v>48811</v>
      </c>
      <c r="Q2688" s="55" t="s">
        <v>37</v>
      </c>
      <c r="R2688" s="55" t="s">
        <v>38</v>
      </c>
      <c r="S2688" s="55"/>
      <c r="T2688" s="55"/>
      <c r="U2688" s="55" t="s">
        <v>38</v>
      </c>
      <c r="V2688" s="55">
        <v>40.126199999999997</v>
      </c>
      <c r="W2688" s="55">
        <v>-74.264600000000002</v>
      </c>
      <c r="X2688" s="55" t="s">
        <v>39</v>
      </c>
      <c r="Y2688" s="55" t="s">
        <v>230</v>
      </c>
      <c r="Z2688" s="55" t="s">
        <v>34</v>
      </c>
      <c r="AA2688" s="55">
        <v>0</v>
      </c>
      <c r="AB2688" s="55" t="s">
        <v>41</v>
      </c>
      <c r="AC2688" s="55">
        <v>8</v>
      </c>
      <c r="AD2688" s="55"/>
      <c r="AE2688" s="55" t="s">
        <v>53</v>
      </c>
      <c r="AF2688" s="55" t="s">
        <v>54</v>
      </c>
      <c r="AG2688" s="55">
        <v>0.15802099999999999</v>
      </c>
      <c r="AH2688" s="57" t="s">
        <v>44</v>
      </c>
    </row>
    <row r="2689" spans="1:34" x14ac:dyDescent="0.25">
      <c r="A2689" s="54">
        <v>12318811</v>
      </c>
      <c r="B2689" s="55"/>
      <c r="C2689" s="55"/>
      <c r="D2689" s="55">
        <v>61748813</v>
      </c>
      <c r="E2689" s="55"/>
      <c r="F2689" s="55">
        <v>300</v>
      </c>
      <c r="G2689" s="55">
        <v>80023714</v>
      </c>
      <c r="H2689" s="55"/>
      <c r="I2689" s="55">
        <v>2275050011</v>
      </c>
      <c r="J2689" s="55">
        <v>2</v>
      </c>
      <c r="K2689" s="55" t="s">
        <v>34</v>
      </c>
      <c r="L2689" s="55" t="s">
        <v>84</v>
      </c>
      <c r="M2689" s="55">
        <v>34029</v>
      </c>
      <c r="N2689" s="55"/>
      <c r="O2689" s="55" t="s">
        <v>229</v>
      </c>
      <c r="P2689" s="55">
        <v>48811</v>
      </c>
      <c r="Q2689" s="55" t="s">
        <v>37</v>
      </c>
      <c r="R2689" s="55" t="s">
        <v>38</v>
      </c>
      <c r="S2689" s="55"/>
      <c r="T2689" s="55"/>
      <c r="U2689" s="55" t="s">
        <v>38</v>
      </c>
      <c r="V2689" s="55">
        <v>40.126199999999997</v>
      </c>
      <c r="W2689" s="55">
        <v>-74.264600000000002</v>
      </c>
      <c r="X2689" s="55" t="s">
        <v>39</v>
      </c>
      <c r="Y2689" s="55" t="s">
        <v>230</v>
      </c>
      <c r="Z2689" s="55" t="s">
        <v>34</v>
      </c>
      <c r="AA2689" s="55">
        <v>0</v>
      </c>
      <c r="AB2689" s="55" t="s">
        <v>41</v>
      </c>
      <c r="AC2689" s="55">
        <v>8</v>
      </c>
      <c r="AD2689" s="55"/>
      <c r="AE2689" s="55" t="s">
        <v>53</v>
      </c>
      <c r="AF2689" s="55" t="s">
        <v>54</v>
      </c>
      <c r="AG2689" s="55">
        <v>0.108126</v>
      </c>
      <c r="AH2689" s="57" t="s">
        <v>44</v>
      </c>
    </row>
    <row r="2690" spans="1:34" x14ac:dyDescent="0.25">
      <c r="A2690" s="54">
        <v>12318811</v>
      </c>
      <c r="B2690" s="55"/>
      <c r="C2690" s="55"/>
      <c r="D2690" s="55">
        <v>61748813</v>
      </c>
      <c r="E2690" s="55"/>
      <c r="F2690" s="55">
        <v>300</v>
      </c>
      <c r="G2690" s="55">
        <v>80023714</v>
      </c>
      <c r="H2690" s="55"/>
      <c r="I2690" s="55">
        <v>2275050011</v>
      </c>
      <c r="J2690" s="55">
        <v>2</v>
      </c>
      <c r="K2690" s="55" t="s">
        <v>34</v>
      </c>
      <c r="L2690" s="55" t="s">
        <v>84</v>
      </c>
      <c r="M2690" s="55">
        <v>34029</v>
      </c>
      <c r="N2690" s="55"/>
      <c r="O2690" s="55" t="s">
        <v>229</v>
      </c>
      <c r="P2690" s="55">
        <v>48811</v>
      </c>
      <c r="Q2690" s="55" t="s">
        <v>37</v>
      </c>
      <c r="R2690" s="55" t="s">
        <v>38</v>
      </c>
      <c r="S2690" s="55"/>
      <c r="T2690" s="55"/>
      <c r="U2690" s="55" t="s">
        <v>38</v>
      </c>
      <c r="V2690" s="55">
        <v>40.126199999999997</v>
      </c>
      <c r="W2690" s="55">
        <v>-74.264600000000002</v>
      </c>
      <c r="X2690" s="55" t="s">
        <v>39</v>
      </c>
      <c r="Y2690" s="55" t="s">
        <v>230</v>
      </c>
      <c r="Z2690" s="55" t="s">
        <v>34</v>
      </c>
      <c r="AA2690" s="55">
        <v>0</v>
      </c>
      <c r="AB2690" s="55" t="s">
        <v>41</v>
      </c>
      <c r="AC2690" s="55">
        <v>8</v>
      </c>
      <c r="AD2690" s="55"/>
      <c r="AE2690" s="55">
        <v>7439921</v>
      </c>
      <c r="AF2690" s="55" t="s">
        <v>55</v>
      </c>
      <c r="AG2690" s="55">
        <v>1.3835599999999999E-4</v>
      </c>
      <c r="AH2690" s="57" t="s">
        <v>44</v>
      </c>
    </row>
    <row r="2691" spans="1:34" x14ac:dyDescent="0.25">
      <c r="A2691" s="54">
        <v>11237411</v>
      </c>
      <c r="B2691" s="55"/>
      <c r="C2691" s="55"/>
      <c r="D2691" s="55">
        <v>61141813</v>
      </c>
      <c r="E2691" s="55"/>
      <c r="F2691" s="55">
        <v>300</v>
      </c>
      <c r="G2691" s="55">
        <v>78822314</v>
      </c>
      <c r="H2691" s="55"/>
      <c r="I2691" s="55">
        <v>2275050011</v>
      </c>
      <c r="J2691" s="55">
        <v>2</v>
      </c>
      <c r="K2691" s="55" t="s">
        <v>34</v>
      </c>
      <c r="L2691" s="55" t="s">
        <v>67</v>
      </c>
      <c r="M2691" s="55">
        <v>34037</v>
      </c>
      <c r="N2691" s="55"/>
      <c r="O2691" s="55" t="s">
        <v>231</v>
      </c>
      <c r="P2691" s="55">
        <v>48811</v>
      </c>
      <c r="Q2691" s="55" t="s">
        <v>37</v>
      </c>
      <c r="R2691" s="55" t="s">
        <v>38</v>
      </c>
      <c r="S2691" s="55"/>
      <c r="T2691" s="55"/>
      <c r="U2691" s="55" t="s">
        <v>38</v>
      </c>
      <c r="V2691" s="55">
        <v>41.154299999999999</v>
      </c>
      <c r="W2691" s="55">
        <v>-74.713200000000001</v>
      </c>
      <c r="X2691" s="55" t="s">
        <v>39</v>
      </c>
      <c r="Y2691" s="55" t="s">
        <v>232</v>
      </c>
      <c r="Z2691" s="55" t="s">
        <v>34</v>
      </c>
      <c r="AA2691" s="55">
        <v>0</v>
      </c>
      <c r="AB2691" s="55" t="s">
        <v>41</v>
      </c>
      <c r="AC2691" s="55">
        <v>8</v>
      </c>
      <c r="AD2691" s="55"/>
      <c r="AE2691" s="55" t="s">
        <v>42</v>
      </c>
      <c r="AF2691" s="55" t="s">
        <v>43</v>
      </c>
      <c r="AG2691" s="55">
        <v>1.3542700000000001E-3</v>
      </c>
      <c r="AH2691" s="57" t="s">
        <v>44</v>
      </c>
    </row>
    <row r="2692" spans="1:34" x14ac:dyDescent="0.25">
      <c r="A2692" s="54">
        <v>11237411</v>
      </c>
      <c r="B2692" s="55"/>
      <c r="C2692" s="55"/>
      <c r="D2692" s="55">
        <v>61141813</v>
      </c>
      <c r="E2692" s="55"/>
      <c r="F2692" s="55">
        <v>300</v>
      </c>
      <c r="G2692" s="55">
        <v>78822414</v>
      </c>
      <c r="H2692" s="55"/>
      <c r="I2692" s="55">
        <v>2275050012</v>
      </c>
      <c r="J2692" s="55">
        <v>2</v>
      </c>
      <c r="K2692" s="55" t="s">
        <v>34</v>
      </c>
      <c r="L2692" s="55" t="s">
        <v>67</v>
      </c>
      <c r="M2692" s="55">
        <v>34037</v>
      </c>
      <c r="N2692" s="55"/>
      <c r="O2692" s="55" t="s">
        <v>231</v>
      </c>
      <c r="P2692" s="55">
        <v>48811</v>
      </c>
      <c r="Q2692" s="55" t="s">
        <v>37</v>
      </c>
      <c r="R2692" s="55" t="s">
        <v>38</v>
      </c>
      <c r="S2692" s="55"/>
      <c r="T2692" s="55"/>
      <c r="U2692" s="55" t="s">
        <v>38</v>
      </c>
      <c r="V2692" s="55">
        <v>41.154299999999999</v>
      </c>
      <c r="W2692" s="55">
        <v>-74.713200000000001</v>
      </c>
      <c r="X2692" s="55" t="s">
        <v>39</v>
      </c>
      <c r="Y2692" s="55" t="s">
        <v>232</v>
      </c>
      <c r="Z2692" s="55" t="s">
        <v>34</v>
      </c>
      <c r="AA2692" s="55">
        <v>0</v>
      </c>
      <c r="AB2692" s="55" t="s">
        <v>41</v>
      </c>
      <c r="AC2692" s="55">
        <v>8</v>
      </c>
      <c r="AD2692" s="55"/>
      <c r="AE2692" s="55" t="s">
        <v>42</v>
      </c>
      <c r="AF2692" s="55" t="s">
        <v>43</v>
      </c>
      <c r="AG2692" s="55">
        <v>1.1376499999999999E-2</v>
      </c>
      <c r="AH2692" s="57" t="s">
        <v>44</v>
      </c>
    </row>
    <row r="2693" spans="1:34" x14ac:dyDescent="0.25">
      <c r="A2693" s="54">
        <v>11237411</v>
      </c>
      <c r="B2693" s="55"/>
      <c r="C2693" s="55"/>
      <c r="D2693" s="55">
        <v>61141813</v>
      </c>
      <c r="E2693" s="55"/>
      <c r="F2693" s="55">
        <v>300</v>
      </c>
      <c r="G2693" s="55">
        <v>78822414</v>
      </c>
      <c r="H2693" s="55"/>
      <c r="I2693" s="55">
        <v>2275050012</v>
      </c>
      <c r="J2693" s="55">
        <v>2</v>
      </c>
      <c r="K2693" s="55" t="s">
        <v>34</v>
      </c>
      <c r="L2693" s="55" t="s">
        <v>67</v>
      </c>
      <c r="M2693" s="55">
        <v>34037</v>
      </c>
      <c r="N2693" s="55"/>
      <c r="O2693" s="55" t="s">
        <v>231</v>
      </c>
      <c r="P2693" s="55">
        <v>48811</v>
      </c>
      <c r="Q2693" s="55" t="s">
        <v>37</v>
      </c>
      <c r="R2693" s="55" t="s">
        <v>38</v>
      </c>
      <c r="S2693" s="55"/>
      <c r="T2693" s="55"/>
      <c r="U2693" s="55" t="s">
        <v>38</v>
      </c>
      <c r="V2693" s="55">
        <v>41.154299999999999</v>
      </c>
      <c r="W2693" s="55">
        <v>-74.713200000000001</v>
      </c>
      <c r="X2693" s="55" t="s">
        <v>39</v>
      </c>
      <c r="Y2693" s="55" t="s">
        <v>232</v>
      </c>
      <c r="Z2693" s="55" t="s">
        <v>34</v>
      </c>
      <c r="AA2693" s="55">
        <v>0</v>
      </c>
      <c r="AB2693" s="55" t="s">
        <v>41</v>
      </c>
      <c r="AC2693" s="55">
        <v>8</v>
      </c>
      <c r="AD2693" s="55"/>
      <c r="AE2693" s="55" t="s">
        <v>45</v>
      </c>
      <c r="AF2693" s="55" t="s">
        <v>46</v>
      </c>
      <c r="AG2693" s="55">
        <v>1.2140199999999999E-3</v>
      </c>
      <c r="AH2693" s="57" t="s">
        <v>44</v>
      </c>
    </row>
    <row r="2694" spans="1:34" x14ac:dyDescent="0.25">
      <c r="A2694" s="54">
        <v>11237411</v>
      </c>
      <c r="B2694" s="55"/>
      <c r="C2694" s="55"/>
      <c r="D2694" s="55">
        <v>61141813</v>
      </c>
      <c r="E2694" s="55"/>
      <c r="F2694" s="55">
        <v>300</v>
      </c>
      <c r="G2694" s="55">
        <v>78822314</v>
      </c>
      <c r="H2694" s="55"/>
      <c r="I2694" s="55">
        <v>2275050011</v>
      </c>
      <c r="J2694" s="55">
        <v>2</v>
      </c>
      <c r="K2694" s="55" t="s">
        <v>34</v>
      </c>
      <c r="L2694" s="55" t="s">
        <v>67</v>
      </c>
      <c r="M2694" s="55">
        <v>34037</v>
      </c>
      <c r="N2694" s="55"/>
      <c r="O2694" s="55" t="s">
        <v>231</v>
      </c>
      <c r="P2694" s="55">
        <v>48811</v>
      </c>
      <c r="Q2694" s="55" t="s">
        <v>37</v>
      </c>
      <c r="R2694" s="55" t="s">
        <v>38</v>
      </c>
      <c r="S2694" s="55"/>
      <c r="T2694" s="55"/>
      <c r="U2694" s="55" t="s">
        <v>38</v>
      </c>
      <c r="V2694" s="55">
        <v>41.154299999999999</v>
      </c>
      <c r="W2694" s="55">
        <v>-74.713200000000001</v>
      </c>
      <c r="X2694" s="55" t="s">
        <v>39</v>
      </c>
      <c r="Y2694" s="55" t="s">
        <v>232</v>
      </c>
      <c r="Z2694" s="55" t="s">
        <v>34</v>
      </c>
      <c r="AA2694" s="55">
        <v>0</v>
      </c>
      <c r="AB2694" s="55" t="s">
        <v>41</v>
      </c>
      <c r="AC2694" s="55">
        <v>8</v>
      </c>
      <c r="AD2694" s="55"/>
      <c r="AE2694" s="55" t="s">
        <v>45</v>
      </c>
      <c r="AF2694" s="55" t="s">
        <v>46</v>
      </c>
      <c r="AG2694" s="55">
        <v>9.0000000000000006E-5</v>
      </c>
      <c r="AH2694" s="57" t="s">
        <v>44</v>
      </c>
    </row>
    <row r="2695" spans="1:34" x14ac:dyDescent="0.25">
      <c r="A2695" s="54">
        <v>11237411</v>
      </c>
      <c r="B2695" s="55"/>
      <c r="C2695" s="55"/>
      <c r="D2695" s="55">
        <v>61141813</v>
      </c>
      <c r="E2695" s="55"/>
      <c r="F2695" s="55">
        <v>300</v>
      </c>
      <c r="G2695" s="55">
        <v>78822414</v>
      </c>
      <c r="H2695" s="55"/>
      <c r="I2695" s="55">
        <v>2275050012</v>
      </c>
      <c r="J2695" s="55">
        <v>2</v>
      </c>
      <c r="K2695" s="55" t="s">
        <v>34</v>
      </c>
      <c r="L2695" s="55" t="s">
        <v>67</v>
      </c>
      <c r="M2695" s="55">
        <v>34037</v>
      </c>
      <c r="N2695" s="55"/>
      <c r="O2695" s="55" t="s">
        <v>231</v>
      </c>
      <c r="P2695" s="55">
        <v>48811</v>
      </c>
      <c r="Q2695" s="55" t="s">
        <v>37</v>
      </c>
      <c r="R2695" s="55" t="s">
        <v>38</v>
      </c>
      <c r="S2695" s="55"/>
      <c r="T2695" s="55"/>
      <c r="U2695" s="55" t="s">
        <v>38</v>
      </c>
      <c r="V2695" s="55">
        <v>41.154299999999999</v>
      </c>
      <c r="W2695" s="55">
        <v>-74.713200000000001</v>
      </c>
      <c r="X2695" s="55" t="s">
        <v>39</v>
      </c>
      <c r="Y2695" s="55" t="s">
        <v>232</v>
      </c>
      <c r="Z2695" s="55" t="s">
        <v>34</v>
      </c>
      <c r="AA2695" s="55">
        <v>0</v>
      </c>
      <c r="AB2695" s="55" t="s">
        <v>41</v>
      </c>
      <c r="AC2695" s="55">
        <v>8</v>
      </c>
      <c r="AD2695" s="55"/>
      <c r="AE2695" s="55" t="s">
        <v>47</v>
      </c>
      <c r="AF2695" s="55" t="s">
        <v>48</v>
      </c>
      <c r="AG2695" s="55">
        <v>3.8118200000000001E-3</v>
      </c>
      <c r="AH2695" s="57" t="s">
        <v>44</v>
      </c>
    </row>
    <row r="2696" spans="1:34" x14ac:dyDescent="0.25">
      <c r="A2696" s="54">
        <v>11237411</v>
      </c>
      <c r="B2696" s="55"/>
      <c r="C2696" s="55"/>
      <c r="D2696" s="55">
        <v>61141813</v>
      </c>
      <c r="E2696" s="55"/>
      <c r="F2696" s="55">
        <v>300</v>
      </c>
      <c r="G2696" s="55">
        <v>78822314</v>
      </c>
      <c r="H2696" s="55"/>
      <c r="I2696" s="55">
        <v>2275050011</v>
      </c>
      <c r="J2696" s="55">
        <v>2</v>
      </c>
      <c r="K2696" s="55" t="s">
        <v>34</v>
      </c>
      <c r="L2696" s="55" t="s">
        <v>67</v>
      </c>
      <c r="M2696" s="55">
        <v>34037</v>
      </c>
      <c r="N2696" s="55"/>
      <c r="O2696" s="55" t="s">
        <v>231</v>
      </c>
      <c r="P2696" s="55">
        <v>48811</v>
      </c>
      <c r="Q2696" s="55" t="s">
        <v>37</v>
      </c>
      <c r="R2696" s="55" t="s">
        <v>38</v>
      </c>
      <c r="S2696" s="55"/>
      <c r="T2696" s="55"/>
      <c r="U2696" s="55" t="s">
        <v>38</v>
      </c>
      <c r="V2696" s="55">
        <v>41.154299999999999</v>
      </c>
      <c r="W2696" s="55">
        <v>-74.713200000000001</v>
      </c>
      <c r="X2696" s="55" t="s">
        <v>39</v>
      </c>
      <c r="Y2696" s="55" t="s">
        <v>232</v>
      </c>
      <c r="Z2696" s="55" t="s">
        <v>34</v>
      </c>
      <c r="AA2696" s="55">
        <v>0</v>
      </c>
      <c r="AB2696" s="55" t="s">
        <v>41</v>
      </c>
      <c r="AC2696" s="55">
        <v>8</v>
      </c>
      <c r="AD2696" s="55"/>
      <c r="AE2696" s="55" t="s">
        <v>47</v>
      </c>
      <c r="AF2696" s="55" t="s">
        <v>48</v>
      </c>
      <c r="AG2696" s="55">
        <v>1.4699100000000001E-3</v>
      </c>
      <c r="AH2696" s="57" t="s">
        <v>44</v>
      </c>
    </row>
    <row r="2697" spans="1:34" x14ac:dyDescent="0.25">
      <c r="A2697" s="54">
        <v>11237411</v>
      </c>
      <c r="B2697" s="55"/>
      <c r="C2697" s="55"/>
      <c r="D2697" s="55">
        <v>61141813</v>
      </c>
      <c r="E2697" s="55"/>
      <c r="F2697" s="55">
        <v>300</v>
      </c>
      <c r="G2697" s="55">
        <v>78822314</v>
      </c>
      <c r="H2697" s="55"/>
      <c r="I2697" s="55">
        <v>2275050011</v>
      </c>
      <c r="J2697" s="55">
        <v>2</v>
      </c>
      <c r="K2697" s="55" t="s">
        <v>34</v>
      </c>
      <c r="L2697" s="55" t="s">
        <v>67</v>
      </c>
      <c r="M2697" s="55">
        <v>34037</v>
      </c>
      <c r="N2697" s="55"/>
      <c r="O2697" s="55" t="s">
        <v>231</v>
      </c>
      <c r="P2697" s="55">
        <v>48811</v>
      </c>
      <c r="Q2697" s="55" t="s">
        <v>37</v>
      </c>
      <c r="R2697" s="55" t="s">
        <v>38</v>
      </c>
      <c r="S2697" s="55"/>
      <c r="T2697" s="55"/>
      <c r="U2697" s="55" t="s">
        <v>38</v>
      </c>
      <c r="V2697" s="55">
        <v>41.154299999999999</v>
      </c>
      <c r="W2697" s="55">
        <v>-74.713200000000001</v>
      </c>
      <c r="X2697" s="55" t="s">
        <v>39</v>
      </c>
      <c r="Y2697" s="55" t="s">
        <v>232</v>
      </c>
      <c r="Z2697" s="55" t="s">
        <v>34</v>
      </c>
      <c r="AA2697" s="55">
        <v>0</v>
      </c>
      <c r="AB2697" s="55" t="s">
        <v>41</v>
      </c>
      <c r="AC2697" s="55">
        <v>8</v>
      </c>
      <c r="AD2697" s="55"/>
      <c r="AE2697" s="55" t="s">
        <v>49</v>
      </c>
      <c r="AF2697" s="55" t="s">
        <v>50</v>
      </c>
      <c r="AG2697" s="55">
        <v>2.1302999999999999E-3</v>
      </c>
      <c r="AH2697" s="57" t="s">
        <v>44</v>
      </c>
    </row>
    <row r="2698" spans="1:34" x14ac:dyDescent="0.25">
      <c r="A2698" s="54">
        <v>11237411</v>
      </c>
      <c r="B2698" s="55"/>
      <c r="C2698" s="55"/>
      <c r="D2698" s="55">
        <v>61141813</v>
      </c>
      <c r="E2698" s="55"/>
      <c r="F2698" s="55">
        <v>300</v>
      </c>
      <c r="G2698" s="55">
        <v>78822414</v>
      </c>
      <c r="H2698" s="55"/>
      <c r="I2698" s="55">
        <v>2275050012</v>
      </c>
      <c r="J2698" s="55">
        <v>2</v>
      </c>
      <c r="K2698" s="55" t="s">
        <v>34</v>
      </c>
      <c r="L2698" s="55" t="s">
        <v>67</v>
      </c>
      <c r="M2698" s="55">
        <v>34037</v>
      </c>
      <c r="N2698" s="55"/>
      <c r="O2698" s="55" t="s">
        <v>231</v>
      </c>
      <c r="P2698" s="55">
        <v>48811</v>
      </c>
      <c r="Q2698" s="55" t="s">
        <v>37</v>
      </c>
      <c r="R2698" s="55" t="s">
        <v>38</v>
      </c>
      <c r="S2698" s="55"/>
      <c r="T2698" s="55"/>
      <c r="U2698" s="55" t="s">
        <v>38</v>
      </c>
      <c r="V2698" s="55">
        <v>41.154299999999999</v>
      </c>
      <c r="W2698" s="55">
        <v>-74.713200000000001</v>
      </c>
      <c r="X2698" s="55" t="s">
        <v>39</v>
      </c>
      <c r="Y2698" s="55" t="s">
        <v>232</v>
      </c>
      <c r="Z2698" s="55" t="s">
        <v>34</v>
      </c>
      <c r="AA2698" s="55">
        <v>0</v>
      </c>
      <c r="AB2698" s="55" t="s">
        <v>41</v>
      </c>
      <c r="AC2698" s="55">
        <v>8</v>
      </c>
      <c r="AD2698" s="55"/>
      <c r="AE2698" s="55" t="s">
        <v>49</v>
      </c>
      <c r="AF2698" s="55" t="s">
        <v>50</v>
      </c>
      <c r="AG2698" s="55">
        <v>3.9055499999999998E-3</v>
      </c>
      <c r="AH2698" s="57" t="s">
        <v>44</v>
      </c>
    </row>
    <row r="2699" spans="1:34" x14ac:dyDescent="0.25">
      <c r="A2699" s="54">
        <v>11237411</v>
      </c>
      <c r="B2699" s="55"/>
      <c r="C2699" s="55"/>
      <c r="D2699" s="55">
        <v>61141813</v>
      </c>
      <c r="E2699" s="55"/>
      <c r="F2699" s="55">
        <v>300</v>
      </c>
      <c r="G2699" s="55">
        <v>78822414</v>
      </c>
      <c r="H2699" s="55"/>
      <c r="I2699" s="55">
        <v>2275050012</v>
      </c>
      <c r="J2699" s="55">
        <v>2</v>
      </c>
      <c r="K2699" s="55" t="s">
        <v>34</v>
      </c>
      <c r="L2699" s="55" t="s">
        <v>67</v>
      </c>
      <c r="M2699" s="55">
        <v>34037</v>
      </c>
      <c r="N2699" s="55"/>
      <c r="O2699" s="55" t="s">
        <v>231</v>
      </c>
      <c r="P2699" s="55">
        <v>48811</v>
      </c>
      <c r="Q2699" s="55" t="s">
        <v>37</v>
      </c>
      <c r="R2699" s="55" t="s">
        <v>38</v>
      </c>
      <c r="S2699" s="55"/>
      <c r="T2699" s="55"/>
      <c r="U2699" s="55" t="s">
        <v>38</v>
      </c>
      <c r="V2699" s="55">
        <v>41.154299999999999</v>
      </c>
      <c r="W2699" s="55">
        <v>-74.713200000000001</v>
      </c>
      <c r="X2699" s="55" t="s">
        <v>39</v>
      </c>
      <c r="Y2699" s="55" t="s">
        <v>232</v>
      </c>
      <c r="Z2699" s="55" t="s">
        <v>34</v>
      </c>
      <c r="AA2699" s="55">
        <v>0</v>
      </c>
      <c r="AB2699" s="55" t="s">
        <v>41</v>
      </c>
      <c r="AC2699" s="55">
        <v>8</v>
      </c>
      <c r="AD2699" s="55"/>
      <c r="AE2699" s="55" t="s">
        <v>51</v>
      </c>
      <c r="AF2699" s="55" t="s">
        <v>52</v>
      </c>
      <c r="AG2699" s="55">
        <v>5.3417999999999998E-3</v>
      </c>
      <c r="AH2699" s="57" t="s">
        <v>44</v>
      </c>
    </row>
    <row r="2700" spans="1:34" x14ac:dyDescent="0.25">
      <c r="A2700" s="54">
        <v>11237411</v>
      </c>
      <c r="B2700" s="55"/>
      <c r="C2700" s="55"/>
      <c r="D2700" s="55">
        <v>61141813</v>
      </c>
      <c r="E2700" s="55"/>
      <c r="F2700" s="55">
        <v>300</v>
      </c>
      <c r="G2700" s="55">
        <v>78822314</v>
      </c>
      <c r="H2700" s="55"/>
      <c r="I2700" s="55">
        <v>2275050011</v>
      </c>
      <c r="J2700" s="55">
        <v>2</v>
      </c>
      <c r="K2700" s="55" t="s">
        <v>34</v>
      </c>
      <c r="L2700" s="55" t="s">
        <v>67</v>
      </c>
      <c r="M2700" s="55">
        <v>34037</v>
      </c>
      <c r="N2700" s="55"/>
      <c r="O2700" s="55" t="s">
        <v>231</v>
      </c>
      <c r="P2700" s="55">
        <v>48811</v>
      </c>
      <c r="Q2700" s="55" t="s">
        <v>37</v>
      </c>
      <c r="R2700" s="55" t="s">
        <v>38</v>
      </c>
      <c r="S2700" s="55"/>
      <c r="T2700" s="55"/>
      <c r="U2700" s="55" t="s">
        <v>38</v>
      </c>
      <c r="V2700" s="55">
        <v>41.154299999999999</v>
      </c>
      <c r="W2700" s="55">
        <v>-74.713200000000001</v>
      </c>
      <c r="X2700" s="55" t="s">
        <v>39</v>
      </c>
      <c r="Y2700" s="55" t="s">
        <v>232</v>
      </c>
      <c r="Z2700" s="55" t="s">
        <v>34</v>
      </c>
      <c r="AA2700" s="55">
        <v>0</v>
      </c>
      <c r="AB2700" s="55" t="s">
        <v>41</v>
      </c>
      <c r="AC2700" s="55">
        <v>8</v>
      </c>
      <c r="AD2700" s="55"/>
      <c r="AE2700" s="55" t="s">
        <v>51</v>
      </c>
      <c r="AF2700" s="55" t="s">
        <v>52</v>
      </c>
      <c r="AG2700" s="55">
        <v>5.8500000000000002E-4</v>
      </c>
      <c r="AH2700" s="57" t="s">
        <v>44</v>
      </c>
    </row>
    <row r="2701" spans="1:34" x14ac:dyDescent="0.25">
      <c r="A2701" s="54">
        <v>11237411</v>
      </c>
      <c r="B2701" s="55"/>
      <c r="C2701" s="55"/>
      <c r="D2701" s="55">
        <v>61141813</v>
      </c>
      <c r="E2701" s="55"/>
      <c r="F2701" s="55">
        <v>300</v>
      </c>
      <c r="G2701" s="55">
        <v>78822414</v>
      </c>
      <c r="H2701" s="55"/>
      <c r="I2701" s="55">
        <v>2275050012</v>
      </c>
      <c r="J2701" s="55">
        <v>2</v>
      </c>
      <c r="K2701" s="55" t="s">
        <v>34</v>
      </c>
      <c r="L2701" s="55" t="s">
        <v>67</v>
      </c>
      <c r="M2701" s="55">
        <v>34037</v>
      </c>
      <c r="N2701" s="55"/>
      <c r="O2701" s="55" t="s">
        <v>231</v>
      </c>
      <c r="P2701" s="55">
        <v>48811</v>
      </c>
      <c r="Q2701" s="55" t="s">
        <v>37</v>
      </c>
      <c r="R2701" s="55" t="s">
        <v>38</v>
      </c>
      <c r="S2701" s="55"/>
      <c r="T2701" s="55"/>
      <c r="U2701" s="55" t="s">
        <v>38</v>
      </c>
      <c r="V2701" s="55">
        <v>41.154299999999999</v>
      </c>
      <c r="W2701" s="55">
        <v>-74.713200000000001</v>
      </c>
      <c r="X2701" s="55" t="s">
        <v>39</v>
      </c>
      <c r="Y2701" s="55" t="s">
        <v>232</v>
      </c>
      <c r="Z2701" s="55" t="s">
        <v>34</v>
      </c>
      <c r="AA2701" s="55">
        <v>0</v>
      </c>
      <c r="AB2701" s="55" t="s">
        <v>41</v>
      </c>
      <c r="AC2701" s="55">
        <v>8</v>
      </c>
      <c r="AD2701" s="55"/>
      <c r="AE2701" s="55" t="s">
        <v>53</v>
      </c>
      <c r="AF2701" s="55" t="s">
        <v>54</v>
      </c>
      <c r="AG2701" s="55">
        <v>0.15802099999999999</v>
      </c>
      <c r="AH2701" s="57" t="s">
        <v>44</v>
      </c>
    </row>
    <row r="2702" spans="1:34" x14ac:dyDescent="0.25">
      <c r="A2702" s="54">
        <v>11237411</v>
      </c>
      <c r="B2702" s="55"/>
      <c r="C2702" s="55"/>
      <c r="D2702" s="55">
        <v>61141813</v>
      </c>
      <c r="E2702" s="55"/>
      <c r="F2702" s="55">
        <v>300</v>
      </c>
      <c r="G2702" s="55">
        <v>78822314</v>
      </c>
      <c r="H2702" s="55"/>
      <c r="I2702" s="55">
        <v>2275050011</v>
      </c>
      <c r="J2702" s="55">
        <v>2</v>
      </c>
      <c r="K2702" s="55" t="s">
        <v>34</v>
      </c>
      <c r="L2702" s="55" t="s">
        <v>67</v>
      </c>
      <c r="M2702" s="55">
        <v>34037</v>
      </c>
      <c r="N2702" s="55"/>
      <c r="O2702" s="55" t="s">
        <v>231</v>
      </c>
      <c r="P2702" s="55">
        <v>48811</v>
      </c>
      <c r="Q2702" s="55" t="s">
        <v>37</v>
      </c>
      <c r="R2702" s="55" t="s">
        <v>38</v>
      </c>
      <c r="S2702" s="55"/>
      <c r="T2702" s="55"/>
      <c r="U2702" s="55" t="s">
        <v>38</v>
      </c>
      <c r="V2702" s="55">
        <v>41.154299999999999</v>
      </c>
      <c r="W2702" s="55">
        <v>-74.713200000000001</v>
      </c>
      <c r="X2702" s="55" t="s">
        <v>39</v>
      </c>
      <c r="Y2702" s="55" t="s">
        <v>232</v>
      </c>
      <c r="Z2702" s="55" t="s">
        <v>34</v>
      </c>
      <c r="AA2702" s="55">
        <v>0</v>
      </c>
      <c r="AB2702" s="55" t="s">
        <v>41</v>
      </c>
      <c r="AC2702" s="55">
        <v>8</v>
      </c>
      <c r="AD2702" s="55"/>
      <c r="AE2702" s="55" t="s">
        <v>53</v>
      </c>
      <c r="AF2702" s="55" t="s">
        <v>54</v>
      </c>
      <c r="AG2702" s="55">
        <v>0.108126</v>
      </c>
      <c r="AH2702" s="57" t="s">
        <v>44</v>
      </c>
    </row>
    <row r="2703" spans="1:34" x14ac:dyDescent="0.25">
      <c r="A2703" s="54">
        <v>11237411</v>
      </c>
      <c r="B2703" s="55"/>
      <c r="C2703" s="55"/>
      <c r="D2703" s="55">
        <v>61141813</v>
      </c>
      <c r="E2703" s="55"/>
      <c r="F2703" s="55">
        <v>300</v>
      </c>
      <c r="G2703" s="55">
        <v>78822314</v>
      </c>
      <c r="H2703" s="55"/>
      <c r="I2703" s="55">
        <v>2275050011</v>
      </c>
      <c r="J2703" s="55">
        <v>2</v>
      </c>
      <c r="K2703" s="55" t="s">
        <v>34</v>
      </c>
      <c r="L2703" s="55" t="s">
        <v>67</v>
      </c>
      <c r="M2703" s="55">
        <v>34037</v>
      </c>
      <c r="N2703" s="55"/>
      <c r="O2703" s="55" t="s">
        <v>231</v>
      </c>
      <c r="P2703" s="55">
        <v>48811</v>
      </c>
      <c r="Q2703" s="55" t="s">
        <v>37</v>
      </c>
      <c r="R2703" s="55" t="s">
        <v>38</v>
      </c>
      <c r="S2703" s="55"/>
      <c r="T2703" s="55"/>
      <c r="U2703" s="55" t="s">
        <v>38</v>
      </c>
      <c r="V2703" s="55">
        <v>41.154299999999999</v>
      </c>
      <c r="W2703" s="55">
        <v>-74.713200000000001</v>
      </c>
      <c r="X2703" s="55" t="s">
        <v>39</v>
      </c>
      <c r="Y2703" s="55" t="s">
        <v>232</v>
      </c>
      <c r="Z2703" s="55" t="s">
        <v>34</v>
      </c>
      <c r="AA2703" s="55">
        <v>0</v>
      </c>
      <c r="AB2703" s="55" t="s">
        <v>41</v>
      </c>
      <c r="AC2703" s="55">
        <v>8</v>
      </c>
      <c r="AD2703" s="55"/>
      <c r="AE2703" s="55">
        <v>7439921</v>
      </c>
      <c r="AF2703" s="55" t="s">
        <v>55</v>
      </c>
      <c r="AG2703" s="55">
        <v>1.3835599999999999E-4</v>
      </c>
      <c r="AH2703" s="57" t="s">
        <v>44</v>
      </c>
    </row>
    <row r="2704" spans="1:34" x14ac:dyDescent="0.25">
      <c r="A2704" s="54">
        <v>12323711</v>
      </c>
      <c r="B2704" s="55"/>
      <c r="C2704" s="55"/>
      <c r="D2704" s="55">
        <v>61754013</v>
      </c>
      <c r="E2704" s="55"/>
      <c r="F2704" s="55">
        <v>300</v>
      </c>
      <c r="G2704" s="55">
        <v>80034114</v>
      </c>
      <c r="H2704" s="55"/>
      <c r="I2704" s="55">
        <v>2275050011</v>
      </c>
      <c r="J2704" s="55">
        <v>2</v>
      </c>
      <c r="K2704" s="55" t="s">
        <v>34</v>
      </c>
      <c r="L2704" s="55" t="s">
        <v>73</v>
      </c>
      <c r="M2704" s="55">
        <v>34035</v>
      </c>
      <c r="N2704" s="55"/>
      <c r="O2704" s="55" t="s">
        <v>233</v>
      </c>
      <c r="P2704" s="55">
        <v>48811</v>
      </c>
      <c r="Q2704" s="55" t="s">
        <v>37</v>
      </c>
      <c r="R2704" s="55" t="s">
        <v>38</v>
      </c>
      <c r="S2704" s="55"/>
      <c r="T2704" s="55"/>
      <c r="U2704" s="55" t="s">
        <v>38</v>
      </c>
      <c r="V2704" s="55">
        <v>40.554299999999998</v>
      </c>
      <c r="W2704" s="55">
        <v>-74.578800000000001</v>
      </c>
      <c r="X2704" s="55" t="s">
        <v>39</v>
      </c>
      <c r="Y2704" s="55" t="s">
        <v>234</v>
      </c>
      <c r="Z2704" s="55" t="s">
        <v>34</v>
      </c>
      <c r="AA2704" s="55">
        <v>0</v>
      </c>
      <c r="AB2704" s="55" t="s">
        <v>41</v>
      </c>
      <c r="AC2704" s="55">
        <v>8</v>
      </c>
      <c r="AD2704" s="55"/>
      <c r="AE2704" s="55" t="s">
        <v>42</v>
      </c>
      <c r="AF2704" s="55" t="s">
        <v>43</v>
      </c>
      <c r="AG2704" s="55">
        <v>1.3542700000000001E-3</v>
      </c>
      <c r="AH2704" s="57" t="s">
        <v>44</v>
      </c>
    </row>
    <row r="2705" spans="1:34" x14ac:dyDescent="0.25">
      <c r="A2705" s="54">
        <v>12323711</v>
      </c>
      <c r="B2705" s="55"/>
      <c r="C2705" s="55"/>
      <c r="D2705" s="55">
        <v>61754013</v>
      </c>
      <c r="E2705" s="55"/>
      <c r="F2705" s="55">
        <v>300</v>
      </c>
      <c r="G2705" s="55">
        <v>80034214</v>
      </c>
      <c r="H2705" s="55"/>
      <c r="I2705" s="55">
        <v>2275050012</v>
      </c>
      <c r="J2705" s="55">
        <v>2</v>
      </c>
      <c r="K2705" s="55" t="s">
        <v>34</v>
      </c>
      <c r="L2705" s="55" t="s">
        <v>73</v>
      </c>
      <c r="M2705" s="55">
        <v>34035</v>
      </c>
      <c r="N2705" s="55"/>
      <c r="O2705" s="55" t="s">
        <v>233</v>
      </c>
      <c r="P2705" s="55">
        <v>48811</v>
      </c>
      <c r="Q2705" s="55" t="s">
        <v>37</v>
      </c>
      <c r="R2705" s="55" t="s">
        <v>38</v>
      </c>
      <c r="S2705" s="55"/>
      <c r="T2705" s="55"/>
      <c r="U2705" s="55" t="s">
        <v>38</v>
      </c>
      <c r="V2705" s="55">
        <v>40.554299999999998</v>
      </c>
      <c r="W2705" s="55">
        <v>-74.578800000000001</v>
      </c>
      <c r="X2705" s="55" t="s">
        <v>39</v>
      </c>
      <c r="Y2705" s="55" t="s">
        <v>234</v>
      </c>
      <c r="Z2705" s="55" t="s">
        <v>34</v>
      </c>
      <c r="AA2705" s="55">
        <v>0</v>
      </c>
      <c r="AB2705" s="55" t="s">
        <v>41</v>
      </c>
      <c r="AC2705" s="55">
        <v>8</v>
      </c>
      <c r="AD2705" s="55"/>
      <c r="AE2705" s="55" t="s">
        <v>42</v>
      </c>
      <c r="AF2705" s="55" t="s">
        <v>43</v>
      </c>
      <c r="AG2705" s="55">
        <v>1.1376499999999999E-2</v>
      </c>
      <c r="AH2705" s="57" t="s">
        <v>44</v>
      </c>
    </row>
    <row r="2706" spans="1:34" x14ac:dyDescent="0.25">
      <c r="A2706" s="54">
        <v>12323711</v>
      </c>
      <c r="B2706" s="55"/>
      <c r="C2706" s="55"/>
      <c r="D2706" s="55">
        <v>61754013</v>
      </c>
      <c r="E2706" s="55"/>
      <c r="F2706" s="55">
        <v>300</v>
      </c>
      <c r="G2706" s="55">
        <v>80034114</v>
      </c>
      <c r="H2706" s="55"/>
      <c r="I2706" s="55">
        <v>2275050011</v>
      </c>
      <c r="J2706" s="55">
        <v>2</v>
      </c>
      <c r="K2706" s="55" t="s">
        <v>34</v>
      </c>
      <c r="L2706" s="55" t="s">
        <v>73</v>
      </c>
      <c r="M2706" s="55">
        <v>34035</v>
      </c>
      <c r="N2706" s="55"/>
      <c r="O2706" s="55" t="s">
        <v>233</v>
      </c>
      <c r="P2706" s="55">
        <v>48811</v>
      </c>
      <c r="Q2706" s="55" t="s">
        <v>37</v>
      </c>
      <c r="R2706" s="55" t="s">
        <v>38</v>
      </c>
      <c r="S2706" s="55"/>
      <c r="T2706" s="55"/>
      <c r="U2706" s="55" t="s">
        <v>38</v>
      </c>
      <c r="V2706" s="55">
        <v>40.554299999999998</v>
      </c>
      <c r="W2706" s="55">
        <v>-74.578800000000001</v>
      </c>
      <c r="X2706" s="55" t="s">
        <v>39</v>
      </c>
      <c r="Y2706" s="55" t="s">
        <v>234</v>
      </c>
      <c r="Z2706" s="55" t="s">
        <v>34</v>
      </c>
      <c r="AA2706" s="55">
        <v>0</v>
      </c>
      <c r="AB2706" s="55" t="s">
        <v>41</v>
      </c>
      <c r="AC2706" s="55">
        <v>8</v>
      </c>
      <c r="AD2706" s="55"/>
      <c r="AE2706" s="55" t="s">
        <v>45</v>
      </c>
      <c r="AF2706" s="55" t="s">
        <v>46</v>
      </c>
      <c r="AG2706" s="55">
        <v>9.0000000000000006E-5</v>
      </c>
      <c r="AH2706" s="57" t="s">
        <v>44</v>
      </c>
    </row>
    <row r="2707" spans="1:34" x14ac:dyDescent="0.25">
      <c r="A2707" s="54">
        <v>12323711</v>
      </c>
      <c r="B2707" s="55"/>
      <c r="C2707" s="55"/>
      <c r="D2707" s="55">
        <v>61754013</v>
      </c>
      <c r="E2707" s="55"/>
      <c r="F2707" s="55">
        <v>300</v>
      </c>
      <c r="G2707" s="55">
        <v>80034214</v>
      </c>
      <c r="H2707" s="55"/>
      <c r="I2707" s="55">
        <v>2275050012</v>
      </c>
      <c r="J2707" s="55">
        <v>2</v>
      </c>
      <c r="K2707" s="55" t="s">
        <v>34</v>
      </c>
      <c r="L2707" s="55" t="s">
        <v>73</v>
      </c>
      <c r="M2707" s="55">
        <v>34035</v>
      </c>
      <c r="N2707" s="55"/>
      <c r="O2707" s="55" t="s">
        <v>233</v>
      </c>
      <c r="P2707" s="55">
        <v>48811</v>
      </c>
      <c r="Q2707" s="55" t="s">
        <v>37</v>
      </c>
      <c r="R2707" s="55" t="s">
        <v>38</v>
      </c>
      <c r="S2707" s="55"/>
      <c r="T2707" s="55"/>
      <c r="U2707" s="55" t="s">
        <v>38</v>
      </c>
      <c r="V2707" s="55">
        <v>40.554299999999998</v>
      </c>
      <c r="W2707" s="55">
        <v>-74.578800000000001</v>
      </c>
      <c r="X2707" s="55" t="s">
        <v>39</v>
      </c>
      <c r="Y2707" s="55" t="s">
        <v>234</v>
      </c>
      <c r="Z2707" s="55" t="s">
        <v>34</v>
      </c>
      <c r="AA2707" s="55">
        <v>0</v>
      </c>
      <c r="AB2707" s="55" t="s">
        <v>41</v>
      </c>
      <c r="AC2707" s="55">
        <v>8</v>
      </c>
      <c r="AD2707" s="55"/>
      <c r="AE2707" s="55" t="s">
        <v>45</v>
      </c>
      <c r="AF2707" s="55" t="s">
        <v>46</v>
      </c>
      <c r="AG2707" s="55">
        <v>1.2140199999999999E-3</v>
      </c>
      <c r="AH2707" s="57" t="s">
        <v>44</v>
      </c>
    </row>
    <row r="2708" spans="1:34" x14ac:dyDescent="0.25">
      <c r="A2708" s="54">
        <v>12323711</v>
      </c>
      <c r="B2708" s="55"/>
      <c r="C2708" s="55"/>
      <c r="D2708" s="55">
        <v>61754013</v>
      </c>
      <c r="E2708" s="55"/>
      <c r="F2708" s="55">
        <v>300</v>
      </c>
      <c r="G2708" s="55">
        <v>80034114</v>
      </c>
      <c r="H2708" s="55"/>
      <c r="I2708" s="55">
        <v>2275050011</v>
      </c>
      <c r="J2708" s="55">
        <v>2</v>
      </c>
      <c r="K2708" s="55" t="s">
        <v>34</v>
      </c>
      <c r="L2708" s="55" t="s">
        <v>73</v>
      </c>
      <c r="M2708" s="55">
        <v>34035</v>
      </c>
      <c r="N2708" s="55"/>
      <c r="O2708" s="55" t="s">
        <v>233</v>
      </c>
      <c r="P2708" s="55">
        <v>48811</v>
      </c>
      <c r="Q2708" s="55" t="s">
        <v>37</v>
      </c>
      <c r="R2708" s="55" t="s">
        <v>38</v>
      </c>
      <c r="S2708" s="55"/>
      <c r="T2708" s="55"/>
      <c r="U2708" s="55" t="s">
        <v>38</v>
      </c>
      <c r="V2708" s="55">
        <v>40.554299999999998</v>
      </c>
      <c r="W2708" s="55">
        <v>-74.578800000000001</v>
      </c>
      <c r="X2708" s="55" t="s">
        <v>39</v>
      </c>
      <c r="Y2708" s="55" t="s">
        <v>234</v>
      </c>
      <c r="Z2708" s="55" t="s">
        <v>34</v>
      </c>
      <c r="AA2708" s="55">
        <v>0</v>
      </c>
      <c r="AB2708" s="55" t="s">
        <v>41</v>
      </c>
      <c r="AC2708" s="55">
        <v>8</v>
      </c>
      <c r="AD2708" s="55"/>
      <c r="AE2708" s="55" t="s">
        <v>47</v>
      </c>
      <c r="AF2708" s="55" t="s">
        <v>48</v>
      </c>
      <c r="AG2708" s="55">
        <v>1.4699100000000001E-3</v>
      </c>
      <c r="AH2708" s="57" t="s">
        <v>44</v>
      </c>
    </row>
    <row r="2709" spans="1:34" x14ac:dyDescent="0.25">
      <c r="A2709" s="54">
        <v>12323711</v>
      </c>
      <c r="B2709" s="55"/>
      <c r="C2709" s="55"/>
      <c r="D2709" s="55">
        <v>61754013</v>
      </c>
      <c r="E2709" s="55"/>
      <c r="F2709" s="55">
        <v>300</v>
      </c>
      <c r="G2709" s="55">
        <v>80034214</v>
      </c>
      <c r="H2709" s="55"/>
      <c r="I2709" s="55">
        <v>2275050012</v>
      </c>
      <c r="J2709" s="55">
        <v>2</v>
      </c>
      <c r="K2709" s="55" t="s">
        <v>34</v>
      </c>
      <c r="L2709" s="55" t="s">
        <v>73</v>
      </c>
      <c r="M2709" s="55">
        <v>34035</v>
      </c>
      <c r="N2709" s="55"/>
      <c r="O2709" s="55" t="s">
        <v>233</v>
      </c>
      <c r="P2709" s="55">
        <v>48811</v>
      </c>
      <c r="Q2709" s="55" t="s">
        <v>37</v>
      </c>
      <c r="R2709" s="55" t="s">
        <v>38</v>
      </c>
      <c r="S2709" s="55"/>
      <c r="T2709" s="55"/>
      <c r="U2709" s="55" t="s">
        <v>38</v>
      </c>
      <c r="V2709" s="55">
        <v>40.554299999999998</v>
      </c>
      <c r="W2709" s="55">
        <v>-74.578800000000001</v>
      </c>
      <c r="X2709" s="55" t="s">
        <v>39</v>
      </c>
      <c r="Y2709" s="55" t="s">
        <v>234</v>
      </c>
      <c r="Z2709" s="55" t="s">
        <v>34</v>
      </c>
      <c r="AA2709" s="55">
        <v>0</v>
      </c>
      <c r="AB2709" s="55" t="s">
        <v>41</v>
      </c>
      <c r="AC2709" s="55">
        <v>8</v>
      </c>
      <c r="AD2709" s="55"/>
      <c r="AE2709" s="55" t="s">
        <v>47</v>
      </c>
      <c r="AF2709" s="55" t="s">
        <v>48</v>
      </c>
      <c r="AG2709" s="55">
        <v>3.8118200000000001E-3</v>
      </c>
      <c r="AH2709" s="57" t="s">
        <v>44</v>
      </c>
    </row>
    <row r="2710" spans="1:34" x14ac:dyDescent="0.25">
      <c r="A2710" s="54">
        <v>12323711</v>
      </c>
      <c r="B2710" s="55"/>
      <c r="C2710" s="55"/>
      <c r="D2710" s="55">
        <v>61754013</v>
      </c>
      <c r="E2710" s="55"/>
      <c r="F2710" s="55">
        <v>300</v>
      </c>
      <c r="G2710" s="55">
        <v>80034214</v>
      </c>
      <c r="H2710" s="55"/>
      <c r="I2710" s="55">
        <v>2275050012</v>
      </c>
      <c r="J2710" s="55">
        <v>2</v>
      </c>
      <c r="K2710" s="55" t="s">
        <v>34</v>
      </c>
      <c r="L2710" s="55" t="s">
        <v>73</v>
      </c>
      <c r="M2710" s="55">
        <v>34035</v>
      </c>
      <c r="N2710" s="55"/>
      <c r="O2710" s="55" t="s">
        <v>233</v>
      </c>
      <c r="P2710" s="55">
        <v>48811</v>
      </c>
      <c r="Q2710" s="55" t="s">
        <v>37</v>
      </c>
      <c r="R2710" s="55" t="s">
        <v>38</v>
      </c>
      <c r="S2710" s="55"/>
      <c r="T2710" s="55"/>
      <c r="U2710" s="55" t="s">
        <v>38</v>
      </c>
      <c r="V2710" s="55">
        <v>40.554299999999998</v>
      </c>
      <c r="W2710" s="55">
        <v>-74.578800000000001</v>
      </c>
      <c r="X2710" s="55" t="s">
        <v>39</v>
      </c>
      <c r="Y2710" s="55" t="s">
        <v>234</v>
      </c>
      <c r="Z2710" s="55" t="s">
        <v>34</v>
      </c>
      <c r="AA2710" s="55">
        <v>0</v>
      </c>
      <c r="AB2710" s="55" t="s">
        <v>41</v>
      </c>
      <c r="AC2710" s="55">
        <v>8</v>
      </c>
      <c r="AD2710" s="55"/>
      <c r="AE2710" s="55" t="s">
        <v>49</v>
      </c>
      <c r="AF2710" s="55" t="s">
        <v>50</v>
      </c>
      <c r="AG2710" s="55">
        <v>3.9055499999999998E-3</v>
      </c>
      <c r="AH2710" s="57" t="s">
        <v>44</v>
      </c>
    </row>
    <row r="2711" spans="1:34" x14ac:dyDescent="0.25">
      <c r="A2711" s="54">
        <v>12323711</v>
      </c>
      <c r="B2711" s="55"/>
      <c r="C2711" s="55"/>
      <c r="D2711" s="55">
        <v>61754013</v>
      </c>
      <c r="E2711" s="55"/>
      <c r="F2711" s="55">
        <v>300</v>
      </c>
      <c r="G2711" s="55">
        <v>80034114</v>
      </c>
      <c r="H2711" s="55"/>
      <c r="I2711" s="55">
        <v>2275050011</v>
      </c>
      <c r="J2711" s="55">
        <v>2</v>
      </c>
      <c r="K2711" s="55" t="s">
        <v>34</v>
      </c>
      <c r="L2711" s="55" t="s">
        <v>73</v>
      </c>
      <c r="M2711" s="55">
        <v>34035</v>
      </c>
      <c r="N2711" s="55"/>
      <c r="O2711" s="55" t="s">
        <v>233</v>
      </c>
      <c r="P2711" s="55">
        <v>48811</v>
      </c>
      <c r="Q2711" s="55" t="s">
        <v>37</v>
      </c>
      <c r="R2711" s="55" t="s">
        <v>38</v>
      </c>
      <c r="S2711" s="55"/>
      <c r="T2711" s="55"/>
      <c r="U2711" s="55" t="s">
        <v>38</v>
      </c>
      <c r="V2711" s="55">
        <v>40.554299999999998</v>
      </c>
      <c r="W2711" s="55">
        <v>-74.578800000000001</v>
      </c>
      <c r="X2711" s="55" t="s">
        <v>39</v>
      </c>
      <c r="Y2711" s="55" t="s">
        <v>234</v>
      </c>
      <c r="Z2711" s="55" t="s">
        <v>34</v>
      </c>
      <c r="AA2711" s="55">
        <v>0</v>
      </c>
      <c r="AB2711" s="55" t="s">
        <v>41</v>
      </c>
      <c r="AC2711" s="55">
        <v>8</v>
      </c>
      <c r="AD2711" s="55"/>
      <c r="AE2711" s="55" t="s">
        <v>49</v>
      </c>
      <c r="AF2711" s="55" t="s">
        <v>50</v>
      </c>
      <c r="AG2711" s="55">
        <v>2.1302999999999999E-3</v>
      </c>
      <c r="AH2711" s="57" t="s">
        <v>44</v>
      </c>
    </row>
    <row r="2712" spans="1:34" x14ac:dyDescent="0.25">
      <c r="A2712" s="54">
        <v>12323711</v>
      </c>
      <c r="B2712" s="55"/>
      <c r="C2712" s="55"/>
      <c r="D2712" s="55">
        <v>61754013</v>
      </c>
      <c r="E2712" s="55"/>
      <c r="F2712" s="55">
        <v>300</v>
      </c>
      <c r="G2712" s="55">
        <v>80034114</v>
      </c>
      <c r="H2712" s="55"/>
      <c r="I2712" s="55">
        <v>2275050011</v>
      </c>
      <c r="J2712" s="55">
        <v>2</v>
      </c>
      <c r="K2712" s="55" t="s">
        <v>34</v>
      </c>
      <c r="L2712" s="55" t="s">
        <v>73</v>
      </c>
      <c r="M2712" s="55">
        <v>34035</v>
      </c>
      <c r="N2712" s="55"/>
      <c r="O2712" s="55" t="s">
        <v>233</v>
      </c>
      <c r="P2712" s="55">
        <v>48811</v>
      </c>
      <c r="Q2712" s="55" t="s">
        <v>37</v>
      </c>
      <c r="R2712" s="55" t="s">
        <v>38</v>
      </c>
      <c r="S2712" s="55"/>
      <c r="T2712" s="55"/>
      <c r="U2712" s="55" t="s">
        <v>38</v>
      </c>
      <c r="V2712" s="55">
        <v>40.554299999999998</v>
      </c>
      <c r="W2712" s="55">
        <v>-74.578800000000001</v>
      </c>
      <c r="X2712" s="55" t="s">
        <v>39</v>
      </c>
      <c r="Y2712" s="55" t="s">
        <v>234</v>
      </c>
      <c r="Z2712" s="55" t="s">
        <v>34</v>
      </c>
      <c r="AA2712" s="55">
        <v>0</v>
      </c>
      <c r="AB2712" s="55" t="s">
        <v>41</v>
      </c>
      <c r="AC2712" s="55">
        <v>8</v>
      </c>
      <c r="AD2712" s="55"/>
      <c r="AE2712" s="55" t="s">
        <v>51</v>
      </c>
      <c r="AF2712" s="55" t="s">
        <v>52</v>
      </c>
      <c r="AG2712" s="55">
        <v>5.8500000000000002E-4</v>
      </c>
      <c r="AH2712" s="57" t="s">
        <v>44</v>
      </c>
    </row>
    <row r="2713" spans="1:34" x14ac:dyDescent="0.25">
      <c r="A2713" s="54">
        <v>12323711</v>
      </c>
      <c r="B2713" s="55"/>
      <c r="C2713" s="55"/>
      <c r="D2713" s="55">
        <v>61754013</v>
      </c>
      <c r="E2713" s="55"/>
      <c r="F2713" s="55">
        <v>300</v>
      </c>
      <c r="G2713" s="55">
        <v>80034214</v>
      </c>
      <c r="H2713" s="55"/>
      <c r="I2713" s="55">
        <v>2275050012</v>
      </c>
      <c r="J2713" s="55">
        <v>2</v>
      </c>
      <c r="K2713" s="55" t="s">
        <v>34</v>
      </c>
      <c r="L2713" s="55" t="s">
        <v>73</v>
      </c>
      <c r="M2713" s="55">
        <v>34035</v>
      </c>
      <c r="N2713" s="55"/>
      <c r="O2713" s="55" t="s">
        <v>233</v>
      </c>
      <c r="P2713" s="55">
        <v>48811</v>
      </c>
      <c r="Q2713" s="55" t="s">
        <v>37</v>
      </c>
      <c r="R2713" s="55" t="s">
        <v>38</v>
      </c>
      <c r="S2713" s="55"/>
      <c r="T2713" s="55"/>
      <c r="U2713" s="55" t="s">
        <v>38</v>
      </c>
      <c r="V2713" s="55">
        <v>40.554299999999998</v>
      </c>
      <c r="W2713" s="55">
        <v>-74.578800000000001</v>
      </c>
      <c r="X2713" s="55" t="s">
        <v>39</v>
      </c>
      <c r="Y2713" s="55" t="s">
        <v>234</v>
      </c>
      <c r="Z2713" s="55" t="s">
        <v>34</v>
      </c>
      <c r="AA2713" s="55">
        <v>0</v>
      </c>
      <c r="AB2713" s="55" t="s">
        <v>41</v>
      </c>
      <c r="AC2713" s="55">
        <v>8</v>
      </c>
      <c r="AD2713" s="55"/>
      <c r="AE2713" s="55" t="s">
        <v>51</v>
      </c>
      <c r="AF2713" s="55" t="s">
        <v>52</v>
      </c>
      <c r="AG2713" s="55">
        <v>5.3417999999999998E-3</v>
      </c>
      <c r="AH2713" s="57" t="s">
        <v>44</v>
      </c>
    </row>
    <row r="2714" spans="1:34" x14ac:dyDescent="0.25">
      <c r="A2714" s="54">
        <v>12323711</v>
      </c>
      <c r="B2714" s="55"/>
      <c r="C2714" s="55"/>
      <c r="D2714" s="55">
        <v>61754013</v>
      </c>
      <c r="E2714" s="55"/>
      <c r="F2714" s="55">
        <v>300</v>
      </c>
      <c r="G2714" s="55">
        <v>80034114</v>
      </c>
      <c r="H2714" s="55"/>
      <c r="I2714" s="55">
        <v>2275050011</v>
      </c>
      <c r="J2714" s="55">
        <v>2</v>
      </c>
      <c r="K2714" s="55" t="s">
        <v>34</v>
      </c>
      <c r="L2714" s="55" t="s">
        <v>73</v>
      </c>
      <c r="M2714" s="55">
        <v>34035</v>
      </c>
      <c r="N2714" s="55"/>
      <c r="O2714" s="55" t="s">
        <v>233</v>
      </c>
      <c r="P2714" s="55">
        <v>48811</v>
      </c>
      <c r="Q2714" s="55" t="s">
        <v>37</v>
      </c>
      <c r="R2714" s="55" t="s">
        <v>38</v>
      </c>
      <c r="S2714" s="55"/>
      <c r="T2714" s="55"/>
      <c r="U2714" s="55" t="s">
        <v>38</v>
      </c>
      <c r="V2714" s="55">
        <v>40.554299999999998</v>
      </c>
      <c r="W2714" s="55">
        <v>-74.578800000000001</v>
      </c>
      <c r="X2714" s="55" t="s">
        <v>39</v>
      </c>
      <c r="Y2714" s="55" t="s">
        <v>234</v>
      </c>
      <c r="Z2714" s="55" t="s">
        <v>34</v>
      </c>
      <c r="AA2714" s="55">
        <v>0</v>
      </c>
      <c r="AB2714" s="55" t="s">
        <v>41</v>
      </c>
      <c r="AC2714" s="55">
        <v>8</v>
      </c>
      <c r="AD2714" s="55"/>
      <c r="AE2714" s="55" t="s">
        <v>53</v>
      </c>
      <c r="AF2714" s="55" t="s">
        <v>54</v>
      </c>
      <c r="AG2714" s="55">
        <v>0.108126</v>
      </c>
      <c r="AH2714" s="57" t="s">
        <v>44</v>
      </c>
    </row>
    <row r="2715" spans="1:34" x14ac:dyDescent="0.25">
      <c r="A2715" s="54">
        <v>12323711</v>
      </c>
      <c r="B2715" s="55"/>
      <c r="C2715" s="55"/>
      <c r="D2715" s="55">
        <v>61754013</v>
      </c>
      <c r="E2715" s="55"/>
      <c r="F2715" s="55">
        <v>300</v>
      </c>
      <c r="G2715" s="55">
        <v>80034214</v>
      </c>
      <c r="H2715" s="55"/>
      <c r="I2715" s="55">
        <v>2275050012</v>
      </c>
      <c r="J2715" s="55">
        <v>2</v>
      </c>
      <c r="K2715" s="55" t="s">
        <v>34</v>
      </c>
      <c r="L2715" s="55" t="s">
        <v>73</v>
      </c>
      <c r="M2715" s="55">
        <v>34035</v>
      </c>
      <c r="N2715" s="55"/>
      <c r="O2715" s="55" t="s">
        <v>233</v>
      </c>
      <c r="P2715" s="55">
        <v>48811</v>
      </c>
      <c r="Q2715" s="55" t="s">
        <v>37</v>
      </c>
      <c r="R2715" s="55" t="s">
        <v>38</v>
      </c>
      <c r="S2715" s="55"/>
      <c r="T2715" s="55"/>
      <c r="U2715" s="55" t="s">
        <v>38</v>
      </c>
      <c r="V2715" s="55">
        <v>40.554299999999998</v>
      </c>
      <c r="W2715" s="55">
        <v>-74.578800000000001</v>
      </c>
      <c r="X2715" s="55" t="s">
        <v>39</v>
      </c>
      <c r="Y2715" s="55" t="s">
        <v>234</v>
      </c>
      <c r="Z2715" s="55" t="s">
        <v>34</v>
      </c>
      <c r="AA2715" s="55">
        <v>0</v>
      </c>
      <c r="AB2715" s="55" t="s">
        <v>41</v>
      </c>
      <c r="AC2715" s="55">
        <v>8</v>
      </c>
      <c r="AD2715" s="55"/>
      <c r="AE2715" s="55" t="s">
        <v>53</v>
      </c>
      <c r="AF2715" s="55" t="s">
        <v>54</v>
      </c>
      <c r="AG2715" s="55">
        <v>0.15802099999999999</v>
      </c>
      <c r="AH2715" s="57" t="s">
        <v>44</v>
      </c>
    </row>
    <row r="2716" spans="1:34" x14ac:dyDescent="0.25">
      <c r="A2716" s="54">
        <v>12323711</v>
      </c>
      <c r="B2716" s="55"/>
      <c r="C2716" s="55"/>
      <c r="D2716" s="55">
        <v>61754013</v>
      </c>
      <c r="E2716" s="55"/>
      <c r="F2716" s="55">
        <v>300</v>
      </c>
      <c r="G2716" s="55">
        <v>80034114</v>
      </c>
      <c r="H2716" s="55"/>
      <c r="I2716" s="55">
        <v>2275050011</v>
      </c>
      <c r="J2716" s="55">
        <v>2</v>
      </c>
      <c r="K2716" s="55" t="s">
        <v>34</v>
      </c>
      <c r="L2716" s="55" t="s">
        <v>73</v>
      </c>
      <c r="M2716" s="55">
        <v>34035</v>
      </c>
      <c r="N2716" s="55"/>
      <c r="O2716" s="55" t="s">
        <v>233</v>
      </c>
      <c r="P2716" s="55">
        <v>48811</v>
      </c>
      <c r="Q2716" s="55" t="s">
        <v>37</v>
      </c>
      <c r="R2716" s="55" t="s">
        <v>38</v>
      </c>
      <c r="S2716" s="55"/>
      <c r="T2716" s="55"/>
      <c r="U2716" s="55" t="s">
        <v>38</v>
      </c>
      <c r="V2716" s="55">
        <v>40.554299999999998</v>
      </c>
      <c r="W2716" s="55">
        <v>-74.578800000000001</v>
      </c>
      <c r="X2716" s="55" t="s">
        <v>39</v>
      </c>
      <c r="Y2716" s="55" t="s">
        <v>234</v>
      </c>
      <c r="Z2716" s="55" t="s">
        <v>34</v>
      </c>
      <c r="AA2716" s="55">
        <v>0</v>
      </c>
      <c r="AB2716" s="55" t="s">
        <v>41</v>
      </c>
      <c r="AC2716" s="55">
        <v>8</v>
      </c>
      <c r="AD2716" s="55"/>
      <c r="AE2716" s="55">
        <v>7439921</v>
      </c>
      <c r="AF2716" s="55" t="s">
        <v>55</v>
      </c>
      <c r="AG2716" s="55">
        <v>1.3835599999999999E-4</v>
      </c>
      <c r="AH2716" s="57" t="s">
        <v>44</v>
      </c>
    </row>
    <row r="2717" spans="1:34" x14ac:dyDescent="0.25">
      <c r="A2717" s="54">
        <v>11974411</v>
      </c>
      <c r="B2717" s="55"/>
      <c r="C2717" s="55"/>
      <c r="D2717" s="55">
        <v>60678813</v>
      </c>
      <c r="E2717" s="55"/>
      <c r="F2717" s="55">
        <v>300</v>
      </c>
      <c r="G2717" s="55">
        <v>77898014</v>
      </c>
      <c r="H2717" s="55"/>
      <c r="I2717" s="55">
        <v>2275050012</v>
      </c>
      <c r="J2717" s="55">
        <v>2</v>
      </c>
      <c r="K2717" s="55" t="s">
        <v>34</v>
      </c>
      <c r="L2717" s="55" t="s">
        <v>56</v>
      </c>
      <c r="M2717" s="55">
        <v>34007</v>
      </c>
      <c r="N2717" s="55"/>
      <c r="O2717" s="55" t="s">
        <v>235</v>
      </c>
      <c r="P2717" s="55">
        <v>48811</v>
      </c>
      <c r="Q2717" s="55" t="s">
        <v>37</v>
      </c>
      <c r="R2717" s="55" t="s">
        <v>38</v>
      </c>
      <c r="S2717" s="55"/>
      <c r="T2717" s="55"/>
      <c r="U2717" s="55" t="s">
        <v>38</v>
      </c>
      <c r="V2717" s="55">
        <v>39.720199999999998</v>
      </c>
      <c r="W2717" s="55">
        <v>-74.846100000000007</v>
      </c>
      <c r="X2717" s="55" t="s">
        <v>39</v>
      </c>
      <c r="Y2717" s="55" t="s">
        <v>171</v>
      </c>
      <c r="Z2717" s="55" t="s">
        <v>34</v>
      </c>
      <c r="AA2717" s="55">
        <v>0</v>
      </c>
      <c r="AB2717" s="55" t="s">
        <v>41</v>
      </c>
      <c r="AC2717" s="55">
        <v>8</v>
      </c>
      <c r="AD2717" s="55"/>
      <c r="AE2717" s="55" t="s">
        <v>42</v>
      </c>
      <c r="AF2717" s="55" t="s">
        <v>43</v>
      </c>
      <c r="AG2717" s="55">
        <v>1.1376499999999999E-2</v>
      </c>
      <c r="AH2717" s="57" t="s">
        <v>44</v>
      </c>
    </row>
    <row r="2718" spans="1:34" x14ac:dyDescent="0.25">
      <c r="A2718" s="54">
        <v>11974411</v>
      </c>
      <c r="B2718" s="55"/>
      <c r="C2718" s="55"/>
      <c r="D2718" s="55">
        <v>60678813</v>
      </c>
      <c r="E2718" s="55"/>
      <c r="F2718" s="55">
        <v>300</v>
      </c>
      <c r="G2718" s="55">
        <v>77897914</v>
      </c>
      <c r="H2718" s="55"/>
      <c r="I2718" s="55">
        <v>2275050011</v>
      </c>
      <c r="J2718" s="55">
        <v>2</v>
      </c>
      <c r="K2718" s="55" t="s">
        <v>34</v>
      </c>
      <c r="L2718" s="55" t="s">
        <v>56</v>
      </c>
      <c r="M2718" s="55">
        <v>34007</v>
      </c>
      <c r="N2718" s="55"/>
      <c r="O2718" s="55" t="s">
        <v>235</v>
      </c>
      <c r="P2718" s="55">
        <v>48811</v>
      </c>
      <c r="Q2718" s="55" t="s">
        <v>37</v>
      </c>
      <c r="R2718" s="55" t="s">
        <v>38</v>
      </c>
      <c r="S2718" s="55"/>
      <c r="T2718" s="55"/>
      <c r="U2718" s="55" t="s">
        <v>38</v>
      </c>
      <c r="V2718" s="55">
        <v>39.720199999999998</v>
      </c>
      <c r="W2718" s="55">
        <v>-74.846100000000007</v>
      </c>
      <c r="X2718" s="55" t="s">
        <v>39</v>
      </c>
      <c r="Y2718" s="55" t="s">
        <v>171</v>
      </c>
      <c r="Z2718" s="55" t="s">
        <v>34</v>
      </c>
      <c r="AA2718" s="55">
        <v>0</v>
      </c>
      <c r="AB2718" s="55" t="s">
        <v>41</v>
      </c>
      <c r="AC2718" s="55">
        <v>8</v>
      </c>
      <c r="AD2718" s="55"/>
      <c r="AE2718" s="55" t="s">
        <v>42</v>
      </c>
      <c r="AF2718" s="55" t="s">
        <v>43</v>
      </c>
      <c r="AG2718" s="55">
        <v>1.3542700000000001E-3</v>
      </c>
      <c r="AH2718" s="57" t="s">
        <v>44</v>
      </c>
    </row>
    <row r="2719" spans="1:34" x14ac:dyDescent="0.25">
      <c r="A2719" s="54">
        <v>11974411</v>
      </c>
      <c r="B2719" s="55"/>
      <c r="C2719" s="55"/>
      <c r="D2719" s="55">
        <v>60678813</v>
      </c>
      <c r="E2719" s="55"/>
      <c r="F2719" s="55">
        <v>300</v>
      </c>
      <c r="G2719" s="55">
        <v>77897914</v>
      </c>
      <c r="H2719" s="55"/>
      <c r="I2719" s="55">
        <v>2275050011</v>
      </c>
      <c r="J2719" s="55">
        <v>2</v>
      </c>
      <c r="K2719" s="55" t="s">
        <v>34</v>
      </c>
      <c r="L2719" s="55" t="s">
        <v>56</v>
      </c>
      <c r="M2719" s="55">
        <v>34007</v>
      </c>
      <c r="N2719" s="55"/>
      <c r="O2719" s="55" t="s">
        <v>235</v>
      </c>
      <c r="P2719" s="55">
        <v>48811</v>
      </c>
      <c r="Q2719" s="55" t="s">
        <v>37</v>
      </c>
      <c r="R2719" s="55" t="s">
        <v>38</v>
      </c>
      <c r="S2719" s="55"/>
      <c r="T2719" s="55"/>
      <c r="U2719" s="55" t="s">
        <v>38</v>
      </c>
      <c r="V2719" s="55">
        <v>39.720199999999998</v>
      </c>
      <c r="W2719" s="55">
        <v>-74.846100000000007</v>
      </c>
      <c r="X2719" s="55" t="s">
        <v>39</v>
      </c>
      <c r="Y2719" s="55" t="s">
        <v>171</v>
      </c>
      <c r="Z2719" s="55" t="s">
        <v>34</v>
      </c>
      <c r="AA2719" s="55">
        <v>0</v>
      </c>
      <c r="AB2719" s="55" t="s">
        <v>41</v>
      </c>
      <c r="AC2719" s="55">
        <v>8</v>
      </c>
      <c r="AD2719" s="55"/>
      <c r="AE2719" s="55" t="s">
        <v>45</v>
      </c>
      <c r="AF2719" s="55" t="s">
        <v>46</v>
      </c>
      <c r="AG2719" s="55">
        <v>9.0000000000000006E-5</v>
      </c>
      <c r="AH2719" s="57" t="s">
        <v>44</v>
      </c>
    </row>
    <row r="2720" spans="1:34" x14ac:dyDescent="0.25">
      <c r="A2720" s="54">
        <v>11974411</v>
      </c>
      <c r="B2720" s="55"/>
      <c r="C2720" s="55"/>
      <c r="D2720" s="55">
        <v>60678813</v>
      </c>
      <c r="E2720" s="55"/>
      <c r="F2720" s="55">
        <v>300</v>
      </c>
      <c r="G2720" s="55">
        <v>77898014</v>
      </c>
      <c r="H2720" s="55"/>
      <c r="I2720" s="55">
        <v>2275050012</v>
      </c>
      <c r="J2720" s="55">
        <v>2</v>
      </c>
      <c r="K2720" s="55" t="s">
        <v>34</v>
      </c>
      <c r="L2720" s="55" t="s">
        <v>56</v>
      </c>
      <c r="M2720" s="55">
        <v>34007</v>
      </c>
      <c r="N2720" s="55"/>
      <c r="O2720" s="55" t="s">
        <v>235</v>
      </c>
      <c r="P2720" s="55">
        <v>48811</v>
      </c>
      <c r="Q2720" s="55" t="s">
        <v>37</v>
      </c>
      <c r="R2720" s="55" t="s">
        <v>38</v>
      </c>
      <c r="S2720" s="55"/>
      <c r="T2720" s="55"/>
      <c r="U2720" s="55" t="s">
        <v>38</v>
      </c>
      <c r="V2720" s="55">
        <v>39.720199999999998</v>
      </c>
      <c r="W2720" s="55">
        <v>-74.846100000000007</v>
      </c>
      <c r="X2720" s="55" t="s">
        <v>39</v>
      </c>
      <c r="Y2720" s="55" t="s">
        <v>171</v>
      </c>
      <c r="Z2720" s="55" t="s">
        <v>34</v>
      </c>
      <c r="AA2720" s="55">
        <v>0</v>
      </c>
      <c r="AB2720" s="55" t="s">
        <v>41</v>
      </c>
      <c r="AC2720" s="55">
        <v>8</v>
      </c>
      <c r="AD2720" s="55"/>
      <c r="AE2720" s="55" t="s">
        <v>45</v>
      </c>
      <c r="AF2720" s="55" t="s">
        <v>46</v>
      </c>
      <c r="AG2720" s="55">
        <v>1.2140199999999999E-3</v>
      </c>
      <c r="AH2720" s="57" t="s">
        <v>44</v>
      </c>
    </row>
    <row r="2721" spans="1:34" x14ac:dyDescent="0.25">
      <c r="A2721" s="54">
        <v>11974411</v>
      </c>
      <c r="B2721" s="55"/>
      <c r="C2721" s="55"/>
      <c r="D2721" s="55">
        <v>60678813</v>
      </c>
      <c r="E2721" s="55"/>
      <c r="F2721" s="55">
        <v>300</v>
      </c>
      <c r="G2721" s="55">
        <v>77897914</v>
      </c>
      <c r="H2721" s="55"/>
      <c r="I2721" s="55">
        <v>2275050011</v>
      </c>
      <c r="J2721" s="55">
        <v>2</v>
      </c>
      <c r="K2721" s="55" t="s">
        <v>34</v>
      </c>
      <c r="L2721" s="55" t="s">
        <v>56</v>
      </c>
      <c r="M2721" s="55">
        <v>34007</v>
      </c>
      <c r="N2721" s="55"/>
      <c r="O2721" s="55" t="s">
        <v>235</v>
      </c>
      <c r="P2721" s="55">
        <v>48811</v>
      </c>
      <c r="Q2721" s="55" t="s">
        <v>37</v>
      </c>
      <c r="R2721" s="55" t="s">
        <v>38</v>
      </c>
      <c r="S2721" s="55"/>
      <c r="T2721" s="55"/>
      <c r="U2721" s="55" t="s">
        <v>38</v>
      </c>
      <c r="V2721" s="55">
        <v>39.720199999999998</v>
      </c>
      <c r="W2721" s="55">
        <v>-74.846100000000007</v>
      </c>
      <c r="X2721" s="55" t="s">
        <v>39</v>
      </c>
      <c r="Y2721" s="55" t="s">
        <v>171</v>
      </c>
      <c r="Z2721" s="55" t="s">
        <v>34</v>
      </c>
      <c r="AA2721" s="55">
        <v>0</v>
      </c>
      <c r="AB2721" s="55" t="s">
        <v>41</v>
      </c>
      <c r="AC2721" s="55">
        <v>8</v>
      </c>
      <c r="AD2721" s="55"/>
      <c r="AE2721" s="55" t="s">
        <v>47</v>
      </c>
      <c r="AF2721" s="55" t="s">
        <v>48</v>
      </c>
      <c r="AG2721" s="55">
        <v>1.4699100000000001E-3</v>
      </c>
      <c r="AH2721" s="57" t="s">
        <v>44</v>
      </c>
    </row>
    <row r="2722" spans="1:34" x14ac:dyDescent="0.25">
      <c r="A2722" s="54">
        <v>11974411</v>
      </c>
      <c r="B2722" s="55"/>
      <c r="C2722" s="55"/>
      <c r="D2722" s="55">
        <v>60678813</v>
      </c>
      <c r="E2722" s="55"/>
      <c r="F2722" s="55">
        <v>300</v>
      </c>
      <c r="G2722" s="55">
        <v>77898014</v>
      </c>
      <c r="H2722" s="55"/>
      <c r="I2722" s="55">
        <v>2275050012</v>
      </c>
      <c r="J2722" s="55">
        <v>2</v>
      </c>
      <c r="K2722" s="55" t="s">
        <v>34</v>
      </c>
      <c r="L2722" s="55" t="s">
        <v>56</v>
      </c>
      <c r="M2722" s="55">
        <v>34007</v>
      </c>
      <c r="N2722" s="55"/>
      <c r="O2722" s="55" t="s">
        <v>235</v>
      </c>
      <c r="P2722" s="55">
        <v>48811</v>
      </c>
      <c r="Q2722" s="55" t="s">
        <v>37</v>
      </c>
      <c r="R2722" s="55" t="s">
        <v>38</v>
      </c>
      <c r="S2722" s="55"/>
      <c r="T2722" s="55"/>
      <c r="U2722" s="55" t="s">
        <v>38</v>
      </c>
      <c r="V2722" s="55">
        <v>39.720199999999998</v>
      </c>
      <c r="W2722" s="55">
        <v>-74.846100000000007</v>
      </c>
      <c r="X2722" s="55" t="s">
        <v>39</v>
      </c>
      <c r="Y2722" s="55" t="s">
        <v>171</v>
      </c>
      <c r="Z2722" s="55" t="s">
        <v>34</v>
      </c>
      <c r="AA2722" s="55">
        <v>0</v>
      </c>
      <c r="AB2722" s="55" t="s">
        <v>41</v>
      </c>
      <c r="AC2722" s="55">
        <v>8</v>
      </c>
      <c r="AD2722" s="55"/>
      <c r="AE2722" s="55" t="s">
        <v>47</v>
      </c>
      <c r="AF2722" s="55" t="s">
        <v>48</v>
      </c>
      <c r="AG2722" s="55">
        <v>3.8118200000000001E-3</v>
      </c>
      <c r="AH2722" s="57" t="s">
        <v>44</v>
      </c>
    </row>
    <row r="2723" spans="1:34" x14ac:dyDescent="0.25">
      <c r="A2723" s="54">
        <v>11974411</v>
      </c>
      <c r="B2723" s="55"/>
      <c r="C2723" s="55"/>
      <c r="D2723" s="55">
        <v>60678813</v>
      </c>
      <c r="E2723" s="55"/>
      <c r="F2723" s="55">
        <v>300</v>
      </c>
      <c r="G2723" s="55">
        <v>77898014</v>
      </c>
      <c r="H2723" s="55"/>
      <c r="I2723" s="55">
        <v>2275050012</v>
      </c>
      <c r="J2723" s="55">
        <v>2</v>
      </c>
      <c r="K2723" s="55" t="s">
        <v>34</v>
      </c>
      <c r="L2723" s="55" t="s">
        <v>56</v>
      </c>
      <c r="M2723" s="55">
        <v>34007</v>
      </c>
      <c r="N2723" s="55"/>
      <c r="O2723" s="55" t="s">
        <v>235</v>
      </c>
      <c r="P2723" s="55">
        <v>48811</v>
      </c>
      <c r="Q2723" s="55" t="s">
        <v>37</v>
      </c>
      <c r="R2723" s="55" t="s">
        <v>38</v>
      </c>
      <c r="S2723" s="55"/>
      <c r="T2723" s="55"/>
      <c r="U2723" s="55" t="s">
        <v>38</v>
      </c>
      <c r="V2723" s="55">
        <v>39.720199999999998</v>
      </c>
      <c r="W2723" s="55">
        <v>-74.846100000000007</v>
      </c>
      <c r="X2723" s="55" t="s">
        <v>39</v>
      </c>
      <c r="Y2723" s="55" t="s">
        <v>171</v>
      </c>
      <c r="Z2723" s="55" t="s">
        <v>34</v>
      </c>
      <c r="AA2723" s="55">
        <v>0</v>
      </c>
      <c r="AB2723" s="55" t="s">
        <v>41</v>
      </c>
      <c r="AC2723" s="55">
        <v>8</v>
      </c>
      <c r="AD2723" s="55"/>
      <c r="AE2723" s="55" t="s">
        <v>49</v>
      </c>
      <c r="AF2723" s="55" t="s">
        <v>50</v>
      </c>
      <c r="AG2723" s="55">
        <v>3.9055499999999998E-3</v>
      </c>
      <c r="AH2723" s="57" t="s">
        <v>44</v>
      </c>
    </row>
    <row r="2724" spans="1:34" x14ac:dyDescent="0.25">
      <c r="A2724" s="54">
        <v>11974411</v>
      </c>
      <c r="B2724" s="55"/>
      <c r="C2724" s="55"/>
      <c r="D2724" s="55">
        <v>60678813</v>
      </c>
      <c r="E2724" s="55"/>
      <c r="F2724" s="55">
        <v>300</v>
      </c>
      <c r="G2724" s="55">
        <v>77897914</v>
      </c>
      <c r="H2724" s="55"/>
      <c r="I2724" s="55">
        <v>2275050011</v>
      </c>
      <c r="J2724" s="55">
        <v>2</v>
      </c>
      <c r="K2724" s="55" t="s">
        <v>34</v>
      </c>
      <c r="L2724" s="55" t="s">
        <v>56</v>
      </c>
      <c r="M2724" s="55">
        <v>34007</v>
      </c>
      <c r="N2724" s="55"/>
      <c r="O2724" s="55" t="s">
        <v>235</v>
      </c>
      <c r="P2724" s="55">
        <v>48811</v>
      </c>
      <c r="Q2724" s="55" t="s">
        <v>37</v>
      </c>
      <c r="R2724" s="55" t="s">
        <v>38</v>
      </c>
      <c r="S2724" s="55"/>
      <c r="T2724" s="55"/>
      <c r="U2724" s="55" t="s">
        <v>38</v>
      </c>
      <c r="V2724" s="55">
        <v>39.720199999999998</v>
      </c>
      <c r="W2724" s="55">
        <v>-74.846100000000007</v>
      </c>
      <c r="X2724" s="55" t="s">
        <v>39</v>
      </c>
      <c r="Y2724" s="55" t="s">
        <v>171</v>
      </c>
      <c r="Z2724" s="55" t="s">
        <v>34</v>
      </c>
      <c r="AA2724" s="55">
        <v>0</v>
      </c>
      <c r="AB2724" s="55" t="s">
        <v>41</v>
      </c>
      <c r="AC2724" s="55">
        <v>8</v>
      </c>
      <c r="AD2724" s="55"/>
      <c r="AE2724" s="55" t="s">
        <v>49</v>
      </c>
      <c r="AF2724" s="55" t="s">
        <v>50</v>
      </c>
      <c r="AG2724" s="55">
        <v>2.1302999999999999E-3</v>
      </c>
      <c r="AH2724" s="57" t="s">
        <v>44</v>
      </c>
    </row>
    <row r="2725" spans="1:34" x14ac:dyDescent="0.25">
      <c r="A2725" s="54">
        <v>11974411</v>
      </c>
      <c r="B2725" s="55"/>
      <c r="C2725" s="55"/>
      <c r="D2725" s="55">
        <v>60678813</v>
      </c>
      <c r="E2725" s="55"/>
      <c r="F2725" s="55">
        <v>300</v>
      </c>
      <c r="G2725" s="55">
        <v>77897914</v>
      </c>
      <c r="H2725" s="55"/>
      <c r="I2725" s="55">
        <v>2275050011</v>
      </c>
      <c r="J2725" s="55">
        <v>2</v>
      </c>
      <c r="K2725" s="55" t="s">
        <v>34</v>
      </c>
      <c r="L2725" s="55" t="s">
        <v>56</v>
      </c>
      <c r="M2725" s="55">
        <v>34007</v>
      </c>
      <c r="N2725" s="55"/>
      <c r="O2725" s="55" t="s">
        <v>235</v>
      </c>
      <c r="P2725" s="55">
        <v>48811</v>
      </c>
      <c r="Q2725" s="55" t="s">
        <v>37</v>
      </c>
      <c r="R2725" s="55" t="s">
        <v>38</v>
      </c>
      <c r="S2725" s="55"/>
      <c r="T2725" s="55"/>
      <c r="U2725" s="55" t="s">
        <v>38</v>
      </c>
      <c r="V2725" s="55">
        <v>39.720199999999998</v>
      </c>
      <c r="W2725" s="55">
        <v>-74.846100000000007</v>
      </c>
      <c r="X2725" s="55" t="s">
        <v>39</v>
      </c>
      <c r="Y2725" s="55" t="s">
        <v>171</v>
      </c>
      <c r="Z2725" s="55" t="s">
        <v>34</v>
      </c>
      <c r="AA2725" s="55">
        <v>0</v>
      </c>
      <c r="AB2725" s="55" t="s">
        <v>41</v>
      </c>
      <c r="AC2725" s="55">
        <v>8</v>
      </c>
      <c r="AD2725" s="55"/>
      <c r="AE2725" s="55" t="s">
        <v>51</v>
      </c>
      <c r="AF2725" s="55" t="s">
        <v>52</v>
      </c>
      <c r="AG2725" s="55">
        <v>5.8500000000000002E-4</v>
      </c>
      <c r="AH2725" s="57" t="s">
        <v>44</v>
      </c>
    </row>
    <row r="2726" spans="1:34" x14ac:dyDescent="0.25">
      <c r="A2726" s="54">
        <v>11974411</v>
      </c>
      <c r="B2726" s="55"/>
      <c r="C2726" s="55"/>
      <c r="D2726" s="55">
        <v>60678813</v>
      </c>
      <c r="E2726" s="55"/>
      <c r="F2726" s="55">
        <v>300</v>
      </c>
      <c r="G2726" s="55">
        <v>77898014</v>
      </c>
      <c r="H2726" s="55"/>
      <c r="I2726" s="55">
        <v>2275050012</v>
      </c>
      <c r="J2726" s="55">
        <v>2</v>
      </c>
      <c r="K2726" s="55" t="s">
        <v>34</v>
      </c>
      <c r="L2726" s="55" t="s">
        <v>56</v>
      </c>
      <c r="M2726" s="55">
        <v>34007</v>
      </c>
      <c r="N2726" s="55"/>
      <c r="O2726" s="55" t="s">
        <v>235</v>
      </c>
      <c r="P2726" s="55">
        <v>48811</v>
      </c>
      <c r="Q2726" s="55" t="s">
        <v>37</v>
      </c>
      <c r="R2726" s="55" t="s">
        <v>38</v>
      </c>
      <c r="S2726" s="55"/>
      <c r="T2726" s="55"/>
      <c r="U2726" s="55" t="s">
        <v>38</v>
      </c>
      <c r="V2726" s="55">
        <v>39.720199999999998</v>
      </c>
      <c r="W2726" s="55">
        <v>-74.846100000000007</v>
      </c>
      <c r="X2726" s="55" t="s">
        <v>39</v>
      </c>
      <c r="Y2726" s="55" t="s">
        <v>171</v>
      </c>
      <c r="Z2726" s="55" t="s">
        <v>34</v>
      </c>
      <c r="AA2726" s="55">
        <v>0</v>
      </c>
      <c r="AB2726" s="55" t="s">
        <v>41</v>
      </c>
      <c r="AC2726" s="55">
        <v>8</v>
      </c>
      <c r="AD2726" s="55"/>
      <c r="AE2726" s="55" t="s">
        <v>51</v>
      </c>
      <c r="AF2726" s="55" t="s">
        <v>52</v>
      </c>
      <c r="AG2726" s="55">
        <v>5.3417999999999998E-3</v>
      </c>
      <c r="AH2726" s="57" t="s">
        <v>44</v>
      </c>
    </row>
    <row r="2727" spans="1:34" x14ac:dyDescent="0.25">
      <c r="A2727" s="54">
        <v>11974411</v>
      </c>
      <c r="B2727" s="55"/>
      <c r="C2727" s="55"/>
      <c r="D2727" s="55">
        <v>60678813</v>
      </c>
      <c r="E2727" s="55"/>
      <c r="F2727" s="55">
        <v>300</v>
      </c>
      <c r="G2727" s="55">
        <v>77898014</v>
      </c>
      <c r="H2727" s="55"/>
      <c r="I2727" s="55">
        <v>2275050012</v>
      </c>
      <c r="J2727" s="55">
        <v>2</v>
      </c>
      <c r="K2727" s="55" t="s">
        <v>34</v>
      </c>
      <c r="L2727" s="55" t="s">
        <v>56</v>
      </c>
      <c r="M2727" s="55">
        <v>34007</v>
      </c>
      <c r="N2727" s="55"/>
      <c r="O2727" s="55" t="s">
        <v>235</v>
      </c>
      <c r="P2727" s="55">
        <v>48811</v>
      </c>
      <c r="Q2727" s="55" t="s">
        <v>37</v>
      </c>
      <c r="R2727" s="55" t="s">
        <v>38</v>
      </c>
      <c r="S2727" s="55"/>
      <c r="T2727" s="55"/>
      <c r="U2727" s="55" t="s">
        <v>38</v>
      </c>
      <c r="V2727" s="55">
        <v>39.720199999999998</v>
      </c>
      <c r="W2727" s="55">
        <v>-74.846100000000007</v>
      </c>
      <c r="X2727" s="55" t="s">
        <v>39</v>
      </c>
      <c r="Y2727" s="55" t="s">
        <v>171</v>
      </c>
      <c r="Z2727" s="55" t="s">
        <v>34</v>
      </c>
      <c r="AA2727" s="55">
        <v>0</v>
      </c>
      <c r="AB2727" s="55" t="s">
        <v>41</v>
      </c>
      <c r="AC2727" s="55">
        <v>8</v>
      </c>
      <c r="AD2727" s="55"/>
      <c r="AE2727" s="55" t="s">
        <v>53</v>
      </c>
      <c r="AF2727" s="55" t="s">
        <v>54</v>
      </c>
      <c r="AG2727" s="55">
        <v>0.15802099999999999</v>
      </c>
      <c r="AH2727" s="57" t="s">
        <v>44</v>
      </c>
    </row>
    <row r="2728" spans="1:34" x14ac:dyDescent="0.25">
      <c r="A2728" s="54">
        <v>11974411</v>
      </c>
      <c r="B2728" s="55"/>
      <c r="C2728" s="55"/>
      <c r="D2728" s="55">
        <v>60678813</v>
      </c>
      <c r="E2728" s="55"/>
      <c r="F2728" s="55">
        <v>300</v>
      </c>
      <c r="G2728" s="55">
        <v>77897914</v>
      </c>
      <c r="H2728" s="55"/>
      <c r="I2728" s="55">
        <v>2275050011</v>
      </c>
      <c r="J2728" s="55">
        <v>2</v>
      </c>
      <c r="K2728" s="55" t="s">
        <v>34</v>
      </c>
      <c r="L2728" s="55" t="s">
        <v>56</v>
      </c>
      <c r="M2728" s="55">
        <v>34007</v>
      </c>
      <c r="N2728" s="55"/>
      <c r="O2728" s="55" t="s">
        <v>235</v>
      </c>
      <c r="P2728" s="55">
        <v>48811</v>
      </c>
      <c r="Q2728" s="55" t="s">
        <v>37</v>
      </c>
      <c r="R2728" s="55" t="s">
        <v>38</v>
      </c>
      <c r="S2728" s="55"/>
      <c r="T2728" s="55"/>
      <c r="U2728" s="55" t="s">
        <v>38</v>
      </c>
      <c r="V2728" s="55">
        <v>39.720199999999998</v>
      </c>
      <c r="W2728" s="55">
        <v>-74.846100000000007</v>
      </c>
      <c r="X2728" s="55" t="s">
        <v>39</v>
      </c>
      <c r="Y2728" s="55" t="s">
        <v>171</v>
      </c>
      <c r="Z2728" s="55" t="s">
        <v>34</v>
      </c>
      <c r="AA2728" s="55">
        <v>0</v>
      </c>
      <c r="AB2728" s="55" t="s">
        <v>41</v>
      </c>
      <c r="AC2728" s="55">
        <v>8</v>
      </c>
      <c r="AD2728" s="55"/>
      <c r="AE2728" s="55" t="s">
        <v>53</v>
      </c>
      <c r="AF2728" s="55" t="s">
        <v>54</v>
      </c>
      <c r="AG2728" s="55">
        <v>0.108126</v>
      </c>
      <c r="AH2728" s="57" t="s">
        <v>44</v>
      </c>
    </row>
    <row r="2729" spans="1:34" x14ac:dyDescent="0.25">
      <c r="A2729" s="54">
        <v>11974411</v>
      </c>
      <c r="B2729" s="55"/>
      <c r="C2729" s="55"/>
      <c r="D2729" s="55">
        <v>60678813</v>
      </c>
      <c r="E2729" s="55"/>
      <c r="F2729" s="55">
        <v>300</v>
      </c>
      <c r="G2729" s="55">
        <v>77897914</v>
      </c>
      <c r="H2729" s="55"/>
      <c r="I2729" s="55">
        <v>2275050011</v>
      </c>
      <c r="J2729" s="55">
        <v>2</v>
      </c>
      <c r="K2729" s="55" t="s">
        <v>34</v>
      </c>
      <c r="L2729" s="55" t="s">
        <v>56</v>
      </c>
      <c r="M2729" s="55">
        <v>34007</v>
      </c>
      <c r="N2729" s="55"/>
      <c r="O2729" s="55" t="s">
        <v>235</v>
      </c>
      <c r="P2729" s="55">
        <v>48811</v>
      </c>
      <c r="Q2729" s="55" t="s">
        <v>37</v>
      </c>
      <c r="R2729" s="55" t="s">
        <v>38</v>
      </c>
      <c r="S2729" s="55"/>
      <c r="T2729" s="55"/>
      <c r="U2729" s="55" t="s">
        <v>38</v>
      </c>
      <c r="V2729" s="55">
        <v>39.720199999999998</v>
      </c>
      <c r="W2729" s="55">
        <v>-74.846100000000007</v>
      </c>
      <c r="X2729" s="55" t="s">
        <v>39</v>
      </c>
      <c r="Y2729" s="55" t="s">
        <v>171</v>
      </c>
      <c r="Z2729" s="55" t="s">
        <v>34</v>
      </c>
      <c r="AA2729" s="55">
        <v>0</v>
      </c>
      <c r="AB2729" s="55" t="s">
        <v>41</v>
      </c>
      <c r="AC2729" s="55">
        <v>8</v>
      </c>
      <c r="AD2729" s="55"/>
      <c r="AE2729" s="55">
        <v>7439921</v>
      </c>
      <c r="AF2729" s="55" t="s">
        <v>55</v>
      </c>
      <c r="AG2729" s="55">
        <v>1.3835599999999999E-4</v>
      </c>
      <c r="AH2729" s="57" t="s">
        <v>44</v>
      </c>
    </row>
    <row r="2730" spans="1:34" x14ac:dyDescent="0.25">
      <c r="A2730" s="54">
        <v>9380111</v>
      </c>
      <c r="B2730" s="55"/>
      <c r="C2730" s="55"/>
      <c r="D2730" s="55">
        <v>62624013</v>
      </c>
      <c r="E2730" s="55"/>
      <c r="F2730" s="55">
        <v>300</v>
      </c>
      <c r="G2730" s="55">
        <v>84337014</v>
      </c>
      <c r="H2730" s="55"/>
      <c r="I2730" s="55">
        <v>2275050011</v>
      </c>
      <c r="J2730" s="55">
        <v>2</v>
      </c>
      <c r="K2730" s="55" t="s">
        <v>34</v>
      </c>
      <c r="L2730" s="55" t="s">
        <v>236</v>
      </c>
      <c r="M2730" s="55">
        <v>34031</v>
      </c>
      <c r="N2730" s="55"/>
      <c r="O2730" s="55" t="s">
        <v>237</v>
      </c>
      <c r="P2730" s="55">
        <v>48811</v>
      </c>
      <c r="Q2730" s="55" t="s">
        <v>37</v>
      </c>
      <c r="R2730" s="55" t="s">
        <v>38</v>
      </c>
      <c r="S2730" s="55"/>
      <c r="T2730" s="55"/>
      <c r="U2730" s="55" t="s">
        <v>38</v>
      </c>
      <c r="V2730" s="55">
        <v>41.128230000000002</v>
      </c>
      <c r="W2730" s="55">
        <v>-74.346729999999994</v>
      </c>
      <c r="X2730" s="55" t="s">
        <v>39</v>
      </c>
      <c r="Y2730" s="55" t="s">
        <v>238</v>
      </c>
      <c r="Z2730" s="55" t="s">
        <v>34</v>
      </c>
      <c r="AA2730" s="55">
        <v>0</v>
      </c>
      <c r="AB2730" s="55" t="s">
        <v>41</v>
      </c>
      <c r="AC2730" s="55">
        <v>8</v>
      </c>
      <c r="AD2730" s="55"/>
      <c r="AE2730" s="55" t="s">
        <v>42</v>
      </c>
      <c r="AF2730" s="55" t="s">
        <v>43</v>
      </c>
      <c r="AG2730" s="55">
        <v>0.490898</v>
      </c>
      <c r="AH2730" s="57" t="s">
        <v>44</v>
      </c>
    </row>
    <row r="2731" spans="1:34" x14ac:dyDescent="0.25">
      <c r="A2731" s="54">
        <v>9380111</v>
      </c>
      <c r="B2731" s="55"/>
      <c r="C2731" s="55"/>
      <c r="D2731" s="55">
        <v>62624013</v>
      </c>
      <c r="E2731" s="55"/>
      <c r="F2731" s="55">
        <v>300</v>
      </c>
      <c r="G2731" s="55">
        <v>84337114</v>
      </c>
      <c r="H2731" s="55"/>
      <c r="I2731" s="55">
        <v>2275050012</v>
      </c>
      <c r="J2731" s="55">
        <v>2</v>
      </c>
      <c r="K2731" s="55" t="s">
        <v>34</v>
      </c>
      <c r="L2731" s="55" t="s">
        <v>236</v>
      </c>
      <c r="M2731" s="55">
        <v>34031</v>
      </c>
      <c r="N2731" s="55"/>
      <c r="O2731" s="55" t="s">
        <v>237</v>
      </c>
      <c r="P2731" s="55">
        <v>48811</v>
      </c>
      <c r="Q2731" s="55" t="s">
        <v>37</v>
      </c>
      <c r="R2731" s="55" t="s">
        <v>38</v>
      </c>
      <c r="S2731" s="55"/>
      <c r="T2731" s="55"/>
      <c r="U2731" s="55" t="s">
        <v>38</v>
      </c>
      <c r="V2731" s="55">
        <v>41.128230000000002</v>
      </c>
      <c r="W2731" s="55">
        <v>-74.346729999999994</v>
      </c>
      <c r="X2731" s="55" t="s">
        <v>39</v>
      </c>
      <c r="Y2731" s="55" t="s">
        <v>238</v>
      </c>
      <c r="Z2731" s="55" t="s">
        <v>34</v>
      </c>
      <c r="AA2731" s="55">
        <v>0</v>
      </c>
      <c r="AB2731" s="55" t="s">
        <v>41</v>
      </c>
      <c r="AC2731" s="55">
        <v>8</v>
      </c>
      <c r="AD2731" s="55"/>
      <c r="AE2731" s="55" t="s">
        <v>42</v>
      </c>
      <c r="AF2731" s="55" t="s">
        <v>43</v>
      </c>
      <c r="AG2731" s="55">
        <v>0.87041299999999999</v>
      </c>
      <c r="AH2731" s="57" t="s">
        <v>44</v>
      </c>
    </row>
    <row r="2732" spans="1:34" x14ac:dyDescent="0.25">
      <c r="A2732" s="54">
        <v>9380111</v>
      </c>
      <c r="B2732" s="55"/>
      <c r="C2732" s="55"/>
      <c r="D2732" s="55">
        <v>62624013</v>
      </c>
      <c r="E2732" s="55"/>
      <c r="F2732" s="55">
        <v>300</v>
      </c>
      <c r="G2732" s="55">
        <v>84337114</v>
      </c>
      <c r="H2732" s="55"/>
      <c r="I2732" s="55">
        <v>2275050012</v>
      </c>
      <c r="J2732" s="55">
        <v>2</v>
      </c>
      <c r="K2732" s="55" t="s">
        <v>34</v>
      </c>
      <c r="L2732" s="55" t="s">
        <v>236</v>
      </c>
      <c r="M2732" s="55">
        <v>34031</v>
      </c>
      <c r="N2732" s="55"/>
      <c r="O2732" s="55" t="s">
        <v>237</v>
      </c>
      <c r="P2732" s="55">
        <v>48811</v>
      </c>
      <c r="Q2732" s="55" t="s">
        <v>37</v>
      </c>
      <c r="R2732" s="55" t="s">
        <v>38</v>
      </c>
      <c r="S2732" s="55"/>
      <c r="T2732" s="55"/>
      <c r="U2732" s="55" t="s">
        <v>38</v>
      </c>
      <c r="V2732" s="55">
        <v>41.128230000000002</v>
      </c>
      <c r="W2732" s="55">
        <v>-74.346729999999994</v>
      </c>
      <c r="X2732" s="55" t="s">
        <v>39</v>
      </c>
      <c r="Y2732" s="55" t="s">
        <v>238</v>
      </c>
      <c r="Z2732" s="55" t="s">
        <v>34</v>
      </c>
      <c r="AA2732" s="55">
        <v>0</v>
      </c>
      <c r="AB2732" s="55" t="s">
        <v>41</v>
      </c>
      <c r="AC2732" s="55">
        <v>8</v>
      </c>
      <c r="AD2732" s="55"/>
      <c r="AE2732" s="55" t="s">
        <v>45</v>
      </c>
      <c r="AF2732" s="55" t="s">
        <v>46</v>
      </c>
      <c r="AG2732" s="55">
        <v>9.2883999999999994E-2</v>
      </c>
      <c r="AH2732" s="57" t="s">
        <v>44</v>
      </c>
    </row>
    <row r="2733" spans="1:34" x14ac:dyDescent="0.25">
      <c r="A2733" s="54">
        <v>9380111</v>
      </c>
      <c r="B2733" s="55"/>
      <c r="C2733" s="55"/>
      <c r="D2733" s="55">
        <v>62624013</v>
      </c>
      <c r="E2733" s="55"/>
      <c r="F2733" s="55">
        <v>300</v>
      </c>
      <c r="G2733" s="55">
        <v>84337014</v>
      </c>
      <c r="H2733" s="55"/>
      <c r="I2733" s="55">
        <v>2275050011</v>
      </c>
      <c r="J2733" s="55">
        <v>2</v>
      </c>
      <c r="K2733" s="55" t="s">
        <v>34</v>
      </c>
      <c r="L2733" s="55" t="s">
        <v>236</v>
      </c>
      <c r="M2733" s="55">
        <v>34031</v>
      </c>
      <c r="N2733" s="55"/>
      <c r="O2733" s="55" t="s">
        <v>237</v>
      </c>
      <c r="P2733" s="55">
        <v>48811</v>
      </c>
      <c r="Q2733" s="55" t="s">
        <v>37</v>
      </c>
      <c r="R2733" s="55" t="s">
        <v>38</v>
      </c>
      <c r="S2733" s="55"/>
      <c r="T2733" s="55"/>
      <c r="U2733" s="55" t="s">
        <v>38</v>
      </c>
      <c r="V2733" s="55">
        <v>41.128230000000002</v>
      </c>
      <c r="W2733" s="55">
        <v>-74.346729999999994</v>
      </c>
      <c r="X2733" s="55" t="s">
        <v>39</v>
      </c>
      <c r="Y2733" s="55" t="s">
        <v>238</v>
      </c>
      <c r="Z2733" s="55" t="s">
        <v>34</v>
      </c>
      <c r="AA2733" s="55">
        <v>0</v>
      </c>
      <c r="AB2733" s="55" t="s">
        <v>41</v>
      </c>
      <c r="AC2733" s="55">
        <v>8</v>
      </c>
      <c r="AD2733" s="55"/>
      <c r="AE2733" s="55" t="s">
        <v>45</v>
      </c>
      <c r="AF2733" s="55" t="s">
        <v>46</v>
      </c>
      <c r="AG2733" s="55">
        <v>3.2623399999999997E-2</v>
      </c>
      <c r="AH2733" s="57" t="s">
        <v>44</v>
      </c>
    </row>
    <row r="2734" spans="1:34" x14ac:dyDescent="0.25">
      <c r="A2734" s="54">
        <v>9380111</v>
      </c>
      <c r="B2734" s="55"/>
      <c r="C2734" s="55"/>
      <c r="D2734" s="55">
        <v>62624013</v>
      </c>
      <c r="E2734" s="55"/>
      <c r="F2734" s="55">
        <v>300</v>
      </c>
      <c r="G2734" s="55">
        <v>84337114</v>
      </c>
      <c r="H2734" s="55"/>
      <c r="I2734" s="55">
        <v>2275050012</v>
      </c>
      <c r="J2734" s="55">
        <v>2</v>
      </c>
      <c r="K2734" s="55" t="s">
        <v>34</v>
      </c>
      <c r="L2734" s="55" t="s">
        <v>236</v>
      </c>
      <c r="M2734" s="55">
        <v>34031</v>
      </c>
      <c r="N2734" s="55"/>
      <c r="O2734" s="55" t="s">
        <v>237</v>
      </c>
      <c r="P2734" s="55">
        <v>48811</v>
      </c>
      <c r="Q2734" s="55" t="s">
        <v>37</v>
      </c>
      <c r="R2734" s="55" t="s">
        <v>38</v>
      </c>
      <c r="S2734" s="55"/>
      <c r="T2734" s="55"/>
      <c r="U2734" s="55" t="s">
        <v>38</v>
      </c>
      <c r="V2734" s="55">
        <v>41.128230000000002</v>
      </c>
      <c r="W2734" s="55">
        <v>-74.346729999999994</v>
      </c>
      <c r="X2734" s="55" t="s">
        <v>39</v>
      </c>
      <c r="Y2734" s="55" t="s">
        <v>238</v>
      </c>
      <c r="Z2734" s="55" t="s">
        <v>34</v>
      </c>
      <c r="AA2734" s="55">
        <v>0</v>
      </c>
      <c r="AB2734" s="55" t="s">
        <v>41</v>
      </c>
      <c r="AC2734" s="55">
        <v>8</v>
      </c>
      <c r="AD2734" s="55"/>
      <c r="AE2734" s="55" t="s">
        <v>47</v>
      </c>
      <c r="AF2734" s="55" t="s">
        <v>48</v>
      </c>
      <c r="AG2734" s="55">
        <v>0.29164000000000001</v>
      </c>
      <c r="AH2734" s="57" t="s">
        <v>44</v>
      </c>
    </row>
    <row r="2735" spans="1:34" x14ac:dyDescent="0.25">
      <c r="A2735" s="54">
        <v>9380111</v>
      </c>
      <c r="B2735" s="55"/>
      <c r="C2735" s="55"/>
      <c r="D2735" s="55">
        <v>62624013</v>
      </c>
      <c r="E2735" s="55"/>
      <c r="F2735" s="55">
        <v>300</v>
      </c>
      <c r="G2735" s="55">
        <v>84337014</v>
      </c>
      <c r="H2735" s="55"/>
      <c r="I2735" s="55">
        <v>2275050011</v>
      </c>
      <c r="J2735" s="55">
        <v>2</v>
      </c>
      <c r="K2735" s="55" t="s">
        <v>34</v>
      </c>
      <c r="L2735" s="55" t="s">
        <v>236</v>
      </c>
      <c r="M2735" s="55">
        <v>34031</v>
      </c>
      <c r="N2735" s="55"/>
      <c r="O2735" s="55" t="s">
        <v>237</v>
      </c>
      <c r="P2735" s="55">
        <v>48811</v>
      </c>
      <c r="Q2735" s="55" t="s">
        <v>37</v>
      </c>
      <c r="R2735" s="55" t="s">
        <v>38</v>
      </c>
      <c r="S2735" s="55"/>
      <c r="T2735" s="55"/>
      <c r="U2735" s="55" t="s">
        <v>38</v>
      </c>
      <c r="V2735" s="55">
        <v>41.128230000000002</v>
      </c>
      <c r="W2735" s="55">
        <v>-74.346729999999994</v>
      </c>
      <c r="X2735" s="55" t="s">
        <v>39</v>
      </c>
      <c r="Y2735" s="55" t="s">
        <v>238</v>
      </c>
      <c r="Z2735" s="55" t="s">
        <v>34</v>
      </c>
      <c r="AA2735" s="55">
        <v>0</v>
      </c>
      <c r="AB2735" s="55" t="s">
        <v>41</v>
      </c>
      <c r="AC2735" s="55">
        <v>8</v>
      </c>
      <c r="AD2735" s="55"/>
      <c r="AE2735" s="55" t="s">
        <v>47</v>
      </c>
      <c r="AF2735" s="55" t="s">
        <v>48</v>
      </c>
      <c r="AG2735" s="55">
        <v>0.53281599999999996</v>
      </c>
      <c r="AH2735" s="57" t="s">
        <v>44</v>
      </c>
    </row>
    <row r="2736" spans="1:34" x14ac:dyDescent="0.25">
      <c r="A2736" s="54">
        <v>9380111</v>
      </c>
      <c r="B2736" s="55"/>
      <c r="C2736" s="55"/>
      <c r="D2736" s="55">
        <v>62624013</v>
      </c>
      <c r="E2736" s="55"/>
      <c r="F2736" s="55">
        <v>300</v>
      </c>
      <c r="G2736" s="55">
        <v>84337114</v>
      </c>
      <c r="H2736" s="55"/>
      <c r="I2736" s="55">
        <v>2275050012</v>
      </c>
      <c r="J2736" s="55">
        <v>2</v>
      </c>
      <c r="K2736" s="55" t="s">
        <v>34</v>
      </c>
      <c r="L2736" s="55" t="s">
        <v>236</v>
      </c>
      <c r="M2736" s="55">
        <v>34031</v>
      </c>
      <c r="N2736" s="55"/>
      <c r="O2736" s="55" t="s">
        <v>237</v>
      </c>
      <c r="P2736" s="55">
        <v>48811</v>
      </c>
      <c r="Q2736" s="55" t="s">
        <v>37</v>
      </c>
      <c r="R2736" s="55" t="s">
        <v>38</v>
      </c>
      <c r="S2736" s="55"/>
      <c r="T2736" s="55"/>
      <c r="U2736" s="55" t="s">
        <v>38</v>
      </c>
      <c r="V2736" s="55">
        <v>41.128230000000002</v>
      </c>
      <c r="W2736" s="55">
        <v>-74.346729999999994</v>
      </c>
      <c r="X2736" s="55" t="s">
        <v>39</v>
      </c>
      <c r="Y2736" s="55" t="s">
        <v>238</v>
      </c>
      <c r="Z2736" s="55" t="s">
        <v>34</v>
      </c>
      <c r="AA2736" s="55">
        <v>0</v>
      </c>
      <c r="AB2736" s="55" t="s">
        <v>41</v>
      </c>
      <c r="AC2736" s="55">
        <v>8</v>
      </c>
      <c r="AD2736" s="55"/>
      <c r="AE2736" s="55" t="s">
        <v>49</v>
      </c>
      <c r="AF2736" s="55" t="s">
        <v>50</v>
      </c>
      <c r="AG2736" s="55">
        <v>0.29881099999999999</v>
      </c>
      <c r="AH2736" s="57" t="s">
        <v>44</v>
      </c>
    </row>
    <row r="2737" spans="1:34" x14ac:dyDescent="0.25">
      <c r="A2737" s="54">
        <v>9380111</v>
      </c>
      <c r="B2737" s="55"/>
      <c r="C2737" s="55"/>
      <c r="D2737" s="55">
        <v>62624013</v>
      </c>
      <c r="E2737" s="55"/>
      <c r="F2737" s="55">
        <v>300</v>
      </c>
      <c r="G2737" s="55">
        <v>84337014</v>
      </c>
      <c r="H2737" s="55"/>
      <c r="I2737" s="55">
        <v>2275050011</v>
      </c>
      <c r="J2737" s="55">
        <v>2</v>
      </c>
      <c r="K2737" s="55" t="s">
        <v>34</v>
      </c>
      <c r="L2737" s="55" t="s">
        <v>236</v>
      </c>
      <c r="M2737" s="55">
        <v>34031</v>
      </c>
      <c r="N2737" s="55"/>
      <c r="O2737" s="55" t="s">
        <v>237</v>
      </c>
      <c r="P2737" s="55">
        <v>48811</v>
      </c>
      <c r="Q2737" s="55" t="s">
        <v>37</v>
      </c>
      <c r="R2737" s="55" t="s">
        <v>38</v>
      </c>
      <c r="S2737" s="55"/>
      <c r="T2737" s="55"/>
      <c r="U2737" s="55" t="s">
        <v>38</v>
      </c>
      <c r="V2737" s="55">
        <v>41.128230000000002</v>
      </c>
      <c r="W2737" s="55">
        <v>-74.346729999999994</v>
      </c>
      <c r="X2737" s="55" t="s">
        <v>39</v>
      </c>
      <c r="Y2737" s="55" t="s">
        <v>238</v>
      </c>
      <c r="Z2737" s="55" t="s">
        <v>34</v>
      </c>
      <c r="AA2737" s="55">
        <v>0</v>
      </c>
      <c r="AB2737" s="55" t="s">
        <v>41</v>
      </c>
      <c r="AC2737" s="55">
        <v>8</v>
      </c>
      <c r="AD2737" s="55"/>
      <c r="AE2737" s="55" t="s">
        <v>49</v>
      </c>
      <c r="AF2737" s="55" t="s">
        <v>50</v>
      </c>
      <c r="AG2737" s="55">
        <v>0.77219700000000002</v>
      </c>
      <c r="AH2737" s="57" t="s">
        <v>44</v>
      </c>
    </row>
    <row r="2738" spans="1:34" x14ac:dyDescent="0.25">
      <c r="A2738" s="54">
        <v>9380111</v>
      </c>
      <c r="B2738" s="55"/>
      <c r="C2738" s="55"/>
      <c r="D2738" s="55">
        <v>62624013</v>
      </c>
      <c r="E2738" s="55"/>
      <c r="F2738" s="55">
        <v>300</v>
      </c>
      <c r="G2738" s="55">
        <v>84337114</v>
      </c>
      <c r="H2738" s="55"/>
      <c r="I2738" s="55">
        <v>2275050012</v>
      </c>
      <c r="J2738" s="55">
        <v>2</v>
      </c>
      <c r="K2738" s="55" t="s">
        <v>34</v>
      </c>
      <c r="L2738" s="55" t="s">
        <v>236</v>
      </c>
      <c r="M2738" s="55">
        <v>34031</v>
      </c>
      <c r="N2738" s="55"/>
      <c r="O2738" s="55" t="s">
        <v>237</v>
      </c>
      <c r="P2738" s="55">
        <v>48811</v>
      </c>
      <c r="Q2738" s="55" t="s">
        <v>37</v>
      </c>
      <c r="R2738" s="55" t="s">
        <v>38</v>
      </c>
      <c r="S2738" s="55"/>
      <c r="T2738" s="55"/>
      <c r="U2738" s="55" t="s">
        <v>38</v>
      </c>
      <c r="V2738" s="55">
        <v>41.128230000000002</v>
      </c>
      <c r="W2738" s="55">
        <v>-74.346729999999994</v>
      </c>
      <c r="X2738" s="55" t="s">
        <v>39</v>
      </c>
      <c r="Y2738" s="55" t="s">
        <v>238</v>
      </c>
      <c r="Z2738" s="55" t="s">
        <v>34</v>
      </c>
      <c r="AA2738" s="55">
        <v>0</v>
      </c>
      <c r="AB2738" s="55" t="s">
        <v>41</v>
      </c>
      <c r="AC2738" s="55">
        <v>8</v>
      </c>
      <c r="AD2738" s="55"/>
      <c r="AE2738" s="55" t="s">
        <v>51</v>
      </c>
      <c r="AF2738" s="55" t="s">
        <v>52</v>
      </c>
      <c r="AG2738" s="55">
        <v>0.40869800000000001</v>
      </c>
      <c r="AH2738" s="57" t="s">
        <v>44</v>
      </c>
    </row>
    <row r="2739" spans="1:34" x14ac:dyDescent="0.25">
      <c r="A2739" s="54">
        <v>9380111</v>
      </c>
      <c r="B2739" s="55"/>
      <c r="C2739" s="55"/>
      <c r="D2739" s="55">
        <v>62624013</v>
      </c>
      <c r="E2739" s="55"/>
      <c r="F2739" s="55">
        <v>300</v>
      </c>
      <c r="G2739" s="55">
        <v>84337014</v>
      </c>
      <c r="H2739" s="55"/>
      <c r="I2739" s="55">
        <v>2275050011</v>
      </c>
      <c r="J2739" s="55">
        <v>2</v>
      </c>
      <c r="K2739" s="55" t="s">
        <v>34</v>
      </c>
      <c r="L2739" s="55" t="s">
        <v>236</v>
      </c>
      <c r="M2739" s="55">
        <v>34031</v>
      </c>
      <c r="N2739" s="55"/>
      <c r="O2739" s="55" t="s">
        <v>237</v>
      </c>
      <c r="P2739" s="55">
        <v>48811</v>
      </c>
      <c r="Q2739" s="55" t="s">
        <v>37</v>
      </c>
      <c r="R2739" s="55" t="s">
        <v>38</v>
      </c>
      <c r="S2739" s="55"/>
      <c r="T2739" s="55"/>
      <c r="U2739" s="55" t="s">
        <v>38</v>
      </c>
      <c r="V2739" s="55">
        <v>41.128230000000002</v>
      </c>
      <c r="W2739" s="55">
        <v>-74.346729999999994</v>
      </c>
      <c r="X2739" s="55" t="s">
        <v>39</v>
      </c>
      <c r="Y2739" s="55" t="s">
        <v>238</v>
      </c>
      <c r="Z2739" s="55" t="s">
        <v>34</v>
      </c>
      <c r="AA2739" s="55">
        <v>0</v>
      </c>
      <c r="AB2739" s="55" t="s">
        <v>41</v>
      </c>
      <c r="AC2739" s="55">
        <v>8</v>
      </c>
      <c r="AD2739" s="55"/>
      <c r="AE2739" s="55" t="s">
        <v>51</v>
      </c>
      <c r="AF2739" s="55" t="s">
        <v>52</v>
      </c>
      <c r="AG2739" s="55">
        <v>0.21205199999999999</v>
      </c>
      <c r="AH2739" s="57" t="s">
        <v>44</v>
      </c>
    </row>
    <row r="2740" spans="1:34" x14ac:dyDescent="0.25">
      <c r="A2740" s="54">
        <v>9380111</v>
      </c>
      <c r="B2740" s="55"/>
      <c r="C2740" s="55"/>
      <c r="D2740" s="55">
        <v>62624013</v>
      </c>
      <c r="E2740" s="55"/>
      <c r="F2740" s="55">
        <v>300</v>
      </c>
      <c r="G2740" s="55">
        <v>84337114</v>
      </c>
      <c r="H2740" s="55"/>
      <c r="I2740" s="55">
        <v>2275050012</v>
      </c>
      <c r="J2740" s="55">
        <v>2</v>
      </c>
      <c r="K2740" s="55" t="s">
        <v>34</v>
      </c>
      <c r="L2740" s="55" t="s">
        <v>236</v>
      </c>
      <c r="M2740" s="55">
        <v>34031</v>
      </c>
      <c r="N2740" s="55"/>
      <c r="O2740" s="55" t="s">
        <v>237</v>
      </c>
      <c r="P2740" s="55">
        <v>48811</v>
      </c>
      <c r="Q2740" s="55" t="s">
        <v>37</v>
      </c>
      <c r="R2740" s="55" t="s">
        <v>38</v>
      </c>
      <c r="S2740" s="55"/>
      <c r="T2740" s="55"/>
      <c r="U2740" s="55" t="s">
        <v>38</v>
      </c>
      <c r="V2740" s="55">
        <v>41.128230000000002</v>
      </c>
      <c r="W2740" s="55">
        <v>-74.346729999999994</v>
      </c>
      <c r="X2740" s="55" t="s">
        <v>39</v>
      </c>
      <c r="Y2740" s="55" t="s">
        <v>238</v>
      </c>
      <c r="Z2740" s="55" t="s">
        <v>34</v>
      </c>
      <c r="AA2740" s="55">
        <v>0</v>
      </c>
      <c r="AB2740" s="55" t="s">
        <v>41</v>
      </c>
      <c r="AC2740" s="55">
        <v>8</v>
      </c>
      <c r="AD2740" s="55"/>
      <c r="AE2740" s="55" t="s">
        <v>53</v>
      </c>
      <c r="AF2740" s="55" t="s">
        <v>54</v>
      </c>
      <c r="AG2740" s="55">
        <v>12.0901</v>
      </c>
      <c r="AH2740" s="57" t="s">
        <v>44</v>
      </c>
    </row>
    <row r="2741" spans="1:34" x14ac:dyDescent="0.25">
      <c r="A2741" s="54">
        <v>9380111</v>
      </c>
      <c r="B2741" s="55"/>
      <c r="C2741" s="55"/>
      <c r="D2741" s="55">
        <v>62624013</v>
      </c>
      <c r="E2741" s="55"/>
      <c r="F2741" s="55">
        <v>300</v>
      </c>
      <c r="G2741" s="55">
        <v>84337014</v>
      </c>
      <c r="H2741" s="55"/>
      <c r="I2741" s="55">
        <v>2275050011</v>
      </c>
      <c r="J2741" s="55">
        <v>2</v>
      </c>
      <c r="K2741" s="55" t="s">
        <v>34</v>
      </c>
      <c r="L2741" s="55" t="s">
        <v>236</v>
      </c>
      <c r="M2741" s="55">
        <v>34031</v>
      </c>
      <c r="N2741" s="55"/>
      <c r="O2741" s="55" t="s">
        <v>237</v>
      </c>
      <c r="P2741" s="55">
        <v>48811</v>
      </c>
      <c r="Q2741" s="55" t="s">
        <v>37</v>
      </c>
      <c r="R2741" s="55" t="s">
        <v>38</v>
      </c>
      <c r="S2741" s="55"/>
      <c r="T2741" s="55"/>
      <c r="U2741" s="55" t="s">
        <v>38</v>
      </c>
      <c r="V2741" s="55">
        <v>41.128230000000002</v>
      </c>
      <c r="W2741" s="55">
        <v>-74.346729999999994</v>
      </c>
      <c r="X2741" s="55" t="s">
        <v>39</v>
      </c>
      <c r="Y2741" s="55" t="s">
        <v>238</v>
      </c>
      <c r="Z2741" s="55" t="s">
        <v>34</v>
      </c>
      <c r="AA2741" s="55">
        <v>0</v>
      </c>
      <c r="AB2741" s="55" t="s">
        <v>41</v>
      </c>
      <c r="AC2741" s="55">
        <v>8</v>
      </c>
      <c r="AD2741" s="55"/>
      <c r="AE2741" s="55" t="s">
        <v>53</v>
      </c>
      <c r="AF2741" s="55" t="s">
        <v>54</v>
      </c>
      <c r="AG2741" s="55">
        <v>39.193800000000003</v>
      </c>
      <c r="AH2741" s="57" t="s">
        <v>44</v>
      </c>
    </row>
    <row r="2742" spans="1:34" x14ac:dyDescent="0.25">
      <c r="A2742" s="54">
        <v>9380111</v>
      </c>
      <c r="B2742" s="55"/>
      <c r="C2742" s="55"/>
      <c r="D2742" s="55">
        <v>62624013</v>
      </c>
      <c r="E2742" s="55"/>
      <c r="F2742" s="55">
        <v>300</v>
      </c>
      <c r="G2742" s="55">
        <v>84337014</v>
      </c>
      <c r="H2742" s="55"/>
      <c r="I2742" s="55">
        <v>2275050011</v>
      </c>
      <c r="J2742" s="55">
        <v>2</v>
      </c>
      <c r="K2742" s="55" t="s">
        <v>34</v>
      </c>
      <c r="L2742" s="55" t="s">
        <v>236</v>
      </c>
      <c r="M2742" s="55">
        <v>34031</v>
      </c>
      <c r="N2742" s="55"/>
      <c r="O2742" s="55" t="s">
        <v>237</v>
      </c>
      <c r="P2742" s="55">
        <v>48811</v>
      </c>
      <c r="Q2742" s="55" t="s">
        <v>37</v>
      </c>
      <c r="R2742" s="55" t="s">
        <v>38</v>
      </c>
      <c r="S2742" s="55"/>
      <c r="T2742" s="55"/>
      <c r="U2742" s="55" t="s">
        <v>38</v>
      </c>
      <c r="V2742" s="55">
        <v>41.128230000000002</v>
      </c>
      <c r="W2742" s="55">
        <v>-74.346729999999994</v>
      </c>
      <c r="X2742" s="55" t="s">
        <v>39</v>
      </c>
      <c r="Y2742" s="55" t="s">
        <v>238</v>
      </c>
      <c r="Z2742" s="55" t="s">
        <v>34</v>
      </c>
      <c r="AA2742" s="55">
        <v>0</v>
      </c>
      <c r="AB2742" s="55" t="s">
        <v>41</v>
      </c>
      <c r="AC2742" s="55">
        <v>8</v>
      </c>
      <c r="AD2742" s="55"/>
      <c r="AE2742" s="55">
        <v>7439921</v>
      </c>
      <c r="AF2742" s="55" t="s">
        <v>55</v>
      </c>
      <c r="AG2742" s="55">
        <v>5.0151800000000003E-2</v>
      </c>
      <c r="AH2742" s="57" t="s">
        <v>44</v>
      </c>
    </row>
    <row r="2743" spans="1:34" x14ac:dyDescent="0.25">
      <c r="A2743" s="54">
        <v>11210611</v>
      </c>
      <c r="B2743" s="55"/>
      <c r="C2743" s="55"/>
      <c r="D2743" s="55">
        <v>61055813</v>
      </c>
      <c r="E2743" s="55"/>
      <c r="F2743" s="55">
        <v>300</v>
      </c>
      <c r="G2743" s="55">
        <v>78650914</v>
      </c>
      <c r="H2743" s="55"/>
      <c r="I2743" s="55">
        <v>2275050011</v>
      </c>
      <c r="J2743" s="55">
        <v>2</v>
      </c>
      <c r="K2743" s="55" t="s">
        <v>34</v>
      </c>
      <c r="L2743" s="55" t="s">
        <v>56</v>
      </c>
      <c r="M2743" s="55">
        <v>34007</v>
      </c>
      <c r="N2743" s="55"/>
      <c r="O2743" s="55" t="s">
        <v>239</v>
      </c>
      <c r="P2743" s="55">
        <v>48811</v>
      </c>
      <c r="Q2743" s="55" t="s">
        <v>37</v>
      </c>
      <c r="R2743" s="55" t="s">
        <v>38</v>
      </c>
      <c r="S2743" s="55"/>
      <c r="T2743" s="55"/>
      <c r="U2743" s="55" t="s">
        <v>38</v>
      </c>
      <c r="V2743" s="55">
        <v>39.862900000000003</v>
      </c>
      <c r="W2743" s="55">
        <v>-74.9602</v>
      </c>
      <c r="X2743" s="55" t="s">
        <v>39</v>
      </c>
      <c r="Y2743" s="55" t="s">
        <v>240</v>
      </c>
      <c r="Z2743" s="55" t="s">
        <v>34</v>
      </c>
      <c r="AA2743" s="55">
        <v>0</v>
      </c>
      <c r="AB2743" s="55" t="s">
        <v>41</v>
      </c>
      <c r="AC2743" s="55">
        <v>8</v>
      </c>
      <c r="AD2743" s="55"/>
      <c r="AE2743" s="55" t="s">
        <v>42</v>
      </c>
      <c r="AF2743" s="55" t="s">
        <v>43</v>
      </c>
      <c r="AG2743" s="55">
        <v>1.3542700000000001E-3</v>
      </c>
      <c r="AH2743" s="57" t="s">
        <v>44</v>
      </c>
    </row>
    <row r="2744" spans="1:34" x14ac:dyDescent="0.25">
      <c r="A2744" s="54">
        <v>11210611</v>
      </c>
      <c r="B2744" s="55"/>
      <c r="C2744" s="55"/>
      <c r="D2744" s="55">
        <v>61055813</v>
      </c>
      <c r="E2744" s="55"/>
      <c r="F2744" s="55">
        <v>300</v>
      </c>
      <c r="G2744" s="55">
        <v>78651014</v>
      </c>
      <c r="H2744" s="55"/>
      <c r="I2744" s="55">
        <v>2275050012</v>
      </c>
      <c r="J2744" s="55">
        <v>2</v>
      </c>
      <c r="K2744" s="55" t="s">
        <v>34</v>
      </c>
      <c r="L2744" s="55" t="s">
        <v>56</v>
      </c>
      <c r="M2744" s="55">
        <v>34007</v>
      </c>
      <c r="N2744" s="55"/>
      <c r="O2744" s="55" t="s">
        <v>239</v>
      </c>
      <c r="P2744" s="55">
        <v>48811</v>
      </c>
      <c r="Q2744" s="55" t="s">
        <v>37</v>
      </c>
      <c r="R2744" s="55" t="s">
        <v>38</v>
      </c>
      <c r="S2744" s="55"/>
      <c r="T2744" s="55"/>
      <c r="U2744" s="55" t="s">
        <v>38</v>
      </c>
      <c r="V2744" s="55">
        <v>39.862900000000003</v>
      </c>
      <c r="W2744" s="55">
        <v>-74.9602</v>
      </c>
      <c r="X2744" s="55" t="s">
        <v>39</v>
      </c>
      <c r="Y2744" s="55" t="s">
        <v>240</v>
      </c>
      <c r="Z2744" s="55" t="s">
        <v>34</v>
      </c>
      <c r="AA2744" s="55">
        <v>0</v>
      </c>
      <c r="AB2744" s="55" t="s">
        <v>41</v>
      </c>
      <c r="AC2744" s="55">
        <v>8</v>
      </c>
      <c r="AD2744" s="55"/>
      <c r="AE2744" s="55" t="s">
        <v>42</v>
      </c>
      <c r="AF2744" s="55" t="s">
        <v>43</v>
      </c>
      <c r="AG2744" s="55">
        <v>1.1376499999999999E-2</v>
      </c>
      <c r="AH2744" s="57" t="s">
        <v>44</v>
      </c>
    </row>
    <row r="2745" spans="1:34" x14ac:dyDescent="0.25">
      <c r="A2745" s="54">
        <v>11210611</v>
      </c>
      <c r="B2745" s="55"/>
      <c r="C2745" s="55"/>
      <c r="D2745" s="55">
        <v>61055813</v>
      </c>
      <c r="E2745" s="55"/>
      <c r="F2745" s="55">
        <v>300</v>
      </c>
      <c r="G2745" s="55">
        <v>78651014</v>
      </c>
      <c r="H2745" s="55"/>
      <c r="I2745" s="55">
        <v>2275050012</v>
      </c>
      <c r="J2745" s="55">
        <v>2</v>
      </c>
      <c r="K2745" s="55" t="s">
        <v>34</v>
      </c>
      <c r="L2745" s="55" t="s">
        <v>56</v>
      </c>
      <c r="M2745" s="55">
        <v>34007</v>
      </c>
      <c r="N2745" s="55"/>
      <c r="O2745" s="55" t="s">
        <v>239</v>
      </c>
      <c r="P2745" s="55">
        <v>48811</v>
      </c>
      <c r="Q2745" s="55" t="s">
        <v>37</v>
      </c>
      <c r="R2745" s="55" t="s">
        <v>38</v>
      </c>
      <c r="S2745" s="55"/>
      <c r="T2745" s="55"/>
      <c r="U2745" s="55" t="s">
        <v>38</v>
      </c>
      <c r="V2745" s="55">
        <v>39.862900000000003</v>
      </c>
      <c r="W2745" s="55">
        <v>-74.9602</v>
      </c>
      <c r="X2745" s="55" t="s">
        <v>39</v>
      </c>
      <c r="Y2745" s="55" t="s">
        <v>240</v>
      </c>
      <c r="Z2745" s="55" t="s">
        <v>34</v>
      </c>
      <c r="AA2745" s="55">
        <v>0</v>
      </c>
      <c r="AB2745" s="55" t="s">
        <v>41</v>
      </c>
      <c r="AC2745" s="55">
        <v>8</v>
      </c>
      <c r="AD2745" s="55"/>
      <c r="AE2745" s="55" t="s">
        <v>45</v>
      </c>
      <c r="AF2745" s="55" t="s">
        <v>46</v>
      </c>
      <c r="AG2745" s="55">
        <v>1.2140199999999999E-3</v>
      </c>
      <c r="AH2745" s="57" t="s">
        <v>44</v>
      </c>
    </row>
    <row r="2746" spans="1:34" x14ac:dyDescent="0.25">
      <c r="A2746" s="54">
        <v>11210611</v>
      </c>
      <c r="B2746" s="55"/>
      <c r="C2746" s="55"/>
      <c r="D2746" s="55">
        <v>61055813</v>
      </c>
      <c r="E2746" s="55"/>
      <c r="F2746" s="55">
        <v>300</v>
      </c>
      <c r="G2746" s="55">
        <v>78650914</v>
      </c>
      <c r="H2746" s="55"/>
      <c r="I2746" s="55">
        <v>2275050011</v>
      </c>
      <c r="J2746" s="55">
        <v>2</v>
      </c>
      <c r="K2746" s="55" t="s">
        <v>34</v>
      </c>
      <c r="L2746" s="55" t="s">
        <v>56</v>
      </c>
      <c r="M2746" s="55">
        <v>34007</v>
      </c>
      <c r="N2746" s="55"/>
      <c r="O2746" s="55" t="s">
        <v>239</v>
      </c>
      <c r="P2746" s="55">
        <v>48811</v>
      </c>
      <c r="Q2746" s="55" t="s">
        <v>37</v>
      </c>
      <c r="R2746" s="55" t="s">
        <v>38</v>
      </c>
      <c r="S2746" s="55"/>
      <c r="T2746" s="55"/>
      <c r="U2746" s="55" t="s">
        <v>38</v>
      </c>
      <c r="V2746" s="55">
        <v>39.862900000000003</v>
      </c>
      <c r="W2746" s="55">
        <v>-74.9602</v>
      </c>
      <c r="X2746" s="55" t="s">
        <v>39</v>
      </c>
      <c r="Y2746" s="55" t="s">
        <v>240</v>
      </c>
      <c r="Z2746" s="55" t="s">
        <v>34</v>
      </c>
      <c r="AA2746" s="55">
        <v>0</v>
      </c>
      <c r="AB2746" s="55" t="s">
        <v>41</v>
      </c>
      <c r="AC2746" s="55">
        <v>8</v>
      </c>
      <c r="AD2746" s="55"/>
      <c r="AE2746" s="55" t="s">
        <v>45</v>
      </c>
      <c r="AF2746" s="55" t="s">
        <v>46</v>
      </c>
      <c r="AG2746" s="55">
        <v>9.0000000000000006E-5</v>
      </c>
      <c r="AH2746" s="57" t="s">
        <v>44</v>
      </c>
    </row>
    <row r="2747" spans="1:34" x14ac:dyDescent="0.25">
      <c r="A2747" s="54">
        <v>11210611</v>
      </c>
      <c r="B2747" s="55"/>
      <c r="C2747" s="55"/>
      <c r="D2747" s="55">
        <v>61055813</v>
      </c>
      <c r="E2747" s="55"/>
      <c r="F2747" s="55">
        <v>300</v>
      </c>
      <c r="G2747" s="55">
        <v>78650914</v>
      </c>
      <c r="H2747" s="55"/>
      <c r="I2747" s="55">
        <v>2275050011</v>
      </c>
      <c r="J2747" s="55">
        <v>2</v>
      </c>
      <c r="K2747" s="55" t="s">
        <v>34</v>
      </c>
      <c r="L2747" s="55" t="s">
        <v>56</v>
      </c>
      <c r="M2747" s="55">
        <v>34007</v>
      </c>
      <c r="N2747" s="55"/>
      <c r="O2747" s="55" t="s">
        <v>239</v>
      </c>
      <c r="P2747" s="55">
        <v>48811</v>
      </c>
      <c r="Q2747" s="55" t="s">
        <v>37</v>
      </c>
      <c r="R2747" s="55" t="s">
        <v>38</v>
      </c>
      <c r="S2747" s="55"/>
      <c r="T2747" s="55"/>
      <c r="U2747" s="55" t="s">
        <v>38</v>
      </c>
      <c r="V2747" s="55">
        <v>39.862900000000003</v>
      </c>
      <c r="W2747" s="55">
        <v>-74.9602</v>
      </c>
      <c r="X2747" s="55" t="s">
        <v>39</v>
      </c>
      <c r="Y2747" s="55" t="s">
        <v>240</v>
      </c>
      <c r="Z2747" s="55" t="s">
        <v>34</v>
      </c>
      <c r="AA2747" s="55">
        <v>0</v>
      </c>
      <c r="AB2747" s="55" t="s">
        <v>41</v>
      </c>
      <c r="AC2747" s="55">
        <v>8</v>
      </c>
      <c r="AD2747" s="55"/>
      <c r="AE2747" s="55" t="s">
        <v>47</v>
      </c>
      <c r="AF2747" s="55" t="s">
        <v>48</v>
      </c>
      <c r="AG2747" s="55">
        <v>1.4699100000000001E-3</v>
      </c>
      <c r="AH2747" s="57" t="s">
        <v>44</v>
      </c>
    </row>
    <row r="2748" spans="1:34" x14ac:dyDescent="0.25">
      <c r="A2748" s="54">
        <v>11210611</v>
      </c>
      <c r="B2748" s="55"/>
      <c r="C2748" s="55"/>
      <c r="D2748" s="55">
        <v>61055813</v>
      </c>
      <c r="E2748" s="55"/>
      <c r="F2748" s="55">
        <v>300</v>
      </c>
      <c r="G2748" s="55">
        <v>78651014</v>
      </c>
      <c r="H2748" s="55"/>
      <c r="I2748" s="55">
        <v>2275050012</v>
      </c>
      <c r="J2748" s="55">
        <v>2</v>
      </c>
      <c r="K2748" s="55" t="s">
        <v>34</v>
      </c>
      <c r="L2748" s="55" t="s">
        <v>56</v>
      </c>
      <c r="M2748" s="55">
        <v>34007</v>
      </c>
      <c r="N2748" s="55"/>
      <c r="O2748" s="55" t="s">
        <v>239</v>
      </c>
      <c r="P2748" s="55">
        <v>48811</v>
      </c>
      <c r="Q2748" s="55" t="s">
        <v>37</v>
      </c>
      <c r="R2748" s="55" t="s">
        <v>38</v>
      </c>
      <c r="S2748" s="55"/>
      <c r="T2748" s="55"/>
      <c r="U2748" s="55" t="s">
        <v>38</v>
      </c>
      <c r="V2748" s="55">
        <v>39.862900000000003</v>
      </c>
      <c r="W2748" s="55">
        <v>-74.9602</v>
      </c>
      <c r="X2748" s="55" t="s">
        <v>39</v>
      </c>
      <c r="Y2748" s="55" t="s">
        <v>240</v>
      </c>
      <c r="Z2748" s="55" t="s">
        <v>34</v>
      </c>
      <c r="AA2748" s="55">
        <v>0</v>
      </c>
      <c r="AB2748" s="55" t="s">
        <v>41</v>
      </c>
      <c r="AC2748" s="55">
        <v>8</v>
      </c>
      <c r="AD2748" s="55"/>
      <c r="AE2748" s="55" t="s">
        <v>47</v>
      </c>
      <c r="AF2748" s="55" t="s">
        <v>48</v>
      </c>
      <c r="AG2748" s="55">
        <v>3.8118200000000001E-3</v>
      </c>
      <c r="AH2748" s="57" t="s">
        <v>44</v>
      </c>
    </row>
    <row r="2749" spans="1:34" x14ac:dyDescent="0.25">
      <c r="A2749" s="54">
        <v>11210611</v>
      </c>
      <c r="B2749" s="55"/>
      <c r="C2749" s="55"/>
      <c r="D2749" s="55">
        <v>61055813</v>
      </c>
      <c r="E2749" s="55"/>
      <c r="F2749" s="55">
        <v>300</v>
      </c>
      <c r="G2749" s="55">
        <v>78650914</v>
      </c>
      <c r="H2749" s="55"/>
      <c r="I2749" s="55">
        <v>2275050011</v>
      </c>
      <c r="J2749" s="55">
        <v>2</v>
      </c>
      <c r="K2749" s="55" t="s">
        <v>34</v>
      </c>
      <c r="L2749" s="55" t="s">
        <v>56</v>
      </c>
      <c r="M2749" s="55">
        <v>34007</v>
      </c>
      <c r="N2749" s="55"/>
      <c r="O2749" s="55" t="s">
        <v>239</v>
      </c>
      <c r="P2749" s="55">
        <v>48811</v>
      </c>
      <c r="Q2749" s="55" t="s">
        <v>37</v>
      </c>
      <c r="R2749" s="55" t="s">
        <v>38</v>
      </c>
      <c r="S2749" s="55"/>
      <c r="T2749" s="55"/>
      <c r="U2749" s="55" t="s">
        <v>38</v>
      </c>
      <c r="V2749" s="55">
        <v>39.862900000000003</v>
      </c>
      <c r="W2749" s="55">
        <v>-74.9602</v>
      </c>
      <c r="X2749" s="55" t="s">
        <v>39</v>
      </c>
      <c r="Y2749" s="55" t="s">
        <v>240</v>
      </c>
      <c r="Z2749" s="55" t="s">
        <v>34</v>
      </c>
      <c r="AA2749" s="55">
        <v>0</v>
      </c>
      <c r="AB2749" s="55" t="s">
        <v>41</v>
      </c>
      <c r="AC2749" s="55">
        <v>8</v>
      </c>
      <c r="AD2749" s="55"/>
      <c r="AE2749" s="55" t="s">
        <v>49</v>
      </c>
      <c r="AF2749" s="55" t="s">
        <v>50</v>
      </c>
      <c r="AG2749" s="55">
        <v>2.1302999999999999E-3</v>
      </c>
      <c r="AH2749" s="57" t="s">
        <v>44</v>
      </c>
    </row>
    <row r="2750" spans="1:34" x14ac:dyDescent="0.25">
      <c r="A2750" s="54">
        <v>11210611</v>
      </c>
      <c r="B2750" s="55"/>
      <c r="C2750" s="55"/>
      <c r="D2750" s="55">
        <v>61055813</v>
      </c>
      <c r="E2750" s="55"/>
      <c r="F2750" s="55">
        <v>300</v>
      </c>
      <c r="G2750" s="55">
        <v>78651014</v>
      </c>
      <c r="H2750" s="55"/>
      <c r="I2750" s="55">
        <v>2275050012</v>
      </c>
      <c r="J2750" s="55">
        <v>2</v>
      </c>
      <c r="K2750" s="55" t="s">
        <v>34</v>
      </c>
      <c r="L2750" s="55" t="s">
        <v>56</v>
      </c>
      <c r="M2750" s="55">
        <v>34007</v>
      </c>
      <c r="N2750" s="55"/>
      <c r="O2750" s="55" t="s">
        <v>239</v>
      </c>
      <c r="P2750" s="55">
        <v>48811</v>
      </c>
      <c r="Q2750" s="55" t="s">
        <v>37</v>
      </c>
      <c r="R2750" s="55" t="s">
        <v>38</v>
      </c>
      <c r="S2750" s="55"/>
      <c r="T2750" s="55"/>
      <c r="U2750" s="55" t="s">
        <v>38</v>
      </c>
      <c r="V2750" s="55">
        <v>39.862900000000003</v>
      </c>
      <c r="W2750" s="55">
        <v>-74.9602</v>
      </c>
      <c r="X2750" s="55" t="s">
        <v>39</v>
      </c>
      <c r="Y2750" s="55" t="s">
        <v>240</v>
      </c>
      <c r="Z2750" s="55" t="s">
        <v>34</v>
      </c>
      <c r="AA2750" s="55">
        <v>0</v>
      </c>
      <c r="AB2750" s="55" t="s">
        <v>41</v>
      </c>
      <c r="AC2750" s="55">
        <v>8</v>
      </c>
      <c r="AD2750" s="55"/>
      <c r="AE2750" s="55" t="s">
        <v>49</v>
      </c>
      <c r="AF2750" s="55" t="s">
        <v>50</v>
      </c>
      <c r="AG2750" s="55">
        <v>3.9055499999999998E-3</v>
      </c>
      <c r="AH2750" s="57" t="s">
        <v>44</v>
      </c>
    </row>
    <row r="2751" spans="1:34" x14ac:dyDescent="0.25">
      <c r="A2751" s="54">
        <v>11210611</v>
      </c>
      <c r="B2751" s="55"/>
      <c r="C2751" s="55"/>
      <c r="D2751" s="55">
        <v>61055813</v>
      </c>
      <c r="E2751" s="55"/>
      <c r="F2751" s="55">
        <v>300</v>
      </c>
      <c r="G2751" s="55">
        <v>78651014</v>
      </c>
      <c r="H2751" s="55"/>
      <c r="I2751" s="55">
        <v>2275050012</v>
      </c>
      <c r="J2751" s="55">
        <v>2</v>
      </c>
      <c r="K2751" s="55" t="s">
        <v>34</v>
      </c>
      <c r="L2751" s="55" t="s">
        <v>56</v>
      </c>
      <c r="M2751" s="55">
        <v>34007</v>
      </c>
      <c r="N2751" s="55"/>
      <c r="O2751" s="55" t="s">
        <v>239</v>
      </c>
      <c r="P2751" s="55">
        <v>48811</v>
      </c>
      <c r="Q2751" s="55" t="s">
        <v>37</v>
      </c>
      <c r="R2751" s="55" t="s">
        <v>38</v>
      </c>
      <c r="S2751" s="55"/>
      <c r="T2751" s="55"/>
      <c r="U2751" s="55" t="s">
        <v>38</v>
      </c>
      <c r="V2751" s="55">
        <v>39.862900000000003</v>
      </c>
      <c r="W2751" s="55">
        <v>-74.9602</v>
      </c>
      <c r="X2751" s="55" t="s">
        <v>39</v>
      </c>
      <c r="Y2751" s="55" t="s">
        <v>240</v>
      </c>
      <c r="Z2751" s="55" t="s">
        <v>34</v>
      </c>
      <c r="AA2751" s="55">
        <v>0</v>
      </c>
      <c r="AB2751" s="55" t="s">
        <v>41</v>
      </c>
      <c r="AC2751" s="55">
        <v>8</v>
      </c>
      <c r="AD2751" s="55"/>
      <c r="AE2751" s="55" t="s">
        <v>51</v>
      </c>
      <c r="AF2751" s="55" t="s">
        <v>52</v>
      </c>
      <c r="AG2751" s="55">
        <v>5.3417999999999998E-3</v>
      </c>
      <c r="AH2751" s="57" t="s">
        <v>44</v>
      </c>
    </row>
    <row r="2752" spans="1:34" x14ac:dyDescent="0.25">
      <c r="A2752" s="54">
        <v>11210611</v>
      </c>
      <c r="B2752" s="55"/>
      <c r="C2752" s="55"/>
      <c r="D2752" s="55">
        <v>61055813</v>
      </c>
      <c r="E2752" s="55"/>
      <c r="F2752" s="55">
        <v>300</v>
      </c>
      <c r="G2752" s="55">
        <v>78650914</v>
      </c>
      <c r="H2752" s="55"/>
      <c r="I2752" s="55">
        <v>2275050011</v>
      </c>
      <c r="J2752" s="55">
        <v>2</v>
      </c>
      <c r="K2752" s="55" t="s">
        <v>34</v>
      </c>
      <c r="L2752" s="55" t="s">
        <v>56</v>
      </c>
      <c r="M2752" s="55">
        <v>34007</v>
      </c>
      <c r="N2752" s="55"/>
      <c r="O2752" s="55" t="s">
        <v>239</v>
      </c>
      <c r="P2752" s="55">
        <v>48811</v>
      </c>
      <c r="Q2752" s="55" t="s">
        <v>37</v>
      </c>
      <c r="R2752" s="55" t="s">
        <v>38</v>
      </c>
      <c r="S2752" s="55"/>
      <c r="T2752" s="55"/>
      <c r="U2752" s="55" t="s">
        <v>38</v>
      </c>
      <c r="V2752" s="55">
        <v>39.862900000000003</v>
      </c>
      <c r="W2752" s="55">
        <v>-74.9602</v>
      </c>
      <c r="X2752" s="55" t="s">
        <v>39</v>
      </c>
      <c r="Y2752" s="55" t="s">
        <v>240</v>
      </c>
      <c r="Z2752" s="55" t="s">
        <v>34</v>
      </c>
      <c r="AA2752" s="55">
        <v>0</v>
      </c>
      <c r="AB2752" s="55" t="s">
        <v>41</v>
      </c>
      <c r="AC2752" s="55">
        <v>8</v>
      </c>
      <c r="AD2752" s="55"/>
      <c r="AE2752" s="55" t="s">
        <v>51</v>
      </c>
      <c r="AF2752" s="55" t="s">
        <v>52</v>
      </c>
      <c r="AG2752" s="55">
        <v>5.8500000000000002E-4</v>
      </c>
      <c r="AH2752" s="57" t="s">
        <v>44</v>
      </c>
    </row>
    <row r="2753" spans="1:34" x14ac:dyDescent="0.25">
      <c r="A2753" s="54">
        <v>11210611</v>
      </c>
      <c r="B2753" s="55"/>
      <c r="C2753" s="55"/>
      <c r="D2753" s="55">
        <v>61055813</v>
      </c>
      <c r="E2753" s="55"/>
      <c r="F2753" s="55">
        <v>300</v>
      </c>
      <c r="G2753" s="55">
        <v>78651014</v>
      </c>
      <c r="H2753" s="55"/>
      <c r="I2753" s="55">
        <v>2275050012</v>
      </c>
      <c r="J2753" s="55">
        <v>2</v>
      </c>
      <c r="K2753" s="55" t="s">
        <v>34</v>
      </c>
      <c r="L2753" s="55" t="s">
        <v>56</v>
      </c>
      <c r="M2753" s="55">
        <v>34007</v>
      </c>
      <c r="N2753" s="55"/>
      <c r="O2753" s="55" t="s">
        <v>239</v>
      </c>
      <c r="P2753" s="55">
        <v>48811</v>
      </c>
      <c r="Q2753" s="55" t="s">
        <v>37</v>
      </c>
      <c r="R2753" s="55" t="s">
        <v>38</v>
      </c>
      <c r="S2753" s="55"/>
      <c r="T2753" s="55"/>
      <c r="U2753" s="55" t="s">
        <v>38</v>
      </c>
      <c r="V2753" s="55">
        <v>39.862900000000003</v>
      </c>
      <c r="W2753" s="55">
        <v>-74.9602</v>
      </c>
      <c r="X2753" s="55" t="s">
        <v>39</v>
      </c>
      <c r="Y2753" s="55" t="s">
        <v>240</v>
      </c>
      <c r="Z2753" s="55" t="s">
        <v>34</v>
      </c>
      <c r="AA2753" s="55">
        <v>0</v>
      </c>
      <c r="AB2753" s="55" t="s">
        <v>41</v>
      </c>
      <c r="AC2753" s="55">
        <v>8</v>
      </c>
      <c r="AD2753" s="55"/>
      <c r="AE2753" s="55" t="s">
        <v>53</v>
      </c>
      <c r="AF2753" s="55" t="s">
        <v>54</v>
      </c>
      <c r="AG2753" s="55">
        <v>0.15802099999999999</v>
      </c>
      <c r="AH2753" s="57" t="s">
        <v>44</v>
      </c>
    </row>
    <row r="2754" spans="1:34" x14ac:dyDescent="0.25">
      <c r="A2754" s="54">
        <v>11210611</v>
      </c>
      <c r="B2754" s="55"/>
      <c r="C2754" s="55"/>
      <c r="D2754" s="55">
        <v>61055813</v>
      </c>
      <c r="E2754" s="55"/>
      <c r="F2754" s="55">
        <v>300</v>
      </c>
      <c r="G2754" s="55">
        <v>78650914</v>
      </c>
      <c r="H2754" s="55"/>
      <c r="I2754" s="55">
        <v>2275050011</v>
      </c>
      <c r="J2754" s="55">
        <v>2</v>
      </c>
      <c r="K2754" s="55" t="s">
        <v>34</v>
      </c>
      <c r="L2754" s="55" t="s">
        <v>56</v>
      </c>
      <c r="M2754" s="55">
        <v>34007</v>
      </c>
      <c r="N2754" s="55"/>
      <c r="O2754" s="55" t="s">
        <v>239</v>
      </c>
      <c r="P2754" s="55">
        <v>48811</v>
      </c>
      <c r="Q2754" s="55" t="s">
        <v>37</v>
      </c>
      <c r="R2754" s="55" t="s">
        <v>38</v>
      </c>
      <c r="S2754" s="55"/>
      <c r="T2754" s="55"/>
      <c r="U2754" s="55" t="s">
        <v>38</v>
      </c>
      <c r="V2754" s="55">
        <v>39.862900000000003</v>
      </c>
      <c r="W2754" s="55">
        <v>-74.9602</v>
      </c>
      <c r="X2754" s="55" t="s">
        <v>39</v>
      </c>
      <c r="Y2754" s="55" t="s">
        <v>240</v>
      </c>
      <c r="Z2754" s="55" t="s">
        <v>34</v>
      </c>
      <c r="AA2754" s="55">
        <v>0</v>
      </c>
      <c r="AB2754" s="55" t="s">
        <v>41</v>
      </c>
      <c r="AC2754" s="55">
        <v>8</v>
      </c>
      <c r="AD2754" s="55"/>
      <c r="AE2754" s="55" t="s">
        <v>53</v>
      </c>
      <c r="AF2754" s="55" t="s">
        <v>54</v>
      </c>
      <c r="AG2754" s="55">
        <v>0.108126</v>
      </c>
      <c r="AH2754" s="57" t="s">
        <v>44</v>
      </c>
    </row>
    <row r="2755" spans="1:34" x14ac:dyDescent="0.25">
      <c r="A2755" s="54">
        <v>11210611</v>
      </c>
      <c r="B2755" s="55"/>
      <c r="C2755" s="55"/>
      <c r="D2755" s="55">
        <v>61055813</v>
      </c>
      <c r="E2755" s="55"/>
      <c r="F2755" s="55">
        <v>300</v>
      </c>
      <c r="G2755" s="55">
        <v>78650914</v>
      </c>
      <c r="H2755" s="55"/>
      <c r="I2755" s="55">
        <v>2275050011</v>
      </c>
      <c r="J2755" s="55">
        <v>2</v>
      </c>
      <c r="K2755" s="55" t="s">
        <v>34</v>
      </c>
      <c r="L2755" s="55" t="s">
        <v>56</v>
      </c>
      <c r="M2755" s="55">
        <v>34007</v>
      </c>
      <c r="N2755" s="55"/>
      <c r="O2755" s="55" t="s">
        <v>239</v>
      </c>
      <c r="P2755" s="55">
        <v>48811</v>
      </c>
      <c r="Q2755" s="55" t="s">
        <v>37</v>
      </c>
      <c r="R2755" s="55" t="s">
        <v>38</v>
      </c>
      <c r="S2755" s="55"/>
      <c r="T2755" s="55"/>
      <c r="U2755" s="55" t="s">
        <v>38</v>
      </c>
      <c r="V2755" s="55">
        <v>39.862900000000003</v>
      </c>
      <c r="W2755" s="55">
        <v>-74.9602</v>
      </c>
      <c r="X2755" s="55" t="s">
        <v>39</v>
      </c>
      <c r="Y2755" s="55" t="s">
        <v>240</v>
      </c>
      <c r="Z2755" s="55" t="s">
        <v>34</v>
      </c>
      <c r="AA2755" s="55">
        <v>0</v>
      </c>
      <c r="AB2755" s="55" t="s">
        <v>41</v>
      </c>
      <c r="AC2755" s="55">
        <v>8</v>
      </c>
      <c r="AD2755" s="55"/>
      <c r="AE2755" s="55">
        <v>7439921</v>
      </c>
      <c r="AF2755" s="55" t="s">
        <v>55</v>
      </c>
      <c r="AG2755" s="55">
        <v>1.3835599999999999E-4</v>
      </c>
      <c r="AH2755" s="57" t="s">
        <v>44</v>
      </c>
    </row>
    <row r="2756" spans="1:34" x14ac:dyDescent="0.25">
      <c r="A2756" s="54">
        <v>12319811</v>
      </c>
      <c r="B2756" s="55"/>
      <c r="C2756" s="55"/>
      <c r="D2756" s="55">
        <v>61749913</v>
      </c>
      <c r="E2756" s="55"/>
      <c r="F2756" s="55">
        <v>300</v>
      </c>
      <c r="G2756" s="55">
        <v>80025914</v>
      </c>
      <c r="H2756" s="55"/>
      <c r="I2756" s="55">
        <v>2275050011</v>
      </c>
      <c r="J2756" s="55">
        <v>2</v>
      </c>
      <c r="K2756" s="55" t="s">
        <v>34</v>
      </c>
      <c r="L2756" s="55" t="s">
        <v>35</v>
      </c>
      <c r="M2756" s="55">
        <v>34025</v>
      </c>
      <c r="N2756" s="55"/>
      <c r="O2756" s="55" t="s">
        <v>241</v>
      </c>
      <c r="P2756" s="55">
        <v>48811</v>
      </c>
      <c r="Q2756" s="55" t="s">
        <v>37</v>
      </c>
      <c r="R2756" s="55" t="s">
        <v>38</v>
      </c>
      <c r="S2756" s="55"/>
      <c r="T2756" s="55"/>
      <c r="U2756" s="55" t="s">
        <v>38</v>
      </c>
      <c r="V2756" s="55">
        <v>40.254300000000001</v>
      </c>
      <c r="W2756" s="55">
        <v>-74.168999999999997</v>
      </c>
      <c r="X2756" s="55" t="s">
        <v>39</v>
      </c>
      <c r="Y2756" s="55" t="s">
        <v>242</v>
      </c>
      <c r="Z2756" s="55" t="s">
        <v>34</v>
      </c>
      <c r="AA2756" s="55">
        <v>0</v>
      </c>
      <c r="AB2756" s="55" t="s">
        <v>41</v>
      </c>
      <c r="AC2756" s="55">
        <v>8</v>
      </c>
      <c r="AD2756" s="55"/>
      <c r="AE2756" s="55" t="s">
        <v>42</v>
      </c>
      <c r="AF2756" s="55" t="s">
        <v>43</v>
      </c>
      <c r="AG2756" s="55">
        <v>1.3542700000000001E-3</v>
      </c>
      <c r="AH2756" s="57" t="s">
        <v>44</v>
      </c>
    </row>
    <row r="2757" spans="1:34" x14ac:dyDescent="0.25">
      <c r="A2757" s="54">
        <v>12319811</v>
      </c>
      <c r="B2757" s="55"/>
      <c r="C2757" s="55"/>
      <c r="D2757" s="55">
        <v>61749913</v>
      </c>
      <c r="E2757" s="55"/>
      <c r="F2757" s="55">
        <v>300</v>
      </c>
      <c r="G2757" s="55">
        <v>80026014</v>
      </c>
      <c r="H2757" s="55"/>
      <c r="I2757" s="55">
        <v>2275050012</v>
      </c>
      <c r="J2757" s="55">
        <v>2</v>
      </c>
      <c r="K2757" s="55" t="s">
        <v>34</v>
      </c>
      <c r="L2757" s="55" t="s">
        <v>35</v>
      </c>
      <c r="M2757" s="55">
        <v>34025</v>
      </c>
      <c r="N2757" s="55"/>
      <c r="O2757" s="55" t="s">
        <v>241</v>
      </c>
      <c r="P2757" s="55">
        <v>48811</v>
      </c>
      <c r="Q2757" s="55" t="s">
        <v>37</v>
      </c>
      <c r="R2757" s="55" t="s">
        <v>38</v>
      </c>
      <c r="S2757" s="55"/>
      <c r="T2757" s="55"/>
      <c r="U2757" s="55" t="s">
        <v>38</v>
      </c>
      <c r="V2757" s="55">
        <v>40.254300000000001</v>
      </c>
      <c r="W2757" s="55">
        <v>-74.168999999999997</v>
      </c>
      <c r="X2757" s="55" t="s">
        <v>39</v>
      </c>
      <c r="Y2757" s="55" t="s">
        <v>242</v>
      </c>
      <c r="Z2757" s="55" t="s">
        <v>34</v>
      </c>
      <c r="AA2757" s="55">
        <v>0</v>
      </c>
      <c r="AB2757" s="55" t="s">
        <v>41</v>
      </c>
      <c r="AC2757" s="55">
        <v>8</v>
      </c>
      <c r="AD2757" s="55"/>
      <c r="AE2757" s="55" t="s">
        <v>42</v>
      </c>
      <c r="AF2757" s="55" t="s">
        <v>43</v>
      </c>
      <c r="AG2757" s="55">
        <v>1.1376499999999999E-2</v>
      </c>
      <c r="AH2757" s="57" t="s">
        <v>44</v>
      </c>
    </row>
    <row r="2758" spans="1:34" x14ac:dyDescent="0.25">
      <c r="A2758" s="54">
        <v>12319811</v>
      </c>
      <c r="B2758" s="55"/>
      <c r="C2758" s="55"/>
      <c r="D2758" s="55">
        <v>61749913</v>
      </c>
      <c r="E2758" s="55"/>
      <c r="F2758" s="55">
        <v>300</v>
      </c>
      <c r="G2758" s="55">
        <v>80025914</v>
      </c>
      <c r="H2758" s="55"/>
      <c r="I2758" s="55">
        <v>2275050011</v>
      </c>
      <c r="J2758" s="55">
        <v>2</v>
      </c>
      <c r="K2758" s="55" t="s">
        <v>34</v>
      </c>
      <c r="L2758" s="55" t="s">
        <v>35</v>
      </c>
      <c r="M2758" s="55">
        <v>34025</v>
      </c>
      <c r="N2758" s="55"/>
      <c r="O2758" s="55" t="s">
        <v>241</v>
      </c>
      <c r="P2758" s="55">
        <v>48811</v>
      </c>
      <c r="Q2758" s="55" t="s">
        <v>37</v>
      </c>
      <c r="R2758" s="55" t="s">
        <v>38</v>
      </c>
      <c r="S2758" s="55"/>
      <c r="T2758" s="55"/>
      <c r="U2758" s="55" t="s">
        <v>38</v>
      </c>
      <c r="V2758" s="55">
        <v>40.254300000000001</v>
      </c>
      <c r="W2758" s="55">
        <v>-74.168999999999997</v>
      </c>
      <c r="X2758" s="55" t="s">
        <v>39</v>
      </c>
      <c r="Y2758" s="55" t="s">
        <v>242</v>
      </c>
      <c r="Z2758" s="55" t="s">
        <v>34</v>
      </c>
      <c r="AA2758" s="55">
        <v>0</v>
      </c>
      <c r="AB2758" s="55" t="s">
        <v>41</v>
      </c>
      <c r="AC2758" s="55">
        <v>8</v>
      </c>
      <c r="AD2758" s="55"/>
      <c r="AE2758" s="55" t="s">
        <v>45</v>
      </c>
      <c r="AF2758" s="55" t="s">
        <v>46</v>
      </c>
      <c r="AG2758" s="55">
        <v>9.0000000000000006E-5</v>
      </c>
      <c r="AH2758" s="57" t="s">
        <v>44</v>
      </c>
    </row>
    <row r="2759" spans="1:34" x14ac:dyDescent="0.25">
      <c r="A2759" s="54">
        <v>12319811</v>
      </c>
      <c r="B2759" s="55"/>
      <c r="C2759" s="55"/>
      <c r="D2759" s="55">
        <v>61749913</v>
      </c>
      <c r="E2759" s="55"/>
      <c r="F2759" s="55">
        <v>300</v>
      </c>
      <c r="G2759" s="55">
        <v>80026014</v>
      </c>
      <c r="H2759" s="55"/>
      <c r="I2759" s="55">
        <v>2275050012</v>
      </c>
      <c r="J2759" s="55">
        <v>2</v>
      </c>
      <c r="K2759" s="55" t="s">
        <v>34</v>
      </c>
      <c r="L2759" s="55" t="s">
        <v>35</v>
      </c>
      <c r="M2759" s="55">
        <v>34025</v>
      </c>
      <c r="N2759" s="55"/>
      <c r="O2759" s="55" t="s">
        <v>241</v>
      </c>
      <c r="P2759" s="55">
        <v>48811</v>
      </c>
      <c r="Q2759" s="55" t="s">
        <v>37</v>
      </c>
      <c r="R2759" s="55" t="s">
        <v>38</v>
      </c>
      <c r="S2759" s="55"/>
      <c r="T2759" s="55"/>
      <c r="U2759" s="55" t="s">
        <v>38</v>
      </c>
      <c r="V2759" s="55">
        <v>40.254300000000001</v>
      </c>
      <c r="W2759" s="55">
        <v>-74.168999999999997</v>
      </c>
      <c r="X2759" s="55" t="s">
        <v>39</v>
      </c>
      <c r="Y2759" s="55" t="s">
        <v>242</v>
      </c>
      <c r="Z2759" s="55" t="s">
        <v>34</v>
      </c>
      <c r="AA2759" s="55">
        <v>0</v>
      </c>
      <c r="AB2759" s="55" t="s">
        <v>41</v>
      </c>
      <c r="AC2759" s="55">
        <v>8</v>
      </c>
      <c r="AD2759" s="55"/>
      <c r="AE2759" s="55" t="s">
        <v>45</v>
      </c>
      <c r="AF2759" s="55" t="s">
        <v>46</v>
      </c>
      <c r="AG2759" s="55">
        <v>1.2140199999999999E-3</v>
      </c>
      <c r="AH2759" s="57" t="s">
        <v>44</v>
      </c>
    </row>
    <row r="2760" spans="1:34" x14ac:dyDescent="0.25">
      <c r="A2760" s="54">
        <v>12319811</v>
      </c>
      <c r="B2760" s="55"/>
      <c r="C2760" s="55"/>
      <c r="D2760" s="55">
        <v>61749913</v>
      </c>
      <c r="E2760" s="55"/>
      <c r="F2760" s="55">
        <v>300</v>
      </c>
      <c r="G2760" s="55">
        <v>80026014</v>
      </c>
      <c r="H2760" s="55"/>
      <c r="I2760" s="55">
        <v>2275050012</v>
      </c>
      <c r="J2760" s="55">
        <v>2</v>
      </c>
      <c r="K2760" s="55" t="s">
        <v>34</v>
      </c>
      <c r="L2760" s="55" t="s">
        <v>35</v>
      </c>
      <c r="M2760" s="55">
        <v>34025</v>
      </c>
      <c r="N2760" s="55"/>
      <c r="O2760" s="55" t="s">
        <v>241</v>
      </c>
      <c r="P2760" s="55">
        <v>48811</v>
      </c>
      <c r="Q2760" s="55" t="s">
        <v>37</v>
      </c>
      <c r="R2760" s="55" t="s">
        <v>38</v>
      </c>
      <c r="S2760" s="55"/>
      <c r="T2760" s="55"/>
      <c r="U2760" s="55" t="s">
        <v>38</v>
      </c>
      <c r="V2760" s="55">
        <v>40.254300000000001</v>
      </c>
      <c r="W2760" s="55">
        <v>-74.168999999999997</v>
      </c>
      <c r="X2760" s="55" t="s">
        <v>39</v>
      </c>
      <c r="Y2760" s="55" t="s">
        <v>242</v>
      </c>
      <c r="Z2760" s="55" t="s">
        <v>34</v>
      </c>
      <c r="AA2760" s="55">
        <v>0</v>
      </c>
      <c r="AB2760" s="55" t="s">
        <v>41</v>
      </c>
      <c r="AC2760" s="55">
        <v>8</v>
      </c>
      <c r="AD2760" s="55"/>
      <c r="AE2760" s="55" t="s">
        <v>47</v>
      </c>
      <c r="AF2760" s="55" t="s">
        <v>48</v>
      </c>
      <c r="AG2760" s="55">
        <v>3.8118200000000001E-3</v>
      </c>
      <c r="AH2760" s="57" t="s">
        <v>44</v>
      </c>
    </row>
    <row r="2761" spans="1:34" x14ac:dyDescent="0.25">
      <c r="A2761" s="54">
        <v>12319811</v>
      </c>
      <c r="B2761" s="55"/>
      <c r="C2761" s="55"/>
      <c r="D2761" s="55">
        <v>61749913</v>
      </c>
      <c r="E2761" s="55"/>
      <c r="F2761" s="55">
        <v>300</v>
      </c>
      <c r="G2761" s="55">
        <v>80025914</v>
      </c>
      <c r="H2761" s="55"/>
      <c r="I2761" s="55">
        <v>2275050011</v>
      </c>
      <c r="J2761" s="55">
        <v>2</v>
      </c>
      <c r="K2761" s="55" t="s">
        <v>34</v>
      </c>
      <c r="L2761" s="55" t="s">
        <v>35</v>
      </c>
      <c r="M2761" s="55">
        <v>34025</v>
      </c>
      <c r="N2761" s="55"/>
      <c r="O2761" s="55" t="s">
        <v>241</v>
      </c>
      <c r="P2761" s="55">
        <v>48811</v>
      </c>
      <c r="Q2761" s="55" t="s">
        <v>37</v>
      </c>
      <c r="R2761" s="55" t="s">
        <v>38</v>
      </c>
      <c r="S2761" s="55"/>
      <c r="T2761" s="55"/>
      <c r="U2761" s="55" t="s">
        <v>38</v>
      </c>
      <c r="V2761" s="55">
        <v>40.254300000000001</v>
      </c>
      <c r="W2761" s="55">
        <v>-74.168999999999997</v>
      </c>
      <c r="X2761" s="55" t="s">
        <v>39</v>
      </c>
      <c r="Y2761" s="55" t="s">
        <v>242</v>
      </c>
      <c r="Z2761" s="55" t="s">
        <v>34</v>
      </c>
      <c r="AA2761" s="55">
        <v>0</v>
      </c>
      <c r="AB2761" s="55" t="s">
        <v>41</v>
      </c>
      <c r="AC2761" s="55">
        <v>8</v>
      </c>
      <c r="AD2761" s="55"/>
      <c r="AE2761" s="55" t="s">
        <v>47</v>
      </c>
      <c r="AF2761" s="55" t="s">
        <v>48</v>
      </c>
      <c r="AG2761" s="55">
        <v>1.4699100000000001E-3</v>
      </c>
      <c r="AH2761" s="57" t="s">
        <v>44</v>
      </c>
    </row>
    <row r="2762" spans="1:34" x14ac:dyDescent="0.25">
      <c r="A2762" s="54">
        <v>12319811</v>
      </c>
      <c r="B2762" s="55"/>
      <c r="C2762" s="55"/>
      <c r="D2762" s="55">
        <v>61749913</v>
      </c>
      <c r="E2762" s="55"/>
      <c r="F2762" s="55">
        <v>300</v>
      </c>
      <c r="G2762" s="55">
        <v>80025914</v>
      </c>
      <c r="H2762" s="55"/>
      <c r="I2762" s="55">
        <v>2275050011</v>
      </c>
      <c r="J2762" s="55">
        <v>2</v>
      </c>
      <c r="K2762" s="55" t="s">
        <v>34</v>
      </c>
      <c r="L2762" s="55" t="s">
        <v>35</v>
      </c>
      <c r="M2762" s="55">
        <v>34025</v>
      </c>
      <c r="N2762" s="55"/>
      <c r="O2762" s="55" t="s">
        <v>241</v>
      </c>
      <c r="P2762" s="55">
        <v>48811</v>
      </c>
      <c r="Q2762" s="55" t="s">
        <v>37</v>
      </c>
      <c r="R2762" s="55" t="s">
        <v>38</v>
      </c>
      <c r="S2762" s="55"/>
      <c r="T2762" s="55"/>
      <c r="U2762" s="55" t="s">
        <v>38</v>
      </c>
      <c r="V2762" s="55">
        <v>40.254300000000001</v>
      </c>
      <c r="W2762" s="55">
        <v>-74.168999999999997</v>
      </c>
      <c r="X2762" s="55" t="s">
        <v>39</v>
      </c>
      <c r="Y2762" s="55" t="s">
        <v>242</v>
      </c>
      <c r="Z2762" s="55" t="s">
        <v>34</v>
      </c>
      <c r="AA2762" s="55">
        <v>0</v>
      </c>
      <c r="AB2762" s="55" t="s">
        <v>41</v>
      </c>
      <c r="AC2762" s="55">
        <v>8</v>
      </c>
      <c r="AD2762" s="55"/>
      <c r="AE2762" s="55" t="s">
        <v>49</v>
      </c>
      <c r="AF2762" s="55" t="s">
        <v>50</v>
      </c>
      <c r="AG2762" s="55">
        <v>2.1302999999999999E-3</v>
      </c>
      <c r="AH2762" s="57" t="s">
        <v>44</v>
      </c>
    </row>
    <row r="2763" spans="1:34" x14ac:dyDescent="0.25">
      <c r="A2763" s="54">
        <v>12319811</v>
      </c>
      <c r="B2763" s="55"/>
      <c r="C2763" s="55"/>
      <c r="D2763" s="55">
        <v>61749913</v>
      </c>
      <c r="E2763" s="55"/>
      <c r="F2763" s="55">
        <v>300</v>
      </c>
      <c r="G2763" s="55">
        <v>80026014</v>
      </c>
      <c r="H2763" s="55"/>
      <c r="I2763" s="55">
        <v>2275050012</v>
      </c>
      <c r="J2763" s="55">
        <v>2</v>
      </c>
      <c r="K2763" s="55" t="s">
        <v>34</v>
      </c>
      <c r="L2763" s="55" t="s">
        <v>35</v>
      </c>
      <c r="M2763" s="55">
        <v>34025</v>
      </c>
      <c r="N2763" s="55"/>
      <c r="O2763" s="55" t="s">
        <v>241</v>
      </c>
      <c r="P2763" s="55">
        <v>48811</v>
      </c>
      <c r="Q2763" s="55" t="s">
        <v>37</v>
      </c>
      <c r="R2763" s="55" t="s">
        <v>38</v>
      </c>
      <c r="S2763" s="55"/>
      <c r="T2763" s="55"/>
      <c r="U2763" s="55" t="s">
        <v>38</v>
      </c>
      <c r="V2763" s="55">
        <v>40.254300000000001</v>
      </c>
      <c r="W2763" s="55">
        <v>-74.168999999999997</v>
      </c>
      <c r="X2763" s="55" t="s">
        <v>39</v>
      </c>
      <c r="Y2763" s="55" t="s">
        <v>242</v>
      </c>
      <c r="Z2763" s="55" t="s">
        <v>34</v>
      </c>
      <c r="AA2763" s="55">
        <v>0</v>
      </c>
      <c r="AB2763" s="55" t="s">
        <v>41</v>
      </c>
      <c r="AC2763" s="55">
        <v>8</v>
      </c>
      <c r="AD2763" s="55"/>
      <c r="AE2763" s="55" t="s">
        <v>49</v>
      </c>
      <c r="AF2763" s="55" t="s">
        <v>50</v>
      </c>
      <c r="AG2763" s="55">
        <v>3.9055499999999998E-3</v>
      </c>
      <c r="AH2763" s="57" t="s">
        <v>44</v>
      </c>
    </row>
    <row r="2764" spans="1:34" x14ac:dyDescent="0.25">
      <c r="A2764" s="54">
        <v>12319811</v>
      </c>
      <c r="B2764" s="55"/>
      <c r="C2764" s="55"/>
      <c r="D2764" s="55">
        <v>61749913</v>
      </c>
      <c r="E2764" s="55"/>
      <c r="F2764" s="55">
        <v>300</v>
      </c>
      <c r="G2764" s="55">
        <v>80026014</v>
      </c>
      <c r="H2764" s="55"/>
      <c r="I2764" s="55">
        <v>2275050012</v>
      </c>
      <c r="J2764" s="55">
        <v>2</v>
      </c>
      <c r="K2764" s="55" t="s">
        <v>34</v>
      </c>
      <c r="L2764" s="55" t="s">
        <v>35</v>
      </c>
      <c r="M2764" s="55">
        <v>34025</v>
      </c>
      <c r="N2764" s="55"/>
      <c r="O2764" s="55" t="s">
        <v>241</v>
      </c>
      <c r="P2764" s="55">
        <v>48811</v>
      </c>
      <c r="Q2764" s="55" t="s">
        <v>37</v>
      </c>
      <c r="R2764" s="55" t="s">
        <v>38</v>
      </c>
      <c r="S2764" s="55"/>
      <c r="T2764" s="55"/>
      <c r="U2764" s="55" t="s">
        <v>38</v>
      </c>
      <c r="V2764" s="55">
        <v>40.254300000000001</v>
      </c>
      <c r="W2764" s="55">
        <v>-74.168999999999997</v>
      </c>
      <c r="X2764" s="55" t="s">
        <v>39</v>
      </c>
      <c r="Y2764" s="55" t="s">
        <v>242</v>
      </c>
      <c r="Z2764" s="55" t="s">
        <v>34</v>
      </c>
      <c r="AA2764" s="55">
        <v>0</v>
      </c>
      <c r="AB2764" s="55" t="s">
        <v>41</v>
      </c>
      <c r="AC2764" s="55">
        <v>8</v>
      </c>
      <c r="AD2764" s="55"/>
      <c r="AE2764" s="55" t="s">
        <v>51</v>
      </c>
      <c r="AF2764" s="55" t="s">
        <v>52</v>
      </c>
      <c r="AG2764" s="55">
        <v>5.3417999999999998E-3</v>
      </c>
      <c r="AH2764" s="57" t="s">
        <v>44</v>
      </c>
    </row>
    <row r="2765" spans="1:34" x14ac:dyDescent="0.25">
      <c r="A2765" s="54">
        <v>12319811</v>
      </c>
      <c r="B2765" s="55"/>
      <c r="C2765" s="55"/>
      <c r="D2765" s="55">
        <v>61749913</v>
      </c>
      <c r="E2765" s="55"/>
      <c r="F2765" s="55">
        <v>300</v>
      </c>
      <c r="G2765" s="55">
        <v>80025914</v>
      </c>
      <c r="H2765" s="55"/>
      <c r="I2765" s="55">
        <v>2275050011</v>
      </c>
      <c r="J2765" s="55">
        <v>2</v>
      </c>
      <c r="K2765" s="55" t="s">
        <v>34</v>
      </c>
      <c r="L2765" s="55" t="s">
        <v>35</v>
      </c>
      <c r="M2765" s="55">
        <v>34025</v>
      </c>
      <c r="N2765" s="55"/>
      <c r="O2765" s="55" t="s">
        <v>241</v>
      </c>
      <c r="P2765" s="55">
        <v>48811</v>
      </c>
      <c r="Q2765" s="55" t="s">
        <v>37</v>
      </c>
      <c r="R2765" s="55" t="s">
        <v>38</v>
      </c>
      <c r="S2765" s="55"/>
      <c r="T2765" s="55"/>
      <c r="U2765" s="55" t="s">
        <v>38</v>
      </c>
      <c r="V2765" s="55">
        <v>40.254300000000001</v>
      </c>
      <c r="W2765" s="55">
        <v>-74.168999999999997</v>
      </c>
      <c r="X2765" s="55" t="s">
        <v>39</v>
      </c>
      <c r="Y2765" s="55" t="s">
        <v>242</v>
      </c>
      <c r="Z2765" s="55" t="s">
        <v>34</v>
      </c>
      <c r="AA2765" s="55">
        <v>0</v>
      </c>
      <c r="AB2765" s="55" t="s">
        <v>41</v>
      </c>
      <c r="AC2765" s="55">
        <v>8</v>
      </c>
      <c r="AD2765" s="55"/>
      <c r="AE2765" s="55" t="s">
        <v>51</v>
      </c>
      <c r="AF2765" s="55" t="s">
        <v>52</v>
      </c>
      <c r="AG2765" s="55">
        <v>5.8500000000000002E-4</v>
      </c>
      <c r="AH2765" s="57" t="s">
        <v>44</v>
      </c>
    </row>
    <row r="2766" spans="1:34" x14ac:dyDescent="0.25">
      <c r="A2766" s="54">
        <v>12319811</v>
      </c>
      <c r="B2766" s="55"/>
      <c r="C2766" s="55"/>
      <c r="D2766" s="55">
        <v>61749913</v>
      </c>
      <c r="E2766" s="55"/>
      <c r="F2766" s="55">
        <v>300</v>
      </c>
      <c r="G2766" s="55">
        <v>80025914</v>
      </c>
      <c r="H2766" s="55"/>
      <c r="I2766" s="55">
        <v>2275050011</v>
      </c>
      <c r="J2766" s="55">
        <v>2</v>
      </c>
      <c r="K2766" s="55" t="s">
        <v>34</v>
      </c>
      <c r="L2766" s="55" t="s">
        <v>35</v>
      </c>
      <c r="M2766" s="55">
        <v>34025</v>
      </c>
      <c r="N2766" s="55"/>
      <c r="O2766" s="55" t="s">
        <v>241</v>
      </c>
      <c r="P2766" s="55">
        <v>48811</v>
      </c>
      <c r="Q2766" s="55" t="s">
        <v>37</v>
      </c>
      <c r="R2766" s="55" t="s">
        <v>38</v>
      </c>
      <c r="S2766" s="55"/>
      <c r="T2766" s="55"/>
      <c r="U2766" s="55" t="s">
        <v>38</v>
      </c>
      <c r="V2766" s="55">
        <v>40.254300000000001</v>
      </c>
      <c r="W2766" s="55">
        <v>-74.168999999999997</v>
      </c>
      <c r="X2766" s="55" t="s">
        <v>39</v>
      </c>
      <c r="Y2766" s="55" t="s">
        <v>242</v>
      </c>
      <c r="Z2766" s="55" t="s">
        <v>34</v>
      </c>
      <c r="AA2766" s="55">
        <v>0</v>
      </c>
      <c r="AB2766" s="55" t="s">
        <v>41</v>
      </c>
      <c r="AC2766" s="55">
        <v>8</v>
      </c>
      <c r="AD2766" s="55"/>
      <c r="AE2766" s="55" t="s">
        <v>53</v>
      </c>
      <c r="AF2766" s="55" t="s">
        <v>54</v>
      </c>
      <c r="AG2766" s="55">
        <v>0.108126</v>
      </c>
      <c r="AH2766" s="57" t="s">
        <v>44</v>
      </c>
    </row>
    <row r="2767" spans="1:34" x14ac:dyDescent="0.25">
      <c r="A2767" s="54">
        <v>12319811</v>
      </c>
      <c r="B2767" s="55"/>
      <c r="C2767" s="55"/>
      <c r="D2767" s="55">
        <v>61749913</v>
      </c>
      <c r="E2767" s="55"/>
      <c r="F2767" s="55">
        <v>300</v>
      </c>
      <c r="G2767" s="55">
        <v>80026014</v>
      </c>
      <c r="H2767" s="55"/>
      <c r="I2767" s="55">
        <v>2275050012</v>
      </c>
      <c r="J2767" s="55">
        <v>2</v>
      </c>
      <c r="K2767" s="55" t="s">
        <v>34</v>
      </c>
      <c r="L2767" s="55" t="s">
        <v>35</v>
      </c>
      <c r="M2767" s="55">
        <v>34025</v>
      </c>
      <c r="N2767" s="55"/>
      <c r="O2767" s="55" t="s">
        <v>241</v>
      </c>
      <c r="P2767" s="55">
        <v>48811</v>
      </c>
      <c r="Q2767" s="55" t="s">
        <v>37</v>
      </c>
      <c r="R2767" s="55" t="s">
        <v>38</v>
      </c>
      <c r="S2767" s="55"/>
      <c r="T2767" s="55"/>
      <c r="U2767" s="55" t="s">
        <v>38</v>
      </c>
      <c r="V2767" s="55">
        <v>40.254300000000001</v>
      </c>
      <c r="W2767" s="55">
        <v>-74.168999999999997</v>
      </c>
      <c r="X2767" s="55" t="s">
        <v>39</v>
      </c>
      <c r="Y2767" s="55" t="s">
        <v>242</v>
      </c>
      <c r="Z2767" s="55" t="s">
        <v>34</v>
      </c>
      <c r="AA2767" s="55">
        <v>0</v>
      </c>
      <c r="AB2767" s="55" t="s">
        <v>41</v>
      </c>
      <c r="AC2767" s="55">
        <v>8</v>
      </c>
      <c r="AD2767" s="55"/>
      <c r="AE2767" s="55" t="s">
        <v>53</v>
      </c>
      <c r="AF2767" s="55" t="s">
        <v>54</v>
      </c>
      <c r="AG2767" s="55">
        <v>0.15802099999999999</v>
      </c>
      <c r="AH2767" s="57" t="s">
        <v>44</v>
      </c>
    </row>
    <row r="2768" spans="1:34" x14ac:dyDescent="0.25">
      <c r="A2768" s="54">
        <v>12319811</v>
      </c>
      <c r="B2768" s="55"/>
      <c r="C2768" s="55"/>
      <c r="D2768" s="55">
        <v>61749913</v>
      </c>
      <c r="E2768" s="55"/>
      <c r="F2768" s="55">
        <v>300</v>
      </c>
      <c r="G2768" s="55">
        <v>80025914</v>
      </c>
      <c r="H2768" s="55"/>
      <c r="I2768" s="55">
        <v>2275050011</v>
      </c>
      <c r="J2768" s="55">
        <v>2</v>
      </c>
      <c r="K2768" s="55" t="s">
        <v>34</v>
      </c>
      <c r="L2768" s="55" t="s">
        <v>35</v>
      </c>
      <c r="M2768" s="55">
        <v>34025</v>
      </c>
      <c r="N2768" s="55"/>
      <c r="O2768" s="55" t="s">
        <v>241</v>
      </c>
      <c r="P2768" s="55">
        <v>48811</v>
      </c>
      <c r="Q2768" s="55" t="s">
        <v>37</v>
      </c>
      <c r="R2768" s="55" t="s">
        <v>38</v>
      </c>
      <c r="S2768" s="55"/>
      <c r="T2768" s="55"/>
      <c r="U2768" s="55" t="s">
        <v>38</v>
      </c>
      <c r="V2768" s="55">
        <v>40.254300000000001</v>
      </c>
      <c r="W2768" s="55">
        <v>-74.168999999999997</v>
      </c>
      <c r="X2768" s="55" t="s">
        <v>39</v>
      </c>
      <c r="Y2768" s="55" t="s">
        <v>242</v>
      </c>
      <c r="Z2768" s="55" t="s">
        <v>34</v>
      </c>
      <c r="AA2768" s="55">
        <v>0</v>
      </c>
      <c r="AB2768" s="55" t="s">
        <v>41</v>
      </c>
      <c r="AC2768" s="55">
        <v>8</v>
      </c>
      <c r="AD2768" s="55"/>
      <c r="AE2768" s="55">
        <v>7439921</v>
      </c>
      <c r="AF2768" s="55" t="s">
        <v>55</v>
      </c>
      <c r="AG2768" s="55">
        <v>1.3835599999999999E-4</v>
      </c>
      <c r="AH2768" s="57" t="s">
        <v>44</v>
      </c>
    </row>
    <row r="2769" spans="1:34" x14ac:dyDescent="0.25">
      <c r="A2769" s="54">
        <v>12318911</v>
      </c>
      <c r="B2769" s="55"/>
      <c r="C2769" s="55"/>
      <c r="D2769" s="55">
        <v>61748913</v>
      </c>
      <c r="E2769" s="55"/>
      <c r="F2769" s="55">
        <v>300</v>
      </c>
      <c r="G2769" s="55">
        <v>80023914</v>
      </c>
      <c r="H2769" s="55"/>
      <c r="I2769" s="55">
        <v>2275050011</v>
      </c>
      <c r="J2769" s="55">
        <v>2</v>
      </c>
      <c r="K2769" s="55" t="s">
        <v>34</v>
      </c>
      <c r="L2769" s="55" t="s">
        <v>90</v>
      </c>
      <c r="M2769" s="55">
        <v>34005</v>
      </c>
      <c r="N2769" s="55"/>
      <c r="O2769" s="55" t="s">
        <v>243</v>
      </c>
      <c r="P2769" s="55">
        <v>48811</v>
      </c>
      <c r="Q2769" s="55" t="s">
        <v>37</v>
      </c>
      <c r="R2769" s="55" t="s">
        <v>38</v>
      </c>
      <c r="S2769" s="55"/>
      <c r="T2769" s="55"/>
      <c r="U2769" s="55" t="s">
        <v>38</v>
      </c>
      <c r="V2769" s="55">
        <v>40.073700000000002</v>
      </c>
      <c r="W2769" s="55">
        <v>-74.874600000000001</v>
      </c>
      <c r="X2769" s="55" t="s">
        <v>39</v>
      </c>
      <c r="Y2769" s="55" t="s">
        <v>244</v>
      </c>
      <c r="Z2769" s="55" t="s">
        <v>34</v>
      </c>
      <c r="AA2769" s="55">
        <v>0</v>
      </c>
      <c r="AB2769" s="55" t="s">
        <v>41</v>
      </c>
      <c r="AC2769" s="55">
        <v>8</v>
      </c>
      <c r="AD2769" s="55"/>
      <c r="AE2769" s="55" t="s">
        <v>42</v>
      </c>
      <c r="AF2769" s="55" t="s">
        <v>43</v>
      </c>
      <c r="AG2769" s="55">
        <v>1.3542700000000001E-3</v>
      </c>
      <c r="AH2769" s="57" t="s">
        <v>44</v>
      </c>
    </row>
    <row r="2770" spans="1:34" x14ac:dyDescent="0.25">
      <c r="A2770" s="54">
        <v>12318911</v>
      </c>
      <c r="B2770" s="55"/>
      <c r="C2770" s="55"/>
      <c r="D2770" s="55">
        <v>61748913</v>
      </c>
      <c r="E2770" s="55"/>
      <c r="F2770" s="55">
        <v>300</v>
      </c>
      <c r="G2770" s="55">
        <v>80024014</v>
      </c>
      <c r="H2770" s="55"/>
      <c r="I2770" s="55">
        <v>2275050012</v>
      </c>
      <c r="J2770" s="55">
        <v>2</v>
      </c>
      <c r="K2770" s="55" t="s">
        <v>34</v>
      </c>
      <c r="L2770" s="55" t="s">
        <v>90</v>
      </c>
      <c r="M2770" s="55">
        <v>34005</v>
      </c>
      <c r="N2770" s="55"/>
      <c r="O2770" s="55" t="s">
        <v>243</v>
      </c>
      <c r="P2770" s="55">
        <v>48811</v>
      </c>
      <c r="Q2770" s="55" t="s">
        <v>37</v>
      </c>
      <c r="R2770" s="55" t="s">
        <v>38</v>
      </c>
      <c r="S2770" s="55"/>
      <c r="T2770" s="55"/>
      <c r="U2770" s="55" t="s">
        <v>38</v>
      </c>
      <c r="V2770" s="55">
        <v>40.073700000000002</v>
      </c>
      <c r="W2770" s="55">
        <v>-74.874600000000001</v>
      </c>
      <c r="X2770" s="55" t="s">
        <v>39</v>
      </c>
      <c r="Y2770" s="55" t="s">
        <v>244</v>
      </c>
      <c r="Z2770" s="55" t="s">
        <v>34</v>
      </c>
      <c r="AA2770" s="55">
        <v>0</v>
      </c>
      <c r="AB2770" s="55" t="s">
        <v>41</v>
      </c>
      <c r="AC2770" s="55">
        <v>8</v>
      </c>
      <c r="AD2770" s="55"/>
      <c r="AE2770" s="55" t="s">
        <v>42</v>
      </c>
      <c r="AF2770" s="55" t="s">
        <v>43</v>
      </c>
      <c r="AG2770" s="55">
        <v>1.1376499999999999E-2</v>
      </c>
      <c r="AH2770" s="57" t="s">
        <v>44</v>
      </c>
    </row>
    <row r="2771" spans="1:34" x14ac:dyDescent="0.25">
      <c r="A2771" s="54">
        <v>12318911</v>
      </c>
      <c r="B2771" s="55"/>
      <c r="C2771" s="55"/>
      <c r="D2771" s="55">
        <v>61748913</v>
      </c>
      <c r="E2771" s="55"/>
      <c r="F2771" s="55">
        <v>300</v>
      </c>
      <c r="G2771" s="55">
        <v>80024014</v>
      </c>
      <c r="H2771" s="55"/>
      <c r="I2771" s="55">
        <v>2275050012</v>
      </c>
      <c r="J2771" s="55">
        <v>2</v>
      </c>
      <c r="K2771" s="55" t="s">
        <v>34</v>
      </c>
      <c r="L2771" s="55" t="s">
        <v>90</v>
      </c>
      <c r="M2771" s="55">
        <v>34005</v>
      </c>
      <c r="N2771" s="55"/>
      <c r="O2771" s="55" t="s">
        <v>243</v>
      </c>
      <c r="P2771" s="55">
        <v>48811</v>
      </c>
      <c r="Q2771" s="55" t="s">
        <v>37</v>
      </c>
      <c r="R2771" s="55" t="s">
        <v>38</v>
      </c>
      <c r="S2771" s="55"/>
      <c r="T2771" s="55"/>
      <c r="U2771" s="55" t="s">
        <v>38</v>
      </c>
      <c r="V2771" s="55">
        <v>40.073700000000002</v>
      </c>
      <c r="W2771" s="55">
        <v>-74.874600000000001</v>
      </c>
      <c r="X2771" s="55" t="s">
        <v>39</v>
      </c>
      <c r="Y2771" s="55" t="s">
        <v>244</v>
      </c>
      <c r="Z2771" s="55" t="s">
        <v>34</v>
      </c>
      <c r="AA2771" s="55">
        <v>0</v>
      </c>
      <c r="AB2771" s="55" t="s">
        <v>41</v>
      </c>
      <c r="AC2771" s="55">
        <v>8</v>
      </c>
      <c r="AD2771" s="55"/>
      <c r="AE2771" s="55" t="s">
        <v>45</v>
      </c>
      <c r="AF2771" s="55" t="s">
        <v>46</v>
      </c>
      <c r="AG2771" s="55">
        <v>1.2140199999999999E-3</v>
      </c>
      <c r="AH2771" s="57" t="s">
        <v>44</v>
      </c>
    </row>
    <row r="2772" spans="1:34" x14ac:dyDescent="0.25">
      <c r="A2772" s="54">
        <v>12318911</v>
      </c>
      <c r="B2772" s="55"/>
      <c r="C2772" s="55"/>
      <c r="D2772" s="55">
        <v>61748913</v>
      </c>
      <c r="E2772" s="55"/>
      <c r="F2772" s="55">
        <v>300</v>
      </c>
      <c r="G2772" s="55">
        <v>80023914</v>
      </c>
      <c r="H2772" s="55"/>
      <c r="I2772" s="55">
        <v>2275050011</v>
      </c>
      <c r="J2772" s="55">
        <v>2</v>
      </c>
      <c r="K2772" s="55" t="s">
        <v>34</v>
      </c>
      <c r="L2772" s="55" t="s">
        <v>90</v>
      </c>
      <c r="M2772" s="55">
        <v>34005</v>
      </c>
      <c r="N2772" s="55"/>
      <c r="O2772" s="55" t="s">
        <v>243</v>
      </c>
      <c r="P2772" s="55">
        <v>48811</v>
      </c>
      <c r="Q2772" s="55" t="s">
        <v>37</v>
      </c>
      <c r="R2772" s="55" t="s">
        <v>38</v>
      </c>
      <c r="S2772" s="55"/>
      <c r="T2772" s="55"/>
      <c r="U2772" s="55" t="s">
        <v>38</v>
      </c>
      <c r="V2772" s="55">
        <v>40.073700000000002</v>
      </c>
      <c r="W2772" s="55">
        <v>-74.874600000000001</v>
      </c>
      <c r="X2772" s="55" t="s">
        <v>39</v>
      </c>
      <c r="Y2772" s="55" t="s">
        <v>244</v>
      </c>
      <c r="Z2772" s="55" t="s">
        <v>34</v>
      </c>
      <c r="AA2772" s="55">
        <v>0</v>
      </c>
      <c r="AB2772" s="55" t="s">
        <v>41</v>
      </c>
      <c r="AC2772" s="55">
        <v>8</v>
      </c>
      <c r="AD2772" s="55"/>
      <c r="AE2772" s="55" t="s">
        <v>45</v>
      </c>
      <c r="AF2772" s="55" t="s">
        <v>46</v>
      </c>
      <c r="AG2772" s="55">
        <v>9.0000000000000006E-5</v>
      </c>
      <c r="AH2772" s="57" t="s">
        <v>44</v>
      </c>
    </row>
    <row r="2773" spans="1:34" x14ac:dyDescent="0.25">
      <c r="A2773" s="54">
        <v>12318911</v>
      </c>
      <c r="B2773" s="55"/>
      <c r="C2773" s="55"/>
      <c r="D2773" s="55">
        <v>61748913</v>
      </c>
      <c r="E2773" s="55"/>
      <c r="F2773" s="55">
        <v>300</v>
      </c>
      <c r="G2773" s="55">
        <v>80024014</v>
      </c>
      <c r="H2773" s="55"/>
      <c r="I2773" s="55">
        <v>2275050012</v>
      </c>
      <c r="J2773" s="55">
        <v>2</v>
      </c>
      <c r="K2773" s="55" t="s">
        <v>34</v>
      </c>
      <c r="L2773" s="55" t="s">
        <v>90</v>
      </c>
      <c r="M2773" s="55">
        <v>34005</v>
      </c>
      <c r="N2773" s="55"/>
      <c r="O2773" s="55" t="s">
        <v>243</v>
      </c>
      <c r="P2773" s="55">
        <v>48811</v>
      </c>
      <c r="Q2773" s="55" t="s">
        <v>37</v>
      </c>
      <c r="R2773" s="55" t="s">
        <v>38</v>
      </c>
      <c r="S2773" s="55"/>
      <c r="T2773" s="55"/>
      <c r="U2773" s="55" t="s">
        <v>38</v>
      </c>
      <c r="V2773" s="55">
        <v>40.073700000000002</v>
      </c>
      <c r="W2773" s="55">
        <v>-74.874600000000001</v>
      </c>
      <c r="X2773" s="55" t="s">
        <v>39</v>
      </c>
      <c r="Y2773" s="55" t="s">
        <v>244</v>
      </c>
      <c r="Z2773" s="55" t="s">
        <v>34</v>
      </c>
      <c r="AA2773" s="55">
        <v>0</v>
      </c>
      <c r="AB2773" s="55" t="s">
        <v>41</v>
      </c>
      <c r="AC2773" s="55">
        <v>8</v>
      </c>
      <c r="AD2773" s="55"/>
      <c r="AE2773" s="55" t="s">
        <v>47</v>
      </c>
      <c r="AF2773" s="55" t="s">
        <v>48</v>
      </c>
      <c r="AG2773" s="55">
        <v>3.8118200000000001E-3</v>
      </c>
      <c r="AH2773" s="57" t="s">
        <v>44</v>
      </c>
    </row>
    <row r="2774" spans="1:34" x14ac:dyDescent="0.25">
      <c r="A2774" s="54">
        <v>12318911</v>
      </c>
      <c r="B2774" s="55"/>
      <c r="C2774" s="55"/>
      <c r="D2774" s="55">
        <v>61748913</v>
      </c>
      <c r="E2774" s="55"/>
      <c r="F2774" s="55">
        <v>300</v>
      </c>
      <c r="G2774" s="55">
        <v>80023914</v>
      </c>
      <c r="H2774" s="55"/>
      <c r="I2774" s="55">
        <v>2275050011</v>
      </c>
      <c r="J2774" s="55">
        <v>2</v>
      </c>
      <c r="K2774" s="55" t="s">
        <v>34</v>
      </c>
      <c r="L2774" s="55" t="s">
        <v>90</v>
      </c>
      <c r="M2774" s="55">
        <v>34005</v>
      </c>
      <c r="N2774" s="55"/>
      <c r="O2774" s="55" t="s">
        <v>243</v>
      </c>
      <c r="P2774" s="55">
        <v>48811</v>
      </c>
      <c r="Q2774" s="55" t="s">
        <v>37</v>
      </c>
      <c r="R2774" s="55" t="s">
        <v>38</v>
      </c>
      <c r="S2774" s="55"/>
      <c r="T2774" s="55"/>
      <c r="U2774" s="55" t="s">
        <v>38</v>
      </c>
      <c r="V2774" s="55">
        <v>40.073700000000002</v>
      </c>
      <c r="W2774" s="55">
        <v>-74.874600000000001</v>
      </c>
      <c r="X2774" s="55" t="s">
        <v>39</v>
      </c>
      <c r="Y2774" s="55" t="s">
        <v>244</v>
      </c>
      <c r="Z2774" s="55" t="s">
        <v>34</v>
      </c>
      <c r="AA2774" s="55">
        <v>0</v>
      </c>
      <c r="AB2774" s="55" t="s">
        <v>41</v>
      </c>
      <c r="AC2774" s="55">
        <v>8</v>
      </c>
      <c r="AD2774" s="55"/>
      <c r="AE2774" s="55" t="s">
        <v>47</v>
      </c>
      <c r="AF2774" s="55" t="s">
        <v>48</v>
      </c>
      <c r="AG2774" s="55">
        <v>1.4699100000000001E-3</v>
      </c>
      <c r="AH2774" s="57" t="s">
        <v>44</v>
      </c>
    </row>
    <row r="2775" spans="1:34" x14ac:dyDescent="0.25">
      <c r="A2775" s="54">
        <v>12318911</v>
      </c>
      <c r="B2775" s="55"/>
      <c r="C2775" s="55"/>
      <c r="D2775" s="55">
        <v>61748913</v>
      </c>
      <c r="E2775" s="55"/>
      <c r="F2775" s="55">
        <v>300</v>
      </c>
      <c r="G2775" s="55">
        <v>80024014</v>
      </c>
      <c r="H2775" s="55"/>
      <c r="I2775" s="55">
        <v>2275050012</v>
      </c>
      <c r="J2775" s="55">
        <v>2</v>
      </c>
      <c r="K2775" s="55" t="s">
        <v>34</v>
      </c>
      <c r="L2775" s="55" t="s">
        <v>90</v>
      </c>
      <c r="M2775" s="55">
        <v>34005</v>
      </c>
      <c r="N2775" s="55"/>
      <c r="O2775" s="55" t="s">
        <v>243</v>
      </c>
      <c r="P2775" s="55">
        <v>48811</v>
      </c>
      <c r="Q2775" s="55" t="s">
        <v>37</v>
      </c>
      <c r="R2775" s="55" t="s">
        <v>38</v>
      </c>
      <c r="S2775" s="55"/>
      <c r="T2775" s="55"/>
      <c r="U2775" s="55" t="s">
        <v>38</v>
      </c>
      <c r="V2775" s="55">
        <v>40.073700000000002</v>
      </c>
      <c r="W2775" s="55">
        <v>-74.874600000000001</v>
      </c>
      <c r="X2775" s="55" t="s">
        <v>39</v>
      </c>
      <c r="Y2775" s="55" t="s">
        <v>244</v>
      </c>
      <c r="Z2775" s="55" t="s">
        <v>34</v>
      </c>
      <c r="AA2775" s="55">
        <v>0</v>
      </c>
      <c r="AB2775" s="55" t="s">
        <v>41</v>
      </c>
      <c r="AC2775" s="55">
        <v>8</v>
      </c>
      <c r="AD2775" s="55"/>
      <c r="AE2775" s="55" t="s">
        <v>49</v>
      </c>
      <c r="AF2775" s="55" t="s">
        <v>50</v>
      </c>
      <c r="AG2775" s="55">
        <v>3.9055499999999998E-3</v>
      </c>
      <c r="AH2775" s="57" t="s">
        <v>44</v>
      </c>
    </row>
    <row r="2776" spans="1:34" x14ac:dyDescent="0.25">
      <c r="A2776" s="54">
        <v>12318911</v>
      </c>
      <c r="B2776" s="55"/>
      <c r="C2776" s="55"/>
      <c r="D2776" s="55">
        <v>61748913</v>
      </c>
      <c r="E2776" s="55"/>
      <c r="F2776" s="55">
        <v>300</v>
      </c>
      <c r="G2776" s="55">
        <v>80023914</v>
      </c>
      <c r="H2776" s="55"/>
      <c r="I2776" s="55">
        <v>2275050011</v>
      </c>
      <c r="J2776" s="55">
        <v>2</v>
      </c>
      <c r="K2776" s="55" t="s">
        <v>34</v>
      </c>
      <c r="L2776" s="55" t="s">
        <v>90</v>
      </c>
      <c r="M2776" s="55">
        <v>34005</v>
      </c>
      <c r="N2776" s="55"/>
      <c r="O2776" s="55" t="s">
        <v>243</v>
      </c>
      <c r="P2776" s="55">
        <v>48811</v>
      </c>
      <c r="Q2776" s="55" t="s">
        <v>37</v>
      </c>
      <c r="R2776" s="55" t="s">
        <v>38</v>
      </c>
      <c r="S2776" s="55"/>
      <c r="T2776" s="55"/>
      <c r="U2776" s="55" t="s">
        <v>38</v>
      </c>
      <c r="V2776" s="55">
        <v>40.073700000000002</v>
      </c>
      <c r="W2776" s="55">
        <v>-74.874600000000001</v>
      </c>
      <c r="X2776" s="55" t="s">
        <v>39</v>
      </c>
      <c r="Y2776" s="55" t="s">
        <v>244</v>
      </c>
      <c r="Z2776" s="55" t="s">
        <v>34</v>
      </c>
      <c r="AA2776" s="55">
        <v>0</v>
      </c>
      <c r="AB2776" s="55" t="s">
        <v>41</v>
      </c>
      <c r="AC2776" s="55">
        <v>8</v>
      </c>
      <c r="AD2776" s="55"/>
      <c r="AE2776" s="55" t="s">
        <v>49</v>
      </c>
      <c r="AF2776" s="55" t="s">
        <v>50</v>
      </c>
      <c r="AG2776" s="55">
        <v>2.1302999999999999E-3</v>
      </c>
      <c r="AH2776" s="57" t="s">
        <v>44</v>
      </c>
    </row>
    <row r="2777" spans="1:34" x14ac:dyDescent="0.25">
      <c r="A2777" s="54">
        <v>12318911</v>
      </c>
      <c r="B2777" s="55"/>
      <c r="C2777" s="55"/>
      <c r="D2777" s="55">
        <v>61748913</v>
      </c>
      <c r="E2777" s="55"/>
      <c r="F2777" s="55">
        <v>300</v>
      </c>
      <c r="G2777" s="55">
        <v>80024014</v>
      </c>
      <c r="H2777" s="55"/>
      <c r="I2777" s="55">
        <v>2275050012</v>
      </c>
      <c r="J2777" s="55">
        <v>2</v>
      </c>
      <c r="K2777" s="55" t="s">
        <v>34</v>
      </c>
      <c r="L2777" s="55" t="s">
        <v>90</v>
      </c>
      <c r="M2777" s="55">
        <v>34005</v>
      </c>
      <c r="N2777" s="55"/>
      <c r="O2777" s="55" t="s">
        <v>243</v>
      </c>
      <c r="P2777" s="55">
        <v>48811</v>
      </c>
      <c r="Q2777" s="55" t="s">
        <v>37</v>
      </c>
      <c r="R2777" s="55" t="s">
        <v>38</v>
      </c>
      <c r="S2777" s="55"/>
      <c r="T2777" s="55"/>
      <c r="U2777" s="55" t="s">
        <v>38</v>
      </c>
      <c r="V2777" s="55">
        <v>40.073700000000002</v>
      </c>
      <c r="W2777" s="55">
        <v>-74.874600000000001</v>
      </c>
      <c r="X2777" s="55" t="s">
        <v>39</v>
      </c>
      <c r="Y2777" s="55" t="s">
        <v>244</v>
      </c>
      <c r="Z2777" s="55" t="s">
        <v>34</v>
      </c>
      <c r="AA2777" s="55">
        <v>0</v>
      </c>
      <c r="AB2777" s="55" t="s">
        <v>41</v>
      </c>
      <c r="AC2777" s="55">
        <v>8</v>
      </c>
      <c r="AD2777" s="55"/>
      <c r="AE2777" s="55" t="s">
        <v>51</v>
      </c>
      <c r="AF2777" s="55" t="s">
        <v>52</v>
      </c>
      <c r="AG2777" s="55">
        <v>5.3417999999999998E-3</v>
      </c>
      <c r="AH2777" s="57" t="s">
        <v>44</v>
      </c>
    </row>
    <row r="2778" spans="1:34" x14ac:dyDescent="0.25">
      <c r="A2778" s="54">
        <v>12318911</v>
      </c>
      <c r="B2778" s="55"/>
      <c r="C2778" s="55"/>
      <c r="D2778" s="55">
        <v>61748913</v>
      </c>
      <c r="E2778" s="55"/>
      <c r="F2778" s="55">
        <v>300</v>
      </c>
      <c r="G2778" s="55">
        <v>80023914</v>
      </c>
      <c r="H2778" s="55"/>
      <c r="I2778" s="55">
        <v>2275050011</v>
      </c>
      <c r="J2778" s="55">
        <v>2</v>
      </c>
      <c r="K2778" s="55" t="s">
        <v>34</v>
      </c>
      <c r="L2778" s="55" t="s">
        <v>90</v>
      </c>
      <c r="M2778" s="55">
        <v>34005</v>
      </c>
      <c r="N2778" s="55"/>
      <c r="O2778" s="55" t="s">
        <v>243</v>
      </c>
      <c r="P2778" s="55">
        <v>48811</v>
      </c>
      <c r="Q2778" s="55" t="s">
        <v>37</v>
      </c>
      <c r="R2778" s="55" t="s">
        <v>38</v>
      </c>
      <c r="S2778" s="55"/>
      <c r="T2778" s="55"/>
      <c r="U2778" s="55" t="s">
        <v>38</v>
      </c>
      <c r="V2778" s="55">
        <v>40.073700000000002</v>
      </c>
      <c r="W2778" s="55">
        <v>-74.874600000000001</v>
      </c>
      <c r="X2778" s="55" t="s">
        <v>39</v>
      </c>
      <c r="Y2778" s="55" t="s">
        <v>244</v>
      </c>
      <c r="Z2778" s="55" t="s">
        <v>34</v>
      </c>
      <c r="AA2778" s="55">
        <v>0</v>
      </c>
      <c r="AB2778" s="55" t="s">
        <v>41</v>
      </c>
      <c r="AC2778" s="55">
        <v>8</v>
      </c>
      <c r="AD2778" s="55"/>
      <c r="AE2778" s="55" t="s">
        <v>51</v>
      </c>
      <c r="AF2778" s="55" t="s">
        <v>52</v>
      </c>
      <c r="AG2778" s="55">
        <v>5.8500000000000002E-4</v>
      </c>
      <c r="AH2778" s="57" t="s">
        <v>44</v>
      </c>
    </row>
    <row r="2779" spans="1:34" x14ac:dyDescent="0.25">
      <c r="A2779" s="54">
        <v>12318911</v>
      </c>
      <c r="B2779" s="55"/>
      <c r="C2779" s="55"/>
      <c r="D2779" s="55">
        <v>61748913</v>
      </c>
      <c r="E2779" s="55"/>
      <c r="F2779" s="55">
        <v>300</v>
      </c>
      <c r="G2779" s="55">
        <v>80024014</v>
      </c>
      <c r="H2779" s="55"/>
      <c r="I2779" s="55">
        <v>2275050012</v>
      </c>
      <c r="J2779" s="55">
        <v>2</v>
      </c>
      <c r="K2779" s="55" t="s">
        <v>34</v>
      </c>
      <c r="L2779" s="55" t="s">
        <v>90</v>
      </c>
      <c r="M2779" s="55">
        <v>34005</v>
      </c>
      <c r="N2779" s="55"/>
      <c r="O2779" s="55" t="s">
        <v>243</v>
      </c>
      <c r="P2779" s="55">
        <v>48811</v>
      </c>
      <c r="Q2779" s="55" t="s">
        <v>37</v>
      </c>
      <c r="R2779" s="55" t="s">
        <v>38</v>
      </c>
      <c r="S2779" s="55"/>
      <c r="T2779" s="55"/>
      <c r="U2779" s="55" t="s">
        <v>38</v>
      </c>
      <c r="V2779" s="55">
        <v>40.073700000000002</v>
      </c>
      <c r="W2779" s="55">
        <v>-74.874600000000001</v>
      </c>
      <c r="X2779" s="55" t="s">
        <v>39</v>
      </c>
      <c r="Y2779" s="55" t="s">
        <v>244</v>
      </c>
      <c r="Z2779" s="55" t="s">
        <v>34</v>
      </c>
      <c r="AA2779" s="55">
        <v>0</v>
      </c>
      <c r="AB2779" s="55" t="s">
        <v>41</v>
      </c>
      <c r="AC2779" s="55">
        <v>8</v>
      </c>
      <c r="AD2779" s="55"/>
      <c r="AE2779" s="55" t="s">
        <v>53</v>
      </c>
      <c r="AF2779" s="55" t="s">
        <v>54</v>
      </c>
      <c r="AG2779" s="55">
        <v>0.15802099999999999</v>
      </c>
      <c r="AH2779" s="57" t="s">
        <v>44</v>
      </c>
    </row>
    <row r="2780" spans="1:34" x14ac:dyDescent="0.25">
      <c r="A2780" s="54">
        <v>12318911</v>
      </c>
      <c r="B2780" s="55"/>
      <c r="C2780" s="55"/>
      <c r="D2780" s="55">
        <v>61748913</v>
      </c>
      <c r="E2780" s="55"/>
      <c r="F2780" s="55">
        <v>300</v>
      </c>
      <c r="G2780" s="55">
        <v>80023914</v>
      </c>
      <c r="H2780" s="55"/>
      <c r="I2780" s="55">
        <v>2275050011</v>
      </c>
      <c r="J2780" s="55">
        <v>2</v>
      </c>
      <c r="K2780" s="55" t="s">
        <v>34</v>
      </c>
      <c r="L2780" s="55" t="s">
        <v>90</v>
      </c>
      <c r="M2780" s="55">
        <v>34005</v>
      </c>
      <c r="N2780" s="55"/>
      <c r="O2780" s="55" t="s">
        <v>243</v>
      </c>
      <c r="P2780" s="55">
        <v>48811</v>
      </c>
      <c r="Q2780" s="55" t="s">
        <v>37</v>
      </c>
      <c r="R2780" s="55" t="s">
        <v>38</v>
      </c>
      <c r="S2780" s="55"/>
      <c r="T2780" s="55"/>
      <c r="U2780" s="55" t="s">
        <v>38</v>
      </c>
      <c r="V2780" s="55">
        <v>40.073700000000002</v>
      </c>
      <c r="W2780" s="55">
        <v>-74.874600000000001</v>
      </c>
      <c r="X2780" s="55" t="s">
        <v>39</v>
      </c>
      <c r="Y2780" s="55" t="s">
        <v>244</v>
      </c>
      <c r="Z2780" s="55" t="s">
        <v>34</v>
      </c>
      <c r="AA2780" s="55">
        <v>0</v>
      </c>
      <c r="AB2780" s="55" t="s">
        <v>41</v>
      </c>
      <c r="AC2780" s="55">
        <v>8</v>
      </c>
      <c r="AD2780" s="55"/>
      <c r="AE2780" s="55" t="s">
        <v>53</v>
      </c>
      <c r="AF2780" s="55" t="s">
        <v>54</v>
      </c>
      <c r="AG2780" s="55">
        <v>0.108126</v>
      </c>
      <c r="AH2780" s="57" t="s">
        <v>44</v>
      </c>
    </row>
    <row r="2781" spans="1:34" x14ac:dyDescent="0.25">
      <c r="A2781" s="54">
        <v>12318911</v>
      </c>
      <c r="B2781" s="55"/>
      <c r="C2781" s="55"/>
      <c r="D2781" s="55">
        <v>61748913</v>
      </c>
      <c r="E2781" s="55"/>
      <c r="F2781" s="55">
        <v>300</v>
      </c>
      <c r="G2781" s="55">
        <v>80023914</v>
      </c>
      <c r="H2781" s="55"/>
      <c r="I2781" s="55">
        <v>2275050011</v>
      </c>
      <c r="J2781" s="55">
        <v>2</v>
      </c>
      <c r="K2781" s="55" t="s">
        <v>34</v>
      </c>
      <c r="L2781" s="55" t="s">
        <v>90</v>
      </c>
      <c r="M2781" s="55">
        <v>34005</v>
      </c>
      <c r="N2781" s="55"/>
      <c r="O2781" s="55" t="s">
        <v>243</v>
      </c>
      <c r="P2781" s="55">
        <v>48811</v>
      </c>
      <c r="Q2781" s="55" t="s">
        <v>37</v>
      </c>
      <c r="R2781" s="55" t="s">
        <v>38</v>
      </c>
      <c r="S2781" s="55"/>
      <c r="T2781" s="55"/>
      <c r="U2781" s="55" t="s">
        <v>38</v>
      </c>
      <c r="V2781" s="55">
        <v>40.073700000000002</v>
      </c>
      <c r="W2781" s="55">
        <v>-74.874600000000001</v>
      </c>
      <c r="X2781" s="55" t="s">
        <v>39</v>
      </c>
      <c r="Y2781" s="55" t="s">
        <v>244</v>
      </c>
      <c r="Z2781" s="55" t="s">
        <v>34</v>
      </c>
      <c r="AA2781" s="55">
        <v>0</v>
      </c>
      <c r="AB2781" s="55" t="s">
        <v>41</v>
      </c>
      <c r="AC2781" s="55">
        <v>8</v>
      </c>
      <c r="AD2781" s="55"/>
      <c r="AE2781" s="55">
        <v>7439921</v>
      </c>
      <c r="AF2781" s="55" t="s">
        <v>55</v>
      </c>
      <c r="AG2781" s="55">
        <v>1.3835599999999999E-4</v>
      </c>
      <c r="AH2781" s="57" t="s">
        <v>44</v>
      </c>
    </row>
    <row r="2782" spans="1:34" x14ac:dyDescent="0.25">
      <c r="A2782" s="54">
        <v>11978111</v>
      </c>
      <c r="B2782" s="55"/>
      <c r="C2782" s="55"/>
      <c r="D2782" s="55">
        <v>60841713</v>
      </c>
      <c r="E2782" s="55"/>
      <c r="F2782" s="55">
        <v>300</v>
      </c>
      <c r="G2782" s="55">
        <v>78224314</v>
      </c>
      <c r="H2782" s="55"/>
      <c r="I2782" s="55">
        <v>2275050011</v>
      </c>
      <c r="J2782" s="55">
        <v>2</v>
      </c>
      <c r="K2782" s="55" t="s">
        <v>34</v>
      </c>
      <c r="L2782" s="55" t="s">
        <v>70</v>
      </c>
      <c r="M2782" s="55">
        <v>34021</v>
      </c>
      <c r="N2782" s="55"/>
      <c r="O2782" s="55" t="s">
        <v>245</v>
      </c>
      <c r="P2782" s="55">
        <v>48811</v>
      </c>
      <c r="Q2782" s="55" t="s">
        <v>37</v>
      </c>
      <c r="R2782" s="55" t="s">
        <v>38</v>
      </c>
      <c r="S2782" s="55"/>
      <c r="T2782" s="55"/>
      <c r="U2782" s="55" t="s">
        <v>38</v>
      </c>
      <c r="V2782" s="55">
        <v>40.333399999999997</v>
      </c>
      <c r="W2782" s="55">
        <v>-74.632900000000006</v>
      </c>
      <c r="X2782" s="55" t="s">
        <v>39</v>
      </c>
      <c r="Y2782" s="55" t="s">
        <v>105</v>
      </c>
      <c r="Z2782" s="55" t="s">
        <v>34</v>
      </c>
      <c r="AA2782" s="55">
        <v>0</v>
      </c>
      <c r="AB2782" s="55" t="s">
        <v>41</v>
      </c>
      <c r="AC2782" s="55">
        <v>8</v>
      </c>
      <c r="AD2782" s="55"/>
      <c r="AE2782" s="55" t="s">
        <v>42</v>
      </c>
      <c r="AF2782" s="55" t="s">
        <v>43</v>
      </c>
      <c r="AG2782" s="55">
        <v>1.3542700000000001E-3</v>
      </c>
      <c r="AH2782" s="57" t="s">
        <v>44</v>
      </c>
    </row>
    <row r="2783" spans="1:34" x14ac:dyDescent="0.25">
      <c r="A2783" s="54">
        <v>11978111</v>
      </c>
      <c r="B2783" s="55"/>
      <c r="C2783" s="55"/>
      <c r="D2783" s="55">
        <v>60841713</v>
      </c>
      <c r="E2783" s="55"/>
      <c r="F2783" s="55">
        <v>300</v>
      </c>
      <c r="G2783" s="55">
        <v>78224414</v>
      </c>
      <c r="H2783" s="55"/>
      <c r="I2783" s="55">
        <v>2275050012</v>
      </c>
      <c r="J2783" s="55">
        <v>2</v>
      </c>
      <c r="K2783" s="55" t="s">
        <v>34</v>
      </c>
      <c r="L2783" s="55" t="s">
        <v>70</v>
      </c>
      <c r="M2783" s="55">
        <v>34021</v>
      </c>
      <c r="N2783" s="55"/>
      <c r="O2783" s="55" t="s">
        <v>245</v>
      </c>
      <c r="P2783" s="55">
        <v>48811</v>
      </c>
      <c r="Q2783" s="55" t="s">
        <v>37</v>
      </c>
      <c r="R2783" s="55" t="s">
        <v>38</v>
      </c>
      <c r="S2783" s="55"/>
      <c r="T2783" s="55"/>
      <c r="U2783" s="55" t="s">
        <v>38</v>
      </c>
      <c r="V2783" s="55">
        <v>40.333399999999997</v>
      </c>
      <c r="W2783" s="55">
        <v>-74.632900000000006</v>
      </c>
      <c r="X2783" s="55" t="s">
        <v>39</v>
      </c>
      <c r="Y2783" s="55" t="s">
        <v>105</v>
      </c>
      <c r="Z2783" s="55" t="s">
        <v>34</v>
      </c>
      <c r="AA2783" s="55">
        <v>0</v>
      </c>
      <c r="AB2783" s="55" t="s">
        <v>41</v>
      </c>
      <c r="AC2783" s="55">
        <v>8</v>
      </c>
      <c r="AD2783" s="55"/>
      <c r="AE2783" s="55" t="s">
        <v>42</v>
      </c>
      <c r="AF2783" s="55" t="s">
        <v>43</v>
      </c>
      <c r="AG2783" s="55">
        <v>1.1376499999999999E-2</v>
      </c>
      <c r="AH2783" s="57" t="s">
        <v>44</v>
      </c>
    </row>
    <row r="2784" spans="1:34" x14ac:dyDescent="0.25">
      <c r="A2784" s="54">
        <v>11978111</v>
      </c>
      <c r="B2784" s="55"/>
      <c r="C2784" s="55"/>
      <c r="D2784" s="55">
        <v>60841713</v>
      </c>
      <c r="E2784" s="55"/>
      <c r="F2784" s="55">
        <v>300</v>
      </c>
      <c r="G2784" s="55">
        <v>78224314</v>
      </c>
      <c r="H2784" s="55"/>
      <c r="I2784" s="55">
        <v>2275050011</v>
      </c>
      <c r="J2784" s="55">
        <v>2</v>
      </c>
      <c r="K2784" s="55" t="s">
        <v>34</v>
      </c>
      <c r="L2784" s="55" t="s">
        <v>70</v>
      </c>
      <c r="M2784" s="55">
        <v>34021</v>
      </c>
      <c r="N2784" s="55"/>
      <c r="O2784" s="55" t="s">
        <v>245</v>
      </c>
      <c r="P2784" s="55">
        <v>48811</v>
      </c>
      <c r="Q2784" s="55" t="s">
        <v>37</v>
      </c>
      <c r="R2784" s="55" t="s">
        <v>38</v>
      </c>
      <c r="S2784" s="55"/>
      <c r="T2784" s="55"/>
      <c r="U2784" s="55" t="s">
        <v>38</v>
      </c>
      <c r="V2784" s="55">
        <v>40.333399999999997</v>
      </c>
      <c r="W2784" s="55">
        <v>-74.632900000000006</v>
      </c>
      <c r="X2784" s="55" t="s">
        <v>39</v>
      </c>
      <c r="Y2784" s="55" t="s">
        <v>105</v>
      </c>
      <c r="Z2784" s="55" t="s">
        <v>34</v>
      </c>
      <c r="AA2784" s="55">
        <v>0</v>
      </c>
      <c r="AB2784" s="55" t="s">
        <v>41</v>
      </c>
      <c r="AC2784" s="55">
        <v>8</v>
      </c>
      <c r="AD2784" s="55"/>
      <c r="AE2784" s="55" t="s">
        <v>45</v>
      </c>
      <c r="AF2784" s="55" t="s">
        <v>46</v>
      </c>
      <c r="AG2784" s="55">
        <v>9.0000000000000006E-5</v>
      </c>
      <c r="AH2784" s="57" t="s">
        <v>44</v>
      </c>
    </row>
    <row r="2785" spans="1:34" x14ac:dyDescent="0.25">
      <c r="A2785" s="54">
        <v>11978111</v>
      </c>
      <c r="B2785" s="55"/>
      <c r="C2785" s="55"/>
      <c r="D2785" s="55">
        <v>60841713</v>
      </c>
      <c r="E2785" s="55"/>
      <c r="F2785" s="55">
        <v>300</v>
      </c>
      <c r="G2785" s="55">
        <v>78224414</v>
      </c>
      <c r="H2785" s="55"/>
      <c r="I2785" s="55">
        <v>2275050012</v>
      </c>
      <c r="J2785" s="55">
        <v>2</v>
      </c>
      <c r="K2785" s="55" t="s">
        <v>34</v>
      </c>
      <c r="L2785" s="55" t="s">
        <v>70</v>
      </c>
      <c r="M2785" s="55">
        <v>34021</v>
      </c>
      <c r="N2785" s="55"/>
      <c r="O2785" s="55" t="s">
        <v>245</v>
      </c>
      <c r="P2785" s="55">
        <v>48811</v>
      </c>
      <c r="Q2785" s="55" t="s">
        <v>37</v>
      </c>
      <c r="R2785" s="55" t="s">
        <v>38</v>
      </c>
      <c r="S2785" s="55"/>
      <c r="T2785" s="55"/>
      <c r="U2785" s="55" t="s">
        <v>38</v>
      </c>
      <c r="V2785" s="55">
        <v>40.333399999999997</v>
      </c>
      <c r="W2785" s="55">
        <v>-74.632900000000006</v>
      </c>
      <c r="X2785" s="55" t="s">
        <v>39</v>
      </c>
      <c r="Y2785" s="55" t="s">
        <v>105</v>
      </c>
      <c r="Z2785" s="55" t="s">
        <v>34</v>
      </c>
      <c r="AA2785" s="55">
        <v>0</v>
      </c>
      <c r="AB2785" s="55" t="s">
        <v>41</v>
      </c>
      <c r="AC2785" s="55">
        <v>8</v>
      </c>
      <c r="AD2785" s="55"/>
      <c r="AE2785" s="55" t="s">
        <v>45</v>
      </c>
      <c r="AF2785" s="55" t="s">
        <v>46</v>
      </c>
      <c r="AG2785" s="55">
        <v>1.2140199999999999E-3</v>
      </c>
      <c r="AH2785" s="57" t="s">
        <v>44</v>
      </c>
    </row>
    <row r="2786" spans="1:34" x14ac:dyDescent="0.25">
      <c r="A2786" s="54">
        <v>11978111</v>
      </c>
      <c r="B2786" s="55"/>
      <c r="C2786" s="55"/>
      <c r="D2786" s="55">
        <v>60841713</v>
      </c>
      <c r="E2786" s="55"/>
      <c r="F2786" s="55">
        <v>300</v>
      </c>
      <c r="G2786" s="55">
        <v>78224414</v>
      </c>
      <c r="H2786" s="55"/>
      <c r="I2786" s="55">
        <v>2275050012</v>
      </c>
      <c r="J2786" s="55">
        <v>2</v>
      </c>
      <c r="K2786" s="55" t="s">
        <v>34</v>
      </c>
      <c r="L2786" s="55" t="s">
        <v>70</v>
      </c>
      <c r="M2786" s="55">
        <v>34021</v>
      </c>
      <c r="N2786" s="55"/>
      <c r="O2786" s="55" t="s">
        <v>245</v>
      </c>
      <c r="P2786" s="55">
        <v>48811</v>
      </c>
      <c r="Q2786" s="55" t="s">
        <v>37</v>
      </c>
      <c r="R2786" s="55" t="s">
        <v>38</v>
      </c>
      <c r="S2786" s="55"/>
      <c r="T2786" s="55"/>
      <c r="U2786" s="55" t="s">
        <v>38</v>
      </c>
      <c r="V2786" s="55">
        <v>40.333399999999997</v>
      </c>
      <c r="W2786" s="55">
        <v>-74.632900000000006</v>
      </c>
      <c r="X2786" s="55" t="s">
        <v>39</v>
      </c>
      <c r="Y2786" s="55" t="s">
        <v>105</v>
      </c>
      <c r="Z2786" s="55" t="s">
        <v>34</v>
      </c>
      <c r="AA2786" s="55">
        <v>0</v>
      </c>
      <c r="AB2786" s="55" t="s">
        <v>41</v>
      </c>
      <c r="AC2786" s="55">
        <v>8</v>
      </c>
      <c r="AD2786" s="55"/>
      <c r="AE2786" s="55" t="s">
        <v>47</v>
      </c>
      <c r="AF2786" s="55" t="s">
        <v>48</v>
      </c>
      <c r="AG2786" s="55">
        <v>3.8118200000000001E-3</v>
      </c>
      <c r="AH2786" s="57" t="s">
        <v>44</v>
      </c>
    </row>
    <row r="2787" spans="1:34" x14ac:dyDescent="0.25">
      <c r="A2787" s="54">
        <v>11978111</v>
      </c>
      <c r="B2787" s="55"/>
      <c r="C2787" s="55"/>
      <c r="D2787" s="55">
        <v>60841713</v>
      </c>
      <c r="E2787" s="55"/>
      <c r="F2787" s="55">
        <v>300</v>
      </c>
      <c r="G2787" s="55">
        <v>78224314</v>
      </c>
      <c r="H2787" s="55"/>
      <c r="I2787" s="55">
        <v>2275050011</v>
      </c>
      <c r="J2787" s="55">
        <v>2</v>
      </c>
      <c r="K2787" s="55" t="s">
        <v>34</v>
      </c>
      <c r="L2787" s="55" t="s">
        <v>70</v>
      </c>
      <c r="M2787" s="55">
        <v>34021</v>
      </c>
      <c r="N2787" s="55"/>
      <c r="O2787" s="55" t="s">
        <v>245</v>
      </c>
      <c r="P2787" s="55">
        <v>48811</v>
      </c>
      <c r="Q2787" s="55" t="s">
        <v>37</v>
      </c>
      <c r="R2787" s="55" t="s">
        <v>38</v>
      </c>
      <c r="S2787" s="55"/>
      <c r="T2787" s="55"/>
      <c r="U2787" s="55" t="s">
        <v>38</v>
      </c>
      <c r="V2787" s="55">
        <v>40.333399999999997</v>
      </c>
      <c r="W2787" s="55">
        <v>-74.632900000000006</v>
      </c>
      <c r="X2787" s="55" t="s">
        <v>39</v>
      </c>
      <c r="Y2787" s="55" t="s">
        <v>105</v>
      </c>
      <c r="Z2787" s="55" t="s">
        <v>34</v>
      </c>
      <c r="AA2787" s="55">
        <v>0</v>
      </c>
      <c r="AB2787" s="55" t="s">
        <v>41</v>
      </c>
      <c r="AC2787" s="55">
        <v>8</v>
      </c>
      <c r="AD2787" s="55"/>
      <c r="AE2787" s="55" t="s">
        <v>47</v>
      </c>
      <c r="AF2787" s="55" t="s">
        <v>48</v>
      </c>
      <c r="AG2787" s="55">
        <v>1.4699100000000001E-3</v>
      </c>
      <c r="AH2787" s="57" t="s">
        <v>44</v>
      </c>
    </row>
    <row r="2788" spans="1:34" x14ac:dyDescent="0.25">
      <c r="A2788" s="54">
        <v>11978111</v>
      </c>
      <c r="B2788" s="55"/>
      <c r="C2788" s="55"/>
      <c r="D2788" s="55">
        <v>60841713</v>
      </c>
      <c r="E2788" s="55"/>
      <c r="F2788" s="55">
        <v>300</v>
      </c>
      <c r="G2788" s="55">
        <v>78224314</v>
      </c>
      <c r="H2788" s="55"/>
      <c r="I2788" s="55">
        <v>2275050011</v>
      </c>
      <c r="J2788" s="55">
        <v>2</v>
      </c>
      <c r="K2788" s="55" t="s">
        <v>34</v>
      </c>
      <c r="L2788" s="55" t="s">
        <v>70</v>
      </c>
      <c r="M2788" s="55">
        <v>34021</v>
      </c>
      <c r="N2788" s="55"/>
      <c r="O2788" s="55" t="s">
        <v>245</v>
      </c>
      <c r="P2788" s="55">
        <v>48811</v>
      </c>
      <c r="Q2788" s="55" t="s">
        <v>37</v>
      </c>
      <c r="R2788" s="55" t="s">
        <v>38</v>
      </c>
      <c r="S2788" s="55"/>
      <c r="T2788" s="55"/>
      <c r="U2788" s="55" t="s">
        <v>38</v>
      </c>
      <c r="V2788" s="55">
        <v>40.333399999999997</v>
      </c>
      <c r="W2788" s="55">
        <v>-74.632900000000006</v>
      </c>
      <c r="X2788" s="55" t="s">
        <v>39</v>
      </c>
      <c r="Y2788" s="55" t="s">
        <v>105</v>
      </c>
      <c r="Z2788" s="55" t="s">
        <v>34</v>
      </c>
      <c r="AA2788" s="55">
        <v>0</v>
      </c>
      <c r="AB2788" s="55" t="s">
        <v>41</v>
      </c>
      <c r="AC2788" s="55">
        <v>8</v>
      </c>
      <c r="AD2788" s="55"/>
      <c r="AE2788" s="55" t="s">
        <v>49</v>
      </c>
      <c r="AF2788" s="55" t="s">
        <v>50</v>
      </c>
      <c r="AG2788" s="55">
        <v>2.1302999999999999E-3</v>
      </c>
      <c r="AH2788" s="57" t="s">
        <v>44</v>
      </c>
    </row>
    <row r="2789" spans="1:34" x14ac:dyDescent="0.25">
      <c r="A2789" s="54">
        <v>11978111</v>
      </c>
      <c r="B2789" s="55"/>
      <c r="C2789" s="55"/>
      <c r="D2789" s="55">
        <v>60841713</v>
      </c>
      <c r="E2789" s="55"/>
      <c r="F2789" s="55">
        <v>300</v>
      </c>
      <c r="G2789" s="55">
        <v>78224414</v>
      </c>
      <c r="H2789" s="55"/>
      <c r="I2789" s="55">
        <v>2275050012</v>
      </c>
      <c r="J2789" s="55">
        <v>2</v>
      </c>
      <c r="K2789" s="55" t="s">
        <v>34</v>
      </c>
      <c r="L2789" s="55" t="s">
        <v>70</v>
      </c>
      <c r="M2789" s="55">
        <v>34021</v>
      </c>
      <c r="N2789" s="55"/>
      <c r="O2789" s="55" t="s">
        <v>245</v>
      </c>
      <c r="P2789" s="55">
        <v>48811</v>
      </c>
      <c r="Q2789" s="55" t="s">
        <v>37</v>
      </c>
      <c r="R2789" s="55" t="s">
        <v>38</v>
      </c>
      <c r="S2789" s="55"/>
      <c r="T2789" s="55"/>
      <c r="U2789" s="55" t="s">
        <v>38</v>
      </c>
      <c r="V2789" s="55">
        <v>40.333399999999997</v>
      </c>
      <c r="W2789" s="55">
        <v>-74.632900000000006</v>
      </c>
      <c r="X2789" s="55" t="s">
        <v>39</v>
      </c>
      <c r="Y2789" s="55" t="s">
        <v>105</v>
      </c>
      <c r="Z2789" s="55" t="s">
        <v>34</v>
      </c>
      <c r="AA2789" s="55">
        <v>0</v>
      </c>
      <c r="AB2789" s="55" t="s">
        <v>41</v>
      </c>
      <c r="AC2789" s="55">
        <v>8</v>
      </c>
      <c r="AD2789" s="55"/>
      <c r="AE2789" s="55" t="s">
        <v>49</v>
      </c>
      <c r="AF2789" s="55" t="s">
        <v>50</v>
      </c>
      <c r="AG2789" s="55">
        <v>3.9055499999999998E-3</v>
      </c>
      <c r="AH2789" s="57" t="s">
        <v>44</v>
      </c>
    </row>
    <row r="2790" spans="1:34" x14ac:dyDescent="0.25">
      <c r="A2790" s="54">
        <v>11978111</v>
      </c>
      <c r="B2790" s="55"/>
      <c r="C2790" s="55"/>
      <c r="D2790" s="55">
        <v>60841713</v>
      </c>
      <c r="E2790" s="55"/>
      <c r="F2790" s="55">
        <v>300</v>
      </c>
      <c r="G2790" s="55">
        <v>78224414</v>
      </c>
      <c r="H2790" s="55"/>
      <c r="I2790" s="55">
        <v>2275050012</v>
      </c>
      <c r="J2790" s="55">
        <v>2</v>
      </c>
      <c r="K2790" s="55" t="s">
        <v>34</v>
      </c>
      <c r="L2790" s="55" t="s">
        <v>70</v>
      </c>
      <c r="M2790" s="55">
        <v>34021</v>
      </c>
      <c r="N2790" s="55"/>
      <c r="O2790" s="55" t="s">
        <v>245</v>
      </c>
      <c r="P2790" s="55">
        <v>48811</v>
      </c>
      <c r="Q2790" s="55" t="s">
        <v>37</v>
      </c>
      <c r="R2790" s="55" t="s">
        <v>38</v>
      </c>
      <c r="S2790" s="55"/>
      <c r="T2790" s="55"/>
      <c r="U2790" s="55" t="s">
        <v>38</v>
      </c>
      <c r="V2790" s="55">
        <v>40.333399999999997</v>
      </c>
      <c r="W2790" s="55">
        <v>-74.632900000000006</v>
      </c>
      <c r="X2790" s="55" t="s">
        <v>39</v>
      </c>
      <c r="Y2790" s="55" t="s">
        <v>105</v>
      </c>
      <c r="Z2790" s="55" t="s">
        <v>34</v>
      </c>
      <c r="AA2790" s="55">
        <v>0</v>
      </c>
      <c r="AB2790" s="55" t="s">
        <v>41</v>
      </c>
      <c r="AC2790" s="55">
        <v>8</v>
      </c>
      <c r="AD2790" s="55"/>
      <c r="AE2790" s="55" t="s">
        <v>51</v>
      </c>
      <c r="AF2790" s="55" t="s">
        <v>52</v>
      </c>
      <c r="AG2790" s="55">
        <v>5.3417999999999998E-3</v>
      </c>
      <c r="AH2790" s="57" t="s">
        <v>44</v>
      </c>
    </row>
    <row r="2791" spans="1:34" x14ac:dyDescent="0.25">
      <c r="A2791" s="54">
        <v>11978111</v>
      </c>
      <c r="B2791" s="55"/>
      <c r="C2791" s="55"/>
      <c r="D2791" s="55">
        <v>60841713</v>
      </c>
      <c r="E2791" s="55"/>
      <c r="F2791" s="55">
        <v>300</v>
      </c>
      <c r="G2791" s="55">
        <v>78224314</v>
      </c>
      <c r="H2791" s="55"/>
      <c r="I2791" s="55">
        <v>2275050011</v>
      </c>
      <c r="J2791" s="55">
        <v>2</v>
      </c>
      <c r="K2791" s="55" t="s">
        <v>34</v>
      </c>
      <c r="L2791" s="55" t="s">
        <v>70</v>
      </c>
      <c r="M2791" s="55">
        <v>34021</v>
      </c>
      <c r="N2791" s="55"/>
      <c r="O2791" s="55" t="s">
        <v>245</v>
      </c>
      <c r="P2791" s="55">
        <v>48811</v>
      </c>
      <c r="Q2791" s="55" t="s">
        <v>37</v>
      </c>
      <c r="R2791" s="55" t="s">
        <v>38</v>
      </c>
      <c r="S2791" s="55"/>
      <c r="T2791" s="55"/>
      <c r="U2791" s="55" t="s">
        <v>38</v>
      </c>
      <c r="V2791" s="55">
        <v>40.333399999999997</v>
      </c>
      <c r="W2791" s="55">
        <v>-74.632900000000006</v>
      </c>
      <c r="X2791" s="55" t="s">
        <v>39</v>
      </c>
      <c r="Y2791" s="55" t="s">
        <v>105</v>
      </c>
      <c r="Z2791" s="55" t="s">
        <v>34</v>
      </c>
      <c r="AA2791" s="55">
        <v>0</v>
      </c>
      <c r="AB2791" s="55" t="s">
        <v>41</v>
      </c>
      <c r="AC2791" s="55">
        <v>8</v>
      </c>
      <c r="AD2791" s="55"/>
      <c r="AE2791" s="55" t="s">
        <v>51</v>
      </c>
      <c r="AF2791" s="55" t="s">
        <v>52</v>
      </c>
      <c r="AG2791" s="55">
        <v>5.8500000000000002E-4</v>
      </c>
      <c r="AH2791" s="57" t="s">
        <v>44</v>
      </c>
    </row>
    <row r="2792" spans="1:34" x14ac:dyDescent="0.25">
      <c r="A2792" s="54">
        <v>11978111</v>
      </c>
      <c r="B2792" s="55"/>
      <c r="C2792" s="55"/>
      <c r="D2792" s="55">
        <v>60841713</v>
      </c>
      <c r="E2792" s="55"/>
      <c r="F2792" s="55">
        <v>300</v>
      </c>
      <c r="G2792" s="55">
        <v>78224314</v>
      </c>
      <c r="H2792" s="55"/>
      <c r="I2792" s="55">
        <v>2275050011</v>
      </c>
      <c r="J2792" s="55">
        <v>2</v>
      </c>
      <c r="K2792" s="55" t="s">
        <v>34</v>
      </c>
      <c r="L2792" s="55" t="s">
        <v>70</v>
      </c>
      <c r="M2792" s="55">
        <v>34021</v>
      </c>
      <c r="N2792" s="55"/>
      <c r="O2792" s="55" t="s">
        <v>245</v>
      </c>
      <c r="P2792" s="55">
        <v>48811</v>
      </c>
      <c r="Q2792" s="55" t="s">
        <v>37</v>
      </c>
      <c r="R2792" s="55" t="s">
        <v>38</v>
      </c>
      <c r="S2792" s="55"/>
      <c r="T2792" s="55"/>
      <c r="U2792" s="55" t="s">
        <v>38</v>
      </c>
      <c r="V2792" s="55">
        <v>40.333399999999997</v>
      </c>
      <c r="W2792" s="55">
        <v>-74.632900000000006</v>
      </c>
      <c r="X2792" s="55" t="s">
        <v>39</v>
      </c>
      <c r="Y2792" s="55" t="s">
        <v>105</v>
      </c>
      <c r="Z2792" s="55" t="s">
        <v>34</v>
      </c>
      <c r="AA2792" s="55">
        <v>0</v>
      </c>
      <c r="AB2792" s="55" t="s">
        <v>41</v>
      </c>
      <c r="AC2792" s="55">
        <v>8</v>
      </c>
      <c r="AD2792" s="55"/>
      <c r="AE2792" s="55" t="s">
        <v>53</v>
      </c>
      <c r="AF2792" s="55" t="s">
        <v>54</v>
      </c>
      <c r="AG2792" s="55">
        <v>0.108126</v>
      </c>
      <c r="AH2792" s="57" t="s">
        <v>44</v>
      </c>
    </row>
    <row r="2793" spans="1:34" x14ac:dyDescent="0.25">
      <c r="A2793" s="54">
        <v>11978111</v>
      </c>
      <c r="B2793" s="55"/>
      <c r="C2793" s="55"/>
      <c r="D2793" s="55">
        <v>60841713</v>
      </c>
      <c r="E2793" s="55"/>
      <c r="F2793" s="55">
        <v>300</v>
      </c>
      <c r="G2793" s="55">
        <v>78224414</v>
      </c>
      <c r="H2793" s="55"/>
      <c r="I2793" s="55">
        <v>2275050012</v>
      </c>
      <c r="J2793" s="55">
        <v>2</v>
      </c>
      <c r="K2793" s="55" t="s">
        <v>34</v>
      </c>
      <c r="L2793" s="55" t="s">
        <v>70</v>
      </c>
      <c r="M2793" s="55">
        <v>34021</v>
      </c>
      <c r="N2793" s="55"/>
      <c r="O2793" s="55" t="s">
        <v>245</v>
      </c>
      <c r="P2793" s="55">
        <v>48811</v>
      </c>
      <c r="Q2793" s="55" t="s">
        <v>37</v>
      </c>
      <c r="R2793" s="55" t="s">
        <v>38</v>
      </c>
      <c r="S2793" s="55"/>
      <c r="T2793" s="55"/>
      <c r="U2793" s="55" t="s">
        <v>38</v>
      </c>
      <c r="V2793" s="55">
        <v>40.333399999999997</v>
      </c>
      <c r="W2793" s="55">
        <v>-74.632900000000006</v>
      </c>
      <c r="X2793" s="55" t="s">
        <v>39</v>
      </c>
      <c r="Y2793" s="55" t="s">
        <v>105</v>
      </c>
      <c r="Z2793" s="55" t="s">
        <v>34</v>
      </c>
      <c r="AA2793" s="55">
        <v>0</v>
      </c>
      <c r="AB2793" s="55" t="s">
        <v>41</v>
      </c>
      <c r="AC2793" s="55">
        <v>8</v>
      </c>
      <c r="AD2793" s="55"/>
      <c r="AE2793" s="55" t="s">
        <v>53</v>
      </c>
      <c r="AF2793" s="55" t="s">
        <v>54</v>
      </c>
      <c r="AG2793" s="55">
        <v>0.15802099999999999</v>
      </c>
      <c r="AH2793" s="57" t="s">
        <v>44</v>
      </c>
    </row>
    <row r="2794" spans="1:34" x14ac:dyDescent="0.25">
      <c r="A2794" s="54">
        <v>11978111</v>
      </c>
      <c r="B2794" s="55"/>
      <c r="C2794" s="55"/>
      <c r="D2794" s="55">
        <v>60841713</v>
      </c>
      <c r="E2794" s="55"/>
      <c r="F2794" s="55">
        <v>300</v>
      </c>
      <c r="G2794" s="55">
        <v>78224314</v>
      </c>
      <c r="H2794" s="55"/>
      <c r="I2794" s="55">
        <v>2275050011</v>
      </c>
      <c r="J2794" s="55">
        <v>2</v>
      </c>
      <c r="K2794" s="55" t="s">
        <v>34</v>
      </c>
      <c r="L2794" s="55" t="s">
        <v>70</v>
      </c>
      <c r="M2794" s="55">
        <v>34021</v>
      </c>
      <c r="N2794" s="55"/>
      <c r="O2794" s="55" t="s">
        <v>245</v>
      </c>
      <c r="P2794" s="55">
        <v>48811</v>
      </c>
      <c r="Q2794" s="55" t="s">
        <v>37</v>
      </c>
      <c r="R2794" s="55" t="s">
        <v>38</v>
      </c>
      <c r="S2794" s="55"/>
      <c r="T2794" s="55"/>
      <c r="U2794" s="55" t="s">
        <v>38</v>
      </c>
      <c r="V2794" s="55">
        <v>40.333399999999997</v>
      </c>
      <c r="W2794" s="55">
        <v>-74.632900000000006</v>
      </c>
      <c r="X2794" s="55" t="s">
        <v>39</v>
      </c>
      <c r="Y2794" s="55" t="s">
        <v>105</v>
      </c>
      <c r="Z2794" s="55" t="s">
        <v>34</v>
      </c>
      <c r="AA2794" s="55">
        <v>0</v>
      </c>
      <c r="AB2794" s="55" t="s">
        <v>41</v>
      </c>
      <c r="AC2794" s="55">
        <v>8</v>
      </c>
      <c r="AD2794" s="55"/>
      <c r="AE2794" s="55">
        <v>7439921</v>
      </c>
      <c r="AF2794" s="55" t="s">
        <v>55</v>
      </c>
      <c r="AG2794" s="55">
        <v>1.3835599999999999E-4</v>
      </c>
      <c r="AH2794" s="57" t="s">
        <v>44</v>
      </c>
    </row>
    <row r="2795" spans="1:34" x14ac:dyDescent="0.25">
      <c r="A2795" s="54">
        <v>12320011</v>
      </c>
      <c r="B2795" s="55"/>
      <c r="C2795" s="55"/>
      <c r="D2795" s="55">
        <v>61750213</v>
      </c>
      <c r="E2795" s="55"/>
      <c r="F2795" s="55">
        <v>300</v>
      </c>
      <c r="G2795" s="55">
        <v>80026514</v>
      </c>
      <c r="H2795" s="55"/>
      <c r="I2795" s="55">
        <v>2275050011</v>
      </c>
      <c r="J2795" s="55">
        <v>2</v>
      </c>
      <c r="K2795" s="55" t="s">
        <v>34</v>
      </c>
      <c r="L2795" s="55" t="s">
        <v>61</v>
      </c>
      <c r="M2795" s="55">
        <v>34013</v>
      </c>
      <c r="N2795" s="55"/>
      <c r="O2795" s="55" t="s">
        <v>246</v>
      </c>
      <c r="P2795" s="55">
        <v>48811</v>
      </c>
      <c r="Q2795" s="55" t="s">
        <v>37</v>
      </c>
      <c r="R2795" s="55" t="s">
        <v>38</v>
      </c>
      <c r="S2795" s="55"/>
      <c r="T2795" s="55"/>
      <c r="U2795" s="55" t="s">
        <v>38</v>
      </c>
      <c r="V2795" s="55">
        <v>40.753399999999999</v>
      </c>
      <c r="W2795" s="55">
        <v>-74.217100000000002</v>
      </c>
      <c r="X2795" s="55" t="s">
        <v>39</v>
      </c>
      <c r="Y2795" s="55" t="s">
        <v>63</v>
      </c>
      <c r="Z2795" s="55" t="s">
        <v>34</v>
      </c>
      <c r="AA2795" s="55">
        <v>0</v>
      </c>
      <c r="AB2795" s="55" t="s">
        <v>41</v>
      </c>
      <c r="AC2795" s="55">
        <v>8</v>
      </c>
      <c r="AD2795" s="55"/>
      <c r="AE2795" s="55" t="s">
        <v>42</v>
      </c>
      <c r="AF2795" s="55" t="s">
        <v>43</v>
      </c>
      <c r="AG2795" s="55">
        <v>1.3542700000000001E-3</v>
      </c>
      <c r="AH2795" s="57" t="s">
        <v>44</v>
      </c>
    </row>
    <row r="2796" spans="1:34" x14ac:dyDescent="0.25">
      <c r="A2796" s="54">
        <v>12320011</v>
      </c>
      <c r="B2796" s="55"/>
      <c r="C2796" s="55"/>
      <c r="D2796" s="55">
        <v>61750213</v>
      </c>
      <c r="E2796" s="55"/>
      <c r="F2796" s="55">
        <v>300</v>
      </c>
      <c r="G2796" s="55">
        <v>80026614</v>
      </c>
      <c r="H2796" s="55"/>
      <c r="I2796" s="55">
        <v>2275050012</v>
      </c>
      <c r="J2796" s="55">
        <v>2</v>
      </c>
      <c r="K2796" s="55" t="s">
        <v>34</v>
      </c>
      <c r="L2796" s="55" t="s">
        <v>61</v>
      </c>
      <c r="M2796" s="55">
        <v>34013</v>
      </c>
      <c r="N2796" s="55"/>
      <c r="O2796" s="55" t="s">
        <v>246</v>
      </c>
      <c r="P2796" s="55">
        <v>48811</v>
      </c>
      <c r="Q2796" s="55" t="s">
        <v>37</v>
      </c>
      <c r="R2796" s="55" t="s">
        <v>38</v>
      </c>
      <c r="S2796" s="55"/>
      <c r="T2796" s="55"/>
      <c r="U2796" s="55" t="s">
        <v>38</v>
      </c>
      <c r="V2796" s="55">
        <v>40.753399999999999</v>
      </c>
      <c r="W2796" s="55">
        <v>-74.217100000000002</v>
      </c>
      <c r="X2796" s="55" t="s">
        <v>39</v>
      </c>
      <c r="Y2796" s="55" t="s">
        <v>63</v>
      </c>
      <c r="Z2796" s="55" t="s">
        <v>34</v>
      </c>
      <c r="AA2796" s="55">
        <v>0</v>
      </c>
      <c r="AB2796" s="55" t="s">
        <v>41</v>
      </c>
      <c r="AC2796" s="55">
        <v>8</v>
      </c>
      <c r="AD2796" s="55"/>
      <c r="AE2796" s="55" t="s">
        <v>42</v>
      </c>
      <c r="AF2796" s="55" t="s">
        <v>43</v>
      </c>
      <c r="AG2796" s="55">
        <v>1.1376499999999999E-2</v>
      </c>
      <c r="AH2796" s="57" t="s">
        <v>44</v>
      </c>
    </row>
    <row r="2797" spans="1:34" x14ac:dyDescent="0.25">
      <c r="A2797" s="54">
        <v>12320011</v>
      </c>
      <c r="B2797" s="55"/>
      <c r="C2797" s="55"/>
      <c r="D2797" s="55">
        <v>61750213</v>
      </c>
      <c r="E2797" s="55"/>
      <c r="F2797" s="55">
        <v>300</v>
      </c>
      <c r="G2797" s="55">
        <v>80026614</v>
      </c>
      <c r="H2797" s="55"/>
      <c r="I2797" s="55">
        <v>2275050012</v>
      </c>
      <c r="J2797" s="55">
        <v>2</v>
      </c>
      <c r="K2797" s="55" t="s">
        <v>34</v>
      </c>
      <c r="L2797" s="55" t="s">
        <v>61</v>
      </c>
      <c r="M2797" s="55">
        <v>34013</v>
      </c>
      <c r="N2797" s="55"/>
      <c r="O2797" s="55" t="s">
        <v>246</v>
      </c>
      <c r="P2797" s="55">
        <v>48811</v>
      </c>
      <c r="Q2797" s="55" t="s">
        <v>37</v>
      </c>
      <c r="R2797" s="55" t="s">
        <v>38</v>
      </c>
      <c r="S2797" s="55"/>
      <c r="T2797" s="55"/>
      <c r="U2797" s="55" t="s">
        <v>38</v>
      </c>
      <c r="V2797" s="55">
        <v>40.753399999999999</v>
      </c>
      <c r="W2797" s="55">
        <v>-74.217100000000002</v>
      </c>
      <c r="X2797" s="55" t="s">
        <v>39</v>
      </c>
      <c r="Y2797" s="55" t="s">
        <v>63</v>
      </c>
      <c r="Z2797" s="55" t="s">
        <v>34</v>
      </c>
      <c r="AA2797" s="55">
        <v>0</v>
      </c>
      <c r="AB2797" s="55" t="s">
        <v>41</v>
      </c>
      <c r="AC2797" s="55">
        <v>8</v>
      </c>
      <c r="AD2797" s="55"/>
      <c r="AE2797" s="55" t="s">
        <v>45</v>
      </c>
      <c r="AF2797" s="55" t="s">
        <v>46</v>
      </c>
      <c r="AG2797" s="55">
        <v>1.2140199999999999E-3</v>
      </c>
      <c r="AH2797" s="57" t="s">
        <v>44</v>
      </c>
    </row>
    <row r="2798" spans="1:34" x14ac:dyDescent="0.25">
      <c r="A2798" s="54">
        <v>12320011</v>
      </c>
      <c r="B2798" s="55"/>
      <c r="C2798" s="55"/>
      <c r="D2798" s="55">
        <v>61750213</v>
      </c>
      <c r="E2798" s="55"/>
      <c r="F2798" s="55">
        <v>300</v>
      </c>
      <c r="G2798" s="55">
        <v>80026514</v>
      </c>
      <c r="H2798" s="55"/>
      <c r="I2798" s="55">
        <v>2275050011</v>
      </c>
      <c r="J2798" s="55">
        <v>2</v>
      </c>
      <c r="K2798" s="55" t="s">
        <v>34</v>
      </c>
      <c r="L2798" s="55" t="s">
        <v>61</v>
      </c>
      <c r="M2798" s="55">
        <v>34013</v>
      </c>
      <c r="N2798" s="55"/>
      <c r="O2798" s="55" t="s">
        <v>246</v>
      </c>
      <c r="P2798" s="55">
        <v>48811</v>
      </c>
      <c r="Q2798" s="55" t="s">
        <v>37</v>
      </c>
      <c r="R2798" s="55" t="s">
        <v>38</v>
      </c>
      <c r="S2798" s="55"/>
      <c r="T2798" s="55"/>
      <c r="U2798" s="55" t="s">
        <v>38</v>
      </c>
      <c r="V2798" s="55">
        <v>40.753399999999999</v>
      </c>
      <c r="W2798" s="55">
        <v>-74.217100000000002</v>
      </c>
      <c r="X2798" s="55" t="s">
        <v>39</v>
      </c>
      <c r="Y2798" s="55" t="s">
        <v>63</v>
      </c>
      <c r="Z2798" s="55" t="s">
        <v>34</v>
      </c>
      <c r="AA2798" s="55">
        <v>0</v>
      </c>
      <c r="AB2798" s="55" t="s">
        <v>41</v>
      </c>
      <c r="AC2798" s="55">
        <v>8</v>
      </c>
      <c r="AD2798" s="55"/>
      <c r="AE2798" s="55" t="s">
        <v>45</v>
      </c>
      <c r="AF2798" s="55" t="s">
        <v>46</v>
      </c>
      <c r="AG2798" s="55">
        <v>9.0000000000000006E-5</v>
      </c>
      <c r="AH2798" s="57" t="s">
        <v>44</v>
      </c>
    </row>
    <row r="2799" spans="1:34" x14ac:dyDescent="0.25">
      <c r="A2799" s="54">
        <v>12320011</v>
      </c>
      <c r="B2799" s="55"/>
      <c r="C2799" s="55"/>
      <c r="D2799" s="55">
        <v>61750213</v>
      </c>
      <c r="E2799" s="55"/>
      <c r="F2799" s="55">
        <v>300</v>
      </c>
      <c r="G2799" s="55">
        <v>80026514</v>
      </c>
      <c r="H2799" s="55"/>
      <c r="I2799" s="55">
        <v>2275050011</v>
      </c>
      <c r="J2799" s="55">
        <v>2</v>
      </c>
      <c r="K2799" s="55" t="s">
        <v>34</v>
      </c>
      <c r="L2799" s="55" t="s">
        <v>61</v>
      </c>
      <c r="M2799" s="55">
        <v>34013</v>
      </c>
      <c r="N2799" s="55"/>
      <c r="O2799" s="55" t="s">
        <v>246</v>
      </c>
      <c r="P2799" s="55">
        <v>48811</v>
      </c>
      <c r="Q2799" s="55" t="s">
        <v>37</v>
      </c>
      <c r="R2799" s="55" t="s">
        <v>38</v>
      </c>
      <c r="S2799" s="55"/>
      <c r="T2799" s="55"/>
      <c r="U2799" s="55" t="s">
        <v>38</v>
      </c>
      <c r="V2799" s="55">
        <v>40.753399999999999</v>
      </c>
      <c r="W2799" s="55">
        <v>-74.217100000000002</v>
      </c>
      <c r="X2799" s="55" t="s">
        <v>39</v>
      </c>
      <c r="Y2799" s="55" t="s">
        <v>63</v>
      </c>
      <c r="Z2799" s="55" t="s">
        <v>34</v>
      </c>
      <c r="AA2799" s="55">
        <v>0</v>
      </c>
      <c r="AB2799" s="55" t="s">
        <v>41</v>
      </c>
      <c r="AC2799" s="55">
        <v>8</v>
      </c>
      <c r="AD2799" s="55"/>
      <c r="AE2799" s="55" t="s">
        <v>47</v>
      </c>
      <c r="AF2799" s="55" t="s">
        <v>48</v>
      </c>
      <c r="AG2799" s="55">
        <v>1.4699100000000001E-3</v>
      </c>
      <c r="AH2799" s="57" t="s">
        <v>44</v>
      </c>
    </row>
    <row r="2800" spans="1:34" x14ac:dyDescent="0.25">
      <c r="A2800" s="54">
        <v>12320011</v>
      </c>
      <c r="B2800" s="55"/>
      <c r="C2800" s="55"/>
      <c r="D2800" s="55">
        <v>61750213</v>
      </c>
      <c r="E2800" s="55"/>
      <c r="F2800" s="55">
        <v>300</v>
      </c>
      <c r="G2800" s="55">
        <v>80026614</v>
      </c>
      <c r="H2800" s="55"/>
      <c r="I2800" s="55">
        <v>2275050012</v>
      </c>
      <c r="J2800" s="55">
        <v>2</v>
      </c>
      <c r="K2800" s="55" t="s">
        <v>34</v>
      </c>
      <c r="L2800" s="55" t="s">
        <v>61</v>
      </c>
      <c r="M2800" s="55">
        <v>34013</v>
      </c>
      <c r="N2800" s="55"/>
      <c r="O2800" s="55" t="s">
        <v>246</v>
      </c>
      <c r="P2800" s="55">
        <v>48811</v>
      </c>
      <c r="Q2800" s="55" t="s">
        <v>37</v>
      </c>
      <c r="R2800" s="55" t="s">
        <v>38</v>
      </c>
      <c r="S2800" s="55"/>
      <c r="T2800" s="55"/>
      <c r="U2800" s="55" t="s">
        <v>38</v>
      </c>
      <c r="V2800" s="55">
        <v>40.753399999999999</v>
      </c>
      <c r="W2800" s="55">
        <v>-74.217100000000002</v>
      </c>
      <c r="X2800" s="55" t="s">
        <v>39</v>
      </c>
      <c r="Y2800" s="55" t="s">
        <v>63</v>
      </c>
      <c r="Z2800" s="55" t="s">
        <v>34</v>
      </c>
      <c r="AA2800" s="55">
        <v>0</v>
      </c>
      <c r="AB2800" s="55" t="s">
        <v>41</v>
      </c>
      <c r="AC2800" s="55">
        <v>8</v>
      </c>
      <c r="AD2800" s="55"/>
      <c r="AE2800" s="55" t="s">
        <v>47</v>
      </c>
      <c r="AF2800" s="55" t="s">
        <v>48</v>
      </c>
      <c r="AG2800" s="55">
        <v>3.8118200000000001E-3</v>
      </c>
      <c r="AH2800" s="57" t="s">
        <v>44</v>
      </c>
    </row>
    <row r="2801" spans="1:34" x14ac:dyDescent="0.25">
      <c r="A2801" s="54">
        <v>12320011</v>
      </c>
      <c r="B2801" s="55"/>
      <c r="C2801" s="55"/>
      <c r="D2801" s="55">
        <v>61750213</v>
      </c>
      <c r="E2801" s="55"/>
      <c r="F2801" s="55">
        <v>300</v>
      </c>
      <c r="G2801" s="55">
        <v>80026614</v>
      </c>
      <c r="H2801" s="55"/>
      <c r="I2801" s="55">
        <v>2275050012</v>
      </c>
      <c r="J2801" s="55">
        <v>2</v>
      </c>
      <c r="K2801" s="55" t="s">
        <v>34</v>
      </c>
      <c r="L2801" s="55" t="s">
        <v>61</v>
      </c>
      <c r="M2801" s="55">
        <v>34013</v>
      </c>
      <c r="N2801" s="55"/>
      <c r="O2801" s="55" t="s">
        <v>246</v>
      </c>
      <c r="P2801" s="55">
        <v>48811</v>
      </c>
      <c r="Q2801" s="55" t="s">
        <v>37</v>
      </c>
      <c r="R2801" s="55" t="s">
        <v>38</v>
      </c>
      <c r="S2801" s="55"/>
      <c r="T2801" s="55"/>
      <c r="U2801" s="55" t="s">
        <v>38</v>
      </c>
      <c r="V2801" s="55">
        <v>40.753399999999999</v>
      </c>
      <c r="W2801" s="55">
        <v>-74.217100000000002</v>
      </c>
      <c r="X2801" s="55" t="s">
        <v>39</v>
      </c>
      <c r="Y2801" s="55" t="s">
        <v>63</v>
      </c>
      <c r="Z2801" s="55" t="s">
        <v>34</v>
      </c>
      <c r="AA2801" s="55">
        <v>0</v>
      </c>
      <c r="AB2801" s="55" t="s">
        <v>41</v>
      </c>
      <c r="AC2801" s="55">
        <v>8</v>
      </c>
      <c r="AD2801" s="55"/>
      <c r="AE2801" s="55" t="s">
        <v>49</v>
      </c>
      <c r="AF2801" s="55" t="s">
        <v>50</v>
      </c>
      <c r="AG2801" s="55">
        <v>3.9055499999999998E-3</v>
      </c>
      <c r="AH2801" s="57" t="s">
        <v>44</v>
      </c>
    </row>
    <row r="2802" spans="1:34" x14ac:dyDescent="0.25">
      <c r="A2802" s="54">
        <v>12320011</v>
      </c>
      <c r="B2802" s="55"/>
      <c r="C2802" s="55"/>
      <c r="D2802" s="55">
        <v>61750213</v>
      </c>
      <c r="E2802" s="55"/>
      <c r="F2802" s="55">
        <v>300</v>
      </c>
      <c r="G2802" s="55">
        <v>80026514</v>
      </c>
      <c r="H2802" s="55"/>
      <c r="I2802" s="55">
        <v>2275050011</v>
      </c>
      <c r="J2802" s="55">
        <v>2</v>
      </c>
      <c r="K2802" s="55" t="s">
        <v>34</v>
      </c>
      <c r="L2802" s="55" t="s">
        <v>61</v>
      </c>
      <c r="M2802" s="55">
        <v>34013</v>
      </c>
      <c r="N2802" s="55"/>
      <c r="O2802" s="55" t="s">
        <v>246</v>
      </c>
      <c r="P2802" s="55">
        <v>48811</v>
      </c>
      <c r="Q2802" s="55" t="s">
        <v>37</v>
      </c>
      <c r="R2802" s="55" t="s">
        <v>38</v>
      </c>
      <c r="S2802" s="55"/>
      <c r="T2802" s="55"/>
      <c r="U2802" s="55" t="s">
        <v>38</v>
      </c>
      <c r="V2802" s="55">
        <v>40.753399999999999</v>
      </c>
      <c r="W2802" s="55">
        <v>-74.217100000000002</v>
      </c>
      <c r="X2802" s="55" t="s">
        <v>39</v>
      </c>
      <c r="Y2802" s="55" t="s">
        <v>63</v>
      </c>
      <c r="Z2802" s="55" t="s">
        <v>34</v>
      </c>
      <c r="AA2802" s="55">
        <v>0</v>
      </c>
      <c r="AB2802" s="55" t="s">
        <v>41</v>
      </c>
      <c r="AC2802" s="55">
        <v>8</v>
      </c>
      <c r="AD2802" s="55"/>
      <c r="AE2802" s="55" t="s">
        <v>49</v>
      </c>
      <c r="AF2802" s="55" t="s">
        <v>50</v>
      </c>
      <c r="AG2802" s="55">
        <v>2.1302999999999999E-3</v>
      </c>
      <c r="AH2802" s="57" t="s">
        <v>44</v>
      </c>
    </row>
    <row r="2803" spans="1:34" x14ac:dyDescent="0.25">
      <c r="A2803" s="54">
        <v>12320011</v>
      </c>
      <c r="B2803" s="55"/>
      <c r="C2803" s="55"/>
      <c r="D2803" s="55">
        <v>61750213</v>
      </c>
      <c r="E2803" s="55"/>
      <c r="F2803" s="55">
        <v>300</v>
      </c>
      <c r="G2803" s="55">
        <v>80026614</v>
      </c>
      <c r="H2803" s="55"/>
      <c r="I2803" s="55">
        <v>2275050012</v>
      </c>
      <c r="J2803" s="55">
        <v>2</v>
      </c>
      <c r="K2803" s="55" t="s">
        <v>34</v>
      </c>
      <c r="L2803" s="55" t="s">
        <v>61</v>
      </c>
      <c r="M2803" s="55">
        <v>34013</v>
      </c>
      <c r="N2803" s="55"/>
      <c r="O2803" s="55" t="s">
        <v>246</v>
      </c>
      <c r="P2803" s="55">
        <v>48811</v>
      </c>
      <c r="Q2803" s="55" t="s">
        <v>37</v>
      </c>
      <c r="R2803" s="55" t="s">
        <v>38</v>
      </c>
      <c r="S2803" s="55"/>
      <c r="T2803" s="55"/>
      <c r="U2803" s="55" t="s">
        <v>38</v>
      </c>
      <c r="V2803" s="55">
        <v>40.753399999999999</v>
      </c>
      <c r="W2803" s="55">
        <v>-74.217100000000002</v>
      </c>
      <c r="X2803" s="55" t="s">
        <v>39</v>
      </c>
      <c r="Y2803" s="55" t="s">
        <v>63</v>
      </c>
      <c r="Z2803" s="55" t="s">
        <v>34</v>
      </c>
      <c r="AA2803" s="55">
        <v>0</v>
      </c>
      <c r="AB2803" s="55" t="s">
        <v>41</v>
      </c>
      <c r="AC2803" s="55">
        <v>8</v>
      </c>
      <c r="AD2803" s="55"/>
      <c r="AE2803" s="55" t="s">
        <v>51</v>
      </c>
      <c r="AF2803" s="55" t="s">
        <v>52</v>
      </c>
      <c r="AG2803" s="55">
        <v>5.3417999999999998E-3</v>
      </c>
      <c r="AH2803" s="57" t="s">
        <v>44</v>
      </c>
    </row>
    <row r="2804" spans="1:34" x14ac:dyDescent="0.25">
      <c r="A2804" s="54">
        <v>12320011</v>
      </c>
      <c r="B2804" s="55"/>
      <c r="C2804" s="55"/>
      <c r="D2804" s="55">
        <v>61750213</v>
      </c>
      <c r="E2804" s="55"/>
      <c r="F2804" s="55">
        <v>300</v>
      </c>
      <c r="G2804" s="55">
        <v>80026514</v>
      </c>
      <c r="H2804" s="55"/>
      <c r="I2804" s="55">
        <v>2275050011</v>
      </c>
      <c r="J2804" s="55">
        <v>2</v>
      </c>
      <c r="K2804" s="55" t="s">
        <v>34</v>
      </c>
      <c r="L2804" s="55" t="s">
        <v>61</v>
      </c>
      <c r="M2804" s="55">
        <v>34013</v>
      </c>
      <c r="N2804" s="55"/>
      <c r="O2804" s="55" t="s">
        <v>246</v>
      </c>
      <c r="P2804" s="55">
        <v>48811</v>
      </c>
      <c r="Q2804" s="55" t="s">
        <v>37</v>
      </c>
      <c r="R2804" s="55" t="s">
        <v>38</v>
      </c>
      <c r="S2804" s="55"/>
      <c r="T2804" s="55"/>
      <c r="U2804" s="55" t="s">
        <v>38</v>
      </c>
      <c r="V2804" s="55">
        <v>40.753399999999999</v>
      </c>
      <c r="W2804" s="55">
        <v>-74.217100000000002</v>
      </c>
      <c r="X2804" s="55" t="s">
        <v>39</v>
      </c>
      <c r="Y2804" s="55" t="s">
        <v>63</v>
      </c>
      <c r="Z2804" s="55" t="s">
        <v>34</v>
      </c>
      <c r="AA2804" s="55">
        <v>0</v>
      </c>
      <c r="AB2804" s="55" t="s">
        <v>41</v>
      </c>
      <c r="AC2804" s="55">
        <v>8</v>
      </c>
      <c r="AD2804" s="55"/>
      <c r="AE2804" s="55" t="s">
        <v>51</v>
      </c>
      <c r="AF2804" s="55" t="s">
        <v>52</v>
      </c>
      <c r="AG2804" s="55">
        <v>5.8500000000000002E-4</v>
      </c>
      <c r="AH2804" s="57" t="s">
        <v>44</v>
      </c>
    </row>
    <row r="2805" spans="1:34" x14ac:dyDescent="0.25">
      <c r="A2805" s="54">
        <v>12320011</v>
      </c>
      <c r="B2805" s="55"/>
      <c r="C2805" s="55"/>
      <c r="D2805" s="55">
        <v>61750213</v>
      </c>
      <c r="E2805" s="55"/>
      <c r="F2805" s="55">
        <v>300</v>
      </c>
      <c r="G2805" s="55">
        <v>80026514</v>
      </c>
      <c r="H2805" s="55"/>
      <c r="I2805" s="55">
        <v>2275050011</v>
      </c>
      <c r="J2805" s="55">
        <v>2</v>
      </c>
      <c r="K2805" s="55" t="s">
        <v>34</v>
      </c>
      <c r="L2805" s="55" t="s">
        <v>61</v>
      </c>
      <c r="M2805" s="55">
        <v>34013</v>
      </c>
      <c r="N2805" s="55"/>
      <c r="O2805" s="55" t="s">
        <v>246</v>
      </c>
      <c r="P2805" s="55">
        <v>48811</v>
      </c>
      <c r="Q2805" s="55" t="s">
        <v>37</v>
      </c>
      <c r="R2805" s="55" t="s">
        <v>38</v>
      </c>
      <c r="S2805" s="55"/>
      <c r="T2805" s="55"/>
      <c r="U2805" s="55" t="s">
        <v>38</v>
      </c>
      <c r="V2805" s="55">
        <v>40.753399999999999</v>
      </c>
      <c r="W2805" s="55">
        <v>-74.217100000000002</v>
      </c>
      <c r="X2805" s="55" t="s">
        <v>39</v>
      </c>
      <c r="Y2805" s="55" t="s">
        <v>63</v>
      </c>
      <c r="Z2805" s="55" t="s">
        <v>34</v>
      </c>
      <c r="AA2805" s="55">
        <v>0</v>
      </c>
      <c r="AB2805" s="55" t="s">
        <v>41</v>
      </c>
      <c r="AC2805" s="55">
        <v>8</v>
      </c>
      <c r="AD2805" s="55"/>
      <c r="AE2805" s="55" t="s">
        <v>53</v>
      </c>
      <c r="AF2805" s="55" t="s">
        <v>54</v>
      </c>
      <c r="AG2805" s="55">
        <v>0.108126</v>
      </c>
      <c r="AH2805" s="57" t="s">
        <v>44</v>
      </c>
    </row>
    <row r="2806" spans="1:34" x14ac:dyDescent="0.25">
      <c r="A2806" s="54">
        <v>12320011</v>
      </c>
      <c r="B2806" s="55"/>
      <c r="C2806" s="55"/>
      <c r="D2806" s="55">
        <v>61750213</v>
      </c>
      <c r="E2806" s="55"/>
      <c r="F2806" s="55">
        <v>300</v>
      </c>
      <c r="G2806" s="55">
        <v>80026614</v>
      </c>
      <c r="H2806" s="55"/>
      <c r="I2806" s="55">
        <v>2275050012</v>
      </c>
      <c r="J2806" s="55">
        <v>2</v>
      </c>
      <c r="K2806" s="55" t="s">
        <v>34</v>
      </c>
      <c r="L2806" s="55" t="s">
        <v>61</v>
      </c>
      <c r="M2806" s="55">
        <v>34013</v>
      </c>
      <c r="N2806" s="55"/>
      <c r="O2806" s="55" t="s">
        <v>246</v>
      </c>
      <c r="P2806" s="55">
        <v>48811</v>
      </c>
      <c r="Q2806" s="55" t="s">
        <v>37</v>
      </c>
      <c r="R2806" s="55" t="s">
        <v>38</v>
      </c>
      <c r="S2806" s="55"/>
      <c r="T2806" s="55"/>
      <c r="U2806" s="55" t="s">
        <v>38</v>
      </c>
      <c r="V2806" s="55">
        <v>40.753399999999999</v>
      </c>
      <c r="W2806" s="55">
        <v>-74.217100000000002</v>
      </c>
      <c r="X2806" s="55" t="s">
        <v>39</v>
      </c>
      <c r="Y2806" s="55" t="s">
        <v>63</v>
      </c>
      <c r="Z2806" s="55" t="s">
        <v>34</v>
      </c>
      <c r="AA2806" s="55">
        <v>0</v>
      </c>
      <c r="AB2806" s="55" t="s">
        <v>41</v>
      </c>
      <c r="AC2806" s="55">
        <v>8</v>
      </c>
      <c r="AD2806" s="55"/>
      <c r="AE2806" s="55" t="s">
        <v>53</v>
      </c>
      <c r="AF2806" s="55" t="s">
        <v>54</v>
      </c>
      <c r="AG2806" s="55">
        <v>0.15802099999999999</v>
      </c>
      <c r="AH2806" s="57" t="s">
        <v>44</v>
      </c>
    </row>
    <row r="2807" spans="1:34" x14ac:dyDescent="0.25">
      <c r="A2807" s="54">
        <v>12320011</v>
      </c>
      <c r="B2807" s="55"/>
      <c r="C2807" s="55"/>
      <c r="D2807" s="55">
        <v>61750213</v>
      </c>
      <c r="E2807" s="55"/>
      <c r="F2807" s="55">
        <v>300</v>
      </c>
      <c r="G2807" s="55">
        <v>80026514</v>
      </c>
      <c r="H2807" s="55"/>
      <c r="I2807" s="55">
        <v>2275050011</v>
      </c>
      <c r="J2807" s="55">
        <v>2</v>
      </c>
      <c r="K2807" s="55" t="s">
        <v>34</v>
      </c>
      <c r="L2807" s="55" t="s">
        <v>61</v>
      </c>
      <c r="M2807" s="55">
        <v>34013</v>
      </c>
      <c r="N2807" s="55"/>
      <c r="O2807" s="55" t="s">
        <v>246</v>
      </c>
      <c r="P2807" s="55">
        <v>48811</v>
      </c>
      <c r="Q2807" s="55" t="s">
        <v>37</v>
      </c>
      <c r="R2807" s="55" t="s">
        <v>38</v>
      </c>
      <c r="S2807" s="55"/>
      <c r="T2807" s="55"/>
      <c r="U2807" s="55" t="s">
        <v>38</v>
      </c>
      <c r="V2807" s="55">
        <v>40.753399999999999</v>
      </c>
      <c r="W2807" s="55">
        <v>-74.217100000000002</v>
      </c>
      <c r="X2807" s="55" t="s">
        <v>39</v>
      </c>
      <c r="Y2807" s="55" t="s">
        <v>63</v>
      </c>
      <c r="Z2807" s="55" t="s">
        <v>34</v>
      </c>
      <c r="AA2807" s="55">
        <v>0</v>
      </c>
      <c r="AB2807" s="55" t="s">
        <v>41</v>
      </c>
      <c r="AC2807" s="55">
        <v>8</v>
      </c>
      <c r="AD2807" s="55"/>
      <c r="AE2807" s="55">
        <v>7439921</v>
      </c>
      <c r="AF2807" s="55" t="s">
        <v>55</v>
      </c>
      <c r="AG2807" s="55">
        <v>1.3835599999999999E-4</v>
      </c>
      <c r="AH2807" s="57" t="s">
        <v>44</v>
      </c>
    </row>
    <row r="2808" spans="1:34" x14ac:dyDescent="0.25">
      <c r="A2808" s="54">
        <v>12468911</v>
      </c>
      <c r="B2808" s="55"/>
      <c r="C2808" s="55"/>
      <c r="D2808" s="55">
        <v>61706913</v>
      </c>
      <c r="E2808" s="55"/>
      <c r="F2808" s="55">
        <v>300</v>
      </c>
      <c r="G2808" s="55">
        <v>79941414</v>
      </c>
      <c r="H2808" s="55"/>
      <c r="I2808" s="55">
        <v>2275050012</v>
      </c>
      <c r="J2808" s="55">
        <v>2</v>
      </c>
      <c r="K2808" s="55" t="s">
        <v>34</v>
      </c>
      <c r="L2808" s="55" t="s">
        <v>82</v>
      </c>
      <c r="M2808" s="55">
        <v>34041</v>
      </c>
      <c r="N2808" s="55"/>
      <c r="O2808" s="55" t="s">
        <v>247</v>
      </c>
      <c r="P2808" s="55">
        <v>48811</v>
      </c>
      <c r="Q2808" s="55" t="s">
        <v>37</v>
      </c>
      <c r="R2808" s="55" t="s">
        <v>38</v>
      </c>
      <c r="S2808" s="55"/>
      <c r="T2808" s="55"/>
      <c r="U2808" s="55" t="s">
        <v>38</v>
      </c>
      <c r="V2808" s="55">
        <v>40.820099999999996</v>
      </c>
      <c r="W2808" s="55">
        <v>-74.855199999999996</v>
      </c>
      <c r="X2808" s="55" t="s">
        <v>39</v>
      </c>
      <c r="Y2808" s="55" t="s">
        <v>247</v>
      </c>
      <c r="Z2808" s="55" t="s">
        <v>34</v>
      </c>
      <c r="AA2808" s="55">
        <v>0</v>
      </c>
      <c r="AB2808" s="55" t="s">
        <v>41</v>
      </c>
      <c r="AC2808" s="55">
        <v>8</v>
      </c>
      <c r="AD2808" s="55"/>
      <c r="AE2808" s="55" t="s">
        <v>42</v>
      </c>
      <c r="AF2808" s="55" t="s">
        <v>43</v>
      </c>
      <c r="AG2808" s="55">
        <v>0.91374299999999997</v>
      </c>
      <c r="AH2808" s="57" t="s">
        <v>44</v>
      </c>
    </row>
    <row r="2809" spans="1:34" x14ac:dyDescent="0.25">
      <c r="A2809" s="54">
        <v>12468911</v>
      </c>
      <c r="B2809" s="55"/>
      <c r="C2809" s="55"/>
      <c r="D2809" s="55">
        <v>61706913</v>
      </c>
      <c r="E2809" s="55"/>
      <c r="F2809" s="55">
        <v>300</v>
      </c>
      <c r="G2809" s="55">
        <v>79941314</v>
      </c>
      <c r="H2809" s="55"/>
      <c r="I2809" s="55">
        <v>2275050011</v>
      </c>
      <c r="J2809" s="55">
        <v>2</v>
      </c>
      <c r="K2809" s="55" t="s">
        <v>34</v>
      </c>
      <c r="L2809" s="55" t="s">
        <v>82</v>
      </c>
      <c r="M2809" s="55">
        <v>34041</v>
      </c>
      <c r="N2809" s="55"/>
      <c r="O2809" s="55" t="s">
        <v>247</v>
      </c>
      <c r="P2809" s="55">
        <v>48811</v>
      </c>
      <c r="Q2809" s="55" t="s">
        <v>37</v>
      </c>
      <c r="R2809" s="55" t="s">
        <v>38</v>
      </c>
      <c r="S2809" s="55"/>
      <c r="T2809" s="55"/>
      <c r="U2809" s="55" t="s">
        <v>38</v>
      </c>
      <c r="V2809" s="55">
        <v>40.820099999999996</v>
      </c>
      <c r="W2809" s="55">
        <v>-74.855199999999996</v>
      </c>
      <c r="X2809" s="55" t="s">
        <v>39</v>
      </c>
      <c r="Y2809" s="55" t="s">
        <v>247</v>
      </c>
      <c r="Z2809" s="55" t="s">
        <v>34</v>
      </c>
      <c r="AA2809" s="55">
        <v>0</v>
      </c>
      <c r="AB2809" s="55" t="s">
        <v>41</v>
      </c>
      <c r="AC2809" s="55">
        <v>8</v>
      </c>
      <c r="AD2809" s="55"/>
      <c r="AE2809" s="55" t="s">
        <v>42</v>
      </c>
      <c r="AF2809" s="55" t="s">
        <v>43</v>
      </c>
      <c r="AG2809" s="55">
        <v>0.51533600000000002</v>
      </c>
      <c r="AH2809" s="57" t="s">
        <v>44</v>
      </c>
    </row>
    <row r="2810" spans="1:34" x14ac:dyDescent="0.25">
      <c r="A2810" s="54">
        <v>12468911</v>
      </c>
      <c r="B2810" s="55"/>
      <c r="C2810" s="55"/>
      <c r="D2810" s="55">
        <v>61706913</v>
      </c>
      <c r="E2810" s="55"/>
      <c r="F2810" s="55">
        <v>300</v>
      </c>
      <c r="G2810" s="55">
        <v>79941314</v>
      </c>
      <c r="H2810" s="55"/>
      <c r="I2810" s="55">
        <v>2275050011</v>
      </c>
      <c r="J2810" s="55">
        <v>2</v>
      </c>
      <c r="K2810" s="55" t="s">
        <v>34</v>
      </c>
      <c r="L2810" s="55" t="s">
        <v>82</v>
      </c>
      <c r="M2810" s="55">
        <v>34041</v>
      </c>
      <c r="N2810" s="55"/>
      <c r="O2810" s="55" t="s">
        <v>247</v>
      </c>
      <c r="P2810" s="55">
        <v>48811</v>
      </c>
      <c r="Q2810" s="55" t="s">
        <v>37</v>
      </c>
      <c r="R2810" s="55" t="s">
        <v>38</v>
      </c>
      <c r="S2810" s="55"/>
      <c r="T2810" s="55"/>
      <c r="U2810" s="55" t="s">
        <v>38</v>
      </c>
      <c r="V2810" s="55">
        <v>40.820099999999996</v>
      </c>
      <c r="W2810" s="55">
        <v>-74.855199999999996</v>
      </c>
      <c r="X2810" s="55" t="s">
        <v>39</v>
      </c>
      <c r="Y2810" s="55" t="s">
        <v>247</v>
      </c>
      <c r="Z2810" s="55" t="s">
        <v>34</v>
      </c>
      <c r="AA2810" s="55">
        <v>0</v>
      </c>
      <c r="AB2810" s="55" t="s">
        <v>41</v>
      </c>
      <c r="AC2810" s="55">
        <v>8</v>
      </c>
      <c r="AD2810" s="55"/>
      <c r="AE2810" s="55" t="s">
        <v>45</v>
      </c>
      <c r="AF2810" s="55" t="s">
        <v>46</v>
      </c>
      <c r="AG2810" s="55">
        <v>3.42475E-2</v>
      </c>
      <c r="AH2810" s="57" t="s">
        <v>44</v>
      </c>
    </row>
    <row r="2811" spans="1:34" x14ac:dyDescent="0.25">
      <c r="A2811" s="54">
        <v>12468911</v>
      </c>
      <c r="B2811" s="55"/>
      <c r="C2811" s="55"/>
      <c r="D2811" s="55">
        <v>61706913</v>
      </c>
      <c r="E2811" s="55"/>
      <c r="F2811" s="55">
        <v>300</v>
      </c>
      <c r="G2811" s="55">
        <v>79941414</v>
      </c>
      <c r="H2811" s="55"/>
      <c r="I2811" s="55">
        <v>2275050012</v>
      </c>
      <c r="J2811" s="55">
        <v>2</v>
      </c>
      <c r="K2811" s="55" t="s">
        <v>34</v>
      </c>
      <c r="L2811" s="55" t="s">
        <v>82</v>
      </c>
      <c r="M2811" s="55">
        <v>34041</v>
      </c>
      <c r="N2811" s="55"/>
      <c r="O2811" s="55" t="s">
        <v>247</v>
      </c>
      <c r="P2811" s="55">
        <v>48811</v>
      </c>
      <c r="Q2811" s="55" t="s">
        <v>37</v>
      </c>
      <c r="R2811" s="55" t="s">
        <v>38</v>
      </c>
      <c r="S2811" s="55"/>
      <c r="T2811" s="55"/>
      <c r="U2811" s="55" t="s">
        <v>38</v>
      </c>
      <c r="V2811" s="55">
        <v>40.820099999999996</v>
      </c>
      <c r="W2811" s="55">
        <v>-74.855199999999996</v>
      </c>
      <c r="X2811" s="55" t="s">
        <v>39</v>
      </c>
      <c r="Y2811" s="55" t="s">
        <v>247</v>
      </c>
      <c r="Z2811" s="55" t="s">
        <v>34</v>
      </c>
      <c r="AA2811" s="55">
        <v>0</v>
      </c>
      <c r="AB2811" s="55" t="s">
        <v>41</v>
      </c>
      <c r="AC2811" s="55">
        <v>8</v>
      </c>
      <c r="AD2811" s="55"/>
      <c r="AE2811" s="55" t="s">
        <v>45</v>
      </c>
      <c r="AF2811" s="55" t="s">
        <v>46</v>
      </c>
      <c r="AG2811" s="55">
        <v>9.7507899999999995E-2</v>
      </c>
      <c r="AH2811" s="57" t="s">
        <v>44</v>
      </c>
    </row>
    <row r="2812" spans="1:34" x14ac:dyDescent="0.25">
      <c r="A2812" s="54">
        <v>12468911</v>
      </c>
      <c r="B2812" s="55"/>
      <c r="C2812" s="55"/>
      <c r="D2812" s="55">
        <v>61706913</v>
      </c>
      <c r="E2812" s="55"/>
      <c r="F2812" s="55">
        <v>300</v>
      </c>
      <c r="G2812" s="55">
        <v>79941414</v>
      </c>
      <c r="H2812" s="55"/>
      <c r="I2812" s="55">
        <v>2275050012</v>
      </c>
      <c r="J2812" s="55">
        <v>2</v>
      </c>
      <c r="K2812" s="55" t="s">
        <v>34</v>
      </c>
      <c r="L2812" s="55" t="s">
        <v>82</v>
      </c>
      <c r="M2812" s="55">
        <v>34041</v>
      </c>
      <c r="N2812" s="55"/>
      <c r="O2812" s="55" t="s">
        <v>247</v>
      </c>
      <c r="P2812" s="55">
        <v>48811</v>
      </c>
      <c r="Q2812" s="55" t="s">
        <v>37</v>
      </c>
      <c r="R2812" s="55" t="s">
        <v>38</v>
      </c>
      <c r="S2812" s="55"/>
      <c r="T2812" s="55"/>
      <c r="U2812" s="55" t="s">
        <v>38</v>
      </c>
      <c r="V2812" s="55">
        <v>40.820099999999996</v>
      </c>
      <c r="W2812" s="55">
        <v>-74.855199999999996</v>
      </c>
      <c r="X2812" s="55" t="s">
        <v>39</v>
      </c>
      <c r="Y2812" s="55" t="s">
        <v>247</v>
      </c>
      <c r="Z2812" s="55" t="s">
        <v>34</v>
      </c>
      <c r="AA2812" s="55">
        <v>0</v>
      </c>
      <c r="AB2812" s="55" t="s">
        <v>41</v>
      </c>
      <c r="AC2812" s="55">
        <v>8</v>
      </c>
      <c r="AD2812" s="55"/>
      <c r="AE2812" s="55" t="s">
        <v>47</v>
      </c>
      <c r="AF2812" s="55" t="s">
        <v>48</v>
      </c>
      <c r="AG2812" s="55">
        <v>0.30615799999999999</v>
      </c>
      <c r="AH2812" s="57" t="s">
        <v>44</v>
      </c>
    </row>
    <row r="2813" spans="1:34" x14ac:dyDescent="0.25">
      <c r="A2813" s="54">
        <v>12468911</v>
      </c>
      <c r="B2813" s="55"/>
      <c r="C2813" s="55"/>
      <c r="D2813" s="55">
        <v>61706913</v>
      </c>
      <c r="E2813" s="55"/>
      <c r="F2813" s="55">
        <v>300</v>
      </c>
      <c r="G2813" s="55">
        <v>79941314</v>
      </c>
      <c r="H2813" s="55"/>
      <c r="I2813" s="55">
        <v>2275050011</v>
      </c>
      <c r="J2813" s="55">
        <v>2</v>
      </c>
      <c r="K2813" s="55" t="s">
        <v>34</v>
      </c>
      <c r="L2813" s="55" t="s">
        <v>82</v>
      </c>
      <c r="M2813" s="55">
        <v>34041</v>
      </c>
      <c r="N2813" s="55"/>
      <c r="O2813" s="55" t="s">
        <v>247</v>
      </c>
      <c r="P2813" s="55">
        <v>48811</v>
      </c>
      <c r="Q2813" s="55" t="s">
        <v>37</v>
      </c>
      <c r="R2813" s="55" t="s">
        <v>38</v>
      </c>
      <c r="S2813" s="55"/>
      <c r="T2813" s="55"/>
      <c r="U2813" s="55" t="s">
        <v>38</v>
      </c>
      <c r="V2813" s="55">
        <v>40.820099999999996</v>
      </c>
      <c r="W2813" s="55">
        <v>-74.855199999999996</v>
      </c>
      <c r="X2813" s="55" t="s">
        <v>39</v>
      </c>
      <c r="Y2813" s="55" t="s">
        <v>247</v>
      </c>
      <c r="Z2813" s="55" t="s">
        <v>34</v>
      </c>
      <c r="AA2813" s="55">
        <v>0</v>
      </c>
      <c r="AB2813" s="55" t="s">
        <v>41</v>
      </c>
      <c r="AC2813" s="55">
        <v>8</v>
      </c>
      <c r="AD2813" s="55"/>
      <c r="AE2813" s="55" t="s">
        <v>47</v>
      </c>
      <c r="AF2813" s="55" t="s">
        <v>48</v>
      </c>
      <c r="AG2813" s="55">
        <v>0.55933999999999995</v>
      </c>
      <c r="AH2813" s="57" t="s">
        <v>44</v>
      </c>
    </row>
    <row r="2814" spans="1:34" x14ac:dyDescent="0.25">
      <c r="A2814" s="54">
        <v>12468911</v>
      </c>
      <c r="B2814" s="55"/>
      <c r="C2814" s="55"/>
      <c r="D2814" s="55">
        <v>61706913</v>
      </c>
      <c r="E2814" s="55"/>
      <c r="F2814" s="55">
        <v>300</v>
      </c>
      <c r="G2814" s="55">
        <v>79941314</v>
      </c>
      <c r="H2814" s="55"/>
      <c r="I2814" s="55">
        <v>2275050011</v>
      </c>
      <c r="J2814" s="55">
        <v>2</v>
      </c>
      <c r="K2814" s="55" t="s">
        <v>34</v>
      </c>
      <c r="L2814" s="55" t="s">
        <v>82</v>
      </c>
      <c r="M2814" s="55">
        <v>34041</v>
      </c>
      <c r="N2814" s="55"/>
      <c r="O2814" s="55" t="s">
        <v>247</v>
      </c>
      <c r="P2814" s="55">
        <v>48811</v>
      </c>
      <c r="Q2814" s="55" t="s">
        <v>37</v>
      </c>
      <c r="R2814" s="55" t="s">
        <v>38</v>
      </c>
      <c r="S2814" s="55"/>
      <c r="T2814" s="55"/>
      <c r="U2814" s="55" t="s">
        <v>38</v>
      </c>
      <c r="V2814" s="55">
        <v>40.820099999999996</v>
      </c>
      <c r="W2814" s="55">
        <v>-74.855199999999996</v>
      </c>
      <c r="X2814" s="55" t="s">
        <v>39</v>
      </c>
      <c r="Y2814" s="55" t="s">
        <v>247</v>
      </c>
      <c r="Z2814" s="55" t="s">
        <v>34</v>
      </c>
      <c r="AA2814" s="55">
        <v>0</v>
      </c>
      <c r="AB2814" s="55" t="s">
        <v>41</v>
      </c>
      <c r="AC2814" s="55">
        <v>8</v>
      </c>
      <c r="AD2814" s="55"/>
      <c r="AE2814" s="55" t="s">
        <v>49</v>
      </c>
      <c r="AF2814" s="55" t="s">
        <v>50</v>
      </c>
      <c r="AG2814" s="55">
        <v>0.81063799999999997</v>
      </c>
      <c r="AH2814" s="57" t="s">
        <v>44</v>
      </c>
    </row>
    <row r="2815" spans="1:34" x14ac:dyDescent="0.25">
      <c r="A2815" s="54">
        <v>12468911</v>
      </c>
      <c r="B2815" s="55"/>
      <c r="C2815" s="55"/>
      <c r="D2815" s="55">
        <v>61706913</v>
      </c>
      <c r="E2815" s="55"/>
      <c r="F2815" s="55">
        <v>300</v>
      </c>
      <c r="G2815" s="55">
        <v>79941414</v>
      </c>
      <c r="H2815" s="55"/>
      <c r="I2815" s="55">
        <v>2275050012</v>
      </c>
      <c r="J2815" s="55">
        <v>2</v>
      </c>
      <c r="K2815" s="55" t="s">
        <v>34</v>
      </c>
      <c r="L2815" s="55" t="s">
        <v>82</v>
      </c>
      <c r="M2815" s="55">
        <v>34041</v>
      </c>
      <c r="N2815" s="55"/>
      <c r="O2815" s="55" t="s">
        <v>247</v>
      </c>
      <c r="P2815" s="55">
        <v>48811</v>
      </c>
      <c r="Q2815" s="55" t="s">
        <v>37</v>
      </c>
      <c r="R2815" s="55" t="s">
        <v>38</v>
      </c>
      <c r="S2815" s="55"/>
      <c r="T2815" s="55"/>
      <c r="U2815" s="55" t="s">
        <v>38</v>
      </c>
      <c r="V2815" s="55">
        <v>40.820099999999996</v>
      </c>
      <c r="W2815" s="55">
        <v>-74.855199999999996</v>
      </c>
      <c r="X2815" s="55" t="s">
        <v>39</v>
      </c>
      <c r="Y2815" s="55" t="s">
        <v>247</v>
      </c>
      <c r="Z2815" s="55" t="s">
        <v>34</v>
      </c>
      <c r="AA2815" s="55">
        <v>0</v>
      </c>
      <c r="AB2815" s="55" t="s">
        <v>41</v>
      </c>
      <c r="AC2815" s="55">
        <v>8</v>
      </c>
      <c r="AD2815" s="55"/>
      <c r="AE2815" s="55" t="s">
        <v>49</v>
      </c>
      <c r="AF2815" s="55" t="s">
        <v>50</v>
      </c>
      <c r="AG2815" s="55">
        <v>0.31368699999999999</v>
      </c>
      <c r="AH2815" s="57" t="s">
        <v>44</v>
      </c>
    </row>
    <row r="2816" spans="1:34" x14ac:dyDescent="0.25">
      <c r="A2816" s="54">
        <v>12468911</v>
      </c>
      <c r="B2816" s="55"/>
      <c r="C2816" s="55"/>
      <c r="D2816" s="55">
        <v>61706913</v>
      </c>
      <c r="E2816" s="55"/>
      <c r="F2816" s="55">
        <v>300</v>
      </c>
      <c r="G2816" s="55">
        <v>79941414</v>
      </c>
      <c r="H2816" s="55"/>
      <c r="I2816" s="55">
        <v>2275050012</v>
      </c>
      <c r="J2816" s="55">
        <v>2</v>
      </c>
      <c r="K2816" s="55" t="s">
        <v>34</v>
      </c>
      <c r="L2816" s="55" t="s">
        <v>82</v>
      </c>
      <c r="M2816" s="55">
        <v>34041</v>
      </c>
      <c r="N2816" s="55"/>
      <c r="O2816" s="55" t="s">
        <v>247</v>
      </c>
      <c r="P2816" s="55">
        <v>48811</v>
      </c>
      <c r="Q2816" s="55" t="s">
        <v>37</v>
      </c>
      <c r="R2816" s="55" t="s">
        <v>38</v>
      </c>
      <c r="S2816" s="55"/>
      <c r="T2816" s="55"/>
      <c r="U2816" s="55" t="s">
        <v>38</v>
      </c>
      <c r="V2816" s="55">
        <v>40.820099999999996</v>
      </c>
      <c r="W2816" s="55">
        <v>-74.855199999999996</v>
      </c>
      <c r="X2816" s="55" t="s">
        <v>39</v>
      </c>
      <c r="Y2816" s="55" t="s">
        <v>247</v>
      </c>
      <c r="Z2816" s="55" t="s">
        <v>34</v>
      </c>
      <c r="AA2816" s="55">
        <v>0</v>
      </c>
      <c r="AB2816" s="55" t="s">
        <v>41</v>
      </c>
      <c r="AC2816" s="55">
        <v>8</v>
      </c>
      <c r="AD2816" s="55"/>
      <c r="AE2816" s="55" t="s">
        <v>51</v>
      </c>
      <c r="AF2816" s="55" t="s">
        <v>52</v>
      </c>
      <c r="AG2816" s="55">
        <v>0.42904300000000001</v>
      </c>
      <c r="AH2816" s="57" t="s">
        <v>44</v>
      </c>
    </row>
    <row r="2817" spans="1:34" x14ac:dyDescent="0.25">
      <c r="A2817" s="54">
        <v>12468911</v>
      </c>
      <c r="B2817" s="55"/>
      <c r="C2817" s="55"/>
      <c r="D2817" s="55">
        <v>61706913</v>
      </c>
      <c r="E2817" s="55"/>
      <c r="F2817" s="55">
        <v>300</v>
      </c>
      <c r="G2817" s="55">
        <v>79941314</v>
      </c>
      <c r="H2817" s="55"/>
      <c r="I2817" s="55">
        <v>2275050011</v>
      </c>
      <c r="J2817" s="55">
        <v>2</v>
      </c>
      <c r="K2817" s="55" t="s">
        <v>34</v>
      </c>
      <c r="L2817" s="55" t="s">
        <v>82</v>
      </c>
      <c r="M2817" s="55">
        <v>34041</v>
      </c>
      <c r="N2817" s="55"/>
      <c r="O2817" s="55" t="s">
        <v>247</v>
      </c>
      <c r="P2817" s="55">
        <v>48811</v>
      </c>
      <c r="Q2817" s="55" t="s">
        <v>37</v>
      </c>
      <c r="R2817" s="55" t="s">
        <v>38</v>
      </c>
      <c r="S2817" s="55"/>
      <c r="T2817" s="55"/>
      <c r="U2817" s="55" t="s">
        <v>38</v>
      </c>
      <c r="V2817" s="55">
        <v>40.820099999999996</v>
      </c>
      <c r="W2817" s="55">
        <v>-74.855199999999996</v>
      </c>
      <c r="X2817" s="55" t="s">
        <v>39</v>
      </c>
      <c r="Y2817" s="55" t="s">
        <v>247</v>
      </c>
      <c r="Z2817" s="55" t="s">
        <v>34</v>
      </c>
      <c r="AA2817" s="55">
        <v>0</v>
      </c>
      <c r="AB2817" s="55" t="s">
        <v>41</v>
      </c>
      <c r="AC2817" s="55">
        <v>8</v>
      </c>
      <c r="AD2817" s="55"/>
      <c r="AE2817" s="55" t="s">
        <v>51</v>
      </c>
      <c r="AF2817" s="55" t="s">
        <v>52</v>
      </c>
      <c r="AG2817" s="55">
        <v>0.222609</v>
      </c>
      <c r="AH2817" s="57" t="s">
        <v>44</v>
      </c>
    </row>
    <row r="2818" spans="1:34" x14ac:dyDescent="0.25">
      <c r="A2818" s="54">
        <v>12468911</v>
      </c>
      <c r="B2818" s="55"/>
      <c r="C2818" s="55"/>
      <c r="D2818" s="55">
        <v>61706913</v>
      </c>
      <c r="E2818" s="55"/>
      <c r="F2818" s="55">
        <v>300</v>
      </c>
      <c r="G2818" s="55">
        <v>79941314</v>
      </c>
      <c r="H2818" s="55"/>
      <c r="I2818" s="55">
        <v>2275050011</v>
      </c>
      <c r="J2818" s="55">
        <v>2</v>
      </c>
      <c r="K2818" s="55" t="s">
        <v>34</v>
      </c>
      <c r="L2818" s="55" t="s">
        <v>82</v>
      </c>
      <c r="M2818" s="55">
        <v>34041</v>
      </c>
      <c r="N2818" s="55"/>
      <c r="O2818" s="55" t="s">
        <v>247</v>
      </c>
      <c r="P2818" s="55">
        <v>48811</v>
      </c>
      <c r="Q2818" s="55" t="s">
        <v>37</v>
      </c>
      <c r="R2818" s="55" t="s">
        <v>38</v>
      </c>
      <c r="S2818" s="55"/>
      <c r="T2818" s="55"/>
      <c r="U2818" s="55" t="s">
        <v>38</v>
      </c>
      <c r="V2818" s="55">
        <v>40.820099999999996</v>
      </c>
      <c r="W2818" s="55">
        <v>-74.855199999999996</v>
      </c>
      <c r="X2818" s="55" t="s">
        <v>39</v>
      </c>
      <c r="Y2818" s="55" t="s">
        <v>247</v>
      </c>
      <c r="Z2818" s="55" t="s">
        <v>34</v>
      </c>
      <c r="AA2818" s="55">
        <v>0</v>
      </c>
      <c r="AB2818" s="55" t="s">
        <v>41</v>
      </c>
      <c r="AC2818" s="55">
        <v>8</v>
      </c>
      <c r="AD2818" s="55"/>
      <c r="AE2818" s="55" t="s">
        <v>53</v>
      </c>
      <c r="AF2818" s="55" t="s">
        <v>54</v>
      </c>
      <c r="AG2818" s="55">
        <v>41.1449</v>
      </c>
      <c r="AH2818" s="57" t="s">
        <v>44</v>
      </c>
    </row>
    <row r="2819" spans="1:34" x14ac:dyDescent="0.25">
      <c r="A2819" s="54">
        <v>12468911</v>
      </c>
      <c r="B2819" s="55"/>
      <c r="C2819" s="55"/>
      <c r="D2819" s="55">
        <v>61706913</v>
      </c>
      <c r="E2819" s="55"/>
      <c r="F2819" s="55">
        <v>300</v>
      </c>
      <c r="G2819" s="55">
        <v>79941414</v>
      </c>
      <c r="H2819" s="55"/>
      <c r="I2819" s="55">
        <v>2275050012</v>
      </c>
      <c r="J2819" s="55">
        <v>2</v>
      </c>
      <c r="K2819" s="55" t="s">
        <v>34</v>
      </c>
      <c r="L2819" s="55" t="s">
        <v>82</v>
      </c>
      <c r="M2819" s="55">
        <v>34041</v>
      </c>
      <c r="N2819" s="55"/>
      <c r="O2819" s="55" t="s">
        <v>247</v>
      </c>
      <c r="P2819" s="55">
        <v>48811</v>
      </c>
      <c r="Q2819" s="55" t="s">
        <v>37</v>
      </c>
      <c r="R2819" s="55" t="s">
        <v>38</v>
      </c>
      <c r="S2819" s="55"/>
      <c r="T2819" s="55"/>
      <c r="U2819" s="55" t="s">
        <v>38</v>
      </c>
      <c r="V2819" s="55">
        <v>40.820099999999996</v>
      </c>
      <c r="W2819" s="55">
        <v>-74.855199999999996</v>
      </c>
      <c r="X2819" s="55" t="s">
        <v>39</v>
      </c>
      <c r="Y2819" s="55" t="s">
        <v>247</v>
      </c>
      <c r="Z2819" s="55" t="s">
        <v>34</v>
      </c>
      <c r="AA2819" s="55">
        <v>0</v>
      </c>
      <c r="AB2819" s="55" t="s">
        <v>41</v>
      </c>
      <c r="AC2819" s="55">
        <v>8</v>
      </c>
      <c r="AD2819" s="55"/>
      <c r="AE2819" s="55" t="s">
        <v>53</v>
      </c>
      <c r="AF2819" s="55" t="s">
        <v>54</v>
      </c>
      <c r="AG2819" s="55">
        <v>12.6919</v>
      </c>
      <c r="AH2819" s="57" t="s">
        <v>44</v>
      </c>
    </row>
    <row r="2820" spans="1:34" x14ac:dyDescent="0.25">
      <c r="A2820" s="54">
        <v>12468911</v>
      </c>
      <c r="B2820" s="55"/>
      <c r="C2820" s="55"/>
      <c r="D2820" s="55">
        <v>61706913</v>
      </c>
      <c r="E2820" s="55"/>
      <c r="F2820" s="55">
        <v>300</v>
      </c>
      <c r="G2820" s="55">
        <v>79941314</v>
      </c>
      <c r="H2820" s="55"/>
      <c r="I2820" s="55">
        <v>2275050011</v>
      </c>
      <c r="J2820" s="55">
        <v>2</v>
      </c>
      <c r="K2820" s="55" t="s">
        <v>34</v>
      </c>
      <c r="L2820" s="55" t="s">
        <v>82</v>
      </c>
      <c r="M2820" s="55">
        <v>34041</v>
      </c>
      <c r="N2820" s="55"/>
      <c r="O2820" s="55" t="s">
        <v>247</v>
      </c>
      <c r="P2820" s="55">
        <v>48811</v>
      </c>
      <c r="Q2820" s="55" t="s">
        <v>37</v>
      </c>
      <c r="R2820" s="55" t="s">
        <v>38</v>
      </c>
      <c r="S2820" s="55"/>
      <c r="T2820" s="55"/>
      <c r="U2820" s="55" t="s">
        <v>38</v>
      </c>
      <c r="V2820" s="55">
        <v>40.820099999999996</v>
      </c>
      <c r="W2820" s="55">
        <v>-74.855199999999996</v>
      </c>
      <c r="X2820" s="55" t="s">
        <v>39</v>
      </c>
      <c r="Y2820" s="55" t="s">
        <v>247</v>
      </c>
      <c r="Z2820" s="55" t="s">
        <v>34</v>
      </c>
      <c r="AA2820" s="55">
        <v>0</v>
      </c>
      <c r="AB2820" s="55" t="s">
        <v>41</v>
      </c>
      <c r="AC2820" s="55">
        <v>8</v>
      </c>
      <c r="AD2820" s="55"/>
      <c r="AE2820" s="55">
        <v>7439921</v>
      </c>
      <c r="AF2820" s="55" t="s">
        <v>55</v>
      </c>
      <c r="AG2820" s="55">
        <v>5.2648399999999998E-2</v>
      </c>
      <c r="AH2820" s="57" t="s">
        <v>44</v>
      </c>
    </row>
    <row r="2821" spans="1:34" x14ac:dyDescent="0.25">
      <c r="A2821" s="54">
        <v>11210411</v>
      </c>
      <c r="B2821" s="55"/>
      <c r="C2821" s="55"/>
      <c r="D2821" s="55">
        <v>61055513</v>
      </c>
      <c r="E2821" s="55"/>
      <c r="F2821" s="55">
        <v>300</v>
      </c>
      <c r="G2821" s="55">
        <v>78650314</v>
      </c>
      <c r="H2821" s="55"/>
      <c r="I2821" s="55">
        <v>2275050011</v>
      </c>
      <c r="J2821" s="55">
        <v>2</v>
      </c>
      <c r="K2821" s="55" t="s">
        <v>34</v>
      </c>
      <c r="L2821" s="55" t="s">
        <v>70</v>
      </c>
      <c r="M2821" s="55">
        <v>34021</v>
      </c>
      <c r="N2821" s="55"/>
      <c r="O2821" s="55" t="s">
        <v>248</v>
      </c>
      <c r="P2821" s="55">
        <v>48811</v>
      </c>
      <c r="Q2821" s="55" t="s">
        <v>37</v>
      </c>
      <c r="R2821" s="55" t="s">
        <v>38</v>
      </c>
      <c r="S2821" s="55"/>
      <c r="T2821" s="55"/>
      <c r="U2821" s="55" t="s">
        <v>38</v>
      </c>
      <c r="V2821" s="55">
        <v>40.250100000000003</v>
      </c>
      <c r="W2821" s="55">
        <v>-74.706800000000001</v>
      </c>
      <c r="X2821" s="55" t="s">
        <v>39</v>
      </c>
      <c r="Y2821" s="55" t="s">
        <v>226</v>
      </c>
      <c r="Z2821" s="55" t="s">
        <v>34</v>
      </c>
      <c r="AA2821" s="55">
        <v>0</v>
      </c>
      <c r="AB2821" s="55" t="s">
        <v>41</v>
      </c>
      <c r="AC2821" s="55">
        <v>8</v>
      </c>
      <c r="AD2821" s="55"/>
      <c r="AE2821" s="55" t="s">
        <v>42</v>
      </c>
      <c r="AF2821" s="55" t="s">
        <v>43</v>
      </c>
      <c r="AG2821" s="55">
        <v>1.3542700000000001E-3</v>
      </c>
      <c r="AH2821" s="57" t="s">
        <v>44</v>
      </c>
    </row>
    <row r="2822" spans="1:34" x14ac:dyDescent="0.25">
      <c r="A2822" s="54">
        <v>11210411</v>
      </c>
      <c r="B2822" s="55"/>
      <c r="C2822" s="55"/>
      <c r="D2822" s="55">
        <v>61055513</v>
      </c>
      <c r="E2822" s="55"/>
      <c r="F2822" s="55">
        <v>300</v>
      </c>
      <c r="G2822" s="55">
        <v>78650414</v>
      </c>
      <c r="H2822" s="55"/>
      <c r="I2822" s="55">
        <v>2275050012</v>
      </c>
      <c r="J2822" s="55">
        <v>2</v>
      </c>
      <c r="K2822" s="55" t="s">
        <v>34</v>
      </c>
      <c r="L2822" s="55" t="s">
        <v>70</v>
      </c>
      <c r="M2822" s="55">
        <v>34021</v>
      </c>
      <c r="N2822" s="55"/>
      <c r="O2822" s="55" t="s">
        <v>248</v>
      </c>
      <c r="P2822" s="55">
        <v>48811</v>
      </c>
      <c r="Q2822" s="55" t="s">
        <v>37</v>
      </c>
      <c r="R2822" s="55" t="s">
        <v>38</v>
      </c>
      <c r="S2822" s="55"/>
      <c r="T2822" s="55"/>
      <c r="U2822" s="55" t="s">
        <v>38</v>
      </c>
      <c r="V2822" s="55">
        <v>40.250100000000003</v>
      </c>
      <c r="W2822" s="55">
        <v>-74.706800000000001</v>
      </c>
      <c r="X2822" s="55" t="s">
        <v>39</v>
      </c>
      <c r="Y2822" s="55" t="s">
        <v>226</v>
      </c>
      <c r="Z2822" s="55" t="s">
        <v>34</v>
      </c>
      <c r="AA2822" s="55">
        <v>0</v>
      </c>
      <c r="AB2822" s="55" t="s">
        <v>41</v>
      </c>
      <c r="AC2822" s="55">
        <v>8</v>
      </c>
      <c r="AD2822" s="55"/>
      <c r="AE2822" s="55" t="s">
        <v>42</v>
      </c>
      <c r="AF2822" s="55" t="s">
        <v>43</v>
      </c>
      <c r="AG2822" s="55">
        <v>1.1376499999999999E-2</v>
      </c>
      <c r="AH2822" s="57" t="s">
        <v>44</v>
      </c>
    </row>
    <row r="2823" spans="1:34" x14ac:dyDescent="0.25">
      <c r="A2823" s="54">
        <v>11210411</v>
      </c>
      <c r="B2823" s="55"/>
      <c r="C2823" s="55"/>
      <c r="D2823" s="55">
        <v>61055513</v>
      </c>
      <c r="E2823" s="55"/>
      <c r="F2823" s="55">
        <v>300</v>
      </c>
      <c r="G2823" s="55">
        <v>78650314</v>
      </c>
      <c r="H2823" s="55"/>
      <c r="I2823" s="55">
        <v>2275050011</v>
      </c>
      <c r="J2823" s="55">
        <v>2</v>
      </c>
      <c r="K2823" s="55" t="s">
        <v>34</v>
      </c>
      <c r="L2823" s="55" t="s">
        <v>70</v>
      </c>
      <c r="M2823" s="55">
        <v>34021</v>
      </c>
      <c r="N2823" s="55"/>
      <c r="O2823" s="55" t="s">
        <v>248</v>
      </c>
      <c r="P2823" s="55">
        <v>48811</v>
      </c>
      <c r="Q2823" s="55" t="s">
        <v>37</v>
      </c>
      <c r="R2823" s="55" t="s">
        <v>38</v>
      </c>
      <c r="S2823" s="55"/>
      <c r="T2823" s="55"/>
      <c r="U2823" s="55" t="s">
        <v>38</v>
      </c>
      <c r="V2823" s="55">
        <v>40.250100000000003</v>
      </c>
      <c r="W2823" s="55">
        <v>-74.706800000000001</v>
      </c>
      <c r="X2823" s="55" t="s">
        <v>39</v>
      </c>
      <c r="Y2823" s="55" t="s">
        <v>226</v>
      </c>
      <c r="Z2823" s="55" t="s">
        <v>34</v>
      </c>
      <c r="AA2823" s="55">
        <v>0</v>
      </c>
      <c r="AB2823" s="55" t="s">
        <v>41</v>
      </c>
      <c r="AC2823" s="55">
        <v>8</v>
      </c>
      <c r="AD2823" s="55"/>
      <c r="AE2823" s="55" t="s">
        <v>45</v>
      </c>
      <c r="AF2823" s="55" t="s">
        <v>46</v>
      </c>
      <c r="AG2823" s="55">
        <v>9.0000000000000006E-5</v>
      </c>
      <c r="AH2823" s="57" t="s">
        <v>44</v>
      </c>
    </row>
    <row r="2824" spans="1:34" x14ac:dyDescent="0.25">
      <c r="A2824" s="54">
        <v>11210411</v>
      </c>
      <c r="B2824" s="55"/>
      <c r="C2824" s="55"/>
      <c r="D2824" s="55">
        <v>61055513</v>
      </c>
      <c r="E2824" s="55"/>
      <c r="F2824" s="55">
        <v>300</v>
      </c>
      <c r="G2824" s="55">
        <v>78650414</v>
      </c>
      <c r="H2824" s="55"/>
      <c r="I2824" s="55">
        <v>2275050012</v>
      </c>
      <c r="J2824" s="55">
        <v>2</v>
      </c>
      <c r="K2824" s="55" t="s">
        <v>34</v>
      </c>
      <c r="L2824" s="55" t="s">
        <v>70</v>
      </c>
      <c r="M2824" s="55">
        <v>34021</v>
      </c>
      <c r="N2824" s="55"/>
      <c r="O2824" s="55" t="s">
        <v>248</v>
      </c>
      <c r="P2824" s="55">
        <v>48811</v>
      </c>
      <c r="Q2824" s="55" t="s">
        <v>37</v>
      </c>
      <c r="R2824" s="55" t="s">
        <v>38</v>
      </c>
      <c r="S2824" s="55"/>
      <c r="T2824" s="55"/>
      <c r="U2824" s="55" t="s">
        <v>38</v>
      </c>
      <c r="V2824" s="55">
        <v>40.250100000000003</v>
      </c>
      <c r="W2824" s="55">
        <v>-74.706800000000001</v>
      </c>
      <c r="X2824" s="55" t="s">
        <v>39</v>
      </c>
      <c r="Y2824" s="55" t="s">
        <v>226</v>
      </c>
      <c r="Z2824" s="55" t="s">
        <v>34</v>
      </c>
      <c r="AA2824" s="55">
        <v>0</v>
      </c>
      <c r="AB2824" s="55" t="s">
        <v>41</v>
      </c>
      <c r="AC2824" s="55">
        <v>8</v>
      </c>
      <c r="AD2824" s="55"/>
      <c r="AE2824" s="55" t="s">
        <v>45</v>
      </c>
      <c r="AF2824" s="55" t="s">
        <v>46</v>
      </c>
      <c r="AG2824" s="55">
        <v>1.2140199999999999E-3</v>
      </c>
      <c r="AH2824" s="57" t="s">
        <v>44</v>
      </c>
    </row>
    <row r="2825" spans="1:34" x14ac:dyDescent="0.25">
      <c r="A2825" s="54">
        <v>11210411</v>
      </c>
      <c r="B2825" s="55"/>
      <c r="C2825" s="55"/>
      <c r="D2825" s="55">
        <v>61055513</v>
      </c>
      <c r="E2825" s="55"/>
      <c r="F2825" s="55">
        <v>300</v>
      </c>
      <c r="G2825" s="55">
        <v>78650314</v>
      </c>
      <c r="H2825" s="55"/>
      <c r="I2825" s="55">
        <v>2275050011</v>
      </c>
      <c r="J2825" s="55">
        <v>2</v>
      </c>
      <c r="K2825" s="55" t="s">
        <v>34</v>
      </c>
      <c r="L2825" s="55" t="s">
        <v>70</v>
      </c>
      <c r="M2825" s="55">
        <v>34021</v>
      </c>
      <c r="N2825" s="55"/>
      <c r="O2825" s="55" t="s">
        <v>248</v>
      </c>
      <c r="P2825" s="55">
        <v>48811</v>
      </c>
      <c r="Q2825" s="55" t="s">
        <v>37</v>
      </c>
      <c r="R2825" s="55" t="s">
        <v>38</v>
      </c>
      <c r="S2825" s="55"/>
      <c r="T2825" s="55"/>
      <c r="U2825" s="55" t="s">
        <v>38</v>
      </c>
      <c r="V2825" s="55">
        <v>40.250100000000003</v>
      </c>
      <c r="W2825" s="55">
        <v>-74.706800000000001</v>
      </c>
      <c r="X2825" s="55" t="s">
        <v>39</v>
      </c>
      <c r="Y2825" s="55" t="s">
        <v>226</v>
      </c>
      <c r="Z2825" s="55" t="s">
        <v>34</v>
      </c>
      <c r="AA2825" s="55">
        <v>0</v>
      </c>
      <c r="AB2825" s="55" t="s">
        <v>41</v>
      </c>
      <c r="AC2825" s="55">
        <v>8</v>
      </c>
      <c r="AD2825" s="55"/>
      <c r="AE2825" s="55" t="s">
        <v>47</v>
      </c>
      <c r="AF2825" s="55" t="s">
        <v>48</v>
      </c>
      <c r="AG2825" s="55">
        <v>1.4699100000000001E-3</v>
      </c>
      <c r="AH2825" s="57" t="s">
        <v>44</v>
      </c>
    </row>
    <row r="2826" spans="1:34" x14ac:dyDescent="0.25">
      <c r="A2826" s="54">
        <v>11210411</v>
      </c>
      <c r="B2826" s="55"/>
      <c r="C2826" s="55"/>
      <c r="D2826" s="55">
        <v>61055513</v>
      </c>
      <c r="E2826" s="55"/>
      <c r="F2826" s="55">
        <v>300</v>
      </c>
      <c r="G2826" s="55">
        <v>78650414</v>
      </c>
      <c r="H2826" s="55"/>
      <c r="I2826" s="55">
        <v>2275050012</v>
      </c>
      <c r="J2826" s="55">
        <v>2</v>
      </c>
      <c r="K2826" s="55" t="s">
        <v>34</v>
      </c>
      <c r="L2826" s="55" t="s">
        <v>70</v>
      </c>
      <c r="M2826" s="55">
        <v>34021</v>
      </c>
      <c r="N2826" s="55"/>
      <c r="O2826" s="55" t="s">
        <v>248</v>
      </c>
      <c r="P2826" s="55">
        <v>48811</v>
      </c>
      <c r="Q2826" s="55" t="s">
        <v>37</v>
      </c>
      <c r="R2826" s="55" t="s">
        <v>38</v>
      </c>
      <c r="S2826" s="55"/>
      <c r="T2826" s="55"/>
      <c r="U2826" s="55" t="s">
        <v>38</v>
      </c>
      <c r="V2826" s="55">
        <v>40.250100000000003</v>
      </c>
      <c r="W2826" s="55">
        <v>-74.706800000000001</v>
      </c>
      <c r="X2826" s="55" t="s">
        <v>39</v>
      </c>
      <c r="Y2826" s="55" t="s">
        <v>226</v>
      </c>
      <c r="Z2826" s="55" t="s">
        <v>34</v>
      </c>
      <c r="AA2826" s="55">
        <v>0</v>
      </c>
      <c r="AB2826" s="55" t="s">
        <v>41</v>
      </c>
      <c r="AC2826" s="55">
        <v>8</v>
      </c>
      <c r="AD2826" s="55"/>
      <c r="AE2826" s="55" t="s">
        <v>47</v>
      </c>
      <c r="AF2826" s="55" t="s">
        <v>48</v>
      </c>
      <c r="AG2826" s="55">
        <v>3.8118200000000001E-3</v>
      </c>
      <c r="AH2826" s="57" t="s">
        <v>44</v>
      </c>
    </row>
    <row r="2827" spans="1:34" x14ac:dyDescent="0.25">
      <c r="A2827" s="54">
        <v>11210411</v>
      </c>
      <c r="B2827" s="55"/>
      <c r="C2827" s="55"/>
      <c r="D2827" s="55">
        <v>61055513</v>
      </c>
      <c r="E2827" s="55"/>
      <c r="F2827" s="55">
        <v>300</v>
      </c>
      <c r="G2827" s="55">
        <v>78650314</v>
      </c>
      <c r="H2827" s="55"/>
      <c r="I2827" s="55">
        <v>2275050011</v>
      </c>
      <c r="J2827" s="55">
        <v>2</v>
      </c>
      <c r="K2827" s="55" t="s">
        <v>34</v>
      </c>
      <c r="L2827" s="55" t="s">
        <v>70</v>
      </c>
      <c r="M2827" s="55">
        <v>34021</v>
      </c>
      <c r="N2827" s="55"/>
      <c r="O2827" s="55" t="s">
        <v>248</v>
      </c>
      <c r="P2827" s="55">
        <v>48811</v>
      </c>
      <c r="Q2827" s="55" t="s">
        <v>37</v>
      </c>
      <c r="R2827" s="55" t="s">
        <v>38</v>
      </c>
      <c r="S2827" s="55"/>
      <c r="T2827" s="55"/>
      <c r="U2827" s="55" t="s">
        <v>38</v>
      </c>
      <c r="V2827" s="55">
        <v>40.250100000000003</v>
      </c>
      <c r="W2827" s="55">
        <v>-74.706800000000001</v>
      </c>
      <c r="X2827" s="55" t="s">
        <v>39</v>
      </c>
      <c r="Y2827" s="55" t="s">
        <v>226</v>
      </c>
      <c r="Z2827" s="55" t="s">
        <v>34</v>
      </c>
      <c r="AA2827" s="55">
        <v>0</v>
      </c>
      <c r="AB2827" s="55" t="s">
        <v>41</v>
      </c>
      <c r="AC2827" s="55">
        <v>8</v>
      </c>
      <c r="AD2827" s="55"/>
      <c r="AE2827" s="55" t="s">
        <v>49</v>
      </c>
      <c r="AF2827" s="55" t="s">
        <v>50</v>
      </c>
      <c r="AG2827" s="55">
        <v>2.1302999999999999E-3</v>
      </c>
      <c r="AH2827" s="57" t="s">
        <v>44</v>
      </c>
    </row>
    <row r="2828" spans="1:34" x14ac:dyDescent="0.25">
      <c r="A2828" s="54">
        <v>11210411</v>
      </c>
      <c r="B2828" s="55"/>
      <c r="C2828" s="55"/>
      <c r="D2828" s="55">
        <v>61055513</v>
      </c>
      <c r="E2828" s="55"/>
      <c r="F2828" s="55">
        <v>300</v>
      </c>
      <c r="G2828" s="55">
        <v>78650414</v>
      </c>
      <c r="H2828" s="55"/>
      <c r="I2828" s="55">
        <v>2275050012</v>
      </c>
      <c r="J2828" s="55">
        <v>2</v>
      </c>
      <c r="K2828" s="55" t="s">
        <v>34</v>
      </c>
      <c r="L2828" s="55" t="s">
        <v>70</v>
      </c>
      <c r="M2828" s="55">
        <v>34021</v>
      </c>
      <c r="N2828" s="55"/>
      <c r="O2828" s="55" t="s">
        <v>248</v>
      </c>
      <c r="P2828" s="55">
        <v>48811</v>
      </c>
      <c r="Q2828" s="55" t="s">
        <v>37</v>
      </c>
      <c r="R2828" s="55" t="s">
        <v>38</v>
      </c>
      <c r="S2828" s="55"/>
      <c r="T2828" s="55"/>
      <c r="U2828" s="55" t="s">
        <v>38</v>
      </c>
      <c r="V2828" s="55">
        <v>40.250100000000003</v>
      </c>
      <c r="W2828" s="55">
        <v>-74.706800000000001</v>
      </c>
      <c r="X2828" s="55" t="s">
        <v>39</v>
      </c>
      <c r="Y2828" s="55" t="s">
        <v>226</v>
      </c>
      <c r="Z2828" s="55" t="s">
        <v>34</v>
      </c>
      <c r="AA2828" s="55">
        <v>0</v>
      </c>
      <c r="AB2828" s="55" t="s">
        <v>41</v>
      </c>
      <c r="AC2828" s="55">
        <v>8</v>
      </c>
      <c r="AD2828" s="55"/>
      <c r="AE2828" s="55" t="s">
        <v>49</v>
      </c>
      <c r="AF2828" s="55" t="s">
        <v>50</v>
      </c>
      <c r="AG2828" s="55">
        <v>3.9055499999999998E-3</v>
      </c>
      <c r="AH2828" s="57" t="s">
        <v>44</v>
      </c>
    </row>
    <row r="2829" spans="1:34" x14ac:dyDescent="0.25">
      <c r="A2829" s="54">
        <v>11210411</v>
      </c>
      <c r="B2829" s="55"/>
      <c r="C2829" s="55"/>
      <c r="D2829" s="55">
        <v>61055513</v>
      </c>
      <c r="E2829" s="55"/>
      <c r="F2829" s="55">
        <v>300</v>
      </c>
      <c r="G2829" s="55">
        <v>78650314</v>
      </c>
      <c r="H2829" s="55"/>
      <c r="I2829" s="55">
        <v>2275050011</v>
      </c>
      <c r="J2829" s="55">
        <v>2</v>
      </c>
      <c r="K2829" s="55" t="s">
        <v>34</v>
      </c>
      <c r="L2829" s="55" t="s">
        <v>70</v>
      </c>
      <c r="M2829" s="55">
        <v>34021</v>
      </c>
      <c r="N2829" s="55"/>
      <c r="O2829" s="55" t="s">
        <v>248</v>
      </c>
      <c r="P2829" s="55">
        <v>48811</v>
      </c>
      <c r="Q2829" s="55" t="s">
        <v>37</v>
      </c>
      <c r="R2829" s="55" t="s">
        <v>38</v>
      </c>
      <c r="S2829" s="55"/>
      <c r="T2829" s="55"/>
      <c r="U2829" s="55" t="s">
        <v>38</v>
      </c>
      <c r="V2829" s="55">
        <v>40.250100000000003</v>
      </c>
      <c r="W2829" s="55">
        <v>-74.706800000000001</v>
      </c>
      <c r="X2829" s="55" t="s">
        <v>39</v>
      </c>
      <c r="Y2829" s="55" t="s">
        <v>226</v>
      </c>
      <c r="Z2829" s="55" t="s">
        <v>34</v>
      </c>
      <c r="AA2829" s="55">
        <v>0</v>
      </c>
      <c r="AB2829" s="55" t="s">
        <v>41</v>
      </c>
      <c r="AC2829" s="55">
        <v>8</v>
      </c>
      <c r="AD2829" s="55"/>
      <c r="AE2829" s="55" t="s">
        <v>51</v>
      </c>
      <c r="AF2829" s="55" t="s">
        <v>52</v>
      </c>
      <c r="AG2829" s="55">
        <v>5.8500000000000002E-4</v>
      </c>
      <c r="AH2829" s="57" t="s">
        <v>44</v>
      </c>
    </row>
    <row r="2830" spans="1:34" x14ac:dyDescent="0.25">
      <c r="A2830" s="54">
        <v>11210411</v>
      </c>
      <c r="B2830" s="55"/>
      <c r="C2830" s="55"/>
      <c r="D2830" s="55">
        <v>61055513</v>
      </c>
      <c r="E2830" s="55"/>
      <c r="F2830" s="55">
        <v>300</v>
      </c>
      <c r="G2830" s="55">
        <v>78650414</v>
      </c>
      <c r="H2830" s="55"/>
      <c r="I2830" s="55">
        <v>2275050012</v>
      </c>
      <c r="J2830" s="55">
        <v>2</v>
      </c>
      <c r="K2830" s="55" t="s">
        <v>34</v>
      </c>
      <c r="L2830" s="55" t="s">
        <v>70</v>
      </c>
      <c r="M2830" s="55">
        <v>34021</v>
      </c>
      <c r="N2830" s="55"/>
      <c r="O2830" s="55" t="s">
        <v>248</v>
      </c>
      <c r="P2830" s="55">
        <v>48811</v>
      </c>
      <c r="Q2830" s="55" t="s">
        <v>37</v>
      </c>
      <c r="R2830" s="55" t="s">
        <v>38</v>
      </c>
      <c r="S2830" s="55"/>
      <c r="T2830" s="55"/>
      <c r="U2830" s="55" t="s">
        <v>38</v>
      </c>
      <c r="V2830" s="55">
        <v>40.250100000000003</v>
      </c>
      <c r="W2830" s="55">
        <v>-74.706800000000001</v>
      </c>
      <c r="X2830" s="55" t="s">
        <v>39</v>
      </c>
      <c r="Y2830" s="55" t="s">
        <v>226</v>
      </c>
      <c r="Z2830" s="55" t="s">
        <v>34</v>
      </c>
      <c r="AA2830" s="55">
        <v>0</v>
      </c>
      <c r="AB2830" s="55" t="s">
        <v>41</v>
      </c>
      <c r="AC2830" s="55">
        <v>8</v>
      </c>
      <c r="AD2830" s="55"/>
      <c r="AE2830" s="55" t="s">
        <v>51</v>
      </c>
      <c r="AF2830" s="55" t="s">
        <v>52</v>
      </c>
      <c r="AG2830" s="55">
        <v>5.3417999999999998E-3</v>
      </c>
      <c r="AH2830" s="57" t="s">
        <v>44</v>
      </c>
    </row>
    <row r="2831" spans="1:34" x14ac:dyDescent="0.25">
      <c r="A2831" s="54">
        <v>11210411</v>
      </c>
      <c r="B2831" s="55"/>
      <c r="C2831" s="55"/>
      <c r="D2831" s="55">
        <v>61055513</v>
      </c>
      <c r="E2831" s="55"/>
      <c r="F2831" s="55">
        <v>300</v>
      </c>
      <c r="G2831" s="55">
        <v>78650314</v>
      </c>
      <c r="H2831" s="55"/>
      <c r="I2831" s="55">
        <v>2275050011</v>
      </c>
      <c r="J2831" s="55">
        <v>2</v>
      </c>
      <c r="K2831" s="55" t="s">
        <v>34</v>
      </c>
      <c r="L2831" s="55" t="s">
        <v>70</v>
      </c>
      <c r="M2831" s="55">
        <v>34021</v>
      </c>
      <c r="N2831" s="55"/>
      <c r="O2831" s="55" t="s">
        <v>248</v>
      </c>
      <c r="P2831" s="55">
        <v>48811</v>
      </c>
      <c r="Q2831" s="55" t="s">
        <v>37</v>
      </c>
      <c r="R2831" s="55" t="s">
        <v>38</v>
      </c>
      <c r="S2831" s="55"/>
      <c r="T2831" s="55"/>
      <c r="U2831" s="55" t="s">
        <v>38</v>
      </c>
      <c r="V2831" s="55">
        <v>40.250100000000003</v>
      </c>
      <c r="W2831" s="55">
        <v>-74.706800000000001</v>
      </c>
      <c r="X2831" s="55" t="s">
        <v>39</v>
      </c>
      <c r="Y2831" s="55" t="s">
        <v>226</v>
      </c>
      <c r="Z2831" s="55" t="s">
        <v>34</v>
      </c>
      <c r="AA2831" s="55">
        <v>0</v>
      </c>
      <c r="AB2831" s="55" t="s">
        <v>41</v>
      </c>
      <c r="AC2831" s="55">
        <v>8</v>
      </c>
      <c r="AD2831" s="55"/>
      <c r="AE2831" s="55" t="s">
        <v>53</v>
      </c>
      <c r="AF2831" s="55" t="s">
        <v>54</v>
      </c>
      <c r="AG2831" s="55">
        <v>0.108126</v>
      </c>
      <c r="AH2831" s="57" t="s">
        <v>44</v>
      </c>
    </row>
    <row r="2832" spans="1:34" x14ac:dyDescent="0.25">
      <c r="A2832" s="54">
        <v>11210411</v>
      </c>
      <c r="B2832" s="55"/>
      <c r="C2832" s="55"/>
      <c r="D2832" s="55">
        <v>61055513</v>
      </c>
      <c r="E2832" s="55"/>
      <c r="F2832" s="55">
        <v>300</v>
      </c>
      <c r="G2832" s="55">
        <v>78650414</v>
      </c>
      <c r="H2832" s="55"/>
      <c r="I2832" s="55">
        <v>2275050012</v>
      </c>
      <c r="J2832" s="55">
        <v>2</v>
      </c>
      <c r="K2832" s="55" t="s">
        <v>34</v>
      </c>
      <c r="L2832" s="55" t="s">
        <v>70</v>
      </c>
      <c r="M2832" s="55">
        <v>34021</v>
      </c>
      <c r="N2832" s="55"/>
      <c r="O2832" s="55" t="s">
        <v>248</v>
      </c>
      <c r="P2832" s="55">
        <v>48811</v>
      </c>
      <c r="Q2832" s="55" t="s">
        <v>37</v>
      </c>
      <c r="R2832" s="55" t="s">
        <v>38</v>
      </c>
      <c r="S2832" s="55"/>
      <c r="T2832" s="55"/>
      <c r="U2832" s="55" t="s">
        <v>38</v>
      </c>
      <c r="V2832" s="55">
        <v>40.250100000000003</v>
      </c>
      <c r="W2832" s="55">
        <v>-74.706800000000001</v>
      </c>
      <c r="X2832" s="55" t="s">
        <v>39</v>
      </c>
      <c r="Y2832" s="55" t="s">
        <v>226</v>
      </c>
      <c r="Z2832" s="55" t="s">
        <v>34</v>
      </c>
      <c r="AA2832" s="55">
        <v>0</v>
      </c>
      <c r="AB2832" s="55" t="s">
        <v>41</v>
      </c>
      <c r="AC2832" s="55">
        <v>8</v>
      </c>
      <c r="AD2832" s="55"/>
      <c r="AE2832" s="55" t="s">
        <v>53</v>
      </c>
      <c r="AF2832" s="55" t="s">
        <v>54</v>
      </c>
      <c r="AG2832" s="55">
        <v>0.15802099999999999</v>
      </c>
      <c r="AH2832" s="57" t="s">
        <v>44</v>
      </c>
    </row>
    <row r="2833" spans="1:34" x14ac:dyDescent="0.25">
      <c r="A2833" s="54">
        <v>11210411</v>
      </c>
      <c r="B2833" s="55"/>
      <c r="C2833" s="55"/>
      <c r="D2833" s="55">
        <v>61055513</v>
      </c>
      <c r="E2833" s="55"/>
      <c r="F2833" s="55">
        <v>300</v>
      </c>
      <c r="G2833" s="55">
        <v>78650314</v>
      </c>
      <c r="H2833" s="55"/>
      <c r="I2833" s="55">
        <v>2275050011</v>
      </c>
      <c r="J2833" s="55">
        <v>2</v>
      </c>
      <c r="K2833" s="55" t="s">
        <v>34</v>
      </c>
      <c r="L2833" s="55" t="s">
        <v>70</v>
      </c>
      <c r="M2833" s="55">
        <v>34021</v>
      </c>
      <c r="N2833" s="55"/>
      <c r="O2833" s="55" t="s">
        <v>248</v>
      </c>
      <c r="P2833" s="55">
        <v>48811</v>
      </c>
      <c r="Q2833" s="55" t="s">
        <v>37</v>
      </c>
      <c r="R2833" s="55" t="s">
        <v>38</v>
      </c>
      <c r="S2833" s="55"/>
      <c r="T2833" s="55"/>
      <c r="U2833" s="55" t="s">
        <v>38</v>
      </c>
      <c r="V2833" s="55">
        <v>40.250100000000003</v>
      </c>
      <c r="W2833" s="55">
        <v>-74.706800000000001</v>
      </c>
      <c r="X2833" s="55" t="s">
        <v>39</v>
      </c>
      <c r="Y2833" s="55" t="s">
        <v>226</v>
      </c>
      <c r="Z2833" s="55" t="s">
        <v>34</v>
      </c>
      <c r="AA2833" s="55">
        <v>0</v>
      </c>
      <c r="AB2833" s="55" t="s">
        <v>41</v>
      </c>
      <c r="AC2833" s="55">
        <v>8</v>
      </c>
      <c r="AD2833" s="55"/>
      <c r="AE2833" s="55">
        <v>7439921</v>
      </c>
      <c r="AF2833" s="55" t="s">
        <v>55</v>
      </c>
      <c r="AG2833" s="55">
        <v>1.3835599999999999E-4</v>
      </c>
      <c r="AH2833" s="57" t="s">
        <v>44</v>
      </c>
    </row>
    <row r="2834" spans="1:34" x14ac:dyDescent="0.25">
      <c r="A2834" s="54">
        <v>12319511</v>
      </c>
      <c r="B2834" s="55"/>
      <c r="C2834" s="55"/>
      <c r="D2834" s="55">
        <v>61749613</v>
      </c>
      <c r="E2834" s="55"/>
      <c r="F2834" s="55">
        <v>300</v>
      </c>
      <c r="G2834" s="55">
        <v>80025314</v>
      </c>
      <c r="H2834" s="55"/>
      <c r="I2834" s="55">
        <v>2275050011</v>
      </c>
      <c r="J2834" s="55">
        <v>2</v>
      </c>
      <c r="K2834" s="55" t="s">
        <v>34</v>
      </c>
      <c r="L2834" s="55" t="s">
        <v>95</v>
      </c>
      <c r="M2834" s="55">
        <v>34015</v>
      </c>
      <c r="N2834" s="55"/>
      <c r="O2834" s="55" t="s">
        <v>249</v>
      </c>
      <c r="P2834" s="55">
        <v>48811</v>
      </c>
      <c r="Q2834" s="55" t="s">
        <v>37</v>
      </c>
      <c r="R2834" s="55" t="s">
        <v>38</v>
      </c>
      <c r="S2834" s="55"/>
      <c r="T2834" s="55"/>
      <c r="U2834" s="55" t="s">
        <v>38</v>
      </c>
      <c r="V2834" s="55">
        <v>39.789299999999997</v>
      </c>
      <c r="W2834" s="55">
        <v>-75.229100000000003</v>
      </c>
      <c r="X2834" s="55" t="s">
        <v>39</v>
      </c>
      <c r="Y2834" s="55" t="s">
        <v>250</v>
      </c>
      <c r="Z2834" s="55" t="s">
        <v>34</v>
      </c>
      <c r="AA2834" s="55">
        <v>0</v>
      </c>
      <c r="AB2834" s="55" t="s">
        <v>41</v>
      </c>
      <c r="AC2834" s="55">
        <v>8</v>
      </c>
      <c r="AD2834" s="55"/>
      <c r="AE2834" s="55" t="s">
        <v>42</v>
      </c>
      <c r="AF2834" s="55" t="s">
        <v>43</v>
      </c>
      <c r="AG2834" s="55">
        <v>8.6784700000000006E-3</v>
      </c>
      <c r="AH2834" s="57" t="s">
        <v>44</v>
      </c>
    </row>
    <row r="2835" spans="1:34" x14ac:dyDescent="0.25">
      <c r="A2835" s="54">
        <v>12319511</v>
      </c>
      <c r="B2835" s="55"/>
      <c r="C2835" s="55"/>
      <c r="D2835" s="55">
        <v>61749613</v>
      </c>
      <c r="E2835" s="55"/>
      <c r="F2835" s="55">
        <v>300</v>
      </c>
      <c r="G2835" s="55">
        <v>80025314</v>
      </c>
      <c r="H2835" s="55"/>
      <c r="I2835" s="55">
        <v>2275050011</v>
      </c>
      <c r="J2835" s="55">
        <v>2</v>
      </c>
      <c r="K2835" s="55" t="s">
        <v>34</v>
      </c>
      <c r="L2835" s="55" t="s">
        <v>95</v>
      </c>
      <c r="M2835" s="55">
        <v>34015</v>
      </c>
      <c r="N2835" s="55"/>
      <c r="O2835" s="55" t="s">
        <v>249</v>
      </c>
      <c r="P2835" s="55">
        <v>48811</v>
      </c>
      <c r="Q2835" s="55" t="s">
        <v>37</v>
      </c>
      <c r="R2835" s="55" t="s">
        <v>38</v>
      </c>
      <c r="S2835" s="55"/>
      <c r="T2835" s="55"/>
      <c r="U2835" s="55" t="s">
        <v>38</v>
      </c>
      <c r="V2835" s="55">
        <v>39.789299999999997</v>
      </c>
      <c r="W2835" s="55">
        <v>-75.229100000000003</v>
      </c>
      <c r="X2835" s="55" t="s">
        <v>39</v>
      </c>
      <c r="Y2835" s="55" t="s">
        <v>250</v>
      </c>
      <c r="Z2835" s="55" t="s">
        <v>34</v>
      </c>
      <c r="AA2835" s="55">
        <v>0</v>
      </c>
      <c r="AB2835" s="55" t="s">
        <v>41</v>
      </c>
      <c r="AC2835" s="55">
        <v>8</v>
      </c>
      <c r="AD2835" s="55"/>
      <c r="AE2835" s="55" t="s">
        <v>45</v>
      </c>
      <c r="AF2835" s="55" t="s">
        <v>46</v>
      </c>
      <c r="AG2835" s="55">
        <v>5.7674199999999999E-4</v>
      </c>
      <c r="AH2835" s="57" t="s">
        <v>44</v>
      </c>
    </row>
    <row r="2836" spans="1:34" x14ac:dyDescent="0.25">
      <c r="A2836" s="54">
        <v>12319511</v>
      </c>
      <c r="B2836" s="55"/>
      <c r="C2836" s="55"/>
      <c r="D2836" s="55">
        <v>61749613</v>
      </c>
      <c r="E2836" s="55"/>
      <c r="F2836" s="55">
        <v>300</v>
      </c>
      <c r="G2836" s="55">
        <v>80025314</v>
      </c>
      <c r="H2836" s="55"/>
      <c r="I2836" s="55">
        <v>2275050011</v>
      </c>
      <c r="J2836" s="55">
        <v>2</v>
      </c>
      <c r="K2836" s="55" t="s">
        <v>34</v>
      </c>
      <c r="L2836" s="55" t="s">
        <v>95</v>
      </c>
      <c r="M2836" s="55">
        <v>34015</v>
      </c>
      <c r="N2836" s="55"/>
      <c r="O2836" s="55" t="s">
        <v>249</v>
      </c>
      <c r="P2836" s="55">
        <v>48811</v>
      </c>
      <c r="Q2836" s="55" t="s">
        <v>37</v>
      </c>
      <c r="R2836" s="55" t="s">
        <v>38</v>
      </c>
      <c r="S2836" s="55"/>
      <c r="T2836" s="55"/>
      <c r="U2836" s="55" t="s">
        <v>38</v>
      </c>
      <c r="V2836" s="55">
        <v>39.789299999999997</v>
      </c>
      <c r="W2836" s="55">
        <v>-75.229100000000003</v>
      </c>
      <c r="X2836" s="55" t="s">
        <v>39</v>
      </c>
      <c r="Y2836" s="55" t="s">
        <v>250</v>
      </c>
      <c r="Z2836" s="55" t="s">
        <v>34</v>
      </c>
      <c r="AA2836" s="55">
        <v>0</v>
      </c>
      <c r="AB2836" s="55" t="s">
        <v>41</v>
      </c>
      <c r="AC2836" s="55">
        <v>8</v>
      </c>
      <c r="AD2836" s="55"/>
      <c r="AE2836" s="55" t="s">
        <v>47</v>
      </c>
      <c r="AF2836" s="55" t="s">
        <v>48</v>
      </c>
      <c r="AG2836" s="55">
        <v>9.4195300000000006E-3</v>
      </c>
      <c r="AH2836" s="57" t="s">
        <v>44</v>
      </c>
    </row>
    <row r="2837" spans="1:34" x14ac:dyDescent="0.25">
      <c r="A2837" s="54">
        <v>12319511</v>
      </c>
      <c r="B2837" s="55"/>
      <c r="C2837" s="55"/>
      <c r="D2837" s="55">
        <v>61749613</v>
      </c>
      <c r="E2837" s="55"/>
      <c r="F2837" s="55">
        <v>300</v>
      </c>
      <c r="G2837" s="55">
        <v>80025314</v>
      </c>
      <c r="H2837" s="55"/>
      <c r="I2837" s="55">
        <v>2275050011</v>
      </c>
      <c r="J2837" s="55">
        <v>2</v>
      </c>
      <c r="K2837" s="55" t="s">
        <v>34</v>
      </c>
      <c r="L2837" s="55" t="s">
        <v>95</v>
      </c>
      <c r="M2837" s="55">
        <v>34015</v>
      </c>
      <c r="N2837" s="55"/>
      <c r="O2837" s="55" t="s">
        <v>249</v>
      </c>
      <c r="P2837" s="55">
        <v>48811</v>
      </c>
      <c r="Q2837" s="55" t="s">
        <v>37</v>
      </c>
      <c r="R2837" s="55" t="s">
        <v>38</v>
      </c>
      <c r="S2837" s="55"/>
      <c r="T2837" s="55"/>
      <c r="U2837" s="55" t="s">
        <v>38</v>
      </c>
      <c r="V2837" s="55">
        <v>39.789299999999997</v>
      </c>
      <c r="W2837" s="55">
        <v>-75.229100000000003</v>
      </c>
      <c r="X2837" s="55" t="s">
        <v>39</v>
      </c>
      <c r="Y2837" s="55" t="s">
        <v>250</v>
      </c>
      <c r="Z2837" s="55" t="s">
        <v>34</v>
      </c>
      <c r="AA2837" s="55">
        <v>0</v>
      </c>
      <c r="AB2837" s="55" t="s">
        <v>41</v>
      </c>
      <c r="AC2837" s="55">
        <v>8</v>
      </c>
      <c r="AD2837" s="55"/>
      <c r="AE2837" s="55" t="s">
        <v>49</v>
      </c>
      <c r="AF2837" s="55" t="s">
        <v>50</v>
      </c>
      <c r="AG2837" s="55">
        <v>1.36515E-2</v>
      </c>
      <c r="AH2837" s="57" t="s">
        <v>44</v>
      </c>
    </row>
    <row r="2838" spans="1:34" x14ac:dyDescent="0.25">
      <c r="A2838" s="54">
        <v>12319511</v>
      </c>
      <c r="B2838" s="55"/>
      <c r="C2838" s="55"/>
      <c r="D2838" s="55">
        <v>61749613</v>
      </c>
      <c r="E2838" s="55"/>
      <c r="F2838" s="55">
        <v>300</v>
      </c>
      <c r="G2838" s="55">
        <v>80025314</v>
      </c>
      <c r="H2838" s="55"/>
      <c r="I2838" s="55">
        <v>2275050011</v>
      </c>
      <c r="J2838" s="55">
        <v>2</v>
      </c>
      <c r="K2838" s="55" t="s">
        <v>34</v>
      </c>
      <c r="L2838" s="55" t="s">
        <v>95</v>
      </c>
      <c r="M2838" s="55">
        <v>34015</v>
      </c>
      <c r="N2838" s="55"/>
      <c r="O2838" s="55" t="s">
        <v>249</v>
      </c>
      <c r="P2838" s="55">
        <v>48811</v>
      </c>
      <c r="Q2838" s="55" t="s">
        <v>37</v>
      </c>
      <c r="R2838" s="55" t="s">
        <v>38</v>
      </c>
      <c r="S2838" s="55"/>
      <c r="T2838" s="55"/>
      <c r="U2838" s="55" t="s">
        <v>38</v>
      </c>
      <c r="V2838" s="55">
        <v>39.789299999999997</v>
      </c>
      <c r="W2838" s="55">
        <v>-75.229100000000003</v>
      </c>
      <c r="X2838" s="55" t="s">
        <v>39</v>
      </c>
      <c r="Y2838" s="55" t="s">
        <v>250</v>
      </c>
      <c r="Z2838" s="55" t="s">
        <v>34</v>
      </c>
      <c r="AA2838" s="55">
        <v>0</v>
      </c>
      <c r="AB2838" s="55" t="s">
        <v>41</v>
      </c>
      <c r="AC2838" s="55">
        <v>8</v>
      </c>
      <c r="AD2838" s="55"/>
      <c r="AE2838" s="55" t="s">
        <v>51</v>
      </c>
      <c r="AF2838" s="55" t="s">
        <v>52</v>
      </c>
      <c r="AG2838" s="55">
        <v>3.7488299999999999E-3</v>
      </c>
      <c r="AH2838" s="57" t="s">
        <v>44</v>
      </c>
    </row>
    <row r="2839" spans="1:34" x14ac:dyDescent="0.25">
      <c r="A2839" s="54">
        <v>12319511</v>
      </c>
      <c r="B2839" s="55"/>
      <c r="C2839" s="55"/>
      <c r="D2839" s="55">
        <v>61749613</v>
      </c>
      <c r="E2839" s="55"/>
      <c r="F2839" s="55">
        <v>300</v>
      </c>
      <c r="G2839" s="55">
        <v>80025314</v>
      </c>
      <c r="H2839" s="55"/>
      <c r="I2839" s="55">
        <v>2275050011</v>
      </c>
      <c r="J2839" s="55">
        <v>2</v>
      </c>
      <c r="K2839" s="55" t="s">
        <v>34</v>
      </c>
      <c r="L2839" s="55" t="s">
        <v>95</v>
      </c>
      <c r="M2839" s="55">
        <v>34015</v>
      </c>
      <c r="N2839" s="55"/>
      <c r="O2839" s="55" t="s">
        <v>249</v>
      </c>
      <c r="P2839" s="55">
        <v>48811</v>
      </c>
      <c r="Q2839" s="55" t="s">
        <v>37</v>
      </c>
      <c r="R2839" s="55" t="s">
        <v>38</v>
      </c>
      <c r="S2839" s="55"/>
      <c r="T2839" s="55"/>
      <c r="U2839" s="55" t="s">
        <v>38</v>
      </c>
      <c r="V2839" s="55">
        <v>39.789299999999997</v>
      </c>
      <c r="W2839" s="55">
        <v>-75.229100000000003</v>
      </c>
      <c r="X2839" s="55" t="s">
        <v>39</v>
      </c>
      <c r="Y2839" s="55" t="s">
        <v>250</v>
      </c>
      <c r="Z2839" s="55" t="s">
        <v>34</v>
      </c>
      <c r="AA2839" s="55">
        <v>0</v>
      </c>
      <c r="AB2839" s="55" t="s">
        <v>41</v>
      </c>
      <c r="AC2839" s="55">
        <v>8</v>
      </c>
      <c r="AD2839" s="55"/>
      <c r="AE2839" s="55" t="s">
        <v>53</v>
      </c>
      <c r="AF2839" s="55" t="s">
        <v>54</v>
      </c>
      <c r="AG2839" s="55">
        <v>0.69289800000000001</v>
      </c>
      <c r="AH2839" s="57" t="s">
        <v>44</v>
      </c>
    </row>
    <row r="2840" spans="1:34" x14ac:dyDescent="0.25">
      <c r="A2840" s="54">
        <v>12319511</v>
      </c>
      <c r="B2840" s="55"/>
      <c r="C2840" s="55"/>
      <c r="D2840" s="55">
        <v>61749613</v>
      </c>
      <c r="E2840" s="55"/>
      <c r="F2840" s="55">
        <v>300</v>
      </c>
      <c r="G2840" s="55">
        <v>80025314</v>
      </c>
      <c r="H2840" s="55"/>
      <c r="I2840" s="55">
        <v>2275050011</v>
      </c>
      <c r="J2840" s="55">
        <v>2</v>
      </c>
      <c r="K2840" s="55" t="s">
        <v>34</v>
      </c>
      <c r="L2840" s="55" t="s">
        <v>95</v>
      </c>
      <c r="M2840" s="55">
        <v>34015</v>
      </c>
      <c r="N2840" s="55"/>
      <c r="O2840" s="55" t="s">
        <v>249</v>
      </c>
      <c r="P2840" s="55">
        <v>48811</v>
      </c>
      <c r="Q2840" s="55" t="s">
        <v>37</v>
      </c>
      <c r="R2840" s="55" t="s">
        <v>38</v>
      </c>
      <c r="S2840" s="55"/>
      <c r="T2840" s="55"/>
      <c r="U2840" s="55" t="s">
        <v>38</v>
      </c>
      <c r="V2840" s="55">
        <v>39.789299999999997</v>
      </c>
      <c r="W2840" s="55">
        <v>-75.229100000000003</v>
      </c>
      <c r="X2840" s="55" t="s">
        <v>39</v>
      </c>
      <c r="Y2840" s="55" t="s">
        <v>250</v>
      </c>
      <c r="Z2840" s="55" t="s">
        <v>34</v>
      </c>
      <c r="AA2840" s="55">
        <v>0</v>
      </c>
      <c r="AB2840" s="55" t="s">
        <v>41</v>
      </c>
      <c r="AC2840" s="55">
        <v>8</v>
      </c>
      <c r="AD2840" s="55"/>
      <c r="AE2840" s="55">
        <v>7439921</v>
      </c>
      <c r="AF2840" s="55" t="s">
        <v>55</v>
      </c>
      <c r="AG2840" s="55">
        <v>8.8662099999999998E-4</v>
      </c>
      <c r="AH2840" s="57" t="s">
        <v>44</v>
      </c>
    </row>
    <row r="2841" spans="1:34" x14ac:dyDescent="0.25">
      <c r="A2841" s="54">
        <v>12335411</v>
      </c>
      <c r="B2841" s="55"/>
      <c r="C2841" s="55"/>
      <c r="D2841" s="55">
        <v>61754313</v>
      </c>
      <c r="E2841" s="55"/>
      <c r="F2841" s="55">
        <v>300</v>
      </c>
      <c r="G2841" s="55">
        <v>80034814</v>
      </c>
      <c r="H2841" s="55"/>
      <c r="I2841" s="55">
        <v>2275050012</v>
      </c>
      <c r="J2841" s="55">
        <v>2</v>
      </c>
      <c r="K2841" s="55" t="s">
        <v>34</v>
      </c>
      <c r="L2841" s="55" t="s">
        <v>56</v>
      </c>
      <c r="M2841" s="55">
        <v>34007</v>
      </c>
      <c r="N2841" s="55"/>
      <c r="O2841" s="55" t="s">
        <v>251</v>
      </c>
      <c r="P2841" s="55">
        <v>48811</v>
      </c>
      <c r="Q2841" s="55" t="s">
        <v>37</v>
      </c>
      <c r="R2841" s="55" t="s">
        <v>38</v>
      </c>
      <c r="S2841" s="55"/>
      <c r="T2841" s="55"/>
      <c r="U2841" s="55" t="s">
        <v>38</v>
      </c>
      <c r="V2841" s="55">
        <v>39.950099999999999</v>
      </c>
      <c r="W2841" s="55">
        <v>-75.049599999999998</v>
      </c>
      <c r="X2841" s="55" t="s">
        <v>39</v>
      </c>
      <c r="Y2841" s="55" t="s">
        <v>252</v>
      </c>
      <c r="Z2841" s="55" t="s">
        <v>34</v>
      </c>
      <c r="AA2841" s="55">
        <v>0</v>
      </c>
      <c r="AB2841" s="55" t="s">
        <v>41</v>
      </c>
      <c r="AC2841" s="55">
        <v>8</v>
      </c>
      <c r="AD2841" s="55"/>
      <c r="AE2841" s="55" t="s">
        <v>42</v>
      </c>
      <c r="AF2841" s="55" t="s">
        <v>43</v>
      </c>
      <c r="AG2841" s="55">
        <v>1.1376499999999999E-2</v>
      </c>
      <c r="AH2841" s="57" t="s">
        <v>44</v>
      </c>
    </row>
    <row r="2842" spans="1:34" x14ac:dyDescent="0.25">
      <c r="A2842" s="54">
        <v>12335411</v>
      </c>
      <c r="B2842" s="55"/>
      <c r="C2842" s="55"/>
      <c r="D2842" s="55">
        <v>61754313</v>
      </c>
      <c r="E2842" s="55"/>
      <c r="F2842" s="55">
        <v>300</v>
      </c>
      <c r="G2842" s="55">
        <v>80034714</v>
      </c>
      <c r="H2842" s="55"/>
      <c r="I2842" s="55">
        <v>2275050011</v>
      </c>
      <c r="J2842" s="55">
        <v>2</v>
      </c>
      <c r="K2842" s="55" t="s">
        <v>34</v>
      </c>
      <c r="L2842" s="55" t="s">
        <v>56</v>
      </c>
      <c r="M2842" s="55">
        <v>34007</v>
      </c>
      <c r="N2842" s="55"/>
      <c r="O2842" s="55" t="s">
        <v>251</v>
      </c>
      <c r="P2842" s="55">
        <v>48811</v>
      </c>
      <c r="Q2842" s="55" t="s">
        <v>37</v>
      </c>
      <c r="R2842" s="55" t="s">
        <v>38</v>
      </c>
      <c r="S2842" s="55"/>
      <c r="T2842" s="55"/>
      <c r="U2842" s="55" t="s">
        <v>38</v>
      </c>
      <c r="V2842" s="55">
        <v>39.950099999999999</v>
      </c>
      <c r="W2842" s="55">
        <v>-75.049599999999998</v>
      </c>
      <c r="X2842" s="55" t="s">
        <v>39</v>
      </c>
      <c r="Y2842" s="55" t="s">
        <v>252</v>
      </c>
      <c r="Z2842" s="55" t="s">
        <v>34</v>
      </c>
      <c r="AA2842" s="55">
        <v>0</v>
      </c>
      <c r="AB2842" s="55" t="s">
        <v>41</v>
      </c>
      <c r="AC2842" s="55">
        <v>8</v>
      </c>
      <c r="AD2842" s="55"/>
      <c r="AE2842" s="55" t="s">
        <v>42</v>
      </c>
      <c r="AF2842" s="55" t="s">
        <v>43</v>
      </c>
      <c r="AG2842" s="55">
        <v>1.3542700000000001E-3</v>
      </c>
      <c r="AH2842" s="57" t="s">
        <v>44</v>
      </c>
    </row>
    <row r="2843" spans="1:34" x14ac:dyDescent="0.25">
      <c r="A2843" s="54">
        <v>12335411</v>
      </c>
      <c r="B2843" s="55"/>
      <c r="C2843" s="55"/>
      <c r="D2843" s="55">
        <v>61754313</v>
      </c>
      <c r="E2843" s="55"/>
      <c r="F2843" s="55">
        <v>300</v>
      </c>
      <c r="G2843" s="55">
        <v>80034814</v>
      </c>
      <c r="H2843" s="55"/>
      <c r="I2843" s="55">
        <v>2275050012</v>
      </c>
      <c r="J2843" s="55">
        <v>2</v>
      </c>
      <c r="K2843" s="55" t="s">
        <v>34</v>
      </c>
      <c r="L2843" s="55" t="s">
        <v>56</v>
      </c>
      <c r="M2843" s="55">
        <v>34007</v>
      </c>
      <c r="N2843" s="55"/>
      <c r="O2843" s="55" t="s">
        <v>251</v>
      </c>
      <c r="P2843" s="55">
        <v>48811</v>
      </c>
      <c r="Q2843" s="55" t="s">
        <v>37</v>
      </c>
      <c r="R2843" s="55" t="s">
        <v>38</v>
      </c>
      <c r="S2843" s="55"/>
      <c r="T2843" s="55"/>
      <c r="U2843" s="55" t="s">
        <v>38</v>
      </c>
      <c r="V2843" s="55">
        <v>39.950099999999999</v>
      </c>
      <c r="W2843" s="55">
        <v>-75.049599999999998</v>
      </c>
      <c r="X2843" s="55" t="s">
        <v>39</v>
      </c>
      <c r="Y2843" s="55" t="s">
        <v>252</v>
      </c>
      <c r="Z2843" s="55" t="s">
        <v>34</v>
      </c>
      <c r="AA2843" s="55">
        <v>0</v>
      </c>
      <c r="AB2843" s="55" t="s">
        <v>41</v>
      </c>
      <c r="AC2843" s="55">
        <v>8</v>
      </c>
      <c r="AD2843" s="55"/>
      <c r="AE2843" s="55" t="s">
        <v>45</v>
      </c>
      <c r="AF2843" s="55" t="s">
        <v>46</v>
      </c>
      <c r="AG2843" s="55">
        <v>1.2140199999999999E-3</v>
      </c>
      <c r="AH2843" s="57" t="s">
        <v>44</v>
      </c>
    </row>
    <row r="2844" spans="1:34" x14ac:dyDescent="0.25">
      <c r="A2844" s="54">
        <v>12335411</v>
      </c>
      <c r="B2844" s="55"/>
      <c r="C2844" s="55"/>
      <c r="D2844" s="55">
        <v>61754313</v>
      </c>
      <c r="E2844" s="55"/>
      <c r="F2844" s="55">
        <v>300</v>
      </c>
      <c r="G2844" s="55">
        <v>80034714</v>
      </c>
      <c r="H2844" s="55"/>
      <c r="I2844" s="55">
        <v>2275050011</v>
      </c>
      <c r="J2844" s="55">
        <v>2</v>
      </c>
      <c r="K2844" s="55" t="s">
        <v>34</v>
      </c>
      <c r="L2844" s="55" t="s">
        <v>56</v>
      </c>
      <c r="M2844" s="55">
        <v>34007</v>
      </c>
      <c r="N2844" s="55"/>
      <c r="O2844" s="55" t="s">
        <v>251</v>
      </c>
      <c r="P2844" s="55">
        <v>48811</v>
      </c>
      <c r="Q2844" s="55" t="s">
        <v>37</v>
      </c>
      <c r="R2844" s="55" t="s">
        <v>38</v>
      </c>
      <c r="S2844" s="55"/>
      <c r="T2844" s="55"/>
      <c r="U2844" s="55" t="s">
        <v>38</v>
      </c>
      <c r="V2844" s="55">
        <v>39.950099999999999</v>
      </c>
      <c r="W2844" s="55">
        <v>-75.049599999999998</v>
      </c>
      <c r="X2844" s="55" t="s">
        <v>39</v>
      </c>
      <c r="Y2844" s="55" t="s">
        <v>252</v>
      </c>
      <c r="Z2844" s="55" t="s">
        <v>34</v>
      </c>
      <c r="AA2844" s="55">
        <v>0</v>
      </c>
      <c r="AB2844" s="55" t="s">
        <v>41</v>
      </c>
      <c r="AC2844" s="55">
        <v>8</v>
      </c>
      <c r="AD2844" s="55"/>
      <c r="AE2844" s="55" t="s">
        <v>45</v>
      </c>
      <c r="AF2844" s="55" t="s">
        <v>46</v>
      </c>
      <c r="AG2844" s="55">
        <v>9.0000000000000006E-5</v>
      </c>
      <c r="AH2844" s="57" t="s">
        <v>44</v>
      </c>
    </row>
    <row r="2845" spans="1:34" x14ac:dyDescent="0.25">
      <c r="A2845" s="54">
        <v>12335411</v>
      </c>
      <c r="B2845" s="55"/>
      <c r="C2845" s="55"/>
      <c r="D2845" s="55">
        <v>61754313</v>
      </c>
      <c r="E2845" s="55"/>
      <c r="F2845" s="55">
        <v>300</v>
      </c>
      <c r="G2845" s="55">
        <v>80034714</v>
      </c>
      <c r="H2845" s="55"/>
      <c r="I2845" s="55">
        <v>2275050011</v>
      </c>
      <c r="J2845" s="55">
        <v>2</v>
      </c>
      <c r="K2845" s="55" t="s">
        <v>34</v>
      </c>
      <c r="L2845" s="55" t="s">
        <v>56</v>
      </c>
      <c r="M2845" s="55">
        <v>34007</v>
      </c>
      <c r="N2845" s="55"/>
      <c r="O2845" s="55" t="s">
        <v>251</v>
      </c>
      <c r="P2845" s="55">
        <v>48811</v>
      </c>
      <c r="Q2845" s="55" t="s">
        <v>37</v>
      </c>
      <c r="R2845" s="55" t="s">
        <v>38</v>
      </c>
      <c r="S2845" s="55"/>
      <c r="T2845" s="55"/>
      <c r="U2845" s="55" t="s">
        <v>38</v>
      </c>
      <c r="V2845" s="55">
        <v>39.950099999999999</v>
      </c>
      <c r="W2845" s="55">
        <v>-75.049599999999998</v>
      </c>
      <c r="X2845" s="55" t="s">
        <v>39</v>
      </c>
      <c r="Y2845" s="55" t="s">
        <v>252</v>
      </c>
      <c r="Z2845" s="55" t="s">
        <v>34</v>
      </c>
      <c r="AA2845" s="55">
        <v>0</v>
      </c>
      <c r="AB2845" s="55" t="s">
        <v>41</v>
      </c>
      <c r="AC2845" s="55">
        <v>8</v>
      </c>
      <c r="AD2845" s="55"/>
      <c r="AE2845" s="55" t="s">
        <v>47</v>
      </c>
      <c r="AF2845" s="55" t="s">
        <v>48</v>
      </c>
      <c r="AG2845" s="55">
        <v>1.4699100000000001E-3</v>
      </c>
      <c r="AH2845" s="57" t="s">
        <v>44</v>
      </c>
    </row>
    <row r="2846" spans="1:34" x14ac:dyDescent="0.25">
      <c r="A2846" s="54">
        <v>12335411</v>
      </c>
      <c r="B2846" s="55"/>
      <c r="C2846" s="55"/>
      <c r="D2846" s="55">
        <v>61754313</v>
      </c>
      <c r="E2846" s="55"/>
      <c r="F2846" s="55">
        <v>300</v>
      </c>
      <c r="G2846" s="55">
        <v>80034814</v>
      </c>
      <c r="H2846" s="55"/>
      <c r="I2846" s="55">
        <v>2275050012</v>
      </c>
      <c r="J2846" s="55">
        <v>2</v>
      </c>
      <c r="K2846" s="55" t="s">
        <v>34</v>
      </c>
      <c r="L2846" s="55" t="s">
        <v>56</v>
      </c>
      <c r="M2846" s="55">
        <v>34007</v>
      </c>
      <c r="N2846" s="55"/>
      <c r="O2846" s="55" t="s">
        <v>251</v>
      </c>
      <c r="P2846" s="55">
        <v>48811</v>
      </c>
      <c r="Q2846" s="55" t="s">
        <v>37</v>
      </c>
      <c r="R2846" s="55" t="s">
        <v>38</v>
      </c>
      <c r="S2846" s="55"/>
      <c r="T2846" s="55"/>
      <c r="U2846" s="55" t="s">
        <v>38</v>
      </c>
      <c r="V2846" s="55">
        <v>39.950099999999999</v>
      </c>
      <c r="W2846" s="55">
        <v>-75.049599999999998</v>
      </c>
      <c r="X2846" s="55" t="s">
        <v>39</v>
      </c>
      <c r="Y2846" s="55" t="s">
        <v>252</v>
      </c>
      <c r="Z2846" s="55" t="s">
        <v>34</v>
      </c>
      <c r="AA2846" s="55">
        <v>0</v>
      </c>
      <c r="AB2846" s="55" t="s">
        <v>41</v>
      </c>
      <c r="AC2846" s="55">
        <v>8</v>
      </c>
      <c r="AD2846" s="55"/>
      <c r="AE2846" s="55" t="s">
        <v>47</v>
      </c>
      <c r="AF2846" s="55" t="s">
        <v>48</v>
      </c>
      <c r="AG2846" s="55">
        <v>3.8118200000000001E-3</v>
      </c>
      <c r="AH2846" s="57" t="s">
        <v>44</v>
      </c>
    </row>
    <row r="2847" spans="1:34" x14ac:dyDescent="0.25">
      <c r="A2847" s="54">
        <v>12335411</v>
      </c>
      <c r="B2847" s="55"/>
      <c r="C2847" s="55"/>
      <c r="D2847" s="55">
        <v>61754313</v>
      </c>
      <c r="E2847" s="55"/>
      <c r="F2847" s="55">
        <v>300</v>
      </c>
      <c r="G2847" s="55">
        <v>80034814</v>
      </c>
      <c r="H2847" s="55"/>
      <c r="I2847" s="55">
        <v>2275050012</v>
      </c>
      <c r="J2847" s="55">
        <v>2</v>
      </c>
      <c r="K2847" s="55" t="s">
        <v>34</v>
      </c>
      <c r="L2847" s="55" t="s">
        <v>56</v>
      </c>
      <c r="M2847" s="55">
        <v>34007</v>
      </c>
      <c r="N2847" s="55"/>
      <c r="O2847" s="55" t="s">
        <v>251</v>
      </c>
      <c r="P2847" s="55">
        <v>48811</v>
      </c>
      <c r="Q2847" s="55" t="s">
        <v>37</v>
      </c>
      <c r="R2847" s="55" t="s">
        <v>38</v>
      </c>
      <c r="S2847" s="55"/>
      <c r="T2847" s="55"/>
      <c r="U2847" s="55" t="s">
        <v>38</v>
      </c>
      <c r="V2847" s="55">
        <v>39.950099999999999</v>
      </c>
      <c r="W2847" s="55">
        <v>-75.049599999999998</v>
      </c>
      <c r="X2847" s="55" t="s">
        <v>39</v>
      </c>
      <c r="Y2847" s="55" t="s">
        <v>252</v>
      </c>
      <c r="Z2847" s="55" t="s">
        <v>34</v>
      </c>
      <c r="AA2847" s="55">
        <v>0</v>
      </c>
      <c r="AB2847" s="55" t="s">
        <v>41</v>
      </c>
      <c r="AC2847" s="55">
        <v>8</v>
      </c>
      <c r="AD2847" s="55"/>
      <c r="AE2847" s="55" t="s">
        <v>49</v>
      </c>
      <c r="AF2847" s="55" t="s">
        <v>50</v>
      </c>
      <c r="AG2847" s="55">
        <v>3.9055499999999998E-3</v>
      </c>
      <c r="AH2847" s="57" t="s">
        <v>44</v>
      </c>
    </row>
    <row r="2848" spans="1:34" x14ac:dyDescent="0.25">
      <c r="A2848" s="54">
        <v>12335411</v>
      </c>
      <c r="B2848" s="55"/>
      <c r="C2848" s="55"/>
      <c r="D2848" s="55">
        <v>61754313</v>
      </c>
      <c r="E2848" s="55"/>
      <c r="F2848" s="55">
        <v>300</v>
      </c>
      <c r="G2848" s="55">
        <v>80034714</v>
      </c>
      <c r="H2848" s="55"/>
      <c r="I2848" s="55">
        <v>2275050011</v>
      </c>
      <c r="J2848" s="55">
        <v>2</v>
      </c>
      <c r="K2848" s="55" t="s">
        <v>34</v>
      </c>
      <c r="L2848" s="55" t="s">
        <v>56</v>
      </c>
      <c r="M2848" s="55">
        <v>34007</v>
      </c>
      <c r="N2848" s="55"/>
      <c r="O2848" s="55" t="s">
        <v>251</v>
      </c>
      <c r="P2848" s="55">
        <v>48811</v>
      </c>
      <c r="Q2848" s="55" t="s">
        <v>37</v>
      </c>
      <c r="R2848" s="55" t="s">
        <v>38</v>
      </c>
      <c r="S2848" s="55"/>
      <c r="T2848" s="55"/>
      <c r="U2848" s="55" t="s">
        <v>38</v>
      </c>
      <c r="V2848" s="55">
        <v>39.950099999999999</v>
      </c>
      <c r="W2848" s="55">
        <v>-75.049599999999998</v>
      </c>
      <c r="X2848" s="55" t="s">
        <v>39</v>
      </c>
      <c r="Y2848" s="55" t="s">
        <v>252</v>
      </c>
      <c r="Z2848" s="55" t="s">
        <v>34</v>
      </c>
      <c r="AA2848" s="55">
        <v>0</v>
      </c>
      <c r="AB2848" s="55" t="s">
        <v>41</v>
      </c>
      <c r="AC2848" s="55">
        <v>8</v>
      </c>
      <c r="AD2848" s="55"/>
      <c r="AE2848" s="55" t="s">
        <v>49</v>
      </c>
      <c r="AF2848" s="55" t="s">
        <v>50</v>
      </c>
      <c r="AG2848" s="55">
        <v>2.1302999999999999E-3</v>
      </c>
      <c r="AH2848" s="57" t="s">
        <v>44</v>
      </c>
    </row>
    <row r="2849" spans="1:34" x14ac:dyDescent="0.25">
      <c r="A2849" s="54">
        <v>12335411</v>
      </c>
      <c r="B2849" s="55"/>
      <c r="C2849" s="55"/>
      <c r="D2849" s="55">
        <v>61754313</v>
      </c>
      <c r="E2849" s="55"/>
      <c r="F2849" s="55">
        <v>300</v>
      </c>
      <c r="G2849" s="55">
        <v>80034714</v>
      </c>
      <c r="H2849" s="55"/>
      <c r="I2849" s="55">
        <v>2275050011</v>
      </c>
      <c r="J2849" s="55">
        <v>2</v>
      </c>
      <c r="K2849" s="55" t="s">
        <v>34</v>
      </c>
      <c r="L2849" s="55" t="s">
        <v>56</v>
      </c>
      <c r="M2849" s="55">
        <v>34007</v>
      </c>
      <c r="N2849" s="55"/>
      <c r="O2849" s="55" t="s">
        <v>251</v>
      </c>
      <c r="P2849" s="55">
        <v>48811</v>
      </c>
      <c r="Q2849" s="55" t="s">
        <v>37</v>
      </c>
      <c r="R2849" s="55" t="s">
        <v>38</v>
      </c>
      <c r="S2849" s="55"/>
      <c r="T2849" s="55"/>
      <c r="U2849" s="55" t="s">
        <v>38</v>
      </c>
      <c r="V2849" s="55">
        <v>39.950099999999999</v>
      </c>
      <c r="W2849" s="55">
        <v>-75.049599999999998</v>
      </c>
      <c r="X2849" s="55" t="s">
        <v>39</v>
      </c>
      <c r="Y2849" s="55" t="s">
        <v>252</v>
      </c>
      <c r="Z2849" s="55" t="s">
        <v>34</v>
      </c>
      <c r="AA2849" s="55">
        <v>0</v>
      </c>
      <c r="AB2849" s="55" t="s">
        <v>41</v>
      </c>
      <c r="AC2849" s="55">
        <v>8</v>
      </c>
      <c r="AD2849" s="55"/>
      <c r="AE2849" s="55" t="s">
        <v>51</v>
      </c>
      <c r="AF2849" s="55" t="s">
        <v>52</v>
      </c>
      <c r="AG2849" s="55">
        <v>5.8500000000000002E-4</v>
      </c>
      <c r="AH2849" s="57" t="s">
        <v>44</v>
      </c>
    </row>
    <row r="2850" spans="1:34" x14ac:dyDescent="0.25">
      <c r="A2850" s="54">
        <v>12335411</v>
      </c>
      <c r="B2850" s="55"/>
      <c r="C2850" s="55"/>
      <c r="D2850" s="55">
        <v>61754313</v>
      </c>
      <c r="E2850" s="55"/>
      <c r="F2850" s="55">
        <v>300</v>
      </c>
      <c r="G2850" s="55">
        <v>80034814</v>
      </c>
      <c r="H2850" s="55"/>
      <c r="I2850" s="55">
        <v>2275050012</v>
      </c>
      <c r="J2850" s="55">
        <v>2</v>
      </c>
      <c r="K2850" s="55" t="s">
        <v>34</v>
      </c>
      <c r="L2850" s="55" t="s">
        <v>56</v>
      </c>
      <c r="M2850" s="55">
        <v>34007</v>
      </c>
      <c r="N2850" s="55"/>
      <c r="O2850" s="55" t="s">
        <v>251</v>
      </c>
      <c r="P2850" s="55">
        <v>48811</v>
      </c>
      <c r="Q2850" s="55" t="s">
        <v>37</v>
      </c>
      <c r="R2850" s="55" t="s">
        <v>38</v>
      </c>
      <c r="S2850" s="55"/>
      <c r="T2850" s="55"/>
      <c r="U2850" s="55" t="s">
        <v>38</v>
      </c>
      <c r="V2850" s="55">
        <v>39.950099999999999</v>
      </c>
      <c r="W2850" s="55">
        <v>-75.049599999999998</v>
      </c>
      <c r="X2850" s="55" t="s">
        <v>39</v>
      </c>
      <c r="Y2850" s="55" t="s">
        <v>252</v>
      </c>
      <c r="Z2850" s="55" t="s">
        <v>34</v>
      </c>
      <c r="AA2850" s="55">
        <v>0</v>
      </c>
      <c r="AB2850" s="55" t="s">
        <v>41</v>
      </c>
      <c r="AC2850" s="55">
        <v>8</v>
      </c>
      <c r="AD2850" s="55"/>
      <c r="AE2850" s="55" t="s">
        <v>51</v>
      </c>
      <c r="AF2850" s="55" t="s">
        <v>52</v>
      </c>
      <c r="AG2850" s="55">
        <v>5.3417999999999998E-3</v>
      </c>
      <c r="AH2850" s="57" t="s">
        <v>44</v>
      </c>
    </row>
    <row r="2851" spans="1:34" x14ac:dyDescent="0.25">
      <c r="A2851" s="54">
        <v>12335411</v>
      </c>
      <c r="B2851" s="55"/>
      <c r="C2851" s="55"/>
      <c r="D2851" s="55">
        <v>61754313</v>
      </c>
      <c r="E2851" s="55"/>
      <c r="F2851" s="55">
        <v>300</v>
      </c>
      <c r="G2851" s="55">
        <v>80034714</v>
      </c>
      <c r="H2851" s="55"/>
      <c r="I2851" s="55">
        <v>2275050011</v>
      </c>
      <c r="J2851" s="55">
        <v>2</v>
      </c>
      <c r="K2851" s="55" t="s">
        <v>34</v>
      </c>
      <c r="L2851" s="55" t="s">
        <v>56</v>
      </c>
      <c r="M2851" s="55">
        <v>34007</v>
      </c>
      <c r="N2851" s="55"/>
      <c r="O2851" s="55" t="s">
        <v>251</v>
      </c>
      <c r="P2851" s="55">
        <v>48811</v>
      </c>
      <c r="Q2851" s="55" t="s">
        <v>37</v>
      </c>
      <c r="R2851" s="55" t="s">
        <v>38</v>
      </c>
      <c r="S2851" s="55"/>
      <c r="T2851" s="55"/>
      <c r="U2851" s="55" t="s">
        <v>38</v>
      </c>
      <c r="V2851" s="55">
        <v>39.950099999999999</v>
      </c>
      <c r="W2851" s="55">
        <v>-75.049599999999998</v>
      </c>
      <c r="X2851" s="55" t="s">
        <v>39</v>
      </c>
      <c r="Y2851" s="55" t="s">
        <v>252</v>
      </c>
      <c r="Z2851" s="55" t="s">
        <v>34</v>
      </c>
      <c r="AA2851" s="55">
        <v>0</v>
      </c>
      <c r="AB2851" s="55" t="s">
        <v>41</v>
      </c>
      <c r="AC2851" s="55">
        <v>8</v>
      </c>
      <c r="AD2851" s="55"/>
      <c r="AE2851" s="55" t="s">
        <v>53</v>
      </c>
      <c r="AF2851" s="55" t="s">
        <v>54</v>
      </c>
      <c r="AG2851" s="55">
        <v>0.108126</v>
      </c>
      <c r="AH2851" s="57" t="s">
        <v>44</v>
      </c>
    </row>
    <row r="2852" spans="1:34" x14ac:dyDescent="0.25">
      <c r="A2852" s="54">
        <v>12335411</v>
      </c>
      <c r="B2852" s="55"/>
      <c r="C2852" s="55"/>
      <c r="D2852" s="55">
        <v>61754313</v>
      </c>
      <c r="E2852" s="55"/>
      <c r="F2852" s="55">
        <v>300</v>
      </c>
      <c r="G2852" s="55">
        <v>80034814</v>
      </c>
      <c r="H2852" s="55"/>
      <c r="I2852" s="55">
        <v>2275050012</v>
      </c>
      <c r="J2852" s="55">
        <v>2</v>
      </c>
      <c r="K2852" s="55" t="s">
        <v>34</v>
      </c>
      <c r="L2852" s="55" t="s">
        <v>56</v>
      </c>
      <c r="M2852" s="55">
        <v>34007</v>
      </c>
      <c r="N2852" s="55"/>
      <c r="O2852" s="55" t="s">
        <v>251</v>
      </c>
      <c r="P2852" s="55">
        <v>48811</v>
      </c>
      <c r="Q2852" s="55" t="s">
        <v>37</v>
      </c>
      <c r="R2852" s="55" t="s">
        <v>38</v>
      </c>
      <c r="S2852" s="55"/>
      <c r="T2852" s="55"/>
      <c r="U2852" s="55" t="s">
        <v>38</v>
      </c>
      <c r="V2852" s="55">
        <v>39.950099999999999</v>
      </c>
      <c r="W2852" s="55">
        <v>-75.049599999999998</v>
      </c>
      <c r="X2852" s="55" t="s">
        <v>39</v>
      </c>
      <c r="Y2852" s="55" t="s">
        <v>252</v>
      </c>
      <c r="Z2852" s="55" t="s">
        <v>34</v>
      </c>
      <c r="AA2852" s="55">
        <v>0</v>
      </c>
      <c r="AB2852" s="55" t="s">
        <v>41</v>
      </c>
      <c r="AC2852" s="55">
        <v>8</v>
      </c>
      <c r="AD2852" s="55"/>
      <c r="AE2852" s="55" t="s">
        <v>53</v>
      </c>
      <c r="AF2852" s="55" t="s">
        <v>54</v>
      </c>
      <c r="AG2852" s="55">
        <v>0.15802099999999999</v>
      </c>
      <c r="AH2852" s="57" t="s">
        <v>44</v>
      </c>
    </row>
    <row r="2853" spans="1:34" x14ac:dyDescent="0.25">
      <c r="A2853" s="54">
        <v>12335411</v>
      </c>
      <c r="B2853" s="55"/>
      <c r="C2853" s="55"/>
      <c r="D2853" s="55">
        <v>61754313</v>
      </c>
      <c r="E2853" s="55"/>
      <c r="F2853" s="55">
        <v>300</v>
      </c>
      <c r="G2853" s="55">
        <v>80034714</v>
      </c>
      <c r="H2853" s="55"/>
      <c r="I2853" s="55">
        <v>2275050011</v>
      </c>
      <c r="J2853" s="55">
        <v>2</v>
      </c>
      <c r="K2853" s="55" t="s">
        <v>34</v>
      </c>
      <c r="L2853" s="55" t="s">
        <v>56</v>
      </c>
      <c r="M2853" s="55">
        <v>34007</v>
      </c>
      <c r="N2853" s="55"/>
      <c r="O2853" s="55" t="s">
        <v>251</v>
      </c>
      <c r="P2853" s="55">
        <v>48811</v>
      </c>
      <c r="Q2853" s="55" t="s">
        <v>37</v>
      </c>
      <c r="R2853" s="55" t="s">
        <v>38</v>
      </c>
      <c r="S2853" s="55"/>
      <c r="T2853" s="55"/>
      <c r="U2853" s="55" t="s">
        <v>38</v>
      </c>
      <c r="V2853" s="55">
        <v>39.950099999999999</v>
      </c>
      <c r="W2853" s="55">
        <v>-75.049599999999998</v>
      </c>
      <c r="X2853" s="55" t="s">
        <v>39</v>
      </c>
      <c r="Y2853" s="55" t="s">
        <v>252</v>
      </c>
      <c r="Z2853" s="55" t="s">
        <v>34</v>
      </c>
      <c r="AA2853" s="55">
        <v>0</v>
      </c>
      <c r="AB2853" s="55" t="s">
        <v>41</v>
      </c>
      <c r="AC2853" s="55">
        <v>8</v>
      </c>
      <c r="AD2853" s="55"/>
      <c r="AE2853" s="55">
        <v>7439921</v>
      </c>
      <c r="AF2853" s="55" t="s">
        <v>55</v>
      </c>
      <c r="AG2853" s="55">
        <v>1.3835599999999999E-4</v>
      </c>
      <c r="AH2853" s="57" t="s">
        <v>44</v>
      </c>
    </row>
    <row r="2854" spans="1:34" x14ac:dyDescent="0.25">
      <c r="A2854" s="54">
        <v>11549611</v>
      </c>
      <c r="B2854" s="55"/>
      <c r="C2854" s="55"/>
      <c r="D2854" s="55">
        <v>60541313</v>
      </c>
      <c r="E2854" s="55"/>
      <c r="F2854" s="55">
        <v>300</v>
      </c>
      <c r="G2854" s="55">
        <v>77624214</v>
      </c>
      <c r="H2854" s="55"/>
      <c r="I2854" s="55">
        <v>2275050012</v>
      </c>
      <c r="J2854" s="55">
        <v>2</v>
      </c>
      <c r="K2854" s="55" t="s">
        <v>34</v>
      </c>
      <c r="L2854" s="55" t="s">
        <v>70</v>
      </c>
      <c r="M2854" s="55">
        <v>34021</v>
      </c>
      <c r="N2854" s="55"/>
      <c r="O2854" s="55" t="s">
        <v>253</v>
      </c>
      <c r="P2854" s="55">
        <v>48811</v>
      </c>
      <c r="Q2854" s="55" t="s">
        <v>37</v>
      </c>
      <c r="R2854" s="55" t="s">
        <v>38</v>
      </c>
      <c r="S2854" s="55"/>
      <c r="T2854" s="55"/>
      <c r="U2854" s="55" t="s">
        <v>38</v>
      </c>
      <c r="V2854" s="55">
        <v>40.218400000000003</v>
      </c>
      <c r="W2854" s="55">
        <v>-74.738799999999998</v>
      </c>
      <c r="X2854" s="55" t="s">
        <v>39</v>
      </c>
      <c r="Y2854" s="55" t="s">
        <v>226</v>
      </c>
      <c r="Z2854" s="55" t="s">
        <v>34</v>
      </c>
      <c r="AA2854" s="55">
        <v>0</v>
      </c>
      <c r="AB2854" s="55" t="s">
        <v>41</v>
      </c>
      <c r="AC2854" s="55">
        <v>8</v>
      </c>
      <c r="AD2854" s="55"/>
      <c r="AE2854" s="55" t="s">
        <v>42</v>
      </c>
      <c r="AF2854" s="55" t="s">
        <v>43</v>
      </c>
      <c r="AG2854" s="55">
        <v>1.1376499999999999E-2</v>
      </c>
      <c r="AH2854" s="57" t="s">
        <v>44</v>
      </c>
    </row>
    <row r="2855" spans="1:34" x14ac:dyDescent="0.25">
      <c r="A2855" s="54">
        <v>11549611</v>
      </c>
      <c r="B2855" s="55"/>
      <c r="C2855" s="55"/>
      <c r="D2855" s="55">
        <v>60541313</v>
      </c>
      <c r="E2855" s="55"/>
      <c r="F2855" s="55">
        <v>300</v>
      </c>
      <c r="G2855" s="55">
        <v>77624114</v>
      </c>
      <c r="H2855" s="55"/>
      <c r="I2855" s="55">
        <v>2275050011</v>
      </c>
      <c r="J2855" s="55">
        <v>2</v>
      </c>
      <c r="K2855" s="55" t="s">
        <v>34</v>
      </c>
      <c r="L2855" s="55" t="s">
        <v>70</v>
      </c>
      <c r="M2855" s="55">
        <v>34021</v>
      </c>
      <c r="N2855" s="55"/>
      <c r="O2855" s="55" t="s">
        <v>253</v>
      </c>
      <c r="P2855" s="55">
        <v>48811</v>
      </c>
      <c r="Q2855" s="55" t="s">
        <v>37</v>
      </c>
      <c r="R2855" s="55" t="s">
        <v>38</v>
      </c>
      <c r="S2855" s="55"/>
      <c r="T2855" s="55"/>
      <c r="U2855" s="55" t="s">
        <v>38</v>
      </c>
      <c r="V2855" s="55">
        <v>40.218400000000003</v>
      </c>
      <c r="W2855" s="55">
        <v>-74.738799999999998</v>
      </c>
      <c r="X2855" s="55" t="s">
        <v>39</v>
      </c>
      <c r="Y2855" s="55" t="s">
        <v>226</v>
      </c>
      <c r="Z2855" s="55" t="s">
        <v>34</v>
      </c>
      <c r="AA2855" s="55">
        <v>0</v>
      </c>
      <c r="AB2855" s="55" t="s">
        <v>41</v>
      </c>
      <c r="AC2855" s="55">
        <v>8</v>
      </c>
      <c r="AD2855" s="55"/>
      <c r="AE2855" s="55" t="s">
        <v>42</v>
      </c>
      <c r="AF2855" s="55" t="s">
        <v>43</v>
      </c>
      <c r="AG2855" s="55">
        <v>1.3542700000000001E-3</v>
      </c>
      <c r="AH2855" s="57" t="s">
        <v>44</v>
      </c>
    </row>
    <row r="2856" spans="1:34" x14ac:dyDescent="0.25">
      <c r="A2856" s="54">
        <v>11549611</v>
      </c>
      <c r="B2856" s="55"/>
      <c r="C2856" s="55"/>
      <c r="D2856" s="55">
        <v>60541313</v>
      </c>
      <c r="E2856" s="55"/>
      <c r="F2856" s="55">
        <v>300</v>
      </c>
      <c r="G2856" s="55">
        <v>77624214</v>
      </c>
      <c r="H2856" s="55"/>
      <c r="I2856" s="55">
        <v>2275050012</v>
      </c>
      <c r="J2856" s="55">
        <v>2</v>
      </c>
      <c r="K2856" s="55" t="s">
        <v>34</v>
      </c>
      <c r="L2856" s="55" t="s">
        <v>70</v>
      </c>
      <c r="M2856" s="55">
        <v>34021</v>
      </c>
      <c r="N2856" s="55"/>
      <c r="O2856" s="55" t="s">
        <v>253</v>
      </c>
      <c r="P2856" s="55">
        <v>48811</v>
      </c>
      <c r="Q2856" s="55" t="s">
        <v>37</v>
      </c>
      <c r="R2856" s="55" t="s">
        <v>38</v>
      </c>
      <c r="S2856" s="55"/>
      <c r="T2856" s="55"/>
      <c r="U2856" s="55" t="s">
        <v>38</v>
      </c>
      <c r="V2856" s="55">
        <v>40.218400000000003</v>
      </c>
      <c r="W2856" s="55">
        <v>-74.738799999999998</v>
      </c>
      <c r="X2856" s="55" t="s">
        <v>39</v>
      </c>
      <c r="Y2856" s="55" t="s">
        <v>226</v>
      </c>
      <c r="Z2856" s="55" t="s">
        <v>34</v>
      </c>
      <c r="AA2856" s="55">
        <v>0</v>
      </c>
      <c r="AB2856" s="55" t="s">
        <v>41</v>
      </c>
      <c r="AC2856" s="55">
        <v>8</v>
      </c>
      <c r="AD2856" s="55"/>
      <c r="AE2856" s="55" t="s">
        <v>45</v>
      </c>
      <c r="AF2856" s="55" t="s">
        <v>46</v>
      </c>
      <c r="AG2856" s="55">
        <v>1.2140199999999999E-3</v>
      </c>
      <c r="AH2856" s="57" t="s">
        <v>44</v>
      </c>
    </row>
    <row r="2857" spans="1:34" x14ac:dyDescent="0.25">
      <c r="A2857" s="54">
        <v>11549611</v>
      </c>
      <c r="B2857" s="55"/>
      <c r="C2857" s="55"/>
      <c r="D2857" s="55">
        <v>60541313</v>
      </c>
      <c r="E2857" s="55"/>
      <c r="F2857" s="55">
        <v>300</v>
      </c>
      <c r="G2857" s="55">
        <v>77624114</v>
      </c>
      <c r="H2857" s="55"/>
      <c r="I2857" s="55">
        <v>2275050011</v>
      </c>
      <c r="J2857" s="55">
        <v>2</v>
      </c>
      <c r="K2857" s="55" t="s">
        <v>34</v>
      </c>
      <c r="L2857" s="55" t="s">
        <v>70</v>
      </c>
      <c r="M2857" s="55">
        <v>34021</v>
      </c>
      <c r="N2857" s="55"/>
      <c r="O2857" s="55" t="s">
        <v>253</v>
      </c>
      <c r="P2857" s="55">
        <v>48811</v>
      </c>
      <c r="Q2857" s="55" t="s">
        <v>37</v>
      </c>
      <c r="R2857" s="55" t="s">
        <v>38</v>
      </c>
      <c r="S2857" s="55"/>
      <c r="T2857" s="55"/>
      <c r="U2857" s="55" t="s">
        <v>38</v>
      </c>
      <c r="V2857" s="55">
        <v>40.218400000000003</v>
      </c>
      <c r="W2857" s="55">
        <v>-74.738799999999998</v>
      </c>
      <c r="X2857" s="55" t="s">
        <v>39</v>
      </c>
      <c r="Y2857" s="55" t="s">
        <v>226</v>
      </c>
      <c r="Z2857" s="55" t="s">
        <v>34</v>
      </c>
      <c r="AA2857" s="55">
        <v>0</v>
      </c>
      <c r="AB2857" s="55" t="s">
        <v>41</v>
      </c>
      <c r="AC2857" s="55">
        <v>8</v>
      </c>
      <c r="AD2857" s="55"/>
      <c r="AE2857" s="55" t="s">
        <v>45</v>
      </c>
      <c r="AF2857" s="55" t="s">
        <v>46</v>
      </c>
      <c r="AG2857" s="55">
        <v>9.0000000000000006E-5</v>
      </c>
      <c r="AH2857" s="57" t="s">
        <v>44</v>
      </c>
    </row>
    <row r="2858" spans="1:34" x14ac:dyDescent="0.25">
      <c r="A2858" s="54">
        <v>11549611</v>
      </c>
      <c r="B2858" s="55"/>
      <c r="C2858" s="55"/>
      <c r="D2858" s="55">
        <v>60541313</v>
      </c>
      <c r="E2858" s="55"/>
      <c r="F2858" s="55">
        <v>300</v>
      </c>
      <c r="G2858" s="55">
        <v>77624214</v>
      </c>
      <c r="H2858" s="55"/>
      <c r="I2858" s="55">
        <v>2275050012</v>
      </c>
      <c r="J2858" s="55">
        <v>2</v>
      </c>
      <c r="K2858" s="55" t="s">
        <v>34</v>
      </c>
      <c r="L2858" s="55" t="s">
        <v>70</v>
      </c>
      <c r="M2858" s="55">
        <v>34021</v>
      </c>
      <c r="N2858" s="55"/>
      <c r="O2858" s="55" t="s">
        <v>253</v>
      </c>
      <c r="P2858" s="55">
        <v>48811</v>
      </c>
      <c r="Q2858" s="55" t="s">
        <v>37</v>
      </c>
      <c r="R2858" s="55" t="s">
        <v>38</v>
      </c>
      <c r="S2858" s="55"/>
      <c r="T2858" s="55"/>
      <c r="U2858" s="55" t="s">
        <v>38</v>
      </c>
      <c r="V2858" s="55">
        <v>40.218400000000003</v>
      </c>
      <c r="W2858" s="55">
        <v>-74.738799999999998</v>
      </c>
      <c r="X2858" s="55" t="s">
        <v>39</v>
      </c>
      <c r="Y2858" s="55" t="s">
        <v>226</v>
      </c>
      <c r="Z2858" s="55" t="s">
        <v>34</v>
      </c>
      <c r="AA2858" s="55">
        <v>0</v>
      </c>
      <c r="AB2858" s="55" t="s">
        <v>41</v>
      </c>
      <c r="AC2858" s="55">
        <v>8</v>
      </c>
      <c r="AD2858" s="55"/>
      <c r="AE2858" s="55" t="s">
        <v>47</v>
      </c>
      <c r="AF2858" s="55" t="s">
        <v>48</v>
      </c>
      <c r="AG2858" s="55">
        <v>3.8118200000000001E-3</v>
      </c>
      <c r="AH2858" s="57" t="s">
        <v>44</v>
      </c>
    </row>
    <row r="2859" spans="1:34" x14ac:dyDescent="0.25">
      <c r="A2859" s="54">
        <v>11549611</v>
      </c>
      <c r="B2859" s="55"/>
      <c r="C2859" s="55"/>
      <c r="D2859" s="55">
        <v>60541313</v>
      </c>
      <c r="E2859" s="55"/>
      <c r="F2859" s="55">
        <v>300</v>
      </c>
      <c r="G2859" s="55">
        <v>77624114</v>
      </c>
      <c r="H2859" s="55"/>
      <c r="I2859" s="55">
        <v>2275050011</v>
      </c>
      <c r="J2859" s="55">
        <v>2</v>
      </c>
      <c r="K2859" s="55" t="s">
        <v>34</v>
      </c>
      <c r="L2859" s="55" t="s">
        <v>70</v>
      </c>
      <c r="M2859" s="55">
        <v>34021</v>
      </c>
      <c r="N2859" s="55"/>
      <c r="O2859" s="55" t="s">
        <v>253</v>
      </c>
      <c r="P2859" s="55">
        <v>48811</v>
      </c>
      <c r="Q2859" s="55" t="s">
        <v>37</v>
      </c>
      <c r="R2859" s="55" t="s">
        <v>38</v>
      </c>
      <c r="S2859" s="55"/>
      <c r="T2859" s="55"/>
      <c r="U2859" s="55" t="s">
        <v>38</v>
      </c>
      <c r="V2859" s="55">
        <v>40.218400000000003</v>
      </c>
      <c r="W2859" s="55">
        <v>-74.738799999999998</v>
      </c>
      <c r="X2859" s="55" t="s">
        <v>39</v>
      </c>
      <c r="Y2859" s="55" t="s">
        <v>226</v>
      </c>
      <c r="Z2859" s="55" t="s">
        <v>34</v>
      </c>
      <c r="AA2859" s="55">
        <v>0</v>
      </c>
      <c r="AB2859" s="55" t="s">
        <v>41</v>
      </c>
      <c r="AC2859" s="55">
        <v>8</v>
      </c>
      <c r="AD2859" s="55"/>
      <c r="AE2859" s="55" t="s">
        <v>47</v>
      </c>
      <c r="AF2859" s="55" t="s">
        <v>48</v>
      </c>
      <c r="AG2859" s="55">
        <v>1.4699100000000001E-3</v>
      </c>
      <c r="AH2859" s="57" t="s">
        <v>44</v>
      </c>
    </row>
    <row r="2860" spans="1:34" x14ac:dyDescent="0.25">
      <c r="A2860" s="54">
        <v>11549611</v>
      </c>
      <c r="B2860" s="55"/>
      <c r="C2860" s="55"/>
      <c r="D2860" s="55">
        <v>60541313</v>
      </c>
      <c r="E2860" s="55"/>
      <c r="F2860" s="55">
        <v>300</v>
      </c>
      <c r="G2860" s="55">
        <v>77624114</v>
      </c>
      <c r="H2860" s="55"/>
      <c r="I2860" s="55">
        <v>2275050011</v>
      </c>
      <c r="J2860" s="55">
        <v>2</v>
      </c>
      <c r="K2860" s="55" t="s">
        <v>34</v>
      </c>
      <c r="L2860" s="55" t="s">
        <v>70</v>
      </c>
      <c r="M2860" s="55">
        <v>34021</v>
      </c>
      <c r="N2860" s="55"/>
      <c r="O2860" s="55" t="s">
        <v>253</v>
      </c>
      <c r="P2860" s="55">
        <v>48811</v>
      </c>
      <c r="Q2860" s="55" t="s">
        <v>37</v>
      </c>
      <c r="R2860" s="55" t="s">
        <v>38</v>
      </c>
      <c r="S2860" s="55"/>
      <c r="T2860" s="55"/>
      <c r="U2860" s="55" t="s">
        <v>38</v>
      </c>
      <c r="V2860" s="55">
        <v>40.218400000000003</v>
      </c>
      <c r="W2860" s="55">
        <v>-74.738799999999998</v>
      </c>
      <c r="X2860" s="55" t="s">
        <v>39</v>
      </c>
      <c r="Y2860" s="55" t="s">
        <v>226</v>
      </c>
      <c r="Z2860" s="55" t="s">
        <v>34</v>
      </c>
      <c r="AA2860" s="55">
        <v>0</v>
      </c>
      <c r="AB2860" s="55" t="s">
        <v>41</v>
      </c>
      <c r="AC2860" s="55">
        <v>8</v>
      </c>
      <c r="AD2860" s="55"/>
      <c r="AE2860" s="55" t="s">
        <v>49</v>
      </c>
      <c r="AF2860" s="55" t="s">
        <v>50</v>
      </c>
      <c r="AG2860" s="55">
        <v>2.1302999999999999E-3</v>
      </c>
      <c r="AH2860" s="57" t="s">
        <v>44</v>
      </c>
    </row>
    <row r="2861" spans="1:34" x14ac:dyDescent="0.25">
      <c r="A2861" s="54">
        <v>11549611</v>
      </c>
      <c r="B2861" s="55"/>
      <c r="C2861" s="55"/>
      <c r="D2861" s="55">
        <v>60541313</v>
      </c>
      <c r="E2861" s="55"/>
      <c r="F2861" s="55">
        <v>300</v>
      </c>
      <c r="G2861" s="55">
        <v>77624214</v>
      </c>
      <c r="H2861" s="55"/>
      <c r="I2861" s="55">
        <v>2275050012</v>
      </c>
      <c r="J2861" s="55">
        <v>2</v>
      </c>
      <c r="K2861" s="55" t="s">
        <v>34</v>
      </c>
      <c r="L2861" s="55" t="s">
        <v>70</v>
      </c>
      <c r="M2861" s="55">
        <v>34021</v>
      </c>
      <c r="N2861" s="55"/>
      <c r="O2861" s="55" t="s">
        <v>253</v>
      </c>
      <c r="P2861" s="55">
        <v>48811</v>
      </c>
      <c r="Q2861" s="55" t="s">
        <v>37</v>
      </c>
      <c r="R2861" s="55" t="s">
        <v>38</v>
      </c>
      <c r="S2861" s="55"/>
      <c r="T2861" s="55"/>
      <c r="U2861" s="55" t="s">
        <v>38</v>
      </c>
      <c r="V2861" s="55">
        <v>40.218400000000003</v>
      </c>
      <c r="W2861" s="55">
        <v>-74.738799999999998</v>
      </c>
      <c r="X2861" s="55" t="s">
        <v>39</v>
      </c>
      <c r="Y2861" s="55" t="s">
        <v>226</v>
      </c>
      <c r="Z2861" s="55" t="s">
        <v>34</v>
      </c>
      <c r="AA2861" s="55">
        <v>0</v>
      </c>
      <c r="AB2861" s="55" t="s">
        <v>41</v>
      </c>
      <c r="AC2861" s="55">
        <v>8</v>
      </c>
      <c r="AD2861" s="55"/>
      <c r="AE2861" s="55" t="s">
        <v>49</v>
      </c>
      <c r="AF2861" s="55" t="s">
        <v>50</v>
      </c>
      <c r="AG2861" s="55">
        <v>3.9055499999999998E-3</v>
      </c>
      <c r="AH2861" s="57" t="s">
        <v>44</v>
      </c>
    </row>
    <row r="2862" spans="1:34" x14ac:dyDescent="0.25">
      <c r="A2862" s="54">
        <v>11549611</v>
      </c>
      <c r="B2862" s="55"/>
      <c r="C2862" s="55"/>
      <c r="D2862" s="55">
        <v>60541313</v>
      </c>
      <c r="E2862" s="55"/>
      <c r="F2862" s="55">
        <v>300</v>
      </c>
      <c r="G2862" s="55">
        <v>77624214</v>
      </c>
      <c r="H2862" s="55"/>
      <c r="I2862" s="55">
        <v>2275050012</v>
      </c>
      <c r="J2862" s="55">
        <v>2</v>
      </c>
      <c r="K2862" s="55" t="s">
        <v>34</v>
      </c>
      <c r="L2862" s="55" t="s">
        <v>70</v>
      </c>
      <c r="M2862" s="55">
        <v>34021</v>
      </c>
      <c r="N2862" s="55"/>
      <c r="O2862" s="55" t="s">
        <v>253</v>
      </c>
      <c r="P2862" s="55">
        <v>48811</v>
      </c>
      <c r="Q2862" s="55" t="s">
        <v>37</v>
      </c>
      <c r="R2862" s="55" t="s">
        <v>38</v>
      </c>
      <c r="S2862" s="55"/>
      <c r="T2862" s="55"/>
      <c r="U2862" s="55" t="s">
        <v>38</v>
      </c>
      <c r="V2862" s="55">
        <v>40.218400000000003</v>
      </c>
      <c r="W2862" s="55">
        <v>-74.738799999999998</v>
      </c>
      <c r="X2862" s="55" t="s">
        <v>39</v>
      </c>
      <c r="Y2862" s="55" t="s">
        <v>226</v>
      </c>
      <c r="Z2862" s="55" t="s">
        <v>34</v>
      </c>
      <c r="AA2862" s="55">
        <v>0</v>
      </c>
      <c r="AB2862" s="55" t="s">
        <v>41</v>
      </c>
      <c r="AC2862" s="55">
        <v>8</v>
      </c>
      <c r="AD2862" s="55"/>
      <c r="AE2862" s="55" t="s">
        <v>51</v>
      </c>
      <c r="AF2862" s="55" t="s">
        <v>52</v>
      </c>
      <c r="AG2862" s="55">
        <v>5.3417999999999998E-3</v>
      </c>
      <c r="AH2862" s="57" t="s">
        <v>44</v>
      </c>
    </row>
    <row r="2863" spans="1:34" x14ac:dyDescent="0.25">
      <c r="A2863" s="54">
        <v>11549611</v>
      </c>
      <c r="B2863" s="55"/>
      <c r="C2863" s="55"/>
      <c r="D2863" s="55">
        <v>60541313</v>
      </c>
      <c r="E2863" s="55"/>
      <c r="F2863" s="55">
        <v>300</v>
      </c>
      <c r="G2863" s="55">
        <v>77624114</v>
      </c>
      <c r="H2863" s="55"/>
      <c r="I2863" s="55">
        <v>2275050011</v>
      </c>
      <c r="J2863" s="55">
        <v>2</v>
      </c>
      <c r="K2863" s="55" t="s">
        <v>34</v>
      </c>
      <c r="L2863" s="55" t="s">
        <v>70</v>
      </c>
      <c r="M2863" s="55">
        <v>34021</v>
      </c>
      <c r="N2863" s="55"/>
      <c r="O2863" s="55" t="s">
        <v>253</v>
      </c>
      <c r="P2863" s="55">
        <v>48811</v>
      </c>
      <c r="Q2863" s="55" t="s">
        <v>37</v>
      </c>
      <c r="R2863" s="55" t="s">
        <v>38</v>
      </c>
      <c r="S2863" s="55"/>
      <c r="T2863" s="55"/>
      <c r="U2863" s="55" t="s">
        <v>38</v>
      </c>
      <c r="V2863" s="55">
        <v>40.218400000000003</v>
      </c>
      <c r="W2863" s="55">
        <v>-74.738799999999998</v>
      </c>
      <c r="X2863" s="55" t="s">
        <v>39</v>
      </c>
      <c r="Y2863" s="55" t="s">
        <v>226</v>
      </c>
      <c r="Z2863" s="55" t="s">
        <v>34</v>
      </c>
      <c r="AA2863" s="55">
        <v>0</v>
      </c>
      <c r="AB2863" s="55" t="s">
        <v>41</v>
      </c>
      <c r="AC2863" s="55">
        <v>8</v>
      </c>
      <c r="AD2863" s="55"/>
      <c r="AE2863" s="55" t="s">
        <v>51</v>
      </c>
      <c r="AF2863" s="55" t="s">
        <v>52</v>
      </c>
      <c r="AG2863" s="55">
        <v>5.8500000000000002E-4</v>
      </c>
      <c r="AH2863" s="57" t="s">
        <v>44</v>
      </c>
    </row>
    <row r="2864" spans="1:34" x14ac:dyDescent="0.25">
      <c r="A2864" s="54">
        <v>11549611</v>
      </c>
      <c r="B2864" s="55"/>
      <c r="C2864" s="55"/>
      <c r="D2864" s="55">
        <v>60541313</v>
      </c>
      <c r="E2864" s="55"/>
      <c r="F2864" s="55">
        <v>300</v>
      </c>
      <c r="G2864" s="55">
        <v>77624114</v>
      </c>
      <c r="H2864" s="55"/>
      <c r="I2864" s="55">
        <v>2275050011</v>
      </c>
      <c r="J2864" s="55">
        <v>2</v>
      </c>
      <c r="K2864" s="55" t="s">
        <v>34</v>
      </c>
      <c r="L2864" s="55" t="s">
        <v>70</v>
      </c>
      <c r="M2864" s="55">
        <v>34021</v>
      </c>
      <c r="N2864" s="55"/>
      <c r="O2864" s="55" t="s">
        <v>253</v>
      </c>
      <c r="P2864" s="55">
        <v>48811</v>
      </c>
      <c r="Q2864" s="55" t="s">
        <v>37</v>
      </c>
      <c r="R2864" s="55" t="s">
        <v>38</v>
      </c>
      <c r="S2864" s="55"/>
      <c r="T2864" s="55"/>
      <c r="U2864" s="55" t="s">
        <v>38</v>
      </c>
      <c r="V2864" s="55">
        <v>40.218400000000003</v>
      </c>
      <c r="W2864" s="55">
        <v>-74.738799999999998</v>
      </c>
      <c r="X2864" s="55" t="s">
        <v>39</v>
      </c>
      <c r="Y2864" s="55" t="s">
        <v>226</v>
      </c>
      <c r="Z2864" s="55" t="s">
        <v>34</v>
      </c>
      <c r="AA2864" s="55">
        <v>0</v>
      </c>
      <c r="AB2864" s="55" t="s">
        <v>41</v>
      </c>
      <c r="AC2864" s="55">
        <v>8</v>
      </c>
      <c r="AD2864" s="55"/>
      <c r="AE2864" s="55" t="s">
        <v>53</v>
      </c>
      <c r="AF2864" s="55" t="s">
        <v>54</v>
      </c>
      <c r="AG2864" s="55">
        <v>0.108126</v>
      </c>
      <c r="AH2864" s="57" t="s">
        <v>44</v>
      </c>
    </row>
    <row r="2865" spans="1:34" x14ac:dyDescent="0.25">
      <c r="A2865" s="54">
        <v>11549611</v>
      </c>
      <c r="B2865" s="55"/>
      <c r="C2865" s="55"/>
      <c r="D2865" s="55">
        <v>60541313</v>
      </c>
      <c r="E2865" s="55"/>
      <c r="F2865" s="55">
        <v>300</v>
      </c>
      <c r="G2865" s="55">
        <v>77624214</v>
      </c>
      <c r="H2865" s="55"/>
      <c r="I2865" s="55">
        <v>2275050012</v>
      </c>
      <c r="J2865" s="55">
        <v>2</v>
      </c>
      <c r="K2865" s="55" t="s">
        <v>34</v>
      </c>
      <c r="L2865" s="55" t="s">
        <v>70</v>
      </c>
      <c r="M2865" s="55">
        <v>34021</v>
      </c>
      <c r="N2865" s="55"/>
      <c r="O2865" s="55" t="s">
        <v>253</v>
      </c>
      <c r="P2865" s="55">
        <v>48811</v>
      </c>
      <c r="Q2865" s="55" t="s">
        <v>37</v>
      </c>
      <c r="R2865" s="55" t="s">
        <v>38</v>
      </c>
      <c r="S2865" s="55"/>
      <c r="T2865" s="55"/>
      <c r="U2865" s="55" t="s">
        <v>38</v>
      </c>
      <c r="V2865" s="55">
        <v>40.218400000000003</v>
      </c>
      <c r="W2865" s="55">
        <v>-74.738799999999998</v>
      </c>
      <c r="X2865" s="55" t="s">
        <v>39</v>
      </c>
      <c r="Y2865" s="55" t="s">
        <v>226</v>
      </c>
      <c r="Z2865" s="55" t="s">
        <v>34</v>
      </c>
      <c r="AA2865" s="55">
        <v>0</v>
      </c>
      <c r="AB2865" s="55" t="s">
        <v>41</v>
      </c>
      <c r="AC2865" s="55">
        <v>8</v>
      </c>
      <c r="AD2865" s="55"/>
      <c r="AE2865" s="55" t="s">
        <v>53</v>
      </c>
      <c r="AF2865" s="55" t="s">
        <v>54</v>
      </c>
      <c r="AG2865" s="55">
        <v>0.15802099999999999</v>
      </c>
      <c r="AH2865" s="57" t="s">
        <v>44</v>
      </c>
    </row>
    <row r="2866" spans="1:34" x14ac:dyDescent="0.25">
      <c r="A2866" s="54">
        <v>11549611</v>
      </c>
      <c r="B2866" s="55"/>
      <c r="C2866" s="55"/>
      <c r="D2866" s="55">
        <v>60541313</v>
      </c>
      <c r="E2866" s="55"/>
      <c r="F2866" s="55">
        <v>300</v>
      </c>
      <c r="G2866" s="55">
        <v>77624114</v>
      </c>
      <c r="H2866" s="55"/>
      <c r="I2866" s="55">
        <v>2275050011</v>
      </c>
      <c r="J2866" s="55">
        <v>2</v>
      </c>
      <c r="K2866" s="55" t="s">
        <v>34</v>
      </c>
      <c r="L2866" s="55" t="s">
        <v>70</v>
      </c>
      <c r="M2866" s="55">
        <v>34021</v>
      </c>
      <c r="N2866" s="55"/>
      <c r="O2866" s="55" t="s">
        <v>253</v>
      </c>
      <c r="P2866" s="55">
        <v>48811</v>
      </c>
      <c r="Q2866" s="55" t="s">
        <v>37</v>
      </c>
      <c r="R2866" s="55" t="s">
        <v>38</v>
      </c>
      <c r="S2866" s="55"/>
      <c r="T2866" s="55"/>
      <c r="U2866" s="55" t="s">
        <v>38</v>
      </c>
      <c r="V2866" s="55">
        <v>40.218400000000003</v>
      </c>
      <c r="W2866" s="55">
        <v>-74.738799999999998</v>
      </c>
      <c r="X2866" s="55" t="s">
        <v>39</v>
      </c>
      <c r="Y2866" s="55" t="s">
        <v>226</v>
      </c>
      <c r="Z2866" s="55" t="s">
        <v>34</v>
      </c>
      <c r="AA2866" s="55">
        <v>0</v>
      </c>
      <c r="AB2866" s="55" t="s">
        <v>41</v>
      </c>
      <c r="AC2866" s="55">
        <v>8</v>
      </c>
      <c r="AD2866" s="55"/>
      <c r="AE2866" s="55">
        <v>7439921</v>
      </c>
      <c r="AF2866" s="55" t="s">
        <v>55</v>
      </c>
      <c r="AG2866" s="55">
        <v>1.3835599999999999E-4</v>
      </c>
      <c r="AH2866" s="57" t="s">
        <v>44</v>
      </c>
    </row>
    <row r="2867" spans="1:34" x14ac:dyDescent="0.25">
      <c r="A2867" s="54">
        <v>16131511</v>
      </c>
      <c r="B2867" s="55"/>
      <c r="C2867" s="55"/>
      <c r="D2867" s="55">
        <v>103099613</v>
      </c>
      <c r="E2867" s="55"/>
      <c r="F2867" s="55">
        <v>300</v>
      </c>
      <c r="G2867" s="55">
        <v>144693814</v>
      </c>
      <c r="H2867" s="55"/>
      <c r="I2867" s="55">
        <v>2275050011</v>
      </c>
      <c r="J2867" s="55">
        <v>2</v>
      </c>
      <c r="K2867" s="55" t="s">
        <v>34</v>
      </c>
      <c r="L2867" s="55" t="s">
        <v>236</v>
      </c>
      <c r="M2867" s="55">
        <v>34031</v>
      </c>
      <c r="N2867" s="55"/>
      <c r="O2867" s="55" t="s">
        <v>254</v>
      </c>
      <c r="P2867" s="55">
        <v>48811</v>
      </c>
      <c r="Q2867" s="55" t="s">
        <v>37</v>
      </c>
      <c r="R2867" s="55" t="s">
        <v>38</v>
      </c>
      <c r="S2867" s="55"/>
      <c r="T2867" s="55"/>
      <c r="U2867" s="55" t="s">
        <v>38</v>
      </c>
      <c r="V2867" s="55">
        <v>40.903506</v>
      </c>
      <c r="W2867" s="55">
        <v>-74.165229999999994</v>
      </c>
      <c r="X2867" s="55" t="s">
        <v>255</v>
      </c>
      <c r="Y2867" s="55" t="s">
        <v>256</v>
      </c>
      <c r="Z2867" s="55" t="s">
        <v>34</v>
      </c>
      <c r="AA2867" s="55">
        <v>7513</v>
      </c>
      <c r="AB2867" s="55" t="s">
        <v>41</v>
      </c>
      <c r="AC2867" s="55">
        <v>8</v>
      </c>
      <c r="AD2867" s="55"/>
      <c r="AE2867" s="55" t="s">
        <v>42</v>
      </c>
      <c r="AF2867" s="55" t="s">
        <v>43</v>
      </c>
      <c r="AG2867" s="55">
        <v>1.3542700000000001E-3</v>
      </c>
      <c r="AH2867" s="57" t="s">
        <v>44</v>
      </c>
    </row>
    <row r="2868" spans="1:34" x14ac:dyDescent="0.25">
      <c r="A2868" s="54">
        <v>16131511</v>
      </c>
      <c r="B2868" s="55"/>
      <c r="C2868" s="55"/>
      <c r="D2868" s="55">
        <v>103099613</v>
      </c>
      <c r="E2868" s="55"/>
      <c r="F2868" s="55">
        <v>300</v>
      </c>
      <c r="G2868" s="55">
        <v>144693914</v>
      </c>
      <c r="H2868" s="55"/>
      <c r="I2868" s="55">
        <v>2275050012</v>
      </c>
      <c r="J2868" s="55">
        <v>2</v>
      </c>
      <c r="K2868" s="55" t="s">
        <v>34</v>
      </c>
      <c r="L2868" s="55" t="s">
        <v>236</v>
      </c>
      <c r="M2868" s="55">
        <v>34031</v>
      </c>
      <c r="N2868" s="55"/>
      <c r="O2868" s="55" t="s">
        <v>254</v>
      </c>
      <c r="P2868" s="55">
        <v>48811</v>
      </c>
      <c r="Q2868" s="55" t="s">
        <v>37</v>
      </c>
      <c r="R2868" s="55" t="s">
        <v>38</v>
      </c>
      <c r="S2868" s="55"/>
      <c r="T2868" s="55"/>
      <c r="U2868" s="55" t="s">
        <v>38</v>
      </c>
      <c r="V2868" s="55">
        <v>40.903506</v>
      </c>
      <c r="W2868" s="55">
        <v>-74.165229999999994</v>
      </c>
      <c r="X2868" s="55" t="s">
        <v>255</v>
      </c>
      <c r="Y2868" s="55" t="s">
        <v>256</v>
      </c>
      <c r="Z2868" s="55" t="s">
        <v>34</v>
      </c>
      <c r="AA2868" s="55">
        <v>7513</v>
      </c>
      <c r="AB2868" s="55" t="s">
        <v>41</v>
      </c>
      <c r="AC2868" s="55">
        <v>8</v>
      </c>
      <c r="AD2868" s="55"/>
      <c r="AE2868" s="55" t="s">
        <v>42</v>
      </c>
      <c r="AF2868" s="55" t="s">
        <v>43</v>
      </c>
      <c r="AG2868" s="55">
        <v>1.1376499999999999E-2</v>
      </c>
      <c r="AH2868" s="57" t="s">
        <v>44</v>
      </c>
    </row>
    <row r="2869" spans="1:34" x14ac:dyDescent="0.25">
      <c r="A2869" s="54">
        <v>16131511</v>
      </c>
      <c r="B2869" s="55"/>
      <c r="C2869" s="55"/>
      <c r="D2869" s="55">
        <v>103099613</v>
      </c>
      <c r="E2869" s="55"/>
      <c r="F2869" s="55">
        <v>300</v>
      </c>
      <c r="G2869" s="55">
        <v>144693914</v>
      </c>
      <c r="H2869" s="55"/>
      <c r="I2869" s="55">
        <v>2275050012</v>
      </c>
      <c r="J2869" s="55">
        <v>2</v>
      </c>
      <c r="K2869" s="55" t="s">
        <v>34</v>
      </c>
      <c r="L2869" s="55" t="s">
        <v>236</v>
      </c>
      <c r="M2869" s="55">
        <v>34031</v>
      </c>
      <c r="N2869" s="55"/>
      <c r="O2869" s="55" t="s">
        <v>254</v>
      </c>
      <c r="P2869" s="55">
        <v>48811</v>
      </c>
      <c r="Q2869" s="55" t="s">
        <v>37</v>
      </c>
      <c r="R2869" s="55" t="s">
        <v>38</v>
      </c>
      <c r="S2869" s="55"/>
      <c r="T2869" s="55"/>
      <c r="U2869" s="55" t="s">
        <v>38</v>
      </c>
      <c r="V2869" s="55">
        <v>40.903506</v>
      </c>
      <c r="W2869" s="55">
        <v>-74.165229999999994</v>
      </c>
      <c r="X2869" s="55" t="s">
        <v>255</v>
      </c>
      <c r="Y2869" s="55" t="s">
        <v>256</v>
      </c>
      <c r="Z2869" s="55" t="s">
        <v>34</v>
      </c>
      <c r="AA2869" s="55">
        <v>7513</v>
      </c>
      <c r="AB2869" s="55" t="s">
        <v>41</v>
      </c>
      <c r="AC2869" s="55">
        <v>8</v>
      </c>
      <c r="AD2869" s="55"/>
      <c r="AE2869" s="55" t="s">
        <v>45</v>
      </c>
      <c r="AF2869" s="55" t="s">
        <v>46</v>
      </c>
      <c r="AG2869" s="55">
        <v>1.2140199999999999E-3</v>
      </c>
      <c r="AH2869" s="57" t="s">
        <v>44</v>
      </c>
    </row>
    <row r="2870" spans="1:34" x14ac:dyDescent="0.25">
      <c r="A2870" s="54">
        <v>16131511</v>
      </c>
      <c r="B2870" s="55"/>
      <c r="C2870" s="55"/>
      <c r="D2870" s="55">
        <v>103099613</v>
      </c>
      <c r="E2870" s="55"/>
      <c r="F2870" s="55">
        <v>300</v>
      </c>
      <c r="G2870" s="55">
        <v>144693814</v>
      </c>
      <c r="H2870" s="55"/>
      <c r="I2870" s="55">
        <v>2275050011</v>
      </c>
      <c r="J2870" s="55">
        <v>2</v>
      </c>
      <c r="K2870" s="55" t="s">
        <v>34</v>
      </c>
      <c r="L2870" s="55" t="s">
        <v>236</v>
      </c>
      <c r="M2870" s="55">
        <v>34031</v>
      </c>
      <c r="N2870" s="55"/>
      <c r="O2870" s="55" t="s">
        <v>254</v>
      </c>
      <c r="P2870" s="55">
        <v>48811</v>
      </c>
      <c r="Q2870" s="55" t="s">
        <v>37</v>
      </c>
      <c r="R2870" s="55" t="s">
        <v>38</v>
      </c>
      <c r="S2870" s="55"/>
      <c r="T2870" s="55"/>
      <c r="U2870" s="55" t="s">
        <v>38</v>
      </c>
      <c r="V2870" s="55">
        <v>40.903506</v>
      </c>
      <c r="W2870" s="55">
        <v>-74.165229999999994</v>
      </c>
      <c r="X2870" s="55" t="s">
        <v>255</v>
      </c>
      <c r="Y2870" s="55" t="s">
        <v>256</v>
      </c>
      <c r="Z2870" s="55" t="s">
        <v>34</v>
      </c>
      <c r="AA2870" s="55">
        <v>7513</v>
      </c>
      <c r="AB2870" s="55" t="s">
        <v>41</v>
      </c>
      <c r="AC2870" s="55">
        <v>8</v>
      </c>
      <c r="AD2870" s="55"/>
      <c r="AE2870" s="55" t="s">
        <v>45</v>
      </c>
      <c r="AF2870" s="55" t="s">
        <v>46</v>
      </c>
      <c r="AG2870" s="55">
        <v>9.0000000000000006E-5</v>
      </c>
      <c r="AH2870" s="57" t="s">
        <v>44</v>
      </c>
    </row>
    <row r="2871" spans="1:34" x14ac:dyDescent="0.25">
      <c r="A2871" s="54">
        <v>16131511</v>
      </c>
      <c r="B2871" s="55"/>
      <c r="C2871" s="55"/>
      <c r="D2871" s="55">
        <v>103099613</v>
      </c>
      <c r="E2871" s="55"/>
      <c r="F2871" s="55">
        <v>300</v>
      </c>
      <c r="G2871" s="55">
        <v>144693914</v>
      </c>
      <c r="H2871" s="55"/>
      <c r="I2871" s="55">
        <v>2275050012</v>
      </c>
      <c r="J2871" s="55">
        <v>2</v>
      </c>
      <c r="K2871" s="55" t="s">
        <v>34</v>
      </c>
      <c r="L2871" s="55" t="s">
        <v>236</v>
      </c>
      <c r="M2871" s="55">
        <v>34031</v>
      </c>
      <c r="N2871" s="55"/>
      <c r="O2871" s="55" t="s">
        <v>254</v>
      </c>
      <c r="P2871" s="55">
        <v>48811</v>
      </c>
      <c r="Q2871" s="55" t="s">
        <v>37</v>
      </c>
      <c r="R2871" s="55" t="s">
        <v>38</v>
      </c>
      <c r="S2871" s="55"/>
      <c r="T2871" s="55"/>
      <c r="U2871" s="55" t="s">
        <v>38</v>
      </c>
      <c r="V2871" s="55">
        <v>40.903506</v>
      </c>
      <c r="W2871" s="55">
        <v>-74.165229999999994</v>
      </c>
      <c r="X2871" s="55" t="s">
        <v>255</v>
      </c>
      <c r="Y2871" s="55" t="s">
        <v>256</v>
      </c>
      <c r="Z2871" s="55" t="s">
        <v>34</v>
      </c>
      <c r="AA2871" s="55">
        <v>7513</v>
      </c>
      <c r="AB2871" s="55" t="s">
        <v>41</v>
      </c>
      <c r="AC2871" s="55">
        <v>8</v>
      </c>
      <c r="AD2871" s="55"/>
      <c r="AE2871" s="55" t="s">
        <v>47</v>
      </c>
      <c r="AF2871" s="55" t="s">
        <v>48</v>
      </c>
      <c r="AG2871" s="55">
        <v>3.8118200000000001E-3</v>
      </c>
      <c r="AH2871" s="57" t="s">
        <v>44</v>
      </c>
    </row>
    <row r="2872" spans="1:34" x14ac:dyDescent="0.25">
      <c r="A2872" s="54">
        <v>16131511</v>
      </c>
      <c r="B2872" s="55"/>
      <c r="C2872" s="55"/>
      <c r="D2872" s="55">
        <v>103099613</v>
      </c>
      <c r="E2872" s="55"/>
      <c r="F2872" s="55">
        <v>300</v>
      </c>
      <c r="G2872" s="55">
        <v>144693814</v>
      </c>
      <c r="H2872" s="55"/>
      <c r="I2872" s="55">
        <v>2275050011</v>
      </c>
      <c r="J2872" s="55">
        <v>2</v>
      </c>
      <c r="K2872" s="55" t="s">
        <v>34</v>
      </c>
      <c r="L2872" s="55" t="s">
        <v>236</v>
      </c>
      <c r="M2872" s="55">
        <v>34031</v>
      </c>
      <c r="N2872" s="55"/>
      <c r="O2872" s="55" t="s">
        <v>254</v>
      </c>
      <c r="P2872" s="55">
        <v>48811</v>
      </c>
      <c r="Q2872" s="55" t="s">
        <v>37</v>
      </c>
      <c r="R2872" s="55" t="s">
        <v>38</v>
      </c>
      <c r="S2872" s="55"/>
      <c r="T2872" s="55"/>
      <c r="U2872" s="55" t="s">
        <v>38</v>
      </c>
      <c r="V2872" s="55">
        <v>40.903506</v>
      </c>
      <c r="W2872" s="55">
        <v>-74.165229999999994</v>
      </c>
      <c r="X2872" s="55" t="s">
        <v>255</v>
      </c>
      <c r="Y2872" s="55" t="s">
        <v>256</v>
      </c>
      <c r="Z2872" s="55" t="s">
        <v>34</v>
      </c>
      <c r="AA2872" s="55">
        <v>7513</v>
      </c>
      <c r="AB2872" s="55" t="s">
        <v>41</v>
      </c>
      <c r="AC2872" s="55">
        <v>8</v>
      </c>
      <c r="AD2872" s="55"/>
      <c r="AE2872" s="55" t="s">
        <v>47</v>
      </c>
      <c r="AF2872" s="55" t="s">
        <v>48</v>
      </c>
      <c r="AG2872" s="55">
        <v>1.4699100000000001E-3</v>
      </c>
      <c r="AH2872" s="57" t="s">
        <v>44</v>
      </c>
    </row>
    <row r="2873" spans="1:34" x14ac:dyDescent="0.25">
      <c r="A2873" s="54">
        <v>16131511</v>
      </c>
      <c r="B2873" s="55"/>
      <c r="C2873" s="55"/>
      <c r="D2873" s="55">
        <v>103099613</v>
      </c>
      <c r="E2873" s="55"/>
      <c r="F2873" s="55">
        <v>300</v>
      </c>
      <c r="G2873" s="55">
        <v>144693814</v>
      </c>
      <c r="H2873" s="55"/>
      <c r="I2873" s="55">
        <v>2275050011</v>
      </c>
      <c r="J2873" s="55">
        <v>2</v>
      </c>
      <c r="K2873" s="55" t="s">
        <v>34</v>
      </c>
      <c r="L2873" s="55" t="s">
        <v>236</v>
      </c>
      <c r="M2873" s="55">
        <v>34031</v>
      </c>
      <c r="N2873" s="55"/>
      <c r="O2873" s="55" t="s">
        <v>254</v>
      </c>
      <c r="P2873" s="55">
        <v>48811</v>
      </c>
      <c r="Q2873" s="55" t="s">
        <v>37</v>
      </c>
      <c r="R2873" s="55" t="s">
        <v>38</v>
      </c>
      <c r="S2873" s="55"/>
      <c r="T2873" s="55"/>
      <c r="U2873" s="55" t="s">
        <v>38</v>
      </c>
      <c r="V2873" s="55">
        <v>40.903506</v>
      </c>
      <c r="W2873" s="55">
        <v>-74.165229999999994</v>
      </c>
      <c r="X2873" s="55" t="s">
        <v>255</v>
      </c>
      <c r="Y2873" s="55" t="s">
        <v>256</v>
      </c>
      <c r="Z2873" s="55" t="s">
        <v>34</v>
      </c>
      <c r="AA2873" s="55">
        <v>7513</v>
      </c>
      <c r="AB2873" s="55" t="s">
        <v>41</v>
      </c>
      <c r="AC2873" s="55">
        <v>8</v>
      </c>
      <c r="AD2873" s="55"/>
      <c r="AE2873" s="55" t="s">
        <v>49</v>
      </c>
      <c r="AF2873" s="55" t="s">
        <v>50</v>
      </c>
      <c r="AG2873" s="55">
        <v>2.1302999999999999E-3</v>
      </c>
      <c r="AH2873" s="57" t="s">
        <v>44</v>
      </c>
    </row>
    <row r="2874" spans="1:34" x14ac:dyDescent="0.25">
      <c r="A2874" s="54">
        <v>16131511</v>
      </c>
      <c r="B2874" s="55"/>
      <c r="C2874" s="55"/>
      <c r="D2874" s="55">
        <v>103099613</v>
      </c>
      <c r="E2874" s="55"/>
      <c r="F2874" s="55">
        <v>300</v>
      </c>
      <c r="G2874" s="55">
        <v>144693914</v>
      </c>
      <c r="H2874" s="55"/>
      <c r="I2874" s="55">
        <v>2275050012</v>
      </c>
      <c r="J2874" s="55">
        <v>2</v>
      </c>
      <c r="K2874" s="55" t="s">
        <v>34</v>
      </c>
      <c r="L2874" s="55" t="s">
        <v>236</v>
      </c>
      <c r="M2874" s="55">
        <v>34031</v>
      </c>
      <c r="N2874" s="55"/>
      <c r="O2874" s="55" t="s">
        <v>254</v>
      </c>
      <c r="P2874" s="55">
        <v>48811</v>
      </c>
      <c r="Q2874" s="55" t="s">
        <v>37</v>
      </c>
      <c r="R2874" s="55" t="s">
        <v>38</v>
      </c>
      <c r="S2874" s="55"/>
      <c r="T2874" s="55"/>
      <c r="U2874" s="55" t="s">
        <v>38</v>
      </c>
      <c r="V2874" s="55">
        <v>40.903506</v>
      </c>
      <c r="W2874" s="55">
        <v>-74.165229999999994</v>
      </c>
      <c r="X2874" s="55" t="s">
        <v>255</v>
      </c>
      <c r="Y2874" s="55" t="s">
        <v>256</v>
      </c>
      <c r="Z2874" s="55" t="s">
        <v>34</v>
      </c>
      <c r="AA2874" s="55">
        <v>7513</v>
      </c>
      <c r="AB2874" s="55" t="s">
        <v>41</v>
      </c>
      <c r="AC2874" s="55">
        <v>8</v>
      </c>
      <c r="AD2874" s="55"/>
      <c r="AE2874" s="55" t="s">
        <v>49</v>
      </c>
      <c r="AF2874" s="55" t="s">
        <v>50</v>
      </c>
      <c r="AG2874" s="55">
        <v>3.9055499999999998E-3</v>
      </c>
      <c r="AH2874" s="57" t="s">
        <v>44</v>
      </c>
    </row>
    <row r="2875" spans="1:34" x14ac:dyDescent="0.25">
      <c r="A2875" s="54">
        <v>16131511</v>
      </c>
      <c r="B2875" s="55"/>
      <c r="C2875" s="55"/>
      <c r="D2875" s="55">
        <v>103099613</v>
      </c>
      <c r="E2875" s="55"/>
      <c r="F2875" s="55">
        <v>300</v>
      </c>
      <c r="G2875" s="55">
        <v>144693914</v>
      </c>
      <c r="H2875" s="55"/>
      <c r="I2875" s="55">
        <v>2275050012</v>
      </c>
      <c r="J2875" s="55">
        <v>2</v>
      </c>
      <c r="K2875" s="55" t="s">
        <v>34</v>
      </c>
      <c r="L2875" s="55" t="s">
        <v>236</v>
      </c>
      <c r="M2875" s="55">
        <v>34031</v>
      </c>
      <c r="N2875" s="55"/>
      <c r="O2875" s="55" t="s">
        <v>254</v>
      </c>
      <c r="P2875" s="55">
        <v>48811</v>
      </c>
      <c r="Q2875" s="55" t="s">
        <v>37</v>
      </c>
      <c r="R2875" s="55" t="s">
        <v>38</v>
      </c>
      <c r="S2875" s="55"/>
      <c r="T2875" s="55"/>
      <c r="U2875" s="55" t="s">
        <v>38</v>
      </c>
      <c r="V2875" s="55">
        <v>40.903506</v>
      </c>
      <c r="W2875" s="55">
        <v>-74.165229999999994</v>
      </c>
      <c r="X2875" s="55" t="s">
        <v>255</v>
      </c>
      <c r="Y2875" s="55" t="s">
        <v>256</v>
      </c>
      <c r="Z2875" s="55" t="s">
        <v>34</v>
      </c>
      <c r="AA2875" s="55">
        <v>7513</v>
      </c>
      <c r="AB2875" s="55" t="s">
        <v>41</v>
      </c>
      <c r="AC2875" s="55">
        <v>8</v>
      </c>
      <c r="AD2875" s="55"/>
      <c r="AE2875" s="55" t="s">
        <v>51</v>
      </c>
      <c r="AF2875" s="55" t="s">
        <v>52</v>
      </c>
      <c r="AG2875" s="55">
        <v>5.3417999999999998E-3</v>
      </c>
      <c r="AH2875" s="57" t="s">
        <v>44</v>
      </c>
    </row>
    <row r="2876" spans="1:34" x14ac:dyDescent="0.25">
      <c r="A2876" s="54">
        <v>16131511</v>
      </c>
      <c r="B2876" s="55"/>
      <c r="C2876" s="55"/>
      <c r="D2876" s="55">
        <v>103099613</v>
      </c>
      <c r="E2876" s="55"/>
      <c r="F2876" s="55">
        <v>300</v>
      </c>
      <c r="G2876" s="55">
        <v>144693814</v>
      </c>
      <c r="H2876" s="55"/>
      <c r="I2876" s="55">
        <v>2275050011</v>
      </c>
      <c r="J2876" s="55">
        <v>2</v>
      </c>
      <c r="K2876" s="55" t="s">
        <v>34</v>
      </c>
      <c r="L2876" s="55" t="s">
        <v>236</v>
      </c>
      <c r="M2876" s="55">
        <v>34031</v>
      </c>
      <c r="N2876" s="55"/>
      <c r="O2876" s="55" t="s">
        <v>254</v>
      </c>
      <c r="P2876" s="55">
        <v>48811</v>
      </c>
      <c r="Q2876" s="55" t="s">
        <v>37</v>
      </c>
      <c r="R2876" s="55" t="s">
        <v>38</v>
      </c>
      <c r="S2876" s="55"/>
      <c r="T2876" s="55"/>
      <c r="U2876" s="55" t="s">
        <v>38</v>
      </c>
      <c r="V2876" s="55">
        <v>40.903506</v>
      </c>
      <c r="W2876" s="55">
        <v>-74.165229999999994</v>
      </c>
      <c r="X2876" s="55" t="s">
        <v>255</v>
      </c>
      <c r="Y2876" s="55" t="s">
        <v>256</v>
      </c>
      <c r="Z2876" s="55" t="s">
        <v>34</v>
      </c>
      <c r="AA2876" s="55">
        <v>7513</v>
      </c>
      <c r="AB2876" s="55" t="s">
        <v>41</v>
      </c>
      <c r="AC2876" s="55">
        <v>8</v>
      </c>
      <c r="AD2876" s="55"/>
      <c r="AE2876" s="55" t="s">
        <v>51</v>
      </c>
      <c r="AF2876" s="55" t="s">
        <v>52</v>
      </c>
      <c r="AG2876" s="55">
        <v>5.8500000000000002E-4</v>
      </c>
      <c r="AH2876" s="57" t="s">
        <v>44</v>
      </c>
    </row>
    <row r="2877" spans="1:34" x14ac:dyDescent="0.25">
      <c r="A2877" s="54">
        <v>16131511</v>
      </c>
      <c r="B2877" s="55"/>
      <c r="C2877" s="55"/>
      <c r="D2877" s="55">
        <v>103099613</v>
      </c>
      <c r="E2877" s="55"/>
      <c r="F2877" s="55">
        <v>300</v>
      </c>
      <c r="G2877" s="55">
        <v>144693814</v>
      </c>
      <c r="H2877" s="55"/>
      <c r="I2877" s="55">
        <v>2275050011</v>
      </c>
      <c r="J2877" s="55">
        <v>2</v>
      </c>
      <c r="K2877" s="55" t="s">
        <v>34</v>
      </c>
      <c r="L2877" s="55" t="s">
        <v>236</v>
      </c>
      <c r="M2877" s="55">
        <v>34031</v>
      </c>
      <c r="N2877" s="55"/>
      <c r="O2877" s="55" t="s">
        <v>254</v>
      </c>
      <c r="P2877" s="55">
        <v>48811</v>
      </c>
      <c r="Q2877" s="55" t="s">
        <v>37</v>
      </c>
      <c r="R2877" s="55" t="s">
        <v>38</v>
      </c>
      <c r="S2877" s="55"/>
      <c r="T2877" s="55"/>
      <c r="U2877" s="55" t="s">
        <v>38</v>
      </c>
      <c r="V2877" s="55">
        <v>40.903506</v>
      </c>
      <c r="W2877" s="55">
        <v>-74.165229999999994</v>
      </c>
      <c r="X2877" s="55" t="s">
        <v>255</v>
      </c>
      <c r="Y2877" s="55" t="s">
        <v>256</v>
      </c>
      <c r="Z2877" s="55" t="s">
        <v>34</v>
      </c>
      <c r="AA2877" s="55">
        <v>7513</v>
      </c>
      <c r="AB2877" s="55" t="s">
        <v>41</v>
      </c>
      <c r="AC2877" s="55">
        <v>8</v>
      </c>
      <c r="AD2877" s="55"/>
      <c r="AE2877" s="55" t="s">
        <v>53</v>
      </c>
      <c r="AF2877" s="55" t="s">
        <v>54</v>
      </c>
      <c r="AG2877" s="55">
        <v>0.108126</v>
      </c>
      <c r="AH2877" s="57" t="s">
        <v>44</v>
      </c>
    </row>
    <row r="2878" spans="1:34" x14ac:dyDescent="0.25">
      <c r="A2878" s="54">
        <v>16131511</v>
      </c>
      <c r="B2878" s="55"/>
      <c r="C2878" s="55"/>
      <c r="D2878" s="55">
        <v>103099613</v>
      </c>
      <c r="E2878" s="55"/>
      <c r="F2878" s="55">
        <v>300</v>
      </c>
      <c r="G2878" s="55">
        <v>144693914</v>
      </c>
      <c r="H2878" s="55"/>
      <c r="I2878" s="55">
        <v>2275050012</v>
      </c>
      <c r="J2878" s="55">
        <v>2</v>
      </c>
      <c r="K2878" s="55" t="s">
        <v>34</v>
      </c>
      <c r="L2878" s="55" t="s">
        <v>236</v>
      </c>
      <c r="M2878" s="55">
        <v>34031</v>
      </c>
      <c r="N2878" s="55"/>
      <c r="O2878" s="55" t="s">
        <v>254</v>
      </c>
      <c r="P2878" s="55">
        <v>48811</v>
      </c>
      <c r="Q2878" s="55" t="s">
        <v>37</v>
      </c>
      <c r="R2878" s="55" t="s">
        <v>38</v>
      </c>
      <c r="S2878" s="55"/>
      <c r="T2878" s="55"/>
      <c r="U2878" s="55" t="s">
        <v>38</v>
      </c>
      <c r="V2878" s="55">
        <v>40.903506</v>
      </c>
      <c r="W2878" s="55">
        <v>-74.165229999999994</v>
      </c>
      <c r="X2878" s="55" t="s">
        <v>255</v>
      </c>
      <c r="Y2878" s="55" t="s">
        <v>256</v>
      </c>
      <c r="Z2878" s="55" t="s">
        <v>34</v>
      </c>
      <c r="AA2878" s="55">
        <v>7513</v>
      </c>
      <c r="AB2878" s="55" t="s">
        <v>41</v>
      </c>
      <c r="AC2878" s="55">
        <v>8</v>
      </c>
      <c r="AD2878" s="55"/>
      <c r="AE2878" s="55" t="s">
        <v>53</v>
      </c>
      <c r="AF2878" s="55" t="s">
        <v>54</v>
      </c>
      <c r="AG2878" s="55">
        <v>0.15802099999999999</v>
      </c>
      <c r="AH2878" s="57" t="s">
        <v>44</v>
      </c>
    </row>
    <row r="2879" spans="1:34" x14ac:dyDescent="0.25">
      <c r="A2879" s="54">
        <v>16131511</v>
      </c>
      <c r="B2879" s="55"/>
      <c r="C2879" s="55"/>
      <c r="D2879" s="55">
        <v>103099613</v>
      </c>
      <c r="E2879" s="55"/>
      <c r="F2879" s="55">
        <v>300</v>
      </c>
      <c r="G2879" s="55">
        <v>144693814</v>
      </c>
      <c r="H2879" s="55"/>
      <c r="I2879" s="55">
        <v>2275050011</v>
      </c>
      <c r="J2879" s="55">
        <v>2</v>
      </c>
      <c r="K2879" s="55" t="s">
        <v>34</v>
      </c>
      <c r="L2879" s="55" t="s">
        <v>236</v>
      </c>
      <c r="M2879" s="55">
        <v>34031</v>
      </c>
      <c r="N2879" s="55"/>
      <c r="O2879" s="55" t="s">
        <v>254</v>
      </c>
      <c r="P2879" s="55">
        <v>48811</v>
      </c>
      <c r="Q2879" s="55" t="s">
        <v>37</v>
      </c>
      <c r="R2879" s="55" t="s">
        <v>38</v>
      </c>
      <c r="S2879" s="55"/>
      <c r="T2879" s="55"/>
      <c r="U2879" s="55" t="s">
        <v>38</v>
      </c>
      <c r="V2879" s="55">
        <v>40.903506</v>
      </c>
      <c r="W2879" s="55">
        <v>-74.165229999999994</v>
      </c>
      <c r="X2879" s="55" t="s">
        <v>255</v>
      </c>
      <c r="Y2879" s="55" t="s">
        <v>256</v>
      </c>
      <c r="Z2879" s="55" t="s">
        <v>34</v>
      </c>
      <c r="AA2879" s="55">
        <v>7513</v>
      </c>
      <c r="AB2879" s="55" t="s">
        <v>41</v>
      </c>
      <c r="AC2879" s="55">
        <v>8</v>
      </c>
      <c r="AD2879" s="55"/>
      <c r="AE2879" s="55">
        <v>7439921</v>
      </c>
      <c r="AF2879" s="55" t="s">
        <v>55</v>
      </c>
      <c r="AG2879" s="55">
        <v>1.3835599999999999E-4</v>
      </c>
      <c r="AH2879" s="57" t="s">
        <v>44</v>
      </c>
    </row>
    <row r="2880" spans="1:34" x14ac:dyDescent="0.25">
      <c r="A2880" s="54">
        <v>11977811</v>
      </c>
      <c r="B2880" s="55"/>
      <c r="C2880" s="55"/>
      <c r="D2880" s="55">
        <v>60841413</v>
      </c>
      <c r="E2880" s="55"/>
      <c r="F2880" s="55">
        <v>300</v>
      </c>
      <c r="G2880" s="55">
        <v>78223814</v>
      </c>
      <c r="H2880" s="55"/>
      <c r="I2880" s="55">
        <v>2275050012</v>
      </c>
      <c r="J2880" s="55">
        <v>2</v>
      </c>
      <c r="K2880" s="55" t="s">
        <v>34</v>
      </c>
      <c r="L2880" s="55" t="s">
        <v>90</v>
      </c>
      <c r="M2880" s="55">
        <v>34005</v>
      </c>
      <c r="N2880" s="55"/>
      <c r="O2880" s="55" t="s">
        <v>257</v>
      </c>
      <c r="P2880" s="55">
        <v>48811</v>
      </c>
      <c r="Q2880" s="55" t="s">
        <v>37</v>
      </c>
      <c r="R2880" s="55" t="s">
        <v>38</v>
      </c>
      <c r="S2880" s="55"/>
      <c r="T2880" s="55"/>
      <c r="U2880" s="55" t="s">
        <v>38</v>
      </c>
      <c r="V2880" s="55">
        <v>39.982100000000003</v>
      </c>
      <c r="W2880" s="55">
        <v>-74.692700000000002</v>
      </c>
      <c r="X2880" s="55" t="s">
        <v>39</v>
      </c>
      <c r="Y2880" s="55" t="s">
        <v>257</v>
      </c>
      <c r="Z2880" s="55" t="s">
        <v>34</v>
      </c>
      <c r="AA2880" s="55">
        <v>0</v>
      </c>
      <c r="AB2880" s="55" t="s">
        <v>41</v>
      </c>
      <c r="AC2880" s="55">
        <v>8</v>
      </c>
      <c r="AD2880" s="55"/>
      <c r="AE2880" s="55" t="s">
        <v>42</v>
      </c>
      <c r="AF2880" s="55" t="s">
        <v>43</v>
      </c>
      <c r="AG2880" s="55">
        <v>0.57710099999999998</v>
      </c>
      <c r="AH2880" s="57" t="s">
        <v>44</v>
      </c>
    </row>
    <row r="2881" spans="1:34" x14ac:dyDescent="0.25">
      <c r="A2881" s="54">
        <v>11977811</v>
      </c>
      <c r="B2881" s="55"/>
      <c r="C2881" s="55"/>
      <c r="D2881" s="55">
        <v>60841413</v>
      </c>
      <c r="E2881" s="55"/>
      <c r="F2881" s="55">
        <v>300</v>
      </c>
      <c r="G2881" s="55">
        <v>78223714</v>
      </c>
      <c r="H2881" s="55"/>
      <c r="I2881" s="55">
        <v>2275050011</v>
      </c>
      <c r="J2881" s="55">
        <v>2</v>
      </c>
      <c r="K2881" s="55" t="s">
        <v>34</v>
      </c>
      <c r="L2881" s="55" t="s">
        <v>90</v>
      </c>
      <c r="M2881" s="55">
        <v>34005</v>
      </c>
      <c r="N2881" s="55"/>
      <c r="O2881" s="55" t="s">
        <v>257</v>
      </c>
      <c r="P2881" s="55">
        <v>48811</v>
      </c>
      <c r="Q2881" s="55" t="s">
        <v>37</v>
      </c>
      <c r="R2881" s="55" t="s">
        <v>38</v>
      </c>
      <c r="S2881" s="55"/>
      <c r="T2881" s="55"/>
      <c r="U2881" s="55" t="s">
        <v>38</v>
      </c>
      <c r="V2881" s="55">
        <v>39.982100000000003</v>
      </c>
      <c r="W2881" s="55">
        <v>-74.692700000000002</v>
      </c>
      <c r="X2881" s="55" t="s">
        <v>39</v>
      </c>
      <c r="Y2881" s="55" t="s">
        <v>257</v>
      </c>
      <c r="Z2881" s="55" t="s">
        <v>34</v>
      </c>
      <c r="AA2881" s="55">
        <v>0</v>
      </c>
      <c r="AB2881" s="55" t="s">
        <v>41</v>
      </c>
      <c r="AC2881" s="55">
        <v>8</v>
      </c>
      <c r="AD2881" s="55"/>
      <c r="AE2881" s="55" t="s">
        <v>42</v>
      </c>
      <c r="AF2881" s="55" t="s">
        <v>43</v>
      </c>
      <c r="AG2881" s="55">
        <v>0.32547500000000001</v>
      </c>
      <c r="AH2881" s="57" t="s">
        <v>44</v>
      </c>
    </row>
    <row r="2882" spans="1:34" x14ac:dyDescent="0.25">
      <c r="A2882" s="54">
        <v>11977811</v>
      </c>
      <c r="B2882" s="55"/>
      <c r="C2882" s="55"/>
      <c r="D2882" s="55">
        <v>60841413</v>
      </c>
      <c r="E2882" s="55"/>
      <c r="F2882" s="55">
        <v>300</v>
      </c>
      <c r="G2882" s="55">
        <v>78223814</v>
      </c>
      <c r="H2882" s="55"/>
      <c r="I2882" s="55">
        <v>2275050012</v>
      </c>
      <c r="J2882" s="55">
        <v>2</v>
      </c>
      <c r="K2882" s="55" t="s">
        <v>34</v>
      </c>
      <c r="L2882" s="55" t="s">
        <v>90</v>
      </c>
      <c r="M2882" s="55">
        <v>34005</v>
      </c>
      <c r="N2882" s="55"/>
      <c r="O2882" s="55" t="s">
        <v>257</v>
      </c>
      <c r="P2882" s="55">
        <v>48811</v>
      </c>
      <c r="Q2882" s="55" t="s">
        <v>37</v>
      </c>
      <c r="R2882" s="55" t="s">
        <v>38</v>
      </c>
      <c r="S2882" s="55"/>
      <c r="T2882" s="55"/>
      <c r="U2882" s="55" t="s">
        <v>38</v>
      </c>
      <c r="V2882" s="55">
        <v>39.982100000000003</v>
      </c>
      <c r="W2882" s="55">
        <v>-74.692700000000002</v>
      </c>
      <c r="X2882" s="55" t="s">
        <v>39</v>
      </c>
      <c r="Y2882" s="55" t="s">
        <v>257</v>
      </c>
      <c r="Z2882" s="55" t="s">
        <v>34</v>
      </c>
      <c r="AA2882" s="55">
        <v>0</v>
      </c>
      <c r="AB2882" s="55" t="s">
        <v>41</v>
      </c>
      <c r="AC2882" s="55">
        <v>8</v>
      </c>
      <c r="AD2882" s="55"/>
      <c r="AE2882" s="55" t="s">
        <v>45</v>
      </c>
      <c r="AF2882" s="55" t="s">
        <v>46</v>
      </c>
      <c r="AG2882" s="55">
        <v>6.1583899999999997E-2</v>
      </c>
      <c r="AH2882" s="57" t="s">
        <v>44</v>
      </c>
    </row>
    <row r="2883" spans="1:34" x14ac:dyDescent="0.25">
      <c r="A2883" s="54">
        <v>11977811</v>
      </c>
      <c r="B2883" s="55"/>
      <c r="C2883" s="55"/>
      <c r="D2883" s="55">
        <v>60841413</v>
      </c>
      <c r="E2883" s="55"/>
      <c r="F2883" s="55">
        <v>300</v>
      </c>
      <c r="G2883" s="55">
        <v>78223714</v>
      </c>
      <c r="H2883" s="55"/>
      <c r="I2883" s="55">
        <v>2275050011</v>
      </c>
      <c r="J2883" s="55">
        <v>2</v>
      </c>
      <c r="K2883" s="55" t="s">
        <v>34</v>
      </c>
      <c r="L2883" s="55" t="s">
        <v>90</v>
      </c>
      <c r="M2883" s="55">
        <v>34005</v>
      </c>
      <c r="N2883" s="55"/>
      <c r="O2883" s="55" t="s">
        <v>257</v>
      </c>
      <c r="P2883" s="55">
        <v>48811</v>
      </c>
      <c r="Q2883" s="55" t="s">
        <v>37</v>
      </c>
      <c r="R2883" s="55" t="s">
        <v>38</v>
      </c>
      <c r="S2883" s="55"/>
      <c r="T2883" s="55"/>
      <c r="U2883" s="55" t="s">
        <v>38</v>
      </c>
      <c r="V2883" s="55">
        <v>39.982100000000003</v>
      </c>
      <c r="W2883" s="55">
        <v>-74.692700000000002</v>
      </c>
      <c r="X2883" s="55" t="s">
        <v>39</v>
      </c>
      <c r="Y2883" s="55" t="s">
        <v>257</v>
      </c>
      <c r="Z2883" s="55" t="s">
        <v>34</v>
      </c>
      <c r="AA2883" s="55">
        <v>0</v>
      </c>
      <c r="AB2883" s="55" t="s">
        <v>41</v>
      </c>
      <c r="AC2883" s="55">
        <v>8</v>
      </c>
      <c r="AD2883" s="55"/>
      <c r="AE2883" s="55" t="s">
        <v>45</v>
      </c>
      <c r="AF2883" s="55" t="s">
        <v>46</v>
      </c>
      <c r="AG2883" s="55">
        <v>2.163E-2</v>
      </c>
      <c r="AH2883" s="57" t="s">
        <v>44</v>
      </c>
    </row>
    <row r="2884" spans="1:34" x14ac:dyDescent="0.25">
      <c r="A2884" s="54">
        <v>11977811</v>
      </c>
      <c r="B2884" s="55"/>
      <c r="C2884" s="55"/>
      <c r="D2884" s="55">
        <v>60841413</v>
      </c>
      <c r="E2884" s="55"/>
      <c r="F2884" s="55">
        <v>300</v>
      </c>
      <c r="G2884" s="55">
        <v>78223714</v>
      </c>
      <c r="H2884" s="55"/>
      <c r="I2884" s="55">
        <v>2275050011</v>
      </c>
      <c r="J2884" s="55">
        <v>2</v>
      </c>
      <c r="K2884" s="55" t="s">
        <v>34</v>
      </c>
      <c r="L2884" s="55" t="s">
        <v>90</v>
      </c>
      <c r="M2884" s="55">
        <v>34005</v>
      </c>
      <c r="N2884" s="55"/>
      <c r="O2884" s="55" t="s">
        <v>257</v>
      </c>
      <c r="P2884" s="55">
        <v>48811</v>
      </c>
      <c r="Q2884" s="55" t="s">
        <v>37</v>
      </c>
      <c r="R2884" s="55" t="s">
        <v>38</v>
      </c>
      <c r="S2884" s="55"/>
      <c r="T2884" s="55"/>
      <c r="U2884" s="55" t="s">
        <v>38</v>
      </c>
      <c r="V2884" s="55">
        <v>39.982100000000003</v>
      </c>
      <c r="W2884" s="55">
        <v>-74.692700000000002</v>
      </c>
      <c r="X2884" s="55" t="s">
        <v>39</v>
      </c>
      <c r="Y2884" s="55" t="s">
        <v>257</v>
      </c>
      <c r="Z2884" s="55" t="s">
        <v>34</v>
      </c>
      <c r="AA2884" s="55">
        <v>0</v>
      </c>
      <c r="AB2884" s="55" t="s">
        <v>41</v>
      </c>
      <c r="AC2884" s="55">
        <v>8</v>
      </c>
      <c r="AD2884" s="55"/>
      <c r="AE2884" s="55" t="s">
        <v>47</v>
      </c>
      <c r="AF2884" s="55" t="s">
        <v>48</v>
      </c>
      <c r="AG2884" s="55">
        <v>0.35326800000000003</v>
      </c>
      <c r="AH2884" s="57" t="s">
        <v>44</v>
      </c>
    </row>
    <row r="2885" spans="1:34" x14ac:dyDescent="0.25">
      <c r="A2885" s="54">
        <v>11977811</v>
      </c>
      <c r="B2885" s="55"/>
      <c r="C2885" s="55"/>
      <c r="D2885" s="55">
        <v>60841413</v>
      </c>
      <c r="E2885" s="55"/>
      <c r="F2885" s="55">
        <v>300</v>
      </c>
      <c r="G2885" s="55">
        <v>78223814</v>
      </c>
      <c r="H2885" s="55"/>
      <c r="I2885" s="55">
        <v>2275050012</v>
      </c>
      <c r="J2885" s="55">
        <v>2</v>
      </c>
      <c r="K2885" s="55" t="s">
        <v>34</v>
      </c>
      <c r="L2885" s="55" t="s">
        <v>90</v>
      </c>
      <c r="M2885" s="55">
        <v>34005</v>
      </c>
      <c r="N2885" s="55"/>
      <c r="O2885" s="55" t="s">
        <v>257</v>
      </c>
      <c r="P2885" s="55">
        <v>48811</v>
      </c>
      <c r="Q2885" s="55" t="s">
        <v>37</v>
      </c>
      <c r="R2885" s="55" t="s">
        <v>38</v>
      </c>
      <c r="S2885" s="55"/>
      <c r="T2885" s="55"/>
      <c r="U2885" s="55" t="s">
        <v>38</v>
      </c>
      <c r="V2885" s="55">
        <v>39.982100000000003</v>
      </c>
      <c r="W2885" s="55">
        <v>-74.692700000000002</v>
      </c>
      <c r="X2885" s="55" t="s">
        <v>39</v>
      </c>
      <c r="Y2885" s="55" t="s">
        <v>257</v>
      </c>
      <c r="Z2885" s="55" t="s">
        <v>34</v>
      </c>
      <c r="AA2885" s="55">
        <v>0</v>
      </c>
      <c r="AB2885" s="55" t="s">
        <v>41</v>
      </c>
      <c r="AC2885" s="55">
        <v>8</v>
      </c>
      <c r="AD2885" s="55"/>
      <c r="AE2885" s="55" t="s">
        <v>47</v>
      </c>
      <c r="AF2885" s="55" t="s">
        <v>48</v>
      </c>
      <c r="AG2885" s="55">
        <v>0.19336300000000001</v>
      </c>
      <c r="AH2885" s="57" t="s">
        <v>44</v>
      </c>
    </row>
    <row r="2886" spans="1:34" x14ac:dyDescent="0.25">
      <c r="A2886" s="54">
        <v>11977811</v>
      </c>
      <c r="B2886" s="55"/>
      <c r="C2886" s="55"/>
      <c r="D2886" s="55">
        <v>60841413</v>
      </c>
      <c r="E2886" s="55"/>
      <c r="F2886" s="55">
        <v>300</v>
      </c>
      <c r="G2886" s="55">
        <v>78223714</v>
      </c>
      <c r="H2886" s="55"/>
      <c r="I2886" s="55">
        <v>2275050011</v>
      </c>
      <c r="J2886" s="55">
        <v>2</v>
      </c>
      <c r="K2886" s="55" t="s">
        <v>34</v>
      </c>
      <c r="L2886" s="55" t="s">
        <v>90</v>
      </c>
      <c r="M2886" s="55">
        <v>34005</v>
      </c>
      <c r="N2886" s="55"/>
      <c r="O2886" s="55" t="s">
        <v>257</v>
      </c>
      <c r="P2886" s="55">
        <v>48811</v>
      </c>
      <c r="Q2886" s="55" t="s">
        <v>37</v>
      </c>
      <c r="R2886" s="55" t="s">
        <v>38</v>
      </c>
      <c r="S2886" s="55"/>
      <c r="T2886" s="55"/>
      <c r="U2886" s="55" t="s">
        <v>38</v>
      </c>
      <c r="V2886" s="55">
        <v>39.982100000000003</v>
      </c>
      <c r="W2886" s="55">
        <v>-74.692700000000002</v>
      </c>
      <c r="X2886" s="55" t="s">
        <v>39</v>
      </c>
      <c r="Y2886" s="55" t="s">
        <v>257</v>
      </c>
      <c r="Z2886" s="55" t="s">
        <v>34</v>
      </c>
      <c r="AA2886" s="55">
        <v>0</v>
      </c>
      <c r="AB2886" s="55" t="s">
        <v>41</v>
      </c>
      <c r="AC2886" s="55">
        <v>8</v>
      </c>
      <c r="AD2886" s="55"/>
      <c r="AE2886" s="55" t="s">
        <v>49</v>
      </c>
      <c r="AF2886" s="55" t="s">
        <v>50</v>
      </c>
      <c r="AG2886" s="55">
        <v>0.51198200000000005</v>
      </c>
      <c r="AH2886" s="57" t="s">
        <v>44</v>
      </c>
    </row>
    <row r="2887" spans="1:34" x14ac:dyDescent="0.25">
      <c r="A2887" s="54">
        <v>11977811</v>
      </c>
      <c r="B2887" s="55"/>
      <c r="C2887" s="55"/>
      <c r="D2887" s="55">
        <v>60841413</v>
      </c>
      <c r="E2887" s="55"/>
      <c r="F2887" s="55">
        <v>300</v>
      </c>
      <c r="G2887" s="55">
        <v>78223814</v>
      </c>
      <c r="H2887" s="55"/>
      <c r="I2887" s="55">
        <v>2275050012</v>
      </c>
      <c r="J2887" s="55">
        <v>2</v>
      </c>
      <c r="K2887" s="55" t="s">
        <v>34</v>
      </c>
      <c r="L2887" s="55" t="s">
        <v>90</v>
      </c>
      <c r="M2887" s="55">
        <v>34005</v>
      </c>
      <c r="N2887" s="55"/>
      <c r="O2887" s="55" t="s">
        <v>257</v>
      </c>
      <c r="P2887" s="55">
        <v>48811</v>
      </c>
      <c r="Q2887" s="55" t="s">
        <v>37</v>
      </c>
      <c r="R2887" s="55" t="s">
        <v>38</v>
      </c>
      <c r="S2887" s="55"/>
      <c r="T2887" s="55"/>
      <c r="U2887" s="55" t="s">
        <v>38</v>
      </c>
      <c r="V2887" s="55">
        <v>39.982100000000003</v>
      </c>
      <c r="W2887" s="55">
        <v>-74.692700000000002</v>
      </c>
      <c r="X2887" s="55" t="s">
        <v>39</v>
      </c>
      <c r="Y2887" s="55" t="s">
        <v>257</v>
      </c>
      <c r="Z2887" s="55" t="s">
        <v>34</v>
      </c>
      <c r="AA2887" s="55">
        <v>0</v>
      </c>
      <c r="AB2887" s="55" t="s">
        <v>41</v>
      </c>
      <c r="AC2887" s="55">
        <v>8</v>
      </c>
      <c r="AD2887" s="55"/>
      <c r="AE2887" s="55" t="s">
        <v>49</v>
      </c>
      <c r="AF2887" s="55" t="s">
        <v>50</v>
      </c>
      <c r="AG2887" s="55">
        <v>0.19811799999999999</v>
      </c>
      <c r="AH2887" s="57" t="s">
        <v>44</v>
      </c>
    </row>
    <row r="2888" spans="1:34" x14ac:dyDescent="0.25">
      <c r="A2888" s="54">
        <v>11977811</v>
      </c>
      <c r="B2888" s="55"/>
      <c r="C2888" s="55"/>
      <c r="D2888" s="55">
        <v>60841413</v>
      </c>
      <c r="E2888" s="55"/>
      <c r="F2888" s="55">
        <v>300</v>
      </c>
      <c r="G2888" s="55">
        <v>78223714</v>
      </c>
      <c r="H2888" s="55"/>
      <c r="I2888" s="55">
        <v>2275050011</v>
      </c>
      <c r="J2888" s="55">
        <v>2</v>
      </c>
      <c r="K2888" s="55" t="s">
        <v>34</v>
      </c>
      <c r="L2888" s="55" t="s">
        <v>90</v>
      </c>
      <c r="M2888" s="55">
        <v>34005</v>
      </c>
      <c r="N2888" s="55"/>
      <c r="O2888" s="55" t="s">
        <v>257</v>
      </c>
      <c r="P2888" s="55">
        <v>48811</v>
      </c>
      <c r="Q2888" s="55" t="s">
        <v>37</v>
      </c>
      <c r="R2888" s="55" t="s">
        <v>38</v>
      </c>
      <c r="S2888" s="55"/>
      <c r="T2888" s="55"/>
      <c r="U2888" s="55" t="s">
        <v>38</v>
      </c>
      <c r="V2888" s="55">
        <v>39.982100000000003</v>
      </c>
      <c r="W2888" s="55">
        <v>-74.692700000000002</v>
      </c>
      <c r="X2888" s="55" t="s">
        <v>39</v>
      </c>
      <c r="Y2888" s="55" t="s">
        <v>257</v>
      </c>
      <c r="Z2888" s="55" t="s">
        <v>34</v>
      </c>
      <c r="AA2888" s="55">
        <v>0</v>
      </c>
      <c r="AB2888" s="55" t="s">
        <v>41</v>
      </c>
      <c r="AC2888" s="55">
        <v>8</v>
      </c>
      <c r="AD2888" s="55"/>
      <c r="AE2888" s="55" t="s">
        <v>51</v>
      </c>
      <c r="AF2888" s="55" t="s">
        <v>52</v>
      </c>
      <c r="AG2888" s="55">
        <v>0.140595</v>
      </c>
      <c r="AH2888" s="57" t="s">
        <v>44</v>
      </c>
    </row>
    <row r="2889" spans="1:34" x14ac:dyDescent="0.25">
      <c r="A2889" s="54">
        <v>11977811</v>
      </c>
      <c r="B2889" s="55"/>
      <c r="C2889" s="55"/>
      <c r="D2889" s="55">
        <v>60841413</v>
      </c>
      <c r="E2889" s="55"/>
      <c r="F2889" s="55">
        <v>300</v>
      </c>
      <c r="G2889" s="55">
        <v>78223814</v>
      </c>
      <c r="H2889" s="55"/>
      <c r="I2889" s="55">
        <v>2275050012</v>
      </c>
      <c r="J2889" s="55">
        <v>2</v>
      </c>
      <c r="K2889" s="55" t="s">
        <v>34</v>
      </c>
      <c r="L2889" s="55" t="s">
        <v>90</v>
      </c>
      <c r="M2889" s="55">
        <v>34005</v>
      </c>
      <c r="N2889" s="55"/>
      <c r="O2889" s="55" t="s">
        <v>257</v>
      </c>
      <c r="P2889" s="55">
        <v>48811</v>
      </c>
      <c r="Q2889" s="55" t="s">
        <v>37</v>
      </c>
      <c r="R2889" s="55" t="s">
        <v>38</v>
      </c>
      <c r="S2889" s="55"/>
      <c r="T2889" s="55"/>
      <c r="U2889" s="55" t="s">
        <v>38</v>
      </c>
      <c r="V2889" s="55">
        <v>39.982100000000003</v>
      </c>
      <c r="W2889" s="55">
        <v>-74.692700000000002</v>
      </c>
      <c r="X2889" s="55" t="s">
        <v>39</v>
      </c>
      <c r="Y2889" s="55" t="s">
        <v>257</v>
      </c>
      <c r="Z2889" s="55" t="s">
        <v>34</v>
      </c>
      <c r="AA2889" s="55">
        <v>0</v>
      </c>
      <c r="AB2889" s="55" t="s">
        <v>41</v>
      </c>
      <c r="AC2889" s="55">
        <v>8</v>
      </c>
      <c r="AD2889" s="55"/>
      <c r="AE2889" s="55" t="s">
        <v>51</v>
      </c>
      <c r="AF2889" s="55" t="s">
        <v>52</v>
      </c>
      <c r="AG2889" s="55">
        <v>0.27097500000000002</v>
      </c>
      <c r="AH2889" s="57" t="s">
        <v>44</v>
      </c>
    </row>
    <row r="2890" spans="1:34" x14ac:dyDescent="0.25">
      <c r="A2890" s="54">
        <v>11977811</v>
      </c>
      <c r="B2890" s="55"/>
      <c r="C2890" s="55"/>
      <c r="D2890" s="55">
        <v>60841413</v>
      </c>
      <c r="E2890" s="55"/>
      <c r="F2890" s="55">
        <v>300</v>
      </c>
      <c r="G2890" s="55">
        <v>78223814</v>
      </c>
      <c r="H2890" s="55"/>
      <c r="I2890" s="55">
        <v>2275050012</v>
      </c>
      <c r="J2890" s="55">
        <v>2</v>
      </c>
      <c r="K2890" s="55" t="s">
        <v>34</v>
      </c>
      <c r="L2890" s="55" t="s">
        <v>90</v>
      </c>
      <c r="M2890" s="55">
        <v>34005</v>
      </c>
      <c r="N2890" s="55"/>
      <c r="O2890" s="55" t="s">
        <v>257</v>
      </c>
      <c r="P2890" s="55">
        <v>48811</v>
      </c>
      <c r="Q2890" s="55" t="s">
        <v>37</v>
      </c>
      <c r="R2890" s="55" t="s">
        <v>38</v>
      </c>
      <c r="S2890" s="55"/>
      <c r="T2890" s="55"/>
      <c r="U2890" s="55" t="s">
        <v>38</v>
      </c>
      <c r="V2890" s="55">
        <v>39.982100000000003</v>
      </c>
      <c r="W2890" s="55">
        <v>-74.692700000000002</v>
      </c>
      <c r="X2890" s="55" t="s">
        <v>39</v>
      </c>
      <c r="Y2890" s="55" t="s">
        <v>257</v>
      </c>
      <c r="Z2890" s="55" t="s">
        <v>34</v>
      </c>
      <c r="AA2890" s="55">
        <v>0</v>
      </c>
      <c r="AB2890" s="55" t="s">
        <v>41</v>
      </c>
      <c r="AC2890" s="55">
        <v>8</v>
      </c>
      <c r="AD2890" s="55"/>
      <c r="AE2890" s="55" t="s">
        <v>53</v>
      </c>
      <c r="AF2890" s="55" t="s">
        <v>54</v>
      </c>
      <c r="AG2890" s="55">
        <v>8.0159500000000001</v>
      </c>
      <c r="AH2890" s="57" t="s">
        <v>44</v>
      </c>
    </row>
    <row r="2891" spans="1:34" x14ac:dyDescent="0.25">
      <c r="A2891" s="54">
        <v>11977811</v>
      </c>
      <c r="B2891" s="55"/>
      <c r="C2891" s="55"/>
      <c r="D2891" s="55">
        <v>60841413</v>
      </c>
      <c r="E2891" s="55"/>
      <c r="F2891" s="55">
        <v>300</v>
      </c>
      <c r="G2891" s="55">
        <v>78223714</v>
      </c>
      <c r="H2891" s="55"/>
      <c r="I2891" s="55">
        <v>2275050011</v>
      </c>
      <c r="J2891" s="55">
        <v>2</v>
      </c>
      <c r="K2891" s="55" t="s">
        <v>34</v>
      </c>
      <c r="L2891" s="55" t="s">
        <v>90</v>
      </c>
      <c r="M2891" s="55">
        <v>34005</v>
      </c>
      <c r="N2891" s="55"/>
      <c r="O2891" s="55" t="s">
        <v>257</v>
      </c>
      <c r="P2891" s="55">
        <v>48811</v>
      </c>
      <c r="Q2891" s="55" t="s">
        <v>37</v>
      </c>
      <c r="R2891" s="55" t="s">
        <v>38</v>
      </c>
      <c r="S2891" s="55"/>
      <c r="T2891" s="55"/>
      <c r="U2891" s="55" t="s">
        <v>38</v>
      </c>
      <c r="V2891" s="55">
        <v>39.982100000000003</v>
      </c>
      <c r="W2891" s="55">
        <v>-74.692700000000002</v>
      </c>
      <c r="X2891" s="55" t="s">
        <v>39</v>
      </c>
      <c r="Y2891" s="55" t="s">
        <v>257</v>
      </c>
      <c r="Z2891" s="55" t="s">
        <v>34</v>
      </c>
      <c r="AA2891" s="55">
        <v>0</v>
      </c>
      <c r="AB2891" s="55" t="s">
        <v>41</v>
      </c>
      <c r="AC2891" s="55">
        <v>8</v>
      </c>
      <c r="AD2891" s="55"/>
      <c r="AE2891" s="55" t="s">
        <v>53</v>
      </c>
      <c r="AF2891" s="55" t="s">
        <v>54</v>
      </c>
      <c r="AG2891" s="55">
        <v>25.9863</v>
      </c>
      <c r="AH2891" s="57" t="s">
        <v>44</v>
      </c>
    </row>
    <row r="2892" spans="1:34" x14ac:dyDescent="0.25">
      <c r="A2892" s="54">
        <v>11977811</v>
      </c>
      <c r="B2892" s="55"/>
      <c r="C2892" s="55"/>
      <c r="D2892" s="55">
        <v>60841413</v>
      </c>
      <c r="E2892" s="55"/>
      <c r="F2892" s="55">
        <v>300</v>
      </c>
      <c r="G2892" s="55">
        <v>78223714</v>
      </c>
      <c r="H2892" s="55"/>
      <c r="I2892" s="55">
        <v>2275050011</v>
      </c>
      <c r="J2892" s="55">
        <v>2</v>
      </c>
      <c r="K2892" s="55" t="s">
        <v>34</v>
      </c>
      <c r="L2892" s="55" t="s">
        <v>90</v>
      </c>
      <c r="M2892" s="55">
        <v>34005</v>
      </c>
      <c r="N2892" s="55"/>
      <c r="O2892" s="55" t="s">
        <v>257</v>
      </c>
      <c r="P2892" s="55">
        <v>48811</v>
      </c>
      <c r="Q2892" s="55" t="s">
        <v>37</v>
      </c>
      <c r="R2892" s="55" t="s">
        <v>38</v>
      </c>
      <c r="S2892" s="55"/>
      <c r="T2892" s="55"/>
      <c r="U2892" s="55" t="s">
        <v>38</v>
      </c>
      <c r="V2892" s="55">
        <v>39.982100000000003</v>
      </c>
      <c r="W2892" s="55">
        <v>-74.692700000000002</v>
      </c>
      <c r="X2892" s="55" t="s">
        <v>39</v>
      </c>
      <c r="Y2892" s="55" t="s">
        <v>257</v>
      </c>
      <c r="Z2892" s="55" t="s">
        <v>34</v>
      </c>
      <c r="AA2892" s="55">
        <v>0</v>
      </c>
      <c r="AB2892" s="55" t="s">
        <v>41</v>
      </c>
      <c r="AC2892" s="55">
        <v>8</v>
      </c>
      <c r="AD2892" s="55"/>
      <c r="AE2892" s="55">
        <v>7439921</v>
      </c>
      <c r="AF2892" s="55" t="s">
        <v>55</v>
      </c>
      <c r="AG2892" s="55">
        <v>3.3251599999999999E-2</v>
      </c>
      <c r="AH2892" s="57" t="s">
        <v>44</v>
      </c>
    </row>
    <row r="2893" spans="1:34" x14ac:dyDescent="0.25">
      <c r="A2893" s="54">
        <v>9384211</v>
      </c>
      <c r="B2893" s="55"/>
      <c r="C2893" s="55"/>
      <c r="D2893" s="55">
        <v>62626713</v>
      </c>
      <c r="E2893" s="55"/>
      <c r="F2893" s="55">
        <v>300</v>
      </c>
      <c r="G2893" s="55">
        <v>84345114</v>
      </c>
      <c r="H2893" s="55"/>
      <c r="I2893" s="55">
        <v>2275050012</v>
      </c>
      <c r="J2893" s="55">
        <v>2</v>
      </c>
      <c r="K2893" s="55" t="s">
        <v>34</v>
      </c>
      <c r="L2893" s="55" t="s">
        <v>90</v>
      </c>
      <c r="M2893" s="55">
        <v>34005</v>
      </c>
      <c r="N2893" s="55"/>
      <c r="O2893" s="55" t="s">
        <v>258</v>
      </c>
      <c r="P2893" s="55">
        <v>48811</v>
      </c>
      <c r="Q2893" s="55" t="s">
        <v>37</v>
      </c>
      <c r="R2893" s="55" t="s">
        <v>38</v>
      </c>
      <c r="S2893" s="55"/>
      <c r="T2893" s="55"/>
      <c r="U2893" s="55" t="s">
        <v>38</v>
      </c>
      <c r="V2893" s="55">
        <v>39.904150000000001</v>
      </c>
      <c r="W2893" s="55">
        <v>-74.749549999999999</v>
      </c>
      <c r="X2893" s="55" t="s">
        <v>39</v>
      </c>
      <c r="Y2893" s="55" t="s">
        <v>259</v>
      </c>
      <c r="Z2893" s="55" t="s">
        <v>34</v>
      </c>
      <c r="AA2893" s="55">
        <v>0</v>
      </c>
      <c r="AB2893" s="55" t="s">
        <v>41</v>
      </c>
      <c r="AC2893" s="55">
        <v>8</v>
      </c>
      <c r="AD2893" s="55"/>
      <c r="AE2893" s="55" t="s">
        <v>42</v>
      </c>
      <c r="AF2893" s="55" t="s">
        <v>43</v>
      </c>
      <c r="AG2893" s="55">
        <v>0.36304500000000001</v>
      </c>
      <c r="AH2893" s="57" t="s">
        <v>44</v>
      </c>
    </row>
    <row r="2894" spans="1:34" x14ac:dyDescent="0.25">
      <c r="A2894" s="54">
        <v>9384211</v>
      </c>
      <c r="B2894" s="55"/>
      <c r="C2894" s="55"/>
      <c r="D2894" s="55">
        <v>62626713</v>
      </c>
      <c r="E2894" s="55"/>
      <c r="F2894" s="55">
        <v>300</v>
      </c>
      <c r="G2894" s="55">
        <v>84345014</v>
      </c>
      <c r="H2894" s="55"/>
      <c r="I2894" s="55">
        <v>2275050011</v>
      </c>
      <c r="J2894" s="55">
        <v>2</v>
      </c>
      <c r="K2894" s="55" t="s">
        <v>34</v>
      </c>
      <c r="L2894" s="55" t="s">
        <v>90</v>
      </c>
      <c r="M2894" s="55">
        <v>34005</v>
      </c>
      <c r="N2894" s="55"/>
      <c r="O2894" s="55" t="s">
        <v>258</v>
      </c>
      <c r="P2894" s="55">
        <v>48811</v>
      </c>
      <c r="Q2894" s="55" t="s">
        <v>37</v>
      </c>
      <c r="R2894" s="55" t="s">
        <v>38</v>
      </c>
      <c r="S2894" s="55"/>
      <c r="T2894" s="55"/>
      <c r="U2894" s="55" t="s">
        <v>38</v>
      </c>
      <c r="V2894" s="55">
        <v>39.904150000000001</v>
      </c>
      <c r="W2894" s="55">
        <v>-74.749549999999999</v>
      </c>
      <c r="X2894" s="55" t="s">
        <v>39</v>
      </c>
      <c r="Y2894" s="55" t="s">
        <v>259</v>
      </c>
      <c r="Z2894" s="55" t="s">
        <v>34</v>
      </c>
      <c r="AA2894" s="55">
        <v>0</v>
      </c>
      <c r="AB2894" s="55" t="s">
        <v>41</v>
      </c>
      <c r="AC2894" s="55">
        <v>8</v>
      </c>
      <c r="AD2894" s="55"/>
      <c r="AE2894" s="55" t="s">
        <v>42</v>
      </c>
      <c r="AF2894" s="55" t="s">
        <v>43</v>
      </c>
      <c r="AG2894" s="55">
        <v>0.20475099999999999</v>
      </c>
      <c r="AH2894" s="57" t="s">
        <v>44</v>
      </c>
    </row>
    <row r="2895" spans="1:34" x14ac:dyDescent="0.25">
      <c r="A2895" s="54">
        <v>9384211</v>
      </c>
      <c r="B2895" s="55"/>
      <c r="C2895" s="55"/>
      <c r="D2895" s="55">
        <v>62626713</v>
      </c>
      <c r="E2895" s="55"/>
      <c r="F2895" s="55">
        <v>300</v>
      </c>
      <c r="G2895" s="55">
        <v>84345114</v>
      </c>
      <c r="H2895" s="55"/>
      <c r="I2895" s="55">
        <v>2275050012</v>
      </c>
      <c r="J2895" s="55">
        <v>2</v>
      </c>
      <c r="K2895" s="55" t="s">
        <v>34</v>
      </c>
      <c r="L2895" s="55" t="s">
        <v>90</v>
      </c>
      <c r="M2895" s="55">
        <v>34005</v>
      </c>
      <c r="N2895" s="55"/>
      <c r="O2895" s="55" t="s">
        <v>258</v>
      </c>
      <c r="P2895" s="55">
        <v>48811</v>
      </c>
      <c r="Q2895" s="55" t="s">
        <v>37</v>
      </c>
      <c r="R2895" s="55" t="s">
        <v>38</v>
      </c>
      <c r="S2895" s="55"/>
      <c r="T2895" s="55"/>
      <c r="U2895" s="55" t="s">
        <v>38</v>
      </c>
      <c r="V2895" s="55">
        <v>39.904150000000001</v>
      </c>
      <c r="W2895" s="55">
        <v>-74.749549999999999</v>
      </c>
      <c r="X2895" s="55" t="s">
        <v>39</v>
      </c>
      <c r="Y2895" s="55" t="s">
        <v>259</v>
      </c>
      <c r="Z2895" s="55" t="s">
        <v>34</v>
      </c>
      <c r="AA2895" s="55">
        <v>0</v>
      </c>
      <c r="AB2895" s="55" t="s">
        <v>41</v>
      </c>
      <c r="AC2895" s="55">
        <v>8</v>
      </c>
      <c r="AD2895" s="55"/>
      <c r="AE2895" s="55" t="s">
        <v>45</v>
      </c>
      <c r="AF2895" s="55" t="s">
        <v>46</v>
      </c>
      <c r="AG2895" s="55">
        <v>3.8741400000000002E-2</v>
      </c>
      <c r="AH2895" s="57" t="s">
        <v>44</v>
      </c>
    </row>
    <row r="2896" spans="1:34" x14ac:dyDescent="0.25">
      <c r="A2896" s="54">
        <v>9384211</v>
      </c>
      <c r="B2896" s="55"/>
      <c r="C2896" s="55"/>
      <c r="D2896" s="55">
        <v>62626713</v>
      </c>
      <c r="E2896" s="55"/>
      <c r="F2896" s="55">
        <v>300</v>
      </c>
      <c r="G2896" s="55">
        <v>84345014</v>
      </c>
      <c r="H2896" s="55"/>
      <c r="I2896" s="55">
        <v>2275050011</v>
      </c>
      <c r="J2896" s="55">
        <v>2</v>
      </c>
      <c r="K2896" s="55" t="s">
        <v>34</v>
      </c>
      <c r="L2896" s="55" t="s">
        <v>90</v>
      </c>
      <c r="M2896" s="55">
        <v>34005</v>
      </c>
      <c r="N2896" s="55"/>
      <c r="O2896" s="55" t="s">
        <v>258</v>
      </c>
      <c r="P2896" s="55">
        <v>48811</v>
      </c>
      <c r="Q2896" s="55" t="s">
        <v>37</v>
      </c>
      <c r="R2896" s="55" t="s">
        <v>38</v>
      </c>
      <c r="S2896" s="55"/>
      <c r="T2896" s="55"/>
      <c r="U2896" s="55" t="s">
        <v>38</v>
      </c>
      <c r="V2896" s="55">
        <v>39.904150000000001</v>
      </c>
      <c r="W2896" s="55">
        <v>-74.749549999999999</v>
      </c>
      <c r="X2896" s="55" t="s">
        <v>39</v>
      </c>
      <c r="Y2896" s="55" t="s">
        <v>259</v>
      </c>
      <c r="Z2896" s="55" t="s">
        <v>34</v>
      </c>
      <c r="AA2896" s="55">
        <v>0</v>
      </c>
      <c r="AB2896" s="55" t="s">
        <v>41</v>
      </c>
      <c r="AC2896" s="55">
        <v>8</v>
      </c>
      <c r="AD2896" s="55"/>
      <c r="AE2896" s="55" t="s">
        <v>45</v>
      </c>
      <c r="AF2896" s="55" t="s">
        <v>46</v>
      </c>
      <c r="AG2896" s="55">
        <v>1.36071E-2</v>
      </c>
      <c r="AH2896" s="57" t="s">
        <v>44</v>
      </c>
    </row>
    <row r="2897" spans="1:34" x14ac:dyDescent="0.25">
      <c r="A2897" s="54">
        <v>9384211</v>
      </c>
      <c r="B2897" s="55"/>
      <c r="C2897" s="55"/>
      <c r="D2897" s="55">
        <v>62626713</v>
      </c>
      <c r="E2897" s="55"/>
      <c r="F2897" s="55">
        <v>300</v>
      </c>
      <c r="G2897" s="55">
        <v>84345014</v>
      </c>
      <c r="H2897" s="55"/>
      <c r="I2897" s="55">
        <v>2275050011</v>
      </c>
      <c r="J2897" s="55">
        <v>2</v>
      </c>
      <c r="K2897" s="55" t="s">
        <v>34</v>
      </c>
      <c r="L2897" s="55" t="s">
        <v>90</v>
      </c>
      <c r="M2897" s="55">
        <v>34005</v>
      </c>
      <c r="N2897" s="55"/>
      <c r="O2897" s="55" t="s">
        <v>258</v>
      </c>
      <c r="P2897" s="55">
        <v>48811</v>
      </c>
      <c r="Q2897" s="55" t="s">
        <v>37</v>
      </c>
      <c r="R2897" s="55" t="s">
        <v>38</v>
      </c>
      <c r="S2897" s="55"/>
      <c r="T2897" s="55"/>
      <c r="U2897" s="55" t="s">
        <v>38</v>
      </c>
      <c r="V2897" s="55">
        <v>39.904150000000001</v>
      </c>
      <c r="W2897" s="55">
        <v>-74.749549999999999</v>
      </c>
      <c r="X2897" s="55" t="s">
        <v>39</v>
      </c>
      <c r="Y2897" s="55" t="s">
        <v>259</v>
      </c>
      <c r="Z2897" s="55" t="s">
        <v>34</v>
      </c>
      <c r="AA2897" s="55">
        <v>0</v>
      </c>
      <c r="AB2897" s="55" t="s">
        <v>41</v>
      </c>
      <c r="AC2897" s="55">
        <v>8</v>
      </c>
      <c r="AD2897" s="55"/>
      <c r="AE2897" s="55" t="s">
        <v>47</v>
      </c>
      <c r="AF2897" s="55" t="s">
        <v>48</v>
      </c>
      <c r="AG2897" s="55">
        <v>0.22223499999999999</v>
      </c>
      <c r="AH2897" s="57" t="s">
        <v>44</v>
      </c>
    </row>
    <row r="2898" spans="1:34" x14ac:dyDescent="0.25">
      <c r="A2898" s="54">
        <v>9384211</v>
      </c>
      <c r="B2898" s="55"/>
      <c r="C2898" s="55"/>
      <c r="D2898" s="55">
        <v>62626713</v>
      </c>
      <c r="E2898" s="55"/>
      <c r="F2898" s="55">
        <v>300</v>
      </c>
      <c r="G2898" s="55">
        <v>84345114</v>
      </c>
      <c r="H2898" s="55"/>
      <c r="I2898" s="55">
        <v>2275050012</v>
      </c>
      <c r="J2898" s="55">
        <v>2</v>
      </c>
      <c r="K2898" s="55" t="s">
        <v>34</v>
      </c>
      <c r="L2898" s="55" t="s">
        <v>90</v>
      </c>
      <c r="M2898" s="55">
        <v>34005</v>
      </c>
      <c r="N2898" s="55"/>
      <c r="O2898" s="55" t="s">
        <v>258</v>
      </c>
      <c r="P2898" s="55">
        <v>48811</v>
      </c>
      <c r="Q2898" s="55" t="s">
        <v>37</v>
      </c>
      <c r="R2898" s="55" t="s">
        <v>38</v>
      </c>
      <c r="S2898" s="55"/>
      <c r="T2898" s="55"/>
      <c r="U2898" s="55" t="s">
        <v>38</v>
      </c>
      <c r="V2898" s="55">
        <v>39.904150000000001</v>
      </c>
      <c r="W2898" s="55">
        <v>-74.749549999999999</v>
      </c>
      <c r="X2898" s="55" t="s">
        <v>39</v>
      </c>
      <c r="Y2898" s="55" t="s">
        <v>259</v>
      </c>
      <c r="Z2898" s="55" t="s">
        <v>34</v>
      </c>
      <c r="AA2898" s="55">
        <v>0</v>
      </c>
      <c r="AB2898" s="55" t="s">
        <v>41</v>
      </c>
      <c r="AC2898" s="55">
        <v>8</v>
      </c>
      <c r="AD2898" s="55"/>
      <c r="AE2898" s="55" t="s">
        <v>47</v>
      </c>
      <c r="AF2898" s="55" t="s">
        <v>48</v>
      </c>
      <c r="AG2898" s="55">
        <v>0.121641</v>
      </c>
      <c r="AH2898" s="57" t="s">
        <v>44</v>
      </c>
    </row>
    <row r="2899" spans="1:34" x14ac:dyDescent="0.25">
      <c r="A2899" s="54">
        <v>9384211</v>
      </c>
      <c r="B2899" s="55"/>
      <c r="C2899" s="55"/>
      <c r="D2899" s="55">
        <v>62626713</v>
      </c>
      <c r="E2899" s="55"/>
      <c r="F2899" s="55">
        <v>300</v>
      </c>
      <c r="G2899" s="55">
        <v>84345114</v>
      </c>
      <c r="H2899" s="55"/>
      <c r="I2899" s="55">
        <v>2275050012</v>
      </c>
      <c r="J2899" s="55">
        <v>2</v>
      </c>
      <c r="K2899" s="55" t="s">
        <v>34</v>
      </c>
      <c r="L2899" s="55" t="s">
        <v>90</v>
      </c>
      <c r="M2899" s="55">
        <v>34005</v>
      </c>
      <c r="N2899" s="55"/>
      <c r="O2899" s="55" t="s">
        <v>258</v>
      </c>
      <c r="P2899" s="55">
        <v>48811</v>
      </c>
      <c r="Q2899" s="55" t="s">
        <v>37</v>
      </c>
      <c r="R2899" s="55" t="s">
        <v>38</v>
      </c>
      <c r="S2899" s="55"/>
      <c r="T2899" s="55"/>
      <c r="U2899" s="55" t="s">
        <v>38</v>
      </c>
      <c r="V2899" s="55">
        <v>39.904150000000001</v>
      </c>
      <c r="W2899" s="55">
        <v>-74.749549999999999</v>
      </c>
      <c r="X2899" s="55" t="s">
        <v>39</v>
      </c>
      <c r="Y2899" s="55" t="s">
        <v>259</v>
      </c>
      <c r="Z2899" s="55" t="s">
        <v>34</v>
      </c>
      <c r="AA2899" s="55">
        <v>0</v>
      </c>
      <c r="AB2899" s="55" t="s">
        <v>41</v>
      </c>
      <c r="AC2899" s="55">
        <v>8</v>
      </c>
      <c r="AD2899" s="55"/>
      <c r="AE2899" s="55" t="s">
        <v>49</v>
      </c>
      <c r="AF2899" s="55" t="s">
        <v>50</v>
      </c>
      <c r="AG2899" s="55">
        <v>0.12463299999999999</v>
      </c>
      <c r="AH2899" s="57" t="s">
        <v>44</v>
      </c>
    </row>
    <row r="2900" spans="1:34" x14ac:dyDescent="0.25">
      <c r="A2900" s="54">
        <v>9384211</v>
      </c>
      <c r="B2900" s="55"/>
      <c r="C2900" s="55"/>
      <c r="D2900" s="55">
        <v>62626713</v>
      </c>
      <c r="E2900" s="55"/>
      <c r="F2900" s="55">
        <v>300</v>
      </c>
      <c r="G2900" s="55">
        <v>84345014</v>
      </c>
      <c r="H2900" s="55"/>
      <c r="I2900" s="55">
        <v>2275050011</v>
      </c>
      <c r="J2900" s="55">
        <v>2</v>
      </c>
      <c r="K2900" s="55" t="s">
        <v>34</v>
      </c>
      <c r="L2900" s="55" t="s">
        <v>90</v>
      </c>
      <c r="M2900" s="55">
        <v>34005</v>
      </c>
      <c r="N2900" s="55"/>
      <c r="O2900" s="55" t="s">
        <v>258</v>
      </c>
      <c r="P2900" s="55">
        <v>48811</v>
      </c>
      <c r="Q2900" s="55" t="s">
        <v>37</v>
      </c>
      <c r="R2900" s="55" t="s">
        <v>38</v>
      </c>
      <c r="S2900" s="55"/>
      <c r="T2900" s="55"/>
      <c r="U2900" s="55" t="s">
        <v>38</v>
      </c>
      <c r="V2900" s="55">
        <v>39.904150000000001</v>
      </c>
      <c r="W2900" s="55">
        <v>-74.749549999999999</v>
      </c>
      <c r="X2900" s="55" t="s">
        <v>39</v>
      </c>
      <c r="Y2900" s="55" t="s">
        <v>259</v>
      </c>
      <c r="Z2900" s="55" t="s">
        <v>34</v>
      </c>
      <c r="AA2900" s="55">
        <v>0</v>
      </c>
      <c r="AB2900" s="55" t="s">
        <v>41</v>
      </c>
      <c r="AC2900" s="55">
        <v>8</v>
      </c>
      <c r="AD2900" s="55"/>
      <c r="AE2900" s="55" t="s">
        <v>49</v>
      </c>
      <c r="AF2900" s="55" t="s">
        <v>50</v>
      </c>
      <c r="AG2900" s="55">
        <v>0.322079</v>
      </c>
      <c r="AH2900" s="57" t="s">
        <v>44</v>
      </c>
    </row>
    <row r="2901" spans="1:34" x14ac:dyDescent="0.25">
      <c r="A2901" s="54">
        <v>9384211</v>
      </c>
      <c r="B2901" s="55"/>
      <c r="C2901" s="55"/>
      <c r="D2901" s="55">
        <v>62626713</v>
      </c>
      <c r="E2901" s="55"/>
      <c r="F2901" s="55">
        <v>300</v>
      </c>
      <c r="G2901" s="55">
        <v>84345014</v>
      </c>
      <c r="H2901" s="55"/>
      <c r="I2901" s="55">
        <v>2275050011</v>
      </c>
      <c r="J2901" s="55">
        <v>2</v>
      </c>
      <c r="K2901" s="55" t="s">
        <v>34</v>
      </c>
      <c r="L2901" s="55" t="s">
        <v>90</v>
      </c>
      <c r="M2901" s="55">
        <v>34005</v>
      </c>
      <c r="N2901" s="55"/>
      <c r="O2901" s="55" t="s">
        <v>258</v>
      </c>
      <c r="P2901" s="55">
        <v>48811</v>
      </c>
      <c r="Q2901" s="55" t="s">
        <v>37</v>
      </c>
      <c r="R2901" s="55" t="s">
        <v>38</v>
      </c>
      <c r="S2901" s="55"/>
      <c r="T2901" s="55"/>
      <c r="U2901" s="55" t="s">
        <v>38</v>
      </c>
      <c r="V2901" s="55">
        <v>39.904150000000001</v>
      </c>
      <c r="W2901" s="55">
        <v>-74.749549999999999</v>
      </c>
      <c r="X2901" s="55" t="s">
        <v>39</v>
      </c>
      <c r="Y2901" s="55" t="s">
        <v>259</v>
      </c>
      <c r="Z2901" s="55" t="s">
        <v>34</v>
      </c>
      <c r="AA2901" s="55">
        <v>0</v>
      </c>
      <c r="AB2901" s="55" t="s">
        <v>41</v>
      </c>
      <c r="AC2901" s="55">
        <v>8</v>
      </c>
      <c r="AD2901" s="55"/>
      <c r="AE2901" s="55" t="s">
        <v>51</v>
      </c>
      <c r="AF2901" s="55" t="s">
        <v>52</v>
      </c>
      <c r="AG2901" s="55">
        <v>8.8445999999999997E-2</v>
      </c>
      <c r="AH2901" s="57" t="s">
        <v>44</v>
      </c>
    </row>
    <row r="2902" spans="1:34" x14ac:dyDescent="0.25">
      <c r="A2902" s="54">
        <v>9384211</v>
      </c>
      <c r="B2902" s="55"/>
      <c r="C2902" s="55"/>
      <c r="D2902" s="55">
        <v>62626713</v>
      </c>
      <c r="E2902" s="55"/>
      <c r="F2902" s="55">
        <v>300</v>
      </c>
      <c r="G2902" s="55">
        <v>84345114</v>
      </c>
      <c r="H2902" s="55"/>
      <c r="I2902" s="55">
        <v>2275050012</v>
      </c>
      <c r="J2902" s="55">
        <v>2</v>
      </c>
      <c r="K2902" s="55" t="s">
        <v>34</v>
      </c>
      <c r="L2902" s="55" t="s">
        <v>90</v>
      </c>
      <c r="M2902" s="55">
        <v>34005</v>
      </c>
      <c r="N2902" s="55"/>
      <c r="O2902" s="55" t="s">
        <v>258</v>
      </c>
      <c r="P2902" s="55">
        <v>48811</v>
      </c>
      <c r="Q2902" s="55" t="s">
        <v>37</v>
      </c>
      <c r="R2902" s="55" t="s">
        <v>38</v>
      </c>
      <c r="S2902" s="55"/>
      <c r="T2902" s="55"/>
      <c r="U2902" s="55" t="s">
        <v>38</v>
      </c>
      <c r="V2902" s="55">
        <v>39.904150000000001</v>
      </c>
      <c r="W2902" s="55">
        <v>-74.749549999999999</v>
      </c>
      <c r="X2902" s="55" t="s">
        <v>39</v>
      </c>
      <c r="Y2902" s="55" t="s">
        <v>259</v>
      </c>
      <c r="Z2902" s="55" t="s">
        <v>34</v>
      </c>
      <c r="AA2902" s="55">
        <v>0</v>
      </c>
      <c r="AB2902" s="55" t="s">
        <v>41</v>
      </c>
      <c r="AC2902" s="55">
        <v>8</v>
      </c>
      <c r="AD2902" s="55"/>
      <c r="AE2902" s="55" t="s">
        <v>51</v>
      </c>
      <c r="AF2902" s="55" t="s">
        <v>52</v>
      </c>
      <c r="AG2902" s="55">
        <v>0.17046600000000001</v>
      </c>
      <c r="AH2902" s="57" t="s">
        <v>44</v>
      </c>
    </row>
    <row r="2903" spans="1:34" x14ac:dyDescent="0.25">
      <c r="A2903" s="54">
        <v>9384211</v>
      </c>
      <c r="B2903" s="55"/>
      <c r="C2903" s="55"/>
      <c r="D2903" s="55">
        <v>62626713</v>
      </c>
      <c r="E2903" s="55"/>
      <c r="F2903" s="55">
        <v>300</v>
      </c>
      <c r="G2903" s="55">
        <v>84345114</v>
      </c>
      <c r="H2903" s="55"/>
      <c r="I2903" s="55">
        <v>2275050012</v>
      </c>
      <c r="J2903" s="55">
        <v>2</v>
      </c>
      <c r="K2903" s="55" t="s">
        <v>34</v>
      </c>
      <c r="L2903" s="55" t="s">
        <v>90</v>
      </c>
      <c r="M2903" s="55">
        <v>34005</v>
      </c>
      <c r="N2903" s="55"/>
      <c r="O2903" s="55" t="s">
        <v>258</v>
      </c>
      <c r="P2903" s="55">
        <v>48811</v>
      </c>
      <c r="Q2903" s="55" t="s">
        <v>37</v>
      </c>
      <c r="R2903" s="55" t="s">
        <v>38</v>
      </c>
      <c r="S2903" s="55"/>
      <c r="T2903" s="55"/>
      <c r="U2903" s="55" t="s">
        <v>38</v>
      </c>
      <c r="V2903" s="55">
        <v>39.904150000000001</v>
      </c>
      <c r="W2903" s="55">
        <v>-74.749549999999999</v>
      </c>
      <c r="X2903" s="55" t="s">
        <v>39</v>
      </c>
      <c r="Y2903" s="55" t="s">
        <v>259</v>
      </c>
      <c r="Z2903" s="55" t="s">
        <v>34</v>
      </c>
      <c r="AA2903" s="55">
        <v>0</v>
      </c>
      <c r="AB2903" s="55" t="s">
        <v>41</v>
      </c>
      <c r="AC2903" s="55">
        <v>8</v>
      </c>
      <c r="AD2903" s="55"/>
      <c r="AE2903" s="55" t="s">
        <v>53</v>
      </c>
      <c r="AF2903" s="55" t="s">
        <v>54</v>
      </c>
      <c r="AG2903" s="55">
        <v>5.0427</v>
      </c>
      <c r="AH2903" s="57" t="s">
        <v>44</v>
      </c>
    </row>
    <row r="2904" spans="1:34" x14ac:dyDescent="0.25">
      <c r="A2904" s="54">
        <v>9384211</v>
      </c>
      <c r="B2904" s="55"/>
      <c r="C2904" s="55"/>
      <c r="D2904" s="55">
        <v>62626713</v>
      </c>
      <c r="E2904" s="55"/>
      <c r="F2904" s="55">
        <v>300</v>
      </c>
      <c r="G2904" s="55">
        <v>84345014</v>
      </c>
      <c r="H2904" s="55"/>
      <c r="I2904" s="55">
        <v>2275050011</v>
      </c>
      <c r="J2904" s="55">
        <v>2</v>
      </c>
      <c r="K2904" s="55" t="s">
        <v>34</v>
      </c>
      <c r="L2904" s="55" t="s">
        <v>90</v>
      </c>
      <c r="M2904" s="55">
        <v>34005</v>
      </c>
      <c r="N2904" s="55"/>
      <c r="O2904" s="55" t="s">
        <v>258</v>
      </c>
      <c r="P2904" s="55">
        <v>48811</v>
      </c>
      <c r="Q2904" s="55" t="s">
        <v>37</v>
      </c>
      <c r="R2904" s="55" t="s">
        <v>38</v>
      </c>
      <c r="S2904" s="55"/>
      <c r="T2904" s="55"/>
      <c r="U2904" s="55" t="s">
        <v>38</v>
      </c>
      <c r="V2904" s="55">
        <v>39.904150000000001</v>
      </c>
      <c r="W2904" s="55">
        <v>-74.749549999999999</v>
      </c>
      <c r="X2904" s="55" t="s">
        <v>39</v>
      </c>
      <c r="Y2904" s="55" t="s">
        <v>259</v>
      </c>
      <c r="Z2904" s="55" t="s">
        <v>34</v>
      </c>
      <c r="AA2904" s="55">
        <v>0</v>
      </c>
      <c r="AB2904" s="55" t="s">
        <v>41</v>
      </c>
      <c r="AC2904" s="55">
        <v>8</v>
      </c>
      <c r="AD2904" s="55"/>
      <c r="AE2904" s="55" t="s">
        <v>53</v>
      </c>
      <c r="AF2904" s="55" t="s">
        <v>54</v>
      </c>
      <c r="AG2904" s="55">
        <v>16.3475</v>
      </c>
      <c r="AH2904" s="57" t="s">
        <v>44</v>
      </c>
    </row>
    <row r="2905" spans="1:34" x14ac:dyDescent="0.25">
      <c r="A2905" s="54">
        <v>9384211</v>
      </c>
      <c r="B2905" s="55"/>
      <c r="C2905" s="55"/>
      <c r="D2905" s="55">
        <v>62626713</v>
      </c>
      <c r="E2905" s="55"/>
      <c r="F2905" s="55">
        <v>300</v>
      </c>
      <c r="G2905" s="55">
        <v>84345014</v>
      </c>
      <c r="H2905" s="55"/>
      <c r="I2905" s="55">
        <v>2275050011</v>
      </c>
      <c r="J2905" s="55">
        <v>2</v>
      </c>
      <c r="K2905" s="55" t="s">
        <v>34</v>
      </c>
      <c r="L2905" s="55" t="s">
        <v>90</v>
      </c>
      <c r="M2905" s="55">
        <v>34005</v>
      </c>
      <c r="N2905" s="55"/>
      <c r="O2905" s="55" t="s">
        <v>258</v>
      </c>
      <c r="P2905" s="55">
        <v>48811</v>
      </c>
      <c r="Q2905" s="55" t="s">
        <v>37</v>
      </c>
      <c r="R2905" s="55" t="s">
        <v>38</v>
      </c>
      <c r="S2905" s="55"/>
      <c r="T2905" s="55"/>
      <c r="U2905" s="55" t="s">
        <v>38</v>
      </c>
      <c r="V2905" s="55">
        <v>39.904150000000001</v>
      </c>
      <c r="W2905" s="55">
        <v>-74.749549999999999</v>
      </c>
      <c r="X2905" s="55" t="s">
        <v>39</v>
      </c>
      <c r="Y2905" s="55" t="s">
        <v>259</v>
      </c>
      <c r="Z2905" s="55" t="s">
        <v>34</v>
      </c>
      <c r="AA2905" s="55">
        <v>0</v>
      </c>
      <c r="AB2905" s="55" t="s">
        <v>41</v>
      </c>
      <c r="AC2905" s="55">
        <v>8</v>
      </c>
      <c r="AD2905" s="55"/>
      <c r="AE2905" s="55">
        <v>7439921</v>
      </c>
      <c r="AF2905" s="55" t="s">
        <v>55</v>
      </c>
      <c r="AG2905" s="55">
        <v>2.0917999999999999E-2</v>
      </c>
      <c r="AH2905" s="57" t="s">
        <v>44</v>
      </c>
    </row>
    <row r="2906" spans="1:34" x14ac:dyDescent="0.25">
      <c r="A2906" s="54">
        <v>11738611</v>
      </c>
      <c r="B2906" s="55"/>
      <c r="C2906" s="55"/>
      <c r="D2906" s="55">
        <v>61055113</v>
      </c>
      <c r="E2906" s="55"/>
      <c r="F2906" s="55">
        <v>300</v>
      </c>
      <c r="G2906" s="55">
        <v>78649514</v>
      </c>
      <c r="H2906" s="55"/>
      <c r="I2906" s="55">
        <v>2275050011</v>
      </c>
      <c r="J2906" s="55">
        <v>2</v>
      </c>
      <c r="K2906" s="55" t="s">
        <v>34</v>
      </c>
      <c r="L2906" s="55" t="s">
        <v>64</v>
      </c>
      <c r="M2906" s="55">
        <v>34019</v>
      </c>
      <c r="N2906" s="55"/>
      <c r="O2906" s="55" t="s">
        <v>260</v>
      </c>
      <c r="P2906" s="55">
        <v>48811</v>
      </c>
      <c r="Q2906" s="55" t="s">
        <v>37</v>
      </c>
      <c r="R2906" s="55" t="s">
        <v>38</v>
      </c>
      <c r="S2906" s="55"/>
      <c r="T2906" s="55"/>
      <c r="U2906" s="55" t="s">
        <v>38</v>
      </c>
      <c r="V2906" s="55">
        <v>40.591799999999999</v>
      </c>
      <c r="W2906" s="55">
        <v>-74.841300000000004</v>
      </c>
      <c r="X2906" s="55" t="s">
        <v>39</v>
      </c>
      <c r="Y2906" s="55" t="s">
        <v>261</v>
      </c>
      <c r="Z2906" s="55" t="s">
        <v>34</v>
      </c>
      <c r="AA2906" s="55">
        <v>0</v>
      </c>
      <c r="AB2906" s="55" t="s">
        <v>41</v>
      </c>
      <c r="AC2906" s="55">
        <v>8</v>
      </c>
      <c r="AD2906" s="55"/>
      <c r="AE2906" s="55" t="s">
        <v>42</v>
      </c>
      <c r="AF2906" s="55" t="s">
        <v>43</v>
      </c>
      <c r="AG2906" s="55">
        <v>7.5236999999999998E-5</v>
      </c>
      <c r="AH2906" s="57" t="s">
        <v>44</v>
      </c>
    </row>
    <row r="2907" spans="1:34" x14ac:dyDescent="0.25">
      <c r="A2907" s="54">
        <v>11738611</v>
      </c>
      <c r="B2907" s="55"/>
      <c r="C2907" s="55"/>
      <c r="D2907" s="55">
        <v>61055113</v>
      </c>
      <c r="E2907" s="55"/>
      <c r="F2907" s="55">
        <v>300</v>
      </c>
      <c r="G2907" s="55">
        <v>78649514</v>
      </c>
      <c r="H2907" s="55"/>
      <c r="I2907" s="55">
        <v>2275050011</v>
      </c>
      <c r="J2907" s="55">
        <v>2</v>
      </c>
      <c r="K2907" s="55" t="s">
        <v>34</v>
      </c>
      <c r="L2907" s="55" t="s">
        <v>64</v>
      </c>
      <c r="M2907" s="55">
        <v>34019</v>
      </c>
      <c r="N2907" s="55"/>
      <c r="O2907" s="55" t="s">
        <v>260</v>
      </c>
      <c r="P2907" s="55">
        <v>48811</v>
      </c>
      <c r="Q2907" s="55" t="s">
        <v>37</v>
      </c>
      <c r="R2907" s="55" t="s">
        <v>38</v>
      </c>
      <c r="S2907" s="55"/>
      <c r="T2907" s="55"/>
      <c r="U2907" s="55" t="s">
        <v>38</v>
      </c>
      <c r="V2907" s="55">
        <v>40.591799999999999</v>
      </c>
      <c r="W2907" s="55">
        <v>-74.841300000000004</v>
      </c>
      <c r="X2907" s="55" t="s">
        <v>39</v>
      </c>
      <c r="Y2907" s="55" t="s">
        <v>261</v>
      </c>
      <c r="Z2907" s="55" t="s">
        <v>34</v>
      </c>
      <c r="AA2907" s="55">
        <v>0</v>
      </c>
      <c r="AB2907" s="55" t="s">
        <v>41</v>
      </c>
      <c r="AC2907" s="55">
        <v>8</v>
      </c>
      <c r="AD2907" s="55"/>
      <c r="AE2907" s="55" t="s">
        <v>45</v>
      </c>
      <c r="AF2907" s="55" t="s">
        <v>46</v>
      </c>
      <c r="AG2907" s="55">
        <v>5.0000000000000004E-6</v>
      </c>
      <c r="AH2907" s="57" t="s">
        <v>44</v>
      </c>
    </row>
    <row r="2908" spans="1:34" x14ac:dyDescent="0.25">
      <c r="A2908" s="54">
        <v>11738611</v>
      </c>
      <c r="B2908" s="55"/>
      <c r="C2908" s="55"/>
      <c r="D2908" s="55">
        <v>61055113</v>
      </c>
      <c r="E2908" s="55"/>
      <c r="F2908" s="55">
        <v>300</v>
      </c>
      <c r="G2908" s="55">
        <v>78649514</v>
      </c>
      <c r="H2908" s="55"/>
      <c r="I2908" s="55">
        <v>2275050011</v>
      </c>
      <c r="J2908" s="55">
        <v>2</v>
      </c>
      <c r="K2908" s="55" t="s">
        <v>34</v>
      </c>
      <c r="L2908" s="55" t="s">
        <v>64</v>
      </c>
      <c r="M2908" s="55">
        <v>34019</v>
      </c>
      <c r="N2908" s="55"/>
      <c r="O2908" s="55" t="s">
        <v>260</v>
      </c>
      <c r="P2908" s="55">
        <v>48811</v>
      </c>
      <c r="Q2908" s="55" t="s">
        <v>37</v>
      </c>
      <c r="R2908" s="55" t="s">
        <v>38</v>
      </c>
      <c r="S2908" s="55"/>
      <c r="T2908" s="55"/>
      <c r="U2908" s="55" t="s">
        <v>38</v>
      </c>
      <c r="V2908" s="55">
        <v>40.591799999999999</v>
      </c>
      <c r="W2908" s="55">
        <v>-74.841300000000004</v>
      </c>
      <c r="X2908" s="55" t="s">
        <v>39</v>
      </c>
      <c r="Y2908" s="55" t="s">
        <v>261</v>
      </c>
      <c r="Z2908" s="55" t="s">
        <v>34</v>
      </c>
      <c r="AA2908" s="55">
        <v>0</v>
      </c>
      <c r="AB2908" s="55" t="s">
        <v>41</v>
      </c>
      <c r="AC2908" s="55">
        <v>8</v>
      </c>
      <c r="AD2908" s="55"/>
      <c r="AE2908" s="55" t="s">
        <v>47</v>
      </c>
      <c r="AF2908" s="55" t="s">
        <v>48</v>
      </c>
      <c r="AG2908" s="55">
        <v>8.1661499999999997E-5</v>
      </c>
      <c r="AH2908" s="57" t="s">
        <v>44</v>
      </c>
    </row>
    <row r="2909" spans="1:34" x14ac:dyDescent="0.25">
      <c r="A2909" s="54">
        <v>11738611</v>
      </c>
      <c r="B2909" s="55"/>
      <c r="C2909" s="55"/>
      <c r="D2909" s="55">
        <v>61055113</v>
      </c>
      <c r="E2909" s="55"/>
      <c r="F2909" s="55">
        <v>300</v>
      </c>
      <c r="G2909" s="55">
        <v>78649514</v>
      </c>
      <c r="H2909" s="55"/>
      <c r="I2909" s="55">
        <v>2275050011</v>
      </c>
      <c r="J2909" s="55">
        <v>2</v>
      </c>
      <c r="K2909" s="55" t="s">
        <v>34</v>
      </c>
      <c r="L2909" s="55" t="s">
        <v>64</v>
      </c>
      <c r="M2909" s="55">
        <v>34019</v>
      </c>
      <c r="N2909" s="55"/>
      <c r="O2909" s="55" t="s">
        <v>260</v>
      </c>
      <c r="P2909" s="55">
        <v>48811</v>
      </c>
      <c r="Q2909" s="55" t="s">
        <v>37</v>
      </c>
      <c r="R2909" s="55" t="s">
        <v>38</v>
      </c>
      <c r="S2909" s="55"/>
      <c r="T2909" s="55"/>
      <c r="U2909" s="55" t="s">
        <v>38</v>
      </c>
      <c r="V2909" s="55">
        <v>40.591799999999999</v>
      </c>
      <c r="W2909" s="55">
        <v>-74.841300000000004</v>
      </c>
      <c r="X2909" s="55" t="s">
        <v>39</v>
      </c>
      <c r="Y2909" s="55" t="s">
        <v>261</v>
      </c>
      <c r="Z2909" s="55" t="s">
        <v>34</v>
      </c>
      <c r="AA2909" s="55">
        <v>0</v>
      </c>
      <c r="AB2909" s="55" t="s">
        <v>41</v>
      </c>
      <c r="AC2909" s="55">
        <v>8</v>
      </c>
      <c r="AD2909" s="55"/>
      <c r="AE2909" s="55" t="s">
        <v>49</v>
      </c>
      <c r="AF2909" s="55" t="s">
        <v>50</v>
      </c>
      <c r="AG2909" s="55">
        <v>1.1835E-4</v>
      </c>
      <c r="AH2909" s="57" t="s">
        <v>44</v>
      </c>
    </row>
    <row r="2910" spans="1:34" x14ac:dyDescent="0.25">
      <c r="A2910" s="54">
        <v>11738611</v>
      </c>
      <c r="B2910" s="55"/>
      <c r="C2910" s="55"/>
      <c r="D2910" s="55">
        <v>61055113</v>
      </c>
      <c r="E2910" s="55"/>
      <c r="F2910" s="55">
        <v>300</v>
      </c>
      <c r="G2910" s="55">
        <v>78649514</v>
      </c>
      <c r="H2910" s="55"/>
      <c r="I2910" s="55">
        <v>2275050011</v>
      </c>
      <c r="J2910" s="55">
        <v>2</v>
      </c>
      <c r="K2910" s="55" t="s">
        <v>34</v>
      </c>
      <c r="L2910" s="55" t="s">
        <v>64</v>
      </c>
      <c r="M2910" s="55">
        <v>34019</v>
      </c>
      <c r="N2910" s="55"/>
      <c r="O2910" s="55" t="s">
        <v>260</v>
      </c>
      <c r="P2910" s="55">
        <v>48811</v>
      </c>
      <c r="Q2910" s="55" t="s">
        <v>37</v>
      </c>
      <c r="R2910" s="55" t="s">
        <v>38</v>
      </c>
      <c r="S2910" s="55"/>
      <c r="T2910" s="55"/>
      <c r="U2910" s="55" t="s">
        <v>38</v>
      </c>
      <c r="V2910" s="55">
        <v>40.591799999999999</v>
      </c>
      <c r="W2910" s="55">
        <v>-74.841300000000004</v>
      </c>
      <c r="X2910" s="55" t="s">
        <v>39</v>
      </c>
      <c r="Y2910" s="55" t="s">
        <v>261</v>
      </c>
      <c r="Z2910" s="55" t="s">
        <v>34</v>
      </c>
      <c r="AA2910" s="55">
        <v>0</v>
      </c>
      <c r="AB2910" s="55" t="s">
        <v>41</v>
      </c>
      <c r="AC2910" s="55">
        <v>8</v>
      </c>
      <c r="AD2910" s="55"/>
      <c r="AE2910" s="55" t="s">
        <v>51</v>
      </c>
      <c r="AF2910" s="55" t="s">
        <v>52</v>
      </c>
      <c r="AG2910" s="55">
        <v>3.2499999999999997E-5</v>
      </c>
      <c r="AH2910" s="57" t="s">
        <v>44</v>
      </c>
    </row>
    <row r="2911" spans="1:34" x14ac:dyDescent="0.25">
      <c r="A2911" s="54">
        <v>11738611</v>
      </c>
      <c r="B2911" s="55"/>
      <c r="C2911" s="55"/>
      <c r="D2911" s="55">
        <v>61055113</v>
      </c>
      <c r="E2911" s="55"/>
      <c r="F2911" s="55">
        <v>300</v>
      </c>
      <c r="G2911" s="55">
        <v>78649514</v>
      </c>
      <c r="H2911" s="55"/>
      <c r="I2911" s="55">
        <v>2275050011</v>
      </c>
      <c r="J2911" s="55">
        <v>2</v>
      </c>
      <c r="K2911" s="55" t="s">
        <v>34</v>
      </c>
      <c r="L2911" s="55" t="s">
        <v>64</v>
      </c>
      <c r="M2911" s="55">
        <v>34019</v>
      </c>
      <c r="N2911" s="55"/>
      <c r="O2911" s="55" t="s">
        <v>260</v>
      </c>
      <c r="P2911" s="55">
        <v>48811</v>
      </c>
      <c r="Q2911" s="55" t="s">
        <v>37</v>
      </c>
      <c r="R2911" s="55" t="s">
        <v>38</v>
      </c>
      <c r="S2911" s="55"/>
      <c r="T2911" s="55"/>
      <c r="U2911" s="55" t="s">
        <v>38</v>
      </c>
      <c r="V2911" s="55">
        <v>40.591799999999999</v>
      </c>
      <c r="W2911" s="55">
        <v>-74.841300000000004</v>
      </c>
      <c r="X2911" s="55" t="s">
        <v>39</v>
      </c>
      <c r="Y2911" s="55" t="s">
        <v>261</v>
      </c>
      <c r="Z2911" s="55" t="s">
        <v>34</v>
      </c>
      <c r="AA2911" s="55">
        <v>0</v>
      </c>
      <c r="AB2911" s="55" t="s">
        <v>41</v>
      </c>
      <c r="AC2911" s="55">
        <v>8</v>
      </c>
      <c r="AD2911" s="55"/>
      <c r="AE2911" s="55" t="s">
        <v>53</v>
      </c>
      <c r="AF2911" s="55" t="s">
        <v>54</v>
      </c>
      <c r="AG2911" s="55">
        <v>6.0070000000000002E-3</v>
      </c>
      <c r="AH2911" s="57" t="s">
        <v>44</v>
      </c>
    </row>
    <row r="2912" spans="1:34" x14ac:dyDescent="0.25">
      <c r="A2912" s="54">
        <v>11738611</v>
      </c>
      <c r="B2912" s="55"/>
      <c r="C2912" s="55"/>
      <c r="D2912" s="55">
        <v>61055113</v>
      </c>
      <c r="E2912" s="55"/>
      <c r="F2912" s="55">
        <v>300</v>
      </c>
      <c r="G2912" s="55">
        <v>78649514</v>
      </c>
      <c r="H2912" s="55"/>
      <c r="I2912" s="55">
        <v>2275050011</v>
      </c>
      <c r="J2912" s="55">
        <v>2</v>
      </c>
      <c r="K2912" s="55" t="s">
        <v>34</v>
      </c>
      <c r="L2912" s="55" t="s">
        <v>64</v>
      </c>
      <c r="M2912" s="55">
        <v>34019</v>
      </c>
      <c r="N2912" s="55"/>
      <c r="O2912" s="55" t="s">
        <v>260</v>
      </c>
      <c r="P2912" s="55">
        <v>48811</v>
      </c>
      <c r="Q2912" s="55" t="s">
        <v>37</v>
      </c>
      <c r="R2912" s="55" t="s">
        <v>38</v>
      </c>
      <c r="S2912" s="55"/>
      <c r="T2912" s="55"/>
      <c r="U2912" s="55" t="s">
        <v>38</v>
      </c>
      <c r="V2912" s="55">
        <v>40.591799999999999</v>
      </c>
      <c r="W2912" s="55">
        <v>-74.841300000000004</v>
      </c>
      <c r="X2912" s="55" t="s">
        <v>39</v>
      </c>
      <c r="Y2912" s="55" t="s">
        <v>261</v>
      </c>
      <c r="Z2912" s="55" t="s">
        <v>34</v>
      </c>
      <c r="AA2912" s="55">
        <v>0</v>
      </c>
      <c r="AB2912" s="55" t="s">
        <v>41</v>
      </c>
      <c r="AC2912" s="55">
        <v>8</v>
      </c>
      <c r="AD2912" s="55"/>
      <c r="AE2912" s="55">
        <v>7439921</v>
      </c>
      <c r="AF2912" s="55" t="s">
        <v>55</v>
      </c>
      <c r="AG2912" s="55">
        <v>7.6864600000000006E-6</v>
      </c>
      <c r="AH2912" s="57" t="s">
        <v>44</v>
      </c>
    </row>
    <row r="2913" spans="1:34" x14ac:dyDescent="0.25">
      <c r="A2913" s="54">
        <v>12323811</v>
      </c>
      <c r="B2913" s="55"/>
      <c r="C2913" s="55"/>
      <c r="D2913" s="55">
        <v>61754113</v>
      </c>
      <c r="E2913" s="55"/>
      <c r="F2913" s="55">
        <v>300</v>
      </c>
      <c r="G2913" s="55">
        <v>80034314</v>
      </c>
      <c r="H2913" s="55"/>
      <c r="I2913" s="55">
        <v>2275050011</v>
      </c>
      <c r="J2913" s="55">
        <v>2</v>
      </c>
      <c r="K2913" s="55" t="s">
        <v>34</v>
      </c>
      <c r="L2913" s="55" t="s">
        <v>61</v>
      </c>
      <c r="M2913" s="55">
        <v>34013</v>
      </c>
      <c r="N2913" s="55"/>
      <c r="O2913" s="55" t="s">
        <v>262</v>
      </c>
      <c r="P2913" s="55">
        <v>48811</v>
      </c>
      <c r="Q2913" s="55" t="s">
        <v>37</v>
      </c>
      <c r="R2913" s="55" t="s">
        <v>38</v>
      </c>
      <c r="S2913" s="55"/>
      <c r="T2913" s="55"/>
      <c r="U2913" s="55" t="s">
        <v>38</v>
      </c>
      <c r="V2913" s="55">
        <v>40.735900000000001</v>
      </c>
      <c r="W2913" s="55">
        <v>-74.177099999999996</v>
      </c>
      <c r="X2913" s="55" t="s">
        <v>39</v>
      </c>
      <c r="Y2913" s="55" t="s">
        <v>263</v>
      </c>
      <c r="Z2913" s="55" t="s">
        <v>34</v>
      </c>
      <c r="AA2913" s="55">
        <v>0</v>
      </c>
      <c r="AB2913" s="55" t="s">
        <v>41</v>
      </c>
      <c r="AC2913" s="55">
        <v>8</v>
      </c>
      <c r="AD2913" s="55"/>
      <c r="AE2913" s="55" t="s">
        <v>42</v>
      </c>
      <c r="AF2913" s="55" t="s">
        <v>43</v>
      </c>
      <c r="AG2913" s="55">
        <v>1.3542700000000001E-3</v>
      </c>
      <c r="AH2913" s="57" t="s">
        <v>44</v>
      </c>
    </row>
    <row r="2914" spans="1:34" x14ac:dyDescent="0.25">
      <c r="A2914" s="54">
        <v>12323811</v>
      </c>
      <c r="B2914" s="55"/>
      <c r="C2914" s="55"/>
      <c r="D2914" s="55">
        <v>61754113</v>
      </c>
      <c r="E2914" s="55"/>
      <c r="F2914" s="55">
        <v>300</v>
      </c>
      <c r="G2914" s="55">
        <v>80034414</v>
      </c>
      <c r="H2914" s="55"/>
      <c r="I2914" s="55">
        <v>2275050012</v>
      </c>
      <c r="J2914" s="55">
        <v>2</v>
      </c>
      <c r="K2914" s="55" t="s">
        <v>34</v>
      </c>
      <c r="L2914" s="55" t="s">
        <v>61</v>
      </c>
      <c r="M2914" s="55">
        <v>34013</v>
      </c>
      <c r="N2914" s="55"/>
      <c r="O2914" s="55" t="s">
        <v>262</v>
      </c>
      <c r="P2914" s="55">
        <v>48811</v>
      </c>
      <c r="Q2914" s="55" t="s">
        <v>37</v>
      </c>
      <c r="R2914" s="55" t="s">
        <v>38</v>
      </c>
      <c r="S2914" s="55"/>
      <c r="T2914" s="55"/>
      <c r="U2914" s="55" t="s">
        <v>38</v>
      </c>
      <c r="V2914" s="55">
        <v>40.735900000000001</v>
      </c>
      <c r="W2914" s="55">
        <v>-74.177099999999996</v>
      </c>
      <c r="X2914" s="55" t="s">
        <v>39</v>
      </c>
      <c r="Y2914" s="55" t="s">
        <v>263</v>
      </c>
      <c r="Z2914" s="55" t="s">
        <v>34</v>
      </c>
      <c r="AA2914" s="55">
        <v>0</v>
      </c>
      <c r="AB2914" s="55" t="s">
        <v>41</v>
      </c>
      <c r="AC2914" s="55">
        <v>8</v>
      </c>
      <c r="AD2914" s="55"/>
      <c r="AE2914" s="55" t="s">
        <v>42</v>
      </c>
      <c r="AF2914" s="55" t="s">
        <v>43</v>
      </c>
      <c r="AG2914" s="55">
        <v>1.1376499999999999E-2</v>
      </c>
      <c r="AH2914" s="57" t="s">
        <v>44</v>
      </c>
    </row>
    <row r="2915" spans="1:34" x14ac:dyDescent="0.25">
      <c r="A2915" s="54">
        <v>12323811</v>
      </c>
      <c r="B2915" s="55"/>
      <c r="C2915" s="55"/>
      <c r="D2915" s="55">
        <v>61754113</v>
      </c>
      <c r="E2915" s="55"/>
      <c r="F2915" s="55">
        <v>300</v>
      </c>
      <c r="G2915" s="55">
        <v>80034314</v>
      </c>
      <c r="H2915" s="55"/>
      <c r="I2915" s="55">
        <v>2275050011</v>
      </c>
      <c r="J2915" s="55">
        <v>2</v>
      </c>
      <c r="K2915" s="55" t="s">
        <v>34</v>
      </c>
      <c r="L2915" s="55" t="s">
        <v>61</v>
      </c>
      <c r="M2915" s="55">
        <v>34013</v>
      </c>
      <c r="N2915" s="55"/>
      <c r="O2915" s="55" t="s">
        <v>262</v>
      </c>
      <c r="P2915" s="55">
        <v>48811</v>
      </c>
      <c r="Q2915" s="55" t="s">
        <v>37</v>
      </c>
      <c r="R2915" s="55" t="s">
        <v>38</v>
      </c>
      <c r="S2915" s="55"/>
      <c r="T2915" s="55"/>
      <c r="U2915" s="55" t="s">
        <v>38</v>
      </c>
      <c r="V2915" s="55">
        <v>40.735900000000001</v>
      </c>
      <c r="W2915" s="55">
        <v>-74.177099999999996</v>
      </c>
      <c r="X2915" s="55" t="s">
        <v>39</v>
      </c>
      <c r="Y2915" s="55" t="s">
        <v>263</v>
      </c>
      <c r="Z2915" s="55" t="s">
        <v>34</v>
      </c>
      <c r="AA2915" s="55">
        <v>0</v>
      </c>
      <c r="AB2915" s="55" t="s">
        <v>41</v>
      </c>
      <c r="AC2915" s="55">
        <v>8</v>
      </c>
      <c r="AD2915" s="55"/>
      <c r="AE2915" s="55" t="s">
        <v>45</v>
      </c>
      <c r="AF2915" s="55" t="s">
        <v>46</v>
      </c>
      <c r="AG2915" s="55">
        <v>9.0000000000000006E-5</v>
      </c>
      <c r="AH2915" s="57" t="s">
        <v>44</v>
      </c>
    </row>
    <row r="2916" spans="1:34" x14ac:dyDescent="0.25">
      <c r="A2916" s="54">
        <v>12323811</v>
      </c>
      <c r="B2916" s="55"/>
      <c r="C2916" s="55"/>
      <c r="D2916" s="55">
        <v>61754113</v>
      </c>
      <c r="E2916" s="55"/>
      <c r="F2916" s="55">
        <v>300</v>
      </c>
      <c r="G2916" s="55">
        <v>80034414</v>
      </c>
      <c r="H2916" s="55"/>
      <c r="I2916" s="55">
        <v>2275050012</v>
      </c>
      <c r="J2916" s="55">
        <v>2</v>
      </c>
      <c r="K2916" s="55" t="s">
        <v>34</v>
      </c>
      <c r="L2916" s="55" t="s">
        <v>61</v>
      </c>
      <c r="M2916" s="55">
        <v>34013</v>
      </c>
      <c r="N2916" s="55"/>
      <c r="O2916" s="55" t="s">
        <v>262</v>
      </c>
      <c r="P2916" s="55">
        <v>48811</v>
      </c>
      <c r="Q2916" s="55" t="s">
        <v>37</v>
      </c>
      <c r="R2916" s="55" t="s">
        <v>38</v>
      </c>
      <c r="S2916" s="55"/>
      <c r="T2916" s="55"/>
      <c r="U2916" s="55" t="s">
        <v>38</v>
      </c>
      <c r="V2916" s="55">
        <v>40.735900000000001</v>
      </c>
      <c r="W2916" s="55">
        <v>-74.177099999999996</v>
      </c>
      <c r="X2916" s="55" t="s">
        <v>39</v>
      </c>
      <c r="Y2916" s="55" t="s">
        <v>263</v>
      </c>
      <c r="Z2916" s="55" t="s">
        <v>34</v>
      </c>
      <c r="AA2916" s="55">
        <v>0</v>
      </c>
      <c r="AB2916" s="55" t="s">
        <v>41</v>
      </c>
      <c r="AC2916" s="55">
        <v>8</v>
      </c>
      <c r="AD2916" s="55"/>
      <c r="AE2916" s="55" t="s">
        <v>45</v>
      </c>
      <c r="AF2916" s="55" t="s">
        <v>46</v>
      </c>
      <c r="AG2916" s="55">
        <v>1.2140199999999999E-3</v>
      </c>
      <c r="AH2916" s="57" t="s">
        <v>44</v>
      </c>
    </row>
    <row r="2917" spans="1:34" x14ac:dyDescent="0.25">
      <c r="A2917" s="54">
        <v>12323811</v>
      </c>
      <c r="B2917" s="55"/>
      <c r="C2917" s="55"/>
      <c r="D2917" s="55">
        <v>61754113</v>
      </c>
      <c r="E2917" s="55"/>
      <c r="F2917" s="55">
        <v>300</v>
      </c>
      <c r="G2917" s="55">
        <v>80034414</v>
      </c>
      <c r="H2917" s="55"/>
      <c r="I2917" s="55">
        <v>2275050012</v>
      </c>
      <c r="J2917" s="55">
        <v>2</v>
      </c>
      <c r="K2917" s="55" t="s">
        <v>34</v>
      </c>
      <c r="L2917" s="55" t="s">
        <v>61</v>
      </c>
      <c r="M2917" s="55">
        <v>34013</v>
      </c>
      <c r="N2917" s="55"/>
      <c r="O2917" s="55" t="s">
        <v>262</v>
      </c>
      <c r="P2917" s="55">
        <v>48811</v>
      </c>
      <c r="Q2917" s="55" t="s">
        <v>37</v>
      </c>
      <c r="R2917" s="55" t="s">
        <v>38</v>
      </c>
      <c r="S2917" s="55"/>
      <c r="T2917" s="55"/>
      <c r="U2917" s="55" t="s">
        <v>38</v>
      </c>
      <c r="V2917" s="55">
        <v>40.735900000000001</v>
      </c>
      <c r="W2917" s="55">
        <v>-74.177099999999996</v>
      </c>
      <c r="X2917" s="55" t="s">
        <v>39</v>
      </c>
      <c r="Y2917" s="55" t="s">
        <v>263</v>
      </c>
      <c r="Z2917" s="55" t="s">
        <v>34</v>
      </c>
      <c r="AA2917" s="55">
        <v>0</v>
      </c>
      <c r="AB2917" s="55" t="s">
        <v>41</v>
      </c>
      <c r="AC2917" s="55">
        <v>8</v>
      </c>
      <c r="AD2917" s="55"/>
      <c r="AE2917" s="55" t="s">
        <v>47</v>
      </c>
      <c r="AF2917" s="55" t="s">
        <v>48</v>
      </c>
      <c r="AG2917" s="55">
        <v>3.8118200000000001E-3</v>
      </c>
      <c r="AH2917" s="57" t="s">
        <v>44</v>
      </c>
    </row>
    <row r="2918" spans="1:34" x14ac:dyDescent="0.25">
      <c r="A2918" s="54">
        <v>12323811</v>
      </c>
      <c r="B2918" s="55"/>
      <c r="C2918" s="55"/>
      <c r="D2918" s="55">
        <v>61754113</v>
      </c>
      <c r="E2918" s="55"/>
      <c r="F2918" s="55">
        <v>300</v>
      </c>
      <c r="G2918" s="55">
        <v>80034314</v>
      </c>
      <c r="H2918" s="55"/>
      <c r="I2918" s="55">
        <v>2275050011</v>
      </c>
      <c r="J2918" s="55">
        <v>2</v>
      </c>
      <c r="K2918" s="55" t="s">
        <v>34</v>
      </c>
      <c r="L2918" s="55" t="s">
        <v>61</v>
      </c>
      <c r="M2918" s="55">
        <v>34013</v>
      </c>
      <c r="N2918" s="55"/>
      <c r="O2918" s="55" t="s">
        <v>262</v>
      </c>
      <c r="P2918" s="55">
        <v>48811</v>
      </c>
      <c r="Q2918" s="55" t="s">
        <v>37</v>
      </c>
      <c r="R2918" s="55" t="s">
        <v>38</v>
      </c>
      <c r="S2918" s="55"/>
      <c r="T2918" s="55"/>
      <c r="U2918" s="55" t="s">
        <v>38</v>
      </c>
      <c r="V2918" s="55">
        <v>40.735900000000001</v>
      </c>
      <c r="W2918" s="55">
        <v>-74.177099999999996</v>
      </c>
      <c r="X2918" s="55" t="s">
        <v>39</v>
      </c>
      <c r="Y2918" s="55" t="s">
        <v>263</v>
      </c>
      <c r="Z2918" s="55" t="s">
        <v>34</v>
      </c>
      <c r="AA2918" s="55">
        <v>0</v>
      </c>
      <c r="AB2918" s="55" t="s">
        <v>41</v>
      </c>
      <c r="AC2918" s="55">
        <v>8</v>
      </c>
      <c r="AD2918" s="55"/>
      <c r="AE2918" s="55" t="s">
        <v>47</v>
      </c>
      <c r="AF2918" s="55" t="s">
        <v>48</v>
      </c>
      <c r="AG2918" s="55">
        <v>1.4699100000000001E-3</v>
      </c>
      <c r="AH2918" s="57" t="s">
        <v>44</v>
      </c>
    </row>
    <row r="2919" spans="1:34" x14ac:dyDescent="0.25">
      <c r="A2919" s="54">
        <v>12323811</v>
      </c>
      <c r="B2919" s="55"/>
      <c r="C2919" s="55"/>
      <c r="D2919" s="55">
        <v>61754113</v>
      </c>
      <c r="E2919" s="55"/>
      <c r="F2919" s="55">
        <v>300</v>
      </c>
      <c r="G2919" s="55">
        <v>80034314</v>
      </c>
      <c r="H2919" s="55"/>
      <c r="I2919" s="55">
        <v>2275050011</v>
      </c>
      <c r="J2919" s="55">
        <v>2</v>
      </c>
      <c r="K2919" s="55" t="s">
        <v>34</v>
      </c>
      <c r="L2919" s="55" t="s">
        <v>61</v>
      </c>
      <c r="M2919" s="55">
        <v>34013</v>
      </c>
      <c r="N2919" s="55"/>
      <c r="O2919" s="55" t="s">
        <v>262</v>
      </c>
      <c r="P2919" s="55">
        <v>48811</v>
      </c>
      <c r="Q2919" s="55" t="s">
        <v>37</v>
      </c>
      <c r="R2919" s="55" t="s">
        <v>38</v>
      </c>
      <c r="S2919" s="55"/>
      <c r="T2919" s="55"/>
      <c r="U2919" s="55" t="s">
        <v>38</v>
      </c>
      <c r="V2919" s="55">
        <v>40.735900000000001</v>
      </c>
      <c r="W2919" s="55">
        <v>-74.177099999999996</v>
      </c>
      <c r="X2919" s="55" t="s">
        <v>39</v>
      </c>
      <c r="Y2919" s="55" t="s">
        <v>263</v>
      </c>
      <c r="Z2919" s="55" t="s">
        <v>34</v>
      </c>
      <c r="AA2919" s="55">
        <v>0</v>
      </c>
      <c r="AB2919" s="55" t="s">
        <v>41</v>
      </c>
      <c r="AC2919" s="55">
        <v>8</v>
      </c>
      <c r="AD2919" s="55"/>
      <c r="AE2919" s="55" t="s">
        <v>49</v>
      </c>
      <c r="AF2919" s="55" t="s">
        <v>50</v>
      </c>
      <c r="AG2919" s="55">
        <v>2.1302999999999999E-3</v>
      </c>
      <c r="AH2919" s="57" t="s">
        <v>44</v>
      </c>
    </row>
    <row r="2920" spans="1:34" x14ac:dyDescent="0.25">
      <c r="A2920" s="54">
        <v>12323811</v>
      </c>
      <c r="B2920" s="55"/>
      <c r="C2920" s="55"/>
      <c r="D2920" s="55">
        <v>61754113</v>
      </c>
      <c r="E2920" s="55"/>
      <c r="F2920" s="55">
        <v>300</v>
      </c>
      <c r="G2920" s="55">
        <v>80034414</v>
      </c>
      <c r="H2920" s="55"/>
      <c r="I2920" s="55">
        <v>2275050012</v>
      </c>
      <c r="J2920" s="55">
        <v>2</v>
      </c>
      <c r="K2920" s="55" t="s">
        <v>34</v>
      </c>
      <c r="L2920" s="55" t="s">
        <v>61</v>
      </c>
      <c r="M2920" s="55">
        <v>34013</v>
      </c>
      <c r="N2920" s="55"/>
      <c r="O2920" s="55" t="s">
        <v>262</v>
      </c>
      <c r="P2920" s="55">
        <v>48811</v>
      </c>
      <c r="Q2920" s="55" t="s">
        <v>37</v>
      </c>
      <c r="R2920" s="55" t="s">
        <v>38</v>
      </c>
      <c r="S2920" s="55"/>
      <c r="T2920" s="55"/>
      <c r="U2920" s="55" t="s">
        <v>38</v>
      </c>
      <c r="V2920" s="55">
        <v>40.735900000000001</v>
      </c>
      <c r="W2920" s="55">
        <v>-74.177099999999996</v>
      </c>
      <c r="X2920" s="55" t="s">
        <v>39</v>
      </c>
      <c r="Y2920" s="55" t="s">
        <v>263</v>
      </c>
      <c r="Z2920" s="55" t="s">
        <v>34</v>
      </c>
      <c r="AA2920" s="55">
        <v>0</v>
      </c>
      <c r="AB2920" s="55" t="s">
        <v>41</v>
      </c>
      <c r="AC2920" s="55">
        <v>8</v>
      </c>
      <c r="AD2920" s="55"/>
      <c r="AE2920" s="55" t="s">
        <v>49</v>
      </c>
      <c r="AF2920" s="55" t="s">
        <v>50</v>
      </c>
      <c r="AG2920" s="55">
        <v>3.9055499999999998E-3</v>
      </c>
      <c r="AH2920" s="57" t="s">
        <v>44</v>
      </c>
    </row>
    <row r="2921" spans="1:34" x14ac:dyDescent="0.25">
      <c r="A2921" s="54">
        <v>12323811</v>
      </c>
      <c r="B2921" s="55"/>
      <c r="C2921" s="55"/>
      <c r="D2921" s="55">
        <v>61754113</v>
      </c>
      <c r="E2921" s="55"/>
      <c r="F2921" s="55">
        <v>300</v>
      </c>
      <c r="G2921" s="55">
        <v>80034414</v>
      </c>
      <c r="H2921" s="55"/>
      <c r="I2921" s="55">
        <v>2275050012</v>
      </c>
      <c r="J2921" s="55">
        <v>2</v>
      </c>
      <c r="K2921" s="55" t="s">
        <v>34</v>
      </c>
      <c r="L2921" s="55" t="s">
        <v>61</v>
      </c>
      <c r="M2921" s="55">
        <v>34013</v>
      </c>
      <c r="N2921" s="55"/>
      <c r="O2921" s="55" t="s">
        <v>262</v>
      </c>
      <c r="P2921" s="55">
        <v>48811</v>
      </c>
      <c r="Q2921" s="55" t="s">
        <v>37</v>
      </c>
      <c r="R2921" s="55" t="s">
        <v>38</v>
      </c>
      <c r="S2921" s="55"/>
      <c r="T2921" s="55"/>
      <c r="U2921" s="55" t="s">
        <v>38</v>
      </c>
      <c r="V2921" s="55">
        <v>40.735900000000001</v>
      </c>
      <c r="W2921" s="55">
        <v>-74.177099999999996</v>
      </c>
      <c r="X2921" s="55" t="s">
        <v>39</v>
      </c>
      <c r="Y2921" s="55" t="s">
        <v>263</v>
      </c>
      <c r="Z2921" s="55" t="s">
        <v>34</v>
      </c>
      <c r="AA2921" s="55">
        <v>0</v>
      </c>
      <c r="AB2921" s="55" t="s">
        <v>41</v>
      </c>
      <c r="AC2921" s="55">
        <v>8</v>
      </c>
      <c r="AD2921" s="55"/>
      <c r="AE2921" s="55" t="s">
        <v>51</v>
      </c>
      <c r="AF2921" s="55" t="s">
        <v>52</v>
      </c>
      <c r="AG2921" s="55">
        <v>5.3417999999999998E-3</v>
      </c>
      <c r="AH2921" s="57" t="s">
        <v>44</v>
      </c>
    </row>
    <row r="2922" spans="1:34" x14ac:dyDescent="0.25">
      <c r="A2922" s="54">
        <v>12323811</v>
      </c>
      <c r="B2922" s="55"/>
      <c r="C2922" s="55"/>
      <c r="D2922" s="55">
        <v>61754113</v>
      </c>
      <c r="E2922" s="55"/>
      <c r="F2922" s="55">
        <v>300</v>
      </c>
      <c r="G2922" s="55">
        <v>80034314</v>
      </c>
      <c r="H2922" s="55"/>
      <c r="I2922" s="55">
        <v>2275050011</v>
      </c>
      <c r="J2922" s="55">
        <v>2</v>
      </c>
      <c r="K2922" s="55" t="s">
        <v>34</v>
      </c>
      <c r="L2922" s="55" t="s">
        <v>61</v>
      </c>
      <c r="M2922" s="55">
        <v>34013</v>
      </c>
      <c r="N2922" s="55"/>
      <c r="O2922" s="55" t="s">
        <v>262</v>
      </c>
      <c r="P2922" s="55">
        <v>48811</v>
      </c>
      <c r="Q2922" s="55" t="s">
        <v>37</v>
      </c>
      <c r="R2922" s="55" t="s">
        <v>38</v>
      </c>
      <c r="S2922" s="55"/>
      <c r="T2922" s="55"/>
      <c r="U2922" s="55" t="s">
        <v>38</v>
      </c>
      <c r="V2922" s="55">
        <v>40.735900000000001</v>
      </c>
      <c r="W2922" s="55">
        <v>-74.177099999999996</v>
      </c>
      <c r="X2922" s="55" t="s">
        <v>39</v>
      </c>
      <c r="Y2922" s="55" t="s">
        <v>263</v>
      </c>
      <c r="Z2922" s="55" t="s">
        <v>34</v>
      </c>
      <c r="AA2922" s="55">
        <v>0</v>
      </c>
      <c r="AB2922" s="55" t="s">
        <v>41</v>
      </c>
      <c r="AC2922" s="55">
        <v>8</v>
      </c>
      <c r="AD2922" s="55"/>
      <c r="AE2922" s="55" t="s">
        <v>51</v>
      </c>
      <c r="AF2922" s="55" t="s">
        <v>52</v>
      </c>
      <c r="AG2922" s="55">
        <v>5.8500000000000002E-4</v>
      </c>
      <c r="AH2922" s="57" t="s">
        <v>44</v>
      </c>
    </row>
    <row r="2923" spans="1:34" x14ac:dyDescent="0.25">
      <c r="A2923" s="54">
        <v>12323811</v>
      </c>
      <c r="B2923" s="55"/>
      <c r="C2923" s="55"/>
      <c r="D2923" s="55">
        <v>61754113</v>
      </c>
      <c r="E2923" s="55"/>
      <c r="F2923" s="55">
        <v>300</v>
      </c>
      <c r="G2923" s="55">
        <v>80034414</v>
      </c>
      <c r="H2923" s="55"/>
      <c r="I2923" s="55">
        <v>2275050012</v>
      </c>
      <c r="J2923" s="55">
        <v>2</v>
      </c>
      <c r="K2923" s="55" t="s">
        <v>34</v>
      </c>
      <c r="L2923" s="55" t="s">
        <v>61</v>
      </c>
      <c r="M2923" s="55">
        <v>34013</v>
      </c>
      <c r="N2923" s="55"/>
      <c r="O2923" s="55" t="s">
        <v>262</v>
      </c>
      <c r="P2923" s="55">
        <v>48811</v>
      </c>
      <c r="Q2923" s="55" t="s">
        <v>37</v>
      </c>
      <c r="R2923" s="55" t="s">
        <v>38</v>
      </c>
      <c r="S2923" s="55"/>
      <c r="T2923" s="55"/>
      <c r="U2923" s="55" t="s">
        <v>38</v>
      </c>
      <c r="V2923" s="55">
        <v>40.735900000000001</v>
      </c>
      <c r="W2923" s="55">
        <v>-74.177099999999996</v>
      </c>
      <c r="X2923" s="55" t="s">
        <v>39</v>
      </c>
      <c r="Y2923" s="55" t="s">
        <v>263</v>
      </c>
      <c r="Z2923" s="55" t="s">
        <v>34</v>
      </c>
      <c r="AA2923" s="55">
        <v>0</v>
      </c>
      <c r="AB2923" s="55" t="s">
        <v>41</v>
      </c>
      <c r="AC2923" s="55">
        <v>8</v>
      </c>
      <c r="AD2923" s="55"/>
      <c r="AE2923" s="55" t="s">
        <v>53</v>
      </c>
      <c r="AF2923" s="55" t="s">
        <v>54</v>
      </c>
      <c r="AG2923" s="55">
        <v>0.15802099999999999</v>
      </c>
      <c r="AH2923" s="57" t="s">
        <v>44</v>
      </c>
    </row>
    <row r="2924" spans="1:34" x14ac:dyDescent="0.25">
      <c r="A2924" s="54">
        <v>12323811</v>
      </c>
      <c r="B2924" s="55"/>
      <c r="C2924" s="55"/>
      <c r="D2924" s="55">
        <v>61754113</v>
      </c>
      <c r="E2924" s="55"/>
      <c r="F2924" s="55">
        <v>300</v>
      </c>
      <c r="G2924" s="55">
        <v>80034314</v>
      </c>
      <c r="H2924" s="55"/>
      <c r="I2924" s="55">
        <v>2275050011</v>
      </c>
      <c r="J2924" s="55">
        <v>2</v>
      </c>
      <c r="K2924" s="55" t="s">
        <v>34</v>
      </c>
      <c r="L2924" s="55" t="s">
        <v>61</v>
      </c>
      <c r="M2924" s="55">
        <v>34013</v>
      </c>
      <c r="N2924" s="55"/>
      <c r="O2924" s="55" t="s">
        <v>262</v>
      </c>
      <c r="P2924" s="55">
        <v>48811</v>
      </c>
      <c r="Q2924" s="55" t="s">
        <v>37</v>
      </c>
      <c r="R2924" s="55" t="s">
        <v>38</v>
      </c>
      <c r="S2924" s="55"/>
      <c r="T2924" s="55"/>
      <c r="U2924" s="55" t="s">
        <v>38</v>
      </c>
      <c r="V2924" s="55">
        <v>40.735900000000001</v>
      </c>
      <c r="W2924" s="55">
        <v>-74.177099999999996</v>
      </c>
      <c r="X2924" s="55" t="s">
        <v>39</v>
      </c>
      <c r="Y2924" s="55" t="s">
        <v>263</v>
      </c>
      <c r="Z2924" s="55" t="s">
        <v>34</v>
      </c>
      <c r="AA2924" s="55">
        <v>0</v>
      </c>
      <c r="AB2924" s="55" t="s">
        <v>41</v>
      </c>
      <c r="AC2924" s="55">
        <v>8</v>
      </c>
      <c r="AD2924" s="55"/>
      <c r="AE2924" s="55" t="s">
        <v>53</v>
      </c>
      <c r="AF2924" s="55" t="s">
        <v>54</v>
      </c>
      <c r="AG2924" s="55">
        <v>0.108126</v>
      </c>
      <c r="AH2924" s="57" t="s">
        <v>44</v>
      </c>
    </row>
    <row r="2925" spans="1:34" x14ac:dyDescent="0.25">
      <c r="A2925" s="54">
        <v>12323811</v>
      </c>
      <c r="B2925" s="55"/>
      <c r="C2925" s="55"/>
      <c r="D2925" s="55">
        <v>61754113</v>
      </c>
      <c r="E2925" s="55"/>
      <c r="F2925" s="55">
        <v>300</v>
      </c>
      <c r="G2925" s="55">
        <v>80034314</v>
      </c>
      <c r="H2925" s="55"/>
      <c r="I2925" s="55">
        <v>2275050011</v>
      </c>
      <c r="J2925" s="55">
        <v>2</v>
      </c>
      <c r="K2925" s="55" t="s">
        <v>34</v>
      </c>
      <c r="L2925" s="55" t="s">
        <v>61</v>
      </c>
      <c r="M2925" s="55">
        <v>34013</v>
      </c>
      <c r="N2925" s="55"/>
      <c r="O2925" s="55" t="s">
        <v>262</v>
      </c>
      <c r="P2925" s="55">
        <v>48811</v>
      </c>
      <c r="Q2925" s="55" t="s">
        <v>37</v>
      </c>
      <c r="R2925" s="55" t="s">
        <v>38</v>
      </c>
      <c r="S2925" s="55"/>
      <c r="T2925" s="55"/>
      <c r="U2925" s="55" t="s">
        <v>38</v>
      </c>
      <c r="V2925" s="55">
        <v>40.735900000000001</v>
      </c>
      <c r="W2925" s="55">
        <v>-74.177099999999996</v>
      </c>
      <c r="X2925" s="55" t="s">
        <v>39</v>
      </c>
      <c r="Y2925" s="55" t="s">
        <v>263</v>
      </c>
      <c r="Z2925" s="55" t="s">
        <v>34</v>
      </c>
      <c r="AA2925" s="55">
        <v>0</v>
      </c>
      <c r="AB2925" s="55" t="s">
        <v>41</v>
      </c>
      <c r="AC2925" s="55">
        <v>8</v>
      </c>
      <c r="AD2925" s="55"/>
      <c r="AE2925" s="55">
        <v>7439921</v>
      </c>
      <c r="AF2925" s="55" t="s">
        <v>55</v>
      </c>
      <c r="AG2925" s="55">
        <v>1.3835599999999999E-4</v>
      </c>
      <c r="AH2925" s="57" t="s">
        <v>44</v>
      </c>
    </row>
    <row r="2926" spans="1:34" x14ac:dyDescent="0.25">
      <c r="A2926" s="54">
        <v>11711511</v>
      </c>
      <c r="B2926" s="55"/>
      <c r="C2926" s="55"/>
      <c r="D2926" s="55">
        <v>61223513</v>
      </c>
      <c r="E2926" s="55"/>
      <c r="F2926" s="55">
        <v>300</v>
      </c>
      <c r="G2926" s="55">
        <v>78985114</v>
      </c>
      <c r="H2926" s="55"/>
      <c r="I2926" s="55">
        <v>2275050011</v>
      </c>
      <c r="J2926" s="55">
        <v>2</v>
      </c>
      <c r="K2926" s="55" t="s">
        <v>34</v>
      </c>
      <c r="L2926" s="55" t="s">
        <v>64</v>
      </c>
      <c r="M2926" s="55">
        <v>34019</v>
      </c>
      <c r="N2926" s="55"/>
      <c r="O2926" s="55" t="s">
        <v>264</v>
      </c>
      <c r="P2926" s="55">
        <v>48811</v>
      </c>
      <c r="Q2926" s="55" t="s">
        <v>37</v>
      </c>
      <c r="R2926" s="55" t="s">
        <v>38</v>
      </c>
      <c r="S2926" s="55"/>
      <c r="T2926" s="55"/>
      <c r="U2926" s="55" t="s">
        <v>38</v>
      </c>
      <c r="V2926" s="55">
        <v>40.717599999999997</v>
      </c>
      <c r="W2926" s="55">
        <v>-74.892099999999999</v>
      </c>
      <c r="X2926" s="55" t="s">
        <v>39</v>
      </c>
      <c r="Y2926" s="55" t="s">
        <v>265</v>
      </c>
      <c r="Z2926" s="55" t="s">
        <v>34</v>
      </c>
      <c r="AA2926" s="55">
        <v>0</v>
      </c>
      <c r="AB2926" s="55" t="s">
        <v>41</v>
      </c>
      <c r="AC2926" s="55">
        <v>8</v>
      </c>
      <c r="AD2926" s="55"/>
      <c r="AE2926" s="55" t="s">
        <v>42</v>
      </c>
      <c r="AF2926" s="55" t="s">
        <v>43</v>
      </c>
      <c r="AG2926" s="55">
        <v>1.3542700000000001E-3</v>
      </c>
      <c r="AH2926" s="57" t="s">
        <v>44</v>
      </c>
    </row>
    <row r="2927" spans="1:34" x14ac:dyDescent="0.25">
      <c r="A2927" s="54">
        <v>11711511</v>
      </c>
      <c r="B2927" s="55"/>
      <c r="C2927" s="55"/>
      <c r="D2927" s="55">
        <v>61223513</v>
      </c>
      <c r="E2927" s="55"/>
      <c r="F2927" s="55">
        <v>300</v>
      </c>
      <c r="G2927" s="55">
        <v>78985214</v>
      </c>
      <c r="H2927" s="55"/>
      <c r="I2927" s="55">
        <v>2275050012</v>
      </c>
      <c r="J2927" s="55">
        <v>2</v>
      </c>
      <c r="K2927" s="55" t="s">
        <v>34</v>
      </c>
      <c r="L2927" s="55" t="s">
        <v>64</v>
      </c>
      <c r="M2927" s="55">
        <v>34019</v>
      </c>
      <c r="N2927" s="55"/>
      <c r="O2927" s="55" t="s">
        <v>264</v>
      </c>
      <c r="P2927" s="55">
        <v>48811</v>
      </c>
      <c r="Q2927" s="55" t="s">
        <v>37</v>
      </c>
      <c r="R2927" s="55" t="s">
        <v>38</v>
      </c>
      <c r="S2927" s="55"/>
      <c r="T2927" s="55"/>
      <c r="U2927" s="55" t="s">
        <v>38</v>
      </c>
      <c r="V2927" s="55">
        <v>40.717599999999997</v>
      </c>
      <c r="W2927" s="55">
        <v>-74.892099999999999</v>
      </c>
      <c r="X2927" s="55" t="s">
        <v>39</v>
      </c>
      <c r="Y2927" s="55" t="s">
        <v>265</v>
      </c>
      <c r="Z2927" s="55" t="s">
        <v>34</v>
      </c>
      <c r="AA2927" s="55">
        <v>0</v>
      </c>
      <c r="AB2927" s="55" t="s">
        <v>41</v>
      </c>
      <c r="AC2927" s="55">
        <v>8</v>
      </c>
      <c r="AD2927" s="55"/>
      <c r="AE2927" s="55" t="s">
        <v>42</v>
      </c>
      <c r="AF2927" s="55" t="s">
        <v>43</v>
      </c>
      <c r="AG2927" s="55">
        <v>1.1376499999999999E-2</v>
      </c>
      <c r="AH2927" s="57" t="s">
        <v>44</v>
      </c>
    </row>
    <row r="2928" spans="1:34" x14ac:dyDescent="0.25">
      <c r="A2928" s="54">
        <v>11711511</v>
      </c>
      <c r="B2928" s="55"/>
      <c r="C2928" s="55"/>
      <c r="D2928" s="55">
        <v>61223513</v>
      </c>
      <c r="E2928" s="55"/>
      <c r="F2928" s="55">
        <v>300</v>
      </c>
      <c r="G2928" s="55">
        <v>78985114</v>
      </c>
      <c r="H2928" s="55"/>
      <c r="I2928" s="55">
        <v>2275050011</v>
      </c>
      <c r="J2928" s="55">
        <v>2</v>
      </c>
      <c r="K2928" s="55" t="s">
        <v>34</v>
      </c>
      <c r="L2928" s="55" t="s">
        <v>64</v>
      </c>
      <c r="M2928" s="55">
        <v>34019</v>
      </c>
      <c r="N2928" s="55"/>
      <c r="O2928" s="55" t="s">
        <v>264</v>
      </c>
      <c r="P2928" s="55">
        <v>48811</v>
      </c>
      <c r="Q2928" s="55" t="s">
        <v>37</v>
      </c>
      <c r="R2928" s="55" t="s">
        <v>38</v>
      </c>
      <c r="S2928" s="55"/>
      <c r="T2928" s="55"/>
      <c r="U2928" s="55" t="s">
        <v>38</v>
      </c>
      <c r="V2928" s="55">
        <v>40.717599999999997</v>
      </c>
      <c r="W2928" s="55">
        <v>-74.892099999999999</v>
      </c>
      <c r="X2928" s="55" t="s">
        <v>39</v>
      </c>
      <c r="Y2928" s="55" t="s">
        <v>265</v>
      </c>
      <c r="Z2928" s="55" t="s">
        <v>34</v>
      </c>
      <c r="AA2928" s="55">
        <v>0</v>
      </c>
      <c r="AB2928" s="55" t="s">
        <v>41</v>
      </c>
      <c r="AC2928" s="55">
        <v>8</v>
      </c>
      <c r="AD2928" s="55"/>
      <c r="AE2928" s="55" t="s">
        <v>45</v>
      </c>
      <c r="AF2928" s="55" t="s">
        <v>46</v>
      </c>
      <c r="AG2928" s="55">
        <v>9.0000000000000006E-5</v>
      </c>
      <c r="AH2928" s="57" t="s">
        <v>44</v>
      </c>
    </row>
    <row r="2929" spans="1:34" x14ac:dyDescent="0.25">
      <c r="A2929" s="54">
        <v>11711511</v>
      </c>
      <c r="B2929" s="55"/>
      <c r="C2929" s="55"/>
      <c r="D2929" s="55">
        <v>61223513</v>
      </c>
      <c r="E2929" s="55"/>
      <c r="F2929" s="55">
        <v>300</v>
      </c>
      <c r="G2929" s="55">
        <v>78985214</v>
      </c>
      <c r="H2929" s="55"/>
      <c r="I2929" s="55">
        <v>2275050012</v>
      </c>
      <c r="J2929" s="55">
        <v>2</v>
      </c>
      <c r="K2929" s="55" t="s">
        <v>34</v>
      </c>
      <c r="L2929" s="55" t="s">
        <v>64</v>
      </c>
      <c r="M2929" s="55">
        <v>34019</v>
      </c>
      <c r="N2929" s="55"/>
      <c r="O2929" s="55" t="s">
        <v>264</v>
      </c>
      <c r="P2929" s="55">
        <v>48811</v>
      </c>
      <c r="Q2929" s="55" t="s">
        <v>37</v>
      </c>
      <c r="R2929" s="55" t="s">
        <v>38</v>
      </c>
      <c r="S2929" s="55"/>
      <c r="T2929" s="55"/>
      <c r="U2929" s="55" t="s">
        <v>38</v>
      </c>
      <c r="V2929" s="55">
        <v>40.717599999999997</v>
      </c>
      <c r="W2929" s="55">
        <v>-74.892099999999999</v>
      </c>
      <c r="X2929" s="55" t="s">
        <v>39</v>
      </c>
      <c r="Y2929" s="55" t="s">
        <v>265</v>
      </c>
      <c r="Z2929" s="55" t="s">
        <v>34</v>
      </c>
      <c r="AA2929" s="55">
        <v>0</v>
      </c>
      <c r="AB2929" s="55" t="s">
        <v>41</v>
      </c>
      <c r="AC2929" s="55">
        <v>8</v>
      </c>
      <c r="AD2929" s="55"/>
      <c r="AE2929" s="55" t="s">
        <v>45</v>
      </c>
      <c r="AF2929" s="55" t="s">
        <v>46</v>
      </c>
      <c r="AG2929" s="55">
        <v>1.2140199999999999E-3</v>
      </c>
      <c r="AH2929" s="57" t="s">
        <v>44</v>
      </c>
    </row>
    <row r="2930" spans="1:34" x14ac:dyDescent="0.25">
      <c r="A2930" s="54">
        <v>11711511</v>
      </c>
      <c r="B2930" s="55"/>
      <c r="C2930" s="55"/>
      <c r="D2930" s="55">
        <v>61223513</v>
      </c>
      <c r="E2930" s="55"/>
      <c r="F2930" s="55">
        <v>300</v>
      </c>
      <c r="G2930" s="55">
        <v>78985214</v>
      </c>
      <c r="H2930" s="55"/>
      <c r="I2930" s="55">
        <v>2275050012</v>
      </c>
      <c r="J2930" s="55">
        <v>2</v>
      </c>
      <c r="K2930" s="55" t="s">
        <v>34</v>
      </c>
      <c r="L2930" s="55" t="s">
        <v>64</v>
      </c>
      <c r="M2930" s="55">
        <v>34019</v>
      </c>
      <c r="N2930" s="55"/>
      <c r="O2930" s="55" t="s">
        <v>264</v>
      </c>
      <c r="P2930" s="55">
        <v>48811</v>
      </c>
      <c r="Q2930" s="55" t="s">
        <v>37</v>
      </c>
      <c r="R2930" s="55" t="s">
        <v>38</v>
      </c>
      <c r="S2930" s="55"/>
      <c r="T2930" s="55"/>
      <c r="U2930" s="55" t="s">
        <v>38</v>
      </c>
      <c r="V2930" s="55">
        <v>40.717599999999997</v>
      </c>
      <c r="W2930" s="55">
        <v>-74.892099999999999</v>
      </c>
      <c r="X2930" s="55" t="s">
        <v>39</v>
      </c>
      <c r="Y2930" s="55" t="s">
        <v>265</v>
      </c>
      <c r="Z2930" s="55" t="s">
        <v>34</v>
      </c>
      <c r="AA2930" s="55">
        <v>0</v>
      </c>
      <c r="AB2930" s="55" t="s">
        <v>41</v>
      </c>
      <c r="AC2930" s="55">
        <v>8</v>
      </c>
      <c r="AD2930" s="55"/>
      <c r="AE2930" s="55" t="s">
        <v>47</v>
      </c>
      <c r="AF2930" s="55" t="s">
        <v>48</v>
      </c>
      <c r="AG2930" s="55">
        <v>3.8118200000000001E-3</v>
      </c>
      <c r="AH2930" s="57" t="s">
        <v>44</v>
      </c>
    </row>
    <row r="2931" spans="1:34" x14ac:dyDescent="0.25">
      <c r="A2931" s="54">
        <v>11711511</v>
      </c>
      <c r="B2931" s="55"/>
      <c r="C2931" s="55"/>
      <c r="D2931" s="55">
        <v>61223513</v>
      </c>
      <c r="E2931" s="55"/>
      <c r="F2931" s="55">
        <v>300</v>
      </c>
      <c r="G2931" s="55">
        <v>78985114</v>
      </c>
      <c r="H2931" s="55"/>
      <c r="I2931" s="55">
        <v>2275050011</v>
      </c>
      <c r="J2931" s="55">
        <v>2</v>
      </c>
      <c r="K2931" s="55" t="s">
        <v>34</v>
      </c>
      <c r="L2931" s="55" t="s">
        <v>64</v>
      </c>
      <c r="M2931" s="55">
        <v>34019</v>
      </c>
      <c r="N2931" s="55"/>
      <c r="O2931" s="55" t="s">
        <v>264</v>
      </c>
      <c r="P2931" s="55">
        <v>48811</v>
      </c>
      <c r="Q2931" s="55" t="s">
        <v>37</v>
      </c>
      <c r="R2931" s="55" t="s">
        <v>38</v>
      </c>
      <c r="S2931" s="55"/>
      <c r="T2931" s="55"/>
      <c r="U2931" s="55" t="s">
        <v>38</v>
      </c>
      <c r="V2931" s="55">
        <v>40.717599999999997</v>
      </c>
      <c r="W2931" s="55">
        <v>-74.892099999999999</v>
      </c>
      <c r="X2931" s="55" t="s">
        <v>39</v>
      </c>
      <c r="Y2931" s="55" t="s">
        <v>265</v>
      </c>
      <c r="Z2931" s="55" t="s">
        <v>34</v>
      </c>
      <c r="AA2931" s="55">
        <v>0</v>
      </c>
      <c r="AB2931" s="55" t="s">
        <v>41</v>
      </c>
      <c r="AC2931" s="55">
        <v>8</v>
      </c>
      <c r="AD2931" s="55"/>
      <c r="AE2931" s="55" t="s">
        <v>47</v>
      </c>
      <c r="AF2931" s="55" t="s">
        <v>48</v>
      </c>
      <c r="AG2931" s="55">
        <v>1.4699100000000001E-3</v>
      </c>
      <c r="AH2931" s="57" t="s">
        <v>44</v>
      </c>
    </row>
    <row r="2932" spans="1:34" x14ac:dyDescent="0.25">
      <c r="A2932" s="54">
        <v>11711511</v>
      </c>
      <c r="B2932" s="55"/>
      <c r="C2932" s="55"/>
      <c r="D2932" s="55">
        <v>61223513</v>
      </c>
      <c r="E2932" s="55"/>
      <c r="F2932" s="55">
        <v>300</v>
      </c>
      <c r="G2932" s="55">
        <v>78985214</v>
      </c>
      <c r="H2932" s="55"/>
      <c r="I2932" s="55">
        <v>2275050012</v>
      </c>
      <c r="J2932" s="55">
        <v>2</v>
      </c>
      <c r="K2932" s="55" t="s">
        <v>34</v>
      </c>
      <c r="L2932" s="55" t="s">
        <v>64</v>
      </c>
      <c r="M2932" s="55">
        <v>34019</v>
      </c>
      <c r="N2932" s="55"/>
      <c r="O2932" s="55" t="s">
        <v>264</v>
      </c>
      <c r="P2932" s="55">
        <v>48811</v>
      </c>
      <c r="Q2932" s="55" t="s">
        <v>37</v>
      </c>
      <c r="R2932" s="55" t="s">
        <v>38</v>
      </c>
      <c r="S2932" s="55"/>
      <c r="T2932" s="55"/>
      <c r="U2932" s="55" t="s">
        <v>38</v>
      </c>
      <c r="V2932" s="55">
        <v>40.717599999999997</v>
      </c>
      <c r="W2932" s="55">
        <v>-74.892099999999999</v>
      </c>
      <c r="X2932" s="55" t="s">
        <v>39</v>
      </c>
      <c r="Y2932" s="55" t="s">
        <v>265</v>
      </c>
      <c r="Z2932" s="55" t="s">
        <v>34</v>
      </c>
      <c r="AA2932" s="55">
        <v>0</v>
      </c>
      <c r="AB2932" s="55" t="s">
        <v>41</v>
      </c>
      <c r="AC2932" s="55">
        <v>8</v>
      </c>
      <c r="AD2932" s="55"/>
      <c r="AE2932" s="55" t="s">
        <v>49</v>
      </c>
      <c r="AF2932" s="55" t="s">
        <v>50</v>
      </c>
      <c r="AG2932" s="55">
        <v>3.9055499999999998E-3</v>
      </c>
      <c r="AH2932" s="57" t="s">
        <v>44</v>
      </c>
    </row>
    <row r="2933" spans="1:34" x14ac:dyDescent="0.25">
      <c r="A2933" s="54">
        <v>11711511</v>
      </c>
      <c r="B2933" s="55"/>
      <c r="C2933" s="55"/>
      <c r="D2933" s="55">
        <v>61223513</v>
      </c>
      <c r="E2933" s="55"/>
      <c r="F2933" s="55">
        <v>300</v>
      </c>
      <c r="G2933" s="55">
        <v>78985114</v>
      </c>
      <c r="H2933" s="55"/>
      <c r="I2933" s="55">
        <v>2275050011</v>
      </c>
      <c r="J2933" s="55">
        <v>2</v>
      </c>
      <c r="K2933" s="55" t="s">
        <v>34</v>
      </c>
      <c r="L2933" s="55" t="s">
        <v>64</v>
      </c>
      <c r="M2933" s="55">
        <v>34019</v>
      </c>
      <c r="N2933" s="55"/>
      <c r="O2933" s="55" t="s">
        <v>264</v>
      </c>
      <c r="P2933" s="55">
        <v>48811</v>
      </c>
      <c r="Q2933" s="55" t="s">
        <v>37</v>
      </c>
      <c r="R2933" s="55" t="s">
        <v>38</v>
      </c>
      <c r="S2933" s="55"/>
      <c r="T2933" s="55"/>
      <c r="U2933" s="55" t="s">
        <v>38</v>
      </c>
      <c r="V2933" s="55">
        <v>40.717599999999997</v>
      </c>
      <c r="W2933" s="55">
        <v>-74.892099999999999</v>
      </c>
      <c r="X2933" s="55" t="s">
        <v>39</v>
      </c>
      <c r="Y2933" s="55" t="s">
        <v>265</v>
      </c>
      <c r="Z2933" s="55" t="s">
        <v>34</v>
      </c>
      <c r="AA2933" s="55">
        <v>0</v>
      </c>
      <c r="AB2933" s="55" t="s">
        <v>41</v>
      </c>
      <c r="AC2933" s="55">
        <v>8</v>
      </c>
      <c r="AD2933" s="55"/>
      <c r="AE2933" s="55" t="s">
        <v>49</v>
      </c>
      <c r="AF2933" s="55" t="s">
        <v>50</v>
      </c>
      <c r="AG2933" s="55">
        <v>2.1302999999999999E-3</v>
      </c>
      <c r="AH2933" s="57" t="s">
        <v>44</v>
      </c>
    </row>
    <row r="2934" spans="1:34" x14ac:dyDescent="0.25">
      <c r="A2934" s="54">
        <v>11711511</v>
      </c>
      <c r="B2934" s="55"/>
      <c r="C2934" s="55"/>
      <c r="D2934" s="55">
        <v>61223513</v>
      </c>
      <c r="E2934" s="55"/>
      <c r="F2934" s="55">
        <v>300</v>
      </c>
      <c r="G2934" s="55">
        <v>78985114</v>
      </c>
      <c r="H2934" s="55"/>
      <c r="I2934" s="55">
        <v>2275050011</v>
      </c>
      <c r="J2934" s="55">
        <v>2</v>
      </c>
      <c r="K2934" s="55" t="s">
        <v>34</v>
      </c>
      <c r="L2934" s="55" t="s">
        <v>64</v>
      </c>
      <c r="M2934" s="55">
        <v>34019</v>
      </c>
      <c r="N2934" s="55"/>
      <c r="O2934" s="55" t="s">
        <v>264</v>
      </c>
      <c r="P2934" s="55">
        <v>48811</v>
      </c>
      <c r="Q2934" s="55" t="s">
        <v>37</v>
      </c>
      <c r="R2934" s="55" t="s">
        <v>38</v>
      </c>
      <c r="S2934" s="55"/>
      <c r="T2934" s="55"/>
      <c r="U2934" s="55" t="s">
        <v>38</v>
      </c>
      <c r="V2934" s="55">
        <v>40.717599999999997</v>
      </c>
      <c r="W2934" s="55">
        <v>-74.892099999999999</v>
      </c>
      <c r="X2934" s="55" t="s">
        <v>39</v>
      </c>
      <c r="Y2934" s="55" t="s">
        <v>265</v>
      </c>
      <c r="Z2934" s="55" t="s">
        <v>34</v>
      </c>
      <c r="AA2934" s="55">
        <v>0</v>
      </c>
      <c r="AB2934" s="55" t="s">
        <v>41</v>
      </c>
      <c r="AC2934" s="55">
        <v>8</v>
      </c>
      <c r="AD2934" s="55"/>
      <c r="AE2934" s="55" t="s">
        <v>51</v>
      </c>
      <c r="AF2934" s="55" t="s">
        <v>52</v>
      </c>
      <c r="AG2934" s="55">
        <v>5.8500000000000002E-4</v>
      </c>
      <c r="AH2934" s="57" t="s">
        <v>44</v>
      </c>
    </row>
    <row r="2935" spans="1:34" x14ac:dyDescent="0.25">
      <c r="A2935" s="54">
        <v>11711511</v>
      </c>
      <c r="B2935" s="55"/>
      <c r="C2935" s="55"/>
      <c r="D2935" s="55">
        <v>61223513</v>
      </c>
      <c r="E2935" s="55"/>
      <c r="F2935" s="55">
        <v>300</v>
      </c>
      <c r="G2935" s="55">
        <v>78985214</v>
      </c>
      <c r="H2935" s="55"/>
      <c r="I2935" s="55">
        <v>2275050012</v>
      </c>
      <c r="J2935" s="55">
        <v>2</v>
      </c>
      <c r="K2935" s="55" t="s">
        <v>34</v>
      </c>
      <c r="L2935" s="55" t="s">
        <v>64</v>
      </c>
      <c r="M2935" s="55">
        <v>34019</v>
      </c>
      <c r="N2935" s="55"/>
      <c r="O2935" s="55" t="s">
        <v>264</v>
      </c>
      <c r="P2935" s="55">
        <v>48811</v>
      </c>
      <c r="Q2935" s="55" t="s">
        <v>37</v>
      </c>
      <c r="R2935" s="55" t="s">
        <v>38</v>
      </c>
      <c r="S2935" s="55"/>
      <c r="T2935" s="55"/>
      <c r="U2935" s="55" t="s">
        <v>38</v>
      </c>
      <c r="V2935" s="55">
        <v>40.717599999999997</v>
      </c>
      <c r="W2935" s="55">
        <v>-74.892099999999999</v>
      </c>
      <c r="X2935" s="55" t="s">
        <v>39</v>
      </c>
      <c r="Y2935" s="55" t="s">
        <v>265</v>
      </c>
      <c r="Z2935" s="55" t="s">
        <v>34</v>
      </c>
      <c r="AA2935" s="55">
        <v>0</v>
      </c>
      <c r="AB2935" s="55" t="s">
        <v>41</v>
      </c>
      <c r="AC2935" s="55">
        <v>8</v>
      </c>
      <c r="AD2935" s="55"/>
      <c r="AE2935" s="55" t="s">
        <v>51</v>
      </c>
      <c r="AF2935" s="55" t="s">
        <v>52</v>
      </c>
      <c r="AG2935" s="55">
        <v>5.3417999999999998E-3</v>
      </c>
      <c r="AH2935" s="57" t="s">
        <v>44</v>
      </c>
    </row>
    <row r="2936" spans="1:34" x14ac:dyDescent="0.25">
      <c r="A2936" s="54">
        <v>11711511</v>
      </c>
      <c r="B2936" s="55"/>
      <c r="C2936" s="55"/>
      <c r="D2936" s="55">
        <v>61223513</v>
      </c>
      <c r="E2936" s="55"/>
      <c r="F2936" s="55">
        <v>300</v>
      </c>
      <c r="G2936" s="55">
        <v>78985114</v>
      </c>
      <c r="H2936" s="55"/>
      <c r="I2936" s="55">
        <v>2275050011</v>
      </c>
      <c r="J2936" s="55">
        <v>2</v>
      </c>
      <c r="K2936" s="55" t="s">
        <v>34</v>
      </c>
      <c r="L2936" s="55" t="s">
        <v>64</v>
      </c>
      <c r="M2936" s="55">
        <v>34019</v>
      </c>
      <c r="N2936" s="55"/>
      <c r="O2936" s="55" t="s">
        <v>264</v>
      </c>
      <c r="P2936" s="55">
        <v>48811</v>
      </c>
      <c r="Q2936" s="55" t="s">
        <v>37</v>
      </c>
      <c r="R2936" s="55" t="s">
        <v>38</v>
      </c>
      <c r="S2936" s="55"/>
      <c r="T2936" s="55"/>
      <c r="U2936" s="55" t="s">
        <v>38</v>
      </c>
      <c r="V2936" s="55">
        <v>40.717599999999997</v>
      </c>
      <c r="W2936" s="55">
        <v>-74.892099999999999</v>
      </c>
      <c r="X2936" s="55" t="s">
        <v>39</v>
      </c>
      <c r="Y2936" s="55" t="s">
        <v>265</v>
      </c>
      <c r="Z2936" s="55" t="s">
        <v>34</v>
      </c>
      <c r="AA2936" s="55">
        <v>0</v>
      </c>
      <c r="AB2936" s="55" t="s">
        <v>41</v>
      </c>
      <c r="AC2936" s="55">
        <v>8</v>
      </c>
      <c r="AD2936" s="55"/>
      <c r="AE2936" s="55" t="s">
        <v>53</v>
      </c>
      <c r="AF2936" s="55" t="s">
        <v>54</v>
      </c>
      <c r="AG2936" s="55">
        <v>0.108126</v>
      </c>
      <c r="AH2936" s="57" t="s">
        <v>44</v>
      </c>
    </row>
    <row r="2937" spans="1:34" x14ac:dyDescent="0.25">
      <c r="A2937" s="54">
        <v>11711511</v>
      </c>
      <c r="B2937" s="55"/>
      <c r="C2937" s="55"/>
      <c r="D2937" s="55">
        <v>61223513</v>
      </c>
      <c r="E2937" s="55"/>
      <c r="F2937" s="55">
        <v>300</v>
      </c>
      <c r="G2937" s="55">
        <v>78985214</v>
      </c>
      <c r="H2937" s="55"/>
      <c r="I2937" s="55">
        <v>2275050012</v>
      </c>
      <c r="J2937" s="55">
        <v>2</v>
      </c>
      <c r="K2937" s="55" t="s">
        <v>34</v>
      </c>
      <c r="L2937" s="55" t="s">
        <v>64</v>
      </c>
      <c r="M2937" s="55">
        <v>34019</v>
      </c>
      <c r="N2937" s="55"/>
      <c r="O2937" s="55" t="s">
        <v>264</v>
      </c>
      <c r="P2937" s="55">
        <v>48811</v>
      </c>
      <c r="Q2937" s="55" t="s">
        <v>37</v>
      </c>
      <c r="R2937" s="55" t="s">
        <v>38</v>
      </c>
      <c r="S2937" s="55"/>
      <c r="T2937" s="55"/>
      <c r="U2937" s="55" t="s">
        <v>38</v>
      </c>
      <c r="V2937" s="55">
        <v>40.717599999999997</v>
      </c>
      <c r="W2937" s="55">
        <v>-74.892099999999999</v>
      </c>
      <c r="X2937" s="55" t="s">
        <v>39</v>
      </c>
      <c r="Y2937" s="55" t="s">
        <v>265</v>
      </c>
      <c r="Z2937" s="55" t="s">
        <v>34</v>
      </c>
      <c r="AA2937" s="55">
        <v>0</v>
      </c>
      <c r="AB2937" s="55" t="s">
        <v>41</v>
      </c>
      <c r="AC2937" s="55">
        <v>8</v>
      </c>
      <c r="AD2937" s="55"/>
      <c r="AE2937" s="55" t="s">
        <v>53</v>
      </c>
      <c r="AF2937" s="55" t="s">
        <v>54</v>
      </c>
      <c r="AG2937" s="55">
        <v>0.15802099999999999</v>
      </c>
      <c r="AH2937" s="57" t="s">
        <v>44</v>
      </c>
    </row>
    <row r="2938" spans="1:34" x14ac:dyDescent="0.25">
      <c r="A2938" s="54">
        <v>11711511</v>
      </c>
      <c r="B2938" s="55"/>
      <c r="C2938" s="55"/>
      <c r="D2938" s="55">
        <v>61223513</v>
      </c>
      <c r="E2938" s="55"/>
      <c r="F2938" s="55">
        <v>300</v>
      </c>
      <c r="G2938" s="55">
        <v>78985114</v>
      </c>
      <c r="H2938" s="55"/>
      <c r="I2938" s="55">
        <v>2275050011</v>
      </c>
      <c r="J2938" s="55">
        <v>2</v>
      </c>
      <c r="K2938" s="55" t="s">
        <v>34</v>
      </c>
      <c r="L2938" s="55" t="s">
        <v>64</v>
      </c>
      <c r="M2938" s="55">
        <v>34019</v>
      </c>
      <c r="N2938" s="55"/>
      <c r="O2938" s="55" t="s">
        <v>264</v>
      </c>
      <c r="P2938" s="55">
        <v>48811</v>
      </c>
      <c r="Q2938" s="55" t="s">
        <v>37</v>
      </c>
      <c r="R2938" s="55" t="s">
        <v>38</v>
      </c>
      <c r="S2938" s="55"/>
      <c r="T2938" s="55"/>
      <c r="U2938" s="55" t="s">
        <v>38</v>
      </c>
      <c r="V2938" s="55">
        <v>40.717599999999997</v>
      </c>
      <c r="W2938" s="55">
        <v>-74.892099999999999</v>
      </c>
      <c r="X2938" s="55" t="s">
        <v>39</v>
      </c>
      <c r="Y2938" s="55" t="s">
        <v>265</v>
      </c>
      <c r="Z2938" s="55" t="s">
        <v>34</v>
      </c>
      <c r="AA2938" s="55">
        <v>0</v>
      </c>
      <c r="AB2938" s="55" t="s">
        <v>41</v>
      </c>
      <c r="AC2938" s="55">
        <v>8</v>
      </c>
      <c r="AD2938" s="55"/>
      <c r="AE2938" s="55">
        <v>7439921</v>
      </c>
      <c r="AF2938" s="55" t="s">
        <v>55</v>
      </c>
      <c r="AG2938" s="55">
        <v>1.3835599999999999E-4</v>
      </c>
      <c r="AH2938" s="57" t="s">
        <v>44</v>
      </c>
    </row>
    <row r="2939" spans="1:34" x14ac:dyDescent="0.25">
      <c r="A2939" s="54">
        <v>12023911</v>
      </c>
      <c r="B2939" s="55"/>
      <c r="C2939" s="55"/>
      <c r="D2939" s="55">
        <v>60732913</v>
      </c>
      <c r="E2939" s="55"/>
      <c r="F2939" s="55">
        <v>300</v>
      </c>
      <c r="G2939" s="55">
        <v>78007114</v>
      </c>
      <c r="H2939" s="55"/>
      <c r="I2939" s="55">
        <v>2275050011</v>
      </c>
      <c r="J2939" s="55">
        <v>2</v>
      </c>
      <c r="K2939" s="55" t="s">
        <v>34</v>
      </c>
      <c r="L2939" s="55" t="s">
        <v>64</v>
      </c>
      <c r="M2939" s="55">
        <v>34019</v>
      </c>
      <c r="N2939" s="55"/>
      <c r="O2939" s="55" t="s">
        <v>266</v>
      </c>
      <c r="P2939" s="55">
        <v>48811</v>
      </c>
      <c r="Q2939" s="55" t="s">
        <v>37</v>
      </c>
      <c r="R2939" s="55" t="s">
        <v>38</v>
      </c>
      <c r="S2939" s="55"/>
      <c r="T2939" s="55"/>
      <c r="U2939" s="55" t="s">
        <v>38</v>
      </c>
      <c r="V2939" s="55">
        <v>40.445300000000003</v>
      </c>
      <c r="W2939" s="55">
        <v>-74.824700000000007</v>
      </c>
      <c r="X2939" s="55" t="s">
        <v>39</v>
      </c>
      <c r="Y2939" s="55" t="s">
        <v>267</v>
      </c>
      <c r="Z2939" s="55" t="s">
        <v>34</v>
      </c>
      <c r="AA2939" s="55">
        <v>0</v>
      </c>
      <c r="AB2939" s="55" t="s">
        <v>41</v>
      </c>
      <c r="AC2939" s="55">
        <v>8</v>
      </c>
      <c r="AD2939" s="55"/>
      <c r="AE2939" s="55" t="s">
        <v>42</v>
      </c>
      <c r="AF2939" s="55" t="s">
        <v>43</v>
      </c>
      <c r="AG2939" s="55">
        <v>1.3542700000000001E-3</v>
      </c>
      <c r="AH2939" s="57" t="s">
        <v>44</v>
      </c>
    </row>
    <row r="2940" spans="1:34" x14ac:dyDescent="0.25">
      <c r="A2940" s="54">
        <v>12023911</v>
      </c>
      <c r="B2940" s="55"/>
      <c r="C2940" s="55"/>
      <c r="D2940" s="55">
        <v>60732913</v>
      </c>
      <c r="E2940" s="55"/>
      <c r="F2940" s="55">
        <v>300</v>
      </c>
      <c r="G2940" s="55">
        <v>78007214</v>
      </c>
      <c r="H2940" s="55"/>
      <c r="I2940" s="55">
        <v>2275050012</v>
      </c>
      <c r="J2940" s="55">
        <v>2</v>
      </c>
      <c r="K2940" s="55" t="s">
        <v>34</v>
      </c>
      <c r="L2940" s="55" t="s">
        <v>64</v>
      </c>
      <c r="M2940" s="55">
        <v>34019</v>
      </c>
      <c r="N2940" s="55"/>
      <c r="O2940" s="55" t="s">
        <v>266</v>
      </c>
      <c r="P2940" s="55">
        <v>48811</v>
      </c>
      <c r="Q2940" s="55" t="s">
        <v>37</v>
      </c>
      <c r="R2940" s="55" t="s">
        <v>38</v>
      </c>
      <c r="S2940" s="55"/>
      <c r="T2940" s="55"/>
      <c r="U2940" s="55" t="s">
        <v>38</v>
      </c>
      <c r="V2940" s="55">
        <v>40.445300000000003</v>
      </c>
      <c r="W2940" s="55">
        <v>-74.824700000000007</v>
      </c>
      <c r="X2940" s="55" t="s">
        <v>39</v>
      </c>
      <c r="Y2940" s="55" t="s">
        <v>267</v>
      </c>
      <c r="Z2940" s="55" t="s">
        <v>34</v>
      </c>
      <c r="AA2940" s="55">
        <v>0</v>
      </c>
      <c r="AB2940" s="55" t="s">
        <v>41</v>
      </c>
      <c r="AC2940" s="55">
        <v>8</v>
      </c>
      <c r="AD2940" s="55"/>
      <c r="AE2940" s="55" t="s">
        <v>42</v>
      </c>
      <c r="AF2940" s="55" t="s">
        <v>43</v>
      </c>
      <c r="AG2940" s="55">
        <v>1.1376499999999999E-2</v>
      </c>
      <c r="AH2940" s="57" t="s">
        <v>44</v>
      </c>
    </row>
    <row r="2941" spans="1:34" x14ac:dyDescent="0.25">
      <c r="A2941" s="54">
        <v>12023911</v>
      </c>
      <c r="B2941" s="55"/>
      <c r="C2941" s="55"/>
      <c r="D2941" s="55">
        <v>60732913</v>
      </c>
      <c r="E2941" s="55"/>
      <c r="F2941" s="55">
        <v>300</v>
      </c>
      <c r="G2941" s="55">
        <v>78007114</v>
      </c>
      <c r="H2941" s="55"/>
      <c r="I2941" s="55">
        <v>2275050011</v>
      </c>
      <c r="J2941" s="55">
        <v>2</v>
      </c>
      <c r="K2941" s="55" t="s">
        <v>34</v>
      </c>
      <c r="L2941" s="55" t="s">
        <v>64</v>
      </c>
      <c r="M2941" s="55">
        <v>34019</v>
      </c>
      <c r="N2941" s="55"/>
      <c r="O2941" s="55" t="s">
        <v>266</v>
      </c>
      <c r="P2941" s="55">
        <v>48811</v>
      </c>
      <c r="Q2941" s="55" t="s">
        <v>37</v>
      </c>
      <c r="R2941" s="55" t="s">
        <v>38</v>
      </c>
      <c r="S2941" s="55"/>
      <c r="T2941" s="55"/>
      <c r="U2941" s="55" t="s">
        <v>38</v>
      </c>
      <c r="V2941" s="55">
        <v>40.445300000000003</v>
      </c>
      <c r="W2941" s="55">
        <v>-74.824700000000007</v>
      </c>
      <c r="X2941" s="55" t="s">
        <v>39</v>
      </c>
      <c r="Y2941" s="55" t="s">
        <v>267</v>
      </c>
      <c r="Z2941" s="55" t="s">
        <v>34</v>
      </c>
      <c r="AA2941" s="55">
        <v>0</v>
      </c>
      <c r="AB2941" s="55" t="s">
        <v>41</v>
      </c>
      <c r="AC2941" s="55">
        <v>8</v>
      </c>
      <c r="AD2941" s="55"/>
      <c r="AE2941" s="55" t="s">
        <v>45</v>
      </c>
      <c r="AF2941" s="55" t="s">
        <v>46</v>
      </c>
      <c r="AG2941" s="55">
        <v>9.0000000000000006E-5</v>
      </c>
      <c r="AH2941" s="57" t="s">
        <v>44</v>
      </c>
    </row>
    <row r="2942" spans="1:34" x14ac:dyDescent="0.25">
      <c r="A2942" s="54">
        <v>12023911</v>
      </c>
      <c r="B2942" s="55"/>
      <c r="C2942" s="55"/>
      <c r="D2942" s="55">
        <v>60732913</v>
      </c>
      <c r="E2942" s="55"/>
      <c r="F2942" s="55">
        <v>300</v>
      </c>
      <c r="G2942" s="55">
        <v>78007214</v>
      </c>
      <c r="H2942" s="55"/>
      <c r="I2942" s="55">
        <v>2275050012</v>
      </c>
      <c r="J2942" s="55">
        <v>2</v>
      </c>
      <c r="K2942" s="55" t="s">
        <v>34</v>
      </c>
      <c r="L2942" s="55" t="s">
        <v>64</v>
      </c>
      <c r="M2942" s="55">
        <v>34019</v>
      </c>
      <c r="N2942" s="55"/>
      <c r="O2942" s="55" t="s">
        <v>266</v>
      </c>
      <c r="P2942" s="55">
        <v>48811</v>
      </c>
      <c r="Q2942" s="55" t="s">
        <v>37</v>
      </c>
      <c r="R2942" s="55" t="s">
        <v>38</v>
      </c>
      <c r="S2942" s="55"/>
      <c r="T2942" s="55"/>
      <c r="U2942" s="55" t="s">
        <v>38</v>
      </c>
      <c r="V2942" s="55">
        <v>40.445300000000003</v>
      </c>
      <c r="W2942" s="55">
        <v>-74.824700000000007</v>
      </c>
      <c r="X2942" s="55" t="s">
        <v>39</v>
      </c>
      <c r="Y2942" s="55" t="s">
        <v>267</v>
      </c>
      <c r="Z2942" s="55" t="s">
        <v>34</v>
      </c>
      <c r="AA2942" s="55">
        <v>0</v>
      </c>
      <c r="AB2942" s="55" t="s">
        <v>41</v>
      </c>
      <c r="AC2942" s="55">
        <v>8</v>
      </c>
      <c r="AD2942" s="55"/>
      <c r="AE2942" s="55" t="s">
        <v>45</v>
      </c>
      <c r="AF2942" s="55" t="s">
        <v>46</v>
      </c>
      <c r="AG2942" s="55">
        <v>1.2140199999999999E-3</v>
      </c>
      <c r="AH2942" s="57" t="s">
        <v>44</v>
      </c>
    </row>
    <row r="2943" spans="1:34" x14ac:dyDescent="0.25">
      <c r="A2943" s="54">
        <v>12023911</v>
      </c>
      <c r="B2943" s="55"/>
      <c r="C2943" s="55"/>
      <c r="D2943" s="55">
        <v>60732913</v>
      </c>
      <c r="E2943" s="55"/>
      <c r="F2943" s="55">
        <v>300</v>
      </c>
      <c r="G2943" s="55">
        <v>78007114</v>
      </c>
      <c r="H2943" s="55"/>
      <c r="I2943" s="55">
        <v>2275050011</v>
      </c>
      <c r="J2943" s="55">
        <v>2</v>
      </c>
      <c r="K2943" s="55" t="s">
        <v>34</v>
      </c>
      <c r="L2943" s="55" t="s">
        <v>64</v>
      </c>
      <c r="M2943" s="55">
        <v>34019</v>
      </c>
      <c r="N2943" s="55"/>
      <c r="O2943" s="55" t="s">
        <v>266</v>
      </c>
      <c r="P2943" s="55">
        <v>48811</v>
      </c>
      <c r="Q2943" s="55" t="s">
        <v>37</v>
      </c>
      <c r="R2943" s="55" t="s">
        <v>38</v>
      </c>
      <c r="S2943" s="55"/>
      <c r="T2943" s="55"/>
      <c r="U2943" s="55" t="s">
        <v>38</v>
      </c>
      <c r="V2943" s="55">
        <v>40.445300000000003</v>
      </c>
      <c r="W2943" s="55">
        <v>-74.824700000000007</v>
      </c>
      <c r="X2943" s="55" t="s">
        <v>39</v>
      </c>
      <c r="Y2943" s="55" t="s">
        <v>267</v>
      </c>
      <c r="Z2943" s="55" t="s">
        <v>34</v>
      </c>
      <c r="AA2943" s="55">
        <v>0</v>
      </c>
      <c r="AB2943" s="55" t="s">
        <v>41</v>
      </c>
      <c r="AC2943" s="55">
        <v>8</v>
      </c>
      <c r="AD2943" s="55"/>
      <c r="AE2943" s="55" t="s">
        <v>47</v>
      </c>
      <c r="AF2943" s="55" t="s">
        <v>48</v>
      </c>
      <c r="AG2943" s="55">
        <v>1.4699100000000001E-3</v>
      </c>
      <c r="AH2943" s="57" t="s">
        <v>44</v>
      </c>
    </row>
    <row r="2944" spans="1:34" x14ac:dyDescent="0.25">
      <c r="A2944" s="54">
        <v>12023911</v>
      </c>
      <c r="B2944" s="55"/>
      <c r="C2944" s="55"/>
      <c r="D2944" s="55">
        <v>60732913</v>
      </c>
      <c r="E2944" s="55"/>
      <c r="F2944" s="55">
        <v>300</v>
      </c>
      <c r="G2944" s="55">
        <v>78007214</v>
      </c>
      <c r="H2944" s="55"/>
      <c r="I2944" s="55">
        <v>2275050012</v>
      </c>
      <c r="J2944" s="55">
        <v>2</v>
      </c>
      <c r="K2944" s="55" t="s">
        <v>34</v>
      </c>
      <c r="L2944" s="55" t="s">
        <v>64</v>
      </c>
      <c r="M2944" s="55">
        <v>34019</v>
      </c>
      <c r="N2944" s="55"/>
      <c r="O2944" s="55" t="s">
        <v>266</v>
      </c>
      <c r="P2944" s="55">
        <v>48811</v>
      </c>
      <c r="Q2944" s="55" t="s">
        <v>37</v>
      </c>
      <c r="R2944" s="55" t="s">
        <v>38</v>
      </c>
      <c r="S2944" s="55"/>
      <c r="T2944" s="55"/>
      <c r="U2944" s="55" t="s">
        <v>38</v>
      </c>
      <c r="V2944" s="55">
        <v>40.445300000000003</v>
      </c>
      <c r="W2944" s="55">
        <v>-74.824700000000007</v>
      </c>
      <c r="X2944" s="55" t="s">
        <v>39</v>
      </c>
      <c r="Y2944" s="55" t="s">
        <v>267</v>
      </c>
      <c r="Z2944" s="55" t="s">
        <v>34</v>
      </c>
      <c r="AA2944" s="55">
        <v>0</v>
      </c>
      <c r="AB2944" s="55" t="s">
        <v>41</v>
      </c>
      <c r="AC2944" s="55">
        <v>8</v>
      </c>
      <c r="AD2944" s="55"/>
      <c r="AE2944" s="55" t="s">
        <v>47</v>
      </c>
      <c r="AF2944" s="55" t="s">
        <v>48</v>
      </c>
      <c r="AG2944" s="55">
        <v>3.8118200000000001E-3</v>
      </c>
      <c r="AH2944" s="57" t="s">
        <v>44</v>
      </c>
    </row>
    <row r="2945" spans="1:34" x14ac:dyDescent="0.25">
      <c r="A2945" s="54">
        <v>12023911</v>
      </c>
      <c r="B2945" s="55"/>
      <c r="C2945" s="55"/>
      <c r="D2945" s="55">
        <v>60732913</v>
      </c>
      <c r="E2945" s="55"/>
      <c r="F2945" s="55">
        <v>300</v>
      </c>
      <c r="G2945" s="55">
        <v>78007214</v>
      </c>
      <c r="H2945" s="55"/>
      <c r="I2945" s="55">
        <v>2275050012</v>
      </c>
      <c r="J2945" s="55">
        <v>2</v>
      </c>
      <c r="K2945" s="55" t="s">
        <v>34</v>
      </c>
      <c r="L2945" s="55" t="s">
        <v>64</v>
      </c>
      <c r="M2945" s="55">
        <v>34019</v>
      </c>
      <c r="N2945" s="55"/>
      <c r="O2945" s="55" t="s">
        <v>266</v>
      </c>
      <c r="P2945" s="55">
        <v>48811</v>
      </c>
      <c r="Q2945" s="55" t="s">
        <v>37</v>
      </c>
      <c r="R2945" s="55" t="s">
        <v>38</v>
      </c>
      <c r="S2945" s="55"/>
      <c r="T2945" s="55"/>
      <c r="U2945" s="55" t="s">
        <v>38</v>
      </c>
      <c r="V2945" s="55">
        <v>40.445300000000003</v>
      </c>
      <c r="W2945" s="55">
        <v>-74.824700000000007</v>
      </c>
      <c r="X2945" s="55" t="s">
        <v>39</v>
      </c>
      <c r="Y2945" s="55" t="s">
        <v>267</v>
      </c>
      <c r="Z2945" s="55" t="s">
        <v>34</v>
      </c>
      <c r="AA2945" s="55">
        <v>0</v>
      </c>
      <c r="AB2945" s="55" t="s">
        <v>41</v>
      </c>
      <c r="AC2945" s="55">
        <v>8</v>
      </c>
      <c r="AD2945" s="55"/>
      <c r="AE2945" s="55" t="s">
        <v>49</v>
      </c>
      <c r="AF2945" s="55" t="s">
        <v>50</v>
      </c>
      <c r="AG2945" s="55">
        <v>3.9055499999999998E-3</v>
      </c>
      <c r="AH2945" s="57" t="s">
        <v>44</v>
      </c>
    </row>
    <row r="2946" spans="1:34" x14ac:dyDescent="0.25">
      <c r="A2946" s="54">
        <v>12023911</v>
      </c>
      <c r="B2946" s="55"/>
      <c r="C2946" s="55"/>
      <c r="D2946" s="55">
        <v>60732913</v>
      </c>
      <c r="E2946" s="55"/>
      <c r="F2946" s="55">
        <v>300</v>
      </c>
      <c r="G2946" s="55">
        <v>78007114</v>
      </c>
      <c r="H2946" s="55"/>
      <c r="I2946" s="55">
        <v>2275050011</v>
      </c>
      <c r="J2946" s="55">
        <v>2</v>
      </c>
      <c r="K2946" s="55" t="s">
        <v>34</v>
      </c>
      <c r="L2946" s="55" t="s">
        <v>64</v>
      </c>
      <c r="M2946" s="55">
        <v>34019</v>
      </c>
      <c r="N2946" s="55"/>
      <c r="O2946" s="55" t="s">
        <v>266</v>
      </c>
      <c r="P2946" s="55">
        <v>48811</v>
      </c>
      <c r="Q2946" s="55" t="s">
        <v>37</v>
      </c>
      <c r="R2946" s="55" t="s">
        <v>38</v>
      </c>
      <c r="S2946" s="55"/>
      <c r="T2946" s="55"/>
      <c r="U2946" s="55" t="s">
        <v>38</v>
      </c>
      <c r="V2946" s="55">
        <v>40.445300000000003</v>
      </c>
      <c r="W2946" s="55">
        <v>-74.824700000000007</v>
      </c>
      <c r="X2946" s="55" t="s">
        <v>39</v>
      </c>
      <c r="Y2946" s="55" t="s">
        <v>267</v>
      </c>
      <c r="Z2946" s="55" t="s">
        <v>34</v>
      </c>
      <c r="AA2946" s="55">
        <v>0</v>
      </c>
      <c r="AB2946" s="55" t="s">
        <v>41</v>
      </c>
      <c r="AC2946" s="55">
        <v>8</v>
      </c>
      <c r="AD2946" s="55"/>
      <c r="AE2946" s="55" t="s">
        <v>49</v>
      </c>
      <c r="AF2946" s="55" t="s">
        <v>50</v>
      </c>
      <c r="AG2946" s="55">
        <v>2.1302999999999999E-3</v>
      </c>
      <c r="AH2946" s="57" t="s">
        <v>44</v>
      </c>
    </row>
    <row r="2947" spans="1:34" x14ac:dyDescent="0.25">
      <c r="A2947" s="54">
        <v>12023911</v>
      </c>
      <c r="B2947" s="55"/>
      <c r="C2947" s="55"/>
      <c r="D2947" s="55">
        <v>60732913</v>
      </c>
      <c r="E2947" s="55"/>
      <c r="F2947" s="55">
        <v>300</v>
      </c>
      <c r="G2947" s="55">
        <v>78007214</v>
      </c>
      <c r="H2947" s="55"/>
      <c r="I2947" s="55">
        <v>2275050012</v>
      </c>
      <c r="J2947" s="55">
        <v>2</v>
      </c>
      <c r="K2947" s="55" t="s">
        <v>34</v>
      </c>
      <c r="L2947" s="55" t="s">
        <v>64</v>
      </c>
      <c r="M2947" s="55">
        <v>34019</v>
      </c>
      <c r="N2947" s="55"/>
      <c r="O2947" s="55" t="s">
        <v>266</v>
      </c>
      <c r="P2947" s="55">
        <v>48811</v>
      </c>
      <c r="Q2947" s="55" t="s">
        <v>37</v>
      </c>
      <c r="R2947" s="55" t="s">
        <v>38</v>
      </c>
      <c r="S2947" s="55"/>
      <c r="T2947" s="55"/>
      <c r="U2947" s="55" t="s">
        <v>38</v>
      </c>
      <c r="V2947" s="55">
        <v>40.445300000000003</v>
      </c>
      <c r="W2947" s="55">
        <v>-74.824700000000007</v>
      </c>
      <c r="X2947" s="55" t="s">
        <v>39</v>
      </c>
      <c r="Y2947" s="55" t="s">
        <v>267</v>
      </c>
      <c r="Z2947" s="55" t="s">
        <v>34</v>
      </c>
      <c r="AA2947" s="55">
        <v>0</v>
      </c>
      <c r="AB2947" s="55" t="s">
        <v>41</v>
      </c>
      <c r="AC2947" s="55">
        <v>8</v>
      </c>
      <c r="AD2947" s="55"/>
      <c r="AE2947" s="55" t="s">
        <v>51</v>
      </c>
      <c r="AF2947" s="55" t="s">
        <v>52</v>
      </c>
      <c r="AG2947" s="55">
        <v>5.3417999999999998E-3</v>
      </c>
      <c r="AH2947" s="57" t="s">
        <v>44</v>
      </c>
    </row>
    <row r="2948" spans="1:34" x14ac:dyDescent="0.25">
      <c r="A2948" s="54">
        <v>12023911</v>
      </c>
      <c r="B2948" s="55"/>
      <c r="C2948" s="55"/>
      <c r="D2948" s="55">
        <v>60732913</v>
      </c>
      <c r="E2948" s="55"/>
      <c r="F2948" s="55">
        <v>300</v>
      </c>
      <c r="G2948" s="55">
        <v>78007114</v>
      </c>
      <c r="H2948" s="55"/>
      <c r="I2948" s="55">
        <v>2275050011</v>
      </c>
      <c r="J2948" s="55">
        <v>2</v>
      </c>
      <c r="K2948" s="55" t="s">
        <v>34</v>
      </c>
      <c r="L2948" s="55" t="s">
        <v>64</v>
      </c>
      <c r="M2948" s="55">
        <v>34019</v>
      </c>
      <c r="N2948" s="55"/>
      <c r="O2948" s="55" t="s">
        <v>266</v>
      </c>
      <c r="P2948" s="55">
        <v>48811</v>
      </c>
      <c r="Q2948" s="55" t="s">
        <v>37</v>
      </c>
      <c r="R2948" s="55" t="s">
        <v>38</v>
      </c>
      <c r="S2948" s="55"/>
      <c r="T2948" s="55"/>
      <c r="U2948" s="55" t="s">
        <v>38</v>
      </c>
      <c r="V2948" s="55">
        <v>40.445300000000003</v>
      </c>
      <c r="W2948" s="55">
        <v>-74.824700000000007</v>
      </c>
      <c r="X2948" s="55" t="s">
        <v>39</v>
      </c>
      <c r="Y2948" s="55" t="s">
        <v>267</v>
      </c>
      <c r="Z2948" s="55" t="s">
        <v>34</v>
      </c>
      <c r="AA2948" s="55">
        <v>0</v>
      </c>
      <c r="AB2948" s="55" t="s">
        <v>41</v>
      </c>
      <c r="AC2948" s="55">
        <v>8</v>
      </c>
      <c r="AD2948" s="55"/>
      <c r="AE2948" s="55" t="s">
        <v>51</v>
      </c>
      <c r="AF2948" s="55" t="s">
        <v>52</v>
      </c>
      <c r="AG2948" s="55">
        <v>5.8500000000000002E-4</v>
      </c>
      <c r="AH2948" s="57" t="s">
        <v>44</v>
      </c>
    </row>
    <row r="2949" spans="1:34" x14ac:dyDescent="0.25">
      <c r="A2949" s="54">
        <v>12023911</v>
      </c>
      <c r="B2949" s="55"/>
      <c r="C2949" s="55"/>
      <c r="D2949" s="55">
        <v>60732913</v>
      </c>
      <c r="E2949" s="55"/>
      <c r="F2949" s="55">
        <v>300</v>
      </c>
      <c r="G2949" s="55">
        <v>78007114</v>
      </c>
      <c r="H2949" s="55"/>
      <c r="I2949" s="55">
        <v>2275050011</v>
      </c>
      <c r="J2949" s="55">
        <v>2</v>
      </c>
      <c r="K2949" s="55" t="s">
        <v>34</v>
      </c>
      <c r="L2949" s="55" t="s">
        <v>64</v>
      </c>
      <c r="M2949" s="55">
        <v>34019</v>
      </c>
      <c r="N2949" s="55"/>
      <c r="O2949" s="55" t="s">
        <v>266</v>
      </c>
      <c r="P2949" s="55">
        <v>48811</v>
      </c>
      <c r="Q2949" s="55" t="s">
        <v>37</v>
      </c>
      <c r="R2949" s="55" t="s">
        <v>38</v>
      </c>
      <c r="S2949" s="55"/>
      <c r="T2949" s="55"/>
      <c r="U2949" s="55" t="s">
        <v>38</v>
      </c>
      <c r="V2949" s="55">
        <v>40.445300000000003</v>
      </c>
      <c r="W2949" s="55">
        <v>-74.824700000000007</v>
      </c>
      <c r="X2949" s="55" t="s">
        <v>39</v>
      </c>
      <c r="Y2949" s="55" t="s">
        <v>267</v>
      </c>
      <c r="Z2949" s="55" t="s">
        <v>34</v>
      </c>
      <c r="AA2949" s="55">
        <v>0</v>
      </c>
      <c r="AB2949" s="55" t="s">
        <v>41</v>
      </c>
      <c r="AC2949" s="55">
        <v>8</v>
      </c>
      <c r="AD2949" s="55"/>
      <c r="AE2949" s="55" t="s">
        <v>53</v>
      </c>
      <c r="AF2949" s="55" t="s">
        <v>54</v>
      </c>
      <c r="AG2949" s="55">
        <v>0.108126</v>
      </c>
      <c r="AH2949" s="57" t="s">
        <v>44</v>
      </c>
    </row>
    <row r="2950" spans="1:34" x14ac:dyDescent="0.25">
      <c r="A2950" s="54">
        <v>12023911</v>
      </c>
      <c r="B2950" s="55"/>
      <c r="C2950" s="55"/>
      <c r="D2950" s="55">
        <v>60732913</v>
      </c>
      <c r="E2950" s="55"/>
      <c r="F2950" s="55">
        <v>300</v>
      </c>
      <c r="G2950" s="55">
        <v>78007214</v>
      </c>
      <c r="H2950" s="55"/>
      <c r="I2950" s="55">
        <v>2275050012</v>
      </c>
      <c r="J2950" s="55">
        <v>2</v>
      </c>
      <c r="K2950" s="55" t="s">
        <v>34</v>
      </c>
      <c r="L2950" s="55" t="s">
        <v>64</v>
      </c>
      <c r="M2950" s="55">
        <v>34019</v>
      </c>
      <c r="N2950" s="55"/>
      <c r="O2950" s="55" t="s">
        <v>266</v>
      </c>
      <c r="P2950" s="55">
        <v>48811</v>
      </c>
      <c r="Q2950" s="55" t="s">
        <v>37</v>
      </c>
      <c r="R2950" s="55" t="s">
        <v>38</v>
      </c>
      <c r="S2950" s="55"/>
      <c r="T2950" s="55"/>
      <c r="U2950" s="55" t="s">
        <v>38</v>
      </c>
      <c r="V2950" s="55">
        <v>40.445300000000003</v>
      </c>
      <c r="W2950" s="55">
        <v>-74.824700000000007</v>
      </c>
      <c r="X2950" s="55" t="s">
        <v>39</v>
      </c>
      <c r="Y2950" s="55" t="s">
        <v>267</v>
      </c>
      <c r="Z2950" s="55" t="s">
        <v>34</v>
      </c>
      <c r="AA2950" s="55">
        <v>0</v>
      </c>
      <c r="AB2950" s="55" t="s">
        <v>41</v>
      </c>
      <c r="AC2950" s="55">
        <v>8</v>
      </c>
      <c r="AD2950" s="55"/>
      <c r="AE2950" s="55" t="s">
        <v>53</v>
      </c>
      <c r="AF2950" s="55" t="s">
        <v>54</v>
      </c>
      <c r="AG2950" s="55">
        <v>0.15802099999999999</v>
      </c>
      <c r="AH2950" s="57" t="s">
        <v>44</v>
      </c>
    </row>
    <row r="2951" spans="1:34" x14ac:dyDescent="0.25">
      <c r="A2951" s="54">
        <v>12023911</v>
      </c>
      <c r="B2951" s="55"/>
      <c r="C2951" s="55"/>
      <c r="D2951" s="55">
        <v>60732913</v>
      </c>
      <c r="E2951" s="55"/>
      <c r="F2951" s="55">
        <v>300</v>
      </c>
      <c r="G2951" s="55">
        <v>78007114</v>
      </c>
      <c r="H2951" s="55"/>
      <c r="I2951" s="55">
        <v>2275050011</v>
      </c>
      <c r="J2951" s="55">
        <v>2</v>
      </c>
      <c r="K2951" s="55" t="s">
        <v>34</v>
      </c>
      <c r="L2951" s="55" t="s">
        <v>64</v>
      </c>
      <c r="M2951" s="55">
        <v>34019</v>
      </c>
      <c r="N2951" s="55"/>
      <c r="O2951" s="55" t="s">
        <v>266</v>
      </c>
      <c r="P2951" s="55">
        <v>48811</v>
      </c>
      <c r="Q2951" s="55" t="s">
        <v>37</v>
      </c>
      <c r="R2951" s="55" t="s">
        <v>38</v>
      </c>
      <c r="S2951" s="55"/>
      <c r="T2951" s="55"/>
      <c r="U2951" s="55" t="s">
        <v>38</v>
      </c>
      <c r="V2951" s="55">
        <v>40.445300000000003</v>
      </c>
      <c r="W2951" s="55">
        <v>-74.824700000000007</v>
      </c>
      <c r="X2951" s="55" t="s">
        <v>39</v>
      </c>
      <c r="Y2951" s="55" t="s">
        <v>267</v>
      </c>
      <c r="Z2951" s="55" t="s">
        <v>34</v>
      </c>
      <c r="AA2951" s="55">
        <v>0</v>
      </c>
      <c r="AB2951" s="55" t="s">
        <v>41</v>
      </c>
      <c r="AC2951" s="55">
        <v>8</v>
      </c>
      <c r="AD2951" s="55"/>
      <c r="AE2951" s="55">
        <v>7439921</v>
      </c>
      <c r="AF2951" s="55" t="s">
        <v>55</v>
      </c>
      <c r="AG2951" s="55">
        <v>1.3835599999999999E-4</v>
      </c>
      <c r="AH2951" s="57" t="s">
        <v>44</v>
      </c>
    </row>
    <row r="2952" spans="1:34" x14ac:dyDescent="0.25">
      <c r="A2952" s="54">
        <v>11157211</v>
      </c>
      <c r="B2952" s="55"/>
      <c r="C2952" s="55"/>
      <c r="D2952" s="55">
        <v>60903613</v>
      </c>
      <c r="E2952" s="55"/>
      <c r="F2952" s="55">
        <v>300</v>
      </c>
      <c r="G2952" s="55">
        <v>78347314</v>
      </c>
      <c r="H2952" s="55"/>
      <c r="I2952" s="55">
        <v>2275050011</v>
      </c>
      <c r="J2952" s="55">
        <v>2</v>
      </c>
      <c r="K2952" s="55" t="s">
        <v>34</v>
      </c>
      <c r="L2952" s="55" t="s">
        <v>159</v>
      </c>
      <c r="M2952" s="55">
        <v>34033</v>
      </c>
      <c r="N2952" s="55"/>
      <c r="O2952" s="55" t="s">
        <v>268</v>
      </c>
      <c r="P2952" s="55">
        <v>48811</v>
      </c>
      <c r="Q2952" s="55" t="s">
        <v>37</v>
      </c>
      <c r="R2952" s="55" t="s">
        <v>38</v>
      </c>
      <c r="S2952" s="55"/>
      <c r="T2952" s="55"/>
      <c r="U2952" s="55" t="s">
        <v>38</v>
      </c>
      <c r="V2952" s="55">
        <v>39.561500000000002</v>
      </c>
      <c r="W2952" s="55">
        <v>-75.479100000000003</v>
      </c>
      <c r="X2952" s="55" t="s">
        <v>39</v>
      </c>
      <c r="Y2952" s="55" t="s">
        <v>161</v>
      </c>
      <c r="Z2952" s="55" t="s">
        <v>34</v>
      </c>
      <c r="AA2952" s="55">
        <v>0</v>
      </c>
      <c r="AB2952" s="55" t="s">
        <v>41</v>
      </c>
      <c r="AC2952" s="55">
        <v>8</v>
      </c>
      <c r="AD2952" s="55"/>
      <c r="AE2952" s="55" t="s">
        <v>42</v>
      </c>
      <c r="AF2952" s="55" t="s">
        <v>43</v>
      </c>
      <c r="AG2952" s="55">
        <v>1.3542700000000001E-3</v>
      </c>
      <c r="AH2952" s="57" t="s">
        <v>44</v>
      </c>
    </row>
    <row r="2953" spans="1:34" x14ac:dyDescent="0.25">
      <c r="A2953" s="54">
        <v>11157211</v>
      </c>
      <c r="B2953" s="55"/>
      <c r="C2953" s="55"/>
      <c r="D2953" s="55">
        <v>60903613</v>
      </c>
      <c r="E2953" s="55"/>
      <c r="F2953" s="55">
        <v>300</v>
      </c>
      <c r="G2953" s="55">
        <v>78347414</v>
      </c>
      <c r="H2953" s="55"/>
      <c r="I2953" s="55">
        <v>2275050012</v>
      </c>
      <c r="J2953" s="55">
        <v>2</v>
      </c>
      <c r="K2953" s="55" t="s">
        <v>34</v>
      </c>
      <c r="L2953" s="55" t="s">
        <v>159</v>
      </c>
      <c r="M2953" s="55">
        <v>34033</v>
      </c>
      <c r="N2953" s="55"/>
      <c r="O2953" s="55" t="s">
        <v>268</v>
      </c>
      <c r="P2953" s="55">
        <v>48811</v>
      </c>
      <c r="Q2953" s="55" t="s">
        <v>37</v>
      </c>
      <c r="R2953" s="55" t="s">
        <v>38</v>
      </c>
      <c r="S2953" s="55"/>
      <c r="T2953" s="55"/>
      <c r="U2953" s="55" t="s">
        <v>38</v>
      </c>
      <c r="V2953" s="55">
        <v>39.561500000000002</v>
      </c>
      <c r="W2953" s="55">
        <v>-75.479100000000003</v>
      </c>
      <c r="X2953" s="55" t="s">
        <v>39</v>
      </c>
      <c r="Y2953" s="55" t="s">
        <v>161</v>
      </c>
      <c r="Z2953" s="55" t="s">
        <v>34</v>
      </c>
      <c r="AA2953" s="55">
        <v>0</v>
      </c>
      <c r="AB2953" s="55" t="s">
        <v>41</v>
      </c>
      <c r="AC2953" s="55">
        <v>8</v>
      </c>
      <c r="AD2953" s="55"/>
      <c r="AE2953" s="55" t="s">
        <v>42</v>
      </c>
      <c r="AF2953" s="55" t="s">
        <v>43</v>
      </c>
      <c r="AG2953" s="55">
        <v>1.1376499999999999E-2</v>
      </c>
      <c r="AH2953" s="57" t="s">
        <v>44</v>
      </c>
    </row>
    <row r="2954" spans="1:34" x14ac:dyDescent="0.25">
      <c r="A2954" s="54">
        <v>11157211</v>
      </c>
      <c r="B2954" s="55"/>
      <c r="C2954" s="55"/>
      <c r="D2954" s="55">
        <v>60903613</v>
      </c>
      <c r="E2954" s="55"/>
      <c r="F2954" s="55">
        <v>300</v>
      </c>
      <c r="G2954" s="55">
        <v>78347414</v>
      </c>
      <c r="H2954" s="55"/>
      <c r="I2954" s="55">
        <v>2275050012</v>
      </c>
      <c r="J2954" s="55">
        <v>2</v>
      </c>
      <c r="K2954" s="55" t="s">
        <v>34</v>
      </c>
      <c r="L2954" s="55" t="s">
        <v>159</v>
      </c>
      <c r="M2954" s="55">
        <v>34033</v>
      </c>
      <c r="N2954" s="55"/>
      <c r="O2954" s="55" t="s">
        <v>268</v>
      </c>
      <c r="P2954" s="55">
        <v>48811</v>
      </c>
      <c r="Q2954" s="55" t="s">
        <v>37</v>
      </c>
      <c r="R2954" s="55" t="s">
        <v>38</v>
      </c>
      <c r="S2954" s="55"/>
      <c r="T2954" s="55"/>
      <c r="U2954" s="55" t="s">
        <v>38</v>
      </c>
      <c r="V2954" s="55">
        <v>39.561500000000002</v>
      </c>
      <c r="W2954" s="55">
        <v>-75.479100000000003</v>
      </c>
      <c r="X2954" s="55" t="s">
        <v>39</v>
      </c>
      <c r="Y2954" s="55" t="s">
        <v>161</v>
      </c>
      <c r="Z2954" s="55" t="s">
        <v>34</v>
      </c>
      <c r="AA2954" s="55">
        <v>0</v>
      </c>
      <c r="AB2954" s="55" t="s">
        <v>41</v>
      </c>
      <c r="AC2954" s="55">
        <v>8</v>
      </c>
      <c r="AD2954" s="55"/>
      <c r="AE2954" s="55" t="s">
        <v>45</v>
      </c>
      <c r="AF2954" s="55" t="s">
        <v>46</v>
      </c>
      <c r="AG2954" s="55">
        <v>1.2140199999999999E-3</v>
      </c>
      <c r="AH2954" s="57" t="s">
        <v>44</v>
      </c>
    </row>
    <row r="2955" spans="1:34" x14ac:dyDescent="0.25">
      <c r="A2955" s="54">
        <v>11157211</v>
      </c>
      <c r="B2955" s="55"/>
      <c r="C2955" s="55"/>
      <c r="D2955" s="55">
        <v>60903613</v>
      </c>
      <c r="E2955" s="55"/>
      <c r="F2955" s="55">
        <v>300</v>
      </c>
      <c r="G2955" s="55">
        <v>78347314</v>
      </c>
      <c r="H2955" s="55"/>
      <c r="I2955" s="55">
        <v>2275050011</v>
      </c>
      <c r="J2955" s="55">
        <v>2</v>
      </c>
      <c r="K2955" s="55" t="s">
        <v>34</v>
      </c>
      <c r="L2955" s="55" t="s">
        <v>159</v>
      </c>
      <c r="M2955" s="55">
        <v>34033</v>
      </c>
      <c r="N2955" s="55"/>
      <c r="O2955" s="55" t="s">
        <v>268</v>
      </c>
      <c r="P2955" s="55">
        <v>48811</v>
      </c>
      <c r="Q2955" s="55" t="s">
        <v>37</v>
      </c>
      <c r="R2955" s="55" t="s">
        <v>38</v>
      </c>
      <c r="S2955" s="55"/>
      <c r="T2955" s="55"/>
      <c r="U2955" s="55" t="s">
        <v>38</v>
      </c>
      <c r="V2955" s="55">
        <v>39.561500000000002</v>
      </c>
      <c r="W2955" s="55">
        <v>-75.479100000000003</v>
      </c>
      <c r="X2955" s="55" t="s">
        <v>39</v>
      </c>
      <c r="Y2955" s="55" t="s">
        <v>161</v>
      </c>
      <c r="Z2955" s="55" t="s">
        <v>34</v>
      </c>
      <c r="AA2955" s="55">
        <v>0</v>
      </c>
      <c r="AB2955" s="55" t="s">
        <v>41</v>
      </c>
      <c r="AC2955" s="55">
        <v>8</v>
      </c>
      <c r="AD2955" s="55"/>
      <c r="AE2955" s="55" t="s">
        <v>45</v>
      </c>
      <c r="AF2955" s="55" t="s">
        <v>46</v>
      </c>
      <c r="AG2955" s="55">
        <v>9.0000000000000006E-5</v>
      </c>
      <c r="AH2955" s="57" t="s">
        <v>44</v>
      </c>
    </row>
    <row r="2956" spans="1:34" x14ac:dyDescent="0.25">
      <c r="A2956" s="54">
        <v>11157211</v>
      </c>
      <c r="B2956" s="55"/>
      <c r="C2956" s="55"/>
      <c r="D2956" s="55">
        <v>60903613</v>
      </c>
      <c r="E2956" s="55"/>
      <c r="F2956" s="55">
        <v>300</v>
      </c>
      <c r="G2956" s="55">
        <v>78347414</v>
      </c>
      <c r="H2956" s="55"/>
      <c r="I2956" s="55">
        <v>2275050012</v>
      </c>
      <c r="J2956" s="55">
        <v>2</v>
      </c>
      <c r="K2956" s="55" t="s">
        <v>34</v>
      </c>
      <c r="L2956" s="55" t="s">
        <v>159</v>
      </c>
      <c r="M2956" s="55">
        <v>34033</v>
      </c>
      <c r="N2956" s="55"/>
      <c r="O2956" s="55" t="s">
        <v>268</v>
      </c>
      <c r="P2956" s="55">
        <v>48811</v>
      </c>
      <c r="Q2956" s="55" t="s">
        <v>37</v>
      </c>
      <c r="R2956" s="55" t="s">
        <v>38</v>
      </c>
      <c r="S2956" s="55"/>
      <c r="T2956" s="55"/>
      <c r="U2956" s="55" t="s">
        <v>38</v>
      </c>
      <c r="V2956" s="55">
        <v>39.561500000000002</v>
      </c>
      <c r="W2956" s="55">
        <v>-75.479100000000003</v>
      </c>
      <c r="X2956" s="55" t="s">
        <v>39</v>
      </c>
      <c r="Y2956" s="55" t="s">
        <v>161</v>
      </c>
      <c r="Z2956" s="55" t="s">
        <v>34</v>
      </c>
      <c r="AA2956" s="55">
        <v>0</v>
      </c>
      <c r="AB2956" s="55" t="s">
        <v>41</v>
      </c>
      <c r="AC2956" s="55">
        <v>8</v>
      </c>
      <c r="AD2956" s="55"/>
      <c r="AE2956" s="55" t="s">
        <v>47</v>
      </c>
      <c r="AF2956" s="55" t="s">
        <v>48</v>
      </c>
      <c r="AG2956" s="55">
        <v>3.8118200000000001E-3</v>
      </c>
      <c r="AH2956" s="57" t="s">
        <v>44</v>
      </c>
    </row>
    <row r="2957" spans="1:34" x14ac:dyDescent="0.25">
      <c r="A2957" s="54">
        <v>11157211</v>
      </c>
      <c r="B2957" s="55"/>
      <c r="C2957" s="55"/>
      <c r="D2957" s="55">
        <v>60903613</v>
      </c>
      <c r="E2957" s="55"/>
      <c r="F2957" s="55">
        <v>300</v>
      </c>
      <c r="G2957" s="55">
        <v>78347314</v>
      </c>
      <c r="H2957" s="55"/>
      <c r="I2957" s="55">
        <v>2275050011</v>
      </c>
      <c r="J2957" s="55">
        <v>2</v>
      </c>
      <c r="K2957" s="55" t="s">
        <v>34</v>
      </c>
      <c r="L2957" s="55" t="s">
        <v>159</v>
      </c>
      <c r="M2957" s="55">
        <v>34033</v>
      </c>
      <c r="N2957" s="55"/>
      <c r="O2957" s="55" t="s">
        <v>268</v>
      </c>
      <c r="P2957" s="55">
        <v>48811</v>
      </c>
      <c r="Q2957" s="55" t="s">
        <v>37</v>
      </c>
      <c r="R2957" s="55" t="s">
        <v>38</v>
      </c>
      <c r="S2957" s="55"/>
      <c r="T2957" s="55"/>
      <c r="U2957" s="55" t="s">
        <v>38</v>
      </c>
      <c r="V2957" s="55">
        <v>39.561500000000002</v>
      </c>
      <c r="W2957" s="55">
        <v>-75.479100000000003</v>
      </c>
      <c r="X2957" s="55" t="s">
        <v>39</v>
      </c>
      <c r="Y2957" s="55" t="s">
        <v>161</v>
      </c>
      <c r="Z2957" s="55" t="s">
        <v>34</v>
      </c>
      <c r="AA2957" s="55">
        <v>0</v>
      </c>
      <c r="AB2957" s="55" t="s">
        <v>41</v>
      </c>
      <c r="AC2957" s="55">
        <v>8</v>
      </c>
      <c r="AD2957" s="55"/>
      <c r="AE2957" s="55" t="s">
        <v>47</v>
      </c>
      <c r="AF2957" s="55" t="s">
        <v>48</v>
      </c>
      <c r="AG2957" s="55">
        <v>1.4699100000000001E-3</v>
      </c>
      <c r="AH2957" s="57" t="s">
        <v>44</v>
      </c>
    </row>
    <row r="2958" spans="1:34" x14ac:dyDescent="0.25">
      <c r="A2958" s="54">
        <v>11157211</v>
      </c>
      <c r="B2958" s="55"/>
      <c r="C2958" s="55"/>
      <c r="D2958" s="55">
        <v>60903613</v>
      </c>
      <c r="E2958" s="55"/>
      <c r="F2958" s="55">
        <v>300</v>
      </c>
      <c r="G2958" s="55">
        <v>78347314</v>
      </c>
      <c r="H2958" s="55"/>
      <c r="I2958" s="55">
        <v>2275050011</v>
      </c>
      <c r="J2958" s="55">
        <v>2</v>
      </c>
      <c r="K2958" s="55" t="s">
        <v>34</v>
      </c>
      <c r="L2958" s="55" t="s">
        <v>159</v>
      </c>
      <c r="M2958" s="55">
        <v>34033</v>
      </c>
      <c r="N2958" s="55"/>
      <c r="O2958" s="55" t="s">
        <v>268</v>
      </c>
      <c r="P2958" s="55">
        <v>48811</v>
      </c>
      <c r="Q2958" s="55" t="s">
        <v>37</v>
      </c>
      <c r="R2958" s="55" t="s">
        <v>38</v>
      </c>
      <c r="S2958" s="55"/>
      <c r="T2958" s="55"/>
      <c r="U2958" s="55" t="s">
        <v>38</v>
      </c>
      <c r="V2958" s="55">
        <v>39.561500000000002</v>
      </c>
      <c r="W2958" s="55">
        <v>-75.479100000000003</v>
      </c>
      <c r="X2958" s="55" t="s">
        <v>39</v>
      </c>
      <c r="Y2958" s="55" t="s">
        <v>161</v>
      </c>
      <c r="Z2958" s="55" t="s">
        <v>34</v>
      </c>
      <c r="AA2958" s="55">
        <v>0</v>
      </c>
      <c r="AB2958" s="55" t="s">
        <v>41</v>
      </c>
      <c r="AC2958" s="55">
        <v>8</v>
      </c>
      <c r="AD2958" s="55"/>
      <c r="AE2958" s="55" t="s">
        <v>49</v>
      </c>
      <c r="AF2958" s="55" t="s">
        <v>50</v>
      </c>
      <c r="AG2958" s="55">
        <v>2.1302999999999999E-3</v>
      </c>
      <c r="AH2958" s="57" t="s">
        <v>44</v>
      </c>
    </row>
    <row r="2959" spans="1:34" x14ac:dyDescent="0.25">
      <c r="A2959" s="54">
        <v>11157211</v>
      </c>
      <c r="B2959" s="55"/>
      <c r="C2959" s="55"/>
      <c r="D2959" s="55">
        <v>60903613</v>
      </c>
      <c r="E2959" s="55"/>
      <c r="F2959" s="55">
        <v>300</v>
      </c>
      <c r="G2959" s="55">
        <v>78347414</v>
      </c>
      <c r="H2959" s="55"/>
      <c r="I2959" s="55">
        <v>2275050012</v>
      </c>
      <c r="J2959" s="55">
        <v>2</v>
      </c>
      <c r="K2959" s="55" t="s">
        <v>34</v>
      </c>
      <c r="L2959" s="55" t="s">
        <v>159</v>
      </c>
      <c r="M2959" s="55">
        <v>34033</v>
      </c>
      <c r="N2959" s="55"/>
      <c r="O2959" s="55" t="s">
        <v>268</v>
      </c>
      <c r="P2959" s="55">
        <v>48811</v>
      </c>
      <c r="Q2959" s="55" t="s">
        <v>37</v>
      </c>
      <c r="R2959" s="55" t="s">
        <v>38</v>
      </c>
      <c r="S2959" s="55"/>
      <c r="T2959" s="55"/>
      <c r="U2959" s="55" t="s">
        <v>38</v>
      </c>
      <c r="V2959" s="55">
        <v>39.561500000000002</v>
      </c>
      <c r="W2959" s="55">
        <v>-75.479100000000003</v>
      </c>
      <c r="X2959" s="55" t="s">
        <v>39</v>
      </c>
      <c r="Y2959" s="55" t="s">
        <v>161</v>
      </c>
      <c r="Z2959" s="55" t="s">
        <v>34</v>
      </c>
      <c r="AA2959" s="55">
        <v>0</v>
      </c>
      <c r="AB2959" s="55" t="s">
        <v>41</v>
      </c>
      <c r="AC2959" s="55">
        <v>8</v>
      </c>
      <c r="AD2959" s="55"/>
      <c r="AE2959" s="55" t="s">
        <v>49</v>
      </c>
      <c r="AF2959" s="55" t="s">
        <v>50</v>
      </c>
      <c r="AG2959" s="55">
        <v>3.9055499999999998E-3</v>
      </c>
      <c r="AH2959" s="57" t="s">
        <v>44</v>
      </c>
    </row>
    <row r="2960" spans="1:34" x14ac:dyDescent="0.25">
      <c r="A2960" s="54">
        <v>11157211</v>
      </c>
      <c r="B2960" s="55"/>
      <c r="C2960" s="55"/>
      <c r="D2960" s="55">
        <v>60903613</v>
      </c>
      <c r="E2960" s="55"/>
      <c r="F2960" s="55">
        <v>300</v>
      </c>
      <c r="G2960" s="55">
        <v>78347414</v>
      </c>
      <c r="H2960" s="55"/>
      <c r="I2960" s="55">
        <v>2275050012</v>
      </c>
      <c r="J2960" s="55">
        <v>2</v>
      </c>
      <c r="K2960" s="55" t="s">
        <v>34</v>
      </c>
      <c r="L2960" s="55" t="s">
        <v>159</v>
      </c>
      <c r="M2960" s="55">
        <v>34033</v>
      </c>
      <c r="N2960" s="55"/>
      <c r="O2960" s="55" t="s">
        <v>268</v>
      </c>
      <c r="P2960" s="55">
        <v>48811</v>
      </c>
      <c r="Q2960" s="55" t="s">
        <v>37</v>
      </c>
      <c r="R2960" s="55" t="s">
        <v>38</v>
      </c>
      <c r="S2960" s="55"/>
      <c r="T2960" s="55"/>
      <c r="U2960" s="55" t="s">
        <v>38</v>
      </c>
      <c r="V2960" s="55">
        <v>39.561500000000002</v>
      </c>
      <c r="W2960" s="55">
        <v>-75.479100000000003</v>
      </c>
      <c r="X2960" s="55" t="s">
        <v>39</v>
      </c>
      <c r="Y2960" s="55" t="s">
        <v>161</v>
      </c>
      <c r="Z2960" s="55" t="s">
        <v>34</v>
      </c>
      <c r="AA2960" s="55">
        <v>0</v>
      </c>
      <c r="AB2960" s="55" t="s">
        <v>41</v>
      </c>
      <c r="AC2960" s="55">
        <v>8</v>
      </c>
      <c r="AD2960" s="55"/>
      <c r="AE2960" s="55" t="s">
        <v>51</v>
      </c>
      <c r="AF2960" s="55" t="s">
        <v>52</v>
      </c>
      <c r="AG2960" s="55">
        <v>5.3417999999999998E-3</v>
      </c>
      <c r="AH2960" s="57" t="s">
        <v>44</v>
      </c>
    </row>
    <row r="2961" spans="1:34" x14ac:dyDescent="0.25">
      <c r="A2961" s="54">
        <v>11157211</v>
      </c>
      <c r="B2961" s="55"/>
      <c r="C2961" s="55"/>
      <c r="D2961" s="55">
        <v>60903613</v>
      </c>
      <c r="E2961" s="55"/>
      <c r="F2961" s="55">
        <v>300</v>
      </c>
      <c r="G2961" s="55">
        <v>78347314</v>
      </c>
      <c r="H2961" s="55"/>
      <c r="I2961" s="55">
        <v>2275050011</v>
      </c>
      <c r="J2961" s="55">
        <v>2</v>
      </c>
      <c r="K2961" s="55" t="s">
        <v>34</v>
      </c>
      <c r="L2961" s="55" t="s">
        <v>159</v>
      </c>
      <c r="M2961" s="55">
        <v>34033</v>
      </c>
      <c r="N2961" s="55"/>
      <c r="O2961" s="55" t="s">
        <v>268</v>
      </c>
      <c r="P2961" s="55">
        <v>48811</v>
      </c>
      <c r="Q2961" s="55" t="s">
        <v>37</v>
      </c>
      <c r="R2961" s="55" t="s">
        <v>38</v>
      </c>
      <c r="S2961" s="55"/>
      <c r="T2961" s="55"/>
      <c r="U2961" s="55" t="s">
        <v>38</v>
      </c>
      <c r="V2961" s="55">
        <v>39.561500000000002</v>
      </c>
      <c r="W2961" s="55">
        <v>-75.479100000000003</v>
      </c>
      <c r="X2961" s="55" t="s">
        <v>39</v>
      </c>
      <c r="Y2961" s="55" t="s">
        <v>161</v>
      </c>
      <c r="Z2961" s="55" t="s">
        <v>34</v>
      </c>
      <c r="AA2961" s="55">
        <v>0</v>
      </c>
      <c r="AB2961" s="55" t="s">
        <v>41</v>
      </c>
      <c r="AC2961" s="55">
        <v>8</v>
      </c>
      <c r="AD2961" s="55"/>
      <c r="AE2961" s="55" t="s">
        <v>51</v>
      </c>
      <c r="AF2961" s="55" t="s">
        <v>52</v>
      </c>
      <c r="AG2961" s="55">
        <v>5.8500000000000002E-4</v>
      </c>
      <c r="AH2961" s="57" t="s">
        <v>44</v>
      </c>
    </row>
    <row r="2962" spans="1:34" x14ac:dyDescent="0.25">
      <c r="A2962" s="54">
        <v>11157211</v>
      </c>
      <c r="B2962" s="55"/>
      <c r="C2962" s="55"/>
      <c r="D2962" s="55">
        <v>60903613</v>
      </c>
      <c r="E2962" s="55"/>
      <c r="F2962" s="55">
        <v>300</v>
      </c>
      <c r="G2962" s="55">
        <v>78347414</v>
      </c>
      <c r="H2962" s="55"/>
      <c r="I2962" s="55">
        <v>2275050012</v>
      </c>
      <c r="J2962" s="55">
        <v>2</v>
      </c>
      <c r="K2962" s="55" t="s">
        <v>34</v>
      </c>
      <c r="L2962" s="55" t="s">
        <v>159</v>
      </c>
      <c r="M2962" s="55">
        <v>34033</v>
      </c>
      <c r="N2962" s="55"/>
      <c r="O2962" s="55" t="s">
        <v>268</v>
      </c>
      <c r="P2962" s="55">
        <v>48811</v>
      </c>
      <c r="Q2962" s="55" t="s">
        <v>37</v>
      </c>
      <c r="R2962" s="55" t="s">
        <v>38</v>
      </c>
      <c r="S2962" s="55"/>
      <c r="T2962" s="55"/>
      <c r="U2962" s="55" t="s">
        <v>38</v>
      </c>
      <c r="V2962" s="55">
        <v>39.561500000000002</v>
      </c>
      <c r="W2962" s="55">
        <v>-75.479100000000003</v>
      </c>
      <c r="X2962" s="55" t="s">
        <v>39</v>
      </c>
      <c r="Y2962" s="55" t="s">
        <v>161</v>
      </c>
      <c r="Z2962" s="55" t="s">
        <v>34</v>
      </c>
      <c r="AA2962" s="55">
        <v>0</v>
      </c>
      <c r="AB2962" s="55" t="s">
        <v>41</v>
      </c>
      <c r="AC2962" s="55">
        <v>8</v>
      </c>
      <c r="AD2962" s="55"/>
      <c r="AE2962" s="55" t="s">
        <v>53</v>
      </c>
      <c r="AF2962" s="55" t="s">
        <v>54</v>
      </c>
      <c r="AG2962" s="55">
        <v>0.15802099999999999</v>
      </c>
      <c r="AH2962" s="57" t="s">
        <v>44</v>
      </c>
    </row>
    <row r="2963" spans="1:34" x14ac:dyDescent="0.25">
      <c r="A2963" s="54">
        <v>11157211</v>
      </c>
      <c r="B2963" s="55"/>
      <c r="C2963" s="55"/>
      <c r="D2963" s="55">
        <v>60903613</v>
      </c>
      <c r="E2963" s="55"/>
      <c r="F2963" s="55">
        <v>300</v>
      </c>
      <c r="G2963" s="55">
        <v>78347314</v>
      </c>
      <c r="H2963" s="55"/>
      <c r="I2963" s="55">
        <v>2275050011</v>
      </c>
      <c r="J2963" s="55">
        <v>2</v>
      </c>
      <c r="K2963" s="55" t="s">
        <v>34</v>
      </c>
      <c r="L2963" s="55" t="s">
        <v>159</v>
      </c>
      <c r="M2963" s="55">
        <v>34033</v>
      </c>
      <c r="N2963" s="55"/>
      <c r="O2963" s="55" t="s">
        <v>268</v>
      </c>
      <c r="P2963" s="55">
        <v>48811</v>
      </c>
      <c r="Q2963" s="55" t="s">
        <v>37</v>
      </c>
      <c r="R2963" s="55" t="s">
        <v>38</v>
      </c>
      <c r="S2963" s="55"/>
      <c r="T2963" s="55"/>
      <c r="U2963" s="55" t="s">
        <v>38</v>
      </c>
      <c r="V2963" s="55">
        <v>39.561500000000002</v>
      </c>
      <c r="W2963" s="55">
        <v>-75.479100000000003</v>
      </c>
      <c r="X2963" s="55" t="s">
        <v>39</v>
      </c>
      <c r="Y2963" s="55" t="s">
        <v>161</v>
      </c>
      <c r="Z2963" s="55" t="s">
        <v>34</v>
      </c>
      <c r="AA2963" s="55">
        <v>0</v>
      </c>
      <c r="AB2963" s="55" t="s">
        <v>41</v>
      </c>
      <c r="AC2963" s="55">
        <v>8</v>
      </c>
      <c r="AD2963" s="55"/>
      <c r="AE2963" s="55" t="s">
        <v>53</v>
      </c>
      <c r="AF2963" s="55" t="s">
        <v>54</v>
      </c>
      <c r="AG2963" s="55">
        <v>0.108126</v>
      </c>
      <c r="AH2963" s="57" t="s">
        <v>44</v>
      </c>
    </row>
    <row r="2964" spans="1:34" x14ac:dyDescent="0.25">
      <c r="A2964" s="54">
        <v>11157211</v>
      </c>
      <c r="B2964" s="55"/>
      <c r="C2964" s="55"/>
      <c r="D2964" s="55">
        <v>60903613</v>
      </c>
      <c r="E2964" s="55"/>
      <c r="F2964" s="55">
        <v>300</v>
      </c>
      <c r="G2964" s="55">
        <v>78347314</v>
      </c>
      <c r="H2964" s="55"/>
      <c r="I2964" s="55">
        <v>2275050011</v>
      </c>
      <c r="J2964" s="55">
        <v>2</v>
      </c>
      <c r="K2964" s="55" t="s">
        <v>34</v>
      </c>
      <c r="L2964" s="55" t="s">
        <v>159</v>
      </c>
      <c r="M2964" s="55">
        <v>34033</v>
      </c>
      <c r="N2964" s="55"/>
      <c r="O2964" s="55" t="s">
        <v>268</v>
      </c>
      <c r="P2964" s="55">
        <v>48811</v>
      </c>
      <c r="Q2964" s="55" t="s">
        <v>37</v>
      </c>
      <c r="R2964" s="55" t="s">
        <v>38</v>
      </c>
      <c r="S2964" s="55"/>
      <c r="T2964" s="55"/>
      <c r="U2964" s="55" t="s">
        <v>38</v>
      </c>
      <c r="V2964" s="55">
        <v>39.561500000000002</v>
      </c>
      <c r="W2964" s="55">
        <v>-75.479100000000003</v>
      </c>
      <c r="X2964" s="55" t="s">
        <v>39</v>
      </c>
      <c r="Y2964" s="55" t="s">
        <v>161</v>
      </c>
      <c r="Z2964" s="55" t="s">
        <v>34</v>
      </c>
      <c r="AA2964" s="55">
        <v>0</v>
      </c>
      <c r="AB2964" s="55" t="s">
        <v>41</v>
      </c>
      <c r="AC2964" s="55">
        <v>8</v>
      </c>
      <c r="AD2964" s="55"/>
      <c r="AE2964" s="55">
        <v>7439921</v>
      </c>
      <c r="AF2964" s="55" t="s">
        <v>55</v>
      </c>
      <c r="AG2964" s="55">
        <v>1.3835599999999999E-4</v>
      </c>
      <c r="AH2964" s="57" t="s">
        <v>44</v>
      </c>
    </row>
    <row r="2965" spans="1:34" x14ac:dyDescent="0.25">
      <c r="A2965" s="54">
        <v>11862111</v>
      </c>
      <c r="B2965" s="55"/>
      <c r="C2965" s="55"/>
      <c r="D2965" s="55">
        <v>61009113</v>
      </c>
      <c r="E2965" s="55"/>
      <c r="F2965" s="55">
        <v>300</v>
      </c>
      <c r="G2965" s="55">
        <v>78557514</v>
      </c>
      <c r="H2965" s="55"/>
      <c r="I2965" s="55">
        <v>2275050011</v>
      </c>
      <c r="J2965" s="55">
        <v>2</v>
      </c>
      <c r="K2965" s="55" t="s">
        <v>34</v>
      </c>
      <c r="L2965" s="55" t="s">
        <v>70</v>
      </c>
      <c r="M2965" s="55">
        <v>34021</v>
      </c>
      <c r="N2965" s="55"/>
      <c r="O2965" s="55" t="s">
        <v>269</v>
      </c>
      <c r="P2965" s="55">
        <v>48811</v>
      </c>
      <c r="Q2965" s="55" t="s">
        <v>37</v>
      </c>
      <c r="R2965" s="55" t="s">
        <v>38</v>
      </c>
      <c r="S2965" s="55"/>
      <c r="T2965" s="55"/>
      <c r="U2965" s="55" t="s">
        <v>38</v>
      </c>
      <c r="V2965" s="55">
        <v>40.322099999999999</v>
      </c>
      <c r="W2965" s="55">
        <v>-74.647900000000007</v>
      </c>
      <c r="X2965" s="55" t="s">
        <v>39</v>
      </c>
      <c r="Y2965" s="55" t="s">
        <v>105</v>
      </c>
      <c r="Z2965" s="55" t="s">
        <v>34</v>
      </c>
      <c r="AA2965" s="55">
        <v>0</v>
      </c>
      <c r="AB2965" s="55" t="s">
        <v>41</v>
      </c>
      <c r="AC2965" s="55">
        <v>8</v>
      </c>
      <c r="AD2965" s="55"/>
      <c r="AE2965" s="55" t="s">
        <v>42</v>
      </c>
      <c r="AF2965" s="55" t="s">
        <v>43</v>
      </c>
      <c r="AG2965" s="55">
        <v>1.3542700000000001E-3</v>
      </c>
      <c r="AH2965" s="57" t="s">
        <v>44</v>
      </c>
    </row>
    <row r="2966" spans="1:34" x14ac:dyDescent="0.25">
      <c r="A2966" s="54">
        <v>11862111</v>
      </c>
      <c r="B2966" s="55"/>
      <c r="C2966" s="55"/>
      <c r="D2966" s="55">
        <v>61009113</v>
      </c>
      <c r="E2966" s="55"/>
      <c r="F2966" s="55">
        <v>300</v>
      </c>
      <c r="G2966" s="55">
        <v>78557614</v>
      </c>
      <c r="H2966" s="55"/>
      <c r="I2966" s="55">
        <v>2275050012</v>
      </c>
      <c r="J2966" s="55">
        <v>2</v>
      </c>
      <c r="K2966" s="55" t="s">
        <v>34</v>
      </c>
      <c r="L2966" s="55" t="s">
        <v>70</v>
      </c>
      <c r="M2966" s="55">
        <v>34021</v>
      </c>
      <c r="N2966" s="55"/>
      <c r="O2966" s="55" t="s">
        <v>269</v>
      </c>
      <c r="P2966" s="55">
        <v>48811</v>
      </c>
      <c r="Q2966" s="55" t="s">
        <v>37</v>
      </c>
      <c r="R2966" s="55" t="s">
        <v>38</v>
      </c>
      <c r="S2966" s="55"/>
      <c r="T2966" s="55"/>
      <c r="U2966" s="55" t="s">
        <v>38</v>
      </c>
      <c r="V2966" s="55">
        <v>40.322099999999999</v>
      </c>
      <c r="W2966" s="55">
        <v>-74.647900000000007</v>
      </c>
      <c r="X2966" s="55" t="s">
        <v>39</v>
      </c>
      <c r="Y2966" s="55" t="s">
        <v>105</v>
      </c>
      <c r="Z2966" s="55" t="s">
        <v>34</v>
      </c>
      <c r="AA2966" s="55">
        <v>0</v>
      </c>
      <c r="AB2966" s="55" t="s">
        <v>41</v>
      </c>
      <c r="AC2966" s="55">
        <v>8</v>
      </c>
      <c r="AD2966" s="55"/>
      <c r="AE2966" s="55" t="s">
        <v>42</v>
      </c>
      <c r="AF2966" s="55" t="s">
        <v>43</v>
      </c>
      <c r="AG2966" s="55">
        <v>1.1376499999999999E-2</v>
      </c>
      <c r="AH2966" s="57" t="s">
        <v>44</v>
      </c>
    </row>
    <row r="2967" spans="1:34" x14ac:dyDescent="0.25">
      <c r="A2967" s="54">
        <v>11862111</v>
      </c>
      <c r="B2967" s="55"/>
      <c r="C2967" s="55"/>
      <c r="D2967" s="55">
        <v>61009113</v>
      </c>
      <c r="E2967" s="55"/>
      <c r="F2967" s="55">
        <v>300</v>
      </c>
      <c r="G2967" s="55">
        <v>78557514</v>
      </c>
      <c r="H2967" s="55"/>
      <c r="I2967" s="55">
        <v>2275050011</v>
      </c>
      <c r="J2967" s="55">
        <v>2</v>
      </c>
      <c r="K2967" s="55" t="s">
        <v>34</v>
      </c>
      <c r="L2967" s="55" t="s">
        <v>70</v>
      </c>
      <c r="M2967" s="55">
        <v>34021</v>
      </c>
      <c r="N2967" s="55"/>
      <c r="O2967" s="55" t="s">
        <v>269</v>
      </c>
      <c r="P2967" s="55">
        <v>48811</v>
      </c>
      <c r="Q2967" s="55" t="s">
        <v>37</v>
      </c>
      <c r="R2967" s="55" t="s">
        <v>38</v>
      </c>
      <c r="S2967" s="55"/>
      <c r="T2967" s="55"/>
      <c r="U2967" s="55" t="s">
        <v>38</v>
      </c>
      <c r="V2967" s="55">
        <v>40.322099999999999</v>
      </c>
      <c r="W2967" s="55">
        <v>-74.647900000000007</v>
      </c>
      <c r="X2967" s="55" t="s">
        <v>39</v>
      </c>
      <c r="Y2967" s="55" t="s">
        <v>105</v>
      </c>
      <c r="Z2967" s="55" t="s">
        <v>34</v>
      </c>
      <c r="AA2967" s="55">
        <v>0</v>
      </c>
      <c r="AB2967" s="55" t="s">
        <v>41</v>
      </c>
      <c r="AC2967" s="55">
        <v>8</v>
      </c>
      <c r="AD2967" s="55"/>
      <c r="AE2967" s="55" t="s">
        <v>45</v>
      </c>
      <c r="AF2967" s="55" t="s">
        <v>46</v>
      </c>
      <c r="AG2967" s="55">
        <v>9.0000000000000006E-5</v>
      </c>
      <c r="AH2967" s="57" t="s">
        <v>44</v>
      </c>
    </row>
    <row r="2968" spans="1:34" x14ac:dyDescent="0.25">
      <c r="A2968" s="54">
        <v>11862111</v>
      </c>
      <c r="B2968" s="55"/>
      <c r="C2968" s="55"/>
      <c r="D2968" s="55">
        <v>61009113</v>
      </c>
      <c r="E2968" s="55"/>
      <c r="F2968" s="55">
        <v>300</v>
      </c>
      <c r="G2968" s="55">
        <v>78557614</v>
      </c>
      <c r="H2968" s="55"/>
      <c r="I2968" s="55">
        <v>2275050012</v>
      </c>
      <c r="J2968" s="55">
        <v>2</v>
      </c>
      <c r="K2968" s="55" t="s">
        <v>34</v>
      </c>
      <c r="L2968" s="55" t="s">
        <v>70</v>
      </c>
      <c r="M2968" s="55">
        <v>34021</v>
      </c>
      <c r="N2968" s="55"/>
      <c r="O2968" s="55" t="s">
        <v>269</v>
      </c>
      <c r="P2968" s="55">
        <v>48811</v>
      </c>
      <c r="Q2968" s="55" t="s">
        <v>37</v>
      </c>
      <c r="R2968" s="55" t="s">
        <v>38</v>
      </c>
      <c r="S2968" s="55"/>
      <c r="T2968" s="55"/>
      <c r="U2968" s="55" t="s">
        <v>38</v>
      </c>
      <c r="V2968" s="55">
        <v>40.322099999999999</v>
      </c>
      <c r="W2968" s="55">
        <v>-74.647900000000007</v>
      </c>
      <c r="X2968" s="55" t="s">
        <v>39</v>
      </c>
      <c r="Y2968" s="55" t="s">
        <v>105</v>
      </c>
      <c r="Z2968" s="55" t="s">
        <v>34</v>
      </c>
      <c r="AA2968" s="55">
        <v>0</v>
      </c>
      <c r="AB2968" s="55" t="s">
        <v>41</v>
      </c>
      <c r="AC2968" s="55">
        <v>8</v>
      </c>
      <c r="AD2968" s="55"/>
      <c r="AE2968" s="55" t="s">
        <v>45</v>
      </c>
      <c r="AF2968" s="55" t="s">
        <v>46</v>
      </c>
      <c r="AG2968" s="55">
        <v>1.2140199999999999E-3</v>
      </c>
      <c r="AH2968" s="57" t="s">
        <v>44</v>
      </c>
    </row>
    <row r="2969" spans="1:34" x14ac:dyDescent="0.25">
      <c r="A2969" s="54">
        <v>11862111</v>
      </c>
      <c r="B2969" s="55"/>
      <c r="C2969" s="55"/>
      <c r="D2969" s="55">
        <v>61009113</v>
      </c>
      <c r="E2969" s="55"/>
      <c r="F2969" s="55">
        <v>300</v>
      </c>
      <c r="G2969" s="55">
        <v>78557514</v>
      </c>
      <c r="H2969" s="55"/>
      <c r="I2969" s="55">
        <v>2275050011</v>
      </c>
      <c r="J2969" s="55">
        <v>2</v>
      </c>
      <c r="K2969" s="55" t="s">
        <v>34</v>
      </c>
      <c r="L2969" s="55" t="s">
        <v>70</v>
      </c>
      <c r="M2969" s="55">
        <v>34021</v>
      </c>
      <c r="N2969" s="55"/>
      <c r="O2969" s="55" t="s">
        <v>269</v>
      </c>
      <c r="P2969" s="55">
        <v>48811</v>
      </c>
      <c r="Q2969" s="55" t="s">
        <v>37</v>
      </c>
      <c r="R2969" s="55" t="s">
        <v>38</v>
      </c>
      <c r="S2969" s="55"/>
      <c r="T2969" s="55"/>
      <c r="U2969" s="55" t="s">
        <v>38</v>
      </c>
      <c r="V2969" s="55">
        <v>40.322099999999999</v>
      </c>
      <c r="W2969" s="55">
        <v>-74.647900000000007</v>
      </c>
      <c r="X2969" s="55" t="s">
        <v>39</v>
      </c>
      <c r="Y2969" s="55" t="s">
        <v>105</v>
      </c>
      <c r="Z2969" s="55" t="s">
        <v>34</v>
      </c>
      <c r="AA2969" s="55">
        <v>0</v>
      </c>
      <c r="AB2969" s="55" t="s">
        <v>41</v>
      </c>
      <c r="AC2969" s="55">
        <v>8</v>
      </c>
      <c r="AD2969" s="55"/>
      <c r="AE2969" s="55" t="s">
        <v>47</v>
      </c>
      <c r="AF2969" s="55" t="s">
        <v>48</v>
      </c>
      <c r="AG2969" s="55">
        <v>1.4699100000000001E-3</v>
      </c>
      <c r="AH2969" s="57" t="s">
        <v>44</v>
      </c>
    </row>
    <row r="2970" spans="1:34" x14ac:dyDescent="0.25">
      <c r="A2970" s="54">
        <v>11862111</v>
      </c>
      <c r="B2970" s="55"/>
      <c r="C2970" s="55"/>
      <c r="D2970" s="55">
        <v>61009113</v>
      </c>
      <c r="E2970" s="55"/>
      <c r="F2970" s="55">
        <v>300</v>
      </c>
      <c r="G2970" s="55">
        <v>78557614</v>
      </c>
      <c r="H2970" s="55"/>
      <c r="I2970" s="55">
        <v>2275050012</v>
      </c>
      <c r="J2970" s="55">
        <v>2</v>
      </c>
      <c r="K2970" s="55" t="s">
        <v>34</v>
      </c>
      <c r="L2970" s="55" t="s">
        <v>70</v>
      </c>
      <c r="M2970" s="55">
        <v>34021</v>
      </c>
      <c r="N2970" s="55"/>
      <c r="O2970" s="55" t="s">
        <v>269</v>
      </c>
      <c r="P2970" s="55">
        <v>48811</v>
      </c>
      <c r="Q2970" s="55" t="s">
        <v>37</v>
      </c>
      <c r="R2970" s="55" t="s">
        <v>38</v>
      </c>
      <c r="S2970" s="55"/>
      <c r="T2970" s="55"/>
      <c r="U2970" s="55" t="s">
        <v>38</v>
      </c>
      <c r="V2970" s="55">
        <v>40.322099999999999</v>
      </c>
      <c r="W2970" s="55">
        <v>-74.647900000000007</v>
      </c>
      <c r="X2970" s="55" t="s">
        <v>39</v>
      </c>
      <c r="Y2970" s="55" t="s">
        <v>105</v>
      </c>
      <c r="Z2970" s="55" t="s">
        <v>34</v>
      </c>
      <c r="AA2970" s="55">
        <v>0</v>
      </c>
      <c r="AB2970" s="55" t="s">
        <v>41</v>
      </c>
      <c r="AC2970" s="55">
        <v>8</v>
      </c>
      <c r="AD2970" s="55"/>
      <c r="AE2970" s="55" t="s">
        <v>47</v>
      </c>
      <c r="AF2970" s="55" t="s">
        <v>48</v>
      </c>
      <c r="AG2970" s="55">
        <v>3.8118200000000001E-3</v>
      </c>
      <c r="AH2970" s="57" t="s">
        <v>44</v>
      </c>
    </row>
    <row r="2971" spans="1:34" x14ac:dyDescent="0.25">
      <c r="A2971" s="54">
        <v>11862111</v>
      </c>
      <c r="B2971" s="55"/>
      <c r="C2971" s="55"/>
      <c r="D2971" s="55">
        <v>61009113</v>
      </c>
      <c r="E2971" s="55"/>
      <c r="F2971" s="55">
        <v>300</v>
      </c>
      <c r="G2971" s="55">
        <v>78557614</v>
      </c>
      <c r="H2971" s="55"/>
      <c r="I2971" s="55">
        <v>2275050012</v>
      </c>
      <c r="J2971" s="55">
        <v>2</v>
      </c>
      <c r="K2971" s="55" t="s">
        <v>34</v>
      </c>
      <c r="L2971" s="55" t="s">
        <v>70</v>
      </c>
      <c r="M2971" s="55">
        <v>34021</v>
      </c>
      <c r="N2971" s="55"/>
      <c r="O2971" s="55" t="s">
        <v>269</v>
      </c>
      <c r="P2971" s="55">
        <v>48811</v>
      </c>
      <c r="Q2971" s="55" t="s">
        <v>37</v>
      </c>
      <c r="R2971" s="55" t="s">
        <v>38</v>
      </c>
      <c r="S2971" s="55"/>
      <c r="T2971" s="55"/>
      <c r="U2971" s="55" t="s">
        <v>38</v>
      </c>
      <c r="V2971" s="55">
        <v>40.322099999999999</v>
      </c>
      <c r="W2971" s="55">
        <v>-74.647900000000007</v>
      </c>
      <c r="X2971" s="55" t="s">
        <v>39</v>
      </c>
      <c r="Y2971" s="55" t="s">
        <v>105</v>
      </c>
      <c r="Z2971" s="55" t="s">
        <v>34</v>
      </c>
      <c r="AA2971" s="55">
        <v>0</v>
      </c>
      <c r="AB2971" s="55" t="s">
        <v>41</v>
      </c>
      <c r="AC2971" s="55">
        <v>8</v>
      </c>
      <c r="AD2971" s="55"/>
      <c r="AE2971" s="55" t="s">
        <v>49</v>
      </c>
      <c r="AF2971" s="55" t="s">
        <v>50</v>
      </c>
      <c r="AG2971" s="55">
        <v>3.9055499999999998E-3</v>
      </c>
      <c r="AH2971" s="57" t="s">
        <v>44</v>
      </c>
    </row>
    <row r="2972" spans="1:34" x14ac:dyDescent="0.25">
      <c r="A2972" s="54">
        <v>11862111</v>
      </c>
      <c r="B2972" s="55"/>
      <c r="C2972" s="55"/>
      <c r="D2972" s="55">
        <v>61009113</v>
      </c>
      <c r="E2972" s="55"/>
      <c r="F2972" s="55">
        <v>300</v>
      </c>
      <c r="G2972" s="55">
        <v>78557514</v>
      </c>
      <c r="H2972" s="55"/>
      <c r="I2972" s="55">
        <v>2275050011</v>
      </c>
      <c r="J2972" s="55">
        <v>2</v>
      </c>
      <c r="K2972" s="55" t="s">
        <v>34</v>
      </c>
      <c r="L2972" s="55" t="s">
        <v>70</v>
      </c>
      <c r="M2972" s="55">
        <v>34021</v>
      </c>
      <c r="N2972" s="55"/>
      <c r="O2972" s="55" t="s">
        <v>269</v>
      </c>
      <c r="P2972" s="55">
        <v>48811</v>
      </c>
      <c r="Q2972" s="55" t="s">
        <v>37</v>
      </c>
      <c r="R2972" s="55" t="s">
        <v>38</v>
      </c>
      <c r="S2972" s="55"/>
      <c r="T2972" s="55"/>
      <c r="U2972" s="55" t="s">
        <v>38</v>
      </c>
      <c r="V2972" s="55">
        <v>40.322099999999999</v>
      </c>
      <c r="W2972" s="55">
        <v>-74.647900000000007</v>
      </c>
      <c r="X2972" s="55" t="s">
        <v>39</v>
      </c>
      <c r="Y2972" s="55" t="s">
        <v>105</v>
      </c>
      <c r="Z2972" s="55" t="s">
        <v>34</v>
      </c>
      <c r="AA2972" s="55">
        <v>0</v>
      </c>
      <c r="AB2972" s="55" t="s">
        <v>41</v>
      </c>
      <c r="AC2972" s="55">
        <v>8</v>
      </c>
      <c r="AD2972" s="55"/>
      <c r="AE2972" s="55" t="s">
        <v>49</v>
      </c>
      <c r="AF2972" s="55" t="s">
        <v>50</v>
      </c>
      <c r="AG2972" s="55">
        <v>2.1302999999999999E-3</v>
      </c>
      <c r="AH2972" s="57" t="s">
        <v>44</v>
      </c>
    </row>
    <row r="2973" spans="1:34" x14ac:dyDescent="0.25">
      <c r="A2973" s="54">
        <v>11862111</v>
      </c>
      <c r="B2973" s="55"/>
      <c r="C2973" s="55"/>
      <c r="D2973" s="55">
        <v>61009113</v>
      </c>
      <c r="E2973" s="55"/>
      <c r="F2973" s="55">
        <v>300</v>
      </c>
      <c r="G2973" s="55">
        <v>78557614</v>
      </c>
      <c r="H2973" s="55"/>
      <c r="I2973" s="55">
        <v>2275050012</v>
      </c>
      <c r="J2973" s="55">
        <v>2</v>
      </c>
      <c r="K2973" s="55" t="s">
        <v>34</v>
      </c>
      <c r="L2973" s="55" t="s">
        <v>70</v>
      </c>
      <c r="M2973" s="55">
        <v>34021</v>
      </c>
      <c r="N2973" s="55"/>
      <c r="O2973" s="55" t="s">
        <v>269</v>
      </c>
      <c r="P2973" s="55">
        <v>48811</v>
      </c>
      <c r="Q2973" s="55" t="s">
        <v>37</v>
      </c>
      <c r="R2973" s="55" t="s">
        <v>38</v>
      </c>
      <c r="S2973" s="55"/>
      <c r="T2973" s="55"/>
      <c r="U2973" s="55" t="s">
        <v>38</v>
      </c>
      <c r="V2973" s="55">
        <v>40.322099999999999</v>
      </c>
      <c r="W2973" s="55">
        <v>-74.647900000000007</v>
      </c>
      <c r="X2973" s="55" t="s">
        <v>39</v>
      </c>
      <c r="Y2973" s="55" t="s">
        <v>105</v>
      </c>
      <c r="Z2973" s="55" t="s">
        <v>34</v>
      </c>
      <c r="AA2973" s="55">
        <v>0</v>
      </c>
      <c r="AB2973" s="55" t="s">
        <v>41</v>
      </c>
      <c r="AC2973" s="55">
        <v>8</v>
      </c>
      <c r="AD2973" s="55"/>
      <c r="AE2973" s="55" t="s">
        <v>51</v>
      </c>
      <c r="AF2973" s="55" t="s">
        <v>52</v>
      </c>
      <c r="AG2973" s="55">
        <v>5.3417999999999998E-3</v>
      </c>
      <c r="AH2973" s="57" t="s">
        <v>44</v>
      </c>
    </row>
    <row r="2974" spans="1:34" x14ac:dyDescent="0.25">
      <c r="A2974" s="54">
        <v>11862111</v>
      </c>
      <c r="B2974" s="55"/>
      <c r="C2974" s="55"/>
      <c r="D2974" s="55">
        <v>61009113</v>
      </c>
      <c r="E2974" s="55"/>
      <c r="F2974" s="55">
        <v>300</v>
      </c>
      <c r="G2974" s="55">
        <v>78557514</v>
      </c>
      <c r="H2974" s="55"/>
      <c r="I2974" s="55">
        <v>2275050011</v>
      </c>
      <c r="J2974" s="55">
        <v>2</v>
      </c>
      <c r="K2974" s="55" t="s">
        <v>34</v>
      </c>
      <c r="L2974" s="55" t="s">
        <v>70</v>
      </c>
      <c r="M2974" s="55">
        <v>34021</v>
      </c>
      <c r="N2974" s="55"/>
      <c r="O2974" s="55" t="s">
        <v>269</v>
      </c>
      <c r="P2974" s="55">
        <v>48811</v>
      </c>
      <c r="Q2974" s="55" t="s">
        <v>37</v>
      </c>
      <c r="R2974" s="55" t="s">
        <v>38</v>
      </c>
      <c r="S2974" s="55"/>
      <c r="T2974" s="55"/>
      <c r="U2974" s="55" t="s">
        <v>38</v>
      </c>
      <c r="V2974" s="55">
        <v>40.322099999999999</v>
      </c>
      <c r="W2974" s="55">
        <v>-74.647900000000007</v>
      </c>
      <c r="X2974" s="55" t="s">
        <v>39</v>
      </c>
      <c r="Y2974" s="55" t="s">
        <v>105</v>
      </c>
      <c r="Z2974" s="55" t="s">
        <v>34</v>
      </c>
      <c r="AA2974" s="55">
        <v>0</v>
      </c>
      <c r="AB2974" s="55" t="s">
        <v>41</v>
      </c>
      <c r="AC2974" s="55">
        <v>8</v>
      </c>
      <c r="AD2974" s="55"/>
      <c r="AE2974" s="55" t="s">
        <v>51</v>
      </c>
      <c r="AF2974" s="55" t="s">
        <v>52</v>
      </c>
      <c r="AG2974" s="55">
        <v>5.8500000000000002E-4</v>
      </c>
      <c r="AH2974" s="57" t="s">
        <v>44</v>
      </c>
    </row>
    <row r="2975" spans="1:34" x14ac:dyDescent="0.25">
      <c r="A2975" s="54">
        <v>11862111</v>
      </c>
      <c r="B2975" s="55"/>
      <c r="C2975" s="55"/>
      <c r="D2975" s="55">
        <v>61009113</v>
      </c>
      <c r="E2975" s="55"/>
      <c r="F2975" s="55">
        <v>300</v>
      </c>
      <c r="G2975" s="55">
        <v>78557614</v>
      </c>
      <c r="H2975" s="55"/>
      <c r="I2975" s="55">
        <v>2275050012</v>
      </c>
      <c r="J2975" s="55">
        <v>2</v>
      </c>
      <c r="K2975" s="55" t="s">
        <v>34</v>
      </c>
      <c r="L2975" s="55" t="s">
        <v>70</v>
      </c>
      <c r="M2975" s="55">
        <v>34021</v>
      </c>
      <c r="N2975" s="55"/>
      <c r="O2975" s="55" t="s">
        <v>269</v>
      </c>
      <c r="P2975" s="55">
        <v>48811</v>
      </c>
      <c r="Q2975" s="55" t="s">
        <v>37</v>
      </c>
      <c r="R2975" s="55" t="s">
        <v>38</v>
      </c>
      <c r="S2975" s="55"/>
      <c r="T2975" s="55"/>
      <c r="U2975" s="55" t="s">
        <v>38</v>
      </c>
      <c r="V2975" s="55">
        <v>40.322099999999999</v>
      </c>
      <c r="W2975" s="55">
        <v>-74.647900000000007</v>
      </c>
      <c r="X2975" s="55" t="s">
        <v>39</v>
      </c>
      <c r="Y2975" s="55" t="s">
        <v>105</v>
      </c>
      <c r="Z2975" s="55" t="s">
        <v>34</v>
      </c>
      <c r="AA2975" s="55">
        <v>0</v>
      </c>
      <c r="AB2975" s="55" t="s">
        <v>41</v>
      </c>
      <c r="AC2975" s="55">
        <v>8</v>
      </c>
      <c r="AD2975" s="55"/>
      <c r="AE2975" s="55" t="s">
        <v>53</v>
      </c>
      <c r="AF2975" s="55" t="s">
        <v>54</v>
      </c>
      <c r="AG2975" s="55">
        <v>0.15802099999999999</v>
      </c>
      <c r="AH2975" s="57" t="s">
        <v>44</v>
      </c>
    </row>
    <row r="2976" spans="1:34" x14ac:dyDescent="0.25">
      <c r="A2976" s="54">
        <v>11862111</v>
      </c>
      <c r="B2976" s="55"/>
      <c r="C2976" s="55"/>
      <c r="D2976" s="55">
        <v>61009113</v>
      </c>
      <c r="E2976" s="55"/>
      <c r="F2976" s="55">
        <v>300</v>
      </c>
      <c r="G2976" s="55">
        <v>78557514</v>
      </c>
      <c r="H2976" s="55"/>
      <c r="I2976" s="55">
        <v>2275050011</v>
      </c>
      <c r="J2976" s="55">
        <v>2</v>
      </c>
      <c r="K2976" s="55" t="s">
        <v>34</v>
      </c>
      <c r="L2976" s="55" t="s">
        <v>70</v>
      </c>
      <c r="M2976" s="55">
        <v>34021</v>
      </c>
      <c r="N2976" s="55"/>
      <c r="O2976" s="55" t="s">
        <v>269</v>
      </c>
      <c r="P2976" s="55">
        <v>48811</v>
      </c>
      <c r="Q2976" s="55" t="s">
        <v>37</v>
      </c>
      <c r="R2976" s="55" t="s">
        <v>38</v>
      </c>
      <c r="S2976" s="55"/>
      <c r="T2976" s="55"/>
      <c r="U2976" s="55" t="s">
        <v>38</v>
      </c>
      <c r="V2976" s="55">
        <v>40.322099999999999</v>
      </c>
      <c r="W2976" s="55">
        <v>-74.647900000000007</v>
      </c>
      <c r="X2976" s="55" t="s">
        <v>39</v>
      </c>
      <c r="Y2976" s="55" t="s">
        <v>105</v>
      </c>
      <c r="Z2976" s="55" t="s">
        <v>34</v>
      </c>
      <c r="AA2976" s="55">
        <v>0</v>
      </c>
      <c r="AB2976" s="55" t="s">
        <v>41</v>
      </c>
      <c r="AC2976" s="55">
        <v>8</v>
      </c>
      <c r="AD2976" s="55"/>
      <c r="AE2976" s="55" t="s">
        <v>53</v>
      </c>
      <c r="AF2976" s="55" t="s">
        <v>54</v>
      </c>
      <c r="AG2976" s="55">
        <v>0.108126</v>
      </c>
      <c r="AH2976" s="57" t="s">
        <v>44</v>
      </c>
    </row>
    <row r="2977" spans="1:34" x14ac:dyDescent="0.25">
      <c r="A2977" s="54">
        <v>11862111</v>
      </c>
      <c r="B2977" s="55"/>
      <c r="C2977" s="55"/>
      <c r="D2977" s="55">
        <v>61009113</v>
      </c>
      <c r="E2977" s="55"/>
      <c r="F2977" s="55">
        <v>300</v>
      </c>
      <c r="G2977" s="55">
        <v>78557514</v>
      </c>
      <c r="H2977" s="55"/>
      <c r="I2977" s="55">
        <v>2275050011</v>
      </c>
      <c r="J2977" s="55">
        <v>2</v>
      </c>
      <c r="K2977" s="55" t="s">
        <v>34</v>
      </c>
      <c r="L2977" s="55" t="s">
        <v>70</v>
      </c>
      <c r="M2977" s="55">
        <v>34021</v>
      </c>
      <c r="N2977" s="55"/>
      <c r="O2977" s="55" t="s">
        <v>269</v>
      </c>
      <c r="P2977" s="55">
        <v>48811</v>
      </c>
      <c r="Q2977" s="55" t="s">
        <v>37</v>
      </c>
      <c r="R2977" s="55" t="s">
        <v>38</v>
      </c>
      <c r="S2977" s="55"/>
      <c r="T2977" s="55"/>
      <c r="U2977" s="55" t="s">
        <v>38</v>
      </c>
      <c r="V2977" s="55">
        <v>40.322099999999999</v>
      </c>
      <c r="W2977" s="55">
        <v>-74.647900000000007</v>
      </c>
      <c r="X2977" s="55" t="s">
        <v>39</v>
      </c>
      <c r="Y2977" s="55" t="s">
        <v>105</v>
      </c>
      <c r="Z2977" s="55" t="s">
        <v>34</v>
      </c>
      <c r="AA2977" s="55">
        <v>0</v>
      </c>
      <c r="AB2977" s="55" t="s">
        <v>41</v>
      </c>
      <c r="AC2977" s="55">
        <v>8</v>
      </c>
      <c r="AD2977" s="55"/>
      <c r="AE2977" s="55">
        <v>7439921</v>
      </c>
      <c r="AF2977" s="55" t="s">
        <v>55</v>
      </c>
      <c r="AG2977" s="55">
        <v>1.3835599999999999E-4</v>
      </c>
      <c r="AH2977" s="57" t="s">
        <v>44</v>
      </c>
    </row>
    <row r="2978" spans="1:34" x14ac:dyDescent="0.25">
      <c r="A2978" s="54">
        <v>12319411</v>
      </c>
      <c r="B2978" s="55"/>
      <c r="C2978" s="55"/>
      <c r="D2978" s="55">
        <v>61749413</v>
      </c>
      <c r="E2978" s="55"/>
      <c r="F2978" s="55">
        <v>300</v>
      </c>
      <c r="G2978" s="55">
        <v>80025014</v>
      </c>
      <c r="H2978" s="55"/>
      <c r="I2978" s="55">
        <v>2275050012</v>
      </c>
      <c r="J2978" s="55">
        <v>2</v>
      </c>
      <c r="K2978" s="55" t="s">
        <v>34</v>
      </c>
      <c r="L2978" s="55" t="s">
        <v>90</v>
      </c>
      <c r="M2978" s="55">
        <v>34005</v>
      </c>
      <c r="N2978" s="55"/>
      <c r="O2978" s="55" t="s">
        <v>270</v>
      </c>
      <c r="P2978" s="55">
        <v>48811</v>
      </c>
      <c r="Q2978" s="55" t="s">
        <v>37</v>
      </c>
      <c r="R2978" s="55" t="s">
        <v>38</v>
      </c>
      <c r="S2978" s="55"/>
      <c r="T2978" s="55"/>
      <c r="U2978" s="55" t="s">
        <v>38</v>
      </c>
      <c r="V2978" s="55">
        <v>40.037100000000002</v>
      </c>
      <c r="W2978" s="55">
        <v>-74.843199999999996</v>
      </c>
      <c r="X2978" s="55" t="s">
        <v>39</v>
      </c>
      <c r="Y2978" s="55" t="s">
        <v>191</v>
      </c>
      <c r="Z2978" s="55" t="s">
        <v>34</v>
      </c>
      <c r="AA2978" s="55">
        <v>0</v>
      </c>
      <c r="AB2978" s="55" t="s">
        <v>41</v>
      </c>
      <c r="AC2978" s="55">
        <v>8</v>
      </c>
      <c r="AD2978" s="55"/>
      <c r="AE2978" s="55" t="s">
        <v>42</v>
      </c>
      <c r="AF2978" s="55" t="s">
        <v>43</v>
      </c>
      <c r="AG2978" s="55">
        <v>1.1376499999999999E-2</v>
      </c>
      <c r="AH2978" s="57" t="s">
        <v>44</v>
      </c>
    </row>
    <row r="2979" spans="1:34" x14ac:dyDescent="0.25">
      <c r="A2979" s="54">
        <v>12319411</v>
      </c>
      <c r="B2979" s="55"/>
      <c r="C2979" s="55"/>
      <c r="D2979" s="55">
        <v>61749413</v>
      </c>
      <c r="E2979" s="55"/>
      <c r="F2979" s="55">
        <v>300</v>
      </c>
      <c r="G2979" s="55">
        <v>80024914</v>
      </c>
      <c r="H2979" s="55"/>
      <c r="I2979" s="55">
        <v>2275050011</v>
      </c>
      <c r="J2979" s="55">
        <v>2</v>
      </c>
      <c r="K2979" s="55" t="s">
        <v>34</v>
      </c>
      <c r="L2979" s="55" t="s">
        <v>90</v>
      </c>
      <c r="M2979" s="55">
        <v>34005</v>
      </c>
      <c r="N2979" s="55"/>
      <c r="O2979" s="55" t="s">
        <v>270</v>
      </c>
      <c r="P2979" s="55">
        <v>48811</v>
      </c>
      <c r="Q2979" s="55" t="s">
        <v>37</v>
      </c>
      <c r="R2979" s="55" t="s">
        <v>38</v>
      </c>
      <c r="S2979" s="55"/>
      <c r="T2979" s="55"/>
      <c r="U2979" s="55" t="s">
        <v>38</v>
      </c>
      <c r="V2979" s="55">
        <v>40.037100000000002</v>
      </c>
      <c r="W2979" s="55">
        <v>-74.843199999999996</v>
      </c>
      <c r="X2979" s="55" t="s">
        <v>39</v>
      </c>
      <c r="Y2979" s="55" t="s">
        <v>191</v>
      </c>
      <c r="Z2979" s="55" t="s">
        <v>34</v>
      </c>
      <c r="AA2979" s="55">
        <v>0</v>
      </c>
      <c r="AB2979" s="55" t="s">
        <v>41</v>
      </c>
      <c r="AC2979" s="55">
        <v>8</v>
      </c>
      <c r="AD2979" s="55"/>
      <c r="AE2979" s="55" t="s">
        <v>42</v>
      </c>
      <c r="AF2979" s="55" t="s">
        <v>43</v>
      </c>
      <c r="AG2979" s="55">
        <v>1.3542700000000001E-3</v>
      </c>
      <c r="AH2979" s="57" t="s">
        <v>44</v>
      </c>
    </row>
    <row r="2980" spans="1:34" x14ac:dyDescent="0.25">
      <c r="A2980" s="54">
        <v>12319411</v>
      </c>
      <c r="B2980" s="55"/>
      <c r="C2980" s="55"/>
      <c r="D2980" s="55">
        <v>61749413</v>
      </c>
      <c r="E2980" s="55"/>
      <c r="F2980" s="55">
        <v>300</v>
      </c>
      <c r="G2980" s="55">
        <v>80025014</v>
      </c>
      <c r="H2980" s="55"/>
      <c r="I2980" s="55">
        <v>2275050012</v>
      </c>
      <c r="J2980" s="55">
        <v>2</v>
      </c>
      <c r="K2980" s="55" t="s">
        <v>34</v>
      </c>
      <c r="L2980" s="55" t="s">
        <v>90</v>
      </c>
      <c r="M2980" s="55">
        <v>34005</v>
      </c>
      <c r="N2980" s="55"/>
      <c r="O2980" s="55" t="s">
        <v>270</v>
      </c>
      <c r="P2980" s="55">
        <v>48811</v>
      </c>
      <c r="Q2980" s="55" t="s">
        <v>37</v>
      </c>
      <c r="R2980" s="55" t="s">
        <v>38</v>
      </c>
      <c r="S2980" s="55"/>
      <c r="T2980" s="55"/>
      <c r="U2980" s="55" t="s">
        <v>38</v>
      </c>
      <c r="V2980" s="55">
        <v>40.037100000000002</v>
      </c>
      <c r="W2980" s="55">
        <v>-74.843199999999996</v>
      </c>
      <c r="X2980" s="55" t="s">
        <v>39</v>
      </c>
      <c r="Y2980" s="55" t="s">
        <v>191</v>
      </c>
      <c r="Z2980" s="55" t="s">
        <v>34</v>
      </c>
      <c r="AA2980" s="55">
        <v>0</v>
      </c>
      <c r="AB2980" s="55" t="s">
        <v>41</v>
      </c>
      <c r="AC2980" s="55">
        <v>8</v>
      </c>
      <c r="AD2980" s="55"/>
      <c r="AE2980" s="55" t="s">
        <v>45</v>
      </c>
      <c r="AF2980" s="55" t="s">
        <v>46</v>
      </c>
      <c r="AG2980" s="55">
        <v>1.2140199999999999E-3</v>
      </c>
      <c r="AH2980" s="57" t="s">
        <v>44</v>
      </c>
    </row>
    <row r="2981" spans="1:34" x14ac:dyDescent="0.25">
      <c r="A2981" s="54">
        <v>12319411</v>
      </c>
      <c r="B2981" s="55"/>
      <c r="C2981" s="55"/>
      <c r="D2981" s="55">
        <v>61749413</v>
      </c>
      <c r="E2981" s="55"/>
      <c r="F2981" s="55">
        <v>300</v>
      </c>
      <c r="G2981" s="55">
        <v>80024914</v>
      </c>
      <c r="H2981" s="55"/>
      <c r="I2981" s="55">
        <v>2275050011</v>
      </c>
      <c r="J2981" s="55">
        <v>2</v>
      </c>
      <c r="K2981" s="55" t="s">
        <v>34</v>
      </c>
      <c r="L2981" s="55" t="s">
        <v>90</v>
      </c>
      <c r="M2981" s="55">
        <v>34005</v>
      </c>
      <c r="N2981" s="55"/>
      <c r="O2981" s="55" t="s">
        <v>270</v>
      </c>
      <c r="P2981" s="55">
        <v>48811</v>
      </c>
      <c r="Q2981" s="55" t="s">
        <v>37</v>
      </c>
      <c r="R2981" s="55" t="s">
        <v>38</v>
      </c>
      <c r="S2981" s="55"/>
      <c r="T2981" s="55"/>
      <c r="U2981" s="55" t="s">
        <v>38</v>
      </c>
      <c r="V2981" s="55">
        <v>40.037100000000002</v>
      </c>
      <c r="W2981" s="55">
        <v>-74.843199999999996</v>
      </c>
      <c r="X2981" s="55" t="s">
        <v>39</v>
      </c>
      <c r="Y2981" s="55" t="s">
        <v>191</v>
      </c>
      <c r="Z2981" s="55" t="s">
        <v>34</v>
      </c>
      <c r="AA2981" s="55">
        <v>0</v>
      </c>
      <c r="AB2981" s="55" t="s">
        <v>41</v>
      </c>
      <c r="AC2981" s="55">
        <v>8</v>
      </c>
      <c r="AD2981" s="55"/>
      <c r="AE2981" s="55" t="s">
        <v>45</v>
      </c>
      <c r="AF2981" s="55" t="s">
        <v>46</v>
      </c>
      <c r="AG2981" s="55">
        <v>9.0000000000000006E-5</v>
      </c>
      <c r="AH2981" s="57" t="s">
        <v>44</v>
      </c>
    </row>
    <row r="2982" spans="1:34" x14ac:dyDescent="0.25">
      <c r="A2982" s="54">
        <v>12319411</v>
      </c>
      <c r="B2982" s="55"/>
      <c r="C2982" s="55"/>
      <c r="D2982" s="55">
        <v>61749413</v>
      </c>
      <c r="E2982" s="55"/>
      <c r="F2982" s="55">
        <v>300</v>
      </c>
      <c r="G2982" s="55">
        <v>80025014</v>
      </c>
      <c r="H2982" s="55"/>
      <c r="I2982" s="55">
        <v>2275050012</v>
      </c>
      <c r="J2982" s="55">
        <v>2</v>
      </c>
      <c r="K2982" s="55" t="s">
        <v>34</v>
      </c>
      <c r="L2982" s="55" t="s">
        <v>90</v>
      </c>
      <c r="M2982" s="55">
        <v>34005</v>
      </c>
      <c r="N2982" s="55"/>
      <c r="O2982" s="55" t="s">
        <v>270</v>
      </c>
      <c r="P2982" s="55">
        <v>48811</v>
      </c>
      <c r="Q2982" s="55" t="s">
        <v>37</v>
      </c>
      <c r="R2982" s="55" t="s">
        <v>38</v>
      </c>
      <c r="S2982" s="55"/>
      <c r="T2982" s="55"/>
      <c r="U2982" s="55" t="s">
        <v>38</v>
      </c>
      <c r="V2982" s="55">
        <v>40.037100000000002</v>
      </c>
      <c r="W2982" s="55">
        <v>-74.843199999999996</v>
      </c>
      <c r="X2982" s="55" t="s">
        <v>39</v>
      </c>
      <c r="Y2982" s="55" t="s">
        <v>191</v>
      </c>
      <c r="Z2982" s="55" t="s">
        <v>34</v>
      </c>
      <c r="AA2982" s="55">
        <v>0</v>
      </c>
      <c r="AB2982" s="55" t="s">
        <v>41</v>
      </c>
      <c r="AC2982" s="55">
        <v>8</v>
      </c>
      <c r="AD2982" s="55"/>
      <c r="AE2982" s="55" t="s">
        <v>47</v>
      </c>
      <c r="AF2982" s="55" t="s">
        <v>48</v>
      </c>
      <c r="AG2982" s="55">
        <v>3.8118200000000001E-3</v>
      </c>
      <c r="AH2982" s="57" t="s">
        <v>44</v>
      </c>
    </row>
    <row r="2983" spans="1:34" x14ac:dyDescent="0.25">
      <c r="A2983" s="54">
        <v>12319411</v>
      </c>
      <c r="B2983" s="55"/>
      <c r="C2983" s="55"/>
      <c r="D2983" s="55">
        <v>61749413</v>
      </c>
      <c r="E2983" s="55"/>
      <c r="F2983" s="55">
        <v>300</v>
      </c>
      <c r="G2983" s="55">
        <v>80024914</v>
      </c>
      <c r="H2983" s="55"/>
      <c r="I2983" s="55">
        <v>2275050011</v>
      </c>
      <c r="J2983" s="55">
        <v>2</v>
      </c>
      <c r="K2983" s="55" t="s">
        <v>34</v>
      </c>
      <c r="L2983" s="55" t="s">
        <v>90</v>
      </c>
      <c r="M2983" s="55">
        <v>34005</v>
      </c>
      <c r="N2983" s="55"/>
      <c r="O2983" s="55" t="s">
        <v>270</v>
      </c>
      <c r="P2983" s="55">
        <v>48811</v>
      </c>
      <c r="Q2983" s="55" t="s">
        <v>37</v>
      </c>
      <c r="R2983" s="55" t="s">
        <v>38</v>
      </c>
      <c r="S2983" s="55"/>
      <c r="T2983" s="55"/>
      <c r="U2983" s="55" t="s">
        <v>38</v>
      </c>
      <c r="V2983" s="55">
        <v>40.037100000000002</v>
      </c>
      <c r="W2983" s="55">
        <v>-74.843199999999996</v>
      </c>
      <c r="X2983" s="55" t="s">
        <v>39</v>
      </c>
      <c r="Y2983" s="55" t="s">
        <v>191</v>
      </c>
      <c r="Z2983" s="55" t="s">
        <v>34</v>
      </c>
      <c r="AA2983" s="55">
        <v>0</v>
      </c>
      <c r="AB2983" s="55" t="s">
        <v>41</v>
      </c>
      <c r="AC2983" s="55">
        <v>8</v>
      </c>
      <c r="AD2983" s="55"/>
      <c r="AE2983" s="55" t="s">
        <v>47</v>
      </c>
      <c r="AF2983" s="55" t="s">
        <v>48</v>
      </c>
      <c r="AG2983" s="55">
        <v>1.4699100000000001E-3</v>
      </c>
      <c r="AH2983" s="57" t="s">
        <v>44</v>
      </c>
    </row>
    <row r="2984" spans="1:34" x14ac:dyDescent="0.25">
      <c r="A2984" s="54">
        <v>12319411</v>
      </c>
      <c r="B2984" s="55"/>
      <c r="C2984" s="55"/>
      <c r="D2984" s="55">
        <v>61749413</v>
      </c>
      <c r="E2984" s="55"/>
      <c r="F2984" s="55">
        <v>300</v>
      </c>
      <c r="G2984" s="55">
        <v>80025014</v>
      </c>
      <c r="H2984" s="55"/>
      <c r="I2984" s="55">
        <v>2275050012</v>
      </c>
      <c r="J2984" s="55">
        <v>2</v>
      </c>
      <c r="K2984" s="55" t="s">
        <v>34</v>
      </c>
      <c r="L2984" s="55" t="s">
        <v>90</v>
      </c>
      <c r="M2984" s="55">
        <v>34005</v>
      </c>
      <c r="N2984" s="55"/>
      <c r="O2984" s="55" t="s">
        <v>270</v>
      </c>
      <c r="P2984" s="55">
        <v>48811</v>
      </c>
      <c r="Q2984" s="55" t="s">
        <v>37</v>
      </c>
      <c r="R2984" s="55" t="s">
        <v>38</v>
      </c>
      <c r="S2984" s="55"/>
      <c r="T2984" s="55"/>
      <c r="U2984" s="55" t="s">
        <v>38</v>
      </c>
      <c r="V2984" s="55">
        <v>40.037100000000002</v>
      </c>
      <c r="W2984" s="55">
        <v>-74.843199999999996</v>
      </c>
      <c r="X2984" s="55" t="s">
        <v>39</v>
      </c>
      <c r="Y2984" s="55" t="s">
        <v>191</v>
      </c>
      <c r="Z2984" s="55" t="s">
        <v>34</v>
      </c>
      <c r="AA2984" s="55">
        <v>0</v>
      </c>
      <c r="AB2984" s="55" t="s">
        <v>41</v>
      </c>
      <c r="AC2984" s="55">
        <v>8</v>
      </c>
      <c r="AD2984" s="55"/>
      <c r="AE2984" s="55" t="s">
        <v>49</v>
      </c>
      <c r="AF2984" s="55" t="s">
        <v>50</v>
      </c>
      <c r="AG2984" s="55">
        <v>3.9055499999999998E-3</v>
      </c>
      <c r="AH2984" s="57" t="s">
        <v>44</v>
      </c>
    </row>
    <row r="2985" spans="1:34" x14ac:dyDescent="0.25">
      <c r="A2985" s="54">
        <v>12319411</v>
      </c>
      <c r="B2985" s="55"/>
      <c r="C2985" s="55"/>
      <c r="D2985" s="55">
        <v>61749413</v>
      </c>
      <c r="E2985" s="55"/>
      <c r="F2985" s="55">
        <v>300</v>
      </c>
      <c r="G2985" s="55">
        <v>80024914</v>
      </c>
      <c r="H2985" s="55"/>
      <c r="I2985" s="55">
        <v>2275050011</v>
      </c>
      <c r="J2985" s="55">
        <v>2</v>
      </c>
      <c r="K2985" s="55" t="s">
        <v>34</v>
      </c>
      <c r="L2985" s="55" t="s">
        <v>90</v>
      </c>
      <c r="M2985" s="55">
        <v>34005</v>
      </c>
      <c r="N2985" s="55"/>
      <c r="O2985" s="55" t="s">
        <v>270</v>
      </c>
      <c r="P2985" s="55">
        <v>48811</v>
      </c>
      <c r="Q2985" s="55" t="s">
        <v>37</v>
      </c>
      <c r="R2985" s="55" t="s">
        <v>38</v>
      </c>
      <c r="S2985" s="55"/>
      <c r="T2985" s="55"/>
      <c r="U2985" s="55" t="s">
        <v>38</v>
      </c>
      <c r="V2985" s="55">
        <v>40.037100000000002</v>
      </c>
      <c r="W2985" s="55">
        <v>-74.843199999999996</v>
      </c>
      <c r="X2985" s="55" t="s">
        <v>39</v>
      </c>
      <c r="Y2985" s="55" t="s">
        <v>191</v>
      </c>
      <c r="Z2985" s="55" t="s">
        <v>34</v>
      </c>
      <c r="AA2985" s="55">
        <v>0</v>
      </c>
      <c r="AB2985" s="55" t="s">
        <v>41</v>
      </c>
      <c r="AC2985" s="55">
        <v>8</v>
      </c>
      <c r="AD2985" s="55"/>
      <c r="AE2985" s="55" t="s">
        <v>49</v>
      </c>
      <c r="AF2985" s="55" t="s">
        <v>50</v>
      </c>
      <c r="AG2985" s="55">
        <v>2.1302999999999999E-3</v>
      </c>
      <c r="AH2985" s="57" t="s">
        <v>44</v>
      </c>
    </row>
    <row r="2986" spans="1:34" x14ac:dyDescent="0.25">
      <c r="A2986" s="54">
        <v>12319411</v>
      </c>
      <c r="B2986" s="55"/>
      <c r="C2986" s="55"/>
      <c r="D2986" s="55">
        <v>61749413</v>
      </c>
      <c r="E2986" s="55"/>
      <c r="F2986" s="55">
        <v>300</v>
      </c>
      <c r="G2986" s="55">
        <v>80025014</v>
      </c>
      <c r="H2986" s="55"/>
      <c r="I2986" s="55">
        <v>2275050012</v>
      </c>
      <c r="J2986" s="55">
        <v>2</v>
      </c>
      <c r="K2986" s="55" t="s">
        <v>34</v>
      </c>
      <c r="L2986" s="55" t="s">
        <v>90</v>
      </c>
      <c r="M2986" s="55">
        <v>34005</v>
      </c>
      <c r="N2986" s="55"/>
      <c r="O2986" s="55" t="s">
        <v>270</v>
      </c>
      <c r="P2986" s="55">
        <v>48811</v>
      </c>
      <c r="Q2986" s="55" t="s">
        <v>37</v>
      </c>
      <c r="R2986" s="55" t="s">
        <v>38</v>
      </c>
      <c r="S2986" s="55"/>
      <c r="T2986" s="55"/>
      <c r="U2986" s="55" t="s">
        <v>38</v>
      </c>
      <c r="V2986" s="55">
        <v>40.037100000000002</v>
      </c>
      <c r="W2986" s="55">
        <v>-74.843199999999996</v>
      </c>
      <c r="X2986" s="55" t="s">
        <v>39</v>
      </c>
      <c r="Y2986" s="55" t="s">
        <v>191</v>
      </c>
      <c r="Z2986" s="55" t="s">
        <v>34</v>
      </c>
      <c r="AA2986" s="55">
        <v>0</v>
      </c>
      <c r="AB2986" s="55" t="s">
        <v>41</v>
      </c>
      <c r="AC2986" s="55">
        <v>8</v>
      </c>
      <c r="AD2986" s="55"/>
      <c r="AE2986" s="55" t="s">
        <v>51</v>
      </c>
      <c r="AF2986" s="55" t="s">
        <v>52</v>
      </c>
      <c r="AG2986" s="55">
        <v>5.3417999999999998E-3</v>
      </c>
      <c r="AH2986" s="57" t="s">
        <v>44</v>
      </c>
    </row>
    <row r="2987" spans="1:34" x14ac:dyDescent="0.25">
      <c r="A2987" s="54">
        <v>12319411</v>
      </c>
      <c r="B2987" s="55"/>
      <c r="C2987" s="55"/>
      <c r="D2987" s="55">
        <v>61749413</v>
      </c>
      <c r="E2987" s="55"/>
      <c r="F2987" s="55">
        <v>300</v>
      </c>
      <c r="G2987" s="55">
        <v>80024914</v>
      </c>
      <c r="H2987" s="55"/>
      <c r="I2987" s="55">
        <v>2275050011</v>
      </c>
      <c r="J2987" s="55">
        <v>2</v>
      </c>
      <c r="K2987" s="55" t="s">
        <v>34</v>
      </c>
      <c r="L2987" s="55" t="s">
        <v>90</v>
      </c>
      <c r="M2987" s="55">
        <v>34005</v>
      </c>
      <c r="N2987" s="55"/>
      <c r="O2987" s="55" t="s">
        <v>270</v>
      </c>
      <c r="P2987" s="55">
        <v>48811</v>
      </c>
      <c r="Q2987" s="55" t="s">
        <v>37</v>
      </c>
      <c r="R2987" s="55" t="s">
        <v>38</v>
      </c>
      <c r="S2987" s="55"/>
      <c r="T2987" s="55"/>
      <c r="U2987" s="55" t="s">
        <v>38</v>
      </c>
      <c r="V2987" s="55">
        <v>40.037100000000002</v>
      </c>
      <c r="W2987" s="55">
        <v>-74.843199999999996</v>
      </c>
      <c r="X2987" s="55" t="s">
        <v>39</v>
      </c>
      <c r="Y2987" s="55" t="s">
        <v>191</v>
      </c>
      <c r="Z2987" s="55" t="s">
        <v>34</v>
      </c>
      <c r="AA2987" s="55">
        <v>0</v>
      </c>
      <c r="AB2987" s="55" t="s">
        <v>41</v>
      </c>
      <c r="AC2987" s="55">
        <v>8</v>
      </c>
      <c r="AD2987" s="55"/>
      <c r="AE2987" s="55" t="s">
        <v>51</v>
      </c>
      <c r="AF2987" s="55" t="s">
        <v>52</v>
      </c>
      <c r="AG2987" s="55">
        <v>5.8500000000000002E-4</v>
      </c>
      <c r="AH2987" s="57" t="s">
        <v>44</v>
      </c>
    </row>
    <row r="2988" spans="1:34" x14ac:dyDescent="0.25">
      <c r="A2988" s="54">
        <v>12319411</v>
      </c>
      <c r="B2988" s="55"/>
      <c r="C2988" s="55"/>
      <c r="D2988" s="55">
        <v>61749413</v>
      </c>
      <c r="E2988" s="55"/>
      <c r="F2988" s="55">
        <v>300</v>
      </c>
      <c r="G2988" s="55">
        <v>80025014</v>
      </c>
      <c r="H2988" s="55"/>
      <c r="I2988" s="55">
        <v>2275050012</v>
      </c>
      <c r="J2988" s="55">
        <v>2</v>
      </c>
      <c r="K2988" s="55" t="s">
        <v>34</v>
      </c>
      <c r="L2988" s="55" t="s">
        <v>90</v>
      </c>
      <c r="M2988" s="55">
        <v>34005</v>
      </c>
      <c r="N2988" s="55"/>
      <c r="O2988" s="55" t="s">
        <v>270</v>
      </c>
      <c r="P2988" s="55">
        <v>48811</v>
      </c>
      <c r="Q2988" s="55" t="s">
        <v>37</v>
      </c>
      <c r="R2988" s="55" t="s">
        <v>38</v>
      </c>
      <c r="S2988" s="55"/>
      <c r="T2988" s="55"/>
      <c r="U2988" s="55" t="s">
        <v>38</v>
      </c>
      <c r="V2988" s="55">
        <v>40.037100000000002</v>
      </c>
      <c r="W2988" s="55">
        <v>-74.843199999999996</v>
      </c>
      <c r="X2988" s="55" t="s">
        <v>39</v>
      </c>
      <c r="Y2988" s="55" t="s">
        <v>191</v>
      </c>
      <c r="Z2988" s="55" t="s">
        <v>34</v>
      </c>
      <c r="AA2988" s="55">
        <v>0</v>
      </c>
      <c r="AB2988" s="55" t="s">
        <v>41</v>
      </c>
      <c r="AC2988" s="55">
        <v>8</v>
      </c>
      <c r="AD2988" s="55"/>
      <c r="AE2988" s="55" t="s">
        <v>53</v>
      </c>
      <c r="AF2988" s="55" t="s">
        <v>54</v>
      </c>
      <c r="AG2988" s="55">
        <v>0.15802099999999999</v>
      </c>
      <c r="AH2988" s="57" t="s">
        <v>44</v>
      </c>
    </row>
    <row r="2989" spans="1:34" x14ac:dyDescent="0.25">
      <c r="A2989" s="54">
        <v>12319411</v>
      </c>
      <c r="B2989" s="55"/>
      <c r="C2989" s="55"/>
      <c r="D2989" s="55">
        <v>61749413</v>
      </c>
      <c r="E2989" s="55"/>
      <c r="F2989" s="55">
        <v>300</v>
      </c>
      <c r="G2989" s="55">
        <v>80024914</v>
      </c>
      <c r="H2989" s="55"/>
      <c r="I2989" s="55">
        <v>2275050011</v>
      </c>
      <c r="J2989" s="55">
        <v>2</v>
      </c>
      <c r="K2989" s="55" t="s">
        <v>34</v>
      </c>
      <c r="L2989" s="55" t="s">
        <v>90</v>
      </c>
      <c r="M2989" s="55">
        <v>34005</v>
      </c>
      <c r="N2989" s="55"/>
      <c r="O2989" s="55" t="s">
        <v>270</v>
      </c>
      <c r="P2989" s="55">
        <v>48811</v>
      </c>
      <c r="Q2989" s="55" t="s">
        <v>37</v>
      </c>
      <c r="R2989" s="55" t="s">
        <v>38</v>
      </c>
      <c r="S2989" s="55"/>
      <c r="T2989" s="55"/>
      <c r="U2989" s="55" t="s">
        <v>38</v>
      </c>
      <c r="V2989" s="55">
        <v>40.037100000000002</v>
      </c>
      <c r="W2989" s="55">
        <v>-74.843199999999996</v>
      </c>
      <c r="X2989" s="55" t="s">
        <v>39</v>
      </c>
      <c r="Y2989" s="55" t="s">
        <v>191</v>
      </c>
      <c r="Z2989" s="55" t="s">
        <v>34</v>
      </c>
      <c r="AA2989" s="55">
        <v>0</v>
      </c>
      <c r="AB2989" s="55" t="s">
        <v>41</v>
      </c>
      <c r="AC2989" s="55">
        <v>8</v>
      </c>
      <c r="AD2989" s="55"/>
      <c r="AE2989" s="55" t="s">
        <v>53</v>
      </c>
      <c r="AF2989" s="55" t="s">
        <v>54</v>
      </c>
      <c r="AG2989" s="55">
        <v>0.108126</v>
      </c>
      <c r="AH2989" s="57" t="s">
        <v>44</v>
      </c>
    </row>
    <row r="2990" spans="1:34" x14ac:dyDescent="0.25">
      <c r="A2990" s="54">
        <v>12319411</v>
      </c>
      <c r="B2990" s="55"/>
      <c r="C2990" s="55"/>
      <c r="D2990" s="55">
        <v>61749413</v>
      </c>
      <c r="E2990" s="55"/>
      <c r="F2990" s="55">
        <v>300</v>
      </c>
      <c r="G2990" s="55">
        <v>80024914</v>
      </c>
      <c r="H2990" s="55"/>
      <c r="I2990" s="55">
        <v>2275050011</v>
      </c>
      <c r="J2990" s="55">
        <v>2</v>
      </c>
      <c r="K2990" s="55" t="s">
        <v>34</v>
      </c>
      <c r="L2990" s="55" t="s">
        <v>90</v>
      </c>
      <c r="M2990" s="55">
        <v>34005</v>
      </c>
      <c r="N2990" s="55"/>
      <c r="O2990" s="55" t="s">
        <v>270</v>
      </c>
      <c r="P2990" s="55">
        <v>48811</v>
      </c>
      <c r="Q2990" s="55" t="s">
        <v>37</v>
      </c>
      <c r="R2990" s="55" t="s">
        <v>38</v>
      </c>
      <c r="S2990" s="55"/>
      <c r="T2990" s="55"/>
      <c r="U2990" s="55" t="s">
        <v>38</v>
      </c>
      <c r="V2990" s="55">
        <v>40.037100000000002</v>
      </c>
      <c r="W2990" s="55">
        <v>-74.843199999999996</v>
      </c>
      <c r="X2990" s="55" t="s">
        <v>39</v>
      </c>
      <c r="Y2990" s="55" t="s">
        <v>191</v>
      </c>
      <c r="Z2990" s="55" t="s">
        <v>34</v>
      </c>
      <c r="AA2990" s="55">
        <v>0</v>
      </c>
      <c r="AB2990" s="55" t="s">
        <v>41</v>
      </c>
      <c r="AC2990" s="55">
        <v>8</v>
      </c>
      <c r="AD2990" s="55"/>
      <c r="AE2990" s="55">
        <v>7439921</v>
      </c>
      <c r="AF2990" s="55" t="s">
        <v>55</v>
      </c>
      <c r="AG2990" s="55">
        <v>1.3835599999999999E-4</v>
      </c>
      <c r="AH2990" s="57" t="s">
        <v>44</v>
      </c>
    </row>
    <row r="2991" spans="1:34" x14ac:dyDescent="0.25">
      <c r="A2991" s="54">
        <v>12396011</v>
      </c>
      <c r="B2991" s="55"/>
      <c r="C2991" s="55"/>
      <c r="D2991" s="55">
        <v>61582713</v>
      </c>
      <c r="E2991" s="55"/>
      <c r="F2991" s="55">
        <v>300</v>
      </c>
      <c r="G2991" s="55">
        <v>79695714</v>
      </c>
      <c r="H2991" s="55"/>
      <c r="I2991" s="55">
        <v>2275050011</v>
      </c>
      <c r="J2991" s="55">
        <v>2</v>
      </c>
      <c r="K2991" s="55" t="s">
        <v>34</v>
      </c>
      <c r="L2991" s="55" t="s">
        <v>90</v>
      </c>
      <c r="M2991" s="55">
        <v>34005</v>
      </c>
      <c r="N2991" s="55"/>
      <c r="O2991" s="55" t="s">
        <v>271</v>
      </c>
      <c r="P2991" s="55">
        <v>48811</v>
      </c>
      <c r="Q2991" s="55" t="s">
        <v>37</v>
      </c>
      <c r="R2991" s="55" t="s">
        <v>38</v>
      </c>
      <c r="S2991" s="55"/>
      <c r="T2991" s="55"/>
      <c r="U2991" s="55" t="s">
        <v>38</v>
      </c>
      <c r="V2991" s="55">
        <v>39.9283</v>
      </c>
      <c r="W2991" s="55">
        <v>-74.762200000000007</v>
      </c>
      <c r="X2991" s="55" t="s">
        <v>39</v>
      </c>
      <c r="Y2991" s="55" t="s">
        <v>272</v>
      </c>
      <c r="Z2991" s="55" t="s">
        <v>34</v>
      </c>
      <c r="AA2991" s="55">
        <v>0</v>
      </c>
      <c r="AB2991" s="55" t="s">
        <v>41</v>
      </c>
      <c r="AC2991" s="55">
        <v>8</v>
      </c>
      <c r="AD2991" s="55"/>
      <c r="AE2991" s="55" t="s">
        <v>42</v>
      </c>
      <c r="AF2991" s="55" t="s">
        <v>43</v>
      </c>
      <c r="AG2991" s="55">
        <v>1.3542700000000001E-3</v>
      </c>
      <c r="AH2991" s="57" t="s">
        <v>44</v>
      </c>
    </row>
    <row r="2992" spans="1:34" x14ac:dyDescent="0.25">
      <c r="A2992" s="54">
        <v>12396011</v>
      </c>
      <c r="B2992" s="55"/>
      <c r="C2992" s="55"/>
      <c r="D2992" s="55">
        <v>61582713</v>
      </c>
      <c r="E2992" s="55"/>
      <c r="F2992" s="55">
        <v>300</v>
      </c>
      <c r="G2992" s="55">
        <v>79695814</v>
      </c>
      <c r="H2992" s="55"/>
      <c r="I2992" s="55">
        <v>2275050012</v>
      </c>
      <c r="J2992" s="55">
        <v>2</v>
      </c>
      <c r="K2992" s="55" t="s">
        <v>34</v>
      </c>
      <c r="L2992" s="55" t="s">
        <v>90</v>
      </c>
      <c r="M2992" s="55">
        <v>34005</v>
      </c>
      <c r="N2992" s="55"/>
      <c r="O2992" s="55" t="s">
        <v>271</v>
      </c>
      <c r="P2992" s="55">
        <v>48811</v>
      </c>
      <c r="Q2992" s="55" t="s">
        <v>37</v>
      </c>
      <c r="R2992" s="55" t="s">
        <v>38</v>
      </c>
      <c r="S2992" s="55"/>
      <c r="T2992" s="55"/>
      <c r="U2992" s="55" t="s">
        <v>38</v>
      </c>
      <c r="V2992" s="55">
        <v>39.9283</v>
      </c>
      <c r="W2992" s="55">
        <v>-74.762200000000007</v>
      </c>
      <c r="X2992" s="55" t="s">
        <v>39</v>
      </c>
      <c r="Y2992" s="55" t="s">
        <v>272</v>
      </c>
      <c r="Z2992" s="55" t="s">
        <v>34</v>
      </c>
      <c r="AA2992" s="55">
        <v>0</v>
      </c>
      <c r="AB2992" s="55" t="s">
        <v>41</v>
      </c>
      <c r="AC2992" s="55">
        <v>8</v>
      </c>
      <c r="AD2992" s="55"/>
      <c r="AE2992" s="55" t="s">
        <v>42</v>
      </c>
      <c r="AF2992" s="55" t="s">
        <v>43</v>
      </c>
      <c r="AG2992" s="55">
        <v>1.1376499999999999E-2</v>
      </c>
      <c r="AH2992" s="57" t="s">
        <v>44</v>
      </c>
    </row>
    <row r="2993" spans="1:34" x14ac:dyDescent="0.25">
      <c r="A2993" s="54">
        <v>12396011</v>
      </c>
      <c r="B2993" s="55"/>
      <c r="C2993" s="55"/>
      <c r="D2993" s="55">
        <v>61582713</v>
      </c>
      <c r="E2993" s="55"/>
      <c r="F2993" s="55">
        <v>300</v>
      </c>
      <c r="G2993" s="55">
        <v>79695814</v>
      </c>
      <c r="H2993" s="55"/>
      <c r="I2993" s="55">
        <v>2275050012</v>
      </c>
      <c r="J2993" s="55">
        <v>2</v>
      </c>
      <c r="K2993" s="55" t="s">
        <v>34</v>
      </c>
      <c r="L2993" s="55" t="s">
        <v>90</v>
      </c>
      <c r="M2993" s="55">
        <v>34005</v>
      </c>
      <c r="N2993" s="55"/>
      <c r="O2993" s="55" t="s">
        <v>271</v>
      </c>
      <c r="P2993" s="55">
        <v>48811</v>
      </c>
      <c r="Q2993" s="55" t="s">
        <v>37</v>
      </c>
      <c r="R2993" s="55" t="s">
        <v>38</v>
      </c>
      <c r="S2993" s="55"/>
      <c r="T2993" s="55"/>
      <c r="U2993" s="55" t="s">
        <v>38</v>
      </c>
      <c r="V2993" s="55">
        <v>39.9283</v>
      </c>
      <c r="W2993" s="55">
        <v>-74.762200000000007</v>
      </c>
      <c r="X2993" s="55" t="s">
        <v>39</v>
      </c>
      <c r="Y2993" s="55" t="s">
        <v>272</v>
      </c>
      <c r="Z2993" s="55" t="s">
        <v>34</v>
      </c>
      <c r="AA2993" s="55">
        <v>0</v>
      </c>
      <c r="AB2993" s="55" t="s">
        <v>41</v>
      </c>
      <c r="AC2993" s="55">
        <v>8</v>
      </c>
      <c r="AD2993" s="55"/>
      <c r="AE2993" s="55" t="s">
        <v>45</v>
      </c>
      <c r="AF2993" s="55" t="s">
        <v>46</v>
      </c>
      <c r="AG2993" s="55">
        <v>1.2140199999999999E-3</v>
      </c>
      <c r="AH2993" s="57" t="s">
        <v>44</v>
      </c>
    </row>
    <row r="2994" spans="1:34" x14ac:dyDescent="0.25">
      <c r="A2994" s="54">
        <v>12396011</v>
      </c>
      <c r="B2994" s="55"/>
      <c r="C2994" s="55"/>
      <c r="D2994" s="55">
        <v>61582713</v>
      </c>
      <c r="E2994" s="55"/>
      <c r="F2994" s="55">
        <v>300</v>
      </c>
      <c r="G2994" s="55">
        <v>79695714</v>
      </c>
      <c r="H2994" s="55"/>
      <c r="I2994" s="55">
        <v>2275050011</v>
      </c>
      <c r="J2994" s="55">
        <v>2</v>
      </c>
      <c r="K2994" s="55" t="s">
        <v>34</v>
      </c>
      <c r="L2994" s="55" t="s">
        <v>90</v>
      </c>
      <c r="M2994" s="55">
        <v>34005</v>
      </c>
      <c r="N2994" s="55"/>
      <c r="O2994" s="55" t="s">
        <v>271</v>
      </c>
      <c r="P2994" s="55">
        <v>48811</v>
      </c>
      <c r="Q2994" s="55" t="s">
        <v>37</v>
      </c>
      <c r="R2994" s="55" t="s">
        <v>38</v>
      </c>
      <c r="S2994" s="55"/>
      <c r="T2994" s="55"/>
      <c r="U2994" s="55" t="s">
        <v>38</v>
      </c>
      <c r="V2994" s="55">
        <v>39.9283</v>
      </c>
      <c r="W2994" s="55">
        <v>-74.762200000000007</v>
      </c>
      <c r="X2994" s="55" t="s">
        <v>39</v>
      </c>
      <c r="Y2994" s="55" t="s">
        <v>272</v>
      </c>
      <c r="Z2994" s="55" t="s">
        <v>34</v>
      </c>
      <c r="AA2994" s="55">
        <v>0</v>
      </c>
      <c r="AB2994" s="55" t="s">
        <v>41</v>
      </c>
      <c r="AC2994" s="55">
        <v>8</v>
      </c>
      <c r="AD2994" s="55"/>
      <c r="AE2994" s="55" t="s">
        <v>45</v>
      </c>
      <c r="AF2994" s="55" t="s">
        <v>46</v>
      </c>
      <c r="AG2994" s="55">
        <v>9.0000000000000006E-5</v>
      </c>
      <c r="AH2994" s="57" t="s">
        <v>44</v>
      </c>
    </row>
    <row r="2995" spans="1:34" x14ac:dyDescent="0.25">
      <c r="A2995" s="54">
        <v>12396011</v>
      </c>
      <c r="B2995" s="55"/>
      <c r="C2995" s="55"/>
      <c r="D2995" s="55">
        <v>61582713</v>
      </c>
      <c r="E2995" s="55"/>
      <c r="F2995" s="55">
        <v>300</v>
      </c>
      <c r="G2995" s="55">
        <v>79695814</v>
      </c>
      <c r="H2995" s="55"/>
      <c r="I2995" s="55">
        <v>2275050012</v>
      </c>
      <c r="J2995" s="55">
        <v>2</v>
      </c>
      <c r="K2995" s="55" t="s">
        <v>34</v>
      </c>
      <c r="L2995" s="55" t="s">
        <v>90</v>
      </c>
      <c r="M2995" s="55">
        <v>34005</v>
      </c>
      <c r="N2995" s="55"/>
      <c r="O2995" s="55" t="s">
        <v>271</v>
      </c>
      <c r="P2995" s="55">
        <v>48811</v>
      </c>
      <c r="Q2995" s="55" t="s">
        <v>37</v>
      </c>
      <c r="R2995" s="55" t="s">
        <v>38</v>
      </c>
      <c r="S2995" s="55"/>
      <c r="T2995" s="55"/>
      <c r="U2995" s="55" t="s">
        <v>38</v>
      </c>
      <c r="V2995" s="55">
        <v>39.9283</v>
      </c>
      <c r="W2995" s="55">
        <v>-74.762200000000007</v>
      </c>
      <c r="X2995" s="55" t="s">
        <v>39</v>
      </c>
      <c r="Y2995" s="55" t="s">
        <v>272</v>
      </c>
      <c r="Z2995" s="55" t="s">
        <v>34</v>
      </c>
      <c r="AA2995" s="55">
        <v>0</v>
      </c>
      <c r="AB2995" s="55" t="s">
        <v>41</v>
      </c>
      <c r="AC2995" s="55">
        <v>8</v>
      </c>
      <c r="AD2995" s="55"/>
      <c r="AE2995" s="55" t="s">
        <v>47</v>
      </c>
      <c r="AF2995" s="55" t="s">
        <v>48</v>
      </c>
      <c r="AG2995" s="55">
        <v>3.8118200000000001E-3</v>
      </c>
      <c r="AH2995" s="57" t="s">
        <v>44</v>
      </c>
    </row>
    <row r="2996" spans="1:34" x14ac:dyDescent="0.25">
      <c r="A2996" s="54">
        <v>12396011</v>
      </c>
      <c r="B2996" s="55"/>
      <c r="C2996" s="55"/>
      <c r="D2996" s="55">
        <v>61582713</v>
      </c>
      <c r="E2996" s="55"/>
      <c r="F2996" s="55">
        <v>300</v>
      </c>
      <c r="G2996" s="55">
        <v>79695714</v>
      </c>
      <c r="H2996" s="55"/>
      <c r="I2996" s="55">
        <v>2275050011</v>
      </c>
      <c r="J2996" s="55">
        <v>2</v>
      </c>
      <c r="K2996" s="55" t="s">
        <v>34</v>
      </c>
      <c r="L2996" s="55" t="s">
        <v>90</v>
      </c>
      <c r="M2996" s="55">
        <v>34005</v>
      </c>
      <c r="N2996" s="55"/>
      <c r="O2996" s="55" t="s">
        <v>271</v>
      </c>
      <c r="P2996" s="55">
        <v>48811</v>
      </c>
      <c r="Q2996" s="55" t="s">
        <v>37</v>
      </c>
      <c r="R2996" s="55" t="s">
        <v>38</v>
      </c>
      <c r="S2996" s="55"/>
      <c r="T2996" s="55"/>
      <c r="U2996" s="55" t="s">
        <v>38</v>
      </c>
      <c r="V2996" s="55">
        <v>39.9283</v>
      </c>
      <c r="W2996" s="55">
        <v>-74.762200000000007</v>
      </c>
      <c r="X2996" s="55" t="s">
        <v>39</v>
      </c>
      <c r="Y2996" s="55" t="s">
        <v>272</v>
      </c>
      <c r="Z2996" s="55" t="s">
        <v>34</v>
      </c>
      <c r="AA2996" s="55">
        <v>0</v>
      </c>
      <c r="AB2996" s="55" t="s">
        <v>41</v>
      </c>
      <c r="AC2996" s="55">
        <v>8</v>
      </c>
      <c r="AD2996" s="55"/>
      <c r="AE2996" s="55" t="s">
        <v>47</v>
      </c>
      <c r="AF2996" s="55" t="s">
        <v>48</v>
      </c>
      <c r="AG2996" s="55">
        <v>1.4699100000000001E-3</v>
      </c>
      <c r="AH2996" s="57" t="s">
        <v>44</v>
      </c>
    </row>
    <row r="2997" spans="1:34" x14ac:dyDescent="0.25">
      <c r="A2997" s="54">
        <v>12396011</v>
      </c>
      <c r="B2997" s="55"/>
      <c r="C2997" s="55"/>
      <c r="D2997" s="55">
        <v>61582713</v>
      </c>
      <c r="E2997" s="55"/>
      <c r="F2997" s="55">
        <v>300</v>
      </c>
      <c r="G2997" s="55">
        <v>79695714</v>
      </c>
      <c r="H2997" s="55"/>
      <c r="I2997" s="55">
        <v>2275050011</v>
      </c>
      <c r="J2997" s="55">
        <v>2</v>
      </c>
      <c r="K2997" s="55" t="s">
        <v>34</v>
      </c>
      <c r="L2997" s="55" t="s">
        <v>90</v>
      </c>
      <c r="M2997" s="55">
        <v>34005</v>
      </c>
      <c r="N2997" s="55"/>
      <c r="O2997" s="55" t="s">
        <v>271</v>
      </c>
      <c r="P2997" s="55">
        <v>48811</v>
      </c>
      <c r="Q2997" s="55" t="s">
        <v>37</v>
      </c>
      <c r="R2997" s="55" t="s">
        <v>38</v>
      </c>
      <c r="S2997" s="55"/>
      <c r="T2997" s="55"/>
      <c r="U2997" s="55" t="s">
        <v>38</v>
      </c>
      <c r="V2997" s="55">
        <v>39.9283</v>
      </c>
      <c r="W2997" s="55">
        <v>-74.762200000000007</v>
      </c>
      <c r="X2997" s="55" t="s">
        <v>39</v>
      </c>
      <c r="Y2997" s="55" t="s">
        <v>272</v>
      </c>
      <c r="Z2997" s="55" t="s">
        <v>34</v>
      </c>
      <c r="AA2997" s="55">
        <v>0</v>
      </c>
      <c r="AB2997" s="55" t="s">
        <v>41</v>
      </c>
      <c r="AC2997" s="55">
        <v>8</v>
      </c>
      <c r="AD2997" s="55"/>
      <c r="AE2997" s="55" t="s">
        <v>49</v>
      </c>
      <c r="AF2997" s="55" t="s">
        <v>50</v>
      </c>
      <c r="AG2997" s="55">
        <v>2.1302999999999999E-3</v>
      </c>
      <c r="AH2997" s="57" t="s">
        <v>44</v>
      </c>
    </row>
    <row r="2998" spans="1:34" x14ac:dyDescent="0.25">
      <c r="A2998" s="54">
        <v>12396011</v>
      </c>
      <c r="B2998" s="55"/>
      <c r="C2998" s="55"/>
      <c r="D2998" s="55">
        <v>61582713</v>
      </c>
      <c r="E2998" s="55"/>
      <c r="F2998" s="55">
        <v>300</v>
      </c>
      <c r="G2998" s="55">
        <v>79695814</v>
      </c>
      <c r="H2998" s="55"/>
      <c r="I2998" s="55">
        <v>2275050012</v>
      </c>
      <c r="J2998" s="55">
        <v>2</v>
      </c>
      <c r="K2998" s="55" t="s">
        <v>34</v>
      </c>
      <c r="L2998" s="55" t="s">
        <v>90</v>
      </c>
      <c r="M2998" s="55">
        <v>34005</v>
      </c>
      <c r="N2998" s="55"/>
      <c r="O2998" s="55" t="s">
        <v>271</v>
      </c>
      <c r="P2998" s="55">
        <v>48811</v>
      </c>
      <c r="Q2998" s="55" t="s">
        <v>37</v>
      </c>
      <c r="R2998" s="55" t="s">
        <v>38</v>
      </c>
      <c r="S2998" s="55"/>
      <c r="T2998" s="55"/>
      <c r="U2998" s="55" t="s">
        <v>38</v>
      </c>
      <c r="V2998" s="55">
        <v>39.9283</v>
      </c>
      <c r="W2998" s="55">
        <v>-74.762200000000007</v>
      </c>
      <c r="X2998" s="55" t="s">
        <v>39</v>
      </c>
      <c r="Y2998" s="55" t="s">
        <v>272</v>
      </c>
      <c r="Z2998" s="55" t="s">
        <v>34</v>
      </c>
      <c r="AA2998" s="55">
        <v>0</v>
      </c>
      <c r="AB2998" s="55" t="s">
        <v>41</v>
      </c>
      <c r="AC2998" s="55">
        <v>8</v>
      </c>
      <c r="AD2998" s="55"/>
      <c r="AE2998" s="55" t="s">
        <v>49</v>
      </c>
      <c r="AF2998" s="55" t="s">
        <v>50</v>
      </c>
      <c r="AG2998" s="55">
        <v>3.9055499999999998E-3</v>
      </c>
      <c r="AH2998" s="57" t="s">
        <v>44</v>
      </c>
    </row>
    <row r="2999" spans="1:34" x14ac:dyDescent="0.25">
      <c r="A2999" s="54">
        <v>12396011</v>
      </c>
      <c r="B2999" s="55"/>
      <c r="C2999" s="55"/>
      <c r="D2999" s="55">
        <v>61582713</v>
      </c>
      <c r="E2999" s="55"/>
      <c r="F2999" s="55">
        <v>300</v>
      </c>
      <c r="G2999" s="55">
        <v>79695814</v>
      </c>
      <c r="H2999" s="55"/>
      <c r="I2999" s="55">
        <v>2275050012</v>
      </c>
      <c r="J2999" s="55">
        <v>2</v>
      </c>
      <c r="K2999" s="55" t="s">
        <v>34</v>
      </c>
      <c r="L2999" s="55" t="s">
        <v>90</v>
      </c>
      <c r="M2999" s="55">
        <v>34005</v>
      </c>
      <c r="N2999" s="55"/>
      <c r="O2999" s="55" t="s">
        <v>271</v>
      </c>
      <c r="P2999" s="55">
        <v>48811</v>
      </c>
      <c r="Q2999" s="55" t="s">
        <v>37</v>
      </c>
      <c r="R2999" s="55" t="s">
        <v>38</v>
      </c>
      <c r="S2999" s="55"/>
      <c r="T2999" s="55"/>
      <c r="U2999" s="55" t="s">
        <v>38</v>
      </c>
      <c r="V2999" s="55">
        <v>39.9283</v>
      </c>
      <c r="W2999" s="55">
        <v>-74.762200000000007</v>
      </c>
      <c r="X2999" s="55" t="s">
        <v>39</v>
      </c>
      <c r="Y2999" s="55" t="s">
        <v>272</v>
      </c>
      <c r="Z2999" s="55" t="s">
        <v>34</v>
      </c>
      <c r="AA2999" s="55">
        <v>0</v>
      </c>
      <c r="AB2999" s="55" t="s">
        <v>41</v>
      </c>
      <c r="AC2999" s="55">
        <v>8</v>
      </c>
      <c r="AD2999" s="55"/>
      <c r="AE2999" s="55" t="s">
        <v>51</v>
      </c>
      <c r="AF2999" s="55" t="s">
        <v>52</v>
      </c>
      <c r="AG2999" s="55">
        <v>5.3417999999999998E-3</v>
      </c>
      <c r="AH2999" s="57" t="s">
        <v>44</v>
      </c>
    </row>
    <row r="3000" spans="1:34" x14ac:dyDescent="0.25">
      <c r="A3000" s="54">
        <v>12396011</v>
      </c>
      <c r="B3000" s="55"/>
      <c r="C3000" s="55"/>
      <c r="D3000" s="55">
        <v>61582713</v>
      </c>
      <c r="E3000" s="55"/>
      <c r="F3000" s="55">
        <v>300</v>
      </c>
      <c r="G3000" s="55">
        <v>79695714</v>
      </c>
      <c r="H3000" s="55"/>
      <c r="I3000" s="55">
        <v>2275050011</v>
      </c>
      <c r="J3000" s="55">
        <v>2</v>
      </c>
      <c r="K3000" s="55" t="s">
        <v>34</v>
      </c>
      <c r="L3000" s="55" t="s">
        <v>90</v>
      </c>
      <c r="M3000" s="55">
        <v>34005</v>
      </c>
      <c r="N3000" s="55"/>
      <c r="O3000" s="55" t="s">
        <v>271</v>
      </c>
      <c r="P3000" s="55">
        <v>48811</v>
      </c>
      <c r="Q3000" s="55" t="s">
        <v>37</v>
      </c>
      <c r="R3000" s="55" t="s">
        <v>38</v>
      </c>
      <c r="S3000" s="55"/>
      <c r="T3000" s="55"/>
      <c r="U3000" s="55" t="s">
        <v>38</v>
      </c>
      <c r="V3000" s="55">
        <v>39.9283</v>
      </c>
      <c r="W3000" s="55">
        <v>-74.762200000000007</v>
      </c>
      <c r="X3000" s="55" t="s">
        <v>39</v>
      </c>
      <c r="Y3000" s="55" t="s">
        <v>272</v>
      </c>
      <c r="Z3000" s="55" t="s">
        <v>34</v>
      </c>
      <c r="AA3000" s="55">
        <v>0</v>
      </c>
      <c r="AB3000" s="55" t="s">
        <v>41</v>
      </c>
      <c r="AC3000" s="55">
        <v>8</v>
      </c>
      <c r="AD3000" s="55"/>
      <c r="AE3000" s="55" t="s">
        <v>51</v>
      </c>
      <c r="AF3000" s="55" t="s">
        <v>52</v>
      </c>
      <c r="AG3000" s="55">
        <v>5.8500000000000002E-4</v>
      </c>
      <c r="AH3000" s="57" t="s">
        <v>44</v>
      </c>
    </row>
    <row r="3001" spans="1:34" x14ac:dyDescent="0.25">
      <c r="A3001" s="54">
        <v>12396011</v>
      </c>
      <c r="B3001" s="55"/>
      <c r="C3001" s="55"/>
      <c r="D3001" s="55">
        <v>61582713</v>
      </c>
      <c r="E3001" s="55"/>
      <c r="F3001" s="55">
        <v>300</v>
      </c>
      <c r="G3001" s="55">
        <v>79695714</v>
      </c>
      <c r="H3001" s="55"/>
      <c r="I3001" s="55">
        <v>2275050011</v>
      </c>
      <c r="J3001" s="55">
        <v>2</v>
      </c>
      <c r="K3001" s="55" t="s">
        <v>34</v>
      </c>
      <c r="L3001" s="55" t="s">
        <v>90</v>
      </c>
      <c r="M3001" s="55">
        <v>34005</v>
      </c>
      <c r="N3001" s="55"/>
      <c r="O3001" s="55" t="s">
        <v>271</v>
      </c>
      <c r="P3001" s="55">
        <v>48811</v>
      </c>
      <c r="Q3001" s="55" t="s">
        <v>37</v>
      </c>
      <c r="R3001" s="55" t="s">
        <v>38</v>
      </c>
      <c r="S3001" s="55"/>
      <c r="T3001" s="55"/>
      <c r="U3001" s="55" t="s">
        <v>38</v>
      </c>
      <c r="V3001" s="55">
        <v>39.9283</v>
      </c>
      <c r="W3001" s="55">
        <v>-74.762200000000007</v>
      </c>
      <c r="X3001" s="55" t="s">
        <v>39</v>
      </c>
      <c r="Y3001" s="55" t="s">
        <v>272</v>
      </c>
      <c r="Z3001" s="55" t="s">
        <v>34</v>
      </c>
      <c r="AA3001" s="55">
        <v>0</v>
      </c>
      <c r="AB3001" s="55" t="s">
        <v>41</v>
      </c>
      <c r="AC3001" s="55">
        <v>8</v>
      </c>
      <c r="AD3001" s="55"/>
      <c r="AE3001" s="55" t="s">
        <v>53</v>
      </c>
      <c r="AF3001" s="55" t="s">
        <v>54</v>
      </c>
      <c r="AG3001" s="55">
        <v>0.108126</v>
      </c>
      <c r="AH3001" s="57" t="s">
        <v>44</v>
      </c>
    </row>
    <row r="3002" spans="1:34" x14ac:dyDescent="0.25">
      <c r="A3002" s="54">
        <v>12396011</v>
      </c>
      <c r="B3002" s="55"/>
      <c r="C3002" s="55"/>
      <c r="D3002" s="55">
        <v>61582713</v>
      </c>
      <c r="E3002" s="55"/>
      <c r="F3002" s="55">
        <v>300</v>
      </c>
      <c r="G3002" s="55">
        <v>79695814</v>
      </c>
      <c r="H3002" s="55"/>
      <c r="I3002" s="55">
        <v>2275050012</v>
      </c>
      <c r="J3002" s="55">
        <v>2</v>
      </c>
      <c r="K3002" s="55" t="s">
        <v>34</v>
      </c>
      <c r="L3002" s="55" t="s">
        <v>90</v>
      </c>
      <c r="M3002" s="55">
        <v>34005</v>
      </c>
      <c r="N3002" s="55"/>
      <c r="O3002" s="55" t="s">
        <v>271</v>
      </c>
      <c r="P3002" s="55">
        <v>48811</v>
      </c>
      <c r="Q3002" s="55" t="s">
        <v>37</v>
      </c>
      <c r="R3002" s="55" t="s">
        <v>38</v>
      </c>
      <c r="S3002" s="55"/>
      <c r="T3002" s="55"/>
      <c r="U3002" s="55" t="s">
        <v>38</v>
      </c>
      <c r="V3002" s="55">
        <v>39.9283</v>
      </c>
      <c r="W3002" s="55">
        <v>-74.762200000000007</v>
      </c>
      <c r="X3002" s="55" t="s">
        <v>39</v>
      </c>
      <c r="Y3002" s="55" t="s">
        <v>272</v>
      </c>
      <c r="Z3002" s="55" t="s">
        <v>34</v>
      </c>
      <c r="AA3002" s="55">
        <v>0</v>
      </c>
      <c r="AB3002" s="55" t="s">
        <v>41</v>
      </c>
      <c r="AC3002" s="55">
        <v>8</v>
      </c>
      <c r="AD3002" s="55"/>
      <c r="AE3002" s="55" t="s">
        <v>53</v>
      </c>
      <c r="AF3002" s="55" t="s">
        <v>54</v>
      </c>
      <c r="AG3002" s="55">
        <v>0.15802099999999999</v>
      </c>
      <c r="AH3002" s="57" t="s">
        <v>44</v>
      </c>
    </row>
    <row r="3003" spans="1:34" x14ac:dyDescent="0.25">
      <c r="A3003" s="54">
        <v>12396011</v>
      </c>
      <c r="B3003" s="55"/>
      <c r="C3003" s="55"/>
      <c r="D3003" s="55">
        <v>61582713</v>
      </c>
      <c r="E3003" s="55"/>
      <c r="F3003" s="55">
        <v>300</v>
      </c>
      <c r="G3003" s="55">
        <v>79695714</v>
      </c>
      <c r="H3003" s="55"/>
      <c r="I3003" s="55">
        <v>2275050011</v>
      </c>
      <c r="J3003" s="55">
        <v>2</v>
      </c>
      <c r="K3003" s="55" t="s">
        <v>34</v>
      </c>
      <c r="L3003" s="55" t="s">
        <v>90</v>
      </c>
      <c r="M3003" s="55">
        <v>34005</v>
      </c>
      <c r="N3003" s="55"/>
      <c r="O3003" s="55" t="s">
        <v>271</v>
      </c>
      <c r="P3003" s="55">
        <v>48811</v>
      </c>
      <c r="Q3003" s="55" t="s">
        <v>37</v>
      </c>
      <c r="R3003" s="55" t="s">
        <v>38</v>
      </c>
      <c r="S3003" s="55"/>
      <c r="T3003" s="55"/>
      <c r="U3003" s="55" t="s">
        <v>38</v>
      </c>
      <c r="V3003" s="55">
        <v>39.9283</v>
      </c>
      <c r="W3003" s="55">
        <v>-74.762200000000007</v>
      </c>
      <c r="X3003" s="55" t="s">
        <v>39</v>
      </c>
      <c r="Y3003" s="55" t="s">
        <v>272</v>
      </c>
      <c r="Z3003" s="55" t="s">
        <v>34</v>
      </c>
      <c r="AA3003" s="55">
        <v>0</v>
      </c>
      <c r="AB3003" s="55" t="s">
        <v>41</v>
      </c>
      <c r="AC3003" s="55">
        <v>8</v>
      </c>
      <c r="AD3003" s="55"/>
      <c r="AE3003" s="55">
        <v>7439921</v>
      </c>
      <c r="AF3003" s="55" t="s">
        <v>55</v>
      </c>
      <c r="AG3003" s="55">
        <v>1.3835599999999999E-4</v>
      </c>
      <c r="AH3003" s="57" t="s">
        <v>44</v>
      </c>
    </row>
    <row r="3004" spans="1:34" x14ac:dyDescent="0.25">
      <c r="A3004" s="54">
        <v>12048511</v>
      </c>
      <c r="B3004" s="55"/>
      <c r="C3004" s="55"/>
      <c r="D3004" s="55">
        <v>60871213</v>
      </c>
      <c r="E3004" s="55"/>
      <c r="F3004" s="55">
        <v>300</v>
      </c>
      <c r="G3004" s="55">
        <v>78283014</v>
      </c>
      <c r="H3004" s="55"/>
      <c r="I3004" s="55">
        <v>2275050012</v>
      </c>
      <c r="J3004" s="55">
        <v>2</v>
      </c>
      <c r="K3004" s="55" t="s">
        <v>34</v>
      </c>
      <c r="L3004" s="55" t="s">
        <v>178</v>
      </c>
      <c r="M3004" s="55">
        <v>34017</v>
      </c>
      <c r="N3004" s="55"/>
      <c r="O3004" s="55" t="s">
        <v>273</v>
      </c>
      <c r="P3004" s="55">
        <v>48811</v>
      </c>
      <c r="Q3004" s="55" t="s">
        <v>37</v>
      </c>
      <c r="R3004" s="55" t="s">
        <v>38</v>
      </c>
      <c r="S3004" s="55"/>
      <c r="T3004" s="55"/>
      <c r="U3004" s="55" t="s">
        <v>38</v>
      </c>
      <c r="V3004" s="55">
        <v>40.791800000000002</v>
      </c>
      <c r="W3004" s="55">
        <v>-74.072400000000002</v>
      </c>
      <c r="X3004" s="55" t="s">
        <v>39</v>
      </c>
      <c r="Y3004" s="55" t="s">
        <v>274</v>
      </c>
      <c r="Z3004" s="55" t="s">
        <v>34</v>
      </c>
      <c r="AA3004" s="55">
        <v>0</v>
      </c>
      <c r="AB3004" s="55" t="s">
        <v>41</v>
      </c>
      <c r="AC3004" s="55">
        <v>8</v>
      </c>
      <c r="AD3004" s="55"/>
      <c r="AE3004" s="55" t="s">
        <v>42</v>
      </c>
      <c r="AF3004" s="55" t="s">
        <v>43</v>
      </c>
      <c r="AG3004" s="55">
        <v>1.1376499999999999E-2</v>
      </c>
      <c r="AH3004" s="57" t="s">
        <v>44</v>
      </c>
    </row>
    <row r="3005" spans="1:34" x14ac:dyDescent="0.25">
      <c r="A3005" s="54">
        <v>12048511</v>
      </c>
      <c r="B3005" s="55"/>
      <c r="C3005" s="55"/>
      <c r="D3005" s="55">
        <v>60871213</v>
      </c>
      <c r="E3005" s="55"/>
      <c r="F3005" s="55">
        <v>300</v>
      </c>
      <c r="G3005" s="55">
        <v>78282914</v>
      </c>
      <c r="H3005" s="55"/>
      <c r="I3005" s="55">
        <v>2275050011</v>
      </c>
      <c r="J3005" s="55">
        <v>2</v>
      </c>
      <c r="K3005" s="55" t="s">
        <v>34</v>
      </c>
      <c r="L3005" s="55" t="s">
        <v>178</v>
      </c>
      <c r="M3005" s="55">
        <v>34017</v>
      </c>
      <c r="N3005" s="55"/>
      <c r="O3005" s="55" t="s">
        <v>273</v>
      </c>
      <c r="P3005" s="55">
        <v>48811</v>
      </c>
      <c r="Q3005" s="55" t="s">
        <v>37</v>
      </c>
      <c r="R3005" s="55" t="s">
        <v>38</v>
      </c>
      <c r="S3005" s="55"/>
      <c r="T3005" s="55"/>
      <c r="U3005" s="55" t="s">
        <v>38</v>
      </c>
      <c r="V3005" s="55">
        <v>40.791800000000002</v>
      </c>
      <c r="W3005" s="55">
        <v>-74.072400000000002</v>
      </c>
      <c r="X3005" s="55" t="s">
        <v>39</v>
      </c>
      <c r="Y3005" s="55" t="s">
        <v>274</v>
      </c>
      <c r="Z3005" s="55" t="s">
        <v>34</v>
      </c>
      <c r="AA3005" s="55">
        <v>0</v>
      </c>
      <c r="AB3005" s="55" t="s">
        <v>41</v>
      </c>
      <c r="AC3005" s="55">
        <v>8</v>
      </c>
      <c r="AD3005" s="55"/>
      <c r="AE3005" s="55" t="s">
        <v>42</v>
      </c>
      <c r="AF3005" s="55" t="s">
        <v>43</v>
      </c>
      <c r="AG3005" s="55">
        <v>1.3542700000000001E-3</v>
      </c>
      <c r="AH3005" s="57" t="s">
        <v>44</v>
      </c>
    </row>
    <row r="3006" spans="1:34" x14ac:dyDescent="0.25">
      <c r="A3006" s="54">
        <v>12048511</v>
      </c>
      <c r="B3006" s="55"/>
      <c r="C3006" s="55"/>
      <c r="D3006" s="55">
        <v>60871213</v>
      </c>
      <c r="E3006" s="55"/>
      <c r="F3006" s="55">
        <v>300</v>
      </c>
      <c r="G3006" s="55">
        <v>78282914</v>
      </c>
      <c r="H3006" s="55"/>
      <c r="I3006" s="55">
        <v>2275050011</v>
      </c>
      <c r="J3006" s="55">
        <v>2</v>
      </c>
      <c r="K3006" s="55" t="s">
        <v>34</v>
      </c>
      <c r="L3006" s="55" t="s">
        <v>178</v>
      </c>
      <c r="M3006" s="55">
        <v>34017</v>
      </c>
      <c r="N3006" s="55"/>
      <c r="O3006" s="55" t="s">
        <v>273</v>
      </c>
      <c r="P3006" s="55">
        <v>48811</v>
      </c>
      <c r="Q3006" s="55" t="s">
        <v>37</v>
      </c>
      <c r="R3006" s="55" t="s">
        <v>38</v>
      </c>
      <c r="S3006" s="55"/>
      <c r="T3006" s="55"/>
      <c r="U3006" s="55" t="s">
        <v>38</v>
      </c>
      <c r="V3006" s="55">
        <v>40.791800000000002</v>
      </c>
      <c r="W3006" s="55">
        <v>-74.072400000000002</v>
      </c>
      <c r="X3006" s="55" t="s">
        <v>39</v>
      </c>
      <c r="Y3006" s="55" t="s">
        <v>274</v>
      </c>
      <c r="Z3006" s="55" t="s">
        <v>34</v>
      </c>
      <c r="AA3006" s="55">
        <v>0</v>
      </c>
      <c r="AB3006" s="55" t="s">
        <v>41</v>
      </c>
      <c r="AC3006" s="55">
        <v>8</v>
      </c>
      <c r="AD3006" s="55"/>
      <c r="AE3006" s="55" t="s">
        <v>45</v>
      </c>
      <c r="AF3006" s="55" t="s">
        <v>46</v>
      </c>
      <c r="AG3006" s="55">
        <v>9.0000000000000006E-5</v>
      </c>
      <c r="AH3006" s="57" t="s">
        <v>44</v>
      </c>
    </row>
    <row r="3007" spans="1:34" x14ac:dyDescent="0.25">
      <c r="A3007" s="54">
        <v>12048511</v>
      </c>
      <c r="B3007" s="55"/>
      <c r="C3007" s="55"/>
      <c r="D3007" s="55">
        <v>60871213</v>
      </c>
      <c r="E3007" s="55"/>
      <c r="F3007" s="55">
        <v>300</v>
      </c>
      <c r="G3007" s="55">
        <v>78283014</v>
      </c>
      <c r="H3007" s="55"/>
      <c r="I3007" s="55">
        <v>2275050012</v>
      </c>
      <c r="J3007" s="55">
        <v>2</v>
      </c>
      <c r="K3007" s="55" t="s">
        <v>34</v>
      </c>
      <c r="L3007" s="55" t="s">
        <v>178</v>
      </c>
      <c r="M3007" s="55">
        <v>34017</v>
      </c>
      <c r="N3007" s="55"/>
      <c r="O3007" s="55" t="s">
        <v>273</v>
      </c>
      <c r="P3007" s="55">
        <v>48811</v>
      </c>
      <c r="Q3007" s="55" t="s">
        <v>37</v>
      </c>
      <c r="R3007" s="55" t="s">
        <v>38</v>
      </c>
      <c r="S3007" s="55"/>
      <c r="T3007" s="55"/>
      <c r="U3007" s="55" t="s">
        <v>38</v>
      </c>
      <c r="V3007" s="55">
        <v>40.791800000000002</v>
      </c>
      <c r="W3007" s="55">
        <v>-74.072400000000002</v>
      </c>
      <c r="X3007" s="55" t="s">
        <v>39</v>
      </c>
      <c r="Y3007" s="55" t="s">
        <v>274</v>
      </c>
      <c r="Z3007" s="55" t="s">
        <v>34</v>
      </c>
      <c r="AA3007" s="55">
        <v>0</v>
      </c>
      <c r="AB3007" s="55" t="s">
        <v>41</v>
      </c>
      <c r="AC3007" s="55">
        <v>8</v>
      </c>
      <c r="AD3007" s="55"/>
      <c r="AE3007" s="55" t="s">
        <v>45</v>
      </c>
      <c r="AF3007" s="55" t="s">
        <v>46</v>
      </c>
      <c r="AG3007" s="55">
        <v>1.2140199999999999E-3</v>
      </c>
      <c r="AH3007" s="57" t="s">
        <v>44</v>
      </c>
    </row>
    <row r="3008" spans="1:34" x14ac:dyDescent="0.25">
      <c r="A3008" s="54">
        <v>12048511</v>
      </c>
      <c r="B3008" s="55"/>
      <c r="C3008" s="55"/>
      <c r="D3008" s="55">
        <v>60871213</v>
      </c>
      <c r="E3008" s="55"/>
      <c r="F3008" s="55">
        <v>300</v>
      </c>
      <c r="G3008" s="55">
        <v>78282914</v>
      </c>
      <c r="H3008" s="55"/>
      <c r="I3008" s="55">
        <v>2275050011</v>
      </c>
      <c r="J3008" s="55">
        <v>2</v>
      </c>
      <c r="K3008" s="55" t="s">
        <v>34</v>
      </c>
      <c r="L3008" s="55" t="s">
        <v>178</v>
      </c>
      <c r="M3008" s="55">
        <v>34017</v>
      </c>
      <c r="N3008" s="55"/>
      <c r="O3008" s="55" t="s">
        <v>273</v>
      </c>
      <c r="P3008" s="55">
        <v>48811</v>
      </c>
      <c r="Q3008" s="55" t="s">
        <v>37</v>
      </c>
      <c r="R3008" s="55" t="s">
        <v>38</v>
      </c>
      <c r="S3008" s="55"/>
      <c r="T3008" s="55"/>
      <c r="U3008" s="55" t="s">
        <v>38</v>
      </c>
      <c r="V3008" s="55">
        <v>40.791800000000002</v>
      </c>
      <c r="W3008" s="55">
        <v>-74.072400000000002</v>
      </c>
      <c r="X3008" s="55" t="s">
        <v>39</v>
      </c>
      <c r="Y3008" s="55" t="s">
        <v>274</v>
      </c>
      <c r="Z3008" s="55" t="s">
        <v>34</v>
      </c>
      <c r="AA3008" s="55">
        <v>0</v>
      </c>
      <c r="AB3008" s="55" t="s">
        <v>41</v>
      </c>
      <c r="AC3008" s="55">
        <v>8</v>
      </c>
      <c r="AD3008" s="55"/>
      <c r="AE3008" s="55" t="s">
        <v>47</v>
      </c>
      <c r="AF3008" s="55" t="s">
        <v>48</v>
      </c>
      <c r="AG3008" s="55">
        <v>1.4699100000000001E-3</v>
      </c>
      <c r="AH3008" s="57" t="s">
        <v>44</v>
      </c>
    </row>
    <row r="3009" spans="1:34" x14ac:dyDescent="0.25">
      <c r="A3009" s="54">
        <v>12048511</v>
      </c>
      <c r="B3009" s="55"/>
      <c r="C3009" s="55"/>
      <c r="D3009" s="55">
        <v>60871213</v>
      </c>
      <c r="E3009" s="55"/>
      <c r="F3009" s="55">
        <v>300</v>
      </c>
      <c r="G3009" s="55">
        <v>78283014</v>
      </c>
      <c r="H3009" s="55"/>
      <c r="I3009" s="55">
        <v>2275050012</v>
      </c>
      <c r="J3009" s="55">
        <v>2</v>
      </c>
      <c r="K3009" s="55" t="s">
        <v>34</v>
      </c>
      <c r="L3009" s="55" t="s">
        <v>178</v>
      </c>
      <c r="M3009" s="55">
        <v>34017</v>
      </c>
      <c r="N3009" s="55"/>
      <c r="O3009" s="55" t="s">
        <v>273</v>
      </c>
      <c r="P3009" s="55">
        <v>48811</v>
      </c>
      <c r="Q3009" s="55" t="s">
        <v>37</v>
      </c>
      <c r="R3009" s="55" t="s">
        <v>38</v>
      </c>
      <c r="S3009" s="55"/>
      <c r="T3009" s="55"/>
      <c r="U3009" s="55" t="s">
        <v>38</v>
      </c>
      <c r="V3009" s="55">
        <v>40.791800000000002</v>
      </c>
      <c r="W3009" s="55">
        <v>-74.072400000000002</v>
      </c>
      <c r="X3009" s="55" t="s">
        <v>39</v>
      </c>
      <c r="Y3009" s="55" t="s">
        <v>274</v>
      </c>
      <c r="Z3009" s="55" t="s">
        <v>34</v>
      </c>
      <c r="AA3009" s="55">
        <v>0</v>
      </c>
      <c r="AB3009" s="55" t="s">
        <v>41</v>
      </c>
      <c r="AC3009" s="55">
        <v>8</v>
      </c>
      <c r="AD3009" s="55"/>
      <c r="AE3009" s="55" t="s">
        <v>47</v>
      </c>
      <c r="AF3009" s="55" t="s">
        <v>48</v>
      </c>
      <c r="AG3009" s="55">
        <v>3.8118200000000001E-3</v>
      </c>
      <c r="AH3009" s="57" t="s">
        <v>44</v>
      </c>
    </row>
    <row r="3010" spans="1:34" x14ac:dyDescent="0.25">
      <c r="A3010" s="54">
        <v>12048511</v>
      </c>
      <c r="B3010" s="55"/>
      <c r="C3010" s="55"/>
      <c r="D3010" s="55">
        <v>60871213</v>
      </c>
      <c r="E3010" s="55"/>
      <c r="F3010" s="55">
        <v>300</v>
      </c>
      <c r="G3010" s="55">
        <v>78283014</v>
      </c>
      <c r="H3010" s="55"/>
      <c r="I3010" s="55">
        <v>2275050012</v>
      </c>
      <c r="J3010" s="55">
        <v>2</v>
      </c>
      <c r="K3010" s="55" t="s">
        <v>34</v>
      </c>
      <c r="L3010" s="55" t="s">
        <v>178</v>
      </c>
      <c r="M3010" s="55">
        <v>34017</v>
      </c>
      <c r="N3010" s="55"/>
      <c r="O3010" s="55" t="s">
        <v>273</v>
      </c>
      <c r="P3010" s="55">
        <v>48811</v>
      </c>
      <c r="Q3010" s="55" t="s">
        <v>37</v>
      </c>
      <c r="R3010" s="55" t="s">
        <v>38</v>
      </c>
      <c r="S3010" s="55"/>
      <c r="T3010" s="55"/>
      <c r="U3010" s="55" t="s">
        <v>38</v>
      </c>
      <c r="V3010" s="55">
        <v>40.791800000000002</v>
      </c>
      <c r="W3010" s="55">
        <v>-74.072400000000002</v>
      </c>
      <c r="X3010" s="55" t="s">
        <v>39</v>
      </c>
      <c r="Y3010" s="55" t="s">
        <v>274</v>
      </c>
      <c r="Z3010" s="55" t="s">
        <v>34</v>
      </c>
      <c r="AA3010" s="55">
        <v>0</v>
      </c>
      <c r="AB3010" s="55" t="s">
        <v>41</v>
      </c>
      <c r="AC3010" s="55">
        <v>8</v>
      </c>
      <c r="AD3010" s="55"/>
      <c r="AE3010" s="55" t="s">
        <v>49</v>
      </c>
      <c r="AF3010" s="55" t="s">
        <v>50</v>
      </c>
      <c r="AG3010" s="55">
        <v>3.9055499999999998E-3</v>
      </c>
      <c r="AH3010" s="57" t="s">
        <v>44</v>
      </c>
    </row>
    <row r="3011" spans="1:34" x14ac:dyDescent="0.25">
      <c r="A3011" s="54">
        <v>12048511</v>
      </c>
      <c r="B3011" s="55"/>
      <c r="C3011" s="55"/>
      <c r="D3011" s="55">
        <v>60871213</v>
      </c>
      <c r="E3011" s="55"/>
      <c r="F3011" s="55">
        <v>300</v>
      </c>
      <c r="G3011" s="55">
        <v>78282914</v>
      </c>
      <c r="H3011" s="55"/>
      <c r="I3011" s="55">
        <v>2275050011</v>
      </c>
      <c r="J3011" s="55">
        <v>2</v>
      </c>
      <c r="K3011" s="55" t="s">
        <v>34</v>
      </c>
      <c r="L3011" s="55" t="s">
        <v>178</v>
      </c>
      <c r="M3011" s="55">
        <v>34017</v>
      </c>
      <c r="N3011" s="55"/>
      <c r="O3011" s="55" t="s">
        <v>273</v>
      </c>
      <c r="P3011" s="55">
        <v>48811</v>
      </c>
      <c r="Q3011" s="55" t="s">
        <v>37</v>
      </c>
      <c r="R3011" s="55" t="s">
        <v>38</v>
      </c>
      <c r="S3011" s="55"/>
      <c r="T3011" s="55"/>
      <c r="U3011" s="55" t="s">
        <v>38</v>
      </c>
      <c r="V3011" s="55">
        <v>40.791800000000002</v>
      </c>
      <c r="W3011" s="55">
        <v>-74.072400000000002</v>
      </c>
      <c r="X3011" s="55" t="s">
        <v>39</v>
      </c>
      <c r="Y3011" s="55" t="s">
        <v>274</v>
      </c>
      <c r="Z3011" s="55" t="s">
        <v>34</v>
      </c>
      <c r="AA3011" s="55">
        <v>0</v>
      </c>
      <c r="AB3011" s="55" t="s">
        <v>41</v>
      </c>
      <c r="AC3011" s="55">
        <v>8</v>
      </c>
      <c r="AD3011" s="55"/>
      <c r="AE3011" s="55" t="s">
        <v>49</v>
      </c>
      <c r="AF3011" s="55" t="s">
        <v>50</v>
      </c>
      <c r="AG3011" s="55">
        <v>2.1302999999999999E-3</v>
      </c>
      <c r="AH3011" s="57" t="s">
        <v>44</v>
      </c>
    </row>
    <row r="3012" spans="1:34" x14ac:dyDescent="0.25">
      <c r="A3012" s="54">
        <v>12048511</v>
      </c>
      <c r="B3012" s="55"/>
      <c r="C3012" s="55"/>
      <c r="D3012" s="55">
        <v>60871213</v>
      </c>
      <c r="E3012" s="55"/>
      <c r="F3012" s="55">
        <v>300</v>
      </c>
      <c r="G3012" s="55">
        <v>78282914</v>
      </c>
      <c r="H3012" s="55"/>
      <c r="I3012" s="55">
        <v>2275050011</v>
      </c>
      <c r="J3012" s="55">
        <v>2</v>
      </c>
      <c r="K3012" s="55" t="s">
        <v>34</v>
      </c>
      <c r="L3012" s="55" t="s">
        <v>178</v>
      </c>
      <c r="M3012" s="55">
        <v>34017</v>
      </c>
      <c r="N3012" s="55"/>
      <c r="O3012" s="55" t="s">
        <v>273</v>
      </c>
      <c r="P3012" s="55">
        <v>48811</v>
      </c>
      <c r="Q3012" s="55" t="s">
        <v>37</v>
      </c>
      <c r="R3012" s="55" t="s">
        <v>38</v>
      </c>
      <c r="S3012" s="55"/>
      <c r="T3012" s="55"/>
      <c r="U3012" s="55" t="s">
        <v>38</v>
      </c>
      <c r="V3012" s="55">
        <v>40.791800000000002</v>
      </c>
      <c r="W3012" s="55">
        <v>-74.072400000000002</v>
      </c>
      <c r="X3012" s="55" t="s">
        <v>39</v>
      </c>
      <c r="Y3012" s="55" t="s">
        <v>274</v>
      </c>
      <c r="Z3012" s="55" t="s">
        <v>34</v>
      </c>
      <c r="AA3012" s="55">
        <v>0</v>
      </c>
      <c r="AB3012" s="55" t="s">
        <v>41</v>
      </c>
      <c r="AC3012" s="55">
        <v>8</v>
      </c>
      <c r="AD3012" s="55"/>
      <c r="AE3012" s="55" t="s">
        <v>51</v>
      </c>
      <c r="AF3012" s="55" t="s">
        <v>52</v>
      </c>
      <c r="AG3012" s="55">
        <v>5.8500000000000002E-4</v>
      </c>
      <c r="AH3012" s="57" t="s">
        <v>44</v>
      </c>
    </row>
    <row r="3013" spans="1:34" x14ac:dyDescent="0.25">
      <c r="A3013" s="54">
        <v>12048511</v>
      </c>
      <c r="B3013" s="55"/>
      <c r="C3013" s="55"/>
      <c r="D3013" s="55">
        <v>60871213</v>
      </c>
      <c r="E3013" s="55"/>
      <c r="F3013" s="55">
        <v>300</v>
      </c>
      <c r="G3013" s="55">
        <v>78283014</v>
      </c>
      <c r="H3013" s="55"/>
      <c r="I3013" s="55">
        <v>2275050012</v>
      </c>
      <c r="J3013" s="55">
        <v>2</v>
      </c>
      <c r="K3013" s="55" t="s">
        <v>34</v>
      </c>
      <c r="L3013" s="55" t="s">
        <v>178</v>
      </c>
      <c r="M3013" s="55">
        <v>34017</v>
      </c>
      <c r="N3013" s="55"/>
      <c r="O3013" s="55" t="s">
        <v>273</v>
      </c>
      <c r="P3013" s="55">
        <v>48811</v>
      </c>
      <c r="Q3013" s="55" t="s">
        <v>37</v>
      </c>
      <c r="R3013" s="55" t="s">
        <v>38</v>
      </c>
      <c r="S3013" s="55"/>
      <c r="T3013" s="55"/>
      <c r="U3013" s="55" t="s">
        <v>38</v>
      </c>
      <c r="V3013" s="55">
        <v>40.791800000000002</v>
      </c>
      <c r="W3013" s="55">
        <v>-74.072400000000002</v>
      </c>
      <c r="X3013" s="55" t="s">
        <v>39</v>
      </c>
      <c r="Y3013" s="55" t="s">
        <v>274</v>
      </c>
      <c r="Z3013" s="55" t="s">
        <v>34</v>
      </c>
      <c r="AA3013" s="55">
        <v>0</v>
      </c>
      <c r="AB3013" s="55" t="s">
        <v>41</v>
      </c>
      <c r="AC3013" s="55">
        <v>8</v>
      </c>
      <c r="AD3013" s="55"/>
      <c r="AE3013" s="55" t="s">
        <v>51</v>
      </c>
      <c r="AF3013" s="55" t="s">
        <v>52</v>
      </c>
      <c r="AG3013" s="55">
        <v>5.3417999999999998E-3</v>
      </c>
      <c r="AH3013" s="57" t="s">
        <v>44</v>
      </c>
    </row>
    <row r="3014" spans="1:34" x14ac:dyDescent="0.25">
      <c r="A3014" s="54">
        <v>12048511</v>
      </c>
      <c r="B3014" s="55"/>
      <c r="C3014" s="55"/>
      <c r="D3014" s="55">
        <v>60871213</v>
      </c>
      <c r="E3014" s="55"/>
      <c r="F3014" s="55">
        <v>300</v>
      </c>
      <c r="G3014" s="55">
        <v>78283014</v>
      </c>
      <c r="H3014" s="55"/>
      <c r="I3014" s="55">
        <v>2275050012</v>
      </c>
      <c r="J3014" s="55">
        <v>2</v>
      </c>
      <c r="K3014" s="55" t="s">
        <v>34</v>
      </c>
      <c r="L3014" s="55" t="s">
        <v>178</v>
      </c>
      <c r="M3014" s="55">
        <v>34017</v>
      </c>
      <c r="N3014" s="55"/>
      <c r="O3014" s="55" t="s">
        <v>273</v>
      </c>
      <c r="P3014" s="55">
        <v>48811</v>
      </c>
      <c r="Q3014" s="55" t="s">
        <v>37</v>
      </c>
      <c r="R3014" s="55" t="s">
        <v>38</v>
      </c>
      <c r="S3014" s="55"/>
      <c r="T3014" s="55"/>
      <c r="U3014" s="55" t="s">
        <v>38</v>
      </c>
      <c r="V3014" s="55">
        <v>40.791800000000002</v>
      </c>
      <c r="W3014" s="55">
        <v>-74.072400000000002</v>
      </c>
      <c r="X3014" s="55" t="s">
        <v>39</v>
      </c>
      <c r="Y3014" s="55" t="s">
        <v>274</v>
      </c>
      <c r="Z3014" s="55" t="s">
        <v>34</v>
      </c>
      <c r="AA3014" s="55">
        <v>0</v>
      </c>
      <c r="AB3014" s="55" t="s">
        <v>41</v>
      </c>
      <c r="AC3014" s="55">
        <v>8</v>
      </c>
      <c r="AD3014" s="55"/>
      <c r="AE3014" s="55" t="s">
        <v>53</v>
      </c>
      <c r="AF3014" s="55" t="s">
        <v>54</v>
      </c>
      <c r="AG3014" s="55">
        <v>0.15802099999999999</v>
      </c>
      <c r="AH3014" s="57" t="s">
        <v>44</v>
      </c>
    </row>
    <row r="3015" spans="1:34" x14ac:dyDescent="0.25">
      <c r="A3015" s="54">
        <v>12048511</v>
      </c>
      <c r="B3015" s="55"/>
      <c r="C3015" s="55"/>
      <c r="D3015" s="55">
        <v>60871213</v>
      </c>
      <c r="E3015" s="55"/>
      <c r="F3015" s="55">
        <v>300</v>
      </c>
      <c r="G3015" s="55">
        <v>78282914</v>
      </c>
      <c r="H3015" s="55"/>
      <c r="I3015" s="55">
        <v>2275050011</v>
      </c>
      <c r="J3015" s="55">
        <v>2</v>
      </c>
      <c r="K3015" s="55" t="s">
        <v>34</v>
      </c>
      <c r="L3015" s="55" t="s">
        <v>178</v>
      </c>
      <c r="M3015" s="55">
        <v>34017</v>
      </c>
      <c r="N3015" s="55"/>
      <c r="O3015" s="55" t="s">
        <v>273</v>
      </c>
      <c r="P3015" s="55">
        <v>48811</v>
      </c>
      <c r="Q3015" s="55" t="s">
        <v>37</v>
      </c>
      <c r="R3015" s="55" t="s">
        <v>38</v>
      </c>
      <c r="S3015" s="55"/>
      <c r="T3015" s="55"/>
      <c r="U3015" s="55" t="s">
        <v>38</v>
      </c>
      <c r="V3015" s="55">
        <v>40.791800000000002</v>
      </c>
      <c r="W3015" s="55">
        <v>-74.072400000000002</v>
      </c>
      <c r="X3015" s="55" t="s">
        <v>39</v>
      </c>
      <c r="Y3015" s="55" t="s">
        <v>274</v>
      </c>
      <c r="Z3015" s="55" t="s">
        <v>34</v>
      </c>
      <c r="AA3015" s="55">
        <v>0</v>
      </c>
      <c r="AB3015" s="55" t="s">
        <v>41</v>
      </c>
      <c r="AC3015" s="55">
        <v>8</v>
      </c>
      <c r="AD3015" s="55"/>
      <c r="AE3015" s="55" t="s">
        <v>53</v>
      </c>
      <c r="AF3015" s="55" t="s">
        <v>54</v>
      </c>
      <c r="AG3015" s="55">
        <v>0.108126</v>
      </c>
      <c r="AH3015" s="57" t="s">
        <v>44</v>
      </c>
    </row>
    <row r="3016" spans="1:34" x14ac:dyDescent="0.25">
      <c r="A3016" s="54">
        <v>12048511</v>
      </c>
      <c r="B3016" s="55"/>
      <c r="C3016" s="55"/>
      <c r="D3016" s="55">
        <v>60871213</v>
      </c>
      <c r="E3016" s="55"/>
      <c r="F3016" s="55">
        <v>300</v>
      </c>
      <c r="G3016" s="55">
        <v>78282914</v>
      </c>
      <c r="H3016" s="55"/>
      <c r="I3016" s="55">
        <v>2275050011</v>
      </c>
      <c r="J3016" s="55">
        <v>2</v>
      </c>
      <c r="K3016" s="55" t="s">
        <v>34</v>
      </c>
      <c r="L3016" s="55" t="s">
        <v>178</v>
      </c>
      <c r="M3016" s="55">
        <v>34017</v>
      </c>
      <c r="N3016" s="55"/>
      <c r="O3016" s="55" t="s">
        <v>273</v>
      </c>
      <c r="P3016" s="55">
        <v>48811</v>
      </c>
      <c r="Q3016" s="55" t="s">
        <v>37</v>
      </c>
      <c r="R3016" s="55" t="s">
        <v>38</v>
      </c>
      <c r="S3016" s="55"/>
      <c r="T3016" s="55"/>
      <c r="U3016" s="55" t="s">
        <v>38</v>
      </c>
      <c r="V3016" s="55">
        <v>40.791800000000002</v>
      </c>
      <c r="W3016" s="55">
        <v>-74.072400000000002</v>
      </c>
      <c r="X3016" s="55" t="s">
        <v>39</v>
      </c>
      <c r="Y3016" s="55" t="s">
        <v>274</v>
      </c>
      <c r="Z3016" s="55" t="s">
        <v>34</v>
      </c>
      <c r="AA3016" s="55">
        <v>0</v>
      </c>
      <c r="AB3016" s="55" t="s">
        <v>41</v>
      </c>
      <c r="AC3016" s="55">
        <v>8</v>
      </c>
      <c r="AD3016" s="55"/>
      <c r="AE3016" s="55">
        <v>7439921</v>
      </c>
      <c r="AF3016" s="55" t="s">
        <v>55</v>
      </c>
      <c r="AG3016" s="55">
        <v>1.3835599999999999E-4</v>
      </c>
      <c r="AH3016" s="57" t="s">
        <v>44</v>
      </c>
    </row>
    <row r="3017" spans="1:34" x14ac:dyDescent="0.25">
      <c r="A3017" s="54">
        <v>12322411</v>
      </c>
      <c r="B3017" s="55"/>
      <c r="C3017" s="55"/>
      <c r="D3017" s="55">
        <v>61752713</v>
      </c>
      <c r="E3017" s="55"/>
      <c r="F3017" s="55">
        <v>300</v>
      </c>
      <c r="G3017" s="55">
        <v>80031514</v>
      </c>
      <c r="H3017" s="55"/>
      <c r="I3017" s="55">
        <v>2275050011</v>
      </c>
      <c r="J3017" s="55">
        <v>2</v>
      </c>
      <c r="K3017" s="55" t="s">
        <v>34</v>
      </c>
      <c r="L3017" s="55" t="s">
        <v>35</v>
      </c>
      <c r="M3017" s="55">
        <v>34025</v>
      </c>
      <c r="N3017" s="55"/>
      <c r="O3017" s="55" t="s">
        <v>275</v>
      </c>
      <c r="P3017" s="55">
        <v>48811</v>
      </c>
      <c r="Q3017" s="55" t="s">
        <v>37</v>
      </c>
      <c r="R3017" s="55" t="s">
        <v>38</v>
      </c>
      <c r="S3017" s="55"/>
      <c r="T3017" s="55"/>
      <c r="U3017" s="55" t="s">
        <v>38</v>
      </c>
      <c r="V3017" s="55">
        <v>40.351199999999999</v>
      </c>
      <c r="W3017" s="55">
        <v>-74.181299999999993</v>
      </c>
      <c r="X3017" s="55" t="s">
        <v>39</v>
      </c>
      <c r="Y3017" s="55" t="s">
        <v>276</v>
      </c>
      <c r="Z3017" s="55" t="s">
        <v>34</v>
      </c>
      <c r="AA3017" s="55">
        <v>0</v>
      </c>
      <c r="AB3017" s="55" t="s">
        <v>41</v>
      </c>
      <c r="AC3017" s="55">
        <v>8</v>
      </c>
      <c r="AD3017" s="55"/>
      <c r="AE3017" s="55" t="s">
        <v>42</v>
      </c>
      <c r="AF3017" s="55" t="s">
        <v>43</v>
      </c>
      <c r="AG3017" s="55">
        <v>8.4407000000000006E-3</v>
      </c>
      <c r="AH3017" s="57" t="s">
        <v>44</v>
      </c>
    </row>
    <row r="3018" spans="1:34" x14ac:dyDescent="0.25">
      <c r="A3018" s="54">
        <v>12322411</v>
      </c>
      <c r="B3018" s="55"/>
      <c r="C3018" s="55"/>
      <c r="D3018" s="55">
        <v>61752713</v>
      </c>
      <c r="E3018" s="55"/>
      <c r="F3018" s="55">
        <v>300</v>
      </c>
      <c r="G3018" s="55">
        <v>80031514</v>
      </c>
      <c r="H3018" s="55"/>
      <c r="I3018" s="55">
        <v>2275050011</v>
      </c>
      <c r="J3018" s="55">
        <v>2</v>
      </c>
      <c r="K3018" s="55" t="s">
        <v>34</v>
      </c>
      <c r="L3018" s="55" t="s">
        <v>35</v>
      </c>
      <c r="M3018" s="55">
        <v>34025</v>
      </c>
      <c r="N3018" s="55"/>
      <c r="O3018" s="55" t="s">
        <v>275</v>
      </c>
      <c r="P3018" s="55">
        <v>48811</v>
      </c>
      <c r="Q3018" s="55" t="s">
        <v>37</v>
      </c>
      <c r="R3018" s="55" t="s">
        <v>38</v>
      </c>
      <c r="S3018" s="55"/>
      <c r="T3018" s="55"/>
      <c r="U3018" s="55" t="s">
        <v>38</v>
      </c>
      <c r="V3018" s="55">
        <v>40.351199999999999</v>
      </c>
      <c r="W3018" s="55">
        <v>-74.181299999999993</v>
      </c>
      <c r="X3018" s="55" t="s">
        <v>39</v>
      </c>
      <c r="Y3018" s="55" t="s">
        <v>276</v>
      </c>
      <c r="Z3018" s="55" t="s">
        <v>34</v>
      </c>
      <c r="AA3018" s="55">
        <v>0</v>
      </c>
      <c r="AB3018" s="55" t="s">
        <v>41</v>
      </c>
      <c r="AC3018" s="55">
        <v>8</v>
      </c>
      <c r="AD3018" s="55"/>
      <c r="AE3018" s="55" t="s">
        <v>45</v>
      </c>
      <c r="AF3018" s="55" t="s">
        <v>46</v>
      </c>
      <c r="AG3018" s="55">
        <v>5.6094000000000001E-4</v>
      </c>
      <c r="AH3018" s="57" t="s">
        <v>44</v>
      </c>
    </row>
    <row r="3019" spans="1:34" x14ac:dyDescent="0.25">
      <c r="A3019" s="54">
        <v>12322411</v>
      </c>
      <c r="B3019" s="55"/>
      <c r="C3019" s="55"/>
      <c r="D3019" s="55">
        <v>61752713</v>
      </c>
      <c r="E3019" s="55"/>
      <c r="F3019" s="55">
        <v>300</v>
      </c>
      <c r="G3019" s="55">
        <v>80031514</v>
      </c>
      <c r="H3019" s="55"/>
      <c r="I3019" s="55">
        <v>2275050011</v>
      </c>
      <c r="J3019" s="55">
        <v>2</v>
      </c>
      <c r="K3019" s="55" t="s">
        <v>34</v>
      </c>
      <c r="L3019" s="55" t="s">
        <v>35</v>
      </c>
      <c r="M3019" s="55">
        <v>34025</v>
      </c>
      <c r="N3019" s="55"/>
      <c r="O3019" s="55" t="s">
        <v>275</v>
      </c>
      <c r="P3019" s="55">
        <v>48811</v>
      </c>
      <c r="Q3019" s="55" t="s">
        <v>37</v>
      </c>
      <c r="R3019" s="55" t="s">
        <v>38</v>
      </c>
      <c r="S3019" s="55"/>
      <c r="T3019" s="55"/>
      <c r="U3019" s="55" t="s">
        <v>38</v>
      </c>
      <c r="V3019" s="55">
        <v>40.351199999999999</v>
      </c>
      <c r="W3019" s="55">
        <v>-74.181299999999993</v>
      </c>
      <c r="X3019" s="55" t="s">
        <v>39</v>
      </c>
      <c r="Y3019" s="55" t="s">
        <v>276</v>
      </c>
      <c r="Z3019" s="55" t="s">
        <v>34</v>
      </c>
      <c r="AA3019" s="55">
        <v>0</v>
      </c>
      <c r="AB3019" s="55" t="s">
        <v>41</v>
      </c>
      <c r="AC3019" s="55">
        <v>8</v>
      </c>
      <c r="AD3019" s="55"/>
      <c r="AE3019" s="55" t="s">
        <v>47</v>
      </c>
      <c r="AF3019" s="55" t="s">
        <v>48</v>
      </c>
      <c r="AG3019" s="55">
        <v>9.1614499999999998E-3</v>
      </c>
      <c r="AH3019" s="57" t="s">
        <v>44</v>
      </c>
    </row>
    <row r="3020" spans="1:34" x14ac:dyDescent="0.25">
      <c r="A3020" s="54">
        <v>12322411</v>
      </c>
      <c r="B3020" s="55"/>
      <c r="C3020" s="55"/>
      <c r="D3020" s="55">
        <v>61752713</v>
      </c>
      <c r="E3020" s="55"/>
      <c r="F3020" s="55">
        <v>300</v>
      </c>
      <c r="G3020" s="55">
        <v>80031514</v>
      </c>
      <c r="H3020" s="55"/>
      <c r="I3020" s="55">
        <v>2275050011</v>
      </c>
      <c r="J3020" s="55">
        <v>2</v>
      </c>
      <c r="K3020" s="55" t="s">
        <v>34</v>
      </c>
      <c r="L3020" s="55" t="s">
        <v>35</v>
      </c>
      <c r="M3020" s="55">
        <v>34025</v>
      </c>
      <c r="N3020" s="55"/>
      <c r="O3020" s="55" t="s">
        <v>275</v>
      </c>
      <c r="P3020" s="55">
        <v>48811</v>
      </c>
      <c r="Q3020" s="55" t="s">
        <v>37</v>
      </c>
      <c r="R3020" s="55" t="s">
        <v>38</v>
      </c>
      <c r="S3020" s="55"/>
      <c r="T3020" s="55"/>
      <c r="U3020" s="55" t="s">
        <v>38</v>
      </c>
      <c r="V3020" s="55">
        <v>40.351199999999999</v>
      </c>
      <c r="W3020" s="55">
        <v>-74.181299999999993</v>
      </c>
      <c r="X3020" s="55" t="s">
        <v>39</v>
      </c>
      <c r="Y3020" s="55" t="s">
        <v>276</v>
      </c>
      <c r="Z3020" s="55" t="s">
        <v>34</v>
      </c>
      <c r="AA3020" s="55">
        <v>0</v>
      </c>
      <c r="AB3020" s="55" t="s">
        <v>41</v>
      </c>
      <c r="AC3020" s="55">
        <v>8</v>
      </c>
      <c r="AD3020" s="55"/>
      <c r="AE3020" s="55" t="s">
        <v>49</v>
      </c>
      <c r="AF3020" s="55" t="s">
        <v>50</v>
      </c>
      <c r="AG3020" s="55">
        <v>1.3277499999999999E-2</v>
      </c>
      <c r="AH3020" s="57" t="s">
        <v>44</v>
      </c>
    </row>
    <row r="3021" spans="1:34" x14ac:dyDescent="0.25">
      <c r="A3021" s="54">
        <v>12322411</v>
      </c>
      <c r="B3021" s="55"/>
      <c r="C3021" s="55"/>
      <c r="D3021" s="55">
        <v>61752713</v>
      </c>
      <c r="E3021" s="55"/>
      <c r="F3021" s="55">
        <v>300</v>
      </c>
      <c r="G3021" s="55">
        <v>80031514</v>
      </c>
      <c r="H3021" s="55"/>
      <c r="I3021" s="55">
        <v>2275050011</v>
      </c>
      <c r="J3021" s="55">
        <v>2</v>
      </c>
      <c r="K3021" s="55" t="s">
        <v>34</v>
      </c>
      <c r="L3021" s="55" t="s">
        <v>35</v>
      </c>
      <c r="M3021" s="55">
        <v>34025</v>
      </c>
      <c r="N3021" s="55"/>
      <c r="O3021" s="55" t="s">
        <v>275</v>
      </c>
      <c r="P3021" s="55">
        <v>48811</v>
      </c>
      <c r="Q3021" s="55" t="s">
        <v>37</v>
      </c>
      <c r="R3021" s="55" t="s">
        <v>38</v>
      </c>
      <c r="S3021" s="55"/>
      <c r="T3021" s="55"/>
      <c r="U3021" s="55" t="s">
        <v>38</v>
      </c>
      <c r="V3021" s="55">
        <v>40.351199999999999</v>
      </c>
      <c r="W3021" s="55">
        <v>-74.181299999999993</v>
      </c>
      <c r="X3021" s="55" t="s">
        <v>39</v>
      </c>
      <c r="Y3021" s="55" t="s">
        <v>276</v>
      </c>
      <c r="Z3021" s="55" t="s">
        <v>34</v>
      </c>
      <c r="AA3021" s="55">
        <v>0</v>
      </c>
      <c r="AB3021" s="55" t="s">
        <v>41</v>
      </c>
      <c r="AC3021" s="55">
        <v>8</v>
      </c>
      <c r="AD3021" s="55"/>
      <c r="AE3021" s="55" t="s">
        <v>51</v>
      </c>
      <c r="AF3021" s="55" t="s">
        <v>52</v>
      </c>
      <c r="AG3021" s="55">
        <v>3.6461100000000001E-3</v>
      </c>
      <c r="AH3021" s="57" t="s">
        <v>44</v>
      </c>
    </row>
    <row r="3022" spans="1:34" x14ac:dyDescent="0.25">
      <c r="A3022" s="54">
        <v>12322411</v>
      </c>
      <c r="B3022" s="55"/>
      <c r="C3022" s="55"/>
      <c r="D3022" s="55">
        <v>61752713</v>
      </c>
      <c r="E3022" s="55"/>
      <c r="F3022" s="55">
        <v>300</v>
      </c>
      <c r="G3022" s="55">
        <v>80031514</v>
      </c>
      <c r="H3022" s="55"/>
      <c r="I3022" s="55">
        <v>2275050011</v>
      </c>
      <c r="J3022" s="55">
        <v>2</v>
      </c>
      <c r="K3022" s="55" t="s">
        <v>34</v>
      </c>
      <c r="L3022" s="55" t="s">
        <v>35</v>
      </c>
      <c r="M3022" s="55">
        <v>34025</v>
      </c>
      <c r="N3022" s="55"/>
      <c r="O3022" s="55" t="s">
        <v>275</v>
      </c>
      <c r="P3022" s="55">
        <v>48811</v>
      </c>
      <c r="Q3022" s="55" t="s">
        <v>37</v>
      </c>
      <c r="R3022" s="55" t="s">
        <v>38</v>
      </c>
      <c r="S3022" s="55"/>
      <c r="T3022" s="55"/>
      <c r="U3022" s="55" t="s">
        <v>38</v>
      </c>
      <c r="V3022" s="55">
        <v>40.351199999999999</v>
      </c>
      <c r="W3022" s="55">
        <v>-74.181299999999993</v>
      </c>
      <c r="X3022" s="55" t="s">
        <v>39</v>
      </c>
      <c r="Y3022" s="55" t="s">
        <v>276</v>
      </c>
      <c r="Z3022" s="55" t="s">
        <v>34</v>
      </c>
      <c r="AA3022" s="55">
        <v>0</v>
      </c>
      <c r="AB3022" s="55" t="s">
        <v>41</v>
      </c>
      <c r="AC3022" s="55">
        <v>8</v>
      </c>
      <c r="AD3022" s="55"/>
      <c r="AE3022" s="55" t="s">
        <v>53</v>
      </c>
      <c r="AF3022" s="55" t="s">
        <v>54</v>
      </c>
      <c r="AG3022" s="55">
        <v>0.67391400000000001</v>
      </c>
      <c r="AH3022" s="57" t="s">
        <v>44</v>
      </c>
    </row>
    <row r="3023" spans="1:34" x14ac:dyDescent="0.25">
      <c r="A3023" s="54">
        <v>12322411</v>
      </c>
      <c r="B3023" s="55"/>
      <c r="C3023" s="55"/>
      <c r="D3023" s="55">
        <v>61752713</v>
      </c>
      <c r="E3023" s="55"/>
      <c r="F3023" s="55">
        <v>300</v>
      </c>
      <c r="G3023" s="55">
        <v>80031514</v>
      </c>
      <c r="H3023" s="55"/>
      <c r="I3023" s="55">
        <v>2275050011</v>
      </c>
      <c r="J3023" s="55">
        <v>2</v>
      </c>
      <c r="K3023" s="55" t="s">
        <v>34</v>
      </c>
      <c r="L3023" s="55" t="s">
        <v>35</v>
      </c>
      <c r="M3023" s="55">
        <v>34025</v>
      </c>
      <c r="N3023" s="55"/>
      <c r="O3023" s="55" t="s">
        <v>275</v>
      </c>
      <c r="P3023" s="55">
        <v>48811</v>
      </c>
      <c r="Q3023" s="55" t="s">
        <v>37</v>
      </c>
      <c r="R3023" s="55" t="s">
        <v>38</v>
      </c>
      <c r="S3023" s="55"/>
      <c r="T3023" s="55"/>
      <c r="U3023" s="55" t="s">
        <v>38</v>
      </c>
      <c r="V3023" s="55">
        <v>40.351199999999999</v>
      </c>
      <c r="W3023" s="55">
        <v>-74.181299999999993</v>
      </c>
      <c r="X3023" s="55" t="s">
        <v>39</v>
      </c>
      <c r="Y3023" s="55" t="s">
        <v>276</v>
      </c>
      <c r="Z3023" s="55" t="s">
        <v>34</v>
      </c>
      <c r="AA3023" s="55">
        <v>0</v>
      </c>
      <c r="AB3023" s="55" t="s">
        <v>41</v>
      </c>
      <c r="AC3023" s="55">
        <v>8</v>
      </c>
      <c r="AD3023" s="55"/>
      <c r="AE3023" s="55">
        <v>7439921</v>
      </c>
      <c r="AF3023" s="55" t="s">
        <v>55</v>
      </c>
      <c r="AG3023" s="55">
        <v>8.62329E-4</v>
      </c>
      <c r="AH3023" s="57" t="s">
        <v>44</v>
      </c>
    </row>
    <row r="3024" spans="1:34" x14ac:dyDescent="0.25">
      <c r="A3024" s="54">
        <v>9375611</v>
      </c>
      <c r="B3024" s="55"/>
      <c r="C3024" s="55"/>
      <c r="D3024" s="55">
        <v>62589113</v>
      </c>
      <c r="E3024" s="55"/>
      <c r="F3024" s="55">
        <v>300</v>
      </c>
      <c r="G3024" s="55">
        <v>84203514</v>
      </c>
      <c r="H3024" s="55"/>
      <c r="I3024" s="55">
        <v>2275060011</v>
      </c>
      <c r="J3024" s="55">
        <v>2</v>
      </c>
      <c r="K3024" s="55" t="s">
        <v>34</v>
      </c>
      <c r="L3024" s="55" t="s">
        <v>73</v>
      </c>
      <c r="M3024" s="55">
        <v>34035</v>
      </c>
      <c r="N3024" s="55"/>
      <c r="O3024" s="55" t="s">
        <v>277</v>
      </c>
      <c r="P3024" s="55">
        <v>48811</v>
      </c>
      <c r="Q3024" s="55" t="s">
        <v>37</v>
      </c>
      <c r="R3024" s="55" t="s">
        <v>38</v>
      </c>
      <c r="S3024" s="55"/>
      <c r="T3024" s="55"/>
      <c r="U3024" s="55" t="s">
        <v>38</v>
      </c>
      <c r="V3024" s="55">
        <v>40.398350000000001</v>
      </c>
      <c r="W3024" s="55">
        <v>-74.657600000000002</v>
      </c>
      <c r="X3024" s="55" t="s">
        <v>39</v>
      </c>
      <c r="Y3024" s="55" t="s">
        <v>278</v>
      </c>
      <c r="Z3024" s="55" t="s">
        <v>34</v>
      </c>
      <c r="AA3024" s="55">
        <v>0</v>
      </c>
      <c r="AB3024" s="55" t="s">
        <v>41</v>
      </c>
      <c r="AC3024" s="55">
        <v>8</v>
      </c>
      <c r="AD3024" s="55"/>
      <c r="AE3024" s="55" t="s">
        <v>42</v>
      </c>
      <c r="AF3024" s="55" t="s">
        <v>43</v>
      </c>
      <c r="AG3024" s="55">
        <v>4.6237399999999998E-2</v>
      </c>
      <c r="AH3024" s="57" t="s">
        <v>44</v>
      </c>
    </row>
    <row r="3025" spans="1:34" x14ac:dyDescent="0.25">
      <c r="A3025" s="54">
        <v>9375611</v>
      </c>
      <c r="B3025" s="55"/>
      <c r="C3025" s="55"/>
      <c r="D3025" s="55">
        <v>62589213</v>
      </c>
      <c r="E3025" s="55"/>
      <c r="F3025" s="55">
        <v>300</v>
      </c>
      <c r="G3025" s="55">
        <v>84203714</v>
      </c>
      <c r="H3025" s="55"/>
      <c r="I3025" s="55">
        <v>2275050011</v>
      </c>
      <c r="J3025" s="55">
        <v>2</v>
      </c>
      <c r="K3025" s="55" t="s">
        <v>34</v>
      </c>
      <c r="L3025" s="55" t="s">
        <v>73</v>
      </c>
      <c r="M3025" s="55">
        <v>34035</v>
      </c>
      <c r="N3025" s="55"/>
      <c r="O3025" s="55" t="s">
        <v>277</v>
      </c>
      <c r="P3025" s="55">
        <v>48811</v>
      </c>
      <c r="Q3025" s="55" t="s">
        <v>37</v>
      </c>
      <c r="R3025" s="55" t="s">
        <v>38</v>
      </c>
      <c r="S3025" s="55"/>
      <c r="T3025" s="55"/>
      <c r="U3025" s="55" t="s">
        <v>38</v>
      </c>
      <c r="V3025" s="55">
        <v>40.398350000000001</v>
      </c>
      <c r="W3025" s="55">
        <v>-74.657600000000002</v>
      </c>
      <c r="X3025" s="55" t="s">
        <v>39</v>
      </c>
      <c r="Y3025" s="55" t="s">
        <v>278</v>
      </c>
      <c r="Z3025" s="55" t="s">
        <v>34</v>
      </c>
      <c r="AA3025" s="55">
        <v>0</v>
      </c>
      <c r="AB3025" s="55" t="s">
        <v>41</v>
      </c>
      <c r="AC3025" s="55">
        <v>8</v>
      </c>
      <c r="AD3025" s="55"/>
      <c r="AE3025" s="55" t="s">
        <v>42</v>
      </c>
      <c r="AF3025" s="55" t="s">
        <v>43</v>
      </c>
      <c r="AG3025" s="55">
        <v>0.94013500000000005</v>
      </c>
      <c r="AH3025" s="57" t="s">
        <v>44</v>
      </c>
    </row>
    <row r="3026" spans="1:34" x14ac:dyDescent="0.25">
      <c r="A3026" s="54">
        <v>9375611</v>
      </c>
      <c r="B3026" s="55"/>
      <c r="C3026" s="55"/>
      <c r="D3026" s="55">
        <v>62589113</v>
      </c>
      <c r="E3026" s="55"/>
      <c r="F3026" s="55">
        <v>300</v>
      </c>
      <c r="G3026" s="55">
        <v>84203614</v>
      </c>
      <c r="H3026" s="55"/>
      <c r="I3026" s="55">
        <v>2275060012</v>
      </c>
      <c r="J3026" s="55">
        <v>2</v>
      </c>
      <c r="K3026" s="55" t="s">
        <v>34</v>
      </c>
      <c r="L3026" s="55" t="s">
        <v>73</v>
      </c>
      <c r="M3026" s="55">
        <v>34035</v>
      </c>
      <c r="N3026" s="55"/>
      <c r="O3026" s="55" t="s">
        <v>277</v>
      </c>
      <c r="P3026" s="55">
        <v>48811</v>
      </c>
      <c r="Q3026" s="55" t="s">
        <v>37</v>
      </c>
      <c r="R3026" s="55" t="s">
        <v>38</v>
      </c>
      <c r="S3026" s="55"/>
      <c r="T3026" s="55"/>
      <c r="U3026" s="55" t="s">
        <v>38</v>
      </c>
      <c r="V3026" s="55">
        <v>40.398350000000001</v>
      </c>
      <c r="W3026" s="55">
        <v>-74.657600000000002</v>
      </c>
      <c r="X3026" s="55" t="s">
        <v>39</v>
      </c>
      <c r="Y3026" s="55" t="s">
        <v>278</v>
      </c>
      <c r="Z3026" s="55" t="s">
        <v>34</v>
      </c>
      <c r="AA3026" s="55">
        <v>0</v>
      </c>
      <c r="AB3026" s="55" t="s">
        <v>41</v>
      </c>
      <c r="AC3026" s="55">
        <v>8</v>
      </c>
      <c r="AD3026" s="55"/>
      <c r="AE3026" s="55" t="s">
        <v>42</v>
      </c>
      <c r="AF3026" s="55" t="s">
        <v>43</v>
      </c>
      <c r="AG3026" s="55">
        <v>0.98325200000000001</v>
      </c>
      <c r="AH3026" s="57" t="s">
        <v>44</v>
      </c>
    </row>
    <row r="3027" spans="1:34" x14ac:dyDescent="0.25">
      <c r="A3027" s="54">
        <v>9375611</v>
      </c>
      <c r="B3027" s="55"/>
      <c r="C3027" s="55"/>
      <c r="D3027" s="55">
        <v>62589213</v>
      </c>
      <c r="E3027" s="55"/>
      <c r="F3027" s="55">
        <v>300</v>
      </c>
      <c r="G3027" s="55">
        <v>84203814</v>
      </c>
      <c r="H3027" s="55"/>
      <c r="I3027" s="55">
        <v>2275050012</v>
      </c>
      <c r="J3027" s="55">
        <v>2</v>
      </c>
      <c r="K3027" s="55" t="s">
        <v>34</v>
      </c>
      <c r="L3027" s="55" t="s">
        <v>73</v>
      </c>
      <c r="M3027" s="55">
        <v>34035</v>
      </c>
      <c r="N3027" s="55"/>
      <c r="O3027" s="55" t="s">
        <v>277</v>
      </c>
      <c r="P3027" s="55">
        <v>48811</v>
      </c>
      <c r="Q3027" s="55" t="s">
        <v>37</v>
      </c>
      <c r="R3027" s="55" t="s">
        <v>38</v>
      </c>
      <c r="S3027" s="55"/>
      <c r="T3027" s="55"/>
      <c r="U3027" s="55" t="s">
        <v>38</v>
      </c>
      <c r="V3027" s="55">
        <v>40.398350000000001</v>
      </c>
      <c r="W3027" s="55">
        <v>-74.657600000000002</v>
      </c>
      <c r="X3027" s="55" t="s">
        <v>39</v>
      </c>
      <c r="Y3027" s="55" t="s">
        <v>278</v>
      </c>
      <c r="Z3027" s="55" t="s">
        <v>34</v>
      </c>
      <c r="AA3027" s="55">
        <v>0</v>
      </c>
      <c r="AB3027" s="55" t="s">
        <v>41</v>
      </c>
      <c r="AC3027" s="55">
        <v>8</v>
      </c>
      <c r="AD3027" s="55"/>
      <c r="AE3027" s="55" t="s">
        <v>42</v>
      </c>
      <c r="AF3027" s="55" t="s">
        <v>43</v>
      </c>
      <c r="AG3027" s="55">
        <v>1.66696</v>
      </c>
      <c r="AH3027" s="57" t="s">
        <v>44</v>
      </c>
    </row>
    <row r="3028" spans="1:34" x14ac:dyDescent="0.25">
      <c r="A3028" s="54">
        <v>9375611</v>
      </c>
      <c r="B3028" s="55"/>
      <c r="C3028" s="55"/>
      <c r="D3028" s="55">
        <v>62589113</v>
      </c>
      <c r="E3028" s="55"/>
      <c r="F3028" s="55">
        <v>300</v>
      </c>
      <c r="G3028" s="55">
        <v>84203614</v>
      </c>
      <c r="H3028" s="55"/>
      <c r="I3028" s="55">
        <v>2275060012</v>
      </c>
      <c r="J3028" s="55">
        <v>2</v>
      </c>
      <c r="K3028" s="55" t="s">
        <v>34</v>
      </c>
      <c r="L3028" s="55" t="s">
        <v>73</v>
      </c>
      <c r="M3028" s="55">
        <v>34035</v>
      </c>
      <c r="N3028" s="55"/>
      <c r="O3028" s="55" t="s">
        <v>277</v>
      </c>
      <c r="P3028" s="55">
        <v>48811</v>
      </c>
      <c r="Q3028" s="55" t="s">
        <v>37</v>
      </c>
      <c r="R3028" s="55" t="s">
        <v>38</v>
      </c>
      <c r="S3028" s="55"/>
      <c r="T3028" s="55"/>
      <c r="U3028" s="55" t="s">
        <v>38</v>
      </c>
      <c r="V3028" s="55">
        <v>40.398350000000001</v>
      </c>
      <c r="W3028" s="55">
        <v>-74.657600000000002</v>
      </c>
      <c r="X3028" s="55" t="s">
        <v>39</v>
      </c>
      <c r="Y3028" s="55" t="s">
        <v>278</v>
      </c>
      <c r="Z3028" s="55" t="s">
        <v>34</v>
      </c>
      <c r="AA3028" s="55">
        <v>0</v>
      </c>
      <c r="AB3028" s="55" t="s">
        <v>41</v>
      </c>
      <c r="AC3028" s="55">
        <v>8</v>
      </c>
      <c r="AD3028" s="55"/>
      <c r="AE3028" s="55" t="s">
        <v>45</v>
      </c>
      <c r="AF3028" s="55" t="s">
        <v>46</v>
      </c>
      <c r="AG3028" s="55">
        <v>0.158831</v>
      </c>
      <c r="AH3028" s="57" t="s">
        <v>44</v>
      </c>
    </row>
    <row r="3029" spans="1:34" x14ac:dyDescent="0.25">
      <c r="A3029" s="54">
        <v>9375611</v>
      </c>
      <c r="B3029" s="55"/>
      <c r="C3029" s="55"/>
      <c r="D3029" s="55">
        <v>62589213</v>
      </c>
      <c r="E3029" s="55"/>
      <c r="F3029" s="55">
        <v>300</v>
      </c>
      <c r="G3029" s="55">
        <v>84203814</v>
      </c>
      <c r="H3029" s="55"/>
      <c r="I3029" s="55">
        <v>2275050012</v>
      </c>
      <c r="J3029" s="55">
        <v>2</v>
      </c>
      <c r="K3029" s="55" t="s">
        <v>34</v>
      </c>
      <c r="L3029" s="55" t="s">
        <v>73</v>
      </c>
      <c r="M3029" s="55">
        <v>34035</v>
      </c>
      <c r="N3029" s="55"/>
      <c r="O3029" s="55" t="s">
        <v>277</v>
      </c>
      <c r="P3029" s="55">
        <v>48811</v>
      </c>
      <c r="Q3029" s="55" t="s">
        <v>37</v>
      </c>
      <c r="R3029" s="55" t="s">
        <v>38</v>
      </c>
      <c r="S3029" s="55"/>
      <c r="T3029" s="55"/>
      <c r="U3029" s="55" t="s">
        <v>38</v>
      </c>
      <c r="V3029" s="55">
        <v>40.398350000000001</v>
      </c>
      <c r="W3029" s="55">
        <v>-74.657600000000002</v>
      </c>
      <c r="X3029" s="55" t="s">
        <v>39</v>
      </c>
      <c r="Y3029" s="55" t="s">
        <v>278</v>
      </c>
      <c r="Z3029" s="55" t="s">
        <v>34</v>
      </c>
      <c r="AA3029" s="55">
        <v>0</v>
      </c>
      <c r="AB3029" s="55" t="s">
        <v>41</v>
      </c>
      <c r="AC3029" s="55">
        <v>8</v>
      </c>
      <c r="AD3029" s="55"/>
      <c r="AE3029" s="55" t="s">
        <v>45</v>
      </c>
      <c r="AF3029" s="55" t="s">
        <v>46</v>
      </c>
      <c r="AG3029" s="55">
        <v>0.17788499999999999</v>
      </c>
      <c r="AH3029" s="57" t="s">
        <v>44</v>
      </c>
    </row>
    <row r="3030" spans="1:34" x14ac:dyDescent="0.25">
      <c r="A3030" s="54">
        <v>9375611</v>
      </c>
      <c r="B3030" s="55"/>
      <c r="C3030" s="55"/>
      <c r="D3030" s="55">
        <v>62589213</v>
      </c>
      <c r="E3030" s="55"/>
      <c r="F3030" s="55">
        <v>300</v>
      </c>
      <c r="G3030" s="55">
        <v>84203714</v>
      </c>
      <c r="H3030" s="55"/>
      <c r="I3030" s="55">
        <v>2275050011</v>
      </c>
      <c r="J3030" s="55">
        <v>2</v>
      </c>
      <c r="K3030" s="55" t="s">
        <v>34</v>
      </c>
      <c r="L3030" s="55" t="s">
        <v>73</v>
      </c>
      <c r="M3030" s="55">
        <v>34035</v>
      </c>
      <c r="N3030" s="55"/>
      <c r="O3030" s="55" t="s">
        <v>277</v>
      </c>
      <c r="P3030" s="55">
        <v>48811</v>
      </c>
      <c r="Q3030" s="55" t="s">
        <v>37</v>
      </c>
      <c r="R3030" s="55" t="s">
        <v>38</v>
      </c>
      <c r="S3030" s="55"/>
      <c r="T3030" s="55"/>
      <c r="U3030" s="55" t="s">
        <v>38</v>
      </c>
      <c r="V3030" s="55">
        <v>40.398350000000001</v>
      </c>
      <c r="W3030" s="55">
        <v>-74.657600000000002</v>
      </c>
      <c r="X3030" s="55" t="s">
        <v>39</v>
      </c>
      <c r="Y3030" s="55" t="s">
        <v>278</v>
      </c>
      <c r="Z3030" s="55" t="s">
        <v>34</v>
      </c>
      <c r="AA3030" s="55">
        <v>0</v>
      </c>
      <c r="AB3030" s="55" t="s">
        <v>41</v>
      </c>
      <c r="AC3030" s="55">
        <v>8</v>
      </c>
      <c r="AD3030" s="55"/>
      <c r="AE3030" s="55" t="s">
        <v>45</v>
      </c>
      <c r="AF3030" s="55" t="s">
        <v>46</v>
      </c>
      <c r="AG3030" s="55">
        <v>6.2478300000000001E-2</v>
      </c>
      <c r="AH3030" s="57" t="s">
        <v>44</v>
      </c>
    </row>
    <row r="3031" spans="1:34" x14ac:dyDescent="0.25">
      <c r="A3031" s="54">
        <v>9375611</v>
      </c>
      <c r="B3031" s="55"/>
      <c r="C3031" s="55"/>
      <c r="D3031" s="55">
        <v>62589113</v>
      </c>
      <c r="E3031" s="55"/>
      <c r="F3031" s="55">
        <v>300</v>
      </c>
      <c r="G3031" s="55">
        <v>84203514</v>
      </c>
      <c r="H3031" s="55"/>
      <c r="I3031" s="55">
        <v>2275060011</v>
      </c>
      <c r="J3031" s="55">
        <v>2</v>
      </c>
      <c r="K3031" s="55" t="s">
        <v>34</v>
      </c>
      <c r="L3031" s="55" t="s">
        <v>73</v>
      </c>
      <c r="M3031" s="55">
        <v>34035</v>
      </c>
      <c r="N3031" s="55"/>
      <c r="O3031" s="55" t="s">
        <v>277</v>
      </c>
      <c r="P3031" s="55">
        <v>48811</v>
      </c>
      <c r="Q3031" s="55" t="s">
        <v>37</v>
      </c>
      <c r="R3031" s="55" t="s">
        <v>38</v>
      </c>
      <c r="S3031" s="55"/>
      <c r="T3031" s="55"/>
      <c r="U3031" s="55" t="s">
        <v>38</v>
      </c>
      <c r="V3031" s="55">
        <v>40.398350000000001</v>
      </c>
      <c r="W3031" s="55">
        <v>-74.657600000000002</v>
      </c>
      <c r="X3031" s="55" t="s">
        <v>39</v>
      </c>
      <c r="Y3031" s="55" t="s">
        <v>278</v>
      </c>
      <c r="Z3031" s="55" t="s">
        <v>34</v>
      </c>
      <c r="AA3031" s="55">
        <v>0</v>
      </c>
      <c r="AB3031" s="55" t="s">
        <v>41</v>
      </c>
      <c r="AC3031" s="55">
        <v>8</v>
      </c>
      <c r="AD3031" s="55"/>
      <c r="AE3031" s="55" t="s">
        <v>45</v>
      </c>
      <c r="AF3031" s="55" t="s">
        <v>46</v>
      </c>
      <c r="AG3031" s="55">
        <v>4.0875E-3</v>
      </c>
      <c r="AH3031" s="57" t="s">
        <v>44</v>
      </c>
    </row>
    <row r="3032" spans="1:34" x14ac:dyDescent="0.25">
      <c r="A3032" s="54">
        <v>9375611</v>
      </c>
      <c r="B3032" s="55"/>
      <c r="C3032" s="55"/>
      <c r="D3032" s="55">
        <v>62589213</v>
      </c>
      <c r="E3032" s="55"/>
      <c r="F3032" s="55">
        <v>300</v>
      </c>
      <c r="G3032" s="55">
        <v>84203714</v>
      </c>
      <c r="H3032" s="55"/>
      <c r="I3032" s="55">
        <v>2275050011</v>
      </c>
      <c r="J3032" s="55">
        <v>2</v>
      </c>
      <c r="K3032" s="55" t="s">
        <v>34</v>
      </c>
      <c r="L3032" s="55" t="s">
        <v>73</v>
      </c>
      <c r="M3032" s="55">
        <v>34035</v>
      </c>
      <c r="N3032" s="55"/>
      <c r="O3032" s="55" t="s">
        <v>277</v>
      </c>
      <c r="P3032" s="55">
        <v>48811</v>
      </c>
      <c r="Q3032" s="55" t="s">
        <v>37</v>
      </c>
      <c r="R3032" s="55" t="s">
        <v>38</v>
      </c>
      <c r="S3032" s="55"/>
      <c r="T3032" s="55"/>
      <c r="U3032" s="55" t="s">
        <v>38</v>
      </c>
      <c r="V3032" s="55">
        <v>40.398350000000001</v>
      </c>
      <c r="W3032" s="55">
        <v>-74.657600000000002</v>
      </c>
      <c r="X3032" s="55" t="s">
        <v>39</v>
      </c>
      <c r="Y3032" s="55" t="s">
        <v>278</v>
      </c>
      <c r="Z3032" s="55" t="s">
        <v>34</v>
      </c>
      <c r="AA3032" s="55">
        <v>0</v>
      </c>
      <c r="AB3032" s="55" t="s">
        <v>41</v>
      </c>
      <c r="AC3032" s="55">
        <v>8</v>
      </c>
      <c r="AD3032" s="55"/>
      <c r="AE3032" s="55" t="s">
        <v>47</v>
      </c>
      <c r="AF3032" s="55" t="s">
        <v>48</v>
      </c>
      <c r="AG3032" s="55">
        <v>1.02041</v>
      </c>
      <c r="AH3032" s="57" t="s">
        <v>44</v>
      </c>
    </row>
    <row r="3033" spans="1:34" x14ac:dyDescent="0.25">
      <c r="A3033" s="54">
        <v>9375611</v>
      </c>
      <c r="B3033" s="55"/>
      <c r="C3033" s="55"/>
      <c r="D3033" s="55">
        <v>62589113</v>
      </c>
      <c r="E3033" s="55"/>
      <c r="F3033" s="55">
        <v>300</v>
      </c>
      <c r="G3033" s="55">
        <v>84203614</v>
      </c>
      <c r="H3033" s="55"/>
      <c r="I3033" s="55">
        <v>2275060012</v>
      </c>
      <c r="J3033" s="55">
        <v>2</v>
      </c>
      <c r="K3033" s="55" t="s">
        <v>34</v>
      </c>
      <c r="L3033" s="55" t="s">
        <v>73</v>
      </c>
      <c r="M3033" s="55">
        <v>34035</v>
      </c>
      <c r="N3033" s="55"/>
      <c r="O3033" s="55" t="s">
        <v>277</v>
      </c>
      <c r="P3033" s="55">
        <v>48811</v>
      </c>
      <c r="Q3033" s="55" t="s">
        <v>37</v>
      </c>
      <c r="R3033" s="55" t="s">
        <v>38</v>
      </c>
      <c r="S3033" s="55"/>
      <c r="T3033" s="55"/>
      <c r="U3033" s="55" t="s">
        <v>38</v>
      </c>
      <c r="V3033" s="55">
        <v>40.398350000000001</v>
      </c>
      <c r="W3033" s="55">
        <v>-74.657600000000002</v>
      </c>
      <c r="X3033" s="55" t="s">
        <v>39</v>
      </c>
      <c r="Y3033" s="55" t="s">
        <v>278</v>
      </c>
      <c r="Z3033" s="55" t="s">
        <v>34</v>
      </c>
      <c r="AA3033" s="55">
        <v>0</v>
      </c>
      <c r="AB3033" s="55" t="s">
        <v>41</v>
      </c>
      <c r="AC3033" s="55">
        <v>8</v>
      </c>
      <c r="AD3033" s="55"/>
      <c r="AE3033" s="55" t="s">
        <v>47</v>
      </c>
      <c r="AF3033" s="55" t="s">
        <v>48</v>
      </c>
      <c r="AG3033" s="55">
        <v>0.57560100000000003</v>
      </c>
      <c r="AH3033" s="57" t="s">
        <v>44</v>
      </c>
    </row>
    <row r="3034" spans="1:34" x14ac:dyDescent="0.25">
      <c r="A3034" s="54">
        <v>9375611</v>
      </c>
      <c r="B3034" s="55"/>
      <c r="C3034" s="55"/>
      <c r="D3034" s="55">
        <v>62589213</v>
      </c>
      <c r="E3034" s="55"/>
      <c r="F3034" s="55">
        <v>300</v>
      </c>
      <c r="G3034" s="55">
        <v>84203814</v>
      </c>
      <c r="H3034" s="55"/>
      <c r="I3034" s="55">
        <v>2275050012</v>
      </c>
      <c r="J3034" s="55">
        <v>2</v>
      </c>
      <c r="K3034" s="55" t="s">
        <v>34</v>
      </c>
      <c r="L3034" s="55" t="s">
        <v>73</v>
      </c>
      <c r="M3034" s="55">
        <v>34035</v>
      </c>
      <c r="N3034" s="55"/>
      <c r="O3034" s="55" t="s">
        <v>277</v>
      </c>
      <c r="P3034" s="55">
        <v>48811</v>
      </c>
      <c r="Q3034" s="55" t="s">
        <v>37</v>
      </c>
      <c r="R3034" s="55" t="s">
        <v>38</v>
      </c>
      <c r="S3034" s="55"/>
      <c r="T3034" s="55"/>
      <c r="U3034" s="55" t="s">
        <v>38</v>
      </c>
      <c r="V3034" s="55">
        <v>40.398350000000001</v>
      </c>
      <c r="W3034" s="55">
        <v>-74.657600000000002</v>
      </c>
      <c r="X3034" s="55" t="s">
        <v>39</v>
      </c>
      <c r="Y3034" s="55" t="s">
        <v>278</v>
      </c>
      <c r="Z3034" s="55" t="s">
        <v>34</v>
      </c>
      <c r="AA3034" s="55">
        <v>0</v>
      </c>
      <c r="AB3034" s="55" t="s">
        <v>41</v>
      </c>
      <c r="AC3034" s="55">
        <v>8</v>
      </c>
      <c r="AD3034" s="55"/>
      <c r="AE3034" s="55" t="s">
        <v>47</v>
      </c>
      <c r="AF3034" s="55" t="s">
        <v>48</v>
      </c>
      <c r="AG3034" s="55">
        <v>0.55852900000000005</v>
      </c>
      <c r="AH3034" s="57" t="s">
        <v>44</v>
      </c>
    </row>
    <row r="3035" spans="1:34" x14ac:dyDescent="0.25">
      <c r="A3035" s="54">
        <v>9375611</v>
      </c>
      <c r="B3035" s="55"/>
      <c r="C3035" s="55"/>
      <c r="D3035" s="55">
        <v>62589113</v>
      </c>
      <c r="E3035" s="55"/>
      <c r="F3035" s="55">
        <v>300</v>
      </c>
      <c r="G3035" s="55">
        <v>84203514</v>
      </c>
      <c r="H3035" s="55"/>
      <c r="I3035" s="55">
        <v>2275060011</v>
      </c>
      <c r="J3035" s="55">
        <v>2</v>
      </c>
      <c r="K3035" s="55" t="s">
        <v>34</v>
      </c>
      <c r="L3035" s="55" t="s">
        <v>73</v>
      </c>
      <c r="M3035" s="55">
        <v>34035</v>
      </c>
      <c r="N3035" s="55"/>
      <c r="O3035" s="55" t="s">
        <v>277</v>
      </c>
      <c r="P3035" s="55">
        <v>48811</v>
      </c>
      <c r="Q3035" s="55" t="s">
        <v>37</v>
      </c>
      <c r="R3035" s="55" t="s">
        <v>38</v>
      </c>
      <c r="S3035" s="55"/>
      <c r="T3035" s="55"/>
      <c r="U3035" s="55" t="s">
        <v>38</v>
      </c>
      <c r="V3035" s="55">
        <v>40.398350000000001</v>
      </c>
      <c r="W3035" s="55">
        <v>-74.657600000000002</v>
      </c>
      <c r="X3035" s="55" t="s">
        <v>39</v>
      </c>
      <c r="Y3035" s="55" t="s">
        <v>278</v>
      </c>
      <c r="Z3035" s="55" t="s">
        <v>34</v>
      </c>
      <c r="AA3035" s="55">
        <v>0</v>
      </c>
      <c r="AB3035" s="55" t="s">
        <v>41</v>
      </c>
      <c r="AC3035" s="55">
        <v>8</v>
      </c>
      <c r="AD3035" s="55"/>
      <c r="AE3035" s="55" t="s">
        <v>47</v>
      </c>
      <c r="AF3035" s="55" t="s">
        <v>48</v>
      </c>
      <c r="AG3035" s="55">
        <v>0.113441</v>
      </c>
      <c r="AH3035" s="57" t="s">
        <v>44</v>
      </c>
    </row>
    <row r="3036" spans="1:34" x14ac:dyDescent="0.25">
      <c r="A3036" s="54">
        <v>9375611</v>
      </c>
      <c r="B3036" s="55"/>
      <c r="C3036" s="55"/>
      <c r="D3036" s="55">
        <v>62589213</v>
      </c>
      <c r="E3036" s="55"/>
      <c r="F3036" s="55">
        <v>300</v>
      </c>
      <c r="G3036" s="55">
        <v>84203714</v>
      </c>
      <c r="H3036" s="55"/>
      <c r="I3036" s="55">
        <v>2275050011</v>
      </c>
      <c r="J3036" s="55">
        <v>2</v>
      </c>
      <c r="K3036" s="55" t="s">
        <v>34</v>
      </c>
      <c r="L3036" s="55" t="s">
        <v>73</v>
      </c>
      <c r="M3036" s="55">
        <v>34035</v>
      </c>
      <c r="N3036" s="55"/>
      <c r="O3036" s="55" t="s">
        <v>277</v>
      </c>
      <c r="P3036" s="55">
        <v>48811</v>
      </c>
      <c r="Q3036" s="55" t="s">
        <v>37</v>
      </c>
      <c r="R3036" s="55" t="s">
        <v>38</v>
      </c>
      <c r="S3036" s="55"/>
      <c r="T3036" s="55"/>
      <c r="U3036" s="55" t="s">
        <v>38</v>
      </c>
      <c r="V3036" s="55">
        <v>40.398350000000001</v>
      </c>
      <c r="W3036" s="55">
        <v>-74.657600000000002</v>
      </c>
      <c r="X3036" s="55" t="s">
        <v>39</v>
      </c>
      <c r="Y3036" s="55" t="s">
        <v>278</v>
      </c>
      <c r="Z3036" s="55" t="s">
        <v>34</v>
      </c>
      <c r="AA3036" s="55">
        <v>0</v>
      </c>
      <c r="AB3036" s="55" t="s">
        <v>41</v>
      </c>
      <c r="AC3036" s="55">
        <v>8</v>
      </c>
      <c r="AD3036" s="55"/>
      <c r="AE3036" s="55" t="s">
        <v>49</v>
      </c>
      <c r="AF3036" s="55" t="s">
        <v>50</v>
      </c>
      <c r="AG3036" s="55">
        <v>1.4788600000000001</v>
      </c>
      <c r="AH3036" s="57" t="s">
        <v>44</v>
      </c>
    </row>
    <row r="3037" spans="1:34" x14ac:dyDescent="0.25">
      <c r="A3037" s="54">
        <v>9375611</v>
      </c>
      <c r="B3037" s="55"/>
      <c r="C3037" s="55"/>
      <c r="D3037" s="55">
        <v>62589213</v>
      </c>
      <c r="E3037" s="55"/>
      <c r="F3037" s="55">
        <v>300</v>
      </c>
      <c r="G3037" s="55">
        <v>84203814</v>
      </c>
      <c r="H3037" s="55"/>
      <c r="I3037" s="55">
        <v>2275050012</v>
      </c>
      <c r="J3037" s="55">
        <v>2</v>
      </c>
      <c r="K3037" s="55" t="s">
        <v>34</v>
      </c>
      <c r="L3037" s="55" t="s">
        <v>73</v>
      </c>
      <c r="M3037" s="55">
        <v>34035</v>
      </c>
      <c r="N3037" s="55"/>
      <c r="O3037" s="55" t="s">
        <v>277</v>
      </c>
      <c r="P3037" s="55">
        <v>48811</v>
      </c>
      <c r="Q3037" s="55" t="s">
        <v>37</v>
      </c>
      <c r="R3037" s="55" t="s">
        <v>38</v>
      </c>
      <c r="S3037" s="55"/>
      <c r="T3037" s="55"/>
      <c r="U3037" s="55" t="s">
        <v>38</v>
      </c>
      <c r="V3037" s="55">
        <v>40.398350000000001</v>
      </c>
      <c r="W3037" s="55">
        <v>-74.657600000000002</v>
      </c>
      <c r="X3037" s="55" t="s">
        <v>39</v>
      </c>
      <c r="Y3037" s="55" t="s">
        <v>278</v>
      </c>
      <c r="Z3037" s="55" t="s">
        <v>34</v>
      </c>
      <c r="AA3037" s="55">
        <v>0</v>
      </c>
      <c r="AB3037" s="55" t="s">
        <v>41</v>
      </c>
      <c r="AC3037" s="55">
        <v>8</v>
      </c>
      <c r="AD3037" s="55"/>
      <c r="AE3037" s="55" t="s">
        <v>49</v>
      </c>
      <c r="AF3037" s="55" t="s">
        <v>50</v>
      </c>
      <c r="AG3037" s="55">
        <v>0.57226399999999999</v>
      </c>
      <c r="AH3037" s="57" t="s">
        <v>44</v>
      </c>
    </row>
    <row r="3038" spans="1:34" x14ac:dyDescent="0.25">
      <c r="A3038" s="54">
        <v>9375611</v>
      </c>
      <c r="B3038" s="55"/>
      <c r="C3038" s="55"/>
      <c r="D3038" s="55">
        <v>62589113</v>
      </c>
      <c r="E3038" s="55"/>
      <c r="F3038" s="55">
        <v>300</v>
      </c>
      <c r="G3038" s="55">
        <v>84203514</v>
      </c>
      <c r="H3038" s="55"/>
      <c r="I3038" s="55">
        <v>2275060011</v>
      </c>
      <c r="J3038" s="55">
        <v>2</v>
      </c>
      <c r="K3038" s="55" t="s">
        <v>34</v>
      </c>
      <c r="L3038" s="55" t="s">
        <v>73</v>
      </c>
      <c r="M3038" s="55">
        <v>34035</v>
      </c>
      <c r="N3038" s="55"/>
      <c r="O3038" s="55" t="s">
        <v>277</v>
      </c>
      <c r="P3038" s="55">
        <v>48811</v>
      </c>
      <c r="Q3038" s="55" t="s">
        <v>37</v>
      </c>
      <c r="R3038" s="55" t="s">
        <v>38</v>
      </c>
      <c r="S3038" s="55"/>
      <c r="T3038" s="55"/>
      <c r="U3038" s="55" t="s">
        <v>38</v>
      </c>
      <c r="V3038" s="55">
        <v>40.398350000000001</v>
      </c>
      <c r="W3038" s="55">
        <v>-74.657600000000002</v>
      </c>
      <c r="X3038" s="55" t="s">
        <v>39</v>
      </c>
      <c r="Y3038" s="55" t="s">
        <v>278</v>
      </c>
      <c r="Z3038" s="55" t="s">
        <v>34</v>
      </c>
      <c r="AA3038" s="55">
        <v>0</v>
      </c>
      <c r="AB3038" s="55" t="s">
        <v>41</v>
      </c>
      <c r="AC3038" s="55">
        <v>8</v>
      </c>
      <c r="AD3038" s="55"/>
      <c r="AE3038" s="55" t="s">
        <v>49</v>
      </c>
      <c r="AF3038" s="55" t="s">
        <v>50</v>
      </c>
      <c r="AG3038" s="55">
        <v>0.164407</v>
      </c>
      <c r="AH3038" s="57" t="s">
        <v>44</v>
      </c>
    </row>
    <row r="3039" spans="1:34" x14ac:dyDescent="0.25">
      <c r="A3039" s="54">
        <v>9375611</v>
      </c>
      <c r="B3039" s="55"/>
      <c r="C3039" s="55"/>
      <c r="D3039" s="55">
        <v>62589113</v>
      </c>
      <c r="E3039" s="55"/>
      <c r="F3039" s="55">
        <v>300</v>
      </c>
      <c r="G3039" s="55">
        <v>84203614</v>
      </c>
      <c r="H3039" s="55"/>
      <c r="I3039" s="55">
        <v>2275060012</v>
      </c>
      <c r="J3039" s="55">
        <v>2</v>
      </c>
      <c r="K3039" s="55" t="s">
        <v>34</v>
      </c>
      <c r="L3039" s="55" t="s">
        <v>73</v>
      </c>
      <c r="M3039" s="55">
        <v>34035</v>
      </c>
      <c r="N3039" s="55"/>
      <c r="O3039" s="55" t="s">
        <v>277</v>
      </c>
      <c r="P3039" s="55">
        <v>48811</v>
      </c>
      <c r="Q3039" s="55" t="s">
        <v>37</v>
      </c>
      <c r="R3039" s="55" t="s">
        <v>38</v>
      </c>
      <c r="S3039" s="55"/>
      <c r="T3039" s="55"/>
      <c r="U3039" s="55" t="s">
        <v>38</v>
      </c>
      <c r="V3039" s="55">
        <v>40.398350000000001</v>
      </c>
      <c r="W3039" s="55">
        <v>-74.657600000000002</v>
      </c>
      <c r="X3039" s="55" t="s">
        <v>39</v>
      </c>
      <c r="Y3039" s="55" t="s">
        <v>278</v>
      </c>
      <c r="Z3039" s="55" t="s">
        <v>34</v>
      </c>
      <c r="AA3039" s="55">
        <v>0</v>
      </c>
      <c r="AB3039" s="55" t="s">
        <v>41</v>
      </c>
      <c r="AC3039" s="55">
        <v>8</v>
      </c>
      <c r="AD3039" s="55"/>
      <c r="AE3039" s="55" t="s">
        <v>49</v>
      </c>
      <c r="AF3039" s="55" t="s">
        <v>50</v>
      </c>
      <c r="AG3039" s="55">
        <v>0.58975500000000003</v>
      </c>
      <c r="AH3039" s="57" t="s">
        <v>44</v>
      </c>
    </row>
    <row r="3040" spans="1:34" x14ac:dyDescent="0.25">
      <c r="A3040" s="54">
        <v>9375611</v>
      </c>
      <c r="B3040" s="55"/>
      <c r="C3040" s="55"/>
      <c r="D3040" s="55">
        <v>62589213</v>
      </c>
      <c r="E3040" s="55"/>
      <c r="F3040" s="55">
        <v>300</v>
      </c>
      <c r="G3040" s="55">
        <v>84203714</v>
      </c>
      <c r="H3040" s="55"/>
      <c r="I3040" s="55">
        <v>2275050011</v>
      </c>
      <c r="J3040" s="55">
        <v>2</v>
      </c>
      <c r="K3040" s="55" t="s">
        <v>34</v>
      </c>
      <c r="L3040" s="55" t="s">
        <v>73</v>
      </c>
      <c r="M3040" s="55">
        <v>34035</v>
      </c>
      <c r="N3040" s="55"/>
      <c r="O3040" s="55" t="s">
        <v>277</v>
      </c>
      <c r="P3040" s="55">
        <v>48811</v>
      </c>
      <c r="Q3040" s="55" t="s">
        <v>37</v>
      </c>
      <c r="R3040" s="55" t="s">
        <v>38</v>
      </c>
      <c r="S3040" s="55"/>
      <c r="T3040" s="55"/>
      <c r="U3040" s="55" t="s">
        <v>38</v>
      </c>
      <c r="V3040" s="55">
        <v>40.398350000000001</v>
      </c>
      <c r="W3040" s="55">
        <v>-74.657600000000002</v>
      </c>
      <c r="X3040" s="55" t="s">
        <v>39</v>
      </c>
      <c r="Y3040" s="55" t="s">
        <v>278</v>
      </c>
      <c r="Z3040" s="55" t="s">
        <v>34</v>
      </c>
      <c r="AA3040" s="55">
        <v>0</v>
      </c>
      <c r="AB3040" s="55" t="s">
        <v>41</v>
      </c>
      <c r="AC3040" s="55">
        <v>8</v>
      </c>
      <c r="AD3040" s="55"/>
      <c r="AE3040" s="55" t="s">
        <v>51</v>
      </c>
      <c r="AF3040" s="55" t="s">
        <v>52</v>
      </c>
      <c r="AG3040" s="55">
        <v>0.406109</v>
      </c>
      <c r="AH3040" s="57" t="s">
        <v>44</v>
      </c>
    </row>
    <row r="3041" spans="1:34" x14ac:dyDescent="0.25">
      <c r="A3041" s="54">
        <v>9375611</v>
      </c>
      <c r="B3041" s="55"/>
      <c r="C3041" s="55"/>
      <c r="D3041" s="55">
        <v>62589213</v>
      </c>
      <c r="E3041" s="55"/>
      <c r="F3041" s="55">
        <v>300</v>
      </c>
      <c r="G3041" s="55">
        <v>84203814</v>
      </c>
      <c r="H3041" s="55"/>
      <c r="I3041" s="55">
        <v>2275050012</v>
      </c>
      <c r="J3041" s="55">
        <v>2</v>
      </c>
      <c r="K3041" s="55" t="s">
        <v>34</v>
      </c>
      <c r="L3041" s="55" t="s">
        <v>73</v>
      </c>
      <c r="M3041" s="55">
        <v>34035</v>
      </c>
      <c r="N3041" s="55"/>
      <c r="O3041" s="55" t="s">
        <v>277</v>
      </c>
      <c r="P3041" s="55">
        <v>48811</v>
      </c>
      <c r="Q3041" s="55" t="s">
        <v>37</v>
      </c>
      <c r="R3041" s="55" t="s">
        <v>38</v>
      </c>
      <c r="S3041" s="55"/>
      <c r="T3041" s="55"/>
      <c r="U3041" s="55" t="s">
        <v>38</v>
      </c>
      <c r="V3041" s="55">
        <v>40.398350000000001</v>
      </c>
      <c r="W3041" s="55">
        <v>-74.657600000000002</v>
      </c>
      <c r="X3041" s="55" t="s">
        <v>39</v>
      </c>
      <c r="Y3041" s="55" t="s">
        <v>278</v>
      </c>
      <c r="Z3041" s="55" t="s">
        <v>34</v>
      </c>
      <c r="AA3041" s="55">
        <v>0</v>
      </c>
      <c r="AB3041" s="55" t="s">
        <v>41</v>
      </c>
      <c r="AC3041" s="55">
        <v>8</v>
      </c>
      <c r="AD3041" s="55"/>
      <c r="AE3041" s="55" t="s">
        <v>51</v>
      </c>
      <c r="AF3041" s="55" t="s">
        <v>52</v>
      </c>
      <c r="AG3041" s="55">
        <v>0.78271100000000005</v>
      </c>
      <c r="AH3041" s="57" t="s">
        <v>44</v>
      </c>
    </row>
    <row r="3042" spans="1:34" x14ac:dyDescent="0.25">
      <c r="A3042" s="54">
        <v>9375611</v>
      </c>
      <c r="B3042" s="55"/>
      <c r="C3042" s="55"/>
      <c r="D3042" s="55">
        <v>62589113</v>
      </c>
      <c r="E3042" s="55"/>
      <c r="F3042" s="55">
        <v>300</v>
      </c>
      <c r="G3042" s="55">
        <v>84203514</v>
      </c>
      <c r="H3042" s="55"/>
      <c r="I3042" s="55">
        <v>2275060011</v>
      </c>
      <c r="J3042" s="55">
        <v>2</v>
      </c>
      <c r="K3042" s="55" t="s">
        <v>34</v>
      </c>
      <c r="L3042" s="55" t="s">
        <v>73</v>
      </c>
      <c r="M3042" s="55">
        <v>34035</v>
      </c>
      <c r="N3042" s="55"/>
      <c r="O3042" s="55" t="s">
        <v>277</v>
      </c>
      <c r="P3042" s="55">
        <v>48811</v>
      </c>
      <c r="Q3042" s="55" t="s">
        <v>37</v>
      </c>
      <c r="R3042" s="55" t="s">
        <v>38</v>
      </c>
      <c r="S3042" s="55"/>
      <c r="T3042" s="55"/>
      <c r="U3042" s="55" t="s">
        <v>38</v>
      </c>
      <c r="V3042" s="55">
        <v>40.398350000000001</v>
      </c>
      <c r="W3042" s="55">
        <v>-74.657600000000002</v>
      </c>
      <c r="X3042" s="55" t="s">
        <v>39</v>
      </c>
      <c r="Y3042" s="55" t="s">
        <v>278</v>
      </c>
      <c r="Z3042" s="55" t="s">
        <v>34</v>
      </c>
      <c r="AA3042" s="55">
        <v>0</v>
      </c>
      <c r="AB3042" s="55" t="s">
        <v>41</v>
      </c>
      <c r="AC3042" s="55">
        <v>8</v>
      </c>
      <c r="AD3042" s="55"/>
      <c r="AE3042" s="55" t="s">
        <v>51</v>
      </c>
      <c r="AF3042" s="55" t="s">
        <v>52</v>
      </c>
      <c r="AG3042" s="55">
        <v>4.3055000000000003E-2</v>
      </c>
      <c r="AH3042" s="57" t="s">
        <v>44</v>
      </c>
    </row>
    <row r="3043" spans="1:34" x14ac:dyDescent="0.25">
      <c r="A3043" s="54">
        <v>9375611</v>
      </c>
      <c r="B3043" s="55"/>
      <c r="C3043" s="55"/>
      <c r="D3043" s="55">
        <v>62589113</v>
      </c>
      <c r="E3043" s="55"/>
      <c r="F3043" s="55">
        <v>300</v>
      </c>
      <c r="G3043" s="55">
        <v>84203614</v>
      </c>
      <c r="H3043" s="55"/>
      <c r="I3043" s="55">
        <v>2275060012</v>
      </c>
      <c r="J3043" s="55">
        <v>2</v>
      </c>
      <c r="K3043" s="55" t="s">
        <v>34</v>
      </c>
      <c r="L3043" s="55" t="s">
        <v>73</v>
      </c>
      <c r="M3043" s="55">
        <v>34035</v>
      </c>
      <c r="N3043" s="55"/>
      <c r="O3043" s="55" t="s">
        <v>277</v>
      </c>
      <c r="P3043" s="55">
        <v>48811</v>
      </c>
      <c r="Q3043" s="55" t="s">
        <v>37</v>
      </c>
      <c r="R3043" s="55" t="s">
        <v>38</v>
      </c>
      <c r="S3043" s="55"/>
      <c r="T3043" s="55"/>
      <c r="U3043" s="55" t="s">
        <v>38</v>
      </c>
      <c r="V3043" s="55">
        <v>40.398350000000001</v>
      </c>
      <c r="W3043" s="55">
        <v>-74.657600000000002</v>
      </c>
      <c r="X3043" s="55" t="s">
        <v>39</v>
      </c>
      <c r="Y3043" s="55" t="s">
        <v>278</v>
      </c>
      <c r="Z3043" s="55" t="s">
        <v>34</v>
      </c>
      <c r="AA3043" s="55">
        <v>0</v>
      </c>
      <c r="AB3043" s="55" t="s">
        <v>41</v>
      </c>
      <c r="AC3043" s="55">
        <v>8</v>
      </c>
      <c r="AD3043" s="55"/>
      <c r="AE3043" s="55" t="s">
        <v>51</v>
      </c>
      <c r="AF3043" s="55" t="s">
        <v>52</v>
      </c>
      <c r="AG3043" s="55">
        <v>0.75791500000000001</v>
      </c>
      <c r="AH3043" s="57" t="s">
        <v>44</v>
      </c>
    </row>
    <row r="3044" spans="1:34" x14ac:dyDescent="0.25">
      <c r="A3044" s="54">
        <v>9375611</v>
      </c>
      <c r="B3044" s="55"/>
      <c r="C3044" s="55"/>
      <c r="D3044" s="55">
        <v>62589113</v>
      </c>
      <c r="E3044" s="55"/>
      <c r="F3044" s="55">
        <v>300</v>
      </c>
      <c r="G3044" s="55">
        <v>84203514</v>
      </c>
      <c r="H3044" s="55"/>
      <c r="I3044" s="55">
        <v>2275060011</v>
      </c>
      <c r="J3044" s="55">
        <v>2</v>
      </c>
      <c r="K3044" s="55" t="s">
        <v>34</v>
      </c>
      <c r="L3044" s="55" t="s">
        <v>73</v>
      </c>
      <c r="M3044" s="55">
        <v>34035</v>
      </c>
      <c r="N3044" s="55"/>
      <c r="O3044" s="55" t="s">
        <v>277</v>
      </c>
      <c r="P3044" s="55">
        <v>48811</v>
      </c>
      <c r="Q3044" s="55" t="s">
        <v>37</v>
      </c>
      <c r="R3044" s="55" t="s">
        <v>38</v>
      </c>
      <c r="S3044" s="55"/>
      <c r="T3044" s="55"/>
      <c r="U3044" s="55" t="s">
        <v>38</v>
      </c>
      <c r="V3044" s="55">
        <v>40.398350000000001</v>
      </c>
      <c r="W3044" s="55">
        <v>-74.657600000000002</v>
      </c>
      <c r="X3044" s="55" t="s">
        <v>39</v>
      </c>
      <c r="Y3044" s="55" t="s">
        <v>278</v>
      </c>
      <c r="Z3044" s="55" t="s">
        <v>34</v>
      </c>
      <c r="AA3044" s="55">
        <v>0</v>
      </c>
      <c r="AB3044" s="55" t="s">
        <v>41</v>
      </c>
      <c r="AC3044" s="55">
        <v>8</v>
      </c>
      <c r="AD3044" s="55"/>
      <c r="AE3044" s="55" t="s">
        <v>53</v>
      </c>
      <c r="AF3044" s="55" t="s">
        <v>54</v>
      </c>
      <c r="AG3044" s="55">
        <v>7.6654200000000001</v>
      </c>
      <c r="AH3044" s="57" t="s">
        <v>44</v>
      </c>
    </row>
    <row r="3045" spans="1:34" x14ac:dyDescent="0.25">
      <c r="A3045" s="54">
        <v>9375611</v>
      </c>
      <c r="B3045" s="55"/>
      <c r="C3045" s="55"/>
      <c r="D3045" s="55">
        <v>62589213</v>
      </c>
      <c r="E3045" s="55"/>
      <c r="F3045" s="55">
        <v>300</v>
      </c>
      <c r="G3045" s="55">
        <v>84203714</v>
      </c>
      <c r="H3045" s="55"/>
      <c r="I3045" s="55">
        <v>2275050011</v>
      </c>
      <c r="J3045" s="55">
        <v>2</v>
      </c>
      <c r="K3045" s="55" t="s">
        <v>34</v>
      </c>
      <c r="L3045" s="55" t="s">
        <v>73</v>
      </c>
      <c r="M3045" s="55">
        <v>34035</v>
      </c>
      <c r="N3045" s="55"/>
      <c r="O3045" s="55" t="s">
        <v>277</v>
      </c>
      <c r="P3045" s="55">
        <v>48811</v>
      </c>
      <c r="Q3045" s="55" t="s">
        <v>37</v>
      </c>
      <c r="R3045" s="55" t="s">
        <v>38</v>
      </c>
      <c r="S3045" s="55"/>
      <c r="T3045" s="55"/>
      <c r="U3045" s="55" t="s">
        <v>38</v>
      </c>
      <c r="V3045" s="55">
        <v>40.398350000000001</v>
      </c>
      <c r="W3045" s="55">
        <v>-74.657600000000002</v>
      </c>
      <c r="X3045" s="55" t="s">
        <v>39</v>
      </c>
      <c r="Y3045" s="55" t="s">
        <v>278</v>
      </c>
      <c r="Z3045" s="55" t="s">
        <v>34</v>
      </c>
      <c r="AA3045" s="55">
        <v>0</v>
      </c>
      <c r="AB3045" s="55" t="s">
        <v>41</v>
      </c>
      <c r="AC3045" s="55">
        <v>8</v>
      </c>
      <c r="AD3045" s="55"/>
      <c r="AE3045" s="55" t="s">
        <v>53</v>
      </c>
      <c r="AF3045" s="55" t="s">
        <v>54</v>
      </c>
      <c r="AG3045" s="55">
        <v>75.061400000000006</v>
      </c>
      <c r="AH3045" s="57" t="s">
        <v>44</v>
      </c>
    </row>
    <row r="3046" spans="1:34" x14ac:dyDescent="0.25">
      <c r="A3046" s="54">
        <v>9375611</v>
      </c>
      <c r="B3046" s="55"/>
      <c r="C3046" s="55"/>
      <c r="D3046" s="55">
        <v>62589113</v>
      </c>
      <c r="E3046" s="55"/>
      <c r="F3046" s="55">
        <v>300</v>
      </c>
      <c r="G3046" s="55">
        <v>84203614</v>
      </c>
      <c r="H3046" s="55"/>
      <c r="I3046" s="55">
        <v>2275060012</v>
      </c>
      <c r="J3046" s="55">
        <v>2</v>
      </c>
      <c r="K3046" s="55" t="s">
        <v>34</v>
      </c>
      <c r="L3046" s="55" t="s">
        <v>73</v>
      </c>
      <c r="M3046" s="55">
        <v>34035</v>
      </c>
      <c r="N3046" s="55"/>
      <c r="O3046" s="55" t="s">
        <v>277</v>
      </c>
      <c r="P3046" s="55">
        <v>48811</v>
      </c>
      <c r="Q3046" s="55" t="s">
        <v>37</v>
      </c>
      <c r="R3046" s="55" t="s">
        <v>38</v>
      </c>
      <c r="S3046" s="55"/>
      <c r="T3046" s="55"/>
      <c r="U3046" s="55" t="s">
        <v>38</v>
      </c>
      <c r="V3046" s="55">
        <v>40.398350000000001</v>
      </c>
      <c r="W3046" s="55">
        <v>-74.657600000000002</v>
      </c>
      <c r="X3046" s="55" t="s">
        <v>39</v>
      </c>
      <c r="Y3046" s="55" t="s">
        <v>278</v>
      </c>
      <c r="Z3046" s="55" t="s">
        <v>34</v>
      </c>
      <c r="AA3046" s="55">
        <v>0</v>
      </c>
      <c r="AB3046" s="55" t="s">
        <v>41</v>
      </c>
      <c r="AC3046" s="55">
        <v>8</v>
      </c>
      <c r="AD3046" s="55"/>
      <c r="AE3046" s="55" t="s">
        <v>53</v>
      </c>
      <c r="AF3046" s="55" t="s">
        <v>54</v>
      </c>
      <c r="AG3046" s="55">
        <v>3.5298400000000001</v>
      </c>
      <c r="AH3046" s="57" t="s">
        <v>44</v>
      </c>
    </row>
    <row r="3047" spans="1:34" x14ac:dyDescent="0.25">
      <c r="A3047" s="54">
        <v>9375611</v>
      </c>
      <c r="B3047" s="55"/>
      <c r="C3047" s="55"/>
      <c r="D3047" s="55">
        <v>62589213</v>
      </c>
      <c r="E3047" s="55"/>
      <c r="F3047" s="55">
        <v>300</v>
      </c>
      <c r="G3047" s="55">
        <v>84203814</v>
      </c>
      <c r="H3047" s="55"/>
      <c r="I3047" s="55">
        <v>2275050012</v>
      </c>
      <c r="J3047" s="55">
        <v>2</v>
      </c>
      <c r="K3047" s="55" t="s">
        <v>34</v>
      </c>
      <c r="L3047" s="55" t="s">
        <v>73</v>
      </c>
      <c r="M3047" s="55">
        <v>34035</v>
      </c>
      <c r="N3047" s="55"/>
      <c r="O3047" s="55" t="s">
        <v>277</v>
      </c>
      <c r="P3047" s="55">
        <v>48811</v>
      </c>
      <c r="Q3047" s="55" t="s">
        <v>37</v>
      </c>
      <c r="R3047" s="55" t="s">
        <v>38</v>
      </c>
      <c r="S3047" s="55"/>
      <c r="T3047" s="55"/>
      <c r="U3047" s="55" t="s">
        <v>38</v>
      </c>
      <c r="V3047" s="55">
        <v>40.398350000000001</v>
      </c>
      <c r="W3047" s="55">
        <v>-74.657600000000002</v>
      </c>
      <c r="X3047" s="55" t="s">
        <v>39</v>
      </c>
      <c r="Y3047" s="55" t="s">
        <v>278</v>
      </c>
      <c r="Z3047" s="55" t="s">
        <v>34</v>
      </c>
      <c r="AA3047" s="55">
        <v>0</v>
      </c>
      <c r="AB3047" s="55" t="s">
        <v>41</v>
      </c>
      <c r="AC3047" s="55">
        <v>8</v>
      </c>
      <c r="AD3047" s="55"/>
      <c r="AE3047" s="55" t="s">
        <v>53</v>
      </c>
      <c r="AF3047" s="55" t="s">
        <v>54</v>
      </c>
      <c r="AG3047" s="55">
        <v>23.1541</v>
      </c>
      <c r="AH3047" s="57" t="s">
        <v>44</v>
      </c>
    </row>
    <row r="3048" spans="1:34" x14ac:dyDescent="0.25">
      <c r="A3048" s="54">
        <v>9375611</v>
      </c>
      <c r="B3048" s="55"/>
      <c r="C3048" s="55"/>
      <c r="D3048" s="55">
        <v>62589213</v>
      </c>
      <c r="E3048" s="55"/>
      <c r="F3048" s="55">
        <v>300</v>
      </c>
      <c r="G3048" s="55">
        <v>84203714</v>
      </c>
      <c r="H3048" s="55"/>
      <c r="I3048" s="55">
        <v>2275050011</v>
      </c>
      <c r="J3048" s="55">
        <v>2</v>
      </c>
      <c r="K3048" s="55" t="s">
        <v>34</v>
      </c>
      <c r="L3048" s="55" t="s">
        <v>73</v>
      </c>
      <c r="M3048" s="55">
        <v>34035</v>
      </c>
      <c r="N3048" s="55"/>
      <c r="O3048" s="55" t="s">
        <v>277</v>
      </c>
      <c r="P3048" s="55">
        <v>48811</v>
      </c>
      <c r="Q3048" s="55" t="s">
        <v>37</v>
      </c>
      <c r="R3048" s="55" t="s">
        <v>38</v>
      </c>
      <c r="S3048" s="55"/>
      <c r="T3048" s="55"/>
      <c r="U3048" s="55" t="s">
        <v>38</v>
      </c>
      <c r="V3048" s="55">
        <v>40.398350000000001</v>
      </c>
      <c r="W3048" s="55">
        <v>-74.657600000000002</v>
      </c>
      <c r="X3048" s="55" t="s">
        <v>39</v>
      </c>
      <c r="Y3048" s="55" t="s">
        <v>278</v>
      </c>
      <c r="Z3048" s="55" t="s">
        <v>34</v>
      </c>
      <c r="AA3048" s="55">
        <v>0</v>
      </c>
      <c r="AB3048" s="55" t="s">
        <v>41</v>
      </c>
      <c r="AC3048" s="55">
        <v>8</v>
      </c>
      <c r="AD3048" s="55"/>
      <c r="AE3048" s="55">
        <v>7439921</v>
      </c>
      <c r="AF3048" s="55" t="s">
        <v>55</v>
      </c>
      <c r="AG3048" s="55">
        <v>9.6047300000000002E-2</v>
      </c>
      <c r="AH3048" s="57" t="s">
        <v>44</v>
      </c>
    </row>
    <row r="3049" spans="1:34" x14ac:dyDescent="0.25">
      <c r="A3049" s="54">
        <v>9375611</v>
      </c>
      <c r="B3049" s="55"/>
      <c r="C3049" s="55"/>
      <c r="D3049" s="55">
        <v>62589113</v>
      </c>
      <c r="E3049" s="55"/>
      <c r="F3049" s="55">
        <v>300</v>
      </c>
      <c r="G3049" s="55">
        <v>84203514</v>
      </c>
      <c r="H3049" s="55"/>
      <c r="I3049" s="55">
        <v>2275060011</v>
      </c>
      <c r="J3049" s="55">
        <v>2</v>
      </c>
      <c r="K3049" s="55" t="s">
        <v>34</v>
      </c>
      <c r="L3049" s="55" t="s">
        <v>73</v>
      </c>
      <c r="M3049" s="55">
        <v>34035</v>
      </c>
      <c r="N3049" s="55"/>
      <c r="O3049" s="55" t="s">
        <v>277</v>
      </c>
      <c r="P3049" s="55">
        <v>48811</v>
      </c>
      <c r="Q3049" s="55" t="s">
        <v>37</v>
      </c>
      <c r="R3049" s="55" t="s">
        <v>38</v>
      </c>
      <c r="S3049" s="55"/>
      <c r="T3049" s="55"/>
      <c r="U3049" s="55" t="s">
        <v>38</v>
      </c>
      <c r="V3049" s="55">
        <v>40.398350000000001</v>
      </c>
      <c r="W3049" s="55">
        <v>-74.657600000000002</v>
      </c>
      <c r="X3049" s="55" t="s">
        <v>39</v>
      </c>
      <c r="Y3049" s="55" t="s">
        <v>278</v>
      </c>
      <c r="Z3049" s="55" t="s">
        <v>34</v>
      </c>
      <c r="AA3049" s="55">
        <v>0</v>
      </c>
      <c r="AB3049" s="55" t="s">
        <v>41</v>
      </c>
      <c r="AC3049" s="55">
        <v>8</v>
      </c>
      <c r="AD3049" s="55"/>
      <c r="AE3049" s="55">
        <v>7439921</v>
      </c>
      <c r="AF3049" s="55" t="s">
        <v>55</v>
      </c>
      <c r="AG3049" s="55">
        <v>4.1891200000000002E-3</v>
      </c>
      <c r="AH3049" s="57" t="s">
        <v>44</v>
      </c>
    </row>
    <row r="3050" spans="1:34" x14ac:dyDescent="0.25">
      <c r="A3050" s="54">
        <v>12321311</v>
      </c>
      <c r="B3050" s="55"/>
      <c r="C3050" s="55"/>
      <c r="D3050" s="55">
        <v>61751513</v>
      </c>
      <c r="E3050" s="55"/>
      <c r="F3050" s="55">
        <v>300</v>
      </c>
      <c r="G3050" s="55">
        <v>80029114</v>
      </c>
      <c r="H3050" s="55"/>
      <c r="I3050" s="55">
        <v>2275050011</v>
      </c>
      <c r="J3050" s="55">
        <v>2</v>
      </c>
      <c r="K3050" s="55" t="s">
        <v>34</v>
      </c>
      <c r="L3050" s="55" t="s">
        <v>35</v>
      </c>
      <c r="M3050" s="55">
        <v>34025</v>
      </c>
      <c r="N3050" s="55"/>
      <c r="O3050" s="55" t="s">
        <v>279</v>
      </c>
      <c r="P3050" s="55">
        <v>48811</v>
      </c>
      <c r="Q3050" s="55" t="s">
        <v>37</v>
      </c>
      <c r="R3050" s="55" t="s">
        <v>38</v>
      </c>
      <c r="S3050" s="55"/>
      <c r="T3050" s="55"/>
      <c r="U3050" s="55" t="s">
        <v>38</v>
      </c>
      <c r="V3050" s="55">
        <v>40.295699999999997</v>
      </c>
      <c r="W3050" s="55">
        <v>-74.083200000000005</v>
      </c>
      <c r="X3050" s="55" t="s">
        <v>39</v>
      </c>
      <c r="Y3050" s="55" t="s">
        <v>280</v>
      </c>
      <c r="Z3050" s="55" t="s">
        <v>34</v>
      </c>
      <c r="AA3050" s="55">
        <v>0</v>
      </c>
      <c r="AB3050" s="55" t="s">
        <v>41</v>
      </c>
      <c r="AC3050" s="55">
        <v>8</v>
      </c>
      <c r="AD3050" s="55"/>
      <c r="AE3050" s="55" t="s">
        <v>42</v>
      </c>
      <c r="AF3050" s="55" t="s">
        <v>43</v>
      </c>
      <c r="AG3050" s="55">
        <v>1.3542700000000001E-3</v>
      </c>
      <c r="AH3050" s="57" t="s">
        <v>44</v>
      </c>
    </row>
    <row r="3051" spans="1:34" x14ac:dyDescent="0.25">
      <c r="A3051" s="54">
        <v>12321311</v>
      </c>
      <c r="B3051" s="55"/>
      <c r="C3051" s="55"/>
      <c r="D3051" s="55">
        <v>61751513</v>
      </c>
      <c r="E3051" s="55"/>
      <c r="F3051" s="55">
        <v>300</v>
      </c>
      <c r="G3051" s="55">
        <v>80029214</v>
      </c>
      <c r="H3051" s="55"/>
      <c r="I3051" s="55">
        <v>2275050012</v>
      </c>
      <c r="J3051" s="55">
        <v>2</v>
      </c>
      <c r="K3051" s="55" t="s">
        <v>34</v>
      </c>
      <c r="L3051" s="55" t="s">
        <v>35</v>
      </c>
      <c r="M3051" s="55">
        <v>34025</v>
      </c>
      <c r="N3051" s="55"/>
      <c r="O3051" s="55" t="s">
        <v>279</v>
      </c>
      <c r="P3051" s="55">
        <v>48811</v>
      </c>
      <c r="Q3051" s="55" t="s">
        <v>37</v>
      </c>
      <c r="R3051" s="55" t="s">
        <v>38</v>
      </c>
      <c r="S3051" s="55"/>
      <c r="T3051" s="55"/>
      <c r="U3051" s="55" t="s">
        <v>38</v>
      </c>
      <c r="V3051" s="55">
        <v>40.295699999999997</v>
      </c>
      <c r="W3051" s="55">
        <v>-74.083200000000005</v>
      </c>
      <c r="X3051" s="55" t="s">
        <v>39</v>
      </c>
      <c r="Y3051" s="55" t="s">
        <v>280</v>
      </c>
      <c r="Z3051" s="55" t="s">
        <v>34</v>
      </c>
      <c r="AA3051" s="55">
        <v>0</v>
      </c>
      <c r="AB3051" s="55" t="s">
        <v>41</v>
      </c>
      <c r="AC3051" s="55">
        <v>8</v>
      </c>
      <c r="AD3051" s="55"/>
      <c r="AE3051" s="55" t="s">
        <v>42</v>
      </c>
      <c r="AF3051" s="55" t="s">
        <v>43</v>
      </c>
      <c r="AG3051" s="55">
        <v>1.1376499999999999E-2</v>
      </c>
      <c r="AH3051" s="57" t="s">
        <v>44</v>
      </c>
    </row>
    <row r="3052" spans="1:34" x14ac:dyDescent="0.25">
      <c r="A3052" s="54">
        <v>12321311</v>
      </c>
      <c r="B3052" s="55"/>
      <c r="C3052" s="55"/>
      <c r="D3052" s="55">
        <v>61751513</v>
      </c>
      <c r="E3052" s="55"/>
      <c r="F3052" s="55">
        <v>300</v>
      </c>
      <c r="G3052" s="55">
        <v>80029214</v>
      </c>
      <c r="H3052" s="55"/>
      <c r="I3052" s="55">
        <v>2275050012</v>
      </c>
      <c r="J3052" s="55">
        <v>2</v>
      </c>
      <c r="K3052" s="55" t="s">
        <v>34</v>
      </c>
      <c r="L3052" s="55" t="s">
        <v>35</v>
      </c>
      <c r="M3052" s="55">
        <v>34025</v>
      </c>
      <c r="N3052" s="55"/>
      <c r="O3052" s="55" t="s">
        <v>279</v>
      </c>
      <c r="P3052" s="55">
        <v>48811</v>
      </c>
      <c r="Q3052" s="55" t="s">
        <v>37</v>
      </c>
      <c r="R3052" s="55" t="s">
        <v>38</v>
      </c>
      <c r="S3052" s="55"/>
      <c r="T3052" s="55"/>
      <c r="U3052" s="55" t="s">
        <v>38</v>
      </c>
      <c r="V3052" s="55">
        <v>40.295699999999997</v>
      </c>
      <c r="W3052" s="55">
        <v>-74.083200000000005</v>
      </c>
      <c r="X3052" s="55" t="s">
        <v>39</v>
      </c>
      <c r="Y3052" s="55" t="s">
        <v>280</v>
      </c>
      <c r="Z3052" s="55" t="s">
        <v>34</v>
      </c>
      <c r="AA3052" s="55">
        <v>0</v>
      </c>
      <c r="AB3052" s="55" t="s">
        <v>41</v>
      </c>
      <c r="AC3052" s="55">
        <v>8</v>
      </c>
      <c r="AD3052" s="55"/>
      <c r="AE3052" s="55" t="s">
        <v>45</v>
      </c>
      <c r="AF3052" s="55" t="s">
        <v>46</v>
      </c>
      <c r="AG3052" s="55">
        <v>1.2140199999999999E-3</v>
      </c>
      <c r="AH3052" s="57" t="s">
        <v>44</v>
      </c>
    </row>
    <row r="3053" spans="1:34" x14ac:dyDescent="0.25">
      <c r="A3053" s="54">
        <v>12321311</v>
      </c>
      <c r="B3053" s="55"/>
      <c r="C3053" s="55"/>
      <c r="D3053" s="55">
        <v>61751513</v>
      </c>
      <c r="E3053" s="55"/>
      <c r="F3053" s="55">
        <v>300</v>
      </c>
      <c r="G3053" s="55">
        <v>80029114</v>
      </c>
      <c r="H3053" s="55"/>
      <c r="I3053" s="55">
        <v>2275050011</v>
      </c>
      <c r="J3053" s="55">
        <v>2</v>
      </c>
      <c r="K3053" s="55" t="s">
        <v>34</v>
      </c>
      <c r="L3053" s="55" t="s">
        <v>35</v>
      </c>
      <c r="M3053" s="55">
        <v>34025</v>
      </c>
      <c r="N3053" s="55"/>
      <c r="O3053" s="55" t="s">
        <v>279</v>
      </c>
      <c r="P3053" s="55">
        <v>48811</v>
      </c>
      <c r="Q3053" s="55" t="s">
        <v>37</v>
      </c>
      <c r="R3053" s="55" t="s">
        <v>38</v>
      </c>
      <c r="S3053" s="55"/>
      <c r="T3053" s="55"/>
      <c r="U3053" s="55" t="s">
        <v>38</v>
      </c>
      <c r="V3053" s="55">
        <v>40.295699999999997</v>
      </c>
      <c r="W3053" s="55">
        <v>-74.083200000000005</v>
      </c>
      <c r="X3053" s="55" t="s">
        <v>39</v>
      </c>
      <c r="Y3053" s="55" t="s">
        <v>280</v>
      </c>
      <c r="Z3053" s="55" t="s">
        <v>34</v>
      </c>
      <c r="AA3053" s="55">
        <v>0</v>
      </c>
      <c r="AB3053" s="55" t="s">
        <v>41</v>
      </c>
      <c r="AC3053" s="55">
        <v>8</v>
      </c>
      <c r="AD3053" s="55"/>
      <c r="AE3053" s="55" t="s">
        <v>45</v>
      </c>
      <c r="AF3053" s="55" t="s">
        <v>46</v>
      </c>
      <c r="AG3053" s="55">
        <v>9.0000000000000006E-5</v>
      </c>
      <c r="AH3053" s="57" t="s">
        <v>44</v>
      </c>
    </row>
    <row r="3054" spans="1:34" x14ac:dyDescent="0.25">
      <c r="A3054" s="54">
        <v>12321311</v>
      </c>
      <c r="B3054" s="55"/>
      <c r="C3054" s="55"/>
      <c r="D3054" s="55">
        <v>61751513</v>
      </c>
      <c r="E3054" s="55"/>
      <c r="F3054" s="55">
        <v>300</v>
      </c>
      <c r="G3054" s="55">
        <v>80029114</v>
      </c>
      <c r="H3054" s="55"/>
      <c r="I3054" s="55">
        <v>2275050011</v>
      </c>
      <c r="J3054" s="55">
        <v>2</v>
      </c>
      <c r="K3054" s="55" t="s">
        <v>34</v>
      </c>
      <c r="L3054" s="55" t="s">
        <v>35</v>
      </c>
      <c r="M3054" s="55">
        <v>34025</v>
      </c>
      <c r="N3054" s="55"/>
      <c r="O3054" s="55" t="s">
        <v>279</v>
      </c>
      <c r="P3054" s="55">
        <v>48811</v>
      </c>
      <c r="Q3054" s="55" t="s">
        <v>37</v>
      </c>
      <c r="R3054" s="55" t="s">
        <v>38</v>
      </c>
      <c r="S3054" s="55"/>
      <c r="T3054" s="55"/>
      <c r="U3054" s="55" t="s">
        <v>38</v>
      </c>
      <c r="V3054" s="55">
        <v>40.295699999999997</v>
      </c>
      <c r="W3054" s="55">
        <v>-74.083200000000005</v>
      </c>
      <c r="X3054" s="55" t="s">
        <v>39</v>
      </c>
      <c r="Y3054" s="55" t="s">
        <v>280</v>
      </c>
      <c r="Z3054" s="55" t="s">
        <v>34</v>
      </c>
      <c r="AA3054" s="55">
        <v>0</v>
      </c>
      <c r="AB3054" s="55" t="s">
        <v>41</v>
      </c>
      <c r="AC3054" s="55">
        <v>8</v>
      </c>
      <c r="AD3054" s="55"/>
      <c r="AE3054" s="55" t="s">
        <v>47</v>
      </c>
      <c r="AF3054" s="55" t="s">
        <v>48</v>
      </c>
      <c r="AG3054" s="55">
        <v>1.4699100000000001E-3</v>
      </c>
      <c r="AH3054" s="57" t="s">
        <v>44</v>
      </c>
    </row>
    <row r="3055" spans="1:34" x14ac:dyDescent="0.25">
      <c r="A3055" s="54">
        <v>12321311</v>
      </c>
      <c r="B3055" s="55"/>
      <c r="C3055" s="55"/>
      <c r="D3055" s="55">
        <v>61751513</v>
      </c>
      <c r="E3055" s="55"/>
      <c r="F3055" s="55">
        <v>300</v>
      </c>
      <c r="G3055" s="55">
        <v>80029214</v>
      </c>
      <c r="H3055" s="55"/>
      <c r="I3055" s="55">
        <v>2275050012</v>
      </c>
      <c r="J3055" s="55">
        <v>2</v>
      </c>
      <c r="K3055" s="55" t="s">
        <v>34</v>
      </c>
      <c r="L3055" s="55" t="s">
        <v>35</v>
      </c>
      <c r="M3055" s="55">
        <v>34025</v>
      </c>
      <c r="N3055" s="55"/>
      <c r="O3055" s="55" t="s">
        <v>279</v>
      </c>
      <c r="P3055" s="55">
        <v>48811</v>
      </c>
      <c r="Q3055" s="55" t="s">
        <v>37</v>
      </c>
      <c r="R3055" s="55" t="s">
        <v>38</v>
      </c>
      <c r="S3055" s="55"/>
      <c r="T3055" s="55"/>
      <c r="U3055" s="55" t="s">
        <v>38</v>
      </c>
      <c r="V3055" s="55">
        <v>40.295699999999997</v>
      </c>
      <c r="W3055" s="55">
        <v>-74.083200000000005</v>
      </c>
      <c r="X3055" s="55" t="s">
        <v>39</v>
      </c>
      <c r="Y3055" s="55" t="s">
        <v>280</v>
      </c>
      <c r="Z3055" s="55" t="s">
        <v>34</v>
      </c>
      <c r="AA3055" s="55">
        <v>0</v>
      </c>
      <c r="AB3055" s="55" t="s">
        <v>41</v>
      </c>
      <c r="AC3055" s="55">
        <v>8</v>
      </c>
      <c r="AD3055" s="55"/>
      <c r="AE3055" s="55" t="s">
        <v>47</v>
      </c>
      <c r="AF3055" s="55" t="s">
        <v>48</v>
      </c>
      <c r="AG3055" s="55">
        <v>3.8118200000000001E-3</v>
      </c>
      <c r="AH3055" s="57" t="s">
        <v>44</v>
      </c>
    </row>
    <row r="3056" spans="1:34" x14ac:dyDescent="0.25">
      <c r="A3056" s="54">
        <v>12321311</v>
      </c>
      <c r="B3056" s="55"/>
      <c r="C3056" s="55"/>
      <c r="D3056" s="55">
        <v>61751513</v>
      </c>
      <c r="E3056" s="55"/>
      <c r="F3056" s="55">
        <v>300</v>
      </c>
      <c r="G3056" s="55">
        <v>80029114</v>
      </c>
      <c r="H3056" s="55"/>
      <c r="I3056" s="55">
        <v>2275050011</v>
      </c>
      <c r="J3056" s="55">
        <v>2</v>
      </c>
      <c r="K3056" s="55" t="s">
        <v>34</v>
      </c>
      <c r="L3056" s="55" t="s">
        <v>35</v>
      </c>
      <c r="M3056" s="55">
        <v>34025</v>
      </c>
      <c r="N3056" s="55"/>
      <c r="O3056" s="55" t="s">
        <v>279</v>
      </c>
      <c r="P3056" s="55">
        <v>48811</v>
      </c>
      <c r="Q3056" s="55" t="s">
        <v>37</v>
      </c>
      <c r="R3056" s="55" t="s">
        <v>38</v>
      </c>
      <c r="S3056" s="55"/>
      <c r="T3056" s="55"/>
      <c r="U3056" s="55" t="s">
        <v>38</v>
      </c>
      <c r="V3056" s="55">
        <v>40.295699999999997</v>
      </c>
      <c r="W3056" s="55">
        <v>-74.083200000000005</v>
      </c>
      <c r="X3056" s="55" t="s">
        <v>39</v>
      </c>
      <c r="Y3056" s="55" t="s">
        <v>280</v>
      </c>
      <c r="Z3056" s="55" t="s">
        <v>34</v>
      </c>
      <c r="AA3056" s="55">
        <v>0</v>
      </c>
      <c r="AB3056" s="55" t="s">
        <v>41</v>
      </c>
      <c r="AC3056" s="55">
        <v>8</v>
      </c>
      <c r="AD3056" s="55"/>
      <c r="AE3056" s="55" t="s">
        <v>49</v>
      </c>
      <c r="AF3056" s="55" t="s">
        <v>50</v>
      </c>
      <c r="AG3056" s="55">
        <v>2.1302999999999999E-3</v>
      </c>
      <c r="AH3056" s="57" t="s">
        <v>44</v>
      </c>
    </row>
    <row r="3057" spans="1:34" x14ac:dyDescent="0.25">
      <c r="A3057" s="54">
        <v>12321311</v>
      </c>
      <c r="B3057" s="55"/>
      <c r="C3057" s="55"/>
      <c r="D3057" s="55">
        <v>61751513</v>
      </c>
      <c r="E3057" s="55"/>
      <c r="F3057" s="55">
        <v>300</v>
      </c>
      <c r="G3057" s="55">
        <v>80029214</v>
      </c>
      <c r="H3057" s="55"/>
      <c r="I3057" s="55">
        <v>2275050012</v>
      </c>
      <c r="J3057" s="55">
        <v>2</v>
      </c>
      <c r="K3057" s="55" t="s">
        <v>34</v>
      </c>
      <c r="L3057" s="55" t="s">
        <v>35</v>
      </c>
      <c r="M3057" s="55">
        <v>34025</v>
      </c>
      <c r="N3057" s="55"/>
      <c r="O3057" s="55" t="s">
        <v>279</v>
      </c>
      <c r="P3057" s="55">
        <v>48811</v>
      </c>
      <c r="Q3057" s="55" t="s">
        <v>37</v>
      </c>
      <c r="R3057" s="55" t="s">
        <v>38</v>
      </c>
      <c r="S3057" s="55"/>
      <c r="T3057" s="55"/>
      <c r="U3057" s="55" t="s">
        <v>38</v>
      </c>
      <c r="V3057" s="55">
        <v>40.295699999999997</v>
      </c>
      <c r="W3057" s="55">
        <v>-74.083200000000005</v>
      </c>
      <c r="X3057" s="55" t="s">
        <v>39</v>
      </c>
      <c r="Y3057" s="55" t="s">
        <v>280</v>
      </c>
      <c r="Z3057" s="55" t="s">
        <v>34</v>
      </c>
      <c r="AA3057" s="55">
        <v>0</v>
      </c>
      <c r="AB3057" s="55" t="s">
        <v>41</v>
      </c>
      <c r="AC3057" s="55">
        <v>8</v>
      </c>
      <c r="AD3057" s="55"/>
      <c r="AE3057" s="55" t="s">
        <v>49</v>
      </c>
      <c r="AF3057" s="55" t="s">
        <v>50</v>
      </c>
      <c r="AG3057" s="55">
        <v>3.9055499999999998E-3</v>
      </c>
      <c r="AH3057" s="57" t="s">
        <v>44</v>
      </c>
    </row>
    <row r="3058" spans="1:34" x14ac:dyDescent="0.25">
      <c r="A3058" s="54">
        <v>12321311</v>
      </c>
      <c r="B3058" s="55"/>
      <c r="C3058" s="55"/>
      <c r="D3058" s="55">
        <v>61751513</v>
      </c>
      <c r="E3058" s="55"/>
      <c r="F3058" s="55">
        <v>300</v>
      </c>
      <c r="G3058" s="55">
        <v>80029114</v>
      </c>
      <c r="H3058" s="55"/>
      <c r="I3058" s="55">
        <v>2275050011</v>
      </c>
      <c r="J3058" s="55">
        <v>2</v>
      </c>
      <c r="K3058" s="55" t="s">
        <v>34</v>
      </c>
      <c r="L3058" s="55" t="s">
        <v>35</v>
      </c>
      <c r="M3058" s="55">
        <v>34025</v>
      </c>
      <c r="N3058" s="55"/>
      <c r="O3058" s="55" t="s">
        <v>279</v>
      </c>
      <c r="P3058" s="55">
        <v>48811</v>
      </c>
      <c r="Q3058" s="55" t="s">
        <v>37</v>
      </c>
      <c r="R3058" s="55" t="s">
        <v>38</v>
      </c>
      <c r="S3058" s="55"/>
      <c r="T3058" s="55"/>
      <c r="U3058" s="55" t="s">
        <v>38</v>
      </c>
      <c r="V3058" s="55">
        <v>40.295699999999997</v>
      </c>
      <c r="W3058" s="55">
        <v>-74.083200000000005</v>
      </c>
      <c r="X3058" s="55" t="s">
        <v>39</v>
      </c>
      <c r="Y3058" s="55" t="s">
        <v>280</v>
      </c>
      <c r="Z3058" s="55" t="s">
        <v>34</v>
      </c>
      <c r="AA3058" s="55">
        <v>0</v>
      </c>
      <c r="AB3058" s="55" t="s">
        <v>41</v>
      </c>
      <c r="AC3058" s="55">
        <v>8</v>
      </c>
      <c r="AD3058" s="55"/>
      <c r="AE3058" s="55" t="s">
        <v>51</v>
      </c>
      <c r="AF3058" s="55" t="s">
        <v>52</v>
      </c>
      <c r="AG3058" s="55">
        <v>5.8500000000000002E-4</v>
      </c>
      <c r="AH3058" s="57" t="s">
        <v>44</v>
      </c>
    </row>
    <row r="3059" spans="1:34" x14ac:dyDescent="0.25">
      <c r="A3059" s="54">
        <v>12321311</v>
      </c>
      <c r="B3059" s="55"/>
      <c r="C3059" s="55"/>
      <c r="D3059" s="55">
        <v>61751513</v>
      </c>
      <c r="E3059" s="55"/>
      <c r="F3059" s="55">
        <v>300</v>
      </c>
      <c r="G3059" s="55">
        <v>80029214</v>
      </c>
      <c r="H3059" s="55"/>
      <c r="I3059" s="55">
        <v>2275050012</v>
      </c>
      <c r="J3059" s="55">
        <v>2</v>
      </c>
      <c r="K3059" s="55" t="s">
        <v>34</v>
      </c>
      <c r="L3059" s="55" t="s">
        <v>35</v>
      </c>
      <c r="M3059" s="55">
        <v>34025</v>
      </c>
      <c r="N3059" s="55"/>
      <c r="O3059" s="55" t="s">
        <v>279</v>
      </c>
      <c r="P3059" s="55">
        <v>48811</v>
      </c>
      <c r="Q3059" s="55" t="s">
        <v>37</v>
      </c>
      <c r="R3059" s="55" t="s">
        <v>38</v>
      </c>
      <c r="S3059" s="55"/>
      <c r="T3059" s="55"/>
      <c r="U3059" s="55" t="s">
        <v>38</v>
      </c>
      <c r="V3059" s="55">
        <v>40.295699999999997</v>
      </c>
      <c r="W3059" s="55">
        <v>-74.083200000000005</v>
      </c>
      <c r="X3059" s="55" t="s">
        <v>39</v>
      </c>
      <c r="Y3059" s="55" t="s">
        <v>280</v>
      </c>
      <c r="Z3059" s="55" t="s">
        <v>34</v>
      </c>
      <c r="AA3059" s="55">
        <v>0</v>
      </c>
      <c r="AB3059" s="55" t="s">
        <v>41</v>
      </c>
      <c r="AC3059" s="55">
        <v>8</v>
      </c>
      <c r="AD3059" s="55"/>
      <c r="AE3059" s="55" t="s">
        <v>51</v>
      </c>
      <c r="AF3059" s="55" t="s">
        <v>52</v>
      </c>
      <c r="AG3059" s="55">
        <v>5.3417999999999998E-3</v>
      </c>
      <c r="AH3059" s="57" t="s">
        <v>44</v>
      </c>
    </row>
    <row r="3060" spans="1:34" x14ac:dyDescent="0.25">
      <c r="A3060" s="54">
        <v>12321311</v>
      </c>
      <c r="B3060" s="55"/>
      <c r="C3060" s="55"/>
      <c r="D3060" s="55">
        <v>61751513</v>
      </c>
      <c r="E3060" s="55"/>
      <c r="F3060" s="55">
        <v>300</v>
      </c>
      <c r="G3060" s="55">
        <v>80029114</v>
      </c>
      <c r="H3060" s="55"/>
      <c r="I3060" s="55">
        <v>2275050011</v>
      </c>
      <c r="J3060" s="55">
        <v>2</v>
      </c>
      <c r="K3060" s="55" t="s">
        <v>34</v>
      </c>
      <c r="L3060" s="55" t="s">
        <v>35</v>
      </c>
      <c r="M3060" s="55">
        <v>34025</v>
      </c>
      <c r="N3060" s="55"/>
      <c r="O3060" s="55" t="s">
        <v>279</v>
      </c>
      <c r="P3060" s="55">
        <v>48811</v>
      </c>
      <c r="Q3060" s="55" t="s">
        <v>37</v>
      </c>
      <c r="R3060" s="55" t="s">
        <v>38</v>
      </c>
      <c r="S3060" s="55"/>
      <c r="T3060" s="55"/>
      <c r="U3060" s="55" t="s">
        <v>38</v>
      </c>
      <c r="V3060" s="55">
        <v>40.295699999999997</v>
      </c>
      <c r="W3060" s="55">
        <v>-74.083200000000005</v>
      </c>
      <c r="X3060" s="55" t="s">
        <v>39</v>
      </c>
      <c r="Y3060" s="55" t="s">
        <v>280</v>
      </c>
      <c r="Z3060" s="55" t="s">
        <v>34</v>
      </c>
      <c r="AA3060" s="55">
        <v>0</v>
      </c>
      <c r="AB3060" s="55" t="s">
        <v>41</v>
      </c>
      <c r="AC3060" s="55">
        <v>8</v>
      </c>
      <c r="AD3060" s="55"/>
      <c r="AE3060" s="55" t="s">
        <v>53</v>
      </c>
      <c r="AF3060" s="55" t="s">
        <v>54</v>
      </c>
      <c r="AG3060" s="55">
        <v>0.108126</v>
      </c>
      <c r="AH3060" s="57" t="s">
        <v>44</v>
      </c>
    </row>
    <row r="3061" spans="1:34" x14ac:dyDescent="0.25">
      <c r="A3061" s="54">
        <v>12321311</v>
      </c>
      <c r="B3061" s="55"/>
      <c r="C3061" s="55"/>
      <c r="D3061" s="55">
        <v>61751513</v>
      </c>
      <c r="E3061" s="55"/>
      <c r="F3061" s="55">
        <v>300</v>
      </c>
      <c r="G3061" s="55">
        <v>80029214</v>
      </c>
      <c r="H3061" s="55"/>
      <c r="I3061" s="55">
        <v>2275050012</v>
      </c>
      <c r="J3061" s="55">
        <v>2</v>
      </c>
      <c r="K3061" s="55" t="s">
        <v>34</v>
      </c>
      <c r="L3061" s="55" t="s">
        <v>35</v>
      </c>
      <c r="M3061" s="55">
        <v>34025</v>
      </c>
      <c r="N3061" s="55"/>
      <c r="O3061" s="55" t="s">
        <v>279</v>
      </c>
      <c r="P3061" s="55">
        <v>48811</v>
      </c>
      <c r="Q3061" s="55" t="s">
        <v>37</v>
      </c>
      <c r="R3061" s="55" t="s">
        <v>38</v>
      </c>
      <c r="S3061" s="55"/>
      <c r="T3061" s="55"/>
      <c r="U3061" s="55" t="s">
        <v>38</v>
      </c>
      <c r="V3061" s="55">
        <v>40.295699999999997</v>
      </c>
      <c r="W3061" s="55">
        <v>-74.083200000000005</v>
      </c>
      <c r="X3061" s="55" t="s">
        <v>39</v>
      </c>
      <c r="Y3061" s="55" t="s">
        <v>280</v>
      </c>
      <c r="Z3061" s="55" t="s">
        <v>34</v>
      </c>
      <c r="AA3061" s="55">
        <v>0</v>
      </c>
      <c r="AB3061" s="55" t="s">
        <v>41</v>
      </c>
      <c r="AC3061" s="55">
        <v>8</v>
      </c>
      <c r="AD3061" s="55"/>
      <c r="AE3061" s="55" t="s">
        <v>53</v>
      </c>
      <c r="AF3061" s="55" t="s">
        <v>54</v>
      </c>
      <c r="AG3061" s="55">
        <v>0.15802099999999999</v>
      </c>
      <c r="AH3061" s="57" t="s">
        <v>44</v>
      </c>
    </row>
    <row r="3062" spans="1:34" x14ac:dyDescent="0.25">
      <c r="A3062" s="54">
        <v>12321311</v>
      </c>
      <c r="B3062" s="55"/>
      <c r="C3062" s="55"/>
      <c r="D3062" s="55">
        <v>61751513</v>
      </c>
      <c r="E3062" s="55"/>
      <c r="F3062" s="55">
        <v>300</v>
      </c>
      <c r="G3062" s="55">
        <v>80029114</v>
      </c>
      <c r="H3062" s="55"/>
      <c r="I3062" s="55">
        <v>2275050011</v>
      </c>
      <c r="J3062" s="55">
        <v>2</v>
      </c>
      <c r="K3062" s="55" t="s">
        <v>34</v>
      </c>
      <c r="L3062" s="55" t="s">
        <v>35</v>
      </c>
      <c r="M3062" s="55">
        <v>34025</v>
      </c>
      <c r="N3062" s="55"/>
      <c r="O3062" s="55" t="s">
        <v>279</v>
      </c>
      <c r="P3062" s="55">
        <v>48811</v>
      </c>
      <c r="Q3062" s="55" t="s">
        <v>37</v>
      </c>
      <c r="R3062" s="55" t="s">
        <v>38</v>
      </c>
      <c r="S3062" s="55"/>
      <c r="T3062" s="55"/>
      <c r="U3062" s="55" t="s">
        <v>38</v>
      </c>
      <c r="V3062" s="55">
        <v>40.295699999999997</v>
      </c>
      <c r="W3062" s="55">
        <v>-74.083200000000005</v>
      </c>
      <c r="X3062" s="55" t="s">
        <v>39</v>
      </c>
      <c r="Y3062" s="55" t="s">
        <v>280</v>
      </c>
      <c r="Z3062" s="55" t="s">
        <v>34</v>
      </c>
      <c r="AA3062" s="55">
        <v>0</v>
      </c>
      <c r="AB3062" s="55" t="s">
        <v>41</v>
      </c>
      <c r="AC3062" s="55">
        <v>8</v>
      </c>
      <c r="AD3062" s="55"/>
      <c r="AE3062" s="55">
        <v>7439921</v>
      </c>
      <c r="AF3062" s="55" t="s">
        <v>55</v>
      </c>
      <c r="AG3062" s="55">
        <v>1.3835599999999999E-4</v>
      </c>
      <c r="AH3062" s="57" t="s">
        <v>44</v>
      </c>
    </row>
    <row r="3063" spans="1:34" x14ac:dyDescent="0.25">
      <c r="A3063" s="54">
        <v>11862211</v>
      </c>
      <c r="B3063" s="55"/>
      <c r="C3063" s="55"/>
      <c r="D3063" s="55">
        <v>61009213</v>
      </c>
      <c r="E3063" s="55"/>
      <c r="F3063" s="55">
        <v>300</v>
      </c>
      <c r="G3063" s="55">
        <v>78557814</v>
      </c>
      <c r="H3063" s="55"/>
      <c r="I3063" s="55">
        <v>2275050012</v>
      </c>
      <c r="J3063" s="55">
        <v>2</v>
      </c>
      <c r="K3063" s="55" t="s">
        <v>34</v>
      </c>
      <c r="L3063" s="55" t="s">
        <v>108</v>
      </c>
      <c r="M3063" s="55">
        <v>34003</v>
      </c>
      <c r="N3063" s="55"/>
      <c r="O3063" s="55" t="s">
        <v>281</v>
      </c>
      <c r="P3063" s="55">
        <v>48811</v>
      </c>
      <c r="Q3063" s="55" t="s">
        <v>37</v>
      </c>
      <c r="R3063" s="55" t="s">
        <v>38</v>
      </c>
      <c r="S3063" s="55"/>
      <c r="T3063" s="55"/>
      <c r="U3063" s="55" t="s">
        <v>38</v>
      </c>
      <c r="V3063" s="55">
        <v>40.902900000000002</v>
      </c>
      <c r="W3063" s="55">
        <v>-74.132900000000006</v>
      </c>
      <c r="X3063" s="55" t="s">
        <v>39</v>
      </c>
      <c r="Y3063" s="55" t="s">
        <v>256</v>
      </c>
      <c r="Z3063" s="55" t="s">
        <v>34</v>
      </c>
      <c r="AA3063" s="55">
        <v>0</v>
      </c>
      <c r="AB3063" s="55" t="s">
        <v>41</v>
      </c>
      <c r="AC3063" s="55">
        <v>8</v>
      </c>
      <c r="AD3063" s="55"/>
      <c r="AE3063" s="55" t="s">
        <v>42</v>
      </c>
      <c r="AF3063" s="55" t="s">
        <v>43</v>
      </c>
      <c r="AG3063" s="55">
        <v>1.1376499999999999E-2</v>
      </c>
      <c r="AH3063" s="57" t="s">
        <v>44</v>
      </c>
    </row>
    <row r="3064" spans="1:34" x14ac:dyDescent="0.25">
      <c r="A3064" s="54">
        <v>11862211</v>
      </c>
      <c r="B3064" s="55"/>
      <c r="C3064" s="55"/>
      <c r="D3064" s="55">
        <v>61009213</v>
      </c>
      <c r="E3064" s="55"/>
      <c r="F3064" s="55">
        <v>300</v>
      </c>
      <c r="G3064" s="55">
        <v>78557714</v>
      </c>
      <c r="H3064" s="55"/>
      <c r="I3064" s="55">
        <v>2275050011</v>
      </c>
      <c r="J3064" s="55">
        <v>2</v>
      </c>
      <c r="K3064" s="55" t="s">
        <v>34</v>
      </c>
      <c r="L3064" s="55" t="s">
        <v>108</v>
      </c>
      <c r="M3064" s="55">
        <v>34003</v>
      </c>
      <c r="N3064" s="55"/>
      <c r="O3064" s="55" t="s">
        <v>281</v>
      </c>
      <c r="P3064" s="55">
        <v>48811</v>
      </c>
      <c r="Q3064" s="55" t="s">
        <v>37</v>
      </c>
      <c r="R3064" s="55" t="s">
        <v>38</v>
      </c>
      <c r="S3064" s="55"/>
      <c r="T3064" s="55"/>
      <c r="U3064" s="55" t="s">
        <v>38</v>
      </c>
      <c r="V3064" s="55">
        <v>40.902900000000002</v>
      </c>
      <c r="W3064" s="55">
        <v>-74.132900000000006</v>
      </c>
      <c r="X3064" s="55" t="s">
        <v>39</v>
      </c>
      <c r="Y3064" s="55" t="s">
        <v>256</v>
      </c>
      <c r="Z3064" s="55" t="s">
        <v>34</v>
      </c>
      <c r="AA3064" s="55">
        <v>0</v>
      </c>
      <c r="AB3064" s="55" t="s">
        <v>41</v>
      </c>
      <c r="AC3064" s="55">
        <v>8</v>
      </c>
      <c r="AD3064" s="55"/>
      <c r="AE3064" s="55" t="s">
        <v>42</v>
      </c>
      <c r="AF3064" s="55" t="s">
        <v>43</v>
      </c>
      <c r="AG3064" s="55">
        <v>1.3542700000000001E-3</v>
      </c>
      <c r="AH3064" s="57" t="s">
        <v>44</v>
      </c>
    </row>
    <row r="3065" spans="1:34" x14ac:dyDescent="0.25">
      <c r="A3065" s="54">
        <v>11862211</v>
      </c>
      <c r="B3065" s="55"/>
      <c r="C3065" s="55"/>
      <c r="D3065" s="55">
        <v>61009213</v>
      </c>
      <c r="E3065" s="55"/>
      <c r="F3065" s="55">
        <v>300</v>
      </c>
      <c r="G3065" s="55">
        <v>78557814</v>
      </c>
      <c r="H3065" s="55"/>
      <c r="I3065" s="55">
        <v>2275050012</v>
      </c>
      <c r="J3065" s="55">
        <v>2</v>
      </c>
      <c r="K3065" s="55" t="s">
        <v>34</v>
      </c>
      <c r="L3065" s="55" t="s">
        <v>108</v>
      </c>
      <c r="M3065" s="55">
        <v>34003</v>
      </c>
      <c r="N3065" s="55"/>
      <c r="O3065" s="55" t="s">
        <v>281</v>
      </c>
      <c r="P3065" s="55">
        <v>48811</v>
      </c>
      <c r="Q3065" s="55" t="s">
        <v>37</v>
      </c>
      <c r="R3065" s="55" t="s">
        <v>38</v>
      </c>
      <c r="S3065" s="55"/>
      <c r="T3065" s="55"/>
      <c r="U3065" s="55" t="s">
        <v>38</v>
      </c>
      <c r="V3065" s="55">
        <v>40.902900000000002</v>
      </c>
      <c r="W3065" s="55">
        <v>-74.132900000000006</v>
      </c>
      <c r="X3065" s="55" t="s">
        <v>39</v>
      </c>
      <c r="Y3065" s="55" t="s">
        <v>256</v>
      </c>
      <c r="Z3065" s="55" t="s">
        <v>34</v>
      </c>
      <c r="AA3065" s="55">
        <v>0</v>
      </c>
      <c r="AB3065" s="55" t="s">
        <v>41</v>
      </c>
      <c r="AC3065" s="55">
        <v>8</v>
      </c>
      <c r="AD3065" s="55"/>
      <c r="AE3065" s="55" t="s">
        <v>45</v>
      </c>
      <c r="AF3065" s="55" t="s">
        <v>46</v>
      </c>
      <c r="AG3065" s="55">
        <v>1.2140199999999999E-3</v>
      </c>
      <c r="AH3065" s="57" t="s">
        <v>44</v>
      </c>
    </row>
    <row r="3066" spans="1:34" x14ac:dyDescent="0.25">
      <c r="A3066" s="54">
        <v>11862211</v>
      </c>
      <c r="B3066" s="55"/>
      <c r="C3066" s="55"/>
      <c r="D3066" s="55">
        <v>61009213</v>
      </c>
      <c r="E3066" s="55"/>
      <c r="F3066" s="55">
        <v>300</v>
      </c>
      <c r="G3066" s="55">
        <v>78557714</v>
      </c>
      <c r="H3066" s="55"/>
      <c r="I3066" s="55">
        <v>2275050011</v>
      </c>
      <c r="J3066" s="55">
        <v>2</v>
      </c>
      <c r="K3066" s="55" t="s">
        <v>34</v>
      </c>
      <c r="L3066" s="55" t="s">
        <v>108</v>
      </c>
      <c r="M3066" s="55">
        <v>34003</v>
      </c>
      <c r="N3066" s="55"/>
      <c r="O3066" s="55" t="s">
        <v>281</v>
      </c>
      <c r="P3066" s="55">
        <v>48811</v>
      </c>
      <c r="Q3066" s="55" t="s">
        <v>37</v>
      </c>
      <c r="R3066" s="55" t="s">
        <v>38</v>
      </c>
      <c r="S3066" s="55"/>
      <c r="T3066" s="55"/>
      <c r="U3066" s="55" t="s">
        <v>38</v>
      </c>
      <c r="V3066" s="55">
        <v>40.902900000000002</v>
      </c>
      <c r="W3066" s="55">
        <v>-74.132900000000006</v>
      </c>
      <c r="X3066" s="55" t="s">
        <v>39</v>
      </c>
      <c r="Y3066" s="55" t="s">
        <v>256</v>
      </c>
      <c r="Z3066" s="55" t="s">
        <v>34</v>
      </c>
      <c r="AA3066" s="55">
        <v>0</v>
      </c>
      <c r="AB3066" s="55" t="s">
        <v>41</v>
      </c>
      <c r="AC3066" s="55">
        <v>8</v>
      </c>
      <c r="AD3066" s="55"/>
      <c r="AE3066" s="55" t="s">
        <v>45</v>
      </c>
      <c r="AF3066" s="55" t="s">
        <v>46</v>
      </c>
      <c r="AG3066" s="55">
        <v>9.0000000000000006E-5</v>
      </c>
      <c r="AH3066" s="57" t="s">
        <v>44</v>
      </c>
    </row>
    <row r="3067" spans="1:34" x14ac:dyDescent="0.25">
      <c r="A3067" s="54">
        <v>11862211</v>
      </c>
      <c r="B3067" s="55"/>
      <c r="C3067" s="55"/>
      <c r="D3067" s="55">
        <v>61009213</v>
      </c>
      <c r="E3067" s="55"/>
      <c r="F3067" s="55">
        <v>300</v>
      </c>
      <c r="G3067" s="55">
        <v>78557814</v>
      </c>
      <c r="H3067" s="55"/>
      <c r="I3067" s="55">
        <v>2275050012</v>
      </c>
      <c r="J3067" s="55">
        <v>2</v>
      </c>
      <c r="K3067" s="55" t="s">
        <v>34</v>
      </c>
      <c r="L3067" s="55" t="s">
        <v>108</v>
      </c>
      <c r="M3067" s="55">
        <v>34003</v>
      </c>
      <c r="N3067" s="55"/>
      <c r="O3067" s="55" t="s">
        <v>281</v>
      </c>
      <c r="P3067" s="55">
        <v>48811</v>
      </c>
      <c r="Q3067" s="55" t="s">
        <v>37</v>
      </c>
      <c r="R3067" s="55" t="s">
        <v>38</v>
      </c>
      <c r="S3067" s="55"/>
      <c r="T3067" s="55"/>
      <c r="U3067" s="55" t="s">
        <v>38</v>
      </c>
      <c r="V3067" s="55">
        <v>40.902900000000002</v>
      </c>
      <c r="W3067" s="55">
        <v>-74.132900000000006</v>
      </c>
      <c r="X3067" s="55" t="s">
        <v>39</v>
      </c>
      <c r="Y3067" s="55" t="s">
        <v>256</v>
      </c>
      <c r="Z3067" s="55" t="s">
        <v>34</v>
      </c>
      <c r="AA3067" s="55">
        <v>0</v>
      </c>
      <c r="AB3067" s="55" t="s">
        <v>41</v>
      </c>
      <c r="AC3067" s="55">
        <v>8</v>
      </c>
      <c r="AD3067" s="55"/>
      <c r="AE3067" s="55" t="s">
        <v>47</v>
      </c>
      <c r="AF3067" s="55" t="s">
        <v>48</v>
      </c>
      <c r="AG3067" s="55">
        <v>3.8118200000000001E-3</v>
      </c>
      <c r="AH3067" s="57" t="s">
        <v>44</v>
      </c>
    </row>
    <row r="3068" spans="1:34" x14ac:dyDescent="0.25">
      <c r="A3068" s="54">
        <v>11862211</v>
      </c>
      <c r="B3068" s="55"/>
      <c r="C3068" s="55"/>
      <c r="D3068" s="55">
        <v>61009213</v>
      </c>
      <c r="E3068" s="55"/>
      <c r="F3068" s="55">
        <v>300</v>
      </c>
      <c r="G3068" s="55">
        <v>78557714</v>
      </c>
      <c r="H3068" s="55"/>
      <c r="I3068" s="55">
        <v>2275050011</v>
      </c>
      <c r="J3068" s="55">
        <v>2</v>
      </c>
      <c r="K3068" s="55" t="s">
        <v>34</v>
      </c>
      <c r="L3068" s="55" t="s">
        <v>108</v>
      </c>
      <c r="M3068" s="55">
        <v>34003</v>
      </c>
      <c r="N3068" s="55"/>
      <c r="O3068" s="55" t="s">
        <v>281</v>
      </c>
      <c r="P3068" s="55">
        <v>48811</v>
      </c>
      <c r="Q3068" s="55" t="s">
        <v>37</v>
      </c>
      <c r="R3068" s="55" t="s">
        <v>38</v>
      </c>
      <c r="S3068" s="55"/>
      <c r="T3068" s="55"/>
      <c r="U3068" s="55" t="s">
        <v>38</v>
      </c>
      <c r="V3068" s="55">
        <v>40.902900000000002</v>
      </c>
      <c r="W3068" s="55">
        <v>-74.132900000000006</v>
      </c>
      <c r="X3068" s="55" t="s">
        <v>39</v>
      </c>
      <c r="Y3068" s="55" t="s">
        <v>256</v>
      </c>
      <c r="Z3068" s="55" t="s">
        <v>34</v>
      </c>
      <c r="AA3068" s="55">
        <v>0</v>
      </c>
      <c r="AB3068" s="55" t="s">
        <v>41</v>
      </c>
      <c r="AC3068" s="55">
        <v>8</v>
      </c>
      <c r="AD3068" s="55"/>
      <c r="AE3068" s="55" t="s">
        <v>47</v>
      </c>
      <c r="AF3068" s="55" t="s">
        <v>48</v>
      </c>
      <c r="AG3068" s="55">
        <v>1.4699100000000001E-3</v>
      </c>
      <c r="AH3068" s="57" t="s">
        <v>44</v>
      </c>
    </row>
    <row r="3069" spans="1:34" x14ac:dyDescent="0.25">
      <c r="A3069" s="54">
        <v>11862211</v>
      </c>
      <c r="B3069" s="55"/>
      <c r="C3069" s="55"/>
      <c r="D3069" s="55">
        <v>61009213</v>
      </c>
      <c r="E3069" s="55"/>
      <c r="F3069" s="55">
        <v>300</v>
      </c>
      <c r="G3069" s="55">
        <v>78557814</v>
      </c>
      <c r="H3069" s="55"/>
      <c r="I3069" s="55">
        <v>2275050012</v>
      </c>
      <c r="J3069" s="55">
        <v>2</v>
      </c>
      <c r="K3069" s="55" t="s">
        <v>34</v>
      </c>
      <c r="L3069" s="55" t="s">
        <v>108</v>
      </c>
      <c r="M3069" s="55">
        <v>34003</v>
      </c>
      <c r="N3069" s="55"/>
      <c r="O3069" s="55" t="s">
        <v>281</v>
      </c>
      <c r="P3069" s="55">
        <v>48811</v>
      </c>
      <c r="Q3069" s="55" t="s">
        <v>37</v>
      </c>
      <c r="R3069" s="55" t="s">
        <v>38</v>
      </c>
      <c r="S3069" s="55"/>
      <c r="T3069" s="55"/>
      <c r="U3069" s="55" t="s">
        <v>38</v>
      </c>
      <c r="V3069" s="55">
        <v>40.902900000000002</v>
      </c>
      <c r="W3069" s="55">
        <v>-74.132900000000006</v>
      </c>
      <c r="X3069" s="55" t="s">
        <v>39</v>
      </c>
      <c r="Y3069" s="55" t="s">
        <v>256</v>
      </c>
      <c r="Z3069" s="55" t="s">
        <v>34</v>
      </c>
      <c r="AA3069" s="55">
        <v>0</v>
      </c>
      <c r="AB3069" s="55" t="s">
        <v>41</v>
      </c>
      <c r="AC3069" s="55">
        <v>8</v>
      </c>
      <c r="AD3069" s="55"/>
      <c r="AE3069" s="55" t="s">
        <v>49</v>
      </c>
      <c r="AF3069" s="55" t="s">
        <v>50</v>
      </c>
      <c r="AG3069" s="55">
        <v>3.9055499999999998E-3</v>
      </c>
      <c r="AH3069" s="57" t="s">
        <v>44</v>
      </c>
    </row>
    <row r="3070" spans="1:34" x14ac:dyDescent="0.25">
      <c r="A3070" s="54">
        <v>11862211</v>
      </c>
      <c r="B3070" s="55"/>
      <c r="C3070" s="55"/>
      <c r="D3070" s="55">
        <v>61009213</v>
      </c>
      <c r="E3070" s="55"/>
      <c r="F3070" s="55">
        <v>300</v>
      </c>
      <c r="G3070" s="55">
        <v>78557714</v>
      </c>
      <c r="H3070" s="55"/>
      <c r="I3070" s="55">
        <v>2275050011</v>
      </c>
      <c r="J3070" s="55">
        <v>2</v>
      </c>
      <c r="K3070" s="55" t="s">
        <v>34</v>
      </c>
      <c r="L3070" s="55" t="s">
        <v>108</v>
      </c>
      <c r="M3070" s="55">
        <v>34003</v>
      </c>
      <c r="N3070" s="55"/>
      <c r="O3070" s="55" t="s">
        <v>281</v>
      </c>
      <c r="P3070" s="55">
        <v>48811</v>
      </c>
      <c r="Q3070" s="55" t="s">
        <v>37</v>
      </c>
      <c r="R3070" s="55" t="s">
        <v>38</v>
      </c>
      <c r="S3070" s="55"/>
      <c r="T3070" s="55"/>
      <c r="U3070" s="55" t="s">
        <v>38</v>
      </c>
      <c r="V3070" s="55">
        <v>40.902900000000002</v>
      </c>
      <c r="W3070" s="55">
        <v>-74.132900000000006</v>
      </c>
      <c r="X3070" s="55" t="s">
        <v>39</v>
      </c>
      <c r="Y3070" s="55" t="s">
        <v>256</v>
      </c>
      <c r="Z3070" s="55" t="s">
        <v>34</v>
      </c>
      <c r="AA3070" s="55">
        <v>0</v>
      </c>
      <c r="AB3070" s="55" t="s">
        <v>41</v>
      </c>
      <c r="AC3070" s="55">
        <v>8</v>
      </c>
      <c r="AD3070" s="55"/>
      <c r="AE3070" s="55" t="s">
        <v>49</v>
      </c>
      <c r="AF3070" s="55" t="s">
        <v>50</v>
      </c>
      <c r="AG3070" s="55">
        <v>2.1302999999999999E-3</v>
      </c>
      <c r="AH3070" s="57" t="s">
        <v>44</v>
      </c>
    </row>
    <row r="3071" spans="1:34" x14ac:dyDescent="0.25">
      <c r="A3071" s="54">
        <v>11862211</v>
      </c>
      <c r="B3071" s="55"/>
      <c r="C3071" s="55"/>
      <c r="D3071" s="55">
        <v>61009213</v>
      </c>
      <c r="E3071" s="55"/>
      <c r="F3071" s="55">
        <v>300</v>
      </c>
      <c r="G3071" s="55">
        <v>78557714</v>
      </c>
      <c r="H3071" s="55"/>
      <c r="I3071" s="55">
        <v>2275050011</v>
      </c>
      <c r="J3071" s="55">
        <v>2</v>
      </c>
      <c r="K3071" s="55" t="s">
        <v>34</v>
      </c>
      <c r="L3071" s="55" t="s">
        <v>108</v>
      </c>
      <c r="M3071" s="55">
        <v>34003</v>
      </c>
      <c r="N3071" s="55"/>
      <c r="O3071" s="55" t="s">
        <v>281</v>
      </c>
      <c r="P3071" s="55">
        <v>48811</v>
      </c>
      <c r="Q3071" s="55" t="s">
        <v>37</v>
      </c>
      <c r="R3071" s="55" t="s">
        <v>38</v>
      </c>
      <c r="S3071" s="55"/>
      <c r="T3071" s="55"/>
      <c r="U3071" s="55" t="s">
        <v>38</v>
      </c>
      <c r="V3071" s="55">
        <v>40.902900000000002</v>
      </c>
      <c r="W3071" s="55">
        <v>-74.132900000000006</v>
      </c>
      <c r="X3071" s="55" t="s">
        <v>39</v>
      </c>
      <c r="Y3071" s="55" t="s">
        <v>256</v>
      </c>
      <c r="Z3071" s="55" t="s">
        <v>34</v>
      </c>
      <c r="AA3071" s="55">
        <v>0</v>
      </c>
      <c r="AB3071" s="55" t="s">
        <v>41</v>
      </c>
      <c r="AC3071" s="55">
        <v>8</v>
      </c>
      <c r="AD3071" s="55"/>
      <c r="AE3071" s="55" t="s">
        <v>51</v>
      </c>
      <c r="AF3071" s="55" t="s">
        <v>52</v>
      </c>
      <c r="AG3071" s="55">
        <v>5.8500000000000002E-4</v>
      </c>
      <c r="AH3071" s="57" t="s">
        <v>44</v>
      </c>
    </row>
    <row r="3072" spans="1:34" x14ac:dyDescent="0.25">
      <c r="A3072" s="54">
        <v>11862211</v>
      </c>
      <c r="B3072" s="55"/>
      <c r="C3072" s="55"/>
      <c r="D3072" s="55">
        <v>61009213</v>
      </c>
      <c r="E3072" s="55"/>
      <c r="F3072" s="55">
        <v>300</v>
      </c>
      <c r="G3072" s="55">
        <v>78557814</v>
      </c>
      <c r="H3072" s="55"/>
      <c r="I3072" s="55">
        <v>2275050012</v>
      </c>
      <c r="J3072" s="55">
        <v>2</v>
      </c>
      <c r="K3072" s="55" t="s">
        <v>34</v>
      </c>
      <c r="L3072" s="55" t="s">
        <v>108</v>
      </c>
      <c r="M3072" s="55">
        <v>34003</v>
      </c>
      <c r="N3072" s="55"/>
      <c r="O3072" s="55" t="s">
        <v>281</v>
      </c>
      <c r="P3072" s="55">
        <v>48811</v>
      </c>
      <c r="Q3072" s="55" t="s">
        <v>37</v>
      </c>
      <c r="R3072" s="55" t="s">
        <v>38</v>
      </c>
      <c r="S3072" s="55"/>
      <c r="T3072" s="55"/>
      <c r="U3072" s="55" t="s">
        <v>38</v>
      </c>
      <c r="V3072" s="55">
        <v>40.902900000000002</v>
      </c>
      <c r="W3072" s="55">
        <v>-74.132900000000006</v>
      </c>
      <c r="X3072" s="55" t="s">
        <v>39</v>
      </c>
      <c r="Y3072" s="55" t="s">
        <v>256</v>
      </c>
      <c r="Z3072" s="55" t="s">
        <v>34</v>
      </c>
      <c r="AA3072" s="55">
        <v>0</v>
      </c>
      <c r="AB3072" s="55" t="s">
        <v>41</v>
      </c>
      <c r="AC3072" s="55">
        <v>8</v>
      </c>
      <c r="AD3072" s="55"/>
      <c r="AE3072" s="55" t="s">
        <v>51</v>
      </c>
      <c r="AF3072" s="55" t="s">
        <v>52</v>
      </c>
      <c r="AG3072" s="55">
        <v>5.3417999999999998E-3</v>
      </c>
      <c r="AH3072" s="57" t="s">
        <v>44</v>
      </c>
    </row>
    <row r="3073" spans="1:34" x14ac:dyDescent="0.25">
      <c r="A3073" s="54">
        <v>11862211</v>
      </c>
      <c r="B3073" s="55"/>
      <c r="C3073" s="55"/>
      <c r="D3073" s="55">
        <v>61009213</v>
      </c>
      <c r="E3073" s="55"/>
      <c r="F3073" s="55">
        <v>300</v>
      </c>
      <c r="G3073" s="55">
        <v>78557814</v>
      </c>
      <c r="H3073" s="55"/>
      <c r="I3073" s="55">
        <v>2275050012</v>
      </c>
      <c r="J3073" s="55">
        <v>2</v>
      </c>
      <c r="K3073" s="55" t="s">
        <v>34</v>
      </c>
      <c r="L3073" s="55" t="s">
        <v>108</v>
      </c>
      <c r="M3073" s="55">
        <v>34003</v>
      </c>
      <c r="N3073" s="55"/>
      <c r="O3073" s="55" t="s">
        <v>281</v>
      </c>
      <c r="P3073" s="55">
        <v>48811</v>
      </c>
      <c r="Q3073" s="55" t="s">
        <v>37</v>
      </c>
      <c r="R3073" s="55" t="s">
        <v>38</v>
      </c>
      <c r="S3073" s="55"/>
      <c r="T3073" s="55"/>
      <c r="U3073" s="55" t="s">
        <v>38</v>
      </c>
      <c r="V3073" s="55">
        <v>40.902900000000002</v>
      </c>
      <c r="W3073" s="55">
        <v>-74.132900000000006</v>
      </c>
      <c r="X3073" s="55" t="s">
        <v>39</v>
      </c>
      <c r="Y3073" s="55" t="s">
        <v>256</v>
      </c>
      <c r="Z3073" s="55" t="s">
        <v>34</v>
      </c>
      <c r="AA3073" s="55">
        <v>0</v>
      </c>
      <c r="AB3073" s="55" t="s">
        <v>41</v>
      </c>
      <c r="AC3073" s="55">
        <v>8</v>
      </c>
      <c r="AD3073" s="55"/>
      <c r="AE3073" s="55" t="s">
        <v>53</v>
      </c>
      <c r="AF3073" s="55" t="s">
        <v>54</v>
      </c>
      <c r="AG3073" s="55">
        <v>0.15802099999999999</v>
      </c>
      <c r="AH3073" s="57" t="s">
        <v>44</v>
      </c>
    </row>
    <row r="3074" spans="1:34" x14ac:dyDescent="0.25">
      <c r="A3074" s="54">
        <v>11862211</v>
      </c>
      <c r="B3074" s="55"/>
      <c r="C3074" s="55"/>
      <c r="D3074" s="55">
        <v>61009213</v>
      </c>
      <c r="E3074" s="55"/>
      <c r="F3074" s="55">
        <v>300</v>
      </c>
      <c r="G3074" s="55">
        <v>78557714</v>
      </c>
      <c r="H3074" s="55"/>
      <c r="I3074" s="55">
        <v>2275050011</v>
      </c>
      <c r="J3074" s="55">
        <v>2</v>
      </c>
      <c r="K3074" s="55" t="s">
        <v>34</v>
      </c>
      <c r="L3074" s="55" t="s">
        <v>108</v>
      </c>
      <c r="M3074" s="55">
        <v>34003</v>
      </c>
      <c r="N3074" s="55"/>
      <c r="O3074" s="55" t="s">
        <v>281</v>
      </c>
      <c r="P3074" s="55">
        <v>48811</v>
      </c>
      <c r="Q3074" s="55" t="s">
        <v>37</v>
      </c>
      <c r="R3074" s="55" t="s">
        <v>38</v>
      </c>
      <c r="S3074" s="55"/>
      <c r="T3074" s="55"/>
      <c r="U3074" s="55" t="s">
        <v>38</v>
      </c>
      <c r="V3074" s="55">
        <v>40.902900000000002</v>
      </c>
      <c r="W3074" s="55">
        <v>-74.132900000000006</v>
      </c>
      <c r="X3074" s="55" t="s">
        <v>39</v>
      </c>
      <c r="Y3074" s="55" t="s">
        <v>256</v>
      </c>
      <c r="Z3074" s="55" t="s">
        <v>34</v>
      </c>
      <c r="AA3074" s="55">
        <v>0</v>
      </c>
      <c r="AB3074" s="55" t="s">
        <v>41</v>
      </c>
      <c r="AC3074" s="55">
        <v>8</v>
      </c>
      <c r="AD3074" s="55"/>
      <c r="AE3074" s="55" t="s">
        <v>53</v>
      </c>
      <c r="AF3074" s="55" t="s">
        <v>54</v>
      </c>
      <c r="AG3074" s="55">
        <v>0.108126</v>
      </c>
      <c r="AH3074" s="57" t="s">
        <v>44</v>
      </c>
    </row>
    <row r="3075" spans="1:34" x14ac:dyDescent="0.25">
      <c r="A3075" s="54">
        <v>11862211</v>
      </c>
      <c r="B3075" s="55"/>
      <c r="C3075" s="55"/>
      <c r="D3075" s="55">
        <v>61009213</v>
      </c>
      <c r="E3075" s="55"/>
      <c r="F3075" s="55">
        <v>300</v>
      </c>
      <c r="G3075" s="55">
        <v>78557714</v>
      </c>
      <c r="H3075" s="55"/>
      <c r="I3075" s="55">
        <v>2275050011</v>
      </c>
      <c r="J3075" s="55">
        <v>2</v>
      </c>
      <c r="K3075" s="55" t="s">
        <v>34</v>
      </c>
      <c r="L3075" s="55" t="s">
        <v>108</v>
      </c>
      <c r="M3075" s="55">
        <v>34003</v>
      </c>
      <c r="N3075" s="55"/>
      <c r="O3075" s="55" t="s">
        <v>281</v>
      </c>
      <c r="P3075" s="55">
        <v>48811</v>
      </c>
      <c r="Q3075" s="55" t="s">
        <v>37</v>
      </c>
      <c r="R3075" s="55" t="s">
        <v>38</v>
      </c>
      <c r="S3075" s="55"/>
      <c r="T3075" s="55"/>
      <c r="U3075" s="55" t="s">
        <v>38</v>
      </c>
      <c r="V3075" s="55">
        <v>40.902900000000002</v>
      </c>
      <c r="W3075" s="55">
        <v>-74.132900000000006</v>
      </c>
      <c r="X3075" s="55" t="s">
        <v>39</v>
      </c>
      <c r="Y3075" s="55" t="s">
        <v>256</v>
      </c>
      <c r="Z3075" s="55" t="s">
        <v>34</v>
      </c>
      <c r="AA3075" s="55">
        <v>0</v>
      </c>
      <c r="AB3075" s="55" t="s">
        <v>41</v>
      </c>
      <c r="AC3075" s="55">
        <v>8</v>
      </c>
      <c r="AD3075" s="55"/>
      <c r="AE3075" s="55">
        <v>7439921</v>
      </c>
      <c r="AF3075" s="55" t="s">
        <v>55</v>
      </c>
      <c r="AG3075" s="55">
        <v>1.3835599999999999E-4</v>
      </c>
      <c r="AH3075" s="57" t="s">
        <v>44</v>
      </c>
    </row>
    <row r="3076" spans="1:34" x14ac:dyDescent="0.25">
      <c r="A3076" s="54">
        <v>11075811</v>
      </c>
      <c r="B3076" s="55"/>
      <c r="C3076" s="55"/>
      <c r="D3076" s="55">
        <v>60704413</v>
      </c>
      <c r="E3076" s="55"/>
      <c r="F3076" s="55">
        <v>300</v>
      </c>
      <c r="G3076" s="55">
        <v>77950614</v>
      </c>
      <c r="H3076" s="55"/>
      <c r="I3076" s="55">
        <v>2275050012</v>
      </c>
      <c r="J3076" s="55">
        <v>2</v>
      </c>
      <c r="K3076" s="55" t="s">
        <v>34</v>
      </c>
      <c r="L3076" s="55" t="s">
        <v>95</v>
      </c>
      <c r="M3076" s="55">
        <v>34015</v>
      </c>
      <c r="N3076" s="55"/>
      <c r="O3076" s="55" t="s">
        <v>282</v>
      </c>
      <c r="P3076" s="55">
        <v>48811</v>
      </c>
      <c r="Q3076" s="55" t="s">
        <v>37</v>
      </c>
      <c r="R3076" s="55" t="s">
        <v>38</v>
      </c>
      <c r="S3076" s="55"/>
      <c r="T3076" s="55"/>
      <c r="U3076" s="55" t="s">
        <v>38</v>
      </c>
      <c r="V3076" s="55">
        <v>39.537599999999998</v>
      </c>
      <c r="W3076" s="55">
        <v>-74.966300000000004</v>
      </c>
      <c r="X3076" s="55" t="s">
        <v>39</v>
      </c>
      <c r="Y3076" s="55" t="s">
        <v>189</v>
      </c>
      <c r="Z3076" s="55" t="s">
        <v>34</v>
      </c>
      <c r="AA3076" s="55">
        <v>0</v>
      </c>
      <c r="AB3076" s="55" t="s">
        <v>41</v>
      </c>
      <c r="AC3076" s="55">
        <v>8</v>
      </c>
      <c r="AD3076" s="55"/>
      <c r="AE3076" s="55" t="s">
        <v>42</v>
      </c>
      <c r="AF3076" s="55" t="s">
        <v>43</v>
      </c>
      <c r="AG3076" s="55">
        <v>0.610765</v>
      </c>
      <c r="AH3076" s="57" t="s">
        <v>44</v>
      </c>
    </row>
    <row r="3077" spans="1:34" x14ac:dyDescent="0.25">
      <c r="A3077" s="54">
        <v>11075811</v>
      </c>
      <c r="B3077" s="55"/>
      <c r="C3077" s="55"/>
      <c r="D3077" s="55">
        <v>60704413</v>
      </c>
      <c r="E3077" s="55"/>
      <c r="F3077" s="55">
        <v>300</v>
      </c>
      <c r="G3077" s="55">
        <v>77950514</v>
      </c>
      <c r="H3077" s="55"/>
      <c r="I3077" s="55">
        <v>2275050011</v>
      </c>
      <c r="J3077" s="55">
        <v>2</v>
      </c>
      <c r="K3077" s="55" t="s">
        <v>34</v>
      </c>
      <c r="L3077" s="55" t="s">
        <v>95</v>
      </c>
      <c r="M3077" s="55">
        <v>34015</v>
      </c>
      <c r="N3077" s="55"/>
      <c r="O3077" s="55" t="s">
        <v>282</v>
      </c>
      <c r="P3077" s="55">
        <v>48811</v>
      </c>
      <c r="Q3077" s="55" t="s">
        <v>37</v>
      </c>
      <c r="R3077" s="55" t="s">
        <v>38</v>
      </c>
      <c r="S3077" s="55"/>
      <c r="T3077" s="55"/>
      <c r="U3077" s="55" t="s">
        <v>38</v>
      </c>
      <c r="V3077" s="55">
        <v>39.537599999999998</v>
      </c>
      <c r="W3077" s="55">
        <v>-74.966300000000004</v>
      </c>
      <c r="X3077" s="55" t="s">
        <v>39</v>
      </c>
      <c r="Y3077" s="55" t="s">
        <v>189</v>
      </c>
      <c r="Z3077" s="55" t="s">
        <v>34</v>
      </c>
      <c r="AA3077" s="55">
        <v>0</v>
      </c>
      <c r="AB3077" s="55" t="s">
        <v>41</v>
      </c>
      <c r="AC3077" s="55">
        <v>8</v>
      </c>
      <c r="AD3077" s="55"/>
      <c r="AE3077" s="55" t="s">
        <v>42</v>
      </c>
      <c r="AF3077" s="55" t="s">
        <v>43</v>
      </c>
      <c r="AG3077" s="55">
        <v>0.34446100000000002</v>
      </c>
      <c r="AH3077" s="57" t="s">
        <v>44</v>
      </c>
    </row>
    <row r="3078" spans="1:34" x14ac:dyDescent="0.25">
      <c r="A3078" s="54">
        <v>11075811</v>
      </c>
      <c r="B3078" s="55"/>
      <c r="C3078" s="55"/>
      <c r="D3078" s="55">
        <v>60704413</v>
      </c>
      <c r="E3078" s="55"/>
      <c r="F3078" s="55">
        <v>300</v>
      </c>
      <c r="G3078" s="55">
        <v>77950514</v>
      </c>
      <c r="H3078" s="55"/>
      <c r="I3078" s="55">
        <v>2275050011</v>
      </c>
      <c r="J3078" s="55">
        <v>2</v>
      </c>
      <c r="K3078" s="55" t="s">
        <v>34</v>
      </c>
      <c r="L3078" s="55" t="s">
        <v>95</v>
      </c>
      <c r="M3078" s="55">
        <v>34015</v>
      </c>
      <c r="N3078" s="55"/>
      <c r="O3078" s="55" t="s">
        <v>282</v>
      </c>
      <c r="P3078" s="55">
        <v>48811</v>
      </c>
      <c r="Q3078" s="55" t="s">
        <v>37</v>
      </c>
      <c r="R3078" s="55" t="s">
        <v>38</v>
      </c>
      <c r="S3078" s="55"/>
      <c r="T3078" s="55"/>
      <c r="U3078" s="55" t="s">
        <v>38</v>
      </c>
      <c r="V3078" s="55">
        <v>39.537599999999998</v>
      </c>
      <c r="W3078" s="55">
        <v>-74.966300000000004</v>
      </c>
      <c r="X3078" s="55" t="s">
        <v>39</v>
      </c>
      <c r="Y3078" s="55" t="s">
        <v>189</v>
      </c>
      <c r="Z3078" s="55" t="s">
        <v>34</v>
      </c>
      <c r="AA3078" s="55">
        <v>0</v>
      </c>
      <c r="AB3078" s="55" t="s">
        <v>41</v>
      </c>
      <c r="AC3078" s="55">
        <v>8</v>
      </c>
      <c r="AD3078" s="55"/>
      <c r="AE3078" s="55" t="s">
        <v>45</v>
      </c>
      <c r="AF3078" s="55" t="s">
        <v>46</v>
      </c>
      <c r="AG3078" s="55">
        <v>2.28918E-2</v>
      </c>
      <c r="AH3078" s="57" t="s">
        <v>44</v>
      </c>
    </row>
    <row r="3079" spans="1:34" x14ac:dyDescent="0.25">
      <c r="A3079" s="54">
        <v>11075811</v>
      </c>
      <c r="B3079" s="55"/>
      <c r="C3079" s="55"/>
      <c r="D3079" s="55">
        <v>60704413</v>
      </c>
      <c r="E3079" s="55"/>
      <c r="F3079" s="55">
        <v>300</v>
      </c>
      <c r="G3079" s="55">
        <v>77950614</v>
      </c>
      <c r="H3079" s="55"/>
      <c r="I3079" s="55">
        <v>2275050012</v>
      </c>
      <c r="J3079" s="55">
        <v>2</v>
      </c>
      <c r="K3079" s="55" t="s">
        <v>34</v>
      </c>
      <c r="L3079" s="55" t="s">
        <v>95</v>
      </c>
      <c r="M3079" s="55">
        <v>34015</v>
      </c>
      <c r="N3079" s="55"/>
      <c r="O3079" s="55" t="s">
        <v>282</v>
      </c>
      <c r="P3079" s="55">
        <v>48811</v>
      </c>
      <c r="Q3079" s="55" t="s">
        <v>37</v>
      </c>
      <c r="R3079" s="55" t="s">
        <v>38</v>
      </c>
      <c r="S3079" s="55"/>
      <c r="T3079" s="55"/>
      <c r="U3079" s="55" t="s">
        <v>38</v>
      </c>
      <c r="V3079" s="55">
        <v>39.537599999999998</v>
      </c>
      <c r="W3079" s="55">
        <v>-74.966300000000004</v>
      </c>
      <c r="X3079" s="55" t="s">
        <v>39</v>
      </c>
      <c r="Y3079" s="55" t="s">
        <v>189</v>
      </c>
      <c r="Z3079" s="55" t="s">
        <v>34</v>
      </c>
      <c r="AA3079" s="55">
        <v>0</v>
      </c>
      <c r="AB3079" s="55" t="s">
        <v>41</v>
      </c>
      <c r="AC3079" s="55">
        <v>8</v>
      </c>
      <c r="AD3079" s="55"/>
      <c r="AE3079" s="55" t="s">
        <v>45</v>
      </c>
      <c r="AF3079" s="55" t="s">
        <v>46</v>
      </c>
      <c r="AG3079" s="55">
        <v>6.5176300000000006E-2</v>
      </c>
      <c r="AH3079" s="57" t="s">
        <v>44</v>
      </c>
    </row>
    <row r="3080" spans="1:34" x14ac:dyDescent="0.25">
      <c r="A3080" s="54">
        <v>11075811</v>
      </c>
      <c r="B3080" s="55"/>
      <c r="C3080" s="55"/>
      <c r="D3080" s="55">
        <v>60704413</v>
      </c>
      <c r="E3080" s="55"/>
      <c r="F3080" s="55">
        <v>300</v>
      </c>
      <c r="G3080" s="55">
        <v>77950514</v>
      </c>
      <c r="H3080" s="55"/>
      <c r="I3080" s="55">
        <v>2275050011</v>
      </c>
      <c r="J3080" s="55">
        <v>2</v>
      </c>
      <c r="K3080" s="55" t="s">
        <v>34</v>
      </c>
      <c r="L3080" s="55" t="s">
        <v>95</v>
      </c>
      <c r="M3080" s="55">
        <v>34015</v>
      </c>
      <c r="N3080" s="55"/>
      <c r="O3080" s="55" t="s">
        <v>282</v>
      </c>
      <c r="P3080" s="55">
        <v>48811</v>
      </c>
      <c r="Q3080" s="55" t="s">
        <v>37</v>
      </c>
      <c r="R3080" s="55" t="s">
        <v>38</v>
      </c>
      <c r="S3080" s="55"/>
      <c r="T3080" s="55"/>
      <c r="U3080" s="55" t="s">
        <v>38</v>
      </c>
      <c r="V3080" s="55">
        <v>39.537599999999998</v>
      </c>
      <c r="W3080" s="55">
        <v>-74.966300000000004</v>
      </c>
      <c r="X3080" s="55" t="s">
        <v>39</v>
      </c>
      <c r="Y3080" s="55" t="s">
        <v>189</v>
      </c>
      <c r="Z3080" s="55" t="s">
        <v>34</v>
      </c>
      <c r="AA3080" s="55">
        <v>0</v>
      </c>
      <c r="AB3080" s="55" t="s">
        <v>41</v>
      </c>
      <c r="AC3080" s="55">
        <v>8</v>
      </c>
      <c r="AD3080" s="55"/>
      <c r="AE3080" s="55" t="s">
        <v>47</v>
      </c>
      <c r="AF3080" s="55" t="s">
        <v>48</v>
      </c>
      <c r="AG3080" s="55">
        <v>0.37387500000000001</v>
      </c>
      <c r="AH3080" s="57" t="s">
        <v>44</v>
      </c>
    </row>
    <row r="3081" spans="1:34" x14ac:dyDescent="0.25">
      <c r="A3081" s="54">
        <v>11075811</v>
      </c>
      <c r="B3081" s="55"/>
      <c r="C3081" s="55"/>
      <c r="D3081" s="55">
        <v>60704413</v>
      </c>
      <c r="E3081" s="55"/>
      <c r="F3081" s="55">
        <v>300</v>
      </c>
      <c r="G3081" s="55">
        <v>77950614</v>
      </c>
      <c r="H3081" s="55"/>
      <c r="I3081" s="55">
        <v>2275050012</v>
      </c>
      <c r="J3081" s="55">
        <v>2</v>
      </c>
      <c r="K3081" s="55" t="s">
        <v>34</v>
      </c>
      <c r="L3081" s="55" t="s">
        <v>95</v>
      </c>
      <c r="M3081" s="55">
        <v>34015</v>
      </c>
      <c r="N3081" s="55"/>
      <c r="O3081" s="55" t="s">
        <v>282</v>
      </c>
      <c r="P3081" s="55">
        <v>48811</v>
      </c>
      <c r="Q3081" s="55" t="s">
        <v>37</v>
      </c>
      <c r="R3081" s="55" t="s">
        <v>38</v>
      </c>
      <c r="S3081" s="55"/>
      <c r="T3081" s="55"/>
      <c r="U3081" s="55" t="s">
        <v>38</v>
      </c>
      <c r="V3081" s="55">
        <v>39.537599999999998</v>
      </c>
      <c r="W3081" s="55">
        <v>-74.966300000000004</v>
      </c>
      <c r="X3081" s="55" t="s">
        <v>39</v>
      </c>
      <c r="Y3081" s="55" t="s">
        <v>189</v>
      </c>
      <c r="Z3081" s="55" t="s">
        <v>34</v>
      </c>
      <c r="AA3081" s="55">
        <v>0</v>
      </c>
      <c r="AB3081" s="55" t="s">
        <v>41</v>
      </c>
      <c r="AC3081" s="55">
        <v>8</v>
      </c>
      <c r="AD3081" s="55"/>
      <c r="AE3081" s="55" t="s">
        <v>47</v>
      </c>
      <c r="AF3081" s="55" t="s">
        <v>48</v>
      </c>
      <c r="AG3081" s="55">
        <v>0.20464299999999999</v>
      </c>
      <c r="AH3081" s="57" t="s">
        <v>44</v>
      </c>
    </row>
    <row r="3082" spans="1:34" x14ac:dyDescent="0.25">
      <c r="A3082" s="54">
        <v>11075811</v>
      </c>
      <c r="B3082" s="55"/>
      <c r="C3082" s="55"/>
      <c r="D3082" s="55">
        <v>60704413</v>
      </c>
      <c r="E3082" s="55"/>
      <c r="F3082" s="55">
        <v>300</v>
      </c>
      <c r="G3082" s="55">
        <v>77950614</v>
      </c>
      <c r="H3082" s="55"/>
      <c r="I3082" s="55">
        <v>2275050012</v>
      </c>
      <c r="J3082" s="55">
        <v>2</v>
      </c>
      <c r="K3082" s="55" t="s">
        <v>34</v>
      </c>
      <c r="L3082" s="55" t="s">
        <v>95</v>
      </c>
      <c r="M3082" s="55">
        <v>34015</v>
      </c>
      <c r="N3082" s="55"/>
      <c r="O3082" s="55" t="s">
        <v>282</v>
      </c>
      <c r="P3082" s="55">
        <v>48811</v>
      </c>
      <c r="Q3082" s="55" t="s">
        <v>37</v>
      </c>
      <c r="R3082" s="55" t="s">
        <v>38</v>
      </c>
      <c r="S3082" s="55"/>
      <c r="T3082" s="55"/>
      <c r="U3082" s="55" t="s">
        <v>38</v>
      </c>
      <c r="V3082" s="55">
        <v>39.537599999999998</v>
      </c>
      <c r="W3082" s="55">
        <v>-74.966300000000004</v>
      </c>
      <c r="X3082" s="55" t="s">
        <v>39</v>
      </c>
      <c r="Y3082" s="55" t="s">
        <v>189</v>
      </c>
      <c r="Z3082" s="55" t="s">
        <v>34</v>
      </c>
      <c r="AA3082" s="55">
        <v>0</v>
      </c>
      <c r="AB3082" s="55" t="s">
        <v>41</v>
      </c>
      <c r="AC3082" s="55">
        <v>8</v>
      </c>
      <c r="AD3082" s="55"/>
      <c r="AE3082" s="55" t="s">
        <v>49</v>
      </c>
      <c r="AF3082" s="55" t="s">
        <v>50</v>
      </c>
      <c r="AG3082" s="55">
        <v>0.209675</v>
      </c>
      <c r="AH3082" s="57" t="s">
        <v>44</v>
      </c>
    </row>
    <row r="3083" spans="1:34" x14ac:dyDescent="0.25">
      <c r="A3083" s="54">
        <v>11075811</v>
      </c>
      <c r="B3083" s="55"/>
      <c r="C3083" s="55"/>
      <c r="D3083" s="55">
        <v>60704413</v>
      </c>
      <c r="E3083" s="55"/>
      <c r="F3083" s="55">
        <v>300</v>
      </c>
      <c r="G3083" s="55">
        <v>77950514</v>
      </c>
      <c r="H3083" s="55"/>
      <c r="I3083" s="55">
        <v>2275050011</v>
      </c>
      <c r="J3083" s="55">
        <v>2</v>
      </c>
      <c r="K3083" s="55" t="s">
        <v>34</v>
      </c>
      <c r="L3083" s="55" t="s">
        <v>95</v>
      </c>
      <c r="M3083" s="55">
        <v>34015</v>
      </c>
      <c r="N3083" s="55"/>
      <c r="O3083" s="55" t="s">
        <v>282</v>
      </c>
      <c r="P3083" s="55">
        <v>48811</v>
      </c>
      <c r="Q3083" s="55" t="s">
        <v>37</v>
      </c>
      <c r="R3083" s="55" t="s">
        <v>38</v>
      </c>
      <c r="S3083" s="55"/>
      <c r="T3083" s="55"/>
      <c r="U3083" s="55" t="s">
        <v>38</v>
      </c>
      <c r="V3083" s="55">
        <v>39.537599999999998</v>
      </c>
      <c r="W3083" s="55">
        <v>-74.966300000000004</v>
      </c>
      <c r="X3083" s="55" t="s">
        <v>39</v>
      </c>
      <c r="Y3083" s="55" t="s">
        <v>189</v>
      </c>
      <c r="Z3083" s="55" t="s">
        <v>34</v>
      </c>
      <c r="AA3083" s="55">
        <v>0</v>
      </c>
      <c r="AB3083" s="55" t="s">
        <v>41</v>
      </c>
      <c r="AC3083" s="55">
        <v>8</v>
      </c>
      <c r="AD3083" s="55"/>
      <c r="AE3083" s="55" t="s">
        <v>49</v>
      </c>
      <c r="AF3083" s="55" t="s">
        <v>50</v>
      </c>
      <c r="AG3083" s="55">
        <v>0.541848</v>
      </c>
      <c r="AH3083" s="57" t="s">
        <v>44</v>
      </c>
    </row>
    <row r="3084" spans="1:34" x14ac:dyDescent="0.25">
      <c r="A3084" s="54">
        <v>11075811</v>
      </c>
      <c r="B3084" s="55"/>
      <c r="C3084" s="55"/>
      <c r="D3084" s="55">
        <v>60704413</v>
      </c>
      <c r="E3084" s="55"/>
      <c r="F3084" s="55">
        <v>300</v>
      </c>
      <c r="G3084" s="55">
        <v>77950614</v>
      </c>
      <c r="H3084" s="55"/>
      <c r="I3084" s="55">
        <v>2275050012</v>
      </c>
      <c r="J3084" s="55">
        <v>2</v>
      </c>
      <c r="K3084" s="55" t="s">
        <v>34</v>
      </c>
      <c r="L3084" s="55" t="s">
        <v>95</v>
      </c>
      <c r="M3084" s="55">
        <v>34015</v>
      </c>
      <c r="N3084" s="55"/>
      <c r="O3084" s="55" t="s">
        <v>282</v>
      </c>
      <c r="P3084" s="55">
        <v>48811</v>
      </c>
      <c r="Q3084" s="55" t="s">
        <v>37</v>
      </c>
      <c r="R3084" s="55" t="s">
        <v>38</v>
      </c>
      <c r="S3084" s="55"/>
      <c r="T3084" s="55"/>
      <c r="U3084" s="55" t="s">
        <v>38</v>
      </c>
      <c r="V3084" s="55">
        <v>39.537599999999998</v>
      </c>
      <c r="W3084" s="55">
        <v>-74.966300000000004</v>
      </c>
      <c r="X3084" s="55" t="s">
        <v>39</v>
      </c>
      <c r="Y3084" s="55" t="s">
        <v>189</v>
      </c>
      <c r="Z3084" s="55" t="s">
        <v>34</v>
      </c>
      <c r="AA3084" s="55">
        <v>0</v>
      </c>
      <c r="AB3084" s="55" t="s">
        <v>41</v>
      </c>
      <c r="AC3084" s="55">
        <v>8</v>
      </c>
      <c r="AD3084" s="55"/>
      <c r="AE3084" s="55" t="s">
        <v>51</v>
      </c>
      <c r="AF3084" s="55" t="s">
        <v>52</v>
      </c>
      <c r="AG3084" s="55">
        <v>0.28678199999999998</v>
      </c>
      <c r="AH3084" s="57" t="s">
        <v>44</v>
      </c>
    </row>
    <row r="3085" spans="1:34" x14ac:dyDescent="0.25">
      <c r="A3085" s="54">
        <v>11075811</v>
      </c>
      <c r="B3085" s="55"/>
      <c r="C3085" s="55"/>
      <c r="D3085" s="55">
        <v>60704413</v>
      </c>
      <c r="E3085" s="55"/>
      <c r="F3085" s="55">
        <v>300</v>
      </c>
      <c r="G3085" s="55">
        <v>77950514</v>
      </c>
      <c r="H3085" s="55"/>
      <c r="I3085" s="55">
        <v>2275050011</v>
      </c>
      <c r="J3085" s="55">
        <v>2</v>
      </c>
      <c r="K3085" s="55" t="s">
        <v>34</v>
      </c>
      <c r="L3085" s="55" t="s">
        <v>95</v>
      </c>
      <c r="M3085" s="55">
        <v>34015</v>
      </c>
      <c r="N3085" s="55"/>
      <c r="O3085" s="55" t="s">
        <v>282</v>
      </c>
      <c r="P3085" s="55">
        <v>48811</v>
      </c>
      <c r="Q3085" s="55" t="s">
        <v>37</v>
      </c>
      <c r="R3085" s="55" t="s">
        <v>38</v>
      </c>
      <c r="S3085" s="55"/>
      <c r="T3085" s="55"/>
      <c r="U3085" s="55" t="s">
        <v>38</v>
      </c>
      <c r="V3085" s="55">
        <v>39.537599999999998</v>
      </c>
      <c r="W3085" s="55">
        <v>-74.966300000000004</v>
      </c>
      <c r="X3085" s="55" t="s">
        <v>39</v>
      </c>
      <c r="Y3085" s="55" t="s">
        <v>189</v>
      </c>
      <c r="Z3085" s="55" t="s">
        <v>34</v>
      </c>
      <c r="AA3085" s="55">
        <v>0</v>
      </c>
      <c r="AB3085" s="55" t="s">
        <v>41</v>
      </c>
      <c r="AC3085" s="55">
        <v>8</v>
      </c>
      <c r="AD3085" s="55"/>
      <c r="AE3085" s="55" t="s">
        <v>51</v>
      </c>
      <c r="AF3085" s="55" t="s">
        <v>52</v>
      </c>
      <c r="AG3085" s="55">
        <v>0.14879600000000001</v>
      </c>
      <c r="AH3085" s="57" t="s">
        <v>44</v>
      </c>
    </row>
    <row r="3086" spans="1:34" x14ac:dyDescent="0.25">
      <c r="A3086" s="54">
        <v>11075811</v>
      </c>
      <c r="B3086" s="55"/>
      <c r="C3086" s="55"/>
      <c r="D3086" s="55">
        <v>60704413</v>
      </c>
      <c r="E3086" s="55"/>
      <c r="F3086" s="55">
        <v>300</v>
      </c>
      <c r="G3086" s="55">
        <v>77950614</v>
      </c>
      <c r="H3086" s="55"/>
      <c r="I3086" s="55">
        <v>2275050012</v>
      </c>
      <c r="J3086" s="55">
        <v>2</v>
      </c>
      <c r="K3086" s="55" t="s">
        <v>34</v>
      </c>
      <c r="L3086" s="55" t="s">
        <v>95</v>
      </c>
      <c r="M3086" s="55">
        <v>34015</v>
      </c>
      <c r="N3086" s="55"/>
      <c r="O3086" s="55" t="s">
        <v>282</v>
      </c>
      <c r="P3086" s="55">
        <v>48811</v>
      </c>
      <c r="Q3086" s="55" t="s">
        <v>37</v>
      </c>
      <c r="R3086" s="55" t="s">
        <v>38</v>
      </c>
      <c r="S3086" s="55"/>
      <c r="T3086" s="55"/>
      <c r="U3086" s="55" t="s">
        <v>38</v>
      </c>
      <c r="V3086" s="55">
        <v>39.537599999999998</v>
      </c>
      <c r="W3086" s="55">
        <v>-74.966300000000004</v>
      </c>
      <c r="X3086" s="55" t="s">
        <v>39</v>
      </c>
      <c r="Y3086" s="55" t="s">
        <v>189</v>
      </c>
      <c r="Z3086" s="55" t="s">
        <v>34</v>
      </c>
      <c r="AA3086" s="55">
        <v>0</v>
      </c>
      <c r="AB3086" s="55" t="s">
        <v>41</v>
      </c>
      <c r="AC3086" s="55">
        <v>8</v>
      </c>
      <c r="AD3086" s="55"/>
      <c r="AE3086" s="55" t="s">
        <v>53</v>
      </c>
      <c r="AF3086" s="55" t="s">
        <v>54</v>
      </c>
      <c r="AG3086" s="55">
        <v>8.4835499999999993</v>
      </c>
      <c r="AH3086" s="57" t="s">
        <v>44</v>
      </c>
    </row>
    <row r="3087" spans="1:34" x14ac:dyDescent="0.25">
      <c r="A3087" s="54">
        <v>11075811</v>
      </c>
      <c r="B3087" s="55"/>
      <c r="C3087" s="55"/>
      <c r="D3087" s="55">
        <v>60704413</v>
      </c>
      <c r="E3087" s="55"/>
      <c r="F3087" s="55">
        <v>300</v>
      </c>
      <c r="G3087" s="55">
        <v>77950514</v>
      </c>
      <c r="H3087" s="55"/>
      <c r="I3087" s="55">
        <v>2275050011</v>
      </c>
      <c r="J3087" s="55">
        <v>2</v>
      </c>
      <c r="K3087" s="55" t="s">
        <v>34</v>
      </c>
      <c r="L3087" s="55" t="s">
        <v>95</v>
      </c>
      <c r="M3087" s="55">
        <v>34015</v>
      </c>
      <c r="N3087" s="55"/>
      <c r="O3087" s="55" t="s">
        <v>282</v>
      </c>
      <c r="P3087" s="55">
        <v>48811</v>
      </c>
      <c r="Q3087" s="55" t="s">
        <v>37</v>
      </c>
      <c r="R3087" s="55" t="s">
        <v>38</v>
      </c>
      <c r="S3087" s="55"/>
      <c r="T3087" s="55"/>
      <c r="U3087" s="55" t="s">
        <v>38</v>
      </c>
      <c r="V3087" s="55">
        <v>39.537599999999998</v>
      </c>
      <c r="W3087" s="55">
        <v>-74.966300000000004</v>
      </c>
      <c r="X3087" s="55" t="s">
        <v>39</v>
      </c>
      <c r="Y3087" s="55" t="s">
        <v>189</v>
      </c>
      <c r="Z3087" s="55" t="s">
        <v>34</v>
      </c>
      <c r="AA3087" s="55">
        <v>0</v>
      </c>
      <c r="AB3087" s="55" t="s">
        <v>41</v>
      </c>
      <c r="AC3087" s="55">
        <v>8</v>
      </c>
      <c r="AD3087" s="55"/>
      <c r="AE3087" s="55" t="s">
        <v>53</v>
      </c>
      <c r="AF3087" s="55" t="s">
        <v>54</v>
      </c>
      <c r="AG3087" s="55">
        <v>27.502099999999999</v>
      </c>
      <c r="AH3087" s="57" t="s">
        <v>44</v>
      </c>
    </row>
    <row r="3088" spans="1:34" x14ac:dyDescent="0.25">
      <c r="A3088" s="54">
        <v>11075811</v>
      </c>
      <c r="B3088" s="55"/>
      <c r="C3088" s="55"/>
      <c r="D3088" s="55">
        <v>60704413</v>
      </c>
      <c r="E3088" s="55"/>
      <c r="F3088" s="55">
        <v>300</v>
      </c>
      <c r="G3088" s="55">
        <v>77950514</v>
      </c>
      <c r="H3088" s="55"/>
      <c r="I3088" s="55">
        <v>2275050011</v>
      </c>
      <c r="J3088" s="55">
        <v>2</v>
      </c>
      <c r="K3088" s="55" t="s">
        <v>34</v>
      </c>
      <c r="L3088" s="55" t="s">
        <v>95</v>
      </c>
      <c r="M3088" s="55">
        <v>34015</v>
      </c>
      <c r="N3088" s="55"/>
      <c r="O3088" s="55" t="s">
        <v>282</v>
      </c>
      <c r="P3088" s="55">
        <v>48811</v>
      </c>
      <c r="Q3088" s="55" t="s">
        <v>37</v>
      </c>
      <c r="R3088" s="55" t="s">
        <v>38</v>
      </c>
      <c r="S3088" s="55"/>
      <c r="T3088" s="55"/>
      <c r="U3088" s="55" t="s">
        <v>38</v>
      </c>
      <c r="V3088" s="55">
        <v>39.537599999999998</v>
      </c>
      <c r="W3088" s="55">
        <v>-74.966300000000004</v>
      </c>
      <c r="X3088" s="55" t="s">
        <v>39</v>
      </c>
      <c r="Y3088" s="55" t="s">
        <v>189</v>
      </c>
      <c r="Z3088" s="55" t="s">
        <v>34</v>
      </c>
      <c r="AA3088" s="55">
        <v>0</v>
      </c>
      <c r="AB3088" s="55" t="s">
        <v>41</v>
      </c>
      <c r="AC3088" s="55">
        <v>8</v>
      </c>
      <c r="AD3088" s="55"/>
      <c r="AE3088" s="55">
        <v>7439921</v>
      </c>
      <c r="AF3088" s="55" t="s">
        <v>55</v>
      </c>
      <c r="AG3088" s="55">
        <v>3.5191300000000002E-2</v>
      </c>
      <c r="AH3088" s="57" t="s">
        <v>44</v>
      </c>
    </row>
    <row r="3089" spans="1:34" x14ac:dyDescent="0.25">
      <c r="A3089" s="54">
        <v>11922911</v>
      </c>
      <c r="B3089" s="55"/>
      <c r="C3089" s="55"/>
      <c r="D3089" s="55">
        <v>60814513</v>
      </c>
      <c r="E3089" s="55"/>
      <c r="F3089" s="55">
        <v>300</v>
      </c>
      <c r="G3089" s="55">
        <v>78170414</v>
      </c>
      <c r="H3089" s="55"/>
      <c r="I3089" s="55">
        <v>2275050012</v>
      </c>
      <c r="J3089" s="55">
        <v>2</v>
      </c>
      <c r="K3089" s="55" t="s">
        <v>34</v>
      </c>
      <c r="L3089" s="55" t="s">
        <v>159</v>
      </c>
      <c r="M3089" s="55">
        <v>34033</v>
      </c>
      <c r="N3089" s="55"/>
      <c r="O3089" s="55" t="s">
        <v>283</v>
      </c>
      <c r="P3089" s="55">
        <v>48811</v>
      </c>
      <c r="Q3089" s="55" t="s">
        <v>37</v>
      </c>
      <c r="R3089" s="55" t="s">
        <v>38</v>
      </c>
      <c r="S3089" s="55"/>
      <c r="T3089" s="55"/>
      <c r="U3089" s="55" t="s">
        <v>38</v>
      </c>
      <c r="V3089" s="55">
        <v>39.697600000000001</v>
      </c>
      <c r="W3089" s="55">
        <v>-75.494900000000001</v>
      </c>
      <c r="X3089" s="55" t="s">
        <v>39</v>
      </c>
      <c r="Y3089" s="55" t="s">
        <v>283</v>
      </c>
      <c r="Z3089" s="55" t="s">
        <v>34</v>
      </c>
      <c r="AA3089" s="55">
        <v>0</v>
      </c>
      <c r="AB3089" s="55" t="s">
        <v>41</v>
      </c>
      <c r="AC3089" s="55">
        <v>8</v>
      </c>
      <c r="AD3089" s="55"/>
      <c r="AE3089" s="55" t="s">
        <v>42</v>
      </c>
      <c r="AF3089" s="55" t="s">
        <v>43</v>
      </c>
      <c r="AG3089" s="55">
        <v>1.1376499999999999E-2</v>
      </c>
      <c r="AH3089" s="57" t="s">
        <v>44</v>
      </c>
    </row>
    <row r="3090" spans="1:34" x14ac:dyDescent="0.25">
      <c r="A3090" s="54">
        <v>11922911</v>
      </c>
      <c r="B3090" s="55"/>
      <c r="C3090" s="55"/>
      <c r="D3090" s="55">
        <v>60814513</v>
      </c>
      <c r="E3090" s="55"/>
      <c r="F3090" s="55">
        <v>300</v>
      </c>
      <c r="G3090" s="55">
        <v>78170314</v>
      </c>
      <c r="H3090" s="55"/>
      <c r="I3090" s="55">
        <v>2275050011</v>
      </c>
      <c r="J3090" s="55">
        <v>2</v>
      </c>
      <c r="K3090" s="55" t="s">
        <v>34</v>
      </c>
      <c r="L3090" s="55" t="s">
        <v>159</v>
      </c>
      <c r="M3090" s="55">
        <v>34033</v>
      </c>
      <c r="N3090" s="55"/>
      <c r="O3090" s="55" t="s">
        <v>283</v>
      </c>
      <c r="P3090" s="55">
        <v>48811</v>
      </c>
      <c r="Q3090" s="55" t="s">
        <v>37</v>
      </c>
      <c r="R3090" s="55" t="s">
        <v>38</v>
      </c>
      <c r="S3090" s="55"/>
      <c r="T3090" s="55"/>
      <c r="U3090" s="55" t="s">
        <v>38</v>
      </c>
      <c r="V3090" s="55">
        <v>39.697600000000001</v>
      </c>
      <c r="W3090" s="55">
        <v>-75.494900000000001</v>
      </c>
      <c r="X3090" s="55" t="s">
        <v>39</v>
      </c>
      <c r="Y3090" s="55" t="s">
        <v>283</v>
      </c>
      <c r="Z3090" s="55" t="s">
        <v>34</v>
      </c>
      <c r="AA3090" s="55">
        <v>0</v>
      </c>
      <c r="AB3090" s="55" t="s">
        <v>41</v>
      </c>
      <c r="AC3090" s="55">
        <v>8</v>
      </c>
      <c r="AD3090" s="55"/>
      <c r="AE3090" s="55" t="s">
        <v>42</v>
      </c>
      <c r="AF3090" s="55" t="s">
        <v>43</v>
      </c>
      <c r="AG3090" s="55">
        <v>1.3542700000000001E-3</v>
      </c>
      <c r="AH3090" s="57" t="s">
        <v>44</v>
      </c>
    </row>
    <row r="3091" spans="1:34" x14ac:dyDescent="0.25">
      <c r="A3091" s="54">
        <v>11922911</v>
      </c>
      <c r="B3091" s="55"/>
      <c r="C3091" s="55"/>
      <c r="D3091" s="55">
        <v>60814513</v>
      </c>
      <c r="E3091" s="55"/>
      <c r="F3091" s="55">
        <v>300</v>
      </c>
      <c r="G3091" s="55">
        <v>78170414</v>
      </c>
      <c r="H3091" s="55"/>
      <c r="I3091" s="55">
        <v>2275050012</v>
      </c>
      <c r="J3091" s="55">
        <v>2</v>
      </c>
      <c r="K3091" s="55" t="s">
        <v>34</v>
      </c>
      <c r="L3091" s="55" t="s">
        <v>159</v>
      </c>
      <c r="M3091" s="55">
        <v>34033</v>
      </c>
      <c r="N3091" s="55"/>
      <c r="O3091" s="55" t="s">
        <v>283</v>
      </c>
      <c r="P3091" s="55">
        <v>48811</v>
      </c>
      <c r="Q3091" s="55" t="s">
        <v>37</v>
      </c>
      <c r="R3091" s="55" t="s">
        <v>38</v>
      </c>
      <c r="S3091" s="55"/>
      <c r="T3091" s="55"/>
      <c r="U3091" s="55" t="s">
        <v>38</v>
      </c>
      <c r="V3091" s="55">
        <v>39.697600000000001</v>
      </c>
      <c r="W3091" s="55">
        <v>-75.494900000000001</v>
      </c>
      <c r="X3091" s="55" t="s">
        <v>39</v>
      </c>
      <c r="Y3091" s="55" t="s">
        <v>283</v>
      </c>
      <c r="Z3091" s="55" t="s">
        <v>34</v>
      </c>
      <c r="AA3091" s="55">
        <v>0</v>
      </c>
      <c r="AB3091" s="55" t="s">
        <v>41</v>
      </c>
      <c r="AC3091" s="55">
        <v>8</v>
      </c>
      <c r="AD3091" s="55"/>
      <c r="AE3091" s="55" t="s">
        <v>45</v>
      </c>
      <c r="AF3091" s="55" t="s">
        <v>46</v>
      </c>
      <c r="AG3091" s="55">
        <v>1.2140199999999999E-3</v>
      </c>
      <c r="AH3091" s="57" t="s">
        <v>44</v>
      </c>
    </row>
    <row r="3092" spans="1:34" x14ac:dyDescent="0.25">
      <c r="A3092" s="54">
        <v>11922911</v>
      </c>
      <c r="B3092" s="55"/>
      <c r="C3092" s="55"/>
      <c r="D3092" s="55">
        <v>60814513</v>
      </c>
      <c r="E3092" s="55"/>
      <c r="F3092" s="55">
        <v>300</v>
      </c>
      <c r="G3092" s="55">
        <v>78170314</v>
      </c>
      <c r="H3092" s="55"/>
      <c r="I3092" s="55">
        <v>2275050011</v>
      </c>
      <c r="J3092" s="55">
        <v>2</v>
      </c>
      <c r="K3092" s="55" t="s">
        <v>34</v>
      </c>
      <c r="L3092" s="55" t="s">
        <v>159</v>
      </c>
      <c r="M3092" s="55">
        <v>34033</v>
      </c>
      <c r="N3092" s="55"/>
      <c r="O3092" s="55" t="s">
        <v>283</v>
      </c>
      <c r="P3092" s="55">
        <v>48811</v>
      </c>
      <c r="Q3092" s="55" t="s">
        <v>37</v>
      </c>
      <c r="R3092" s="55" t="s">
        <v>38</v>
      </c>
      <c r="S3092" s="55"/>
      <c r="T3092" s="55"/>
      <c r="U3092" s="55" t="s">
        <v>38</v>
      </c>
      <c r="V3092" s="55">
        <v>39.697600000000001</v>
      </c>
      <c r="W3092" s="55">
        <v>-75.494900000000001</v>
      </c>
      <c r="X3092" s="55" t="s">
        <v>39</v>
      </c>
      <c r="Y3092" s="55" t="s">
        <v>283</v>
      </c>
      <c r="Z3092" s="55" t="s">
        <v>34</v>
      </c>
      <c r="AA3092" s="55">
        <v>0</v>
      </c>
      <c r="AB3092" s="55" t="s">
        <v>41</v>
      </c>
      <c r="AC3092" s="55">
        <v>8</v>
      </c>
      <c r="AD3092" s="55"/>
      <c r="AE3092" s="55" t="s">
        <v>45</v>
      </c>
      <c r="AF3092" s="55" t="s">
        <v>46</v>
      </c>
      <c r="AG3092" s="55">
        <v>9.0000000000000006E-5</v>
      </c>
      <c r="AH3092" s="57" t="s">
        <v>44</v>
      </c>
    </row>
    <row r="3093" spans="1:34" x14ac:dyDescent="0.25">
      <c r="A3093" s="54">
        <v>11922911</v>
      </c>
      <c r="B3093" s="55"/>
      <c r="C3093" s="55"/>
      <c r="D3093" s="55">
        <v>60814513</v>
      </c>
      <c r="E3093" s="55"/>
      <c r="F3093" s="55">
        <v>300</v>
      </c>
      <c r="G3093" s="55">
        <v>78170314</v>
      </c>
      <c r="H3093" s="55"/>
      <c r="I3093" s="55">
        <v>2275050011</v>
      </c>
      <c r="J3093" s="55">
        <v>2</v>
      </c>
      <c r="K3093" s="55" t="s">
        <v>34</v>
      </c>
      <c r="L3093" s="55" t="s">
        <v>159</v>
      </c>
      <c r="M3093" s="55">
        <v>34033</v>
      </c>
      <c r="N3093" s="55"/>
      <c r="O3093" s="55" t="s">
        <v>283</v>
      </c>
      <c r="P3093" s="55">
        <v>48811</v>
      </c>
      <c r="Q3093" s="55" t="s">
        <v>37</v>
      </c>
      <c r="R3093" s="55" t="s">
        <v>38</v>
      </c>
      <c r="S3093" s="55"/>
      <c r="T3093" s="55"/>
      <c r="U3093" s="55" t="s">
        <v>38</v>
      </c>
      <c r="V3093" s="55">
        <v>39.697600000000001</v>
      </c>
      <c r="W3093" s="55">
        <v>-75.494900000000001</v>
      </c>
      <c r="X3093" s="55" t="s">
        <v>39</v>
      </c>
      <c r="Y3093" s="55" t="s">
        <v>283</v>
      </c>
      <c r="Z3093" s="55" t="s">
        <v>34</v>
      </c>
      <c r="AA3093" s="55">
        <v>0</v>
      </c>
      <c r="AB3093" s="55" t="s">
        <v>41</v>
      </c>
      <c r="AC3093" s="55">
        <v>8</v>
      </c>
      <c r="AD3093" s="55"/>
      <c r="AE3093" s="55" t="s">
        <v>47</v>
      </c>
      <c r="AF3093" s="55" t="s">
        <v>48</v>
      </c>
      <c r="AG3093" s="55">
        <v>1.4699100000000001E-3</v>
      </c>
      <c r="AH3093" s="57" t="s">
        <v>44</v>
      </c>
    </row>
    <row r="3094" spans="1:34" x14ac:dyDescent="0.25">
      <c r="A3094" s="54">
        <v>11922911</v>
      </c>
      <c r="B3094" s="55"/>
      <c r="C3094" s="55"/>
      <c r="D3094" s="55">
        <v>60814513</v>
      </c>
      <c r="E3094" s="55"/>
      <c r="F3094" s="55">
        <v>300</v>
      </c>
      <c r="G3094" s="55">
        <v>78170414</v>
      </c>
      <c r="H3094" s="55"/>
      <c r="I3094" s="55">
        <v>2275050012</v>
      </c>
      <c r="J3094" s="55">
        <v>2</v>
      </c>
      <c r="K3094" s="55" t="s">
        <v>34</v>
      </c>
      <c r="L3094" s="55" t="s">
        <v>159</v>
      </c>
      <c r="M3094" s="55">
        <v>34033</v>
      </c>
      <c r="N3094" s="55"/>
      <c r="O3094" s="55" t="s">
        <v>283</v>
      </c>
      <c r="P3094" s="55">
        <v>48811</v>
      </c>
      <c r="Q3094" s="55" t="s">
        <v>37</v>
      </c>
      <c r="R3094" s="55" t="s">
        <v>38</v>
      </c>
      <c r="S3094" s="55"/>
      <c r="T3094" s="55"/>
      <c r="U3094" s="55" t="s">
        <v>38</v>
      </c>
      <c r="V3094" s="55">
        <v>39.697600000000001</v>
      </c>
      <c r="W3094" s="55">
        <v>-75.494900000000001</v>
      </c>
      <c r="X3094" s="55" t="s">
        <v>39</v>
      </c>
      <c r="Y3094" s="55" t="s">
        <v>283</v>
      </c>
      <c r="Z3094" s="55" t="s">
        <v>34</v>
      </c>
      <c r="AA3094" s="55">
        <v>0</v>
      </c>
      <c r="AB3094" s="55" t="s">
        <v>41</v>
      </c>
      <c r="AC3094" s="55">
        <v>8</v>
      </c>
      <c r="AD3094" s="55"/>
      <c r="AE3094" s="55" t="s">
        <v>47</v>
      </c>
      <c r="AF3094" s="55" t="s">
        <v>48</v>
      </c>
      <c r="AG3094" s="55">
        <v>3.8118200000000001E-3</v>
      </c>
      <c r="AH3094" s="57" t="s">
        <v>44</v>
      </c>
    </row>
    <row r="3095" spans="1:34" x14ac:dyDescent="0.25">
      <c r="A3095" s="54">
        <v>11922911</v>
      </c>
      <c r="B3095" s="55"/>
      <c r="C3095" s="55"/>
      <c r="D3095" s="55">
        <v>60814513</v>
      </c>
      <c r="E3095" s="55"/>
      <c r="F3095" s="55">
        <v>300</v>
      </c>
      <c r="G3095" s="55">
        <v>78170314</v>
      </c>
      <c r="H3095" s="55"/>
      <c r="I3095" s="55">
        <v>2275050011</v>
      </c>
      <c r="J3095" s="55">
        <v>2</v>
      </c>
      <c r="K3095" s="55" t="s">
        <v>34</v>
      </c>
      <c r="L3095" s="55" t="s">
        <v>159</v>
      </c>
      <c r="M3095" s="55">
        <v>34033</v>
      </c>
      <c r="N3095" s="55"/>
      <c r="O3095" s="55" t="s">
        <v>283</v>
      </c>
      <c r="P3095" s="55">
        <v>48811</v>
      </c>
      <c r="Q3095" s="55" t="s">
        <v>37</v>
      </c>
      <c r="R3095" s="55" t="s">
        <v>38</v>
      </c>
      <c r="S3095" s="55"/>
      <c r="T3095" s="55"/>
      <c r="U3095" s="55" t="s">
        <v>38</v>
      </c>
      <c r="V3095" s="55">
        <v>39.697600000000001</v>
      </c>
      <c r="W3095" s="55">
        <v>-75.494900000000001</v>
      </c>
      <c r="X3095" s="55" t="s">
        <v>39</v>
      </c>
      <c r="Y3095" s="55" t="s">
        <v>283</v>
      </c>
      <c r="Z3095" s="55" t="s">
        <v>34</v>
      </c>
      <c r="AA3095" s="55">
        <v>0</v>
      </c>
      <c r="AB3095" s="55" t="s">
        <v>41</v>
      </c>
      <c r="AC3095" s="55">
        <v>8</v>
      </c>
      <c r="AD3095" s="55"/>
      <c r="AE3095" s="55" t="s">
        <v>49</v>
      </c>
      <c r="AF3095" s="55" t="s">
        <v>50</v>
      </c>
      <c r="AG3095" s="55">
        <v>2.1302999999999999E-3</v>
      </c>
      <c r="AH3095" s="57" t="s">
        <v>44</v>
      </c>
    </row>
    <row r="3096" spans="1:34" x14ac:dyDescent="0.25">
      <c r="A3096" s="54">
        <v>11922911</v>
      </c>
      <c r="B3096" s="55"/>
      <c r="C3096" s="55"/>
      <c r="D3096" s="55">
        <v>60814513</v>
      </c>
      <c r="E3096" s="55"/>
      <c r="F3096" s="55">
        <v>300</v>
      </c>
      <c r="G3096" s="55">
        <v>78170414</v>
      </c>
      <c r="H3096" s="55"/>
      <c r="I3096" s="55">
        <v>2275050012</v>
      </c>
      <c r="J3096" s="55">
        <v>2</v>
      </c>
      <c r="K3096" s="55" t="s">
        <v>34</v>
      </c>
      <c r="L3096" s="55" t="s">
        <v>159</v>
      </c>
      <c r="M3096" s="55">
        <v>34033</v>
      </c>
      <c r="N3096" s="55"/>
      <c r="O3096" s="55" t="s">
        <v>283</v>
      </c>
      <c r="P3096" s="55">
        <v>48811</v>
      </c>
      <c r="Q3096" s="55" t="s">
        <v>37</v>
      </c>
      <c r="R3096" s="55" t="s">
        <v>38</v>
      </c>
      <c r="S3096" s="55"/>
      <c r="T3096" s="55"/>
      <c r="U3096" s="55" t="s">
        <v>38</v>
      </c>
      <c r="V3096" s="55">
        <v>39.697600000000001</v>
      </c>
      <c r="W3096" s="55">
        <v>-75.494900000000001</v>
      </c>
      <c r="X3096" s="55" t="s">
        <v>39</v>
      </c>
      <c r="Y3096" s="55" t="s">
        <v>283</v>
      </c>
      <c r="Z3096" s="55" t="s">
        <v>34</v>
      </c>
      <c r="AA3096" s="55">
        <v>0</v>
      </c>
      <c r="AB3096" s="55" t="s">
        <v>41</v>
      </c>
      <c r="AC3096" s="55">
        <v>8</v>
      </c>
      <c r="AD3096" s="55"/>
      <c r="AE3096" s="55" t="s">
        <v>49</v>
      </c>
      <c r="AF3096" s="55" t="s">
        <v>50</v>
      </c>
      <c r="AG3096" s="55">
        <v>3.9055499999999998E-3</v>
      </c>
      <c r="AH3096" s="57" t="s">
        <v>44</v>
      </c>
    </row>
    <row r="3097" spans="1:34" x14ac:dyDescent="0.25">
      <c r="A3097" s="54">
        <v>11922911</v>
      </c>
      <c r="B3097" s="55"/>
      <c r="C3097" s="55"/>
      <c r="D3097" s="55">
        <v>60814513</v>
      </c>
      <c r="E3097" s="55"/>
      <c r="F3097" s="55">
        <v>300</v>
      </c>
      <c r="G3097" s="55">
        <v>78170414</v>
      </c>
      <c r="H3097" s="55"/>
      <c r="I3097" s="55">
        <v>2275050012</v>
      </c>
      <c r="J3097" s="55">
        <v>2</v>
      </c>
      <c r="K3097" s="55" t="s">
        <v>34</v>
      </c>
      <c r="L3097" s="55" t="s">
        <v>159</v>
      </c>
      <c r="M3097" s="55">
        <v>34033</v>
      </c>
      <c r="N3097" s="55"/>
      <c r="O3097" s="55" t="s">
        <v>283</v>
      </c>
      <c r="P3097" s="55">
        <v>48811</v>
      </c>
      <c r="Q3097" s="55" t="s">
        <v>37</v>
      </c>
      <c r="R3097" s="55" t="s">
        <v>38</v>
      </c>
      <c r="S3097" s="55"/>
      <c r="T3097" s="55"/>
      <c r="U3097" s="55" t="s">
        <v>38</v>
      </c>
      <c r="V3097" s="55">
        <v>39.697600000000001</v>
      </c>
      <c r="W3097" s="55">
        <v>-75.494900000000001</v>
      </c>
      <c r="X3097" s="55" t="s">
        <v>39</v>
      </c>
      <c r="Y3097" s="55" t="s">
        <v>283</v>
      </c>
      <c r="Z3097" s="55" t="s">
        <v>34</v>
      </c>
      <c r="AA3097" s="55">
        <v>0</v>
      </c>
      <c r="AB3097" s="55" t="s">
        <v>41</v>
      </c>
      <c r="AC3097" s="55">
        <v>8</v>
      </c>
      <c r="AD3097" s="55"/>
      <c r="AE3097" s="55" t="s">
        <v>51</v>
      </c>
      <c r="AF3097" s="55" t="s">
        <v>52</v>
      </c>
      <c r="AG3097" s="55">
        <v>5.3417999999999998E-3</v>
      </c>
      <c r="AH3097" s="57" t="s">
        <v>44</v>
      </c>
    </row>
    <row r="3098" spans="1:34" x14ac:dyDescent="0.25">
      <c r="A3098" s="54">
        <v>11922911</v>
      </c>
      <c r="B3098" s="55"/>
      <c r="C3098" s="55"/>
      <c r="D3098" s="55">
        <v>60814513</v>
      </c>
      <c r="E3098" s="55"/>
      <c r="F3098" s="55">
        <v>300</v>
      </c>
      <c r="G3098" s="55">
        <v>78170314</v>
      </c>
      <c r="H3098" s="55"/>
      <c r="I3098" s="55">
        <v>2275050011</v>
      </c>
      <c r="J3098" s="55">
        <v>2</v>
      </c>
      <c r="K3098" s="55" t="s">
        <v>34</v>
      </c>
      <c r="L3098" s="55" t="s">
        <v>159</v>
      </c>
      <c r="M3098" s="55">
        <v>34033</v>
      </c>
      <c r="N3098" s="55"/>
      <c r="O3098" s="55" t="s">
        <v>283</v>
      </c>
      <c r="P3098" s="55">
        <v>48811</v>
      </c>
      <c r="Q3098" s="55" t="s">
        <v>37</v>
      </c>
      <c r="R3098" s="55" t="s">
        <v>38</v>
      </c>
      <c r="S3098" s="55"/>
      <c r="T3098" s="55"/>
      <c r="U3098" s="55" t="s">
        <v>38</v>
      </c>
      <c r="V3098" s="55">
        <v>39.697600000000001</v>
      </c>
      <c r="W3098" s="55">
        <v>-75.494900000000001</v>
      </c>
      <c r="X3098" s="55" t="s">
        <v>39</v>
      </c>
      <c r="Y3098" s="55" t="s">
        <v>283</v>
      </c>
      <c r="Z3098" s="55" t="s">
        <v>34</v>
      </c>
      <c r="AA3098" s="55">
        <v>0</v>
      </c>
      <c r="AB3098" s="55" t="s">
        <v>41</v>
      </c>
      <c r="AC3098" s="55">
        <v>8</v>
      </c>
      <c r="AD3098" s="55"/>
      <c r="AE3098" s="55" t="s">
        <v>51</v>
      </c>
      <c r="AF3098" s="55" t="s">
        <v>52</v>
      </c>
      <c r="AG3098" s="55">
        <v>5.8500000000000002E-4</v>
      </c>
      <c r="AH3098" s="57" t="s">
        <v>44</v>
      </c>
    </row>
    <row r="3099" spans="1:34" x14ac:dyDescent="0.25">
      <c r="A3099" s="54">
        <v>11922911</v>
      </c>
      <c r="B3099" s="55"/>
      <c r="C3099" s="55"/>
      <c r="D3099" s="55">
        <v>60814513</v>
      </c>
      <c r="E3099" s="55"/>
      <c r="F3099" s="55">
        <v>300</v>
      </c>
      <c r="G3099" s="55">
        <v>78170314</v>
      </c>
      <c r="H3099" s="55"/>
      <c r="I3099" s="55">
        <v>2275050011</v>
      </c>
      <c r="J3099" s="55">
        <v>2</v>
      </c>
      <c r="K3099" s="55" t="s">
        <v>34</v>
      </c>
      <c r="L3099" s="55" t="s">
        <v>159</v>
      </c>
      <c r="M3099" s="55">
        <v>34033</v>
      </c>
      <c r="N3099" s="55"/>
      <c r="O3099" s="55" t="s">
        <v>283</v>
      </c>
      <c r="P3099" s="55">
        <v>48811</v>
      </c>
      <c r="Q3099" s="55" t="s">
        <v>37</v>
      </c>
      <c r="R3099" s="55" t="s">
        <v>38</v>
      </c>
      <c r="S3099" s="55"/>
      <c r="T3099" s="55"/>
      <c r="U3099" s="55" t="s">
        <v>38</v>
      </c>
      <c r="V3099" s="55">
        <v>39.697600000000001</v>
      </c>
      <c r="W3099" s="55">
        <v>-75.494900000000001</v>
      </c>
      <c r="X3099" s="55" t="s">
        <v>39</v>
      </c>
      <c r="Y3099" s="55" t="s">
        <v>283</v>
      </c>
      <c r="Z3099" s="55" t="s">
        <v>34</v>
      </c>
      <c r="AA3099" s="55">
        <v>0</v>
      </c>
      <c r="AB3099" s="55" t="s">
        <v>41</v>
      </c>
      <c r="AC3099" s="55">
        <v>8</v>
      </c>
      <c r="AD3099" s="55"/>
      <c r="AE3099" s="55" t="s">
        <v>53</v>
      </c>
      <c r="AF3099" s="55" t="s">
        <v>54</v>
      </c>
      <c r="AG3099" s="55">
        <v>0.108126</v>
      </c>
      <c r="AH3099" s="57" t="s">
        <v>44</v>
      </c>
    </row>
    <row r="3100" spans="1:34" x14ac:dyDescent="0.25">
      <c r="A3100" s="54">
        <v>11922911</v>
      </c>
      <c r="B3100" s="55"/>
      <c r="C3100" s="55"/>
      <c r="D3100" s="55">
        <v>60814513</v>
      </c>
      <c r="E3100" s="55"/>
      <c r="F3100" s="55">
        <v>300</v>
      </c>
      <c r="G3100" s="55">
        <v>78170414</v>
      </c>
      <c r="H3100" s="55"/>
      <c r="I3100" s="55">
        <v>2275050012</v>
      </c>
      <c r="J3100" s="55">
        <v>2</v>
      </c>
      <c r="K3100" s="55" t="s">
        <v>34</v>
      </c>
      <c r="L3100" s="55" t="s">
        <v>159</v>
      </c>
      <c r="M3100" s="55">
        <v>34033</v>
      </c>
      <c r="N3100" s="55"/>
      <c r="O3100" s="55" t="s">
        <v>283</v>
      </c>
      <c r="P3100" s="55">
        <v>48811</v>
      </c>
      <c r="Q3100" s="55" t="s">
        <v>37</v>
      </c>
      <c r="R3100" s="55" t="s">
        <v>38</v>
      </c>
      <c r="S3100" s="55"/>
      <c r="T3100" s="55"/>
      <c r="U3100" s="55" t="s">
        <v>38</v>
      </c>
      <c r="V3100" s="55">
        <v>39.697600000000001</v>
      </c>
      <c r="W3100" s="55">
        <v>-75.494900000000001</v>
      </c>
      <c r="X3100" s="55" t="s">
        <v>39</v>
      </c>
      <c r="Y3100" s="55" t="s">
        <v>283</v>
      </c>
      <c r="Z3100" s="55" t="s">
        <v>34</v>
      </c>
      <c r="AA3100" s="55">
        <v>0</v>
      </c>
      <c r="AB3100" s="55" t="s">
        <v>41</v>
      </c>
      <c r="AC3100" s="55">
        <v>8</v>
      </c>
      <c r="AD3100" s="55"/>
      <c r="AE3100" s="55" t="s">
        <v>53</v>
      </c>
      <c r="AF3100" s="55" t="s">
        <v>54</v>
      </c>
      <c r="AG3100" s="55">
        <v>0.15802099999999999</v>
      </c>
      <c r="AH3100" s="57" t="s">
        <v>44</v>
      </c>
    </row>
    <row r="3101" spans="1:34" x14ac:dyDescent="0.25">
      <c r="A3101" s="54">
        <v>11922911</v>
      </c>
      <c r="B3101" s="55"/>
      <c r="C3101" s="55"/>
      <c r="D3101" s="55">
        <v>60814513</v>
      </c>
      <c r="E3101" s="55"/>
      <c r="F3101" s="55">
        <v>300</v>
      </c>
      <c r="G3101" s="55">
        <v>78170314</v>
      </c>
      <c r="H3101" s="55"/>
      <c r="I3101" s="55">
        <v>2275050011</v>
      </c>
      <c r="J3101" s="55">
        <v>2</v>
      </c>
      <c r="K3101" s="55" t="s">
        <v>34</v>
      </c>
      <c r="L3101" s="55" t="s">
        <v>159</v>
      </c>
      <c r="M3101" s="55">
        <v>34033</v>
      </c>
      <c r="N3101" s="55"/>
      <c r="O3101" s="55" t="s">
        <v>283</v>
      </c>
      <c r="P3101" s="55">
        <v>48811</v>
      </c>
      <c r="Q3101" s="55" t="s">
        <v>37</v>
      </c>
      <c r="R3101" s="55" t="s">
        <v>38</v>
      </c>
      <c r="S3101" s="55"/>
      <c r="T3101" s="55"/>
      <c r="U3101" s="55" t="s">
        <v>38</v>
      </c>
      <c r="V3101" s="55">
        <v>39.697600000000001</v>
      </c>
      <c r="W3101" s="55">
        <v>-75.494900000000001</v>
      </c>
      <c r="X3101" s="55" t="s">
        <v>39</v>
      </c>
      <c r="Y3101" s="55" t="s">
        <v>283</v>
      </c>
      <c r="Z3101" s="55" t="s">
        <v>34</v>
      </c>
      <c r="AA3101" s="55">
        <v>0</v>
      </c>
      <c r="AB3101" s="55" t="s">
        <v>41</v>
      </c>
      <c r="AC3101" s="55">
        <v>8</v>
      </c>
      <c r="AD3101" s="55"/>
      <c r="AE3101" s="55">
        <v>7439921</v>
      </c>
      <c r="AF3101" s="55" t="s">
        <v>55</v>
      </c>
      <c r="AG3101" s="55">
        <v>1.3835599999999999E-4</v>
      </c>
      <c r="AH3101" s="57" t="s">
        <v>44</v>
      </c>
    </row>
    <row r="3102" spans="1:34" x14ac:dyDescent="0.25">
      <c r="A3102" s="54">
        <v>9377711</v>
      </c>
      <c r="B3102" s="55"/>
      <c r="C3102" s="55"/>
      <c r="D3102" s="55">
        <v>62591313</v>
      </c>
      <c r="E3102" s="55"/>
      <c r="F3102" s="55">
        <v>300</v>
      </c>
      <c r="G3102" s="55">
        <v>84231214</v>
      </c>
      <c r="H3102" s="55"/>
      <c r="I3102" s="55">
        <v>2275050011</v>
      </c>
      <c r="J3102" s="55">
        <v>2</v>
      </c>
      <c r="K3102" s="55" t="s">
        <v>34</v>
      </c>
      <c r="L3102" s="55" t="s">
        <v>159</v>
      </c>
      <c r="M3102" s="55">
        <v>34033</v>
      </c>
      <c r="N3102" s="55"/>
      <c r="O3102" s="55" t="s">
        <v>284</v>
      </c>
      <c r="P3102" s="55">
        <v>48811</v>
      </c>
      <c r="Q3102" s="55" t="s">
        <v>37</v>
      </c>
      <c r="R3102" s="55" t="s">
        <v>38</v>
      </c>
      <c r="S3102" s="55"/>
      <c r="T3102" s="55"/>
      <c r="U3102" s="55" t="s">
        <v>38</v>
      </c>
      <c r="V3102" s="55">
        <v>39.73556</v>
      </c>
      <c r="W3102" s="55">
        <v>-75.397720000000007</v>
      </c>
      <c r="X3102" s="55" t="s">
        <v>39</v>
      </c>
      <c r="Y3102" s="55" t="s">
        <v>285</v>
      </c>
      <c r="Z3102" s="55" t="s">
        <v>34</v>
      </c>
      <c r="AA3102" s="55">
        <v>0</v>
      </c>
      <c r="AB3102" s="55" t="s">
        <v>41</v>
      </c>
      <c r="AC3102" s="55">
        <v>8</v>
      </c>
      <c r="AD3102" s="55"/>
      <c r="AE3102" s="55" t="s">
        <v>42</v>
      </c>
      <c r="AF3102" s="55" t="s">
        <v>43</v>
      </c>
      <c r="AG3102" s="55">
        <v>0.31091000000000002</v>
      </c>
      <c r="AH3102" s="57" t="s">
        <v>44</v>
      </c>
    </row>
    <row r="3103" spans="1:34" x14ac:dyDescent="0.25">
      <c r="A3103" s="54">
        <v>9377711</v>
      </c>
      <c r="B3103" s="55"/>
      <c r="C3103" s="55"/>
      <c r="D3103" s="55">
        <v>62591313</v>
      </c>
      <c r="E3103" s="55"/>
      <c r="F3103" s="55">
        <v>300</v>
      </c>
      <c r="G3103" s="55">
        <v>84231314</v>
      </c>
      <c r="H3103" s="55"/>
      <c r="I3103" s="55">
        <v>2275050012</v>
      </c>
      <c r="J3103" s="55">
        <v>2</v>
      </c>
      <c r="K3103" s="55" t="s">
        <v>34</v>
      </c>
      <c r="L3103" s="55" t="s">
        <v>159</v>
      </c>
      <c r="M3103" s="55">
        <v>34033</v>
      </c>
      <c r="N3103" s="55"/>
      <c r="O3103" s="55" t="s">
        <v>284</v>
      </c>
      <c r="P3103" s="55">
        <v>48811</v>
      </c>
      <c r="Q3103" s="55" t="s">
        <v>37</v>
      </c>
      <c r="R3103" s="55" t="s">
        <v>38</v>
      </c>
      <c r="S3103" s="55"/>
      <c r="T3103" s="55"/>
      <c r="U3103" s="55" t="s">
        <v>38</v>
      </c>
      <c r="V3103" s="55">
        <v>39.73556</v>
      </c>
      <c r="W3103" s="55">
        <v>-75.397720000000007</v>
      </c>
      <c r="X3103" s="55" t="s">
        <v>39</v>
      </c>
      <c r="Y3103" s="55" t="s">
        <v>285</v>
      </c>
      <c r="Z3103" s="55" t="s">
        <v>34</v>
      </c>
      <c r="AA3103" s="55">
        <v>0</v>
      </c>
      <c r="AB3103" s="55" t="s">
        <v>41</v>
      </c>
      <c r="AC3103" s="55">
        <v>8</v>
      </c>
      <c r="AD3103" s="55"/>
      <c r="AE3103" s="55" t="s">
        <v>42</v>
      </c>
      <c r="AF3103" s="55" t="s">
        <v>43</v>
      </c>
      <c r="AG3103" s="55">
        <v>0.55127599999999999</v>
      </c>
      <c r="AH3103" s="57" t="s">
        <v>44</v>
      </c>
    </row>
    <row r="3104" spans="1:34" x14ac:dyDescent="0.25">
      <c r="A3104" s="54">
        <v>9377711</v>
      </c>
      <c r="B3104" s="55"/>
      <c r="C3104" s="55"/>
      <c r="D3104" s="55">
        <v>62591313</v>
      </c>
      <c r="E3104" s="55"/>
      <c r="F3104" s="55">
        <v>300</v>
      </c>
      <c r="G3104" s="55">
        <v>84231214</v>
      </c>
      <c r="H3104" s="55"/>
      <c r="I3104" s="55">
        <v>2275050011</v>
      </c>
      <c r="J3104" s="55">
        <v>2</v>
      </c>
      <c r="K3104" s="55" t="s">
        <v>34</v>
      </c>
      <c r="L3104" s="55" t="s">
        <v>159</v>
      </c>
      <c r="M3104" s="55">
        <v>34033</v>
      </c>
      <c r="N3104" s="55"/>
      <c r="O3104" s="55" t="s">
        <v>284</v>
      </c>
      <c r="P3104" s="55">
        <v>48811</v>
      </c>
      <c r="Q3104" s="55" t="s">
        <v>37</v>
      </c>
      <c r="R3104" s="55" t="s">
        <v>38</v>
      </c>
      <c r="S3104" s="55"/>
      <c r="T3104" s="55"/>
      <c r="U3104" s="55" t="s">
        <v>38</v>
      </c>
      <c r="V3104" s="55">
        <v>39.73556</v>
      </c>
      <c r="W3104" s="55">
        <v>-75.397720000000007</v>
      </c>
      <c r="X3104" s="55" t="s">
        <v>39</v>
      </c>
      <c r="Y3104" s="55" t="s">
        <v>285</v>
      </c>
      <c r="Z3104" s="55" t="s">
        <v>34</v>
      </c>
      <c r="AA3104" s="55">
        <v>0</v>
      </c>
      <c r="AB3104" s="55" t="s">
        <v>41</v>
      </c>
      <c r="AC3104" s="55">
        <v>8</v>
      </c>
      <c r="AD3104" s="55"/>
      <c r="AE3104" s="55" t="s">
        <v>45</v>
      </c>
      <c r="AF3104" s="55" t="s">
        <v>46</v>
      </c>
      <c r="AG3104" s="55">
        <v>2.0662099999999999E-2</v>
      </c>
      <c r="AH3104" s="57" t="s">
        <v>44</v>
      </c>
    </row>
    <row r="3105" spans="1:34" x14ac:dyDescent="0.25">
      <c r="A3105" s="54">
        <v>9377711</v>
      </c>
      <c r="B3105" s="55"/>
      <c r="C3105" s="55"/>
      <c r="D3105" s="55">
        <v>62591313</v>
      </c>
      <c r="E3105" s="55"/>
      <c r="F3105" s="55">
        <v>300</v>
      </c>
      <c r="G3105" s="55">
        <v>84231314</v>
      </c>
      <c r="H3105" s="55"/>
      <c r="I3105" s="55">
        <v>2275050012</v>
      </c>
      <c r="J3105" s="55">
        <v>2</v>
      </c>
      <c r="K3105" s="55" t="s">
        <v>34</v>
      </c>
      <c r="L3105" s="55" t="s">
        <v>159</v>
      </c>
      <c r="M3105" s="55">
        <v>34033</v>
      </c>
      <c r="N3105" s="55"/>
      <c r="O3105" s="55" t="s">
        <v>284</v>
      </c>
      <c r="P3105" s="55">
        <v>48811</v>
      </c>
      <c r="Q3105" s="55" t="s">
        <v>37</v>
      </c>
      <c r="R3105" s="55" t="s">
        <v>38</v>
      </c>
      <c r="S3105" s="55"/>
      <c r="T3105" s="55"/>
      <c r="U3105" s="55" t="s">
        <v>38</v>
      </c>
      <c r="V3105" s="55">
        <v>39.73556</v>
      </c>
      <c r="W3105" s="55">
        <v>-75.397720000000007</v>
      </c>
      <c r="X3105" s="55" t="s">
        <v>39</v>
      </c>
      <c r="Y3105" s="55" t="s">
        <v>285</v>
      </c>
      <c r="Z3105" s="55" t="s">
        <v>34</v>
      </c>
      <c r="AA3105" s="55">
        <v>0</v>
      </c>
      <c r="AB3105" s="55" t="s">
        <v>41</v>
      </c>
      <c r="AC3105" s="55">
        <v>8</v>
      </c>
      <c r="AD3105" s="55"/>
      <c r="AE3105" s="55" t="s">
        <v>45</v>
      </c>
      <c r="AF3105" s="55" t="s">
        <v>46</v>
      </c>
      <c r="AG3105" s="55">
        <v>5.8827999999999998E-2</v>
      </c>
      <c r="AH3105" s="57" t="s">
        <v>44</v>
      </c>
    </row>
    <row r="3106" spans="1:34" x14ac:dyDescent="0.25">
      <c r="A3106" s="54">
        <v>9377711</v>
      </c>
      <c r="B3106" s="55"/>
      <c r="C3106" s="55"/>
      <c r="D3106" s="55">
        <v>62591313</v>
      </c>
      <c r="E3106" s="55"/>
      <c r="F3106" s="55">
        <v>300</v>
      </c>
      <c r="G3106" s="55">
        <v>84231214</v>
      </c>
      <c r="H3106" s="55"/>
      <c r="I3106" s="55">
        <v>2275050011</v>
      </c>
      <c r="J3106" s="55">
        <v>2</v>
      </c>
      <c r="K3106" s="55" t="s">
        <v>34</v>
      </c>
      <c r="L3106" s="55" t="s">
        <v>159</v>
      </c>
      <c r="M3106" s="55">
        <v>34033</v>
      </c>
      <c r="N3106" s="55"/>
      <c r="O3106" s="55" t="s">
        <v>284</v>
      </c>
      <c r="P3106" s="55">
        <v>48811</v>
      </c>
      <c r="Q3106" s="55" t="s">
        <v>37</v>
      </c>
      <c r="R3106" s="55" t="s">
        <v>38</v>
      </c>
      <c r="S3106" s="55"/>
      <c r="T3106" s="55"/>
      <c r="U3106" s="55" t="s">
        <v>38</v>
      </c>
      <c r="V3106" s="55">
        <v>39.73556</v>
      </c>
      <c r="W3106" s="55">
        <v>-75.397720000000007</v>
      </c>
      <c r="X3106" s="55" t="s">
        <v>39</v>
      </c>
      <c r="Y3106" s="55" t="s">
        <v>285</v>
      </c>
      <c r="Z3106" s="55" t="s">
        <v>34</v>
      </c>
      <c r="AA3106" s="55">
        <v>0</v>
      </c>
      <c r="AB3106" s="55" t="s">
        <v>41</v>
      </c>
      <c r="AC3106" s="55">
        <v>8</v>
      </c>
      <c r="AD3106" s="55"/>
      <c r="AE3106" s="55" t="s">
        <v>47</v>
      </c>
      <c r="AF3106" s="55" t="s">
        <v>48</v>
      </c>
      <c r="AG3106" s="55">
        <v>0.33745900000000001</v>
      </c>
      <c r="AH3106" s="57" t="s">
        <v>44</v>
      </c>
    </row>
    <row r="3107" spans="1:34" x14ac:dyDescent="0.25">
      <c r="A3107" s="54">
        <v>9377711</v>
      </c>
      <c r="B3107" s="55"/>
      <c r="C3107" s="55"/>
      <c r="D3107" s="55">
        <v>62591313</v>
      </c>
      <c r="E3107" s="55"/>
      <c r="F3107" s="55">
        <v>300</v>
      </c>
      <c r="G3107" s="55">
        <v>84231314</v>
      </c>
      <c r="H3107" s="55"/>
      <c r="I3107" s="55">
        <v>2275050012</v>
      </c>
      <c r="J3107" s="55">
        <v>2</v>
      </c>
      <c r="K3107" s="55" t="s">
        <v>34</v>
      </c>
      <c r="L3107" s="55" t="s">
        <v>159</v>
      </c>
      <c r="M3107" s="55">
        <v>34033</v>
      </c>
      <c r="N3107" s="55"/>
      <c r="O3107" s="55" t="s">
        <v>284</v>
      </c>
      <c r="P3107" s="55">
        <v>48811</v>
      </c>
      <c r="Q3107" s="55" t="s">
        <v>37</v>
      </c>
      <c r="R3107" s="55" t="s">
        <v>38</v>
      </c>
      <c r="S3107" s="55"/>
      <c r="T3107" s="55"/>
      <c r="U3107" s="55" t="s">
        <v>38</v>
      </c>
      <c r="V3107" s="55">
        <v>39.73556</v>
      </c>
      <c r="W3107" s="55">
        <v>-75.397720000000007</v>
      </c>
      <c r="X3107" s="55" t="s">
        <v>39</v>
      </c>
      <c r="Y3107" s="55" t="s">
        <v>285</v>
      </c>
      <c r="Z3107" s="55" t="s">
        <v>34</v>
      </c>
      <c r="AA3107" s="55">
        <v>0</v>
      </c>
      <c r="AB3107" s="55" t="s">
        <v>41</v>
      </c>
      <c r="AC3107" s="55">
        <v>8</v>
      </c>
      <c r="AD3107" s="55"/>
      <c r="AE3107" s="55" t="s">
        <v>47</v>
      </c>
      <c r="AF3107" s="55" t="s">
        <v>48</v>
      </c>
      <c r="AG3107" s="55">
        <v>0.18471000000000001</v>
      </c>
      <c r="AH3107" s="57" t="s">
        <v>44</v>
      </c>
    </row>
    <row r="3108" spans="1:34" x14ac:dyDescent="0.25">
      <c r="A3108" s="54">
        <v>9377711</v>
      </c>
      <c r="B3108" s="55"/>
      <c r="C3108" s="55"/>
      <c r="D3108" s="55">
        <v>62591313</v>
      </c>
      <c r="E3108" s="55"/>
      <c r="F3108" s="55">
        <v>300</v>
      </c>
      <c r="G3108" s="55">
        <v>84231314</v>
      </c>
      <c r="H3108" s="55"/>
      <c r="I3108" s="55">
        <v>2275050012</v>
      </c>
      <c r="J3108" s="55">
        <v>2</v>
      </c>
      <c r="K3108" s="55" t="s">
        <v>34</v>
      </c>
      <c r="L3108" s="55" t="s">
        <v>159</v>
      </c>
      <c r="M3108" s="55">
        <v>34033</v>
      </c>
      <c r="N3108" s="55"/>
      <c r="O3108" s="55" t="s">
        <v>284</v>
      </c>
      <c r="P3108" s="55">
        <v>48811</v>
      </c>
      <c r="Q3108" s="55" t="s">
        <v>37</v>
      </c>
      <c r="R3108" s="55" t="s">
        <v>38</v>
      </c>
      <c r="S3108" s="55"/>
      <c r="T3108" s="55"/>
      <c r="U3108" s="55" t="s">
        <v>38</v>
      </c>
      <c r="V3108" s="55">
        <v>39.73556</v>
      </c>
      <c r="W3108" s="55">
        <v>-75.397720000000007</v>
      </c>
      <c r="X3108" s="55" t="s">
        <v>39</v>
      </c>
      <c r="Y3108" s="55" t="s">
        <v>285</v>
      </c>
      <c r="Z3108" s="55" t="s">
        <v>34</v>
      </c>
      <c r="AA3108" s="55">
        <v>0</v>
      </c>
      <c r="AB3108" s="55" t="s">
        <v>41</v>
      </c>
      <c r="AC3108" s="55">
        <v>8</v>
      </c>
      <c r="AD3108" s="55"/>
      <c r="AE3108" s="55" t="s">
        <v>49</v>
      </c>
      <c r="AF3108" s="55" t="s">
        <v>50</v>
      </c>
      <c r="AG3108" s="55">
        <v>0.189252</v>
      </c>
      <c r="AH3108" s="57" t="s">
        <v>44</v>
      </c>
    </row>
    <row r="3109" spans="1:34" x14ac:dyDescent="0.25">
      <c r="A3109" s="54">
        <v>9377711</v>
      </c>
      <c r="B3109" s="55"/>
      <c r="C3109" s="55"/>
      <c r="D3109" s="55">
        <v>62591313</v>
      </c>
      <c r="E3109" s="55"/>
      <c r="F3109" s="55">
        <v>300</v>
      </c>
      <c r="G3109" s="55">
        <v>84231214</v>
      </c>
      <c r="H3109" s="55"/>
      <c r="I3109" s="55">
        <v>2275050011</v>
      </c>
      <c r="J3109" s="55">
        <v>2</v>
      </c>
      <c r="K3109" s="55" t="s">
        <v>34</v>
      </c>
      <c r="L3109" s="55" t="s">
        <v>159</v>
      </c>
      <c r="M3109" s="55">
        <v>34033</v>
      </c>
      <c r="N3109" s="55"/>
      <c r="O3109" s="55" t="s">
        <v>284</v>
      </c>
      <c r="P3109" s="55">
        <v>48811</v>
      </c>
      <c r="Q3109" s="55" t="s">
        <v>37</v>
      </c>
      <c r="R3109" s="55" t="s">
        <v>38</v>
      </c>
      <c r="S3109" s="55"/>
      <c r="T3109" s="55"/>
      <c r="U3109" s="55" t="s">
        <v>38</v>
      </c>
      <c r="V3109" s="55">
        <v>39.73556</v>
      </c>
      <c r="W3109" s="55">
        <v>-75.397720000000007</v>
      </c>
      <c r="X3109" s="55" t="s">
        <v>39</v>
      </c>
      <c r="Y3109" s="55" t="s">
        <v>285</v>
      </c>
      <c r="Z3109" s="55" t="s">
        <v>34</v>
      </c>
      <c r="AA3109" s="55">
        <v>0</v>
      </c>
      <c r="AB3109" s="55" t="s">
        <v>41</v>
      </c>
      <c r="AC3109" s="55">
        <v>8</v>
      </c>
      <c r="AD3109" s="55"/>
      <c r="AE3109" s="55" t="s">
        <v>49</v>
      </c>
      <c r="AF3109" s="55" t="s">
        <v>50</v>
      </c>
      <c r="AG3109" s="55">
        <v>0.48907099999999998</v>
      </c>
      <c r="AH3109" s="57" t="s">
        <v>44</v>
      </c>
    </row>
    <row r="3110" spans="1:34" x14ac:dyDescent="0.25">
      <c r="A3110" s="54">
        <v>9377711</v>
      </c>
      <c r="B3110" s="55"/>
      <c r="C3110" s="55"/>
      <c r="D3110" s="55">
        <v>62591313</v>
      </c>
      <c r="E3110" s="55"/>
      <c r="F3110" s="55">
        <v>300</v>
      </c>
      <c r="G3110" s="55">
        <v>84231314</v>
      </c>
      <c r="H3110" s="55"/>
      <c r="I3110" s="55">
        <v>2275050012</v>
      </c>
      <c r="J3110" s="55">
        <v>2</v>
      </c>
      <c r="K3110" s="55" t="s">
        <v>34</v>
      </c>
      <c r="L3110" s="55" t="s">
        <v>159</v>
      </c>
      <c r="M3110" s="55">
        <v>34033</v>
      </c>
      <c r="N3110" s="55"/>
      <c r="O3110" s="55" t="s">
        <v>284</v>
      </c>
      <c r="P3110" s="55">
        <v>48811</v>
      </c>
      <c r="Q3110" s="55" t="s">
        <v>37</v>
      </c>
      <c r="R3110" s="55" t="s">
        <v>38</v>
      </c>
      <c r="S3110" s="55"/>
      <c r="T3110" s="55"/>
      <c r="U3110" s="55" t="s">
        <v>38</v>
      </c>
      <c r="V3110" s="55">
        <v>39.73556</v>
      </c>
      <c r="W3110" s="55">
        <v>-75.397720000000007</v>
      </c>
      <c r="X3110" s="55" t="s">
        <v>39</v>
      </c>
      <c r="Y3110" s="55" t="s">
        <v>285</v>
      </c>
      <c r="Z3110" s="55" t="s">
        <v>34</v>
      </c>
      <c r="AA3110" s="55">
        <v>0</v>
      </c>
      <c r="AB3110" s="55" t="s">
        <v>41</v>
      </c>
      <c r="AC3110" s="55">
        <v>8</v>
      </c>
      <c r="AD3110" s="55"/>
      <c r="AE3110" s="55" t="s">
        <v>51</v>
      </c>
      <c r="AF3110" s="55" t="s">
        <v>52</v>
      </c>
      <c r="AG3110" s="55">
        <v>0.258849</v>
      </c>
      <c r="AH3110" s="57" t="s">
        <v>44</v>
      </c>
    </row>
    <row r="3111" spans="1:34" x14ac:dyDescent="0.25">
      <c r="A3111" s="54">
        <v>9377711</v>
      </c>
      <c r="B3111" s="55"/>
      <c r="C3111" s="55"/>
      <c r="D3111" s="55">
        <v>62591313</v>
      </c>
      <c r="E3111" s="55"/>
      <c r="F3111" s="55">
        <v>300</v>
      </c>
      <c r="G3111" s="55">
        <v>84231214</v>
      </c>
      <c r="H3111" s="55"/>
      <c r="I3111" s="55">
        <v>2275050011</v>
      </c>
      <c r="J3111" s="55">
        <v>2</v>
      </c>
      <c r="K3111" s="55" t="s">
        <v>34</v>
      </c>
      <c r="L3111" s="55" t="s">
        <v>159</v>
      </c>
      <c r="M3111" s="55">
        <v>34033</v>
      </c>
      <c r="N3111" s="55"/>
      <c r="O3111" s="55" t="s">
        <v>284</v>
      </c>
      <c r="P3111" s="55">
        <v>48811</v>
      </c>
      <c r="Q3111" s="55" t="s">
        <v>37</v>
      </c>
      <c r="R3111" s="55" t="s">
        <v>38</v>
      </c>
      <c r="S3111" s="55"/>
      <c r="T3111" s="55"/>
      <c r="U3111" s="55" t="s">
        <v>38</v>
      </c>
      <c r="V3111" s="55">
        <v>39.73556</v>
      </c>
      <c r="W3111" s="55">
        <v>-75.397720000000007</v>
      </c>
      <c r="X3111" s="55" t="s">
        <v>39</v>
      </c>
      <c r="Y3111" s="55" t="s">
        <v>285</v>
      </c>
      <c r="Z3111" s="55" t="s">
        <v>34</v>
      </c>
      <c r="AA3111" s="55">
        <v>0</v>
      </c>
      <c r="AB3111" s="55" t="s">
        <v>41</v>
      </c>
      <c r="AC3111" s="55">
        <v>8</v>
      </c>
      <c r="AD3111" s="55"/>
      <c r="AE3111" s="55" t="s">
        <v>51</v>
      </c>
      <c r="AF3111" s="55" t="s">
        <v>52</v>
      </c>
      <c r="AG3111" s="55">
        <v>0.13430300000000001</v>
      </c>
      <c r="AH3111" s="57" t="s">
        <v>44</v>
      </c>
    </row>
    <row r="3112" spans="1:34" x14ac:dyDescent="0.25">
      <c r="A3112" s="54">
        <v>9377711</v>
      </c>
      <c r="B3112" s="55"/>
      <c r="C3112" s="55"/>
      <c r="D3112" s="55">
        <v>62591313</v>
      </c>
      <c r="E3112" s="55"/>
      <c r="F3112" s="55">
        <v>300</v>
      </c>
      <c r="G3112" s="55">
        <v>84231314</v>
      </c>
      <c r="H3112" s="55"/>
      <c r="I3112" s="55">
        <v>2275050012</v>
      </c>
      <c r="J3112" s="55">
        <v>2</v>
      </c>
      <c r="K3112" s="55" t="s">
        <v>34</v>
      </c>
      <c r="L3112" s="55" t="s">
        <v>159</v>
      </c>
      <c r="M3112" s="55">
        <v>34033</v>
      </c>
      <c r="N3112" s="55"/>
      <c r="O3112" s="55" t="s">
        <v>284</v>
      </c>
      <c r="P3112" s="55">
        <v>48811</v>
      </c>
      <c r="Q3112" s="55" t="s">
        <v>37</v>
      </c>
      <c r="R3112" s="55" t="s">
        <v>38</v>
      </c>
      <c r="S3112" s="55"/>
      <c r="T3112" s="55"/>
      <c r="U3112" s="55" t="s">
        <v>38</v>
      </c>
      <c r="V3112" s="55">
        <v>39.73556</v>
      </c>
      <c r="W3112" s="55">
        <v>-75.397720000000007</v>
      </c>
      <c r="X3112" s="55" t="s">
        <v>39</v>
      </c>
      <c r="Y3112" s="55" t="s">
        <v>285</v>
      </c>
      <c r="Z3112" s="55" t="s">
        <v>34</v>
      </c>
      <c r="AA3112" s="55">
        <v>0</v>
      </c>
      <c r="AB3112" s="55" t="s">
        <v>41</v>
      </c>
      <c r="AC3112" s="55">
        <v>8</v>
      </c>
      <c r="AD3112" s="55"/>
      <c r="AE3112" s="55" t="s">
        <v>53</v>
      </c>
      <c r="AF3112" s="55" t="s">
        <v>54</v>
      </c>
      <c r="AG3112" s="55">
        <v>7.6572399999999998</v>
      </c>
      <c r="AH3112" s="57" t="s">
        <v>44</v>
      </c>
    </row>
    <row r="3113" spans="1:34" x14ac:dyDescent="0.25">
      <c r="A3113" s="54">
        <v>9377711</v>
      </c>
      <c r="B3113" s="55"/>
      <c r="C3113" s="55"/>
      <c r="D3113" s="55">
        <v>62591313</v>
      </c>
      <c r="E3113" s="55"/>
      <c r="F3113" s="55">
        <v>300</v>
      </c>
      <c r="G3113" s="55">
        <v>84231214</v>
      </c>
      <c r="H3113" s="55"/>
      <c r="I3113" s="55">
        <v>2275050011</v>
      </c>
      <c r="J3113" s="55">
        <v>2</v>
      </c>
      <c r="K3113" s="55" t="s">
        <v>34</v>
      </c>
      <c r="L3113" s="55" t="s">
        <v>159</v>
      </c>
      <c r="M3113" s="55">
        <v>34033</v>
      </c>
      <c r="N3113" s="55"/>
      <c r="O3113" s="55" t="s">
        <v>284</v>
      </c>
      <c r="P3113" s="55">
        <v>48811</v>
      </c>
      <c r="Q3113" s="55" t="s">
        <v>37</v>
      </c>
      <c r="R3113" s="55" t="s">
        <v>38</v>
      </c>
      <c r="S3113" s="55"/>
      <c r="T3113" s="55"/>
      <c r="U3113" s="55" t="s">
        <v>38</v>
      </c>
      <c r="V3113" s="55">
        <v>39.73556</v>
      </c>
      <c r="W3113" s="55">
        <v>-75.397720000000007</v>
      </c>
      <c r="X3113" s="55" t="s">
        <v>39</v>
      </c>
      <c r="Y3113" s="55" t="s">
        <v>285</v>
      </c>
      <c r="Z3113" s="55" t="s">
        <v>34</v>
      </c>
      <c r="AA3113" s="55">
        <v>0</v>
      </c>
      <c r="AB3113" s="55" t="s">
        <v>41</v>
      </c>
      <c r="AC3113" s="55">
        <v>8</v>
      </c>
      <c r="AD3113" s="55"/>
      <c r="AE3113" s="55" t="s">
        <v>53</v>
      </c>
      <c r="AF3113" s="55" t="s">
        <v>54</v>
      </c>
      <c r="AG3113" s="55">
        <v>24.823399999999999</v>
      </c>
      <c r="AH3113" s="57" t="s">
        <v>44</v>
      </c>
    </row>
    <row r="3114" spans="1:34" x14ac:dyDescent="0.25">
      <c r="A3114" s="54">
        <v>9377711</v>
      </c>
      <c r="B3114" s="55"/>
      <c r="C3114" s="55"/>
      <c r="D3114" s="55">
        <v>62591313</v>
      </c>
      <c r="E3114" s="55"/>
      <c r="F3114" s="55">
        <v>300</v>
      </c>
      <c r="G3114" s="55">
        <v>84231214</v>
      </c>
      <c r="H3114" s="55"/>
      <c r="I3114" s="55">
        <v>2275050011</v>
      </c>
      <c r="J3114" s="55">
        <v>2</v>
      </c>
      <c r="K3114" s="55" t="s">
        <v>34</v>
      </c>
      <c r="L3114" s="55" t="s">
        <v>159</v>
      </c>
      <c r="M3114" s="55">
        <v>34033</v>
      </c>
      <c r="N3114" s="55"/>
      <c r="O3114" s="55" t="s">
        <v>284</v>
      </c>
      <c r="P3114" s="55">
        <v>48811</v>
      </c>
      <c r="Q3114" s="55" t="s">
        <v>37</v>
      </c>
      <c r="R3114" s="55" t="s">
        <v>38</v>
      </c>
      <c r="S3114" s="55"/>
      <c r="T3114" s="55"/>
      <c r="U3114" s="55" t="s">
        <v>38</v>
      </c>
      <c r="V3114" s="55">
        <v>39.73556</v>
      </c>
      <c r="W3114" s="55">
        <v>-75.397720000000007</v>
      </c>
      <c r="X3114" s="55" t="s">
        <v>39</v>
      </c>
      <c r="Y3114" s="55" t="s">
        <v>285</v>
      </c>
      <c r="Z3114" s="55" t="s">
        <v>34</v>
      </c>
      <c r="AA3114" s="55">
        <v>0</v>
      </c>
      <c r="AB3114" s="55" t="s">
        <v>41</v>
      </c>
      <c r="AC3114" s="55">
        <v>8</v>
      </c>
      <c r="AD3114" s="55"/>
      <c r="AE3114" s="55">
        <v>7439921</v>
      </c>
      <c r="AF3114" s="55" t="s">
        <v>55</v>
      </c>
      <c r="AG3114" s="55">
        <v>3.1763600000000003E-2</v>
      </c>
      <c r="AH3114" s="57" t="s">
        <v>44</v>
      </c>
    </row>
    <row r="3115" spans="1:34" x14ac:dyDescent="0.25">
      <c r="A3115" s="54">
        <v>10996011</v>
      </c>
      <c r="B3115" s="55"/>
      <c r="C3115" s="55"/>
      <c r="D3115" s="55">
        <v>60545613</v>
      </c>
      <c r="E3115" s="55"/>
      <c r="F3115" s="55">
        <v>300</v>
      </c>
      <c r="G3115" s="55">
        <v>77632814</v>
      </c>
      <c r="H3115" s="55"/>
      <c r="I3115" s="55">
        <v>2275050012</v>
      </c>
      <c r="J3115" s="55">
        <v>2</v>
      </c>
      <c r="K3115" s="55" t="s">
        <v>34</v>
      </c>
      <c r="L3115" s="55" t="s">
        <v>73</v>
      </c>
      <c r="M3115" s="55">
        <v>34035</v>
      </c>
      <c r="N3115" s="55"/>
      <c r="O3115" s="55" t="s">
        <v>286</v>
      </c>
      <c r="P3115" s="55">
        <v>48811</v>
      </c>
      <c r="Q3115" s="55" t="s">
        <v>37</v>
      </c>
      <c r="R3115" s="55" t="s">
        <v>38</v>
      </c>
      <c r="S3115" s="55"/>
      <c r="T3115" s="55"/>
      <c r="U3115" s="55" t="s">
        <v>38</v>
      </c>
      <c r="V3115" s="55">
        <v>40.640700000000002</v>
      </c>
      <c r="W3115" s="55">
        <v>-74.664199999999994</v>
      </c>
      <c r="X3115" s="55" t="s">
        <v>39</v>
      </c>
      <c r="Y3115" s="55" t="s">
        <v>287</v>
      </c>
      <c r="Z3115" s="55" t="s">
        <v>34</v>
      </c>
      <c r="AA3115" s="55">
        <v>0</v>
      </c>
      <c r="AB3115" s="55" t="s">
        <v>41</v>
      </c>
      <c r="AC3115" s="55">
        <v>8</v>
      </c>
      <c r="AD3115" s="55"/>
      <c r="AE3115" s="55" t="s">
        <v>42</v>
      </c>
      <c r="AF3115" s="55" t="s">
        <v>43</v>
      </c>
      <c r="AG3115" s="55">
        <v>1.1376499999999999E-2</v>
      </c>
      <c r="AH3115" s="57" t="s">
        <v>44</v>
      </c>
    </row>
    <row r="3116" spans="1:34" x14ac:dyDescent="0.25">
      <c r="A3116" s="54">
        <v>10996011</v>
      </c>
      <c r="B3116" s="55"/>
      <c r="C3116" s="55"/>
      <c r="D3116" s="55">
        <v>60545613</v>
      </c>
      <c r="E3116" s="55"/>
      <c r="F3116" s="55">
        <v>300</v>
      </c>
      <c r="G3116" s="55">
        <v>77632714</v>
      </c>
      <c r="H3116" s="55"/>
      <c r="I3116" s="55">
        <v>2275050011</v>
      </c>
      <c r="J3116" s="55">
        <v>2</v>
      </c>
      <c r="K3116" s="55" t="s">
        <v>34</v>
      </c>
      <c r="L3116" s="55" t="s">
        <v>73</v>
      </c>
      <c r="M3116" s="55">
        <v>34035</v>
      </c>
      <c r="N3116" s="55"/>
      <c r="O3116" s="55" t="s">
        <v>286</v>
      </c>
      <c r="P3116" s="55">
        <v>48811</v>
      </c>
      <c r="Q3116" s="55" t="s">
        <v>37</v>
      </c>
      <c r="R3116" s="55" t="s">
        <v>38</v>
      </c>
      <c r="S3116" s="55"/>
      <c r="T3116" s="55"/>
      <c r="U3116" s="55" t="s">
        <v>38</v>
      </c>
      <c r="V3116" s="55">
        <v>40.640700000000002</v>
      </c>
      <c r="W3116" s="55">
        <v>-74.664199999999994</v>
      </c>
      <c r="X3116" s="55" t="s">
        <v>39</v>
      </c>
      <c r="Y3116" s="55" t="s">
        <v>287</v>
      </c>
      <c r="Z3116" s="55" t="s">
        <v>34</v>
      </c>
      <c r="AA3116" s="55">
        <v>0</v>
      </c>
      <c r="AB3116" s="55" t="s">
        <v>41</v>
      </c>
      <c r="AC3116" s="55">
        <v>8</v>
      </c>
      <c r="AD3116" s="55"/>
      <c r="AE3116" s="55" t="s">
        <v>42</v>
      </c>
      <c r="AF3116" s="55" t="s">
        <v>43</v>
      </c>
      <c r="AG3116" s="55">
        <v>1.3542700000000001E-3</v>
      </c>
      <c r="AH3116" s="57" t="s">
        <v>44</v>
      </c>
    </row>
    <row r="3117" spans="1:34" x14ac:dyDescent="0.25">
      <c r="A3117" s="54">
        <v>10996011</v>
      </c>
      <c r="B3117" s="55"/>
      <c r="C3117" s="55"/>
      <c r="D3117" s="55">
        <v>60545613</v>
      </c>
      <c r="E3117" s="55"/>
      <c r="F3117" s="55">
        <v>300</v>
      </c>
      <c r="G3117" s="55">
        <v>77632814</v>
      </c>
      <c r="H3117" s="55"/>
      <c r="I3117" s="55">
        <v>2275050012</v>
      </c>
      <c r="J3117" s="55">
        <v>2</v>
      </c>
      <c r="K3117" s="55" t="s">
        <v>34</v>
      </c>
      <c r="L3117" s="55" t="s">
        <v>73</v>
      </c>
      <c r="M3117" s="55">
        <v>34035</v>
      </c>
      <c r="N3117" s="55"/>
      <c r="O3117" s="55" t="s">
        <v>286</v>
      </c>
      <c r="P3117" s="55">
        <v>48811</v>
      </c>
      <c r="Q3117" s="55" t="s">
        <v>37</v>
      </c>
      <c r="R3117" s="55" t="s">
        <v>38</v>
      </c>
      <c r="S3117" s="55"/>
      <c r="T3117" s="55"/>
      <c r="U3117" s="55" t="s">
        <v>38</v>
      </c>
      <c r="V3117" s="55">
        <v>40.640700000000002</v>
      </c>
      <c r="W3117" s="55">
        <v>-74.664199999999994</v>
      </c>
      <c r="X3117" s="55" t="s">
        <v>39</v>
      </c>
      <c r="Y3117" s="55" t="s">
        <v>287</v>
      </c>
      <c r="Z3117" s="55" t="s">
        <v>34</v>
      </c>
      <c r="AA3117" s="55">
        <v>0</v>
      </c>
      <c r="AB3117" s="55" t="s">
        <v>41</v>
      </c>
      <c r="AC3117" s="55">
        <v>8</v>
      </c>
      <c r="AD3117" s="55"/>
      <c r="AE3117" s="55" t="s">
        <v>45</v>
      </c>
      <c r="AF3117" s="55" t="s">
        <v>46</v>
      </c>
      <c r="AG3117" s="55">
        <v>1.2140199999999999E-3</v>
      </c>
      <c r="AH3117" s="57" t="s">
        <v>44</v>
      </c>
    </row>
    <row r="3118" spans="1:34" x14ac:dyDescent="0.25">
      <c r="A3118" s="54">
        <v>10996011</v>
      </c>
      <c r="B3118" s="55"/>
      <c r="C3118" s="55"/>
      <c r="D3118" s="55">
        <v>60545613</v>
      </c>
      <c r="E3118" s="55"/>
      <c r="F3118" s="55">
        <v>300</v>
      </c>
      <c r="G3118" s="55">
        <v>77632714</v>
      </c>
      <c r="H3118" s="55"/>
      <c r="I3118" s="55">
        <v>2275050011</v>
      </c>
      <c r="J3118" s="55">
        <v>2</v>
      </c>
      <c r="K3118" s="55" t="s">
        <v>34</v>
      </c>
      <c r="L3118" s="55" t="s">
        <v>73</v>
      </c>
      <c r="M3118" s="55">
        <v>34035</v>
      </c>
      <c r="N3118" s="55"/>
      <c r="O3118" s="55" t="s">
        <v>286</v>
      </c>
      <c r="P3118" s="55">
        <v>48811</v>
      </c>
      <c r="Q3118" s="55" t="s">
        <v>37</v>
      </c>
      <c r="R3118" s="55" t="s">
        <v>38</v>
      </c>
      <c r="S3118" s="55"/>
      <c r="T3118" s="55"/>
      <c r="U3118" s="55" t="s">
        <v>38</v>
      </c>
      <c r="V3118" s="55">
        <v>40.640700000000002</v>
      </c>
      <c r="W3118" s="55">
        <v>-74.664199999999994</v>
      </c>
      <c r="X3118" s="55" t="s">
        <v>39</v>
      </c>
      <c r="Y3118" s="55" t="s">
        <v>287</v>
      </c>
      <c r="Z3118" s="55" t="s">
        <v>34</v>
      </c>
      <c r="AA3118" s="55">
        <v>0</v>
      </c>
      <c r="AB3118" s="55" t="s">
        <v>41</v>
      </c>
      <c r="AC3118" s="55">
        <v>8</v>
      </c>
      <c r="AD3118" s="55"/>
      <c r="AE3118" s="55" t="s">
        <v>45</v>
      </c>
      <c r="AF3118" s="55" t="s">
        <v>46</v>
      </c>
      <c r="AG3118" s="55">
        <v>9.0000000000000006E-5</v>
      </c>
      <c r="AH3118" s="57" t="s">
        <v>44</v>
      </c>
    </row>
    <row r="3119" spans="1:34" x14ac:dyDescent="0.25">
      <c r="A3119" s="54">
        <v>10996011</v>
      </c>
      <c r="B3119" s="55"/>
      <c r="C3119" s="55"/>
      <c r="D3119" s="55">
        <v>60545613</v>
      </c>
      <c r="E3119" s="55"/>
      <c r="F3119" s="55">
        <v>300</v>
      </c>
      <c r="G3119" s="55">
        <v>77632814</v>
      </c>
      <c r="H3119" s="55"/>
      <c r="I3119" s="55">
        <v>2275050012</v>
      </c>
      <c r="J3119" s="55">
        <v>2</v>
      </c>
      <c r="K3119" s="55" t="s">
        <v>34</v>
      </c>
      <c r="L3119" s="55" t="s">
        <v>73</v>
      </c>
      <c r="M3119" s="55">
        <v>34035</v>
      </c>
      <c r="N3119" s="55"/>
      <c r="O3119" s="55" t="s">
        <v>286</v>
      </c>
      <c r="P3119" s="55">
        <v>48811</v>
      </c>
      <c r="Q3119" s="55" t="s">
        <v>37</v>
      </c>
      <c r="R3119" s="55" t="s">
        <v>38</v>
      </c>
      <c r="S3119" s="55"/>
      <c r="T3119" s="55"/>
      <c r="U3119" s="55" t="s">
        <v>38</v>
      </c>
      <c r="V3119" s="55">
        <v>40.640700000000002</v>
      </c>
      <c r="W3119" s="55">
        <v>-74.664199999999994</v>
      </c>
      <c r="X3119" s="55" t="s">
        <v>39</v>
      </c>
      <c r="Y3119" s="55" t="s">
        <v>287</v>
      </c>
      <c r="Z3119" s="55" t="s">
        <v>34</v>
      </c>
      <c r="AA3119" s="55">
        <v>0</v>
      </c>
      <c r="AB3119" s="55" t="s">
        <v>41</v>
      </c>
      <c r="AC3119" s="55">
        <v>8</v>
      </c>
      <c r="AD3119" s="55"/>
      <c r="AE3119" s="55" t="s">
        <v>47</v>
      </c>
      <c r="AF3119" s="55" t="s">
        <v>48</v>
      </c>
      <c r="AG3119" s="55">
        <v>3.8118200000000001E-3</v>
      </c>
      <c r="AH3119" s="57" t="s">
        <v>44</v>
      </c>
    </row>
    <row r="3120" spans="1:34" x14ac:dyDescent="0.25">
      <c r="A3120" s="54">
        <v>10996011</v>
      </c>
      <c r="B3120" s="55"/>
      <c r="C3120" s="55"/>
      <c r="D3120" s="55">
        <v>60545613</v>
      </c>
      <c r="E3120" s="55"/>
      <c r="F3120" s="55">
        <v>300</v>
      </c>
      <c r="G3120" s="55">
        <v>77632714</v>
      </c>
      <c r="H3120" s="55"/>
      <c r="I3120" s="55">
        <v>2275050011</v>
      </c>
      <c r="J3120" s="55">
        <v>2</v>
      </c>
      <c r="K3120" s="55" t="s">
        <v>34</v>
      </c>
      <c r="L3120" s="55" t="s">
        <v>73</v>
      </c>
      <c r="M3120" s="55">
        <v>34035</v>
      </c>
      <c r="N3120" s="55"/>
      <c r="O3120" s="55" t="s">
        <v>286</v>
      </c>
      <c r="P3120" s="55">
        <v>48811</v>
      </c>
      <c r="Q3120" s="55" t="s">
        <v>37</v>
      </c>
      <c r="R3120" s="55" t="s">
        <v>38</v>
      </c>
      <c r="S3120" s="55"/>
      <c r="T3120" s="55"/>
      <c r="U3120" s="55" t="s">
        <v>38</v>
      </c>
      <c r="V3120" s="55">
        <v>40.640700000000002</v>
      </c>
      <c r="W3120" s="55">
        <v>-74.664199999999994</v>
      </c>
      <c r="X3120" s="55" t="s">
        <v>39</v>
      </c>
      <c r="Y3120" s="55" t="s">
        <v>287</v>
      </c>
      <c r="Z3120" s="55" t="s">
        <v>34</v>
      </c>
      <c r="AA3120" s="55">
        <v>0</v>
      </c>
      <c r="AB3120" s="55" t="s">
        <v>41</v>
      </c>
      <c r="AC3120" s="55">
        <v>8</v>
      </c>
      <c r="AD3120" s="55"/>
      <c r="AE3120" s="55" t="s">
        <v>47</v>
      </c>
      <c r="AF3120" s="55" t="s">
        <v>48</v>
      </c>
      <c r="AG3120" s="55">
        <v>1.4699100000000001E-3</v>
      </c>
      <c r="AH3120" s="57" t="s">
        <v>44</v>
      </c>
    </row>
    <row r="3121" spans="1:34" x14ac:dyDescent="0.25">
      <c r="A3121" s="54">
        <v>10996011</v>
      </c>
      <c r="B3121" s="55"/>
      <c r="C3121" s="55"/>
      <c r="D3121" s="55">
        <v>60545613</v>
      </c>
      <c r="E3121" s="55"/>
      <c r="F3121" s="55">
        <v>300</v>
      </c>
      <c r="G3121" s="55">
        <v>77632714</v>
      </c>
      <c r="H3121" s="55"/>
      <c r="I3121" s="55">
        <v>2275050011</v>
      </c>
      <c r="J3121" s="55">
        <v>2</v>
      </c>
      <c r="K3121" s="55" t="s">
        <v>34</v>
      </c>
      <c r="L3121" s="55" t="s">
        <v>73</v>
      </c>
      <c r="M3121" s="55">
        <v>34035</v>
      </c>
      <c r="N3121" s="55"/>
      <c r="O3121" s="55" t="s">
        <v>286</v>
      </c>
      <c r="P3121" s="55">
        <v>48811</v>
      </c>
      <c r="Q3121" s="55" t="s">
        <v>37</v>
      </c>
      <c r="R3121" s="55" t="s">
        <v>38</v>
      </c>
      <c r="S3121" s="55"/>
      <c r="T3121" s="55"/>
      <c r="U3121" s="55" t="s">
        <v>38</v>
      </c>
      <c r="V3121" s="55">
        <v>40.640700000000002</v>
      </c>
      <c r="W3121" s="55">
        <v>-74.664199999999994</v>
      </c>
      <c r="X3121" s="55" t="s">
        <v>39</v>
      </c>
      <c r="Y3121" s="55" t="s">
        <v>287</v>
      </c>
      <c r="Z3121" s="55" t="s">
        <v>34</v>
      </c>
      <c r="AA3121" s="55">
        <v>0</v>
      </c>
      <c r="AB3121" s="55" t="s">
        <v>41</v>
      </c>
      <c r="AC3121" s="55">
        <v>8</v>
      </c>
      <c r="AD3121" s="55"/>
      <c r="AE3121" s="55" t="s">
        <v>49</v>
      </c>
      <c r="AF3121" s="55" t="s">
        <v>50</v>
      </c>
      <c r="AG3121" s="55">
        <v>2.1302999999999999E-3</v>
      </c>
      <c r="AH3121" s="57" t="s">
        <v>44</v>
      </c>
    </row>
    <row r="3122" spans="1:34" x14ac:dyDescent="0.25">
      <c r="A3122" s="54">
        <v>10996011</v>
      </c>
      <c r="B3122" s="55"/>
      <c r="C3122" s="55"/>
      <c r="D3122" s="55">
        <v>60545613</v>
      </c>
      <c r="E3122" s="55"/>
      <c r="F3122" s="55">
        <v>300</v>
      </c>
      <c r="G3122" s="55">
        <v>77632814</v>
      </c>
      <c r="H3122" s="55"/>
      <c r="I3122" s="55">
        <v>2275050012</v>
      </c>
      <c r="J3122" s="55">
        <v>2</v>
      </c>
      <c r="K3122" s="55" t="s">
        <v>34</v>
      </c>
      <c r="L3122" s="55" t="s">
        <v>73</v>
      </c>
      <c r="M3122" s="55">
        <v>34035</v>
      </c>
      <c r="N3122" s="55"/>
      <c r="O3122" s="55" t="s">
        <v>286</v>
      </c>
      <c r="P3122" s="55">
        <v>48811</v>
      </c>
      <c r="Q3122" s="55" t="s">
        <v>37</v>
      </c>
      <c r="R3122" s="55" t="s">
        <v>38</v>
      </c>
      <c r="S3122" s="55"/>
      <c r="T3122" s="55"/>
      <c r="U3122" s="55" t="s">
        <v>38</v>
      </c>
      <c r="V3122" s="55">
        <v>40.640700000000002</v>
      </c>
      <c r="W3122" s="55">
        <v>-74.664199999999994</v>
      </c>
      <c r="X3122" s="55" t="s">
        <v>39</v>
      </c>
      <c r="Y3122" s="55" t="s">
        <v>287</v>
      </c>
      <c r="Z3122" s="55" t="s">
        <v>34</v>
      </c>
      <c r="AA3122" s="55">
        <v>0</v>
      </c>
      <c r="AB3122" s="55" t="s">
        <v>41</v>
      </c>
      <c r="AC3122" s="55">
        <v>8</v>
      </c>
      <c r="AD3122" s="55"/>
      <c r="AE3122" s="55" t="s">
        <v>49</v>
      </c>
      <c r="AF3122" s="55" t="s">
        <v>50</v>
      </c>
      <c r="AG3122" s="55">
        <v>3.9055499999999998E-3</v>
      </c>
      <c r="AH3122" s="57" t="s">
        <v>44</v>
      </c>
    </row>
    <row r="3123" spans="1:34" x14ac:dyDescent="0.25">
      <c r="A3123" s="54">
        <v>10996011</v>
      </c>
      <c r="B3123" s="55"/>
      <c r="C3123" s="55"/>
      <c r="D3123" s="55">
        <v>60545613</v>
      </c>
      <c r="E3123" s="55"/>
      <c r="F3123" s="55">
        <v>300</v>
      </c>
      <c r="G3123" s="55">
        <v>77632714</v>
      </c>
      <c r="H3123" s="55"/>
      <c r="I3123" s="55">
        <v>2275050011</v>
      </c>
      <c r="J3123" s="55">
        <v>2</v>
      </c>
      <c r="K3123" s="55" t="s">
        <v>34</v>
      </c>
      <c r="L3123" s="55" t="s">
        <v>73</v>
      </c>
      <c r="M3123" s="55">
        <v>34035</v>
      </c>
      <c r="N3123" s="55"/>
      <c r="O3123" s="55" t="s">
        <v>286</v>
      </c>
      <c r="P3123" s="55">
        <v>48811</v>
      </c>
      <c r="Q3123" s="55" t="s">
        <v>37</v>
      </c>
      <c r="R3123" s="55" t="s">
        <v>38</v>
      </c>
      <c r="S3123" s="55"/>
      <c r="T3123" s="55"/>
      <c r="U3123" s="55" t="s">
        <v>38</v>
      </c>
      <c r="V3123" s="55">
        <v>40.640700000000002</v>
      </c>
      <c r="W3123" s="55">
        <v>-74.664199999999994</v>
      </c>
      <c r="X3123" s="55" t="s">
        <v>39</v>
      </c>
      <c r="Y3123" s="55" t="s">
        <v>287</v>
      </c>
      <c r="Z3123" s="55" t="s">
        <v>34</v>
      </c>
      <c r="AA3123" s="55">
        <v>0</v>
      </c>
      <c r="AB3123" s="55" t="s">
        <v>41</v>
      </c>
      <c r="AC3123" s="55">
        <v>8</v>
      </c>
      <c r="AD3123" s="55"/>
      <c r="AE3123" s="55" t="s">
        <v>51</v>
      </c>
      <c r="AF3123" s="55" t="s">
        <v>52</v>
      </c>
      <c r="AG3123" s="55">
        <v>5.8500000000000002E-4</v>
      </c>
      <c r="AH3123" s="57" t="s">
        <v>44</v>
      </c>
    </row>
    <row r="3124" spans="1:34" x14ac:dyDescent="0.25">
      <c r="A3124" s="54">
        <v>10996011</v>
      </c>
      <c r="B3124" s="55"/>
      <c r="C3124" s="55"/>
      <c r="D3124" s="55">
        <v>60545613</v>
      </c>
      <c r="E3124" s="55"/>
      <c r="F3124" s="55">
        <v>300</v>
      </c>
      <c r="G3124" s="55">
        <v>77632814</v>
      </c>
      <c r="H3124" s="55"/>
      <c r="I3124" s="55">
        <v>2275050012</v>
      </c>
      <c r="J3124" s="55">
        <v>2</v>
      </c>
      <c r="K3124" s="55" t="s">
        <v>34</v>
      </c>
      <c r="L3124" s="55" t="s">
        <v>73</v>
      </c>
      <c r="M3124" s="55">
        <v>34035</v>
      </c>
      <c r="N3124" s="55"/>
      <c r="O3124" s="55" t="s">
        <v>286</v>
      </c>
      <c r="P3124" s="55">
        <v>48811</v>
      </c>
      <c r="Q3124" s="55" t="s">
        <v>37</v>
      </c>
      <c r="R3124" s="55" t="s">
        <v>38</v>
      </c>
      <c r="S3124" s="55"/>
      <c r="T3124" s="55"/>
      <c r="U3124" s="55" t="s">
        <v>38</v>
      </c>
      <c r="V3124" s="55">
        <v>40.640700000000002</v>
      </c>
      <c r="W3124" s="55">
        <v>-74.664199999999994</v>
      </c>
      <c r="X3124" s="55" t="s">
        <v>39</v>
      </c>
      <c r="Y3124" s="55" t="s">
        <v>287</v>
      </c>
      <c r="Z3124" s="55" t="s">
        <v>34</v>
      </c>
      <c r="AA3124" s="55">
        <v>0</v>
      </c>
      <c r="AB3124" s="55" t="s">
        <v>41</v>
      </c>
      <c r="AC3124" s="55">
        <v>8</v>
      </c>
      <c r="AD3124" s="55"/>
      <c r="AE3124" s="55" t="s">
        <v>51</v>
      </c>
      <c r="AF3124" s="55" t="s">
        <v>52</v>
      </c>
      <c r="AG3124" s="55">
        <v>5.3417999999999998E-3</v>
      </c>
      <c r="AH3124" s="57" t="s">
        <v>44</v>
      </c>
    </row>
    <row r="3125" spans="1:34" x14ac:dyDescent="0.25">
      <c r="A3125" s="54">
        <v>10996011</v>
      </c>
      <c r="B3125" s="55"/>
      <c r="C3125" s="55"/>
      <c r="D3125" s="55">
        <v>60545613</v>
      </c>
      <c r="E3125" s="55"/>
      <c r="F3125" s="55">
        <v>300</v>
      </c>
      <c r="G3125" s="55">
        <v>77632714</v>
      </c>
      <c r="H3125" s="55"/>
      <c r="I3125" s="55">
        <v>2275050011</v>
      </c>
      <c r="J3125" s="55">
        <v>2</v>
      </c>
      <c r="K3125" s="55" t="s">
        <v>34</v>
      </c>
      <c r="L3125" s="55" t="s">
        <v>73</v>
      </c>
      <c r="M3125" s="55">
        <v>34035</v>
      </c>
      <c r="N3125" s="55"/>
      <c r="O3125" s="55" t="s">
        <v>286</v>
      </c>
      <c r="P3125" s="55">
        <v>48811</v>
      </c>
      <c r="Q3125" s="55" t="s">
        <v>37</v>
      </c>
      <c r="R3125" s="55" t="s">
        <v>38</v>
      </c>
      <c r="S3125" s="55"/>
      <c r="T3125" s="55"/>
      <c r="U3125" s="55" t="s">
        <v>38</v>
      </c>
      <c r="V3125" s="55">
        <v>40.640700000000002</v>
      </c>
      <c r="W3125" s="55">
        <v>-74.664199999999994</v>
      </c>
      <c r="X3125" s="55" t="s">
        <v>39</v>
      </c>
      <c r="Y3125" s="55" t="s">
        <v>287</v>
      </c>
      <c r="Z3125" s="55" t="s">
        <v>34</v>
      </c>
      <c r="AA3125" s="55">
        <v>0</v>
      </c>
      <c r="AB3125" s="55" t="s">
        <v>41</v>
      </c>
      <c r="AC3125" s="55">
        <v>8</v>
      </c>
      <c r="AD3125" s="55"/>
      <c r="AE3125" s="55" t="s">
        <v>53</v>
      </c>
      <c r="AF3125" s="55" t="s">
        <v>54</v>
      </c>
      <c r="AG3125" s="55">
        <v>0.108126</v>
      </c>
      <c r="AH3125" s="57" t="s">
        <v>44</v>
      </c>
    </row>
    <row r="3126" spans="1:34" x14ac:dyDescent="0.25">
      <c r="A3126" s="54">
        <v>10996011</v>
      </c>
      <c r="B3126" s="55"/>
      <c r="C3126" s="55"/>
      <c r="D3126" s="55">
        <v>60545613</v>
      </c>
      <c r="E3126" s="55"/>
      <c r="F3126" s="55">
        <v>300</v>
      </c>
      <c r="G3126" s="55">
        <v>77632814</v>
      </c>
      <c r="H3126" s="55"/>
      <c r="I3126" s="55">
        <v>2275050012</v>
      </c>
      <c r="J3126" s="55">
        <v>2</v>
      </c>
      <c r="K3126" s="55" t="s">
        <v>34</v>
      </c>
      <c r="L3126" s="55" t="s">
        <v>73</v>
      </c>
      <c r="M3126" s="55">
        <v>34035</v>
      </c>
      <c r="N3126" s="55"/>
      <c r="O3126" s="55" t="s">
        <v>286</v>
      </c>
      <c r="P3126" s="55">
        <v>48811</v>
      </c>
      <c r="Q3126" s="55" t="s">
        <v>37</v>
      </c>
      <c r="R3126" s="55" t="s">
        <v>38</v>
      </c>
      <c r="S3126" s="55"/>
      <c r="T3126" s="55"/>
      <c r="U3126" s="55" t="s">
        <v>38</v>
      </c>
      <c r="V3126" s="55">
        <v>40.640700000000002</v>
      </c>
      <c r="W3126" s="55">
        <v>-74.664199999999994</v>
      </c>
      <c r="X3126" s="55" t="s">
        <v>39</v>
      </c>
      <c r="Y3126" s="55" t="s">
        <v>287</v>
      </c>
      <c r="Z3126" s="55" t="s">
        <v>34</v>
      </c>
      <c r="AA3126" s="55">
        <v>0</v>
      </c>
      <c r="AB3126" s="55" t="s">
        <v>41</v>
      </c>
      <c r="AC3126" s="55">
        <v>8</v>
      </c>
      <c r="AD3126" s="55"/>
      <c r="AE3126" s="55" t="s">
        <v>53</v>
      </c>
      <c r="AF3126" s="55" t="s">
        <v>54</v>
      </c>
      <c r="AG3126" s="55">
        <v>0.15802099999999999</v>
      </c>
      <c r="AH3126" s="57" t="s">
        <v>44</v>
      </c>
    </row>
    <row r="3127" spans="1:34" x14ac:dyDescent="0.25">
      <c r="A3127" s="54">
        <v>10996011</v>
      </c>
      <c r="B3127" s="55"/>
      <c r="C3127" s="55"/>
      <c r="D3127" s="55">
        <v>60545613</v>
      </c>
      <c r="E3127" s="55"/>
      <c r="F3127" s="55">
        <v>300</v>
      </c>
      <c r="G3127" s="55">
        <v>77632714</v>
      </c>
      <c r="H3127" s="55"/>
      <c r="I3127" s="55">
        <v>2275050011</v>
      </c>
      <c r="J3127" s="55">
        <v>2</v>
      </c>
      <c r="K3127" s="55" t="s">
        <v>34</v>
      </c>
      <c r="L3127" s="55" t="s">
        <v>73</v>
      </c>
      <c r="M3127" s="55">
        <v>34035</v>
      </c>
      <c r="N3127" s="55"/>
      <c r="O3127" s="55" t="s">
        <v>286</v>
      </c>
      <c r="P3127" s="55">
        <v>48811</v>
      </c>
      <c r="Q3127" s="55" t="s">
        <v>37</v>
      </c>
      <c r="R3127" s="55" t="s">
        <v>38</v>
      </c>
      <c r="S3127" s="55"/>
      <c r="T3127" s="55"/>
      <c r="U3127" s="55" t="s">
        <v>38</v>
      </c>
      <c r="V3127" s="55">
        <v>40.640700000000002</v>
      </c>
      <c r="W3127" s="55">
        <v>-74.664199999999994</v>
      </c>
      <c r="X3127" s="55" t="s">
        <v>39</v>
      </c>
      <c r="Y3127" s="55" t="s">
        <v>287</v>
      </c>
      <c r="Z3127" s="55" t="s">
        <v>34</v>
      </c>
      <c r="AA3127" s="55">
        <v>0</v>
      </c>
      <c r="AB3127" s="55" t="s">
        <v>41</v>
      </c>
      <c r="AC3127" s="55">
        <v>8</v>
      </c>
      <c r="AD3127" s="55"/>
      <c r="AE3127" s="55">
        <v>7439921</v>
      </c>
      <c r="AF3127" s="55" t="s">
        <v>55</v>
      </c>
      <c r="AG3127" s="55">
        <v>1.3835599999999999E-4</v>
      </c>
      <c r="AH3127" s="57" t="s">
        <v>44</v>
      </c>
    </row>
    <row r="3128" spans="1:34" x14ac:dyDescent="0.25">
      <c r="A3128" s="54">
        <v>12396811</v>
      </c>
      <c r="B3128" s="55"/>
      <c r="C3128" s="55"/>
      <c r="D3128" s="55">
        <v>61583813</v>
      </c>
      <c r="E3128" s="55"/>
      <c r="F3128" s="55">
        <v>300</v>
      </c>
      <c r="G3128" s="55">
        <v>79698014</v>
      </c>
      <c r="H3128" s="55"/>
      <c r="I3128" s="55">
        <v>2275050012</v>
      </c>
      <c r="J3128" s="55">
        <v>2</v>
      </c>
      <c r="K3128" s="55" t="s">
        <v>34</v>
      </c>
      <c r="L3128" s="55" t="s">
        <v>87</v>
      </c>
      <c r="M3128" s="55">
        <v>34011</v>
      </c>
      <c r="N3128" s="55"/>
      <c r="O3128" s="55" t="s">
        <v>288</v>
      </c>
      <c r="P3128" s="55">
        <v>48811</v>
      </c>
      <c r="Q3128" s="55" t="s">
        <v>37</v>
      </c>
      <c r="R3128" s="55" t="s">
        <v>38</v>
      </c>
      <c r="S3128" s="55"/>
      <c r="T3128" s="55"/>
      <c r="U3128" s="55" t="s">
        <v>38</v>
      </c>
      <c r="V3128" s="55">
        <v>39.241700000000002</v>
      </c>
      <c r="W3128" s="55">
        <v>-74.951899999999995</v>
      </c>
      <c r="X3128" s="55" t="s">
        <v>39</v>
      </c>
      <c r="Y3128" s="55" t="s">
        <v>289</v>
      </c>
      <c r="Z3128" s="55" t="s">
        <v>34</v>
      </c>
      <c r="AA3128" s="55">
        <v>0</v>
      </c>
      <c r="AB3128" s="55" t="s">
        <v>41</v>
      </c>
      <c r="AC3128" s="55">
        <v>8</v>
      </c>
      <c r="AD3128" s="55"/>
      <c r="AE3128" s="55" t="s">
        <v>42</v>
      </c>
      <c r="AF3128" s="55" t="s">
        <v>43</v>
      </c>
      <c r="AG3128" s="55">
        <v>1.1376499999999999E-2</v>
      </c>
      <c r="AH3128" s="57" t="s">
        <v>44</v>
      </c>
    </row>
    <row r="3129" spans="1:34" x14ac:dyDescent="0.25">
      <c r="A3129" s="54">
        <v>12396811</v>
      </c>
      <c r="B3129" s="55"/>
      <c r="C3129" s="55"/>
      <c r="D3129" s="55">
        <v>61583813</v>
      </c>
      <c r="E3129" s="55"/>
      <c r="F3129" s="55">
        <v>300</v>
      </c>
      <c r="G3129" s="55">
        <v>79697914</v>
      </c>
      <c r="H3129" s="55"/>
      <c r="I3129" s="55">
        <v>2275050011</v>
      </c>
      <c r="J3129" s="55">
        <v>2</v>
      </c>
      <c r="K3129" s="55" t="s">
        <v>34</v>
      </c>
      <c r="L3129" s="55" t="s">
        <v>87</v>
      </c>
      <c r="M3129" s="55">
        <v>34011</v>
      </c>
      <c r="N3129" s="55"/>
      <c r="O3129" s="55" t="s">
        <v>288</v>
      </c>
      <c r="P3129" s="55">
        <v>48811</v>
      </c>
      <c r="Q3129" s="55" t="s">
        <v>37</v>
      </c>
      <c r="R3129" s="55" t="s">
        <v>38</v>
      </c>
      <c r="S3129" s="55"/>
      <c r="T3129" s="55"/>
      <c r="U3129" s="55" t="s">
        <v>38</v>
      </c>
      <c r="V3129" s="55">
        <v>39.241700000000002</v>
      </c>
      <c r="W3129" s="55">
        <v>-74.951899999999995</v>
      </c>
      <c r="X3129" s="55" t="s">
        <v>39</v>
      </c>
      <c r="Y3129" s="55" t="s">
        <v>289</v>
      </c>
      <c r="Z3129" s="55" t="s">
        <v>34</v>
      </c>
      <c r="AA3129" s="55">
        <v>0</v>
      </c>
      <c r="AB3129" s="55" t="s">
        <v>41</v>
      </c>
      <c r="AC3129" s="55">
        <v>8</v>
      </c>
      <c r="AD3129" s="55"/>
      <c r="AE3129" s="55" t="s">
        <v>42</v>
      </c>
      <c r="AF3129" s="55" t="s">
        <v>43</v>
      </c>
      <c r="AG3129" s="55">
        <v>1.3542700000000001E-3</v>
      </c>
      <c r="AH3129" s="57" t="s">
        <v>44</v>
      </c>
    </row>
    <row r="3130" spans="1:34" x14ac:dyDescent="0.25">
      <c r="A3130" s="54">
        <v>12396811</v>
      </c>
      <c r="B3130" s="55"/>
      <c r="C3130" s="55"/>
      <c r="D3130" s="55">
        <v>61583813</v>
      </c>
      <c r="E3130" s="55"/>
      <c r="F3130" s="55">
        <v>300</v>
      </c>
      <c r="G3130" s="55">
        <v>79697914</v>
      </c>
      <c r="H3130" s="55"/>
      <c r="I3130" s="55">
        <v>2275050011</v>
      </c>
      <c r="J3130" s="55">
        <v>2</v>
      </c>
      <c r="K3130" s="55" t="s">
        <v>34</v>
      </c>
      <c r="L3130" s="55" t="s">
        <v>87</v>
      </c>
      <c r="M3130" s="55">
        <v>34011</v>
      </c>
      <c r="N3130" s="55"/>
      <c r="O3130" s="55" t="s">
        <v>288</v>
      </c>
      <c r="P3130" s="55">
        <v>48811</v>
      </c>
      <c r="Q3130" s="55" t="s">
        <v>37</v>
      </c>
      <c r="R3130" s="55" t="s">
        <v>38</v>
      </c>
      <c r="S3130" s="55"/>
      <c r="T3130" s="55"/>
      <c r="U3130" s="55" t="s">
        <v>38</v>
      </c>
      <c r="V3130" s="55">
        <v>39.241700000000002</v>
      </c>
      <c r="W3130" s="55">
        <v>-74.951899999999995</v>
      </c>
      <c r="X3130" s="55" t="s">
        <v>39</v>
      </c>
      <c r="Y3130" s="55" t="s">
        <v>289</v>
      </c>
      <c r="Z3130" s="55" t="s">
        <v>34</v>
      </c>
      <c r="AA3130" s="55">
        <v>0</v>
      </c>
      <c r="AB3130" s="55" t="s">
        <v>41</v>
      </c>
      <c r="AC3130" s="55">
        <v>8</v>
      </c>
      <c r="AD3130" s="55"/>
      <c r="AE3130" s="55" t="s">
        <v>45</v>
      </c>
      <c r="AF3130" s="55" t="s">
        <v>46</v>
      </c>
      <c r="AG3130" s="55">
        <v>9.0000000000000006E-5</v>
      </c>
      <c r="AH3130" s="57" t="s">
        <v>44</v>
      </c>
    </row>
    <row r="3131" spans="1:34" x14ac:dyDescent="0.25">
      <c r="A3131" s="54">
        <v>12396811</v>
      </c>
      <c r="B3131" s="55"/>
      <c r="C3131" s="55"/>
      <c r="D3131" s="55">
        <v>61583813</v>
      </c>
      <c r="E3131" s="55"/>
      <c r="F3131" s="55">
        <v>300</v>
      </c>
      <c r="G3131" s="55">
        <v>79698014</v>
      </c>
      <c r="H3131" s="55"/>
      <c r="I3131" s="55">
        <v>2275050012</v>
      </c>
      <c r="J3131" s="55">
        <v>2</v>
      </c>
      <c r="K3131" s="55" t="s">
        <v>34</v>
      </c>
      <c r="L3131" s="55" t="s">
        <v>87</v>
      </c>
      <c r="M3131" s="55">
        <v>34011</v>
      </c>
      <c r="N3131" s="55"/>
      <c r="O3131" s="55" t="s">
        <v>288</v>
      </c>
      <c r="P3131" s="55">
        <v>48811</v>
      </c>
      <c r="Q3131" s="55" t="s">
        <v>37</v>
      </c>
      <c r="R3131" s="55" t="s">
        <v>38</v>
      </c>
      <c r="S3131" s="55"/>
      <c r="T3131" s="55"/>
      <c r="U3131" s="55" t="s">
        <v>38</v>
      </c>
      <c r="V3131" s="55">
        <v>39.241700000000002</v>
      </c>
      <c r="W3131" s="55">
        <v>-74.951899999999995</v>
      </c>
      <c r="X3131" s="55" t="s">
        <v>39</v>
      </c>
      <c r="Y3131" s="55" t="s">
        <v>289</v>
      </c>
      <c r="Z3131" s="55" t="s">
        <v>34</v>
      </c>
      <c r="AA3131" s="55">
        <v>0</v>
      </c>
      <c r="AB3131" s="55" t="s">
        <v>41</v>
      </c>
      <c r="AC3131" s="55">
        <v>8</v>
      </c>
      <c r="AD3131" s="55"/>
      <c r="AE3131" s="55" t="s">
        <v>45</v>
      </c>
      <c r="AF3131" s="55" t="s">
        <v>46</v>
      </c>
      <c r="AG3131" s="55">
        <v>1.2140199999999999E-3</v>
      </c>
      <c r="AH3131" s="57" t="s">
        <v>44</v>
      </c>
    </row>
    <row r="3132" spans="1:34" x14ac:dyDescent="0.25">
      <c r="A3132" s="54">
        <v>12396811</v>
      </c>
      <c r="B3132" s="55"/>
      <c r="C3132" s="55"/>
      <c r="D3132" s="55">
        <v>61583813</v>
      </c>
      <c r="E3132" s="55"/>
      <c r="F3132" s="55">
        <v>300</v>
      </c>
      <c r="G3132" s="55">
        <v>79697914</v>
      </c>
      <c r="H3132" s="55"/>
      <c r="I3132" s="55">
        <v>2275050011</v>
      </c>
      <c r="J3132" s="55">
        <v>2</v>
      </c>
      <c r="K3132" s="55" t="s">
        <v>34</v>
      </c>
      <c r="L3132" s="55" t="s">
        <v>87</v>
      </c>
      <c r="M3132" s="55">
        <v>34011</v>
      </c>
      <c r="N3132" s="55"/>
      <c r="O3132" s="55" t="s">
        <v>288</v>
      </c>
      <c r="P3132" s="55">
        <v>48811</v>
      </c>
      <c r="Q3132" s="55" t="s">
        <v>37</v>
      </c>
      <c r="R3132" s="55" t="s">
        <v>38</v>
      </c>
      <c r="S3132" s="55"/>
      <c r="T3132" s="55"/>
      <c r="U3132" s="55" t="s">
        <v>38</v>
      </c>
      <c r="V3132" s="55">
        <v>39.241700000000002</v>
      </c>
      <c r="W3132" s="55">
        <v>-74.951899999999995</v>
      </c>
      <c r="X3132" s="55" t="s">
        <v>39</v>
      </c>
      <c r="Y3132" s="55" t="s">
        <v>289</v>
      </c>
      <c r="Z3132" s="55" t="s">
        <v>34</v>
      </c>
      <c r="AA3132" s="55">
        <v>0</v>
      </c>
      <c r="AB3132" s="55" t="s">
        <v>41</v>
      </c>
      <c r="AC3132" s="55">
        <v>8</v>
      </c>
      <c r="AD3132" s="55"/>
      <c r="AE3132" s="55" t="s">
        <v>47</v>
      </c>
      <c r="AF3132" s="55" t="s">
        <v>48</v>
      </c>
      <c r="AG3132" s="55">
        <v>1.4699100000000001E-3</v>
      </c>
      <c r="AH3132" s="57" t="s">
        <v>44</v>
      </c>
    </row>
    <row r="3133" spans="1:34" x14ac:dyDescent="0.25">
      <c r="A3133" s="54">
        <v>12396811</v>
      </c>
      <c r="B3133" s="55"/>
      <c r="C3133" s="55"/>
      <c r="D3133" s="55">
        <v>61583813</v>
      </c>
      <c r="E3133" s="55"/>
      <c r="F3133" s="55">
        <v>300</v>
      </c>
      <c r="G3133" s="55">
        <v>79698014</v>
      </c>
      <c r="H3133" s="55"/>
      <c r="I3133" s="55">
        <v>2275050012</v>
      </c>
      <c r="J3133" s="55">
        <v>2</v>
      </c>
      <c r="K3133" s="55" t="s">
        <v>34</v>
      </c>
      <c r="L3133" s="55" t="s">
        <v>87</v>
      </c>
      <c r="M3133" s="55">
        <v>34011</v>
      </c>
      <c r="N3133" s="55"/>
      <c r="O3133" s="55" t="s">
        <v>288</v>
      </c>
      <c r="P3133" s="55">
        <v>48811</v>
      </c>
      <c r="Q3133" s="55" t="s">
        <v>37</v>
      </c>
      <c r="R3133" s="55" t="s">
        <v>38</v>
      </c>
      <c r="S3133" s="55"/>
      <c r="T3133" s="55"/>
      <c r="U3133" s="55" t="s">
        <v>38</v>
      </c>
      <c r="V3133" s="55">
        <v>39.241700000000002</v>
      </c>
      <c r="W3133" s="55">
        <v>-74.951899999999995</v>
      </c>
      <c r="X3133" s="55" t="s">
        <v>39</v>
      </c>
      <c r="Y3133" s="55" t="s">
        <v>289</v>
      </c>
      <c r="Z3133" s="55" t="s">
        <v>34</v>
      </c>
      <c r="AA3133" s="55">
        <v>0</v>
      </c>
      <c r="AB3133" s="55" t="s">
        <v>41</v>
      </c>
      <c r="AC3133" s="55">
        <v>8</v>
      </c>
      <c r="AD3133" s="55"/>
      <c r="AE3133" s="55" t="s">
        <v>47</v>
      </c>
      <c r="AF3133" s="55" t="s">
        <v>48</v>
      </c>
      <c r="AG3133" s="55">
        <v>3.8118200000000001E-3</v>
      </c>
      <c r="AH3133" s="57" t="s">
        <v>44</v>
      </c>
    </row>
    <row r="3134" spans="1:34" x14ac:dyDescent="0.25">
      <c r="A3134" s="54">
        <v>12396811</v>
      </c>
      <c r="B3134" s="55"/>
      <c r="C3134" s="55"/>
      <c r="D3134" s="55">
        <v>61583813</v>
      </c>
      <c r="E3134" s="55"/>
      <c r="F3134" s="55">
        <v>300</v>
      </c>
      <c r="G3134" s="55">
        <v>79698014</v>
      </c>
      <c r="H3134" s="55"/>
      <c r="I3134" s="55">
        <v>2275050012</v>
      </c>
      <c r="J3134" s="55">
        <v>2</v>
      </c>
      <c r="K3134" s="55" t="s">
        <v>34</v>
      </c>
      <c r="L3134" s="55" t="s">
        <v>87</v>
      </c>
      <c r="M3134" s="55">
        <v>34011</v>
      </c>
      <c r="N3134" s="55"/>
      <c r="O3134" s="55" t="s">
        <v>288</v>
      </c>
      <c r="P3134" s="55">
        <v>48811</v>
      </c>
      <c r="Q3134" s="55" t="s">
        <v>37</v>
      </c>
      <c r="R3134" s="55" t="s">
        <v>38</v>
      </c>
      <c r="S3134" s="55"/>
      <c r="T3134" s="55"/>
      <c r="U3134" s="55" t="s">
        <v>38</v>
      </c>
      <c r="V3134" s="55">
        <v>39.241700000000002</v>
      </c>
      <c r="W3134" s="55">
        <v>-74.951899999999995</v>
      </c>
      <c r="X3134" s="55" t="s">
        <v>39</v>
      </c>
      <c r="Y3134" s="55" t="s">
        <v>289</v>
      </c>
      <c r="Z3134" s="55" t="s">
        <v>34</v>
      </c>
      <c r="AA3134" s="55">
        <v>0</v>
      </c>
      <c r="AB3134" s="55" t="s">
        <v>41</v>
      </c>
      <c r="AC3134" s="55">
        <v>8</v>
      </c>
      <c r="AD3134" s="55"/>
      <c r="AE3134" s="55" t="s">
        <v>49</v>
      </c>
      <c r="AF3134" s="55" t="s">
        <v>50</v>
      </c>
      <c r="AG3134" s="55">
        <v>3.9055499999999998E-3</v>
      </c>
      <c r="AH3134" s="57" t="s">
        <v>44</v>
      </c>
    </row>
    <row r="3135" spans="1:34" x14ac:dyDescent="0.25">
      <c r="A3135" s="54">
        <v>12396811</v>
      </c>
      <c r="B3135" s="55"/>
      <c r="C3135" s="55"/>
      <c r="D3135" s="55">
        <v>61583813</v>
      </c>
      <c r="E3135" s="55"/>
      <c r="F3135" s="55">
        <v>300</v>
      </c>
      <c r="G3135" s="55">
        <v>79697914</v>
      </c>
      <c r="H3135" s="55"/>
      <c r="I3135" s="55">
        <v>2275050011</v>
      </c>
      <c r="J3135" s="55">
        <v>2</v>
      </c>
      <c r="K3135" s="55" t="s">
        <v>34</v>
      </c>
      <c r="L3135" s="55" t="s">
        <v>87</v>
      </c>
      <c r="M3135" s="55">
        <v>34011</v>
      </c>
      <c r="N3135" s="55"/>
      <c r="O3135" s="55" t="s">
        <v>288</v>
      </c>
      <c r="P3135" s="55">
        <v>48811</v>
      </c>
      <c r="Q3135" s="55" t="s">
        <v>37</v>
      </c>
      <c r="R3135" s="55" t="s">
        <v>38</v>
      </c>
      <c r="S3135" s="55"/>
      <c r="T3135" s="55"/>
      <c r="U3135" s="55" t="s">
        <v>38</v>
      </c>
      <c r="V3135" s="55">
        <v>39.241700000000002</v>
      </c>
      <c r="W3135" s="55">
        <v>-74.951899999999995</v>
      </c>
      <c r="X3135" s="55" t="s">
        <v>39</v>
      </c>
      <c r="Y3135" s="55" t="s">
        <v>289</v>
      </c>
      <c r="Z3135" s="55" t="s">
        <v>34</v>
      </c>
      <c r="AA3135" s="55">
        <v>0</v>
      </c>
      <c r="AB3135" s="55" t="s">
        <v>41</v>
      </c>
      <c r="AC3135" s="55">
        <v>8</v>
      </c>
      <c r="AD3135" s="55"/>
      <c r="AE3135" s="55" t="s">
        <v>49</v>
      </c>
      <c r="AF3135" s="55" t="s">
        <v>50</v>
      </c>
      <c r="AG3135" s="55">
        <v>2.1302999999999999E-3</v>
      </c>
      <c r="AH3135" s="57" t="s">
        <v>44</v>
      </c>
    </row>
    <row r="3136" spans="1:34" x14ac:dyDescent="0.25">
      <c r="A3136" s="54">
        <v>12396811</v>
      </c>
      <c r="B3136" s="55"/>
      <c r="C3136" s="55"/>
      <c r="D3136" s="55">
        <v>61583813</v>
      </c>
      <c r="E3136" s="55"/>
      <c r="F3136" s="55">
        <v>300</v>
      </c>
      <c r="G3136" s="55">
        <v>79697914</v>
      </c>
      <c r="H3136" s="55"/>
      <c r="I3136" s="55">
        <v>2275050011</v>
      </c>
      <c r="J3136" s="55">
        <v>2</v>
      </c>
      <c r="K3136" s="55" t="s">
        <v>34</v>
      </c>
      <c r="L3136" s="55" t="s">
        <v>87</v>
      </c>
      <c r="M3136" s="55">
        <v>34011</v>
      </c>
      <c r="N3136" s="55"/>
      <c r="O3136" s="55" t="s">
        <v>288</v>
      </c>
      <c r="P3136" s="55">
        <v>48811</v>
      </c>
      <c r="Q3136" s="55" t="s">
        <v>37</v>
      </c>
      <c r="R3136" s="55" t="s">
        <v>38</v>
      </c>
      <c r="S3136" s="55"/>
      <c r="T3136" s="55"/>
      <c r="U3136" s="55" t="s">
        <v>38</v>
      </c>
      <c r="V3136" s="55">
        <v>39.241700000000002</v>
      </c>
      <c r="W3136" s="55">
        <v>-74.951899999999995</v>
      </c>
      <c r="X3136" s="55" t="s">
        <v>39</v>
      </c>
      <c r="Y3136" s="55" t="s">
        <v>289</v>
      </c>
      <c r="Z3136" s="55" t="s">
        <v>34</v>
      </c>
      <c r="AA3136" s="55">
        <v>0</v>
      </c>
      <c r="AB3136" s="55" t="s">
        <v>41</v>
      </c>
      <c r="AC3136" s="55">
        <v>8</v>
      </c>
      <c r="AD3136" s="55"/>
      <c r="AE3136" s="55" t="s">
        <v>51</v>
      </c>
      <c r="AF3136" s="55" t="s">
        <v>52</v>
      </c>
      <c r="AG3136" s="55">
        <v>5.8500000000000002E-4</v>
      </c>
      <c r="AH3136" s="57" t="s">
        <v>44</v>
      </c>
    </row>
    <row r="3137" spans="1:34" x14ac:dyDescent="0.25">
      <c r="A3137" s="54">
        <v>12396811</v>
      </c>
      <c r="B3137" s="55"/>
      <c r="C3137" s="55"/>
      <c r="D3137" s="55">
        <v>61583813</v>
      </c>
      <c r="E3137" s="55"/>
      <c r="F3137" s="55">
        <v>300</v>
      </c>
      <c r="G3137" s="55">
        <v>79698014</v>
      </c>
      <c r="H3137" s="55"/>
      <c r="I3137" s="55">
        <v>2275050012</v>
      </c>
      <c r="J3137" s="55">
        <v>2</v>
      </c>
      <c r="K3137" s="55" t="s">
        <v>34</v>
      </c>
      <c r="L3137" s="55" t="s">
        <v>87</v>
      </c>
      <c r="M3137" s="55">
        <v>34011</v>
      </c>
      <c r="N3137" s="55"/>
      <c r="O3137" s="55" t="s">
        <v>288</v>
      </c>
      <c r="P3137" s="55">
        <v>48811</v>
      </c>
      <c r="Q3137" s="55" t="s">
        <v>37</v>
      </c>
      <c r="R3137" s="55" t="s">
        <v>38</v>
      </c>
      <c r="S3137" s="55"/>
      <c r="T3137" s="55"/>
      <c r="U3137" s="55" t="s">
        <v>38</v>
      </c>
      <c r="V3137" s="55">
        <v>39.241700000000002</v>
      </c>
      <c r="W3137" s="55">
        <v>-74.951899999999995</v>
      </c>
      <c r="X3137" s="55" t="s">
        <v>39</v>
      </c>
      <c r="Y3137" s="55" t="s">
        <v>289</v>
      </c>
      <c r="Z3137" s="55" t="s">
        <v>34</v>
      </c>
      <c r="AA3137" s="55">
        <v>0</v>
      </c>
      <c r="AB3137" s="55" t="s">
        <v>41</v>
      </c>
      <c r="AC3137" s="55">
        <v>8</v>
      </c>
      <c r="AD3137" s="55"/>
      <c r="AE3137" s="55" t="s">
        <v>51</v>
      </c>
      <c r="AF3137" s="55" t="s">
        <v>52</v>
      </c>
      <c r="AG3137" s="55">
        <v>5.3417999999999998E-3</v>
      </c>
      <c r="AH3137" s="57" t="s">
        <v>44</v>
      </c>
    </row>
    <row r="3138" spans="1:34" x14ac:dyDescent="0.25">
      <c r="A3138" s="54">
        <v>12396811</v>
      </c>
      <c r="B3138" s="55"/>
      <c r="C3138" s="55"/>
      <c r="D3138" s="55">
        <v>61583813</v>
      </c>
      <c r="E3138" s="55"/>
      <c r="F3138" s="55">
        <v>300</v>
      </c>
      <c r="G3138" s="55">
        <v>79698014</v>
      </c>
      <c r="H3138" s="55"/>
      <c r="I3138" s="55">
        <v>2275050012</v>
      </c>
      <c r="J3138" s="55">
        <v>2</v>
      </c>
      <c r="K3138" s="55" t="s">
        <v>34</v>
      </c>
      <c r="L3138" s="55" t="s">
        <v>87</v>
      </c>
      <c r="M3138" s="55">
        <v>34011</v>
      </c>
      <c r="N3138" s="55"/>
      <c r="O3138" s="55" t="s">
        <v>288</v>
      </c>
      <c r="P3138" s="55">
        <v>48811</v>
      </c>
      <c r="Q3138" s="55" t="s">
        <v>37</v>
      </c>
      <c r="R3138" s="55" t="s">
        <v>38</v>
      </c>
      <c r="S3138" s="55"/>
      <c r="T3138" s="55"/>
      <c r="U3138" s="55" t="s">
        <v>38</v>
      </c>
      <c r="V3138" s="55">
        <v>39.241700000000002</v>
      </c>
      <c r="W3138" s="55">
        <v>-74.951899999999995</v>
      </c>
      <c r="X3138" s="55" t="s">
        <v>39</v>
      </c>
      <c r="Y3138" s="55" t="s">
        <v>289</v>
      </c>
      <c r="Z3138" s="55" t="s">
        <v>34</v>
      </c>
      <c r="AA3138" s="55">
        <v>0</v>
      </c>
      <c r="AB3138" s="55" t="s">
        <v>41</v>
      </c>
      <c r="AC3138" s="55">
        <v>8</v>
      </c>
      <c r="AD3138" s="55"/>
      <c r="AE3138" s="55" t="s">
        <v>53</v>
      </c>
      <c r="AF3138" s="55" t="s">
        <v>54</v>
      </c>
      <c r="AG3138" s="55">
        <v>0.15802099999999999</v>
      </c>
      <c r="AH3138" s="57" t="s">
        <v>44</v>
      </c>
    </row>
    <row r="3139" spans="1:34" x14ac:dyDescent="0.25">
      <c r="A3139" s="54">
        <v>12396811</v>
      </c>
      <c r="B3139" s="55"/>
      <c r="C3139" s="55"/>
      <c r="D3139" s="55">
        <v>61583813</v>
      </c>
      <c r="E3139" s="55"/>
      <c r="F3139" s="55">
        <v>300</v>
      </c>
      <c r="G3139" s="55">
        <v>79697914</v>
      </c>
      <c r="H3139" s="55"/>
      <c r="I3139" s="55">
        <v>2275050011</v>
      </c>
      <c r="J3139" s="55">
        <v>2</v>
      </c>
      <c r="K3139" s="55" t="s">
        <v>34</v>
      </c>
      <c r="L3139" s="55" t="s">
        <v>87</v>
      </c>
      <c r="M3139" s="55">
        <v>34011</v>
      </c>
      <c r="N3139" s="55"/>
      <c r="O3139" s="55" t="s">
        <v>288</v>
      </c>
      <c r="P3139" s="55">
        <v>48811</v>
      </c>
      <c r="Q3139" s="55" t="s">
        <v>37</v>
      </c>
      <c r="R3139" s="55" t="s">
        <v>38</v>
      </c>
      <c r="S3139" s="55"/>
      <c r="T3139" s="55"/>
      <c r="U3139" s="55" t="s">
        <v>38</v>
      </c>
      <c r="V3139" s="55">
        <v>39.241700000000002</v>
      </c>
      <c r="W3139" s="55">
        <v>-74.951899999999995</v>
      </c>
      <c r="X3139" s="55" t="s">
        <v>39</v>
      </c>
      <c r="Y3139" s="55" t="s">
        <v>289</v>
      </c>
      <c r="Z3139" s="55" t="s">
        <v>34</v>
      </c>
      <c r="AA3139" s="55">
        <v>0</v>
      </c>
      <c r="AB3139" s="55" t="s">
        <v>41</v>
      </c>
      <c r="AC3139" s="55">
        <v>8</v>
      </c>
      <c r="AD3139" s="55"/>
      <c r="AE3139" s="55" t="s">
        <v>53</v>
      </c>
      <c r="AF3139" s="55" t="s">
        <v>54</v>
      </c>
      <c r="AG3139" s="55">
        <v>0.108126</v>
      </c>
      <c r="AH3139" s="57" t="s">
        <v>44</v>
      </c>
    </row>
    <row r="3140" spans="1:34" x14ac:dyDescent="0.25">
      <c r="A3140" s="54">
        <v>12396811</v>
      </c>
      <c r="B3140" s="55"/>
      <c r="C3140" s="55"/>
      <c r="D3140" s="55">
        <v>61583813</v>
      </c>
      <c r="E3140" s="55"/>
      <c r="F3140" s="55">
        <v>300</v>
      </c>
      <c r="G3140" s="55">
        <v>79697914</v>
      </c>
      <c r="H3140" s="55"/>
      <c r="I3140" s="55">
        <v>2275050011</v>
      </c>
      <c r="J3140" s="55">
        <v>2</v>
      </c>
      <c r="K3140" s="55" t="s">
        <v>34</v>
      </c>
      <c r="L3140" s="55" t="s">
        <v>87</v>
      </c>
      <c r="M3140" s="55">
        <v>34011</v>
      </c>
      <c r="N3140" s="55"/>
      <c r="O3140" s="55" t="s">
        <v>288</v>
      </c>
      <c r="P3140" s="55">
        <v>48811</v>
      </c>
      <c r="Q3140" s="55" t="s">
        <v>37</v>
      </c>
      <c r="R3140" s="55" t="s">
        <v>38</v>
      </c>
      <c r="S3140" s="55"/>
      <c r="T3140" s="55"/>
      <c r="U3140" s="55" t="s">
        <v>38</v>
      </c>
      <c r="V3140" s="55">
        <v>39.241700000000002</v>
      </c>
      <c r="W3140" s="55">
        <v>-74.951899999999995</v>
      </c>
      <c r="X3140" s="55" t="s">
        <v>39</v>
      </c>
      <c r="Y3140" s="55" t="s">
        <v>289</v>
      </c>
      <c r="Z3140" s="55" t="s">
        <v>34</v>
      </c>
      <c r="AA3140" s="55">
        <v>0</v>
      </c>
      <c r="AB3140" s="55" t="s">
        <v>41</v>
      </c>
      <c r="AC3140" s="55">
        <v>8</v>
      </c>
      <c r="AD3140" s="55"/>
      <c r="AE3140" s="55">
        <v>7439921</v>
      </c>
      <c r="AF3140" s="55" t="s">
        <v>55</v>
      </c>
      <c r="AG3140" s="55">
        <v>1.3835599999999999E-4</v>
      </c>
      <c r="AH3140" s="57" t="s">
        <v>44</v>
      </c>
    </row>
    <row r="3141" spans="1:34" x14ac:dyDescent="0.25">
      <c r="A3141" s="54">
        <v>11838611</v>
      </c>
      <c r="B3141" s="55"/>
      <c r="C3141" s="55"/>
      <c r="D3141" s="55">
        <v>60784113</v>
      </c>
      <c r="E3141" s="55"/>
      <c r="F3141" s="55">
        <v>300</v>
      </c>
      <c r="G3141" s="55">
        <v>78109614</v>
      </c>
      <c r="H3141" s="55"/>
      <c r="I3141" s="55">
        <v>2275050012</v>
      </c>
      <c r="J3141" s="55">
        <v>2</v>
      </c>
      <c r="K3141" s="55" t="s">
        <v>34</v>
      </c>
      <c r="L3141" s="55" t="s">
        <v>70</v>
      </c>
      <c r="M3141" s="55">
        <v>34021</v>
      </c>
      <c r="N3141" s="55"/>
      <c r="O3141" s="55" t="s">
        <v>290</v>
      </c>
      <c r="P3141" s="55">
        <v>48811</v>
      </c>
      <c r="Q3141" s="55" t="s">
        <v>37</v>
      </c>
      <c r="R3141" s="55" t="s">
        <v>38</v>
      </c>
      <c r="S3141" s="55"/>
      <c r="T3141" s="55"/>
      <c r="U3141" s="55" t="s">
        <v>38</v>
      </c>
      <c r="V3141" s="55">
        <v>40.392299999999999</v>
      </c>
      <c r="W3141" s="55">
        <v>-74.7791</v>
      </c>
      <c r="X3141" s="55" t="s">
        <v>39</v>
      </c>
      <c r="Y3141" s="55" t="s">
        <v>291</v>
      </c>
      <c r="Z3141" s="55" t="s">
        <v>34</v>
      </c>
      <c r="AA3141" s="55">
        <v>0</v>
      </c>
      <c r="AB3141" s="55" t="s">
        <v>41</v>
      </c>
      <c r="AC3141" s="55">
        <v>8</v>
      </c>
      <c r="AD3141" s="55"/>
      <c r="AE3141" s="55" t="s">
        <v>42</v>
      </c>
      <c r="AF3141" s="55" t="s">
        <v>43</v>
      </c>
      <c r="AG3141" s="55">
        <v>1.1376499999999999E-2</v>
      </c>
      <c r="AH3141" s="57" t="s">
        <v>44</v>
      </c>
    </row>
    <row r="3142" spans="1:34" x14ac:dyDescent="0.25">
      <c r="A3142" s="54">
        <v>11838611</v>
      </c>
      <c r="B3142" s="55"/>
      <c r="C3142" s="55"/>
      <c r="D3142" s="55">
        <v>60784113</v>
      </c>
      <c r="E3142" s="55"/>
      <c r="F3142" s="55">
        <v>300</v>
      </c>
      <c r="G3142" s="55">
        <v>78109514</v>
      </c>
      <c r="H3142" s="55"/>
      <c r="I3142" s="55">
        <v>2275050011</v>
      </c>
      <c r="J3142" s="55">
        <v>2</v>
      </c>
      <c r="K3142" s="55" t="s">
        <v>34</v>
      </c>
      <c r="L3142" s="55" t="s">
        <v>70</v>
      </c>
      <c r="M3142" s="55">
        <v>34021</v>
      </c>
      <c r="N3142" s="55"/>
      <c r="O3142" s="55" t="s">
        <v>290</v>
      </c>
      <c r="P3142" s="55">
        <v>48811</v>
      </c>
      <c r="Q3142" s="55" t="s">
        <v>37</v>
      </c>
      <c r="R3142" s="55" t="s">
        <v>38</v>
      </c>
      <c r="S3142" s="55"/>
      <c r="T3142" s="55"/>
      <c r="U3142" s="55" t="s">
        <v>38</v>
      </c>
      <c r="V3142" s="55">
        <v>40.392299999999999</v>
      </c>
      <c r="W3142" s="55">
        <v>-74.7791</v>
      </c>
      <c r="X3142" s="55" t="s">
        <v>39</v>
      </c>
      <c r="Y3142" s="55" t="s">
        <v>291</v>
      </c>
      <c r="Z3142" s="55" t="s">
        <v>34</v>
      </c>
      <c r="AA3142" s="55">
        <v>0</v>
      </c>
      <c r="AB3142" s="55" t="s">
        <v>41</v>
      </c>
      <c r="AC3142" s="55">
        <v>8</v>
      </c>
      <c r="AD3142" s="55"/>
      <c r="AE3142" s="55" t="s">
        <v>42</v>
      </c>
      <c r="AF3142" s="55" t="s">
        <v>43</v>
      </c>
      <c r="AG3142" s="55">
        <v>1.3542700000000001E-3</v>
      </c>
      <c r="AH3142" s="57" t="s">
        <v>44</v>
      </c>
    </row>
    <row r="3143" spans="1:34" x14ac:dyDescent="0.25">
      <c r="A3143" s="54">
        <v>11838611</v>
      </c>
      <c r="B3143" s="55"/>
      <c r="C3143" s="55"/>
      <c r="D3143" s="55">
        <v>60784113</v>
      </c>
      <c r="E3143" s="55"/>
      <c r="F3143" s="55">
        <v>300</v>
      </c>
      <c r="G3143" s="55">
        <v>78109614</v>
      </c>
      <c r="H3143" s="55"/>
      <c r="I3143" s="55">
        <v>2275050012</v>
      </c>
      <c r="J3143" s="55">
        <v>2</v>
      </c>
      <c r="K3143" s="55" t="s">
        <v>34</v>
      </c>
      <c r="L3143" s="55" t="s">
        <v>70</v>
      </c>
      <c r="M3143" s="55">
        <v>34021</v>
      </c>
      <c r="N3143" s="55"/>
      <c r="O3143" s="55" t="s">
        <v>290</v>
      </c>
      <c r="P3143" s="55">
        <v>48811</v>
      </c>
      <c r="Q3143" s="55" t="s">
        <v>37</v>
      </c>
      <c r="R3143" s="55" t="s">
        <v>38</v>
      </c>
      <c r="S3143" s="55"/>
      <c r="T3143" s="55"/>
      <c r="U3143" s="55" t="s">
        <v>38</v>
      </c>
      <c r="V3143" s="55">
        <v>40.392299999999999</v>
      </c>
      <c r="W3143" s="55">
        <v>-74.7791</v>
      </c>
      <c r="X3143" s="55" t="s">
        <v>39</v>
      </c>
      <c r="Y3143" s="55" t="s">
        <v>291</v>
      </c>
      <c r="Z3143" s="55" t="s">
        <v>34</v>
      </c>
      <c r="AA3143" s="55">
        <v>0</v>
      </c>
      <c r="AB3143" s="55" t="s">
        <v>41</v>
      </c>
      <c r="AC3143" s="55">
        <v>8</v>
      </c>
      <c r="AD3143" s="55"/>
      <c r="AE3143" s="55" t="s">
        <v>45</v>
      </c>
      <c r="AF3143" s="55" t="s">
        <v>46</v>
      </c>
      <c r="AG3143" s="55">
        <v>1.2140199999999999E-3</v>
      </c>
      <c r="AH3143" s="57" t="s">
        <v>44</v>
      </c>
    </row>
    <row r="3144" spans="1:34" x14ac:dyDescent="0.25">
      <c r="A3144" s="54">
        <v>11838611</v>
      </c>
      <c r="B3144" s="55"/>
      <c r="C3144" s="55"/>
      <c r="D3144" s="55">
        <v>60784113</v>
      </c>
      <c r="E3144" s="55"/>
      <c r="F3144" s="55">
        <v>300</v>
      </c>
      <c r="G3144" s="55">
        <v>78109514</v>
      </c>
      <c r="H3144" s="55"/>
      <c r="I3144" s="55">
        <v>2275050011</v>
      </c>
      <c r="J3144" s="55">
        <v>2</v>
      </c>
      <c r="K3144" s="55" t="s">
        <v>34</v>
      </c>
      <c r="L3144" s="55" t="s">
        <v>70</v>
      </c>
      <c r="M3144" s="55">
        <v>34021</v>
      </c>
      <c r="N3144" s="55"/>
      <c r="O3144" s="55" t="s">
        <v>290</v>
      </c>
      <c r="P3144" s="55">
        <v>48811</v>
      </c>
      <c r="Q3144" s="55" t="s">
        <v>37</v>
      </c>
      <c r="R3144" s="55" t="s">
        <v>38</v>
      </c>
      <c r="S3144" s="55"/>
      <c r="T3144" s="55"/>
      <c r="U3144" s="55" t="s">
        <v>38</v>
      </c>
      <c r="V3144" s="55">
        <v>40.392299999999999</v>
      </c>
      <c r="W3144" s="55">
        <v>-74.7791</v>
      </c>
      <c r="X3144" s="55" t="s">
        <v>39</v>
      </c>
      <c r="Y3144" s="55" t="s">
        <v>291</v>
      </c>
      <c r="Z3144" s="55" t="s">
        <v>34</v>
      </c>
      <c r="AA3144" s="55">
        <v>0</v>
      </c>
      <c r="AB3144" s="55" t="s">
        <v>41</v>
      </c>
      <c r="AC3144" s="55">
        <v>8</v>
      </c>
      <c r="AD3144" s="55"/>
      <c r="AE3144" s="55" t="s">
        <v>45</v>
      </c>
      <c r="AF3144" s="55" t="s">
        <v>46</v>
      </c>
      <c r="AG3144" s="55">
        <v>9.0000000000000006E-5</v>
      </c>
      <c r="AH3144" s="57" t="s">
        <v>44</v>
      </c>
    </row>
    <row r="3145" spans="1:34" x14ac:dyDescent="0.25">
      <c r="A3145" s="54">
        <v>11838611</v>
      </c>
      <c r="B3145" s="55"/>
      <c r="C3145" s="55"/>
      <c r="D3145" s="55">
        <v>60784113</v>
      </c>
      <c r="E3145" s="55"/>
      <c r="F3145" s="55">
        <v>300</v>
      </c>
      <c r="G3145" s="55">
        <v>78109614</v>
      </c>
      <c r="H3145" s="55"/>
      <c r="I3145" s="55">
        <v>2275050012</v>
      </c>
      <c r="J3145" s="55">
        <v>2</v>
      </c>
      <c r="K3145" s="55" t="s">
        <v>34</v>
      </c>
      <c r="L3145" s="55" t="s">
        <v>70</v>
      </c>
      <c r="M3145" s="55">
        <v>34021</v>
      </c>
      <c r="N3145" s="55"/>
      <c r="O3145" s="55" t="s">
        <v>290</v>
      </c>
      <c r="P3145" s="55">
        <v>48811</v>
      </c>
      <c r="Q3145" s="55" t="s">
        <v>37</v>
      </c>
      <c r="R3145" s="55" t="s">
        <v>38</v>
      </c>
      <c r="S3145" s="55"/>
      <c r="T3145" s="55"/>
      <c r="U3145" s="55" t="s">
        <v>38</v>
      </c>
      <c r="V3145" s="55">
        <v>40.392299999999999</v>
      </c>
      <c r="W3145" s="55">
        <v>-74.7791</v>
      </c>
      <c r="X3145" s="55" t="s">
        <v>39</v>
      </c>
      <c r="Y3145" s="55" t="s">
        <v>291</v>
      </c>
      <c r="Z3145" s="55" t="s">
        <v>34</v>
      </c>
      <c r="AA3145" s="55">
        <v>0</v>
      </c>
      <c r="AB3145" s="55" t="s">
        <v>41</v>
      </c>
      <c r="AC3145" s="55">
        <v>8</v>
      </c>
      <c r="AD3145" s="55"/>
      <c r="AE3145" s="55" t="s">
        <v>47</v>
      </c>
      <c r="AF3145" s="55" t="s">
        <v>48</v>
      </c>
      <c r="AG3145" s="55">
        <v>3.8118200000000001E-3</v>
      </c>
      <c r="AH3145" s="57" t="s">
        <v>44</v>
      </c>
    </row>
    <row r="3146" spans="1:34" x14ac:dyDescent="0.25">
      <c r="A3146" s="54">
        <v>11838611</v>
      </c>
      <c r="B3146" s="55"/>
      <c r="C3146" s="55"/>
      <c r="D3146" s="55">
        <v>60784113</v>
      </c>
      <c r="E3146" s="55"/>
      <c r="F3146" s="55">
        <v>300</v>
      </c>
      <c r="G3146" s="55">
        <v>78109514</v>
      </c>
      <c r="H3146" s="55"/>
      <c r="I3146" s="55">
        <v>2275050011</v>
      </c>
      <c r="J3146" s="55">
        <v>2</v>
      </c>
      <c r="K3146" s="55" t="s">
        <v>34</v>
      </c>
      <c r="L3146" s="55" t="s">
        <v>70</v>
      </c>
      <c r="M3146" s="55">
        <v>34021</v>
      </c>
      <c r="N3146" s="55"/>
      <c r="O3146" s="55" t="s">
        <v>290</v>
      </c>
      <c r="P3146" s="55">
        <v>48811</v>
      </c>
      <c r="Q3146" s="55" t="s">
        <v>37</v>
      </c>
      <c r="R3146" s="55" t="s">
        <v>38</v>
      </c>
      <c r="S3146" s="55"/>
      <c r="T3146" s="55"/>
      <c r="U3146" s="55" t="s">
        <v>38</v>
      </c>
      <c r="V3146" s="55">
        <v>40.392299999999999</v>
      </c>
      <c r="W3146" s="55">
        <v>-74.7791</v>
      </c>
      <c r="X3146" s="55" t="s">
        <v>39</v>
      </c>
      <c r="Y3146" s="55" t="s">
        <v>291</v>
      </c>
      <c r="Z3146" s="55" t="s">
        <v>34</v>
      </c>
      <c r="AA3146" s="55">
        <v>0</v>
      </c>
      <c r="AB3146" s="55" t="s">
        <v>41</v>
      </c>
      <c r="AC3146" s="55">
        <v>8</v>
      </c>
      <c r="AD3146" s="55"/>
      <c r="AE3146" s="55" t="s">
        <v>47</v>
      </c>
      <c r="AF3146" s="55" t="s">
        <v>48</v>
      </c>
      <c r="AG3146" s="55">
        <v>1.4699100000000001E-3</v>
      </c>
      <c r="AH3146" s="57" t="s">
        <v>44</v>
      </c>
    </row>
    <row r="3147" spans="1:34" x14ac:dyDescent="0.25">
      <c r="A3147" s="54">
        <v>11838611</v>
      </c>
      <c r="B3147" s="55"/>
      <c r="C3147" s="55"/>
      <c r="D3147" s="55">
        <v>60784113</v>
      </c>
      <c r="E3147" s="55"/>
      <c r="F3147" s="55">
        <v>300</v>
      </c>
      <c r="G3147" s="55">
        <v>78109614</v>
      </c>
      <c r="H3147" s="55"/>
      <c r="I3147" s="55">
        <v>2275050012</v>
      </c>
      <c r="J3147" s="55">
        <v>2</v>
      </c>
      <c r="K3147" s="55" t="s">
        <v>34</v>
      </c>
      <c r="L3147" s="55" t="s">
        <v>70</v>
      </c>
      <c r="M3147" s="55">
        <v>34021</v>
      </c>
      <c r="N3147" s="55"/>
      <c r="O3147" s="55" t="s">
        <v>290</v>
      </c>
      <c r="P3147" s="55">
        <v>48811</v>
      </c>
      <c r="Q3147" s="55" t="s">
        <v>37</v>
      </c>
      <c r="R3147" s="55" t="s">
        <v>38</v>
      </c>
      <c r="S3147" s="55"/>
      <c r="T3147" s="55"/>
      <c r="U3147" s="55" t="s">
        <v>38</v>
      </c>
      <c r="V3147" s="55">
        <v>40.392299999999999</v>
      </c>
      <c r="W3147" s="55">
        <v>-74.7791</v>
      </c>
      <c r="X3147" s="55" t="s">
        <v>39</v>
      </c>
      <c r="Y3147" s="55" t="s">
        <v>291</v>
      </c>
      <c r="Z3147" s="55" t="s">
        <v>34</v>
      </c>
      <c r="AA3147" s="55">
        <v>0</v>
      </c>
      <c r="AB3147" s="55" t="s">
        <v>41</v>
      </c>
      <c r="AC3147" s="55">
        <v>8</v>
      </c>
      <c r="AD3147" s="55"/>
      <c r="AE3147" s="55" t="s">
        <v>49</v>
      </c>
      <c r="AF3147" s="55" t="s">
        <v>50</v>
      </c>
      <c r="AG3147" s="55">
        <v>3.9055499999999998E-3</v>
      </c>
      <c r="AH3147" s="57" t="s">
        <v>44</v>
      </c>
    </row>
    <row r="3148" spans="1:34" x14ac:dyDescent="0.25">
      <c r="A3148" s="54">
        <v>11838611</v>
      </c>
      <c r="B3148" s="55"/>
      <c r="C3148" s="55"/>
      <c r="D3148" s="55">
        <v>60784113</v>
      </c>
      <c r="E3148" s="55"/>
      <c r="F3148" s="55">
        <v>300</v>
      </c>
      <c r="G3148" s="55">
        <v>78109514</v>
      </c>
      <c r="H3148" s="55"/>
      <c r="I3148" s="55">
        <v>2275050011</v>
      </c>
      <c r="J3148" s="55">
        <v>2</v>
      </c>
      <c r="K3148" s="55" t="s">
        <v>34</v>
      </c>
      <c r="L3148" s="55" t="s">
        <v>70</v>
      </c>
      <c r="M3148" s="55">
        <v>34021</v>
      </c>
      <c r="N3148" s="55"/>
      <c r="O3148" s="55" t="s">
        <v>290</v>
      </c>
      <c r="P3148" s="55">
        <v>48811</v>
      </c>
      <c r="Q3148" s="55" t="s">
        <v>37</v>
      </c>
      <c r="R3148" s="55" t="s">
        <v>38</v>
      </c>
      <c r="S3148" s="55"/>
      <c r="T3148" s="55"/>
      <c r="U3148" s="55" t="s">
        <v>38</v>
      </c>
      <c r="V3148" s="55">
        <v>40.392299999999999</v>
      </c>
      <c r="W3148" s="55">
        <v>-74.7791</v>
      </c>
      <c r="X3148" s="55" t="s">
        <v>39</v>
      </c>
      <c r="Y3148" s="55" t="s">
        <v>291</v>
      </c>
      <c r="Z3148" s="55" t="s">
        <v>34</v>
      </c>
      <c r="AA3148" s="55">
        <v>0</v>
      </c>
      <c r="AB3148" s="55" t="s">
        <v>41</v>
      </c>
      <c r="AC3148" s="55">
        <v>8</v>
      </c>
      <c r="AD3148" s="55"/>
      <c r="AE3148" s="55" t="s">
        <v>49</v>
      </c>
      <c r="AF3148" s="55" t="s">
        <v>50</v>
      </c>
      <c r="AG3148" s="55">
        <v>2.1302999999999999E-3</v>
      </c>
      <c r="AH3148" s="57" t="s">
        <v>44</v>
      </c>
    </row>
    <row r="3149" spans="1:34" x14ac:dyDescent="0.25">
      <c r="A3149" s="54">
        <v>11838611</v>
      </c>
      <c r="B3149" s="55"/>
      <c r="C3149" s="55"/>
      <c r="D3149" s="55">
        <v>60784113</v>
      </c>
      <c r="E3149" s="55"/>
      <c r="F3149" s="55">
        <v>300</v>
      </c>
      <c r="G3149" s="55">
        <v>78109614</v>
      </c>
      <c r="H3149" s="55"/>
      <c r="I3149" s="55">
        <v>2275050012</v>
      </c>
      <c r="J3149" s="55">
        <v>2</v>
      </c>
      <c r="K3149" s="55" t="s">
        <v>34</v>
      </c>
      <c r="L3149" s="55" t="s">
        <v>70</v>
      </c>
      <c r="M3149" s="55">
        <v>34021</v>
      </c>
      <c r="N3149" s="55"/>
      <c r="O3149" s="55" t="s">
        <v>290</v>
      </c>
      <c r="P3149" s="55">
        <v>48811</v>
      </c>
      <c r="Q3149" s="55" t="s">
        <v>37</v>
      </c>
      <c r="R3149" s="55" t="s">
        <v>38</v>
      </c>
      <c r="S3149" s="55"/>
      <c r="T3149" s="55"/>
      <c r="U3149" s="55" t="s">
        <v>38</v>
      </c>
      <c r="V3149" s="55">
        <v>40.392299999999999</v>
      </c>
      <c r="W3149" s="55">
        <v>-74.7791</v>
      </c>
      <c r="X3149" s="55" t="s">
        <v>39</v>
      </c>
      <c r="Y3149" s="55" t="s">
        <v>291</v>
      </c>
      <c r="Z3149" s="55" t="s">
        <v>34</v>
      </c>
      <c r="AA3149" s="55">
        <v>0</v>
      </c>
      <c r="AB3149" s="55" t="s">
        <v>41</v>
      </c>
      <c r="AC3149" s="55">
        <v>8</v>
      </c>
      <c r="AD3149" s="55"/>
      <c r="AE3149" s="55" t="s">
        <v>51</v>
      </c>
      <c r="AF3149" s="55" t="s">
        <v>52</v>
      </c>
      <c r="AG3149" s="55">
        <v>5.3417999999999998E-3</v>
      </c>
      <c r="AH3149" s="57" t="s">
        <v>44</v>
      </c>
    </row>
    <row r="3150" spans="1:34" x14ac:dyDescent="0.25">
      <c r="A3150" s="54">
        <v>11838611</v>
      </c>
      <c r="B3150" s="55"/>
      <c r="C3150" s="55"/>
      <c r="D3150" s="55">
        <v>60784113</v>
      </c>
      <c r="E3150" s="55"/>
      <c r="F3150" s="55">
        <v>300</v>
      </c>
      <c r="G3150" s="55">
        <v>78109514</v>
      </c>
      <c r="H3150" s="55"/>
      <c r="I3150" s="55">
        <v>2275050011</v>
      </c>
      <c r="J3150" s="55">
        <v>2</v>
      </c>
      <c r="K3150" s="55" t="s">
        <v>34</v>
      </c>
      <c r="L3150" s="55" t="s">
        <v>70</v>
      </c>
      <c r="M3150" s="55">
        <v>34021</v>
      </c>
      <c r="N3150" s="55"/>
      <c r="O3150" s="55" t="s">
        <v>290</v>
      </c>
      <c r="P3150" s="55">
        <v>48811</v>
      </c>
      <c r="Q3150" s="55" t="s">
        <v>37</v>
      </c>
      <c r="R3150" s="55" t="s">
        <v>38</v>
      </c>
      <c r="S3150" s="55"/>
      <c r="T3150" s="55"/>
      <c r="U3150" s="55" t="s">
        <v>38</v>
      </c>
      <c r="V3150" s="55">
        <v>40.392299999999999</v>
      </c>
      <c r="W3150" s="55">
        <v>-74.7791</v>
      </c>
      <c r="X3150" s="55" t="s">
        <v>39</v>
      </c>
      <c r="Y3150" s="55" t="s">
        <v>291</v>
      </c>
      <c r="Z3150" s="55" t="s">
        <v>34</v>
      </c>
      <c r="AA3150" s="55">
        <v>0</v>
      </c>
      <c r="AB3150" s="55" t="s">
        <v>41</v>
      </c>
      <c r="AC3150" s="55">
        <v>8</v>
      </c>
      <c r="AD3150" s="55"/>
      <c r="AE3150" s="55" t="s">
        <v>51</v>
      </c>
      <c r="AF3150" s="55" t="s">
        <v>52</v>
      </c>
      <c r="AG3150" s="55">
        <v>5.8500000000000002E-4</v>
      </c>
      <c r="AH3150" s="57" t="s">
        <v>44</v>
      </c>
    </row>
    <row r="3151" spans="1:34" x14ac:dyDescent="0.25">
      <c r="A3151" s="54">
        <v>11838611</v>
      </c>
      <c r="B3151" s="55"/>
      <c r="C3151" s="55"/>
      <c r="D3151" s="55">
        <v>60784113</v>
      </c>
      <c r="E3151" s="55"/>
      <c r="F3151" s="55">
        <v>300</v>
      </c>
      <c r="G3151" s="55">
        <v>78109514</v>
      </c>
      <c r="H3151" s="55"/>
      <c r="I3151" s="55">
        <v>2275050011</v>
      </c>
      <c r="J3151" s="55">
        <v>2</v>
      </c>
      <c r="K3151" s="55" t="s">
        <v>34</v>
      </c>
      <c r="L3151" s="55" t="s">
        <v>70</v>
      </c>
      <c r="M3151" s="55">
        <v>34021</v>
      </c>
      <c r="N3151" s="55"/>
      <c r="O3151" s="55" t="s">
        <v>290</v>
      </c>
      <c r="P3151" s="55">
        <v>48811</v>
      </c>
      <c r="Q3151" s="55" t="s">
        <v>37</v>
      </c>
      <c r="R3151" s="55" t="s">
        <v>38</v>
      </c>
      <c r="S3151" s="55"/>
      <c r="T3151" s="55"/>
      <c r="U3151" s="55" t="s">
        <v>38</v>
      </c>
      <c r="V3151" s="55">
        <v>40.392299999999999</v>
      </c>
      <c r="W3151" s="55">
        <v>-74.7791</v>
      </c>
      <c r="X3151" s="55" t="s">
        <v>39</v>
      </c>
      <c r="Y3151" s="55" t="s">
        <v>291</v>
      </c>
      <c r="Z3151" s="55" t="s">
        <v>34</v>
      </c>
      <c r="AA3151" s="55">
        <v>0</v>
      </c>
      <c r="AB3151" s="55" t="s">
        <v>41</v>
      </c>
      <c r="AC3151" s="55">
        <v>8</v>
      </c>
      <c r="AD3151" s="55"/>
      <c r="AE3151" s="55" t="s">
        <v>53</v>
      </c>
      <c r="AF3151" s="55" t="s">
        <v>54</v>
      </c>
      <c r="AG3151" s="55">
        <v>0.108126</v>
      </c>
      <c r="AH3151" s="57" t="s">
        <v>44</v>
      </c>
    </row>
    <row r="3152" spans="1:34" x14ac:dyDescent="0.25">
      <c r="A3152" s="54">
        <v>11838611</v>
      </c>
      <c r="B3152" s="55"/>
      <c r="C3152" s="55"/>
      <c r="D3152" s="55">
        <v>60784113</v>
      </c>
      <c r="E3152" s="55"/>
      <c r="F3152" s="55">
        <v>300</v>
      </c>
      <c r="G3152" s="55">
        <v>78109614</v>
      </c>
      <c r="H3152" s="55"/>
      <c r="I3152" s="55">
        <v>2275050012</v>
      </c>
      <c r="J3152" s="55">
        <v>2</v>
      </c>
      <c r="K3152" s="55" t="s">
        <v>34</v>
      </c>
      <c r="L3152" s="55" t="s">
        <v>70</v>
      </c>
      <c r="M3152" s="55">
        <v>34021</v>
      </c>
      <c r="N3152" s="55"/>
      <c r="O3152" s="55" t="s">
        <v>290</v>
      </c>
      <c r="P3152" s="55">
        <v>48811</v>
      </c>
      <c r="Q3152" s="55" t="s">
        <v>37</v>
      </c>
      <c r="R3152" s="55" t="s">
        <v>38</v>
      </c>
      <c r="S3152" s="55"/>
      <c r="T3152" s="55"/>
      <c r="U3152" s="55" t="s">
        <v>38</v>
      </c>
      <c r="V3152" s="55">
        <v>40.392299999999999</v>
      </c>
      <c r="W3152" s="55">
        <v>-74.7791</v>
      </c>
      <c r="X3152" s="55" t="s">
        <v>39</v>
      </c>
      <c r="Y3152" s="55" t="s">
        <v>291</v>
      </c>
      <c r="Z3152" s="55" t="s">
        <v>34</v>
      </c>
      <c r="AA3152" s="55">
        <v>0</v>
      </c>
      <c r="AB3152" s="55" t="s">
        <v>41</v>
      </c>
      <c r="AC3152" s="55">
        <v>8</v>
      </c>
      <c r="AD3152" s="55"/>
      <c r="AE3152" s="55" t="s">
        <v>53</v>
      </c>
      <c r="AF3152" s="55" t="s">
        <v>54</v>
      </c>
      <c r="AG3152" s="55">
        <v>0.15802099999999999</v>
      </c>
      <c r="AH3152" s="57" t="s">
        <v>44</v>
      </c>
    </row>
    <row r="3153" spans="1:34" x14ac:dyDescent="0.25">
      <c r="A3153" s="54">
        <v>11838611</v>
      </c>
      <c r="B3153" s="55"/>
      <c r="C3153" s="55"/>
      <c r="D3153" s="55">
        <v>60784113</v>
      </c>
      <c r="E3153" s="55"/>
      <c r="F3153" s="55">
        <v>300</v>
      </c>
      <c r="G3153" s="55">
        <v>78109514</v>
      </c>
      <c r="H3153" s="55"/>
      <c r="I3153" s="55">
        <v>2275050011</v>
      </c>
      <c r="J3153" s="55">
        <v>2</v>
      </c>
      <c r="K3153" s="55" t="s">
        <v>34</v>
      </c>
      <c r="L3153" s="55" t="s">
        <v>70</v>
      </c>
      <c r="M3153" s="55">
        <v>34021</v>
      </c>
      <c r="N3153" s="55"/>
      <c r="O3153" s="55" t="s">
        <v>290</v>
      </c>
      <c r="P3153" s="55">
        <v>48811</v>
      </c>
      <c r="Q3153" s="55" t="s">
        <v>37</v>
      </c>
      <c r="R3153" s="55" t="s">
        <v>38</v>
      </c>
      <c r="S3153" s="55"/>
      <c r="T3153" s="55"/>
      <c r="U3153" s="55" t="s">
        <v>38</v>
      </c>
      <c r="V3153" s="55">
        <v>40.392299999999999</v>
      </c>
      <c r="W3153" s="55">
        <v>-74.7791</v>
      </c>
      <c r="X3153" s="55" t="s">
        <v>39</v>
      </c>
      <c r="Y3153" s="55" t="s">
        <v>291</v>
      </c>
      <c r="Z3153" s="55" t="s">
        <v>34</v>
      </c>
      <c r="AA3153" s="55">
        <v>0</v>
      </c>
      <c r="AB3153" s="55" t="s">
        <v>41</v>
      </c>
      <c r="AC3153" s="55">
        <v>8</v>
      </c>
      <c r="AD3153" s="55"/>
      <c r="AE3153" s="55">
        <v>7439921</v>
      </c>
      <c r="AF3153" s="55" t="s">
        <v>55</v>
      </c>
      <c r="AG3153" s="55">
        <v>1.3835599999999999E-4</v>
      </c>
      <c r="AH3153" s="57" t="s">
        <v>44</v>
      </c>
    </row>
    <row r="3154" spans="1:34" x14ac:dyDescent="0.25">
      <c r="A3154" s="54">
        <v>11942011</v>
      </c>
      <c r="B3154" s="55"/>
      <c r="C3154" s="55"/>
      <c r="D3154" s="55">
        <v>60694013</v>
      </c>
      <c r="E3154" s="55"/>
      <c r="F3154" s="55">
        <v>300</v>
      </c>
      <c r="G3154" s="55">
        <v>77929714</v>
      </c>
      <c r="H3154" s="55"/>
      <c r="I3154" s="55">
        <v>2275050011</v>
      </c>
      <c r="J3154" s="55">
        <v>2</v>
      </c>
      <c r="K3154" s="55" t="s">
        <v>34</v>
      </c>
      <c r="L3154" s="55" t="s">
        <v>103</v>
      </c>
      <c r="M3154" s="55">
        <v>34023</v>
      </c>
      <c r="N3154" s="55"/>
      <c r="O3154" s="55" t="s">
        <v>292</v>
      </c>
      <c r="P3154" s="55">
        <v>48811</v>
      </c>
      <c r="Q3154" s="55" t="s">
        <v>37</v>
      </c>
      <c r="R3154" s="55" t="s">
        <v>38</v>
      </c>
      <c r="S3154" s="55"/>
      <c r="T3154" s="55"/>
      <c r="U3154" s="55" t="s">
        <v>38</v>
      </c>
      <c r="V3154" s="55">
        <v>40.5501</v>
      </c>
      <c r="W3154" s="55">
        <v>-74.487700000000004</v>
      </c>
      <c r="X3154" s="55" t="s">
        <v>39</v>
      </c>
      <c r="Y3154" s="55" t="s">
        <v>293</v>
      </c>
      <c r="Z3154" s="55" t="s">
        <v>34</v>
      </c>
      <c r="AA3154" s="55">
        <v>0</v>
      </c>
      <c r="AB3154" s="55" t="s">
        <v>41</v>
      </c>
      <c r="AC3154" s="55">
        <v>8</v>
      </c>
      <c r="AD3154" s="55"/>
      <c r="AE3154" s="55" t="s">
        <v>42</v>
      </c>
      <c r="AF3154" s="55" t="s">
        <v>43</v>
      </c>
      <c r="AG3154" s="55">
        <v>1.3542700000000001E-3</v>
      </c>
      <c r="AH3154" s="57" t="s">
        <v>44</v>
      </c>
    </row>
    <row r="3155" spans="1:34" x14ac:dyDescent="0.25">
      <c r="A3155" s="54">
        <v>11942011</v>
      </c>
      <c r="B3155" s="55"/>
      <c r="C3155" s="55"/>
      <c r="D3155" s="55">
        <v>60694013</v>
      </c>
      <c r="E3155" s="55"/>
      <c r="F3155" s="55">
        <v>300</v>
      </c>
      <c r="G3155" s="55">
        <v>77929814</v>
      </c>
      <c r="H3155" s="55"/>
      <c r="I3155" s="55">
        <v>2275050012</v>
      </c>
      <c r="J3155" s="55">
        <v>2</v>
      </c>
      <c r="K3155" s="55" t="s">
        <v>34</v>
      </c>
      <c r="L3155" s="55" t="s">
        <v>103</v>
      </c>
      <c r="M3155" s="55">
        <v>34023</v>
      </c>
      <c r="N3155" s="55"/>
      <c r="O3155" s="55" t="s">
        <v>292</v>
      </c>
      <c r="P3155" s="55">
        <v>48811</v>
      </c>
      <c r="Q3155" s="55" t="s">
        <v>37</v>
      </c>
      <c r="R3155" s="55" t="s">
        <v>38</v>
      </c>
      <c r="S3155" s="55"/>
      <c r="T3155" s="55"/>
      <c r="U3155" s="55" t="s">
        <v>38</v>
      </c>
      <c r="V3155" s="55">
        <v>40.5501</v>
      </c>
      <c r="W3155" s="55">
        <v>-74.487700000000004</v>
      </c>
      <c r="X3155" s="55" t="s">
        <v>39</v>
      </c>
      <c r="Y3155" s="55" t="s">
        <v>293</v>
      </c>
      <c r="Z3155" s="55" t="s">
        <v>34</v>
      </c>
      <c r="AA3155" s="55">
        <v>0</v>
      </c>
      <c r="AB3155" s="55" t="s">
        <v>41</v>
      </c>
      <c r="AC3155" s="55">
        <v>8</v>
      </c>
      <c r="AD3155" s="55"/>
      <c r="AE3155" s="55" t="s">
        <v>42</v>
      </c>
      <c r="AF3155" s="55" t="s">
        <v>43</v>
      </c>
      <c r="AG3155" s="55">
        <v>1.1376499999999999E-2</v>
      </c>
      <c r="AH3155" s="57" t="s">
        <v>44</v>
      </c>
    </row>
    <row r="3156" spans="1:34" x14ac:dyDescent="0.25">
      <c r="A3156" s="54">
        <v>11942011</v>
      </c>
      <c r="B3156" s="55"/>
      <c r="C3156" s="55"/>
      <c r="D3156" s="55">
        <v>60694013</v>
      </c>
      <c r="E3156" s="55"/>
      <c r="F3156" s="55">
        <v>300</v>
      </c>
      <c r="G3156" s="55">
        <v>77929814</v>
      </c>
      <c r="H3156" s="55"/>
      <c r="I3156" s="55">
        <v>2275050012</v>
      </c>
      <c r="J3156" s="55">
        <v>2</v>
      </c>
      <c r="K3156" s="55" t="s">
        <v>34</v>
      </c>
      <c r="L3156" s="55" t="s">
        <v>103</v>
      </c>
      <c r="M3156" s="55">
        <v>34023</v>
      </c>
      <c r="N3156" s="55"/>
      <c r="O3156" s="55" t="s">
        <v>292</v>
      </c>
      <c r="P3156" s="55">
        <v>48811</v>
      </c>
      <c r="Q3156" s="55" t="s">
        <v>37</v>
      </c>
      <c r="R3156" s="55" t="s">
        <v>38</v>
      </c>
      <c r="S3156" s="55"/>
      <c r="T3156" s="55"/>
      <c r="U3156" s="55" t="s">
        <v>38</v>
      </c>
      <c r="V3156" s="55">
        <v>40.5501</v>
      </c>
      <c r="W3156" s="55">
        <v>-74.487700000000004</v>
      </c>
      <c r="X3156" s="55" t="s">
        <v>39</v>
      </c>
      <c r="Y3156" s="55" t="s">
        <v>293</v>
      </c>
      <c r="Z3156" s="55" t="s">
        <v>34</v>
      </c>
      <c r="AA3156" s="55">
        <v>0</v>
      </c>
      <c r="AB3156" s="55" t="s">
        <v>41</v>
      </c>
      <c r="AC3156" s="55">
        <v>8</v>
      </c>
      <c r="AD3156" s="55"/>
      <c r="AE3156" s="55" t="s">
        <v>45</v>
      </c>
      <c r="AF3156" s="55" t="s">
        <v>46</v>
      </c>
      <c r="AG3156" s="55">
        <v>1.2140199999999999E-3</v>
      </c>
      <c r="AH3156" s="57" t="s">
        <v>44</v>
      </c>
    </row>
    <row r="3157" spans="1:34" x14ac:dyDescent="0.25">
      <c r="A3157" s="54">
        <v>11942011</v>
      </c>
      <c r="B3157" s="55"/>
      <c r="C3157" s="55"/>
      <c r="D3157" s="55">
        <v>60694013</v>
      </c>
      <c r="E3157" s="55"/>
      <c r="F3157" s="55">
        <v>300</v>
      </c>
      <c r="G3157" s="55">
        <v>77929714</v>
      </c>
      <c r="H3157" s="55"/>
      <c r="I3157" s="55">
        <v>2275050011</v>
      </c>
      <c r="J3157" s="55">
        <v>2</v>
      </c>
      <c r="K3157" s="55" t="s">
        <v>34</v>
      </c>
      <c r="L3157" s="55" t="s">
        <v>103</v>
      </c>
      <c r="M3157" s="55">
        <v>34023</v>
      </c>
      <c r="N3157" s="55"/>
      <c r="O3157" s="55" t="s">
        <v>292</v>
      </c>
      <c r="P3157" s="55">
        <v>48811</v>
      </c>
      <c r="Q3157" s="55" t="s">
        <v>37</v>
      </c>
      <c r="R3157" s="55" t="s">
        <v>38</v>
      </c>
      <c r="S3157" s="55"/>
      <c r="T3157" s="55"/>
      <c r="U3157" s="55" t="s">
        <v>38</v>
      </c>
      <c r="V3157" s="55">
        <v>40.5501</v>
      </c>
      <c r="W3157" s="55">
        <v>-74.487700000000004</v>
      </c>
      <c r="X3157" s="55" t="s">
        <v>39</v>
      </c>
      <c r="Y3157" s="55" t="s">
        <v>293</v>
      </c>
      <c r="Z3157" s="55" t="s">
        <v>34</v>
      </c>
      <c r="AA3157" s="55">
        <v>0</v>
      </c>
      <c r="AB3157" s="55" t="s">
        <v>41</v>
      </c>
      <c r="AC3157" s="55">
        <v>8</v>
      </c>
      <c r="AD3157" s="55"/>
      <c r="AE3157" s="55" t="s">
        <v>45</v>
      </c>
      <c r="AF3157" s="55" t="s">
        <v>46</v>
      </c>
      <c r="AG3157" s="55">
        <v>9.0000000000000006E-5</v>
      </c>
      <c r="AH3157" s="57" t="s">
        <v>44</v>
      </c>
    </row>
    <row r="3158" spans="1:34" x14ac:dyDescent="0.25">
      <c r="A3158" s="54">
        <v>11942011</v>
      </c>
      <c r="B3158" s="55"/>
      <c r="C3158" s="55"/>
      <c r="D3158" s="55">
        <v>60694013</v>
      </c>
      <c r="E3158" s="55"/>
      <c r="F3158" s="55">
        <v>300</v>
      </c>
      <c r="G3158" s="55">
        <v>77929714</v>
      </c>
      <c r="H3158" s="55"/>
      <c r="I3158" s="55">
        <v>2275050011</v>
      </c>
      <c r="J3158" s="55">
        <v>2</v>
      </c>
      <c r="K3158" s="55" t="s">
        <v>34</v>
      </c>
      <c r="L3158" s="55" t="s">
        <v>103</v>
      </c>
      <c r="M3158" s="55">
        <v>34023</v>
      </c>
      <c r="N3158" s="55"/>
      <c r="O3158" s="55" t="s">
        <v>292</v>
      </c>
      <c r="P3158" s="55">
        <v>48811</v>
      </c>
      <c r="Q3158" s="55" t="s">
        <v>37</v>
      </c>
      <c r="R3158" s="55" t="s">
        <v>38</v>
      </c>
      <c r="S3158" s="55"/>
      <c r="T3158" s="55"/>
      <c r="U3158" s="55" t="s">
        <v>38</v>
      </c>
      <c r="V3158" s="55">
        <v>40.5501</v>
      </c>
      <c r="W3158" s="55">
        <v>-74.487700000000004</v>
      </c>
      <c r="X3158" s="55" t="s">
        <v>39</v>
      </c>
      <c r="Y3158" s="55" t="s">
        <v>293</v>
      </c>
      <c r="Z3158" s="55" t="s">
        <v>34</v>
      </c>
      <c r="AA3158" s="55">
        <v>0</v>
      </c>
      <c r="AB3158" s="55" t="s">
        <v>41</v>
      </c>
      <c r="AC3158" s="55">
        <v>8</v>
      </c>
      <c r="AD3158" s="55"/>
      <c r="AE3158" s="55" t="s">
        <v>47</v>
      </c>
      <c r="AF3158" s="55" t="s">
        <v>48</v>
      </c>
      <c r="AG3158" s="55">
        <v>1.4699100000000001E-3</v>
      </c>
      <c r="AH3158" s="57" t="s">
        <v>44</v>
      </c>
    </row>
    <row r="3159" spans="1:34" x14ac:dyDescent="0.25">
      <c r="A3159" s="54">
        <v>11942011</v>
      </c>
      <c r="B3159" s="55"/>
      <c r="C3159" s="55"/>
      <c r="D3159" s="55">
        <v>60694013</v>
      </c>
      <c r="E3159" s="55"/>
      <c r="F3159" s="55">
        <v>300</v>
      </c>
      <c r="G3159" s="55">
        <v>77929814</v>
      </c>
      <c r="H3159" s="55"/>
      <c r="I3159" s="55">
        <v>2275050012</v>
      </c>
      <c r="J3159" s="55">
        <v>2</v>
      </c>
      <c r="K3159" s="55" t="s">
        <v>34</v>
      </c>
      <c r="L3159" s="55" t="s">
        <v>103</v>
      </c>
      <c r="M3159" s="55">
        <v>34023</v>
      </c>
      <c r="N3159" s="55"/>
      <c r="O3159" s="55" t="s">
        <v>292</v>
      </c>
      <c r="P3159" s="55">
        <v>48811</v>
      </c>
      <c r="Q3159" s="55" t="s">
        <v>37</v>
      </c>
      <c r="R3159" s="55" t="s">
        <v>38</v>
      </c>
      <c r="S3159" s="55"/>
      <c r="T3159" s="55"/>
      <c r="U3159" s="55" t="s">
        <v>38</v>
      </c>
      <c r="V3159" s="55">
        <v>40.5501</v>
      </c>
      <c r="W3159" s="55">
        <v>-74.487700000000004</v>
      </c>
      <c r="X3159" s="55" t="s">
        <v>39</v>
      </c>
      <c r="Y3159" s="55" t="s">
        <v>293</v>
      </c>
      <c r="Z3159" s="55" t="s">
        <v>34</v>
      </c>
      <c r="AA3159" s="55">
        <v>0</v>
      </c>
      <c r="AB3159" s="55" t="s">
        <v>41</v>
      </c>
      <c r="AC3159" s="55">
        <v>8</v>
      </c>
      <c r="AD3159" s="55"/>
      <c r="AE3159" s="55" t="s">
        <v>47</v>
      </c>
      <c r="AF3159" s="55" t="s">
        <v>48</v>
      </c>
      <c r="AG3159" s="55">
        <v>3.8118200000000001E-3</v>
      </c>
      <c r="AH3159" s="57" t="s">
        <v>44</v>
      </c>
    </row>
    <row r="3160" spans="1:34" x14ac:dyDescent="0.25">
      <c r="A3160" s="54">
        <v>11942011</v>
      </c>
      <c r="B3160" s="55"/>
      <c r="C3160" s="55"/>
      <c r="D3160" s="55">
        <v>60694013</v>
      </c>
      <c r="E3160" s="55"/>
      <c r="F3160" s="55">
        <v>300</v>
      </c>
      <c r="G3160" s="55">
        <v>77929714</v>
      </c>
      <c r="H3160" s="55"/>
      <c r="I3160" s="55">
        <v>2275050011</v>
      </c>
      <c r="J3160" s="55">
        <v>2</v>
      </c>
      <c r="K3160" s="55" t="s">
        <v>34</v>
      </c>
      <c r="L3160" s="55" t="s">
        <v>103</v>
      </c>
      <c r="M3160" s="55">
        <v>34023</v>
      </c>
      <c r="N3160" s="55"/>
      <c r="O3160" s="55" t="s">
        <v>292</v>
      </c>
      <c r="P3160" s="55">
        <v>48811</v>
      </c>
      <c r="Q3160" s="55" t="s">
        <v>37</v>
      </c>
      <c r="R3160" s="55" t="s">
        <v>38</v>
      </c>
      <c r="S3160" s="55"/>
      <c r="T3160" s="55"/>
      <c r="U3160" s="55" t="s">
        <v>38</v>
      </c>
      <c r="V3160" s="55">
        <v>40.5501</v>
      </c>
      <c r="W3160" s="55">
        <v>-74.487700000000004</v>
      </c>
      <c r="X3160" s="55" t="s">
        <v>39</v>
      </c>
      <c r="Y3160" s="55" t="s">
        <v>293</v>
      </c>
      <c r="Z3160" s="55" t="s">
        <v>34</v>
      </c>
      <c r="AA3160" s="55">
        <v>0</v>
      </c>
      <c r="AB3160" s="55" t="s">
        <v>41</v>
      </c>
      <c r="AC3160" s="55">
        <v>8</v>
      </c>
      <c r="AD3160" s="55"/>
      <c r="AE3160" s="55" t="s">
        <v>49</v>
      </c>
      <c r="AF3160" s="55" t="s">
        <v>50</v>
      </c>
      <c r="AG3160" s="55">
        <v>2.1302999999999999E-3</v>
      </c>
      <c r="AH3160" s="57" t="s">
        <v>44</v>
      </c>
    </row>
    <row r="3161" spans="1:34" x14ac:dyDescent="0.25">
      <c r="A3161" s="54">
        <v>11942011</v>
      </c>
      <c r="B3161" s="55"/>
      <c r="C3161" s="55"/>
      <c r="D3161" s="55">
        <v>60694013</v>
      </c>
      <c r="E3161" s="55"/>
      <c r="F3161" s="55">
        <v>300</v>
      </c>
      <c r="G3161" s="55">
        <v>77929814</v>
      </c>
      <c r="H3161" s="55"/>
      <c r="I3161" s="55">
        <v>2275050012</v>
      </c>
      <c r="J3161" s="55">
        <v>2</v>
      </c>
      <c r="K3161" s="55" t="s">
        <v>34</v>
      </c>
      <c r="L3161" s="55" t="s">
        <v>103</v>
      </c>
      <c r="M3161" s="55">
        <v>34023</v>
      </c>
      <c r="N3161" s="55"/>
      <c r="O3161" s="55" t="s">
        <v>292</v>
      </c>
      <c r="P3161" s="55">
        <v>48811</v>
      </c>
      <c r="Q3161" s="55" t="s">
        <v>37</v>
      </c>
      <c r="R3161" s="55" t="s">
        <v>38</v>
      </c>
      <c r="S3161" s="55"/>
      <c r="T3161" s="55"/>
      <c r="U3161" s="55" t="s">
        <v>38</v>
      </c>
      <c r="V3161" s="55">
        <v>40.5501</v>
      </c>
      <c r="W3161" s="55">
        <v>-74.487700000000004</v>
      </c>
      <c r="X3161" s="55" t="s">
        <v>39</v>
      </c>
      <c r="Y3161" s="55" t="s">
        <v>293</v>
      </c>
      <c r="Z3161" s="55" t="s">
        <v>34</v>
      </c>
      <c r="AA3161" s="55">
        <v>0</v>
      </c>
      <c r="AB3161" s="55" t="s">
        <v>41</v>
      </c>
      <c r="AC3161" s="55">
        <v>8</v>
      </c>
      <c r="AD3161" s="55"/>
      <c r="AE3161" s="55" t="s">
        <v>49</v>
      </c>
      <c r="AF3161" s="55" t="s">
        <v>50</v>
      </c>
      <c r="AG3161" s="55">
        <v>3.9055499999999998E-3</v>
      </c>
      <c r="AH3161" s="57" t="s">
        <v>44</v>
      </c>
    </row>
    <row r="3162" spans="1:34" x14ac:dyDescent="0.25">
      <c r="A3162" s="54">
        <v>11942011</v>
      </c>
      <c r="B3162" s="55"/>
      <c r="C3162" s="55"/>
      <c r="D3162" s="55">
        <v>60694013</v>
      </c>
      <c r="E3162" s="55"/>
      <c r="F3162" s="55">
        <v>300</v>
      </c>
      <c r="G3162" s="55">
        <v>77929814</v>
      </c>
      <c r="H3162" s="55"/>
      <c r="I3162" s="55">
        <v>2275050012</v>
      </c>
      <c r="J3162" s="55">
        <v>2</v>
      </c>
      <c r="K3162" s="55" t="s">
        <v>34</v>
      </c>
      <c r="L3162" s="55" t="s">
        <v>103</v>
      </c>
      <c r="M3162" s="55">
        <v>34023</v>
      </c>
      <c r="N3162" s="55"/>
      <c r="O3162" s="55" t="s">
        <v>292</v>
      </c>
      <c r="P3162" s="55">
        <v>48811</v>
      </c>
      <c r="Q3162" s="55" t="s">
        <v>37</v>
      </c>
      <c r="R3162" s="55" t="s">
        <v>38</v>
      </c>
      <c r="S3162" s="55"/>
      <c r="T3162" s="55"/>
      <c r="U3162" s="55" t="s">
        <v>38</v>
      </c>
      <c r="V3162" s="55">
        <v>40.5501</v>
      </c>
      <c r="W3162" s="55">
        <v>-74.487700000000004</v>
      </c>
      <c r="X3162" s="55" t="s">
        <v>39</v>
      </c>
      <c r="Y3162" s="55" t="s">
        <v>293</v>
      </c>
      <c r="Z3162" s="55" t="s">
        <v>34</v>
      </c>
      <c r="AA3162" s="55">
        <v>0</v>
      </c>
      <c r="AB3162" s="55" t="s">
        <v>41</v>
      </c>
      <c r="AC3162" s="55">
        <v>8</v>
      </c>
      <c r="AD3162" s="55"/>
      <c r="AE3162" s="55" t="s">
        <v>51</v>
      </c>
      <c r="AF3162" s="55" t="s">
        <v>52</v>
      </c>
      <c r="AG3162" s="55">
        <v>5.3417999999999998E-3</v>
      </c>
      <c r="AH3162" s="57" t="s">
        <v>44</v>
      </c>
    </row>
    <row r="3163" spans="1:34" x14ac:dyDescent="0.25">
      <c r="A3163" s="54">
        <v>11942011</v>
      </c>
      <c r="B3163" s="55"/>
      <c r="C3163" s="55"/>
      <c r="D3163" s="55">
        <v>60694013</v>
      </c>
      <c r="E3163" s="55"/>
      <c r="F3163" s="55">
        <v>300</v>
      </c>
      <c r="G3163" s="55">
        <v>77929714</v>
      </c>
      <c r="H3163" s="55"/>
      <c r="I3163" s="55">
        <v>2275050011</v>
      </c>
      <c r="J3163" s="55">
        <v>2</v>
      </c>
      <c r="K3163" s="55" t="s">
        <v>34</v>
      </c>
      <c r="L3163" s="55" t="s">
        <v>103</v>
      </c>
      <c r="M3163" s="55">
        <v>34023</v>
      </c>
      <c r="N3163" s="55"/>
      <c r="O3163" s="55" t="s">
        <v>292</v>
      </c>
      <c r="P3163" s="55">
        <v>48811</v>
      </c>
      <c r="Q3163" s="55" t="s">
        <v>37</v>
      </c>
      <c r="R3163" s="55" t="s">
        <v>38</v>
      </c>
      <c r="S3163" s="55"/>
      <c r="T3163" s="55"/>
      <c r="U3163" s="55" t="s">
        <v>38</v>
      </c>
      <c r="V3163" s="55">
        <v>40.5501</v>
      </c>
      <c r="W3163" s="55">
        <v>-74.487700000000004</v>
      </c>
      <c r="X3163" s="55" t="s">
        <v>39</v>
      </c>
      <c r="Y3163" s="55" t="s">
        <v>293</v>
      </c>
      <c r="Z3163" s="55" t="s">
        <v>34</v>
      </c>
      <c r="AA3163" s="55">
        <v>0</v>
      </c>
      <c r="AB3163" s="55" t="s">
        <v>41</v>
      </c>
      <c r="AC3163" s="55">
        <v>8</v>
      </c>
      <c r="AD3163" s="55"/>
      <c r="AE3163" s="55" t="s">
        <v>51</v>
      </c>
      <c r="AF3163" s="55" t="s">
        <v>52</v>
      </c>
      <c r="AG3163" s="55">
        <v>5.8500000000000002E-4</v>
      </c>
      <c r="AH3163" s="57" t="s">
        <v>44</v>
      </c>
    </row>
    <row r="3164" spans="1:34" x14ac:dyDescent="0.25">
      <c r="A3164" s="54">
        <v>11942011</v>
      </c>
      <c r="B3164" s="55"/>
      <c r="C3164" s="55"/>
      <c r="D3164" s="55">
        <v>60694013</v>
      </c>
      <c r="E3164" s="55"/>
      <c r="F3164" s="55">
        <v>300</v>
      </c>
      <c r="G3164" s="55">
        <v>77929714</v>
      </c>
      <c r="H3164" s="55"/>
      <c r="I3164" s="55">
        <v>2275050011</v>
      </c>
      <c r="J3164" s="55">
        <v>2</v>
      </c>
      <c r="K3164" s="55" t="s">
        <v>34</v>
      </c>
      <c r="L3164" s="55" t="s">
        <v>103</v>
      </c>
      <c r="M3164" s="55">
        <v>34023</v>
      </c>
      <c r="N3164" s="55"/>
      <c r="O3164" s="55" t="s">
        <v>292</v>
      </c>
      <c r="P3164" s="55">
        <v>48811</v>
      </c>
      <c r="Q3164" s="55" t="s">
        <v>37</v>
      </c>
      <c r="R3164" s="55" t="s">
        <v>38</v>
      </c>
      <c r="S3164" s="55"/>
      <c r="T3164" s="55"/>
      <c r="U3164" s="55" t="s">
        <v>38</v>
      </c>
      <c r="V3164" s="55">
        <v>40.5501</v>
      </c>
      <c r="W3164" s="55">
        <v>-74.487700000000004</v>
      </c>
      <c r="X3164" s="55" t="s">
        <v>39</v>
      </c>
      <c r="Y3164" s="55" t="s">
        <v>293</v>
      </c>
      <c r="Z3164" s="55" t="s">
        <v>34</v>
      </c>
      <c r="AA3164" s="55">
        <v>0</v>
      </c>
      <c r="AB3164" s="55" t="s">
        <v>41</v>
      </c>
      <c r="AC3164" s="55">
        <v>8</v>
      </c>
      <c r="AD3164" s="55"/>
      <c r="AE3164" s="55" t="s">
        <v>53</v>
      </c>
      <c r="AF3164" s="55" t="s">
        <v>54</v>
      </c>
      <c r="AG3164" s="55">
        <v>0.108126</v>
      </c>
      <c r="AH3164" s="57" t="s">
        <v>44</v>
      </c>
    </row>
    <row r="3165" spans="1:34" x14ac:dyDescent="0.25">
      <c r="A3165" s="54">
        <v>11942011</v>
      </c>
      <c r="B3165" s="55"/>
      <c r="C3165" s="55"/>
      <c r="D3165" s="55">
        <v>60694013</v>
      </c>
      <c r="E3165" s="55"/>
      <c r="F3165" s="55">
        <v>300</v>
      </c>
      <c r="G3165" s="55">
        <v>77929814</v>
      </c>
      <c r="H3165" s="55"/>
      <c r="I3165" s="55">
        <v>2275050012</v>
      </c>
      <c r="J3165" s="55">
        <v>2</v>
      </c>
      <c r="K3165" s="55" t="s">
        <v>34</v>
      </c>
      <c r="L3165" s="55" t="s">
        <v>103</v>
      </c>
      <c r="M3165" s="55">
        <v>34023</v>
      </c>
      <c r="N3165" s="55"/>
      <c r="O3165" s="55" t="s">
        <v>292</v>
      </c>
      <c r="P3165" s="55">
        <v>48811</v>
      </c>
      <c r="Q3165" s="55" t="s">
        <v>37</v>
      </c>
      <c r="R3165" s="55" t="s">
        <v>38</v>
      </c>
      <c r="S3165" s="55"/>
      <c r="T3165" s="55"/>
      <c r="U3165" s="55" t="s">
        <v>38</v>
      </c>
      <c r="V3165" s="55">
        <v>40.5501</v>
      </c>
      <c r="W3165" s="55">
        <v>-74.487700000000004</v>
      </c>
      <c r="X3165" s="55" t="s">
        <v>39</v>
      </c>
      <c r="Y3165" s="55" t="s">
        <v>293</v>
      </c>
      <c r="Z3165" s="55" t="s">
        <v>34</v>
      </c>
      <c r="AA3165" s="55">
        <v>0</v>
      </c>
      <c r="AB3165" s="55" t="s">
        <v>41</v>
      </c>
      <c r="AC3165" s="55">
        <v>8</v>
      </c>
      <c r="AD3165" s="55"/>
      <c r="AE3165" s="55" t="s">
        <v>53</v>
      </c>
      <c r="AF3165" s="55" t="s">
        <v>54</v>
      </c>
      <c r="AG3165" s="55">
        <v>0.15802099999999999</v>
      </c>
      <c r="AH3165" s="57" t="s">
        <v>44</v>
      </c>
    </row>
    <row r="3166" spans="1:34" x14ac:dyDescent="0.25">
      <c r="A3166" s="54">
        <v>11942011</v>
      </c>
      <c r="B3166" s="55"/>
      <c r="C3166" s="55"/>
      <c r="D3166" s="55">
        <v>60694013</v>
      </c>
      <c r="E3166" s="55"/>
      <c r="F3166" s="55">
        <v>300</v>
      </c>
      <c r="G3166" s="55">
        <v>77929714</v>
      </c>
      <c r="H3166" s="55"/>
      <c r="I3166" s="55">
        <v>2275050011</v>
      </c>
      <c r="J3166" s="55">
        <v>2</v>
      </c>
      <c r="K3166" s="55" t="s">
        <v>34</v>
      </c>
      <c r="L3166" s="55" t="s">
        <v>103</v>
      </c>
      <c r="M3166" s="55">
        <v>34023</v>
      </c>
      <c r="N3166" s="55"/>
      <c r="O3166" s="55" t="s">
        <v>292</v>
      </c>
      <c r="P3166" s="55">
        <v>48811</v>
      </c>
      <c r="Q3166" s="55" t="s">
        <v>37</v>
      </c>
      <c r="R3166" s="55" t="s">
        <v>38</v>
      </c>
      <c r="S3166" s="55"/>
      <c r="T3166" s="55"/>
      <c r="U3166" s="55" t="s">
        <v>38</v>
      </c>
      <c r="V3166" s="55">
        <v>40.5501</v>
      </c>
      <c r="W3166" s="55">
        <v>-74.487700000000004</v>
      </c>
      <c r="X3166" s="55" t="s">
        <v>39</v>
      </c>
      <c r="Y3166" s="55" t="s">
        <v>293</v>
      </c>
      <c r="Z3166" s="55" t="s">
        <v>34</v>
      </c>
      <c r="AA3166" s="55">
        <v>0</v>
      </c>
      <c r="AB3166" s="55" t="s">
        <v>41</v>
      </c>
      <c r="AC3166" s="55">
        <v>8</v>
      </c>
      <c r="AD3166" s="55"/>
      <c r="AE3166" s="55">
        <v>7439921</v>
      </c>
      <c r="AF3166" s="55" t="s">
        <v>55</v>
      </c>
      <c r="AG3166" s="55">
        <v>1.3835599999999999E-4</v>
      </c>
      <c r="AH3166" s="57" t="s">
        <v>44</v>
      </c>
    </row>
    <row r="3167" spans="1:34" x14ac:dyDescent="0.25">
      <c r="A3167" s="54">
        <v>11489411</v>
      </c>
      <c r="B3167" s="55"/>
      <c r="C3167" s="55"/>
      <c r="D3167" s="55">
        <v>60641913</v>
      </c>
      <c r="E3167" s="55"/>
      <c r="F3167" s="55">
        <v>300</v>
      </c>
      <c r="G3167" s="55">
        <v>77824114</v>
      </c>
      <c r="H3167" s="55"/>
      <c r="I3167" s="55">
        <v>2275050011</v>
      </c>
      <c r="J3167" s="55">
        <v>2</v>
      </c>
      <c r="K3167" s="55" t="s">
        <v>34</v>
      </c>
      <c r="L3167" s="55" t="s">
        <v>79</v>
      </c>
      <c r="M3167" s="55">
        <v>34027</v>
      </c>
      <c r="N3167" s="55"/>
      <c r="O3167" s="55" t="s">
        <v>294</v>
      </c>
      <c r="P3167" s="55">
        <v>48811</v>
      </c>
      <c r="Q3167" s="55" t="s">
        <v>37</v>
      </c>
      <c r="R3167" s="55" t="s">
        <v>38</v>
      </c>
      <c r="S3167" s="55"/>
      <c r="T3167" s="55"/>
      <c r="U3167" s="55" t="s">
        <v>38</v>
      </c>
      <c r="V3167" s="55">
        <v>40.947299999999998</v>
      </c>
      <c r="W3167" s="55">
        <v>-74.354299999999995</v>
      </c>
      <c r="X3167" s="55" t="s">
        <v>39</v>
      </c>
      <c r="Y3167" s="55" t="s">
        <v>295</v>
      </c>
      <c r="Z3167" s="55" t="s">
        <v>34</v>
      </c>
      <c r="AA3167" s="55">
        <v>0</v>
      </c>
      <c r="AB3167" s="55" t="s">
        <v>41</v>
      </c>
      <c r="AC3167" s="55">
        <v>8</v>
      </c>
      <c r="AD3167" s="55"/>
      <c r="AE3167" s="55" t="s">
        <v>42</v>
      </c>
      <c r="AF3167" s="55" t="s">
        <v>43</v>
      </c>
      <c r="AG3167" s="55">
        <v>1.3542700000000001E-3</v>
      </c>
      <c r="AH3167" s="57" t="s">
        <v>44</v>
      </c>
    </row>
    <row r="3168" spans="1:34" x14ac:dyDescent="0.25">
      <c r="A3168" s="54">
        <v>11489411</v>
      </c>
      <c r="B3168" s="55"/>
      <c r="C3168" s="55"/>
      <c r="D3168" s="55">
        <v>60641913</v>
      </c>
      <c r="E3168" s="55"/>
      <c r="F3168" s="55">
        <v>300</v>
      </c>
      <c r="G3168" s="55">
        <v>77824214</v>
      </c>
      <c r="H3168" s="55"/>
      <c r="I3168" s="55">
        <v>2275050012</v>
      </c>
      <c r="J3168" s="55">
        <v>2</v>
      </c>
      <c r="K3168" s="55" t="s">
        <v>34</v>
      </c>
      <c r="L3168" s="55" t="s">
        <v>79</v>
      </c>
      <c r="M3168" s="55">
        <v>34027</v>
      </c>
      <c r="N3168" s="55"/>
      <c r="O3168" s="55" t="s">
        <v>294</v>
      </c>
      <c r="P3168" s="55">
        <v>48811</v>
      </c>
      <c r="Q3168" s="55" t="s">
        <v>37</v>
      </c>
      <c r="R3168" s="55" t="s">
        <v>38</v>
      </c>
      <c r="S3168" s="55"/>
      <c r="T3168" s="55"/>
      <c r="U3168" s="55" t="s">
        <v>38</v>
      </c>
      <c r="V3168" s="55">
        <v>40.947299999999998</v>
      </c>
      <c r="W3168" s="55">
        <v>-74.354299999999995</v>
      </c>
      <c r="X3168" s="55" t="s">
        <v>39</v>
      </c>
      <c r="Y3168" s="55" t="s">
        <v>295</v>
      </c>
      <c r="Z3168" s="55" t="s">
        <v>34</v>
      </c>
      <c r="AA3168" s="55">
        <v>0</v>
      </c>
      <c r="AB3168" s="55" t="s">
        <v>41</v>
      </c>
      <c r="AC3168" s="55">
        <v>8</v>
      </c>
      <c r="AD3168" s="55"/>
      <c r="AE3168" s="55" t="s">
        <v>42</v>
      </c>
      <c r="AF3168" s="55" t="s">
        <v>43</v>
      </c>
      <c r="AG3168" s="55">
        <v>1.1376499999999999E-2</v>
      </c>
      <c r="AH3168" s="57" t="s">
        <v>44</v>
      </c>
    </row>
    <row r="3169" spans="1:34" x14ac:dyDescent="0.25">
      <c r="A3169" s="54">
        <v>11489411</v>
      </c>
      <c r="B3169" s="55"/>
      <c r="C3169" s="55"/>
      <c r="D3169" s="55">
        <v>60641913</v>
      </c>
      <c r="E3169" s="55"/>
      <c r="F3169" s="55">
        <v>300</v>
      </c>
      <c r="G3169" s="55">
        <v>77824114</v>
      </c>
      <c r="H3169" s="55"/>
      <c r="I3169" s="55">
        <v>2275050011</v>
      </c>
      <c r="J3169" s="55">
        <v>2</v>
      </c>
      <c r="K3169" s="55" t="s">
        <v>34</v>
      </c>
      <c r="L3169" s="55" t="s">
        <v>79</v>
      </c>
      <c r="M3169" s="55">
        <v>34027</v>
      </c>
      <c r="N3169" s="55"/>
      <c r="O3169" s="55" t="s">
        <v>294</v>
      </c>
      <c r="P3169" s="55">
        <v>48811</v>
      </c>
      <c r="Q3169" s="55" t="s">
        <v>37</v>
      </c>
      <c r="R3169" s="55" t="s">
        <v>38</v>
      </c>
      <c r="S3169" s="55"/>
      <c r="T3169" s="55"/>
      <c r="U3169" s="55" t="s">
        <v>38</v>
      </c>
      <c r="V3169" s="55">
        <v>40.947299999999998</v>
      </c>
      <c r="W3169" s="55">
        <v>-74.354299999999995</v>
      </c>
      <c r="X3169" s="55" t="s">
        <v>39</v>
      </c>
      <c r="Y3169" s="55" t="s">
        <v>295</v>
      </c>
      <c r="Z3169" s="55" t="s">
        <v>34</v>
      </c>
      <c r="AA3169" s="55">
        <v>0</v>
      </c>
      <c r="AB3169" s="55" t="s">
        <v>41</v>
      </c>
      <c r="AC3169" s="55">
        <v>8</v>
      </c>
      <c r="AD3169" s="55"/>
      <c r="AE3169" s="55" t="s">
        <v>45</v>
      </c>
      <c r="AF3169" s="55" t="s">
        <v>46</v>
      </c>
      <c r="AG3169" s="55">
        <v>9.0000000000000006E-5</v>
      </c>
      <c r="AH3169" s="57" t="s">
        <v>44</v>
      </c>
    </row>
    <row r="3170" spans="1:34" x14ac:dyDescent="0.25">
      <c r="A3170" s="54">
        <v>11489411</v>
      </c>
      <c r="B3170" s="55"/>
      <c r="C3170" s="55"/>
      <c r="D3170" s="55">
        <v>60641913</v>
      </c>
      <c r="E3170" s="55"/>
      <c r="F3170" s="55">
        <v>300</v>
      </c>
      <c r="G3170" s="55">
        <v>77824214</v>
      </c>
      <c r="H3170" s="55"/>
      <c r="I3170" s="55">
        <v>2275050012</v>
      </c>
      <c r="J3170" s="55">
        <v>2</v>
      </c>
      <c r="K3170" s="55" t="s">
        <v>34</v>
      </c>
      <c r="L3170" s="55" t="s">
        <v>79</v>
      </c>
      <c r="M3170" s="55">
        <v>34027</v>
      </c>
      <c r="N3170" s="55"/>
      <c r="O3170" s="55" t="s">
        <v>294</v>
      </c>
      <c r="P3170" s="55">
        <v>48811</v>
      </c>
      <c r="Q3170" s="55" t="s">
        <v>37</v>
      </c>
      <c r="R3170" s="55" t="s">
        <v>38</v>
      </c>
      <c r="S3170" s="55"/>
      <c r="T3170" s="55"/>
      <c r="U3170" s="55" t="s">
        <v>38</v>
      </c>
      <c r="V3170" s="55">
        <v>40.947299999999998</v>
      </c>
      <c r="W3170" s="55">
        <v>-74.354299999999995</v>
      </c>
      <c r="X3170" s="55" t="s">
        <v>39</v>
      </c>
      <c r="Y3170" s="55" t="s">
        <v>295</v>
      </c>
      <c r="Z3170" s="55" t="s">
        <v>34</v>
      </c>
      <c r="AA3170" s="55">
        <v>0</v>
      </c>
      <c r="AB3170" s="55" t="s">
        <v>41</v>
      </c>
      <c r="AC3170" s="55">
        <v>8</v>
      </c>
      <c r="AD3170" s="55"/>
      <c r="AE3170" s="55" t="s">
        <v>45</v>
      </c>
      <c r="AF3170" s="55" t="s">
        <v>46</v>
      </c>
      <c r="AG3170" s="55">
        <v>1.2140199999999999E-3</v>
      </c>
      <c r="AH3170" s="57" t="s">
        <v>44</v>
      </c>
    </row>
    <row r="3171" spans="1:34" x14ac:dyDescent="0.25">
      <c r="A3171" s="54">
        <v>11489411</v>
      </c>
      <c r="B3171" s="55"/>
      <c r="C3171" s="55"/>
      <c r="D3171" s="55">
        <v>60641913</v>
      </c>
      <c r="E3171" s="55"/>
      <c r="F3171" s="55">
        <v>300</v>
      </c>
      <c r="G3171" s="55">
        <v>77824114</v>
      </c>
      <c r="H3171" s="55"/>
      <c r="I3171" s="55">
        <v>2275050011</v>
      </c>
      <c r="J3171" s="55">
        <v>2</v>
      </c>
      <c r="K3171" s="55" t="s">
        <v>34</v>
      </c>
      <c r="L3171" s="55" t="s">
        <v>79</v>
      </c>
      <c r="M3171" s="55">
        <v>34027</v>
      </c>
      <c r="N3171" s="55"/>
      <c r="O3171" s="55" t="s">
        <v>294</v>
      </c>
      <c r="P3171" s="55">
        <v>48811</v>
      </c>
      <c r="Q3171" s="55" t="s">
        <v>37</v>
      </c>
      <c r="R3171" s="55" t="s">
        <v>38</v>
      </c>
      <c r="S3171" s="55"/>
      <c r="T3171" s="55"/>
      <c r="U3171" s="55" t="s">
        <v>38</v>
      </c>
      <c r="V3171" s="55">
        <v>40.947299999999998</v>
      </c>
      <c r="W3171" s="55">
        <v>-74.354299999999995</v>
      </c>
      <c r="X3171" s="55" t="s">
        <v>39</v>
      </c>
      <c r="Y3171" s="55" t="s">
        <v>295</v>
      </c>
      <c r="Z3171" s="55" t="s">
        <v>34</v>
      </c>
      <c r="AA3171" s="55">
        <v>0</v>
      </c>
      <c r="AB3171" s="55" t="s">
        <v>41</v>
      </c>
      <c r="AC3171" s="55">
        <v>8</v>
      </c>
      <c r="AD3171" s="55"/>
      <c r="AE3171" s="55" t="s">
        <v>47</v>
      </c>
      <c r="AF3171" s="55" t="s">
        <v>48</v>
      </c>
      <c r="AG3171" s="55">
        <v>1.4699100000000001E-3</v>
      </c>
      <c r="AH3171" s="57" t="s">
        <v>44</v>
      </c>
    </row>
    <row r="3172" spans="1:34" x14ac:dyDescent="0.25">
      <c r="A3172" s="54">
        <v>11489411</v>
      </c>
      <c r="B3172" s="55"/>
      <c r="C3172" s="55"/>
      <c r="D3172" s="55">
        <v>60641913</v>
      </c>
      <c r="E3172" s="55"/>
      <c r="F3172" s="55">
        <v>300</v>
      </c>
      <c r="G3172" s="55">
        <v>77824214</v>
      </c>
      <c r="H3172" s="55"/>
      <c r="I3172" s="55">
        <v>2275050012</v>
      </c>
      <c r="J3172" s="55">
        <v>2</v>
      </c>
      <c r="K3172" s="55" t="s">
        <v>34</v>
      </c>
      <c r="L3172" s="55" t="s">
        <v>79</v>
      </c>
      <c r="M3172" s="55">
        <v>34027</v>
      </c>
      <c r="N3172" s="55"/>
      <c r="O3172" s="55" t="s">
        <v>294</v>
      </c>
      <c r="P3172" s="55">
        <v>48811</v>
      </c>
      <c r="Q3172" s="55" t="s">
        <v>37</v>
      </c>
      <c r="R3172" s="55" t="s">
        <v>38</v>
      </c>
      <c r="S3172" s="55"/>
      <c r="T3172" s="55"/>
      <c r="U3172" s="55" t="s">
        <v>38</v>
      </c>
      <c r="V3172" s="55">
        <v>40.947299999999998</v>
      </c>
      <c r="W3172" s="55">
        <v>-74.354299999999995</v>
      </c>
      <c r="X3172" s="55" t="s">
        <v>39</v>
      </c>
      <c r="Y3172" s="55" t="s">
        <v>295</v>
      </c>
      <c r="Z3172" s="55" t="s">
        <v>34</v>
      </c>
      <c r="AA3172" s="55">
        <v>0</v>
      </c>
      <c r="AB3172" s="55" t="s">
        <v>41</v>
      </c>
      <c r="AC3172" s="55">
        <v>8</v>
      </c>
      <c r="AD3172" s="55"/>
      <c r="AE3172" s="55" t="s">
        <v>47</v>
      </c>
      <c r="AF3172" s="55" t="s">
        <v>48</v>
      </c>
      <c r="AG3172" s="55">
        <v>3.8118200000000001E-3</v>
      </c>
      <c r="AH3172" s="57" t="s">
        <v>44</v>
      </c>
    </row>
    <row r="3173" spans="1:34" x14ac:dyDescent="0.25">
      <c r="A3173" s="54">
        <v>11489411</v>
      </c>
      <c r="B3173" s="55"/>
      <c r="C3173" s="55"/>
      <c r="D3173" s="55">
        <v>60641913</v>
      </c>
      <c r="E3173" s="55"/>
      <c r="F3173" s="55">
        <v>300</v>
      </c>
      <c r="G3173" s="55">
        <v>77824114</v>
      </c>
      <c r="H3173" s="55"/>
      <c r="I3173" s="55">
        <v>2275050011</v>
      </c>
      <c r="J3173" s="55">
        <v>2</v>
      </c>
      <c r="K3173" s="55" t="s">
        <v>34</v>
      </c>
      <c r="L3173" s="55" t="s">
        <v>79</v>
      </c>
      <c r="M3173" s="55">
        <v>34027</v>
      </c>
      <c r="N3173" s="55"/>
      <c r="O3173" s="55" t="s">
        <v>294</v>
      </c>
      <c r="P3173" s="55">
        <v>48811</v>
      </c>
      <c r="Q3173" s="55" t="s">
        <v>37</v>
      </c>
      <c r="R3173" s="55" t="s">
        <v>38</v>
      </c>
      <c r="S3173" s="55"/>
      <c r="T3173" s="55"/>
      <c r="U3173" s="55" t="s">
        <v>38</v>
      </c>
      <c r="V3173" s="55">
        <v>40.947299999999998</v>
      </c>
      <c r="W3173" s="55">
        <v>-74.354299999999995</v>
      </c>
      <c r="X3173" s="55" t="s">
        <v>39</v>
      </c>
      <c r="Y3173" s="55" t="s">
        <v>295</v>
      </c>
      <c r="Z3173" s="55" t="s">
        <v>34</v>
      </c>
      <c r="AA3173" s="55">
        <v>0</v>
      </c>
      <c r="AB3173" s="55" t="s">
        <v>41</v>
      </c>
      <c r="AC3173" s="55">
        <v>8</v>
      </c>
      <c r="AD3173" s="55"/>
      <c r="AE3173" s="55" t="s">
        <v>49</v>
      </c>
      <c r="AF3173" s="55" t="s">
        <v>50</v>
      </c>
      <c r="AG3173" s="55">
        <v>2.1302999999999999E-3</v>
      </c>
      <c r="AH3173" s="57" t="s">
        <v>44</v>
      </c>
    </row>
    <row r="3174" spans="1:34" x14ac:dyDescent="0.25">
      <c r="A3174" s="54">
        <v>11489411</v>
      </c>
      <c r="B3174" s="55"/>
      <c r="C3174" s="55"/>
      <c r="D3174" s="55">
        <v>60641913</v>
      </c>
      <c r="E3174" s="55"/>
      <c r="F3174" s="55">
        <v>300</v>
      </c>
      <c r="G3174" s="55">
        <v>77824214</v>
      </c>
      <c r="H3174" s="55"/>
      <c r="I3174" s="55">
        <v>2275050012</v>
      </c>
      <c r="J3174" s="55">
        <v>2</v>
      </c>
      <c r="K3174" s="55" t="s">
        <v>34</v>
      </c>
      <c r="L3174" s="55" t="s">
        <v>79</v>
      </c>
      <c r="M3174" s="55">
        <v>34027</v>
      </c>
      <c r="N3174" s="55"/>
      <c r="O3174" s="55" t="s">
        <v>294</v>
      </c>
      <c r="P3174" s="55">
        <v>48811</v>
      </c>
      <c r="Q3174" s="55" t="s">
        <v>37</v>
      </c>
      <c r="R3174" s="55" t="s">
        <v>38</v>
      </c>
      <c r="S3174" s="55"/>
      <c r="T3174" s="55"/>
      <c r="U3174" s="55" t="s">
        <v>38</v>
      </c>
      <c r="V3174" s="55">
        <v>40.947299999999998</v>
      </c>
      <c r="W3174" s="55">
        <v>-74.354299999999995</v>
      </c>
      <c r="X3174" s="55" t="s">
        <v>39</v>
      </c>
      <c r="Y3174" s="55" t="s">
        <v>295</v>
      </c>
      <c r="Z3174" s="55" t="s">
        <v>34</v>
      </c>
      <c r="AA3174" s="55">
        <v>0</v>
      </c>
      <c r="AB3174" s="55" t="s">
        <v>41</v>
      </c>
      <c r="AC3174" s="55">
        <v>8</v>
      </c>
      <c r="AD3174" s="55"/>
      <c r="AE3174" s="55" t="s">
        <v>49</v>
      </c>
      <c r="AF3174" s="55" t="s">
        <v>50</v>
      </c>
      <c r="AG3174" s="55">
        <v>3.9055499999999998E-3</v>
      </c>
      <c r="AH3174" s="57" t="s">
        <v>44</v>
      </c>
    </row>
    <row r="3175" spans="1:34" x14ac:dyDescent="0.25">
      <c r="A3175" s="54">
        <v>11489411</v>
      </c>
      <c r="B3175" s="55"/>
      <c r="C3175" s="55"/>
      <c r="D3175" s="55">
        <v>60641913</v>
      </c>
      <c r="E3175" s="55"/>
      <c r="F3175" s="55">
        <v>300</v>
      </c>
      <c r="G3175" s="55">
        <v>77824114</v>
      </c>
      <c r="H3175" s="55"/>
      <c r="I3175" s="55">
        <v>2275050011</v>
      </c>
      <c r="J3175" s="55">
        <v>2</v>
      </c>
      <c r="K3175" s="55" t="s">
        <v>34</v>
      </c>
      <c r="L3175" s="55" t="s">
        <v>79</v>
      </c>
      <c r="M3175" s="55">
        <v>34027</v>
      </c>
      <c r="N3175" s="55"/>
      <c r="O3175" s="55" t="s">
        <v>294</v>
      </c>
      <c r="P3175" s="55">
        <v>48811</v>
      </c>
      <c r="Q3175" s="55" t="s">
        <v>37</v>
      </c>
      <c r="R3175" s="55" t="s">
        <v>38</v>
      </c>
      <c r="S3175" s="55"/>
      <c r="T3175" s="55"/>
      <c r="U3175" s="55" t="s">
        <v>38</v>
      </c>
      <c r="V3175" s="55">
        <v>40.947299999999998</v>
      </c>
      <c r="W3175" s="55">
        <v>-74.354299999999995</v>
      </c>
      <c r="X3175" s="55" t="s">
        <v>39</v>
      </c>
      <c r="Y3175" s="55" t="s">
        <v>295</v>
      </c>
      <c r="Z3175" s="55" t="s">
        <v>34</v>
      </c>
      <c r="AA3175" s="55">
        <v>0</v>
      </c>
      <c r="AB3175" s="55" t="s">
        <v>41</v>
      </c>
      <c r="AC3175" s="55">
        <v>8</v>
      </c>
      <c r="AD3175" s="55"/>
      <c r="AE3175" s="55" t="s">
        <v>51</v>
      </c>
      <c r="AF3175" s="55" t="s">
        <v>52</v>
      </c>
      <c r="AG3175" s="55">
        <v>5.8500000000000002E-4</v>
      </c>
      <c r="AH3175" s="57" t="s">
        <v>44</v>
      </c>
    </row>
    <row r="3176" spans="1:34" x14ac:dyDescent="0.25">
      <c r="A3176" s="54">
        <v>11489411</v>
      </c>
      <c r="B3176" s="55"/>
      <c r="C3176" s="55"/>
      <c r="D3176" s="55">
        <v>60641913</v>
      </c>
      <c r="E3176" s="55"/>
      <c r="F3176" s="55">
        <v>300</v>
      </c>
      <c r="G3176" s="55">
        <v>77824214</v>
      </c>
      <c r="H3176" s="55"/>
      <c r="I3176" s="55">
        <v>2275050012</v>
      </c>
      <c r="J3176" s="55">
        <v>2</v>
      </c>
      <c r="K3176" s="55" t="s">
        <v>34</v>
      </c>
      <c r="L3176" s="55" t="s">
        <v>79</v>
      </c>
      <c r="M3176" s="55">
        <v>34027</v>
      </c>
      <c r="N3176" s="55"/>
      <c r="O3176" s="55" t="s">
        <v>294</v>
      </c>
      <c r="P3176" s="55">
        <v>48811</v>
      </c>
      <c r="Q3176" s="55" t="s">
        <v>37</v>
      </c>
      <c r="R3176" s="55" t="s">
        <v>38</v>
      </c>
      <c r="S3176" s="55"/>
      <c r="T3176" s="55"/>
      <c r="U3176" s="55" t="s">
        <v>38</v>
      </c>
      <c r="V3176" s="55">
        <v>40.947299999999998</v>
      </c>
      <c r="W3176" s="55">
        <v>-74.354299999999995</v>
      </c>
      <c r="X3176" s="55" t="s">
        <v>39</v>
      </c>
      <c r="Y3176" s="55" t="s">
        <v>295</v>
      </c>
      <c r="Z3176" s="55" t="s">
        <v>34</v>
      </c>
      <c r="AA3176" s="55">
        <v>0</v>
      </c>
      <c r="AB3176" s="55" t="s">
        <v>41</v>
      </c>
      <c r="AC3176" s="55">
        <v>8</v>
      </c>
      <c r="AD3176" s="55"/>
      <c r="AE3176" s="55" t="s">
        <v>51</v>
      </c>
      <c r="AF3176" s="55" t="s">
        <v>52</v>
      </c>
      <c r="AG3176" s="55">
        <v>5.3417999999999998E-3</v>
      </c>
      <c r="AH3176" s="57" t="s">
        <v>44</v>
      </c>
    </row>
    <row r="3177" spans="1:34" x14ac:dyDescent="0.25">
      <c r="A3177" s="54">
        <v>11489411</v>
      </c>
      <c r="B3177" s="55"/>
      <c r="C3177" s="55"/>
      <c r="D3177" s="55">
        <v>60641913</v>
      </c>
      <c r="E3177" s="55"/>
      <c r="F3177" s="55">
        <v>300</v>
      </c>
      <c r="G3177" s="55">
        <v>77824214</v>
      </c>
      <c r="H3177" s="55"/>
      <c r="I3177" s="55">
        <v>2275050012</v>
      </c>
      <c r="J3177" s="55">
        <v>2</v>
      </c>
      <c r="K3177" s="55" t="s">
        <v>34</v>
      </c>
      <c r="L3177" s="55" t="s">
        <v>79</v>
      </c>
      <c r="M3177" s="55">
        <v>34027</v>
      </c>
      <c r="N3177" s="55"/>
      <c r="O3177" s="55" t="s">
        <v>294</v>
      </c>
      <c r="P3177" s="55">
        <v>48811</v>
      </c>
      <c r="Q3177" s="55" t="s">
        <v>37</v>
      </c>
      <c r="R3177" s="55" t="s">
        <v>38</v>
      </c>
      <c r="S3177" s="55"/>
      <c r="T3177" s="55"/>
      <c r="U3177" s="55" t="s">
        <v>38</v>
      </c>
      <c r="V3177" s="55">
        <v>40.947299999999998</v>
      </c>
      <c r="W3177" s="55">
        <v>-74.354299999999995</v>
      </c>
      <c r="X3177" s="55" t="s">
        <v>39</v>
      </c>
      <c r="Y3177" s="55" t="s">
        <v>295</v>
      </c>
      <c r="Z3177" s="55" t="s">
        <v>34</v>
      </c>
      <c r="AA3177" s="55">
        <v>0</v>
      </c>
      <c r="AB3177" s="55" t="s">
        <v>41</v>
      </c>
      <c r="AC3177" s="55">
        <v>8</v>
      </c>
      <c r="AD3177" s="55"/>
      <c r="AE3177" s="55" t="s">
        <v>53</v>
      </c>
      <c r="AF3177" s="55" t="s">
        <v>54</v>
      </c>
      <c r="AG3177" s="55">
        <v>0.15802099999999999</v>
      </c>
      <c r="AH3177" s="57" t="s">
        <v>44</v>
      </c>
    </row>
    <row r="3178" spans="1:34" x14ac:dyDescent="0.25">
      <c r="A3178" s="54">
        <v>11489411</v>
      </c>
      <c r="B3178" s="55"/>
      <c r="C3178" s="55"/>
      <c r="D3178" s="55">
        <v>60641913</v>
      </c>
      <c r="E3178" s="55"/>
      <c r="F3178" s="55">
        <v>300</v>
      </c>
      <c r="G3178" s="55">
        <v>77824114</v>
      </c>
      <c r="H3178" s="55"/>
      <c r="I3178" s="55">
        <v>2275050011</v>
      </c>
      <c r="J3178" s="55">
        <v>2</v>
      </c>
      <c r="K3178" s="55" t="s">
        <v>34</v>
      </c>
      <c r="L3178" s="55" t="s">
        <v>79</v>
      </c>
      <c r="M3178" s="55">
        <v>34027</v>
      </c>
      <c r="N3178" s="55"/>
      <c r="O3178" s="55" t="s">
        <v>294</v>
      </c>
      <c r="P3178" s="55">
        <v>48811</v>
      </c>
      <c r="Q3178" s="55" t="s">
        <v>37</v>
      </c>
      <c r="R3178" s="55" t="s">
        <v>38</v>
      </c>
      <c r="S3178" s="55"/>
      <c r="T3178" s="55"/>
      <c r="U3178" s="55" t="s">
        <v>38</v>
      </c>
      <c r="V3178" s="55">
        <v>40.947299999999998</v>
      </c>
      <c r="W3178" s="55">
        <v>-74.354299999999995</v>
      </c>
      <c r="X3178" s="55" t="s">
        <v>39</v>
      </c>
      <c r="Y3178" s="55" t="s">
        <v>295</v>
      </c>
      <c r="Z3178" s="55" t="s">
        <v>34</v>
      </c>
      <c r="AA3178" s="55">
        <v>0</v>
      </c>
      <c r="AB3178" s="55" t="s">
        <v>41</v>
      </c>
      <c r="AC3178" s="55">
        <v>8</v>
      </c>
      <c r="AD3178" s="55"/>
      <c r="AE3178" s="55" t="s">
        <v>53</v>
      </c>
      <c r="AF3178" s="55" t="s">
        <v>54</v>
      </c>
      <c r="AG3178" s="55">
        <v>0.108126</v>
      </c>
      <c r="AH3178" s="57" t="s">
        <v>44</v>
      </c>
    </row>
    <row r="3179" spans="1:34" x14ac:dyDescent="0.25">
      <c r="A3179" s="54">
        <v>11489411</v>
      </c>
      <c r="B3179" s="55"/>
      <c r="C3179" s="55"/>
      <c r="D3179" s="55">
        <v>60641913</v>
      </c>
      <c r="E3179" s="55"/>
      <c r="F3179" s="55">
        <v>300</v>
      </c>
      <c r="G3179" s="55">
        <v>77824114</v>
      </c>
      <c r="H3179" s="55"/>
      <c r="I3179" s="55">
        <v>2275050011</v>
      </c>
      <c r="J3179" s="55">
        <v>2</v>
      </c>
      <c r="K3179" s="55" t="s">
        <v>34</v>
      </c>
      <c r="L3179" s="55" t="s">
        <v>79</v>
      </c>
      <c r="M3179" s="55">
        <v>34027</v>
      </c>
      <c r="N3179" s="55"/>
      <c r="O3179" s="55" t="s">
        <v>294</v>
      </c>
      <c r="P3179" s="55">
        <v>48811</v>
      </c>
      <c r="Q3179" s="55" t="s">
        <v>37</v>
      </c>
      <c r="R3179" s="55" t="s">
        <v>38</v>
      </c>
      <c r="S3179" s="55"/>
      <c r="T3179" s="55"/>
      <c r="U3179" s="55" t="s">
        <v>38</v>
      </c>
      <c r="V3179" s="55">
        <v>40.947299999999998</v>
      </c>
      <c r="W3179" s="55">
        <v>-74.354299999999995</v>
      </c>
      <c r="X3179" s="55" t="s">
        <v>39</v>
      </c>
      <c r="Y3179" s="55" t="s">
        <v>295</v>
      </c>
      <c r="Z3179" s="55" t="s">
        <v>34</v>
      </c>
      <c r="AA3179" s="55">
        <v>0</v>
      </c>
      <c r="AB3179" s="55" t="s">
        <v>41</v>
      </c>
      <c r="AC3179" s="55">
        <v>8</v>
      </c>
      <c r="AD3179" s="55"/>
      <c r="AE3179" s="55">
        <v>7439921</v>
      </c>
      <c r="AF3179" s="55" t="s">
        <v>55</v>
      </c>
      <c r="AG3179" s="55">
        <v>1.3835599999999999E-4</v>
      </c>
      <c r="AH3179" s="57" t="s">
        <v>44</v>
      </c>
    </row>
    <row r="3180" spans="1:34" x14ac:dyDescent="0.25">
      <c r="A3180" s="54">
        <v>12322511</v>
      </c>
      <c r="B3180" s="55"/>
      <c r="C3180" s="55"/>
      <c r="D3180" s="55">
        <v>61752813</v>
      </c>
      <c r="E3180" s="55"/>
      <c r="F3180" s="55">
        <v>300</v>
      </c>
      <c r="G3180" s="55">
        <v>80031814</v>
      </c>
      <c r="H3180" s="55"/>
      <c r="I3180" s="55">
        <v>2275050012</v>
      </c>
      <c r="J3180" s="55">
        <v>2</v>
      </c>
      <c r="K3180" s="55" t="s">
        <v>34</v>
      </c>
      <c r="L3180" s="55" t="s">
        <v>35</v>
      </c>
      <c r="M3180" s="55">
        <v>34025</v>
      </c>
      <c r="N3180" s="55"/>
      <c r="O3180" s="55" t="s">
        <v>296</v>
      </c>
      <c r="P3180" s="55">
        <v>48811</v>
      </c>
      <c r="Q3180" s="55" t="s">
        <v>37</v>
      </c>
      <c r="R3180" s="55" t="s">
        <v>38</v>
      </c>
      <c r="S3180" s="55"/>
      <c r="T3180" s="55"/>
      <c r="U3180" s="55" t="s">
        <v>38</v>
      </c>
      <c r="V3180" s="55">
        <v>40.394300000000001</v>
      </c>
      <c r="W3180" s="55">
        <v>-74.179299999999998</v>
      </c>
      <c r="X3180" s="55" t="s">
        <v>39</v>
      </c>
      <c r="Y3180" s="55" t="s">
        <v>276</v>
      </c>
      <c r="Z3180" s="55" t="s">
        <v>34</v>
      </c>
      <c r="AA3180" s="55">
        <v>0</v>
      </c>
      <c r="AB3180" s="55" t="s">
        <v>41</v>
      </c>
      <c r="AC3180" s="55">
        <v>8</v>
      </c>
      <c r="AD3180" s="55"/>
      <c r="AE3180" s="55" t="s">
        <v>42</v>
      </c>
      <c r="AF3180" s="55" t="s">
        <v>43</v>
      </c>
      <c r="AG3180" s="55">
        <v>1.1376499999999999E-2</v>
      </c>
      <c r="AH3180" s="57" t="s">
        <v>44</v>
      </c>
    </row>
    <row r="3181" spans="1:34" x14ac:dyDescent="0.25">
      <c r="A3181" s="54">
        <v>12322511</v>
      </c>
      <c r="B3181" s="55"/>
      <c r="C3181" s="55"/>
      <c r="D3181" s="55">
        <v>61752813</v>
      </c>
      <c r="E3181" s="55"/>
      <c r="F3181" s="55">
        <v>300</v>
      </c>
      <c r="G3181" s="55">
        <v>80031714</v>
      </c>
      <c r="H3181" s="55"/>
      <c r="I3181" s="55">
        <v>2275050011</v>
      </c>
      <c r="J3181" s="55">
        <v>2</v>
      </c>
      <c r="K3181" s="55" t="s">
        <v>34</v>
      </c>
      <c r="L3181" s="55" t="s">
        <v>35</v>
      </c>
      <c r="M3181" s="55">
        <v>34025</v>
      </c>
      <c r="N3181" s="55"/>
      <c r="O3181" s="55" t="s">
        <v>296</v>
      </c>
      <c r="P3181" s="55">
        <v>48811</v>
      </c>
      <c r="Q3181" s="55" t="s">
        <v>37</v>
      </c>
      <c r="R3181" s="55" t="s">
        <v>38</v>
      </c>
      <c r="S3181" s="55"/>
      <c r="T3181" s="55"/>
      <c r="U3181" s="55" t="s">
        <v>38</v>
      </c>
      <c r="V3181" s="55">
        <v>40.394300000000001</v>
      </c>
      <c r="W3181" s="55">
        <v>-74.179299999999998</v>
      </c>
      <c r="X3181" s="55" t="s">
        <v>39</v>
      </c>
      <c r="Y3181" s="55" t="s">
        <v>276</v>
      </c>
      <c r="Z3181" s="55" t="s">
        <v>34</v>
      </c>
      <c r="AA3181" s="55">
        <v>0</v>
      </c>
      <c r="AB3181" s="55" t="s">
        <v>41</v>
      </c>
      <c r="AC3181" s="55">
        <v>8</v>
      </c>
      <c r="AD3181" s="55"/>
      <c r="AE3181" s="55" t="s">
        <v>42</v>
      </c>
      <c r="AF3181" s="55" t="s">
        <v>43</v>
      </c>
      <c r="AG3181" s="55">
        <v>1.3542700000000001E-3</v>
      </c>
      <c r="AH3181" s="57" t="s">
        <v>44</v>
      </c>
    </row>
    <row r="3182" spans="1:34" x14ac:dyDescent="0.25">
      <c r="A3182" s="54">
        <v>12322511</v>
      </c>
      <c r="B3182" s="55"/>
      <c r="C3182" s="55"/>
      <c r="D3182" s="55">
        <v>61752813</v>
      </c>
      <c r="E3182" s="55"/>
      <c r="F3182" s="55">
        <v>300</v>
      </c>
      <c r="G3182" s="55">
        <v>80031714</v>
      </c>
      <c r="H3182" s="55"/>
      <c r="I3182" s="55">
        <v>2275050011</v>
      </c>
      <c r="J3182" s="55">
        <v>2</v>
      </c>
      <c r="K3182" s="55" t="s">
        <v>34</v>
      </c>
      <c r="L3182" s="55" t="s">
        <v>35</v>
      </c>
      <c r="M3182" s="55">
        <v>34025</v>
      </c>
      <c r="N3182" s="55"/>
      <c r="O3182" s="55" t="s">
        <v>296</v>
      </c>
      <c r="P3182" s="55">
        <v>48811</v>
      </c>
      <c r="Q3182" s="55" t="s">
        <v>37</v>
      </c>
      <c r="R3182" s="55" t="s">
        <v>38</v>
      </c>
      <c r="S3182" s="55"/>
      <c r="T3182" s="55"/>
      <c r="U3182" s="55" t="s">
        <v>38</v>
      </c>
      <c r="V3182" s="55">
        <v>40.394300000000001</v>
      </c>
      <c r="W3182" s="55">
        <v>-74.179299999999998</v>
      </c>
      <c r="X3182" s="55" t="s">
        <v>39</v>
      </c>
      <c r="Y3182" s="55" t="s">
        <v>276</v>
      </c>
      <c r="Z3182" s="55" t="s">
        <v>34</v>
      </c>
      <c r="AA3182" s="55">
        <v>0</v>
      </c>
      <c r="AB3182" s="55" t="s">
        <v>41</v>
      </c>
      <c r="AC3182" s="55">
        <v>8</v>
      </c>
      <c r="AD3182" s="55"/>
      <c r="AE3182" s="55" t="s">
        <v>45</v>
      </c>
      <c r="AF3182" s="55" t="s">
        <v>46</v>
      </c>
      <c r="AG3182" s="55">
        <v>9.0000000000000006E-5</v>
      </c>
      <c r="AH3182" s="57" t="s">
        <v>44</v>
      </c>
    </row>
    <row r="3183" spans="1:34" x14ac:dyDescent="0.25">
      <c r="A3183" s="54">
        <v>12322511</v>
      </c>
      <c r="B3183" s="55"/>
      <c r="C3183" s="55"/>
      <c r="D3183" s="55">
        <v>61752813</v>
      </c>
      <c r="E3183" s="55"/>
      <c r="F3183" s="55">
        <v>300</v>
      </c>
      <c r="G3183" s="55">
        <v>80031814</v>
      </c>
      <c r="H3183" s="55"/>
      <c r="I3183" s="55">
        <v>2275050012</v>
      </c>
      <c r="J3183" s="55">
        <v>2</v>
      </c>
      <c r="K3183" s="55" t="s">
        <v>34</v>
      </c>
      <c r="L3183" s="55" t="s">
        <v>35</v>
      </c>
      <c r="M3183" s="55">
        <v>34025</v>
      </c>
      <c r="N3183" s="55"/>
      <c r="O3183" s="55" t="s">
        <v>296</v>
      </c>
      <c r="P3183" s="55">
        <v>48811</v>
      </c>
      <c r="Q3183" s="55" t="s">
        <v>37</v>
      </c>
      <c r="R3183" s="55" t="s">
        <v>38</v>
      </c>
      <c r="S3183" s="55"/>
      <c r="T3183" s="55"/>
      <c r="U3183" s="55" t="s">
        <v>38</v>
      </c>
      <c r="V3183" s="55">
        <v>40.394300000000001</v>
      </c>
      <c r="W3183" s="55">
        <v>-74.179299999999998</v>
      </c>
      <c r="X3183" s="55" t="s">
        <v>39</v>
      </c>
      <c r="Y3183" s="55" t="s">
        <v>276</v>
      </c>
      <c r="Z3183" s="55" t="s">
        <v>34</v>
      </c>
      <c r="AA3183" s="55">
        <v>0</v>
      </c>
      <c r="AB3183" s="55" t="s">
        <v>41</v>
      </c>
      <c r="AC3183" s="55">
        <v>8</v>
      </c>
      <c r="AD3183" s="55"/>
      <c r="AE3183" s="55" t="s">
        <v>45</v>
      </c>
      <c r="AF3183" s="55" t="s">
        <v>46</v>
      </c>
      <c r="AG3183" s="55">
        <v>1.2140199999999999E-3</v>
      </c>
      <c r="AH3183" s="57" t="s">
        <v>44</v>
      </c>
    </row>
    <row r="3184" spans="1:34" x14ac:dyDescent="0.25">
      <c r="A3184" s="54">
        <v>12322511</v>
      </c>
      <c r="B3184" s="55"/>
      <c r="C3184" s="55"/>
      <c r="D3184" s="55">
        <v>61752813</v>
      </c>
      <c r="E3184" s="55"/>
      <c r="F3184" s="55">
        <v>300</v>
      </c>
      <c r="G3184" s="55">
        <v>80031714</v>
      </c>
      <c r="H3184" s="55"/>
      <c r="I3184" s="55">
        <v>2275050011</v>
      </c>
      <c r="J3184" s="55">
        <v>2</v>
      </c>
      <c r="K3184" s="55" t="s">
        <v>34</v>
      </c>
      <c r="L3184" s="55" t="s">
        <v>35</v>
      </c>
      <c r="M3184" s="55">
        <v>34025</v>
      </c>
      <c r="N3184" s="55"/>
      <c r="O3184" s="55" t="s">
        <v>296</v>
      </c>
      <c r="P3184" s="55">
        <v>48811</v>
      </c>
      <c r="Q3184" s="55" t="s">
        <v>37</v>
      </c>
      <c r="R3184" s="55" t="s">
        <v>38</v>
      </c>
      <c r="S3184" s="55"/>
      <c r="T3184" s="55"/>
      <c r="U3184" s="55" t="s">
        <v>38</v>
      </c>
      <c r="V3184" s="55">
        <v>40.394300000000001</v>
      </c>
      <c r="W3184" s="55">
        <v>-74.179299999999998</v>
      </c>
      <c r="X3184" s="55" t="s">
        <v>39</v>
      </c>
      <c r="Y3184" s="55" t="s">
        <v>276</v>
      </c>
      <c r="Z3184" s="55" t="s">
        <v>34</v>
      </c>
      <c r="AA3184" s="55">
        <v>0</v>
      </c>
      <c r="AB3184" s="55" t="s">
        <v>41</v>
      </c>
      <c r="AC3184" s="55">
        <v>8</v>
      </c>
      <c r="AD3184" s="55"/>
      <c r="AE3184" s="55" t="s">
        <v>47</v>
      </c>
      <c r="AF3184" s="55" t="s">
        <v>48</v>
      </c>
      <c r="AG3184" s="55">
        <v>1.4699100000000001E-3</v>
      </c>
      <c r="AH3184" s="57" t="s">
        <v>44</v>
      </c>
    </row>
    <row r="3185" spans="1:34" x14ac:dyDescent="0.25">
      <c r="A3185" s="54">
        <v>12322511</v>
      </c>
      <c r="B3185" s="55"/>
      <c r="C3185" s="55"/>
      <c r="D3185" s="55">
        <v>61752813</v>
      </c>
      <c r="E3185" s="55"/>
      <c r="F3185" s="55">
        <v>300</v>
      </c>
      <c r="G3185" s="55">
        <v>80031814</v>
      </c>
      <c r="H3185" s="55"/>
      <c r="I3185" s="55">
        <v>2275050012</v>
      </c>
      <c r="J3185" s="55">
        <v>2</v>
      </c>
      <c r="K3185" s="55" t="s">
        <v>34</v>
      </c>
      <c r="L3185" s="55" t="s">
        <v>35</v>
      </c>
      <c r="M3185" s="55">
        <v>34025</v>
      </c>
      <c r="N3185" s="55"/>
      <c r="O3185" s="55" t="s">
        <v>296</v>
      </c>
      <c r="P3185" s="55">
        <v>48811</v>
      </c>
      <c r="Q3185" s="55" t="s">
        <v>37</v>
      </c>
      <c r="R3185" s="55" t="s">
        <v>38</v>
      </c>
      <c r="S3185" s="55"/>
      <c r="T3185" s="55"/>
      <c r="U3185" s="55" t="s">
        <v>38</v>
      </c>
      <c r="V3185" s="55">
        <v>40.394300000000001</v>
      </c>
      <c r="W3185" s="55">
        <v>-74.179299999999998</v>
      </c>
      <c r="X3185" s="55" t="s">
        <v>39</v>
      </c>
      <c r="Y3185" s="55" t="s">
        <v>276</v>
      </c>
      <c r="Z3185" s="55" t="s">
        <v>34</v>
      </c>
      <c r="AA3185" s="55">
        <v>0</v>
      </c>
      <c r="AB3185" s="55" t="s">
        <v>41</v>
      </c>
      <c r="AC3185" s="55">
        <v>8</v>
      </c>
      <c r="AD3185" s="55"/>
      <c r="AE3185" s="55" t="s">
        <v>47</v>
      </c>
      <c r="AF3185" s="55" t="s">
        <v>48</v>
      </c>
      <c r="AG3185" s="55">
        <v>3.8118200000000001E-3</v>
      </c>
      <c r="AH3185" s="57" t="s">
        <v>44</v>
      </c>
    </row>
    <row r="3186" spans="1:34" x14ac:dyDescent="0.25">
      <c r="A3186" s="54">
        <v>12322511</v>
      </c>
      <c r="B3186" s="55"/>
      <c r="C3186" s="55"/>
      <c r="D3186" s="55">
        <v>61752813</v>
      </c>
      <c r="E3186" s="55"/>
      <c r="F3186" s="55">
        <v>300</v>
      </c>
      <c r="G3186" s="55">
        <v>80031814</v>
      </c>
      <c r="H3186" s="55"/>
      <c r="I3186" s="55">
        <v>2275050012</v>
      </c>
      <c r="J3186" s="55">
        <v>2</v>
      </c>
      <c r="K3186" s="55" t="s">
        <v>34</v>
      </c>
      <c r="L3186" s="55" t="s">
        <v>35</v>
      </c>
      <c r="M3186" s="55">
        <v>34025</v>
      </c>
      <c r="N3186" s="55"/>
      <c r="O3186" s="55" t="s">
        <v>296</v>
      </c>
      <c r="P3186" s="55">
        <v>48811</v>
      </c>
      <c r="Q3186" s="55" t="s">
        <v>37</v>
      </c>
      <c r="R3186" s="55" t="s">
        <v>38</v>
      </c>
      <c r="S3186" s="55"/>
      <c r="T3186" s="55"/>
      <c r="U3186" s="55" t="s">
        <v>38</v>
      </c>
      <c r="V3186" s="55">
        <v>40.394300000000001</v>
      </c>
      <c r="W3186" s="55">
        <v>-74.179299999999998</v>
      </c>
      <c r="X3186" s="55" t="s">
        <v>39</v>
      </c>
      <c r="Y3186" s="55" t="s">
        <v>276</v>
      </c>
      <c r="Z3186" s="55" t="s">
        <v>34</v>
      </c>
      <c r="AA3186" s="55">
        <v>0</v>
      </c>
      <c r="AB3186" s="55" t="s">
        <v>41</v>
      </c>
      <c r="AC3186" s="55">
        <v>8</v>
      </c>
      <c r="AD3186" s="55"/>
      <c r="AE3186" s="55" t="s">
        <v>49</v>
      </c>
      <c r="AF3186" s="55" t="s">
        <v>50</v>
      </c>
      <c r="AG3186" s="55">
        <v>3.9055499999999998E-3</v>
      </c>
      <c r="AH3186" s="57" t="s">
        <v>44</v>
      </c>
    </row>
    <row r="3187" spans="1:34" x14ac:dyDescent="0.25">
      <c r="A3187" s="54">
        <v>12322511</v>
      </c>
      <c r="B3187" s="55"/>
      <c r="C3187" s="55"/>
      <c r="D3187" s="55">
        <v>61752813</v>
      </c>
      <c r="E3187" s="55"/>
      <c r="F3187" s="55">
        <v>300</v>
      </c>
      <c r="G3187" s="55">
        <v>80031714</v>
      </c>
      <c r="H3187" s="55"/>
      <c r="I3187" s="55">
        <v>2275050011</v>
      </c>
      <c r="J3187" s="55">
        <v>2</v>
      </c>
      <c r="K3187" s="55" t="s">
        <v>34</v>
      </c>
      <c r="L3187" s="55" t="s">
        <v>35</v>
      </c>
      <c r="M3187" s="55">
        <v>34025</v>
      </c>
      <c r="N3187" s="55"/>
      <c r="O3187" s="55" t="s">
        <v>296</v>
      </c>
      <c r="P3187" s="55">
        <v>48811</v>
      </c>
      <c r="Q3187" s="55" t="s">
        <v>37</v>
      </c>
      <c r="R3187" s="55" t="s">
        <v>38</v>
      </c>
      <c r="S3187" s="55"/>
      <c r="T3187" s="55"/>
      <c r="U3187" s="55" t="s">
        <v>38</v>
      </c>
      <c r="V3187" s="55">
        <v>40.394300000000001</v>
      </c>
      <c r="W3187" s="55">
        <v>-74.179299999999998</v>
      </c>
      <c r="X3187" s="55" t="s">
        <v>39</v>
      </c>
      <c r="Y3187" s="55" t="s">
        <v>276</v>
      </c>
      <c r="Z3187" s="55" t="s">
        <v>34</v>
      </c>
      <c r="AA3187" s="55">
        <v>0</v>
      </c>
      <c r="AB3187" s="55" t="s">
        <v>41</v>
      </c>
      <c r="AC3187" s="55">
        <v>8</v>
      </c>
      <c r="AD3187" s="55"/>
      <c r="AE3187" s="55" t="s">
        <v>49</v>
      </c>
      <c r="AF3187" s="55" t="s">
        <v>50</v>
      </c>
      <c r="AG3187" s="55">
        <v>2.1302999999999999E-3</v>
      </c>
      <c r="AH3187" s="57" t="s">
        <v>44</v>
      </c>
    </row>
    <row r="3188" spans="1:34" x14ac:dyDescent="0.25">
      <c r="A3188" s="54">
        <v>12322511</v>
      </c>
      <c r="B3188" s="55"/>
      <c r="C3188" s="55"/>
      <c r="D3188" s="55">
        <v>61752813</v>
      </c>
      <c r="E3188" s="55"/>
      <c r="F3188" s="55">
        <v>300</v>
      </c>
      <c r="G3188" s="55">
        <v>80031814</v>
      </c>
      <c r="H3188" s="55"/>
      <c r="I3188" s="55">
        <v>2275050012</v>
      </c>
      <c r="J3188" s="55">
        <v>2</v>
      </c>
      <c r="K3188" s="55" t="s">
        <v>34</v>
      </c>
      <c r="L3188" s="55" t="s">
        <v>35</v>
      </c>
      <c r="M3188" s="55">
        <v>34025</v>
      </c>
      <c r="N3188" s="55"/>
      <c r="O3188" s="55" t="s">
        <v>296</v>
      </c>
      <c r="P3188" s="55">
        <v>48811</v>
      </c>
      <c r="Q3188" s="55" t="s">
        <v>37</v>
      </c>
      <c r="R3188" s="55" t="s">
        <v>38</v>
      </c>
      <c r="S3188" s="55"/>
      <c r="T3188" s="55"/>
      <c r="U3188" s="55" t="s">
        <v>38</v>
      </c>
      <c r="V3188" s="55">
        <v>40.394300000000001</v>
      </c>
      <c r="W3188" s="55">
        <v>-74.179299999999998</v>
      </c>
      <c r="X3188" s="55" t="s">
        <v>39</v>
      </c>
      <c r="Y3188" s="55" t="s">
        <v>276</v>
      </c>
      <c r="Z3188" s="55" t="s">
        <v>34</v>
      </c>
      <c r="AA3188" s="55">
        <v>0</v>
      </c>
      <c r="AB3188" s="55" t="s">
        <v>41</v>
      </c>
      <c r="AC3188" s="55">
        <v>8</v>
      </c>
      <c r="AD3188" s="55"/>
      <c r="AE3188" s="55" t="s">
        <v>51</v>
      </c>
      <c r="AF3188" s="55" t="s">
        <v>52</v>
      </c>
      <c r="AG3188" s="55">
        <v>5.3417999999999998E-3</v>
      </c>
      <c r="AH3188" s="57" t="s">
        <v>44</v>
      </c>
    </row>
    <row r="3189" spans="1:34" x14ac:dyDescent="0.25">
      <c r="A3189" s="54">
        <v>12322511</v>
      </c>
      <c r="B3189" s="55"/>
      <c r="C3189" s="55"/>
      <c r="D3189" s="55">
        <v>61752813</v>
      </c>
      <c r="E3189" s="55"/>
      <c r="F3189" s="55">
        <v>300</v>
      </c>
      <c r="G3189" s="55">
        <v>80031714</v>
      </c>
      <c r="H3189" s="55"/>
      <c r="I3189" s="55">
        <v>2275050011</v>
      </c>
      <c r="J3189" s="55">
        <v>2</v>
      </c>
      <c r="K3189" s="55" t="s">
        <v>34</v>
      </c>
      <c r="L3189" s="55" t="s">
        <v>35</v>
      </c>
      <c r="M3189" s="55">
        <v>34025</v>
      </c>
      <c r="N3189" s="55"/>
      <c r="O3189" s="55" t="s">
        <v>296</v>
      </c>
      <c r="P3189" s="55">
        <v>48811</v>
      </c>
      <c r="Q3189" s="55" t="s">
        <v>37</v>
      </c>
      <c r="R3189" s="55" t="s">
        <v>38</v>
      </c>
      <c r="S3189" s="55"/>
      <c r="T3189" s="55"/>
      <c r="U3189" s="55" t="s">
        <v>38</v>
      </c>
      <c r="V3189" s="55">
        <v>40.394300000000001</v>
      </c>
      <c r="W3189" s="55">
        <v>-74.179299999999998</v>
      </c>
      <c r="X3189" s="55" t="s">
        <v>39</v>
      </c>
      <c r="Y3189" s="55" t="s">
        <v>276</v>
      </c>
      <c r="Z3189" s="55" t="s">
        <v>34</v>
      </c>
      <c r="AA3189" s="55">
        <v>0</v>
      </c>
      <c r="AB3189" s="55" t="s">
        <v>41</v>
      </c>
      <c r="AC3189" s="55">
        <v>8</v>
      </c>
      <c r="AD3189" s="55"/>
      <c r="AE3189" s="55" t="s">
        <v>51</v>
      </c>
      <c r="AF3189" s="55" t="s">
        <v>52</v>
      </c>
      <c r="AG3189" s="55">
        <v>5.8500000000000002E-4</v>
      </c>
      <c r="AH3189" s="57" t="s">
        <v>44</v>
      </c>
    </row>
    <row r="3190" spans="1:34" x14ac:dyDescent="0.25">
      <c r="A3190" s="54">
        <v>12322511</v>
      </c>
      <c r="B3190" s="55"/>
      <c r="C3190" s="55"/>
      <c r="D3190" s="55">
        <v>61752813</v>
      </c>
      <c r="E3190" s="55"/>
      <c r="F3190" s="55">
        <v>300</v>
      </c>
      <c r="G3190" s="55">
        <v>80031814</v>
      </c>
      <c r="H3190" s="55"/>
      <c r="I3190" s="55">
        <v>2275050012</v>
      </c>
      <c r="J3190" s="55">
        <v>2</v>
      </c>
      <c r="K3190" s="55" t="s">
        <v>34</v>
      </c>
      <c r="L3190" s="55" t="s">
        <v>35</v>
      </c>
      <c r="M3190" s="55">
        <v>34025</v>
      </c>
      <c r="N3190" s="55"/>
      <c r="O3190" s="55" t="s">
        <v>296</v>
      </c>
      <c r="P3190" s="55">
        <v>48811</v>
      </c>
      <c r="Q3190" s="55" t="s">
        <v>37</v>
      </c>
      <c r="R3190" s="55" t="s">
        <v>38</v>
      </c>
      <c r="S3190" s="55"/>
      <c r="T3190" s="55"/>
      <c r="U3190" s="55" t="s">
        <v>38</v>
      </c>
      <c r="V3190" s="55">
        <v>40.394300000000001</v>
      </c>
      <c r="W3190" s="55">
        <v>-74.179299999999998</v>
      </c>
      <c r="X3190" s="55" t="s">
        <v>39</v>
      </c>
      <c r="Y3190" s="55" t="s">
        <v>276</v>
      </c>
      <c r="Z3190" s="55" t="s">
        <v>34</v>
      </c>
      <c r="AA3190" s="55">
        <v>0</v>
      </c>
      <c r="AB3190" s="55" t="s">
        <v>41</v>
      </c>
      <c r="AC3190" s="55">
        <v>8</v>
      </c>
      <c r="AD3190" s="55"/>
      <c r="AE3190" s="55" t="s">
        <v>53</v>
      </c>
      <c r="AF3190" s="55" t="s">
        <v>54</v>
      </c>
      <c r="AG3190" s="55">
        <v>0.15802099999999999</v>
      </c>
      <c r="AH3190" s="57" t="s">
        <v>44</v>
      </c>
    </row>
    <row r="3191" spans="1:34" x14ac:dyDescent="0.25">
      <c r="A3191" s="54">
        <v>12322511</v>
      </c>
      <c r="B3191" s="55"/>
      <c r="C3191" s="55"/>
      <c r="D3191" s="55">
        <v>61752813</v>
      </c>
      <c r="E3191" s="55"/>
      <c r="F3191" s="55">
        <v>300</v>
      </c>
      <c r="G3191" s="55">
        <v>80031714</v>
      </c>
      <c r="H3191" s="55"/>
      <c r="I3191" s="55">
        <v>2275050011</v>
      </c>
      <c r="J3191" s="55">
        <v>2</v>
      </c>
      <c r="K3191" s="55" t="s">
        <v>34</v>
      </c>
      <c r="L3191" s="55" t="s">
        <v>35</v>
      </c>
      <c r="M3191" s="55">
        <v>34025</v>
      </c>
      <c r="N3191" s="55"/>
      <c r="O3191" s="55" t="s">
        <v>296</v>
      </c>
      <c r="P3191" s="55">
        <v>48811</v>
      </c>
      <c r="Q3191" s="55" t="s">
        <v>37</v>
      </c>
      <c r="R3191" s="55" t="s">
        <v>38</v>
      </c>
      <c r="S3191" s="55"/>
      <c r="T3191" s="55"/>
      <c r="U3191" s="55" t="s">
        <v>38</v>
      </c>
      <c r="V3191" s="55">
        <v>40.394300000000001</v>
      </c>
      <c r="W3191" s="55">
        <v>-74.179299999999998</v>
      </c>
      <c r="X3191" s="55" t="s">
        <v>39</v>
      </c>
      <c r="Y3191" s="55" t="s">
        <v>276</v>
      </c>
      <c r="Z3191" s="55" t="s">
        <v>34</v>
      </c>
      <c r="AA3191" s="55">
        <v>0</v>
      </c>
      <c r="AB3191" s="55" t="s">
        <v>41</v>
      </c>
      <c r="AC3191" s="55">
        <v>8</v>
      </c>
      <c r="AD3191" s="55"/>
      <c r="AE3191" s="55" t="s">
        <v>53</v>
      </c>
      <c r="AF3191" s="55" t="s">
        <v>54</v>
      </c>
      <c r="AG3191" s="55">
        <v>0.108126</v>
      </c>
      <c r="AH3191" s="57" t="s">
        <v>44</v>
      </c>
    </row>
    <row r="3192" spans="1:34" x14ac:dyDescent="0.25">
      <c r="A3192" s="54">
        <v>12322511</v>
      </c>
      <c r="B3192" s="55"/>
      <c r="C3192" s="55"/>
      <c r="D3192" s="55">
        <v>61752813</v>
      </c>
      <c r="E3192" s="55"/>
      <c r="F3192" s="55">
        <v>300</v>
      </c>
      <c r="G3192" s="55">
        <v>80031714</v>
      </c>
      <c r="H3192" s="55"/>
      <c r="I3192" s="55">
        <v>2275050011</v>
      </c>
      <c r="J3192" s="55">
        <v>2</v>
      </c>
      <c r="K3192" s="55" t="s">
        <v>34</v>
      </c>
      <c r="L3192" s="55" t="s">
        <v>35</v>
      </c>
      <c r="M3192" s="55">
        <v>34025</v>
      </c>
      <c r="N3192" s="55"/>
      <c r="O3192" s="55" t="s">
        <v>296</v>
      </c>
      <c r="P3192" s="55">
        <v>48811</v>
      </c>
      <c r="Q3192" s="55" t="s">
        <v>37</v>
      </c>
      <c r="R3192" s="55" t="s">
        <v>38</v>
      </c>
      <c r="S3192" s="55"/>
      <c r="T3192" s="55"/>
      <c r="U3192" s="55" t="s">
        <v>38</v>
      </c>
      <c r="V3192" s="55">
        <v>40.394300000000001</v>
      </c>
      <c r="W3192" s="55">
        <v>-74.179299999999998</v>
      </c>
      <c r="X3192" s="55" t="s">
        <v>39</v>
      </c>
      <c r="Y3192" s="55" t="s">
        <v>276</v>
      </c>
      <c r="Z3192" s="55" t="s">
        <v>34</v>
      </c>
      <c r="AA3192" s="55">
        <v>0</v>
      </c>
      <c r="AB3192" s="55" t="s">
        <v>41</v>
      </c>
      <c r="AC3192" s="55">
        <v>8</v>
      </c>
      <c r="AD3192" s="55"/>
      <c r="AE3192" s="55">
        <v>7439921</v>
      </c>
      <c r="AF3192" s="55" t="s">
        <v>55</v>
      </c>
      <c r="AG3192" s="55">
        <v>1.3835599999999999E-4</v>
      </c>
      <c r="AH3192" s="57" t="s">
        <v>44</v>
      </c>
    </row>
    <row r="3193" spans="1:34" x14ac:dyDescent="0.25">
      <c r="A3193" s="54">
        <v>9372811</v>
      </c>
      <c r="B3193" s="55"/>
      <c r="C3193" s="55"/>
      <c r="D3193" s="55">
        <v>62588513</v>
      </c>
      <c r="E3193" s="55"/>
      <c r="F3193" s="55">
        <v>300</v>
      </c>
      <c r="G3193" s="55">
        <v>84202414</v>
      </c>
      <c r="H3193" s="55"/>
      <c r="I3193" s="55">
        <v>2275050012</v>
      </c>
      <c r="J3193" s="55">
        <v>2</v>
      </c>
      <c r="K3193" s="55" t="s">
        <v>34</v>
      </c>
      <c r="L3193" s="55" t="s">
        <v>67</v>
      </c>
      <c r="M3193" s="55">
        <v>34037</v>
      </c>
      <c r="N3193" s="55"/>
      <c r="O3193" s="55" t="s">
        <v>297</v>
      </c>
      <c r="P3193" s="55">
        <v>48811</v>
      </c>
      <c r="Q3193" s="55" t="s">
        <v>37</v>
      </c>
      <c r="R3193" s="55" t="s">
        <v>38</v>
      </c>
      <c r="S3193" s="55"/>
      <c r="T3193" s="55"/>
      <c r="U3193" s="55" t="s">
        <v>38</v>
      </c>
      <c r="V3193" s="55">
        <v>40.966760000000001</v>
      </c>
      <c r="W3193" s="55">
        <v>-74.780169999999998</v>
      </c>
      <c r="X3193" s="55" t="s">
        <v>39</v>
      </c>
      <c r="Y3193" s="55" t="s">
        <v>298</v>
      </c>
      <c r="Z3193" s="55" t="s">
        <v>34</v>
      </c>
      <c r="AA3193" s="55">
        <v>0</v>
      </c>
      <c r="AB3193" s="55" t="s">
        <v>41</v>
      </c>
      <c r="AC3193" s="55">
        <v>8</v>
      </c>
      <c r="AD3193" s="55"/>
      <c r="AE3193" s="55" t="s">
        <v>42</v>
      </c>
      <c r="AF3193" s="55" t="s">
        <v>43</v>
      </c>
      <c r="AG3193" s="55">
        <v>0.54800599999999999</v>
      </c>
      <c r="AH3193" s="57" t="s">
        <v>44</v>
      </c>
    </row>
    <row r="3194" spans="1:34" x14ac:dyDescent="0.25">
      <c r="A3194" s="54">
        <v>9372811</v>
      </c>
      <c r="B3194" s="55"/>
      <c r="C3194" s="55"/>
      <c r="D3194" s="55">
        <v>62588513</v>
      </c>
      <c r="E3194" s="55"/>
      <c r="F3194" s="55">
        <v>300</v>
      </c>
      <c r="G3194" s="55">
        <v>84202314</v>
      </c>
      <c r="H3194" s="55"/>
      <c r="I3194" s="55">
        <v>2275050011</v>
      </c>
      <c r="J3194" s="55">
        <v>2</v>
      </c>
      <c r="K3194" s="55" t="s">
        <v>34</v>
      </c>
      <c r="L3194" s="55" t="s">
        <v>67</v>
      </c>
      <c r="M3194" s="55">
        <v>34037</v>
      </c>
      <c r="N3194" s="55"/>
      <c r="O3194" s="55" t="s">
        <v>297</v>
      </c>
      <c r="P3194" s="55">
        <v>48811</v>
      </c>
      <c r="Q3194" s="55" t="s">
        <v>37</v>
      </c>
      <c r="R3194" s="55" t="s">
        <v>38</v>
      </c>
      <c r="S3194" s="55"/>
      <c r="T3194" s="55"/>
      <c r="U3194" s="55" t="s">
        <v>38</v>
      </c>
      <c r="V3194" s="55">
        <v>40.966760000000001</v>
      </c>
      <c r="W3194" s="55">
        <v>-74.780169999999998</v>
      </c>
      <c r="X3194" s="55" t="s">
        <v>39</v>
      </c>
      <c r="Y3194" s="55" t="s">
        <v>298</v>
      </c>
      <c r="Z3194" s="55" t="s">
        <v>34</v>
      </c>
      <c r="AA3194" s="55">
        <v>0</v>
      </c>
      <c r="AB3194" s="55" t="s">
        <v>41</v>
      </c>
      <c r="AC3194" s="55">
        <v>8</v>
      </c>
      <c r="AD3194" s="55"/>
      <c r="AE3194" s="55" t="s">
        <v>42</v>
      </c>
      <c r="AF3194" s="55" t="s">
        <v>43</v>
      </c>
      <c r="AG3194" s="55">
        <v>0.30906600000000001</v>
      </c>
      <c r="AH3194" s="57" t="s">
        <v>44</v>
      </c>
    </row>
    <row r="3195" spans="1:34" x14ac:dyDescent="0.25">
      <c r="A3195" s="54">
        <v>9372811</v>
      </c>
      <c r="B3195" s="55"/>
      <c r="C3195" s="55"/>
      <c r="D3195" s="55">
        <v>62588513</v>
      </c>
      <c r="E3195" s="55"/>
      <c r="F3195" s="55">
        <v>300</v>
      </c>
      <c r="G3195" s="55">
        <v>84202414</v>
      </c>
      <c r="H3195" s="55"/>
      <c r="I3195" s="55">
        <v>2275050012</v>
      </c>
      <c r="J3195" s="55">
        <v>2</v>
      </c>
      <c r="K3195" s="55" t="s">
        <v>34</v>
      </c>
      <c r="L3195" s="55" t="s">
        <v>67</v>
      </c>
      <c r="M3195" s="55">
        <v>34037</v>
      </c>
      <c r="N3195" s="55"/>
      <c r="O3195" s="55" t="s">
        <v>297</v>
      </c>
      <c r="P3195" s="55">
        <v>48811</v>
      </c>
      <c r="Q3195" s="55" t="s">
        <v>37</v>
      </c>
      <c r="R3195" s="55" t="s">
        <v>38</v>
      </c>
      <c r="S3195" s="55"/>
      <c r="T3195" s="55"/>
      <c r="U3195" s="55" t="s">
        <v>38</v>
      </c>
      <c r="V3195" s="55">
        <v>40.966760000000001</v>
      </c>
      <c r="W3195" s="55">
        <v>-74.780169999999998</v>
      </c>
      <c r="X3195" s="55" t="s">
        <v>39</v>
      </c>
      <c r="Y3195" s="55" t="s">
        <v>298</v>
      </c>
      <c r="Z3195" s="55" t="s">
        <v>34</v>
      </c>
      <c r="AA3195" s="55">
        <v>0</v>
      </c>
      <c r="AB3195" s="55" t="s">
        <v>41</v>
      </c>
      <c r="AC3195" s="55">
        <v>8</v>
      </c>
      <c r="AD3195" s="55"/>
      <c r="AE3195" s="55" t="s">
        <v>45</v>
      </c>
      <c r="AF3195" s="55" t="s">
        <v>46</v>
      </c>
      <c r="AG3195" s="55">
        <v>5.8479099999999999E-2</v>
      </c>
      <c r="AH3195" s="57" t="s">
        <v>44</v>
      </c>
    </row>
    <row r="3196" spans="1:34" x14ac:dyDescent="0.25">
      <c r="A3196" s="54">
        <v>9372811</v>
      </c>
      <c r="B3196" s="55"/>
      <c r="C3196" s="55"/>
      <c r="D3196" s="55">
        <v>62588513</v>
      </c>
      <c r="E3196" s="55"/>
      <c r="F3196" s="55">
        <v>300</v>
      </c>
      <c r="G3196" s="55">
        <v>84202314</v>
      </c>
      <c r="H3196" s="55"/>
      <c r="I3196" s="55">
        <v>2275050011</v>
      </c>
      <c r="J3196" s="55">
        <v>2</v>
      </c>
      <c r="K3196" s="55" t="s">
        <v>34</v>
      </c>
      <c r="L3196" s="55" t="s">
        <v>67</v>
      </c>
      <c r="M3196" s="55">
        <v>34037</v>
      </c>
      <c r="N3196" s="55"/>
      <c r="O3196" s="55" t="s">
        <v>297</v>
      </c>
      <c r="P3196" s="55">
        <v>48811</v>
      </c>
      <c r="Q3196" s="55" t="s">
        <v>37</v>
      </c>
      <c r="R3196" s="55" t="s">
        <v>38</v>
      </c>
      <c r="S3196" s="55"/>
      <c r="T3196" s="55"/>
      <c r="U3196" s="55" t="s">
        <v>38</v>
      </c>
      <c r="V3196" s="55">
        <v>40.966760000000001</v>
      </c>
      <c r="W3196" s="55">
        <v>-74.780169999999998</v>
      </c>
      <c r="X3196" s="55" t="s">
        <v>39</v>
      </c>
      <c r="Y3196" s="55" t="s">
        <v>298</v>
      </c>
      <c r="Z3196" s="55" t="s">
        <v>34</v>
      </c>
      <c r="AA3196" s="55">
        <v>0</v>
      </c>
      <c r="AB3196" s="55" t="s">
        <v>41</v>
      </c>
      <c r="AC3196" s="55">
        <v>8</v>
      </c>
      <c r="AD3196" s="55"/>
      <c r="AE3196" s="55" t="s">
        <v>45</v>
      </c>
      <c r="AF3196" s="55" t="s">
        <v>46</v>
      </c>
      <c r="AG3196" s="55">
        <v>2.0539499999999999E-2</v>
      </c>
      <c r="AH3196" s="57" t="s">
        <v>44</v>
      </c>
    </row>
    <row r="3197" spans="1:34" x14ac:dyDescent="0.25">
      <c r="A3197" s="54">
        <v>9372811</v>
      </c>
      <c r="B3197" s="55"/>
      <c r="C3197" s="55"/>
      <c r="D3197" s="55">
        <v>62588513</v>
      </c>
      <c r="E3197" s="55"/>
      <c r="F3197" s="55">
        <v>300</v>
      </c>
      <c r="G3197" s="55">
        <v>84202314</v>
      </c>
      <c r="H3197" s="55"/>
      <c r="I3197" s="55">
        <v>2275050011</v>
      </c>
      <c r="J3197" s="55">
        <v>2</v>
      </c>
      <c r="K3197" s="55" t="s">
        <v>34</v>
      </c>
      <c r="L3197" s="55" t="s">
        <v>67</v>
      </c>
      <c r="M3197" s="55">
        <v>34037</v>
      </c>
      <c r="N3197" s="55"/>
      <c r="O3197" s="55" t="s">
        <v>297</v>
      </c>
      <c r="P3197" s="55">
        <v>48811</v>
      </c>
      <c r="Q3197" s="55" t="s">
        <v>37</v>
      </c>
      <c r="R3197" s="55" t="s">
        <v>38</v>
      </c>
      <c r="S3197" s="55"/>
      <c r="T3197" s="55"/>
      <c r="U3197" s="55" t="s">
        <v>38</v>
      </c>
      <c r="V3197" s="55">
        <v>40.966760000000001</v>
      </c>
      <c r="W3197" s="55">
        <v>-74.780169999999998</v>
      </c>
      <c r="X3197" s="55" t="s">
        <v>39</v>
      </c>
      <c r="Y3197" s="55" t="s">
        <v>298</v>
      </c>
      <c r="Z3197" s="55" t="s">
        <v>34</v>
      </c>
      <c r="AA3197" s="55">
        <v>0</v>
      </c>
      <c r="AB3197" s="55" t="s">
        <v>41</v>
      </c>
      <c r="AC3197" s="55">
        <v>8</v>
      </c>
      <c r="AD3197" s="55"/>
      <c r="AE3197" s="55" t="s">
        <v>47</v>
      </c>
      <c r="AF3197" s="55" t="s">
        <v>48</v>
      </c>
      <c r="AG3197" s="55">
        <v>0.33545700000000001</v>
      </c>
      <c r="AH3197" s="57" t="s">
        <v>44</v>
      </c>
    </row>
    <row r="3198" spans="1:34" x14ac:dyDescent="0.25">
      <c r="A3198" s="54">
        <v>9372811</v>
      </c>
      <c r="B3198" s="55"/>
      <c r="C3198" s="55"/>
      <c r="D3198" s="55">
        <v>62588513</v>
      </c>
      <c r="E3198" s="55"/>
      <c r="F3198" s="55">
        <v>300</v>
      </c>
      <c r="G3198" s="55">
        <v>84202414</v>
      </c>
      <c r="H3198" s="55"/>
      <c r="I3198" s="55">
        <v>2275050012</v>
      </c>
      <c r="J3198" s="55">
        <v>2</v>
      </c>
      <c r="K3198" s="55" t="s">
        <v>34</v>
      </c>
      <c r="L3198" s="55" t="s">
        <v>67</v>
      </c>
      <c r="M3198" s="55">
        <v>34037</v>
      </c>
      <c r="N3198" s="55"/>
      <c r="O3198" s="55" t="s">
        <v>297</v>
      </c>
      <c r="P3198" s="55">
        <v>48811</v>
      </c>
      <c r="Q3198" s="55" t="s">
        <v>37</v>
      </c>
      <c r="R3198" s="55" t="s">
        <v>38</v>
      </c>
      <c r="S3198" s="55"/>
      <c r="T3198" s="55"/>
      <c r="U3198" s="55" t="s">
        <v>38</v>
      </c>
      <c r="V3198" s="55">
        <v>40.966760000000001</v>
      </c>
      <c r="W3198" s="55">
        <v>-74.780169999999998</v>
      </c>
      <c r="X3198" s="55" t="s">
        <v>39</v>
      </c>
      <c r="Y3198" s="55" t="s">
        <v>298</v>
      </c>
      <c r="Z3198" s="55" t="s">
        <v>34</v>
      </c>
      <c r="AA3198" s="55">
        <v>0</v>
      </c>
      <c r="AB3198" s="55" t="s">
        <v>41</v>
      </c>
      <c r="AC3198" s="55">
        <v>8</v>
      </c>
      <c r="AD3198" s="55"/>
      <c r="AE3198" s="55" t="s">
        <v>47</v>
      </c>
      <c r="AF3198" s="55" t="s">
        <v>48</v>
      </c>
      <c r="AG3198" s="55">
        <v>0.183614</v>
      </c>
      <c r="AH3198" s="57" t="s">
        <v>44</v>
      </c>
    </row>
    <row r="3199" spans="1:34" x14ac:dyDescent="0.25">
      <c r="A3199" s="54">
        <v>9372811</v>
      </c>
      <c r="B3199" s="55"/>
      <c r="C3199" s="55"/>
      <c r="D3199" s="55">
        <v>62588513</v>
      </c>
      <c r="E3199" s="55"/>
      <c r="F3199" s="55">
        <v>300</v>
      </c>
      <c r="G3199" s="55">
        <v>84202314</v>
      </c>
      <c r="H3199" s="55"/>
      <c r="I3199" s="55">
        <v>2275050011</v>
      </c>
      <c r="J3199" s="55">
        <v>2</v>
      </c>
      <c r="K3199" s="55" t="s">
        <v>34</v>
      </c>
      <c r="L3199" s="55" t="s">
        <v>67</v>
      </c>
      <c r="M3199" s="55">
        <v>34037</v>
      </c>
      <c r="N3199" s="55"/>
      <c r="O3199" s="55" t="s">
        <v>297</v>
      </c>
      <c r="P3199" s="55">
        <v>48811</v>
      </c>
      <c r="Q3199" s="55" t="s">
        <v>37</v>
      </c>
      <c r="R3199" s="55" t="s">
        <v>38</v>
      </c>
      <c r="S3199" s="55"/>
      <c r="T3199" s="55"/>
      <c r="U3199" s="55" t="s">
        <v>38</v>
      </c>
      <c r="V3199" s="55">
        <v>40.966760000000001</v>
      </c>
      <c r="W3199" s="55">
        <v>-74.780169999999998</v>
      </c>
      <c r="X3199" s="55" t="s">
        <v>39</v>
      </c>
      <c r="Y3199" s="55" t="s">
        <v>298</v>
      </c>
      <c r="Z3199" s="55" t="s">
        <v>34</v>
      </c>
      <c r="AA3199" s="55">
        <v>0</v>
      </c>
      <c r="AB3199" s="55" t="s">
        <v>41</v>
      </c>
      <c r="AC3199" s="55">
        <v>8</v>
      </c>
      <c r="AD3199" s="55"/>
      <c r="AE3199" s="55" t="s">
        <v>49</v>
      </c>
      <c r="AF3199" s="55" t="s">
        <v>50</v>
      </c>
      <c r="AG3199" s="55">
        <v>0.48616999999999999</v>
      </c>
      <c r="AH3199" s="57" t="s">
        <v>44</v>
      </c>
    </row>
    <row r="3200" spans="1:34" x14ac:dyDescent="0.25">
      <c r="A3200" s="54">
        <v>9372811</v>
      </c>
      <c r="B3200" s="55"/>
      <c r="C3200" s="55"/>
      <c r="D3200" s="55">
        <v>62588513</v>
      </c>
      <c r="E3200" s="55"/>
      <c r="F3200" s="55">
        <v>300</v>
      </c>
      <c r="G3200" s="55">
        <v>84202414</v>
      </c>
      <c r="H3200" s="55"/>
      <c r="I3200" s="55">
        <v>2275050012</v>
      </c>
      <c r="J3200" s="55">
        <v>2</v>
      </c>
      <c r="K3200" s="55" t="s">
        <v>34</v>
      </c>
      <c r="L3200" s="55" t="s">
        <v>67</v>
      </c>
      <c r="M3200" s="55">
        <v>34037</v>
      </c>
      <c r="N3200" s="55"/>
      <c r="O3200" s="55" t="s">
        <v>297</v>
      </c>
      <c r="P3200" s="55">
        <v>48811</v>
      </c>
      <c r="Q3200" s="55" t="s">
        <v>37</v>
      </c>
      <c r="R3200" s="55" t="s">
        <v>38</v>
      </c>
      <c r="S3200" s="55"/>
      <c r="T3200" s="55"/>
      <c r="U3200" s="55" t="s">
        <v>38</v>
      </c>
      <c r="V3200" s="55">
        <v>40.966760000000001</v>
      </c>
      <c r="W3200" s="55">
        <v>-74.780169999999998</v>
      </c>
      <c r="X3200" s="55" t="s">
        <v>39</v>
      </c>
      <c r="Y3200" s="55" t="s">
        <v>298</v>
      </c>
      <c r="Z3200" s="55" t="s">
        <v>34</v>
      </c>
      <c r="AA3200" s="55">
        <v>0</v>
      </c>
      <c r="AB3200" s="55" t="s">
        <v>41</v>
      </c>
      <c r="AC3200" s="55">
        <v>8</v>
      </c>
      <c r="AD3200" s="55"/>
      <c r="AE3200" s="55" t="s">
        <v>49</v>
      </c>
      <c r="AF3200" s="55" t="s">
        <v>50</v>
      </c>
      <c r="AG3200" s="55">
        <v>0.18812899999999999</v>
      </c>
      <c r="AH3200" s="57" t="s">
        <v>44</v>
      </c>
    </row>
    <row r="3201" spans="1:34" x14ac:dyDescent="0.25">
      <c r="A3201" s="54">
        <v>9372811</v>
      </c>
      <c r="B3201" s="55"/>
      <c r="C3201" s="55"/>
      <c r="D3201" s="55">
        <v>62588513</v>
      </c>
      <c r="E3201" s="55"/>
      <c r="F3201" s="55">
        <v>300</v>
      </c>
      <c r="G3201" s="55">
        <v>84202414</v>
      </c>
      <c r="H3201" s="55"/>
      <c r="I3201" s="55">
        <v>2275050012</v>
      </c>
      <c r="J3201" s="55">
        <v>2</v>
      </c>
      <c r="K3201" s="55" t="s">
        <v>34</v>
      </c>
      <c r="L3201" s="55" t="s">
        <v>67</v>
      </c>
      <c r="M3201" s="55">
        <v>34037</v>
      </c>
      <c r="N3201" s="55"/>
      <c r="O3201" s="55" t="s">
        <v>297</v>
      </c>
      <c r="P3201" s="55">
        <v>48811</v>
      </c>
      <c r="Q3201" s="55" t="s">
        <v>37</v>
      </c>
      <c r="R3201" s="55" t="s">
        <v>38</v>
      </c>
      <c r="S3201" s="55"/>
      <c r="T3201" s="55"/>
      <c r="U3201" s="55" t="s">
        <v>38</v>
      </c>
      <c r="V3201" s="55">
        <v>40.966760000000001</v>
      </c>
      <c r="W3201" s="55">
        <v>-74.780169999999998</v>
      </c>
      <c r="X3201" s="55" t="s">
        <v>39</v>
      </c>
      <c r="Y3201" s="55" t="s">
        <v>298</v>
      </c>
      <c r="Z3201" s="55" t="s">
        <v>34</v>
      </c>
      <c r="AA3201" s="55">
        <v>0</v>
      </c>
      <c r="AB3201" s="55" t="s">
        <v>41</v>
      </c>
      <c r="AC3201" s="55">
        <v>8</v>
      </c>
      <c r="AD3201" s="55"/>
      <c r="AE3201" s="55" t="s">
        <v>51</v>
      </c>
      <c r="AF3201" s="55" t="s">
        <v>52</v>
      </c>
      <c r="AG3201" s="55">
        <v>0.25731300000000001</v>
      </c>
      <c r="AH3201" s="57" t="s">
        <v>44</v>
      </c>
    </row>
    <row r="3202" spans="1:34" x14ac:dyDescent="0.25">
      <c r="A3202" s="54">
        <v>9372811</v>
      </c>
      <c r="B3202" s="55"/>
      <c r="C3202" s="55"/>
      <c r="D3202" s="55">
        <v>62588513</v>
      </c>
      <c r="E3202" s="55"/>
      <c r="F3202" s="55">
        <v>300</v>
      </c>
      <c r="G3202" s="55">
        <v>84202314</v>
      </c>
      <c r="H3202" s="55"/>
      <c r="I3202" s="55">
        <v>2275050011</v>
      </c>
      <c r="J3202" s="55">
        <v>2</v>
      </c>
      <c r="K3202" s="55" t="s">
        <v>34</v>
      </c>
      <c r="L3202" s="55" t="s">
        <v>67</v>
      </c>
      <c r="M3202" s="55">
        <v>34037</v>
      </c>
      <c r="N3202" s="55"/>
      <c r="O3202" s="55" t="s">
        <v>297</v>
      </c>
      <c r="P3202" s="55">
        <v>48811</v>
      </c>
      <c r="Q3202" s="55" t="s">
        <v>37</v>
      </c>
      <c r="R3202" s="55" t="s">
        <v>38</v>
      </c>
      <c r="S3202" s="55"/>
      <c r="T3202" s="55"/>
      <c r="U3202" s="55" t="s">
        <v>38</v>
      </c>
      <c r="V3202" s="55">
        <v>40.966760000000001</v>
      </c>
      <c r="W3202" s="55">
        <v>-74.780169999999998</v>
      </c>
      <c r="X3202" s="55" t="s">
        <v>39</v>
      </c>
      <c r="Y3202" s="55" t="s">
        <v>298</v>
      </c>
      <c r="Z3202" s="55" t="s">
        <v>34</v>
      </c>
      <c r="AA3202" s="55">
        <v>0</v>
      </c>
      <c r="AB3202" s="55" t="s">
        <v>41</v>
      </c>
      <c r="AC3202" s="55">
        <v>8</v>
      </c>
      <c r="AD3202" s="55"/>
      <c r="AE3202" s="55" t="s">
        <v>51</v>
      </c>
      <c r="AF3202" s="55" t="s">
        <v>52</v>
      </c>
      <c r="AG3202" s="55">
        <v>0.13350699999999999</v>
      </c>
      <c r="AH3202" s="57" t="s">
        <v>44</v>
      </c>
    </row>
    <row r="3203" spans="1:34" x14ac:dyDescent="0.25">
      <c r="A3203" s="54">
        <v>9372811</v>
      </c>
      <c r="B3203" s="55"/>
      <c r="C3203" s="55"/>
      <c r="D3203" s="55">
        <v>62588513</v>
      </c>
      <c r="E3203" s="55"/>
      <c r="F3203" s="55">
        <v>300</v>
      </c>
      <c r="G3203" s="55">
        <v>84202414</v>
      </c>
      <c r="H3203" s="55"/>
      <c r="I3203" s="55">
        <v>2275050012</v>
      </c>
      <c r="J3203" s="55">
        <v>2</v>
      </c>
      <c r="K3203" s="55" t="s">
        <v>34</v>
      </c>
      <c r="L3203" s="55" t="s">
        <v>67</v>
      </c>
      <c r="M3203" s="55">
        <v>34037</v>
      </c>
      <c r="N3203" s="55"/>
      <c r="O3203" s="55" t="s">
        <v>297</v>
      </c>
      <c r="P3203" s="55">
        <v>48811</v>
      </c>
      <c r="Q3203" s="55" t="s">
        <v>37</v>
      </c>
      <c r="R3203" s="55" t="s">
        <v>38</v>
      </c>
      <c r="S3203" s="55"/>
      <c r="T3203" s="55"/>
      <c r="U3203" s="55" t="s">
        <v>38</v>
      </c>
      <c r="V3203" s="55">
        <v>40.966760000000001</v>
      </c>
      <c r="W3203" s="55">
        <v>-74.780169999999998</v>
      </c>
      <c r="X3203" s="55" t="s">
        <v>39</v>
      </c>
      <c r="Y3203" s="55" t="s">
        <v>298</v>
      </c>
      <c r="Z3203" s="55" t="s">
        <v>34</v>
      </c>
      <c r="AA3203" s="55">
        <v>0</v>
      </c>
      <c r="AB3203" s="55" t="s">
        <v>41</v>
      </c>
      <c r="AC3203" s="55">
        <v>8</v>
      </c>
      <c r="AD3203" s="55"/>
      <c r="AE3203" s="55" t="s">
        <v>53</v>
      </c>
      <c r="AF3203" s="55" t="s">
        <v>54</v>
      </c>
      <c r="AG3203" s="55">
        <v>7.6118100000000002</v>
      </c>
      <c r="AH3203" s="57" t="s">
        <v>44</v>
      </c>
    </row>
    <row r="3204" spans="1:34" x14ac:dyDescent="0.25">
      <c r="A3204" s="54">
        <v>9372811</v>
      </c>
      <c r="B3204" s="55"/>
      <c r="C3204" s="55"/>
      <c r="D3204" s="55">
        <v>62588513</v>
      </c>
      <c r="E3204" s="55"/>
      <c r="F3204" s="55">
        <v>300</v>
      </c>
      <c r="G3204" s="55">
        <v>84202314</v>
      </c>
      <c r="H3204" s="55"/>
      <c r="I3204" s="55">
        <v>2275050011</v>
      </c>
      <c r="J3204" s="55">
        <v>2</v>
      </c>
      <c r="K3204" s="55" t="s">
        <v>34</v>
      </c>
      <c r="L3204" s="55" t="s">
        <v>67</v>
      </c>
      <c r="M3204" s="55">
        <v>34037</v>
      </c>
      <c r="N3204" s="55"/>
      <c r="O3204" s="55" t="s">
        <v>297</v>
      </c>
      <c r="P3204" s="55">
        <v>48811</v>
      </c>
      <c r="Q3204" s="55" t="s">
        <v>37</v>
      </c>
      <c r="R3204" s="55" t="s">
        <v>38</v>
      </c>
      <c r="S3204" s="55"/>
      <c r="T3204" s="55"/>
      <c r="U3204" s="55" t="s">
        <v>38</v>
      </c>
      <c r="V3204" s="55">
        <v>40.966760000000001</v>
      </c>
      <c r="W3204" s="55">
        <v>-74.780169999999998</v>
      </c>
      <c r="X3204" s="55" t="s">
        <v>39</v>
      </c>
      <c r="Y3204" s="55" t="s">
        <v>298</v>
      </c>
      <c r="Z3204" s="55" t="s">
        <v>34</v>
      </c>
      <c r="AA3204" s="55">
        <v>0</v>
      </c>
      <c r="AB3204" s="55" t="s">
        <v>41</v>
      </c>
      <c r="AC3204" s="55">
        <v>8</v>
      </c>
      <c r="AD3204" s="55"/>
      <c r="AE3204" s="55" t="s">
        <v>53</v>
      </c>
      <c r="AF3204" s="55" t="s">
        <v>54</v>
      </c>
      <c r="AG3204" s="55">
        <v>24.676100000000002</v>
      </c>
      <c r="AH3204" s="57" t="s">
        <v>44</v>
      </c>
    </row>
    <row r="3205" spans="1:34" x14ac:dyDescent="0.25">
      <c r="A3205" s="54">
        <v>9372811</v>
      </c>
      <c r="B3205" s="55"/>
      <c r="C3205" s="55"/>
      <c r="D3205" s="55">
        <v>62588513</v>
      </c>
      <c r="E3205" s="55"/>
      <c r="F3205" s="55">
        <v>300</v>
      </c>
      <c r="G3205" s="55">
        <v>84202314</v>
      </c>
      <c r="H3205" s="55"/>
      <c r="I3205" s="55">
        <v>2275050011</v>
      </c>
      <c r="J3205" s="55">
        <v>2</v>
      </c>
      <c r="K3205" s="55" t="s">
        <v>34</v>
      </c>
      <c r="L3205" s="55" t="s">
        <v>67</v>
      </c>
      <c r="M3205" s="55">
        <v>34037</v>
      </c>
      <c r="N3205" s="55"/>
      <c r="O3205" s="55" t="s">
        <v>297</v>
      </c>
      <c r="P3205" s="55">
        <v>48811</v>
      </c>
      <c r="Q3205" s="55" t="s">
        <v>37</v>
      </c>
      <c r="R3205" s="55" t="s">
        <v>38</v>
      </c>
      <c r="S3205" s="55"/>
      <c r="T3205" s="55"/>
      <c r="U3205" s="55" t="s">
        <v>38</v>
      </c>
      <c r="V3205" s="55">
        <v>40.966760000000001</v>
      </c>
      <c r="W3205" s="55">
        <v>-74.780169999999998</v>
      </c>
      <c r="X3205" s="55" t="s">
        <v>39</v>
      </c>
      <c r="Y3205" s="55" t="s">
        <v>298</v>
      </c>
      <c r="Z3205" s="55" t="s">
        <v>34</v>
      </c>
      <c r="AA3205" s="55">
        <v>0</v>
      </c>
      <c r="AB3205" s="55" t="s">
        <v>41</v>
      </c>
      <c r="AC3205" s="55">
        <v>8</v>
      </c>
      <c r="AD3205" s="55"/>
      <c r="AE3205" s="55">
        <v>7439921</v>
      </c>
      <c r="AF3205" s="55" t="s">
        <v>55</v>
      </c>
      <c r="AG3205" s="55">
        <v>3.1575199999999998E-2</v>
      </c>
      <c r="AH3205" s="57" t="s">
        <v>44</v>
      </c>
    </row>
    <row r="3206" spans="1:34" x14ac:dyDescent="0.25">
      <c r="A3206" s="54">
        <v>12321811</v>
      </c>
      <c r="B3206" s="55"/>
      <c r="C3206" s="55"/>
      <c r="D3206" s="55">
        <v>61752013</v>
      </c>
      <c r="E3206" s="55"/>
      <c r="F3206" s="55">
        <v>300</v>
      </c>
      <c r="G3206" s="55">
        <v>80030214</v>
      </c>
      <c r="H3206" s="55"/>
      <c r="I3206" s="55">
        <v>2275050012</v>
      </c>
      <c r="J3206" s="55">
        <v>2</v>
      </c>
      <c r="K3206" s="55" t="s">
        <v>34</v>
      </c>
      <c r="L3206" s="55" t="s">
        <v>90</v>
      </c>
      <c r="M3206" s="55">
        <v>34005</v>
      </c>
      <c r="N3206" s="55"/>
      <c r="O3206" s="55" t="s">
        <v>299</v>
      </c>
      <c r="P3206" s="55">
        <v>48811</v>
      </c>
      <c r="Q3206" s="55" t="s">
        <v>37</v>
      </c>
      <c r="R3206" s="55" t="s">
        <v>38</v>
      </c>
      <c r="S3206" s="55"/>
      <c r="T3206" s="55"/>
      <c r="U3206" s="55" t="s">
        <v>38</v>
      </c>
      <c r="V3206" s="55">
        <v>39.890099999999997</v>
      </c>
      <c r="W3206" s="55">
        <v>-74.582099999999997</v>
      </c>
      <c r="X3206" s="55" t="s">
        <v>39</v>
      </c>
      <c r="Y3206" s="55" t="s">
        <v>300</v>
      </c>
      <c r="Z3206" s="55" t="s">
        <v>34</v>
      </c>
      <c r="AA3206" s="55">
        <v>0</v>
      </c>
      <c r="AB3206" s="55" t="s">
        <v>41</v>
      </c>
      <c r="AC3206" s="55">
        <v>8</v>
      </c>
      <c r="AD3206" s="55"/>
      <c r="AE3206" s="55" t="s">
        <v>42</v>
      </c>
      <c r="AF3206" s="55" t="s">
        <v>43</v>
      </c>
      <c r="AG3206" s="55">
        <v>1.1376499999999999E-2</v>
      </c>
      <c r="AH3206" s="57" t="s">
        <v>44</v>
      </c>
    </row>
    <row r="3207" spans="1:34" x14ac:dyDescent="0.25">
      <c r="A3207" s="54">
        <v>12321811</v>
      </c>
      <c r="B3207" s="55"/>
      <c r="C3207" s="55"/>
      <c r="D3207" s="55">
        <v>61752013</v>
      </c>
      <c r="E3207" s="55"/>
      <c r="F3207" s="55">
        <v>300</v>
      </c>
      <c r="G3207" s="55">
        <v>80030114</v>
      </c>
      <c r="H3207" s="55"/>
      <c r="I3207" s="55">
        <v>2275050011</v>
      </c>
      <c r="J3207" s="55">
        <v>2</v>
      </c>
      <c r="K3207" s="55" t="s">
        <v>34</v>
      </c>
      <c r="L3207" s="55" t="s">
        <v>90</v>
      </c>
      <c r="M3207" s="55">
        <v>34005</v>
      </c>
      <c r="N3207" s="55"/>
      <c r="O3207" s="55" t="s">
        <v>299</v>
      </c>
      <c r="P3207" s="55">
        <v>48811</v>
      </c>
      <c r="Q3207" s="55" t="s">
        <v>37</v>
      </c>
      <c r="R3207" s="55" t="s">
        <v>38</v>
      </c>
      <c r="S3207" s="55"/>
      <c r="T3207" s="55"/>
      <c r="U3207" s="55" t="s">
        <v>38</v>
      </c>
      <c r="V3207" s="55">
        <v>39.890099999999997</v>
      </c>
      <c r="W3207" s="55">
        <v>-74.582099999999997</v>
      </c>
      <c r="X3207" s="55" t="s">
        <v>39</v>
      </c>
      <c r="Y3207" s="55" t="s">
        <v>300</v>
      </c>
      <c r="Z3207" s="55" t="s">
        <v>34</v>
      </c>
      <c r="AA3207" s="55">
        <v>0</v>
      </c>
      <c r="AB3207" s="55" t="s">
        <v>41</v>
      </c>
      <c r="AC3207" s="55">
        <v>8</v>
      </c>
      <c r="AD3207" s="55"/>
      <c r="AE3207" s="55" t="s">
        <v>42</v>
      </c>
      <c r="AF3207" s="55" t="s">
        <v>43</v>
      </c>
      <c r="AG3207" s="55">
        <v>1.3542700000000001E-3</v>
      </c>
      <c r="AH3207" s="57" t="s">
        <v>44</v>
      </c>
    </row>
    <row r="3208" spans="1:34" x14ac:dyDescent="0.25">
      <c r="A3208" s="54">
        <v>12321811</v>
      </c>
      <c r="B3208" s="55"/>
      <c r="C3208" s="55"/>
      <c r="D3208" s="55">
        <v>61752013</v>
      </c>
      <c r="E3208" s="55"/>
      <c r="F3208" s="55">
        <v>300</v>
      </c>
      <c r="G3208" s="55">
        <v>80030114</v>
      </c>
      <c r="H3208" s="55"/>
      <c r="I3208" s="55">
        <v>2275050011</v>
      </c>
      <c r="J3208" s="55">
        <v>2</v>
      </c>
      <c r="K3208" s="55" t="s">
        <v>34</v>
      </c>
      <c r="L3208" s="55" t="s">
        <v>90</v>
      </c>
      <c r="M3208" s="55">
        <v>34005</v>
      </c>
      <c r="N3208" s="55"/>
      <c r="O3208" s="55" t="s">
        <v>299</v>
      </c>
      <c r="P3208" s="55">
        <v>48811</v>
      </c>
      <c r="Q3208" s="55" t="s">
        <v>37</v>
      </c>
      <c r="R3208" s="55" t="s">
        <v>38</v>
      </c>
      <c r="S3208" s="55"/>
      <c r="T3208" s="55"/>
      <c r="U3208" s="55" t="s">
        <v>38</v>
      </c>
      <c r="V3208" s="55">
        <v>39.890099999999997</v>
      </c>
      <c r="W3208" s="55">
        <v>-74.582099999999997</v>
      </c>
      <c r="X3208" s="55" t="s">
        <v>39</v>
      </c>
      <c r="Y3208" s="55" t="s">
        <v>300</v>
      </c>
      <c r="Z3208" s="55" t="s">
        <v>34</v>
      </c>
      <c r="AA3208" s="55">
        <v>0</v>
      </c>
      <c r="AB3208" s="55" t="s">
        <v>41</v>
      </c>
      <c r="AC3208" s="55">
        <v>8</v>
      </c>
      <c r="AD3208" s="55"/>
      <c r="AE3208" s="55" t="s">
        <v>45</v>
      </c>
      <c r="AF3208" s="55" t="s">
        <v>46</v>
      </c>
      <c r="AG3208" s="55">
        <v>9.0000000000000006E-5</v>
      </c>
      <c r="AH3208" s="57" t="s">
        <v>44</v>
      </c>
    </row>
    <row r="3209" spans="1:34" x14ac:dyDescent="0.25">
      <c r="A3209" s="54">
        <v>12321811</v>
      </c>
      <c r="B3209" s="55"/>
      <c r="C3209" s="55"/>
      <c r="D3209" s="55">
        <v>61752013</v>
      </c>
      <c r="E3209" s="55"/>
      <c r="F3209" s="55">
        <v>300</v>
      </c>
      <c r="G3209" s="55">
        <v>80030214</v>
      </c>
      <c r="H3209" s="55"/>
      <c r="I3209" s="55">
        <v>2275050012</v>
      </c>
      <c r="J3209" s="55">
        <v>2</v>
      </c>
      <c r="K3209" s="55" t="s">
        <v>34</v>
      </c>
      <c r="L3209" s="55" t="s">
        <v>90</v>
      </c>
      <c r="M3209" s="55">
        <v>34005</v>
      </c>
      <c r="N3209" s="55"/>
      <c r="O3209" s="55" t="s">
        <v>299</v>
      </c>
      <c r="P3209" s="55">
        <v>48811</v>
      </c>
      <c r="Q3209" s="55" t="s">
        <v>37</v>
      </c>
      <c r="R3209" s="55" t="s">
        <v>38</v>
      </c>
      <c r="S3209" s="55"/>
      <c r="T3209" s="55"/>
      <c r="U3209" s="55" t="s">
        <v>38</v>
      </c>
      <c r="V3209" s="55">
        <v>39.890099999999997</v>
      </c>
      <c r="W3209" s="55">
        <v>-74.582099999999997</v>
      </c>
      <c r="X3209" s="55" t="s">
        <v>39</v>
      </c>
      <c r="Y3209" s="55" t="s">
        <v>300</v>
      </c>
      <c r="Z3209" s="55" t="s">
        <v>34</v>
      </c>
      <c r="AA3209" s="55">
        <v>0</v>
      </c>
      <c r="AB3209" s="55" t="s">
        <v>41</v>
      </c>
      <c r="AC3209" s="55">
        <v>8</v>
      </c>
      <c r="AD3209" s="55"/>
      <c r="AE3209" s="55" t="s">
        <v>45</v>
      </c>
      <c r="AF3209" s="55" t="s">
        <v>46</v>
      </c>
      <c r="AG3209" s="55">
        <v>1.2140199999999999E-3</v>
      </c>
      <c r="AH3209" s="57" t="s">
        <v>44</v>
      </c>
    </row>
    <row r="3210" spans="1:34" x14ac:dyDescent="0.25">
      <c r="A3210" s="54">
        <v>12321811</v>
      </c>
      <c r="B3210" s="55"/>
      <c r="C3210" s="55"/>
      <c r="D3210" s="55">
        <v>61752013</v>
      </c>
      <c r="E3210" s="55"/>
      <c r="F3210" s="55">
        <v>300</v>
      </c>
      <c r="G3210" s="55">
        <v>80030214</v>
      </c>
      <c r="H3210" s="55"/>
      <c r="I3210" s="55">
        <v>2275050012</v>
      </c>
      <c r="J3210" s="55">
        <v>2</v>
      </c>
      <c r="K3210" s="55" t="s">
        <v>34</v>
      </c>
      <c r="L3210" s="55" t="s">
        <v>90</v>
      </c>
      <c r="M3210" s="55">
        <v>34005</v>
      </c>
      <c r="N3210" s="55"/>
      <c r="O3210" s="55" t="s">
        <v>299</v>
      </c>
      <c r="P3210" s="55">
        <v>48811</v>
      </c>
      <c r="Q3210" s="55" t="s">
        <v>37</v>
      </c>
      <c r="R3210" s="55" t="s">
        <v>38</v>
      </c>
      <c r="S3210" s="55"/>
      <c r="T3210" s="55"/>
      <c r="U3210" s="55" t="s">
        <v>38</v>
      </c>
      <c r="V3210" s="55">
        <v>39.890099999999997</v>
      </c>
      <c r="W3210" s="55">
        <v>-74.582099999999997</v>
      </c>
      <c r="X3210" s="55" t="s">
        <v>39</v>
      </c>
      <c r="Y3210" s="55" t="s">
        <v>300</v>
      </c>
      <c r="Z3210" s="55" t="s">
        <v>34</v>
      </c>
      <c r="AA3210" s="55">
        <v>0</v>
      </c>
      <c r="AB3210" s="55" t="s">
        <v>41</v>
      </c>
      <c r="AC3210" s="55">
        <v>8</v>
      </c>
      <c r="AD3210" s="55"/>
      <c r="AE3210" s="55" t="s">
        <v>47</v>
      </c>
      <c r="AF3210" s="55" t="s">
        <v>48</v>
      </c>
      <c r="AG3210" s="55">
        <v>3.8118200000000001E-3</v>
      </c>
      <c r="AH3210" s="57" t="s">
        <v>44</v>
      </c>
    </row>
    <row r="3211" spans="1:34" x14ac:dyDescent="0.25">
      <c r="A3211" s="54">
        <v>12321811</v>
      </c>
      <c r="B3211" s="55"/>
      <c r="C3211" s="55"/>
      <c r="D3211" s="55">
        <v>61752013</v>
      </c>
      <c r="E3211" s="55"/>
      <c r="F3211" s="55">
        <v>300</v>
      </c>
      <c r="G3211" s="55">
        <v>80030114</v>
      </c>
      <c r="H3211" s="55"/>
      <c r="I3211" s="55">
        <v>2275050011</v>
      </c>
      <c r="J3211" s="55">
        <v>2</v>
      </c>
      <c r="K3211" s="55" t="s">
        <v>34</v>
      </c>
      <c r="L3211" s="55" t="s">
        <v>90</v>
      </c>
      <c r="M3211" s="55">
        <v>34005</v>
      </c>
      <c r="N3211" s="55"/>
      <c r="O3211" s="55" t="s">
        <v>299</v>
      </c>
      <c r="P3211" s="55">
        <v>48811</v>
      </c>
      <c r="Q3211" s="55" t="s">
        <v>37</v>
      </c>
      <c r="R3211" s="55" t="s">
        <v>38</v>
      </c>
      <c r="S3211" s="55"/>
      <c r="T3211" s="55"/>
      <c r="U3211" s="55" t="s">
        <v>38</v>
      </c>
      <c r="V3211" s="55">
        <v>39.890099999999997</v>
      </c>
      <c r="W3211" s="55">
        <v>-74.582099999999997</v>
      </c>
      <c r="X3211" s="55" t="s">
        <v>39</v>
      </c>
      <c r="Y3211" s="55" t="s">
        <v>300</v>
      </c>
      <c r="Z3211" s="55" t="s">
        <v>34</v>
      </c>
      <c r="AA3211" s="55">
        <v>0</v>
      </c>
      <c r="AB3211" s="55" t="s">
        <v>41</v>
      </c>
      <c r="AC3211" s="55">
        <v>8</v>
      </c>
      <c r="AD3211" s="55"/>
      <c r="AE3211" s="55" t="s">
        <v>47</v>
      </c>
      <c r="AF3211" s="55" t="s">
        <v>48</v>
      </c>
      <c r="AG3211" s="55">
        <v>1.4699100000000001E-3</v>
      </c>
      <c r="AH3211" s="57" t="s">
        <v>44</v>
      </c>
    </row>
    <row r="3212" spans="1:34" x14ac:dyDescent="0.25">
      <c r="A3212" s="54">
        <v>12321811</v>
      </c>
      <c r="B3212" s="55"/>
      <c r="C3212" s="55"/>
      <c r="D3212" s="55">
        <v>61752013</v>
      </c>
      <c r="E3212" s="55"/>
      <c r="F3212" s="55">
        <v>300</v>
      </c>
      <c r="G3212" s="55">
        <v>80030114</v>
      </c>
      <c r="H3212" s="55"/>
      <c r="I3212" s="55">
        <v>2275050011</v>
      </c>
      <c r="J3212" s="55">
        <v>2</v>
      </c>
      <c r="K3212" s="55" t="s">
        <v>34</v>
      </c>
      <c r="L3212" s="55" t="s">
        <v>90</v>
      </c>
      <c r="M3212" s="55">
        <v>34005</v>
      </c>
      <c r="N3212" s="55"/>
      <c r="O3212" s="55" t="s">
        <v>299</v>
      </c>
      <c r="P3212" s="55">
        <v>48811</v>
      </c>
      <c r="Q3212" s="55" t="s">
        <v>37</v>
      </c>
      <c r="R3212" s="55" t="s">
        <v>38</v>
      </c>
      <c r="S3212" s="55"/>
      <c r="T3212" s="55"/>
      <c r="U3212" s="55" t="s">
        <v>38</v>
      </c>
      <c r="V3212" s="55">
        <v>39.890099999999997</v>
      </c>
      <c r="W3212" s="55">
        <v>-74.582099999999997</v>
      </c>
      <c r="X3212" s="55" t="s">
        <v>39</v>
      </c>
      <c r="Y3212" s="55" t="s">
        <v>300</v>
      </c>
      <c r="Z3212" s="55" t="s">
        <v>34</v>
      </c>
      <c r="AA3212" s="55">
        <v>0</v>
      </c>
      <c r="AB3212" s="55" t="s">
        <v>41</v>
      </c>
      <c r="AC3212" s="55">
        <v>8</v>
      </c>
      <c r="AD3212" s="55"/>
      <c r="AE3212" s="55" t="s">
        <v>49</v>
      </c>
      <c r="AF3212" s="55" t="s">
        <v>50</v>
      </c>
      <c r="AG3212" s="55">
        <v>2.1302999999999999E-3</v>
      </c>
      <c r="AH3212" s="57" t="s">
        <v>44</v>
      </c>
    </row>
    <row r="3213" spans="1:34" x14ac:dyDescent="0.25">
      <c r="A3213" s="54">
        <v>12321811</v>
      </c>
      <c r="B3213" s="55"/>
      <c r="C3213" s="55"/>
      <c r="D3213" s="55">
        <v>61752013</v>
      </c>
      <c r="E3213" s="55"/>
      <c r="F3213" s="55">
        <v>300</v>
      </c>
      <c r="G3213" s="55">
        <v>80030214</v>
      </c>
      <c r="H3213" s="55"/>
      <c r="I3213" s="55">
        <v>2275050012</v>
      </c>
      <c r="J3213" s="55">
        <v>2</v>
      </c>
      <c r="K3213" s="55" t="s">
        <v>34</v>
      </c>
      <c r="L3213" s="55" t="s">
        <v>90</v>
      </c>
      <c r="M3213" s="55">
        <v>34005</v>
      </c>
      <c r="N3213" s="55"/>
      <c r="O3213" s="55" t="s">
        <v>299</v>
      </c>
      <c r="P3213" s="55">
        <v>48811</v>
      </c>
      <c r="Q3213" s="55" t="s">
        <v>37</v>
      </c>
      <c r="R3213" s="55" t="s">
        <v>38</v>
      </c>
      <c r="S3213" s="55"/>
      <c r="T3213" s="55"/>
      <c r="U3213" s="55" t="s">
        <v>38</v>
      </c>
      <c r="V3213" s="55">
        <v>39.890099999999997</v>
      </c>
      <c r="W3213" s="55">
        <v>-74.582099999999997</v>
      </c>
      <c r="X3213" s="55" t="s">
        <v>39</v>
      </c>
      <c r="Y3213" s="55" t="s">
        <v>300</v>
      </c>
      <c r="Z3213" s="55" t="s">
        <v>34</v>
      </c>
      <c r="AA3213" s="55">
        <v>0</v>
      </c>
      <c r="AB3213" s="55" t="s">
        <v>41</v>
      </c>
      <c r="AC3213" s="55">
        <v>8</v>
      </c>
      <c r="AD3213" s="55"/>
      <c r="AE3213" s="55" t="s">
        <v>49</v>
      </c>
      <c r="AF3213" s="55" t="s">
        <v>50</v>
      </c>
      <c r="AG3213" s="55">
        <v>3.9055499999999998E-3</v>
      </c>
      <c r="AH3213" s="57" t="s">
        <v>44</v>
      </c>
    </row>
    <row r="3214" spans="1:34" x14ac:dyDescent="0.25">
      <c r="A3214" s="54">
        <v>12321811</v>
      </c>
      <c r="B3214" s="55"/>
      <c r="C3214" s="55"/>
      <c r="D3214" s="55">
        <v>61752013</v>
      </c>
      <c r="E3214" s="55"/>
      <c r="F3214" s="55">
        <v>300</v>
      </c>
      <c r="G3214" s="55">
        <v>80030214</v>
      </c>
      <c r="H3214" s="55"/>
      <c r="I3214" s="55">
        <v>2275050012</v>
      </c>
      <c r="J3214" s="55">
        <v>2</v>
      </c>
      <c r="K3214" s="55" t="s">
        <v>34</v>
      </c>
      <c r="L3214" s="55" t="s">
        <v>90</v>
      </c>
      <c r="M3214" s="55">
        <v>34005</v>
      </c>
      <c r="N3214" s="55"/>
      <c r="O3214" s="55" t="s">
        <v>299</v>
      </c>
      <c r="P3214" s="55">
        <v>48811</v>
      </c>
      <c r="Q3214" s="55" t="s">
        <v>37</v>
      </c>
      <c r="R3214" s="55" t="s">
        <v>38</v>
      </c>
      <c r="S3214" s="55"/>
      <c r="T3214" s="55"/>
      <c r="U3214" s="55" t="s">
        <v>38</v>
      </c>
      <c r="V3214" s="55">
        <v>39.890099999999997</v>
      </c>
      <c r="W3214" s="55">
        <v>-74.582099999999997</v>
      </c>
      <c r="X3214" s="55" t="s">
        <v>39</v>
      </c>
      <c r="Y3214" s="55" t="s">
        <v>300</v>
      </c>
      <c r="Z3214" s="55" t="s">
        <v>34</v>
      </c>
      <c r="AA3214" s="55">
        <v>0</v>
      </c>
      <c r="AB3214" s="55" t="s">
        <v>41</v>
      </c>
      <c r="AC3214" s="55">
        <v>8</v>
      </c>
      <c r="AD3214" s="55"/>
      <c r="AE3214" s="55" t="s">
        <v>51</v>
      </c>
      <c r="AF3214" s="55" t="s">
        <v>52</v>
      </c>
      <c r="AG3214" s="55">
        <v>5.3417999999999998E-3</v>
      </c>
      <c r="AH3214" s="57" t="s">
        <v>44</v>
      </c>
    </row>
    <row r="3215" spans="1:34" x14ac:dyDescent="0.25">
      <c r="A3215" s="54">
        <v>12321811</v>
      </c>
      <c r="B3215" s="55"/>
      <c r="C3215" s="55"/>
      <c r="D3215" s="55">
        <v>61752013</v>
      </c>
      <c r="E3215" s="55"/>
      <c r="F3215" s="55">
        <v>300</v>
      </c>
      <c r="G3215" s="55">
        <v>80030114</v>
      </c>
      <c r="H3215" s="55"/>
      <c r="I3215" s="55">
        <v>2275050011</v>
      </c>
      <c r="J3215" s="55">
        <v>2</v>
      </c>
      <c r="K3215" s="55" t="s">
        <v>34</v>
      </c>
      <c r="L3215" s="55" t="s">
        <v>90</v>
      </c>
      <c r="M3215" s="55">
        <v>34005</v>
      </c>
      <c r="N3215" s="55"/>
      <c r="O3215" s="55" t="s">
        <v>299</v>
      </c>
      <c r="P3215" s="55">
        <v>48811</v>
      </c>
      <c r="Q3215" s="55" t="s">
        <v>37</v>
      </c>
      <c r="R3215" s="55" t="s">
        <v>38</v>
      </c>
      <c r="S3215" s="55"/>
      <c r="T3215" s="55"/>
      <c r="U3215" s="55" t="s">
        <v>38</v>
      </c>
      <c r="V3215" s="55">
        <v>39.890099999999997</v>
      </c>
      <c r="W3215" s="55">
        <v>-74.582099999999997</v>
      </c>
      <c r="X3215" s="55" t="s">
        <v>39</v>
      </c>
      <c r="Y3215" s="55" t="s">
        <v>300</v>
      </c>
      <c r="Z3215" s="55" t="s">
        <v>34</v>
      </c>
      <c r="AA3215" s="55">
        <v>0</v>
      </c>
      <c r="AB3215" s="55" t="s">
        <v>41</v>
      </c>
      <c r="AC3215" s="55">
        <v>8</v>
      </c>
      <c r="AD3215" s="55"/>
      <c r="AE3215" s="55" t="s">
        <v>51</v>
      </c>
      <c r="AF3215" s="55" t="s">
        <v>52</v>
      </c>
      <c r="AG3215" s="55">
        <v>5.8500000000000002E-4</v>
      </c>
      <c r="AH3215" s="57" t="s">
        <v>44</v>
      </c>
    </row>
    <row r="3216" spans="1:34" x14ac:dyDescent="0.25">
      <c r="A3216" s="54">
        <v>12321811</v>
      </c>
      <c r="B3216" s="55"/>
      <c r="C3216" s="55"/>
      <c r="D3216" s="55">
        <v>61752013</v>
      </c>
      <c r="E3216" s="55"/>
      <c r="F3216" s="55">
        <v>300</v>
      </c>
      <c r="G3216" s="55">
        <v>80030214</v>
      </c>
      <c r="H3216" s="55"/>
      <c r="I3216" s="55">
        <v>2275050012</v>
      </c>
      <c r="J3216" s="55">
        <v>2</v>
      </c>
      <c r="K3216" s="55" t="s">
        <v>34</v>
      </c>
      <c r="L3216" s="55" t="s">
        <v>90</v>
      </c>
      <c r="M3216" s="55">
        <v>34005</v>
      </c>
      <c r="N3216" s="55"/>
      <c r="O3216" s="55" t="s">
        <v>299</v>
      </c>
      <c r="P3216" s="55">
        <v>48811</v>
      </c>
      <c r="Q3216" s="55" t="s">
        <v>37</v>
      </c>
      <c r="R3216" s="55" t="s">
        <v>38</v>
      </c>
      <c r="S3216" s="55"/>
      <c r="T3216" s="55"/>
      <c r="U3216" s="55" t="s">
        <v>38</v>
      </c>
      <c r="V3216" s="55">
        <v>39.890099999999997</v>
      </c>
      <c r="W3216" s="55">
        <v>-74.582099999999997</v>
      </c>
      <c r="X3216" s="55" t="s">
        <v>39</v>
      </c>
      <c r="Y3216" s="55" t="s">
        <v>300</v>
      </c>
      <c r="Z3216" s="55" t="s">
        <v>34</v>
      </c>
      <c r="AA3216" s="55">
        <v>0</v>
      </c>
      <c r="AB3216" s="55" t="s">
        <v>41</v>
      </c>
      <c r="AC3216" s="55">
        <v>8</v>
      </c>
      <c r="AD3216" s="55"/>
      <c r="AE3216" s="55" t="s">
        <v>53</v>
      </c>
      <c r="AF3216" s="55" t="s">
        <v>54</v>
      </c>
      <c r="AG3216" s="55">
        <v>0.15802099999999999</v>
      </c>
      <c r="AH3216" s="57" t="s">
        <v>44</v>
      </c>
    </row>
    <row r="3217" spans="1:34" x14ac:dyDescent="0.25">
      <c r="A3217" s="54">
        <v>12321811</v>
      </c>
      <c r="B3217" s="55"/>
      <c r="C3217" s="55"/>
      <c r="D3217" s="55">
        <v>61752013</v>
      </c>
      <c r="E3217" s="55"/>
      <c r="F3217" s="55">
        <v>300</v>
      </c>
      <c r="G3217" s="55">
        <v>80030114</v>
      </c>
      <c r="H3217" s="55"/>
      <c r="I3217" s="55">
        <v>2275050011</v>
      </c>
      <c r="J3217" s="55">
        <v>2</v>
      </c>
      <c r="K3217" s="55" t="s">
        <v>34</v>
      </c>
      <c r="L3217" s="55" t="s">
        <v>90</v>
      </c>
      <c r="M3217" s="55">
        <v>34005</v>
      </c>
      <c r="N3217" s="55"/>
      <c r="O3217" s="55" t="s">
        <v>299</v>
      </c>
      <c r="P3217" s="55">
        <v>48811</v>
      </c>
      <c r="Q3217" s="55" t="s">
        <v>37</v>
      </c>
      <c r="R3217" s="55" t="s">
        <v>38</v>
      </c>
      <c r="S3217" s="55"/>
      <c r="T3217" s="55"/>
      <c r="U3217" s="55" t="s">
        <v>38</v>
      </c>
      <c r="V3217" s="55">
        <v>39.890099999999997</v>
      </c>
      <c r="W3217" s="55">
        <v>-74.582099999999997</v>
      </c>
      <c r="X3217" s="55" t="s">
        <v>39</v>
      </c>
      <c r="Y3217" s="55" t="s">
        <v>300</v>
      </c>
      <c r="Z3217" s="55" t="s">
        <v>34</v>
      </c>
      <c r="AA3217" s="55">
        <v>0</v>
      </c>
      <c r="AB3217" s="55" t="s">
        <v>41</v>
      </c>
      <c r="AC3217" s="55">
        <v>8</v>
      </c>
      <c r="AD3217" s="55"/>
      <c r="AE3217" s="55" t="s">
        <v>53</v>
      </c>
      <c r="AF3217" s="55" t="s">
        <v>54</v>
      </c>
      <c r="AG3217" s="55">
        <v>0.108126</v>
      </c>
      <c r="AH3217" s="57" t="s">
        <v>44</v>
      </c>
    </row>
    <row r="3218" spans="1:34" x14ac:dyDescent="0.25">
      <c r="A3218" s="54">
        <v>12321811</v>
      </c>
      <c r="B3218" s="55"/>
      <c r="C3218" s="55"/>
      <c r="D3218" s="55">
        <v>61752013</v>
      </c>
      <c r="E3218" s="55"/>
      <c r="F3218" s="55">
        <v>300</v>
      </c>
      <c r="G3218" s="55">
        <v>80030114</v>
      </c>
      <c r="H3218" s="55"/>
      <c r="I3218" s="55">
        <v>2275050011</v>
      </c>
      <c r="J3218" s="55">
        <v>2</v>
      </c>
      <c r="K3218" s="55" t="s">
        <v>34</v>
      </c>
      <c r="L3218" s="55" t="s">
        <v>90</v>
      </c>
      <c r="M3218" s="55">
        <v>34005</v>
      </c>
      <c r="N3218" s="55"/>
      <c r="O3218" s="55" t="s">
        <v>299</v>
      </c>
      <c r="P3218" s="55">
        <v>48811</v>
      </c>
      <c r="Q3218" s="55" t="s">
        <v>37</v>
      </c>
      <c r="R3218" s="55" t="s">
        <v>38</v>
      </c>
      <c r="S3218" s="55"/>
      <c r="T3218" s="55"/>
      <c r="U3218" s="55" t="s">
        <v>38</v>
      </c>
      <c r="V3218" s="55">
        <v>39.890099999999997</v>
      </c>
      <c r="W3218" s="55">
        <v>-74.582099999999997</v>
      </c>
      <c r="X3218" s="55" t="s">
        <v>39</v>
      </c>
      <c r="Y3218" s="55" t="s">
        <v>300</v>
      </c>
      <c r="Z3218" s="55" t="s">
        <v>34</v>
      </c>
      <c r="AA3218" s="55">
        <v>0</v>
      </c>
      <c r="AB3218" s="55" t="s">
        <v>41</v>
      </c>
      <c r="AC3218" s="55">
        <v>8</v>
      </c>
      <c r="AD3218" s="55"/>
      <c r="AE3218" s="55">
        <v>7439921</v>
      </c>
      <c r="AF3218" s="55" t="s">
        <v>55</v>
      </c>
      <c r="AG3218" s="55">
        <v>1.3835599999999999E-4</v>
      </c>
      <c r="AH3218" s="57" t="s">
        <v>44</v>
      </c>
    </row>
    <row r="3219" spans="1:34" x14ac:dyDescent="0.25">
      <c r="A3219" s="54">
        <v>9380611</v>
      </c>
      <c r="B3219" s="55"/>
      <c r="C3219" s="55"/>
      <c r="D3219" s="55">
        <v>103236713</v>
      </c>
      <c r="E3219" s="55"/>
      <c r="F3219" s="55">
        <v>300</v>
      </c>
      <c r="G3219" s="55">
        <v>145756014</v>
      </c>
      <c r="H3219" s="55"/>
      <c r="I3219" s="55">
        <v>2275001000</v>
      </c>
      <c r="J3219" s="55">
        <v>2</v>
      </c>
      <c r="K3219" s="55" t="s">
        <v>34</v>
      </c>
      <c r="L3219" s="55" t="s">
        <v>87</v>
      </c>
      <c r="M3219" s="55">
        <v>34011</v>
      </c>
      <c r="N3219" s="55"/>
      <c r="O3219" s="55" t="s">
        <v>301</v>
      </c>
      <c r="P3219" s="55">
        <v>48811</v>
      </c>
      <c r="Q3219" s="55" t="s">
        <v>37</v>
      </c>
      <c r="R3219" s="55" t="s">
        <v>38</v>
      </c>
      <c r="S3219" s="55"/>
      <c r="T3219" s="55"/>
      <c r="U3219" s="55" t="s">
        <v>38</v>
      </c>
      <c r="V3219" s="55">
        <v>39.367809999999999</v>
      </c>
      <c r="W3219" s="55">
        <v>-75.072220000000002</v>
      </c>
      <c r="X3219" s="55" t="s">
        <v>39</v>
      </c>
      <c r="Y3219" s="55" t="s">
        <v>302</v>
      </c>
      <c r="Z3219" s="55" t="s">
        <v>34</v>
      </c>
      <c r="AA3219" s="55">
        <v>0</v>
      </c>
      <c r="AB3219" s="55" t="s">
        <v>41</v>
      </c>
      <c r="AC3219" s="55">
        <v>8</v>
      </c>
      <c r="AD3219" s="55"/>
      <c r="AE3219" s="55" t="s">
        <v>42</v>
      </c>
      <c r="AF3219" s="55" t="s">
        <v>43</v>
      </c>
      <c r="AG3219" s="55">
        <v>8.1491600000000002</v>
      </c>
      <c r="AH3219" s="57" t="s">
        <v>44</v>
      </c>
    </row>
    <row r="3220" spans="1:34" x14ac:dyDescent="0.25">
      <c r="A3220" s="54">
        <v>9380611</v>
      </c>
      <c r="B3220" s="55"/>
      <c r="C3220" s="55"/>
      <c r="D3220" s="55">
        <v>62624213</v>
      </c>
      <c r="E3220" s="55"/>
      <c r="F3220" s="55">
        <v>300</v>
      </c>
      <c r="G3220" s="55">
        <v>84337514</v>
      </c>
      <c r="H3220" s="55"/>
      <c r="I3220" s="55">
        <v>2275050012</v>
      </c>
      <c r="J3220" s="55">
        <v>2</v>
      </c>
      <c r="K3220" s="55" t="s">
        <v>34</v>
      </c>
      <c r="L3220" s="55" t="s">
        <v>87</v>
      </c>
      <c r="M3220" s="55">
        <v>34011</v>
      </c>
      <c r="N3220" s="55"/>
      <c r="O3220" s="55" t="s">
        <v>301</v>
      </c>
      <c r="P3220" s="55">
        <v>48811</v>
      </c>
      <c r="Q3220" s="55" t="s">
        <v>37</v>
      </c>
      <c r="R3220" s="55" t="s">
        <v>38</v>
      </c>
      <c r="S3220" s="55"/>
      <c r="T3220" s="55"/>
      <c r="U3220" s="55" t="s">
        <v>38</v>
      </c>
      <c r="V3220" s="55">
        <v>39.367809999999999</v>
      </c>
      <c r="W3220" s="55">
        <v>-75.072220000000002</v>
      </c>
      <c r="X3220" s="55" t="s">
        <v>39</v>
      </c>
      <c r="Y3220" s="55" t="s">
        <v>302</v>
      </c>
      <c r="Z3220" s="55" t="s">
        <v>34</v>
      </c>
      <c r="AA3220" s="55">
        <v>0</v>
      </c>
      <c r="AB3220" s="55" t="s">
        <v>41</v>
      </c>
      <c r="AC3220" s="55">
        <v>8</v>
      </c>
      <c r="AD3220" s="55"/>
      <c r="AE3220" s="55" t="s">
        <v>42</v>
      </c>
      <c r="AF3220" s="55" t="s">
        <v>43</v>
      </c>
      <c r="AG3220" s="55">
        <v>2.7412299999999998</v>
      </c>
      <c r="AH3220" s="57" t="s">
        <v>44</v>
      </c>
    </row>
    <row r="3221" spans="1:34" x14ac:dyDescent="0.25">
      <c r="A3221" s="54">
        <v>9380611</v>
      </c>
      <c r="B3221" s="55"/>
      <c r="C3221" s="55"/>
      <c r="D3221" s="55">
        <v>62624213</v>
      </c>
      <c r="E3221" s="55"/>
      <c r="F3221" s="55">
        <v>300</v>
      </c>
      <c r="G3221" s="55">
        <v>84337414</v>
      </c>
      <c r="H3221" s="55"/>
      <c r="I3221" s="55">
        <v>2275050011</v>
      </c>
      <c r="J3221" s="55">
        <v>2</v>
      </c>
      <c r="K3221" s="55" t="s">
        <v>34</v>
      </c>
      <c r="L3221" s="55" t="s">
        <v>87</v>
      </c>
      <c r="M3221" s="55">
        <v>34011</v>
      </c>
      <c r="N3221" s="55"/>
      <c r="O3221" s="55" t="s">
        <v>301</v>
      </c>
      <c r="P3221" s="55">
        <v>48811</v>
      </c>
      <c r="Q3221" s="55" t="s">
        <v>37</v>
      </c>
      <c r="R3221" s="55" t="s">
        <v>38</v>
      </c>
      <c r="S3221" s="55"/>
      <c r="T3221" s="55"/>
      <c r="U3221" s="55" t="s">
        <v>38</v>
      </c>
      <c r="V3221" s="55">
        <v>39.367809999999999</v>
      </c>
      <c r="W3221" s="55">
        <v>-75.072220000000002</v>
      </c>
      <c r="X3221" s="55" t="s">
        <v>39</v>
      </c>
      <c r="Y3221" s="55" t="s">
        <v>302</v>
      </c>
      <c r="Z3221" s="55" t="s">
        <v>34</v>
      </c>
      <c r="AA3221" s="55">
        <v>0</v>
      </c>
      <c r="AB3221" s="55" t="s">
        <v>41</v>
      </c>
      <c r="AC3221" s="55">
        <v>8</v>
      </c>
      <c r="AD3221" s="55"/>
      <c r="AE3221" s="55" t="s">
        <v>42</v>
      </c>
      <c r="AF3221" s="55" t="s">
        <v>43</v>
      </c>
      <c r="AG3221" s="55">
        <v>1.5460100000000001</v>
      </c>
      <c r="AH3221" s="57" t="s">
        <v>44</v>
      </c>
    </row>
    <row r="3222" spans="1:34" x14ac:dyDescent="0.25">
      <c r="A3222" s="54">
        <v>9380611</v>
      </c>
      <c r="B3222" s="55"/>
      <c r="C3222" s="55"/>
      <c r="D3222" s="55">
        <v>62624213</v>
      </c>
      <c r="E3222" s="55"/>
      <c r="F3222" s="55">
        <v>300</v>
      </c>
      <c r="G3222" s="55">
        <v>84337514</v>
      </c>
      <c r="H3222" s="55"/>
      <c r="I3222" s="55">
        <v>2275050012</v>
      </c>
      <c r="J3222" s="55">
        <v>2</v>
      </c>
      <c r="K3222" s="55" t="s">
        <v>34</v>
      </c>
      <c r="L3222" s="55" t="s">
        <v>87</v>
      </c>
      <c r="M3222" s="55">
        <v>34011</v>
      </c>
      <c r="N3222" s="55"/>
      <c r="O3222" s="55" t="s">
        <v>301</v>
      </c>
      <c r="P3222" s="55">
        <v>48811</v>
      </c>
      <c r="Q3222" s="55" t="s">
        <v>37</v>
      </c>
      <c r="R3222" s="55" t="s">
        <v>38</v>
      </c>
      <c r="S3222" s="55"/>
      <c r="T3222" s="55"/>
      <c r="U3222" s="55" t="s">
        <v>38</v>
      </c>
      <c r="V3222" s="55">
        <v>39.367809999999999</v>
      </c>
      <c r="W3222" s="55">
        <v>-75.072220000000002</v>
      </c>
      <c r="X3222" s="55" t="s">
        <v>39</v>
      </c>
      <c r="Y3222" s="55" t="s">
        <v>302</v>
      </c>
      <c r="Z3222" s="55" t="s">
        <v>34</v>
      </c>
      <c r="AA3222" s="55">
        <v>0</v>
      </c>
      <c r="AB3222" s="55" t="s">
        <v>41</v>
      </c>
      <c r="AC3222" s="55">
        <v>8</v>
      </c>
      <c r="AD3222" s="55"/>
      <c r="AE3222" s="55" t="s">
        <v>45</v>
      </c>
      <c r="AF3222" s="55" t="s">
        <v>46</v>
      </c>
      <c r="AG3222" s="55">
        <v>0.29252400000000001</v>
      </c>
      <c r="AH3222" s="57" t="s">
        <v>44</v>
      </c>
    </row>
    <row r="3223" spans="1:34" x14ac:dyDescent="0.25">
      <c r="A3223" s="54">
        <v>9380611</v>
      </c>
      <c r="B3223" s="55"/>
      <c r="C3223" s="55"/>
      <c r="D3223" s="55">
        <v>103236713</v>
      </c>
      <c r="E3223" s="55"/>
      <c r="F3223" s="55">
        <v>300</v>
      </c>
      <c r="G3223" s="55">
        <v>145756014</v>
      </c>
      <c r="H3223" s="55"/>
      <c r="I3223" s="55">
        <v>2275001000</v>
      </c>
      <c r="J3223" s="55">
        <v>2</v>
      </c>
      <c r="K3223" s="55" t="s">
        <v>34</v>
      </c>
      <c r="L3223" s="55" t="s">
        <v>87</v>
      </c>
      <c r="M3223" s="55">
        <v>34011</v>
      </c>
      <c r="N3223" s="55"/>
      <c r="O3223" s="55" t="s">
        <v>301</v>
      </c>
      <c r="P3223" s="55">
        <v>48811</v>
      </c>
      <c r="Q3223" s="55" t="s">
        <v>37</v>
      </c>
      <c r="R3223" s="55" t="s">
        <v>38</v>
      </c>
      <c r="S3223" s="55"/>
      <c r="T3223" s="55"/>
      <c r="U3223" s="55" t="s">
        <v>38</v>
      </c>
      <c r="V3223" s="55">
        <v>39.367809999999999</v>
      </c>
      <c r="W3223" s="55">
        <v>-75.072220000000002</v>
      </c>
      <c r="X3223" s="55" t="s">
        <v>39</v>
      </c>
      <c r="Y3223" s="55" t="s">
        <v>302</v>
      </c>
      <c r="Z3223" s="55" t="s">
        <v>34</v>
      </c>
      <c r="AA3223" s="55">
        <v>0</v>
      </c>
      <c r="AB3223" s="55" t="s">
        <v>41</v>
      </c>
      <c r="AC3223" s="55">
        <v>8</v>
      </c>
      <c r="AD3223" s="55"/>
      <c r="AE3223" s="55" t="s">
        <v>45</v>
      </c>
      <c r="AF3223" s="55" t="s">
        <v>46</v>
      </c>
      <c r="AG3223" s="55">
        <v>1.58179</v>
      </c>
      <c r="AH3223" s="57" t="s">
        <v>44</v>
      </c>
    </row>
    <row r="3224" spans="1:34" x14ac:dyDescent="0.25">
      <c r="A3224" s="54">
        <v>9380611</v>
      </c>
      <c r="B3224" s="55"/>
      <c r="C3224" s="55"/>
      <c r="D3224" s="55">
        <v>62624213</v>
      </c>
      <c r="E3224" s="55"/>
      <c r="F3224" s="55">
        <v>300</v>
      </c>
      <c r="G3224" s="55">
        <v>84337414</v>
      </c>
      <c r="H3224" s="55"/>
      <c r="I3224" s="55">
        <v>2275050011</v>
      </c>
      <c r="J3224" s="55">
        <v>2</v>
      </c>
      <c r="K3224" s="55" t="s">
        <v>34</v>
      </c>
      <c r="L3224" s="55" t="s">
        <v>87</v>
      </c>
      <c r="M3224" s="55">
        <v>34011</v>
      </c>
      <c r="N3224" s="55"/>
      <c r="O3224" s="55" t="s">
        <v>301</v>
      </c>
      <c r="P3224" s="55">
        <v>48811</v>
      </c>
      <c r="Q3224" s="55" t="s">
        <v>37</v>
      </c>
      <c r="R3224" s="55" t="s">
        <v>38</v>
      </c>
      <c r="S3224" s="55"/>
      <c r="T3224" s="55"/>
      <c r="U3224" s="55" t="s">
        <v>38</v>
      </c>
      <c r="V3224" s="55">
        <v>39.367809999999999</v>
      </c>
      <c r="W3224" s="55">
        <v>-75.072220000000002</v>
      </c>
      <c r="X3224" s="55" t="s">
        <v>39</v>
      </c>
      <c r="Y3224" s="55" t="s">
        <v>302</v>
      </c>
      <c r="Z3224" s="55" t="s">
        <v>34</v>
      </c>
      <c r="AA3224" s="55">
        <v>0</v>
      </c>
      <c r="AB3224" s="55" t="s">
        <v>41</v>
      </c>
      <c r="AC3224" s="55">
        <v>8</v>
      </c>
      <c r="AD3224" s="55"/>
      <c r="AE3224" s="55" t="s">
        <v>45</v>
      </c>
      <c r="AF3224" s="55" t="s">
        <v>46</v>
      </c>
      <c r="AG3224" s="55">
        <v>0.102742</v>
      </c>
      <c r="AH3224" s="57" t="s">
        <v>44</v>
      </c>
    </row>
    <row r="3225" spans="1:34" x14ac:dyDescent="0.25">
      <c r="A3225" s="54">
        <v>9380611</v>
      </c>
      <c r="B3225" s="55"/>
      <c r="C3225" s="55"/>
      <c r="D3225" s="55">
        <v>62624213</v>
      </c>
      <c r="E3225" s="55"/>
      <c r="F3225" s="55">
        <v>300</v>
      </c>
      <c r="G3225" s="55">
        <v>84337514</v>
      </c>
      <c r="H3225" s="55"/>
      <c r="I3225" s="55">
        <v>2275050012</v>
      </c>
      <c r="J3225" s="55">
        <v>2</v>
      </c>
      <c r="K3225" s="55" t="s">
        <v>34</v>
      </c>
      <c r="L3225" s="55" t="s">
        <v>87</v>
      </c>
      <c r="M3225" s="55">
        <v>34011</v>
      </c>
      <c r="N3225" s="55"/>
      <c r="O3225" s="55" t="s">
        <v>301</v>
      </c>
      <c r="P3225" s="55">
        <v>48811</v>
      </c>
      <c r="Q3225" s="55" t="s">
        <v>37</v>
      </c>
      <c r="R3225" s="55" t="s">
        <v>38</v>
      </c>
      <c r="S3225" s="55"/>
      <c r="T3225" s="55"/>
      <c r="U3225" s="55" t="s">
        <v>38</v>
      </c>
      <c r="V3225" s="55">
        <v>39.367809999999999</v>
      </c>
      <c r="W3225" s="55">
        <v>-75.072220000000002</v>
      </c>
      <c r="X3225" s="55" t="s">
        <v>39</v>
      </c>
      <c r="Y3225" s="55" t="s">
        <v>302</v>
      </c>
      <c r="Z3225" s="55" t="s">
        <v>34</v>
      </c>
      <c r="AA3225" s="55">
        <v>0</v>
      </c>
      <c r="AB3225" s="55" t="s">
        <v>41</v>
      </c>
      <c r="AC3225" s="55">
        <v>8</v>
      </c>
      <c r="AD3225" s="55"/>
      <c r="AE3225" s="55" t="s">
        <v>47</v>
      </c>
      <c r="AF3225" s="55" t="s">
        <v>48</v>
      </c>
      <c r="AG3225" s="55">
        <v>0.91847500000000004</v>
      </c>
      <c r="AH3225" s="57" t="s">
        <v>44</v>
      </c>
    </row>
    <row r="3226" spans="1:34" x14ac:dyDescent="0.25">
      <c r="A3226" s="54">
        <v>9380611</v>
      </c>
      <c r="B3226" s="55"/>
      <c r="C3226" s="55"/>
      <c r="D3226" s="55">
        <v>103236713</v>
      </c>
      <c r="E3226" s="55"/>
      <c r="F3226" s="55">
        <v>300</v>
      </c>
      <c r="G3226" s="55">
        <v>145756014</v>
      </c>
      <c r="H3226" s="55"/>
      <c r="I3226" s="55">
        <v>2275001000</v>
      </c>
      <c r="J3226" s="55">
        <v>2</v>
      </c>
      <c r="K3226" s="55" t="s">
        <v>34</v>
      </c>
      <c r="L3226" s="55" t="s">
        <v>87</v>
      </c>
      <c r="M3226" s="55">
        <v>34011</v>
      </c>
      <c r="N3226" s="55"/>
      <c r="O3226" s="55" t="s">
        <v>301</v>
      </c>
      <c r="P3226" s="55">
        <v>48811</v>
      </c>
      <c r="Q3226" s="55" t="s">
        <v>37</v>
      </c>
      <c r="R3226" s="55" t="s">
        <v>38</v>
      </c>
      <c r="S3226" s="55"/>
      <c r="T3226" s="55"/>
      <c r="U3226" s="55" t="s">
        <v>38</v>
      </c>
      <c r="V3226" s="55">
        <v>39.367809999999999</v>
      </c>
      <c r="W3226" s="55">
        <v>-75.072220000000002</v>
      </c>
      <c r="X3226" s="55" t="s">
        <v>39</v>
      </c>
      <c r="Y3226" s="55" t="s">
        <v>302</v>
      </c>
      <c r="Z3226" s="55" t="s">
        <v>34</v>
      </c>
      <c r="AA3226" s="55">
        <v>0</v>
      </c>
      <c r="AB3226" s="55" t="s">
        <v>41</v>
      </c>
      <c r="AC3226" s="55">
        <v>8</v>
      </c>
      <c r="AD3226" s="55"/>
      <c r="AE3226" s="55" t="s">
        <v>47</v>
      </c>
      <c r="AF3226" s="55" t="s">
        <v>48</v>
      </c>
      <c r="AG3226" s="55">
        <v>1.01972</v>
      </c>
      <c r="AH3226" s="57" t="s">
        <v>44</v>
      </c>
    </row>
    <row r="3227" spans="1:34" x14ac:dyDescent="0.25">
      <c r="A3227" s="54">
        <v>9380611</v>
      </c>
      <c r="B3227" s="55"/>
      <c r="C3227" s="55"/>
      <c r="D3227" s="55">
        <v>62624213</v>
      </c>
      <c r="E3227" s="55"/>
      <c r="F3227" s="55">
        <v>300</v>
      </c>
      <c r="G3227" s="55">
        <v>84337414</v>
      </c>
      <c r="H3227" s="55"/>
      <c r="I3227" s="55">
        <v>2275050011</v>
      </c>
      <c r="J3227" s="55">
        <v>2</v>
      </c>
      <c r="K3227" s="55" t="s">
        <v>34</v>
      </c>
      <c r="L3227" s="55" t="s">
        <v>87</v>
      </c>
      <c r="M3227" s="55">
        <v>34011</v>
      </c>
      <c r="N3227" s="55"/>
      <c r="O3227" s="55" t="s">
        <v>301</v>
      </c>
      <c r="P3227" s="55">
        <v>48811</v>
      </c>
      <c r="Q3227" s="55" t="s">
        <v>37</v>
      </c>
      <c r="R3227" s="55" t="s">
        <v>38</v>
      </c>
      <c r="S3227" s="55"/>
      <c r="T3227" s="55"/>
      <c r="U3227" s="55" t="s">
        <v>38</v>
      </c>
      <c r="V3227" s="55">
        <v>39.367809999999999</v>
      </c>
      <c r="W3227" s="55">
        <v>-75.072220000000002</v>
      </c>
      <c r="X3227" s="55" t="s">
        <v>39</v>
      </c>
      <c r="Y3227" s="55" t="s">
        <v>302</v>
      </c>
      <c r="Z3227" s="55" t="s">
        <v>34</v>
      </c>
      <c r="AA3227" s="55">
        <v>0</v>
      </c>
      <c r="AB3227" s="55" t="s">
        <v>41</v>
      </c>
      <c r="AC3227" s="55">
        <v>8</v>
      </c>
      <c r="AD3227" s="55"/>
      <c r="AE3227" s="55" t="s">
        <v>47</v>
      </c>
      <c r="AF3227" s="55" t="s">
        <v>48</v>
      </c>
      <c r="AG3227" s="55">
        <v>1.6780200000000001</v>
      </c>
      <c r="AH3227" s="57" t="s">
        <v>44</v>
      </c>
    </row>
    <row r="3228" spans="1:34" x14ac:dyDescent="0.25">
      <c r="A3228" s="54">
        <v>9380611</v>
      </c>
      <c r="B3228" s="55"/>
      <c r="C3228" s="55"/>
      <c r="D3228" s="55">
        <v>62624213</v>
      </c>
      <c r="E3228" s="55"/>
      <c r="F3228" s="55">
        <v>300</v>
      </c>
      <c r="G3228" s="55">
        <v>84337414</v>
      </c>
      <c r="H3228" s="55"/>
      <c r="I3228" s="55">
        <v>2275050011</v>
      </c>
      <c r="J3228" s="55">
        <v>2</v>
      </c>
      <c r="K3228" s="55" t="s">
        <v>34</v>
      </c>
      <c r="L3228" s="55" t="s">
        <v>87</v>
      </c>
      <c r="M3228" s="55">
        <v>34011</v>
      </c>
      <c r="N3228" s="55"/>
      <c r="O3228" s="55" t="s">
        <v>301</v>
      </c>
      <c r="P3228" s="55">
        <v>48811</v>
      </c>
      <c r="Q3228" s="55" t="s">
        <v>37</v>
      </c>
      <c r="R3228" s="55" t="s">
        <v>38</v>
      </c>
      <c r="S3228" s="55"/>
      <c r="T3228" s="55"/>
      <c r="U3228" s="55" t="s">
        <v>38</v>
      </c>
      <c r="V3228" s="55">
        <v>39.367809999999999</v>
      </c>
      <c r="W3228" s="55">
        <v>-75.072220000000002</v>
      </c>
      <c r="X3228" s="55" t="s">
        <v>39</v>
      </c>
      <c r="Y3228" s="55" t="s">
        <v>302</v>
      </c>
      <c r="Z3228" s="55" t="s">
        <v>34</v>
      </c>
      <c r="AA3228" s="55">
        <v>0</v>
      </c>
      <c r="AB3228" s="55" t="s">
        <v>41</v>
      </c>
      <c r="AC3228" s="55">
        <v>8</v>
      </c>
      <c r="AD3228" s="55"/>
      <c r="AE3228" s="55" t="s">
        <v>49</v>
      </c>
      <c r="AF3228" s="55" t="s">
        <v>50</v>
      </c>
      <c r="AG3228" s="55">
        <v>2.4319099999999998</v>
      </c>
      <c r="AH3228" s="57" t="s">
        <v>44</v>
      </c>
    </row>
    <row r="3229" spans="1:34" x14ac:dyDescent="0.25">
      <c r="A3229" s="54">
        <v>9380611</v>
      </c>
      <c r="B3229" s="55"/>
      <c r="C3229" s="55"/>
      <c r="D3229" s="55">
        <v>62624213</v>
      </c>
      <c r="E3229" s="55"/>
      <c r="F3229" s="55">
        <v>300</v>
      </c>
      <c r="G3229" s="55">
        <v>84337514</v>
      </c>
      <c r="H3229" s="55"/>
      <c r="I3229" s="55">
        <v>2275050012</v>
      </c>
      <c r="J3229" s="55">
        <v>2</v>
      </c>
      <c r="K3229" s="55" t="s">
        <v>34</v>
      </c>
      <c r="L3229" s="55" t="s">
        <v>87</v>
      </c>
      <c r="M3229" s="55">
        <v>34011</v>
      </c>
      <c r="N3229" s="55"/>
      <c r="O3229" s="55" t="s">
        <v>301</v>
      </c>
      <c r="P3229" s="55">
        <v>48811</v>
      </c>
      <c r="Q3229" s="55" t="s">
        <v>37</v>
      </c>
      <c r="R3229" s="55" t="s">
        <v>38</v>
      </c>
      <c r="S3229" s="55"/>
      <c r="T3229" s="55"/>
      <c r="U3229" s="55" t="s">
        <v>38</v>
      </c>
      <c r="V3229" s="55">
        <v>39.367809999999999</v>
      </c>
      <c r="W3229" s="55">
        <v>-75.072220000000002</v>
      </c>
      <c r="X3229" s="55" t="s">
        <v>39</v>
      </c>
      <c r="Y3229" s="55" t="s">
        <v>302</v>
      </c>
      <c r="Z3229" s="55" t="s">
        <v>34</v>
      </c>
      <c r="AA3229" s="55">
        <v>0</v>
      </c>
      <c r="AB3229" s="55" t="s">
        <v>41</v>
      </c>
      <c r="AC3229" s="55">
        <v>8</v>
      </c>
      <c r="AD3229" s="55"/>
      <c r="AE3229" s="55" t="s">
        <v>49</v>
      </c>
      <c r="AF3229" s="55" t="s">
        <v>50</v>
      </c>
      <c r="AG3229" s="55">
        <v>0.94106000000000001</v>
      </c>
      <c r="AH3229" s="57" t="s">
        <v>44</v>
      </c>
    </row>
    <row r="3230" spans="1:34" x14ac:dyDescent="0.25">
      <c r="A3230" s="54">
        <v>9380611</v>
      </c>
      <c r="B3230" s="55"/>
      <c r="C3230" s="55"/>
      <c r="D3230" s="55">
        <v>103236713</v>
      </c>
      <c r="E3230" s="55"/>
      <c r="F3230" s="55">
        <v>300</v>
      </c>
      <c r="G3230" s="55">
        <v>145756014</v>
      </c>
      <c r="H3230" s="55"/>
      <c r="I3230" s="55">
        <v>2275001000</v>
      </c>
      <c r="J3230" s="55">
        <v>2</v>
      </c>
      <c r="K3230" s="55" t="s">
        <v>34</v>
      </c>
      <c r="L3230" s="55" t="s">
        <v>87</v>
      </c>
      <c r="M3230" s="55">
        <v>34011</v>
      </c>
      <c r="N3230" s="55"/>
      <c r="O3230" s="55" t="s">
        <v>301</v>
      </c>
      <c r="P3230" s="55">
        <v>48811</v>
      </c>
      <c r="Q3230" s="55" t="s">
        <v>37</v>
      </c>
      <c r="R3230" s="55" t="s">
        <v>38</v>
      </c>
      <c r="S3230" s="55"/>
      <c r="T3230" s="55"/>
      <c r="U3230" s="55" t="s">
        <v>38</v>
      </c>
      <c r="V3230" s="55">
        <v>39.367809999999999</v>
      </c>
      <c r="W3230" s="55">
        <v>-75.072220000000002</v>
      </c>
      <c r="X3230" s="55" t="s">
        <v>39</v>
      </c>
      <c r="Y3230" s="55" t="s">
        <v>302</v>
      </c>
      <c r="Z3230" s="55" t="s">
        <v>34</v>
      </c>
      <c r="AA3230" s="55">
        <v>0</v>
      </c>
      <c r="AB3230" s="55" t="s">
        <v>41</v>
      </c>
      <c r="AC3230" s="55">
        <v>8</v>
      </c>
      <c r="AD3230" s="55"/>
      <c r="AE3230" s="55" t="s">
        <v>49</v>
      </c>
      <c r="AF3230" s="55" t="s">
        <v>50</v>
      </c>
      <c r="AG3230" s="55">
        <v>1.0448</v>
      </c>
      <c r="AH3230" s="57" t="s">
        <v>44</v>
      </c>
    </row>
    <row r="3231" spans="1:34" x14ac:dyDescent="0.25">
      <c r="A3231" s="54">
        <v>9380611</v>
      </c>
      <c r="B3231" s="55"/>
      <c r="C3231" s="55"/>
      <c r="D3231" s="55">
        <v>103236713</v>
      </c>
      <c r="E3231" s="55"/>
      <c r="F3231" s="55">
        <v>300</v>
      </c>
      <c r="G3231" s="55">
        <v>145756014</v>
      </c>
      <c r="H3231" s="55"/>
      <c r="I3231" s="55">
        <v>2275001000</v>
      </c>
      <c r="J3231" s="55">
        <v>2</v>
      </c>
      <c r="K3231" s="55" t="s">
        <v>34</v>
      </c>
      <c r="L3231" s="55" t="s">
        <v>87</v>
      </c>
      <c r="M3231" s="55">
        <v>34011</v>
      </c>
      <c r="N3231" s="55"/>
      <c r="O3231" s="55" t="s">
        <v>301</v>
      </c>
      <c r="P3231" s="55">
        <v>48811</v>
      </c>
      <c r="Q3231" s="55" t="s">
        <v>37</v>
      </c>
      <c r="R3231" s="55" t="s">
        <v>38</v>
      </c>
      <c r="S3231" s="55"/>
      <c r="T3231" s="55"/>
      <c r="U3231" s="55" t="s">
        <v>38</v>
      </c>
      <c r="V3231" s="55">
        <v>39.367809999999999</v>
      </c>
      <c r="W3231" s="55">
        <v>-75.072220000000002</v>
      </c>
      <c r="X3231" s="55" t="s">
        <v>39</v>
      </c>
      <c r="Y3231" s="55" t="s">
        <v>302</v>
      </c>
      <c r="Z3231" s="55" t="s">
        <v>34</v>
      </c>
      <c r="AA3231" s="55">
        <v>0</v>
      </c>
      <c r="AB3231" s="55" t="s">
        <v>41</v>
      </c>
      <c r="AC3231" s="55">
        <v>8</v>
      </c>
      <c r="AD3231" s="55"/>
      <c r="AE3231" s="55" t="s">
        <v>51</v>
      </c>
      <c r="AF3231" s="55" t="s">
        <v>52</v>
      </c>
      <c r="AG3231" s="55">
        <v>16.7499</v>
      </c>
      <c r="AH3231" s="57" t="s">
        <v>44</v>
      </c>
    </row>
    <row r="3232" spans="1:34" x14ac:dyDescent="0.25">
      <c r="A3232" s="54">
        <v>9380611</v>
      </c>
      <c r="B3232" s="55"/>
      <c r="C3232" s="55"/>
      <c r="D3232" s="55">
        <v>62624213</v>
      </c>
      <c r="E3232" s="55"/>
      <c r="F3232" s="55">
        <v>300</v>
      </c>
      <c r="G3232" s="55">
        <v>84337414</v>
      </c>
      <c r="H3232" s="55"/>
      <c r="I3232" s="55">
        <v>2275050011</v>
      </c>
      <c r="J3232" s="55">
        <v>2</v>
      </c>
      <c r="K3232" s="55" t="s">
        <v>34</v>
      </c>
      <c r="L3232" s="55" t="s">
        <v>87</v>
      </c>
      <c r="M3232" s="55">
        <v>34011</v>
      </c>
      <c r="N3232" s="55"/>
      <c r="O3232" s="55" t="s">
        <v>301</v>
      </c>
      <c r="P3232" s="55">
        <v>48811</v>
      </c>
      <c r="Q3232" s="55" t="s">
        <v>37</v>
      </c>
      <c r="R3232" s="55" t="s">
        <v>38</v>
      </c>
      <c r="S3232" s="55"/>
      <c r="T3232" s="55"/>
      <c r="U3232" s="55" t="s">
        <v>38</v>
      </c>
      <c r="V3232" s="55">
        <v>39.367809999999999</v>
      </c>
      <c r="W3232" s="55">
        <v>-75.072220000000002</v>
      </c>
      <c r="X3232" s="55" t="s">
        <v>39</v>
      </c>
      <c r="Y3232" s="55" t="s">
        <v>302</v>
      </c>
      <c r="Z3232" s="55" t="s">
        <v>34</v>
      </c>
      <c r="AA3232" s="55">
        <v>0</v>
      </c>
      <c r="AB3232" s="55" t="s">
        <v>41</v>
      </c>
      <c r="AC3232" s="55">
        <v>8</v>
      </c>
      <c r="AD3232" s="55"/>
      <c r="AE3232" s="55" t="s">
        <v>51</v>
      </c>
      <c r="AF3232" s="55" t="s">
        <v>52</v>
      </c>
      <c r="AG3232" s="55">
        <v>0.66782600000000003</v>
      </c>
      <c r="AH3232" s="57" t="s">
        <v>44</v>
      </c>
    </row>
    <row r="3233" spans="1:34" x14ac:dyDescent="0.25">
      <c r="A3233" s="54">
        <v>9380611</v>
      </c>
      <c r="B3233" s="55"/>
      <c r="C3233" s="55"/>
      <c r="D3233" s="55">
        <v>62624213</v>
      </c>
      <c r="E3233" s="55"/>
      <c r="F3233" s="55">
        <v>300</v>
      </c>
      <c r="G3233" s="55">
        <v>84337514</v>
      </c>
      <c r="H3233" s="55"/>
      <c r="I3233" s="55">
        <v>2275050012</v>
      </c>
      <c r="J3233" s="55">
        <v>2</v>
      </c>
      <c r="K3233" s="55" t="s">
        <v>34</v>
      </c>
      <c r="L3233" s="55" t="s">
        <v>87</v>
      </c>
      <c r="M3233" s="55">
        <v>34011</v>
      </c>
      <c r="N3233" s="55"/>
      <c r="O3233" s="55" t="s">
        <v>301</v>
      </c>
      <c r="P3233" s="55">
        <v>48811</v>
      </c>
      <c r="Q3233" s="55" t="s">
        <v>37</v>
      </c>
      <c r="R3233" s="55" t="s">
        <v>38</v>
      </c>
      <c r="S3233" s="55"/>
      <c r="T3233" s="55"/>
      <c r="U3233" s="55" t="s">
        <v>38</v>
      </c>
      <c r="V3233" s="55">
        <v>39.367809999999999</v>
      </c>
      <c r="W3233" s="55">
        <v>-75.072220000000002</v>
      </c>
      <c r="X3233" s="55" t="s">
        <v>39</v>
      </c>
      <c r="Y3233" s="55" t="s">
        <v>302</v>
      </c>
      <c r="Z3233" s="55" t="s">
        <v>34</v>
      </c>
      <c r="AA3233" s="55">
        <v>0</v>
      </c>
      <c r="AB3233" s="55" t="s">
        <v>41</v>
      </c>
      <c r="AC3233" s="55">
        <v>8</v>
      </c>
      <c r="AD3233" s="55"/>
      <c r="AE3233" s="55" t="s">
        <v>51</v>
      </c>
      <c r="AF3233" s="55" t="s">
        <v>52</v>
      </c>
      <c r="AG3233" s="55">
        <v>1.2871300000000001</v>
      </c>
      <c r="AH3233" s="57" t="s">
        <v>44</v>
      </c>
    </row>
    <row r="3234" spans="1:34" x14ac:dyDescent="0.25">
      <c r="A3234" s="54">
        <v>9380611</v>
      </c>
      <c r="B3234" s="55"/>
      <c r="C3234" s="55"/>
      <c r="D3234" s="55">
        <v>62624213</v>
      </c>
      <c r="E3234" s="55"/>
      <c r="F3234" s="55">
        <v>300</v>
      </c>
      <c r="G3234" s="55">
        <v>84337514</v>
      </c>
      <c r="H3234" s="55"/>
      <c r="I3234" s="55">
        <v>2275050012</v>
      </c>
      <c r="J3234" s="55">
        <v>2</v>
      </c>
      <c r="K3234" s="55" t="s">
        <v>34</v>
      </c>
      <c r="L3234" s="55" t="s">
        <v>87</v>
      </c>
      <c r="M3234" s="55">
        <v>34011</v>
      </c>
      <c r="N3234" s="55"/>
      <c r="O3234" s="55" t="s">
        <v>301</v>
      </c>
      <c r="P3234" s="55">
        <v>48811</v>
      </c>
      <c r="Q3234" s="55" t="s">
        <v>37</v>
      </c>
      <c r="R3234" s="55" t="s">
        <v>38</v>
      </c>
      <c r="S3234" s="55"/>
      <c r="T3234" s="55"/>
      <c r="U3234" s="55" t="s">
        <v>38</v>
      </c>
      <c r="V3234" s="55">
        <v>39.367809999999999</v>
      </c>
      <c r="W3234" s="55">
        <v>-75.072220000000002</v>
      </c>
      <c r="X3234" s="55" t="s">
        <v>39</v>
      </c>
      <c r="Y3234" s="55" t="s">
        <v>302</v>
      </c>
      <c r="Z3234" s="55" t="s">
        <v>34</v>
      </c>
      <c r="AA3234" s="55">
        <v>0</v>
      </c>
      <c r="AB3234" s="55" t="s">
        <v>41</v>
      </c>
      <c r="AC3234" s="55">
        <v>8</v>
      </c>
      <c r="AD3234" s="55"/>
      <c r="AE3234" s="55" t="s">
        <v>53</v>
      </c>
      <c r="AF3234" s="55" t="s">
        <v>54</v>
      </c>
      <c r="AG3234" s="55">
        <v>38.075800000000001</v>
      </c>
      <c r="AH3234" s="57" t="s">
        <v>44</v>
      </c>
    </row>
    <row r="3235" spans="1:34" x14ac:dyDescent="0.25">
      <c r="A3235" s="54">
        <v>9380611</v>
      </c>
      <c r="B3235" s="55"/>
      <c r="C3235" s="55"/>
      <c r="D3235" s="55">
        <v>103236713</v>
      </c>
      <c r="E3235" s="55"/>
      <c r="F3235" s="55">
        <v>300</v>
      </c>
      <c r="G3235" s="55">
        <v>145756014</v>
      </c>
      <c r="H3235" s="55"/>
      <c r="I3235" s="55">
        <v>2275001000</v>
      </c>
      <c r="J3235" s="55">
        <v>2</v>
      </c>
      <c r="K3235" s="55" t="s">
        <v>34</v>
      </c>
      <c r="L3235" s="55" t="s">
        <v>87</v>
      </c>
      <c r="M3235" s="55">
        <v>34011</v>
      </c>
      <c r="N3235" s="55"/>
      <c r="O3235" s="55" t="s">
        <v>301</v>
      </c>
      <c r="P3235" s="55">
        <v>48811</v>
      </c>
      <c r="Q3235" s="55" t="s">
        <v>37</v>
      </c>
      <c r="R3235" s="55" t="s">
        <v>38</v>
      </c>
      <c r="S3235" s="55"/>
      <c r="T3235" s="55"/>
      <c r="U3235" s="55" t="s">
        <v>38</v>
      </c>
      <c r="V3235" s="55">
        <v>39.367809999999999</v>
      </c>
      <c r="W3235" s="55">
        <v>-75.072220000000002</v>
      </c>
      <c r="X3235" s="55" t="s">
        <v>39</v>
      </c>
      <c r="Y3235" s="55" t="s">
        <v>302</v>
      </c>
      <c r="Z3235" s="55" t="s">
        <v>34</v>
      </c>
      <c r="AA3235" s="55">
        <v>0</v>
      </c>
      <c r="AB3235" s="55" t="s">
        <v>41</v>
      </c>
      <c r="AC3235" s="55">
        <v>8</v>
      </c>
      <c r="AD3235" s="55"/>
      <c r="AE3235" s="55" t="s">
        <v>53</v>
      </c>
      <c r="AF3235" s="55" t="s">
        <v>54</v>
      </c>
      <c r="AG3235" s="55">
        <v>19.471299999999999</v>
      </c>
      <c r="AH3235" s="57" t="s">
        <v>44</v>
      </c>
    </row>
    <row r="3236" spans="1:34" x14ac:dyDescent="0.25">
      <c r="A3236" s="54">
        <v>9380611</v>
      </c>
      <c r="B3236" s="55"/>
      <c r="C3236" s="55"/>
      <c r="D3236" s="55">
        <v>62624213</v>
      </c>
      <c r="E3236" s="55"/>
      <c r="F3236" s="55">
        <v>300</v>
      </c>
      <c r="G3236" s="55">
        <v>84337414</v>
      </c>
      <c r="H3236" s="55"/>
      <c r="I3236" s="55">
        <v>2275050011</v>
      </c>
      <c r="J3236" s="55">
        <v>2</v>
      </c>
      <c r="K3236" s="55" t="s">
        <v>34</v>
      </c>
      <c r="L3236" s="55" t="s">
        <v>87</v>
      </c>
      <c r="M3236" s="55">
        <v>34011</v>
      </c>
      <c r="N3236" s="55"/>
      <c r="O3236" s="55" t="s">
        <v>301</v>
      </c>
      <c r="P3236" s="55">
        <v>48811</v>
      </c>
      <c r="Q3236" s="55" t="s">
        <v>37</v>
      </c>
      <c r="R3236" s="55" t="s">
        <v>38</v>
      </c>
      <c r="S3236" s="55"/>
      <c r="T3236" s="55"/>
      <c r="U3236" s="55" t="s">
        <v>38</v>
      </c>
      <c r="V3236" s="55">
        <v>39.367809999999999</v>
      </c>
      <c r="W3236" s="55">
        <v>-75.072220000000002</v>
      </c>
      <c r="X3236" s="55" t="s">
        <v>39</v>
      </c>
      <c r="Y3236" s="55" t="s">
        <v>302</v>
      </c>
      <c r="Z3236" s="55" t="s">
        <v>34</v>
      </c>
      <c r="AA3236" s="55">
        <v>0</v>
      </c>
      <c r="AB3236" s="55" t="s">
        <v>41</v>
      </c>
      <c r="AC3236" s="55">
        <v>8</v>
      </c>
      <c r="AD3236" s="55"/>
      <c r="AE3236" s="55" t="s">
        <v>53</v>
      </c>
      <c r="AF3236" s="55" t="s">
        <v>54</v>
      </c>
      <c r="AG3236" s="55">
        <v>123.435</v>
      </c>
      <c r="AH3236" s="57" t="s">
        <v>44</v>
      </c>
    </row>
    <row r="3237" spans="1:34" x14ac:dyDescent="0.25">
      <c r="A3237" s="54">
        <v>9380611</v>
      </c>
      <c r="B3237" s="55"/>
      <c r="C3237" s="55"/>
      <c r="D3237" s="55">
        <v>62624213</v>
      </c>
      <c r="E3237" s="55"/>
      <c r="F3237" s="55">
        <v>300</v>
      </c>
      <c r="G3237" s="55">
        <v>84337414</v>
      </c>
      <c r="H3237" s="55"/>
      <c r="I3237" s="55">
        <v>2275050011</v>
      </c>
      <c r="J3237" s="55">
        <v>2</v>
      </c>
      <c r="K3237" s="55" t="s">
        <v>34</v>
      </c>
      <c r="L3237" s="55" t="s">
        <v>87</v>
      </c>
      <c r="M3237" s="55">
        <v>34011</v>
      </c>
      <c r="N3237" s="55"/>
      <c r="O3237" s="55" t="s">
        <v>301</v>
      </c>
      <c r="P3237" s="55">
        <v>48811</v>
      </c>
      <c r="Q3237" s="55" t="s">
        <v>37</v>
      </c>
      <c r="R3237" s="55" t="s">
        <v>38</v>
      </c>
      <c r="S3237" s="55"/>
      <c r="T3237" s="55"/>
      <c r="U3237" s="55" t="s">
        <v>38</v>
      </c>
      <c r="V3237" s="55">
        <v>39.367809999999999</v>
      </c>
      <c r="W3237" s="55">
        <v>-75.072220000000002</v>
      </c>
      <c r="X3237" s="55" t="s">
        <v>39</v>
      </c>
      <c r="Y3237" s="55" t="s">
        <v>302</v>
      </c>
      <c r="Z3237" s="55" t="s">
        <v>34</v>
      </c>
      <c r="AA3237" s="55">
        <v>0</v>
      </c>
      <c r="AB3237" s="55" t="s">
        <v>41</v>
      </c>
      <c r="AC3237" s="55">
        <v>8</v>
      </c>
      <c r="AD3237" s="55"/>
      <c r="AE3237" s="55">
        <v>7439921</v>
      </c>
      <c r="AF3237" s="55" t="s">
        <v>55</v>
      </c>
      <c r="AG3237" s="55">
        <v>0.157945</v>
      </c>
      <c r="AH3237" s="57" t="s">
        <v>44</v>
      </c>
    </row>
    <row r="3238" spans="1:34" x14ac:dyDescent="0.25">
      <c r="A3238" s="54">
        <v>12319111</v>
      </c>
      <c r="B3238" s="55"/>
      <c r="C3238" s="55"/>
      <c r="D3238" s="55">
        <v>61749113</v>
      </c>
      <c r="E3238" s="55"/>
      <c r="F3238" s="55">
        <v>300</v>
      </c>
      <c r="G3238" s="55">
        <v>80024414</v>
      </c>
      <c r="H3238" s="55"/>
      <c r="I3238" s="55">
        <v>2275050012</v>
      </c>
      <c r="J3238" s="55">
        <v>2</v>
      </c>
      <c r="K3238" s="55" t="s">
        <v>34</v>
      </c>
      <c r="L3238" s="55" t="s">
        <v>90</v>
      </c>
      <c r="M3238" s="55">
        <v>34005</v>
      </c>
      <c r="N3238" s="55"/>
      <c r="O3238" s="55" t="s">
        <v>303</v>
      </c>
      <c r="P3238" s="55">
        <v>48811</v>
      </c>
      <c r="Q3238" s="55" t="s">
        <v>37</v>
      </c>
      <c r="R3238" s="55" t="s">
        <v>38</v>
      </c>
      <c r="S3238" s="55"/>
      <c r="T3238" s="55"/>
      <c r="U3238" s="55" t="s">
        <v>38</v>
      </c>
      <c r="V3238" s="55">
        <v>39.978700000000003</v>
      </c>
      <c r="W3238" s="55">
        <v>-74.584000000000003</v>
      </c>
      <c r="X3238" s="55" t="s">
        <v>39</v>
      </c>
      <c r="Y3238" s="55" t="s">
        <v>304</v>
      </c>
      <c r="Z3238" s="55" t="s">
        <v>34</v>
      </c>
      <c r="AA3238" s="55">
        <v>0</v>
      </c>
      <c r="AB3238" s="55" t="s">
        <v>41</v>
      </c>
      <c r="AC3238" s="55">
        <v>8</v>
      </c>
      <c r="AD3238" s="55"/>
      <c r="AE3238" s="55" t="s">
        <v>42</v>
      </c>
      <c r="AF3238" s="55" t="s">
        <v>43</v>
      </c>
      <c r="AG3238" s="55">
        <v>1.1376499999999999E-2</v>
      </c>
      <c r="AH3238" s="57" t="s">
        <v>44</v>
      </c>
    </row>
    <row r="3239" spans="1:34" x14ac:dyDescent="0.25">
      <c r="A3239" s="54">
        <v>12319111</v>
      </c>
      <c r="B3239" s="55"/>
      <c r="C3239" s="55"/>
      <c r="D3239" s="55">
        <v>61749113</v>
      </c>
      <c r="E3239" s="55"/>
      <c r="F3239" s="55">
        <v>300</v>
      </c>
      <c r="G3239" s="55">
        <v>80024314</v>
      </c>
      <c r="H3239" s="55"/>
      <c r="I3239" s="55">
        <v>2275050011</v>
      </c>
      <c r="J3239" s="55">
        <v>2</v>
      </c>
      <c r="K3239" s="55" t="s">
        <v>34</v>
      </c>
      <c r="L3239" s="55" t="s">
        <v>90</v>
      </c>
      <c r="M3239" s="55">
        <v>34005</v>
      </c>
      <c r="N3239" s="55"/>
      <c r="O3239" s="55" t="s">
        <v>303</v>
      </c>
      <c r="P3239" s="55">
        <v>48811</v>
      </c>
      <c r="Q3239" s="55" t="s">
        <v>37</v>
      </c>
      <c r="R3239" s="55" t="s">
        <v>38</v>
      </c>
      <c r="S3239" s="55"/>
      <c r="T3239" s="55"/>
      <c r="U3239" s="55" t="s">
        <v>38</v>
      </c>
      <c r="V3239" s="55">
        <v>39.978700000000003</v>
      </c>
      <c r="W3239" s="55">
        <v>-74.584000000000003</v>
      </c>
      <c r="X3239" s="55" t="s">
        <v>39</v>
      </c>
      <c r="Y3239" s="55" t="s">
        <v>304</v>
      </c>
      <c r="Z3239" s="55" t="s">
        <v>34</v>
      </c>
      <c r="AA3239" s="55">
        <v>0</v>
      </c>
      <c r="AB3239" s="55" t="s">
        <v>41</v>
      </c>
      <c r="AC3239" s="55">
        <v>8</v>
      </c>
      <c r="AD3239" s="55"/>
      <c r="AE3239" s="55" t="s">
        <v>42</v>
      </c>
      <c r="AF3239" s="55" t="s">
        <v>43</v>
      </c>
      <c r="AG3239" s="55">
        <v>1.3542700000000001E-3</v>
      </c>
      <c r="AH3239" s="57" t="s">
        <v>44</v>
      </c>
    </row>
    <row r="3240" spans="1:34" x14ac:dyDescent="0.25">
      <c r="A3240" s="54">
        <v>12319111</v>
      </c>
      <c r="B3240" s="55"/>
      <c r="C3240" s="55"/>
      <c r="D3240" s="55">
        <v>61749113</v>
      </c>
      <c r="E3240" s="55"/>
      <c r="F3240" s="55">
        <v>300</v>
      </c>
      <c r="G3240" s="55">
        <v>80024414</v>
      </c>
      <c r="H3240" s="55"/>
      <c r="I3240" s="55">
        <v>2275050012</v>
      </c>
      <c r="J3240" s="55">
        <v>2</v>
      </c>
      <c r="K3240" s="55" t="s">
        <v>34</v>
      </c>
      <c r="L3240" s="55" t="s">
        <v>90</v>
      </c>
      <c r="M3240" s="55">
        <v>34005</v>
      </c>
      <c r="N3240" s="55"/>
      <c r="O3240" s="55" t="s">
        <v>303</v>
      </c>
      <c r="P3240" s="55">
        <v>48811</v>
      </c>
      <c r="Q3240" s="55" t="s">
        <v>37</v>
      </c>
      <c r="R3240" s="55" t="s">
        <v>38</v>
      </c>
      <c r="S3240" s="55"/>
      <c r="T3240" s="55"/>
      <c r="U3240" s="55" t="s">
        <v>38</v>
      </c>
      <c r="V3240" s="55">
        <v>39.978700000000003</v>
      </c>
      <c r="W3240" s="55">
        <v>-74.584000000000003</v>
      </c>
      <c r="X3240" s="55" t="s">
        <v>39</v>
      </c>
      <c r="Y3240" s="55" t="s">
        <v>304</v>
      </c>
      <c r="Z3240" s="55" t="s">
        <v>34</v>
      </c>
      <c r="AA3240" s="55">
        <v>0</v>
      </c>
      <c r="AB3240" s="55" t="s">
        <v>41</v>
      </c>
      <c r="AC3240" s="55">
        <v>8</v>
      </c>
      <c r="AD3240" s="55"/>
      <c r="AE3240" s="55" t="s">
        <v>45</v>
      </c>
      <c r="AF3240" s="55" t="s">
        <v>46</v>
      </c>
      <c r="AG3240" s="55">
        <v>1.2140199999999999E-3</v>
      </c>
      <c r="AH3240" s="57" t="s">
        <v>44</v>
      </c>
    </row>
    <row r="3241" spans="1:34" x14ac:dyDescent="0.25">
      <c r="A3241" s="54">
        <v>12319111</v>
      </c>
      <c r="B3241" s="55"/>
      <c r="C3241" s="55"/>
      <c r="D3241" s="55">
        <v>61749113</v>
      </c>
      <c r="E3241" s="55"/>
      <c r="F3241" s="55">
        <v>300</v>
      </c>
      <c r="G3241" s="55">
        <v>80024314</v>
      </c>
      <c r="H3241" s="55"/>
      <c r="I3241" s="55">
        <v>2275050011</v>
      </c>
      <c r="J3241" s="55">
        <v>2</v>
      </c>
      <c r="K3241" s="55" t="s">
        <v>34</v>
      </c>
      <c r="L3241" s="55" t="s">
        <v>90</v>
      </c>
      <c r="M3241" s="55">
        <v>34005</v>
      </c>
      <c r="N3241" s="55"/>
      <c r="O3241" s="55" t="s">
        <v>303</v>
      </c>
      <c r="P3241" s="55">
        <v>48811</v>
      </c>
      <c r="Q3241" s="55" t="s">
        <v>37</v>
      </c>
      <c r="R3241" s="55" t="s">
        <v>38</v>
      </c>
      <c r="S3241" s="55"/>
      <c r="T3241" s="55"/>
      <c r="U3241" s="55" t="s">
        <v>38</v>
      </c>
      <c r="V3241" s="55">
        <v>39.978700000000003</v>
      </c>
      <c r="W3241" s="55">
        <v>-74.584000000000003</v>
      </c>
      <c r="X3241" s="55" t="s">
        <v>39</v>
      </c>
      <c r="Y3241" s="55" t="s">
        <v>304</v>
      </c>
      <c r="Z3241" s="55" t="s">
        <v>34</v>
      </c>
      <c r="AA3241" s="55">
        <v>0</v>
      </c>
      <c r="AB3241" s="55" t="s">
        <v>41</v>
      </c>
      <c r="AC3241" s="55">
        <v>8</v>
      </c>
      <c r="AD3241" s="55"/>
      <c r="AE3241" s="55" t="s">
        <v>45</v>
      </c>
      <c r="AF3241" s="55" t="s">
        <v>46</v>
      </c>
      <c r="AG3241" s="55">
        <v>9.0000000000000006E-5</v>
      </c>
      <c r="AH3241" s="57" t="s">
        <v>44</v>
      </c>
    </row>
    <row r="3242" spans="1:34" x14ac:dyDescent="0.25">
      <c r="A3242" s="54">
        <v>12319111</v>
      </c>
      <c r="B3242" s="55"/>
      <c r="C3242" s="55"/>
      <c r="D3242" s="55">
        <v>61749113</v>
      </c>
      <c r="E3242" s="55"/>
      <c r="F3242" s="55">
        <v>300</v>
      </c>
      <c r="G3242" s="55">
        <v>80024314</v>
      </c>
      <c r="H3242" s="55"/>
      <c r="I3242" s="55">
        <v>2275050011</v>
      </c>
      <c r="J3242" s="55">
        <v>2</v>
      </c>
      <c r="K3242" s="55" t="s">
        <v>34</v>
      </c>
      <c r="L3242" s="55" t="s">
        <v>90</v>
      </c>
      <c r="M3242" s="55">
        <v>34005</v>
      </c>
      <c r="N3242" s="55"/>
      <c r="O3242" s="55" t="s">
        <v>303</v>
      </c>
      <c r="P3242" s="55">
        <v>48811</v>
      </c>
      <c r="Q3242" s="55" t="s">
        <v>37</v>
      </c>
      <c r="R3242" s="55" t="s">
        <v>38</v>
      </c>
      <c r="S3242" s="55"/>
      <c r="T3242" s="55"/>
      <c r="U3242" s="55" t="s">
        <v>38</v>
      </c>
      <c r="V3242" s="55">
        <v>39.978700000000003</v>
      </c>
      <c r="W3242" s="55">
        <v>-74.584000000000003</v>
      </c>
      <c r="X3242" s="55" t="s">
        <v>39</v>
      </c>
      <c r="Y3242" s="55" t="s">
        <v>304</v>
      </c>
      <c r="Z3242" s="55" t="s">
        <v>34</v>
      </c>
      <c r="AA3242" s="55">
        <v>0</v>
      </c>
      <c r="AB3242" s="55" t="s">
        <v>41</v>
      </c>
      <c r="AC3242" s="55">
        <v>8</v>
      </c>
      <c r="AD3242" s="55"/>
      <c r="AE3242" s="55" t="s">
        <v>47</v>
      </c>
      <c r="AF3242" s="55" t="s">
        <v>48</v>
      </c>
      <c r="AG3242" s="55">
        <v>1.4699100000000001E-3</v>
      </c>
      <c r="AH3242" s="57" t="s">
        <v>44</v>
      </c>
    </row>
    <row r="3243" spans="1:34" x14ac:dyDescent="0.25">
      <c r="A3243" s="54">
        <v>12319111</v>
      </c>
      <c r="B3243" s="55"/>
      <c r="C3243" s="55"/>
      <c r="D3243" s="55">
        <v>61749113</v>
      </c>
      <c r="E3243" s="55"/>
      <c r="F3243" s="55">
        <v>300</v>
      </c>
      <c r="G3243" s="55">
        <v>80024414</v>
      </c>
      <c r="H3243" s="55"/>
      <c r="I3243" s="55">
        <v>2275050012</v>
      </c>
      <c r="J3243" s="55">
        <v>2</v>
      </c>
      <c r="K3243" s="55" t="s">
        <v>34</v>
      </c>
      <c r="L3243" s="55" t="s">
        <v>90</v>
      </c>
      <c r="M3243" s="55">
        <v>34005</v>
      </c>
      <c r="N3243" s="55"/>
      <c r="O3243" s="55" t="s">
        <v>303</v>
      </c>
      <c r="P3243" s="55">
        <v>48811</v>
      </c>
      <c r="Q3243" s="55" t="s">
        <v>37</v>
      </c>
      <c r="R3243" s="55" t="s">
        <v>38</v>
      </c>
      <c r="S3243" s="55"/>
      <c r="T3243" s="55"/>
      <c r="U3243" s="55" t="s">
        <v>38</v>
      </c>
      <c r="V3243" s="55">
        <v>39.978700000000003</v>
      </c>
      <c r="W3243" s="55">
        <v>-74.584000000000003</v>
      </c>
      <c r="X3243" s="55" t="s">
        <v>39</v>
      </c>
      <c r="Y3243" s="55" t="s">
        <v>304</v>
      </c>
      <c r="Z3243" s="55" t="s">
        <v>34</v>
      </c>
      <c r="AA3243" s="55">
        <v>0</v>
      </c>
      <c r="AB3243" s="55" t="s">
        <v>41</v>
      </c>
      <c r="AC3243" s="55">
        <v>8</v>
      </c>
      <c r="AD3243" s="55"/>
      <c r="AE3243" s="55" t="s">
        <v>47</v>
      </c>
      <c r="AF3243" s="55" t="s">
        <v>48</v>
      </c>
      <c r="AG3243" s="55">
        <v>3.8118200000000001E-3</v>
      </c>
      <c r="AH3243" s="57" t="s">
        <v>44</v>
      </c>
    </row>
    <row r="3244" spans="1:34" x14ac:dyDescent="0.25">
      <c r="A3244" s="54">
        <v>12319111</v>
      </c>
      <c r="B3244" s="55"/>
      <c r="C3244" s="55"/>
      <c r="D3244" s="55">
        <v>61749113</v>
      </c>
      <c r="E3244" s="55"/>
      <c r="F3244" s="55">
        <v>300</v>
      </c>
      <c r="G3244" s="55">
        <v>80024414</v>
      </c>
      <c r="H3244" s="55"/>
      <c r="I3244" s="55">
        <v>2275050012</v>
      </c>
      <c r="J3244" s="55">
        <v>2</v>
      </c>
      <c r="K3244" s="55" t="s">
        <v>34</v>
      </c>
      <c r="L3244" s="55" t="s">
        <v>90</v>
      </c>
      <c r="M3244" s="55">
        <v>34005</v>
      </c>
      <c r="N3244" s="55"/>
      <c r="O3244" s="55" t="s">
        <v>303</v>
      </c>
      <c r="P3244" s="55">
        <v>48811</v>
      </c>
      <c r="Q3244" s="55" t="s">
        <v>37</v>
      </c>
      <c r="R3244" s="55" t="s">
        <v>38</v>
      </c>
      <c r="S3244" s="55"/>
      <c r="T3244" s="55"/>
      <c r="U3244" s="55" t="s">
        <v>38</v>
      </c>
      <c r="V3244" s="55">
        <v>39.978700000000003</v>
      </c>
      <c r="W3244" s="55">
        <v>-74.584000000000003</v>
      </c>
      <c r="X3244" s="55" t="s">
        <v>39</v>
      </c>
      <c r="Y3244" s="55" t="s">
        <v>304</v>
      </c>
      <c r="Z3244" s="55" t="s">
        <v>34</v>
      </c>
      <c r="AA3244" s="55">
        <v>0</v>
      </c>
      <c r="AB3244" s="55" t="s">
        <v>41</v>
      </c>
      <c r="AC3244" s="55">
        <v>8</v>
      </c>
      <c r="AD3244" s="55"/>
      <c r="AE3244" s="55" t="s">
        <v>49</v>
      </c>
      <c r="AF3244" s="55" t="s">
        <v>50</v>
      </c>
      <c r="AG3244" s="55">
        <v>3.9055499999999998E-3</v>
      </c>
      <c r="AH3244" s="57" t="s">
        <v>44</v>
      </c>
    </row>
    <row r="3245" spans="1:34" x14ac:dyDescent="0.25">
      <c r="A3245" s="54">
        <v>12319111</v>
      </c>
      <c r="B3245" s="55"/>
      <c r="C3245" s="55"/>
      <c r="D3245" s="55">
        <v>61749113</v>
      </c>
      <c r="E3245" s="55"/>
      <c r="F3245" s="55">
        <v>300</v>
      </c>
      <c r="G3245" s="55">
        <v>80024314</v>
      </c>
      <c r="H3245" s="55"/>
      <c r="I3245" s="55">
        <v>2275050011</v>
      </c>
      <c r="J3245" s="55">
        <v>2</v>
      </c>
      <c r="K3245" s="55" t="s">
        <v>34</v>
      </c>
      <c r="L3245" s="55" t="s">
        <v>90</v>
      </c>
      <c r="M3245" s="55">
        <v>34005</v>
      </c>
      <c r="N3245" s="55"/>
      <c r="O3245" s="55" t="s">
        <v>303</v>
      </c>
      <c r="P3245" s="55">
        <v>48811</v>
      </c>
      <c r="Q3245" s="55" t="s">
        <v>37</v>
      </c>
      <c r="R3245" s="55" t="s">
        <v>38</v>
      </c>
      <c r="S3245" s="55"/>
      <c r="T3245" s="55"/>
      <c r="U3245" s="55" t="s">
        <v>38</v>
      </c>
      <c r="V3245" s="55">
        <v>39.978700000000003</v>
      </c>
      <c r="W3245" s="55">
        <v>-74.584000000000003</v>
      </c>
      <c r="X3245" s="55" t="s">
        <v>39</v>
      </c>
      <c r="Y3245" s="55" t="s">
        <v>304</v>
      </c>
      <c r="Z3245" s="55" t="s">
        <v>34</v>
      </c>
      <c r="AA3245" s="55">
        <v>0</v>
      </c>
      <c r="AB3245" s="55" t="s">
        <v>41</v>
      </c>
      <c r="AC3245" s="55">
        <v>8</v>
      </c>
      <c r="AD3245" s="55"/>
      <c r="AE3245" s="55" t="s">
        <v>49</v>
      </c>
      <c r="AF3245" s="55" t="s">
        <v>50</v>
      </c>
      <c r="AG3245" s="55">
        <v>2.1302999999999999E-3</v>
      </c>
      <c r="AH3245" s="57" t="s">
        <v>44</v>
      </c>
    </row>
    <row r="3246" spans="1:34" x14ac:dyDescent="0.25">
      <c r="A3246" s="54">
        <v>12319111</v>
      </c>
      <c r="B3246" s="55"/>
      <c r="C3246" s="55"/>
      <c r="D3246" s="55">
        <v>61749113</v>
      </c>
      <c r="E3246" s="55"/>
      <c r="F3246" s="55">
        <v>300</v>
      </c>
      <c r="G3246" s="55">
        <v>80024314</v>
      </c>
      <c r="H3246" s="55"/>
      <c r="I3246" s="55">
        <v>2275050011</v>
      </c>
      <c r="J3246" s="55">
        <v>2</v>
      </c>
      <c r="K3246" s="55" t="s">
        <v>34</v>
      </c>
      <c r="L3246" s="55" t="s">
        <v>90</v>
      </c>
      <c r="M3246" s="55">
        <v>34005</v>
      </c>
      <c r="N3246" s="55"/>
      <c r="O3246" s="55" t="s">
        <v>303</v>
      </c>
      <c r="P3246" s="55">
        <v>48811</v>
      </c>
      <c r="Q3246" s="55" t="s">
        <v>37</v>
      </c>
      <c r="R3246" s="55" t="s">
        <v>38</v>
      </c>
      <c r="S3246" s="55"/>
      <c r="T3246" s="55"/>
      <c r="U3246" s="55" t="s">
        <v>38</v>
      </c>
      <c r="V3246" s="55">
        <v>39.978700000000003</v>
      </c>
      <c r="W3246" s="55">
        <v>-74.584000000000003</v>
      </c>
      <c r="X3246" s="55" t="s">
        <v>39</v>
      </c>
      <c r="Y3246" s="55" t="s">
        <v>304</v>
      </c>
      <c r="Z3246" s="55" t="s">
        <v>34</v>
      </c>
      <c r="AA3246" s="55">
        <v>0</v>
      </c>
      <c r="AB3246" s="55" t="s">
        <v>41</v>
      </c>
      <c r="AC3246" s="55">
        <v>8</v>
      </c>
      <c r="AD3246" s="55"/>
      <c r="AE3246" s="55" t="s">
        <v>51</v>
      </c>
      <c r="AF3246" s="55" t="s">
        <v>52</v>
      </c>
      <c r="AG3246" s="55">
        <v>5.8500000000000002E-4</v>
      </c>
      <c r="AH3246" s="57" t="s">
        <v>44</v>
      </c>
    </row>
    <row r="3247" spans="1:34" x14ac:dyDescent="0.25">
      <c r="A3247" s="54">
        <v>12319111</v>
      </c>
      <c r="B3247" s="55"/>
      <c r="C3247" s="55"/>
      <c r="D3247" s="55">
        <v>61749113</v>
      </c>
      <c r="E3247" s="55"/>
      <c r="F3247" s="55">
        <v>300</v>
      </c>
      <c r="G3247" s="55">
        <v>80024414</v>
      </c>
      <c r="H3247" s="55"/>
      <c r="I3247" s="55">
        <v>2275050012</v>
      </c>
      <c r="J3247" s="55">
        <v>2</v>
      </c>
      <c r="K3247" s="55" t="s">
        <v>34</v>
      </c>
      <c r="L3247" s="55" t="s">
        <v>90</v>
      </c>
      <c r="M3247" s="55">
        <v>34005</v>
      </c>
      <c r="N3247" s="55"/>
      <c r="O3247" s="55" t="s">
        <v>303</v>
      </c>
      <c r="P3247" s="55">
        <v>48811</v>
      </c>
      <c r="Q3247" s="55" t="s">
        <v>37</v>
      </c>
      <c r="R3247" s="55" t="s">
        <v>38</v>
      </c>
      <c r="S3247" s="55"/>
      <c r="T3247" s="55"/>
      <c r="U3247" s="55" t="s">
        <v>38</v>
      </c>
      <c r="V3247" s="55">
        <v>39.978700000000003</v>
      </c>
      <c r="W3247" s="55">
        <v>-74.584000000000003</v>
      </c>
      <c r="X3247" s="55" t="s">
        <v>39</v>
      </c>
      <c r="Y3247" s="55" t="s">
        <v>304</v>
      </c>
      <c r="Z3247" s="55" t="s">
        <v>34</v>
      </c>
      <c r="AA3247" s="55">
        <v>0</v>
      </c>
      <c r="AB3247" s="55" t="s">
        <v>41</v>
      </c>
      <c r="AC3247" s="55">
        <v>8</v>
      </c>
      <c r="AD3247" s="55"/>
      <c r="AE3247" s="55" t="s">
        <v>51</v>
      </c>
      <c r="AF3247" s="55" t="s">
        <v>52</v>
      </c>
      <c r="AG3247" s="55">
        <v>5.3417999999999998E-3</v>
      </c>
      <c r="AH3247" s="57" t="s">
        <v>44</v>
      </c>
    </row>
    <row r="3248" spans="1:34" x14ac:dyDescent="0.25">
      <c r="A3248" s="54">
        <v>12319111</v>
      </c>
      <c r="B3248" s="55"/>
      <c r="C3248" s="55"/>
      <c r="D3248" s="55">
        <v>61749113</v>
      </c>
      <c r="E3248" s="55"/>
      <c r="F3248" s="55">
        <v>300</v>
      </c>
      <c r="G3248" s="55">
        <v>80024314</v>
      </c>
      <c r="H3248" s="55"/>
      <c r="I3248" s="55">
        <v>2275050011</v>
      </c>
      <c r="J3248" s="55">
        <v>2</v>
      </c>
      <c r="K3248" s="55" t="s">
        <v>34</v>
      </c>
      <c r="L3248" s="55" t="s">
        <v>90</v>
      </c>
      <c r="M3248" s="55">
        <v>34005</v>
      </c>
      <c r="N3248" s="55"/>
      <c r="O3248" s="55" t="s">
        <v>303</v>
      </c>
      <c r="P3248" s="55">
        <v>48811</v>
      </c>
      <c r="Q3248" s="55" t="s">
        <v>37</v>
      </c>
      <c r="R3248" s="55" t="s">
        <v>38</v>
      </c>
      <c r="S3248" s="55"/>
      <c r="T3248" s="55"/>
      <c r="U3248" s="55" t="s">
        <v>38</v>
      </c>
      <c r="V3248" s="55">
        <v>39.978700000000003</v>
      </c>
      <c r="W3248" s="55">
        <v>-74.584000000000003</v>
      </c>
      <c r="X3248" s="55" t="s">
        <v>39</v>
      </c>
      <c r="Y3248" s="55" t="s">
        <v>304</v>
      </c>
      <c r="Z3248" s="55" t="s">
        <v>34</v>
      </c>
      <c r="AA3248" s="55">
        <v>0</v>
      </c>
      <c r="AB3248" s="55" t="s">
        <v>41</v>
      </c>
      <c r="AC3248" s="55">
        <v>8</v>
      </c>
      <c r="AD3248" s="55"/>
      <c r="AE3248" s="55" t="s">
        <v>53</v>
      </c>
      <c r="AF3248" s="55" t="s">
        <v>54</v>
      </c>
      <c r="AG3248" s="55">
        <v>0.108126</v>
      </c>
      <c r="AH3248" s="57" t="s">
        <v>44</v>
      </c>
    </row>
    <row r="3249" spans="1:34" x14ac:dyDescent="0.25">
      <c r="A3249" s="54">
        <v>12319111</v>
      </c>
      <c r="B3249" s="55"/>
      <c r="C3249" s="55"/>
      <c r="D3249" s="55">
        <v>61749113</v>
      </c>
      <c r="E3249" s="55"/>
      <c r="F3249" s="55">
        <v>300</v>
      </c>
      <c r="G3249" s="55">
        <v>80024414</v>
      </c>
      <c r="H3249" s="55"/>
      <c r="I3249" s="55">
        <v>2275050012</v>
      </c>
      <c r="J3249" s="55">
        <v>2</v>
      </c>
      <c r="K3249" s="55" t="s">
        <v>34</v>
      </c>
      <c r="L3249" s="55" t="s">
        <v>90</v>
      </c>
      <c r="M3249" s="55">
        <v>34005</v>
      </c>
      <c r="N3249" s="55"/>
      <c r="O3249" s="55" t="s">
        <v>303</v>
      </c>
      <c r="P3249" s="55">
        <v>48811</v>
      </c>
      <c r="Q3249" s="55" t="s">
        <v>37</v>
      </c>
      <c r="R3249" s="55" t="s">
        <v>38</v>
      </c>
      <c r="S3249" s="55"/>
      <c r="T3249" s="55"/>
      <c r="U3249" s="55" t="s">
        <v>38</v>
      </c>
      <c r="V3249" s="55">
        <v>39.978700000000003</v>
      </c>
      <c r="W3249" s="55">
        <v>-74.584000000000003</v>
      </c>
      <c r="X3249" s="55" t="s">
        <v>39</v>
      </c>
      <c r="Y3249" s="55" t="s">
        <v>304</v>
      </c>
      <c r="Z3249" s="55" t="s">
        <v>34</v>
      </c>
      <c r="AA3249" s="55">
        <v>0</v>
      </c>
      <c r="AB3249" s="55" t="s">
        <v>41</v>
      </c>
      <c r="AC3249" s="55">
        <v>8</v>
      </c>
      <c r="AD3249" s="55"/>
      <c r="AE3249" s="55" t="s">
        <v>53</v>
      </c>
      <c r="AF3249" s="55" t="s">
        <v>54</v>
      </c>
      <c r="AG3249" s="55">
        <v>0.15802099999999999</v>
      </c>
      <c r="AH3249" s="57" t="s">
        <v>44</v>
      </c>
    </row>
    <row r="3250" spans="1:34" x14ac:dyDescent="0.25">
      <c r="A3250" s="54">
        <v>12319111</v>
      </c>
      <c r="B3250" s="55"/>
      <c r="C3250" s="55"/>
      <c r="D3250" s="55">
        <v>61749113</v>
      </c>
      <c r="E3250" s="55"/>
      <c r="F3250" s="55">
        <v>300</v>
      </c>
      <c r="G3250" s="55">
        <v>80024314</v>
      </c>
      <c r="H3250" s="55"/>
      <c r="I3250" s="55">
        <v>2275050011</v>
      </c>
      <c r="J3250" s="55">
        <v>2</v>
      </c>
      <c r="K3250" s="55" t="s">
        <v>34</v>
      </c>
      <c r="L3250" s="55" t="s">
        <v>90</v>
      </c>
      <c r="M3250" s="55">
        <v>34005</v>
      </c>
      <c r="N3250" s="55"/>
      <c r="O3250" s="55" t="s">
        <v>303</v>
      </c>
      <c r="P3250" s="55">
        <v>48811</v>
      </c>
      <c r="Q3250" s="55" t="s">
        <v>37</v>
      </c>
      <c r="R3250" s="55" t="s">
        <v>38</v>
      </c>
      <c r="S3250" s="55"/>
      <c r="T3250" s="55"/>
      <c r="U3250" s="55" t="s">
        <v>38</v>
      </c>
      <c r="V3250" s="55">
        <v>39.978700000000003</v>
      </c>
      <c r="W3250" s="55">
        <v>-74.584000000000003</v>
      </c>
      <c r="X3250" s="55" t="s">
        <v>39</v>
      </c>
      <c r="Y3250" s="55" t="s">
        <v>304</v>
      </c>
      <c r="Z3250" s="55" t="s">
        <v>34</v>
      </c>
      <c r="AA3250" s="55">
        <v>0</v>
      </c>
      <c r="AB3250" s="55" t="s">
        <v>41</v>
      </c>
      <c r="AC3250" s="55">
        <v>8</v>
      </c>
      <c r="AD3250" s="55"/>
      <c r="AE3250" s="55">
        <v>7439921</v>
      </c>
      <c r="AF3250" s="55" t="s">
        <v>55</v>
      </c>
      <c r="AG3250" s="55">
        <v>1.3835599999999999E-4</v>
      </c>
      <c r="AH3250" s="57" t="s">
        <v>44</v>
      </c>
    </row>
    <row r="3251" spans="1:34" x14ac:dyDescent="0.25">
      <c r="A3251" s="54">
        <v>17135411</v>
      </c>
      <c r="B3251" s="55"/>
      <c r="C3251" s="55"/>
      <c r="D3251" s="55">
        <v>114258413</v>
      </c>
      <c r="E3251" s="55"/>
      <c r="F3251" s="55">
        <v>300</v>
      </c>
      <c r="G3251" s="55">
        <v>160463714</v>
      </c>
      <c r="H3251" s="55"/>
      <c r="I3251" s="55">
        <v>2275050011</v>
      </c>
      <c r="J3251" s="55">
        <v>2</v>
      </c>
      <c r="K3251" s="55" t="s">
        <v>34</v>
      </c>
      <c r="L3251" s="55" t="s">
        <v>103</v>
      </c>
      <c r="M3251" s="55">
        <v>34023</v>
      </c>
      <c r="N3251" s="55"/>
      <c r="O3251" s="55" t="s">
        <v>305</v>
      </c>
      <c r="P3251" s="55">
        <v>48811</v>
      </c>
      <c r="Q3251" s="55" t="s">
        <v>37</v>
      </c>
      <c r="R3251" s="55" t="s">
        <v>38</v>
      </c>
      <c r="S3251" s="55"/>
      <c r="T3251" s="55"/>
      <c r="U3251" s="55" t="s">
        <v>38</v>
      </c>
      <c r="V3251" s="55">
        <v>40.501829999999998</v>
      </c>
      <c r="W3251" s="55">
        <v>-74.445729999999998</v>
      </c>
      <c r="X3251" s="55" t="s">
        <v>39</v>
      </c>
      <c r="Y3251" s="55" t="s">
        <v>167</v>
      </c>
      <c r="Z3251" s="55" t="s">
        <v>34</v>
      </c>
      <c r="AA3251" s="55">
        <v>8901</v>
      </c>
      <c r="AB3251" s="55" t="s">
        <v>41</v>
      </c>
      <c r="AC3251" s="55">
        <v>8</v>
      </c>
      <c r="AD3251" s="55"/>
      <c r="AE3251" s="55" t="s">
        <v>42</v>
      </c>
      <c r="AF3251" s="55" t="s">
        <v>43</v>
      </c>
      <c r="AG3251" s="55">
        <v>1.3542700000000001E-3</v>
      </c>
      <c r="AH3251" s="57" t="s">
        <v>44</v>
      </c>
    </row>
    <row r="3252" spans="1:34" x14ac:dyDescent="0.25">
      <c r="A3252" s="54">
        <v>17135411</v>
      </c>
      <c r="B3252" s="55"/>
      <c r="C3252" s="55"/>
      <c r="D3252" s="55">
        <v>114258413</v>
      </c>
      <c r="E3252" s="55"/>
      <c r="F3252" s="55">
        <v>300</v>
      </c>
      <c r="G3252" s="55">
        <v>160463814</v>
      </c>
      <c r="H3252" s="55"/>
      <c r="I3252" s="55">
        <v>2275050012</v>
      </c>
      <c r="J3252" s="55">
        <v>2</v>
      </c>
      <c r="K3252" s="55" t="s">
        <v>34</v>
      </c>
      <c r="L3252" s="55" t="s">
        <v>103</v>
      </c>
      <c r="M3252" s="55">
        <v>34023</v>
      </c>
      <c r="N3252" s="55"/>
      <c r="O3252" s="55" t="s">
        <v>305</v>
      </c>
      <c r="P3252" s="55">
        <v>48811</v>
      </c>
      <c r="Q3252" s="55" t="s">
        <v>37</v>
      </c>
      <c r="R3252" s="55" t="s">
        <v>38</v>
      </c>
      <c r="S3252" s="55"/>
      <c r="T3252" s="55"/>
      <c r="U3252" s="55" t="s">
        <v>38</v>
      </c>
      <c r="V3252" s="55">
        <v>40.501829999999998</v>
      </c>
      <c r="W3252" s="55">
        <v>-74.445729999999998</v>
      </c>
      <c r="X3252" s="55" t="s">
        <v>39</v>
      </c>
      <c r="Y3252" s="55" t="s">
        <v>167</v>
      </c>
      <c r="Z3252" s="55" t="s">
        <v>34</v>
      </c>
      <c r="AA3252" s="55">
        <v>8901</v>
      </c>
      <c r="AB3252" s="55" t="s">
        <v>41</v>
      </c>
      <c r="AC3252" s="55">
        <v>8</v>
      </c>
      <c r="AD3252" s="55"/>
      <c r="AE3252" s="55" t="s">
        <v>42</v>
      </c>
      <c r="AF3252" s="55" t="s">
        <v>43</v>
      </c>
      <c r="AG3252" s="55">
        <v>1.1376499999999999E-2</v>
      </c>
      <c r="AH3252" s="57" t="s">
        <v>44</v>
      </c>
    </row>
    <row r="3253" spans="1:34" x14ac:dyDescent="0.25">
      <c r="A3253" s="54">
        <v>17135411</v>
      </c>
      <c r="B3253" s="55"/>
      <c r="C3253" s="55"/>
      <c r="D3253" s="55">
        <v>114258413</v>
      </c>
      <c r="E3253" s="55"/>
      <c r="F3253" s="55">
        <v>300</v>
      </c>
      <c r="G3253" s="55">
        <v>160463714</v>
      </c>
      <c r="H3253" s="55"/>
      <c r="I3253" s="55">
        <v>2275050011</v>
      </c>
      <c r="J3253" s="55">
        <v>2</v>
      </c>
      <c r="K3253" s="55" t="s">
        <v>34</v>
      </c>
      <c r="L3253" s="55" t="s">
        <v>103</v>
      </c>
      <c r="M3253" s="55">
        <v>34023</v>
      </c>
      <c r="N3253" s="55"/>
      <c r="O3253" s="55" t="s">
        <v>305</v>
      </c>
      <c r="P3253" s="55">
        <v>48811</v>
      </c>
      <c r="Q3253" s="55" t="s">
        <v>37</v>
      </c>
      <c r="R3253" s="55" t="s">
        <v>38</v>
      </c>
      <c r="S3253" s="55"/>
      <c r="T3253" s="55"/>
      <c r="U3253" s="55" t="s">
        <v>38</v>
      </c>
      <c r="V3253" s="55">
        <v>40.501829999999998</v>
      </c>
      <c r="W3253" s="55">
        <v>-74.445729999999998</v>
      </c>
      <c r="X3253" s="55" t="s">
        <v>39</v>
      </c>
      <c r="Y3253" s="55" t="s">
        <v>167</v>
      </c>
      <c r="Z3253" s="55" t="s">
        <v>34</v>
      </c>
      <c r="AA3253" s="55">
        <v>8901</v>
      </c>
      <c r="AB3253" s="55" t="s">
        <v>41</v>
      </c>
      <c r="AC3253" s="55">
        <v>8</v>
      </c>
      <c r="AD3253" s="55"/>
      <c r="AE3253" s="55" t="s">
        <v>45</v>
      </c>
      <c r="AF3253" s="55" t="s">
        <v>46</v>
      </c>
      <c r="AG3253" s="55">
        <v>9.0000000000000006E-5</v>
      </c>
      <c r="AH3253" s="57" t="s">
        <v>44</v>
      </c>
    </row>
    <row r="3254" spans="1:34" x14ac:dyDescent="0.25">
      <c r="A3254" s="54">
        <v>17135411</v>
      </c>
      <c r="B3254" s="55"/>
      <c r="C3254" s="55"/>
      <c r="D3254" s="55">
        <v>114258413</v>
      </c>
      <c r="E3254" s="55"/>
      <c r="F3254" s="55">
        <v>300</v>
      </c>
      <c r="G3254" s="55">
        <v>160463814</v>
      </c>
      <c r="H3254" s="55"/>
      <c r="I3254" s="55">
        <v>2275050012</v>
      </c>
      <c r="J3254" s="55">
        <v>2</v>
      </c>
      <c r="K3254" s="55" t="s">
        <v>34</v>
      </c>
      <c r="L3254" s="55" t="s">
        <v>103</v>
      </c>
      <c r="M3254" s="55">
        <v>34023</v>
      </c>
      <c r="N3254" s="55"/>
      <c r="O3254" s="55" t="s">
        <v>305</v>
      </c>
      <c r="P3254" s="55">
        <v>48811</v>
      </c>
      <c r="Q3254" s="55" t="s">
        <v>37</v>
      </c>
      <c r="R3254" s="55" t="s">
        <v>38</v>
      </c>
      <c r="S3254" s="55"/>
      <c r="T3254" s="55"/>
      <c r="U3254" s="55" t="s">
        <v>38</v>
      </c>
      <c r="V3254" s="55">
        <v>40.501829999999998</v>
      </c>
      <c r="W3254" s="55">
        <v>-74.445729999999998</v>
      </c>
      <c r="X3254" s="55" t="s">
        <v>39</v>
      </c>
      <c r="Y3254" s="55" t="s">
        <v>167</v>
      </c>
      <c r="Z3254" s="55" t="s">
        <v>34</v>
      </c>
      <c r="AA3254" s="55">
        <v>8901</v>
      </c>
      <c r="AB3254" s="55" t="s">
        <v>41</v>
      </c>
      <c r="AC3254" s="55">
        <v>8</v>
      </c>
      <c r="AD3254" s="55"/>
      <c r="AE3254" s="55" t="s">
        <v>45</v>
      </c>
      <c r="AF3254" s="55" t="s">
        <v>46</v>
      </c>
      <c r="AG3254" s="55">
        <v>1.2140199999999999E-3</v>
      </c>
      <c r="AH3254" s="57" t="s">
        <v>44</v>
      </c>
    </row>
    <row r="3255" spans="1:34" x14ac:dyDescent="0.25">
      <c r="A3255" s="54">
        <v>17135411</v>
      </c>
      <c r="B3255" s="55"/>
      <c r="C3255" s="55"/>
      <c r="D3255" s="55">
        <v>114258413</v>
      </c>
      <c r="E3255" s="55"/>
      <c r="F3255" s="55">
        <v>300</v>
      </c>
      <c r="G3255" s="55">
        <v>160463814</v>
      </c>
      <c r="H3255" s="55"/>
      <c r="I3255" s="55">
        <v>2275050012</v>
      </c>
      <c r="J3255" s="55">
        <v>2</v>
      </c>
      <c r="K3255" s="55" t="s">
        <v>34</v>
      </c>
      <c r="L3255" s="55" t="s">
        <v>103</v>
      </c>
      <c r="M3255" s="55">
        <v>34023</v>
      </c>
      <c r="N3255" s="55"/>
      <c r="O3255" s="55" t="s">
        <v>305</v>
      </c>
      <c r="P3255" s="55">
        <v>48811</v>
      </c>
      <c r="Q3255" s="55" t="s">
        <v>37</v>
      </c>
      <c r="R3255" s="55" t="s">
        <v>38</v>
      </c>
      <c r="S3255" s="55"/>
      <c r="T3255" s="55"/>
      <c r="U3255" s="55" t="s">
        <v>38</v>
      </c>
      <c r="V3255" s="55">
        <v>40.501829999999998</v>
      </c>
      <c r="W3255" s="55">
        <v>-74.445729999999998</v>
      </c>
      <c r="X3255" s="55" t="s">
        <v>39</v>
      </c>
      <c r="Y3255" s="55" t="s">
        <v>167</v>
      </c>
      <c r="Z3255" s="55" t="s">
        <v>34</v>
      </c>
      <c r="AA3255" s="55">
        <v>8901</v>
      </c>
      <c r="AB3255" s="55" t="s">
        <v>41</v>
      </c>
      <c r="AC3255" s="55">
        <v>8</v>
      </c>
      <c r="AD3255" s="55"/>
      <c r="AE3255" s="55" t="s">
        <v>47</v>
      </c>
      <c r="AF3255" s="55" t="s">
        <v>48</v>
      </c>
      <c r="AG3255" s="55">
        <v>3.8118200000000001E-3</v>
      </c>
      <c r="AH3255" s="57" t="s">
        <v>44</v>
      </c>
    </row>
    <row r="3256" spans="1:34" x14ac:dyDescent="0.25">
      <c r="A3256" s="54">
        <v>17135411</v>
      </c>
      <c r="B3256" s="55"/>
      <c r="C3256" s="55"/>
      <c r="D3256" s="55">
        <v>114258413</v>
      </c>
      <c r="E3256" s="55"/>
      <c r="F3256" s="55">
        <v>300</v>
      </c>
      <c r="G3256" s="55">
        <v>160463714</v>
      </c>
      <c r="H3256" s="55"/>
      <c r="I3256" s="55">
        <v>2275050011</v>
      </c>
      <c r="J3256" s="55">
        <v>2</v>
      </c>
      <c r="K3256" s="55" t="s">
        <v>34</v>
      </c>
      <c r="L3256" s="55" t="s">
        <v>103</v>
      </c>
      <c r="M3256" s="55">
        <v>34023</v>
      </c>
      <c r="N3256" s="55"/>
      <c r="O3256" s="55" t="s">
        <v>305</v>
      </c>
      <c r="P3256" s="55">
        <v>48811</v>
      </c>
      <c r="Q3256" s="55" t="s">
        <v>37</v>
      </c>
      <c r="R3256" s="55" t="s">
        <v>38</v>
      </c>
      <c r="S3256" s="55"/>
      <c r="T3256" s="55"/>
      <c r="U3256" s="55" t="s">
        <v>38</v>
      </c>
      <c r="V3256" s="55">
        <v>40.501829999999998</v>
      </c>
      <c r="W3256" s="55">
        <v>-74.445729999999998</v>
      </c>
      <c r="X3256" s="55" t="s">
        <v>39</v>
      </c>
      <c r="Y3256" s="55" t="s">
        <v>167</v>
      </c>
      <c r="Z3256" s="55" t="s">
        <v>34</v>
      </c>
      <c r="AA3256" s="55">
        <v>8901</v>
      </c>
      <c r="AB3256" s="55" t="s">
        <v>41</v>
      </c>
      <c r="AC3256" s="55">
        <v>8</v>
      </c>
      <c r="AD3256" s="55"/>
      <c r="AE3256" s="55" t="s">
        <v>47</v>
      </c>
      <c r="AF3256" s="55" t="s">
        <v>48</v>
      </c>
      <c r="AG3256" s="55">
        <v>1.4699100000000001E-3</v>
      </c>
      <c r="AH3256" s="57" t="s">
        <v>44</v>
      </c>
    </row>
    <row r="3257" spans="1:34" x14ac:dyDescent="0.25">
      <c r="A3257" s="54">
        <v>17135411</v>
      </c>
      <c r="B3257" s="55"/>
      <c r="C3257" s="55"/>
      <c r="D3257" s="55">
        <v>114258413</v>
      </c>
      <c r="E3257" s="55"/>
      <c r="F3257" s="55">
        <v>300</v>
      </c>
      <c r="G3257" s="55">
        <v>160463714</v>
      </c>
      <c r="H3257" s="55"/>
      <c r="I3257" s="55">
        <v>2275050011</v>
      </c>
      <c r="J3257" s="55">
        <v>2</v>
      </c>
      <c r="K3257" s="55" t="s">
        <v>34</v>
      </c>
      <c r="L3257" s="55" t="s">
        <v>103</v>
      </c>
      <c r="M3257" s="55">
        <v>34023</v>
      </c>
      <c r="N3257" s="55"/>
      <c r="O3257" s="55" t="s">
        <v>305</v>
      </c>
      <c r="P3257" s="55">
        <v>48811</v>
      </c>
      <c r="Q3257" s="55" t="s">
        <v>37</v>
      </c>
      <c r="R3257" s="55" t="s">
        <v>38</v>
      </c>
      <c r="S3257" s="55"/>
      <c r="T3257" s="55"/>
      <c r="U3257" s="55" t="s">
        <v>38</v>
      </c>
      <c r="V3257" s="55">
        <v>40.501829999999998</v>
      </c>
      <c r="W3257" s="55">
        <v>-74.445729999999998</v>
      </c>
      <c r="X3257" s="55" t="s">
        <v>39</v>
      </c>
      <c r="Y3257" s="55" t="s">
        <v>167</v>
      </c>
      <c r="Z3257" s="55" t="s">
        <v>34</v>
      </c>
      <c r="AA3257" s="55">
        <v>8901</v>
      </c>
      <c r="AB3257" s="55" t="s">
        <v>41</v>
      </c>
      <c r="AC3257" s="55">
        <v>8</v>
      </c>
      <c r="AD3257" s="55"/>
      <c r="AE3257" s="55" t="s">
        <v>49</v>
      </c>
      <c r="AF3257" s="55" t="s">
        <v>50</v>
      </c>
      <c r="AG3257" s="55">
        <v>2.1302999999999999E-3</v>
      </c>
      <c r="AH3257" s="57" t="s">
        <v>44</v>
      </c>
    </row>
    <row r="3258" spans="1:34" x14ac:dyDescent="0.25">
      <c r="A3258" s="54">
        <v>17135411</v>
      </c>
      <c r="B3258" s="55"/>
      <c r="C3258" s="55"/>
      <c r="D3258" s="55">
        <v>114258413</v>
      </c>
      <c r="E3258" s="55"/>
      <c r="F3258" s="55">
        <v>300</v>
      </c>
      <c r="G3258" s="55">
        <v>160463814</v>
      </c>
      <c r="H3258" s="55"/>
      <c r="I3258" s="55">
        <v>2275050012</v>
      </c>
      <c r="J3258" s="55">
        <v>2</v>
      </c>
      <c r="K3258" s="55" t="s">
        <v>34</v>
      </c>
      <c r="L3258" s="55" t="s">
        <v>103</v>
      </c>
      <c r="M3258" s="55">
        <v>34023</v>
      </c>
      <c r="N3258" s="55"/>
      <c r="O3258" s="55" t="s">
        <v>305</v>
      </c>
      <c r="P3258" s="55">
        <v>48811</v>
      </c>
      <c r="Q3258" s="55" t="s">
        <v>37</v>
      </c>
      <c r="R3258" s="55" t="s">
        <v>38</v>
      </c>
      <c r="S3258" s="55"/>
      <c r="T3258" s="55"/>
      <c r="U3258" s="55" t="s">
        <v>38</v>
      </c>
      <c r="V3258" s="55">
        <v>40.501829999999998</v>
      </c>
      <c r="W3258" s="55">
        <v>-74.445729999999998</v>
      </c>
      <c r="X3258" s="55" t="s">
        <v>39</v>
      </c>
      <c r="Y3258" s="55" t="s">
        <v>167</v>
      </c>
      <c r="Z3258" s="55" t="s">
        <v>34</v>
      </c>
      <c r="AA3258" s="55">
        <v>8901</v>
      </c>
      <c r="AB3258" s="55" t="s">
        <v>41</v>
      </c>
      <c r="AC3258" s="55">
        <v>8</v>
      </c>
      <c r="AD3258" s="55"/>
      <c r="AE3258" s="55" t="s">
        <v>49</v>
      </c>
      <c r="AF3258" s="55" t="s">
        <v>50</v>
      </c>
      <c r="AG3258" s="55">
        <v>3.9055499999999998E-3</v>
      </c>
      <c r="AH3258" s="57" t="s">
        <v>44</v>
      </c>
    </row>
    <row r="3259" spans="1:34" x14ac:dyDescent="0.25">
      <c r="A3259" s="54">
        <v>17135411</v>
      </c>
      <c r="B3259" s="55"/>
      <c r="C3259" s="55"/>
      <c r="D3259" s="55">
        <v>114258413</v>
      </c>
      <c r="E3259" s="55"/>
      <c r="F3259" s="55">
        <v>300</v>
      </c>
      <c r="G3259" s="55">
        <v>160463814</v>
      </c>
      <c r="H3259" s="55"/>
      <c r="I3259" s="55">
        <v>2275050012</v>
      </c>
      <c r="J3259" s="55">
        <v>2</v>
      </c>
      <c r="K3259" s="55" t="s">
        <v>34</v>
      </c>
      <c r="L3259" s="55" t="s">
        <v>103</v>
      </c>
      <c r="M3259" s="55">
        <v>34023</v>
      </c>
      <c r="N3259" s="55"/>
      <c r="O3259" s="55" t="s">
        <v>305</v>
      </c>
      <c r="P3259" s="55">
        <v>48811</v>
      </c>
      <c r="Q3259" s="55" t="s">
        <v>37</v>
      </c>
      <c r="R3259" s="55" t="s">
        <v>38</v>
      </c>
      <c r="S3259" s="55"/>
      <c r="T3259" s="55"/>
      <c r="U3259" s="55" t="s">
        <v>38</v>
      </c>
      <c r="V3259" s="55">
        <v>40.501829999999998</v>
      </c>
      <c r="W3259" s="55">
        <v>-74.445729999999998</v>
      </c>
      <c r="X3259" s="55" t="s">
        <v>39</v>
      </c>
      <c r="Y3259" s="55" t="s">
        <v>167</v>
      </c>
      <c r="Z3259" s="55" t="s">
        <v>34</v>
      </c>
      <c r="AA3259" s="55">
        <v>8901</v>
      </c>
      <c r="AB3259" s="55" t="s">
        <v>41</v>
      </c>
      <c r="AC3259" s="55">
        <v>8</v>
      </c>
      <c r="AD3259" s="55"/>
      <c r="AE3259" s="55" t="s">
        <v>51</v>
      </c>
      <c r="AF3259" s="55" t="s">
        <v>52</v>
      </c>
      <c r="AG3259" s="55">
        <v>5.3417999999999998E-3</v>
      </c>
      <c r="AH3259" s="57" t="s">
        <v>44</v>
      </c>
    </row>
    <row r="3260" spans="1:34" x14ac:dyDescent="0.25">
      <c r="A3260" s="54">
        <v>17135411</v>
      </c>
      <c r="B3260" s="55"/>
      <c r="C3260" s="55"/>
      <c r="D3260" s="55">
        <v>114258413</v>
      </c>
      <c r="E3260" s="55"/>
      <c r="F3260" s="55">
        <v>300</v>
      </c>
      <c r="G3260" s="55">
        <v>160463714</v>
      </c>
      <c r="H3260" s="55"/>
      <c r="I3260" s="55">
        <v>2275050011</v>
      </c>
      <c r="J3260" s="55">
        <v>2</v>
      </c>
      <c r="K3260" s="55" t="s">
        <v>34</v>
      </c>
      <c r="L3260" s="55" t="s">
        <v>103</v>
      </c>
      <c r="M3260" s="55">
        <v>34023</v>
      </c>
      <c r="N3260" s="55"/>
      <c r="O3260" s="55" t="s">
        <v>305</v>
      </c>
      <c r="P3260" s="55">
        <v>48811</v>
      </c>
      <c r="Q3260" s="55" t="s">
        <v>37</v>
      </c>
      <c r="R3260" s="55" t="s">
        <v>38</v>
      </c>
      <c r="S3260" s="55"/>
      <c r="T3260" s="55"/>
      <c r="U3260" s="55" t="s">
        <v>38</v>
      </c>
      <c r="V3260" s="55">
        <v>40.501829999999998</v>
      </c>
      <c r="W3260" s="55">
        <v>-74.445729999999998</v>
      </c>
      <c r="X3260" s="55" t="s">
        <v>39</v>
      </c>
      <c r="Y3260" s="55" t="s">
        <v>167</v>
      </c>
      <c r="Z3260" s="55" t="s">
        <v>34</v>
      </c>
      <c r="AA3260" s="55">
        <v>8901</v>
      </c>
      <c r="AB3260" s="55" t="s">
        <v>41</v>
      </c>
      <c r="AC3260" s="55">
        <v>8</v>
      </c>
      <c r="AD3260" s="55"/>
      <c r="AE3260" s="55" t="s">
        <v>51</v>
      </c>
      <c r="AF3260" s="55" t="s">
        <v>52</v>
      </c>
      <c r="AG3260" s="55">
        <v>5.8500000000000002E-4</v>
      </c>
      <c r="AH3260" s="57" t="s">
        <v>44</v>
      </c>
    </row>
    <row r="3261" spans="1:34" x14ac:dyDescent="0.25">
      <c r="A3261" s="54">
        <v>17135411</v>
      </c>
      <c r="B3261" s="55"/>
      <c r="C3261" s="55"/>
      <c r="D3261" s="55">
        <v>114258413</v>
      </c>
      <c r="E3261" s="55"/>
      <c r="F3261" s="55">
        <v>300</v>
      </c>
      <c r="G3261" s="55">
        <v>160463714</v>
      </c>
      <c r="H3261" s="55"/>
      <c r="I3261" s="55">
        <v>2275050011</v>
      </c>
      <c r="J3261" s="55">
        <v>2</v>
      </c>
      <c r="K3261" s="55" t="s">
        <v>34</v>
      </c>
      <c r="L3261" s="55" t="s">
        <v>103</v>
      </c>
      <c r="M3261" s="55">
        <v>34023</v>
      </c>
      <c r="N3261" s="55"/>
      <c r="O3261" s="55" t="s">
        <v>305</v>
      </c>
      <c r="P3261" s="55">
        <v>48811</v>
      </c>
      <c r="Q3261" s="55" t="s">
        <v>37</v>
      </c>
      <c r="R3261" s="55" t="s">
        <v>38</v>
      </c>
      <c r="S3261" s="55"/>
      <c r="T3261" s="55"/>
      <c r="U3261" s="55" t="s">
        <v>38</v>
      </c>
      <c r="V3261" s="55">
        <v>40.501829999999998</v>
      </c>
      <c r="W3261" s="55">
        <v>-74.445729999999998</v>
      </c>
      <c r="X3261" s="55" t="s">
        <v>39</v>
      </c>
      <c r="Y3261" s="55" t="s">
        <v>167</v>
      </c>
      <c r="Z3261" s="55" t="s">
        <v>34</v>
      </c>
      <c r="AA3261" s="55">
        <v>8901</v>
      </c>
      <c r="AB3261" s="55" t="s">
        <v>41</v>
      </c>
      <c r="AC3261" s="55">
        <v>8</v>
      </c>
      <c r="AD3261" s="55"/>
      <c r="AE3261" s="55" t="s">
        <v>53</v>
      </c>
      <c r="AF3261" s="55" t="s">
        <v>54</v>
      </c>
      <c r="AG3261" s="55">
        <v>0.108126</v>
      </c>
      <c r="AH3261" s="57" t="s">
        <v>44</v>
      </c>
    </row>
    <row r="3262" spans="1:34" x14ac:dyDescent="0.25">
      <c r="A3262" s="54">
        <v>17135411</v>
      </c>
      <c r="B3262" s="55"/>
      <c r="C3262" s="55"/>
      <c r="D3262" s="55">
        <v>114258413</v>
      </c>
      <c r="E3262" s="55"/>
      <c r="F3262" s="55">
        <v>300</v>
      </c>
      <c r="G3262" s="55">
        <v>160463814</v>
      </c>
      <c r="H3262" s="55"/>
      <c r="I3262" s="55">
        <v>2275050012</v>
      </c>
      <c r="J3262" s="55">
        <v>2</v>
      </c>
      <c r="K3262" s="55" t="s">
        <v>34</v>
      </c>
      <c r="L3262" s="55" t="s">
        <v>103</v>
      </c>
      <c r="M3262" s="55">
        <v>34023</v>
      </c>
      <c r="N3262" s="55"/>
      <c r="O3262" s="55" t="s">
        <v>305</v>
      </c>
      <c r="P3262" s="55">
        <v>48811</v>
      </c>
      <c r="Q3262" s="55" t="s">
        <v>37</v>
      </c>
      <c r="R3262" s="55" t="s">
        <v>38</v>
      </c>
      <c r="S3262" s="55"/>
      <c r="T3262" s="55"/>
      <c r="U3262" s="55" t="s">
        <v>38</v>
      </c>
      <c r="V3262" s="55">
        <v>40.501829999999998</v>
      </c>
      <c r="W3262" s="55">
        <v>-74.445729999999998</v>
      </c>
      <c r="X3262" s="55" t="s">
        <v>39</v>
      </c>
      <c r="Y3262" s="55" t="s">
        <v>167</v>
      </c>
      <c r="Z3262" s="55" t="s">
        <v>34</v>
      </c>
      <c r="AA3262" s="55">
        <v>8901</v>
      </c>
      <c r="AB3262" s="55" t="s">
        <v>41</v>
      </c>
      <c r="AC3262" s="55">
        <v>8</v>
      </c>
      <c r="AD3262" s="55"/>
      <c r="AE3262" s="55" t="s">
        <v>53</v>
      </c>
      <c r="AF3262" s="55" t="s">
        <v>54</v>
      </c>
      <c r="AG3262" s="55">
        <v>0.15802099999999999</v>
      </c>
      <c r="AH3262" s="57" t="s">
        <v>44</v>
      </c>
    </row>
    <row r="3263" spans="1:34" x14ac:dyDescent="0.25">
      <c r="A3263" s="54">
        <v>17135411</v>
      </c>
      <c r="B3263" s="55"/>
      <c r="C3263" s="55"/>
      <c r="D3263" s="55">
        <v>114258413</v>
      </c>
      <c r="E3263" s="55"/>
      <c r="F3263" s="55">
        <v>300</v>
      </c>
      <c r="G3263" s="55">
        <v>160463714</v>
      </c>
      <c r="H3263" s="55"/>
      <c r="I3263" s="55">
        <v>2275050011</v>
      </c>
      <c r="J3263" s="55">
        <v>2</v>
      </c>
      <c r="K3263" s="55" t="s">
        <v>34</v>
      </c>
      <c r="L3263" s="55" t="s">
        <v>103</v>
      </c>
      <c r="M3263" s="55">
        <v>34023</v>
      </c>
      <c r="N3263" s="55"/>
      <c r="O3263" s="55" t="s">
        <v>305</v>
      </c>
      <c r="P3263" s="55">
        <v>48811</v>
      </c>
      <c r="Q3263" s="55" t="s">
        <v>37</v>
      </c>
      <c r="R3263" s="55" t="s">
        <v>38</v>
      </c>
      <c r="S3263" s="55"/>
      <c r="T3263" s="55"/>
      <c r="U3263" s="55" t="s">
        <v>38</v>
      </c>
      <c r="V3263" s="55">
        <v>40.501829999999998</v>
      </c>
      <c r="W3263" s="55">
        <v>-74.445729999999998</v>
      </c>
      <c r="X3263" s="55" t="s">
        <v>39</v>
      </c>
      <c r="Y3263" s="55" t="s">
        <v>167</v>
      </c>
      <c r="Z3263" s="55" t="s">
        <v>34</v>
      </c>
      <c r="AA3263" s="55">
        <v>8901</v>
      </c>
      <c r="AB3263" s="55" t="s">
        <v>41</v>
      </c>
      <c r="AC3263" s="55">
        <v>8</v>
      </c>
      <c r="AD3263" s="55"/>
      <c r="AE3263" s="55">
        <v>7439921</v>
      </c>
      <c r="AF3263" s="55" t="s">
        <v>55</v>
      </c>
      <c r="AG3263" s="55">
        <v>1.3835599999999999E-4</v>
      </c>
      <c r="AH3263" s="57" t="s">
        <v>44</v>
      </c>
    </row>
    <row r="3264" spans="1:34" x14ac:dyDescent="0.25">
      <c r="A3264" s="54">
        <v>9388411</v>
      </c>
      <c r="B3264" s="55"/>
      <c r="C3264" s="55"/>
      <c r="D3264" s="55">
        <v>62631813</v>
      </c>
      <c r="E3264" s="55"/>
      <c r="F3264" s="55">
        <v>300</v>
      </c>
      <c r="G3264" s="55">
        <v>84364514</v>
      </c>
      <c r="H3264" s="55"/>
      <c r="I3264" s="55">
        <v>2275050011</v>
      </c>
      <c r="J3264" s="55">
        <v>2</v>
      </c>
      <c r="K3264" s="55" t="s">
        <v>34</v>
      </c>
      <c r="L3264" s="55" t="s">
        <v>98</v>
      </c>
      <c r="M3264" s="55">
        <v>34001</v>
      </c>
      <c r="N3264" s="55"/>
      <c r="O3264" s="55" t="s">
        <v>306</v>
      </c>
      <c r="P3264" s="55">
        <v>48811</v>
      </c>
      <c r="Q3264" s="55" t="s">
        <v>37</v>
      </c>
      <c r="R3264" s="55" t="s">
        <v>38</v>
      </c>
      <c r="S3264" s="55"/>
      <c r="T3264" s="55"/>
      <c r="U3264" s="55" t="s">
        <v>38</v>
      </c>
      <c r="V3264" s="55">
        <v>39.667470000000002</v>
      </c>
      <c r="W3264" s="55">
        <v>-74.757729999999995</v>
      </c>
      <c r="X3264" s="55" t="s">
        <v>39</v>
      </c>
      <c r="Y3264" s="55" t="s">
        <v>307</v>
      </c>
      <c r="Z3264" s="55" t="s">
        <v>34</v>
      </c>
      <c r="AA3264" s="55">
        <v>0</v>
      </c>
      <c r="AB3264" s="55" t="s">
        <v>41</v>
      </c>
      <c r="AC3264" s="55">
        <v>8</v>
      </c>
      <c r="AD3264" s="55"/>
      <c r="AE3264" s="55" t="s">
        <v>42</v>
      </c>
      <c r="AF3264" s="55" t="s">
        <v>43</v>
      </c>
      <c r="AG3264" s="55">
        <v>0.431255</v>
      </c>
      <c r="AH3264" s="57" t="s">
        <v>44</v>
      </c>
    </row>
    <row r="3265" spans="1:34" x14ac:dyDescent="0.25">
      <c r="A3265" s="54">
        <v>9388411</v>
      </c>
      <c r="B3265" s="55"/>
      <c r="C3265" s="55"/>
      <c r="D3265" s="55">
        <v>62631813</v>
      </c>
      <c r="E3265" s="55"/>
      <c r="F3265" s="55">
        <v>300</v>
      </c>
      <c r="G3265" s="55">
        <v>84364614</v>
      </c>
      <c r="H3265" s="55"/>
      <c r="I3265" s="55">
        <v>2275050012</v>
      </c>
      <c r="J3265" s="55">
        <v>2</v>
      </c>
      <c r="K3265" s="55" t="s">
        <v>34</v>
      </c>
      <c r="L3265" s="55" t="s">
        <v>98</v>
      </c>
      <c r="M3265" s="55">
        <v>34001</v>
      </c>
      <c r="N3265" s="55"/>
      <c r="O3265" s="55" t="s">
        <v>306</v>
      </c>
      <c r="P3265" s="55">
        <v>48811</v>
      </c>
      <c r="Q3265" s="55" t="s">
        <v>37</v>
      </c>
      <c r="R3265" s="55" t="s">
        <v>38</v>
      </c>
      <c r="S3265" s="55"/>
      <c r="T3265" s="55"/>
      <c r="U3265" s="55" t="s">
        <v>38</v>
      </c>
      <c r="V3265" s="55">
        <v>39.667470000000002</v>
      </c>
      <c r="W3265" s="55">
        <v>-74.757729999999995</v>
      </c>
      <c r="X3265" s="55" t="s">
        <v>39</v>
      </c>
      <c r="Y3265" s="55" t="s">
        <v>307</v>
      </c>
      <c r="Z3265" s="55" t="s">
        <v>34</v>
      </c>
      <c r="AA3265" s="55">
        <v>0</v>
      </c>
      <c r="AB3265" s="55" t="s">
        <v>41</v>
      </c>
      <c r="AC3265" s="55">
        <v>8</v>
      </c>
      <c r="AD3265" s="55"/>
      <c r="AE3265" s="55" t="s">
        <v>42</v>
      </c>
      <c r="AF3265" s="55" t="s">
        <v>43</v>
      </c>
      <c r="AG3265" s="55">
        <v>0.76465899999999998</v>
      </c>
      <c r="AH3265" s="57" t="s">
        <v>44</v>
      </c>
    </row>
    <row r="3266" spans="1:34" x14ac:dyDescent="0.25">
      <c r="A3266" s="54">
        <v>9388411</v>
      </c>
      <c r="B3266" s="55"/>
      <c r="C3266" s="55"/>
      <c r="D3266" s="55">
        <v>62631813</v>
      </c>
      <c r="E3266" s="55"/>
      <c r="F3266" s="55">
        <v>300</v>
      </c>
      <c r="G3266" s="55">
        <v>84364614</v>
      </c>
      <c r="H3266" s="55"/>
      <c r="I3266" s="55">
        <v>2275050012</v>
      </c>
      <c r="J3266" s="55">
        <v>2</v>
      </c>
      <c r="K3266" s="55" t="s">
        <v>34</v>
      </c>
      <c r="L3266" s="55" t="s">
        <v>98</v>
      </c>
      <c r="M3266" s="55">
        <v>34001</v>
      </c>
      <c r="N3266" s="55"/>
      <c r="O3266" s="55" t="s">
        <v>306</v>
      </c>
      <c r="P3266" s="55">
        <v>48811</v>
      </c>
      <c r="Q3266" s="55" t="s">
        <v>37</v>
      </c>
      <c r="R3266" s="55" t="s">
        <v>38</v>
      </c>
      <c r="S3266" s="55"/>
      <c r="T3266" s="55"/>
      <c r="U3266" s="55" t="s">
        <v>38</v>
      </c>
      <c r="V3266" s="55">
        <v>39.667470000000002</v>
      </c>
      <c r="W3266" s="55">
        <v>-74.757729999999995</v>
      </c>
      <c r="X3266" s="55" t="s">
        <v>39</v>
      </c>
      <c r="Y3266" s="55" t="s">
        <v>307</v>
      </c>
      <c r="Z3266" s="55" t="s">
        <v>34</v>
      </c>
      <c r="AA3266" s="55">
        <v>0</v>
      </c>
      <c r="AB3266" s="55" t="s">
        <v>41</v>
      </c>
      <c r="AC3266" s="55">
        <v>8</v>
      </c>
      <c r="AD3266" s="55"/>
      <c r="AE3266" s="55" t="s">
        <v>45</v>
      </c>
      <c r="AF3266" s="55" t="s">
        <v>46</v>
      </c>
      <c r="AG3266" s="55">
        <v>8.1598699999999996E-2</v>
      </c>
      <c r="AH3266" s="57" t="s">
        <v>44</v>
      </c>
    </row>
    <row r="3267" spans="1:34" x14ac:dyDescent="0.25">
      <c r="A3267" s="54">
        <v>9388411</v>
      </c>
      <c r="B3267" s="55"/>
      <c r="C3267" s="55"/>
      <c r="D3267" s="55">
        <v>62631813</v>
      </c>
      <c r="E3267" s="55"/>
      <c r="F3267" s="55">
        <v>300</v>
      </c>
      <c r="G3267" s="55">
        <v>84364514</v>
      </c>
      <c r="H3267" s="55"/>
      <c r="I3267" s="55">
        <v>2275050011</v>
      </c>
      <c r="J3267" s="55">
        <v>2</v>
      </c>
      <c r="K3267" s="55" t="s">
        <v>34</v>
      </c>
      <c r="L3267" s="55" t="s">
        <v>98</v>
      </c>
      <c r="M3267" s="55">
        <v>34001</v>
      </c>
      <c r="N3267" s="55"/>
      <c r="O3267" s="55" t="s">
        <v>306</v>
      </c>
      <c r="P3267" s="55">
        <v>48811</v>
      </c>
      <c r="Q3267" s="55" t="s">
        <v>37</v>
      </c>
      <c r="R3267" s="55" t="s">
        <v>38</v>
      </c>
      <c r="S3267" s="55"/>
      <c r="T3267" s="55"/>
      <c r="U3267" s="55" t="s">
        <v>38</v>
      </c>
      <c r="V3267" s="55">
        <v>39.667470000000002</v>
      </c>
      <c r="W3267" s="55">
        <v>-74.757729999999995</v>
      </c>
      <c r="X3267" s="55" t="s">
        <v>39</v>
      </c>
      <c r="Y3267" s="55" t="s">
        <v>307</v>
      </c>
      <c r="Z3267" s="55" t="s">
        <v>34</v>
      </c>
      <c r="AA3267" s="55">
        <v>0</v>
      </c>
      <c r="AB3267" s="55" t="s">
        <v>41</v>
      </c>
      <c r="AC3267" s="55">
        <v>8</v>
      </c>
      <c r="AD3267" s="55"/>
      <c r="AE3267" s="55" t="s">
        <v>45</v>
      </c>
      <c r="AF3267" s="55" t="s">
        <v>46</v>
      </c>
      <c r="AG3267" s="55">
        <v>2.8659799999999999E-2</v>
      </c>
      <c r="AH3267" s="57" t="s">
        <v>44</v>
      </c>
    </row>
    <row r="3268" spans="1:34" x14ac:dyDescent="0.25">
      <c r="A3268" s="54">
        <v>9388411</v>
      </c>
      <c r="B3268" s="55"/>
      <c r="C3268" s="55"/>
      <c r="D3268" s="55">
        <v>62631813</v>
      </c>
      <c r="E3268" s="55"/>
      <c r="F3268" s="55">
        <v>300</v>
      </c>
      <c r="G3268" s="55">
        <v>84364614</v>
      </c>
      <c r="H3268" s="55"/>
      <c r="I3268" s="55">
        <v>2275050012</v>
      </c>
      <c r="J3268" s="55">
        <v>2</v>
      </c>
      <c r="K3268" s="55" t="s">
        <v>34</v>
      </c>
      <c r="L3268" s="55" t="s">
        <v>98</v>
      </c>
      <c r="M3268" s="55">
        <v>34001</v>
      </c>
      <c r="N3268" s="55"/>
      <c r="O3268" s="55" t="s">
        <v>306</v>
      </c>
      <c r="P3268" s="55">
        <v>48811</v>
      </c>
      <c r="Q3268" s="55" t="s">
        <v>37</v>
      </c>
      <c r="R3268" s="55" t="s">
        <v>38</v>
      </c>
      <c r="S3268" s="55"/>
      <c r="T3268" s="55"/>
      <c r="U3268" s="55" t="s">
        <v>38</v>
      </c>
      <c r="V3268" s="55">
        <v>39.667470000000002</v>
      </c>
      <c r="W3268" s="55">
        <v>-74.757729999999995</v>
      </c>
      <c r="X3268" s="55" t="s">
        <v>39</v>
      </c>
      <c r="Y3268" s="55" t="s">
        <v>307</v>
      </c>
      <c r="Z3268" s="55" t="s">
        <v>34</v>
      </c>
      <c r="AA3268" s="55">
        <v>0</v>
      </c>
      <c r="AB3268" s="55" t="s">
        <v>41</v>
      </c>
      <c r="AC3268" s="55">
        <v>8</v>
      </c>
      <c r="AD3268" s="55"/>
      <c r="AE3268" s="55" t="s">
        <v>47</v>
      </c>
      <c r="AF3268" s="55" t="s">
        <v>48</v>
      </c>
      <c r="AG3268" s="55">
        <v>0.25620599999999999</v>
      </c>
      <c r="AH3268" s="57" t="s">
        <v>44</v>
      </c>
    </row>
    <row r="3269" spans="1:34" x14ac:dyDescent="0.25">
      <c r="A3269" s="54">
        <v>9388411</v>
      </c>
      <c r="B3269" s="55"/>
      <c r="C3269" s="55"/>
      <c r="D3269" s="55">
        <v>62631813</v>
      </c>
      <c r="E3269" s="55"/>
      <c r="F3269" s="55">
        <v>300</v>
      </c>
      <c r="G3269" s="55">
        <v>84364514</v>
      </c>
      <c r="H3269" s="55"/>
      <c r="I3269" s="55">
        <v>2275050011</v>
      </c>
      <c r="J3269" s="55">
        <v>2</v>
      </c>
      <c r="K3269" s="55" t="s">
        <v>34</v>
      </c>
      <c r="L3269" s="55" t="s">
        <v>98</v>
      </c>
      <c r="M3269" s="55">
        <v>34001</v>
      </c>
      <c r="N3269" s="55"/>
      <c r="O3269" s="55" t="s">
        <v>306</v>
      </c>
      <c r="P3269" s="55">
        <v>48811</v>
      </c>
      <c r="Q3269" s="55" t="s">
        <v>37</v>
      </c>
      <c r="R3269" s="55" t="s">
        <v>38</v>
      </c>
      <c r="S3269" s="55"/>
      <c r="T3269" s="55"/>
      <c r="U3269" s="55" t="s">
        <v>38</v>
      </c>
      <c r="V3269" s="55">
        <v>39.667470000000002</v>
      </c>
      <c r="W3269" s="55">
        <v>-74.757729999999995</v>
      </c>
      <c r="X3269" s="55" t="s">
        <v>39</v>
      </c>
      <c r="Y3269" s="55" t="s">
        <v>307</v>
      </c>
      <c r="Z3269" s="55" t="s">
        <v>34</v>
      </c>
      <c r="AA3269" s="55">
        <v>0</v>
      </c>
      <c r="AB3269" s="55" t="s">
        <v>41</v>
      </c>
      <c r="AC3269" s="55">
        <v>8</v>
      </c>
      <c r="AD3269" s="55"/>
      <c r="AE3269" s="55" t="s">
        <v>47</v>
      </c>
      <c r="AF3269" s="55" t="s">
        <v>48</v>
      </c>
      <c r="AG3269" s="55">
        <v>0.46808</v>
      </c>
      <c r="AH3269" s="57" t="s">
        <v>44</v>
      </c>
    </row>
    <row r="3270" spans="1:34" x14ac:dyDescent="0.25">
      <c r="A3270" s="54">
        <v>9388411</v>
      </c>
      <c r="B3270" s="55"/>
      <c r="C3270" s="55"/>
      <c r="D3270" s="55">
        <v>62631813</v>
      </c>
      <c r="E3270" s="55"/>
      <c r="F3270" s="55">
        <v>300</v>
      </c>
      <c r="G3270" s="55">
        <v>84364614</v>
      </c>
      <c r="H3270" s="55"/>
      <c r="I3270" s="55">
        <v>2275050012</v>
      </c>
      <c r="J3270" s="55">
        <v>2</v>
      </c>
      <c r="K3270" s="55" t="s">
        <v>34</v>
      </c>
      <c r="L3270" s="55" t="s">
        <v>98</v>
      </c>
      <c r="M3270" s="55">
        <v>34001</v>
      </c>
      <c r="N3270" s="55"/>
      <c r="O3270" s="55" t="s">
        <v>306</v>
      </c>
      <c r="P3270" s="55">
        <v>48811</v>
      </c>
      <c r="Q3270" s="55" t="s">
        <v>37</v>
      </c>
      <c r="R3270" s="55" t="s">
        <v>38</v>
      </c>
      <c r="S3270" s="55"/>
      <c r="T3270" s="55"/>
      <c r="U3270" s="55" t="s">
        <v>38</v>
      </c>
      <c r="V3270" s="55">
        <v>39.667470000000002</v>
      </c>
      <c r="W3270" s="55">
        <v>-74.757729999999995</v>
      </c>
      <c r="X3270" s="55" t="s">
        <v>39</v>
      </c>
      <c r="Y3270" s="55" t="s">
        <v>307</v>
      </c>
      <c r="Z3270" s="55" t="s">
        <v>34</v>
      </c>
      <c r="AA3270" s="55">
        <v>0</v>
      </c>
      <c r="AB3270" s="55" t="s">
        <v>41</v>
      </c>
      <c r="AC3270" s="55">
        <v>8</v>
      </c>
      <c r="AD3270" s="55"/>
      <c r="AE3270" s="55" t="s">
        <v>49</v>
      </c>
      <c r="AF3270" s="55" t="s">
        <v>50</v>
      </c>
      <c r="AG3270" s="55">
        <v>0.26250600000000002</v>
      </c>
      <c r="AH3270" s="57" t="s">
        <v>44</v>
      </c>
    </row>
    <row r="3271" spans="1:34" x14ac:dyDescent="0.25">
      <c r="A3271" s="54">
        <v>9388411</v>
      </c>
      <c r="B3271" s="55"/>
      <c r="C3271" s="55"/>
      <c r="D3271" s="55">
        <v>62631813</v>
      </c>
      <c r="E3271" s="55"/>
      <c r="F3271" s="55">
        <v>300</v>
      </c>
      <c r="G3271" s="55">
        <v>84364514</v>
      </c>
      <c r="H3271" s="55"/>
      <c r="I3271" s="55">
        <v>2275050011</v>
      </c>
      <c r="J3271" s="55">
        <v>2</v>
      </c>
      <c r="K3271" s="55" t="s">
        <v>34</v>
      </c>
      <c r="L3271" s="55" t="s">
        <v>98</v>
      </c>
      <c r="M3271" s="55">
        <v>34001</v>
      </c>
      <c r="N3271" s="55"/>
      <c r="O3271" s="55" t="s">
        <v>306</v>
      </c>
      <c r="P3271" s="55">
        <v>48811</v>
      </c>
      <c r="Q3271" s="55" t="s">
        <v>37</v>
      </c>
      <c r="R3271" s="55" t="s">
        <v>38</v>
      </c>
      <c r="S3271" s="55"/>
      <c r="T3271" s="55"/>
      <c r="U3271" s="55" t="s">
        <v>38</v>
      </c>
      <c r="V3271" s="55">
        <v>39.667470000000002</v>
      </c>
      <c r="W3271" s="55">
        <v>-74.757729999999995</v>
      </c>
      <c r="X3271" s="55" t="s">
        <v>39</v>
      </c>
      <c r="Y3271" s="55" t="s">
        <v>307</v>
      </c>
      <c r="Z3271" s="55" t="s">
        <v>34</v>
      </c>
      <c r="AA3271" s="55">
        <v>0</v>
      </c>
      <c r="AB3271" s="55" t="s">
        <v>41</v>
      </c>
      <c r="AC3271" s="55">
        <v>8</v>
      </c>
      <c r="AD3271" s="55"/>
      <c r="AE3271" s="55" t="s">
        <v>49</v>
      </c>
      <c r="AF3271" s="55" t="s">
        <v>50</v>
      </c>
      <c r="AG3271" s="55">
        <v>0.67837599999999998</v>
      </c>
      <c r="AH3271" s="57" t="s">
        <v>44</v>
      </c>
    </row>
    <row r="3272" spans="1:34" x14ac:dyDescent="0.25">
      <c r="A3272" s="54">
        <v>9388411</v>
      </c>
      <c r="B3272" s="55"/>
      <c r="C3272" s="55"/>
      <c r="D3272" s="55">
        <v>62631813</v>
      </c>
      <c r="E3272" s="55"/>
      <c r="F3272" s="55">
        <v>300</v>
      </c>
      <c r="G3272" s="55">
        <v>84364614</v>
      </c>
      <c r="H3272" s="55"/>
      <c r="I3272" s="55">
        <v>2275050012</v>
      </c>
      <c r="J3272" s="55">
        <v>2</v>
      </c>
      <c r="K3272" s="55" t="s">
        <v>34</v>
      </c>
      <c r="L3272" s="55" t="s">
        <v>98</v>
      </c>
      <c r="M3272" s="55">
        <v>34001</v>
      </c>
      <c r="N3272" s="55"/>
      <c r="O3272" s="55" t="s">
        <v>306</v>
      </c>
      <c r="P3272" s="55">
        <v>48811</v>
      </c>
      <c r="Q3272" s="55" t="s">
        <v>37</v>
      </c>
      <c r="R3272" s="55" t="s">
        <v>38</v>
      </c>
      <c r="S3272" s="55"/>
      <c r="T3272" s="55"/>
      <c r="U3272" s="55" t="s">
        <v>38</v>
      </c>
      <c r="V3272" s="55">
        <v>39.667470000000002</v>
      </c>
      <c r="W3272" s="55">
        <v>-74.757729999999995</v>
      </c>
      <c r="X3272" s="55" t="s">
        <v>39</v>
      </c>
      <c r="Y3272" s="55" t="s">
        <v>307</v>
      </c>
      <c r="Z3272" s="55" t="s">
        <v>34</v>
      </c>
      <c r="AA3272" s="55">
        <v>0</v>
      </c>
      <c r="AB3272" s="55" t="s">
        <v>41</v>
      </c>
      <c r="AC3272" s="55">
        <v>8</v>
      </c>
      <c r="AD3272" s="55"/>
      <c r="AE3272" s="55" t="s">
        <v>51</v>
      </c>
      <c r="AF3272" s="55" t="s">
        <v>52</v>
      </c>
      <c r="AG3272" s="55">
        <v>0.35904199999999997</v>
      </c>
      <c r="AH3272" s="57" t="s">
        <v>44</v>
      </c>
    </row>
    <row r="3273" spans="1:34" x14ac:dyDescent="0.25">
      <c r="A3273" s="54">
        <v>9388411</v>
      </c>
      <c r="B3273" s="55"/>
      <c r="C3273" s="55"/>
      <c r="D3273" s="55">
        <v>62631813</v>
      </c>
      <c r="E3273" s="55"/>
      <c r="F3273" s="55">
        <v>300</v>
      </c>
      <c r="G3273" s="55">
        <v>84364514</v>
      </c>
      <c r="H3273" s="55"/>
      <c r="I3273" s="55">
        <v>2275050011</v>
      </c>
      <c r="J3273" s="55">
        <v>2</v>
      </c>
      <c r="K3273" s="55" t="s">
        <v>34</v>
      </c>
      <c r="L3273" s="55" t="s">
        <v>98</v>
      </c>
      <c r="M3273" s="55">
        <v>34001</v>
      </c>
      <c r="N3273" s="55"/>
      <c r="O3273" s="55" t="s">
        <v>306</v>
      </c>
      <c r="P3273" s="55">
        <v>48811</v>
      </c>
      <c r="Q3273" s="55" t="s">
        <v>37</v>
      </c>
      <c r="R3273" s="55" t="s">
        <v>38</v>
      </c>
      <c r="S3273" s="55"/>
      <c r="T3273" s="55"/>
      <c r="U3273" s="55" t="s">
        <v>38</v>
      </c>
      <c r="V3273" s="55">
        <v>39.667470000000002</v>
      </c>
      <c r="W3273" s="55">
        <v>-74.757729999999995</v>
      </c>
      <c r="X3273" s="55" t="s">
        <v>39</v>
      </c>
      <c r="Y3273" s="55" t="s">
        <v>307</v>
      </c>
      <c r="Z3273" s="55" t="s">
        <v>34</v>
      </c>
      <c r="AA3273" s="55">
        <v>0</v>
      </c>
      <c r="AB3273" s="55" t="s">
        <v>41</v>
      </c>
      <c r="AC3273" s="55">
        <v>8</v>
      </c>
      <c r="AD3273" s="55"/>
      <c r="AE3273" s="55" t="s">
        <v>51</v>
      </c>
      <c r="AF3273" s="55" t="s">
        <v>52</v>
      </c>
      <c r="AG3273" s="55">
        <v>0.18628800000000001</v>
      </c>
      <c r="AH3273" s="57" t="s">
        <v>44</v>
      </c>
    </row>
    <row r="3274" spans="1:34" x14ac:dyDescent="0.25">
      <c r="A3274" s="54">
        <v>9388411</v>
      </c>
      <c r="B3274" s="55"/>
      <c r="C3274" s="55"/>
      <c r="D3274" s="55">
        <v>62631813</v>
      </c>
      <c r="E3274" s="55"/>
      <c r="F3274" s="55">
        <v>300</v>
      </c>
      <c r="G3274" s="55">
        <v>84364614</v>
      </c>
      <c r="H3274" s="55"/>
      <c r="I3274" s="55">
        <v>2275050012</v>
      </c>
      <c r="J3274" s="55">
        <v>2</v>
      </c>
      <c r="K3274" s="55" t="s">
        <v>34</v>
      </c>
      <c r="L3274" s="55" t="s">
        <v>98</v>
      </c>
      <c r="M3274" s="55">
        <v>34001</v>
      </c>
      <c r="N3274" s="55"/>
      <c r="O3274" s="55" t="s">
        <v>306</v>
      </c>
      <c r="P3274" s="55">
        <v>48811</v>
      </c>
      <c r="Q3274" s="55" t="s">
        <v>37</v>
      </c>
      <c r="R3274" s="55" t="s">
        <v>38</v>
      </c>
      <c r="S3274" s="55"/>
      <c r="T3274" s="55"/>
      <c r="U3274" s="55" t="s">
        <v>38</v>
      </c>
      <c r="V3274" s="55">
        <v>39.667470000000002</v>
      </c>
      <c r="W3274" s="55">
        <v>-74.757729999999995</v>
      </c>
      <c r="X3274" s="55" t="s">
        <v>39</v>
      </c>
      <c r="Y3274" s="55" t="s">
        <v>307</v>
      </c>
      <c r="Z3274" s="55" t="s">
        <v>34</v>
      </c>
      <c r="AA3274" s="55">
        <v>0</v>
      </c>
      <c r="AB3274" s="55" t="s">
        <v>41</v>
      </c>
      <c r="AC3274" s="55">
        <v>8</v>
      </c>
      <c r="AD3274" s="55"/>
      <c r="AE3274" s="55" t="s">
        <v>53</v>
      </c>
      <c r="AF3274" s="55" t="s">
        <v>54</v>
      </c>
      <c r="AG3274" s="55">
        <v>10.6211</v>
      </c>
      <c r="AH3274" s="57" t="s">
        <v>44</v>
      </c>
    </row>
    <row r="3275" spans="1:34" x14ac:dyDescent="0.25">
      <c r="A3275" s="54">
        <v>9388411</v>
      </c>
      <c r="B3275" s="55"/>
      <c r="C3275" s="55"/>
      <c r="D3275" s="55">
        <v>62631813</v>
      </c>
      <c r="E3275" s="55"/>
      <c r="F3275" s="55">
        <v>300</v>
      </c>
      <c r="G3275" s="55">
        <v>84364514</v>
      </c>
      <c r="H3275" s="55"/>
      <c r="I3275" s="55">
        <v>2275050011</v>
      </c>
      <c r="J3275" s="55">
        <v>2</v>
      </c>
      <c r="K3275" s="55" t="s">
        <v>34</v>
      </c>
      <c r="L3275" s="55" t="s">
        <v>98</v>
      </c>
      <c r="M3275" s="55">
        <v>34001</v>
      </c>
      <c r="N3275" s="55"/>
      <c r="O3275" s="55" t="s">
        <v>306</v>
      </c>
      <c r="P3275" s="55">
        <v>48811</v>
      </c>
      <c r="Q3275" s="55" t="s">
        <v>37</v>
      </c>
      <c r="R3275" s="55" t="s">
        <v>38</v>
      </c>
      <c r="S3275" s="55"/>
      <c r="T3275" s="55"/>
      <c r="U3275" s="55" t="s">
        <v>38</v>
      </c>
      <c r="V3275" s="55">
        <v>39.667470000000002</v>
      </c>
      <c r="W3275" s="55">
        <v>-74.757729999999995</v>
      </c>
      <c r="X3275" s="55" t="s">
        <v>39</v>
      </c>
      <c r="Y3275" s="55" t="s">
        <v>307</v>
      </c>
      <c r="Z3275" s="55" t="s">
        <v>34</v>
      </c>
      <c r="AA3275" s="55">
        <v>0</v>
      </c>
      <c r="AB3275" s="55" t="s">
        <v>41</v>
      </c>
      <c r="AC3275" s="55">
        <v>8</v>
      </c>
      <c r="AD3275" s="55"/>
      <c r="AE3275" s="55" t="s">
        <v>53</v>
      </c>
      <c r="AF3275" s="55" t="s">
        <v>54</v>
      </c>
      <c r="AG3275" s="55">
        <v>34.431800000000003</v>
      </c>
      <c r="AH3275" s="57" t="s">
        <v>44</v>
      </c>
    </row>
    <row r="3276" spans="1:34" x14ac:dyDescent="0.25">
      <c r="A3276" s="54">
        <v>9388411</v>
      </c>
      <c r="B3276" s="55"/>
      <c r="C3276" s="55"/>
      <c r="D3276" s="55">
        <v>62631813</v>
      </c>
      <c r="E3276" s="55"/>
      <c r="F3276" s="55">
        <v>300</v>
      </c>
      <c r="G3276" s="55">
        <v>84364514</v>
      </c>
      <c r="H3276" s="55"/>
      <c r="I3276" s="55">
        <v>2275050011</v>
      </c>
      <c r="J3276" s="55">
        <v>2</v>
      </c>
      <c r="K3276" s="55" t="s">
        <v>34</v>
      </c>
      <c r="L3276" s="55" t="s">
        <v>98</v>
      </c>
      <c r="M3276" s="55">
        <v>34001</v>
      </c>
      <c r="N3276" s="55"/>
      <c r="O3276" s="55" t="s">
        <v>306</v>
      </c>
      <c r="P3276" s="55">
        <v>48811</v>
      </c>
      <c r="Q3276" s="55" t="s">
        <v>37</v>
      </c>
      <c r="R3276" s="55" t="s">
        <v>38</v>
      </c>
      <c r="S3276" s="55"/>
      <c r="T3276" s="55"/>
      <c r="U3276" s="55" t="s">
        <v>38</v>
      </c>
      <c r="V3276" s="55">
        <v>39.667470000000002</v>
      </c>
      <c r="W3276" s="55">
        <v>-74.757729999999995</v>
      </c>
      <c r="X3276" s="55" t="s">
        <v>39</v>
      </c>
      <c r="Y3276" s="55" t="s">
        <v>307</v>
      </c>
      <c r="Z3276" s="55" t="s">
        <v>34</v>
      </c>
      <c r="AA3276" s="55">
        <v>0</v>
      </c>
      <c r="AB3276" s="55" t="s">
        <v>41</v>
      </c>
      <c r="AC3276" s="55">
        <v>8</v>
      </c>
      <c r="AD3276" s="55"/>
      <c r="AE3276" s="55">
        <v>7439921</v>
      </c>
      <c r="AF3276" s="55" t="s">
        <v>55</v>
      </c>
      <c r="AG3276" s="55">
        <v>4.4058399999999998E-2</v>
      </c>
      <c r="AH3276" s="57" t="s">
        <v>44</v>
      </c>
    </row>
    <row r="3277" spans="1:34" x14ac:dyDescent="0.25">
      <c r="A3277" s="54">
        <v>9382111</v>
      </c>
      <c r="B3277" s="55"/>
      <c r="C3277" s="55"/>
      <c r="D3277" s="55">
        <v>62624313</v>
      </c>
      <c r="E3277" s="55"/>
      <c r="F3277" s="55">
        <v>300</v>
      </c>
      <c r="G3277" s="55">
        <v>84337714</v>
      </c>
      <c r="H3277" s="55"/>
      <c r="I3277" s="55">
        <v>2275050012</v>
      </c>
      <c r="J3277" s="55">
        <v>2</v>
      </c>
      <c r="K3277" s="55" t="s">
        <v>34</v>
      </c>
      <c r="L3277" s="55" t="s">
        <v>84</v>
      </c>
      <c r="M3277" s="55">
        <v>34029</v>
      </c>
      <c r="N3277" s="55"/>
      <c r="O3277" s="55" t="s">
        <v>308</v>
      </c>
      <c r="P3277" s="55">
        <v>48811</v>
      </c>
      <c r="Q3277" s="55" t="s">
        <v>37</v>
      </c>
      <c r="R3277" s="55" t="s">
        <v>38</v>
      </c>
      <c r="S3277" s="55"/>
      <c r="T3277" s="55"/>
      <c r="U3277" s="55" t="s">
        <v>38</v>
      </c>
      <c r="V3277" s="55">
        <v>40.066780000000001</v>
      </c>
      <c r="W3277" s="55">
        <v>-74.177639999999997</v>
      </c>
      <c r="X3277" s="55" t="s">
        <v>39</v>
      </c>
      <c r="Y3277" s="55" t="s">
        <v>308</v>
      </c>
      <c r="Z3277" s="55" t="s">
        <v>34</v>
      </c>
      <c r="AA3277" s="55">
        <v>0</v>
      </c>
      <c r="AB3277" s="55" t="s">
        <v>41</v>
      </c>
      <c r="AC3277" s="55">
        <v>8</v>
      </c>
      <c r="AD3277" s="55"/>
      <c r="AE3277" s="55" t="s">
        <v>42</v>
      </c>
      <c r="AF3277" s="55" t="s">
        <v>43</v>
      </c>
      <c r="AG3277" s="55">
        <v>0.77139199999999997</v>
      </c>
      <c r="AH3277" s="57" t="s">
        <v>44</v>
      </c>
    </row>
    <row r="3278" spans="1:34" x14ac:dyDescent="0.25">
      <c r="A3278" s="54">
        <v>9382111</v>
      </c>
      <c r="B3278" s="55"/>
      <c r="C3278" s="55"/>
      <c r="D3278" s="55">
        <v>62624313</v>
      </c>
      <c r="E3278" s="55"/>
      <c r="F3278" s="55">
        <v>300</v>
      </c>
      <c r="G3278" s="55">
        <v>84337614</v>
      </c>
      <c r="H3278" s="55"/>
      <c r="I3278" s="55">
        <v>2275050011</v>
      </c>
      <c r="J3278" s="55">
        <v>2</v>
      </c>
      <c r="K3278" s="55" t="s">
        <v>34</v>
      </c>
      <c r="L3278" s="55" t="s">
        <v>84</v>
      </c>
      <c r="M3278" s="55">
        <v>34029</v>
      </c>
      <c r="N3278" s="55"/>
      <c r="O3278" s="55" t="s">
        <v>308</v>
      </c>
      <c r="P3278" s="55">
        <v>48811</v>
      </c>
      <c r="Q3278" s="55" t="s">
        <v>37</v>
      </c>
      <c r="R3278" s="55" t="s">
        <v>38</v>
      </c>
      <c r="S3278" s="55"/>
      <c r="T3278" s="55"/>
      <c r="U3278" s="55" t="s">
        <v>38</v>
      </c>
      <c r="V3278" s="55">
        <v>40.066780000000001</v>
      </c>
      <c r="W3278" s="55">
        <v>-74.177639999999997</v>
      </c>
      <c r="X3278" s="55" t="s">
        <v>39</v>
      </c>
      <c r="Y3278" s="55" t="s">
        <v>308</v>
      </c>
      <c r="Z3278" s="55" t="s">
        <v>34</v>
      </c>
      <c r="AA3278" s="55">
        <v>0</v>
      </c>
      <c r="AB3278" s="55" t="s">
        <v>41</v>
      </c>
      <c r="AC3278" s="55">
        <v>8</v>
      </c>
      <c r="AD3278" s="55"/>
      <c r="AE3278" s="55" t="s">
        <v>42</v>
      </c>
      <c r="AF3278" s="55" t="s">
        <v>43</v>
      </c>
      <c r="AG3278" s="55">
        <v>0.43505199999999999</v>
      </c>
      <c r="AH3278" s="57" t="s">
        <v>44</v>
      </c>
    </row>
    <row r="3279" spans="1:34" x14ac:dyDescent="0.25">
      <c r="A3279" s="54">
        <v>9382111</v>
      </c>
      <c r="B3279" s="55"/>
      <c r="C3279" s="55"/>
      <c r="D3279" s="55">
        <v>62624313</v>
      </c>
      <c r="E3279" s="55"/>
      <c r="F3279" s="55">
        <v>300</v>
      </c>
      <c r="G3279" s="55">
        <v>84337614</v>
      </c>
      <c r="H3279" s="55"/>
      <c r="I3279" s="55">
        <v>2275050011</v>
      </c>
      <c r="J3279" s="55">
        <v>2</v>
      </c>
      <c r="K3279" s="55" t="s">
        <v>34</v>
      </c>
      <c r="L3279" s="55" t="s">
        <v>84</v>
      </c>
      <c r="M3279" s="55">
        <v>34029</v>
      </c>
      <c r="N3279" s="55"/>
      <c r="O3279" s="55" t="s">
        <v>308</v>
      </c>
      <c r="P3279" s="55">
        <v>48811</v>
      </c>
      <c r="Q3279" s="55" t="s">
        <v>37</v>
      </c>
      <c r="R3279" s="55" t="s">
        <v>38</v>
      </c>
      <c r="S3279" s="55"/>
      <c r="T3279" s="55"/>
      <c r="U3279" s="55" t="s">
        <v>38</v>
      </c>
      <c r="V3279" s="55">
        <v>40.066780000000001</v>
      </c>
      <c r="W3279" s="55">
        <v>-74.177639999999997</v>
      </c>
      <c r="X3279" s="55" t="s">
        <v>39</v>
      </c>
      <c r="Y3279" s="55" t="s">
        <v>308</v>
      </c>
      <c r="Z3279" s="55" t="s">
        <v>34</v>
      </c>
      <c r="AA3279" s="55">
        <v>0</v>
      </c>
      <c r="AB3279" s="55" t="s">
        <v>41</v>
      </c>
      <c r="AC3279" s="55">
        <v>8</v>
      </c>
      <c r="AD3279" s="55"/>
      <c r="AE3279" s="55" t="s">
        <v>45</v>
      </c>
      <c r="AF3279" s="55" t="s">
        <v>46</v>
      </c>
      <c r="AG3279" s="55">
        <v>2.89121E-2</v>
      </c>
      <c r="AH3279" s="57" t="s">
        <v>44</v>
      </c>
    </row>
    <row r="3280" spans="1:34" x14ac:dyDescent="0.25">
      <c r="A3280" s="54">
        <v>9382111</v>
      </c>
      <c r="B3280" s="55"/>
      <c r="C3280" s="55"/>
      <c r="D3280" s="55">
        <v>62624313</v>
      </c>
      <c r="E3280" s="55"/>
      <c r="F3280" s="55">
        <v>300</v>
      </c>
      <c r="G3280" s="55">
        <v>84337714</v>
      </c>
      <c r="H3280" s="55"/>
      <c r="I3280" s="55">
        <v>2275050012</v>
      </c>
      <c r="J3280" s="55">
        <v>2</v>
      </c>
      <c r="K3280" s="55" t="s">
        <v>34</v>
      </c>
      <c r="L3280" s="55" t="s">
        <v>84</v>
      </c>
      <c r="M3280" s="55">
        <v>34029</v>
      </c>
      <c r="N3280" s="55"/>
      <c r="O3280" s="55" t="s">
        <v>308</v>
      </c>
      <c r="P3280" s="55">
        <v>48811</v>
      </c>
      <c r="Q3280" s="55" t="s">
        <v>37</v>
      </c>
      <c r="R3280" s="55" t="s">
        <v>38</v>
      </c>
      <c r="S3280" s="55"/>
      <c r="T3280" s="55"/>
      <c r="U3280" s="55" t="s">
        <v>38</v>
      </c>
      <c r="V3280" s="55">
        <v>40.066780000000001</v>
      </c>
      <c r="W3280" s="55">
        <v>-74.177639999999997</v>
      </c>
      <c r="X3280" s="55" t="s">
        <v>39</v>
      </c>
      <c r="Y3280" s="55" t="s">
        <v>308</v>
      </c>
      <c r="Z3280" s="55" t="s">
        <v>34</v>
      </c>
      <c r="AA3280" s="55">
        <v>0</v>
      </c>
      <c r="AB3280" s="55" t="s">
        <v>41</v>
      </c>
      <c r="AC3280" s="55">
        <v>8</v>
      </c>
      <c r="AD3280" s="55"/>
      <c r="AE3280" s="55" t="s">
        <v>45</v>
      </c>
      <c r="AF3280" s="55" t="s">
        <v>46</v>
      </c>
      <c r="AG3280" s="55">
        <v>8.2317199999999993E-2</v>
      </c>
      <c r="AH3280" s="57" t="s">
        <v>44</v>
      </c>
    </row>
    <row r="3281" spans="1:34" x14ac:dyDescent="0.25">
      <c r="A3281" s="54">
        <v>9382111</v>
      </c>
      <c r="B3281" s="55"/>
      <c r="C3281" s="55"/>
      <c r="D3281" s="55">
        <v>62624313</v>
      </c>
      <c r="E3281" s="55"/>
      <c r="F3281" s="55">
        <v>300</v>
      </c>
      <c r="G3281" s="55">
        <v>84337714</v>
      </c>
      <c r="H3281" s="55"/>
      <c r="I3281" s="55">
        <v>2275050012</v>
      </c>
      <c r="J3281" s="55">
        <v>2</v>
      </c>
      <c r="K3281" s="55" t="s">
        <v>34</v>
      </c>
      <c r="L3281" s="55" t="s">
        <v>84</v>
      </c>
      <c r="M3281" s="55">
        <v>34029</v>
      </c>
      <c r="N3281" s="55"/>
      <c r="O3281" s="55" t="s">
        <v>308</v>
      </c>
      <c r="P3281" s="55">
        <v>48811</v>
      </c>
      <c r="Q3281" s="55" t="s">
        <v>37</v>
      </c>
      <c r="R3281" s="55" t="s">
        <v>38</v>
      </c>
      <c r="S3281" s="55"/>
      <c r="T3281" s="55"/>
      <c r="U3281" s="55" t="s">
        <v>38</v>
      </c>
      <c r="V3281" s="55">
        <v>40.066780000000001</v>
      </c>
      <c r="W3281" s="55">
        <v>-74.177639999999997</v>
      </c>
      <c r="X3281" s="55" t="s">
        <v>39</v>
      </c>
      <c r="Y3281" s="55" t="s">
        <v>308</v>
      </c>
      <c r="Z3281" s="55" t="s">
        <v>34</v>
      </c>
      <c r="AA3281" s="55">
        <v>0</v>
      </c>
      <c r="AB3281" s="55" t="s">
        <v>41</v>
      </c>
      <c r="AC3281" s="55">
        <v>8</v>
      </c>
      <c r="AD3281" s="55"/>
      <c r="AE3281" s="55" t="s">
        <v>47</v>
      </c>
      <c r="AF3281" s="55" t="s">
        <v>48</v>
      </c>
      <c r="AG3281" s="55">
        <v>0.25846200000000003</v>
      </c>
      <c r="AH3281" s="57" t="s">
        <v>44</v>
      </c>
    </row>
    <row r="3282" spans="1:34" x14ac:dyDescent="0.25">
      <c r="A3282" s="54">
        <v>9382111</v>
      </c>
      <c r="B3282" s="55"/>
      <c r="C3282" s="55"/>
      <c r="D3282" s="55">
        <v>62624313</v>
      </c>
      <c r="E3282" s="55"/>
      <c r="F3282" s="55">
        <v>300</v>
      </c>
      <c r="G3282" s="55">
        <v>84337614</v>
      </c>
      <c r="H3282" s="55"/>
      <c r="I3282" s="55">
        <v>2275050011</v>
      </c>
      <c r="J3282" s="55">
        <v>2</v>
      </c>
      <c r="K3282" s="55" t="s">
        <v>34</v>
      </c>
      <c r="L3282" s="55" t="s">
        <v>84</v>
      </c>
      <c r="M3282" s="55">
        <v>34029</v>
      </c>
      <c r="N3282" s="55"/>
      <c r="O3282" s="55" t="s">
        <v>308</v>
      </c>
      <c r="P3282" s="55">
        <v>48811</v>
      </c>
      <c r="Q3282" s="55" t="s">
        <v>37</v>
      </c>
      <c r="R3282" s="55" t="s">
        <v>38</v>
      </c>
      <c r="S3282" s="55"/>
      <c r="T3282" s="55"/>
      <c r="U3282" s="55" t="s">
        <v>38</v>
      </c>
      <c r="V3282" s="55">
        <v>40.066780000000001</v>
      </c>
      <c r="W3282" s="55">
        <v>-74.177639999999997</v>
      </c>
      <c r="X3282" s="55" t="s">
        <v>39</v>
      </c>
      <c r="Y3282" s="55" t="s">
        <v>308</v>
      </c>
      <c r="Z3282" s="55" t="s">
        <v>34</v>
      </c>
      <c r="AA3282" s="55">
        <v>0</v>
      </c>
      <c r="AB3282" s="55" t="s">
        <v>41</v>
      </c>
      <c r="AC3282" s="55">
        <v>8</v>
      </c>
      <c r="AD3282" s="55"/>
      <c r="AE3282" s="55" t="s">
        <v>47</v>
      </c>
      <c r="AF3282" s="55" t="s">
        <v>48</v>
      </c>
      <c r="AG3282" s="55">
        <v>0.47220099999999998</v>
      </c>
      <c r="AH3282" s="57" t="s">
        <v>44</v>
      </c>
    </row>
    <row r="3283" spans="1:34" x14ac:dyDescent="0.25">
      <c r="A3283" s="54">
        <v>9382111</v>
      </c>
      <c r="B3283" s="55"/>
      <c r="C3283" s="55"/>
      <c r="D3283" s="55">
        <v>62624313</v>
      </c>
      <c r="E3283" s="55"/>
      <c r="F3283" s="55">
        <v>300</v>
      </c>
      <c r="G3283" s="55">
        <v>84337714</v>
      </c>
      <c r="H3283" s="55"/>
      <c r="I3283" s="55">
        <v>2275050012</v>
      </c>
      <c r="J3283" s="55">
        <v>2</v>
      </c>
      <c r="K3283" s="55" t="s">
        <v>34</v>
      </c>
      <c r="L3283" s="55" t="s">
        <v>84</v>
      </c>
      <c r="M3283" s="55">
        <v>34029</v>
      </c>
      <c r="N3283" s="55"/>
      <c r="O3283" s="55" t="s">
        <v>308</v>
      </c>
      <c r="P3283" s="55">
        <v>48811</v>
      </c>
      <c r="Q3283" s="55" t="s">
        <v>37</v>
      </c>
      <c r="R3283" s="55" t="s">
        <v>38</v>
      </c>
      <c r="S3283" s="55"/>
      <c r="T3283" s="55"/>
      <c r="U3283" s="55" t="s">
        <v>38</v>
      </c>
      <c r="V3283" s="55">
        <v>40.066780000000001</v>
      </c>
      <c r="W3283" s="55">
        <v>-74.177639999999997</v>
      </c>
      <c r="X3283" s="55" t="s">
        <v>39</v>
      </c>
      <c r="Y3283" s="55" t="s">
        <v>308</v>
      </c>
      <c r="Z3283" s="55" t="s">
        <v>34</v>
      </c>
      <c r="AA3283" s="55">
        <v>0</v>
      </c>
      <c r="AB3283" s="55" t="s">
        <v>41</v>
      </c>
      <c r="AC3283" s="55">
        <v>8</v>
      </c>
      <c r="AD3283" s="55"/>
      <c r="AE3283" s="55" t="s">
        <v>49</v>
      </c>
      <c r="AF3283" s="55" t="s">
        <v>50</v>
      </c>
      <c r="AG3283" s="55">
        <v>0.264818</v>
      </c>
      <c r="AH3283" s="57" t="s">
        <v>44</v>
      </c>
    </row>
    <row r="3284" spans="1:34" x14ac:dyDescent="0.25">
      <c r="A3284" s="54">
        <v>9382111</v>
      </c>
      <c r="B3284" s="55"/>
      <c r="C3284" s="55"/>
      <c r="D3284" s="55">
        <v>62624313</v>
      </c>
      <c r="E3284" s="55"/>
      <c r="F3284" s="55">
        <v>300</v>
      </c>
      <c r="G3284" s="55">
        <v>84337614</v>
      </c>
      <c r="H3284" s="55"/>
      <c r="I3284" s="55">
        <v>2275050011</v>
      </c>
      <c r="J3284" s="55">
        <v>2</v>
      </c>
      <c r="K3284" s="55" t="s">
        <v>34</v>
      </c>
      <c r="L3284" s="55" t="s">
        <v>84</v>
      </c>
      <c r="M3284" s="55">
        <v>34029</v>
      </c>
      <c r="N3284" s="55"/>
      <c r="O3284" s="55" t="s">
        <v>308</v>
      </c>
      <c r="P3284" s="55">
        <v>48811</v>
      </c>
      <c r="Q3284" s="55" t="s">
        <v>37</v>
      </c>
      <c r="R3284" s="55" t="s">
        <v>38</v>
      </c>
      <c r="S3284" s="55"/>
      <c r="T3284" s="55"/>
      <c r="U3284" s="55" t="s">
        <v>38</v>
      </c>
      <c r="V3284" s="55">
        <v>40.066780000000001</v>
      </c>
      <c r="W3284" s="55">
        <v>-74.177639999999997</v>
      </c>
      <c r="X3284" s="55" t="s">
        <v>39</v>
      </c>
      <c r="Y3284" s="55" t="s">
        <v>308</v>
      </c>
      <c r="Z3284" s="55" t="s">
        <v>34</v>
      </c>
      <c r="AA3284" s="55">
        <v>0</v>
      </c>
      <c r="AB3284" s="55" t="s">
        <v>41</v>
      </c>
      <c r="AC3284" s="55">
        <v>8</v>
      </c>
      <c r="AD3284" s="55"/>
      <c r="AE3284" s="55" t="s">
        <v>49</v>
      </c>
      <c r="AF3284" s="55" t="s">
        <v>50</v>
      </c>
      <c r="AG3284" s="55">
        <v>0.68434899999999999</v>
      </c>
      <c r="AH3284" s="57" t="s">
        <v>44</v>
      </c>
    </row>
    <row r="3285" spans="1:34" x14ac:dyDescent="0.25">
      <c r="A3285" s="54">
        <v>9382111</v>
      </c>
      <c r="B3285" s="55"/>
      <c r="C3285" s="55"/>
      <c r="D3285" s="55">
        <v>62624313</v>
      </c>
      <c r="E3285" s="55"/>
      <c r="F3285" s="55">
        <v>300</v>
      </c>
      <c r="G3285" s="55">
        <v>84337614</v>
      </c>
      <c r="H3285" s="55"/>
      <c r="I3285" s="55">
        <v>2275050011</v>
      </c>
      <c r="J3285" s="55">
        <v>2</v>
      </c>
      <c r="K3285" s="55" t="s">
        <v>34</v>
      </c>
      <c r="L3285" s="55" t="s">
        <v>84</v>
      </c>
      <c r="M3285" s="55">
        <v>34029</v>
      </c>
      <c r="N3285" s="55"/>
      <c r="O3285" s="55" t="s">
        <v>308</v>
      </c>
      <c r="P3285" s="55">
        <v>48811</v>
      </c>
      <c r="Q3285" s="55" t="s">
        <v>37</v>
      </c>
      <c r="R3285" s="55" t="s">
        <v>38</v>
      </c>
      <c r="S3285" s="55"/>
      <c r="T3285" s="55"/>
      <c r="U3285" s="55" t="s">
        <v>38</v>
      </c>
      <c r="V3285" s="55">
        <v>40.066780000000001</v>
      </c>
      <c r="W3285" s="55">
        <v>-74.177639999999997</v>
      </c>
      <c r="X3285" s="55" t="s">
        <v>39</v>
      </c>
      <c r="Y3285" s="55" t="s">
        <v>308</v>
      </c>
      <c r="Z3285" s="55" t="s">
        <v>34</v>
      </c>
      <c r="AA3285" s="55">
        <v>0</v>
      </c>
      <c r="AB3285" s="55" t="s">
        <v>41</v>
      </c>
      <c r="AC3285" s="55">
        <v>8</v>
      </c>
      <c r="AD3285" s="55"/>
      <c r="AE3285" s="55" t="s">
        <v>51</v>
      </c>
      <c r="AF3285" s="55" t="s">
        <v>52</v>
      </c>
      <c r="AG3285" s="55">
        <v>0.18792900000000001</v>
      </c>
      <c r="AH3285" s="57" t="s">
        <v>44</v>
      </c>
    </row>
    <row r="3286" spans="1:34" x14ac:dyDescent="0.25">
      <c r="A3286" s="54">
        <v>9382111</v>
      </c>
      <c r="B3286" s="55"/>
      <c r="C3286" s="55"/>
      <c r="D3286" s="55">
        <v>62624313</v>
      </c>
      <c r="E3286" s="55"/>
      <c r="F3286" s="55">
        <v>300</v>
      </c>
      <c r="G3286" s="55">
        <v>84337714</v>
      </c>
      <c r="H3286" s="55"/>
      <c r="I3286" s="55">
        <v>2275050012</v>
      </c>
      <c r="J3286" s="55">
        <v>2</v>
      </c>
      <c r="K3286" s="55" t="s">
        <v>34</v>
      </c>
      <c r="L3286" s="55" t="s">
        <v>84</v>
      </c>
      <c r="M3286" s="55">
        <v>34029</v>
      </c>
      <c r="N3286" s="55"/>
      <c r="O3286" s="55" t="s">
        <v>308</v>
      </c>
      <c r="P3286" s="55">
        <v>48811</v>
      </c>
      <c r="Q3286" s="55" t="s">
        <v>37</v>
      </c>
      <c r="R3286" s="55" t="s">
        <v>38</v>
      </c>
      <c r="S3286" s="55"/>
      <c r="T3286" s="55"/>
      <c r="U3286" s="55" t="s">
        <v>38</v>
      </c>
      <c r="V3286" s="55">
        <v>40.066780000000001</v>
      </c>
      <c r="W3286" s="55">
        <v>-74.177639999999997</v>
      </c>
      <c r="X3286" s="55" t="s">
        <v>39</v>
      </c>
      <c r="Y3286" s="55" t="s">
        <v>308</v>
      </c>
      <c r="Z3286" s="55" t="s">
        <v>34</v>
      </c>
      <c r="AA3286" s="55">
        <v>0</v>
      </c>
      <c r="AB3286" s="55" t="s">
        <v>41</v>
      </c>
      <c r="AC3286" s="55">
        <v>8</v>
      </c>
      <c r="AD3286" s="55"/>
      <c r="AE3286" s="55" t="s">
        <v>51</v>
      </c>
      <c r="AF3286" s="55" t="s">
        <v>52</v>
      </c>
      <c r="AG3286" s="55">
        <v>0.362203</v>
      </c>
      <c r="AH3286" s="57" t="s">
        <v>44</v>
      </c>
    </row>
    <row r="3287" spans="1:34" x14ac:dyDescent="0.25">
      <c r="A3287" s="54">
        <v>9382111</v>
      </c>
      <c r="B3287" s="55"/>
      <c r="C3287" s="55"/>
      <c r="D3287" s="55">
        <v>62624313</v>
      </c>
      <c r="E3287" s="55"/>
      <c r="F3287" s="55">
        <v>300</v>
      </c>
      <c r="G3287" s="55">
        <v>84337714</v>
      </c>
      <c r="H3287" s="55"/>
      <c r="I3287" s="55">
        <v>2275050012</v>
      </c>
      <c r="J3287" s="55">
        <v>2</v>
      </c>
      <c r="K3287" s="55" t="s">
        <v>34</v>
      </c>
      <c r="L3287" s="55" t="s">
        <v>84</v>
      </c>
      <c r="M3287" s="55">
        <v>34029</v>
      </c>
      <c r="N3287" s="55"/>
      <c r="O3287" s="55" t="s">
        <v>308</v>
      </c>
      <c r="P3287" s="55">
        <v>48811</v>
      </c>
      <c r="Q3287" s="55" t="s">
        <v>37</v>
      </c>
      <c r="R3287" s="55" t="s">
        <v>38</v>
      </c>
      <c r="S3287" s="55"/>
      <c r="T3287" s="55"/>
      <c r="U3287" s="55" t="s">
        <v>38</v>
      </c>
      <c r="V3287" s="55">
        <v>40.066780000000001</v>
      </c>
      <c r="W3287" s="55">
        <v>-74.177639999999997</v>
      </c>
      <c r="X3287" s="55" t="s">
        <v>39</v>
      </c>
      <c r="Y3287" s="55" t="s">
        <v>308</v>
      </c>
      <c r="Z3287" s="55" t="s">
        <v>34</v>
      </c>
      <c r="AA3287" s="55">
        <v>0</v>
      </c>
      <c r="AB3287" s="55" t="s">
        <v>41</v>
      </c>
      <c r="AC3287" s="55">
        <v>8</v>
      </c>
      <c r="AD3287" s="55"/>
      <c r="AE3287" s="55" t="s">
        <v>53</v>
      </c>
      <c r="AF3287" s="55" t="s">
        <v>54</v>
      </c>
      <c r="AG3287" s="55">
        <v>10.714700000000001</v>
      </c>
      <c r="AH3287" s="57" t="s">
        <v>44</v>
      </c>
    </row>
    <row r="3288" spans="1:34" x14ac:dyDescent="0.25">
      <c r="A3288" s="54">
        <v>9382111</v>
      </c>
      <c r="B3288" s="55"/>
      <c r="C3288" s="55"/>
      <c r="D3288" s="55">
        <v>62624313</v>
      </c>
      <c r="E3288" s="55"/>
      <c r="F3288" s="55">
        <v>300</v>
      </c>
      <c r="G3288" s="55">
        <v>84337614</v>
      </c>
      <c r="H3288" s="55"/>
      <c r="I3288" s="55">
        <v>2275050011</v>
      </c>
      <c r="J3288" s="55">
        <v>2</v>
      </c>
      <c r="K3288" s="55" t="s">
        <v>34</v>
      </c>
      <c r="L3288" s="55" t="s">
        <v>84</v>
      </c>
      <c r="M3288" s="55">
        <v>34029</v>
      </c>
      <c r="N3288" s="55"/>
      <c r="O3288" s="55" t="s">
        <v>308</v>
      </c>
      <c r="P3288" s="55">
        <v>48811</v>
      </c>
      <c r="Q3288" s="55" t="s">
        <v>37</v>
      </c>
      <c r="R3288" s="55" t="s">
        <v>38</v>
      </c>
      <c r="S3288" s="55"/>
      <c r="T3288" s="55"/>
      <c r="U3288" s="55" t="s">
        <v>38</v>
      </c>
      <c r="V3288" s="55">
        <v>40.066780000000001</v>
      </c>
      <c r="W3288" s="55">
        <v>-74.177639999999997</v>
      </c>
      <c r="X3288" s="55" t="s">
        <v>39</v>
      </c>
      <c r="Y3288" s="55" t="s">
        <v>308</v>
      </c>
      <c r="Z3288" s="55" t="s">
        <v>34</v>
      </c>
      <c r="AA3288" s="55">
        <v>0</v>
      </c>
      <c r="AB3288" s="55" t="s">
        <v>41</v>
      </c>
      <c r="AC3288" s="55">
        <v>8</v>
      </c>
      <c r="AD3288" s="55"/>
      <c r="AE3288" s="55" t="s">
        <v>53</v>
      </c>
      <c r="AF3288" s="55" t="s">
        <v>54</v>
      </c>
      <c r="AG3288" s="55">
        <v>34.734999999999999</v>
      </c>
      <c r="AH3288" s="57" t="s">
        <v>44</v>
      </c>
    </row>
    <row r="3289" spans="1:34" x14ac:dyDescent="0.25">
      <c r="A3289" s="54">
        <v>9382111</v>
      </c>
      <c r="B3289" s="55"/>
      <c r="C3289" s="55"/>
      <c r="D3289" s="55">
        <v>62624313</v>
      </c>
      <c r="E3289" s="55"/>
      <c r="F3289" s="55">
        <v>300</v>
      </c>
      <c r="G3289" s="55">
        <v>84337614</v>
      </c>
      <c r="H3289" s="55"/>
      <c r="I3289" s="55">
        <v>2275050011</v>
      </c>
      <c r="J3289" s="55">
        <v>2</v>
      </c>
      <c r="K3289" s="55" t="s">
        <v>34</v>
      </c>
      <c r="L3289" s="55" t="s">
        <v>84</v>
      </c>
      <c r="M3289" s="55">
        <v>34029</v>
      </c>
      <c r="N3289" s="55"/>
      <c r="O3289" s="55" t="s">
        <v>308</v>
      </c>
      <c r="P3289" s="55">
        <v>48811</v>
      </c>
      <c r="Q3289" s="55" t="s">
        <v>37</v>
      </c>
      <c r="R3289" s="55" t="s">
        <v>38</v>
      </c>
      <c r="S3289" s="55"/>
      <c r="T3289" s="55"/>
      <c r="U3289" s="55" t="s">
        <v>38</v>
      </c>
      <c r="V3289" s="55">
        <v>40.066780000000001</v>
      </c>
      <c r="W3289" s="55">
        <v>-74.177639999999997</v>
      </c>
      <c r="X3289" s="55" t="s">
        <v>39</v>
      </c>
      <c r="Y3289" s="55" t="s">
        <v>308</v>
      </c>
      <c r="Z3289" s="55" t="s">
        <v>34</v>
      </c>
      <c r="AA3289" s="55">
        <v>0</v>
      </c>
      <c r="AB3289" s="55" t="s">
        <v>41</v>
      </c>
      <c r="AC3289" s="55">
        <v>8</v>
      </c>
      <c r="AD3289" s="55"/>
      <c r="AE3289" s="55">
        <v>7439921</v>
      </c>
      <c r="AF3289" s="55" t="s">
        <v>55</v>
      </c>
      <c r="AG3289" s="55">
        <v>4.4446300000000001E-2</v>
      </c>
      <c r="AH3289" s="57" t="s">
        <v>44</v>
      </c>
    </row>
    <row r="3290" spans="1:34" x14ac:dyDescent="0.25">
      <c r="A3290" s="54">
        <v>11071311</v>
      </c>
      <c r="B3290" s="55"/>
      <c r="C3290" s="55"/>
      <c r="D3290" s="55">
        <v>60694213</v>
      </c>
      <c r="E3290" s="55"/>
      <c r="F3290" s="55">
        <v>300</v>
      </c>
      <c r="G3290" s="55">
        <v>77930214</v>
      </c>
      <c r="H3290" s="55"/>
      <c r="I3290" s="55">
        <v>2275050012</v>
      </c>
      <c r="J3290" s="55">
        <v>2</v>
      </c>
      <c r="K3290" s="55" t="s">
        <v>34</v>
      </c>
      <c r="L3290" s="55" t="s">
        <v>178</v>
      </c>
      <c r="M3290" s="55">
        <v>34017</v>
      </c>
      <c r="N3290" s="55"/>
      <c r="O3290" s="55" t="s">
        <v>309</v>
      </c>
      <c r="P3290" s="55">
        <v>48811</v>
      </c>
      <c r="Q3290" s="55" t="s">
        <v>37</v>
      </c>
      <c r="R3290" s="55" t="s">
        <v>38</v>
      </c>
      <c r="S3290" s="55"/>
      <c r="T3290" s="55"/>
      <c r="U3290" s="55" t="s">
        <v>38</v>
      </c>
      <c r="V3290" s="55">
        <v>40.664700000000003</v>
      </c>
      <c r="W3290" s="55">
        <v>-74.091099999999997</v>
      </c>
      <c r="X3290" s="55" t="s">
        <v>39</v>
      </c>
      <c r="Y3290" s="55" t="s">
        <v>310</v>
      </c>
      <c r="Z3290" s="55" t="s">
        <v>34</v>
      </c>
      <c r="AA3290" s="55">
        <v>0</v>
      </c>
      <c r="AB3290" s="55" t="s">
        <v>41</v>
      </c>
      <c r="AC3290" s="55">
        <v>8</v>
      </c>
      <c r="AD3290" s="55"/>
      <c r="AE3290" s="55" t="s">
        <v>42</v>
      </c>
      <c r="AF3290" s="55" t="s">
        <v>43</v>
      </c>
      <c r="AG3290" s="55">
        <v>1.1376499999999999E-2</v>
      </c>
      <c r="AH3290" s="57" t="s">
        <v>44</v>
      </c>
    </row>
    <row r="3291" spans="1:34" x14ac:dyDescent="0.25">
      <c r="A3291" s="54">
        <v>11071311</v>
      </c>
      <c r="B3291" s="55"/>
      <c r="C3291" s="55"/>
      <c r="D3291" s="55">
        <v>60694213</v>
      </c>
      <c r="E3291" s="55"/>
      <c r="F3291" s="55">
        <v>300</v>
      </c>
      <c r="G3291" s="55">
        <v>77930114</v>
      </c>
      <c r="H3291" s="55"/>
      <c r="I3291" s="55">
        <v>2275050011</v>
      </c>
      <c r="J3291" s="55">
        <v>2</v>
      </c>
      <c r="K3291" s="55" t="s">
        <v>34</v>
      </c>
      <c r="L3291" s="55" t="s">
        <v>178</v>
      </c>
      <c r="M3291" s="55">
        <v>34017</v>
      </c>
      <c r="N3291" s="55"/>
      <c r="O3291" s="55" t="s">
        <v>309</v>
      </c>
      <c r="P3291" s="55">
        <v>48811</v>
      </c>
      <c r="Q3291" s="55" t="s">
        <v>37</v>
      </c>
      <c r="R3291" s="55" t="s">
        <v>38</v>
      </c>
      <c r="S3291" s="55"/>
      <c r="T3291" s="55"/>
      <c r="U3291" s="55" t="s">
        <v>38</v>
      </c>
      <c r="V3291" s="55">
        <v>40.664700000000003</v>
      </c>
      <c r="W3291" s="55">
        <v>-74.091099999999997</v>
      </c>
      <c r="X3291" s="55" t="s">
        <v>39</v>
      </c>
      <c r="Y3291" s="55" t="s">
        <v>310</v>
      </c>
      <c r="Z3291" s="55" t="s">
        <v>34</v>
      </c>
      <c r="AA3291" s="55">
        <v>0</v>
      </c>
      <c r="AB3291" s="55" t="s">
        <v>41</v>
      </c>
      <c r="AC3291" s="55">
        <v>8</v>
      </c>
      <c r="AD3291" s="55"/>
      <c r="AE3291" s="55" t="s">
        <v>42</v>
      </c>
      <c r="AF3291" s="55" t="s">
        <v>43</v>
      </c>
      <c r="AG3291" s="55">
        <v>1.3542700000000001E-3</v>
      </c>
      <c r="AH3291" s="57" t="s">
        <v>44</v>
      </c>
    </row>
    <row r="3292" spans="1:34" x14ac:dyDescent="0.25">
      <c r="A3292" s="54">
        <v>11071311</v>
      </c>
      <c r="B3292" s="55"/>
      <c r="C3292" s="55"/>
      <c r="D3292" s="55">
        <v>60694213</v>
      </c>
      <c r="E3292" s="55"/>
      <c r="F3292" s="55">
        <v>300</v>
      </c>
      <c r="G3292" s="55">
        <v>77930214</v>
      </c>
      <c r="H3292" s="55"/>
      <c r="I3292" s="55">
        <v>2275050012</v>
      </c>
      <c r="J3292" s="55">
        <v>2</v>
      </c>
      <c r="K3292" s="55" t="s">
        <v>34</v>
      </c>
      <c r="L3292" s="55" t="s">
        <v>178</v>
      </c>
      <c r="M3292" s="55">
        <v>34017</v>
      </c>
      <c r="N3292" s="55"/>
      <c r="O3292" s="55" t="s">
        <v>309</v>
      </c>
      <c r="P3292" s="55">
        <v>48811</v>
      </c>
      <c r="Q3292" s="55" t="s">
        <v>37</v>
      </c>
      <c r="R3292" s="55" t="s">
        <v>38</v>
      </c>
      <c r="S3292" s="55"/>
      <c r="T3292" s="55"/>
      <c r="U3292" s="55" t="s">
        <v>38</v>
      </c>
      <c r="V3292" s="55">
        <v>40.664700000000003</v>
      </c>
      <c r="W3292" s="55">
        <v>-74.091099999999997</v>
      </c>
      <c r="X3292" s="55" t="s">
        <v>39</v>
      </c>
      <c r="Y3292" s="55" t="s">
        <v>310</v>
      </c>
      <c r="Z3292" s="55" t="s">
        <v>34</v>
      </c>
      <c r="AA3292" s="55">
        <v>0</v>
      </c>
      <c r="AB3292" s="55" t="s">
        <v>41</v>
      </c>
      <c r="AC3292" s="55">
        <v>8</v>
      </c>
      <c r="AD3292" s="55"/>
      <c r="AE3292" s="55" t="s">
        <v>45</v>
      </c>
      <c r="AF3292" s="55" t="s">
        <v>46</v>
      </c>
      <c r="AG3292" s="55">
        <v>1.2140199999999999E-3</v>
      </c>
      <c r="AH3292" s="57" t="s">
        <v>44</v>
      </c>
    </row>
    <row r="3293" spans="1:34" x14ac:dyDescent="0.25">
      <c r="A3293" s="54">
        <v>11071311</v>
      </c>
      <c r="B3293" s="55"/>
      <c r="C3293" s="55"/>
      <c r="D3293" s="55">
        <v>60694213</v>
      </c>
      <c r="E3293" s="55"/>
      <c r="F3293" s="55">
        <v>300</v>
      </c>
      <c r="G3293" s="55">
        <v>77930114</v>
      </c>
      <c r="H3293" s="55"/>
      <c r="I3293" s="55">
        <v>2275050011</v>
      </c>
      <c r="J3293" s="55">
        <v>2</v>
      </c>
      <c r="K3293" s="55" t="s">
        <v>34</v>
      </c>
      <c r="L3293" s="55" t="s">
        <v>178</v>
      </c>
      <c r="M3293" s="55">
        <v>34017</v>
      </c>
      <c r="N3293" s="55"/>
      <c r="O3293" s="55" t="s">
        <v>309</v>
      </c>
      <c r="P3293" s="55">
        <v>48811</v>
      </c>
      <c r="Q3293" s="55" t="s">
        <v>37</v>
      </c>
      <c r="R3293" s="55" t="s">
        <v>38</v>
      </c>
      <c r="S3293" s="55"/>
      <c r="T3293" s="55"/>
      <c r="U3293" s="55" t="s">
        <v>38</v>
      </c>
      <c r="V3293" s="55">
        <v>40.664700000000003</v>
      </c>
      <c r="W3293" s="55">
        <v>-74.091099999999997</v>
      </c>
      <c r="X3293" s="55" t="s">
        <v>39</v>
      </c>
      <c r="Y3293" s="55" t="s">
        <v>310</v>
      </c>
      <c r="Z3293" s="55" t="s">
        <v>34</v>
      </c>
      <c r="AA3293" s="55">
        <v>0</v>
      </c>
      <c r="AB3293" s="55" t="s">
        <v>41</v>
      </c>
      <c r="AC3293" s="55">
        <v>8</v>
      </c>
      <c r="AD3293" s="55"/>
      <c r="AE3293" s="55" t="s">
        <v>45</v>
      </c>
      <c r="AF3293" s="55" t="s">
        <v>46</v>
      </c>
      <c r="AG3293" s="55">
        <v>9.0000000000000006E-5</v>
      </c>
      <c r="AH3293" s="57" t="s">
        <v>44</v>
      </c>
    </row>
    <row r="3294" spans="1:34" x14ac:dyDescent="0.25">
      <c r="A3294" s="54">
        <v>11071311</v>
      </c>
      <c r="B3294" s="55"/>
      <c r="C3294" s="55"/>
      <c r="D3294" s="55">
        <v>60694213</v>
      </c>
      <c r="E3294" s="55"/>
      <c r="F3294" s="55">
        <v>300</v>
      </c>
      <c r="G3294" s="55">
        <v>77930114</v>
      </c>
      <c r="H3294" s="55"/>
      <c r="I3294" s="55">
        <v>2275050011</v>
      </c>
      <c r="J3294" s="55">
        <v>2</v>
      </c>
      <c r="K3294" s="55" t="s">
        <v>34</v>
      </c>
      <c r="L3294" s="55" t="s">
        <v>178</v>
      </c>
      <c r="M3294" s="55">
        <v>34017</v>
      </c>
      <c r="N3294" s="55"/>
      <c r="O3294" s="55" t="s">
        <v>309</v>
      </c>
      <c r="P3294" s="55">
        <v>48811</v>
      </c>
      <c r="Q3294" s="55" t="s">
        <v>37</v>
      </c>
      <c r="R3294" s="55" t="s">
        <v>38</v>
      </c>
      <c r="S3294" s="55"/>
      <c r="T3294" s="55"/>
      <c r="U3294" s="55" t="s">
        <v>38</v>
      </c>
      <c r="V3294" s="55">
        <v>40.664700000000003</v>
      </c>
      <c r="W3294" s="55">
        <v>-74.091099999999997</v>
      </c>
      <c r="X3294" s="55" t="s">
        <v>39</v>
      </c>
      <c r="Y3294" s="55" t="s">
        <v>310</v>
      </c>
      <c r="Z3294" s="55" t="s">
        <v>34</v>
      </c>
      <c r="AA3294" s="55">
        <v>0</v>
      </c>
      <c r="AB3294" s="55" t="s">
        <v>41</v>
      </c>
      <c r="AC3294" s="55">
        <v>8</v>
      </c>
      <c r="AD3294" s="55"/>
      <c r="AE3294" s="55" t="s">
        <v>47</v>
      </c>
      <c r="AF3294" s="55" t="s">
        <v>48</v>
      </c>
      <c r="AG3294" s="55">
        <v>1.4699100000000001E-3</v>
      </c>
      <c r="AH3294" s="57" t="s">
        <v>44</v>
      </c>
    </row>
    <row r="3295" spans="1:34" x14ac:dyDescent="0.25">
      <c r="A3295" s="54">
        <v>11071311</v>
      </c>
      <c r="B3295" s="55"/>
      <c r="C3295" s="55"/>
      <c r="D3295" s="55">
        <v>60694213</v>
      </c>
      <c r="E3295" s="55"/>
      <c r="F3295" s="55">
        <v>300</v>
      </c>
      <c r="G3295" s="55">
        <v>77930214</v>
      </c>
      <c r="H3295" s="55"/>
      <c r="I3295" s="55">
        <v>2275050012</v>
      </c>
      <c r="J3295" s="55">
        <v>2</v>
      </c>
      <c r="K3295" s="55" t="s">
        <v>34</v>
      </c>
      <c r="L3295" s="55" t="s">
        <v>178</v>
      </c>
      <c r="M3295" s="55">
        <v>34017</v>
      </c>
      <c r="N3295" s="55"/>
      <c r="O3295" s="55" t="s">
        <v>309</v>
      </c>
      <c r="P3295" s="55">
        <v>48811</v>
      </c>
      <c r="Q3295" s="55" t="s">
        <v>37</v>
      </c>
      <c r="R3295" s="55" t="s">
        <v>38</v>
      </c>
      <c r="S3295" s="55"/>
      <c r="T3295" s="55"/>
      <c r="U3295" s="55" t="s">
        <v>38</v>
      </c>
      <c r="V3295" s="55">
        <v>40.664700000000003</v>
      </c>
      <c r="W3295" s="55">
        <v>-74.091099999999997</v>
      </c>
      <c r="X3295" s="55" t="s">
        <v>39</v>
      </c>
      <c r="Y3295" s="55" t="s">
        <v>310</v>
      </c>
      <c r="Z3295" s="55" t="s">
        <v>34</v>
      </c>
      <c r="AA3295" s="55">
        <v>0</v>
      </c>
      <c r="AB3295" s="55" t="s">
        <v>41</v>
      </c>
      <c r="AC3295" s="55">
        <v>8</v>
      </c>
      <c r="AD3295" s="55"/>
      <c r="AE3295" s="55" t="s">
        <v>47</v>
      </c>
      <c r="AF3295" s="55" t="s">
        <v>48</v>
      </c>
      <c r="AG3295" s="55">
        <v>3.8118200000000001E-3</v>
      </c>
      <c r="AH3295" s="57" t="s">
        <v>44</v>
      </c>
    </row>
    <row r="3296" spans="1:34" x14ac:dyDescent="0.25">
      <c r="A3296" s="54">
        <v>11071311</v>
      </c>
      <c r="B3296" s="55"/>
      <c r="C3296" s="55"/>
      <c r="D3296" s="55">
        <v>60694213</v>
      </c>
      <c r="E3296" s="55"/>
      <c r="F3296" s="55">
        <v>300</v>
      </c>
      <c r="G3296" s="55">
        <v>77930114</v>
      </c>
      <c r="H3296" s="55"/>
      <c r="I3296" s="55">
        <v>2275050011</v>
      </c>
      <c r="J3296" s="55">
        <v>2</v>
      </c>
      <c r="K3296" s="55" t="s">
        <v>34</v>
      </c>
      <c r="L3296" s="55" t="s">
        <v>178</v>
      </c>
      <c r="M3296" s="55">
        <v>34017</v>
      </c>
      <c r="N3296" s="55"/>
      <c r="O3296" s="55" t="s">
        <v>309</v>
      </c>
      <c r="P3296" s="55">
        <v>48811</v>
      </c>
      <c r="Q3296" s="55" t="s">
        <v>37</v>
      </c>
      <c r="R3296" s="55" t="s">
        <v>38</v>
      </c>
      <c r="S3296" s="55"/>
      <c r="T3296" s="55"/>
      <c r="U3296" s="55" t="s">
        <v>38</v>
      </c>
      <c r="V3296" s="55">
        <v>40.664700000000003</v>
      </c>
      <c r="W3296" s="55">
        <v>-74.091099999999997</v>
      </c>
      <c r="X3296" s="55" t="s">
        <v>39</v>
      </c>
      <c r="Y3296" s="55" t="s">
        <v>310</v>
      </c>
      <c r="Z3296" s="55" t="s">
        <v>34</v>
      </c>
      <c r="AA3296" s="55">
        <v>0</v>
      </c>
      <c r="AB3296" s="55" t="s">
        <v>41</v>
      </c>
      <c r="AC3296" s="55">
        <v>8</v>
      </c>
      <c r="AD3296" s="55"/>
      <c r="AE3296" s="55" t="s">
        <v>49</v>
      </c>
      <c r="AF3296" s="55" t="s">
        <v>50</v>
      </c>
      <c r="AG3296" s="55">
        <v>2.1302999999999999E-3</v>
      </c>
      <c r="AH3296" s="57" t="s">
        <v>44</v>
      </c>
    </row>
    <row r="3297" spans="1:34" x14ac:dyDescent="0.25">
      <c r="A3297" s="54">
        <v>11071311</v>
      </c>
      <c r="B3297" s="55"/>
      <c r="C3297" s="55"/>
      <c r="D3297" s="55">
        <v>60694213</v>
      </c>
      <c r="E3297" s="55"/>
      <c r="F3297" s="55">
        <v>300</v>
      </c>
      <c r="G3297" s="55">
        <v>77930214</v>
      </c>
      <c r="H3297" s="55"/>
      <c r="I3297" s="55">
        <v>2275050012</v>
      </c>
      <c r="J3297" s="55">
        <v>2</v>
      </c>
      <c r="K3297" s="55" t="s">
        <v>34</v>
      </c>
      <c r="L3297" s="55" t="s">
        <v>178</v>
      </c>
      <c r="M3297" s="55">
        <v>34017</v>
      </c>
      <c r="N3297" s="55"/>
      <c r="O3297" s="55" t="s">
        <v>309</v>
      </c>
      <c r="P3297" s="55">
        <v>48811</v>
      </c>
      <c r="Q3297" s="55" t="s">
        <v>37</v>
      </c>
      <c r="R3297" s="55" t="s">
        <v>38</v>
      </c>
      <c r="S3297" s="55"/>
      <c r="T3297" s="55"/>
      <c r="U3297" s="55" t="s">
        <v>38</v>
      </c>
      <c r="V3297" s="55">
        <v>40.664700000000003</v>
      </c>
      <c r="W3297" s="55">
        <v>-74.091099999999997</v>
      </c>
      <c r="X3297" s="55" t="s">
        <v>39</v>
      </c>
      <c r="Y3297" s="55" t="s">
        <v>310</v>
      </c>
      <c r="Z3297" s="55" t="s">
        <v>34</v>
      </c>
      <c r="AA3297" s="55">
        <v>0</v>
      </c>
      <c r="AB3297" s="55" t="s">
        <v>41</v>
      </c>
      <c r="AC3297" s="55">
        <v>8</v>
      </c>
      <c r="AD3297" s="55"/>
      <c r="AE3297" s="55" t="s">
        <v>49</v>
      </c>
      <c r="AF3297" s="55" t="s">
        <v>50</v>
      </c>
      <c r="AG3297" s="55">
        <v>3.9055499999999998E-3</v>
      </c>
      <c r="AH3297" s="57" t="s">
        <v>44</v>
      </c>
    </row>
    <row r="3298" spans="1:34" x14ac:dyDescent="0.25">
      <c r="A3298" s="54">
        <v>11071311</v>
      </c>
      <c r="B3298" s="55"/>
      <c r="C3298" s="55"/>
      <c r="D3298" s="55">
        <v>60694213</v>
      </c>
      <c r="E3298" s="55"/>
      <c r="F3298" s="55">
        <v>300</v>
      </c>
      <c r="G3298" s="55">
        <v>77930214</v>
      </c>
      <c r="H3298" s="55"/>
      <c r="I3298" s="55">
        <v>2275050012</v>
      </c>
      <c r="J3298" s="55">
        <v>2</v>
      </c>
      <c r="K3298" s="55" t="s">
        <v>34</v>
      </c>
      <c r="L3298" s="55" t="s">
        <v>178</v>
      </c>
      <c r="M3298" s="55">
        <v>34017</v>
      </c>
      <c r="N3298" s="55"/>
      <c r="O3298" s="55" t="s">
        <v>309</v>
      </c>
      <c r="P3298" s="55">
        <v>48811</v>
      </c>
      <c r="Q3298" s="55" t="s">
        <v>37</v>
      </c>
      <c r="R3298" s="55" t="s">
        <v>38</v>
      </c>
      <c r="S3298" s="55"/>
      <c r="T3298" s="55"/>
      <c r="U3298" s="55" t="s">
        <v>38</v>
      </c>
      <c r="V3298" s="55">
        <v>40.664700000000003</v>
      </c>
      <c r="W3298" s="55">
        <v>-74.091099999999997</v>
      </c>
      <c r="X3298" s="55" t="s">
        <v>39</v>
      </c>
      <c r="Y3298" s="55" t="s">
        <v>310</v>
      </c>
      <c r="Z3298" s="55" t="s">
        <v>34</v>
      </c>
      <c r="AA3298" s="55">
        <v>0</v>
      </c>
      <c r="AB3298" s="55" t="s">
        <v>41</v>
      </c>
      <c r="AC3298" s="55">
        <v>8</v>
      </c>
      <c r="AD3298" s="55"/>
      <c r="AE3298" s="55" t="s">
        <v>51</v>
      </c>
      <c r="AF3298" s="55" t="s">
        <v>52</v>
      </c>
      <c r="AG3298" s="55">
        <v>5.3417999999999998E-3</v>
      </c>
      <c r="AH3298" s="57" t="s">
        <v>44</v>
      </c>
    </row>
    <row r="3299" spans="1:34" x14ac:dyDescent="0.25">
      <c r="A3299" s="54">
        <v>11071311</v>
      </c>
      <c r="B3299" s="55"/>
      <c r="C3299" s="55"/>
      <c r="D3299" s="55">
        <v>60694213</v>
      </c>
      <c r="E3299" s="55"/>
      <c r="F3299" s="55">
        <v>300</v>
      </c>
      <c r="G3299" s="55">
        <v>77930114</v>
      </c>
      <c r="H3299" s="55"/>
      <c r="I3299" s="55">
        <v>2275050011</v>
      </c>
      <c r="J3299" s="55">
        <v>2</v>
      </c>
      <c r="K3299" s="55" t="s">
        <v>34</v>
      </c>
      <c r="L3299" s="55" t="s">
        <v>178</v>
      </c>
      <c r="M3299" s="55">
        <v>34017</v>
      </c>
      <c r="N3299" s="55"/>
      <c r="O3299" s="55" t="s">
        <v>309</v>
      </c>
      <c r="P3299" s="55">
        <v>48811</v>
      </c>
      <c r="Q3299" s="55" t="s">
        <v>37</v>
      </c>
      <c r="R3299" s="55" t="s">
        <v>38</v>
      </c>
      <c r="S3299" s="55"/>
      <c r="T3299" s="55"/>
      <c r="U3299" s="55" t="s">
        <v>38</v>
      </c>
      <c r="V3299" s="55">
        <v>40.664700000000003</v>
      </c>
      <c r="W3299" s="55">
        <v>-74.091099999999997</v>
      </c>
      <c r="X3299" s="55" t="s">
        <v>39</v>
      </c>
      <c r="Y3299" s="55" t="s">
        <v>310</v>
      </c>
      <c r="Z3299" s="55" t="s">
        <v>34</v>
      </c>
      <c r="AA3299" s="55">
        <v>0</v>
      </c>
      <c r="AB3299" s="55" t="s">
        <v>41</v>
      </c>
      <c r="AC3299" s="55">
        <v>8</v>
      </c>
      <c r="AD3299" s="55"/>
      <c r="AE3299" s="55" t="s">
        <v>51</v>
      </c>
      <c r="AF3299" s="55" t="s">
        <v>52</v>
      </c>
      <c r="AG3299" s="55">
        <v>5.8500000000000002E-4</v>
      </c>
      <c r="AH3299" s="57" t="s">
        <v>44</v>
      </c>
    </row>
    <row r="3300" spans="1:34" x14ac:dyDescent="0.25">
      <c r="A3300" s="54">
        <v>11071311</v>
      </c>
      <c r="B3300" s="55"/>
      <c r="C3300" s="55"/>
      <c r="D3300" s="55">
        <v>60694213</v>
      </c>
      <c r="E3300" s="55"/>
      <c r="F3300" s="55">
        <v>300</v>
      </c>
      <c r="G3300" s="55">
        <v>77930214</v>
      </c>
      <c r="H3300" s="55"/>
      <c r="I3300" s="55">
        <v>2275050012</v>
      </c>
      <c r="J3300" s="55">
        <v>2</v>
      </c>
      <c r="K3300" s="55" t="s">
        <v>34</v>
      </c>
      <c r="L3300" s="55" t="s">
        <v>178</v>
      </c>
      <c r="M3300" s="55">
        <v>34017</v>
      </c>
      <c r="N3300" s="55"/>
      <c r="O3300" s="55" t="s">
        <v>309</v>
      </c>
      <c r="P3300" s="55">
        <v>48811</v>
      </c>
      <c r="Q3300" s="55" t="s">
        <v>37</v>
      </c>
      <c r="R3300" s="55" t="s">
        <v>38</v>
      </c>
      <c r="S3300" s="55"/>
      <c r="T3300" s="55"/>
      <c r="U3300" s="55" t="s">
        <v>38</v>
      </c>
      <c r="V3300" s="55">
        <v>40.664700000000003</v>
      </c>
      <c r="W3300" s="55">
        <v>-74.091099999999997</v>
      </c>
      <c r="X3300" s="55" t="s">
        <v>39</v>
      </c>
      <c r="Y3300" s="55" t="s">
        <v>310</v>
      </c>
      <c r="Z3300" s="55" t="s">
        <v>34</v>
      </c>
      <c r="AA3300" s="55">
        <v>0</v>
      </c>
      <c r="AB3300" s="55" t="s">
        <v>41</v>
      </c>
      <c r="AC3300" s="55">
        <v>8</v>
      </c>
      <c r="AD3300" s="55"/>
      <c r="AE3300" s="55" t="s">
        <v>53</v>
      </c>
      <c r="AF3300" s="55" t="s">
        <v>54</v>
      </c>
      <c r="AG3300" s="55">
        <v>0.15802099999999999</v>
      </c>
      <c r="AH3300" s="57" t="s">
        <v>44</v>
      </c>
    </row>
    <row r="3301" spans="1:34" x14ac:dyDescent="0.25">
      <c r="A3301" s="54">
        <v>11071311</v>
      </c>
      <c r="B3301" s="55"/>
      <c r="C3301" s="55"/>
      <c r="D3301" s="55">
        <v>60694213</v>
      </c>
      <c r="E3301" s="55"/>
      <c r="F3301" s="55">
        <v>300</v>
      </c>
      <c r="G3301" s="55">
        <v>77930114</v>
      </c>
      <c r="H3301" s="55"/>
      <c r="I3301" s="55">
        <v>2275050011</v>
      </c>
      <c r="J3301" s="55">
        <v>2</v>
      </c>
      <c r="K3301" s="55" t="s">
        <v>34</v>
      </c>
      <c r="L3301" s="55" t="s">
        <v>178</v>
      </c>
      <c r="M3301" s="55">
        <v>34017</v>
      </c>
      <c r="N3301" s="55"/>
      <c r="O3301" s="55" t="s">
        <v>309</v>
      </c>
      <c r="P3301" s="55">
        <v>48811</v>
      </c>
      <c r="Q3301" s="55" t="s">
        <v>37</v>
      </c>
      <c r="R3301" s="55" t="s">
        <v>38</v>
      </c>
      <c r="S3301" s="55"/>
      <c r="T3301" s="55"/>
      <c r="U3301" s="55" t="s">
        <v>38</v>
      </c>
      <c r="V3301" s="55">
        <v>40.664700000000003</v>
      </c>
      <c r="W3301" s="55">
        <v>-74.091099999999997</v>
      </c>
      <c r="X3301" s="55" t="s">
        <v>39</v>
      </c>
      <c r="Y3301" s="55" t="s">
        <v>310</v>
      </c>
      <c r="Z3301" s="55" t="s">
        <v>34</v>
      </c>
      <c r="AA3301" s="55">
        <v>0</v>
      </c>
      <c r="AB3301" s="55" t="s">
        <v>41</v>
      </c>
      <c r="AC3301" s="55">
        <v>8</v>
      </c>
      <c r="AD3301" s="55"/>
      <c r="AE3301" s="55" t="s">
        <v>53</v>
      </c>
      <c r="AF3301" s="55" t="s">
        <v>54</v>
      </c>
      <c r="AG3301" s="55">
        <v>0.108126</v>
      </c>
      <c r="AH3301" s="57" t="s">
        <v>44</v>
      </c>
    </row>
    <row r="3302" spans="1:34" x14ac:dyDescent="0.25">
      <c r="A3302" s="54">
        <v>11071311</v>
      </c>
      <c r="B3302" s="55"/>
      <c r="C3302" s="55"/>
      <c r="D3302" s="55">
        <v>60694213</v>
      </c>
      <c r="E3302" s="55"/>
      <c r="F3302" s="55">
        <v>300</v>
      </c>
      <c r="G3302" s="55">
        <v>77930114</v>
      </c>
      <c r="H3302" s="55"/>
      <c r="I3302" s="55">
        <v>2275050011</v>
      </c>
      <c r="J3302" s="55">
        <v>2</v>
      </c>
      <c r="K3302" s="55" t="s">
        <v>34</v>
      </c>
      <c r="L3302" s="55" t="s">
        <v>178</v>
      </c>
      <c r="M3302" s="55">
        <v>34017</v>
      </c>
      <c r="N3302" s="55"/>
      <c r="O3302" s="55" t="s">
        <v>309</v>
      </c>
      <c r="P3302" s="55">
        <v>48811</v>
      </c>
      <c r="Q3302" s="55" t="s">
        <v>37</v>
      </c>
      <c r="R3302" s="55" t="s">
        <v>38</v>
      </c>
      <c r="S3302" s="55"/>
      <c r="T3302" s="55"/>
      <c r="U3302" s="55" t="s">
        <v>38</v>
      </c>
      <c r="V3302" s="55">
        <v>40.664700000000003</v>
      </c>
      <c r="W3302" s="55">
        <v>-74.091099999999997</v>
      </c>
      <c r="X3302" s="55" t="s">
        <v>39</v>
      </c>
      <c r="Y3302" s="55" t="s">
        <v>310</v>
      </c>
      <c r="Z3302" s="55" t="s">
        <v>34</v>
      </c>
      <c r="AA3302" s="55">
        <v>0</v>
      </c>
      <c r="AB3302" s="55" t="s">
        <v>41</v>
      </c>
      <c r="AC3302" s="55">
        <v>8</v>
      </c>
      <c r="AD3302" s="55"/>
      <c r="AE3302" s="55">
        <v>7439921</v>
      </c>
      <c r="AF3302" s="55" t="s">
        <v>55</v>
      </c>
      <c r="AG3302" s="55">
        <v>1.3835599999999999E-4</v>
      </c>
      <c r="AH3302" s="57" t="s">
        <v>44</v>
      </c>
    </row>
    <row r="3303" spans="1:34" x14ac:dyDescent="0.25">
      <c r="A3303" s="54">
        <v>9385711</v>
      </c>
      <c r="B3303" s="55"/>
      <c r="C3303" s="55"/>
      <c r="D3303" s="55">
        <v>62629113</v>
      </c>
      <c r="E3303" s="55"/>
      <c r="F3303" s="55">
        <v>300</v>
      </c>
      <c r="G3303" s="55">
        <v>166476314</v>
      </c>
      <c r="H3303" s="55"/>
      <c r="I3303" s="55">
        <v>2275060012</v>
      </c>
      <c r="J3303" s="55">
        <v>2</v>
      </c>
      <c r="K3303" s="55" t="s">
        <v>34</v>
      </c>
      <c r="L3303" s="55" t="s">
        <v>35</v>
      </c>
      <c r="M3303" s="55">
        <v>34025</v>
      </c>
      <c r="N3303" s="55"/>
      <c r="O3303" s="55" t="s">
        <v>311</v>
      </c>
      <c r="P3303" s="55">
        <v>48811</v>
      </c>
      <c r="Q3303" s="55" t="s">
        <v>37</v>
      </c>
      <c r="R3303" s="55" t="s">
        <v>38</v>
      </c>
      <c r="S3303" s="55"/>
      <c r="T3303" s="55"/>
      <c r="U3303" s="55" t="s">
        <v>38</v>
      </c>
      <c r="V3303" s="55">
        <v>40.186920000000001</v>
      </c>
      <c r="W3303" s="55">
        <v>-74.124889999999994</v>
      </c>
      <c r="X3303" s="55" t="s">
        <v>39</v>
      </c>
      <c r="Y3303" s="55" t="s">
        <v>312</v>
      </c>
      <c r="Z3303" s="55" t="s">
        <v>34</v>
      </c>
      <c r="AA3303" s="55">
        <v>0</v>
      </c>
      <c r="AB3303" s="55" t="s">
        <v>41</v>
      </c>
      <c r="AC3303" s="55">
        <v>8</v>
      </c>
      <c r="AD3303" s="55"/>
      <c r="AE3303" s="55" t="s">
        <v>59</v>
      </c>
      <c r="AF3303" s="55" t="s">
        <v>60</v>
      </c>
      <c r="AG3303" s="55">
        <v>0.62832500000000002</v>
      </c>
      <c r="AH3303" s="57" t="s">
        <v>44</v>
      </c>
    </row>
    <row r="3304" spans="1:34" x14ac:dyDescent="0.25">
      <c r="A3304" s="54">
        <v>9385711</v>
      </c>
      <c r="B3304" s="55"/>
      <c r="C3304" s="55"/>
      <c r="D3304" s="55">
        <v>62629013</v>
      </c>
      <c r="E3304" s="55"/>
      <c r="F3304" s="55">
        <v>300</v>
      </c>
      <c r="G3304" s="55">
        <v>166476214</v>
      </c>
      <c r="H3304" s="55"/>
      <c r="I3304" s="55">
        <v>2275020000</v>
      </c>
      <c r="J3304" s="55">
        <v>2</v>
      </c>
      <c r="K3304" s="55" t="s">
        <v>34</v>
      </c>
      <c r="L3304" s="55" t="s">
        <v>35</v>
      </c>
      <c r="M3304" s="55">
        <v>34025</v>
      </c>
      <c r="N3304" s="55"/>
      <c r="O3304" s="55" t="s">
        <v>311</v>
      </c>
      <c r="P3304" s="55">
        <v>48811</v>
      </c>
      <c r="Q3304" s="55" t="s">
        <v>37</v>
      </c>
      <c r="R3304" s="55" t="s">
        <v>38</v>
      </c>
      <c r="S3304" s="55"/>
      <c r="T3304" s="55"/>
      <c r="U3304" s="55" t="s">
        <v>38</v>
      </c>
      <c r="V3304" s="55">
        <v>40.186920000000001</v>
      </c>
      <c r="W3304" s="55">
        <v>-74.124889999999994</v>
      </c>
      <c r="X3304" s="55" t="s">
        <v>39</v>
      </c>
      <c r="Y3304" s="55" t="s">
        <v>312</v>
      </c>
      <c r="Z3304" s="55" t="s">
        <v>34</v>
      </c>
      <c r="AA3304" s="55">
        <v>0</v>
      </c>
      <c r="AB3304" s="55" t="s">
        <v>41</v>
      </c>
      <c r="AC3304" s="55">
        <v>8</v>
      </c>
      <c r="AD3304" s="55"/>
      <c r="AE3304" s="55" t="s">
        <v>59</v>
      </c>
      <c r="AF3304" s="55" t="s">
        <v>60</v>
      </c>
      <c r="AG3304" s="55">
        <v>3.6777000000000002</v>
      </c>
      <c r="AH3304" s="57" t="s">
        <v>44</v>
      </c>
    </row>
    <row r="3305" spans="1:34" x14ac:dyDescent="0.25">
      <c r="A3305" s="54">
        <v>9385711</v>
      </c>
      <c r="B3305" s="55"/>
      <c r="C3305" s="55"/>
      <c r="D3305" s="55">
        <v>62629113</v>
      </c>
      <c r="E3305" s="55"/>
      <c r="F3305" s="55">
        <v>300</v>
      </c>
      <c r="G3305" s="55">
        <v>84353014</v>
      </c>
      <c r="H3305" s="55"/>
      <c r="I3305" s="55">
        <v>2275060012</v>
      </c>
      <c r="J3305" s="55">
        <v>2</v>
      </c>
      <c r="K3305" s="55" t="s">
        <v>34</v>
      </c>
      <c r="L3305" s="55" t="s">
        <v>35</v>
      </c>
      <c r="M3305" s="55">
        <v>34025</v>
      </c>
      <c r="N3305" s="55"/>
      <c r="O3305" s="55" t="s">
        <v>311</v>
      </c>
      <c r="P3305" s="55">
        <v>48811</v>
      </c>
      <c r="Q3305" s="55" t="s">
        <v>37</v>
      </c>
      <c r="R3305" s="55" t="s">
        <v>38</v>
      </c>
      <c r="S3305" s="55"/>
      <c r="T3305" s="55"/>
      <c r="U3305" s="55" t="s">
        <v>38</v>
      </c>
      <c r="V3305" s="55">
        <v>40.186920000000001</v>
      </c>
      <c r="W3305" s="55">
        <v>-74.124889999999994</v>
      </c>
      <c r="X3305" s="55" t="s">
        <v>39</v>
      </c>
      <c r="Y3305" s="55" t="s">
        <v>312</v>
      </c>
      <c r="Z3305" s="55" t="s">
        <v>34</v>
      </c>
      <c r="AA3305" s="55">
        <v>0</v>
      </c>
      <c r="AB3305" s="55" t="s">
        <v>41</v>
      </c>
      <c r="AC3305" s="55">
        <v>8</v>
      </c>
      <c r="AD3305" s="55"/>
      <c r="AE3305" s="55" t="s">
        <v>59</v>
      </c>
      <c r="AF3305" s="55" t="s">
        <v>60</v>
      </c>
      <c r="AG3305" s="55">
        <v>0.52522899999999995</v>
      </c>
      <c r="AH3305" s="57" t="s">
        <v>44</v>
      </c>
    </row>
    <row r="3306" spans="1:34" x14ac:dyDescent="0.25">
      <c r="A3306" s="54">
        <v>9385711</v>
      </c>
      <c r="B3306" s="55"/>
      <c r="C3306" s="55"/>
      <c r="D3306" s="55">
        <v>98310313</v>
      </c>
      <c r="E3306" s="55"/>
      <c r="F3306" s="55">
        <v>300</v>
      </c>
      <c r="G3306" s="55">
        <v>166476514</v>
      </c>
      <c r="H3306" s="55"/>
      <c r="I3306" s="55">
        <v>2275050012</v>
      </c>
      <c r="J3306" s="55">
        <v>2</v>
      </c>
      <c r="K3306" s="55" t="s">
        <v>34</v>
      </c>
      <c r="L3306" s="55" t="s">
        <v>35</v>
      </c>
      <c r="M3306" s="55">
        <v>34025</v>
      </c>
      <c r="N3306" s="55"/>
      <c r="O3306" s="55" t="s">
        <v>311</v>
      </c>
      <c r="P3306" s="55">
        <v>48811</v>
      </c>
      <c r="Q3306" s="55" t="s">
        <v>37</v>
      </c>
      <c r="R3306" s="55" t="s">
        <v>38</v>
      </c>
      <c r="S3306" s="55"/>
      <c r="T3306" s="55"/>
      <c r="U3306" s="55" t="s">
        <v>38</v>
      </c>
      <c r="V3306" s="55">
        <v>40.186920000000001</v>
      </c>
      <c r="W3306" s="55">
        <v>-74.124889999999994</v>
      </c>
      <c r="X3306" s="55" t="s">
        <v>39</v>
      </c>
      <c r="Y3306" s="55" t="s">
        <v>312</v>
      </c>
      <c r="Z3306" s="55" t="s">
        <v>34</v>
      </c>
      <c r="AA3306" s="55">
        <v>0</v>
      </c>
      <c r="AB3306" s="55" t="s">
        <v>41</v>
      </c>
      <c r="AC3306" s="55">
        <v>8</v>
      </c>
      <c r="AD3306" s="55"/>
      <c r="AE3306" s="55" t="s">
        <v>59</v>
      </c>
      <c r="AF3306" s="55" t="s">
        <v>60</v>
      </c>
      <c r="AG3306" s="55">
        <v>1.22905</v>
      </c>
      <c r="AH3306" s="57" t="s">
        <v>44</v>
      </c>
    </row>
    <row r="3307" spans="1:34" x14ac:dyDescent="0.25">
      <c r="A3307" s="54">
        <v>9385711</v>
      </c>
      <c r="B3307" s="55"/>
      <c r="C3307" s="55"/>
      <c r="D3307" s="55">
        <v>62629113</v>
      </c>
      <c r="E3307" s="55"/>
      <c r="F3307" s="55">
        <v>300</v>
      </c>
      <c r="G3307" s="55">
        <v>166476414</v>
      </c>
      <c r="H3307" s="55"/>
      <c r="I3307" s="55">
        <v>2275060012</v>
      </c>
      <c r="J3307" s="55">
        <v>2</v>
      </c>
      <c r="K3307" s="55" t="s">
        <v>34</v>
      </c>
      <c r="L3307" s="55" t="s">
        <v>35</v>
      </c>
      <c r="M3307" s="55">
        <v>34025</v>
      </c>
      <c r="N3307" s="55"/>
      <c r="O3307" s="55" t="s">
        <v>311</v>
      </c>
      <c r="P3307" s="55">
        <v>48811</v>
      </c>
      <c r="Q3307" s="55" t="s">
        <v>37</v>
      </c>
      <c r="R3307" s="55" t="s">
        <v>38</v>
      </c>
      <c r="S3307" s="55"/>
      <c r="T3307" s="55"/>
      <c r="U3307" s="55" t="s">
        <v>38</v>
      </c>
      <c r="V3307" s="55">
        <v>40.186920000000001</v>
      </c>
      <c r="W3307" s="55">
        <v>-74.124889999999994</v>
      </c>
      <c r="X3307" s="55" t="s">
        <v>39</v>
      </c>
      <c r="Y3307" s="55" t="s">
        <v>312</v>
      </c>
      <c r="Z3307" s="55" t="s">
        <v>34</v>
      </c>
      <c r="AA3307" s="55">
        <v>0</v>
      </c>
      <c r="AB3307" s="55" t="s">
        <v>41</v>
      </c>
      <c r="AC3307" s="55">
        <v>8</v>
      </c>
      <c r="AD3307" s="55"/>
      <c r="AE3307" s="55" t="s">
        <v>59</v>
      </c>
      <c r="AF3307" s="55" t="s">
        <v>60</v>
      </c>
      <c r="AG3307" s="55">
        <v>0.95620000000000005</v>
      </c>
      <c r="AH3307" s="57" t="s">
        <v>44</v>
      </c>
    </row>
    <row r="3308" spans="1:34" x14ac:dyDescent="0.25">
      <c r="A3308" s="54">
        <v>9385711</v>
      </c>
      <c r="B3308" s="55"/>
      <c r="C3308" s="55"/>
      <c r="D3308" s="55">
        <v>62629113</v>
      </c>
      <c r="E3308" s="55"/>
      <c r="F3308" s="55">
        <v>300</v>
      </c>
      <c r="G3308" s="55">
        <v>166476414</v>
      </c>
      <c r="H3308" s="55"/>
      <c r="I3308" s="55">
        <v>2275060012</v>
      </c>
      <c r="J3308" s="55">
        <v>2</v>
      </c>
      <c r="K3308" s="55" t="s">
        <v>34</v>
      </c>
      <c r="L3308" s="55" t="s">
        <v>35</v>
      </c>
      <c r="M3308" s="55">
        <v>34025</v>
      </c>
      <c r="N3308" s="55"/>
      <c r="O3308" s="55" t="s">
        <v>311</v>
      </c>
      <c r="P3308" s="55">
        <v>48811</v>
      </c>
      <c r="Q3308" s="55" t="s">
        <v>37</v>
      </c>
      <c r="R3308" s="55" t="s">
        <v>38</v>
      </c>
      <c r="S3308" s="55"/>
      <c r="T3308" s="55"/>
      <c r="U3308" s="55" t="s">
        <v>38</v>
      </c>
      <c r="V3308" s="55">
        <v>40.186920000000001</v>
      </c>
      <c r="W3308" s="55">
        <v>-74.124889999999994</v>
      </c>
      <c r="X3308" s="55" t="s">
        <v>39</v>
      </c>
      <c r="Y3308" s="55" t="s">
        <v>312</v>
      </c>
      <c r="Z3308" s="55" t="s">
        <v>34</v>
      </c>
      <c r="AA3308" s="55">
        <v>0</v>
      </c>
      <c r="AB3308" s="55" t="s">
        <v>41</v>
      </c>
      <c r="AC3308" s="55">
        <v>8</v>
      </c>
      <c r="AD3308" s="55"/>
      <c r="AE3308" s="55" t="s">
        <v>42</v>
      </c>
      <c r="AF3308" s="55" t="s">
        <v>43</v>
      </c>
      <c r="AG3308" s="55">
        <v>2.2414800000000001E-3</v>
      </c>
      <c r="AH3308" s="57" t="s">
        <v>44</v>
      </c>
    </row>
    <row r="3309" spans="1:34" x14ac:dyDescent="0.25">
      <c r="A3309" s="54">
        <v>9385711</v>
      </c>
      <c r="B3309" s="55"/>
      <c r="C3309" s="55"/>
      <c r="D3309" s="55">
        <v>62629113</v>
      </c>
      <c r="E3309" s="55"/>
      <c r="F3309" s="55">
        <v>300</v>
      </c>
      <c r="G3309" s="55">
        <v>84353014</v>
      </c>
      <c r="H3309" s="55"/>
      <c r="I3309" s="55">
        <v>2275060012</v>
      </c>
      <c r="J3309" s="55">
        <v>2</v>
      </c>
      <c r="K3309" s="55" t="s">
        <v>34</v>
      </c>
      <c r="L3309" s="55" t="s">
        <v>35</v>
      </c>
      <c r="M3309" s="55">
        <v>34025</v>
      </c>
      <c r="N3309" s="55"/>
      <c r="O3309" s="55" t="s">
        <v>311</v>
      </c>
      <c r="P3309" s="55">
        <v>48811</v>
      </c>
      <c r="Q3309" s="55" t="s">
        <v>37</v>
      </c>
      <c r="R3309" s="55" t="s">
        <v>38</v>
      </c>
      <c r="S3309" s="55"/>
      <c r="T3309" s="55"/>
      <c r="U3309" s="55" t="s">
        <v>38</v>
      </c>
      <c r="V3309" s="55">
        <v>40.186920000000001</v>
      </c>
      <c r="W3309" s="55">
        <v>-74.124889999999994</v>
      </c>
      <c r="X3309" s="55" t="s">
        <v>39</v>
      </c>
      <c r="Y3309" s="55" t="s">
        <v>312</v>
      </c>
      <c r="Z3309" s="55" t="s">
        <v>34</v>
      </c>
      <c r="AA3309" s="55">
        <v>0</v>
      </c>
      <c r="AB3309" s="55" t="s">
        <v>41</v>
      </c>
      <c r="AC3309" s="55">
        <v>8</v>
      </c>
      <c r="AD3309" s="55"/>
      <c r="AE3309" s="55" t="s">
        <v>42</v>
      </c>
      <c r="AF3309" s="55" t="s">
        <v>43</v>
      </c>
      <c r="AG3309" s="55">
        <v>5.0692000000000001E-4</v>
      </c>
      <c r="AH3309" s="57" t="s">
        <v>44</v>
      </c>
    </row>
    <row r="3310" spans="1:34" x14ac:dyDescent="0.25">
      <c r="A3310" s="54">
        <v>9385711</v>
      </c>
      <c r="B3310" s="55"/>
      <c r="C3310" s="55"/>
      <c r="D3310" s="55">
        <v>62629213</v>
      </c>
      <c r="E3310" s="55"/>
      <c r="F3310" s="55">
        <v>300</v>
      </c>
      <c r="G3310" s="55">
        <v>84353514</v>
      </c>
      <c r="H3310" s="55"/>
      <c r="I3310" s="55">
        <v>2268008005</v>
      </c>
      <c r="J3310" s="55">
        <v>2</v>
      </c>
      <c r="K3310" s="55" t="s">
        <v>34</v>
      </c>
      <c r="L3310" s="55" t="s">
        <v>35</v>
      </c>
      <c r="M3310" s="55">
        <v>34025</v>
      </c>
      <c r="N3310" s="55"/>
      <c r="O3310" s="55" t="s">
        <v>311</v>
      </c>
      <c r="P3310" s="55">
        <v>48811</v>
      </c>
      <c r="Q3310" s="55" t="s">
        <v>37</v>
      </c>
      <c r="R3310" s="55" t="s">
        <v>38</v>
      </c>
      <c r="S3310" s="55"/>
      <c r="T3310" s="55"/>
      <c r="U3310" s="55" t="s">
        <v>38</v>
      </c>
      <c r="V3310" s="55">
        <v>40.186920000000001</v>
      </c>
      <c r="W3310" s="55">
        <v>-74.124889999999994</v>
      </c>
      <c r="X3310" s="55" t="s">
        <v>39</v>
      </c>
      <c r="Y3310" s="55" t="s">
        <v>312</v>
      </c>
      <c r="Z3310" s="55" t="s">
        <v>34</v>
      </c>
      <c r="AA3310" s="55">
        <v>0</v>
      </c>
      <c r="AB3310" s="55" t="s">
        <v>41</v>
      </c>
      <c r="AC3310" s="55">
        <v>8</v>
      </c>
      <c r="AD3310" s="55"/>
      <c r="AE3310" s="55" t="s">
        <v>42</v>
      </c>
      <c r="AF3310" s="55" t="s">
        <v>43</v>
      </c>
      <c r="AG3310" s="55">
        <v>6.6623599999999997E-6</v>
      </c>
      <c r="AH3310" s="57" t="s">
        <v>44</v>
      </c>
    </row>
    <row r="3311" spans="1:34" x14ac:dyDescent="0.25">
      <c r="A3311" s="54">
        <v>9385711</v>
      </c>
      <c r="B3311" s="55"/>
      <c r="C3311" s="55"/>
      <c r="D3311" s="55">
        <v>62629213</v>
      </c>
      <c r="E3311" s="55"/>
      <c r="F3311" s="55">
        <v>300</v>
      </c>
      <c r="G3311" s="55">
        <v>84353614</v>
      </c>
      <c r="H3311" s="55"/>
      <c r="I3311" s="55">
        <v>2270008005</v>
      </c>
      <c r="J3311" s="55">
        <v>2</v>
      </c>
      <c r="K3311" s="55" t="s">
        <v>34</v>
      </c>
      <c r="L3311" s="55" t="s">
        <v>35</v>
      </c>
      <c r="M3311" s="55">
        <v>34025</v>
      </c>
      <c r="N3311" s="55"/>
      <c r="O3311" s="55" t="s">
        <v>311</v>
      </c>
      <c r="P3311" s="55">
        <v>48811</v>
      </c>
      <c r="Q3311" s="55" t="s">
        <v>37</v>
      </c>
      <c r="R3311" s="55" t="s">
        <v>38</v>
      </c>
      <c r="S3311" s="55"/>
      <c r="T3311" s="55"/>
      <c r="U3311" s="55" t="s">
        <v>38</v>
      </c>
      <c r="V3311" s="55">
        <v>40.186920000000001</v>
      </c>
      <c r="W3311" s="55">
        <v>-74.124889999999994</v>
      </c>
      <c r="X3311" s="55" t="s">
        <v>39</v>
      </c>
      <c r="Y3311" s="55" t="s">
        <v>312</v>
      </c>
      <c r="Z3311" s="55" t="s">
        <v>34</v>
      </c>
      <c r="AA3311" s="55">
        <v>0</v>
      </c>
      <c r="AB3311" s="55" t="s">
        <v>41</v>
      </c>
      <c r="AC3311" s="55">
        <v>8</v>
      </c>
      <c r="AD3311" s="55"/>
      <c r="AE3311" s="55" t="s">
        <v>42</v>
      </c>
      <c r="AF3311" s="55" t="s">
        <v>43</v>
      </c>
      <c r="AG3311" s="55">
        <v>4.0777899999999999E-4</v>
      </c>
      <c r="AH3311" s="57" t="s">
        <v>44</v>
      </c>
    </row>
    <row r="3312" spans="1:34" x14ac:dyDescent="0.25">
      <c r="A3312" s="54">
        <v>9385711</v>
      </c>
      <c r="B3312" s="55"/>
      <c r="C3312" s="55"/>
      <c r="D3312" s="55">
        <v>62629213</v>
      </c>
      <c r="E3312" s="55"/>
      <c r="F3312" s="55">
        <v>300</v>
      </c>
      <c r="G3312" s="55">
        <v>84353714</v>
      </c>
      <c r="H3312" s="55"/>
      <c r="I3312" s="55">
        <v>2267008005</v>
      </c>
      <c r="J3312" s="55">
        <v>2</v>
      </c>
      <c r="K3312" s="55" t="s">
        <v>34</v>
      </c>
      <c r="L3312" s="55" t="s">
        <v>35</v>
      </c>
      <c r="M3312" s="55">
        <v>34025</v>
      </c>
      <c r="N3312" s="55"/>
      <c r="O3312" s="55" t="s">
        <v>311</v>
      </c>
      <c r="P3312" s="55">
        <v>48811</v>
      </c>
      <c r="Q3312" s="55" t="s">
        <v>37</v>
      </c>
      <c r="R3312" s="55" t="s">
        <v>38</v>
      </c>
      <c r="S3312" s="55"/>
      <c r="T3312" s="55"/>
      <c r="U3312" s="55" t="s">
        <v>38</v>
      </c>
      <c r="V3312" s="55">
        <v>40.186920000000001</v>
      </c>
      <c r="W3312" s="55">
        <v>-74.124889999999994</v>
      </c>
      <c r="X3312" s="55" t="s">
        <v>39</v>
      </c>
      <c r="Y3312" s="55" t="s">
        <v>312</v>
      </c>
      <c r="Z3312" s="55" t="s">
        <v>34</v>
      </c>
      <c r="AA3312" s="55">
        <v>0</v>
      </c>
      <c r="AB3312" s="55" t="s">
        <v>41</v>
      </c>
      <c r="AC3312" s="55">
        <v>8</v>
      </c>
      <c r="AD3312" s="55"/>
      <c r="AE3312" s="55" t="s">
        <v>42</v>
      </c>
      <c r="AF3312" s="55" t="s">
        <v>43</v>
      </c>
      <c r="AG3312" s="55">
        <v>8.4248900000000006E-6</v>
      </c>
      <c r="AH3312" s="57" t="s">
        <v>44</v>
      </c>
    </row>
    <row r="3313" spans="1:34" x14ac:dyDescent="0.25">
      <c r="A3313" s="54">
        <v>9385711</v>
      </c>
      <c r="B3313" s="55"/>
      <c r="C3313" s="55"/>
      <c r="D3313" s="55">
        <v>62629013</v>
      </c>
      <c r="E3313" s="55"/>
      <c r="F3313" s="55">
        <v>300</v>
      </c>
      <c r="G3313" s="55">
        <v>166476214</v>
      </c>
      <c r="H3313" s="55"/>
      <c r="I3313" s="55">
        <v>2275020000</v>
      </c>
      <c r="J3313" s="55">
        <v>2</v>
      </c>
      <c r="K3313" s="55" t="s">
        <v>34</v>
      </c>
      <c r="L3313" s="55" t="s">
        <v>35</v>
      </c>
      <c r="M3313" s="55">
        <v>34025</v>
      </c>
      <c r="N3313" s="55"/>
      <c r="O3313" s="55" t="s">
        <v>311</v>
      </c>
      <c r="P3313" s="55">
        <v>48811</v>
      </c>
      <c r="Q3313" s="55" t="s">
        <v>37</v>
      </c>
      <c r="R3313" s="55" t="s">
        <v>38</v>
      </c>
      <c r="S3313" s="55"/>
      <c r="T3313" s="55"/>
      <c r="U3313" s="55" t="s">
        <v>38</v>
      </c>
      <c r="V3313" s="55">
        <v>40.186920000000001</v>
      </c>
      <c r="W3313" s="55">
        <v>-74.124889999999994</v>
      </c>
      <c r="X3313" s="55" t="s">
        <v>39</v>
      </c>
      <c r="Y3313" s="55" t="s">
        <v>312</v>
      </c>
      <c r="Z3313" s="55" t="s">
        <v>34</v>
      </c>
      <c r="AA3313" s="55">
        <v>0</v>
      </c>
      <c r="AB3313" s="55" t="s">
        <v>41</v>
      </c>
      <c r="AC3313" s="55">
        <v>8</v>
      </c>
      <c r="AD3313" s="55"/>
      <c r="AE3313" s="55" t="s">
        <v>42</v>
      </c>
      <c r="AF3313" s="55" t="s">
        <v>43</v>
      </c>
      <c r="AG3313" s="55">
        <v>2.2851799999999999E-3</v>
      </c>
      <c r="AH3313" s="57" t="s">
        <v>44</v>
      </c>
    </row>
    <row r="3314" spans="1:34" x14ac:dyDescent="0.25">
      <c r="A3314" s="54">
        <v>9385711</v>
      </c>
      <c r="B3314" s="55"/>
      <c r="C3314" s="55"/>
      <c r="D3314" s="55">
        <v>98310313</v>
      </c>
      <c r="E3314" s="55"/>
      <c r="F3314" s="55">
        <v>300</v>
      </c>
      <c r="G3314" s="55">
        <v>137940314</v>
      </c>
      <c r="H3314" s="55"/>
      <c r="I3314" s="55">
        <v>2275050012</v>
      </c>
      <c r="J3314" s="55">
        <v>2</v>
      </c>
      <c r="K3314" s="55" t="s">
        <v>34</v>
      </c>
      <c r="L3314" s="55" t="s">
        <v>35</v>
      </c>
      <c r="M3314" s="55">
        <v>34025</v>
      </c>
      <c r="N3314" s="55"/>
      <c r="O3314" s="55" t="s">
        <v>311</v>
      </c>
      <c r="P3314" s="55">
        <v>48811</v>
      </c>
      <c r="Q3314" s="55" t="s">
        <v>37</v>
      </c>
      <c r="R3314" s="55" t="s">
        <v>38</v>
      </c>
      <c r="S3314" s="55"/>
      <c r="T3314" s="55"/>
      <c r="U3314" s="55" t="s">
        <v>38</v>
      </c>
      <c r="V3314" s="55">
        <v>40.186920000000001</v>
      </c>
      <c r="W3314" s="55">
        <v>-74.124889999999994</v>
      </c>
      <c r="X3314" s="55" t="s">
        <v>39</v>
      </c>
      <c r="Y3314" s="55" t="s">
        <v>312</v>
      </c>
      <c r="Z3314" s="55" t="s">
        <v>34</v>
      </c>
      <c r="AA3314" s="55">
        <v>0</v>
      </c>
      <c r="AB3314" s="55" t="s">
        <v>41</v>
      </c>
      <c r="AC3314" s="55">
        <v>8</v>
      </c>
      <c r="AD3314" s="55"/>
      <c r="AE3314" s="55" t="s">
        <v>42</v>
      </c>
      <c r="AF3314" s="55" t="s">
        <v>43</v>
      </c>
      <c r="AG3314" s="55">
        <v>2.29426</v>
      </c>
      <c r="AH3314" s="57" t="s">
        <v>44</v>
      </c>
    </row>
    <row r="3315" spans="1:34" x14ac:dyDescent="0.25">
      <c r="A3315" s="54">
        <v>9385711</v>
      </c>
      <c r="B3315" s="55"/>
      <c r="C3315" s="55"/>
      <c r="D3315" s="55">
        <v>62628813</v>
      </c>
      <c r="E3315" s="55"/>
      <c r="F3315" s="55">
        <v>300</v>
      </c>
      <c r="G3315" s="55">
        <v>173356414</v>
      </c>
      <c r="H3315" s="55"/>
      <c r="I3315" s="55">
        <v>2275070000</v>
      </c>
      <c r="J3315" s="55">
        <v>2</v>
      </c>
      <c r="K3315" s="55" t="s">
        <v>34</v>
      </c>
      <c r="L3315" s="55" t="s">
        <v>35</v>
      </c>
      <c r="M3315" s="55">
        <v>34025</v>
      </c>
      <c r="N3315" s="55"/>
      <c r="O3315" s="55" t="s">
        <v>311</v>
      </c>
      <c r="P3315" s="55">
        <v>48811</v>
      </c>
      <c r="Q3315" s="55" t="s">
        <v>37</v>
      </c>
      <c r="R3315" s="55" t="s">
        <v>38</v>
      </c>
      <c r="S3315" s="55"/>
      <c r="T3315" s="55"/>
      <c r="U3315" s="55" t="s">
        <v>38</v>
      </c>
      <c r="V3315" s="55">
        <v>40.186920000000001</v>
      </c>
      <c r="W3315" s="55">
        <v>-74.124889999999994</v>
      </c>
      <c r="X3315" s="55" t="s">
        <v>39</v>
      </c>
      <c r="Y3315" s="55" t="s">
        <v>312</v>
      </c>
      <c r="Z3315" s="55" t="s">
        <v>34</v>
      </c>
      <c r="AA3315" s="55">
        <v>0</v>
      </c>
      <c r="AB3315" s="55" t="s">
        <v>41</v>
      </c>
      <c r="AC3315" s="55">
        <v>8</v>
      </c>
      <c r="AD3315" s="55"/>
      <c r="AE3315" s="55" t="s">
        <v>42</v>
      </c>
      <c r="AF3315" s="55" t="s">
        <v>43</v>
      </c>
      <c r="AG3315" s="55">
        <v>2.0734499999999999E-5</v>
      </c>
      <c r="AH3315" s="57" t="s">
        <v>44</v>
      </c>
    </row>
    <row r="3316" spans="1:34" x14ac:dyDescent="0.25">
      <c r="A3316" s="54">
        <v>9385711</v>
      </c>
      <c r="B3316" s="55"/>
      <c r="C3316" s="55"/>
      <c r="D3316" s="55">
        <v>98310313</v>
      </c>
      <c r="E3316" s="55"/>
      <c r="F3316" s="55">
        <v>300</v>
      </c>
      <c r="G3316" s="55">
        <v>166476514</v>
      </c>
      <c r="H3316" s="55"/>
      <c r="I3316" s="55">
        <v>2275050012</v>
      </c>
      <c r="J3316" s="55">
        <v>2</v>
      </c>
      <c r="K3316" s="55" t="s">
        <v>34</v>
      </c>
      <c r="L3316" s="55" t="s">
        <v>35</v>
      </c>
      <c r="M3316" s="55">
        <v>34025</v>
      </c>
      <c r="N3316" s="55"/>
      <c r="O3316" s="55" t="s">
        <v>311</v>
      </c>
      <c r="P3316" s="55">
        <v>48811</v>
      </c>
      <c r="Q3316" s="55" t="s">
        <v>37</v>
      </c>
      <c r="R3316" s="55" t="s">
        <v>38</v>
      </c>
      <c r="S3316" s="55"/>
      <c r="T3316" s="55"/>
      <c r="U3316" s="55" t="s">
        <v>38</v>
      </c>
      <c r="V3316" s="55">
        <v>40.186920000000001</v>
      </c>
      <c r="W3316" s="55">
        <v>-74.124889999999994</v>
      </c>
      <c r="X3316" s="55" t="s">
        <v>39</v>
      </c>
      <c r="Y3316" s="55" t="s">
        <v>312</v>
      </c>
      <c r="Z3316" s="55" t="s">
        <v>34</v>
      </c>
      <c r="AA3316" s="55">
        <v>0</v>
      </c>
      <c r="AB3316" s="55" t="s">
        <v>41</v>
      </c>
      <c r="AC3316" s="55">
        <v>8</v>
      </c>
      <c r="AD3316" s="55"/>
      <c r="AE3316" s="55" t="s">
        <v>42</v>
      </c>
      <c r="AF3316" s="55" t="s">
        <v>43</v>
      </c>
      <c r="AG3316" s="55">
        <v>5.7694599999999995E-4</v>
      </c>
      <c r="AH3316" s="57" t="s">
        <v>44</v>
      </c>
    </row>
    <row r="3317" spans="1:34" x14ac:dyDescent="0.25">
      <c r="A3317" s="54">
        <v>9385711</v>
      </c>
      <c r="B3317" s="55"/>
      <c r="C3317" s="55"/>
      <c r="D3317" s="55">
        <v>62629113</v>
      </c>
      <c r="E3317" s="55"/>
      <c r="F3317" s="55">
        <v>300</v>
      </c>
      <c r="G3317" s="55">
        <v>137939914</v>
      </c>
      <c r="H3317" s="55"/>
      <c r="I3317" s="55">
        <v>2275060011</v>
      </c>
      <c r="J3317" s="55">
        <v>2</v>
      </c>
      <c r="K3317" s="55" t="s">
        <v>34</v>
      </c>
      <c r="L3317" s="55" t="s">
        <v>35</v>
      </c>
      <c r="M3317" s="55">
        <v>34025</v>
      </c>
      <c r="N3317" s="55"/>
      <c r="O3317" s="55" t="s">
        <v>311</v>
      </c>
      <c r="P3317" s="55">
        <v>48811</v>
      </c>
      <c r="Q3317" s="55" t="s">
        <v>37</v>
      </c>
      <c r="R3317" s="55" t="s">
        <v>38</v>
      </c>
      <c r="S3317" s="55"/>
      <c r="T3317" s="55"/>
      <c r="U3317" s="55" t="s">
        <v>38</v>
      </c>
      <c r="V3317" s="55">
        <v>40.186920000000001</v>
      </c>
      <c r="W3317" s="55">
        <v>-74.124889999999994</v>
      </c>
      <c r="X3317" s="55" t="s">
        <v>39</v>
      </c>
      <c r="Y3317" s="55" t="s">
        <v>312</v>
      </c>
      <c r="Z3317" s="55" t="s">
        <v>34</v>
      </c>
      <c r="AA3317" s="55">
        <v>0</v>
      </c>
      <c r="AB3317" s="55" t="s">
        <v>41</v>
      </c>
      <c r="AC3317" s="55">
        <v>8</v>
      </c>
      <c r="AD3317" s="55"/>
      <c r="AE3317" s="55" t="s">
        <v>42</v>
      </c>
      <c r="AF3317" s="55" t="s">
        <v>43</v>
      </c>
      <c r="AG3317" s="55">
        <v>8.7998999999999994E-2</v>
      </c>
      <c r="AH3317" s="57" t="s">
        <v>44</v>
      </c>
    </row>
    <row r="3318" spans="1:34" x14ac:dyDescent="0.25">
      <c r="A3318" s="54">
        <v>9385711</v>
      </c>
      <c r="B3318" s="55"/>
      <c r="C3318" s="55"/>
      <c r="D3318" s="55">
        <v>62629113</v>
      </c>
      <c r="E3318" s="55"/>
      <c r="F3318" s="55">
        <v>300</v>
      </c>
      <c r="G3318" s="55">
        <v>166476314</v>
      </c>
      <c r="H3318" s="55"/>
      <c r="I3318" s="55">
        <v>2275060012</v>
      </c>
      <c r="J3318" s="55">
        <v>2</v>
      </c>
      <c r="K3318" s="55" t="s">
        <v>34</v>
      </c>
      <c r="L3318" s="55" t="s">
        <v>35</v>
      </c>
      <c r="M3318" s="55">
        <v>34025</v>
      </c>
      <c r="N3318" s="55"/>
      <c r="O3318" s="55" t="s">
        <v>311</v>
      </c>
      <c r="P3318" s="55">
        <v>48811</v>
      </c>
      <c r="Q3318" s="55" t="s">
        <v>37</v>
      </c>
      <c r="R3318" s="55" t="s">
        <v>38</v>
      </c>
      <c r="S3318" s="55"/>
      <c r="T3318" s="55"/>
      <c r="U3318" s="55" t="s">
        <v>38</v>
      </c>
      <c r="V3318" s="55">
        <v>40.186920000000001</v>
      </c>
      <c r="W3318" s="55">
        <v>-74.124889999999994</v>
      </c>
      <c r="X3318" s="55" t="s">
        <v>39</v>
      </c>
      <c r="Y3318" s="55" t="s">
        <v>312</v>
      </c>
      <c r="Z3318" s="55" t="s">
        <v>34</v>
      </c>
      <c r="AA3318" s="55">
        <v>0</v>
      </c>
      <c r="AB3318" s="55" t="s">
        <v>41</v>
      </c>
      <c r="AC3318" s="55">
        <v>8</v>
      </c>
      <c r="AD3318" s="55"/>
      <c r="AE3318" s="55" t="s">
        <v>42</v>
      </c>
      <c r="AF3318" s="55" t="s">
        <v>43</v>
      </c>
      <c r="AG3318" s="55">
        <v>5.0772500000000002E-3</v>
      </c>
      <c r="AH3318" s="57" t="s">
        <v>44</v>
      </c>
    </row>
    <row r="3319" spans="1:34" x14ac:dyDescent="0.25">
      <c r="A3319" s="54">
        <v>9385711</v>
      </c>
      <c r="B3319" s="55"/>
      <c r="C3319" s="55"/>
      <c r="D3319" s="55">
        <v>98310313</v>
      </c>
      <c r="E3319" s="55"/>
      <c r="F3319" s="55">
        <v>300</v>
      </c>
      <c r="G3319" s="55">
        <v>137940214</v>
      </c>
      <c r="H3319" s="55"/>
      <c r="I3319" s="55">
        <v>2275050011</v>
      </c>
      <c r="J3319" s="55">
        <v>2</v>
      </c>
      <c r="K3319" s="55" t="s">
        <v>34</v>
      </c>
      <c r="L3319" s="55" t="s">
        <v>35</v>
      </c>
      <c r="M3319" s="55">
        <v>34025</v>
      </c>
      <c r="N3319" s="55"/>
      <c r="O3319" s="55" t="s">
        <v>311</v>
      </c>
      <c r="P3319" s="55">
        <v>48811</v>
      </c>
      <c r="Q3319" s="55" t="s">
        <v>37</v>
      </c>
      <c r="R3319" s="55" t="s">
        <v>38</v>
      </c>
      <c r="S3319" s="55"/>
      <c r="T3319" s="55"/>
      <c r="U3319" s="55" t="s">
        <v>38</v>
      </c>
      <c r="V3319" s="55">
        <v>40.186920000000001</v>
      </c>
      <c r="W3319" s="55">
        <v>-74.124889999999994</v>
      </c>
      <c r="X3319" s="55" t="s">
        <v>39</v>
      </c>
      <c r="Y3319" s="55" t="s">
        <v>312</v>
      </c>
      <c r="Z3319" s="55" t="s">
        <v>34</v>
      </c>
      <c r="AA3319" s="55">
        <v>0</v>
      </c>
      <c r="AB3319" s="55" t="s">
        <v>41</v>
      </c>
      <c r="AC3319" s="55">
        <v>8</v>
      </c>
      <c r="AD3319" s="55"/>
      <c r="AE3319" s="55" t="s">
        <v>42</v>
      </c>
      <c r="AF3319" s="55" t="s">
        <v>43</v>
      </c>
      <c r="AG3319" s="55">
        <v>1.2941199999999999</v>
      </c>
      <c r="AH3319" s="57" t="s">
        <v>44</v>
      </c>
    </row>
    <row r="3320" spans="1:34" x14ac:dyDescent="0.25">
      <c r="A3320" s="54">
        <v>9385711</v>
      </c>
      <c r="B3320" s="55"/>
      <c r="C3320" s="55"/>
      <c r="D3320" s="55">
        <v>62629213</v>
      </c>
      <c r="E3320" s="55"/>
      <c r="F3320" s="55">
        <v>300</v>
      </c>
      <c r="G3320" s="55">
        <v>84353414</v>
      </c>
      <c r="H3320" s="55"/>
      <c r="I3320" s="55">
        <v>2265008005</v>
      </c>
      <c r="J3320" s="55">
        <v>2</v>
      </c>
      <c r="K3320" s="55" t="s">
        <v>34</v>
      </c>
      <c r="L3320" s="55" t="s">
        <v>35</v>
      </c>
      <c r="M3320" s="55">
        <v>34025</v>
      </c>
      <c r="N3320" s="55"/>
      <c r="O3320" s="55" t="s">
        <v>311</v>
      </c>
      <c r="P3320" s="55">
        <v>48811</v>
      </c>
      <c r="Q3320" s="55" t="s">
        <v>37</v>
      </c>
      <c r="R3320" s="55" t="s">
        <v>38</v>
      </c>
      <c r="S3320" s="55"/>
      <c r="T3320" s="55"/>
      <c r="U3320" s="55" t="s">
        <v>38</v>
      </c>
      <c r="V3320" s="55">
        <v>40.186920000000001</v>
      </c>
      <c r="W3320" s="55">
        <v>-74.124889999999994</v>
      </c>
      <c r="X3320" s="55" t="s">
        <v>39</v>
      </c>
      <c r="Y3320" s="55" t="s">
        <v>312</v>
      </c>
      <c r="Z3320" s="55" t="s">
        <v>34</v>
      </c>
      <c r="AA3320" s="55">
        <v>0</v>
      </c>
      <c r="AB3320" s="55" t="s">
        <v>41</v>
      </c>
      <c r="AC3320" s="55">
        <v>8</v>
      </c>
      <c r="AD3320" s="55"/>
      <c r="AE3320" s="55" t="s">
        <v>42</v>
      </c>
      <c r="AF3320" s="55" t="s">
        <v>43</v>
      </c>
      <c r="AG3320" s="55">
        <v>8.5764699999999996E-5</v>
      </c>
      <c r="AH3320" s="57" t="s">
        <v>44</v>
      </c>
    </row>
    <row r="3321" spans="1:34" x14ac:dyDescent="0.25">
      <c r="A3321" s="54">
        <v>9385711</v>
      </c>
      <c r="B3321" s="55"/>
      <c r="C3321" s="55"/>
      <c r="D3321" s="55">
        <v>62629113</v>
      </c>
      <c r="E3321" s="55"/>
      <c r="F3321" s="55">
        <v>300</v>
      </c>
      <c r="G3321" s="55">
        <v>137940014</v>
      </c>
      <c r="H3321" s="55"/>
      <c r="I3321" s="55">
        <v>2275060012</v>
      </c>
      <c r="J3321" s="55">
        <v>2</v>
      </c>
      <c r="K3321" s="55" t="s">
        <v>34</v>
      </c>
      <c r="L3321" s="55" t="s">
        <v>35</v>
      </c>
      <c r="M3321" s="55">
        <v>34025</v>
      </c>
      <c r="N3321" s="55"/>
      <c r="O3321" s="55" t="s">
        <v>311</v>
      </c>
      <c r="P3321" s="55">
        <v>48811</v>
      </c>
      <c r="Q3321" s="55" t="s">
        <v>37</v>
      </c>
      <c r="R3321" s="55" t="s">
        <v>38</v>
      </c>
      <c r="S3321" s="55"/>
      <c r="T3321" s="55"/>
      <c r="U3321" s="55" t="s">
        <v>38</v>
      </c>
      <c r="V3321" s="55">
        <v>40.186920000000001</v>
      </c>
      <c r="W3321" s="55">
        <v>-74.124889999999994</v>
      </c>
      <c r="X3321" s="55" t="s">
        <v>39</v>
      </c>
      <c r="Y3321" s="55" t="s">
        <v>312</v>
      </c>
      <c r="Z3321" s="55" t="s">
        <v>34</v>
      </c>
      <c r="AA3321" s="55">
        <v>0</v>
      </c>
      <c r="AB3321" s="55" t="s">
        <v>41</v>
      </c>
      <c r="AC3321" s="55">
        <v>8</v>
      </c>
      <c r="AD3321" s="55"/>
      <c r="AE3321" s="55" t="s">
        <v>42</v>
      </c>
      <c r="AF3321" s="55" t="s">
        <v>43</v>
      </c>
      <c r="AG3321" s="55">
        <v>1.8677999999999999</v>
      </c>
      <c r="AH3321" s="57" t="s">
        <v>44</v>
      </c>
    </row>
    <row r="3322" spans="1:34" x14ac:dyDescent="0.25">
      <c r="A3322" s="54">
        <v>9385711</v>
      </c>
      <c r="B3322" s="55"/>
      <c r="C3322" s="55"/>
      <c r="D3322" s="55">
        <v>62629013</v>
      </c>
      <c r="E3322" s="55"/>
      <c r="F3322" s="55">
        <v>300</v>
      </c>
      <c r="G3322" s="55">
        <v>166476214</v>
      </c>
      <c r="H3322" s="55"/>
      <c r="I3322" s="55">
        <v>2275020000</v>
      </c>
      <c r="J3322" s="55">
        <v>2</v>
      </c>
      <c r="K3322" s="55" t="s">
        <v>34</v>
      </c>
      <c r="L3322" s="55" t="s">
        <v>35</v>
      </c>
      <c r="M3322" s="55">
        <v>34025</v>
      </c>
      <c r="N3322" s="55"/>
      <c r="O3322" s="55" t="s">
        <v>311</v>
      </c>
      <c r="P3322" s="55">
        <v>48811</v>
      </c>
      <c r="Q3322" s="55" t="s">
        <v>37</v>
      </c>
      <c r="R3322" s="55" t="s">
        <v>38</v>
      </c>
      <c r="S3322" s="55"/>
      <c r="T3322" s="55"/>
      <c r="U3322" s="55" t="s">
        <v>38</v>
      </c>
      <c r="V3322" s="55">
        <v>40.186920000000001</v>
      </c>
      <c r="W3322" s="55">
        <v>-74.124889999999994</v>
      </c>
      <c r="X3322" s="55" t="s">
        <v>39</v>
      </c>
      <c r="Y3322" s="55" t="s">
        <v>312</v>
      </c>
      <c r="Z3322" s="55" t="s">
        <v>34</v>
      </c>
      <c r="AA3322" s="55">
        <v>0</v>
      </c>
      <c r="AB3322" s="55" t="s">
        <v>41</v>
      </c>
      <c r="AC3322" s="55">
        <v>8</v>
      </c>
      <c r="AD3322" s="55"/>
      <c r="AE3322" s="55" t="s">
        <v>45</v>
      </c>
      <c r="AF3322" s="55" t="s">
        <v>46</v>
      </c>
      <c r="AG3322" s="55">
        <v>1.5060500000000001E-3</v>
      </c>
      <c r="AH3322" s="57" t="s">
        <v>44</v>
      </c>
    </row>
    <row r="3323" spans="1:34" x14ac:dyDescent="0.25">
      <c r="A3323" s="54">
        <v>9385711</v>
      </c>
      <c r="B3323" s="55"/>
      <c r="C3323" s="55"/>
      <c r="D3323" s="55">
        <v>62629213</v>
      </c>
      <c r="E3323" s="55"/>
      <c r="F3323" s="55">
        <v>300</v>
      </c>
      <c r="G3323" s="55">
        <v>84353714</v>
      </c>
      <c r="H3323" s="55"/>
      <c r="I3323" s="55">
        <v>2267008005</v>
      </c>
      <c r="J3323" s="55">
        <v>2</v>
      </c>
      <c r="K3323" s="55" t="s">
        <v>34</v>
      </c>
      <c r="L3323" s="55" t="s">
        <v>35</v>
      </c>
      <c r="M3323" s="55">
        <v>34025</v>
      </c>
      <c r="N3323" s="55"/>
      <c r="O3323" s="55" t="s">
        <v>311</v>
      </c>
      <c r="P3323" s="55">
        <v>48811</v>
      </c>
      <c r="Q3323" s="55" t="s">
        <v>37</v>
      </c>
      <c r="R3323" s="55" t="s">
        <v>38</v>
      </c>
      <c r="S3323" s="55"/>
      <c r="T3323" s="55"/>
      <c r="U3323" s="55" t="s">
        <v>38</v>
      </c>
      <c r="V3323" s="55">
        <v>40.186920000000001</v>
      </c>
      <c r="W3323" s="55">
        <v>-74.124889999999994</v>
      </c>
      <c r="X3323" s="55" t="s">
        <v>39</v>
      </c>
      <c r="Y3323" s="55" t="s">
        <v>312</v>
      </c>
      <c r="Z3323" s="55" t="s">
        <v>34</v>
      </c>
      <c r="AA3323" s="55">
        <v>0</v>
      </c>
      <c r="AB3323" s="55" t="s">
        <v>41</v>
      </c>
      <c r="AC3323" s="55">
        <v>8</v>
      </c>
      <c r="AD3323" s="55"/>
      <c r="AE3323" s="55" t="s">
        <v>45</v>
      </c>
      <c r="AF3323" s="55" t="s">
        <v>46</v>
      </c>
      <c r="AG3323" s="55">
        <v>7.00032E-7</v>
      </c>
      <c r="AH3323" s="57" t="s">
        <v>44</v>
      </c>
    </row>
    <row r="3324" spans="1:34" x14ac:dyDescent="0.25">
      <c r="A3324" s="54">
        <v>9385711</v>
      </c>
      <c r="B3324" s="55"/>
      <c r="C3324" s="55"/>
      <c r="D3324" s="55">
        <v>62629213</v>
      </c>
      <c r="E3324" s="55"/>
      <c r="F3324" s="55">
        <v>300</v>
      </c>
      <c r="G3324" s="55">
        <v>84353514</v>
      </c>
      <c r="H3324" s="55"/>
      <c r="I3324" s="55">
        <v>2268008005</v>
      </c>
      <c r="J3324" s="55">
        <v>2</v>
      </c>
      <c r="K3324" s="55" t="s">
        <v>34</v>
      </c>
      <c r="L3324" s="55" t="s">
        <v>35</v>
      </c>
      <c r="M3324" s="55">
        <v>34025</v>
      </c>
      <c r="N3324" s="55"/>
      <c r="O3324" s="55" t="s">
        <v>311</v>
      </c>
      <c r="P3324" s="55">
        <v>48811</v>
      </c>
      <c r="Q3324" s="55" t="s">
        <v>37</v>
      </c>
      <c r="R3324" s="55" t="s">
        <v>38</v>
      </c>
      <c r="S3324" s="55"/>
      <c r="T3324" s="55"/>
      <c r="U3324" s="55" t="s">
        <v>38</v>
      </c>
      <c r="V3324" s="55">
        <v>40.186920000000001</v>
      </c>
      <c r="W3324" s="55">
        <v>-74.124889999999994</v>
      </c>
      <c r="X3324" s="55" t="s">
        <v>39</v>
      </c>
      <c r="Y3324" s="55" t="s">
        <v>312</v>
      </c>
      <c r="Z3324" s="55" t="s">
        <v>34</v>
      </c>
      <c r="AA3324" s="55">
        <v>0</v>
      </c>
      <c r="AB3324" s="55" t="s">
        <v>41</v>
      </c>
      <c r="AC3324" s="55">
        <v>8</v>
      </c>
      <c r="AD3324" s="55"/>
      <c r="AE3324" s="55" t="s">
        <v>45</v>
      </c>
      <c r="AF3324" s="55" t="s">
        <v>46</v>
      </c>
      <c r="AG3324" s="55">
        <v>5.5358200000000001E-7</v>
      </c>
      <c r="AH3324" s="57" t="s">
        <v>44</v>
      </c>
    </row>
    <row r="3325" spans="1:34" x14ac:dyDescent="0.25">
      <c r="A3325" s="54">
        <v>9385711</v>
      </c>
      <c r="B3325" s="55"/>
      <c r="C3325" s="55"/>
      <c r="D3325" s="55">
        <v>62629213</v>
      </c>
      <c r="E3325" s="55"/>
      <c r="F3325" s="55">
        <v>300</v>
      </c>
      <c r="G3325" s="55">
        <v>84353614</v>
      </c>
      <c r="H3325" s="55"/>
      <c r="I3325" s="55">
        <v>2270008005</v>
      </c>
      <c r="J3325" s="55">
        <v>2</v>
      </c>
      <c r="K3325" s="55" t="s">
        <v>34</v>
      </c>
      <c r="L3325" s="55" t="s">
        <v>35</v>
      </c>
      <c r="M3325" s="55">
        <v>34025</v>
      </c>
      <c r="N3325" s="55"/>
      <c r="O3325" s="55" t="s">
        <v>311</v>
      </c>
      <c r="P3325" s="55">
        <v>48811</v>
      </c>
      <c r="Q3325" s="55" t="s">
        <v>37</v>
      </c>
      <c r="R3325" s="55" t="s">
        <v>38</v>
      </c>
      <c r="S3325" s="55"/>
      <c r="T3325" s="55"/>
      <c r="U3325" s="55" t="s">
        <v>38</v>
      </c>
      <c r="V3325" s="55">
        <v>40.186920000000001</v>
      </c>
      <c r="W3325" s="55">
        <v>-74.124889999999994</v>
      </c>
      <c r="X3325" s="55" t="s">
        <v>39</v>
      </c>
      <c r="Y3325" s="55" t="s">
        <v>312</v>
      </c>
      <c r="Z3325" s="55" t="s">
        <v>34</v>
      </c>
      <c r="AA3325" s="55">
        <v>0</v>
      </c>
      <c r="AB3325" s="55" t="s">
        <v>41</v>
      </c>
      <c r="AC3325" s="55">
        <v>8</v>
      </c>
      <c r="AD3325" s="55"/>
      <c r="AE3325" s="55" t="s">
        <v>45</v>
      </c>
      <c r="AF3325" s="55" t="s">
        <v>46</v>
      </c>
      <c r="AG3325" s="55">
        <v>3.38827E-5</v>
      </c>
      <c r="AH3325" s="57" t="s">
        <v>44</v>
      </c>
    </row>
    <row r="3326" spans="1:34" x14ac:dyDescent="0.25">
      <c r="A3326" s="54">
        <v>9385711</v>
      </c>
      <c r="B3326" s="55"/>
      <c r="C3326" s="55"/>
      <c r="D3326" s="55">
        <v>62629113</v>
      </c>
      <c r="E3326" s="55"/>
      <c r="F3326" s="55">
        <v>300</v>
      </c>
      <c r="G3326" s="55">
        <v>137939914</v>
      </c>
      <c r="H3326" s="55"/>
      <c r="I3326" s="55">
        <v>2275060011</v>
      </c>
      <c r="J3326" s="55">
        <v>2</v>
      </c>
      <c r="K3326" s="55" t="s">
        <v>34</v>
      </c>
      <c r="L3326" s="55" t="s">
        <v>35</v>
      </c>
      <c r="M3326" s="55">
        <v>34025</v>
      </c>
      <c r="N3326" s="55"/>
      <c r="O3326" s="55" t="s">
        <v>311</v>
      </c>
      <c r="P3326" s="55">
        <v>48811</v>
      </c>
      <c r="Q3326" s="55" t="s">
        <v>37</v>
      </c>
      <c r="R3326" s="55" t="s">
        <v>38</v>
      </c>
      <c r="S3326" s="55"/>
      <c r="T3326" s="55"/>
      <c r="U3326" s="55" t="s">
        <v>38</v>
      </c>
      <c r="V3326" s="55">
        <v>40.186920000000001</v>
      </c>
      <c r="W3326" s="55">
        <v>-74.124889999999994</v>
      </c>
      <c r="X3326" s="55" t="s">
        <v>39</v>
      </c>
      <c r="Y3326" s="55" t="s">
        <v>312</v>
      </c>
      <c r="Z3326" s="55" t="s">
        <v>34</v>
      </c>
      <c r="AA3326" s="55">
        <v>0</v>
      </c>
      <c r="AB3326" s="55" t="s">
        <v>41</v>
      </c>
      <c r="AC3326" s="55">
        <v>8</v>
      </c>
      <c r="AD3326" s="55"/>
      <c r="AE3326" s="55" t="s">
        <v>45</v>
      </c>
      <c r="AF3326" s="55" t="s">
        <v>46</v>
      </c>
      <c r="AG3326" s="55">
        <v>7.7793300000000001E-3</v>
      </c>
      <c r="AH3326" s="57" t="s">
        <v>44</v>
      </c>
    </row>
    <row r="3327" spans="1:34" x14ac:dyDescent="0.25">
      <c r="A3327" s="54">
        <v>9385711</v>
      </c>
      <c r="B3327" s="55"/>
      <c r="C3327" s="55"/>
      <c r="D3327" s="55">
        <v>62629113</v>
      </c>
      <c r="E3327" s="55"/>
      <c r="F3327" s="55">
        <v>300</v>
      </c>
      <c r="G3327" s="55">
        <v>166476414</v>
      </c>
      <c r="H3327" s="55"/>
      <c r="I3327" s="55">
        <v>2275060012</v>
      </c>
      <c r="J3327" s="55">
        <v>2</v>
      </c>
      <c r="K3327" s="55" t="s">
        <v>34</v>
      </c>
      <c r="L3327" s="55" t="s">
        <v>35</v>
      </c>
      <c r="M3327" s="55">
        <v>34025</v>
      </c>
      <c r="N3327" s="55"/>
      <c r="O3327" s="55" t="s">
        <v>311</v>
      </c>
      <c r="P3327" s="55">
        <v>48811</v>
      </c>
      <c r="Q3327" s="55" t="s">
        <v>37</v>
      </c>
      <c r="R3327" s="55" t="s">
        <v>38</v>
      </c>
      <c r="S3327" s="55"/>
      <c r="T3327" s="55"/>
      <c r="U3327" s="55" t="s">
        <v>38</v>
      </c>
      <c r="V3327" s="55">
        <v>40.186920000000001</v>
      </c>
      <c r="W3327" s="55">
        <v>-74.124889999999994</v>
      </c>
      <c r="X3327" s="55" t="s">
        <v>39</v>
      </c>
      <c r="Y3327" s="55" t="s">
        <v>312</v>
      </c>
      <c r="Z3327" s="55" t="s">
        <v>34</v>
      </c>
      <c r="AA3327" s="55">
        <v>0</v>
      </c>
      <c r="AB3327" s="55" t="s">
        <v>41</v>
      </c>
      <c r="AC3327" s="55">
        <v>8</v>
      </c>
      <c r="AD3327" s="55"/>
      <c r="AE3327" s="55" t="s">
        <v>45</v>
      </c>
      <c r="AF3327" s="55" t="s">
        <v>46</v>
      </c>
      <c r="AG3327" s="55">
        <v>3.9157299999999999E-4</v>
      </c>
      <c r="AH3327" s="57" t="s">
        <v>44</v>
      </c>
    </row>
    <row r="3328" spans="1:34" x14ac:dyDescent="0.25">
      <c r="A3328" s="54">
        <v>9385711</v>
      </c>
      <c r="B3328" s="55"/>
      <c r="C3328" s="55"/>
      <c r="D3328" s="55">
        <v>62629213</v>
      </c>
      <c r="E3328" s="55"/>
      <c r="F3328" s="55">
        <v>300</v>
      </c>
      <c r="G3328" s="55">
        <v>84353414</v>
      </c>
      <c r="H3328" s="55"/>
      <c r="I3328" s="55">
        <v>2265008005</v>
      </c>
      <c r="J3328" s="55">
        <v>2</v>
      </c>
      <c r="K3328" s="55" t="s">
        <v>34</v>
      </c>
      <c r="L3328" s="55" t="s">
        <v>35</v>
      </c>
      <c r="M3328" s="55">
        <v>34025</v>
      </c>
      <c r="N3328" s="55"/>
      <c r="O3328" s="55" t="s">
        <v>311</v>
      </c>
      <c r="P3328" s="55">
        <v>48811</v>
      </c>
      <c r="Q3328" s="55" t="s">
        <v>37</v>
      </c>
      <c r="R3328" s="55" t="s">
        <v>38</v>
      </c>
      <c r="S3328" s="55"/>
      <c r="T3328" s="55"/>
      <c r="U3328" s="55" t="s">
        <v>38</v>
      </c>
      <c r="V3328" s="55">
        <v>40.186920000000001</v>
      </c>
      <c r="W3328" s="55">
        <v>-74.124889999999994</v>
      </c>
      <c r="X3328" s="55" t="s">
        <v>39</v>
      </c>
      <c r="Y3328" s="55" t="s">
        <v>312</v>
      </c>
      <c r="Z3328" s="55" t="s">
        <v>34</v>
      </c>
      <c r="AA3328" s="55">
        <v>0</v>
      </c>
      <c r="AB3328" s="55" t="s">
        <v>41</v>
      </c>
      <c r="AC3328" s="55">
        <v>8</v>
      </c>
      <c r="AD3328" s="55"/>
      <c r="AE3328" s="55" t="s">
        <v>45</v>
      </c>
      <c r="AF3328" s="55" t="s">
        <v>46</v>
      </c>
      <c r="AG3328" s="55">
        <v>7.1262700000000003E-6</v>
      </c>
      <c r="AH3328" s="57" t="s">
        <v>44</v>
      </c>
    </row>
    <row r="3329" spans="1:34" x14ac:dyDescent="0.25">
      <c r="A3329" s="54">
        <v>9385711</v>
      </c>
      <c r="B3329" s="55"/>
      <c r="C3329" s="55"/>
      <c r="D3329" s="55">
        <v>98310313</v>
      </c>
      <c r="E3329" s="55"/>
      <c r="F3329" s="55">
        <v>300</v>
      </c>
      <c r="G3329" s="55">
        <v>137940214</v>
      </c>
      <c r="H3329" s="55"/>
      <c r="I3329" s="55">
        <v>2275050011</v>
      </c>
      <c r="J3329" s="55">
        <v>2</v>
      </c>
      <c r="K3329" s="55" t="s">
        <v>34</v>
      </c>
      <c r="L3329" s="55" t="s">
        <v>35</v>
      </c>
      <c r="M3329" s="55">
        <v>34025</v>
      </c>
      <c r="N3329" s="55"/>
      <c r="O3329" s="55" t="s">
        <v>311</v>
      </c>
      <c r="P3329" s="55">
        <v>48811</v>
      </c>
      <c r="Q3329" s="55" t="s">
        <v>37</v>
      </c>
      <c r="R3329" s="55" t="s">
        <v>38</v>
      </c>
      <c r="S3329" s="55"/>
      <c r="T3329" s="55"/>
      <c r="U3329" s="55" t="s">
        <v>38</v>
      </c>
      <c r="V3329" s="55">
        <v>40.186920000000001</v>
      </c>
      <c r="W3329" s="55">
        <v>-74.124889999999994</v>
      </c>
      <c r="X3329" s="55" t="s">
        <v>39</v>
      </c>
      <c r="Y3329" s="55" t="s">
        <v>312</v>
      </c>
      <c r="Z3329" s="55" t="s">
        <v>34</v>
      </c>
      <c r="AA3329" s="55">
        <v>0</v>
      </c>
      <c r="AB3329" s="55" t="s">
        <v>41</v>
      </c>
      <c r="AC3329" s="55">
        <v>8</v>
      </c>
      <c r="AD3329" s="55"/>
      <c r="AE3329" s="55" t="s">
        <v>45</v>
      </c>
      <c r="AF3329" s="55" t="s">
        <v>46</v>
      </c>
      <c r="AG3329" s="55">
        <v>8.6002700000000001E-2</v>
      </c>
      <c r="AH3329" s="57" t="s">
        <v>44</v>
      </c>
    </row>
    <row r="3330" spans="1:34" x14ac:dyDescent="0.25">
      <c r="A3330" s="54">
        <v>9385711</v>
      </c>
      <c r="B3330" s="55"/>
      <c r="C3330" s="55"/>
      <c r="D3330" s="55">
        <v>62629113</v>
      </c>
      <c r="E3330" s="55"/>
      <c r="F3330" s="55">
        <v>300</v>
      </c>
      <c r="G3330" s="55">
        <v>84353014</v>
      </c>
      <c r="H3330" s="55"/>
      <c r="I3330" s="55">
        <v>2275060012</v>
      </c>
      <c r="J3330" s="55">
        <v>2</v>
      </c>
      <c r="K3330" s="55" t="s">
        <v>34</v>
      </c>
      <c r="L3330" s="55" t="s">
        <v>35</v>
      </c>
      <c r="M3330" s="55">
        <v>34025</v>
      </c>
      <c r="N3330" s="55"/>
      <c r="O3330" s="55" t="s">
        <v>311</v>
      </c>
      <c r="P3330" s="55">
        <v>48811</v>
      </c>
      <c r="Q3330" s="55" t="s">
        <v>37</v>
      </c>
      <c r="R3330" s="55" t="s">
        <v>38</v>
      </c>
      <c r="S3330" s="55"/>
      <c r="T3330" s="55"/>
      <c r="U3330" s="55" t="s">
        <v>38</v>
      </c>
      <c r="V3330" s="55">
        <v>40.186920000000001</v>
      </c>
      <c r="W3330" s="55">
        <v>-74.124889999999994</v>
      </c>
      <c r="X3330" s="55" t="s">
        <v>39</v>
      </c>
      <c r="Y3330" s="55" t="s">
        <v>312</v>
      </c>
      <c r="Z3330" s="55" t="s">
        <v>34</v>
      </c>
      <c r="AA3330" s="55">
        <v>0</v>
      </c>
      <c r="AB3330" s="55" t="s">
        <v>41</v>
      </c>
      <c r="AC3330" s="55">
        <v>8</v>
      </c>
      <c r="AD3330" s="55"/>
      <c r="AE3330" s="55" t="s">
        <v>45</v>
      </c>
      <c r="AF3330" s="55" t="s">
        <v>46</v>
      </c>
      <c r="AG3330" s="55">
        <v>2.1508599999999999E-4</v>
      </c>
      <c r="AH3330" s="57" t="s">
        <v>44</v>
      </c>
    </row>
    <row r="3331" spans="1:34" x14ac:dyDescent="0.25">
      <c r="A3331" s="54">
        <v>9385711</v>
      </c>
      <c r="B3331" s="55"/>
      <c r="C3331" s="55"/>
      <c r="D3331" s="55">
        <v>98310313</v>
      </c>
      <c r="E3331" s="55"/>
      <c r="F3331" s="55">
        <v>300</v>
      </c>
      <c r="G3331" s="55">
        <v>137940314</v>
      </c>
      <c r="H3331" s="55"/>
      <c r="I3331" s="55">
        <v>2275050012</v>
      </c>
      <c r="J3331" s="55">
        <v>2</v>
      </c>
      <c r="K3331" s="55" t="s">
        <v>34</v>
      </c>
      <c r="L3331" s="55" t="s">
        <v>35</v>
      </c>
      <c r="M3331" s="55">
        <v>34025</v>
      </c>
      <c r="N3331" s="55"/>
      <c r="O3331" s="55" t="s">
        <v>311</v>
      </c>
      <c r="P3331" s="55">
        <v>48811</v>
      </c>
      <c r="Q3331" s="55" t="s">
        <v>37</v>
      </c>
      <c r="R3331" s="55" t="s">
        <v>38</v>
      </c>
      <c r="S3331" s="55"/>
      <c r="T3331" s="55"/>
      <c r="U3331" s="55" t="s">
        <v>38</v>
      </c>
      <c r="V3331" s="55">
        <v>40.186920000000001</v>
      </c>
      <c r="W3331" s="55">
        <v>-74.124889999999994</v>
      </c>
      <c r="X3331" s="55" t="s">
        <v>39</v>
      </c>
      <c r="Y3331" s="55" t="s">
        <v>312</v>
      </c>
      <c r="Z3331" s="55" t="s">
        <v>34</v>
      </c>
      <c r="AA3331" s="55">
        <v>0</v>
      </c>
      <c r="AB3331" s="55" t="s">
        <v>41</v>
      </c>
      <c r="AC3331" s="55">
        <v>8</v>
      </c>
      <c r="AD3331" s="55"/>
      <c r="AE3331" s="55" t="s">
        <v>45</v>
      </c>
      <c r="AF3331" s="55" t="s">
        <v>46</v>
      </c>
      <c r="AG3331" s="55">
        <v>0.24482599999999999</v>
      </c>
      <c r="AH3331" s="57" t="s">
        <v>44</v>
      </c>
    </row>
    <row r="3332" spans="1:34" x14ac:dyDescent="0.25">
      <c r="A3332" s="54">
        <v>9385711</v>
      </c>
      <c r="B3332" s="55"/>
      <c r="C3332" s="55"/>
      <c r="D3332" s="55">
        <v>98310313</v>
      </c>
      <c r="E3332" s="55"/>
      <c r="F3332" s="55">
        <v>300</v>
      </c>
      <c r="G3332" s="55">
        <v>166476514</v>
      </c>
      <c r="H3332" s="55"/>
      <c r="I3332" s="55">
        <v>2275050012</v>
      </c>
      <c r="J3332" s="55">
        <v>2</v>
      </c>
      <c r="K3332" s="55" t="s">
        <v>34</v>
      </c>
      <c r="L3332" s="55" t="s">
        <v>35</v>
      </c>
      <c r="M3332" s="55">
        <v>34025</v>
      </c>
      <c r="N3332" s="55"/>
      <c r="O3332" s="55" t="s">
        <v>311</v>
      </c>
      <c r="P3332" s="55">
        <v>48811</v>
      </c>
      <c r="Q3332" s="55" t="s">
        <v>37</v>
      </c>
      <c r="R3332" s="55" t="s">
        <v>38</v>
      </c>
      <c r="S3332" s="55"/>
      <c r="T3332" s="55"/>
      <c r="U3332" s="55" t="s">
        <v>38</v>
      </c>
      <c r="V3332" s="55">
        <v>40.186920000000001</v>
      </c>
      <c r="W3332" s="55">
        <v>-74.124889999999994</v>
      </c>
      <c r="X3332" s="55" t="s">
        <v>39</v>
      </c>
      <c r="Y3332" s="55" t="s">
        <v>312</v>
      </c>
      <c r="Z3332" s="55" t="s">
        <v>34</v>
      </c>
      <c r="AA3332" s="55">
        <v>0</v>
      </c>
      <c r="AB3332" s="55" t="s">
        <v>41</v>
      </c>
      <c r="AC3332" s="55">
        <v>8</v>
      </c>
      <c r="AD3332" s="55"/>
      <c r="AE3332" s="55" t="s">
        <v>45</v>
      </c>
      <c r="AF3332" s="55" t="s">
        <v>46</v>
      </c>
      <c r="AG3332" s="55">
        <v>5.0330899999999996E-4</v>
      </c>
      <c r="AH3332" s="57" t="s">
        <v>44</v>
      </c>
    </row>
    <row r="3333" spans="1:34" x14ac:dyDescent="0.25">
      <c r="A3333" s="54">
        <v>9385711</v>
      </c>
      <c r="B3333" s="55"/>
      <c r="C3333" s="55"/>
      <c r="D3333" s="55">
        <v>62629113</v>
      </c>
      <c r="E3333" s="55"/>
      <c r="F3333" s="55">
        <v>300</v>
      </c>
      <c r="G3333" s="55">
        <v>137940014</v>
      </c>
      <c r="H3333" s="55"/>
      <c r="I3333" s="55">
        <v>2275060012</v>
      </c>
      <c r="J3333" s="55">
        <v>2</v>
      </c>
      <c r="K3333" s="55" t="s">
        <v>34</v>
      </c>
      <c r="L3333" s="55" t="s">
        <v>35</v>
      </c>
      <c r="M3333" s="55">
        <v>34025</v>
      </c>
      <c r="N3333" s="55"/>
      <c r="O3333" s="55" t="s">
        <v>311</v>
      </c>
      <c r="P3333" s="55">
        <v>48811</v>
      </c>
      <c r="Q3333" s="55" t="s">
        <v>37</v>
      </c>
      <c r="R3333" s="55" t="s">
        <v>38</v>
      </c>
      <c r="S3333" s="55"/>
      <c r="T3333" s="55"/>
      <c r="U3333" s="55" t="s">
        <v>38</v>
      </c>
      <c r="V3333" s="55">
        <v>40.186920000000001</v>
      </c>
      <c r="W3333" s="55">
        <v>-74.124889999999994</v>
      </c>
      <c r="X3333" s="55" t="s">
        <v>39</v>
      </c>
      <c r="Y3333" s="55" t="s">
        <v>312</v>
      </c>
      <c r="Z3333" s="55" t="s">
        <v>34</v>
      </c>
      <c r="AA3333" s="55">
        <v>0</v>
      </c>
      <c r="AB3333" s="55" t="s">
        <v>41</v>
      </c>
      <c r="AC3333" s="55">
        <v>8</v>
      </c>
      <c r="AD3333" s="55"/>
      <c r="AE3333" s="55" t="s">
        <v>45</v>
      </c>
      <c r="AF3333" s="55" t="s">
        <v>46</v>
      </c>
      <c r="AG3333" s="55">
        <v>0.30171799999999999</v>
      </c>
      <c r="AH3333" s="57" t="s">
        <v>44</v>
      </c>
    </row>
    <row r="3334" spans="1:34" x14ac:dyDescent="0.25">
      <c r="A3334" s="54">
        <v>9385711</v>
      </c>
      <c r="B3334" s="55"/>
      <c r="C3334" s="55"/>
      <c r="D3334" s="55">
        <v>62629113</v>
      </c>
      <c r="E3334" s="55"/>
      <c r="F3334" s="55">
        <v>300</v>
      </c>
      <c r="G3334" s="55">
        <v>166476314</v>
      </c>
      <c r="H3334" s="55"/>
      <c r="I3334" s="55">
        <v>2275060012</v>
      </c>
      <c r="J3334" s="55">
        <v>2</v>
      </c>
      <c r="K3334" s="55" t="s">
        <v>34</v>
      </c>
      <c r="L3334" s="55" t="s">
        <v>35</v>
      </c>
      <c r="M3334" s="55">
        <v>34025</v>
      </c>
      <c r="N3334" s="55"/>
      <c r="O3334" s="55" t="s">
        <v>311</v>
      </c>
      <c r="P3334" s="55">
        <v>48811</v>
      </c>
      <c r="Q3334" s="55" t="s">
        <v>37</v>
      </c>
      <c r="R3334" s="55" t="s">
        <v>38</v>
      </c>
      <c r="S3334" s="55"/>
      <c r="T3334" s="55"/>
      <c r="U3334" s="55" t="s">
        <v>38</v>
      </c>
      <c r="V3334" s="55">
        <v>40.186920000000001</v>
      </c>
      <c r="W3334" s="55">
        <v>-74.124889999999994</v>
      </c>
      <c r="X3334" s="55" t="s">
        <v>39</v>
      </c>
      <c r="Y3334" s="55" t="s">
        <v>312</v>
      </c>
      <c r="Z3334" s="55" t="s">
        <v>34</v>
      </c>
      <c r="AA3334" s="55">
        <v>0</v>
      </c>
      <c r="AB3334" s="55" t="s">
        <v>41</v>
      </c>
      <c r="AC3334" s="55">
        <v>8</v>
      </c>
      <c r="AD3334" s="55"/>
      <c r="AE3334" s="55" t="s">
        <v>45</v>
      </c>
      <c r="AF3334" s="55" t="s">
        <v>46</v>
      </c>
      <c r="AG3334" s="55">
        <v>2.5730499999999999E-4</v>
      </c>
      <c r="AH3334" s="57" t="s">
        <v>44</v>
      </c>
    </row>
    <row r="3335" spans="1:34" x14ac:dyDescent="0.25">
      <c r="A3335" s="54">
        <v>9385711</v>
      </c>
      <c r="B3335" s="55"/>
      <c r="C3335" s="55"/>
      <c r="D3335" s="55">
        <v>62628813</v>
      </c>
      <c r="E3335" s="55"/>
      <c r="F3335" s="55">
        <v>300</v>
      </c>
      <c r="G3335" s="55">
        <v>173356414</v>
      </c>
      <c r="H3335" s="55"/>
      <c r="I3335" s="55">
        <v>2275070000</v>
      </c>
      <c r="J3335" s="55">
        <v>2</v>
      </c>
      <c r="K3335" s="55" t="s">
        <v>34</v>
      </c>
      <c r="L3335" s="55" t="s">
        <v>35</v>
      </c>
      <c r="M3335" s="55">
        <v>34025</v>
      </c>
      <c r="N3335" s="55"/>
      <c r="O3335" s="55" t="s">
        <v>311</v>
      </c>
      <c r="P3335" s="55">
        <v>48811</v>
      </c>
      <c r="Q3335" s="55" t="s">
        <v>37</v>
      </c>
      <c r="R3335" s="55" t="s">
        <v>38</v>
      </c>
      <c r="S3335" s="55"/>
      <c r="T3335" s="55"/>
      <c r="U3335" s="55" t="s">
        <v>38</v>
      </c>
      <c r="V3335" s="55">
        <v>40.186920000000001</v>
      </c>
      <c r="W3335" s="55">
        <v>-74.124889999999994</v>
      </c>
      <c r="X3335" s="55" t="s">
        <v>39</v>
      </c>
      <c r="Y3335" s="55" t="s">
        <v>312</v>
      </c>
      <c r="Z3335" s="55" t="s">
        <v>34</v>
      </c>
      <c r="AA3335" s="55">
        <v>0</v>
      </c>
      <c r="AB3335" s="55" t="s">
        <v>41</v>
      </c>
      <c r="AC3335" s="55">
        <v>8</v>
      </c>
      <c r="AD3335" s="55"/>
      <c r="AE3335" s="55" t="s">
        <v>45</v>
      </c>
      <c r="AF3335" s="55" t="s">
        <v>46</v>
      </c>
      <c r="AG3335" s="55">
        <v>3.1630800000000002E-5</v>
      </c>
      <c r="AH3335" s="57" t="s">
        <v>44</v>
      </c>
    </row>
    <row r="3336" spans="1:34" x14ac:dyDescent="0.25">
      <c r="A3336" s="54">
        <v>9385711</v>
      </c>
      <c r="B3336" s="55"/>
      <c r="C3336" s="55"/>
      <c r="D3336" s="55">
        <v>62629213</v>
      </c>
      <c r="E3336" s="55"/>
      <c r="F3336" s="55">
        <v>300</v>
      </c>
      <c r="G3336" s="55">
        <v>84353414</v>
      </c>
      <c r="H3336" s="55"/>
      <c r="I3336" s="55">
        <v>2265008005</v>
      </c>
      <c r="J3336" s="55">
        <v>2</v>
      </c>
      <c r="K3336" s="55" t="s">
        <v>34</v>
      </c>
      <c r="L3336" s="55" t="s">
        <v>35</v>
      </c>
      <c r="M3336" s="55">
        <v>34025</v>
      </c>
      <c r="N3336" s="55"/>
      <c r="O3336" s="55" t="s">
        <v>311</v>
      </c>
      <c r="P3336" s="55">
        <v>48811</v>
      </c>
      <c r="Q3336" s="55" t="s">
        <v>37</v>
      </c>
      <c r="R3336" s="55" t="s">
        <v>38</v>
      </c>
      <c r="S3336" s="55"/>
      <c r="T3336" s="55"/>
      <c r="U3336" s="55" t="s">
        <v>38</v>
      </c>
      <c r="V3336" s="55">
        <v>40.186920000000001</v>
      </c>
      <c r="W3336" s="55">
        <v>-74.124889999999994</v>
      </c>
      <c r="X3336" s="55" t="s">
        <v>39</v>
      </c>
      <c r="Y3336" s="55" t="s">
        <v>312</v>
      </c>
      <c r="Z3336" s="55" t="s">
        <v>34</v>
      </c>
      <c r="AA3336" s="55">
        <v>0</v>
      </c>
      <c r="AB3336" s="55" t="s">
        <v>41</v>
      </c>
      <c r="AC3336" s="55">
        <v>8</v>
      </c>
      <c r="AD3336" s="55"/>
      <c r="AE3336" s="55" t="s">
        <v>47</v>
      </c>
      <c r="AF3336" s="55" t="s">
        <v>48</v>
      </c>
      <c r="AG3336" s="55">
        <v>1.49287E-5</v>
      </c>
      <c r="AH3336" s="57" t="s">
        <v>44</v>
      </c>
    </row>
    <row r="3337" spans="1:34" x14ac:dyDescent="0.25">
      <c r="A3337" s="54">
        <v>9385711</v>
      </c>
      <c r="B3337" s="55"/>
      <c r="C3337" s="55"/>
      <c r="D3337" s="55">
        <v>98310313</v>
      </c>
      <c r="E3337" s="55"/>
      <c r="F3337" s="55">
        <v>300</v>
      </c>
      <c r="G3337" s="55">
        <v>137940314</v>
      </c>
      <c r="H3337" s="55"/>
      <c r="I3337" s="55">
        <v>2275050012</v>
      </c>
      <c r="J3337" s="55">
        <v>2</v>
      </c>
      <c r="K3337" s="55" t="s">
        <v>34</v>
      </c>
      <c r="L3337" s="55" t="s">
        <v>35</v>
      </c>
      <c r="M3337" s="55">
        <v>34025</v>
      </c>
      <c r="N3337" s="55"/>
      <c r="O3337" s="55" t="s">
        <v>311</v>
      </c>
      <c r="P3337" s="55">
        <v>48811</v>
      </c>
      <c r="Q3337" s="55" t="s">
        <v>37</v>
      </c>
      <c r="R3337" s="55" t="s">
        <v>38</v>
      </c>
      <c r="S3337" s="55"/>
      <c r="T3337" s="55"/>
      <c r="U3337" s="55" t="s">
        <v>38</v>
      </c>
      <c r="V3337" s="55">
        <v>40.186920000000001</v>
      </c>
      <c r="W3337" s="55">
        <v>-74.124889999999994</v>
      </c>
      <c r="X3337" s="55" t="s">
        <v>39</v>
      </c>
      <c r="Y3337" s="55" t="s">
        <v>312</v>
      </c>
      <c r="Z3337" s="55" t="s">
        <v>34</v>
      </c>
      <c r="AA3337" s="55">
        <v>0</v>
      </c>
      <c r="AB3337" s="55" t="s">
        <v>41</v>
      </c>
      <c r="AC3337" s="55">
        <v>8</v>
      </c>
      <c r="AD3337" s="55"/>
      <c r="AE3337" s="55" t="s">
        <v>47</v>
      </c>
      <c r="AF3337" s="55" t="s">
        <v>48</v>
      </c>
      <c r="AG3337" s="55">
        <v>0.76871199999999995</v>
      </c>
      <c r="AH3337" s="57" t="s">
        <v>44</v>
      </c>
    </row>
    <row r="3338" spans="1:34" x14ac:dyDescent="0.25">
      <c r="A3338" s="54">
        <v>9385711</v>
      </c>
      <c r="B3338" s="55"/>
      <c r="C3338" s="55"/>
      <c r="D3338" s="55">
        <v>62629113</v>
      </c>
      <c r="E3338" s="55"/>
      <c r="F3338" s="55">
        <v>300</v>
      </c>
      <c r="G3338" s="55">
        <v>166476314</v>
      </c>
      <c r="H3338" s="55"/>
      <c r="I3338" s="55">
        <v>2275060012</v>
      </c>
      <c r="J3338" s="55">
        <v>2</v>
      </c>
      <c r="K3338" s="55" t="s">
        <v>34</v>
      </c>
      <c r="L3338" s="55" t="s">
        <v>35</v>
      </c>
      <c r="M3338" s="55">
        <v>34025</v>
      </c>
      <c r="N3338" s="55"/>
      <c r="O3338" s="55" t="s">
        <v>311</v>
      </c>
      <c r="P3338" s="55">
        <v>48811</v>
      </c>
      <c r="Q3338" s="55" t="s">
        <v>37</v>
      </c>
      <c r="R3338" s="55" t="s">
        <v>38</v>
      </c>
      <c r="S3338" s="55"/>
      <c r="T3338" s="55"/>
      <c r="U3338" s="55" t="s">
        <v>38</v>
      </c>
      <c r="V3338" s="55">
        <v>40.186920000000001</v>
      </c>
      <c r="W3338" s="55">
        <v>-74.124889999999994</v>
      </c>
      <c r="X3338" s="55" t="s">
        <v>39</v>
      </c>
      <c r="Y3338" s="55" t="s">
        <v>312</v>
      </c>
      <c r="Z3338" s="55" t="s">
        <v>34</v>
      </c>
      <c r="AA3338" s="55">
        <v>0</v>
      </c>
      <c r="AB3338" s="55" t="s">
        <v>41</v>
      </c>
      <c r="AC3338" s="55">
        <v>8</v>
      </c>
      <c r="AD3338" s="55"/>
      <c r="AE3338" s="55" t="s">
        <v>47</v>
      </c>
      <c r="AF3338" s="55" t="s">
        <v>48</v>
      </c>
      <c r="AG3338" s="55">
        <v>1.91449E-4</v>
      </c>
      <c r="AH3338" s="57" t="s">
        <v>44</v>
      </c>
    </row>
    <row r="3339" spans="1:34" x14ac:dyDescent="0.25">
      <c r="A3339" s="54">
        <v>9385711</v>
      </c>
      <c r="B3339" s="55"/>
      <c r="C3339" s="55"/>
      <c r="D3339" s="55">
        <v>62629113</v>
      </c>
      <c r="E3339" s="55"/>
      <c r="F3339" s="55">
        <v>300</v>
      </c>
      <c r="G3339" s="55">
        <v>137940014</v>
      </c>
      <c r="H3339" s="55"/>
      <c r="I3339" s="55">
        <v>2275060012</v>
      </c>
      <c r="J3339" s="55">
        <v>2</v>
      </c>
      <c r="K3339" s="55" t="s">
        <v>34</v>
      </c>
      <c r="L3339" s="55" t="s">
        <v>35</v>
      </c>
      <c r="M3339" s="55">
        <v>34025</v>
      </c>
      <c r="N3339" s="55"/>
      <c r="O3339" s="55" t="s">
        <v>311</v>
      </c>
      <c r="P3339" s="55">
        <v>48811</v>
      </c>
      <c r="Q3339" s="55" t="s">
        <v>37</v>
      </c>
      <c r="R3339" s="55" t="s">
        <v>38</v>
      </c>
      <c r="S3339" s="55"/>
      <c r="T3339" s="55"/>
      <c r="U3339" s="55" t="s">
        <v>38</v>
      </c>
      <c r="V3339" s="55">
        <v>40.186920000000001</v>
      </c>
      <c r="W3339" s="55">
        <v>-74.124889999999994</v>
      </c>
      <c r="X3339" s="55" t="s">
        <v>39</v>
      </c>
      <c r="Y3339" s="55" t="s">
        <v>312</v>
      </c>
      <c r="Z3339" s="55" t="s">
        <v>34</v>
      </c>
      <c r="AA3339" s="55">
        <v>0</v>
      </c>
      <c r="AB3339" s="55" t="s">
        <v>41</v>
      </c>
      <c r="AC3339" s="55">
        <v>8</v>
      </c>
      <c r="AD3339" s="55"/>
      <c r="AE3339" s="55" t="s">
        <v>47</v>
      </c>
      <c r="AF3339" s="55" t="s">
        <v>48</v>
      </c>
      <c r="AG3339" s="55">
        <v>1.0934200000000001</v>
      </c>
      <c r="AH3339" s="57" t="s">
        <v>44</v>
      </c>
    </row>
    <row r="3340" spans="1:34" x14ac:dyDescent="0.25">
      <c r="A3340" s="54">
        <v>9385711</v>
      </c>
      <c r="B3340" s="55"/>
      <c r="C3340" s="55"/>
      <c r="D3340" s="55">
        <v>62629013</v>
      </c>
      <c r="E3340" s="55"/>
      <c r="F3340" s="55">
        <v>300</v>
      </c>
      <c r="G3340" s="55">
        <v>166476214</v>
      </c>
      <c r="H3340" s="55"/>
      <c r="I3340" s="55">
        <v>2275020000</v>
      </c>
      <c r="J3340" s="55">
        <v>2</v>
      </c>
      <c r="K3340" s="55" t="s">
        <v>34</v>
      </c>
      <c r="L3340" s="55" t="s">
        <v>35</v>
      </c>
      <c r="M3340" s="55">
        <v>34025</v>
      </c>
      <c r="N3340" s="55"/>
      <c r="O3340" s="55" t="s">
        <v>311</v>
      </c>
      <c r="P3340" s="55">
        <v>48811</v>
      </c>
      <c r="Q3340" s="55" t="s">
        <v>37</v>
      </c>
      <c r="R3340" s="55" t="s">
        <v>38</v>
      </c>
      <c r="S3340" s="55"/>
      <c r="T3340" s="55"/>
      <c r="U3340" s="55" t="s">
        <v>38</v>
      </c>
      <c r="V3340" s="55">
        <v>40.186920000000001</v>
      </c>
      <c r="W3340" s="55">
        <v>-74.124889999999994</v>
      </c>
      <c r="X3340" s="55" t="s">
        <v>39</v>
      </c>
      <c r="Y3340" s="55" t="s">
        <v>312</v>
      </c>
      <c r="Z3340" s="55" t="s">
        <v>34</v>
      </c>
      <c r="AA3340" s="55">
        <v>0</v>
      </c>
      <c r="AB3340" s="55" t="s">
        <v>41</v>
      </c>
      <c r="AC3340" s="55">
        <v>8</v>
      </c>
      <c r="AD3340" s="55"/>
      <c r="AE3340" s="55" t="s">
        <v>47</v>
      </c>
      <c r="AF3340" s="55" t="s">
        <v>48</v>
      </c>
      <c r="AG3340" s="55">
        <v>5.7057500000000003E-4</v>
      </c>
      <c r="AH3340" s="57" t="s">
        <v>44</v>
      </c>
    </row>
    <row r="3341" spans="1:34" x14ac:dyDescent="0.25">
      <c r="A3341" s="54">
        <v>9385711</v>
      </c>
      <c r="B3341" s="55"/>
      <c r="C3341" s="55"/>
      <c r="D3341" s="55">
        <v>62629213</v>
      </c>
      <c r="E3341" s="55"/>
      <c r="F3341" s="55">
        <v>300</v>
      </c>
      <c r="G3341" s="55">
        <v>84353614</v>
      </c>
      <c r="H3341" s="55"/>
      <c r="I3341" s="55">
        <v>2270008005</v>
      </c>
      <c r="J3341" s="55">
        <v>2</v>
      </c>
      <c r="K3341" s="55" t="s">
        <v>34</v>
      </c>
      <c r="L3341" s="55" t="s">
        <v>35</v>
      </c>
      <c r="M3341" s="55">
        <v>34025</v>
      </c>
      <c r="N3341" s="55"/>
      <c r="O3341" s="55" t="s">
        <v>311</v>
      </c>
      <c r="P3341" s="55">
        <v>48811</v>
      </c>
      <c r="Q3341" s="55" t="s">
        <v>37</v>
      </c>
      <c r="R3341" s="55" t="s">
        <v>38</v>
      </c>
      <c r="S3341" s="55"/>
      <c r="T3341" s="55"/>
      <c r="U3341" s="55" t="s">
        <v>38</v>
      </c>
      <c r="V3341" s="55">
        <v>40.186920000000001</v>
      </c>
      <c r="W3341" s="55">
        <v>-74.124889999999994</v>
      </c>
      <c r="X3341" s="55" t="s">
        <v>39</v>
      </c>
      <c r="Y3341" s="55" t="s">
        <v>312</v>
      </c>
      <c r="Z3341" s="55" t="s">
        <v>34</v>
      </c>
      <c r="AA3341" s="55">
        <v>0</v>
      </c>
      <c r="AB3341" s="55" t="s">
        <v>41</v>
      </c>
      <c r="AC3341" s="55">
        <v>8</v>
      </c>
      <c r="AD3341" s="55"/>
      <c r="AE3341" s="55" t="s">
        <v>47</v>
      </c>
      <c r="AF3341" s="55" t="s">
        <v>48</v>
      </c>
      <c r="AG3341" s="55">
        <v>7.0980499999999996E-5</v>
      </c>
      <c r="AH3341" s="57" t="s">
        <v>44</v>
      </c>
    </row>
    <row r="3342" spans="1:34" x14ac:dyDescent="0.25">
      <c r="A3342" s="54">
        <v>9385711</v>
      </c>
      <c r="B3342" s="55"/>
      <c r="C3342" s="55"/>
      <c r="D3342" s="55">
        <v>62629213</v>
      </c>
      <c r="E3342" s="55"/>
      <c r="F3342" s="55">
        <v>300</v>
      </c>
      <c r="G3342" s="55">
        <v>84353714</v>
      </c>
      <c r="H3342" s="55"/>
      <c r="I3342" s="55">
        <v>2267008005</v>
      </c>
      <c r="J3342" s="55">
        <v>2</v>
      </c>
      <c r="K3342" s="55" t="s">
        <v>34</v>
      </c>
      <c r="L3342" s="55" t="s">
        <v>35</v>
      </c>
      <c r="M3342" s="55">
        <v>34025</v>
      </c>
      <c r="N3342" s="55"/>
      <c r="O3342" s="55" t="s">
        <v>311</v>
      </c>
      <c r="P3342" s="55">
        <v>48811</v>
      </c>
      <c r="Q3342" s="55" t="s">
        <v>37</v>
      </c>
      <c r="R3342" s="55" t="s">
        <v>38</v>
      </c>
      <c r="S3342" s="55"/>
      <c r="T3342" s="55"/>
      <c r="U3342" s="55" t="s">
        <v>38</v>
      </c>
      <c r="V3342" s="55">
        <v>40.186920000000001</v>
      </c>
      <c r="W3342" s="55">
        <v>-74.124889999999994</v>
      </c>
      <c r="X3342" s="55" t="s">
        <v>39</v>
      </c>
      <c r="Y3342" s="55" t="s">
        <v>312</v>
      </c>
      <c r="Z3342" s="55" t="s">
        <v>34</v>
      </c>
      <c r="AA3342" s="55">
        <v>0</v>
      </c>
      <c r="AB3342" s="55" t="s">
        <v>41</v>
      </c>
      <c r="AC3342" s="55">
        <v>8</v>
      </c>
      <c r="AD3342" s="55"/>
      <c r="AE3342" s="55" t="s">
        <v>47</v>
      </c>
      <c r="AF3342" s="55" t="s">
        <v>48</v>
      </c>
      <c r="AG3342" s="55">
        <v>1.46649E-6</v>
      </c>
      <c r="AH3342" s="57" t="s">
        <v>44</v>
      </c>
    </row>
    <row r="3343" spans="1:34" x14ac:dyDescent="0.25">
      <c r="A3343" s="54">
        <v>9385711</v>
      </c>
      <c r="B3343" s="55"/>
      <c r="C3343" s="55"/>
      <c r="D3343" s="55">
        <v>62629113</v>
      </c>
      <c r="E3343" s="55"/>
      <c r="F3343" s="55">
        <v>300</v>
      </c>
      <c r="G3343" s="55">
        <v>137939914</v>
      </c>
      <c r="H3343" s="55"/>
      <c r="I3343" s="55">
        <v>2275060011</v>
      </c>
      <c r="J3343" s="55">
        <v>2</v>
      </c>
      <c r="K3343" s="55" t="s">
        <v>34</v>
      </c>
      <c r="L3343" s="55" t="s">
        <v>35</v>
      </c>
      <c r="M3343" s="55">
        <v>34025</v>
      </c>
      <c r="N3343" s="55"/>
      <c r="O3343" s="55" t="s">
        <v>311</v>
      </c>
      <c r="P3343" s="55">
        <v>48811</v>
      </c>
      <c r="Q3343" s="55" t="s">
        <v>37</v>
      </c>
      <c r="R3343" s="55" t="s">
        <v>38</v>
      </c>
      <c r="S3343" s="55"/>
      <c r="T3343" s="55"/>
      <c r="U3343" s="55" t="s">
        <v>38</v>
      </c>
      <c r="V3343" s="55">
        <v>40.186920000000001</v>
      </c>
      <c r="W3343" s="55">
        <v>-74.124889999999994</v>
      </c>
      <c r="X3343" s="55" t="s">
        <v>39</v>
      </c>
      <c r="Y3343" s="55" t="s">
        <v>312</v>
      </c>
      <c r="Z3343" s="55" t="s">
        <v>34</v>
      </c>
      <c r="AA3343" s="55">
        <v>0</v>
      </c>
      <c r="AB3343" s="55" t="s">
        <v>41</v>
      </c>
      <c r="AC3343" s="55">
        <v>8</v>
      </c>
      <c r="AD3343" s="55"/>
      <c r="AE3343" s="55" t="s">
        <v>47</v>
      </c>
      <c r="AF3343" s="55" t="s">
        <v>48</v>
      </c>
      <c r="AG3343" s="55">
        <v>0.21590100000000001</v>
      </c>
      <c r="AH3343" s="57" t="s">
        <v>44</v>
      </c>
    </row>
    <row r="3344" spans="1:34" x14ac:dyDescent="0.25">
      <c r="A3344" s="54">
        <v>9385711</v>
      </c>
      <c r="B3344" s="55"/>
      <c r="C3344" s="55"/>
      <c r="D3344" s="55">
        <v>98310313</v>
      </c>
      <c r="E3344" s="55"/>
      <c r="F3344" s="55">
        <v>300</v>
      </c>
      <c r="G3344" s="55">
        <v>166476514</v>
      </c>
      <c r="H3344" s="55"/>
      <c r="I3344" s="55">
        <v>2275050012</v>
      </c>
      <c r="J3344" s="55">
        <v>2</v>
      </c>
      <c r="K3344" s="55" t="s">
        <v>34</v>
      </c>
      <c r="L3344" s="55" t="s">
        <v>35</v>
      </c>
      <c r="M3344" s="55">
        <v>34025</v>
      </c>
      <c r="N3344" s="55"/>
      <c r="O3344" s="55" t="s">
        <v>311</v>
      </c>
      <c r="P3344" s="55">
        <v>48811</v>
      </c>
      <c r="Q3344" s="55" t="s">
        <v>37</v>
      </c>
      <c r="R3344" s="55" t="s">
        <v>38</v>
      </c>
      <c r="S3344" s="55"/>
      <c r="T3344" s="55"/>
      <c r="U3344" s="55" t="s">
        <v>38</v>
      </c>
      <c r="V3344" s="55">
        <v>40.186920000000001</v>
      </c>
      <c r="W3344" s="55">
        <v>-74.124889999999994</v>
      </c>
      <c r="X3344" s="55" t="s">
        <v>39</v>
      </c>
      <c r="Y3344" s="55" t="s">
        <v>312</v>
      </c>
      <c r="Z3344" s="55" t="s">
        <v>34</v>
      </c>
      <c r="AA3344" s="55">
        <v>0</v>
      </c>
      <c r="AB3344" s="55" t="s">
        <v>41</v>
      </c>
      <c r="AC3344" s="55">
        <v>8</v>
      </c>
      <c r="AD3344" s="55"/>
      <c r="AE3344" s="55" t="s">
        <v>47</v>
      </c>
      <c r="AF3344" s="55" t="s">
        <v>48</v>
      </c>
      <c r="AG3344" s="55">
        <v>8.2283100000000005E-5</v>
      </c>
      <c r="AH3344" s="57" t="s">
        <v>44</v>
      </c>
    </row>
    <row r="3345" spans="1:34" x14ac:dyDescent="0.25">
      <c r="A3345" s="54">
        <v>9385711</v>
      </c>
      <c r="B3345" s="55"/>
      <c r="C3345" s="55"/>
      <c r="D3345" s="55">
        <v>62629113</v>
      </c>
      <c r="E3345" s="55"/>
      <c r="F3345" s="55">
        <v>300</v>
      </c>
      <c r="G3345" s="55">
        <v>166476414</v>
      </c>
      <c r="H3345" s="55"/>
      <c r="I3345" s="55">
        <v>2275060012</v>
      </c>
      <c r="J3345" s="55">
        <v>2</v>
      </c>
      <c r="K3345" s="55" t="s">
        <v>34</v>
      </c>
      <c r="L3345" s="55" t="s">
        <v>35</v>
      </c>
      <c r="M3345" s="55">
        <v>34025</v>
      </c>
      <c r="N3345" s="55"/>
      <c r="O3345" s="55" t="s">
        <v>311</v>
      </c>
      <c r="P3345" s="55">
        <v>48811</v>
      </c>
      <c r="Q3345" s="55" t="s">
        <v>37</v>
      </c>
      <c r="R3345" s="55" t="s">
        <v>38</v>
      </c>
      <c r="S3345" s="55"/>
      <c r="T3345" s="55"/>
      <c r="U3345" s="55" t="s">
        <v>38</v>
      </c>
      <c r="V3345" s="55">
        <v>40.186920000000001</v>
      </c>
      <c r="W3345" s="55">
        <v>-74.124889999999994</v>
      </c>
      <c r="X3345" s="55" t="s">
        <v>39</v>
      </c>
      <c r="Y3345" s="55" t="s">
        <v>312</v>
      </c>
      <c r="Z3345" s="55" t="s">
        <v>34</v>
      </c>
      <c r="AA3345" s="55">
        <v>0</v>
      </c>
      <c r="AB3345" s="55" t="s">
        <v>41</v>
      </c>
      <c r="AC3345" s="55">
        <v>8</v>
      </c>
      <c r="AD3345" s="55"/>
      <c r="AE3345" s="55" t="s">
        <v>47</v>
      </c>
      <c r="AF3345" s="55" t="s">
        <v>48</v>
      </c>
      <c r="AG3345" s="55">
        <v>1.12658E-4</v>
      </c>
      <c r="AH3345" s="57" t="s">
        <v>44</v>
      </c>
    </row>
    <row r="3346" spans="1:34" x14ac:dyDescent="0.25">
      <c r="A3346" s="54">
        <v>9385711</v>
      </c>
      <c r="B3346" s="55"/>
      <c r="C3346" s="55"/>
      <c r="D3346" s="55">
        <v>62629113</v>
      </c>
      <c r="E3346" s="55"/>
      <c r="F3346" s="55">
        <v>300</v>
      </c>
      <c r="G3346" s="55">
        <v>84353014</v>
      </c>
      <c r="H3346" s="55"/>
      <c r="I3346" s="55">
        <v>2275060012</v>
      </c>
      <c r="J3346" s="55">
        <v>2</v>
      </c>
      <c r="K3346" s="55" t="s">
        <v>34</v>
      </c>
      <c r="L3346" s="55" t="s">
        <v>35</v>
      </c>
      <c r="M3346" s="55">
        <v>34025</v>
      </c>
      <c r="N3346" s="55"/>
      <c r="O3346" s="55" t="s">
        <v>311</v>
      </c>
      <c r="P3346" s="55">
        <v>48811</v>
      </c>
      <c r="Q3346" s="55" t="s">
        <v>37</v>
      </c>
      <c r="R3346" s="55" t="s">
        <v>38</v>
      </c>
      <c r="S3346" s="55"/>
      <c r="T3346" s="55"/>
      <c r="U3346" s="55" t="s">
        <v>38</v>
      </c>
      <c r="V3346" s="55">
        <v>40.186920000000001</v>
      </c>
      <c r="W3346" s="55">
        <v>-74.124889999999994</v>
      </c>
      <c r="X3346" s="55" t="s">
        <v>39</v>
      </c>
      <c r="Y3346" s="55" t="s">
        <v>312</v>
      </c>
      <c r="Z3346" s="55" t="s">
        <v>34</v>
      </c>
      <c r="AA3346" s="55">
        <v>0</v>
      </c>
      <c r="AB3346" s="55" t="s">
        <v>41</v>
      </c>
      <c r="AC3346" s="55">
        <v>8</v>
      </c>
      <c r="AD3346" s="55"/>
      <c r="AE3346" s="55" t="s">
        <v>47</v>
      </c>
      <c r="AF3346" s="55" t="s">
        <v>48</v>
      </c>
      <c r="AG3346" s="55">
        <v>4.0259699999999997E-5</v>
      </c>
      <c r="AH3346" s="57" t="s">
        <v>44</v>
      </c>
    </row>
    <row r="3347" spans="1:34" x14ac:dyDescent="0.25">
      <c r="A3347" s="54">
        <v>9385711</v>
      </c>
      <c r="B3347" s="55"/>
      <c r="C3347" s="55"/>
      <c r="D3347" s="55">
        <v>98310313</v>
      </c>
      <c r="E3347" s="55"/>
      <c r="F3347" s="55">
        <v>300</v>
      </c>
      <c r="G3347" s="55">
        <v>137940214</v>
      </c>
      <c r="H3347" s="55"/>
      <c r="I3347" s="55">
        <v>2275050011</v>
      </c>
      <c r="J3347" s="55">
        <v>2</v>
      </c>
      <c r="K3347" s="55" t="s">
        <v>34</v>
      </c>
      <c r="L3347" s="55" t="s">
        <v>35</v>
      </c>
      <c r="M3347" s="55">
        <v>34025</v>
      </c>
      <c r="N3347" s="55"/>
      <c r="O3347" s="55" t="s">
        <v>311</v>
      </c>
      <c r="P3347" s="55">
        <v>48811</v>
      </c>
      <c r="Q3347" s="55" t="s">
        <v>37</v>
      </c>
      <c r="R3347" s="55" t="s">
        <v>38</v>
      </c>
      <c r="S3347" s="55"/>
      <c r="T3347" s="55"/>
      <c r="U3347" s="55" t="s">
        <v>38</v>
      </c>
      <c r="V3347" s="55">
        <v>40.186920000000001</v>
      </c>
      <c r="W3347" s="55">
        <v>-74.124889999999994</v>
      </c>
      <c r="X3347" s="55" t="s">
        <v>39</v>
      </c>
      <c r="Y3347" s="55" t="s">
        <v>312</v>
      </c>
      <c r="Z3347" s="55" t="s">
        <v>34</v>
      </c>
      <c r="AA3347" s="55">
        <v>0</v>
      </c>
      <c r="AB3347" s="55" t="s">
        <v>41</v>
      </c>
      <c r="AC3347" s="55">
        <v>8</v>
      </c>
      <c r="AD3347" s="55"/>
      <c r="AE3347" s="55" t="s">
        <v>47</v>
      </c>
      <c r="AF3347" s="55" t="s">
        <v>48</v>
      </c>
      <c r="AG3347" s="55">
        <v>1.40462</v>
      </c>
      <c r="AH3347" s="57" t="s">
        <v>44</v>
      </c>
    </row>
    <row r="3348" spans="1:34" x14ac:dyDescent="0.25">
      <c r="A3348" s="54">
        <v>9385711</v>
      </c>
      <c r="B3348" s="55"/>
      <c r="C3348" s="55"/>
      <c r="D3348" s="55">
        <v>62629213</v>
      </c>
      <c r="E3348" s="55"/>
      <c r="F3348" s="55">
        <v>300</v>
      </c>
      <c r="G3348" s="55">
        <v>84353514</v>
      </c>
      <c r="H3348" s="55"/>
      <c r="I3348" s="55">
        <v>2268008005</v>
      </c>
      <c r="J3348" s="55">
        <v>2</v>
      </c>
      <c r="K3348" s="55" t="s">
        <v>34</v>
      </c>
      <c r="L3348" s="55" t="s">
        <v>35</v>
      </c>
      <c r="M3348" s="55">
        <v>34025</v>
      </c>
      <c r="N3348" s="55"/>
      <c r="O3348" s="55" t="s">
        <v>311</v>
      </c>
      <c r="P3348" s="55">
        <v>48811</v>
      </c>
      <c r="Q3348" s="55" t="s">
        <v>37</v>
      </c>
      <c r="R3348" s="55" t="s">
        <v>38</v>
      </c>
      <c r="S3348" s="55"/>
      <c r="T3348" s="55"/>
      <c r="U3348" s="55" t="s">
        <v>38</v>
      </c>
      <c r="V3348" s="55">
        <v>40.186920000000001</v>
      </c>
      <c r="W3348" s="55">
        <v>-74.124889999999994</v>
      </c>
      <c r="X3348" s="55" t="s">
        <v>39</v>
      </c>
      <c r="Y3348" s="55" t="s">
        <v>312</v>
      </c>
      <c r="Z3348" s="55" t="s">
        <v>34</v>
      </c>
      <c r="AA3348" s="55">
        <v>0</v>
      </c>
      <c r="AB3348" s="55" t="s">
        <v>41</v>
      </c>
      <c r="AC3348" s="55">
        <v>8</v>
      </c>
      <c r="AD3348" s="55"/>
      <c r="AE3348" s="55" t="s">
        <v>47</v>
      </c>
      <c r="AF3348" s="55" t="s">
        <v>48</v>
      </c>
      <c r="AG3348" s="55">
        <v>1.15969E-6</v>
      </c>
      <c r="AH3348" s="57" t="s">
        <v>44</v>
      </c>
    </row>
    <row r="3349" spans="1:34" x14ac:dyDescent="0.25">
      <c r="A3349" s="54">
        <v>9385711</v>
      </c>
      <c r="B3349" s="55"/>
      <c r="C3349" s="55"/>
      <c r="D3349" s="55">
        <v>62628813</v>
      </c>
      <c r="E3349" s="55"/>
      <c r="F3349" s="55">
        <v>300</v>
      </c>
      <c r="G3349" s="55">
        <v>173356414</v>
      </c>
      <c r="H3349" s="55"/>
      <c r="I3349" s="55">
        <v>2275070000</v>
      </c>
      <c r="J3349" s="55">
        <v>2</v>
      </c>
      <c r="K3349" s="55" t="s">
        <v>34</v>
      </c>
      <c r="L3349" s="55" t="s">
        <v>35</v>
      </c>
      <c r="M3349" s="55">
        <v>34025</v>
      </c>
      <c r="N3349" s="55"/>
      <c r="O3349" s="55" t="s">
        <v>311</v>
      </c>
      <c r="P3349" s="55">
        <v>48811</v>
      </c>
      <c r="Q3349" s="55" t="s">
        <v>37</v>
      </c>
      <c r="R3349" s="55" t="s">
        <v>38</v>
      </c>
      <c r="S3349" s="55"/>
      <c r="T3349" s="55"/>
      <c r="U3349" s="55" t="s">
        <v>38</v>
      </c>
      <c r="V3349" s="55">
        <v>40.186920000000001</v>
      </c>
      <c r="W3349" s="55">
        <v>-74.124889999999994</v>
      </c>
      <c r="X3349" s="55" t="s">
        <v>39</v>
      </c>
      <c r="Y3349" s="55" t="s">
        <v>312</v>
      </c>
      <c r="Z3349" s="55" t="s">
        <v>34</v>
      </c>
      <c r="AA3349" s="55">
        <v>0</v>
      </c>
      <c r="AB3349" s="55" t="s">
        <v>41</v>
      </c>
      <c r="AC3349" s="55">
        <v>8</v>
      </c>
      <c r="AD3349" s="55"/>
      <c r="AE3349" s="55" t="s">
        <v>47</v>
      </c>
      <c r="AF3349" s="55" t="s">
        <v>48</v>
      </c>
      <c r="AG3349" s="55">
        <v>2.9615799999999999E-5</v>
      </c>
      <c r="AH3349" s="57" t="s">
        <v>44</v>
      </c>
    </row>
    <row r="3350" spans="1:34" x14ac:dyDescent="0.25">
      <c r="A3350" s="54">
        <v>9385711</v>
      </c>
      <c r="B3350" s="55"/>
      <c r="C3350" s="55"/>
      <c r="D3350" s="55">
        <v>62629013</v>
      </c>
      <c r="E3350" s="55"/>
      <c r="F3350" s="55">
        <v>300</v>
      </c>
      <c r="G3350" s="55">
        <v>166476214</v>
      </c>
      <c r="H3350" s="55"/>
      <c r="I3350" s="55">
        <v>2275020000</v>
      </c>
      <c r="J3350" s="55">
        <v>2</v>
      </c>
      <c r="K3350" s="55" t="s">
        <v>34</v>
      </c>
      <c r="L3350" s="55" t="s">
        <v>35</v>
      </c>
      <c r="M3350" s="55">
        <v>34025</v>
      </c>
      <c r="N3350" s="55"/>
      <c r="O3350" s="55" t="s">
        <v>311</v>
      </c>
      <c r="P3350" s="55">
        <v>48811</v>
      </c>
      <c r="Q3350" s="55" t="s">
        <v>37</v>
      </c>
      <c r="R3350" s="55" t="s">
        <v>38</v>
      </c>
      <c r="S3350" s="55"/>
      <c r="T3350" s="55"/>
      <c r="U3350" s="55" t="s">
        <v>38</v>
      </c>
      <c r="V3350" s="55">
        <v>40.186920000000001</v>
      </c>
      <c r="W3350" s="55">
        <v>-74.124889999999994</v>
      </c>
      <c r="X3350" s="55" t="s">
        <v>39</v>
      </c>
      <c r="Y3350" s="55" t="s">
        <v>312</v>
      </c>
      <c r="Z3350" s="55" t="s">
        <v>34</v>
      </c>
      <c r="AA3350" s="55">
        <v>0</v>
      </c>
      <c r="AB3350" s="55" t="s">
        <v>41</v>
      </c>
      <c r="AC3350" s="55">
        <v>8</v>
      </c>
      <c r="AD3350" s="55"/>
      <c r="AE3350" s="55" t="s">
        <v>49</v>
      </c>
      <c r="AF3350" s="55" t="s">
        <v>50</v>
      </c>
      <c r="AG3350" s="55">
        <v>5.7057500000000003E-4</v>
      </c>
      <c r="AH3350" s="57" t="s">
        <v>44</v>
      </c>
    </row>
    <row r="3351" spans="1:34" x14ac:dyDescent="0.25">
      <c r="A3351" s="54">
        <v>9385711</v>
      </c>
      <c r="B3351" s="55"/>
      <c r="C3351" s="55"/>
      <c r="D3351" s="55">
        <v>62629213</v>
      </c>
      <c r="E3351" s="55"/>
      <c r="F3351" s="55">
        <v>300</v>
      </c>
      <c r="G3351" s="55">
        <v>84353514</v>
      </c>
      <c r="H3351" s="55"/>
      <c r="I3351" s="55">
        <v>2268008005</v>
      </c>
      <c r="J3351" s="55">
        <v>2</v>
      </c>
      <c r="K3351" s="55" t="s">
        <v>34</v>
      </c>
      <c r="L3351" s="55" t="s">
        <v>35</v>
      </c>
      <c r="M3351" s="55">
        <v>34025</v>
      </c>
      <c r="N3351" s="55"/>
      <c r="O3351" s="55" t="s">
        <v>311</v>
      </c>
      <c r="P3351" s="55">
        <v>48811</v>
      </c>
      <c r="Q3351" s="55" t="s">
        <v>37</v>
      </c>
      <c r="R3351" s="55" t="s">
        <v>38</v>
      </c>
      <c r="S3351" s="55"/>
      <c r="T3351" s="55"/>
      <c r="U3351" s="55" t="s">
        <v>38</v>
      </c>
      <c r="V3351" s="55">
        <v>40.186920000000001</v>
      </c>
      <c r="W3351" s="55">
        <v>-74.124889999999994</v>
      </c>
      <c r="X3351" s="55" t="s">
        <v>39</v>
      </c>
      <c r="Y3351" s="55" t="s">
        <v>312</v>
      </c>
      <c r="Z3351" s="55" t="s">
        <v>34</v>
      </c>
      <c r="AA3351" s="55">
        <v>0</v>
      </c>
      <c r="AB3351" s="55" t="s">
        <v>41</v>
      </c>
      <c r="AC3351" s="55">
        <v>8</v>
      </c>
      <c r="AD3351" s="55"/>
      <c r="AE3351" s="55" t="s">
        <v>49</v>
      </c>
      <c r="AF3351" s="55" t="s">
        <v>50</v>
      </c>
      <c r="AG3351" s="55">
        <v>1.2075000000000001E-6</v>
      </c>
      <c r="AH3351" s="57" t="s">
        <v>44</v>
      </c>
    </row>
    <row r="3352" spans="1:34" x14ac:dyDescent="0.25">
      <c r="A3352" s="54">
        <v>9385711</v>
      </c>
      <c r="B3352" s="55"/>
      <c r="C3352" s="55"/>
      <c r="D3352" s="55">
        <v>62629113</v>
      </c>
      <c r="E3352" s="55"/>
      <c r="F3352" s="55">
        <v>300</v>
      </c>
      <c r="G3352" s="55">
        <v>137939914</v>
      </c>
      <c r="H3352" s="55"/>
      <c r="I3352" s="55">
        <v>2275060011</v>
      </c>
      <c r="J3352" s="55">
        <v>2</v>
      </c>
      <c r="K3352" s="55" t="s">
        <v>34</v>
      </c>
      <c r="L3352" s="55" t="s">
        <v>35</v>
      </c>
      <c r="M3352" s="55">
        <v>34025</v>
      </c>
      <c r="N3352" s="55"/>
      <c r="O3352" s="55" t="s">
        <v>311</v>
      </c>
      <c r="P3352" s="55">
        <v>48811</v>
      </c>
      <c r="Q3352" s="55" t="s">
        <v>37</v>
      </c>
      <c r="R3352" s="55" t="s">
        <v>38</v>
      </c>
      <c r="S3352" s="55"/>
      <c r="T3352" s="55"/>
      <c r="U3352" s="55" t="s">
        <v>38</v>
      </c>
      <c r="V3352" s="55">
        <v>40.186920000000001</v>
      </c>
      <c r="W3352" s="55">
        <v>-74.124889999999994</v>
      </c>
      <c r="X3352" s="55" t="s">
        <v>39</v>
      </c>
      <c r="Y3352" s="55" t="s">
        <v>312</v>
      </c>
      <c r="Z3352" s="55" t="s">
        <v>34</v>
      </c>
      <c r="AA3352" s="55">
        <v>0</v>
      </c>
      <c r="AB3352" s="55" t="s">
        <v>41</v>
      </c>
      <c r="AC3352" s="55">
        <v>8</v>
      </c>
      <c r="AD3352" s="55"/>
      <c r="AE3352" s="55" t="s">
        <v>49</v>
      </c>
      <c r="AF3352" s="55" t="s">
        <v>50</v>
      </c>
      <c r="AG3352" s="55">
        <v>0.31290000000000001</v>
      </c>
      <c r="AH3352" s="57" t="s">
        <v>44</v>
      </c>
    </row>
    <row r="3353" spans="1:34" x14ac:dyDescent="0.25">
      <c r="A3353" s="54">
        <v>9385711</v>
      </c>
      <c r="B3353" s="55"/>
      <c r="C3353" s="55"/>
      <c r="D3353" s="55">
        <v>62629113</v>
      </c>
      <c r="E3353" s="55"/>
      <c r="F3353" s="55">
        <v>300</v>
      </c>
      <c r="G3353" s="55">
        <v>166476414</v>
      </c>
      <c r="H3353" s="55"/>
      <c r="I3353" s="55">
        <v>2275060012</v>
      </c>
      <c r="J3353" s="55">
        <v>2</v>
      </c>
      <c r="K3353" s="55" t="s">
        <v>34</v>
      </c>
      <c r="L3353" s="55" t="s">
        <v>35</v>
      </c>
      <c r="M3353" s="55">
        <v>34025</v>
      </c>
      <c r="N3353" s="55"/>
      <c r="O3353" s="55" t="s">
        <v>311</v>
      </c>
      <c r="P3353" s="55">
        <v>48811</v>
      </c>
      <c r="Q3353" s="55" t="s">
        <v>37</v>
      </c>
      <c r="R3353" s="55" t="s">
        <v>38</v>
      </c>
      <c r="S3353" s="55"/>
      <c r="T3353" s="55"/>
      <c r="U3353" s="55" t="s">
        <v>38</v>
      </c>
      <c r="V3353" s="55">
        <v>40.186920000000001</v>
      </c>
      <c r="W3353" s="55">
        <v>-74.124889999999994</v>
      </c>
      <c r="X3353" s="55" t="s">
        <v>39</v>
      </c>
      <c r="Y3353" s="55" t="s">
        <v>312</v>
      </c>
      <c r="Z3353" s="55" t="s">
        <v>34</v>
      </c>
      <c r="AA3353" s="55">
        <v>0</v>
      </c>
      <c r="AB3353" s="55" t="s">
        <v>41</v>
      </c>
      <c r="AC3353" s="55">
        <v>8</v>
      </c>
      <c r="AD3353" s="55"/>
      <c r="AE3353" s="55" t="s">
        <v>49</v>
      </c>
      <c r="AF3353" s="55" t="s">
        <v>50</v>
      </c>
      <c r="AG3353" s="55">
        <v>1.12658E-4</v>
      </c>
      <c r="AH3353" s="57" t="s">
        <v>44</v>
      </c>
    </row>
    <row r="3354" spans="1:34" x14ac:dyDescent="0.25">
      <c r="A3354" s="54">
        <v>9385711</v>
      </c>
      <c r="B3354" s="55"/>
      <c r="C3354" s="55"/>
      <c r="D3354" s="55">
        <v>98310313</v>
      </c>
      <c r="E3354" s="55"/>
      <c r="F3354" s="55">
        <v>300</v>
      </c>
      <c r="G3354" s="55">
        <v>166476514</v>
      </c>
      <c r="H3354" s="55"/>
      <c r="I3354" s="55">
        <v>2275050012</v>
      </c>
      <c r="J3354" s="55">
        <v>2</v>
      </c>
      <c r="K3354" s="55" t="s">
        <v>34</v>
      </c>
      <c r="L3354" s="55" t="s">
        <v>35</v>
      </c>
      <c r="M3354" s="55">
        <v>34025</v>
      </c>
      <c r="N3354" s="55"/>
      <c r="O3354" s="55" t="s">
        <v>311</v>
      </c>
      <c r="P3354" s="55">
        <v>48811</v>
      </c>
      <c r="Q3354" s="55" t="s">
        <v>37</v>
      </c>
      <c r="R3354" s="55" t="s">
        <v>38</v>
      </c>
      <c r="S3354" s="55"/>
      <c r="T3354" s="55"/>
      <c r="U3354" s="55" t="s">
        <v>38</v>
      </c>
      <c r="V3354" s="55">
        <v>40.186920000000001</v>
      </c>
      <c r="W3354" s="55">
        <v>-74.124889999999994</v>
      </c>
      <c r="X3354" s="55" t="s">
        <v>39</v>
      </c>
      <c r="Y3354" s="55" t="s">
        <v>312</v>
      </c>
      <c r="Z3354" s="55" t="s">
        <v>34</v>
      </c>
      <c r="AA3354" s="55">
        <v>0</v>
      </c>
      <c r="AB3354" s="55" t="s">
        <v>41</v>
      </c>
      <c r="AC3354" s="55">
        <v>8</v>
      </c>
      <c r="AD3354" s="55"/>
      <c r="AE3354" s="55" t="s">
        <v>49</v>
      </c>
      <c r="AF3354" s="55" t="s">
        <v>50</v>
      </c>
      <c r="AG3354" s="55">
        <v>8.2283100000000005E-5</v>
      </c>
      <c r="AH3354" s="57" t="s">
        <v>44</v>
      </c>
    </row>
    <row r="3355" spans="1:34" x14ac:dyDescent="0.25">
      <c r="A3355" s="54">
        <v>9385711</v>
      </c>
      <c r="B3355" s="55"/>
      <c r="C3355" s="55"/>
      <c r="D3355" s="55">
        <v>62629213</v>
      </c>
      <c r="E3355" s="55"/>
      <c r="F3355" s="55">
        <v>300</v>
      </c>
      <c r="G3355" s="55">
        <v>84353414</v>
      </c>
      <c r="H3355" s="55"/>
      <c r="I3355" s="55">
        <v>2265008005</v>
      </c>
      <c r="J3355" s="55">
        <v>2</v>
      </c>
      <c r="K3355" s="55" t="s">
        <v>34</v>
      </c>
      <c r="L3355" s="55" t="s">
        <v>35</v>
      </c>
      <c r="M3355" s="55">
        <v>34025</v>
      </c>
      <c r="N3355" s="55"/>
      <c r="O3355" s="55" t="s">
        <v>311</v>
      </c>
      <c r="P3355" s="55">
        <v>48811</v>
      </c>
      <c r="Q3355" s="55" t="s">
        <v>37</v>
      </c>
      <c r="R3355" s="55" t="s">
        <v>38</v>
      </c>
      <c r="S3355" s="55"/>
      <c r="T3355" s="55"/>
      <c r="U3355" s="55" t="s">
        <v>38</v>
      </c>
      <c r="V3355" s="55">
        <v>40.186920000000001</v>
      </c>
      <c r="W3355" s="55">
        <v>-74.124889999999994</v>
      </c>
      <c r="X3355" s="55" t="s">
        <v>39</v>
      </c>
      <c r="Y3355" s="55" t="s">
        <v>312</v>
      </c>
      <c r="Z3355" s="55" t="s">
        <v>34</v>
      </c>
      <c r="AA3355" s="55">
        <v>0</v>
      </c>
      <c r="AB3355" s="55" t="s">
        <v>41</v>
      </c>
      <c r="AC3355" s="55">
        <v>8</v>
      </c>
      <c r="AD3355" s="55"/>
      <c r="AE3355" s="55" t="s">
        <v>49</v>
      </c>
      <c r="AF3355" s="55" t="s">
        <v>50</v>
      </c>
      <c r="AG3355" s="55">
        <v>1.5544199999999999E-5</v>
      </c>
      <c r="AH3355" s="57" t="s">
        <v>44</v>
      </c>
    </row>
    <row r="3356" spans="1:34" x14ac:dyDescent="0.25">
      <c r="A3356" s="54">
        <v>9385711</v>
      </c>
      <c r="B3356" s="55"/>
      <c r="C3356" s="55"/>
      <c r="D3356" s="55">
        <v>62629213</v>
      </c>
      <c r="E3356" s="55"/>
      <c r="F3356" s="55">
        <v>300</v>
      </c>
      <c r="G3356" s="55">
        <v>84353614</v>
      </c>
      <c r="H3356" s="55"/>
      <c r="I3356" s="55">
        <v>2270008005</v>
      </c>
      <c r="J3356" s="55">
        <v>2</v>
      </c>
      <c r="K3356" s="55" t="s">
        <v>34</v>
      </c>
      <c r="L3356" s="55" t="s">
        <v>35</v>
      </c>
      <c r="M3356" s="55">
        <v>34025</v>
      </c>
      <c r="N3356" s="55"/>
      <c r="O3356" s="55" t="s">
        <v>311</v>
      </c>
      <c r="P3356" s="55">
        <v>48811</v>
      </c>
      <c r="Q3356" s="55" t="s">
        <v>37</v>
      </c>
      <c r="R3356" s="55" t="s">
        <v>38</v>
      </c>
      <c r="S3356" s="55"/>
      <c r="T3356" s="55"/>
      <c r="U3356" s="55" t="s">
        <v>38</v>
      </c>
      <c r="V3356" s="55">
        <v>40.186920000000001</v>
      </c>
      <c r="W3356" s="55">
        <v>-74.124889999999994</v>
      </c>
      <c r="X3356" s="55" t="s">
        <v>39</v>
      </c>
      <c r="Y3356" s="55" t="s">
        <v>312</v>
      </c>
      <c r="Z3356" s="55" t="s">
        <v>34</v>
      </c>
      <c r="AA3356" s="55">
        <v>0</v>
      </c>
      <c r="AB3356" s="55" t="s">
        <v>41</v>
      </c>
      <c r="AC3356" s="55">
        <v>8</v>
      </c>
      <c r="AD3356" s="55"/>
      <c r="AE3356" s="55" t="s">
        <v>49</v>
      </c>
      <c r="AF3356" s="55" t="s">
        <v>50</v>
      </c>
      <c r="AG3356" s="55">
        <v>7.3906599999999995E-5</v>
      </c>
      <c r="AH3356" s="57" t="s">
        <v>44</v>
      </c>
    </row>
    <row r="3357" spans="1:34" x14ac:dyDescent="0.25">
      <c r="A3357" s="54">
        <v>9385711</v>
      </c>
      <c r="B3357" s="55"/>
      <c r="C3357" s="55"/>
      <c r="D3357" s="55">
        <v>62629113</v>
      </c>
      <c r="E3357" s="55"/>
      <c r="F3357" s="55">
        <v>300</v>
      </c>
      <c r="G3357" s="55">
        <v>137940014</v>
      </c>
      <c r="H3357" s="55"/>
      <c r="I3357" s="55">
        <v>2275060012</v>
      </c>
      <c r="J3357" s="55">
        <v>2</v>
      </c>
      <c r="K3357" s="55" t="s">
        <v>34</v>
      </c>
      <c r="L3357" s="55" t="s">
        <v>35</v>
      </c>
      <c r="M3357" s="55">
        <v>34025</v>
      </c>
      <c r="N3357" s="55"/>
      <c r="O3357" s="55" t="s">
        <v>311</v>
      </c>
      <c r="P3357" s="55">
        <v>48811</v>
      </c>
      <c r="Q3357" s="55" t="s">
        <v>37</v>
      </c>
      <c r="R3357" s="55" t="s">
        <v>38</v>
      </c>
      <c r="S3357" s="55"/>
      <c r="T3357" s="55"/>
      <c r="U3357" s="55" t="s">
        <v>38</v>
      </c>
      <c r="V3357" s="55">
        <v>40.186920000000001</v>
      </c>
      <c r="W3357" s="55">
        <v>-74.124889999999994</v>
      </c>
      <c r="X3357" s="55" t="s">
        <v>39</v>
      </c>
      <c r="Y3357" s="55" t="s">
        <v>312</v>
      </c>
      <c r="Z3357" s="55" t="s">
        <v>34</v>
      </c>
      <c r="AA3357" s="55">
        <v>0</v>
      </c>
      <c r="AB3357" s="55" t="s">
        <v>41</v>
      </c>
      <c r="AC3357" s="55">
        <v>8</v>
      </c>
      <c r="AD3357" s="55"/>
      <c r="AE3357" s="55" t="s">
        <v>49</v>
      </c>
      <c r="AF3357" s="55" t="s">
        <v>50</v>
      </c>
      <c r="AG3357" s="55">
        <v>1.1203099999999999</v>
      </c>
      <c r="AH3357" s="57" t="s">
        <v>44</v>
      </c>
    </row>
    <row r="3358" spans="1:34" x14ac:dyDescent="0.25">
      <c r="A3358" s="54">
        <v>9385711</v>
      </c>
      <c r="B3358" s="55"/>
      <c r="C3358" s="55"/>
      <c r="D3358" s="55">
        <v>62629213</v>
      </c>
      <c r="E3358" s="55"/>
      <c r="F3358" s="55">
        <v>300</v>
      </c>
      <c r="G3358" s="55">
        <v>84353714</v>
      </c>
      <c r="H3358" s="55"/>
      <c r="I3358" s="55">
        <v>2267008005</v>
      </c>
      <c r="J3358" s="55">
        <v>2</v>
      </c>
      <c r="K3358" s="55" t="s">
        <v>34</v>
      </c>
      <c r="L3358" s="55" t="s">
        <v>35</v>
      </c>
      <c r="M3358" s="55">
        <v>34025</v>
      </c>
      <c r="N3358" s="55"/>
      <c r="O3358" s="55" t="s">
        <v>311</v>
      </c>
      <c r="P3358" s="55">
        <v>48811</v>
      </c>
      <c r="Q3358" s="55" t="s">
        <v>37</v>
      </c>
      <c r="R3358" s="55" t="s">
        <v>38</v>
      </c>
      <c r="S3358" s="55"/>
      <c r="T3358" s="55"/>
      <c r="U3358" s="55" t="s">
        <v>38</v>
      </c>
      <c r="V3358" s="55">
        <v>40.186920000000001</v>
      </c>
      <c r="W3358" s="55">
        <v>-74.124889999999994</v>
      </c>
      <c r="X3358" s="55" t="s">
        <v>39</v>
      </c>
      <c r="Y3358" s="55" t="s">
        <v>312</v>
      </c>
      <c r="Z3358" s="55" t="s">
        <v>34</v>
      </c>
      <c r="AA3358" s="55">
        <v>0</v>
      </c>
      <c r="AB3358" s="55" t="s">
        <v>41</v>
      </c>
      <c r="AC3358" s="55">
        <v>8</v>
      </c>
      <c r="AD3358" s="55"/>
      <c r="AE3358" s="55" t="s">
        <v>49</v>
      </c>
      <c r="AF3358" s="55" t="s">
        <v>50</v>
      </c>
      <c r="AG3358" s="55">
        <v>1.52694E-6</v>
      </c>
      <c r="AH3358" s="57" t="s">
        <v>44</v>
      </c>
    </row>
    <row r="3359" spans="1:34" x14ac:dyDescent="0.25">
      <c r="A3359" s="54">
        <v>9385711</v>
      </c>
      <c r="B3359" s="55"/>
      <c r="C3359" s="55"/>
      <c r="D3359" s="55">
        <v>98310313</v>
      </c>
      <c r="E3359" s="55"/>
      <c r="F3359" s="55">
        <v>300</v>
      </c>
      <c r="G3359" s="55">
        <v>137940214</v>
      </c>
      <c r="H3359" s="55"/>
      <c r="I3359" s="55">
        <v>2275050011</v>
      </c>
      <c r="J3359" s="55">
        <v>2</v>
      </c>
      <c r="K3359" s="55" t="s">
        <v>34</v>
      </c>
      <c r="L3359" s="55" t="s">
        <v>35</v>
      </c>
      <c r="M3359" s="55">
        <v>34025</v>
      </c>
      <c r="N3359" s="55"/>
      <c r="O3359" s="55" t="s">
        <v>311</v>
      </c>
      <c r="P3359" s="55">
        <v>48811</v>
      </c>
      <c r="Q3359" s="55" t="s">
        <v>37</v>
      </c>
      <c r="R3359" s="55" t="s">
        <v>38</v>
      </c>
      <c r="S3359" s="55"/>
      <c r="T3359" s="55"/>
      <c r="U3359" s="55" t="s">
        <v>38</v>
      </c>
      <c r="V3359" s="55">
        <v>40.186920000000001</v>
      </c>
      <c r="W3359" s="55">
        <v>-74.124889999999994</v>
      </c>
      <c r="X3359" s="55" t="s">
        <v>39</v>
      </c>
      <c r="Y3359" s="55" t="s">
        <v>312</v>
      </c>
      <c r="Z3359" s="55" t="s">
        <v>34</v>
      </c>
      <c r="AA3359" s="55">
        <v>0</v>
      </c>
      <c r="AB3359" s="55" t="s">
        <v>41</v>
      </c>
      <c r="AC3359" s="55">
        <v>8</v>
      </c>
      <c r="AD3359" s="55"/>
      <c r="AE3359" s="55" t="s">
        <v>49</v>
      </c>
      <c r="AF3359" s="55" t="s">
        <v>50</v>
      </c>
      <c r="AG3359" s="55">
        <v>2.0356800000000002</v>
      </c>
      <c r="AH3359" s="57" t="s">
        <v>44</v>
      </c>
    </row>
    <row r="3360" spans="1:34" x14ac:dyDescent="0.25">
      <c r="A3360" s="54">
        <v>9385711</v>
      </c>
      <c r="B3360" s="55"/>
      <c r="C3360" s="55"/>
      <c r="D3360" s="55">
        <v>62629113</v>
      </c>
      <c r="E3360" s="55"/>
      <c r="F3360" s="55">
        <v>300</v>
      </c>
      <c r="G3360" s="55">
        <v>166476314</v>
      </c>
      <c r="H3360" s="55"/>
      <c r="I3360" s="55">
        <v>2275060012</v>
      </c>
      <c r="J3360" s="55">
        <v>2</v>
      </c>
      <c r="K3360" s="55" t="s">
        <v>34</v>
      </c>
      <c r="L3360" s="55" t="s">
        <v>35</v>
      </c>
      <c r="M3360" s="55">
        <v>34025</v>
      </c>
      <c r="N3360" s="55"/>
      <c r="O3360" s="55" t="s">
        <v>311</v>
      </c>
      <c r="P3360" s="55">
        <v>48811</v>
      </c>
      <c r="Q3360" s="55" t="s">
        <v>37</v>
      </c>
      <c r="R3360" s="55" t="s">
        <v>38</v>
      </c>
      <c r="S3360" s="55"/>
      <c r="T3360" s="55"/>
      <c r="U3360" s="55" t="s">
        <v>38</v>
      </c>
      <c r="V3360" s="55">
        <v>40.186920000000001</v>
      </c>
      <c r="W3360" s="55">
        <v>-74.124889999999994</v>
      </c>
      <c r="X3360" s="55" t="s">
        <v>39</v>
      </c>
      <c r="Y3360" s="55" t="s">
        <v>312</v>
      </c>
      <c r="Z3360" s="55" t="s">
        <v>34</v>
      </c>
      <c r="AA3360" s="55">
        <v>0</v>
      </c>
      <c r="AB3360" s="55" t="s">
        <v>41</v>
      </c>
      <c r="AC3360" s="55">
        <v>8</v>
      </c>
      <c r="AD3360" s="55"/>
      <c r="AE3360" s="55" t="s">
        <v>49</v>
      </c>
      <c r="AF3360" s="55" t="s">
        <v>50</v>
      </c>
      <c r="AG3360" s="55">
        <v>1.91449E-4</v>
      </c>
      <c r="AH3360" s="57" t="s">
        <v>44</v>
      </c>
    </row>
    <row r="3361" spans="1:34" x14ac:dyDescent="0.25">
      <c r="A3361" s="54">
        <v>9385711</v>
      </c>
      <c r="B3361" s="55"/>
      <c r="C3361" s="55"/>
      <c r="D3361" s="55">
        <v>98310313</v>
      </c>
      <c r="E3361" s="55"/>
      <c r="F3361" s="55">
        <v>300</v>
      </c>
      <c r="G3361" s="55">
        <v>137940314</v>
      </c>
      <c r="H3361" s="55"/>
      <c r="I3361" s="55">
        <v>2275050012</v>
      </c>
      <c r="J3361" s="55">
        <v>2</v>
      </c>
      <c r="K3361" s="55" t="s">
        <v>34</v>
      </c>
      <c r="L3361" s="55" t="s">
        <v>35</v>
      </c>
      <c r="M3361" s="55">
        <v>34025</v>
      </c>
      <c r="N3361" s="55"/>
      <c r="O3361" s="55" t="s">
        <v>311</v>
      </c>
      <c r="P3361" s="55">
        <v>48811</v>
      </c>
      <c r="Q3361" s="55" t="s">
        <v>37</v>
      </c>
      <c r="R3361" s="55" t="s">
        <v>38</v>
      </c>
      <c r="S3361" s="55"/>
      <c r="T3361" s="55"/>
      <c r="U3361" s="55" t="s">
        <v>38</v>
      </c>
      <c r="V3361" s="55">
        <v>40.186920000000001</v>
      </c>
      <c r="W3361" s="55">
        <v>-74.124889999999994</v>
      </c>
      <c r="X3361" s="55" t="s">
        <v>39</v>
      </c>
      <c r="Y3361" s="55" t="s">
        <v>312</v>
      </c>
      <c r="Z3361" s="55" t="s">
        <v>34</v>
      </c>
      <c r="AA3361" s="55">
        <v>0</v>
      </c>
      <c r="AB3361" s="55" t="s">
        <v>41</v>
      </c>
      <c r="AC3361" s="55">
        <v>8</v>
      </c>
      <c r="AD3361" s="55"/>
      <c r="AE3361" s="55" t="s">
        <v>49</v>
      </c>
      <c r="AF3361" s="55" t="s">
        <v>50</v>
      </c>
      <c r="AG3361" s="55">
        <v>0.78761499999999995</v>
      </c>
      <c r="AH3361" s="57" t="s">
        <v>44</v>
      </c>
    </row>
    <row r="3362" spans="1:34" x14ac:dyDescent="0.25">
      <c r="A3362" s="54">
        <v>9385711</v>
      </c>
      <c r="B3362" s="55"/>
      <c r="C3362" s="55"/>
      <c r="D3362" s="55">
        <v>62629113</v>
      </c>
      <c r="E3362" s="55"/>
      <c r="F3362" s="55">
        <v>300</v>
      </c>
      <c r="G3362" s="55">
        <v>84353014</v>
      </c>
      <c r="H3362" s="55"/>
      <c r="I3362" s="55">
        <v>2275060012</v>
      </c>
      <c r="J3362" s="55">
        <v>2</v>
      </c>
      <c r="K3362" s="55" t="s">
        <v>34</v>
      </c>
      <c r="L3362" s="55" t="s">
        <v>35</v>
      </c>
      <c r="M3362" s="55">
        <v>34025</v>
      </c>
      <c r="N3362" s="55"/>
      <c r="O3362" s="55" t="s">
        <v>311</v>
      </c>
      <c r="P3362" s="55">
        <v>48811</v>
      </c>
      <c r="Q3362" s="55" t="s">
        <v>37</v>
      </c>
      <c r="R3362" s="55" t="s">
        <v>38</v>
      </c>
      <c r="S3362" s="55"/>
      <c r="T3362" s="55"/>
      <c r="U3362" s="55" t="s">
        <v>38</v>
      </c>
      <c r="V3362" s="55">
        <v>40.186920000000001</v>
      </c>
      <c r="W3362" s="55">
        <v>-74.124889999999994</v>
      </c>
      <c r="X3362" s="55" t="s">
        <v>39</v>
      </c>
      <c r="Y3362" s="55" t="s">
        <v>312</v>
      </c>
      <c r="Z3362" s="55" t="s">
        <v>34</v>
      </c>
      <c r="AA3362" s="55">
        <v>0</v>
      </c>
      <c r="AB3362" s="55" t="s">
        <v>41</v>
      </c>
      <c r="AC3362" s="55">
        <v>8</v>
      </c>
      <c r="AD3362" s="55"/>
      <c r="AE3362" s="55" t="s">
        <v>49</v>
      </c>
      <c r="AF3362" s="55" t="s">
        <v>50</v>
      </c>
      <c r="AG3362" s="55">
        <v>4.0259699999999997E-5</v>
      </c>
      <c r="AH3362" s="57" t="s">
        <v>44</v>
      </c>
    </row>
    <row r="3363" spans="1:34" x14ac:dyDescent="0.25">
      <c r="A3363" s="54">
        <v>9385711</v>
      </c>
      <c r="B3363" s="55"/>
      <c r="C3363" s="55"/>
      <c r="D3363" s="55">
        <v>62628813</v>
      </c>
      <c r="E3363" s="55"/>
      <c r="F3363" s="55">
        <v>300</v>
      </c>
      <c r="G3363" s="55">
        <v>173356414</v>
      </c>
      <c r="H3363" s="55"/>
      <c r="I3363" s="55">
        <v>2275070000</v>
      </c>
      <c r="J3363" s="55">
        <v>2</v>
      </c>
      <c r="K3363" s="55" t="s">
        <v>34</v>
      </c>
      <c r="L3363" s="55" t="s">
        <v>35</v>
      </c>
      <c r="M3363" s="55">
        <v>34025</v>
      </c>
      <c r="N3363" s="55"/>
      <c r="O3363" s="55" t="s">
        <v>311</v>
      </c>
      <c r="P3363" s="55">
        <v>48811</v>
      </c>
      <c r="Q3363" s="55" t="s">
        <v>37</v>
      </c>
      <c r="R3363" s="55" t="s">
        <v>38</v>
      </c>
      <c r="S3363" s="55"/>
      <c r="T3363" s="55"/>
      <c r="U3363" s="55" t="s">
        <v>38</v>
      </c>
      <c r="V3363" s="55">
        <v>40.186920000000001</v>
      </c>
      <c r="W3363" s="55">
        <v>-74.124889999999994</v>
      </c>
      <c r="X3363" s="55" t="s">
        <v>39</v>
      </c>
      <c r="Y3363" s="55" t="s">
        <v>312</v>
      </c>
      <c r="Z3363" s="55" t="s">
        <v>34</v>
      </c>
      <c r="AA3363" s="55">
        <v>0</v>
      </c>
      <c r="AB3363" s="55" t="s">
        <v>41</v>
      </c>
      <c r="AC3363" s="55">
        <v>8</v>
      </c>
      <c r="AD3363" s="55"/>
      <c r="AE3363" s="55" t="s">
        <v>49</v>
      </c>
      <c r="AF3363" s="55" t="s">
        <v>50</v>
      </c>
      <c r="AG3363" s="55">
        <v>2.9615799999999999E-5</v>
      </c>
      <c r="AH3363" s="57" t="s">
        <v>44</v>
      </c>
    </row>
    <row r="3364" spans="1:34" x14ac:dyDescent="0.25">
      <c r="A3364" s="54">
        <v>9385711</v>
      </c>
      <c r="B3364" s="55"/>
      <c r="C3364" s="55"/>
      <c r="D3364" s="55">
        <v>62629113</v>
      </c>
      <c r="E3364" s="55"/>
      <c r="F3364" s="55">
        <v>300</v>
      </c>
      <c r="G3364" s="55">
        <v>166476414</v>
      </c>
      <c r="H3364" s="55"/>
      <c r="I3364" s="55">
        <v>2275060012</v>
      </c>
      <c r="J3364" s="55">
        <v>2</v>
      </c>
      <c r="K3364" s="55" t="s">
        <v>34</v>
      </c>
      <c r="L3364" s="55" t="s">
        <v>35</v>
      </c>
      <c r="M3364" s="55">
        <v>34025</v>
      </c>
      <c r="N3364" s="55"/>
      <c r="O3364" s="55" t="s">
        <v>311</v>
      </c>
      <c r="P3364" s="55">
        <v>48811</v>
      </c>
      <c r="Q3364" s="55" t="s">
        <v>37</v>
      </c>
      <c r="R3364" s="55" t="s">
        <v>38</v>
      </c>
      <c r="S3364" s="55"/>
      <c r="T3364" s="55"/>
      <c r="U3364" s="55" t="s">
        <v>38</v>
      </c>
      <c r="V3364" s="55">
        <v>40.186920000000001</v>
      </c>
      <c r="W3364" s="55">
        <v>-74.124889999999994</v>
      </c>
      <c r="X3364" s="55" t="s">
        <v>39</v>
      </c>
      <c r="Y3364" s="55" t="s">
        <v>312</v>
      </c>
      <c r="Z3364" s="55" t="s">
        <v>34</v>
      </c>
      <c r="AA3364" s="55">
        <v>0</v>
      </c>
      <c r="AB3364" s="55" t="s">
        <v>41</v>
      </c>
      <c r="AC3364" s="55">
        <v>8</v>
      </c>
      <c r="AD3364" s="55"/>
      <c r="AE3364" s="55" t="s">
        <v>51</v>
      </c>
      <c r="AF3364" s="55" t="s">
        <v>52</v>
      </c>
      <c r="AG3364" s="55">
        <v>1.32368E-3</v>
      </c>
      <c r="AH3364" s="57" t="s">
        <v>44</v>
      </c>
    </row>
    <row r="3365" spans="1:34" x14ac:dyDescent="0.25">
      <c r="A3365" s="54">
        <v>9385711</v>
      </c>
      <c r="B3365" s="55"/>
      <c r="C3365" s="55"/>
      <c r="D3365" s="55">
        <v>62629113</v>
      </c>
      <c r="E3365" s="55"/>
      <c r="F3365" s="55">
        <v>300</v>
      </c>
      <c r="G3365" s="55">
        <v>137939914</v>
      </c>
      <c r="H3365" s="55"/>
      <c r="I3365" s="55">
        <v>2275060011</v>
      </c>
      <c r="J3365" s="55">
        <v>2</v>
      </c>
      <c r="K3365" s="55" t="s">
        <v>34</v>
      </c>
      <c r="L3365" s="55" t="s">
        <v>35</v>
      </c>
      <c r="M3365" s="55">
        <v>34025</v>
      </c>
      <c r="N3365" s="55"/>
      <c r="O3365" s="55" t="s">
        <v>311</v>
      </c>
      <c r="P3365" s="55">
        <v>48811</v>
      </c>
      <c r="Q3365" s="55" t="s">
        <v>37</v>
      </c>
      <c r="R3365" s="55" t="s">
        <v>38</v>
      </c>
      <c r="S3365" s="55"/>
      <c r="T3365" s="55"/>
      <c r="U3365" s="55" t="s">
        <v>38</v>
      </c>
      <c r="V3365" s="55">
        <v>40.186920000000001</v>
      </c>
      <c r="W3365" s="55">
        <v>-74.124889999999994</v>
      </c>
      <c r="X3365" s="55" t="s">
        <v>39</v>
      </c>
      <c r="Y3365" s="55" t="s">
        <v>312</v>
      </c>
      <c r="Z3365" s="55" t="s">
        <v>34</v>
      </c>
      <c r="AA3365" s="55">
        <v>0</v>
      </c>
      <c r="AB3365" s="55" t="s">
        <v>41</v>
      </c>
      <c r="AC3365" s="55">
        <v>8</v>
      </c>
      <c r="AD3365" s="55"/>
      <c r="AE3365" s="55" t="s">
        <v>51</v>
      </c>
      <c r="AF3365" s="55" t="s">
        <v>52</v>
      </c>
      <c r="AG3365" s="55">
        <v>8.1942299999999996E-2</v>
      </c>
      <c r="AH3365" s="57" t="s">
        <v>44</v>
      </c>
    </row>
    <row r="3366" spans="1:34" x14ac:dyDescent="0.25">
      <c r="A3366" s="54">
        <v>9385711</v>
      </c>
      <c r="B3366" s="55"/>
      <c r="C3366" s="55"/>
      <c r="D3366" s="55">
        <v>62629213</v>
      </c>
      <c r="E3366" s="55"/>
      <c r="F3366" s="55">
        <v>300</v>
      </c>
      <c r="G3366" s="55">
        <v>84353414</v>
      </c>
      <c r="H3366" s="55"/>
      <c r="I3366" s="55">
        <v>2265008005</v>
      </c>
      <c r="J3366" s="55">
        <v>2</v>
      </c>
      <c r="K3366" s="55" t="s">
        <v>34</v>
      </c>
      <c r="L3366" s="55" t="s">
        <v>35</v>
      </c>
      <c r="M3366" s="55">
        <v>34025</v>
      </c>
      <c r="N3366" s="55"/>
      <c r="O3366" s="55" t="s">
        <v>311</v>
      </c>
      <c r="P3366" s="55">
        <v>48811</v>
      </c>
      <c r="Q3366" s="55" t="s">
        <v>37</v>
      </c>
      <c r="R3366" s="55" t="s">
        <v>38</v>
      </c>
      <c r="S3366" s="55"/>
      <c r="T3366" s="55"/>
      <c r="U3366" s="55" t="s">
        <v>38</v>
      </c>
      <c r="V3366" s="55">
        <v>40.186920000000001</v>
      </c>
      <c r="W3366" s="55">
        <v>-74.124889999999994</v>
      </c>
      <c r="X3366" s="55" t="s">
        <v>39</v>
      </c>
      <c r="Y3366" s="55" t="s">
        <v>312</v>
      </c>
      <c r="Z3366" s="55" t="s">
        <v>34</v>
      </c>
      <c r="AA3366" s="55">
        <v>0</v>
      </c>
      <c r="AB3366" s="55" t="s">
        <v>41</v>
      </c>
      <c r="AC3366" s="55">
        <v>8</v>
      </c>
      <c r="AD3366" s="55"/>
      <c r="AE3366" s="55" t="s">
        <v>51</v>
      </c>
      <c r="AF3366" s="55" t="s">
        <v>52</v>
      </c>
      <c r="AG3366" s="55">
        <v>3.3540099999999998E-4</v>
      </c>
      <c r="AH3366" s="57" t="s">
        <v>44</v>
      </c>
    </row>
    <row r="3367" spans="1:34" x14ac:dyDescent="0.25">
      <c r="A3367" s="54">
        <v>9385711</v>
      </c>
      <c r="B3367" s="55"/>
      <c r="C3367" s="55"/>
      <c r="D3367" s="55">
        <v>62629113</v>
      </c>
      <c r="E3367" s="55"/>
      <c r="F3367" s="55">
        <v>300</v>
      </c>
      <c r="G3367" s="55">
        <v>84353014</v>
      </c>
      <c r="H3367" s="55"/>
      <c r="I3367" s="55">
        <v>2275060012</v>
      </c>
      <c r="J3367" s="55">
        <v>2</v>
      </c>
      <c r="K3367" s="55" t="s">
        <v>34</v>
      </c>
      <c r="L3367" s="55" t="s">
        <v>35</v>
      </c>
      <c r="M3367" s="55">
        <v>34025</v>
      </c>
      <c r="N3367" s="55"/>
      <c r="O3367" s="55" t="s">
        <v>311</v>
      </c>
      <c r="P3367" s="55">
        <v>48811</v>
      </c>
      <c r="Q3367" s="55" t="s">
        <v>37</v>
      </c>
      <c r="R3367" s="55" t="s">
        <v>38</v>
      </c>
      <c r="S3367" s="55"/>
      <c r="T3367" s="55"/>
      <c r="U3367" s="55" t="s">
        <v>38</v>
      </c>
      <c r="V3367" s="55">
        <v>40.186920000000001</v>
      </c>
      <c r="W3367" s="55">
        <v>-74.124889999999994</v>
      </c>
      <c r="X3367" s="55" t="s">
        <v>39</v>
      </c>
      <c r="Y3367" s="55" t="s">
        <v>312</v>
      </c>
      <c r="Z3367" s="55" t="s">
        <v>34</v>
      </c>
      <c r="AA3367" s="55">
        <v>0</v>
      </c>
      <c r="AB3367" s="55" t="s">
        <v>41</v>
      </c>
      <c r="AC3367" s="55">
        <v>8</v>
      </c>
      <c r="AD3367" s="55"/>
      <c r="AE3367" s="55" t="s">
        <v>51</v>
      </c>
      <c r="AF3367" s="55" t="s">
        <v>52</v>
      </c>
      <c r="AG3367" s="55">
        <v>9.5565199999999998E-4</v>
      </c>
      <c r="AH3367" s="57" t="s">
        <v>44</v>
      </c>
    </row>
    <row r="3368" spans="1:34" x14ac:dyDescent="0.25">
      <c r="A3368" s="54">
        <v>9385711</v>
      </c>
      <c r="B3368" s="55"/>
      <c r="C3368" s="55"/>
      <c r="D3368" s="55">
        <v>62628813</v>
      </c>
      <c r="E3368" s="55"/>
      <c r="F3368" s="55">
        <v>300</v>
      </c>
      <c r="G3368" s="55">
        <v>173356414</v>
      </c>
      <c r="H3368" s="55"/>
      <c r="I3368" s="55">
        <v>2275070000</v>
      </c>
      <c r="J3368" s="55">
        <v>2</v>
      </c>
      <c r="K3368" s="55" t="s">
        <v>34</v>
      </c>
      <c r="L3368" s="55" t="s">
        <v>35</v>
      </c>
      <c r="M3368" s="55">
        <v>34025</v>
      </c>
      <c r="N3368" s="55"/>
      <c r="O3368" s="55" t="s">
        <v>311</v>
      </c>
      <c r="P3368" s="55">
        <v>48811</v>
      </c>
      <c r="Q3368" s="55" t="s">
        <v>37</v>
      </c>
      <c r="R3368" s="55" t="s">
        <v>38</v>
      </c>
      <c r="S3368" s="55"/>
      <c r="T3368" s="55"/>
      <c r="U3368" s="55" t="s">
        <v>38</v>
      </c>
      <c r="V3368" s="55">
        <v>40.186920000000001</v>
      </c>
      <c r="W3368" s="55">
        <v>-74.124889999999994</v>
      </c>
      <c r="X3368" s="55" t="s">
        <v>39</v>
      </c>
      <c r="Y3368" s="55" t="s">
        <v>312</v>
      </c>
      <c r="Z3368" s="55" t="s">
        <v>34</v>
      </c>
      <c r="AA3368" s="55">
        <v>0</v>
      </c>
      <c r="AB3368" s="55" t="s">
        <v>41</v>
      </c>
      <c r="AC3368" s="55">
        <v>8</v>
      </c>
      <c r="AD3368" s="55"/>
      <c r="AE3368" s="55" t="s">
        <v>51</v>
      </c>
      <c r="AF3368" s="55" t="s">
        <v>52</v>
      </c>
      <c r="AG3368" s="55">
        <v>1.6860700000000001E-4</v>
      </c>
      <c r="AH3368" s="57" t="s">
        <v>44</v>
      </c>
    </row>
    <row r="3369" spans="1:34" x14ac:dyDescent="0.25">
      <c r="A3369" s="54">
        <v>9385711</v>
      </c>
      <c r="B3369" s="55"/>
      <c r="C3369" s="55"/>
      <c r="D3369" s="55">
        <v>62629213</v>
      </c>
      <c r="E3369" s="55"/>
      <c r="F3369" s="55">
        <v>300</v>
      </c>
      <c r="G3369" s="55">
        <v>84353514</v>
      </c>
      <c r="H3369" s="55"/>
      <c r="I3369" s="55">
        <v>2268008005</v>
      </c>
      <c r="J3369" s="55">
        <v>2</v>
      </c>
      <c r="K3369" s="55" t="s">
        <v>34</v>
      </c>
      <c r="L3369" s="55" t="s">
        <v>35</v>
      </c>
      <c r="M3369" s="55">
        <v>34025</v>
      </c>
      <c r="N3369" s="55"/>
      <c r="O3369" s="55" t="s">
        <v>311</v>
      </c>
      <c r="P3369" s="55">
        <v>48811</v>
      </c>
      <c r="Q3369" s="55" t="s">
        <v>37</v>
      </c>
      <c r="R3369" s="55" t="s">
        <v>38</v>
      </c>
      <c r="S3369" s="55"/>
      <c r="T3369" s="55"/>
      <c r="U3369" s="55" t="s">
        <v>38</v>
      </c>
      <c r="V3369" s="55">
        <v>40.186920000000001</v>
      </c>
      <c r="W3369" s="55">
        <v>-74.124889999999994</v>
      </c>
      <c r="X3369" s="55" t="s">
        <v>39</v>
      </c>
      <c r="Y3369" s="55" t="s">
        <v>312</v>
      </c>
      <c r="Z3369" s="55" t="s">
        <v>34</v>
      </c>
      <c r="AA3369" s="55">
        <v>0</v>
      </c>
      <c r="AB3369" s="55" t="s">
        <v>41</v>
      </c>
      <c r="AC3369" s="55">
        <v>8</v>
      </c>
      <c r="AD3369" s="55"/>
      <c r="AE3369" s="55" t="s">
        <v>51</v>
      </c>
      <c r="AF3369" s="55" t="s">
        <v>52</v>
      </c>
      <c r="AG3369" s="55">
        <v>2.60546E-5</v>
      </c>
      <c r="AH3369" s="57" t="s">
        <v>44</v>
      </c>
    </row>
    <row r="3370" spans="1:34" x14ac:dyDescent="0.25">
      <c r="A3370" s="54">
        <v>9385711</v>
      </c>
      <c r="B3370" s="55"/>
      <c r="C3370" s="55"/>
      <c r="D3370" s="55">
        <v>98310313</v>
      </c>
      <c r="E3370" s="55"/>
      <c r="F3370" s="55">
        <v>300</v>
      </c>
      <c r="G3370" s="55">
        <v>137940314</v>
      </c>
      <c r="H3370" s="55"/>
      <c r="I3370" s="55">
        <v>2275050012</v>
      </c>
      <c r="J3370" s="55">
        <v>2</v>
      </c>
      <c r="K3370" s="55" t="s">
        <v>34</v>
      </c>
      <c r="L3370" s="55" t="s">
        <v>35</v>
      </c>
      <c r="M3370" s="55">
        <v>34025</v>
      </c>
      <c r="N3370" s="55"/>
      <c r="O3370" s="55" t="s">
        <v>311</v>
      </c>
      <c r="P3370" s="55">
        <v>48811</v>
      </c>
      <c r="Q3370" s="55" t="s">
        <v>37</v>
      </c>
      <c r="R3370" s="55" t="s">
        <v>38</v>
      </c>
      <c r="S3370" s="55"/>
      <c r="T3370" s="55"/>
      <c r="U3370" s="55" t="s">
        <v>38</v>
      </c>
      <c r="V3370" s="55">
        <v>40.186920000000001</v>
      </c>
      <c r="W3370" s="55">
        <v>-74.124889999999994</v>
      </c>
      <c r="X3370" s="55" t="s">
        <v>39</v>
      </c>
      <c r="Y3370" s="55" t="s">
        <v>312</v>
      </c>
      <c r="Z3370" s="55" t="s">
        <v>34</v>
      </c>
      <c r="AA3370" s="55">
        <v>0</v>
      </c>
      <c r="AB3370" s="55" t="s">
        <v>41</v>
      </c>
      <c r="AC3370" s="55">
        <v>8</v>
      </c>
      <c r="AD3370" s="55"/>
      <c r="AE3370" s="55" t="s">
        <v>51</v>
      </c>
      <c r="AF3370" s="55" t="s">
        <v>52</v>
      </c>
      <c r="AG3370" s="55">
        <v>1.0772600000000001</v>
      </c>
      <c r="AH3370" s="57" t="s">
        <v>44</v>
      </c>
    </row>
    <row r="3371" spans="1:34" x14ac:dyDescent="0.25">
      <c r="A3371" s="54">
        <v>9385711</v>
      </c>
      <c r="B3371" s="55"/>
      <c r="C3371" s="55"/>
      <c r="D3371" s="55">
        <v>62629113</v>
      </c>
      <c r="E3371" s="55"/>
      <c r="F3371" s="55">
        <v>300</v>
      </c>
      <c r="G3371" s="55">
        <v>137940014</v>
      </c>
      <c r="H3371" s="55"/>
      <c r="I3371" s="55">
        <v>2275060012</v>
      </c>
      <c r="J3371" s="55">
        <v>2</v>
      </c>
      <c r="K3371" s="55" t="s">
        <v>34</v>
      </c>
      <c r="L3371" s="55" t="s">
        <v>35</v>
      </c>
      <c r="M3371" s="55">
        <v>34025</v>
      </c>
      <c r="N3371" s="55"/>
      <c r="O3371" s="55" t="s">
        <v>311</v>
      </c>
      <c r="P3371" s="55">
        <v>48811</v>
      </c>
      <c r="Q3371" s="55" t="s">
        <v>37</v>
      </c>
      <c r="R3371" s="55" t="s">
        <v>38</v>
      </c>
      <c r="S3371" s="55"/>
      <c r="T3371" s="55"/>
      <c r="U3371" s="55" t="s">
        <v>38</v>
      </c>
      <c r="V3371" s="55">
        <v>40.186920000000001</v>
      </c>
      <c r="W3371" s="55">
        <v>-74.124889999999994</v>
      </c>
      <c r="X3371" s="55" t="s">
        <v>39</v>
      </c>
      <c r="Y3371" s="55" t="s">
        <v>312</v>
      </c>
      <c r="Z3371" s="55" t="s">
        <v>34</v>
      </c>
      <c r="AA3371" s="55">
        <v>0</v>
      </c>
      <c r="AB3371" s="55" t="s">
        <v>41</v>
      </c>
      <c r="AC3371" s="55">
        <v>8</v>
      </c>
      <c r="AD3371" s="55"/>
      <c r="AE3371" s="55" t="s">
        <v>51</v>
      </c>
      <c r="AF3371" s="55" t="s">
        <v>52</v>
      </c>
      <c r="AG3371" s="55">
        <v>1.4397500000000001</v>
      </c>
      <c r="AH3371" s="57" t="s">
        <v>44</v>
      </c>
    </row>
    <row r="3372" spans="1:34" x14ac:dyDescent="0.25">
      <c r="A3372" s="54">
        <v>9385711</v>
      </c>
      <c r="B3372" s="55"/>
      <c r="C3372" s="55"/>
      <c r="D3372" s="55">
        <v>62629213</v>
      </c>
      <c r="E3372" s="55"/>
      <c r="F3372" s="55">
        <v>300</v>
      </c>
      <c r="G3372" s="55">
        <v>84353614</v>
      </c>
      <c r="H3372" s="55"/>
      <c r="I3372" s="55">
        <v>2270008005</v>
      </c>
      <c r="J3372" s="55">
        <v>2</v>
      </c>
      <c r="K3372" s="55" t="s">
        <v>34</v>
      </c>
      <c r="L3372" s="55" t="s">
        <v>35</v>
      </c>
      <c r="M3372" s="55">
        <v>34025</v>
      </c>
      <c r="N3372" s="55"/>
      <c r="O3372" s="55" t="s">
        <v>311</v>
      </c>
      <c r="P3372" s="55">
        <v>48811</v>
      </c>
      <c r="Q3372" s="55" t="s">
        <v>37</v>
      </c>
      <c r="R3372" s="55" t="s">
        <v>38</v>
      </c>
      <c r="S3372" s="55"/>
      <c r="T3372" s="55"/>
      <c r="U3372" s="55" t="s">
        <v>38</v>
      </c>
      <c r="V3372" s="55">
        <v>40.186920000000001</v>
      </c>
      <c r="W3372" s="55">
        <v>-74.124889999999994</v>
      </c>
      <c r="X3372" s="55" t="s">
        <v>39</v>
      </c>
      <c r="Y3372" s="55" t="s">
        <v>312</v>
      </c>
      <c r="Z3372" s="55" t="s">
        <v>34</v>
      </c>
      <c r="AA3372" s="55">
        <v>0</v>
      </c>
      <c r="AB3372" s="55" t="s">
        <v>41</v>
      </c>
      <c r="AC3372" s="55">
        <v>8</v>
      </c>
      <c r="AD3372" s="55"/>
      <c r="AE3372" s="55" t="s">
        <v>51</v>
      </c>
      <c r="AF3372" s="55" t="s">
        <v>52</v>
      </c>
      <c r="AG3372" s="55">
        <v>1.5946999999999999E-3</v>
      </c>
      <c r="AH3372" s="57" t="s">
        <v>44</v>
      </c>
    </row>
    <row r="3373" spans="1:34" x14ac:dyDescent="0.25">
      <c r="A3373" s="54">
        <v>9385711</v>
      </c>
      <c r="B3373" s="55"/>
      <c r="C3373" s="55"/>
      <c r="D3373" s="55">
        <v>98310313</v>
      </c>
      <c r="E3373" s="55"/>
      <c r="F3373" s="55">
        <v>300</v>
      </c>
      <c r="G3373" s="55">
        <v>137940214</v>
      </c>
      <c r="H3373" s="55"/>
      <c r="I3373" s="55">
        <v>2275050011</v>
      </c>
      <c r="J3373" s="55">
        <v>2</v>
      </c>
      <c r="K3373" s="55" t="s">
        <v>34</v>
      </c>
      <c r="L3373" s="55" t="s">
        <v>35</v>
      </c>
      <c r="M3373" s="55">
        <v>34025</v>
      </c>
      <c r="N3373" s="55"/>
      <c r="O3373" s="55" t="s">
        <v>311</v>
      </c>
      <c r="P3373" s="55">
        <v>48811</v>
      </c>
      <c r="Q3373" s="55" t="s">
        <v>37</v>
      </c>
      <c r="R3373" s="55" t="s">
        <v>38</v>
      </c>
      <c r="S3373" s="55"/>
      <c r="T3373" s="55"/>
      <c r="U3373" s="55" t="s">
        <v>38</v>
      </c>
      <c r="V3373" s="55">
        <v>40.186920000000001</v>
      </c>
      <c r="W3373" s="55">
        <v>-74.124889999999994</v>
      </c>
      <c r="X3373" s="55" t="s">
        <v>39</v>
      </c>
      <c r="Y3373" s="55" t="s">
        <v>312</v>
      </c>
      <c r="Z3373" s="55" t="s">
        <v>34</v>
      </c>
      <c r="AA3373" s="55">
        <v>0</v>
      </c>
      <c r="AB3373" s="55" t="s">
        <v>41</v>
      </c>
      <c r="AC3373" s="55">
        <v>8</v>
      </c>
      <c r="AD3373" s="55"/>
      <c r="AE3373" s="55" t="s">
        <v>51</v>
      </c>
      <c r="AF3373" s="55" t="s">
        <v>52</v>
      </c>
      <c r="AG3373" s="55">
        <v>0.55901699999999999</v>
      </c>
      <c r="AH3373" s="57" t="s">
        <v>44</v>
      </c>
    </row>
    <row r="3374" spans="1:34" x14ac:dyDescent="0.25">
      <c r="A3374" s="54">
        <v>9385711</v>
      </c>
      <c r="B3374" s="55"/>
      <c r="C3374" s="55"/>
      <c r="D3374" s="55">
        <v>98310313</v>
      </c>
      <c r="E3374" s="55"/>
      <c r="F3374" s="55">
        <v>300</v>
      </c>
      <c r="G3374" s="55">
        <v>166476514</v>
      </c>
      <c r="H3374" s="55"/>
      <c r="I3374" s="55">
        <v>2275050012</v>
      </c>
      <c r="J3374" s="55">
        <v>2</v>
      </c>
      <c r="K3374" s="55" t="s">
        <v>34</v>
      </c>
      <c r="L3374" s="55" t="s">
        <v>35</v>
      </c>
      <c r="M3374" s="55">
        <v>34025</v>
      </c>
      <c r="N3374" s="55"/>
      <c r="O3374" s="55" t="s">
        <v>311</v>
      </c>
      <c r="P3374" s="55">
        <v>48811</v>
      </c>
      <c r="Q3374" s="55" t="s">
        <v>37</v>
      </c>
      <c r="R3374" s="55" t="s">
        <v>38</v>
      </c>
      <c r="S3374" s="55"/>
      <c r="T3374" s="55"/>
      <c r="U3374" s="55" t="s">
        <v>38</v>
      </c>
      <c r="V3374" s="55">
        <v>40.186920000000001</v>
      </c>
      <c r="W3374" s="55">
        <v>-74.124889999999994</v>
      </c>
      <c r="X3374" s="55" t="s">
        <v>39</v>
      </c>
      <c r="Y3374" s="55" t="s">
        <v>312</v>
      </c>
      <c r="Z3374" s="55" t="s">
        <v>34</v>
      </c>
      <c r="AA3374" s="55">
        <v>0</v>
      </c>
      <c r="AB3374" s="55" t="s">
        <v>41</v>
      </c>
      <c r="AC3374" s="55">
        <v>8</v>
      </c>
      <c r="AD3374" s="55"/>
      <c r="AE3374" s="55" t="s">
        <v>51</v>
      </c>
      <c r="AF3374" s="55" t="s">
        <v>52</v>
      </c>
      <c r="AG3374" s="55">
        <v>2.8566899999999998E-3</v>
      </c>
      <c r="AH3374" s="57" t="s">
        <v>44</v>
      </c>
    </row>
    <row r="3375" spans="1:34" x14ac:dyDescent="0.25">
      <c r="A3375" s="54">
        <v>9385711</v>
      </c>
      <c r="B3375" s="55"/>
      <c r="C3375" s="55"/>
      <c r="D3375" s="55">
        <v>62629213</v>
      </c>
      <c r="E3375" s="55"/>
      <c r="F3375" s="55">
        <v>300</v>
      </c>
      <c r="G3375" s="55">
        <v>84353714</v>
      </c>
      <c r="H3375" s="55"/>
      <c r="I3375" s="55">
        <v>2267008005</v>
      </c>
      <c r="J3375" s="55">
        <v>2</v>
      </c>
      <c r="K3375" s="55" t="s">
        <v>34</v>
      </c>
      <c r="L3375" s="55" t="s">
        <v>35</v>
      </c>
      <c r="M3375" s="55">
        <v>34025</v>
      </c>
      <c r="N3375" s="55"/>
      <c r="O3375" s="55" t="s">
        <v>311</v>
      </c>
      <c r="P3375" s="55">
        <v>48811</v>
      </c>
      <c r="Q3375" s="55" t="s">
        <v>37</v>
      </c>
      <c r="R3375" s="55" t="s">
        <v>38</v>
      </c>
      <c r="S3375" s="55"/>
      <c r="T3375" s="55"/>
      <c r="U3375" s="55" t="s">
        <v>38</v>
      </c>
      <c r="V3375" s="55">
        <v>40.186920000000001</v>
      </c>
      <c r="W3375" s="55">
        <v>-74.124889999999994</v>
      </c>
      <c r="X3375" s="55" t="s">
        <v>39</v>
      </c>
      <c r="Y3375" s="55" t="s">
        <v>312</v>
      </c>
      <c r="Z3375" s="55" t="s">
        <v>34</v>
      </c>
      <c r="AA3375" s="55">
        <v>0</v>
      </c>
      <c r="AB3375" s="55" t="s">
        <v>41</v>
      </c>
      <c r="AC3375" s="55">
        <v>8</v>
      </c>
      <c r="AD3375" s="55"/>
      <c r="AE3375" s="55" t="s">
        <v>51</v>
      </c>
      <c r="AF3375" s="55" t="s">
        <v>52</v>
      </c>
      <c r="AG3375" s="55">
        <v>3.2947300000000002E-5</v>
      </c>
      <c r="AH3375" s="57" t="s">
        <v>44</v>
      </c>
    </row>
    <row r="3376" spans="1:34" x14ac:dyDescent="0.25">
      <c r="A3376" s="54">
        <v>9385711</v>
      </c>
      <c r="B3376" s="55"/>
      <c r="C3376" s="55"/>
      <c r="D3376" s="55">
        <v>62629013</v>
      </c>
      <c r="E3376" s="55"/>
      <c r="F3376" s="55">
        <v>300</v>
      </c>
      <c r="G3376" s="55">
        <v>166476214</v>
      </c>
      <c r="H3376" s="55"/>
      <c r="I3376" s="55">
        <v>2275020000</v>
      </c>
      <c r="J3376" s="55">
        <v>2</v>
      </c>
      <c r="K3376" s="55" t="s">
        <v>34</v>
      </c>
      <c r="L3376" s="55" t="s">
        <v>35</v>
      </c>
      <c r="M3376" s="55">
        <v>34025</v>
      </c>
      <c r="N3376" s="55"/>
      <c r="O3376" s="55" t="s">
        <v>311</v>
      </c>
      <c r="P3376" s="55">
        <v>48811</v>
      </c>
      <c r="Q3376" s="55" t="s">
        <v>37</v>
      </c>
      <c r="R3376" s="55" t="s">
        <v>38</v>
      </c>
      <c r="S3376" s="55"/>
      <c r="T3376" s="55"/>
      <c r="U3376" s="55" t="s">
        <v>38</v>
      </c>
      <c r="V3376" s="55">
        <v>40.186920000000001</v>
      </c>
      <c r="W3376" s="55">
        <v>-74.124889999999994</v>
      </c>
      <c r="X3376" s="55" t="s">
        <v>39</v>
      </c>
      <c r="Y3376" s="55" t="s">
        <v>312</v>
      </c>
      <c r="Z3376" s="55" t="s">
        <v>34</v>
      </c>
      <c r="AA3376" s="55">
        <v>0</v>
      </c>
      <c r="AB3376" s="55" t="s">
        <v>41</v>
      </c>
      <c r="AC3376" s="55">
        <v>8</v>
      </c>
      <c r="AD3376" s="55"/>
      <c r="AE3376" s="55" t="s">
        <v>51</v>
      </c>
      <c r="AF3376" s="55" t="s">
        <v>52</v>
      </c>
      <c r="AG3376" s="55">
        <v>1.20646E-2</v>
      </c>
      <c r="AH3376" s="57" t="s">
        <v>44</v>
      </c>
    </row>
    <row r="3377" spans="1:34" x14ac:dyDescent="0.25">
      <c r="A3377" s="54">
        <v>9385711</v>
      </c>
      <c r="B3377" s="55"/>
      <c r="C3377" s="55"/>
      <c r="D3377" s="55">
        <v>62629113</v>
      </c>
      <c r="E3377" s="55"/>
      <c r="F3377" s="55">
        <v>300</v>
      </c>
      <c r="G3377" s="55">
        <v>166476314</v>
      </c>
      <c r="H3377" s="55"/>
      <c r="I3377" s="55">
        <v>2275060012</v>
      </c>
      <c r="J3377" s="55">
        <v>2</v>
      </c>
      <c r="K3377" s="55" t="s">
        <v>34</v>
      </c>
      <c r="L3377" s="55" t="s">
        <v>35</v>
      </c>
      <c r="M3377" s="55">
        <v>34025</v>
      </c>
      <c r="N3377" s="55"/>
      <c r="O3377" s="55" t="s">
        <v>311</v>
      </c>
      <c r="P3377" s="55">
        <v>48811</v>
      </c>
      <c r="Q3377" s="55" t="s">
        <v>37</v>
      </c>
      <c r="R3377" s="55" t="s">
        <v>38</v>
      </c>
      <c r="S3377" s="55"/>
      <c r="T3377" s="55"/>
      <c r="U3377" s="55" t="s">
        <v>38</v>
      </c>
      <c r="V3377" s="55">
        <v>40.186920000000001</v>
      </c>
      <c r="W3377" s="55">
        <v>-74.124889999999994</v>
      </c>
      <c r="X3377" s="55" t="s">
        <v>39</v>
      </c>
      <c r="Y3377" s="55" t="s">
        <v>312</v>
      </c>
      <c r="Z3377" s="55" t="s">
        <v>34</v>
      </c>
      <c r="AA3377" s="55">
        <v>0</v>
      </c>
      <c r="AB3377" s="55" t="s">
        <v>41</v>
      </c>
      <c r="AC3377" s="55">
        <v>8</v>
      </c>
      <c r="AD3377" s="55"/>
      <c r="AE3377" s="55" t="s">
        <v>51</v>
      </c>
      <c r="AF3377" s="55" t="s">
        <v>52</v>
      </c>
      <c r="AG3377" s="55">
        <v>1.0110200000000001E-3</v>
      </c>
      <c r="AH3377" s="57" t="s">
        <v>44</v>
      </c>
    </row>
    <row r="3378" spans="1:34" x14ac:dyDescent="0.25">
      <c r="A3378" s="54">
        <v>9385711</v>
      </c>
      <c r="B3378" s="55"/>
      <c r="C3378" s="55"/>
      <c r="D3378" s="55">
        <v>62629113</v>
      </c>
      <c r="E3378" s="55"/>
      <c r="F3378" s="55">
        <v>300</v>
      </c>
      <c r="G3378" s="55">
        <v>166476314</v>
      </c>
      <c r="H3378" s="55"/>
      <c r="I3378" s="55">
        <v>2275060012</v>
      </c>
      <c r="J3378" s="55">
        <v>2</v>
      </c>
      <c r="K3378" s="55" t="s">
        <v>34</v>
      </c>
      <c r="L3378" s="55" t="s">
        <v>35</v>
      </c>
      <c r="M3378" s="55">
        <v>34025</v>
      </c>
      <c r="N3378" s="55"/>
      <c r="O3378" s="55" t="s">
        <v>311</v>
      </c>
      <c r="P3378" s="55">
        <v>48811</v>
      </c>
      <c r="Q3378" s="55" t="s">
        <v>37</v>
      </c>
      <c r="R3378" s="55" t="s">
        <v>38</v>
      </c>
      <c r="S3378" s="55"/>
      <c r="T3378" s="55"/>
      <c r="U3378" s="55" t="s">
        <v>38</v>
      </c>
      <c r="V3378" s="55">
        <v>40.186920000000001</v>
      </c>
      <c r="W3378" s="55">
        <v>-74.124889999999994</v>
      </c>
      <c r="X3378" s="55" t="s">
        <v>39</v>
      </c>
      <c r="Y3378" s="55" t="s">
        <v>312</v>
      </c>
      <c r="Z3378" s="55" t="s">
        <v>34</v>
      </c>
      <c r="AA3378" s="55">
        <v>0</v>
      </c>
      <c r="AB3378" s="55" t="s">
        <v>41</v>
      </c>
      <c r="AC3378" s="55">
        <v>8</v>
      </c>
      <c r="AD3378" s="55"/>
      <c r="AE3378" s="55" t="s">
        <v>53</v>
      </c>
      <c r="AF3378" s="55" t="s">
        <v>54</v>
      </c>
      <c r="AG3378" s="55">
        <v>1.3179700000000001E-2</v>
      </c>
      <c r="AH3378" s="57" t="s">
        <v>44</v>
      </c>
    </row>
    <row r="3379" spans="1:34" x14ac:dyDescent="0.25">
      <c r="A3379" s="54">
        <v>9385711</v>
      </c>
      <c r="B3379" s="55"/>
      <c r="C3379" s="55"/>
      <c r="D3379" s="55">
        <v>98310313</v>
      </c>
      <c r="E3379" s="55"/>
      <c r="F3379" s="55">
        <v>300</v>
      </c>
      <c r="G3379" s="55">
        <v>166476514</v>
      </c>
      <c r="H3379" s="55"/>
      <c r="I3379" s="55">
        <v>2275050012</v>
      </c>
      <c r="J3379" s="55">
        <v>2</v>
      </c>
      <c r="K3379" s="55" t="s">
        <v>34</v>
      </c>
      <c r="L3379" s="55" t="s">
        <v>35</v>
      </c>
      <c r="M3379" s="55">
        <v>34025</v>
      </c>
      <c r="N3379" s="55"/>
      <c r="O3379" s="55" t="s">
        <v>311</v>
      </c>
      <c r="P3379" s="55">
        <v>48811</v>
      </c>
      <c r="Q3379" s="55" t="s">
        <v>37</v>
      </c>
      <c r="R3379" s="55" t="s">
        <v>38</v>
      </c>
      <c r="S3379" s="55"/>
      <c r="T3379" s="55"/>
      <c r="U3379" s="55" t="s">
        <v>38</v>
      </c>
      <c r="V3379" s="55">
        <v>40.186920000000001</v>
      </c>
      <c r="W3379" s="55">
        <v>-74.124889999999994</v>
      </c>
      <c r="X3379" s="55" t="s">
        <v>39</v>
      </c>
      <c r="Y3379" s="55" t="s">
        <v>312</v>
      </c>
      <c r="Z3379" s="55" t="s">
        <v>34</v>
      </c>
      <c r="AA3379" s="55">
        <v>0</v>
      </c>
      <c r="AB3379" s="55" t="s">
        <v>41</v>
      </c>
      <c r="AC3379" s="55">
        <v>8</v>
      </c>
      <c r="AD3379" s="55"/>
      <c r="AE3379" s="55" t="s">
        <v>53</v>
      </c>
      <c r="AF3379" s="55" t="s">
        <v>54</v>
      </c>
      <c r="AG3379" s="55">
        <v>7.4951599999999998E-3</v>
      </c>
      <c r="AH3379" s="57" t="s">
        <v>44</v>
      </c>
    </row>
    <row r="3380" spans="1:34" x14ac:dyDescent="0.25">
      <c r="A3380" s="54">
        <v>9385711</v>
      </c>
      <c r="B3380" s="55"/>
      <c r="C3380" s="55"/>
      <c r="D3380" s="55">
        <v>98310313</v>
      </c>
      <c r="E3380" s="55"/>
      <c r="F3380" s="55">
        <v>300</v>
      </c>
      <c r="G3380" s="55">
        <v>137940214</v>
      </c>
      <c r="H3380" s="55"/>
      <c r="I3380" s="55">
        <v>2275050011</v>
      </c>
      <c r="J3380" s="55">
        <v>2</v>
      </c>
      <c r="K3380" s="55" t="s">
        <v>34</v>
      </c>
      <c r="L3380" s="55" t="s">
        <v>35</v>
      </c>
      <c r="M3380" s="55">
        <v>34025</v>
      </c>
      <c r="N3380" s="55"/>
      <c r="O3380" s="55" t="s">
        <v>311</v>
      </c>
      <c r="P3380" s="55">
        <v>48811</v>
      </c>
      <c r="Q3380" s="55" t="s">
        <v>37</v>
      </c>
      <c r="R3380" s="55" t="s">
        <v>38</v>
      </c>
      <c r="S3380" s="55"/>
      <c r="T3380" s="55"/>
      <c r="U3380" s="55" t="s">
        <v>38</v>
      </c>
      <c r="V3380" s="55">
        <v>40.186920000000001</v>
      </c>
      <c r="W3380" s="55">
        <v>-74.124889999999994</v>
      </c>
      <c r="X3380" s="55" t="s">
        <v>39</v>
      </c>
      <c r="Y3380" s="55" t="s">
        <v>312</v>
      </c>
      <c r="Z3380" s="55" t="s">
        <v>34</v>
      </c>
      <c r="AA3380" s="55">
        <v>0</v>
      </c>
      <c r="AB3380" s="55" t="s">
        <v>41</v>
      </c>
      <c r="AC3380" s="55">
        <v>8</v>
      </c>
      <c r="AD3380" s="55"/>
      <c r="AE3380" s="55" t="s">
        <v>53</v>
      </c>
      <c r="AF3380" s="55" t="s">
        <v>54</v>
      </c>
      <c r="AG3380" s="55">
        <v>103.324</v>
      </c>
      <c r="AH3380" s="57" t="s">
        <v>44</v>
      </c>
    </row>
    <row r="3381" spans="1:34" x14ac:dyDescent="0.25">
      <c r="A3381" s="54">
        <v>9385711</v>
      </c>
      <c r="B3381" s="55"/>
      <c r="C3381" s="55"/>
      <c r="D3381" s="55">
        <v>62629113</v>
      </c>
      <c r="E3381" s="55"/>
      <c r="F3381" s="55">
        <v>300</v>
      </c>
      <c r="G3381" s="55">
        <v>166476414</v>
      </c>
      <c r="H3381" s="55"/>
      <c r="I3381" s="55">
        <v>2275060012</v>
      </c>
      <c r="J3381" s="55">
        <v>2</v>
      </c>
      <c r="K3381" s="55" t="s">
        <v>34</v>
      </c>
      <c r="L3381" s="55" t="s">
        <v>35</v>
      </c>
      <c r="M3381" s="55">
        <v>34025</v>
      </c>
      <c r="N3381" s="55"/>
      <c r="O3381" s="55" t="s">
        <v>311</v>
      </c>
      <c r="P3381" s="55">
        <v>48811</v>
      </c>
      <c r="Q3381" s="55" t="s">
        <v>37</v>
      </c>
      <c r="R3381" s="55" t="s">
        <v>38</v>
      </c>
      <c r="S3381" s="55"/>
      <c r="T3381" s="55"/>
      <c r="U3381" s="55" t="s">
        <v>38</v>
      </c>
      <c r="V3381" s="55">
        <v>40.186920000000001</v>
      </c>
      <c r="W3381" s="55">
        <v>-74.124889999999994</v>
      </c>
      <c r="X3381" s="55" t="s">
        <v>39</v>
      </c>
      <c r="Y3381" s="55" t="s">
        <v>312</v>
      </c>
      <c r="Z3381" s="55" t="s">
        <v>34</v>
      </c>
      <c r="AA3381" s="55">
        <v>0</v>
      </c>
      <c r="AB3381" s="55" t="s">
        <v>41</v>
      </c>
      <c r="AC3381" s="55">
        <v>8</v>
      </c>
      <c r="AD3381" s="55"/>
      <c r="AE3381" s="55" t="s">
        <v>53</v>
      </c>
      <c r="AF3381" s="55" t="s">
        <v>54</v>
      </c>
      <c r="AG3381" s="55">
        <v>3.8000199999999999E-3</v>
      </c>
      <c r="AH3381" s="57" t="s">
        <v>44</v>
      </c>
    </row>
    <row r="3382" spans="1:34" x14ac:dyDescent="0.25">
      <c r="A3382" s="54">
        <v>9385711</v>
      </c>
      <c r="B3382" s="55"/>
      <c r="C3382" s="55"/>
      <c r="D3382" s="55">
        <v>98310313</v>
      </c>
      <c r="E3382" s="55"/>
      <c r="F3382" s="55">
        <v>300</v>
      </c>
      <c r="G3382" s="55">
        <v>137940314</v>
      </c>
      <c r="H3382" s="55"/>
      <c r="I3382" s="55">
        <v>2275050012</v>
      </c>
      <c r="J3382" s="55">
        <v>2</v>
      </c>
      <c r="K3382" s="55" t="s">
        <v>34</v>
      </c>
      <c r="L3382" s="55" t="s">
        <v>35</v>
      </c>
      <c r="M3382" s="55">
        <v>34025</v>
      </c>
      <c r="N3382" s="55"/>
      <c r="O3382" s="55" t="s">
        <v>311</v>
      </c>
      <c r="P3382" s="55">
        <v>48811</v>
      </c>
      <c r="Q3382" s="55" t="s">
        <v>37</v>
      </c>
      <c r="R3382" s="55" t="s">
        <v>38</v>
      </c>
      <c r="S3382" s="55"/>
      <c r="T3382" s="55"/>
      <c r="U3382" s="55" t="s">
        <v>38</v>
      </c>
      <c r="V3382" s="55">
        <v>40.186920000000001</v>
      </c>
      <c r="W3382" s="55">
        <v>-74.124889999999994</v>
      </c>
      <c r="X3382" s="55" t="s">
        <v>39</v>
      </c>
      <c r="Y3382" s="55" t="s">
        <v>312</v>
      </c>
      <c r="Z3382" s="55" t="s">
        <v>34</v>
      </c>
      <c r="AA3382" s="55">
        <v>0</v>
      </c>
      <c r="AB3382" s="55" t="s">
        <v>41</v>
      </c>
      <c r="AC3382" s="55">
        <v>8</v>
      </c>
      <c r="AD3382" s="55"/>
      <c r="AE3382" s="55" t="s">
        <v>53</v>
      </c>
      <c r="AF3382" s="55" t="s">
        <v>54</v>
      </c>
      <c r="AG3382" s="55">
        <v>31.8673</v>
      </c>
      <c r="AH3382" s="57" t="s">
        <v>44</v>
      </c>
    </row>
    <row r="3383" spans="1:34" x14ac:dyDescent="0.25">
      <c r="A3383" s="54">
        <v>9385711</v>
      </c>
      <c r="B3383" s="55"/>
      <c r="C3383" s="55"/>
      <c r="D3383" s="55">
        <v>62629213</v>
      </c>
      <c r="E3383" s="55"/>
      <c r="F3383" s="55">
        <v>300</v>
      </c>
      <c r="G3383" s="55">
        <v>84353614</v>
      </c>
      <c r="H3383" s="55"/>
      <c r="I3383" s="55">
        <v>2270008005</v>
      </c>
      <c r="J3383" s="55">
        <v>2</v>
      </c>
      <c r="K3383" s="55" t="s">
        <v>34</v>
      </c>
      <c r="L3383" s="55" t="s">
        <v>35</v>
      </c>
      <c r="M3383" s="55">
        <v>34025</v>
      </c>
      <c r="N3383" s="55"/>
      <c r="O3383" s="55" t="s">
        <v>311</v>
      </c>
      <c r="P3383" s="55">
        <v>48811</v>
      </c>
      <c r="Q3383" s="55" t="s">
        <v>37</v>
      </c>
      <c r="R3383" s="55" t="s">
        <v>38</v>
      </c>
      <c r="S3383" s="55"/>
      <c r="T3383" s="55"/>
      <c r="U3383" s="55" t="s">
        <v>38</v>
      </c>
      <c r="V3383" s="55">
        <v>40.186920000000001</v>
      </c>
      <c r="W3383" s="55">
        <v>-74.124889999999994</v>
      </c>
      <c r="X3383" s="55" t="s">
        <v>39</v>
      </c>
      <c r="Y3383" s="55" t="s">
        <v>312</v>
      </c>
      <c r="Z3383" s="55" t="s">
        <v>34</v>
      </c>
      <c r="AA3383" s="55">
        <v>0</v>
      </c>
      <c r="AB3383" s="55" t="s">
        <v>41</v>
      </c>
      <c r="AC3383" s="55">
        <v>8</v>
      </c>
      <c r="AD3383" s="55"/>
      <c r="AE3383" s="55" t="s">
        <v>53</v>
      </c>
      <c r="AF3383" s="55" t="s">
        <v>54</v>
      </c>
      <c r="AG3383" s="55">
        <v>1.07852E-2</v>
      </c>
      <c r="AH3383" s="57" t="s">
        <v>44</v>
      </c>
    </row>
    <row r="3384" spans="1:34" x14ac:dyDescent="0.25">
      <c r="A3384" s="54">
        <v>9385711</v>
      </c>
      <c r="B3384" s="55"/>
      <c r="C3384" s="55"/>
      <c r="D3384" s="55">
        <v>62629113</v>
      </c>
      <c r="E3384" s="55"/>
      <c r="F3384" s="55">
        <v>300</v>
      </c>
      <c r="G3384" s="55">
        <v>137940014</v>
      </c>
      <c r="H3384" s="55"/>
      <c r="I3384" s="55">
        <v>2275060012</v>
      </c>
      <c r="J3384" s="55">
        <v>2</v>
      </c>
      <c r="K3384" s="55" t="s">
        <v>34</v>
      </c>
      <c r="L3384" s="55" t="s">
        <v>35</v>
      </c>
      <c r="M3384" s="55">
        <v>34025</v>
      </c>
      <c r="N3384" s="55"/>
      <c r="O3384" s="55" t="s">
        <v>311</v>
      </c>
      <c r="P3384" s="55">
        <v>48811</v>
      </c>
      <c r="Q3384" s="55" t="s">
        <v>37</v>
      </c>
      <c r="R3384" s="55" t="s">
        <v>38</v>
      </c>
      <c r="S3384" s="55"/>
      <c r="T3384" s="55"/>
      <c r="U3384" s="55" t="s">
        <v>38</v>
      </c>
      <c r="V3384" s="55">
        <v>40.186920000000001</v>
      </c>
      <c r="W3384" s="55">
        <v>-74.124889999999994</v>
      </c>
      <c r="X3384" s="55" t="s">
        <v>39</v>
      </c>
      <c r="Y3384" s="55" t="s">
        <v>312</v>
      </c>
      <c r="Z3384" s="55" t="s">
        <v>34</v>
      </c>
      <c r="AA3384" s="55">
        <v>0</v>
      </c>
      <c r="AB3384" s="55" t="s">
        <v>41</v>
      </c>
      <c r="AC3384" s="55">
        <v>8</v>
      </c>
      <c r="AD3384" s="55"/>
      <c r="AE3384" s="55" t="s">
        <v>53</v>
      </c>
      <c r="AF3384" s="55" t="s">
        <v>54</v>
      </c>
      <c r="AG3384" s="55">
        <v>6.7053599999999998</v>
      </c>
      <c r="AH3384" s="57" t="s">
        <v>44</v>
      </c>
    </row>
    <row r="3385" spans="1:34" x14ac:dyDescent="0.25">
      <c r="A3385" s="54">
        <v>9385711</v>
      </c>
      <c r="B3385" s="55"/>
      <c r="C3385" s="55"/>
      <c r="D3385" s="55">
        <v>62629213</v>
      </c>
      <c r="E3385" s="55"/>
      <c r="F3385" s="55">
        <v>300</v>
      </c>
      <c r="G3385" s="55">
        <v>84353514</v>
      </c>
      <c r="H3385" s="55"/>
      <c r="I3385" s="55">
        <v>2268008005</v>
      </c>
      <c r="J3385" s="55">
        <v>2</v>
      </c>
      <c r="K3385" s="55" t="s">
        <v>34</v>
      </c>
      <c r="L3385" s="55" t="s">
        <v>35</v>
      </c>
      <c r="M3385" s="55">
        <v>34025</v>
      </c>
      <c r="N3385" s="55"/>
      <c r="O3385" s="55" t="s">
        <v>311</v>
      </c>
      <c r="P3385" s="55">
        <v>48811</v>
      </c>
      <c r="Q3385" s="55" t="s">
        <v>37</v>
      </c>
      <c r="R3385" s="55" t="s">
        <v>38</v>
      </c>
      <c r="S3385" s="55"/>
      <c r="T3385" s="55"/>
      <c r="U3385" s="55" t="s">
        <v>38</v>
      </c>
      <c r="V3385" s="55">
        <v>40.186920000000001</v>
      </c>
      <c r="W3385" s="55">
        <v>-74.124889999999994</v>
      </c>
      <c r="X3385" s="55" t="s">
        <v>39</v>
      </c>
      <c r="Y3385" s="55" t="s">
        <v>312</v>
      </c>
      <c r="Z3385" s="55" t="s">
        <v>34</v>
      </c>
      <c r="AA3385" s="55">
        <v>0</v>
      </c>
      <c r="AB3385" s="55" t="s">
        <v>41</v>
      </c>
      <c r="AC3385" s="55">
        <v>8</v>
      </c>
      <c r="AD3385" s="55"/>
      <c r="AE3385" s="55" t="s">
        <v>53</v>
      </c>
      <c r="AF3385" s="55" t="s">
        <v>54</v>
      </c>
      <c r="AG3385" s="55">
        <v>1.7621E-4</v>
      </c>
      <c r="AH3385" s="57" t="s">
        <v>44</v>
      </c>
    </row>
    <row r="3386" spans="1:34" x14ac:dyDescent="0.25">
      <c r="A3386" s="54">
        <v>9385711</v>
      </c>
      <c r="B3386" s="55"/>
      <c r="C3386" s="55"/>
      <c r="D3386" s="55">
        <v>62629113</v>
      </c>
      <c r="E3386" s="55"/>
      <c r="F3386" s="55">
        <v>300</v>
      </c>
      <c r="G3386" s="55">
        <v>137939914</v>
      </c>
      <c r="H3386" s="55"/>
      <c r="I3386" s="55">
        <v>2275060011</v>
      </c>
      <c r="J3386" s="55">
        <v>2</v>
      </c>
      <c r="K3386" s="55" t="s">
        <v>34</v>
      </c>
      <c r="L3386" s="55" t="s">
        <v>35</v>
      </c>
      <c r="M3386" s="55">
        <v>34025</v>
      </c>
      <c r="N3386" s="55"/>
      <c r="O3386" s="55" t="s">
        <v>311</v>
      </c>
      <c r="P3386" s="55">
        <v>48811</v>
      </c>
      <c r="Q3386" s="55" t="s">
        <v>37</v>
      </c>
      <c r="R3386" s="55" t="s">
        <v>38</v>
      </c>
      <c r="S3386" s="55"/>
      <c r="T3386" s="55"/>
      <c r="U3386" s="55" t="s">
        <v>38</v>
      </c>
      <c r="V3386" s="55">
        <v>40.186920000000001</v>
      </c>
      <c r="W3386" s="55">
        <v>-74.124889999999994</v>
      </c>
      <c r="X3386" s="55" t="s">
        <v>39</v>
      </c>
      <c r="Y3386" s="55" t="s">
        <v>312</v>
      </c>
      <c r="Z3386" s="55" t="s">
        <v>34</v>
      </c>
      <c r="AA3386" s="55">
        <v>0</v>
      </c>
      <c r="AB3386" s="55" t="s">
        <v>41</v>
      </c>
      <c r="AC3386" s="55">
        <v>8</v>
      </c>
      <c r="AD3386" s="55"/>
      <c r="AE3386" s="55" t="s">
        <v>53</v>
      </c>
      <c r="AF3386" s="55" t="s">
        <v>54</v>
      </c>
      <c r="AG3386" s="55">
        <v>14.588800000000001</v>
      </c>
      <c r="AH3386" s="57" t="s">
        <v>44</v>
      </c>
    </row>
    <row r="3387" spans="1:34" x14ac:dyDescent="0.25">
      <c r="A3387" s="54">
        <v>9385711</v>
      </c>
      <c r="B3387" s="55"/>
      <c r="C3387" s="55"/>
      <c r="D3387" s="55">
        <v>62629213</v>
      </c>
      <c r="E3387" s="55"/>
      <c r="F3387" s="55">
        <v>300</v>
      </c>
      <c r="G3387" s="55">
        <v>84353714</v>
      </c>
      <c r="H3387" s="55"/>
      <c r="I3387" s="55">
        <v>2267008005</v>
      </c>
      <c r="J3387" s="55">
        <v>2</v>
      </c>
      <c r="K3387" s="55" t="s">
        <v>34</v>
      </c>
      <c r="L3387" s="55" t="s">
        <v>35</v>
      </c>
      <c r="M3387" s="55">
        <v>34025</v>
      </c>
      <c r="N3387" s="55"/>
      <c r="O3387" s="55" t="s">
        <v>311</v>
      </c>
      <c r="P3387" s="55">
        <v>48811</v>
      </c>
      <c r="Q3387" s="55" t="s">
        <v>37</v>
      </c>
      <c r="R3387" s="55" t="s">
        <v>38</v>
      </c>
      <c r="S3387" s="55"/>
      <c r="T3387" s="55"/>
      <c r="U3387" s="55" t="s">
        <v>38</v>
      </c>
      <c r="V3387" s="55">
        <v>40.186920000000001</v>
      </c>
      <c r="W3387" s="55">
        <v>-74.124889999999994</v>
      </c>
      <c r="X3387" s="55" t="s">
        <v>39</v>
      </c>
      <c r="Y3387" s="55" t="s">
        <v>312</v>
      </c>
      <c r="Z3387" s="55" t="s">
        <v>34</v>
      </c>
      <c r="AA3387" s="55">
        <v>0</v>
      </c>
      <c r="AB3387" s="55" t="s">
        <v>41</v>
      </c>
      <c r="AC3387" s="55">
        <v>8</v>
      </c>
      <c r="AD3387" s="55"/>
      <c r="AE3387" s="55" t="s">
        <v>53</v>
      </c>
      <c r="AF3387" s="55" t="s">
        <v>54</v>
      </c>
      <c r="AG3387" s="55">
        <v>2.2282700000000001E-4</v>
      </c>
      <c r="AH3387" s="57" t="s">
        <v>44</v>
      </c>
    </row>
    <row r="3388" spans="1:34" x14ac:dyDescent="0.25">
      <c r="A3388" s="54">
        <v>9385711</v>
      </c>
      <c r="B3388" s="55"/>
      <c r="C3388" s="55"/>
      <c r="D3388" s="55">
        <v>62628813</v>
      </c>
      <c r="E3388" s="55"/>
      <c r="F3388" s="55">
        <v>300</v>
      </c>
      <c r="G3388" s="55">
        <v>173356414</v>
      </c>
      <c r="H3388" s="55"/>
      <c r="I3388" s="55">
        <v>2275070000</v>
      </c>
      <c r="J3388" s="55">
        <v>2</v>
      </c>
      <c r="K3388" s="55" t="s">
        <v>34</v>
      </c>
      <c r="L3388" s="55" t="s">
        <v>35</v>
      </c>
      <c r="M3388" s="55">
        <v>34025</v>
      </c>
      <c r="N3388" s="55"/>
      <c r="O3388" s="55" t="s">
        <v>311</v>
      </c>
      <c r="P3388" s="55">
        <v>48811</v>
      </c>
      <c r="Q3388" s="55" t="s">
        <v>37</v>
      </c>
      <c r="R3388" s="55" t="s">
        <v>38</v>
      </c>
      <c r="S3388" s="55"/>
      <c r="T3388" s="55"/>
      <c r="U3388" s="55" t="s">
        <v>38</v>
      </c>
      <c r="V3388" s="55">
        <v>40.186920000000001</v>
      </c>
      <c r="W3388" s="55">
        <v>-74.124889999999994</v>
      </c>
      <c r="X3388" s="55" t="s">
        <v>39</v>
      </c>
      <c r="Y3388" s="55" t="s">
        <v>312</v>
      </c>
      <c r="Z3388" s="55" t="s">
        <v>34</v>
      </c>
      <c r="AA3388" s="55">
        <v>0</v>
      </c>
      <c r="AB3388" s="55" t="s">
        <v>41</v>
      </c>
      <c r="AC3388" s="55">
        <v>8</v>
      </c>
      <c r="AD3388" s="55"/>
      <c r="AE3388" s="55" t="s">
        <v>53</v>
      </c>
      <c r="AF3388" s="55" t="s">
        <v>54</v>
      </c>
      <c r="AG3388" s="55">
        <v>9.8380499999999992E-4</v>
      </c>
      <c r="AH3388" s="57" t="s">
        <v>44</v>
      </c>
    </row>
    <row r="3389" spans="1:34" x14ac:dyDescent="0.25">
      <c r="A3389" s="54">
        <v>9385711</v>
      </c>
      <c r="B3389" s="55"/>
      <c r="C3389" s="55"/>
      <c r="D3389" s="55">
        <v>62629113</v>
      </c>
      <c r="E3389" s="55"/>
      <c r="F3389" s="55">
        <v>300</v>
      </c>
      <c r="G3389" s="55">
        <v>84353014</v>
      </c>
      <c r="H3389" s="55"/>
      <c r="I3389" s="55">
        <v>2275060012</v>
      </c>
      <c r="J3389" s="55">
        <v>2</v>
      </c>
      <c r="K3389" s="55" t="s">
        <v>34</v>
      </c>
      <c r="L3389" s="55" t="s">
        <v>35</v>
      </c>
      <c r="M3389" s="55">
        <v>34025</v>
      </c>
      <c r="N3389" s="55"/>
      <c r="O3389" s="55" t="s">
        <v>311</v>
      </c>
      <c r="P3389" s="55">
        <v>48811</v>
      </c>
      <c r="Q3389" s="55" t="s">
        <v>37</v>
      </c>
      <c r="R3389" s="55" t="s">
        <v>38</v>
      </c>
      <c r="S3389" s="55"/>
      <c r="T3389" s="55"/>
      <c r="U3389" s="55" t="s">
        <v>38</v>
      </c>
      <c r="V3389" s="55">
        <v>40.186920000000001</v>
      </c>
      <c r="W3389" s="55">
        <v>-74.124889999999994</v>
      </c>
      <c r="X3389" s="55" t="s">
        <v>39</v>
      </c>
      <c r="Y3389" s="55" t="s">
        <v>312</v>
      </c>
      <c r="Z3389" s="55" t="s">
        <v>34</v>
      </c>
      <c r="AA3389" s="55">
        <v>0</v>
      </c>
      <c r="AB3389" s="55" t="s">
        <v>41</v>
      </c>
      <c r="AC3389" s="55">
        <v>8</v>
      </c>
      <c r="AD3389" s="55"/>
      <c r="AE3389" s="55" t="s">
        <v>53</v>
      </c>
      <c r="AF3389" s="55" t="s">
        <v>54</v>
      </c>
      <c r="AG3389" s="55">
        <v>4.2963000000000003E-3</v>
      </c>
      <c r="AH3389" s="57" t="s">
        <v>44</v>
      </c>
    </row>
    <row r="3390" spans="1:34" x14ac:dyDescent="0.25">
      <c r="A3390" s="54">
        <v>9385711</v>
      </c>
      <c r="B3390" s="55"/>
      <c r="C3390" s="55"/>
      <c r="D3390" s="55">
        <v>62629013</v>
      </c>
      <c r="E3390" s="55"/>
      <c r="F3390" s="55">
        <v>300</v>
      </c>
      <c r="G3390" s="55">
        <v>166476214</v>
      </c>
      <c r="H3390" s="55"/>
      <c r="I3390" s="55">
        <v>2275020000</v>
      </c>
      <c r="J3390" s="55">
        <v>2</v>
      </c>
      <c r="K3390" s="55" t="s">
        <v>34</v>
      </c>
      <c r="L3390" s="55" t="s">
        <v>35</v>
      </c>
      <c r="M3390" s="55">
        <v>34025</v>
      </c>
      <c r="N3390" s="55"/>
      <c r="O3390" s="55" t="s">
        <v>311</v>
      </c>
      <c r="P3390" s="55">
        <v>48811</v>
      </c>
      <c r="Q3390" s="55" t="s">
        <v>37</v>
      </c>
      <c r="R3390" s="55" t="s">
        <v>38</v>
      </c>
      <c r="S3390" s="55"/>
      <c r="T3390" s="55"/>
      <c r="U3390" s="55" t="s">
        <v>38</v>
      </c>
      <c r="V3390" s="55">
        <v>40.186920000000001</v>
      </c>
      <c r="W3390" s="55">
        <v>-74.124889999999994</v>
      </c>
      <c r="X3390" s="55" t="s">
        <v>39</v>
      </c>
      <c r="Y3390" s="55" t="s">
        <v>312</v>
      </c>
      <c r="Z3390" s="55" t="s">
        <v>34</v>
      </c>
      <c r="AA3390" s="55">
        <v>0</v>
      </c>
      <c r="AB3390" s="55" t="s">
        <v>41</v>
      </c>
      <c r="AC3390" s="55">
        <v>8</v>
      </c>
      <c r="AD3390" s="55"/>
      <c r="AE3390" s="55" t="s">
        <v>53</v>
      </c>
      <c r="AF3390" s="55" t="s">
        <v>54</v>
      </c>
      <c r="AG3390" s="55">
        <v>1.1338900000000001E-2</v>
      </c>
      <c r="AH3390" s="57" t="s">
        <v>44</v>
      </c>
    </row>
    <row r="3391" spans="1:34" x14ac:dyDescent="0.25">
      <c r="A3391" s="54">
        <v>9385711</v>
      </c>
      <c r="B3391" s="55"/>
      <c r="C3391" s="55"/>
      <c r="D3391" s="55">
        <v>62629213</v>
      </c>
      <c r="E3391" s="55"/>
      <c r="F3391" s="55">
        <v>300</v>
      </c>
      <c r="G3391" s="55">
        <v>84353414</v>
      </c>
      <c r="H3391" s="55"/>
      <c r="I3391" s="55">
        <v>2265008005</v>
      </c>
      <c r="J3391" s="55">
        <v>2</v>
      </c>
      <c r="K3391" s="55" t="s">
        <v>34</v>
      </c>
      <c r="L3391" s="55" t="s">
        <v>35</v>
      </c>
      <c r="M3391" s="55">
        <v>34025</v>
      </c>
      <c r="N3391" s="55"/>
      <c r="O3391" s="55" t="s">
        <v>311</v>
      </c>
      <c r="P3391" s="55">
        <v>48811</v>
      </c>
      <c r="Q3391" s="55" t="s">
        <v>37</v>
      </c>
      <c r="R3391" s="55" t="s">
        <v>38</v>
      </c>
      <c r="S3391" s="55"/>
      <c r="T3391" s="55"/>
      <c r="U3391" s="55" t="s">
        <v>38</v>
      </c>
      <c r="V3391" s="55">
        <v>40.186920000000001</v>
      </c>
      <c r="W3391" s="55">
        <v>-74.124889999999994</v>
      </c>
      <c r="X3391" s="55" t="s">
        <v>39</v>
      </c>
      <c r="Y3391" s="55" t="s">
        <v>312</v>
      </c>
      <c r="Z3391" s="55" t="s">
        <v>34</v>
      </c>
      <c r="AA3391" s="55">
        <v>0</v>
      </c>
      <c r="AB3391" s="55" t="s">
        <v>41</v>
      </c>
      <c r="AC3391" s="55">
        <v>8</v>
      </c>
      <c r="AD3391" s="55"/>
      <c r="AE3391" s="55" t="s">
        <v>53</v>
      </c>
      <c r="AF3391" s="55" t="s">
        <v>54</v>
      </c>
      <c r="AG3391" s="55">
        <v>2.2683600000000001E-3</v>
      </c>
      <c r="AH3391" s="57" t="s">
        <v>44</v>
      </c>
    </row>
    <row r="3392" spans="1:34" x14ac:dyDescent="0.25">
      <c r="A3392" s="54">
        <v>9385711</v>
      </c>
      <c r="B3392" s="55"/>
      <c r="C3392" s="55"/>
      <c r="D3392" s="55">
        <v>98310313</v>
      </c>
      <c r="E3392" s="55"/>
      <c r="F3392" s="55">
        <v>300</v>
      </c>
      <c r="G3392" s="55">
        <v>137940214</v>
      </c>
      <c r="H3392" s="55"/>
      <c r="I3392" s="55">
        <v>2275050011</v>
      </c>
      <c r="J3392" s="55">
        <v>2</v>
      </c>
      <c r="K3392" s="55" t="s">
        <v>34</v>
      </c>
      <c r="L3392" s="55" t="s">
        <v>35</v>
      </c>
      <c r="M3392" s="55">
        <v>34025</v>
      </c>
      <c r="N3392" s="55"/>
      <c r="O3392" s="55" t="s">
        <v>311</v>
      </c>
      <c r="P3392" s="55">
        <v>48811</v>
      </c>
      <c r="Q3392" s="55" t="s">
        <v>37</v>
      </c>
      <c r="R3392" s="55" t="s">
        <v>38</v>
      </c>
      <c r="S3392" s="55"/>
      <c r="T3392" s="55"/>
      <c r="U3392" s="55" t="s">
        <v>38</v>
      </c>
      <c r="V3392" s="55">
        <v>40.186920000000001</v>
      </c>
      <c r="W3392" s="55">
        <v>-74.124889999999994</v>
      </c>
      <c r="X3392" s="55" t="s">
        <v>39</v>
      </c>
      <c r="Y3392" s="55" t="s">
        <v>312</v>
      </c>
      <c r="Z3392" s="55" t="s">
        <v>34</v>
      </c>
      <c r="AA3392" s="55">
        <v>0</v>
      </c>
      <c r="AB3392" s="55" t="s">
        <v>41</v>
      </c>
      <c r="AC3392" s="55">
        <v>8</v>
      </c>
      <c r="AD3392" s="55"/>
      <c r="AE3392" s="55">
        <v>7439921</v>
      </c>
      <c r="AF3392" s="55" t="s">
        <v>55</v>
      </c>
      <c r="AG3392" s="55">
        <v>0.132211</v>
      </c>
      <c r="AH3392" s="57" t="s">
        <v>44</v>
      </c>
    </row>
    <row r="3393" spans="1:34" x14ac:dyDescent="0.25">
      <c r="A3393" s="54">
        <v>9385711</v>
      </c>
      <c r="B3393" s="55"/>
      <c r="C3393" s="55"/>
      <c r="D3393" s="55">
        <v>62629113</v>
      </c>
      <c r="E3393" s="55"/>
      <c r="F3393" s="55">
        <v>300</v>
      </c>
      <c r="G3393" s="55">
        <v>137939914</v>
      </c>
      <c r="H3393" s="55"/>
      <c r="I3393" s="55">
        <v>2275060011</v>
      </c>
      <c r="J3393" s="55">
        <v>2</v>
      </c>
      <c r="K3393" s="55" t="s">
        <v>34</v>
      </c>
      <c r="L3393" s="55" t="s">
        <v>35</v>
      </c>
      <c r="M3393" s="55">
        <v>34025</v>
      </c>
      <c r="N3393" s="55"/>
      <c r="O3393" s="55" t="s">
        <v>311</v>
      </c>
      <c r="P3393" s="55">
        <v>48811</v>
      </c>
      <c r="Q3393" s="55" t="s">
        <v>37</v>
      </c>
      <c r="R3393" s="55" t="s">
        <v>38</v>
      </c>
      <c r="S3393" s="55"/>
      <c r="T3393" s="55"/>
      <c r="U3393" s="55" t="s">
        <v>38</v>
      </c>
      <c r="V3393" s="55">
        <v>40.186920000000001</v>
      </c>
      <c r="W3393" s="55">
        <v>-74.124889999999994</v>
      </c>
      <c r="X3393" s="55" t="s">
        <v>39</v>
      </c>
      <c r="Y3393" s="55" t="s">
        <v>312</v>
      </c>
      <c r="Z3393" s="55" t="s">
        <v>34</v>
      </c>
      <c r="AA3393" s="55">
        <v>0</v>
      </c>
      <c r="AB3393" s="55" t="s">
        <v>41</v>
      </c>
      <c r="AC3393" s="55">
        <v>8</v>
      </c>
      <c r="AD3393" s="55"/>
      <c r="AE3393" s="55">
        <v>7439921</v>
      </c>
      <c r="AF3393" s="55" t="s">
        <v>55</v>
      </c>
      <c r="AG3393" s="55">
        <v>7.9727300000000008E-3</v>
      </c>
      <c r="AH3393" s="57" t="s">
        <v>44</v>
      </c>
    </row>
    <row r="3394" spans="1:34" x14ac:dyDescent="0.25">
      <c r="A3394" s="54">
        <v>11659111</v>
      </c>
      <c r="B3394" s="55"/>
      <c r="C3394" s="55"/>
      <c r="D3394" s="55">
        <v>61029413</v>
      </c>
      <c r="E3394" s="55"/>
      <c r="F3394" s="55">
        <v>300</v>
      </c>
      <c r="G3394" s="55">
        <v>78598214</v>
      </c>
      <c r="H3394" s="55"/>
      <c r="I3394" s="55">
        <v>2275050012</v>
      </c>
      <c r="J3394" s="55">
        <v>2</v>
      </c>
      <c r="K3394" s="55" t="s">
        <v>34</v>
      </c>
      <c r="L3394" s="55" t="s">
        <v>73</v>
      </c>
      <c r="M3394" s="55">
        <v>34035</v>
      </c>
      <c r="N3394" s="55"/>
      <c r="O3394" s="55" t="s">
        <v>313</v>
      </c>
      <c r="P3394" s="55">
        <v>48811</v>
      </c>
      <c r="Q3394" s="55" t="s">
        <v>37</v>
      </c>
      <c r="R3394" s="55" t="s">
        <v>38</v>
      </c>
      <c r="S3394" s="55"/>
      <c r="T3394" s="55"/>
      <c r="U3394" s="55" t="s">
        <v>38</v>
      </c>
      <c r="V3394" s="55">
        <v>40.5822</v>
      </c>
      <c r="W3394" s="55">
        <v>-74.613900000000001</v>
      </c>
      <c r="X3394" s="55" t="s">
        <v>39</v>
      </c>
      <c r="Y3394" s="55" t="s">
        <v>314</v>
      </c>
      <c r="Z3394" s="55" t="s">
        <v>34</v>
      </c>
      <c r="AA3394" s="55">
        <v>0</v>
      </c>
      <c r="AB3394" s="55" t="s">
        <v>41</v>
      </c>
      <c r="AC3394" s="55">
        <v>8</v>
      </c>
      <c r="AD3394" s="55"/>
      <c r="AE3394" s="55" t="s">
        <v>42</v>
      </c>
      <c r="AF3394" s="55" t="s">
        <v>43</v>
      </c>
      <c r="AG3394" s="55">
        <v>1.1376499999999999E-2</v>
      </c>
      <c r="AH3394" s="57" t="s">
        <v>44</v>
      </c>
    </row>
    <row r="3395" spans="1:34" x14ac:dyDescent="0.25">
      <c r="A3395" s="54">
        <v>11659111</v>
      </c>
      <c r="B3395" s="55"/>
      <c r="C3395" s="55"/>
      <c r="D3395" s="55">
        <v>61029413</v>
      </c>
      <c r="E3395" s="55"/>
      <c r="F3395" s="55">
        <v>300</v>
      </c>
      <c r="G3395" s="55">
        <v>78598114</v>
      </c>
      <c r="H3395" s="55"/>
      <c r="I3395" s="55">
        <v>2275050011</v>
      </c>
      <c r="J3395" s="55">
        <v>2</v>
      </c>
      <c r="K3395" s="55" t="s">
        <v>34</v>
      </c>
      <c r="L3395" s="55" t="s">
        <v>73</v>
      </c>
      <c r="M3395" s="55">
        <v>34035</v>
      </c>
      <c r="N3395" s="55"/>
      <c r="O3395" s="55" t="s">
        <v>313</v>
      </c>
      <c r="P3395" s="55">
        <v>48811</v>
      </c>
      <c r="Q3395" s="55" t="s">
        <v>37</v>
      </c>
      <c r="R3395" s="55" t="s">
        <v>38</v>
      </c>
      <c r="S3395" s="55"/>
      <c r="T3395" s="55"/>
      <c r="U3395" s="55" t="s">
        <v>38</v>
      </c>
      <c r="V3395" s="55">
        <v>40.5822</v>
      </c>
      <c r="W3395" s="55">
        <v>-74.613900000000001</v>
      </c>
      <c r="X3395" s="55" t="s">
        <v>39</v>
      </c>
      <c r="Y3395" s="55" t="s">
        <v>314</v>
      </c>
      <c r="Z3395" s="55" t="s">
        <v>34</v>
      </c>
      <c r="AA3395" s="55">
        <v>0</v>
      </c>
      <c r="AB3395" s="55" t="s">
        <v>41</v>
      </c>
      <c r="AC3395" s="55">
        <v>8</v>
      </c>
      <c r="AD3395" s="55"/>
      <c r="AE3395" s="55" t="s">
        <v>42</v>
      </c>
      <c r="AF3395" s="55" t="s">
        <v>43</v>
      </c>
      <c r="AG3395" s="55">
        <v>1.3542700000000001E-3</v>
      </c>
      <c r="AH3395" s="57" t="s">
        <v>44</v>
      </c>
    </row>
    <row r="3396" spans="1:34" x14ac:dyDescent="0.25">
      <c r="A3396" s="54">
        <v>11659111</v>
      </c>
      <c r="B3396" s="55"/>
      <c r="C3396" s="55"/>
      <c r="D3396" s="55">
        <v>61029413</v>
      </c>
      <c r="E3396" s="55"/>
      <c r="F3396" s="55">
        <v>300</v>
      </c>
      <c r="G3396" s="55">
        <v>78598214</v>
      </c>
      <c r="H3396" s="55"/>
      <c r="I3396" s="55">
        <v>2275050012</v>
      </c>
      <c r="J3396" s="55">
        <v>2</v>
      </c>
      <c r="K3396" s="55" t="s">
        <v>34</v>
      </c>
      <c r="L3396" s="55" t="s">
        <v>73</v>
      </c>
      <c r="M3396" s="55">
        <v>34035</v>
      </c>
      <c r="N3396" s="55"/>
      <c r="O3396" s="55" t="s">
        <v>313</v>
      </c>
      <c r="P3396" s="55">
        <v>48811</v>
      </c>
      <c r="Q3396" s="55" t="s">
        <v>37</v>
      </c>
      <c r="R3396" s="55" t="s">
        <v>38</v>
      </c>
      <c r="S3396" s="55"/>
      <c r="T3396" s="55"/>
      <c r="U3396" s="55" t="s">
        <v>38</v>
      </c>
      <c r="V3396" s="55">
        <v>40.5822</v>
      </c>
      <c r="W3396" s="55">
        <v>-74.613900000000001</v>
      </c>
      <c r="X3396" s="55" t="s">
        <v>39</v>
      </c>
      <c r="Y3396" s="55" t="s">
        <v>314</v>
      </c>
      <c r="Z3396" s="55" t="s">
        <v>34</v>
      </c>
      <c r="AA3396" s="55">
        <v>0</v>
      </c>
      <c r="AB3396" s="55" t="s">
        <v>41</v>
      </c>
      <c r="AC3396" s="55">
        <v>8</v>
      </c>
      <c r="AD3396" s="55"/>
      <c r="AE3396" s="55" t="s">
        <v>45</v>
      </c>
      <c r="AF3396" s="55" t="s">
        <v>46</v>
      </c>
      <c r="AG3396" s="55">
        <v>1.2140199999999999E-3</v>
      </c>
      <c r="AH3396" s="57" t="s">
        <v>44</v>
      </c>
    </row>
    <row r="3397" spans="1:34" x14ac:dyDescent="0.25">
      <c r="A3397" s="54">
        <v>11659111</v>
      </c>
      <c r="B3397" s="55"/>
      <c r="C3397" s="55"/>
      <c r="D3397" s="55">
        <v>61029413</v>
      </c>
      <c r="E3397" s="55"/>
      <c r="F3397" s="55">
        <v>300</v>
      </c>
      <c r="G3397" s="55">
        <v>78598114</v>
      </c>
      <c r="H3397" s="55"/>
      <c r="I3397" s="55">
        <v>2275050011</v>
      </c>
      <c r="J3397" s="55">
        <v>2</v>
      </c>
      <c r="K3397" s="55" t="s">
        <v>34</v>
      </c>
      <c r="L3397" s="55" t="s">
        <v>73</v>
      </c>
      <c r="M3397" s="55">
        <v>34035</v>
      </c>
      <c r="N3397" s="55"/>
      <c r="O3397" s="55" t="s">
        <v>313</v>
      </c>
      <c r="P3397" s="55">
        <v>48811</v>
      </c>
      <c r="Q3397" s="55" t="s">
        <v>37</v>
      </c>
      <c r="R3397" s="55" t="s">
        <v>38</v>
      </c>
      <c r="S3397" s="55"/>
      <c r="T3397" s="55"/>
      <c r="U3397" s="55" t="s">
        <v>38</v>
      </c>
      <c r="V3397" s="55">
        <v>40.5822</v>
      </c>
      <c r="W3397" s="55">
        <v>-74.613900000000001</v>
      </c>
      <c r="X3397" s="55" t="s">
        <v>39</v>
      </c>
      <c r="Y3397" s="55" t="s">
        <v>314</v>
      </c>
      <c r="Z3397" s="55" t="s">
        <v>34</v>
      </c>
      <c r="AA3397" s="55">
        <v>0</v>
      </c>
      <c r="AB3397" s="55" t="s">
        <v>41</v>
      </c>
      <c r="AC3397" s="55">
        <v>8</v>
      </c>
      <c r="AD3397" s="55"/>
      <c r="AE3397" s="55" t="s">
        <v>45</v>
      </c>
      <c r="AF3397" s="55" t="s">
        <v>46</v>
      </c>
      <c r="AG3397" s="55">
        <v>9.0000000000000006E-5</v>
      </c>
      <c r="AH3397" s="57" t="s">
        <v>44</v>
      </c>
    </row>
    <row r="3398" spans="1:34" x14ac:dyDescent="0.25">
      <c r="A3398" s="54">
        <v>11659111</v>
      </c>
      <c r="B3398" s="55"/>
      <c r="C3398" s="55"/>
      <c r="D3398" s="55">
        <v>61029413</v>
      </c>
      <c r="E3398" s="55"/>
      <c r="F3398" s="55">
        <v>300</v>
      </c>
      <c r="G3398" s="55">
        <v>78598214</v>
      </c>
      <c r="H3398" s="55"/>
      <c r="I3398" s="55">
        <v>2275050012</v>
      </c>
      <c r="J3398" s="55">
        <v>2</v>
      </c>
      <c r="K3398" s="55" t="s">
        <v>34</v>
      </c>
      <c r="L3398" s="55" t="s">
        <v>73</v>
      </c>
      <c r="M3398" s="55">
        <v>34035</v>
      </c>
      <c r="N3398" s="55"/>
      <c r="O3398" s="55" t="s">
        <v>313</v>
      </c>
      <c r="P3398" s="55">
        <v>48811</v>
      </c>
      <c r="Q3398" s="55" t="s">
        <v>37</v>
      </c>
      <c r="R3398" s="55" t="s">
        <v>38</v>
      </c>
      <c r="S3398" s="55"/>
      <c r="T3398" s="55"/>
      <c r="U3398" s="55" t="s">
        <v>38</v>
      </c>
      <c r="V3398" s="55">
        <v>40.5822</v>
      </c>
      <c r="W3398" s="55">
        <v>-74.613900000000001</v>
      </c>
      <c r="X3398" s="55" t="s">
        <v>39</v>
      </c>
      <c r="Y3398" s="55" t="s">
        <v>314</v>
      </c>
      <c r="Z3398" s="55" t="s">
        <v>34</v>
      </c>
      <c r="AA3398" s="55">
        <v>0</v>
      </c>
      <c r="AB3398" s="55" t="s">
        <v>41</v>
      </c>
      <c r="AC3398" s="55">
        <v>8</v>
      </c>
      <c r="AD3398" s="55"/>
      <c r="AE3398" s="55" t="s">
        <v>47</v>
      </c>
      <c r="AF3398" s="55" t="s">
        <v>48</v>
      </c>
      <c r="AG3398" s="55">
        <v>3.8118200000000001E-3</v>
      </c>
      <c r="AH3398" s="57" t="s">
        <v>44</v>
      </c>
    </row>
    <row r="3399" spans="1:34" x14ac:dyDescent="0.25">
      <c r="A3399" s="54">
        <v>11659111</v>
      </c>
      <c r="B3399" s="55"/>
      <c r="C3399" s="55"/>
      <c r="D3399" s="55">
        <v>61029413</v>
      </c>
      <c r="E3399" s="55"/>
      <c r="F3399" s="55">
        <v>300</v>
      </c>
      <c r="G3399" s="55">
        <v>78598114</v>
      </c>
      <c r="H3399" s="55"/>
      <c r="I3399" s="55">
        <v>2275050011</v>
      </c>
      <c r="J3399" s="55">
        <v>2</v>
      </c>
      <c r="K3399" s="55" t="s">
        <v>34</v>
      </c>
      <c r="L3399" s="55" t="s">
        <v>73</v>
      </c>
      <c r="M3399" s="55">
        <v>34035</v>
      </c>
      <c r="N3399" s="55"/>
      <c r="O3399" s="55" t="s">
        <v>313</v>
      </c>
      <c r="P3399" s="55">
        <v>48811</v>
      </c>
      <c r="Q3399" s="55" t="s">
        <v>37</v>
      </c>
      <c r="R3399" s="55" t="s">
        <v>38</v>
      </c>
      <c r="S3399" s="55"/>
      <c r="T3399" s="55"/>
      <c r="U3399" s="55" t="s">
        <v>38</v>
      </c>
      <c r="V3399" s="55">
        <v>40.5822</v>
      </c>
      <c r="W3399" s="55">
        <v>-74.613900000000001</v>
      </c>
      <c r="X3399" s="55" t="s">
        <v>39</v>
      </c>
      <c r="Y3399" s="55" t="s">
        <v>314</v>
      </c>
      <c r="Z3399" s="55" t="s">
        <v>34</v>
      </c>
      <c r="AA3399" s="55">
        <v>0</v>
      </c>
      <c r="AB3399" s="55" t="s">
        <v>41</v>
      </c>
      <c r="AC3399" s="55">
        <v>8</v>
      </c>
      <c r="AD3399" s="55"/>
      <c r="AE3399" s="55" t="s">
        <v>47</v>
      </c>
      <c r="AF3399" s="55" t="s">
        <v>48</v>
      </c>
      <c r="AG3399" s="55">
        <v>1.4699100000000001E-3</v>
      </c>
      <c r="AH3399" s="57" t="s">
        <v>44</v>
      </c>
    </row>
    <row r="3400" spans="1:34" x14ac:dyDescent="0.25">
      <c r="A3400" s="54">
        <v>11659111</v>
      </c>
      <c r="B3400" s="55"/>
      <c r="C3400" s="55"/>
      <c r="D3400" s="55">
        <v>61029413</v>
      </c>
      <c r="E3400" s="55"/>
      <c r="F3400" s="55">
        <v>300</v>
      </c>
      <c r="G3400" s="55">
        <v>78598214</v>
      </c>
      <c r="H3400" s="55"/>
      <c r="I3400" s="55">
        <v>2275050012</v>
      </c>
      <c r="J3400" s="55">
        <v>2</v>
      </c>
      <c r="K3400" s="55" t="s">
        <v>34</v>
      </c>
      <c r="L3400" s="55" t="s">
        <v>73</v>
      </c>
      <c r="M3400" s="55">
        <v>34035</v>
      </c>
      <c r="N3400" s="55"/>
      <c r="O3400" s="55" t="s">
        <v>313</v>
      </c>
      <c r="P3400" s="55">
        <v>48811</v>
      </c>
      <c r="Q3400" s="55" t="s">
        <v>37</v>
      </c>
      <c r="R3400" s="55" t="s">
        <v>38</v>
      </c>
      <c r="S3400" s="55"/>
      <c r="T3400" s="55"/>
      <c r="U3400" s="55" t="s">
        <v>38</v>
      </c>
      <c r="V3400" s="55">
        <v>40.5822</v>
      </c>
      <c r="W3400" s="55">
        <v>-74.613900000000001</v>
      </c>
      <c r="X3400" s="55" t="s">
        <v>39</v>
      </c>
      <c r="Y3400" s="55" t="s">
        <v>314</v>
      </c>
      <c r="Z3400" s="55" t="s">
        <v>34</v>
      </c>
      <c r="AA3400" s="55">
        <v>0</v>
      </c>
      <c r="AB3400" s="55" t="s">
        <v>41</v>
      </c>
      <c r="AC3400" s="55">
        <v>8</v>
      </c>
      <c r="AD3400" s="55"/>
      <c r="AE3400" s="55" t="s">
        <v>49</v>
      </c>
      <c r="AF3400" s="55" t="s">
        <v>50</v>
      </c>
      <c r="AG3400" s="55">
        <v>3.9055499999999998E-3</v>
      </c>
      <c r="AH3400" s="57" t="s">
        <v>44</v>
      </c>
    </row>
    <row r="3401" spans="1:34" x14ac:dyDescent="0.25">
      <c r="A3401" s="54">
        <v>11659111</v>
      </c>
      <c r="B3401" s="55"/>
      <c r="C3401" s="55"/>
      <c r="D3401" s="55">
        <v>61029413</v>
      </c>
      <c r="E3401" s="55"/>
      <c r="F3401" s="55">
        <v>300</v>
      </c>
      <c r="G3401" s="55">
        <v>78598114</v>
      </c>
      <c r="H3401" s="55"/>
      <c r="I3401" s="55">
        <v>2275050011</v>
      </c>
      <c r="J3401" s="55">
        <v>2</v>
      </c>
      <c r="K3401" s="55" t="s">
        <v>34</v>
      </c>
      <c r="L3401" s="55" t="s">
        <v>73</v>
      </c>
      <c r="M3401" s="55">
        <v>34035</v>
      </c>
      <c r="N3401" s="55"/>
      <c r="O3401" s="55" t="s">
        <v>313</v>
      </c>
      <c r="P3401" s="55">
        <v>48811</v>
      </c>
      <c r="Q3401" s="55" t="s">
        <v>37</v>
      </c>
      <c r="R3401" s="55" t="s">
        <v>38</v>
      </c>
      <c r="S3401" s="55"/>
      <c r="T3401" s="55"/>
      <c r="U3401" s="55" t="s">
        <v>38</v>
      </c>
      <c r="V3401" s="55">
        <v>40.5822</v>
      </c>
      <c r="W3401" s="55">
        <v>-74.613900000000001</v>
      </c>
      <c r="X3401" s="55" t="s">
        <v>39</v>
      </c>
      <c r="Y3401" s="55" t="s">
        <v>314</v>
      </c>
      <c r="Z3401" s="55" t="s">
        <v>34</v>
      </c>
      <c r="AA3401" s="55">
        <v>0</v>
      </c>
      <c r="AB3401" s="55" t="s">
        <v>41</v>
      </c>
      <c r="AC3401" s="55">
        <v>8</v>
      </c>
      <c r="AD3401" s="55"/>
      <c r="AE3401" s="55" t="s">
        <v>49</v>
      </c>
      <c r="AF3401" s="55" t="s">
        <v>50</v>
      </c>
      <c r="AG3401" s="55">
        <v>2.1302999999999999E-3</v>
      </c>
      <c r="AH3401" s="57" t="s">
        <v>44</v>
      </c>
    </row>
    <row r="3402" spans="1:34" x14ac:dyDescent="0.25">
      <c r="A3402" s="54">
        <v>11659111</v>
      </c>
      <c r="B3402" s="55"/>
      <c r="C3402" s="55"/>
      <c r="D3402" s="55">
        <v>61029413</v>
      </c>
      <c r="E3402" s="55"/>
      <c r="F3402" s="55">
        <v>300</v>
      </c>
      <c r="G3402" s="55">
        <v>78598114</v>
      </c>
      <c r="H3402" s="55"/>
      <c r="I3402" s="55">
        <v>2275050011</v>
      </c>
      <c r="J3402" s="55">
        <v>2</v>
      </c>
      <c r="K3402" s="55" t="s">
        <v>34</v>
      </c>
      <c r="L3402" s="55" t="s">
        <v>73</v>
      </c>
      <c r="M3402" s="55">
        <v>34035</v>
      </c>
      <c r="N3402" s="55"/>
      <c r="O3402" s="55" t="s">
        <v>313</v>
      </c>
      <c r="P3402" s="55">
        <v>48811</v>
      </c>
      <c r="Q3402" s="55" t="s">
        <v>37</v>
      </c>
      <c r="R3402" s="55" t="s">
        <v>38</v>
      </c>
      <c r="S3402" s="55"/>
      <c r="T3402" s="55"/>
      <c r="U3402" s="55" t="s">
        <v>38</v>
      </c>
      <c r="V3402" s="55">
        <v>40.5822</v>
      </c>
      <c r="W3402" s="55">
        <v>-74.613900000000001</v>
      </c>
      <c r="X3402" s="55" t="s">
        <v>39</v>
      </c>
      <c r="Y3402" s="55" t="s">
        <v>314</v>
      </c>
      <c r="Z3402" s="55" t="s">
        <v>34</v>
      </c>
      <c r="AA3402" s="55">
        <v>0</v>
      </c>
      <c r="AB3402" s="55" t="s">
        <v>41</v>
      </c>
      <c r="AC3402" s="55">
        <v>8</v>
      </c>
      <c r="AD3402" s="55"/>
      <c r="AE3402" s="55" t="s">
        <v>51</v>
      </c>
      <c r="AF3402" s="55" t="s">
        <v>52</v>
      </c>
      <c r="AG3402" s="55">
        <v>5.8500000000000002E-4</v>
      </c>
      <c r="AH3402" s="57" t="s">
        <v>44</v>
      </c>
    </row>
    <row r="3403" spans="1:34" x14ac:dyDescent="0.25">
      <c r="A3403" s="54">
        <v>11659111</v>
      </c>
      <c r="B3403" s="55"/>
      <c r="C3403" s="55"/>
      <c r="D3403" s="55">
        <v>61029413</v>
      </c>
      <c r="E3403" s="55"/>
      <c r="F3403" s="55">
        <v>300</v>
      </c>
      <c r="G3403" s="55">
        <v>78598214</v>
      </c>
      <c r="H3403" s="55"/>
      <c r="I3403" s="55">
        <v>2275050012</v>
      </c>
      <c r="J3403" s="55">
        <v>2</v>
      </c>
      <c r="K3403" s="55" t="s">
        <v>34</v>
      </c>
      <c r="L3403" s="55" t="s">
        <v>73</v>
      </c>
      <c r="M3403" s="55">
        <v>34035</v>
      </c>
      <c r="N3403" s="55"/>
      <c r="O3403" s="55" t="s">
        <v>313</v>
      </c>
      <c r="P3403" s="55">
        <v>48811</v>
      </c>
      <c r="Q3403" s="55" t="s">
        <v>37</v>
      </c>
      <c r="R3403" s="55" t="s">
        <v>38</v>
      </c>
      <c r="S3403" s="55"/>
      <c r="T3403" s="55"/>
      <c r="U3403" s="55" t="s">
        <v>38</v>
      </c>
      <c r="V3403" s="55">
        <v>40.5822</v>
      </c>
      <c r="W3403" s="55">
        <v>-74.613900000000001</v>
      </c>
      <c r="X3403" s="55" t="s">
        <v>39</v>
      </c>
      <c r="Y3403" s="55" t="s">
        <v>314</v>
      </c>
      <c r="Z3403" s="55" t="s">
        <v>34</v>
      </c>
      <c r="AA3403" s="55">
        <v>0</v>
      </c>
      <c r="AB3403" s="55" t="s">
        <v>41</v>
      </c>
      <c r="AC3403" s="55">
        <v>8</v>
      </c>
      <c r="AD3403" s="55"/>
      <c r="AE3403" s="55" t="s">
        <v>51</v>
      </c>
      <c r="AF3403" s="55" t="s">
        <v>52</v>
      </c>
      <c r="AG3403" s="55">
        <v>5.3417999999999998E-3</v>
      </c>
      <c r="AH3403" s="57" t="s">
        <v>44</v>
      </c>
    </row>
    <row r="3404" spans="1:34" x14ac:dyDescent="0.25">
      <c r="A3404" s="54">
        <v>11659111</v>
      </c>
      <c r="B3404" s="55"/>
      <c r="C3404" s="55"/>
      <c r="D3404" s="55">
        <v>61029413</v>
      </c>
      <c r="E3404" s="55"/>
      <c r="F3404" s="55">
        <v>300</v>
      </c>
      <c r="G3404" s="55">
        <v>78598114</v>
      </c>
      <c r="H3404" s="55"/>
      <c r="I3404" s="55">
        <v>2275050011</v>
      </c>
      <c r="J3404" s="55">
        <v>2</v>
      </c>
      <c r="K3404" s="55" t="s">
        <v>34</v>
      </c>
      <c r="L3404" s="55" t="s">
        <v>73</v>
      </c>
      <c r="M3404" s="55">
        <v>34035</v>
      </c>
      <c r="N3404" s="55"/>
      <c r="O3404" s="55" t="s">
        <v>313</v>
      </c>
      <c r="P3404" s="55">
        <v>48811</v>
      </c>
      <c r="Q3404" s="55" t="s">
        <v>37</v>
      </c>
      <c r="R3404" s="55" t="s">
        <v>38</v>
      </c>
      <c r="S3404" s="55"/>
      <c r="T3404" s="55"/>
      <c r="U3404" s="55" t="s">
        <v>38</v>
      </c>
      <c r="V3404" s="55">
        <v>40.5822</v>
      </c>
      <c r="W3404" s="55">
        <v>-74.613900000000001</v>
      </c>
      <c r="X3404" s="55" t="s">
        <v>39</v>
      </c>
      <c r="Y3404" s="55" t="s">
        <v>314</v>
      </c>
      <c r="Z3404" s="55" t="s">
        <v>34</v>
      </c>
      <c r="AA3404" s="55">
        <v>0</v>
      </c>
      <c r="AB3404" s="55" t="s">
        <v>41</v>
      </c>
      <c r="AC3404" s="55">
        <v>8</v>
      </c>
      <c r="AD3404" s="55"/>
      <c r="AE3404" s="55" t="s">
        <v>53</v>
      </c>
      <c r="AF3404" s="55" t="s">
        <v>54</v>
      </c>
      <c r="AG3404" s="55">
        <v>0.108126</v>
      </c>
      <c r="AH3404" s="57" t="s">
        <v>44</v>
      </c>
    </row>
    <row r="3405" spans="1:34" x14ac:dyDescent="0.25">
      <c r="A3405" s="54">
        <v>11659111</v>
      </c>
      <c r="B3405" s="55"/>
      <c r="C3405" s="55"/>
      <c r="D3405" s="55">
        <v>61029413</v>
      </c>
      <c r="E3405" s="55"/>
      <c r="F3405" s="55">
        <v>300</v>
      </c>
      <c r="G3405" s="55">
        <v>78598214</v>
      </c>
      <c r="H3405" s="55"/>
      <c r="I3405" s="55">
        <v>2275050012</v>
      </c>
      <c r="J3405" s="55">
        <v>2</v>
      </c>
      <c r="K3405" s="55" t="s">
        <v>34</v>
      </c>
      <c r="L3405" s="55" t="s">
        <v>73</v>
      </c>
      <c r="M3405" s="55">
        <v>34035</v>
      </c>
      <c r="N3405" s="55"/>
      <c r="O3405" s="55" t="s">
        <v>313</v>
      </c>
      <c r="P3405" s="55">
        <v>48811</v>
      </c>
      <c r="Q3405" s="55" t="s">
        <v>37</v>
      </c>
      <c r="R3405" s="55" t="s">
        <v>38</v>
      </c>
      <c r="S3405" s="55"/>
      <c r="T3405" s="55"/>
      <c r="U3405" s="55" t="s">
        <v>38</v>
      </c>
      <c r="V3405" s="55">
        <v>40.5822</v>
      </c>
      <c r="W3405" s="55">
        <v>-74.613900000000001</v>
      </c>
      <c r="X3405" s="55" t="s">
        <v>39</v>
      </c>
      <c r="Y3405" s="55" t="s">
        <v>314</v>
      </c>
      <c r="Z3405" s="55" t="s">
        <v>34</v>
      </c>
      <c r="AA3405" s="55">
        <v>0</v>
      </c>
      <c r="AB3405" s="55" t="s">
        <v>41</v>
      </c>
      <c r="AC3405" s="55">
        <v>8</v>
      </c>
      <c r="AD3405" s="55"/>
      <c r="AE3405" s="55" t="s">
        <v>53</v>
      </c>
      <c r="AF3405" s="55" t="s">
        <v>54</v>
      </c>
      <c r="AG3405" s="55">
        <v>0.15802099999999999</v>
      </c>
      <c r="AH3405" s="57" t="s">
        <v>44</v>
      </c>
    </row>
    <row r="3406" spans="1:34" x14ac:dyDescent="0.25">
      <c r="A3406" s="54">
        <v>11659111</v>
      </c>
      <c r="B3406" s="55"/>
      <c r="C3406" s="55"/>
      <c r="D3406" s="55">
        <v>61029413</v>
      </c>
      <c r="E3406" s="55"/>
      <c r="F3406" s="55">
        <v>300</v>
      </c>
      <c r="G3406" s="55">
        <v>78598114</v>
      </c>
      <c r="H3406" s="55"/>
      <c r="I3406" s="55">
        <v>2275050011</v>
      </c>
      <c r="J3406" s="55">
        <v>2</v>
      </c>
      <c r="K3406" s="55" t="s">
        <v>34</v>
      </c>
      <c r="L3406" s="55" t="s">
        <v>73</v>
      </c>
      <c r="M3406" s="55">
        <v>34035</v>
      </c>
      <c r="N3406" s="55"/>
      <c r="O3406" s="55" t="s">
        <v>313</v>
      </c>
      <c r="P3406" s="55">
        <v>48811</v>
      </c>
      <c r="Q3406" s="55" t="s">
        <v>37</v>
      </c>
      <c r="R3406" s="55" t="s">
        <v>38</v>
      </c>
      <c r="S3406" s="55"/>
      <c r="T3406" s="55"/>
      <c r="U3406" s="55" t="s">
        <v>38</v>
      </c>
      <c r="V3406" s="55">
        <v>40.5822</v>
      </c>
      <c r="W3406" s="55">
        <v>-74.613900000000001</v>
      </c>
      <c r="X3406" s="55" t="s">
        <v>39</v>
      </c>
      <c r="Y3406" s="55" t="s">
        <v>314</v>
      </c>
      <c r="Z3406" s="55" t="s">
        <v>34</v>
      </c>
      <c r="AA3406" s="55">
        <v>0</v>
      </c>
      <c r="AB3406" s="55" t="s">
        <v>41</v>
      </c>
      <c r="AC3406" s="55">
        <v>8</v>
      </c>
      <c r="AD3406" s="55"/>
      <c r="AE3406" s="55">
        <v>7439921</v>
      </c>
      <c r="AF3406" s="55" t="s">
        <v>55</v>
      </c>
      <c r="AG3406" s="55">
        <v>1.3835599999999999E-4</v>
      </c>
      <c r="AH3406" s="57" t="s">
        <v>44</v>
      </c>
    </row>
    <row r="3407" spans="1:34" x14ac:dyDescent="0.25">
      <c r="A3407" s="54">
        <v>11977711</v>
      </c>
      <c r="B3407" s="55"/>
      <c r="C3407" s="55"/>
      <c r="D3407" s="55">
        <v>60841313</v>
      </c>
      <c r="E3407" s="55"/>
      <c r="F3407" s="55">
        <v>300</v>
      </c>
      <c r="G3407" s="55">
        <v>78223514</v>
      </c>
      <c r="H3407" s="55"/>
      <c r="I3407" s="55">
        <v>2275050011</v>
      </c>
      <c r="J3407" s="55">
        <v>2</v>
      </c>
      <c r="K3407" s="55" t="s">
        <v>34</v>
      </c>
      <c r="L3407" s="55" t="s">
        <v>73</v>
      </c>
      <c r="M3407" s="55">
        <v>34035</v>
      </c>
      <c r="N3407" s="55"/>
      <c r="O3407" s="55" t="s">
        <v>315</v>
      </c>
      <c r="P3407" s="55">
        <v>48811</v>
      </c>
      <c r="Q3407" s="55" t="s">
        <v>37</v>
      </c>
      <c r="R3407" s="55" t="s">
        <v>38</v>
      </c>
      <c r="S3407" s="55"/>
      <c r="T3407" s="55"/>
      <c r="U3407" s="55" t="s">
        <v>38</v>
      </c>
      <c r="V3407" s="55">
        <v>40.707799999999999</v>
      </c>
      <c r="W3407" s="55">
        <v>-74.683899999999994</v>
      </c>
      <c r="X3407" s="55" t="s">
        <v>39</v>
      </c>
      <c r="Y3407" s="55" t="s">
        <v>316</v>
      </c>
      <c r="Z3407" s="55" t="s">
        <v>34</v>
      </c>
      <c r="AA3407" s="55">
        <v>0</v>
      </c>
      <c r="AB3407" s="55" t="s">
        <v>41</v>
      </c>
      <c r="AC3407" s="55">
        <v>8</v>
      </c>
      <c r="AD3407" s="55"/>
      <c r="AE3407" s="55" t="s">
        <v>42</v>
      </c>
      <c r="AF3407" s="55" t="s">
        <v>43</v>
      </c>
      <c r="AG3407" s="55">
        <v>1.3542700000000001E-3</v>
      </c>
      <c r="AH3407" s="57" t="s">
        <v>44</v>
      </c>
    </row>
    <row r="3408" spans="1:34" x14ac:dyDescent="0.25">
      <c r="A3408" s="54">
        <v>11977711</v>
      </c>
      <c r="B3408" s="55"/>
      <c r="C3408" s="55"/>
      <c r="D3408" s="55">
        <v>60841313</v>
      </c>
      <c r="E3408" s="55"/>
      <c r="F3408" s="55">
        <v>300</v>
      </c>
      <c r="G3408" s="55">
        <v>78223614</v>
      </c>
      <c r="H3408" s="55"/>
      <c r="I3408" s="55">
        <v>2275050012</v>
      </c>
      <c r="J3408" s="55">
        <v>2</v>
      </c>
      <c r="K3408" s="55" t="s">
        <v>34</v>
      </c>
      <c r="L3408" s="55" t="s">
        <v>73</v>
      </c>
      <c r="M3408" s="55">
        <v>34035</v>
      </c>
      <c r="N3408" s="55"/>
      <c r="O3408" s="55" t="s">
        <v>315</v>
      </c>
      <c r="P3408" s="55">
        <v>48811</v>
      </c>
      <c r="Q3408" s="55" t="s">
        <v>37</v>
      </c>
      <c r="R3408" s="55" t="s">
        <v>38</v>
      </c>
      <c r="S3408" s="55"/>
      <c r="T3408" s="55"/>
      <c r="U3408" s="55" t="s">
        <v>38</v>
      </c>
      <c r="V3408" s="55">
        <v>40.707799999999999</v>
      </c>
      <c r="W3408" s="55">
        <v>-74.683899999999994</v>
      </c>
      <c r="X3408" s="55" t="s">
        <v>39</v>
      </c>
      <c r="Y3408" s="55" t="s">
        <v>316</v>
      </c>
      <c r="Z3408" s="55" t="s">
        <v>34</v>
      </c>
      <c r="AA3408" s="55">
        <v>0</v>
      </c>
      <c r="AB3408" s="55" t="s">
        <v>41</v>
      </c>
      <c r="AC3408" s="55">
        <v>8</v>
      </c>
      <c r="AD3408" s="55"/>
      <c r="AE3408" s="55" t="s">
        <v>42</v>
      </c>
      <c r="AF3408" s="55" t="s">
        <v>43</v>
      </c>
      <c r="AG3408" s="55">
        <v>1.1376499999999999E-2</v>
      </c>
      <c r="AH3408" s="57" t="s">
        <v>44</v>
      </c>
    </row>
    <row r="3409" spans="1:34" x14ac:dyDescent="0.25">
      <c r="A3409" s="54">
        <v>11977711</v>
      </c>
      <c r="B3409" s="55"/>
      <c r="C3409" s="55"/>
      <c r="D3409" s="55">
        <v>60841313</v>
      </c>
      <c r="E3409" s="55"/>
      <c r="F3409" s="55">
        <v>300</v>
      </c>
      <c r="G3409" s="55">
        <v>78223514</v>
      </c>
      <c r="H3409" s="55"/>
      <c r="I3409" s="55">
        <v>2275050011</v>
      </c>
      <c r="J3409" s="55">
        <v>2</v>
      </c>
      <c r="K3409" s="55" t="s">
        <v>34</v>
      </c>
      <c r="L3409" s="55" t="s">
        <v>73</v>
      </c>
      <c r="M3409" s="55">
        <v>34035</v>
      </c>
      <c r="N3409" s="55"/>
      <c r="O3409" s="55" t="s">
        <v>315</v>
      </c>
      <c r="P3409" s="55">
        <v>48811</v>
      </c>
      <c r="Q3409" s="55" t="s">
        <v>37</v>
      </c>
      <c r="R3409" s="55" t="s">
        <v>38</v>
      </c>
      <c r="S3409" s="55"/>
      <c r="T3409" s="55"/>
      <c r="U3409" s="55" t="s">
        <v>38</v>
      </c>
      <c r="V3409" s="55">
        <v>40.707799999999999</v>
      </c>
      <c r="W3409" s="55">
        <v>-74.683899999999994</v>
      </c>
      <c r="X3409" s="55" t="s">
        <v>39</v>
      </c>
      <c r="Y3409" s="55" t="s">
        <v>316</v>
      </c>
      <c r="Z3409" s="55" t="s">
        <v>34</v>
      </c>
      <c r="AA3409" s="55">
        <v>0</v>
      </c>
      <c r="AB3409" s="55" t="s">
        <v>41</v>
      </c>
      <c r="AC3409" s="55">
        <v>8</v>
      </c>
      <c r="AD3409" s="55"/>
      <c r="AE3409" s="55" t="s">
        <v>45</v>
      </c>
      <c r="AF3409" s="55" t="s">
        <v>46</v>
      </c>
      <c r="AG3409" s="55">
        <v>9.0000000000000006E-5</v>
      </c>
      <c r="AH3409" s="57" t="s">
        <v>44</v>
      </c>
    </row>
    <row r="3410" spans="1:34" x14ac:dyDescent="0.25">
      <c r="A3410" s="54">
        <v>11977711</v>
      </c>
      <c r="B3410" s="55"/>
      <c r="C3410" s="55"/>
      <c r="D3410" s="55">
        <v>60841313</v>
      </c>
      <c r="E3410" s="55"/>
      <c r="F3410" s="55">
        <v>300</v>
      </c>
      <c r="G3410" s="55">
        <v>78223614</v>
      </c>
      <c r="H3410" s="55"/>
      <c r="I3410" s="55">
        <v>2275050012</v>
      </c>
      <c r="J3410" s="55">
        <v>2</v>
      </c>
      <c r="K3410" s="55" t="s">
        <v>34</v>
      </c>
      <c r="L3410" s="55" t="s">
        <v>73</v>
      </c>
      <c r="M3410" s="55">
        <v>34035</v>
      </c>
      <c r="N3410" s="55"/>
      <c r="O3410" s="55" t="s">
        <v>315</v>
      </c>
      <c r="P3410" s="55">
        <v>48811</v>
      </c>
      <c r="Q3410" s="55" t="s">
        <v>37</v>
      </c>
      <c r="R3410" s="55" t="s">
        <v>38</v>
      </c>
      <c r="S3410" s="55"/>
      <c r="T3410" s="55"/>
      <c r="U3410" s="55" t="s">
        <v>38</v>
      </c>
      <c r="V3410" s="55">
        <v>40.707799999999999</v>
      </c>
      <c r="W3410" s="55">
        <v>-74.683899999999994</v>
      </c>
      <c r="X3410" s="55" t="s">
        <v>39</v>
      </c>
      <c r="Y3410" s="55" t="s">
        <v>316</v>
      </c>
      <c r="Z3410" s="55" t="s">
        <v>34</v>
      </c>
      <c r="AA3410" s="55">
        <v>0</v>
      </c>
      <c r="AB3410" s="55" t="s">
        <v>41</v>
      </c>
      <c r="AC3410" s="55">
        <v>8</v>
      </c>
      <c r="AD3410" s="55"/>
      <c r="AE3410" s="55" t="s">
        <v>45</v>
      </c>
      <c r="AF3410" s="55" t="s">
        <v>46</v>
      </c>
      <c r="AG3410" s="55">
        <v>1.2140199999999999E-3</v>
      </c>
      <c r="AH3410" s="57" t="s">
        <v>44</v>
      </c>
    </row>
    <row r="3411" spans="1:34" x14ac:dyDescent="0.25">
      <c r="A3411" s="54">
        <v>11977711</v>
      </c>
      <c r="B3411" s="55"/>
      <c r="C3411" s="55"/>
      <c r="D3411" s="55">
        <v>60841313</v>
      </c>
      <c r="E3411" s="55"/>
      <c r="F3411" s="55">
        <v>300</v>
      </c>
      <c r="G3411" s="55">
        <v>78223614</v>
      </c>
      <c r="H3411" s="55"/>
      <c r="I3411" s="55">
        <v>2275050012</v>
      </c>
      <c r="J3411" s="55">
        <v>2</v>
      </c>
      <c r="K3411" s="55" t="s">
        <v>34</v>
      </c>
      <c r="L3411" s="55" t="s">
        <v>73</v>
      </c>
      <c r="M3411" s="55">
        <v>34035</v>
      </c>
      <c r="N3411" s="55"/>
      <c r="O3411" s="55" t="s">
        <v>315</v>
      </c>
      <c r="P3411" s="55">
        <v>48811</v>
      </c>
      <c r="Q3411" s="55" t="s">
        <v>37</v>
      </c>
      <c r="R3411" s="55" t="s">
        <v>38</v>
      </c>
      <c r="S3411" s="55"/>
      <c r="T3411" s="55"/>
      <c r="U3411" s="55" t="s">
        <v>38</v>
      </c>
      <c r="V3411" s="55">
        <v>40.707799999999999</v>
      </c>
      <c r="W3411" s="55">
        <v>-74.683899999999994</v>
      </c>
      <c r="X3411" s="55" t="s">
        <v>39</v>
      </c>
      <c r="Y3411" s="55" t="s">
        <v>316</v>
      </c>
      <c r="Z3411" s="55" t="s">
        <v>34</v>
      </c>
      <c r="AA3411" s="55">
        <v>0</v>
      </c>
      <c r="AB3411" s="55" t="s">
        <v>41</v>
      </c>
      <c r="AC3411" s="55">
        <v>8</v>
      </c>
      <c r="AD3411" s="55"/>
      <c r="AE3411" s="55" t="s">
        <v>47</v>
      </c>
      <c r="AF3411" s="55" t="s">
        <v>48</v>
      </c>
      <c r="AG3411" s="55">
        <v>3.8118200000000001E-3</v>
      </c>
      <c r="AH3411" s="57" t="s">
        <v>44</v>
      </c>
    </row>
    <row r="3412" spans="1:34" x14ac:dyDescent="0.25">
      <c r="A3412" s="54">
        <v>11977711</v>
      </c>
      <c r="B3412" s="55"/>
      <c r="C3412" s="55"/>
      <c r="D3412" s="55">
        <v>60841313</v>
      </c>
      <c r="E3412" s="55"/>
      <c r="F3412" s="55">
        <v>300</v>
      </c>
      <c r="G3412" s="55">
        <v>78223514</v>
      </c>
      <c r="H3412" s="55"/>
      <c r="I3412" s="55">
        <v>2275050011</v>
      </c>
      <c r="J3412" s="55">
        <v>2</v>
      </c>
      <c r="K3412" s="55" t="s">
        <v>34</v>
      </c>
      <c r="L3412" s="55" t="s">
        <v>73</v>
      </c>
      <c r="M3412" s="55">
        <v>34035</v>
      </c>
      <c r="N3412" s="55"/>
      <c r="O3412" s="55" t="s">
        <v>315</v>
      </c>
      <c r="P3412" s="55">
        <v>48811</v>
      </c>
      <c r="Q3412" s="55" t="s">
        <v>37</v>
      </c>
      <c r="R3412" s="55" t="s">
        <v>38</v>
      </c>
      <c r="S3412" s="55"/>
      <c r="T3412" s="55"/>
      <c r="U3412" s="55" t="s">
        <v>38</v>
      </c>
      <c r="V3412" s="55">
        <v>40.707799999999999</v>
      </c>
      <c r="W3412" s="55">
        <v>-74.683899999999994</v>
      </c>
      <c r="X3412" s="55" t="s">
        <v>39</v>
      </c>
      <c r="Y3412" s="55" t="s">
        <v>316</v>
      </c>
      <c r="Z3412" s="55" t="s">
        <v>34</v>
      </c>
      <c r="AA3412" s="55">
        <v>0</v>
      </c>
      <c r="AB3412" s="55" t="s">
        <v>41</v>
      </c>
      <c r="AC3412" s="55">
        <v>8</v>
      </c>
      <c r="AD3412" s="55"/>
      <c r="AE3412" s="55" t="s">
        <v>47</v>
      </c>
      <c r="AF3412" s="55" t="s">
        <v>48</v>
      </c>
      <c r="AG3412" s="55">
        <v>1.4699100000000001E-3</v>
      </c>
      <c r="AH3412" s="57" t="s">
        <v>44</v>
      </c>
    </row>
    <row r="3413" spans="1:34" x14ac:dyDescent="0.25">
      <c r="A3413" s="54">
        <v>11977711</v>
      </c>
      <c r="B3413" s="55"/>
      <c r="C3413" s="55"/>
      <c r="D3413" s="55">
        <v>60841313</v>
      </c>
      <c r="E3413" s="55"/>
      <c r="F3413" s="55">
        <v>300</v>
      </c>
      <c r="G3413" s="55">
        <v>78223514</v>
      </c>
      <c r="H3413" s="55"/>
      <c r="I3413" s="55">
        <v>2275050011</v>
      </c>
      <c r="J3413" s="55">
        <v>2</v>
      </c>
      <c r="K3413" s="55" t="s">
        <v>34</v>
      </c>
      <c r="L3413" s="55" t="s">
        <v>73</v>
      </c>
      <c r="M3413" s="55">
        <v>34035</v>
      </c>
      <c r="N3413" s="55"/>
      <c r="O3413" s="55" t="s">
        <v>315</v>
      </c>
      <c r="P3413" s="55">
        <v>48811</v>
      </c>
      <c r="Q3413" s="55" t="s">
        <v>37</v>
      </c>
      <c r="R3413" s="55" t="s">
        <v>38</v>
      </c>
      <c r="S3413" s="55"/>
      <c r="T3413" s="55"/>
      <c r="U3413" s="55" t="s">
        <v>38</v>
      </c>
      <c r="V3413" s="55">
        <v>40.707799999999999</v>
      </c>
      <c r="W3413" s="55">
        <v>-74.683899999999994</v>
      </c>
      <c r="X3413" s="55" t="s">
        <v>39</v>
      </c>
      <c r="Y3413" s="55" t="s">
        <v>316</v>
      </c>
      <c r="Z3413" s="55" t="s">
        <v>34</v>
      </c>
      <c r="AA3413" s="55">
        <v>0</v>
      </c>
      <c r="AB3413" s="55" t="s">
        <v>41</v>
      </c>
      <c r="AC3413" s="55">
        <v>8</v>
      </c>
      <c r="AD3413" s="55"/>
      <c r="AE3413" s="55" t="s">
        <v>49</v>
      </c>
      <c r="AF3413" s="55" t="s">
        <v>50</v>
      </c>
      <c r="AG3413" s="55">
        <v>2.1302999999999999E-3</v>
      </c>
      <c r="AH3413" s="57" t="s">
        <v>44</v>
      </c>
    </row>
    <row r="3414" spans="1:34" x14ac:dyDescent="0.25">
      <c r="A3414" s="54">
        <v>11977711</v>
      </c>
      <c r="B3414" s="55"/>
      <c r="C3414" s="55"/>
      <c r="D3414" s="55">
        <v>60841313</v>
      </c>
      <c r="E3414" s="55"/>
      <c r="F3414" s="55">
        <v>300</v>
      </c>
      <c r="G3414" s="55">
        <v>78223614</v>
      </c>
      <c r="H3414" s="55"/>
      <c r="I3414" s="55">
        <v>2275050012</v>
      </c>
      <c r="J3414" s="55">
        <v>2</v>
      </c>
      <c r="K3414" s="55" t="s">
        <v>34</v>
      </c>
      <c r="L3414" s="55" t="s">
        <v>73</v>
      </c>
      <c r="M3414" s="55">
        <v>34035</v>
      </c>
      <c r="N3414" s="55"/>
      <c r="O3414" s="55" t="s">
        <v>315</v>
      </c>
      <c r="P3414" s="55">
        <v>48811</v>
      </c>
      <c r="Q3414" s="55" t="s">
        <v>37</v>
      </c>
      <c r="R3414" s="55" t="s">
        <v>38</v>
      </c>
      <c r="S3414" s="55"/>
      <c r="T3414" s="55"/>
      <c r="U3414" s="55" t="s">
        <v>38</v>
      </c>
      <c r="V3414" s="55">
        <v>40.707799999999999</v>
      </c>
      <c r="W3414" s="55">
        <v>-74.683899999999994</v>
      </c>
      <c r="X3414" s="55" t="s">
        <v>39</v>
      </c>
      <c r="Y3414" s="55" t="s">
        <v>316</v>
      </c>
      <c r="Z3414" s="55" t="s">
        <v>34</v>
      </c>
      <c r="AA3414" s="55">
        <v>0</v>
      </c>
      <c r="AB3414" s="55" t="s">
        <v>41</v>
      </c>
      <c r="AC3414" s="55">
        <v>8</v>
      </c>
      <c r="AD3414" s="55"/>
      <c r="AE3414" s="55" t="s">
        <v>49</v>
      </c>
      <c r="AF3414" s="55" t="s">
        <v>50</v>
      </c>
      <c r="AG3414" s="55">
        <v>3.9055499999999998E-3</v>
      </c>
      <c r="AH3414" s="57" t="s">
        <v>44</v>
      </c>
    </row>
    <row r="3415" spans="1:34" x14ac:dyDescent="0.25">
      <c r="A3415" s="54">
        <v>11977711</v>
      </c>
      <c r="B3415" s="55"/>
      <c r="C3415" s="55"/>
      <c r="D3415" s="55">
        <v>60841313</v>
      </c>
      <c r="E3415" s="55"/>
      <c r="F3415" s="55">
        <v>300</v>
      </c>
      <c r="G3415" s="55">
        <v>78223614</v>
      </c>
      <c r="H3415" s="55"/>
      <c r="I3415" s="55">
        <v>2275050012</v>
      </c>
      <c r="J3415" s="55">
        <v>2</v>
      </c>
      <c r="K3415" s="55" t="s">
        <v>34</v>
      </c>
      <c r="L3415" s="55" t="s">
        <v>73</v>
      </c>
      <c r="M3415" s="55">
        <v>34035</v>
      </c>
      <c r="N3415" s="55"/>
      <c r="O3415" s="55" t="s">
        <v>315</v>
      </c>
      <c r="P3415" s="55">
        <v>48811</v>
      </c>
      <c r="Q3415" s="55" t="s">
        <v>37</v>
      </c>
      <c r="R3415" s="55" t="s">
        <v>38</v>
      </c>
      <c r="S3415" s="55"/>
      <c r="T3415" s="55"/>
      <c r="U3415" s="55" t="s">
        <v>38</v>
      </c>
      <c r="V3415" s="55">
        <v>40.707799999999999</v>
      </c>
      <c r="W3415" s="55">
        <v>-74.683899999999994</v>
      </c>
      <c r="X3415" s="55" t="s">
        <v>39</v>
      </c>
      <c r="Y3415" s="55" t="s">
        <v>316</v>
      </c>
      <c r="Z3415" s="55" t="s">
        <v>34</v>
      </c>
      <c r="AA3415" s="55">
        <v>0</v>
      </c>
      <c r="AB3415" s="55" t="s">
        <v>41</v>
      </c>
      <c r="AC3415" s="55">
        <v>8</v>
      </c>
      <c r="AD3415" s="55"/>
      <c r="AE3415" s="55" t="s">
        <v>51</v>
      </c>
      <c r="AF3415" s="55" t="s">
        <v>52</v>
      </c>
      <c r="AG3415" s="55">
        <v>5.3417999999999998E-3</v>
      </c>
      <c r="AH3415" s="57" t="s">
        <v>44</v>
      </c>
    </row>
    <row r="3416" spans="1:34" x14ac:dyDescent="0.25">
      <c r="A3416" s="54">
        <v>11977711</v>
      </c>
      <c r="B3416" s="55"/>
      <c r="C3416" s="55"/>
      <c r="D3416" s="55">
        <v>60841313</v>
      </c>
      <c r="E3416" s="55"/>
      <c r="F3416" s="55">
        <v>300</v>
      </c>
      <c r="G3416" s="55">
        <v>78223514</v>
      </c>
      <c r="H3416" s="55"/>
      <c r="I3416" s="55">
        <v>2275050011</v>
      </c>
      <c r="J3416" s="55">
        <v>2</v>
      </c>
      <c r="K3416" s="55" t="s">
        <v>34</v>
      </c>
      <c r="L3416" s="55" t="s">
        <v>73</v>
      </c>
      <c r="M3416" s="55">
        <v>34035</v>
      </c>
      <c r="N3416" s="55"/>
      <c r="O3416" s="55" t="s">
        <v>315</v>
      </c>
      <c r="P3416" s="55">
        <v>48811</v>
      </c>
      <c r="Q3416" s="55" t="s">
        <v>37</v>
      </c>
      <c r="R3416" s="55" t="s">
        <v>38</v>
      </c>
      <c r="S3416" s="55"/>
      <c r="T3416" s="55"/>
      <c r="U3416" s="55" t="s">
        <v>38</v>
      </c>
      <c r="V3416" s="55">
        <v>40.707799999999999</v>
      </c>
      <c r="W3416" s="55">
        <v>-74.683899999999994</v>
      </c>
      <c r="X3416" s="55" t="s">
        <v>39</v>
      </c>
      <c r="Y3416" s="55" t="s">
        <v>316</v>
      </c>
      <c r="Z3416" s="55" t="s">
        <v>34</v>
      </c>
      <c r="AA3416" s="55">
        <v>0</v>
      </c>
      <c r="AB3416" s="55" t="s">
        <v>41</v>
      </c>
      <c r="AC3416" s="55">
        <v>8</v>
      </c>
      <c r="AD3416" s="55"/>
      <c r="AE3416" s="55" t="s">
        <v>51</v>
      </c>
      <c r="AF3416" s="55" t="s">
        <v>52</v>
      </c>
      <c r="AG3416" s="55">
        <v>5.8500000000000002E-4</v>
      </c>
      <c r="AH3416" s="57" t="s">
        <v>44</v>
      </c>
    </row>
    <row r="3417" spans="1:34" x14ac:dyDescent="0.25">
      <c r="A3417" s="54">
        <v>11977711</v>
      </c>
      <c r="B3417" s="55"/>
      <c r="C3417" s="55"/>
      <c r="D3417" s="55">
        <v>60841313</v>
      </c>
      <c r="E3417" s="55"/>
      <c r="F3417" s="55">
        <v>300</v>
      </c>
      <c r="G3417" s="55">
        <v>78223514</v>
      </c>
      <c r="H3417" s="55"/>
      <c r="I3417" s="55">
        <v>2275050011</v>
      </c>
      <c r="J3417" s="55">
        <v>2</v>
      </c>
      <c r="K3417" s="55" t="s">
        <v>34</v>
      </c>
      <c r="L3417" s="55" t="s">
        <v>73</v>
      </c>
      <c r="M3417" s="55">
        <v>34035</v>
      </c>
      <c r="N3417" s="55"/>
      <c r="O3417" s="55" t="s">
        <v>315</v>
      </c>
      <c r="P3417" s="55">
        <v>48811</v>
      </c>
      <c r="Q3417" s="55" t="s">
        <v>37</v>
      </c>
      <c r="R3417" s="55" t="s">
        <v>38</v>
      </c>
      <c r="S3417" s="55"/>
      <c r="T3417" s="55"/>
      <c r="U3417" s="55" t="s">
        <v>38</v>
      </c>
      <c r="V3417" s="55">
        <v>40.707799999999999</v>
      </c>
      <c r="W3417" s="55">
        <v>-74.683899999999994</v>
      </c>
      <c r="X3417" s="55" t="s">
        <v>39</v>
      </c>
      <c r="Y3417" s="55" t="s">
        <v>316</v>
      </c>
      <c r="Z3417" s="55" t="s">
        <v>34</v>
      </c>
      <c r="AA3417" s="55">
        <v>0</v>
      </c>
      <c r="AB3417" s="55" t="s">
        <v>41</v>
      </c>
      <c r="AC3417" s="55">
        <v>8</v>
      </c>
      <c r="AD3417" s="55"/>
      <c r="AE3417" s="55" t="s">
        <v>53</v>
      </c>
      <c r="AF3417" s="55" t="s">
        <v>54</v>
      </c>
      <c r="AG3417" s="55">
        <v>0.108126</v>
      </c>
      <c r="AH3417" s="57" t="s">
        <v>44</v>
      </c>
    </row>
    <row r="3418" spans="1:34" x14ac:dyDescent="0.25">
      <c r="A3418" s="54">
        <v>11977711</v>
      </c>
      <c r="B3418" s="55"/>
      <c r="C3418" s="55"/>
      <c r="D3418" s="55">
        <v>60841313</v>
      </c>
      <c r="E3418" s="55"/>
      <c r="F3418" s="55">
        <v>300</v>
      </c>
      <c r="G3418" s="55">
        <v>78223614</v>
      </c>
      <c r="H3418" s="55"/>
      <c r="I3418" s="55">
        <v>2275050012</v>
      </c>
      <c r="J3418" s="55">
        <v>2</v>
      </c>
      <c r="K3418" s="55" t="s">
        <v>34</v>
      </c>
      <c r="L3418" s="55" t="s">
        <v>73</v>
      </c>
      <c r="M3418" s="55">
        <v>34035</v>
      </c>
      <c r="N3418" s="55"/>
      <c r="O3418" s="55" t="s">
        <v>315</v>
      </c>
      <c r="P3418" s="55">
        <v>48811</v>
      </c>
      <c r="Q3418" s="55" t="s">
        <v>37</v>
      </c>
      <c r="R3418" s="55" t="s">
        <v>38</v>
      </c>
      <c r="S3418" s="55"/>
      <c r="T3418" s="55"/>
      <c r="U3418" s="55" t="s">
        <v>38</v>
      </c>
      <c r="V3418" s="55">
        <v>40.707799999999999</v>
      </c>
      <c r="W3418" s="55">
        <v>-74.683899999999994</v>
      </c>
      <c r="X3418" s="55" t="s">
        <v>39</v>
      </c>
      <c r="Y3418" s="55" t="s">
        <v>316</v>
      </c>
      <c r="Z3418" s="55" t="s">
        <v>34</v>
      </c>
      <c r="AA3418" s="55">
        <v>0</v>
      </c>
      <c r="AB3418" s="55" t="s">
        <v>41</v>
      </c>
      <c r="AC3418" s="55">
        <v>8</v>
      </c>
      <c r="AD3418" s="55"/>
      <c r="AE3418" s="55" t="s">
        <v>53</v>
      </c>
      <c r="AF3418" s="55" t="s">
        <v>54</v>
      </c>
      <c r="AG3418" s="55">
        <v>0.15802099999999999</v>
      </c>
      <c r="AH3418" s="57" t="s">
        <v>44</v>
      </c>
    </row>
    <row r="3419" spans="1:34" x14ac:dyDescent="0.25">
      <c r="A3419" s="54">
        <v>11977711</v>
      </c>
      <c r="B3419" s="55"/>
      <c r="C3419" s="55"/>
      <c r="D3419" s="55">
        <v>60841313</v>
      </c>
      <c r="E3419" s="55"/>
      <c r="F3419" s="55">
        <v>300</v>
      </c>
      <c r="G3419" s="55">
        <v>78223514</v>
      </c>
      <c r="H3419" s="55"/>
      <c r="I3419" s="55">
        <v>2275050011</v>
      </c>
      <c r="J3419" s="55">
        <v>2</v>
      </c>
      <c r="K3419" s="55" t="s">
        <v>34</v>
      </c>
      <c r="L3419" s="55" t="s">
        <v>73</v>
      </c>
      <c r="M3419" s="55">
        <v>34035</v>
      </c>
      <c r="N3419" s="55"/>
      <c r="O3419" s="55" t="s">
        <v>315</v>
      </c>
      <c r="P3419" s="55">
        <v>48811</v>
      </c>
      <c r="Q3419" s="55" t="s">
        <v>37</v>
      </c>
      <c r="R3419" s="55" t="s">
        <v>38</v>
      </c>
      <c r="S3419" s="55"/>
      <c r="T3419" s="55"/>
      <c r="U3419" s="55" t="s">
        <v>38</v>
      </c>
      <c r="V3419" s="55">
        <v>40.707799999999999</v>
      </c>
      <c r="W3419" s="55">
        <v>-74.683899999999994</v>
      </c>
      <c r="X3419" s="55" t="s">
        <v>39</v>
      </c>
      <c r="Y3419" s="55" t="s">
        <v>316</v>
      </c>
      <c r="Z3419" s="55" t="s">
        <v>34</v>
      </c>
      <c r="AA3419" s="55">
        <v>0</v>
      </c>
      <c r="AB3419" s="55" t="s">
        <v>41</v>
      </c>
      <c r="AC3419" s="55">
        <v>8</v>
      </c>
      <c r="AD3419" s="55"/>
      <c r="AE3419" s="55">
        <v>7439921</v>
      </c>
      <c r="AF3419" s="55" t="s">
        <v>55</v>
      </c>
      <c r="AG3419" s="55">
        <v>1.3835599999999999E-4</v>
      </c>
      <c r="AH3419" s="57" t="s">
        <v>44</v>
      </c>
    </row>
    <row r="3420" spans="1:34" x14ac:dyDescent="0.25">
      <c r="A3420" s="54">
        <v>11862011</v>
      </c>
      <c r="B3420" s="55"/>
      <c r="C3420" s="55"/>
      <c r="D3420" s="55">
        <v>61009013</v>
      </c>
      <c r="E3420" s="55"/>
      <c r="F3420" s="55">
        <v>300</v>
      </c>
      <c r="G3420" s="55">
        <v>78557314</v>
      </c>
      <c r="H3420" s="55"/>
      <c r="I3420" s="55">
        <v>2275050011</v>
      </c>
      <c r="J3420" s="55">
        <v>2</v>
      </c>
      <c r="K3420" s="55" t="s">
        <v>34</v>
      </c>
      <c r="L3420" s="55" t="s">
        <v>64</v>
      </c>
      <c r="M3420" s="55">
        <v>34019</v>
      </c>
      <c r="N3420" s="55"/>
      <c r="O3420" s="55" t="s">
        <v>317</v>
      </c>
      <c r="P3420" s="55">
        <v>48811</v>
      </c>
      <c r="Q3420" s="55" t="s">
        <v>37</v>
      </c>
      <c r="R3420" s="55" t="s">
        <v>38</v>
      </c>
      <c r="S3420" s="55"/>
      <c r="T3420" s="55"/>
      <c r="U3420" s="55" t="s">
        <v>38</v>
      </c>
      <c r="V3420" s="55">
        <v>40.639800000000001</v>
      </c>
      <c r="W3420" s="55">
        <v>-74.7654</v>
      </c>
      <c r="X3420" s="55" t="s">
        <v>39</v>
      </c>
      <c r="Y3420" s="55" t="s">
        <v>318</v>
      </c>
      <c r="Z3420" s="55" t="s">
        <v>34</v>
      </c>
      <c r="AA3420" s="55">
        <v>0</v>
      </c>
      <c r="AB3420" s="55" t="s">
        <v>41</v>
      </c>
      <c r="AC3420" s="55">
        <v>8</v>
      </c>
      <c r="AD3420" s="55"/>
      <c r="AE3420" s="55" t="s">
        <v>42</v>
      </c>
      <c r="AF3420" s="55" t="s">
        <v>43</v>
      </c>
      <c r="AG3420" s="55">
        <v>1.3542700000000001E-3</v>
      </c>
      <c r="AH3420" s="57" t="s">
        <v>44</v>
      </c>
    </row>
    <row r="3421" spans="1:34" x14ac:dyDescent="0.25">
      <c r="A3421" s="54">
        <v>11862011</v>
      </c>
      <c r="B3421" s="55"/>
      <c r="C3421" s="55"/>
      <c r="D3421" s="55">
        <v>61009013</v>
      </c>
      <c r="E3421" s="55"/>
      <c r="F3421" s="55">
        <v>300</v>
      </c>
      <c r="G3421" s="55">
        <v>78557414</v>
      </c>
      <c r="H3421" s="55"/>
      <c r="I3421" s="55">
        <v>2275050012</v>
      </c>
      <c r="J3421" s="55">
        <v>2</v>
      </c>
      <c r="K3421" s="55" t="s">
        <v>34</v>
      </c>
      <c r="L3421" s="55" t="s">
        <v>64</v>
      </c>
      <c r="M3421" s="55">
        <v>34019</v>
      </c>
      <c r="N3421" s="55"/>
      <c r="O3421" s="55" t="s">
        <v>317</v>
      </c>
      <c r="P3421" s="55">
        <v>48811</v>
      </c>
      <c r="Q3421" s="55" t="s">
        <v>37</v>
      </c>
      <c r="R3421" s="55" t="s">
        <v>38</v>
      </c>
      <c r="S3421" s="55"/>
      <c r="T3421" s="55"/>
      <c r="U3421" s="55" t="s">
        <v>38</v>
      </c>
      <c r="V3421" s="55">
        <v>40.639800000000001</v>
      </c>
      <c r="W3421" s="55">
        <v>-74.7654</v>
      </c>
      <c r="X3421" s="55" t="s">
        <v>39</v>
      </c>
      <c r="Y3421" s="55" t="s">
        <v>318</v>
      </c>
      <c r="Z3421" s="55" t="s">
        <v>34</v>
      </c>
      <c r="AA3421" s="55">
        <v>0</v>
      </c>
      <c r="AB3421" s="55" t="s">
        <v>41</v>
      </c>
      <c r="AC3421" s="55">
        <v>8</v>
      </c>
      <c r="AD3421" s="55"/>
      <c r="AE3421" s="55" t="s">
        <v>42</v>
      </c>
      <c r="AF3421" s="55" t="s">
        <v>43</v>
      </c>
      <c r="AG3421" s="55">
        <v>1.1376499999999999E-2</v>
      </c>
      <c r="AH3421" s="57" t="s">
        <v>44</v>
      </c>
    </row>
    <row r="3422" spans="1:34" x14ac:dyDescent="0.25">
      <c r="A3422" s="54">
        <v>11862011</v>
      </c>
      <c r="B3422" s="55"/>
      <c r="C3422" s="55"/>
      <c r="D3422" s="55">
        <v>61009013</v>
      </c>
      <c r="E3422" s="55"/>
      <c r="F3422" s="55">
        <v>300</v>
      </c>
      <c r="G3422" s="55">
        <v>78557414</v>
      </c>
      <c r="H3422" s="55"/>
      <c r="I3422" s="55">
        <v>2275050012</v>
      </c>
      <c r="J3422" s="55">
        <v>2</v>
      </c>
      <c r="K3422" s="55" t="s">
        <v>34</v>
      </c>
      <c r="L3422" s="55" t="s">
        <v>64</v>
      </c>
      <c r="M3422" s="55">
        <v>34019</v>
      </c>
      <c r="N3422" s="55"/>
      <c r="O3422" s="55" t="s">
        <v>317</v>
      </c>
      <c r="P3422" s="55">
        <v>48811</v>
      </c>
      <c r="Q3422" s="55" t="s">
        <v>37</v>
      </c>
      <c r="R3422" s="55" t="s">
        <v>38</v>
      </c>
      <c r="S3422" s="55"/>
      <c r="T3422" s="55"/>
      <c r="U3422" s="55" t="s">
        <v>38</v>
      </c>
      <c r="V3422" s="55">
        <v>40.639800000000001</v>
      </c>
      <c r="W3422" s="55">
        <v>-74.7654</v>
      </c>
      <c r="X3422" s="55" t="s">
        <v>39</v>
      </c>
      <c r="Y3422" s="55" t="s">
        <v>318</v>
      </c>
      <c r="Z3422" s="55" t="s">
        <v>34</v>
      </c>
      <c r="AA3422" s="55">
        <v>0</v>
      </c>
      <c r="AB3422" s="55" t="s">
        <v>41</v>
      </c>
      <c r="AC3422" s="55">
        <v>8</v>
      </c>
      <c r="AD3422" s="55"/>
      <c r="AE3422" s="55" t="s">
        <v>45</v>
      </c>
      <c r="AF3422" s="55" t="s">
        <v>46</v>
      </c>
      <c r="AG3422" s="55">
        <v>1.2140199999999999E-3</v>
      </c>
      <c r="AH3422" s="57" t="s">
        <v>44</v>
      </c>
    </row>
    <row r="3423" spans="1:34" x14ac:dyDescent="0.25">
      <c r="A3423" s="54">
        <v>11862011</v>
      </c>
      <c r="B3423" s="55"/>
      <c r="C3423" s="55"/>
      <c r="D3423" s="55">
        <v>61009013</v>
      </c>
      <c r="E3423" s="55"/>
      <c r="F3423" s="55">
        <v>300</v>
      </c>
      <c r="G3423" s="55">
        <v>78557314</v>
      </c>
      <c r="H3423" s="55"/>
      <c r="I3423" s="55">
        <v>2275050011</v>
      </c>
      <c r="J3423" s="55">
        <v>2</v>
      </c>
      <c r="K3423" s="55" t="s">
        <v>34</v>
      </c>
      <c r="L3423" s="55" t="s">
        <v>64</v>
      </c>
      <c r="M3423" s="55">
        <v>34019</v>
      </c>
      <c r="N3423" s="55"/>
      <c r="O3423" s="55" t="s">
        <v>317</v>
      </c>
      <c r="P3423" s="55">
        <v>48811</v>
      </c>
      <c r="Q3423" s="55" t="s">
        <v>37</v>
      </c>
      <c r="R3423" s="55" t="s">
        <v>38</v>
      </c>
      <c r="S3423" s="55"/>
      <c r="T3423" s="55"/>
      <c r="U3423" s="55" t="s">
        <v>38</v>
      </c>
      <c r="V3423" s="55">
        <v>40.639800000000001</v>
      </c>
      <c r="W3423" s="55">
        <v>-74.7654</v>
      </c>
      <c r="X3423" s="55" t="s">
        <v>39</v>
      </c>
      <c r="Y3423" s="55" t="s">
        <v>318</v>
      </c>
      <c r="Z3423" s="55" t="s">
        <v>34</v>
      </c>
      <c r="AA3423" s="55">
        <v>0</v>
      </c>
      <c r="AB3423" s="55" t="s">
        <v>41</v>
      </c>
      <c r="AC3423" s="55">
        <v>8</v>
      </c>
      <c r="AD3423" s="55"/>
      <c r="AE3423" s="55" t="s">
        <v>45</v>
      </c>
      <c r="AF3423" s="55" t="s">
        <v>46</v>
      </c>
      <c r="AG3423" s="55">
        <v>9.0000000000000006E-5</v>
      </c>
      <c r="AH3423" s="57" t="s">
        <v>44</v>
      </c>
    </row>
    <row r="3424" spans="1:34" x14ac:dyDescent="0.25">
      <c r="A3424" s="54">
        <v>11862011</v>
      </c>
      <c r="B3424" s="55"/>
      <c r="C3424" s="55"/>
      <c r="D3424" s="55">
        <v>61009013</v>
      </c>
      <c r="E3424" s="55"/>
      <c r="F3424" s="55">
        <v>300</v>
      </c>
      <c r="G3424" s="55">
        <v>78557314</v>
      </c>
      <c r="H3424" s="55"/>
      <c r="I3424" s="55">
        <v>2275050011</v>
      </c>
      <c r="J3424" s="55">
        <v>2</v>
      </c>
      <c r="K3424" s="55" t="s">
        <v>34</v>
      </c>
      <c r="L3424" s="55" t="s">
        <v>64</v>
      </c>
      <c r="M3424" s="55">
        <v>34019</v>
      </c>
      <c r="N3424" s="55"/>
      <c r="O3424" s="55" t="s">
        <v>317</v>
      </c>
      <c r="P3424" s="55">
        <v>48811</v>
      </c>
      <c r="Q3424" s="55" t="s">
        <v>37</v>
      </c>
      <c r="R3424" s="55" t="s">
        <v>38</v>
      </c>
      <c r="S3424" s="55"/>
      <c r="T3424" s="55"/>
      <c r="U3424" s="55" t="s">
        <v>38</v>
      </c>
      <c r="V3424" s="55">
        <v>40.639800000000001</v>
      </c>
      <c r="W3424" s="55">
        <v>-74.7654</v>
      </c>
      <c r="X3424" s="55" t="s">
        <v>39</v>
      </c>
      <c r="Y3424" s="55" t="s">
        <v>318</v>
      </c>
      <c r="Z3424" s="55" t="s">
        <v>34</v>
      </c>
      <c r="AA3424" s="55">
        <v>0</v>
      </c>
      <c r="AB3424" s="55" t="s">
        <v>41</v>
      </c>
      <c r="AC3424" s="55">
        <v>8</v>
      </c>
      <c r="AD3424" s="55"/>
      <c r="AE3424" s="55" t="s">
        <v>47</v>
      </c>
      <c r="AF3424" s="55" t="s">
        <v>48</v>
      </c>
      <c r="AG3424" s="55">
        <v>1.4699100000000001E-3</v>
      </c>
      <c r="AH3424" s="57" t="s">
        <v>44</v>
      </c>
    </row>
    <row r="3425" spans="1:34" x14ac:dyDescent="0.25">
      <c r="A3425" s="54">
        <v>11862011</v>
      </c>
      <c r="B3425" s="55"/>
      <c r="C3425" s="55"/>
      <c r="D3425" s="55">
        <v>61009013</v>
      </c>
      <c r="E3425" s="55"/>
      <c r="F3425" s="55">
        <v>300</v>
      </c>
      <c r="G3425" s="55">
        <v>78557414</v>
      </c>
      <c r="H3425" s="55"/>
      <c r="I3425" s="55">
        <v>2275050012</v>
      </c>
      <c r="J3425" s="55">
        <v>2</v>
      </c>
      <c r="K3425" s="55" t="s">
        <v>34</v>
      </c>
      <c r="L3425" s="55" t="s">
        <v>64</v>
      </c>
      <c r="M3425" s="55">
        <v>34019</v>
      </c>
      <c r="N3425" s="55"/>
      <c r="O3425" s="55" t="s">
        <v>317</v>
      </c>
      <c r="P3425" s="55">
        <v>48811</v>
      </c>
      <c r="Q3425" s="55" t="s">
        <v>37</v>
      </c>
      <c r="R3425" s="55" t="s">
        <v>38</v>
      </c>
      <c r="S3425" s="55"/>
      <c r="T3425" s="55"/>
      <c r="U3425" s="55" t="s">
        <v>38</v>
      </c>
      <c r="V3425" s="55">
        <v>40.639800000000001</v>
      </c>
      <c r="W3425" s="55">
        <v>-74.7654</v>
      </c>
      <c r="X3425" s="55" t="s">
        <v>39</v>
      </c>
      <c r="Y3425" s="55" t="s">
        <v>318</v>
      </c>
      <c r="Z3425" s="55" t="s">
        <v>34</v>
      </c>
      <c r="AA3425" s="55">
        <v>0</v>
      </c>
      <c r="AB3425" s="55" t="s">
        <v>41</v>
      </c>
      <c r="AC3425" s="55">
        <v>8</v>
      </c>
      <c r="AD3425" s="55"/>
      <c r="AE3425" s="55" t="s">
        <v>47</v>
      </c>
      <c r="AF3425" s="55" t="s">
        <v>48</v>
      </c>
      <c r="AG3425" s="55">
        <v>3.8118200000000001E-3</v>
      </c>
      <c r="AH3425" s="57" t="s">
        <v>44</v>
      </c>
    </row>
    <row r="3426" spans="1:34" x14ac:dyDescent="0.25">
      <c r="A3426" s="54">
        <v>11862011</v>
      </c>
      <c r="B3426" s="55"/>
      <c r="C3426" s="55"/>
      <c r="D3426" s="55">
        <v>61009013</v>
      </c>
      <c r="E3426" s="55"/>
      <c r="F3426" s="55">
        <v>300</v>
      </c>
      <c r="G3426" s="55">
        <v>78557414</v>
      </c>
      <c r="H3426" s="55"/>
      <c r="I3426" s="55">
        <v>2275050012</v>
      </c>
      <c r="J3426" s="55">
        <v>2</v>
      </c>
      <c r="K3426" s="55" t="s">
        <v>34</v>
      </c>
      <c r="L3426" s="55" t="s">
        <v>64</v>
      </c>
      <c r="M3426" s="55">
        <v>34019</v>
      </c>
      <c r="N3426" s="55"/>
      <c r="O3426" s="55" t="s">
        <v>317</v>
      </c>
      <c r="P3426" s="55">
        <v>48811</v>
      </c>
      <c r="Q3426" s="55" t="s">
        <v>37</v>
      </c>
      <c r="R3426" s="55" t="s">
        <v>38</v>
      </c>
      <c r="S3426" s="55"/>
      <c r="T3426" s="55"/>
      <c r="U3426" s="55" t="s">
        <v>38</v>
      </c>
      <c r="V3426" s="55">
        <v>40.639800000000001</v>
      </c>
      <c r="W3426" s="55">
        <v>-74.7654</v>
      </c>
      <c r="X3426" s="55" t="s">
        <v>39</v>
      </c>
      <c r="Y3426" s="55" t="s">
        <v>318</v>
      </c>
      <c r="Z3426" s="55" t="s">
        <v>34</v>
      </c>
      <c r="AA3426" s="55">
        <v>0</v>
      </c>
      <c r="AB3426" s="55" t="s">
        <v>41</v>
      </c>
      <c r="AC3426" s="55">
        <v>8</v>
      </c>
      <c r="AD3426" s="55"/>
      <c r="AE3426" s="55" t="s">
        <v>49</v>
      </c>
      <c r="AF3426" s="55" t="s">
        <v>50</v>
      </c>
      <c r="AG3426" s="55">
        <v>3.9055499999999998E-3</v>
      </c>
      <c r="AH3426" s="57" t="s">
        <v>44</v>
      </c>
    </row>
    <row r="3427" spans="1:34" x14ac:dyDescent="0.25">
      <c r="A3427" s="54">
        <v>11862011</v>
      </c>
      <c r="B3427" s="55"/>
      <c r="C3427" s="55"/>
      <c r="D3427" s="55">
        <v>61009013</v>
      </c>
      <c r="E3427" s="55"/>
      <c r="F3427" s="55">
        <v>300</v>
      </c>
      <c r="G3427" s="55">
        <v>78557314</v>
      </c>
      <c r="H3427" s="55"/>
      <c r="I3427" s="55">
        <v>2275050011</v>
      </c>
      <c r="J3427" s="55">
        <v>2</v>
      </c>
      <c r="K3427" s="55" t="s">
        <v>34</v>
      </c>
      <c r="L3427" s="55" t="s">
        <v>64</v>
      </c>
      <c r="M3427" s="55">
        <v>34019</v>
      </c>
      <c r="N3427" s="55"/>
      <c r="O3427" s="55" t="s">
        <v>317</v>
      </c>
      <c r="P3427" s="55">
        <v>48811</v>
      </c>
      <c r="Q3427" s="55" t="s">
        <v>37</v>
      </c>
      <c r="R3427" s="55" t="s">
        <v>38</v>
      </c>
      <c r="S3427" s="55"/>
      <c r="T3427" s="55"/>
      <c r="U3427" s="55" t="s">
        <v>38</v>
      </c>
      <c r="V3427" s="55">
        <v>40.639800000000001</v>
      </c>
      <c r="W3427" s="55">
        <v>-74.7654</v>
      </c>
      <c r="X3427" s="55" t="s">
        <v>39</v>
      </c>
      <c r="Y3427" s="55" t="s">
        <v>318</v>
      </c>
      <c r="Z3427" s="55" t="s">
        <v>34</v>
      </c>
      <c r="AA3427" s="55">
        <v>0</v>
      </c>
      <c r="AB3427" s="55" t="s">
        <v>41</v>
      </c>
      <c r="AC3427" s="55">
        <v>8</v>
      </c>
      <c r="AD3427" s="55"/>
      <c r="AE3427" s="55" t="s">
        <v>49</v>
      </c>
      <c r="AF3427" s="55" t="s">
        <v>50</v>
      </c>
      <c r="AG3427" s="55">
        <v>2.1302999999999999E-3</v>
      </c>
      <c r="AH3427" s="57" t="s">
        <v>44</v>
      </c>
    </row>
    <row r="3428" spans="1:34" x14ac:dyDescent="0.25">
      <c r="A3428" s="54">
        <v>11862011</v>
      </c>
      <c r="B3428" s="55"/>
      <c r="C3428" s="55"/>
      <c r="D3428" s="55">
        <v>61009013</v>
      </c>
      <c r="E3428" s="55"/>
      <c r="F3428" s="55">
        <v>300</v>
      </c>
      <c r="G3428" s="55">
        <v>78557314</v>
      </c>
      <c r="H3428" s="55"/>
      <c r="I3428" s="55">
        <v>2275050011</v>
      </c>
      <c r="J3428" s="55">
        <v>2</v>
      </c>
      <c r="K3428" s="55" t="s">
        <v>34</v>
      </c>
      <c r="L3428" s="55" t="s">
        <v>64</v>
      </c>
      <c r="M3428" s="55">
        <v>34019</v>
      </c>
      <c r="N3428" s="55"/>
      <c r="O3428" s="55" t="s">
        <v>317</v>
      </c>
      <c r="P3428" s="55">
        <v>48811</v>
      </c>
      <c r="Q3428" s="55" t="s">
        <v>37</v>
      </c>
      <c r="R3428" s="55" t="s">
        <v>38</v>
      </c>
      <c r="S3428" s="55"/>
      <c r="T3428" s="55"/>
      <c r="U3428" s="55" t="s">
        <v>38</v>
      </c>
      <c r="V3428" s="55">
        <v>40.639800000000001</v>
      </c>
      <c r="W3428" s="55">
        <v>-74.7654</v>
      </c>
      <c r="X3428" s="55" t="s">
        <v>39</v>
      </c>
      <c r="Y3428" s="55" t="s">
        <v>318</v>
      </c>
      <c r="Z3428" s="55" t="s">
        <v>34</v>
      </c>
      <c r="AA3428" s="55">
        <v>0</v>
      </c>
      <c r="AB3428" s="55" t="s">
        <v>41</v>
      </c>
      <c r="AC3428" s="55">
        <v>8</v>
      </c>
      <c r="AD3428" s="55"/>
      <c r="AE3428" s="55" t="s">
        <v>51</v>
      </c>
      <c r="AF3428" s="55" t="s">
        <v>52</v>
      </c>
      <c r="AG3428" s="55">
        <v>5.8500000000000002E-4</v>
      </c>
      <c r="AH3428" s="57" t="s">
        <v>44</v>
      </c>
    </row>
    <row r="3429" spans="1:34" x14ac:dyDescent="0.25">
      <c r="A3429" s="54">
        <v>11862011</v>
      </c>
      <c r="B3429" s="55"/>
      <c r="C3429" s="55"/>
      <c r="D3429" s="55">
        <v>61009013</v>
      </c>
      <c r="E3429" s="55"/>
      <c r="F3429" s="55">
        <v>300</v>
      </c>
      <c r="G3429" s="55">
        <v>78557414</v>
      </c>
      <c r="H3429" s="55"/>
      <c r="I3429" s="55">
        <v>2275050012</v>
      </c>
      <c r="J3429" s="55">
        <v>2</v>
      </c>
      <c r="K3429" s="55" t="s">
        <v>34</v>
      </c>
      <c r="L3429" s="55" t="s">
        <v>64</v>
      </c>
      <c r="M3429" s="55">
        <v>34019</v>
      </c>
      <c r="N3429" s="55"/>
      <c r="O3429" s="55" t="s">
        <v>317</v>
      </c>
      <c r="P3429" s="55">
        <v>48811</v>
      </c>
      <c r="Q3429" s="55" t="s">
        <v>37</v>
      </c>
      <c r="R3429" s="55" t="s">
        <v>38</v>
      </c>
      <c r="S3429" s="55"/>
      <c r="T3429" s="55"/>
      <c r="U3429" s="55" t="s">
        <v>38</v>
      </c>
      <c r="V3429" s="55">
        <v>40.639800000000001</v>
      </c>
      <c r="W3429" s="55">
        <v>-74.7654</v>
      </c>
      <c r="X3429" s="55" t="s">
        <v>39</v>
      </c>
      <c r="Y3429" s="55" t="s">
        <v>318</v>
      </c>
      <c r="Z3429" s="55" t="s">
        <v>34</v>
      </c>
      <c r="AA3429" s="55">
        <v>0</v>
      </c>
      <c r="AB3429" s="55" t="s">
        <v>41</v>
      </c>
      <c r="AC3429" s="55">
        <v>8</v>
      </c>
      <c r="AD3429" s="55"/>
      <c r="AE3429" s="55" t="s">
        <v>51</v>
      </c>
      <c r="AF3429" s="55" t="s">
        <v>52</v>
      </c>
      <c r="AG3429" s="55">
        <v>5.3417999999999998E-3</v>
      </c>
      <c r="AH3429" s="57" t="s">
        <v>44</v>
      </c>
    </row>
    <row r="3430" spans="1:34" x14ac:dyDescent="0.25">
      <c r="A3430" s="54">
        <v>11862011</v>
      </c>
      <c r="B3430" s="55"/>
      <c r="C3430" s="55"/>
      <c r="D3430" s="55">
        <v>61009013</v>
      </c>
      <c r="E3430" s="55"/>
      <c r="F3430" s="55">
        <v>300</v>
      </c>
      <c r="G3430" s="55">
        <v>78557314</v>
      </c>
      <c r="H3430" s="55"/>
      <c r="I3430" s="55">
        <v>2275050011</v>
      </c>
      <c r="J3430" s="55">
        <v>2</v>
      </c>
      <c r="K3430" s="55" t="s">
        <v>34</v>
      </c>
      <c r="L3430" s="55" t="s">
        <v>64</v>
      </c>
      <c r="M3430" s="55">
        <v>34019</v>
      </c>
      <c r="N3430" s="55"/>
      <c r="O3430" s="55" t="s">
        <v>317</v>
      </c>
      <c r="P3430" s="55">
        <v>48811</v>
      </c>
      <c r="Q3430" s="55" t="s">
        <v>37</v>
      </c>
      <c r="R3430" s="55" t="s">
        <v>38</v>
      </c>
      <c r="S3430" s="55"/>
      <c r="T3430" s="55"/>
      <c r="U3430" s="55" t="s">
        <v>38</v>
      </c>
      <c r="V3430" s="55">
        <v>40.639800000000001</v>
      </c>
      <c r="W3430" s="55">
        <v>-74.7654</v>
      </c>
      <c r="X3430" s="55" t="s">
        <v>39</v>
      </c>
      <c r="Y3430" s="55" t="s">
        <v>318</v>
      </c>
      <c r="Z3430" s="55" t="s">
        <v>34</v>
      </c>
      <c r="AA3430" s="55">
        <v>0</v>
      </c>
      <c r="AB3430" s="55" t="s">
        <v>41</v>
      </c>
      <c r="AC3430" s="55">
        <v>8</v>
      </c>
      <c r="AD3430" s="55"/>
      <c r="AE3430" s="55" t="s">
        <v>53</v>
      </c>
      <c r="AF3430" s="55" t="s">
        <v>54</v>
      </c>
      <c r="AG3430" s="55">
        <v>0.108126</v>
      </c>
      <c r="AH3430" s="57" t="s">
        <v>44</v>
      </c>
    </row>
    <row r="3431" spans="1:34" x14ac:dyDescent="0.25">
      <c r="A3431" s="54">
        <v>11862011</v>
      </c>
      <c r="B3431" s="55"/>
      <c r="C3431" s="55"/>
      <c r="D3431" s="55">
        <v>61009013</v>
      </c>
      <c r="E3431" s="55"/>
      <c r="F3431" s="55">
        <v>300</v>
      </c>
      <c r="G3431" s="55">
        <v>78557414</v>
      </c>
      <c r="H3431" s="55"/>
      <c r="I3431" s="55">
        <v>2275050012</v>
      </c>
      <c r="J3431" s="55">
        <v>2</v>
      </c>
      <c r="K3431" s="55" t="s">
        <v>34</v>
      </c>
      <c r="L3431" s="55" t="s">
        <v>64</v>
      </c>
      <c r="M3431" s="55">
        <v>34019</v>
      </c>
      <c r="N3431" s="55"/>
      <c r="O3431" s="55" t="s">
        <v>317</v>
      </c>
      <c r="P3431" s="55">
        <v>48811</v>
      </c>
      <c r="Q3431" s="55" t="s">
        <v>37</v>
      </c>
      <c r="R3431" s="55" t="s">
        <v>38</v>
      </c>
      <c r="S3431" s="55"/>
      <c r="T3431" s="55"/>
      <c r="U3431" s="55" t="s">
        <v>38</v>
      </c>
      <c r="V3431" s="55">
        <v>40.639800000000001</v>
      </c>
      <c r="W3431" s="55">
        <v>-74.7654</v>
      </c>
      <c r="X3431" s="55" t="s">
        <v>39</v>
      </c>
      <c r="Y3431" s="55" t="s">
        <v>318</v>
      </c>
      <c r="Z3431" s="55" t="s">
        <v>34</v>
      </c>
      <c r="AA3431" s="55">
        <v>0</v>
      </c>
      <c r="AB3431" s="55" t="s">
        <v>41</v>
      </c>
      <c r="AC3431" s="55">
        <v>8</v>
      </c>
      <c r="AD3431" s="55"/>
      <c r="AE3431" s="55" t="s">
        <v>53</v>
      </c>
      <c r="AF3431" s="55" t="s">
        <v>54</v>
      </c>
      <c r="AG3431" s="55">
        <v>0.15802099999999999</v>
      </c>
      <c r="AH3431" s="57" t="s">
        <v>44</v>
      </c>
    </row>
    <row r="3432" spans="1:34" x14ac:dyDescent="0.25">
      <c r="A3432" s="54">
        <v>11862011</v>
      </c>
      <c r="B3432" s="55"/>
      <c r="C3432" s="55"/>
      <c r="D3432" s="55">
        <v>61009013</v>
      </c>
      <c r="E3432" s="55"/>
      <c r="F3432" s="55">
        <v>300</v>
      </c>
      <c r="G3432" s="55">
        <v>78557314</v>
      </c>
      <c r="H3432" s="55"/>
      <c r="I3432" s="55">
        <v>2275050011</v>
      </c>
      <c r="J3432" s="55">
        <v>2</v>
      </c>
      <c r="K3432" s="55" t="s">
        <v>34</v>
      </c>
      <c r="L3432" s="55" t="s">
        <v>64</v>
      </c>
      <c r="M3432" s="55">
        <v>34019</v>
      </c>
      <c r="N3432" s="55"/>
      <c r="O3432" s="55" t="s">
        <v>317</v>
      </c>
      <c r="P3432" s="55">
        <v>48811</v>
      </c>
      <c r="Q3432" s="55" t="s">
        <v>37</v>
      </c>
      <c r="R3432" s="55" t="s">
        <v>38</v>
      </c>
      <c r="S3432" s="55"/>
      <c r="T3432" s="55"/>
      <c r="U3432" s="55" t="s">
        <v>38</v>
      </c>
      <c r="V3432" s="55">
        <v>40.639800000000001</v>
      </c>
      <c r="W3432" s="55">
        <v>-74.7654</v>
      </c>
      <c r="X3432" s="55" t="s">
        <v>39</v>
      </c>
      <c r="Y3432" s="55" t="s">
        <v>318</v>
      </c>
      <c r="Z3432" s="55" t="s">
        <v>34</v>
      </c>
      <c r="AA3432" s="55">
        <v>0</v>
      </c>
      <c r="AB3432" s="55" t="s">
        <v>41</v>
      </c>
      <c r="AC3432" s="55">
        <v>8</v>
      </c>
      <c r="AD3432" s="55"/>
      <c r="AE3432" s="55">
        <v>7439921</v>
      </c>
      <c r="AF3432" s="55" t="s">
        <v>55</v>
      </c>
      <c r="AG3432" s="55">
        <v>1.3835599999999999E-4</v>
      </c>
      <c r="AH3432" s="57" t="s">
        <v>44</v>
      </c>
    </row>
    <row r="3433" spans="1:34" x14ac:dyDescent="0.25">
      <c r="A3433" s="54">
        <v>12323511</v>
      </c>
      <c r="B3433" s="55"/>
      <c r="C3433" s="55"/>
      <c r="D3433" s="55">
        <v>61753813</v>
      </c>
      <c r="E3433" s="55"/>
      <c r="F3433" s="55">
        <v>300</v>
      </c>
      <c r="G3433" s="55">
        <v>80033714</v>
      </c>
      <c r="H3433" s="55"/>
      <c r="I3433" s="55">
        <v>2275050011</v>
      </c>
      <c r="J3433" s="55">
        <v>2</v>
      </c>
      <c r="K3433" s="55" t="s">
        <v>34</v>
      </c>
      <c r="L3433" s="55" t="s">
        <v>67</v>
      </c>
      <c r="M3433" s="55">
        <v>34037</v>
      </c>
      <c r="N3433" s="55"/>
      <c r="O3433" s="55" t="s">
        <v>319</v>
      </c>
      <c r="P3433" s="55">
        <v>48811</v>
      </c>
      <c r="Q3433" s="55" t="s">
        <v>37</v>
      </c>
      <c r="R3433" s="55" t="s">
        <v>38</v>
      </c>
      <c r="S3433" s="55"/>
      <c r="T3433" s="55"/>
      <c r="U3433" s="55" t="s">
        <v>38</v>
      </c>
      <c r="V3433" s="55">
        <v>41.245899999999999</v>
      </c>
      <c r="W3433" s="55">
        <v>-74.646799999999999</v>
      </c>
      <c r="X3433" s="55" t="s">
        <v>39</v>
      </c>
      <c r="Y3433" s="55" t="s">
        <v>320</v>
      </c>
      <c r="Z3433" s="55" t="s">
        <v>34</v>
      </c>
      <c r="AA3433" s="55">
        <v>0</v>
      </c>
      <c r="AB3433" s="55" t="s">
        <v>41</v>
      </c>
      <c r="AC3433" s="55">
        <v>8</v>
      </c>
      <c r="AD3433" s="55"/>
      <c r="AE3433" s="55" t="s">
        <v>42</v>
      </c>
      <c r="AF3433" s="55" t="s">
        <v>43</v>
      </c>
      <c r="AG3433" s="55">
        <v>1.3542700000000001E-3</v>
      </c>
      <c r="AH3433" s="57" t="s">
        <v>44</v>
      </c>
    </row>
    <row r="3434" spans="1:34" x14ac:dyDescent="0.25">
      <c r="A3434" s="54">
        <v>12323511</v>
      </c>
      <c r="B3434" s="55"/>
      <c r="C3434" s="55"/>
      <c r="D3434" s="55">
        <v>61753813</v>
      </c>
      <c r="E3434" s="55"/>
      <c r="F3434" s="55">
        <v>300</v>
      </c>
      <c r="G3434" s="55">
        <v>80033814</v>
      </c>
      <c r="H3434" s="55"/>
      <c r="I3434" s="55">
        <v>2275050012</v>
      </c>
      <c r="J3434" s="55">
        <v>2</v>
      </c>
      <c r="K3434" s="55" t="s">
        <v>34</v>
      </c>
      <c r="L3434" s="55" t="s">
        <v>67</v>
      </c>
      <c r="M3434" s="55">
        <v>34037</v>
      </c>
      <c r="N3434" s="55"/>
      <c r="O3434" s="55" t="s">
        <v>319</v>
      </c>
      <c r="P3434" s="55">
        <v>48811</v>
      </c>
      <c r="Q3434" s="55" t="s">
        <v>37</v>
      </c>
      <c r="R3434" s="55" t="s">
        <v>38</v>
      </c>
      <c r="S3434" s="55"/>
      <c r="T3434" s="55"/>
      <c r="U3434" s="55" t="s">
        <v>38</v>
      </c>
      <c r="V3434" s="55">
        <v>41.245899999999999</v>
      </c>
      <c r="W3434" s="55">
        <v>-74.646799999999999</v>
      </c>
      <c r="X3434" s="55" t="s">
        <v>39</v>
      </c>
      <c r="Y3434" s="55" t="s">
        <v>320</v>
      </c>
      <c r="Z3434" s="55" t="s">
        <v>34</v>
      </c>
      <c r="AA3434" s="55">
        <v>0</v>
      </c>
      <c r="AB3434" s="55" t="s">
        <v>41</v>
      </c>
      <c r="AC3434" s="55">
        <v>8</v>
      </c>
      <c r="AD3434" s="55"/>
      <c r="AE3434" s="55" t="s">
        <v>42</v>
      </c>
      <c r="AF3434" s="55" t="s">
        <v>43</v>
      </c>
      <c r="AG3434" s="55">
        <v>1.1376499999999999E-2</v>
      </c>
      <c r="AH3434" s="57" t="s">
        <v>44</v>
      </c>
    </row>
    <row r="3435" spans="1:34" x14ac:dyDescent="0.25">
      <c r="A3435" s="54">
        <v>12323511</v>
      </c>
      <c r="B3435" s="55"/>
      <c r="C3435" s="55"/>
      <c r="D3435" s="55">
        <v>61753813</v>
      </c>
      <c r="E3435" s="55"/>
      <c r="F3435" s="55">
        <v>300</v>
      </c>
      <c r="G3435" s="55">
        <v>80033714</v>
      </c>
      <c r="H3435" s="55"/>
      <c r="I3435" s="55">
        <v>2275050011</v>
      </c>
      <c r="J3435" s="55">
        <v>2</v>
      </c>
      <c r="K3435" s="55" t="s">
        <v>34</v>
      </c>
      <c r="L3435" s="55" t="s">
        <v>67</v>
      </c>
      <c r="M3435" s="55">
        <v>34037</v>
      </c>
      <c r="N3435" s="55"/>
      <c r="O3435" s="55" t="s">
        <v>319</v>
      </c>
      <c r="P3435" s="55">
        <v>48811</v>
      </c>
      <c r="Q3435" s="55" t="s">
        <v>37</v>
      </c>
      <c r="R3435" s="55" t="s">
        <v>38</v>
      </c>
      <c r="S3435" s="55"/>
      <c r="T3435" s="55"/>
      <c r="U3435" s="55" t="s">
        <v>38</v>
      </c>
      <c r="V3435" s="55">
        <v>41.245899999999999</v>
      </c>
      <c r="W3435" s="55">
        <v>-74.646799999999999</v>
      </c>
      <c r="X3435" s="55" t="s">
        <v>39</v>
      </c>
      <c r="Y3435" s="55" t="s">
        <v>320</v>
      </c>
      <c r="Z3435" s="55" t="s">
        <v>34</v>
      </c>
      <c r="AA3435" s="55">
        <v>0</v>
      </c>
      <c r="AB3435" s="55" t="s">
        <v>41</v>
      </c>
      <c r="AC3435" s="55">
        <v>8</v>
      </c>
      <c r="AD3435" s="55"/>
      <c r="AE3435" s="55" t="s">
        <v>45</v>
      </c>
      <c r="AF3435" s="55" t="s">
        <v>46</v>
      </c>
      <c r="AG3435" s="55">
        <v>9.0000000000000006E-5</v>
      </c>
      <c r="AH3435" s="57" t="s">
        <v>44</v>
      </c>
    </row>
    <row r="3436" spans="1:34" x14ac:dyDescent="0.25">
      <c r="A3436" s="54">
        <v>12323511</v>
      </c>
      <c r="B3436" s="55"/>
      <c r="C3436" s="55"/>
      <c r="D3436" s="55">
        <v>61753813</v>
      </c>
      <c r="E3436" s="55"/>
      <c r="F3436" s="55">
        <v>300</v>
      </c>
      <c r="G3436" s="55">
        <v>80033814</v>
      </c>
      <c r="H3436" s="55"/>
      <c r="I3436" s="55">
        <v>2275050012</v>
      </c>
      <c r="J3436" s="55">
        <v>2</v>
      </c>
      <c r="K3436" s="55" t="s">
        <v>34</v>
      </c>
      <c r="L3436" s="55" t="s">
        <v>67</v>
      </c>
      <c r="M3436" s="55">
        <v>34037</v>
      </c>
      <c r="N3436" s="55"/>
      <c r="O3436" s="55" t="s">
        <v>319</v>
      </c>
      <c r="P3436" s="55">
        <v>48811</v>
      </c>
      <c r="Q3436" s="55" t="s">
        <v>37</v>
      </c>
      <c r="R3436" s="55" t="s">
        <v>38</v>
      </c>
      <c r="S3436" s="55"/>
      <c r="T3436" s="55"/>
      <c r="U3436" s="55" t="s">
        <v>38</v>
      </c>
      <c r="V3436" s="55">
        <v>41.245899999999999</v>
      </c>
      <c r="W3436" s="55">
        <v>-74.646799999999999</v>
      </c>
      <c r="X3436" s="55" t="s">
        <v>39</v>
      </c>
      <c r="Y3436" s="55" t="s">
        <v>320</v>
      </c>
      <c r="Z3436" s="55" t="s">
        <v>34</v>
      </c>
      <c r="AA3436" s="55">
        <v>0</v>
      </c>
      <c r="AB3436" s="55" t="s">
        <v>41</v>
      </c>
      <c r="AC3436" s="55">
        <v>8</v>
      </c>
      <c r="AD3436" s="55"/>
      <c r="AE3436" s="55" t="s">
        <v>45</v>
      </c>
      <c r="AF3436" s="55" t="s">
        <v>46</v>
      </c>
      <c r="AG3436" s="55">
        <v>1.2140199999999999E-3</v>
      </c>
      <c r="AH3436" s="57" t="s">
        <v>44</v>
      </c>
    </row>
    <row r="3437" spans="1:34" x14ac:dyDescent="0.25">
      <c r="A3437" s="54">
        <v>12323511</v>
      </c>
      <c r="B3437" s="55"/>
      <c r="C3437" s="55"/>
      <c r="D3437" s="55">
        <v>61753813</v>
      </c>
      <c r="E3437" s="55"/>
      <c r="F3437" s="55">
        <v>300</v>
      </c>
      <c r="G3437" s="55">
        <v>80033714</v>
      </c>
      <c r="H3437" s="55"/>
      <c r="I3437" s="55">
        <v>2275050011</v>
      </c>
      <c r="J3437" s="55">
        <v>2</v>
      </c>
      <c r="K3437" s="55" t="s">
        <v>34</v>
      </c>
      <c r="L3437" s="55" t="s">
        <v>67</v>
      </c>
      <c r="M3437" s="55">
        <v>34037</v>
      </c>
      <c r="N3437" s="55"/>
      <c r="O3437" s="55" t="s">
        <v>319</v>
      </c>
      <c r="P3437" s="55">
        <v>48811</v>
      </c>
      <c r="Q3437" s="55" t="s">
        <v>37</v>
      </c>
      <c r="R3437" s="55" t="s">
        <v>38</v>
      </c>
      <c r="S3437" s="55"/>
      <c r="T3437" s="55"/>
      <c r="U3437" s="55" t="s">
        <v>38</v>
      </c>
      <c r="V3437" s="55">
        <v>41.245899999999999</v>
      </c>
      <c r="W3437" s="55">
        <v>-74.646799999999999</v>
      </c>
      <c r="X3437" s="55" t="s">
        <v>39</v>
      </c>
      <c r="Y3437" s="55" t="s">
        <v>320</v>
      </c>
      <c r="Z3437" s="55" t="s">
        <v>34</v>
      </c>
      <c r="AA3437" s="55">
        <v>0</v>
      </c>
      <c r="AB3437" s="55" t="s">
        <v>41</v>
      </c>
      <c r="AC3437" s="55">
        <v>8</v>
      </c>
      <c r="AD3437" s="55"/>
      <c r="AE3437" s="55" t="s">
        <v>47</v>
      </c>
      <c r="AF3437" s="55" t="s">
        <v>48</v>
      </c>
      <c r="AG3437" s="55">
        <v>1.4699100000000001E-3</v>
      </c>
      <c r="AH3437" s="57" t="s">
        <v>44</v>
      </c>
    </row>
    <row r="3438" spans="1:34" x14ac:dyDescent="0.25">
      <c r="A3438" s="54">
        <v>12323511</v>
      </c>
      <c r="B3438" s="55"/>
      <c r="C3438" s="55"/>
      <c r="D3438" s="55">
        <v>61753813</v>
      </c>
      <c r="E3438" s="55"/>
      <c r="F3438" s="55">
        <v>300</v>
      </c>
      <c r="G3438" s="55">
        <v>80033814</v>
      </c>
      <c r="H3438" s="55"/>
      <c r="I3438" s="55">
        <v>2275050012</v>
      </c>
      <c r="J3438" s="55">
        <v>2</v>
      </c>
      <c r="K3438" s="55" t="s">
        <v>34</v>
      </c>
      <c r="L3438" s="55" t="s">
        <v>67</v>
      </c>
      <c r="M3438" s="55">
        <v>34037</v>
      </c>
      <c r="N3438" s="55"/>
      <c r="O3438" s="55" t="s">
        <v>319</v>
      </c>
      <c r="P3438" s="55">
        <v>48811</v>
      </c>
      <c r="Q3438" s="55" t="s">
        <v>37</v>
      </c>
      <c r="R3438" s="55" t="s">
        <v>38</v>
      </c>
      <c r="S3438" s="55"/>
      <c r="T3438" s="55"/>
      <c r="U3438" s="55" t="s">
        <v>38</v>
      </c>
      <c r="V3438" s="55">
        <v>41.245899999999999</v>
      </c>
      <c r="W3438" s="55">
        <v>-74.646799999999999</v>
      </c>
      <c r="X3438" s="55" t="s">
        <v>39</v>
      </c>
      <c r="Y3438" s="55" t="s">
        <v>320</v>
      </c>
      <c r="Z3438" s="55" t="s">
        <v>34</v>
      </c>
      <c r="AA3438" s="55">
        <v>0</v>
      </c>
      <c r="AB3438" s="55" t="s">
        <v>41</v>
      </c>
      <c r="AC3438" s="55">
        <v>8</v>
      </c>
      <c r="AD3438" s="55"/>
      <c r="AE3438" s="55" t="s">
        <v>47</v>
      </c>
      <c r="AF3438" s="55" t="s">
        <v>48</v>
      </c>
      <c r="AG3438" s="55">
        <v>3.8118200000000001E-3</v>
      </c>
      <c r="AH3438" s="57" t="s">
        <v>44</v>
      </c>
    </row>
    <row r="3439" spans="1:34" x14ac:dyDescent="0.25">
      <c r="A3439" s="54">
        <v>12323511</v>
      </c>
      <c r="B3439" s="55"/>
      <c r="C3439" s="55"/>
      <c r="D3439" s="55">
        <v>61753813</v>
      </c>
      <c r="E3439" s="55"/>
      <c r="F3439" s="55">
        <v>300</v>
      </c>
      <c r="G3439" s="55">
        <v>80033714</v>
      </c>
      <c r="H3439" s="55"/>
      <c r="I3439" s="55">
        <v>2275050011</v>
      </c>
      <c r="J3439" s="55">
        <v>2</v>
      </c>
      <c r="K3439" s="55" t="s">
        <v>34</v>
      </c>
      <c r="L3439" s="55" t="s">
        <v>67</v>
      </c>
      <c r="M3439" s="55">
        <v>34037</v>
      </c>
      <c r="N3439" s="55"/>
      <c r="O3439" s="55" t="s">
        <v>319</v>
      </c>
      <c r="P3439" s="55">
        <v>48811</v>
      </c>
      <c r="Q3439" s="55" t="s">
        <v>37</v>
      </c>
      <c r="R3439" s="55" t="s">
        <v>38</v>
      </c>
      <c r="S3439" s="55"/>
      <c r="T3439" s="55"/>
      <c r="U3439" s="55" t="s">
        <v>38</v>
      </c>
      <c r="V3439" s="55">
        <v>41.245899999999999</v>
      </c>
      <c r="W3439" s="55">
        <v>-74.646799999999999</v>
      </c>
      <c r="X3439" s="55" t="s">
        <v>39</v>
      </c>
      <c r="Y3439" s="55" t="s">
        <v>320</v>
      </c>
      <c r="Z3439" s="55" t="s">
        <v>34</v>
      </c>
      <c r="AA3439" s="55">
        <v>0</v>
      </c>
      <c r="AB3439" s="55" t="s">
        <v>41</v>
      </c>
      <c r="AC3439" s="55">
        <v>8</v>
      </c>
      <c r="AD3439" s="55"/>
      <c r="AE3439" s="55" t="s">
        <v>49</v>
      </c>
      <c r="AF3439" s="55" t="s">
        <v>50</v>
      </c>
      <c r="AG3439" s="55">
        <v>2.1302999999999999E-3</v>
      </c>
      <c r="AH3439" s="57" t="s">
        <v>44</v>
      </c>
    </row>
    <row r="3440" spans="1:34" x14ac:dyDescent="0.25">
      <c r="A3440" s="54">
        <v>12323511</v>
      </c>
      <c r="B3440" s="55"/>
      <c r="C3440" s="55"/>
      <c r="D3440" s="55">
        <v>61753813</v>
      </c>
      <c r="E3440" s="55"/>
      <c r="F3440" s="55">
        <v>300</v>
      </c>
      <c r="G3440" s="55">
        <v>80033814</v>
      </c>
      <c r="H3440" s="55"/>
      <c r="I3440" s="55">
        <v>2275050012</v>
      </c>
      <c r="J3440" s="55">
        <v>2</v>
      </c>
      <c r="K3440" s="55" t="s">
        <v>34</v>
      </c>
      <c r="L3440" s="55" t="s">
        <v>67</v>
      </c>
      <c r="M3440" s="55">
        <v>34037</v>
      </c>
      <c r="N3440" s="55"/>
      <c r="O3440" s="55" t="s">
        <v>319</v>
      </c>
      <c r="P3440" s="55">
        <v>48811</v>
      </c>
      <c r="Q3440" s="55" t="s">
        <v>37</v>
      </c>
      <c r="R3440" s="55" t="s">
        <v>38</v>
      </c>
      <c r="S3440" s="55"/>
      <c r="T3440" s="55"/>
      <c r="U3440" s="55" t="s">
        <v>38</v>
      </c>
      <c r="V3440" s="55">
        <v>41.245899999999999</v>
      </c>
      <c r="W3440" s="55">
        <v>-74.646799999999999</v>
      </c>
      <c r="X3440" s="55" t="s">
        <v>39</v>
      </c>
      <c r="Y3440" s="55" t="s">
        <v>320</v>
      </c>
      <c r="Z3440" s="55" t="s">
        <v>34</v>
      </c>
      <c r="AA3440" s="55">
        <v>0</v>
      </c>
      <c r="AB3440" s="55" t="s">
        <v>41</v>
      </c>
      <c r="AC3440" s="55">
        <v>8</v>
      </c>
      <c r="AD3440" s="55"/>
      <c r="AE3440" s="55" t="s">
        <v>49</v>
      </c>
      <c r="AF3440" s="55" t="s">
        <v>50</v>
      </c>
      <c r="AG3440" s="55">
        <v>3.9055499999999998E-3</v>
      </c>
      <c r="AH3440" s="57" t="s">
        <v>44</v>
      </c>
    </row>
    <row r="3441" spans="1:34" x14ac:dyDescent="0.25">
      <c r="A3441" s="54">
        <v>12323511</v>
      </c>
      <c r="B3441" s="55"/>
      <c r="C3441" s="55"/>
      <c r="D3441" s="55">
        <v>61753813</v>
      </c>
      <c r="E3441" s="55"/>
      <c r="F3441" s="55">
        <v>300</v>
      </c>
      <c r="G3441" s="55">
        <v>80033714</v>
      </c>
      <c r="H3441" s="55"/>
      <c r="I3441" s="55">
        <v>2275050011</v>
      </c>
      <c r="J3441" s="55">
        <v>2</v>
      </c>
      <c r="K3441" s="55" t="s">
        <v>34</v>
      </c>
      <c r="L3441" s="55" t="s">
        <v>67</v>
      </c>
      <c r="M3441" s="55">
        <v>34037</v>
      </c>
      <c r="N3441" s="55"/>
      <c r="O3441" s="55" t="s">
        <v>319</v>
      </c>
      <c r="P3441" s="55">
        <v>48811</v>
      </c>
      <c r="Q3441" s="55" t="s">
        <v>37</v>
      </c>
      <c r="R3441" s="55" t="s">
        <v>38</v>
      </c>
      <c r="S3441" s="55"/>
      <c r="T3441" s="55"/>
      <c r="U3441" s="55" t="s">
        <v>38</v>
      </c>
      <c r="V3441" s="55">
        <v>41.245899999999999</v>
      </c>
      <c r="W3441" s="55">
        <v>-74.646799999999999</v>
      </c>
      <c r="X3441" s="55" t="s">
        <v>39</v>
      </c>
      <c r="Y3441" s="55" t="s">
        <v>320</v>
      </c>
      <c r="Z3441" s="55" t="s">
        <v>34</v>
      </c>
      <c r="AA3441" s="55">
        <v>0</v>
      </c>
      <c r="AB3441" s="55" t="s">
        <v>41</v>
      </c>
      <c r="AC3441" s="55">
        <v>8</v>
      </c>
      <c r="AD3441" s="55"/>
      <c r="AE3441" s="55" t="s">
        <v>51</v>
      </c>
      <c r="AF3441" s="55" t="s">
        <v>52</v>
      </c>
      <c r="AG3441" s="55">
        <v>5.8500000000000002E-4</v>
      </c>
      <c r="AH3441" s="57" t="s">
        <v>44</v>
      </c>
    </row>
    <row r="3442" spans="1:34" x14ac:dyDescent="0.25">
      <c r="A3442" s="54">
        <v>12323511</v>
      </c>
      <c r="B3442" s="55"/>
      <c r="C3442" s="55"/>
      <c r="D3442" s="55">
        <v>61753813</v>
      </c>
      <c r="E3442" s="55"/>
      <c r="F3442" s="55">
        <v>300</v>
      </c>
      <c r="G3442" s="55">
        <v>80033814</v>
      </c>
      <c r="H3442" s="55"/>
      <c r="I3442" s="55">
        <v>2275050012</v>
      </c>
      <c r="J3442" s="55">
        <v>2</v>
      </c>
      <c r="K3442" s="55" t="s">
        <v>34</v>
      </c>
      <c r="L3442" s="55" t="s">
        <v>67</v>
      </c>
      <c r="M3442" s="55">
        <v>34037</v>
      </c>
      <c r="N3442" s="55"/>
      <c r="O3442" s="55" t="s">
        <v>319</v>
      </c>
      <c r="P3442" s="55">
        <v>48811</v>
      </c>
      <c r="Q3442" s="55" t="s">
        <v>37</v>
      </c>
      <c r="R3442" s="55" t="s">
        <v>38</v>
      </c>
      <c r="S3442" s="55"/>
      <c r="T3442" s="55"/>
      <c r="U3442" s="55" t="s">
        <v>38</v>
      </c>
      <c r="V3442" s="55">
        <v>41.245899999999999</v>
      </c>
      <c r="W3442" s="55">
        <v>-74.646799999999999</v>
      </c>
      <c r="X3442" s="55" t="s">
        <v>39</v>
      </c>
      <c r="Y3442" s="55" t="s">
        <v>320</v>
      </c>
      <c r="Z3442" s="55" t="s">
        <v>34</v>
      </c>
      <c r="AA3442" s="55">
        <v>0</v>
      </c>
      <c r="AB3442" s="55" t="s">
        <v>41</v>
      </c>
      <c r="AC3442" s="55">
        <v>8</v>
      </c>
      <c r="AD3442" s="55"/>
      <c r="AE3442" s="55" t="s">
        <v>51</v>
      </c>
      <c r="AF3442" s="55" t="s">
        <v>52</v>
      </c>
      <c r="AG3442" s="55">
        <v>5.3417999999999998E-3</v>
      </c>
      <c r="AH3442" s="57" t="s">
        <v>44</v>
      </c>
    </row>
    <row r="3443" spans="1:34" x14ac:dyDescent="0.25">
      <c r="A3443" s="54">
        <v>12323511</v>
      </c>
      <c r="B3443" s="55"/>
      <c r="C3443" s="55"/>
      <c r="D3443" s="55">
        <v>61753813</v>
      </c>
      <c r="E3443" s="55"/>
      <c r="F3443" s="55">
        <v>300</v>
      </c>
      <c r="G3443" s="55">
        <v>80033814</v>
      </c>
      <c r="H3443" s="55"/>
      <c r="I3443" s="55">
        <v>2275050012</v>
      </c>
      <c r="J3443" s="55">
        <v>2</v>
      </c>
      <c r="K3443" s="55" t="s">
        <v>34</v>
      </c>
      <c r="L3443" s="55" t="s">
        <v>67</v>
      </c>
      <c r="M3443" s="55">
        <v>34037</v>
      </c>
      <c r="N3443" s="55"/>
      <c r="O3443" s="55" t="s">
        <v>319</v>
      </c>
      <c r="P3443" s="55">
        <v>48811</v>
      </c>
      <c r="Q3443" s="55" t="s">
        <v>37</v>
      </c>
      <c r="R3443" s="55" t="s">
        <v>38</v>
      </c>
      <c r="S3443" s="55"/>
      <c r="T3443" s="55"/>
      <c r="U3443" s="55" t="s">
        <v>38</v>
      </c>
      <c r="V3443" s="55">
        <v>41.245899999999999</v>
      </c>
      <c r="W3443" s="55">
        <v>-74.646799999999999</v>
      </c>
      <c r="X3443" s="55" t="s">
        <v>39</v>
      </c>
      <c r="Y3443" s="55" t="s">
        <v>320</v>
      </c>
      <c r="Z3443" s="55" t="s">
        <v>34</v>
      </c>
      <c r="AA3443" s="55">
        <v>0</v>
      </c>
      <c r="AB3443" s="55" t="s">
        <v>41</v>
      </c>
      <c r="AC3443" s="55">
        <v>8</v>
      </c>
      <c r="AD3443" s="55"/>
      <c r="AE3443" s="55" t="s">
        <v>53</v>
      </c>
      <c r="AF3443" s="55" t="s">
        <v>54</v>
      </c>
      <c r="AG3443" s="55">
        <v>0.15802099999999999</v>
      </c>
      <c r="AH3443" s="57" t="s">
        <v>44</v>
      </c>
    </row>
    <row r="3444" spans="1:34" x14ac:dyDescent="0.25">
      <c r="A3444" s="54">
        <v>12323511</v>
      </c>
      <c r="B3444" s="55"/>
      <c r="C3444" s="55"/>
      <c r="D3444" s="55">
        <v>61753813</v>
      </c>
      <c r="E3444" s="55"/>
      <c r="F3444" s="55">
        <v>300</v>
      </c>
      <c r="G3444" s="55">
        <v>80033714</v>
      </c>
      <c r="H3444" s="55"/>
      <c r="I3444" s="55">
        <v>2275050011</v>
      </c>
      <c r="J3444" s="55">
        <v>2</v>
      </c>
      <c r="K3444" s="55" t="s">
        <v>34</v>
      </c>
      <c r="L3444" s="55" t="s">
        <v>67</v>
      </c>
      <c r="M3444" s="55">
        <v>34037</v>
      </c>
      <c r="N3444" s="55"/>
      <c r="O3444" s="55" t="s">
        <v>319</v>
      </c>
      <c r="P3444" s="55">
        <v>48811</v>
      </c>
      <c r="Q3444" s="55" t="s">
        <v>37</v>
      </c>
      <c r="R3444" s="55" t="s">
        <v>38</v>
      </c>
      <c r="S3444" s="55"/>
      <c r="T3444" s="55"/>
      <c r="U3444" s="55" t="s">
        <v>38</v>
      </c>
      <c r="V3444" s="55">
        <v>41.245899999999999</v>
      </c>
      <c r="W3444" s="55">
        <v>-74.646799999999999</v>
      </c>
      <c r="X3444" s="55" t="s">
        <v>39</v>
      </c>
      <c r="Y3444" s="55" t="s">
        <v>320</v>
      </c>
      <c r="Z3444" s="55" t="s">
        <v>34</v>
      </c>
      <c r="AA3444" s="55">
        <v>0</v>
      </c>
      <c r="AB3444" s="55" t="s">
        <v>41</v>
      </c>
      <c r="AC3444" s="55">
        <v>8</v>
      </c>
      <c r="AD3444" s="55"/>
      <c r="AE3444" s="55" t="s">
        <v>53</v>
      </c>
      <c r="AF3444" s="55" t="s">
        <v>54</v>
      </c>
      <c r="AG3444" s="55">
        <v>0.108126</v>
      </c>
      <c r="AH3444" s="57" t="s">
        <v>44</v>
      </c>
    </row>
    <row r="3445" spans="1:34" x14ac:dyDescent="0.25">
      <c r="A3445" s="54">
        <v>12323511</v>
      </c>
      <c r="B3445" s="55"/>
      <c r="C3445" s="55"/>
      <c r="D3445" s="55">
        <v>61753813</v>
      </c>
      <c r="E3445" s="55"/>
      <c r="F3445" s="55">
        <v>300</v>
      </c>
      <c r="G3445" s="55">
        <v>80033714</v>
      </c>
      <c r="H3445" s="55"/>
      <c r="I3445" s="55">
        <v>2275050011</v>
      </c>
      <c r="J3445" s="55">
        <v>2</v>
      </c>
      <c r="K3445" s="55" t="s">
        <v>34</v>
      </c>
      <c r="L3445" s="55" t="s">
        <v>67</v>
      </c>
      <c r="M3445" s="55">
        <v>34037</v>
      </c>
      <c r="N3445" s="55"/>
      <c r="O3445" s="55" t="s">
        <v>319</v>
      </c>
      <c r="P3445" s="55">
        <v>48811</v>
      </c>
      <c r="Q3445" s="55" t="s">
        <v>37</v>
      </c>
      <c r="R3445" s="55" t="s">
        <v>38</v>
      </c>
      <c r="S3445" s="55"/>
      <c r="T3445" s="55"/>
      <c r="U3445" s="55" t="s">
        <v>38</v>
      </c>
      <c r="V3445" s="55">
        <v>41.245899999999999</v>
      </c>
      <c r="W3445" s="55">
        <v>-74.646799999999999</v>
      </c>
      <c r="X3445" s="55" t="s">
        <v>39</v>
      </c>
      <c r="Y3445" s="55" t="s">
        <v>320</v>
      </c>
      <c r="Z3445" s="55" t="s">
        <v>34</v>
      </c>
      <c r="AA3445" s="55">
        <v>0</v>
      </c>
      <c r="AB3445" s="55" t="s">
        <v>41</v>
      </c>
      <c r="AC3445" s="55">
        <v>8</v>
      </c>
      <c r="AD3445" s="55"/>
      <c r="AE3445" s="55">
        <v>7439921</v>
      </c>
      <c r="AF3445" s="55" t="s">
        <v>55</v>
      </c>
      <c r="AG3445" s="55">
        <v>1.3835599999999999E-4</v>
      </c>
      <c r="AH3445" s="57" t="s">
        <v>44</v>
      </c>
    </row>
    <row r="3446" spans="1:34" x14ac:dyDescent="0.25">
      <c r="A3446" s="54">
        <v>12320411</v>
      </c>
      <c r="B3446" s="55"/>
      <c r="C3446" s="55"/>
      <c r="D3446" s="55">
        <v>61750613</v>
      </c>
      <c r="E3446" s="55"/>
      <c r="F3446" s="55">
        <v>300</v>
      </c>
      <c r="G3446" s="55">
        <v>80027414</v>
      </c>
      <c r="H3446" s="55"/>
      <c r="I3446" s="55">
        <v>2275050012</v>
      </c>
      <c r="J3446" s="55">
        <v>2</v>
      </c>
      <c r="K3446" s="55" t="s">
        <v>34</v>
      </c>
      <c r="L3446" s="55" t="s">
        <v>218</v>
      </c>
      <c r="M3446" s="55">
        <v>34039</v>
      </c>
      <c r="N3446" s="55"/>
      <c r="O3446" s="55" t="s">
        <v>321</v>
      </c>
      <c r="P3446" s="55">
        <v>48811</v>
      </c>
      <c r="Q3446" s="55" t="s">
        <v>37</v>
      </c>
      <c r="R3446" s="55" t="s">
        <v>38</v>
      </c>
      <c r="S3446" s="55"/>
      <c r="T3446" s="55"/>
      <c r="U3446" s="55" t="s">
        <v>38</v>
      </c>
      <c r="V3446" s="55">
        <v>40.6751</v>
      </c>
      <c r="W3446" s="55">
        <v>-74.245400000000004</v>
      </c>
      <c r="X3446" s="55" t="s">
        <v>39</v>
      </c>
      <c r="Y3446" s="55" t="s">
        <v>322</v>
      </c>
      <c r="Z3446" s="55" t="s">
        <v>34</v>
      </c>
      <c r="AA3446" s="55">
        <v>0</v>
      </c>
      <c r="AB3446" s="55" t="s">
        <v>41</v>
      </c>
      <c r="AC3446" s="55">
        <v>8</v>
      </c>
      <c r="AD3446" s="55"/>
      <c r="AE3446" s="55" t="s">
        <v>42</v>
      </c>
      <c r="AF3446" s="55" t="s">
        <v>43</v>
      </c>
      <c r="AG3446" s="55">
        <v>1.1376499999999999E-2</v>
      </c>
      <c r="AH3446" s="57" t="s">
        <v>44</v>
      </c>
    </row>
    <row r="3447" spans="1:34" x14ac:dyDescent="0.25">
      <c r="A3447" s="54">
        <v>12320411</v>
      </c>
      <c r="B3447" s="55"/>
      <c r="C3447" s="55"/>
      <c r="D3447" s="55">
        <v>61750613</v>
      </c>
      <c r="E3447" s="55"/>
      <c r="F3447" s="55">
        <v>300</v>
      </c>
      <c r="G3447" s="55">
        <v>80027314</v>
      </c>
      <c r="H3447" s="55"/>
      <c r="I3447" s="55">
        <v>2275050011</v>
      </c>
      <c r="J3447" s="55">
        <v>2</v>
      </c>
      <c r="K3447" s="55" t="s">
        <v>34</v>
      </c>
      <c r="L3447" s="55" t="s">
        <v>218</v>
      </c>
      <c r="M3447" s="55">
        <v>34039</v>
      </c>
      <c r="N3447" s="55"/>
      <c r="O3447" s="55" t="s">
        <v>321</v>
      </c>
      <c r="P3447" s="55">
        <v>48811</v>
      </c>
      <c r="Q3447" s="55" t="s">
        <v>37</v>
      </c>
      <c r="R3447" s="55" t="s">
        <v>38</v>
      </c>
      <c r="S3447" s="55"/>
      <c r="T3447" s="55"/>
      <c r="U3447" s="55" t="s">
        <v>38</v>
      </c>
      <c r="V3447" s="55">
        <v>40.6751</v>
      </c>
      <c r="W3447" s="55">
        <v>-74.245400000000004</v>
      </c>
      <c r="X3447" s="55" t="s">
        <v>39</v>
      </c>
      <c r="Y3447" s="55" t="s">
        <v>322</v>
      </c>
      <c r="Z3447" s="55" t="s">
        <v>34</v>
      </c>
      <c r="AA3447" s="55">
        <v>0</v>
      </c>
      <c r="AB3447" s="55" t="s">
        <v>41</v>
      </c>
      <c r="AC3447" s="55">
        <v>8</v>
      </c>
      <c r="AD3447" s="55"/>
      <c r="AE3447" s="55" t="s">
        <v>42</v>
      </c>
      <c r="AF3447" s="55" t="s">
        <v>43</v>
      </c>
      <c r="AG3447" s="55">
        <v>1.3542700000000001E-3</v>
      </c>
      <c r="AH3447" s="57" t="s">
        <v>44</v>
      </c>
    </row>
    <row r="3448" spans="1:34" x14ac:dyDescent="0.25">
      <c r="A3448" s="54">
        <v>12320411</v>
      </c>
      <c r="B3448" s="55"/>
      <c r="C3448" s="55"/>
      <c r="D3448" s="55">
        <v>61750613</v>
      </c>
      <c r="E3448" s="55"/>
      <c r="F3448" s="55">
        <v>300</v>
      </c>
      <c r="G3448" s="55">
        <v>80027314</v>
      </c>
      <c r="H3448" s="55"/>
      <c r="I3448" s="55">
        <v>2275050011</v>
      </c>
      <c r="J3448" s="55">
        <v>2</v>
      </c>
      <c r="K3448" s="55" t="s">
        <v>34</v>
      </c>
      <c r="L3448" s="55" t="s">
        <v>218</v>
      </c>
      <c r="M3448" s="55">
        <v>34039</v>
      </c>
      <c r="N3448" s="55"/>
      <c r="O3448" s="55" t="s">
        <v>321</v>
      </c>
      <c r="P3448" s="55">
        <v>48811</v>
      </c>
      <c r="Q3448" s="55" t="s">
        <v>37</v>
      </c>
      <c r="R3448" s="55" t="s">
        <v>38</v>
      </c>
      <c r="S3448" s="55"/>
      <c r="T3448" s="55"/>
      <c r="U3448" s="55" t="s">
        <v>38</v>
      </c>
      <c r="V3448" s="55">
        <v>40.6751</v>
      </c>
      <c r="W3448" s="55">
        <v>-74.245400000000004</v>
      </c>
      <c r="X3448" s="55" t="s">
        <v>39</v>
      </c>
      <c r="Y3448" s="55" t="s">
        <v>322</v>
      </c>
      <c r="Z3448" s="55" t="s">
        <v>34</v>
      </c>
      <c r="AA3448" s="55">
        <v>0</v>
      </c>
      <c r="AB3448" s="55" t="s">
        <v>41</v>
      </c>
      <c r="AC3448" s="55">
        <v>8</v>
      </c>
      <c r="AD3448" s="55"/>
      <c r="AE3448" s="55" t="s">
        <v>45</v>
      </c>
      <c r="AF3448" s="55" t="s">
        <v>46</v>
      </c>
      <c r="AG3448" s="55">
        <v>9.0000000000000006E-5</v>
      </c>
      <c r="AH3448" s="57" t="s">
        <v>44</v>
      </c>
    </row>
    <row r="3449" spans="1:34" x14ac:dyDescent="0.25">
      <c r="A3449" s="54">
        <v>12320411</v>
      </c>
      <c r="B3449" s="55"/>
      <c r="C3449" s="55"/>
      <c r="D3449" s="55">
        <v>61750613</v>
      </c>
      <c r="E3449" s="55"/>
      <c r="F3449" s="55">
        <v>300</v>
      </c>
      <c r="G3449" s="55">
        <v>80027414</v>
      </c>
      <c r="H3449" s="55"/>
      <c r="I3449" s="55">
        <v>2275050012</v>
      </c>
      <c r="J3449" s="55">
        <v>2</v>
      </c>
      <c r="K3449" s="55" t="s">
        <v>34</v>
      </c>
      <c r="L3449" s="55" t="s">
        <v>218</v>
      </c>
      <c r="M3449" s="55">
        <v>34039</v>
      </c>
      <c r="N3449" s="55"/>
      <c r="O3449" s="55" t="s">
        <v>321</v>
      </c>
      <c r="P3449" s="55">
        <v>48811</v>
      </c>
      <c r="Q3449" s="55" t="s">
        <v>37</v>
      </c>
      <c r="R3449" s="55" t="s">
        <v>38</v>
      </c>
      <c r="S3449" s="55"/>
      <c r="T3449" s="55"/>
      <c r="U3449" s="55" t="s">
        <v>38</v>
      </c>
      <c r="V3449" s="55">
        <v>40.6751</v>
      </c>
      <c r="W3449" s="55">
        <v>-74.245400000000004</v>
      </c>
      <c r="X3449" s="55" t="s">
        <v>39</v>
      </c>
      <c r="Y3449" s="55" t="s">
        <v>322</v>
      </c>
      <c r="Z3449" s="55" t="s">
        <v>34</v>
      </c>
      <c r="AA3449" s="55">
        <v>0</v>
      </c>
      <c r="AB3449" s="55" t="s">
        <v>41</v>
      </c>
      <c r="AC3449" s="55">
        <v>8</v>
      </c>
      <c r="AD3449" s="55"/>
      <c r="AE3449" s="55" t="s">
        <v>45</v>
      </c>
      <c r="AF3449" s="55" t="s">
        <v>46</v>
      </c>
      <c r="AG3449" s="55">
        <v>1.2140199999999999E-3</v>
      </c>
      <c r="AH3449" s="57" t="s">
        <v>44</v>
      </c>
    </row>
    <row r="3450" spans="1:34" x14ac:dyDescent="0.25">
      <c r="A3450" s="54">
        <v>12320411</v>
      </c>
      <c r="B3450" s="55"/>
      <c r="C3450" s="55"/>
      <c r="D3450" s="55">
        <v>61750613</v>
      </c>
      <c r="E3450" s="55"/>
      <c r="F3450" s="55">
        <v>300</v>
      </c>
      <c r="G3450" s="55">
        <v>80027414</v>
      </c>
      <c r="H3450" s="55"/>
      <c r="I3450" s="55">
        <v>2275050012</v>
      </c>
      <c r="J3450" s="55">
        <v>2</v>
      </c>
      <c r="K3450" s="55" t="s">
        <v>34</v>
      </c>
      <c r="L3450" s="55" t="s">
        <v>218</v>
      </c>
      <c r="M3450" s="55">
        <v>34039</v>
      </c>
      <c r="N3450" s="55"/>
      <c r="O3450" s="55" t="s">
        <v>321</v>
      </c>
      <c r="P3450" s="55">
        <v>48811</v>
      </c>
      <c r="Q3450" s="55" t="s">
        <v>37</v>
      </c>
      <c r="R3450" s="55" t="s">
        <v>38</v>
      </c>
      <c r="S3450" s="55"/>
      <c r="T3450" s="55"/>
      <c r="U3450" s="55" t="s">
        <v>38</v>
      </c>
      <c r="V3450" s="55">
        <v>40.6751</v>
      </c>
      <c r="W3450" s="55">
        <v>-74.245400000000004</v>
      </c>
      <c r="X3450" s="55" t="s">
        <v>39</v>
      </c>
      <c r="Y3450" s="55" t="s">
        <v>322</v>
      </c>
      <c r="Z3450" s="55" t="s">
        <v>34</v>
      </c>
      <c r="AA3450" s="55">
        <v>0</v>
      </c>
      <c r="AB3450" s="55" t="s">
        <v>41</v>
      </c>
      <c r="AC3450" s="55">
        <v>8</v>
      </c>
      <c r="AD3450" s="55"/>
      <c r="AE3450" s="55" t="s">
        <v>47</v>
      </c>
      <c r="AF3450" s="55" t="s">
        <v>48</v>
      </c>
      <c r="AG3450" s="55">
        <v>3.8118200000000001E-3</v>
      </c>
      <c r="AH3450" s="57" t="s">
        <v>44</v>
      </c>
    </row>
    <row r="3451" spans="1:34" x14ac:dyDescent="0.25">
      <c r="A3451" s="54">
        <v>12320411</v>
      </c>
      <c r="B3451" s="55"/>
      <c r="C3451" s="55"/>
      <c r="D3451" s="55">
        <v>61750613</v>
      </c>
      <c r="E3451" s="55"/>
      <c r="F3451" s="55">
        <v>300</v>
      </c>
      <c r="G3451" s="55">
        <v>80027314</v>
      </c>
      <c r="H3451" s="55"/>
      <c r="I3451" s="55">
        <v>2275050011</v>
      </c>
      <c r="J3451" s="55">
        <v>2</v>
      </c>
      <c r="K3451" s="55" t="s">
        <v>34</v>
      </c>
      <c r="L3451" s="55" t="s">
        <v>218</v>
      </c>
      <c r="M3451" s="55">
        <v>34039</v>
      </c>
      <c r="N3451" s="55"/>
      <c r="O3451" s="55" t="s">
        <v>321</v>
      </c>
      <c r="P3451" s="55">
        <v>48811</v>
      </c>
      <c r="Q3451" s="55" t="s">
        <v>37</v>
      </c>
      <c r="R3451" s="55" t="s">
        <v>38</v>
      </c>
      <c r="S3451" s="55"/>
      <c r="T3451" s="55"/>
      <c r="U3451" s="55" t="s">
        <v>38</v>
      </c>
      <c r="V3451" s="55">
        <v>40.6751</v>
      </c>
      <c r="W3451" s="55">
        <v>-74.245400000000004</v>
      </c>
      <c r="X3451" s="55" t="s">
        <v>39</v>
      </c>
      <c r="Y3451" s="55" t="s">
        <v>322</v>
      </c>
      <c r="Z3451" s="55" t="s">
        <v>34</v>
      </c>
      <c r="AA3451" s="55">
        <v>0</v>
      </c>
      <c r="AB3451" s="55" t="s">
        <v>41</v>
      </c>
      <c r="AC3451" s="55">
        <v>8</v>
      </c>
      <c r="AD3451" s="55"/>
      <c r="AE3451" s="55" t="s">
        <v>47</v>
      </c>
      <c r="AF3451" s="55" t="s">
        <v>48</v>
      </c>
      <c r="AG3451" s="55">
        <v>1.4699100000000001E-3</v>
      </c>
      <c r="AH3451" s="57" t="s">
        <v>44</v>
      </c>
    </row>
    <row r="3452" spans="1:34" x14ac:dyDescent="0.25">
      <c r="A3452" s="54">
        <v>12320411</v>
      </c>
      <c r="B3452" s="55"/>
      <c r="C3452" s="55"/>
      <c r="D3452" s="55">
        <v>61750613</v>
      </c>
      <c r="E3452" s="55"/>
      <c r="F3452" s="55">
        <v>300</v>
      </c>
      <c r="G3452" s="55">
        <v>80027414</v>
      </c>
      <c r="H3452" s="55"/>
      <c r="I3452" s="55">
        <v>2275050012</v>
      </c>
      <c r="J3452" s="55">
        <v>2</v>
      </c>
      <c r="K3452" s="55" t="s">
        <v>34</v>
      </c>
      <c r="L3452" s="55" t="s">
        <v>218</v>
      </c>
      <c r="M3452" s="55">
        <v>34039</v>
      </c>
      <c r="N3452" s="55"/>
      <c r="O3452" s="55" t="s">
        <v>321</v>
      </c>
      <c r="P3452" s="55">
        <v>48811</v>
      </c>
      <c r="Q3452" s="55" t="s">
        <v>37</v>
      </c>
      <c r="R3452" s="55" t="s">
        <v>38</v>
      </c>
      <c r="S3452" s="55"/>
      <c r="T3452" s="55"/>
      <c r="U3452" s="55" t="s">
        <v>38</v>
      </c>
      <c r="V3452" s="55">
        <v>40.6751</v>
      </c>
      <c r="W3452" s="55">
        <v>-74.245400000000004</v>
      </c>
      <c r="X3452" s="55" t="s">
        <v>39</v>
      </c>
      <c r="Y3452" s="55" t="s">
        <v>322</v>
      </c>
      <c r="Z3452" s="55" t="s">
        <v>34</v>
      </c>
      <c r="AA3452" s="55">
        <v>0</v>
      </c>
      <c r="AB3452" s="55" t="s">
        <v>41</v>
      </c>
      <c r="AC3452" s="55">
        <v>8</v>
      </c>
      <c r="AD3452" s="55"/>
      <c r="AE3452" s="55" t="s">
        <v>49</v>
      </c>
      <c r="AF3452" s="55" t="s">
        <v>50</v>
      </c>
      <c r="AG3452" s="55">
        <v>3.9055499999999998E-3</v>
      </c>
      <c r="AH3452" s="57" t="s">
        <v>44</v>
      </c>
    </row>
    <row r="3453" spans="1:34" x14ac:dyDescent="0.25">
      <c r="A3453" s="54">
        <v>12320411</v>
      </c>
      <c r="B3453" s="55"/>
      <c r="C3453" s="55"/>
      <c r="D3453" s="55">
        <v>61750613</v>
      </c>
      <c r="E3453" s="55"/>
      <c r="F3453" s="55">
        <v>300</v>
      </c>
      <c r="G3453" s="55">
        <v>80027314</v>
      </c>
      <c r="H3453" s="55"/>
      <c r="I3453" s="55">
        <v>2275050011</v>
      </c>
      <c r="J3453" s="55">
        <v>2</v>
      </c>
      <c r="K3453" s="55" t="s">
        <v>34</v>
      </c>
      <c r="L3453" s="55" t="s">
        <v>218</v>
      </c>
      <c r="M3453" s="55">
        <v>34039</v>
      </c>
      <c r="N3453" s="55"/>
      <c r="O3453" s="55" t="s">
        <v>321</v>
      </c>
      <c r="P3453" s="55">
        <v>48811</v>
      </c>
      <c r="Q3453" s="55" t="s">
        <v>37</v>
      </c>
      <c r="R3453" s="55" t="s">
        <v>38</v>
      </c>
      <c r="S3453" s="55"/>
      <c r="T3453" s="55"/>
      <c r="U3453" s="55" t="s">
        <v>38</v>
      </c>
      <c r="V3453" s="55">
        <v>40.6751</v>
      </c>
      <c r="W3453" s="55">
        <v>-74.245400000000004</v>
      </c>
      <c r="X3453" s="55" t="s">
        <v>39</v>
      </c>
      <c r="Y3453" s="55" t="s">
        <v>322</v>
      </c>
      <c r="Z3453" s="55" t="s">
        <v>34</v>
      </c>
      <c r="AA3453" s="55">
        <v>0</v>
      </c>
      <c r="AB3453" s="55" t="s">
        <v>41</v>
      </c>
      <c r="AC3453" s="55">
        <v>8</v>
      </c>
      <c r="AD3453" s="55"/>
      <c r="AE3453" s="55" t="s">
        <v>49</v>
      </c>
      <c r="AF3453" s="55" t="s">
        <v>50</v>
      </c>
      <c r="AG3453" s="55">
        <v>2.1302999999999999E-3</v>
      </c>
      <c r="AH3453" s="57" t="s">
        <v>44</v>
      </c>
    </row>
    <row r="3454" spans="1:34" x14ac:dyDescent="0.25">
      <c r="A3454" s="54">
        <v>12320411</v>
      </c>
      <c r="B3454" s="55"/>
      <c r="C3454" s="55"/>
      <c r="D3454" s="55">
        <v>61750613</v>
      </c>
      <c r="E3454" s="55"/>
      <c r="F3454" s="55">
        <v>300</v>
      </c>
      <c r="G3454" s="55">
        <v>80027314</v>
      </c>
      <c r="H3454" s="55"/>
      <c r="I3454" s="55">
        <v>2275050011</v>
      </c>
      <c r="J3454" s="55">
        <v>2</v>
      </c>
      <c r="K3454" s="55" t="s">
        <v>34</v>
      </c>
      <c r="L3454" s="55" t="s">
        <v>218</v>
      </c>
      <c r="M3454" s="55">
        <v>34039</v>
      </c>
      <c r="N3454" s="55"/>
      <c r="O3454" s="55" t="s">
        <v>321</v>
      </c>
      <c r="P3454" s="55">
        <v>48811</v>
      </c>
      <c r="Q3454" s="55" t="s">
        <v>37</v>
      </c>
      <c r="R3454" s="55" t="s">
        <v>38</v>
      </c>
      <c r="S3454" s="55"/>
      <c r="T3454" s="55"/>
      <c r="U3454" s="55" t="s">
        <v>38</v>
      </c>
      <c r="V3454" s="55">
        <v>40.6751</v>
      </c>
      <c r="W3454" s="55">
        <v>-74.245400000000004</v>
      </c>
      <c r="X3454" s="55" t="s">
        <v>39</v>
      </c>
      <c r="Y3454" s="55" t="s">
        <v>322</v>
      </c>
      <c r="Z3454" s="55" t="s">
        <v>34</v>
      </c>
      <c r="AA3454" s="55">
        <v>0</v>
      </c>
      <c r="AB3454" s="55" t="s">
        <v>41</v>
      </c>
      <c r="AC3454" s="55">
        <v>8</v>
      </c>
      <c r="AD3454" s="55"/>
      <c r="AE3454" s="55" t="s">
        <v>51</v>
      </c>
      <c r="AF3454" s="55" t="s">
        <v>52</v>
      </c>
      <c r="AG3454" s="55">
        <v>5.8500000000000002E-4</v>
      </c>
      <c r="AH3454" s="57" t="s">
        <v>44</v>
      </c>
    </row>
    <row r="3455" spans="1:34" x14ac:dyDescent="0.25">
      <c r="A3455" s="54">
        <v>12320411</v>
      </c>
      <c r="B3455" s="55"/>
      <c r="C3455" s="55"/>
      <c r="D3455" s="55">
        <v>61750613</v>
      </c>
      <c r="E3455" s="55"/>
      <c r="F3455" s="55">
        <v>300</v>
      </c>
      <c r="G3455" s="55">
        <v>80027414</v>
      </c>
      <c r="H3455" s="55"/>
      <c r="I3455" s="55">
        <v>2275050012</v>
      </c>
      <c r="J3455" s="55">
        <v>2</v>
      </c>
      <c r="K3455" s="55" t="s">
        <v>34</v>
      </c>
      <c r="L3455" s="55" t="s">
        <v>218</v>
      </c>
      <c r="M3455" s="55">
        <v>34039</v>
      </c>
      <c r="N3455" s="55"/>
      <c r="O3455" s="55" t="s">
        <v>321</v>
      </c>
      <c r="P3455" s="55">
        <v>48811</v>
      </c>
      <c r="Q3455" s="55" t="s">
        <v>37</v>
      </c>
      <c r="R3455" s="55" t="s">
        <v>38</v>
      </c>
      <c r="S3455" s="55"/>
      <c r="T3455" s="55"/>
      <c r="U3455" s="55" t="s">
        <v>38</v>
      </c>
      <c r="V3455" s="55">
        <v>40.6751</v>
      </c>
      <c r="W3455" s="55">
        <v>-74.245400000000004</v>
      </c>
      <c r="X3455" s="55" t="s">
        <v>39</v>
      </c>
      <c r="Y3455" s="55" t="s">
        <v>322</v>
      </c>
      <c r="Z3455" s="55" t="s">
        <v>34</v>
      </c>
      <c r="AA3455" s="55">
        <v>0</v>
      </c>
      <c r="AB3455" s="55" t="s">
        <v>41</v>
      </c>
      <c r="AC3455" s="55">
        <v>8</v>
      </c>
      <c r="AD3455" s="55"/>
      <c r="AE3455" s="55" t="s">
        <v>51</v>
      </c>
      <c r="AF3455" s="55" t="s">
        <v>52</v>
      </c>
      <c r="AG3455" s="55">
        <v>5.3417999999999998E-3</v>
      </c>
      <c r="AH3455" s="57" t="s">
        <v>44</v>
      </c>
    </row>
    <row r="3456" spans="1:34" x14ac:dyDescent="0.25">
      <c r="A3456" s="54">
        <v>12320411</v>
      </c>
      <c r="B3456" s="55"/>
      <c r="C3456" s="55"/>
      <c r="D3456" s="55">
        <v>61750613</v>
      </c>
      <c r="E3456" s="55"/>
      <c r="F3456" s="55">
        <v>300</v>
      </c>
      <c r="G3456" s="55">
        <v>80027314</v>
      </c>
      <c r="H3456" s="55"/>
      <c r="I3456" s="55">
        <v>2275050011</v>
      </c>
      <c r="J3456" s="55">
        <v>2</v>
      </c>
      <c r="K3456" s="55" t="s">
        <v>34</v>
      </c>
      <c r="L3456" s="55" t="s">
        <v>218</v>
      </c>
      <c r="M3456" s="55">
        <v>34039</v>
      </c>
      <c r="N3456" s="55"/>
      <c r="O3456" s="55" t="s">
        <v>321</v>
      </c>
      <c r="P3456" s="55">
        <v>48811</v>
      </c>
      <c r="Q3456" s="55" t="s">
        <v>37</v>
      </c>
      <c r="R3456" s="55" t="s">
        <v>38</v>
      </c>
      <c r="S3456" s="55"/>
      <c r="T3456" s="55"/>
      <c r="U3456" s="55" t="s">
        <v>38</v>
      </c>
      <c r="V3456" s="55">
        <v>40.6751</v>
      </c>
      <c r="W3456" s="55">
        <v>-74.245400000000004</v>
      </c>
      <c r="X3456" s="55" t="s">
        <v>39</v>
      </c>
      <c r="Y3456" s="55" t="s">
        <v>322</v>
      </c>
      <c r="Z3456" s="55" t="s">
        <v>34</v>
      </c>
      <c r="AA3456" s="55">
        <v>0</v>
      </c>
      <c r="AB3456" s="55" t="s">
        <v>41</v>
      </c>
      <c r="AC3456" s="55">
        <v>8</v>
      </c>
      <c r="AD3456" s="55"/>
      <c r="AE3456" s="55" t="s">
        <v>53</v>
      </c>
      <c r="AF3456" s="55" t="s">
        <v>54</v>
      </c>
      <c r="AG3456" s="55">
        <v>0.108126</v>
      </c>
      <c r="AH3456" s="57" t="s">
        <v>44</v>
      </c>
    </row>
    <row r="3457" spans="1:34" x14ac:dyDescent="0.25">
      <c r="A3457" s="54">
        <v>12320411</v>
      </c>
      <c r="B3457" s="55"/>
      <c r="C3457" s="55"/>
      <c r="D3457" s="55">
        <v>61750613</v>
      </c>
      <c r="E3457" s="55"/>
      <c r="F3457" s="55">
        <v>300</v>
      </c>
      <c r="G3457" s="55">
        <v>80027414</v>
      </c>
      <c r="H3457" s="55"/>
      <c r="I3457" s="55">
        <v>2275050012</v>
      </c>
      <c r="J3457" s="55">
        <v>2</v>
      </c>
      <c r="K3457" s="55" t="s">
        <v>34</v>
      </c>
      <c r="L3457" s="55" t="s">
        <v>218</v>
      </c>
      <c r="M3457" s="55">
        <v>34039</v>
      </c>
      <c r="N3457" s="55"/>
      <c r="O3457" s="55" t="s">
        <v>321</v>
      </c>
      <c r="P3457" s="55">
        <v>48811</v>
      </c>
      <c r="Q3457" s="55" t="s">
        <v>37</v>
      </c>
      <c r="R3457" s="55" t="s">
        <v>38</v>
      </c>
      <c r="S3457" s="55"/>
      <c r="T3457" s="55"/>
      <c r="U3457" s="55" t="s">
        <v>38</v>
      </c>
      <c r="V3457" s="55">
        <v>40.6751</v>
      </c>
      <c r="W3457" s="55">
        <v>-74.245400000000004</v>
      </c>
      <c r="X3457" s="55" t="s">
        <v>39</v>
      </c>
      <c r="Y3457" s="55" t="s">
        <v>322</v>
      </c>
      <c r="Z3457" s="55" t="s">
        <v>34</v>
      </c>
      <c r="AA3457" s="55">
        <v>0</v>
      </c>
      <c r="AB3457" s="55" t="s">
        <v>41</v>
      </c>
      <c r="AC3457" s="55">
        <v>8</v>
      </c>
      <c r="AD3457" s="55"/>
      <c r="AE3457" s="55" t="s">
        <v>53</v>
      </c>
      <c r="AF3457" s="55" t="s">
        <v>54</v>
      </c>
      <c r="AG3457" s="55">
        <v>0.15802099999999999</v>
      </c>
      <c r="AH3457" s="57" t="s">
        <v>44</v>
      </c>
    </row>
    <row r="3458" spans="1:34" x14ac:dyDescent="0.25">
      <c r="A3458" s="54">
        <v>12320411</v>
      </c>
      <c r="B3458" s="55"/>
      <c r="C3458" s="55"/>
      <c r="D3458" s="55">
        <v>61750613</v>
      </c>
      <c r="E3458" s="55"/>
      <c r="F3458" s="55">
        <v>300</v>
      </c>
      <c r="G3458" s="55">
        <v>80027314</v>
      </c>
      <c r="H3458" s="55"/>
      <c r="I3458" s="55">
        <v>2275050011</v>
      </c>
      <c r="J3458" s="55">
        <v>2</v>
      </c>
      <c r="K3458" s="55" t="s">
        <v>34</v>
      </c>
      <c r="L3458" s="55" t="s">
        <v>218</v>
      </c>
      <c r="M3458" s="55">
        <v>34039</v>
      </c>
      <c r="N3458" s="55"/>
      <c r="O3458" s="55" t="s">
        <v>321</v>
      </c>
      <c r="P3458" s="55">
        <v>48811</v>
      </c>
      <c r="Q3458" s="55" t="s">
        <v>37</v>
      </c>
      <c r="R3458" s="55" t="s">
        <v>38</v>
      </c>
      <c r="S3458" s="55"/>
      <c r="T3458" s="55"/>
      <c r="U3458" s="55" t="s">
        <v>38</v>
      </c>
      <c r="V3458" s="55">
        <v>40.6751</v>
      </c>
      <c r="W3458" s="55">
        <v>-74.245400000000004</v>
      </c>
      <c r="X3458" s="55" t="s">
        <v>39</v>
      </c>
      <c r="Y3458" s="55" t="s">
        <v>322</v>
      </c>
      <c r="Z3458" s="55" t="s">
        <v>34</v>
      </c>
      <c r="AA3458" s="55">
        <v>0</v>
      </c>
      <c r="AB3458" s="55" t="s">
        <v>41</v>
      </c>
      <c r="AC3458" s="55">
        <v>8</v>
      </c>
      <c r="AD3458" s="55"/>
      <c r="AE3458" s="55">
        <v>7439921</v>
      </c>
      <c r="AF3458" s="55" t="s">
        <v>55</v>
      </c>
      <c r="AG3458" s="55">
        <v>1.3835599999999999E-4</v>
      </c>
      <c r="AH3458" s="57" t="s">
        <v>44</v>
      </c>
    </row>
    <row r="3459" spans="1:34" x14ac:dyDescent="0.25">
      <c r="A3459" s="54">
        <v>11724711</v>
      </c>
      <c r="B3459" s="55"/>
      <c r="C3459" s="55"/>
      <c r="D3459" s="55">
        <v>61141913</v>
      </c>
      <c r="E3459" s="55"/>
      <c r="F3459" s="55">
        <v>300</v>
      </c>
      <c r="G3459" s="55">
        <v>78822614</v>
      </c>
      <c r="H3459" s="55"/>
      <c r="I3459" s="55">
        <v>2275050012</v>
      </c>
      <c r="J3459" s="55">
        <v>2</v>
      </c>
      <c r="K3459" s="55" t="s">
        <v>34</v>
      </c>
      <c r="L3459" s="55" t="s">
        <v>236</v>
      </c>
      <c r="M3459" s="55">
        <v>34031</v>
      </c>
      <c r="N3459" s="55"/>
      <c r="O3459" s="55" t="s">
        <v>323</v>
      </c>
      <c r="P3459" s="55">
        <v>48811</v>
      </c>
      <c r="Q3459" s="55" t="s">
        <v>37</v>
      </c>
      <c r="R3459" s="55" t="s">
        <v>38</v>
      </c>
      <c r="S3459" s="55"/>
      <c r="T3459" s="55"/>
      <c r="U3459" s="55" t="s">
        <v>38</v>
      </c>
      <c r="V3459" s="55">
        <v>40.979300000000002</v>
      </c>
      <c r="W3459" s="55">
        <v>-74.251000000000005</v>
      </c>
      <c r="X3459" s="55" t="s">
        <v>39</v>
      </c>
      <c r="Y3459" s="55" t="s">
        <v>324</v>
      </c>
      <c r="Z3459" s="55" t="s">
        <v>34</v>
      </c>
      <c r="AA3459" s="55">
        <v>0</v>
      </c>
      <c r="AB3459" s="55" t="s">
        <v>41</v>
      </c>
      <c r="AC3459" s="55">
        <v>8</v>
      </c>
      <c r="AD3459" s="55"/>
      <c r="AE3459" s="55" t="s">
        <v>42</v>
      </c>
      <c r="AF3459" s="55" t="s">
        <v>43</v>
      </c>
      <c r="AG3459" s="55">
        <v>1.1376499999999999E-2</v>
      </c>
      <c r="AH3459" s="57" t="s">
        <v>44</v>
      </c>
    </row>
    <row r="3460" spans="1:34" x14ac:dyDescent="0.25">
      <c r="A3460" s="54">
        <v>11724711</v>
      </c>
      <c r="B3460" s="55"/>
      <c r="C3460" s="55"/>
      <c r="D3460" s="55">
        <v>61141913</v>
      </c>
      <c r="E3460" s="55"/>
      <c r="F3460" s="55">
        <v>300</v>
      </c>
      <c r="G3460" s="55">
        <v>78822514</v>
      </c>
      <c r="H3460" s="55"/>
      <c r="I3460" s="55">
        <v>2275050011</v>
      </c>
      <c r="J3460" s="55">
        <v>2</v>
      </c>
      <c r="K3460" s="55" t="s">
        <v>34</v>
      </c>
      <c r="L3460" s="55" t="s">
        <v>236</v>
      </c>
      <c r="M3460" s="55">
        <v>34031</v>
      </c>
      <c r="N3460" s="55"/>
      <c r="O3460" s="55" t="s">
        <v>323</v>
      </c>
      <c r="P3460" s="55">
        <v>48811</v>
      </c>
      <c r="Q3460" s="55" t="s">
        <v>37</v>
      </c>
      <c r="R3460" s="55" t="s">
        <v>38</v>
      </c>
      <c r="S3460" s="55"/>
      <c r="T3460" s="55"/>
      <c r="U3460" s="55" t="s">
        <v>38</v>
      </c>
      <c r="V3460" s="55">
        <v>40.979300000000002</v>
      </c>
      <c r="W3460" s="55">
        <v>-74.251000000000005</v>
      </c>
      <c r="X3460" s="55" t="s">
        <v>39</v>
      </c>
      <c r="Y3460" s="55" t="s">
        <v>324</v>
      </c>
      <c r="Z3460" s="55" t="s">
        <v>34</v>
      </c>
      <c r="AA3460" s="55">
        <v>0</v>
      </c>
      <c r="AB3460" s="55" t="s">
        <v>41</v>
      </c>
      <c r="AC3460" s="55">
        <v>8</v>
      </c>
      <c r="AD3460" s="55"/>
      <c r="AE3460" s="55" t="s">
        <v>42</v>
      </c>
      <c r="AF3460" s="55" t="s">
        <v>43</v>
      </c>
      <c r="AG3460" s="55">
        <v>1.3542700000000001E-3</v>
      </c>
      <c r="AH3460" s="57" t="s">
        <v>44</v>
      </c>
    </row>
    <row r="3461" spans="1:34" x14ac:dyDescent="0.25">
      <c r="A3461" s="54">
        <v>11724711</v>
      </c>
      <c r="B3461" s="55"/>
      <c r="C3461" s="55"/>
      <c r="D3461" s="55">
        <v>61141913</v>
      </c>
      <c r="E3461" s="55"/>
      <c r="F3461" s="55">
        <v>300</v>
      </c>
      <c r="G3461" s="55">
        <v>78822514</v>
      </c>
      <c r="H3461" s="55"/>
      <c r="I3461" s="55">
        <v>2275050011</v>
      </c>
      <c r="J3461" s="55">
        <v>2</v>
      </c>
      <c r="K3461" s="55" t="s">
        <v>34</v>
      </c>
      <c r="L3461" s="55" t="s">
        <v>236</v>
      </c>
      <c r="M3461" s="55">
        <v>34031</v>
      </c>
      <c r="N3461" s="55"/>
      <c r="O3461" s="55" t="s">
        <v>323</v>
      </c>
      <c r="P3461" s="55">
        <v>48811</v>
      </c>
      <c r="Q3461" s="55" t="s">
        <v>37</v>
      </c>
      <c r="R3461" s="55" t="s">
        <v>38</v>
      </c>
      <c r="S3461" s="55"/>
      <c r="T3461" s="55"/>
      <c r="U3461" s="55" t="s">
        <v>38</v>
      </c>
      <c r="V3461" s="55">
        <v>40.979300000000002</v>
      </c>
      <c r="W3461" s="55">
        <v>-74.251000000000005</v>
      </c>
      <c r="X3461" s="55" t="s">
        <v>39</v>
      </c>
      <c r="Y3461" s="55" t="s">
        <v>324</v>
      </c>
      <c r="Z3461" s="55" t="s">
        <v>34</v>
      </c>
      <c r="AA3461" s="55">
        <v>0</v>
      </c>
      <c r="AB3461" s="55" t="s">
        <v>41</v>
      </c>
      <c r="AC3461" s="55">
        <v>8</v>
      </c>
      <c r="AD3461" s="55"/>
      <c r="AE3461" s="55" t="s">
        <v>45</v>
      </c>
      <c r="AF3461" s="55" t="s">
        <v>46</v>
      </c>
      <c r="AG3461" s="55">
        <v>9.0000000000000006E-5</v>
      </c>
      <c r="AH3461" s="57" t="s">
        <v>44</v>
      </c>
    </row>
    <row r="3462" spans="1:34" x14ac:dyDescent="0.25">
      <c r="A3462" s="54">
        <v>11724711</v>
      </c>
      <c r="B3462" s="55"/>
      <c r="C3462" s="55"/>
      <c r="D3462" s="55">
        <v>61141913</v>
      </c>
      <c r="E3462" s="55"/>
      <c r="F3462" s="55">
        <v>300</v>
      </c>
      <c r="G3462" s="55">
        <v>78822614</v>
      </c>
      <c r="H3462" s="55"/>
      <c r="I3462" s="55">
        <v>2275050012</v>
      </c>
      <c r="J3462" s="55">
        <v>2</v>
      </c>
      <c r="K3462" s="55" t="s">
        <v>34</v>
      </c>
      <c r="L3462" s="55" t="s">
        <v>236</v>
      </c>
      <c r="M3462" s="55">
        <v>34031</v>
      </c>
      <c r="N3462" s="55"/>
      <c r="O3462" s="55" t="s">
        <v>323</v>
      </c>
      <c r="P3462" s="55">
        <v>48811</v>
      </c>
      <c r="Q3462" s="55" t="s">
        <v>37</v>
      </c>
      <c r="R3462" s="55" t="s">
        <v>38</v>
      </c>
      <c r="S3462" s="55"/>
      <c r="T3462" s="55"/>
      <c r="U3462" s="55" t="s">
        <v>38</v>
      </c>
      <c r="V3462" s="55">
        <v>40.979300000000002</v>
      </c>
      <c r="W3462" s="55">
        <v>-74.251000000000005</v>
      </c>
      <c r="X3462" s="55" t="s">
        <v>39</v>
      </c>
      <c r="Y3462" s="55" t="s">
        <v>324</v>
      </c>
      <c r="Z3462" s="55" t="s">
        <v>34</v>
      </c>
      <c r="AA3462" s="55">
        <v>0</v>
      </c>
      <c r="AB3462" s="55" t="s">
        <v>41</v>
      </c>
      <c r="AC3462" s="55">
        <v>8</v>
      </c>
      <c r="AD3462" s="55"/>
      <c r="AE3462" s="55" t="s">
        <v>45</v>
      </c>
      <c r="AF3462" s="55" t="s">
        <v>46</v>
      </c>
      <c r="AG3462" s="55">
        <v>1.2140199999999999E-3</v>
      </c>
      <c r="AH3462" s="57" t="s">
        <v>44</v>
      </c>
    </row>
    <row r="3463" spans="1:34" x14ac:dyDescent="0.25">
      <c r="A3463" s="54">
        <v>11724711</v>
      </c>
      <c r="B3463" s="55"/>
      <c r="C3463" s="55"/>
      <c r="D3463" s="55">
        <v>61141913</v>
      </c>
      <c r="E3463" s="55"/>
      <c r="F3463" s="55">
        <v>300</v>
      </c>
      <c r="G3463" s="55">
        <v>78822514</v>
      </c>
      <c r="H3463" s="55"/>
      <c r="I3463" s="55">
        <v>2275050011</v>
      </c>
      <c r="J3463" s="55">
        <v>2</v>
      </c>
      <c r="K3463" s="55" t="s">
        <v>34</v>
      </c>
      <c r="L3463" s="55" t="s">
        <v>236</v>
      </c>
      <c r="M3463" s="55">
        <v>34031</v>
      </c>
      <c r="N3463" s="55"/>
      <c r="O3463" s="55" t="s">
        <v>323</v>
      </c>
      <c r="P3463" s="55">
        <v>48811</v>
      </c>
      <c r="Q3463" s="55" t="s">
        <v>37</v>
      </c>
      <c r="R3463" s="55" t="s">
        <v>38</v>
      </c>
      <c r="S3463" s="55"/>
      <c r="T3463" s="55"/>
      <c r="U3463" s="55" t="s">
        <v>38</v>
      </c>
      <c r="V3463" s="55">
        <v>40.979300000000002</v>
      </c>
      <c r="W3463" s="55">
        <v>-74.251000000000005</v>
      </c>
      <c r="X3463" s="55" t="s">
        <v>39</v>
      </c>
      <c r="Y3463" s="55" t="s">
        <v>324</v>
      </c>
      <c r="Z3463" s="55" t="s">
        <v>34</v>
      </c>
      <c r="AA3463" s="55">
        <v>0</v>
      </c>
      <c r="AB3463" s="55" t="s">
        <v>41</v>
      </c>
      <c r="AC3463" s="55">
        <v>8</v>
      </c>
      <c r="AD3463" s="55"/>
      <c r="AE3463" s="55" t="s">
        <v>47</v>
      </c>
      <c r="AF3463" s="55" t="s">
        <v>48</v>
      </c>
      <c r="AG3463" s="55">
        <v>1.4699100000000001E-3</v>
      </c>
      <c r="AH3463" s="57" t="s">
        <v>44</v>
      </c>
    </row>
    <row r="3464" spans="1:34" x14ac:dyDescent="0.25">
      <c r="A3464" s="54">
        <v>11724711</v>
      </c>
      <c r="B3464" s="55"/>
      <c r="C3464" s="55"/>
      <c r="D3464" s="55">
        <v>61141913</v>
      </c>
      <c r="E3464" s="55"/>
      <c r="F3464" s="55">
        <v>300</v>
      </c>
      <c r="G3464" s="55">
        <v>78822614</v>
      </c>
      <c r="H3464" s="55"/>
      <c r="I3464" s="55">
        <v>2275050012</v>
      </c>
      <c r="J3464" s="55">
        <v>2</v>
      </c>
      <c r="K3464" s="55" t="s">
        <v>34</v>
      </c>
      <c r="L3464" s="55" t="s">
        <v>236</v>
      </c>
      <c r="M3464" s="55">
        <v>34031</v>
      </c>
      <c r="N3464" s="55"/>
      <c r="O3464" s="55" t="s">
        <v>323</v>
      </c>
      <c r="P3464" s="55">
        <v>48811</v>
      </c>
      <c r="Q3464" s="55" t="s">
        <v>37</v>
      </c>
      <c r="R3464" s="55" t="s">
        <v>38</v>
      </c>
      <c r="S3464" s="55"/>
      <c r="T3464" s="55"/>
      <c r="U3464" s="55" t="s">
        <v>38</v>
      </c>
      <c r="V3464" s="55">
        <v>40.979300000000002</v>
      </c>
      <c r="W3464" s="55">
        <v>-74.251000000000005</v>
      </c>
      <c r="X3464" s="55" t="s">
        <v>39</v>
      </c>
      <c r="Y3464" s="55" t="s">
        <v>324</v>
      </c>
      <c r="Z3464" s="55" t="s">
        <v>34</v>
      </c>
      <c r="AA3464" s="55">
        <v>0</v>
      </c>
      <c r="AB3464" s="55" t="s">
        <v>41</v>
      </c>
      <c r="AC3464" s="55">
        <v>8</v>
      </c>
      <c r="AD3464" s="55"/>
      <c r="AE3464" s="55" t="s">
        <v>47</v>
      </c>
      <c r="AF3464" s="55" t="s">
        <v>48</v>
      </c>
      <c r="AG3464" s="55">
        <v>3.8118200000000001E-3</v>
      </c>
      <c r="AH3464" s="57" t="s">
        <v>44</v>
      </c>
    </row>
    <row r="3465" spans="1:34" x14ac:dyDescent="0.25">
      <c r="A3465" s="54">
        <v>11724711</v>
      </c>
      <c r="B3465" s="55"/>
      <c r="C3465" s="55"/>
      <c r="D3465" s="55">
        <v>61141913</v>
      </c>
      <c r="E3465" s="55"/>
      <c r="F3465" s="55">
        <v>300</v>
      </c>
      <c r="G3465" s="55">
        <v>78822614</v>
      </c>
      <c r="H3465" s="55"/>
      <c r="I3465" s="55">
        <v>2275050012</v>
      </c>
      <c r="J3465" s="55">
        <v>2</v>
      </c>
      <c r="K3465" s="55" t="s">
        <v>34</v>
      </c>
      <c r="L3465" s="55" t="s">
        <v>236</v>
      </c>
      <c r="M3465" s="55">
        <v>34031</v>
      </c>
      <c r="N3465" s="55"/>
      <c r="O3465" s="55" t="s">
        <v>323</v>
      </c>
      <c r="P3465" s="55">
        <v>48811</v>
      </c>
      <c r="Q3465" s="55" t="s">
        <v>37</v>
      </c>
      <c r="R3465" s="55" t="s">
        <v>38</v>
      </c>
      <c r="S3465" s="55"/>
      <c r="T3465" s="55"/>
      <c r="U3465" s="55" t="s">
        <v>38</v>
      </c>
      <c r="V3465" s="55">
        <v>40.979300000000002</v>
      </c>
      <c r="W3465" s="55">
        <v>-74.251000000000005</v>
      </c>
      <c r="X3465" s="55" t="s">
        <v>39</v>
      </c>
      <c r="Y3465" s="55" t="s">
        <v>324</v>
      </c>
      <c r="Z3465" s="55" t="s">
        <v>34</v>
      </c>
      <c r="AA3465" s="55">
        <v>0</v>
      </c>
      <c r="AB3465" s="55" t="s">
        <v>41</v>
      </c>
      <c r="AC3465" s="55">
        <v>8</v>
      </c>
      <c r="AD3465" s="55"/>
      <c r="AE3465" s="55" t="s">
        <v>49</v>
      </c>
      <c r="AF3465" s="55" t="s">
        <v>50</v>
      </c>
      <c r="AG3465" s="55">
        <v>3.9055499999999998E-3</v>
      </c>
      <c r="AH3465" s="57" t="s">
        <v>44</v>
      </c>
    </row>
    <row r="3466" spans="1:34" x14ac:dyDescent="0.25">
      <c r="A3466" s="54">
        <v>11724711</v>
      </c>
      <c r="B3466" s="55"/>
      <c r="C3466" s="55"/>
      <c r="D3466" s="55">
        <v>61141913</v>
      </c>
      <c r="E3466" s="55"/>
      <c r="F3466" s="55">
        <v>300</v>
      </c>
      <c r="G3466" s="55">
        <v>78822514</v>
      </c>
      <c r="H3466" s="55"/>
      <c r="I3466" s="55">
        <v>2275050011</v>
      </c>
      <c r="J3466" s="55">
        <v>2</v>
      </c>
      <c r="K3466" s="55" t="s">
        <v>34</v>
      </c>
      <c r="L3466" s="55" t="s">
        <v>236</v>
      </c>
      <c r="M3466" s="55">
        <v>34031</v>
      </c>
      <c r="N3466" s="55"/>
      <c r="O3466" s="55" t="s">
        <v>323</v>
      </c>
      <c r="P3466" s="55">
        <v>48811</v>
      </c>
      <c r="Q3466" s="55" t="s">
        <v>37</v>
      </c>
      <c r="R3466" s="55" t="s">
        <v>38</v>
      </c>
      <c r="S3466" s="55"/>
      <c r="T3466" s="55"/>
      <c r="U3466" s="55" t="s">
        <v>38</v>
      </c>
      <c r="V3466" s="55">
        <v>40.979300000000002</v>
      </c>
      <c r="W3466" s="55">
        <v>-74.251000000000005</v>
      </c>
      <c r="X3466" s="55" t="s">
        <v>39</v>
      </c>
      <c r="Y3466" s="55" t="s">
        <v>324</v>
      </c>
      <c r="Z3466" s="55" t="s">
        <v>34</v>
      </c>
      <c r="AA3466" s="55">
        <v>0</v>
      </c>
      <c r="AB3466" s="55" t="s">
        <v>41</v>
      </c>
      <c r="AC3466" s="55">
        <v>8</v>
      </c>
      <c r="AD3466" s="55"/>
      <c r="AE3466" s="55" t="s">
        <v>49</v>
      </c>
      <c r="AF3466" s="55" t="s">
        <v>50</v>
      </c>
      <c r="AG3466" s="55">
        <v>2.1302999999999999E-3</v>
      </c>
      <c r="AH3466" s="57" t="s">
        <v>44</v>
      </c>
    </row>
    <row r="3467" spans="1:34" x14ac:dyDescent="0.25">
      <c r="A3467" s="54">
        <v>11724711</v>
      </c>
      <c r="B3467" s="55"/>
      <c r="C3467" s="55"/>
      <c r="D3467" s="55">
        <v>61141913</v>
      </c>
      <c r="E3467" s="55"/>
      <c r="F3467" s="55">
        <v>300</v>
      </c>
      <c r="G3467" s="55">
        <v>78822614</v>
      </c>
      <c r="H3467" s="55"/>
      <c r="I3467" s="55">
        <v>2275050012</v>
      </c>
      <c r="J3467" s="55">
        <v>2</v>
      </c>
      <c r="K3467" s="55" t="s">
        <v>34</v>
      </c>
      <c r="L3467" s="55" t="s">
        <v>236</v>
      </c>
      <c r="M3467" s="55">
        <v>34031</v>
      </c>
      <c r="N3467" s="55"/>
      <c r="O3467" s="55" t="s">
        <v>323</v>
      </c>
      <c r="P3467" s="55">
        <v>48811</v>
      </c>
      <c r="Q3467" s="55" t="s">
        <v>37</v>
      </c>
      <c r="R3467" s="55" t="s">
        <v>38</v>
      </c>
      <c r="S3467" s="55"/>
      <c r="T3467" s="55"/>
      <c r="U3467" s="55" t="s">
        <v>38</v>
      </c>
      <c r="V3467" s="55">
        <v>40.979300000000002</v>
      </c>
      <c r="W3467" s="55">
        <v>-74.251000000000005</v>
      </c>
      <c r="X3467" s="55" t="s">
        <v>39</v>
      </c>
      <c r="Y3467" s="55" t="s">
        <v>324</v>
      </c>
      <c r="Z3467" s="55" t="s">
        <v>34</v>
      </c>
      <c r="AA3467" s="55">
        <v>0</v>
      </c>
      <c r="AB3467" s="55" t="s">
        <v>41</v>
      </c>
      <c r="AC3467" s="55">
        <v>8</v>
      </c>
      <c r="AD3467" s="55"/>
      <c r="AE3467" s="55" t="s">
        <v>51</v>
      </c>
      <c r="AF3467" s="55" t="s">
        <v>52</v>
      </c>
      <c r="AG3467" s="55">
        <v>5.3417999999999998E-3</v>
      </c>
      <c r="AH3467" s="57" t="s">
        <v>44</v>
      </c>
    </row>
    <row r="3468" spans="1:34" x14ac:dyDescent="0.25">
      <c r="A3468" s="54">
        <v>11724711</v>
      </c>
      <c r="B3468" s="55"/>
      <c r="C3468" s="55"/>
      <c r="D3468" s="55">
        <v>61141913</v>
      </c>
      <c r="E3468" s="55"/>
      <c r="F3468" s="55">
        <v>300</v>
      </c>
      <c r="G3468" s="55">
        <v>78822514</v>
      </c>
      <c r="H3468" s="55"/>
      <c r="I3468" s="55">
        <v>2275050011</v>
      </c>
      <c r="J3468" s="55">
        <v>2</v>
      </c>
      <c r="K3468" s="55" t="s">
        <v>34</v>
      </c>
      <c r="L3468" s="55" t="s">
        <v>236</v>
      </c>
      <c r="M3468" s="55">
        <v>34031</v>
      </c>
      <c r="N3468" s="55"/>
      <c r="O3468" s="55" t="s">
        <v>323</v>
      </c>
      <c r="P3468" s="55">
        <v>48811</v>
      </c>
      <c r="Q3468" s="55" t="s">
        <v>37</v>
      </c>
      <c r="R3468" s="55" t="s">
        <v>38</v>
      </c>
      <c r="S3468" s="55"/>
      <c r="T3468" s="55"/>
      <c r="U3468" s="55" t="s">
        <v>38</v>
      </c>
      <c r="V3468" s="55">
        <v>40.979300000000002</v>
      </c>
      <c r="W3468" s="55">
        <v>-74.251000000000005</v>
      </c>
      <c r="X3468" s="55" t="s">
        <v>39</v>
      </c>
      <c r="Y3468" s="55" t="s">
        <v>324</v>
      </c>
      <c r="Z3468" s="55" t="s">
        <v>34</v>
      </c>
      <c r="AA3468" s="55">
        <v>0</v>
      </c>
      <c r="AB3468" s="55" t="s">
        <v>41</v>
      </c>
      <c r="AC3468" s="55">
        <v>8</v>
      </c>
      <c r="AD3468" s="55"/>
      <c r="AE3468" s="55" t="s">
        <v>51</v>
      </c>
      <c r="AF3468" s="55" t="s">
        <v>52</v>
      </c>
      <c r="AG3468" s="55">
        <v>5.8500000000000002E-4</v>
      </c>
      <c r="AH3468" s="57" t="s">
        <v>44</v>
      </c>
    </row>
    <row r="3469" spans="1:34" x14ac:dyDescent="0.25">
      <c r="A3469" s="54">
        <v>11724711</v>
      </c>
      <c r="B3469" s="55"/>
      <c r="C3469" s="55"/>
      <c r="D3469" s="55">
        <v>61141913</v>
      </c>
      <c r="E3469" s="55"/>
      <c r="F3469" s="55">
        <v>300</v>
      </c>
      <c r="G3469" s="55">
        <v>78822614</v>
      </c>
      <c r="H3469" s="55"/>
      <c r="I3469" s="55">
        <v>2275050012</v>
      </c>
      <c r="J3469" s="55">
        <v>2</v>
      </c>
      <c r="K3469" s="55" t="s">
        <v>34</v>
      </c>
      <c r="L3469" s="55" t="s">
        <v>236</v>
      </c>
      <c r="M3469" s="55">
        <v>34031</v>
      </c>
      <c r="N3469" s="55"/>
      <c r="O3469" s="55" t="s">
        <v>323</v>
      </c>
      <c r="P3469" s="55">
        <v>48811</v>
      </c>
      <c r="Q3469" s="55" t="s">
        <v>37</v>
      </c>
      <c r="R3469" s="55" t="s">
        <v>38</v>
      </c>
      <c r="S3469" s="55"/>
      <c r="T3469" s="55"/>
      <c r="U3469" s="55" t="s">
        <v>38</v>
      </c>
      <c r="V3469" s="55">
        <v>40.979300000000002</v>
      </c>
      <c r="W3469" s="55">
        <v>-74.251000000000005</v>
      </c>
      <c r="X3469" s="55" t="s">
        <v>39</v>
      </c>
      <c r="Y3469" s="55" t="s">
        <v>324</v>
      </c>
      <c r="Z3469" s="55" t="s">
        <v>34</v>
      </c>
      <c r="AA3469" s="55">
        <v>0</v>
      </c>
      <c r="AB3469" s="55" t="s">
        <v>41</v>
      </c>
      <c r="AC3469" s="55">
        <v>8</v>
      </c>
      <c r="AD3469" s="55"/>
      <c r="AE3469" s="55" t="s">
        <v>53</v>
      </c>
      <c r="AF3469" s="55" t="s">
        <v>54</v>
      </c>
      <c r="AG3469" s="55">
        <v>0.15802099999999999</v>
      </c>
      <c r="AH3469" s="57" t="s">
        <v>44</v>
      </c>
    </row>
    <row r="3470" spans="1:34" x14ac:dyDescent="0.25">
      <c r="A3470" s="54">
        <v>11724711</v>
      </c>
      <c r="B3470" s="55"/>
      <c r="C3470" s="55"/>
      <c r="D3470" s="55">
        <v>61141913</v>
      </c>
      <c r="E3470" s="55"/>
      <c r="F3470" s="55">
        <v>300</v>
      </c>
      <c r="G3470" s="55">
        <v>78822514</v>
      </c>
      <c r="H3470" s="55"/>
      <c r="I3470" s="55">
        <v>2275050011</v>
      </c>
      <c r="J3470" s="55">
        <v>2</v>
      </c>
      <c r="K3470" s="55" t="s">
        <v>34</v>
      </c>
      <c r="L3470" s="55" t="s">
        <v>236</v>
      </c>
      <c r="M3470" s="55">
        <v>34031</v>
      </c>
      <c r="N3470" s="55"/>
      <c r="O3470" s="55" t="s">
        <v>323</v>
      </c>
      <c r="P3470" s="55">
        <v>48811</v>
      </c>
      <c r="Q3470" s="55" t="s">
        <v>37</v>
      </c>
      <c r="R3470" s="55" t="s">
        <v>38</v>
      </c>
      <c r="S3470" s="55"/>
      <c r="T3470" s="55"/>
      <c r="U3470" s="55" t="s">
        <v>38</v>
      </c>
      <c r="V3470" s="55">
        <v>40.979300000000002</v>
      </c>
      <c r="W3470" s="55">
        <v>-74.251000000000005</v>
      </c>
      <c r="X3470" s="55" t="s">
        <v>39</v>
      </c>
      <c r="Y3470" s="55" t="s">
        <v>324</v>
      </c>
      <c r="Z3470" s="55" t="s">
        <v>34</v>
      </c>
      <c r="AA3470" s="55">
        <v>0</v>
      </c>
      <c r="AB3470" s="55" t="s">
        <v>41</v>
      </c>
      <c r="AC3470" s="55">
        <v>8</v>
      </c>
      <c r="AD3470" s="55"/>
      <c r="AE3470" s="55" t="s">
        <v>53</v>
      </c>
      <c r="AF3470" s="55" t="s">
        <v>54</v>
      </c>
      <c r="AG3470" s="55">
        <v>0.108126</v>
      </c>
      <c r="AH3470" s="57" t="s">
        <v>44</v>
      </c>
    </row>
    <row r="3471" spans="1:34" x14ac:dyDescent="0.25">
      <c r="A3471" s="54">
        <v>11724711</v>
      </c>
      <c r="B3471" s="55"/>
      <c r="C3471" s="55"/>
      <c r="D3471" s="55">
        <v>61141913</v>
      </c>
      <c r="E3471" s="55"/>
      <c r="F3471" s="55">
        <v>300</v>
      </c>
      <c r="G3471" s="55">
        <v>78822514</v>
      </c>
      <c r="H3471" s="55"/>
      <c r="I3471" s="55">
        <v>2275050011</v>
      </c>
      <c r="J3471" s="55">
        <v>2</v>
      </c>
      <c r="K3471" s="55" t="s">
        <v>34</v>
      </c>
      <c r="L3471" s="55" t="s">
        <v>236</v>
      </c>
      <c r="M3471" s="55">
        <v>34031</v>
      </c>
      <c r="N3471" s="55"/>
      <c r="O3471" s="55" t="s">
        <v>323</v>
      </c>
      <c r="P3471" s="55">
        <v>48811</v>
      </c>
      <c r="Q3471" s="55" t="s">
        <v>37</v>
      </c>
      <c r="R3471" s="55" t="s">
        <v>38</v>
      </c>
      <c r="S3471" s="55"/>
      <c r="T3471" s="55"/>
      <c r="U3471" s="55" t="s">
        <v>38</v>
      </c>
      <c r="V3471" s="55">
        <v>40.979300000000002</v>
      </c>
      <c r="W3471" s="55">
        <v>-74.251000000000005</v>
      </c>
      <c r="X3471" s="55" t="s">
        <v>39</v>
      </c>
      <c r="Y3471" s="55" t="s">
        <v>324</v>
      </c>
      <c r="Z3471" s="55" t="s">
        <v>34</v>
      </c>
      <c r="AA3471" s="55">
        <v>0</v>
      </c>
      <c r="AB3471" s="55" t="s">
        <v>41</v>
      </c>
      <c r="AC3471" s="55">
        <v>8</v>
      </c>
      <c r="AD3471" s="55"/>
      <c r="AE3471" s="55">
        <v>7439921</v>
      </c>
      <c r="AF3471" s="55" t="s">
        <v>55</v>
      </c>
      <c r="AG3471" s="55">
        <v>1.3835599999999999E-4</v>
      </c>
      <c r="AH3471" s="57" t="s">
        <v>44</v>
      </c>
    </row>
    <row r="3472" spans="1:34" x14ac:dyDescent="0.25">
      <c r="A3472" s="54">
        <v>12320111</v>
      </c>
      <c r="B3472" s="55"/>
      <c r="C3472" s="55"/>
      <c r="D3472" s="55">
        <v>61750313</v>
      </c>
      <c r="E3472" s="55"/>
      <c r="F3472" s="55">
        <v>300</v>
      </c>
      <c r="G3472" s="55">
        <v>80026714</v>
      </c>
      <c r="H3472" s="55"/>
      <c r="I3472" s="55">
        <v>2275050011</v>
      </c>
      <c r="J3472" s="55">
        <v>2</v>
      </c>
      <c r="K3472" s="55" t="s">
        <v>34</v>
      </c>
      <c r="L3472" s="55" t="s">
        <v>61</v>
      </c>
      <c r="M3472" s="55">
        <v>34013</v>
      </c>
      <c r="N3472" s="55"/>
      <c r="O3472" s="55" t="s">
        <v>325</v>
      </c>
      <c r="P3472" s="55">
        <v>48811</v>
      </c>
      <c r="Q3472" s="55" t="s">
        <v>37</v>
      </c>
      <c r="R3472" s="55" t="s">
        <v>38</v>
      </c>
      <c r="S3472" s="55"/>
      <c r="T3472" s="55"/>
      <c r="U3472" s="55" t="s">
        <v>38</v>
      </c>
      <c r="V3472" s="55">
        <v>40.774000000000001</v>
      </c>
      <c r="W3472" s="55">
        <v>-74.209299999999999</v>
      </c>
      <c r="X3472" s="55" t="s">
        <v>39</v>
      </c>
      <c r="Y3472" s="55" t="s">
        <v>63</v>
      </c>
      <c r="Z3472" s="55" t="s">
        <v>34</v>
      </c>
      <c r="AA3472" s="55">
        <v>0</v>
      </c>
      <c r="AB3472" s="55" t="s">
        <v>41</v>
      </c>
      <c r="AC3472" s="55">
        <v>8</v>
      </c>
      <c r="AD3472" s="55"/>
      <c r="AE3472" s="55" t="s">
        <v>42</v>
      </c>
      <c r="AF3472" s="55" t="s">
        <v>43</v>
      </c>
      <c r="AG3472" s="55">
        <v>1.3542700000000001E-3</v>
      </c>
      <c r="AH3472" s="57" t="s">
        <v>44</v>
      </c>
    </row>
    <row r="3473" spans="1:34" x14ac:dyDescent="0.25">
      <c r="A3473" s="54">
        <v>12320111</v>
      </c>
      <c r="B3473" s="55"/>
      <c r="C3473" s="55"/>
      <c r="D3473" s="55">
        <v>61750313</v>
      </c>
      <c r="E3473" s="55"/>
      <c r="F3473" s="55">
        <v>300</v>
      </c>
      <c r="G3473" s="55">
        <v>80026814</v>
      </c>
      <c r="H3473" s="55"/>
      <c r="I3473" s="55">
        <v>2275050012</v>
      </c>
      <c r="J3473" s="55">
        <v>2</v>
      </c>
      <c r="K3473" s="55" t="s">
        <v>34</v>
      </c>
      <c r="L3473" s="55" t="s">
        <v>61</v>
      </c>
      <c r="M3473" s="55">
        <v>34013</v>
      </c>
      <c r="N3473" s="55"/>
      <c r="O3473" s="55" t="s">
        <v>325</v>
      </c>
      <c r="P3473" s="55">
        <v>48811</v>
      </c>
      <c r="Q3473" s="55" t="s">
        <v>37</v>
      </c>
      <c r="R3473" s="55" t="s">
        <v>38</v>
      </c>
      <c r="S3473" s="55"/>
      <c r="T3473" s="55"/>
      <c r="U3473" s="55" t="s">
        <v>38</v>
      </c>
      <c r="V3473" s="55">
        <v>40.774000000000001</v>
      </c>
      <c r="W3473" s="55">
        <v>-74.209299999999999</v>
      </c>
      <c r="X3473" s="55" t="s">
        <v>39</v>
      </c>
      <c r="Y3473" s="55" t="s">
        <v>63</v>
      </c>
      <c r="Z3473" s="55" t="s">
        <v>34</v>
      </c>
      <c r="AA3473" s="55">
        <v>0</v>
      </c>
      <c r="AB3473" s="55" t="s">
        <v>41</v>
      </c>
      <c r="AC3473" s="55">
        <v>8</v>
      </c>
      <c r="AD3473" s="55"/>
      <c r="AE3473" s="55" t="s">
        <v>42</v>
      </c>
      <c r="AF3473" s="55" t="s">
        <v>43</v>
      </c>
      <c r="AG3473" s="55">
        <v>1.1376499999999999E-2</v>
      </c>
      <c r="AH3473" s="57" t="s">
        <v>44</v>
      </c>
    </row>
    <row r="3474" spans="1:34" x14ac:dyDescent="0.25">
      <c r="A3474" s="54">
        <v>12320111</v>
      </c>
      <c r="B3474" s="55"/>
      <c r="C3474" s="55"/>
      <c r="D3474" s="55">
        <v>61750313</v>
      </c>
      <c r="E3474" s="55"/>
      <c r="F3474" s="55">
        <v>300</v>
      </c>
      <c r="G3474" s="55">
        <v>80026814</v>
      </c>
      <c r="H3474" s="55"/>
      <c r="I3474" s="55">
        <v>2275050012</v>
      </c>
      <c r="J3474" s="55">
        <v>2</v>
      </c>
      <c r="K3474" s="55" t="s">
        <v>34</v>
      </c>
      <c r="L3474" s="55" t="s">
        <v>61</v>
      </c>
      <c r="M3474" s="55">
        <v>34013</v>
      </c>
      <c r="N3474" s="55"/>
      <c r="O3474" s="55" t="s">
        <v>325</v>
      </c>
      <c r="P3474" s="55">
        <v>48811</v>
      </c>
      <c r="Q3474" s="55" t="s">
        <v>37</v>
      </c>
      <c r="R3474" s="55" t="s">
        <v>38</v>
      </c>
      <c r="S3474" s="55"/>
      <c r="T3474" s="55"/>
      <c r="U3474" s="55" t="s">
        <v>38</v>
      </c>
      <c r="V3474" s="55">
        <v>40.774000000000001</v>
      </c>
      <c r="W3474" s="55">
        <v>-74.209299999999999</v>
      </c>
      <c r="X3474" s="55" t="s">
        <v>39</v>
      </c>
      <c r="Y3474" s="55" t="s">
        <v>63</v>
      </c>
      <c r="Z3474" s="55" t="s">
        <v>34</v>
      </c>
      <c r="AA3474" s="55">
        <v>0</v>
      </c>
      <c r="AB3474" s="55" t="s">
        <v>41</v>
      </c>
      <c r="AC3474" s="55">
        <v>8</v>
      </c>
      <c r="AD3474" s="55"/>
      <c r="AE3474" s="55" t="s">
        <v>45</v>
      </c>
      <c r="AF3474" s="55" t="s">
        <v>46</v>
      </c>
      <c r="AG3474" s="55">
        <v>1.2140199999999999E-3</v>
      </c>
      <c r="AH3474" s="57" t="s">
        <v>44</v>
      </c>
    </row>
    <row r="3475" spans="1:34" x14ac:dyDescent="0.25">
      <c r="A3475" s="54">
        <v>12320111</v>
      </c>
      <c r="B3475" s="55"/>
      <c r="C3475" s="55"/>
      <c r="D3475" s="55">
        <v>61750313</v>
      </c>
      <c r="E3475" s="55"/>
      <c r="F3475" s="55">
        <v>300</v>
      </c>
      <c r="G3475" s="55">
        <v>80026714</v>
      </c>
      <c r="H3475" s="55"/>
      <c r="I3475" s="55">
        <v>2275050011</v>
      </c>
      <c r="J3475" s="55">
        <v>2</v>
      </c>
      <c r="K3475" s="55" t="s">
        <v>34</v>
      </c>
      <c r="L3475" s="55" t="s">
        <v>61</v>
      </c>
      <c r="M3475" s="55">
        <v>34013</v>
      </c>
      <c r="N3475" s="55"/>
      <c r="O3475" s="55" t="s">
        <v>325</v>
      </c>
      <c r="P3475" s="55">
        <v>48811</v>
      </c>
      <c r="Q3475" s="55" t="s">
        <v>37</v>
      </c>
      <c r="R3475" s="55" t="s">
        <v>38</v>
      </c>
      <c r="S3475" s="55"/>
      <c r="T3475" s="55"/>
      <c r="U3475" s="55" t="s">
        <v>38</v>
      </c>
      <c r="V3475" s="55">
        <v>40.774000000000001</v>
      </c>
      <c r="W3475" s="55">
        <v>-74.209299999999999</v>
      </c>
      <c r="X3475" s="55" t="s">
        <v>39</v>
      </c>
      <c r="Y3475" s="55" t="s">
        <v>63</v>
      </c>
      <c r="Z3475" s="55" t="s">
        <v>34</v>
      </c>
      <c r="AA3475" s="55">
        <v>0</v>
      </c>
      <c r="AB3475" s="55" t="s">
        <v>41</v>
      </c>
      <c r="AC3475" s="55">
        <v>8</v>
      </c>
      <c r="AD3475" s="55"/>
      <c r="AE3475" s="55" t="s">
        <v>45</v>
      </c>
      <c r="AF3475" s="55" t="s">
        <v>46</v>
      </c>
      <c r="AG3475" s="55">
        <v>9.0000000000000006E-5</v>
      </c>
      <c r="AH3475" s="57" t="s">
        <v>44</v>
      </c>
    </row>
    <row r="3476" spans="1:34" x14ac:dyDescent="0.25">
      <c r="A3476" s="54">
        <v>12320111</v>
      </c>
      <c r="B3476" s="55"/>
      <c r="C3476" s="55"/>
      <c r="D3476" s="55">
        <v>61750313</v>
      </c>
      <c r="E3476" s="55"/>
      <c r="F3476" s="55">
        <v>300</v>
      </c>
      <c r="G3476" s="55">
        <v>80026714</v>
      </c>
      <c r="H3476" s="55"/>
      <c r="I3476" s="55">
        <v>2275050011</v>
      </c>
      <c r="J3476" s="55">
        <v>2</v>
      </c>
      <c r="K3476" s="55" t="s">
        <v>34</v>
      </c>
      <c r="L3476" s="55" t="s">
        <v>61</v>
      </c>
      <c r="M3476" s="55">
        <v>34013</v>
      </c>
      <c r="N3476" s="55"/>
      <c r="O3476" s="55" t="s">
        <v>325</v>
      </c>
      <c r="P3476" s="55">
        <v>48811</v>
      </c>
      <c r="Q3476" s="55" t="s">
        <v>37</v>
      </c>
      <c r="R3476" s="55" t="s">
        <v>38</v>
      </c>
      <c r="S3476" s="55"/>
      <c r="T3476" s="55"/>
      <c r="U3476" s="55" t="s">
        <v>38</v>
      </c>
      <c r="V3476" s="55">
        <v>40.774000000000001</v>
      </c>
      <c r="W3476" s="55">
        <v>-74.209299999999999</v>
      </c>
      <c r="X3476" s="55" t="s">
        <v>39</v>
      </c>
      <c r="Y3476" s="55" t="s">
        <v>63</v>
      </c>
      <c r="Z3476" s="55" t="s">
        <v>34</v>
      </c>
      <c r="AA3476" s="55">
        <v>0</v>
      </c>
      <c r="AB3476" s="55" t="s">
        <v>41</v>
      </c>
      <c r="AC3476" s="55">
        <v>8</v>
      </c>
      <c r="AD3476" s="55"/>
      <c r="AE3476" s="55" t="s">
        <v>47</v>
      </c>
      <c r="AF3476" s="55" t="s">
        <v>48</v>
      </c>
      <c r="AG3476" s="55">
        <v>1.4699100000000001E-3</v>
      </c>
      <c r="AH3476" s="57" t="s">
        <v>44</v>
      </c>
    </row>
    <row r="3477" spans="1:34" x14ac:dyDescent="0.25">
      <c r="A3477" s="54">
        <v>12320111</v>
      </c>
      <c r="B3477" s="55"/>
      <c r="C3477" s="55"/>
      <c r="D3477" s="55">
        <v>61750313</v>
      </c>
      <c r="E3477" s="55"/>
      <c r="F3477" s="55">
        <v>300</v>
      </c>
      <c r="G3477" s="55">
        <v>80026814</v>
      </c>
      <c r="H3477" s="55"/>
      <c r="I3477" s="55">
        <v>2275050012</v>
      </c>
      <c r="J3477" s="55">
        <v>2</v>
      </c>
      <c r="K3477" s="55" t="s">
        <v>34</v>
      </c>
      <c r="L3477" s="55" t="s">
        <v>61</v>
      </c>
      <c r="M3477" s="55">
        <v>34013</v>
      </c>
      <c r="N3477" s="55"/>
      <c r="O3477" s="55" t="s">
        <v>325</v>
      </c>
      <c r="P3477" s="55">
        <v>48811</v>
      </c>
      <c r="Q3477" s="55" t="s">
        <v>37</v>
      </c>
      <c r="R3477" s="55" t="s">
        <v>38</v>
      </c>
      <c r="S3477" s="55"/>
      <c r="T3477" s="55"/>
      <c r="U3477" s="55" t="s">
        <v>38</v>
      </c>
      <c r="V3477" s="55">
        <v>40.774000000000001</v>
      </c>
      <c r="W3477" s="55">
        <v>-74.209299999999999</v>
      </c>
      <c r="X3477" s="55" t="s">
        <v>39</v>
      </c>
      <c r="Y3477" s="55" t="s">
        <v>63</v>
      </c>
      <c r="Z3477" s="55" t="s">
        <v>34</v>
      </c>
      <c r="AA3477" s="55">
        <v>0</v>
      </c>
      <c r="AB3477" s="55" t="s">
        <v>41</v>
      </c>
      <c r="AC3477" s="55">
        <v>8</v>
      </c>
      <c r="AD3477" s="55"/>
      <c r="AE3477" s="55" t="s">
        <v>47</v>
      </c>
      <c r="AF3477" s="55" t="s">
        <v>48</v>
      </c>
      <c r="AG3477" s="55">
        <v>3.8118200000000001E-3</v>
      </c>
      <c r="AH3477" s="57" t="s">
        <v>44</v>
      </c>
    </row>
    <row r="3478" spans="1:34" x14ac:dyDescent="0.25">
      <c r="A3478" s="54">
        <v>12320111</v>
      </c>
      <c r="B3478" s="55"/>
      <c r="C3478" s="55"/>
      <c r="D3478" s="55">
        <v>61750313</v>
      </c>
      <c r="E3478" s="55"/>
      <c r="F3478" s="55">
        <v>300</v>
      </c>
      <c r="G3478" s="55">
        <v>80026714</v>
      </c>
      <c r="H3478" s="55"/>
      <c r="I3478" s="55">
        <v>2275050011</v>
      </c>
      <c r="J3478" s="55">
        <v>2</v>
      </c>
      <c r="K3478" s="55" t="s">
        <v>34</v>
      </c>
      <c r="L3478" s="55" t="s">
        <v>61</v>
      </c>
      <c r="M3478" s="55">
        <v>34013</v>
      </c>
      <c r="N3478" s="55"/>
      <c r="O3478" s="55" t="s">
        <v>325</v>
      </c>
      <c r="P3478" s="55">
        <v>48811</v>
      </c>
      <c r="Q3478" s="55" t="s">
        <v>37</v>
      </c>
      <c r="R3478" s="55" t="s">
        <v>38</v>
      </c>
      <c r="S3478" s="55"/>
      <c r="T3478" s="55"/>
      <c r="U3478" s="55" t="s">
        <v>38</v>
      </c>
      <c r="V3478" s="55">
        <v>40.774000000000001</v>
      </c>
      <c r="W3478" s="55">
        <v>-74.209299999999999</v>
      </c>
      <c r="X3478" s="55" t="s">
        <v>39</v>
      </c>
      <c r="Y3478" s="55" t="s">
        <v>63</v>
      </c>
      <c r="Z3478" s="55" t="s">
        <v>34</v>
      </c>
      <c r="AA3478" s="55">
        <v>0</v>
      </c>
      <c r="AB3478" s="55" t="s">
        <v>41</v>
      </c>
      <c r="AC3478" s="55">
        <v>8</v>
      </c>
      <c r="AD3478" s="55"/>
      <c r="AE3478" s="55" t="s">
        <v>49</v>
      </c>
      <c r="AF3478" s="55" t="s">
        <v>50</v>
      </c>
      <c r="AG3478" s="55">
        <v>2.1302999999999999E-3</v>
      </c>
      <c r="AH3478" s="57" t="s">
        <v>44</v>
      </c>
    </row>
    <row r="3479" spans="1:34" x14ac:dyDescent="0.25">
      <c r="A3479" s="54">
        <v>12320111</v>
      </c>
      <c r="B3479" s="55"/>
      <c r="C3479" s="55"/>
      <c r="D3479" s="55">
        <v>61750313</v>
      </c>
      <c r="E3479" s="55"/>
      <c r="F3479" s="55">
        <v>300</v>
      </c>
      <c r="G3479" s="55">
        <v>80026814</v>
      </c>
      <c r="H3479" s="55"/>
      <c r="I3479" s="55">
        <v>2275050012</v>
      </c>
      <c r="J3479" s="55">
        <v>2</v>
      </c>
      <c r="K3479" s="55" t="s">
        <v>34</v>
      </c>
      <c r="L3479" s="55" t="s">
        <v>61</v>
      </c>
      <c r="M3479" s="55">
        <v>34013</v>
      </c>
      <c r="N3479" s="55"/>
      <c r="O3479" s="55" t="s">
        <v>325</v>
      </c>
      <c r="P3479" s="55">
        <v>48811</v>
      </c>
      <c r="Q3479" s="55" t="s">
        <v>37</v>
      </c>
      <c r="R3479" s="55" t="s">
        <v>38</v>
      </c>
      <c r="S3479" s="55"/>
      <c r="T3479" s="55"/>
      <c r="U3479" s="55" t="s">
        <v>38</v>
      </c>
      <c r="V3479" s="55">
        <v>40.774000000000001</v>
      </c>
      <c r="W3479" s="55">
        <v>-74.209299999999999</v>
      </c>
      <c r="X3479" s="55" t="s">
        <v>39</v>
      </c>
      <c r="Y3479" s="55" t="s">
        <v>63</v>
      </c>
      <c r="Z3479" s="55" t="s">
        <v>34</v>
      </c>
      <c r="AA3479" s="55">
        <v>0</v>
      </c>
      <c r="AB3479" s="55" t="s">
        <v>41</v>
      </c>
      <c r="AC3479" s="55">
        <v>8</v>
      </c>
      <c r="AD3479" s="55"/>
      <c r="AE3479" s="55" t="s">
        <v>49</v>
      </c>
      <c r="AF3479" s="55" t="s">
        <v>50</v>
      </c>
      <c r="AG3479" s="55">
        <v>3.9055499999999998E-3</v>
      </c>
      <c r="AH3479" s="57" t="s">
        <v>44</v>
      </c>
    </row>
    <row r="3480" spans="1:34" x14ac:dyDescent="0.25">
      <c r="A3480" s="54">
        <v>12320111</v>
      </c>
      <c r="B3480" s="55"/>
      <c r="C3480" s="55"/>
      <c r="D3480" s="55">
        <v>61750313</v>
      </c>
      <c r="E3480" s="55"/>
      <c r="F3480" s="55">
        <v>300</v>
      </c>
      <c r="G3480" s="55">
        <v>80026814</v>
      </c>
      <c r="H3480" s="55"/>
      <c r="I3480" s="55">
        <v>2275050012</v>
      </c>
      <c r="J3480" s="55">
        <v>2</v>
      </c>
      <c r="K3480" s="55" t="s">
        <v>34</v>
      </c>
      <c r="L3480" s="55" t="s">
        <v>61</v>
      </c>
      <c r="M3480" s="55">
        <v>34013</v>
      </c>
      <c r="N3480" s="55"/>
      <c r="O3480" s="55" t="s">
        <v>325</v>
      </c>
      <c r="P3480" s="55">
        <v>48811</v>
      </c>
      <c r="Q3480" s="55" t="s">
        <v>37</v>
      </c>
      <c r="R3480" s="55" t="s">
        <v>38</v>
      </c>
      <c r="S3480" s="55"/>
      <c r="T3480" s="55"/>
      <c r="U3480" s="55" t="s">
        <v>38</v>
      </c>
      <c r="V3480" s="55">
        <v>40.774000000000001</v>
      </c>
      <c r="W3480" s="55">
        <v>-74.209299999999999</v>
      </c>
      <c r="X3480" s="55" t="s">
        <v>39</v>
      </c>
      <c r="Y3480" s="55" t="s">
        <v>63</v>
      </c>
      <c r="Z3480" s="55" t="s">
        <v>34</v>
      </c>
      <c r="AA3480" s="55">
        <v>0</v>
      </c>
      <c r="AB3480" s="55" t="s">
        <v>41</v>
      </c>
      <c r="AC3480" s="55">
        <v>8</v>
      </c>
      <c r="AD3480" s="55"/>
      <c r="AE3480" s="55" t="s">
        <v>51</v>
      </c>
      <c r="AF3480" s="55" t="s">
        <v>52</v>
      </c>
      <c r="AG3480" s="55">
        <v>5.3417999999999998E-3</v>
      </c>
      <c r="AH3480" s="57" t="s">
        <v>44</v>
      </c>
    </row>
    <row r="3481" spans="1:34" x14ac:dyDescent="0.25">
      <c r="A3481" s="54">
        <v>12320111</v>
      </c>
      <c r="B3481" s="55"/>
      <c r="C3481" s="55"/>
      <c r="D3481" s="55">
        <v>61750313</v>
      </c>
      <c r="E3481" s="55"/>
      <c r="F3481" s="55">
        <v>300</v>
      </c>
      <c r="G3481" s="55">
        <v>80026714</v>
      </c>
      <c r="H3481" s="55"/>
      <c r="I3481" s="55">
        <v>2275050011</v>
      </c>
      <c r="J3481" s="55">
        <v>2</v>
      </c>
      <c r="K3481" s="55" t="s">
        <v>34</v>
      </c>
      <c r="L3481" s="55" t="s">
        <v>61</v>
      </c>
      <c r="M3481" s="55">
        <v>34013</v>
      </c>
      <c r="N3481" s="55"/>
      <c r="O3481" s="55" t="s">
        <v>325</v>
      </c>
      <c r="P3481" s="55">
        <v>48811</v>
      </c>
      <c r="Q3481" s="55" t="s">
        <v>37</v>
      </c>
      <c r="R3481" s="55" t="s">
        <v>38</v>
      </c>
      <c r="S3481" s="55"/>
      <c r="T3481" s="55"/>
      <c r="U3481" s="55" t="s">
        <v>38</v>
      </c>
      <c r="V3481" s="55">
        <v>40.774000000000001</v>
      </c>
      <c r="W3481" s="55">
        <v>-74.209299999999999</v>
      </c>
      <c r="X3481" s="55" t="s">
        <v>39</v>
      </c>
      <c r="Y3481" s="55" t="s">
        <v>63</v>
      </c>
      <c r="Z3481" s="55" t="s">
        <v>34</v>
      </c>
      <c r="AA3481" s="55">
        <v>0</v>
      </c>
      <c r="AB3481" s="55" t="s">
        <v>41</v>
      </c>
      <c r="AC3481" s="55">
        <v>8</v>
      </c>
      <c r="AD3481" s="55"/>
      <c r="AE3481" s="55" t="s">
        <v>51</v>
      </c>
      <c r="AF3481" s="55" t="s">
        <v>52</v>
      </c>
      <c r="AG3481" s="55">
        <v>5.8500000000000002E-4</v>
      </c>
      <c r="AH3481" s="57" t="s">
        <v>44</v>
      </c>
    </row>
    <row r="3482" spans="1:34" x14ac:dyDescent="0.25">
      <c r="A3482" s="54">
        <v>12320111</v>
      </c>
      <c r="B3482" s="55"/>
      <c r="C3482" s="55"/>
      <c r="D3482" s="55">
        <v>61750313</v>
      </c>
      <c r="E3482" s="55"/>
      <c r="F3482" s="55">
        <v>300</v>
      </c>
      <c r="G3482" s="55">
        <v>80026714</v>
      </c>
      <c r="H3482" s="55"/>
      <c r="I3482" s="55">
        <v>2275050011</v>
      </c>
      <c r="J3482" s="55">
        <v>2</v>
      </c>
      <c r="K3482" s="55" t="s">
        <v>34</v>
      </c>
      <c r="L3482" s="55" t="s">
        <v>61</v>
      </c>
      <c r="M3482" s="55">
        <v>34013</v>
      </c>
      <c r="N3482" s="55"/>
      <c r="O3482" s="55" t="s">
        <v>325</v>
      </c>
      <c r="P3482" s="55">
        <v>48811</v>
      </c>
      <c r="Q3482" s="55" t="s">
        <v>37</v>
      </c>
      <c r="R3482" s="55" t="s">
        <v>38</v>
      </c>
      <c r="S3482" s="55"/>
      <c r="T3482" s="55"/>
      <c r="U3482" s="55" t="s">
        <v>38</v>
      </c>
      <c r="V3482" s="55">
        <v>40.774000000000001</v>
      </c>
      <c r="W3482" s="55">
        <v>-74.209299999999999</v>
      </c>
      <c r="X3482" s="55" t="s">
        <v>39</v>
      </c>
      <c r="Y3482" s="55" t="s">
        <v>63</v>
      </c>
      <c r="Z3482" s="55" t="s">
        <v>34</v>
      </c>
      <c r="AA3482" s="55">
        <v>0</v>
      </c>
      <c r="AB3482" s="55" t="s">
        <v>41</v>
      </c>
      <c r="AC3482" s="55">
        <v>8</v>
      </c>
      <c r="AD3482" s="55"/>
      <c r="AE3482" s="55" t="s">
        <v>53</v>
      </c>
      <c r="AF3482" s="55" t="s">
        <v>54</v>
      </c>
      <c r="AG3482" s="55">
        <v>0.108126</v>
      </c>
      <c r="AH3482" s="57" t="s">
        <v>44</v>
      </c>
    </row>
    <row r="3483" spans="1:34" x14ac:dyDescent="0.25">
      <c r="A3483" s="54">
        <v>12320111</v>
      </c>
      <c r="B3483" s="55"/>
      <c r="C3483" s="55"/>
      <c r="D3483" s="55">
        <v>61750313</v>
      </c>
      <c r="E3483" s="55"/>
      <c r="F3483" s="55">
        <v>300</v>
      </c>
      <c r="G3483" s="55">
        <v>80026814</v>
      </c>
      <c r="H3483" s="55"/>
      <c r="I3483" s="55">
        <v>2275050012</v>
      </c>
      <c r="J3483" s="55">
        <v>2</v>
      </c>
      <c r="K3483" s="55" t="s">
        <v>34</v>
      </c>
      <c r="L3483" s="55" t="s">
        <v>61</v>
      </c>
      <c r="M3483" s="55">
        <v>34013</v>
      </c>
      <c r="N3483" s="55"/>
      <c r="O3483" s="55" t="s">
        <v>325</v>
      </c>
      <c r="P3483" s="55">
        <v>48811</v>
      </c>
      <c r="Q3483" s="55" t="s">
        <v>37</v>
      </c>
      <c r="R3483" s="55" t="s">
        <v>38</v>
      </c>
      <c r="S3483" s="55"/>
      <c r="T3483" s="55"/>
      <c r="U3483" s="55" t="s">
        <v>38</v>
      </c>
      <c r="V3483" s="55">
        <v>40.774000000000001</v>
      </c>
      <c r="W3483" s="55">
        <v>-74.209299999999999</v>
      </c>
      <c r="X3483" s="55" t="s">
        <v>39</v>
      </c>
      <c r="Y3483" s="55" t="s">
        <v>63</v>
      </c>
      <c r="Z3483" s="55" t="s">
        <v>34</v>
      </c>
      <c r="AA3483" s="55">
        <v>0</v>
      </c>
      <c r="AB3483" s="55" t="s">
        <v>41</v>
      </c>
      <c r="AC3483" s="55">
        <v>8</v>
      </c>
      <c r="AD3483" s="55"/>
      <c r="AE3483" s="55" t="s">
        <v>53</v>
      </c>
      <c r="AF3483" s="55" t="s">
        <v>54</v>
      </c>
      <c r="AG3483" s="55">
        <v>0.15802099999999999</v>
      </c>
      <c r="AH3483" s="57" t="s">
        <v>44</v>
      </c>
    </row>
    <row r="3484" spans="1:34" x14ac:dyDescent="0.25">
      <c r="A3484" s="54">
        <v>12320111</v>
      </c>
      <c r="B3484" s="55"/>
      <c r="C3484" s="55"/>
      <c r="D3484" s="55">
        <v>61750313</v>
      </c>
      <c r="E3484" s="55"/>
      <c r="F3484" s="55">
        <v>300</v>
      </c>
      <c r="G3484" s="55">
        <v>80026714</v>
      </c>
      <c r="H3484" s="55"/>
      <c r="I3484" s="55">
        <v>2275050011</v>
      </c>
      <c r="J3484" s="55">
        <v>2</v>
      </c>
      <c r="K3484" s="55" t="s">
        <v>34</v>
      </c>
      <c r="L3484" s="55" t="s">
        <v>61</v>
      </c>
      <c r="M3484" s="55">
        <v>34013</v>
      </c>
      <c r="N3484" s="55"/>
      <c r="O3484" s="55" t="s">
        <v>325</v>
      </c>
      <c r="P3484" s="55">
        <v>48811</v>
      </c>
      <c r="Q3484" s="55" t="s">
        <v>37</v>
      </c>
      <c r="R3484" s="55" t="s">
        <v>38</v>
      </c>
      <c r="S3484" s="55"/>
      <c r="T3484" s="55"/>
      <c r="U3484" s="55" t="s">
        <v>38</v>
      </c>
      <c r="V3484" s="55">
        <v>40.774000000000001</v>
      </c>
      <c r="W3484" s="55">
        <v>-74.209299999999999</v>
      </c>
      <c r="X3484" s="55" t="s">
        <v>39</v>
      </c>
      <c r="Y3484" s="55" t="s">
        <v>63</v>
      </c>
      <c r="Z3484" s="55" t="s">
        <v>34</v>
      </c>
      <c r="AA3484" s="55">
        <v>0</v>
      </c>
      <c r="AB3484" s="55" t="s">
        <v>41</v>
      </c>
      <c r="AC3484" s="55">
        <v>8</v>
      </c>
      <c r="AD3484" s="55"/>
      <c r="AE3484" s="55">
        <v>7439921</v>
      </c>
      <c r="AF3484" s="55" t="s">
        <v>55</v>
      </c>
      <c r="AG3484" s="55">
        <v>1.3835599999999999E-4</v>
      </c>
      <c r="AH3484" s="57" t="s">
        <v>44</v>
      </c>
    </row>
    <row r="3485" spans="1:34" x14ac:dyDescent="0.25">
      <c r="A3485" s="54">
        <v>12323411</v>
      </c>
      <c r="B3485" s="55"/>
      <c r="C3485" s="55"/>
      <c r="D3485" s="55">
        <v>61753713</v>
      </c>
      <c r="E3485" s="55"/>
      <c r="F3485" s="55">
        <v>300</v>
      </c>
      <c r="G3485" s="55">
        <v>80033514</v>
      </c>
      <c r="H3485" s="55"/>
      <c r="I3485" s="55">
        <v>2275050011</v>
      </c>
      <c r="J3485" s="55">
        <v>2</v>
      </c>
      <c r="K3485" s="55" t="s">
        <v>34</v>
      </c>
      <c r="L3485" s="55" t="s">
        <v>61</v>
      </c>
      <c r="M3485" s="55">
        <v>34013</v>
      </c>
      <c r="N3485" s="55"/>
      <c r="O3485" s="55" t="s">
        <v>326</v>
      </c>
      <c r="P3485" s="55">
        <v>48811</v>
      </c>
      <c r="Q3485" s="55" t="s">
        <v>37</v>
      </c>
      <c r="R3485" s="55" t="s">
        <v>38</v>
      </c>
      <c r="S3485" s="55"/>
      <c r="T3485" s="55"/>
      <c r="U3485" s="55" t="s">
        <v>38</v>
      </c>
      <c r="V3485" s="55">
        <v>40.740699999999997</v>
      </c>
      <c r="W3485" s="55">
        <v>-74.191299999999998</v>
      </c>
      <c r="X3485" s="55" t="s">
        <v>39</v>
      </c>
      <c r="Y3485" s="55" t="s">
        <v>263</v>
      </c>
      <c r="Z3485" s="55" t="s">
        <v>34</v>
      </c>
      <c r="AA3485" s="55">
        <v>0</v>
      </c>
      <c r="AB3485" s="55" t="s">
        <v>41</v>
      </c>
      <c r="AC3485" s="55">
        <v>8</v>
      </c>
      <c r="AD3485" s="55"/>
      <c r="AE3485" s="55" t="s">
        <v>42</v>
      </c>
      <c r="AF3485" s="55" t="s">
        <v>43</v>
      </c>
      <c r="AG3485" s="55">
        <v>1.3542700000000001E-3</v>
      </c>
      <c r="AH3485" s="57" t="s">
        <v>44</v>
      </c>
    </row>
    <row r="3486" spans="1:34" x14ac:dyDescent="0.25">
      <c r="A3486" s="54">
        <v>12323411</v>
      </c>
      <c r="B3486" s="55"/>
      <c r="C3486" s="55"/>
      <c r="D3486" s="55">
        <v>61753713</v>
      </c>
      <c r="E3486" s="55"/>
      <c r="F3486" s="55">
        <v>300</v>
      </c>
      <c r="G3486" s="55">
        <v>80033614</v>
      </c>
      <c r="H3486" s="55"/>
      <c r="I3486" s="55">
        <v>2275050012</v>
      </c>
      <c r="J3486" s="55">
        <v>2</v>
      </c>
      <c r="K3486" s="55" t="s">
        <v>34</v>
      </c>
      <c r="L3486" s="55" t="s">
        <v>61</v>
      </c>
      <c r="M3486" s="55">
        <v>34013</v>
      </c>
      <c r="N3486" s="55"/>
      <c r="O3486" s="55" t="s">
        <v>326</v>
      </c>
      <c r="P3486" s="55">
        <v>48811</v>
      </c>
      <c r="Q3486" s="55" t="s">
        <v>37</v>
      </c>
      <c r="R3486" s="55" t="s">
        <v>38</v>
      </c>
      <c r="S3486" s="55"/>
      <c r="T3486" s="55"/>
      <c r="U3486" s="55" t="s">
        <v>38</v>
      </c>
      <c r="V3486" s="55">
        <v>40.740699999999997</v>
      </c>
      <c r="W3486" s="55">
        <v>-74.191299999999998</v>
      </c>
      <c r="X3486" s="55" t="s">
        <v>39</v>
      </c>
      <c r="Y3486" s="55" t="s">
        <v>263</v>
      </c>
      <c r="Z3486" s="55" t="s">
        <v>34</v>
      </c>
      <c r="AA3486" s="55">
        <v>0</v>
      </c>
      <c r="AB3486" s="55" t="s">
        <v>41</v>
      </c>
      <c r="AC3486" s="55">
        <v>8</v>
      </c>
      <c r="AD3486" s="55"/>
      <c r="AE3486" s="55" t="s">
        <v>42</v>
      </c>
      <c r="AF3486" s="55" t="s">
        <v>43</v>
      </c>
      <c r="AG3486" s="55">
        <v>1.1376499999999999E-2</v>
      </c>
      <c r="AH3486" s="57" t="s">
        <v>44</v>
      </c>
    </row>
    <row r="3487" spans="1:34" x14ac:dyDescent="0.25">
      <c r="A3487" s="54">
        <v>12323411</v>
      </c>
      <c r="B3487" s="55"/>
      <c r="C3487" s="55"/>
      <c r="D3487" s="55">
        <v>61753713</v>
      </c>
      <c r="E3487" s="55"/>
      <c r="F3487" s="55">
        <v>300</v>
      </c>
      <c r="G3487" s="55">
        <v>80033614</v>
      </c>
      <c r="H3487" s="55"/>
      <c r="I3487" s="55">
        <v>2275050012</v>
      </c>
      <c r="J3487" s="55">
        <v>2</v>
      </c>
      <c r="K3487" s="55" t="s">
        <v>34</v>
      </c>
      <c r="L3487" s="55" t="s">
        <v>61</v>
      </c>
      <c r="M3487" s="55">
        <v>34013</v>
      </c>
      <c r="N3487" s="55"/>
      <c r="O3487" s="55" t="s">
        <v>326</v>
      </c>
      <c r="P3487" s="55">
        <v>48811</v>
      </c>
      <c r="Q3487" s="55" t="s">
        <v>37</v>
      </c>
      <c r="R3487" s="55" t="s">
        <v>38</v>
      </c>
      <c r="S3487" s="55"/>
      <c r="T3487" s="55"/>
      <c r="U3487" s="55" t="s">
        <v>38</v>
      </c>
      <c r="V3487" s="55">
        <v>40.740699999999997</v>
      </c>
      <c r="W3487" s="55">
        <v>-74.191299999999998</v>
      </c>
      <c r="X3487" s="55" t="s">
        <v>39</v>
      </c>
      <c r="Y3487" s="55" t="s">
        <v>263</v>
      </c>
      <c r="Z3487" s="55" t="s">
        <v>34</v>
      </c>
      <c r="AA3487" s="55">
        <v>0</v>
      </c>
      <c r="AB3487" s="55" t="s">
        <v>41</v>
      </c>
      <c r="AC3487" s="55">
        <v>8</v>
      </c>
      <c r="AD3487" s="55"/>
      <c r="AE3487" s="55" t="s">
        <v>45</v>
      </c>
      <c r="AF3487" s="55" t="s">
        <v>46</v>
      </c>
      <c r="AG3487" s="55">
        <v>1.2140199999999999E-3</v>
      </c>
      <c r="AH3487" s="57" t="s">
        <v>44</v>
      </c>
    </row>
    <row r="3488" spans="1:34" x14ac:dyDescent="0.25">
      <c r="A3488" s="54">
        <v>12323411</v>
      </c>
      <c r="B3488" s="55"/>
      <c r="C3488" s="55"/>
      <c r="D3488" s="55">
        <v>61753713</v>
      </c>
      <c r="E3488" s="55"/>
      <c r="F3488" s="55">
        <v>300</v>
      </c>
      <c r="G3488" s="55">
        <v>80033514</v>
      </c>
      <c r="H3488" s="55"/>
      <c r="I3488" s="55">
        <v>2275050011</v>
      </c>
      <c r="J3488" s="55">
        <v>2</v>
      </c>
      <c r="K3488" s="55" t="s">
        <v>34</v>
      </c>
      <c r="L3488" s="55" t="s">
        <v>61</v>
      </c>
      <c r="M3488" s="55">
        <v>34013</v>
      </c>
      <c r="N3488" s="55"/>
      <c r="O3488" s="55" t="s">
        <v>326</v>
      </c>
      <c r="P3488" s="55">
        <v>48811</v>
      </c>
      <c r="Q3488" s="55" t="s">
        <v>37</v>
      </c>
      <c r="R3488" s="55" t="s">
        <v>38</v>
      </c>
      <c r="S3488" s="55"/>
      <c r="T3488" s="55"/>
      <c r="U3488" s="55" t="s">
        <v>38</v>
      </c>
      <c r="V3488" s="55">
        <v>40.740699999999997</v>
      </c>
      <c r="W3488" s="55">
        <v>-74.191299999999998</v>
      </c>
      <c r="X3488" s="55" t="s">
        <v>39</v>
      </c>
      <c r="Y3488" s="55" t="s">
        <v>263</v>
      </c>
      <c r="Z3488" s="55" t="s">
        <v>34</v>
      </c>
      <c r="AA3488" s="55">
        <v>0</v>
      </c>
      <c r="AB3488" s="55" t="s">
        <v>41</v>
      </c>
      <c r="AC3488" s="55">
        <v>8</v>
      </c>
      <c r="AD3488" s="55"/>
      <c r="AE3488" s="55" t="s">
        <v>45</v>
      </c>
      <c r="AF3488" s="55" t="s">
        <v>46</v>
      </c>
      <c r="AG3488" s="55">
        <v>9.0000000000000006E-5</v>
      </c>
      <c r="AH3488" s="57" t="s">
        <v>44</v>
      </c>
    </row>
    <row r="3489" spans="1:34" x14ac:dyDescent="0.25">
      <c r="A3489" s="54">
        <v>12323411</v>
      </c>
      <c r="B3489" s="55"/>
      <c r="C3489" s="55"/>
      <c r="D3489" s="55">
        <v>61753713</v>
      </c>
      <c r="E3489" s="55"/>
      <c r="F3489" s="55">
        <v>300</v>
      </c>
      <c r="G3489" s="55">
        <v>80033514</v>
      </c>
      <c r="H3489" s="55"/>
      <c r="I3489" s="55">
        <v>2275050011</v>
      </c>
      <c r="J3489" s="55">
        <v>2</v>
      </c>
      <c r="K3489" s="55" t="s">
        <v>34</v>
      </c>
      <c r="L3489" s="55" t="s">
        <v>61</v>
      </c>
      <c r="M3489" s="55">
        <v>34013</v>
      </c>
      <c r="N3489" s="55"/>
      <c r="O3489" s="55" t="s">
        <v>326</v>
      </c>
      <c r="P3489" s="55">
        <v>48811</v>
      </c>
      <c r="Q3489" s="55" t="s">
        <v>37</v>
      </c>
      <c r="R3489" s="55" t="s">
        <v>38</v>
      </c>
      <c r="S3489" s="55"/>
      <c r="T3489" s="55"/>
      <c r="U3489" s="55" t="s">
        <v>38</v>
      </c>
      <c r="V3489" s="55">
        <v>40.740699999999997</v>
      </c>
      <c r="W3489" s="55">
        <v>-74.191299999999998</v>
      </c>
      <c r="X3489" s="55" t="s">
        <v>39</v>
      </c>
      <c r="Y3489" s="55" t="s">
        <v>263</v>
      </c>
      <c r="Z3489" s="55" t="s">
        <v>34</v>
      </c>
      <c r="AA3489" s="55">
        <v>0</v>
      </c>
      <c r="AB3489" s="55" t="s">
        <v>41</v>
      </c>
      <c r="AC3489" s="55">
        <v>8</v>
      </c>
      <c r="AD3489" s="55"/>
      <c r="AE3489" s="55" t="s">
        <v>47</v>
      </c>
      <c r="AF3489" s="55" t="s">
        <v>48</v>
      </c>
      <c r="AG3489" s="55">
        <v>1.4699100000000001E-3</v>
      </c>
      <c r="AH3489" s="57" t="s">
        <v>44</v>
      </c>
    </row>
    <row r="3490" spans="1:34" x14ac:dyDescent="0.25">
      <c r="A3490" s="54">
        <v>12323411</v>
      </c>
      <c r="B3490" s="55"/>
      <c r="C3490" s="55"/>
      <c r="D3490" s="55">
        <v>61753713</v>
      </c>
      <c r="E3490" s="55"/>
      <c r="F3490" s="55">
        <v>300</v>
      </c>
      <c r="G3490" s="55">
        <v>80033614</v>
      </c>
      <c r="H3490" s="55"/>
      <c r="I3490" s="55">
        <v>2275050012</v>
      </c>
      <c r="J3490" s="55">
        <v>2</v>
      </c>
      <c r="K3490" s="55" t="s">
        <v>34</v>
      </c>
      <c r="L3490" s="55" t="s">
        <v>61</v>
      </c>
      <c r="M3490" s="55">
        <v>34013</v>
      </c>
      <c r="N3490" s="55"/>
      <c r="O3490" s="55" t="s">
        <v>326</v>
      </c>
      <c r="P3490" s="55">
        <v>48811</v>
      </c>
      <c r="Q3490" s="55" t="s">
        <v>37</v>
      </c>
      <c r="R3490" s="55" t="s">
        <v>38</v>
      </c>
      <c r="S3490" s="55"/>
      <c r="T3490" s="55"/>
      <c r="U3490" s="55" t="s">
        <v>38</v>
      </c>
      <c r="V3490" s="55">
        <v>40.740699999999997</v>
      </c>
      <c r="W3490" s="55">
        <v>-74.191299999999998</v>
      </c>
      <c r="X3490" s="55" t="s">
        <v>39</v>
      </c>
      <c r="Y3490" s="55" t="s">
        <v>263</v>
      </c>
      <c r="Z3490" s="55" t="s">
        <v>34</v>
      </c>
      <c r="AA3490" s="55">
        <v>0</v>
      </c>
      <c r="AB3490" s="55" t="s">
        <v>41</v>
      </c>
      <c r="AC3490" s="55">
        <v>8</v>
      </c>
      <c r="AD3490" s="55"/>
      <c r="AE3490" s="55" t="s">
        <v>47</v>
      </c>
      <c r="AF3490" s="55" t="s">
        <v>48</v>
      </c>
      <c r="AG3490" s="55">
        <v>3.8118200000000001E-3</v>
      </c>
      <c r="AH3490" s="57" t="s">
        <v>44</v>
      </c>
    </row>
    <row r="3491" spans="1:34" x14ac:dyDescent="0.25">
      <c r="A3491" s="54">
        <v>12323411</v>
      </c>
      <c r="B3491" s="55"/>
      <c r="C3491" s="55"/>
      <c r="D3491" s="55">
        <v>61753713</v>
      </c>
      <c r="E3491" s="55"/>
      <c r="F3491" s="55">
        <v>300</v>
      </c>
      <c r="G3491" s="55">
        <v>80033514</v>
      </c>
      <c r="H3491" s="55"/>
      <c r="I3491" s="55">
        <v>2275050011</v>
      </c>
      <c r="J3491" s="55">
        <v>2</v>
      </c>
      <c r="K3491" s="55" t="s">
        <v>34</v>
      </c>
      <c r="L3491" s="55" t="s">
        <v>61</v>
      </c>
      <c r="M3491" s="55">
        <v>34013</v>
      </c>
      <c r="N3491" s="55"/>
      <c r="O3491" s="55" t="s">
        <v>326</v>
      </c>
      <c r="P3491" s="55">
        <v>48811</v>
      </c>
      <c r="Q3491" s="55" t="s">
        <v>37</v>
      </c>
      <c r="R3491" s="55" t="s">
        <v>38</v>
      </c>
      <c r="S3491" s="55"/>
      <c r="T3491" s="55"/>
      <c r="U3491" s="55" t="s">
        <v>38</v>
      </c>
      <c r="V3491" s="55">
        <v>40.740699999999997</v>
      </c>
      <c r="W3491" s="55">
        <v>-74.191299999999998</v>
      </c>
      <c r="X3491" s="55" t="s">
        <v>39</v>
      </c>
      <c r="Y3491" s="55" t="s">
        <v>263</v>
      </c>
      <c r="Z3491" s="55" t="s">
        <v>34</v>
      </c>
      <c r="AA3491" s="55">
        <v>0</v>
      </c>
      <c r="AB3491" s="55" t="s">
        <v>41</v>
      </c>
      <c r="AC3491" s="55">
        <v>8</v>
      </c>
      <c r="AD3491" s="55"/>
      <c r="AE3491" s="55" t="s">
        <v>49</v>
      </c>
      <c r="AF3491" s="55" t="s">
        <v>50</v>
      </c>
      <c r="AG3491" s="55">
        <v>2.1302999999999999E-3</v>
      </c>
      <c r="AH3491" s="57" t="s">
        <v>44</v>
      </c>
    </row>
    <row r="3492" spans="1:34" x14ac:dyDescent="0.25">
      <c r="A3492" s="54">
        <v>12323411</v>
      </c>
      <c r="B3492" s="55"/>
      <c r="C3492" s="55"/>
      <c r="D3492" s="55">
        <v>61753713</v>
      </c>
      <c r="E3492" s="55"/>
      <c r="F3492" s="55">
        <v>300</v>
      </c>
      <c r="G3492" s="55">
        <v>80033614</v>
      </c>
      <c r="H3492" s="55"/>
      <c r="I3492" s="55">
        <v>2275050012</v>
      </c>
      <c r="J3492" s="55">
        <v>2</v>
      </c>
      <c r="K3492" s="55" t="s">
        <v>34</v>
      </c>
      <c r="L3492" s="55" t="s">
        <v>61</v>
      </c>
      <c r="M3492" s="55">
        <v>34013</v>
      </c>
      <c r="N3492" s="55"/>
      <c r="O3492" s="55" t="s">
        <v>326</v>
      </c>
      <c r="P3492" s="55">
        <v>48811</v>
      </c>
      <c r="Q3492" s="55" t="s">
        <v>37</v>
      </c>
      <c r="R3492" s="55" t="s">
        <v>38</v>
      </c>
      <c r="S3492" s="55"/>
      <c r="T3492" s="55"/>
      <c r="U3492" s="55" t="s">
        <v>38</v>
      </c>
      <c r="V3492" s="55">
        <v>40.740699999999997</v>
      </c>
      <c r="W3492" s="55">
        <v>-74.191299999999998</v>
      </c>
      <c r="X3492" s="55" t="s">
        <v>39</v>
      </c>
      <c r="Y3492" s="55" t="s">
        <v>263</v>
      </c>
      <c r="Z3492" s="55" t="s">
        <v>34</v>
      </c>
      <c r="AA3492" s="55">
        <v>0</v>
      </c>
      <c r="AB3492" s="55" t="s">
        <v>41</v>
      </c>
      <c r="AC3492" s="55">
        <v>8</v>
      </c>
      <c r="AD3492" s="55"/>
      <c r="AE3492" s="55" t="s">
        <v>49</v>
      </c>
      <c r="AF3492" s="55" t="s">
        <v>50</v>
      </c>
      <c r="AG3492" s="55">
        <v>3.9055499999999998E-3</v>
      </c>
      <c r="AH3492" s="57" t="s">
        <v>44</v>
      </c>
    </row>
    <row r="3493" spans="1:34" x14ac:dyDescent="0.25">
      <c r="A3493" s="54">
        <v>12323411</v>
      </c>
      <c r="B3493" s="55"/>
      <c r="C3493" s="55"/>
      <c r="D3493" s="55">
        <v>61753713</v>
      </c>
      <c r="E3493" s="55"/>
      <c r="F3493" s="55">
        <v>300</v>
      </c>
      <c r="G3493" s="55">
        <v>80033514</v>
      </c>
      <c r="H3493" s="55"/>
      <c r="I3493" s="55">
        <v>2275050011</v>
      </c>
      <c r="J3493" s="55">
        <v>2</v>
      </c>
      <c r="K3493" s="55" t="s">
        <v>34</v>
      </c>
      <c r="L3493" s="55" t="s">
        <v>61</v>
      </c>
      <c r="M3493" s="55">
        <v>34013</v>
      </c>
      <c r="N3493" s="55"/>
      <c r="O3493" s="55" t="s">
        <v>326</v>
      </c>
      <c r="P3493" s="55">
        <v>48811</v>
      </c>
      <c r="Q3493" s="55" t="s">
        <v>37</v>
      </c>
      <c r="R3493" s="55" t="s">
        <v>38</v>
      </c>
      <c r="S3493" s="55"/>
      <c r="T3493" s="55"/>
      <c r="U3493" s="55" t="s">
        <v>38</v>
      </c>
      <c r="V3493" s="55">
        <v>40.740699999999997</v>
      </c>
      <c r="W3493" s="55">
        <v>-74.191299999999998</v>
      </c>
      <c r="X3493" s="55" t="s">
        <v>39</v>
      </c>
      <c r="Y3493" s="55" t="s">
        <v>263</v>
      </c>
      <c r="Z3493" s="55" t="s">
        <v>34</v>
      </c>
      <c r="AA3493" s="55">
        <v>0</v>
      </c>
      <c r="AB3493" s="55" t="s">
        <v>41</v>
      </c>
      <c r="AC3493" s="55">
        <v>8</v>
      </c>
      <c r="AD3493" s="55"/>
      <c r="AE3493" s="55" t="s">
        <v>51</v>
      </c>
      <c r="AF3493" s="55" t="s">
        <v>52</v>
      </c>
      <c r="AG3493" s="55">
        <v>5.8500000000000002E-4</v>
      </c>
      <c r="AH3493" s="57" t="s">
        <v>44</v>
      </c>
    </row>
    <row r="3494" spans="1:34" x14ac:dyDescent="0.25">
      <c r="A3494" s="54">
        <v>12323411</v>
      </c>
      <c r="B3494" s="55"/>
      <c r="C3494" s="55"/>
      <c r="D3494" s="55">
        <v>61753713</v>
      </c>
      <c r="E3494" s="55"/>
      <c r="F3494" s="55">
        <v>300</v>
      </c>
      <c r="G3494" s="55">
        <v>80033614</v>
      </c>
      <c r="H3494" s="55"/>
      <c r="I3494" s="55">
        <v>2275050012</v>
      </c>
      <c r="J3494" s="55">
        <v>2</v>
      </c>
      <c r="K3494" s="55" t="s">
        <v>34</v>
      </c>
      <c r="L3494" s="55" t="s">
        <v>61</v>
      </c>
      <c r="M3494" s="55">
        <v>34013</v>
      </c>
      <c r="N3494" s="55"/>
      <c r="O3494" s="55" t="s">
        <v>326</v>
      </c>
      <c r="P3494" s="55">
        <v>48811</v>
      </c>
      <c r="Q3494" s="55" t="s">
        <v>37</v>
      </c>
      <c r="R3494" s="55" t="s">
        <v>38</v>
      </c>
      <c r="S3494" s="55"/>
      <c r="T3494" s="55"/>
      <c r="U3494" s="55" t="s">
        <v>38</v>
      </c>
      <c r="V3494" s="55">
        <v>40.740699999999997</v>
      </c>
      <c r="W3494" s="55">
        <v>-74.191299999999998</v>
      </c>
      <c r="X3494" s="55" t="s">
        <v>39</v>
      </c>
      <c r="Y3494" s="55" t="s">
        <v>263</v>
      </c>
      <c r="Z3494" s="55" t="s">
        <v>34</v>
      </c>
      <c r="AA3494" s="55">
        <v>0</v>
      </c>
      <c r="AB3494" s="55" t="s">
        <v>41</v>
      </c>
      <c r="AC3494" s="55">
        <v>8</v>
      </c>
      <c r="AD3494" s="55"/>
      <c r="AE3494" s="55" t="s">
        <v>51</v>
      </c>
      <c r="AF3494" s="55" t="s">
        <v>52</v>
      </c>
      <c r="AG3494" s="55">
        <v>5.3417999999999998E-3</v>
      </c>
      <c r="AH3494" s="57" t="s">
        <v>44</v>
      </c>
    </row>
    <row r="3495" spans="1:34" x14ac:dyDescent="0.25">
      <c r="A3495" s="54">
        <v>12323411</v>
      </c>
      <c r="B3495" s="55"/>
      <c r="C3495" s="55"/>
      <c r="D3495" s="55">
        <v>61753713</v>
      </c>
      <c r="E3495" s="55"/>
      <c r="F3495" s="55">
        <v>300</v>
      </c>
      <c r="G3495" s="55">
        <v>80033514</v>
      </c>
      <c r="H3495" s="55"/>
      <c r="I3495" s="55">
        <v>2275050011</v>
      </c>
      <c r="J3495" s="55">
        <v>2</v>
      </c>
      <c r="K3495" s="55" t="s">
        <v>34</v>
      </c>
      <c r="L3495" s="55" t="s">
        <v>61</v>
      </c>
      <c r="M3495" s="55">
        <v>34013</v>
      </c>
      <c r="N3495" s="55"/>
      <c r="O3495" s="55" t="s">
        <v>326</v>
      </c>
      <c r="P3495" s="55">
        <v>48811</v>
      </c>
      <c r="Q3495" s="55" t="s">
        <v>37</v>
      </c>
      <c r="R3495" s="55" t="s">
        <v>38</v>
      </c>
      <c r="S3495" s="55"/>
      <c r="T3495" s="55"/>
      <c r="U3495" s="55" t="s">
        <v>38</v>
      </c>
      <c r="V3495" s="55">
        <v>40.740699999999997</v>
      </c>
      <c r="W3495" s="55">
        <v>-74.191299999999998</v>
      </c>
      <c r="X3495" s="55" t="s">
        <v>39</v>
      </c>
      <c r="Y3495" s="55" t="s">
        <v>263</v>
      </c>
      <c r="Z3495" s="55" t="s">
        <v>34</v>
      </c>
      <c r="AA3495" s="55">
        <v>0</v>
      </c>
      <c r="AB3495" s="55" t="s">
        <v>41</v>
      </c>
      <c r="AC3495" s="55">
        <v>8</v>
      </c>
      <c r="AD3495" s="55"/>
      <c r="AE3495" s="55" t="s">
        <v>53</v>
      </c>
      <c r="AF3495" s="55" t="s">
        <v>54</v>
      </c>
      <c r="AG3495" s="55">
        <v>0.108126</v>
      </c>
      <c r="AH3495" s="57" t="s">
        <v>44</v>
      </c>
    </row>
    <row r="3496" spans="1:34" x14ac:dyDescent="0.25">
      <c r="A3496" s="54">
        <v>12323411</v>
      </c>
      <c r="B3496" s="55"/>
      <c r="C3496" s="55"/>
      <c r="D3496" s="55">
        <v>61753713</v>
      </c>
      <c r="E3496" s="55"/>
      <c r="F3496" s="55">
        <v>300</v>
      </c>
      <c r="G3496" s="55">
        <v>80033614</v>
      </c>
      <c r="H3496" s="55"/>
      <c r="I3496" s="55">
        <v>2275050012</v>
      </c>
      <c r="J3496" s="55">
        <v>2</v>
      </c>
      <c r="K3496" s="55" t="s">
        <v>34</v>
      </c>
      <c r="L3496" s="55" t="s">
        <v>61</v>
      </c>
      <c r="M3496" s="55">
        <v>34013</v>
      </c>
      <c r="N3496" s="55"/>
      <c r="O3496" s="55" t="s">
        <v>326</v>
      </c>
      <c r="P3496" s="55">
        <v>48811</v>
      </c>
      <c r="Q3496" s="55" t="s">
        <v>37</v>
      </c>
      <c r="R3496" s="55" t="s">
        <v>38</v>
      </c>
      <c r="S3496" s="55"/>
      <c r="T3496" s="55"/>
      <c r="U3496" s="55" t="s">
        <v>38</v>
      </c>
      <c r="V3496" s="55">
        <v>40.740699999999997</v>
      </c>
      <c r="W3496" s="55">
        <v>-74.191299999999998</v>
      </c>
      <c r="X3496" s="55" t="s">
        <v>39</v>
      </c>
      <c r="Y3496" s="55" t="s">
        <v>263</v>
      </c>
      <c r="Z3496" s="55" t="s">
        <v>34</v>
      </c>
      <c r="AA3496" s="55">
        <v>0</v>
      </c>
      <c r="AB3496" s="55" t="s">
        <v>41</v>
      </c>
      <c r="AC3496" s="55">
        <v>8</v>
      </c>
      <c r="AD3496" s="55"/>
      <c r="AE3496" s="55" t="s">
        <v>53</v>
      </c>
      <c r="AF3496" s="55" t="s">
        <v>54</v>
      </c>
      <c r="AG3496" s="55">
        <v>0.15802099999999999</v>
      </c>
      <c r="AH3496" s="57" t="s">
        <v>44</v>
      </c>
    </row>
    <row r="3497" spans="1:34" x14ac:dyDescent="0.25">
      <c r="A3497" s="54">
        <v>12323411</v>
      </c>
      <c r="B3497" s="55"/>
      <c r="C3497" s="55"/>
      <c r="D3497" s="55">
        <v>61753713</v>
      </c>
      <c r="E3497" s="55"/>
      <c r="F3497" s="55">
        <v>300</v>
      </c>
      <c r="G3497" s="55">
        <v>80033514</v>
      </c>
      <c r="H3497" s="55"/>
      <c r="I3497" s="55">
        <v>2275050011</v>
      </c>
      <c r="J3497" s="55">
        <v>2</v>
      </c>
      <c r="K3497" s="55" t="s">
        <v>34</v>
      </c>
      <c r="L3497" s="55" t="s">
        <v>61</v>
      </c>
      <c r="M3497" s="55">
        <v>34013</v>
      </c>
      <c r="N3497" s="55"/>
      <c r="O3497" s="55" t="s">
        <v>326</v>
      </c>
      <c r="P3497" s="55">
        <v>48811</v>
      </c>
      <c r="Q3497" s="55" t="s">
        <v>37</v>
      </c>
      <c r="R3497" s="55" t="s">
        <v>38</v>
      </c>
      <c r="S3497" s="55"/>
      <c r="T3497" s="55"/>
      <c r="U3497" s="55" t="s">
        <v>38</v>
      </c>
      <c r="V3497" s="55">
        <v>40.740699999999997</v>
      </c>
      <c r="W3497" s="55">
        <v>-74.191299999999998</v>
      </c>
      <c r="X3497" s="55" t="s">
        <v>39</v>
      </c>
      <c r="Y3497" s="55" t="s">
        <v>263</v>
      </c>
      <c r="Z3497" s="55" t="s">
        <v>34</v>
      </c>
      <c r="AA3497" s="55">
        <v>0</v>
      </c>
      <c r="AB3497" s="55" t="s">
        <v>41</v>
      </c>
      <c r="AC3497" s="55">
        <v>8</v>
      </c>
      <c r="AD3497" s="55"/>
      <c r="AE3497" s="55">
        <v>7439921</v>
      </c>
      <c r="AF3497" s="55" t="s">
        <v>55</v>
      </c>
      <c r="AG3497" s="55">
        <v>1.3835599999999999E-4</v>
      </c>
      <c r="AH3497" s="57" t="s">
        <v>44</v>
      </c>
    </row>
    <row r="3498" spans="1:34" x14ac:dyDescent="0.25">
      <c r="A3498" s="54">
        <v>11578711</v>
      </c>
      <c r="B3498" s="55"/>
      <c r="C3498" s="55"/>
      <c r="D3498" s="55">
        <v>61090813</v>
      </c>
      <c r="E3498" s="55"/>
      <c r="F3498" s="55">
        <v>300</v>
      </c>
      <c r="G3498" s="55">
        <v>78720914</v>
      </c>
      <c r="H3498" s="55"/>
      <c r="I3498" s="55">
        <v>2275050011</v>
      </c>
      <c r="J3498" s="55">
        <v>2</v>
      </c>
      <c r="K3498" s="55" t="s">
        <v>34</v>
      </c>
      <c r="L3498" s="55" t="s">
        <v>35</v>
      </c>
      <c r="M3498" s="55">
        <v>34025</v>
      </c>
      <c r="N3498" s="55"/>
      <c r="O3498" s="55" t="s">
        <v>327</v>
      </c>
      <c r="P3498" s="55">
        <v>48811</v>
      </c>
      <c r="Q3498" s="55" t="s">
        <v>37</v>
      </c>
      <c r="R3498" s="55" t="s">
        <v>38</v>
      </c>
      <c r="S3498" s="55"/>
      <c r="T3498" s="55"/>
      <c r="U3498" s="55" t="s">
        <v>38</v>
      </c>
      <c r="V3498" s="55">
        <v>40.171799999999998</v>
      </c>
      <c r="W3498" s="55">
        <v>-74.1785</v>
      </c>
      <c r="X3498" s="55" t="s">
        <v>39</v>
      </c>
      <c r="Y3498" s="55" t="s">
        <v>328</v>
      </c>
      <c r="Z3498" s="55" t="s">
        <v>34</v>
      </c>
      <c r="AA3498" s="55">
        <v>0</v>
      </c>
      <c r="AB3498" s="55" t="s">
        <v>41</v>
      </c>
      <c r="AC3498" s="55">
        <v>8</v>
      </c>
      <c r="AD3498" s="55"/>
      <c r="AE3498" s="55" t="s">
        <v>42</v>
      </c>
      <c r="AF3498" s="55" t="s">
        <v>43</v>
      </c>
      <c r="AG3498" s="55">
        <v>1.3542700000000001E-3</v>
      </c>
      <c r="AH3498" s="57" t="s">
        <v>44</v>
      </c>
    </row>
    <row r="3499" spans="1:34" x14ac:dyDescent="0.25">
      <c r="A3499" s="54">
        <v>11578711</v>
      </c>
      <c r="B3499" s="55"/>
      <c r="C3499" s="55"/>
      <c r="D3499" s="55">
        <v>61090813</v>
      </c>
      <c r="E3499" s="55"/>
      <c r="F3499" s="55">
        <v>300</v>
      </c>
      <c r="G3499" s="55">
        <v>78721014</v>
      </c>
      <c r="H3499" s="55"/>
      <c r="I3499" s="55">
        <v>2275050012</v>
      </c>
      <c r="J3499" s="55">
        <v>2</v>
      </c>
      <c r="K3499" s="55" t="s">
        <v>34</v>
      </c>
      <c r="L3499" s="55" t="s">
        <v>35</v>
      </c>
      <c r="M3499" s="55">
        <v>34025</v>
      </c>
      <c r="N3499" s="55"/>
      <c r="O3499" s="55" t="s">
        <v>327</v>
      </c>
      <c r="P3499" s="55">
        <v>48811</v>
      </c>
      <c r="Q3499" s="55" t="s">
        <v>37</v>
      </c>
      <c r="R3499" s="55" t="s">
        <v>38</v>
      </c>
      <c r="S3499" s="55"/>
      <c r="T3499" s="55"/>
      <c r="U3499" s="55" t="s">
        <v>38</v>
      </c>
      <c r="V3499" s="55">
        <v>40.171799999999998</v>
      </c>
      <c r="W3499" s="55">
        <v>-74.1785</v>
      </c>
      <c r="X3499" s="55" t="s">
        <v>39</v>
      </c>
      <c r="Y3499" s="55" t="s">
        <v>328</v>
      </c>
      <c r="Z3499" s="55" t="s">
        <v>34</v>
      </c>
      <c r="AA3499" s="55">
        <v>0</v>
      </c>
      <c r="AB3499" s="55" t="s">
        <v>41</v>
      </c>
      <c r="AC3499" s="55">
        <v>8</v>
      </c>
      <c r="AD3499" s="55"/>
      <c r="AE3499" s="55" t="s">
        <v>42</v>
      </c>
      <c r="AF3499" s="55" t="s">
        <v>43</v>
      </c>
      <c r="AG3499" s="55">
        <v>1.1376499999999999E-2</v>
      </c>
      <c r="AH3499" s="57" t="s">
        <v>44</v>
      </c>
    </row>
    <row r="3500" spans="1:34" x14ac:dyDescent="0.25">
      <c r="A3500" s="54">
        <v>11578711</v>
      </c>
      <c r="B3500" s="55"/>
      <c r="C3500" s="55"/>
      <c r="D3500" s="55">
        <v>61090813</v>
      </c>
      <c r="E3500" s="55"/>
      <c r="F3500" s="55">
        <v>300</v>
      </c>
      <c r="G3500" s="55">
        <v>78720914</v>
      </c>
      <c r="H3500" s="55"/>
      <c r="I3500" s="55">
        <v>2275050011</v>
      </c>
      <c r="J3500" s="55">
        <v>2</v>
      </c>
      <c r="K3500" s="55" t="s">
        <v>34</v>
      </c>
      <c r="L3500" s="55" t="s">
        <v>35</v>
      </c>
      <c r="M3500" s="55">
        <v>34025</v>
      </c>
      <c r="N3500" s="55"/>
      <c r="O3500" s="55" t="s">
        <v>327</v>
      </c>
      <c r="P3500" s="55">
        <v>48811</v>
      </c>
      <c r="Q3500" s="55" t="s">
        <v>37</v>
      </c>
      <c r="R3500" s="55" t="s">
        <v>38</v>
      </c>
      <c r="S3500" s="55"/>
      <c r="T3500" s="55"/>
      <c r="U3500" s="55" t="s">
        <v>38</v>
      </c>
      <c r="V3500" s="55">
        <v>40.171799999999998</v>
      </c>
      <c r="W3500" s="55">
        <v>-74.1785</v>
      </c>
      <c r="X3500" s="55" t="s">
        <v>39</v>
      </c>
      <c r="Y3500" s="55" t="s">
        <v>328</v>
      </c>
      <c r="Z3500" s="55" t="s">
        <v>34</v>
      </c>
      <c r="AA3500" s="55">
        <v>0</v>
      </c>
      <c r="AB3500" s="55" t="s">
        <v>41</v>
      </c>
      <c r="AC3500" s="55">
        <v>8</v>
      </c>
      <c r="AD3500" s="55"/>
      <c r="AE3500" s="55" t="s">
        <v>45</v>
      </c>
      <c r="AF3500" s="55" t="s">
        <v>46</v>
      </c>
      <c r="AG3500" s="55">
        <v>9.0000000000000006E-5</v>
      </c>
      <c r="AH3500" s="57" t="s">
        <v>44</v>
      </c>
    </row>
    <row r="3501" spans="1:34" x14ac:dyDescent="0.25">
      <c r="A3501" s="54">
        <v>11578711</v>
      </c>
      <c r="B3501" s="55"/>
      <c r="C3501" s="55"/>
      <c r="D3501" s="55">
        <v>61090813</v>
      </c>
      <c r="E3501" s="55"/>
      <c r="F3501" s="55">
        <v>300</v>
      </c>
      <c r="G3501" s="55">
        <v>78721014</v>
      </c>
      <c r="H3501" s="55"/>
      <c r="I3501" s="55">
        <v>2275050012</v>
      </c>
      <c r="J3501" s="55">
        <v>2</v>
      </c>
      <c r="K3501" s="55" t="s">
        <v>34</v>
      </c>
      <c r="L3501" s="55" t="s">
        <v>35</v>
      </c>
      <c r="M3501" s="55">
        <v>34025</v>
      </c>
      <c r="N3501" s="55"/>
      <c r="O3501" s="55" t="s">
        <v>327</v>
      </c>
      <c r="P3501" s="55">
        <v>48811</v>
      </c>
      <c r="Q3501" s="55" t="s">
        <v>37</v>
      </c>
      <c r="R3501" s="55" t="s">
        <v>38</v>
      </c>
      <c r="S3501" s="55"/>
      <c r="T3501" s="55"/>
      <c r="U3501" s="55" t="s">
        <v>38</v>
      </c>
      <c r="V3501" s="55">
        <v>40.171799999999998</v>
      </c>
      <c r="W3501" s="55">
        <v>-74.1785</v>
      </c>
      <c r="X3501" s="55" t="s">
        <v>39</v>
      </c>
      <c r="Y3501" s="55" t="s">
        <v>328</v>
      </c>
      <c r="Z3501" s="55" t="s">
        <v>34</v>
      </c>
      <c r="AA3501" s="55">
        <v>0</v>
      </c>
      <c r="AB3501" s="55" t="s">
        <v>41</v>
      </c>
      <c r="AC3501" s="55">
        <v>8</v>
      </c>
      <c r="AD3501" s="55"/>
      <c r="AE3501" s="55" t="s">
        <v>45</v>
      </c>
      <c r="AF3501" s="55" t="s">
        <v>46</v>
      </c>
      <c r="AG3501" s="55">
        <v>1.2140199999999999E-3</v>
      </c>
      <c r="AH3501" s="57" t="s">
        <v>44</v>
      </c>
    </row>
    <row r="3502" spans="1:34" x14ac:dyDescent="0.25">
      <c r="A3502" s="54">
        <v>11578711</v>
      </c>
      <c r="B3502" s="55"/>
      <c r="C3502" s="55"/>
      <c r="D3502" s="55">
        <v>61090813</v>
      </c>
      <c r="E3502" s="55"/>
      <c r="F3502" s="55">
        <v>300</v>
      </c>
      <c r="G3502" s="55">
        <v>78720914</v>
      </c>
      <c r="H3502" s="55"/>
      <c r="I3502" s="55">
        <v>2275050011</v>
      </c>
      <c r="J3502" s="55">
        <v>2</v>
      </c>
      <c r="K3502" s="55" t="s">
        <v>34</v>
      </c>
      <c r="L3502" s="55" t="s">
        <v>35</v>
      </c>
      <c r="M3502" s="55">
        <v>34025</v>
      </c>
      <c r="N3502" s="55"/>
      <c r="O3502" s="55" t="s">
        <v>327</v>
      </c>
      <c r="P3502" s="55">
        <v>48811</v>
      </c>
      <c r="Q3502" s="55" t="s">
        <v>37</v>
      </c>
      <c r="R3502" s="55" t="s">
        <v>38</v>
      </c>
      <c r="S3502" s="55"/>
      <c r="T3502" s="55"/>
      <c r="U3502" s="55" t="s">
        <v>38</v>
      </c>
      <c r="V3502" s="55">
        <v>40.171799999999998</v>
      </c>
      <c r="W3502" s="55">
        <v>-74.1785</v>
      </c>
      <c r="X3502" s="55" t="s">
        <v>39</v>
      </c>
      <c r="Y3502" s="55" t="s">
        <v>328</v>
      </c>
      <c r="Z3502" s="55" t="s">
        <v>34</v>
      </c>
      <c r="AA3502" s="55">
        <v>0</v>
      </c>
      <c r="AB3502" s="55" t="s">
        <v>41</v>
      </c>
      <c r="AC3502" s="55">
        <v>8</v>
      </c>
      <c r="AD3502" s="55"/>
      <c r="AE3502" s="55" t="s">
        <v>47</v>
      </c>
      <c r="AF3502" s="55" t="s">
        <v>48</v>
      </c>
      <c r="AG3502" s="55">
        <v>1.4699100000000001E-3</v>
      </c>
      <c r="AH3502" s="57" t="s">
        <v>44</v>
      </c>
    </row>
    <row r="3503" spans="1:34" x14ac:dyDescent="0.25">
      <c r="A3503" s="54">
        <v>11578711</v>
      </c>
      <c r="B3503" s="55"/>
      <c r="C3503" s="55"/>
      <c r="D3503" s="55">
        <v>61090813</v>
      </c>
      <c r="E3503" s="55"/>
      <c r="F3503" s="55">
        <v>300</v>
      </c>
      <c r="G3503" s="55">
        <v>78721014</v>
      </c>
      <c r="H3503" s="55"/>
      <c r="I3503" s="55">
        <v>2275050012</v>
      </c>
      <c r="J3503" s="55">
        <v>2</v>
      </c>
      <c r="K3503" s="55" t="s">
        <v>34</v>
      </c>
      <c r="L3503" s="55" t="s">
        <v>35</v>
      </c>
      <c r="M3503" s="55">
        <v>34025</v>
      </c>
      <c r="N3503" s="55"/>
      <c r="O3503" s="55" t="s">
        <v>327</v>
      </c>
      <c r="P3503" s="55">
        <v>48811</v>
      </c>
      <c r="Q3503" s="55" t="s">
        <v>37</v>
      </c>
      <c r="R3503" s="55" t="s">
        <v>38</v>
      </c>
      <c r="S3503" s="55"/>
      <c r="T3503" s="55"/>
      <c r="U3503" s="55" t="s">
        <v>38</v>
      </c>
      <c r="V3503" s="55">
        <v>40.171799999999998</v>
      </c>
      <c r="W3503" s="55">
        <v>-74.1785</v>
      </c>
      <c r="X3503" s="55" t="s">
        <v>39</v>
      </c>
      <c r="Y3503" s="55" t="s">
        <v>328</v>
      </c>
      <c r="Z3503" s="55" t="s">
        <v>34</v>
      </c>
      <c r="AA3503" s="55">
        <v>0</v>
      </c>
      <c r="AB3503" s="55" t="s">
        <v>41</v>
      </c>
      <c r="AC3503" s="55">
        <v>8</v>
      </c>
      <c r="AD3503" s="55"/>
      <c r="AE3503" s="55" t="s">
        <v>47</v>
      </c>
      <c r="AF3503" s="55" t="s">
        <v>48</v>
      </c>
      <c r="AG3503" s="55">
        <v>3.8118200000000001E-3</v>
      </c>
      <c r="AH3503" s="57" t="s">
        <v>44</v>
      </c>
    </row>
    <row r="3504" spans="1:34" x14ac:dyDescent="0.25">
      <c r="A3504" s="54">
        <v>11578711</v>
      </c>
      <c r="B3504" s="55"/>
      <c r="C3504" s="55"/>
      <c r="D3504" s="55">
        <v>61090813</v>
      </c>
      <c r="E3504" s="55"/>
      <c r="F3504" s="55">
        <v>300</v>
      </c>
      <c r="G3504" s="55">
        <v>78721014</v>
      </c>
      <c r="H3504" s="55"/>
      <c r="I3504" s="55">
        <v>2275050012</v>
      </c>
      <c r="J3504" s="55">
        <v>2</v>
      </c>
      <c r="K3504" s="55" t="s">
        <v>34</v>
      </c>
      <c r="L3504" s="55" t="s">
        <v>35</v>
      </c>
      <c r="M3504" s="55">
        <v>34025</v>
      </c>
      <c r="N3504" s="55"/>
      <c r="O3504" s="55" t="s">
        <v>327</v>
      </c>
      <c r="P3504" s="55">
        <v>48811</v>
      </c>
      <c r="Q3504" s="55" t="s">
        <v>37</v>
      </c>
      <c r="R3504" s="55" t="s">
        <v>38</v>
      </c>
      <c r="S3504" s="55"/>
      <c r="T3504" s="55"/>
      <c r="U3504" s="55" t="s">
        <v>38</v>
      </c>
      <c r="V3504" s="55">
        <v>40.171799999999998</v>
      </c>
      <c r="W3504" s="55">
        <v>-74.1785</v>
      </c>
      <c r="X3504" s="55" t="s">
        <v>39</v>
      </c>
      <c r="Y3504" s="55" t="s">
        <v>328</v>
      </c>
      <c r="Z3504" s="55" t="s">
        <v>34</v>
      </c>
      <c r="AA3504" s="55">
        <v>0</v>
      </c>
      <c r="AB3504" s="55" t="s">
        <v>41</v>
      </c>
      <c r="AC3504" s="55">
        <v>8</v>
      </c>
      <c r="AD3504" s="55"/>
      <c r="AE3504" s="55" t="s">
        <v>49</v>
      </c>
      <c r="AF3504" s="55" t="s">
        <v>50</v>
      </c>
      <c r="AG3504" s="55">
        <v>3.9055499999999998E-3</v>
      </c>
      <c r="AH3504" s="57" t="s">
        <v>44</v>
      </c>
    </row>
    <row r="3505" spans="1:34" x14ac:dyDescent="0.25">
      <c r="A3505" s="54">
        <v>11578711</v>
      </c>
      <c r="B3505" s="55"/>
      <c r="C3505" s="55"/>
      <c r="D3505" s="55">
        <v>61090813</v>
      </c>
      <c r="E3505" s="55"/>
      <c r="F3505" s="55">
        <v>300</v>
      </c>
      <c r="G3505" s="55">
        <v>78720914</v>
      </c>
      <c r="H3505" s="55"/>
      <c r="I3505" s="55">
        <v>2275050011</v>
      </c>
      <c r="J3505" s="55">
        <v>2</v>
      </c>
      <c r="K3505" s="55" t="s">
        <v>34</v>
      </c>
      <c r="L3505" s="55" t="s">
        <v>35</v>
      </c>
      <c r="M3505" s="55">
        <v>34025</v>
      </c>
      <c r="N3505" s="55"/>
      <c r="O3505" s="55" t="s">
        <v>327</v>
      </c>
      <c r="P3505" s="55">
        <v>48811</v>
      </c>
      <c r="Q3505" s="55" t="s">
        <v>37</v>
      </c>
      <c r="R3505" s="55" t="s">
        <v>38</v>
      </c>
      <c r="S3505" s="55"/>
      <c r="T3505" s="55"/>
      <c r="U3505" s="55" t="s">
        <v>38</v>
      </c>
      <c r="V3505" s="55">
        <v>40.171799999999998</v>
      </c>
      <c r="W3505" s="55">
        <v>-74.1785</v>
      </c>
      <c r="X3505" s="55" t="s">
        <v>39</v>
      </c>
      <c r="Y3505" s="55" t="s">
        <v>328</v>
      </c>
      <c r="Z3505" s="55" t="s">
        <v>34</v>
      </c>
      <c r="AA3505" s="55">
        <v>0</v>
      </c>
      <c r="AB3505" s="55" t="s">
        <v>41</v>
      </c>
      <c r="AC3505" s="55">
        <v>8</v>
      </c>
      <c r="AD3505" s="55"/>
      <c r="AE3505" s="55" t="s">
        <v>49</v>
      </c>
      <c r="AF3505" s="55" t="s">
        <v>50</v>
      </c>
      <c r="AG3505" s="55">
        <v>2.1302999999999999E-3</v>
      </c>
      <c r="AH3505" s="57" t="s">
        <v>44</v>
      </c>
    </row>
    <row r="3506" spans="1:34" x14ac:dyDescent="0.25">
      <c r="A3506" s="54">
        <v>11578711</v>
      </c>
      <c r="B3506" s="55"/>
      <c r="C3506" s="55"/>
      <c r="D3506" s="55">
        <v>61090813</v>
      </c>
      <c r="E3506" s="55"/>
      <c r="F3506" s="55">
        <v>300</v>
      </c>
      <c r="G3506" s="55">
        <v>78721014</v>
      </c>
      <c r="H3506" s="55"/>
      <c r="I3506" s="55">
        <v>2275050012</v>
      </c>
      <c r="J3506" s="55">
        <v>2</v>
      </c>
      <c r="K3506" s="55" t="s">
        <v>34</v>
      </c>
      <c r="L3506" s="55" t="s">
        <v>35</v>
      </c>
      <c r="M3506" s="55">
        <v>34025</v>
      </c>
      <c r="N3506" s="55"/>
      <c r="O3506" s="55" t="s">
        <v>327</v>
      </c>
      <c r="P3506" s="55">
        <v>48811</v>
      </c>
      <c r="Q3506" s="55" t="s">
        <v>37</v>
      </c>
      <c r="R3506" s="55" t="s">
        <v>38</v>
      </c>
      <c r="S3506" s="55"/>
      <c r="T3506" s="55"/>
      <c r="U3506" s="55" t="s">
        <v>38</v>
      </c>
      <c r="V3506" s="55">
        <v>40.171799999999998</v>
      </c>
      <c r="W3506" s="55">
        <v>-74.1785</v>
      </c>
      <c r="X3506" s="55" t="s">
        <v>39</v>
      </c>
      <c r="Y3506" s="55" t="s">
        <v>328</v>
      </c>
      <c r="Z3506" s="55" t="s">
        <v>34</v>
      </c>
      <c r="AA3506" s="55">
        <v>0</v>
      </c>
      <c r="AB3506" s="55" t="s">
        <v>41</v>
      </c>
      <c r="AC3506" s="55">
        <v>8</v>
      </c>
      <c r="AD3506" s="55"/>
      <c r="AE3506" s="55" t="s">
        <v>51</v>
      </c>
      <c r="AF3506" s="55" t="s">
        <v>52</v>
      </c>
      <c r="AG3506" s="55">
        <v>5.3417999999999998E-3</v>
      </c>
      <c r="AH3506" s="57" t="s">
        <v>44</v>
      </c>
    </row>
    <row r="3507" spans="1:34" x14ac:dyDescent="0.25">
      <c r="A3507" s="54">
        <v>11578711</v>
      </c>
      <c r="B3507" s="55"/>
      <c r="C3507" s="55"/>
      <c r="D3507" s="55">
        <v>61090813</v>
      </c>
      <c r="E3507" s="55"/>
      <c r="F3507" s="55">
        <v>300</v>
      </c>
      <c r="G3507" s="55">
        <v>78720914</v>
      </c>
      <c r="H3507" s="55"/>
      <c r="I3507" s="55">
        <v>2275050011</v>
      </c>
      <c r="J3507" s="55">
        <v>2</v>
      </c>
      <c r="K3507" s="55" t="s">
        <v>34</v>
      </c>
      <c r="L3507" s="55" t="s">
        <v>35</v>
      </c>
      <c r="M3507" s="55">
        <v>34025</v>
      </c>
      <c r="N3507" s="55"/>
      <c r="O3507" s="55" t="s">
        <v>327</v>
      </c>
      <c r="P3507" s="55">
        <v>48811</v>
      </c>
      <c r="Q3507" s="55" t="s">
        <v>37</v>
      </c>
      <c r="R3507" s="55" t="s">
        <v>38</v>
      </c>
      <c r="S3507" s="55"/>
      <c r="T3507" s="55"/>
      <c r="U3507" s="55" t="s">
        <v>38</v>
      </c>
      <c r="V3507" s="55">
        <v>40.171799999999998</v>
      </c>
      <c r="W3507" s="55">
        <v>-74.1785</v>
      </c>
      <c r="X3507" s="55" t="s">
        <v>39</v>
      </c>
      <c r="Y3507" s="55" t="s">
        <v>328</v>
      </c>
      <c r="Z3507" s="55" t="s">
        <v>34</v>
      </c>
      <c r="AA3507" s="55">
        <v>0</v>
      </c>
      <c r="AB3507" s="55" t="s">
        <v>41</v>
      </c>
      <c r="AC3507" s="55">
        <v>8</v>
      </c>
      <c r="AD3507" s="55"/>
      <c r="AE3507" s="55" t="s">
        <v>51</v>
      </c>
      <c r="AF3507" s="55" t="s">
        <v>52</v>
      </c>
      <c r="AG3507" s="55">
        <v>5.8500000000000002E-4</v>
      </c>
      <c r="AH3507" s="57" t="s">
        <v>44</v>
      </c>
    </row>
    <row r="3508" spans="1:34" x14ac:dyDescent="0.25">
      <c r="A3508" s="54">
        <v>11578711</v>
      </c>
      <c r="B3508" s="55"/>
      <c r="C3508" s="55"/>
      <c r="D3508" s="55">
        <v>61090813</v>
      </c>
      <c r="E3508" s="55"/>
      <c r="F3508" s="55">
        <v>300</v>
      </c>
      <c r="G3508" s="55">
        <v>78721014</v>
      </c>
      <c r="H3508" s="55"/>
      <c r="I3508" s="55">
        <v>2275050012</v>
      </c>
      <c r="J3508" s="55">
        <v>2</v>
      </c>
      <c r="K3508" s="55" t="s">
        <v>34</v>
      </c>
      <c r="L3508" s="55" t="s">
        <v>35</v>
      </c>
      <c r="M3508" s="55">
        <v>34025</v>
      </c>
      <c r="N3508" s="55"/>
      <c r="O3508" s="55" t="s">
        <v>327</v>
      </c>
      <c r="P3508" s="55">
        <v>48811</v>
      </c>
      <c r="Q3508" s="55" t="s">
        <v>37</v>
      </c>
      <c r="R3508" s="55" t="s">
        <v>38</v>
      </c>
      <c r="S3508" s="55"/>
      <c r="T3508" s="55"/>
      <c r="U3508" s="55" t="s">
        <v>38</v>
      </c>
      <c r="V3508" s="55">
        <v>40.171799999999998</v>
      </c>
      <c r="W3508" s="55">
        <v>-74.1785</v>
      </c>
      <c r="X3508" s="55" t="s">
        <v>39</v>
      </c>
      <c r="Y3508" s="55" t="s">
        <v>328</v>
      </c>
      <c r="Z3508" s="55" t="s">
        <v>34</v>
      </c>
      <c r="AA3508" s="55">
        <v>0</v>
      </c>
      <c r="AB3508" s="55" t="s">
        <v>41</v>
      </c>
      <c r="AC3508" s="55">
        <v>8</v>
      </c>
      <c r="AD3508" s="55"/>
      <c r="AE3508" s="55" t="s">
        <v>53</v>
      </c>
      <c r="AF3508" s="55" t="s">
        <v>54</v>
      </c>
      <c r="AG3508" s="55">
        <v>0.15802099999999999</v>
      </c>
      <c r="AH3508" s="57" t="s">
        <v>44</v>
      </c>
    </row>
    <row r="3509" spans="1:34" x14ac:dyDescent="0.25">
      <c r="A3509" s="54">
        <v>11578711</v>
      </c>
      <c r="B3509" s="55"/>
      <c r="C3509" s="55"/>
      <c r="D3509" s="55">
        <v>61090813</v>
      </c>
      <c r="E3509" s="55"/>
      <c r="F3509" s="55">
        <v>300</v>
      </c>
      <c r="G3509" s="55">
        <v>78720914</v>
      </c>
      <c r="H3509" s="55"/>
      <c r="I3509" s="55">
        <v>2275050011</v>
      </c>
      <c r="J3509" s="55">
        <v>2</v>
      </c>
      <c r="K3509" s="55" t="s">
        <v>34</v>
      </c>
      <c r="L3509" s="55" t="s">
        <v>35</v>
      </c>
      <c r="M3509" s="55">
        <v>34025</v>
      </c>
      <c r="N3509" s="55"/>
      <c r="O3509" s="55" t="s">
        <v>327</v>
      </c>
      <c r="P3509" s="55">
        <v>48811</v>
      </c>
      <c r="Q3509" s="55" t="s">
        <v>37</v>
      </c>
      <c r="R3509" s="55" t="s">
        <v>38</v>
      </c>
      <c r="S3509" s="55"/>
      <c r="T3509" s="55"/>
      <c r="U3509" s="55" t="s">
        <v>38</v>
      </c>
      <c r="V3509" s="55">
        <v>40.171799999999998</v>
      </c>
      <c r="W3509" s="55">
        <v>-74.1785</v>
      </c>
      <c r="X3509" s="55" t="s">
        <v>39</v>
      </c>
      <c r="Y3509" s="55" t="s">
        <v>328</v>
      </c>
      <c r="Z3509" s="55" t="s">
        <v>34</v>
      </c>
      <c r="AA3509" s="55">
        <v>0</v>
      </c>
      <c r="AB3509" s="55" t="s">
        <v>41</v>
      </c>
      <c r="AC3509" s="55">
        <v>8</v>
      </c>
      <c r="AD3509" s="55"/>
      <c r="AE3509" s="55" t="s">
        <v>53</v>
      </c>
      <c r="AF3509" s="55" t="s">
        <v>54</v>
      </c>
      <c r="AG3509" s="55">
        <v>0.108126</v>
      </c>
      <c r="AH3509" s="57" t="s">
        <v>44</v>
      </c>
    </row>
    <row r="3510" spans="1:34" x14ac:dyDescent="0.25">
      <c r="A3510" s="54">
        <v>11578711</v>
      </c>
      <c r="B3510" s="55"/>
      <c r="C3510" s="55"/>
      <c r="D3510" s="55">
        <v>61090813</v>
      </c>
      <c r="E3510" s="55"/>
      <c r="F3510" s="55">
        <v>300</v>
      </c>
      <c r="G3510" s="55">
        <v>78720914</v>
      </c>
      <c r="H3510" s="55"/>
      <c r="I3510" s="55">
        <v>2275050011</v>
      </c>
      <c r="J3510" s="55">
        <v>2</v>
      </c>
      <c r="K3510" s="55" t="s">
        <v>34</v>
      </c>
      <c r="L3510" s="55" t="s">
        <v>35</v>
      </c>
      <c r="M3510" s="55">
        <v>34025</v>
      </c>
      <c r="N3510" s="55"/>
      <c r="O3510" s="55" t="s">
        <v>327</v>
      </c>
      <c r="P3510" s="55">
        <v>48811</v>
      </c>
      <c r="Q3510" s="55" t="s">
        <v>37</v>
      </c>
      <c r="R3510" s="55" t="s">
        <v>38</v>
      </c>
      <c r="S3510" s="55"/>
      <c r="T3510" s="55"/>
      <c r="U3510" s="55" t="s">
        <v>38</v>
      </c>
      <c r="V3510" s="55">
        <v>40.171799999999998</v>
      </c>
      <c r="W3510" s="55">
        <v>-74.1785</v>
      </c>
      <c r="X3510" s="55" t="s">
        <v>39</v>
      </c>
      <c r="Y3510" s="55" t="s">
        <v>328</v>
      </c>
      <c r="Z3510" s="55" t="s">
        <v>34</v>
      </c>
      <c r="AA3510" s="55">
        <v>0</v>
      </c>
      <c r="AB3510" s="55" t="s">
        <v>41</v>
      </c>
      <c r="AC3510" s="55">
        <v>8</v>
      </c>
      <c r="AD3510" s="55"/>
      <c r="AE3510" s="55">
        <v>7439921</v>
      </c>
      <c r="AF3510" s="55" t="s">
        <v>55</v>
      </c>
      <c r="AG3510" s="55">
        <v>1.3835599999999999E-4</v>
      </c>
      <c r="AH3510" s="57" t="s">
        <v>44</v>
      </c>
    </row>
    <row r="3511" spans="1:34" x14ac:dyDescent="0.25">
      <c r="A3511" s="54">
        <v>9382411</v>
      </c>
      <c r="B3511" s="55"/>
      <c r="C3511" s="55"/>
      <c r="D3511" s="55">
        <v>62624813</v>
      </c>
      <c r="E3511" s="55"/>
      <c r="F3511" s="55">
        <v>300</v>
      </c>
      <c r="G3511" s="55">
        <v>84338914</v>
      </c>
      <c r="H3511" s="55"/>
      <c r="I3511" s="55">
        <v>2275050012</v>
      </c>
      <c r="J3511" s="55">
        <v>2</v>
      </c>
      <c r="K3511" s="55" t="s">
        <v>34</v>
      </c>
      <c r="L3511" s="55" t="s">
        <v>116</v>
      </c>
      <c r="M3511" s="55">
        <v>34009</v>
      </c>
      <c r="N3511" s="55"/>
      <c r="O3511" s="55" t="s">
        <v>329</v>
      </c>
      <c r="P3511" s="55">
        <v>48811</v>
      </c>
      <c r="Q3511" s="55" t="s">
        <v>37</v>
      </c>
      <c r="R3511" s="55" t="s">
        <v>38</v>
      </c>
      <c r="S3511" s="55"/>
      <c r="T3511" s="55"/>
      <c r="U3511" s="55" t="s">
        <v>38</v>
      </c>
      <c r="V3511" s="55">
        <v>39.008510000000001</v>
      </c>
      <c r="W3511" s="55">
        <v>-74.908270000000002</v>
      </c>
      <c r="X3511" s="55" t="s">
        <v>39</v>
      </c>
      <c r="Y3511" s="55" t="s">
        <v>330</v>
      </c>
      <c r="Z3511" s="55" t="s">
        <v>34</v>
      </c>
      <c r="AA3511" s="55">
        <v>0</v>
      </c>
      <c r="AB3511" s="55" t="s">
        <v>41</v>
      </c>
      <c r="AC3511" s="55">
        <v>8</v>
      </c>
      <c r="AD3511" s="55"/>
      <c r="AE3511" s="55" t="s">
        <v>42</v>
      </c>
      <c r="AF3511" s="55" t="s">
        <v>43</v>
      </c>
      <c r="AG3511" s="55">
        <v>1.44275</v>
      </c>
      <c r="AH3511" s="57" t="s">
        <v>44</v>
      </c>
    </row>
    <row r="3512" spans="1:34" x14ac:dyDescent="0.25">
      <c r="A3512" s="54">
        <v>9382411</v>
      </c>
      <c r="B3512" s="55"/>
      <c r="C3512" s="55"/>
      <c r="D3512" s="55">
        <v>63242813</v>
      </c>
      <c r="E3512" s="55"/>
      <c r="F3512" s="55">
        <v>300</v>
      </c>
      <c r="G3512" s="55">
        <v>86966814</v>
      </c>
      <c r="H3512" s="55"/>
      <c r="I3512" s="55">
        <v>2275001000</v>
      </c>
      <c r="J3512" s="55">
        <v>2</v>
      </c>
      <c r="K3512" s="55" t="s">
        <v>34</v>
      </c>
      <c r="L3512" s="55" t="s">
        <v>116</v>
      </c>
      <c r="M3512" s="55">
        <v>34009</v>
      </c>
      <c r="N3512" s="55"/>
      <c r="O3512" s="55" t="s">
        <v>329</v>
      </c>
      <c r="P3512" s="55">
        <v>48811</v>
      </c>
      <c r="Q3512" s="55" t="s">
        <v>37</v>
      </c>
      <c r="R3512" s="55" t="s">
        <v>38</v>
      </c>
      <c r="S3512" s="55"/>
      <c r="T3512" s="55"/>
      <c r="U3512" s="55" t="s">
        <v>38</v>
      </c>
      <c r="V3512" s="55">
        <v>39.008510000000001</v>
      </c>
      <c r="W3512" s="55">
        <v>-74.908270000000002</v>
      </c>
      <c r="X3512" s="55" t="s">
        <v>39</v>
      </c>
      <c r="Y3512" s="55" t="s">
        <v>330</v>
      </c>
      <c r="Z3512" s="55" t="s">
        <v>34</v>
      </c>
      <c r="AA3512" s="55">
        <v>0</v>
      </c>
      <c r="AB3512" s="55" t="s">
        <v>41</v>
      </c>
      <c r="AC3512" s="55">
        <v>8</v>
      </c>
      <c r="AD3512" s="55"/>
      <c r="AE3512" s="55" t="s">
        <v>42</v>
      </c>
      <c r="AF3512" s="55" t="s">
        <v>43</v>
      </c>
      <c r="AG3512" s="55">
        <v>0.54327700000000001</v>
      </c>
      <c r="AH3512" s="57" t="s">
        <v>44</v>
      </c>
    </row>
    <row r="3513" spans="1:34" x14ac:dyDescent="0.25">
      <c r="A3513" s="54">
        <v>9382411</v>
      </c>
      <c r="B3513" s="55"/>
      <c r="C3513" s="55"/>
      <c r="D3513" s="55">
        <v>62624813</v>
      </c>
      <c r="E3513" s="55"/>
      <c r="F3513" s="55">
        <v>300</v>
      </c>
      <c r="G3513" s="55">
        <v>84338814</v>
      </c>
      <c r="H3513" s="55"/>
      <c r="I3513" s="55">
        <v>2275050011</v>
      </c>
      <c r="J3513" s="55">
        <v>2</v>
      </c>
      <c r="K3513" s="55" t="s">
        <v>34</v>
      </c>
      <c r="L3513" s="55" t="s">
        <v>116</v>
      </c>
      <c r="M3513" s="55">
        <v>34009</v>
      </c>
      <c r="N3513" s="55"/>
      <c r="O3513" s="55" t="s">
        <v>329</v>
      </c>
      <c r="P3513" s="55">
        <v>48811</v>
      </c>
      <c r="Q3513" s="55" t="s">
        <v>37</v>
      </c>
      <c r="R3513" s="55" t="s">
        <v>38</v>
      </c>
      <c r="S3513" s="55"/>
      <c r="T3513" s="55"/>
      <c r="U3513" s="55" t="s">
        <v>38</v>
      </c>
      <c r="V3513" s="55">
        <v>39.008510000000001</v>
      </c>
      <c r="W3513" s="55">
        <v>-74.908270000000002</v>
      </c>
      <c r="X3513" s="55" t="s">
        <v>39</v>
      </c>
      <c r="Y3513" s="55" t="s">
        <v>330</v>
      </c>
      <c r="Z3513" s="55" t="s">
        <v>34</v>
      </c>
      <c r="AA3513" s="55">
        <v>0</v>
      </c>
      <c r="AB3513" s="55" t="s">
        <v>41</v>
      </c>
      <c r="AC3513" s="55">
        <v>8</v>
      </c>
      <c r="AD3513" s="55"/>
      <c r="AE3513" s="55" t="s">
        <v>42</v>
      </c>
      <c r="AF3513" s="55" t="s">
        <v>43</v>
      </c>
      <c r="AG3513" s="55">
        <v>0.81368799999999997</v>
      </c>
      <c r="AH3513" s="57" t="s">
        <v>44</v>
      </c>
    </row>
    <row r="3514" spans="1:34" x14ac:dyDescent="0.25">
      <c r="A3514" s="54">
        <v>9382411</v>
      </c>
      <c r="B3514" s="55"/>
      <c r="C3514" s="55"/>
      <c r="D3514" s="55">
        <v>62624813</v>
      </c>
      <c r="E3514" s="55"/>
      <c r="F3514" s="55">
        <v>300</v>
      </c>
      <c r="G3514" s="55">
        <v>84338814</v>
      </c>
      <c r="H3514" s="55"/>
      <c r="I3514" s="55">
        <v>2275050011</v>
      </c>
      <c r="J3514" s="55">
        <v>2</v>
      </c>
      <c r="K3514" s="55" t="s">
        <v>34</v>
      </c>
      <c r="L3514" s="55" t="s">
        <v>116</v>
      </c>
      <c r="M3514" s="55">
        <v>34009</v>
      </c>
      <c r="N3514" s="55"/>
      <c r="O3514" s="55" t="s">
        <v>329</v>
      </c>
      <c r="P3514" s="55">
        <v>48811</v>
      </c>
      <c r="Q3514" s="55" t="s">
        <v>37</v>
      </c>
      <c r="R3514" s="55" t="s">
        <v>38</v>
      </c>
      <c r="S3514" s="55"/>
      <c r="T3514" s="55"/>
      <c r="U3514" s="55" t="s">
        <v>38</v>
      </c>
      <c r="V3514" s="55">
        <v>39.008510000000001</v>
      </c>
      <c r="W3514" s="55">
        <v>-74.908270000000002</v>
      </c>
      <c r="X3514" s="55" t="s">
        <v>39</v>
      </c>
      <c r="Y3514" s="55" t="s">
        <v>330</v>
      </c>
      <c r="Z3514" s="55" t="s">
        <v>34</v>
      </c>
      <c r="AA3514" s="55">
        <v>0</v>
      </c>
      <c r="AB3514" s="55" t="s">
        <v>41</v>
      </c>
      <c r="AC3514" s="55">
        <v>8</v>
      </c>
      <c r="AD3514" s="55"/>
      <c r="AE3514" s="55" t="s">
        <v>45</v>
      </c>
      <c r="AF3514" s="55" t="s">
        <v>46</v>
      </c>
      <c r="AG3514" s="55">
        <v>5.4074999999999998E-2</v>
      </c>
      <c r="AH3514" s="57" t="s">
        <v>44</v>
      </c>
    </row>
    <row r="3515" spans="1:34" x14ac:dyDescent="0.25">
      <c r="A3515" s="54">
        <v>9382411</v>
      </c>
      <c r="B3515" s="55"/>
      <c r="C3515" s="55"/>
      <c r="D3515" s="55">
        <v>62624813</v>
      </c>
      <c r="E3515" s="55"/>
      <c r="F3515" s="55">
        <v>300</v>
      </c>
      <c r="G3515" s="55">
        <v>84338914</v>
      </c>
      <c r="H3515" s="55"/>
      <c r="I3515" s="55">
        <v>2275050012</v>
      </c>
      <c r="J3515" s="55">
        <v>2</v>
      </c>
      <c r="K3515" s="55" t="s">
        <v>34</v>
      </c>
      <c r="L3515" s="55" t="s">
        <v>116</v>
      </c>
      <c r="M3515" s="55">
        <v>34009</v>
      </c>
      <c r="N3515" s="55"/>
      <c r="O3515" s="55" t="s">
        <v>329</v>
      </c>
      <c r="P3515" s="55">
        <v>48811</v>
      </c>
      <c r="Q3515" s="55" t="s">
        <v>37</v>
      </c>
      <c r="R3515" s="55" t="s">
        <v>38</v>
      </c>
      <c r="S3515" s="55"/>
      <c r="T3515" s="55"/>
      <c r="U3515" s="55" t="s">
        <v>38</v>
      </c>
      <c r="V3515" s="55">
        <v>39.008510000000001</v>
      </c>
      <c r="W3515" s="55">
        <v>-74.908270000000002</v>
      </c>
      <c r="X3515" s="55" t="s">
        <v>39</v>
      </c>
      <c r="Y3515" s="55" t="s">
        <v>330</v>
      </c>
      <c r="Z3515" s="55" t="s">
        <v>34</v>
      </c>
      <c r="AA3515" s="55">
        <v>0</v>
      </c>
      <c r="AB3515" s="55" t="s">
        <v>41</v>
      </c>
      <c r="AC3515" s="55">
        <v>8</v>
      </c>
      <c r="AD3515" s="55"/>
      <c r="AE3515" s="55" t="s">
        <v>45</v>
      </c>
      <c r="AF3515" s="55" t="s">
        <v>46</v>
      </c>
      <c r="AG3515" s="55">
        <v>0.15396000000000001</v>
      </c>
      <c r="AH3515" s="57" t="s">
        <v>44</v>
      </c>
    </row>
    <row r="3516" spans="1:34" x14ac:dyDescent="0.25">
      <c r="A3516" s="54">
        <v>9382411</v>
      </c>
      <c r="B3516" s="55"/>
      <c r="C3516" s="55"/>
      <c r="D3516" s="55">
        <v>63242813</v>
      </c>
      <c r="E3516" s="55"/>
      <c r="F3516" s="55">
        <v>300</v>
      </c>
      <c r="G3516" s="55">
        <v>86966814</v>
      </c>
      <c r="H3516" s="55"/>
      <c r="I3516" s="55">
        <v>2275001000</v>
      </c>
      <c r="J3516" s="55">
        <v>2</v>
      </c>
      <c r="K3516" s="55" t="s">
        <v>34</v>
      </c>
      <c r="L3516" s="55" t="s">
        <v>116</v>
      </c>
      <c r="M3516" s="55">
        <v>34009</v>
      </c>
      <c r="N3516" s="55"/>
      <c r="O3516" s="55" t="s">
        <v>329</v>
      </c>
      <c r="P3516" s="55">
        <v>48811</v>
      </c>
      <c r="Q3516" s="55" t="s">
        <v>37</v>
      </c>
      <c r="R3516" s="55" t="s">
        <v>38</v>
      </c>
      <c r="S3516" s="55"/>
      <c r="T3516" s="55"/>
      <c r="U3516" s="55" t="s">
        <v>38</v>
      </c>
      <c r="V3516" s="55">
        <v>39.008510000000001</v>
      </c>
      <c r="W3516" s="55">
        <v>-74.908270000000002</v>
      </c>
      <c r="X3516" s="55" t="s">
        <v>39</v>
      </c>
      <c r="Y3516" s="55" t="s">
        <v>330</v>
      </c>
      <c r="Z3516" s="55" t="s">
        <v>34</v>
      </c>
      <c r="AA3516" s="55">
        <v>0</v>
      </c>
      <c r="AB3516" s="55" t="s">
        <v>41</v>
      </c>
      <c r="AC3516" s="55">
        <v>8</v>
      </c>
      <c r="AD3516" s="55"/>
      <c r="AE3516" s="55" t="s">
        <v>45</v>
      </c>
      <c r="AF3516" s="55" t="s">
        <v>46</v>
      </c>
      <c r="AG3516" s="55">
        <v>0.10545300000000001</v>
      </c>
      <c r="AH3516" s="57" t="s">
        <v>44</v>
      </c>
    </row>
    <row r="3517" spans="1:34" x14ac:dyDescent="0.25">
      <c r="A3517" s="54">
        <v>9382411</v>
      </c>
      <c r="B3517" s="55"/>
      <c r="C3517" s="55"/>
      <c r="D3517" s="55">
        <v>63242813</v>
      </c>
      <c r="E3517" s="55"/>
      <c r="F3517" s="55">
        <v>300</v>
      </c>
      <c r="G3517" s="55">
        <v>86966814</v>
      </c>
      <c r="H3517" s="55"/>
      <c r="I3517" s="55">
        <v>2275001000</v>
      </c>
      <c r="J3517" s="55">
        <v>2</v>
      </c>
      <c r="K3517" s="55" t="s">
        <v>34</v>
      </c>
      <c r="L3517" s="55" t="s">
        <v>116</v>
      </c>
      <c r="M3517" s="55">
        <v>34009</v>
      </c>
      <c r="N3517" s="55"/>
      <c r="O3517" s="55" t="s">
        <v>329</v>
      </c>
      <c r="P3517" s="55">
        <v>48811</v>
      </c>
      <c r="Q3517" s="55" t="s">
        <v>37</v>
      </c>
      <c r="R3517" s="55" t="s">
        <v>38</v>
      </c>
      <c r="S3517" s="55"/>
      <c r="T3517" s="55"/>
      <c r="U3517" s="55" t="s">
        <v>38</v>
      </c>
      <c r="V3517" s="55">
        <v>39.008510000000001</v>
      </c>
      <c r="W3517" s="55">
        <v>-74.908270000000002</v>
      </c>
      <c r="X3517" s="55" t="s">
        <v>39</v>
      </c>
      <c r="Y3517" s="55" t="s">
        <v>330</v>
      </c>
      <c r="Z3517" s="55" t="s">
        <v>34</v>
      </c>
      <c r="AA3517" s="55">
        <v>0</v>
      </c>
      <c r="AB3517" s="55" t="s">
        <v>41</v>
      </c>
      <c r="AC3517" s="55">
        <v>8</v>
      </c>
      <c r="AD3517" s="55"/>
      <c r="AE3517" s="55" t="s">
        <v>47</v>
      </c>
      <c r="AF3517" s="55" t="s">
        <v>48</v>
      </c>
      <c r="AG3517" s="55">
        <v>6.7981600000000003E-2</v>
      </c>
      <c r="AH3517" s="57" t="s">
        <v>44</v>
      </c>
    </row>
    <row r="3518" spans="1:34" x14ac:dyDescent="0.25">
      <c r="A3518" s="54">
        <v>9382411</v>
      </c>
      <c r="B3518" s="55"/>
      <c r="C3518" s="55"/>
      <c r="D3518" s="55">
        <v>62624813</v>
      </c>
      <c r="E3518" s="55"/>
      <c r="F3518" s="55">
        <v>300</v>
      </c>
      <c r="G3518" s="55">
        <v>84338914</v>
      </c>
      <c r="H3518" s="55"/>
      <c r="I3518" s="55">
        <v>2275050012</v>
      </c>
      <c r="J3518" s="55">
        <v>2</v>
      </c>
      <c r="K3518" s="55" t="s">
        <v>34</v>
      </c>
      <c r="L3518" s="55" t="s">
        <v>116</v>
      </c>
      <c r="M3518" s="55">
        <v>34009</v>
      </c>
      <c r="N3518" s="55"/>
      <c r="O3518" s="55" t="s">
        <v>329</v>
      </c>
      <c r="P3518" s="55">
        <v>48811</v>
      </c>
      <c r="Q3518" s="55" t="s">
        <v>37</v>
      </c>
      <c r="R3518" s="55" t="s">
        <v>38</v>
      </c>
      <c r="S3518" s="55"/>
      <c r="T3518" s="55"/>
      <c r="U3518" s="55" t="s">
        <v>38</v>
      </c>
      <c r="V3518" s="55">
        <v>39.008510000000001</v>
      </c>
      <c r="W3518" s="55">
        <v>-74.908270000000002</v>
      </c>
      <c r="X3518" s="55" t="s">
        <v>39</v>
      </c>
      <c r="Y3518" s="55" t="s">
        <v>330</v>
      </c>
      <c r="Z3518" s="55" t="s">
        <v>34</v>
      </c>
      <c r="AA3518" s="55">
        <v>0</v>
      </c>
      <c r="AB3518" s="55" t="s">
        <v>41</v>
      </c>
      <c r="AC3518" s="55">
        <v>8</v>
      </c>
      <c r="AD3518" s="55"/>
      <c r="AE3518" s="55" t="s">
        <v>47</v>
      </c>
      <c r="AF3518" s="55" t="s">
        <v>48</v>
      </c>
      <c r="AG3518" s="55">
        <v>0.483408</v>
      </c>
      <c r="AH3518" s="57" t="s">
        <v>44</v>
      </c>
    </row>
    <row r="3519" spans="1:34" x14ac:dyDescent="0.25">
      <c r="A3519" s="54">
        <v>9382411</v>
      </c>
      <c r="B3519" s="55"/>
      <c r="C3519" s="55"/>
      <c r="D3519" s="55">
        <v>62624813</v>
      </c>
      <c r="E3519" s="55"/>
      <c r="F3519" s="55">
        <v>300</v>
      </c>
      <c r="G3519" s="55">
        <v>84338814</v>
      </c>
      <c r="H3519" s="55"/>
      <c r="I3519" s="55">
        <v>2275050011</v>
      </c>
      <c r="J3519" s="55">
        <v>2</v>
      </c>
      <c r="K3519" s="55" t="s">
        <v>34</v>
      </c>
      <c r="L3519" s="55" t="s">
        <v>116</v>
      </c>
      <c r="M3519" s="55">
        <v>34009</v>
      </c>
      <c r="N3519" s="55"/>
      <c r="O3519" s="55" t="s">
        <v>329</v>
      </c>
      <c r="P3519" s="55">
        <v>48811</v>
      </c>
      <c r="Q3519" s="55" t="s">
        <v>37</v>
      </c>
      <c r="R3519" s="55" t="s">
        <v>38</v>
      </c>
      <c r="S3519" s="55"/>
      <c r="T3519" s="55"/>
      <c r="U3519" s="55" t="s">
        <v>38</v>
      </c>
      <c r="V3519" s="55">
        <v>39.008510000000001</v>
      </c>
      <c r="W3519" s="55">
        <v>-74.908270000000002</v>
      </c>
      <c r="X3519" s="55" t="s">
        <v>39</v>
      </c>
      <c r="Y3519" s="55" t="s">
        <v>330</v>
      </c>
      <c r="Z3519" s="55" t="s">
        <v>34</v>
      </c>
      <c r="AA3519" s="55">
        <v>0</v>
      </c>
      <c r="AB3519" s="55" t="s">
        <v>41</v>
      </c>
      <c r="AC3519" s="55">
        <v>8</v>
      </c>
      <c r="AD3519" s="55"/>
      <c r="AE3519" s="55" t="s">
        <v>47</v>
      </c>
      <c r="AF3519" s="55" t="s">
        <v>48</v>
      </c>
      <c r="AG3519" s="55">
        <v>0.88316899999999998</v>
      </c>
      <c r="AH3519" s="57" t="s">
        <v>44</v>
      </c>
    </row>
    <row r="3520" spans="1:34" x14ac:dyDescent="0.25">
      <c r="A3520" s="54">
        <v>9382411</v>
      </c>
      <c r="B3520" s="55"/>
      <c r="C3520" s="55"/>
      <c r="D3520" s="55">
        <v>62624813</v>
      </c>
      <c r="E3520" s="55"/>
      <c r="F3520" s="55">
        <v>300</v>
      </c>
      <c r="G3520" s="55">
        <v>84338814</v>
      </c>
      <c r="H3520" s="55"/>
      <c r="I3520" s="55">
        <v>2275050011</v>
      </c>
      <c r="J3520" s="55">
        <v>2</v>
      </c>
      <c r="K3520" s="55" t="s">
        <v>34</v>
      </c>
      <c r="L3520" s="55" t="s">
        <v>116</v>
      </c>
      <c r="M3520" s="55">
        <v>34009</v>
      </c>
      <c r="N3520" s="55"/>
      <c r="O3520" s="55" t="s">
        <v>329</v>
      </c>
      <c r="P3520" s="55">
        <v>48811</v>
      </c>
      <c r="Q3520" s="55" t="s">
        <v>37</v>
      </c>
      <c r="R3520" s="55" t="s">
        <v>38</v>
      </c>
      <c r="S3520" s="55"/>
      <c r="T3520" s="55"/>
      <c r="U3520" s="55" t="s">
        <v>38</v>
      </c>
      <c r="V3520" s="55">
        <v>39.008510000000001</v>
      </c>
      <c r="W3520" s="55">
        <v>-74.908270000000002</v>
      </c>
      <c r="X3520" s="55" t="s">
        <v>39</v>
      </c>
      <c r="Y3520" s="55" t="s">
        <v>330</v>
      </c>
      <c r="Z3520" s="55" t="s">
        <v>34</v>
      </c>
      <c r="AA3520" s="55">
        <v>0</v>
      </c>
      <c r="AB3520" s="55" t="s">
        <v>41</v>
      </c>
      <c r="AC3520" s="55">
        <v>8</v>
      </c>
      <c r="AD3520" s="55"/>
      <c r="AE3520" s="55" t="s">
        <v>49</v>
      </c>
      <c r="AF3520" s="55" t="s">
        <v>50</v>
      </c>
      <c r="AG3520" s="55">
        <v>1.27996</v>
      </c>
      <c r="AH3520" s="57" t="s">
        <v>44</v>
      </c>
    </row>
    <row r="3521" spans="1:34" x14ac:dyDescent="0.25">
      <c r="A3521" s="54">
        <v>9382411</v>
      </c>
      <c r="B3521" s="55"/>
      <c r="C3521" s="55"/>
      <c r="D3521" s="55">
        <v>62624813</v>
      </c>
      <c r="E3521" s="55"/>
      <c r="F3521" s="55">
        <v>300</v>
      </c>
      <c r="G3521" s="55">
        <v>84338914</v>
      </c>
      <c r="H3521" s="55"/>
      <c r="I3521" s="55">
        <v>2275050012</v>
      </c>
      <c r="J3521" s="55">
        <v>2</v>
      </c>
      <c r="K3521" s="55" t="s">
        <v>34</v>
      </c>
      <c r="L3521" s="55" t="s">
        <v>116</v>
      </c>
      <c r="M3521" s="55">
        <v>34009</v>
      </c>
      <c r="N3521" s="55"/>
      <c r="O3521" s="55" t="s">
        <v>329</v>
      </c>
      <c r="P3521" s="55">
        <v>48811</v>
      </c>
      <c r="Q3521" s="55" t="s">
        <v>37</v>
      </c>
      <c r="R3521" s="55" t="s">
        <v>38</v>
      </c>
      <c r="S3521" s="55"/>
      <c r="T3521" s="55"/>
      <c r="U3521" s="55" t="s">
        <v>38</v>
      </c>
      <c r="V3521" s="55">
        <v>39.008510000000001</v>
      </c>
      <c r="W3521" s="55">
        <v>-74.908270000000002</v>
      </c>
      <c r="X3521" s="55" t="s">
        <v>39</v>
      </c>
      <c r="Y3521" s="55" t="s">
        <v>330</v>
      </c>
      <c r="Z3521" s="55" t="s">
        <v>34</v>
      </c>
      <c r="AA3521" s="55">
        <v>0</v>
      </c>
      <c r="AB3521" s="55" t="s">
        <v>41</v>
      </c>
      <c r="AC3521" s="55">
        <v>8</v>
      </c>
      <c r="AD3521" s="55"/>
      <c r="AE3521" s="55" t="s">
        <v>49</v>
      </c>
      <c r="AF3521" s="55" t="s">
        <v>50</v>
      </c>
      <c r="AG3521" s="55">
        <v>0.49529499999999999</v>
      </c>
      <c r="AH3521" s="57" t="s">
        <v>44</v>
      </c>
    </row>
    <row r="3522" spans="1:34" x14ac:dyDescent="0.25">
      <c r="A3522" s="54">
        <v>9382411</v>
      </c>
      <c r="B3522" s="55"/>
      <c r="C3522" s="55"/>
      <c r="D3522" s="55">
        <v>63242813</v>
      </c>
      <c r="E3522" s="55"/>
      <c r="F3522" s="55">
        <v>300</v>
      </c>
      <c r="G3522" s="55">
        <v>86966814</v>
      </c>
      <c r="H3522" s="55"/>
      <c r="I3522" s="55">
        <v>2275001000</v>
      </c>
      <c r="J3522" s="55">
        <v>2</v>
      </c>
      <c r="K3522" s="55" t="s">
        <v>34</v>
      </c>
      <c r="L3522" s="55" t="s">
        <v>116</v>
      </c>
      <c r="M3522" s="55">
        <v>34009</v>
      </c>
      <c r="N3522" s="55"/>
      <c r="O3522" s="55" t="s">
        <v>329</v>
      </c>
      <c r="P3522" s="55">
        <v>48811</v>
      </c>
      <c r="Q3522" s="55" t="s">
        <v>37</v>
      </c>
      <c r="R3522" s="55" t="s">
        <v>38</v>
      </c>
      <c r="S3522" s="55"/>
      <c r="T3522" s="55"/>
      <c r="U3522" s="55" t="s">
        <v>38</v>
      </c>
      <c r="V3522" s="55">
        <v>39.008510000000001</v>
      </c>
      <c r="W3522" s="55">
        <v>-74.908270000000002</v>
      </c>
      <c r="X3522" s="55" t="s">
        <v>39</v>
      </c>
      <c r="Y3522" s="55" t="s">
        <v>330</v>
      </c>
      <c r="Z3522" s="55" t="s">
        <v>34</v>
      </c>
      <c r="AA3522" s="55">
        <v>0</v>
      </c>
      <c r="AB3522" s="55" t="s">
        <v>41</v>
      </c>
      <c r="AC3522" s="55">
        <v>8</v>
      </c>
      <c r="AD3522" s="55"/>
      <c r="AE3522" s="55" t="s">
        <v>49</v>
      </c>
      <c r="AF3522" s="55" t="s">
        <v>50</v>
      </c>
      <c r="AG3522" s="55">
        <v>6.9653300000000001E-2</v>
      </c>
      <c r="AH3522" s="57" t="s">
        <v>44</v>
      </c>
    </row>
    <row r="3523" spans="1:34" x14ac:dyDescent="0.25">
      <c r="A3523" s="54">
        <v>9382411</v>
      </c>
      <c r="B3523" s="55"/>
      <c r="C3523" s="55"/>
      <c r="D3523" s="55">
        <v>63242813</v>
      </c>
      <c r="E3523" s="55"/>
      <c r="F3523" s="55">
        <v>300</v>
      </c>
      <c r="G3523" s="55">
        <v>86966814</v>
      </c>
      <c r="H3523" s="55"/>
      <c r="I3523" s="55">
        <v>2275001000</v>
      </c>
      <c r="J3523" s="55">
        <v>2</v>
      </c>
      <c r="K3523" s="55" t="s">
        <v>34</v>
      </c>
      <c r="L3523" s="55" t="s">
        <v>116</v>
      </c>
      <c r="M3523" s="55">
        <v>34009</v>
      </c>
      <c r="N3523" s="55"/>
      <c r="O3523" s="55" t="s">
        <v>329</v>
      </c>
      <c r="P3523" s="55">
        <v>48811</v>
      </c>
      <c r="Q3523" s="55" t="s">
        <v>37</v>
      </c>
      <c r="R3523" s="55" t="s">
        <v>38</v>
      </c>
      <c r="S3523" s="55"/>
      <c r="T3523" s="55"/>
      <c r="U3523" s="55" t="s">
        <v>38</v>
      </c>
      <c r="V3523" s="55">
        <v>39.008510000000001</v>
      </c>
      <c r="W3523" s="55">
        <v>-74.908270000000002</v>
      </c>
      <c r="X3523" s="55" t="s">
        <v>39</v>
      </c>
      <c r="Y3523" s="55" t="s">
        <v>330</v>
      </c>
      <c r="Z3523" s="55" t="s">
        <v>34</v>
      </c>
      <c r="AA3523" s="55">
        <v>0</v>
      </c>
      <c r="AB3523" s="55" t="s">
        <v>41</v>
      </c>
      <c r="AC3523" s="55">
        <v>8</v>
      </c>
      <c r="AD3523" s="55"/>
      <c r="AE3523" s="55" t="s">
        <v>51</v>
      </c>
      <c r="AF3523" s="55" t="s">
        <v>52</v>
      </c>
      <c r="AG3523" s="55">
        <v>1.11666</v>
      </c>
      <c r="AH3523" s="57" t="s">
        <v>44</v>
      </c>
    </row>
    <row r="3524" spans="1:34" x14ac:dyDescent="0.25">
      <c r="A3524" s="54">
        <v>9382411</v>
      </c>
      <c r="B3524" s="55"/>
      <c r="C3524" s="55"/>
      <c r="D3524" s="55">
        <v>62624813</v>
      </c>
      <c r="E3524" s="55"/>
      <c r="F3524" s="55">
        <v>300</v>
      </c>
      <c r="G3524" s="55">
        <v>84338914</v>
      </c>
      <c r="H3524" s="55"/>
      <c r="I3524" s="55">
        <v>2275050012</v>
      </c>
      <c r="J3524" s="55">
        <v>2</v>
      </c>
      <c r="K3524" s="55" t="s">
        <v>34</v>
      </c>
      <c r="L3524" s="55" t="s">
        <v>116</v>
      </c>
      <c r="M3524" s="55">
        <v>34009</v>
      </c>
      <c r="N3524" s="55"/>
      <c r="O3524" s="55" t="s">
        <v>329</v>
      </c>
      <c r="P3524" s="55">
        <v>48811</v>
      </c>
      <c r="Q3524" s="55" t="s">
        <v>37</v>
      </c>
      <c r="R3524" s="55" t="s">
        <v>38</v>
      </c>
      <c r="S3524" s="55"/>
      <c r="T3524" s="55"/>
      <c r="U3524" s="55" t="s">
        <v>38</v>
      </c>
      <c r="V3524" s="55">
        <v>39.008510000000001</v>
      </c>
      <c r="W3524" s="55">
        <v>-74.908270000000002</v>
      </c>
      <c r="X3524" s="55" t="s">
        <v>39</v>
      </c>
      <c r="Y3524" s="55" t="s">
        <v>330</v>
      </c>
      <c r="Z3524" s="55" t="s">
        <v>34</v>
      </c>
      <c r="AA3524" s="55">
        <v>0</v>
      </c>
      <c r="AB3524" s="55" t="s">
        <v>41</v>
      </c>
      <c r="AC3524" s="55">
        <v>8</v>
      </c>
      <c r="AD3524" s="55"/>
      <c r="AE3524" s="55" t="s">
        <v>51</v>
      </c>
      <c r="AF3524" s="55" t="s">
        <v>52</v>
      </c>
      <c r="AG3524" s="55">
        <v>0.67743699999999996</v>
      </c>
      <c r="AH3524" s="57" t="s">
        <v>44</v>
      </c>
    </row>
    <row r="3525" spans="1:34" x14ac:dyDescent="0.25">
      <c r="A3525" s="54">
        <v>9382411</v>
      </c>
      <c r="B3525" s="55"/>
      <c r="C3525" s="55"/>
      <c r="D3525" s="55">
        <v>62624813</v>
      </c>
      <c r="E3525" s="55"/>
      <c r="F3525" s="55">
        <v>300</v>
      </c>
      <c r="G3525" s="55">
        <v>84338814</v>
      </c>
      <c r="H3525" s="55"/>
      <c r="I3525" s="55">
        <v>2275050011</v>
      </c>
      <c r="J3525" s="55">
        <v>2</v>
      </c>
      <c r="K3525" s="55" t="s">
        <v>34</v>
      </c>
      <c r="L3525" s="55" t="s">
        <v>116</v>
      </c>
      <c r="M3525" s="55">
        <v>34009</v>
      </c>
      <c r="N3525" s="55"/>
      <c r="O3525" s="55" t="s">
        <v>329</v>
      </c>
      <c r="P3525" s="55">
        <v>48811</v>
      </c>
      <c r="Q3525" s="55" t="s">
        <v>37</v>
      </c>
      <c r="R3525" s="55" t="s">
        <v>38</v>
      </c>
      <c r="S3525" s="55"/>
      <c r="T3525" s="55"/>
      <c r="U3525" s="55" t="s">
        <v>38</v>
      </c>
      <c r="V3525" s="55">
        <v>39.008510000000001</v>
      </c>
      <c r="W3525" s="55">
        <v>-74.908270000000002</v>
      </c>
      <c r="X3525" s="55" t="s">
        <v>39</v>
      </c>
      <c r="Y3525" s="55" t="s">
        <v>330</v>
      </c>
      <c r="Z3525" s="55" t="s">
        <v>34</v>
      </c>
      <c r="AA3525" s="55">
        <v>0</v>
      </c>
      <c r="AB3525" s="55" t="s">
        <v>41</v>
      </c>
      <c r="AC3525" s="55">
        <v>8</v>
      </c>
      <c r="AD3525" s="55"/>
      <c r="AE3525" s="55" t="s">
        <v>51</v>
      </c>
      <c r="AF3525" s="55" t="s">
        <v>52</v>
      </c>
      <c r="AG3525" s="55">
        <v>0.35148800000000002</v>
      </c>
      <c r="AH3525" s="57" t="s">
        <v>44</v>
      </c>
    </row>
    <row r="3526" spans="1:34" x14ac:dyDescent="0.25">
      <c r="A3526" s="54">
        <v>9382411</v>
      </c>
      <c r="B3526" s="55"/>
      <c r="C3526" s="55"/>
      <c r="D3526" s="55">
        <v>63242813</v>
      </c>
      <c r="E3526" s="55"/>
      <c r="F3526" s="55">
        <v>300</v>
      </c>
      <c r="G3526" s="55">
        <v>86966814</v>
      </c>
      <c r="H3526" s="55"/>
      <c r="I3526" s="55">
        <v>2275001000</v>
      </c>
      <c r="J3526" s="55">
        <v>2</v>
      </c>
      <c r="K3526" s="55" t="s">
        <v>34</v>
      </c>
      <c r="L3526" s="55" t="s">
        <v>116</v>
      </c>
      <c r="M3526" s="55">
        <v>34009</v>
      </c>
      <c r="N3526" s="55"/>
      <c r="O3526" s="55" t="s">
        <v>329</v>
      </c>
      <c r="P3526" s="55">
        <v>48811</v>
      </c>
      <c r="Q3526" s="55" t="s">
        <v>37</v>
      </c>
      <c r="R3526" s="55" t="s">
        <v>38</v>
      </c>
      <c r="S3526" s="55"/>
      <c r="T3526" s="55"/>
      <c r="U3526" s="55" t="s">
        <v>38</v>
      </c>
      <c r="V3526" s="55">
        <v>39.008510000000001</v>
      </c>
      <c r="W3526" s="55">
        <v>-74.908270000000002</v>
      </c>
      <c r="X3526" s="55" t="s">
        <v>39</v>
      </c>
      <c r="Y3526" s="55" t="s">
        <v>330</v>
      </c>
      <c r="Z3526" s="55" t="s">
        <v>34</v>
      </c>
      <c r="AA3526" s="55">
        <v>0</v>
      </c>
      <c r="AB3526" s="55" t="s">
        <v>41</v>
      </c>
      <c r="AC3526" s="55">
        <v>8</v>
      </c>
      <c r="AD3526" s="55"/>
      <c r="AE3526" s="55" t="s">
        <v>53</v>
      </c>
      <c r="AF3526" s="55" t="s">
        <v>54</v>
      </c>
      <c r="AG3526" s="55">
        <v>1.29809</v>
      </c>
      <c r="AH3526" s="57" t="s">
        <v>44</v>
      </c>
    </row>
    <row r="3527" spans="1:34" x14ac:dyDescent="0.25">
      <c r="A3527" s="54">
        <v>9382411</v>
      </c>
      <c r="B3527" s="55"/>
      <c r="C3527" s="55"/>
      <c r="D3527" s="55">
        <v>62624813</v>
      </c>
      <c r="E3527" s="55"/>
      <c r="F3527" s="55">
        <v>300</v>
      </c>
      <c r="G3527" s="55">
        <v>84338914</v>
      </c>
      <c r="H3527" s="55"/>
      <c r="I3527" s="55">
        <v>2275050012</v>
      </c>
      <c r="J3527" s="55">
        <v>2</v>
      </c>
      <c r="K3527" s="55" t="s">
        <v>34</v>
      </c>
      <c r="L3527" s="55" t="s">
        <v>116</v>
      </c>
      <c r="M3527" s="55">
        <v>34009</v>
      </c>
      <c r="N3527" s="55"/>
      <c r="O3527" s="55" t="s">
        <v>329</v>
      </c>
      <c r="P3527" s="55">
        <v>48811</v>
      </c>
      <c r="Q3527" s="55" t="s">
        <v>37</v>
      </c>
      <c r="R3527" s="55" t="s">
        <v>38</v>
      </c>
      <c r="S3527" s="55"/>
      <c r="T3527" s="55"/>
      <c r="U3527" s="55" t="s">
        <v>38</v>
      </c>
      <c r="V3527" s="55">
        <v>39.008510000000001</v>
      </c>
      <c r="W3527" s="55">
        <v>-74.908270000000002</v>
      </c>
      <c r="X3527" s="55" t="s">
        <v>39</v>
      </c>
      <c r="Y3527" s="55" t="s">
        <v>330</v>
      </c>
      <c r="Z3527" s="55" t="s">
        <v>34</v>
      </c>
      <c r="AA3527" s="55">
        <v>0</v>
      </c>
      <c r="AB3527" s="55" t="s">
        <v>41</v>
      </c>
      <c r="AC3527" s="55">
        <v>8</v>
      </c>
      <c r="AD3527" s="55"/>
      <c r="AE3527" s="55" t="s">
        <v>53</v>
      </c>
      <c r="AF3527" s="55" t="s">
        <v>54</v>
      </c>
      <c r="AG3527" s="55">
        <v>20.039899999999999</v>
      </c>
      <c r="AH3527" s="57" t="s">
        <v>44</v>
      </c>
    </row>
    <row r="3528" spans="1:34" x14ac:dyDescent="0.25">
      <c r="A3528" s="54">
        <v>9382411</v>
      </c>
      <c r="B3528" s="55"/>
      <c r="C3528" s="55"/>
      <c r="D3528" s="55">
        <v>62624813</v>
      </c>
      <c r="E3528" s="55"/>
      <c r="F3528" s="55">
        <v>300</v>
      </c>
      <c r="G3528" s="55">
        <v>84338814</v>
      </c>
      <c r="H3528" s="55"/>
      <c r="I3528" s="55">
        <v>2275050011</v>
      </c>
      <c r="J3528" s="55">
        <v>2</v>
      </c>
      <c r="K3528" s="55" t="s">
        <v>34</v>
      </c>
      <c r="L3528" s="55" t="s">
        <v>116</v>
      </c>
      <c r="M3528" s="55">
        <v>34009</v>
      </c>
      <c r="N3528" s="55"/>
      <c r="O3528" s="55" t="s">
        <v>329</v>
      </c>
      <c r="P3528" s="55">
        <v>48811</v>
      </c>
      <c r="Q3528" s="55" t="s">
        <v>37</v>
      </c>
      <c r="R3528" s="55" t="s">
        <v>38</v>
      </c>
      <c r="S3528" s="55"/>
      <c r="T3528" s="55"/>
      <c r="U3528" s="55" t="s">
        <v>38</v>
      </c>
      <c r="V3528" s="55">
        <v>39.008510000000001</v>
      </c>
      <c r="W3528" s="55">
        <v>-74.908270000000002</v>
      </c>
      <c r="X3528" s="55" t="s">
        <v>39</v>
      </c>
      <c r="Y3528" s="55" t="s">
        <v>330</v>
      </c>
      <c r="Z3528" s="55" t="s">
        <v>34</v>
      </c>
      <c r="AA3528" s="55">
        <v>0</v>
      </c>
      <c r="AB3528" s="55" t="s">
        <v>41</v>
      </c>
      <c r="AC3528" s="55">
        <v>8</v>
      </c>
      <c r="AD3528" s="55"/>
      <c r="AE3528" s="55" t="s">
        <v>53</v>
      </c>
      <c r="AF3528" s="55" t="s">
        <v>54</v>
      </c>
      <c r="AG3528" s="55">
        <v>64.965699999999998</v>
      </c>
      <c r="AH3528" s="57" t="s">
        <v>44</v>
      </c>
    </row>
    <row r="3529" spans="1:34" x14ac:dyDescent="0.25">
      <c r="A3529" s="54">
        <v>9382411</v>
      </c>
      <c r="B3529" s="55"/>
      <c r="C3529" s="55"/>
      <c r="D3529" s="55">
        <v>62624813</v>
      </c>
      <c r="E3529" s="55"/>
      <c r="F3529" s="55">
        <v>300</v>
      </c>
      <c r="G3529" s="55">
        <v>84338814</v>
      </c>
      <c r="H3529" s="55"/>
      <c r="I3529" s="55">
        <v>2275050011</v>
      </c>
      <c r="J3529" s="55">
        <v>2</v>
      </c>
      <c r="K3529" s="55" t="s">
        <v>34</v>
      </c>
      <c r="L3529" s="55" t="s">
        <v>116</v>
      </c>
      <c r="M3529" s="55">
        <v>34009</v>
      </c>
      <c r="N3529" s="55"/>
      <c r="O3529" s="55" t="s">
        <v>329</v>
      </c>
      <c r="P3529" s="55">
        <v>48811</v>
      </c>
      <c r="Q3529" s="55" t="s">
        <v>37</v>
      </c>
      <c r="R3529" s="55" t="s">
        <v>38</v>
      </c>
      <c r="S3529" s="55"/>
      <c r="T3529" s="55"/>
      <c r="U3529" s="55" t="s">
        <v>38</v>
      </c>
      <c r="V3529" s="55">
        <v>39.008510000000001</v>
      </c>
      <c r="W3529" s="55">
        <v>-74.908270000000002</v>
      </c>
      <c r="X3529" s="55" t="s">
        <v>39</v>
      </c>
      <c r="Y3529" s="55" t="s">
        <v>330</v>
      </c>
      <c r="Z3529" s="55" t="s">
        <v>34</v>
      </c>
      <c r="AA3529" s="55">
        <v>0</v>
      </c>
      <c r="AB3529" s="55" t="s">
        <v>41</v>
      </c>
      <c r="AC3529" s="55">
        <v>8</v>
      </c>
      <c r="AD3529" s="55"/>
      <c r="AE3529" s="55">
        <v>7439921</v>
      </c>
      <c r="AF3529" s="55" t="s">
        <v>55</v>
      </c>
      <c r="AG3529" s="55">
        <v>8.3129099999999997E-2</v>
      </c>
      <c r="AH3529" s="57" t="s">
        <v>44</v>
      </c>
    </row>
    <row r="3530" spans="1:34" x14ac:dyDescent="0.25">
      <c r="A3530" s="54">
        <v>11866511</v>
      </c>
      <c r="B3530" s="55"/>
      <c r="C3530" s="55"/>
      <c r="D3530" s="55">
        <v>60792213</v>
      </c>
      <c r="E3530" s="55"/>
      <c r="F3530" s="55">
        <v>300</v>
      </c>
      <c r="G3530" s="55">
        <v>78125714</v>
      </c>
      <c r="H3530" s="55"/>
      <c r="I3530" s="55">
        <v>2275050011</v>
      </c>
      <c r="J3530" s="55">
        <v>2</v>
      </c>
      <c r="K3530" s="55" t="s">
        <v>34</v>
      </c>
      <c r="L3530" s="55" t="s">
        <v>35</v>
      </c>
      <c r="M3530" s="55">
        <v>34025</v>
      </c>
      <c r="N3530" s="55"/>
      <c r="O3530" s="55" t="s">
        <v>331</v>
      </c>
      <c r="P3530" s="55">
        <v>48811</v>
      </c>
      <c r="Q3530" s="55" t="s">
        <v>37</v>
      </c>
      <c r="R3530" s="55" t="s">
        <v>38</v>
      </c>
      <c r="S3530" s="55"/>
      <c r="T3530" s="55"/>
      <c r="U3530" s="55" t="s">
        <v>38</v>
      </c>
      <c r="V3530" s="55">
        <v>40.208399999999997</v>
      </c>
      <c r="W3530" s="55">
        <v>-74.174599999999998</v>
      </c>
      <c r="X3530" s="55" t="s">
        <v>39</v>
      </c>
      <c r="Y3530" s="55" t="s">
        <v>328</v>
      </c>
      <c r="Z3530" s="55" t="s">
        <v>34</v>
      </c>
      <c r="AA3530" s="55">
        <v>0</v>
      </c>
      <c r="AB3530" s="55" t="s">
        <v>41</v>
      </c>
      <c r="AC3530" s="55">
        <v>8</v>
      </c>
      <c r="AD3530" s="55"/>
      <c r="AE3530" s="55" t="s">
        <v>42</v>
      </c>
      <c r="AF3530" s="55" t="s">
        <v>43</v>
      </c>
      <c r="AG3530" s="55">
        <v>1.3542700000000001E-3</v>
      </c>
      <c r="AH3530" s="57" t="s">
        <v>44</v>
      </c>
    </row>
    <row r="3531" spans="1:34" x14ac:dyDescent="0.25">
      <c r="A3531" s="54">
        <v>11866511</v>
      </c>
      <c r="B3531" s="55"/>
      <c r="C3531" s="55"/>
      <c r="D3531" s="55">
        <v>60792213</v>
      </c>
      <c r="E3531" s="55"/>
      <c r="F3531" s="55">
        <v>300</v>
      </c>
      <c r="G3531" s="55">
        <v>78125814</v>
      </c>
      <c r="H3531" s="55"/>
      <c r="I3531" s="55">
        <v>2275050012</v>
      </c>
      <c r="J3531" s="55">
        <v>2</v>
      </c>
      <c r="K3531" s="55" t="s">
        <v>34</v>
      </c>
      <c r="L3531" s="55" t="s">
        <v>35</v>
      </c>
      <c r="M3531" s="55">
        <v>34025</v>
      </c>
      <c r="N3531" s="55"/>
      <c r="O3531" s="55" t="s">
        <v>331</v>
      </c>
      <c r="P3531" s="55">
        <v>48811</v>
      </c>
      <c r="Q3531" s="55" t="s">
        <v>37</v>
      </c>
      <c r="R3531" s="55" t="s">
        <v>38</v>
      </c>
      <c r="S3531" s="55"/>
      <c r="T3531" s="55"/>
      <c r="U3531" s="55" t="s">
        <v>38</v>
      </c>
      <c r="V3531" s="55">
        <v>40.208399999999997</v>
      </c>
      <c r="W3531" s="55">
        <v>-74.174599999999998</v>
      </c>
      <c r="X3531" s="55" t="s">
        <v>39</v>
      </c>
      <c r="Y3531" s="55" t="s">
        <v>328</v>
      </c>
      <c r="Z3531" s="55" t="s">
        <v>34</v>
      </c>
      <c r="AA3531" s="55">
        <v>0</v>
      </c>
      <c r="AB3531" s="55" t="s">
        <v>41</v>
      </c>
      <c r="AC3531" s="55">
        <v>8</v>
      </c>
      <c r="AD3531" s="55"/>
      <c r="AE3531" s="55" t="s">
        <v>42</v>
      </c>
      <c r="AF3531" s="55" t="s">
        <v>43</v>
      </c>
      <c r="AG3531" s="55">
        <v>1.1376499999999999E-2</v>
      </c>
      <c r="AH3531" s="57" t="s">
        <v>44</v>
      </c>
    </row>
    <row r="3532" spans="1:34" x14ac:dyDescent="0.25">
      <c r="A3532" s="54">
        <v>11866511</v>
      </c>
      <c r="B3532" s="55"/>
      <c r="C3532" s="55"/>
      <c r="D3532" s="55">
        <v>60792213</v>
      </c>
      <c r="E3532" s="55"/>
      <c r="F3532" s="55">
        <v>300</v>
      </c>
      <c r="G3532" s="55">
        <v>78125814</v>
      </c>
      <c r="H3532" s="55"/>
      <c r="I3532" s="55">
        <v>2275050012</v>
      </c>
      <c r="J3532" s="55">
        <v>2</v>
      </c>
      <c r="K3532" s="55" t="s">
        <v>34</v>
      </c>
      <c r="L3532" s="55" t="s">
        <v>35</v>
      </c>
      <c r="M3532" s="55">
        <v>34025</v>
      </c>
      <c r="N3532" s="55"/>
      <c r="O3532" s="55" t="s">
        <v>331</v>
      </c>
      <c r="P3532" s="55">
        <v>48811</v>
      </c>
      <c r="Q3532" s="55" t="s">
        <v>37</v>
      </c>
      <c r="R3532" s="55" t="s">
        <v>38</v>
      </c>
      <c r="S3532" s="55"/>
      <c r="T3532" s="55"/>
      <c r="U3532" s="55" t="s">
        <v>38</v>
      </c>
      <c r="V3532" s="55">
        <v>40.208399999999997</v>
      </c>
      <c r="W3532" s="55">
        <v>-74.174599999999998</v>
      </c>
      <c r="X3532" s="55" t="s">
        <v>39</v>
      </c>
      <c r="Y3532" s="55" t="s">
        <v>328</v>
      </c>
      <c r="Z3532" s="55" t="s">
        <v>34</v>
      </c>
      <c r="AA3532" s="55">
        <v>0</v>
      </c>
      <c r="AB3532" s="55" t="s">
        <v>41</v>
      </c>
      <c r="AC3532" s="55">
        <v>8</v>
      </c>
      <c r="AD3532" s="55"/>
      <c r="AE3532" s="55" t="s">
        <v>45</v>
      </c>
      <c r="AF3532" s="55" t="s">
        <v>46</v>
      </c>
      <c r="AG3532" s="55">
        <v>1.2140199999999999E-3</v>
      </c>
      <c r="AH3532" s="57" t="s">
        <v>44</v>
      </c>
    </row>
    <row r="3533" spans="1:34" x14ac:dyDescent="0.25">
      <c r="A3533" s="54">
        <v>11866511</v>
      </c>
      <c r="B3533" s="55"/>
      <c r="C3533" s="55"/>
      <c r="D3533" s="55">
        <v>60792213</v>
      </c>
      <c r="E3533" s="55"/>
      <c r="F3533" s="55">
        <v>300</v>
      </c>
      <c r="G3533" s="55">
        <v>78125714</v>
      </c>
      <c r="H3533" s="55"/>
      <c r="I3533" s="55">
        <v>2275050011</v>
      </c>
      <c r="J3533" s="55">
        <v>2</v>
      </c>
      <c r="K3533" s="55" t="s">
        <v>34</v>
      </c>
      <c r="L3533" s="55" t="s">
        <v>35</v>
      </c>
      <c r="M3533" s="55">
        <v>34025</v>
      </c>
      <c r="N3533" s="55"/>
      <c r="O3533" s="55" t="s">
        <v>331</v>
      </c>
      <c r="P3533" s="55">
        <v>48811</v>
      </c>
      <c r="Q3533" s="55" t="s">
        <v>37</v>
      </c>
      <c r="R3533" s="55" t="s">
        <v>38</v>
      </c>
      <c r="S3533" s="55"/>
      <c r="T3533" s="55"/>
      <c r="U3533" s="55" t="s">
        <v>38</v>
      </c>
      <c r="V3533" s="55">
        <v>40.208399999999997</v>
      </c>
      <c r="W3533" s="55">
        <v>-74.174599999999998</v>
      </c>
      <c r="X3533" s="55" t="s">
        <v>39</v>
      </c>
      <c r="Y3533" s="55" t="s">
        <v>328</v>
      </c>
      <c r="Z3533" s="55" t="s">
        <v>34</v>
      </c>
      <c r="AA3533" s="55">
        <v>0</v>
      </c>
      <c r="AB3533" s="55" t="s">
        <v>41</v>
      </c>
      <c r="AC3533" s="55">
        <v>8</v>
      </c>
      <c r="AD3533" s="55"/>
      <c r="AE3533" s="55" t="s">
        <v>45</v>
      </c>
      <c r="AF3533" s="55" t="s">
        <v>46</v>
      </c>
      <c r="AG3533" s="55">
        <v>9.0000000000000006E-5</v>
      </c>
      <c r="AH3533" s="57" t="s">
        <v>44</v>
      </c>
    </row>
    <row r="3534" spans="1:34" x14ac:dyDescent="0.25">
      <c r="A3534" s="54">
        <v>11866511</v>
      </c>
      <c r="B3534" s="55"/>
      <c r="C3534" s="55"/>
      <c r="D3534" s="55">
        <v>60792213</v>
      </c>
      <c r="E3534" s="55"/>
      <c r="F3534" s="55">
        <v>300</v>
      </c>
      <c r="G3534" s="55">
        <v>78125814</v>
      </c>
      <c r="H3534" s="55"/>
      <c r="I3534" s="55">
        <v>2275050012</v>
      </c>
      <c r="J3534" s="55">
        <v>2</v>
      </c>
      <c r="K3534" s="55" t="s">
        <v>34</v>
      </c>
      <c r="L3534" s="55" t="s">
        <v>35</v>
      </c>
      <c r="M3534" s="55">
        <v>34025</v>
      </c>
      <c r="N3534" s="55"/>
      <c r="O3534" s="55" t="s">
        <v>331</v>
      </c>
      <c r="P3534" s="55">
        <v>48811</v>
      </c>
      <c r="Q3534" s="55" t="s">
        <v>37</v>
      </c>
      <c r="R3534" s="55" t="s">
        <v>38</v>
      </c>
      <c r="S3534" s="55"/>
      <c r="T3534" s="55"/>
      <c r="U3534" s="55" t="s">
        <v>38</v>
      </c>
      <c r="V3534" s="55">
        <v>40.208399999999997</v>
      </c>
      <c r="W3534" s="55">
        <v>-74.174599999999998</v>
      </c>
      <c r="X3534" s="55" t="s">
        <v>39</v>
      </c>
      <c r="Y3534" s="55" t="s">
        <v>328</v>
      </c>
      <c r="Z3534" s="55" t="s">
        <v>34</v>
      </c>
      <c r="AA3534" s="55">
        <v>0</v>
      </c>
      <c r="AB3534" s="55" t="s">
        <v>41</v>
      </c>
      <c r="AC3534" s="55">
        <v>8</v>
      </c>
      <c r="AD3534" s="55"/>
      <c r="AE3534" s="55" t="s">
        <v>47</v>
      </c>
      <c r="AF3534" s="55" t="s">
        <v>48</v>
      </c>
      <c r="AG3534" s="55">
        <v>3.8118200000000001E-3</v>
      </c>
      <c r="AH3534" s="57" t="s">
        <v>44</v>
      </c>
    </row>
    <row r="3535" spans="1:34" x14ac:dyDescent="0.25">
      <c r="A3535" s="54">
        <v>11866511</v>
      </c>
      <c r="B3535" s="55"/>
      <c r="C3535" s="55"/>
      <c r="D3535" s="55">
        <v>60792213</v>
      </c>
      <c r="E3535" s="55"/>
      <c r="F3535" s="55">
        <v>300</v>
      </c>
      <c r="G3535" s="55">
        <v>78125714</v>
      </c>
      <c r="H3535" s="55"/>
      <c r="I3535" s="55">
        <v>2275050011</v>
      </c>
      <c r="J3535" s="55">
        <v>2</v>
      </c>
      <c r="K3535" s="55" t="s">
        <v>34</v>
      </c>
      <c r="L3535" s="55" t="s">
        <v>35</v>
      </c>
      <c r="M3535" s="55">
        <v>34025</v>
      </c>
      <c r="N3535" s="55"/>
      <c r="O3535" s="55" t="s">
        <v>331</v>
      </c>
      <c r="P3535" s="55">
        <v>48811</v>
      </c>
      <c r="Q3535" s="55" t="s">
        <v>37</v>
      </c>
      <c r="R3535" s="55" t="s">
        <v>38</v>
      </c>
      <c r="S3535" s="55"/>
      <c r="T3535" s="55"/>
      <c r="U3535" s="55" t="s">
        <v>38</v>
      </c>
      <c r="V3535" s="55">
        <v>40.208399999999997</v>
      </c>
      <c r="W3535" s="55">
        <v>-74.174599999999998</v>
      </c>
      <c r="X3535" s="55" t="s">
        <v>39</v>
      </c>
      <c r="Y3535" s="55" t="s">
        <v>328</v>
      </c>
      <c r="Z3535" s="55" t="s">
        <v>34</v>
      </c>
      <c r="AA3535" s="55">
        <v>0</v>
      </c>
      <c r="AB3535" s="55" t="s">
        <v>41</v>
      </c>
      <c r="AC3535" s="55">
        <v>8</v>
      </c>
      <c r="AD3535" s="55"/>
      <c r="AE3535" s="55" t="s">
        <v>47</v>
      </c>
      <c r="AF3535" s="55" t="s">
        <v>48</v>
      </c>
      <c r="AG3535" s="55">
        <v>1.4699100000000001E-3</v>
      </c>
      <c r="AH3535" s="57" t="s">
        <v>44</v>
      </c>
    </row>
    <row r="3536" spans="1:34" x14ac:dyDescent="0.25">
      <c r="A3536" s="54">
        <v>11866511</v>
      </c>
      <c r="B3536" s="55"/>
      <c r="C3536" s="55"/>
      <c r="D3536" s="55">
        <v>60792213</v>
      </c>
      <c r="E3536" s="55"/>
      <c r="F3536" s="55">
        <v>300</v>
      </c>
      <c r="G3536" s="55">
        <v>78125814</v>
      </c>
      <c r="H3536" s="55"/>
      <c r="I3536" s="55">
        <v>2275050012</v>
      </c>
      <c r="J3536" s="55">
        <v>2</v>
      </c>
      <c r="K3536" s="55" t="s">
        <v>34</v>
      </c>
      <c r="L3536" s="55" t="s">
        <v>35</v>
      </c>
      <c r="M3536" s="55">
        <v>34025</v>
      </c>
      <c r="N3536" s="55"/>
      <c r="O3536" s="55" t="s">
        <v>331</v>
      </c>
      <c r="P3536" s="55">
        <v>48811</v>
      </c>
      <c r="Q3536" s="55" t="s">
        <v>37</v>
      </c>
      <c r="R3536" s="55" t="s">
        <v>38</v>
      </c>
      <c r="S3536" s="55"/>
      <c r="T3536" s="55"/>
      <c r="U3536" s="55" t="s">
        <v>38</v>
      </c>
      <c r="V3536" s="55">
        <v>40.208399999999997</v>
      </c>
      <c r="W3536" s="55">
        <v>-74.174599999999998</v>
      </c>
      <c r="X3536" s="55" t="s">
        <v>39</v>
      </c>
      <c r="Y3536" s="55" t="s">
        <v>328</v>
      </c>
      <c r="Z3536" s="55" t="s">
        <v>34</v>
      </c>
      <c r="AA3536" s="55">
        <v>0</v>
      </c>
      <c r="AB3536" s="55" t="s">
        <v>41</v>
      </c>
      <c r="AC3536" s="55">
        <v>8</v>
      </c>
      <c r="AD3536" s="55"/>
      <c r="AE3536" s="55" t="s">
        <v>49</v>
      </c>
      <c r="AF3536" s="55" t="s">
        <v>50</v>
      </c>
      <c r="AG3536" s="55">
        <v>3.9055499999999998E-3</v>
      </c>
      <c r="AH3536" s="57" t="s">
        <v>44</v>
      </c>
    </row>
    <row r="3537" spans="1:34" x14ac:dyDescent="0.25">
      <c r="A3537" s="54">
        <v>11866511</v>
      </c>
      <c r="B3537" s="55"/>
      <c r="C3537" s="55"/>
      <c r="D3537" s="55">
        <v>60792213</v>
      </c>
      <c r="E3537" s="55"/>
      <c r="F3537" s="55">
        <v>300</v>
      </c>
      <c r="G3537" s="55">
        <v>78125714</v>
      </c>
      <c r="H3537" s="55"/>
      <c r="I3537" s="55">
        <v>2275050011</v>
      </c>
      <c r="J3537" s="55">
        <v>2</v>
      </c>
      <c r="K3537" s="55" t="s">
        <v>34</v>
      </c>
      <c r="L3537" s="55" t="s">
        <v>35</v>
      </c>
      <c r="M3537" s="55">
        <v>34025</v>
      </c>
      <c r="N3537" s="55"/>
      <c r="O3537" s="55" t="s">
        <v>331</v>
      </c>
      <c r="P3537" s="55">
        <v>48811</v>
      </c>
      <c r="Q3537" s="55" t="s">
        <v>37</v>
      </c>
      <c r="R3537" s="55" t="s">
        <v>38</v>
      </c>
      <c r="S3537" s="55"/>
      <c r="T3537" s="55"/>
      <c r="U3537" s="55" t="s">
        <v>38</v>
      </c>
      <c r="V3537" s="55">
        <v>40.208399999999997</v>
      </c>
      <c r="W3537" s="55">
        <v>-74.174599999999998</v>
      </c>
      <c r="X3537" s="55" t="s">
        <v>39</v>
      </c>
      <c r="Y3537" s="55" t="s">
        <v>328</v>
      </c>
      <c r="Z3537" s="55" t="s">
        <v>34</v>
      </c>
      <c r="AA3537" s="55">
        <v>0</v>
      </c>
      <c r="AB3537" s="55" t="s">
        <v>41</v>
      </c>
      <c r="AC3537" s="55">
        <v>8</v>
      </c>
      <c r="AD3537" s="55"/>
      <c r="AE3537" s="55" t="s">
        <v>49</v>
      </c>
      <c r="AF3537" s="55" t="s">
        <v>50</v>
      </c>
      <c r="AG3537" s="55">
        <v>2.1302999999999999E-3</v>
      </c>
      <c r="AH3537" s="57" t="s">
        <v>44</v>
      </c>
    </row>
    <row r="3538" spans="1:34" x14ac:dyDescent="0.25">
      <c r="A3538" s="54">
        <v>11866511</v>
      </c>
      <c r="B3538" s="55"/>
      <c r="C3538" s="55"/>
      <c r="D3538" s="55">
        <v>60792213</v>
      </c>
      <c r="E3538" s="55"/>
      <c r="F3538" s="55">
        <v>300</v>
      </c>
      <c r="G3538" s="55">
        <v>78125714</v>
      </c>
      <c r="H3538" s="55"/>
      <c r="I3538" s="55">
        <v>2275050011</v>
      </c>
      <c r="J3538" s="55">
        <v>2</v>
      </c>
      <c r="K3538" s="55" t="s">
        <v>34</v>
      </c>
      <c r="L3538" s="55" t="s">
        <v>35</v>
      </c>
      <c r="M3538" s="55">
        <v>34025</v>
      </c>
      <c r="N3538" s="55"/>
      <c r="O3538" s="55" t="s">
        <v>331</v>
      </c>
      <c r="P3538" s="55">
        <v>48811</v>
      </c>
      <c r="Q3538" s="55" t="s">
        <v>37</v>
      </c>
      <c r="R3538" s="55" t="s">
        <v>38</v>
      </c>
      <c r="S3538" s="55"/>
      <c r="T3538" s="55"/>
      <c r="U3538" s="55" t="s">
        <v>38</v>
      </c>
      <c r="V3538" s="55">
        <v>40.208399999999997</v>
      </c>
      <c r="W3538" s="55">
        <v>-74.174599999999998</v>
      </c>
      <c r="X3538" s="55" t="s">
        <v>39</v>
      </c>
      <c r="Y3538" s="55" t="s">
        <v>328</v>
      </c>
      <c r="Z3538" s="55" t="s">
        <v>34</v>
      </c>
      <c r="AA3538" s="55">
        <v>0</v>
      </c>
      <c r="AB3538" s="55" t="s">
        <v>41</v>
      </c>
      <c r="AC3538" s="55">
        <v>8</v>
      </c>
      <c r="AD3538" s="55"/>
      <c r="AE3538" s="55" t="s">
        <v>51</v>
      </c>
      <c r="AF3538" s="55" t="s">
        <v>52</v>
      </c>
      <c r="AG3538" s="55">
        <v>5.8500000000000002E-4</v>
      </c>
      <c r="AH3538" s="57" t="s">
        <v>44</v>
      </c>
    </row>
    <row r="3539" spans="1:34" x14ac:dyDescent="0.25">
      <c r="A3539" s="54">
        <v>11866511</v>
      </c>
      <c r="B3539" s="55"/>
      <c r="C3539" s="55"/>
      <c r="D3539" s="55">
        <v>60792213</v>
      </c>
      <c r="E3539" s="55"/>
      <c r="F3539" s="55">
        <v>300</v>
      </c>
      <c r="G3539" s="55">
        <v>78125814</v>
      </c>
      <c r="H3539" s="55"/>
      <c r="I3539" s="55">
        <v>2275050012</v>
      </c>
      <c r="J3539" s="55">
        <v>2</v>
      </c>
      <c r="K3539" s="55" t="s">
        <v>34</v>
      </c>
      <c r="L3539" s="55" t="s">
        <v>35</v>
      </c>
      <c r="M3539" s="55">
        <v>34025</v>
      </c>
      <c r="N3539" s="55"/>
      <c r="O3539" s="55" t="s">
        <v>331</v>
      </c>
      <c r="P3539" s="55">
        <v>48811</v>
      </c>
      <c r="Q3539" s="55" t="s">
        <v>37</v>
      </c>
      <c r="R3539" s="55" t="s">
        <v>38</v>
      </c>
      <c r="S3539" s="55"/>
      <c r="T3539" s="55"/>
      <c r="U3539" s="55" t="s">
        <v>38</v>
      </c>
      <c r="V3539" s="55">
        <v>40.208399999999997</v>
      </c>
      <c r="W3539" s="55">
        <v>-74.174599999999998</v>
      </c>
      <c r="X3539" s="55" t="s">
        <v>39</v>
      </c>
      <c r="Y3539" s="55" t="s">
        <v>328</v>
      </c>
      <c r="Z3539" s="55" t="s">
        <v>34</v>
      </c>
      <c r="AA3539" s="55">
        <v>0</v>
      </c>
      <c r="AB3539" s="55" t="s">
        <v>41</v>
      </c>
      <c r="AC3539" s="55">
        <v>8</v>
      </c>
      <c r="AD3539" s="55"/>
      <c r="AE3539" s="55" t="s">
        <v>51</v>
      </c>
      <c r="AF3539" s="55" t="s">
        <v>52</v>
      </c>
      <c r="AG3539" s="55">
        <v>5.3417999999999998E-3</v>
      </c>
      <c r="AH3539" s="57" t="s">
        <v>44</v>
      </c>
    </row>
    <row r="3540" spans="1:34" x14ac:dyDescent="0.25">
      <c r="A3540" s="54">
        <v>11866511</v>
      </c>
      <c r="B3540" s="55"/>
      <c r="C3540" s="55"/>
      <c r="D3540" s="55">
        <v>60792213</v>
      </c>
      <c r="E3540" s="55"/>
      <c r="F3540" s="55">
        <v>300</v>
      </c>
      <c r="G3540" s="55">
        <v>78125714</v>
      </c>
      <c r="H3540" s="55"/>
      <c r="I3540" s="55">
        <v>2275050011</v>
      </c>
      <c r="J3540" s="55">
        <v>2</v>
      </c>
      <c r="K3540" s="55" t="s">
        <v>34</v>
      </c>
      <c r="L3540" s="55" t="s">
        <v>35</v>
      </c>
      <c r="M3540" s="55">
        <v>34025</v>
      </c>
      <c r="N3540" s="55"/>
      <c r="O3540" s="55" t="s">
        <v>331</v>
      </c>
      <c r="P3540" s="55">
        <v>48811</v>
      </c>
      <c r="Q3540" s="55" t="s">
        <v>37</v>
      </c>
      <c r="R3540" s="55" t="s">
        <v>38</v>
      </c>
      <c r="S3540" s="55"/>
      <c r="T3540" s="55"/>
      <c r="U3540" s="55" t="s">
        <v>38</v>
      </c>
      <c r="V3540" s="55">
        <v>40.208399999999997</v>
      </c>
      <c r="W3540" s="55">
        <v>-74.174599999999998</v>
      </c>
      <c r="X3540" s="55" t="s">
        <v>39</v>
      </c>
      <c r="Y3540" s="55" t="s">
        <v>328</v>
      </c>
      <c r="Z3540" s="55" t="s">
        <v>34</v>
      </c>
      <c r="AA3540" s="55">
        <v>0</v>
      </c>
      <c r="AB3540" s="55" t="s">
        <v>41</v>
      </c>
      <c r="AC3540" s="55">
        <v>8</v>
      </c>
      <c r="AD3540" s="55"/>
      <c r="AE3540" s="55" t="s">
        <v>53</v>
      </c>
      <c r="AF3540" s="55" t="s">
        <v>54</v>
      </c>
      <c r="AG3540" s="55">
        <v>0.108126</v>
      </c>
      <c r="AH3540" s="57" t="s">
        <v>44</v>
      </c>
    </row>
    <row r="3541" spans="1:34" x14ac:dyDescent="0.25">
      <c r="A3541" s="54">
        <v>11866511</v>
      </c>
      <c r="B3541" s="55"/>
      <c r="C3541" s="55"/>
      <c r="D3541" s="55">
        <v>60792213</v>
      </c>
      <c r="E3541" s="55"/>
      <c r="F3541" s="55">
        <v>300</v>
      </c>
      <c r="G3541" s="55">
        <v>78125814</v>
      </c>
      <c r="H3541" s="55"/>
      <c r="I3541" s="55">
        <v>2275050012</v>
      </c>
      <c r="J3541" s="55">
        <v>2</v>
      </c>
      <c r="K3541" s="55" t="s">
        <v>34</v>
      </c>
      <c r="L3541" s="55" t="s">
        <v>35</v>
      </c>
      <c r="M3541" s="55">
        <v>34025</v>
      </c>
      <c r="N3541" s="55"/>
      <c r="O3541" s="55" t="s">
        <v>331</v>
      </c>
      <c r="P3541" s="55">
        <v>48811</v>
      </c>
      <c r="Q3541" s="55" t="s">
        <v>37</v>
      </c>
      <c r="R3541" s="55" t="s">
        <v>38</v>
      </c>
      <c r="S3541" s="55"/>
      <c r="T3541" s="55"/>
      <c r="U3541" s="55" t="s">
        <v>38</v>
      </c>
      <c r="V3541" s="55">
        <v>40.208399999999997</v>
      </c>
      <c r="W3541" s="55">
        <v>-74.174599999999998</v>
      </c>
      <c r="X3541" s="55" t="s">
        <v>39</v>
      </c>
      <c r="Y3541" s="55" t="s">
        <v>328</v>
      </c>
      <c r="Z3541" s="55" t="s">
        <v>34</v>
      </c>
      <c r="AA3541" s="55">
        <v>0</v>
      </c>
      <c r="AB3541" s="55" t="s">
        <v>41</v>
      </c>
      <c r="AC3541" s="55">
        <v>8</v>
      </c>
      <c r="AD3541" s="55"/>
      <c r="AE3541" s="55" t="s">
        <v>53</v>
      </c>
      <c r="AF3541" s="55" t="s">
        <v>54</v>
      </c>
      <c r="AG3541" s="55">
        <v>0.15802099999999999</v>
      </c>
      <c r="AH3541" s="57" t="s">
        <v>44</v>
      </c>
    </row>
    <row r="3542" spans="1:34" x14ac:dyDescent="0.25">
      <c r="A3542" s="54">
        <v>11866511</v>
      </c>
      <c r="B3542" s="55"/>
      <c r="C3542" s="55"/>
      <c r="D3542" s="55">
        <v>60792213</v>
      </c>
      <c r="E3542" s="55"/>
      <c r="F3542" s="55">
        <v>300</v>
      </c>
      <c r="G3542" s="55">
        <v>78125714</v>
      </c>
      <c r="H3542" s="55"/>
      <c r="I3542" s="55">
        <v>2275050011</v>
      </c>
      <c r="J3542" s="55">
        <v>2</v>
      </c>
      <c r="K3542" s="55" t="s">
        <v>34</v>
      </c>
      <c r="L3542" s="55" t="s">
        <v>35</v>
      </c>
      <c r="M3542" s="55">
        <v>34025</v>
      </c>
      <c r="N3542" s="55"/>
      <c r="O3542" s="55" t="s">
        <v>331</v>
      </c>
      <c r="P3542" s="55">
        <v>48811</v>
      </c>
      <c r="Q3542" s="55" t="s">
        <v>37</v>
      </c>
      <c r="R3542" s="55" t="s">
        <v>38</v>
      </c>
      <c r="S3542" s="55"/>
      <c r="T3542" s="55"/>
      <c r="U3542" s="55" t="s">
        <v>38</v>
      </c>
      <c r="V3542" s="55">
        <v>40.208399999999997</v>
      </c>
      <c r="W3542" s="55">
        <v>-74.174599999999998</v>
      </c>
      <c r="X3542" s="55" t="s">
        <v>39</v>
      </c>
      <c r="Y3542" s="55" t="s">
        <v>328</v>
      </c>
      <c r="Z3542" s="55" t="s">
        <v>34</v>
      </c>
      <c r="AA3542" s="55">
        <v>0</v>
      </c>
      <c r="AB3542" s="55" t="s">
        <v>41</v>
      </c>
      <c r="AC3542" s="55">
        <v>8</v>
      </c>
      <c r="AD3542" s="55"/>
      <c r="AE3542" s="55">
        <v>7439921</v>
      </c>
      <c r="AF3542" s="55" t="s">
        <v>55</v>
      </c>
      <c r="AG3542" s="55">
        <v>1.3835599999999999E-4</v>
      </c>
      <c r="AH3542" s="57" t="s">
        <v>44</v>
      </c>
    </row>
    <row r="3543" spans="1:34" x14ac:dyDescent="0.25">
      <c r="A3543" s="54">
        <v>11630811</v>
      </c>
      <c r="B3543" s="55"/>
      <c r="C3543" s="55"/>
      <c r="D3543" s="55">
        <v>61194113</v>
      </c>
      <c r="E3543" s="55"/>
      <c r="F3543" s="55">
        <v>300</v>
      </c>
      <c r="G3543" s="55">
        <v>78926614</v>
      </c>
      <c r="H3543" s="55"/>
      <c r="I3543" s="55">
        <v>2275050012</v>
      </c>
      <c r="J3543" s="55">
        <v>2</v>
      </c>
      <c r="K3543" s="55" t="s">
        <v>34</v>
      </c>
      <c r="L3543" s="55" t="s">
        <v>35</v>
      </c>
      <c r="M3543" s="55">
        <v>34025</v>
      </c>
      <c r="N3543" s="55"/>
      <c r="O3543" s="55" t="s">
        <v>332</v>
      </c>
      <c r="P3543" s="55">
        <v>48811</v>
      </c>
      <c r="Q3543" s="55" t="s">
        <v>37</v>
      </c>
      <c r="R3543" s="55" t="s">
        <v>38</v>
      </c>
      <c r="S3543" s="55"/>
      <c r="T3543" s="55"/>
      <c r="U3543" s="55" t="s">
        <v>38</v>
      </c>
      <c r="V3543" s="55">
        <v>40.426499999999997</v>
      </c>
      <c r="W3543" s="55">
        <v>-74.1404</v>
      </c>
      <c r="X3543" s="55" t="s">
        <v>39</v>
      </c>
      <c r="Y3543" s="55" t="s">
        <v>333</v>
      </c>
      <c r="Z3543" s="55" t="s">
        <v>34</v>
      </c>
      <c r="AA3543" s="55">
        <v>0</v>
      </c>
      <c r="AB3543" s="55" t="s">
        <v>41</v>
      </c>
      <c r="AC3543" s="55">
        <v>8</v>
      </c>
      <c r="AD3543" s="55"/>
      <c r="AE3543" s="55" t="s">
        <v>42</v>
      </c>
      <c r="AF3543" s="55" t="s">
        <v>43</v>
      </c>
      <c r="AG3543" s="55">
        <v>1.1376499999999999E-2</v>
      </c>
      <c r="AH3543" s="57" t="s">
        <v>44</v>
      </c>
    </row>
    <row r="3544" spans="1:34" x14ac:dyDescent="0.25">
      <c r="A3544" s="54">
        <v>11630811</v>
      </c>
      <c r="B3544" s="55"/>
      <c r="C3544" s="55"/>
      <c r="D3544" s="55">
        <v>61194113</v>
      </c>
      <c r="E3544" s="55"/>
      <c r="F3544" s="55">
        <v>300</v>
      </c>
      <c r="G3544" s="55">
        <v>78926514</v>
      </c>
      <c r="H3544" s="55"/>
      <c r="I3544" s="55">
        <v>2275050011</v>
      </c>
      <c r="J3544" s="55">
        <v>2</v>
      </c>
      <c r="K3544" s="55" t="s">
        <v>34</v>
      </c>
      <c r="L3544" s="55" t="s">
        <v>35</v>
      </c>
      <c r="M3544" s="55">
        <v>34025</v>
      </c>
      <c r="N3544" s="55"/>
      <c r="O3544" s="55" t="s">
        <v>332</v>
      </c>
      <c r="P3544" s="55">
        <v>48811</v>
      </c>
      <c r="Q3544" s="55" t="s">
        <v>37</v>
      </c>
      <c r="R3544" s="55" t="s">
        <v>38</v>
      </c>
      <c r="S3544" s="55"/>
      <c r="T3544" s="55"/>
      <c r="U3544" s="55" t="s">
        <v>38</v>
      </c>
      <c r="V3544" s="55">
        <v>40.426499999999997</v>
      </c>
      <c r="W3544" s="55">
        <v>-74.1404</v>
      </c>
      <c r="X3544" s="55" t="s">
        <v>39</v>
      </c>
      <c r="Y3544" s="55" t="s">
        <v>333</v>
      </c>
      <c r="Z3544" s="55" t="s">
        <v>34</v>
      </c>
      <c r="AA3544" s="55">
        <v>0</v>
      </c>
      <c r="AB3544" s="55" t="s">
        <v>41</v>
      </c>
      <c r="AC3544" s="55">
        <v>8</v>
      </c>
      <c r="AD3544" s="55"/>
      <c r="AE3544" s="55" t="s">
        <v>42</v>
      </c>
      <c r="AF3544" s="55" t="s">
        <v>43</v>
      </c>
      <c r="AG3544" s="55">
        <v>1.3542700000000001E-3</v>
      </c>
      <c r="AH3544" s="57" t="s">
        <v>44</v>
      </c>
    </row>
    <row r="3545" spans="1:34" x14ac:dyDescent="0.25">
      <c r="A3545" s="54">
        <v>11630811</v>
      </c>
      <c r="B3545" s="55"/>
      <c r="C3545" s="55"/>
      <c r="D3545" s="55">
        <v>61194113</v>
      </c>
      <c r="E3545" s="55"/>
      <c r="F3545" s="55">
        <v>300</v>
      </c>
      <c r="G3545" s="55">
        <v>78926614</v>
      </c>
      <c r="H3545" s="55"/>
      <c r="I3545" s="55">
        <v>2275050012</v>
      </c>
      <c r="J3545" s="55">
        <v>2</v>
      </c>
      <c r="K3545" s="55" t="s">
        <v>34</v>
      </c>
      <c r="L3545" s="55" t="s">
        <v>35</v>
      </c>
      <c r="M3545" s="55">
        <v>34025</v>
      </c>
      <c r="N3545" s="55"/>
      <c r="O3545" s="55" t="s">
        <v>332</v>
      </c>
      <c r="P3545" s="55">
        <v>48811</v>
      </c>
      <c r="Q3545" s="55" t="s">
        <v>37</v>
      </c>
      <c r="R3545" s="55" t="s">
        <v>38</v>
      </c>
      <c r="S3545" s="55"/>
      <c r="T3545" s="55"/>
      <c r="U3545" s="55" t="s">
        <v>38</v>
      </c>
      <c r="V3545" s="55">
        <v>40.426499999999997</v>
      </c>
      <c r="W3545" s="55">
        <v>-74.1404</v>
      </c>
      <c r="X3545" s="55" t="s">
        <v>39</v>
      </c>
      <c r="Y3545" s="55" t="s">
        <v>333</v>
      </c>
      <c r="Z3545" s="55" t="s">
        <v>34</v>
      </c>
      <c r="AA3545" s="55">
        <v>0</v>
      </c>
      <c r="AB3545" s="55" t="s">
        <v>41</v>
      </c>
      <c r="AC3545" s="55">
        <v>8</v>
      </c>
      <c r="AD3545" s="55"/>
      <c r="AE3545" s="55" t="s">
        <v>45</v>
      </c>
      <c r="AF3545" s="55" t="s">
        <v>46</v>
      </c>
      <c r="AG3545" s="55">
        <v>1.2140199999999999E-3</v>
      </c>
      <c r="AH3545" s="57" t="s">
        <v>44</v>
      </c>
    </row>
    <row r="3546" spans="1:34" x14ac:dyDescent="0.25">
      <c r="A3546" s="54">
        <v>11630811</v>
      </c>
      <c r="B3546" s="55"/>
      <c r="C3546" s="55"/>
      <c r="D3546" s="55">
        <v>61194113</v>
      </c>
      <c r="E3546" s="55"/>
      <c r="F3546" s="55">
        <v>300</v>
      </c>
      <c r="G3546" s="55">
        <v>78926514</v>
      </c>
      <c r="H3546" s="55"/>
      <c r="I3546" s="55">
        <v>2275050011</v>
      </c>
      <c r="J3546" s="55">
        <v>2</v>
      </c>
      <c r="K3546" s="55" t="s">
        <v>34</v>
      </c>
      <c r="L3546" s="55" t="s">
        <v>35</v>
      </c>
      <c r="M3546" s="55">
        <v>34025</v>
      </c>
      <c r="N3546" s="55"/>
      <c r="O3546" s="55" t="s">
        <v>332</v>
      </c>
      <c r="P3546" s="55">
        <v>48811</v>
      </c>
      <c r="Q3546" s="55" t="s">
        <v>37</v>
      </c>
      <c r="R3546" s="55" t="s">
        <v>38</v>
      </c>
      <c r="S3546" s="55"/>
      <c r="T3546" s="55"/>
      <c r="U3546" s="55" t="s">
        <v>38</v>
      </c>
      <c r="V3546" s="55">
        <v>40.426499999999997</v>
      </c>
      <c r="W3546" s="55">
        <v>-74.1404</v>
      </c>
      <c r="X3546" s="55" t="s">
        <v>39</v>
      </c>
      <c r="Y3546" s="55" t="s">
        <v>333</v>
      </c>
      <c r="Z3546" s="55" t="s">
        <v>34</v>
      </c>
      <c r="AA3546" s="55">
        <v>0</v>
      </c>
      <c r="AB3546" s="55" t="s">
        <v>41</v>
      </c>
      <c r="AC3546" s="55">
        <v>8</v>
      </c>
      <c r="AD3546" s="55"/>
      <c r="AE3546" s="55" t="s">
        <v>45</v>
      </c>
      <c r="AF3546" s="55" t="s">
        <v>46</v>
      </c>
      <c r="AG3546" s="55">
        <v>9.0000000000000006E-5</v>
      </c>
      <c r="AH3546" s="57" t="s">
        <v>44</v>
      </c>
    </row>
    <row r="3547" spans="1:34" x14ac:dyDescent="0.25">
      <c r="A3547" s="54">
        <v>11630811</v>
      </c>
      <c r="B3547" s="55"/>
      <c r="C3547" s="55"/>
      <c r="D3547" s="55">
        <v>61194113</v>
      </c>
      <c r="E3547" s="55"/>
      <c r="F3547" s="55">
        <v>300</v>
      </c>
      <c r="G3547" s="55">
        <v>78926614</v>
      </c>
      <c r="H3547" s="55"/>
      <c r="I3547" s="55">
        <v>2275050012</v>
      </c>
      <c r="J3547" s="55">
        <v>2</v>
      </c>
      <c r="K3547" s="55" t="s">
        <v>34</v>
      </c>
      <c r="L3547" s="55" t="s">
        <v>35</v>
      </c>
      <c r="M3547" s="55">
        <v>34025</v>
      </c>
      <c r="N3547" s="55"/>
      <c r="O3547" s="55" t="s">
        <v>332</v>
      </c>
      <c r="P3547" s="55">
        <v>48811</v>
      </c>
      <c r="Q3547" s="55" t="s">
        <v>37</v>
      </c>
      <c r="R3547" s="55" t="s">
        <v>38</v>
      </c>
      <c r="S3547" s="55"/>
      <c r="T3547" s="55"/>
      <c r="U3547" s="55" t="s">
        <v>38</v>
      </c>
      <c r="V3547" s="55">
        <v>40.426499999999997</v>
      </c>
      <c r="W3547" s="55">
        <v>-74.1404</v>
      </c>
      <c r="X3547" s="55" t="s">
        <v>39</v>
      </c>
      <c r="Y3547" s="55" t="s">
        <v>333</v>
      </c>
      <c r="Z3547" s="55" t="s">
        <v>34</v>
      </c>
      <c r="AA3547" s="55">
        <v>0</v>
      </c>
      <c r="AB3547" s="55" t="s">
        <v>41</v>
      </c>
      <c r="AC3547" s="55">
        <v>8</v>
      </c>
      <c r="AD3547" s="55"/>
      <c r="AE3547" s="55" t="s">
        <v>47</v>
      </c>
      <c r="AF3547" s="55" t="s">
        <v>48</v>
      </c>
      <c r="AG3547" s="55">
        <v>3.8118200000000001E-3</v>
      </c>
      <c r="AH3547" s="57" t="s">
        <v>44</v>
      </c>
    </row>
    <row r="3548" spans="1:34" x14ac:dyDescent="0.25">
      <c r="A3548" s="54">
        <v>11630811</v>
      </c>
      <c r="B3548" s="55"/>
      <c r="C3548" s="55"/>
      <c r="D3548" s="55">
        <v>61194113</v>
      </c>
      <c r="E3548" s="55"/>
      <c r="F3548" s="55">
        <v>300</v>
      </c>
      <c r="G3548" s="55">
        <v>78926514</v>
      </c>
      <c r="H3548" s="55"/>
      <c r="I3548" s="55">
        <v>2275050011</v>
      </c>
      <c r="J3548" s="55">
        <v>2</v>
      </c>
      <c r="K3548" s="55" t="s">
        <v>34</v>
      </c>
      <c r="L3548" s="55" t="s">
        <v>35</v>
      </c>
      <c r="M3548" s="55">
        <v>34025</v>
      </c>
      <c r="N3548" s="55"/>
      <c r="O3548" s="55" t="s">
        <v>332</v>
      </c>
      <c r="P3548" s="55">
        <v>48811</v>
      </c>
      <c r="Q3548" s="55" t="s">
        <v>37</v>
      </c>
      <c r="R3548" s="55" t="s">
        <v>38</v>
      </c>
      <c r="S3548" s="55"/>
      <c r="T3548" s="55"/>
      <c r="U3548" s="55" t="s">
        <v>38</v>
      </c>
      <c r="V3548" s="55">
        <v>40.426499999999997</v>
      </c>
      <c r="W3548" s="55">
        <v>-74.1404</v>
      </c>
      <c r="X3548" s="55" t="s">
        <v>39</v>
      </c>
      <c r="Y3548" s="55" t="s">
        <v>333</v>
      </c>
      <c r="Z3548" s="55" t="s">
        <v>34</v>
      </c>
      <c r="AA3548" s="55">
        <v>0</v>
      </c>
      <c r="AB3548" s="55" t="s">
        <v>41</v>
      </c>
      <c r="AC3548" s="55">
        <v>8</v>
      </c>
      <c r="AD3548" s="55"/>
      <c r="AE3548" s="55" t="s">
        <v>47</v>
      </c>
      <c r="AF3548" s="55" t="s">
        <v>48</v>
      </c>
      <c r="AG3548" s="55">
        <v>1.4699100000000001E-3</v>
      </c>
      <c r="AH3548" s="57" t="s">
        <v>44</v>
      </c>
    </row>
    <row r="3549" spans="1:34" x14ac:dyDescent="0.25">
      <c r="A3549" s="54">
        <v>11630811</v>
      </c>
      <c r="B3549" s="55"/>
      <c r="C3549" s="55"/>
      <c r="D3549" s="55">
        <v>61194113</v>
      </c>
      <c r="E3549" s="55"/>
      <c r="F3549" s="55">
        <v>300</v>
      </c>
      <c r="G3549" s="55">
        <v>78926614</v>
      </c>
      <c r="H3549" s="55"/>
      <c r="I3549" s="55">
        <v>2275050012</v>
      </c>
      <c r="J3549" s="55">
        <v>2</v>
      </c>
      <c r="K3549" s="55" t="s">
        <v>34</v>
      </c>
      <c r="L3549" s="55" t="s">
        <v>35</v>
      </c>
      <c r="M3549" s="55">
        <v>34025</v>
      </c>
      <c r="N3549" s="55"/>
      <c r="O3549" s="55" t="s">
        <v>332</v>
      </c>
      <c r="P3549" s="55">
        <v>48811</v>
      </c>
      <c r="Q3549" s="55" t="s">
        <v>37</v>
      </c>
      <c r="R3549" s="55" t="s">
        <v>38</v>
      </c>
      <c r="S3549" s="55"/>
      <c r="T3549" s="55"/>
      <c r="U3549" s="55" t="s">
        <v>38</v>
      </c>
      <c r="V3549" s="55">
        <v>40.426499999999997</v>
      </c>
      <c r="W3549" s="55">
        <v>-74.1404</v>
      </c>
      <c r="X3549" s="55" t="s">
        <v>39</v>
      </c>
      <c r="Y3549" s="55" t="s">
        <v>333</v>
      </c>
      <c r="Z3549" s="55" t="s">
        <v>34</v>
      </c>
      <c r="AA3549" s="55">
        <v>0</v>
      </c>
      <c r="AB3549" s="55" t="s">
        <v>41</v>
      </c>
      <c r="AC3549" s="55">
        <v>8</v>
      </c>
      <c r="AD3549" s="55"/>
      <c r="AE3549" s="55" t="s">
        <v>49</v>
      </c>
      <c r="AF3549" s="55" t="s">
        <v>50</v>
      </c>
      <c r="AG3549" s="55">
        <v>3.9055499999999998E-3</v>
      </c>
      <c r="AH3549" s="57" t="s">
        <v>44</v>
      </c>
    </row>
    <row r="3550" spans="1:34" x14ac:dyDescent="0.25">
      <c r="A3550" s="54">
        <v>11630811</v>
      </c>
      <c r="B3550" s="55"/>
      <c r="C3550" s="55"/>
      <c r="D3550" s="55">
        <v>61194113</v>
      </c>
      <c r="E3550" s="55"/>
      <c r="F3550" s="55">
        <v>300</v>
      </c>
      <c r="G3550" s="55">
        <v>78926514</v>
      </c>
      <c r="H3550" s="55"/>
      <c r="I3550" s="55">
        <v>2275050011</v>
      </c>
      <c r="J3550" s="55">
        <v>2</v>
      </c>
      <c r="K3550" s="55" t="s">
        <v>34</v>
      </c>
      <c r="L3550" s="55" t="s">
        <v>35</v>
      </c>
      <c r="M3550" s="55">
        <v>34025</v>
      </c>
      <c r="N3550" s="55"/>
      <c r="O3550" s="55" t="s">
        <v>332</v>
      </c>
      <c r="P3550" s="55">
        <v>48811</v>
      </c>
      <c r="Q3550" s="55" t="s">
        <v>37</v>
      </c>
      <c r="R3550" s="55" t="s">
        <v>38</v>
      </c>
      <c r="S3550" s="55"/>
      <c r="T3550" s="55"/>
      <c r="U3550" s="55" t="s">
        <v>38</v>
      </c>
      <c r="V3550" s="55">
        <v>40.426499999999997</v>
      </c>
      <c r="W3550" s="55">
        <v>-74.1404</v>
      </c>
      <c r="X3550" s="55" t="s">
        <v>39</v>
      </c>
      <c r="Y3550" s="55" t="s">
        <v>333</v>
      </c>
      <c r="Z3550" s="55" t="s">
        <v>34</v>
      </c>
      <c r="AA3550" s="55">
        <v>0</v>
      </c>
      <c r="AB3550" s="55" t="s">
        <v>41</v>
      </c>
      <c r="AC3550" s="55">
        <v>8</v>
      </c>
      <c r="AD3550" s="55"/>
      <c r="AE3550" s="55" t="s">
        <v>49</v>
      </c>
      <c r="AF3550" s="55" t="s">
        <v>50</v>
      </c>
      <c r="AG3550" s="55">
        <v>2.1302999999999999E-3</v>
      </c>
      <c r="AH3550" s="57" t="s">
        <v>44</v>
      </c>
    </row>
    <row r="3551" spans="1:34" x14ac:dyDescent="0.25">
      <c r="A3551" s="54">
        <v>11630811</v>
      </c>
      <c r="B3551" s="55"/>
      <c r="C3551" s="55"/>
      <c r="D3551" s="55">
        <v>61194113</v>
      </c>
      <c r="E3551" s="55"/>
      <c r="F3551" s="55">
        <v>300</v>
      </c>
      <c r="G3551" s="55">
        <v>78926614</v>
      </c>
      <c r="H3551" s="55"/>
      <c r="I3551" s="55">
        <v>2275050012</v>
      </c>
      <c r="J3551" s="55">
        <v>2</v>
      </c>
      <c r="K3551" s="55" t="s">
        <v>34</v>
      </c>
      <c r="L3551" s="55" t="s">
        <v>35</v>
      </c>
      <c r="M3551" s="55">
        <v>34025</v>
      </c>
      <c r="N3551" s="55"/>
      <c r="O3551" s="55" t="s">
        <v>332</v>
      </c>
      <c r="P3551" s="55">
        <v>48811</v>
      </c>
      <c r="Q3551" s="55" t="s">
        <v>37</v>
      </c>
      <c r="R3551" s="55" t="s">
        <v>38</v>
      </c>
      <c r="S3551" s="55"/>
      <c r="T3551" s="55"/>
      <c r="U3551" s="55" t="s">
        <v>38</v>
      </c>
      <c r="V3551" s="55">
        <v>40.426499999999997</v>
      </c>
      <c r="W3551" s="55">
        <v>-74.1404</v>
      </c>
      <c r="X3551" s="55" t="s">
        <v>39</v>
      </c>
      <c r="Y3551" s="55" t="s">
        <v>333</v>
      </c>
      <c r="Z3551" s="55" t="s">
        <v>34</v>
      </c>
      <c r="AA3551" s="55">
        <v>0</v>
      </c>
      <c r="AB3551" s="55" t="s">
        <v>41</v>
      </c>
      <c r="AC3551" s="55">
        <v>8</v>
      </c>
      <c r="AD3551" s="55"/>
      <c r="AE3551" s="55" t="s">
        <v>51</v>
      </c>
      <c r="AF3551" s="55" t="s">
        <v>52</v>
      </c>
      <c r="AG3551" s="55">
        <v>5.3417999999999998E-3</v>
      </c>
      <c r="AH3551" s="57" t="s">
        <v>44</v>
      </c>
    </row>
    <row r="3552" spans="1:34" x14ac:dyDescent="0.25">
      <c r="A3552" s="54">
        <v>11630811</v>
      </c>
      <c r="B3552" s="55"/>
      <c r="C3552" s="55"/>
      <c r="D3552" s="55">
        <v>61194113</v>
      </c>
      <c r="E3552" s="55"/>
      <c r="F3552" s="55">
        <v>300</v>
      </c>
      <c r="G3552" s="55">
        <v>78926514</v>
      </c>
      <c r="H3552" s="55"/>
      <c r="I3552" s="55">
        <v>2275050011</v>
      </c>
      <c r="J3552" s="55">
        <v>2</v>
      </c>
      <c r="K3552" s="55" t="s">
        <v>34</v>
      </c>
      <c r="L3552" s="55" t="s">
        <v>35</v>
      </c>
      <c r="M3552" s="55">
        <v>34025</v>
      </c>
      <c r="N3552" s="55"/>
      <c r="O3552" s="55" t="s">
        <v>332</v>
      </c>
      <c r="P3552" s="55">
        <v>48811</v>
      </c>
      <c r="Q3552" s="55" t="s">
        <v>37</v>
      </c>
      <c r="R3552" s="55" t="s">
        <v>38</v>
      </c>
      <c r="S3552" s="55"/>
      <c r="T3552" s="55"/>
      <c r="U3552" s="55" t="s">
        <v>38</v>
      </c>
      <c r="V3552" s="55">
        <v>40.426499999999997</v>
      </c>
      <c r="W3552" s="55">
        <v>-74.1404</v>
      </c>
      <c r="X3552" s="55" t="s">
        <v>39</v>
      </c>
      <c r="Y3552" s="55" t="s">
        <v>333</v>
      </c>
      <c r="Z3552" s="55" t="s">
        <v>34</v>
      </c>
      <c r="AA3552" s="55">
        <v>0</v>
      </c>
      <c r="AB3552" s="55" t="s">
        <v>41</v>
      </c>
      <c r="AC3552" s="55">
        <v>8</v>
      </c>
      <c r="AD3552" s="55"/>
      <c r="AE3552" s="55" t="s">
        <v>51</v>
      </c>
      <c r="AF3552" s="55" t="s">
        <v>52</v>
      </c>
      <c r="AG3552" s="55">
        <v>5.8500000000000002E-4</v>
      </c>
      <c r="AH3552" s="57" t="s">
        <v>44</v>
      </c>
    </row>
    <row r="3553" spans="1:34" x14ac:dyDescent="0.25">
      <c r="A3553" s="54">
        <v>11630811</v>
      </c>
      <c r="B3553" s="55"/>
      <c r="C3553" s="55"/>
      <c r="D3553" s="55">
        <v>61194113</v>
      </c>
      <c r="E3553" s="55"/>
      <c r="F3553" s="55">
        <v>300</v>
      </c>
      <c r="G3553" s="55">
        <v>78926614</v>
      </c>
      <c r="H3553" s="55"/>
      <c r="I3553" s="55">
        <v>2275050012</v>
      </c>
      <c r="J3553" s="55">
        <v>2</v>
      </c>
      <c r="K3553" s="55" t="s">
        <v>34</v>
      </c>
      <c r="L3553" s="55" t="s">
        <v>35</v>
      </c>
      <c r="M3553" s="55">
        <v>34025</v>
      </c>
      <c r="N3553" s="55"/>
      <c r="O3553" s="55" t="s">
        <v>332</v>
      </c>
      <c r="P3553" s="55">
        <v>48811</v>
      </c>
      <c r="Q3553" s="55" t="s">
        <v>37</v>
      </c>
      <c r="R3553" s="55" t="s">
        <v>38</v>
      </c>
      <c r="S3553" s="55"/>
      <c r="T3553" s="55"/>
      <c r="U3553" s="55" t="s">
        <v>38</v>
      </c>
      <c r="V3553" s="55">
        <v>40.426499999999997</v>
      </c>
      <c r="W3553" s="55">
        <v>-74.1404</v>
      </c>
      <c r="X3553" s="55" t="s">
        <v>39</v>
      </c>
      <c r="Y3553" s="55" t="s">
        <v>333</v>
      </c>
      <c r="Z3553" s="55" t="s">
        <v>34</v>
      </c>
      <c r="AA3553" s="55">
        <v>0</v>
      </c>
      <c r="AB3553" s="55" t="s">
        <v>41</v>
      </c>
      <c r="AC3553" s="55">
        <v>8</v>
      </c>
      <c r="AD3553" s="55"/>
      <c r="AE3553" s="55" t="s">
        <v>53</v>
      </c>
      <c r="AF3553" s="55" t="s">
        <v>54</v>
      </c>
      <c r="AG3553" s="55">
        <v>0.15802099999999999</v>
      </c>
      <c r="AH3553" s="57" t="s">
        <v>44</v>
      </c>
    </row>
    <row r="3554" spans="1:34" x14ac:dyDescent="0.25">
      <c r="A3554" s="54">
        <v>11630811</v>
      </c>
      <c r="B3554" s="55"/>
      <c r="C3554" s="55"/>
      <c r="D3554" s="55">
        <v>61194113</v>
      </c>
      <c r="E3554" s="55"/>
      <c r="F3554" s="55">
        <v>300</v>
      </c>
      <c r="G3554" s="55">
        <v>78926514</v>
      </c>
      <c r="H3554" s="55"/>
      <c r="I3554" s="55">
        <v>2275050011</v>
      </c>
      <c r="J3554" s="55">
        <v>2</v>
      </c>
      <c r="K3554" s="55" t="s">
        <v>34</v>
      </c>
      <c r="L3554" s="55" t="s">
        <v>35</v>
      </c>
      <c r="M3554" s="55">
        <v>34025</v>
      </c>
      <c r="N3554" s="55"/>
      <c r="O3554" s="55" t="s">
        <v>332</v>
      </c>
      <c r="P3554" s="55">
        <v>48811</v>
      </c>
      <c r="Q3554" s="55" t="s">
        <v>37</v>
      </c>
      <c r="R3554" s="55" t="s">
        <v>38</v>
      </c>
      <c r="S3554" s="55"/>
      <c r="T3554" s="55"/>
      <c r="U3554" s="55" t="s">
        <v>38</v>
      </c>
      <c r="V3554" s="55">
        <v>40.426499999999997</v>
      </c>
      <c r="W3554" s="55">
        <v>-74.1404</v>
      </c>
      <c r="X3554" s="55" t="s">
        <v>39</v>
      </c>
      <c r="Y3554" s="55" t="s">
        <v>333</v>
      </c>
      <c r="Z3554" s="55" t="s">
        <v>34</v>
      </c>
      <c r="AA3554" s="55">
        <v>0</v>
      </c>
      <c r="AB3554" s="55" t="s">
        <v>41</v>
      </c>
      <c r="AC3554" s="55">
        <v>8</v>
      </c>
      <c r="AD3554" s="55"/>
      <c r="AE3554" s="55" t="s">
        <v>53</v>
      </c>
      <c r="AF3554" s="55" t="s">
        <v>54</v>
      </c>
      <c r="AG3554" s="55">
        <v>0.108126</v>
      </c>
      <c r="AH3554" s="57" t="s">
        <v>44</v>
      </c>
    </row>
    <row r="3555" spans="1:34" x14ac:dyDescent="0.25">
      <c r="A3555" s="54">
        <v>11630811</v>
      </c>
      <c r="B3555" s="55"/>
      <c r="C3555" s="55"/>
      <c r="D3555" s="55">
        <v>61194113</v>
      </c>
      <c r="E3555" s="55"/>
      <c r="F3555" s="55">
        <v>300</v>
      </c>
      <c r="G3555" s="55">
        <v>78926514</v>
      </c>
      <c r="H3555" s="55"/>
      <c r="I3555" s="55">
        <v>2275050011</v>
      </c>
      <c r="J3555" s="55">
        <v>2</v>
      </c>
      <c r="K3555" s="55" t="s">
        <v>34</v>
      </c>
      <c r="L3555" s="55" t="s">
        <v>35</v>
      </c>
      <c r="M3555" s="55">
        <v>34025</v>
      </c>
      <c r="N3555" s="55"/>
      <c r="O3555" s="55" t="s">
        <v>332</v>
      </c>
      <c r="P3555" s="55">
        <v>48811</v>
      </c>
      <c r="Q3555" s="55" t="s">
        <v>37</v>
      </c>
      <c r="R3555" s="55" t="s">
        <v>38</v>
      </c>
      <c r="S3555" s="55"/>
      <c r="T3555" s="55"/>
      <c r="U3555" s="55" t="s">
        <v>38</v>
      </c>
      <c r="V3555" s="55">
        <v>40.426499999999997</v>
      </c>
      <c r="W3555" s="55">
        <v>-74.1404</v>
      </c>
      <c r="X3555" s="55" t="s">
        <v>39</v>
      </c>
      <c r="Y3555" s="55" t="s">
        <v>333</v>
      </c>
      <c r="Z3555" s="55" t="s">
        <v>34</v>
      </c>
      <c r="AA3555" s="55">
        <v>0</v>
      </c>
      <c r="AB3555" s="55" t="s">
        <v>41</v>
      </c>
      <c r="AC3555" s="55">
        <v>8</v>
      </c>
      <c r="AD3555" s="55"/>
      <c r="AE3555" s="55">
        <v>7439921</v>
      </c>
      <c r="AF3555" s="55" t="s">
        <v>55</v>
      </c>
      <c r="AG3555" s="55">
        <v>1.3835599999999999E-4</v>
      </c>
      <c r="AH3555" s="57" t="s">
        <v>44</v>
      </c>
    </row>
    <row r="3556" spans="1:34" x14ac:dyDescent="0.25">
      <c r="A3556" s="54">
        <v>11281611</v>
      </c>
      <c r="B3556" s="55"/>
      <c r="C3556" s="55"/>
      <c r="D3556" s="55">
        <v>61308213</v>
      </c>
      <c r="E3556" s="55"/>
      <c r="F3556" s="55">
        <v>300</v>
      </c>
      <c r="G3556" s="55">
        <v>79154614</v>
      </c>
      <c r="H3556" s="55"/>
      <c r="I3556" s="55">
        <v>2275050012</v>
      </c>
      <c r="J3556" s="55">
        <v>2</v>
      </c>
      <c r="K3556" s="55" t="s">
        <v>34</v>
      </c>
      <c r="L3556" s="55" t="s">
        <v>84</v>
      </c>
      <c r="M3556" s="55">
        <v>34029</v>
      </c>
      <c r="N3556" s="55"/>
      <c r="O3556" s="55" t="s">
        <v>334</v>
      </c>
      <c r="P3556" s="55">
        <v>48811</v>
      </c>
      <c r="Q3556" s="55" t="s">
        <v>37</v>
      </c>
      <c r="R3556" s="55" t="s">
        <v>38</v>
      </c>
      <c r="S3556" s="55"/>
      <c r="T3556" s="55"/>
      <c r="U3556" s="55" t="s">
        <v>38</v>
      </c>
      <c r="V3556" s="55">
        <v>40.000100000000003</v>
      </c>
      <c r="W3556" s="55">
        <v>-74.080100000000002</v>
      </c>
      <c r="X3556" s="55" t="s">
        <v>39</v>
      </c>
      <c r="Y3556" s="55" t="s">
        <v>128</v>
      </c>
      <c r="Z3556" s="55" t="s">
        <v>34</v>
      </c>
      <c r="AA3556" s="55">
        <v>0</v>
      </c>
      <c r="AB3556" s="55" t="s">
        <v>41</v>
      </c>
      <c r="AC3556" s="55">
        <v>8</v>
      </c>
      <c r="AD3556" s="55"/>
      <c r="AE3556" s="55" t="s">
        <v>42</v>
      </c>
      <c r="AF3556" s="55" t="s">
        <v>43</v>
      </c>
      <c r="AG3556" s="55">
        <v>1.1376499999999999E-2</v>
      </c>
      <c r="AH3556" s="57" t="s">
        <v>44</v>
      </c>
    </row>
    <row r="3557" spans="1:34" x14ac:dyDescent="0.25">
      <c r="A3557" s="54">
        <v>11281611</v>
      </c>
      <c r="B3557" s="55"/>
      <c r="C3557" s="55"/>
      <c r="D3557" s="55">
        <v>61308213</v>
      </c>
      <c r="E3557" s="55"/>
      <c r="F3557" s="55">
        <v>300</v>
      </c>
      <c r="G3557" s="55">
        <v>79154514</v>
      </c>
      <c r="H3557" s="55"/>
      <c r="I3557" s="55">
        <v>2275050011</v>
      </c>
      <c r="J3557" s="55">
        <v>2</v>
      </c>
      <c r="K3557" s="55" t="s">
        <v>34</v>
      </c>
      <c r="L3557" s="55" t="s">
        <v>84</v>
      </c>
      <c r="M3557" s="55">
        <v>34029</v>
      </c>
      <c r="N3557" s="55"/>
      <c r="O3557" s="55" t="s">
        <v>334</v>
      </c>
      <c r="P3557" s="55">
        <v>48811</v>
      </c>
      <c r="Q3557" s="55" t="s">
        <v>37</v>
      </c>
      <c r="R3557" s="55" t="s">
        <v>38</v>
      </c>
      <c r="S3557" s="55"/>
      <c r="T3557" s="55"/>
      <c r="U3557" s="55" t="s">
        <v>38</v>
      </c>
      <c r="V3557" s="55">
        <v>40.000100000000003</v>
      </c>
      <c r="W3557" s="55">
        <v>-74.080100000000002</v>
      </c>
      <c r="X3557" s="55" t="s">
        <v>39</v>
      </c>
      <c r="Y3557" s="55" t="s">
        <v>128</v>
      </c>
      <c r="Z3557" s="55" t="s">
        <v>34</v>
      </c>
      <c r="AA3557" s="55">
        <v>0</v>
      </c>
      <c r="AB3557" s="55" t="s">
        <v>41</v>
      </c>
      <c r="AC3557" s="55">
        <v>8</v>
      </c>
      <c r="AD3557" s="55"/>
      <c r="AE3557" s="55" t="s">
        <v>42</v>
      </c>
      <c r="AF3557" s="55" t="s">
        <v>43</v>
      </c>
      <c r="AG3557" s="55">
        <v>1.3542700000000001E-3</v>
      </c>
      <c r="AH3557" s="57" t="s">
        <v>44</v>
      </c>
    </row>
    <row r="3558" spans="1:34" x14ac:dyDescent="0.25">
      <c r="A3558" s="54">
        <v>11281611</v>
      </c>
      <c r="B3558" s="55"/>
      <c r="C3558" s="55"/>
      <c r="D3558" s="55">
        <v>61308213</v>
      </c>
      <c r="E3558" s="55"/>
      <c r="F3558" s="55">
        <v>300</v>
      </c>
      <c r="G3558" s="55">
        <v>79154514</v>
      </c>
      <c r="H3558" s="55"/>
      <c r="I3558" s="55">
        <v>2275050011</v>
      </c>
      <c r="J3558" s="55">
        <v>2</v>
      </c>
      <c r="K3558" s="55" t="s">
        <v>34</v>
      </c>
      <c r="L3558" s="55" t="s">
        <v>84</v>
      </c>
      <c r="M3558" s="55">
        <v>34029</v>
      </c>
      <c r="N3558" s="55"/>
      <c r="O3558" s="55" t="s">
        <v>334</v>
      </c>
      <c r="P3558" s="55">
        <v>48811</v>
      </c>
      <c r="Q3558" s="55" t="s">
        <v>37</v>
      </c>
      <c r="R3558" s="55" t="s">
        <v>38</v>
      </c>
      <c r="S3558" s="55"/>
      <c r="T3558" s="55"/>
      <c r="U3558" s="55" t="s">
        <v>38</v>
      </c>
      <c r="V3558" s="55">
        <v>40.000100000000003</v>
      </c>
      <c r="W3558" s="55">
        <v>-74.080100000000002</v>
      </c>
      <c r="X3558" s="55" t="s">
        <v>39</v>
      </c>
      <c r="Y3558" s="55" t="s">
        <v>128</v>
      </c>
      <c r="Z3558" s="55" t="s">
        <v>34</v>
      </c>
      <c r="AA3558" s="55">
        <v>0</v>
      </c>
      <c r="AB3558" s="55" t="s">
        <v>41</v>
      </c>
      <c r="AC3558" s="55">
        <v>8</v>
      </c>
      <c r="AD3558" s="55"/>
      <c r="AE3558" s="55" t="s">
        <v>45</v>
      </c>
      <c r="AF3558" s="55" t="s">
        <v>46</v>
      </c>
      <c r="AG3558" s="55">
        <v>9.0000000000000006E-5</v>
      </c>
      <c r="AH3558" s="57" t="s">
        <v>44</v>
      </c>
    </row>
    <row r="3559" spans="1:34" x14ac:dyDescent="0.25">
      <c r="A3559" s="54">
        <v>11281611</v>
      </c>
      <c r="B3559" s="55"/>
      <c r="C3559" s="55"/>
      <c r="D3559" s="55">
        <v>61308213</v>
      </c>
      <c r="E3559" s="55"/>
      <c r="F3559" s="55">
        <v>300</v>
      </c>
      <c r="G3559" s="55">
        <v>79154614</v>
      </c>
      <c r="H3559" s="55"/>
      <c r="I3559" s="55">
        <v>2275050012</v>
      </c>
      <c r="J3559" s="55">
        <v>2</v>
      </c>
      <c r="K3559" s="55" t="s">
        <v>34</v>
      </c>
      <c r="L3559" s="55" t="s">
        <v>84</v>
      </c>
      <c r="M3559" s="55">
        <v>34029</v>
      </c>
      <c r="N3559" s="55"/>
      <c r="O3559" s="55" t="s">
        <v>334</v>
      </c>
      <c r="P3559" s="55">
        <v>48811</v>
      </c>
      <c r="Q3559" s="55" t="s">
        <v>37</v>
      </c>
      <c r="R3559" s="55" t="s">
        <v>38</v>
      </c>
      <c r="S3559" s="55"/>
      <c r="T3559" s="55"/>
      <c r="U3559" s="55" t="s">
        <v>38</v>
      </c>
      <c r="V3559" s="55">
        <v>40.000100000000003</v>
      </c>
      <c r="W3559" s="55">
        <v>-74.080100000000002</v>
      </c>
      <c r="X3559" s="55" t="s">
        <v>39</v>
      </c>
      <c r="Y3559" s="55" t="s">
        <v>128</v>
      </c>
      <c r="Z3559" s="55" t="s">
        <v>34</v>
      </c>
      <c r="AA3559" s="55">
        <v>0</v>
      </c>
      <c r="AB3559" s="55" t="s">
        <v>41</v>
      </c>
      <c r="AC3559" s="55">
        <v>8</v>
      </c>
      <c r="AD3559" s="55"/>
      <c r="AE3559" s="55" t="s">
        <v>45</v>
      </c>
      <c r="AF3559" s="55" t="s">
        <v>46</v>
      </c>
      <c r="AG3559" s="55">
        <v>1.2140199999999999E-3</v>
      </c>
      <c r="AH3559" s="57" t="s">
        <v>44</v>
      </c>
    </row>
    <row r="3560" spans="1:34" x14ac:dyDescent="0.25">
      <c r="A3560" s="54">
        <v>11281611</v>
      </c>
      <c r="B3560" s="55"/>
      <c r="C3560" s="55"/>
      <c r="D3560" s="55">
        <v>61308213</v>
      </c>
      <c r="E3560" s="55"/>
      <c r="F3560" s="55">
        <v>300</v>
      </c>
      <c r="G3560" s="55">
        <v>79154514</v>
      </c>
      <c r="H3560" s="55"/>
      <c r="I3560" s="55">
        <v>2275050011</v>
      </c>
      <c r="J3560" s="55">
        <v>2</v>
      </c>
      <c r="K3560" s="55" t="s">
        <v>34</v>
      </c>
      <c r="L3560" s="55" t="s">
        <v>84</v>
      </c>
      <c r="M3560" s="55">
        <v>34029</v>
      </c>
      <c r="N3560" s="55"/>
      <c r="O3560" s="55" t="s">
        <v>334</v>
      </c>
      <c r="P3560" s="55">
        <v>48811</v>
      </c>
      <c r="Q3560" s="55" t="s">
        <v>37</v>
      </c>
      <c r="R3560" s="55" t="s">
        <v>38</v>
      </c>
      <c r="S3560" s="55"/>
      <c r="T3560" s="55"/>
      <c r="U3560" s="55" t="s">
        <v>38</v>
      </c>
      <c r="V3560" s="55">
        <v>40.000100000000003</v>
      </c>
      <c r="W3560" s="55">
        <v>-74.080100000000002</v>
      </c>
      <c r="X3560" s="55" t="s">
        <v>39</v>
      </c>
      <c r="Y3560" s="55" t="s">
        <v>128</v>
      </c>
      <c r="Z3560" s="55" t="s">
        <v>34</v>
      </c>
      <c r="AA3560" s="55">
        <v>0</v>
      </c>
      <c r="AB3560" s="55" t="s">
        <v>41</v>
      </c>
      <c r="AC3560" s="55">
        <v>8</v>
      </c>
      <c r="AD3560" s="55"/>
      <c r="AE3560" s="55" t="s">
        <v>47</v>
      </c>
      <c r="AF3560" s="55" t="s">
        <v>48</v>
      </c>
      <c r="AG3560" s="55">
        <v>1.4699100000000001E-3</v>
      </c>
      <c r="AH3560" s="57" t="s">
        <v>44</v>
      </c>
    </row>
    <row r="3561" spans="1:34" x14ac:dyDescent="0.25">
      <c r="A3561" s="54">
        <v>11281611</v>
      </c>
      <c r="B3561" s="55"/>
      <c r="C3561" s="55"/>
      <c r="D3561" s="55">
        <v>61308213</v>
      </c>
      <c r="E3561" s="55"/>
      <c r="F3561" s="55">
        <v>300</v>
      </c>
      <c r="G3561" s="55">
        <v>79154614</v>
      </c>
      <c r="H3561" s="55"/>
      <c r="I3561" s="55">
        <v>2275050012</v>
      </c>
      <c r="J3561" s="55">
        <v>2</v>
      </c>
      <c r="K3561" s="55" t="s">
        <v>34</v>
      </c>
      <c r="L3561" s="55" t="s">
        <v>84</v>
      </c>
      <c r="M3561" s="55">
        <v>34029</v>
      </c>
      <c r="N3561" s="55"/>
      <c r="O3561" s="55" t="s">
        <v>334</v>
      </c>
      <c r="P3561" s="55">
        <v>48811</v>
      </c>
      <c r="Q3561" s="55" t="s">
        <v>37</v>
      </c>
      <c r="R3561" s="55" t="s">
        <v>38</v>
      </c>
      <c r="S3561" s="55"/>
      <c r="T3561" s="55"/>
      <c r="U3561" s="55" t="s">
        <v>38</v>
      </c>
      <c r="V3561" s="55">
        <v>40.000100000000003</v>
      </c>
      <c r="W3561" s="55">
        <v>-74.080100000000002</v>
      </c>
      <c r="X3561" s="55" t="s">
        <v>39</v>
      </c>
      <c r="Y3561" s="55" t="s">
        <v>128</v>
      </c>
      <c r="Z3561" s="55" t="s">
        <v>34</v>
      </c>
      <c r="AA3561" s="55">
        <v>0</v>
      </c>
      <c r="AB3561" s="55" t="s">
        <v>41</v>
      </c>
      <c r="AC3561" s="55">
        <v>8</v>
      </c>
      <c r="AD3561" s="55"/>
      <c r="AE3561" s="55" t="s">
        <v>47</v>
      </c>
      <c r="AF3561" s="55" t="s">
        <v>48</v>
      </c>
      <c r="AG3561" s="55">
        <v>3.8118200000000001E-3</v>
      </c>
      <c r="AH3561" s="57" t="s">
        <v>44</v>
      </c>
    </row>
    <row r="3562" spans="1:34" x14ac:dyDescent="0.25">
      <c r="A3562" s="54">
        <v>11281611</v>
      </c>
      <c r="B3562" s="55"/>
      <c r="C3562" s="55"/>
      <c r="D3562" s="55">
        <v>61308213</v>
      </c>
      <c r="E3562" s="55"/>
      <c r="F3562" s="55">
        <v>300</v>
      </c>
      <c r="G3562" s="55">
        <v>79154614</v>
      </c>
      <c r="H3562" s="55"/>
      <c r="I3562" s="55">
        <v>2275050012</v>
      </c>
      <c r="J3562" s="55">
        <v>2</v>
      </c>
      <c r="K3562" s="55" t="s">
        <v>34</v>
      </c>
      <c r="L3562" s="55" t="s">
        <v>84</v>
      </c>
      <c r="M3562" s="55">
        <v>34029</v>
      </c>
      <c r="N3562" s="55"/>
      <c r="O3562" s="55" t="s">
        <v>334</v>
      </c>
      <c r="P3562" s="55">
        <v>48811</v>
      </c>
      <c r="Q3562" s="55" t="s">
        <v>37</v>
      </c>
      <c r="R3562" s="55" t="s">
        <v>38</v>
      </c>
      <c r="S3562" s="55"/>
      <c r="T3562" s="55"/>
      <c r="U3562" s="55" t="s">
        <v>38</v>
      </c>
      <c r="V3562" s="55">
        <v>40.000100000000003</v>
      </c>
      <c r="W3562" s="55">
        <v>-74.080100000000002</v>
      </c>
      <c r="X3562" s="55" t="s">
        <v>39</v>
      </c>
      <c r="Y3562" s="55" t="s">
        <v>128</v>
      </c>
      <c r="Z3562" s="55" t="s">
        <v>34</v>
      </c>
      <c r="AA3562" s="55">
        <v>0</v>
      </c>
      <c r="AB3562" s="55" t="s">
        <v>41</v>
      </c>
      <c r="AC3562" s="55">
        <v>8</v>
      </c>
      <c r="AD3562" s="55"/>
      <c r="AE3562" s="55" t="s">
        <v>49</v>
      </c>
      <c r="AF3562" s="55" t="s">
        <v>50</v>
      </c>
      <c r="AG3562" s="55">
        <v>3.9055499999999998E-3</v>
      </c>
      <c r="AH3562" s="57" t="s">
        <v>44</v>
      </c>
    </row>
    <row r="3563" spans="1:34" x14ac:dyDescent="0.25">
      <c r="A3563" s="54">
        <v>11281611</v>
      </c>
      <c r="B3563" s="55"/>
      <c r="C3563" s="55"/>
      <c r="D3563" s="55">
        <v>61308213</v>
      </c>
      <c r="E3563" s="55"/>
      <c r="F3563" s="55">
        <v>300</v>
      </c>
      <c r="G3563" s="55">
        <v>79154514</v>
      </c>
      <c r="H3563" s="55"/>
      <c r="I3563" s="55">
        <v>2275050011</v>
      </c>
      <c r="J3563" s="55">
        <v>2</v>
      </c>
      <c r="K3563" s="55" t="s">
        <v>34</v>
      </c>
      <c r="L3563" s="55" t="s">
        <v>84</v>
      </c>
      <c r="M3563" s="55">
        <v>34029</v>
      </c>
      <c r="N3563" s="55"/>
      <c r="O3563" s="55" t="s">
        <v>334</v>
      </c>
      <c r="P3563" s="55">
        <v>48811</v>
      </c>
      <c r="Q3563" s="55" t="s">
        <v>37</v>
      </c>
      <c r="R3563" s="55" t="s">
        <v>38</v>
      </c>
      <c r="S3563" s="55"/>
      <c r="T3563" s="55"/>
      <c r="U3563" s="55" t="s">
        <v>38</v>
      </c>
      <c r="V3563" s="55">
        <v>40.000100000000003</v>
      </c>
      <c r="W3563" s="55">
        <v>-74.080100000000002</v>
      </c>
      <c r="X3563" s="55" t="s">
        <v>39</v>
      </c>
      <c r="Y3563" s="55" t="s">
        <v>128</v>
      </c>
      <c r="Z3563" s="55" t="s">
        <v>34</v>
      </c>
      <c r="AA3563" s="55">
        <v>0</v>
      </c>
      <c r="AB3563" s="55" t="s">
        <v>41</v>
      </c>
      <c r="AC3563" s="55">
        <v>8</v>
      </c>
      <c r="AD3563" s="55"/>
      <c r="AE3563" s="55" t="s">
        <v>49</v>
      </c>
      <c r="AF3563" s="55" t="s">
        <v>50</v>
      </c>
      <c r="AG3563" s="55">
        <v>2.1302999999999999E-3</v>
      </c>
      <c r="AH3563" s="57" t="s">
        <v>44</v>
      </c>
    </row>
    <row r="3564" spans="1:34" x14ac:dyDescent="0.25">
      <c r="A3564" s="54">
        <v>11281611</v>
      </c>
      <c r="B3564" s="55"/>
      <c r="C3564" s="55"/>
      <c r="D3564" s="55">
        <v>61308213</v>
      </c>
      <c r="E3564" s="55"/>
      <c r="F3564" s="55">
        <v>300</v>
      </c>
      <c r="G3564" s="55">
        <v>79154614</v>
      </c>
      <c r="H3564" s="55"/>
      <c r="I3564" s="55">
        <v>2275050012</v>
      </c>
      <c r="J3564" s="55">
        <v>2</v>
      </c>
      <c r="K3564" s="55" t="s">
        <v>34</v>
      </c>
      <c r="L3564" s="55" t="s">
        <v>84</v>
      </c>
      <c r="M3564" s="55">
        <v>34029</v>
      </c>
      <c r="N3564" s="55"/>
      <c r="O3564" s="55" t="s">
        <v>334</v>
      </c>
      <c r="P3564" s="55">
        <v>48811</v>
      </c>
      <c r="Q3564" s="55" t="s">
        <v>37</v>
      </c>
      <c r="R3564" s="55" t="s">
        <v>38</v>
      </c>
      <c r="S3564" s="55"/>
      <c r="T3564" s="55"/>
      <c r="U3564" s="55" t="s">
        <v>38</v>
      </c>
      <c r="V3564" s="55">
        <v>40.000100000000003</v>
      </c>
      <c r="W3564" s="55">
        <v>-74.080100000000002</v>
      </c>
      <c r="X3564" s="55" t="s">
        <v>39</v>
      </c>
      <c r="Y3564" s="55" t="s">
        <v>128</v>
      </c>
      <c r="Z3564" s="55" t="s">
        <v>34</v>
      </c>
      <c r="AA3564" s="55">
        <v>0</v>
      </c>
      <c r="AB3564" s="55" t="s">
        <v>41</v>
      </c>
      <c r="AC3564" s="55">
        <v>8</v>
      </c>
      <c r="AD3564" s="55"/>
      <c r="AE3564" s="55" t="s">
        <v>51</v>
      </c>
      <c r="AF3564" s="55" t="s">
        <v>52</v>
      </c>
      <c r="AG3564" s="55">
        <v>5.3417999999999998E-3</v>
      </c>
      <c r="AH3564" s="57" t="s">
        <v>44</v>
      </c>
    </row>
    <row r="3565" spans="1:34" x14ac:dyDescent="0.25">
      <c r="A3565" s="54">
        <v>11281611</v>
      </c>
      <c r="B3565" s="55"/>
      <c r="C3565" s="55"/>
      <c r="D3565" s="55">
        <v>61308213</v>
      </c>
      <c r="E3565" s="55"/>
      <c r="F3565" s="55">
        <v>300</v>
      </c>
      <c r="G3565" s="55">
        <v>79154514</v>
      </c>
      <c r="H3565" s="55"/>
      <c r="I3565" s="55">
        <v>2275050011</v>
      </c>
      <c r="J3565" s="55">
        <v>2</v>
      </c>
      <c r="K3565" s="55" t="s">
        <v>34</v>
      </c>
      <c r="L3565" s="55" t="s">
        <v>84</v>
      </c>
      <c r="M3565" s="55">
        <v>34029</v>
      </c>
      <c r="N3565" s="55"/>
      <c r="O3565" s="55" t="s">
        <v>334</v>
      </c>
      <c r="P3565" s="55">
        <v>48811</v>
      </c>
      <c r="Q3565" s="55" t="s">
        <v>37</v>
      </c>
      <c r="R3565" s="55" t="s">
        <v>38</v>
      </c>
      <c r="S3565" s="55"/>
      <c r="T3565" s="55"/>
      <c r="U3565" s="55" t="s">
        <v>38</v>
      </c>
      <c r="V3565" s="55">
        <v>40.000100000000003</v>
      </c>
      <c r="W3565" s="55">
        <v>-74.080100000000002</v>
      </c>
      <c r="X3565" s="55" t="s">
        <v>39</v>
      </c>
      <c r="Y3565" s="55" t="s">
        <v>128</v>
      </c>
      <c r="Z3565" s="55" t="s">
        <v>34</v>
      </c>
      <c r="AA3565" s="55">
        <v>0</v>
      </c>
      <c r="AB3565" s="55" t="s">
        <v>41</v>
      </c>
      <c r="AC3565" s="55">
        <v>8</v>
      </c>
      <c r="AD3565" s="55"/>
      <c r="AE3565" s="55" t="s">
        <v>51</v>
      </c>
      <c r="AF3565" s="55" t="s">
        <v>52</v>
      </c>
      <c r="AG3565" s="55">
        <v>5.8500000000000002E-4</v>
      </c>
      <c r="AH3565" s="57" t="s">
        <v>44</v>
      </c>
    </row>
    <row r="3566" spans="1:34" x14ac:dyDescent="0.25">
      <c r="A3566" s="54">
        <v>11281611</v>
      </c>
      <c r="B3566" s="55"/>
      <c r="C3566" s="55"/>
      <c r="D3566" s="55">
        <v>61308213</v>
      </c>
      <c r="E3566" s="55"/>
      <c r="F3566" s="55">
        <v>300</v>
      </c>
      <c r="G3566" s="55">
        <v>79154614</v>
      </c>
      <c r="H3566" s="55"/>
      <c r="I3566" s="55">
        <v>2275050012</v>
      </c>
      <c r="J3566" s="55">
        <v>2</v>
      </c>
      <c r="K3566" s="55" t="s">
        <v>34</v>
      </c>
      <c r="L3566" s="55" t="s">
        <v>84</v>
      </c>
      <c r="M3566" s="55">
        <v>34029</v>
      </c>
      <c r="N3566" s="55"/>
      <c r="O3566" s="55" t="s">
        <v>334</v>
      </c>
      <c r="P3566" s="55">
        <v>48811</v>
      </c>
      <c r="Q3566" s="55" t="s">
        <v>37</v>
      </c>
      <c r="R3566" s="55" t="s">
        <v>38</v>
      </c>
      <c r="S3566" s="55"/>
      <c r="T3566" s="55"/>
      <c r="U3566" s="55" t="s">
        <v>38</v>
      </c>
      <c r="V3566" s="55">
        <v>40.000100000000003</v>
      </c>
      <c r="W3566" s="55">
        <v>-74.080100000000002</v>
      </c>
      <c r="X3566" s="55" t="s">
        <v>39</v>
      </c>
      <c r="Y3566" s="55" t="s">
        <v>128</v>
      </c>
      <c r="Z3566" s="55" t="s">
        <v>34</v>
      </c>
      <c r="AA3566" s="55">
        <v>0</v>
      </c>
      <c r="AB3566" s="55" t="s">
        <v>41</v>
      </c>
      <c r="AC3566" s="55">
        <v>8</v>
      </c>
      <c r="AD3566" s="55"/>
      <c r="AE3566" s="55" t="s">
        <v>53</v>
      </c>
      <c r="AF3566" s="55" t="s">
        <v>54</v>
      </c>
      <c r="AG3566" s="55">
        <v>0.15802099999999999</v>
      </c>
      <c r="AH3566" s="57" t="s">
        <v>44</v>
      </c>
    </row>
    <row r="3567" spans="1:34" x14ac:dyDescent="0.25">
      <c r="A3567" s="54">
        <v>11281611</v>
      </c>
      <c r="B3567" s="55"/>
      <c r="C3567" s="55"/>
      <c r="D3567" s="55">
        <v>61308213</v>
      </c>
      <c r="E3567" s="55"/>
      <c r="F3567" s="55">
        <v>300</v>
      </c>
      <c r="G3567" s="55">
        <v>79154514</v>
      </c>
      <c r="H3567" s="55"/>
      <c r="I3567" s="55">
        <v>2275050011</v>
      </c>
      <c r="J3567" s="55">
        <v>2</v>
      </c>
      <c r="K3567" s="55" t="s">
        <v>34</v>
      </c>
      <c r="L3567" s="55" t="s">
        <v>84</v>
      </c>
      <c r="M3567" s="55">
        <v>34029</v>
      </c>
      <c r="N3567" s="55"/>
      <c r="O3567" s="55" t="s">
        <v>334</v>
      </c>
      <c r="P3567" s="55">
        <v>48811</v>
      </c>
      <c r="Q3567" s="55" t="s">
        <v>37</v>
      </c>
      <c r="R3567" s="55" t="s">
        <v>38</v>
      </c>
      <c r="S3567" s="55"/>
      <c r="T3567" s="55"/>
      <c r="U3567" s="55" t="s">
        <v>38</v>
      </c>
      <c r="V3567" s="55">
        <v>40.000100000000003</v>
      </c>
      <c r="W3567" s="55">
        <v>-74.080100000000002</v>
      </c>
      <c r="X3567" s="55" t="s">
        <v>39</v>
      </c>
      <c r="Y3567" s="55" t="s">
        <v>128</v>
      </c>
      <c r="Z3567" s="55" t="s">
        <v>34</v>
      </c>
      <c r="AA3567" s="55">
        <v>0</v>
      </c>
      <c r="AB3567" s="55" t="s">
        <v>41</v>
      </c>
      <c r="AC3567" s="55">
        <v>8</v>
      </c>
      <c r="AD3567" s="55"/>
      <c r="AE3567" s="55" t="s">
        <v>53</v>
      </c>
      <c r="AF3567" s="55" t="s">
        <v>54</v>
      </c>
      <c r="AG3567" s="55">
        <v>0.108126</v>
      </c>
      <c r="AH3567" s="57" t="s">
        <v>44</v>
      </c>
    </row>
    <row r="3568" spans="1:34" x14ac:dyDescent="0.25">
      <c r="A3568" s="54">
        <v>11281611</v>
      </c>
      <c r="B3568" s="55"/>
      <c r="C3568" s="55"/>
      <c r="D3568" s="55">
        <v>61308213</v>
      </c>
      <c r="E3568" s="55"/>
      <c r="F3568" s="55">
        <v>300</v>
      </c>
      <c r="G3568" s="55">
        <v>79154514</v>
      </c>
      <c r="H3568" s="55"/>
      <c r="I3568" s="55">
        <v>2275050011</v>
      </c>
      <c r="J3568" s="55">
        <v>2</v>
      </c>
      <c r="K3568" s="55" t="s">
        <v>34</v>
      </c>
      <c r="L3568" s="55" t="s">
        <v>84</v>
      </c>
      <c r="M3568" s="55">
        <v>34029</v>
      </c>
      <c r="N3568" s="55"/>
      <c r="O3568" s="55" t="s">
        <v>334</v>
      </c>
      <c r="P3568" s="55">
        <v>48811</v>
      </c>
      <c r="Q3568" s="55" t="s">
        <v>37</v>
      </c>
      <c r="R3568" s="55" t="s">
        <v>38</v>
      </c>
      <c r="S3568" s="55"/>
      <c r="T3568" s="55"/>
      <c r="U3568" s="55" t="s">
        <v>38</v>
      </c>
      <c r="V3568" s="55">
        <v>40.000100000000003</v>
      </c>
      <c r="W3568" s="55">
        <v>-74.080100000000002</v>
      </c>
      <c r="X3568" s="55" t="s">
        <v>39</v>
      </c>
      <c r="Y3568" s="55" t="s">
        <v>128</v>
      </c>
      <c r="Z3568" s="55" t="s">
        <v>34</v>
      </c>
      <c r="AA3568" s="55">
        <v>0</v>
      </c>
      <c r="AB3568" s="55" t="s">
        <v>41</v>
      </c>
      <c r="AC3568" s="55">
        <v>8</v>
      </c>
      <c r="AD3568" s="55"/>
      <c r="AE3568" s="55">
        <v>7439921</v>
      </c>
      <c r="AF3568" s="55" t="s">
        <v>55</v>
      </c>
      <c r="AG3568" s="55">
        <v>1.3835599999999999E-4</v>
      </c>
      <c r="AH3568" s="57" t="s">
        <v>44</v>
      </c>
    </row>
    <row r="3569" spans="1:34" x14ac:dyDescent="0.25">
      <c r="A3569" s="54">
        <v>12320911</v>
      </c>
      <c r="B3569" s="55"/>
      <c r="C3569" s="55"/>
      <c r="D3569" s="55">
        <v>61751113</v>
      </c>
      <c r="E3569" s="55"/>
      <c r="F3569" s="55">
        <v>300</v>
      </c>
      <c r="G3569" s="55">
        <v>80028314</v>
      </c>
      <c r="H3569" s="55"/>
      <c r="I3569" s="55">
        <v>2275050011</v>
      </c>
      <c r="J3569" s="55">
        <v>2</v>
      </c>
      <c r="K3569" s="55" t="s">
        <v>34</v>
      </c>
      <c r="L3569" s="55" t="s">
        <v>79</v>
      </c>
      <c r="M3569" s="55">
        <v>34027</v>
      </c>
      <c r="N3569" s="55"/>
      <c r="O3569" s="55" t="s">
        <v>335</v>
      </c>
      <c r="P3569" s="55">
        <v>48811</v>
      </c>
      <c r="Q3569" s="55" t="s">
        <v>37</v>
      </c>
      <c r="R3569" s="55" t="s">
        <v>38</v>
      </c>
      <c r="S3569" s="55"/>
      <c r="T3569" s="55"/>
      <c r="U3569" s="55" t="s">
        <v>38</v>
      </c>
      <c r="V3569" s="55">
        <v>40.791800000000002</v>
      </c>
      <c r="W3569" s="55">
        <v>-74.382900000000006</v>
      </c>
      <c r="X3569" s="55" t="s">
        <v>39</v>
      </c>
      <c r="Y3569" s="55" t="s">
        <v>336</v>
      </c>
      <c r="Z3569" s="55" t="s">
        <v>34</v>
      </c>
      <c r="AA3569" s="55">
        <v>0</v>
      </c>
      <c r="AB3569" s="55" t="s">
        <v>41</v>
      </c>
      <c r="AC3569" s="55">
        <v>8</v>
      </c>
      <c r="AD3569" s="55"/>
      <c r="AE3569" s="55" t="s">
        <v>42</v>
      </c>
      <c r="AF3569" s="55" t="s">
        <v>43</v>
      </c>
      <c r="AG3569" s="55">
        <v>1.3542700000000001E-3</v>
      </c>
      <c r="AH3569" s="57" t="s">
        <v>44</v>
      </c>
    </row>
    <row r="3570" spans="1:34" x14ac:dyDescent="0.25">
      <c r="A3570" s="54">
        <v>12320911</v>
      </c>
      <c r="B3570" s="55"/>
      <c r="C3570" s="55"/>
      <c r="D3570" s="55">
        <v>61751113</v>
      </c>
      <c r="E3570" s="55"/>
      <c r="F3570" s="55">
        <v>300</v>
      </c>
      <c r="G3570" s="55">
        <v>80028414</v>
      </c>
      <c r="H3570" s="55"/>
      <c r="I3570" s="55">
        <v>2275050012</v>
      </c>
      <c r="J3570" s="55">
        <v>2</v>
      </c>
      <c r="K3570" s="55" t="s">
        <v>34</v>
      </c>
      <c r="L3570" s="55" t="s">
        <v>79</v>
      </c>
      <c r="M3570" s="55">
        <v>34027</v>
      </c>
      <c r="N3570" s="55"/>
      <c r="O3570" s="55" t="s">
        <v>335</v>
      </c>
      <c r="P3570" s="55">
        <v>48811</v>
      </c>
      <c r="Q3570" s="55" t="s">
        <v>37</v>
      </c>
      <c r="R3570" s="55" t="s">
        <v>38</v>
      </c>
      <c r="S3570" s="55"/>
      <c r="T3570" s="55"/>
      <c r="U3570" s="55" t="s">
        <v>38</v>
      </c>
      <c r="V3570" s="55">
        <v>40.791800000000002</v>
      </c>
      <c r="W3570" s="55">
        <v>-74.382900000000006</v>
      </c>
      <c r="X3570" s="55" t="s">
        <v>39</v>
      </c>
      <c r="Y3570" s="55" t="s">
        <v>336</v>
      </c>
      <c r="Z3570" s="55" t="s">
        <v>34</v>
      </c>
      <c r="AA3570" s="55">
        <v>0</v>
      </c>
      <c r="AB3570" s="55" t="s">
        <v>41</v>
      </c>
      <c r="AC3570" s="55">
        <v>8</v>
      </c>
      <c r="AD3570" s="55"/>
      <c r="AE3570" s="55" t="s">
        <v>42</v>
      </c>
      <c r="AF3570" s="55" t="s">
        <v>43</v>
      </c>
      <c r="AG3570" s="55">
        <v>1.1376499999999999E-2</v>
      </c>
      <c r="AH3570" s="57" t="s">
        <v>44</v>
      </c>
    </row>
    <row r="3571" spans="1:34" x14ac:dyDescent="0.25">
      <c r="A3571" s="54">
        <v>12320911</v>
      </c>
      <c r="B3571" s="55"/>
      <c r="C3571" s="55"/>
      <c r="D3571" s="55">
        <v>61751113</v>
      </c>
      <c r="E3571" s="55"/>
      <c r="F3571" s="55">
        <v>300</v>
      </c>
      <c r="G3571" s="55">
        <v>80028414</v>
      </c>
      <c r="H3571" s="55"/>
      <c r="I3571" s="55">
        <v>2275050012</v>
      </c>
      <c r="J3571" s="55">
        <v>2</v>
      </c>
      <c r="K3571" s="55" t="s">
        <v>34</v>
      </c>
      <c r="L3571" s="55" t="s">
        <v>79</v>
      </c>
      <c r="M3571" s="55">
        <v>34027</v>
      </c>
      <c r="N3571" s="55"/>
      <c r="O3571" s="55" t="s">
        <v>335</v>
      </c>
      <c r="P3571" s="55">
        <v>48811</v>
      </c>
      <c r="Q3571" s="55" t="s">
        <v>37</v>
      </c>
      <c r="R3571" s="55" t="s">
        <v>38</v>
      </c>
      <c r="S3571" s="55"/>
      <c r="T3571" s="55"/>
      <c r="U3571" s="55" t="s">
        <v>38</v>
      </c>
      <c r="V3571" s="55">
        <v>40.791800000000002</v>
      </c>
      <c r="W3571" s="55">
        <v>-74.382900000000006</v>
      </c>
      <c r="X3571" s="55" t="s">
        <v>39</v>
      </c>
      <c r="Y3571" s="55" t="s">
        <v>336</v>
      </c>
      <c r="Z3571" s="55" t="s">
        <v>34</v>
      </c>
      <c r="AA3571" s="55">
        <v>0</v>
      </c>
      <c r="AB3571" s="55" t="s">
        <v>41</v>
      </c>
      <c r="AC3571" s="55">
        <v>8</v>
      </c>
      <c r="AD3571" s="55"/>
      <c r="AE3571" s="55" t="s">
        <v>45</v>
      </c>
      <c r="AF3571" s="55" t="s">
        <v>46</v>
      </c>
      <c r="AG3571" s="55">
        <v>1.2140199999999999E-3</v>
      </c>
      <c r="AH3571" s="57" t="s">
        <v>44</v>
      </c>
    </row>
    <row r="3572" spans="1:34" x14ac:dyDescent="0.25">
      <c r="A3572" s="54">
        <v>12320911</v>
      </c>
      <c r="B3572" s="55"/>
      <c r="C3572" s="55"/>
      <c r="D3572" s="55">
        <v>61751113</v>
      </c>
      <c r="E3572" s="55"/>
      <c r="F3572" s="55">
        <v>300</v>
      </c>
      <c r="G3572" s="55">
        <v>80028314</v>
      </c>
      <c r="H3572" s="55"/>
      <c r="I3572" s="55">
        <v>2275050011</v>
      </c>
      <c r="J3572" s="55">
        <v>2</v>
      </c>
      <c r="K3572" s="55" t="s">
        <v>34</v>
      </c>
      <c r="L3572" s="55" t="s">
        <v>79</v>
      </c>
      <c r="M3572" s="55">
        <v>34027</v>
      </c>
      <c r="N3572" s="55"/>
      <c r="O3572" s="55" t="s">
        <v>335</v>
      </c>
      <c r="P3572" s="55">
        <v>48811</v>
      </c>
      <c r="Q3572" s="55" t="s">
        <v>37</v>
      </c>
      <c r="R3572" s="55" t="s">
        <v>38</v>
      </c>
      <c r="S3572" s="55"/>
      <c r="T3572" s="55"/>
      <c r="U3572" s="55" t="s">
        <v>38</v>
      </c>
      <c r="V3572" s="55">
        <v>40.791800000000002</v>
      </c>
      <c r="W3572" s="55">
        <v>-74.382900000000006</v>
      </c>
      <c r="X3572" s="55" t="s">
        <v>39</v>
      </c>
      <c r="Y3572" s="55" t="s">
        <v>336</v>
      </c>
      <c r="Z3572" s="55" t="s">
        <v>34</v>
      </c>
      <c r="AA3572" s="55">
        <v>0</v>
      </c>
      <c r="AB3572" s="55" t="s">
        <v>41</v>
      </c>
      <c r="AC3572" s="55">
        <v>8</v>
      </c>
      <c r="AD3572" s="55"/>
      <c r="AE3572" s="55" t="s">
        <v>45</v>
      </c>
      <c r="AF3572" s="55" t="s">
        <v>46</v>
      </c>
      <c r="AG3572" s="55">
        <v>9.0000000000000006E-5</v>
      </c>
      <c r="AH3572" s="57" t="s">
        <v>44</v>
      </c>
    </row>
    <row r="3573" spans="1:34" x14ac:dyDescent="0.25">
      <c r="A3573" s="54">
        <v>12320911</v>
      </c>
      <c r="B3573" s="55"/>
      <c r="C3573" s="55"/>
      <c r="D3573" s="55">
        <v>61751113</v>
      </c>
      <c r="E3573" s="55"/>
      <c r="F3573" s="55">
        <v>300</v>
      </c>
      <c r="G3573" s="55">
        <v>80028314</v>
      </c>
      <c r="H3573" s="55"/>
      <c r="I3573" s="55">
        <v>2275050011</v>
      </c>
      <c r="J3573" s="55">
        <v>2</v>
      </c>
      <c r="K3573" s="55" t="s">
        <v>34</v>
      </c>
      <c r="L3573" s="55" t="s">
        <v>79</v>
      </c>
      <c r="M3573" s="55">
        <v>34027</v>
      </c>
      <c r="N3573" s="55"/>
      <c r="O3573" s="55" t="s">
        <v>335</v>
      </c>
      <c r="P3573" s="55">
        <v>48811</v>
      </c>
      <c r="Q3573" s="55" t="s">
        <v>37</v>
      </c>
      <c r="R3573" s="55" t="s">
        <v>38</v>
      </c>
      <c r="S3573" s="55"/>
      <c r="T3573" s="55"/>
      <c r="U3573" s="55" t="s">
        <v>38</v>
      </c>
      <c r="V3573" s="55">
        <v>40.791800000000002</v>
      </c>
      <c r="W3573" s="55">
        <v>-74.382900000000006</v>
      </c>
      <c r="X3573" s="55" t="s">
        <v>39</v>
      </c>
      <c r="Y3573" s="55" t="s">
        <v>336</v>
      </c>
      <c r="Z3573" s="55" t="s">
        <v>34</v>
      </c>
      <c r="AA3573" s="55">
        <v>0</v>
      </c>
      <c r="AB3573" s="55" t="s">
        <v>41</v>
      </c>
      <c r="AC3573" s="55">
        <v>8</v>
      </c>
      <c r="AD3573" s="55"/>
      <c r="AE3573" s="55" t="s">
        <v>47</v>
      </c>
      <c r="AF3573" s="55" t="s">
        <v>48</v>
      </c>
      <c r="AG3573" s="55">
        <v>1.4699100000000001E-3</v>
      </c>
      <c r="AH3573" s="57" t="s">
        <v>44</v>
      </c>
    </row>
    <row r="3574" spans="1:34" x14ac:dyDescent="0.25">
      <c r="A3574" s="54">
        <v>12320911</v>
      </c>
      <c r="B3574" s="55"/>
      <c r="C3574" s="55"/>
      <c r="D3574" s="55">
        <v>61751113</v>
      </c>
      <c r="E3574" s="55"/>
      <c r="F3574" s="55">
        <v>300</v>
      </c>
      <c r="G3574" s="55">
        <v>80028414</v>
      </c>
      <c r="H3574" s="55"/>
      <c r="I3574" s="55">
        <v>2275050012</v>
      </c>
      <c r="J3574" s="55">
        <v>2</v>
      </c>
      <c r="K3574" s="55" t="s">
        <v>34</v>
      </c>
      <c r="L3574" s="55" t="s">
        <v>79</v>
      </c>
      <c r="M3574" s="55">
        <v>34027</v>
      </c>
      <c r="N3574" s="55"/>
      <c r="O3574" s="55" t="s">
        <v>335</v>
      </c>
      <c r="P3574" s="55">
        <v>48811</v>
      </c>
      <c r="Q3574" s="55" t="s">
        <v>37</v>
      </c>
      <c r="R3574" s="55" t="s">
        <v>38</v>
      </c>
      <c r="S3574" s="55"/>
      <c r="T3574" s="55"/>
      <c r="U3574" s="55" t="s">
        <v>38</v>
      </c>
      <c r="V3574" s="55">
        <v>40.791800000000002</v>
      </c>
      <c r="W3574" s="55">
        <v>-74.382900000000006</v>
      </c>
      <c r="X3574" s="55" t="s">
        <v>39</v>
      </c>
      <c r="Y3574" s="55" t="s">
        <v>336</v>
      </c>
      <c r="Z3574" s="55" t="s">
        <v>34</v>
      </c>
      <c r="AA3574" s="55">
        <v>0</v>
      </c>
      <c r="AB3574" s="55" t="s">
        <v>41</v>
      </c>
      <c r="AC3574" s="55">
        <v>8</v>
      </c>
      <c r="AD3574" s="55"/>
      <c r="AE3574" s="55" t="s">
        <v>47</v>
      </c>
      <c r="AF3574" s="55" t="s">
        <v>48</v>
      </c>
      <c r="AG3574" s="55">
        <v>3.8118200000000001E-3</v>
      </c>
      <c r="AH3574" s="57" t="s">
        <v>44</v>
      </c>
    </row>
    <row r="3575" spans="1:34" x14ac:dyDescent="0.25">
      <c r="A3575" s="54">
        <v>12320911</v>
      </c>
      <c r="B3575" s="55"/>
      <c r="C3575" s="55"/>
      <c r="D3575" s="55">
        <v>61751113</v>
      </c>
      <c r="E3575" s="55"/>
      <c r="F3575" s="55">
        <v>300</v>
      </c>
      <c r="G3575" s="55">
        <v>80028414</v>
      </c>
      <c r="H3575" s="55"/>
      <c r="I3575" s="55">
        <v>2275050012</v>
      </c>
      <c r="J3575" s="55">
        <v>2</v>
      </c>
      <c r="K3575" s="55" t="s">
        <v>34</v>
      </c>
      <c r="L3575" s="55" t="s">
        <v>79</v>
      </c>
      <c r="M3575" s="55">
        <v>34027</v>
      </c>
      <c r="N3575" s="55"/>
      <c r="O3575" s="55" t="s">
        <v>335</v>
      </c>
      <c r="P3575" s="55">
        <v>48811</v>
      </c>
      <c r="Q3575" s="55" t="s">
        <v>37</v>
      </c>
      <c r="R3575" s="55" t="s">
        <v>38</v>
      </c>
      <c r="S3575" s="55"/>
      <c r="T3575" s="55"/>
      <c r="U3575" s="55" t="s">
        <v>38</v>
      </c>
      <c r="V3575" s="55">
        <v>40.791800000000002</v>
      </c>
      <c r="W3575" s="55">
        <v>-74.382900000000006</v>
      </c>
      <c r="X3575" s="55" t="s">
        <v>39</v>
      </c>
      <c r="Y3575" s="55" t="s">
        <v>336</v>
      </c>
      <c r="Z3575" s="55" t="s">
        <v>34</v>
      </c>
      <c r="AA3575" s="55">
        <v>0</v>
      </c>
      <c r="AB3575" s="55" t="s">
        <v>41</v>
      </c>
      <c r="AC3575" s="55">
        <v>8</v>
      </c>
      <c r="AD3575" s="55"/>
      <c r="AE3575" s="55" t="s">
        <v>49</v>
      </c>
      <c r="AF3575" s="55" t="s">
        <v>50</v>
      </c>
      <c r="AG3575" s="55">
        <v>3.9055499999999998E-3</v>
      </c>
      <c r="AH3575" s="57" t="s">
        <v>44</v>
      </c>
    </row>
    <row r="3576" spans="1:34" x14ac:dyDescent="0.25">
      <c r="A3576" s="54">
        <v>12320911</v>
      </c>
      <c r="B3576" s="55"/>
      <c r="C3576" s="55"/>
      <c r="D3576" s="55">
        <v>61751113</v>
      </c>
      <c r="E3576" s="55"/>
      <c r="F3576" s="55">
        <v>300</v>
      </c>
      <c r="G3576" s="55">
        <v>80028314</v>
      </c>
      <c r="H3576" s="55"/>
      <c r="I3576" s="55">
        <v>2275050011</v>
      </c>
      <c r="J3576" s="55">
        <v>2</v>
      </c>
      <c r="K3576" s="55" t="s">
        <v>34</v>
      </c>
      <c r="L3576" s="55" t="s">
        <v>79</v>
      </c>
      <c r="M3576" s="55">
        <v>34027</v>
      </c>
      <c r="N3576" s="55"/>
      <c r="O3576" s="55" t="s">
        <v>335</v>
      </c>
      <c r="P3576" s="55">
        <v>48811</v>
      </c>
      <c r="Q3576" s="55" t="s">
        <v>37</v>
      </c>
      <c r="R3576" s="55" t="s">
        <v>38</v>
      </c>
      <c r="S3576" s="55"/>
      <c r="T3576" s="55"/>
      <c r="U3576" s="55" t="s">
        <v>38</v>
      </c>
      <c r="V3576" s="55">
        <v>40.791800000000002</v>
      </c>
      <c r="W3576" s="55">
        <v>-74.382900000000006</v>
      </c>
      <c r="X3576" s="55" t="s">
        <v>39</v>
      </c>
      <c r="Y3576" s="55" t="s">
        <v>336</v>
      </c>
      <c r="Z3576" s="55" t="s">
        <v>34</v>
      </c>
      <c r="AA3576" s="55">
        <v>0</v>
      </c>
      <c r="AB3576" s="55" t="s">
        <v>41</v>
      </c>
      <c r="AC3576" s="55">
        <v>8</v>
      </c>
      <c r="AD3576" s="55"/>
      <c r="AE3576" s="55" t="s">
        <v>49</v>
      </c>
      <c r="AF3576" s="55" t="s">
        <v>50</v>
      </c>
      <c r="AG3576" s="55">
        <v>2.1302999999999999E-3</v>
      </c>
      <c r="AH3576" s="57" t="s">
        <v>44</v>
      </c>
    </row>
    <row r="3577" spans="1:34" x14ac:dyDescent="0.25">
      <c r="A3577" s="54">
        <v>12320911</v>
      </c>
      <c r="B3577" s="55"/>
      <c r="C3577" s="55"/>
      <c r="D3577" s="55">
        <v>61751113</v>
      </c>
      <c r="E3577" s="55"/>
      <c r="F3577" s="55">
        <v>300</v>
      </c>
      <c r="G3577" s="55">
        <v>80028314</v>
      </c>
      <c r="H3577" s="55"/>
      <c r="I3577" s="55">
        <v>2275050011</v>
      </c>
      <c r="J3577" s="55">
        <v>2</v>
      </c>
      <c r="K3577" s="55" t="s">
        <v>34</v>
      </c>
      <c r="L3577" s="55" t="s">
        <v>79</v>
      </c>
      <c r="M3577" s="55">
        <v>34027</v>
      </c>
      <c r="N3577" s="55"/>
      <c r="O3577" s="55" t="s">
        <v>335</v>
      </c>
      <c r="P3577" s="55">
        <v>48811</v>
      </c>
      <c r="Q3577" s="55" t="s">
        <v>37</v>
      </c>
      <c r="R3577" s="55" t="s">
        <v>38</v>
      </c>
      <c r="S3577" s="55"/>
      <c r="T3577" s="55"/>
      <c r="U3577" s="55" t="s">
        <v>38</v>
      </c>
      <c r="V3577" s="55">
        <v>40.791800000000002</v>
      </c>
      <c r="W3577" s="55">
        <v>-74.382900000000006</v>
      </c>
      <c r="X3577" s="55" t="s">
        <v>39</v>
      </c>
      <c r="Y3577" s="55" t="s">
        <v>336</v>
      </c>
      <c r="Z3577" s="55" t="s">
        <v>34</v>
      </c>
      <c r="AA3577" s="55">
        <v>0</v>
      </c>
      <c r="AB3577" s="55" t="s">
        <v>41</v>
      </c>
      <c r="AC3577" s="55">
        <v>8</v>
      </c>
      <c r="AD3577" s="55"/>
      <c r="AE3577" s="55" t="s">
        <v>51</v>
      </c>
      <c r="AF3577" s="55" t="s">
        <v>52</v>
      </c>
      <c r="AG3577" s="55">
        <v>5.8500000000000002E-4</v>
      </c>
      <c r="AH3577" s="57" t="s">
        <v>44</v>
      </c>
    </row>
    <row r="3578" spans="1:34" x14ac:dyDescent="0.25">
      <c r="A3578" s="54">
        <v>12320911</v>
      </c>
      <c r="B3578" s="55"/>
      <c r="C3578" s="55"/>
      <c r="D3578" s="55">
        <v>61751113</v>
      </c>
      <c r="E3578" s="55"/>
      <c r="F3578" s="55">
        <v>300</v>
      </c>
      <c r="G3578" s="55">
        <v>80028414</v>
      </c>
      <c r="H3578" s="55"/>
      <c r="I3578" s="55">
        <v>2275050012</v>
      </c>
      <c r="J3578" s="55">
        <v>2</v>
      </c>
      <c r="K3578" s="55" t="s">
        <v>34</v>
      </c>
      <c r="L3578" s="55" t="s">
        <v>79</v>
      </c>
      <c r="M3578" s="55">
        <v>34027</v>
      </c>
      <c r="N3578" s="55"/>
      <c r="O3578" s="55" t="s">
        <v>335</v>
      </c>
      <c r="P3578" s="55">
        <v>48811</v>
      </c>
      <c r="Q3578" s="55" t="s">
        <v>37</v>
      </c>
      <c r="R3578" s="55" t="s">
        <v>38</v>
      </c>
      <c r="S3578" s="55"/>
      <c r="T3578" s="55"/>
      <c r="U3578" s="55" t="s">
        <v>38</v>
      </c>
      <c r="V3578" s="55">
        <v>40.791800000000002</v>
      </c>
      <c r="W3578" s="55">
        <v>-74.382900000000006</v>
      </c>
      <c r="X3578" s="55" t="s">
        <v>39</v>
      </c>
      <c r="Y3578" s="55" t="s">
        <v>336</v>
      </c>
      <c r="Z3578" s="55" t="s">
        <v>34</v>
      </c>
      <c r="AA3578" s="55">
        <v>0</v>
      </c>
      <c r="AB3578" s="55" t="s">
        <v>41</v>
      </c>
      <c r="AC3578" s="55">
        <v>8</v>
      </c>
      <c r="AD3578" s="55"/>
      <c r="AE3578" s="55" t="s">
        <v>51</v>
      </c>
      <c r="AF3578" s="55" t="s">
        <v>52</v>
      </c>
      <c r="AG3578" s="55">
        <v>5.3417999999999998E-3</v>
      </c>
      <c r="AH3578" s="57" t="s">
        <v>44</v>
      </c>
    </row>
    <row r="3579" spans="1:34" x14ac:dyDescent="0.25">
      <c r="A3579" s="54">
        <v>12320911</v>
      </c>
      <c r="B3579" s="55"/>
      <c r="C3579" s="55"/>
      <c r="D3579" s="55">
        <v>61751113</v>
      </c>
      <c r="E3579" s="55"/>
      <c r="F3579" s="55">
        <v>300</v>
      </c>
      <c r="G3579" s="55">
        <v>80028314</v>
      </c>
      <c r="H3579" s="55"/>
      <c r="I3579" s="55">
        <v>2275050011</v>
      </c>
      <c r="J3579" s="55">
        <v>2</v>
      </c>
      <c r="K3579" s="55" t="s">
        <v>34</v>
      </c>
      <c r="L3579" s="55" t="s">
        <v>79</v>
      </c>
      <c r="M3579" s="55">
        <v>34027</v>
      </c>
      <c r="N3579" s="55"/>
      <c r="O3579" s="55" t="s">
        <v>335</v>
      </c>
      <c r="P3579" s="55">
        <v>48811</v>
      </c>
      <c r="Q3579" s="55" t="s">
        <v>37</v>
      </c>
      <c r="R3579" s="55" t="s">
        <v>38</v>
      </c>
      <c r="S3579" s="55"/>
      <c r="T3579" s="55"/>
      <c r="U3579" s="55" t="s">
        <v>38</v>
      </c>
      <c r="V3579" s="55">
        <v>40.791800000000002</v>
      </c>
      <c r="W3579" s="55">
        <v>-74.382900000000006</v>
      </c>
      <c r="X3579" s="55" t="s">
        <v>39</v>
      </c>
      <c r="Y3579" s="55" t="s">
        <v>336</v>
      </c>
      <c r="Z3579" s="55" t="s">
        <v>34</v>
      </c>
      <c r="AA3579" s="55">
        <v>0</v>
      </c>
      <c r="AB3579" s="55" t="s">
        <v>41</v>
      </c>
      <c r="AC3579" s="55">
        <v>8</v>
      </c>
      <c r="AD3579" s="55"/>
      <c r="AE3579" s="55" t="s">
        <v>53</v>
      </c>
      <c r="AF3579" s="55" t="s">
        <v>54</v>
      </c>
      <c r="AG3579" s="55">
        <v>0.108126</v>
      </c>
      <c r="AH3579" s="57" t="s">
        <v>44</v>
      </c>
    </row>
    <row r="3580" spans="1:34" x14ac:dyDescent="0.25">
      <c r="A3580" s="54">
        <v>12320911</v>
      </c>
      <c r="B3580" s="55"/>
      <c r="C3580" s="55"/>
      <c r="D3580" s="55">
        <v>61751113</v>
      </c>
      <c r="E3580" s="55"/>
      <c r="F3580" s="55">
        <v>300</v>
      </c>
      <c r="G3580" s="55">
        <v>80028414</v>
      </c>
      <c r="H3580" s="55"/>
      <c r="I3580" s="55">
        <v>2275050012</v>
      </c>
      <c r="J3580" s="55">
        <v>2</v>
      </c>
      <c r="K3580" s="55" t="s">
        <v>34</v>
      </c>
      <c r="L3580" s="55" t="s">
        <v>79</v>
      </c>
      <c r="M3580" s="55">
        <v>34027</v>
      </c>
      <c r="N3580" s="55"/>
      <c r="O3580" s="55" t="s">
        <v>335</v>
      </c>
      <c r="P3580" s="55">
        <v>48811</v>
      </c>
      <c r="Q3580" s="55" t="s">
        <v>37</v>
      </c>
      <c r="R3580" s="55" t="s">
        <v>38</v>
      </c>
      <c r="S3580" s="55"/>
      <c r="T3580" s="55"/>
      <c r="U3580" s="55" t="s">
        <v>38</v>
      </c>
      <c r="V3580" s="55">
        <v>40.791800000000002</v>
      </c>
      <c r="W3580" s="55">
        <v>-74.382900000000006</v>
      </c>
      <c r="X3580" s="55" t="s">
        <v>39</v>
      </c>
      <c r="Y3580" s="55" t="s">
        <v>336</v>
      </c>
      <c r="Z3580" s="55" t="s">
        <v>34</v>
      </c>
      <c r="AA3580" s="55">
        <v>0</v>
      </c>
      <c r="AB3580" s="55" t="s">
        <v>41</v>
      </c>
      <c r="AC3580" s="55">
        <v>8</v>
      </c>
      <c r="AD3580" s="55"/>
      <c r="AE3580" s="55" t="s">
        <v>53</v>
      </c>
      <c r="AF3580" s="55" t="s">
        <v>54</v>
      </c>
      <c r="AG3580" s="55">
        <v>0.15802099999999999</v>
      </c>
      <c r="AH3580" s="57" t="s">
        <v>44</v>
      </c>
    </row>
    <row r="3581" spans="1:34" x14ac:dyDescent="0.25">
      <c r="A3581" s="54">
        <v>12320911</v>
      </c>
      <c r="B3581" s="55"/>
      <c r="C3581" s="55"/>
      <c r="D3581" s="55">
        <v>61751113</v>
      </c>
      <c r="E3581" s="55"/>
      <c r="F3581" s="55">
        <v>300</v>
      </c>
      <c r="G3581" s="55">
        <v>80028314</v>
      </c>
      <c r="H3581" s="55"/>
      <c r="I3581" s="55">
        <v>2275050011</v>
      </c>
      <c r="J3581" s="55">
        <v>2</v>
      </c>
      <c r="K3581" s="55" t="s">
        <v>34</v>
      </c>
      <c r="L3581" s="55" t="s">
        <v>79</v>
      </c>
      <c r="M3581" s="55">
        <v>34027</v>
      </c>
      <c r="N3581" s="55"/>
      <c r="O3581" s="55" t="s">
        <v>335</v>
      </c>
      <c r="P3581" s="55">
        <v>48811</v>
      </c>
      <c r="Q3581" s="55" t="s">
        <v>37</v>
      </c>
      <c r="R3581" s="55" t="s">
        <v>38</v>
      </c>
      <c r="S3581" s="55"/>
      <c r="T3581" s="55"/>
      <c r="U3581" s="55" t="s">
        <v>38</v>
      </c>
      <c r="V3581" s="55">
        <v>40.791800000000002</v>
      </c>
      <c r="W3581" s="55">
        <v>-74.382900000000006</v>
      </c>
      <c r="X3581" s="55" t="s">
        <v>39</v>
      </c>
      <c r="Y3581" s="55" t="s">
        <v>336</v>
      </c>
      <c r="Z3581" s="55" t="s">
        <v>34</v>
      </c>
      <c r="AA3581" s="55">
        <v>0</v>
      </c>
      <c r="AB3581" s="55" t="s">
        <v>41</v>
      </c>
      <c r="AC3581" s="55">
        <v>8</v>
      </c>
      <c r="AD3581" s="55"/>
      <c r="AE3581" s="55">
        <v>7439921</v>
      </c>
      <c r="AF3581" s="55" t="s">
        <v>55</v>
      </c>
      <c r="AG3581" s="55">
        <v>1.3835599999999999E-4</v>
      </c>
      <c r="AH3581" s="57" t="s">
        <v>44</v>
      </c>
    </row>
    <row r="3582" spans="1:34" x14ac:dyDescent="0.25">
      <c r="A3582" s="54">
        <v>11674011</v>
      </c>
      <c r="B3582" s="55"/>
      <c r="C3582" s="55"/>
      <c r="D3582" s="55">
        <v>61032613</v>
      </c>
      <c r="E3582" s="55"/>
      <c r="F3582" s="55">
        <v>300</v>
      </c>
      <c r="G3582" s="55">
        <v>78604614</v>
      </c>
      <c r="H3582" s="55"/>
      <c r="I3582" s="55">
        <v>2275050012</v>
      </c>
      <c r="J3582" s="55">
        <v>2</v>
      </c>
      <c r="K3582" s="55" t="s">
        <v>34</v>
      </c>
      <c r="L3582" s="55" t="s">
        <v>178</v>
      </c>
      <c r="M3582" s="55">
        <v>34017</v>
      </c>
      <c r="N3582" s="55"/>
      <c r="O3582" s="55" t="s">
        <v>337</v>
      </c>
      <c r="P3582" s="55">
        <v>48811</v>
      </c>
      <c r="Q3582" s="55" t="s">
        <v>37</v>
      </c>
      <c r="R3582" s="55" t="s">
        <v>38</v>
      </c>
      <c r="S3582" s="55"/>
      <c r="T3582" s="55"/>
      <c r="U3582" s="55" t="s">
        <v>38</v>
      </c>
      <c r="V3582" s="55">
        <v>40.724499999999999</v>
      </c>
      <c r="W3582" s="55">
        <v>-74.029600000000002</v>
      </c>
      <c r="X3582" s="55" t="s">
        <v>39</v>
      </c>
      <c r="Y3582" s="55" t="s">
        <v>180</v>
      </c>
      <c r="Z3582" s="55" t="s">
        <v>34</v>
      </c>
      <c r="AA3582" s="55">
        <v>0</v>
      </c>
      <c r="AB3582" s="55" t="s">
        <v>41</v>
      </c>
      <c r="AC3582" s="55">
        <v>8</v>
      </c>
      <c r="AD3582" s="55"/>
      <c r="AE3582" s="55" t="s">
        <v>42</v>
      </c>
      <c r="AF3582" s="55" t="s">
        <v>43</v>
      </c>
      <c r="AG3582" s="55">
        <v>1.1376499999999999E-2</v>
      </c>
      <c r="AH3582" s="57" t="s">
        <v>44</v>
      </c>
    </row>
    <row r="3583" spans="1:34" x14ac:dyDescent="0.25">
      <c r="A3583" s="54">
        <v>11674011</v>
      </c>
      <c r="B3583" s="55"/>
      <c r="C3583" s="55"/>
      <c r="D3583" s="55">
        <v>61032613</v>
      </c>
      <c r="E3583" s="55"/>
      <c r="F3583" s="55">
        <v>300</v>
      </c>
      <c r="G3583" s="55">
        <v>78604514</v>
      </c>
      <c r="H3583" s="55"/>
      <c r="I3583" s="55">
        <v>2275050011</v>
      </c>
      <c r="J3583" s="55">
        <v>2</v>
      </c>
      <c r="K3583" s="55" t="s">
        <v>34</v>
      </c>
      <c r="L3583" s="55" t="s">
        <v>178</v>
      </c>
      <c r="M3583" s="55">
        <v>34017</v>
      </c>
      <c r="N3583" s="55"/>
      <c r="O3583" s="55" t="s">
        <v>337</v>
      </c>
      <c r="P3583" s="55">
        <v>48811</v>
      </c>
      <c r="Q3583" s="55" t="s">
        <v>37</v>
      </c>
      <c r="R3583" s="55" t="s">
        <v>38</v>
      </c>
      <c r="S3583" s="55"/>
      <c r="T3583" s="55"/>
      <c r="U3583" s="55" t="s">
        <v>38</v>
      </c>
      <c r="V3583" s="55">
        <v>40.724499999999999</v>
      </c>
      <c r="W3583" s="55">
        <v>-74.029600000000002</v>
      </c>
      <c r="X3583" s="55" t="s">
        <v>39</v>
      </c>
      <c r="Y3583" s="55" t="s">
        <v>180</v>
      </c>
      <c r="Z3583" s="55" t="s">
        <v>34</v>
      </c>
      <c r="AA3583" s="55">
        <v>0</v>
      </c>
      <c r="AB3583" s="55" t="s">
        <v>41</v>
      </c>
      <c r="AC3583" s="55">
        <v>8</v>
      </c>
      <c r="AD3583" s="55"/>
      <c r="AE3583" s="55" t="s">
        <v>42</v>
      </c>
      <c r="AF3583" s="55" t="s">
        <v>43</v>
      </c>
      <c r="AG3583" s="55">
        <v>1.3542700000000001E-3</v>
      </c>
      <c r="AH3583" s="57" t="s">
        <v>44</v>
      </c>
    </row>
    <row r="3584" spans="1:34" x14ac:dyDescent="0.25">
      <c r="A3584" s="54">
        <v>11674011</v>
      </c>
      <c r="B3584" s="55"/>
      <c r="C3584" s="55"/>
      <c r="D3584" s="55">
        <v>61032613</v>
      </c>
      <c r="E3584" s="55"/>
      <c r="F3584" s="55">
        <v>300</v>
      </c>
      <c r="G3584" s="55">
        <v>78604614</v>
      </c>
      <c r="H3584" s="55"/>
      <c r="I3584" s="55">
        <v>2275050012</v>
      </c>
      <c r="J3584" s="55">
        <v>2</v>
      </c>
      <c r="K3584" s="55" t="s">
        <v>34</v>
      </c>
      <c r="L3584" s="55" t="s">
        <v>178</v>
      </c>
      <c r="M3584" s="55">
        <v>34017</v>
      </c>
      <c r="N3584" s="55"/>
      <c r="O3584" s="55" t="s">
        <v>337</v>
      </c>
      <c r="P3584" s="55">
        <v>48811</v>
      </c>
      <c r="Q3584" s="55" t="s">
        <v>37</v>
      </c>
      <c r="R3584" s="55" t="s">
        <v>38</v>
      </c>
      <c r="S3584" s="55"/>
      <c r="T3584" s="55"/>
      <c r="U3584" s="55" t="s">
        <v>38</v>
      </c>
      <c r="V3584" s="55">
        <v>40.724499999999999</v>
      </c>
      <c r="W3584" s="55">
        <v>-74.029600000000002</v>
      </c>
      <c r="X3584" s="55" t="s">
        <v>39</v>
      </c>
      <c r="Y3584" s="55" t="s">
        <v>180</v>
      </c>
      <c r="Z3584" s="55" t="s">
        <v>34</v>
      </c>
      <c r="AA3584" s="55">
        <v>0</v>
      </c>
      <c r="AB3584" s="55" t="s">
        <v>41</v>
      </c>
      <c r="AC3584" s="55">
        <v>8</v>
      </c>
      <c r="AD3584" s="55"/>
      <c r="AE3584" s="55" t="s">
        <v>45</v>
      </c>
      <c r="AF3584" s="55" t="s">
        <v>46</v>
      </c>
      <c r="AG3584" s="55">
        <v>1.2140199999999999E-3</v>
      </c>
      <c r="AH3584" s="57" t="s">
        <v>44</v>
      </c>
    </row>
    <row r="3585" spans="1:34" x14ac:dyDescent="0.25">
      <c r="A3585" s="54">
        <v>11674011</v>
      </c>
      <c r="B3585" s="55"/>
      <c r="C3585" s="55"/>
      <c r="D3585" s="55">
        <v>61032613</v>
      </c>
      <c r="E3585" s="55"/>
      <c r="F3585" s="55">
        <v>300</v>
      </c>
      <c r="G3585" s="55">
        <v>78604514</v>
      </c>
      <c r="H3585" s="55"/>
      <c r="I3585" s="55">
        <v>2275050011</v>
      </c>
      <c r="J3585" s="55">
        <v>2</v>
      </c>
      <c r="K3585" s="55" t="s">
        <v>34</v>
      </c>
      <c r="L3585" s="55" t="s">
        <v>178</v>
      </c>
      <c r="M3585" s="55">
        <v>34017</v>
      </c>
      <c r="N3585" s="55"/>
      <c r="O3585" s="55" t="s">
        <v>337</v>
      </c>
      <c r="P3585" s="55">
        <v>48811</v>
      </c>
      <c r="Q3585" s="55" t="s">
        <v>37</v>
      </c>
      <c r="R3585" s="55" t="s">
        <v>38</v>
      </c>
      <c r="S3585" s="55"/>
      <c r="T3585" s="55"/>
      <c r="U3585" s="55" t="s">
        <v>38</v>
      </c>
      <c r="V3585" s="55">
        <v>40.724499999999999</v>
      </c>
      <c r="W3585" s="55">
        <v>-74.029600000000002</v>
      </c>
      <c r="X3585" s="55" t="s">
        <v>39</v>
      </c>
      <c r="Y3585" s="55" t="s">
        <v>180</v>
      </c>
      <c r="Z3585" s="55" t="s">
        <v>34</v>
      </c>
      <c r="AA3585" s="55">
        <v>0</v>
      </c>
      <c r="AB3585" s="55" t="s">
        <v>41</v>
      </c>
      <c r="AC3585" s="55">
        <v>8</v>
      </c>
      <c r="AD3585" s="55"/>
      <c r="AE3585" s="55" t="s">
        <v>45</v>
      </c>
      <c r="AF3585" s="55" t="s">
        <v>46</v>
      </c>
      <c r="AG3585" s="55">
        <v>9.0000000000000006E-5</v>
      </c>
      <c r="AH3585" s="57" t="s">
        <v>44</v>
      </c>
    </row>
    <row r="3586" spans="1:34" x14ac:dyDescent="0.25">
      <c r="A3586" s="54">
        <v>11674011</v>
      </c>
      <c r="B3586" s="55"/>
      <c r="C3586" s="55"/>
      <c r="D3586" s="55">
        <v>61032613</v>
      </c>
      <c r="E3586" s="55"/>
      <c r="F3586" s="55">
        <v>300</v>
      </c>
      <c r="G3586" s="55">
        <v>78604614</v>
      </c>
      <c r="H3586" s="55"/>
      <c r="I3586" s="55">
        <v>2275050012</v>
      </c>
      <c r="J3586" s="55">
        <v>2</v>
      </c>
      <c r="K3586" s="55" t="s">
        <v>34</v>
      </c>
      <c r="L3586" s="55" t="s">
        <v>178</v>
      </c>
      <c r="M3586" s="55">
        <v>34017</v>
      </c>
      <c r="N3586" s="55"/>
      <c r="O3586" s="55" t="s">
        <v>337</v>
      </c>
      <c r="P3586" s="55">
        <v>48811</v>
      </c>
      <c r="Q3586" s="55" t="s">
        <v>37</v>
      </c>
      <c r="R3586" s="55" t="s">
        <v>38</v>
      </c>
      <c r="S3586" s="55"/>
      <c r="T3586" s="55"/>
      <c r="U3586" s="55" t="s">
        <v>38</v>
      </c>
      <c r="V3586" s="55">
        <v>40.724499999999999</v>
      </c>
      <c r="W3586" s="55">
        <v>-74.029600000000002</v>
      </c>
      <c r="X3586" s="55" t="s">
        <v>39</v>
      </c>
      <c r="Y3586" s="55" t="s">
        <v>180</v>
      </c>
      <c r="Z3586" s="55" t="s">
        <v>34</v>
      </c>
      <c r="AA3586" s="55">
        <v>0</v>
      </c>
      <c r="AB3586" s="55" t="s">
        <v>41</v>
      </c>
      <c r="AC3586" s="55">
        <v>8</v>
      </c>
      <c r="AD3586" s="55"/>
      <c r="AE3586" s="55" t="s">
        <v>47</v>
      </c>
      <c r="AF3586" s="55" t="s">
        <v>48</v>
      </c>
      <c r="AG3586" s="55">
        <v>3.8118200000000001E-3</v>
      </c>
      <c r="AH3586" s="57" t="s">
        <v>44</v>
      </c>
    </row>
    <row r="3587" spans="1:34" x14ac:dyDescent="0.25">
      <c r="A3587" s="54">
        <v>11674011</v>
      </c>
      <c r="B3587" s="55"/>
      <c r="C3587" s="55"/>
      <c r="D3587" s="55">
        <v>61032613</v>
      </c>
      <c r="E3587" s="55"/>
      <c r="F3587" s="55">
        <v>300</v>
      </c>
      <c r="G3587" s="55">
        <v>78604514</v>
      </c>
      <c r="H3587" s="55"/>
      <c r="I3587" s="55">
        <v>2275050011</v>
      </c>
      <c r="J3587" s="55">
        <v>2</v>
      </c>
      <c r="K3587" s="55" t="s">
        <v>34</v>
      </c>
      <c r="L3587" s="55" t="s">
        <v>178</v>
      </c>
      <c r="M3587" s="55">
        <v>34017</v>
      </c>
      <c r="N3587" s="55"/>
      <c r="O3587" s="55" t="s">
        <v>337</v>
      </c>
      <c r="P3587" s="55">
        <v>48811</v>
      </c>
      <c r="Q3587" s="55" t="s">
        <v>37</v>
      </c>
      <c r="R3587" s="55" t="s">
        <v>38</v>
      </c>
      <c r="S3587" s="55"/>
      <c r="T3587" s="55"/>
      <c r="U3587" s="55" t="s">
        <v>38</v>
      </c>
      <c r="V3587" s="55">
        <v>40.724499999999999</v>
      </c>
      <c r="W3587" s="55">
        <v>-74.029600000000002</v>
      </c>
      <c r="X3587" s="55" t="s">
        <v>39</v>
      </c>
      <c r="Y3587" s="55" t="s">
        <v>180</v>
      </c>
      <c r="Z3587" s="55" t="s">
        <v>34</v>
      </c>
      <c r="AA3587" s="55">
        <v>0</v>
      </c>
      <c r="AB3587" s="55" t="s">
        <v>41</v>
      </c>
      <c r="AC3587" s="55">
        <v>8</v>
      </c>
      <c r="AD3587" s="55"/>
      <c r="AE3587" s="55" t="s">
        <v>47</v>
      </c>
      <c r="AF3587" s="55" t="s">
        <v>48</v>
      </c>
      <c r="AG3587" s="55">
        <v>1.4699100000000001E-3</v>
      </c>
      <c r="AH3587" s="57" t="s">
        <v>44</v>
      </c>
    </row>
    <row r="3588" spans="1:34" x14ac:dyDescent="0.25">
      <c r="A3588" s="54">
        <v>11674011</v>
      </c>
      <c r="B3588" s="55"/>
      <c r="C3588" s="55"/>
      <c r="D3588" s="55">
        <v>61032613</v>
      </c>
      <c r="E3588" s="55"/>
      <c r="F3588" s="55">
        <v>300</v>
      </c>
      <c r="G3588" s="55">
        <v>78604614</v>
      </c>
      <c r="H3588" s="55"/>
      <c r="I3588" s="55">
        <v>2275050012</v>
      </c>
      <c r="J3588" s="55">
        <v>2</v>
      </c>
      <c r="K3588" s="55" t="s">
        <v>34</v>
      </c>
      <c r="L3588" s="55" t="s">
        <v>178</v>
      </c>
      <c r="M3588" s="55">
        <v>34017</v>
      </c>
      <c r="N3588" s="55"/>
      <c r="O3588" s="55" t="s">
        <v>337</v>
      </c>
      <c r="P3588" s="55">
        <v>48811</v>
      </c>
      <c r="Q3588" s="55" t="s">
        <v>37</v>
      </c>
      <c r="R3588" s="55" t="s">
        <v>38</v>
      </c>
      <c r="S3588" s="55"/>
      <c r="T3588" s="55"/>
      <c r="U3588" s="55" t="s">
        <v>38</v>
      </c>
      <c r="V3588" s="55">
        <v>40.724499999999999</v>
      </c>
      <c r="W3588" s="55">
        <v>-74.029600000000002</v>
      </c>
      <c r="X3588" s="55" t="s">
        <v>39</v>
      </c>
      <c r="Y3588" s="55" t="s">
        <v>180</v>
      </c>
      <c r="Z3588" s="55" t="s">
        <v>34</v>
      </c>
      <c r="AA3588" s="55">
        <v>0</v>
      </c>
      <c r="AB3588" s="55" t="s">
        <v>41</v>
      </c>
      <c r="AC3588" s="55">
        <v>8</v>
      </c>
      <c r="AD3588" s="55"/>
      <c r="AE3588" s="55" t="s">
        <v>49</v>
      </c>
      <c r="AF3588" s="55" t="s">
        <v>50</v>
      </c>
      <c r="AG3588" s="55">
        <v>3.9055499999999998E-3</v>
      </c>
      <c r="AH3588" s="57" t="s">
        <v>44</v>
      </c>
    </row>
    <row r="3589" spans="1:34" x14ac:dyDescent="0.25">
      <c r="A3589" s="54">
        <v>11674011</v>
      </c>
      <c r="B3589" s="55"/>
      <c r="C3589" s="55"/>
      <c r="D3589" s="55">
        <v>61032613</v>
      </c>
      <c r="E3589" s="55"/>
      <c r="F3589" s="55">
        <v>300</v>
      </c>
      <c r="G3589" s="55">
        <v>78604514</v>
      </c>
      <c r="H3589" s="55"/>
      <c r="I3589" s="55">
        <v>2275050011</v>
      </c>
      <c r="J3589" s="55">
        <v>2</v>
      </c>
      <c r="K3589" s="55" t="s">
        <v>34</v>
      </c>
      <c r="L3589" s="55" t="s">
        <v>178</v>
      </c>
      <c r="M3589" s="55">
        <v>34017</v>
      </c>
      <c r="N3589" s="55"/>
      <c r="O3589" s="55" t="s">
        <v>337</v>
      </c>
      <c r="P3589" s="55">
        <v>48811</v>
      </c>
      <c r="Q3589" s="55" t="s">
        <v>37</v>
      </c>
      <c r="R3589" s="55" t="s">
        <v>38</v>
      </c>
      <c r="S3589" s="55"/>
      <c r="T3589" s="55"/>
      <c r="U3589" s="55" t="s">
        <v>38</v>
      </c>
      <c r="V3589" s="55">
        <v>40.724499999999999</v>
      </c>
      <c r="W3589" s="55">
        <v>-74.029600000000002</v>
      </c>
      <c r="X3589" s="55" t="s">
        <v>39</v>
      </c>
      <c r="Y3589" s="55" t="s">
        <v>180</v>
      </c>
      <c r="Z3589" s="55" t="s">
        <v>34</v>
      </c>
      <c r="AA3589" s="55">
        <v>0</v>
      </c>
      <c r="AB3589" s="55" t="s">
        <v>41</v>
      </c>
      <c r="AC3589" s="55">
        <v>8</v>
      </c>
      <c r="AD3589" s="55"/>
      <c r="AE3589" s="55" t="s">
        <v>49</v>
      </c>
      <c r="AF3589" s="55" t="s">
        <v>50</v>
      </c>
      <c r="AG3589" s="55">
        <v>2.1302999999999999E-3</v>
      </c>
      <c r="AH3589" s="57" t="s">
        <v>44</v>
      </c>
    </row>
    <row r="3590" spans="1:34" x14ac:dyDescent="0.25">
      <c r="A3590" s="54">
        <v>11674011</v>
      </c>
      <c r="B3590" s="55"/>
      <c r="C3590" s="55"/>
      <c r="D3590" s="55">
        <v>61032613</v>
      </c>
      <c r="E3590" s="55"/>
      <c r="F3590" s="55">
        <v>300</v>
      </c>
      <c r="G3590" s="55">
        <v>78604514</v>
      </c>
      <c r="H3590" s="55"/>
      <c r="I3590" s="55">
        <v>2275050011</v>
      </c>
      <c r="J3590" s="55">
        <v>2</v>
      </c>
      <c r="K3590" s="55" t="s">
        <v>34</v>
      </c>
      <c r="L3590" s="55" t="s">
        <v>178</v>
      </c>
      <c r="M3590" s="55">
        <v>34017</v>
      </c>
      <c r="N3590" s="55"/>
      <c r="O3590" s="55" t="s">
        <v>337</v>
      </c>
      <c r="P3590" s="55">
        <v>48811</v>
      </c>
      <c r="Q3590" s="55" t="s">
        <v>37</v>
      </c>
      <c r="R3590" s="55" t="s">
        <v>38</v>
      </c>
      <c r="S3590" s="55"/>
      <c r="T3590" s="55"/>
      <c r="U3590" s="55" t="s">
        <v>38</v>
      </c>
      <c r="V3590" s="55">
        <v>40.724499999999999</v>
      </c>
      <c r="W3590" s="55">
        <v>-74.029600000000002</v>
      </c>
      <c r="X3590" s="55" t="s">
        <v>39</v>
      </c>
      <c r="Y3590" s="55" t="s">
        <v>180</v>
      </c>
      <c r="Z3590" s="55" t="s">
        <v>34</v>
      </c>
      <c r="AA3590" s="55">
        <v>0</v>
      </c>
      <c r="AB3590" s="55" t="s">
        <v>41</v>
      </c>
      <c r="AC3590" s="55">
        <v>8</v>
      </c>
      <c r="AD3590" s="55"/>
      <c r="AE3590" s="55" t="s">
        <v>51</v>
      </c>
      <c r="AF3590" s="55" t="s">
        <v>52</v>
      </c>
      <c r="AG3590" s="55">
        <v>5.8500000000000002E-4</v>
      </c>
      <c r="AH3590" s="57" t="s">
        <v>44</v>
      </c>
    </row>
    <row r="3591" spans="1:34" x14ac:dyDescent="0.25">
      <c r="A3591" s="54">
        <v>11674011</v>
      </c>
      <c r="B3591" s="55"/>
      <c r="C3591" s="55"/>
      <c r="D3591" s="55">
        <v>61032613</v>
      </c>
      <c r="E3591" s="55"/>
      <c r="F3591" s="55">
        <v>300</v>
      </c>
      <c r="G3591" s="55">
        <v>78604614</v>
      </c>
      <c r="H3591" s="55"/>
      <c r="I3591" s="55">
        <v>2275050012</v>
      </c>
      <c r="J3591" s="55">
        <v>2</v>
      </c>
      <c r="K3591" s="55" t="s">
        <v>34</v>
      </c>
      <c r="L3591" s="55" t="s">
        <v>178</v>
      </c>
      <c r="M3591" s="55">
        <v>34017</v>
      </c>
      <c r="N3591" s="55"/>
      <c r="O3591" s="55" t="s">
        <v>337</v>
      </c>
      <c r="P3591" s="55">
        <v>48811</v>
      </c>
      <c r="Q3591" s="55" t="s">
        <v>37</v>
      </c>
      <c r="R3591" s="55" t="s">
        <v>38</v>
      </c>
      <c r="S3591" s="55"/>
      <c r="T3591" s="55"/>
      <c r="U3591" s="55" t="s">
        <v>38</v>
      </c>
      <c r="V3591" s="55">
        <v>40.724499999999999</v>
      </c>
      <c r="W3591" s="55">
        <v>-74.029600000000002</v>
      </c>
      <c r="X3591" s="55" t="s">
        <v>39</v>
      </c>
      <c r="Y3591" s="55" t="s">
        <v>180</v>
      </c>
      <c r="Z3591" s="55" t="s">
        <v>34</v>
      </c>
      <c r="AA3591" s="55">
        <v>0</v>
      </c>
      <c r="AB3591" s="55" t="s">
        <v>41</v>
      </c>
      <c r="AC3591" s="55">
        <v>8</v>
      </c>
      <c r="AD3591" s="55"/>
      <c r="AE3591" s="55" t="s">
        <v>51</v>
      </c>
      <c r="AF3591" s="55" t="s">
        <v>52</v>
      </c>
      <c r="AG3591" s="55">
        <v>5.3417999999999998E-3</v>
      </c>
      <c r="AH3591" s="57" t="s">
        <v>44</v>
      </c>
    </row>
    <row r="3592" spans="1:34" x14ac:dyDescent="0.25">
      <c r="A3592" s="54">
        <v>11674011</v>
      </c>
      <c r="B3592" s="55"/>
      <c r="C3592" s="55"/>
      <c r="D3592" s="55">
        <v>61032613</v>
      </c>
      <c r="E3592" s="55"/>
      <c r="F3592" s="55">
        <v>300</v>
      </c>
      <c r="G3592" s="55">
        <v>78604614</v>
      </c>
      <c r="H3592" s="55"/>
      <c r="I3592" s="55">
        <v>2275050012</v>
      </c>
      <c r="J3592" s="55">
        <v>2</v>
      </c>
      <c r="K3592" s="55" t="s">
        <v>34</v>
      </c>
      <c r="L3592" s="55" t="s">
        <v>178</v>
      </c>
      <c r="M3592" s="55">
        <v>34017</v>
      </c>
      <c r="N3592" s="55"/>
      <c r="O3592" s="55" t="s">
        <v>337</v>
      </c>
      <c r="P3592" s="55">
        <v>48811</v>
      </c>
      <c r="Q3592" s="55" t="s">
        <v>37</v>
      </c>
      <c r="R3592" s="55" t="s">
        <v>38</v>
      </c>
      <c r="S3592" s="55"/>
      <c r="T3592" s="55"/>
      <c r="U3592" s="55" t="s">
        <v>38</v>
      </c>
      <c r="V3592" s="55">
        <v>40.724499999999999</v>
      </c>
      <c r="W3592" s="55">
        <v>-74.029600000000002</v>
      </c>
      <c r="X3592" s="55" t="s">
        <v>39</v>
      </c>
      <c r="Y3592" s="55" t="s">
        <v>180</v>
      </c>
      <c r="Z3592" s="55" t="s">
        <v>34</v>
      </c>
      <c r="AA3592" s="55">
        <v>0</v>
      </c>
      <c r="AB3592" s="55" t="s">
        <v>41</v>
      </c>
      <c r="AC3592" s="55">
        <v>8</v>
      </c>
      <c r="AD3592" s="55"/>
      <c r="AE3592" s="55" t="s">
        <v>53</v>
      </c>
      <c r="AF3592" s="55" t="s">
        <v>54</v>
      </c>
      <c r="AG3592" s="55">
        <v>0.15802099999999999</v>
      </c>
      <c r="AH3592" s="57" t="s">
        <v>44</v>
      </c>
    </row>
    <row r="3593" spans="1:34" x14ac:dyDescent="0.25">
      <c r="A3593" s="54">
        <v>11674011</v>
      </c>
      <c r="B3593" s="55"/>
      <c r="C3593" s="55"/>
      <c r="D3593" s="55">
        <v>61032613</v>
      </c>
      <c r="E3593" s="55"/>
      <c r="F3593" s="55">
        <v>300</v>
      </c>
      <c r="G3593" s="55">
        <v>78604514</v>
      </c>
      <c r="H3593" s="55"/>
      <c r="I3593" s="55">
        <v>2275050011</v>
      </c>
      <c r="J3593" s="55">
        <v>2</v>
      </c>
      <c r="K3593" s="55" t="s">
        <v>34</v>
      </c>
      <c r="L3593" s="55" t="s">
        <v>178</v>
      </c>
      <c r="M3593" s="55">
        <v>34017</v>
      </c>
      <c r="N3593" s="55"/>
      <c r="O3593" s="55" t="s">
        <v>337</v>
      </c>
      <c r="P3593" s="55">
        <v>48811</v>
      </c>
      <c r="Q3593" s="55" t="s">
        <v>37</v>
      </c>
      <c r="R3593" s="55" t="s">
        <v>38</v>
      </c>
      <c r="S3593" s="55"/>
      <c r="T3593" s="55"/>
      <c r="U3593" s="55" t="s">
        <v>38</v>
      </c>
      <c r="V3593" s="55">
        <v>40.724499999999999</v>
      </c>
      <c r="W3593" s="55">
        <v>-74.029600000000002</v>
      </c>
      <c r="X3593" s="55" t="s">
        <v>39</v>
      </c>
      <c r="Y3593" s="55" t="s">
        <v>180</v>
      </c>
      <c r="Z3593" s="55" t="s">
        <v>34</v>
      </c>
      <c r="AA3593" s="55">
        <v>0</v>
      </c>
      <c r="AB3593" s="55" t="s">
        <v>41</v>
      </c>
      <c r="AC3593" s="55">
        <v>8</v>
      </c>
      <c r="AD3593" s="55"/>
      <c r="AE3593" s="55" t="s">
        <v>53</v>
      </c>
      <c r="AF3593" s="55" t="s">
        <v>54</v>
      </c>
      <c r="AG3593" s="55">
        <v>0.108126</v>
      </c>
      <c r="AH3593" s="57" t="s">
        <v>44</v>
      </c>
    </row>
    <row r="3594" spans="1:34" x14ac:dyDescent="0.25">
      <c r="A3594" s="54">
        <v>11674011</v>
      </c>
      <c r="B3594" s="55"/>
      <c r="C3594" s="55"/>
      <c r="D3594" s="55">
        <v>61032613</v>
      </c>
      <c r="E3594" s="55"/>
      <c r="F3594" s="55">
        <v>300</v>
      </c>
      <c r="G3594" s="55">
        <v>78604514</v>
      </c>
      <c r="H3594" s="55"/>
      <c r="I3594" s="55">
        <v>2275050011</v>
      </c>
      <c r="J3594" s="55">
        <v>2</v>
      </c>
      <c r="K3594" s="55" t="s">
        <v>34</v>
      </c>
      <c r="L3594" s="55" t="s">
        <v>178</v>
      </c>
      <c r="M3594" s="55">
        <v>34017</v>
      </c>
      <c r="N3594" s="55"/>
      <c r="O3594" s="55" t="s">
        <v>337</v>
      </c>
      <c r="P3594" s="55">
        <v>48811</v>
      </c>
      <c r="Q3594" s="55" t="s">
        <v>37</v>
      </c>
      <c r="R3594" s="55" t="s">
        <v>38</v>
      </c>
      <c r="S3594" s="55"/>
      <c r="T3594" s="55"/>
      <c r="U3594" s="55" t="s">
        <v>38</v>
      </c>
      <c r="V3594" s="55">
        <v>40.724499999999999</v>
      </c>
      <c r="W3594" s="55">
        <v>-74.029600000000002</v>
      </c>
      <c r="X3594" s="55" t="s">
        <v>39</v>
      </c>
      <c r="Y3594" s="55" t="s">
        <v>180</v>
      </c>
      <c r="Z3594" s="55" t="s">
        <v>34</v>
      </c>
      <c r="AA3594" s="55">
        <v>0</v>
      </c>
      <c r="AB3594" s="55" t="s">
        <v>41</v>
      </c>
      <c r="AC3594" s="55">
        <v>8</v>
      </c>
      <c r="AD3594" s="55"/>
      <c r="AE3594" s="55">
        <v>7439921</v>
      </c>
      <c r="AF3594" s="55" t="s">
        <v>55</v>
      </c>
      <c r="AG3594" s="55">
        <v>1.3835599999999999E-4</v>
      </c>
      <c r="AH3594" s="57" t="s">
        <v>44</v>
      </c>
    </row>
    <row r="3595" spans="1:34" x14ac:dyDescent="0.25">
      <c r="A3595" s="54">
        <v>10963911</v>
      </c>
      <c r="B3595" s="55"/>
      <c r="C3595" s="55"/>
      <c r="D3595" s="55">
        <v>60488413</v>
      </c>
      <c r="E3595" s="55"/>
      <c r="F3595" s="55">
        <v>300</v>
      </c>
      <c r="G3595" s="55">
        <v>77518514</v>
      </c>
      <c r="H3595" s="55"/>
      <c r="I3595" s="55">
        <v>2275050011</v>
      </c>
      <c r="J3595" s="55">
        <v>2</v>
      </c>
      <c r="K3595" s="55" t="s">
        <v>34</v>
      </c>
      <c r="L3595" s="55" t="s">
        <v>73</v>
      </c>
      <c r="M3595" s="55">
        <v>34035</v>
      </c>
      <c r="N3595" s="55"/>
      <c r="O3595" s="55" t="s">
        <v>338</v>
      </c>
      <c r="P3595" s="55">
        <v>48811</v>
      </c>
      <c r="Q3595" s="55" t="s">
        <v>37</v>
      </c>
      <c r="R3595" s="55" t="s">
        <v>38</v>
      </c>
      <c r="S3595" s="55"/>
      <c r="T3595" s="55"/>
      <c r="U3595" s="55" t="s">
        <v>38</v>
      </c>
      <c r="V3595" s="55">
        <v>40.653700000000001</v>
      </c>
      <c r="W3595" s="55">
        <v>-74.686499999999995</v>
      </c>
      <c r="X3595" s="55" t="s">
        <v>39</v>
      </c>
      <c r="Y3595" s="55" t="s">
        <v>224</v>
      </c>
      <c r="Z3595" s="55" t="s">
        <v>34</v>
      </c>
      <c r="AA3595" s="55">
        <v>0</v>
      </c>
      <c r="AB3595" s="55" t="s">
        <v>41</v>
      </c>
      <c r="AC3595" s="55">
        <v>8</v>
      </c>
      <c r="AD3595" s="55"/>
      <c r="AE3595" s="55" t="s">
        <v>42</v>
      </c>
      <c r="AF3595" s="55" t="s">
        <v>43</v>
      </c>
      <c r="AG3595" s="55">
        <v>1.3542700000000001E-3</v>
      </c>
      <c r="AH3595" s="57" t="s">
        <v>44</v>
      </c>
    </row>
    <row r="3596" spans="1:34" x14ac:dyDescent="0.25">
      <c r="A3596" s="54">
        <v>10963911</v>
      </c>
      <c r="B3596" s="55"/>
      <c r="C3596" s="55"/>
      <c r="D3596" s="55">
        <v>60488413</v>
      </c>
      <c r="E3596" s="55"/>
      <c r="F3596" s="55">
        <v>300</v>
      </c>
      <c r="G3596" s="55">
        <v>77518614</v>
      </c>
      <c r="H3596" s="55"/>
      <c r="I3596" s="55">
        <v>2275050012</v>
      </c>
      <c r="J3596" s="55">
        <v>2</v>
      </c>
      <c r="K3596" s="55" t="s">
        <v>34</v>
      </c>
      <c r="L3596" s="55" t="s">
        <v>73</v>
      </c>
      <c r="M3596" s="55">
        <v>34035</v>
      </c>
      <c r="N3596" s="55"/>
      <c r="O3596" s="55" t="s">
        <v>338</v>
      </c>
      <c r="P3596" s="55">
        <v>48811</v>
      </c>
      <c r="Q3596" s="55" t="s">
        <v>37</v>
      </c>
      <c r="R3596" s="55" t="s">
        <v>38</v>
      </c>
      <c r="S3596" s="55"/>
      <c r="T3596" s="55"/>
      <c r="U3596" s="55" t="s">
        <v>38</v>
      </c>
      <c r="V3596" s="55">
        <v>40.653700000000001</v>
      </c>
      <c r="W3596" s="55">
        <v>-74.686499999999995</v>
      </c>
      <c r="X3596" s="55" t="s">
        <v>39</v>
      </c>
      <c r="Y3596" s="55" t="s">
        <v>224</v>
      </c>
      <c r="Z3596" s="55" t="s">
        <v>34</v>
      </c>
      <c r="AA3596" s="55">
        <v>0</v>
      </c>
      <c r="AB3596" s="55" t="s">
        <v>41</v>
      </c>
      <c r="AC3596" s="55">
        <v>8</v>
      </c>
      <c r="AD3596" s="55"/>
      <c r="AE3596" s="55" t="s">
        <v>42</v>
      </c>
      <c r="AF3596" s="55" t="s">
        <v>43</v>
      </c>
      <c r="AG3596" s="55">
        <v>1.1376499999999999E-2</v>
      </c>
      <c r="AH3596" s="57" t="s">
        <v>44</v>
      </c>
    </row>
    <row r="3597" spans="1:34" x14ac:dyDescent="0.25">
      <c r="A3597" s="54">
        <v>10963911</v>
      </c>
      <c r="B3597" s="55"/>
      <c r="C3597" s="55"/>
      <c r="D3597" s="55">
        <v>60488413</v>
      </c>
      <c r="E3597" s="55"/>
      <c r="F3597" s="55">
        <v>300</v>
      </c>
      <c r="G3597" s="55">
        <v>77518514</v>
      </c>
      <c r="H3597" s="55"/>
      <c r="I3597" s="55">
        <v>2275050011</v>
      </c>
      <c r="J3597" s="55">
        <v>2</v>
      </c>
      <c r="K3597" s="55" t="s">
        <v>34</v>
      </c>
      <c r="L3597" s="55" t="s">
        <v>73</v>
      </c>
      <c r="M3597" s="55">
        <v>34035</v>
      </c>
      <c r="N3597" s="55"/>
      <c r="O3597" s="55" t="s">
        <v>338</v>
      </c>
      <c r="P3597" s="55">
        <v>48811</v>
      </c>
      <c r="Q3597" s="55" t="s">
        <v>37</v>
      </c>
      <c r="R3597" s="55" t="s">
        <v>38</v>
      </c>
      <c r="S3597" s="55"/>
      <c r="T3597" s="55"/>
      <c r="U3597" s="55" t="s">
        <v>38</v>
      </c>
      <c r="V3597" s="55">
        <v>40.653700000000001</v>
      </c>
      <c r="W3597" s="55">
        <v>-74.686499999999995</v>
      </c>
      <c r="X3597" s="55" t="s">
        <v>39</v>
      </c>
      <c r="Y3597" s="55" t="s">
        <v>224</v>
      </c>
      <c r="Z3597" s="55" t="s">
        <v>34</v>
      </c>
      <c r="AA3597" s="55">
        <v>0</v>
      </c>
      <c r="AB3597" s="55" t="s">
        <v>41</v>
      </c>
      <c r="AC3597" s="55">
        <v>8</v>
      </c>
      <c r="AD3597" s="55"/>
      <c r="AE3597" s="55" t="s">
        <v>45</v>
      </c>
      <c r="AF3597" s="55" t="s">
        <v>46</v>
      </c>
      <c r="AG3597" s="55">
        <v>9.0000000000000006E-5</v>
      </c>
      <c r="AH3597" s="57" t="s">
        <v>44</v>
      </c>
    </row>
    <row r="3598" spans="1:34" x14ac:dyDescent="0.25">
      <c r="A3598" s="54">
        <v>10963911</v>
      </c>
      <c r="B3598" s="55"/>
      <c r="C3598" s="55"/>
      <c r="D3598" s="55">
        <v>60488413</v>
      </c>
      <c r="E3598" s="55"/>
      <c r="F3598" s="55">
        <v>300</v>
      </c>
      <c r="G3598" s="55">
        <v>77518614</v>
      </c>
      <c r="H3598" s="55"/>
      <c r="I3598" s="55">
        <v>2275050012</v>
      </c>
      <c r="J3598" s="55">
        <v>2</v>
      </c>
      <c r="K3598" s="55" t="s">
        <v>34</v>
      </c>
      <c r="L3598" s="55" t="s">
        <v>73</v>
      </c>
      <c r="M3598" s="55">
        <v>34035</v>
      </c>
      <c r="N3598" s="55"/>
      <c r="O3598" s="55" t="s">
        <v>338</v>
      </c>
      <c r="P3598" s="55">
        <v>48811</v>
      </c>
      <c r="Q3598" s="55" t="s">
        <v>37</v>
      </c>
      <c r="R3598" s="55" t="s">
        <v>38</v>
      </c>
      <c r="S3598" s="55"/>
      <c r="T3598" s="55"/>
      <c r="U3598" s="55" t="s">
        <v>38</v>
      </c>
      <c r="V3598" s="55">
        <v>40.653700000000001</v>
      </c>
      <c r="W3598" s="55">
        <v>-74.686499999999995</v>
      </c>
      <c r="X3598" s="55" t="s">
        <v>39</v>
      </c>
      <c r="Y3598" s="55" t="s">
        <v>224</v>
      </c>
      <c r="Z3598" s="55" t="s">
        <v>34</v>
      </c>
      <c r="AA3598" s="55">
        <v>0</v>
      </c>
      <c r="AB3598" s="55" t="s">
        <v>41</v>
      </c>
      <c r="AC3598" s="55">
        <v>8</v>
      </c>
      <c r="AD3598" s="55"/>
      <c r="AE3598" s="55" t="s">
        <v>45</v>
      </c>
      <c r="AF3598" s="55" t="s">
        <v>46</v>
      </c>
      <c r="AG3598" s="55">
        <v>1.2140199999999999E-3</v>
      </c>
      <c r="AH3598" s="57" t="s">
        <v>44</v>
      </c>
    </row>
    <row r="3599" spans="1:34" x14ac:dyDescent="0.25">
      <c r="A3599" s="54">
        <v>10963911</v>
      </c>
      <c r="B3599" s="55"/>
      <c r="C3599" s="55"/>
      <c r="D3599" s="55">
        <v>60488413</v>
      </c>
      <c r="E3599" s="55"/>
      <c r="F3599" s="55">
        <v>300</v>
      </c>
      <c r="G3599" s="55">
        <v>77518614</v>
      </c>
      <c r="H3599" s="55"/>
      <c r="I3599" s="55">
        <v>2275050012</v>
      </c>
      <c r="J3599" s="55">
        <v>2</v>
      </c>
      <c r="K3599" s="55" t="s">
        <v>34</v>
      </c>
      <c r="L3599" s="55" t="s">
        <v>73</v>
      </c>
      <c r="M3599" s="55">
        <v>34035</v>
      </c>
      <c r="N3599" s="55"/>
      <c r="O3599" s="55" t="s">
        <v>338</v>
      </c>
      <c r="P3599" s="55">
        <v>48811</v>
      </c>
      <c r="Q3599" s="55" t="s">
        <v>37</v>
      </c>
      <c r="R3599" s="55" t="s">
        <v>38</v>
      </c>
      <c r="S3599" s="55"/>
      <c r="T3599" s="55"/>
      <c r="U3599" s="55" t="s">
        <v>38</v>
      </c>
      <c r="V3599" s="55">
        <v>40.653700000000001</v>
      </c>
      <c r="W3599" s="55">
        <v>-74.686499999999995</v>
      </c>
      <c r="X3599" s="55" t="s">
        <v>39</v>
      </c>
      <c r="Y3599" s="55" t="s">
        <v>224</v>
      </c>
      <c r="Z3599" s="55" t="s">
        <v>34</v>
      </c>
      <c r="AA3599" s="55">
        <v>0</v>
      </c>
      <c r="AB3599" s="55" t="s">
        <v>41</v>
      </c>
      <c r="AC3599" s="55">
        <v>8</v>
      </c>
      <c r="AD3599" s="55"/>
      <c r="AE3599" s="55" t="s">
        <v>47</v>
      </c>
      <c r="AF3599" s="55" t="s">
        <v>48</v>
      </c>
      <c r="AG3599" s="55">
        <v>3.8118200000000001E-3</v>
      </c>
      <c r="AH3599" s="57" t="s">
        <v>44</v>
      </c>
    </row>
    <row r="3600" spans="1:34" x14ac:dyDescent="0.25">
      <c r="A3600" s="54">
        <v>10963911</v>
      </c>
      <c r="B3600" s="55"/>
      <c r="C3600" s="55"/>
      <c r="D3600" s="55">
        <v>60488413</v>
      </c>
      <c r="E3600" s="55"/>
      <c r="F3600" s="55">
        <v>300</v>
      </c>
      <c r="G3600" s="55">
        <v>77518514</v>
      </c>
      <c r="H3600" s="55"/>
      <c r="I3600" s="55">
        <v>2275050011</v>
      </c>
      <c r="J3600" s="55">
        <v>2</v>
      </c>
      <c r="K3600" s="55" t="s">
        <v>34</v>
      </c>
      <c r="L3600" s="55" t="s">
        <v>73</v>
      </c>
      <c r="M3600" s="55">
        <v>34035</v>
      </c>
      <c r="N3600" s="55"/>
      <c r="O3600" s="55" t="s">
        <v>338</v>
      </c>
      <c r="P3600" s="55">
        <v>48811</v>
      </c>
      <c r="Q3600" s="55" t="s">
        <v>37</v>
      </c>
      <c r="R3600" s="55" t="s">
        <v>38</v>
      </c>
      <c r="S3600" s="55"/>
      <c r="T3600" s="55"/>
      <c r="U3600" s="55" t="s">
        <v>38</v>
      </c>
      <c r="V3600" s="55">
        <v>40.653700000000001</v>
      </c>
      <c r="W3600" s="55">
        <v>-74.686499999999995</v>
      </c>
      <c r="X3600" s="55" t="s">
        <v>39</v>
      </c>
      <c r="Y3600" s="55" t="s">
        <v>224</v>
      </c>
      <c r="Z3600" s="55" t="s">
        <v>34</v>
      </c>
      <c r="AA3600" s="55">
        <v>0</v>
      </c>
      <c r="AB3600" s="55" t="s">
        <v>41</v>
      </c>
      <c r="AC3600" s="55">
        <v>8</v>
      </c>
      <c r="AD3600" s="55"/>
      <c r="AE3600" s="55" t="s">
        <v>47</v>
      </c>
      <c r="AF3600" s="55" t="s">
        <v>48</v>
      </c>
      <c r="AG3600" s="55">
        <v>1.4699100000000001E-3</v>
      </c>
      <c r="AH3600" s="57" t="s">
        <v>44</v>
      </c>
    </row>
    <row r="3601" spans="1:34" x14ac:dyDescent="0.25">
      <c r="A3601" s="54">
        <v>10963911</v>
      </c>
      <c r="B3601" s="55"/>
      <c r="C3601" s="55"/>
      <c r="D3601" s="55">
        <v>60488413</v>
      </c>
      <c r="E3601" s="55"/>
      <c r="F3601" s="55">
        <v>300</v>
      </c>
      <c r="G3601" s="55">
        <v>77518614</v>
      </c>
      <c r="H3601" s="55"/>
      <c r="I3601" s="55">
        <v>2275050012</v>
      </c>
      <c r="J3601" s="55">
        <v>2</v>
      </c>
      <c r="K3601" s="55" t="s">
        <v>34</v>
      </c>
      <c r="L3601" s="55" t="s">
        <v>73</v>
      </c>
      <c r="M3601" s="55">
        <v>34035</v>
      </c>
      <c r="N3601" s="55"/>
      <c r="O3601" s="55" t="s">
        <v>338</v>
      </c>
      <c r="P3601" s="55">
        <v>48811</v>
      </c>
      <c r="Q3601" s="55" t="s">
        <v>37</v>
      </c>
      <c r="R3601" s="55" t="s">
        <v>38</v>
      </c>
      <c r="S3601" s="55"/>
      <c r="T3601" s="55"/>
      <c r="U3601" s="55" t="s">
        <v>38</v>
      </c>
      <c r="V3601" s="55">
        <v>40.653700000000001</v>
      </c>
      <c r="W3601" s="55">
        <v>-74.686499999999995</v>
      </c>
      <c r="X3601" s="55" t="s">
        <v>39</v>
      </c>
      <c r="Y3601" s="55" t="s">
        <v>224</v>
      </c>
      <c r="Z3601" s="55" t="s">
        <v>34</v>
      </c>
      <c r="AA3601" s="55">
        <v>0</v>
      </c>
      <c r="AB3601" s="55" t="s">
        <v>41</v>
      </c>
      <c r="AC3601" s="55">
        <v>8</v>
      </c>
      <c r="AD3601" s="55"/>
      <c r="AE3601" s="55" t="s">
        <v>49</v>
      </c>
      <c r="AF3601" s="55" t="s">
        <v>50</v>
      </c>
      <c r="AG3601" s="55">
        <v>3.9055499999999998E-3</v>
      </c>
      <c r="AH3601" s="57" t="s">
        <v>44</v>
      </c>
    </row>
    <row r="3602" spans="1:34" x14ac:dyDescent="0.25">
      <c r="A3602" s="54">
        <v>10963911</v>
      </c>
      <c r="B3602" s="55"/>
      <c r="C3602" s="55"/>
      <c r="D3602" s="55">
        <v>60488413</v>
      </c>
      <c r="E3602" s="55"/>
      <c r="F3602" s="55">
        <v>300</v>
      </c>
      <c r="G3602" s="55">
        <v>77518514</v>
      </c>
      <c r="H3602" s="55"/>
      <c r="I3602" s="55">
        <v>2275050011</v>
      </c>
      <c r="J3602" s="55">
        <v>2</v>
      </c>
      <c r="K3602" s="55" t="s">
        <v>34</v>
      </c>
      <c r="L3602" s="55" t="s">
        <v>73</v>
      </c>
      <c r="M3602" s="55">
        <v>34035</v>
      </c>
      <c r="N3602" s="55"/>
      <c r="O3602" s="55" t="s">
        <v>338</v>
      </c>
      <c r="P3602" s="55">
        <v>48811</v>
      </c>
      <c r="Q3602" s="55" t="s">
        <v>37</v>
      </c>
      <c r="R3602" s="55" t="s">
        <v>38</v>
      </c>
      <c r="S3602" s="55"/>
      <c r="T3602" s="55"/>
      <c r="U3602" s="55" t="s">
        <v>38</v>
      </c>
      <c r="V3602" s="55">
        <v>40.653700000000001</v>
      </c>
      <c r="W3602" s="55">
        <v>-74.686499999999995</v>
      </c>
      <c r="X3602" s="55" t="s">
        <v>39</v>
      </c>
      <c r="Y3602" s="55" t="s">
        <v>224</v>
      </c>
      <c r="Z3602" s="55" t="s">
        <v>34</v>
      </c>
      <c r="AA3602" s="55">
        <v>0</v>
      </c>
      <c r="AB3602" s="55" t="s">
        <v>41</v>
      </c>
      <c r="AC3602" s="55">
        <v>8</v>
      </c>
      <c r="AD3602" s="55"/>
      <c r="AE3602" s="55" t="s">
        <v>49</v>
      </c>
      <c r="AF3602" s="55" t="s">
        <v>50</v>
      </c>
      <c r="AG3602" s="55">
        <v>2.1302999999999999E-3</v>
      </c>
      <c r="AH3602" s="57" t="s">
        <v>44</v>
      </c>
    </row>
    <row r="3603" spans="1:34" x14ac:dyDescent="0.25">
      <c r="A3603" s="54">
        <v>10963911</v>
      </c>
      <c r="B3603" s="55"/>
      <c r="C3603" s="55"/>
      <c r="D3603" s="55">
        <v>60488413</v>
      </c>
      <c r="E3603" s="55"/>
      <c r="F3603" s="55">
        <v>300</v>
      </c>
      <c r="G3603" s="55">
        <v>77518614</v>
      </c>
      <c r="H3603" s="55"/>
      <c r="I3603" s="55">
        <v>2275050012</v>
      </c>
      <c r="J3603" s="55">
        <v>2</v>
      </c>
      <c r="K3603" s="55" t="s">
        <v>34</v>
      </c>
      <c r="L3603" s="55" t="s">
        <v>73</v>
      </c>
      <c r="M3603" s="55">
        <v>34035</v>
      </c>
      <c r="N3603" s="55"/>
      <c r="O3603" s="55" t="s">
        <v>338</v>
      </c>
      <c r="P3603" s="55">
        <v>48811</v>
      </c>
      <c r="Q3603" s="55" t="s">
        <v>37</v>
      </c>
      <c r="R3603" s="55" t="s">
        <v>38</v>
      </c>
      <c r="S3603" s="55"/>
      <c r="T3603" s="55"/>
      <c r="U3603" s="55" t="s">
        <v>38</v>
      </c>
      <c r="V3603" s="55">
        <v>40.653700000000001</v>
      </c>
      <c r="W3603" s="55">
        <v>-74.686499999999995</v>
      </c>
      <c r="X3603" s="55" t="s">
        <v>39</v>
      </c>
      <c r="Y3603" s="55" t="s">
        <v>224</v>
      </c>
      <c r="Z3603" s="55" t="s">
        <v>34</v>
      </c>
      <c r="AA3603" s="55">
        <v>0</v>
      </c>
      <c r="AB3603" s="55" t="s">
        <v>41</v>
      </c>
      <c r="AC3603" s="55">
        <v>8</v>
      </c>
      <c r="AD3603" s="55"/>
      <c r="AE3603" s="55" t="s">
        <v>51</v>
      </c>
      <c r="AF3603" s="55" t="s">
        <v>52</v>
      </c>
      <c r="AG3603" s="55">
        <v>5.3417999999999998E-3</v>
      </c>
      <c r="AH3603" s="57" t="s">
        <v>44</v>
      </c>
    </row>
    <row r="3604" spans="1:34" x14ac:dyDescent="0.25">
      <c r="A3604" s="54">
        <v>10963911</v>
      </c>
      <c r="B3604" s="55"/>
      <c r="C3604" s="55"/>
      <c r="D3604" s="55">
        <v>60488413</v>
      </c>
      <c r="E3604" s="55"/>
      <c r="F3604" s="55">
        <v>300</v>
      </c>
      <c r="G3604" s="55">
        <v>77518514</v>
      </c>
      <c r="H3604" s="55"/>
      <c r="I3604" s="55">
        <v>2275050011</v>
      </c>
      <c r="J3604" s="55">
        <v>2</v>
      </c>
      <c r="K3604" s="55" t="s">
        <v>34</v>
      </c>
      <c r="L3604" s="55" t="s">
        <v>73</v>
      </c>
      <c r="M3604" s="55">
        <v>34035</v>
      </c>
      <c r="N3604" s="55"/>
      <c r="O3604" s="55" t="s">
        <v>338</v>
      </c>
      <c r="P3604" s="55">
        <v>48811</v>
      </c>
      <c r="Q3604" s="55" t="s">
        <v>37</v>
      </c>
      <c r="R3604" s="55" t="s">
        <v>38</v>
      </c>
      <c r="S3604" s="55"/>
      <c r="T3604" s="55"/>
      <c r="U3604" s="55" t="s">
        <v>38</v>
      </c>
      <c r="V3604" s="55">
        <v>40.653700000000001</v>
      </c>
      <c r="W3604" s="55">
        <v>-74.686499999999995</v>
      </c>
      <c r="X3604" s="55" t="s">
        <v>39</v>
      </c>
      <c r="Y3604" s="55" t="s">
        <v>224</v>
      </c>
      <c r="Z3604" s="55" t="s">
        <v>34</v>
      </c>
      <c r="AA3604" s="55">
        <v>0</v>
      </c>
      <c r="AB3604" s="55" t="s">
        <v>41</v>
      </c>
      <c r="AC3604" s="55">
        <v>8</v>
      </c>
      <c r="AD3604" s="55"/>
      <c r="AE3604" s="55" t="s">
        <v>51</v>
      </c>
      <c r="AF3604" s="55" t="s">
        <v>52</v>
      </c>
      <c r="AG3604" s="55">
        <v>5.8500000000000002E-4</v>
      </c>
      <c r="AH3604" s="57" t="s">
        <v>44</v>
      </c>
    </row>
    <row r="3605" spans="1:34" x14ac:dyDescent="0.25">
      <c r="A3605" s="54">
        <v>10963911</v>
      </c>
      <c r="B3605" s="55"/>
      <c r="C3605" s="55"/>
      <c r="D3605" s="55">
        <v>60488413</v>
      </c>
      <c r="E3605" s="55"/>
      <c r="F3605" s="55">
        <v>300</v>
      </c>
      <c r="G3605" s="55">
        <v>77518614</v>
      </c>
      <c r="H3605" s="55"/>
      <c r="I3605" s="55">
        <v>2275050012</v>
      </c>
      <c r="J3605" s="55">
        <v>2</v>
      </c>
      <c r="K3605" s="55" t="s">
        <v>34</v>
      </c>
      <c r="L3605" s="55" t="s">
        <v>73</v>
      </c>
      <c r="M3605" s="55">
        <v>34035</v>
      </c>
      <c r="N3605" s="55"/>
      <c r="O3605" s="55" t="s">
        <v>338</v>
      </c>
      <c r="P3605" s="55">
        <v>48811</v>
      </c>
      <c r="Q3605" s="55" t="s">
        <v>37</v>
      </c>
      <c r="R3605" s="55" t="s">
        <v>38</v>
      </c>
      <c r="S3605" s="55"/>
      <c r="T3605" s="55"/>
      <c r="U3605" s="55" t="s">
        <v>38</v>
      </c>
      <c r="V3605" s="55">
        <v>40.653700000000001</v>
      </c>
      <c r="W3605" s="55">
        <v>-74.686499999999995</v>
      </c>
      <c r="X3605" s="55" t="s">
        <v>39</v>
      </c>
      <c r="Y3605" s="55" t="s">
        <v>224</v>
      </c>
      <c r="Z3605" s="55" t="s">
        <v>34</v>
      </c>
      <c r="AA3605" s="55">
        <v>0</v>
      </c>
      <c r="AB3605" s="55" t="s">
        <v>41</v>
      </c>
      <c r="AC3605" s="55">
        <v>8</v>
      </c>
      <c r="AD3605" s="55"/>
      <c r="AE3605" s="55" t="s">
        <v>53</v>
      </c>
      <c r="AF3605" s="55" t="s">
        <v>54</v>
      </c>
      <c r="AG3605" s="55">
        <v>0.15802099999999999</v>
      </c>
      <c r="AH3605" s="57" t="s">
        <v>44</v>
      </c>
    </row>
    <row r="3606" spans="1:34" x14ac:dyDescent="0.25">
      <c r="A3606" s="54">
        <v>10963911</v>
      </c>
      <c r="B3606" s="55"/>
      <c r="C3606" s="55"/>
      <c r="D3606" s="55">
        <v>60488413</v>
      </c>
      <c r="E3606" s="55"/>
      <c r="F3606" s="55">
        <v>300</v>
      </c>
      <c r="G3606" s="55">
        <v>77518514</v>
      </c>
      <c r="H3606" s="55"/>
      <c r="I3606" s="55">
        <v>2275050011</v>
      </c>
      <c r="J3606" s="55">
        <v>2</v>
      </c>
      <c r="K3606" s="55" t="s">
        <v>34</v>
      </c>
      <c r="L3606" s="55" t="s">
        <v>73</v>
      </c>
      <c r="M3606" s="55">
        <v>34035</v>
      </c>
      <c r="N3606" s="55"/>
      <c r="O3606" s="55" t="s">
        <v>338</v>
      </c>
      <c r="P3606" s="55">
        <v>48811</v>
      </c>
      <c r="Q3606" s="55" t="s">
        <v>37</v>
      </c>
      <c r="R3606" s="55" t="s">
        <v>38</v>
      </c>
      <c r="S3606" s="55"/>
      <c r="T3606" s="55"/>
      <c r="U3606" s="55" t="s">
        <v>38</v>
      </c>
      <c r="V3606" s="55">
        <v>40.653700000000001</v>
      </c>
      <c r="W3606" s="55">
        <v>-74.686499999999995</v>
      </c>
      <c r="X3606" s="55" t="s">
        <v>39</v>
      </c>
      <c r="Y3606" s="55" t="s">
        <v>224</v>
      </c>
      <c r="Z3606" s="55" t="s">
        <v>34</v>
      </c>
      <c r="AA3606" s="55">
        <v>0</v>
      </c>
      <c r="AB3606" s="55" t="s">
        <v>41</v>
      </c>
      <c r="AC3606" s="55">
        <v>8</v>
      </c>
      <c r="AD3606" s="55"/>
      <c r="AE3606" s="55" t="s">
        <v>53</v>
      </c>
      <c r="AF3606" s="55" t="s">
        <v>54</v>
      </c>
      <c r="AG3606" s="55">
        <v>0.108126</v>
      </c>
      <c r="AH3606" s="57" t="s">
        <v>44</v>
      </c>
    </row>
    <row r="3607" spans="1:34" x14ac:dyDescent="0.25">
      <c r="A3607" s="54">
        <v>10963911</v>
      </c>
      <c r="B3607" s="55"/>
      <c r="C3607" s="55"/>
      <c r="D3607" s="55">
        <v>60488413</v>
      </c>
      <c r="E3607" s="55"/>
      <c r="F3607" s="55">
        <v>300</v>
      </c>
      <c r="G3607" s="55">
        <v>77518514</v>
      </c>
      <c r="H3607" s="55"/>
      <c r="I3607" s="55">
        <v>2275050011</v>
      </c>
      <c r="J3607" s="55">
        <v>2</v>
      </c>
      <c r="K3607" s="55" t="s">
        <v>34</v>
      </c>
      <c r="L3607" s="55" t="s">
        <v>73</v>
      </c>
      <c r="M3607" s="55">
        <v>34035</v>
      </c>
      <c r="N3607" s="55"/>
      <c r="O3607" s="55" t="s">
        <v>338</v>
      </c>
      <c r="P3607" s="55">
        <v>48811</v>
      </c>
      <c r="Q3607" s="55" t="s">
        <v>37</v>
      </c>
      <c r="R3607" s="55" t="s">
        <v>38</v>
      </c>
      <c r="S3607" s="55"/>
      <c r="T3607" s="55"/>
      <c r="U3607" s="55" t="s">
        <v>38</v>
      </c>
      <c r="V3607" s="55">
        <v>40.653700000000001</v>
      </c>
      <c r="W3607" s="55">
        <v>-74.686499999999995</v>
      </c>
      <c r="X3607" s="55" t="s">
        <v>39</v>
      </c>
      <c r="Y3607" s="55" t="s">
        <v>224</v>
      </c>
      <c r="Z3607" s="55" t="s">
        <v>34</v>
      </c>
      <c r="AA3607" s="55">
        <v>0</v>
      </c>
      <c r="AB3607" s="55" t="s">
        <v>41</v>
      </c>
      <c r="AC3607" s="55">
        <v>8</v>
      </c>
      <c r="AD3607" s="55"/>
      <c r="AE3607" s="55">
        <v>7439921</v>
      </c>
      <c r="AF3607" s="55" t="s">
        <v>55</v>
      </c>
      <c r="AG3607" s="55">
        <v>1.3835599999999999E-4</v>
      </c>
      <c r="AH3607" s="57" t="s">
        <v>44</v>
      </c>
    </row>
    <row r="3608" spans="1:34" x14ac:dyDescent="0.25">
      <c r="A3608" s="54">
        <v>9383611</v>
      </c>
      <c r="B3608" s="55"/>
      <c r="C3608" s="55"/>
      <c r="D3608" s="55">
        <v>98310513</v>
      </c>
      <c r="E3608" s="55"/>
      <c r="F3608" s="55">
        <v>300</v>
      </c>
      <c r="G3608" s="55">
        <v>166476914</v>
      </c>
      <c r="H3608" s="55"/>
      <c r="I3608" s="55">
        <v>2275050012</v>
      </c>
      <c r="J3608" s="55">
        <v>2</v>
      </c>
      <c r="K3608" s="55" t="s">
        <v>34</v>
      </c>
      <c r="L3608" s="55" t="s">
        <v>79</v>
      </c>
      <c r="M3608" s="55">
        <v>34027</v>
      </c>
      <c r="N3608" s="55"/>
      <c r="O3608" s="55" t="s">
        <v>339</v>
      </c>
      <c r="P3608" s="55">
        <v>48811</v>
      </c>
      <c r="Q3608" s="55" t="s">
        <v>37</v>
      </c>
      <c r="R3608" s="55" t="s">
        <v>38</v>
      </c>
      <c r="S3608" s="55"/>
      <c r="T3608" s="55"/>
      <c r="U3608" s="55" t="s">
        <v>38</v>
      </c>
      <c r="V3608" s="55">
        <v>40.796999999999997</v>
      </c>
      <c r="W3608" s="55">
        <v>-74.422700000000006</v>
      </c>
      <c r="X3608" s="55" t="s">
        <v>39</v>
      </c>
      <c r="Y3608" s="55" t="s">
        <v>340</v>
      </c>
      <c r="Z3608" s="55" t="s">
        <v>34</v>
      </c>
      <c r="AA3608" s="55">
        <v>0</v>
      </c>
      <c r="AB3608" s="55" t="s">
        <v>41</v>
      </c>
      <c r="AC3608" s="55">
        <v>8</v>
      </c>
      <c r="AD3608" s="55"/>
      <c r="AE3608" s="55" t="s">
        <v>59</v>
      </c>
      <c r="AF3608" s="55" t="s">
        <v>60</v>
      </c>
      <c r="AG3608" s="55">
        <v>5.4269100000000003</v>
      </c>
      <c r="AH3608" s="57" t="s">
        <v>44</v>
      </c>
    </row>
    <row r="3609" spans="1:34" x14ac:dyDescent="0.25">
      <c r="A3609" s="54">
        <v>9383611</v>
      </c>
      <c r="B3609" s="55"/>
      <c r="C3609" s="55"/>
      <c r="D3609" s="55">
        <v>62625913</v>
      </c>
      <c r="E3609" s="55"/>
      <c r="F3609" s="55">
        <v>300</v>
      </c>
      <c r="G3609" s="55">
        <v>145765814</v>
      </c>
      <c r="H3609" s="55"/>
      <c r="I3609" s="55">
        <v>2275060012</v>
      </c>
      <c r="J3609" s="55">
        <v>2</v>
      </c>
      <c r="K3609" s="55" t="s">
        <v>34</v>
      </c>
      <c r="L3609" s="55" t="s">
        <v>79</v>
      </c>
      <c r="M3609" s="55">
        <v>34027</v>
      </c>
      <c r="N3609" s="55"/>
      <c r="O3609" s="55" t="s">
        <v>339</v>
      </c>
      <c r="P3609" s="55">
        <v>48811</v>
      </c>
      <c r="Q3609" s="55" t="s">
        <v>37</v>
      </c>
      <c r="R3609" s="55" t="s">
        <v>38</v>
      </c>
      <c r="S3609" s="55"/>
      <c r="T3609" s="55"/>
      <c r="U3609" s="55" t="s">
        <v>38</v>
      </c>
      <c r="V3609" s="55">
        <v>40.796999999999997</v>
      </c>
      <c r="W3609" s="55">
        <v>-74.422700000000006</v>
      </c>
      <c r="X3609" s="55" t="s">
        <v>39</v>
      </c>
      <c r="Y3609" s="55" t="s">
        <v>340</v>
      </c>
      <c r="Z3609" s="55" t="s">
        <v>34</v>
      </c>
      <c r="AA3609" s="55">
        <v>0</v>
      </c>
      <c r="AB3609" s="55" t="s">
        <v>41</v>
      </c>
      <c r="AC3609" s="55">
        <v>8</v>
      </c>
      <c r="AD3609" s="55"/>
      <c r="AE3609" s="55" t="s">
        <v>59</v>
      </c>
      <c r="AF3609" s="55" t="s">
        <v>60</v>
      </c>
      <c r="AG3609" s="55">
        <v>0.63918799999999998</v>
      </c>
      <c r="AH3609" s="57" t="s">
        <v>44</v>
      </c>
    </row>
    <row r="3610" spans="1:34" x14ac:dyDescent="0.25">
      <c r="A3610" s="54">
        <v>9383611</v>
      </c>
      <c r="B3610" s="55"/>
      <c r="C3610" s="55"/>
      <c r="D3610" s="55">
        <v>55372913</v>
      </c>
      <c r="E3610" s="55"/>
      <c r="F3610" s="55">
        <v>300</v>
      </c>
      <c r="G3610" s="55">
        <v>166476714</v>
      </c>
      <c r="H3610" s="55"/>
      <c r="I3610" s="55">
        <v>2275020000</v>
      </c>
      <c r="J3610" s="55">
        <v>2</v>
      </c>
      <c r="K3610" s="55" t="s">
        <v>34</v>
      </c>
      <c r="L3610" s="55" t="s">
        <v>79</v>
      </c>
      <c r="M3610" s="55">
        <v>34027</v>
      </c>
      <c r="N3610" s="55"/>
      <c r="O3610" s="55" t="s">
        <v>339</v>
      </c>
      <c r="P3610" s="55">
        <v>48811</v>
      </c>
      <c r="Q3610" s="55" t="s">
        <v>37</v>
      </c>
      <c r="R3610" s="55" t="s">
        <v>38</v>
      </c>
      <c r="S3610" s="55"/>
      <c r="T3610" s="55"/>
      <c r="U3610" s="55" t="s">
        <v>38</v>
      </c>
      <c r="V3610" s="55">
        <v>40.796999999999997</v>
      </c>
      <c r="W3610" s="55">
        <v>-74.422700000000006</v>
      </c>
      <c r="X3610" s="55" t="s">
        <v>39</v>
      </c>
      <c r="Y3610" s="55" t="s">
        <v>340</v>
      </c>
      <c r="Z3610" s="55" t="s">
        <v>34</v>
      </c>
      <c r="AA3610" s="55">
        <v>0</v>
      </c>
      <c r="AB3610" s="55" t="s">
        <v>41</v>
      </c>
      <c r="AC3610" s="55">
        <v>8</v>
      </c>
      <c r="AD3610" s="55"/>
      <c r="AE3610" s="55" t="s">
        <v>59</v>
      </c>
      <c r="AF3610" s="55" t="s">
        <v>60</v>
      </c>
      <c r="AG3610" s="55">
        <v>11.0219</v>
      </c>
      <c r="AH3610" s="57" t="s">
        <v>44</v>
      </c>
    </row>
    <row r="3611" spans="1:34" x14ac:dyDescent="0.25">
      <c r="A3611" s="54">
        <v>9383611</v>
      </c>
      <c r="B3611" s="55"/>
      <c r="C3611" s="55"/>
      <c r="D3611" s="55">
        <v>55372913</v>
      </c>
      <c r="E3611" s="55"/>
      <c r="F3611" s="55">
        <v>300</v>
      </c>
      <c r="G3611" s="55">
        <v>166476614</v>
      </c>
      <c r="H3611" s="55"/>
      <c r="I3611" s="55">
        <v>2275020000</v>
      </c>
      <c r="J3611" s="55">
        <v>2</v>
      </c>
      <c r="K3611" s="55" t="s">
        <v>34</v>
      </c>
      <c r="L3611" s="55" t="s">
        <v>79</v>
      </c>
      <c r="M3611" s="55">
        <v>34027</v>
      </c>
      <c r="N3611" s="55"/>
      <c r="O3611" s="55" t="s">
        <v>339</v>
      </c>
      <c r="P3611" s="55">
        <v>48811</v>
      </c>
      <c r="Q3611" s="55" t="s">
        <v>37</v>
      </c>
      <c r="R3611" s="55" t="s">
        <v>38</v>
      </c>
      <c r="S3611" s="55"/>
      <c r="T3611" s="55"/>
      <c r="U3611" s="55" t="s">
        <v>38</v>
      </c>
      <c r="V3611" s="55">
        <v>40.796999999999997</v>
      </c>
      <c r="W3611" s="55">
        <v>-74.422700000000006</v>
      </c>
      <c r="X3611" s="55" t="s">
        <v>39</v>
      </c>
      <c r="Y3611" s="55" t="s">
        <v>340</v>
      </c>
      <c r="Z3611" s="55" t="s">
        <v>34</v>
      </c>
      <c r="AA3611" s="55">
        <v>0</v>
      </c>
      <c r="AB3611" s="55" t="s">
        <v>41</v>
      </c>
      <c r="AC3611" s="55">
        <v>8</v>
      </c>
      <c r="AD3611" s="55"/>
      <c r="AE3611" s="55" t="s">
        <v>59</v>
      </c>
      <c r="AF3611" s="55" t="s">
        <v>60</v>
      </c>
      <c r="AG3611" s="55">
        <v>4.3588699999999996</v>
      </c>
      <c r="AH3611" s="57" t="s">
        <v>44</v>
      </c>
    </row>
    <row r="3612" spans="1:34" x14ac:dyDescent="0.25">
      <c r="A3612" s="54">
        <v>9383611</v>
      </c>
      <c r="B3612" s="55"/>
      <c r="C3612" s="55"/>
      <c r="D3612" s="55">
        <v>62625913</v>
      </c>
      <c r="E3612" s="55"/>
      <c r="F3612" s="55">
        <v>300</v>
      </c>
      <c r="G3612" s="55">
        <v>145765714</v>
      </c>
      <c r="H3612" s="55"/>
      <c r="I3612" s="55">
        <v>2275060012</v>
      </c>
      <c r="J3612" s="55">
        <v>2</v>
      </c>
      <c r="K3612" s="55" t="s">
        <v>34</v>
      </c>
      <c r="L3612" s="55" t="s">
        <v>79</v>
      </c>
      <c r="M3612" s="55">
        <v>34027</v>
      </c>
      <c r="N3612" s="55"/>
      <c r="O3612" s="55" t="s">
        <v>339</v>
      </c>
      <c r="P3612" s="55">
        <v>48811</v>
      </c>
      <c r="Q3612" s="55" t="s">
        <v>37</v>
      </c>
      <c r="R3612" s="55" t="s">
        <v>38</v>
      </c>
      <c r="S3612" s="55"/>
      <c r="T3612" s="55"/>
      <c r="U3612" s="55" t="s">
        <v>38</v>
      </c>
      <c r="V3612" s="55">
        <v>40.796999999999997</v>
      </c>
      <c r="W3612" s="55">
        <v>-74.422700000000006</v>
      </c>
      <c r="X3612" s="55" t="s">
        <v>39</v>
      </c>
      <c r="Y3612" s="55" t="s">
        <v>340</v>
      </c>
      <c r="Z3612" s="55" t="s">
        <v>34</v>
      </c>
      <c r="AA3612" s="55">
        <v>0</v>
      </c>
      <c r="AB3612" s="55" t="s">
        <v>41</v>
      </c>
      <c r="AC3612" s="55">
        <v>8</v>
      </c>
      <c r="AD3612" s="55"/>
      <c r="AE3612" s="55" t="s">
        <v>59</v>
      </c>
      <c r="AF3612" s="55" t="s">
        <v>60</v>
      </c>
      <c r="AG3612" s="55">
        <v>0.94212399999999996</v>
      </c>
      <c r="AH3612" s="57" t="s">
        <v>44</v>
      </c>
    </row>
    <row r="3613" spans="1:34" x14ac:dyDescent="0.25">
      <c r="A3613" s="54">
        <v>9383611</v>
      </c>
      <c r="B3613" s="55"/>
      <c r="C3613" s="55"/>
      <c r="D3613" s="55">
        <v>98310513</v>
      </c>
      <c r="E3613" s="55"/>
      <c r="F3613" s="55">
        <v>300</v>
      </c>
      <c r="G3613" s="55">
        <v>166476814</v>
      </c>
      <c r="H3613" s="55"/>
      <c r="I3613" s="55">
        <v>2275050012</v>
      </c>
      <c r="J3613" s="55">
        <v>2</v>
      </c>
      <c r="K3613" s="55" t="s">
        <v>34</v>
      </c>
      <c r="L3613" s="55" t="s">
        <v>79</v>
      </c>
      <c r="M3613" s="55">
        <v>34027</v>
      </c>
      <c r="N3613" s="55"/>
      <c r="O3613" s="55" t="s">
        <v>339</v>
      </c>
      <c r="P3613" s="55">
        <v>48811</v>
      </c>
      <c r="Q3613" s="55" t="s">
        <v>37</v>
      </c>
      <c r="R3613" s="55" t="s">
        <v>38</v>
      </c>
      <c r="S3613" s="55"/>
      <c r="T3613" s="55"/>
      <c r="U3613" s="55" t="s">
        <v>38</v>
      </c>
      <c r="V3613" s="55">
        <v>40.796999999999997</v>
      </c>
      <c r="W3613" s="55">
        <v>-74.422700000000006</v>
      </c>
      <c r="X3613" s="55" t="s">
        <v>39</v>
      </c>
      <c r="Y3613" s="55" t="s">
        <v>340</v>
      </c>
      <c r="Z3613" s="55" t="s">
        <v>34</v>
      </c>
      <c r="AA3613" s="55">
        <v>0</v>
      </c>
      <c r="AB3613" s="55" t="s">
        <v>41</v>
      </c>
      <c r="AC3613" s="55">
        <v>8</v>
      </c>
      <c r="AD3613" s="55"/>
      <c r="AE3613" s="55" t="s">
        <v>59</v>
      </c>
      <c r="AF3613" s="55" t="s">
        <v>60</v>
      </c>
      <c r="AG3613" s="55">
        <v>0.66537999999999997</v>
      </c>
      <c r="AH3613" s="57" t="s">
        <v>44</v>
      </c>
    </row>
    <row r="3614" spans="1:34" x14ac:dyDescent="0.25">
      <c r="A3614" s="54">
        <v>9383611</v>
      </c>
      <c r="B3614" s="55"/>
      <c r="C3614" s="55"/>
      <c r="D3614" s="55">
        <v>98310513</v>
      </c>
      <c r="E3614" s="55"/>
      <c r="F3614" s="55">
        <v>300</v>
      </c>
      <c r="G3614" s="55">
        <v>166477014</v>
      </c>
      <c r="H3614" s="55"/>
      <c r="I3614" s="55">
        <v>2275050012</v>
      </c>
      <c r="J3614" s="55">
        <v>2</v>
      </c>
      <c r="K3614" s="55" t="s">
        <v>34</v>
      </c>
      <c r="L3614" s="55" t="s">
        <v>79</v>
      </c>
      <c r="M3614" s="55">
        <v>34027</v>
      </c>
      <c r="N3614" s="55"/>
      <c r="O3614" s="55" t="s">
        <v>339</v>
      </c>
      <c r="P3614" s="55">
        <v>48811</v>
      </c>
      <c r="Q3614" s="55" t="s">
        <v>37</v>
      </c>
      <c r="R3614" s="55" t="s">
        <v>38</v>
      </c>
      <c r="S3614" s="55"/>
      <c r="T3614" s="55"/>
      <c r="U3614" s="55" t="s">
        <v>38</v>
      </c>
      <c r="V3614" s="55">
        <v>40.796999999999997</v>
      </c>
      <c r="W3614" s="55">
        <v>-74.422700000000006</v>
      </c>
      <c r="X3614" s="55" t="s">
        <v>39</v>
      </c>
      <c r="Y3614" s="55" t="s">
        <v>340</v>
      </c>
      <c r="Z3614" s="55" t="s">
        <v>34</v>
      </c>
      <c r="AA3614" s="55">
        <v>0</v>
      </c>
      <c r="AB3614" s="55" t="s">
        <v>41</v>
      </c>
      <c r="AC3614" s="55">
        <v>8</v>
      </c>
      <c r="AD3614" s="55"/>
      <c r="AE3614" s="55" t="s">
        <v>59</v>
      </c>
      <c r="AF3614" s="55" t="s">
        <v>60</v>
      </c>
      <c r="AG3614" s="55">
        <v>5.0605399999999996</v>
      </c>
      <c r="AH3614" s="57" t="s">
        <v>44</v>
      </c>
    </row>
    <row r="3615" spans="1:34" x14ac:dyDescent="0.25">
      <c r="A3615" s="54">
        <v>9383611</v>
      </c>
      <c r="B3615" s="55"/>
      <c r="C3615" s="55"/>
      <c r="D3615" s="55">
        <v>55372913</v>
      </c>
      <c r="E3615" s="55"/>
      <c r="F3615" s="55">
        <v>300</v>
      </c>
      <c r="G3615" s="55">
        <v>145764914</v>
      </c>
      <c r="H3615" s="55"/>
      <c r="I3615" s="55">
        <v>2275020000</v>
      </c>
      <c r="J3615" s="55">
        <v>2</v>
      </c>
      <c r="K3615" s="55" t="s">
        <v>34</v>
      </c>
      <c r="L3615" s="55" t="s">
        <v>79</v>
      </c>
      <c r="M3615" s="55">
        <v>34027</v>
      </c>
      <c r="N3615" s="55"/>
      <c r="O3615" s="55" t="s">
        <v>339</v>
      </c>
      <c r="P3615" s="55">
        <v>48811</v>
      </c>
      <c r="Q3615" s="55" t="s">
        <v>37</v>
      </c>
      <c r="R3615" s="55" t="s">
        <v>38</v>
      </c>
      <c r="S3615" s="55"/>
      <c r="T3615" s="55"/>
      <c r="U3615" s="55" t="s">
        <v>38</v>
      </c>
      <c r="V3615" s="55">
        <v>40.796999999999997</v>
      </c>
      <c r="W3615" s="55">
        <v>-74.422700000000006</v>
      </c>
      <c r="X3615" s="55" t="s">
        <v>39</v>
      </c>
      <c r="Y3615" s="55" t="s">
        <v>340</v>
      </c>
      <c r="Z3615" s="55" t="s">
        <v>34</v>
      </c>
      <c r="AA3615" s="55">
        <v>0</v>
      </c>
      <c r="AB3615" s="55" t="s">
        <v>41</v>
      </c>
      <c r="AC3615" s="55">
        <v>8</v>
      </c>
      <c r="AD3615" s="55"/>
      <c r="AE3615" s="55" t="s">
        <v>59</v>
      </c>
      <c r="AF3615" s="55" t="s">
        <v>60</v>
      </c>
      <c r="AG3615" s="55">
        <v>465.85599999999999</v>
      </c>
      <c r="AH3615" s="57" t="s">
        <v>44</v>
      </c>
    </row>
    <row r="3616" spans="1:34" x14ac:dyDescent="0.25">
      <c r="A3616" s="54">
        <v>9383611</v>
      </c>
      <c r="B3616" s="55"/>
      <c r="C3616" s="55"/>
      <c r="D3616" s="55">
        <v>62625913</v>
      </c>
      <c r="E3616" s="55"/>
      <c r="F3616" s="55">
        <v>300</v>
      </c>
      <c r="G3616" s="55">
        <v>84341414</v>
      </c>
      <c r="H3616" s="55"/>
      <c r="I3616" s="55">
        <v>2275060012</v>
      </c>
      <c r="J3616" s="55">
        <v>2</v>
      </c>
      <c r="K3616" s="55" t="s">
        <v>34</v>
      </c>
      <c r="L3616" s="55" t="s">
        <v>79</v>
      </c>
      <c r="M3616" s="55">
        <v>34027</v>
      </c>
      <c r="N3616" s="55"/>
      <c r="O3616" s="55" t="s">
        <v>339</v>
      </c>
      <c r="P3616" s="55">
        <v>48811</v>
      </c>
      <c r="Q3616" s="55" t="s">
        <v>37</v>
      </c>
      <c r="R3616" s="55" t="s">
        <v>38</v>
      </c>
      <c r="S3616" s="55"/>
      <c r="T3616" s="55"/>
      <c r="U3616" s="55" t="s">
        <v>38</v>
      </c>
      <c r="V3616" s="55">
        <v>40.796999999999997</v>
      </c>
      <c r="W3616" s="55">
        <v>-74.422700000000006</v>
      </c>
      <c r="X3616" s="55" t="s">
        <v>39</v>
      </c>
      <c r="Y3616" s="55" t="s">
        <v>340</v>
      </c>
      <c r="Z3616" s="55" t="s">
        <v>34</v>
      </c>
      <c r="AA3616" s="55">
        <v>0</v>
      </c>
      <c r="AB3616" s="55" t="s">
        <v>41</v>
      </c>
      <c r="AC3616" s="55">
        <v>8</v>
      </c>
      <c r="AD3616" s="55"/>
      <c r="AE3616" s="55" t="s">
        <v>59</v>
      </c>
      <c r="AF3616" s="55" t="s">
        <v>60</v>
      </c>
      <c r="AG3616" s="55">
        <v>0.174877</v>
      </c>
      <c r="AH3616" s="57" t="s">
        <v>44</v>
      </c>
    </row>
    <row r="3617" spans="1:34" x14ac:dyDescent="0.25">
      <c r="A3617" s="54">
        <v>9383611</v>
      </c>
      <c r="B3617" s="55"/>
      <c r="C3617" s="55"/>
      <c r="D3617" s="55">
        <v>62625913</v>
      </c>
      <c r="E3617" s="55"/>
      <c r="F3617" s="55">
        <v>300</v>
      </c>
      <c r="G3617" s="55">
        <v>84341614</v>
      </c>
      <c r="H3617" s="55"/>
      <c r="I3617" s="55">
        <v>2275060012</v>
      </c>
      <c r="J3617" s="55">
        <v>2</v>
      </c>
      <c r="K3617" s="55" t="s">
        <v>34</v>
      </c>
      <c r="L3617" s="55" t="s">
        <v>79</v>
      </c>
      <c r="M3617" s="55">
        <v>34027</v>
      </c>
      <c r="N3617" s="55"/>
      <c r="O3617" s="55" t="s">
        <v>339</v>
      </c>
      <c r="P3617" s="55">
        <v>48811</v>
      </c>
      <c r="Q3617" s="55" t="s">
        <v>37</v>
      </c>
      <c r="R3617" s="55" t="s">
        <v>38</v>
      </c>
      <c r="S3617" s="55"/>
      <c r="T3617" s="55"/>
      <c r="U3617" s="55" t="s">
        <v>38</v>
      </c>
      <c r="V3617" s="55">
        <v>40.796999999999997</v>
      </c>
      <c r="W3617" s="55">
        <v>-74.422700000000006</v>
      </c>
      <c r="X3617" s="55" t="s">
        <v>39</v>
      </c>
      <c r="Y3617" s="55" t="s">
        <v>340</v>
      </c>
      <c r="Z3617" s="55" t="s">
        <v>34</v>
      </c>
      <c r="AA3617" s="55">
        <v>0</v>
      </c>
      <c r="AB3617" s="55" t="s">
        <v>41</v>
      </c>
      <c r="AC3617" s="55">
        <v>8</v>
      </c>
      <c r="AD3617" s="55"/>
      <c r="AE3617" s="55" t="s">
        <v>59</v>
      </c>
      <c r="AF3617" s="55" t="s">
        <v>60</v>
      </c>
      <c r="AG3617" s="55">
        <v>6.5919100000000004</v>
      </c>
      <c r="AH3617" s="57" t="s">
        <v>44</v>
      </c>
    </row>
    <row r="3618" spans="1:34" x14ac:dyDescent="0.25">
      <c r="A3618" s="54">
        <v>9383611</v>
      </c>
      <c r="B3618" s="55"/>
      <c r="C3618" s="55"/>
      <c r="D3618" s="55">
        <v>63243113</v>
      </c>
      <c r="E3618" s="55"/>
      <c r="F3618" s="55">
        <v>300</v>
      </c>
      <c r="G3618" s="55">
        <v>86967114</v>
      </c>
      <c r="H3618" s="55"/>
      <c r="I3618" s="55">
        <v>2275001000</v>
      </c>
      <c r="J3618" s="55">
        <v>2</v>
      </c>
      <c r="K3618" s="55" t="s">
        <v>34</v>
      </c>
      <c r="L3618" s="55" t="s">
        <v>79</v>
      </c>
      <c r="M3618" s="55">
        <v>34027</v>
      </c>
      <c r="N3618" s="55"/>
      <c r="O3618" s="55" t="s">
        <v>339</v>
      </c>
      <c r="P3618" s="55">
        <v>48811</v>
      </c>
      <c r="Q3618" s="55" t="s">
        <v>37</v>
      </c>
      <c r="R3618" s="55" t="s">
        <v>38</v>
      </c>
      <c r="S3618" s="55"/>
      <c r="T3618" s="55"/>
      <c r="U3618" s="55" t="s">
        <v>38</v>
      </c>
      <c r="V3618" s="55">
        <v>40.796999999999997</v>
      </c>
      <c r="W3618" s="55">
        <v>-74.422700000000006</v>
      </c>
      <c r="X3618" s="55" t="s">
        <v>39</v>
      </c>
      <c r="Y3618" s="55" t="s">
        <v>340</v>
      </c>
      <c r="Z3618" s="55" t="s">
        <v>34</v>
      </c>
      <c r="AA3618" s="55">
        <v>0</v>
      </c>
      <c r="AB3618" s="55" t="s">
        <v>41</v>
      </c>
      <c r="AC3618" s="55">
        <v>8</v>
      </c>
      <c r="AD3618" s="55"/>
      <c r="AE3618" s="55" t="s">
        <v>42</v>
      </c>
      <c r="AF3618" s="55" t="s">
        <v>43</v>
      </c>
      <c r="AG3618" s="55">
        <v>0.20916199999999999</v>
      </c>
      <c r="AH3618" s="57" t="s">
        <v>44</v>
      </c>
    </row>
    <row r="3619" spans="1:34" x14ac:dyDescent="0.25">
      <c r="A3619" s="54">
        <v>9383611</v>
      </c>
      <c r="B3619" s="55"/>
      <c r="C3619" s="55"/>
      <c r="D3619" s="55">
        <v>62625913</v>
      </c>
      <c r="E3619" s="55"/>
      <c r="F3619" s="55">
        <v>300</v>
      </c>
      <c r="G3619" s="55">
        <v>137940914</v>
      </c>
      <c r="H3619" s="55"/>
      <c r="I3619" s="55">
        <v>2275060012</v>
      </c>
      <c r="J3619" s="55">
        <v>2</v>
      </c>
      <c r="K3619" s="55" t="s">
        <v>34</v>
      </c>
      <c r="L3619" s="55" t="s">
        <v>79</v>
      </c>
      <c r="M3619" s="55">
        <v>34027</v>
      </c>
      <c r="N3619" s="55"/>
      <c r="O3619" s="55" t="s">
        <v>339</v>
      </c>
      <c r="P3619" s="55">
        <v>48811</v>
      </c>
      <c r="Q3619" s="55" t="s">
        <v>37</v>
      </c>
      <c r="R3619" s="55" t="s">
        <v>38</v>
      </c>
      <c r="S3619" s="55"/>
      <c r="T3619" s="55"/>
      <c r="U3619" s="55" t="s">
        <v>38</v>
      </c>
      <c r="V3619" s="55">
        <v>40.796999999999997</v>
      </c>
      <c r="W3619" s="55">
        <v>-74.422700000000006</v>
      </c>
      <c r="X3619" s="55" t="s">
        <v>39</v>
      </c>
      <c r="Y3619" s="55" t="s">
        <v>340</v>
      </c>
      <c r="Z3619" s="55" t="s">
        <v>34</v>
      </c>
      <c r="AA3619" s="55">
        <v>0</v>
      </c>
      <c r="AB3619" s="55" t="s">
        <v>41</v>
      </c>
      <c r="AC3619" s="55">
        <v>8</v>
      </c>
      <c r="AD3619" s="55"/>
      <c r="AE3619" s="55" t="s">
        <v>42</v>
      </c>
      <c r="AF3619" s="55" t="s">
        <v>43</v>
      </c>
      <c r="AG3619" s="55">
        <v>2.2206999999999999</v>
      </c>
      <c r="AH3619" s="57" t="s">
        <v>44</v>
      </c>
    </row>
    <row r="3620" spans="1:34" x14ac:dyDescent="0.25">
      <c r="A3620" s="54">
        <v>9383611</v>
      </c>
      <c r="B3620" s="55"/>
      <c r="C3620" s="55"/>
      <c r="D3620" s="55">
        <v>62625913</v>
      </c>
      <c r="E3620" s="55"/>
      <c r="F3620" s="55">
        <v>300</v>
      </c>
      <c r="G3620" s="55">
        <v>145765814</v>
      </c>
      <c r="H3620" s="55"/>
      <c r="I3620" s="55">
        <v>2275060012</v>
      </c>
      <c r="J3620" s="55">
        <v>2</v>
      </c>
      <c r="K3620" s="55" t="s">
        <v>34</v>
      </c>
      <c r="L3620" s="55" t="s">
        <v>79</v>
      </c>
      <c r="M3620" s="55">
        <v>34027</v>
      </c>
      <c r="N3620" s="55"/>
      <c r="O3620" s="55" t="s">
        <v>339</v>
      </c>
      <c r="P3620" s="55">
        <v>48811</v>
      </c>
      <c r="Q3620" s="55" t="s">
        <v>37</v>
      </c>
      <c r="R3620" s="55" t="s">
        <v>38</v>
      </c>
      <c r="S3620" s="55"/>
      <c r="T3620" s="55"/>
      <c r="U3620" s="55" t="s">
        <v>38</v>
      </c>
      <c r="V3620" s="55">
        <v>40.796999999999997</v>
      </c>
      <c r="W3620" s="55">
        <v>-74.422700000000006</v>
      </c>
      <c r="X3620" s="55" t="s">
        <v>39</v>
      </c>
      <c r="Y3620" s="55" t="s">
        <v>340</v>
      </c>
      <c r="Z3620" s="55" t="s">
        <v>34</v>
      </c>
      <c r="AA3620" s="55">
        <v>0</v>
      </c>
      <c r="AB3620" s="55" t="s">
        <v>41</v>
      </c>
      <c r="AC3620" s="55">
        <v>8</v>
      </c>
      <c r="AD3620" s="55"/>
      <c r="AE3620" s="55" t="s">
        <v>42</v>
      </c>
      <c r="AF3620" s="55" t="s">
        <v>43</v>
      </c>
      <c r="AG3620" s="55">
        <v>1.35529E-5</v>
      </c>
      <c r="AH3620" s="57" t="s">
        <v>44</v>
      </c>
    </row>
    <row r="3621" spans="1:34" x14ac:dyDescent="0.25">
      <c r="A3621" s="54">
        <v>9383611</v>
      </c>
      <c r="B3621" s="55"/>
      <c r="C3621" s="55"/>
      <c r="D3621" s="55">
        <v>62625713</v>
      </c>
      <c r="E3621" s="55"/>
      <c r="F3621" s="55">
        <v>300</v>
      </c>
      <c r="G3621" s="55">
        <v>145765014</v>
      </c>
      <c r="H3621" s="55"/>
      <c r="I3621" s="55">
        <v>2275070000</v>
      </c>
      <c r="J3621" s="55">
        <v>2</v>
      </c>
      <c r="K3621" s="55" t="s">
        <v>34</v>
      </c>
      <c r="L3621" s="55" t="s">
        <v>79</v>
      </c>
      <c r="M3621" s="55">
        <v>34027</v>
      </c>
      <c r="N3621" s="55"/>
      <c r="O3621" s="55" t="s">
        <v>339</v>
      </c>
      <c r="P3621" s="55">
        <v>48811</v>
      </c>
      <c r="Q3621" s="55" t="s">
        <v>37</v>
      </c>
      <c r="R3621" s="55" t="s">
        <v>38</v>
      </c>
      <c r="S3621" s="55"/>
      <c r="T3621" s="55"/>
      <c r="U3621" s="55" t="s">
        <v>38</v>
      </c>
      <c r="V3621" s="55">
        <v>40.796999999999997</v>
      </c>
      <c r="W3621" s="55">
        <v>-74.422700000000006</v>
      </c>
      <c r="X3621" s="55" t="s">
        <v>39</v>
      </c>
      <c r="Y3621" s="55" t="s">
        <v>340</v>
      </c>
      <c r="Z3621" s="55" t="s">
        <v>34</v>
      </c>
      <c r="AA3621" s="55">
        <v>0</v>
      </c>
      <c r="AB3621" s="55" t="s">
        <v>41</v>
      </c>
      <c r="AC3621" s="55">
        <v>8</v>
      </c>
      <c r="AD3621" s="55"/>
      <c r="AE3621" s="55" t="s">
        <v>42</v>
      </c>
      <c r="AF3621" s="55" t="s">
        <v>43</v>
      </c>
      <c r="AG3621" s="55">
        <v>2.0734499999999999E-5</v>
      </c>
      <c r="AH3621" s="57" t="s">
        <v>44</v>
      </c>
    </row>
    <row r="3622" spans="1:34" x14ac:dyDescent="0.25">
      <c r="A3622" s="54">
        <v>9383611</v>
      </c>
      <c r="B3622" s="55"/>
      <c r="C3622" s="55"/>
      <c r="D3622" s="55">
        <v>62626013</v>
      </c>
      <c r="E3622" s="55"/>
      <c r="F3622" s="55">
        <v>300</v>
      </c>
      <c r="G3622" s="55">
        <v>84342014</v>
      </c>
      <c r="H3622" s="55"/>
      <c r="I3622" s="55">
        <v>2268008005</v>
      </c>
      <c r="J3622" s="55">
        <v>2</v>
      </c>
      <c r="K3622" s="55" t="s">
        <v>34</v>
      </c>
      <c r="L3622" s="55" t="s">
        <v>79</v>
      </c>
      <c r="M3622" s="55">
        <v>34027</v>
      </c>
      <c r="N3622" s="55"/>
      <c r="O3622" s="55" t="s">
        <v>339</v>
      </c>
      <c r="P3622" s="55">
        <v>48811</v>
      </c>
      <c r="Q3622" s="55" t="s">
        <v>37</v>
      </c>
      <c r="R3622" s="55" t="s">
        <v>38</v>
      </c>
      <c r="S3622" s="55"/>
      <c r="T3622" s="55"/>
      <c r="U3622" s="55" t="s">
        <v>38</v>
      </c>
      <c r="V3622" s="55">
        <v>40.796999999999997</v>
      </c>
      <c r="W3622" s="55">
        <v>-74.422700000000006</v>
      </c>
      <c r="X3622" s="55" t="s">
        <v>39</v>
      </c>
      <c r="Y3622" s="55" t="s">
        <v>340</v>
      </c>
      <c r="Z3622" s="55" t="s">
        <v>34</v>
      </c>
      <c r="AA3622" s="55">
        <v>0</v>
      </c>
      <c r="AB3622" s="55" t="s">
        <v>41</v>
      </c>
      <c r="AC3622" s="55">
        <v>8</v>
      </c>
      <c r="AD3622" s="55"/>
      <c r="AE3622" s="55" t="s">
        <v>42</v>
      </c>
      <c r="AF3622" s="55" t="s">
        <v>43</v>
      </c>
      <c r="AG3622" s="55">
        <v>4.51116E-4</v>
      </c>
      <c r="AH3622" s="57" t="s">
        <v>44</v>
      </c>
    </row>
    <row r="3623" spans="1:34" x14ac:dyDescent="0.25">
      <c r="A3623" s="54">
        <v>9383611</v>
      </c>
      <c r="B3623" s="55"/>
      <c r="C3623" s="55"/>
      <c r="D3623" s="55">
        <v>62626013</v>
      </c>
      <c r="E3623" s="55"/>
      <c r="F3623" s="55">
        <v>300</v>
      </c>
      <c r="G3623" s="55">
        <v>84341914</v>
      </c>
      <c r="H3623" s="55"/>
      <c r="I3623" s="55">
        <v>2265008005</v>
      </c>
      <c r="J3623" s="55">
        <v>2</v>
      </c>
      <c r="K3623" s="55" t="s">
        <v>34</v>
      </c>
      <c r="L3623" s="55" t="s">
        <v>79</v>
      </c>
      <c r="M3623" s="55">
        <v>34027</v>
      </c>
      <c r="N3623" s="55"/>
      <c r="O3623" s="55" t="s">
        <v>339</v>
      </c>
      <c r="P3623" s="55">
        <v>48811</v>
      </c>
      <c r="Q3623" s="55" t="s">
        <v>37</v>
      </c>
      <c r="R3623" s="55" t="s">
        <v>38</v>
      </c>
      <c r="S3623" s="55"/>
      <c r="T3623" s="55"/>
      <c r="U3623" s="55" t="s">
        <v>38</v>
      </c>
      <c r="V3623" s="55">
        <v>40.796999999999997</v>
      </c>
      <c r="W3623" s="55">
        <v>-74.422700000000006</v>
      </c>
      <c r="X3623" s="55" t="s">
        <v>39</v>
      </c>
      <c r="Y3623" s="55" t="s">
        <v>340</v>
      </c>
      <c r="Z3623" s="55" t="s">
        <v>34</v>
      </c>
      <c r="AA3623" s="55">
        <v>0</v>
      </c>
      <c r="AB3623" s="55" t="s">
        <v>41</v>
      </c>
      <c r="AC3623" s="55">
        <v>8</v>
      </c>
      <c r="AD3623" s="55"/>
      <c r="AE3623" s="55" t="s">
        <v>42</v>
      </c>
      <c r="AF3623" s="55" t="s">
        <v>43</v>
      </c>
      <c r="AG3623" s="55">
        <v>5.8072200000000001E-3</v>
      </c>
      <c r="AH3623" s="57" t="s">
        <v>44</v>
      </c>
    </row>
    <row r="3624" spans="1:34" x14ac:dyDescent="0.25">
      <c r="A3624" s="54">
        <v>9383611</v>
      </c>
      <c r="B3624" s="55"/>
      <c r="C3624" s="55"/>
      <c r="D3624" s="55">
        <v>62625713</v>
      </c>
      <c r="E3624" s="55"/>
      <c r="F3624" s="55">
        <v>300</v>
      </c>
      <c r="G3624" s="55">
        <v>145765214</v>
      </c>
      <c r="H3624" s="55"/>
      <c r="I3624" s="55">
        <v>2275070000</v>
      </c>
      <c r="J3624" s="55">
        <v>2</v>
      </c>
      <c r="K3624" s="55" t="s">
        <v>34</v>
      </c>
      <c r="L3624" s="55" t="s">
        <v>79</v>
      </c>
      <c r="M3624" s="55">
        <v>34027</v>
      </c>
      <c r="N3624" s="55"/>
      <c r="O3624" s="55" t="s">
        <v>339</v>
      </c>
      <c r="P3624" s="55">
        <v>48811</v>
      </c>
      <c r="Q3624" s="55" t="s">
        <v>37</v>
      </c>
      <c r="R3624" s="55" t="s">
        <v>38</v>
      </c>
      <c r="S3624" s="55"/>
      <c r="T3624" s="55"/>
      <c r="U3624" s="55" t="s">
        <v>38</v>
      </c>
      <c r="V3624" s="55">
        <v>40.796999999999997</v>
      </c>
      <c r="W3624" s="55">
        <v>-74.422700000000006</v>
      </c>
      <c r="X3624" s="55" t="s">
        <v>39</v>
      </c>
      <c r="Y3624" s="55" t="s">
        <v>340</v>
      </c>
      <c r="Z3624" s="55" t="s">
        <v>34</v>
      </c>
      <c r="AA3624" s="55">
        <v>0</v>
      </c>
      <c r="AB3624" s="55" t="s">
        <v>41</v>
      </c>
      <c r="AC3624" s="55">
        <v>8</v>
      </c>
      <c r="AD3624" s="55"/>
      <c r="AE3624" s="55" t="s">
        <v>42</v>
      </c>
      <c r="AF3624" s="55" t="s">
        <v>43</v>
      </c>
      <c r="AG3624" s="55">
        <v>2.2646999999999998E-5</v>
      </c>
      <c r="AH3624" s="57" t="s">
        <v>44</v>
      </c>
    </row>
    <row r="3625" spans="1:34" x14ac:dyDescent="0.25">
      <c r="A3625" s="54">
        <v>9383611</v>
      </c>
      <c r="B3625" s="55"/>
      <c r="C3625" s="55"/>
      <c r="D3625" s="55">
        <v>62626013</v>
      </c>
      <c r="E3625" s="55"/>
      <c r="F3625" s="55">
        <v>300</v>
      </c>
      <c r="G3625" s="55">
        <v>84342114</v>
      </c>
      <c r="H3625" s="55"/>
      <c r="I3625" s="55">
        <v>2270008005</v>
      </c>
      <c r="J3625" s="55">
        <v>2</v>
      </c>
      <c r="K3625" s="55" t="s">
        <v>34</v>
      </c>
      <c r="L3625" s="55" t="s">
        <v>79</v>
      </c>
      <c r="M3625" s="55">
        <v>34027</v>
      </c>
      <c r="N3625" s="55"/>
      <c r="O3625" s="55" t="s">
        <v>339</v>
      </c>
      <c r="P3625" s="55">
        <v>48811</v>
      </c>
      <c r="Q3625" s="55" t="s">
        <v>37</v>
      </c>
      <c r="R3625" s="55" t="s">
        <v>38</v>
      </c>
      <c r="S3625" s="55"/>
      <c r="T3625" s="55"/>
      <c r="U3625" s="55" t="s">
        <v>38</v>
      </c>
      <c r="V3625" s="55">
        <v>40.796999999999997</v>
      </c>
      <c r="W3625" s="55">
        <v>-74.422700000000006</v>
      </c>
      <c r="X3625" s="55" t="s">
        <v>39</v>
      </c>
      <c r="Y3625" s="55" t="s">
        <v>340</v>
      </c>
      <c r="Z3625" s="55" t="s">
        <v>34</v>
      </c>
      <c r="AA3625" s="55">
        <v>0</v>
      </c>
      <c r="AB3625" s="55" t="s">
        <v>41</v>
      </c>
      <c r="AC3625" s="55">
        <v>8</v>
      </c>
      <c r="AD3625" s="55"/>
      <c r="AE3625" s="55" t="s">
        <v>42</v>
      </c>
      <c r="AF3625" s="55" t="s">
        <v>43</v>
      </c>
      <c r="AG3625" s="55">
        <v>2.76111E-2</v>
      </c>
      <c r="AH3625" s="57" t="s">
        <v>44</v>
      </c>
    </row>
    <row r="3626" spans="1:34" x14ac:dyDescent="0.25">
      <c r="A3626" s="54">
        <v>9383611</v>
      </c>
      <c r="B3626" s="55"/>
      <c r="C3626" s="55"/>
      <c r="D3626" s="55">
        <v>55372913</v>
      </c>
      <c r="E3626" s="55"/>
      <c r="F3626" s="55">
        <v>300</v>
      </c>
      <c r="G3626" s="55">
        <v>166476714</v>
      </c>
      <c r="H3626" s="55"/>
      <c r="I3626" s="55">
        <v>2275020000</v>
      </c>
      <c r="J3626" s="55">
        <v>2</v>
      </c>
      <c r="K3626" s="55" t="s">
        <v>34</v>
      </c>
      <c r="L3626" s="55" t="s">
        <v>79</v>
      </c>
      <c r="M3626" s="55">
        <v>34027</v>
      </c>
      <c r="N3626" s="55"/>
      <c r="O3626" s="55" t="s">
        <v>339</v>
      </c>
      <c r="P3626" s="55">
        <v>48811</v>
      </c>
      <c r="Q3626" s="55" t="s">
        <v>37</v>
      </c>
      <c r="R3626" s="55" t="s">
        <v>38</v>
      </c>
      <c r="S3626" s="55"/>
      <c r="T3626" s="55"/>
      <c r="U3626" s="55" t="s">
        <v>38</v>
      </c>
      <c r="V3626" s="55">
        <v>40.796999999999997</v>
      </c>
      <c r="W3626" s="55">
        <v>-74.422700000000006</v>
      </c>
      <c r="X3626" s="55" t="s">
        <v>39</v>
      </c>
      <c r="Y3626" s="55" t="s">
        <v>340</v>
      </c>
      <c r="Z3626" s="55" t="s">
        <v>34</v>
      </c>
      <c r="AA3626" s="55">
        <v>0</v>
      </c>
      <c r="AB3626" s="55" t="s">
        <v>41</v>
      </c>
      <c r="AC3626" s="55">
        <v>8</v>
      </c>
      <c r="AD3626" s="55"/>
      <c r="AE3626" s="55" t="s">
        <v>42</v>
      </c>
      <c r="AF3626" s="55" t="s">
        <v>43</v>
      </c>
      <c r="AG3626" s="55">
        <v>6.8556800000000003E-3</v>
      </c>
      <c r="AH3626" s="57" t="s">
        <v>44</v>
      </c>
    </row>
    <row r="3627" spans="1:34" x14ac:dyDescent="0.25">
      <c r="A3627" s="54">
        <v>9383611</v>
      </c>
      <c r="B3627" s="55"/>
      <c r="C3627" s="55"/>
      <c r="D3627" s="55">
        <v>62625913</v>
      </c>
      <c r="E3627" s="55"/>
      <c r="F3627" s="55">
        <v>300</v>
      </c>
      <c r="G3627" s="55">
        <v>84341414</v>
      </c>
      <c r="H3627" s="55"/>
      <c r="I3627" s="55">
        <v>2275060012</v>
      </c>
      <c r="J3627" s="55">
        <v>2</v>
      </c>
      <c r="K3627" s="55" t="s">
        <v>34</v>
      </c>
      <c r="L3627" s="55" t="s">
        <v>79</v>
      </c>
      <c r="M3627" s="55">
        <v>34027</v>
      </c>
      <c r="N3627" s="55"/>
      <c r="O3627" s="55" t="s">
        <v>339</v>
      </c>
      <c r="P3627" s="55">
        <v>48811</v>
      </c>
      <c r="Q3627" s="55" t="s">
        <v>37</v>
      </c>
      <c r="R3627" s="55" t="s">
        <v>38</v>
      </c>
      <c r="S3627" s="55"/>
      <c r="T3627" s="55"/>
      <c r="U3627" s="55" t="s">
        <v>38</v>
      </c>
      <c r="V3627" s="55">
        <v>40.796999999999997</v>
      </c>
      <c r="W3627" s="55">
        <v>-74.422700000000006</v>
      </c>
      <c r="X3627" s="55" t="s">
        <v>39</v>
      </c>
      <c r="Y3627" s="55" t="s">
        <v>340</v>
      </c>
      <c r="Z3627" s="55" t="s">
        <v>34</v>
      </c>
      <c r="AA3627" s="55">
        <v>0</v>
      </c>
      <c r="AB3627" s="55" t="s">
        <v>41</v>
      </c>
      <c r="AC3627" s="55">
        <v>8</v>
      </c>
      <c r="AD3627" s="55"/>
      <c r="AE3627" s="55" t="s">
        <v>42</v>
      </c>
      <c r="AF3627" s="55" t="s">
        <v>43</v>
      </c>
      <c r="AG3627" s="55">
        <v>1.6897599999999999E-4</v>
      </c>
      <c r="AH3627" s="57" t="s">
        <v>44</v>
      </c>
    </row>
    <row r="3628" spans="1:34" x14ac:dyDescent="0.25">
      <c r="A3628" s="54">
        <v>9383611</v>
      </c>
      <c r="B3628" s="55"/>
      <c r="C3628" s="55"/>
      <c r="D3628" s="55">
        <v>98310513</v>
      </c>
      <c r="E3628" s="55"/>
      <c r="F3628" s="55">
        <v>300</v>
      </c>
      <c r="G3628" s="55">
        <v>166476914</v>
      </c>
      <c r="H3628" s="55"/>
      <c r="I3628" s="55">
        <v>2275050012</v>
      </c>
      <c r="J3628" s="55">
        <v>2</v>
      </c>
      <c r="K3628" s="55" t="s">
        <v>34</v>
      </c>
      <c r="L3628" s="55" t="s">
        <v>79</v>
      </c>
      <c r="M3628" s="55">
        <v>34027</v>
      </c>
      <c r="N3628" s="55"/>
      <c r="O3628" s="55" t="s">
        <v>339</v>
      </c>
      <c r="P3628" s="55">
        <v>48811</v>
      </c>
      <c r="Q3628" s="55" t="s">
        <v>37</v>
      </c>
      <c r="R3628" s="55" t="s">
        <v>38</v>
      </c>
      <c r="S3628" s="55"/>
      <c r="T3628" s="55"/>
      <c r="U3628" s="55" t="s">
        <v>38</v>
      </c>
      <c r="V3628" s="55">
        <v>40.796999999999997</v>
      </c>
      <c r="W3628" s="55">
        <v>-74.422700000000006</v>
      </c>
      <c r="X3628" s="55" t="s">
        <v>39</v>
      </c>
      <c r="Y3628" s="55" t="s">
        <v>340</v>
      </c>
      <c r="Z3628" s="55" t="s">
        <v>34</v>
      </c>
      <c r="AA3628" s="55">
        <v>0</v>
      </c>
      <c r="AB3628" s="55" t="s">
        <v>41</v>
      </c>
      <c r="AC3628" s="55">
        <v>8</v>
      </c>
      <c r="AD3628" s="55"/>
      <c r="AE3628" s="55" t="s">
        <v>42</v>
      </c>
      <c r="AF3628" s="55" t="s">
        <v>43</v>
      </c>
      <c r="AG3628" s="55">
        <v>6.1523799999999998E-3</v>
      </c>
      <c r="AH3628" s="57" t="s">
        <v>44</v>
      </c>
    </row>
    <row r="3629" spans="1:34" x14ac:dyDescent="0.25">
      <c r="A3629" s="54">
        <v>9383611</v>
      </c>
      <c r="B3629" s="55"/>
      <c r="C3629" s="55"/>
      <c r="D3629" s="55">
        <v>55372913</v>
      </c>
      <c r="E3629" s="55"/>
      <c r="F3629" s="55">
        <v>300</v>
      </c>
      <c r="G3629" s="55">
        <v>145764914</v>
      </c>
      <c r="H3629" s="55"/>
      <c r="I3629" s="55">
        <v>2275020000</v>
      </c>
      <c r="J3629" s="55">
        <v>2</v>
      </c>
      <c r="K3629" s="55" t="s">
        <v>34</v>
      </c>
      <c r="L3629" s="55" t="s">
        <v>79</v>
      </c>
      <c r="M3629" s="55">
        <v>34027</v>
      </c>
      <c r="N3629" s="55"/>
      <c r="O3629" s="55" t="s">
        <v>339</v>
      </c>
      <c r="P3629" s="55">
        <v>48811</v>
      </c>
      <c r="Q3629" s="55" t="s">
        <v>37</v>
      </c>
      <c r="R3629" s="55" t="s">
        <v>38</v>
      </c>
      <c r="S3629" s="55"/>
      <c r="T3629" s="55"/>
      <c r="U3629" s="55" t="s">
        <v>38</v>
      </c>
      <c r="V3629" s="55">
        <v>40.796999999999997</v>
      </c>
      <c r="W3629" s="55">
        <v>-74.422700000000006</v>
      </c>
      <c r="X3629" s="55" t="s">
        <v>39</v>
      </c>
      <c r="Y3629" s="55" t="s">
        <v>340</v>
      </c>
      <c r="Z3629" s="55" t="s">
        <v>34</v>
      </c>
      <c r="AA3629" s="55">
        <v>0</v>
      </c>
      <c r="AB3629" s="55" t="s">
        <v>41</v>
      </c>
      <c r="AC3629" s="55">
        <v>8</v>
      </c>
      <c r="AD3629" s="55"/>
      <c r="AE3629" s="55" t="s">
        <v>42</v>
      </c>
      <c r="AF3629" s="55" t="s">
        <v>43</v>
      </c>
      <c r="AG3629" s="55">
        <v>0.36514600000000003</v>
      </c>
      <c r="AH3629" s="57" t="s">
        <v>44</v>
      </c>
    </row>
    <row r="3630" spans="1:34" x14ac:dyDescent="0.25">
      <c r="A3630" s="54">
        <v>9383611</v>
      </c>
      <c r="B3630" s="55"/>
      <c r="C3630" s="55"/>
      <c r="D3630" s="55">
        <v>98310513</v>
      </c>
      <c r="E3630" s="55"/>
      <c r="F3630" s="55">
        <v>300</v>
      </c>
      <c r="G3630" s="55">
        <v>166476814</v>
      </c>
      <c r="H3630" s="55"/>
      <c r="I3630" s="55">
        <v>2275050012</v>
      </c>
      <c r="J3630" s="55">
        <v>2</v>
      </c>
      <c r="K3630" s="55" t="s">
        <v>34</v>
      </c>
      <c r="L3630" s="55" t="s">
        <v>79</v>
      </c>
      <c r="M3630" s="55">
        <v>34027</v>
      </c>
      <c r="N3630" s="55"/>
      <c r="O3630" s="55" t="s">
        <v>339</v>
      </c>
      <c r="P3630" s="55">
        <v>48811</v>
      </c>
      <c r="Q3630" s="55" t="s">
        <v>37</v>
      </c>
      <c r="R3630" s="55" t="s">
        <v>38</v>
      </c>
      <c r="S3630" s="55"/>
      <c r="T3630" s="55"/>
      <c r="U3630" s="55" t="s">
        <v>38</v>
      </c>
      <c r="V3630" s="55">
        <v>40.796999999999997</v>
      </c>
      <c r="W3630" s="55">
        <v>-74.422700000000006</v>
      </c>
      <c r="X3630" s="55" t="s">
        <v>39</v>
      </c>
      <c r="Y3630" s="55" t="s">
        <v>340</v>
      </c>
      <c r="Z3630" s="55" t="s">
        <v>34</v>
      </c>
      <c r="AA3630" s="55">
        <v>0</v>
      </c>
      <c r="AB3630" s="55" t="s">
        <v>41</v>
      </c>
      <c r="AC3630" s="55">
        <v>8</v>
      </c>
      <c r="AD3630" s="55"/>
      <c r="AE3630" s="55" t="s">
        <v>42</v>
      </c>
      <c r="AF3630" s="55" t="s">
        <v>43</v>
      </c>
      <c r="AG3630" s="55">
        <v>2.7772999999999999E-3</v>
      </c>
      <c r="AH3630" s="57" t="s">
        <v>44</v>
      </c>
    </row>
    <row r="3631" spans="1:34" x14ac:dyDescent="0.25">
      <c r="A3631" s="54">
        <v>9383611</v>
      </c>
      <c r="B3631" s="55"/>
      <c r="C3631" s="55"/>
      <c r="D3631" s="55">
        <v>62625713</v>
      </c>
      <c r="E3631" s="55"/>
      <c r="F3631" s="55">
        <v>300</v>
      </c>
      <c r="G3631" s="55">
        <v>145765114</v>
      </c>
      <c r="H3631" s="55"/>
      <c r="I3631" s="55">
        <v>2275070000</v>
      </c>
      <c r="J3631" s="55">
        <v>2</v>
      </c>
      <c r="K3631" s="55" t="s">
        <v>34</v>
      </c>
      <c r="L3631" s="55" t="s">
        <v>79</v>
      </c>
      <c r="M3631" s="55">
        <v>34027</v>
      </c>
      <c r="N3631" s="55"/>
      <c r="O3631" s="55" t="s">
        <v>339</v>
      </c>
      <c r="P3631" s="55">
        <v>48811</v>
      </c>
      <c r="Q3631" s="55" t="s">
        <v>37</v>
      </c>
      <c r="R3631" s="55" t="s">
        <v>38</v>
      </c>
      <c r="S3631" s="55"/>
      <c r="T3631" s="55"/>
      <c r="U3631" s="55" t="s">
        <v>38</v>
      </c>
      <c r="V3631" s="55">
        <v>40.796999999999997</v>
      </c>
      <c r="W3631" s="55">
        <v>-74.422700000000006</v>
      </c>
      <c r="X3631" s="55" t="s">
        <v>39</v>
      </c>
      <c r="Y3631" s="55" t="s">
        <v>340</v>
      </c>
      <c r="Z3631" s="55" t="s">
        <v>34</v>
      </c>
      <c r="AA3631" s="55">
        <v>0</v>
      </c>
      <c r="AB3631" s="55" t="s">
        <v>41</v>
      </c>
      <c r="AC3631" s="55">
        <v>8</v>
      </c>
      <c r="AD3631" s="55"/>
      <c r="AE3631" s="55" t="s">
        <v>42</v>
      </c>
      <c r="AF3631" s="55" t="s">
        <v>43</v>
      </c>
      <c r="AG3631" s="55">
        <v>7.5867199999999999E-3</v>
      </c>
      <c r="AH3631" s="57" t="s">
        <v>44</v>
      </c>
    </row>
    <row r="3632" spans="1:34" x14ac:dyDescent="0.25">
      <c r="A3632" s="54">
        <v>9383611</v>
      </c>
      <c r="B3632" s="55"/>
      <c r="C3632" s="55"/>
      <c r="D3632" s="55">
        <v>98310513</v>
      </c>
      <c r="E3632" s="55"/>
      <c r="F3632" s="55">
        <v>300</v>
      </c>
      <c r="G3632" s="55">
        <v>166477014</v>
      </c>
      <c r="H3632" s="55"/>
      <c r="I3632" s="55">
        <v>2275050012</v>
      </c>
      <c r="J3632" s="55">
        <v>2</v>
      </c>
      <c r="K3632" s="55" t="s">
        <v>34</v>
      </c>
      <c r="L3632" s="55" t="s">
        <v>79</v>
      </c>
      <c r="M3632" s="55">
        <v>34027</v>
      </c>
      <c r="N3632" s="55"/>
      <c r="O3632" s="55" t="s">
        <v>339</v>
      </c>
      <c r="P3632" s="55">
        <v>48811</v>
      </c>
      <c r="Q3632" s="55" t="s">
        <v>37</v>
      </c>
      <c r="R3632" s="55" t="s">
        <v>38</v>
      </c>
      <c r="S3632" s="55"/>
      <c r="T3632" s="55"/>
      <c r="U3632" s="55" t="s">
        <v>38</v>
      </c>
      <c r="V3632" s="55">
        <v>40.796999999999997</v>
      </c>
      <c r="W3632" s="55">
        <v>-74.422700000000006</v>
      </c>
      <c r="X3632" s="55" t="s">
        <v>39</v>
      </c>
      <c r="Y3632" s="55" t="s">
        <v>340</v>
      </c>
      <c r="Z3632" s="55" t="s">
        <v>34</v>
      </c>
      <c r="AA3632" s="55">
        <v>0</v>
      </c>
      <c r="AB3632" s="55" t="s">
        <v>41</v>
      </c>
      <c r="AC3632" s="55">
        <v>8</v>
      </c>
      <c r="AD3632" s="55"/>
      <c r="AE3632" s="55" t="s">
        <v>42</v>
      </c>
      <c r="AF3632" s="55" t="s">
        <v>43</v>
      </c>
      <c r="AG3632" s="55">
        <v>1.73507E-3</v>
      </c>
      <c r="AH3632" s="57" t="s">
        <v>44</v>
      </c>
    </row>
    <row r="3633" spans="1:34" x14ac:dyDescent="0.25">
      <c r="A3633" s="54">
        <v>9383611</v>
      </c>
      <c r="B3633" s="55"/>
      <c r="C3633" s="55"/>
      <c r="D3633" s="55">
        <v>62625713</v>
      </c>
      <c r="E3633" s="55"/>
      <c r="F3633" s="55">
        <v>300</v>
      </c>
      <c r="G3633" s="55">
        <v>173356614</v>
      </c>
      <c r="H3633" s="55"/>
      <c r="I3633" s="55">
        <v>2275070000</v>
      </c>
      <c r="J3633" s="55">
        <v>2</v>
      </c>
      <c r="K3633" s="55" t="s">
        <v>34</v>
      </c>
      <c r="L3633" s="55" t="s">
        <v>79</v>
      </c>
      <c r="M3633" s="55">
        <v>34027</v>
      </c>
      <c r="N3633" s="55"/>
      <c r="O3633" s="55" t="s">
        <v>339</v>
      </c>
      <c r="P3633" s="55">
        <v>48811</v>
      </c>
      <c r="Q3633" s="55" t="s">
        <v>37</v>
      </c>
      <c r="R3633" s="55" t="s">
        <v>38</v>
      </c>
      <c r="S3633" s="55"/>
      <c r="T3633" s="55"/>
      <c r="U3633" s="55" t="s">
        <v>38</v>
      </c>
      <c r="V3633" s="55">
        <v>40.796999999999997</v>
      </c>
      <c r="W3633" s="55">
        <v>-74.422700000000006</v>
      </c>
      <c r="X3633" s="55" t="s">
        <v>39</v>
      </c>
      <c r="Y3633" s="55" t="s">
        <v>340</v>
      </c>
      <c r="Z3633" s="55" t="s">
        <v>34</v>
      </c>
      <c r="AA3633" s="55">
        <v>0</v>
      </c>
      <c r="AB3633" s="55" t="s">
        <v>41</v>
      </c>
      <c r="AC3633" s="55">
        <v>8</v>
      </c>
      <c r="AD3633" s="55"/>
      <c r="AE3633" s="55" t="s">
        <v>42</v>
      </c>
      <c r="AF3633" s="55" t="s">
        <v>43</v>
      </c>
      <c r="AG3633" s="55">
        <v>6.2204499999999997E-5</v>
      </c>
      <c r="AH3633" s="57" t="s">
        <v>44</v>
      </c>
    </row>
    <row r="3634" spans="1:34" x14ac:dyDescent="0.25">
      <c r="A3634" s="54">
        <v>9383611</v>
      </c>
      <c r="B3634" s="55"/>
      <c r="C3634" s="55"/>
      <c r="D3634" s="55">
        <v>62625913</v>
      </c>
      <c r="E3634" s="55"/>
      <c r="F3634" s="55">
        <v>300</v>
      </c>
      <c r="G3634" s="55">
        <v>137940814</v>
      </c>
      <c r="H3634" s="55"/>
      <c r="I3634" s="55">
        <v>2275060011</v>
      </c>
      <c r="J3634" s="55">
        <v>2</v>
      </c>
      <c r="K3634" s="55" t="s">
        <v>34</v>
      </c>
      <c r="L3634" s="55" t="s">
        <v>79</v>
      </c>
      <c r="M3634" s="55">
        <v>34027</v>
      </c>
      <c r="N3634" s="55"/>
      <c r="O3634" s="55" t="s">
        <v>339</v>
      </c>
      <c r="P3634" s="55">
        <v>48811</v>
      </c>
      <c r="Q3634" s="55" t="s">
        <v>37</v>
      </c>
      <c r="R3634" s="55" t="s">
        <v>38</v>
      </c>
      <c r="S3634" s="55"/>
      <c r="T3634" s="55"/>
      <c r="U3634" s="55" t="s">
        <v>38</v>
      </c>
      <c r="V3634" s="55">
        <v>40.796999999999997</v>
      </c>
      <c r="W3634" s="55">
        <v>-74.422700000000006</v>
      </c>
      <c r="X3634" s="55" t="s">
        <v>39</v>
      </c>
      <c r="Y3634" s="55" t="s">
        <v>340</v>
      </c>
      <c r="Z3634" s="55" t="s">
        <v>34</v>
      </c>
      <c r="AA3634" s="55">
        <v>0</v>
      </c>
      <c r="AB3634" s="55" t="s">
        <v>41</v>
      </c>
      <c r="AC3634" s="55">
        <v>8</v>
      </c>
      <c r="AD3634" s="55"/>
      <c r="AE3634" s="55" t="s">
        <v>42</v>
      </c>
      <c r="AF3634" s="55" t="s">
        <v>43</v>
      </c>
      <c r="AG3634" s="55">
        <v>0.10499600000000001</v>
      </c>
      <c r="AH3634" s="57" t="s">
        <v>44</v>
      </c>
    </row>
    <row r="3635" spans="1:34" x14ac:dyDescent="0.25">
      <c r="A3635" s="54">
        <v>9383611</v>
      </c>
      <c r="B3635" s="55"/>
      <c r="C3635" s="55"/>
      <c r="D3635" s="55">
        <v>62625913</v>
      </c>
      <c r="E3635" s="55"/>
      <c r="F3635" s="55">
        <v>300</v>
      </c>
      <c r="G3635" s="55">
        <v>145765714</v>
      </c>
      <c r="H3635" s="55"/>
      <c r="I3635" s="55">
        <v>2275060012</v>
      </c>
      <c r="J3635" s="55">
        <v>2</v>
      </c>
      <c r="K3635" s="55" t="s">
        <v>34</v>
      </c>
      <c r="L3635" s="55" t="s">
        <v>79</v>
      </c>
      <c r="M3635" s="55">
        <v>34027</v>
      </c>
      <c r="N3635" s="55"/>
      <c r="O3635" s="55" t="s">
        <v>339</v>
      </c>
      <c r="P3635" s="55">
        <v>48811</v>
      </c>
      <c r="Q3635" s="55" t="s">
        <v>37</v>
      </c>
      <c r="R3635" s="55" t="s">
        <v>38</v>
      </c>
      <c r="S3635" s="55"/>
      <c r="T3635" s="55"/>
      <c r="U3635" s="55" t="s">
        <v>38</v>
      </c>
      <c r="V3635" s="55">
        <v>40.796999999999997</v>
      </c>
      <c r="W3635" s="55">
        <v>-74.422700000000006</v>
      </c>
      <c r="X3635" s="55" t="s">
        <v>39</v>
      </c>
      <c r="Y3635" s="55" t="s">
        <v>340</v>
      </c>
      <c r="Z3635" s="55" t="s">
        <v>34</v>
      </c>
      <c r="AA3635" s="55">
        <v>0</v>
      </c>
      <c r="AB3635" s="55" t="s">
        <v>41</v>
      </c>
      <c r="AC3635" s="55">
        <v>8</v>
      </c>
      <c r="AD3635" s="55"/>
      <c r="AE3635" s="55" t="s">
        <v>42</v>
      </c>
      <c r="AF3635" s="55" t="s">
        <v>43</v>
      </c>
      <c r="AG3635" s="55">
        <v>2.1806299999999998E-3</v>
      </c>
      <c r="AH3635" s="57" t="s">
        <v>44</v>
      </c>
    </row>
    <row r="3636" spans="1:34" x14ac:dyDescent="0.25">
      <c r="A3636" s="54">
        <v>9383611</v>
      </c>
      <c r="B3636" s="55"/>
      <c r="C3636" s="55"/>
      <c r="D3636" s="55">
        <v>55372913</v>
      </c>
      <c r="E3636" s="55"/>
      <c r="F3636" s="55">
        <v>300</v>
      </c>
      <c r="G3636" s="55">
        <v>166476614</v>
      </c>
      <c r="H3636" s="55"/>
      <c r="I3636" s="55">
        <v>2275020000</v>
      </c>
      <c r="J3636" s="55">
        <v>2</v>
      </c>
      <c r="K3636" s="55" t="s">
        <v>34</v>
      </c>
      <c r="L3636" s="55" t="s">
        <v>79</v>
      </c>
      <c r="M3636" s="55">
        <v>34027</v>
      </c>
      <c r="N3636" s="55"/>
      <c r="O3636" s="55" t="s">
        <v>339</v>
      </c>
      <c r="P3636" s="55">
        <v>48811</v>
      </c>
      <c r="Q3636" s="55" t="s">
        <v>37</v>
      </c>
      <c r="R3636" s="55" t="s">
        <v>38</v>
      </c>
      <c r="S3636" s="55"/>
      <c r="T3636" s="55"/>
      <c r="U3636" s="55" t="s">
        <v>38</v>
      </c>
      <c r="V3636" s="55">
        <v>40.796999999999997</v>
      </c>
      <c r="W3636" s="55">
        <v>-74.422700000000006</v>
      </c>
      <c r="X3636" s="55" t="s">
        <v>39</v>
      </c>
      <c r="Y3636" s="55" t="s">
        <v>340</v>
      </c>
      <c r="Z3636" s="55" t="s">
        <v>34</v>
      </c>
      <c r="AA3636" s="55">
        <v>0</v>
      </c>
      <c r="AB3636" s="55" t="s">
        <v>41</v>
      </c>
      <c r="AC3636" s="55">
        <v>8</v>
      </c>
      <c r="AD3636" s="55"/>
      <c r="AE3636" s="55" t="s">
        <v>42</v>
      </c>
      <c r="AF3636" s="55" t="s">
        <v>43</v>
      </c>
      <c r="AG3636" s="55">
        <v>7.1830499999999999E-3</v>
      </c>
      <c r="AH3636" s="57" t="s">
        <v>44</v>
      </c>
    </row>
    <row r="3637" spans="1:34" x14ac:dyDescent="0.25">
      <c r="A3637" s="54">
        <v>9383611</v>
      </c>
      <c r="B3637" s="55"/>
      <c r="C3637" s="55"/>
      <c r="D3637" s="55">
        <v>62625713</v>
      </c>
      <c r="E3637" s="55"/>
      <c r="F3637" s="55">
        <v>300</v>
      </c>
      <c r="G3637" s="55">
        <v>173356714</v>
      </c>
      <c r="H3637" s="55"/>
      <c r="I3637" s="55">
        <v>2275070000</v>
      </c>
      <c r="J3637" s="55">
        <v>2</v>
      </c>
      <c r="K3637" s="55" t="s">
        <v>34</v>
      </c>
      <c r="L3637" s="55" t="s">
        <v>79</v>
      </c>
      <c r="M3637" s="55">
        <v>34027</v>
      </c>
      <c r="N3637" s="55"/>
      <c r="O3637" s="55" t="s">
        <v>339</v>
      </c>
      <c r="P3637" s="55">
        <v>48811</v>
      </c>
      <c r="Q3637" s="55" t="s">
        <v>37</v>
      </c>
      <c r="R3637" s="55" t="s">
        <v>38</v>
      </c>
      <c r="S3637" s="55"/>
      <c r="T3637" s="55"/>
      <c r="U3637" s="55" t="s">
        <v>38</v>
      </c>
      <c r="V3637" s="55">
        <v>40.796999999999997</v>
      </c>
      <c r="W3637" s="55">
        <v>-74.422700000000006</v>
      </c>
      <c r="X3637" s="55" t="s">
        <v>39</v>
      </c>
      <c r="Y3637" s="55" t="s">
        <v>340</v>
      </c>
      <c r="Z3637" s="55" t="s">
        <v>34</v>
      </c>
      <c r="AA3637" s="55">
        <v>0</v>
      </c>
      <c r="AB3637" s="55" t="s">
        <v>41</v>
      </c>
      <c r="AC3637" s="55">
        <v>8</v>
      </c>
      <c r="AD3637" s="55"/>
      <c r="AE3637" s="55" t="s">
        <v>42</v>
      </c>
      <c r="AF3637" s="55" t="s">
        <v>43</v>
      </c>
      <c r="AG3637" s="55">
        <v>4.1470100000000001E-5</v>
      </c>
      <c r="AH3637" s="57" t="s">
        <v>44</v>
      </c>
    </row>
    <row r="3638" spans="1:34" x14ac:dyDescent="0.25">
      <c r="A3638" s="54">
        <v>9383611</v>
      </c>
      <c r="B3638" s="55"/>
      <c r="C3638" s="55"/>
      <c r="D3638" s="55">
        <v>98310513</v>
      </c>
      <c r="E3638" s="55"/>
      <c r="F3638" s="55">
        <v>300</v>
      </c>
      <c r="G3638" s="55">
        <v>137941214</v>
      </c>
      <c r="H3638" s="55"/>
      <c r="I3638" s="55">
        <v>2275050012</v>
      </c>
      <c r="J3638" s="55">
        <v>2</v>
      </c>
      <c r="K3638" s="55" t="s">
        <v>34</v>
      </c>
      <c r="L3638" s="55" t="s">
        <v>79</v>
      </c>
      <c r="M3638" s="55">
        <v>34027</v>
      </c>
      <c r="N3638" s="55"/>
      <c r="O3638" s="55" t="s">
        <v>339</v>
      </c>
      <c r="P3638" s="55">
        <v>48811</v>
      </c>
      <c r="Q3638" s="55" t="s">
        <v>37</v>
      </c>
      <c r="R3638" s="55" t="s">
        <v>38</v>
      </c>
      <c r="S3638" s="55"/>
      <c r="T3638" s="55"/>
      <c r="U3638" s="55" t="s">
        <v>38</v>
      </c>
      <c r="V3638" s="55">
        <v>40.796999999999997</v>
      </c>
      <c r="W3638" s="55">
        <v>-74.422700000000006</v>
      </c>
      <c r="X3638" s="55" t="s">
        <v>39</v>
      </c>
      <c r="Y3638" s="55" t="s">
        <v>340</v>
      </c>
      <c r="Z3638" s="55" t="s">
        <v>34</v>
      </c>
      <c r="AA3638" s="55">
        <v>0</v>
      </c>
      <c r="AB3638" s="55" t="s">
        <v>41</v>
      </c>
      <c r="AC3638" s="55">
        <v>8</v>
      </c>
      <c r="AD3638" s="55"/>
      <c r="AE3638" s="55" t="s">
        <v>42</v>
      </c>
      <c r="AF3638" s="55" t="s">
        <v>43</v>
      </c>
      <c r="AG3638" s="55">
        <v>2.68309</v>
      </c>
      <c r="AH3638" s="57" t="s">
        <v>44</v>
      </c>
    </row>
    <row r="3639" spans="1:34" x14ac:dyDescent="0.25">
      <c r="A3639" s="54">
        <v>9383611</v>
      </c>
      <c r="B3639" s="55"/>
      <c r="C3639" s="55"/>
      <c r="D3639" s="55">
        <v>62626013</v>
      </c>
      <c r="E3639" s="55"/>
      <c r="F3639" s="55">
        <v>300</v>
      </c>
      <c r="G3639" s="55">
        <v>84342214</v>
      </c>
      <c r="H3639" s="55"/>
      <c r="I3639" s="55">
        <v>2267008005</v>
      </c>
      <c r="J3639" s="55">
        <v>2</v>
      </c>
      <c r="K3639" s="55" t="s">
        <v>34</v>
      </c>
      <c r="L3639" s="55" t="s">
        <v>79</v>
      </c>
      <c r="M3639" s="55">
        <v>34027</v>
      </c>
      <c r="N3639" s="55"/>
      <c r="O3639" s="55" t="s">
        <v>339</v>
      </c>
      <c r="P3639" s="55">
        <v>48811</v>
      </c>
      <c r="Q3639" s="55" t="s">
        <v>37</v>
      </c>
      <c r="R3639" s="55" t="s">
        <v>38</v>
      </c>
      <c r="S3639" s="55"/>
      <c r="T3639" s="55"/>
      <c r="U3639" s="55" t="s">
        <v>38</v>
      </c>
      <c r="V3639" s="55">
        <v>40.796999999999997</v>
      </c>
      <c r="W3639" s="55">
        <v>-74.422700000000006</v>
      </c>
      <c r="X3639" s="55" t="s">
        <v>39</v>
      </c>
      <c r="Y3639" s="55" t="s">
        <v>340</v>
      </c>
      <c r="Z3639" s="55" t="s">
        <v>34</v>
      </c>
      <c r="AA3639" s="55">
        <v>0</v>
      </c>
      <c r="AB3639" s="55" t="s">
        <v>41</v>
      </c>
      <c r="AC3639" s="55">
        <v>8</v>
      </c>
      <c r="AD3639" s="55"/>
      <c r="AE3639" s="55" t="s">
        <v>42</v>
      </c>
      <c r="AF3639" s="55" t="s">
        <v>43</v>
      </c>
      <c r="AG3639" s="55">
        <v>5.7045800000000003E-4</v>
      </c>
      <c r="AH3639" s="57" t="s">
        <v>44</v>
      </c>
    </row>
    <row r="3640" spans="1:34" x14ac:dyDescent="0.25">
      <c r="A3640" s="54">
        <v>9383611</v>
      </c>
      <c r="B3640" s="55"/>
      <c r="C3640" s="55"/>
      <c r="D3640" s="55">
        <v>62625713</v>
      </c>
      <c r="E3640" s="55"/>
      <c r="F3640" s="55">
        <v>300</v>
      </c>
      <c r="G3640" s="55">
        <v>173356514</v>
      </c>
      <c r="H3640" s="55"/>
      <c r="I3640" s="55">
        <v>2275070000</v>
      </c>
      <c r="J3640" s="55">
        <v>2</v>
      </c>
      <c r="K3640" s="55" t="s">
        <v>34</v>
      </c>
      <c r="L3640" s="55" t="s">
        <v>79</v>
      </c>
      <c r="M3640" s="55">
        <v>34027</v>
      </c>
      <c r="N3640" s="55"/>
      <c r="O3640" s="55" t="s">
        <v>339</v>
      </c>
      <c r="P3640" s="55">
        <v>48811</v>
      </c>
      <c r="Q3640" s="55" t="s">
        <v>37</v>
      </c>
      <c r="R3640" s="55" t="s">
        <v>38</v>
      </c>
      <c r="S3640" s="55"/>
      <c r="T3640" s="55"/>
      <c r="U3640" s="55" t="s">
        <v>38</v>
      </c>
      <c r="V3640" s="55">
        <v>40.796999999999997</v>
      </c>
      <c r="W3640" s="55">
        <v>-74.422700000000006</v>
      </c>
      <c r="X3640" s="55" t="s">
        <v>39</v>
      </c>
      <c r="Y3640" s="55" t="s">
        <v>340</v>
      </c>
      <c r="Z3640" s="55" t="s">
        <v>34</v>
      </c>
      <c r="AA3640" s="55">
        <v>0</v>
      </c>
      <c r="AB3640" s="55" t="s">
        <v>41</v>
      </c>
      <c r="AC3640" s="55">
        <v>8</v>
      </c>
      <c r="AD3640" s="55"/>
      <c r="AE3640" s="55" t="s">
        <v>42</v>
      </c>
      <c r="AF3640" s="55" t="s">
        <v>43</v>
      </c>
      <c r="AG3640" s="55">
        <v>6.03978E-5</v>
      </c>
      <c r="AH3640" s="57" t="s">
        <v>44</v>
      </c>
    </row>
    <row r="3641" spans="1:34" x14ac:dyDescent="0.25">
      <c r="A3641" s="54">
        <v>9383611</v>
      </c>
      <c r="B3641" s="55"/>
      <c r="C3641" s="55"/>
      <c r="D3641" s="55">
        <v>62625913</v>
      </c>
      <c r="E3641" s="55"/>
      <c r="F3641" s="55">
        <v>300</v>
      </c>
      <c r="G3641" s="55">
        <v>84341614</v>
      </c>
      <c r="H3641" s="55"/>
      <c r="I3641" s="55">
        <v>2275060012</v>
      </c>
      <c r="J3641" s="55">
        <v>2</v>
      </c>
      <c r="K3641" s="55" t="s">
        <v>34</v>
      </c>
      <c r="L3641" s="55" t="s">
        <v>79</v>
      </c>
      <c r="M3641" s="55">
        <v>34027</v>
      </c>
      <c r="N3641" s="55"/>
      <c r="O3641" s="55" t="s">
        <v>339</v>
      </c>
      <c r="P3641" s="55">
        <v>48811</v>
      </c>
      <c r="Q3641" s="55" t="s">
        <v>37</v>
      </c>
      <c r="R3641" s="55" t="s">
        <v>38</v>
      </c>
      <c r="S3641" s="55"/>
      <c r="T3641" s="55"/>
      <c r="U3641" s="55" t="s">
        <v>38</v>
      </c>
      <c r="V3641" s="55">
        <v>40.796999999999997</v>
      </c>
      <c r="W3641" s="55">
        <v>-74.422700000000006</v>
      </c>
      <c r="X3641" s="55" t="s">
        <v>39</v>
      </c>
      <c r="Y3641" s="55" t="s">
        <v>340</v>
      </c>
      <c r="Z3641" s="55" t="s">
        <v>34</v>
      </c>
      <c r="AA3641" s="55">
        <v>0</v>
      </c>
      <c r="AB3641" s="55" t="s">
        <v>41</v>
      </c>
      <c r="AC3641" s="55">
        <v>8</v>
      </c>
      <c r="AD3641" s="55"/>
      <c r="AE3641" s="55" t="s">
        <v>42</v>
      </c>
      <c r="AF3641" s="55" t="s">
        <v>43</v>
      </c>
      <c r="AG3641" s="55">
        <v>5.3311600000000001E-2</v>
      </c>
      <c r="AH3641" s="57" t="s">
        <v>44</v>
      </c>
    </row>
    <row r="3642" spans="1:34" x14ac:dyDescent="0.25">
      <c r="A3642" s="54">
        <v>9383611</v>
      </c>
      <c r="B3642" s="55"/>
      <c r="C3642" s="55"/>
      <c r="D3642" s="55">
        <v>98310513</v>
      </c>
      <c r="E3642" s="55"/>
      <c r="F3642" s="55">
        <v>300</v>
      </c>
      <c r="G3642" s="55">
        <v>137941114</v>
      </c>
      <c r="H3642" s="55"/>
      <c r="I3642" s="55">
        <v>2275050011</v>
      </c>
      <c r="J3642" s="55">
        <v>2</v>
      </c>
      <c r="K3642" s="55" t="s">
        <v>34</v>
      </c>
      <c r="L3642" s="55" t="s">
        <v>79</v>
      </c>
      <c r="M3642" s="55">
        <v>34027</v>
      </c>
      <c r="N3642" s="55"/>
      <c r="O3642" s="55" t="s">
        <v>339</v>
      </c>
      <c r="P3642" s="55">
        <v>48811</v>
      </c>
      <c r="Q3642" s="55" t="s">
        <v>37</v>
      </c>
      <c r="R3642" s="55" t="s">
        <v>38</v>
      </c>
      <c r="S3642" s="55"/>
      <c r="T3642" s="55"/>
      <c r="U3642" s="55" t="s">
        <v>38</v>
      </c>
      <c r="V3642" s="55">
        <v>40.796999999999997</v>
      </c>
      <c r="W3642" s="55">
        <v>-74.422700000000006</v>
      </c>
      <c r="X3642" s="55" t="s">
        <v>39</v>
      </c>
      <c r="Y3642" s="55" t="s">
        <v>340</v>
      </c>
      <c r="Z3642" s="55" t="s">
        <v>34</v>
      </c>
      <c r="AA3642" s="55">
        <v>0</v>
      </c>
      <c r="AB3642" s="55" t="s">
        <v>41</v>
      </c>
      <c r="AC3642" s="55">
        <v>8</v>
      </c>
      <c r="AD3642" s="55"/>
      <c r="AE3642" s="55" t="s">
        <v>42</v>
      </c>
      <c r="AF3642" s="55" t="s">
        <v>43</v>
      </c>
      <c r="AG3642" s="55">
        <v>1.5143800000000001</v>
      </c>
      <c r="AH3642" s="57" t="s">
        <v>44</v>
      </c>
    </row>
    <row r="3643" spans="1:34" x14ac:dyDescent="0.25">
      <c r="A3643" s="54">
        <v>9383611</v>
      </c>
      <c r="B3643" s="55"/>
      <c r="C3643" s="55"/>
      <c r="D3643" s="55">
        <v>62626013</v>
      </c>
      <c r="E3643" s="55"/>
      <c r="F3643" s="55">
        <v>300</v>
      </c>
      <c r="G3643" s="55">
        <v>84342214</v>
      </c>
      <c r="H3643" s="55"/>
      <c r="I3643" s="55">
        <v>2267008005</v>
      </c>
      <c r="J3643" s="55">
        <v>2</v>
      </c>
      <c r="K3643" s="55" t="s">
        <v>34</v>
      </c>
      <c r="L3643" s="55" t="s">
        <v>79</v>
      </c>
      <c r="M3643" s="55">
        <v>34027</v>
      </c>
      <c r="N3643" s="55"/>
      <c r="O3643" s="55" t="s">
        <v>339</v>
      </c>
      <c r="P3643" s="55">
        <v>48811</v>
      </c>
      <c r="Q3643" s="55" t="s">
        <v>37</v>
      </c>
      <c r="R3643" s="55" t="s">
        <v>38</v>
      </c>
      <c r="S3643" s="55"/>
      <c r="T3643" s="55"/>
      <c r="U3643" s="55" t="s">
        <v>38</v>
      </c>
      <c r="V3643" s="55">
        <v>40.796999999999997</v>
      </c>
      <c r="W3643" s="55">
        <v>-74.422700000000006</v>
      </c>
      <c r="X3643" s="55" t="s">
        <v>39</v>
      </c>
      <c r="Y3643" s="55" t="s">
        <v>340</v>
      </c>
      <c r="Z3643" s="55" t="s">
        <v>34</v>
      </c>
      <c r="AA3643" s="55">
        <v>0</v>
      </c>
      <c r="AB3643" s="55" t="s">
        <v>41</v>
      </c>
      <c r="AC3643" s="55">
        <v>8</v>
      </c>
      <c r="AD3643" s="55"/>
      <c r="AE3643" s="55" t="s">
        <v>45</v>
      </c>
      <c r="AF3643" s="55" t="s">
        <v>46</v>
      </c>
      <c r="AG3643" s="55">
        <v>6.1843700000000006E-5</v>
      </c>
      <c r="AH3643" s="57" t="s">
        <v>44</v>
      </c>
    </row>
    <row r="3644" spans="1:34" x14ac:dyDescent="0.25">
      <c r="A3644" s="54">
        <v>9383611</v>
      </c>
      <c r="B3644" s="55"/>
      <c r="C3644" s="55"/>
      <c r="D3644" s="55">
        <v>62625713</v>
      </c>
      <c r="E3644" s="55"/>
      <c r="F3644" s="55">
        <v>300</v>
      </c>
      <c r="G3644" s="55">
        <v>173356614</v>
      </c>
      <c r="H3644" s="55"/>
      <c r="I3644" s="55">
        <v>2275070000</v>
      </c>
      <c r="J3644" s="55">
        <v>2</v>
      </c>
      <c r="K3644" s="55" t="s">
        <v>34</v>
      </c>
      <c r="L3644" s="55" t="s">
        <v>79</v>
      </c>
      <c r="M3644" s="55">
        <v>34027</v>
      </c>
      <c r="N3644" s="55"/>
      <c r="O3644" s="55" t="s">
        <v>339</v>
      </c>
      <c r="P3644" s="55">
        <v>48811</v>
      </c>
      <c r="Q3644" s="55" t="s">
        <v>37</v>
      </c>
      <c r="R3644" s="55" t="s">
        <v>38</v>
      </c>
      <c r="S3644" s="55"/>
      <c r="T3644" s="55"/>
      <c r="U3644" s="55" t="s">
        <v>38</v>
      </c>
      <c r="V3644" s="55">
        <v>40.796999999999997</v>
      </c>
      <c r="W3644" s="55">
        <v>-74.422700000000006</v>
      </c>
      <c r="X3644" s="55" t="s">
        <v>39</v>
      </c>
      <c r="Y3644" s="55" t="s">
        <v>340</v>
      </c>
      <c r="Z3644" s="55" t="s">
        <v>34</v>
      </c>
      <c r="AA3644" s="55">
        <v>0</v>
      </c>
      <c r="AB3644" s="55" t="s">
        <v>41</v>
      </c>
      <c r="AC3644" s="55">
        <v>8</v>
      </c>
      <c r="AD3644" s="55"/>
      <c r="AE3644" s="55" t="s">
        <v>45</v>
      </c>
      <c r="AF3644" s="55" t="s">
        <v>46</v>
      </c>
      <c r="AG3644" s="55">
        <v>9.4893600000000002E-5</v>
      </c>
      <c r="AH3644" s="57" t="s">
        <v>44</v>
      </c>
    </row>
    <row r="3645" spans="1:34" x14ac:dyDescent="0.25">
      <c r="A3645" s="54">
        <v>9383611</v>
      </c>
      <c r="B3645" s="55"/>
      <c r="C3645" s="55"/>
      <c r="D3645" s="55">
        <v>98310513</v>
      </c>
      <c r="E3645" s="55"/>
      <c r="F3645" s="55">
        <v>300</v>
      </c>
      <c r="G3645" s="55">
        <v>137941114</v>
      </c>
      <c r="H3645" s="55"/>
      <c r="I3645" s="55">
        <v>2275050011</v>
      </c>
      <c r="J3645" s="55">
        <v>2</v>
      </c>
      <c r="K3645" s="55" t="s">
        <v>34</v>
      </c>
      <c r="L3645" s="55" t="s">
        <v>79</v>
      </c>
      <c r="M3645" s="55">
        <v>34027</v>
      </c>
      <c r="N3645" s="55"/>
      <c r="O3645" s="55" t="s">
        <v>339</v>
      </c>
      <c r="P3645" s="55">
        <v>48811</v>
      </c>
      <c r="Q3645" s="55" t="s">
        <v>37</v>
      </c>
      <c r="R3645" s="55" t="s">
        <v>38</v>
      </c>
      <c r="S3645" s="55"/>
      <c r="T3645" s="55"/>
      <c r="U3645" s="55" t="s">
        <v>38</v>
      </c>
      <c r="V3645" s="55">
        <v>40.796999999999997</v>
      </c>
      <c r="W3645" s="55">
        <v>-74.422700000000006</v>
      </c>
      <c r="X3645" s="55" t="s">
        <v>39</v>
      </c>
      <c r="Y3645" s="55" t="s">
        <v>340</v>
      </c>
      <c r="Z3645" s="55" t="s">
        <v>34</v>
      </c>
      <c r="AA3645" s="55">
        <v>0</v>
      </c>
      <c r="AB3645" s="55" t="s">
        <v>41</v>
      </c>
      <c r="AC3645" s="55">
        <v>8</v>
      </c>
      <c r="AD3645" s="55"/>
      <c r="AE3645" s="55" t="s">
        <v>45</v>
      </c>
      <c r="AF3645" s="55" t="s">
        <v>46</v>
      </c>
      <c r="AG3645" s="55">
        <v>0.10064099999999999</v>
      </c>
      <c r="AH3645" s="57" t="s">
        <v>44</v>
      </c>
    </row>
    <row r="3646" spans="1:34" x14ac:dyDescent="0.25">
      <c r="A3646" s="54">
        <v>9383611</v>
      </c>
      <c r="B3646" s="55"/>
      <c r="C3646" s="55"/>
      <c r="D3646" s="55">
        <v>63243113</v>
      </c>
      <c r="E3646" s="55"/>
      <c r="F3646" s="55">
        <v>300</v>
      </c>
      <c r="G3646" s="55">
        <v>86967114</v>
      </c>
      <c r="H3646" s="55"/>
      <c r="I3646" s="55">
        <v>2275001000</v>
      </c>
      <c r="J3646" s="55">
        <v>2</v>
      </c>
      <c r="K3646" s="55" t="s">
        <v>34</v>
      </c>
      <c r="L3646" s="55" t="s">
        <v>79</v>
      </c>
      <c r="M3646" s="55">
        <v>34027</v>
      </c>
      <c r="N3646" s="55"/>
      <c r="O3646" s="55" t="s">
        <v>339</v>
      </c>
      <c r="P3646" s="55">
        <v>48811</v>
      </c>
      <c r="Q3646" s="55" t="s">
        <v>37</v>
      </c>
      <c r="R3646" s="55" t="s">
        <v>38</v>
      </c>
      <c r="S3646" s="55"/>
      <c r="T3646" s="55"/>
      <c r="U3646" s="55" t="s">
        <v>38</v>
      </c>
      <c r="V3646" s="55">
        <v>40.796999999999997</v>
      </c>
      <c r="W3646" s="55">
        <v>-74.422700000000006</v>
      </c>
      <c r="X3646" s="55" t="s">
        <v>39</v>
      </c>
      <c r="Y3646" s="55" t="s">
        <v>340</v>
      </c>
      <c r="Z3646" s="55" t="s">
        <v>34</v>
      </c>
      <c r="AA3646" s="55">
        <v>0</v>
      </c>
      <c r="AB3646" s="55" t="s">
        <v>41</v>
      </c>
      <c r="AC3646" s="55">
        <v>8</v>
      </c>
      <c r="AD3646" s="55"/>
      <c r="AE3646" s="55" t="s">
        <v>45</v>
      </c>
      <c r="AF3646" s="55" t="s">
        <v>46</v>
      </c>
      <c r="AG3646" s="55">
        <v>4.0599299999999998E-2</v>
      </c>
      <c r="AH3646" s="57" t="s">
        <v>44</v>
      </c>
    </row>
    <row r="3647" spans="1:34" x14ac:dyDescent="0.25">
      <c r="A3647" s="54">
        <v>9383611</v>
      </c>
      <c r="B3647" s="55"/>
      <c r="C3647" s="55"/>
      <c r="D3647" s="55">
        <v>62625913</v>
      </c>
      <c r="E3647" s="55"/>
      <c r="F3647" s="55">
        <v>300</v>
      </c>
      <c r="G3647" s="55">
        <v>145765814</v>
      </c>
      <c r="H3647" s="55"/>
      <c r="I3647" s="55">
        <v>2275060012</v>
      </c>
      <c r="J3647" s="55">
        <v>2</v>
      </c>
      <c r="K3647" s="55" t="s">
        <v>34</v>
      </c>
      <c r="L3647" s="55" t="s">
        <v>79</v>
      </c>
      <c r="M3647" s="55">
        <v>34027</v>
      </c>
      <c r="N3647" s="55"/>
      <c r="O3647" s="55" t="s">
        <v>339</v>
      </c>
      <c r="P3647" s="55">
        <v>48811</v>
      </c>
      <c r="Q3647" s="55" t="s">
        <v>37</v>
      </c>
      <c r="R3647" s="55" t="s">
        <v>38</v>
      </c>
      <c r="S3647" s="55"/>
      <c r="T3647" s="55"/>
      <c r="U3647" s="55" t="s">
        <v>38</v>
      </c>
      <c r="V3647" s="55">
        <v>40.796999999999997</v>
      </c>
      <c r="W3647" s="55">
        <v>-74.422700000000006</v>
      </c>
      <c r="X3647" s="55" t="s">
        <v>39</v>
      </c>
      <c r="Y3647" s="55" t="s">
        <v>340</v>
      </c>
      <c r="Z3647" s="55" t="s">
        <v>34</v>
      </c>
      <c r="AA3647" s="55">
        <v>0</v>
      </c>
      <c r="AB3647" s="55" t="s">
        <v>41</v>
      </c>
      <c r="AC3647" s="55">
        <v>8</v>
      </c>
      <c r="AD3647" s="55"/>
      <c r="AE3647" s="55" t="s">
        <v>45</v>
      </c>
      <c r="AF3647" s="55" t="s">
        <v>46</v>
      </c>
      <c r="AG3647" s="55">
        <v>2.6175299999999999E-4</v>
      </c>
      <c r="AH3647" s="57" t="s">
        <v>44</v>
      </c>
    </row>
    <row r="3648" spans="1:34" x14ac:dyDescent="0.25">
      <c r="A3648" s="54">
        <v>9383611</v>
      </c>
      <c r="B3648" s="55"/>
      <c r="C3648" s="55"/>
      <c r="D3648" s="55">
        <v>62625713</v>
      </c>
      <c r="E3648" s="55"/>
      <c r="F3648" s="55">
        <v>300</v>
      </c>
      <c r="G3648" s="55">
        <v>145765214</v>
      </c>
      <c r="H3648" s="55"/>
      <c r="I3648" s="55">
        <v>2275070000</v>
      </c>
      <c r="J3648" s="55">
        <v>2</v>
      </c>
      <c r="K3648" s="55" t="s">
        <v>34</v>
      </c>
      <c r="L3648" s="55" t="s">
        <v>79</v>
      </c>
      <c r="M3648" s="55">
        <v>34027</v>
      </c>
      <c r="N3648" s="55"/>
      <c r="O3648" s="55" t="s">
        <v>339</v>
      </c>
      <c r="P3648" s="55">
        <v>48811</v>
      </c>
      <c r="Q3648" s="55" t="s">
        <v>37</v>
      </c>
      <c r="R3648" s="55" t="s">
        <v>38</v>
      </c>
      <c r="S3648" s="55"/>
      <c r="T3648" s="55"/>
      <c r="U3648" s="55" t="s">
        <v>38</v>
      </c>
      <c r="V3648" s="55">
        <v>40.796999999999997</v>
      </c>
      <c r="W3648" s="55">
        <v>-74.422700000000006</v>
      </c>
      <c r="X3648" s="55" t="s">
        <v>39</v>
      </c>
      <c r="Y3648" s="55" t="s">
        <v>340</v>
      </c>
      <c r="Z3648" s="55" t="s">
        <v>34</v>
      </c>
      <c r="AA3648" s="55">
        <v>0</v>
      </c>
      <c r="AB3648" s="55" t="s">
        <v>41</v>
      </c>
      <c r="AC3648" s="55">
        <v>8</v>
      </c>
      <c r="AD3648" s="55"/>
      <c r="AE3648" s="55" t="s">
        <v>45</v>
      </c>
      <c r="AF3648" s="55" t="s">
        <v>46</v>
      </c>
      <c r="AG3648" s="55">
        <v>3.2281199999999999E-5</v>
      </c>
      <c r="AH3648" s="57" t="s">
        <v>44</v>
      </c>
    </row>
    <row r="3649" spans="1:34" x14ac:dyDescent="0.25">
      <c r="A3649" s="54">
        <v>9383611</v>
      </c>
      <c r="B3649" s="55"/>
      <c r="C3649" s="55"/>
      <c r="D3649" s="55">
        <v>62625713</v>
      </c>
      <c r="E3649" s="55"/>
      <c r="F3649" s="55">
        <v>300</v>
      </c>
      <c r="G3649" s="55">
        <v>173356714</v>
      </c>
      <c r="H3649" s="55"/>
      <c r="I3649" s="55">
        <v>2275070000</v>
      </c>
      <c r="J3649" s="55">
        <v>2</v>
      </c>
      <c r="K3649" s="55" t="s">
        <v>34</v>
      </c>
      <c r="L3649" s="55" t="s">
        <v>79</v>
      </c>
      <c r="M3649" s="55">
        <v>34027</v>
      </c>
      <c r="N3649" s="55"/>
      <c r="O3649" s="55" t="s">
        <v>339</v>
      </c>
      <c r="P3649" s="55">
        <v>48811</v>
      </c>
      <c r="Q3649" s="55" t="s">
        <v>37</v>
      </c>
      <c r="R3649" s="55" t="s">
        <v>38</v>
      </c>
      <c r="S3649" s="55"/>
      <c r="T3649" s="55"/>
      <c r="U3649" s="55" t="s">
        <v>38</v>
      </c>
      <c r="V3649" s="55">
        <v>40.796999999999997</v>
      </c>
      <c r="W3649" s="55">
        <v>-74.422700000000006</v>
      </c>
      <c r="X3649" s="55" t="s">
        <v>39</v>
      </c>
      <c r="Y3649" s="55" t="s">
        <v>340</v>
      </c>
      <c r="Z3649" s="55" t="s">
        <v>34</v>
      </c>
      <c r="AA3649" s="55">
        <v>0</v>
      </c>
      <c r="AB3649" s="55" t="s">
        <v>41</v>
      </c>
      <c r="AC3649" s="55">
        <v>8</v>
      </c>
      <c r="AD3649" s="55"/>
      <c r="AE3649" s="55" t="s">
        <v>45</v>
      </c>
      <c r="AF3649" s="55" t="s">
        <v>46</v>
      </c>
      <c r="AG3649" s="55">
        <v>6.32627E-5</v>
      </c>
      <c r="AH3649" s="57" t="s">
        <v>44</v>
      </c>
    </row>
    <row r="3650" spans="1:34" x14ac:dyDescent="0.25">
      <c r="A3650" s="54">
        <v>9383611</v>
      </c>
      <c r="B3650" s="55"/>
      <c r="C3650" s="55"/>
      <c r="D3650" s="55">
        <v>55372913</v>
      </c>
      <c r="E3650" s="55"/>
      <c r="F3650" s="55">
        <v>300</v>
      </c>
      <c r="G3650" s="55">
        <v>166476714</v>
      </c>
      <c r="H3650" s="55"/>
      <c r="I3650" s="55">
        <v>2275020000</v>
      </c>
      <c r="J3650" s="55">
        <v>2</v>
      </c>
      <c r="K3650" s="55" t="s">
        <v>34</v>
      </c>
      <c r="L3650" s="55" t="s">
        <v>79</v>
      </c>
      <c r="M3650" s="55">
        <v>34027</v>
      </c>
      <c r="N3650" s="55"/>
      <c r="O3650" s="55" t="s">
        <v>339</v>
      </c>
      <c r="P3650" s="55">
        <v>48811</v>
      </c>
      <c r="Q3650" s="55" t="s">
        <v>37</v>
      </c>
      <c r="R3650" s="55" t="s">
        <v>38</v>
      </c>
      <c r="S3650" s="55"/>
      <c r="T3650" s="55"/>
      <c r="U3650" s="55" t="s">
        <v>38</v>
      </c>
      <c r="V3650" s="55">
        <v>40.796999999999997</v>
      </c>
      <c r="W3650" s="55">
        <v>-74.422700000000006</v>
      </c>
      <c r="X3650" s="55" t="s">
        <v>39</v>
      </c>
      <c r="Y3650" s="55" t="s">
        <v>340</v>
      </c>
      <c r="Z3650" s="55" t="s">
        <v>34</v>
      </c>
      <c r="AA3650" s="55">
        <v>0</v>
      </c>
      <c r="AB3650" s="55" t="s">
        <v>41</v>
      </c>
      <c r="AC3650" s="55">
        <v>8</v>
      </c>
      <c r="AD3650" s="55"/>
      <c r="AE3650" s="55" t="s">
        <v>45</v>
      </c>
      <c r="AF3650" s="55" t="s">
        <v>46</v>
      </c>
      <c r="AG3650" s="55">
        <v>4.5135499999999999E-3</v>
      </c>
      <c r="AH3650" s="57" t="s">
        <v>44</v>
      </c>
    </row>
    <row r="3651" spans="1:34" x14ac:dyDescent="0.25">
      <c r="A3651" s="54">
        <v>9383611</v>
      </c>
      <c r="B3651" s="55"/>
      <c r="C3651" s="55"/>
      <c r="D3651" s="55">
        <v>62625713</v>
      </c>
      <c r="E3651" s="55"/>
      <c r="F3651" s="55">
        <v>300</v>
      </c>
      <c r="G3651" s="55">
        <v>145765114</v>
      </c>
      <c r="H3651" s="55"/>
      <c r="I3651" s="55">
        <v>2275070000</v>
      </c>
      <c r="J3651" s="55">
        <v>2</v>
      </c>
      <c r="K3651" s="55" t="s">
        <v>34</v>
      </c>
      <c r="L3651" s="55" t="s">
        <v>79</v>
      </c>
      <c r="M3651" s="55">
        <v>34027</v>
      </c>
      <c r="N3651" s="55"/>
      <c r="O3651" s="55" t="s">
        <v>339</v>
      </c>
      <c r="P3651" s="55">
        <v>48811</v>
      </c>
      <c r="Q3651" s="55" t="s">
        <v>37</v>
      </c>
      <c r="R3651" s="55" t="s">
        <v>38</v>
      </c>
      <c r="S3651" s="55"/>
      <c r="T3651" s="55"/>
      <c r="U3651" s="55" t="s">
        <v>38</v>
      </c>
      <c r="V3651" s="55">
        <v>40.796999999999997</v>
      </c>
      <c r="W3651" s="55">
        <v>-74.422700000000006</v>
      </c>
      <c r="X3651" s="55" t="s">
        <v>39</v>
      </c>
      <c r="Y3651" s="55" t="s">
        <v>340</v>
      </c>
      <c r="Z3651" s="55" t="s">
        <v>34</v>
      </c>
      <c r="AA3651" s="55">
        <v>0</v>
      </c>
      <c r="AB3651" s="55" t="s">
        <v>41</v>
      </c>
      <c r="AC3651" s="55">
        <v>8</v>
      </c>
      <c r="AD3651" s="55"/>
      <c r="AE3651" s="55" t="s">
        <v>45</v>
      </c>
      <c r="AF3651" s="55" t="s">
        <v>46</v>
      </c>
      <c r="AG3651" s="55">
        <v>1.08141E-2</v>
      </c>
      <c r="AH3651" s="57" t="s">
        <v>44</v>
      </c>
    </row>
    <row r="3652" spans="1:34" x14ac:dyDescent="0.25">
      <c r="A3652" s="54">
        <v>9383611</v>
      </c>
      <c r="B3652" s="55"/>
      <c r="C3652" s="55"/>
      <c r="D3652" s="55">
        <v>55372913</v>
      </c>
      <c r="E3652" s="55"/>
      <c r="F3652" s="55">
        <v>300</v>
      </c>
      <c r="G3652" s="55">
        <v>166476614</v>
      </c>
      <c r="H3652" s="55"/>
      <c r="I3652" s="55">
        <v>2275020000</v>
      </c>
      <c r="J3652" s="55">
        <v>2</v>
      </c>
      <c r="K3652" s="55" t="s">
        <v>34</v>
      </c>
      <c r="L3652" s="55" t="s">
        <v>79</v>
      </c>
      <c r="M3652" s="55">
        <v>34027</v>
      </c>
      <c r="N3652" s="55"/>
      <c r="O3652" s="55" t="s">
        <v>339</v>
      </c>
      <c r="P3652" s="55">
        <v>48811</v>
      </c>
      <c r="Q3652" s="55" t="s">
        <v>37</v>
      </c>
      <c r="R3652" s="55" t="s">
        <v>38</v>
      </c>
      <c r="S3652" s="55"/>
      <c r="T3652" s="55"/>
      <c r="U3652" s="55" t="s">
        <v>38</v>
      </c>
      <c r="V3652" s="55">
        <v>40.796999999999997</v>
      </c>
      <c r="W3652" s="55">
        <v>-74.422700000000006</v>
      </c>
      <c r="X3652" s="55" t="s">
        <v>39</v>
      </c>
      <c r="Y3652" s="55" t="s">
        <v>340</v>
      </c>
      <c r="Z3652" s="55" t="s">
        <v>34</v>
      </c>
      <c r="AA3652" s="55">
        <v>0</v>
      </c>
      <c r="AB3652" s="55" t="s">
        <v>41</v>
      </c>
      <c r="AC3652" s="55">
        <v>8</v>
      </c>
      <c r="AD3652" s="55"/>
      <c r="AE3652" s="55" t="s">
        <v>45</v>
      </c>
      <c r="AF3652" s="55" t="s">
        <v>46</v>
      </c>
      <c r="AG3652" s="55">
        <v>1.7849999999999999E-3</v>
      </c>
      <c r="AH3652" s="57" t="s">
        <v>44</v>
      </c>
    </row>
    <row r="3653" spans="1:34" x14ac:dyDescent="0.25">
      <c r="A3653" s="54">
        <v>9383611</v>
      </c>
      <c r="B3653" s="55"/>
      <c r="C3653" s="55"/>
      <c r="D3653" s="55">
        <v>98310513</v>
      </c>
      <c r="E3653" s="55"/>
      <c r="F3653" s="55">
        <v>300</v>
      </c>
      <c r="G3653" s="55">
        <v>166476814</v>
      </c>
      <c r="H3653" s="55"/>
      <c r="I3653" s="55">
        <v>2275050012</v>
      </c>
      <c r="J3653" s="55">
        <v>2</v>
      </c>
      <c r="K3653" s="55" t="s">
        <v>34</v>
      </c>
      <c r="L3653" s="55" t="s">
        <v>79</v>
      </c>
      <c r="M3653" s="55">
        <v>34027</v>
      </c>
      <c r="N3653" s="55"/>
      <c r="O3653" s="55" t="s">
        <v>339</v>
      </c>
      <c r="P3653" s="55">
        <v>48811</v>
      </c>
      <c r="Q3653" s="55" t="s">
        <v>37</v>
      </c>
      <c r="R3653" s="55" t="s">
        <v>38</v>
      </c>
      <c r="S3653" s="55"/>
      <c r="T3653" s="55"/>
      <c r="U3653" s="55" t="s">
        <v>38</v>
      </c>
      <c r="V3653" s="55">
        <v>40.796999999999997</v>
      </c>
      <c r="W3653" s="55">
        <v>-74.422700000000006</v>
      </c>
      <c r="X3653" s="55" t="s">
        <v>39</v>
      </c>
      <c r="Y3653" s="55" t="s">
        <v>340</v>
      </c>
      <c r="Z3653" s="55" t="s">
        <v>34</v>
      </c>
      <c r="AA3653" s="55">
        <v>0</v>
      </c>
      <c r="AB3653" s="55" t="s">
        <v>41</v>
      </c>
      <c r="AC3653" s="55">
        <v>8</v>
      </c>
      <c r="AD3653" s="55"/>
      <c r="AE3653" s="55" t="s">
        <v>45</v>
      </c>
      <c r="AF3653" s="55" t="s">
        <v>46</v>
      </c>
      <c r="AG3653" s="55">
        <v>2.72479E-4</v>
      </c>
      <c r="AH3653" s="57" t="s">
        <v>44</v>
      </c>
    </row>
    <row r="3654" spans="1:34" x14ac:dyDescent="0.25">
      <c r="A3654" s="54">
        <v>9383611</v>
      </c>
      <c r="B3654" s="55"/>
      <c r="C3654" s="55"/>
      <c r="D3654" s="55">
        <v>62625713</v>
      </c>
      <c r="E3654" s="55"/>
      <c r="F3654" s="55">
        <v>300</v>
      </c>
      <c r="G3654" s="55">
        <v>145765014</v>
      </c>
      <c r="H3654" s="55"/>
      <c r="I3654" s="55">
        <v>2275070000</v>
      </c>
      <c r="J3654" s="55">
        <v>2</v>
      </c>
      <c r="K3654" s="55" t="s">
        <v>34</v>
      </c>
      <c r="L3654" s="55" t="s">
        <v>79</v>
      </c>
      <c r="M3654" s="55">
        <v>34027</v>
      </c>
      <c r="N3654" s="55"/>
      <c r="O3654" s="55" t="s">
        <v>339</v>
      </c>
      <c r="P3654" s="55">
        <v>48811</v>
      </c>
      <c r="Q3654" s="55" t="s">
        <v>37</v>
      </c>
      <c r="R3654" s="55" t="s">
        <v>38</v>
      </c>
      <c r="S3654" s="55"/>
      <c r="T3654" s="55"/>
      <c r="U3654" s="55" t="s">
        <v>38</v>
      </c>
      <c r="V3654" s="55">
        <v>40.796999999999997</v>
      </c>
      <c r="W3654" s="55">
        <v>-74.422700000000006</v>
      </c>
      <c r="X3654" s="55" t="s">
        <v>39</v>
      </c>
      <c r="Y3654" s="55" t="s">
        <v>340</v>
      </c>
      <c r="Z3654" s="55" t="s">
        <v>34</v>
      </c>
      <c r="AA3654" s="55">
        <v>0</v>
      </c>
      <c r="AB3654" s="55" t="s">
        <v>41</v>
      </c>
      <c r="AC3654" s="55">
        <v>8</v>
      </c>
      <c r="AD3654" s="55"/>
      <c r="AE3654" s="55" t="s">
        <v>45</v>
      </c>
      <c r="AF3654" s="55" t="s">
        <v>46</v>
      </c>
      <c r="AG3654" s="55">
        <v>3.1630800000000002E-5</v>
      </c>
      <c r="AH3654" s="57" t="s">
        <v>44</v>
      </c>
    </row>
    <row r="3655" spans="1:34" x14ac:dyDescent="0.25">
      <c r="A3655" s="54">
        <v>9383611</v>
      </c>
      <c r="B3655" s="55"/>
      <c r="C3655" s="55"/>
      <c r="D3655" s="55">
        <v>62626013</v>
      </c>
      <c r="E3655" s="55"/>
      <c r="F3655" s="55">
        <v>300</v>
      </c>
      <c r="G3655" s="55">
        <v>84342014</v>
      </c>
      <c r="H3655" s="55"/>
      <c r="I3655" s="55">
        <v>2268008005</v>
      </c>
      <c r="J3655" s="55">
        <v>2</v>
      </c>
      <c r="K3655" s="55" t="s">
        <v>34</v>
      </c>
      <c r="L3655" s="55" t="s">
        <v>79</v>
      </c>
      <c r="M3655" s="55">
        <v>34027</v>
      </c>
      <c r="N3655" s="55"/>
      <c r="O3655" s="55" t="s">
        <v>339</v>
      </c>
      <c r="P3655" s="55">
        <v>48811</v>
      </c>
      <c r="Q3655" s="55" t="s">
        <v>37</v>
      </c>
      <c r="R3655" s="55" t="s">
        <v>38</v>
      </c>
      <c r="S3655" s="55"/>
      <c r="T3655" s="55"/>
      <c r="U3655" s="55" t="s">
        <v>38</v>
      </c>
      <c r="V3655" s="55">
        <v>40.796999999999997</v>
      </c>
      <c r="W3655" s="55">
        <v>-74.422700000000006</v>
      </c>
      <c r="X3655" s="55" t="s">
        <v>39</v>
      </c>
      <c r="Y3655" s="55" t="s">
        <v>340</v>
      </c>
      <c r="Z3655" s="55" t="s">
        <v>34</v>
      </c>
      <c r="AA3655" s="55">
        <v>0</v>
      </c>
      <c r="AB3655" s="55" t="s">
        <v>41</v>
      </c>
      <c r="AC3655" s="55">
        <v>8</v>
      </c>
      <c r="AD3655" s="55"/>
      <c r="AE3655" s="55" t="s">
        <v>45</v>
      </c>
      <c r="AF3655" s="55" t="s">
        <v>46</v>
      </c>
      <c r="AG3655" s="55">
        <v>4.8905700000000002E-5</v>
      </c>
      <c r="AH3655" s="57" t="s">
        <v>44</v>
      </c>
    </row>
    <row r="3656" spans="1:34" x14ac:dyDescent="0.25">
      <c r="A3656" s="54">
        <v>9383611</v>
      </c>
      <c r="B3656" s="55"/>
      <c r="C3656" s="55"/>
      <c r="D3656" s="55">
        <v>62625913</v>
      </c>
      <c r="E3656" s="55"/>
      <c r="F3656" s="55">
        <v>300</v>
      </c>
      <c r="G3656" s="55">
        <v>137940914</v>
      </c>
      <c r="H3656" s="55"/>
      <c r="I3656" s="55">
        <v>2275060012</v>
      </c>
      <c r="J3656" s="55">
        <v>2</v>
      </c>
      <c r="K3656" s="55" t="s">
        <v>34</v>
      </c>
      <c r="L3656" s="55" t="s">
        <v>79</v>
      </c>
      <c r="M3656" s="55">
        <v>34027</v>
      </c>
      <c r="N3656" s="55"/>
      <c r="O3656" s="55" t="s">
        <v>339</v>
      </c>
      <c r="P3656" s="55">
        <v>48811</v>
      </c>
      <c r="Q3656" s="55" t="s">
        <v>37</v>
      </c>
      <c r="R3656" s="55" t="s">
        <v>38</v>
      </c>
      <c r="S3656" s="55"/>
      <c r="T3656" s="55"/>
      <c r="U3656" s="55" t="s">
        <v>38</v>
      </c>
      <c r="V3656" s="55">
        <v>40.796999999999997</v>
      </c>
      <c r="W3656" s="55">
        <v>-74.422700000000006</v>
      </c>
      <c r="X3656" s="55" t="s">
        <v>39</v>
      </c>
      <c r="Y3656" s="55" t="s">
        <v>340</v>
      </c>
      <c r="Z3656" s="55" t="s">
        <v>34</v>
      </c>
      <c r="AA3656" s="55">
        <v>0</v>
      </c>
      <c r="AB3656" s="55" t="s">
        <v>41</v>
      </c>
      <c r="AC3656" s="55">
        <v>8</v>
      </c>
      <c r="AD3656" s="55"/>
      <c r="AE3656" s="55" t="s">
        <v>45</v>
      </c>
      <c r="AF3656" s="55" t="s">
        <v>46</v>
      </c>
      <c r="AG3656" s="55">
        <v>0.35872300000000001</v>
      </c>
      <c r="AH3656" s="57" t="s">
        <v>44</v>
      </c>
    </row>
    <row r="3657" spans="1:34" x14ac:dyDescent="0.25">
      <c r="A3657" s="54">
        <v>9383611</v>
      </c>
      <c r="B3657" s="55"/>
      <c r="C3657" s="55"/>
      <c r="D3657" s="55">
        <v>62625713</v>
      </c>
      <c r="E3657" s="55"/>
      <c r="F3657" s="55">
        <v>300</v>
      </c>
      <c r="G3657" s="55">
        <v>173356514</v>
      </c>
      <c r="H3657" s="55"/>
      <c r="I3657" s="55">
        <v>2275070000</v>
      </c>
      <c r="J3657" s="55">
        <v>2</v>
      </c>
      <c r="K3657" s="55" t="s">
        <v>34</v>
      </c>
      <c r="L3657" s="55" t="s">
        <v>79</v>
      </c>
      <c r="M3657" s="55">
        <v>34027</v>
      </c>
      <c r="N3657" s="55"/>
      <c r="O3657" s="55" t="s">
        <v>339</v>
      </c>
      <c r="P3657" s="55">
        <v>48811</v>
      </c>
      <c r="Q3657" s="55" t="s">
        <v>37</v>
      </c>
      <c r="R3657" s="55" t="s">
        <v>38</v>
      </c>
      <c r="S3657" s="55"/>
      <c r="T3657" s="55"/>
      <c r="U3657" s="55" t="s">
        <v>38</v>
      </c>
      <c r="V3657" s="55">
        <v>40.796999999999997</v>
      </c>
      <c r="W3657" s="55">
        <v>-74.422700000000006</v>
      </c>
      <c r="X3657" s="55" t="s">
        <v>39</v>
      </c>
      <c r="Y3657" s="55" t="s">
        <v>340</v>
      </c>
      <c r="Z3657" s="55" t="s">
        <v>34</v>
      </c>
      <c r="AA3657" s="55">
        <v>0</v>
      </c>
      <c r="AB3657" s="55" t="s">
        <v>41</v>
      </c>
      <c r="AC3657" s="55">
        <v>8</v>
      </c>
      <c r="AD3657" s="55"/>
      <c r="AE3657" s="55" t="s">
        <v>45</v>
      </c>
      <c r="AF3657" s="55" t="s">
        <v>46</v>
      </c>
      <c r="AG3657" s="55">
        <v>5.0981900000000001E-5</v>
      </c>
      <c r="AH3657" s="57" t="s">
        <v>44</v>
      </c>
    </row>
    <row r="3658" spans="1:34" x14ac:dyDescent="0.25">
      <c r="A3658" s="54">
        <v>9383611</v>
      </c>
      <c r="B3658" s="55"/>
      <c r="C3658" s="55"/>
      <c r="D3658" s="55">
        <v>98310513</v>
      </c>
      <c r="E3658" s="55"/>
      <c r="F3658" s="55">
        <v>300</v>
      </c>
      <c r="G3658" s="55">
        <v>166477014</v>
      </c>
      <c r="H3658" s="55"/>
      <c r="I3658" s="55">
        <v>2275050012</v>
      </c>
      <c r="J3658" s="55">
        <v>2</v>
      </c>
      <c r="K3658" s="55" t="s">
        <v>34</v>
      </c>
      <c r="L3658" s="55" t="s">
        <v>79</v>
      </c>
      <c r="M3658" s="55">
        <v>34027</v>
      </c>
      <c r="N3658" s="55"/>
      <c r="O3658" s="55" t="s">
        <v>339</v>
      </c>
      <c r="P3658" s="55">
        <v>48811</v>
      </c>
      <c r="Q3658" s="55" t="s">
        <v>37</v>
      </c>
      <c r="R3658" s="55" t="s">
        <v>38</v>
      </c>
      <c r="S3658" s="55"/>
      <c r="T3658" s="55"/>
      <c r="U3658" s="55" t="s">
        <v>38</v>
      </c>
      <c r="V3658" s="55">
        <v>40.796999999999997</v>
      </c>
      <c r="W3658" s="55">
        <v>-74.422700000000006</v>
      </c>
      <c r="X3658" s="55" t="s">
        <v>39</v>
      </c>
      <c r="Y3658" s="55" t="s">
        <v>340</v>
      </c>
      <c r="Z3658" s="55" t="s">
        <v>34</v>
      </c>
      <c r="AA3658" s="55">
        <v>0</v>
      </c>
      <c r="AB3658" s="55" t="s">
        <v>41</v>
      </c>
      <c r="AC3658" s="55">
        <v>8</v>
      </c>
      <c r="AD3658" s="55"/>
      <c r="AE3658" s="55" t="s">
        <v>45</v>
      </c>
      <c r="AF3658" s="55" t="s">
        <v>46</v>
      </c>
      <c r="AG3658" s="55">
        <v>2.0723400000000002E-3</v>
      </c>
      <c r="AH3658" s="57" t="s">
        <v>44</v>
      </c>
    </row>
    <row r="3659" spans="1:34" x14ac:dyDescent="0.25">
      <c r="A3659" s="54">
        <v>9383611</v>
      </c>
      <c r="B3659" s="55"/>
      <c r="C3659" s="55"/>
      <c r="D3659" s="55">
        <v>62625913</v>
      </c>
      <c r="E3659" s="55"/>
      <c r="F3659" s="55">
        <v>300</v>
      </c>
      <c r="G3659" s="55">
        <v>145765714</v>
      </c>
      <c r="H3659" s="55"/>
      <c r="I3659" s="55">
        <v>2275060012</v>
      </c>
      <c r="J3659" s="55">
        <v>2</v>
      </c>
      <c r="K3659" s="55" t="s">
        <v>34</v>
      </c>
      <c r="L3659" s="55" t="s">
        <v>79</v>
      </c>
      <c r="M3659" s="55">
        <v>34027</v>
      </c>
      <c r="N3659" s="55"/>
      <c r="O3659" s="55" t="s">
        <v>339</v>
      </c>
      <c r="P3659" s="55">
        <v>48811</v>
      </c>
      <c r="Q3659" s="55" t="s">
        <v>37</v>
      </c>
      <c r="R3659" s="55" t="s">
        <v>38</v>
      </c>
      <c r="S3659" s="55"/>
      <c r="T3659" s="55"/>
      <c r="U3659" s="55" t="s">
        <v>38</v>
      </c>
      <c r="V3659" s="55">
        <v>40.796999999999997</v>
      </c>
      <c r="W3659" s="55">
        <v>-74.422700000000006</v>
      </c>
      <c r="X3659" s="55" t="s">
        <v>39</v>
      </c>
      <c r="Y3659" s="55" t="s">
        <v>340</v>
      </c>
      <c r="Z3659" s="55" t="s">
        <v>34</v>
      </c>
      <c r="AA3659" s="55">
        <v>0</v>
      </c>
      <c r="AB3659" s="55" t="s">
        <v>41</v>
      </c>
      <c r="AC3659" s="55">
        <v>8</v>
      </c>
      <c r="AD3659" s="55"/>
      <c r="AE3659" s="55" t="s">
        <v>45</v>
      </c>
      <c r="AF3659" s="55" t="s">
        <v>46</v>
      </c>
      <c r="AG3659" s="55">
        <v>3.8580899999999998E-4</v>
      </c>
      <c r="AH3659" s="57" t="s">
        <v>44</v>
      </c>
    </row>
    <row r="3660" spans="1:34" x14ac:dyDescent="0.25">
      <c r="A3660" s="54">
        <v>9383611</v>
      </c>
      <c r="B3660" s="55"/>
      <c r="C3660" s="55"/>
      <c r="D3660" s="55">
        <v>62626013</v>
      </c>
      <c r="E3660" s="55"/>
      <c r="F3660" s="55">
        <v>300</v>
      </c>
      <c r="G3660" s="55">
        <v>84342114</v>
      </c>
      <c r="H3660" s="55"/>
      <c r="I3660" s="55">
        <v>2270008005</v>
      </c>
      <c r="J3660" s="55">
        <v>2</v>
      </c>
      <c r="K3660" s="55" t="s">
        <v>34</v>
      </c>
      <c r="L3660" s="55" t="s">
        <v>79</v>
      </c>
      <c r="M3660" s="55">
        <v>34027</v>
      </c>
      <c r="N3660" s="55"/>
      <c r="O3660" s="55" t="s">
        <v>339</v>
      </c>
      <c r="P3660" s="55">
        <v>48811</v>
      </c>
      <c r="Q3660" s="55" t="s">
        <v>37</v>
      </c>
      <c r="R3660" s="55" t="s">
        <v>38</v>
      </c>
      <c r="S3660" s="55"/>
      <c r="T3660" s="55"/>
      <c r="U3660" s="55" t="s">
        <v>38</v>
      </c>
      <c r="V3660" s="55">
        <v>40.796999999999997</v>
      </c>
      <c r="W3660" s="55">
        <v>-74.422700000000006</v>
      </c>
      <c r="X3660" s="55" t="s">
        <v>39</v>
      </c>
      <c r="Y3660" s="55" t="s">
        <v>340</v>
      </c>
      <c r="Z3660" s="55" t="s">
        <v>34</v>
      </c>
      <c r="AA3660" s="55">
        <v>0</v>
      </c>
      <c r="AB3660" s="55" t="s">
        <v>41</v>
      </c>
      <c r="AC3660" s="55">
        <v>8</v>
      </c>
      <c r="AD3660" s="55"/>
      <c r="AE3660" s="55" t="s">
        <v>45</v>
      </c>
      <c r="AF3660" s="55" t="s">
        <v>46</v>
      </c>
      <c r="AG3660" s="55">
        <v>2.9933400000000001E-3</v>
      </c>
      <c r="AH3660" s="57" t="s">
        <v>44</v>
      </c>
    </row>
    <row r="3661" spans="1:34" x14ac:dyDescent="0.25">
      <c r="A3661" s="54">
        <v>9383611</v>
      </c>
      <c r="B3661" s="55"/>
      <c r="C3661" s="55"/>
      <c r="D3661" s="55">
        <v>98310513</v>
      </c>
      <c r="E3661" s="55"/>
      <c r="F3661" s="55">
        <v>300</v>
      </c>
      <c r="G3661" s="55">
        <v>166476914</v>
      </c>
      <c r="H3661" s="55"/>
      <c r="I3661" s="55">
        <v>2275050012</v>
      </c>
      <c r="J3661" s="55">
        <v>2</v>
      </c>
      <c r="K3661" s="55" t="s">
        <v>34</v>
      </c>
      <c r="L3661" s="55" t="s">
        <v>79</v>
      </c>
      <c r="M3661" s="55">
        <v>34027</v>
      </c>
      <c r="N3661" s="55"/>
      <c r="O3661" s="55" t="s">
        <v>339</v>
      </c>
      <c r="P3661" s="55">
        <v>48811</v>
      </c>
      <c r="Q3661" s="55" t="s">
        <v>37</v>
      </c>
      <c r="R3661" s="55" t="s">
        <v>38</v>
      </c>
      <c r="S3661" s="55"/>
      <c r="T3661" s="55"/>
      <c r="U3661" s="55" t="s">
        <v>38</v>
      </c>
      <c r="V3661" s="55">
        <v>40.796999999999997</v>
      </c>
      <c r="W3661" s="55">
        <v>-74.422700000000006</v>
      </c>
      <c r="X3661" s="55" t="s">
        <v>39</v>
      </c>
      <c r="Y3661" s="55" t="s">
        <v>340</v>
      </c>
      <c r="Z3661" s="55" t="s">
        <v>34</v>
      </c>
      <c r="AA3661" s="55">
        <v>0</v>
      </c>
      <c r="AB3661" s="55" t="s">
        <v>41</v>
      </c>
      <c r="AC3661" s="55">
        <v>8</v>
      </c>
      <c r="AD3661" s="55"/>
      <c r="AE3661" s="55" t="s">
        <v>45</v>
      </c>
      <c r="AF3661" s="55" t="s">
        <v>46</v>
      </c>
      <c r="AG3661" s="55">
        <v>2.22237E-3</v>
      </c>
      <c r="AH3661" s="57" t="s">
        <v>44</v>
      </c>
    </row>
    <row r="3662" spans="1:34" x14ac:dyDescent="0.25">
      <c r="A3662" s="54">
        <v>9383611</v>
      </c>
      <c r="B3662" s="55"/>
      <c r="C3662" s="55"/>
      <c r="D3662" s="55">
        <v>62625913</v>
      </c>
      <c r="E3662" s="55"/>
      <c r="F3662" s="55">
        <v>300</v>
      </c>
      <c r="G3662" s="55">
        <v>84341614</v>
      </c>
      <c r="H3662" s="55"/>
      <c r="I3662" s="55">
        <v>2275060012</v>
      </c>
      <c r="J3662" s="55">
        <v>2</v>
      </c>
      <c r="K3662" s="55" t="s">
        <v>34</v>
      </c>
      <c r="L3662" s="55" t="s">
        <v>79</v>
      </c>
      <c r="M3662" s="55">
        <v>34027</v>
      </c>
      <c r="N3662" s="55"/>
      <c r="O3662" s="55" t="s">
        <v>339</v>
      </c>
      <c r="P3662" s="55">
        <v>48811</v>
      </c>
      <c r="Q3662" s="55" t="s">
        <v>37</v>
      </c>
      <c r="R3662" s="55" t="s">
        <v>38</v>
      </c>
      <c r="S3662" s="55"/>
      <c r="T3662" s="55"/>
      <c r="U3662" s="55" t="s">
        <v>38</v>
      </c>
      <c r="V3662" s="55">
        <v>40.796999999999997</v>
      </c>
      <c r="W3662" s="55">
        <v>-74.422700000000006</v>
      </c>
      <c r="X3662" s="55" t="s">
        <v>39</v>
      </c>
      <c r="Y3662" s="55" t="s">
        <v>340</v>
      </c>
      <c r="Z3662" s="55" t="s">
        <v>34</v>
      </c>
      <c r="AA3662" s="55">
        <v>0</v>
      </c>
      <c r="AB3662" s="55" t="s">
        <v>41</v>
      </c>
      <c r="AC3662" s="55">
        <v>8</v>
      </c>
      <c r="AD3662" s="55"/>
      <c r="AE3662" s="55" t="s">
        <v>45</v>
      </c>
      <c r="AF3662" s="55" t="s">
        <v>46</v>
      </c>
      <c r="AG3662" s="55">
        <v>2.6994499999999999E-3</v>
      </c>
      <c r="AH3662" s="57" t="s">
        <v>44</v>
      </c>
    </row>
    <row r="3663" spans="1:34" x14ac:dyDescent="0.25">
      <c r="A3663" s="54">
        <v>9383611</v>
      </c>
      <c r="B3663" s="55"/>
      <c r="C3663" s="55"/>
      <c r="D3663" s="55">
        <v>55372913</v>
      </c>
      <c r="E3663" s="55"/>
      <c r="F3663" s="55">
        <v>300</v>
      </c>
      <c r="G3663" s="55">
        <v>145764914</v>
      </c>
      <c r="H3663" s="55"/>
      <c r="I3663" s="55">
        <v>2275020000</v>
      </c>
      <c r="J3663" s="55">
        <v>2</v>
      </c>
      <c r="K3663" s="55" t="s">
        <v>34</v>
      </c>
      <c r="L3663" s="55" t="s">
        <v>79</v>
      </c>
      <c r="M3663" s="55">
        <v>34027</v>
      </c>
      <c r="N3663" s="55"/>
      <c r="O3663" s="55" t="s">
        <v>339</v>
      </c>
      <c r="P3663" s="55">
        <v>48811</v>
      </c>
      <c r="Q3663" s="55" t="s">
        <v>37</v>
      </c>
      <c r="R3663" s="55" t="s">
        <v>38</v>
      </c>
      <c r="S3663" s="55"/>
      <c r="T3663" s="55"/>
      <c r="U3663" s="55" t="s">
        <v>38</v>
      </c>
      <c r="V3663" s="55">
        <v>40.796999999999997</v>
      </c>
      <c r="W3663" s="55">
        <v>-74.422700000000006</v>
      </c>
      <c r="X3663" s="55" t="s">
        <v>39</v>
      </c>
      <c r="Y3663" s="55" t="s">
        <v>340</v>
      </c>
      <c r="Z3663" s="55" t="s">
        <v>34</v>
      </c>
      <c r="AA3663" s="55">
        <v>0</v>
      </c>
      <c r="AB3663" s="55" t="s">
        <v>41</v>
      </c>
      <c r="AC3663" s="55">
        <v>8</v>
      </c>
      <c r="AD3663" s="55"/>
      <c r="AE3663" s="55" t="s">
        <v>45</v>
      </c>
      <c r="AF3663" s="55" t="s">
        <v>46</v>
      </c>
      <c r="AG3663" s="55">
        <v>0.190772</v>
      </c>
      <c r="AH3663" s="57" t="s">
        <v>44</v>
      </c>
    </row>
    <row r="3664" spans="1:34" x14ac:dyDescent="0.25">
      <c r="A3664" s="54">
        <v>9383611</v>
      </c>
      <c r="B3664" s="55"/>
      <c r="C3664" s="55"/>
      <c r="D3664" s="55">
        <v>62626013</v>
      </c>
      <c r="E3664" s="55"/>
      <c r="F3664" s="55">
        <v>300</v>
      </c>
      <c r="G3664" s="55">
        <v>84341914</v>
      </c>
      <c r="H3664" s="55"/>
      <c r="I3664" s="55">
        <v>2265008005</v>
      </c>
      <c r="J3664" s="55">
        <v>2</v>
      </c>
      <c r="K3664" s="55" t="s">
        <v>34</v>
      </c>
      <c r="L3664" s="55" t="s">
        <v>79</v>
      </c>
      <c r="M3664" s="55">
        <v>34027</v>
      </c>
      <c r="N3664" s="55"/>
      <c r="O3664" s="55" t="s">
        <v>339</v>
      </c>
      <c r="P3664" s="55">
        <v>48811</v>
      </c>
      <c r="Q3664" s="55" t="s">
        <v>37</v>
      </c>
      <c r="R3664" s="55" t="s">
        <v>38</v>
      </c>
      <c r="S3664" s="55"/>
      <c r="T3664" s="55"/>
      <c r="U3664" s="55" t="s">
        <v>38</v>
      </c>
      <c r="V3664" s="55">
        <v>40.796999999999997</v>
      </c>
      <c r="W3664" s="55">
        <v>-74.422700000000006</v>
      </c>
      <c r="X3664" s="55" t="s">
        <v>39</v>
      </c>
      <c r="Y3664" s="55" t="s">
        <v>340</v>
      </c>
      <c r="Z3664" s="55" t="s">
        <v>34</v>
      </c>
      <c r="AA3664" s="55">
        <v>0</v>
      </c>
      <c r="AB3664" s="55" t="s">
        <v>41</v>
      </c>
      <c r="AC3664" s="55">
        <v>8</v>
      </c>
      <c r="AD3664" s="55"/>
      <c r="AE3664" s="55" t="s">
        <v>45</v>
      </c>
      <c r="AF3664" s="55" t="s">
        <v>46</v>
      </c>
      <c r="AG3664" s="55">
        <v>6.2956299999999998E-4</v>
      </c>
      <c r="AH3664" s="57" t="s">
        <v>44</v>
      </c>
    </row>
    <row r="3665" spans="1:34" x14ac:dyDescent="0.25">
      <c r="A3665" s="54">
        <v>9383611</v>
      </c>
      <c r="B3665" s="55"/>
      <c r="C3665" s="55"/>
      <c r="D3665" s="55">
        <v>62625913</v>
      </c>
      <c r="E3665" s="55"/>
      <c r="F3665" s="55">
        <v>300</v>
      </c>
      <c r="G3665" s="55">
        <v>84341414</v>
      </c>
      <c r="H3665" s="55"/>
      <c r="I3665" s="55">
        <v>2275060012</v>
      </c>
      <c r="J3665" s="55">
        <v>2</v>
      </c>
      <c r="K3665" s="55" t="s">
        <v>34</v>
      </c>
      <c r="L3665" s="55" t="s">
        <v>79</v>
      </c>
      <c r="M3665" s="55">
        <v>34027</v>
      </c>
      <c r="N3665" s="55"/>
      <c r="O3665" s="55" t="s">
        <v>339</v>
      </c>
      <c r="P3665" s="55">
        <v>48811</v>
      </c>
      <c r="Q3665" s="55" t="s">
        <v>37</v>
      </c>
      <c r="R3665" s="55" t="s">
        <v>38</v>
      </c>
      <c r="S3665" s="55"/>
      <c r="T3665" s="55"/>
      <c r="U3665" s="55" t="s">
        <v>38</v>
      </c>
      <c r="V3665" s="55">
        <v>40.796999999999997</v>
      </c>
      <c r="W3665" s="55">
        <v>-74.422700000000006</v>
      </c>
      <c r="X3665" s="55" t="s">
        <v>39</v>
      </c>
      <c r="Y3665" s="55" t="s">
        <v>340</v>
      </c>
      <c r="Z3665" s="55" t="s">
        <v>34</v>
      </c>
      <c r="AA3665" s="55">
        <v>0</v>
      </c>
      <c r="AB3665" s="55" t="s">
        <v>41</v>
      </c>
      <c r="AC3665" s="55">
        <v>8</v>
      </c>
      <c r="AD3665" s="55"/>
      <c r="AE3665" s="55" t="s">
        <v>45</v>
      </c>
      <c r="AF3665" s="55" t="s">
        <v>46</v>
      </c>
      <c r="AG3665" s="55">
        <v>7.1613900000000002E-5</v>
      </c>
      <c r="AH3665" s="57" t="s">
        <v>44</v>
      </c>
    </row>
    <row r="3666" spans="1:34" x14ac:dyDescent="0.25">
      <c r="A3666" s="54">
        <v>9383611</v>
      </c>
      <c r="B3666" s="55"/>
      <c r="C3666" s="55"/>
      <c r="D3666" s="55">
        <v>98310513</v>
      </c>
      <c r="E3666" s="55"/>
      <c r="F3666" s="55">
        <v>300</v>
      </c>
      <c r="G3666" s="55">
        <v>137941214</v>
      </c>
      <c r="H3666" s="55"/>
      <c r="I3666" s="55">
        <v>2275050012</v>
      </c>
      <c r="J3666" s="55">
        <v>2</v>
      </c>
      <c r="K3666" s="55" t="s">
        <v>34</v>
      </c>
      <c r="L3666" s="55" t="s">
        <v>79</v>
      </c>
      <c r="M3666" s="55">
        <v>34027</v>
      </c>
      <c r="N3666" s="55"/>
      <c r="O3666" s="55" t="s">
        <v>339</v>
      </c>
      <c r="P3666" s="55">
        <v>48811</v>
      </c>
      <c r="Q3666" s="55" t="s">
        <v>37</v>
      </c>
      <c r="R3666" s="55" t="s">
        <v>38</v>
      </c>
      <c r="S3666" s="55"/>
      <c r="T3666" s="55"/>
      <c r="U3666" s="55" t="s">
        <v>38</v>
      </c>
      <c r="V3666" s="55">
        <v>40.796999999999997</v>
      </c>
      <c r="W3666" s="55">
        <v>-74.422700000000006</v>
      </c>
      <c r="X3666" s="55" t="s">
        <v>39</v>
      </c>
      <c r="Y3666" s="55" t="s">
        <v>340</v>
      </c>
      <c r="Z3666" s="55" t="s">
        <v>34</v>
      </c>
      <c r="AA3666" s="55">
        <v>0</v>
      </c>
      <c r="AB3666" s="55" t="s">
        <v>41</v>
      </c>
      <c r="AC3666" s="55">
        <v>8</v>
      </c>
      <c r="AD3666" s="55"/>
      <c r="AE3666" s="55" t="s">
        <v>45</v>
      </c>
      <c r="AF3666" s="55" t="s">
        <v>46</v>
      </c>
      <c r="AG3666" s="55">
        <v>0.28631899999999999</v>
      </c>
      <c r="AH3666" s="57" t="s">
        <v>44</v>
      </c>
    </row>
    <row r="3667" spans="1:34" x14ac:dyDescent="0.25">
      <c r="A3667" s="54">
        <v>9383611</v>
      </c>
      <c r="B3667" s="55"/>
      <c r="C3667" s="55"/>
      <c r="D3667" s="55">
        <v>62625913</v>
      </c>
      <c r="E3667" s="55"/>
      <c r="F3667" s="55">
        <v>300</v>
      </c>
      <c r="G3667" s="55">
        <v>137940814</v>
      </c>
      <c r="H3667" s="55"/>
      <c r="I3667" s="55">
        <v>2275060011</v>
      </c>
      <c r="J3667" s="55">
        <v>2</v>
      </c>
      <c r="K3667" s="55" t="s">
        <v>34</v>
      </c>
      <c r="L3667" s="55" t="s">
        <v>79</v>
      </c>
      <c r="M3667" s="55">
        <v>34027</v>
      </c>
      <c r="N3667" s="55"/>
      <c r="O3667" s="55" t="s">
        <v>339</v>
      </c>
      <c r="P3667" s="55">
        <v>48811</v>
      </c>
      <c r="Q3667" s="55" t="s">
        <v>37</v>
      </c>
      <c r="R3667" s="55" t="s">
        <v>38</v>
      </c>
      <c r="S3667" s="55"/>
      <c r="T3667" s="55"/>
      <c r="U3667" s="55" t="s">
        <v>38</v>
      </c>
      <c r="V3667" s="55">
        <v>40.796999999999997</v>
      </c>
      <c r="W3667" s="55">
        <v>-74.422700000000006</v>
      </c>
      <c r="X3667" s="55" t="s">
        <v>39</v>
      </c>
      <c r="Y3667" s="55" t="s">
        <v>340</v>
      </c>
      <c r="Z3667" s="55" t="s">
        <v>34</v>
      </c>
      <c r="AA3667" s="55">
        <v>0</v>
      </c>
      <c r="AB3667" s="55" t="s">
        <v>41</v>
      </c>
      <c r="AC3667" s="55">
        <v>8</v>
      </c>
      <c r="AD3667" s="55"/>
      <c r="AE3667" s="55" t="s">
        <v>45</v>
      </c>
      <c r="AF3667" s="55" t="s">
        <v>46</v>
      </c>
      <c r="AG3667" s="55">
        <v>9.2818999999999992E-3</v>
      </c>
      <c r="AH3667" s="57" t="s">
        <v>44</v>
      </c>
    </row>
    <row r="3668" spans="1:34" x14ac:dyDescent="0.25">
      <c r="A3668" s="54">
        <v>9383611</v>
      </c>
      <c r="B3668" s="55"/>
      <c r="C3668" s="55"/>
      <c r="D3668" s="55">
        <v>62626013</v>
      </c>
      <c r="E3668" s="55"/>
      <c r="F3668" s="55">
        <v>300</v>
      </c>
      <c r="G3668" s="55">
        <v>84342214</v>
      </c>
      <c r="H3668" s="55"/>
      <c r="I3668" s="55">
        <v>2267008005</v>
      </c>
      <c r="J3668" s="55">
        <v>2</v>
      </c>
      <c r="K3668" s="55" t="s">
        <v>34</v>
      </c>
      <c r="L3668" s="55" t="s">
        <v>79</v>
      </c>
      <c r="M3668" s="55">
        <v>34027</v>
      </c>
      <c r="N3668" s="55"/>
      <c r="O3668" s="55" t="s">
        <v>339</v>
      </c>
      <c r="P3668" s="55">
        <v>48811</v>
      </c>
      <c r="Q3668" s="55" t="s">
        <v>37</v>
      </c>
      <c r="R3668" s="55" t="s">
        <v>38</v>
      </c>
      <c r="S3668" s="55"/>
      <c r="T3668" s="55"/>
      <c r="U3668" s="55" t="s">
        <v>38</v>
      </c>
      <c r="V3668" s="55">
        <v>40.796999999999997</v>
      </c>
      <c r="W3668" s="55">
        <v>-74.422700000000006</v>
      </c>
      <c r="X3668" s="55" t="s">
        <v>39</v>
      </c>
      <c r="Y3668" s="55" t="s">
        <v>340</v>
      </c>
      <c r="Z3668" s="55" t="s">
        <v>34</v>
      </c>
      <c r="AA3668" s="55">
        <v>0</v>
      </c>
      <c r="AB3668" s="55" t="s">
        <v>41</v>
      </c>
      <c r="AC3668" s="55">
        <v>8</v>
      </c>
      <c r="AD3668" s="55"/>
      <c r="AE3668" s="55" t="s">
        <v>47</v>
      </c>
      <c r="AF3668" s="55" t="s">
        <v>48</v>
      </c>
      <c r="AG3668" s="55">
        <v>4.0315599999999997E-5</v>
      </c>
      <c r="AH3668" s="57" t="s">
        <v>44</v>
      </c>
    </row>
    <row r="3669" spans="1:34" x14ac:dyDescent="0.25">
      <c r="A3669" s="54">
        <v>9383611</v>
      </c>
      <c r="B3669" s="55"/>
      <c r="C3669" s="55"/>
      <c r="D3669" s="55">
        <v>62625913</v>
      </c>
      <c r="E3669" s="55"/>
      <c r="F3669" s="55">
        <v>300</v>
      </c>
      <c r="G3669" s="55">
        <v>84341414</v>
      </c>
      <c r="H3669" s="55"/>
      <c r="I3669" s="55">
        <v>2275060012</v>
      </c>
      <c r="J3669" s="55">
        <v>2</v>
      </c>
      <c r="K3669" s="55" t="s">
        <v>34</v>
      </c>
      <c r="L3669" s="55" t="s">
        <v>79</v>
      </c>
      <c r="M3669" s="55">
        <v>34027</v>
      </c>
      <c r="N3669" s="55"/>
      <c r="O3669" s="55" t="s">
        <v>339</v>
      </c>
      <c r="P3669" s="55">
        <v>48811</v>
      </c>
      <c r="Q3669" s="55" t="s">
        <v>37</v>
      </c>
      <c r="R3669" s="55" t="s">
        <v>38</v>
      </c>
      <c r="S3669" s="55"/>
      <c r="T3669" s="55"/>
      <c r="U3669" s="55" t="s">
        <v>38</v>
      </c>
      <c r="V3669" s="55">
        <v>40.796999999999997</v>
      </c>
      <c r="W3669" s="55">
        <v>-74.422700000000006</v>
      </c>
      <c r="X3669" s="55" t="s">
        <v>39</v>
      </c>
      <c r="Y3669" s="55" t="s">
        <v>340</v>
      </c>
      <c r="Z3669" s="55" t="s">
        <v>34</v>
      </c>
      <c r="AA3669" s="55">
        <v>0</v>
      </c>
      <c r="AB3669" s="55" t="s">
        <v>41</v>
      </c>
      <c r="AC3669" s="55">
        <v>8</v>
      </c>
      <c r="AD3669" s="55"/>
      <c r="AE3669" s="55" t="s">
        <v>47</v>
      </c>
      <c r="AF3669" s="55" t="s">
        <v>48</v>
      </c>
      <c r="AG3669" s="55">
        <v>1.3409599999999999E-5</v>
      </c>
      <c r="AH3669" s="57" t="s">
        <v>44</v>
      </c>
    </row>
    <row r="3670" spans="1:34" x14ac:dyDescent="0.25">
      <c r="A3670" s="54">
        <v>9383611</v>
      </c>
      <c r="B3670" s="55"/>
      <c r="C3670" s="55"/>
      <c r="D3670" s="55">
        <v>62626013</v>
      </c>
      <c r="E3670" s="55"/>
      <c r="F3670" s="55">
        <v>300</v>
      </c>
      <c r="G3670" s="55">
        <v>84341914</v>
      </c>
      <c r="H3670" s="55"/>
      <c r="I3670" s="55">
        <v>2265008005</v>
      </c>
      <c r="J3670" s="55">
        <v>2</v>
      </c>
      <c r="K3670" s="55" t="s">
        <v>34</v>
      </c>
      <c r="L3670" s="55" t="s">
        <v>79</v>
      </c>
      <c r="M3670" s="55">
        <v>34027</v>
      </c>
      <c r="N3670" s="55"/>
      <c r="O3670" s="55" t="s">
        <v>339</v>
      </c>
      <c r="P3670" s="55">
        <v>48811</v>
      </c>
      <c r="Q3670" s="55" t="s">
        <v>37</v>
      </c>
      <c r="R3670" s="55" t="s">
        <v>38</v>
      </c>
      <c r="S3670" s="55"/>
      <c r="T3670" s="55"/>
      <c r="U3670" s="55" t="s">
        <v>38</v>
      </c>
      <c r="V3670" s="55">
        <v>40.796999999999997</v>
      </c>
      <c r="W3670" s="55">
        <v>-74.422700000000006</v>
      </c>
      <c r="X3670" s="55" t="s">
        <v>39</v>
      </c>
      <c r="Y3670" s="55" t="s">
        <v>340</v>
      </c>
      <c r="Z3670" s="55" t="s">
        <v>34</v>
      </c>
      <c r="AA3670" s="55">
        <v>0</v>
      </c>
      <c r="AB3670" s="55" t="s">
        <v>41</v>
      </c>
      <c r="AC3670" s="55">
        <v>8</v>
      </c>
      <c r="AD3670" s="55"/>
      <c r="AE3670" s="55" t="s">
        <v>47</v>
      </c>
      <c r="AF3670" s="55" t="s">
        <v>48</v>
      </c>
      <c r="AG3670" s="55">
        <v>4.1040899999999998E-4</v>
      </c>
      <c r="AH3670" s="57" t="s">
        <v>44</v>
      </c>
    </row>
    <row r="3671" spans="1:34" x14ac:dyDescent="0.25">
      <c r="A3671" s="54">
        <v>9383611</v>
      </c>
      <c r="B3671" s="55"/>
      <c r="C3671" s="55"/>
      <c r="D3671" s="55">
        <v>98310513</v>
      </c>
      <c r="E3671" s="55"/>
      <c r="F3671" s="55">
        <v>300</v>
      </c>
      <c r="G3671" s="55">
        <v>166477014</v>
      </c>
      <c r="H3671" s="55"/>
      <c r="I3671" s="55">
        <v>2275050012</v>
      </c>
      <c r="J3671" s="55">
        <v>2</v>
      </c>
      <c r="K3671" s="55" t="s">
        <v>34</v>
      </c>
      <c r="L3671" s="55" t="s">
        <v>79</v>
      </c>
      <c r="M3671" s="55">
        <v>34027</v>
      </c>
      <c r="N3671" s="55"/>
      <c r="O3671" s="55" t="s">
        <v>339</v>
      </c>
      <c r="P3671" s="55">
        <v>48811</v>
      </c>
      <c r="Q3671" s="55" t="s">
        <v>37</v>
      </c>
      <c r="R3671" s="55" t="s">
        <v>38</v>
      </c>
      <c r="S3671" s="55"/>
      <c r="T3671" s="55"/>
      <c r="U3671" s="55" t="s">
        <v>38</v>
      </c>
      <c r="V3671" s="55">
        <v>40.796999999999997</v>
      </c>
      <c r="W3671" s="55">
        <v>-74.422700000000006</v>
      </c>
      <c r="X3671" s="55" t="s">
        <v>39</v>
      </c>
      <c r="Y3671" s="55" t="s">
        <v>340</v>
      </c>
      <c r="Z3671" s="55" t="s">
        <v>34</v>
      </c>
      <c r="AA3671" s="55">
        <v>0</v>
      </c>
      <c r="AB3671" s="55" t="s">
        <v>41</v>
      </c>
      <c r="AC3671" s="55">
        <v>8</v>
      </c>
      <c r="AD3671" s="55"/>
      <c r="AE3671" s="55" t="s">
        <v>47</v>
      </c>
      <c r="AF3671" s="55" t="s">
        <v>48</v>
      </c>
      <c r="AG3671" s="55">
        <v>2.1158099999999999E-4</v>
      </c>
      <c r="AH3671" s="57" t="s">
        <v>44</v>
      </c>
    </row>
    <row r="3672" spans="1:34" x14ac:dyDescent="0.25">
      <c r="A3672" s="54">
        <v>9383611</v>
      </c>
      <c r="B3672" s="55"/>
      <c r="C3672" s="55"/>
      <c r="D3672" s="55">
        <v>62625713</v>
      </c>
      <c r="E3672" s="55"/>
      <c r="F3672" s="55">
        <v>300</v>
      </c>
      <c r="G3672" s="55">
        <v>173356514</v>
      </c>
      <c r="H3672" s="55"/>
      <c r="I3672" s="55">
        <v>2275070000</v>
      </c>
      <c r="J3672" s="55">
        <v>2</v>
      </c>
      <c r="K3672" s="55" t="s">
        <v>34</v>
      </c>
      <c r="L3672" s="55" t="s">
        <v>79</v>
      </c>
      <c r="M3672" s="55">
        <v>34027</v>
      </c>
      <c r="N3672" s="55"/>
      <c r="O3672" s="55" t="s">
        <v>339</v>
      </c>
      <c r="P3672" s="55">
        <v>48811</v>
      </c>
      <c r="Q3672" s="55" t="s">
        <v>37</v>
      </c>
      <c r="R3672" s="55" t="s">
        <v>38</v>
      </c>
      <c r="S3672" s="55"/>
      <c r="T3672" s="55"/>
      <c r="U3672" s="55" t="s">
        <v>38</v>
      </c>
      <c r="V3672" s="55">
        <v>40.796999999999997</v>
      </c>
      <c r="W3672" s="55">
        <v>-74.422700000000006</v>
      </c>
      <c r="X3672" s="55" t="s">
        <v>39</v>
      </c>
      <c r="Y3672" s="55" t="s">
        <v>340</v>
      </c>
      <c r="Z3672" s="55" t="s">
        <v>34</v>
      </c>
      <c r="AA3672" s="55">
        <v>0</v>
      </c>
      <c r="AB3672" s="55" t="s">
        <v>41</v>
      </c>
      <c r="AC3672" s="55">
        <v>8</v>
      </c>
      <c r="AD3672" s="55"/>
      <c r="AE3672" s="55" t="s">
        <v>47</v>
      </c>
      <c r="AF3672" s="55" t="s">
        <v>48</v>
      </c>
      <c r="AG3672" s="55">
        <v>7.4038899999999993E-5</v>
      </c>
      <c r="AH3672" s="57" t="s">
        <v>44</v>
      </c>
    </row>
    <row r="3673" spans="1:34" x14ac:dyDescent="0.25">
      <c r="A3673" s="54">
        <v>9383611</v>
      </c>
      <c r="B3673" s="55"/>
      <c r="C3673" s="55"/>
      <c r="D3673" s="55">
        <v>98310513</v>
      </c>
      <c r="E3673" s="55"/>
      <c r="F3673" s="55">
        <v>300</v>
      </c>
      <c r="G3673" s="55">
        <v>166476914</v>
      </c>
      <c r="H3673" s="55"/>
      <c r="I3673" s="55">
        <v>2275050012</v>
      </c>
      <c r="J3673" s="55">
        <v>2</v>
      </c>
      <c r="K3673" s="55" t="s">
        <v>34</v>
      </c>
      <c r="L3673" s="55" t="s">
        <v>79</v>
      </c>
      <c r="M3673" s="55">
        <v>34027</v>
      </c>
      <c r="N3673" s="55"/>
      <c r="O3673" s="55" t="s">
        <v>339</v>
      </c>
      <c r="P3673" s="55">
        <v>48811</v>
      </c>
      <c r="Q3673" s="55" t="s">
        <v>37</v>
      </c>
      <c r="R3673" s="55" t="s">
        <v>38</v>
      </c>
      <c r="S3673" s="55"/>
      <c r="T3673" s="55"/>
      <c r="U3673" s="55" t="s">
        <v>38</v>
      </c>
      <c r="V3673" s="55">
        <v>40.796999999999997</v>
      </c>
      <c r="W3673" s="55">
        <v>-74.422700000000006</v>
      </c>
      <c r="X3673" s="55" t="s">
        <v>39</v>
      </c>
      <c r="Y3673" s="55" t="s">
        <v>340</v>
      </c>
      <c r="Z3673" s="55" t="s">
        <v>34</v>
      </c>
      <c r="AA3673" s="55">
        <v>0</v>
      </c>
      <c r="AB3673" s="55" t="s">
        <v>41</v>
      </c>
      <c r="AC3673" s="55">
        <v>8</v>
      </c>
      <c r="AD3673" s="55"/>
      <c r="AE3673" s="55" t="s">
        <v>47</v>
      </c>
      <c r="AF3673" s="55" t="s">
        <v>48</v>
      </c>
      <c r="AG3673" s="55">
        <v>3.85831E-4</v>
      </c>
      <c r="AH3673" s="57" t="s">
        <v>44</v>
      </c>
    </row>
    <row r="3674" spans="1:34" x14ac:dyDescent="0.25">
      <c r="A3674" s="54">
        <v>9383611</v>
      </c>
      <c r="B3674" s="55"/>
      <c r="C3674" s="55"/>
      <c r="D3674" s="55">
        <v>62626013</v>
      </c>
      <c r="E3674" s="55"/>
      <c r="F3674" s="55">
        <v>300</v>
      </c>
      <c r="G3674" s="55">
        <v>84342014</v>
      </c>
      <c r="H3674" s="55"/>
      <c r="I3674" s="55">
        <v>2268008005</v>
      </c>
      <c r="J3674" s="55">
        <v>2</v>
      </c>
      <c r="K3674" s="55" t="s">
        <v>34</v>
      </c>
      <c r="L3674" s="55" t="s">
        <v>79</v>
      </c>
      <c r="M3674" s="55">
        <v>34027</v>
      </c>
      <c r="N3674" s="55"/>
      <c r="O3674" s="55" t="s">
        <v>339</v>
      </c>
      <c r="P3674" s="55">
        <v>48811</v>
      </c>
      <c r="Q3674" s="55" t="s">
        <v>37</v>
      </c>
      <c r="R3674" s="55" t="s">
        <v>38</v>
      </c>
      <c r="S3674" s="55"/>
      <c r="T3674" s="55"/>
      <c r="U3674" s="55" t="s">
        <v>38</v>
      </c>
      <c r="V3674" s="55">
        <v>40.796999999999997</v>
      </c>
      <c r="W3674" s="55">
        <v>-74.422700000000006</v>
      </c>
      <c r="X3674" s="55" t="s">
        <v>39</v>
      </c>
      <c r="Y3674" s="55" t="s">
        <v>340</v>
      </c>
      <c r="Z3674" s="55" t="s">
        <v>34</v>
      </c>
      <c r="AA3674" s="55">
        <v>0</v>
      </c>
      <c r="AB3674" s="55" t="s">
        <v>41</v>
      </c>
      <c r="AC3674" s="55">
        <v>8</v>
      </c>
      <c r="AD3674" s="55"/>
      <c r="AE3674" s="55" t="s">
        <v>47</v>
      </c>
      <c r="AF3674" s="55" t="s">
        <v>48</v>
      </c>
      <c r="AG3674" s="55">
        <v>3.1881400000000003E-5</v>
      </c>
      <c r="AH3674" s="57" t="s">
        <v>44</v>
      </c>
    </row>
    <row r="3675" spans="1:34" x14ac:dyDescent="0.25">
      <c r="A3675" s="54">
        <v>9383611</v>
      </c>
      <c r="B3675" s="55"/>
      <c r="C3675" s="55"/>
      <c r="D3675" s="55">
        <v>62625713</v>
      </c>
      <c r="E3675" s="55"/>
      <c r="F3675" s="55">
        <v>300</v>
      </c>
      <c r="G3675" s="55">
        <v>145765014</v>
      </c>
      <c r="H3675" s="55"/>
      <c r="I3675" s="55">
        <v>2275070000</v>
      </c>
      <c r="J3675" s="55">
        <v>2</v>
      </c>
      <c r="K3675" s="55" t="s">
        <v>34</v>
      </c>
      <c r="L3675" s="55" t="s">
        <v>79</v>
      </c>
      <c r="M3675" s="55">
        <v>34027</v>
      </c>
      <c r="N3675" s="55"/>
      <c r="O3675" s="55" t="s">
        <v>339</v>
      </c>
      <c r="P3675" s="55">
        <v>48811</v>
      </c>
      <c r="Q3675" s="55" t="s">
        <v>37</v>
      </c>
      <c r="R3675" s="55" t="s">
        <v>38</v>
      </c>
      <c r="S3675" s="55"/>
      <c r="T3675" s="55"/>
      <c r="U3675" s="55" t="s">
        <v>38</v>
      </c>
      <c r="V3675" s="55">
        <v>40.796999999999997</v>
      </c>
      <c r="W3675" s="55">
        <v>-74.422700000000006</v>
      </c>
      <c r="X3675" s="55" t="s">
        <v>39</v>
      </c>
      <c r="Y3675" s="55" t="s">
        <v>340</v>
      </c>
      <c r="Z3675" s="55" t="s">
        <v>34</v>
      </c>
      <c r="AA3675" s="55">
        <v>0</v>
      </c>
      <c r="AB3675" s="55" t="s">
        <v>41</v>
      </c>
      <c r="AC3675" s="55">
        <v>8</v>
      </c>
      <c r="AD3675" s="55"/>
      <c r="AE3675" s="55" t="s">
        <v>47</v>
      </c>
      <c r="AF3675" s="55" t="s">
        <v>48</v>
      </c>
      <c r="AG3675" s="55">
        <v>2.9615799999999999E-5</v>
      </c>
      <c r="AH3675" s="57" t="s">
        <v>44</v>
      </c>
    </row>
    <row r="3676" spans="1:34" x14ac:dyDescent="0.25">
      <c r="A3676" s="54">
        <v>9383611</v>
      </c>
      <c r="B3676" s="55"/>
      <c r="C3676" s="55"/>
      <c r="D3676" s="55">
        <v>98310513</v>
      </c>
      <c r="E3676" s="55"/>
      <c r="F3676" s="55">
        <v>300</v>
      </c>
      <c r="G3676" s="55">
        <v>166476814</v>
      </c>
      <c r="H3676" s="55"/>
      <c r="I3676" s="55">
        <v>2275050012</v>
      </c>
      <c r="J3676" s="55">
        <v>2</v>
      </c>
      <c r="K3676" s="55" t="s">
        <v>34</v>
      </c>
      <c r="L3676" s="55" t="s">
        <v>79</v>
      </c>
      <c r="M3676" s="55">
        <v>34027</v>
      </c>
      <c r="N3676" s="55"/>
      <c r="O3676" s="55" t="s">
        <v>339</v>
      </c>
      <c r="P3676" s="55">
        <v>48811</v>
      </c>
      <c r="Q3676" s="55" t="s">
        <v>37</v>
      </c>
      <c r="R3676" s="55" t="s">
        <v>38</v>
      </c>
      <c r="S3676" s="55"/>
      <c r="T3676" s="55"/>
      <c r="U3676" s="55" t="s">
        <v>38</v>
      </c>
      <c r="V3676" s="55">
        <v>40.796999999999997</v>
      </c>
      <c r="W3676" s="55">
        <v>-74.422700000000006</v>
      </c>
      <c r="X3676" s="55" t="s">
        <v>39</v>
      </c>
      <c r="Y3676" s="55" t="s">
        <v>340</v>
      </c>
      <c r="Z3676" s="55" t="s">
        <v>34</v>
      </c>
      <c r="AA3676" s="55">
        <v>0</v>
      </c>
      <c r="AB3676" s="55" t="s">
        <v>41</v>
      </c>
      <c r="AC3676" s="55">
        <v>8</v>
      </c>
      <c r="AD3676" s="55"/>
      <c r="AE3676" s="55" t="s">
        <v>47</v>
      </c>
      <c r="AF3676" s="55" t="s">
        <v>48</v>
      </c>
      <c r="AG3676" s="55">
        <v>1.02128E-4</v>
      </c>
      <c r="AH3676" s="57" t="s">
        <v>44</v>
      </c>
    </row>
    <row r="3677" spans="1:34" x14ac:dyDescent="0.25">
      <c r="A3677" s="54">
        <v>9383611</v>
      </c>
      <c r="B3677" s="55"/>
      <c r="C3677" s="55"/>
      <c r="D3677" s="55">
        <v>62625913</v>
      </c>
      <c r="E3677" s="55"/>
      <c r="F3677" s="55">
        <v>300</v>
      </c>
      <c r="G3677" s="55">
        <v>137940814</v>
      </c>
      <c r="H3677" s="55"/>
      <c r="I3677" s="55">
        <v>2275060011</v>
      </c>
      <c r="J3677" s="55">
        <v>2</v>
      </c>
      <c r="K3677" s="55" t="s">
        <v>34</v>
      </c>
      <c r="L3677" s="55" t="s">
        <v>79</v>
      </c>
      <c r="M3677" s="55">
        <v>34027</v>
      </c>
      <c r="N3677" s="55"/>
      <c r="O3677" s="55" t="s">
        <v>339</v>
      </c>
      <c r="P3677" s="55">
        <v>48811</v>
      </c>
      <c r="Q3677" s="55" t="s">
        <v>37</v>
      </c>
      <c r="R3677" s="55" t="s">
        <v>38</v>
      </c>
      <c r="S3677" s="55"/>
      <c r="T3677" s="55"/>
      <c r="U3677" s="55" t="s">
        <v>38</v>
      </c>
      <c r="V3677" s="55">
        <v>40.796999999999997</v>
      </c>
      <c r="W3677" s="55">
        <v>-74.422700000000006</v>
      </c>
      <c r="X3677" s="55" t="s">
        <v>39</v>
      </c>
      <c r="Y3677" s="55" t="s">
        <v>340</v>
      </c>
      <c r="Z3677" s="55" t="s">
        <v>34</v>
      </c>
      <c r="AA3677" s="55">
        <v>0</v>
      </c>
      <c r="AB3677" s="55" t="s">
        <v>41</v>
      </c>
      <c r="AC3677" s="55">
        <v>8</v>
      </c>
      <c r="AD3677" s="55"/>
      <c r="AE3677" s="55" t="s">
        <v>47</v>
      </c>
      <c r="AF3677" s="55" t="s">
        <v>48</v>
      </c>
      <c r="AG3677" s="55">
        <v>0.257602</v>
      </c>
      <c r="AH3677" s="57" t="s">
        <v>44</v>
      </c>
    </row>
    <row r="3678" spans="1:34" x14ac:dyDescent="0.25">
      <c r="A3678" s="54">
        <v>9383611</v>
      </c>
      <c r="B3678" s="55"/>
      <c r="C3678" s="55"/>
      <c r="D3678" s="55">
        <v>62625713</v>
      </c>
      <c r="E3678" s="55"/>
      <c r="F3678" s="55">
        <v>300</v>
      </c>
      <c r="G3678" s="55">
        <v>145765214</v>
      </c>
      <c r="H3678" s="55"/>
      <c r="I3678" s="55">
        <v>2275070000</v>
      </c>
      <c r="J3678" s="55">
        <v>2</v>
      </c>
      <c r="K3678" s="55" t="s">
        <v>34</v>
      </c>
      <c r="L3678" s="55" t="s">
        <v>79</v>
      </c>
      <c r="M3678" s="55">
        <v>34027</v>
      </c>
      <c r="N3678" s="55"/>
      <c r="O3678" s="55" t="s">
        <v>339</v>
      </c>
      <c r="P3678" s="55">
        <v>48811</v>
      </c>
      <c r="Q3678" s="55" t="s">
        <v>37</v>
      </c>
      <c r="R3678" s="55" t="s">
        <v>38</v>
      </c>
      <c r="S3678" s="55"/>
      <c r="T3678" s="55"/>
      <c r="U3678" s="55" t="s">
        <v>38</v>
      </c>
      <c r="V3678" s="55">
        <v>40.796999999999997</v>
      </c>
      <c r="W3678" s="55">
        <v>-74.422700000000006</v>
      </c>
      <c r="X3678" s="55" t="s">
        <v>39</v>
      </c>
      <c r="Y3678" s="55" t="s">
        <v>340</v>
      </c>
      <c r="Z3678" s="55" t="s">
        <v>34</v>
      </c>
      <c r="AA3678" s="55">
        <v>0</v>
      </c>
      <c r="AB3678" s="55" t="s">
        <v>41</v>
      </c>
      <c r="AC3678" s="55">
        <v>8</v>
      </c>
      <c r="AD3678" s="55"/>
      <c r="AE3678" s="55" t="s">
        <v>47</v>
      </c>
      <c r="AF3678" s="55" t="s">
        <v>48</v>
      </c>
      <c r="AG3678" s="55">
        <v>2.9615799999999999E-5</v>
      </c>
      <c r="AH3678" s="57" t="s">
        <v>44</v>
      </c>
    </row>
    <row r="3679" spans="1:34" x14ac:dyDescent="0.25">
      <c r="A3679" s="54">
        <v>9383611</v>
      </c>
      <c r="B3679" s="55"/>
      <c r="C3679" s="55"/>
      <c r="D3679" s="55">
        <v>62625913</v>
      </c>
      <c r="E3679" s="55"/>
      <c r="F3679" s="55">
        <v>300</v>
      </c>
      <c r="G3679" s="55">
        <v>145765714</v>
      </c>
      <c r="H3679" s="55"/>
      <c r="I3679" s="55">
        <v>2275060012</v>
      </c>
      <c r="J3679" s="55">
        <v>2</v>
      </c>
      <c r="K3679" s="55" t="s">
        <v>34</v>
      </c>
      <c r="L3679" s="55" t="s">
        <v>79</v>
      </c>
      <c r="M3679" s="55">
        <v>34027</v>
      </c>
      <c r="N3679" s="55"/>
      <c r="O3679" s="55" t="s">
        <v>339</v>
      </c>
      <c r="P3679" s="55">
        <v>48811</v>
      </c>
      <c r="Q3679" s="55" t="s">
        <v>37</v>
      </c>
      <c r="R3679" s="55" t="s">
        <v>38</v>
      </c>
      <c r="S3679" s="55"/>
      <c r="T3679" s="55"/>
      <c r="U3679" s="55" t="s">
        <v>38</v>
      </c>
      <c r="V3679" s="55">
        <v>40.796999999999997</v>
      </c>
      <c r="W3679" s="55">
        <v>-74.422700000000006</v>
      </c>
      <c r="X3679" s="55" t="s">
        <v>39</v>
      </c>
      <c r="Y3679" s="55" t="s">
        <v>340</v>
      </c>
      <c r="Z3679" s="55" t="s">
        <v>34</v>
      </c>
      <c r="AA3679" s="55">
        <v>0</v>
      </c>
      <c r="AB3679" s="55" t="s">
        <v>41</v>
      </c>
      <c r="AC3679" s="55">
        <v>8</v>
      </c>
      <c r="AD3679" s="55"/>
      <c r="AE3679" s="55" t="s">
        <v>47</v>
      </c>
      <c r="AF3679" s="55" t="s">
        <v>48</v>
      </c>
      <c r="AG3679" s="55">
        <v>8.1772800000000004E-5</v>
      </c>
      <c r="AH3679" s="57" t="s">
        <v>44</v>
      </c>
    </row>
    <row r="3680" spans="1:34" x14ac:dyDescent="0.25">
      <c r="A3680" s="54">
        <v>9383611</v>
      </c>
      <c r="B3680" s="55"/>
      <c r="C3680" s="55"/>
      <c r="D3680" s="55">
        <v>98310513</v>
      </c>
      <c r="E3680" s="55"/>
      <c r="F3680" s="55">
        <v>300</v>
      </c>
      <c r="G3680" s="55">
        <v>137941214</v>
      </c>
      <c r="H3680" s="55"/>
      <c r="I3680" s="55">
        <v>2275050012</v>
      </c>
      <c r="J3680" s="55">
        <v>2</v>
      </c>
      <c r="K3680" s="55" t="s">
        <v>34</v>
      </c>
      <c r="L3680" s="55" t="s">
        <v>79</v>
      </c>
      <c r="M3680" s="55">
        <v>34027</v>
      </c>
      <c r="N3680" s="55"/>
      <c r="O3680" s="55" t="s">
        <v>339</v>
      </c>
      <c r="P3680" s="55">
        <v>48811</v>
      </c>
      <c r="Q3680" s="55" t="s">
        <v>37</v>
      </c>
      <c r="R3680" s="55" t="s">
        <v>38</v>
      </c>
      <c r="S3680" s="55"/>
      <c r="T3680" s="55"/>
      <c r="U3680" s="55" t="s">
        <v>38</v>
      </c>
      <c r="V3680" s="55">
        <v>40.796999999999997</v>
      </c>
      <c r="W3680" s="55">
        <v>-74.422700000000006</v>
      </c>
      <c r="X3680" s="55" t="s">
        <v>39</v>
      </c>
      <c r="Y3680" s="55" t="s">
        <v>340</v>
      </c>
      <c r="Z3680" s="55" t="s">
        <v>34</v>
      </c>
      <c r="AA3680" s="55">
        <v>0</v>
      </c>
      <c r="AB3680" s="55" t="s">
        <v>41</v>
      </c>
      <c r="AC3680" s="55">
        <v>8</v>
      </c>
      <c r="AD3680" s="55"/>
      <c r="AE3680" s="55" t="s">
        <v>47</v>
      </c>
      <c r="AF3680" s="55" t="s">
        <v>48</v>
      </c>
      <c r="AG3680" s="55">
        <v>0.89899300000000004</v>
      </c>
      <c r="AH3680" s="57" t="s">
        <v>44</v>
      </c>
    </row>
    <row r="3681" spans="1:34" x14ac:dyDescent="0.25">
      <c r="A3681" s="54">
        <v>9383611</v>
      </c>
      <c r="B3681" s="55"/>
      <c r="C3681" s="55"/>
      <c r="D3681" s="55">
        <v>62625913</v>
      </c>
      <c r="E3681" s="55"/>
      <c r="F3681" s="55">
        <v>300</v>
      </c>
      <c r="G3681" s="55">
        <v>145765814</v>
      </c>
      <c r="H3681" s="55"/>
      <c r="I3681" s="55">
        <v>2275060012</v>
      </c>
      <c r="J3681" s="55">
        <v>2</v>
      </c>
      <c r="K3681" s="55" t="s">
        <v>34</v>
      </c>
      <c r="L3681" s="55" t="s">
        <v>79</v>
      </c>
      <c r="M3681" s="55">
        <v>34027</v>
      </c>
      <c r="N3681" s="55"/>
      <c r="O3681" s="55" t="s">
        <v>339</v>
      </c>
      <c r="P3681" s="55">
        <v>48811</v>
      </c>
      <c r="Q3681" s="55" t="s">
        <v>37</v>
      </c>
      <c r="R3681" s="55" t="s">
        <v>38</v>
      </c>
      <c r="S3681" s="55"/>
      <c r="T3681" s="55"/>
      <c r="U3681" s="55" t="s">
        <v>38</v>
      </c>
      <c r="V3681" s="55">
        <v>40.796999999999997</v>
      </c>
      <c r="W3681" s="55">
        <v>-74.422700000000006</v>
      </c>
      <c r="X3681" s="55" t="s">
        <v>39</v>
      </c>
      <c r="Y3681" s="55" t="s">
        <v>340</v>
      </c>
      <c r="Z3681" s="55" t="s">
        <v>34</v>
      </c>
      <c r="AA3681" s="55">
        <v>0</v>
      </c>
      <c r="AB3681" s="55" t="s">
        <v>41</v>
      </c>
      <c r="AC3681" s="55">
        <v>8</v>
      </c>
      <c r="AD3681" s="55"/>
      <c r="AE3681" s="55" t="s">
        <v>47</v>
      </c>
      <c r="AF3681" s="55" t="s">
        <v>48</v>
      </c>
      <c r="AG3681" s="55">
        <v>2.29567E-5</v>
      </c>
      <c r="AH3681" s="57" t="s">
        <v>44</v>
      </c>
    </row>
    <row r="3682" spans="1:34" x14ac:dyDescent="0.25">
      <c r="A3682" s="54">
        <v>9383611</v>
      </c>
      <c r="B3682" s="55"/>
      <c r="C3682" s="55"/>
      <c r="D3682" s="55">
        <v>55372913</v>
      </c>
      <c r="E3682" s="55"/>
      <c r="F3682" s="55">
        <v>300</v>
      </c>
      <c r="G3682" s="55">
        <v>145764914</v>
      </c>
      <c r="H3682" s="55"/>
      <c r="I3682" s="55">
        <v>2275020000</v>
      </c>
      <c r="J3682" s="55">
        <v>2</v>
      </c>
      <c r="K3682" s="55" t="s">
        <v>34</v>
      </c>
      <c r="L3682" s="55" t="s">
        <v>79</v>
      </c>
      <c r="M3682" s="55">
        <v>34027</v>
      </c>
      <c r="N3682" s="55"/>
      <c r="O3682" s="55" t="s">
        <v>339</v>
      </c>
      <c r="P3682" s="55">
        <v>48811</v>
      </c>
      <c r="Q3682" s="55" t="s">
        <v>37</v>
      </c>
      <c r="R3682" s="55" t="s">
        <v>38</v>
      </c>
      <c r="S3682" s="55"/>
      <c r="T3682" s="55"/>
      <c r="U3682" s="55" t="s">
        <v>38</v>
      </c>
      <c r="V3682" s="55">
        <v>40.796999999999997</v>
      </c>
      <c r="W3682" s="55">
        <v>-74.422700000000006</v>
      </c>
      <c r="X3682" s="55" t="s">
        <v>39</v>
      </c>
      <c r="Y3682" s="55" t="s">
        <v>340</v>
      </c>
      <c r="Z3682" s="55" t="s">
        <v>34</v>
      </c>
      <c r="AA3682" s="55">
        <v>0</v>
      </c>
      <c r="AB3682" s="55" t="s">
        <v>41</v>
      </c>
      <c r="AC3682" s="55">
        <v>8</v>
      </c>
      <c r="AD3682" s="55"/>
      <c r="AE3682" s="55" t="s">
        <v>47</v>
      </c>
      <c r="AF3682" s="55" t="s">
        <v>48</v>
      </c>
      <c r="AG3682" s="55">
        <v>2.45334E-2</v>
      </c>
      <c r="AH3682" s="57" t="s">
        <v>44</v>
      </c>
    </row>
    <row r="3683" spans="1:34" x14ac:dyDescent="0.25">
      <c r="A3683" s="54">
        <v>9383611</v>
      </c>
      <c r="B3683" s="55"/>
      <c r="C3683" s="55"/>
      <c r="D3683" s="55">
        <v>62625713</v>
      </c>
      <c r="E3683" s="55"/>
      <c r="F3683" s="55">
        <v>300</v>
      </c>
      <c r="G3683" s="55">
        <v>173356614</v>
      </c>
      <c r="H3683" s="55"/>
      <c r="I3683" s="55">
        <v>2275070000</v>
      </c>
      <c r="J3683" s="55">
        <v>2</v>
      </c>
      <c r="K3683" s="55" t="s">
        <v>34</v>
      </c>
      <c r="L3683" s="55" t="s">
        <v>79</v>
      </c>
      <c r="M3683" s="55">
        <v>34027</v>
      </c>
      <c r="N3683" s="55"/>
      <c r="O3683" s="55" t="s">
        <v>339</v>
      </c>
      <c r="P3683" s="55">
        <v>48811</v>
      </c>
      <c r="Q3683" s="55" t="s">
        <v>37</v>
      </c>
      <c r="R3683" s="55" t="s">
        <v>38</v>
      </c>
      <c r="S3683" s="55"/>
      <c r="T3683" s="55"/>
      <c r="U3683" s="55" t="s">
        <v>38</v>
      </c>
      <c r="V3683" s="55">
        <v>40.796999999999997</v>
      </c>
      <c r="W3683" s="55">
        <v>-74.422700000000006</v>
      </c>
      <c r="X3683" s="55" t="s">
        <v>39</v>
      </c>
      <c r="Y3683" s="55" t="s">
        <v>340</v>
      </c>
      <c r="Z3683" s="55" t="s">
        <v>34</v>
      </c>
      <c r="AA3683" s="55">
        <v>0</v>
      </c>
      <c r="AB3683" s="55" t="s">
        <v>41</v>
      </c>
      <c r="AC3683" s="55">
        <v>8</v>
      </c>
      <c r="AD3683" s="55"/>
      <c r="AE3683" s="55" t="s">
        <v>47</v>
      </c>
      <c r="AF3683" s="55" t="s">
        <v>48</v>
      </c>
      <c r="AG3683" s="55">
        <v>8.8846300000000003E-5</v>
      </c>
      <c r="AH3683" s="57" t="s">
        <v>44</v>
      </c>
    </row>
    <row r="3684" spans="1:34" x14ac:dyDescent="0.25">
      <c r="A3684" s="54">
        <v>9383611</v>
      </c>
      <c r="B3684" s="55"/>
      <c r="C3684" s="55"/>
      <c r="D3684" s="55">
        <v>55372913</v>
      </c>
      <c r="E3684" s="55"/>
      <c r="F3684" s="55">
        <v>300</v>
      </c>
      <c r="G3684" s="55">
        <v>166476714</v>
      </c>
      <c r="H3684" s="55"/>
      <c r="I3684" s="55">
        <v>2275020000</v>
      </c>
      <c r="J3684" s="55">
        <v>2</v>
      </c>
      <c r="K3684" s="55" t="s">
        <v>34</v>
      </c>
      <c r="L3684" s="55" t="s">
        <v>79</v>
      </c>
      <c r="M3684" s="55">
        <v>34027</v>
      </c>
      <c r="N3684" s="55"/>
      <c r="O3684" s="55" t="s">
        <v>339</v>
      </c>
      <c r="P3684" s="55">
        <v>48811</v>
      </c>
      <c r="Q3684" s="55" t="s">
        <v>37</v>
      </c>
      <c r="R3684" s="55" t="s">
        <v>38</v>
      </c>
      <c r="S3684" s="55"/>
      <c r="T3684" s="55"/>
      <c r="U3684" s="55" t="s">
        <v>38</v>
      </c>
      <c r="V3684" s="55">
        <v>40.796999999999997</v>
      </c>
      <c r="W3684" s="55">
        <v>-74.422700000000006</v>
      </c>
      <c r="X3684" s="55" t="s">
        <v>39</v>
      </c>
      <c r="Y3684" s="55" t="s">
        <v>340</v>
      </c>
      <c r="Z3684" s="55" t="s">
        <v>34</v>
      </c>
      <c r="AA3684" s="55">
        <v>0</v>
      </c>
      <c r="AB3684" s="55" t="s">
        <v>41</v>
      </c>
      <c r="AC3684" s="55">
        <v>8</v>
      </c>
      <c r="AD3684" s="55"/>
      <c r="AE3684" s="55" t="s">
        <v>47</v>
      </c>
      <c r="AF3684" s="55" t="s">
        <v>48</v>
      </c>
      <c r="AG3684" s="55">
        <v>1.7099800000000001E-3</v>
      </c>
      <c r="AH3684" s="57" t="s">
        <v>44</v>
      </c>
    </row>
    <row r="3685" spans="1:34" x14ac:dyDescent="0.25">
      <c r="A3685" s="54">
        <v>9383611</v>
      </c>
      <c r="B3685" s="55"/>
      <c r="C3685" s="55"/>
      <c r="D3685" s="55">
        <v>63243113</v>
      </c>
      <c r="E3685" s="55"/>
      <c r="F3685" s="55">
        <v>300</v>
      </c>
      <c r="G3685" s="55">
        <v>86967114</v>
      </c>
      <c r="H3685" s="55"/>
      <c r="I3685" s="55">
        <v>2275001000</v>
      </c>
      <c r="J3685" s="55">
        <v>2</v>
      </c>
      <c r="K3685" s="55" t="s">
        <v>34</v>
      </c>
      <c r="L3685" s="55" t="s">
        <v>79</v>
      </c>
      <c r="M3685" s="55">
        <v>34027</v>
      </c>
      <c r="N3685" s="55"/>
      <c r="O3685" s="55" t="s">
        <v>339</v>
      </c>
      <c r="P3685" s="55">
        <v>48811</v>
      </c>
      <c r="Q3685" s="55" t="s">
        <v>37</v>
      </c>
      <c r="R3685" s="55" t="s">
        <v>38</v>
      </c>
      <c r="S3685" s="55"/>
      <c r="T3685" s="55"/>
      <c r="U3685" s="55" t="s">
        <v>38</v>
      </c>
      <c r="V3685" s="55">
        <v>40.796999999999997</v>
      </c>
      <c r="W3685" s="55">
        <v>-74.422700000000006</v>
      </c>
      <c r="X3685" s="55" t="s">
        <v>39</v>
      </c>
      <c r="Y3685" s="55" t="s">
        <v>340</v>
      </c>
      <c r="Z3685" s="55" t="s">
        <v>34</v>
      </c>
      <c r="AA3685" s="55">
        <v>0</v>
      </c>
      <c r="AB3685" s="55" t="s">
        <v>41</v>
      </c>
      <c r="AC3685" s="55">
        <v>8</v>
      </c>
      <c r="AD3685" s="55"/>
      <c r="AE3685" s="55" t="s">
        <v>47</v>
      </c>
      <c r="AF3685" s="55" t="s">
        <v>48</v>
      </c>
      <c r="AG3685" s="55">
        <v>2.6172899999999999E-2</v>
      </c>
      <c r="AH3685" s="57" t="s">
        <v>44</v>
      </c>
    </row>
    <row r="3686" spans="1:34" x14ac:dyDescent="0.25">
      <c r="A3686" s="54">
        <v>9383611</v>
      </c>
      <c r="B3686" s="55"/>
      <c r="C3686" s="55"/>
      <c r="D3686" s="55">
        <v>62625913</v>
      </c>
      <c r="E3686" s="55"/>
      <c r="F3686" s="55">
        <v>300</v>
      </c>
      <c r="G3686" s="55">
        <v>137940914</v>
      </c>
      <c r="H3686" s="55"/>
      <c r="I3686" s="55">
        <v>2275060012</v>
      </c>
      <c r="J3686" s="55">
        <v>2</v>
      </c>
      <c r="K3686" s="55" t="s">
        <v>34</v>
      </c>
      <c r="L3686" s="55" t="s">
        <v>79</v>
      </c>
      <c r="M3686" s="55">
        <v>34027</v>
      </c>
      <c r="N3686" s="55"/>
      <c r="O3686" s="55" t="s">
        <v>339</v>
      </c>
      <c r="P3686" s="55">
        <v>48811</v>
      </c>
      <c r="Q3686" s="55" t="s">
        <v>37</v>
      </c>
      <c r="R3686" s="55" t="s">
        <v>38</v>
      </c>
      <c r="S3686" s="55"/>
      <c r="T3686" s="55"/>
      <c r="U3686" s="55" t="s">
        <v>38</v>
      </c>
      <c r="V3686" s="55">
        <v>40.796999999999997</v>
      </c>
      <c r="W3686" s="55">
        <v>-74.422700000000006</v>
      </c>
      <c r="X3686" s="55" t="s">
        <v>39</v>
      </c>
      <c r="Y3686" s="55" t="s">
        <v>340</v>
      </c>
      <c r="Z3686" s="55" t="s">
        <v>34</v>
      </c>
      <c r="AA3686" s="55">
        <v>0</v>
      </c>
      <c r="AB3686" s="55" t="s">
        <v>41</v>
      </c>
      <c r="AC3686" s="55">
        <v>8</v>
      </c>
      <c r="AD3686" s="55"/>
      <c r="AE3686" s="55" t="s">
        <v>47</v>
      </c>
      <c r="AF3686" s="55" t="s">
        <v>48</v>
      </c>
      <c r="AG3686" s="55">
        <v>1.3000100000000001</v>
      </c>
      <c r="AH3686" s="57" t="s">
        <v>44</v>
      </c>
    </row>
    <row r="3687" spans="1:34" x14ac:dyDescent="0.25">
      <c r="A3687" s="54">
        <v>9383611</v>
      </c>
      <c r="B3687" s="55"/>
      <c r="C3687" s="55"/>
      <c r="D3687" s="55">
        <v>62625713</v>
      </c>
      <c r="E3687" s="55"/>
      <c r="F3687" s="55">
        <v>300</v>
      </c>
      <c r="G3687" s="55">
        <v>145765114</v>
      </c>
      <c r="H3687" s="55"/>
      <c r="I3687" s="55">
        <v>2275070000</v>
      </c>
      <c r="J3687" s="55">
        <v>2</v>
      </c>
      <c r="K3687" s="55" t="s">
        <v>34</v>
      </c>
      <c r="L3687" s="55" t="s">
        <v>79</v>
      </c>
      <c r="M3687" s="55">
        <v>34027</v>
      </c>
      <c r="N3687" s="55"/>
      <c r="O3687" s="55" t="s">
        <v>339</v>
      </c>
      <c r="P3687" s="55">
        <v>48811</v>
      </c>
      <c r="Q3687" s="55" t="s">
        <v>37</v>
      </c>
      <c r="R3687" s="55" t="s">
        <v>38</v>
      </c>
      <c r="S3687" s="55"/>
      <c r="T3687" s="55"/>
      <c r="U3687" s="55" t="s">
        <v>38</v>
      </c>
      <c r="V3687" s="55">
        <v>40.796999999999997</v>
      </c>
      <c r="W3687" s="55">
        <v>-74.422700000000006</v>
      </c>
      <c r="X3687" s="55" t="s">
        <v>39</v>
      </c>
      <c r="Y3687" s="55" t="s">
        <v>340</v>
      </c>
      <c r="Z3687" s="55" t="s">
        <v>34</v>
      </c>
      <c r="AA3687" s="55">
        <v>0</v>
      </c>
      <c r="AB3687" s="55" t="s">
        <v>41</v>
      </c>
      <c r="AC3687" s="55">
        <v>8</v>
      </c>
      <c r="AD3687" s="55"/>
      <c r="AE3687" s="55" t="s">
        <v>47</v>
      </c>
      <c r="AF3687" s="55" t="s">
        <v>48</v>
      </c>
      <c r="AG3687" s="55">
        <v>9.92117E-3</v>
      </c>
      <c r="AH3687" s="57" t="s">
        <v>44</v>
      </c>
    </row>
    <row r="3688" spans="1:34" x14ac:dyDescent="0.25">
      <c r="A3688" s="54">
        <v>9383611</v>
      </c>
      <c r="B3688" s="55"/>
      <c r="C3688" s="55"/>
      <c r="D3688" s="55">
        <v>62625713</v>
      </c>
      <c r="E3688" s="55"/>
      <c r="F3688" s="55">
        <v>300</v>
      </c>
      <c r="G3688" s="55">
        <v>173356714</v>
      </c>
      <c r="H3688" s="55"/>
      <c r="I3688" s="55">
        <v>2275070000</v>
      </c>
      <c r="J3688" s="55">
        <v>2</v>
      </c>
      <c r="K3688" s="55" t="s">
        <v>34</v>
      </c>
      <c r="L3688" s="55" t="s">
        <v>79</v>
      </c>
      <c r="M3688" s="55">
        <v>34027</v>
      </c>
      <c r="N3688" s="55"/>
      <c r="O3688" s="55" t="s">
        <v>339</v>
      </c>
      <c r="P3688" s="55">
        <v>48811</v>
      </c>
      <c r="Q3688" s="55" t="s">
        <v>37</v>
      </c>
      <c r="R3688" s="55" t="s">
        <v>38</v>
      </c>
      <c r="S3688" s="55"/>
      <c r="T3688" s="55"/>
      <c r="U3688" s="55" t="s">
        <v>38</v>
      </c>
      <c r="V3688" s="55">
        <v>40.796999999999997</v>
      </c>
      <c r="W3688" s="55">
        <v>-74.422700000000006</v>
      </c>
      <c r="X3688" s="55" t="s">
        <v>39</v>
      </c>
      <c r="Y3688" s="55" t="s">
        <v>340</v>
      </c>
      <c r="Z3688" s="55" t="s">
        <v>34</v>
      </c>
      <c r="AA3688" s="55">
        <v>0</v>
      </c>
      <c r="AB3688" s="55" t="s">
        <v>41</v>
      </c>
      <c r="AC3688" s="55">
        <v>8</v>
      </c>
      <c r="AD3688" s="55"/>
      <c r="AE3688" s="55" t="s">
        <v>47</v>
      </c>
      <c r="AF3688" s="55" t="s">
        <v>48</v>
      </c>
      <c r="AG3688" s="55">
        <v>5.9230500000000002E-5</v>
      </c>
      <c r="AH3688" s="57" t="s">
        <v>44</v>
      </c>
    </row>
    <row r="3689" spans="1:34" x14ac:dyDescent="0.25">
      <c r="A3689" s="54">
        <v>9383611</v>
      </c>
      <c r="B3689" s="55"/>
      <c r="C3689" s="55"/>
      <c r="D3689" s="55">
        <v>98310513</v>
      </c>
      <c r="E3689" s="55"/>
      <c r="F3689" s="55">
        <v>300</v>
      </c>
      <c r="G3689" s="55">
        <v>137941114</v>
      </c>
      <c r="H3689" s="55"/>
      <c r="I3689" s="55">
        <v>2275050011</v>
      </c>
      <c r="J3689" s="55">
        <v>2</v>
      </c>
      <c r="K3689" s="55" t="s">
        <v>34</v>
      </c>
      <c r="L3689" s="55" t="s">
        <v>79</v>
      </c>
      <c r="M3689" s="55">
        <v>34027</v>
      </c>
      <c r="N3689" s="55"/>
      <c r="O3689" s="55" t="s">
        <v>339</v>
      </c>
      <c r="P3689" s="55">
        <v>48811</v>
      </c>
      <c r="Q3689" s="55" t="s">
        <v>37</v>
      </c>
      <c r="R3689" s="55" t="s">
        <v>38</v>
      </c>
      <c r="S3689" s="55"/>
      <c r="T3689" s="55"/>
      <c r="U3689" s="55" t="s">
        <v>38</v>
      </c>
      <c r="V3689" s="55">
        <v>40.796999999999997</v>
      </c>
      <c r="W3689" s="55">
        <v>-74.422700000000006</v>
      </c>
      <c r="X3689" s="55" t="s">
        <v>39</v>
      </c>
      <c r="Y3689" s="55" t="s">
        <v>340</v>
      </c>
      <c r="Z3689" s="55" t="s">
        <v>34</v>
      </c>
      <c r="AA3689" s="55">
        <v>0</v>
      </c>
      <c r="AB3689" s="55" t="s">
        <v>41</v>
      </c>
      <c r="AC3689" s="55">
        <v>8</v>
      </c>
      <c r="AD3689" s="55"/>
      <c r="AE3689" s="55" t="s">
        <v>47</v>
      </c>
      <c r="AF3689" s="55" t="s">
        <v>48</v>
      </c>
      <c r="AG3689" s="55">
        <v>1.6436999999999999</v>
      </c>
      <c r="AH3689" s="57" t="s">
        <v>44</v>
      </c>
    </row>
    <row r="3690" spans="1:34" x14ac:dyDescent="0.25">
      <c r="A3690" s="54">
        <v>9383611</v>
      </c>
      <c r="B3690" s="55"/>
      <c r="C3690" s="55"/>
      <c r="D3690" s="55">
        <v>62626013</v>
      </c>
      <c r="E3690" s="55"/>
      <c r="F3690" s="55">
        <v>300</v>
      </c>
      <c r="G3690" s="55">
        <v>84342114</v>
      </c>
      <c r="H3690" s="55"/>
      <c r="I3690" s="55">
        <v>2270008005</v>
      </c>
      <c r="J3690" s="55">
        <v>2</v>
      </c>
      <c r="K3690" s="55" t="s">
        <v>34</v>
      </c>
      <c r="L3690" s="55" t="s">
        <v>79</v>
      </c>
      <c r="M3690" s="55">
        <v>34027</v>
      </c>
      <c r="N3690" s="55"/>
      <c r="O3690" s="55" t="s">
        <v>339</v>
      </c>
      <c r="P3690" s="55">
        <v>48811</v>
      </c>
      <c r="Q3690" s="55" t="s">
        <v>37</v>
      </c>
      <c r="R3690" s="55" t="s">
        <v>38</v>
      </c>
      <c r="S3690" s="55"/>
      <c r="T3690" s="55"/>
      <c r="U3690" s="55" t="s">
        <v>38</v>
      </c>
      <c r="V3690" s="55">
        <v>40.796999999999997</v>
      </c>
      <c r="W3690" s="55">
        <v>-74.422700000000006</v>
      </c>
      <c r="X3690" s="55" t="s">
        <v>39</v>
      </c>
      <c r="Y3690" s="55" t="s">
        <v>340</v>
      </c>
      <c r="Z3690" s="55" t="s">
        <v>34</v>
      </c>
      <c r="AA3690" s="55">
        <v>0</v>
      </c>
      <c r="AB3690" s="55" t="s">
        <v>41</v>
      </c>
      <c r="AC3690" s="55">
        <v>8</v>
      </c>
      <c r="AD3690" s="55"/>
      <c r="AE3690" s="55" t="s">
        <v>47</v>
      </c>
      <c r="AF3690" s="55" t="s">
        <v>48</v>
      </c>
      <c r="AG3690" s="55">
        <v>1.95134E-3</v>
      </c>
      <c r="AH3690" s="57" t="s">
        <v>44</v>
      </c>
    </row>
    <row r="3691" spans="1:34" x14ac:dyDescent="0.25">
      <c r="A3691" s="54">
        <v>9383611</v>
      </c>
      <c r="B3691" s="55"/>
      <c r="C3691" s="55"/>
      <c r="D3691" s="55">
        <v>55372913</v>
      </c>
      <c r="E3691" s="55"/>
      <c r="F3691" s="55">
        <v>300</v>
      </c>
      <c r="G3691" s="55">
        <v>166476614</v>
      </c>
      <c r="H3691" s="55"/>
      <c r="I3691" s="55">
        <v>2275020000</v>
      </c>
      <c r="J3691" s="55">
        <v>2</v>
      </c>
      <c r="K3691" s="55" t="s">
        <v>34</v>
      </c>
      <c r="L3691" s="55" t="s">
        <v>79</v>
      </c>
      <c r="M3691" s="55">
        <v>34027</v>
      </c>
      <c r="N3691" s="55"/>
      <c r="O3691" s="55" t="s">
        <v>339</v>
      </c>
      <c r="P3691" s="55">
        <v>48811</v>
      </c>
      <c r="Q3691" s="55" t="s">
        <v>37</v>
      </c>
      <c r="R3691" s="55" t="s">
        <v>38</v>
      </c>
      <c r="S3691" s="55"/>
      <c r="T3691" s="55"/>
      <c r="U3691" s="55" t="s">
        <v>38</v>
      </c>
      <c r="V3691" s="55">
        <v>40.796999999999997</v>
      </c>
      <c r="W3691" s="55">
        <v>-74.422700000000006</v>
      </c>
      <c r="X3691" s="55" t="s">
        <v>39</v>
      </c>
      <c r="Y3691" s="55" t="s">
        <v>340</v>
      </c>
      <c r="Z3691" s="55" t="s">
        <v>34</v>
      </c>
      <c r="AA3691" s="55">
        <v>0</v>
      </c>
      <c r="AB3691" s="55" t="s">
        <v>41</v>
      </c>
      <c r="AC3691" s="55">
        <v>8</v>
      </c>
      <c r="AD3691" s="55"/>
      <c r="AE3691" s="55" t="s">
        <v>47</v>
      </c>
      <c r="AF3691" s="55" t="s">
        <v>48</v>
      </c>
      <c r="AG3691" s="55">
        <v>6.6447900000000005E-4</v>
      </c>
      <c r="AH3691" s="57" t="s">
        <v>44</v>
      </c>
    </row>
    <row r="3692" spans="1:34" x14ac:dyDescent="0.25">
      <c r="A3692" s="54">
        <v>9383611</v>
      </c>
      <c r="B3692" s="55"/>
      <c r="C3692" s="55"/>
      <c r="D3692" s="55">
        <v>62625913</v>
      </c>
      <c r="E3692" s="55"/>
      <c r="F3692" s="55">
        <v>300</v>
      </c>
      <c r="G3692" s="55">
        <v>84341614</v>
      </c>
      <c r="H3692" s="55"/>
      <c r="I3692" s="55">
        <v>2275060012</v>
      </c>
      <c r="J3692" s="55">
        <v>2</v>
      </c>
      <c r="K3692" s="55" t="s">
        <v>34</v>
      </c>
      <c r="L3692" s="55" t="s">
        <v>79</v>
      </c>
      <c r="M3692" s="55">
        <v>34027</v>
      </c>
      <c r="N3692" s="55"/>
      <c r="O3692" s="55" t="s">
        <v>339</v>
      </c>
      <c r="P3692" s="55">
        <v>48811</v>
      </c>
      <c r="Q3692" s="55" t="s">
        <v>37</v>
      </c>
      <c r="R3692" s="55" t="s">
        <v>38</v>
      </c>
      <c r="S3692" s="55"/>
      <c r="T3692" s="55"/>
      <c r="U3692" s="55" t="s">
        <v>38</v>
      </c>
      <c r="V3692" s="55">
        <v>40.796999999999997</v>
      </c>
      <c r="W3692" s="55">
        <v>-74.422700000000006</v>
      </c>
      <c r="X3692" s="55" t="s">
        <v>39</v>
      </c>
      <c r="Y3692" s="55" t="s">
        <v>340</v>
      </c>
      <c r="Z3692" s="55" t="s">
        <v>34</v>
      </c>
      <c r="AA3692" s="55">
        <v>0</v>
      </c>
      <c r="AB3692" s="55" t="s">
        <v>41</v>
      </c>
      <c r="AC3692" s="55">
        <v>8</v>
      </c>
      <c r="AD3692" s="55"/>
      <c r="AE3692" s="55" t="s">
        <v>47</v>
      </c>
      <c r="AF3692" s="55" t="s">
        <v>48</v>
      </c>
      <c r="AG3692" s="55">
        <v>2.0081399999999998E-3</v>
      </c>
      <c r="AH3692" s="57" t="s">
        <v>44</v>
      </c>
    </row>
    <row r="3693" spans="1:34" x14ac:dyDescent="0.25">
      <c r="A3693" s="54">
        <v>9383611</v>
      </c>
      <c r="B3693" s="55"/>
      <c r="C3693" s="55"/>
      <c r="D3693" s="55">
        <v>98310513</v>
      </c>
      <c r="E3693" s="55"/>
      <c r="F3693" s="55">
        <v>300</v>
      </c>
      <c r="G3693" s="55">
        <v>137941214</v>
      </c>
      <c r="H3693" s="55"/>
      <c r="I3693" s="55">
        <v>2275050012</v>
      </c>
      <c r="J3693" s="55">
        <v>2</v>
      </c>
      <c r="K3693" s="55" t="s">
        <v>34</v>
      </c>
      <c r="L3693" s="55" t="s">
        <v>79</v>
      </c>
      <c r="M3693" s="55">
        <v>34027</v>
      </c>
      <c r="N3693" s="55"/>
      <c r="O3693" s="55" t="s">
        <v>339</v>
      </c>
      <c r="P3693" s="55">
        <v>48811</v>
      </c>
      <c r="Q3693" s="55" t="s">
        <v>37</v>
      </c>
      <c r="R3693" s="55" t="s">
        <v>38</v>
      </c>
      <c r="S3693" s="55"/>
      <c r="T3693" s="55"/>
      <c r="U3693" s="55" t="s">
        <v>38</v>
      </c>
      <c r="V3693" s="55">
        <v>40.796999999999997</v>
      </c>
      <c r="W3693" s="55">
        <v>-74.422700000000006</v>
      </c>
      <c r="X3693" s="55" t="s">
        <v>39</v>
      </c>
      <c r="Y3693" s="55" t="s">
        <v>340</v>
      </c>
      <c r="Z3693" s="55" t="s">
        <v>34</v>
      </c>
      <c r="AA3693" s="55">
        <v>0</v>
      </c>
      <c r="AB3693" s="55" t="s">
        <v>41</v>
      </c>
      <c r="AC3693" s="55">
        <v>8</v>
      </c>
      <c r="AD3693" s="55"/>
      <c r="AE3693" s="55" t="s">
        <v>49</v>
      </c>
      <c r="AF3693" s="55" t="s">
        <v>50</v>
      </c>
      <c r="AG3693" s="55">
        <v>0.921099</v>
      </c>
      <c r="AH3693" s="57" t="s">
        <v>44</v>
      </c>
    </row>
    <row r="3694" spans="1:34" x14ac:dyDescent="0.25">
      <c r="A3694" s="54">
        <v>9383611</v>
      </c>
      <c r="B3694" s="55"/>
      <c r="C3694" s="55"/>
      <c r="D3694" s="55">
        <v>62625913</v>
      </c>
      <c r="E3694" s="55"/>
      <c r="F3694" s="55">
        <v>300</v>
      </c>
      <c r="G3694" s="55">
        <v>137940814</v>
      </c>
      <c r="H3694" s="55"/>
      <c r="I3694" s="55">
        <v>2275060011</v>
      </c>
      <c r="J3694" s="55">
        <v>2</v>
      </c>
      <c r="K3694" s="55" t="s">
        <v>34</v>
      </c>
      <c r="L3694" s="55" t="s">
        <v>79</v>
      </c>
      <c r="M3694" s="55">
        <v>34027</v>
      </c>
      <c r="N3694" s="55"/>
      <c r="O3694" s="55" t="s">
        <v>339</v>
      </c>
      <c r="P3694" s="55">
        <v>48811</v>
      </c>
      <c r="Q3694" s="55" t="s">
        <v>37</v>
      </c>
      <c r="R3694" s="55" t="s">
        <v>38</v>
      </c>
      <c r="S3694" s="55"/>
      <c r="T3694" s="55"/>
      <c r="U3694" s="55" t="s">
        <v>38</v>
      </c>
      <c r="V3694" s="55">
        <v>40.796999999999997</v>
      </c>
      <c r="W3694" s="55">
        <v>-74.422700000000006</v>
      </c>
      <c r="X3694" s="55" t="s">
        <v>39</v>
      </c>
      <c r="Y3694" s="55" t="s">
        <v>340</v>
      </c>
      <c r="Z3694" s="55" t="s">
        <v>34</v>
      </c>
      <c r="AA3694" s="55">
        <v>0</v>
      </c>
      <c r="AB3694" s="55" t="s">
        <v>41</v>
      </c>
      <c r="AC3694" s="55">
        <v>8</v>
      </c>
      <c r="AD3694" s="55"/>
      <c r="AE3694" s="55" t="s">
        <v>49</v>
      </c>
      <c r="AF3694" s="55" t="s">
        <v>50</v>
      </c>
      <c r="AG3694" s="55">
        <v>0.373336</v>
      </c>
      <c r="AH3694" s="57" t="s">
        <v>44</v>
      </c>
    </row>
    <row r="3695" spans="1:34" x14ac:dyDescent="0.25">
      <c r="A3695" s="54">
        <v>9383611</v>
      </c>
      <c r="B3695" s="55"/>
      <c r="C3695" s="55"/>
      <c r="D3695" s="55">
        <v>62625913</v>
      </c>
      <c r="E3695" s="55"/>
      <c r="F3695" s="55">
        <v>300</v>
      </c>
      <c r="G3695" s="55">
        <v>145765814</v>
      </c>
      <c r="H3695" s="55"/>
      <c r="I3695" s="55">
        <v>2275060012</v>
      </c>
      <c r="J3695" s="55">
        <v>2</v>
      </c>
      <c r="K3695" s="55" t="s">
        <v>34</v>
      </c>
      <c r="L3695" s="55" t="s">
        <v>79</v>
      </c>
      <c r="M3695" s="55">
        <v>34027</v>
      </c>
      <c r="N3695" s="55"/>
      <c r="O3695" s="55" t="s">
        <v>339</v>
      </c>
      <c r="P3695" s="55">
        <v>48811</v>
      </c>
      <c r="Q3695" s="55" t="s">
        <v>37</v>
      </c>
      <c r="R3695" s="55" t="s">
        <v>38</v>
      </c>
      <c r="S3695" s="55"/>
      <c r="T3695" s="55"/>
      <c r="U3695" s="55" t="s">
        <v>38</v>
      </c>
      <c r="V3695" s="55">
        <v>40.796999999999997</v>
      </c>
      <c r="W3695" s="55">
        <v>-74.422700000000006</v>
      </c>
      <c r="X3695" s="55" t="s">
        <v>39</v>
      </c>
      <c r="Y3695" s="55" t="s">
        <v>340</v>
      </c>
      <c r="Z3695" s="55" t="s">
        <v>34</v>
      </c>
      <c r="AA3695" s="55">
        <v>0</v>
      </c>
      <c r="AB3695" s="55" t="s">
        <v>41</v>
      </c>
      <c r="AC3695" s="55">
        <v>8</v>
      </c>
      <c r="AD3695" s="55"/>
      <c r="AE3695" s="55" t="s">
        <v>49</v>
      </c>
      <c r="AF3695" s="55" t="s">
        <v>50</v>
      </c>
      <c r="AG3695" s="55">
        <v>2.29567E-5</v>
      </c>
      <c r="AH3695" s="57" t="s">
        <v>44</v>
      </c>
    </row>
    <row r="3696" spans="1:34" x14ac:dyDescent="0.25">
      <c r="A3696" s="54">
        <v>9383611</v>
      </c>
      <c r="B3696" s="55"/>
      <c r="C3696" s="55"/>
      <c r="D3696" s="55">
        <v>62625713</v>
      </c>
      <c r="E3696" s="55"/>
      <c r="F3696" s="55">
        <v>300</v>
      </c>
      <c r="G3696" s="55">
        <v>173356614</v>
      </c>
      <c r="H3696" s="55"/>
      <c r="I3696" s="55">
        <v>2275070000</v>
      </c>
      <c r="J3696" s="55">
        <v>2</v>
      </c>
      <c r="K3696" s="55" t="s">
        <v>34</v>
      </c>
      <c r="L3696" s="55" t="s">
        <v>79</v>
      </c>
      <c r="M3696" s="55">
        <v>34027</v>
      </c>
      <c r="N3696" s="55"/>
      <c r="O3696" s="55" t="s">
        <v>339</v>
      </c>
      <c r="P3696" s="55">
        <v>48811</v>
      </c>
      <c r="Q3696" s="55" t="s">
        <v>37</v>
      </c>
      <c r="R3696" s="55" t="s">
        <v>38</v>
      </c>
      <c r="S3696" s="55"/>
      <c r="T3696" s="55"/>
      <c r="U3696" s="55" t="s">
        <v>38</v>
      </c>
      <c r="V3696" s="55">
        <v>40.796999999999997</v>
      </c>
      <c r="W3696" s="55">
        <v>-74.422700000000006</v>
      </c>
      <c r="X3696" s="55" t="s">
        <v>39</v>
      </c>
      <c r="Y3696" s="55" t="s">
        <v>340</v>
      </c>
      <c r="Z3696" s="55" t="s">
        <v>34</v>
      </c>
      <c r="AA3696" s="55">
        <v>0</v>
      </c>
      <c r="AB3696" s="55" t="s">
        <v>41</v>
      </c>
      <c r="AC3696" s="55">
        <v>8</v>
      </c>
      <c r="AD3696" s="55"/>
      <c r="AE3696" s="55" t="s">
        <v>49</v>
      </c>
      <c r="AF3696" s="55" t="s">
        <v>50</v>
      </c>
      <c r="AG3696" s="55">
        <v>8.8846300000000003E-5</v>
      </c>
      <c r="AH3696" s="57" t="s">
        <v>44</v>
      </c>
    </row>
    <row r="3697" spans="1:34" x14ac:dyDescent="0.25">
      <c r="A3697" s="54">
        <v>9383611</v>
      </c>
      <c r="B3697" s="55"/>
      <c r="C3697" s="55"/>
      <c r="D3697" s="55">
        <v>62625713</v>
      </c>
      <c r="E3697" s="55"/>
      <c r="F3697" s="55">
        <v>300</v>
      </c>
      <c r="G3697" s="55">
        <v>145765014</v>
      </c>
      <c r="H3697" s="55"/>
      <c r="I3697" s="55">
        <v>2275070000</v>
      </c>
      <c r="J3697" s="55">
        <v>2</v>
      </c>
      <c r="K3697" s="55" t="s">
        <v>34</v>
      </c>
      <c r="L3697" s="55" t="s">
        <v>79</v>
      </c>
      <c r="M3697" s="55">
        <v>34027</v>
      </c>
      <c r="N3697" s="55"/>
      <c r="O3697" s="55" t="s">
        <v>339</v>
      </c>
      <c r="P3697" s="55">
        <v>48811</v>
      </c>
      <c r="Q3697" s="55" t="s">
        <v>37</v>
      </c>
      <c r="R3697" s="55" t="s">
        <v>38</v>
      </c>
      <c r="S3697" s="55"/>
      <c r="T3697" s="55"/>
      <c r="U3697" s="55" t="s">
        <v>38</v>
      </c>
      <c r="V3697" s="55">
        <v>40.796999999999997</v>
      </c>
      <c r="W3697" s="55">
        <v>-74.422700000000006</v>
      </c>
      <c r="X3697" s="55" t="s">
        <v>39</v>
      </c>
      <c r="Y3697" s="55" t="s">
        <v>340</v>
      </c>
      <c r="Z3697" s="55" t="s">
        <v>34</v>
      </c>
      <c r="AA3697" s="55">
        <v>0</v>
      </c>
      <c r="AB3697" s="55" t="s">
        <v>41</v>
      </c>
      <c r="AC3697" s="55">
        <v>8</v>
      </c>
      <c r="AD3697" s="55"/>
      <c r="AE3697" s="55" t="s">
        <v>49</v>
      </c>
      <c r="AF3697" s="55" t="s">
        <v>50</v>
      </c>
      <c r="AG3697" s="55">
        <v>2.9615799999999999E-5</v>
      </c>
      <c r="AH3697" s="57" t="s">
        <v>44</v>
      </c>
    </row>
    <row r="3698" spans="1:34" x14ac:dyDescent="0.25">
      <c r="A3698" s="54">
        <v>9383611</v>
      </c>
      <c r="B3698" s="55"/>
      <c r="C3698" s="55"/>
      <c r="D3698" s="55">
        <v>62626013</v>
      </c>
      <c r="E3698" s="55"/>
      <c r="F3698" s="55">
        <v>300</v>
      </c>
      <c r="G3698" s="55">
        <v>84342014</v>
      </c>
      <c r="H3698" s="55"/>
      <c r="I3698" s="55">
        <v>2268008005</v>
      </c>
      <c r="J3698" s="55">
        <v>2</v>
      </c>
      <c r="K3698" s="55" t="s">
        <v>34</v>
      </c>
      <c r="L3698" s="55" t="s">
        <v>79</v>
      </c>
      <c r="M3698" s="55">
        <v>34027</v>
      </c>
      <c r="N3698" s="55"/>
      <c r="O3698" s="55" t="s">
        <v>339</v>
      </c>
      <c r="P3698" s="55">
        <v>48811</v>
      </c>
      <c r="Q3698" s="55" t="s">
        <v>37</v>
      </c>
      <c r="R3698" s="55" t="s">
        <v>38</v>
      </c>
      <c r="S3698" s="55"/>
      <c r="T3698" s="55"/>
      <c r="U3698" s="55" t="s">
        <v>38</v>
      </c>
      <c r="V3698" s="55">
        <v>40.796999999999997</v>
      </c>
      <c r="W3698" s="55">
        <v>-74.422700000000006</v>
      </c>
      <c r="X3698" s="55" t="s">
        <v>39</v>
      </c>
      <c r="Y3698" s="55" t="s">
        <v>340</v>
      </c>
      <c r="Z3698" s="55" t="s">
        <v>34</v>
      </c>
      <c r="AA3698" s="55">
        <v>0</v>
      </c>
      <c r="AB3698" s="55" t="s">
        <v>41</v>
      </c>
      <c r="AC3698" s="55">
        <v>8</v>
      </c>
      <c r="AD3698" s="55"/>
      <c r="AE3698" s="55" t="s">
        <v>49</v>
      </c>
      <c r="AF3698" s="55" t="s">
        <v>50</v>
      </c>
      <c r="AG3698" s="55">
        <v>3.4002199999999998E-5</v>
      </c>
      <c r="AH3698" s="57" t="s">
        <v>44</v>
      </c>
    </row>
    <row r="3699" spans="1:34" x14ac:dyDescent="0.25">
      <c r="A3699" s="54">
        <v>9383611</v>
      </c>
      <c r="B3699" s="55"/>
      <c r="C3699" s="55"/>
      <c r="D3699" s="55">
        <v>62626013</v>
      </c>
      <c r="E3699" s="55"/>
      <c r="F3699" s="55">
        <v>300</v>
      </c>
      <c r="G3699" s="55">
        <v>84342114</v>
      </c>
      <c r="H3699" s="55"/>
      <c r="I3699" s="55">
        <v>2270008005</v>
      </c>
      <c r="J3699" s="55">
        <v>2</v>
      </c>
      <c r="K3699" s="55" t="s">
        <v>34</v>
      </c>
      <c r="L3699" s="55" t="s">
        <v>79</v>
      </c>
      <c r="M3699" s="55">
        <v>34027</v>
      </c>
      <c r="N3699" s="55"/>
      <c r="O3699" s="55" t="s">
        <v>339</v>
      </c>
      <c r="P3699" s="55">
        <v>48811</v>
      </c>
      <c r="Q3699" s="55" t="s">
        <v>37</v>
      </c>
      <c r="R3699" s="55" t="s">
        <v>38</v>
      </c>
      <c r="S3699" s="55"/>
      <c r="T3699" s="55"/>
      <c r="U3699" s="55" t="s">
        <v>38</v>
      </c>
      <c r="V3699" s="55">
        <v>40.796999999999997</v>
      </c>
      <c r="W3699" s="55">
        <v>-74.422700000000006</v>
      </c>
      <c r="X3699" s="55" t="s">
        <v>39</v>
      </c>
      <c r="Y3699" s="55" t="s">
        <v>340</v>
      </c>
      <c r="Z3699" s="55" t="s">
        <v>34</v>
      </c>
      <c r="AA3699" s="55">
        <v>0</v>
      </c>
      <c r="AB3699" s="55" t="s">
        <v>41</v>
      </c>
      <c r="AC3699" s="55">
        <v>8</v>
      </c>
      <c r="AD3699" s="55"/>
      <c r="AE3699" s="55" t="s">
        <v>49</v>
      </c>
      <c r="AF3699" s="55" t="s">
        <v>50</v>
      </c>
      <c r="AG3699" s="55">
        <v>2.0811499999999999E-3</v>
      </c>
      <c r="AH3699" s="57" t="s">
        <v>44</v>
      </c>
    </row>
    <row r="3700" spans="1:34" x14ac:dyDescent="0.25">
      <c r="A3700" s="54">
        <v>9383611</v>
      </c>
      <c r="B3700" s="55"/>
      <c r="C3700" s="55"/>
      <c r="D3700" s="55">
        <v>62625913</v>
      </c>
      <c r="E3700" s="55"/>
      <c r="F3700" s="55">
        <v>300</v>
      </c>
      <c r="G3700" s="55">
        <v>84341414</v>
      </c>
      <c r="H3700" s="55"/>
      <c r="I3700" s="55">
        <v>2275060012</v>
      </c>
      <c r="J3700" s="55">
        <v>2</v>
      </c>
      <c r="K3700" s="55" t="s">
        <v>34</v>
      </c>
      <c r="L3700" s="55" t="s">
        <v>79</v>
      </c>
      <c r="M3700" s="55">
        <v>34027</v>
      </c>
      <c r="N3700" s="55"/>
      <c r="O3700" s="55" t="s">
        <v>339</v>
      </c>
      <c r="P3700" s="55">
        <v>48811</v>
      </c>
      <c r="Q3700" s="55" t="s">
        <v>37</v>
      </c>
      <c r="R3700" s="55" t="s">
        <v>38</v>
      </c>
      <c r="S3700" s="55"/>
      <c r="T3700" s="55"/>
      <c r="U3700" s="55" t="s">
        <v>38</v>
      </c>
      <c r="V3700" s="55">
        <v>40.796999999999997</v>
      </c>
      <c r="W3700" s="55">
        <v>-74.422700000000006</v>
      </c>
      <c r="X3700" s="55" t="s">
        <v>39</v>
      </c>
      <c r="Y3700" s="55" t="s">
        <v>340</v>
      </c>
      <c r="Z3700" s="55" t="s">
        <v>34</v>
      </c>
      <c r="AA3700" s="55">
        <v>0</v>
      </c>
      <c r="AB3700" s="55" t="s">
        <v>41</v>
      </c>
      <c r="AC3700" s="55">
        <v>8</v>
      </c>
      <c r="AD3700" s="55"/>
      <c r="AE3700" s="55" t="s">
        <v>49</v>
      </c>
      <c r="AF3700" s="55" t="s">
        <v>50</v>
      </c>
      <c r="AG3700" s="55">
        <v>1.3409599999999999E-5</v>
      </c>
      <c r="AH3700" s="57" t="s">
        <v>44</v>
      </c>
    </row>
    <row r="3701" spans="1:34" x14ac:dyDescent="0.25">
      <c r="A3701" s="54">
        <v>9383611</v>
      </c>
      <c r="B3701" s="55"/>
      <c r="C3701" s="55"/>
      <c r="D3701" s="55">
        <v>62626013</v>
      </c>
      <c r="E3701" s="55"/>
      <c r="F3701" s="55">
        <v>300</v>
      </c>
      <c r="G3701" s="55">
        <v>84342214</v>
      </c>
      <c r="H3701" s="55"/>
      <c r="I3701" s="55">
        <v>2267008005</v>
      </c>
      <c r="J3701" s="55">
        <v>2</v>
      </c>
      <c r="K3701" s="55" t="s">
        <v>34</v>
      </c>
      <c r="L3701" s="55" t="s">
        <v>79</v>
      </c>
      <c r="M3701" s="55">
        <v>34027</v>
      </c>
      <c r="N3701" s="55"/>
      <c r="O3701" s="55" t="s">
        <v>339</v>
      </c>
      <c r="P3701" s="55">
        <v>48811</v>
      </c>
      <c r="Q3701" s="55" t="s">
        <v>37</v>
      </c>
      <c r="R3701" s="55" t="s">
        <v>38</v>
      </c>
      <c r="S3701" s="55"/>
      <c r="T3701" s="55"/>
      <c r="U3701" s="55" t="s">
        <v>38</v>
      </c>
      <c r="V3701" s="55">
        <v>40.796999999999997</v>
      </c>
      <c r="W3701" s="55">
        <v>-74.422700000000006</v>
      </c>
      <c r="X3701" s="55" t="s">
        <v>39</v>
      </c>
      <c r="Y3701" s="55" t="s">
        <v>340</v>
      </c>
      <c r="Z3701" s="55" t="s">
        <v>34</v>
      </c>
      <c r="AA3701" s="55">
        <v>0</v>
      </c>
      <c r="AB3701" s="55" t="s">
        <v>41</v>
      </c>
      <c r="AC3701" s="55">
        <v>8</v>
      </c>
      <c r="AD3701" s="55"/>
      <c r="AE3701" s="55" t="s">
        <v>49</v>
      </c>
      <c r="AF3701" s="55" t="s">
        <v>50</v>
      </c>
      <c r="AG3701" s="55">
        <v>4.2997500000000003E-5</v>
      </c>
      <c r="AH3701" s="57" t="s">
        <v>44</v>
      </c>
    </row>
    <row r="3702" spans="1:34" x14ac:dyDescent="0.25">
      <c r="A3702" s="54">
        <v>9383611</v>
      </c>
      <c r="B3702" s="55"/>
      <c r="C3702" s="55"/>
      <c r="D3702" s="55">
        <v>62625913</v>
      </c>
      <c r="E3702" s="55"/>
      <c r="F3702" s="55">
        <v>300</v>
      </c>
      <c r="G3702" s="55">
        <v>145765714</v>
      </c>
      <c r="H3702" s="55"/>
      <c r="I3702" s="55">
        <v>2275060012</v>
      </c>
      <c r="J3702" s="55">
        <v>2</v>
      </c>
      <c r="K3702" s="55" t="s">
        <v>34</v>
      </c>
      <c r="L3702" s="55" t="s">
        <v>79</v>
      </c>
      <c r="M3702" s="55">
        <v>34027</v>
      </c>
      <c r="N3702" s="55"/>
      <c r="O3702" s="55" t="s">
        <v>339</v>
      </c>
      <c r="P3702" s="55">
        <v>48811</v>
      </c>
      <c r="Q3702" s="55" t="s">
        <v>37</v>
      </c>
      <c r="R3702" s="55" t="s">
        <v>38</v>
      </c>
      <c r="S3702" s="55"/>
      <c r="T3702" s="55"/>
      <c r="U3702" s="55" t="s">
        <v>38</v>
      </c>
      <c r="V3702" s="55">
        <v>40.796999999999997</v>
      </c>
      <c r="W3702" s="55">
        <v>-74.422700000000006</v>
      </c>
      <c r="X3702" s="55" t="s">
        <v>39</v>
      </c>
      <c r="Y3702" s="55" t="s">
        <v>340</v>
      </c>
      <c r="Z3702" s="55" t="s">
        <v>34</v>
      </c>
      <c r="AA3702" s="55">
        <v>0</v>
      </c>
      <c r="AB3702" s="55" t="s">
        <v>41</v>
      </c>
      <c r="AC3702" s="55">
        <v>8</v>
      </c>
      <c r="AD3702" s="55"/>
      <c r="AE3702" s="55" t="s">
        <v>49</v>
      </c>
      <c r="AF3702" s="55" t="s">
        <v>50</v>
      </c>
      <c r="AG3702" s="55">
        <v>8.1772800000000004E-5</v>
      </c>
      <c r="AH3702" s="57" t="s">
        <v>44</v>
      </c>
    </row>
    <row r="3703" spans="1:34" x14ac:dyDescent="0.25">
      <c r="A3703" s="54">
        <v>9383611</v>
      </c>
      <c r="B3703" s="55"/>
      <c r="C3703" s="55"/>
      <c r="D3703" s="55">
        <v>62625913</v>
      </c>
      <c r="E3703" s="55"/>
      <c r="F3703" s="55">
        <v>300</v>
      </c>
      <c r="G3703" s="55">
        <v>137940914</v>
      </c>
      <c r="H3703" s="55"/>
      <c r="I3703" s="55">
        <v>2275060012</v>
      </c>
      <c r="J3703" s="55">
        <v>2</v>
      </c>
      <c r="K3703" s="55" t="s">
        <v>34</v>
      </c>
      <c r="L3703" s="55" t="s">
        <v>79</v>
      </c>
      <c r="M3703" s="55">
        <v>34027</v>
      </c>
      <c r="N3703" s="55"/>
      <c r="O3703" s="55" t="s">
        <v>339</v>
      </c>
      <c r="P3703" s="55">
        <v>48811</v>
      </c>
      <c r="Q3703" s="55" t="s">
        <v>37</v>
      </c>
      <c r="R3703" s="55" t="s">
        <v>38</v>
      </c>
      <c r="S3703" s="55"/>
      <c r="T3703" s="55"/>
      <c r="U3703" s="55" t="s">
        <v>38</v>
      </c>
      <c r="V3703" s="55">
        <v>40.796999999999997</v>
      </c>
      <c r="W3703" s="55">
        <v>-74.422700000000006</v>
      </c>
      <c r="X3703" s="55" t="s">
        <v>39</v>
      </c>
      <c r="Y3703" s="55" t="s">
        <v>340</v>
      </c>
      <c r="Z3703" s="55" t="s">
        <v>34</v>
      </c>
      <c r="AA3703" s="55">
        <v>0</v>
      </c>
      <c r="AB3703" s="55" t="s">
        <v>41</v>
      </c>
      <c r="AC3703" s="55">
        <v>8</v>
      </c>
      <c r="AD3703" s="55"/>
      <c r="AE3703" s="55" t="s">
        <v>49</v>
      </c>
      <c r="AF3703" s="55" t="s">
        <v>50</v>
      </c>
      <c r="AG3703" s="55">
        <v>1.3319799999999999</v>
      </c>
      <c r="AH3703" s="57" t="s">
        <v>44</v>
      </c>
    </row>
    <row r="3704" spans="1:34" x14ac:dyDescent="0.25">
      <c r="A3704" s="54">
        <v>9383611</v>
      </c>
      <c r="B3704" s="55"/>
      <c r="C3704" s="55"/>
      <c r="D3704" s="55">
        <v>55372913</v>
      </c>
      <c r="E3704" s="55"/>
      <c r="F3704" s="55">
        <v>300</v>
      </c>
      <c r="G3704" s="55">
        <v>166476714</v>
      </c>
      <c r="H3704" s="55"/>
      <c r="I3704" s="55">
        <v>2275020000</v>
      </c>
      <c r="J3704" s="55">
        <v>2</v>
      </c>
      <c r="K3704" s="55" t="s">
        <v>34</v>
      </c>
      <c r="L3704" s="55" t="s">
        <v>79</v>
      </c>
      <c r="M3704" s="55">
        <v>34027</v>
      </c>
      <c r="N3704" s="55"/>
      <c r="O3704" s="55" t="s">
        <v>339</v>
      </c>
      <c r="P3704" s="55">
        <v>48811</v>
      </c>
      <c r="Q3704" s="55" t="s">
        <v>37</v>
      </c>
      <c r="R3704" s="55" t="s">
        <v>38</v>
      </c>
      <c r="S3704" s="55"/>
      <c r="T3704" s="55"/>
      <c r="U3704" s="55" t="s">
        <v>38</v>
      </c>
      <c r="V3704" s="55">
        <v>40.796999999999997</v>
      </c>
      <c r="W3704" s="55">
        <v>-74.422700000000006</v>
      </c>
      <c r="X3704" s="55" t="s">
        <v>39</v>
      </c>
      <c r="Y3704" s="55" t="s">
        <v>340</v>
      </c>
      <c r="Z3704" s="55" t="s">
        <v>34</v>
      </c>
      <c r="AA3704" s="55">
        <v>0</v>
      </c>
      <c r="AB3704" s="55" t="s">
        <v>41</v>
      </c>
      <c r="AC3704" s="55">
        <v>8</v>
      </c>
      <c r="AD3704" s="55"/>
      <c r="AE3704" s="55" t="s">
        <v>49</v>
      </c>
      <c r="AF3704" s="55" t="s">
        <v>50</v>
      </c>
      <c r="AG3704" s="55">
        <v>1.7099800000000001E-3</v>
      </c>
      <c r="AH3704" s="57" t="s">
        <v>44</v>
      </c>
    </row>
    <row r="3705" spans="1:34" x14ac:dyDescent="0.25">
      <c r="A3705" s="54">
        <v>9383611</v>
      </c>
      <c r="B3705" s="55"/>
      <c r="C3705" s="55"/>
      <c r="D3705" s="55">
        <v>98310513</v>
      </c>
      <c r="E3705" s="55"/>
      <c r="F3705" s="55">
        <v>300</v>
      </c>
      <c r="G3705" s="55">
        <v>137941114</v>
      </c>
      <c r="H3705" s="55"/>
      <c r="I3705" s="55">
        <v>2275050011</v>
      </c>
      <c r="J3705" s="55">
        <v>2</v>
      </c>
      <c r="K3705" s="55" t="s">
        <v>34</v>
      </c>
      <c r="L3705" s="55" t="s">
        <v>79</v>
      </c>
      <c r="M3705" s="55">
        <v>34027</v>
      </c>
      <c r="N3705" s="55"/>
      <c r="O3705" s="55" t="s">
        <v>339</v>
      </c>
      <c r="P3705" s="55">
        <v>48811</v>
      </c>
      <c r="Q3705" s="55" t="s">
        <v>37</v>
      </c>
      <c r="R3705" s="55" t="s">
        <v>38</v>
      </c>
      <c r="S3705" s="55"/>
      <c r="T3705" s="55"/>
      <c r="U3705" s="55" t="s">
        <v>38</v>
      </c>
      <c r="V3705" s="55">
        <v>40.796999999999997</v>
      </c>
      <c r="W3705" s="55">
        <v>-74.422700000000006</v>
      </c>
      <c r="X3705" s="55" t="s">
        <v>39</v>
      </c>
      <c r="Y3705" s="55" t="s">
        <v>340</v>
      </c>
      <c r="Z3705" s="55" t="s">
        <v>34</v>
      </c>
      <c r="AA3705" s="55">
        <v>0</v>
      </c>
      <c r="AB3705" s="55" t="s">
        <v>41</v>
      </c>
      <c r="AC3705" s="55">
        <v>8</v>
      </c>
      <c r="AD3705" s="55"/>
      <c r="AE3705" s="55" t="s">
        <v>49</v>
      </c>
      <c r="AF3705" s="55" t="s">
        <v>50</v>
      </c>
      <c r="AG3705" s="55">
        <v>2.3821699999999999</v>
      </c>
      <c r="AH3705" s="57" t="s">
        <v>44</v>
      </c>
    </row>
    <row r="3706" spans="1:34" x14ac:dyDescent="0.25">
      <c r="A3706" s="54">
        <v>9383611</v>
      </c>
      <c r="B3706" s="55"/>
      <c r="C3706" s="55"/>
      <c r="D3706" s="55">
        <v>62625913</v>
      </c>
      <c r="E3706" s="55"/>
      <c r="F3706" s="55">
        <v>300</v>
      </c>
      <c r="G3706" s="55">
        <v>84341614</v>
      </c>
      <c r="H3706" s="55"/>
      <c r="I3706" s="55">
        <v>2275060012</v>
      </c>
      <c r="J3706" s="55">
        <v>2</v>
      </c>
      <c r="K3706" s="55" t="s">
        <v>34</v>
      </c>
      <c r="L3706" s="55" t="s">
        <v>79</v>
      </c>
      <c r="M3706" s="55">
        <v>34027</v>
      </c>
      <c r="N3706" s="55"/>
      <c r="O3706" s="55" t="s">
        <v>339</v>
      </c>
      <c r="P3706" s="55">
        <v>48811</v>
      </c>
      <c r="Q3706" s="55" t="s">
        <v>37</v>
      </c>
      <c r="R3706" s="55" t="s">
        <v>38</v>
      </c>
      <c r="S3706" s="55"/>
      <c r="T3706" s="55"/>
      <c r="U3706" s="55" t="s">
        <v>38</v>
      </c>
      <c r="V3706" s="55">
        <v>40.796999999999997</v>
      </c>
      <c r="W3706" s="55">
        <v>-74.422700000000006</v>
      </c>
      <c r="X3706" s="55" t="s">
        <v>39</v>
      </c>
      <c r="Y3706" s="55" t="s">
        <v>340</v>
      </c>
      <c r="Z3706" s="55" t="s">
        <v>34</v>
      </c>
      <c r="AA3706" s="55">
        <v>0</v>
      </c>
      <c r="AB3706" s="55" t="s">
        <v>41</v>
      </c>
      <c r="AC3706" s="55">
        <v>8</v>
      </c>
      <c r="AD3706" s="55"/>
      <c r="AE3706" s="55" t="s">
        <v>49</v>
      </c>
      <c r="AF3706" s="55" t="s">
        <v>50</v>
      </c>
      <c r="AG3706" s="55">
        <v>2.0081399999999998E-3</v>
      </c>
      <c r="AH3706" s="57" t="s">
        <v>44</v>
      </c>
    </row>
    <row r="3707" spans="1:34" x14ac:dyDescent="0.25">
      <c r="A3707" s="54">
        <v>9383611</v>
      </c>
      <c r="B3707" s="55"/>
      <c r="C3707" s="55"/>
      <c r="D3707" s="55">
        <v>98310513</v>
      </c>
      <c r="E3707" s="55"/>
      <c r="F3707" s="55">
        <v>300</v>
      </c>
      <c r="G3707" s="55">
        <v>166476914</v>
      </c>
      <c r="H3707" s="55"/>
      <c r="I3707" s="55">
        <v>2275050012</v>
      </c>
      <c r="J3707" s="55">
        <v>2</v>
      </c>
      <c r="K3707" s="55" t="s">
        <v>34</v>
      </c>
      <c r="L3707" s="55" t="s">
        <v>79</v>
      </c>
      <c r="M3707" s="55">
        <v>34027</v>
      </c>
      <c r="N3707" s="55"/>
      <c r="O3707" s="55" t="s">
        <v>339</v>
      </c>
      <c r="P3707" s="55">
        <v>48811</v>
      </c>
      <c r="Q3707" s="55" t="s">
        <v>37</v>
      </c>
      <c r="R3707" s="55" t="s">
        <v>38</v>
      </c>
      <c r="S3707" s="55"/>
      <c r="T3707" s="55"/>
      <c r="U3707" s="55" t="s">
        <v>38</v>
      </c>
      <c r="V3707" s="55">
        <v>40.796999999999997</v>
      </c>
      <c r="W3707" s="55">
        <v>-74.422700000000006</v>
      </c>
      <c r="X3707" s="55" t="s">
        <v>39</v>
      </c>
      <c r="Y3707" s="55" t="s">
        <v>340</v>
      </c>
      <c r="Z3707" s="55" t="s">
        <v>34</v>
      </c>
      <c r="AA3707" s="55">
        <v>0</v>
      </c>
      <c r="AB3707" s="55" t="s">
        <v>41</v>
      </c>
      <c r="AC3707" s="55">
        <v>8</v>
      </c>
      <c r="AD3707" s="55"/>
      <c r="AE3707" s="55" t="s">
        <v>49</v>
      </c>
      <c r="AF3707" s="55" t="s">
        <v>50</v>
      </c>
      <c r="AG3707" s="55">
        <v>3.85831E-4</v>
      </c>
      <c r="AH3707" s="57" t="s">
        <v>44</v>
      </c>
    </row>
    <row r="3708" spans="1:34" x14ac:dyDescent="0.25">
      <c r="A3708" s="54">
        <v>9383611</v>
      </c>
      <c r="B3708" s="55"/>
      <c r="C3708" s="55"/>
      <c r="D3708" s="55">
        <v>62625713</v>
      </c>
      <c r="E3708" s="55"/>
      <c r="F3708" s="55">
        <v>300</v>
      </c>
      <c r="G3708" s="55">
        <v>145765114</v>
      </c>
      <c r="H3708" s="55"/>
      <c r="I3708" s="55">
        <v>2275070000</v>
      </c>
      <c r="J3708" s="55">
        <v>2</v>
      </c>
      <c r="K3708" s="55" t="s">
        <v>34</v>
      </c>
      <c r="L3708" s="55" t="s">
        <v>79</v>
      </c>
      <c r="M3708" s="55">
        <v>34027</v>
      </c>
      <c r="N3708" s="55"/>
      <c r="O3708" s="55" t="s">
        <v>339</v>
      </c>
      <c r="P3708" s="55">
        <v>48811</v>
      </c>
      <c r="Q3708" s="55" t="s">
        <v>37</v>
      </c>
      <c r="R3708" s="55" t="s">
        <v>38</v>
      </c>
      <c r="S3708" s="55"/>
      <c r="T3708" s="55"/>
      <c r="U3708" s="55" t="s">
        <v>38</v>
      </c>
      <c r="V3708" s="55">
        <v>40.796999999999997</v>
      </c>
      <c r="W3708" s="55">
        <v>-74.422700000000006</v>
      </c>
      <c r="X3708" s="55" t="s">
        <v>39</v>
      </c>
      <c r="Y3708" s="55" t="s">
        <v>340</v>
      </c>
      <c r="Z3708" s="55" t="s">
        <v>34</v>
      </c>
      <c r="AA3708" s="55">
        <v>0</v>
      </c>
      <c r="AB3708" s="55" t="s">
        <v>41</v>
      </c>
      <c r="AC3708" s="55">
        <v>8</v>
      </c>
      <c r="AD3708" s="55"/>
      <c r="AE3708" s="55" t="s">
        <v>49</v>
      </c>
      <c r="AF3708" s="55" t="s">
        <v>50</v>
      </c>
      <c r="AG3708" s="55">
        <v>9.92117E-3</v>
      </c>
      <c r="AH3708" s="57" t="s">
        <v>44</v>
      </c>
    </row>
    <row r="3709" spans="1:34" x14ac:dyDescent="0.25">
      <c r="A3709" s="54">
        <v>9383611</v>
      </c>
      <c r="B3709" s="55"/>
      <c r="C3709" s="55"/>
      <c r="D3709" s="55">
        <v>62625713</v>
      </c>
      <c r="E3709" s="55"/>
      <c r="F3709" s="55">
        <v>300</v>
      </c>
      <c r="G3709" s="55">
        <v>173356714</v>
      </c>
      <c r="H3709" s="55"/>
      <c r="I3709" s="55">
        <v>2275070000</v>
      </c>
      <c r="J3709" s="55">
        <v>2</v>
      </c>
      <c r="K3709" s="55" t="s">
        <v>34</v>
      </c>
      <c r="L3709" s="55" t="s">
        <v>79</v>
      </c>
      <c r="M3709" s="55">
        <v>34027</v>
      </c>
      <c r="N3709" s="55"/>
      <c r="O3709" s="55" t="s">
        <v>339</v>
      </c>
      <c r="P3709" s="55">
        <v>48811</v>
      </c>
      <c r="Q3709" s="55" t="s">
        <v>37</v>
      </c>
      <c r="R3709" s="55" t="s">
        <v>38</v>
      </c>
      <c r="S3709" s="55"/>
      <c r="T3709" s="55"/>
      <c r="U3709" s="55" t="s">
        <v>38</v>
      </c>
      <c r="V3709" s="55">
        <v>40.796999999999997</v>
      </c>
      <c r="W3709" s="55">
        <v>-74.422700000000006</v>
      </c>
      <c r="X3709" s="55" t="s">
        <v>39</v>
      </c>
      <c r="Y3709" s="55" t="s">
        <v>340</v>
      </c>
      <c r="Z3709" s="55" t="s">
        <v>34</v>
      </c>
      <c r="AA3709" s="55">
        <v>0</v>
      </c>
      <c r="AB3709" s="55" t="s">
        <v>41</v>
      </c>
      <c r="AC3709" s="55">
        <v>8</v>
      </c>
      <c r="AD3709" s="55"/>
      <c r="AE3709" s="55" t="s">
        <v>49</v>
      </c>
      <c r="AF3709" s="55" t="s">
        <v>50</v>
      </c>
      <c r="AG3709" s="55">
        <v>5.9230500000000002E-5</v>
      </c>
      <c r="AH3709" s="57" t="s">
        <v>44</v>
      </c>
    </row>
    <row r="3710" spans="1:34" x14ac:dyDescent="0.25">
      <c r="A3710" s="54">
        <v>9383611</v>
      </c>
      <c r="B3710" s="55"/>
      <c r="C3710" s="55"/>
      <c r="D3710" s="55">
        <v>62626013</v>
      </c>
      <c r="E3710" s="55"/>
      <c r="F3710" s="55">
        <v>300</v>
      </c>
      <c r="G3710" s="55">
        <v>84341914</v>
      </c>
      <c r="H3710" s="55"/>
      <c r="I3710" s="55">
        <v>2265008005</v>
      </c>
      <c r="J3710" s="55">
        <v>2</v>
      </c>
      <c r="K3710" s="55" t="s">
        <v>34</v>
      </c>
      <c r="L3710" s="55" t="s">
        <v>79</v>
      </c>
      <c r="M3710" s="55">
        <v>34027</v>
      </c>
      <c r="N3710" s="55"/>
      <c r="O3710" s="55" t="s">
        <v>339</v>
      </c>
      <c r="P3710" s="55">
        <v>48811</v>
      </c>
      <c r="Q3710" s="55" t="s">
        <v>37</v>
      </c>
      <c r="R3710" s="55" t="s">
        <v>38</v>
      </c>
      <c r="S3710" s="55"/>
      <c r="T3710" s="55"/>
      <c r="U3710" s="55" t="s">
        <v>38</v>
      </c>
      <c r="V3710" s="55">
        <v>40.796999999999997</v>
      </c>
      <c r="W3710" s="55">
        <v>-74.422700000000006</v>
      </c>
      <c r="X3710" s="55" t="s">
        <v>39</v>
      </c>
      <c r="Y3710" s="55" t="s">
        <v>340</v>
      </c>
      <c r="Z3710" s="55" t="s">
        <v>34</v>
      </c>
      <c r="AA3710" s="55">
        <v>0</v>
      </c>
      <c r="AB3710" s="55" t="s">
        <v>41</v>
      </c>
      <c r="AC3710" s="55">
        <v>8</v>
      </c>
      <c r="AD3710" s="55"/>
      <c r="AE3710" s="55" t="s">
        <v>49</v>
      </c>
      <c r="AF3710" s="55" t="s">
        <v>50</v>
      </c>
      <c r="AG3710" s="55">
        <v>4.3771100000000002E-4</v>
      </c>
      <c r="AH3710" s="57" t="s">
        <v>44</v>
      </c>
    </row>
    <row r="3711" spans="1:34" x14ac:dyDescent="0.25">
      <c r="A3711" s="54">
        <v>9383611</v>
      </c>
      <c r="B3711" s="55"/>
      <c r="C3711" s="55"/>
      <c r="D3711" s="55">
        <v>98310513</v>
      </c>
      <c r="E3711" s="55"/>
      <c r="F3711" s="55">
        <v>300</v>
      </c>
      <c r="G3711" s="55">
        <v>166477014</v>
      </c>
      <c r="H3711" s="55"/>
      <c r="I3711" s="55">
        <v>2275050012</v>
      </c>
      <c r="J3711" s="55">
        <v>2</v>
      </c>
      <c r="K3711" s="55" t="s">
        <v>34</v>
      </c>
      <c r="L3711" s="55" t="s">
        <v>79</v>
      </c>
      <c r="M3711" s="55">
        <v>34027</v>
      </c>
      <c r="N3711" s="55"/>
      <c r="O3711" s="55" t="s">
        <v>339</v>
      </c>
      <c r="P3711" s="55">
        <v>48811</v>
      </c>
      <c r="Q3711" s="55" t="s">
        <v>37</v>
      </c>
      <c r="R3711" s="55" t="s">
        <v>38</v>
      </c>
      <c r="S3711" s="55"/>
      <c r="T3711" s="55"/>
      <c r="U3711" s="55" t="s">
        <v>38</v>
      </c>
      <c r="V3711" s="55">
        <v>40.796999999999997</v>
      </c>
      <c r="W3711" s="55">
        <v>-74.422700000000006</v>
      </c>
      <c r="X3711" s="55" t="s">
        <v>39</v>
      </c>
      <c r="Y3711" s="55" t="s">
        <v>340</v>
      </c>
      <c r="Z3711" s="55" t="s">
        <v>34</v>
      </c>
      <c r="AA3711" s="55">
        <v>0</v>
      </c>
      <c r="AB3711" s="55" t="s">
        <v>41</v>
      </c>
      <c r="AC3711" s="55">
        <v>8</v>
      </c>
      <c r="AD3711" s="55"/>
      <c r="AE3711" s="55" t="s">
        <v>49</v>
      </c>
      <c r="AF3711" s="55" t="s">
        <v>50</v>
      </c>
      <c r="AG3711" s="55">
        <v>2.1158099999999999E-4</v>
      </c>
      <c r="AH3711" s="57" t="s">
        <v>44</v>
      </c>
    </row>
    <row r="3712" spans="1:34" x14ac:dyDescent="0.25">
      <c r="A3712" s="54">
        <v>9383611</v>
      </c>
      <c r="B3712" s="55"/>
      <c r="C3712" s="55"/>
      <c r="D3712" s="55">
        <v>62625713</v>
      </c>
      <c r="E3712" s="55"/>
      <c r="F3712" s="55">
        <v>300</v>
      </c>
      <c r="G3712" s="55">
        <v>173356514</v>
      </c>
      <c r="H3712" s="55"/>
      <c r="I3712" s="55">
        <v>2275070000</v>
      </c>
      <c r="J3712" s="55">
        <v>2</v>
      </c>
      <c r="K3712" s="55" t="s">
        <v>34</v>
      </c>
      <c r="L3712" s="55" t="s">
        <v>79</v>
      </c>
      <c r="M3712" s="55">
        <v>34027</v>
      </c>
      <c r="N3712" s="55"/>
      <c r="O3712" s="55" t="s">
        <v>339</v>
      </c>
      <c r="P3712" s="55">
        <v>48811</v>
      </c>
      <c r="Q3712" s="55" t="s">
        <v>37</v>
      </c>
      <c r="R3712" s="55" t="s">
        <v>38</v>
      </c>
      <c r="S3712" s="55"/>
      <c r="T3712" s="55"/>
      <c r="U3712" s="55" t="s">
        <v>38</v>
      </c>
      <c r="V3712" s="55">
        <v>40.796999999999997</v>
      </c>
      <c r="W3712" s="55">
        <v>-74.422700000000006</v>
      </c>
      <c r="X3712" s="55" t="s">
        <v>39</v>
      </c>
      <c r="Y3712" s="55" t="s">
        <v>340</v>
      </c>
      <c r="Z3712" s="55" t="s">
        <v>34</v>
      </c>
      <c r="AA3712" s="55">
        <v>0</v>
      </c>
      <c r="AB3712" s="55" t="s">
        <v>41</v>
      </c>
      <c r="AC3712" s="55">
        <v>8</v>
      </c>
      <c r="AD3712" s="55"/>
      <c r="AE3712" s="55" t="s">
        <v>49</v>
      </c>
      <c r="AF3712" s="55" t="s">
        <v>50</v>
      </c>
      <c r="AG3712" s="55">
        <v>7.4038899999999993E-5</v>
      </c>
      <c r="AH3712" s="57" t="s">
        <v>44</v>
      </c>
    </row>
    <row r="3713" spans="1:34" x14ac:dyDescent="0.25">
      <c r="A3713" s="54">
        <v>9383611</v>
      </c>
      <c r="B3713" s="55"/>
      <c r="C3713" s="55"/>
      <c r="D3713" s="55">
        <v>55372913</v>
      </c>
      <c r="E3713" s="55"/>
      <c r="F3713" s="55">
        <v>300</v>
      </c>
      <c r="G3713" s="55">
        <v>166476614</v>
      </c>
      <c r="H3713" s="55"/>
      <c r="I3713" s="55">
        <v>2275020000</v>
      </c>
      <c r="J3713" s="55">
        <v>2</v>
      </c>
      <c r="K3713" s="55" t="s">
        <v>34</v>
      </c>
      <c r="L3713" s="55" t="s">
        <v>79</v>
      </c>
      <c r="M3713" s="55">
        <v>34027</v>
      </c>
      <c r="N3713" s="55"/>
      <c r="O3713" s="55" t="s">
        <v>339</v>
      </c>
      <c r="P3713" s="55">
        <v>48811</v>
      </c>
      <c r="Q3713" s="55" t="s">
        <v>37</v>
      </c>
      <c r="R3713" s="55" t="s">
        <v>38</v>
      </c>
      <c r="S3713" s="55"/>
      <c r="T3713" s="55"/>
      <c r="U3713" s="55" t="s">
        <v>38</v>
      </c>
      <c r="V3713" s="55">
        <v>40.796999999999997</v>
      </c>
      <c r="W3713" s="55">
        <v>-74.422700000000006</v>
      </c>
      <c r="X3713" s="55" t="s">
        <v>39</v>
      </c>
      <c r="Y3713" s="55" t="s">
        <v>340</v>
      </c>
      <c r="Z3713" s="55" t="s">
        <v>34</v>
      </c>
      <c r="AA3713" s="55">
        <v>0</v>
      </c>
      <c r="AB3713" s="55" t="s">
        <v>41</v>
      </c>
      <c r="AC3713" s="55">
        <v>8</v>
      </c>
      <c r="AD3713" s="55"/>
      <c r="AE3713" s="55" t="s">
        <v>49</v>
      </c>
      <c r="AF3713" s="55" t="s">
        <v>50</v>
      </c>
      <c r="AG3713" s="55">
        <v>6.6447900000000005E-4</v>
      </c>
      <c r="AH3713" s="57" t="s">
        <v>44</v>
      </c>
    </row>
    <row r="3714" spans="1:34" x14ac:dyDescent="0.25">
      <c r="A3714" s="54">
        <v>9383611</v>
      </c>
      <c r="B3714" s="55"/>
      <c r="C3714" s="55"/>
      <c r="D3714" s="55">
        <v>62625713</v>
      </c>
      <c r="E3714" s="55"/>
      <c r="F3714" s="55">
        <v>300</v>
      </c>
      <c r="G3714" s="55">
        <v>145765214</v>
      </c>
      <c r="H3714" s="55"/>
      <c r="I3714" s="55">
        <v>2275070000</v>
      </c>
      <c r="J3714" s="55">
        <v>2</v>
      </c>
      <c r="K3714" s="55" t="s">
        <v>34</v>
      </c>
      <c r="L3714" s="55" t="s">
        <v>79</v>
      </c>
      <c r="M3714" s="55">
        <v>34027</v>
      </c>
      <c r="N3714" s="55"/>
      <c r="O3714" s="55" t="s">
        <v>339</v>
      </c>
      <c r="P3714" s="55">
        <v>48811</v>
      </c>
      <c r="Q3714" s="55" t="s">
        <v>37</v>
      </c>
      <c r="R3714" s="55" t="s">
        <v>38</v>
      </c>
      <c r="S3714" s="55"/>
      <c r="T3714" s="55"/>
      <c r="U3714" s="55" t="s">
        <v>38</v>
      </c>
      <c r="V3714" s="55">
        <v>40.796999999999997</v>
      </c>
      <c r="W3714" s="55">
        <v>-74.422700000000006</v>
      </c>
      <c r="X3714" s="55" t="s">
        <v>39</v>
      </c>
      <c r="Y3714" s="55" t="s">
        <v>340</v>
      </c>
      <c r="Z3714" s="55" t="s">
        <v>34</v>
      </c>
      <c r="AA3714" s="55">
        <v>0</v>
      </c>
      <c r="AB3714" s="55" t="s">
        <v>41</v>
      </c>
      <c r="AC3714" s="55">
        <v>8</v>
      </c>
      <c r="AD3714" s="55"/>
      <c r="AE3714" s="55" t="s">
        <v>49</v>
      </c>
      <c r="AF3714" s="55" t="s">
        <v>50</v>
      </c>
      <c r="AG3714" s="55">
        <v>2.9615799999999999E-5</v>
      </c>
      <c r="AH3714" s="57" t="s">
        <v>44</v>
      </c>
    </row>
    <row r="3715" spans="1:34" x14ac:dyDescent="0.25">
      <c r="A3715" s="54">
        <v>9383611</v>
      </c>
      <c r="B3715" s="55"/>
      <c r="C3715" s="55"/>
      <c r="D3715" s="55">
        <v>55372913</v>
      </c>
      <c r="E3715" s="55"/>
      <c r="F3715" s="55">
        <v>300</v>
      </c>
      <c r="G3715" s="55">
        <v>145764914</v>
      </c>
      <c r="H3715" s="55"/>
      <c r="I3715" s="55">
        <v>2275020000</v>
      </c>
      <c r="J3715" s="55">
        <v>2</v>
      </c>
      <c r="K3715" s="55" t="s">
        <v>34</v>
      </c>
      <c r="L3715" s="55" t="s">
        <v>79</v>
      </c>
      <c r="M3715" s="55">
        <v>34027</v>
      </c>
      <c r="N3715" s="55"/>
      <c r="O3715" s="55" t="s">
        <v>339</v>
      </c>
      <c r="P3715" s="55">
        <v>48811</v>
      </c>
      <c r="Q3715" s="55" t="s">
        <v>37</v>
      </c>
      <c r="R3715" s="55" t="s">
        <v>38</v>
      </c>
      <c r="S3715" s="55"/>
      <c r="T3715" s="55"/>
      <c r="U3715" s="55" t="s">
        <v>38</v>
      </c>
      <c r="V3715" s="55">
        <v>40.796999999999997</v>
      </c>
      <c r="W3715" s="55">
        <v>-74.422700000000006</v>
      </c>
      <c r="X3715" s="55" t="s">
        <v>39</v>
      </c>
      <c r="Y3715" s="55" t="s">
        <v>340</v>
      </c>
      <c r="Z3715" s="55" t="s">
        <v>34</v>
      </c>
      <c r="AA3715" s="55">
        <v>0</v>
      </c>
      <c r="AB3715" s="55" t="s">
        <v>41</v>
      </c>
      <c r="AC3715" s="55">
        <v>8</v>
      </c>
      <c r="AD3715" s="55"/>
      <c r="AE3715" s="55" t="s">
        <v>49</v>
      </c>
      <c r="AF3715" s="55" t="s">
        <v>50</v>
      </c>
      <c r="AG3715" s="55">
        <v>2.45334E-2</v>
      </c>
      <c r="AH3715" s="57" t="s">
        <v>44</v>
      </c>
    </row>
    <row r="3716" spans="1:34" x14ac:dyDescent="0.25">
      <c r="A3716" s="54">
        <v>9383611</v>
      </c>
      <c r="B3716" s="55"/>
      <c r="C3716" s="55"/>
      <c r="D3716" s="55">
        <v>98310513</v>
      </c>
      <c r="E3716" s="55"/>
      <c r="F3716" s="55">
        <v>300</v>
      </c>
      <c r="G3716" s="55">
        <v>166476814</v>
      </c>
      <c r="H3716" s="55"/>
      <c r="I3716" s="55">
        <v>2275050012</v>
      </c>
      <c r="J3716" s="55">
        <v>2</v>
      </c>
      <c r="K3716" s="55" t="s">
        <v>34</v>
      </c>
      <c r="L3716" s="55" t="s">
        <v>79</v>
      </c>
      <c r="M3716" s="55">
        <v>34027</v>
      </c>
      <c r="N3716" s="55"/>
      <c r="O3716" s="55" t="s">
        <v>339</v>
      </c>
      <c r="P3716" s="55">
        <v>48811</v>
      </c>
      <c r="Q3716" s="55" t="s">
        <v>37</v>
      </c>
      <c r="R3716" s="55" t="s">
        <v>38</v>
      </c>
      <c r="S3716" s="55"/>
      <c r="T3716" s="55"/>
      <c r="U3716" s="55" t="s">
        <v>38</v>
      </c>
      <c r="V3716" s="55">
        <v>40.796999999999997</v>
      </c>
      <c r="W3716" s="55">
        <v>-74.422700000000006</v>
      </c>
      <c r="X3716" s="55" t="s">
        <v>39</v>
      </c>
      <c r="Y3716" s="55" t="s">
        <v>340</v>
      </c>
      <c r="Z3716" s="55" t="s">
        <v>34</v>
      </c>
      <c r="AA3716" s="55">
        <v>0</v>
      </c>
      <c r="AB3716" s="55" t="s">
        <v>41</v>
      </c>
      <c r="AC3716" s="55">
        <v>8</v>
      </c>
      <c r="AD3716" s="55"/>
      <c r="AE3716" s="55" t="s">
        <v>49</v>
      </c>
      <c r="AF3716" s="55" t="s">
        <v>50</v>
      </c>
      <c r="AG3716" s="55">
        <v>1.02128E-4</v>
      </c>
      <c r="AH3716" s="57" t="s">
        <v>44</v>
      </c>
    </row>
    <row r="3717" spans="1:34" x14ac:dyDescent="0.25">
      <c r="A3717" s="54">
        <v>9383611</v>
      </c>
      <c r="B3717" s="55"/>
      <c r="C3717" s="55"/>
      <c r="D3717" s="55">
        <v>63243113</v>
      </c>
      <c r="E3717" s="55"/>
      <c r="F3717" s="55">
        <v>300</v>
      </c>
      <c r="G3717" s="55">
        <v>86967114</v>
      </c>
      <c r="H3717" s="55"/>
      <c r="I3717" s="55">
        <v>2275001000</v>
      </c>
      <c r="J3717" s="55">
        <v>2</v>
      </c>
      <c r="K3717" s="55" t="s">
        <v>34</v>
      </c>
      <c r="L3717" s="55" t="s">
        <v>79</v>
      </c>
      <c r="M3717" s="55">
        <v>34027</v>
      </c>
      <c r="N3717" s="55"/>
      <c r="O3717" s="55" t="s">
        <v>339</v>
      </c>
      <c r="P3717" s="55">
        <v>48811</v>
      </c>
      <c r="Q3717" s="55" t="s">
        <v>37</v>
      </c>
      <c r="R3717" s="55" t="s">
        <v>38</v>
      </c>
      <c r="S3717" s="55"/>
      <c r="T3717" s="55"/>
      <c r="U3717" s="55" t="s">
        <v>38</v>
      </c>
      <c r="V3717" s="55">
        <v>40.796999999999997</v>
      </c>
      <c r="W3717" s="55">
        <v>-74.422700000000006</v>
      </c>
      <c r="X3717" s="55" t="s">
        <v>39</v>
      </c>
      <c r="Y3717" s="55" t="s">
        <v>340</v>
      </c>
      <c r="Z3717" s="55" t="s">
        <v>34</v>
      </c>
      <c r="AA3717" s="55">
        <v>0</v>
      </c>
      <c r="AB3717" s="55" t="s">
        <v>41</v>
      </c>
      <c r="AC3717" s="55">
        <v>8</v>
      </c>
      <c r="AD3717" s="55"/>
      <c r="AE3717" s="55" t="s">
        <v>49</v>
      </c>
      <c r="AF3717" s="55" t="s">
        <v>50</v>
      </c>
      <c r="AG3717" s="55">
        <v>2.68165E-2</v>
      </c>
      <c r="AH3717" s="57" t="s">
        <v>44</v>
      </c>
    </row>
    <row r="3718" spans="1:34" x14ac:dyDescent="0.25">
      <c r="A3718" s="54">
        <v>9383611</v>
      </c>
      <c r="B3718" s="55"/>
      <c r="C3718" s="55"/>
      <c r="D3718" s="55">
        <v>62626013</v>
      </c>
      <c r="E3718" s="55"/>
      <c r="F3718" s="55">
        <v>300</v>
      </c>
      <c r="G3718" s="55">
        <v>84342114</v>
      </c>
      <c r="H3718" s="55"/>
      <c r="I3718" s="55">
        <v>2270008005</v>
      </c>
      <c r="J3718" s="55">
        <v>2</v>
      </c>
      <c r="K3718" s="55" t="s">
        <v>34</v>
      </c>
      <c r="L3718" s="55" t="s">
        <v>79</v>
      </c>
      <c r="M3718" s="55">
        <v>34027</v>
      </c>
      <c r="N3718" s="55"/>
      <c r="O3718" s="55" t="s">
        <v>339</v>
      </c>
      <c r="P3718" s="55">
        <v>48811</v>
      </c>
      <c r="Q3718" s="55" t="s">
        <v>37</v>
      </c>
      <c r="R3718" s="55" t="s">
        <v>38</v>
      </c>
      <c r="S3718" s="55"/>
      <c r="T3718" s="55"/>
      <c r="U3718" s="55" t="s">
        <v>38</v>
      </c>
      <c r="V3718" s="55">
        <v>40.796999999999997</v>
      </c>
      <c r="W3718" s="55">
        <v>-74.422700000000006</v>
      </c>
      <c r="X3718" s="55" t="s">
        <v>39</v>
      </c>
      <c r="Y3718" s="55" t="s">
        <v>340</v>
      </c>
      <c r="Z3718" s="55" t="s">
        <v>34</v>
      </c>
      <c r="AA3718" s="55">
        <v>0</v>
      </c>
      <c r="AB3718" s="55" t="s">
        <v>41</v>
      </c>
      <c r="AC3718" s="55">
        <v>8</v>
      </c>
      <c r="AD3718" s="55"/>
      <c r="AE3718" s="55" t="s">
        <v>51</v>
      </c>
      <c r="AF3718" s="55" t="s">
        <v>52</v>
      </c>
      <c r="AG3718" s="55">
        <v>6.6674999999999998E-2</v>
      </c>
      <c r="AH3718" s="57" t="s">
        <v>44</v>
      </c>
    </row>
    <row r="3719" spans="1:34" x14ac:dyDescent="0.25">
      <c r="A3719" s="54">
        <v>9383611</v>
      </c>
      <c r="B3719" s="55"/>
      <c r="C3719" s="55"/>
      <c r="D3719" s="55">
        <v>62626013</v>
      </c>
      <c r="E3719" s="55"/>
      <c r="F3719" s="55">
        <v>300</v>
      </c>
      <c r="G3719" s="55">
        <v>84342214</v>
      </c>
      <c r="H3719" s="55"/>
      <c r="I3719" s="55">
        <v>2267008005</v>
      </c>
      <c r="J3719" s="55">
        <v>2</v>
      </c>
      <c r="K3719" s="55" t="s">
        <v>34</v>
      </c>
      <c r="L3719" s="55" t="s">
        <v>79</v>
      </c>
      <c r="M3719" s="55">
        <v>34027</v>
      </c>
      <c r="N3719" s="55"/>
      <c r="O3719" s="55" t="s">
        <v>339</v>
      </c>
      <c r="P3719" s="55">
        <v>48811</v>
      </c>
      <c r="Q3719" s="55" t="s">
        <v>37</v>
      </c>
      <c r="R3719" s="55" t="s">
        <v>38</v>
      </c>
      <c r="S3719" s="55"/>
      <c r="T3719" s="55"/>
      <c r="U3719" s="55" t="s">
        <v>38</v>
      </c>
      <c r="V3719" s="55">
        <v>40.796999999999997</v>
      </c>
      <c r="W3719" s="55">
        <v>-74.422700000000006</v>
      </c>
      <c r="X3719" s="55" t="s">
        <v>39</v>
      </c>
      <c r="Y3719" s="55" t="s">
        <v>340</v>
      </c>
      <c r="Z3719" s="55" t="s">
        <v>34</v>
      </c>
      <c r="AA3719" s="55">
        <v>0</v>
      </c>
      <c r="AB3719" s="55" t="s">
        <v>41</v>
      </c>
      <c r="AC3719" s="55">
        <v>8</v>
      </c>
      <c r="AD3719" s="55"/>
      <c r="AE3719" s="55" t="s">
        <v>51</v>
      </c>
      <c r="AF3719" s="55" t="s">
        <v>52</v>
      </c>
      <c r="AG3719" s="55">
        <v>1.3775300000000001E-3</v>
      </c>
      <c r="AH3719" s="57" t="s">
        <v>44</v>
      </c>
    </row>
    <row r="3720" spans="1:34" x14ac:dyDescent="0.25">
      <c r="A3720" s="54">
        <v>9383611</v>
      </c>
      <c r="B3720" s="55"/>
      <c r="C3720" s="55"/>
      <c r="D3720" s="55">
        <v>98310513</v>
      </c>
      <c r="E3720" s="55"/>
      <c r="F3720" s="55">
        <v>300</v>
      </c>
      <c r="G3720" s="55">
        <v>166476914</v>
      </c>
      <c r="H3720" s="55"/>
      <c r="I3720" s="55">
        <v>2275050012</v>
      </c>
      <c r="J3720" s="55">
        <v>2</v>
      </c>
      <c r="K3720" s="55" t="s">
        <v>34</v>
      </c>
      <c r="L3720" s="55" t="s">
        <v>79</v>
      </c>
      <c r="M3720" s="55">
        <v>34027</v>
      </c>
      <c r="N3720" s="55"/>
      <c r="O3720" s="55" t="s">
        <v>339</v>
      </c>
      <c r="P3720" s="55">
        <v>48811</v>
      </c>
      <c r="Q3720" s="55" t="s">
        <v>37</v>
      </c>
      <c r="R3720" s="55" t="s">
        <v>38</v>
      </c>
      <c r="S3720" s="55"/>
      <c r="T3720" s="55"/>
      <c r="U3720" s="55" t="s">
        <v>38</v>
      </c>
      <c r="V3720" s="55">
        <v>40.796999999999997</v>
      </c>
      <c r="W3720" s="55">
        <v>-74.422700000000006</v>
      </c>
      <c r="X3720" s="55" t="s">
        <v>39</v>
      </c>
      <c r="Y3720" s="55" t="s">
        <v>340</v>
      </c>
      <c r="Z3720" s="55" t="s">
        <v>34</v>
      </c>
      <c r="AA3720" s="55">
        <v>0</v>
      </c>
      <c r="AB3720" s="55" t="s">
        <v>41</v>
      </c>
      <c r="AC3720" s="55">
        <v>8</v>
      </c>
      <c r="AD3720" s="55"/>
      <c r="AE3720" s="55" t="s">
        <v>51</v>
      </c>
      <c r="AF3720" s="55" t="s">
        <v>52</v>
      </c>
      <c r="AG3720" s="55">
        <v>7.5010900000000002E-3</v>
      </c>
      <c r="AH3720" s="57" t="s">
        <v>44</v>
      </c>
    </row>
    <row r="3721" spans="1:34" x14ac:dyDescent="0.25">
      <c r="A3721" s="54">
        <v>9383611</v>
      </c>
      <c r="B3721" s="55"/>
      <c r="C3721" s="55"/>
      <c r="D3721" s="55">
        <v>62626013</v>
      </c>
      <c r="E3721" s="55"/>
      <c r="F3721" s="55">
        <v>300</v>
      </c>
      <c r="G3721" s="55">
        <v>84342014</v>
      </c>
      <c r="H3721" s="55"/>
      <c r="I3721" s="55">
        <v>2268008005</v>
      </c>
      <c r="J3721" s="55">
        <v>2</v>
      </c>
      <c r="K3721" s="55" t="s">
        <v>34</v>
      </c>
      <c r="L3721" s="55" t="s">
        <v>79</v>
      </c>
      <c r="M3721" s="55">
        <v>34027</v>
      </c>
      <c r="N3721" s="55"/>
      <c r="O3721" s="55" t="s">
        <v>339</v>
      </c>
      <c r="P3721" s="55">
        <v>48811</v>
      </c>
      <c r="Q3721" s="55" t="s">
        <v>37</v>
      </c>
      <c r="R3721" s="55" t="s">
        <v>38</v>
      </c>
      <c r="S3721" s="55"/>
      <c r="T3721" s="55"/>
      <c r="U3721" s="55" t="s">
        <v>38</v>
      </c>
      <c r="V3721" s="55">
        <v>40.796999999999997</v>
      </c>
      <c r="W3721" s="55">
        <v>-74.422700000000006</v>
      </c>
      <c r="X3721" s="55" t="s">
        <v>39</v>
      </c>
      <c r="Y3721" s="55" t="s">
        <v>340</v>
      </c>
      <c r="Z3721" s="55" t="s">
        <v>34</v>
      </c>
      <c r="AA3721" s="55">
        <v>0</v>
      </c>
      <c r="AB3721" s="55" t="s">
        <v>41</v>
      </c>
      <c r="AC3721" s="55">
        <v>8</v>
      </c>
      <c r="AD3721" s="55"/>
      <c r="AE3721" s="55" t="s">
        <v>51</v>
      </c>
      <c r="AF3721" s="55" t="s">
        <v>52</v>
      </c>
      <c r="AG3721" s="55">
        <v>1.08935E-3</v>
      </c>
      <c r="AH3721" s="57" t="s">
        <v>44</v>
      </c>
    </row>
    <row r="3722" spans="1:34" x14ac:dyDescent="0.25">
      <c r="A3722" s="54">
        <v>9383611</v>
      </c>
      <c r="B3722" s="55"/>
      <c r="C3722" s="55"/>
      <c r="D3722" s="55">
        <v>62625713</v>
      </c>
      <c r="E3722" s="55"/>
      <c r="F3722" s="55">
        <v>300</v>
      </c>
      <c r="G3722" s="55">
        <v>173356514</v>
      </c>
      <c r="H3722" s="55"/>
      <c r="I3722" s="55">
        <v>2275070000</v>
      </c>
      <c r="J3722" s="55">
        <v>2</v>
      </c>
      <c r="K3722" s="55" t="s">
        <v>34</v>
      </c>
      <c r="L3722" s="55" t="s">
        <v>79</v>
      </c>
      <c r="M3722" s="55">
        <v>34027</v>
      </c>
      <c r="N3722" s="55"/>
      <c r="O3722" s="55" t="s">
        <v>339</v>
      </c>
      <c r="P3722" s="55">
        <v>48811</v>
      </c>
      <c r="Q3722" s="55" t="s">
        <v>37</v>
      </c>
      <c r="R3722" s="55" t="s">
        <v>38</v>
      </c>
      <c r="S3722" s="55"/>
      <c r="T3722" s="55"/>
      <c r="U3722" s="55" t="s">
        <v>38</v>
      </c>
      <c r="V3722" s="55">
        <v>40.796999999999997</v>
      </c>
      <c r="W3722" s="55">
        <v>-74.422700000000006</v>
      </c>
      <c r="X3722" s="55" t="s">
        <v>39</v>
      </c>
      <c r="Y3722" s="55" t="s">
        <v>340</v>
      </c>
      <c r="Z3722" s="55" t="s">
        <v>34</v>
      </c>
      <c r="AA3722" s="55">
        <v>0</v>
      </c>
      <c r="AB3722" s="55" t="s">
        <v>41</v>
      </c>
      <c r="AC3722" s="55">
        <v>8</v>
      </c>
      <c r="AD3722" s="55"/>
      <c r="AE3722" s="55" t="s">
        <v>51</v>
      </c>
      <c r="AF3722" s="55" t="s">
        <v>52</v>
      </c>
      <c r="AG3722" s="55">
        <v>2.4216299999999999E-4</v>
      </c>
      <c r="AH3722" s="57" t="s">
        <v>44</v>
      </c>
    </row>
    <row r="3723" spans="1:34" x14ac:dyDescent="0.25">
      <c r="A3723" s="54">
        <v>9383611</v>
      </c>
      <c r="B3723" s="55"/>
      <c r="C3723" s="55"/>
      <c r="D3723" s="55">
        <v>62625913</v>
      </c>
      <c r="E3723" s="55"/>
      <c r="F3723" s="55">
        <v>300</v>
      </c>
      <c r="G3723" s="55">
        <v>145765814</v>
      </c>
      <c r="H3723" s="55"/>
      <c r="I3723" s="55">
        <v>2275060012</v>
      </c>
      <c r="J3723" s="55">
        <v>2</v>
      </c>
      <c r="K3723" s="55" t="s">
        <v>34</v>
      </c>
      <c r="L3723" s="55" t="s">
        <v>79</v>
      </c>
      <c r="M3723" s="55">
        <v>34027</v>
      </c>
      <c r="N3723" s="55"/>
      <c r="O3723" s="55" t="s">
        <v>339</v>
      </c>
      <c r="P3723" s="55">
        <v>48811</v>
      </c>
      <c r="Q3723" s="55" t="s">
        <v>37</v>
      </c>
      <c r="R3723" s="55" t="s">
        <v>38</v>
      </c>
      <c r="S3723" s="55"/>
      <c r="T3723" s="55"/>
      <c r="U3723" s="55" t="s">
        <v>38</v>
      </c>
      <c r="V3723" s="55">
        <v>40.796999999999997</v>
      </c>
      <c r="W3723" s="55">
        <v>-74.422700000000006</v>
      </c>
      <c r="X3723" s="55" t="s">
        <v>39</v>
      </c>
      <c r="Y3723" s="55" t="s">
        <v>340</v>
      </c>
      <c r="Z3723" s="55" t="s">
        <v>34</v>
      </c>
      <c r="AA3723" s="55">
        <v>0</v>
      </c>
      <c r="AB3723" s="55" t="s">
        <v>41</v>
      </c>
      <c r="AC3723" s="55">
        <v>8</v>
      </c>
      <c r="AD3723" s="55"/>
      <c r="AE3723" s="55" t="s">
        <v>51</v>
      </c>
      <c r="AF3723" s="55" t="s">
        <v>52</v>
      </c>
      <c r="AG3723" s="55">
        <v>1.39511E-3</v>
      </c>
      <c r="AH3723" s="57" t="s">
        <v>44</v>
      </c>
    </row>
    <row r="3724" spans="1:34" x14ac:dyDescent="0.25">
      <c r="A3724" s="54">
        <v>9383611</v>
      </c>
      <c r="B3724" s="55"/>
      <c r="C3724" s="55"/>
      <c r="D3724" s="55">
        <v>55372913</v>
      </c>
      <c r="E3724" s="55"/>
      <c r="F3724" s="55">
        <v>300</v>
      </c>
      <c r="G3724" s="55">
        <v>166476714</v>
      </c>
      <c r="H3724" s="55"/>
      <c r="I3724" s="55">
        <v>2275020000</v>
      </c>
      <c r="J3724" s="55">
        <v>2</v>
      </c>
      <c r="K3724" s="55" t="s">
        <v>34</v>
      </c>
      <c r="L3724" s="55" t="s">
        <v>79</v>
      </c>
      <c r="M3724" s="55">
        <v>34027</v>
      </c>
      <c r="N3724" s="55"/>
      <c r="O3724" s="55" t="s">
        <v>339</v>
      </c>
      <c r="P3724" s="55">
        <v>48811</v>
      </c>
      <c r="Q3724" s="55" t="s">
        <v>37</v>
      </c>
      <c r="R3724" s="55" t="s">
        <v>38</v>
      </c>
      <c r="S3724" s="55"/>
      <c r="T3724" s="55"/>
      <c r="U3724" s="55" t="s">
        <v>38</v>
      </c>
      <c r="V3724" s="55">
        <v>40.796999999999997</v>
      </c>
      <c r="W3724" s="55">
        <v>-74.422700000000006</v>
      </c>
      <c r="X3724" s="55" t="s">
        <v>39</v>
      </c>
      <c r="Y3724" s="55" t="s">
        <v>340</v>
      </c>
      <c r="Z3724" s="55" t="s">
        <v>34</v>
      </c>
      <c r="AA3724" s="55">
        <v>0</v>
      </c>
      <c r="AB3724" s="55" t="s">
        <v>41</v>
      </c>
      <c r="AC3724" s="55">
        <v>8</v>
      </c>
      <c r="AD3724" s="55"/>
      <c r="AE3724" s="55" t="s">
        <v>51</v>
      </c>
      <c r="AF3724" s="55" t="s">
        <v>52</v>
      </c>
      <c r="AG3724" s="55">
        <v>3.6138200000000002E-2</v>
      </c>
      <c r="AH3724" s="57" t="s">
        <v>44</v>
      </c>
    </row>
    <row r="3725" spans="1:34" x14ac:dyDescent="0.25">
      <c r="A3725" s="54">
        <v>9383611</v>
      </c>
      <c r="B3725" s="55"/>
      <c r="C3725" s="55"/>
      <c r="D3725" s="55">
        <v>62625913</v>
      </c>
      <c r="E3725" s="55"/>
      <c r="F3725" s="55">
        <v>300</v>
      </c>
      <c r="G3725" s="55">
        <v>137940814</v>
      </c>
      <c r="H3725" s="55"/>
      <c r="I3725" s="55">
        <v>2275060011</v>
      </c>
      <c r="J3725" s="55">
        <v>2</v>
      </c>
      <c r="K3725" s="55" t="s">
        <v>34</v>
      </c>
      <c r="L3725" s="55" t="s">
        <v>79</v>
      </c>
      <c r="M3725" s="55">
        <v>34027</v>
      </c>
      <c r="N3725" s="55"/>
      <c r="O3725" s="55" t="s">
        <v>339</v>
      </c>
      <c r="P3725" s="55">
        <v>48811</v>
      </c>
      <c r="Q3725" s="55" t="s">
        <v>37</v>
      </c>
      <c r="R3725" s="55" t="s">
        <v>38</v>
      </c>
      <c r="S3725" s="55"/>
      <c r="T3725" s="55"/>
      <c r="U3725" s="55" t="s">
        <v>38</v>
      </c>
      <c r="V3725" s="55">
        <v>40.796999999999997</v>
      </c>
      <c r="W3725" s="55">
        <v>-74.422700000000006</v>
      </c>
      <c r="X3725" s="55" t="s">
        <v>39</v>
      </c>
      <c r="Y3725" s="55" t="s">
        <v>340</v>
      </c>
      <c r="Z3725" s="55" t="s">
        <v>34</v>
      </c>
      <c r="AA3725" s="55">
        <v>0</v>
      </c>
      <c r="AB3725" s="55" t="s">
        <v>41</v>
      </c>
      <c r="AC3725" s="55">
        <v>8</v>
      </c>
      <c r="AD3725" s="55"/>
      <c r="AE3725" s="55" t="s">
        <v>51</v>
      </c>
      <c r="AF3725" s="55" t="s">
        <v>52</v>
      </c>
      <c r="AG3725" s="55">
        <v>9.7769300000000003E-2</v>
      </c>
      <c r="AH3725" s="57" t="s">
        <v>44</v>
      </c>
    </row>
    <row r="3726" spans="1:34" x14ac:dyDescent="0.25">
      <c r="A3726" s="54">
        <v>9383611</v>
      </c>
      <c r="B3726" s="55"/>
      <c r="C3726" s="55"/>
      <c r="D3726" s="55">
        <v>63243113</v>
      </c>
      <c r="E3726" s="55"/>
      <c r="F3726" s="55">
        <v>300</v>
      </c>
      <c r="G3726" s="55">
        <v>86967114</v>
      </c>
      <c r="H3726" s="55"/>
      <c r="I3726" s="55">
        <v>2275001000</v>
      </c>
      <c r="J3726" s="55">
        <v>2</v>
      </c>
      <c r="K3726" s="55" t="s">
        <v>34</v>
      </c>
      <c r="L3726" s="55" t="s">
        <v>79</v>
      </c>
      <c r="M3726" s="55">
        <v>34027</v>
      </c>
      <c r="N3726" s="55"/>
      <c r="O3726" s="55" t="s">
        <v>339</v>
      </c>
      <c r="P3726" s="55">
        <v>48811</v>
      </c>
      <c r="Q3726" s="55" t="s">
        <v>37</v>
      </c>
      <c r="R3726" s="55" t="s">
        <v>38</v>
      </c>
      <c r="S3726" s="55"/>
      <c r="T3726" s="55"/>
      <c r="U3726" s="55" t="s">
        <v>38</v>
      </c>
      <c r="V3726" s="55">
        <v>40.796999999999997</v>
      </c>
      <c r="W3726" s="55">
        <v>-74.422700000000006</v>
      </c>
      <c r="X3726" s="55" t="s">
        <v>39</v>
      </c>
      <c r="Y3726" s="55" t="s">
        <v>340</v>
      </c>
      <c r="Z3726" s="55" t="s">
        <v>34</v>
      </c>
      <c r="AA3726" s="55">
        <v>0</v>
      </c>
      <c r="AB3726" s="55" t="s">
        <v>41</v>
      </c>
      <c r="AC3726" s="55">
        <v>8</v>
      </c>
      <c r="AD3726" s="55"/>
      <c r="AE3726" s="55" t="s">
        <v>51</v>
      </c>
      <c r="AF3726" s="55" t="s">
        <v>52</v>
      </c>
      <c r="AG3726" s="55">
        <v>0.42991499999999999</v>
      </c>
      <c r="AH3726" s="57" t="s">
        <v>44</v>
      </c>
    </row>
    <row r="3727" spans="1:34" x14ac:dyDescent="0.25">
      <c r="A3727" s="54">
        <v>9383611</v>
      </c>
      <c r="B3727" s="55"/>
      <c r="C3727" s="55"/>
      <c r="D3727" s="55">
        <v>62625913</v>
      </c>
      <c r="E3727" s="55"/>
      <c r="F3727" s="55">
        <v>300</v>
      </c>
      <c r="G3727" s="55">
        <v>84341414</v>
      </c>
      <c r="H3727" s="55"/>
      <c r="I3727" s="55">
        <v>2275060012</v>
      </c>
      <c r="J3727" s="55">
        <v>2</v>
      </c>
      <c r="K3727" s="55" t="s">
        <v>34</v>
      </c>
      <c r="L3727" s="55" t="s">
        <v>79</v>
      </c>
      <c r="M3727" s="55">
        <v>34027</v>
      </c>
      <c r="N3727" s="55"/>
      <c r="O3727" s="55" t="s">
        <v>339</v>
      </c>
      <c r="P3727" s="55">
        <v>48811</v>
      </c>
      <c r="Q3727" s="55" t="s">
        <v>37</v>
      </c>
      <c r="R3727" s="55" t="s">
        <v>38</v>
      </c>
      <c r="S3727" s="55"/>
      <c r="T3727" s="55"/>
      <c r="U3727" s="55" t="s">
        <v>38</v>
      </c>
      <c r="V3727" s="55">
        <v>40.796999999999997</v>
      </c>
      <c r="W3727" s="55">
        <v>-74.422700000000006</v>
      </c>
      <c r="X3727" s="55" t="s">
        <v>39</v>
      </c>
      <c r="Y3727" s="55" t="s">
        <v>340</v>
      </c>
      <c r="Z3727" s="55" t="s">
        <v>34</v>
      </c>
      <c r="AA3727" s="55">
        <v>0</v>
      </c>
      <c r="AB3727" s="55" t="s">
        <v>41</v>
      </c>
      <c r="AC3727" s="55">
        <v>8</v>
      </c>
      <c r="AD3727" s="55"/>
      <c r="AE3727" s="55" t="s">
        <v>51</v>
      </c>
      <c r="AF3727" s="55" t="s">
        <v>52</v>
      </c>
      <c r="AG3727" s="55">
        <v>3.18012E-4</v>
      </c>
      <c r="AH3727" s="57" t="s">
        <v>44</v>
      </c>
    </row>
    <row r="3728" spans="1:34" x14ac:dyDescent="0.25">
      <c r="A3728" s="54">
        <v>9383611</v>
      </c>
      <c r="B3728" s="55"/>
      <c r="C3728" s="55"/>
      <c r="D3728" s="55">
        <v>62625713</v>
      </c>
      <c r="E3728" s="55"/>
      <c r="F3728" s="55">
        <v>300</v>
      </c>
      <c r="G3728" s="55">
        <v>145765014</v>
      </c>
      <c r="H3728" s="55"/>
      <c r="I3728" s="55">
        <v>2275070000</v>
      </c>
      <c r="J3728" s="55">
        <v>2</v>
      </c>
      <c r="K3728" s="55" t="s">
        <v>34</v>
      </c>
      <c r="L3728" s="55" t="s">
        <v>79</v>
      </c>
      <c r="M3728" s="55">
        <v>34027</v>
      </c>
      <c r="N3728" s="55"/>
      <c r="O3728" s="55" t="s">
        <v>339</v>
      </c>
      <c r="P3728" s="55">
        <v>48811</v>
      </c>
      <c r="Q3728" s="55" t="s">
        <v>37</v>
      </c>
      <c r="R3728" s="55" t="s">
        <v>38</v>
      </c>
      <c r="S3728" s="55"/>
      <c r="T3728" s="55"/>
      <c r="U3728" s="55" t="s">
        <v>38</v>
      </c>
      <c r="V3728" s="55">
        <v>40.796999999999997</v>
      </c>
      <c r="W3728" s="55">
        <v>-74.422700000000006</v>
      </c>
      <c r="X3728" s="55" t="s">
        <v>39</v>
      </c>
      <c r="Y3728" s="55" t="s">
        <v>340</v>
      </c>
      <c r="Z3728" s="55" t="s">
        <v>34</v>
      </c>
      <c r="AA3728" s="55">
        <v>0</v>
      </c>
      <c r="AB3728" s="55" t="s">
        <v>41</v>
      </c>
      <c r="AC3728" s="55">
        <v>8</v>
      </c>
      <c r="AD3728" s="55"/>
      <c r="AE3728" s="55" t="s">
        <v>51</v>
      </c>
      <c r="AF3728" s="55" t="s">
        <v>52</v>
      </c>
      <c r="AG3728" s="55">
        <v>1.6860700000000001E-4</v>
      </c>
      <c r="AH3728" s="57" t="s">
        <v>44</v>
      </c>
    </row>
    <row r="3729" spans="1:34" x14ac:dyDescent="0.25">
      <c r="A3729" s="54">
        <v>9383611</v>
      </c>
      <c r="B3729" s="55"/>
      <c r="C3729" s="55"/>
      <c r="D3729" s="55">
        <v>98310513</v>
      </c>
      <c r="E3729" s="55"/>
      <c r="F3729" s="55">
        <v>300</v>
      </c>
      <c r="G3729" s="55">
        <v>166476814</v>
      </c>
      <c r="H3729" s="55"/>
      <c r="I3729" s="55">
        <v>2275050012</v>
      </c>
      <c r="J3729" s="55">
        <v>2</v>
      </c>
      <c r="K3729" s="55" t="s">
        <v>34</v>
      </c>
      <c r="L3729" s="55" t="s">
        <v>79</v>
      </c>
      <c r="M3729" s="55">
        <v>34027</v>
      </c>
      <c r="N3729" s="55"/>
      <c r="O3729" s="55" t="s">
        <v>339</v>
      </c>
      <c r="P3729" s="55">
        <v>48811</v>
      </c>
      <c r="Q3729" s="55" t="s">
        <v>37</v>
      </c>
      <c r="R3729" s="55" t="s">
        <v>38</v>
      </c>
      <c r="S3729" s="55"/>
      <c r="T3729" s="55"/>
      <c r="U3729" s="55" t="s">
        <v>38</v>
      </c>
      <c r="V3729" s="55">
        <v>40.796999999999997</v>
      </c>
      <c r="W3729" s="55">
        <v>-74.422700000000006</v>
      </c>
      <c r="X3729" s="55" t="s">
        <v>39</v>
      </c>
      <c r="Y3729" s="55" t="s">
        <v>340</v>
      </c>
      <c r="Z3729" s="55" t="s">
        <v>34</v>
      </c>
      <c r="AA3729" s="55">
        <v>0</v>
      </c>
      <c r="AB3729" s="55" t="s">
        <v>41</v>
      </c>
      <c r="AC3729" s="55">
        <v>8</v>
      </c>
      <c r="AD3729" s="55"/>
      <c r="AE3729" s="55" t="s">
        <v>51</v>
      </c>
      <c r="AF3729" s="55" t="s">
        <v>52</v>
      </c>
      <c r="AG3729" s="55">
        <v>1.24818E-3</v>
      </c>
      <c r="AH3729" s="57" t="s">
        <v>44</v>
      </c>
    </row>
    <row r="3730" spans="1:34" x14ac:dyDescent="0.25">
      <c r="A3730" s="54">
        <v>9383611</v>
      </c>
      <c r="B3730" s="55"/>
      <c r="C3730" s="55"/>
      <c r="D3730" s="55">
        <v>62625913</v>
      </c>
      <c r="E3730" s="55"/>
      <c r="F3730" s="55">
        <v>300</v>
      </c>
      <c r="G3730" s="55">
        <v>84341614</v>
      </c>
      <c r="H3730" s="55"/>
      <c r="I3730" s="55">
        <v>2275060012</v>
      </c>
      <c r="J3730" s="55">
        <v>2</v>
      </c>
      <c r="K3730" s="55" t="s">
        <v>34</v>
      </c>
      <c r="L3730" s="55" t="s">
        <v>79</v>
      </c>
      <c r="M3730" s="55">
        <v>34027</v>
      </c>
      <c r="N3730" s="55"/>
      <c r="O3730" s="55" t="s">
        <v>339</v>
      </c>
      <c r="P3730" s="55">
        <v>48811</v>
      </c>
      <c r="Q3730" s="55" t="s">
        <v>37</v>
      </c>
      <c r="R3730" s="55" t="s">
        <v>38</v>
      </c>
      <c r="S3730" s="55"/>
      <c r="T3730" s="55"/>
      <c r="U3730" s="55" t="s">
        <v>38</v>
      </c>
      <c r="V3730" s="55">
        <v>40.796999999999997</v>
      </c>
      <c r="W3730" s="55">
        <v>-74.422700000000006</v>
      </c>
      <c r="X3730" s="55" t="s">
        <v>39</v>
      </c>
      <c r="Y3730" s="55" t="s">
        <v>340</v>
      </c>
      <c r="Z3730" s="55" t="s">
        <v>34</v>
      </c>
      <c r="AA3730" s="55">
        <v>0</v>
      </c>
      <c r="AB3730" s="55" t="s">
        <v>41</v>
      </c>
      <c r="AC3730" s="55">
        <v>8</v>
      </c>
      <c r="AD3730" s="55"/>
      <c r="AE3730" s="55" t="s">
        <v>51</v>
      </c>
      <c r="AF3730" s="55" t="s">
        <v>52</v>
      </c>
      <c r="AG3730" s="55">
        <v>1.0603899999999999E-2</v>
      </c>
      <c r="AH3730" s="57" t="s">
        <v>44</v>
      </c>
    </row>
    <row r="3731" spans="1:34" x14ac:dyDescent="0.25">
      <c r="A3731" s="54">
        <v>9383611</v>
      </c>
      <c r="B3731" s="55"/>
      <c r="C3731" s="55"/>
      <c r="D3731" s="55">
        <v>62625913</v>
      </c>
      <c r="E3731" s="55"/>
      <c r="F3731" s="55">
        <v>300</v>
      </c>
      <c r="G3731" s="55">
        <v>137940914</v>
      </c>
      <c r="H3731" s="55"/>
      <c r="I3731" s="55">
        <v>2275060012</v>
      </c>
      <c r="J3731" s="55">
        <v>2</v>
      </c>
      <c r="K3731" s="55" t="s">
        <v>34</v>
      </c>
      <c r="L3731" s="55" t="s">
        <v>79</v>
      </c>
      <c r="M3731" s="55">
        <v>34027</v>
      </c>
      <c r="N3731" s="55"/>
      <c r="O3731" s="55" t="s">
        <v>339</v>
      </c>
      <c r="P3731" s="55">
        <v>48811</v>
      </c>
      <c r="Q3731" s="55" t="s">
        <v>37</v>
      </c>
      <c r="R3731" s="55" t="s">
        <v>38</v>
      </c>
      <c r="S3731" s="55"/>
      <c r="T3731" s="55"/>
      <c r="U3731" s="55" t="s">
        <v>38</v>
      </c>
      <c r="V3731" s="55">
        <v>40.796999999999997</v>
      </c>
      <c r="W3731" s="55">
        <v>-74.422700000000006</v>
      </c>
      <c r="X3731" s="55" t="s">
        <v>39</v>
      </c>
      <c r="Y3731" s="55" t="s">
        <v>340</v>
      </c>
      <c r="Z3731" s="55" t="s">
        <v>34</v>
      </c>
      <c r="AA3731" s="55">
        <v>0</v>
      </c>
      <c r="AB3731" s="55" t="s">
        <v>41</v>
      </c>
      <c r="AC3731" s="55">
        <v>8</v>
      </c>
      <c r="AD3731" s="55"/>
      <c r="AE3731" s="55" t="s">
        <v>51</v>
      </c>
      <c r="AF3731" s="55" t="s">
        <v>52</v>
      </c>
      <c r="AG3731" s="55">
        <v>1.71177</v>
      </c>
      <c r="AH3731" s="57" t="s">
        <v>44</v>
      </c>
    </row>
    <row r="3732" spans="1:34" x14ac:dyDescent="0.25">
      <c r="A3732" s="54">
        <v>9383611</v>
      </c>
      <c r="B3732" s="55"/>
      <c r="C3732" s="55"/>
      <c r="D3732" s="55">
        <v>62625713</v>
      </c>
      <c r="E3732" s="55"/>
      <c r="F3732" s="55">
        <v>300</v>
      </c>
      <c r="G3732" s="55">
        <v>173356714</v>
      </c>
      <c r="H3732" s="55"/>
      <c r="I3732" s="55">
        <v>2275070000</v>
      </c>
      <c r="J3732" s="55">
        <v>2</v>
      </c>
      <c r="K3732" s="55" t="s">
        <v>34</v>
      </c>
      <c r="L3732" s="55" t="s">
        <v>79</v>
      </c>
      <c r="M3732" s="55">
        <v>34027</v>
      </c>
      <c r="N3732" s="55"/>
      <c r="O3732" s="55" t="s">
        <v>339</v>
      </c>
      <c r="P3732" s="55">
        <v>48811</v>
      </c>
      <c r="Q3732" s="55" t="s">
        <v>37</v>
      </c>
      <c r="R3732" s="55" t="s">
        <v>38</v>
      </c>
      <c r="S3732" s="55"/>
      <c r="T3732" s="55"/>
      <c r="U3732" s="55" t="s">
        <v>38</v>
      </c>
      <c r="V3732" s="55">
        <v>40.796999999999997</v>
      </c>
      <c r="W3732" s="55">
        <v>-74.422700000000006</v>
      </c>
      <c r="X3732" s="55" t="s">
        <v>39</v>
      </c>
      <c r="Y3732" s="55" t="s">
        <v>340</v>
      </c>
      <c r="Z3732" s="55" t="s">
        <v>34</v>
      </c>
      <c r="AA3732" s="55">
        <v>0</v>
      </c>
      <c r="AB3732" s="55" t="s">
        <v>41</v>
      </c>
      <c r="AC3732" s="55">
        <v>8</v>
      </c>
      <c r="AD3732" s="55"/>
      <c r="AE3732" s="55" t="s">
        <v>51</v>
      </c>
      <c r="AF3732" s="55" t="s">
        <v>52</v>
      </c>
      <c r="AG3732" s="55">
        <v>3.3721499999999998E-4</v>
      </c>
      <c r="AH3732" s="57" t="s">
        <v>44</v>
      </c>
    </row>
    <row r="3733" spans="1:34" x14ac:dyDescent="0.25">
      <c r="A3733" s="54">
        <v>9383611</v>
      </c>
      <c r="B3733" s="55"/>
      <c r="C3733" s="55"/>
      <c r="D3733" s="55">
        <v>55372913</v>
      </c>
      <c r="E3733" s="55"/>
      <c r="F3733" s="55">
        <v>300</v>
      </c>
      <c r="G3733" s="55">
        <v>166476614</v>
      </c>
      <c r="H3733" s="55"/>
      <c r="I3733" s="55">
        <v>2275020000</v>
      </c>
      <c r="J3733" s="55">
        <v>2</v>
      </c>
      <c r="K3733" s="55" t="s">
        <v>34</v>
      </c>
      <c r="L3733" s="55" t="s">
        <v>79</v>
      </c>
      <c r="M3733" s="55">
        <v>34027</v>
      </c>
      <c r="N3733" s="55"/>
      <c r="O3733" s="55" t="s">
        <v>339</v>
      </c>
      <c r="P3733" s="55">
        <v>48811</v>
      </c>
      <c r="Q3733" s="55" t="s">
        <v>37</v>
      </c>
      <c r="R3733" s="55" t="s">
        <v>38</v>
      </c>
      <c r="S3733" s="55"/>
      <c r="T3733" s="55"/>
      <c r="U3733" s="55" t="s">
        <v>38</v>
      </c>
      <c r="V3733" s="55">
        <v>40.796999999999997</v>
      </c>
      <c r="W3733" s="55">
        <v>-74.422700000000006</v>
      </c>
      <c r="X3733" s="55" t="s">
        <v>39</v>
      </c>
      <c r="Y3733" s="55" t="s">
        <v>340</v>
      </c>
      <c r="Z3733" s="55" t="s">
        <v>34</v>
      </c>
      <c r="AA3733" s="55">
        <v>0</v>
      </c>
      <c r="AB3733" s="55" t="s">
        <v>41</v>
      </c>
      <c r="AC3733" s="55">
        <v>8</v>
      </c>
      <c r="AD3733" s="55"/>
      <c r="AE3733" s="55" t="s">
        <v>51</v>
      </c>
      <c r="AF3733" s="55" t="s">
        <v>52</v>
      </c>
      <c r="AG3733" s="55">
        <v>1.1806000000000001E-2</v>
      </c>
      <c r="AH3733" s="57" t="s">
        <v>44</v>
      </c>
    </row>
    <row r="3734" spans="1:34" x14ac:dyDescent="0.25">
      <c r="A3734" s="54">
        <v>9383611</v>
      </c>
      <c r="B3734" s="55"/>
      <c r="C3734" s="55"/>
      <c r="D3734" s="55">
        <v>62626013</v>
      </c>
      <c r="E3734" s="55"/>
      <c r="F3734" s="55">
        <v>300</v>
      </c>
      <c r="G3734" s="55">
        <v>84341914</v>
      </c>
      <c r="H3734" s="55"/>
      <c r="I3734" s="55">
        <v>2265008005</v>
      </c>
      <c r="J3734" s="55">
        <v>2</v>
      </c>
      <c r="K3734" s="55" t="s">
        <v>34</v>
      </c>
      <c r="L3734" s="55" t="s">
        <v>79</v>
      </c>
      <c r="M3734" s="55">
        <v>34027</v>
      </c>
      <c r="N3734" s="55"/>
      <c r="O3734" s="55" t="s">
        <v>339</v>
      </c>
      <c r="P3734" s="55">
        <v>48811</v>
      </c>
      <c r="Q3734" s="55" t="s">
        <v>37</v>
      </c>
      <c r="R3734" s="55" t="s">
        <v>38</v>
      </c>
      <c r="S3734" s="55"/>
      <c r="T3734" s="55"/>
      <c r="U3734" s="55" t="s">
        <v>38</v>
      </c>
      <c r="V3734" s="55">
        <v>40.796999999999997</v>
      </c>
      <c r="W3734" s="55">
        <v>-74.422700000000006</v>
      </c>
      <c r="X3734" s="55" t="s">
        <v>39</v>
      </c>
      <c r="Y3734" s="55" t="s">
        <v>340</v>
      </c>
      <c r="Z3734" s="55" t="s">
        <v>34</v>
      </c>
      <c r="AA3734" s="55">
        <v>0</v>
      </c>
      <c r="AB3734" s="55" t="s">
        <v>41</v>
      </c>
      <c r="AC3734" s="55">
        <v>8</v>
      </c>
      <c r="AD3734" s="55"/>
      <c r="AE3734" s="55" t="s">
        <v>51</v>
      </c>
      <c r="AF3734" s="55" t="s">
        <v>52</v>
      </c>
      <c r="AG3734" s="55">
        <v>1.40232E-2</v>
      </c>
      <c r="AH3734" s="57" t="s">
        <v>44</v>
      </c>
    </row>
    <row r="3735" spans="1:34" x14ac:dyDescent="0.25">
      <c r="A3735" s="54">
        <v>9383611</v>
      </c>
      <c r="B3735" s="55"/>
      <c r="C3735" s="55"/>
      <c r="D3735" s="55">
        <v>62625713</v>
      </c>
      <c r="E3735" s="55"/>
      <c r="F3735" s="55">
        <v>300</v>
      </c>
      <c r="G3735" s="55">
        <v>145765114</v>
      </c>
      <c r="H3735" s="55"/>
      <c r="I3735" s="55">
        <v>2275070000</v>
      </c>
      <c r="J3735" s="55">
        <v>2</v>
      </c>
      <c r="K3735" s="55" t="s">
        <v>34</v>
      </c>
      <c r="L3735" s="55" t="s">
        <v>79</v>
      </c>
      <c r="M3735" s="55">
        <v>34027</v>
      </c>
      <c r="N3735" s="55"/>
      <c r="O3735" s="55" t="s">
        <v>339</v>
      </c>
      <c r="P3735" s="55">
        <v>48811</v>
      </c>
      <c r="Q3735" s="55" t="s">
        <v>37</v>
      </c>
      <c r="R3735" s="55" t="s">
        <v>38</v>
      </c>
      <c r="S3735" s="55"/>
      <c r="T3735" s="55"/>
      <c r="U3735" s="55" t="s">
        <v>38</v>
      </c>
      <c r="V3735" s="55">
        <v>40.796999999999997</v>
      </c>
      <c r="W3735" s="55">
        <v>-74.422700000000006</v>
      </c>
      <c r="X3735" s="55" t="s">
        <v>39</v>
      </c>
      <c r="Y3735" s="55" t="s">
        <v>340</v>
      </c>
      <c r="Z3735" s="55" t="s">
        <v>34</v>
      </c>
      <c r="AA3735" s="55">
        <v>0</v>
      </c>
      <c r="AB3735" s="55" t="s">
        <v>41</v>
      </c>
      <c r="AC3735" s="55">
        <v>8</v>
      </c>
      <c r="AD3735" s="55"/>
      <c r="AE3735" s="55" t="s">
        <v>51</v>
      </c>
      <c r="AF3735" s="55" t="s">
        <v>52</v>
      </c>
      <c r="AG3735" s="55">
        <v>4.9602599999999997E-2</v>
      </c>
      <c r="AH3735" s="57" t="s">
        <v>44</v>
      </c>
    </row>
    <row r="3736" spans="1:34" x14ac:dyDescent="0.25">
      <c r="A3736" s="54">
        <v>9383611</v>
      </c>
      <c r="B3736" s="55"/>
      <c r="C3736" s="55"/>
      <c r="D3736" s="55">
        <v>98310513</v>
      </c>
      <c r="E3736" s="55"/>
      <c r="F3736" s="55">
        <v>300</v>
      </c>
      <c r="G3736" s="55">
        <v>166477014</v>
      </c>
      <c r="H3736" s="55"/>
      <c r="I3736" s="55">
        <v>2275050012</v>
      </c>
      <c r="J3736" s="55">
        <v>2</v>
      </c>
      <c r="K3736" s="55" t="s">
        <v>34</v>
      </c>
      <c r="L3736" s="55" t="s">
        <v>79</v>
      </c>
      <c r="M3736" s="55">
        <v>34027</v>
      </c>
      <c r="N3736" s="55"/>
      <c r="O3736" s="55" t="s">
        <v>339</v>
      </c>
      <c r="P3736" s="55">
        <v>48811</v>
      </c>
      <c r="Q3736" s="55" t="s">
        <v>37</v>
      </c>
      <c r="R3736" s="55" t="s">
        <v>38</v>
      </c>
      <c r="S3736" s="55"/>
      <c r="T3736" s="55"/>
      <c r="U3736" s="55" t="s">
        <v>38</v>
      </c>
      <c r="V3736" s="55">
        <v>40.796999999999997</v>
      </c>
      <c r="W3736" s="55">
        <v>-74.422700000000006</v>
      </c>
      <c r="X3736" s="55" t="s">
        <v>39</v>
      </c>
      <c r="Y3736" s="55" t="s">
        <v>340</v>
      </c>
      <c r="Z3736" s="55" t="s">
        <v>34</v>
      </c>
      <c r="AA3736" s="55">
        <v>0</v>
      </c>
      <c r="AB3736" s="55" t="s">
        <v>41</v>
      </c>
      <c r="AC3736" s="55">
        <v>8</v>
      </c>
      <c r="AD3736" s="55"/>
      <c r="AE3736" s="55" t="s">
        <v>51</v>
      </c>
      <c r="AF3736" s="55" t="s">
        <v>52</v>
      </c>
      <c r="AG3736" s="55">
        <v>7.8897399999999993E-3</v>
      </c>
      <c r="AH3736" s="57" t="s">
        <v>44</v>
      </c>
    </row>
    <row r="3737" spans="1:34" x14ac:dyDescent="0.25">
      <c r="A3737" s="54">
        <v>9383611</v>
      </c>
      <c r="B3737" s="55"/>
      <c r="C3737" s="55"/>
      <c r="D3737" s="55">
        <v>98310513</v>
      </c>
      <c r="E3737" s="55"/>
      <c r="F3737" s="55">
        <v>300</v>
      </c>
      <c r="G3737" s="55">
        <v>137941114</v>
      </c>
      <c r="H3737" s="55"/>
      <c r="I3737" s="55">
        <v>2275050011</v>
      </c>
      <c r="J3737" s="55">
        <v>2</v>
      </c>
      <c r="K3737" s="55" t="s">
        <v>34</v>
      </c>
      <c r="L3737" s="55" t="s">
        <v>79</v>
      </c>
      <c r="M3737" s="55">
        <v>34027</v>
      </c>
      <c r="N3737" s="55"/>
      <c r="O3737" s="55" t="s">
        <v>339</v>
      </c>
      <c r="P3737" s="55">
        <v>48811</v>
      </c>
      <c r="Q3737" s="55" t="s">
        <v>37</v>
      </c>
      <c r="R3737" s="55" t="s">
        <v>38</v>
      </c>
      <c r="S3737" s="55"/>
      <c r="T3737" s="55"/>
      <c r="U3737" s="55" t="s">
        <v>38</v>
      </c>
      <c r="V3737" s="55">
        <v>40.796999999999997</v>
      </c>
      <c r="W3737" s="55">
        <v>-74.422700000000006</v>
      </c>
      <c r="X3737" s="55" t="s">
        <v>39</v>
      </c>
      <c r="Y3737" s="55" t="s">
        <v>340</v>
      </c>
      <c r="Z3737" s="55" t="s">
        <v>34</v>
      </c>
      <c r="AA3737" s="55">
        <v>0</v>
      </c>
      <c r="AB3737" s="55" t="s">
        <v>41</v>
      </c>
      <c r="AC3737" s="55">
        <v>8</v>
      </c>
      <c r="AD3737" s="55"/>
      <c r="AE3737" s="55" t="s">
        <v>51</v>
      </c>
      <c r="AF3737" s="55" t="s">
        <v>52</v>
      </c>
      <c r="AG3737" s="55">
        <v>0.654165</v>
      </c>
      <c r="AH3737" s="57" t="s">
        <v>44</v>
      </c>
    </row>
    <row r="3738" spans="1:34" x14ac:dyDescent="0.25">
      <c r="A3738" s="54">
        <v>9383611</v>
      </c>
      <c r="B3738" s="55"/>
      <c r="C3738" s="55"/>
      <c r="D3738" s="55">
        <v>62625713</v>
      </c>
      <c r="E3738" s="55"/>
      <c r="F3738" s="55">
        <v>300</v>
      </c>
      <c r="G3738" s="55">
        <v>145765214</v>
      </c>
      <c r="H3738" s="55"/>
      <c r="I3738" s="55">
        <v>2275070000</v>
      </c>
      <c r="J3738" s="55">
        <v>2</v>
      </c>
      <c r="K3738" s="55" t="s">
        <v>34</v>
      </c>
      <c r="L3738" s="55" t="s">
        <v>79</v>
      </c>
      <c r="M3738" s="55">
        <v>34027</v>
      </c>
      <c r="N3738" s="55"/>
      <c r="O3738" s="55" t="s">
        <v>339</v>
      </c>
      <c r="P3738" s="55">
        <v>48811</v>
      </c>
      <c r="Q3738" s="55" t="s">
        <v>37</v>
      </c>
      <c r="R3738" s="55" t="s">
        <v>38</v>
      </c>
      <c r="S3738" s="55"/>
      <c r="T3738" s="55"/>
      <c r="U3738" s="55" t="s">
        <v>38</v>
      </c>
      <c r="V3738" s="55">
        <v>40.796999999999997</v>
      </c>
      <c r="W3738" s="55">
        <v>-74.422700000000006</v>
      </c>
      <c r="X3738" s="55" t="s">
        <v>39</v>
      </c>
      <c r="Y3738" s="55" t="s">
        <v>340</v>
      </c>
      <c r="Z3738" s="55" t="s">
        <v>34</v>
      </c>
      <c r="AA3738" s="55">
        <v>0</v>
      </c>
      <c r="AB3738" s="55" t="s">
        <v>41</v>
      </c>
      <c r="AC3738" s="55">
        <v>8</v>
      </c>
      <c r="AD3738" s="55"/>
      <c r="AE3738" s="55" t="s">
        <v>51</v>
      </c>
      <c r="AF3738" s="55" t="s">
        <v>52</v>
      </c>
      <c r="AG3738" s="55">
        <v>1.4806800000000001E-4</v>
      </c>
      <c r="AH3738" s="57" t="s">
        <v>44</v>
      </c>
    </row>
    <row r="3739" spans="1:34" x14ac:dyDescent="0.25">
      <c r="A3739" s="54">
        <v>9383611</v>
      </c>
      <c r="B3739" s="55"/>
      <c r="C3739" s="55"/>
      <c r="D3739" s="55">
        <v>98310513</v>
      </c>
      <c r="E3739" s="55"/>
      <c r="F3739" s="55">
        <v>300</v>
      </c>
      <c r="G3739" s="55">
        <v>137941214</v>
      </c>
      <c r="H3739" s="55"/>
      <c r="I3739" s="55">
        <v>2275050012</v>
      </c>
      <c r="J3739" s="55">
        <v>2</v>
      </c>
      <c r="K3739" s="55" t="s">
        <v>34</v>
      </c>
      <c r="L3739" s="55" t="s">
        <v>79</v>
      </c>
      <c r="M3739" s="55">
        <v>34027</v>
      </c>
      <c r="N3739" s="55"/>
      <c r="O3739" s="55" t="s">
        <v>339</v>
      </c>
      <c r="P3739" s="55">
        <v>48811</v>
      </c>
      <c r="Q3739" s="55" t="s">
        <v>37</v>
      </c>
      <c r="R3739" s="55" t="s">
        <v>38</v>
      </c>
      <c r="S3739" s="55"/>
      <c r="T3739" s="55"/>
      <c r="U3739" s="55" t="s">
        <v>38</v>
      </c>
      <c r="V3739" s="55">
        <v>40.796999999999997</v>
      </c>
      <c r="W3739" s="55">
        <v>-74.422700000000006</v>
      </c>
      <c r="X3739" s="55" t="s">
        <v>39</v>
      </c>
      <c r="Y3739" s="55" t="s">
        <v>340</v>
      </c>
      <c r="Z3739" s="55" t="s">
        <v>34</v>
      </c>
      <c r="AA3739" s="55">
        <v>0</v>
      </c>
      <c r="AB3739" s="55" t="s">
        <v>41</v>
      </c>
      <c r="AC3739" s="55">
        <v>8</v>
      </c>
      <c r="AD3739" s="55"/>
      <c r="AE3739" s="55" t="s">
        <v>51</v>
      </c>
      <c r="AF3739" s="55" t="s">
        <v>52</v>
      </c>
      <c r="AG3739" s="55">
        <v>1.25983</v>
      </c>
      <c r="AH3739" s="57" t="s">
        <v>44</v>
      </c>
    </row>
    <row r="3740" spans="1:34" x14ac:dyDescent="0.25">
      <c r="A3740" s="54">
        <v>9383611</v>
      </c>
      <c r="B3740" s="55"/>
      <c r="C3740" s="55"/>
      <c r="D3740" s="55">
        <v>62625713</v>
      </c>
      <c r="E3740" s="55"/>
      <c r="F3740" s="55">
        <v>300</v>
      </c>
      <c r="G3740" s="55">
        <v>173356614</v>
      </c>
      <c r="H3740" s="55"/>
      <c r="I3740" s="55">
        <v>2275070000</v>
      </c>
      <c r="J3740" s="55">
        <v>2</v>
      </c>
      <c r="K3740" s="55" t="s">
        <v>34</v>
      </c>
      <c r="L3740" s="55" t="s">
        <v>79</v>
      </c>
      <c r="M3740" s="55">
        <v>34027</v>
      </c>
      <c r="N3740" s="55"/>
      <c r="O3740" s="55" t="s">
        <v>339</v>
      </c>
      <c r="P3740" s="55">
        <v>48811</v>
      </c>
      <c r="Q3740" s="55" t="s">
        <v>37</v>
      </c>
      <c r="R3740" s="55" t="s">
        <v>38</v>
      </c>
      <c r="S3740" s="55"/>
      <c r="T3740" s="55"/>
      <c r="U3740" s="55" t="s">
        <v>38</v>
      </c>
      <c r="V3740" s="55">
        <v>40.796999999999997</v>
      </c>
      <c r="W3740" s="55">
        <v>-74.422700000000006</v>
      </c>
      <c r="X3740" s="55" t="s">
        <v>39</v>
      </c>
      <c r="Y3740" s="55" t="s">
        <v>340</v>
      </c>
      <c r="Z3740" s="55" t="s">
        <v>34</v>
      </c>
      <c r="AA3740" s="55">
        <v>0</v>
      </c>
      <c r="AB3740" s="55" t="s">
        <v>41</v>
      </c>
      <c r="AC3740" s="55">
        <v>8</v>
      </c>
      <c r="AD3740" s="55"/>
      <c r="AE3740" s="55" t="s">
        <v>51</v>
      </c>
      <c r="AF3740" s="55" t="s">
        <v>52</v>
      </c>
      <c r="AG3740" s="55">
        <v>5.0582199999999996E-4</v>
      </c>
      <c r="AH3740" s="57" t="s">
        <v>44</v>
      </c>
    </row>
    <row r="3741" spans="1:34" x14ac:dyDescent="0.25">
      <c r="A3741" s="54">
        <v>9383611</v>
      </c>
      <c r="B3741" s="55"/>
      <c r="C3741" s="55"/>
      <c r="D3741" s="55">
        <v>55372913</v>
      </c>
      <c r="E3741" s="55"/>
      <c r="F3741" s="55">
        <v>300</v>
      </c>
      <c r="G3741" s="55">
        <v>145764914</v>
      </c>
      <c r="H3741" s="55"/>
      <c r="I3741" s="55">
        <v>2275020000</v>
      </c>
      <c r="J3741" s="55">
        <v>2</v>
      </c>
      <c r="K3741" s="55" t="s">
        <v>34</v>
      </c>
      <c r="L3741" s="55" t="s">
        <v>79</v>
      </c>
      <c r="M3741" s="55">
        <v>34027</v>
      </c>
      <c r="N3741" s="55"/>
      <c r="O3741" s="55" t="s">
        <v>339</v>
      </c>
      <c r="P3741" s="55">
        <v>48811</v>
      </c>
      <c r="Q3741" s="55" t="s">
        <v>37</v>
      </c>
      <c r="R3741" s="55" t="s">
        <v>38</v>
      </c>
      <c r="S3741" s="55"/>
      <c r="T3741" s="55"/>
      <c r="U3741" s="55" t="s">
        <v>38</v>
      </c>
      <c r="V3741" s="55">
        <v>40.796999999999997</v>
      </c>
      <c r="W3741" s="55">
        <v>-74.422700000000006</v>
      </c>
      <c r="X3741" s="55" t="s">
        <v>39</v>
      </c>
      <c r="Y3741" s="55" t="s">
        <v>340</v>
      </c>
      <c r="Z3741" s="55" t="s">
        <v>34</v>
      </c>
      <c r="AA3741" s="55">
        <v>0</v>
      </c>
      <c r="AB3741" s="55" t="s">
        <v>41</v>
      </c>
      <c r="AC3741" s="55">
        <v>8</v>
      </c>
      <c r="AD3741" s="55"/>
      <c r="AE3741" s="55" t="s">
        <v>51</v>
      </c>
      <c r="AF3741" s="55" t="s">
        <v>52</v>
      </c>
      <c r="AG3741" s="55">
        <v>1.6861600000000001</v>
      </c>
      <c r="AH3741" s="57" t="s">
        <v>44</v>
      </c>
    </row>
    <row r="3742" spans="1:34" x14ac:dyDescent="0.25">
      <c r="A3742" s="54">
        <v>9383611</v>
      </c>
      <c r="B3742" s="55"/>
      <c r="C3742" s="55"/>
      <c r="D3742" s="55">
        <v>62625913</v>
      </c>
      <c r="E3742" s="55"/>
      <c r="F3742" s="55">
        <v>300</v>
      </c>
      <c r="G3742" s="55">
        <v>145765714</v>
      </c>
      <c r="H3742" s="55"/>
      <c r="I3742" s="55">
        <v>2275060012</v>
      </c>
      <c r="J3742" s="55">
        <v>2</v>
      </c>
      <c r="K3742" s="55" t="s">
        <v>34</v>
      </c>
      <c r="L3742" s="55" t="s">
        <v>79</v>
      </c>
      <c r="M3742" s="55">
        <v>34027</v>
      </c>
      <c r="N3742" s="55"/>
      <c r="O3742" s="55" t="s">
        <v>339</v>
      </c>
      <c r="P3742" s="55">
        <v>48811</v>
      </c>
      <c r="Q3742" s="55" t="s">
        <v>37</v>
      </c>
      <c r="R3742" s="55" t="s">
        <v>38</v>
      </c>
      <c r="S3742" s="55"/>
      <c r="T3742" s="55"/>
      <c r="U3742" s="55" t="s">
        <v>38</v>
      </c>
      <c r="V3742" s="55">
        <v>40.796999999999997</v>
      </c>
      <c r="W3742" s="55">
        <v>-74.422700000000006</v>
      </c>
      <c r="X3742" s="55" t="s">
        <v>39</v>
      </c>
      <c r="Y3742" s="55" t="s">
        <v>340</v>
      </c>
      <c r="Z3742" s="55" t="s">
        <v>34</v>
      </c>
      <c r="AA3742" s="55">
        <v>0</v>
      </c>
      <c r="AB3742" s="55" t="s">
        <v>41</v>
      </c>
      <c r="AC3742" s="55">
        <v>8</v>
      </c>
      <c r="AD3742" s="55"/>
      <c r="AE3742" s="55" t="s">
        <v>51</v>
      </c>
      <c r="AF3742" s="55" t="s">
        <v>52</v>
      </c>
      <c r="AG3742" s="55">
        <v>1.73094E-3</v>
      </c>
      <c r="AH3742" s="57" t="s">
        <v>44</v>
      </c>
    </row>
    <row r="3743" spans="1:34" x14ac:dyDescent="0.25">
      <c r="A3743" s="54">
        <v>9383611</v>
      </c>
      <c r="B3743" s="55"/>
      <c r="C3743" s="55"/>
      <c r="D3743" s="55">
        <v>62625713</v>
      </c>
      <c r="E3743" s="55"/>
      <c r="F3743" s="55">
        <v>300</v>
      </c>
      <c r="G3743" s="55">
        <v>173356614</v>
      </c>
      <c r="H3743" s="55"/>
      <c r="I3743" s="55">
        <v>2275070000</v>
      </c>
      <c r="J3743" s="55">
        <v>2</v>
      </c>
      <c r="K3743" s="55" t="s">
        <v>34</v>
      </c>
      <c r="L3743" s="55" t="s">
        <v>79</v>
      </c>
      <c r="M3743" s="55">
        <v>34027</v>
      </c>
      <c r="N3743" s="55"/>
      <c r="O3743" s="55" t="s">
        <v>339</v>
      </c>
      <c r="P3743" s="55">
        <v>48811</v>
      </c>
      <c r="Q3743" s="55" t="s">
        <v>37</v>
      </c>
      <c r="R3743" s="55" t="s">
        <v>38</v>
      </c>
      <c r="S3743" s="55"/>
      <c r="T3743" s="55"/>
      <c r="U3743" s="55" t="s">
        <v>38</v>
      </c>
      <c r="V3743" s="55">
        <v>40.796999999999997</v>
      </c>
      <c r="W3743" s="55">
        <v>-74.422700000000006</v>
      </c>
      <c r="X3743" s="55" t="s">
        <v>39</v>
      </c>
      <c r="Y3743" s="55" t="s">
        <v>340</v>
      </c>
      <c r="Z3743" s="55" t="s">
        <v>34</v>
      </c>
      <c r="AA3743" s="55">
        <v>0</v>
      </c>
      <c r="AB3743" s="55" t="s">
        <v>41</v>
      </c>
      <c r="AC3743" s="55">
        <v>8</v>
      </c>
      <c r="AD3743" s="55"/>
      <c r="AE3743" s="55" t="s">
        <v>53</v>
      </c>
      <c r="AF3743" s="55" t="s">
        <v>54</v>
      </c>
      <c r="AG3743" s="55">
        <v>2.9514200000000002E-3</v>
      </c>
      <c r="AH3743" s="57" t="s">
        <v>44</v>
      </c>
    </row>
    <row r="3744" spans="1:34" x14ac:dyDescent="0.25">
      <c r="A3744" s="54">
        <v>9383611</v>
      </c>
      <c r="B3744" s="55"/>
      <c r="C3744" s="55"/>
      <c r="D3744" s="55">
        <v>62626013</v>
      </c>
      <c r="E3744" s="55"/>
      <c r="F3744" s="55">
        <v>300</v>
      </c>
      <c r="G3744" s="55">
        <v>84342214</v>
      </c>
      <c r="H3744" s="55"/>
      <c r="I3744" s="55">
        <v>2267008005</v>
      </c>
      <c r="J3744" s="55">
        <v>2</v>
      </c>
      <c r="K3744" s="55" t="s">
        <v>34</v>
      </c>
      <c r="L3744" s="55" t="s">
        <v>79</v>
      </c>
      <c r="M3744" s="55">
        <v>34027</v>
      </c>
      <c r="N3744" s="55"/>
      <c r="O3744" s="55" t="s">
        <v>339</v>
      </c>
      <c r="P3744" s="55">
        <v>48811</v>
      </c>
      <c r="Q3744" s="55" t="s">
        <v>37</v>
      </c>
      <c r="R3744" s="55" t="s">
        <v>38</v>
      </c>
      <c r="S3744" s="55"/>
      <c r="T3744" s="55"/>
      <c r="U3744" s="55" t="s">
        <v>38</v>
      </c>
      <c r="V3744" s="55">
        <v>40.796999999999997</v>
      </c>
      <c r="W3744" s="55">
        <v>-74.422700000000006</v>
      </c>
      <c r="X3744" s="55" t="s">
        <v>39</v>
      </c>
      <c r="Y3744" s="55" t="s">
        <v>340</v>
      </c>
      <c r="Z3744" s="55" t="s">
        <v>34</v>
      </c>
      <c r="AA3744" s="55">
        <v>0</v>
      </c>
      <c r="AB3744" s="55" t="s">
        <v>41</v>
      </c>
      <c r="AC3744" s="55">
        <v>8</v>
      </c>
      <c r="AD3744" s="55"/>
      <c r="AE3744" s="55" t="s">
        <v>53</v>
      </c>
      <c r="AF3744" s="55" t="s">
        <v>54</v>
      </c>
      <c r="AG3744" s="55">
        <v>1.83602E-2</v>
      </c>
      <c r="AH3744" s="57" t="s">
        <v>44</v>
      </c>
    </row>
    <row r="3745" spans="1:34" x14ac:dyDescent="0.25">
      <c r="A3745" s="54">
        <v>9383611</v>
      </c>
      <c r="B3745" s="55"/>
      <c r="C3745" s="55"/>
      <c r="D3745" s="55">
        <v>62625913</v>
      </c>
      <c r="E3745" s="55"/>
      <c r="F3745" s="55">
        <v>300</v>
      </c>
      <c r="G3745" s="55">
        <v>145765814</v>
      </c>
      <c r="H3745" s="55"/>
      <c r="I3745" s="55">
        <v>2275060012</v>
      </c>
      <c r="J3745" s="55">
        <v>2</v>
      </c>
      <c r="K3745" s="55" t="s">
        <v>34</v>
      </c>
      <c r="L3745" s="55" t="s">
        <v>79</v>
      </c>
      <c r="M3745" s="55">
        <v>34027</v>
      </c>
      <c r="N3745" s="55"/>
      <c r="O3745" s="55" t="s">
        <v>339</v>
      </c>
      <c r="P3745" s="55">
        <v>48811</v>
      </c>
      <c r="Q3745" s="55" t="s">
        <v>37</v>
      </c>
      <c r="R3745" s="55" t="s">
        <v>38</v>
      </c>
      <c r="S3745" s="55"/>
      <c r="T3745" s="55"/>
      <c r="U3745" s="55" t="s">
        <v>38</v>
      </c>
      <c r="V3745" s="55">
        <v>40.796999999999997</v>
      </c>
      <c r="W3745" s="55">
        <v>-74.422700000000006</v>
      </c>
      <c r="X3745" s="55" t="s">
        <v>39</v>
      </c>
      <c r="Y3745" s="55" t="s">
        <v>340</v>
      </c>
      <c r="Z3745" s="55" t="s">
        <v>34</v>
      </c>
      <c r="AA3745" s="55">
        <v>0</v>
      </c>
      <c r="AB3745" s="55" t="s">
        <v>41</v>
      </c>
      <c r="AC3745" s="55">
        <v>8</v>
      </c>
      <c r="AD3745" s="55"/>
      <c r="AE3745" s="55" t="s">
        <v>53</v>
      </c>
      <c r="AF3745" s="55" t="s">
        <v>54</v>
      </c>
      <c r="AG3745" s="55">
        <v>3.6855799999999999E-3</v>
      </c>
      <c r="AH3745" s="57" t="s">
        <v>44</v>
      </c>
    </row>
    <row r="3746" spans="1:34" x14ac:dyDescent="0.25">
      <c r="A3746" s="54">
        <v>9383611</v>
      </c>
      <c r="B3746" s="55"/>
      <c r="C3746" s="55"/>
      <c r="D3746" s="55">
        <v>62626013</v>
      </c>
      <c r="E3746" s="55"/>
      <c r="F3746" s="55">
        <v>300</v>
      </c>
      <c r="G3746" s="55">
        <v>84342114</v>
      </c>
      <c r="H3746" s="55"/>
      <c r="I3746" s="55">
        <v>2270008005</v>
      </c>
      <c r="J3746" s="55">
        <v>2</v>
      </c>
      <c r="K3746" s="55" t="s">
        <v>34</v>
      </c>
      <c r="L3746" s="55" t="s">
        <v>79</v>
      </c>
      <c r="M3746" s="55">
        <v>34027</v>
      </c>
      <c r="N3746" s="55"/>
      <c r="O3746" s="55" t="s">
        <v>339</v>
      </c>
      <c r="P3746" s="55">
        <v>48811</v>
      </c>
      <c r="Q3746" s="55" t="s">
        <v>37</v>
      </c>
      <c r="R3746" s="55" t="s">
        <v>38</v>
      </c>
      <c r="S3746" s="55"/>
      <c r="T3746" s="55"/>
      <c r="U3746" s="55" t="s">
        <v>38</v>
      </c>
      <c r="V3746" s="55">
        <v>40.796999999999997</v>
      </c>
      <c r="W3746" s="55">
        <v>-74.422700000000006</v>
      </c>
      <c r="X3746" s="55" t="s">
        <v>39</v>
      </c>
      <c r="Y3746" s="55" t="s">
        <v>340</v>
      </c>
      <c r="Z3746" s="55" t="s">
        <v>34</v>
      </c>
      <c r="AA3746" s="55">
        <v>0</v>
      </c>
      <c r="AB3746" s="55" t="s">
        <v>41</v>
      </c>
      <c r="AC3746" s="55">
        <v>8</v>
      </c>
      <c r="AD3746" s="55"/>
      <c r="AE3746" s="55" t="s">
        <v>53</v>
      </c>
      <c r="AF3746" s="55" t="s">
        <v>54</v>
      </c>
      <c r="AG3746" s="55">
        <v>0.88866400000000001</v>
      </c>
      <c r="AH3746" s="57" t="s">
        <v>44</v>
      </c>
    </row>
    <row r="3747" spans="1:34" x14ac:dyDescent="0.25">
      <c r="A3747" s="54">
        <v>9383611</v>
      </c>
      <c r="B3747" s="55"/>
      <c r="C3747" s="55"/>
      <c r="D3747" s="55">
        <v>62625713</v>
      </c>
      <c r="E3747" s="55"/>
      <c r="F3747" s="55">
        <v>300</v>
      </c>
      <c r="G3747" s="55">
        <v>173356514</v>
      </c>
      <c r="H3747" s="55"/>
      <c r="I3747" s="55">
        <v>2275070000</v>
      </c>
      <c r="J3747" s="55">
        <v>2</v>
      </c>
      <c r="K3747" s="55" t="s">
        <v>34</v>
      </c>
      <c r="L3747" s="55" t="s">
        <v>79</v>
      </c>
      <c r="M3747" s="55">
        <v>34027</v>
      </c>
      <c r="N3747" s="55"/>
      <c r="O3747" s="55" t="s">
        <v>339</v>
      </c>
      <c r="P3747" s="55">
        <v>48811</v>
      </c>
      <c r="Q3747" s="55" t="s">
        <v>37</v>
      </c>
      <c r="R3747" s="55" t="s">
        <v>38</v>
      </c>
      <c r="S3747" s="55"/>
      <c r="T3747" s="55"/>
      <c r="U3747" s="55" t="s">
        <v>38</v>
      </c>
      <c r="V3747" s="55">
        <v>40.796999999999997</v>
      </c>
      <c r="W3747" s="55">
        <v>-74.422700000000006</v>
      </c>
      <c r="X3747" s="55" t="s">
        <v>39</v>
      </c>
      <c r="Y3747" s="55" t="s">
        <v>340</v>
      </c>
      <c r="Z3747" s="55" t="s">
        <v>34</v>
      </c>
      <c r="AA3747" s="55">
        <v>0</v>
      </c>
      <c r="AB3747" s="55" t="s">
        <v>41</v>
      </c>
      <c r="AC3747" s="55">
        <v>8</v>
      </c>
      <c r="AD3747" s="55"/>
      <c r="AE3747" s="55" t="s">
        <v>53</v>
      </c>
      <c r="AF3747" s="55" t="s">
        <v>54</v>
      </c>
      <c r="AG3747" s="55">
        <v>9.1717000000000003E-4</v>
      </c>
      <c r="AH3747" s="57" t="s">
        <v>44</v>
      </c>
    </row>
    <row r="3748" spans="1:34" x14ac:dyDescent="0.25">
      <c r="A3748" s="54">
        <v>9383611</v>
      </c>
      <c r="B3748" s="55"/>
      <c r="C3748" s="55"/>
      <c r="D3748" s="55">
        <v>62626013</v>
      </c>
      <c r="E3748" s="55"/>
      <c r="F3748" s="55">
        <v>300</v>
      </c>
      <c r="G3748" s="55">
        <v>84342014</v>
      </c>
      <c r="H3748" s="55"/>
      <c r="I3748" s="55">
        <v>2268008005</v>
      </c>
      <c r="J3748" s="55">
        <v>2</v>
      </c>
      <c r="K3748" s="55" t="s">
        <v>34</v>
      </c>
      <c r="L3748" s="55" t="s">
        <v>79</v>
      </c>
      <c r="M3748" s="55">
        <v>34027</v>
      </c>
      <c r="N3748" s="55"/>
      <c r="O3748" s="55" t="s">
        <v>339</v>
      </c>
      <c r="P3748" s="55">
        <v>48811</v>
      </c>
      <c r="Q3748" s="55" t="s">
        <v>37</v>
      </c>
      <c r="R3748" s="55" t="s">
        <v>38</v>
      </c>
      <c r="S3748" s="55"/>
      <c r="T3748" s="55"/>
      <c r="U3748" s="55" t="s">
        <v>38</v>
      </c>
      <c r="V3748" s="55">
        <v>40.796999999999997</v>
      </c>
      <c r="W3748" s="55">
        <v>-74.422700000000006</v>
      </c>
      <c r="X3748" s="55" t="s">
        <v>39</v>
      </c>
      <c r="Y3748" s="55" t="s">
        <v>340</v>
      </c>
      <c r="Z3748" s="55" t="s">
        <v>34</v>
      </c>
      <c r="AA3748" s="55">
        <v>0</v>
      </c>
      <c r="AB3748" s="55" t="s">
        <v>41</v>
      </c>
      <c r="AC3748" s="55">
        <v>8</v>
      </c>
      <c r="AD3748" s="55"/>
      <c r="AE3748" s="55" t="s">
        <v>53</v>
      </c>
      <c r="AF3748" s="55" t="s">
        <v>54</v>
      </c>
      <c r="AG3748" s="55">
        <v>1.45191E-2</v>
      </c>
      <c r="AH3748" s="57" t="s">
        <v>44</v>
      </c>
    </row>
    <row r="3749" spans="1:34" x14ac:dyDescent="0.25">
      <c r="A3749" s="54">
        <v>9383611</v>
      </c>
      <c r="B3749" s="55"/>
      <c r="C3749" s="55"/>
      <c r="D3749" s="55">
        <v>62625713</v>
      </c>
      <c r="E3749" s="55"/>
      <c r="F3749" s="55">
        <v>300</v>
      </c>
      <c r="G3749" s="55">
        <v>145765114</v>
      </c>
      <c r="H3749" s="55"/>
      <c r="I3749" s="55">
        <v>2275070000</v>
      </c>
      <c r="J3749" s="55">
        <v>2</v>
      </c>
      <c r="K3749" s="55" t="s">
        <v>34</v>
      </c>
      <c r="L3749" s="55" t="s">
        <v>79</v>
      </c>
      <c r="M3749" s="55">
        <v>34027</v>
      </c>
      <c r="N3749" s="55"/>
      <c r="O3749" s="55" t="s">
        <v>339</v>
      </c>
      <c r="P3749" s="55">
        <v>48811</v>
      </c>
      <c r="Q3749" s="55" t="s">
        <v>37</v>
      </c>
      <c r="R3749" s="55" t="s">
        <v>38</v>
      </c>
      <c r="S3749" s="55"/>
      <c r="T3749" s="55"/>
      <c r="U3749" s="55" t="s">
        <v>38</v>
      </c>
      <c r="V3749" s="55">
        <v>40.796999999999997</v>
      </c>
      <c r="W3749" s="55">
        <v>-74.422700000000006</v>
      </c>
      <c r="X3749" s="55" t="s">
        <v>39</v>
      </c>
      <c r="Y3749" s="55" t="s">
        <v>340</v>
      </c>
      <c r="Z3749" s="55" t="s">
        <v>34</v>
      </c>
      <c r="AA3749" s="55">
        <v>0</v>
      </c>
      <c r="AB3749" s="55" t="s">
        <v>41</v>
      </c>
      <c r="AC3749" s="55">
        <v>8</v>
      </c>
      <c r="AD3749" s="55"/>
      <c r="AE3749" s="55" t="s">
        <v>53</v>
      </c>
      <c r="AF3749" s="55" t="s">
        <v>54</v>
      </c>
      <c r="AG3749" s="55">
        <v>6.9755399999999995E-2</v>
      </c>
      <c r="AH3749" s="57" t="s">
        <v>44</v>
      </c>
    </row>
    <row r="3750" spans="1:34" x14ac:dyDescent="0.25">
      <c r="A3750" s="54">
        <v>9383611</v>
      </c>
      <c r="B3750" s="55"/>
      <c r="C3750" s="55"/>
      <c r="D3750" s="55">
        <v>55372913</v>
      </c>
      <c r="E3750" s="55"/>
      <c r="F3750" s="55">
        <v>300</v>
      </c>
      <c r="G3750" s="55">
        <v>145764914</v>
      </c>
      <c r="H3750" s="55"/>
      <c r="I3750" s="55">
        <v>2275020000</v>
      </c>
      <c r="J3750" s="55">
        <v>2</v>
      </c>
      <c r="K3750" s="55" t="s">
        <v>34</v>
      </c>
      <c r="L3750" s="55" t="s">
        <v>79</v>
      </c>
      <c r="M3750" s="55">
        <v>34027</v>
      </c>
      <c r="N3750" s="55"/>
      <c r="O3750" s="55" t="s">
        <v>339</v>
      </c>
      <c r="P3750" s="55">
        <v>48811</v>
      </c>
      <c r="Q3750" s="55" t="s">
        <v>37</v>
      </c>
      <c r="R3750" s="55" t="s">
        <v>38</v>
      </c>
      <c r="S3750" s="55"/>
      <c r="T3750" s="55"/>
      <c r="U3750" s="55" t="s">
        <v>38</v>
      </c>
      <c r="V3750" s="55">
        <v>40.796999999999997</v>
      </c>
      <c r="W3750" s="55">
        <v>-74.422700000000006</v>
      </c>
      <c r="X3750" s="55" t="s">
        <v>39</v>
      </c>
      <c r="Y3750" s="55" t="s">
        <v>340</v>
      </c>
      <c r="Z3750" s="55" t="s">
        <v>34</v>
      </c>
      <c r="AA3750" s="55">
        <v>0</v>
      </c>
      <c r="AB3750" s="55" t="s">
        <v>41</v>
      </c>
      <c r="AC3750" s="55">
        <v>8</v>
      </c>
      <c r="AD3750" s="55"/>
      <c r="AE3750" s="55" t="s">
        <v>53</v>
      </c>
      <c r="AF3750" s="55" t="s">
        <v>54</v>
      </c>
      <c r="AG3750" s="55">
        <v>2.2864900000000001</v>
      </c>
      <c r="AH3750" s="57" t="s">
        <v>44</v>
      </c>
    </row>
    <row r="3751" spans="1:34" x14ac:dyDescent="0.25">
      <c r="A3751" s="54">
        <v>9383611</v>
      </c>
      <c r="B3751" s="55"/>
      <c r="C3751" s="55"/>
      <c r="D3751" s="55">
        <v>98310513</v>
      </c>
      <c r="E3751" s="55"/>
      <c r="F3751" s="55">
        <v>300</v>
      </c>
      <c r="G3751" s="55">
        <v>137941214</v>
      </c>
      <c r="H3751" s="55"/>
      <c r="I3751" s="55">
        <v>2275050012</v>
      </c>
      <c r="J3751" s="55">
        <v>2</v>
      </c>
      <c r="K3751" s="55" t="s">
        <v>34</v>
      </c>
      <c r="L3751" s="55" t="s">
        <v>79</v>
      </c>
      <c r="M3751" s="55">
        <v>34027</v>
      </c>
      <c r="N3751" s="55"/>
      <c r="O3751" s="55" t="s">
        <v>339</v>
      </c>
      <c r="P3751" s="55">
        <v>48811</v>
      </c>
      <c r="Q3751" s="55" t="s">
        <v>37</v>
      </c>
      <c r="R3751" s="55" t="s">
        <v>38</v>
      </c>
      <c r="S3751" s="55"/>
      <c r="T3751" s="55"/>
      <c r="U3751" s="55" t="s">
        <v>38</v>
      </c>
      <c r="V3751" s="55">
        <v>40.796999999999997</v>
      </c>
      <c r="W3751" s="55">
        <v>-74.422700000000006</v>
      </c>
      <c r="X3751" s="55" t="s">
        <v>39</v>
      </c>
      <c r="Y3751" s="55" t="s">
        <v>340</v>
      </c>
      <c r="Z3751" s="55" t="s">
        <v>34</v>
      </c>
      <c r="AA3751" s="55">
        <v>0</v>
      </c>
      <c r="AB3751" s="55" t="s">
        <v>41</v>
      </c>
      <c r="AC3751" s="55">
        <v>8</v>
      </c>
      <c r="AD3751" s="55"/>
      <c r="AE3751" s="55" t="s">
        <v>53</v>
      </c>
      <c r="AF3751" s="55" t="s">
        <v>54</v>
      </c>
      <c r="AG3751" s="55">
        <v>37.2682</v>
      </c>
      <c r="AH3751" s="57" t="s">
        <v>44</v>
      </c>
    </row>
    <row r="3752" spans="1:34" x14ac:dyDescent="0.25">
      <c r="A3752" s="54">
        <v>9383611</v>
      </c>
      <c r="B3752" s="55"/>
      <c r="C3752" s="55"/>
      <c r="D3752" s="55">
        <v>62625913</v>
      </c>
      <c r="E3752" s="55"/>
      <c r="F3752" s="55">
        <v>300</v>
      </c>
      <c r="G3752" s="55">
        <v>137940914</v>
      </c>
      <c r="H3752" s="55"/>
      <c r="I3752" s="55">
        <v>2275060012</v>
      </c>
      <c r="J3752" s="55">
        <v>2</v>
      </c>
      <c r="K3752" s="55" t="s">
        <v>34</v>
      </c>
      <c r="L3752" s="55" t="s">
        <v>79</v>
      </c>
      <c r="M3752" s="55">
        <v>34027</v>
      </c>
      <c r="N3752" s="55"/>
      <c r="O3752" s="55" t="s">
        <v>339</v>
      </c>
      <c r="P3752" s="55">
        <v>48811</v>
      </c>
      <c r="Q3752" s="55" t="s">
        <v>37</v>
      </c>
      <c r="R3752" s="55" t="s">
        <v>38</v>
      </c>
      <c r="S3752" s="55"/>
      <c r="T3752" s="55"/>
      <c r="U3752" s="55" t="s">
        <v>38</v>
      </c>
      <c r="V3752" s="55">
        <v>40.796999999999997</v>
      </c>
      <c r="W3752" s="55">
        <v>-74.422700000000006</v>
      </c>
      <c r="X3752" s="55" t="s">
        <v>39</v>
      </c>
      <c r="Y3752" s="55" t="s">
        <v>340</v>
      </c>
      <c r="Z3752" s="55" t="s">
        <v>34</v>
      </c>
      <c r="AA3752" s="55">
        <v>0</v>
      </c>
      <c r="AB3752" s="55" t="s">
        <v>41</v>
      </c>
      <c r="AC3752" s="55">
        <v>8</v>
      </c>
      <c r="AD3752" s="55"/>
      <c r="AE3752" s="55" t="s">
        <v>53</v>
      </c>
      <c r="AF3752" s="55" t="s">
        <v>54</v>
      </c>
      <c r="AG3752" s="55">
        <v>7.9722400000000002</v>
      </c>
      <c r="AH3752" s="57" t="s">
        <v>44</v>
      </c>
    </row>
    <row r="3753" spans="1:34" x14ac:dyDescent="0.25">
      <c r="A3753" s="54">
        <v>9383611</v>
      </c>
      <c r="B3753" s="55"/>
      <c r="C3753" s="55"/>
      <c r="D3753" s="55">
        <v>55372913</v>
      </c>
      <c r="E3753" s="55"/>
      <c r="F3753" s="55">
        <v>300</v>
      </c>
      <c r="G3753" s="55">
        <v>166476714</v>
      </c>
      <c r="H3753" s="55"/>
      <c r="I3753" s="55">
        <v>2275020000</v>
      </c>
      <c r="J3753" s="55">
        <v>2</v>
      </c>
      <c r="K3753" s="55" t="s">
        <v>34</v>
      </c>
      <c r="L3753" s="55" t="s">
        <v>79</v>
      </c>
      <c r="M3753" s="55">
        <v>34027</v>
      </c>
      <c r="N3753" s="55"/>
      <c r="O3753" s="55" t="s">
        <v>339</v>
      </c>
      <c r="P3753" s="55">
        <v>48811</v>
      </c>
      <c r="Q3753" s="55" t="s">
        <v>37</v>
      </c>
      <c r="R3753" s="55" t="s">
        <v>38</v>
      </c>
      <c r="S3753" s="55"/>
      <c r="T3753" s="55"/>
      <c r="U3753" s="55" t="s">
        <v>38</v>
      </c>
      <c r="V3753" s="55">
        <v>40.796999999999997</v>
      </c>
      <c r="W3753" s="55">
        <v>-74.422700000000006</v>
      </c>
      <c r="X3753" s="55" t="s">
        <v>39</v>
      </c>
      <c r="Y3753" s="55" t="s">
        <v>340</v>
      </c>
      <c r="Z3753" s="55" t="s">
        <v>34</v>
      </c>
      <c r="AA3753" s="55">
        <v>0</v>
      </c>
      <c r="AB3753" s="55" t="s">
        <v>41</v>
      </c>
      <c r="AC3753" s="55">
        <v>8</v>
      </c>
      <c r="AD3753" s="55"/>
      <c r="AE3753" s="55" t="s">
        <v>53</v>
      </c>
      <c r="AF3753" s="55" t="s">
        <v>54</v>
      </c>
      <c r="AG3753" s="55">
        <v>3.4017499999999999E-2</v>
      </c>
      <c r="AH3753" s="57" t="s">
        <v>44</v>
      </c>
    </row>
    <row r="3754" spans="1:34" x14ac:dyDescent="0.25">
      <c r="A3754" s="54">
        <v>9383611</v>
      </c>
      <c r="B3754" s="55"/>
      <c r="C3754" s="55"/>
      <c r="D3754" s="55">
        <v>62625713</v>
      </c>
      <c r="E3754" s="55"/>
      <c r="F3754" s="55">
        <v>300</v>
      </c>
      <c r="G3754" s="55">
        <v>145765214</v>
      </c>
      <c r="H3754" s="55"/>
      <c r="I3754" s="55">
        <v>2275070000</v>
      </c>
      <c r="J3754" s="55">
        <v>2</v>
      </c>
      <c r="K3754" s="55" t="s">
        <v>34</v>
      </c>
      <c r="L3754" s="55" t="s">
        <v>79</v>
      </c>
      <c r="M3754" s="55">
        <v>34027</v>
      </c>
      <c r="N3754" s="55"/>
      <c r="O3754" s="55" t="s">
        <v>339</v>
      </c>
      <c r="P3754" s="55">
        <v>48811</v>
      </c>
      <c r="Q3754" s="55" t="s">
        <v>37</v>
      </c>
      <c r="R3754" s="55" t="s">
        <v>38</v>
      </c>
      <c r="S3754" s="55"/>
      <c r="T3754" s="55"/>
      <c r="U3754" s="55" t="s">
        <v>38</v>
      </c>
      <c r="V3754" s="55">
        <v>40.796999999999997</v>
      </c>
      <c r="W3754" s="55">
        <v>-74.422700000000006</v>
      </c>
      <c r="X3754" s="55" t="s">
        <v>39</v>
      </c>
      <c r="Y3754" s="55" t="s">
        <v>340</v>
      </c>
      <c r="Z3754" s="55" t="s">
        <v>34</v>
      </c>
      <c r="AA3754" s="55">
        <v>0</v>
      </c>
      <c r="AB3754" s="55" t="s">
        <v>41</v>
      </c>
      <c r="AC3754" s="55">
        <v>8</v>
      </c>
      <c r="AD3754" s="55"/>
      <c r="AE3754" s="55" t="s">
        <v>53</v>
      </c>
      <c r="AF3754" s="55" t="s">
        <v>54</v>
      </c>
      <c r="AG3754" s="55">
        <v>2.0822599999999999E-4</v>
      </c>
      <c r="AH3754" s="57" t="s">
        <v>44</v>
      </c>
    </row>
    <row r="3755" spans="1:34" x14ac:dyDescent="0.25">
      <c r="A3755" s="54">
        <v>9383611</v>
      </c>
      <c r="B3755" s="55"/>
      <c r="C3755" s="55"/>
      <c r="D3755" s="55">
        <v>62626013</v>
      </c>
      <c r="E3755" s="55"/>
      <c r="F3755" s="55">
        <v>300</v>
      </c>
      <c r="G3755" s="55">
        <v>84341914</v>
      </c>
      <c r="H3755" s="55"/>
      <c r="I3755" s="55">
        <v>2265008005</v>
      </c>
      <c r="J3755" s="55">
        <v>2</v>
      </c>
      <c r="K3755" s="55" t="s">
        <v>34</v>
      </c>
      <c r="L3755" s="55" t="s">
        <v>79</v>
      </c>
      <c r="M3755" s="55">
        <v>34027</v>
      </c>
      <c r="N3755" s="55"/>
      <c r="O3755" s="55" t="s">
        <v>339</v>
      </c>
      <c r="P3755" s="55">
        <v>48811</v>
      </c>
      <c r="Q3755" s="55" t="s">
        <v>37</v>
      </c>
      <c r="R3755" s="55" t="s">
        <v>38</v>
      </c>
      <c r="S3755" s="55"/>
      <c r="T3755" s="55"/>
      <c r="U3755" s="55" t="s">
        <v>38</v>
      </c>
      <c r="V3755" s="55">
        <v>40.796999999999997</v>
      </c>
      <c r="W3755" s="55">
        <v>-74.422700000000006</v>
      </c>
      <c r="X3755" s="55" t="s">
        <v>39</v>
      </c>
      <c r="Y3755" s="55" t="s">
        <v>340</v>
      </c>
      <c r="Z3755" s="55" t="s">
        <v>34</v>
      </c>
      <c r="AA3755" s="55">
        <v>0</v>
      </c>
      <c r="AB3755" s="55" t="s">
        <v>41</v>
      </c>
      <c r="AC3755" s="55">
        <v>8</v>
      </c>
      <c r="AD3755" s="55"/>
      <c r="AE3755" s="55" t="s">
        <v>53</v>
      </c>
      <c r="AF3755" s="55" t="s">
        <v>54</v>
      </c>
      <c r="AG3755" s="55">
        <v>0.18690499999999999</v>
      </c>
      <c r="AH3755" s="57" t="s">
        <v>44</v>
      </c>
    </row>
    <row r="3756" spans="1:34" x14ac:dyDescent="0.25">
      <c r="A3756" s="54">
        <v>9383611</v>
      </c>
      <c r="B3756" s="55"/>
      <c r="C3756" s="55"/>
      <c r="D3756" s="55">
        <v>98310513</v>
      </c>
      <c r="E3756" s="55"/>
      <c r="F3756" s="55">
        <v>300</v>
      </c>
      <c r="G3756" s="55">
        <v>137941114</v>
      </c>
      <c r="H3756" s="55"/>
      <c r="I3756" s="55">
        <v>2275050011</v>
      </c>
      <c r="J3756" s="55">
        <v>2</v>
      </c>
      <c r="K3756" s="55" t="s">
        <v>34</v>
      </c>
      <c r="L3756" s="55" t="s">
        <v>79</v>
      </c>
      <c r="M3756" s="55">
        <v>34027</v>
      </c>
      <c r="N3756" s="55"/>
      <c r="O3756" s="55" t="s">
        <v>339</v>
      </c>
      <c r="P3756" s="55">
        <v>48811</v>
      </c>
      <c r="Q3756" s="55" t="s">
        <v>37</v>
      </c>
      <c r="R3756" s="55" t="s">
        <v>38</v>
      </c>
      <c r="S3756" s="55"/>
      <c r="T3756" s="55"/>
      <c r="U3756" s="55" t="s">
        <v>38</v>
      </c>
      <c r="V3756" s="55">
        <v>40.796999999999997</v>
      </c>
      <c r="W3756" s="55">
        <v>-74.422700000000006</v>
      </c>
      <c r="X3756" s="55" t="s">
        <v>39</v>
      </c>
      <c r="Y3756" s="55" t="s">
        <v>340</v>
      </c>
      <c r="Z3756" s="55" t="s">
        <v>34</v>
      </c>
      <c r="AA3756" s="55">
        <v>0</v>
      </c>
      <c r="AB3756" s="55" t="s">
        <v>41</v>
      </c>
      <c r="AC3756" s="55">
        <v>8</v>
      </c>
      <c r="AD3756" s="55"/>
      <c r="AE3756" s="55" t="s">
        <v>53</v>
      </c>
      <c r="AF3756" s="55" t="s">
        <v>54</v>
      </c>
      <c r="AG3756" s="55">
        <v>120.91</v>
      </c>
      <c r="AH3756" s="57" t="s">
        <v>44</v>
      </c>
    </row>
    <row r="3757" spans="1:34" x14ac:dyDescent="0.25">
      <c r="A3757" s="54">
        <v>9383611</v>
      </c>
      <c r="B3757" s="55"/>
      <c r="C3757" s="55"/>
      <c r="D3757" s="55">
        <v>62625913</v>
      </c>
      <c r="E3757" s="55"/>
      <c r="F3757" s="55">
        <v>300</v>
      </c>
      <c r="G3757" s="55">
        <v>137940814</v>
      </c>
      <c r="H3757" s="55"/>
      <c r="I3757" s="55">
        <v>2275060011</v>
      </c>
      <c r="J3757" s="55">
        <v>2</v>
      </c>
      <c r="K3757" s="55" t="s">
        <v>34</v>
      </c>
      <c r="L3757" s="55" t="s">
        <v>79</v>
      </c>
      <c r="M3757" s="55">
        <v>34027</v>
      </c>
      <c r="N3757" s="55"/>
      <c r="O3757" s="55" t="s">
        <v>339</v>
      </c>
      <c r="P3757" s="55">
        <v>48811</v>
      </c>
      <c r="Q3757" s="55" t="s">
        <v>37</v>
      </c>
      <c r="R3757" s="55" t="s">
        <v>38</v>
      </c>
      <c r="S3757" s="55"/>
      <c r="T3757" s="55"/>
      <c r="U3757" s="55" t="s">
        <v>38</v>
      </c>
      <c r="V3757" s="55">
        <v>40.796999999999997</v>
      </c>
      <c r="W3757" s="55">
        <v>-74.422700000000006</v>
      </c>
      <c r="X3757" s="55" t="s">
        <v>39</v>
      </c>
      <c r="Y3757" s="55" t="s">
        <v>340</v>
      </c>
      <c r="Z3757" s="55" t="s">
        <v>34</v>
      </c>
      <c r="AA3757" s="55">
        <v>0</v>
      </c>
      <c r="AB3757" s="55" t="s">
        <v>41</v>
      </c>
      <c r="AC3757" s="55">
        <v>8</v>
      </c>
      <c r="AD3757" s="55"/>
      <c r="AE3757" s="55" t="s">
        <v>53</v>
      </c>
      <c r="AF3757" s="55" t="s">
        <v>54</v>
      </c>
      <c r="AG3757" s="55">
        <v>17.406600000000001</v>
      </c>
      <c r="AH3757" s="57" t="s">
        <v>44</v>
      </c>
    </row>
    <row r="3758" spans="1:34" x14ac:dyDescent="0.25">
      <c r="A3758" s="54">
        <v>9383611</v>
      </c>
      <c r="B3758" s="55"/>
      <c r="C3758" s="55"/>
      <c r="D3758" s="55">
        <v>62625913</v>
      </c>
      <c r="E3758" s="55"/>
      <c r="F3758" s="55">
        <v>300</v>
      </c>
      <c r="G3758" s="55">
        <v>84341414</v>
      </c>
      <c r="H3758" s="55"/>
      <c r="I3758" s="55">
        <v>2275060012</v>
      </c>
      <c r="J3758" s="55">
        <v>2</v>
      </c>
      <c r="K3758" s="55" t="s">
        <v>34</v>
      </c>
      <c r="L3758" s="55" t="s">
        <v>79</v>
      </c>
      <c r="M3758" s="55">
        <v>34027</v>
      </c>
      <c r="N3758" s="55"/>
      <c r="O3758" s="55" t="s">
        <v>339</v>
      </c>
      <c r="P3758" s="55">
        <v>48811</v>
      </c>
      <c r="Q3758" s="55" t="s">
        <v>37</v>
      </c>
      <c r="R3758" s="55" t="s">
        <v>38</v>
      </c>
      <c r="S3758" s="55"/>
      <c r="T3758" s="55"/>
      <c r="U3758" s="55" t="s">
        <v>38</v>
      </c>
      <c r="V3758" s="55">
        <v>40.796999999999997</v>
      </c>
      <c r="W3758" s="55">
        <v>-74.422700000000006</v>
      </c>
      <c r="X3758" s="55" t="s">
        <v>39</v>
      </c>
      <c r="Y3758" s="55" t="s">
        <v>340</v>
      </c>
      <c r="Z3758" s="55" t="s">
        <v>34</v>
      </c>
      <c r="AA3758" s="55">
        <v>0</v>
      </c>
      <c r="AB3758" s="55" t="s">
        <v>41</v>
      </c>
      <c r="AC3758" s="55">
        <v>8</v>
      </c>
      <c r="AD3758" s="55"/>
      <c r="AE3758" s="55" t="s">
        <v>53</v>
      </c>
      <c r="AF3758" s="55" t="s">
        <v>54</v>
      </c>
      <c r="AG3758" s="55">
        <v>1.4321099999999999E-3</v>
      </c>
      <c r="AH3758" s="57" t="s">
        <v>44</v>
      </c>
    </row>
    <row r="3759" spans="1:34" x14ac:dyDescent="0.25">
      <c r="A3759" s="54">
        <v>9383611</v>
      </c>
      <c r="B3759" s="55"/>
      <c r="C3759" s="55"/>
      <c r="D3759" s="55">
        <v>55372913</v>
      </c>
      <c r="E3759" s="55"/>
      <c r="F3759" s="55">
        <v>300</v>
      </c>
      <c r="G3759" s="55">
        <v>166476614</v>
      </c>
      <c r="H3759" s="55"/>
      <c r="I3759" s="55">
        <v>2275020000</v>
      </c>
      <c r="J3759" s="55">
        <v>2</v>
      </c>
      <c r="K3759" s="55" t="s">
        <v>34</v>
      </c>
      <c r="L3759" s="55" t="s">
        <v>79</v>
      </c>
      <c r="M3759" s="55">
        <v>34027</v>
      </c>
      <c r="N3759" s="55"/>
      <c r="O3759" s="55" t="s">
        <v>339</v>
      </c>
      <c r="P3759" s="55">
        <v>48811</v>
      </c>
      <c r="Q3759" s="55" t="s">
        <v>37</v>
      </c>
      <c r="R3759" s="55" t="s">
        <v>38</v>
      </c>
      <c r="S3759" s="55"/>
      <c r="T3759" s="55"/>
      <c r="U3759" s="55" t="s">
        <v>38</v>
      </c>
      <c r="V3759" s="55">
        <v>40.796999999999997</v>
      </c>
      <c r="W3759" s="55">
        <v>-74.422700000000006</v>
      </c>
      <c r="X3759" s="55" t="s">
        <v>39</v>
      </c>
      <c r="Y3759" s="55" t="s">
        <v>340</v>
      </c>
      <c r="Z3759" s="55" t="s">
        <v>34</v>
      </c>
      <c r="AA3759" s="55">
        <v>0</v>
      </c>
      <c r="AB3759" s="55" t="s">
        <v>41</v>
      </c>
      <c r="AC3759" s="55">
        <v>8</v>
      </c>
      <c r="AD3759" s="55"/>
      <c r="AE3759" s="55" t="s">
        <v>53</v>
      </c>
      <c r="AF3759" s="55" t="s">
        <v>54</v>
      </c>
      <c r="AG3759" s="55">
        <v>2.0984599999999999E-2</v>
      </c>
      <c r="AH3759" s="57" t="s">
        <v>44</v>
      </c>
    </row>
    <row r="3760" spans="1:34" x14ac:dyDescent="0.25">
      <c r="A3760" s="54">
        <v>9383611</v>
      </c>
      <c r="B3760" s="55"/>
      <c r="C3760" s="55"/>
      <c r="D3760" s="55">
        <v>62625713</v>
      </c>
      <c r="E3760" s="55"/>
      <c r="F3760" s="55">
        <v>300</v>
      </c>
      <c r="G3760" s="55">
        <v>145765014</v>
      </c>
      <c r="H3760" s="55"/>
      <c r="I3760" s="55">
        <v>2275070000</v>
      </c>
      <c r="J3760" s="55">
        <v>2</v>
      </c>
      <c r="K3760" s="55" t="s">
        <v>34</v>
      </c>
      <c r="L3760" s="55" t="s">
        <v>79</v>
      </c>
      <c r="M3760" s="55">
        <v>34027</v>
      </c>
      <c r="N3760" s="55"/>
      <c r="O3760" s="55" t="s">
        <v>339</v>
      </c>
      <c r="P3760" s="55">
        <v>48811</v>
      </c>
      <c r="Q3760" s="55" t="s">
        <v>37</v>
      </c>
      <c r="R3760" s="55" t="s">
        <v>38</v>
      </c>
      <c r="S3760" s="55"/>
      <c r="T3760" s="55"/>
      <c r="U3760" s="55" t="s">
        <v>38</v>
      </c>
      <c r="V3760" s="55">
        <v>40.796999999999997</v>
      </c>
      <c r="W3760" s="55">
        <v>-74.422700000000006</v>
      </c>
      <c r="X3760" s="55" t="s">
        <v>39</v>
      </c>
      <c r="Y3760" s="55" t="s">
        <v>340</v>
      </c>
      <c r="Z3760" s="55" t="s">
        <v>34</v>
      </c>
      <c r="AA3760" s="55">
        <v>0</v>
      </c>
      <c r="AB3760" s="55" t="s">
        <v>41</v>
      </c>
      <c r="AC3760" s="55">
        <v>8</v>
      </c>
      <c r="AD3760" s="55"/>
      <c r="AE3760" s="55" t="s">
        <v>53</v>
      </c>
      <c r="AF3760" s="55" t="s">
        <v>54</v>
      </c>
      <c r="AG3760" s="55">
        <v>9.8380499999999992E-4</v>
      </c>
      <c r="AH3760" s="57" t="s">
        <v>44</v>
      </c>
    </row>
    <row r="3761" spans="1:34" x14ac:dyDescent="0.25">
      <c r="A3761" s="54">
        <v>9383611</v>
      </c>
      <c r="B3761" s="55"/>
      <c r="C3761" s="55"/>
      <c r="D3761" s="55">
        <v>62625913</v>
      </c>
      <c r="E3761" s="55"/>
      <c r="F3761" s="55">
        <v>300</v>
      </c>
      <c r="G3761" s="55">
        <v>84341614</v>
      </c>
      <c r="H3761" s="55"/>
      <c r="I3761" s="55">
        <v>2275060012</v>
      </c>
      <c r="J3761" s="55">
        <v>2</v>
      </c>
      <c r="K3761" s="55" t="s">
        <v>34</v>
      </c>
      <c r="L3761" s="55" t="s">
        <v>79</v>
      </c>
      <c r="M3761" s="55">
        <v>34027</v>
      </c>
      <c r="N3761" s="55"/>
      <c r="O3761" s="55" t="s">
        <v>339</v>
      </c>
      <c r="P3761" s="55">
        <v>48811</v>
      </c>
      <c r="Q3761" s="55" t="s">
        <v>37</v>
      </c>
      <c r="R3761" s="55" t="s">
        <v>38</v>
      </c>
      <c r="S3761" s="55"/>
      <c r="T3761" s="55"/>
      <c r="U3761" s="55" t="s">
        <v>38</v>
      </c>
      <c r="V3761" s="55">
        <v>40.796999999999997</v>
      </c>
      <c r="W3761" s="55">
        <v>-74.422700000000006</v>
      </c>
      <c r="X3761" s="55" t="s">
        <v>39</v>
      </c>
      <c r="Y3761" s="55" t="s">
        <v>340</v>
      </c>
      <c r="Z3761" s="55" t="s">
        <v>34</v>
      </c>
      <c r="AA3761" s="55">
        <v>0</v>
      </c>
      <c r="AB3761" s="55" t="s">
        <v>41</v>
      </c>
      <c r="AC3761" s="55">
        <v>8</v>
      </c>
      <c r="AD3761" s="55"/>
      <c r="AE3761" s="55" t="s">
        <v>53</v>
      </c>
      <c r="AF3761" s="55" t="s">
        <v>54</v>
      </c>
      <c r="AG3761" s="55">
        <v>0.13838800000000001</v>
      </c>
      <c r="AH3761" s="57" t="s">
        <v>44</v>
      </c>
    </row>
    <row r="3762" spans="1:34" x14ac:dyDescent="0.25">
      <c r="A3762" s="54">
        <v>9383611</v>
      </c>
      <c r="B3762" s="55"/>
      <c r="C3762" s="55"/>
      <c r="D3762" s="55">
        <v>98310513</v>
      </c>
      <c r="E3762" s="55"/>
      <c r="F3762" s="55">
        <v>300</v>
      </c>
      <c r="G3762" s="55">
        <v>166477014</v>
      </c>
      <c r="H3762" s="55"/>
      <c r="I3762" s="55">
        <v>2275050012</v>
      </c>
      <c r="J3762" s="55">
        <v>2</v>
      </c>
      <c r="K3762" s="55" t="s">
        <v>34</v>
      </c>
      <c r="L3762" s="55" t="s">
        <v>79</v>
      </c>
      <c r="M3762" s="55">
        <v>34027</v>
      </c>
      <c r="N3762" s="55"/>
      <c r="O3762" s="55" t="s">
        <v>339</v>
      </c>
      <c r="P3762" s="55">
        <v>48811</v>
      </c>
      <c r="Q3762" s="55" t="s">
        <v>37</v>
      </c>
      <c r="R3762" s="55" t="s">
        <v>38</v>
      </c>
      <c r="S3762" s="55"/>
      <c r="T3762" s="55"/>
      <c r="U3762" s="55" t="s">
        <v>38</v>
      </c>
      <c r="V3762" s="55">
        <v>40.796999999999997</v>
      </c>
      <c r="W3762" s="55">
        <v>-74.422700000000006</v>
      </c>
      <c r="X3762" s="55" t="s">
        <v>39</v>
      </c>
      <c r="Y3762" s="55" t="s">
        <v>340</v>
      </c>
      <c r="Z3762" s="55" t="s">
        <v>34</v>
      </c>
      <c r="AA3762" s="55">
        <v>0</v>
      </c>
      <c r="AB3762" s="55" t="s">
        <v>41</v>
      </c>
      <c r="AC3762" s="55">
        <v>8</v>
      </c>
      <c r="AD3762" s="55"/>
      <c r="AE3762" s="55" t="s">
        <v>53</v>
      </c>
      <c r="AF3762" s="55" t="s">
        <v>54</v>
      </c>
      <c r="AG3762" s="55">
        <v>2.6646900000000001E-2</v>
      </c>
      <c r="AH3762" s="57" t="s">
        <v>44</v>
      </c>
    </row>
    <row r="3763" spans="1:34" x14ac:dyDescent="0.25">
      <c r="A3763" s="54">
        <v>9383611</v>
      </c>
      <c r="B3763" s="55"/>
      <c r="C3763" s="55"/>
      <c r="D3763" s="55">
        <v>98310513</v>
      </c>
      <c r="E3763" s="55"/>
      <c r="F3763" s="55">
        <v>300</v>
      </c>
      <c r="G3763" s="55">
        <v>166476814</v>
      </c>
      <c r="H3763" s="55"/>
      <c r="I3763" s="55">
        <v>2275050012</v>
      </c>
      <c r="J3763" s="55">
        <v>2</v>
      </c>
      <c r="K3763" s="55" t="s">
        <v>34</v>
      </c>
      <c r="L3763" s="55" t="s">
        <v>79</v>
      </c>
      <c r="M3763" s="55">
        <v>34027</v>
      </c>
      <c r="N3763" s="55"/>
      <c r="O3763" s="55" t="s">
        <v>339</v>
      </c>
      <c r="P3763" s="55">
        <v>48811</v>
      </c>
      <c r="Q3763" s="55" t="s">
        <v>37</v>
      </c>
      <c r="R3763" s="55" t="s">
        <v>38</v>
      </c>
      <c r="S3763" s="55"/>
      <c r="T3763" s="55"/>
      <c r="U3763" s="55" t="s">
        <v>38</v>
      </c>
      <c r="V3763" s="55">
        <v>40.796999999999997</v>
      </c>
      <c r="W3763" s="55">
        <v>-74.422700000000006</v>
      </c>
      <c r="X3763" s="55" t="s">
        <v>39</v>
      </c>
      <c r="Y3763" s="55" t="s">
        <v>340</v>
      </c>
      <c r="Z3763" s="55" t="s">
        <v>34</v>
      </c>
      <c r="AA3763" s="55">
        <v>0</v>
      </c>
      <c r="AB3763" s="55" t="s">
        <v>41</v>
      </c>
      <c r="AC3763" s="55">
        <v>8</v>
      </c>
      <c r="AD3763" s="55"/>
      <c r="AE3763" s="55" t="s">
        <v>53</v>
      </c>
      <c r="AF3763" s="55" t="s">
        <v>54</v>
      </c>
      <c r="AG3763" s="55">
        <v>6.8782799999999996E-3</v>
      </c>
      <c r="AH3763" s="57" t="s">
        <v>44</v>
      </c>
    </row>
    <row r="3764" spans="1:34" x14ac:dyDescent="0.25">
      <c r="A3764" s="54">
        <v>9383611</v>
      </c>
      <c r="B3764" s="55"/>
      <c r="C3764" s="55"/>
      <c r="D3764" s="55">
        <v>62625913</v>
      </c>
      <c r="E3764" s="55"/>
      <c r="F3764" s="55">
        <v>300</v>
      </c>
      <c r="G3764" s="55">
        <v>145765714</v>
      </c>
      <c r="H3764" s="55"/>
      <c r="I3764" s="55">
        <v>2275060012</v>
      </c>
      <c r="J3764" s="55">
        <v>2</v>
      </c>
      <c r="K3764" s="55" t="s">
        <v>34</v>
      </c>
      <c r="L3764" s="55" t="s">
        <v>79</v>
      </c>
      <c r="M3764" s="55">
        <v>34027</v>
      </c>
      <c r="N3764" s="55"/>
      <c r="O3764" s="55" t="s">
        <v>339</v>
      </c>
      <c r="P3764" s="55">
        <v>48811</v>
      </c>
      <c r="Q3764" s="55" t="s">
        <v>37</v>
      </c>
      <c r="R3764" s="55" t="s">
        <v>38</v>
      </c>
      <c r="S3764" s="55"/>
      <c r="T3764" s="55"/>
      <c r="U3764" s="55" t="s">
        <v>38</v>
      </c>
      <c r="V3764" s="55">
        <v>40.796999999999997</v>
      </c>
      <c r="W3764" s="55">
        <v>-74.422700000000006</v>
      </c>
      <c r="X3764" s="55" t="s">
        <v>39</v>
      </c>
      <c r="Y3764" s="55" t="s">
        <v>340</v>
      </c>
      <c r="Z3764" s="55" t="s">
        <v>34</v>
      </c>
      <c r="AA3764" s="55">
        <v>0</v>
      </c>
      <c r="AB3764" s="55" t="s">
        <v>41</v>
      </c>
      <c r="AC3764" s="55">
        <v>8</v>
      </c>
      <c r="AD3764" s="55"/>
      <c r="AE3764" s="55" t="s">
        <v>53</v>
      </c>
      <c r="AF3764" s="55" t="s">
        <v>54</v>
      </c>
      <c r="AG3764" s="55">
        <v>8.7031599999999997E-3</v>
      </c>
      <c r="AH3764" s="57" t="s">
        <v>44</v>
      </c>
    </row>
    <row r="3765" spans="1:34" x14ac:dyDescent="0.25">
      <c r="A3765" s="54">
        <v>9383611</v>
      </c>
      <c r="B3765" s="55"/>
      <c r="C3765" s="55"/>
      <c r="D3765" s="55">
        <v>63243113</v>
      </c>
      <c r="E3765" s="55"/>
      <c r="F3765" s="55">
        <v>300</v>
      </c>
      <c r="G3765" s="55">
        <v>86967114</v>
      </c>
      <c r="H3765" s="55"/>
      <c r="I3765" s="55">
        <v>2275001000</v>
      </c>
      <c r="J3765" s="55">
        <v>2</v>
      </c>
      <c r="K3765" s="55" t="s">
        <v>34</v>
      </c>
      <c r="L3765" s="55" t="s">
        <v>79</v>
      </c>
      <c r="M3765" s="55">
        <v>34027</v>
      </c>
      <c r="N3765" s="55"/>
      <c r="O3765" s="55" t="s">
        <v>339</v>
      </c>
      <c r="P3765" s="55">
        <v>48811</v>
      </c>
      <c r="Q3765" s="55" t="s">
        <v>37</v>
      </c>
      <c r="R3765" s="55" t="s">
        <v>38</v>
      </c>
      <c r="S3765" s="55"/>
      <c r="T3765" s="55"/>
      <c r="U3765" s="55" t="s">
        <v>38</v>
      </c>
      <c r="V3765" s="55">
        <v>40.796999999999997</v>
      </c>
      <c r="W3765" s="55">
        <v>-74.422700000000006</v>
      </c>
      <c r="X3765" s="55" t="s">
        <v>39</v>
      </c>
      <c r="Y3765" s="55" t="s">
        <v>340</v>
      </c>
      <c r="Z3765" s="55" t="s">
        <v>34</v>
      </c>
      <c r="AA3765" s="55">
        <v>0</v>
      </c>
      <c r="AB3765" s="55" t="s">
        <v>41</v>
      </c>
      <c r="AC3765" s="55">
        <v>8</v>
      </c>
      <c r="AD3765" s="55"/>
      <c r="AE3765" s="55" t="s">
        <v>53</v>
      </c>
      <c r="AF3765" s="55" t="s">
        <v>54</v>
      </c>
      <c r="AG3765" s="55">
        <v>0.49976399999999999</v>
      </c>
      <c r="AH3765" s="57" t="s">
        <v>44</v>
      </c>
    </row>
    <row r="3766" spans="1:34" x14ac:dyDescent="0.25">
      <c r="A3766" s="54">
        <v>9383611</v>
      </c>
      <c r="B3766" s="55"/>
      <c r="C3766" s="55"/>
      <c r="D3766" s="55">
        <v>98310513</v>
      </c>
      <c r="E3766" s="55"/>
      <c r="F3766" s="55">
        <v>300</v>
      </c>
      <c r="G3766" s="55">
        <v>166476914</v>
      </c>
      <c r="H3766" s="55"/>
      <c r="I3766" s="55">
        <v>2275050012</v>
      </c>
      <c r="J3766" s="55">
        <v>2</v>
      </c>
      <c r="K3766" s="55" t="s">
        <v>34</v>
      </c>
      <c r="L3766" s="55" t="s">
        <v>79</v>
      </c>
      <c r="M3766" s="55">
        <v>34027</v>
      </c>
      <c r="N3766" s="55"/>
      <c r="O3766" s="55" t="s">
        <v>339</v>
      </c>
      <c r="P3766" s="55">
        <v>48811</v>
      </c>
      <c r="Q3766" s="55" t="s">
        <v>37</v>
      </c>
      <c r="R3766" s="55" t="s">
        <v>38</v>
      </c>
      <c r="S3766" s="55"/>
      <c r="T3766" s="55"/>
      <c r="U3766" s="55" t="s">
        <v>38</v>
      </c>
      <c r="V3766" s="55">
        <v>40.796999999999997</v>
      </c>
      <c r="W3766" s="55">
        <v>-74.422700000000006</v>
      </c>
      <c r="X3766" s="55" t="s">
        <v>39</v>
      </c>
      <c r="Y3766" s="55" t="s">
        <v>340</v>
      </c>
      <c r="Z3766" s="55" t="s">
        <v>34</v>
      </c>
      <c r="AA3766" s="55">
        <v>0</v>
      </c>
      <c r="AB3766" s="55" t="s">
        <v>41</v>
      </c>
      <c r="AC3766" s="55">
        <v>8</v>
      </c>
      <c r="AD3766" s="55"/>
      <c r="AE3766" s="55" t="s">
        <v>53</v>
      </c>
      <c r="AF3766" s="55" t="s">
        <v>54</v>
      </c>
      <c r="AG3766" s="55">
        <v>3.0584900000000002E-2</v>
      </c>
      <c r="AH3766" s="57" t="s">
        <v>44</v>
      </c>
    </row>
    <row r="3767" spans="1:34" x14ac:dyDescent="0.25">
      <c r="A3767" s="54">
        <v>9383611</v>
      </c>
      <c r="B3767" s="55"/>
      <c r="C3767" s="55"/>
      <c r="D3767" s="55">
        <v>62625713</v>
      </c>
      <c r="E3767" s="55"/>
      <c r="F3767" s="55">
        <v>300</v>
      </c>
      <c r="G3767" s="55">
        <v>173356714</v>
      </c>
      <c r="H3767" s="55"/>
      <c r="I3767" s="55">
        <v>2275070000</v>
      </c>
      <c r="J3767" s="55">
        <v>2</v>
      </c>
      <c r="K3767" s="55" t="s">
        <v>34</v>
      </c>
      <c r="L3767" s="55" t="s">
        <v>79</v>
      </c>
      <c r="M3767" s="55">
        <v>34027</v>
      </c>
      <c r="N3767" s="55"/>
      <c r="O3767" s="55" t="s">
        <v>339</v>
      </c>
      <c r="P3767" s="55">
        <v>48811</v>
      </c>
      <c r="Q3767" s="55" t="s">
        <v>37</v>
      </c>
      <c r="R3767" s="55" t="s">
        <v>38</v>
      </c>
      <c r="S3767" s="55"/>
      <c r="T3767" s="55"/>
      <c r="U3767" s="55" t="s">
        <v>38</v>
      </c>
      <c r="V3767" s="55">
        <v>40.796999999999997</v>
      </c>
      <c r="W3767" s="55">
        <v>-74.422700000000006</v>
      </c>
      <c r="X3767" s="55" t="s">
        <v>39</v>
      </c>
      <c r="Y3767" s="55" t="s">
        <v>340</v>
      </c>
      <c r="Z3767" s="55" t="s">
        <v>34</v>
      </c>
      <c r="AA3767" s="55">
        <v>0</v>
      </c>
      <c r="AB3767" s="55" t="s">
        <v>41</v>
      </c>
      <c r="AC3767" s="55">
        <v>8</v>
      </c>
      <c r="AD3767" s="55"/>
      <c r="AE3767" s="55" t="s">
        <v>53</v>
      </c>
      <c r="AF3767" s="55" t="s">
        <v>54</v>
      </c>
      <c r="AG3767" s="55">
        <v>1.9676099999999998E-3</v>
      </c>
      <c r="AH3767" s="57" t="s">
        <v>44</v>
      </c>
    </row>
    <row r="3768" spans="1:34" x14ac:dyDescent="0.25">
      <c r="A3768" s="54">
        <v>9383611</v>
      </c>
      <c r="B3768" s="55"/>
      <c r="C3768" s="55"/>
      <c r="D3768" s="55">
        <v>62625913</v>
      </c>
      <c r="E3768" s="55"/>
      <c r="F3768" s="55">
        <v>300</v>
      </c>
      <c r="G3768" s="55">
        <v>137940814</v>
      </c>
      <c r="H3768" s="55"/>
      <c r="I3768" s="55">
        <v>2275060011</v>
      </c>
      <c r="J3768" s="55">
        <v>2</v>
      </c>
      <c r="K3768" s="55" t="s">
        <v>34</v>
      </c>
      <c r="L3768" s="55" t="s">
        <v>79</v>
      </c>
      <c r="M3768" s="55">
        <v>34027</v>
      </c>
      <c r="N3768" s="55"/>
      <c r="O3768" s="55" t="s">
        <v>339</v>
      </c>
      <c r="P3768" s="55">
        <v>48811</v>
      </c>
      <c r="Q3768" s="55" t="s">
        <v>37</v>
      </c>
      <c r="R3768" s="55" t="s">
        <v>38</v>
      </c>
      <c r="S3768" s="55"/>
      <c r="T3768" s="55"/>
      <c r="U3768" s="55" t="s">
        <v>38</v>
      </c>
      <c r="V3768" s="55">
        <v>40.796999999999997</v>
      </c>
      <c r="W3768" s="55">
        <v>-74.422700000000006</v>
      </c>
      <c r="X3768" s="55" t="s">
        <v>39</v>
      </c>
      <c r="Y3768" s="55" t="s">
        <v>340</v>
      </c>
      <c r="Z3768" s="55" t="s">
        <v>34</v>
      </c>
      <c r="AA3768" s="55">
        <v>0</v>
      </c>
      <c r="AB3768" s="55" t="s">
        <v>41</v>
      </c>
      <c r="AC3768" s="55">
        <v>8</v>
      </c>
      <c r="AD3768" s="55"/>
      <c r="AE3768" s="55">
        <v>7439921</v>
      </c>
      <c r="AF3768" s="55" t="s">
        <v>55</v>
      </c>
      <c r="AG3768" s="55">
        <v>9.5126599999999992E-3</v>
      </c>
      <c r="AH3768" s="57" t="s">
        <v>44</v>
      </c>
    </row>
    <row r="3769" spans="1:34" x14ac:dyDescent="0.25">
      <c r="A3769" s="54">
        <v>9383611</v>
      </c>
      <c r="B3769" s="55"/>
      <c r="C3769" s="55"/>
      <c r="D3769" s="55">
        <v>98310513</v>
      </c>
      <c r="E3769" s="55"/>
      <c r="F3769" s="55">
        <v>300</v>
      </c>
      <c r="G3769" s="55">
        <v>137941114</v>
      </c>
      <c r="H3769" s="55"/>
      <c r="I3769" s="55">
        <v>2275050011</v>
      </c>
      <c r="J3769" s="55">
        <v>2</v>
      </c>
      <c r="K3769" s="55" t="s">
        <v>34</v>
      </c>
      <c r="L3769" s="55" t="s">
        <v>79</v>
      </c>
      <c r="M3769" s="55">
        <v>34027</v>
      </c>
      <c r="N3769" s="55"/>
      <c r="O3769" s="55" t="s">
        <v>339</v>
      </c>
      <c r="P3769" s="55">
        <v>48811</v>
      </c>
      <c r="Q3769" s="55" t="s">
        <v>37</v>
      </c>
      <c r="R3769" s="55" t="s">
        <v>38</v>
      </c>
      <c r="S3769" s="55"/>
      <c r="T3769" s="55"/>
      <c r="U3769" s="55" t="s">
        <v>38</v>
      </c>
      <c r="V3769" s="55">
        <v>40.796999999999997</v>
      </c>
      <c r="W3769" s="55">
        <v>-74.422700000000006</v>
      </c>
      <c r="X3769" s="55" t="s">
        <v>39</v>
      </c>
      <c r="Y3769" s="55" t="s">
        <v>340</v>
      </c>
      <c r="Z3769" s="55" t="s">
        <v>34</v>
      </c>
      <c r="AA3769" s="55">
        <v>0</v>
      </c>
      <c r="AB3769" s="55" t="s">
        <v>41</v>
      </c>
      <c r="AC3769" s="55">
        <v>8</v>
      </c>
      <c r="AD3769" s="55"/>
      <c r="AE3769" s="55">
        <v>7439921</v>
      </c>
      <c r="AF3769" s="55" t="s">
        <v>55</v>
      </c>
      <c r="AG3769" s="55">
        <v>0.15471399999999999</v>
      </c>
      <c r="AH3769" s="57" t="s">
        <v>44</v>
      </c>
    </row>
    <row r="3770" spans="1:34" x14ac:dyDescent="0.25">
      <c r="A3770" s="54">
        <v>11347111</v>
      </c>
      <c r="B3770" s="55"/>
      <c r="C3770" s="55"/>
      <c r="D3770" s="55">
        <v>61582013</v>
      </c>
      <c r="E3770" s="55"/>
      <c r="F3770" s="55">
        <v>300</v>
      </c>
      <c r="G3770" s="55">
        <v>79694314</v>
      </c>
      <c r="H3770" s="55"/>
      <c r="I3770" s="55">
        <v>2275050011</v>
      </c>
      <c r="J3770" s="55">
        <v>2</v>
      </c>
      <c r="K3770" s="55" t="s">
        <v>34</v>
      </c>
      <c r="L3770" s="55" t="s">
        <v>159</v>
      </c>
      <c r="M3770" s="55">
        <v>34033</v>
      </c>
      <c r="N3770" s="55"/>
      <c r="O3770" s="55" t="s">
        <v>341</v>
      </c>
      <c r="P3770" s="55">
        <v>48811</v>
      </c>
      <c r="Q3770" s="55" t="s">
        <v>37</v>
      </c>
      <c r="R3770" s="55" t="s">
        <v>38</v>
      </c>
      <c r="S3770" s="55"/>
      <c r="T3770" s="55"/>
      <c r="U3770" s="55" t="s">
        <v>38</v>
      </c>
      <c r="V3770" s="55">
        <v>39.650100000000002</v>
      </c>
      <c r="W3770" s="55">
        <v>-75.284099999999995</v>
      </c>
      <c r="X3770" s="55" t="s">
        <v>39</v>
      </c>
      <c r="Y3770" s="55" t="s">
        <v>342</v>
      </c>
      <c r="Z3770" s="55" t="s">
        <v>34</v>
      </c>
      <c r="AA3770" s="55">
        <v>0</v>
      </c>
      <c r="AB3770" s="55" t="s">
        <v>41</v>
      </c>
      <c r="AC3770" s="55">
        <v>8</v>
      </c>
      <c r="AD3770" s="55"/>
      <c r="AE3770" s="55" t="s">
        <v>42</v>
      </c>
      <c r="AF3770" s="55" t="s">
        <v>43</v>
      </c>
      <c r="AG3770" s="55">
        <v>5.3824199999999997E-3</v>
      </c>
      <c r="AH3770" s="57" t="s">
        <v>44</v>
      </c>
    </row>
    <row r="3771" spans="1:34" x14ac:dyDescent="0.25">
      <c r="A3771" s="54">
        <v>11347111</v>
      </c>
      <c r="B3771" s="55"/>
      <c r="C3771" s="55"/>
      <c r="D3771" s="55">
        <v>61582013</v>
      </c>
      <c r="E3771" s="55"/>
      <c r="F3771" s="55">
        <v>300</v>
      </c>
      <c r="G3771" s="55">
        <v>79694314</v>
      </c>
      <c r="H3771" s="55"/>
      <c r="I3771" s="55">
        <v>2275050011</v>
      </c>
      <c r="J3771" s="55">
        <v>2</v>
      </c>
      <c r="K3771" s="55" t="s">
        <v>34</v>
      </c>
      <c r="L3771" s="55" t="s">
        <v>159</v>
      </c>
      <c r="M3771" s="55">
        <v>34033</v>
      </c>
      <c r="N3771" s="55"/>
      <c r="O3771" s="55" t="s">
        <v>341</v>
      </c>
      <c r="P3771" s="55">
        <v>48811</v>
      </c>
      <c r="Q3771" s="55" t="s">
        <v>37</v>
      </c>
      <c r="R3771" s="55" t="s">
        <v>38</v>
      </c>
      <c r="S3771" s="55"/>
      <c r="T3771" s="55"/>
      <c r="U3771" s="55" t="s">
        <v>38</v>
      </c>
      <c r="V3771" s="55">
        <v>39.650100000000002</v>
      </c>
      <c r="W3771" s="55">
        <v>-75.284099999999995</v>
      </c>
      <c r="X3771" s="55" t="s">
        <v>39</v>
      </c>
      <c r="Y3771" s="55" t="s">
        <v>342</v>
      </c>
      <c r="Z3771" s="55" t="s">
        <v>34</v>
      </c>
      <c r="AA3771" s="55">
        <v>0</v>
      </c>
      <c r="AB3771" s="55" t="s">
        <v>41</v>
      </c>
      <c r="AC3771" s="55">
        <v>8</v>
      </c>
      <c r="AD3771" s="55"/>
      <c r="AE3771" s="55" t="s">
        <v>45</v>
      </c>
      <c r="AF3771" s="55" t="s">
        <v>46</v>
      </c>
      <c r="AG3771" s="55">
        <v>3.5769699999999997E-4</v>
      </c>
      <c r="AH3771" s="57" t="s">
        <v>44</v>
      </c>
    </row>
    <row r="3772" spans="1:34" x14ac:dyDescent="0.25">
      <c r="A3772" s="54">
        <v>11347111</v>
      </c>
      <c r="B3772" s="55"/>
      <c r="C3772" s="55"/>
      <c r="D3772" s="55">
        <v>61582013</v>
      </c>
      <c r="E3772" s="55"/>
      <c r="F3772" s="55">
        <v>300</v>
      </c>
      <c r="G3772" s="55">
        <v>79694314</v>
      </c>
      <c r="H3772" s="55"/>
      <c r="I3772" s="55">
        <v>2275050011</v>
      </c>
      <c r="J3772" s="55">
        <v>2</v>
      </c>
      <c r="K3772" s="55" t="s">
        <v>34</v>
      </c>
      <c r="L3772" s="55" t="s">
        <v>159</v>
      </c>
      <c r="M3772" s="55">
        <v>34033</v>
      </c>
      <c r="N3772" s="55"/>
      <c r="O3772" s="55" t="s">
        <v>341</v>
      </c>
      <c r="P3772" s="55">
        <v>48811</v>
      </c>
      <c r="Q3772" s="55" t="s">
        <v>37</v>
      </c>
      <c r="R3772" s="55" t="s">
        <v>38</v>
      </c>
      <c r="S3772" s="55"/>
      <c r="T3772" s="55"/>
      <c r="U3772" s="55" t="s">
        <v>38</v>
      </c>
      <c r="V3772" s="55">
        <v>39.650100000000002</v>
      </c>
      <c r="W3772" s="55">
        <v>-75.284099999999995</v>
      </c>
      <c r="X3772" s="55" t="s">
        <v>39</v>
      </c>
      <c r="Y3772" s="55" t="s">
        <v>342</v>
      </c>
      <c r="Z3772" s="55" t="s">
        <v>34</v>
      </c>
      <c r="AA3772" s="55">
        <v>0</v>
      </c>
      <c r="AB3772" s="55" t="s">
        <v>41</v>
      </c>
      <c r="AC3772" s="55">
        <v>8</v>
      </c>
      <c r="AD3772" s="55"/>
      <c r="AE3772" s="55" t="s">
        <v>47</v>
      </c>
      <c r="AF3772" s="55" t="s">
        <v>48</v>
      </c>
      <c r="AG3772" s="55">
        <v>5.8420199999999999E-3</v>
      </c>
      <c r="AH3772" s="57" t="s">
        <v>44</v>
      </c>
    </row>
    <row r="3773" spans="1:34" x14ac:dyDescent="0.25">
      <c r="A3773" s="54">
        <v>11347111</v>
      </c>
      <c r="B3773" s="55"/>
      <c r="C3773" s="55"/>
      <c r="D3773" s="55">
        <v>61582013</v>
      </c>
      <c r="E3773" s="55"/>
      <c r="F3773" s="55">
        <v>300</v>
      </c>
      <c r="G3773" s="55">
        <v>79694314</v>
      </c>
      <c r="H3773" s="55"/>
      <c r="I3773" s="55">
        <v>2275050011</v>
      </c>
      <c r="J3773" s="55">
        <v>2</v>
      </c>
      <c r="K3773" s="55" t="s">
        <v>34</v>
      </c>
      <c r="L3773" s="55" t="s">
        <v>159</v>
      </c>
      <c r="M3773" s="55">
        <v>34033</v>
      </c>
      <c r="N3773" s="55"/>
      <c r="O3773" s="55" t="s">
        <v>341</v>
      </c>
      <c r="P3773" s="55">
        <v>48811</v>
      </c>
      <c r="Q3773" s="55" t="s">
        <v>37</v>
      </c>
      <c r="R3773" s="55" t="s">
        <v>38</v>
      </c>
      <c r="S3773" s="55"/>
      <c r="T3773" s="55"/>
      <c r="U3773" s="55" t="s">
        <v>38</v>
      </c>
      <c r="V3773" s="55">
        <v>39.650100000000002</v>
      </c>
      <c r="W3773" s="55">
        <v>-75.284099999999995</v>
      </c>
      <c r="X3773" s="55" t="s">
        <v>39</v>
      </c>
      <c r="Y3773" s="55" t="s">
        <v>342</v>
      </c>
      <c r="Z3773" s="55" t="s">
        <v>34</v>
      </c>
      <c r="AA3773" s="55">
        <v>0</v>
      </c>
      <c r="AB3773" s="55" t="s">
        <v>41</v>
      </c>
      <c r="AC3773" s="55">
        <v>8</v>
      </c>
      <c r="AD3773" s="55"/>
      <c r="AE3773" s="55" t="s">
        <v>49</v>
      </c>
      <c r="AF3773" s="55" t="s">
        <v>50</v>
      </c>
      <c r="AG3773" s="55">
        <v>8.4667000000000006E-3</v>
      </c>
      <c r="AH3773" s="57" t="s">
        <v>44</v>
      </c>
    </row>
    <row r="3774" spans="1:34" x14ac:dyDescent="0.25">
      <c r="A3774" s="54">
        <v>11347111</v>
      </c>
      <c r="B3774" s="55"/>
      <c r="C3774" s="55"/>
      <c r="D3774" s="55">
        <v>61582013</v>
      </c>
      <c r="E3774" s="55"/>
      <c r="F3774" s="55">
        <v>300</v>
      </c>
      <c r="G3774" s="55">
        <v>79694314</v>
      </c>
      <c r="H3774" s="55"/>
      <c r="I3774" s="55">
        <v>2275050011</v>
      </c>
      <c r="J3774" s="55">
        <v>2</v>
      </c>
      <c r="K3774" s="55" t="s">
        <v>34</v>
      </c>
      <c r="L3774" s="55" t="s">
        <v>159</v>
      </c>
      <c r="M3774" s="55">
        <v>34033</v>
      </c>
      <c r="N3774" s="55"/>
      <c r="O3774" s="55" t="s">
        <v>341</v>
      </c>
      <c r="P3774" s="55">
        <v>48811</v>
      </c>
      <c r="Q3774" s="55" t="s">
        <v>37</v>
      </c>
      <c r="R3774" s="55" t="s">
        <v>38</v>
      </c>
      <c r="S3774" s="55"/>
      <c r="T3774" s="55"/>
      <c r="U3774" s="55" t="s">
        <v>38</v>
      </c>
      <c r="V3774" s="55">
        <v>39.650100000000002</v>
      </c>
      <c r="W3774" s="55">
        <v>-75.284099999999995</v>
      </c>
      <c r="X3774" s="55" t="s">
        <v>39</v>
      </c>
      <c r="Y3774" s="55" t="s">
        <v>342</v>
      </c>
      <c r="Z3774" s="55" t="s">
        <v>34</v>
      </c>
      <c r="AA3774" s="55">
        <v>0</v>
      </c>
      <c r="AB3774" s="55" t="s">
        <v>41</v>
      </c>
      <c r="AC3774" s="55">
        <v>8</v>
      </c>
      <c r="AD3774" s="55"/>
      <c r="AE3774" s="55" t="s">
        <v>51</v>
      </c>
      <c r="AF3774" s="55" t="s">
        <v>52</v>
      </c>
      <c r="AG3774" s="55">
        <v>2.3250300000000001E-3</v>
      </c>
      <c r="AH3774" s="57" t="s">
        <v>44</v>
      </c>
    </row>
    <row r="3775" spans="1:34" x14ac:dyDescent="0.25">
      <c r="A3775" s="54">
        <v>11347111</v>
      </c>
      <c r="B3775" s="55"/>
      <c r="C3775" s="55"/>
      <c r="D3775" s="55">
        <v>61582013</v>
      </c>
      <c r="E3775" s="55"/>
      <c r="F3775" s="55">
        <v>300</v>
      </c>
      <c r="G3775" s="55">
        <v>79694314</v>
      </c>
      <c r="H3775" s="55"/>
      <c r="I3775" s="55">
        <v>2275050011</v>
      </c>
      <c r="J3775" s="55">
        <v>2</v>
      </c>
      <c r="K3775" s="55" t="s">
        <v>34</v>
      </c>
      <c r="L3775" s="55" t="s">
        <v>159</v>
      </c>
      <c r="M3775" s="55">
        <v>34033</v>
      </c>
      <c r="N3775" s="55"/>
      <c r="O3775" s="55" t="s">
        <v>341</v>
      </c>
      <c r="P3775" s="55">
        <v>48811</v>
      </c>
      <c r="Q3775" s="55" t="s">
        <v>37</v>
      </c>
      <c r="R3775" s="55" t="s">
        <v>38</v>
      </c>
      <c r="S3775" s="55"/>
      <c r="T3775" s="55"/>
      <c r="U3775" s="55" t="s">
        <v>38</v>
      </c>
      <c r="V3775" s="55">
        <v>39.650100000000002</v>
      </c>
      <c r="W3775" s="55">
        <v>-75.284099999999995</v>
      </c>
      <c r="X3775" s="55" t="s">
        <v>39</v>
      </c>
      <c r="Y3775" s="55" t="s">
        <v>342</v>
      </c>
      <c r="Z3775" s="55" t="s">
        <v>34</v>
      </c>
      <c r="AA3775" s="55">
        <v>0</v>
      </c>
      <c r="AB3775" s="55" t="s">
        <v>41</v>
      </c>
      <c r="AC3775" s="55">
        <v>8</v>
      </c>
      <c r="AD3775" s="55"/>
      <c r="AE3775" s="55" t="s">
        <v>53</v>
      </c>
      <c r="AF3775" s="55" t="s">
        <v>54</v>
      </c>
      <c r="AG3775" s="55">
        <v>0.42973800000000001</v>
      </c>
      <c r="AH3775" s="57" t="s">
        <v>44</v>
      </c>
    </row>
    <row r="3776" spans="1:34" x14ac:dyDescent="0.25">
      <c r="A3776" s="54">
        <v>11347111</v>
      </c>
      <c r="B3776" s="55"/>
      <c r="C3776" s="55"/>
      <c r="D3776" s="55">
        <v>61582013</v>
      </c>
      <c r="E3776" s="55"/>
      <c r="F3776" s="55">
        <v>300</v>
      </c>
      <c r="G3776" s="55">
        <v>79694314</v>
      </c>
      <c r="H3776" s="55"/>
      <c r="I3776" s="55">
        <v>2275050011</v>
      </c>
      <c r="J3776" s="55">
        <v>2</v>
      </c>
      <c r="K3776" s="55" t="s">
        <v>34</v>
      </c>
      <c r="L3776" s="55" t="s">
        <v>159</v>
      </c>
      <c r="M3776" s="55">
        <v>34033</v>
      </c>
      <c r="N3776" s="55"/>
      <c r="O3776" s="55" t="s">
        <v>341</v>
      </c>
      <c r="P3776" s="55">
        <v>48811</v>
      </c>
      <c r="Q3776" s="55" t="s">
        <v>37</v>
      </c>
      <c r="R3776" s="55" t="s">
        <v>38</v>
      </c>
      <c r="S3776" s="55"/>
      <c r="T3776" s="55"/>
      <c r="U3776" s="55" t="s">
        <v>38</v>
      </c>
      <c r="V3776" s="55">
        <v>39.650100000000002</v>
      </c>
      <c r="W3776" s="55">
        <v>-75.284099999999995</v>
      </c>
      <c r="X3776" s="55" t="s">
        <v>39</v>
      </c>
      <c r="Y3776" s="55" t="s">
        <v>342</v>
      </c>
      <c r="Z3776" s="55" t="s">
        <v>34</v>
      </c>
      <c r="AA3776" s="55">
        <v>0</v>
      </c>
      <c r="AB3776" s="55" t="s">
        <v>41</v>
      </c>
      <c r="AC3776" s="55">
        <v>8</v>
      </c>
      <c r="AD3776" s="55"/>
      <c r="AE3776" s="55">
        <v>7439921</v>
      </c>
      <c r="AF3776" s="55" t="s">
        <v>55</v>
      </c>
      <c r="AG3776" s="55">
        <v>5.4988499999999996E-4</v>
      </c>
      <c r="AH3776" s="57" t="s">
        <v>44</v>
      </c>
    </row>
    <row r="3777" spans="1:34" x14ac:dyDescent="0.25">
      <c r="A3777" s="54">
        <v>16130711</v>
      </c>
      <c r="B3777" s="55"/>
      <c r="C3777" s="55"/>
      <c r="D3777" s="55">
        <v>103104713</v>
      </c>
      <c r="E3777" s="55"/>
      <c r="F3777" s="55">
        <v>300</v>
      </c>
      <c r="G3777" s="55">
        <v>144702014</v>
      </c>
      <c r="H3777" s="55"/>
      <c r="I3777" s="55">
        <v>2275050011</v>
      </c>
      <c r="J3777" s="55">
        <v>2</v>
      </c>
      <c r="K3777" s="55" t="s">
        <v>34</v>
      </c>
      <c r="L3777" s="55" t="s">
        <v>236</v>
      </c>
      <c r="M3777" s="55">
        <v>34031</v>
      </c>
      <c r="N3777" s="55"/>
      <c r="O3777" s="55" t="s">
        <v>343</v>
      </c>
      <c r="P3777" s="55">
        <v>48811</v>
      </c>
      <c r="Q3777" s="55" t="s">
        <v>37</v>
      </c>
      <c r="R3777" s="55" t="s">
        <v>38</v>
      </c>
      <c r="S3777" s="55"/>
      <c r="T3777" s="55"/>
      <c r="U3777" s="55" t="s">
        <v>38</v>
      </c>
      <c r="V3777" s="55">
        <v>41.180095000000001</v>
      </c>
      <c r="W3777" s="55">
        <v>-74.334317999999996</v>
      </c>
      <c r="X3777" s="55" t="s">
        <v>110</v>
      </c>
      <c r="Y3777" s="55" t="s">
        <v>344</v>
      </c>
      <c r="Z3777" s="55" t="s">
        <v>34</v>
      </c>
      <c r="AA3777" s="55">
        <v>0</v>
      </c>
      <c r="AB3777" s="55" t="s">
        <v>41</v>
      </c>
      <c r="AC3777" s="55">
        <v>8</v>
      </c>
      <c r="AD3777" s="55"/>
      <c r="AE3777" s="55" t="s">
        <v>42</v>
      </c>
      <c r="AF3777" s="55" t="s">
        <v>43</v>
      </c>
      <c r="AG3777" s="55">
        <v>8.0471699999999993E-3</v>
      </c>
      <c r="AH3777" s="57" t="s">
        <v>44</v>
      </c>
    </row>
    <row r="3778" spans="1:34" x14ac:dyDescent="0.25">
      <c r="A3778" s="54">
        <v>16130711</v>
      </c>
      <c r="B3778" s="55"/>
      <c r="C3778" s="55"/>
      <c r="D3778" s="55">
        <v>103104713</v>
      </c>
      <c r="E3778" s="55"/>
      <c r="F3778" s="55">
        <v>300</v>
      </c>
      <c r="G3778" s="55">
        <v>144702014</v>
      </c>
      <c r="H3778" s="55"/>
      <c r="I3778" s="55">
        <v>2275050011</v>
      </c>
      <c r="J3778" s="55">
        <v>2</v>
      </c>
      <c r="K3778" s="55" t="s">
        <v>34</v>
      </c>
      <c r="L3778" s="55" t="s">
        <v>236</v>
      </c>
      <c r="M3778" s="55">
        <v>34031</v>
      </c>
      <c r="N3778" s="55"/>
      <c r="O3778" s="55" t="s">
        <v>343</v>
      </c>
      <c r="P3778" s="55">
        <v>48811</v>
      </c>
      <c r="Q3778" s="55" t="s">
        <v>37</v>
      </c>
      <c r="R3778" s="55" t="s">
        <v>38</v>
      </c>
      <c r="S3778" s="55"/>
      <c r="T3778" s="55"/>
      <c r="U3778" s="55" t="s">
        <v>38</v>
      </c>
      <c r="V3778" s="55">
        <v>41.180095000000001</v>
      </c>
      <c r="W3778" s="55">
        <v>-74.334317999999996</v>
      </c>
      <c r="X3778" s="55" t="s">
        <v>110</v>
      </c>
      <c r="Y3778" s="55" t="s">
        <v>344</v>
      </c>
      <c r="Z3778" s="55" t="s">
        <v>34</v>
      </c>
      <c r="AA3778" s="55">
        <v>0</v>
      </c>
      <c r="AB3778" s="55" t="s">
        <v>41</v>
      </c>
      <c r="AC3778" s="55">
        <v>8</v>
      </c>
      <c r="AD3778" s="55"/>
      <c r="AE3778" s="55" t="s">
        <v>45</v>
      </c>
      <c r="AF3778" s="55" t="s">
        <v>46</v>
      </c>
      <c r="AG3778" s="55">
        <v>5.3478800000000002E-4</v>
      </c>
      <c r="AH3778" s="57" t="s">
        <v>44</v>
      </c>
    </row>
    <row r="3779" spans="1:34" x14ac:dyDescent="0.25">
      <c r="A3779" s="54">
        <v>16130711</v>
      </c>
      <c r="B3779" s="55"/>
      <c r="C3779" s="55"/>
      <c r="D3779" s="55">
        <v>103104713</v>
      </c>
      <c r="E3779" s="55"/>
      <c r="F3779" s="55">
        <v>300</v>
      </c>
      <c r="G3779" s="55">
        <v>144702014</v>
      </c>
      <c r="H3779" s="55"/>
      <c r="I3779" s="55">
        <v>2275050011</v>
      </c>
      <c r="J3779" s="55">
        <v>2</v>
      </c>
      <c r="K3779" s="55" t="s">
        <v>34</v>
      </c>
      <c r="L3779" s="55" t="s">
        <v>236</v>
      </c>
      <c r="M3779" s="55">
        <v>34031</v>
      </c>
      <c r="N3779" s="55"/>
      <c r="O3779" s="55" t="s">
        <v>343</v>
      </c>
      <c r="P3779" s="55">
        <v>48811</v>
      </c>
      <c r="Q3779" s="55" t="s">
        <v>37</v>
      </c>
      <c r="R3779" s="55" t="s">
        <v>38</v>
      </c>
      <c r="S3779" s="55"/>
      <c r="T3779" s="55"/>
      <c r="U3779" s="55" t="s">
        <v>38</v>
      </c>
      <c r="V3779" s="55">
        <v>41.180095000000001</v>
      </c>
      <c r="W3779" s="55">
        <v>-74.334317999999996</v>
      </c>
      <c r="X3779" s="55" t="s">
        <v>110</v>
      </c>
      <c r="Y3779" s="55" t="s">
        <v>344</v>
      </c>
      <c r="Z3779" s="55" t="s">
        <v>34</v>
      </c>
      <c r="AA3779" s="55">
        <v>0</v>
      </c>
      <c r="AB3779" s="55" t="s">
        <v>41</v>
      </c>
      <c r="AC3779" s="55">
        <v>8</v>
      </c>
      <c r="AD3779" s="55"/>
      <c r="AE3779" s="55" t="s">
        <v>47</v>
      </c>
      <c r="AF3779" s="55" t="s">
        <v>48</v>
      </c>
      <c r="AG3779" s="55">
        <v>8.7343200000000003E-3</v>
      </c>
      <c r="AH3779" s="57" t="s">
        <v>44</v>
      </c>
    </row>
    <row r="3780" spans="1:34" x14ac:dyDescent="0.25">
      <c r="A3780" s="54">
        <v>16130711</v>
      </c>
      <c r="B3780" s="55"/>
      <c r="C3780" s="55"/>
      <c r="D3780" s="55">
        <v>103104713</v>
      </c>
      <c r="E3780" s="55"/>
      <c r="F3780" s="55">
        <v>300</v>
      </c>
      <c r="G3780" s="55">
        <v>144702014</v>
      </c>
      <c r="H3780" s="55"/>
      <c r="I3780" s="55">
        <v>2275050011</v>
      </c>
      <c r="J3780" s="55">
        <v>2</v>
      </c>
      <c r="K3780" s="55" t="s">
        <v>34</v>
      </c>
      <c r="L3780" s="55" t="s">
        <v>236</v>
      </c>
      <c r="M3780" s="55">
        <v>34031</v>
      </c>
      <c r="N3780" s="55"/>
      <c r="O3780" s="55" t="s">
        <v>343</v>
      </c>
      <c r="P3780" s="55">
        <v>48811</v>
      </c>
      <c r="Q3780" s="55" t="s">
        <v>37</v>
      </c>
      <c r="R3780" s="55" t="s">
        <v>38</v>
      </c>
      <c r="S3780" s="55"/>
      <c r="T3780" s="55"/>
      <c r="U3780" s="55" t="s">
        <v>38</v>
      </c>
      <c r="V3780" s="55">
        <v>41.180095000000001</v>
      </c>
      <c r="W3780" s="55">
        <v>-74.334317999999996</v>
      </c>
      <c r="X3780" s="55" t="s">
        <v>110</v>
      </c>
      <c r="Y3780" s="55" t="s">
        <v>344</v>
      </c>
      <c r="Z3780" s="55" t="s">
        <v>34</v>
      </c>
      <c r="AA3780" s="55">
        <v>0</v>
      </c>
      <c r="AB3780" s="55" t="s">
        <v>41</v>
      </c>
      <c r="AC3780" s="55">
        <v>8</v>
      </c>
      <c r="AD3780" s="55"/>
      <c r="AE3780" s="55" t="s">
        <v>49</v>
      </c>
      <c r="AF3780" s="55" t="s">
        <v>50</v>
      </c>
      <c r="AG3780" s="55">
        <v>1.26584E-2</v>
      </c>
      <c r="AH3780" s="57" t="s">
        <v>44</v>
      </c>
    </row>
    <row r="3781" spans="1:34" x14ac:dyDescent="0.25">
      <c r="A3781" s="54">
        <v>16130711</v>
      </c>
      <c r="B3781" s="55"/>
      <c r="C3781" s="55"/>
      <c r="D3781" s="55">
        <v>103104713</v>
      </c>
      <c r="E3781" s="55"/>
      <c r="F3781" s="55">
        <v>300</v>
      </c>
      <c r="G3781" s="55">
        <v>144702014</v>
      </c>
      <c r="H3781" s="55"/>
      <c r="I3781" s="55">
        <v>2275050011</v>
      </c>
      <c r="J3781" s="55">
        <v>2</v>
      </c>
      <c r="K3781" s="55" t="s">
        <v>34</v>
      </c>
      <c r="L3781" s="55" t="s">
        <v>236</v>
      </c>
      <c r="M3781" s="55">
        <v>34031</v>
      </c>
      <c r="N3781" s="55"/>
      <c r="O3781" s="55" t="s">
        <v>343</v>
      </c>
      <c r="P3781" s="55">
        <v>48811</v>
      </c>
      <c r="Q3781" s="55" t="s">
        <v>37</v>
      </c>
      <c r="R3781" s="55" t="s">
        <v>38</v>
      </c>
      <c r="S3781" s="55"/>
      <c r="T3781" s="55"/>
      <c r="U3781" s="55" t="s">
        <v>38</v>
      </c>
      <c r="V3781" s="55">
        <v>41.180095000000001</v>
      </c>
      <c r="W3781" s="55">
        <v>-74.334317999999996</v>
      </c>
      <c r="X3781" s="55" t="s">
        <v>110</v>
      </c>
      <c r="Y3781" s="55" t="s">
        <v>344</v>
      </c>
      <c r="Z3781" s="55" t="s">
        <v>34</v>
      </c>
      <c r="AA3781" s="55">
        <v>0</v>
      </c>
      <c r="AB3781" s="55" t="s">
        <v>41</v>
      </c>
      <c r="AC3781" s="55">
        <v>8</v>
      </c>
      <c r="AD3781" s="55"/>
      <c r="AE3781" s="55" t="s">
        <v>51</v>
      </c>
      <c r="AF3781" s="55" t="s">
        <v>52</v>
      </c>
      <c r="AG3781" s="55">
        <v>3.4761200000000001E-3</v>
      </c>
      <c r="AH3781" s="57" t="s">
        <v>44</v>
      </c>
    </row>
    <row r="3782" spans="1:34" x14ac:dyDescent="0.25">
      <c r="A3782" s="54">
        <v>16130711</v>
      </c>
      <c r="B3782" s="55"/>
      <c r="C3782" s="55"/>
      <c r="D3782" s="55">
        <v>103104713</v>
      </c>
      <c r="E3782" s="55"/>
      <c r="F3782" s="55">
        <v>300</v>
      </c>
      <c r="G3782" s="55">
        <v>144702014</v>
      </c>
      <c r="H3782" s="55"/>
      <c r="I3782" s="55">
        <v>2275050011</v>
      </c>
      <c r="J3782" s="55">
        <v>2</v>
      </c>
      <c r="K3782" s="55" t="s">
        <v>34</v>
      </c>
      <c r="L3782" s="55" t="s">
        <v>236</v>
      </c>
      <c r="M3782" s="55">
        <v>34031</v>
      </c>
      <c r="N3782" s="55"/>
      <c r="O3782" s="55" t="s">
        <v>343</v>
      </c>
      <c r="P3782" s="55">
        <v>48811</v>
      </c>
      <c r="Q3782" s="55" t="s">
        <v>37</v>
      </c>
      <c r="R3782" s="55" t="s">
        <v>38</v>
      </c>
      <c r="S3782" s="55"/>
      <c r="T3782" s="55"/>
      <c r="U3782" s="55" t="s">
        <v>38</v>
      </c>
      <c r="V3782" s="55">
        <v>41.180095000000001</v>
      </c>
      <c r="W3782" s="55">
        <v>-74.334317999999996</v>
      </c>
      <c r="X3782" s="55" t="s">
        <v>110</v>
      </c>
      <c r="Y3782" s="55" t="s">
        <v>344</v>
      </c>
      <c r="Z3782" s="55" t="s">
        <v>34</v>
      </c>
      <c r="AA3782" s="55">
        <v>0</v>
      </c>
      <c r="AB3782" s="55" t="s">
        <v>41</v>
      </c>
      <c r="AC3782" s="55">
        <v>8</v>
      </c>
      <c r="AD3782" s="55"/>
      <c r="AE3782" s="55" t="s">
        <v>53</v>
      </c>
      <c r="AF3782" s="55" t="s">
        <v>54</v>
      </c>
      <c r="AG3782" s="55">
        <v>0.64249400000000001</v>
      </c>
      <c r="AH3782" s="57" t="s">
        <v>44</v>
      </c>
    </row>
    <row r="3783" spans="1:34" x14ac:dyDescent="0.25">
      <c r="A3783" s="54">
        <v>16130711</v>
      </c>
      <c r="B3783" s="55"/>
      <c r="C3783" s="55"/>
      <c r="D3783" s="55">
        <v>103104713</v>
      </c>
      <c r="E3783" s="55"/>
      <c r="F3783" s="55">
        <v>300</v>
      </c>
      <c r="G3783" s="55">
        <v>144702014</v>
      </c>
      <c r="H3783" s="55"/>
      <c r="I3783" s="55">
        <v>2275050011</v>
      </c>
      <c r="J3783" s="55">
        <v>2</v>
      </c>
      <c r="K3783" s="55" t="s">
        <v>34</v>
      </c>
      <c r="L3783" s="55" t="s">
        <v>236</v>
      </c>
      <c r="M3783" s="55">
        <v>34031</v>
      </c>
      <c r="N3783" s="55"/>
      <c r="O3783" s="55" t="s">
        <v>343</v>
      </c>
      <c r="P3783" s="55">
        <v>48811</v>
      </c>
      <c r="Q3783" s="55" t="s">
        <v>37</v>
      </c>
      <c r="R3783" s="55" t="s">
        <v>38</v>
      </c>
      <c r="S3783" s="55"/>
      <c r="T3783" s="55"/>
      <c r="U3783" s="55" t="s">
        <v>38</v>
      </c>
      <c r="V3783" s="55">
        <v>41.180095000000001</v>
      </c>
      <c r="W3783" s="55">
        <v>-74.334317999999996</v>
      </c>
      <c r="X3783" s="55" t="s">
        <v>110</v>
      </c>
      <c r="Y3783" s="55" t="s">
        <v>344</v>
      </c>
      <c r="Z3783" s="55" t="s">
        <v>34</v>
      </c>
      <c r="AA3783" s="55">
        <v>0</v>
      </c>
      <c r="AB3783" s="55" t="s">
        <v>41</v>
      </c>
      <c r="AC3783" s="55">
        <v>8</v>
      </c>
      <c r="AD3783" s="55"/>
      <c r="AE3783" s="55">
        <v>7439921</v>
      </c>
      <c r="AF3783" s="55" t="s">
        <v>55</v>
      </c>
      <c r="AG3783" s="55">
        <v>8.2212599999999995E-4</v>
      </c>
      <c r="AH3783" s="57" t="s">
        <v>44</v>
      </c>
    </row>
    <row r="3784" spans="1:34" x14ac:dyDescent="0.25">
      <c r="A3784" s="54">
        <v>11096011</v>
      </c>
      <c r="B3784" s="55"/>
      <c r="C3784" s="55"/>
      <c r="D3784" s="55">
        <v>60745613</v>
      </c>
      <c r="E3784" s="55"/>
      <c r="F3784" s="55">
        <v>300</v>
      </c>
      <c r="G3784" s="55">
        <v>78032514</v>
      </c>
      <c r="H3784" s="55"/>
      <c r="I3784" s="55">
        <v>2275050011</v>
      </c>
      <c r="J3784" s="55">
        <v>2</v>
      </c>
      <c r="K3784" s="55" t="s">
        <v>34</v>
      </c>
      <c r="L3784" s="55" t="s">
        <v>90</v>
      </c>
      <c r="M3784" s="55">
        <v>34005</v>
      </c>
      <c r="N3784" s="55"/>
      <c r="O3784" s="55" t="s">
        <v>345</v>
      </c>
      <c r="P3784" s="55">
        <v>48811</v>
      </c>
      <c r="Q3784" s="55" t="s">
        <v>37</v>
      </c>
      <c r="R3784" s="55" t="s">
        <v>38</v>
      </c>
      <c r="S3784" s="55"/>
      <c r="T3784" s="55"/>
      <c r="U3784" s="55" t="s">
        <v>38</v>
      </c>
      <c r="V3784" s="55">
        <v>40.026499999999999</v>
      </c>
      <c r="W3784" s="55">
        <v>-74.692700000000002</v>
      </c>
      <c r="X3784" s="55" t="s">
        <v>39</v>
      </c>
      <c r="Y3784" s="55" t="s">
        <v>346</v>
      </c>
      <c r="Z3784" s="55" t="s">
        <v>34</v>
      </c>
      <c r="AA3784" s="55">
        <v>0</v>
      </c>
      <c r="AB3784" s="55" t="s">
        <v>41</v>
      </c>
      <c r="AC3784" s="55">
        <v>8</v>
      </c>
      <c r="AD3784" s="55"/>
      <c r="AE3784" s="55" t="s">
        <v>42</v>
      </c>
      <c r="AF3784" s="55" t="s">
        <v>43</v>
      </c>
      <c r="AG3784" s="55">
        <v>0.12205299999999999</v>
      </c>
      <c r="AH3784" s="57" t="s">
        <v>44</v>
      </c>
    </row>
    <row r="3785" spans="1:34" x14ac:dyDescent="0.25">
      <c r="A3785" s="54">
        <v>11096011</v>
      </c>
      <c r="B3785" s="55"/>
      <c r="C3785" s="55"/>
      <c r="D3785" s="55">
        <v>60745613</v>
      </c>
      <c r="E3785" s="55"/>
      <c r="F3785" s="55">
        <v>300</v>
      </c>
      <c r="G3785" s="55">
        <v>78032614</v>
      </c>
      <c r="H3785" s="55"/>
      <c r="I3785" s="55">
        <v>2275050012</v>
      </c>
      <c r="J3785" s="55">
        <v>2</v>
      </c>
      <c r="K3785" s="55" t="s">
        <v>34</v>
      </c>
      <c r="L3785" s="55" t="s">
        <v>90</v>
      </c>
      <c r="M3785" s="55">
        <v>34005</v>
      </c>
      <c r="N3785" s="55"/>
      <c r="O3785" s="55" t="s">
        <v>345</v>
      </c>
      <c r="P3785" s="55">
        <v>48811</v>
      </c>
      <c r="Q3785" s="55" t="s">
        <v>37</v>
      </c>
      <c r="R3785" s="55" t="s">
        <v>38</v>
      </c>
      <c r="S3785" s="55"/>
      <c r="T3785" s="55"/>
      <c r="U3785" s="55" t="s">
        <v>38</v>
      </c>
      <c r="V3785" s="55">
        <v>40.026499999999999</v>
      </c>
      <c r="W3785" s="55">
        <v>-74.692700000000002</v>
      </c>
      <c r="X3785" s="55" t="s">
        <v>39</v>
      </c>
      <c r="Y3785" s="55" t="s">
        <v>346</v>
      </c>
      <c r="Z3785" s="55" t="s">
        <v>34</v>
      </c>
      <c r="AA3785" s="55">
        <v>0</v>
      </c>
      <c r="AB3785" s="55" t="s">
        <v>41</v>
      </c>
      <c r="AC3785" s="55">
        <v>8</v>
      </c>
      <c r="AD3785" s="55"/>
      <c r="AE3785" s="55" t="s">
        <v>42</v>
      </c>
      <c r="AF3785" s="55" t="s">
        <v>43</v>
      </c>
      <c r="AG3785" s="55">
        <v>0.21641299999999999</v>
      </c>
      <c r="AH3785" s="57" t="s">
        <v>44</v>
      </c>
    </row>
    <row r="3786" spans="1:34" x14ac:dyDescent="0.25">
      <c r="A3786" s="54">
        <v>11096011</v>
      </c>
      <c r="B3786" s="55"/>
      <c r="C3786" s="55"/>
      <c r="D3786" s="55">
        <v>60745613</v>
      </c>
      <c r="E3786" s="55"/>
      <c r="F3786" s="55">
        <v>300</v>
      </c>
      <c r="G3786" s="55">
        <v>78032514</v>
      </c>
      <c r="H3786" s="55"/>
      <c r="I3786" s="55">
        <v>2275050011</v>
      </c>
      <c r="J3786" s="55">
        <v>2</v>
      </c>
      <c r="K3786" s="55" t="s">
        <v>34</v>
      </c>
      <c r="L3786" s="55" t="s">
        <v>90</v>
      </c>
      <c r="M3786" s="55">
        <v>34005</v>
      </c>
      <c r="N3786" s="55"/>
      <c r="O3786" s="55" t="s">
        <v>345</v>
      </c>
      <c r="P3786" s="55">
        <v>48811</v>
      </c>
      <c r="Q3786" s="55" t="s">
        <v>37</v>
      </c>
      <c r="R3786" s="55" t="s">
        <v>38</v>
      </c>
      <c r="S3786" s="55"/>
      <c r="T3786" s="55"/>
      <c r="U3786" s="55" t="s">
        <v>38</v>
      </c>
      <c r="V3786" s="55">
        <v>40.026499999999999</v>
      </c>
      <c r="W3786" s="55">
        <v>-74.692700000000002</v>
      </c>
      <c r="X3786" s="55" t="s">
        <v>39</v>
      </c>
      <c r="Y3786" s="55" t="s">
        <v>346</v>
      </c>
      <c r="Z3786" s="55" t="s">
        <v>34</v>
      </c>
      <c r="AA3786" s="55">
        <v>0</v>
      </c>
      <c r="AB3786" s="55" t="s">
        <v>41</v>
      </c>
      <c r="AC3786" s="55">
        <v>8</v>
      </c>
      <c r="AD3786" s="55"/>
      <c r="AE3786" s="55" t="s">
        <v>45</v>
      </c>
      <c r="AF3786" s="55" t="s">
        <v>46</v>
      </c>
      <c r="AG3786" s="55">
        <v>8.1112500000000004E-3</v>
      </c>
      <c r="AH3786" s="57" t="s">
        <v>44</v>
      </c>
    </row>
    <row r="3787" spans="1:34" x14ac:dyDescent="0.25">
      <c r="A3787" s="54">
        <v>11096011</v>
      </c>
      <c r="B3787" s="55"/>
      <c r="C3787" s="55"/>
      <c r="D3787" s="55">
        <v>60745613</v>
      </c>
      <c r="E3787" s="55"/>
      <c r="F3787" s="55">
        <v>300</v>
      </c>
      <c r="G3787" s="55">
        <v>78032614</v>
      </c>
      <c r="H3787" s="55"/>
      <c r="I3787" s="55">
        <v>2275050012</v>
      </c>
      <c r="J3787" s="55">
        <v>2</v>
      </c>
      <c r="K3787" s="55" t="s">
        <v>34</v>
      </c>
      <c r="L3787" s="55" t="s">
        <v>90</v>
      </c>
      <c r="M3787" s="55">
        <v>34005</v>
      </c>
      <c r="N3787" s="55"/>
      <c r="O3787" s="55" t="s">
        <v>345</v>
      </c>
      <c r="P3787" s="55">
        <v>48811</v>
      </c>
      <c r="Q3787" s="55" t="s">
        <v>37</v>
      </c>
      <c r="R3787" s="55" t="s">
        <v>38</v>
      </c>
      <c r="S3787" s="55"/>
      <c r="T3787" s="55"/>
      <c r="U3787" s="55" t="s">
        <v>38</v>
      </c>
      <c r="V3787" s="55">
        <v>40.026499999999999</v>
      </c>
      <c r="W3787" s="55">
        <v>-74.692700000000002</v>
      </c>
      <c r="X3787" s="55" t="s">
        <v>39</v>
      </c>
      <c r="Y3787" s="55" t="s">
        <v>346</v>
      </c>
      <c r="Z3787" s="55" t="s">
        <v>34</v>
      </c>
      <c r="AA3787" s="55">
        <v>0</v>
      </c>
      <c r="AB3787" s="55" t="s">
        <v>41</v>
      </c>
      <c r="AC3787" s="55">
        <v>8</v>
      </c>
      <c r="AD3787" s="55"/>
      <c r="AE3787" s="55" t="s">
        <v>45</v>
      </c>
      <c r="AF3787" s="55" t="s">
        <v>46</v>
      </c>
      <c r="AG3787" s="55">
        <v>2.3094E-2</v>
      </c>
      <c r="AH3787" s="57" t="s">
        <v>44</v>
      </c>
    </row>
    <row r="3788" spans="1:34" x14ac:dyDescent="0.25">
      <c r="A3788" s="54">
        <v>11096011</v>
      </c>
      <c r="B3788" s="55"/>
      <c r="C3788" s="55"/>
      <c r="D3788" s="55">
        <v>60745613</v>
      </c>
      <c r="E3788" s="55"/>
      <c r="F3788" s="55">
        <v>300</v>
      </c>
      <c r="G3788" s="55">
        <v>78032514</v>
      </c>
      <c r="H3788" s="55"/>
      <c r="I3788" s="55">
        <v>2275050011</v>
      </c>
      <c r="J3788" s="55">
        <v>2</v>
      </c>
      <c r="K3788" s="55" t="s">
        <v>34</v>
      </c>
      <c r="L3788" s="55" t="s">
        <v>90</v>
      </c>
      <c r="M3788" s="55">
        <v>34005</v>
      </c>
      <c r="N3788" s="55"/>
      <c r="O3788" s="55" t="s">
        <v>345</v>
      </c>
      <c r="P3788" s="55">
        <v>48811</v>
      </c>
      <c r="Q3788" s="55" t="s">
        <v>37</v>
      </c>
      <c r="R3788" s="55" t="s">
        <v>38</v>
      </c>
      <c r="S3788" s="55"/>
      <c r="T3788" s="55"/>
      <c r="U3788" s="55" t="s">
        <v>38</v>
      </c>
      <c r="V3788" s="55">
        <v>40.026499999999999</v>
      </c>
      <c r="W3788" s="55">
        <v>-74.692700000000002</v>
      </c>
      <c r="X3788" s="55" t="s">
        <v>39</v>
      </c>
      <c r="Y3788" s="55" t="s">
        <v>346</v>
      </c>
      <c r="Z3788" s="55" t="s">
        <v>34</v>
      </c>
      <c r="AA3788" s="55">
        <v>0</v>
      </c>
      <c r="AB3788" s="55" t="s">
        <v>41</v>
      </c>
      <c r="AC3788" s="55">
        <v>8</v>
      </c>
      <c r="AD3788" s="55"/>
      <c r="AE3788" s="55" t="s">
        <v>47</v>
      </c>
      <c r="AF3788" s="55" t="s">
        <v>48</v>
      </c>
      <c r="AG3788" s="55">
        <v>0.13247500000000001</v>
      </c>
      <c r="AH3788" s="57" t="s">
        <v>44</v>
      </c>
    </row>
    <row r="3789" spans="1:34" x14ac:dyDescent="0.25">
      <c r="A3789" s="54">
        <v>11096011</v>
      </c>
      <c r="B3789" s="55"/>
      <c r="C3789" s="55"/>
      <c r="D3789" s="55">
        <v>60745613</v>
      </c>
      <c r="E3789" s="55"/>
      <c r="F3789" s="55">
        <v>300</v>
      </c>
      <c r="G3789" s="55">
        <v>78032614</v>
      </c>
      <c r="H3789" s="55"/>
      <c r="I3789" s="55">
        <v>2275050012</v>
      </c>
      <c r="J3789" s="55">
        <v>2</v>
      </c>
      <c r="K3789" s="55" t="s">
        <v>34</v>
      </c>
      <c r="L3789" s="55" t="s">
        <v>90</v>
      </c>
      <c r="M3789" s="55">
        <v>34005</v>
      </c>
      <c r="N3789" s="55"/>
      <c r="O3789" s="55" t="s">
        <v>345</v>
      </c>
      <c r="P3789" s="55">
        <v>48811</v>
      </c>
      <c r="Q3789" s="55" t="s">
        <v>37</v>
      </c>
      <c r="R3789" s="55" t="s">
        <v>38</v>
      </c>
      <c r="S3789" s="55"/>
      <c r="T3789" s="55"/>
      <c r="U3789" s="55" t="s">
        <v>38</v>
      </c>
      <c r="V3789" s="55">
        <v>40.026499999999999</v>
      </c>
      <c r="W3789" s="55">
        <v>-74.692700000000002</v>
      </c>
      <c r="X3789" s="55" t="s">
        <v>39</v>
      </c>
      <c r="Y3789" s="55" t="s">
        <v>346</v>
      </c>
      <c r="Z3789" s="55" t="s">
        <v>34</v>
      </c>
      <c r="AA3789" s="55">
        <v>0</v>
      </c>
      <c r="AB3789" s="55" t="s">
        <v>41</v>
      </c>
      <c r="AC3789" s="55">
        <v>8</v>
      </c>
      <c r="AD3789" s="55"/>
      <c r="AE3789" s="55" t="s">
        <v>47</v>
      </c>
      <c r="AF3789" s="55" t="s">
        <v>48</v>
      </c>
      <c r="AG3789" s="55">
        <v>7.2511199999999998E-2</v>
      </c>
      <c r="AH3789" s="57" t="s">
        <v>44</v>
      </c>
    </row>
    <row r="3790" spans="1:34" x14ac:dyDescent="0.25">
      <c r="A3790" s="54">
        <v>11096011</v>
      </c>
      <c r="B3790" s="55"/>
      <c r="C3790" s="55"/>
      <c r="D3790" s="55">
        <v>60745613</v>
      </c>
      <c r="E3790" s="55"/>
      <c r="F3790" s="55">
        <v>300</v>
      </c>
      <c r="G3790" s="55">
        <v>78032514</v>
      </c>
      <c r="H3790" s="55"/>
      <c r="I3790" s="55">
        <v>2275050011</v>
      </c>
      <c r="J3790" s="55">
        <v>2</v>
      </c>
      <c r="K3790" s="55" t="s">
        <v>34</v>
      </c>
      <c r="L3790" s="55" t="s">
        <v>90</v>
      </c>
      <c r="M3790" s="55">
        <v>34005</v>
      </c>
      <c r="N3790" s="55"/>
      <c r="O3790" s="55" t="s">
        <v>345</v>
      </c>
      <c r="P3790" s="55">
        <v>48811</v>
      </c>
      <c r="Q3790" s="55" t="s">
        <v>37</v>
      </c>
      <c r="R3790" s="55" t="s">
        <v>38</v>
      </c>
      <c r="S3790" s="55"/>
      <c r="T3790" s="55"/>
      <c r="U3790" s="55" t="s">
        <v>38</v>
      </c>
      <c r="V3790" s="55">
        <v>40.026499999999999</v>
      </c>
      <c r="W3790" s="55">
        <v>-74.692700000000002</v>
      </c>
      <c r="X3790" s="55" t="s">
        <v>39</v>
      </c>
      <c r="Y3790" s="55" t="s">
        <v>346</v>
      </c>
      <c r="Z3790" s="55" t="s">
        <v>34</v>
      </c>
      <c r="AA3790" s="55">
        <v>0</v>
      </c>
      <c r="AB3790" s="55" t="s">
        <v>41</v>
      </c>
      <c r="AC3790" s="55">
        <v>8</v>
      </c>
      <c r="AD3790" s="55"/>
      <c r="AE3790" s="55" t="s">
        <v>49</v>
      </c>
      <c r="AF3790" s="55" t="s">
        <v>50</v>
      </c>
      <c r="AG3790" s="55">
        <v>0.191993</v>
      </c>
      <c r="AH3790" s="57" t="s">
        <v>44</v>
      </c>
    </row>
    <row r="3791" spans="1:34" x14ac:dyDescent="0.25">
      <c r="A3791" s="54">
        <v>11096011</v>
      </c>
      <c r="B3791" s="55"/>
      <c r="C3791" s="55"/>
      <c r="D3791" s="55">
        <v>60745613</v>
      </c>
      <c r="E3791" s="55"/>
      <c r="F3791" s="55">
        <v>300</v>
      </c>
      <c r="G3791" s="55">
        <v>78032614</v>
      </c>
      <c r="H3791" s="55"/>
      <c r="I3791" s="55">
        <v>2275050012</v>
      </c>
      <c r="J3791" s="55">
        <v>2</v>
      </c>
      <c r="K3791" s="55" t="s">
        <v>34</v>
      </c>
      <c r="L3791" s="55" t="s">
        <v>90</v>
      </c>
      <c r="M3791" s="55">
        <v>34005</v>
      </c>
      <c r="N3791" s="55"/>
      <c r="O3791" s="55" t="s">
        <v>345</v>
      </c>
      <c r="P3791" s="55">
        <v>48811</v>
      </c>
      <c r="Q3791" s="55" t="s">
        <v>37</v>
      </c>
      <c r="R3791" s="55" t="s">
        <v>38</v>
      </c>
      <c r="S3791" s="55"/>
      <c r="T3791" s="55"/>
      <c r="U3791" s="55" t="s">
        <v>38</v>
      </c>
      <c r="V3791" s="55">
        <v>40.026499999999999</v>
      </c>
      <c r="W3791" s="55">
        <v>-74.692700000000002</v>
      </c>
      <c r="X3791" s="55" t="s">
        <v>39</v>
      </c>
      <c r="Y3791" s="55" t="s">
        <v>346</v>
      </c>
      <c r="Z3791" s="55" t="s">
        <v>34</v>
      </c>
      <c r="AA3791" s="55">
        <v>0</v>
      </c>
      <c r="AB3791" s="55" t="s">
        <v>41</v>
      </c>
      <c r="AC3791" s="55">
        <v>8</v>
      </c>
      <c r="AD3791" s="55"/>
      <c r="AE3791" s="55" t="s">
        <v>49</v>
      </c>
      <c r="AF3791" s="55" t="s">
        <v>50</v>
      </c>
      <c r="AG3791" s="55">
        <v>7.4294200000000005E-2</v>
      </c>
      <c r="AH3791" s="57" t="s">
        <v>44</v>
      </c>
    </row>
    <row r="3792" spans="1:34" x14ac:dyDescent="0.25">
      <c r="A3792" s="54">
        <v>11096011</v>
      </c>
      <c r="B3792" s="55"/>
      <c r="C3792" s="55"/>
      <c r="D3792" s="55">
        <v>60745613</v>
      </c>
      <c r="E3792" s="55"/>
      <c r="F3792" s="55">
        <v>300</v>
      </c>
      <c r="G3792" s="55">
        <v>78032514</v>
      </c>
      <c r="H3792" s="55"/>
      <c r="I3792" s="55">
        <v>2275050011</v>
      </c>
      <c r="J3792" s="55">
        <v>2</v>
      </c>
      <c r="K3792" s="55" t="s">
        <v>34</v>
      </c>
      <c r="L3792" s="55" t="s">
        <v>90</v>
      </c>
      <c r="M3792" s="55">
        <v>34005</v>
      </c>
      <c r="N3792" s="55"/>
      <c r="O3792" s="55" t="s">
        <v>345</v>
      </c>
      <c r="P3792" s="55">
        <v>48811</v>
      </c>
      <c r="Q3792" s="55" t="s">
        <v>37</v>
      </c>
      <c r="R3792" s="55" t="s">
        <v>38</v>
      </c>
      <c r="S3792" s="55"/>
      <c r="T3792" s="55"/>
      <c r="U3792" s="55" t="s">
        <v>38</v>
      </c>
      <c r="V3792" s="55">
        <v>40.026499999999999</v>
      </c>
      <c r="W3792" s="55">
        <v>-74.692700000000002</v>
      </c>
      <c r="X3792" s="55" t="s">
        <v>39</v>
      </c>
      <c r="Y3792" s="55" t="s">
        <v>346</v>
      </c>
      <c r="Z3792" s="55" t="s">
        <v>34</v>
      </c>
      <c r="AA3792" s="55">
        <v>0</v>
      </c>
      <c r="AB3792" s="55" t="s">
        <v>41</v>
      </c>
      <c r="AC3792" s="55">
        <v>8</v>
      </c>
      <c r="AD3792" s="55"/>
      <c r="AE3792" s="55" t="s">
        <v>51</v>
      </c>
      <c r="AF3792" s="55" t="s">
        <v>52</v>
      </c>
      <c r="AG3792" s="55">
        <v>5.2723100000000002E-2</v>
      </c>
      <c r="AH3792" s="57" t="s">
        <v>44</v>
      </c>
    </row>
    <row r="3793" spans="1:34" x14ac:dyDescent="0.25">
      <c r="A3793" s="54">
        <v>11096011</v>
      </c>
      <c r="B3793" s="55"/>
      <c r="C3793" s="55"/>
      <c r="D3793" s="55">
        <v>60745613</v>
      </c>
      <c r="E3793" s="55"/>
      <c r="F3793" s="55">
        <v>300</v>
      </c>
      <c r="G3793" s="55">
        <v>78032614</v>
      </c>
      <c r="H3793" s="55"/>
      <c r="I3793" s="55">
        <v>2275050012</v>
      </c>
      <c r="J3793" s="55">
        <v>2</v>
      </c>
      <c r="K3793" s="55" t="s">
        <v>34</v>
      </c>
      <c r="L3793" s="55" t="s">
        <v>90</v>
      </c>
      <c r="M3793" s="55">
        <v>34005</v>
      </c>
      <c r="N3793" s="55"/>
      <c r="O3793" s="55" t="s">
        <v>345</v>
      </c>
      <c r="P3793" s="55">
        <v>48811</v>
      </c>
      <c r="Q3793" s="55" t="s">
        <v>37</v>
      </c>
      <c r="R3793" s="55" t="s">
        <v>38</v>
      </c>
      <c r="S3793" s="55"/>
      <c r="T3793" s="55"/>
      <c r="U3793" s="55" t="s">
        <v>38</v>
      </c>
      <c r="V3793" s="55">
        <v>40.026499999999999</v>
      </c>
      <c r="W3793" s="55">
        <v>-74.692700000000002</v>
      </c>
      <c r="X3793" s="55" t="s">
        <v>39</v>
      </c>
      <c r="Y3793" s="55" t="s">
        <v>346</v>
      </c>
      <c r="Z3793" s="55" t="s">
        <v>34</v>
      </c>
      <c r="AA3793" s="55">
        <v>0</v>
      </c>
      <c r="AB3793" s="55" t="s">
        <v>41</v>
      </c>
      <c r="AC3793" s="55">
        <v>8</v>
      </c>
      <c r="AD3793" s="55"/>
      <c r="AE3793" s="55" t="s">
        <v>51</v>
      </c>
      <c r="AF3793" s="55" t="s">
        <v>52</v>
      </c>
      <c r="AG3793" s="55">
        <v>0.101616</v>
      </c>
      <c r="AH3793" s="57" t="s">
        <v>44</v>
      </c>
    </row>
    <row r="3794" spans="1:34" x14ac:dyDescent="0.25">
      <c r="A3794" s="54">
        <v>11096011</v>
      </c>
      <c r="B3794" s="55"/>
      <c r="C3794" s="55"/>
      <c r="D3794" s="55">
        <v>60745613</v>
      </c>
      <c r="E3794" s="55"/>
      <c r="F3794" s="55">
        <v>300</v>
      </c>
      <c r="G3794" s="55">
        <v>78032614</v>
      </c>
      <c r="H3794" s="55"/>
      <c r="I3794" s="55">
        <v>2275050012</v>
      </c>
      <c r="J3794" s="55">
        <v>2</v>
      </c>
      <c r="K3794" s="55" t="s">
        <v>34</v>
      </c>
      <c r="L3794" s="55" t="s">
        <v>90</v>
      </c>
      <c r="M3794" s="55">
        <v>34005</v>
      </c>
      <c r="N3794" s="55"/>
      <c r="O3794" s="55" t="s">
        <v>345</v>
      </c>
      <c r="P3794" s="55">
        <v>48811</v>
      </c>
      <c r="Q3794" s="55" t="s">
        <v>37</v>
      </c>
      <c r="R3794" s="55" t="s">
        <v>38</v>
      </c>
      <c r="S3794" s="55"/>
      <c r="T3794" s="55"/>
      <c r="U3794" s="55" t="s">
        <v>38</v>
      </c>
      <c r="V3794" s="55">
        <v>40.026499999999999</v>
      </c>
      <c r="W3794" s="55">
        <v>-74.692700000000002</v>
      </c>
      <c r="X3794" s="55" t="s">
        <v>39</v>
      </c>
      <c r="Y3794" s="55" t="s">
        <v>346</v>
      </c>
      <c r="Z3794" s="55" t="s">
        <v>34</v>
      </c>
      <c r="AA3794" s="55">
        <v>0</v>
      </c>
      <c r="AB3794" s="55" t="s">
        <v>41</v>
      </c>
      <c r="AC3794" s="55">
        <v>8</v>
      </c>
      <c r="AD3794" s="55"/>
      <c r="AE3794" s="55" t="s">
        <v>53</v>
      </c>
      <c r="AF3794" s="55" t="s">
        <v>54</v>
      </c>
      <c r="AG3794" s="55">
        <v>3.0059800000000001</v>
      </c>
      <c r="AH3794" s="57" t="s">
        <v>44</v>
      </c>
    </row>
    <row r="3795" spans="1:34" x14ac:dyDescent="0.25">
      <c r="A3795" s="54">
        <v>11096011</v>
      </c>
      <c r="B3795" s="55"/>
      <c r="C3795" s="55"/>
      <c r="D3795" s="55">
        <v>60745613</v>
      </c>
      <c r="E3795" s="55"/>
      <c r="F3795" s="55">
        <v>300</v>
      </c>
      <c r="G3795" s="55">
        <v>78032514</v>
      </c>
      <c r="H3795" s="55"/>
      <c r="I3795" s="55">
        <v>2275050011</v>
      </c>
      <c r="J3795" s="55">
        <v>2</v>
      </c>
      <c r="K3795" s="55" t="s">
        <v>34</v>
      </c>
      <c r="L3795" s="55" t="s">
        <v>90</v>
      </c>
      <c r="M3795" s="55">
        <v>34005</v>
      </c>
      <c r="N3795" s="55"/>
      <c r="O3795" s="55" t="s">
        <v>345</v>
      </c>
      <c r="P3795" s="55">
        <v>48811</v>
      </c>
      <c r="Q3795" s="55" t="s">
        <v>37</v>
      </c>
      <c r="R3795" s="55" t="s">
        <v>38</v>
      </c>
      <c r="S3795" s="55"/>
      <c r="T3795" s="55"/>
      <c r="U3795" s="55" t="s">
        <v>38</v>
      </c>
      <c r="V3795" s="55">
        <v>40.026499999999999</v>
      </c>
      <c r="W3795" s="55">
        <v>-74.692700000000002</v>
      </c>
      <c r="X3795" s="55" t="s">
        <v>39</v>
      </c>
      <c r="Y3795" s="55" t="s">
        <v>346</v>
      </c>
      <c r="Z3795" s="55" t="s">
        <v>34</v>
      </c>
      <c r="AA3795" s="55">
        <v>0</v>
      </c>
      <c r="AB3795" s="55" t="s">
        <v>41</v>
      </c>
      <c r="AC3795" s="55">
        <v>8</v>
      </c>
      <c r="AD3795" s="55"/>
      <c r="AE3795" s="55" t="s">
        <v>53</v>
      </c>
      <c r="AF3795" s="55" t="s">
        <v>54</v>
      </c>
      <c r="AG3795" s="55">
        <v>9.7448599999999992</v>
      </c>
      <c r="AH3795" s="57" t="s">
        <v>44</v>
      </c>
    </row>
    <row r="3796" spans="1:34" x14ac:dyDescent="0.25">
      <c r="A3796" s="54">
        <v>11096011</v>
      </c>
      <c r="B3796" s="55"/>
      <c r="C3796" s="55"/>
      <c r="D3796" s="55">
        <v>60745613</v>
      </c>
      <c r="E3796" s="55"/>
      <c r="F3796" s="55">
        <v>300</v>
      </c>
      <c r="G3796" s="55">
        <v>78032514</v>
      </c>
      <c r="H3796" s="55"/>
      <c r="I3796" s="55">
        <v>2275050011</v>
      </c>
      <c r="J3796" s="55">
        <v>2</v>
      </c>
      <c r="K3796" s="55" t="s">
        <v>34</v>
      </c>
      <c r="L3796" s="55" t="s">
        <v>90</v>
      </c>
      <c r="M3796" s="55">
        <v>34005</v>
      </c>
      <c r="N3796" s="55"/>
      <c r="O3796" s="55" t="s">
        <v>345</v>
      </c>
      <c r="P3796" s="55">
        <v>48811</v>
      </c>
      <c r="Q3796" s="55" t="s">
        <v>37</v>
      </c>
      <c r="R3796" s="55" t="s">
        <v>38</v>
      </c>
      <c r="S3796" s="55"/>
      <c r="T3796" s="55"/>
      <c r="U3796" s="55" t="s">
        <v>38</v>
      </c>
      <c r="V3796" s="55">
        <v>40.026499999999999</v>
      </c>
      <c r="W3796" s="55">
        <v>-74.692700000000002</v>
      </c>
      <c r="X3796" s="55" t="s">
        <v>39</v>
      </c>
      <c r="Y3796" s="55" t="s">
        <v>346</v>
      </c>
      <c r="Z3796" s="55" t="s">
        <v>34</v>
      </c>
      <c r="AA3796" s="55">
        <v>0</v>
      </c>
      <c r="AB3796" s="55" t="s">
        <v>41</v>
      </c>
      <c r="AC3796" s="55">
        <v>8</v>
      </c>
      <c r="AD3796" s="55"/>
      <c r="AE3796" s="55">
        <v>7439921</v>
      </c>
      <c r="AF3796" s="55" t="s">
        <v>55</v>
      </c>
      <c r="AG3796" s="55">
        <v>1.24694E-2</v>
      </c>
      <c r="AH3796" s="57" t="s">
        <v>44</v>
      </c>
    </row>
    <row r="3797" spans="1:34" x14ac:dyDescent="0.25">
      <c r="A3797" s="54">
        <v>11048711</v>
      </c>
      <c r="B3797" s="55"/>
      <c r="C3797" s="55"/>
      <c r="D3797" s="55">
        <v>60642013</v>
      </c>
      <c r="E3797" s="55"/>
      <c r="F3797" s="55">
        <v>300</v>
      </c>
      <c r="G3797" s="55">
        <v>77824414</v>
      </c>
      <c r="H3797" s="55"/>
      <c r="I3797" s="55">
        <v>2275050012</v>
      </c>
      <c r="J3797" s="55">
        <v>2</v>
      </c>
      <c r="K3797" s="55" t="s">
        <v>34</v>
      </c>
      <c r="L3797" s="55" t="s">
        <v>67</v>
      </c>
      <c r="M3797" s="55">
        <v>34037</v>
      </c>
      <c r="N3797" s="55"/>
      <c r="O3797" s="55" t="s">
        <v>347</v>
      </c>
      <c r="P3797" s="55">
        <v>48811</v>
      </c>
      <c r="Q3797" s="55" t="s">
        <v>37</v>
      </c>
      <c r="R3797" s="55" t="s">
        <v>38</v>
      </c>
      <c r="S3797" s="55"/>
      <c r="T3797" s="55"/>
      <c r="U3797" s="55" t="s">
        <v>38</v>
      </c>
      <c r="V3797" s="55">
        <v>41.291200000000003</v>
      </c>
      <c r="W3797" s="55">
        <v>-74.551000000000002</v>
      </c>
      <c r="X3797" s="55" t="s">
        <v>39</v>
      </c>
      <c r="Y3797" s="55" t="s">
        <v>320</v>
      </c>
      <c r="Z3797" s="55" t="s">
        <v>34</v>
      </c>
      <c r="AA3797" s="55">
        <v>0</v>
      </c>
      <c r="AB3797" s="55" t="s">
        <v>41</v>
      </c>
      <c r="AC3797" s="55">
        <v>8</v>
      </c>
      <c r="AD3797" s="55"/>
      <c r="AE3797" s="55" t="s">
        <v>42</v>
      </c>
      <c r="AF3797" s="55" t="s">
        <v>43</v>
      </c>
      <c r="AG3797" s="55">
        <v>1.1376499999999999E-2</v>
      </c>
      <c r="AH3797" s="57" t="s">
        <v>44</v>
      </c>
    </row>
    <row r="3798" spans="1:34" x14ac:dyDescent="0.25">
      <c r="A3798" s="54">
        <v>11048711</v>
      </c>
      <c r="B3798" s="55"/>
      <c r="C3798" s="55"/>
      <c r="D3798" s="55">
        <v>60642013</v>
      </c>
      <c r="E3798" s="55"/>
      <c r="F3798" s="55">
        <v>300</v>
      </c>
      <c r="G3798" s="55">
        <v>77824314</v>
      </c>
      <c r="H3798" s="55"/>
      <c r="I3798" s="55">
        <v>2275050011</v>
      </c>
      <c r="J3798" s="55">
        <v>2</v>
      </c>
      <c r="K3798" s="55" t="s">
        <v>34</v>
      </c>
      <c r="L3798" s="55" t="s">
        <v>67</v>
      </c>
      <c r="M3798" s="55">
        <v>34037</v>
      </c>
      <c r="N3798" s="55"/>
      <c r="O3798" s="55" t="s">
        <v>347</v>
      </c>
      <c r="P3798" s="55">
        <v>48811</v>
      </c>
      <c r="Q3798" s="55" t="s">
        <v>37</v>
      </c>
      <c r="R3798" s="55" t="s">
        <v>38</v>
      </c>
      <c r="S3798" s="55"/>
      <c r="T3798" s="55"/>
      <c r="U3798" s="55" t="s">
        <v>38</v>
      </c>
      <c r="V3798" s="55">
        <v>41.291200000000003</v>
      </c>
      <c r="W3798" s="55">
        <v>-74.551000000000002</v>
      </c>
      <c r="X3798" s="55" t="s">
        <v>39</v>
      </c>
      <c r="Y3798" s="55" t="s">
        <v>320</v>
      </c>
      <c r="Z3798" s="55" t="s">
        <v>34</v>
      </c>
      <c r="AA3798" s="55">
        <v>0</v>
      </c>
      <c r="AB3798" s="55" t="s">
        <v>41</v>
      </c>
      <c r="AC3798" s="55">
        <v>8</v>
      </c>
      <c r="AD3798" s="55"/>
      <c r="AE3798" s="55" t="s">
        <v>42</v>
      </c>
      <c r="AF3798" s="55" t="s">
        <v>43</v>
      </c>
      <c r="AG3798" s="55">
        <v>1.3542700000000001E-3</v>
      </c>
      <c r="AH3798" s="57" t="s">
        <v>44</v>
      </c>
    </row>
    <row r="3799" spans="1:34" x14ac:dyDescent="0.25">
      <c r="A3799" s="54">
        <v>11048711</v>
      </c>
      <c r="B3799" s="55"/>
      <c r="C3799" s="55"/>
      <c r="D3799" s="55">
        <v>60642013</v>
      </c>
      <c r="E3799" s="55"/>
      <c r="F3799" s="55">
        <v>300</v>
      </c>
      <c r="G3799" s="55">
        <v>77824314</v>
      </c>
      <c r="H3799" s="55"/>
      <c r="I3799" s="55">
        <v>2275050011</v>
      </c>
      <c r="J3799" s="55">
        <v>2</v>
      </c>
      <c r="K3799" s="55" t="s">
        <v>34</v>
      </c>
      <c r="L3799" s="55" t="s">
        <v>67</v>
      </c>
      <c r="M3799" s="55">
        <v>34037</v>
      </c>
      <c r="N3799" s="55"/>
      <c r="O3799" s="55" t="s">
        <v>347</v>
      </c>
      <c r="P3799" s="55">
        <v>48811</v>
      </c>
      <c r="Q3799" s="55" t="s">
        <v>37</v>
      </c>
      <c r="R3799" s="55" t="s">
        <v>38</v>
      </c>
      <c r="S3799" s="55"/>
      <c r="T3799" s="55"/>
      <c r="U3799" s="55" t="s">
        <v>38</v>
      </c>
      <c r="V3799" s="55">
        <v>41.291200000000003</v>
      </c>
      <c r="W3799" s="55">
        <v>-74.551000000000002</v>
      </c>
      <c r="X3799" s="55" t="s">
        <v>39</v>
      </c>
      <c r="Y3799" s="55" t="s">
        <v>320</v>
      </c>
      <c r="Z3799" s="55" t="s">
        <v>34</v>
      </c>
      <c r="AA3799" s="55">
        <v>0</v>
      </c>
      <c r="AB3799" s="55" t="s">
        <v>41</v>
      </c>
      <c r="AC3799" s="55">
        <v>8</v>
      </c>
      <c r="AD3799" s="55"/>
      <c r="AE3799" s="55" t="s">
        <v>45</v>
      </c>
      <c r="AF3799" s="55" t="s">
        <v>46</v>
      </c>
      <c r="AG3799" s="55">
        <v>9.0000000000000006E-5</v>
      </c>
      <c r="AH3799" s="57" t="s">
        <v>44</v>
      </c>
    </row>
    <row r="3800" spans="1:34" x14ac:dyDescent="0.25">
      <c r="A3800" s="54">
        <v>11048711</v>
      </c>
      <c r="B3800" s="55"/>
      <c r="C3800" s="55"/>
      <c r="D3800" s="55">
        <v>60642013</v>
      </c>
      <c r="E3800" s="55"/>
      <c r="F3800" s="55">
        <v>300</v>
      </c>
      <c r="G3800" s="55">
        <v>77824414</v>
      </c>
      <c r="H3800" s="55"/>
      <c r="I3800" s="55">
        <v>2275050012</v>
      </c>
      <c r="J3800" s="55">
        <v>2</v>
      </c>
      <c r="K3800" s="55" t="s">
        <v>34</v>
      </c>
      <c r="L3800" s="55" t="s">
        <v>67</v>
      </c>
      <c r="M3800" s="55">
        <v>34037</v>
      </c>
      <c r="N3800" s="55"/>
      <c r="O3800" s="55" t="s">
        <v>347</v>
      </c>
      <c r="P3800" s="55">
        <v>48811</v>
      </c>
      <c r="Q3800" s="55" t="s">
        <v>37</v>
      </c>
      <c r="R3800" s="55" t="s">
        <v>38</v>
      </c>
      <c r="S3800" s="55"/>
      <c r="T3800" s="55"/>
      <c r="U3800" s="55" t="s">
        <v>38</v>
      </c>
      <c r="V3800" s="55">
        <v>41.291200000000003</v>
      </c>
      <c r="W3800" s="55">
        <v>-74.551000000000002</v>
      </c>
      <c r="X3800" s="55" t="s">
        <v>39</v>
      </c>
      <c r="Y3800" s="55" t="s">
        <v>320</v>
      </c>
      <c r="Z3800" s="55" t="s">
        <v>34</v>
      </c>
      <c r="AA3800" s="55">
        <v>0</v>
      </c>
      <c r="AB3800" s="55" t="s">
        <v>41</v>
      </c>
      <c r="AC3800" s="55">
        <v>8</v>
      </c>
      <c r="AD3800" s="55"/>
      <c r="AE3800" s="55" t="s">
        <v>45</v>
      </c>
      <c r="AF3800" s="55" t="s">
        <v>46</v>
      </c>
      <c r="AG3800" s="55">
        <v>1.2140199999999999E-3</v>
      </c>
      <c r="AH3800" s="57" t="s">
        <v>44</v>
      </c>
    </row>
    <row r="3801" spans="1:34" x14ac:dyDescent="0.25">
      <c r="A3801" s="54">
        <v>11048711</v>
      </c>
      <c r="B3801" s="55"/>
      <c r="C3801" s="55"/>
      <c r="D3801" s="55">
        <v>60642013</v>
      </c>
      <c r="E3801" s="55"/>
      <c r="F3801" s="55">
        <v>300</v>
      </c>
      <c r="G3801" s="55">
        <v>77824414</v>
      </c>
      <c r="H3801" s="55"/>
      <c r="I3801" s="55">
        <v>2275050012</v>
      </c>
      <c r="J3801" s="55">
        <v>2</v>
      </c>
      <c r="K3801" s="55" t="s">
        <v>34</v>
      </c>
      <c r="L3801" s="55" t="s">
        <v>67</v>
      </c>
      <c r="M3801" s="55">
        <v>34037</v>
      </c>
      <c r="N3801" s="55"/>
      <c r="O3801" s="55" t="s">
        <v>347</v>
      </c>
      <c r="P3801" s="55">
        <v>48811</v>
      </c>
      <c r="Q3801" s="55" t="s">
        <v>37</v>
      </c>
      <c r="R3801" s="55" t="s">
        <v>38</v>
      </c>
      <c r="S3801" s="55"/>
      <c r="T3801" s="55"/>
      <c r="U3801" s="55" t="s">
        <v>38</v>
      </c>
      <c r="V3801" s="55">
        <v>41.291200000000003</v>
      </c>
      <c r="W3801" s="55">
        <v>-74.551000000000002</v>
      </c>
      <c r="X3801" s="55" t="s">
        <v>39</v>
      </c>
      <c r="Y3801" s="55" t="s">
        <v>320</v>
      </c>
      <c r="Z3801" s="55" t="s">
        <v>34</v>
      </c>
      <c r="AA3801" s="55">
        <v>0</v>
      </c>
      <c r="AB3801" s="55" t="s">
        <v>41</v>
      </c>
      <c r="AC3801" s="55">
        <v>8</v>
      </c>
      <c r="AD3801" s="55"/>
      <c r="AE3801" s="55" t="s">
        <v>47</v>
      </c>
      <c r="AF3801" s="55" t="s">
        <v>48</v>
      </c>
      <c r="AG3801" s="55">
        <v>3.8118200000000001E-3</v>
      </c>
      <c r="AH3801" s="57" t="s">
        <v>44</v>
      </c>
    </row>
    <row r="3802" spans="1:34" x14ac:dyDescent="0.25">
      <c r="A3802" s="54">
        <v>11048711</v>
      </c>
      <c r="B3802" s="55"/>
      <c r="C3802" s="55"/>
      <c r="D3802" s="55">
        <v>60642013</v>
      </c>
      <c r="E3802" s="55"/>
      <c r="F3802" s="55">
        <v>300</v>
      </c>
      <c r="G3802" s="55">
        <v>77824314</v>
      </c>
      <c r="H3802" s="55"/>
      <c r="I3802" s="55">
        <v>2275050011</v>
      </c>
      <c r="J3802" s="55">
        <v>2</v>
      </c>
      <c r="K3802" s="55" t="s">
        <v>34</v>
      </c>
      <c r="L3802" s="55" t="s">
        <v>67</v>
      </c>
      <c r="M3802" s="55">
        <v>34037</v>
      </c>
      <c r="N3802" s="55"/>
      <c r="O3802" s="55" t="s">
        <v>347</v>
      </c>
      <c r="P3802" s="55">
        <v>48811</v>
      </c>
      <c r="Q3802" s="55" t="s">
        <v>37</v>
      </c>
      <c r="R3802" s="55" t="s">
        <v>38</v>
      </c>
      <c r="S3802" s="55"/>
      <c r="T3802" s="55"/>
      <c r="U3802" s="55" t="s">
        <v>38</v>
      </c>
      <c r="V3802" s="55">
        <v>41.291200000000003</v>
      </c>
      <c r="W3802" s="55">
        <v>-74.551000000000002</v>
      </c>
      <c r="X3802" s="55" t="s">
        <v>39</v>
      </c>
      <c r="Y3802" s="55" t="s">
        <v>320</v>
      </c>
      <c r="Z3802" s="55" t="s">
        <v>34</v>
      </c>
      <c r="AA3802" s="55">
        <v>0</v>
      </c>
      <c r="AB3802" s="55" t="s">
        <v>41</v>
      </c>
      <c r="AC3802" s="55">
        <v>8</v>
      </c>
      <c r="AD3802" s="55"/>
      <c r="AE3802" s="55" t="s">
        <v>47</v>
      </c>
      <c r="AF3802" s="55" t="s">
        <v>48</v>
      </c>
      <c r="AG3802" s="55">
        <v>1.4699100000000001E-3</v>
      </c>
      <c r="AH3802" s="57" t="s">
        <v>44</v>
      </c>
    </row>
    <row r="3803" spans="1:34" x14ac:dyDescent="0.25">
      <c r="A3803" s="54">
        <v>11048711</v>
      </c>
      <c r="B3803" s="55"/>
      <c r="C3803" s="55"/>
      <c r="D3803" s="55">
        <v>60642013</v>
      </c>
      <c r="E3803" s="55"/>
      <c r="F3803" s="55">
        <v>300</v>
      </c>
      <c r="G3803" s="55">
        <v>77824414</v>
      </c>
      <c r="H3803" s="55"/>
      <c r="I3803" s="55">
        <v>2275050012</v>
      </c>
      <c r="J3803" s="55">
        <v>2</v>
      </c>
      <c r="K3803" s="55" t="s">
        <v>34</v>
      </c>
      <c r="L3803" s="55" t="s">
        <v>67</v>
      </c>
      <c r="M3803" s="55">
        <v>34037</v>
      </c>
      <c r="N3803" s="55"/>
      <c r="O3803" s="55" t="s">
        <v>347</v>
      </c>
      <c r="P3803" s="55">
        <v>48811</v>
      </c>
      <c r="Q3803" s="55" t="s">
        <v>37</v>
      </c>
      <c r="R3803" s="55" t="s">
        <v>38</v>
      </c>
      <c r="S3803" s="55"/>
      <c r="T3803" s="55"/>
      <c r="U3803" s="55" t="s">
        <v>38</v>
      </c>
      <c r="V3803" s="55">
        <v>41.291200000000003</v>
      </c>
      <c r="W3803" s="55">
        <v>-74.551000000000002</v>
      </c>
      <c r="X3803" s="55" t="s">
        <v>39</v>
      </c>
      <c r="Y3803" s="55" t="s">
        <v>320</v>
      </c>
      <c r="Z3803" s="55" t="s">
        <v>34</v>
      </c>
      <c r="AA3803" s="55">
        <v>0</v>
      </c>
      <c r="AB3803" s="55" t="s">
        <v>41</v>
      </c>
      <c r="AC3803" s="55">
        <v>8</v>
      </c>
      <c r="AD3803" s="55"/>
      <c r="AE3803" s="55" t="s">
        <v>49</v>
      </c>
      <c r="AF3803" s="55" t="s">
        <v>50</v>
      </c>
      <c r="AG3803" s="55">
        <v>3.9055499999999998E-3</v>
      </c>
      <c r="AH3803" s="57" t="s">
        <v>44</v>
      </c>
    </row>
    <row r="3804" spans="1:34" x14ac:dyDescent="0.25">
      <c r="A3804" s="54">
        <v>11048711</v>
      </c>
      <c r="B3804" s="55"/>
      <c r="C3804" s="55"/>
      <c r="D3804" s="55">
        <v>60642013</v>
      </c>
      <c r="E3804" s="55"/>
      <c r="F3804" s="55">
        <v>300</v>
      </c>
      <c r="G3804" s="55">
        <v>77824314</v>
      </c>
      <c r="H3804" s="55"/>
      <c r="I3804" s="55">
        <v>2275050011</v>
      </c>
      <c r="J3804" s="55">
        <v>2</v>
      </c>
      <c r="K3804" s="55" t="s">
        <v>34</v>
      </c>
      <c r="L3804" s="55" t="s">
        <v>67</v>
      </c>
      <c r="M3804" s="55">
        <v>34037</v>
      </c>
      <c r="N3804" s="55"/>
      <c r="O3804" s="55" t="s">
        <v>347</v>
      </c>
      <c r="P3804" s="55">
        <v>48811</v>
      </c>
      <c r="Q3804" s="55" t="s">
        <v>37</v>
      </c>
      <c r="R3804" s="55" t="s">
        <v>38</v>
      </c>
      <c r="S3804" s="55"/>
      <c r="T3804" s="55"/>
      <c r="U3804" s="55" t="s">
        <v>38</v>
      </c>
      <c r="V3804" s="55">
        <v>41.291200000000003</v>
      </c>
      <c r="W3804" s="55">
        <v>-74.551000000000002</v>
      </c>
      <c r="X3804" s="55" t="s">
        <v>39</v>
      </c>
      <c r="Y3804" s="55" t="s">
        <v>320</v>
      </c>
      <c r="Z3804" s="55" t="s">
        <v>34</v>
      </c>
      <c r="AA3804" s="55">
        <v>0</v>
      </c>
      <c r="AB3804" s="55" t="s">
        <v>41</v>
      </c>
      <c r="AC3804" s="55">
        <v>8</v>
      </c>
      <c r="AD3804" s="55"/>
      <c r="AE3804" s="55" t="s">
        <v>49</v>
      </c>
      <c r="AF3804" s="55" t="s">
        <v>50</v>
      </c>
      <c r="AG3804" s="55">
        <v>2.1302999999999999E-3</v>
      </c>
      <c r="AH3804" s="57" t="s">
        <v>44</v>
      </c>
    </row>
    <row r="3805" spans="1:34" x14ac:dyDescent="0.25">
      <c r="A3805" s="54">
        <v>11048711</v>
      </c>
      <c r="B3805" s="55"/>
      <c r="C3805" s="55"/>
      <c r="D3805" s="55">
        <v>60642013</v>
      </c>
      <c r="E3805" s="55"/>
      <c r="F3805" s="55">
        <v>300</v>
      </c>
      <c r="G3805" s="55">
        <v>77824414</v>
      </c>
      <c r="H3805" s="55"/>
      <c r="I3805" s="55">
        <v>2275050012</v>
      </c>
      <c r="J3805" s="55">
        <v>2</v>
      </c>
      <c r="K3805" s="55" t="s">
        <v>34</v>
      </c>
      <c r="L3805" s="55" t="s">
        <v>67</v>
      </c>
      <c r="M3805" s="55">
        <v>34037</v>
      </c>
      <c r="N3805" s="55"/>
      <c r="O3805" s="55" t="s">
        <v>347</v>
      </c>
      <c r="P3805" s="55">
        <v>48811</v>
      </c>
      <c r="Q3805" s="55" t="s">
        <v>37</v>
      </c>
      <c r="R3805" s="55" t="s">
        <v>38</v>
      </c>
      <c r="S3805" s="55"/>
      <c r="T3805" s="55"/>
      <c r="U3805" s="55" t="s">
        <v>38</v>
      </c>
      <c r="V3805" s="55">
        <v>41.291200000000003</v>
      </c>
      <c r="W3805" s="55">
        <v>-74.551000000000002</v>
      </c>
      <c r="X3805" s="55" t="s">
        <v>39</v>
      </c>
      <c r="Y3805" s="55" t="s">
        <v>320</v>
      </c>
      <c r="Z3805" s="55" t="s">
        <v>34</v>
      </c>
      <c r="AA3805" s="55">
        <v>0</v>
      </c>
      <c r="AB3805" s="55" t="s">
        <v>41</v>
      </c>
      <c r="AC3805" s="55">
        <v>8</v>
      </c>
      <c r="AD3805" s="55"/>
      <c r="AE3805" s="55" t="s">
        <v>51</v>
      </c>
      <c r="AF3805" s="55" t="s">
        <v>52</v>
      </c>
      <c r="AG3805" s="55">
        <v>5.3417999999999998E-3</v>
      </c>
      <c r="AH3805" s="57" t="s">
        <v>44</v>
      </c>
    </row>
    <row r="3806" spans="1:34" x14ac:dyDescent="0.25">
      <c r="A3806" s="54">
        <v>11048711</v>
      </c>
      <c r="B3806" s="55"/>
      <c r="C3806" s="55"/>
      <c r="D3806" s="55">
        <v>60642013</v>
      </c>
      <c r="E3806" s="55"/>
      <c r="F3806" s="55">
        <v>300</v>
      </c>
      <c r="G3806" s="55">
        <v>77824314</v>
      </c>
      <c r="H3806" s="55"/>
      <c r="I3806" s="55">
        <v>2275050011</v>
      </c>
      <c r="J3806" s="55">
        <v>2</v>
      </c>
      <c r="K3806" s="55" t="s">
        <v>34</v>
      </c>
      <c r="L3806" s="55" t="s">
        <v>67</v>
      </c>
      <c r="M3806" s="55">
        <v>34037</v>
      </c>
      <c r="N3806" s="55"/>
      <c r="O3806" s="55" t="s">
        <v>347</v>
      </c>
      <c r="P3806" s="55">
        <v>48811</v>
      </c>
      <c r="Q3806" s="55" t="s">
        <v>37</v>
      </c>
      <c r="R3806" s="55" t="s">
        <v>38</v>
      </c>
      <c r="S3806" s="55"/>
      <c r="T3806" s="55"/>
      <c r="U3806" s="55" t="s">
        <v>38</v>
      </c>
      <c r="V3806" s="55">
        <v>41.291200000000003</v>
      </c>
      <c r="W3806" s="55">
        <v>-74.551000000000002</v>
      </c>
      <c r="X3806" s="55" t="s">
        <v>39</v>
      </c>
      <c r="Y3806" s="55" t="s">
        <v>320</v>
      </c>
      <c r="Z3806" s="55" t="s">
        <v>34</v>
      </c>
      <c r="AA3806" s="55">
        <v>0</v>
      </c>
      <c r="AB3806" s="55" t="s">
        <v>41</v>
      </c>
      <c r="AC3806" s="55">
        <v>8</v>
      </c>
      <c r="AD3806" s="55"/>
      <c r="AE3806" s="55" t="s">
        <v>51</v>
      </c>
      <c r="AF3806" s="55" t="s">
        <v>52</v>
      </c>
      <c r="AG3806" s="55">
        <v>5.8500000000000002E-4</v>
      </c>
      <c r="AH3806" s="57" t="s">
        <v>44</v>
      </c>
    </row>
    <row r="3807" spans="1:34" x14ac:dyDescent="0.25">
      <c r="A3807" s="54">
        <v>11048711</v>
      </c>
      <c r="B3807" s="55"/>
      <c r="C3807" s="55"/>
      <c r="D3807" s="55">
        <v>60642013</v>
      </c>
      <c r="E3807" s="55"/>
      <c r="F3807" s="55">
        <v>300</v>
      </c>
      <c r="G3807" s="55">
        <v>77824414</v>
      </c>
      <c r="H3807" s="55"/>
      <c r="I3807" s="55">
        <v>2275050012</v>
      </c>
      <c r="J3807" s="55">
        <v>2</v>
      </c>
      <c r="K3807" s="55" t="s">
        <v>34</v>
      </c>
      <c r="L3807" s="55" t="s">
        <v>67</v>
      </c>
      <c r="M3807" s="55">
        <v>34037</v>
      </c>
      <c r="N3807" s="55"/>
      <c r="O3807" s="55" t="s">
        <v>347</v>
      </c>
      <c r="P3807" s="55">
        <v>48811</v>
      </c>
      <c r="Q3807" s="55" t="s">
        <v>37</v>
      </c>
      <c r="R3807" s="55" t="s">
        <v>38</v>
      </c>
      <c r="S3807" s="55"/>
      <c r="T3807" s="55"/>
      <c r="U3807" s="55" t="s">
        <v>38</v>
      </c>
      <c r="V3807" s="55">
        <v>41.291200000000003</v>
      </c>
      <c r="W3807" s="55">
        <v>-74.551000000000002</v>
      </c>
      <c r="X3807" s="55" t="s">
        <v>39</v>
      </c>
      <c r="Y3807" s="55" t="s">
        <v>320</v>
      </c>
      <c r="Z3807" s="55" t="s">
        <v>34</v>
      </c>
      <c r="AA3807" s="55">
        <v>0</v>
      </c>
      <c r="AB3807" s="55" t="s">
        <v>41</v>
      </c>
      <c r="AC3807" s="55">
        <v>8</v>
      </c>
      <c r="AD3807" s="55"/>
      <c r="AE3807" s="55" t="s">
        <v>53</v>
      </c>
      <c r="AF3807" s="55" t="s">
        <v>54</v>
      </c>
      <c r="AG3807" s="55">
        <v>0.15802099999999999</v>
      </c>
      <c r="AH3807" s="57" t="s">
        <v>44</v>
      </c>
    </row>
    <row r="3808" spans="1:34" x14ac:dyDescent="0.25">
      <c r="A3808" s="54">
        <v>11048711</v>
      </c>
      <c r="B3808" s="55"/>
      <c r="C3808" s="55"/>
      <c r="D3808" s="55">
        <v>60642013</v>
      </c>
      <c r="E3808" s="55"/>
      <c r="F3808" s="55">
        <v>300</v>
      </c>
      <c r="G3808" s="55">
        <v>77824314</v>
      </c>
      <c r="H3808" s="55"/>
      <c r="I3808" s="55">
        <v>2275050011</v>
      </c>
      <c r="J3808" s="55">
        <v>2</v>
      </c>
      <c r="K3808" s="55" t="s">
        <v>34</v>
      </c>
      <c r="L3808" s="55" t="s">
        <v>67</v>
      </c>
      <c r="M3808" s="55">
        <v>34037</v>
      </c>
      <c r="N3808" s="55"/>
      <c r="O3808" s="55" t="s">
        <v>347</v>
      </c>
      <c r="P3808" s="55">
        <v>48811</v>
      </c>
      <c r="Q3808" s="55" t="s">
        <v>37</v>
      </c>
      <c r="R3808" s="55" t="s">
        <v>38</v>
      </c>
      <c r="S3808" s="55"/>
      <c r="T3808" s="55"/>
      <c r="U3808" s="55" t="s">
        <v>38</v>
      </c>
      <c r="V3808" s="55">
        <v>41.291200000000003</v>
      </c>
      <c r="W3808" s="55">
        <v>-74.551000000000002</v>
      </c>
      <c r="X3808" s="55" t="s">
        <v>39</v>
      </c>
      <c r="Y3808" s="55" t="s">
        <v>320</v>
      </c>
      <c r="Z3808" s="55" t="s">
        <v>34</v>
      </c>
      <c r="AA3808" s="55">
        <v>0</v>
      </c>
      <c r="AB3808" s="55" t="s">
        <v>41</v>
      </c>
      <c r="AC3808" s="55">
        <v>8</v>
      </c>
      <c r="AD3808" s="55"/>
      <c r="AE3808" s="55" t="s">
        <v>53</v>
      </c>
      <c r="AF3808" s="55" t="s">
        <v>54</v>
      </c>
      <c r="AG3808" s="55">
        <v>0.108126</v>
      </c>
      <c r="AH3808" s="57" t="s">
        <v>44</v>
      </c>
    </row>
    <row r="3809" spans="1:34" x14ac:dyDescent="0.25">
      <c r="A3809" s="54">
        <v>11048711</v>
      </c>
      <c r="B3809" s="55"/>
      <c r="C3809" s="55"/>
      <c r="D3809" s="55">
        <v>60642013</v>
      </c>
      <c r="E3809" s="55"/>
      <c r="F3809" s="55">
        <v>300</v>
      </c>
      <c r="G3809" s="55">
        <v>77824314</v>
      </c>
      <c r="H3809" s="55"/>
      <c r="I3809" s="55">
        <v>2275050011</v>
      </c>
      <c r="J3809" s="55">
        <v>2</v>
      </c>
      <c r="K3809" s="55" t="s">
        <v>34</v>
      </c>
      <c r="L3809" s="55" t="s">
        <v>67</v>
      </c>
      <c r="M3809" s="55">
        <v>34037</v>
      </c>
      <c r="N3809" s="55"/>
      <c r="O3809" s="55" t="s">
        <v>347</v>
      </c>
      <c r="P3809" s="55">
        <v>48811</v>
      </c>
      <c r="Q3809" s="55" t="s">
        <v>37</v>
      </c>
      <c r="R3809" s="55" t="s">
        <v>38</v>
      </c>
      <c r="S3809" s="55"/>
      <c r="T3809" s="55"/>
      <c r="U3809" s="55" t="s">
        <v>38</v>
      </c>
      <c r="V3809" s="55">
        <v>41.291200000000003</v>
      </c>
      <c r="W3809" s="55">
        <v>-74.551000000000002</v>
      </c>
      <c r="X3809" s="55" t="s">
        <v>39</v>
      </c>
      <c r="Y3809" s="55" t="s">
        <v>320</v>
      </c>
      <c r="Z3809" s="55" t="s">
        <v>34</v>
      </c>
      <c r="AA3809" s="55">
        <v>0</v>
      </c>
      <c r="AB3809" s="55" t="s">
        <v>41</v>
      </c>
      <c r="AC3809" s="55">
        <v>8</v>
      </c>
      <c r="AD3809" s="55"/>
      <c r="AE3809" s="55">
        <v>7439921</v>
      </c>
      <c r="AF3809" s="55" t="s">
        <v>55</v>
      </c>
      <c r="AG3809" s="55">
        <v>1.3835599999999999E-4</v>
      </c>
      <c r="AH3809" s="57" t="s">
        <v>44</v>
      </c>
    </row>
    <row r="3810" spans="1:34" x14ac:dyDescent="0.25">
      <c r="A3810" s="54">
        <v>12304611</v>
      </c>
      <c r="B3810" s="55"/>
      <c r="C3810" s="55"/>
      <c r="D3810" s="55">
        <v>61748213</v>
      </c>
      <c r="E3810" s="55"/>
      <c r="F3810" s="55">
        <v>300</v>
      </c>
      <c r="G3810" s="55">
        <v>80022514</v>
      </c>
      <c r="H3810" s="55"/>
      <c r="I3810" s="55">
        <v>2275050011</v>
      </c>
      <c r="J3810" s="55">
        <v>2</v>
      </c>
      <c r="K3810" s="55" t="s">
        <v>34</v>
      </c>
      <c r="L3810" s="55" t="s">
        <v>56</v>
      </c>
      <c r="M3810" s="55">
        <v>34007</v>
      </c>
      <c r="N3810" s="55"/>
      <c r="O3810" s="55" t="s">
        <v>348</v>
      </c>
      <c r="P3810" s="55">
        <v>48811</v>
      </c>
      <c r="Q3810" s="55" t="s">
        <v>37</v>
      </c>
      <c r="R3810" s="55" t="s">
        <v>38</v>
      </c>
      <c r="S3810" s="55"/>
      <c r="T3810" s="55"/>
      <c r="U3810" s="55" t="s">
        <v>38</v>
      </c>
      <c r="V3810" s="55">
        <v>39.745899999999999</v>
      </c>
      <c r="W3810" s="55">
        <v>-74.920400000000001</v>
      </c>
      <c r="X3810" s="55" t="s">
        <v>39</v>
      </c>
      <c r="Y3810" s="55" t="s">
        <v>349</v>
      </c>
      <c r="Z3810" s="55" t="s">
        <v>34</v>
      </c>
      <c r="AA3810" s="55">
        <v>0</v>
      </c>
      <c r="AB3810" s="55" t="s">
        <v>41</v>
      </c>
      <c r="AC3810" s="55">
        <v>8</v>
      </c>
      <c r="AD3810" s="55"/>
      <c r="AE3810" s="55" t="s">
        <v>42</v>
      </c>
      <c r="AF3810" s="55" t="s">
        <v>43</v>
      </c>
      <c r="AG3810" s="55">
        <v>1.3542700000000001E-3</v>
      </c>
      <c r="AH3810" s="57" t="s">
        <v>44</v>
      </c>
    </row>
    <row r="3811" spans="1:34" x14ac:dyDescent="0.25">
      <c r="A3811" s="54">
        <v>12304611</v>
      </c>
      <c r="B3811" s="55"/>
      <c r="C3811" s="55"/>
      <c r="D3811" s="55">
        <v>61748213</v>
      </c>
      <c r="E3811" s="55"/>
      <c r="F3811" s="55">
        <v>300</v>
      </c>
      <c r="G3811" s="55">
        <v>80022614</v>
      </c>
      <c r="H3811" s="55"/>
      <c r="I3811" s="55">
        <v>2275050012</v>
      </c>
      <c r="J3811" s="55">
        <v>2</v>
      </c>
      <c r="K3811" s="55" t="s">
        <v>34</v>
      </c>
      <c r="L3811" s="55" t="s">
        <v>56</v>
      </c>
      <c r="M3811" s="55">
        <v>34007</v>
      </c>
      <c r="N3811" s="55"/>
      <c r="O3811" s="55" t="s">
        <v>348</v>
      </c>
      <c r="P3811" s="55">
        <v>48811</v>
      </c>
      <c r="Q3811" s="55" t="s">
        <v>37</v>
      </c>
      <c r="R3811" s="55" t="s">
        <v>38</v>
      </c>
      <c r="S3811" s="55"/>
      <c r="T3811" s="55"/>
      <c r="U3811" s="55" t="s">
        <v>38</v>
      </c>
      <c r="V3811" s="55">
        <v>39.745899999999999</v>
      </c>
      <c r="W3811" s="55">
        <v>-74.920400000000001</v>
      </c>
      <c r="X3811" s="55" t="s">
        <v>39</v>
      </c>
      <c r="Y3811" s="55" t="s">
        <v>349</v>
      </c>
      <c r="Z3811" s="55" t="s">
        <v>34</v>
      </c>
      <c r="AA3811" s="55">
        <v>0</v>
      </c>
      <c r="AB3811" s="55" t="s">
        <v>41</v>
      </c>
      <c r="AC3811" s="55">
        <v>8</v>
      </c>
      <c r="AD3811" s="55"/>
      <c r="AE3811" s="55" t="s">
        <v>42</v>
      </c>
      <c r="AF3811" s="55" t="s">
        <v>43</v>
      </c>
      <c r="AG3811" s="55">
        <v>1.1376499999999999E-2</v>
      </c>
      <c r="AH3811" s="57" t="s">
        <v>44</v>
      </c>
    </row>
    <row r="3812" spans="1:34" x14ac:dyDescent="0.25">
      <c r="A3812" s="54">
        <v>12304611</v>
      </c>
      <c r="B3812" s="55"/>
      <c r="C3812" s="55"/>
      <c r="D3812" s="55">
        <v>61748213</v>
      </c>
      <c r="E3812" s="55"/>
      <c r="F3812" s="55">
        <v>300</v>
      </c>
      <c r="G3812" s="55">
        <v>80022614</v>
      </c>
      <c r="H3812" s="55"/>
      <c r="I3812" s="55">
        <v>2275050012</v>
      </c>
      <c r="J3812" s="55">
        <v>2</v>
      </c>
      <c r="K3812" s="55" t="s">
        <v>34</v>
      </c>
      <c r="L3812" s="55" t="s">
        <v>56</v>
      </c>
      <c r="M3812" s="55">
        <v>34007</v>
      </c>
      <c r="N3812" s="55"/>
      <c r="O3812" s="55" t="s">
        <v>348</v>
      </c>
      <c r="P3812" s="55">
        <v>48811</v>
      </c>
      <c r="Q3812" s="55" t="s">
        <v>37</v>
      </c>
      <c r="R3812" s="55" t="s">
        <v>38</v>
      </c>
      <c r="S3812" s="55"/>
      <c r="T3812" s="55"/>
      <c r="U3812" s="55" t="s">
        <v>38</v>
      </c>
      <c r="V3812" s="55">
        <v>39.745899999999999</v>
      </c>
      <c r="W3812" s="55">
        <v>-74.920400000000001</v>
      </c>
      <c r="X3812" s="55" t="s">
        <v>39</v>
      </c>
      <c r="Y3812" s="55" t="s">
        <v>349</v>
      </c>
      <c r="Z3812" s="55" t="s">
        <v>34</v>
      </c>
      <c r="AA3812" s="55">
        <v>0</v>
      </c>
      <c r="AB3812" s="55" t="s">
        <v>41</v>
      </c>
      <c r="AC3812" s="55">
        <v>8</v>
      </c>
      <c r="AD3812" s="55"/>
      <c r="AE3812" s="55" t="s">
        <v>45</v>
      </c>
      <c r="AF3812" s="55" t="s">
        <v>46</v>
      </c>
      <c r="AG3812" s="55">
        <v>1.2140199999999999E-3</v>
      </c>
      <c r="AH3812" s="57" t="s">
        <v>44</v>
      </c>
    </row>
    <row r="3813" spans="1:34" x14ac:dyDescent="0.25">
      <c r="A3813" s="54">
        <v>12304611</v>
      </c>
      <c r="B3813" s="55"/>
      <c r="C3813" s="55"/>
      <c r="D3813" s="55">
        <v>61748213</v>
      </c>
      <c r="E3813" s="55"/>
      <c r="F3813" s="55">
        <v>300</v>
      </c>
      <c r="G3813" s="55">
        <v>80022514</v>
      </c>
      <c r="H3813" s="55"/>
      <c r="I3813" s="55">
        <v>2275050011</v>
      </c>
      <c r="J3813" s="55">
        <v>2</v>
      </c>
      <c r="K3813" s="55" t="s">
        <v>34</v>
      </c>
      <c r="L3813" s="55" t="s">
        <v>56</v>
      </c>
      <c r="M3813" s="55">
        <v>34007</v>
      </c>
      <c r="N3813" s="55"/>
      <c r="O3813" s="55" t="s">
        <v>348</v>
      </c>
      <c r="P3813" s="55">
        <v>48811</v>
      </c>
      <c r="Q3813" s="55" t="s">
        <v>37</v>
      </c>
      <c r="R3813" s="55" t="s">
        <v>38</v>
      </c>
      <c r="S3813" s="55"/>
      <c r="T3813" s="55"/>
      <c r="U3813" s="55" t="s">
        <v>38</v>
      </c>
      <c r="V3813" s="55">
        <v>39.745899999999999</v>
      </c>
      <c r="W3813" s="55">
        <v>-74.920400000000001</v>
      </c>
      <c r="X3813" s="55" t="s">
        <v>39</v>
      </c>
      <c r="Y3813" s="55" t="s">
        <v>349</v>
      </c>
      <c r="Z3813" s="55" t="s">
        <v>34</v>
      </c>
      <c r="AA3813" s="55">
        <v>0</v>
      </c>
      <c r="AB3813" s="55" t="s">
        <v>41</v>
      </c>
      <c r="AC3813" s="55">
        <v>8</v>
      </c>
      <c r="AD3813" s="55"/>
      <c r="AE3813" s="55" t="s">
        <v>45</v>
      </c>
      <c r="AF3813" s="55" t="s">
        <v>46</v>
      </c>
      <c r="AG3813" s="55">
        <v>9.0000000000000006E-5</v>
      </c>
      <c r="AH3813" s="57" t="s">
        <v>44</v>
      </c>
    </row>
    <row r="3814" spans="1:34" x14ac:dyDescent="0.25">
      <c r="A3814" s="54">
        <v>12304611</v>
      </c>
      <c r="B3814" s="55"/>
      <c r="C3814" s="55"/>
      <c r="D3814" s="55">
        <v>61748213</v>
      </c>
      <c r="E3814" s="55"/>
      <c r="F3814" s="55">
        <v>300</v>
      </c>
      <c r="G3814" s="55">
        <v>80022614</v>
      </c>
      <c r="H3814" s="55"/>
      <c r="I3814" s="55">
        <v>2275050012</v>
      </c>
      <c r="J3814" s="55">
        <v>2</v>
      </c>
      <c r="K3814" s="55" t="s">
        <v>34</v>
      </c>
      <c r="L3814" s="55" t="s">
        <v>56</v>
      </c>
      <c r="M3814" s="55">
        <v>34007</v>
      </c>
      <c r="N3814" s="55"/>
      <c r="O3814" s="55" t="s">
        <v>348</v>
      </c>
      <c r="P3814" s="55">
        <v>48811</v>
      </c>
      <c r="Q3814" s="55" t="s">
        <v>37</v>
      </c>
      <c r="R3814" s="55" t="s">
        <v>38</v>
      </c>
      <c r="S3814" s="55"/>
      <c r="T3814" s="55"/>
      <c r="U3814" s="55" t="s">
        <v>38</v>
      </c>
      <c r="V3814" s="55">
        <v>39.745899999999999</v>
      </c>
      <c r="W3814" s="55">
        <v>-74.920400000000001</v>
      </c>
      <c r="X3814" s="55" t="s">
        <v>39</v>
      </c>
      <c r="Y3814" s="55" t="s">
        <v>349</v>
      </c>
      <c r="Z3814" s="55" t="s">
        <v>34</v>
      </c>
      <c r="AA3814" s="55">
        <v>0</v>
      </c>
      <c r="AB3814" s="55" t="s">
        <v>41</v>
      </c>
      <c r="AC3814" s="55">
        <v>8</v>
      </c>
      <c r="AD3814" s="55"/>
      <c r="AE3814" s="55" t="s">
        <v>47</v>
      </c>
      <c r="AF3814" s="55" t="s">
        <v>48</v>
      </c>
      <c r="AG3814" s="55">
        <v>3.8118200000000001E-3</v>
      </c>
      <c r="AH3814" s="57" t="s">
        <v>44</v>
      </c>
    </row>
    <row r="3815" spans="1:34" x14ac:dyDescent="0.25">
      <c r="A3815" s="54">
        <v>12304611</v>
      </c>
      <c r="B3815" s="55"/>
      <c r="C3815" s="55"/>
      <c r="D3815" s="55">
        <v>61748213</v>
      </c>
      <c r="E3815" s="55"/>
      <c r="F3815" s="55">
        <v>300</v>
      </c>
      <c r="G3815" s="55">
        <v>80022514</v>
      </c>
      <c r="H3815" s="55"/>
      <c r="I3815" s="55">
        <v>2275050011</v>
      </c>
      <c r="J3815" s="55">
        <v>2</v>
      </c>
      <c r="K3815" s="55" t="s">
        <v>34</v>
      </c>
      <c r="L3815" s="55" t="s">
        <v>56</v>
      </c>
      <c r="M3815" s="55">
        <v>34007</v>
      </c>
      <c r="N3815" s="55"/>
      <c r="O3815" s="55" t="s">
        <v>348</v>
      </c>
      <c r="P3815" s="55">
        <v>48811</v>
      </c>
      <c r="Q3815" s="55" t="s">
        <v>37</v>
      </c>
      <c r="R3815" s="55" t="s">
        <v>38</v>
      </c>
      <c r="S3815" s="55"/>
      <c r="T3815" s="55"/>
      <c r="U3815" s="55" t="s">
        <v>38</v>
      </c>
      <c r="V3815" s="55">
        <v>39.745899999999999</v>
      </c>
      <c r="W3815" s="55">
        <v>-74.920400000000001</v>
      </c>
      <c r="X3815" s="55" t="s">
        <v>39</v>
      </c>
      <c r="Y3815" s="55" t="s">
        <v>349</v>
      </c>
      <c r="Z3815" s="55" t="s">
        <v>34</v>
      </c>
      <c r="AA3815" s="55">
        <v>0</v>
      </c>
      <c r="AB3815" s="55" t="s">
        <v>41</v>
      </c>
      <c r="AC3815" s="55">
        <v>8</v>
      </c>
      <c r="AD3815" s="55"/>
      <c r="AE3815" s="55" t="s">
        <v>47</v>
      </c>
      <c r="AF3815" s="55" t="s">
        <v>48</v>
      </c>
      <c r="AG3815" s="55">
        <v>1.4699100000000001E-3</v>
      </c>
      <c r="AH3815" s="57" t="s">
        <v>44</v>
      </c>
    </row>
    <row r="3816" spans="1:34" x14ac:dyDescent="0.25">
      <c r="A3816" s="54">
        <v>12304611</v>
      </c>
      <c r="B3816" s="55"/>
      <c r="C3816" s="55"/>
      <c r="D3816" s="55">
        <v>61748213</v>
      </c>
      <c r="E3816" s="55"/>
      <c r="F3816" s="55">
        <v>300</v>
      </c>
      <c r="G3816" s="55">
        <v>80022614</v>
      </c>
      <c r="H3816" s="55"/>
      <c r="I3816" s="55">
        <v>2275050012</v>
      </c>
      <c r="J3816" s="55">
        <v>2</v>
      </c>
      <c r="K3816" s="55" t="s">
        <v>34</v>
      </c>
      <c r="L3816" s="55" t="s">
        <v>56</v>
      </c>
      <c r="M3816" s="55">
        <v>34007</v>
      </c>
      <c r="N3816" s="55"/>
      <c r="O3816" s="55" t="s">
        <v>348</v>
      </c>
      <c r="P3816" s="55">
        <v>48811</v>
      </c>
      <c r="Q3816" s="55" t="s">
        <v>37</v>
      </c>
      <c r="R3816" s="55" t="s">
        <v>38</v>
      </c>
      <c r="S3816" s="55"/>
      <c r="T3816" s="55"/>
      <c r="U3816" s="55" t="s">
        <v>38</v>
      </c>
      <c r="V3816" s="55">
        <v>39.745899999999999</v>
      </c>
      <c r="W3816" s="55">
        <v>-74.920400000000001</v>
      </c>
      <c r="X3816" s="55" t="s">
        <v>39</v>
      </c>
      <c r="Y3816" s="55" t="s">
        <v>349</v>
      </c>
      <c r="Z3816" s="55" t="s">
        <v>34</v>
      </c>
      <c r="AA3816" s="55">
        <v>0</v>
      </c>
      <c r="AB3816" s="55" t="s">
        <v>41</v>
      </c>
      <c r="AC3816" s="55">
        <v>8</v>
      </c>
      <c r="AD3816" s="55"/>
      <c r="AE3816" s="55" t="s">
        <v>49</v>
      </c>
      <c r="AF3816" s="55" t="s">
        <v>50</v>
      </c>
      <c r="AG3816" s="55">
        <v>3.9055499999999998E-3</v>
      </c>
      <c r="AH3816" s="57" t="s">
        <v>44</v>
      </c>
    </row>
    <row r="3817" spans="1:34" x14ac:dyDescent="0.25">
      <c r="A3817" s="54">
        <v>12304611</v>
      </c>
      <c r="B3817" s="55"/>
      <c r="C3817" s="55"/>
      <c r="D3817" s="55">
        <v>61748213</v>
      </c>
      <c r="E3817" s="55"/>
      <c r="F3817" s="55">
        <v>300</v>
      </c>
      <c r="G3817" s="55">
        <v>80022514</v>
      </c>
      <c r="H3817" s="55"/>
      <c r="I3817" s="55">
        <v>2275050011</v>
      </c>
      <c r="J3817" s="55">
        <v>2</v>
      </c>
      <c r="K3817" s="55" t="s">
        <v>34</v>
      </c>
      <c r="L3817" s="55" t="s">
        <v>56</v>
      </c>
      <c r="M3817" s="55">
        <v>34007</v>
      </c>
      <c r="N3817" s="55"/>
      <c r="O3817" s="55" t="s">
        <v>348</v>
      </c>
      <c r="P3817" s="55">
        <v>48811</v>
      </c>
      <c r="Q3817" s="55" t="s">
        <v>37</v>
      </c>
      <c r="R3817" s="55" t="s">
        <v>38</v>
      </c>
      <c r="S3817" s="55"/>
      <c r="T3817" s="55"/>
      <c r="U3817" s="55" t="s">
        <v>38</v>
      </c>
      <c r="V3817" s="55">
        <v>39.745899999999999</v>
      </c>
      <c r="W3817" s="55">
        <v>-74.920400000000001</v>
      </c>
      <c r="X3817" s="55" t="s">
        <v>39</v>
      </c>
      <c r="Y3817" s="55" t="s">
        <v>349</v>
      </c>
      <c r="Z3817" s="55" t="s">
        <v>34</v>
      </c>
      <c r="AA3817" s="55">
        <v>0</v>
      </c>
      <c r="AB3817" s="55" t="s">
        <v>41</v>
      </c>
      <c r="AC3817" s="55">
        <v>8</v>
      </c>
      <c r="AD3817" s="55"/>
      <c r="AE3817" s="55" t="s">
        <v>49</v>
      </c>
      <c r="AF3817" s="55" t="s">
        <v>50</v>
      </c>
      <c r="AG3817" s="55">
        <v>2.1302999999999999E-3</v>
      </c>
      <c r="AH3817" s="57" t="s">
        <v>44</v>
      </c>
    </row>
    <row r="3818" spans="1:34" x14ac:dyDescent="0.25">
      <c r="A3818" s="54">
        <v>12304611</v>
      </c>
      <c r="B3818" s="55"/>
      <c r="C3818" s="55"/>
      <c r="D3818" s="55">
        <v>61748213</v>
      </c>
      <c r="E3818" s="55"/>
      <c r="F3818" s="55">
        <v>300</v>
      </c>
      <c r="G3818" s="55">
        <v>80022614</v>
      </c>
      <c r="H3818" s="55"/>
      <c r="I3818" s="55">
        <v>2275050012</v>
      </c>
      <c r="J3818" s="55">
        <v>2</v>
      </c>
      <c r="K3818" s="55" t="s">
        <v>34</v>
      </c>
      <c r="L3818" s="55" t="s">
        <v>56</v>
      </c>
      <c r="M3818" s="55">
        <v>34007</v>
      </c>
      <c r="N3818" s="55"/>
      <c r="O3818" s="55" t="s">
        <v>348</v>
      </c>
      <c r="P3818" s="55">
        <v>48811</v>
      </c>
      <c r="Q3818" s="55" t="s">
        <v>37</v>
      </c>
      <c r="R3818" s="55" t="s">
        <v>38</v>
      </c>
      <c r="S3818" s="55"/>
      <c r="T3818" s="55"/>
      <c r="U3818" s="55" t="s">
        <v>38</v>
      </c>
      <c r="V3818" s="55">
        <v>39.745899999999999</v>
      </c>
      <c r="W3818" s="55">
        <v>-74.920400000000001</v>
      </c>
      <c r="X3818" s="55" t="s">
        <v>39</v>
      </c>
      <c r="Y3818" s="55" t="s">
        <v>349</v>
      </c>
      <c r="Z3818" s="55" t="s">
        <v>34</v>
      </c>
      <c r="AA3818" s="55">
        <v>0</v>
      </c>
      <c r="AB3818" s="55" t="s">
        <v>41</v>
      </c>
      <c r="AC3818" s="55">
        <v>8</v>
      </c>
      <c r="AD3818" s="55"/>
      <c r="AE3818" s="55" t="s">
        <v>51</v>
      </c>
      <c r="AF3818" s="55" t="s">
        <v>52</v>
      </c>
      <c r="AG3818" s="55">
        <v>5.3417999999999998E-3</v>
      </c>
      <c r="AH3818" s="57" t="s">
        <v>44</v>
      </c>
    </row>
    <row r="3819" spans="1:34" x14ac:dyDescent="0.25">
      <c r="A3819" s="54">
        <v>12304611</v>
      </c>
      <c r="B3819" s="55"/>
      <c r="C3819" s="55"/>
      <c r="D3819" s="55">
        <v>61748213</v>
      </c>
      <c r="E3819" s="55"/>
      <c r="F3819" s="55">
        <v>300</v>
      </c>
      <c r="G3819" s="55">
        <v>80022514</v>
      </c>
      <c r="H3819" s="55"/>
      <c r="I3819" s="55">
        <v>2275050011</v>
      </c>
      <c r="J3819" s="55">
        <v>2</v>
      </c>
      <c r="K3819" s="55" t="s">
        <v>34</v>
      </c>
      <c r="L3819" s="55" t="s">
        <v>56</v>
      </c>
      <c r="M3819" s="55">
        <v>34007</v>
      </c>
      <c r="N3819" s="55"/>
      <c r="O3819" s="55" t="s">
        <v>348</v>
      </c>
      <c r="P3819" s="55">
        <v>48811</v>
      </c>
      <c r="Q3819" s="55" t="s">
        <v>37</v>
      </c>
      <c r="R3819" s="55" t="s">
        <v>38</v>
      </c>
      <c r="S3819" s="55"/>
      <c r="T3819" s="55"/>
      <c r="U3819" s="55" t="s">
        <v>38</v>
      </c>
      <c r="V3819" s="55">
        <v>39.745899999999999</v>
      </c>
      <c r="W3819" s="55">
        <v>-74.920400000000001</v>
      </c>
      <c r="X3819" s="55" t="s">
        <v>39</v>
      </c>
      <c r="Y3819" s="55" t="s">
        <v>349</v>
      </c>
      <c r="Z3819" s="55" t="s">
        <v>34</v>
      </c>
      <c r="AA3819" s="55">
        <v>0</v>
      </c>
      <c r="AB3819" s="55" t="s">
        <v>41</v>
      </c>
      <c r="AC3819" s="55">
        <v>8</v>
      </c>
      <c r="AD3819" s="55"/>
      <c r="AE3819" s="55" t="s">
        <v>51</v>
      </c>
      <c r="AF3819" s="55" t="s">
        <v>52</v>
      </c>
      <c r="AG3819" s="55">
        <v>5.8500000000000002E-4</v>
      </c>
      <c r="AH3819" s="57" t="s">
        <v>44</v>
      </c>
    </row>
    <row r="3820" spans="1:34" x14ac:dyDescent="0.25">
      <c r="A3820" s="54">
        <v>12304611</v>
      </c>
      <c r="B3820" s="55"/>
      <c r="C3820" s="55"/>
      <c r="D3820" s="55">
        <v>61748213</v>
      </c>
      <c r="E3820" s="55"/>
      <c r="F3820" s="55">
        <v>300</v>
      </c>
      <c r="G3820" s="55">
        <v>80022514</v>
      </c>
      <c r="H3820" s="55"/>
      <c r="I3820" s="55">
        <v>2275050011</v>
      </c>
      <c r="J3820" s="55">
        <v>2</v>
      </c>
      <c r="K3820" s="55" t="s">
        <v>34</v>
      </c>
      <c r="L3820" s="55" t="s">
        <v>56</v>
      </c>
      <c r="M3820" s="55">
        <v>34007</v>
      </c>
      <c r="N3820" s="55"/>
      <c r="O3820" s="55" t="s">
        <v>348</v>
      </c>
      <c r="P3820" s="55">
        <v>48811</v>
      </c>
      <c r="Q3820" s="55" t="s">
        <v>37</v>
      </c>
      <c r="R3820" s="55" t="s">
        <v>38</v>
      </c>
      <c r="S3820" s="55"/>
      <c r="T3820" s="55"/>
      <c r="U3820" s="55" t="s">
        <v>38</v>
      </c>
      <c r="V3820" s="55">
        <v>39.745899999999999</v>
      </c>
      <c r="W3820" s="55">
        <v>-74.920400000000001</v>
      </c>
      <c r="X3820" s="55" t="s">
        <v>39</v>
      </c>
      <c r="Y3820" s="55" t="s">
        <v>349</v>
      </c>
      <c r="Z3820" s="55" t="s">
        <v>34</v>
      </c>
      <c r="AA3820" s="55">
        <v>0</v>
      </c>
      <c r="AB3820" s="55" t="s">
        <v>41</v>
      </c>
      <c r="AC3820" s="55">
        <v>8</v>
      </c>
      <c r="AD3820" s="55"/>
      <c r="AE3820" s="55" t="s">
        <v>53</v>
      </c>
      <c r="AF3820" s="55" t="s">
        <v>54</v>
      </c>
      <c r="AG3820" s="55">
        <v>0.108126</v>
      </c>
      <c r="AH3820" s="57" t="s">
        <v>44</v>
      </c>
    </row>
    <row r="3821" spans="1:34" x14ac:dyDescent="0.25">
      <c r="A3821" s="54">
        <v>12304611</v>
      </c>
      <c r="B3821" s="55"/>
      <c r="C3821" s="55"/>
      <c r="D3821" s="55">
        <v>61748213</v>
      </c>
      <c r="E3821" s="55"/>
      <c r="F3821" s="55">
        <v>300</v>
      </c>
      <c r="G3821" s="55">
        <v>80022614</v>
      </c>
      <c r="H3821" s="55"/>
      <c r="I3821" s="55">
        <v>2275050012</v>
      </c>
      <c r="J3821" s="55">
        <v>2</v>
      </c>
      <c r="K3821" s="55" t="s">
        <v>34</v>
      </c>
      <c r="L3821" s="55" t="s">
        <v>56</v>
      </c>
      <c r="M3821" s="55">
        <v>34007</v>
      </c>
      <c r="N3821" s="55"/>
      <c r="O3821" s="55" t="s">
        <v>348</v>
      </c>
      <c r="P3821" s="55">
        <v>48811</v>
      </c>
      <c r="Q3821" s="55" t="s">
        <v>37</v>
      </c>
      <c r="R3821" s="55" t="s">
        <v>38</v>
      </c>
      <c r="S3821" s="55"/>
      <c r="T3821" s="55"/>
      <c r="U3821" s="55" t="s">
        <v>38</v>
      </c>
      <c r="V3821" s="55">
        <v>39.745899999999999</v>
      </c>
      <c r="W3821" s="55">
        <v>-74.920400000000001</v>
      </c>
      <c r="X3821" s="55" t="s">
        <v>39</v>
      </c>
      <c r="Y3821" s="55" t="s">
        <v>349</v>
      </c>
      <c r="Z3821" s="55" t="s">
        <v>34</v>
      </c>
      <c r="AA3821" s="55">
        <v>0</v>
      </c>
      <c r="AB3821" s="55" t="s">
        <v>41</v>
      </c>
      <c r="AC3821" s="55">
        <v>8</v>
      </c>
      <c r="AD3821" s="55"/>
      <c r="AE3821" s="55" t="s">
        <v>53</v>
      </c>
      <c r="AF3821" s="55" t="s">
        <v>54</v>
      </c>
      <c r="AG3821" s="55">
        <v>0.15802099999999999</v>
      </c>
      <c r="AH3821" s="57" t="s">
        <v>44</v>
      </c>
    </row>
    <row r="3822" spans="1:34" x14ac:dyDescent="0.25">
      <c r="A3822" s="54">
        <v>12304611</v>
      </c>
      <c r="B3822" s="55"/>
      <c r="C3822" s="55"/>
      <c r="D3822" s="55">
        <v>61748213</v>
      </c>
      <c r="E3822" s="55"/>
      <c r="F3822" s="55">
        <v>300</v>
      </c>
      <c r="G3822" s="55">
        <v>80022514</v>
      </c>
      <c r="H3822" s="55"/>
      <c r="I3822" s="55">
        <v>2275050011</v>
      </c>
      <c r="J3822" s="55">
        <v>2</v>
      </c>
      <c r="K3822" s="55" t="s">
        <v>34</v>
      </c>
      <c r="L3822" s="55" t="s">
        <v>56</v>
      </c>
      <c r="M3822" s="55">
        <v>34007</v>
      </c>
      <c r="N3822" s="55"/>
      <c r="O3822" s="55" t="s">
        <v>348</v>
      </c>
      <c r="P3822" s="55">
        <v>48811</v>
      </c>
      <c r="Q3822" s="55" t="s">
        <v>37</v>
      </c>
      <c r="R3822" s="55" t="s">
        <v>38</v>
      </c>
      <c r="S3822" s="55"/>
      <c r="T3822" s="55"/>
      <c r="U3822" s="55" t="s">
        <v>38</v>
      </c>
      <c r="V3822" s="55">
        <v>39.745899999999999</v>
      </c>
      <c r="W3822" s="55">
        <v>-74.920400000000001</v>
      </c>
      <c r="X3822" s="55" t="s">
        <v>39</v>
      </c>
      <c r="Y3822" s="55" t="s">
        <v>349</v>
      </c>
      <c r="Z3822" s="55" t="s">
        <v>34</v>
      </c>
      <c r="AA3822" s="55">
        <v>0</v>
      </c>
      <c r="AB3822" s="55" t="s">
        <v>41</v>
      </c>
      <c r="AC3822" s="55">
        <v>8</v>
      </c>
      <c r="AD3822" s="55"/>
      <c r="AE3822" s="55">
        <v>7439921</v>
      </c>
      <c r="AF3822" s="55" t="s">
        <v>55</v>
      </c>
      <c r="AG3822" s="55">
        <v>1.3835599999999999E-4</v>
      </c>
      <c r="AH3822" s="57" t="s">
        <v>44</v>
      </c>
    </row>
    <row r="3823" spans="1:34" x14ac:dyDescent="0.25">
      <c r="A3823" s="54">
        <v>11581811</v>
      </c>
      <c r="B3823" s="55"/>
      <c r="C3823" s="55"/>
      <c r="D3823" s="55">
        <v>61095113</v>
      </c>
      <c r="E3823" s="55"/>
      <c r="F3823" s="55">
        <v>300</v>
      </c>
      <c r="G3823" s="55">
        <v>78729614</v>
      </c>
      <c r="H3823" s="55"/>
      <c r="I3823" s="55">
        <v>2275050012</v>
      </c>
      <c r="J3823" s="55">
        <v>2</v>
      </c>
      <c r="K3823" s="55" t="s">
        <v>34</v>
      </c>
      <c r="L3823" s="55" t="s">
        <v>35</v>
      </c>
      <c r="M3823" s="55">
        <v>34025</v>
      </c>
      <c r="N3823" s="55"/>
      <c r="O3823" s="55" t="s">
        <v>350</v>
      </c>
      <c r="P3823" s="55">
        <v>48811</v>
      </c>
      <c r="Q3823" s="55" t="s">
        <v>37</v>
      </c>
      <c r="R3823" s="55" t="s">
        <v>38</v>
      </c>
      <c r="S3823" s="55"/>
      <c r="T3823" s="55"/>
      <c r="U3823" s="55" t="s">
        <v>38</v>
      </c>
      <c r="V3823" s="55">
        <v>40.238199999999999</v>
      </c>
      <c r="W3823" s="55">
        <v>-74.319900000000004</v>
      </c>
      <c r="X3823" s="55" t="s">
        <v>39</v>
      </c>
      <c r="Y3823" s="55" t="s">
        <v>351</v>
      </c>
      <c r="Z3823" s="55" t="s">
        <v>34</v>
      </c>
      <c r="AA3823" s="55">
        <v>0</v>
      </c>
      <c r="AB3823" s="55" t="s">
        <v>41</v>
      </c>
      <c r="AC3823" s="55">
        <v>8</v>
      </c>
      <c r="AD3823" s="55"/>
      <c r="AE3823" s="55" t="s">
        <v>42</v>
      </c>
      <c r="AF3823" s="55" t="s">
        <v>43</v>
      </c>
      <c r="AG3823" s="55">
        <v>1.1376499999999999E-2</v>
      </c>
      <c r="AH3823" s="57" t="s">
        <v>44</v>
      </c>
    </row>
    <row r="3824" spans="1:34" x14ac:dyDescent="0.25">
      <c r="A3824" s="54">
        <v>11581811</v>
      </c>
      <c r="B3824" s="55"/>
      <c r="C3824" s="55"/>
      <c r="D3824" s="55">
        <v>61095113</v>
      </c>
      <c r="E3824" s="55"/>
      <c r="F3824" s="55">
        <v>300</v>
      </c>
      <c r="G3824" s="55">
        <v>78729514</v>
      </c>
      <c r="H3824" s="55"/>
      <c r="I3824" s="55">
        <v>2275050011</v>
      </c>
      <c r="J3824" s="55">
        <v>2</v>
      </c>
      <c r="K3824" s="55" t="s">
        <v>34</v>
      </c>
      <c r="L3824" s="55" t="s">
        <v>35</v>
      </c>
      <c r="M3824" s="55">
        <v>34025</v>
      </c>
      <c r="N3824" s="55"/>
      <c r="O3824" s="55" t="s">
        <v>350</v>
      </c>
      <c r="P3824" s="55">
        <v>48811</v>
      </c>
      <c r="Q3824" s="55" t="s">
        <v>37</v>
      </c>
      <c r="R3824" s="55" t="s">
        <v>38</v>
      </c>
      <c r="S3824" s="55"/>
      <c r="T3824" s="55"/>
      <c r="U3824" s="55" t="s">
        <v>38</v>
      </c>
      <c r="V3824" s="55">
        <v>40.238199999999999</v>
      </c>
      <c r="W3824" s="55">
        <v>-74.319900000000004</v>
      </c>
      <c r="X3824" s="55" t="s">
        <v>39</v>
      </c>
      <c r="Y3824" s="55" t="s">
        <v>351</v>
      </c>
      <c r="Z3824" s="55" t="s">
        <v>34</v>
      </c>
      <c r="AA3824" s="55">
        <v>0</v>
      </c>
      <c r="AB3824" s="55" t="s">
        <v>41</v>
      </c>
      <c r="AC3824" s="55">
        <v>8</v>
      </c>
      <c r="AD3824" s="55"/>
      <c r="AE3824" s="55" t="s">
        <v>42</v>
      </c>
      <c r="AF3824" s="55" t="s">
        <v>43</v>
      </c>
      <c r="AG3824" s="55">
        <v>1.3542700000000001E-3</v>
      </c>
      <c r="AH3824" s="57" t="s">
        <v>44</v>
      </c>
    </row>
    <row r="3825" spans="1:34" x14ac:dyDescent="0.25">
      <c r="A3825" s="54">
        <v>11581811</v>
      </c>
      <c r="B3825" s="55"/>
      <c r="C3825" s="55"/>
      <c r="D3825" s="55">
        <v>61095113</v>
      </c>
      <c r="E3825" s="55"/>
      <c r="F3825" s="55">
        <v>300</v>
      </c>
      <c r="G3825" s="55">
        <v>78729614</v>
      </c>
      <c r="H3825" s="55"/>
      <c r="I3825" s="55">
        <v>2275050012</v>
      </c>
      <c r="J3825" s="55">
        <v>2</v>
      </c>
      <c r="K3825" s="55" t="s">
        <v>34</v>
      </c>
      <c r="L3825" s="55" t="s">
        <v>35</v>
      </c>
      <c r="M3825" s="55">
        <v>34025</v>
      </c>
      <c r="N3825" s="55"/>
      <c r="O3825" s="55" t="s">
        <v>350</v>
      </c>
      <c r="P3825" s="55">
        <v>48811</v>
      </c>
      <c r="Q3825" s="55" t="s">
        <v>37</v>
      </c>
      <c r="R3825" s="55" t="s">
        <v>38</v>
      </c>
      <c r="S3825" s="55"/>
      <c r="T3825" s="55"/>
      <c r="U3825" s="55" t="s">
        <v>38</v>
      </c>
      <c r="V3825" s="55">
        <v>40.238199999999999</v>
      </c>
      <c r="W3825" s="55">
        <v>-74.319900000000004</v>
      </c>
      <c r="X3825" s="55" t="s">
        <v>39</v>
      </c>
      <c r="Y3825" s="55" t="s">
        <v>351</v>
      </c>
      <c r="Z3825" s="55" t="s">
        <v>34</v>
      </c>
      <c r="AA3825" s="55">
        <v>0</v>
      </c>
      <c r="AB3825" s="55" t="s">
        <v>41</v>
      </c>
      <c r="AC3825" s="55">
        <v>8</v>
      </c>
      <c r="AD3825" s="55"/>
      <c r="AE3825" s="55" t="s">
        <v>45</v>
      </c>
      <c r="AF3825" s="55" t="s">
        <v>46</v>
      </c>
      <c r="AG3825" s="55">
        <v>1.2140199999999999E-3</v>
      </c>
      <c r="AH3825" s="57" t="s">
        <v>44</v>
      </c>
    </row>
    <row r="3826" spans="1:34" x14ac:dyDescent="0.25">
      <c r="A3826" s="54">
        <v>11581811</v>
      </c>
      <c r="B3826" s="55"/>
      <c r="C3826" s="55"/>
      <c r="D3826" s="55">
        <v>61095113</v>
      </c>
      <c r="E3826" s="55"/>
      <c r="F3826" s="55">
        <v>300</v>
      </c>
      <c r="G3826" s="55">
        <v>78729514</v>
      </c>
      <c r="H3826" s="55"/>
      <c r="I3826" s="55">
        <v>2275050011</v>
      </c>
      <c r="J3826" s="55">
        <v>2</v>
      </c>
      <c r="K3826" s="55" t="s">
        <v>34</v>
      </c>
      <c r="L3826" s="55" t="s">
        <v>35</v>
      </c>
      <c r="M3826" s="55">
        <v>34025</v>
      </c>
      <c r="N3826" s="55"/>
      <c r="O3826" s="55" t="s">
        <v>350</v>
      </c>
      <c r="P3826" s="55">
        <v>48811</v>
      </c>
      <c r="Q3826" s="55" t="s">
        <v>37</v>
      </c>
      <c r="R3826" s="55" t="s">
        <v>38</v>
      </c>
      <c r="S3826" s="55"/>
      <c r="T3826" s="55"/>
      <c r="U3826" s="55" t="s">
        <v>38</v>
      </c>
      <c r="V3826" s="55">
        <v>40.238199999999999</v>
      </c>
      <c r="W3826" s="55">
        <v>-74.319900000000004</v>
      </c>
      <c r="X3826" s="55" t="s">
        <v>39</v>
      </c>
      <c r="Y3826" s="55" t="s">
        <v>351</v>
      </c>
      <c r="Z3826" s="55" t="s">
        <v>34</v>
      </c>
      <c r="AA3826" s="55">
        <v>0</v>
      </c>
      <c r="AB3826" s="55" t="s">
        <v>41</v>
      </c>
      <c r="AC3826" s="55">
        <v>8</v>
      </c>
      <c r="AD3826" s="55"/>
      <c r="AE3826" s="55" t="s">
        <v>45</v>
      </c>
      <c r="AF3826" s="55" t="s">
        <v>46</v>
      </c>
      <c r="AG3826" s="55">
        <v>9.0000000000000006E-5</v>
      </c>
      <c r="AH3826" s="57" t="s">
        <v>44</v>
      </c>
    </row>
    <row r="3827" spans="1:34" x14ac:dyDescent="0.25">
      <c r="A3827" s="54">
        <v>11581811</v>
      </c>
      <c r="B3827" s="55"/>
      <c r="C3827" s="55"/>
      <c r="D3827" s="55">
        <v>61095113</v>
      </c>
      <c r="E3827" s="55"/>
      <c r="F3827" s="55">
        <v>300</v>
      </c>
      <c r="G3827" s="55">
        <v>78729614</v>
      </c>
      <c r="H3827" s="55"/>
      <c r="I3827" s="55">
        <v>2275050012</v>
      </c>
      <c r="J3827" s="55">
        <v>2</v>
      </c>
      <c r="K3827" s="55" t="s">
        <v>34</v>
      </c>
      <c r="L3827" s="55" t="s">
        <v>35</v>
      </c>
      <c r="M3827" s="55">
        <v>34025</v>
      </c>
      <c r="N3827" s="55"/>
      <c r="O3827" s="55" t="s">
        <v>350</v>
      </c>
      <c r="P3827" s="55">
        <v>48811</v>
      </c>
      <c r="Q3827" s="55" t="s">
        <v>37</v>
      </c>
      <c r="R3827" s="55" t="s">
        <v>38</v>
      </c>
      <c r="S3827" s="55"/>
      <c r="T3827" s="55"/>
      <c r="U3827" s="55" t="s">
        <v>38</v>
      </c>
      <c r="V3827" s="55">
        <v>40.238199999999999</v>
      </c>
      <c r="W3827" s="55">
        <v>-74.319900000000004</v>
      </c>
      <c r="X3827" s="55" t="s">
        <v>39</v>
      </c>
      <c r="Y3827" s="55" t="s">
        <v>351</v>
      </c>
      <c r="Z3827" s="55" t="s">
        <v>34</v>
      </c>
      <c r="AA3827" s="55">
        <v>0</v>
      </c>
      <c r="AB3827" s="55" t="s">
        <v>41</v>
      </c>
      <c r="AC3827" s="55">
        <v>8</v>
      </c>
      <c r="AD3827" s="55"/>
      <c r="AE3827" s="55" t="s">
        <v>47</v>
      </c>
      <c r="AF3827" s="55" t="s">
        <v>48</v>
      </c>
      <c r="AG3827" s="55">
        <v>3.8118200000000001E-3</v>
      </c>
      <c r="AH3827" s="57" t="s">
        <v>44</v>
      </c>
    </row>
    <row r="3828" spans="1:34" x14ac:dyDescent="0.25">
      <c r="A3828" s="54">
        <v>11581811</v>
      </c>
      <c r="B3828" s="55"/>
      <c r="C3828" s="55"/>
      <c r="D3828" s="55">
        <v>61095113</v>
      </c>
      <c r="E3828" s="55"/>
      <c r="F3828" s="55">
        <v>300</v>
      </c>
      <c r="G3828" s="55">
        <v>78729514</v>
      </c>
      <c r="H3828" s="55"/>
      <c r="I3828" s="55">
        <v>2275050011</v>
      </c>
      <c r="J3828" s="55">
        <v>2</v>
      </c>
      <c r="K3828" s="55" t="s">
        <v>34</v>
      </c>
      <c r="L3828" s="55" t="s">
        <v>35</v>
      </c>
      <c r="M3828" s="55">
        <v>34025</v>
      </c>
      <c r="N3828" s="55"/>
      <c r="O3828" s="55" t="s">
        <v>350</v>
      </c>
      <c r="P3828" s="55">
        <v>48811</v>
      </c>
      <c r="Q3828" s="55" t="s">
        <v>37</v>
      </c>
      <c r="R3828" s="55" t="s">
        <v>38</v>
      </c>
      <c r="S3828" s="55"/>
      <c r="T3828" s="55"/>
      <c r="U3828" s="55" t="s">
        <v>38</v>
      </c>
      <c r="V3828" s="55">
        <v>40.238199999999999</v>
      </c>
      <c r="W3828" s="55">
        <v>-74.319900000000004</v>
      </c>
      <c r="X3828" s="55" t="s">
        <v>39</v>
      </c>
      <c r="Y3828" s="55" t="s">
        <v>351</v>
      </c>
      <c r="Z3828" s="55" t="s">
        <v>34</v>
      </c>
      <c r="AA3828" s="55">
        <v>0</v>
      </c>
      <c r="AB3828" s="55" t="s">
        <v>41</v>
      </c>
      <c r="AC3828" s="55">
        <v>8</v>
      </c>
      <c r="AD3828" s="55"/>
      <c r="AE3828" s="55" t="s">
        <v>47</v>
      </c>
      <c r="AF3828" s="55" t="s">
        <v>48</v>
      </c>
      <c r="AG3828" s="55">
        <v>1.4699100000000001E-3</v>
      </c>
      <c r="AH3828" s="57" t="s">
        <v>44</v>
      </c>
    </row>
    <row r="3829" spans="1:34" x14ac:dyDescent="0.25">
      <c r="A3829" s="54">
        <v>11581811</v>
      </c>
      <c r="B3829" s="55"/>
      <c r="C3829" s="55"/>
      <c r="D3829" s="55">
        <v>61095113</v>
      </c>
      <c r="E3829" s="55"/>
      <c r="F3829" s="55">
        <v>300</v>
      </c>
      <c r="G3829" s="55">
        <v>78729514</v>
      </c>
      <c r="H3829" s="55"/>
      <c r="I3829" s="55">
        <v>2275050011</v>
      </c>
      <c r="J3829" s="55">
        <v>2</v>
      </c>
      <c r="K3829" s="55" t="s">
        <v>34</v>
      </c>
      <c r="L3829" s="55" t="s">
        <v>35</v>
      </c>
      <c r="M3829" s="55">
        <v>34025</v>
      </c>
      <c r="N3829" s="55"/>
      <c r="O3829" s="55" t="s">
        <v>350</v>
      </c>
      <c r="P3829" s="55">
        <v>48811</v>
      </c>
      <c r="Q3829" s="55" t="s">
        <v>37</v>
      </c>
      <c r="R3829" s="55" t="s">
        <v>38</v>
      </c>
      <c r="S3829" s="55"/>
      <c r="T3829" s="55"/>
      <c r="U3829" s="55" t="s">
        <v>38</v>
      </c>
      <c r="V3829" s="55">
        <v>40.238199999999999</v>
      </c>
      <c r="W3829" s="55">
        <v>-74.319900000000004</v>
      </c>
      <c r="X3829" s="55" t="s">
        <v>39</v>
      </c>
      <c r="Y3829" s="55" t="s">
        <v>351</v>
      </c>
      <c r="Z3829" s="55" t="s">
        <v>34</v>
      </c>
      <c r="AA3829" s="55">
        <v>0</v>
      </c>
      <c r="AB3829" s="55" t="s">
        <v>41</v>
      </c>
      <c r="AC3829" s="55">
        <v>8</v>
      </c>
      <c r="AD3829" s="55"/>
      <c r="AE3829" s="55" t="s">
        <v>49</v>
      </c>
      <c r="AF3829" s="55" t="s">
        <v>50</v>
      </c>
      <c r="AG3829" s="55">
        <v>2.1302999999999999E-3</v>
      </c>
      <c r="AH3829" s="57" t="s">
        <v>44</v>
      </c>
    </row>
    <row r="3830" spans="1:34" x14ac:dyDescent="0.25">
      <c r="A3830" s="54">
        <v>11581811</v>
      </c>
      <c r="B3830" s="55"/>
      <c r="C3830" s="55"/>
      <c r="D3830" s="55">
        <v>61095113</v>
      </c>
      <c r="E3830" s="55"/>
      <c r="F3830" s="55">
        <v>300</v>
      </c>
      <c r="G3830" s="55">
        <v>78729614</v>
      </c>
      <c r="H3830" s="55"/>
      <c r="I3830" s="55">
        <v>2275050012</v>
      </c>
      <c r="J3830" s="55">
        <v>2</v>
      </c>
      <c r="K3830" s="55" t="s">
        <v>34</v>
      </c>
      <c r="L3830" s="55" t="s">
        <v>35</v>
      </c>
      <c r="M3830" s="55">
        <v>34025</v>
      </c>
      <c r="N3830" s="55"/>
      <c r="O3830" s="55" t="s">
        <v>350</v>
      </c>
      <c r="P3830" s="55">
        <v>48811</v>
      </c>
      <c r="Q3830" s="55" t="s">
        <v>37</v>
      </c>
      <c r="R3830" s="55" t="s">
        <v>38</v>
      </c>
      <c r="S3830" s="55"/>
      <c r="T3830" s="55"/>
      <c r="U3830" s="55" t="s">
        <v>38</v>
      </c>
      <c r="V3830" s="55">
        <v>40.238199999999999</v>
      </c>
      <c r="W3830" s="55">
        <v>-74.319900000000004</v>
      </c>
      <c r="X3830" s="55" t="s">
        <v>39</v>
      </c>
      <c r="Y3830" s="55" t="s">
        <v>351</v>
      </c>
      <c r="Z3830" s="55" t="s">
        <v>34</v>
      </c>
      <c r="AA3830" s="55">
        <v>0</v>
      </c>
      <c r="AB3830" s="55" t="s">
        <v>41</v>
      </c>
      <c r="AC3830" s="55">
        <v>8</v>
      </c>
      <c r="AD3830" s="55"/>
      <c r="AE3830" s="55" t="s">
        <v>49</v>
      </c>
      <c r="AF3830" s="55" t="s">
        <v>50</v>
      </c>
      <c r="AG3830" s="55">
        <v>3.9055499999999998E-3</v>
      </c>
      <c r="AH3830" s="57" t="s">
        <v>44</v>
      </c>
    </row>
    <row r="3831" spans="1:34" x14ac:dyDescent="0.25">
      <c r="A3831" s="54">
        <v>11581811</v>
      </c>
      <c r="B3831" s="55"/>
      <c r="C3831" s="55"/>
      <c r="D3831" s="55">
        <v>61095113</v>
      </c>
      <c r="E3831" s="55"/>
      <c r="F3831" s="55">
        <v>300</v>
      </c>
      <c r="G3831" s="55">
        <v>78729614</v>
      </c>
      <c r="H3831" s="55"/>
      <c r="I3831" s="55">
        <v>2275050012</v>
      </c>
      <c r="J3831" s="55">
        <v>2</v>
      </c>
      <c r="K3831" s="55" t="s">
        <v>34</v>
      </c>
      <c r="L3831" s="55" t="s">
        <v>35</v>
      </c>
      <c r="M3831" s="55">
        <v>34025</v>
      </c>
      <c r="N3831" s="55"/>
      <c r="O3831" s="55" t="s">
        <v>350</v>
      </c>
      <c r="P3831" s="55">
        <v>48811</v>
      </c>
      <c r="Q3831" s="55" t="s">
        <v>37</v>
      </c>
      <c r="R3831" s="55" t="s">
        <v>38</v>
      </c>
      <c r="S3831" s="55"/>
      <c r="T3831" s="55"/>
      <c r="U3831" s="55" t="s">
        <v>38</v>
      </c>
      <c r="V3831" s="55">
        <v>40.238199999999999</v>
      </c>
      <c r="W3831" s="55">
        <v>-74.319900000000004</v>
      </c>
      <c r="X3831" s="55" t="s">
        <v>39</v>
      </c>
      <c r="Y3831" s="55" t="s">
        <v>351</v>
      </c>
      <c r="Z3831" s="55" t="s">
        <v>34</v>
      </c>
      <c r="AA3831" s="55">
        <v>0</v>
      </c>
      <c r="AB3831" s="55" t="s">
        <v>41</v>
      </c>
      <c r="AC3831" s="55">
        <v>8</v>
      </c>
      <c r="AD3831" s="55"/>
      <c r="AE3831" s="55" t="s">
        <v>51</v>
      </c>
      <c r="AF3831" s="55" t="s">
        <v>52</v>
      </c>
      <c r="AG3831" s="55">
        <v>5.3417999999999998E-3</v>
      </c>
      <c r="AH3831" s="57" t="s">
        <v>44</v>
      </c>
    </row>
    <row r="3832" spans="1:34" x14ac:dyDescent="0.25">
      <c r="A3832" s="54">
        <v>11581811</v>
      </c>
      <c r="B3832" s="55"/>
      <c r="C3832" s="55"/>
      <c r="D3832" s="55">
        <v>61095113</v>
      </c>
      <c r="E3832" s="55"/>
      <c r="F3832" s="55">
        <v>300</v>
      </c>
      <c r="G3832" s="55">
        <v>78729514</v>
      </c>
      <c r="H3832" s="55"/>
      <c r="I3832" s="55">
        <v>2275050011</v>
      </c>
      <c r="J3832" s="55">
        <v>2</v>
      </c>
      <c r="K3832" s="55" t="s">
        <v>34</v>
      </c>
      <c r="L3832" s="55" t="s">
        <v>35</v>
      </c>
      <c r="M3832" s="55">
        <v>34025</v>
      </c>
      <c r="N3832" s="55"/>
      <c r="O3832" s="55" t="s">
        <v>350</v>
      </c>
      <c r="P3832" s="55">
        <v>48811</v>
      </c>
      <c r="Q3832" s="55" t="s">
        <v>37</v>
      </c>
      <c r="R3832" s="55" t="s">
        <v>38</v>
      </c>
      <c r="S3832" s="55"/>
      <c r="T3832" s="55"/>
      <c r="U3832" s="55" t="s">
        <v>38</v>
      </c>
      <c r="V3832" s="55">
        <v>40.238199999999999</v>
      </c>
      <c r="W3832" s="55">
        <v>-74.319900000000004</v>
      </c>
      <c r="X3832" s="55" t="s">
        <v>39</v>
      </c>
      <c r="Y3832" s="55" t="s">
        <v>351</v>
      </c>
      <c r="Z3832" s="55" t="s">
        <v>34</v>
      </c>
      <c r="AA3832" s="55">
        <v>0</v>
      </c>
      <c r="AB3832" s="55" t="s">
        <v>41</v>
      </c>
      <c r="AC3832" s="55">
        <v>8</v>
      </c>
      <c r="AD3832" s="55"/>
      <c r="AE3832" s="55" t="s">
        <v>51</v>
      </c>
      <c r="AF3832" s="55" t="s">
        <v>52</v>
      </c>
      <c r="AG3832" s="55">
        <v>5.8500000000000002E-4</v>
      </c>
      <c r="AH3832" s="57" t="s">
        <v>44</v>
      </c>
    </row>
    <row r="3833" spans="1:34" x14ac:dyDescent="0.25">
      <c r="A3833" s="54">
        <v>11581811</v>
      </c>
      <c r="B3833" s="55"/>
      <c r="C3833" s="55"/>
      <c r="D3833" s="55">
        <v>61095113</v>
      </c>
      <c r="E3833" s="55"/>
      <c r="F3833" s="55">
        <v>300</v>
      </c>
      <c r="G3833" s="55">
        <v>78729514</v>
      </c>
      <c r="H3833" s="55"/>
      <c r="I3833" s="55">
        <v>2275050011</v>
      </c>
      <c r="J3833" s="55">
        <v>2</v>
      </c>
      <c r="K3833" s="55" t="s">
        <v>34</v>
      </c>
      <c r="L3833" s="55" t="s">
        <v>35</v>
      </c>
      <c r="M3833" s="55">
        <v>34025</v>
      </c>
      <c r="N3833" s="55"/>
      <c r="O3833" s="55" t="s">
        <v>350</v>
      </c>
      <c r="P3833" s="55">
        <v>48811</v>
      </c>
      <c r="Q3833" s="55" t="s">
        <v>37</v>
      </c>
      <c r="R3833" s="55" t="s">
        <v>38</v>
      </c>
      <c r="S3833" s="55"/>
      <c r="T3833" s="55"/>
      <c r="U3833" s="55" t="s">
        <v>38</v>
      </c>
      <c r="V3833" s="55">
        <v>40.238199999999999</v>
      </c>
      <c r="W3833" s="55">
        <v>-74.319900000000004</v>
      </c>
      <c r="X3833" s="55" t="s">
        <v>39</v>
      </c>
      <c r="Y3833" s="55" t="s">
        <v>351</v>
      </c>
      <c r="Z3833" s="55" t="s">
        <v>34</v>
      </c>
      <c r="AA3833" s="55">
        <v>0</v>
      </c>
      <c r="AB3833" s="55" t="s">
        <v>41</v>
      </c>
      <c r="AC3833" s="55">
        <v>8</v>
      </c>
      <c r="AD3833" s="55"/>
      <c r="AE3833" s="55" t="s">
        <v>53</v>
      </c>
      <c r="AF3833" s="55" t="s">
        <v>54</v>
      </c>
      <c r="AG3833" s="55">
        <v>0.108126</v>
      </c>
      <c r="AH3833" s="57" t="s">
        <v>44</v>
      </c>
    </row>
    <row r="3834" spans="1:34" x14ac:dyDescent="0.25">
      <c r="A3834" s="54">
        <v>11581811</v>
      </c>
      <c r="B3834" s="55"/>
      <c r="C3834" s="55"/>
      <c r="D3834" s="55">
        <v>61095113</v>
      </c>
      <c r="E3834" s="55"/>
      <c r="F3834" s="55">
        <v>300</v>
      </c>
      <c r="G3834" s="55">
        <v>78729614</v>
      </c>
      <c r="H3834" s="55"/>
      <c r="I3834" s="55">
        <v>2275050012</v>
      </c>
      <c r="J3834" s="55">
        <v>2</v>
      </c>
      <c r="K3834" s="55" t="s">
        <v>34</v>
      </c>
      <c r="L3834" s="55" t="s">
        <v>35</v>
      </c>
      <c r="M3834" s="55">
        <v>34025</v>
      </c>
      <c r="N3834" s="55"/>
      <c r="O3834" s="55" t="s">
        <v>350</v>
      </c>
      <c r="P3834" s="55">
        <v>48811</v>
      </c>
      <c r="Q3834" s="55" t="s">
        <v>37</v>
      </c>
      <c r="R3834" s="55" t="s">
        <v>38</v>
      </c>
      <c r="S3834" s="55"/>
      <c r="T3834" s="55"/>
      <c r="U3834" s="55" t="s">
        <v>38</v>
      </c>
      <c r="V3834" s="55">
        <v>40.238199999999999</v>
      </c>
      <c r="W3834" s="55">
        <v>-74.319900000000004</v>
      </c>
      <c r="X3834" s="55" t="s">
        <v>39</v>
      </c>
      <c r="Y3834" s="55" t="s">
        <v>351</v>
      </c>
      <c r="Z3834" s="55" t="s">
        <v>34</v>
      </c>
      <c r="AA3834" s="55">
        <v>0</v>
      </c>
      <c r="AB3834" s="55" t="s">
        <v>41</v>
      </c>
      <c r="AC3834" s="55">
        <v>8</v>
      </c>
      <c r="AD3834" s="55"/>
      <c r="AE3834" s="55" t="s">
        <v>53</v>
      </c>
      <c r="AF3834" s="55" t="s">
        <v>54</v>
      </c>
      <c r="AG3834" s="55">
        <v>0.15802099999999999</v>
      </c>
      <c r="AH3834" s="57" t="s">
        <v>44</v>
      </c>
    </row>
    <row r="3835" spans="1:34" x14ac:dyDescent="0.25">
      <c r="A3835" s="54">
        <v>11581811</v>
      </c>
      <c r="B3835" s="55"/>
      <c r="C3835" s="55"/>
      <c r="D3835" s="55">
        <v>61095113</v>
      </c>
      <c r="E3835" s="55"/>
      <c r="F3835" s="55">
        <v>300</v>
      </c>
      <c r="G3835" s="55">
        <v>78729514</v>
      </c>
      <c r="H3835" s="55"/>
      <c r="I3835" s="55">
        <v>2275050011</v>
      </c>
      <c r="J3835" s="55">
        <v>2</v>
      </c>
      <c r="K3835" s="55" t="s">
        <v>34</v>
      </c>
      <c r="L3835" s="55" t="s">
        <v>35</v>
      </c>
      <c r="M3835" s="55">
        <v>34025</v>
      </c>
      <c r="N3835" s="55"/>
      <c r="O3835" s="55" t="s">
        <v>350</v>
      </c>
      <c r="P3835" s="55">
        <v>48811</v>
      </c>
      <c r="Q3835" s="55" t="s">
        <v>37</v>
      </c>
      <c r="R3835" s="55" t="s">
        <v>38</v>
      </c>
      <c r="S3835" s="55"/>
      <c r="T3835" s="55"/>
      <c r="U3835" s="55" t="s">
        <v>38</v>
      </c>
      <c r="V3835" s="55">
        <v>40.238199999999999</v>
      </c>
      <c r="W3835" s="55">
        <v>-74.319900000000004</v>
      </c>
      <c r="X3835" s="55" t="s">
        <v>39</v>
      </c>
      <c r="Y3835" s="55" t="s">
        <v>351</v>
      </c>
      <c r="Z3835" s="55" t="s">
        <v>34</v>
      </c>
      <c r="AA3835" s="55">
        <v>0</v>
      </c>
      <c r="AB3835" s="55" t="s">
        <v>41</v>
      </c>
      <c r="AC3835" s="55">
        <v>8</v>
      </c>
      <c r="AD3835" s="55"/>
      <c r="AE3835" s="55">
        <v>7439921</v>
      </c>
      <c r="AF3835" s="55" t="s">
        <v>55</v>
      </c>
      <c r="AG3835" s="55">
        <v>1.3835599999999999E-4</v>
      </c>
      <c r="AH3835" s="57" t="s">
        <v>44</v>
      </c>
    </row>
    <row r="3836" spans="1:34" x14ac:dyDescent="0.25">
      <c r="A3836" s="54">
        <v>11862311</v>
      </c>
      <c r="B3836" s="55"/>
      <c r="C3836" s="55"/>
      <c r="D3836" s="55">
        <v>61009313</v>
      </c>
      <c r="E3836" s="55"/>
      <c r="F3836" s="55">
        <v>300</v>
      </c>
      <c r="G3836" s="55">
        <v>78557914</v>
      </c>
      <c r="H3836" s="55"/>
      <c r="I3836" s="55">
        <v>2275050011</v>
      </c>
      <c r="J3836" s="55">
        <v>2</v>
      </c>
      <c r="K3836" s="55" t="s">
        <v>34</v>
      </c>
      <c r="L3836" s="55" t="s">
        <v>87</v>
      </c>
      <c r="M3836" s="55">
        <v>34011</v>
      </c>
      <c r="N3836" s="55"/>
      <c r="O3836" s="55" t="s">
        <v>352</v>
      </c>
      <c r="P3836" s="55">
        <v>48811</v>
      </c>
      <c r="Q3836" s="55" t="s">
        <v>37</v>
      </c>
      <c r="R3836" s="55" t="s">
        <v>38</v>
      </c>
      <c r="S3836" s="55"/>
      <c r="T3836" s="55"/>
      <c r="U3836" s="55" t="s">
        <v>38</v>
      </c>
      <c r="V3836" s="55">
        <v>39.436799999999998</v>
      </c>
      <c r="W3836" s="55">
        <v>-75.221599999999995</v>
      </c>
      <c r="X3836" s="55" t="s">
        <v>39</v>
      </c>
      <c r="Y3836" s="55" t="s">
        <v>353</v>
      </c>
      <c r="Z3836" s="55" t="s">
        <v>34</v>
      </c>
      <c r="AA3836" s="55">
        <v>0</v>
      </c>
      <c r="AB3836" s="55" t="s">
        <v>41</v>
      </c>
      <c r="AC3836" s="55">
        <v>8</v>
      </c>
      <c r="AD3836" s="55"/>
      <c r="AE3836" s="55" t="s">
        <v>42</v>
      </c>
      <c r="AF3836" s="55" t="s">
        <v>43</v>
      </c>
      <c r="AG3836" s="55">
        <v>1.3542700000000001E-3</v>
      </c>
      <c r="AH3836" s="57" t="s">
        <v>44</v>
      </c>
    </row>
    <row r="3837" spans="1:34" x14ac:dyDescent="0.25">
      <c r="A3837" s="54">
        <v>11862311</v>
      </c>
      <c r="B3837" s="55"/>
      <c r="C3837" s="55"/>
      <c r="D3837" s="55">
        <v>61009313</v>
      </c>
      <c r="E3837" s="55"/>
      <c r="F3837" s="55">
        <v>300</v>
      </c>
      <c r="G3837" s="55">
        <v>78558014</v>
      </c>
      <c r="H3837" s="55"/>
      <c r="I3837" s="55">
        <v>2275050012</v>
      </c>
      <c r="J3837" s="55">
        <v>2</v>
      </c>
      <c r="K3837" s="55" t="s">
        <v>34</v>
      </c>
      <c r="L3837" s="55" t="s">
        <v>87</v>
      </c>
      <c r="M3837" s="55">
        <v>34011</v>
      </c>
      <c r="N3837" s="55"/>
      <c r="O3837" s="55" t="s">
        <v>352</v>
      </c>
      <c r="P3837" s="55">
        <v>48811</v>
      </c>
      <c r="Q3837" s="55" t="s">
        <v>37</v>
      </c>
      <c r="R3837" s="55" t="s">
        <v>38</v>
      </c>
      <c r="S3837" s="55"/>
      <c r="T3837" s="55"/>
      <c r="U3837" s="55" t="s">
        <v>38</v>
      </c>
      <c r="V3837" s="55">
        <v>39.436799999999998</v>
      </c>
      <c r="W3837" s="55">
        <v>-75.221599999999995</v>
      </c>
      <c r="X3837" s="55" t="s">
        <v>39</v>
      </c>
      <c r="Y3837" s="55" t="s">
        <v>353</v>
      </c>
      <c r="Z3837" s="55" t="s">
        <v>34</v>
      </c>
      <c r="AA3837" s="55">
        <v>0</v>
      </c>
      <c r="AB3837" s="55" t="s">
        <v>41</v>
      </c>
      <c r="AC3837" s="55">
        <v>8</v>
      </c>
      <c r="AD3837" s="55"/>
      <c r="AE3837" s="55" t="s">
        <v>42</v>
      </c>
      <c r="AF3837" s="55" t="s">
        <v>43</v>
      </c>
      <c r="AG3837" s="55">
        <v>1.1376499999999999E-2</v>
      </c>
      <c r="AH3837" s="57" t="s">
        <v>44</v>
      </c>
    </row>
    <row r="3838" spans="1:34" x14ac:dyDescent="0.25">
      <c r="A3838" s="54">
        <v>11862311</v>
      </c>
      <c r="B3838" s="55"/>
      <c r="C3838" s="55"/>
      <c r="D3838" s="55">
        <v>61009313</v>
      </c>
      <c r="E3838" s="55"/>
      <c r="F3838" s="55">
        <v>300</v>
      </c>
      <c r="G3838" s="55">
        <v>78557914</v>
      </c>
      <c r="H3838" s="55"/>
      <c r="I3838" s="55">
        <v>2275050011</v>
      </c>
      <c r="J3838" s="55">
        <v>2</v>
      </c>
      <c r="K3838" s="55" t="s">
        <v>34</v>
      </c>
      <c r="L3838" s="55" t="s">
        <v>87</v>
      </c>
      <c r="M3838" s="55">
        <v>34011</v>
      </c>
      <c r="N3838" s="55"/>
      <c r="O3838" s="55" t="s">
        <v>352</v>
      </c>
      <c r="P3838" s="55">
        <v>48811</v>
      </c>
      <c r="Q3838" s="55" t="s">
        <v>37</v>
      </c>
      <c r="R3838" s="55" t="s">
        <v>38</v>
      </c>
      <c r="S3838" s="55"/>
      <c r="T3838" s="55"/>
      <c r="U3838" s="55" t="s">
        <v>38</v>
      </c>
      <c r="V3838" s="55">
        <v>39.436799999999998</v>
      </c>
      <c r="W3838" s="55">
        <v>-75.221599999999995</v>
      </c>
      <c r="X3838" s="55" t="s">
        <v>39</v>
      </c>
      <c r="Y3838" s="55" t="s">
        <v>353</v>
      </c>
      <c r="Z3838" s="55" t="s">
        <v>34</v>
      </c>
      <c r="AA3838" s="55">
        <v>0</v>
      </c>
      <c r="AB3838" s="55" t="s">
        <v>41</v>
      </c>
      <c r="AC3838" s="55">
        <v>8</v>
      </c>
      <c r="AD3838" s="55"/>
      <c r="AE3838" s="55" t="s">
        <v>45</v>
      </c>
      <c r="AF3838" s="55" t="s">
        <v>46</v>
      </c>
      <c r="AG3838" s="55">
        <v>9.0000000000000006E-5</v>
      </c>
      <c r="AH3838" s="57" t="s">
        <v>44</v>
      </c>
    </row>
    <row r="3839" spans="1:34" x14ac:dyDescent="0.25">
      <c r="A3839" s="54">
        <v>11862311</v>
      </c>
      <c r="B3839" s="55"/>
      <c r="C3839" s="55"/>
      <c r="D3839" s="55">
        <v>61009313</v>
      </c>
      <c r="E3839" s="55"/>
      <c r="F3839" s="55">
        <v>300</v>
      </c>
      <c r="G3839" s="55">
        <v>78558014</v>
      </c>
      <c r="H3839" s="55"/>
      <c r="I3839" s="55">
        <v>2275050012</v>
      </c>
      <c r="J3839" s="55">
        <v>2</v>
      </c>
      <c r="K3839" s="55" t="s">
        <v>34</v>
      </c>
      <c r="L3839" s="55" t="s">
        <v>87</v>
      </c>
      <c r="M3839" s="55">
        <v>34011</v>
      </c>
      <c r="N3839" s="55"/>
      <c r="O3839" s="55" t="s">
        <v>352</v>
      </c>
      <c r="P3839" s="55">
        <v>48811</v>
      </c>
      <c r="Q3839" s="55" t="s">
        <v>37</v>
      </c>
      <c r="R3839" s="55" t="s">
        <v>38</v>
      </c>
      <c r="S3839" s="55"/>
      <c r="T3839" s="55"/>
      <c r="U3839" s="55" t="s">
        <v>38</v>
      </c>
      <c r="V3839" s="55">
        <v>39.436799999999998</v>
      </c>
      <c r="W3839" s="55">
        <v>-75.221599999999995</v>
      </c>
      <c r="X3839" s="55" t="s">
        <v>39</v>
      </c>
      <c r="Y3839" s="55" t="s">
        <v>353</v>
      </c>
      <c r="Z3839" s="55" t="s">
        <v>34</v>
      </c>
      <c r="AA3839" s="55">
        <v>0</v>
      </c>
      <c r="AB3839" s="55" t="s">
        <v>41</v>
      </c>
      <c r="AC3839" s="55">
        <v>8</v>
      </c>
      <c r="AD3839" s="55"/>
      <c r="AE3839" s="55" t="s">
        <v>45</v>
      </c>
      <c r="AF3839" s="55" t="s">
        <v>46</v>
      </c>
      <c r="AG3839" s="55">
        <v>1.2140199999999999E-3</v>
      </c>
      <c r="AH3839" s="57" t="s">
        <v>44</v>
      </c>
    </row>
    <row r="3840" spans="1:34" x14ac:dyDescent="0.25">
      <c r="A3840" s="54">
        <v>11862311</v>
      </c>
      <c r="B3840" s="55"/>
      <c r="C3840" s="55"/>
      <c r="D3840" s="55">
        <v>61009313</v>
      </c>
      <c r="E3840" s="55"/>
      <c r="F3840" s="55">
        <v>300</v>
      </c>
      <c r="G3840" s="55">
        <v>78557914</v>
      </c>
      <c r="H3840" s="55"/>
      <c r="I3840" s="55">
        <v>2275050011</v>
      </c>
      <c r="J3840" s="55">
        <v>2</v>
      </c>
      <c r="K3840" s="55" t="s">
        <v>34</v>
      </c>
      <c r="L3840" s="55" t="s">
        <v>87</v>
      </c>
      <c r="M3840" s="55">
        <v>34011</v>
      </c>
      <c r="N3840" s="55"/>
      <c r="O3840" s="55" t="s">
        <v>352</v>
      </c>
      <c r="P3840" s="55">
        <v>48811</v>
      </c>
      <c r="Q3840" s="55" t="s">
        <v>37</v>
      </c>
      <c r="R3840" s="55" t="s">
        <v>38</v>
      </c>
      <c r="S3840" s="55"/>
      <c r="T3840" s="55"/>
      <c r="U3840" s="55" t="s">
        <v>38</v>
      </c>
      <c r="V3840" s="55">
        <v>39.436799999999998</v>
      </c>
      <c r="W3840" s="55">
        <v>-75.221599999999995</v>
      </c>
      <c r="X3840" s="55" t="s">
        <v>39</v>
      </c>
      <c r="Y3840" s="55" t="s">
        <v>353</v>
      </c>
      <c r="Z3840" s="55" t="s">
        <v>34</v>
      </c>
      <c r="AA3840" s="55">
        <v>0</v>
      </c>
      <c r="AB3840" s="55" t="s">
        <v>41</v>
      </c>
      <c r="AC3840" s="55">
        <v>8</v>
      </c>
      <c r="AD3840" s="55"/>
      <c r="AE3840" s="55" t="s">
        <v>47</v>
      </c>
      <c r="AF3840" s="55" t="s">
        <v>48</v>
      </c>
      <c r="AG3840" s="55">
        <v>1.4699100000000001E-3</v>
      </c>
      <c r="AH3840" s="57" t="s">
        <v>44</v>
      </c>
    </row>
    <row r="3841" spans="1:34" x14ac:dyDescent="0.25">
      <c r="A3841" s="54">
        <v>11862311</v>
      </c>
      <c r="B3841" s="55"/>
      <c r="C3841" s="55"/>
      <c r="D3841" s="55">
        <v>61009313</v>
      </c>
      <c r="E3841" s="55"/>
      <c r="F3841" s="55">
        <v>300</v>
      </c>
      <c r="G3841" s="55">
        <v>78558014</v>
      </c>
      <c r="H3841" s="55"/>
      <c r="I3841" s="55">
        <v>2275050012</v>
      </c>
      <c r="J3841" s="55">
        <v>2</v>
      </c>
      <c r="K3841" s="55" t="s">
        <v>34</v>
      </c>
      <c r="L3841" s="55" t="s">
        <v>87</v>
      </c>
      <c r="M3841" s="55">
        <v>34011</v>
      </c>
      <c r="N3841" s="55"/>
      <c r="O3841" s="55" t="s">
        <v>352</v>
      </c>
      <c r="P3841" s="55">
        <v>48811</v>
      </c>
      <c r="Q3841" s="55" t="s">
        <v>37</v>
      </c>
      <c r="R3841" s="55" t="s">
        <v>38</v>
      </c>
      <c r="S3841" s="55"/>
      <c r="T3841" s="55"/>
      <c r="U3841" s="55" t="s">
        <v>38</v>
      </c>
      <c r="V3841" s="55">
        <v>39.436799999999998</v>
      </c>
      <c r="W3841" s="55">
        <v>-75.221599999999995</v>
      </c>
      <c r="X3841" s="55" t="s">
        <v>39</v>
      </c>
      <c r="Y3841" s="55" t="s">
        <v>353</v>
      </c>
      <c r="Z3841" s="55" t="s">
        <v>34</v>
      </c>
      <c r="AA3841" s="55">
        <v>0</v>
      </c>
      <c r="AB3841" s="55" t="s">
        <v>41</v>
      </c>
      <c r="AC3841" s="55">
        <v>8</v>
      </c>
      <c r="AD3841" s="55"/>
      <c r="AE3841" s="55" t="s">
        <v>47</v>
      </c>
      <c r="AF3841" s="55" t="s">
        <v>48</v>
      </c>
      <c r="AG3841" s="55">
        <v>3.8118200000000001E-3</v>
      </c>
      <c r="AH3841" s="57" t="s">
        <v>44</v>
      </c>
    </row>
    <row r="3842" spans="1:34" x14ac:dyDescent="0.25">
      <c r="A3842" s="54">
        <v>11862311</v>
      </c>
      <c r="B3842" s="55"/>
      <c r="C3842" s="55"/>
      <c r="D3842" s="55">
        <v>61009313</v>
      </c>
      <c r="E3842" s="55"/>
      <c r="F3842" s="55">
        <v>300</v>
      </c>
      <c r="G3842" s="55">
        <v>78557914</v>
      </c>
      <c r="H3842" s="55"/>
      <c r="I3842" s="55">
        <v>2275050011</v>
      </c>
      <c r="J3842" s="55">
        <v>2</v>
      </c>
      <c r="K3842" s="55" t="s">
        <v>34</v>
      </c>
      <c r="L3842" s="55" t="s">
        <v>87</v>
      </c>
      <c r="M3842" s="55">
        <v>34011</v>
      </c>
      <c r="N3842" s="55"/>
      <c r="O3842" s="55" t="s">
        <v>352</v>
      </c>
      <c r="P3842" s="55">
        <v>48811</v>
      </c>
      <c r="Q3842" s="55" t="s">
        <v>37</v>
      </c>
      <c r="R3842" s="55" t="s">
        <v>38</v>
      </c>
      <c r="S3842" s="55"/>
      <c r="T3842" s="55"/>
      <c r="U3842" s="55" t="s">
        <v>38</v>
      </c>
      <c r="V3842" s="55">
        <v>39.436799999999998</v>
      </c>
      <c r="W3842" s="55">
        <v>-75.221599999999995</v>
      </c>
      <c r="X3842" s="55" t="s">
        <v>39</v>
      </c>
      <c r="Y3842" s="55" t="s">
        <v>353</v>
      </c>
      <c r="Z3842" s="55" t="s">
        <v>34</v>
      </c>
      <c r="AA3842" s="55">
        <v>0</v>
      </c>
      <c r="AB3842" s="55" t="s">
        <v>41</v>
      </c>
      <c r="AC3842" s="55">
        <v>8</v>
      </c>
      <c r="AD3842" s="55"/>
      <c r="AE3842" s="55" t="s">
        <v>49</v>
      </c>
      <c r="AF3842" s="55" t="s">
        <v>50</v>
      </c>
      <c r="AG3842" s="55">
        <v>2.1302999999999999E-3</v>
      </c>
      <c r="AH3842" s="57" t="s">
        <v>44</v>
      </c>
    </row>
    <row r="3843" spans="1:34" x14ac:dyDescent="0.25">
      <c r="A3843" s="54">
        <v>11862311</v>
      </c>
      <c r="B3843" s="55"/>
      <c r="C3843" s="55"/>
      <c r="D3843" s="55">
        <v>61009313</v>
      </c>
      <c r="E3843" s="55"/>
      <c r="F3843" s="55">
        <v>300</v>
      </c>
      <c r="G3843" s="55">
        <v>78558014</v>
      </c>
      <c r="H3843" s="55"/>
      <c r="I3843" s="55">
        <v>2275050012</v>
      </c>
      <c r="J3843" s="55">
        <v>2</v>
      </c>
      <c r="K3843" s="55" t="s">
        <v>34</v>
      </c>
      <c r="L3843" s="55" t="s">
        <v>87</v>
      </c>
      <c r="M3843" s="55">
        <v>34011</v>
      </c>
      <c r="N3843" s="55"/>
      <c r="O3843" s="55" t="s">
        <v>352</v>
      </c>
      <c r="P3843" s="55">
        <v>48811</v>
      </c>
      <c r="Q3843" s="55" t="s">
        <v>37</v>
      </c>
      <c r="R3843" s="55" t="s">
        <v>38</v>
      </c>
      <c r="S3843" s="55"/>
      <c r="T3843" s="55"/>
      <c r="U3843" s="55" t="s">
        <v>38</v>
      </c>
      <c r="V3843" s="55">
        <v>39.436799999999998</v>
      </c>
      <c r="W3843" s="55">
        <v>-75.221599999999995</v>
      </c>
      <c r="X3843" s="55" t="s">
        <v>39</v>
      </c>
      <c r="Y3843" s="55" t="s">
        <v>353</v>
      </c>
      <c r="Z3843" s="55" t="s">
        <v>34</v>
      </c>
      <c r="AA3843" s="55">
        <v>0</v>
      </c>
      <c r="AB3843" s="55" t="s">
        <v>41</v>
      </c>
      <c r="AC3843" s="55">
        <v>8</v>
      </c>
      <c r="AD3843" s="55"/>
      <c r="AE3843" s="55" t="s">
        <v>49</v>
      </c>
      <c r="AF3843" s="55" t="s">
        <v>50</v>
      </c>
      <c r="AG3843" s="55">
        <v>3.9055499999999998E-3</v>
      </c>
      <c r="AH3843" s="57" t="s">
        <v>44</v>
      </c>
    </row>
    <row r="3844" spans="1:34" x14ac:dyDescent="0.25">
      <c r="A3844" s="54">
        <v>11862311</v>
      </c>
      <c r="B3844" s="55"/>
      <c r="C3844" s="55"/>
      <c r="D3844" s="55">
        <v>61009313</v>
      </c>
      <c r="E3844" s="55"/>
      <c r="F3844" s="55">
        <v>300</v>
      </c>
      <c r="G3844" s="55">
        <v>78557914</v>
      </c>
      <c r="H3844" s="55"/>
      <c r="I3844" s="55">
        <v>2275050011</v>
      </c>
      <c r="J3844" s="55">
        <v>2</v>
      </c>
      <c r="K3844" s="55" t="s">
        <v>34</v>
      </c>
      <c r="L3844" s="55" t="s">
        <v>87</v>
      </c>
      <c r="M3844" s="55">
        <v>34011</v>
      </c>
      <c r="N3844" s="55"/>
      <c r="O3844" s="55" t="s">
        <v>352</v>
      </c>
      <c r="P3844" s="55">
        <v>48811</v>
      </c>
      <c r="Q3844" s="55" t="s">
        <v>37</v>
      </c>
      <c r="R3844" s="55" t="s">
        <v>38</v>
      </c>
      <c r="S3844" s="55"/>
      <c r="T3844" s="55"/>
      <c r="U3844" s="55" t="s">
        <v>38</v>
      </c>
      <c r="V3844" s="55">
        <v>39.436799999999998</v>
      </c>
      <c r="W3844" s="55">
        <v>-75.221599999999995</v>
      </c>
      <c r="X3844" s="55" t="s">
        <v>39</v>
      </c>
      <c r="Y3844" s="55" t="s">
        <v>353</v>
      </c>
      <c r="Z3844" s="55" t="s">
        <v>34</v>
      </c>
      <c r="AA3844" s="55">
        <v>0</v>
      </c>
      <c r="AB3844" s="55" t="s">
        <v>41</v>
      </c>
      <c r="AC3844" s="55">
        <v>8</v>
      </c>
      <c r="AD3844" s="55"/>
      <c r="AE3844" s="55" t="s">
        <v>51</v>
      </c>
      <c r="AF3844" s="55" t="s">
        <v>52</v>
      </c>
      <c r="AG3844" s="55">
        <v>5.8500000000000002E-4</v>
      </c>
      <c r="AH3844" s="57" t="s">
        <v>44</v>
      </c>
    </row>
    <row r="3845" spans="1:34" x14ac:dyDescent="0.25">
      <c r="A3845" s="54">
        <v>11862311</v>
      </c>
      <c r="B3845" s="55"/>
      <c r="C3845" s="55"/>
      <c r="D3845" s="55">
        <v>61009313</v>
      </c>
      <c r="E3845" s="55"/>
      <c r="F3845" s="55">
        <v>300</v>
      </c>
      <c r="G3845" s="55">
        <v>78558014</v>
      </c>
      <c r="H3845" s="55"/>
      <c r="I3845" s="55">
        <v>2275050012</v>
      </c>
      <c r="J3845" s="55">
        <v>2</v>
      </c>
      <c r="K3845" s="55" t="s">
        <v>34</v>
      </c>
      <c r="L3845" s="55" t="s">
        <v>87</v>
      </c>
      <c r="M3845" s="55">
        <v>34011</v>
      </c>
      <c r="N3845" s="55"/>
      <c r="O3845" s="55" t="s">
        <v>352</v>
      </c>
      <c r="P3845" s="55">
        <v>48811</v>
      </c>
      <c r="Q3845" s="55" t="s">
        <v>37</v>
      </c>
      <c r="R3845" s="55" t="s">
        <v>38</v>
      </c>
      <c r="S3845" s="55"/>
      <c r="T3845" s="55"/>
      <c r="U3845" s="55" t="s">
        <v>38</v>
      </c>
      <c r="V3845" s="55">
        <v>39.436799999999998</v>
      </c>
      <c r="W3845" s="55">
        <v>-75.221599999999995</v>
      </c>
      <c r="X3845" s="55" t="s">
        <v>39</v>
      </c>
      <c r="Y3845" s="55" t="s">
        <v>353</v>
      </c>
      <c r="Z3845" s="55" t="s">
        <v>34</v>
      </c>
      <c r="AA3845" s="55">
        <v>0</v>
      </c>
      <c r="AB3845" s="55" t="s">
        <v>41</v>
      </c>
      <c r="AC3845" s="55">
        <v>8</v>
      </c>
      <c r="AD3845" s="55"/>
      <c r="AE3845" s="55" t="s">
        <v>51</v>
      </c>
      <c r="AF3845" s="55" t="s">
        <v>52</v>
      </c>
      <c r="AG3845" s="55">
        <v>5.3417999999999998E-3</v>
      </c>
      <c r="AH3845" s="57" t="s">
        <v>44</v>
      </c>
    </row>
    <row r="3846" spans="1:34" x14ac:dyDescent="0.25">
      <c r="A3846" s="54">
        <v>11862311</v>
      </c>
      <c r="B3846" s="55"/>
      <c r="C3846" s="55"/>
      <c r="D3846" s="55">
        <v>61009313</v>
      </c>
      <c r="E3846" s="55"/>
      <c r="F3846" s="55">
        <v>300</v>
      </c>
      <c r="G3846" s="55">
        <v>78558014</v>
      </c>
      <c r="H3846" s="55"/>
      <c r="I3846" s="55">
        <v>2275050012</v>
      </c>
      <c r="J3846" s="55">
        <v>2</v>
      </c>
      <c r="K3846" s="55" t="s">
        <v>34</v>
      </c>
      <c r="L3846" s="55" t="s">
        <v>87</v>
      </c>
      <c r="M3846" s="55">
        <v>34011</v>
      </c>
      <c r="N3846" s="55"/>
      <c r="O3846" s="55" t="s">
        <v>352</v>
      </c>
      <c r="P3846" s="55">
        <v>48811</v>
      </c>
      <c r="Q3846" s="55" t="s">
        <v>37</v>
      </c>
      <c r="R3846" s="55" t="s">
        <v>38</v>
      </c>
      <c r="S3846" s="55"/>
      <c r="T3846" s="55"/>
      <c r="U3846" s="55" t="s">
        <v>38</v>
      </c>
      <c r="V3846" s="55">
        <v>39.436799999999998</v>
      </c>
      <c r="W3846" s="55">
        <v>-75.221599999999995</v>
      </c>
      <c r="X3846" s="55" t="s">
        <v>39</v>
      </c>
      <c r="Y3846" s="55" t="s">
        <v>353</v>
      </c>
      <c r="Z3846" s="55" t="s">
        <v>34</v>
      </c>
      <c r="AA3846" s="55">
        <v>0</v>
      </c>
      <c r="AB3846" s="55" t="s">
        <v>41</v>
      </c>
      <c r="AC3846" s="55">
        <v>8</v>
      </c>
      <c r="AD3846" s="55"/>
      <c r="AE3846" s="55" t="s">
        <v>53</v>
      </c>
      <c r="AF3846" s="55" t="s">
        <v>54</v>
      </c>
      <c r="AG3846" s="55">
        <v>0.15802099999999999</v>
      </c>
      <c r="AH3846" s="57" t="s">
        <v>44</v>
      </c>
    </row>
    <row r="3847" spans="1:34" x14ac:dyDescent="0.25">
      <c r="A3847" s="54">
        <v>11862311</v>
      </c>
      <c r="B3847" s="55"/>
      <c r="C3847" s="55"/>
      <c r="D3847" s="55">
        <v>61009313</v>
      </c>
      <c r="E3847" s="55"/>
      <c r="F3847" s="55">
        <v>300</v>
      </c>
      <c r="G3847" s="55">
        <v>78557914</v>
      </c>
      <c r="H3847" s="55"/>
      <c r="I3847" s="55">
        <v>2275050011</v>
      </c>
      <c r="J3847" s="55">
        <v>2</v>
      </c>
      <c r="K3847" s="55" t="s">
        <v>34</v>
      </c>
      <c r="L3847" s="55" t="s">
        <v>87</v>
      </c>
      <c r="M3847" s="55">
        <v>34011</v>
      </c>
      <c r="N3847" s="55"/>
      <c r="O3847" s="55" t="s">
        <v>352</v>
      </c>
      <c r="P3847" s="55">
        <v>48811</v>
      </c>
      <c r="Q3847" s="55" t="s">
        <v>37</v>
      </c>
      <c r="R3847" s="55" t="s">
        <v>38</v>
      </c>
      <c r="S3847" s="55"/>
      <c r="T3847" s="55"/>
      <c r="U3847" s="55" t="s">
        <v>38</v>
      </c>
      <c r="V3847" s="55">
        <v>39.436799999999998</v>
      </c>
      <c r="W3847" s="55">
        <v>-75.221599999999995</v>
      </c>
      <c r="X3847" s="55" t="s">
        <v>39</v>
      </c>
      <c r="Y3847" s="55" t="s">
        <v>353</v>
      </c>
      <c r="Z3847" s="55" t="s">
        <v>34</v>
      </c>
      <c r="AA3847" s="55">
        <v>0</v>
      </c>
      <c r="AB3847" s="55" t="s">
        <v>41</v>
      </c>
      <c r="AC3847" s="55">
        <v>8</v>
      </c>
      <c r="AD3847" s="55"/>
      <c r="AE3847" s="55" t="s">
        <v>53</v>
      </c>
      <c r="AF3847" s="55" t="s">
        <v>54</v>
      </c>
      <c r="AG3847" s="55">
        <v>0.108126</v>
      </c>
      <c r="AH3847" s="57" t="s">
        <v>44</v>
      </c>
    </row>
    <row r="3848" spans="1:34" x14ac:dyDescent="0.25">
      <c r="A3848" s="54">
        <v>11862311</v>
      </c>
      <c r="B3848" s="55"/>
      <c r="C3848" s="55"/>
      <c r="D3848" s="55">
        <v>61009313</v>
      </c>
      <c r="E3848" s="55"/>
      <c r="F3848" s="55">
        <v>300</v>
      </c>
      <c r="G3848" s="55">
        <v>78557914</v>
      </c>
      <c r="H3848" s="55"/>
      <c r="I3848" s="55">
        <v>2275050011</v>
      </c>
      <c r="J3848" s="55">
        <v>2</v>
      </c>
      <c r="K3848" s="55" t="s">
        <v>34</v>
      </c>
      <c r="L3848" s="55" t="s">
        <v>87</v>
      </c>
      <c r="M3848" s="55">
        <v>34011</v>
      </c>
      <c r="N3848" s="55"/>
      <c r="O3848" s="55" t="s">
        <v>352</v>
      </c>
      <c r="P3848" s="55">
        <v>48811</v>
      </c>
      <c r="Q3848" s="55" t="s">
        <v>37</v>
      </c>
      <c r="R3848" s="55" t="s">
        <v>38</v>
      </c>
      <c r="S3848" s="55"/>
      <c r="T3848" s="55"/>
      <c r="U3848" s="55" t="s">
        <v>38</v>
      </c>
      <c r="V3848" s="55">
        <v>39.436799999999998</v>
      </c>
      <c r="W3848" s="55">
        <v>-75.221599999999995</v>
      </c>
      <c r="X3848" s="55" t="s">
        <v>39</v>
      </c>
      <c r="Y3848" s="55" t="s">
        <v>353</v>
      </c>
      <c r="Z3848" s="55" t="s">
        <v>34</v>
      </c>
      <c r="AA3848" s="55">
        <v>0</v>
      </c>
      <c r="AB3848" s="55" t="s">
        <v>41</v>
      </c>
      <c r="AC3848" s="55">
        <v>8</v>
      </c>
      <c r="AD3848" s="55"/>
      <c r="AE3848" s="55">
        <v>7439921</v>
      </c>
      <c r="AF3848" s="55" t="s">
        <v>55</v>
      </c>
      <c r="AG3848" s="55">
        <v>1.3835599999999999E-4</v>
      </c>
      <c r="AH3848" s="57" t="s">
        <v>44</v>
      </c>
    </row>
    <row r="3849" spans="1:34" x14ac:dyDescent="0.25">
      <c r="A3849" s="54">
        <v>11533911</v>
      </c>
      <c r="B3849" s="55"/>
      <c r="C3849" s="55"/>
      <c r="D3849" s="55">
        <v>60519813</v>
      </c>
      <c r="E3849" s="55"/>
      <c r="F3849" s="55">
        <v>300</v>
      </c>
      <c r="G3849" s="55">
        <v>77581314</v>
      </c>
      <c r="H3849" s="55"/>
      <c r="I3849" s="55">
        <v>2275050011</v>
      </c>
      <c r="J3849" s="55">
        <v>2</v>
      </c>
      <c r="K3849" s="55" t="s">
        <v>34</v>
      </c>
      <c r="L3849" s="55" t="s">
        <v>61</v>
      </c>
      <c r="M3849" s="55">
        <v>34013</v>
      </c>
      <c r="N3849" s="55"/>
      <c r="O3849" s="55" t="s">
        <v>354</v>
      </c>
      <c r="P3849" s="55">
        <v>48811</v>
      </c>
      <c r="Q3849" s="55" t="s">
        <v>37</v>
      </c>
      <c r="R3849" s="55" t="s">
        <v>38</v>
      </c>
      <c r="S3849" s="55"/>
      <c r="T3849" s="55"/>
      <c r="U3849" s="55" t="s">
        <v>38</v>
      </c>
      <c r="V3849" s="55">
        <v>40.7378</v>
      </c>
      <c r="W3849" s="55">
        <v>-74.118899999999996</v>
      </c>
      <c r="X3849" s="55" t="s">
        <v>39</v>
      </c>
      <c r="Y3849" s="55" t="s">
        <v>263</v>
      </c>
      <c r="Z3849" s="55" t="s">
        <v>34</v>
      </c>
      <c r="AA3849" s="55">
        <v>0</v>
      </c>
      <c r="AB3849" s="55" t="s">
        <v>41</v>
      </c>
      <c r="AC3849" s="55">
        <v>8</v>
      </c>
      <c r="AD3849" s="55"/>
      <c r="AE3849" s="55" t="s">
        <v>42</v>
      </c>
      <c r="AF3849" s="55" t="s">
        <v>43</v>
      </c>
      <c r="AG3849" s="55">
        <v>1.3542700000000001E-3</v>
      </c>
      <c r="AH3849" s="57" t="s">
        <v>44</v>
      </c>
    </row>
    <row r="3850" spans="1:34" x14ac:dyDescent="0.25">
      <c r="A3850" s="54">
        <v>11533911</v>
      </c>
      <c r="B3850" s="55"/>
      <c r="C3850" s="55"/>
      <c r="D3850" s="55">
        <v>60519813</v>
      </c>
      <c r="E3850" s="55"/>
      <c r="F3850" s="55">
        <v>300</v>
      </c>
      <c r="G3850" s="55">
        <v>77581414</v>
      </c>
      <c r="H3850" s="55"/>
      <c r="I3850" s="55">
        <v>2275050012</v>
      </c>
      <c r="J3850" s="55">
        <v>2</v>
      </c>
      <c r="K3850" s="55" t="s">
        <v>34</v>
      </c>
      <c r="L3850" s="55" t="s">
        <v>61</v>
      </c>
      <c r="M3850" s="55">
        <v>34013</v>
      </c>
      <c r="N3850" s="55"/>
      <c r="O3850" s="55" t="s">
        <v>354</v>
      </c>
      <c r="P3850" s="55">
        <v>48811</v>
      </c>
      <c r="Q3850" s="55" t="s">
        <v>37</v>
      </c>
      <c r="R3850" s="55" t="s">
        <v>38</v>
      </c>
      <c r="S3850" s="55"/>
      <c r="T3850" s="55"/>
      <c r="U3850" s="55" t="s">
        <v>38</v>
      </c>
      <c r="V3850" s="55">
        <v>40.7378</v>
      </c>
      <c r="W3850" s="55">
        <v>-74.118899999999996</v>
      </c>
      <c r="X3850" s="55" t="s">
        <v>39</v>
      </c>
      <c r="Y3850" s="55" t="s">
        <v>263</v>
      </c>
      <c r="Z3850" s="55" t="s">
        <v>34</v>
      </c>
      <c r="AA3850" s="55">
        <v>0</v>
      </c>
      <c r="AB3850" s="55" t="s">
        <v>41</v>
      </c>
      <c r="AC3850" s="55">
        <v>8</v>
      </c>
      <c r="AD3850" s="55"/>
      <c r="AE3850" s="55" t="s">
        <v>42</v>
      </c>
      <c r="AF3850" s="55" t="s">
        <v>43</v>
      </c>
      <c r="AG3850" s="55">
        <v>1.1376499999999999E-2</v>
      </c>
      <c r="AH3850" s="57" t="s">
        <v>44</v>
      </c>
    </row>
    <row r="3851" spans="1:34" x14ac:dyDescent="0.25">
      <c r="A3851" s="54">
        <v>11533911</v>
      </c>
      <c r="B3851" s="55"/>
      <c r="C3851" s="55"/>
      <c r="D3851" s="55">
        <v>60519813</v>
      </c>
      <c r="E3851" s="55"/>
      <c r="F3851" s="55">
        <v>300</v>
      </c>
      <c r="G3851" s="55">
        <v>77581314</v>
      </c>
      <c r="H3851" s="55"/>
      <c r="I3851" s="55">
        <v>2275050011</v>
      </c>
      <c r="J3851" s="55">
        <v>2</v>
      </c>
      <c r="K3851" s="55" t="s">
        <v>34</v>
      </c>
      <c r="L3851" s="55" t="s">
        <v>61</v>
      </c>
      <c r="M3851" s="55">
        <v>34013</v>
      </c>
      <c r="N3851" s="55"/>
      <c r="O3851" s="55" t="s">
        <v>354</v>
      </c>
      <c r="P3851" s="55">
        <v>48811</v>
      </c>
      <c r="Q3851" s="55" t="s">
        <v>37</v>
      </c>
      <c r="R3851" s="55" t="s">
        <v>38</v>
      </c>
      <c r="S3851" s="55"/>
      <c r="T3851" s="55"/>
      <c r="U3851" s="55" t="s">
        <v>38</v>
      </c>
      <c r="V3851" s="55">
        <v>40.7378</v>
      </c>
      <c r="W3851" s="55">
        <v>-74.118899999999996</v>
      </c>
      <c r="X3851" s="55" t="s">
        <v>39</v>
      </c>
      <c r="Y3851" s="55" t="s">
        <v>263</v>
      </c>
      <c r="Z3851" s="55" t="s">
        <v>34</v>
      </c>
      <c r="AA3851" s="55">
        <v>0</v>
      </c>
      <c r="AB3851" s="55" t="s">
        <v>41</v>
      </c>
      <c r="AC3851" s="55">
        <v>8</v>
      </c>
      <c r="AD3851" s="55"/>
      <c r="AE3851" s="55" t="s">
        <v>45</v>
      </c>
      <c r="AF3851" s="55" t="s">
        <v>46</v>
      </c>
      <c r="AG3851" s="55">
        <v>9.0000000000000006E-5</v>
      </c>
      <c r="AH3851" s="57" t="s">
        <v>44</v>
      </c>
    </row>
    <row r="3852" spans="1:34" x14ac:dyDescent="0.25">
      <c r="A3852" s="54">
        <v>11533911</v>
      </c>
      <c r="B3852" s="55"/>
      <c r="C3852" s="55"/>
      <c r="D3852" s="55">
        <v>60519813</v>
      </c>
      <c r="E3852" s="55"/>
      <c r="F3852" s="55">
        <v>300</v>
      </c>
      <c r="G3852" s="55">
        <v>77581414</v>
      </c>
      <c r="H3852" s="55"/>
      <c r="I3852" s="55">
        <v>2275050012</v>
      </c>
      <c r="J3852" s="55">
        <v>2</v>
      </c>
      <c r="K3852" s="55" t="s">
        <v>34</v>
      </c>
      <c r="L3852" s="55" t="s">
        <v>61</v>
      </c>
      <c r="M3852" s="55">
        <v>34013</v>
      </c>
      <c r="N3852" s="55"/>
      <c r="O3852" s="55" t="s">
        <v>354</v>
      </c>
      <c r="P3852" s="55">
        <v>48811</v>
      </c>
      <c r="Q3852" s="55" t="s">
        <v>37</v>
      </c>
      <c r="R3852" s="55" t="s">
        <v>38</v>
      </c>
      <c r="S3852" s="55"/>
      <c r="T3852" s="55"/>
      <c r="U3852" s="55" t="s">
        <v>38</v>
      </c>
      <c r="V3852" s="55">
        <v>40.7378</v>
      </c>
      <c r="W3852" s="55">
        <v>-74.118899999999996</v>
      </c>
      <c r="X3852" s="55" t="s">
        <v>39</v>
      </c>
      <c r="Y3852" s="55" t="s">
        <v>263</v>
      </c>
      <c r="Z3852" s="55" t="s">
        <v>34</v>
      </c>
      <c r="AA3852" s="55">
        <v>0</v>
      </c>
      <c r="AB3852" s="55" t="s">
        <v>41</v>
      </c>
      <c r="AC3852" s="55">
        <v>8</v>
      </c>
      <c r="AD3852" s="55"/>
      <c r="AE3852" s="55" t="s">
        <v>45</v>
      </c>
      <c r="AF3852" s="55" t="s">
        <v>46</v>
      </c>
      <c r="AG3852" s="55">
        <v>1.2140199999999999E-3</v>
      </c>
      <c r="AH3852" s="57" t="s">
        <v>44</v>
      </c>
    </row>
    <row r="3853" spans="1:34" x14ac:dyDescent="0.25">
      <c r="A3853" s="54">
        <v>11533911</v>
      </c>
      <c r="B3853" s="55"/>
      <c r="C3853" s="55"/>
      <c r="D3853" s="55">
        <v>60519813</v>
      </c>
      <c r="E3853" s="55"/>
      <c r="F3853" s="55">
        <v>300</v>
      </c>
      <c r="G3853" s="55">
        <v>77581414</v>
      </c>
      <c r="H3853" s="55"/>
      <c r="I3853" s="55">
        <v>2275050012</v>
      </c>
      <c r="J3853" s="55">
        <v>2</v>
      </c>
      <c r="K3853" s="55" t="s">
        <v>34</v>
      </c>
      <c r="L3853" s="55" t="s">
        <v>61</v>
      </c>
      <c r="M3853" s="55">
        <v>34013</v>
      </c>
      <c r="N3853" s="55"/>
      <c r="O3853" s="55" t="s">
        <v>354</v>
      </c>
      <c r="P3853" s="55">
        <v>48811</v>
      </c>
      <c r="Q3853" s="55" t="s">
        <v>37</v>
      </c>
      <c r="R3853" s="55" t="s">
        <v>38</v>
      </c>
      <c r="S3853" s="55"/>
      <c r="T3853" s="55"/>
      <c r="U3853" s="55" t="s">
        <v>38</v>
      </c>
      <c r="V3853" s="55">
        <v>40.7378</v>
      </c>
      <c r="W3853" s="55">
        <v>-74.118899999999996</v>
      </c>
      <c r="X3853" s="55" t="s">
        <v>39</v>
      </c>
      <c r="Y3853" s="55" t="s">
        <v>263</v>
      </c>
      <c r="Z3853" s="55" t="s">
        <v>34</v>
      </c>
      <c r="AA3853" s="55">
        <v>0</v>
      </c>
      <c r="AB3853" s="55" t="s">
        <v>41</v>
      </c>
      <c r="AC3853" s="55">
        <v>8</v>
      </c>
      <c r="AD3853" s="55"/>
      <c r="AE3853" s="55" t="s">
        <v>47</v>
      </c>
      <c r="AF3853" s="55" t="s">
        <v>48</v>
      </c>
      <c r="AG3853" s="55">
        <v>3.8118200000000001E-3</v>
      </c>
      <c r="AH3853" s="57" t="s">
        <v>44</v>
      </c>
    </row>
    <row r="3854" spans="1:34" x14ac:dyDescent="0.25">
      <c r="A3854" s="54">
        <v>11533911</v>
      </c>
      <c r="B3854" s="55"/>
      <c r="C3854" s="55"/>
      <c r="D3854" s="55">
        <v>60519813</v>
      </c>
      <c r="E3854" s="55"/>
      <c r="F3854" s="55">
        <v>300</v>
      </c>
      <c r="G3854" s="55">
        <v>77581314</v>
      </c>
      <c r="H3854" s="55"/>
      <c r="I3854" s="55">
        <v>2275050011</v>
      </c>
      <c r="J3854" s="55">
        <v>2</v>
      </c>
      <c r="K3854" s="55" t="s">
        <v>34</v>
      </c>
      <c r="L3854" s="55" t="s">
        <v>61</v>
      </c>
      <c r="M3854" s="55">
        <v>34013</v>
      </c>
      <c r="N3854" s="55"/>
      <c r="O3854" s="55" t="s">
        <v>354</v>
      </c>
      <c r="P3854" s="55">
        <v>48811</v>
      </c>
      <c r="Q3854" s="55" t="s">
        <v>37</v>
      </c>
      <c r="R3854" s="55" t="s">
        <v>38</v>
      </c>
      <c r="S3854" s="55"/>
      <c r="T3854" s="55"/>
      <c r="U3854" s="55" t="s">
        <v>38</v>
      </c>
      <c r="V3854" s="55">
        <v>40.7378</v>
      </c>
      <c r="W3854" s="55">
        <v>-74.118899999999996</v>
      </c>
      <c r="X3854" s="55" t="s">
        <v>39</v>
      </c>
      <c r="Y3854" s="55" t="s">
        <v>263</v>
      </c>
      <c r="Z3854" s="55" t="s">
        <v>34</v>
      </c>
      <c r="AA3854" s="55">
        <v>0</v>
      </c>
      <c r="AB3854" s="55" t="s">
        <v>41</v>
      </c>
      <c r="AC3854" s="55">
        <v>8</v>
      </c>
      <c r="AD3854" s="55"/>
      <c r="AE3854" s="55" t="s">
        <v>47</v>
      </c>
      <c r="AF3854" s="55" t="s">
        <v>48</v>
      </c>
      <c r="AG3854" s="55">
        <v>1.4699100000000001E-3</v>
      </c>
      <c r="AH3854" s="57" t="s">
        <v>44</v>
      </c>
    </row>
    <row r="3855" spans="1:34" x14ac:dyDescent="0.25">
      <c r="A3855" s="54">
        <v>11533911</v>
      </c>
      <c r="B3855" s="55"/>
      <c r="C3855" s="55"/>
      <c r="D3855" s="55">
        <v>60519813</v>
      </c>
      <c r="E3855" s="55"/>
      <c r="F3855" s="55">
        <v>300</v>
      </c>
      <c r="G3855" s="55">
        <v>77581414</v>
      </c>
      <c r="H3855" s="55"/>
      <c r="I3855" s="55">
        <v>2275050012</v>
      </c>
      <c r="J3855" s="55">
        <v>2</v>
      </c>
      <c r="K3855" s="55" t="s">
        <v>34</v>
      </c>
      <c r="L3855" s="55" t="s">
        <v>61</v>
      </c>
      <c r="M3855" s="55">
        <v>34013</v>
      </c>
      <c r="N3855" s="55"/>
      <c r="O3855" s="55" t="s">
        <v>354</v>
      </c>
      <c r="P3855" s="55">
        <v>48811</v>
      </c>
      <c r="Q3855" s="55" t="s">
        <v>37</v>
      </c>
      <c r="R3855" s="55" t="s">
        <v>38</v>
      </c>
      <c r="S3855" s="55"/>
      <c r="T3855" s="55"/>
      <c r="U3855" s="55" t="s">
        <v>38</v>
      </c>
      <c r="V3855" s="55">
        <v>40.7378</v>
      </c>
      <c r="W3855" s="55">
        <v>-74.118899999999996</v>
      </c>
      <c r="X3855" s="55" t="s">
        <v>39</v>
      </c>
      <c r="Y3855" s="55" t="s">
        <v>263</v>
      </c>
      <c r="Z3855" s="55" t="s">
        <v>34</v>
      </c>
      <c r="AA3855" s="55">
        <v>0</v>
      </c>
      <c r="AB3855" s="55" t="s">
        <v>41</v>
      </c>
      <c r="AC3855" s="55">
        <v>8</v>
      </c>
      <c r="AD3855" s="55"/>
      <c r="AE3855" s="55" t="s">
        <v>49</v>
      </c>
      <c r="AF3855" s="55" t="s">
        <v>50</v>
      </c>
      <c r="AG3855" s="55">
        <v>3.9055499999999998E-3</v>
      </c>
      <c r="AH3855" s="57" t="s">
        <v>44</v>
      </c>
    </row>
    <row r="3856" spans="1:34" x14ac:dyDescent="0.25">
      <c r="A3856" s="54">
        <v>11533911</v>
      </c>
      <c r="B3856" s="55"/>
      <c r="C3856" s="55"/>
      <c r="D3856" s="55">
        <v>60519813</v>
      </c>
      <c r="E3856" s="55"/>
      <c r="F3856" s="55">
        <v>300</v>
      </c>
      <c r="G3856" s="55">
        <v>77581314</v>
      </c>
      <c r="H3856" s="55"/>
      <c r="I3856" s="55">
        <v>2275050011</v>
      </c>
      <c r="J3856" s="55">
        <v>2</v>
      </c>
      <c r="K3856" s="55" t="s">
        <v>34</v>
      </c>
      <c r="L3856" s="55" t="s">
        <v>61</v>
      </c>
      <c r="M3856" s="55">
        <v>34013</v>
      </c>
      <c r="N3856" s="55"/>
      <c r="O3856" s="55" t="s">
        <v>354</v>
      </c>
      <c r="P3856" s="55">
        <v>48811</v>
      </c>
      <c r="Q3856" s="55" t="s">
        <v>37</v>
      </c>
      <c r="R3856" s="55" t="s">
        <v>38</v>
      </c>
      <c r="S3856" s="55"/>
      <c r="T3856" s="55"/>
      <c r="U3856" s="55" t="s">
        <v>38</v>
      </c>
      <c r="V3856" s="55">
        <v>40.7378</v>
      </c>
      <c r="W3856" s="55">
        <v>-74.118899999999996</v>
      </c>
      <c r="X3856" s="55" t="s">
        <v>39</v>
      </c>
      <c r="Y3856" s="55" t="s">
        <v>263</v>
      </c>
      <c r="Z3856" s="55" t="s">
        <v>34</v>
      </c>
      <c r="AA3856" s="55">
        <v>0</v>
      </c>
      <c r="AB3856" s="55" t="s">
        <v>41</v>
      </c>
      <c r="AC3856" s="55">
        <v>8</v>
      </c>
      <c r="AD3856" s="55"/>
      <c r="AE3856" s="55" t="s">
        <v>49</v>
      </c>
      <c r="AF3856" s="55" t="s">
        <v>50</v>
      </c>
      <c r="AG3856" s="55">
        <v>2.1302999999999999E-3</v>
      </c>
      <c r="AH3856" s="57" t="s">
        <v>44</v>
      </c>
    </row>
    <row r="3857" spans="1:34" x14ac:dyDescent="0.25">
      <c r="A3857" s="54">
        <v>11533911</v>
      </c>
      <c r="B3857" s="55"/>
      <c r="C3857" s="55"/>
      <c r="D3857" s="55">
        <v>60519813</v>
      </c>
      <c r="E3857" s="55"/>
      <c r="F3857" s="55">
        <v>300</v>
      </c>
      <c r="G3857" s="55">
        <v>77581414</v>
      </c>
      <c r="H3857" s="55"/>
      <c r="I3857" s="55">
        <v>2275050012</v>
      </c>
      <c r="J3857" s="55">
        <v>2</v>
      </c>
      <c r="K3857" s="55" t="s">
        <v>34</v>
      </c>
      <c r="L3857" s="55" t="s">
        <v>61</v>
      </c>
      <c r="M3857" s="55">
        <v>34013</v>
      </c>
      <c r="N3857" s="55"/>
      <c r="O3857" s="55" t="s">
        <v>354</v>
      </c>
      <c r="P3857" s="55">
        <v>48811</v>
      </c>
      <c r="Q3857" s="55" t="s">
        <v>37</v>
      </c>
      <c r="R3857" s="55" t="s">
        <v>38</v>
      </c>
      <c r="S3857" s="55"/>
      <c r="T3857" s="55"/>
      <c r="U3857" s="55" t="s">
        <v>38</v>
      </c>
      <c r="V3857" s="55">
        <v>40.7378</v>
      </c>
      <c r="W3857" s="55">
        <v>-74.118899999999996</v>
      </c>
      <c r="X3857" s="55" t="s">
        <v>39</v>
      </c>
      <c r="Y3857" s="55" t="s">
        <v>263</v>
      </c>
      <c r="Z3857" s="55" t="s">
        <v>34</v>
      </c>
      <c r="AA3857" s="55">
        <v>0</v>
      </c>
      <c r="AB3857" s="55" t="s">
        <v>41</v>
      </c>
      <c r="AC3857" s="55">
        <v>8</v>
      </c>
      <c r="AD3857" s="55"/>
      <c r="AE3857" s="55" t="s">
        <v>51</v>
      </c>
      <c r="AF3857" s="55" t="s">
        <v>52</v>
      </c>
      <c r="AG3857" s="55">
        <v>5.3417999999999998E-3</v>
      </c>
      <c r="AH3857" s="57" t="s">
        <v>44</v>
      </c>
    </row>
    <row r="3858" spans="1:34" x14ac:dyDescent="0.25">
      <c r="A3858" s="54">
        <v>11533911</v>
      </c>
      <c r="B3858" s="55"/>
      <c r="C3858" s="55"/>
      <c r="D3858" s="55">
        <v>60519813</v>
      </c>
      <c r="E3858" s="55"/>
      <c r="F3858" s="55">
        <v>300</v>
      </c>
      <c r="G3858" s="55">
        <v>77581314</v>
      </c>
      <c r="H3858" s="55"/>
      <c r="I3858" s="55">
        <v>2275050011</v>
      </c>
      <c r="J3858" s="55">
        <v>2</v>
      </c>
      <c r="K3858" s="55" t="s">
        <v>34</v>
      </c>
      <c r="L3858" s="55" t="s">
        <v>61</v>
      </c>
      <c r="M3858" s="55">
        <v>34013</v>
      </c>
      <c r="N3858" s="55"/>
      <c r="O3858" s="55" t="s">
        <v>354</v>
      </c>
      <c r="P3858" s="55">
        <v>48811</v>
      </c>
      <c r="Q3858" s="55" t="s">
        <v>37</v>
      </c>
      <c r="R3858" s="55" t="s">
        <v>38</v>
      </c>
      <c r="S3858" s="55"/>
      <c r="T3858" s="55"/>
      <c r="U3858" s="55" t="s">
        <v>38</v>
      </c>
      <c r="V3858" s="55">
        <v>40.7378</v>
      </c>
      <c r="W3858" s="55">
        <v>-74.118899999999996</v>
      </c>
      <c r="X3858" s="55" t="s">
        <v>39</v>
      </c>
      <c r="Y3858" s="55" t="s">
        <v>263</v>
      </c>
      <c r="Z3858" s="55" t="s">
        <v>34</v>
      </c>
      <c r="AA3858" s="55">
        <v>0</v>
      </c>
      <c r="AB3858" s="55" t="s">
        <v>41</v>
      </c>
      <c r="AC3858" s="55">
        <v>8</v>
      </c>
      <c r="AD3858" s="55"/>
      <c r="AE3858" s="55" t="s">
        <v>51</v>
      </c>
      <c r="AF3858" s="55" t="s">
        <v>52</v>
      </c>
      <c r="AG3858" s="55">
        <v>5.8500000000000002E-4</v>
      </c>
      <c r="AH3858" s="57" t="s">
        <v>44</v>
      </c>
    </row>
    <row r="3859" spans="1:34" x14ac:dyDescent="0.25">
      <c r="A3859" s="54">
        <v>11533911</v>
      </c>
      <c r="B3859" s="55"/>
      <c r="C3859" s="55"/>
      <c r="D3859" s="55">
        <v>60519813</v>
      </c>
      <c r="E3859" s="55"/>
      <c r="F3859" s="55">
        <v>300</v>
      </c>
      <c r="G3859" s="55">
        <v>77581314</v>
      </c>
      <c r="H3859" s="55"/>
      <c r="I3859" s="55">
        <v>2275050011</v>
      </c>
      <c r="J3859" s="55">
        <v>2</v>
      </c>
      <c r="K3859" s="55" t="s">
        <v>34</v>
      </c>
      <c r="L3859" s="55" t="s">
        <v>61</v>
      </c>
      <c r="M3859" s="55">
        <v>34013</v>
      </c>
      <c r="N3859" s="55"/>
      <c r="O3859" s="55" t="s">
        <v>354</v>
      </c>
      <c r="P3859" s="55">
        <v>48811</v>
      </c>
      <c r="Q3859" s="55" t="s">
        <v>37</v>
      </c>
      <c r="R3859" s="55" t="s">
        <v>38</v>
      </c>
      <c r="S3859" s="55"/>
      <c r="T3859" s="55"/>
      <c r="U3859" s="55" t="s">
        <v>38</v>
      </c>
      <c r="V3859" s="55">
        <v>40.7378</v>
      </c>
      <c r="W3859" s="55">
        <v>-74.118899999999996</v>
      </c>
      <c r="X3859" s="55" t="s">
        <v>39</v>
      </c>
      <c r="Y3859" s="55" t="s">
        <v>263</v>
      </c>
      <c r="Z3859" s="55" t="s">
        <v>34</v>
      </c>
      <c r="AA3859" s="55">
        <v>0</v>
      </c>
      <c r="AB3859" s="55" t="s">
        <v>41</v>
      </c>
      <c r="AC3859" s="55">
        <v>8</v>
      </c>
      <c r="AD3859" s="55"/>
      <c r="AE3859" s="55" t="s">
        <v>53</v>
      </c>
      <c r="AF3859" s="55" t="s">
        <v>54</v>
      </c>
      <c r="AG3859" s="55">
        <v>0.108126</v>
      </c>
      <c r="AH3859" s="57" t="s">
        <v>44</v>
      </c>
    </row>
    <row r="3860" spans="1:34" x14ac:dyDescent="0.25">
      <c r="A3860" s="54">
        <v>11533911</v>
      </c>
      <c r="B3860" s="55"/>
      <c r="C3860" s="55"/>
      <c r="D3860" s="55">
        <v>60519813</v>
      </c>
      <c r="E3860" s="55"/>
      <c r="F3860" s="55">
        <v>300</v>
      </c>
      <c r="G3860" s="55">
        <v>77581414</v>
      </c>
      <c r="H3860" s="55"/>
      <c r="I3860" s="55">
        <v>2275050012</v>
      </c>
      <c r="J3860" s="55">
        <v>2</v>
      </c>
      <c r="K3860" s="55" t="s">
        <v>34</v>
      </c>
      <c r="L3860" s="55" t="s">
        <v>61</v>
      </c>
      <c r="M3860" s="55">
        <v>34013</v>
      </c>
      <c r="N3860" s="55"/>
      <c r="O3860" s="55" t="s">
        <v>354</v>
      </c>
      <c r="P3860" s="55">
        <v>48811</v>
      </c>
      <c r="Q3860" s="55" t="s">
        <v>37</v>
      </c>
      <c r="R3860" s="55" t="s">
        <v>38</v>
      </c>
      <c r="S3860" s="55"/>
      <c r="T3860" s="55"/>
      <c r="U3860" s="55" t="s">
        <v>38</v>
      </c>
      <c r="V3860" s="55">
        <v>40.7378</v>
      </c>
      <c r="W3860" s="55">
        <v>-74.118899999999996</v>
      </c>
      <c r="X3860" s="55" t="s">
        <v>39</v>
      </c>
      <c r="Y3860" s="55" t="s">
        <v>263</v>
      </c>
      <c r="Z3860" s="55" t="s">
        <v>34</v>
      </c>
      <c r="AA3860" s="55">
        <v>0</v>
      </c>
      <c r="AB3860" s="55" t="s">
        <v>41</v>
      </c>
      <c r="AC3860" s="55">
        <v>8</v>
      </c>
      <c r="AD3860" s="55"/>
      <c r="AE3860" s="55" t="s">
        <v>53</v>
      </c>
      <c r="AF3860" s="55" t="s">
        <v>54</v>
      </c>
      <c r="AG3860" s="55">
        <v>0.15802099999999999</v>
      </c>
      <c r="AH3860" s="57" t="s">
        <v>44</v>
      </c>
    </row>
    <row r="3861" spans="1:34" x14ac:dyDescent="0.25">
      <c r="A3861" s="54">
        <v>11533911</v>
      </c>
      <c r="B3861" s="55"/>
      <c r="C3861" s="55"/>
      <c r="D3861" s="55">
        <v>60519813</v>
      </c>
      <c r="E3861" s="55"/>
      <c r="F3861" s="55">
        <v>300</v>
      </c>
      <c r="G3861" s="55">
        <v>77581314</v>
      </c>
      <c r="H3861" s="55"/>
      <c r="I3861" s="55">
        <v>2275050011</v>
      </c>
      <c r="J3861" s="55">
        <v>2</v>
      </c>
      <c r="K3861" s="55" t="s">
        <v>34</v>
      </c>
      <c r="L3861" s="55" t="s">
        <v>61</v>
      </c>
      <c r="M3861" s="55">
        <v>34013</v>
      </c>
      <c r="N3861" s="55"/>
      <c r="O3861" s="55" t="s">
        <v>354</v>
      </c>
      <c r="P3861" s="55">
        <v>48811</v>
      </c>
      <c r="Q3861" s="55" t="s">
        <v>37</v>
      </c>
      <c r="R3861" s="55" t="s">
        <v>38</v>
      </c>
      <c r="S3861" s="55"/>
      <c r="T3861" s="55"/>
      <c r="U3861" s="55" t="s">
        <v>38</v>
      </c>
      <c r="V3861" s="55">
        <v>40.7378</v>
      </c>
      <c r="W3861" s="55">
        <v>-74.118899999999996</v>
      </c>
      <c r="X3861" s="55" t="s">
        <v>39</v>
      </c>
      <c r="Y3861" s="55" t="s">
        <v>263</v>
      </c>
      <c r="Z3861" s="55" t="s">
        <v>34</v>
      </c>
      <c r="AA3861" s="55">
        <v>0</v>
      </c>
      <c r="AB3861" s="55" t="s">
        <v>41</v>
      </c>
      <c r="AC3861" s="55">
        <v>8</v>
      </c>
      <c r="AD3861" s="55"/>
      <c r="AE3861" s="55">
        <v>7439921</v>
      </c>
      <c r="AF3861" s="55" t="s">
        <v>55</v>
      </c>
      <c r="AG3861" s="55">
        <v>1.3835599999999999E-4</v>
      </c>
      <c r="AH3861" s="57" t="s">
        <v>44</v>
      </c>
    </row>
    <row r="3862" spans="1:34" x14ac:dyDescent="0.25">
      <c r="A3862" s="54">
        <v>12323611</v>
      </c>
      <c r="B3862" s="55"/>
      <c r="C3862" s="55"/>
      <c r="D3862" s="55">
        <v>61753913</v>
      </c>
      <c r="E3862" s="55"/>
      <c r="F3862" s="55">
        <v>300</v>
      </c>
      <c r="G3862" s="55">
        <v>80034014</v>
      </c>
      <c r="H3862" s="55"/>
      <c r="I3862" s="55">
        <v>2275050012</v>
      </c>
      <c r="J3862" s="55">
        <v>2</v>
      </c>
      <c r="K3862" s="55" t="s">
        <v>34</v>
      </c>
      <c r="L3862" s="55" t="s">
        <v>84</v>
      </c>
      <c r="M3862" s="55">
        <v>34029</v>
      </c>
      <c r="N3862" s="55"/>
      <c r="O3862" s="55" t="s">
        <v>355</v>
      </c>
      <c r="P3862" s="55">
        <v>48811</v>
      </c>
      <c r="Q3862" s="55" t="s">
        <v>37</v>
      </c>
      <c r="R3862" s="55" t="s">
        <v>38</v>
      </c>
      <c r="S3862" s="55"/>
      <c r="T3862" s="55"/>
      <c r="U3862" s="55" t="s">
        <v>38</v>
      </c>
      <c r="V3862" s="55">
        <v>39.720999999999997</v>
      </c>
      <c r="W3862" s="55">
        <v>-74.284000000000006</v>
      </c>
      <c r="X3862" s="55" t="s">
        <v>39</v>
      </c>
      <c r="Y3862" s="55" t="s">
        <v>356</v>
      </c>
      <c r="Z3862" s="55" t="s">
        <v>34</v>
      </c>
      <c r="AA3862" s="55">
        <v>0</v>
      </c>
      <c r="AB3862" s="55" t="s">
        <v>41</v>
      </c>
      <c r="AC3862" s="55">
        <v>8</v>
      </c>
      <c r="AD3862" s="55"/>
      <c r="AE3862" s="55" t="s">
        <v>42</v>
      </c>
      <c r="AF3862" s="55" t="s">
        <v>43</v>
      </c>
      <c r="AG3862" s="55">
        <v>1.1376499999999999E-2</v>
      </c>
      <c r="AH3862" s="57" t="s">
        <v>44</v>
      </c>
    </row>
    <row r="3863" spans="1:34" x14ac:dyDescent="0.25">
      <c r="A3863" s="54">
        <v>12323611</v>
      </c>
      <c r="B3863" s="55"/>
      <c r="C3863" s="55"/>
      <c r="D3863" s="55">
        <v>61753913</v>
      </c>
      <c r="E3863" s="55"/>
      <c r="F3863" s="55">
        <v>300</v>
      </c>
      <c r="G3863" s="55">
        <v>80033914</v>
      </c>
      <c r="H3863" s="55"/>
      <c r="I3863" s="55">
        <v>2275050011</v>
      </c>
      <c r="J3863" s="55">
        <v>2</v>
      </c>
      <c r="K3863" s="55" t="s">
        <v>34</v>
      </c>
      <c r="L3863" s="55" t="s">
        <v>84</v>
      </c>
      <c r="M3863" s="55">
        <v>34029</v>
      </c>
      <c r="N3863" s="55"/>
      <c r="O3863" s="55" t="s">
        <v>355</v>
      </c>
      <c r="P3863" s="55">
        <v>48811</v>
      </c>
      <c r="Q3863" s="55" t="s">
        <v>37</v>
      </c>
      <c r="R3863" s="55" t="s">
        <v>38</v>
      </c>
      <c r="S3863" s="55"/>
      <c r="T3863" s="55"/>
      <c r="U3863" s="55" t="s">
        <v>38</v>
      </c>
      <c r="V3863" s="55">
        <v>39.720999999999997</v>
      </c>
      <c r="W3863" s="55">
        <v>-74.284000000000006</v>
      </c>
      <c r="X3863" s="55" t="s">
        <v>39</v>
      </c>
      <c r="Y3863" s="55" t="s">
        <v>356</v>
      </c>
      <c r="Z3863" s="55" t="s">
        <v>34</v>
      </c>
      <c r="AA3863" s="55">
        <v>0</v>
      </c>
      <c r="AB3863" s="55" t="s">
        <v>41</v>
      </c>
      <c r="AC3863" s="55">
        <v>8</v>
      </c>
      <c r="AD3863" s="55"/>
      <c r="AE3863" s="55" t="s">
        <v>42</v>
      </c>
      <c r="AF3863" s="55" t="s">
        <v>43</v>
      </c>
      <c r="AG3863" s="55">
        <v>1.3542700000000001E-3</v>
      </c>
      <c r="AH3863" s="57" t="s">
        <v>44</v>
      </c>
    </row>
    <row r="3864" spans="1:34" x14ac:dyDescent="0.25">
      <c r="A3864" s="54">
        <v>12323611</v>
      </c>
      <c r="B3864" s="55"/>
      <c r="C3864" s="55"/>
      <c r="D3864" s="55">
        <v>61753913</v>
      </c>
      <c r="E3864" s="55"/>
      <c r="F3864" s="55">
        <v>300</v>
      </c>
      <c r="G3864" s="55">
        <v>80034014</v>
      </c>
      <c r="H3864" s="55"/>
      <c r="I3864" s="55">
        <v>2275050012</v>
      </c>
      <c r="J3864" s="55">
        <v>2</v>
      </c>
      <c r="K3864" s="55" t="s">
        <v>34</v>
      </c>
      <c r="L3864" s="55" t="s">
        <v>84</v>
      </c>
      <c r="M3864" s="55">
        <v>34029</v>
      </c>
      <c r="N3864" s="55"/>
      <c r="O3864" s="55" t="s">
        <v>355</v>
      </c>
      <c r="P3864" s="55">
        <v>48811</v>
      </c>
      <c r="Q3864" s="55" t="s">
        <v>37</v>
      </c>
      <c r="R3864" s="55" t="s">
        <v>38</v>
      </c>
      <c r="S3864" s="55"/>
      <c r="T3864" s="55"/>
      <c r="U3864" s="55" t="s">
        <v>38</v>
      </c>
      <c r="V3864" s="55">
        <v>39.720999999999997</v>
      </c>
      <c r="W3864" s="55">
        <v>-74.284000000000006</v>
      </c>
      <c r="X3864" s="55" t="s">
        <v>39</v>
      </c>
      <c r="Y3864" s="55" t="s">
        <v>356</v>
      </c>
      <c r="Z3864" s="55" t="s">
        <v>34</v>
      </c>
      <c r="AA3864" s="55">
        <v>0</v>
      </c>
      <c r="AB3864" s="55" t="s">
        <v>41</v>
      </c>
      <c r="AC3864" s="55">
        <v>8</v>
      </c>
      <c r="AD3864" s="55"/>
      <c r="AE3864" s="55" t="s">
        <v>45</v>
      </c>
      <c r="AF3864" s="55" t="s">
        <v>46</v>
      </c>
      <c r="AG3864" s="55">
        <v>1.2140199999999999E-3</v>
      </c>
      <c r="AH3864" s="57" t="s">
        <v>44</v>
      </c>
    </row>
    <row r="3865" spans="1:34" x14ac:dyDescent="0.25">
      <c r="A3865" s="54">
        <v>12323611</v>
      </c>
      <c r="B3865" s="55"/>
      <c r="C3865" s="55"/>
      <c r="D3865" s="55">
        <v>61753913</v>
      </c>
      <c r="E3865" s="55"/>
      <c r="F3865" s="55">
        <v>300</v>
      </c>
      <c r="G3865" s="55">
        <v>80033914</v>
      </c>
      <c r="H3865" s="55"/>
      <c r="I3865" s="55">
        <v>2275050011</v>
      </c>
      <c r="J3865" s="55">
        <v>2</v>
      </c>
      <c r="K3865" s="55" t="s">
        <v>34</v>
      </c>
      <c r="L3865" s="55" t="s">
        <v>84</v>
      </c>
      <c r="M3865" s="55">
        <v>34029</v>
      </c>
      <c r="N3865" s="55"/>
      <c r="O3865" s="55" t="s">
        <v>355</v>
      </c>
      <c r="P3865" s="55">
        <v>48811</v>
      </c>
      <c r="Q3865" s="55" t="s">
        <v>37</v>
      </c>
      <c r="R3865" s="55" t="s">
        <v>38</v>
      </c>
      <c r="S3865" s="55"/>
      <c r="T3865" s="55"/>
      <c r="U3865" s="55" t="s">
        <v>38</v>
      </c>
      <c r="V3865" s="55">
        <v>39.720999999999997</v>
      </c>
      <c r="W3865" s="55">
        <v>-74.284000000000006</v>
      </c>
      <c r="X3865" s="55" t="s">
        <v>39</v>
      </c>
      <c r="Y3865" s="55" t="s">
        <v>356</v>
      </c>
      <c r="Z3865" s="55" t="s">
        <v>34</v>
      </c>
      <c r="AA3865" s="55">
        <v>0</v>
      </c>
      <c r="AB3865" s="55" t="s">
        <v>41</v>
      </c>
      <c r="AC3865" s="55">
        <v>8</v>
      </c>
      <c r="AD3865" s="55"/>
      <c r="AE3865" s="55" t="s">
        <v>45</v>
      </c>
      <c r="AF3865" s="55" t="s">
        <v>46</v>
      </c>
      <c r="AG3865" s="55">
        <v>9.0000000000000006E-5</v>
      </c>
      <c r="AH3865" s="57" t="s">
        <v>44</v>
      </c>
    </row>
    <row r="3866" spans="1:34" x14ac:dyDescent="0.25">
      <c r="A3866" s="54">
        <v>12323611</v>
      </c>
      <c r="B3866" s="55"/>
      <c r="C3866" s="55"/>
      <c r="D3866" s="55">
        <v>61753913</v>
      </c>
      <c r="E3866" s="55"/>
      <c r="F3866" s="55">
        <v>300</v>
      </c>
      <c r="G3866" s="55">
        <v>80033914</v>
      </c>
      <c r="H3866" s="55"/>
      <c r="I3866" s="55">
        <v>2275050011</v>
      </c>
      <c r="J3866" s="55">
        <v>2</v>
      </c>
      <c r="K3866" s="55" t="s">
        <v>34</v>
      </c>
      <c r="L3866" s="55" t="s">
        <v>84</v>
      </c>
      <c r="M3866" s="55">
        <v>34029</v>
      </c>
      <c r="N3866" s="55"/>
      <c r="O3866" s="55" t="s">
        <v>355</v>
      </c>
      <c r="P3866" s="55">
        <v>48811</v>
      </c>
      <c r="Q3866" s="55" t="s">
        <v>37</v>
      </c>
      <c r="R3866" s="55" t="s">
        <v>38</v>
      </c>
      <c r="S3866" s="55"/>
      <c r="T3866" s="55"/>
      <c r="U3866" s="55" t="s">
        <v>38</v>
      </c>
      <c r="V3866" s="55">
        <v>39.720999999999997</v>
      </c>
      <c r="W3866" s="55">
        <v>-74.284000000000006</v>
      </c>
      <c r="X3866" s="55" t="s">
        <v>39</v>
      </c>
      <c r="Y3866" s="55" t="s">
        <v>356</v>
      </c>
      <c r="Z3866" s="55" t="s">
        <v>34</v>
      </c>
      <c r="AA3866" s="55">
        <v>0</v>
      </c>
      <c r="AB3866" s="55" t="s">
        <v>41</v>
      </c>
      <c r="AC3866" s="55">
        <v>8</v>
      </c>
      <c r="AD3866" s="55"/>
      <c r="AE3866" s="55" t="s">
        <v>47</v>
      </c>
      <c r="AF3866" s="55" t="s">
        <v>48</v>
      </c>
      <c r="AG3866" s="55">
        <v>1.4699100000000001E-3</v>
      </c>
      <c r="AH3866" s="57" t="s">
        <v>44</v>
      </c>
    </row>
    <row r="3867" spans="1:34" x14ac:dyDescent="0.25">
      <c r="A3867" s="54">
        <v>12323611</v>
      </c>
      <c r="B3867" s="55"/>
      <c r="C3867" s="55"/>
      <c r="D3867" s="55">
        <v>61753913</v>
      </c>
      <c r="E3867" s="55"/>
      <c r="F3867" s="55">
        <v>300</v>
      </c>
      <c r="G3867" s="55">
        <v>80034014</v>
      </c>
      <c r="H3867" s="55"/>
      <c r="I3867" s="55">
        <v>2275050012</v>
      </c>
      <c r="J3867" s="55">
        <v>2</v>
      </c>
      <c r="K3867" s="55" t="s">
        <v>34</v>
      </c>
      <c r="L3867" s="55" t="s">
        <v>84</v>
      </c>
      <c r="M3867" s="55">
        <v>34029</v>
      </c>
      <c r="N3867" s="55"/>
      <c r="O3867" s="55" t="s">
        <v>355</v>
      </c>
      <c r="P3867" s="55">
        <v>48811</v>
      </c>
      <c r="Q3867" s="55" t="s">
        <v>37</v>
      </c>
      <c r="R3867" s="55" t="s">
        <v>38</v>
      </c>
      <c r="S3867" s="55"/>
      <c r="T3867" s="55"/>
      <c r="U3867" s="55" t="s">
        <v>38</v>
      </c>
      <c r="V3867" s="55">
        <v>39.720999999999997</v>
      </c>
      <c r="W3867" s="55">
        <v>-74.284000000000006</v>
      </c>
      <c r="X3867" s="55" t="s">
        <v>39</v>
      </c>
      <c r="Y3867" s="55" t="s">
        <v>356</v>
      </c>
      <c r="Z3867" s="55" t="s">
        <v>34</v>
      </c>
      <c r="AA3867" s="55">
        <v>0</v>
      </c>
      <c r="AB3867" s="55" t="s">
        <v>41</v>
      </c>
      <c r="AC3867" s="55">
        <v>8</v>
      </c>
      <c r="AD3867" s="55"/>
      <c r="AE3867" s="55" t="s">
        <v>47</v>
      </c>
      <c r="AF3867" s="55" t="s">
        <v>48</v>
      </c>
      <c r="AG3867" s="55">
        <v>3.8118200000000001E-3</v>
      </c>
      <c r="AH3867" s="57" t="s">
        <v>44</v>
      </c>
    </row>
    <row r="3868" spans="1:34" x14ac:dyDescent="0.25">
      <c r="A3868" s="54">
        <v>12323611</v>
      </c>
      <c r="B3868" s="55"/>
      <c r="C3868" s="55"/>
      <c r="D3868" s="55">
        <v>61753913</v>
      </c>
      <c r="E3868" s="55"/>
      <c r="F3868" s="55">
        <v>300</v>
      </c>
      <c r="G3868" s="55">
        <v>80033914</v>
      </c>
      <c r="H3868" s="55"/>
      <c r="I3868" s="55">
        <v>2275050011</v>
      </c>
      <c r="J3868" s="55">
        <v>2</v>
      </c>
      <c r="K3868" s="55" t="s">
        <v>34</v>
      </c>
      <c r="L3868" s="55" t="s">
        <v>84</v>
      </c>
      <c r="M3868" s="55">
        <v>34029</v>
      </c>
      <c r="N3868" s="55"/>
      <c r="O3868" s="55" t="s">
        <v>355</v>
      </c>
      <c r="P3868" s="55">
        <v>48811</v>
      </c>
      <c r="Q3868" s="55" t="s">
        <v>37</v>
      </c>
      <c r="R3868" s="55" t="s">
        <v>38</v>
      </c>
      <c r="S3868" s="55"/>
      <c r="T3868" s="55"/>
      <c r="U3868" s="55" t="s">
        <v>38</v>
      </c>
      <c r="V3868" s="55">
        <v>39.720999999999997</v>
      </c>
      <c r="W3868" s="55">
        <v>-74.284000000000006</v>
      </c>
      <c r="X3868" s="55" t="s">
        <v>39</v>
      </c>
      <c r="Y3868" s="55" t="s">
        <v>356</v>
      </c>
      <c r="Z3868" s="55" t="s">
        <v>34</v>
      </c>
      <c r="AA3868" s="55">
        <v>0</v>
      </c>
      <c r="AB3868" s="55" t="s">
        <v>41</v>
      </c>
      <c r="AC3868" s="55">
        <v>8</v>
      </c>
      <c r="AD3868" s="55"/>
      <c r="AE3868" s="55" t="s">
        <v>49</v>
      </c>
      <c r="AF3868" s="55" t="s">
        <v>50</v>
      </c>
      <c r="AG3868" s="55">
        <v>2.1302999999999999E-3</v>
      </c>
      <c r="AH3868" s="57" t="s">
        <v>44</v>
      </c>
    </row>
    <row r="3869" spans="1:34" x14ac:dyDescent="0.25">
      <c r="A3869" s="54">
        <v>12323611</v>
      </c>
      <c r="B3869" s="55"/>
      <c r="C3869" s="55"/>
      <c r="D3869" s="55">
        <v>61753913</v>
      </c>
      <c r="E3869" s="55"/>
      <c r="F3869" s="55">
        <v>300</v>
      </c>
      <c r="G3869" s="55">
        <v>80034014</v>
      </c>
      <c r="H3869" s="55"/>
      <c r="I3869" s="55">
        <v>2275050012</v>
      </c>
      <c r="J3869" s="55">
        <v>2</v>
      </c>
      <c r="K3869" s="55" t="s">
        <v>34</v>
      </c>
      <c r="L3869" s="55" t="s">
        <v>84</v>
      </c>
      <c r="M3869" s="55">
        <v>34029</v>
      </c>
      <c r="N3869" s="55"/>
      <c r="O3869" s="55" t="s">
        <v>355</v>
      </c>
      <c r="P3869" s="55">
        <v>48811</v>
      </c>
      <c r="Q3869" s="55" t="s">
        <v>37</v>
      </c>
      <c r="R3869" s="55" t="s">
        <v>38</v>
      </c>
      <c r="S3869" s="55"/>
      <c r="T3869" s="55"/>
      <c r="U3869" s="55" t="s">
        <v>38</v>
      </c>
      <c r="V3869" s="55">
        <v>39.720999999999997</v>
      </c>
      <c r="W3869" s="55">
        <v>-74.284000000000006</v>
      </c>
      <c r="X3869" s="55" t="s">
        <v>39</v>
      </c>
      <c r="Y3869" s="55" t="s">
        <v>356</v>
      </c>
      <c r="Z3869" s="55" t="s">
        <v>34</v>
      </c>
      <c r="AA3869" s="55">
        <v>0</v>
      </c>
      <c r="AB3869" s="55" t="s">
        <v>41</v>
      </c>
      <c r="AC3869" s="55">
        <v>8</v>
      </c>
      <c r="AD3869" s="55"/>
      <c r="AE3869" s="55" t="s">
        <v>49</v>
      </c>
      <c r="AF3869" s="55" t="s">
        <v>50</v>
      </c>
      <c r="AG3869" s="55">
        <v>3.9055499999999998E-3</v>
      </c>
      <c r="AH3869" s="57" t="s">
        <v>44</v>
      </c>
    </row>
    <row r="3870" spans="1:34" x14ac:dyDescent="0.25">
      <c r="A3870" s="54">
        <v>12323611</v>
      </c>
      <c r="B3870" s="55"/>
      <c r="C3870" s="55"/>
      <c r="D3870" s="55">
        <v>61753913</v>
      </c>
      <c r="E3870" s="55"/>
      <c r="F3870" s="55">
        <v>300</v>
      </c>
      <c r="G3870" s="55">
        <v>80033914</v>
      </c>
      <c r="H3870" s="55"/>
      <c r="I3870" s="55">
        <v>2275050011</v>
      </c>
      <c r="J3870" s="55">
        <v>2</v>
      </c>
      <c r="K3870" s="55" t="s">
        <v>34</v>
      </c>
      <c r="L3870" s="55" t="s">
        <v>84</v>
      </c>
      <c r="M3870" s="55">
        <v>34029</v>
      </c>
      <c r="N3870" s="55"/>
      <c r="O3870" s="55" t="s">
        <v>355</v>
      </c>
      <c r="P3870" s="55">
        <v>48811</v>
      </c>
      <c r="Q3870" s="55" t="s">
        <v>37</v>
      </c>
      <c r="R3870" s="55" t="s">
        <v>38</v>
      </c>
      <c r="S3870" s="55"/>
      <c r="T3870" s="55"/>
      <c r="U3870" s="55" t="s">
        <v>38</v>
      </c>
      <c r="V3870" s="55">
        <v>39.720999999999997</v>
      </c>
      <c r="W3870" s="55">
        <v>-74.284000000000006</v>
      </c>
      <c r="X3870" s="55" t="s">
        <v>39</v>
      </c>
      <c r="Y3870" s="55" t="s">
        <v>356</v>
      </c>
      <c r="Z3870" s="55" t="s">
        <v>34</v>
      </c>
      <c r="AA3870" s="55">
        <v>0</v>
      </c>
      <c r="AB3870" s="55" t="s">
        <v>41</v>
      </c>
      <c r="AC3870" s="55">
        <v>8</v>
      </c>
      <c r="AD3870" s="55"/>
      <c r="AE3870" s="55" t="s">
        <v>51</v>
      </c>
      <c r="AF3870" s="55" t="s">
        <v>52</v>
      </c>
      <c r="AG3870" s="55">
        <v>5.8500000000000002E-4</v>
      </c>
      <c r="AH3870" s="57" t="s">
        <v>44</v>
      </c>
    </row>
    <row r="3871" spans="1:34" x14ac:dyDescent="0.25">
      <c r="A3871" s="54">
        <v>12323611</v>
      </c>
      <c r="B3871" s="55"/>
      <c r="C3871" s="55"/>
      <c r="D3871" s="55">
        <v>61753913</v>
      </c>
      <c r="E3871" s="55"/>
      <c r="F3871" s="55">
        <v>300</v>
      </c>
      <c r="G3871" s="55">
        <v>80034014</v>
      </c>
      <c r="H3871" s="55"/>
      <c r="I3871" s="55">
        <v>2275050012</v>
      </c>
      <c r="J3871" s="55">
        <v>2</v>
      </c>
      <c r="K3871" s="55" t="s">
        <v>34</v>
      </c>
      <c r="L3871" s="55" t="s">
        <v>84</v>
      </c>
      <c r="M3871" s="55">
        <v>34029</v>
      </c>
      <c r="N3871" s="55"/>
      <c r="O3871" s="55" t="s">
        <v>355</v>
      </c>
      <c r="P3871" s="55">
        <v>48811</v>
      </c>
      <c r="Q3871" s="55" t="s">
        <v>37</v>
      </c>
      <c r="R3871" s="55" t="s">
        <v>38</v>
      </c>
      <c r="S3871" s="55"/>
      <c r="T3871" s="55"/>
      <c r="U3871" s="55" t="s">
        <v>38</v>
      </c>
      <c r="V3871" s="55">
        <v>39.720999999999997</v>
      </c>
      <c r="W3871" s="55">
        <v>-74.284000000000006</v>
      </c>
      <c r="X3871" s="55" t="s">
        <v>39</v>
      </c>
      <c r="Y3871" s="55" t="s">
        <v>356</v>
      </c>
      <c r="Z3871" s="55" t="s">
        <v>34</v>
      </c>
      <c r="AA3871" s="55">
        <v>0</v>
      </c>
      <c r="AB3871" s="55" t="s">
        <v>41</v>
      </c>
      <c r="AC3871" s="55">
        <v>8</v>
      </c>
      <c r="AD3871" s="55"/>
      <c r="AE3871" s="55" t="s">
        <v>51</v>
      </c>
      <c r="AF3871" s="55" t="s">
        <v>52</v>
      </c>
      <c r="AG3871" s="55">
        <v>5.3417999999999998E-3</v>
      </c>
      <c r="AH3871" s="57" t="s">
        <v>44</v>
      </c>
    </row>
    <row r="3872" spans="1:34" x14ac:dyDescent="0.25">
      <c r="A3872" s="54">
        <v>12323611</v>
      </c>
      <c r="B3872" s="55"/>
      <c r="C3872" s="55"/>
      <c r="D3872" s="55">
        <v>61753913</v>
      </c>
      <c r="E3872" s="55"/>
      <c r="F3872" s="55">
        <v>300</v>
      </c>
      <c r="G3872" s="55">
        <v>80034014</v>
      </c>
      <c r="H3872" s="55"/>
      <c r="I3872" s="55">
        <v>2275050012</v>
      </c>
      <c r="J3872" s="55">
        <v>2</v>
      </c>
      <c r="K3872" s="55" t="s">
        <v>34</v>
      </c>
      <c r="L3872" s="55" t="s">
        <v>84</v>
      </c>
      <c r="M3872" s="55">
        <v>34029</v>
      </c>
      <c r="N3872" s="55"/>
      <c r="O3872" s="55" t="s">
        <v>355</v>
      </c>
      <c r="P3872" s="55">
        <v>48811</v>
      </c>
      <c r="Q3872" s="55" t="s">
        <v>37</v>
      </c>
      <c r="R3872" s="55" t="s">
        <v>38</v>
      </c>
      <c r="S3872" s="55"/>
      <c r="T3872" s="55"/>
      <c r="U3872" s="55" t="s">
        <v>38</v>
      </c>
      <c r="V3872" s="55">
        <v>39.720999999999997</v>
      </c>
      <c r="W3872" s="55">
        <v>-74.284000000000006</v>
      </c>
      <c r="X3872" s="55" t="s">
        <v>39</v>
      </c>
      <c r="Y3872" s="55" t="s">
        <v>356</v>
      </c>
      <c r="Z3872" s="55" t="s">
        <v>34</v>
      </c>
      <c r="AA3872" s="55">
        <v>0</v>
      </c>
      <c r="AB3872" s="55" t="s">
        <v>41</v>
      </c>
      <c r="AC3872" s="55">
        <v>8</v>
      </c>
      <c r="AD3872" s="55"/>
      <c r="AE3872" s="55" t="s">
        <v>53</v>
      </c>
      <c r="AF3872" s="55" t="s">
        <v>54</v>
      </c>
      <c r="AG3872" s="55">
        <v>0.15802099999999999</v>
      </c>
      <c r="AH3872" s="57" t="s">
        <v>44</v>
      </c>
    </row>
    <row r="3873" spans="1:34" x14ac:dyDescent="0.25">
      <c r="A3873" s="54">
        <v>12323611</v>
      </c>
      <c r="B3873" s="55"/>
      <c r="C3873" s="55"/>
      <c r="D3873" s="55">
        <v>61753913</v>
      </c>
      <c r="E3873" s="55"/>
      <c r="F3873" s="55">
        <v>300</v>
      </c>
      <c r="G3873" s="55">
        <v>80033914</v>
      </c>
      <c r="H3873" s="55"/>
      <c r="I3873" s="55">
        <v>2275050011</v>
      </c>
      <c r="J3873" s="55">
        <v>2</v>
      </c>
      <c r="K3873" s="55" t="s">
        <v>34</v>
      </c>
      <c r="L3873" s="55" t="s">
        <v>84</v>
      </c>
      <c r="M3873" s="55">
        <v>34029</v>
      </c>
      <c r="N3873" s="55"/>
      <c r="O3873" s="55" t="s">
        <v>355</v>
      </c>
      <c r="P3873" s="55">
        <v>48811</v>
      </c>
      <c r="Q3873" s="55" t="s">
        <v>37</v>
      </c>
      <c r="R3873" s="55" t="s">
        <v>38</v>
      </c>
      <c r="S3873" s="55"/>
      <c r="T3873" s="55"/>
      <c r="U3873" s="55" t="s">
        <v>38</v>
      </c>
      <c r="V3873" s="55">
        <v>39.720999999999997</v>
      </c>
      <c r="W3873" s="55">
        <v>-74.284000000000006</v>
      </c>
      <c r="X3873" s="55" t="s">
        <v>39</v>
      </c>
      <c r="Y3873" s="55" t="s">
        <v>356</v>
      </c>
      <c r="Z3873" s="55" t="s">
        <v>34</v>
      </c>
      <c r="AA3873" s="55">
        <v>0</v>
      </c>
      <c r="AB3873" s="55" t="s">
        <v>41</v>
      </c>
      <c r="AC3873" s="55">
        <v>8</v>
      </c>
      <c r="AD3873" s="55"/>
      <c r="AE3873" s="55" t="s">
        <v>53</v>
      </c>
      <c r="AF3873" s="55" t="s">
        <v>54</v>
      </c>
      <c r="AG3873" s="55">
        <v>0.108126</v>
      </c>
      <c r="AH3873" s="57" t="s">
        <v>44</v>
      </c>
    </row>
    <row r="3874" spans="1:34" x14ac:dyDescent="0.25">
      <c r="A3874" s="54">
        <v>12323611</v>
      </c>
      <c r="B3874" s="55"/>
      <c r="C3874" s="55"/>
      <c r="D3874" s="55">
        <v>61753913</v>
      </c>
      <c r="E3874" s="55"/>
      <c r="F3874" s="55">
        <v>300</v>
      </c>
      <c r="G3874" s="55">
        <v>80033914</v>
      </c>
      <c r="H3874" s="55"/>
      <c r="I3874" s="55">
        <v>2275050011</v>
      </c>
      <c r="J3874" s="55">
        <v>2</v>
      </c>
      <c r="K3874" s="55" t="s">
        <v>34</v>
      </c>
      <c r="L3874" s="55" t="s">
        <v>84</v>
      </c>
      <c r="M3874" s="55">
        <v>34029</v>
      </c>
      <c r="N3874" s="55"/>
      <c r="O3874" s="55" t="s">
        <v>355</v>
      </c>
      <c r="P3874" s="55">
        <v>48811</v>
      </c>
      <c r="Q3874" s="55" t="s">
        <v>37</v>
      </c>
      <c r="R3874" s="55" t="s">
        <v>38</v>
      </c>
      <c r="S3874" s="55"/>
      <c r="T3874" s="55"/>
      <c r="U3874" s="55" t="s">
        <v>38</v>
      </c>
      <c r="V3874" s="55">
        <v>39.720999999999997</v>
      </c>
      <c r="W3874" s="55">
        <v>-74.284000000000006</v>
      </c>
      <c r="X3874" s="55" t="s">
        <v>39</v>
      </c>
      <c r="Y3874" s="55" t="s">
        <v>356</v>
      </c>
      <c r="Z3874" s="55" t="s">
        <v>34</v>
      </c>
      <c r="AA3874" s="55">
        <v>0</v>
      </c>
      <c r="AB3874" s="55" t="s">
        <v>41</v>
      </c>
      <c r="AC3874" s="55">
        <v>8</v>
      </c>
      <c r="AD3874" s="55"/>
      <c r="AE3874" s="55">
        <v>7439921</v>
      </c>
      <c r="AF3874" s="55" t="s">
        <v>55</v>
      </c>
      <c r="AG3874" s="55">
        <v>1.3835599999999999E-4</v>
      </c>
      <c r="AH3874" s="57" t="s">
        <v>44</v>
      </c>
    </row>
    <row r="3875" spans="1:34" x14ac:dyDescent="0.25">
      <c r="A3875" s="54">
        <v>12304411</v>
      </c>
      <c r="B3875" s="55"/>
      <c r="C3875" s="55"/>
      <c r="D3875" s="55">
        <v>61748013</v>
      </c>
      <c r="E3875" s="55"/>
      <c r="F3875" s="55">
        <v>300</v>
      </c>
      <c r="G3875" s="55">
        <v>80022214</v>
      </c>
      <c r="H3875" s="55"/>
      <c r="I3875" s="55">
        <v>2275050012</v>
      </c>
      <c r="J3875" s="55">
        <v>2</v>
      </c>
      <c r="K3875" s="55" t="s">
        <v>34</v>
      </c>
      <c r="L3875" s="55" t="s">
        <v>108</v>
      </c>
      <c r="M3875" s="55">
        <v>34003</v>
      </c>
      <c r="N3875" s="55"/>
      <c r="O3875" s="55" t="s">
        <v>357</v>
      </c>
      <c r="P3875" s="55">
        <v>48811</v>
      </c>
      <c r="Q3875" s="55" t="s">
        <v>37</v>
      </c>
      <c r="R3875" s="55" t="s">
        <v>38</v>
      </c>
      <c r="S3875" s="55"/>
      <c r="T3875" s="55"/>
      <c r="U3875" s="55" t="s">
        <v>38</v>
      </c>
      <c r="V3875" s="55">
        <v>40.8459</v>
      </c>
      <c r="W3875" s="55">
        <v>-74.028800000000004</v>
      </c>
      <c r="X3875" s="55" t="s">
        <v>39</v>
      </c>
      <c r="Y3875" s="55" t="s">
        <v>357</v>
      </c>
      <c r="Z3875" s="55" t="s">
        <v>34</v>
      </c>
      <c r="AA3875" s="55">
        <v>0</v>
      </c>
      <c r="AB3875" s="55" t="s">
        <v>41</v>
      </c>
      <c r="AC3875" s="55">
        <v>8</v>
      </c>
      <c r="AD3875" s="55"/>
      <c r="AE3875" s="55" t="s">
        <v>42</v>
      </c>
      <c r="AF3875" s="55" t="s">
        <v>43</v>
      </c>
      <c r="AG3875" s="55">
        <v>8.6565199999999995E-2</v>
      </c>
      <c r="AH3875" s="57" t="s">
        <v>44</v>
      </c>
    </row>
    <row r="3876" spans="1:34" x14ac:dyDescent="0.25">
      <c r="A3876" s="54">
        <v>12304411</v>
      </c>
      <c r="B3876" s="55"/>
      <c r="C3876" s="55"/>
      <c r="D3876" s="55">
        <v>89318513</v>
      </c>
      <c r="E3876" s="55"/>
      <c r="F3876" s="55">
        <v>300</v>
      </c>
      <c r="G3876" s="55">
        <v>120982714</v>
      </c>
      <c r="H3876" s="55"/>
      <c r="I3876" s="55">
        <v>2275060012</v>
      </c>
      <c r="J3876" s="55">
        <v>2</v>
      </c>
      <c r="K3876" s="55" t="s">
        <v>34</v>
      </c>
      <c r="L3876" s="55" t="s">
        <v>108</v>
      </c>
      <c r="M3876" s="55">
        <v>34003</v>
      </c>
      <c r="N3876" s="55"/>
      <c r="O3876" s="55" t="s">
        <v>357</v>
      </c>
      <c r="P3876" s="55">
        <v>48811</v>
      </c>
      <c r="Q3876" s="55" t="s">
        <v>37</v>
      </c>
      <c r="R3876" s="55" t="s">
        <v>38</v>
      </c>
      <c r="S3876" s="55"/>
      <c r="T3876" s="55"/>
      <c r="U3876" s="55" t="s">
        <v>38</v>
      </c>
      <c r="V3876" s="55">
        <v>40.8459</v>
      </c>
      <c r="W3876" s="55">
        <v>-74.028800000000004</v>
      </c>
      <c r="X3876" s="55" t="s">
        <v>39</v>
      </c>
      <c r="Y3876" s="55" t="s">
        <v>357</v>
      </c>
      <c r="Z3876" s="55" t="s">
        <v>34</v>
      </c>
      <c r="AA3876" s="55">
        <v>0</v>
      </c>
      <c r="AB3876" s="55" t="s">
        <v>41</v>
      </c>
      <c r="AC3876" s="55">
        <v>8</v>
      </c>
      <c r="AD3876" s="55"/>
      <c r="AE3876" s="55" t="s">
        <v>42</v>
      </c>
      <c r="AF3876" s="55" t="s">
        <v>43</v>
      </c>
      <c r="AG3876" s="55">
        <v>9.8325200000000001E-2</v>
      </c>
      <c r="AH3876" s="57" t="s">
        <v>44</v>
      </c>
    </row>
    <row r="3877" spans="1:34" x14ac:dyDescent="0.25">
      <c r="A3877" s="54">
        <v>12304411</v>
      </c>
      <c r="B3877" s="55"/>
      <c r="C3877" s="55"/>
      <c r="D3877" s="55">
        <v>89318513</v>
      </c>
      <c r="E3877" s="55"/>
      <c r="F3877" s="55">
        <v>300</v>
      </c>
      <c r="G3877" s="55">
        <v>120982614</v>
      </c>
      <c r="H3877" s="55"/>
      <c r="I3877" s="55">
        <v>2275060011</v>
      </c>
      <c r="J3877" s="55">
        <v>2</v>
      </c>
      <c r="K3877" s="55" t="s">
        <v>34</v>
      </c>
      <c r="L3877" s="55" t="s">
        <v>108</v>
      </c>
      <c r="M3877" s="55">
        <v>34003</v>
      </c>
      <c r="N3877" s="55"/>
      <c r="O3877" s="55" t="s">
        <v>357</v>
      </c>
      <c r="P3877" s="55">
        <v>48811</v>
      </c>
      <c r="Q3877" s="55" t="s">
        <v>37</v>
      </c>
      <c r="R3877" s="55" t="s">
        <v>38</v>
      </c>
      <c r="S3877" s="55"/>
      <c r="T3877" s="55"/>
      <c r="U3877" s="55" t="s">
        <v>38</v>
      </c>
      <c r="V3877" s="55">
        <v>40.8459</v>
      </c>
      <c r="W3877" s="55">
        <v>-74.028800000000004</v>
      </c>
      <c r="X3877" s="55" t="s">
        <v>39</v>
      </c>
      <c r="Y3877" s="55" t="s">
        <v>357</v>
      </c>
      <c r="Z3877" s="55" t="s">
        <v>34</v>
      </c>
      <c r="AA3877" s="55">
        <v>0</v>
      </c>
      <c r="AB3877" s="55" t="s">
        <v>41</v>
      </c>
      <c r="AC3877" s="55">
        <v>8</v>
      </c>
      <c r="AD3877" s="55"/>
      <c r="AE3877" s="55" t="s">
        <v>42</v>
      </c>
      <c r="AF3877" s="55" t="s">
        <v>43</v>
      </c>
      <c r="AG3877" s="55">
        <v>4.6237400000000003E-3</v>
      </c>
      <c r="AH3877" s="57" t="s">
        <v>44</v>
      </c>
    </row>
    <row r="3878" spans="1:34" x14ac:dyDescent="0.25">
      <c r="A3878" s="54">
        <v>12304411</v>
      </c>
      <c r="B3878" s="55"/>
      <c r="C3878" s="55"/>
      <c r="D3878" s="55">
        <v>61748013</v>
      </c>
      <c r="E3878" s="55"/>
      <c r="F3878" s="55">
        <v>300</v>
      </c>
      <c r="G3878" s="55">
        <v>80022114</v>
      </c>
      <c r="H3878" s="55"/>
      <c r="I3878" s="55">
        <v>2275050011</v>
      </c>
      <c r="J3878" s="55">
        <v>2</v>
      </c>
      <c r="K3878" s="55" t="s">
        <v>34</v>
      </c>
      <c r="L3878" s="55" t="s">
        <v>108</v>
      </c>
      <c r="M3878" s="55">
        <v>34003</v>
      </c>
      <c r="N3878" s="55"/>
      <c r="O3878" s="55" t="s">
        <v>357</v>
      </c>
      <c r="P3878" s="55">
        <v>48811</v>
      </c>
      <c r="Q3878" s="55" t="s">
        <v>37</v>
      </c>
      <c r="R3878" s="55" t="s">
        <v>38</v>
      </c>
      <c r="S3878" s="55"/>
      <c r="T3878" s="55"/>
      <c r="U3878" s="55" t="s">
        <v>38</v>
      </c>
      <c r="V3878" s="55">
        <v>40.8459</v>
      </c>
      <c r="W3878" s="55">
        <v>-74.028800000000004</v>
      </c>
      <c r="X3878" s="55" t="s">
        <v>39</v>
      </c>
      <c r="Y3878" s="55" t="s">
        <v>357</v>
      </c>
      <c r="Z3878" s="55" t="s">
        <v>34</v>
      </c>
      <c r="AA3878" s="55">
        <v>0</v>
      </c>
      <c r="AB3878" s="55" t="s">
        <v>41</v>
      </c>
      <c r="AC3878" s="55">
        <v>8</v>
      </c>
      <c r="AD3878" s="55"/>
      <c r="AE3878" s="55" t="s">
        <v>42</v>
      </c>
      <c r="AF3878" s="55" t="s">
        <v>43</v>
      </c>
      <c r="AG3878" s="55">
        <v>4.8821299999999998E-2</v>
      </c>
      <c r="AH3878" s="57" t="s">
        <v>44</v>
      </c>
    </row>
    <row r="3879" spans="1:34" x14ac:dyDescent="0.25">
      <c r="A3879" s="54">
        <v>12304411</v>
      </c>
      <c r="B3879" s="55"/>
      <c r="C3879" s="55"/>
      <c r="D3879" s="55">
        <v>89318513</v>
      </c>
      <c r="E3879" s="55"/>
      <c r="F3879" s="55">
        <v>300</v>
      </c>
      <c r="G3879" s="55">
        <v>120982714</v>
      </c>
      <c r="H3879" s="55"/>
      <c r="I3879" s="55">
        <v>2275060012</v>
      </c>
      <c r="J3879" s="55">
        <v>2</v>
      </c>
      <c r="K3879" s="55" t="s">
        <v>34</v>
      </c>
      <c r="L3879" s="55" t="s">
        <v>108</v>
      </c>
      <c r="M3879" s="55">
        <v>34003</v>
      </c>
      <c r="N3879" s="55"/>
      <c r="O3879" s="55" t="s">
        <v>357</v>
      </c>
      <c r="P3879" s="55">
        <v>48811</v>
      </c>
      <c r="Q3879" s="55" t="s">
        <v>37</v>
      </c>
      <c r="R3879" s="55" t="s">
        <v>38</v>
      </c>
      <c r="S3879" s="55"/>
      <c r="T3879" s="55"/>
      <c r="U3879" s="55" t="s">
        <v>38</v>
      </c>
      <c r="V3879" s="55">
        <v>40.8459</v>
      </c>
      <c r="W3879" s="55">
        <v>-74.028800000000004</v>
      </c>
      <c r="X3879" s="55" t="s">
        <v>39</v>
      </c>
      <c r="Y3879" s="55" t="s">
        <v>357</v>
      </c>
      <c r="Z3879" s="55" t="s">
        <v>34</v>
      </c>
      <c r="AA3879" s="55">
        <v>0</v>
      </c>
      <c r="AB3879" s="55" t="s">
        <v>41</v>
      </c>
      <c r="AC3879" s="55">
        <v>8</v>
      </c>
      <c r="AD3879" s="55"/>
      <c r="AE3879" s="55" t="s">
        <v>45</v>
      </c>
      <c r="AF3879" s="55" t="s">
        <v>46</v>
      </c>
      <c r="AG3879" s="55">
        <v>1.5883100000000001E-2</v>
      </c>
      <c r="AH3879" s="57" t="s">
        <v>44</v>
      </c>
    </row>
    <row r="3880" spans="1:34" x14ac:dyDescent="0.25">
      <c r="A3880" s="54">
        <v>12304411</v>
      </c>
      <c r="B3880" s="55"/>
      <c r="C3880" s="55"/>
      <c r="D3880" s="55">
        <v>61748013</v>
      </c>
      <c r="E3880" s="55"/>
      <c r="F3880" s="55">
        <v>300</v>
      </c>
      <c r="G3880" s="55">
        <v>80022114</v>
      </c>
      <c r="H3880" s="55"/>
      <c r="I3880" s="55">
        <v>2275050011</v>
      </c>
      <c r="J3880" s="55">
        <v>2</v>
      </c>
      <c r="K3880" s="55" t="s">
        <v>34</v>
      </c>
      <c r="L3880" s="55" t="s">
        <v>108</v>
      </c>
      <c r="M3880" s="55">
        <v>34003</v>
      </c>
      <c r="N3880" s="55"/>
      <c r="O3880" s="55" t="s">
        <v>357</v>
      </c>
      <c r="P3880" s="55">
        <v>48811</v>
      </c>
      <c r="Q3880" s="55" t="s">
        <v>37</v>
      </c>
      <c r="R3880" s="55" t="s">
        <v>38</v>
      </c>
      <c r="S3880" s="55"/>
      <c r="T3880" s="55"/>
      <c r="U3880" s="55" t="s">
        <v>38</v>
      </c>
      <c r="V3880" s="55">
        <v>40.8459</v>
      </c>
      <c r="W3880" s="55">
        <v>-74.028800000000004</v>
      </c>
      <c r="X3880" s="55" t="s">
        <v>39</v>
      </c>
      <c r="Y3880" s="55" t="s">
        <v>357</v>
      </c>
      <c r="Z3880" s="55" t="s">
        <v>34</v>
      </c>
      <c r="AA3880" s="55">
        <v>0</v>
      </c>
      <c r="AB3880" s="55" t="s">
        <v>41</v>
      </c>
      <c r="AC3880" s="55">
        <v>8</v>
      </c>
      <c r="AD3880" s="55"/>
      <c r="AE3880" s="55" t="s">
        <v>45</v>
      </c>
      <c r="AF3880" s="55" t="s">
        <v>46</v>
      </c>
      <c r="AG3880" s="55">
        <v>3.2445E-3</v>
      </c>
      <c r="AH3880" s="57" t="s">
        <v>44</v>
      </c>
    </row>
    <row r="3881" spans="1:34" x14ac:dyDescent="0.25">
      <c r="A3881" s="54">
        <v>12304411</v>
      </c>
      <c r="B3881" s="55"/>
      <c r="C3881" s="55"/>
      <c r="D3881" s="55">
        <v>61748013</v>
      </c>
      <c r="E3881" s="55"/>
      <c r="F3881" s="55">
        <v>300</v>
      </c>
      <c r="G3881" s="55">
        <v>80022214</v>
      </c>
      <c r="H3881" s="55"/>
      <c r="I3881" s="55">
        <v>2275050012</v>
      </c>
      <c r="J3881" s="55">
        <v>2</v>
      </c>
      <c r="K3881" s="55" t="s">
        <v>34</v>
      </c>
      <c r="L3881" s="55" t="s">
        <v>108</v>
      </c>
      <c r="M3881" s="55">
        <v>34003</v>
      </c>
      <c r="N3881" s="55"/>
      <c r="O3881" s="55" t="s">
        <v>357</v>
      </c>
      <c r="P3881" s="55">
        <v>48811</v>
      </c>
      <c r="Q3881" s="55" t="s">
        <v>37</v>
      </c>
      <c r="R3881" s="55" t="s">
        <v>38</v>
      </c>
      <c r="S3881" s="55"/>
      <c r="T3881" s="55"/>
      <c r="U3881" s="55" t="s">
        <v>38</v>
      </c>
      <c r="V3881" s="55">
        <v>40.8459</v>
      </c>
      <c r="W3881" s="55">
        <v>-74.028800000000004</v>
      </c>
      <c r="X3881" s="55" t="s">
        <v>39</v>
      </c>
      <c r="Y3881" s="55" t="s">
        <v>357</v>
      </c>
      <c r="Z3881" s="55" t="s">
        <v>34</v>
      </c>
      <c r="AA3881" s="55">
        <v>0</v>
      </c>
      <c r="AB3881" s="55" t="s">
        <v>41</v>
      </c>
      <c r="AC3881" s="55">
        <v>8</v>
      </c>
      <c r="AD3881" s="55"/>
      <c r="AE3881" s="55" t="s">
        <v>45</v>
      </c>
      <c r="AF3881" s="55" t="s">
        <v>46</v>
      </c>
      <c r="AG3881" s="55">
        <v>9.2375900000000004E-3</v>
      </c>
      <c r="AH3881" s="57" t="s">
        <v>44</v>
      </c>
    </row>
    <row r="3882" spans="1:34" x14ac:dyDescent="0.25">
      <c r="A3882" s="54">
        <v>12304411</v>
      </c>
      <c r="B3882" s="55"/>
      <c r="C3882" s="55"/>
      <c r="D3882" s="55">
        <v>89318513</v>
      </c>
      <c r="E3882" s="55"/>
      <c r="F3882" s="55">
        <v>300</v>
      </c>
      <c r="G3882" s="55">
        <v>120982614</v>
      </c>
      <c r="H3882" s="55"/>
      <c r="I3882" s="55">
        <v>2275060011</v>
      </c>
      <c r="J3882" s="55">
        <v>2</v>
      </c>
      <c r="K3882" s="55" t="s">
        <v>34</v>
      </c>
      <c r="L3882" s="55" t="s">
        <v>108</v>
      </c>
      <c r="M3882" s="55">
        <v>34003</v>
      </c>
      <c r="N3882" s="55"/>
      <c r="O3882" s="55" t="s">
        <v>357</v>
      </c>
      <c r="P3882" s="55">
        <v>48811</v>
      </c>
      <c r="Q3882" s="55" t="s">
        <v>37</v>
      </c>
      <c r="R3882" s="55" t="s">
        <v>38</v>
      </c>
      <c r="S3882" s="55"/>
      <c r="T3882" s="55"/>
      <c r="U3882" s="55" t="s">
        <v>38</v>
      </c>
      <c r="V3882" s="55">
        <v>40.8459</v>
      </c>
      <c r="W3882" s="55">
        <v>-74.028800000000004</v>
      </c>
      <c r="X3882" s="55" t="s">
        <v>39</v>
      </c>
      <c r="Y3882" s="55" t="s">
        <v>357</v>
      </c>
      <c r="Z3882" s="55" t="s">
        <v>34</v>
      </c>
      <c r="AA3882" s="55">
        <v>0</v>
      </c>
      <c r="AB3882" s="55" t="s">
        <v>41</v>
      </c>
      <c r="AC3882" s="55">
        <v>8</v>
      </c>
      <c r="AD3882" s="55"/>
      <c r="AE3882" s="55" t="s">
        <v>45</v>
      </c>
      <c r="AF3882" s="55" t="s">
        <v>46</v>
      </c>
      <c r="AG3882" s="55">
        <v>4.0874999999999999E-4</v>
      </c>
      <c r="AH3882" s="57" t="s">
        <v>44</v>
      </c>
    </row>
    <row r="3883" spans="1:34" x14ac:dyDescent="0.25">
      <c r="A3883" s="54">
        <v>12304411</v>
      </c>
      <c r="B3883" s="55"/>
      <c r="C3883" s="55"/>
      <c r="D3883" s="55">
        <v>89318513</v>
      </c>
      <c r="E3883" s="55"/>
      <c r="F3883" s="55">
        <v>300</v>
      </c>
      <c r="G3883" s="55">
        <v>120982714</v>
      </c>
      <c r="H3883" s="55"/>
      <c r="I3883" s="55">
        <v>2275060012</v>
      </c>
      <c r="J3883" s="55">
        <v>2</v>
      </c>
      <c r="K3883" s="55" t="s">
        <v>34</v>
      </c>
      <c r="L3883" s="55" t="s">
        <v>108</v>
      </c>
      <c r="M3883" s="55">
        <v>34003</v>
      </c>
      <c r="N3883" s="55"/>
      <c r="O3883" s="55" t="s">
        <v>357</v>
      </c>
      <c r="P3883" s="55">
        <v>48811</v>
      </c>
      <c r="Q3883" s="55" t="s">
        <v>37</v>
      </c>
      <c r="R3883" s="55" t="s">
        <v>38</v>
      </c>
      <c r="S3883" s="55"/>
      <c r="T3883" s="55"/>
      <c r="U3883" s="55" t="s">
        <v>38</v>
      </c>
      <c r="V3883" s="55">
        <v>40.8459</v>
      </c>
      <c r="W3883" s="55">
        <v>-74.028800000000004</v>
      </c>
      <c r="X3883" s="55" t="s">
        <v>39</v>
      </c>
      <c r="Y3883" s="55" t="s">
        <v>357</v>
      </c>
      <c r="Z3883" s="55" t="s">
        <v>34</v>
      </c>
      <c r="AA3883" s="55">
        <v>0</v>
      </c>
      <c r="AB3883" s="55" t="s">
        <v>41</v>
      </c>
      <c r="AC3883" s="55">
        <v>8</v>
      </c>
      <c r="AD3883" s="55"/>
      <c r="AE3883" s="55" t="s">
        <v>47</v>
      </c>
      <c r="AF3883" s="55" t="s">
        <v>48</v>
      </c>
      <c r="AG3883" s="55">
        <v>5.7560100000000003E-2</v>
      </c>
      <c r="AH3883" s="57" t="s">
        <v>44</v>
      </c>
    </row>
    <row r="3884" spans="1:34" x14ac:dyDescent="0.25">
      <c r="A3884" s="54">
        <v>12304411</v>
      </c>
      <c r="B3884" s="55"/>
      <c r="C3884" s="55"/>
      <c r="D3884" s="55">
        <v>61748013</v>
      </c>
      <c r="E3884" s="55"/>
      <c r="F3884" s="55">
        <v>300</v>
      </c>
      <c r="G3884" s="55">
        <v>80022114</v>
      </c>
      <c r="H3884" s="55"/>
      <c r="I3884" s="55">
        <v>2275050011</v>
      </c>
      <c r="J3884" s="55">
        <v>2</v>
      </c>
      <c r="K3884" s="55" t="s">
        <v>34</v>
      </c>
      <c r="L3884" s="55" t="s">
        <v>108</v>
      </c>
      <c r="M3884" s="55">
        <v>34003</v>
      </c>
      <c r="N3884" s="55"/>
      <c r="O3884" s="55" t="s">
        <v>357</v>
      </c>
      <c r="P3884" s="55">
        <v>48811</v>
      </c>
      <c r="Q3884" s="55" t="s">
        <v>37</v>
      </c>
      <c r="R3884" s="55" t="s">
        <v>38</v>
      </c>
      <c r="S3884" s="55"/>
      <c r="T3884" s="55"/>
      <c r="U3884" s="55" t="s">
        <v>38</v>
      </c>
      <c r="V3884" s="55">
        <v>40.8459</v>
      </c>
      <c r="W3884" s="55">
        <v>-74.028800000000004</v>
      </c>
      <c r="X3884" s="55" t="s">
        <v>39</v>
      </c>
      <c r="Y3884" s="55" t="s">
        <v>357</v>
      </c>
      <c r="Z3884" s="55" t="s">
        <v>34</v>
      </c>
      <c r="AA3884" s="55">
        <v>0</v>
      </c>
      <c r="AB3884" s="55" t="s">
        <v>41</v>
      </c>
      <c r="AC3884" s="55">
        <v>8</v>
      </c>
      <c r="AD3884" s="55"/>
      <c r="AE3884" s="55" t="s">
        <v>47</v>
      </c>
      <c r="AF3884" s="55" t="s">
        <v>48</v>
      </c>
      <c r="AG3884" s="55">
        <v>5.2990099999999998E-2</v>
      </c>
      <c r="AH3884" s="57" t="s">
        <v>44</v>
      </c>
    </row>
    <row r="3885" spans="1:34" x14ac:dyDescent="0.25">
      <c r="A3885" s="54">
        <v>12304411</v>
      </c>
      <c r="B3885" s="55"/>
      <c r="C3885" s="55"/>
      <c r="D3885" s="55">
        <v>89318513</v>
      </c>
      <c r="E3885" s="55"/>
      <c r="F3885" s="55">
        <v>300</v>
      </c>
      <c r="G3885" s="55">
        <v>120982614</v>
      </c>
      <c r="H3885" s="55"/>
      <c r="I3885" s="55">
        <v>2275060011</v>
      </c>
      <c r="J3885" s="55">
        <v>2</v>
      </c>
      <c r="K3885" s="55" t="s">
        <v>34</v>
      </c>
      <c r="L3885" s="55" t="s">
        <v>108</v>
      </c>
      <c r="M3885" s="55">
        <v>34003</v>
      </c>
      <c r="N3885" s="55"/>
      <c r="O3885" s="55" t="s">
        <v>357</v>
      </c>
      <c r="P3885" s="55">
        <v>48811</v>
      </c>
      <c r="Q3885" s="55" t="s">
        <v>37</v>
      </c>
      <c r="R3885" s="55" t="s">
        <v>38</v>
      </c>
      <c r="S3885" s="55"/>
      <c r="T3885" s="55"/>
      <c r="U3885" s="55" t="s">
        <v>38</v>
      </c>
      <c r="V3885" s="55">
        <v>40.8459</v>
      </c>
      <c r="W3885" s="55">
        <v>-74.028800000000004</v>
      </c>
      <c r="X3885" s="55" t="s">
        <v>39</v>
      </c>
      <c r="Y3885" s="55" t="s">
        <v>357</v>
      </c>
      <c r="Z3885" s="55" t="s">
        <v>34</v>
      </c>
      <c r="AA3885" s="55">
        <v>0</v>
      </c>
      <c r="AB3885" s="55" t="s">
        <v>41</v>
      </c>
      <c r="AC3885" s="55">
        <v>8</v>
      </c>
      <c r="AD3885" s="55"/>
      <c r="AE3885" s="55" t="s">
        <v>47</v>
      </c>
      <c r="AF3885" s="55" t="s">
        <v>48</v>
      </c>
      <c r="AG3885" s="55">
        <v>1.1344099999999999E-2</v>
      </c>
      <c r="AH3885" s="57" t="s">
        <v>44</v>
      </c>
    </row>
    <row r="3886" spans="1:34" x14ac:dyDescent="0.25">
      <c r="A3886" s="54">
        <v>12304411</v>
      </c>
      <c r="B3886" s="55"/>
      <c r="C3886" s="55"/>
      <c r="D3886" s="55">
        <v>61748013</v>
      </c>
      <c r="E3886" s="55"/>
      <c r="F3886" s="55">
        <v>300</v>
      </c>
      <c r="G3886" s="55">
        <v>80022214</v>
      </c>
      <c r="H3886" s="55"/>
      <c r="I3886" s="55">
        <v>2275050012</v>
      </c>
      <c r="J3886" s="55">
        <v>2</v>
      </c>
      <c r="K3886" s="55" t="s">
        <v>34</v>
      </c>
      <c r="L3886" s="55" t="s">
        <v>108</v>
      </c>
      <c r="M3886" s="55">
        <v>34003</v>
      </c>
      <c r="N3886" s="55"/>
      <c r="O3886" s="55" t="s">
        <v>357</v>
      </c>
      <c r="P3886" s="55">
        <v>48811</v>
      </c>
      <c r="Q3886" s="55" t="s">
        <v>37</v>
      </c>
      <c r="R3886" s="55" t="s">
        <v>38</v>
      </c>
      <c r="S3886" s="55"/>
      <c r="T3886" s="55"/>
      <c r="U3886" s="55" t="s">
        <v>38</v>
      </c>
      <c r="V3886" s="55">
        <v>40.8459</v>
      </c>
      <c r="W3886" s="55">
        <v>-74.028800000000004</v>
      </c>
      <c r="X3886" s="55" t="s">
        <v>39</v>
      </c>
      <c r="Y3886" s="55" t="s">
        <v>357</v>
      </c>
      <c r="Z3886" s="55" t="s">
        <v>34</v>
      </c>
      <c r="AA3886" s="55">
        <v>0</v>
      </c>
      <c r="AB3886" s="55" t="s">
        <v>41</v>
      </c>
      <c r="AC3886" s="55">
        <v>8</v>
      </c>
      <c r="AD3886" s="55"/>
      <c r="AE3886" s="55" t="s">
        <v>47</v>
      </c>
      <c r="AF3886" s="55" t="s">
        <v>48</v>
      </c>
      <c r="AG3886" s="55">
        <v>2.9004499999999999E-2</v>
      </c>
      <c r="AH3886" s="57" t="s">
        <v>44</v>
      </c>
    </row>
    <row r="3887" spans="1:34" x14ac:dyDescent="0.25">
      <c r="A3887" s="54">
        <v>12304411</v>
      </c>
      <c r="B3887" s="55"/>
      <c r="C3887" s="55"/>
      <c r="D3887" s="55">
        <v>89318513</v>
      </c>
      <c r="E3887" s="55"/>
      <c r="F3887" s="55">
        <v>300</v>
      </c>
      <c r="G3887" s="55">
        <v>120982614</v>
      </c>
      <c r="H3887" s="55"/>
      <c r="I3887" s="55">
        <v>2275060011</v>
      </c>
      <c r="J3887" s="55">
        <v>2</v>
      </c>
      <c r="K3887" s="55" t="s">
        <v>34</v>
      </c>
      <c r="L3887" s="55" t="s">
        <v>108</v>
      </c>
      <c r="M3887" s="55">
        <v>34003</v>
      </c>
      <c r="N3887" s="55"/>
      <c r="O3887" s="55" t="s">
        <v>357</v>
      </c>
      <c r="P3887" s="55">
        <v>48811</v>
      </c>
      <c r="Q3887" s="55" t="s">
        <v>37</v>
      </c>
      <c r="R3887" s="55" t="s">
        <v>38</v>
      </c>
      <c r="S3887" s="55"/>
      <c r="T3887" s="55"/>
      <c r="U3887" s="55" t="s">
        <v>38</v>
      </c>
      <c r="V3887" s="55">
        <v>40.8459</v>
      </c>
      <c r="W3887" s="55">
        <v>-74.028800000000004</v>
      </c>
      <c r="X3887" s="55" t="s">
        <v>39</v>
      </c>
      <c r="Y3887" s="55" t="s">
        <v>357</v>
      </c>
      <c r="Z3887" s="55" t="s">
        <v>34</v>
      </c>
      <c r="AA3887" s="55">
        <v>0</v>
      </c>
      <c r="AB3887" s="55" t="s">
        <v>41</v>
      </c>
      <c r="AC3887" s="55">
        <v>8</v>
      </c>
      <c r="AD3887" s="55"/>
      <c r="AE3887" s="55" t="s">
        <v>49</v>
      </c>
      <c r="AF3887" s="55" t="s">
        <v>50</v>
      </c>
      <c r="AG3887" s="55">
        <v>1.6440699999999999E-2</v>
      </c>
      <c r="AH3887" s="57" t="s">
        <v>44</v>
      </c>
    </row>
    <row r="3888" spans="1:34" x14ac:dyDescent="0.25">
      <c r="A3888" s="54">
        <v>12304411</v>
      </c>
      <c r="B3888" s="55"/>
      <c r="C3888" s="55"/>
      <c r="D3888" s="55">
        <v>89318513</v>
      </c>
      <c r="E3888" s="55"/>
      <c r="F3888" s="55">
        <v>300</v>
      </c>
      <c r="G3888" s="55">
        <v>120982714</v>
      </c>
      <c r="H3888" s="55"/>
      <c r="I3888" s="55">
        <v>2275060012</v>
      </c>
      <c r="J3888" s="55">
        <v>2</v>
      </c>
      <c r="K3888" s="55" t="s">
        <v>34</v>
      </c>
      <c r="L3888" s="55" t="s">
        <v>108</v>
      </c>
      <c r="M3888" s="55">
        <v>34003</v>
      </c>
      <c r="N3888" s="55"/>
      <c r="O3888" s="55" t="s">
        <v>357</v>
      </c>
      <c r="P3888" s="55">
        <v>48811</v>
      </c>
      <c r="Q3888" s="55" t="s">
        <v>37</v>
      </c>
      <c r="R3888" s="55" t="s">
        <v>38</v>
      </c>
      <c r="S3888" s="55"/>
      <c r="T3888" s="55"/>
      <c r="U3888" s="55" t="s">
        <v>38</v>
      </c>
      <c r="V3888" s="55">
        <v>40.8459</v>
      </c>
      <c r="W3888" s="55">
        <v>-74.028800000000004</v>
      </c>
      <c r="X3888" s="55" t="s">
        <v>39</v>
      </c>
      <c r="Y3888" s="55" t="s">
        <v>357</v>
      </c>
      <c r="Z3888" s="55" t="s">
        <v>34</v>
      </c>
      <c r="AA3888" s="55">
        <v>0</v>
      </c>
      <c r="AB3888" s="55" t="s">
        <v>41</v>
      </c>
      <c r="AC3888" s="55">
        <v>8</v>
      </c>
      <c r="AD3888" s="55"/>
      <c r="AE3888" s="55" t="s">
        <v>49</v>
      </c>
      <c r="AF3888" s="55" t="s">
        <v>50</v>
      </c>
      <c r="AG3888" s="55">
        <v>5.89755E-2</v>
      </c>
      <c r="AH3888" s="57" t="s">
        <v>44</v>
      </c>
    </row>
    <row r="3889" spans="1:34" x14ac:dyDescent="0.25">
      <c r="A3889" s="54">
        <v>12304411</v>
      </c>
      <c r="B3889" s="55"/>
      <c r="C3889" s="55"/>
      <c r="D3889" s="55">
        <v>61748013</v>
      </c>
      <c r="E3889" s="55"/>
      <c r="F3889" s="55">
        <v>300</v>
      </c>
      <c r="G3889" s="55">
        <v>80022114</v>
      </c>
      <c r="H3889" s="55"/>
      <c r="I3889" s="55">
        <v>2275050011</v>
      </c>
      <c r="J3889" s="55">
        <v>2</v>
      </c>
      <c r="K3889" s="55" t="s">
        <v>34</v>
      </c>
      <c r="L3889" s="55" t="s">
        <v>108</v>
      </c>
      <c r="M3889" s="55">
        <v>34003</v>
      </c>
      <c r="N3889" s="55"/>
      <c r="O3889" s="55" t="s">
        <v>357</v>
      </c>
      <c r="P3889" s="55">
        <v>48811</v>
      </c>
      <c r="Q3889" s="55" t="s">
        <v>37</v>
      </c>
      <c r="R3889" s="55" t="s">
        <v>38</v>
      </c>
      <c r="S3889" s="55"/>
      <c r="T3889" s="55"/>
      <c r="U3889" s="55" t="s">
        <v>38</v>
      </c>
      <c r="V3889" s="55">
        <v>40.8459</v>
      </c>
      <c r="W3889" s="55">
        <v>-74.028800000000004</v>
      </c>
      <c r="X3889" s="55" t="s">
        <v>39</v>
      </c>
      <c r="Y3889" s="55" t="s">
        <v>357</v>
      </c>
      <c r="Z3889" s="55" t="s">
        <v>34</v>
      </c>
      <c r="AA3889" s="55">
        <v>0</v>
      </c>
      <c r="AB3889" s="55" t="s">
        <v>41</v>
      </c>
      <c r="AC3889" s="55">
        <v>8</v>
      </c>
      <c r="AD3889" s="55"/>
      <c r="AE3889" s="55" t="s">
        <v>49</v>
      </c>
      <c r="AF3889" s="55" t="s">
        <v>50</v>
      </c>
      <c r="AG3889" s="55">
        <v>7.6797299999999999E-2</v>
      </c>
      <c r="AH3889" s="57" t="s">
        <v>44</v>
      </c>
    </row>
    <row r="3890" spans="1:34" x14ac:dyDescent="0.25">
      <c r="A3890" s="54">
        <v>12304411</v>
      </c>
      <c r="B3890" s="55"/>
      <c r="C3890" s="55"/>
      <c r="D3890" s="55">
        <v>61748013</v>
      </c>
      <c r="E3890" s="55"/>
      <c r="F3890" s="55">
        <v>300</v>
      </c>
      <c r="G3890" s="55">
        <v>80022214</v>
      </c>
      <c r="H3890" s="55"/>
      <c r="I3890" s="55">
        <v>2275050012</v>
      </c>
      <c r="J3890" s="55">
        <v>2</v>
      </c>
      <c r="K3890" s="55" t="s">
        <v>34</v>
      </c>
      <c r="L3890" s="55" t="s">
        <v>108</v>
      </c>
      <c r="M3890" s="55">
        <v>34003</v>
      </c>
      <c r="N3890" s="55"/>
      <c r="O3890" s="55" t="s">
        <v>357</v>
      </c>
      <c r="P3890" s="55">
        <v>48811</v>
      </c>
      <c r="Q3890" s="55" t="s">
        <v>37</v>
      </c>
      <c r="R3890" s="55" t="s">
        <v>38</v>
      </c>
      <c r="S3890" s="55"/>
      <c r="T3890" s="55"/>
      <c r="U3890" s="55" t="s">
        <v>38</v>
      </c>
      <c r="V3890" s="55">
        <v>40.8459</v>
      </c>
      <c r="W3890" s="55">
        <v>-74.028800000000004</v>
      </c>
      <c r="X3890" s="55" t="s">
        <v>39</v>
      </c>
      <c r="Y3890" s="55" t="s">
        <v>357</v>
      </c>
      <c r="Z3890" s="55" t="s">
        <v>34</v>
      </c>
      <c r="AA3890" s="55">
        <v>0</v>
      </c>
      <c r="AB3890" s="55" t="s">
        <v>41</v>
      </c>
      <c r="AC3890" s="55">
        <v>8</v>
      </c>
      <c r="AD3890" s="55"/>
      <c r="AE3890" s="55" t="s">
        <v>49</v>
      </c>
      <c r="AF3890" s="55" t="s">
        <v>50</v>
      </c>
      <c r="AG3890" s="55">
        <v>2.97177E-2</v>
      </c>
      <c r="AH3890" s="57" t="s">
        <v>44</v>
      </c>
    </row>
    <row r="3891" spans="1:34" x14ac:dyDescent="0.25">
      <c r="A3891" s="54">
        <v>12304411</v>
      </c>
      <c r="B3891" s="55"/>
      <c r="C3891" s="55"/>
      <c r="D3891" s="55">
        <v>61748013</v>
      </c>
      <c r="E3891" s="55"/>
      <c r="F3891" s="55">
        <v>300</v>
      </c>
      <c r="G3891" s="55">
        <v>80022214</v>
      </c>
      <c r="H3891" s="55"/>
      <c r="I3891" s="55">
        <v>2275050012</v>
      </c>
      <c r="J3891" s="55">
        <v>2</v>
      </c>
      <c r="K3891" s="55" t="s">
        <v>34</v>
      </c>
      <c r="L3891" s="55" t="s">
        <v>108</v>
      </c>
      <c r="M3891" s="55">
        <v>34003</v>
      </c>
      <c r="N3891" s="55"/>
      <c r="O3891" s="55" t="s">
        <v>357</v>
      </c>
      <c r="P3891" s="55">
        <v>48811</v>
      </c>
      <c r="Q3891" s="55" t="s">
        <v>37</v>
      </c>
      <c r="R3891" s="55" t="s">
        <v>38</v>
      </c>
      <c r="S3891" s="55"/>
      <c r="T3891" s="55"/>
      <c r="U3891" s="55" t="s">
        <v>38</v>
      </c>
      <c r="V3891" s="55">
        <v>40.8459</v>
      </c>
      <c r="W3891" s="55">
        <v>-74.028800000000004</v>
      </c>
      <c r="X3891" s="55" t="s">
        <v>39</v>
      </c>
      <c r="Y3891" s="55" t="s">
        <v>357</v>
      </c>
      <c r="Z3891" s="55" t="s">
        <v>34</v>
      </c>
      <c r="AA3891" s="55">
        <v>0</v>
      </c>
      <c r="AB3891" s="55" t="s">
        <v>41</v>
      </c>
      <c r="AC3891" s="55">
        <v>8</v>
      </c>
      <c r="AD3891" s="55"/>
      <c r="AE3891" s="55" t="s">
        <v>51</v>
      </c>
      <c r="AF3891" s="55" t="s">
        <v>52</v>
      </c>
      <c r="AG3891" s="55">
        <v>4.06462E-2</v>
      </c>
      <c r="AH3891" s="57" t="s">
        <v>44</v>
      </c>
    </row>
    <row r="3892" spans="1:34" x14ac:dyDescent="0.25">
      <c r="A3892" s="54">
        <v>12304411</v>
      </c>
      <c r="B3892" s="55"/>
      <c r="C3892" s="55"/>
      <c r="D3892" s="55">
        <v>89318513</v>
      </c>
      <c r="E3892" s="55"/>
      <c r="F3892" s="55">
        <v>300</v>
      </c>
      <c r="G3892" s="55">
        <v>120982614</v>
      </c>
      <c r="H3892" s="55"/>
      <c r="I3892" s="55">
        <v>2275060011</v>
      </c>
      <c r="J3892" s="55">
        <v>2</v>
      </c>
      <c r="K3892" s="55" t="s">
        <v>34</v>
      </c>
      <c r="L3892" s="55" t="s">
        <v>108</v>
      </c>
      <c r="M3892" s="55">
        <v>34003</v>
      </c>
      <c r="N3892" s="55"/>
      <c r="O3892" s="55" t="s">
        <v>357</v>
      </c>
      <c r="P3892" s="55">
        <v>48811</v>
      </c>
      <c r="Q3892" s="55" t="s">
        <v>37</v>
      </c>
      <c r="R3892" s="55" t="s">
        <v>38</v>
      </c>
      <c r="S3892" s="55"/>
      <c r="T3892" s="55"/>
      <c r="U3892" s="55" t="s">
        <v>38</v>
      </c>
      <c r="V3892" s="55">
        <v>40.8459</v>
      </c>
      <c r="W3892" s="55">
        <v>-74.028800000000004</v>
      </c>
      <c r="X3892" s="55" t="s">
        <v>39</v>
      </c>
      <c r="Y3892" s="55" t="s">
        <v>357</v>
      </c>
      <c r="Z3892" s="55" t="s">
        <v>34</v>
      </c>
      <c r="AA3892" s="55">
        <v>0</v>
      </c>
      <c r="AB3892" s="55" t="s">
        <v>41</v>
      </c>
      <c r="AC3892" s="55">
        <v>8</v>
      </c>
      <c r="AD3892" s="55"/>
      <c r="AE3892" s="55" t="s">
        <v>51</v>
      </c>
      <c r="AF3892" s="55" t="s">
        <v>52</v>
      </c>
      <c r="AG3892" s="55">
        <v>4.3055000000000003E-3</v>
      </c>
      <c r="AH3892" s="57" t="s">
        <v>44</v>
      </c>
    </row>
    <row r="3893" spans="1:34" x14ac:dyDescent="0.25">
      <c r="A3893" s="54">
        <v>12304411</v>
      </c>
      <c r="B3893" s="55"/>
      <c r="C3893" s="55"/>
      <c r="D3893" s="55">
        <v>89318513</v>
      </c>
      <c r="E3893" s="55"/>
      <c r="F3893" s="55">
        <v>300</v>
      </c>
      <c r="G3893" s="55">
        <v>120982714</v>
      </c>
      <c r="H3893" s="55"/>
      <c r="I3893" s="55">
        <v>2275060012</v>
      </c>
      <c r="J3893" s="55">
        <v>2</v>
      </c>
      <c r="K3893" s="55" t="s">
        <v>34</v>
      </c>
      <c r="L3893" s="55" t="s">
        <v>108</v>
      </c>
      <c r="M3893" s="55">
        <v>34003</v>
      </c>
      <c r="N3893" s="55"/>
      <c r="O3893" s="55" t="s">
        <v>357</v>
      </c>
      <c r="P3893" s="55">
        <v>48811</v>
      </c>
      <c r="Q3893" s="55" t="s">
        <v>37</v>
      </c>
      <c r="R3893" s="55" t="s">
        <v>38</v>
      </c>
      <c r="S3893" s="55"/>
      <c r="T3893" s="55"/>
      <c r="U3893" s="55" t="s">
        <v>38</v>
      </c>
      <c r="V3893" s="55">
        <v>40.8459</v>
      </c>
      <c r="W3893" s="55">
        <v>-74.028800000000004</v>
      </c>
      <c r="X3893" s="55" t="s">
        <v>39</v>
      </c>
      <c r="Y3893" s="55" t="s">
        <v>357</v>
      </c>
      <c r="Z3893" s="55" t="s">
        <v>34</v>
      </c>
      <c r="AA3893" s="55">
        <v>0</v>
      </c>
      <c r="AB3893" s="55" t="s">
        <v>41</v>
      </c>
      <c r="AC3893" s="55">
        <v>8</v>
      </c>
      <c r="AD3893" s="55"/>
      <c r="AE3893" s="55" t="s">
        <v>51</v>
      </c>
      <c r="AF3893" s="55" t="s">
        <v>52</v>
      </c>
      <c r="AG3893" s="55">
        <v>7.5791499999999998E-2</v>
      </c>
      <c r="AH3893" s="57" t="s">
        <v>44</v>
      </c>
    </row>
    <row r="3894" spans="1:34" x14ac:dyDescent="0.25">
      <c r="A3894" s="54">
        <v>12304411</v>
      </c>
      <c r="B3894" s="55"/>
      <c r="C3894" s="55"/>
      <c r="D3894" s="55">
        <v>61748013</v>
      </c>
      <c r="E3894" s="55"/>
      <c r="F3894" s="55">
        <v>300</v>
      </c>
      <c r="G3894" s="55">
        <v>80022114</v>
      </c>
      <c r="H3894" s="55"/>
      <c r="I3894" s="55">
        <v>2275050011</v>
      </c>
      <c r="J3894" s="55">
        <v>2</v>
      </c>
      <c r="K3894" s="55" t="s">
        <v>34</v>
      </c>
      <c r="L3894" s="55" t="s">
        <v>108</v>
      </c>
      <c r="M3894" s="55">
        <v>34003</v>
      </c>
      <c r="N3894" s="55"/>
      <c r="O3894" s="55" t="s">
        <v>357</v>
      </c>
      <c r="P3894" s="55">
        <v>48811</v>
      </c>
      <c r="Q3894" s="55" t="s">
        <v>37</v>
      </c>
      <c r="R3894" s="55" t="s">
        <v>38</v>
      </c>
      <c r="S3894" s="55"/>
      <c r="T3894" s="55"/>
      <c r="U3894" s="55" t="s">
        <v>38</v>
      </c>
      <c r="V3894" s="55">
        <v>40.8459</v>
      </c>
      <c r="W3894" s="55">
        <v>-74.028800000000004</v>
      </c>
      <c r="X3894" s="55" t="s">
        <v>39</v>
      </c>
      <c r="Y3894" s="55" t="s">
        <v>357</v>
      </c>
      <c r="Z3894" s="55" t="s">
        <v>34</v>
      </c>
      <c r="AA3894" s="55">
        <v>0</v>
      </c>
      <c r="AB3894" s="55" t="s">
        <v>41</v>
      </c>
      <c r="AC3894" s="55">
        <v>8</v>
      </c>
      <c r="AD3894" s="55"/>
      <c r="AE3894" s="55" t="s">
        <v>51</v>
      </c>
      <c r="AF3894" s="55" t="s">
        <v>52</v>
      </c>
      <c r="AG3894" s="55">
        <v>2.1089199999999999E-2</v>
      </c>
      <c r="AH3894" s="57" t="s">
        <v>44</v>
      </c>
    </row>
    <row r="3895" spans="1:34" x14ac:dyDescent="0.25">
      <c r="A3895" s="54">
        <v>12304411</v>
      </c>
      <c r="B3895" s="55"/>
      <c r="C3895" s="55"/>
      <c r="D3895" s="55">
        <v>89318513</v>
      </c>
      <c r="E3895" s="55"/>
      <c r="F3895" s="55">
        <v>300</v>
      </c>
      <c r="G3895" s="55">
        <v>120982614</v>
      </c>
      <c r="H3895" s="55"/>
      <c r="I3895" s="55">
        <v>2275060011</v>
      </c>
      <c r="J3895" s="55">
        <v>2</v>
      </c>
      <c r="K3895" s="55" t="s">
        <v>34</v>
      </c>
      <c r="L3895" s="55" t="s">
        <v>108</v>
      </c>
      <c r="M3895" s="55">
        <v>34003</v>
      </c>
      <c r="N3895" s="55"/>
      <c r="O3895" s="55" t="s">
        <v>357</v>
      </c>
      <c r="P3895" s="55">
        <v>48811</v>
      </c>
      <c r="Q3895" s="55" t="s">
        <v>37</v>
      </c>
      <c r="R3895" s="55" t="s">
        <v>38</v>
      </c>
      <c r="S3895" s="55"/>
      <c r="T3895" s="55"/>
      <c r="U3895" s="55" t="s">
        <v>38</v>
      </c>
      <c r="V3895" s="55">
        <v>40.8459</v>
      </c>
      <c r="W3895" s="55">
        <v>-74.028800000000004</v>
      </c>
      <c r="X3895" s="55" t="s">
        <v>39</v>
      </c>
      <c r="Y3895" s="55" t="s">
        <v>357</v>
      </c>
      <c r="Z3895" s="55" t="s">
        <v>34</v>
      </c>
      <c r="AA3895" s="55">
        <v>0</v>
      </c>
      <c r="AB3895" s="55" t="s">
        <v>41</v>
      </c>
      <c r="AC3895" s="55">
        <v>8</v>
      </c>
      <c r="AD3895" s="55"/>
      <c r="AE3895" s="55" t="s">
        <v>53</v>
      </c>
      <c r="AF3895" s="55" t="s">
        <v>54</v>
      </c>
      <c r="AG3895" s="55">
        <v>0.76654199999999995</v>
      </c>
      <c r="AH3895" s="57" t="s">
        <v>44</v>
      </c>
    </row>
    <row r="3896" spans="1:34" x14ac:dyDescent="0.25">
      <c r="A3896" s="54">
        <v>12304411</v>
      </c>
      <c r="B3896" s="55"/>
      <c r="C3896" s="55"/>
      <c r="D3896" s="55">
        <v>61748013</v>
      </c>
      <c r="E3896" s="55"/>
      <c r="F3896" s="55">
        <v>300</v>
      </c>
      <c r="G3896" s="55">
        <v>80022114</v>
      </c>
      <c r="H3896" s="55"/>
      <c r="I3896" s="55">
        <v>2275050011</v>
      </c>
      <c r="J3896" s="55">
        <v>2</v>
      </c>
      <c r="K3896" s="55" t="s">
        <v>34</v>
      </c>
      <c r="L3896" s="55" t="s">
        <v>108</v>
      </c>
      <c r="M3896" s="55">
        <v>34003</v>
      </c>
      <c r="N3896" s="55"/>
      <c r="O3896" s="55" t="s">
        <v>357</v>
      </c>
      <c r="P3896" s="55">
        <v>48811</v>
      </c>
      <c r="Q3896" s="55" t="s">
        <v>37</v>
      </c>
      <c r="R3896" s="55" t="s">
        <v>38</v>
      </c>
      <c r="S3896" s="55"/>
      <c r="T3896" s="55"/>
      <c r="U3896" s="55" t="s">
        <v>38</v>
      </c>
      <c r="V3896" s="55">
        <v>40.8459</v>
      </c>
      <c r="W3896" s="55">
        <v>-74.028800000000004</v>
      </c>
      <c r="X3896" s="55" t="s">
        <v>39</v>
      </c>
      <c r="Y3896" s="55" t="s">
        <v>357</v>
      </c>
      <c r="Z3896" s="55" t="s">
        <v>34</v>
      </c>
      <c r="AA3896" s="55">
        <v>0</v>
      </c>
      <c r="AB3896" s="55" t="s">
        <v>41</v>
      </c>
      <c r="AC3896" s="55">
        <v>8</v>
      </c>
      <c r="AD3896" s="55"/>
      <c r="AE3896" s="55" t="s">
        <v>53</v>
      </c>
      <c r="AF3896" s="55" t="s">
        <v>54</v>
      </c>
      <c r="AG3896" s="55">
        <v>3.8979400000000002</v>
      </c>
      <c r="AH3896" s="57" t="s">
        <v>44</v>
      </c>
    </row>
    <row r="3897" spans="1:34" x14ac:dyDescent="0.25">
      <c r="A3897" s="54">
        <v>12304411</v>
      </c>
      <c r="B3897" s="55"/>
      <c r="C3897" s="55"/>
      <c r="D3897" s="55">
        <v>61748013</v>
      </c>
      <c r="E3897" s="55"/>
      <c r="F3897" s="55">
        <v>300</v>
      </c>
      <c r="G3897" s="55">
        <v>80022214</v>
      </c>
      <c r="H3897" s="55"/>
      <c r="I3897" s="55">
        <v>2275050012</v>
      </c>
      <c r="J3897" s="55">
        <v>2</v>
      </c>
      <c r="K3897" s="55" t="s">
        <v>34</v>
      </c>
      <c r="L3897" s="55" t="s">
        <v>108</v>
      </c>
      <c r="M3897" s="55">
        <v>34003</v>
      </c>
      <c r="N3897" s="55"/>
      <c r="O3897" s="55" t="s">
        <v>357</v>
      </c>
      <c r="P3897" s="55">
        <v>48811</v>
      </c>
      <c r="Q3897" s="55" t="s">
        <v>37</v>
      </c>
      <c r="R3897" s="55" t="s">
        <v>38</v>
      </c>
      <c r="S3897" s="55"/>
      <c r="T3897" s="55"/>
      <c r="U3897" s="55" t="s">
        <v>38</v>
      </c>
      <c r="V3897" s="55">
        <v>40.8459</v>
      </c>
      <c r="W3897" s="55">
        <v>-74.028800000000004</v>
      </c>
      <c r="X3897" s="55" t="s">
        <v>39</v>
      </c>
      <c r="Y3897" s="55" t="s">
        <v>357</v>
      </c>
      <c r="Z3897" s="55" t="s">
        <v>34</v>
      </c>
      <c r="AA3897" s="55">
        <v>0</v>
      </c>
      <c r="AB3897" s="55" t="s">
        <v>41</v>
      </c>
      <c r="AC3897" s="55">
        <v>8</v>
      </c>
      <c r="AD3897" s="55"/>
      <c r="AE3897" s="55" t="s">
        <v>53</v>
      </c>
      <c r="AF3897" s="55" t="s">
        <v>54</v>
      </c>
      <c r="AG3897" s="55">
        <v>1.2023900000000001</v>
      </c>
      <c r="AH3897" s="57" t="s">
        <v>44</v>
      </c>
    </row>
    <row r="3898" spans="1:34" x14ac:dyDescent="0.25">
      <c r="A3898" s="54">
        <v>12304411</v>
      </c>
      <c r="B3898" s="55"/>
      <c r="C3898" s="55"/>
      <c r="D3898" s="55">
        <v>89318513</v>
      </c>
      <c r="E3898" s="55"/>
      <c r="F3898" s="55">
        <v>300</v>
      </c>
      <c r="G3898" s="55">
        <v>120982714</v>
      </c>
      <c r="H3898" s="55"/>
      <c r="I3898" s="55">
        <v>2275060012</v>
      </c>
      <c r="J3898" s="55">
        <v>2</v>
      </c>
      <c r="K3898" s="55" t="s">
        <v>34</v>
      </c>
      <c r="L3898" s="55" t="s">
        <v>108</v>
      </c>
      <c r="M3898" s="55">
        <v>34003</v>
      </c>
      <c r="N3898" s="55"/>
      <c r="O3898" s="55" t="s">
        <v>357</v>
      </c>
      <c r="P3898" s="55">
        <v>48811</v>
      </c>
      <c r="Q3898" s="55" t="s">
        <v>37</v>
      </c>
      <c r="R3898" s="55" t="s">
        <v>38</v>
      </c>
      <c r="S3898" s="55"/>
      <c r="T3898" s="55"/>
      <c r="U3898" s="55" t="s">
        <v>38</v>
      </c>
      <c r="V3898" s="55">
        <v>40.8459</v>
      </c>
      <c r="W3898" s="55">
        <v>-74.028800000000004</v>
      </c>
      <c r="X3898" s="55" t="s">
        <v>39</v>
      </c>
      <c r="Y3898" s="55" t="s">
        <v>357</v>
      </c>
      <c r="Z3898" s="55" t="s">
        <v>34</v>
      </c>
      <c r="AA3898" s="55">
        <v>0</v>
      </c>
      <c r="AB3898" s="55" t="s">
        <v>41</v>
      </c>
      <c r="AC3898" s="55">
        <v>8</v>
      </c>
      <c r="AD3898" s="55"/>
      <c r="AE3898" s="55" t="s">
        <v>53</v>
      </c>
      <c r="AF3898" s="55" t="s">
        <v>54</v>
      </c>
      <c r="AG3898" s="55">
        <v>0.35298400000000002</v>
      </c>
      <c r="AH3898" s="57" t="s">
        <v>44</v>
      </c>
    </row>
    <row r="3899" spans="1:34" x14ac:dyDescent="0.25">
      <c r="A3899" s="54">
        <v>12304411</v>
      </c>
      <c r="B3899" s="55"/>
      <c r="C3899" s="55"/>
      <c r="D3899" s="55">
        <v>89318513</v>
      </c>
      <c r="E3899" s="55"/>
      <c r="F3899" s="55">
        <v>300</v>
      </c>
      <c r="G3899" s="55">
        <v>120982614</v>
      </c>
      <c r="H3899" s="55"/>
      <c r="I3899" s="55">
        <v>2275060011</v>
      </c>
      <c r="J3899" s="55">
        <v>2</v>
      </c>
      <c r="K3899" s="55" t="s">
        <v>34</v>
      </c>
      <c r="L3899" s="55" t="s">
        <v>108</v>
      </c>
      <c r="M3899" s="55">
        <v>34003</v>
      </c>
      <c r="N3899" s="55"/>
      <c r="O3899" s="55" t="s">
        <v>357</v>
      </c>
      <c r="P3899" s="55">
        <v>48811</v>
      </c>
      <c r="Q3899" s="55" t="s">
        <v>37</v>
      </c>
      <c r="R3899" s="55" t="s">
        <v>38</v>
      </c>
      <c r="S3899" s="55"/>
      <c r="T3899" s="55"/>
      <c r="U3899" s="55" t="s">
        <v>38</v>
      </c>
      <c r="V3899" s="55">
        <v>40.8459</v>
      </c>
      <c r="W3899" s="55">
        <v>-74.028800000000004</v>
      </c>
      <c r="X3899" s="55" t="s">
        <v>39</v>
      </c>
      <c r="Y3899" s="55" t="s">
        <v>357</v>
      </c>
      <c r="Z3899" s="55" t="s">
        <v>34</v>
      </c>
      <c r="AA3899" s="55">
        <v>0</v>
      </c>
      <c r="AB3899" s="55" t="s">
        <v>41</v>
      </c>
      <c r="AC3899" s="55">
        <v>8</v>
      </c>
      <c r="AD3899" s="55"/>
      <c r="AE3899" s="55">
        <v>7439921</v>
      </c>
      <c r="AF3899" s="55" t="s">
        <v>55</v>
      </c>
      <c r="AG3899" s="55">
        <v>4.1891200000000002E-4</v>
      </c>
      <c r="AH3899" s="57" t="s">
        <v>44</v>
      </c>
    </row>
    <row r="3900" spans="1:34" x14ac:dyDescent="0.25">
      <c r="A3900" s="54">
        <v>12304411</v>
      </c>
      <c r="B3900" s="55"/>
      <c r="C3900" s="55"/>
      <c r="D3900" s="55">
        <v>61748013</v>
      </c>
      <c r="E3900" s="55"/>
      <c r="F3900" s="55">
        <v>300</v>
      </c>
      <c r="G3900" s="55">
        <v>80022114</v>
      </c>
      <c r="H3900" s="55"/>
      <c r="I3900" s="55">
        <v>2275050011</v>
      </c>
      <c r="J3900" s="55">
        <v>2</v>
      </c>
      <c r="K3900" s="55" t="s">
        <v>34</v>
      </c>
      <c r="L3900" s="55" t="s">
        <v>108</v>
      </c>
      <c r="M3900" s="55">
        <v>34003</v>
      </c>
      <c r="N3900" s="55"/>
      <c r="O3900" s="55" t="s">
        <v>357</v>
      </c>
      <c r="P3900" s="55">
        <v>48811</v>
      </c>
      <c r="Q3900" s="55" t="s">
        <v>37</v>
      </c>
      <c r="R3900" s="55" t="s">
        <v>38</v>
      </c>
      <c r="S3900" s="55"/>
      <c r="T3900" s="55"/>
      <c r="U3900" s="55" t="s">
        <v>38</v>
      </c>
      <c r="V3900" s="55">
        <v>40.8459</v>
      </c>
      <c r="W3900" s="55">
        <v>-74.028800000000004</v>
      </c>
      <c r="X3900" s="55" t="s">
        <v>39</v>
      </c>
      <c r="Y3900" s="55" t="s">
        <v>357</v>
      </c>
      <c r="Z3900" s="55" t="s">
        <v>34</v>
      </c>
      <c r="AA3900" s="55">
        <v>0</v>
      </c>
      <c r="AB3900" s="55" t="s">
        <v>41</v>
      </c>
      <c r="AC3900" s="55">
        <v>8</v>
      </c>
      <c r="AD3900" s="55"/>
      <c r="AE3900" s="55">
        <v>7439921</v>
      </c>
      <c r="AF3900" s="55" t="s">
        <v>55</v>
      </c>
      <c r="AG3900" s="55">
        <v>4.9877400000000001E-3</v>
      </c>
      <c r="AH3900" s="57" t="s">
        <v>44</v>
      </c>
    </row>
    <row r="3901" spans="1:34" x14ac:dyDescent="0.25">
      <c r="A3901" s="54">
        <v>12321411</v>
      </c>
      <c r="B3901" s="55"/>
      <c r="C3901" s="55"/>
      <c r="D3901" s="55">
        <v>61751613</v>
      </c>
      <c r="E3901" s="55"/>
      <c r="F3901" s="55">
        <v>300</v>
      </c>
      <c r="G3901" s="55">
        <v>80029314</v>
      </c>
      <c r="H3901" s="55"/>
      <c r="I3901" s="55">
        <v>2275050011</v>
      </c>
      <c r="J3901" s="55">
        <v>2</v>
      </c>
      <c r="K3901" s="55" t="s">
        <v>34</v>
      </c>
      <c r="L3901" s="55" t="s">
        <v>98</v>
      </c>
      <c r="M3901" s="55">
        <v>34001</v>
      </c>
      <c r="N3901" s="55"/>
      <c r="O3901" s="55" t="s">
        <v>358</v>
      </c>
      <c r="P3901" s="55">
        <v>48811</v>
      </c>
      <c r="Q3901" s="55" t="s">
        <v>37</v>
      </c>
      <c r="R3901" s="55" t="s">
        <v>38</v>
      </c>
      <c r="S3901" s="55"/>
      <c r="T3901" s="55"/>
      <c r="U3901" s="55" t="s">
        <v>38</v>
      </c>
      <c r="V3901" s="55">
        <v>39.357100000000003</v>
      </c>
      <c r="W3901" s="55">
        <v>-74.420100000000005</v>
      </c>
      <c r="X3901" s="55" t="s">
        <v>39</v>
      </c>
      <c r="Y3901" s="55" t="s">
        <v>100</v>
      </c>
      <c r="Z3901" s="55" t="s">
        <v>34</v>
      </c>
      <c r="AA3901" s="55">
        <v>0</v>
      </c>
      <c r="AB3901" s="55" t="s">
        <v>41</v>
      </c>
      <c r="AC3901" s="55">
        <v>8</v>
      </c>
      <c r="AD3901" s="55"/>
      <c r="AE3901" s="55" t="s">
        <v>42</v>
      </c>
      <c r="AF3901" s="55" t="s">
        <v>43</v>
      </c>
      <c r="AG3901" s="55">
        <v>1.3542700000000001E-3</v>
      </c>
      <c r="AH3901" s="57" t="s">
        <v>44</v>
      </c>
    </row>
    <row r="3902" spans="1:34" x14ac:dyDescent="0.25">
      <c r="A3902" s="54">
        <v>12321411</v>
      </c>
      <c r="B3902" s="55"/>
      <c r="C3902" s="55"/>
      <c r="D3902" s="55">
        <v>61751613</v>
      </c>
      <c r="E3902" s="55"/>
      <c r="F3902" s="55">
        <v>300</v>
      </c>
      <c r="G3902" s="55">
        <v>80029414</v>
      </c>
      <c r="H3902" s="55"/>
      <c r="I3902" s="55">
        <v>2275050012</v>
      </c>
      <c r="J3902" s="55">
        <v>2</v>
      </c>
      <c r="K3902" s="55" t="s">
        <v>34</v>
      </c>
      <c r="L3902" s="55" t="s">
        <v>98</v>
      </c>
      <c r="M3902" s="55">
        <v>34001</v>
      </c>
      <c r="N3902" s="55"/>
      <c r="O3902" s="55" t="s">
        <v>358</v>
      </c>
      <c r="P3902" s="55">
        <v>48811</v>
      </c>
      <c r="Q3902" s="55" t="s">
        <v>37</v>
      </c>
      <c r="R3902" s="55" t="s">
        <v>38</v>
      </c>
      <c r="S3902" s="55"/>
      <c r="T3902" s="55"/>
      <c r="U3902" s="55" t="s">
        <v>38</v>
      </c>
      <c r="V3902" s="55">
        <v>39.357100000000003</v>
      </c>
      <c r="W3902" s="55">
        <v>-74.420100000000005</v>
      </c>
      <c r="X3902" s="55" t="s">
        <v>39</v>
      </c>
      <c r="Y3902" s="55" t="s">
        <v>100</v>
      </c>
      <c r="Z3902" s="55" t="s">
        <v>34</v>
      </c>
      <c r="AA3902" s="55">
        <v>0</v>
      </c>
      <c r="AB3902" s="55" t="s">
        <v>41</v>
      </c>
      <c r="AC3902" s="55">
        <v>8</v>
      </c>
      <c r="AD3902" s="55"/>
      <c r="AE3902" s="55" t="s">
        <v>42</v>
      </c>
      <c r="AF3902" s="55" t="s">
        <v>43</v>
      </c>
      <c r="AG3902" s="55">
        <v>1.1376499999999999E-2</v>
      </c>
      <c r="AH3902" s="57" t="s">
        <v>44</v>
      </c>
    </row>
    <row r="3903" spans="1:34" x14ac:dyDescent="0.25">
      <c r="A3903" s="54">
        <v>12321411</v>
      </c>
      <c r="B3903" s="55"/>
      <c r="C3903" s="55"/>
      <c r="D3903" s="55">
        <v>61751613</v>
      </c>
      <c r="E3903" s="55"/>
      <c r="F3903" s="55">
        <v>300</v>
      </c>
      <c r="G3903" s="55">
        <v>80029314</v>
      </c>
      <c r="H3903" s="55"/>
      <c r="I3903" s="55">
        <v>2275050011</v>
      </c>
      <c r="J3903" s="55">
        <v>2</v>
      </c>
      <c r="K3903" s="55" t="s">
        <v>34</v>
      </c>
      <c r="L3903" s="55" t="s">
        <v>98</v>
      </c>
      <c r="M3903" s="55">
        <v>34001</v>
      </c>
      <c r="N3903" s="55"/>
      <c r="O3903" s="55" t="s">
        <v>358</v>
      </c>
      <c r="P3903" s="55">
        <v>48811</v>
      </c>
      <c r="Q3903" s="55" t="s">
        <v>37</v>
      </c>
      <c r="R3903" s="55" t="s">
        <v>38</v>
      </c>
      <c r="S3903" s="55"/>
      <c r="T3903" s="55"/>
      <c r="U3903" s="55" t="s">
        <v>38</v>
      </c>
      <c r="V3903" s="55">
        <v>39.357100000000003</v>
      </c>
      <c r="W3903" s="55">
        <v>-74.420100000000005</v>
      </c>
      <c r="X3903" s="55" t="s">
        <v>39</v>
      </c>
      <c r="Y3903" s="55" t="s">
        <v>100</v>
      </c>
      <c r="Z3903" s="55" t="s">
        <v>34</v>
      </c>
      <c r="AA3903" s="55">
        <v>0</v>
      </c>
      <c r="AB3903" s="55" t="s">
        <v>41</v>
      </c>
      <c r="AC3903" s="55">
        <v>8</v>
      </c>
      <c r="AD3903" s="55"/>
      <c r="AE3903" s="55" t="s">
        <v>45</v>
      </c>
      <c r="AF3903" s="55" t="s">
        <v>46</v>
      </c>
      <c r="AG3903" s="55">
        <v>9.0000000000000006E-5</v>
      </c>
      <c r="AH3903" s="57" t="s">
        <v>44</v>
      </c>
    </row>
    <row r="3904" spans="1:34" x14ac:dyDescent="0.25">
      <c r="A3904" s="54">
        <v>12321411</v>
      </c>
      <c r="B3904" s="55"/>
      <c r="C3904" s="55"/>
      <c r="D3904" s="55">
        <v>61751613</v>
      </c>
      <c r="E3904" s="55"/>
      <c r="F3904" s="55">
        <v>300</v>
      </c>
      <c r="G3904" s="55">
        <v>80029414</v>
      </c>
      <c r="H3904" s="55"/>
      <c r="I3904" s="55">
        <v>2275050012</v>
      </c>
      <c r="J3904" s="55">
        <v>2</v>
      </c>
      <c r="K3904" s="55" t="s">
        <v>34</v>
      </c>
      <c r="L3904" s="55" t="s">
        <v>98</v>
      </c>
      <c r="M3904" s="55">
        <v>34001</v>
      </c>
      <c r="N3904" s="55"/>
      <c r="O3904" s="55" t="s">
        <v>358</v>
      </c>
      <c r="P3904" s="55">
        <v>48811</v>
      </c>
      <c r="Q3904" s="55" t="s">
        <v>37</v>
      </c>
      <c r="R3904" s="55" t="s">
        <v>38</v>
      </c>
      <c r="S3904" s="55"/>
      <c r="T3904" s="55"/>
      <c r="U3904" s="55" t="s">
        <v>38</v>
      </c>
      <c r="V3904" s="55">
        <v>39.357100000000003</v>
      </c>
      <c r="W3904" s="55">
        <v>-74.420100000000005</v>
      </c>
      <c r="X3904" s="55" t="s">
        <v>39</v>
      </c>
      <c r="Y3904" s="55" t="s">
        <v>100</v>
      </c>
      <c r="Z3904" s="55" t="s">
        <v>34</v>
      </c>
      <c r="AA3904" s="55">
        <v>0</v>
      </c>
      <c r="AB3904" s="55" t="s">
        <v>41</v>
      </c>
      <c r="AC3904" s="55">
        <v>8</v>
      </c>
      <c r="AD3904" s="55"/>
      <c r="AE3904" s="55" t="s">
        <v>45</v>
      </c>
      <c r="AF3904" s="55" t="s">
        <v>46</v>
      </c>
      <c r="AG3904" s="55">
        <v>1.2140199999999999E-3</v>
      </c>
      <c r="AH3904" s="57" t="s">
        <v>44</v>
      </c>
    </row>
    <row r="3905" spans="1:34" x14ac:dyDescent="0.25">
      <c r="A3905" s="54">
        <v>12321411</v>
      </c>
      <c r="B3905" s="55"/>
      <c r="C3905" s="55"/>
      <c r="D3905" s="55">
        <v>61751613</v>
      </c>
      <c r="E3905" s="55"/>
      <c r="F3905" s="55">
        <v>300</v>
      </c>
      <c r="G3905" s="55">
        <v>80029314</v>
      </c>
      <c r="H3905" s="55"/>
      <c r="I3905" s="55">
        <v>2275050011</v>
      </c>
      <c r="J3905" s="55">
        <v>2</v>
      </c>
      <c r="K3905" s="55" t="s">
        <v>34</v>
      </c>
      <c r="L3905" s="55" t="s">
        <v>98</v>
      </c>
      <c r="M3905" s="55">
        <v>34001</v>
      </c>
      <c r="N3905" s="55"/>
      <c r="O3905" s="55" t="s">
        <v>358</v>
      </c>
      <c r="P3905" s="55">
        <v>48811</v>
      </c>
      <c r="Q3905" s="55" t="s">
        <v>37</v>
      </c>
      <c r="R3905" s="55" t="s">
        <v>38</v>
      </c>
      <c r="S3905" s="55"/>
      <c r="T3905" s="55"/>
      <c r="U3905" s="55" t="s">
        <v>38</v>
      </c>
      <c r="V3905" s="55">
        <v>39.357100000000003</v>
      </c>
      <c r="W3905" s="55">
        <v>-74.420100000000005</v>
      </c>
      <c r="X3905" s="55" t="s">
        <v>39</v>
      </c>
      <c r="Y3905" s="55" t="s">
        <v>100</v>
      </c>
      <c r="Z3905" s="55" t="s">
        <v>34</v>
      </c>
      <c r="AA3905" s="55">
        <v>0</v>
      </c>
      <c r="AB3905" s="55" t="s">
        <v>41</v>
      </c>
      <c r="AC3905" s="55">
        <v>8</v>
      </c>
      <c r="AD3905" s="55"/>
      <c r="AE3905" s="55" t="s">
        <v>47</v>
      </c>
      <c r="AF3905" s="55" t="s">
        <v>48</v>
      </c>
      <c r="AG3905" s="55">
        <v>1.4699100000000001E-3</v>
      </c>
      <c r="AH3905" s="57" t="s">
        <v>44</v>
      </c>
    </row>
    <row r="3906" spans="1:34" x14ac:dyDescent="0.25">
      <c r="A3906" s="54">
        <v>12321411</v>
      </c>
      <c r="B3906" s="55"/>
      <c r="C3906" s="55"/>
      <c r="D3906" s="55">
        <v>61751613</v>
      </c>
      <c r="E3906" s="55"/>
      <c r="F3906" s="55">
        <v>300</v>
      </c>
      <c r="G3906" s="55">
        <v>80029414</v>
      </c>
      <c r="H3906" s="55"/>
      <c r="I3906" s="55">
        <v>2275050012</v>
      </c>
      <c r="J3906" s="55">
        <v>2</v>
      </c>
      <c r="K3906" s="55" t="s">
        <v>34</v>
      </c>
      <c r="L3906" s="55" t="s">
        <v>98</v>
      </c>
      <c r="M3906" s="55">
        <v>34001</v>
      </c>
      <c r="N3906" s="55"/>
      <c r="O3906" s="55" t="s">
        <v>358</v>
      </c>
      <c r="P3906" s="55">
        <v>48811</v>
      </c>
      <c r="Q3906" s="55" t="s">
        <v>37</v>
      </c>
      <c r="R3906" s="55" t="s">
        <v>38</v>
      </c>
      <c r="S3906" s="55"/>
      <c r="T3906" s="55"/>
      <c r="U3906" s="55" t="s">
        <v>38</v>
      </c>
      <c r="V3906" s="55">
        <v>39.357100000000003</v>
      </c>
      <c r="W3906" s="55">
        <v>-74.420100000000005</v>
      </c>
      <c r="X3906" s="55" t="s">
        <v>39</v>
      </c>
      <c r="Y3906" s="55" t="s">
        <v>100</v>
      </c>
      <c r="Z3906" s="55" t="s">
        <v>34</v>
      </c>
      <c r="AA3906" s="55">
        <v>0</v>
      </c>
      <c r="AB3906" s="55" t="s">
        <v>41</v>
      </c>
      <c r="AC3906" s="55">
        <v>8</v>
      </c>
      <c r="AD3906" s="55"/>
      <c r="AE3906" s="55" t="s">
        <v>47</v>
      </c>
      <c r="AF3906" s="55" t="s">
        <v>48</v>
      </c>
      <c r="AG3906" s="55">
        <v>3.8118200000000001E-3</v>
      </c>
      <c r="AH3906" s="57" t="s">
        <v>44</v>
      </c>
    </row>
    <row r="3907" spans="1:34" x14ac:dyDescent="0.25">
      <c r="A3907" s="54">
        <v>12321411</v>
      </c>
      <c r="B3907" s="55"/>
      <c r="C3907" s="55"/>
      <c r="D3907" s="55">
        <v>61751613</v>
      </c>
      <c r="E3907" s="55"/>
      <c r="F3907" s="55">
        <v>300</v>
      </c>
      <c r="G3907" s="55">
        <v>80029414</v>
      </c>
      <c r="H3907" s="55"/>
      <c r="I3907" s="55">
        <v>2275050012</v>
      </c>
      <c r="J3907" s="55">
        <v>2</v>
      </c>
      <c r="K3907" s="55" t="s">
        <v>34</v>
      </c>
      <c r="L3907" s="55" t="s">
        <v>98</v>
      </c>
      <c r="M3907" s="55">
        <v>34001</v>
      </c>
      <c r="N3907" s="55"/>
      <c r="O3907" s="55" t="s">
        <v>358</v>
      </c>
      <c r="P3907" s="55">
        <v>48811</v>
      </c>
      <c r="Q3907" s="55" t="s">
        <v>37</v>
      </c>
      <c r="R3907" s="55" t="s">
        <v>38</v>
      </c>
      <c r="S3907" s="55"/>
      <c r="T3907" s="55"/>
      <c r="U3907" s="55" t="s">
        <v>38</v>
      </c>
      <c r="V3907" s="55">
        <v>39.357100000000003</v>
      </c>
      <c r="W3907" s="55">
        <v>-74.420100000000005</v>
      </c>
      <c r="X3907" s="55" t="s">
        <v>39</v>
      </c>
      <c r="Y3907" s="55" t="s">
        <v>100</v>
      </c>
      <c r="Z3907" s="55" t="s">
        <v>34</v>
      </c>
      <c r="AA3907" s="55">
        <v>0</v>
      </c>
      <c r="AB3907" s="55" t="s">
        <v>41</v>
      </c>
      <c r="AC3907" s="55">
        <v>8</v>
      </c>
      <c r="AD3907" s="55"/>
      <c r="AE3907" s="55" t="s">
        <v>49</v>
      </c>
      <c r="AF3907" s="55" t="s">
        <v>50</v>
      </c>
      <c r="AG3907" s="55">
        <v>3.9055499999999998E-3</v>
      </c>
      <c r="AH3907" s="57" t="s">
        <v>44</v>
      </c>
    </row>
    <row r="3908" spans="1:34" x14ac:dyDescent="0.25">
      <c r="A3908" s="54">
        <v>12321411</v>
      </c>
      <c r="B3908" s="55"/>
      <c r="C3908" s="55"/>
      <c r="D3908" s="55">
        <v>61751613</v>
      </c>
      <c r="E3908" s="55"/>
      <c r="F3908" s="55">
        <v>300</v>
      </c>
      <c r="G3908" s="55">
        <v>80029314</v>
      </c>
      <c r="H3908" s="55"/>
      <c r="I3908" s="55">
        <v>2275050011</v>
      </c>
      <c r="J3908" s="55">
        <v>2</v>
      </c>
      <c r="K3908" s="55" t="s">
        <v>34</v>
      </c>
      <c r="L3908" s="55" t="s">
        <v>98</v>
      </c>
      <c r="M3908" s="55">
        <v>34001</v>
      </c>
      <c r="N3908" s="55"/>
      <c r="O3908" s="55" t="s">
        <v>358</v>
      </c>
      <c r="P3908" s="55">
        <v>48811</v>
      </c>
      <c r="Q3908" s="55" t="s">
        <v>37</v>
      </c>
      <c r="R3908" s="55" t="s">
        <v>38</v>
      </c>
      <c r="S3908" s="55"/>
      <c r="T3908" s="55"/>
      <c r="U3908" s="55" t="s">
        <v>38</v>
      </c>
      <c r="V3908" s="55">
        <v>39.357100000000003</v>
      </c>
      <c r="W3908" s="55">
        <v>-74.420100000000005</v>
      </c>
      <c r="X3908" s="55" t="s">
        <v>39</v>
      </c>
      <c r="Y3908" s="55" t="s">
        <v>100</v>
      </c>
      <c r="Z3908" s="55" t="s">
        <v>34</v>
      </c>
      <c r="AA3908" s="55">
        <v>0</v>
      </c>
      <c r="AB3908" s="55" t="s">
        <v>41</v>
      </c>
      <c r="AC3908" s="55">
        <v>8</v>
      </c>
      <c r="AD3908" s="55"/>
      <c r="AE3908" s="55" t="s">
        <v>49</v>
      </c>
      <c r="AF3908" s="55" t="s">
        <v>50</v>
      </c>
      <c r="AG3908" s="55">
        <v>2.1302999999999999E-3</v>
      </c>
      <c r="AH3908" s="57" t="s">
        <v>44</v>
      </c>
    </row>
    <row r="3909" spans="1:34" x14ac:dyDescent="0.25">
      <c r="A3909" s="54">
        <v>12321411</v>
      </c>
      <c r="B3909" s="55"/>
      <c r="C3909" s="55"/>
      <c r="D3909" s="55">
        <v>61751613</v>
      </c>
      <c r="E3909" s="55"/>
      <c r="F3909" s="55">
        <v>300</v>
      </c>
      <c r="G3909" s="55">
        <v>80029314</v>
      </c>
      <c r="H3909" s="55"/>
      <c r="I3909" s="55">
        <v>2275050011</v>
      </c>
      <c r="J3909" s="55">
        <v>2</v>
      </c>
      <c r="K3909" s="55" t="s">
        <v>34</v>
      </c>
      <c r="L3909" s="55" t="s">
        <v>98</v>
      </c>
      <c r="M3909" s="55">
        <v>34001</v>
      </c>
      <c r="N3909" s="55"/>
      <c r="O3909" s="55" t="s">
        <v>358</v>
      </c>
      <c r="P3909" s="55">
        <v>48811</v>
      </c>
      <c r="Q3909" s="55" t="s">
        <v>37</v>
      </c>
      <c r="R3909" s="55" t="s">
        <v>38</v>
      </c>
      <c r="S3909" s="55"/>
      <c r="T3909" s="55"/>
      <c r="U3909" s="55" t="s">
        <v>38</v>
      </c>
      <c r="V3909" s="55">
        <v>39.357100000000003</v>
      </c>
      <c r="W3909" s="55">
        <v>-74.420100000000005</v>
      </c>
      <c r="X3909" s="55" t="s">
        <v>39</v>
      </c>
      <c r="Y3909" s="55" t="s">
        <v>100</v>
      </c>
      <c r="Z3909" s="55" t="s">
        <v>34</v>
      </c>
      <c r="AA3909" s="55">
        <v>0</v>
      </c>
      <c r="AB3909" s="55" t="s">
        <v>41</v>
      </c>
      <c r="AC3909" s="55">
        <v>8</v>
      </c>
      <c r="AD3909" s="55"/>
      <c r="AE3909" s="55" t="s">
        <v>51</v>
      </c>
      <c r="AF3909" s="55" t="s">
        <v>52</v>
      </c>
      <c r="AG3909" s="55">
        <v>5.8500000000000002E-4</v>
      </c>
      <c r="AH3909" s="57" t="s">
        <v>44</v>
      </c>
    </row>
    <row r="3910" spans="1:34" x14ac:dyDescent="0.25">
      <c r="A3910" s="54">
        <v>12321411</v>
      </c>
      <c r="B3910" s="55"/>
      <c r="C3910" s="55"/>
      <c r="D3910" s="55">
        <v>61751613</v>
      </c>
      <c r="E3910" s="55"/>
      <c r="F3910" s="55">
        <v>300</v>
      </c>
      <c r="G3910" s="55">
        <v>80029414</v>
      </c>
      <c r="H3910" s="55"/>
      <c r="I3910" s="55">
        <v>2275050012</v>
      </c>
      <c r="J3910" s="55">
        <v>2</v>
      </c>
      <c r="K3910" s="55" t="s">
        <v>34</v>
      </c>
      <c r="L3910" s="55" t="s">
        <v>98</v>
      </c>
      <c r="M3910" s="55">
        <v>34001</v>
      </c>
      <c r="N3910" s="55"/>
      <c r="O3910" s="55" t="s">
        <v>358</v>
      </c>
      <c r="P3910" s="55">
        <v>48811</v>
      </c>
      <c r="Q3910" s="55" t="s">
        <v>37</v>
      </c>
      <c r="R3910" s="55" t="s">
        <v>38</v>
      </c>
      <c r="S3910" s="55"/>
      <c r="T3910" s="55"/>
      <c r="U3910" s="55" t="s">
        <v>38</v>
      </c>
      <c r="V3910" s="55">
        <v>39.357100000000003</v>
      </c>
      <c r="W3910" s="55">
        <v>-74.420100000000005</v>
      </c>
      <c r="X3910" s="55" t="s">
        <v>39</v>
      </c>
      <c r="Y3910" s="55" t="s">
        <v>100</v>
      </c>
      <c r="Z3910" s="55" t="s">
        <v>34</v>
      </c>
      <c r="AA3910" s="55">
        <v>0</v>
      </c>
      <c r="AB3910" s="55" t="s">
        <v>41</v>
      </c>
      <c r="AC3910" s="55">
        <v>8</v>
      </c>
      <c r="AD3910" s="55"/>
      <c r="AE3910" s="55" t="s">
        <v>51</v>
      </c>
      <c r="AF3910" s="55" t="s">
        <v>52</v>
      </c>
      <c r="AG3910" s="55">
        <v>5.3417999999999998E-3</v>
      </c>
      <c r="AH3910" s="57" t="s">
        <v>44</v>
      </c>
    </row>
    <row r="3911" spans="1:34" x14ac:dyDescent="0.25">
      <c r="A3911" s="54">
        <v>12321411</v>
      </c>
      <c r="B3911" s="55"/>
      <c r="C3911" s="55"/>
      <c r="D3911" s="55">
        <v>61751613</v>
      </c>
      <c r="E3911" s="55"/>
      <c r="F3911" s="55">
        <v>300</v>
      </c>
      <c r="G3911" s="55">
        <v>80029414</v>
      </c>
      <c r="H3911" s="55"/>
      <c r="I3911" s="55">
        <v>2275050012</v>
      </c>
      <c r="J3911" s="55">
        <v>2</v>
      </c>
      <c r="K3911" s="55" t="s">
        <v>34</v>
      </c>
      <c r="L3911" s="55" t="s">
        <v>98</v>
      </c>
      <c r="M3911" s="55">
        <v>34001</v>
      </c>
      <c r="N3911" s="55"/>
      <c r="O3911" s="55" t="s">
        <v>358</v>
      </c>
      <c r="P3911" s="55">
        <v>48811</v>
      </c>
      <c r="Q3911" s="55" t="s">
        <v>37</v>
      </c>
      <c r="R3911" s="55" t="s">
        <v>38</v>
      </c>
      <c r="S3911" s="55"/>
      <c r="T3911" s="55"/>
      <c r="U3911" s="55" t="s">
        <v>38</v>
      </c>
      <c r="V3911" s="55">
        <v>39.357100000000003</v>
      </c>
      <c r="W3911" s="55">
        <v>-74.420100000000005</v>
      </c>
      <c r="X3911" s="55" t="s">
        <v>39</v>
      </c>
      <c r="Y3911" s="55" t="s">
        <v>100</v>
      </c>
      <c r="Z3911" s="55" t="s">
        <v>34</v>
      </c>
      <c r="AA3911" s="55">
        <v>0</v>
      </c>
      <c r="AB3911" s="55" t="s">
        <v>41</v>
      </c>
      <c r="AC3911" s="55">
        <v>8</v>
      </c>
      <c r="AD3911" s="55"/>
      <c r="AE3911" s="55" t="s">
        <v>53</v>
      </c>
      <c r="AF3911" s="55" t="s">
        <v>54</v>
      </c>
      <c r="AG3911" s="55">
        <v>0.15802099999999999</v>
      </c>
      <c r="AH3911" s="57" t="s">
        <v>44</v>
      </c>
    </row>
    <row r="3912" spans="1:34" x14ac:dyDescent="0.25">
      <c r="A3912" s="54">
        <v>12321411</v>
      </c>
      <c r="B3912" s="55"/>
      <c r="C3912" s="55"/>
      <c r="D3912" s="55">
        <v>61751613</v>
      </c>
      <c r="E3912" s="55"/>
      <c r="F3912" s="55">
        <v>300</v>
      </c>
      <c r="G3912" s="55">
        <v>80029314</v>
      </c>
      <c r="H3912" s="55"/>
      <c r="I3912" s="55">
        <v>2275050011</v>
      </c>
      <c r="J3912" s="55">
        <v>2</v>
      </c>
      <c r="K3912" s="55" t="s">
        <v>34</v>
      </c>
      <c r="L3912" s="55" t="s">
        <v>98</v>
      </c>
      <c r="M3912" s="55">
        <v>34001</v>
      </c>
      <c r="N3912" s="55"/>
      <c r="O3912" s="55" t="s">
        <v>358</v>
      </c>
      <c r="P3912" s="55">
        <v>48811</v>
      </c>
      <c r="Q3912" s="55" t="s">
        <v>37</v>
      </c>
      <c r="R3912" s="55" t="s">
        <v>38</v>
      </c>
      <c r="S3912" s="55"/>
      <c r="T3912" s="55"/>
      <c r="U3912" s="55" t="s">
        <v>38</v>
      </c>
      <c r="V3912" s="55">
        <v>39.357100000000003</v>
      </c>
      <c r="W3912" s="55">
        <v>-74.420100000000005</v>
      </c>
      <c r="X3912" s="55" t="s">
        <v>39</v>
      </c>
      <c r="Y3912" s="55" t="s">
        <v>100</v>
      </c>
      <c r="Z3912" s="55" t="s">
        <v>34</v>
      </c>
      <c r="AA3912" s="55">
        <v>0</v>
      </c>
      <c r="AB3912" s="55" t="s">
        <v>41</v>
      </c>
      <c r="AC3912" s="55">
        <v>8</v>
      </c>
      <c r="AD3912" s="55"/>
      <c r="AE3912" s="55" t="s">
        <v>53</v>
      </c>
      <c r="AF3912" s="55" t="s">
        <v>54</v>
      </c>
      <c r="AG3912" s="55">
        <v>0.108126</v>
      </c>
      <c r="AH3912" s="57" t="s">
        <v>44</v>
      </c>
    </row>
    <row r="3913" spans="1:34" x14ac:dyDescent="0.25">
      <c r="A3913" s="54">
        <v>12321411</v>
      </c>
      <c r="B3913" s="55"/>
      <c r="C3913" s="55"/>
      <c r="D3913" s="55">
        <v>61751613</v>
      </c>
      <c r="E3913" s="55"/>
      <c r="F3913" s="55">
        <v>300</v>
      </c>
      <c r="G3913" s="55">
        <v>80029314</v>
      </c>
      <c r="H3913" s="55"/>
      <c r="I3913" s="55">
        <v>2275050011</v>
      </c>
      <c r="J3913" s="55">
        <v>2</v>
      </c>
      <c r="K3913" s="55" t="s">
        <v>34</v>
      </c>
      <c r="L3913" s="55" t="s">
        <v>98</v>
      </c>
      <c r="M3913" s="55">
        <v>34001</v>
      </c>
      <c r="N3913" s="55"/>
      <c r="O3913" s="55" t="s">
        <v>358</v>
      </c>
      <c r="P3913" s="55">
        <v>48811</v>
      </c>
      <c r="Q3913" s="55" t="s">
        <v>37</v>
      </c>
      <c r="R3913" s="55" t="s">
        <v>38</v>
      </c>
      <c r="S3913" s="55"/>
      <c r="T3913" s="55"/>
      <c r="U3913" s="55" t="s">
        <v>38</v>
      </c>
      <c r="V3913" s="55">
        <v>39.357100000000003</v>
      </c>
      <c r="W3913" s="55">
        <v>-74.420100000000005</v>
      </c>
      <c r="X3913" s="55" t="s">
        <v>39</v>
      </c>
      <c r="Y3913" s="55" t="s">
        <v>100</v>
      </c>
      <c r="Z3913" s="55" t="s">
        <v>34</v>
      </c>
      <c r="AA3913" s="55">
        <v>0</v>
      </c>
      <c r="AB3913" s="55" t="s">
        <v>41</v>
      </c>
      <c r="AC3913" s="55">
        <v>8</v>
      </c>
      <c r="AD3913" s="55"/>
      <c r="AE3913" s="55">
        <v>7439921</v>
      </c>
      <c r="AF3913" s="55" t="s">
        <v>55</v>
      </c>
      <c r="AG3913" s="55">
        <v>1.3835599999999999E-4</v>
      </c>
      <c r="AH3913" s="57" t="s">
        <v>44</v>
      </c>
    </row>
    <row r="3914" spans="1:34" x14ac:dyDescent="0.25">
      <c r="A3914" s="54">
        <v>11251011</v>
      </c>
      <c r="B3914" s="55"/>
      <c r="C3914" s="55"/>
      <c r="D3914" s="55">
        <v>61190113</v>
      </c>
      <c r="E3914" s="55"/>
      <c r="F3914" s="55">
        <v>300</v>
      </c>
      <c r="G3914" s="55">
        <v>78918614</v>
      </c>
      <c r="H3914" s="55"/>
      <c r="I3914" s="55">
        <v>2275050012</v>
      </c>
      <c r="J3914" s="55">
        <v>2</v>
      </c>
      <c r="K3914" s="55" t="s">
        <v>34</v>
      </c>
      <c r="L3914" s="55" t="s">
        <v>178</v>
      </c>
      <c r="M3914" s="55">
        <v>34017</v>
      </c>
      <c r="N3914" s="55"/>
      <c r="O3914" s="55" t="s">
        <v>359</v>
      </c>
      <c r="P3914" s="55">
        <v>48811</v>
      </c>
      <c r="Q3914" s="55" t="s">
        <v>37</v>
      </c>
      <c r="R3914" s="55" t="s">
        <v>38</v>
      </c>
      <c r="S3914" s="55"/>
      <c r="T3914" s="55"/>
      <c r="U3914" s="55" t="s">
        <v>38</v>
      </c>
      <c r="V3914" s="55">
        <v>40.693199999999997</v>
      </c>
      <c r="W3914" s="55">
        <v>-74.058300000000003</v>
      </c>
      <c r="X3914" s="55" t="s">
        <v>39</v>
      </c>
      <c r="Y3914" s="55" t="s">
        <v>180</v>
      </c>
      <c r="Z3914" s="55" t="s">
        <v>34</v>
      </c>
      <c r="AA3914" s="55">
        <v>0</v>
      </c>
      <c r="AB3914" s="55" t="s">
        <v>41</v>
      </c>
      <c r="AC3914" s="55">
        <v>8</v>
      </c>
      <c r="AD3914" s="55"/>
      <c r="AE3914" s="55" t="s">
        <v>42</v>
      </c>
      <c r="AF3914" s="55" t="s">
        <v>43</v>
      </c>
      <c r="AG3914" s="55">
        <v>1.1376499999999999E-2</v>
      </c>
      <c r="AH3914" s="57" t="s">
        <v>44</v>
      </c>
    </row>
    <row r="3915" spans="1:34" x14ac:dyDescent="0.25">
      <c r="A3915" s="54">
        <v>11251011</v>
      </c>
      <c r="B3915" s="55"/>
      <c r="C3915" s="55"/>
      <c r="D3915" s="55">
        <v>61190113</v>
      </c>
      <c r="E3915" s="55"/>
      <c r="F3915" s="55">
        <v>300</v>
      </c>
      <c r="G3915" s="55">
        <v>78918514</v>
      </c>
      <c r="H3915" s="55"/>
      <c r="I3915" s="55">
        <v>2275050011</v>
      </c>
      <c r="J3915" s="55">
        <v>2</v>
      </c>
      <c r="K3915" s="55" t="s">
        <v>34</v>
      </c>
      <c r="L3915" s="55" t="s">
        <v>178</v>
      </c>
      <c r="M3915" s="55">
        <v>34017</v>
      </c>
      <c r="N3915" s="55"/>
      <c r="O3915" s="55" t="s">
        <v>359</v>
      </c>
      <c r="P3915" s="55">
        <v>48811</v>
      </c>
      <c r="Q3915" s="55" t="s">
        <v>37</v>
      </c>
      <c r="R3915" s="55" t="s">
        <v>38</v>
      </c>
      <c r="S3915" s="55"/>
      <c r="T3915" s="55"/>
      <c r="U3915" s="55" t="s">
        <v>38</v>
      </c>
      <c r="V3915" s="55">
        <v>40.693199999999997</v>
      </c>
      <c r="W3915" s="55">
        <v>-74.058300000000003</v>
      </c>
      <c r="X3915" s="55" t="s">
        <v>39</v>
      </c>
      <c r="Y3915" s="55" t="s">
        <v>180</v>
      </c>
      <c r="Z3915" s="55" t="s">
        <v>34</v>
      </c>
      <c r="AA3915" s="55">
        <v>0</v>
      </c>
      <c r="AB3915" s="55" t="s">
        <v>41</v>
      </c>
      <c r="AC3915" s="55">
        <v>8</v>
      </c>
      <c r="AD3915" s="55"/>
      <c r="AE3915" s="55" t="s">
        <v>42</v>
      </c>
      <c r="AF3915" s="55" t="s">
        <v>43</v>
      </c>
      <c r="AG3915" s="55">
        <v>1.3542700000000001E-3</v>
      </c>
      <c r="AH3915" s="57" t="s">
        <v>44</v>
      </c>
    </row>
    <row r="3916" spans="1:34" x14ac:dyDescent="0.25">
      <c r="A3916" s="54">
        <v>11251011</v>
      </c>
      <c r="B3916" s="55"/>
      <c r="C3916" s="55"/>
      <c r="D3916" s="55">
        <v>61190113</v>
      </c>
      <c r="E3916" s="55"/>
      <c r="F3916" s="55">
        <v>300</v>
      </c>
      <c r="G3916" s="55">
        <v>78918614</v>
      </c>
      <c r="H3916" s="55"/>
      <c r="I3916" s="55">
        <v>2275050012</v>
      </c>
      <c r="J3916" s="55">
        <v>2</v>
      </c>
      <c r="K3916" s="55" t="s">
        <v>34</v>
      </c>
      <c r="L3916" s="55" t="s">
        <v>178</v>
      </c>
      <c r="M3916" s="55">
        <v>34017</v>
      </c>
      <c r="N3916" s="55"/>
      <c r="O3916" s="55" t="s">
        <v>359</v>
      </c>
      <c r="P3916" s="55">
        <v>48811</v>
      </c>
      <c r="Q3916" s="55" t="s">
        <v>37</v>
      </c>
      <c r="R3916" s="55" t="s">
        <v>38</v>
      </c>
      <c r="S3916" s="55"/>
      <c r="T3916" s="55"/>
      <c r="U3916" s="55" t="s">
        <v>38</v>
      </c>
      <c r="V3916" s="55">
        <v>40.693199999999997</v>
      </c>
      <c r="W3916" s="55">
        <v>-74.058300000000003</v>
      </c>
      <c r="X3916" s="55" t="s">
        <v>39</v>
      </c>
      <c r="Y3916" s="55" t="s">
        <v>180</v>
      </c>
      <c r="Z3916" s="55" t="s">
        <v>34</v>
      </c>
      <c r="AA3916" s="55">
        <v>0</v>
      </c>
      <c r="AB3916" s="55" t="s">
        <v>41</v>
      </c>
      <c r="AC3916" s="55">
        <v>8</v>
      </c>
      <c r="AD3916" s="55"/>
      <c r="AE3916" s="55" t="s">
        <v>45</v>
      </c>
      <c r="AF3916" s="55" t="s">
        <v>46</v>
      </c>
      <c r="AG3916" s="55">
        <v>1.2140199999999999E-3</v>
      </c>
      <c r="AH3916" s="57" t="s">
        <v>44</v>
      </c>
    </row>
    <row r="3917" spans="1:34" x14ac:dyDescent="0.25">
      <c r="A3917" s="54">
        <v>11251011</v>
      </c>
      <c r="B3917" s="55"/>
      <c r="C3917" s="55"/>
      <c r="D3917" s="55">
        <v>61190113</v>
      </c>
      <c r="E3917" s="55"/>
      <c r="F3917" s="55">
        <v>300</v>
      </c>
      <c r="G3917" s="55">
        <v>78918514</v>
      </c>
      <c r="H3917" s="55"/>
      <c r="I3917" s="55">
        <v>2275050011</v>
      </c>
      <c r="J3917" s="55">
        <v>2</v>
      </c>
      <c r="K3917" s="55" t="s">
        <v>34</v>
      </c>
      <c r="L3917" s="55" t="s">
        <v>178</v>
      </c>
      <c r="M3917" s="55">
        <v>34017</v>
      </c>
      <c r="N3917" s="55"/>
      <c r="O3917" s="55" t="s">
        <v>359</v>
      </c>
      <c r="P3917" s="55">
        <v>48811</v>
      </c>
      <c r="Q3917" s="55" t="s">
        <v>37</v>
      </c>
      <c r="R3917" s="55" t="s">
        <v>38</v>
      </c>
      <c r="S3917" s="55"/>
      <c r="T3917" s="55"/>
      <c r="U3917" s="55" t="s">
        <v>38</v>
      </c>
      <c r="V3917" s="55">
        <v>40.693199999999997</v>
      </c>
      <c r="W3917" s="55">
        <v>-74.058300000000003</v>
      </c>
      <c r="X3917" s="55" t="s">
        <v>39</v>
      </c>
      <c r="Y3917" s="55" t="s">
        <v>180</v>
      </c>
      <c r="Z3917" s="55" t="s">
        <v>34</v>
      </c>
      <c r="AA3917" s="55">
        <v>0</v>
      </c>
      <c r="AB3917" s="55" t="s">
        <v>41</v>
      </c>
      <c r="AC3917" s="55">
        <v>8</v>
      </c>
      <c r="AD3917" s="55"/>
      <c r="AE3917" s="55" t="s">
        <v>45</v>
      </c>
      <c r="AF3917" s="55" t="s">
        <v>46</v>
      </c>
      <c r="AG3917" s="55">
        <v>9.0000000000000006E-5</v>
      </c>
      <c r="AH3917" s="57" t="s">
        <v>44</v>
      </c>
    </row>
    <row r="3918" spans="1:34" x14ac:dyDescent="0.25">
      <c r="A3918" s="54">
        <v>11251011</v>
      </c>
      <c r="B3918" s="55"/>
      <c r="C3918" s="55"/>
      <c r="D3918" s="55">
        <v>61190113</v>
      </c>
      <c r="E3918" s="55"/>
      <c r="F3918" s="55">
        <v>300</v>
      </c>
      <c r="G3918" s="55">
        <v>78918514</v>
      </c>
      <c r="H3918" s="55"/>
      <c r="I3918" s="55">
        <v>2275050011</v>
      </c>
      <c r="J3918" s="55">
        <v>2</v>
      </c>
      <c r="K3918" s="55" t="s">
        <v>34</v>
      </c>
      <c r="L3918" s="55" t="s">
        <v>178</v>
      </c>
      <c r="M3918" s="55">
        <v>34017</v>
      </c>
      <c r="N3918" s="55"/>
      <c r="O3918" s="55" t="s">
        <v>359</v>
      </c>
      <c r="P3918" s="55">
        <v>48811</v>
      </c>
      <c r="Q3918" s="55" t="s">
        <v>37</v>
      </c>
      <c r="R3918" s="55" t="s">
        <v>38</v>
      </c>
      <c r="S3918" s="55"/>
      <c r="T3918" s="55"/>
      <c r="U3918" s="55" t="s">
        <v>38</v>
      </c>
      <c r="V3918" s="55">
        <v>40.693199999999997</v>
      </c>
      <c r="W3918" s="55">
        <v>-74.058300000000003</v>
      </c>
      <c r="X3918" s="55" t="s">
        <v>39</v>
      </c>
      <c r="Y3918" s="55" t="s">
        <v>180</v>
      </c>
      <c r="Z3918" s="55" t="s">
        <v>34</v>
      </c>
      <c r="AA3918" s="55">
        <v>0</v>
      </c>
      <c r="AB3918" s="55" t="s">
        <v>41</v>
      </c>
      <c r="AC3918" s="55">
        <v>8</v>
      </c>
      <c r="AD3918" s="55"/>
      <c r="AE3918" s="55" t="s">
        <v>47</v>
      </c>
      <c r="AF3918" s="55" t="s">
        <v>48</v>
      </c>
      <c r="AG3918" s="55">
        <v>1.4699100000000001E-3</v>
      </c>
      <c r="AH3918" s="57" t="s">
        <v>44</v>
      </c>
    </row>
    <row r="3919" spans="1:34" x14ac:dyDescent="0.25">
      <c r="A3919" s="54">
        <v>11251011</v>
      </c>
      <c r="B3919" s="55"/>
      <c r="C3919" s="55"/>
      <c r="D3919" s="55">
        <v>61190113</v>
      </c>
      <c r="E3919" s="55"/>
      <c r="F3919" s="55">
        <v>300</v>
      </c>
      <c r="G3919" s="55">
        <v>78918614</v>
      </c>
      <c r="H3919" s="55"/>
      <c r="I3919" s="55">
        <v>2275050012</v>
      </c>
      <c r="J3919" s="55">
        <v>2</v>
      </c>
      <c r="K3919" s="55" t="s">
        <v>34</v>
      </c>
      <c r="L3919" s="55" t="s">
        <v>178</v>
      </c>
      <c r="M3919" s="55">
        <v>34017</v>
      </c>
      <c r="N3919" s="55"/>
      <c r="O3919" s="55" t="s">
        <v>359</v>
      </c>
      <c r="P3919" s="55">
        <v>48811</v>
      </c>
      <c r="Q3919" s="55" t="s">
        <v>37</v>
      </c>
      <c r="R3919" s="55" t="s">
        <v>38</v>
      </c>
      <c r="S3919" s="55"/>
      <c r="T3919" s="55"/>
      <c r="U3919" s="55" t="s">
        <v>38</v>
      </c>
      <c r="V3919" s="55">
        <v>40.693199999999997</v>
      </c>
      <c r="W3919" s="55">
        <v>-74.058300000000003</v>
      </c>
      <c r="X3919" s="55" t="s">
        <v>39</v>
      </c>
      <c r="Y3919" s="55" t="s">
        <v>180</v>
      </c>
      <c r="Z3919" s="55" t="s">
        <v>34</v>
      </c>
      <c r="AA3919" s="55">
        <v>0</v>
      </c>
      <c r="AB3919" s="55" t="s">
        <v>41</v>
      </c>
      <c r="AC3919" s="55">
        <v>8</v>
      </c>
      <c r="AD3919" s="55"/>
      <c r="AE3919" s="55" t="s">
        <v>47</v>
      </c>
      <c r="AF3919" s="55" t="s">
        <v>48</v>
      </c>
      <c r="AG3919" s="55">
        <v>3.8118200000000001E-3</v>
      </c>
      <c r="AH3919" s="57" t="s">
        <v>44</v>
      </c>
    </row>
    <row r="3920" spans="1:34" x14ac:dyDescent="0.25">
      <c r="A3920" s="54">
        <v>11251011</v>
      </c>
      <c r="B3920" s="55"/>
      <c r="C3920" s="55"/>
      <c r="D3920" s="55">
        <v>61190113</v>
      </c>
      <c r="E3920" s="55"/>
      <c r="F3920" s="55">
        <v>300</v>
      </c>
      <c r="G3920" s="55">
        <v>78918614</v>
      </c>
      <c r="H3920" s="55"/>
      <c r="I3920" s="55">
        <v>2275050012</v>
      </c>
      <c r="J3920" s="55">
        <v>2</v>
      </c>
      <c r="K3920" s="55" t="s">
        <v>34</v>
      </c>
      <c r="L3920" s="55" t="s">
        <v>178</v>
      </c>
      <c r="M3920" s="55">
        <v>34017</v>
      </c>
      <c r="N3920" s="55"/>
      <c r="O3920" s="55" t="s">
        <v>359</v>
      </c>
      <c r="P3920" s="55">
        <v>48811</v>
      </c>
      <c r="Q3920" s="55" t="s">
        <v>37</v>
      </c>
      <c r="R3920" s="55" t="s">
        <v>38</v>
      </c>
      <c r="S3920" s="55"/>
      <c r="T3920" s="55"/>
      <c r="U3920" s="55" t="s">
        <v>38</v>
      </c>
      <c r="V3920" s="55">
        <v>40.693199999999997</v>
      </c>
      <c r="W3920" s="55">
        <v>-74.058300000000003</v>
      </c>
      <c r="X3920" s="55" t="s">
        <v>39</v>
      </c>
      <c r="Y3920" s="55" t="s">
        <v>180</v>
      </c>
      <c r="Z3920" s="55" t="s">
        <v>34</v>
      </c>
      <c r="AA3920" s="55">
        <v>0</v>
      </c>
      <c r="AB3920" s="55" t="s">
        <v>41</v>
      </c>
      <c r="AC3920" s="55">
        <v>8</v>
      </c>
      <c r="AD3920" s="55"/>
      <c r="AE3920" s="55" t="s">
        <v>49</v>
      </c>
      <c r="AF3920" s="55" t="s">
        <v>50</v>
      </c>
      <c r="AG3920" s="55">
        <v>3.9055499999999998E-3</v>
      </c>
      <c r="AH3920" s="57" t="s">
        <v>44</v>
      </c>
    </row>
    <row r="3921" spans="1:34" x14ac:dyDescent="0.25">
      <c r="A3921" s="54">
        <v>11251011</v>
      </c>
      <c r="B3921" s="55"/>
      <c r="C3921" s="55"/>
      <c r="D3921" s="55">
        <v>61190113</v>
      </c>
      <c r="E3921" s="55"/>
      <c r="F3921" s="55">
        <v>300</v>
      </c>
      <c r="G3921" s="55">
        <v>78918514</v>
      </c>
      <c r="H3921" s="55"/>
      <c r="I3921" s="55">
        <v>2275050011</v>
      </c>
      <c r="J3921" s="55">
        <v>2</v>
      </c>
      <c r="K3921" s="55" t="s">
        <v>34</v>
      </c>
      <c r="L3921" s="55" t="s">
        <v>178</v>
      </c>
      <c r="M3921" s="55">
        <v>34017</v>
      </c>
      <c r="N3921" s="55"/>
      <c r="O3921" s="55" t="s">
        <v>359</v>
      </c>
      <c r="P3921" s="55">
        <v>48811</v>
      </c>
      <c r="Q3921" s="55" t="s">
        <v>37</v>
      </c>
      <c r="R3921" s="55" t="s">
        <v>38</v>
      </c>
      <c r="S3921" s="55"/>
      <c r="T3921" s="55"/>
      <c r="U3921" s="55" t="s">
        <v>38</v>
      </c>
      <c r="V3921" s="55">
        <v>40.693199999999997</v>
      </c>
      <c r="W3921" s="55">
        <v>-74.058300000000003</v>
      </c>
      <c r="X3921" s="55" t="s">
        <v>39</v>
      </c>
      <c r="Y3921" s="55" t="s">
        <v>180</v>
      </c>
      <c r="Z3921" s="55" t="s">
        <v>34</v>
      </c>
      <c r="AA3921" s="55">
        <v>0</v>
      </c>
      <c r="AB3921" s="55" t="s">
        <v>41</v>
      </c>
      <c r="AC3921" s="55">
        <v>8</v>
      </c>
      <c r="AD3921" s="55"/>
      <c r="AE3921" s="55" t="s">
        <v>49</v>
      </c>
      <c r="AF3921" s="55" t="s">
        <v>50</v>
      </c>
      <c r="AG3921" s="55">
        <v>2.1302999999999999E-3</v>
      </c>
      <c r="AH3921" s="57" t="s">
        <v>44</v>
      </c>
    </row>
    <row r="3922" spans="1:34" x14ac:dyDescent="0.25">
      <c r="A3922" s="54">
        <v>11251011</v>
      </c>
      <c r="B3922" s="55"/>
      <c r="C3922" s="55"/>
      <c r="D3922" s="55">
        <v>61190113</v>
      </c>
      <c r="E3922" s="55"/>
      <c r="F3922" s="55">
        <v>300</v>
      </c>
      <c r="G3922" s="55">
        <v>78918614</v>
      </c>
      <c r="H3922" s="55"/>
      <c r="I3922" s="55">
        <v>2275050012</v>
      </c>
      <c r="J3922" s="55">
        <v>2</v>
      </c>
      <c r="K3922" s="55" t="s">
        <v>34</v>
      </c>
      <c r="L3922" s="55" t="s">
        <v>178</v>
      </c>
      <c r="M3922" s="55">
        <v>34017</v>
      </c>
      <c r="N3922" s="55"/>
      <c r="O3922" s="55" t="s">
        <v>359</v>
      </c>
      <c r="P3922" s="55">
        <v>48811</v>
      </c>
      <c r="Q3922" s="55" t="s">
        <v>37</v>
      </c>
      <c r="R3922" s="55" t="s">
        <v>38</v>
      </c>
      <c r="S3922" s="55"/>
      <c r="T3922" s="55"/>
      <c r="U3922" s="55" t="s">
        <v>38</v>
      </c>
      <c r="V3922" s="55">
        <v>40.693199999999997</v>
      </c>
      <c r="W3922" s="55">
        <v>-74.058300000000003</v>
      </c>
      <c r="X3922" s="55" t="s">
        <v>39</v>
      </c>
      <c r="Y3922" s="55" t="s">
        <v>180</v>
      </c>
      <c r="Z3922" s="55" t="s">
        <v>34</v>
      </c>
      <c r="AA3922" s="55">
        <v>0</v>
      </c>
      <c r="AB3922" s="55" t="s">
        <v>41</v>
      </c>
      <c r="AC3922" s="55">
        <v>8</v>
      </c>
      <c r="AD3922" s="55"/>
      <c r="AE3922" s="55" t="s">
        <v>51</v>
      </c>
      <c r="AF3922" s="55" t="s">
        <v>52</v>
      </c>
      <c r="AG3922" s="55">
        <v>5.3417999999999998E-3</v>
      </c>
      <c r="AH3922" s="57" t="s">
        <v>44</v>
      </c>
    </row>
    <row r="3923" spans="1:34" x14ac:dyDescent="0.25">
      <c r="A3923" s="54">
        <v>11251011</v>
      </c>
      <c r="B3923" s="55"/>
      <c r="C3923" s="55"/>
      <c r="D3923" s="55">
        <v>61190113</v>
      </c>
      <c r="E3923" s="55"/>
      <c r="F3923" s="55">
        <v>300</v>
      </c>
      <c r="G3923" s="55">
        <v>78918514</v>
      </c>
      <c r="H3923" s="55"/>
      <c r="I3923" s="55">
        <v>2275050011</v>
      </c>
      <c r="J3923" s="55">
        <v>2</v>
      </c>
      <c r="K3923" s="55" t="s">
        <v>34</v>
      </c>
      <c r="L3923" s="55" t="s">
        <v>178</v>
      </c>
      <c r="M3923" s="55">
        <v>34017</v>
      </c>
      <c r="N3923" s="55"/>
      <c r="O3923" s="55" t="s">
        <v>359</v>
      </c>
      <c r="P3923" s="55">
        <v>48811</v>
      </c>
      <c r="Q3923" s="55" t="s">
        <v>37</v>
      </c>
      <c r="R3923" s="55" t="s">
        <v>38</v>
      </c>
      <c r="S3923" s="55"/>
      <c r="T3923" s="55"/>
      <c r="U3923" s="55" t="s">
        <v>38</v>
      </c>
      <c r="V3923" s="55">
        <v>40.693199999999997</v>
      </c>
      <c r="W3923" s="55">
        <v>-74.058300000000003</v>
      </c>
      <c r="X3923" s="55" t="s">
        <v>39</v>
      </c>
      <c r="Y3923" s="55" t="s">
        <v>180</v>
      </c>
      <c r="Z3923" s="55" t="s">
        <v>34</v>
      </c>
      <c r="AA3923" s="55">
        <v>0</v>
      </c>
      <c r="AB3923" s="55" t="s">
        <v>41</v>
      </c>
      <c r="AC3923" s="55">
        <v>8</v>
      </c>
      <c r="AD3923" s="55"/>
      <c r="AE3923" s="55" t="s">
        <v>51</v>
      </c>
      <c r="AF3923" s="55" t="s">
        <v>52</v>
      </c>
      <c r="AG3923" s="55">
        <v>5.8500000000000002E-4</v>
      </c>
      <c r="AH3923" s="57" t="s">
        <v>44</v>
      </c>
    </row>
    <row r="3924" spans="1:34" x14ac:dyDescent="0.25">
      <c r="A3924" s="54">
        <v>11251011</v>
      </c>
      <c r="B3924" s="55"/>
      <c r="C3924" s="55"/>
      <c r="D3924" s="55">
        <v>61190113</v>
      </c>
      <c r="E3924" s="55"/>
      <c r="F3924" s="55">
        <v>300</v>
      </c>
      <c r="G3924" s="55">
        <v>78918614</v>
      </c>
      <c r="H3924" s="55"/>
      <c r="I3924" s="55">
        <v>2275050012</v>
      </c>
      <c r="J3924" s="55">
        <v>2</v>
      </c>
      <c r="K3924" s="55" t="s">
        <v>34</v>
      </c>
      <c r="L3924" s="55" t="s">
        <v>178</v>
      </c>
      <c r="M3924" s="55">
        <v>34017</v>
      </c>
      <c r="N3924" s="55"/>
      <c r="O3924" s="55" t="s">
        <v>359</v>
      </c>
      <c r="P3924" s="55">
        <v>48811</v>
      </c>
      <c r="Q3924" s="55" t="s">
        <v>37</v>
      </c>
      <c r="R3924" s="55" t="s">
        <v>38</v>
      </c>
      <c r="S3924" s="55"/>
      <c r="T3924" s="55"/>
      <c r="U3924" s="55" t="s">
        <v>38</v>
      </c>
      <c r="V3924" s="55">
        <v>40.693199999999997</v>
      </c>
      <c r="W3924" s="55">
        <v>-74.058300000000003</v>
      </c>
      <c r="X3924" s="55" t="s">
        <v>39</v>
      </c>
      <c r="Y3924" s="55" t="s">
        <v>180</v>
      </c>
      <c r="Z3924" s="55" t="s">
        <v>34</v>
      </c>
      <c r="AA3924" s="55">
        <v>0</v>
      </c>
      <c r="AB3924" s="55" t="s">
        <v>41</v>
      </c>
      <c r="AC3924" s="55">
        <v>8</v>
      </c>
      <c r="AD3924" s="55"/>
      <c r="AE3924" s="55" t="s">
        <v>53</v>
      </c>
      <c r="AF3924" s="55" t="s">
        <v>54</v>
      </c>
      <c r="AG3924" s="55">
        <v>0.15802099999999999</v>
      </c>
      <c r="AH3924" s="57" t="s">
        <v>44</v>
      </c>
    </row>
    <row r="3925" spans="1:34" x14ac:dyDescent="0.25">
      <c r="A3925" s="54">
        <v>11251011</v>
      </c>
      <c r="B3925" s="55"/>
      <c r="C3925" s="55"/>
      <c r="D3925" s="55">
        <v>61190113</v>
      </c>
      <c r="E3925" s="55"/>
      <c r="F3925" s="55">
        <v>300</v>
      </c>
      <c r="G3925" s="55">
        <v>78918514</v>
      </c>
      <c r="H3925" s="55"/>
      <c r="I3925" s="55">
        <v>2275050011</v>
      </c>
      <c r="J3925" s="55">
        <v>2</v>
      </c>
      <c r="K3925" s="55" t="s">
        <v>34</v>
      </c>
      <c r="L3925" s="55" t="s">
        <v>178</v>
      </c>
      <c r="M3925" s="55">
        <v>34017</v>
      </c>
      <c r="N3925" s="55"/>
      <c r="O3925" s="55" t="s">
        <v>359</v>
      </c>
      <c r="P3925" s="55">
        <v>48811</v>
      </c>
      <c r="Q3925" s="55" t="s">
        <v>37</v>
      </c>
      <c r="R3925" s="55" t="s">
        <v>38</v>
      </c>
      <c r="S3925" s="55"/>
      <c r="T3925" s="55"/>
      <c r="U3925" s="55" t="s">
        <v>38</v>
      </c>
      <c r="V3925" s="55">
        <v>40.693199999999997</v>
      </c>
      <c r="W3925" s="55">
        <v>-74.058300000000003</v>
      </c>
      <c r="X3925" s="55" t="s">
        <v>39</v>
      </c>
      <c r="Y3925" s="55" t="s">
        <v>180</v>
      </c>
      <c r="Z3925" s="55" t="s">
        <v>34</v>
      </c>
      <c r="AA3925" s="55">
        <v>0</v>
      </c>
      <c r="AB3925" s="55" t="s">
        <v>41</v>
      </c>
      <c r="AC3925" s="55">
        <v>8</v>
      </c>
      <c r="AD3925" s="55"/>
      <c r="AE3925" s="55" t="s">
        <v>53</v>
      </c>
      <c r="AF3925" s="55" t="s">
        <v>54</v>
      </c>
      <c r="AG3925" s="55">
        <v>0.108126</v>
      </c>
      <c r="AH3925" s="57" t="s">
        <v>44</v>
      </c>
    </row>
    <row r="3926" spans="1:34" x14ac:dyDescent="0.25">
      <c r="A3926" s="54">
        <v>11251011</v>
      </c>
      <c r="B3926" s="55"/>
      <c r="C3926" s="55"/>
      <c r="D3926" s="55">
        <v>61190113</v>
      </c>
      <c r="E3926" s="55"/>
      <c r="F3926" s="55">
        <v>300</v>
      </c>
      <c r="G3926" s="55">
        <v>78918514</v>
      </c>
      <c r="H3926" s="55"/>
      <c r="I3926" s="55">
        <v>2275050011</v>
      </c>
      <c r="J3926" s="55">
        <v>2</v>
      </c>
      <c r="K3926" s="55" t="s">
        <v>34</v>
      </c>
      <c r="L3926" s="55" t="s">
        <v>178</v>
      </c>
      <c r="M3926" s="55">
        <v>34017</v>
      </c>
      <c r="N3926" s="55"/>
      <c r="O3926" s="55" t="s">
        <v>359</v>
      </c>
      <c r="P3926" s="55">
        <v>48811</v>
      </c>
      <c r="Q3926" s="55" t="s">
        <v>37</v>
      </c>
      <c r="R3926" s="55" t="s">
        <v>38</v>
      </c>
      <c r="S3926" s="55"/>
      <c r="T3926" s="55"/>
      <c r="U3926" s="55" t="s">
        <v>38</v>
      </c>
      <c r="V3926" s="55">
        <v>40.693199999999997</v>
      </c>
      <c r="W3926" s="55">
        <v>-74.058300000000003</v>
      </c>
      <c r="X3926" s="55" t="s">
        <v>39</v>
      </c>
      <c r="Y3926" s="55" t="s">
        <v>180</v>
      </c>
      <c r="Z3926" s="55" t="s">
        <v>34</v>
      </c>
      <c r="AA3926" s="55">
        <v>0</v>
      </c>
      <c r="AB3926" s="55" t="s">
        <v>41</v>
      </c>
      <c r="AC3926" s="55">
        <v>8</v>
      </c>
      <c r="AD3926" s="55"/>
      <c r="AE3926" s="55">
        <v>7439921</v>
      </c>
      <c r="AF3926" s="55" t="s">
        <v>55</v>
      </c>
      <c r="AG3926" s="55">
        <v>1.3835599999999999E-4</v>
      </c>
      <c r="AH3926" s="57" t="s">
        <v>44</v>
      </c>
    </row>
    <row r="3927" spans="1:34" x14ac:dyDescent="0.25">
      <c r="A3927" s="54">
        <v>11738511</v>
      </c>
      <c r="B3927" s="55"/>
      <c r="C3927" s="55"/>
      <c r="D3927" s="55">
        <v>61055013</v>
      </c>
      <c r="E3927" s="55"/>
      <c r="F3927" s="55">
        <v>300</v>
      </c>
      <c r="G3927" s="55">
        <v>78649314</v>
      </c>
      <c r="H3927" s="55"/>
      <c r="I3927" s="55">
        <v>2275050011</v>
      </c>
      <c r="J3927" s="55">
        <v>2</v>
      </c>
      <c r="K3927" s="55" t="s">
        <v>34</v>
      </c>
      <c r="L3927" s="55" t="s">
        <v>64</v>
      </c>
      <c r="M3927" s="55">
        <v>34019</v>
      </c>
      <c r="N3927" s="55"/>
      <c r="O3927" s="55" t="s">
        <v>360</v>
      </c>
      <c r="P3927" s="55">
        <v>48811</v>
      </c>
      <c r="Q3927" s="55" t="s">
        <v>37</v>
      </c>
      <c r="R3927" s="55" t="s">
        <v>38</v>
      </c>
      <c r="S3927" s="55"/>
      <c r="T3927" s="55"/>
      <c r="U3927" s="55" t="s">
        <v>38</v>
      </c>
      <c r="V3927" s="55">
        <v>40.633400000000002</v>
      </c>
      <c r="W3927" s="55">
        <v>-74.732900000000001</v>
      </c>
      <c r="X3927" s="55" t="s">
        <v>39</v>
      </c>
      <c r="Y3927" s="55" t="s">
        <v>224</v>
      </c>
      <c r="Z3927" s="55" t="s">
        <v>34</v>
      </c>
      <c r="AA3927" s="55">
        <v>0</v>
      </c>
      <c r="AB3927" s="55" t="s">
        <v>41</v>
      </c>
      <c r="AC3927" s="55">
        <v>8</v>
      </c>
      <c r="AD3927" s="55"/>
      <c r="AE3927" s="55" t="s">
        <v>42</v>
      </c>
      <c r="AF3927" s="55" t="s">
        <v>43</v>
      </c>
      <c r="AG3927" s="55">
        <v>1.3542700000000001E-3</v>
      </c>
      <c r="AH3927" s="57" t="s">
        <v>44</v>
      </c>
    </row>
    <row r="3928" spans="1:34" x14ac:dyDescent="0.25">
      <c r="A3928" s="54">
        <v>11738511</v>
      </c>
      <c r="B3928" s="55"/>
      <c r="C3928" s="55"/>
      <c r="D3928" s="55">
        <v>61055013</v>
      </c>
      <c r="E3928" s="55"/>
      <c r="F3928" s="55">
        <v>300</v>
      </c>
      <c r="G3928" s="55">
        <v>78649414</v>
      </c>
      <c r="H3928" s="55"/>
      <c r="I3928" s="55">
        <v>2275050012</v>
      </c>
      <c r="J3928" s="55">
        <v>2</v>
      </c>
      <c r="K3928" s="55" t="s">
        <v>34</v>
      </c>
      <c r="L3928" s="55" t="s">
        <v>64</v>
      </c>
      <c r="M3928" s="55">
        <v>34019</v>
      </c>
      <c r="N3928" s="55"/>
      <c r="O3928" s="55" t="s">
        <v>360</v>
      </c>
      <c r="P3928" s="55">
        <v>48811</v>
      </c>
      <c r="Q3928" s="55" t="s">
        <v>37</v>
      </c>
      <c r="R3928" s="55" t="s">
        <v>38</v>
      </c>
      <c r="S3928" s="55"/>
      <c r="T3928" s="55"/>
      <c r="U3928" s="55" t="s">
        <v>38</v>
      </c>
      <c r="V3928" s="55">
        <v>40.633400000000002</v>
      </c>
      <c r="W3928" s="55">
        <v>-74.732900000000001</v>
      </c>
      <c r="X3928" s="55" t="s">
        <v>39</v>
      </c>
      <c r="Y3928" s="55" t="s">
        <v>224</v>
      </c>
      <c r="Z3928" s="55" t="s">
        <v>34</v>
      </c>
      <c r="AA3928" s="55">
        <v>0</v>
      </c>
      <c r="AB3928" s="55" t="s">
        <v>41</v>
      </c>
      <c r="AC3928" s="55">
        <v>8</v>
      </c>
      <c r="AD3928" s="55"/>
      <c r="AE3928" s="55" t="s">
        <v>42</v>
      </c>
      <c r="AF3928" s="55" t="s">
        <v>43</v>
      </c>
      <c r="AG3928" s="55">
        <v>1.1376499999999999E-2</v>
      </c>
      <c r="AH3928" s="57" t="s">
        <v>44</v>
      </c>
    </row>
    <row r="3929" spans="1:34" x14ac:dyDescent="0.25">
      <c r="A3929" s="54">
        <v>11738511</v>
      </c>
      <c r="B3929" s="55"/>
      <c r="C3929" s="55"/>
      <c r="D3929" s="55">
        <v>61055013</v>
      </c>
      <c r="E3929" s="55"/>
      <c r="F3929" s="55">
        <v>300</v>
      </c>
      <c r="G3929" s="55">
        <v>78649314</v>
      </c>
      <c r="H3929" s="55"/>
      <c r="I3929" s="55">
        <v>2275050011</v>
      </c>
      <c r="J3929" s="55">
        <v>2</v>
      </c>
      <c r="K3929" s="55" t="s">
        <v>34</v>
      </c>
      <c r="L3929" s="55" t="s">
        <v>64</v>
      </c>
      <c r="M3929" s="55">
        <v>34019</v>
      </c>
      <c r="N3929" s="55"/>
      <c r="O3929" s="55" t="s">
        <v>360</v>
      </c>
      <c r="P3929" s="55">
        <v>48811</v>
      </c>
      <c r="Q3929" s="55" t="s">
        <v>37</v>
      </c>
      <c r="R3929" s="55" t="s">
        <v>38</v>
      </c>
      <c r="S3929" s="55"/>
      <c r="T3929" s="55"/>
      <c r="U3929" s="55" t="s">
        <v>38</v>
      </c>
      <c r="V3929" s="55">
        <v>40.633400000000002</v>
      </c>
      <c r="W3929" s="55">
        <v>-74.732900000000001</v>
      </c>
      <c r="X3929" s="55" t="s">
        <v>39</v>
      </c>
      <c r="Y3929" s="55" t="s">
        <v>224</v>
      </c>
      <c r="Z3929" s="55" t="s">
        <v>34</v>
      </c>
      <c r="AA3929" s="55">
        <v>0</v>
      </c>
      <c r="AB3929" s="55" t="s">
        <v>41</v>
      </c>
      <c r="AC3929" s="55">
        <v>8</v>
      </c>
      <c r="AD3929" s="55"/>
      <c r="AE3929" s="55" t="s">
        <v>45</v>
      </c>
      <c r="AF3929" s="55" t="s">
        <v>46</v>
      </c>
      <c r="AG3929" s="55">
        <v>9.0000000000000006E-5</v>
      </c>
      <c r="AH3929" s="57" t="s">
        <v>44</v>
      </c>
    </row>
    <row r="3930" spans="1:34" x14ac:dyDescent="0.25">
      <c r="A3930" s="54">
        <v>11738511</v>
      </c>
      <c r="B3930" s="55"/>
      <c r="C3930" s="55"/>
      <c r="D3930" s="55">
        <v>61055013</v>
      </c>
      <c r="E3930" s="55"/>
      <c r="F3930" s="55">
        <v>300</v>
      </c>
      <c r="G3930" s="55">
        <v>78649414</v>
      </c>
      <c r="H3930" s="55"/>
      <c r="I3930" s="55">
        <v>2275050012</v>
      </c>
      <c r="J3930" s="55">
        <v>2</v>
      </c>
      <c r="K3930" s="55" t="s">
        <v>34</v>
      </c>
      <c r="L3930" s="55" t="s">
        <v>64</v>
      </c>
      <c r="M3930" s="55">
        <v>34019</v>
      </c>
      <c r="N3930" s="55"/>
      <c r="O3930" s="55" t="s">
        <v>360</v>
      </c>
      <c r="P3930" s="55">
        <v>48811</v>
      </c>
      <c r="Q3930" s="55" t="s">
        <v>37</v>
      </c>
      <c r="R3930" s="55" t="s">
        <v>38</v>
      </c>
      <c r="S3930" s="55"/>
      <c r="T3930" s="55"/>
      <c r="U3930" s="55" t="s">
        <v>38</v>
      </c>
      <c r="V3930" s="55">
        <v>40.633400000000002</v>
      </c>
      <c r="W3930" s="55">
        <v>-74.732900000000001</v>
      </c>
      <c r="X3930" s="55" t="s">
        <v>39</v>
      </c>
      <c r="Y3930" s="55" t="s">
        <v>224</v>
      </c>
      <c r="Z3930" s="55" t="s">
        <v>34</v>
      </c>
      <c r="AA3930" s="55">
        <v>0</v>
      </c>
      <c r="AB3930" s="55" t="s">
        <v>41</v>
      </c>
      <c r="AC3930" s="55">
        <v>8</v>
      </c>
      <c r="AD3930" s="55"/>
      <c r="AE3930" s="55" t="s">
        <v>45</v>
      </c>
      <c r="AF3930" s="55" t="s">
        <v>46</v>
      </c>
      <c r="AG3930" s="55">
        <v>1.2140199999999999E-3</v>
      </c>
      <c r="AH3930" s="57" t="s">
        <v>44</v>
      </c>
    </row>
    <row r="3931" spans="1:34" x14ac:dyDescent="0.25">
      <c r="A3931" s="54">
        <v>11738511</v>
      </c>
      <c r="B3931" s="55"/>
      <c r="C3931" s="55"/>
      <c r="D3931" s="55">
        <v>61055013</v>
      </c>
      <c r="E3931" s="55"/>
      <c r="F3931" s="55">
        <v>300</v>
      </c>
      <c r="G3931" s="55">
        <v>78649314</v>
      </c>
      <c r="H3931" s="55"/>
      <c r="I3931" s="55">
        <v>2275050011</v>
      </c>
      <c r="J3931" s="55">
        <v>2</v>
      </c>
      <c r="K3931" s="55" t="s">
        <v>34</v>
      </c>
      <c r="L3931" s="55" t="s">
        <v>64</v>
      </c>
      <c r="M3931" s="55">
        <v>34019</v>
      </c>
      <c r="N3931" s="55"/>
      <c r="O3931" s="55" t="s">
        <v>360</v>
      </c>
      <c r="P3931" s="55">
        <v>48811</v>
      </c>
      <c r="Q3931" s="55" t="s">
        <v>37</v>
      </c>
      <c r="R3931" s="55" t="s">
        <v>38</v>
      </c>
      <c r="S3931" s="55"/>
      <c r="T3931" s="55"/>
      <c r="U3931" s="55" t="s">
        <v>38</v>
      </c>
      <c r="V3931" s="55">
        <v>40.633400000000002</v>
      </c>
      <c r="W3931" s="55">
        <v>-74.732900000000001</v>
      </c>
      <c r="X3931" s="55" t="s">
        <v>39</v>
      </c>
      <c r="Y3931" s="55" t="s">
        <v>224</v>
      </c>
      <c r="Z3931" s="55" t="s">
        <v>34</v>
      </c>
      <c r="AA3931" s="55">
        <v>0</v>
      </c>
      <c r="AB3931" s="55" t="s">
        <v>41</v>
      </c>
      <c r="AC3931" s="55">
        <v>8</v>
      </c>
      <c r="AD3931" s="55"/>
      <c r="AE3931" s="55" t="s">
        <v>47</v>
      </c>
      <c r="AF3931" s="55" t="s">
        <v>48</v>
      </c>
      <c r="AG3931" s="55">
        <v>1.4699100000000001E-3</v>
      </c>
      <c r="AH3931" s="57" t="s">
        <v>44</v>
      </c>
    </row>
    <row r="3932" spans="1:34" x14ac:dyDescent="0.25">
      <c r="A3932" s="54">
        <v>11738511</v>
      </c>
      <c r="B3932" s="55"/>
      <c r="C3932" s="55"/>
      <c r="D3932" s="55">
        <v>61055013</v>
      </c>
      <c r="E3932" s="55"/>
      <c r="F3932" s="55">
        <v>300</v>
      </c>
      <c r="G3932" s="55">
        <v>78649414</v>
      </c>
      <c r="H3932" s="55"/>
      <c r="I3932" s="55">
        <v>2275050012</v>
      </c>
      <c r="J3932" s="55">
        <v>2</v>
      </c>
      <c r="K3932" s="55" t="s">
        <v>34</v>
      </c>
      <c r="L3932" s="55" t="s">
        <v>64</v>
      </c>
      <c r="M3932" s="55">
        <v>34019</v>
      </c>
      <c r="N3932" s="55"/>
      <c r="O3932" s="55" t="s">
        <v>360</v>
      </c>
      <c r="P3932" s="55">
        <v>48811</v>
      </c>
      <c r="Q3932" s="55" t="s">
        <v>37</v>
      </c>
      <c r="R3932" s="55" t="s">
        <v>38</v>
      </c>
      <c r="S3932" s="55"/>
      <c r="T3932" s="55"/>
      <c r="U3932" s="55" t="s">
        <v>38</v>
      </c>
      <c r="V3932" s="55">
        <v>40.633400000000002</v>
      </c>
      <c r="W3932" s="55">
        <v>-74.732900000000001</v>
      </c>
      <c r="X3932" s="55" t="s">
        <v>39</v>
      </c>
      <c r="Y3932" s="55" t="s">
        <v>224</v>
      </c>
      <c r="Z3932" s="55" t="s">
        <v>34</v>
      </c>
      <c r="AA3932" s="55">
        <v>0</v>
      </c>
      <c r="AB3932" s="55" t="s">
        <v>41</v>
      </c>
      <c r="AC3932" s="55">
        <v>8</v>
      </c>
      <c r="AD3932" s="55"/>
      <c r="AE3932" s="55" t="s">
        <v>47</v>
      </c>
      <c r="AF3932" s="55" t="s">
        <v>48</v>
      </c>
      <c r="AG3932" s="55">
        <v>3.8118200000000001E-3</v>
      </c>
      <c r="AH3932" s="57" t="s">
        <v>44</v>
      </c>
    </row>
    <row r="3933" spans="1:34" x14ac:dyDescent="0.25">
      <c r="A3933" s="54">
        <v>11738511</v>
      </c>
      <c r="B3933" s="55"/>
      <c r="C3933" s="55"/>
      <c r="D3933" s="55">
        <v>61055013</v>
      </c>
      <c r="E3933" s="55"/>
      <c r="F3933" s="55">
        <v>300</v>
      </c>
      <c r="G3933" s="55">
        <v>78649414</v>
      </c>
      <c r="H3933" s="55"/>
      <c r="I3933" s="55">
        <v>2275050012</v>
      </c>
      <c r="J3933" s="55">
        <v>2</v>
      </c>
      <c r="K3933" s="55" t="s">
        <v>34</v>
      </c>
      <c r="L3933" s="55" t="s">
        <v>64</v>
      </c>
      <c r="M3933" s="55">
        <v>34019</v>
      </c>
      <c r="N3933" s="55"/>
      <c r="O3933" s="55" t="s">
        <v>360</v>
      </c>
      <c r="P3933" s="55">
        <v>48811</v>
      </c>
      <c r="Q3933" s="55" t="s">
        <v>37</v>
      </c>
      <c r="R3933" s="55" t="s">
        <v>38</v>
      </c>
      <c r="S3933" s="55"/>
      <c r="T3933" s="55"/>
      <c r="U3933" s="55" t="s">
        <v>38</v>
      </c>
      <c r="V3933" s="55">
        <v>40.633400000000002</v>
      </c>
      <c r="W3933" s="55">
        <v>-74.732900000000001</v>
      </c>
      <c r="X3933" s="55" t="s">
        <v>39</v>
      </c>
      <c r="Y3933" s="55" t="s">
        <v>224</v>
      </c>
      <c r="Z3933" s="55" t="s">
        <v>34</v>
      </c>
      <c r="AA3933" s="55">
        <v>0</v>
      </c>
      <c r="AB3933" s="55" t="s">
        <v>41</v>
      </c>
      <c r="AC3933" s="55">
        <v>8</v>
      </c>
      <c r="AD3933" s="55"/>
      <c r="AE3933" s="55" t="s">
        <v>49</v>
      </c>
      <c r="AF3933" s="55" t="s">
        <v>50</v>
      </c>
      <c r="AG3933" s="55">
        <v>3.9055499999999998E-3</v>
      </c>
      <c r="AH3933" s="57" t="s">
        <v>44</v>
      </c>
    </row>
    <row r="3934" spans="1:34" x14ac:dyDescent="0.25">
      <c r="A3934" s="54">
        <v>11738511</v>
      </c>
      <c r="B3934" s="55"/>
      <c r="C3934" s="55"/>
      <c r="D3934" s="55">
        <v>61055013</v>
      </c>
      <c r="E3934" s="55"/>
      <c r="F3934" s="55">
        <v>300</v>
      </c>
      <c r="G3934" s="55">
        <v>78649314</v>
      </c>
      <c r="H3934" s="55"/>
      <c r="I3934" s="55">
        <v>2275050011</v>
      </c>
      <c r="J3934" s="55">
        <v>2</v>
      </c>
      <c r="K3934" s="55" t="s">
        <v>34</v>
      </c>
      <c r="L3934" s="55" t="s">
        <v>64</v>
      </c>
      <c r="M3934" s="55">
        <v>34019</v>
      </c>
      <c r="N3934" s="55"/>
      <c r="O3934" s="55" t="s">
        <v>360</v>
      </c>
      <c r="P3934" s="55">
        <v>48811</v>
      </c>
      <c r="Q3934" s="55" t="s">
        <v>37</v>
      </c>
      <c r="R3934" s="55" t="s">
        <v>38</v>
      </c>
      <c r="S3934" s="55"/>
      <c r="T3934" s="55"/>
      <c r="U3934" s="55" t="s">
        <v>38</v>
      </c>
      <c r="V3934" s="55">
        <v>40.633400000000002</v>
      </c>
      <c r="W3934" s="55">
        <v>-74.732900000000001</v>
      </c>
      <c r="X3934" s="55" t="s">
        <v>39</v>
      </c>
      <c r="Y3934" s="55" t="s">
        <v>224</v>
      </c>
      <c r="Z3934" s="55" t="s">
        <v>34</v>
      </c>
      <c r="AA3934" s="55">
        <v>0</v>
      </c>
      <c r="AB3934" s="55" t="s">
        <v>41</v>
      </c>
      <c r="AC3934" s="55">
        <v>8</v>
      </c>
      <c r="AD3934" s="55"/>
      <c r="AE3934" s="55" t="s">
        <v>49</v>
      </c>
      <c r="AF3934" s="55" t="s">
        <v>50</v>
      </c>
      <c r="AG3934" s="55">
        <v>2.1302999999999999E-3</v>
      </c>
      <c r="AH3934" s="57" t="s">
        <v>44</v>
      </c>
    </row>
    <row r="3935" spans="1:34" x14ac:dyDescent="0.25">
      <c r="A3935" s="54">
        <v>11738511</v>
      </c>
      <c r="B3935" s="55"/>
      <c r="C3935" s="55"/>
      <c r="D3935" s="55">
        <v>61055013</v>
      </c>
      <c r="E3935" s="55"/>
      <c r="F3935" s="55">
        <v>300</v>
      </c>
      <c r="G3935" s="55">
        <v>78649414</v>
      </c>
      <c r="H3935" s="55"/>
      <c r="I3935" s="55">
        <v>2275050012</v>
      </c>
      <c r="J3935" s="55">
        <v>2</v>
      </c>
      <c r="K3935" s="55" t="s">
        <v>34</v>
      </c>
      <c r="L3935" s="55" t="s">
        <v>64</v>
      </c>
      <c r="M3935" s="55">
        <v>34019</v>
      </c>
      <c r="N3935" s="55"/>
      <c r="O3935" s="55" t="s">
        <v>360</v>
      </c>
      <c r="P3935" s="55">
        <v>48811</v>
      </c>
      <c r="Q3935" s="55" t="s">
        <v>37</v>
      </c>
      <c r="R3935" s="55" t="s">
        <v>38</v>
      </c>
      <c r="S3935" s="55"/>
      <c r="T3935" s="55"/>
      <c r="U3935" s="55" t="s">
        <v>38</v>
      </c>
      <c r="V3935" s="55">
        <v>40.633400000000002</v>
      </c>
      <c r="W3935" s="55">
        <v>-74.732900000000001</v>
      </c>
      <c r="X3935" s="55" t="s">
        <v>39</v>
      </c>
      <c r="Y3935" s="55" t="s">
        <v>224</v>
      </c>
      <c r="Z3935" s="55" t="s">
        <v>34</v>
      </c>
      <c r="AA3935" s="55">
        <v>0</v>
      </c>
      <c r="AB3935" s="55" t="s">
        <v>41</v>
      </c>
      <c r="AC3935" s="55">
        <v>8</v>
      </c>
      <c r="AD3935" s="55"/>
      <c r="AE3935" s="55" t="s">
        <v>51</v>
      </c>
      <c r="AF3935" s="55" t="s">
        <v>52</v>
      </c>
      <c r="AG3935" s="55">
        <v>5.3417999999999998E-3</v>
      </c>
      <c r="AH3935" s="57" t="s">
        <v>44</v>
      </c>
    </row>
    <row r="3936" spans="1:34" x14ac:dyDescent="0.25">
      <c r="A3936" s="54">
        <v>11738511</v>
      </c>
      <c r="B3936" s="55"/>
      <c r="C3936" s="55"/>
      <c r="D3936" s="55">
        <v>61055013</v>
      </c>
      <c r="E3936" s="55"/>
      <c r="F3936" s="55">
        <v>300</v>
      </c>
      <c r="G3936" s="55">
        <v>78649314</v>
      </c>
      <c r="H3936" s="55"/>
      <c r="I3936" s="55">
        <v>2275050011</v>
      </c>
      <c r="J3936" s="55">
        <v>2</v>
      </c>
      <c r="K3936" s="55" t="s">
        <v>34</v>
      </c>
      <c r="L3936" s="55" t="s">
        <v>64</v>
      </c>
      <c r="M3936" s="55">
        <v>34019</v>
      </c>
      <c r="N3936" s="55"/>
      <c r="O3936" s="55" t="s">
        <v>360</v>
      </c>
      <c r="P3936" s="55">
        <v>48811</v>
      </c>
      <c r="Q3936" s="55" t="s">
        <v>37</v>
      </c>
      <c r="R3936" s="55" t="s">
        <v>38</v>
      </c>
      <c r="S3936" s="55"/>
      <c r="T3936" s="55"/>
      <c r="U3936" s="55" t="s">
        <v>38</v>
      </c>
      <c r="V3936" s="55">
        <v>40.633400000000002</v>
      </c>
      <c r="W3936" s="55">
        <v>-74.732900000000001</v>
      </c>
      <c r="X3936" s="55" t="s">
        <v>39</v>
      </c>
      <c r="Y3936" s="55" t="s">
        <v>224</v>
      </c>
      <c r="Z3936" s="55" t="s">
        <v>34</v>
      </c>
      <c r="AA3936" s="55">
        <v>0</v>
      </c>
      <c r="AB3936" s="55" t="s">
        <v>41</v>
      </c>
      <c r="AC3936" s="55">
        <v>8</v>
      </c>
      <c r="AD3936" s="55"/>
      <c r="AE3936" s="55" t="s">
        <v>51</v>
      </c>
      <c r="AF3936" s="55" t="s">
        <v>52</v>
      </c>
      <c r="AG3936" s="55">
        <v>5.8500000000000002E-4</v>
      </c>
      <c r="AH3936" s="57" t="s">
        <v>44</v>
      </c>
    </row>
    <row r="3937" spans="1:34" x14ac:dyDescent="0.25">
      <c r="A3937" s="54">
        <v>11738511</v>
      </c>
      <c r="B3937" s="55"/>
      <c r="C3937" s="55"/>
      <c r="D3937" s="55">
        <v>61055013</v>
      </c>
      <c r="E3937" s="55"/>
      <c r="F3937" s="55">
        <v>300</v>
      </c>
      <c r="G3937" s="55">
        <v>78649414</v>
      </c>
      <c r="H3937" s="55"/>
      <c r="I3937" s="55">
        <v>2275050012</v>
      </c>
      <c r="J3937" s="55">
        <v>2</v>
      </c>
      <c r="K3937" s="55" t="s">
        <v>34</v>
      </c>
      <c r="L3937" s="55" t="s">
        <v>64</v>
      </c>
      <c r="M3937" s="55">
        <v>34019</v>
      </c>
      <c r="N3937" s="55"/>
      <c r="O3937" s="55" t="s">
        <v>360</v>
      </c>
      <c r="P3937" s="55">
        <v>48811</v>
      </c>
      <c r="Q3937" s="55" t="s">
        <v>37</v>
      </c>
      <c r="R3937" s="55" t="s">
        <v>38</v>
      </c>
      <c r="S3937" s="55"/>
      <c r="T3937" s="55"/>
      <c r="U3937" s="55" t="s">
        <v>38</v>
      </c>
      <c r="V3937" s="55">
        <v>40.633400000000002</v>
      </c>
      <c r="W3937" s="55">
        <v>-74.732900000000001</v>
      </c>
      <c r="X3937" s="55" t="s">
        <v>39</v>
      </c>
      <c r="Y3937" s="55" t="s">
        <v>224</v>
      </c>
      <c r="Z3937" s="55" t="s">
        <v>34</v>
      </c>
      <c r="AA3937" s="55">
        <v>0</v>
      </c>
      <c r="AB3937" s="55" t="s">
        <v>41</v>
      </c>
      <c r="AC3937" s="55">
        <v>8</v>
      </c>
      <c r="AD3937" s="55"/>
      <c r="AE3937" s="55" t="s">
        <v>53</v>
      </c>
      <c r="AF3937" s="55" t="s">
        <v>54</v>
      </c>
      <c r="AG3937" s="55">
        <v>0.15802099999999999</v>
      </c>
      <c r="AH3937" s="57" t="s">
        <v>44</v>
      </c>
    </row>
    <row r="3938" spans="1:34" x14ac:dyDescent="0.25">
      <c r="A3938" s="54">
        <v>11738511</v>
      </c>
      <c r="B3938" s="55"/>
      <c r="C3938" s="55"/>
      <c r="D3938" s="55">
        <v>61055013</v>
      </c>
      <c r="E3938" s="55"/>
      <c r="F3938" s="55">
        <v>300</v>
      </c>
      <c r="G3938" s="55">
        <v>78649314</v>
      </c>
      <c r="H3938" s="55"/>
      <c r="I3938" s="55">
        <v>2275050011</v>
      </c>
      <c r="J3938" s="55">
        <v>2</v>
      </c>
      <c r="K3938" s="55" t="s">
        <v>34</v>
      </c>
      <c r="L3938" s="55" t="s">
        <v>64</v>
      </c>
      <c r="M3938" s="55">
        <v>34019</v>
      </c>
      <c r="N3938" s="55"/>
      <c r="O3938" s="55" t="s">
        <v>360</v>
      </c>
      <c r="P3938" s="55">
        <v>48811</v>
      </c>
      <c r="Q3938" s="55" t="s">
        <v>37</v>
      </c>
      <c r="R3938" s="55" t="s">
        <v>38</v>
      </c>
      <c r="S3938" s="55"/>
      <c r="T3938" s="55"/>
      <c r="U3938" s="55" t="s">
        <v>38</v>
      </c>
      <c r="V3938" s="55">
        <v>40.633400000000002</v>
      </c>
      <c r="W3938" s="55">
        <v>-74.732900000000001</v>
      </c>
      <c r="X3938" s="55" t="s">
        <v>39</v>
      </c>
      <c r="Y3938" s="55" t="s">
        <v>224</v>
      </c>
      <c r="Z3938" s="55" t="s">
        <v>34</v>
      </c>
      <c r="AA3938" s="55">
        <v>0</v>
      </c>
      <c r="AB3938" s="55" t="s">
        <v>41</v>
      </c>
      <c r="AC3938" s="55">
        <v>8</v>
      </c>
      <c r="AD3938" s="55"/>
      <c r="AE3938" s="55" t="s">
        <v>53</v>
      </c>
      <c r="AF3938" s="55" t="s">
        <v>54</v>
      </c>
      <c r="AG3938" s="55">
        <v>0.108126</v>
      </c>
      <c r="AH3938" s="57" t="s">
        <v>44</v>
      </c>
    </row>
    <row r="3939" spans="1:34" x14ac:dyDescent="0.25">
      <c r="A3939" s="54">
        <v>11738511</v>
      </c>
      <c r="B3939" s="55"/>
      <c r="C3939" s="55"/>
      <c r="D3939" s="55">
        <v>61055013</v>
      </c>
      <c r="E3939" s="55"/>
      <c r="F3939" s="55">
        <v>300</v>
      </c>
      <c r="G3939" s="55">
        <v>78649314</v>
      </c>
      <c r="H3939" s="55"/>
      <c r="I3939" s="55">
        <v>2275050011</v>
      </c>
      <c r="J3939" s="55">
        <v>2</v>
      </c>
      <c r="K3939" s="55" t="s">
        <v>34</v>
      </c>
      <c r="L3939" s="55" t="s">
        <v>64</v>
      </c>
      <c r="M3939" s="55">
        <v>34019</v>
      </c>
      <c r="N3939" s="55"/>
      <c r="O3939" s="55" t="s">
        <v>360</v>
      </c>
      <c r="P3939" s="55">
        <v>48811</v>
      </c>
      <c r="Q3939" s="55" t="s">
        <v>37</v>
      </c>
      <c r="R3939" s="55" t="s">
        <v>38</v>
      </c>
      <c r="S3939" s="55"/>
      <c r="T3939" s="55"/>
      <c r="U3939" s="55" t="s">
        <v>38</v>
      </c>
      <c r="V3939" s="55">
        <v>40.633400000000002</v>
      </c>
      <c r="W3939" s="55">
        <v>-74.732900000000001</v>
      </c>
      <c r="X3939" s="55" t="s">
        <v>39</v>
      </c>
      <c r="Y3939" s="55" t="s">
        <v>224</v>
      </c>
      <c r="Z3939" s="55" t="s">
        <v>34</v>
      </c>
      <c r="AA3939" s="55">
        <v>0</v>
      </c>
      <c r="AB3939" s="55" t="s">
        <v>41</v>
      </c>
      <c r="AC3939" s="55">
        <v>8</v>
      </c>
      <c r="AD3939" s="55"/>
      <c r="AE3939" s="55">
        <v>7439921</v>
      </c>
      <c r="AF3939" s="55" t="s">
        <v>55</v>
      </c>
      <c r="AG3939" s="55">
        <v>1.3835599999999999E-4</v>
      </c>
      <c r="AH3939" s="57" t="s">
        <v>44</v>
      </c>
    </row>
    <row r="3940" spans="1:34" x14ac:dyDescent="0.25">
      <c r="A3940" s="54">
        <v>11533811</v>
      </c>
      <c r="B3940" s="55"/>
      <c r="C3940" s="55"/>
      <c r="D3940" s="55">
        <v>60519513</v>
      </c>
      <c r="E3940" s="55"/>
      <c r="F3940" s="55">
        <v>300</v>
      </c>
      <c r="G3940" s="55">
        <v>77580714</v>
      </c>
      <c r="H3940" s="55"/>
      <c r="I3940" s="55">
        <v>2275050011</v>
      </c>
      <c r="J3940" s="55">
        <v>2</v>
      </c>
      <c r="K3940" s="55" t="s">
        <v>34</v>
      </c>
      <c r="L3940" s="55" t="s">
        <v>90</v>
      </c>
      <c r="M3940" s="55">
        <v>34005</v>
      </c>
      <c r="N3940" s="55"/>
      <c r="O3940" s="55" t="s">
        <v>361</v>
      </c>
      <c r="P3940" s="55">
        <v>48811</v>
      </c>
      <c r="Q3940" s="55" t="s">
        <v>37</v>
      </c>
      <c r="R3940" s="55" t="s">
        <v>38</v>
      </c>
      <c r="S3940" s="55"/>
      <c r="T3940" s="55"/>
      <c r="U3940" s="55" t="s">
        <v>38</v>
      </c>
      <c r="V3940" s="55">
        <v>39.966799999999999</v>
      </c>
      <c r="W3940" s="55">
        <v>-74.799599999999998</v>
      </c>
      <c r="X3940" s="55" t="s">
        <v>39</v>
      </c>
      <c r="Y3940" s="55" t="s">
        <v>361</v>
      </c>
      <c r="Z3940" s="55" t="s">
        <v>34</v>
      </c>
      <c r="AA3940" s="55">
        <v>0</v>
      </c>
      <c r="AB3940" s="55" t="s">
        <v>41</v>
      </c>
      <c r="AC3940" s="55">
        <v>8</v>
      </c>
      <c r="AD3940" s="55"/>
      <c r="AE3940" s="55" t="s">
        <v>42</v>
      </c>
      <c r="AF3940" s="55" t="s">
        <v>43</v>
      </c>
      <c r="AG3940" s="55">
        <v>1.3542700000000001E-3</v>
      </c>
      <c r="AH3940" s="57" t="s">
        <v>44</v>
      </c>
    </row>
    <row r="3941" spans="1:34" x14ac:dyDescent="0.25">
      <c r="A3941" s="54">
        <v>11533811</v>
      </c>
      <c r="B3941" s="55"/>
      <c r="C3941" s="55"/>
      <c r="D3941" s="55">
        <v>60519513</v>
      </c>
      <c r="E3941" s="55"/>
      <c r="F3941" s="55">
        <v>300</v>
      </c>
      <c r="G3941" s="55">
        <v>77580814</v>
      </c>
      <c r="H3941" s="55"/>
      <c r="I3941" s="55">
        <v>2275050012</v>
      </c>
      <c r="J3941" s="55">
        <v>2</v>
      </c>
      <c r="K3941" s="55" t="s">
        <v>34</v>
      </c>
      <c r="L3941" s="55" t="s">
        <v>90</v>
      </c>
      <c r="M3941" s="55">
        <v>34005</v>
      </c>
      <c r="N3941" s="55"/>
      <c r="O3941" s="55" t="s">
        <v>361</v>
      </c>
      <c r="P3941" s="55">
        <v>48811</v>
      </c>
      <c r="Q3941" s="55" t="s">
        <v>37</v>
      </c>
      <c r="R3941" s="55" t="s">
        <v>38</v>
      </c>
      <c r="S3941" s="55"/>
      <c r="T3941" s="55"/>
      <c r="U3941" s="55" t="s">
        <v>38</v>
      </c>
      <c r="V3941" s="55">
        <v>39.966799999999999</v>
      </c>
      <c r="W3941" s="55">
        <v>-74.799599999999998</v>
      </c>
      <c r="X3941" s="55" t="s">
        <v>39</v>
      </c>
      <c r="Y3941" s="55" t="s">
        <v>361</v>
      </c>
      <c r="Z3941" s="55" t="s">
        <v>34</v>
      </c>
      <c r="AA3941" s="55">
        <v>0</v>
      </c>
      <c r="AB3941" s="55" t="s">
        <v>41</v>
      </c>
      <c r="AC3941" s="55">
        <v>8</v>
      </c>
      <c r="AD3941" s="55"/>
      <c r="AE3941" s="55" t="s">
        <v>42</v>
      </c>
      <c r="AF3941" s="55" t="s">
        <v>43</v>
      </c>
      <c r="AG3941" s="55">
        <v>1.1376499999999999E-2</v>
      </c>
      <c r="AH3941" s="57" t="s">
        <v>44</v>
      </c>
    </row>
    <row r="3942" spans="1:34" x14ac:dyDescent="0.25">
      <c r="A3942" s="54">
        <v>11533811</v>
      </c>
      <c r="B3942" s="55"/>
      <c r="C3942" s="55"/>
      <c r="D3942" s="55">
        <v>60519513</v>
      </c>
      <c r="E3942" s="55"/>
      <c r="F3942" s="55">
        <v>300</v>
      </c>
      <c r="G3942" s="55">
        <v>77580814</v>
      </c>
      <c r="H3942" s="55"/>
      <c r="I3942" s="55">
        <v>2275050012</v>
      </c>
      <c r="J3942" s="55">
        <v>2</v>
      </c>
      <c r="K3942" s="55" t="s">
        <v>34</v>
      </c>
      <c r="L3942" s="55" t="s">
        <v>90</v>
      </c>
      <c r="M3942" s="55">
        <v>34005</v>
      </c>
      <c r="N3942" s="55"/>
      <c r="O3942" s="55" t="s">
        <v>361</v>
      </c>
      <c r="P3942" s="55">
        <v>48811</v>
      </c>
      <c r="Q3942" s="55" t="s">
        <v>37</v>
      </c>
      <c r="R3942" s="55" t="s">
        <v>38</v>
      </c>
      <c r="S3942" s="55"/>
      <c r="T3942" s="55"/>
      <c r="U3942" s="55" t="s">
        <v>38</v>
      </c>
      <c r="V3942" s="55">
        <v>39.966799999999999</v>
      </c>
      <c r="W3942" s="55">
        <v>-74.799599999999998</v>
      </c>
      <c r="X3942" s="55" t="s">
        <v>39</v>
      </c>
      <c r="Y3942" s="55" t="s">
        <v>361</v>
      </c>
      <c r="Z3942" s="55" t="s">
        <v>34</v>
      </c>
      <c r="AA3942" s="55">
        <v>0</v>
      </c>
      <c r="AB3942" s="55" t="s">
        <v>41</v>
      </c>
      <c r="AC3942" s="55">
        <v>8</v>
      </c>
      <c r="AD3942" s="55"/>
      <c r="AE3942" s="55" t="s">
        <v>45</v>
      </c>
      <c r="AF3942" s="55" t="s">
        <v>46</v>
      </c>
      <c r="AG3942" s="55">
        <v>1.2140199999999999E-3</v>
      </c>
      <c r="AH3942" s="57" t="s">
        <v>44</v>
      </c>
    </row>
    <row r="3943" spans="1:34" x14ac:dyDescent="0.25">
      <c r="A3943" s="54">
        <v>11533811</v>
      </c>
      <c r="B3943" s="55"/>
      <c r="C3943" s="55"/>
      <c r="D3943" s="55">
        <v>60519513</v>
      </c>
      <c r="E3943" s="55"/>
      <c r="F3943" s="55">
        <v>300</v>
      </c>
      <c r="G3943" s="55">
        <v>77580714</v>
      </c>
      <c r="H3943" s="55"/>
      <c r="I3943" s="55">
        <v>2275050011</v>
      </c>
      <c r="J3943" s="55">
        <v>2</v>
      </c>
      <c r="K3943" s="55" t="s">
        <v>34</v>
      </c>
      <c r="L3943" s="55" t="s">
        <v>90</v>
      </c>
      <c r="M3943" s="55">
        <v>34005</v>
      </c>
      <c r="N3943" s="55"/>
      <c r="O3943" s="55" t="s">
        <v>361</v>
      </c>
      <c r="P3943" s="55">
        <v>48811</v>
      </c>
      <c r="Q3943" s="55" t="s">
        <v>37</v>
      </c>
      <c r="R3943" s="55" t="s">
        <v>38</v>
      </c>
      <c r="S3943" s="55"/>
      <c r="T3943" s="55"/>
      <c r="U3943" s="55" t="s">
        <v>38</v>
      </c>
      <c r="V3943" s="55">
        <v>39.966799999999999</v>
      </c>
      <c r="W3943" s="55">
        <v>-74.799599999999998</v>
      </c>
      <c r="X3943" s="55" t="s">
        <v>39</v>
      </c>
      <c r="Y3943" s="55" t="s">
        <v>361</v>
      </c>
      <c r="Z3943" s="55" t="s">
        <v>34</v>
      </c>
      <c r="AA3943" s="55">
        <v>0</v>
      </c>
      <c r="AB3943" s="55" t="s">
        <v>41</v>
      </c>
      <c r="AC3943" s="55">
        <v>8</v>
      </c>
      <c r="AD3943" s="55"/>
      <c r="AE3943" s="55" t="s">
        <v>45</v>
      </c>
      <c r="AF3943" s="55" t="s">
        <v>46</v>
      </c>
      <c r="AG3943" s="55">
        <v>9.0000000000000006E-5</v>
      </c>
      <c r="AH3943" s="57" t="s">
        <v>44</v>
      </c>
    </row>
    <row r="3944" spans="1:34" x14ac:dyDescent="0.25">
      <c r="A3944" s="54">
        <v>11533811</v>
      </c>
      <c r="B3944" s="55"/>
      <c r="C3944" s="55"/>
      <c r="D3944" s="55">
        <v>60519513</v>
      </c>
      <c r="E3944" s="55"/>
      <c r="F3944" s="55">
        <v>300</v>
      </c>
      <c r="G3944" s="55">
        <v>77580714</v>
      </c>
      <c r="H3944" s="55"/>
      <c r="I3944" s="55">
        <v>2275050011</v>
      </c>
      <c r="J3944" s="55">
        <v>2</v>
      </c>
      <c r="K3944" s="55" t="s">
        <v>34</v>
      </c>
      <c r="L3944" s="55" t="s">
        <v>90</v>
      </c>
      <c r="M3944" s="55">
        <v>34005</v>
      </c>
      <c r="N3944" s="55"/>
      <c r="O3944" s="55" t="s">
        <v>361</v>
      </c>
      <c r="P3944" s="55">
        <v>48811</v>
      </c>
      <c r="Q3944" s="55" t="s">
        <v>37</v>
      </c>
      <c r="R3944" s="55" t="s">
        <v>38</v>
      </c>
      <c r="S3944" s="55"/>
      <c r="T3944" s="55"/>
      <c r="U3944" s="55" t="s">
        <v>38</v>
      </c>
      <c r="V3944" s="55">
        <v>39.966799999999999</v>
      </c>
      <c r="W3944" s="55">
        <v>-74.799599999999998</v>
      </c>
      <c r="X3944" s="55" t="s">
        <v>39</v>
      </c>
      <c r="Y3944" s="55" t="s">
        <v>361</v>
      </c>
      <c r="Z3944" s="55" t="s">
        <v>34</v>
      </c>
      <c r="AA3944" s="55">
        <v>0</v>
      </c>
      <c r="AB3944" s="55" t="s">
        <v>41</v>
      </c>
      <c r="AC3944" s="55">
        <v>8</v>
      </c>
      <c r="AD3944" s="55"/>
      <c r="AE3944" s="55" t="s">
        <v>47</v>
      </c>
      <c r="AF3944" s="55" t="s">
        <v>48</v>
      </c>
      <c r="AG3944" s="55">
        <v>1.4699100000000001E-3</v>
      </c>
      <c r="AH3944" s="57" t="s">
        <v>44</v>
      </c>
    </row>
    <row r="3945" spans="1:34" x14ac:dyDescent="0.25">
      <c r="A3945" s="54">
        <v>11533811</v>
      </c>
      <c r="B3945" s="55"/>
      <c r="C3945" s="55"/>
      <c r="D3945" s="55">
        <v>60519513</v>
      </c>
      <c r="E3945" s="55"/>
      <c r="F3945" s="55">
        <v>300</v>
      </c>
      <c r="G3945" s="55">
        <v>77580814</v>
      </c>
      <c r="H3945" s="55"/>
      <c r="I3945" s="55">
        <v>2275050012</v>
      </c>
      <c r="J3945" s="55">
        <v>2</v>
      </c>
      <c r="K3945" s="55" t="s">
        <v>34</v>
      </c>
      <c r="L3945" s="55" t="s">
        <v>90</v>
      </c>
      <c r="M3945" s="55">
        <v>34005</v>
      </c>
      <c r="N3945" s="55"/>
      <c r="O3945" s="55" t="s">
        <v>361</v>
      </c>
      <c r="P3945" s="55">
        <v>48811</v>
      </c>
      <c r="Q3945" s="55" t="s">
        <v>37</v>
      </c>
      <c r="R3945" s="55" t="s">
        <v>38</v>
      </c>
      <c r="S3945" s="55"/>
      <c r="T3945" s="55"/>
      <c r="U3945" s="55" t="s">
        <v>38</v>
      </c>
      <c r="V3945" s="55">
        <v>39.966799999999999</v>
      </c>
      <c r="W3945" s="55">
        <v>-74.799599999999998</v>
      </c>
      <c r="X3945" s="55" t="s">
        <v>39</v>
      </c>
      <c r="Y3945" s="55" t="s">
        <v>361</v>
      </c>
      <c r="Z3945" s="55" t="s">
        <v>34</v>
      </c>
      <c r="AA3945" s="55">
        <v>0</v>
      </c>
      <c r="AB3945" s="55" t="s">
        <v>41</v>
      </c>
      <c r="AC3945" s="55">
        <v>8</v>
      </c>
      <c r="AD3945" s="55"/>
      <c r="AE3945" s="55" t="s">
        <v>47</v>
      </c>
      <c r="AF3945" s="55" t="s">
        <v>48</v>
      </c>
      <c r="AG3945" s="55">
        <v>3.8118200000000001E-3</v>
      </c>
      <c r="AH3945" s="57" t="s">
        <v>44</v>
      </c>
    </row>
    <row r="3946" spans="1:34" x14ac:dyDescent="0.25">
      <c r="A3946" s="54">
        <v>11533811</v>
      </c>
      <c r="B3946" s="55"/>
      <c r="C3946" s="55"/>
      <c r="D3946" s="55">
        <v>60519513</v>
      </c>
      <c r="E3946" s="55"/>
      <c r="F3946" s="55">
        <v>300</v>
      </c>
      <c r="G3946" s="55">
        <v>77580714</v>
      </c>
      <c r="H3946" s="55"/>
      <c r="I3946" s="55">
        <v>2275050011</v>
      </c>
      <c r="J3946" s="55">
        <v>2</v>
      </c>
      <c r="K3946" s="55" t="s">
        <v>34</v>
      </c>
      <c r="L3946" s="55" t="s">
        <v>90</v>
      </c>
      <c r="M3946" s="55">
        <v>34005</v>
      </c>
      <c r="N3946" s="55"/>
      <c r="O3946" s="55" t="s">
        <v>361</v>
      </c>
      <c r="P3946" s="55">
        <v>48811</v>
      </c>
      <c r="Q3946" s="55" t="s">
        <v>37</v>
      </c>
      <c r="R3946" s="55" t="s">
        <v>38</v>
      </c>
      <c r="S3946" s="55"/>
      <c r="T3946" s="55"/>
      <c r="U3946" s="55" t="s">
        <v>38</v>
      </c>
      <c r="V3946" s="55">
        <v>39.966799999999999</v>
      </c>
      <c r="W3946" s="55">
        <v>-74.799599999999998</v>
      </c>
      <c r="X3946" s="55" t="s">
        <v>39</v>
      </c>
      <c r="Y3946" s="55" t="s">
        <v>361</v>
      </c>
      <c r="Z3946" s="55" t="s">
        <v>34</v>
      </c>
      <c r="AA3946" s="55">
        <v>0</v>
      </c>
      <c r="AB3946" s="55" t="s">
        <v>41</v>
      </c>
      <c r="AC3946" s="55">
        <v>8</v>
      </c>
      <c r="AD3946" s="55"/>
      <c r="AE3946" s="55" t="s">
        <v>49</v>
      </c>
      <c r="AF3946" s="55" t="s">
        <v>50</v>
      </c>
      <c r="AG3946" s="55">
        <v>2.1302999999999999E-3</v>
      </c>
      <c r="AH3946" s="57" t="s">
        <v>44</v>
      </c>
    </row>
    <row r="3947" spans="1:34" x14ac:dyDescent="0.25">
      <c r="A3947" s="54">
        <v>11533811</v>
      </c>
      <c r="B3947" s="55"/>
      <c r="C3947" s="55"/>
      <c r="D3947" s="55">
        <v>60519513</v>
      </c>
      <c r="E3947" s="55"/>
      <c r="F3947" s="55">
        <v>300</v>
      </c>
      <c r="G3947" s="55">
        <v>77580814</v>
      </c>
      <c r="H3947" s="55"/>
      <c r="I3947" s="55">
        <v>2275050012</v>
      </c>
      <c r="J3947" s="55">
        <v>2</v>
      </c>
      <c r="K3947" s="55" t="s">
        <v>34</v>
      </c>
      <c r="L3947" s="55" t="s">
        <v>90</v>
      </c>
      <c r="M3947" s="55">
        <v>34005</v>
      </c>
      <c r="N3947" s="55"/>
      <c r="O3947" s="55" t="s">
        <v>361</v>
      </c>
      <c r="P3947" s="55">
        <v>48811</v>
      </c>
      <c r="Q3947" s="55" t="s">
        <v>37</v>
      </c>
      <c r="R3947" s="55" t="s">
        <v>38</v>
      </c>
      <c r="S3947" s="55"/>
      <c r="T3947" s="55"/>
      <c r="U3947" s="55" t="s">
        <v>38</v>
      </c>
      <c r="V3947" s="55">
        <v>39.966799999999999</v>
      </c>
      <c r="W3947" s="55">
        <v>-74.799599999999998</v>
      </c>
      <c r="X3947" s="55" t="s">
        <v>39</v>
      </c>
      <c r="Y3947" s="55" t="s">
        <v>361</v>
      </c>
      <c r="Z3947" s="55" t="s">
        <v>34</v>
      </c>
      <c r="AA3947" s="55">
        <v>0</v>
      </c>
      <c r="AB3947" s="55" t="s">
        <v>41</v>
      </c>
      <c r="AC3947" s="55">
        <v>8</v>
      </c>
      <c r="AD3947" s="55"/>
      <c r="AE3947" s="55" t="s">
        <v>49</v>
      </c>
      <c r="AF3947" s="55" t="s">
        <v>50</v>
      </c>
      <c r="AG3947" s="55">
        <v>3.9055499999999998E-3</v>
      </c>
      <c r="AH3947" s="57" t="s">
        <v>44</v>
      </c>
    </row>
    <row r="3948" spans="1:34" x14ac:dyDescent="0.25">
      <c r="A3948" s="54">
        <v>11533811</v>
      </c>
      <c r="B3948" s="55"/>
      <c r="C3948" s="55"/>
      <c r="D3948" s="55">
        <v>60519513</v>
      </c>
      <c r="E3948" s="55"/>
      <c r="F3948" s="55">
        <v>300</v>
      </c>
      <c r="G3948" s="55">
        <v>77580714</v>
      </c>
      <c r="H3948" s="55"/>
      <c r="I3948" s="55">
        <v>2275050011</v>
      </c>
      <c r="J3948" s="55">
        <v>2</v>
      </c>
      <c r="K3948" s="55" t="s">
        <v>34</v>
      </c>
      <c r="L3948" s="55" t="s">
        <v>90</v>
      </c>
      <c r="M3948" s="55">
        <v>34005</v>
      </c>
      <c r="N3948" s="55"/>
      <c r="O3948" s="55" t="s">
        <v>361</v>
      </c>
      <c r="P3948" s="55">
        <v>48811</v>
      </c>
      <c r="Q3948" s="55" t="s">
        <v>37</v>
      </c>
      <c r="R3948" s="55" t="s">
        <v>38</v>
      </c>
      <c r="S3948" s="55"/>
      <c r="T3948" s="55"/>
      <c r="U3948" s="55" t="s">
        <v>38</v>
      </c>
      <c r="V3948" s="55">
        <v>39.966799999999999</v>
      </c>
      <c r="W3948" s="55">
        <v>-74.799599999999998</v>
      </c>
      <c r="X3948" s="55" t="s">
        <v>39</v>
      </c>
      <c r="Y3948" s="55" t="s">
        <v>361</v>
      </c>
      <c r="Z3948" s="55" t="s">
        <v>34</v>
      </c>
      <c r="AA3948" s="55">
        <v>0</v>
      </c>
      <c r="AB3948" s="55" t="s">
        <v>41</v>
      </c>
      <c r="AC3948" s="55">
        <v>8</v>
      </c>
      <c r="AD3948" s="55"/>
      <c r="AE3948" s="55" t="s">
        <v>51</v>
      </c>
      <c r="AF3948" s="55" t="s">
        <v>52</v>
      </c>
      <c r="AG3948" s="55">
        <v>5.8500000000000002E-4</v>
      </c>
      <c r="AH3948" s="57" t="s">
        <v>44</v>
      </c>
    </row>
    <row r="3949" spans="1:34" x14ac:dyDescent="0.25">
      <c r="A3949" s="54">
        <v>11533811</v>
      </c>
      <c r="B3949" s="55"/>
      <c r="C3949" s="55"/>
      <c r="D3949" s="55">
        <v>60519513</v>
      </c>
      <c r="E3949" s="55"/>
      <c r="F3949" s="55">
        <v>300</v>
      </c>
      <c r="G3949" s="55">
        <v>77580814</v>
      </c>
      <c r="H3949" s="55"/>
      <c r="I3949" s="55">
        <v>2275050012</v>
      </c>
      <c r="J3949" s="55">
        <v>2</v>
      </c>
      <c r="K3949" s="55" t="s">
        <v>34</v>
      </c>
      <c r="L3949" s="55" t="s">
        <v>90</v>
      </c>
      <c r="M3949" s="55">
        <v>34005</v>
      </c>
      <c r="N3949" s="55"/>
      <c r="O3949" s="55" t="s">
        <v>361</v>
      </c>
      <c r="P3949" s="55">
        <v>48811</v>
      </c>
      <c r="Q3949" s="55" t="s">
        <v>37</v>
      </c>
      <c r="R3949" s="55" t="s">
        <v>38</v>
      </c>
      <c r="S3949" s="55"/>
      <c r="T3949" s="55"/>
      <c r="U3949" s="55" t="s">
        <v>38</v>
      </c>
      <c r="V3949" s="55">
        <v>39.966799999999999</v>
      </c>
      <c r="W3949" s="55">
        <v>-74.799599999999998</v>
      </c>
      <c r="X3949" s="55" t="s">
        <v>39</v>
      </c>
      <c r="Y3949" s="55" t="s">
        <v>361</v>
      </c>
      <c r="Z3949" s="55" t="s">
        <v>34</v>
      </c>
      <c r="AA3949" s="55">
        <v>0</v>
      </c>
      <c r="AB3949" s="55" t="s">
        <v>41</v>
      </c>
      <c r="AC3949" s="55">
        <v>8</v>
      </c>
      <c r="AD3949" s="55"/>
      <c r="AE3949" s="55" t="s">
        <v>51</v>
      </c>
      <c r="AF3949" s="55" t="s">
        <v>52</v>
      </c>
      <c r="AG3949" s="55">
        <v>5.3417999999999998E-3</v>
      </c>
      <c r="AH3949" s="57" t="s">
        <v>44</v>
      </c>
    </row>
    <row r="3950" spans="1:34" x14ac:dyDescent="0.25">
      <c r="A3950" s="54">
        <v>11533811</v>
      </c>
      <c r="B3950" s="55"/>
      <c r="C3950" s="55"/>
      <c r="D3950" s="55">
        <v>60519513</v>
      </c>
      <c r="E3950" s="55"/>
      <c r="F3950" s="55">
        <v>300</v>
      </c>
      <c r="G3950" s="55">
        <v>77580814</v>
      </c>
      <c r="H3950" s="55"/>
      <c r="I3950" s="55">
        <v>2275050012</v>
      </c>
      <c r="J3950" s="55">
        <v>2</v>
      </c>
      <c r="K3950" s="55" t="s">
        <v>34</v>
      </c>
      <c r="L3950" s="55" t="s">
        <v>90</v>
      </c>
      <c r="M3950" s="55">
        <v>34005</v>
      </c>
      <c r="N3950" s="55"/>
      <c r="O3950" s="55" t="s">
        <v>361</v>
      </c>
      <c r="P3950" s="55">
        <v>48811</v>
      </c>
      <c r="Q3950" s="55" t="s">
        <v>37</v>
      </c>
      <c r="R3950" s="55" t="s">
        <v>38</v>
      </c>
      <c r="S3950" s="55"/>
      <c r="T3950" s="55"/>
      <c r="U3950" s="55" t="s">
        <v>38</v>
      </c>
      <c r="V3950" s="55">
        <v>39.966799999999999</v>
      </c>
      <c r="W3950" s="55">
        <v>-74.799599999999998</v>
      </c>
      <c r="X3950" s="55" t="s">
        <v>39</v>
      </c>
      <c r="Y3950" s="55" t="s">
        <v>361</v>
      </c>
      <c r="Z3950" s="55" t="s">
        <v>34</v>
      </c>
      <c r="AA3950" s="55">
        <v>0</v>
      </c>
      <c r="AB3950" s="55" t="s">
        <v>41</v>
      </c>
      <c r="AC3950" s="55">
        <v>8</v>
      </c>
      <c r="AD3950" s="55"/>
      <c r="AE3950" s="55" t="s">
        <v>53</v>
      </c>
      <c r="AF3950" s="55" t="s">
        <v>54</v>
      </c>
      <c r="AG3950" s="55">
        <v>0.15802099999999999</v>
      </c>
      <c r="AH3950" s="57" t="s">
        <v>44</v>
      </c>
    </row>
    <row r="3951" spans="1:34" x14ac:dyDescent="0.25">
      <c r="A3951" s="54">
        <v>11533811</v>
      </c>
      <c r="B3951" s="55"/>
      <c r="C3951" s="55"/>
      <c r="D3951" s="55">
        <v>60519513</v>
      </c>
      <c r="E3951" s="55"/>
      <c r="F3951" s="55">
        <v>300</v>
      </c>
      <c r="G3951" s="55">
        <v>77580714</v>
      </c>
      <c r="H3951" s="55"/>
      <c r="I3951" s="55">
        <v>2275050011</v>
      </c>
      <c r="J3951" s="55">
        <v>2</v>
      </c>
      <c r="K3951" s="55" t="s">
        <v>34</v>
      </c>
      <c r="L3951" s="55" t="s">
        <v>90</v>
      </c>
      <c r="M3951" s="55">
        <v>34005</v>
      </c>
      <c r="N3951" s="55"/>
      <c r="O3951" s="55" t="s">
        <v>361</v>
      </c>
      <c r="P3951" s="55">
        <v>48811</v>
      </c>
      <c r="Q3951" s="55" t="s">
        <v>37</v>
      </c>
      <c r="R3951" s="55" t="s">
        <v>38</v>
      </c>
      <c r="S3951" s="55"/>
      <c r="T3951" s="55"/>
      <c r="U3951" s="55" t="s">
        <v>38</v>
      </c>
      <c r="V3951" s="55">
        <v>39.966799999999999</v>
      </c>
      <c r="W3951" s="55">
        <v>-74.799599999999998</v>
      </c>
      <c r="X3951" s="55" t="s">
        <v>39</v>
      </c>
      <c r="Y3951" s="55" t="s">
        <v>361</v>
      </c>
      <c r="Z3951" s="55" t="s">
        <v>34</v>
      </c>
      <c r="AA3951" s="55">
        <v>0</v>
      </c>
      <c r="AB3951" s="55" t="s">
        <v>41</v>
      </c>
      <c r="AC3951" s="55">
        <v>8</v>
      </c>
      <c r="AD3951" s="55"/>
      <c r="AE3951" s="55" t="s">
        <v>53</v>
      </c>
      <c r="AF3951" s="55" t="s">
        <v>54</v>
      </c>
      <c r="AG3951" s="55">
        <v>0.108126</v>
      </c>
      <c r="AH3951" s="57" t="s">
        <v>44</v>
      </c>
    </row>
    <row r="3952" spans="1:34" x14ac:dyDescent="0.25">
      <c r="A3952" s="54">
        <v>11533811</v>
      </c>
      <c r="B3952" s="55"/>
      <c r="C3952" s="55"/>
      <c r="D3952" s="55">
        <v>60519513</v>
      </c>
      <c r="E3952" s="55"/>
      <c r="F3952" s="55">
        <v>300</v>
      </c>
      <c r="G3952" s="55">
        <v>77580714</v>
      </c>
      <c r="H3952" s="55"/>
      <c r="I3952" s="55">
        <v>2275050011</v>
      </c>
      <c r="J3952" s="55">
        <v>2</v>
      </c>
      <c r="K3952" s="55" t="s">
        <v>34</v>
      </c>
      <c r="L3952" s="55" t="s">
        <v>90</v>
      </c>
      <c r="M3952" s="55">
        <v>34005</v>
      </c>
      <c r="N3952" s="55"/>
      <c r="O3952" s="55" t="s">
        <v>361</v>
      </c>
      <c r="P3952" s="55">
        <v>48811</v>
      </c>
      <c r="Q3952" s="55" t="s">
        <v>37</v>
      </c>
      <c r="R3952" s="55" t="s">
        <v>38</v>
      </c>
      <c r="S3952" s="55"/>
      <c r="T3952" s="55"/>
      <c r="U3952" s="55" t="s">
        <v>38</v>
      </c>
      <c r="V3952" s="55">
        <v>39.966799999999999</v>
      </c>
      <c r="W3952" s="55">
        <v>-74.799599999999998</v>
      </c>
      <c r="X3952" s="55" t="s">
        <v>39</v>
      </c>
      <c r="Y3952" s="55" t="s">
        <v>361</v>
      </c>
      <c r="Z3952" s="55" t="s">
        <v>34</v>
      </c>
      <c r="AA3952" s="55">
        <v>0</v>
      </c>
      <c r="AB3952" s="55" t="s">
        <v>41</v>
      </c>
      <c r="AC3952" s="55">
        <v>8</v>
      </c>
      <c r="AD3952" s="55"/>
      <c r="AE3952" s="55">
        <v>7439921</v>
      </c>
      <c r="AF3952" s="55" t="s">
        <v>55</v>
      </c>
      <c r="AG3952" s="55">
        <v>1.3835599999999999E-4</v>
      </c>
      <c r="AH3952" s="57" t="s">
        <v>44</v>
      </c>
    </row>
    <row r="3953" spans="1:34" x14ac:dyDescent="0.25">
      <c r="A3953" s="54">
        <v>12396311</v>
      </c>
      <c r="B3953" s="55"/>
      <c r="C3953" s="55"/>
      <c r="D3953" s="55">
        <v>61583013</v>
      </c>
      <c r="E3953" s="55"/>
      <c r="F3953" s="55">
        <v>300</v>
      </c>
      <c r="G3953" s="55">
        <v>79696414</v>
      </c>
      <c r="H3953" s="55"/>
      <c r="I3953" s="55">
        <v>2275050012</v>
      </c>
      <c r="J3953" s="55">
        <v>2</v>
      </c>
      <c r="K3953" s="55" t="s">
        <v>34</v>
      </c>
      <c r="L3953" s="55" t="s">
        <v>103</v>
      </c>
      <c r="M3953" s="55">
        <v>34023</v>
      </c>
      <c r="N3953" s="55"/>
      <c r="O3953" s="55" t="s">
        <v>362</v>
      </c>
      <c r="P3953" s="55">
        <v>48811</v>
      </c>
      <c r="Q3953" s="55" t="s">
        <v>37</v>
      </c>
      <c r="R3953" s="55" t="s">
        <v>38</v>
      </c>
      <c r="S3953" s="55"/>
      <c r="T3953" s="55"/>
      <c r="U3953" s="55" t="s">
        <v>38</v>
      </c>
      <c r="V3953" s="55">
        <v>40.316499999999998</v>
      </c>
      <c r="W3953" s="55">
        <v>-74.490099999999998</v>
      </c>
      <c r="X3953" s="55" t="s">
        <v>39</v>
      </c>
      <c r="Y3953" s="55" t="s">
        <v>363</v>
      </c>
      <c r="Z3953" s="55" t="s">
        <v>34</v>
      </c>
      <c r="AA3953" s="55">
        <v>0</v>
      </c>
      <c r="AB3953" s="55" t="s">
        <v>41</v>
      </c>
      <c r="AC3953" s="55">
        <v>8</v>
      </c>
      <c r="AD3953" s="55"/>
      <c r="AE3953" s="55" t="s">
        <v>42</v>
      </c>
      <c r="AF3953" s="55" t="s">
        <v>43</v>
      </c>
      <c r="AG3953" s="55">
        <v>1.1376499999999999E-2</v>
      </c>
      <c r="AH3953" s="57" t="s">
        <v>44</v>
      </c>
    </row>
    <row r="3954" spans="1:34" x14ac:dyDescent="0.25">
      <c r="A3954" s="54">
        <v>12396311</v>
      </c>
      <c r="B3954" s="55"/>
      <c r="C3954" s="55"/>
      <c r="D3954" s="55">
        <v>61583013</v>
      </c>
      <c r="E3954" s="55"/>
      <c r="F3954" s="55">
        <v>300</v>
      </c>
      <c r="G3954" s="55">
        <v>79696314</v>
      </c>
      <c r="H3954" s="55"/>
      <c r="I3954" s="55">
        <v>2275050011</v>
      </c>
      <c r="J3954" s="55">
        <v>2</v>
      </c>
      <c r="K3954" s="55" t="s">
        <v>34</v>
      </c>
      <c r="L3954" s="55" t="s">
        <v>103</v>
      </c>
      <c r="M3954" s="55">
        <v>34023</v>
      </c>
      <c r="N3954" s="55"/>
      <c r="O3954" s="55" t="s">
        <v>362</v>
      </c>
      <c r="P3954" s="55">
        <v>48811</v>
      </c>
      <c r="Q3954" s="55" t="s">
        <v>37</v>
      </c>
      <c r="R3954" s="55" t="s">
        <v>38</v>
      </c>
      <c r="S3954" s="55"/>
      <c r="T3954" s="55"/>
      <c r="U3954" s="55" t="s">
        <v>38</v>
      </c>
      <c r="V3954" s="55">
        <v>40.316499999999998</v>
      </c>
      <c r="W3954" s="55">
        <v>-74.490099999999998</v>
      </c>
      <c r="X3954" s="55" t="s">
        <v>39</v>
      </c>
      <c r="Y3954" s="55" t="s">
        <v>363</v>
      </c>
      <c r="Z3954" s="55" t="s">
        <v>34</v>
      </c>
      <c r="AA3954" s="55">
        <v>0</v>
      </c>
      <c r="AB3954" s="55" t="s">
        <v>41</v>
      </c>
      <c r="AC3954" s="55">
        <v>8</v>
      </c>
      <c r="AD3954" s="55"/>
      <c r="AE3954" s="55" t="s">
        <v>42</v>
      </c>
      <c r="AF3954" s="55" t="s">
        <v>43</v>
      </c>
      <c r="AG3954" s="55">
        <v>1.3542700000000001E-3</v>
      </c>
      <c r="AH3954" s="57" t="s">
        <v>44</v>
      </c>
    </row>
    <row r="3955" spans="1:34" x14ac:dyDescent="0.25">
      <c r="A3955" s="54">
        <v>12396311</v>
      </c>
      <c r="B3955" s="55"/>
      <c r="C3955" s="55"/>
      <c r="D3955" s="55">
        <v>61583013</v>
      </c>
      <c r="E3955" s="55"/>
      <c r="F3955" s="55">
        <v>300</v>
      </c>
      <c r="G3955" s="55">
        <v>79696314</v>
      </c>
      <c r="H3955" s="55"/>
      <c r="I3955" s="55">
        <v>2275050011</v>
      </c>
      <c r="J3955" s="55">
        <v>2</v>
      </c>
      <c r="K3955" s="55" t="s">
        <v>34</v>
      </c>
      <c r="L3955" s="55" t="s">
        <v>103</v>
      </c>
      <c r="M3955" s="55">
        <v>34023</v>
      </c>
      <c r="N3955" s="55"/>
      <c r="O3955" s="55" t="s">
        <v>362</v>
      </c>
      <c r="P3955" s="55">
        <v>48811</v>
      </c>
      <c r="Q3955" s="55" t="s">
        <v>37</v>
      </c>
      <c r="R3955" s="55" t="s">
        <v>38</v>
      </c>
      <c r="S3955" s="55"/>
      <c r="T3955" s="55"/>
      <c r="U3955" s="55" t="s">
        <v>38</v>
      </c>
      <c r="V3955" s="55">
        <v>40.316499999999998</v>
      </c>
      <c r="W3955" s="55">
        <v>-74.490099999999998</v>
      </c>
      <c r="X3955" s="55" t="s">
        <v>39</v>
      </c>
      <c r="Y3955" s="55" t="s">
        <v>363</v>
      </c>
      <c r="Z3955" s="55" t="s">
        <v>34</v>
      </c>
      <c r="AA3955" s="55">
        <v>0</v>
      </c>
      <c r="AB3955" s="55" t="s">
        <v>41</v>
      </c>
      <c r="AC3955" s="55">
        <v>8</v>
      </c>
      <c r="AD3955" s="55"/>
      <c r="AE3955" s="55" t="s">
        <v>45</v>
      </c>
      <c r="AF3955" s="55" t="s">
        <v>46</v>
      </c>
      <c r="AG3955" s="55">
        <v>9.0000000000000006E-5</v>
      </c>
      <c r="AH3955" s="57" t="s">
        <v>44</v>
      </c>
    </row>
    <row r="3956" spans="1:34" x14ac:dyDescent="0.25">
      <c r="A3956" s="54">
        <v>12396311</v>
      </c>
      <c r="B3956" s="55"/>
      <c r="C3956" s="55"/>
      <c r="D3956" s="55">
        <v>61583013</v>
      </c>
      <c r="E3956" s="55"/>
      <c r="F3956" s="55">
        <v>300</v>
      </c>
      <c r="G3956" s="55">
        <v>79696414</v>
      </c>
      <c r="H3956" s="55"/>
      <c r="I3956" s="55">
        <v>2275050012</v>
      </c>
      <c r="J3956" s="55">
        <v>2</v>
      </c>
      <c r="K3956" s="55" t="s">
        <v>34</v>
      </c>
      <c r="L3956" s="55" t="s">
        <v>103</v>
      </c>
      <c r="M3956" s="55">
        <v>34023</v>
      </c>
      <c r="N3956" s="55"/>
      <c r="O3956" s="55" t="s">
        <v>362</v>
      </c>
      <c r="P3956" s="55">
        <v>48811</v>
      </c>
      <c r="Q3956" s="55" t="s">
        <v>37</v>
      </c>
      <c r="R3956" s="55" t="s">
        <v>38</v>
      </c>
      <c r="S3956" s="55"/>
      <c r="T3956" s="55"/>
      <c r="U3956" s="55" t="s">
        <v>38</v>
      </c>
      <c r="V3956" s="55">
        <v>40.316499999999998</v>
      </c>
      <c r="W3956" s="55">
        <v>-74.490099999999998</v>
      </c>
      <c r="X3956" s="55" t="s">
        <v>39</v>
      </c>
      <c r="Y3956" s="55" t="s">
        <v>363</v>
      </c>
      <c r="Z3956" s="55" t="s">
        <v>34</v>
      </c>
      <c r="AA3956" s="55">
        <v>0</v>
      </c>
      <c r="AB3956" s="55" t="s">
        <v>41</v>
      </c>
      <c r="AC3956" s="55">
        <v>8</v>
      </c>
      <c r="AD3956" s="55"/>
      <c r="AE3956" s="55" t="s">
        <v>45</v>
      </c>
      <c r="AF3956" s="55" t="s">
        <v>46</v>
      </c>
      <c r="AG3956" s="55">
        <v>1.2140199999999999E-3</v>
      </c>
      <c r="AH3956" s="57" t="s">
        <v>44</v>
      </c>
    </row>
    <row r="3957" spans="1:34" x14ac:dyDescent="0.25">
      <c r="A3957" s="54">
        <v>12396311</v>
      </c>
      <c r="B3957" s="55"/>
      <c r="C3957" s="55"/>
      <c r="D3957" s="55">
        <v>61583013</v>
      </c>
      <c r="E3957" s="55"/>
      <c r="F3957" s="55">
        <v>300</v>
      </c>
      <c r="G3957" s="55">
        <v>79696314</v>
      </c>
      <c r="H3957" s="55"/>
      <c r="I3957" s="55">
        <v>2275050011</v>
      </c>
      <c r="J3957" s="55">
        <v>2</v>
      </c>
      <c r="K3957" s="55" t="s">
        <v>34</v>
      </c>
      <c r="L3957" s="55" t="s">
        <v>103</v>
      </c>
      <c r="M3957" s="55">
        <v>34023</v>
      </c>
      <c r="N3957" s="55"/>
      <c r="O3957" s="55" t="s">
        <v>362</v>
      </c>
      <c r="P3957" s="55">
        <v>48811</v>
      </c>
      <c r="Q3957" s="55" t="s">
        <v>37</v>
      </c>
      <c r="R3957" s="55" t="s">
        <v>38</v>
      </c>
      <c r="S3957" s="55"/>
      <c r="T3957" s="55"/>
      <c r="U3957" s="55" t="s">
        <v>38</v>
      </c>
      <c r="V3957" s="55">
        <v>40.316499999999998</v>
      </c>
      <c r="W3957" s="55">
        <v>-74.490099999999998</v>
      </c>
      <c r="X3957" s="55" t="s">
        <v>39</v>
      </c>
      <c r="Y3957" s="55" t="s">
        <v>363</v>
      </c>
      <c r="Z3957" s="55" t="s">
        <v>34</v>
      </c>
      <c r="AA3957" s="55">
        <v>0</v>
      </c>
      <c r="AB3957" s="55" t="s">
        <v>41</v>
      </c>
      <c r="AC3957" s="55">
        <v>8</v>
      </c>
      <c r="AD3957" s="55"/>
      <c r="AE3957" s="55" t="s">
        <v>47</v>
      </c>
      <c r="AF3957" s="55" t="s">
        <v>48</v>
      </c>
      <c r="AG3957" s="55">
        <v>1.4699100000000001E-3</v>
      </c>
      <c r="AH3957" s="57" t="s">
        <v>44</v>
      </c>
    </row>
    <row r="3958" spans="1:34" x14ac:dyDescent="0.25">
      <c r="A3958" s="54">
        <v>12396311</v>
      </c>
      <c r="B3958" s="55"/>
      <c r="C3958" s="55"/>
      <c r="D3958" s="55">
        <v>61583013</v>
      </c>
      <c r="E3958" s="55"/>
      <c r="F3958" s="55">
        <v>300</v>
      </c>
      <c r="G3958" s="55">
        <v>79696414</v>
      </c>
      <c r="H3958" s="55"/>
      <c r="I3958" s="55">
        <v>2275050012</v>
      </c>
      <c r="J3958" s="55">
        <v>2</v>
      </c>
      <c r="K3958" s="55" t="s">
        <v>34</v>
      </c>
      <c r="L3958" s="55" t="s">
        <v>103</v>
      </c>
      <c r="M3958" s="55">
        <v>34023</v>
      </c>
      <c r="N3958" s="55"/>
      <c r="O3958" s="55" t="s">
        <v>362</v>
      </c>
      <c r="P3958" s="55">
        <v>48811</v>
      </c>
      <c r="Q3958" s="55" t="s">
        <v>37</v>
      </c>
      <c r="R3958" s="55" t="s">
        <v>38</v>
      </c>
      <c r="S3958" s="55"/>
      <c r="T3958" s="55"/>
      <c r="U3958" s="55" t="s">
        <v>38</v>
      </c>
      <c r="V3958" s="55">
        <v>40.316499999999998</v>
      </c>
      <c r="W3958" s="55">
        <v>-74.490099999999998</v>
      </c>
      <c r="X3958" s="55" t="s">
        <v>39</v>
      </c>
      <c r="Y3958" s="55" t="s">
        <v>363</v>
      </c>
      <c r="Z3958" s="55" t="s">
        <v>34</v>
      </c>
      <c r="AA3958" s="55">
        <v>0</v>
      </c>
      <c r="AB3958" s="55" t="s">
        <v>41</v>
      </c>
      <c r="AC3958" s="55">
        <v>8</v>
      </c>
      <c r="AD3958" s="55"/>
      <c r="AE3958" s="55" t="s">
        <v>47</v>
      </c>
      <c r="AF3958" s="55" t="s">
        <v>48</v>
      </c>
      <c r="AG3958" s="55">
        <v>3.8118200000000001E-3</v>
      </c>
      <c r="AH3958" s="57" t="s">
        <v>44</v>
      </c>
    </row>
    <row r="3959" spans="1:34" x14ac:dyDescent="0.25">
      <c r="A3959" s="54">
        <v>12396311</v>
      </c>
      <c r="B3959" s="55"/>
      <c r="C3959" s="55"/>
      <c r="D3959" s="55">
        <v>61583013</v>
      </c>
      <c r="E3959" s="55"/>
      <c r="F3959" s="55">
        <v>300</v>
      </c>
      <c r="G3959" s="55">
        <v>79696414</v>
      </c>
      <c r="H3959" s="55"/>
      <c r="I3959" s="55">
        <v>2275050012</v>
      </c>
      <c r="J3959" s="55">
        <v>2</v>
      </c>
      <c r="K3959" s="55" t="s">
        <v>34</v>
      </c>
      <c r="L3959" s="55" t="s">
        <v>103</v>
      </c>
      <c r="M3959" s="55">
        <v>34023</v>
      </c>
      <c r="N3959" s="55"/>
      <c r="O3959" s="55" t="s">
        <v>362</v>
      </c>
      <c r="P3959" s="55">
        <v>48811</v>
      </c>
      <c r="Q3959" s="55" t="s">
        <v>37</v>
      </c>
      <c r="R3959" s="55" t="s">
        <v>38</v>
      </c>
      <c r="S3959" s="55"/>
      <c r="T3959" s="55"/>
      <c r="U3959" s="55" t="s">
        <v>38</v>
      </c>
      <c r="V3959" s="55">
        <v>40.316499999999998</v>
      </c>
      <c r="W3959" s="55">
        <v>-74.490099999999998</v>
      </c>
      <c r="X3959" s="55" t="s">
        <v>39</v>
      </c>
      <c r="Y3959" s="55" t="s">
        <v>363</v>
      </c>
      <c r="Z3959" s="55" t="s">
        <v>34</v>
      </c>
      <c r="AA3959" s="55">
        <v>0</v>
      </c>
      <c r="AB3959" s="55" t="s">
        <v>41</v>
      </c>
      <c r="AC3959" s="55">
        <v>8</v>
      </c>
      <c r="AD3959" s="55"/>
      <c r="AE3959" s="55" t="s">
        <v>49</v>
      </c>
      <c r="AF3959" s="55" t="s">
        <v>50</v>
      </c>
      <c r="AG3959" s="55">
        <v>3.9055499999999998E-3</v>
      </c>
      <c r="AH3959" s="57" t="s">
        <v>44</v>
      </c>
    </row>
    <row r="3960" spans="1:34" x14ac:dyDescent="0.25">
      <c r="A3960" s="54">
        <v>12396311</v>
      </c>
      <c r="B3960" s="55"/>
      <c r="C3960" s="55"/>
      <c r="D3960" s="55">
        <v>61583013</v>
      </c>
      <c r="E3960" s="55"/>
      <c r="F3960" s="55">
        <v>300</v>
      </c>
      <c r="G3960" s="55">
        <v>79696314</v>
      </c>
      <c r="H3960" s="55"/>
      <c r="I3960" s="55">
        <v>2275050011</v>
      </c>
      <c r="J3960" s="55">
        <v>2</v>
      </c>
      <c r="K3960" s="55" t="s">
        <v>34</v>
      </c>
      <c r="L3960" s="55" t="s">
        <v>103</v>
      </c>
      <c r="M3960" s="55">
        <v>34023</v>
      </c>
      <c r="N3960" s="55"/>
      <c r="O3960" s="55" t="s">
        <v>362</v>
      </c>
      <c r="P3960" s="55">
        <v>48811</v>
      </c>
      <c r="Q3960" s="55" t="s">
        <v>37</v>
      </c>
      <c r="R3960" s="55" t="s">
        <v>38</v>
      </c>
      <c r="S3960" s="55"/>
      <c r="T3960" s="55"/>
      <c r="U3960" s="55" t="s">
        <v>38</v>
      </c>
      <c r="V3960" s="55">
        <v>40.316499999999998</v>
      </c>
      <c r="W3960" s="55">
        <v>-74.490099999999998</v>
      </c>
      <c r="X3960" s="55" t="s">
        <v>39</v>
      </c>
      <c r="Y3960" s="55" t="s">
        <v>363</v>
      </c>
      <c r="Z3960" s="55" t="s">
        <v>34</v>
      </c>
      <c r="AA3960" s="55">
        <v>0</v>
      </c>
      <c r="AB3960" s="55" t="s">
        <v>41</v>
      </c>
      <c r="AC3960" s="55">
        <v>8</v>
      </c>
      <c r="AD3960" s="55"/>
      <c r="AE3960" s="55" t="s">
        <v>49</v>
      </c>
      <c r="AF3960" s="55" t="s">
        <v>50</v>
      </c>
      <c r="AG3960" s="55">
        <v>2.1302999999999999E-3</v>
      </c>
      <c r="AH3960" s="57" t="s">
        <v>44</v>
      </c>
    </row>
    <row r="3961" spans="1:34" x14ac:dyDescent="0.25">
      <c r="A3961" s="54">
        <v>12396311</v>
      </c>
      <c r="B3961" s="55"/>
      <c r="C3961" s="55"/>
      <c r="D3961" s="55">
        <v>61583013</v>
      </c>
      <c r="E3961" s="55"/>
      <c r="F3961" s="55">
        <v>300</v>
      </c>
      <c r="G3961" s="55">
        <v>79696414</v>
      </c>
      <c r="H3961" s="55"/>
      <c r="I3961" s="55">
        <v>2275050012</v>
      </c>
      <c r="J3961" s="55">
        <v>2</v>
      </c>
      <c r="K3961" s="55" t="s">
        <v>34</v>
      </c>
      <c r="L3961" s="55" t="s">
        <v>103</v>
      </c>
      <c r="M3961" s="55">
        <v>34023</v>
      </c>
      <c r="N3961" s="55"/>
      <c r="O3961" s="55" t="s">
        <v>362</v>
      </c>
      <c r="P3961" s="55">
        <v>48811</v>
      </c>
      <c r="Q3961" s="55" t="s">
        <v>37</v>
      </c>
      <c r="R3961" s="55" t="s">
        <v>38</v>
      </c>
      <c r="S3961" s="55"/>
      <c r="T3961" s="55"/>
      <c r="U3961" s="55" t="s">
        <v>38</v>
      </c>
      <c r="V3961" s="55">
        <v>40.316499999999998</v>
      </c>
      <c r="W3961" s="55">
        <v>-74.490099999999998</v>
      </c>
      <c r="X3961" s="55" t="s">
        <v>39</v>
      </c>
      <c r="Y3961" s="55" t="s">
        <v>363</v>
      </c>
      <c r="Z3961" s="55" t="s">
        <v>34</v>
      </c>
      <c r="AA3961" s="55">
        <v>0</v>
      </c>
      <c r="AB3961" s="55" t="s">
        <v>41</v>
      </c>
      <c r="AC3961" s="55">
        <v>8</v>
      </c>
      <c r="AD3961" s="55"/>
      <c r="AE3961" s="55" t="s">
        <v>51</v>
      </c>
      <c r="AF3961" s="55" t="s">
        <v>52</v>
      </c>
      <c r="AG3961" s="55">
        <v>5.3417999999999998E-3</v>
      </c>
      <c r="AH3961" s="57" t="s">
        <v>44</v>
      </c>
    </row>
    <row r="3962" spans="1:34" x14ac:dyDescent="0.25">
      <c r="A3962" s="54">
        <v>12396311</v>
      </c>
      <c r="B3962" s="55"/>
      <c r="C3962" s="55"/>
      <c r="D3962" s="55">
        <v>61583013</v>
      </c>
      <c r="E3962" s="55"/>
      <c r="F3962" s="55">
        <v>300</v>
      </c>
      <c r="G3962" s="55">
        <v>79696314</v>
      </c>
      <c r="H3962" s="55"/>
      <c r="I3962" s="55">
        <v>2275050011</v>
      </c>
      <c r="J3962" s="55">
        <v>2</v>
      </c>
      <c r="K3962" s="55" t="s">
        <v>34</v>
      </c>
      <c r="L3962" s="55" t="s">
        <v>103</v>
      </c>
      <c r="M3962" s="55">
        <v>34023</v>
      </c>
      <c r="N3962" s="55"/>
      <c r="O3962" s="55" t="s">
        <v>362</v>
      </c>
      <c r="P3962" s="55">
        <v>48811</v>
      </c>
      <c r="Q3962" s="55" t="s">
        <v>37</v>
      </c>
      <c r="R3962" s="55" t="s">
        <v>38</v>
      </c>
      <c r="S3962" s="55"/>
      <c r="T3962" s="55"/>
      <c r="U3962" s="55" t="s">
        <v>38</v>
      </c>
      <c r="V3962" s="55">
        <v>40.316499999999998</v>
      </c>
      <c r="W3962" s="55">
        <v>-74.490099999999998</v>
      </c>
      <c r="X3962" s="55" t="s">
        <v>39</v>
      </c>
      <c r="Y3962" s="55" t="s">
        <v>363</v>
      </c>
      <c r="Z3962" s="55" t="s">
        <v>34</v>
      </c>
      <c r="AA3962" s="55">
        <v>0</v>
      </c>
      <c r="AB3962" s="55" t="s">
        <v>41</v>
      </c>
      <c r="AC3962" s="55">
        <v>8</v>
      </c>
      <c r="AD3962" s="55"/>
      <c r="AE3962" s="55" t="s">
        <v>51</v>
      </c>
      <c r="AF3962" s="55" t="s">
        <v>52</v>
      </c>
      <c r="AG3962" s="55">
        <v>5.8500000000000002E-4</v>
      </c>
      <c r="AH3962" s="57" t="s">
        <v>44</v>
      </c>
    </row>
    <row r="3963" spans="1:34" x14ac:dyDescent="0.25">
      <c r="A3963" s="54">
        <v>12396311</v>
      </c>
      <c r="B3963" s="55"/>
      <c r="C3963" s="55"/>
      <c r="D3963" s="55">
        <v>61583013</v>
      </c>
      <c r="E3963" s="55"/>
      <c r="F3963" s="55">
        <v>300</v>
      </c>
      <c r="G3963" s="55">
        <v>79696314</v>
      </c>
      <c r="H3963" s="55"/>
      <c r="I3963" s="55">
        <v>2275050011</v>
      </c>
      <c r="J3963" s="55">
        <v>2</v>
      </c>
      <c r="K3963" s="55" t="s">
        <v>34</v>
      </c>
      <c r="L3963" s="55" t="s">
        <v>103</v>
      </c>
      <c r="M3963" s="55">
        <v>34023</v>
      </c>
      <c r="N3963" s="55"/>
      <c r="O3963" s="55" t="s">
        <v>362</v>
      </c>
      <c r="P3963" s="55">
        <v>48811</v>
      </c>
      <c r="Q3963" s="55" t="s">
        <v>37</v>
      </c>
      <c r="R3963" s="55" t="s">
        <v>38</v>
      </c>
      <c r="S3963" s="55"/>
      <c r="T3963" s="55"/>
      <c r="U3963" s="55" t="s">
        <v>38</v>
      </c>
      <c r="V3963" s="55">
        <v>40.316499999999998</v>
      </c>
      <c r="W3963" s="55">
        <v>-74.490099999999998</v>
      </c>
      <c r="X3963" s="55" t="s">
        <v>39</v>
      </c>
      <c r="Y3963" s="55" t="s">
        <v>363</v>
      </c>
      <c r="Z3963" s="55" t="s">
        <v>34</v>
      </c>
      <c r="AA3963" s="55">
        <v>0</v>
      </c>
      <c r="AB3963" s="55" t="s">
        <v>41</v>
      </c>
      <c r="AC3963" s="55">
        <v>8</v>
      </c>
      <c r="AD3963" s="55"/>
      <c r="AE3963" s="55" t="s">
        <v>53</v>
      </c>
      <c r="AF3963" s="55" t="s">
        <v>54</v>
      </c>
      <c r="AG3963" s="55">
        <v>0.108126</v>
      </c>
      <c r="AH3963" s="57" t="s">
        <v>44</v>
      </c>
    </row>
    <row r="3964" spans="1:34" x14ac:dyDescent="0.25">
      <c r="A3964" s="54">
        <v>12396311</v>
      </c>
      <c r="B3964" s="55"/>
      <c r="C3964" s="55"/>
      <c r="D3964" s="55">
        <v>61583013</v>
      </c>
      <c r="E3964" s="55"/>
      <c r="F3964" s="55">
        <v>300</v>
      </c>
      <c r="G3964" s="55">
        <v>79696414</v>
      </c>
      <c r="H3964" s="55"/>
      <c r="I3964" s="55">
        <v>2275050012</v>
      </c>
      <c r="J3964" s="55">
        <v>2</v>
      </c>
      <c r="K3964" s="55" t="s">
        <v>34</v>
      </c>
      <c r="L3964" s="55" t="s">
        <v>103</v>
      </c>
      <c r="M3964" s="55">
        <v>34023</v>
      </c>
      <c r="N3964" s="55"/>
      <c r="O3964" s="55" t="s">
        <v>362</v>
      </c>
      <c r="P3964" s="55">
        <v>48811</v>
      </c>
      <c r="Q3964" s="55" t="s">
        <v>37</v>
      </c>
      <c r="R3964" s="55" t="s">
        <v>38</v>
      </c>
      <c r="S3964" s="55"/>
      <c r="T3964" s="55"/>
      <c r="U3964" s="55" t="s">
        <v>38</v>
      </c>
      <c r="V3964" s="55">
        <v>40.316499999999998</v>
      </c>
      <c r="W3964" s="55">
        <v>-74.490099999999998</v>
      </c>
      <c r="X3964" s="55" t="s">
        <v>39</v>
      </c>
      <c r="Y3964" s="55" t="s">
        <v>363</v>
      </c>
      <c r="Z3964" s="55" t="s">
        <v>34</v>
      </c>
      <c r="AA3964" s="55">
        <v>0</v>
      </c>
      <c r="AB3964" s="55" t="s">
        <v>41</v>
      </c>
      <c r="AC3964" s="55">
        <v>8</v>
      </c>
      <c r="AD3964" s="55"/>
      <c r="AE3964" s="55" t="s">
        <v>53</v>
      </c>
      <c r="AF3964" s="55" t="s">
        <v>54</v>
      </c>
      <c r="AG3964" s="55">
        <v>0.15802099999999999</v>
      </c>
      <c r="AH3964" s="57" t="s">
        <v>44</v>
      </c>
    </row>
    <row r="3965" spans="1:34" x14ac:dyDescent="0.25">
      <c r="A3965" s="54">
        <v>12396311</v>
      </c>
      <c r="B3965" s="55"/>
      <c r="C3965" s="55"/>
      <c r="D3965" s="55">
        <v>61583013</v>
      </c>
      <c r="E3965" s="55"/>
      <c r="F3965" s="55">
        <v>300</v>
      </c>
      <c r="G3965" s="55">
        <v>79696314</v>
      </c>
      <c r="H3965" s="55"/>
      <c r="I3965" s="55">
        <v>2275050011</v>
      </c>
      <c r="J3965" s="55">
        <v>2</v>
      </c>
      <c r="K3965" s="55" t="s">
        <v>34</v>
      </c>
      <c r="L3965" s="55" t="s">
        <v>103</v>
      </c>
      <c r="M3965" s="55">
        <v>34023</v>
      </c>
      <c r="N3965" s="55"/>
      <c r="O3965" s="55" t="s">
        <v>362</v>
      </c>
      <c r="P3965" s="55">
        <v>48811</v>
      </c>
      <c r="Q3965" s="55" t="s">
        <v>37</v>
      </c>
      <c r="R3965" s="55" t="s">
        <v>38</v>
      </c>
      <c r="S3965" s="55"/>
      <c r="T3965" s="55"/>
      <c r="U3965" s="55" t="s">
        <v>38</v>
      </c>
      <c r="V3965" s="55">
        <v>40.316499999999998</v>
      </c>
      <c r="W3965" s="55">
        <v>-74.490099999999998</v>
      </c>
      <c r="X3965" s="55" t="s">
        <v>39</v>
      </c>
      <c r="Y3965" s="55" t="s">
        <v>363</v>
      </c>
      <c r="Z3965" s="55" t="s">
        <v>34</v>
      </c>
      <c r="AA3965" s="55">
        <v>0</v>
      </c>
      <c r="AB3965" s="55" t="s">
        <v>41</v>
      </c>
      <c r="AC3965" s="55">
        <v>8</v>
      </c>
      <c r="AD3965" s="55"/>
      <c r="AE3965" s="55">
        <v>7439921</v>
      </c>
      <c r="AF3965" s="55" t="s">
        <v>55</v>
      </c>
      <c r="AG3965" s="55">
        <v>1.3835599999999999E-4</v>
      </c>
      <c r="AH3965" s="57" t="s">
        <v>44</v>
      </c>
    </row>
    <row r="3966" spans="1:34" x14ac:dyDescent="0.25">
      <c r="A3966" s="54">
        <v>11862511</v>
      </c>
      <c r="B3966" s="55"/>
      <c r="C3966" s="55"/>
      <c r="D3966" s="55">
        <v>61009513</v>
      </c>
      <c r="E3966" s="55"/>
      <c r="F3966" s="55">
        <v>300</v>
      </c>
      <c r="G3966" s="55">
        <v>78558414</v>
      </c>
      <c r="H3966" s="55"/>
      <c r="I3966" s="55">
        <v>2275050012</v>
      </c>
      <c r="J3966" s="55">
        <v>2</v>
      </c>
      <c r="K3966" s="55" t="s">
        <v>34</v>
      </c>
      <c r="L3966" s="55" t="s">
        <v>79</v>
      </c>
      <c r="M3966" s="55">
        <v>34027</v>
      </c>
      <c r="N3966" s="55"/>
      <c r="O3966" s="55" t="s">
        <v>364</v>
      </c>
      <c r="P3966" s="55">
        <v>48811</v>
      </c>
      <c r="Q3966" s="55" t="s">
        <v>37</v>
      </c>
      <c r="R3966" s="55" t="s">
        <v>38</v>
      </c>
      <c r="S3966" s="55"/>
      <c r="T3966" s="55"/>
      <c r="U3966" s="55" t="s">
        <v>38</v>
      </c>
      <c r="V3966" s="55">
        <v>40.943100000000001</v>
      </c>
      <c r="W3966" s="55">
        <v>-74.290700000000001</v>
      </c>
      <c r="X3966" s="55" t="s">
        <v>39</v>
      </c>
      <c r="Y3966" s="55" t="s">
        <v>365</v>
      </c>
      <c r="Z3966" s="55" t="s">
        <v>34</v>
      </c>
      <c r="AA3966" s="55">
        <v>0</v>
      </c>
      <c r="AB3966" s="55" t="s">
        <v>41</v>
      </c>
      <c r="AC3966" s="55">
        <v>8</v>
      </c>
      <c r="AD3966" s="55"/>
      <c r="AE3966" s="55" t="s">
        <v>42</v>
      </c>
      <c r="AF3966" s="55" t="s">
        <v>43</v>
      </c>
      <c r="AG3966" s="55">
        <v>1.1376499999999999E-2</v>
      </c>
      <c r="AH3966" s="57" t="s">
        <v>44</v>
      </c>
    </row>
    <row r="3967" spans="1:34" x14ac:dyDescent="0.25">
      <c r="A3967" s="54">
        <v>11862511</v>
      </c>
      <c r="B3967" s="55"/>
      <c r="C3967" s="55"/>
      <c r="D3967" s="55">
        <v>61009513</v>
      </c>
      <c r="E3967" s="55"/>
      <c r="F3967" s="55">
        <v>300</v>
      </c>
      <c r="G3967" s="55">
        <v>78558314</v>
      </c>
      <c r="H3967" s="55"/>
      <c r="I3967" s="55">
        <v>2275050011</v>
      </c>
      <c r="J3967" s="55">
        <v>2</v>
      </c>
      <c r="K3967" s="55" t="s">
        <v>34</v>
      </c>
      <c r="L3967" s="55" t="s">
        <v>79</v>
      </c>
      <c r="M3967" s="55">
        <v>34027</v>
      </c>
      <c r="N3967" s="55"/>
      <c r="O3967" s="55" t="s">
        <v>364</v>
      </c>
      <c r="P3967" s="55">
        <v>48811</v>
      </c>
      <c r="Q3967" s="55" t="s">
        <v>37</v>
      </c>
      <c r="R3967" s="55" t="s">
        <v>38</v>
      </c>
      <c r="S3967" s="55"/>
      <c r="T3967" s="55"/>
      <c r="U3967" s="55" t="s">
        <v>38</v>
      </c>
      <c r="V3967" s="55">
        <v>40.943100000000001</v>
      </c>
      <c r="W3967" s="55">
        <v>-74.290700000000001</v>
      </c>
      <c r="X3967" s="55" t="s">
        <v>39</v>
      </c>
      <c r="Y3967" s="55" t="s">
        <v>365</v>
      </c>
      <c r="Z3967" s="55" t="s">
        <v>34</v>
      </c>
      <c r="AA3967" s="55">
        <v>0</v>
      </c>
      <c r="AB3967" s="55" t="s">
        <v>41</v>
      </c>
      <c r="AC3967" s="55">
        <v>8</v>
      </c>
      <c r="AD3967" s="55"/>
      <c r="AE3967" s="55" t="s">
        <v>42</v>
      </c>
      <c r="AF3967" s="55" t="s">
        <v>43</v>
      </c>
      <c r="AG3967" s="55">
        <v>1.3542700000000001E-3</v>
      </c>
      <c r="AH3967" s="57" t="s">
        <v>44</v>
      </c>
    </row>
    <row r="3968" spans="1:34" x14ac:dyDescent="0.25">
      <c r="A3968" s="54">
        <v>11862511</v>
      </c>
      <c r="B3968" s="55"/>
      <c r="C3968" s="55"/>
      <c r="D3968" s="55">
        <v>61009513</v>
      </c>
      <c r="E3968" s="55"/>
      <c r="F3968" s="55">
        <v>300</v>
      </c>
      <c r="G3968" s="55">
        <v>78558414</v>
      </c>
      <c r="H3968" s="55"/>
      <c r="I3968" s="55">
        <v>2275050012</v>
      </c>
      <c r="J3968" s="55">
        <v>2</v>
      </c>
      <c r="K3968" s="55" t="s">
        <v>34</v>
      </c>
      <c r="L3968" s="55" t="s">
        <v>79</v>
      </c>
      <c r="M3968" s="55">
        <v>34027</v>
      </c>
      <c r="N3968" s="55"/>
      <c r="O3968" s="55" t="s">
        <v>364</v>
      </c>
      <c r="P3968" s="55">
        <v>48811</v>
      </c>
      <c r="Q3968" s="55" t="s">
        <v>37</v>
      </c>
      <c r="R3968" s="55" t="s">
        <v>38</v>
      </c>
      <c r="S3968" s="55"/>
      <c r="T3968" s="55"/>
      <c r="U3968" s="55" t="s">
        <v>38</v>
      </c>
      <c r="V3968" s="55">
        <v>40.943100000000001</v>
      </c>
      <c r="W3968" s="55">
        <v>-74.290700000000001</v>
      </c>
      <c r="X3968" s="55" t="s">
        <v>39</v>
      </c>
      <c r="Y3968" s="55" t="s">
        <v>365</v>
      </c>
      <c r="Z3968" s="55" t="s">
        <v>34</v>
      </c>
      <c r="AA3968" s="55">
        <v>0</v>
      </c>
      <c r="AB3968" s="55" t="s">
        <v>41</v>
      </c>
      <c r="AC3968" s="55">
        <v>8</v>
      </c>
      <c r="AD3968" s="55"/>
      <c r="AE3968" s="55" t="s">
        <v>45</v>
      </c>
      <c r="AF3968" s="55" t="s">
        <v>46</v>
      </c>
      <c r="AG3968" s="55">
        <v>1.2140199999999999E-3</v>
      </c>
      <c r="AH3968" s="57" t="s">
        <v>44</v>
      </c>
    </row>
    <row r="3969" spans="1:34" x14ac:dyDescent="0.25">
      <c r="A3969" s="54">
        <v>11862511</v>
      </c>
      <c r="B3969" s="55"/>
      <c r="C3969" s="55"/>
      <c r="D3969" s="55">
        <v>61009513</v>
      </c>
      <c r="E3969" s="55"/>
      <c r="F3969" s="55">
        <v>300</v>
      </c>
      <c r="G3969" s="55">
        <v>78558314</v>
      </c>
      <c r="H3969" s="55"/>
      <c r="I3969" s="55">
        <v>2275050011</v>
      </c>
      <c r="J3969" s="55">
        <v>2</v>
      </c>
      <c r="K3969" s="55" t="s">
        <v>34</v>
      </c>
      <c r="L3969" s="55" t="s">
        <v>79</v>
      </c>
      <c r="M3969" s="55">
        <v>34027</v>
      </c>
      <c r="N3969" s="55"/>
      <c r="O3969" s="55" t="s">
        <v>364</v>
      </c>
      <c r="P3969" s="55">
        <v>48811</v>
      </c>
      <c r="Q3969" s="55" t="s">
        <v>37</v>
      </c>
      <c r="R3969" s="55" t="s">
        <v>38</v>
      </c>
      <c r="S3969" s="55"/>
      <c r="T3969" s="55"/>
      <c r="U3969" s="55" t="s">
        <v>38</v>
      </c>
      <c r="V3969" s="55">
        <v>40.943100000000001</v>
      </c>
      <c r="W3969" s="55">
        <v>-74.290700000000001</v>
      </c>
      <c r="X3969" s="55" t="s">
        <v>39</v>
      </c>
      <c r="Y3969" s="55" t="s">
        <v>365</v>
      </c>
      <c r="Z3969" s="55" t="s">
        <v>34</v>
      </c>
      <c r="AA3969" s="55">
        <v>0</v>
      </c>
      <c r="AB3969" s="55" t="s">
        <v>41</v>
      </c>
      <c r="AC3969" s="55">
        <v>8</v>
      </c>
      <c r="AD3969" s="55"/>
      <c r="AE3969" s="55" t="s">
        <v>45</v>
      </c>
      <c r="AF3969" s="55" t="s">
        <v>46</v>
      </c>
      <c r="AG3969" s="55">
        <v>9.0000000000000006E-5</v>
      </c>
      <c r="AH3969" s="57" t="s">
        <v>44</v>
      </c>
    </row>
    <row r="3970" spans="1:34" x14ac:dyDescent="0.25">
      <c r="A3970" s="54">
        <v>11862511</v>
      </c>
      <c r="B3970" s="55"/>
      <c r="C3970" s="55"/>
      <c r="D3970" s="55">
        <v>61009513</v>
      </c>
      <c r="E3970" s="55"/>
      <c r="F3970" s="55">
        <v>300</v>
      </c>
      <c r="G3970" s="55">
        <v>78558314</v>
      </c>
      <c r="H3970" s="55"/>
      <c r="I3970" s="55">
        <v>2275050011</v>
      </c>
      <c r="J3970" s="55">
        <v>2</v>
      </c>
      <c r="K3970" s="55" t="s">
        <v>34</v>
      </c>
      <c r="L3970" s="55" t="s">
        <v>79</v>
      </c>
      <c r="M3970" s="55">
        <v>34027</v>
      </c>
      <c r="N3970" s="55"/>
      <c r="O3970" s="55" t="s">
        <v>364</v>
      </c>
      <c r="P3970" s="55">
        <v>48811</v>
      </c>
      <c r="Q3970" s="55" t="s">
        <v>37</v>
      </c>
      <c r="R3970" s="55" t="s">
        <v>38</v>
      </c>
      <c r="S3970" s="55"/>
      <c r="T3970" s="55"/>
      <c r="U3970" s="55" t="s">
        <v>38</v>
      </c>
      <c r="V3970" s="55">
        <v>40.943100000000001</v>
      </c>
      <c r="W3970" s="55">
        <v>-74.290700000000001</v>
      </c>
      <c r="X3970" s="55" t="s">
        <v>39</v>
      </c>
      <c r="Y3970" s="55" t="s">
        <v>365</v>
      </c>
      <c r="Z3970" s="55" t="s">
        <v>34</v>
      </c>
      <c r="AA3970" s="55">
        <v>0</v>
      </c>
      <c r="AB3970" s="55" t="s">
        <v>41</v>
      </c>
      <c r="AC3970" s="55">
        <v>8</v>
      </c>
      <c r="AD3970" s="55"/>
      <c r="AE3970" s="55" t="s">
        <v>47</v>
      </c>
      <c r="AF3970" s="55" t="s">
        <v>48</v>
      </c>
      <c r="AG3970" s="55">
        <v>1.4699100000000001E-3</v>
      </c>
      <c r="AH3970" s="57" t="s">
        <v>44</v>
      </c>
    </row>
    <row r="3971" spans="1:34" x14ac:dyDescent="0.25">
      <c r="A3971" s="54">
        <v>11862511</v>
      </c>
      <c r="B3971" s="55"/>
      <c r="C3971" s="55"/>
      <c r="D3971" s="55">
        <v>61009513</v>
      </c>
      <c r="E3971" s="55"/>
      <c r="F3971" s="55">
        <v>300</v>
      </c>
      <c r="G3971" s="55">
        <v>78558414</v>
      </c>
      <c r="H3971" s="55"/>
      <c r="I3971" s="55">
        <v>2275050012</v>
      </c>
      <c r="J3971" s="55">
        <v>2</v>
      </c>
      <c r="K3971" s="55" t="s">
        <v>34</v>
      </c>
      <c r="L3971" s="55" t="s">
        <v>79</v>
      </c>
      <c r="M3971" s="55">
        <v>34027</v>
      </c>
      <c r="N3971" s="55"/>
      <c r="O3971" s="55" t="s">
        <v>364</v>
      </c>
      <c r="P3971" s="55">
        <v>48811</v>
      </c>
      <c r="Q3971" s="55" t="s">
        <v>37</v>
      </c>
      <c r="R3971" s="55" t="s">
        <v>38</v>
      </c>
      <c r="S3971" s="55"/>
      <c r="T3971" s="55"/>
      <c r="U3971" s="55" t="s">
        <v>38</v>
      </c>
      <c r="V3971" s="55">
        <v>40.943100000000001</v>
      </c>
      <c r="W3971" s="55">
        <v>-74.290700000000001</v>
      </c>
      <c r="X3971" s="55" t="s">
        <v>39</v>
      </c>
      <c r="Y3971" s="55" t="s">
        <v>365</v>
      </c>
      <c r="Z3971" s="55" t="s">
        <v>34</v>
      </c>
      <c r="AA3971" s="55">
        <v>0</v>
      </c>
      <c r="AB3971" s="55" t="s">
        <v>41</v>
      </c>
      <c r="AC3971" s="55">
        <v>8</v>
      </c>
      <c r="AD3971" s="55"/>
      <c r="AE3971" s="55" t="s">
        <v>47</v>
      </c>
      <c r="AF3971" s="55" t="s">
        <v>48</v>
      </c>
      <c r="AG3971" s="55">
        <v>3.8118200000000001E-3</v>
      </c>
      <c r="AH3971" s="57" t="s">
        <v>44</v>
      </c>
    </row>
    <row r="3972" spans="1:34" x14ac:dyDescent="0.25">
      <c r="A3972" s="54">
        <v>11862511</v>
      </c>
      <c r="B3972" s="55"/>
      <c r="C3972" s="55"/>
      <c r="D3972" s="55">
        <v>61009513</v>
      </c>
      <c r="E3972" s="55"/>
      <c r="F3972" s="55">
        <v>300</v>
      </c>
      <c r="G3972" s="55">
        <v>78558414</v>
      </c>
      <c r="H3972" s="55"/>
      <c r="I3972" s="55">
        <v>2275050012</v>
      </c>
      <c r="J3972" s="55">
        <v>2</v>
      </c>
      <c r="K3972" s="55" t="s">
        <v>34</v>
      </c>
      <c r="L3972" s="55" t="s">
        <v>79</v>
      </c>
      <c r="M3972" s="55">
        <v>34027</v>
      </c>
      <c r="N3972" s="55"/>
      <c r="O3972" s="55" t="s">
        <v>364</v>
      </c>
      <c r="P3972" s="55">
        <v>48811</v>
      </c>
      <c r="Q3972" s="55" t="s">
        <v>37</v>
      </c>
      <c r="R3972" s="55" t="s">
        <v>38</v>
      </c>
      <c r="S3972" s="55"/>
      <c r="T3972" s="55"/>
      <c r="U3972" s="55" t="s">
        <v>38</v>
      </c>
      <c r="V3972" s="55">
        <v>40.943100000000001</v>
      </c>
      <c r="W3972" s="55">
        <v>-74.290700000000001</v>
      </c>
      <c r="X3972" s="55" t="s">
        <v>39</v>
      </c>
      <c r="Y3972" s="55" t="s">
        <v>365</v>
      </c>
      <c r="Z3972" s="55" t="s">
        <v>34</v>
      </c>
      <c r="AA3972" s="55">
        <v>0</v>
      </c>
      <c r="AB3972" s="55" t="s">
        <v>41</v>
      </c>
      <c r="AC3972" s="55">
        <v>8</v>
      </c>
      <c r="AD3972" s="55"/>
      <c r="AE3972" s="55" t="s">
        <v>49</v>
      </c>
      <c r="AF3972" s="55" t="s">
        <v>50</v>
      </c>
      <c r="AG3972" s="55">
        <v>3.9055499999999998E-3</v>
      </c>
      <c r="AH3972" s="57" t="s">
        <v>44</v>
      </c>
    </row>
    <row r="3973" spans="1:34" x14ac:dyDescent="0.25">
      <c r="A3973" s="54">
        <v>11862511</v>
      </c>
      <c r="B3973" s="55"/>
      <c r="C3973" s="55"/>
      <c r="D3973" s="55">
        <v>61009513</v>
      </c>
      <c r="E3973" s="55"/>
      <c r="F3973" s="55">
        <v>300</v>
      </c>
      <c r="G3973" s="55">
        <v>78558314</v>
      </c>
      <c r="H3973" s="55"/>
      <c r="I3973" s="55">
        <v>2275050011</v>
      </c>
      <c r="J3973" s="55">
        <v>2</v>
      </c>
      <c r="K3973" s="55" t="s">
        <v>34</v>
      </c>
      <c r="L3973" s="55" t="s">
        <v>79</v>
      </c>
      <c r="M3973" s="55">
        <v>34027</v>
      </c>
      <c r="N3973" s="55"/>
      <c r="O3973" s="55" t="s">
        <v>364</v>
      </c>
      <c r="P3973" s="55">
        <v>48811</v>
      </c>
      <c r="Q3973" s="55" t="s">
        <v>37</v>
      </c>
      <c r="R3973" s="55" t="s">
        <v>38</v>
      </c>
      <c r="S3973" s="55"/>
      <c r="T3973" s="55"/>
      <c r="U3973" s="55" t="s">
        <v>38</v>
      </c>
      <c r="V3973" s="55">
        <v>40.943100000000001</v>
      </c>
      <c r="W3973" s="55">
        <v>-74.290700000000001</v>
      </c>
      <c r="X3973" s="55" t="s">
        <v>39</v>
      </c>
      <c r="Y3973" s="55" t="s">
        <v>365</v>
      </c>
      <c r="Z3973" s="55" t="s">
        <v>34</v>
      </c>
      <c r="AA3973" s="55">
        <v>0</v>
      </c>
      <c r="AB3973" s="55" t="s">
        <v>41</v>
      </c>
      <c r="AC3973" s="55">
        <v>8</v>
      </c>
      <c r="AD3973" s="55"/>
      <c r="AE3973" s="55" t="s">
        <v>49</v>
      </c>
      <c r="AF3973" s="55" t="s">
        <v>50</v>
      </c>
      <c r="AG3973" s="55">
        <v>2.1302999999999999E-3</v>
      </c>
      <c r="AH3973" s="57" t="s">
        <v>44</v>
      </c>
    </row>
    <row r="3974" spans="1:34" x14ac:dyDescent="0.25">
      <c r="A3974" s="54">
        <v>11862511</v>
      </c>
      <c r="B3974" s="55"/>
      <c r="C3974" s="55"/>
      <c r="D3974" s="55">
        <v>61009513</v>
      </c>
      <c r="E3974" s="55"/>
      <c r="F3974" s="55">
        <v>300</v>
      </c>
      <c r="G3974" s="55">
        <v>78558414</v>
      </c>
      <c r="H3974" s="55"/>
      <c r="I3974" s="55">
        <v>2275050012</v>
      </c>
      <c r="J3974" s="55">
        <v>2</v>
      </c>
      <c r="K3974" s="55" t="s">
        <v>34</v>
      </c>
      <c r="L3974" s="55" t="s">
        <v>79</v>
      </c>
      <c r="M3974" s="55">
        <v>34027</v>
      </c>
      <c r="N3974" s="55"/>
      <c r="O3974" s="55" t="s">
        <v>364</v>
      </c>
      <c r="P3974" s="55">
        <v>48811</v>
      </c>
      <c r="Q3974" s="55" t="s">
        <v>37</v>
      </c>
      <c r="R3974" s="55" t="s">
        <v>38</v>
      </c>
      <c r="S3974" s="55"/>
      <c r="T3974" s="55"/>
      <c r="U3974" s="55" t="s">
        <v>38</v>
      </c>
      <c r="V3974" s="55">
        <v>40.943100000000001</v>
      </c>
      <c r="W3974" s="55">
        <v>-74.290700000000001</v>
      </c>
      <c r="X3974" s="55" t="s">
        <v>39</v>
      </c>
      <c r="Y3974" s="55" t="s">
        <v>365</v>
      </c>
      <c r="Z3974" s="55" t="s">
        <v>34</v>
      </c>
      <c r="AA3974" s="55">
        <v>0</v>
      </c>
      <c r="AB3974" s="55" t="s">
        <v>41</v>
      </c>
      <c r="AC3974" s="55">
        <v>8</v>
      </c>
      <c r="AD3974" s="55"/>
      <c r="AE3974" s="55" t="s">
        <v>51</v>
      </c>
      <c r="AF3974" s="55" t="s">
        <v>52</v>
      </c>
      <c r="AG3974" s="55">
        <v>5.3417999999999998E-3</v>
      </c>
      <c r="AH3974" s="57" t="s">
        <v>44</v>
      </c>
    </row>
    <row r="3975" spans="1:34" x14ac:dyDescent="0.25">
      <c r="A3975" s="54">
        <v>11862511</v>
      </c>
      <c r="B3975" s="55"/>
      <c r="C3975" s="55"/>
      <c r="D3975" s="55">
        <v>61009513</v>
      </c>
      <c r="E3975" s="55"/>
      <c r="F3975" s="55">
        <v>300</v>
      </c>
      <c r="G3975" s="55">
        <v>78558314</v>
      </c>
      <c r="H3975" s="55"/>
      <c r="I3975" s="55">
        <v>2275050011</v>
      </c>
      <c r="J3975" s="55">
        <v>2</v>
      </c>
      <c r="K3975" s="55" t="s">
        <v>34</v>
      </c>
      <c r="L3975" s="55" t="s">
        <v>79</v>
      </c>
      <c r="M3975" s="55">
        <v>34027</v>
      </c>
      <c r="N3975" s="55"/>
      <c r="O3975" s="55" t="s">
        <v>364</v>
      </c>
      <c r="P3975" s="55">
        <v>48811</v>
      </c>
      <c r="Q3975" s="55" t="s">
        <v>37</v>
      </c>
      <c r="R3975" s="55" t="s">
        <v>38</v>
      </c>
      <c r="S3975" s="55"/>
      <c r="T3975" s="55"/>
      <c r="U3975" s="55" t="s">
        <v>38</v>
      </c>
      <c r="V3975" s="55">
        <v>40.943100000000001</v>
      </c>
      <c r="W3975" s="55">
        <v>-74.290700000000001</v>
      </c>
      <c r="X3975" s="55" t="s">
        <v>39</v>
      </c>
      <c r="Y3975" s="55" t="s">
        <v>365</v>
      </c>
      <c r="Z3975" s="55" t="s">
        <v>34</v>
      </c>
      <c r="AA3975" s="55">
        <v>0</v>
      </c>
      <c r="AB3975" s="55" t="s">
        <v>41</v>
      </c>
      <c r="AC3975" s="55">
        <v>8</v>
      </c>
      <c r="AD3975" s="55"/>
      <c r="AE3975" s="55" t="s">
        <v>51</v>
      </c>
      <c r="AF3975" s="55" t="s">
        <v>52</v>
      </c>
      <c r="AG3975" s="55">
        <v>5.8500000000000002E-4</v>
      </c>
      <c r="AH3975" s="57" t="s">
        <v>44</v>
      </c>
    </row>
    <row r="3976" spans="1:34" x14ac:dyDescent="0.25">
      <c r="A3976" s="54">
        <v>11862511</v>
      </c>
      <c r="B3976" s="55"/>
      <c r="C3976" s="55"/>
      <c r="D3976" s="55">
        <v>61009513</v>
      </c>
      <c r="E3976" s="55"/>
      <c r="F3976" s="55">
        <v>300</v>
      </c>
      <c r="G3976" s="55">
        <v>78558414</v>
      </c>
      <c r="H3976" s="55"/>
      <c r="I3976" s="55">
        <v>2275050012</v>
      </c>
      <c r="J3976" s="55">
        <v>2</v>
      </c>
      <c r="K3976" s="55" t="s">
        <v>34</v>
      </c>
      <c r="L3976" s="55" t="s">
        <v>79</v>
      </c>
      <c r="M3976" s="55">
        <v>34027</v>
      </c>
      <c r="N3976" s="55"/>
      <c r="O3976" s="55" t="s">
        <v>364</v>
      </c>
      <c r="P3976" s="55">
        <v>48811</v>
      </c>
      <c r="Q3976" s="55" t="s">
        <v>37</v>
      </c>
      <c r="R3976" s="55" t="s">
        <v>38</v>
      </c>
      <c r="S3976" s="55"/>
      <c r="T3976" s="55"/>
      <c r="U3976" s="55" t="s">
        <v>38</v>
      </c>
      <c r="V3976" s="55">
        <v>40.943100000000001</v>
      </c>
      <c r="W3976" s="55">
        <v>-74.290700000000001</v>
      </c>
      <c r="X3976" s="55" t="s">
        <v>39</v>
      </c>
      <c r="Y3976" s="55" t="s">
        <v>365</v>
      </c>
      <c r="Z3976" s="55" t="s">
        <v>34</v>
      </c>
      <c r="AA3976" s="55">
        <v>0</v>
      </c>
      <c r="AB3976" s="55" t="s">
        <v>41</v>
      </c>
      <c r="AC3976" s="55">
        <v>8</v>
      </c>
      <c r="AD3976" s="55"/>
      <c r="AE3976" s="55" t="s">
        <v>53</v>
      </c>
      <c r="AF3976" s="55" t="s">
        <v>54</v>
      </c>
      <c r="AG3976" s="55">
        <v>0.15802099999999999</v>
      </c>
      <c r="AH3976" s="57" t="s">
        <v>44</v>
      </c>
    </row>
    <row r="3977" spans="1:34" x14ac:dyDescent="0.25">
      <c r="A3977" s="54">
        <v>11862511</v>
      </c>
      <c r="B3977" s="55"/>
      <c r="C3977" s="55"/>
      <c r="D3977" s="55">
        <v>61009513</v>
      </c>
      <c r="E3977" s="55"/>
      <c r="F3977" s="55">
        <v>300</v>
      </c>
      <c r="G3977" s="55">
        <v>78558314</v>
      </c>
      <c r="H3977" s="55"/>
      <c r="I3977" s="55">
        <v>2275050011</v>
      </c>
      <c r="J3977" s="55">
        <v>2</v>
      </c>
      <c r="K3977" s="55" t="s">
        <v>34</v>
      </c>
      <c r="L3977" s="55" t="s">
        <v>79</v>
      </c>
      <c r="M3977" s="55">
        <v>34027</v>
      </c>
      <c r="N3977" s="55"/>
      <c r="O3977" s="55" t="s">
        <v>364</v>
      </c>
      <c r="P3977" s="55">
        <v>48811</v>
      </c>
      <c r="Q3977" s="55" t="s">
        <v>37</v>
      </c>
      <c r="R3977" s="55" t="s">
        <v>38</v>
      </c>
      <c r="S3977" s="55"/>
      <c r="T3977" s="55"/>
      <c r="U3977" s="55" t="s">
        <v>38</v>
      </c>
      <c r="V3977" s="55">
        <v>40.943100000000001</v>
      </c>
      <c r="W3977" s="55">
        <v>-74.290700000000001</v>
      </c>
      <c r="X3977" s="55" t="s">
        <v>39</v>
      </c>
      <c r="Y3977" s="55" t="s">
        <v>365</v>
      </c>
      <c r="Z3977" s="55" t="s">
        <v>34</v>
      </c>
      <c r="AA3977" s="55">
        <v>0</v>
      </c>
      <c r="AB3977" s="55" t="s">
        <v>41</v>
      </c>
      <c r="AC3977" s="55">
        <v>8</v>
      </c>
      <c r="AD3977" s="55"/>
      <c r="AE3977" s="55" t="s">
        <v>53</v>
      </c>
      <c r="AF3977" s="55" t="s">
        <v>54</v>
      </c>
      <c r="AG3977" s="55">
        <v>0.108126</v>
      </c>
      <c r="AH3977" s="57" t="s">
        <v>44</v>
      </c>
    </row>
    <row r="3978" spans="1:34" x14ac:dyDescent="0.25">
      <c r="A3978" s="54">
        <v>11862511</v>
      </c>
      <c r="B3978" s="55"/>
      <c r="C3978" s="55"/>
      <c r="D3978" s="55">
        <v>61009513</v>
      </c>
      <c r="E3978" s="55"/>
      <c r="F3978" s="55">
        <v>300</v>
      </c>
      <c r="G3978" s="55">
        <v>78558314</v>
      </c>
      <c r="H3978" s="55"/>
      <c r="I3978" s="55">
        <v>2275050011</v>
      </c>
      <c r="J3978" s="55">
        <v>2</v>
      </c>
      <c r="K3978" s="55" t="s">
        <v>34</v>
      </c>
      <c r="L3978" s="55" t="s">
        <v>79</v>
      </c>
      <c r="M3978" s="55">
        <v>34027</v>
      </c>
      <c r="N3978" s="55"/>
      <c r="O3978" s="55" t="s">
        <v>364</v>
      </c>
      <c r="P3978" s="55">
        <v>48811</v>
      </c>
      <c r="Q3978" s="55" t="s">
        <v>37</v>
      </c>
      <c r="R3978" s="55" t="s">
        <v>38</v>
      </c>
      <c r="S3978" s="55"/>
      <c r="T3978" s="55"/>
      <c r="U3978" s="55" t="s">
        <v>38</v>
      </c>
      <c r="V3978" s="55">
        <v>40.943100000000001</v>
      </c>
      <c r="W3978" s="55">
        <v>-74.290700000000001</v>
      </c>
      <c r="X3978" s="55" t="s">
        <v>39</v>
      </c>
      <c r="Y3978" s="55" t="s">
        <v>365</v>
      </c>
      <c r="Z3978" s="55" t="s">
        <v>34</v>
      </c>
      <c r="AA3978" s="55">
        <v>0</v>
      </c>
      <c r="AB3978" s="55" t="s">
        <v>41</v>
      </c>
      <c r="AC3978" s="55">
        <v>8</v>
      </c>
      <c r="AD3978" s="55"/>
      <c r="AE3978" s="55">
        <v>7439921</v>
      </c>
      <c r="AF3978" s="55" t="s">
        <v>55</v>
      </c>
      <c r="AG3978" s="55">
        <v>1.3835599999999999E-4</v>
      </c>
      <c r="AH3978" s="57" t="s">
        <v>44</v>
      </c>
    </row>
    <row r="3979" spans="1:34" x14ac:dyDescent="0.25">
      <c r="A3979" s="54">
        <v>12320811</v>
      </c>
      <c r="B3979" s="55"/>
      <c r="C3979" s="55"/>
      <c r="D3979" s="55">
        <v>61751013</v>
      </c>
      <c r="E3979" s="55"/>
      <c r="F3979" s="55">
        <v>300</v>
      </c>
      <c r="G3979" s="55">
        <v>80028114</v>
      </c>
      <c r="H3979" s="55"/>
      <c r="I3979" s="55">
        <v>2275050011</v>
      </c>
      <c r="J3979" s="55">
        <v>2</v>
      </c>
      <c r="K3979" s="55" t="s">
        <v>34</v>
      </c>
      <c r="L3979" s="55" t="s">
        <v>64</v>
      </c>
      <c r="M3979" s="55">
        <v>34019</v>
      </c>
      <c r="N3979" s="55"/>
      <c r="O3979" s="55" t="s">
        <v>366</v>
      </c>
      <c r="P3979" s="55">
        <v>48811</v>
      </c>
      <c r="Q3979" s="55" t="s">
        <v>37</v>
      </c>
      <c r="R3979" s="55" t="s">
        <v>38</v>
      </c>
      <c r="S3979" s="55"/>
      <c r="T3979" s="55"/>
      <c r="U3979" s="55" t="s">
        <v>38</v>
      </c>
      <c r="V3979" s="55">
        <v>40.480699999999999</v>
      </c>
      <c r="W3979" s="55">
        <v>-74.961799999999997</v>
      </c>
      <c r="X3979" s="55" t="s">
        <v>39</v>
      </c>
      <c r="Y3979" s="55" t="s">
        <v>151</v>
      </c>
      <c r="Z3979" s="55" t="s">
        <v>34</v>
      </c>
      <c r="AA3979" s="55">
        <v>0</v>
      </c>
      <c r="AB3979" s="55" t="s">
        <v>41</v>
      </c>
      <c r="AC3979" s="55">
        <v>8</v>
      </c>
      <c r="AD3979" s="55"/>
      <c r="AE3979" s="55" t="s">
        <v>42</v>
      </c>
      <c r="AF3979" s="55" t="s">
        <v>43</v>
      </c>
      <c r="AG3979" s="55">
        <v>5.97358E-3</v>
      </c>
      <c r="AH3979" s="57" t="s">
        <v>44</v>
      </c>
    </row>
    <row r="3980" spans="1:34" x14ac:dyDescent="0.25">
      <c r="A3980" s="54">
        <v>12320811</v>
      </c>
      <c r="B3980" s="55"/>
      <c r="C3980" s="55"/>
      <c r="D3980" s="55">
        <v>61751013</v>
      </c>
      <c r="E3980" s="55"/>
      <c r="F3980" s="55">
        <v>300</v>
      </c>
      <c r="G3980" s="55">
        <v>80028114</v>
      </c>
      <c r="H3980" s="55"/>
      <c r="I3980" s="55">
        <v>2275050011</v>
      </c>
      <c r="J3980" s="55">
        <v>2</v>
      </c>
      <c r="K3980" s="55" t="s">
        <v>34</v>
      </c>
      <c r="L3980" s="55" t="s">
        <v>64</v>
      </c>
      <c r="M3980" s="55">
        <v>34019</v>
      </c>
      <c r="N3980" s="55"/>
      <c r="O3980" s="55" t="s">
        <v>366</v>
      </c>
      <c r="P3980" s="55">
        <v>48811</v>
      </c>
      <c r="Q3980" s="55" t="s">
        <v>37</v>
      </c>
      <c r="R3980" s="55" t="s">
        <v>38</v>
      </c>
      <c r="S3980" s="55"/>
      <c r="T3980" s="55"/>
      <c r="U3980" s="55" t="s">
        <v>38</v>
      </c>
      <c r="V3980" s="55">
        <v>40.480699999999999</v>
      </c>
      <c r="W3980" s="55">
        <v>-74.961799999999997</v>
      </c>
      <c r="X3980" s="55" t="s">
        <v>39</v>
      </c>
      <c r="Y3980" s="55" t="s">
        <v>151</v>
      </c>
      <c r="Z3980" s="55" t="s">
        <v>34</v>
      </c>
      <c r="AA3980" s="55">
        <v>0</v>
      </c>
      <c r="AB3980" s="55" t="s">
        <v>41</v>
      </c>
      <c r="AC3980" s="55">
        <v>8</v>
      </c>
      <c r="AD3980" s="55"/>
      <c r="AE3980" s="55" t="s">
        <v>45</v>
      </c>
      <c r="AF3980" s="55" t="s">
        <v>46</v>
      </c>
      <c r="AG3980" s="55">
        <v>3.9698400000000002E-4</v>
      </c>
      <c r="AH3980" s="57" t="s">
        <v>44</v>
      </c>
    </row>
    <row r="3981" spans="1:34" x14ac:dyDescent="0.25">
      <c r="A3981" s="54">
        <v>12320811</v>
      </c>
      <c r="B3981" s="55"/>
      <c r="C3981" s="55"/>
      <c r="D3981" s="55">
        <v>61751013</v>
      </c>
      <c r="E3981" s="55"/>
      <c r="F3981" s="55">
        <v>300</v>
      </c>
      <c r="G3981" s="55">
        <v>80028114</v>
      </c>
      <c r="H3981" s="55"/>
      <c r="I3981" s="55">
        <v>2275050011</v>
      </c>
      <c r="J3981" s="55">
        <v>2</v>
      </c>
      <c r="K3981" s="55" t="s">
        <v>34</v>
      </c>
      <c r="L3981" s="55" t="s">
        <v>64</v>
      </c>
      <c r="M3981" s="55">
        <v>34019</v>
      </c>
      <c r="N3981" s="55"/>
      <c r="O3981" s="55" t="s">
        <v>366</v>
      </c>
      <c r="P3981" s="55">
        <v>48811</v>
      </c>
      <c r="Q3981" s="55" t="s">
        <v>37</v>
      </c>
      <c r="R3981" s="55" t="s">
        <v>38</v>
      </c>
      <c r="S3981" s="55"/>
      <c r="T3981" s="55"/>
      <c r="U3981" s="55" t="s">
        <v>38</v>
      </c>
      <c r="V3981" s="55">
        <v>40.480699999999999</v>
      </c>
      <c r="W3981" s="55">
        <v>-74.961799999999997</v>
      </c>
      <c r="X3981" s="55" t="s">
        <v>39</v>
      </c>
      <c r="Y3981" s="55" t="s">
        <v>151</v>
      </c>
      <c r="Z3981" s="55" t="s">
        <v>34</v>
      </c>
      <c r="AA3981" s="55">
        <v>0</v>
      </c>
      <c r="AB3981" s="55" t="s">
        <v>41</v>
      </c>
      <c r="AC3981" s="55">
        <v>8</v>
      </c>
      <c r="AD3981" s="55"/>
      <c r="AE3981" s="55" t="s">
        <v>47</v>
      </c>
      <c r="AF3981" s="55" t="s">
        <v>48</v>
      </c>
      <c r="AG3981" s="55">
        <v>6.4836599999999996E-3</v>
      </c>
      <c r="AH3981" s="57" t="s">
        <v>44</v>
      </c>
    </row>
    <row r="3982" spans="1:34" x14ac:dyDescent="0.25">
      <c r="A3982" s="54">
        <v>12320811</v>
      </c>
      <c r="B3982" s="55"/>
      <c r="C3982" s="55"/>
      <c r="D3982" s="55">
        <v>61751013</v>
      </c>
      <c r="E3982" s="55"/>
      <c r="F3982" s="55">
        <v>300</v>
      </c>
      <c r="G3982" s="55">
        <v>80028114</v>
      </c>
      <c r="H3982" s="55"/>
      <c r="I3982" s="55">
        <v>2275050011</v>
      </c>
      <c r="J3982" s="55">
        <v>2</v>
      </c>
      <c r="K3982" s="55" t="s">
        <v>34</v>
      </c>
      <c r="L3982" s="55" t="s">
        <v>64</v>
      </c>
      <c r="M3982" s="55">
        <v>34019</v>
      </c>
      <c r="N3982" s="55"/>
      <c r="O3982" s="55" t="s">
        <v>366</v>
      </c>
      <c r="P3982" s="55">
        <v>48811</v>
      </c>
      <c r="Q3982" s="55" t="s">
        <v>37</v>
      </c>
      <c r="R3982" s="55" t="s">
        <v>38</v>
      </c>
      <c r="S3982" s="55"/>
      <c r="T3982" s="55"/>
      <c r="U3982" s="55" t="s">
        <v>38</v>
      </c>
      <c r="V3982" s="55">
        <v>40.480699999999999</v>
      </c>
      <c r="W3982" s="55">
        <v>-74.961799999999997</v>
      </c>
      <c r="X3982" s="55" t="s">
        <v>39</v>
      </c>
      <c r="Y3982" s="55" t="s">
        <v>151</v>
      </c>
      <c r="Z3982" s="55" t="s">
        <v>34</v>
      </c>
      <c r="AA3982" s="55">
        <v>0</v>
      </c>
      <c r="AB3982" s="55" t="s">
        <v>41</v>
      </c>
      <c r="AC3982" s="55">
        <v>8</v>
      </c>
      <c r="AD3982" s="55"/>
      <c r="AE3982" s="55" t="s">
        <v>49</v>
      </c>
      <c r="AF3982" s="55" t="s">
        <v>50</v>
      </c>
      <c r="AG3982" s="55">
        <v>9.3966099999999997E-3</v>
      </c>
      <c r="AH3982" s="57" t="s">
        <v>44</v>
      </c>
    </row>
    <row r="3983" spans="1:34" x14ac:dyDescent="0.25">
      <c r="A3983" s="54">
        <v>12320811</v>
      </c>
      <c r="B3983" s="55"/>
      <c r="C3983" s="55"/>
      <c r="D3983" s="55">
        <v>61751013</v>
      </c>
      <c r="E3983" s="55"/>
      <c r="F3983" s="55">
        <v>300</v>
      </c>
      <c r="G3983" s="55">
        <v>80028114</v>
      </c>
      <c r="H3983" s="55"/>
      <c r="I3983" s="55">
        <v>2275050011</v>
      </c>
      <c r="J3983" s="55">
        <v>2</v>
      </c>
      <c r="K3983" s="55" t="s">
        <v>34</v>
      </c>
      <c r="L3983" s="55" t="s">
        <v>64</v>
      </c>
      <c r="M3983" s="55">
        <v>34019</v>
      </c>
      <c r="N3983" s="55"/>
      <c r="O3983" s="55" t="s">
        <v>366</v>
      </c>
      <c r="P3983" s="55">
        <v>48811</v>
      </c>
      <c r="Q3983" s="55" t="s">
        <v>37</v>
      </c>
      <c r="R3983" s="55" t="s">
        <v>38</v>
      </c>
      <c r="S3983" s="55"/>
      <c r="T3983" s="55"/>
      <c r="U3983" s="55" t="s">
        <v>38</v>
      </c>
      <c r="V3983" s="55">
        <v>40.480699999999999</v>
      </c>
      <c r="W3983" s="55">
        <v>-74.961799999999997</v>
      </c>
      <c r="X3983" s="55" t="s">
        <v>39</v>
      </c>
      <c r="Y3983" s="55" t="s">
        <v>151</v>
      </c>
      <c r="Z3983" s="55" t="s">
        <v>34</v>
      </c>
      <c r="AA3983" s="55">
        <v>0</v>
      </c>
      <c r="AB3983" s="55" t="s">
        <v>41</v>
      </c>
      <c r="AC3983" s="55">
        <v>8</v>
      </c>
      <c r="AD3983" s="55"/>
      <c r="AE3983" s="55" t="s">
        <v>51</v>
      </c>
      <c r="AF3983" s="55" t="s">
        <v>52</v>
      </c>
      <c r="AG3983" s="55">
        <v>2.5804000000000001E-3</v>
      </c>
      <c r="AH3983" s="57" t="s">
        <v>44</v>
      </c>
    </row>
    <row r="3984" spans="1:34" x14ac:dyDescent="0.25">
      <c r="A3984" s="54">
        <v>12320811</v>
      </c>
      <c r="B3984" s="55"/>
      <c r="C3984" s="55"/>
      <c r="D3984" s="55">
        <v>61751013</v>
      </c>
      <c r="E3984" s="55"/>
      <c r="F3984" s="55">
        <v>300</v>
      </c>
      <c r="G3984" s="55">
        <v>80028114</v>
      </c>
      <c r="H3984" s="55"/>
      <c r="I3984" s="55">
        <v>2275050011</v>
      </c>
      <c r="J3984" s="55">
        <v>2</v>
      </c>
      <c r="K3984" s="55" t="s">
        <v>34</v>
      </c>
      <c r="L3984" s="55" t="s">
        <v>64</v>
      </c>
      <c r="M3984" s="55">
        <v>34019</v>
      </c>
      <c r="N3984" s="55"/>
      <c r="O3984" s="55" t="s">
        <v>366</v>
      </c>
      <c r="P3984" s="55">
        <v>48811</v>
      </c>
      <c r="Q3984" s="55" t="s">
        <v>37</v>
      </c>
      <c r="R3984" s="55" t="s">
        <v>38</v>
      </c>
      <c r="S3984" s="55"/>
      <c r="T3984" s="55"/>
      <c r="U3984" s="55" t="s">
        <v>38</v>
      </c>
      <c r="V3984" s="55">
        <v>40.480699999999999</v>
      </c>
      <c r="W3984" s="55">
        <v>-74.961799999999997</v>
      </c>
      <c r="X3984" s="55" t="s">
        <v>39</v>
      </c>
      <c r="Y3984" s="55" t="s">
        <v>151</v>
      </c>
      <c r="Z3984" s="55" t="s">
        <v>34</v>
      </c>
      <c r="AA3984" s="55">
        <v>0</v>
      </c>
      <c r="AB3984" s="55" t="s">
        <v>41</v>
      </c>
      <c r="AC3984" s="55">
        <v>8</v>
      </c>
      <c r="AD3984" s="55"/>
      <c r="AE3984" s="55" t="s">
        <v>53</v>
      </c>
      <c r="AF3984" s="55" t="s">
        <v>54</v>
      </c>
      <c r="AG3984" s="55">
        <v>0.476937</v>
      </c>
      <c r="AH3984" s="57" t="s">
        <v>44</v>
      </c>
    </row>
    <row r="3985" spans="1:34" x14ac:dyDescent="0.25">
      <c r="A3985" s="54">
        <v>12320811</v>
      </c>
      <c r="B3985" s="55"/>
      <c r="C3985" s="55"/>
      <c r="D3985" s="55">
        <v>61751013</v>
      </c>
      <c r="E3985" s="55"/>
      <c r="F3985" s="55">
        <v>300</v>
      </c>
      <c r="G3985" s="55">
        <v>80028114</v>
      </c>
      <c r="H3985" s="55"/>
      <c r="I3985" s="55">
        <v>2275050011</v>
      </c>
      <c r="J3985" s="55">
        <v>2</v>
      </c>
      <c r="K3985" s="55" t="s">
        <v>34</v>
      </c>
      <c r="L3985" s="55" t="s">
        <v>64</v>
      </c>
      <c r="M3985" s="55">
        <v>34019</v>
      </c>
      <c r="N3985" s="55"/>
      <c r="O3985" s="55" t="s">
        <v>366</v>
      </c>
      <c r="P3985" s="55">
        <v>48811</v>
      </c>
      <c r="Q3985" s="55" t="s">
        <v>37</v>
      </c>
      <c r="R3985" s="55" t="s">
        <v>38</v>
      </c>
      <c r="S3985" s="55"/>
      <c r="T3985" s="55"/>
      <c r="U3985" s="55" t="s">
        <v>38</v>
      </c>
      <c r="V3985" s="55">
        <v>40.480699999999999</v>
      </c>
      <c r="W3985" s="55">
        <v>-74.961799999999997</v>
      </c>
      <c r="X3985" s="55" t="s">
        <v>39</v>
      </c>
      <c r="Y3985" s="55" t="s">
        <v>151</v>
      </c>
      <c r="Z3985" s="55" t="s">
        <v>34</v>
      </c>
      <c r="AA3985" s="55">
        <v>0</v>
      </c>
      <c r="AB3985" s="55" t="s">
        <v>41</v>
      </c>
      <c r="AC3985" s="55">
        <v>8</v>
      </c>
      <c r="AD3985" s="55"/>
      <c r="AE3985" s="55">
        <v>7439921</v>
      </c>
      <c r="AF3985" s="55" t="s">
        <v>55</v>
      </c>
      <c r="AG3985" s="55">
        <v>6.1028099999999995E-4</v>
      </c>
      <c r="AH3985" s="57" t="s">
        <v>44</v>
      </c>
    </row>
    <row r="3986" spans="1:34" x14ac:dyDescent="0.25">
      <c r="A3986" s="54">
        <v>11290411</v>
      </c>
      <c r="B3986" s="55"/>
      <c r="C3986" s="55"/>
      <c r="D3986" s="55">
        <v>61347913</v>
      </c>
      <c r="E3986" s="55"/>
      <c r="F3986" s="55">
        <v>300</v>
      </c>
      <c r="G3986" s="55">
        <v>79233814</v>
      </c>
      <c r="H3986" s="55"/>
      <c r="I3986" s="55">
        <v>2275050012</v>
      </c>
      <c r="J3986" s="55">
        <v>2</v>
      </c>
      <c r="K3986" s="55" t="s">
        <v>34</v>
      </c>
      <c r="L3986" s="55" t="s">
        <v>73</v>
      </c>
      <c r="M3986" s="55">
        <v>34035</v>
      </c>
      <c r="N3986" s="55"/>
      <c r="O3986" s="55" t="s">
        <v>367</v>
      </c>
      <c r="P3986" s="55">
        <v>48811</v>
      </c>
      <c r="Q3986" s="55" t="s">
        <v>37</v>
      </c>
      <c r="R3986" s="55" t="s">
        <v>38</v>
      </c>
      <c r="S3986" s="55"/>
      <c r="T3986" s="55"/>
      <c r="U3986" s="55" t="s">
        <v>38</v>
      </c>
      <c r="V3986" s="55">
        <v>40.5565</v>
      </c>
      <c r="W3986" s="55">
        <v>-74.562399999999997</v>
      </c>
      <c r="X3986" s="55" t="s">
        <v>39</v>
      </c>
      <c r="Y3986" s="55" t="s">
        <v>368</v>
      </c>
      <c r="Z3986" s="55" t="s">
        <v>34</v>
      </c>
      <c r="AA3986" s="55">
        <v>0</v>
      </c>
      <c r="AB3986" s="55" t="s">
        <v>41</v>
      </c>
      <c r="AC3986" s="55">
        <v>8</v>
      </c>
      <c r="AD3986" s="55"/>
      <c r="AE3986" s="55" t="s">
        <v>42</v>
      </c>
      <c r="AF3986" s="55" t="s">
        <v>43</v>
      </c>
      <c r="AG3986" s="55">
        <v>1.1376499999999999E-2</v>
      </c>
      <c r="AH3986" s="57" t="s">
        <v>44</v>
      </c>
    </row>
    <row r="3987" spans="1:34" x14ac:dyDescent="0.25">
      <c r="A3987" s="54">
        <v>11290411</v>
      </c>
      <c r="B3987" s="55"/>
      <c r="C3987" s="55"/>
      <c r="D3987" s="55">
        <v>61347913</v>
      </c>
      <c r="E3987" s="55"/>
      <c r="F3987" s="55">
        <v>300</v>
      </c>
      <c r="G3987" s="55">
        <v>79233714</v>
      </c>
      <c r="H3987" s="55"/>
      <c r="I3987" s="55">
        <v>2275050011</v>
      </c>
      <c r="J3987" s="55">
        <v>2</v>
      </c>
      <c r="K3987" s="55" t="s">
        <v>34</v>
      </c>
      <c r="L3987" s="55" t="s">
        <v>73</v>
      </c>
      <c r="M3987" s="55">
        <v>34035</v>
      </c>
      <c r="N3987" s="55"/>
      <c r="O3987" s="55" t="s">
        <v>367</v>
      </c>
      <c r="P3987" s="55">
        <v>48811</v>
      </c>
      <c r="Q3987" s="55" t="s">
        <v>37</v>
      </c>
      <c r="R3987" s="55" t="s">
        <v>38</v>
      </c>
      <c r="S3987" s="55"/>
      <c r="T3987" s="55"/>
      <c r="U3987" s="55" t="s">
        <v>38</v>
      </c>
      <c r="V3987" s="55">
        <v>40.5565</v>
      </c>
      <c r="W3987" s="55">
        <v>-74.562399999999997</v>
      </c>
      <c r="X3987" s="55" t="s">
        <v>39</v>
      </c>
      <c r="Y3987" s="55" t="s">
        <v>368</v>
      </c>
      <c r="Z3987" s="55" t="s">
        <v>34</v>
      </c>
      <c r="AA3987" s="55">
        <v>0</v>
      </c>
      <c r="AB3987" s="55" t="s">
        <v>41</v>
      </c>
      <c r="AC3987" s="55">
        <v>8</v>
      </c>
      <c r="AD3987" s="55"/>
      <c r="AE3987" s="55" t="s">
        <v>42</v>
      </c>
      <c r="AF3987" s="55" t="s">
        <v>43</v>
      </c>
      <c r="AG3987" s="55">
        <v>1.3542700000000001E-3</v>
      </c>
      <c r="AH3987" s="57" t="s">
        <v>44</v>
      </c>
    </row>
    <row r="3988" spans="1:34" x14ac:dyDescent="0.25">
      <c r="A3988" s="54">
        <v>11290411</v>
      </c>
      <c r="B3988" s="55"/>
      <c r="C3988" s="55"/>
      <c r="D3988" s="55">
        <v>61347913</v>
      </c>
      <c r="E3988" s="55"/>
      <c r="F3988" s="55">
        <v>300</v>
      </c>
      <c r="G3988" s="55">
        <v>79233814</v>
      </c>
      <c r="H3988" s="55"/>
      <c r="I3988" s="55">
        <v>2275050012</v>
      </c>
      <c r="J3988" s="55">
        <v>2</v>
      </c>
      <c r="K3988" s="55" t="s">
        <v>34</v>
      </c>
      <c r="L3988" s="55" t="s">
        <v>73</v>
      </c>
      <c r="M3988" s="55">
        <v>34035</v>
      </c>
      <c r="N3988" s="55"/>
      <c r="O3988" s="55" t="s">
        <v>367</v>
      </c>
      <c r="P3988" s="55">
        <v>48811</v>
      </c>
      <c r="Q3988" s="55" t="s">
        <v>37</v>
      </c>
      <c r="R3988" s="55" t="s">
        <v>38</v>
      </c>
      <c r="S3988" s="55"/>
      <c r="T3988" s="55"/>
      <c r="U3988" s="55" t="s">
        <v>38</v>
      </c>
      <c r="V3988" s="55">
        <v>40.5565</v>
      </c>
      <c r="W3988" s="55">
        <v>-74.562399999999997</v>
      </c>
      <c r="X3988" s="55" t="s">
        <v>39</v>
      </c>
      <c r="Y3988" s="55" t="s">
        <v>368</v>
      </c>
      <c r="Z3988" s="55" t="s">
        <v>34</v>
      </c>
      <c r="AA3988" s="55">
        <v>0</v>
      </c>
      <c r="AB3988" s="55" t="s">
        <v>41</v>
      </c>
      <c r="AC3988" s="55">
        <v>8</v>
      </c>
      <c r="AD3988" s="55"/>
      <c r="AE3988" s="55" t="s">
        <v>45</v>
      </c>
      <c r="AF3988" s="55" t="s">
        <v>46</v>
      </c>
      <c r="AG3988" s="55">
        <v>1.2140199999999999E-3</v>
      </c>
      <c r="AH3988" s="57" t="s">
        <v>44</v>
      </c>
    </row>
    <row r="3989" spans="1:34" x14ac:dyDescent="0.25">
      <c r="A3989" s="54">
        <v>11290411</v>
      </c>
      <c r="B3989" s="55"/>
      <c r="C3989" s="55"/>
      <c r="D3989" s="55">
        <v>61347913</v>
      </c>
      <c r="E3989" s="55"/>
      <c r="F3989" s="55">
        <v>300</v>
      </c>
      <c r="G3989" s="55">
        <v>79233714</v>
      </c>
      <c r="H3989" s="55"/>
      <c r="I3989" s="55">
        <v>2275050011</v>
      </c>
      <c r="J3989" s="55">
        <v>2</v>
      </c>
      <c r="K3989" s="55" t="s">
        <v>34</v>
      </c>
      <c r="L3989" s="55" t="s">
        <v>73</v>
      </c>
      <c r="M3989" s="55">
        <v>34035</v>
      </c>
      <c r="N3989" s="55"/>
      <c r="O3989" s="55" t="s">
        <v>367</v>
      </c>
      <c r="P3989" s="55">
        <v>48811</v>
      </c>
      <c r="Q3989" s="55" t="s">
        <v>37</v>
      </c>
      <c r="R3989" s="55" t="s">
        <v>38</v>
      </c>
      <c r="S3989" s="55"/>
      <c r="T3989" s="55"/>
      <c r="U3989" s="55" t="s">
        <v>38</v>
      </c>
      <c r="V3989" s="55">
        <v>40.5565</v>
      </c>
      <c r="W3989" s="55">
        <v>-74.562399999999997</v>
      </c>
      <c r="X3989" s="55" t="s">
        <v>39</v>
      </c>
      <c r="Y3989" s="55" t="s">
        <v>368</v>
      </c>
      <c r="Z3989" s="55" t="s">
        <v>34</v>
      </c>
      <c r="AA3989" s="55">
        <v>0</v>
      </c>
      <c r="AB3989" s="55" t="s">
        <v>41</v>
      </c>
      <c r="AC3989" s="55">
        <v>8</v>
      </c>
      <c r="AD3989" s="55"/>
      <c r="AE3989" s="55" t="s">
        <v>45</v>
      </c>
      <c r="AF3989" s="55" t="s">
        <v>46</v>
      </c>
      <c r="AG3989" s="55">
        <v>9.0000000000000006E-5</v>
      </c>
      <c r="AH3989" s="57" t="s">
        <v>44</v>
      </c>
    </row>
    <row r="3990" spans="1:34" x14ac:dyDescent="0.25">
      <c r="A3990" s="54">
        <v>11290411</v>
      </c>
      <c r="B3990" s="55"/>
      <c r="C3990" s="55"/>
      <c r="D3990" s="55">
        <v>61347913</v>
      </c>
      <c r="E3990" s="55"/>
      <c r="F3990" s="55">
        <v>300</v>
      </c>
      <c r="G3990" s="55">
        <v>79233814</v>
      </c>
      <c r="H3990" s="55"/>
      <c r="I3990" s="55">
        <v>2275050012</v>
      </c>
      <c r="J3990" s="55">
        <v>2</v>
      </c>
      <c r="K3990" s="55" t="s">
        <v>34</v>
      </c>
      <c r="L3990" s="55" t="s">
        <v>73</v>
      </c>
      <c r="M3990" s="55">
        <v>34035</v>
      </c>
      <c r="N3990" s="55"/>
      <c r="O3990" s="55" t="s">
        <v>367</v>
      </c>
      <c r="P3990" s="55">
        <v>48811</v>
      </c>
      <c r="Q3990" s="55" t="s">
        <v>37</v>
      </c>
      <c r="R3990" s="55" t="s">
        <v>38</v>
      </c>
      <c r="S3990" s="55"/>
      <c r="T3990" s="55"/>
      <c r="U3990" s="55" t="s">
        <v>38</v>
      </c>
      <c r="V3990" s="55">
        <v>40.5565</v>
      </c>
      <c r="W3990" s="55">
        <v>-74.562399999999997</v>
      </c>
      <c r="X3990" s="55" t="s">
        <v>39</v>
      </c>
      <c r="Y3990" s="55" t="s">
        <v>368</v>
      </c>
      <c r="Z3990" s="55" t="s">
        <v>34</v>
      </c>
      <c r="AA3990" s="55">
        <v>0</v>
      </c>
      <c r="AB3990" s="55" t="s">
        <v>41</v>
      </c>
      <c r="AC3990" s="55">
        <v>8</v>
      </c>
      <c r="AD3990" s="55"/>
      <c r="AE3990" s="55" t="s">
        <v>47</v>
      </c>
      <c r="AF3990" s="55" t="s">
        <v>48</v>
      </c>
      <c r="AG3990" s="55">
        <v>3.8118200000000001E-3</v>
      </c>
      <c r="AH3990" s="57" t="s">
        <v>44</v>
      </c>
    </row>
    <row r="3991" spans="1:34" x14ac:dyDescent="0.25">
      <c r="A3991" s="54">
        <v>11290411</v>
      </c>
      <c r="B3991" s="55"/>
      <c r="C3991" s="55"/>
      <c r="D3991" s="55">
        <v>61347913</v>
      </c>
      <c r="E3991" s="55"/>
      <c r="F3991" s="55">
        <v>300</v>
      </c>
      <c r="G3991" s="55">
        <v>79233714</v>
      </c>
      <c r="H3991" s="55"/>
      <c r="I3991" s="55">
        <v>2275050011</v>
      </c>
      <c r="J3991" s="55">
        <v>2</v>
      </c>
      <c r="K3991" s="55" t="s">
        <v>34</v>
      </c>
      <c r="L3991" s="55" t="s">
        <v>73</v>
      </c>
      <c r="M3991" s="55">
        <v>34035</v>
      </c>
      <c r="N3991" s="55"/>
      <c r="O3991" s="55" t="s">
        <v>367</v>
      </c>
      <c r="P3991" s="55">
        <v>48811</v>
      </c>
      <c r="Q3991" s="55" t="s">
        <v>37</v>
      </c>
      <c r="R3991" s="55" t="s">
        <v>38</v>
      </c>
      <c r="S3991" s="55"/>
      <c r="T3991" s="55"/>
      <c r="U3991" s="55" t="s">
        <v>38</v>
      </c>
      <c r="V3991" s="55">
        <v>40.5565</v>
      </c>
      <c r="W3991" s="55">
        <v>-74.562399999999997</v>
      </c>
      <c r="X3991" s="55" t="s">
        <v>39</v>
      </c>
      <c r="Y3991" s="55" t="s">
        <v>368</v>
      </c>
      <c r="Z3991" s="55" t="s">
        <v>34</v>
      </c>
      <c r="AA3991" s="55">
        <v>0</v>
      </c>
      <c r="AB3991" s="55" t="s">
        <v>41</v>
      </c>
      <c r="AC3991" s="55">
        <v>8</v>
      </c>
      <c r="AD3991" s="55"/>
      <c r="AE3991" s="55" t="s">
        <v>47</v>
      </c>
      <c r="AF3991" s="55" t="s">
        <v>48</v>
      </c>
      <c r="AG3991" s="55">
        <v>1.4699100000000001E-3</v>
      </c>
      <c r="AH3991" s="57" t="s">
        <v>44</v>
      </c>
    </row>
    <row r="3992" spans="1:34" x14ac:dyDescent="0.25">
      <c r="A3992" s="54">
        <v>11290411</v>
      </c>
      <c r="B3992" s="55"/>
      <c r="C3992" s="55"/>
      <c r="D3992" s="55">
        <v>61347913</v>
      </c>
      <c r="E3992" s="55"/>
      <c r="F3992" s="55">
        <v>300</v>
      </c>
      <c r="G3992" s="55">
        <v>79233714</v>
      </c>
      <c r="H3992" s="55"/>
      <c r="I3992" s="55">
        <v>2275050011</v>
      </c>
      <c r="J3992" s="55">
        <v>2</v>
      </c>
      <c r="K3992" s="55" t="s">
        <v>34</v>
      </c>
      <c r="L3992" s="55" t="s">
        <v>73</v>
      </c>
      <c r="M3992" s="55">
        <v>34035</v>
      </c>
      <c r="N3992" s="55"/>
      <c r="O3992" s="55" t="s">
        <v>367</v>
      </c>
      <c r="P3992" s="55">
        <v>48811</v>
      </c>
      <c r="Q3992" s="55" t="s">
        <v>37</v>
      </c>
      <c r="R3992" s="55" t="s">
        <v>38</v>
      </c>
      <c r="S3992" s="55"/>
      <c r="T3992" s="55"/>
      <c r="U3992" s="55" t="s">
        <v>38</v>
      </c>
      <c r="V3992" s="55">
        <v>40.5565</v>
      </c>
      <c r="W3992" s="55">
        <v>-74.562399999999997</v>
      </c>
      <c r="X3992" s="55" t="s">
        <v>39</v>
      </c>
      <c r="Y3992" s="55" t="s">
        <v>368</v>
      </c>
      <c r="Z3992" s="55" t="s">
        <v>34</v>
      </c>
      <c r="AA3992" s="55">
        <v>0</v>
      </c>
      <c r="AB3992" s="55" t="s">
        <v>41</v>
      </c>
      <c r="AC3992" s="55">
        <v>8</v>
      </c>
      <c r="AD3992" s="55"/>
      <c r="AE3992" s="55" t="s">
        <v>49</v>
      </c>
      <c r="AF3992" s="55" t="s">
        <v>50</v>
      </c>
      <c r="AG3992" s="55">
        <v>2.1302999999999999E-3</v>
      </c>
      <c r="AH3992" s="57" t="s">
        <v>44</v>
      </c>
    </row>
    <row r="3993" spans="1:34" x14ac:dyDescent="0.25">
      <c r="A3993" s="54">
        <v>11290411</v>
      </c>
      <c r="B3993" s="55"/>
      <c r="C3993" s="55"/>
      <c r="D3993" s="55">
        <v>61347913</v>
      </c>
      <c r="E3993" s="55"/>
      <c r="F3993" s="55">
        <v>300</v>
      </c>
      <c r="G3993" s="55">
        <v>79233814</v>
      </c>
      <c r="H3993" s="55"/>
      <c r="I3993" s="55">
        <v>2275050012</v>
      </c>
      <c r="J3993" s="55">
        <v>2</v>
      </c>
      <c r="K3993" s="55" t="s">
        <v>34</v>
      </c>
      <c r="L3993" s="55" t="s">
        <v>73</v>
      </c>
      <c r="M3993" s="55">
        <v>34035</v>
      </c>
      <c r="N3993" s="55"/>
      <c r="O3993" s="55" t="s">
        <v>367</v>
      </c>
      <c r="P3993" s="55">
        <v>48811</v>
      </c>
      <c r="Q3993" s="55" t="s">
        <v>37</v>
      </c>
      <c r="R3993" s="55" t="s">
        <v>38</v>
      </c>
      <c r="S3993" s="55"/>
      <c r="T3993" s="55"/>
      <c r="U3993" s="55" t="s">
        <v>38</v>
      </c>
      <c r="V3993" s="55">
        <v>40.5565</v>
      </c>
      <c r="W3993" s="55">
        <v>-74.562399999999997</v>
      </c>
      <c r="X3993" s="55" t="s">
        <v>39</v>
      </c>
      <c r="Y3993" s="55" t="s">
        <v>368</v>
      </c>
      <c r="Z3993" s="55" t="s">
        <v>34</v>
      </c>
      <c r="AA3993" s="55">
        <v>0</v>
      </c>
      <c r="AB3993" s="55" t="s">
        <v>41</v>
      </c>
      <c r="AC3993" s="55">
        <v>8</v>
      </c>
      <c r="AD3993" s="55"/>
      <c r="AE3993" s="55" t="s">
        <v>49</v>
      </c>
      <c r="AF3993" s="55" t="s">
        <v>50</v>
      </c>
      <c r="AG3993" s="55">
        <v>3.9055499999999998E-3</v>
      </c>
      <c r="AH3993" s="57" t="s">
        <v>44</v>
      </c>
    </row>
    <row r="3994" spans="1:34" x14ac:dyDescent="0.25">
      <c r="A3994" s="54">
        <v>11290411</v>
      </c>
      <c r="B3994" s="55"/>
      <c r="C3994" s="55"/>
      <c r="D3994" s="55">
        <v>61347913</v>
      </c>
      <c r="E3994" s="55"/>
      <c r="F3994" s="55">
        <v>300</v>
      </c>
      <c r="G3994" s="55">
        <v>79233814</v>
      </c>
      <c r="H3994" s="55"/>
      <c r="I3994" s="55">
        <v>2275050012</v>
      </c>
      <c r="J3994" s="55">
        <v>2</v>
      </c>
      <c r="K3994" s="55" t="s">
        <v>34</v>
      </c>
      <c r="L3994" s="55" t="s">
        <v>73</v>
      </c>
      <c r="M3994" s="55">
        <v>34035</v>
      </c>
      <c r="N3994" s="55"/>
      <c r="O3994" s="55" t="s">
        <v>367</v>
      </c>
      <c r="P3994" s="55">
        <v>48811</v>
      </c>
      <c r="Q3994" s="55" t="s">
        <v>37</v>
      </c>
      <c r="R3994" s="55" t="s">
        <v>38</v>
      </c>
      <c r="S3994" s="55"/>
      <c r="T3994" s="55"/>
      <c r="U3994" s="55" t="s">
        <v>38</v>
      </c>
      <c r="V3994" s="55">
        <v>40.5565</v>
      </c>
      <c r="W3994" s="55">
        <v>-74.562399999999997</v>
      </c>
      <c r="X3994" s="55" t="s">
        <v>39</v>
      </c>
      <c r="Y3994" s="55" t="s">
        <v>368</v>
      </c>
      <c r="Z3994" s="55" t="s">
        <v>34</v>
      </c>
      <c r="AA3994" s="55">
        <v>0</v>
      </c>
      <c r="AB3994" s="55" t="s">
        <v>41</v>
      </c>
      <c r="AC3994" s="55">
        <v>8</v>
      </c>
      <c r="AD3994" s="55"/>
      <c r="AE3994" s="55" t="s">
        <v>51</v>
      </c>
      <c r="AF3994" s="55" t="s">
        <v>52</v>
      </c>
      <c r="AG3994" s="55">
        <v>5.3417999999999998E-3</v>
      </c>
      <c r="AH3994" s="57" t="s">
        <v>44</v>
      </c>
    </row>
    <row r="3995" spans="1:34" x14ac:dyDescent="0.25">
      <c r="A3995" s="54">
        <v>11290411</v>
      </c>
      <c r="B3995" s="55"/>
      <c r="C3995" s="55"/>
      <c r="D3995" s="55">
        <v>61347913</v>
      </c>
      <c r="E3995" s="55"/>
      <c r="F3995" s="55">
        <v>300</v>
      </c>
      <c r="G3995" s="55">
        <v>79233714</v>
      </c>
      <c r="H3995" s="55"/>
      <c r="I3995" s="55">
        <v>2275050011</v>
      </c>
      <c r="J3995" s="55">
        <v>2</v>
      </c>
      <c r="K3995" s="55" t="s">
        <v>34</v>
      </c>
      <c r="L3995" s="55" t="s">
        <v>73</v>
      </c>
      <c r="M3995" s="55">
        <v>34035</v>
      </c>
      <c r="N3995" s="55"/>
      <c r="O3995" s="55" t="s">
        <v>367</v>
      </c>
      <c r="P3995" s="55">
        <v>48811</v>
      </c>
      <c r="Q3995" s="55" t="s">
        <v>37</v>
      </c>
      <c r="R3995" s="55" t="s">
        <v>38</v>
      </c>
      <c r="S3995" s="55"/>
      <c r="T3995" s="55"/>
      <c r="U3995" s="55" t="s">
        <v>38</v>
      </c>
      <c r="V3995" s="55">
        <v>40.5565</v>
      </c>
      <c r="W3995" s="55">
        <v>-74.562399999999997</v>
      </c>
      <c r="X3995" s="55" t="s">
        <v>39</v>
      </c>
      <c r="Y3995" s="55" t="s">
        <v>368</v>
      </c>
      <c r="Z3995" s="55" t="s">
        <v>34</v>
      </c>
      <c r="AA3995" s="55">
        <v>0</v>
      </c>
      <c r="AB3995" s="55" t="s">
        <v>41</v>
      </c>
      <c r="AC3995" s="55">
        <v>8</v>
      </c>
      <c r="AD3995" s="55"/>
      <c r="AE3995" s="55" t="s">
        <v>51</v>
      </c>
      <c r="AF3995" s="55" t="s">
        <v>52</v>
      </c>
      <c r="AG3995" s="55">
        <v>5.8500000000000002E-4</v>
      </c>
      <c r="AH3995" s="57" t="s">
        <v>44</v>
      </c>
    </row>
    <row r="3996" spans="1:34" x14ac:dyDescent="0.25">
      <c r="A3996" s="54">
        <v>11290411</v>
      </c>
      <c r="B3996" s="55"/>
      <c r="C3996" s="55"/>
      <c r="D3996" s="55">
        <v>61347913</v>
      </c>
      <c r="E3996" s="55"/>
      <c r="F3996" s="55">
        <v>300</v>
      </c>
      <c r="G3996" s="55">
        <v>79233814</v>
      </c>
      <c r="H3996" s="55"/>
      <c r="I3996" s="55">
        <v>2275050012</v>
      </c>
      <c r="J3996" s="55">
        <v>2</v>
      </c>
      <c r="K3996" s="55" t="s">
        <v>34</v>
      </c>
      <c r="L3996" s="55" t="s">
        <v>73</v>
      </c>
      <c r="M3996" s="55">
        <v>34035</v>
      </c>
      <c r="N3996" s="55"/>
      <c r="O3996" s="55" t="s">
        <v>367</v>
      </c>
      <c r="P3996" s="55">
        <v>48811</v>
      </c>
      <c r="Q3996" s="55" t="s">
        <v>37</v>
      </c>
      <c r="R3996" s="55" t="s">
        <v>38</v>
      </c>
      <c r="S3996" s="55"/>
      <c r="T3996" s="55"/>
      <c r="U3996" s="55" t="s">
        <v>38</v>
      </c>
      <c r="V3996" s="55">
        <v>40.5565</v>
      </c>
      <c r="W3996" s="55">
        <v>-74.562399999999997</v>
      </c>
      <c r="X3996" s="55" t="s">
        <v>39</v>
      </c>
      <c r="Y3996" s="55" t="s">
        <v>368</v>
      </c>
      <c r="Z3996" s="55" t="s">
        <v>34</v>
      </c>
      <c r="AA3996" s="55">
        <v>0</v>
      </c>
      <c r="AB3996" s="55" t="s">
        <v>41</v>
      </c>
      <c r="AC3996" s="55">
        <v>8</v>
      </c>
      <c r="AD3996" s="55"/>
      <c r="AE3996" s="55" t="s">
        <v>53</v>
      </c>
      <c r="AF3996" s="55" t="s">
        <v>54</v>
      </c>
      <c r="AG3996" s="55">
        <v>0.15802099999999999</v>
      </c>
      <c r="AH3996" s="57" t="s">
        <v>44</v>
      </c>
    </row>
    <row r="3997" spans="1:34" x14ac:dyDescent="0.25">
      <c r="A3997" s="54">
        <v>11290411</v>
      </c>
      <c r="B3997" s="55"/>
      <c r="C3997" s="55"/>
      <c r="D3997" s="55">
        <v>61347913</v>
      </c>
      <c r="E3997" s="55"/>
      <c r="F3997" s="55">
        <v>300</v>
      </c>
      <c r="G3997" s="55">
        <v>79233714</v>
      </c>
      <c r="H3997" s="55"/>
      <c r="I3997" s="55">
        <v>2275050011</v>
      </c>
      <c r="J3997" s="55">
        <v>2</v>
      </c>
      <c r="K3997" s="55" t="s">
        <v>34</v>
      </c>
      <c r="L3997" s="55" t="s">
        <v>73</v>
      </c>
      <c r="M3997" s="55">
        <v>34035</v>
      </c>
      <c r="N3997" s="55"/>
      <c r="O3997" s="55" t="s">
        <v>367</v>
      </c>
      <c r="P3997" s="55">
        <v>48811</v>
      </c>
      <c r="Q3997" s="55" t="s">
        <v>37</v>
      </c>
      <c r="R3997" s="55" t="s">
        <v>38</v>
      </c>
      <c r="S3997" s="55"/>
      <c r="T3997" s="55"/>
      <c r="U3997" s="55" t="s">
        <v>38</v>
      </c>
      <c r="V3997" s="55">
        <v>40.5565</v>
      </c>
      <c r="W3997" s="55">
        <v>-74.562399999999997</v>
      </c>
      <c r="X3997" s="55" t="s">
        <v>39</v>
      </c>
      <c r="Y3997" s="55" t="s">
        <v>368</v>
      </c>
      <c r="Z3997" s="55" t="s">
        <v>34</v>
      </c>
      <c r="AA3997" s="55">
        <v>0</v>
      </c>
      <c r="AB3997" s="55" t="s">
        <v>41</v>
      </c>
      <c r="AC3997" s="55">
        <v>8</v>
      </c>
      <c r="AD3997" s="55"/>
      <c r="AE3997" s="55" t="s">
        <v>53</v>
      </c>
      <c r="AF3997" s="55" t="s">
        <v>54</v>
      </c>
      <c r="AG3997" s="55">
        <v>0.108126</v>
      </c>
      <c r="AH3997" s="57" t="s">
        <v>44</v>
      </c>
    </row>
    <row r="3998" spans="1:34" x14ac:dyDescent="0.25">
      <c r="A3998" s="54">
        <v>11290411</v>
      </c>
      <c r="B3998" s="55"/>
      <c r="C3998" s="55"/>
      <c r="D3998" s="55">
        <v>61347913</v>
      </c>
      <c r="E3998" s="55"/>
      <c r="F3998" s="55">
        <v>300</v>
      </c>
      <c r="G3998" s="55">
        <v>79233714</v>
      </c>
      <c r="H3998" s="55"/>
      <c r="I3998" s="55">
        <v>2275050011</v>
      </c>
      <c r="J3998" s="55">
        <v>2</v>
      </c>
      <c r="K3998" s="55" t="s">
        <v>34</v>
      </c>
      <c r="L3998" s="55" t="s">
        <v>73</v>
      </c>
      <c r="M3998" s="55">
        <v>34035</v>
      </c>
      <c r="N3998" s="55"/>
      <c r="O3998" s="55" t="s">
        <v>367</v>
      </c>
      <c r="P3998" s="55">
        <v>48811</v>
      </c>
      <c r="Q3998" s="55" t="s">
        <v>37</v>
      </c>
      <c r="R3998" s="55" t="s">
        <v>38</v>
      </c>
      <c r="S3998" s="55"/>
      <c r="T3998" s="55"/>
      <c r="U3998" s="55" t="s">
        <v>38</v>
      </c>
      <c r="V3998" s="55">
        <v>40.5565</v>
      </c>
      <c r="W3998" s="55">
        <v>-74.562399999999997</v>
      </c>
      <c r="X3998" s="55" t="s">
        <v>39</v>
      </c>
      <c r="Y3998" s="55" t="s">
        <v>368</v>
      </c>
      <c r="Z3998" s="55" t="s">
        <v>34</v>
      </c>
      <c r="AA3998" s="55">
        <v>0</v>
      </c>
      <c r="AB3998" s="55" t="s">
        <v>41</v>
      </c>
      <c r="AC3998" s="55">
        <v>8</v>
      </c>
      <c r="AD3998" s="55"/>
      <c r="AE3998" s="55">
        <v>7439921</v>
      </c>
      <c r="AF3998" s="55" t="s">
        <v>55</v>
      </c>
      <c r="AG3998" s="55">
        <v>1.3835599999999999E-4</v>
      </c>
      <c r="AH3998" s="57" t="s">
        <v>44</v>
      </c>
    </row>
    <row r="3999" spans="1:34" x14ac:dyDescent="0.25">
      <c r="A3999" s="54">
        <v>11060411</v>
      </c>
      <c r="B3999" s="55"/>
      <c r="C3999" s="55"/>
      <c r="D3999" s="55">
        <v>60669313</v>
      </c>
      <c r="E3999" s="55"/>
      <c r="F3999" s="55">
        <v>300</v>
      </c>
      <c r="G3999" s="55">
        <v>77878914</v>
      </c>
      <c r="H3999" s="55"/>
      <c r="I3999" s="55">
        <v>2275050011</v>
      </c>
      <c r="J3999" s="55">
        <v>2</v>
      </c>
      <c r="K3999" s="55" t="s">
        <v>34</v>
      </c>
      <c r="L3999" s="55" t="s">
        <v>159</v>
      </c>
      <c r="M3999" s="55">
        <v>34033</v>
      </c>
      <c r="N3999" s="55"/>
      <c r="O3999" s="55" t="s">
        <v>369</v>
      </c>
      <c r="P3999" s="55">
        <v>48811</v>
      </c>
      <c r="Q3999" s="55" t="s">
        <v>37</v>
      </c>
      <c r="R3999" s="55" t="s">
        <v>38</v>
      </c>
      <c r="S3999" s="55"/>
      <c r="T3999" s="55"/>
      <c r="U3999" s="55" t="s">
        <v>38</v>
      </c>
      <c r="V3999" s="55">
        <v>39.5047</v>
      </c>
      <c r="W3999" s="55">
        <v>-75.093100000000007</v>
      </c>
      <c r="X3999" s="55" t="s">
        <v>39</v>
      </c>
      <c r="Y3999" s="55" t="s">
        <v>370</v>
      </c>
      <c r="Z3999" s="55" t="s">
        <v>34</v>
      </c>
      <c r="AA3999" s="55">
        <v>0</v>
      </c>
      <c r="AB3999" s="55" t="s">
        <v>41</v>
      </c>
      <c r="AC3999" s="55">
        <v>8</v>
      </c>
      <c r="AD3999" s="55"/>
      <c r="AE3999" s="55" t="s">
        <v>42</v>
      </c>
      <c r="AF3999" s="55" t="s">
        <v>43</v>
      </c>
      <c r="AG3999" s="55">
        <v>5.3824199999999997E-3</v>
      </c>
      <c r="AH3999" s="57" t="s">
        <v>44</v>
      </c>
    </row>
    <row r="4000" spans="1:34" x14ac:dyDescent="0.25">
      <c r="A4000" s="54">
        <v>11060411</v>
      </c>
      <c r="B4000" s="55"/>
      <c r="C4000" s="55"/>
      <c r="D4000" s="55">
        <v>60669313</v>
      </c>
      <c r="E4000" s="55"/>
      <c r="F4000" s="55">
        <v>300</v>
      </c>
      <c r="G4000" s="55">
        <v>77878914</v>
      </c>
      <c r="H4000" s="55"/>
      <c r="I4000" s="55">
        <v>2275050011</v>
      </c>
      <c r="J4000" s="55">
        <v>2</v>
      </c>
      <c r="K4000" s="55" t="s">
        <v>34</v>
      </c>
      <c r="L4000" s="55" t="s">
        <v>159</v>
      </c>
      <c r="M4000" s="55">
        <v>34033</v>
      </c>
      <c r="N4000" s="55"/>
      <c r="O4000" s="55" t="s">
        <v>369</v>
      </c>
      <c r="P4000" s="55">
        <v>48811</v>
      </c>
      <c r="Q4000" s="55" t="s">
        <v>37</v>
      </c>
      <c r="R4000" s="55" t="s">
        <v>38</v>
      </c>
      <c r="S4000" s="55"/>
      <c r="T4000" s="55"/>
      <c r="U4000" s="55" t="s">
        <v>38</v>
      </c>
      <c r="V4000" s="55">
        <v>39.5047</v>
      </c>
      <c r="W4000" s="55">
        <v>-75.093100000000007</v>
      </c>
      <c r="X4000" s="55" t="s">
        <v>39</v>
      </c>
      <c r="Y4000" s="55" t="s">
        <v>370</v>
      </c>
      <c r="Z4000" s="55" t="s">
        <v>34</v>
      </c>
      <c r="AA4000" s="55">
        <v>0</v>
      </c>
      <c r="AB4000" s="55" t="s">
        <v>41</v>
      </c>
      <c r="AC4000" s="55">
        <v>8</v>
      </c>
      <c r="AD4000" s="55"/>
      <c r="AE4000" s="55" t="s">
        <v>45</v>
      </c>
      <c r="AF4000" s="55" t="s">
        <v>46</v>
      </c>
      <c r="AG4000" s="55">
        <v>3.5769699999999997E-4</v>
      </c>
      <c r="AH4000" s="57" t="s">
        <v>44</v>
      </c>
    </row>
    <row r="4001" spans="1:34" x14ac:dyDescent="0.25">
      <c r="A4001" s="54">
        <v>11060411</v>
      </c>
      <c r="B4001" s="55"/>
      <c r="C4001" s="55"/>
      <c r="D4001" s="55">
        <v>60669313</v>
      </c>
      <c r="E4001" s="55"/>
      <c r="F4001" s="55">
        <v>300</v>
      </c>
      <c r="G4001" s="55">
        <v>77878914</v>
      </c>
      <c r="H4001" s="55"/>
      <c r="I4001" s="55">
        <v>2275050011</v>
      </c>
      <c r="J4001" s="55">
        <v>2</v>
      </c>
      <c r="K4001" s="55" t="s">
        <v>34</v>
      </c>
      <c r="L4001" s="55" t="s">
        <v>159</v>
      </c>
      <c r="M4001" s="55">
        <v>34033</v>
      </c>
      <c r="N4001" s="55"/>
      <c r="O4001" s="55" t="s">
        <v>369</v>
      </c>
      <c r="P4001" s="55">
        <v>48811</v>
      </c>
      <c r="Q4001" s="55" t="s">
        <v>37</v>
      </c>
      <c r="R4001" s="55" t="s">
        <v>38</v>
      </c>
      <c r="S4001" s="55"/>
      <c r="T4001" s="55"/>
      <c r="U4001" s="55" t="s">
        <v>38</v>
      </c>
      <c r="V4001" s="55">
        <v>39.5047</v>
      </c>
      <c r="W4001" s="55">
        <v>-75.093100000000007</v>
      </c>
      <c r="X4001" s="55" t="s">
        <v>39</v>
      </c>
      <c r="Y4001" s="55" t="s">
        <v>370</v>
      </c>
      <c r="Z4001" s="55" t="s">
        <v>34</v>
      </c>
      <c r="AA4001" s="55">
        <v>0</v>
      </c>
      <c r="AB4001" s="55" t="s">
        <v>41</v>
      </c>
      <c r="AC4001" s="55">
        <v>8</v>
      </c>
      <c r="AD4001" s="55"/>
      <c r="AE4001" s="55" t="s">
        <v>47</v>
      </c>
      <c r="AF4001" s="55" t="s">
        <v>48</v>
      </c>
      <c r="AG4001" s="55">
        <v>5.8420199999999999E-3</v>
      </c>
      <c r="AH4001" s="57" t="s">
        <v>44</v>
      </c>
    </row>
    <row r="4002" spans="1:34" x14ac:dyDescent="0.25">
      <c r="A4002" s="54">
        <v>11060411</v>
      </c>
      <c r="B4002" s="55"/>
      <c r="C4002" s="55"/>
      <c r="D4002" s="55">
        <v>60669313</v>
      </c>
      <c r="E4002" s="55"/>
      <c r="F4002" s="55">
        <v>300</v>
      </c>
      <c r="G4002" s="55">
        <v>77878914</v>
      </c>
      <c r="H4002" s="55"/>
      <c r="I4002" s="55">
        <v>2275050011</v>
      </c>
      <c r="J4002" s="55">
        <v>2</v>
      </c>
      <c r="K4002" s="55" t="s">
        <v>34</v>
      </c>
      <c r="L4002" s="55" t="s">
        <v>159</v>
      </c>
      <c r="M4002" s="55">
        <v>34033</v>
      </c>
      <c r="N4002" s="55"/>
      <c r="O4002" s="55" t="s">
        <v>369</v>
      </c>
      <c r="P4002" s="55">
        <v>48811</v>
      </c>
      <c r="Q4002" s="55" t="s">
        <v>37</v>
      </c>
      <c r="R4002" s="55" t="s">
        <v>38</v>
      </c>
      <c r="S4002" s="55"/>
      <c r="T4002" s="55"/>
      <c r="U4002" s="55" t="s">
        <v>38</v>
      </c>
      <c r="V4002" s="55">
        <v>39.5047</v>
      </c>
      <c r="W4002" s="55">
        <v>-75.093100000000007</v>
      </c>
      <c r="X4002" s="55" t="s">
        <v>39</v>
      </c>
      <c r="Y4002" s="55" t="s">
        <v>370</v>
      </c>
      <c r="Z4002" s="55" t="s">
        <v>34</v>
      </c>
      <c r="AA4002" s="55">
        <v>0</v>
      </c>
      <c r="AB4002" s="55" t="s">
        <v>41</v>
      </c>
      <c r="AC4002" s="55">
        <v>8</v>
      </c>
      <c r="AD4002" s="55"/>
      <c r="AE4002" s="55" t="s">
        <v>49</v>
      </c>
      <c r="AF4002" s="55" t="s">
        <v>50</v>
      </c>
      <c r="AG4002" s="55">
        <v>8.4667000000000006E-3</v>
      </c>
      <c r="AH4002" s="57" t="s">
        <v>44</v>
      </c>
    </row>
    <row r="4003" spans="1:34" x14ac:dyDescent="0.25">
      <c r="A4003" s="54">
        <v>11060411</v>
      </c>
      <c r="B4003" s="55"/>
      <c r="C4003" s="55"/>
      <c r="D4003" s="55">
        <v>60669313</v>
      </c>
      <c r="E4003" s="55"/>
      <c r="F4003" s="55">
        <v>300</v>
      </c>
      <c r="G4003" s="55">
        <v>77878914</v>
      </c>
      <c r="H4003" s="55"/>
      <c r="I4003" s="55">
        <v>2275050011</v>
      </c>
      <c r="J4003" s="55">
        <v>2</v>
      </c>
      <c r="K4003" s="55" t="s">
        <v>34</v>
      </c>
      <c r="L4003" s="55" t="s">
        <v>159</v>
      </c>
      <c r="M4003" s="55">
        <v>34033</v>
      </c>
      <c r="N4003" s="55"/>
      <c r="O4003" s="55" t="s">
        <v>369</v>
      </c>
      <c r="P4003" s="55">
        <v>48811</v>
      </c>
      <c r="Q4003" s="55" t="s">
        <v>37</v>
      </c>
      <c r="R4003" s="55" t="s">
        <v>38</v>
      </c>
      <c r="S4003" s="55"/>
      <c r="T4003" s="55"/>
      <c r="U4003" s="55" t="s">
        <v>38</v>
      </c>
      <c r="V4003" s="55">
        <v>39.5047</v>
      </c>
      <c r="W4003" s="55">
        <v>-75.093100000000007</v>
      </c>
      <c r="X4003" s="55" t="s">
        <v>39</v>
      </c>
      <c r="Y4003" s="55" t="s">
        <v>370</v>
      </c>
      <c r="Z4003" s="55" t="s">
        <v>34</v>
      </c>
      <c r="AA4003" s="55">
        <v>0</v>
      </c>
      <c r="AB4003" s="55" t="s">
        <v>41</v>
      </c>
      <c r="AC4003" s="55">
        <v>8</v>
      </c>
      <c r="AD4003" s="55"/>
      <c r="AE4003" s="55" t="s">
        <v>51</v>
      </c>
      <c r="AF4003" s="55" t="s">
        <v>52</v>
      </c>
      <c r="AG4003" s="55">
        <v>2.3250300000000001E-3</v>
      </c>
      <c r="AH4003" s="57" t="s">
        <v>44</v>
      </c>
    </row>
    <row r="4004" spans="1:34" x14ac:dyDescent="0.25">
      <c r="A4004" s="54">
        <v>11060411</v>
      </c>
      <c r="B4004" s="55"/>
      <c r="C4004" s="55"/>
      <c r="D4004" s="55">
        <v>60669313</v>
      </c>
      <c r="E4004" s="55"/>
      <c r="F4004" s="55">
        <v>300</v>
      </c>
      <c r="G4004" s="55">
        <v>77878914</v>
      </c>
      <c r="H4004" s="55"/>
      <c r="I4004" s="55">
        <v>2275050011</v>
      </c>
      <c r="J4004" s="55">
        <v>2</v>
      </c>
      <c r="K4004" s="55" t="s">
        <v>34</v>
      </c>
      <c r="L4004" s="55" t="s">
        <v>159</v>
      </c>
      <c r="M4004" s="55">
        <v>34033</v>
      </c>
      <c r="N4004" s="55"/>
      <c r="O4004" s="55" t="s">
        <v>369</v>
      </c>
      <c r="P4004" s="55">
        <v>48811</v>
      </c>
      <c r="Q4004" s="55" t="s">
        <v>37</v>
      </c>
      <c r="R4004" s="55" t="s">
        <v>38</v>
      </c>
      <c r="S4004" s="55"/>
      <c r="T4004" s="55"/>
      <c r="U4004" s="55" t="s">
        <v>38</v>
      </c>
      <c r="V4004" s="55">
        <v>39.5047</v>
      </c>
      <c r="W4004" s="55">
        <v>-75.093100000000007</v>
      </c>
      <c r="X4004" s="55" t="s">
        <v>39</v>
      </c>
      <c r="Y4004" s="55" t="s">
        <v>370</v>
      </c>
      <c r="Z4004" s="55" t="s">
        <v>34</v>
      </c>
      <c r="AA4004" s="55">
        <v>0</v>
      </c>
      <c r="AB4004" s="55" t="s">
        <v>41</v>
      </c>
      <c r="AC4004" s="55">
        <v>8</v>
      </c>
      <c r="AD4004" s="55"/>
      <c r="AE4004" s="55" t="s">
        <v>53</v>
      </c>
      <c r="AF4004" s="55" t="s">
        <v>54</v>
      </c>
      <c r="AG4004" s="55">
        <v>0.42973800000000001</v>
      </c>
      <c r="AH4004" s="57" t="s">
        <v>44</v>
      </c>
    </row>
    <row r="4005" spans="1:34" x14ac:dyDescent="0.25">
      <c r="A4005" s="54">
        <v>11060411</v>
      </c>
      <c r="B4005" s="55"/>
      <c r="C4005" s="55"/>
      <c r="D4005" s="55">
        <v>60669313</v>
      </c>
      <c r="E4005" s="55"/>
      <c r="F4005" s="55">
        <v>300</v>
      </c>
      <c r="G4005" s="55">
        <v>77878914</v>
      </c>
      <c r="H4005" s="55"/>
      <c r="I4005" s="55">
        <v>2275050011</v>
      </c>
      <c r="J4005" s="55">
        <v>2</v>
      </c>
      <c r="K4005" s="55" t="s">
        <v>34</v>
      </c>
      <c r="L4005" s="55" t="s">
        <v>159</v>
      </c>
      <c r="M4005" s="55">
        <v>34033</v>
      </c>
      <c r="N4005" s="55"/>
      <c r="O4005" s="55" t="s">
        <v>369</v>
      </c>
      <c r="P4005" s="55">
        <v>48811</v>
      </c>
      <c r="Q4005" s="55" t="s">
        <v>37</v>
      </c>
      <c r="R4005" s="55" t="s">
        <v>38</v>
      </c>
      <c r="S4005" s="55"/>
      <c r="T4005" s="55"/>
      <c r="U4005" s="55" t="s">
        <v>38</v>
      </c>
      <c r="V4005" s="55">
        <v>39.5047</v>
      </c>
      <c r="W4005" s="55">
        <v>-75.093100000000007</v>
      </c>
      <c r="X4005" s="55" t="s">
        <v>39</v>
      </c>
      <c r="Y4005" s="55" t="s">
        <v>370</v>
      </c>
      <c r="Z4005" s="55" t="s">
        <v>34</v>
      </c>
      <c r="AA4005" s="55">
        <v>0</v>
      </c>
      <c r="AB4005" s="55" t="s">
        <v>41</v>
      </c>
      <c r="AC4005" s="55">
        <v>8</v>
      </c>
      <c r="AD4005" s="55"/>
      <c r="AE4005" s="55">
        <v>7439921</v>
      </c>
      <c r="AF4005" s="55" t="s">
        <v>55</v>
      </c>
      <c r="AG4005" s="55">
        <v>5.4988499999999996E-4</v>
      </c>
      <c r="AH4005" s="57" t="s">
        <v>44</v>
      </c>
    </row>
    <row r="4006" spans="1:34" x14ac:dyDescent="0.25">
      <c r="A4006" s="54">
        <v>11909711</v>
      </c>
      <c r="B4006" s="55"/>
      <c r="C4006" s="55"/>
      <c r="D4006" s="55">
        <v>60810013</v>
      </c>
      <c r="E4006" s="55"/>
      <c r="F4006" s="55">
        <v>300</v>
      </c>
      <c r="G4006" s="55">
        <v>78161314</v>
      </c>
      <c r="H4006" s="55"/>
      <c r="I4006" s="55">
        <v>2275050011</v>
      </c>
      <c r="J4006" s="55">
        <v>2</v>
      </c>
      <c r="K4006" s="55" t="s">
        <v>34</v>
      </c>
      <c r="L4006" s="55" t="s">
        <v>84</v>
      </c>
      <c r="M4006" s="55">
        <v>34029</v>
      </c>
      <c r="N4006" s="55"/>
      <c r="O4006" s="55" t="s">
        <v>371</v>
      </c>
      <c r="P4006" s="55">
        <v>48811</v>
      </c>
      <c r="Q4006" s="55" t="s">
        <v>37</v>
      </c>
      <c r="R4006" s="55" t="s">
        <v>38</v>
      </c>
      <c r="S4006" s="55"/>
      <c r="T4006" s="55"/>
      <c r="U4006" s="55" t="s">
        <v>38</v>
      </c>
      <c r="V4006" s="55">
        <v>40.063400000000001</v>
      </c>
      <c r="W4006" s="55">
        <v>-74.441299999999998</v>
      </c>
      <c r="X4006" s="55" t="s">
        <v>39</v>
      </c>
      <c r="Y4006" s="55" t="s">
        <v>372</v>
      </c>
      <c r="Z4006" s="55" t="s">
        <v>34</v>
      </c>
      <c r="AA4006" s="55">
        <v>0</v>
      </c>
      <c r="AB4006" s="55" t="s">
        <v>41</v>
      </c>
      <c r="AC4006" s="55">
        <v>8</v>
      </c>
      <c r="AD4006" s="55"/>
      <c r="AE4006" s="55" t="s">
        <v>42</v>
      </c>
      <c r="AF4006" s="55" t="s">
        <v>43</v>
      </c>
      <c r="AG4006" s="55">
        <v>1.3542700000000001E-3</v>
      </c>
      <c r="AH4006" s="57" t="s">
        <v>44</v>
      </c>
    </row>
    <row r="4007" spans="1:34" x14ac:dyDescent="0.25">
      <c r="A4007" s="54">
        <v>11909711</v>
      </c>
      <c r="B4007" s="55"/>
      <c r="C4007" s="55"/>
      <c r="D4007" s="55">
        <v>60810013</v>
      </c>
      <c r="E4007" s="55"/>
      <c r="F4007" s="55">
        <v>300</v>
      </c>
      <c r="G4007" s="55">
        <v>78161414</v>
      </c>
      <c r="H4007" s="55"/>
      <c r="I4007" s="55">
        <v>2275050012</v>
      </c>
      <c r="J4007" s="55">
        <v>2</v>
      </c>
      <c r="K4007" s="55" t="s">
        <v>34</v>
      </c>
      <c r="L4007" s="55" t="s">
        <v>84</v>
      </c>
      <c r="M4007" s="55">
        <v>34029</v>
      </c>
      <c r="N4007" s="55"/>
      <c r="O4007" s="55" t="s">
        <v>371</v>
      </c>
      <c r="P4007" s="55">
        <v>48811</v>
      </c>
      <c r="Q4007" s="55" t="s">
        <v>37</v>
      </c>
      <c r="R4007" s="55" t="s">
        <v>38</v>
      </c>
      <c r="S4007" s="55"/>
      <c r="T4007" s="55"/>
      <c r="U4007" s="55" t="s">
        <v>38</v>
      </c>
      <c r="V4007" s="55">
        <v>40.063400000000001</v>
      </c>
      <c r="W4007" s="55">
        <v>-74.441299999999998</v>
      </c>
      <c r="X4007" s="55" t="s">
        <v>39</v>
      </c>
      <c r="Y4007" s="55" t="s">
        <v>372</v>
      </c>
      <c r="Z4007" s="55" t="s">
        <v>34</v>
      </c>
      <c r="AA4007" s="55">
        <v>0</v>
      </c>
      <c r="AB4007" s="55" t="s">
        <v>41</v>
      </c>
      <c r="AC4007" s="55">
        <v>8</v>
      </c>
      <c r="AD4007" s="55"/>
      <c r="AE4007" s="55" t="s">
        <v>42</v>
      </c>
      <c r="AF4007" s="55" t="s">
        <v>43</v>
      </c>
      <c r="AG4007" s="55">
        <v>1.1376499999999999E-2</v>
      </c>
      <c r="AH4007" s="57" t="s">
        <v>44</v>
      </c>
    </row>
    <row r="4008" spans="1:34" x14ac:dyDescent="0.25">
      <c r="A4008" s="54">
        <v>11909711</v>
      </c>
      <c r="B4008" s="55"/>
      <c r="C4008" s="55"/>
      <c r="D4008" s="55">
        <v>60810013</v>
      </c>
      <c r="E4008" s="55"/>
      <c r="F4008" s="55">
        <v>300</v>
      </c>
      <c r="G4008" s="55">
        <v>78161414</v>
      </c>
      <c r="H4008" s="55"/>
      <c r="I4008" s="55">
        <v>2275050012</v>
      </c>
      <c r="J4008" s="55">
        <v>2</v>
      </c>
      <c r="K4008" s="55" t="s">
        <v>34</v>
      </c>
      <c r="L4008" s="55" t="s">
        <v>84</v>
      </c>
      <c r="M4008" s="55">
        <v>34029</v>
      </c>
      <c r="N4008" s="55"/>
      <c r="O4008" s="55" t="s">
        <v>371</v>
      </c>
      <c r="P4008" s="55">
        <v>48811</v>
      </c>
      <c r="Q4008" s="55" t="s">
        <v>37</v>
      </c>
      <c r="R4008" s="55" t="s">
        <v>38</v>
      </c>
      <c r="S4008" s="55"/>
      <c r="T4008" s="55"/>
      <c r="U4008" s="55" t="s">
        <v>38</v>
      </c>
      <c r="V4008" s="55">
        <v>40.063400000000001</v>
      </c>
      <c r="W4008" s="55">
        <v>-74.441299999999998</v>
      </c>
      <c r="X4008" s="55" t="s">
        <v>39</v>
      </c>
      <c r="Y4008" s="55" t="s">
        <v>372</v>
      </c>
      <c r="Z4008" s="55" t="s">
        <v>34</v>
      </c>
      <c r="AA4008" s="55">
        <v>0</v>
      </c>
      <c r="AB4008" s="55" t="s">
        <v>41</v>
      </c>
      <c r="AC4008" s="55">
        <v>8</v>
      </c>
      <c r="AD4008" s="55"/>
      <c r="AE4008" s="55" t="s">
        <v>45</v>
      </c>
      <c r="AF4008" s="55" t="s">
        <v>46</v>
      </c>
      <c r="AG4008" s="55">
        <v>1.2140199999999999E-3</v>
      </c>
      <c r="AH4008" s="57" t="s">
        <v>44</v>
      </c>
    </row>
    <row r="4009" spans="1:34" x14ac:dyDescent="0.25">
      <c r="A4009" s="54">
        <v>11909711</v>
      </c>
      <c r="B4009" s="55"/>
      <c r="C4009" s="55"/>
      <c r="D4009" s="55">
        <v>60810013</v>
      </c>
      <c r="E4009" s="55"/>
      <c r="F4009" s="55">
        <v>300</v>
      </c>
      <c r="G4009" s="55">
        <v>78161314</v>
      </c>
      <c r="H4009" s="55"/>
      <c r="I4009" s="55">
        <v>2275050011</v>
      </c>
      <c r="J4009" s="55">
        <v>2</v>
      </c>
      <c r="K4009" s="55" t="s">
        <v>34</v>
      </c>
      <c r="L4009" s="55" t="s">
        <v>84</v>
      </c>
      <c r="M4009" s="55">
        <v>34029</v>
      </c>
      <c r="N4009" s="55"/>
      <c r="O4009" s="55" t="s">
        <v>371</v>
      </c>
      <c r="P4009" s="55">
        <v>48811</v>
      </c>
      <c r="Q4009" s="55" t="s">
        <v>37</v>
      </c>
      <c r="R4009" s="55" t="s">
        <v>38</v>
      </c>
      <c r="S4009" s="55"/>
      <c r="T4009" s="55"/>
      <c r="U4009" s="55" t="s">
        <v>38</v>
      </c>
      <c r="V4009" s="55">
        <v>40.063400000000001</v>
      </c>
      <c r="W4009" s="55">
        <v>-74.441299999999998</v>
      </c>
      <c r="X4009" s="55" t="s">
        <v>39</v>
      </c>
      <c r="Y4009" s="55" t="s">
        <v>372</v>
      </c>
      <c r="Z4009" s="55" t="s">
        <v>34</v>
      </c>
      <c r="AA4009" s="55">
        <v>0</v>
      </c>
      <c r="AB4009" s="55" t="s">
        <v>41</v>
      </c>
      <c r="AC4009" s="55">
        <v>8</v>
      </c>
      <c r="AD4009" s="55"/>
      <c r="AE4009" s="55" t="s">
        <v>45</v>
      </c>
      <c r="AF4009" s="55" t="s">
        <v>46</v>
      </c>
      <c r="AG4009" s="55">
        <v>9.0000000000000006E-5</v>
      </c>
      <c r="AH4009" s="57" t="s">
        <v>44</v>
      </c>
    </row>
    <row r="4010" spans="1:34" x14ac:dyDescent="0.25">
      <c r="A4010" s="54">
        <v>11909711</v>
      </c>
      <c r="B4010" s="55"/>
      <c r="C4010" s="55"/>
      <c r="D4010" s="55">
        <v>60810013</v>
      </c>
      <c r="E4010" s="55"/>
      <c r="F4010" s="55">
        <v>300</v>
      </c>
      <c r="G4010" s="55">
        <v>78161414</v>
      </c>
      <c r="H4010" s="55"/>
      <c r="I4010" s="55">
        <v>2275050012</v>
      </c>
      <c r="J4010" s="55">
        <v>2</v>
      </c>
      <c r="K4010" s="55" t="s">
        <v>34</v>
      </c>
      <c r="L4010" s="55" t="s">
        <v>84</v>
      </c>
      <c r="M4010" s="55">
        <v>34029</v>
      </c>
      <c r="N4010" s="55"/>
      <c r="O4010" s="55" t="s">
        <v>371</v>
      </c>
      <c r="P4010" s="55">
        <v>48811</v>
      </c>
      <c r="Q4010" s="55" t="s">
        <v>37</v>
      </c>
      <c r="R4010" s="55" t="s">
        <v>38</v>
      </c>
      <c r="S4010" s="55"/>
      <c r="T4010" s="55"/>
      <c r="U4010" s="55" t="s">
        <v>38</v>
      </c>
      <c r="V4010" s="55">
        <v>40.063400000000001</v>
      </c>
      <c r="W4010" s="55">
        <v>-74.441299999999998</v>
      </c>
      <c r="X4010" s="55" t="s">
        <v>39</v>
      </c>
      <c r="Y4010" s="55" t="s">
        <v>372</v>
      </c>
      <c r="Z4010" s="55" t="s">
        <v>34</v>
      </c>
      <c r="AA4010" s="55">
        <v>0</v>
      </c>
      <c r="AB4010" s="55" t="s">
        <v>41</v>
      </c>
      <c r="AC4010" s="55">
        <v>8</v>
      </c>
      <c r="AD4010" s="55"/>
      <c r="AE4010" s="55" t="s">
        <v>47</v>
      </c>
      <c r="AF4010" s="55" t="s">
        <v>48</v>
      </c>
      <c r="AG4010" s="55">
        <v>3.8118200000000001E-3</v>
      </c>
      <c r="AH4010" s="57" t="s">
        <v>44</v>
      </c>
    </row>
    <row r="4011" spans="1:34" x14ac:dyDescent="0.25">
      <c r="A4011" s="54">
        <v>11909711</v>
      </c>
      <c r="B4011" s="55"/>
      <c r="C4011" s="55"/>
      <c r="D4011" s="55">
        <v>60810013</v>
      </c>
      <c r="E4011" s="55"/>
      <c r="F4011" s="55">
        <v>300</v>
      </c>
      <c r="G4011" s="55">
        <v>78161314</v>
      </c>
      <c r="H4011" s="55"/>
      <c r="I4011" s="55">
        <v>2275050011</v>
      </c>
      <c r="J4011" s="55">
        <v>2</v>
      </c>
      <c r="K4011" s="55" t="s">
        <v>34</v>
      </c>
      <c r="L4011" s="55" t="s">
        <v>84</v>
      </c>
      <c r="M4011" s="55">
        <v>34029</v>
      </c>
      <c r="N4011" s="55"/>
      <c r="O4011" s="55" t="s">
        <v>371</v>
      </c>
      <c r="P4011" s="55">
        <v>48811</v>
      </c>
      <c r="Q4011" s="55" t="s">
        <v>37</v>
      </c>
      <c r="R4011" s="55" t="s">
        <v>38</v>
      </c>
      <c r="S4011" s="55"/>
      <c r="T4011" s="55"/>
      <c r="U4011" s="55" t="s">
        <v>38</v>
      </c>
      <c r="V4011" s="55">
        <v>40.063400000000001</v>
      </c>
      <c r="W4011" s="55">
        <v>-74.441299999999998</v>
      </c>
      <c r="X4011" s="55" t="s">
        <v>39</v>
      </c>
      <c r="Y4011" s="55" t="s">
        <v>372</v>
      </c>
      <c r="Z4011" s="55" t="s">
        <v>34</v>
      </c>
      <c r="AA4011" s="55">
        <v>0</v>
      </c>
      <c r="AB4011" s="55" t="s">
        <v>41</v>
      </c>
      <c r="AC4011" s="55">
        <v>8</v>
      </c>
      <c r="AD4011" s="55"/>
      <c r="AE4011" s="55" t="s">
        <v>47</v>
      </c>
      <c r="AF4011" s="55" t="s">
        <v>48</v>
      </c>
      <c r="AG4011" s="55">
        <v>1.4699100000000001E-3</v>
      </c>
      <c r="AH4011" s="57" t="s">
        <v>44</v>
      </c>
    </row>
    <row r="4012" spans="1:34" x14ac:dyDescent="0.25">
      <c r="A4012" s="54">
        <v>11909711</v>
      </c>
      <c r="B4012" s="55"/>
      <c r="C4012" s="55"/>
      <c r="D4012" s="55">
        <v>60810013</v>
      </c>
      <c r="E4012" s="55"/>
      <c r="F4012" s="55">
        <v>300</v>
      </c>
      <c r="G4012" s="55">
        <v>78161314</v>
      </c>
      <c r="H4012" s="55"/>
      <c r="I4012" s="55">
        <v>2275050011</v>
      </c>
      <c r="J4012" s="55">
        <v>2</v>
      </c>
      <c r="K4012" s="55" t="s">
        <v>34</v>
      </c>
      <c r="L4012" s="55" t="s">
        <v>84</v>
      </c>
      <c r="M4012" s="55">
        <v>34029</v>
      </c>
      <c r="N4012" s="55"/>
      <c r="O4012" s="55" t="s">
        <v>371</v>
      </c>
      <c r="P4012" s="55">
        <v>48811</v>
      </c>
      <c r="Q4012" s="55" t="s">
        <v>37</v>
      </c>
      <c r="R4012" s="55" t="s">
        <v>38</v>
      </c>
      <c r="S4012" s="55"/>
      <c r="T4012" s="55"/>
      <c r="U4012" s="55" t="s">
        <v>38</v>
      </c>
      <c r="V4012" s="55">
        <v>40.063400000000001</v>
      </c>
      <c r="W4012" s="55">
        <v>-74.441299999999998</v>
      </c>
      <c r="X4012" s="55" t="s">
        <v>39</v>
      </c>
      <c r="Y4012" s="55" t="s">
        <v>372</v>
      </c>
      <c r="Z4012" s="55" t="s">
        <v>34</v>
      </c>
      <c r="AA4012" s="55">
        <v>0</v>
      </c>
      <c r="AB4012" s="55" t="s">
        <v>41</v>
      </c>
      <c r="AC4012" s="55">
        <v>8</v>
      </c>
      <c r="AD4012" s="55"/>
      <c r="AE4012" s="55" t="s">
        <v>49</v>
      </c>
      <c r="AF4012" s="55" t="s">
        <v>50</v>
      </c>
      <c r="AG4012" s="55">
        <v>2.1302999999999999E-3</v>
      </c>
      <c r="AH4012" s="57" t="s">
        <v>44</v>
      </c>
    </row>
    <row r="4013" spans="1:34" x14ac:dyDescent="0.25">
      <c r="A4013" s="54">
        <v>11909711</v>
      </c>
      <c r="B4013" s="55"/>
      <c r="C4013" s="55"/>
      <c r="D4013" s="55">
        <v>60810013</v>
      </c>
      <c r="E4013" s="55"/>
      <c r="F4013" s="55">
        <v>300</v>
      </c>
      <c r="G4013" s="55">
        <v>78161414</v>
      </c>
      <c r="H4013" s="55"/>
      <c r="I4013" s="55">
        <v>2275050012</v>
      </c>
      <c r="J4013" s="55">
        <v>2</v>
      </c>
      <c r="K4013" s="55" t="s">
        <v>34</v>
      </c>
      <c r="L4013" s="55" t="s">
        <v>84</v>
      </c>
      <c r="M4013" s="55">
        <v>34029</v>
      </c>
      <c r="N4013" s="55"/>
      <c r="O4013" s="55" t="s">
        <v>371</v>
      </c>
      <c r="P4013" s="55">
        <v>48811</v>
      </c>
      <c r="Q4013" s="55" t="s">
        <v>37</v>
      </c>
      <c r="R4013" s="55" t="s">
        <v>38</v>
      </c>
      <c r="S4013" s="55"/>
      <c r="T4013" s="55"/>
      <c r="U4013" s="55" t="s">
        <v>38</v>
      </c>
      <c r="V4013" s="55">
        <v>40.063400000000001</v>
      </c>
      <c r="W4013" s="55">
        <v>-74.441299999999998</v>
      </c>
      <c r="X4013" s="55" t="s">
        <v>39</v>
      </c>
      <c r="Y4013" s="55" t="s">
        <v>372</v>
      </c>
      <c r="Z4013" s="55" t="s">
        <v>34</v>
      </c>
      <c r="AA4013" s="55">
        <v>0</v>
      </c>
      <c r="AB4013" s="55" t="s">
        <v>41</v>
      </c>
      <c r="AC4013" s="55">
        <v>8</v>
      </c>
      <c r="AD4013" s="55"/>
      <c r="AE4013" s="55" t="s">
        <v>49</v>
      </c>
      <c r="AF4013" s="55" t="s">
        <v>50</v>
      </c>
      <c r="AG4013" s="55">
        <v>3.9055499999999998E-3</v>
      </c>
      <c r="AH4013" s="57" t="s">
        <v>44</v>
      </c>
    </row>
    <row r="4014" spans="1:34" x14ac:dyDescent="0.25">
      <c r="A4014" s="54">
        <v>11909711</v>
      </c>
      <c r="B4014" s="55"/>
      <c r="C4014" s="55"/>
      <c r="D4014" s="55">
        <v>60810013</v>
      </c>
      <c r="E4014" s="55"/>
      <c r="F4014" s="55">
        <v>300</v>
      </c>
      <c r="G4014" s="55">
        <v>78161314</v>
      </c>
      <c r="H4014" s="55"/>
      <c r="I4014" s="55">
        <v>2275050011</v>
      </c>
      <c r="J4014" s="55">
        <v>2</v>
      </c>
      <c r="K4014" s="55" t="s">
        <v>34</v>
      </c>
      <c r="L4014" s="55" t="s">
        <v>84</v>
      </c>
      <c r="M4014" s="55">
        <v>34029</v>
      </c>
      <c r="N4014" s="55"/>
      <c r="O4014" s="55" t="s">
        <v>371</v>
      </c>
      <c r="P4014" s="55">
        <v>48811</v>
      </c>
      <c r="Q4014" s="55" t="s">
        <v>37</v>
      </c>
      <c r="R4014" s="55" t="s">
        <v>38</v>
      </c>
      <c r="S4014" s="55"/>
      <c r="T4014" s="55"/>
      <c r="U4014" s="55" t="s">
        <v>38</v>
      </c>
      <c r="V4014" s="55">
        <v>40.063400000000001</v>
      </c>
      <c r="W4014" s="55">
        <v>-74.441299999999998</v>
      </c>
      <c r="X4014" s="55" t="s">
        <v>39</v>
      </c>
      <c r="Y4014" s="55" t="s">
        <v>372</v>
      </c>
      <c r="Z4014" s="55" t="s">
        <v>34</v>
      </c>
      <c r="AA4014" s="55">
        <v>0</v>
      </c>
      <c r="AB4014" s="55" t="s">
        <v>41</v>
      </c>
      <c r="AC4014" s="55">
        <v>8</v>
      </c>
      <c r="AD4014" s="55"/>
      <c r="AE4014" s="55" t="s">
        <v>51</v>
      </c>
      <c r="AF4014" s="55" t="s">
        <v>52</v>
      </c>
      <c r="AG4014" s="55">
        <v>5.8500000000000002E-4</v>
      </c>
      <c r="AH4014" s="57" t="s">
        <v>44</v>
      </c>
    </row>
    <row r="4015" spans="1:34" x14ac:dyDescent="0.25">
      <c r="A4015" s="54">
        <v>11909711</v>
      </c>
      <c r="B4015" s="55"/>
      <c r="C4015" s="55"/>
      <c r="D4015" s="55">
        <v>60810013</v>
      </c>
      <c r="E4015" s="55"/>
      <c r="F4015" s="55">
        <v>300</v>
      </c>
      <c r="G4015" s="55">
        <v>78161414</v>
      </c>
      <c r="H4015" s="55"/>
      <c r="I4015" s="55">
        <v>2275050012</v>
      </c>
      <c r="J4015" s="55">
        <v>2</v>
      </c>
      <c r="K4015" s="55" t="s">
        <v>34</v>
      </c>
      <c r="L4015" s="55" t="s">
        <v>84</v>
      </c>
      <c r="M4015" s="55">
        <v>34029</v>
      </c>
      <c r="N4015" s="55"/>
      <c r="O4015" s="55" t="s">
        <v>371</v>
      </c>
      <c r="P4015" s="55">
        <v>48811</v>
      </c>
      <c r="Q4015" s="55" t="s">
        <v>37</v>
      </c>
      <c r="R4015" s="55" t="s">
        <v>38</v>
      </c>
      <c r="S4015" s="55"/>
      <c r="T4015" s="55"/>
      <c r="U4015" s="55" t="s">
        <v>38</v>
      </c>
      <c r="V4015" s="55">
        <v>40.063400000000001</v>
      </c>
      <c r="W4015" s="55">
        <v>-74.441299999999998</v>
      </c>
      <c r="X4015" s="55" t="s">
        <v>39</v>
      </c>
      <c r="Y4015" s="55" t="s">
        <v>372</v>
      </c>
      <c r="Z4015" s="55" t="s">
        <v>34</v>
      </c>
      <c r="AA4015" s="55">
        <v>0</v>
      </c>
      <c r="AB4015" s="55" t="s">
        <v>41</v>
      </c>
      <c r="AC4015" s="55">
        <v>8</v>
      </c>
      <c r="AD4015" s="55"/>
      <c r="AE4015" s="55" t="s">
        <v>51</v>
      </c>
      <c r="AF4015" s="55" t="s">
        <v>52</v>
      </c>
      <c r="AG4015" s="55">
        <v>5.3417999999999998E-3</v>
      </c>
      <c r="AH4015" s="57" t="s">
        <v>44</v>
      </c>
    </row>
    <row r="4016" spans="1:34" x14ac:dyDescent="0.25">
      <c r="A4016" s="54">
        <v>11909711</v>
      </c>
      <c r="B4016" s="55"/>
      <c r="C4016" s="55"/>
      <c r="D4016" s="55">
        <v>60810013</v>
      </c>
      <c r="E4016" s="55"/>
      <c r="F4016" s="55">
        <v>300</v>
      </c>
      <c r="G4016" s="55">
        <v>78161314</v>
      </c>
      <c r="H4016" s="55"/>
      <c r="I4016" s="55">
        <v>2275050011</v>
      </c>
      <c r="J4016" s="55">
        <v>2</v>
      </c>
      <c r="K4016" s="55" t="s">
        <v>34</v>
      </c>
      <c r="L4016" s="55" t="s">
        <v>84</v>
      </c>
      <c r="M4016" s="55">
        <v>34029</v>
      </c>
      <c r="N4016" s="55"/>
      <c r="O4016" s="55" t="s">
        <v>371</v>
      </c>
      <c r="P4016" s="55">
        <v>48811</v>
      </c>
      <c r="Q4016" s="55" t="s">
        <v>37</v>
      </c>
      <c r="R4016" s="55" t="s">
        <v>38</v>
      </c>
      <c r="S4016" s="55"/>
      <c r="T4016" s="55"/>
      <c r="U4016" s="55" t="s">
        <v>38</v>
      </c>
      <c r="V4016" s="55">
        <v>40.063400000000001</v>
      </c>
      <c r="W4016" s="55">
        <v>-74.441299999999998</v>
      </c>
      <c r="X4016" s="55" t="s">
        <v>39</v>
      </c>
      <c r="Y4016" s="55" t="s">
        <v>372</v>
      </c>
      <c r="Z4016" s="55" t="s">
        <v>34</v>
      </c>
      <c r="AA4016" s="55">
        <v>0</v>
      </c>
      <c r="AB4016" s="55" t="s">
        <v>41</v>
      </c>
      <c r="AC4016" s="55">
        <v>8</v>
      </c>
      <c r="AD4016" s="55"/>
      <c r="AE4016" s="55" t="s">
        <v>53</v>
      </c>
      <c r="AF4016" s="55" t="s">
        <v>54</v>
      </c>
      <c r="AG4016" s="55">
        <v>0.108126</v>
      </c>
      <c r="AH4016" s="57" t="s">
        <v>44</v>
      </c>
    </row>
    <row r="4017" spans="1:34" x14ac:dyDescent="0.25">
      <c r="A4017" s="54">
        <v>11909711</v>
      </c>
      <c r="B4017" s="55"/>
      <c r="C4017" s="55"/>
      <c r="D4017" s="55">
        <v>60810013</v>
      </c>
      <c r="E4017" s="55"/>
      <c r="F4017" s="55">
        <v>300</v>
      </c>
      <c r="G4017" s="55">
        <v>78161414</v>
      </c>
      <c r="H4017" s="55"/>
      <c r="I4017" s="55">
        <v>2275050012</v>
      </c>
      <c r="J4017" s="55">
        <v>2</v>
      </c>
      <c r="K4017" s="55" t="s">
        <v>34</v>
      </c>
      <c r="L4017" s="55" t="s">
        <v>84</v>
      </c>
      <c r="M4017" s="55">
        <v>34029</v>
      </c>
      <c r="N4017" s="55"/>
      <c r="O4017" s="55" t="s">
        <v>371</v>
      </c>
      <c r="P4017" s="55">
        <v>48811</v>
      </c>
      <c r="Q4017" s="55" t="s">
        <v>37</v>
      </c>
      <c r="R4017" s="55" t="s">
        <v>38</v>
      </c>
      <c r="S4017" s="55"/>
      <c r="T4017" s="55"/>
      <c r="U4017" s="55" t="s">
        <v>38</v>
      </c>
      <c r="V4017" s="55">
        <v>40.063400000000001</v>
      </c>
      <c r="W4017" s="55">
        <v>-74.441299999999998</v>
      </c>
      <c r="X4017" s="55" t="s">
        <v>39</v>
      </c>
      <c r="Y4017" s="55" t="s">
        <v>372</v>
      </c>
      <c r="Z4017" s="55" t="s">
        <v>34</v>
      </c>
      <c r="AA4017" s="55">
        <v>0</v>
      </c>
      <c r="AB4017" s="55" t="s">
        <v>41</v>
      </c>
      <c r="AC4017" s="55">
        <v>8</v>
      </c>
      <c r="AD4017" s="55"/>
      <c r="AE4017" s="55" t="s">
        <v>53</v>
      </c>
      <c r="AF4017" s="55" t="s">
        <v>54</v>
      </c>
      <c r="AG4017" s="55">
        <v>0.15802099999999999</v>
      </c>
      <c r="AH4017" s="57" t="s">
        <v>44</v>
      </c>
    </row>
    <row r="4018" spans="1:34" x14ac:dyDescent="0.25">
      <c r="A4018" s="54">
        <v>11909711</v>
      </c>
      <c r="B4018" s="55"/>
      <c r="C4018" s="55"/>
      <c r="D4018" s="55">
        <v>60810013</v>
      </c>
      <c r="E4018" s="55"/>
      <c r="F4018" s="55">
        <v>300</v>
      </c>
      <c r="G4018" s="55">
        <v>78161314</v>
      </c>
      <c r="H4018" s="55"/>
      <c r="I4018" s="55">
        <v>2275050011</v>
      </c>
      <c r="J4018" s="55">
        <v>2</v>
      </c>
      <c r="K4018" s="55" t="s">
        <v>34</v>
      </c>
      <c r="L4018" s="55" t="s">
        <v>84</v>
      </c>
      <c r="M4018" s="55">
        <v>34029</v>
      </c>
      <c r="N4018" s="55"/>
      <c r="O4018" s="55" t="s">
        <v>371</v>
      </c>
      <c r="P4018" s="55">
        <v>48811</v>
      </c>
      <c r="Q4018" s="55" t="s">
        <v>37</v>
      </c>
      <c r="R4018" s="55" t="s">
        <v>38</v>
      </c>
      <c r="S4018" s="55"/>
      <c r="T4018" s="55"/>
      <c r="U4018" s="55" t="s">
        <v>38</v>
      </c>
      <c r="V4018" s="55">
        <v>40.063400000000001</v>
      </c>
      <c r="W4018" s="55">
        <v>-74.441299999999998</v>
      </c>
      <c r="X4018" s="55" t="s">
        <v>39</v>
      </c>
      <c r="Y4018" s="55" t="s">
        <v>372</v>
      </c>
      <c r="Z4018" s="55" t="s">
        <v>34</v>
      </c>
      <c r="AA4018" s="55">
        <v>0</v>
      </c>
      <c r="AB4018" s="55" t="s">
        <v>41</v>
      </c>
      <c r="AC4018" s="55">
        <v>8</v>
      </c>
      <c r="AD4018" s="55"/>
      <c r="AE4018" s="55">
        <v>7439921</v>
      </c>
      <c r="AF4018" s="55" t="s">
        <v>55</v>
      </c>
      <c r="AG4018" s="55">
        <v>1.3835599999999999E-4</v>
      </c>
      <c r="AH4018" s="57" t="s">
        <v>44</v>
      </c>
    </row>
    <row r="4019" spans="1:34" x14ac:dyDescent="0.25">
      <c r="A4019" s="54">
        <v>11253011</v>
      </c>
      <c r="B4019" s="55"/>
      <c r="C4019" s="55"/>
      <c r="D4019" s="55">
        <v>61198313</v>
      </c>
      <c r="E4019" s="55"/>
      <c r="F4019" s="55">
        <v>300</v>
      </c>
      <c r="G4019" s="55">
        <v>78934914</v>
      </c>
      <c r="H4019" s="55"/>
      <c r="I4019" s="55">
        <v>2275050011</v>
      </c>
      <c r="J4019" s="55">
        <v>2</v>
      </c>
      <c r="K4019" s="55" t="s">
        <v>34</v>
      </c>
      <c r="L4019" s="55" t="s">
        <v>73</v>
      </c>
      <c r="M4019" s="55">
        <v>34035</v>
      </c>
      <c r="N4019" s="55"/>
      <c r="O4019" s="55" t="s">
        <v>373</v>
      </c>
      <c r="P4019" s="55">
        <v>48811</v>
      </c>
      <c r="Q4019" s="55" t="s">
        <v>37</v>
      </c>
      <c r="R4019" s="55" t="s">
        <v>38</v>
      </c>
      <c r="S4019" s="55"/>
      <c r="T4019" s="55"/>
      <c r="U4019" s="55" t="s">
        <v>38</v>
      </c>
      <c r="V4019" s="55">
        <v>40.5381</v>
      </c>
      <c r="W4019" s="55">
        <v>-74.526899999999998</v>
      </c>
      <c r="X4019" s="55" t="s">
        <v>39</v>
      </c>
      <c r="Y4019" s="55" t="s">
        <v>374</v>
      </c>
      <c r="Z4019" s="55" t="s">
        <v>34</v>
      </c>
      <c r="AA4019" s="55">
        <v>0</v>
      </c>
      <c r="AB4019" s="55" t="s">
        <v>41</v>
      </c>
      <c r="AC4019" s="55">
        <v>8</v>
      </c>
      <c r="AD4019" s="55"/>
      <c r="AE4019" s="55" t="s">
        <v>42</v>
      </c>
      <c r="AF4019" s="55" t="s">
        <v>43</v>
      </c>
      <c r="AG4019" s="55">
        <v>1.3542700000000001E-3</v>
      </c>
      <c r="AH4019" s="57" t="s">
        <v>44</v>
      </c>
    </row>
    <row r="4020" spans="1:34" x14ac:dyDescent="0.25">
      <c r="A4020" s="54">
        <v>11253011</v>
      </c>
      <c r="B4020" s="55"/>
      <c r="C4020" s="55"/>
      <c r="D4020" s="55">
        <v>61198313</v>
      </c>
      <c r="E4020" s="55"/>
      <c r="F4020" s="55">
        <v>300</v>
      </c>
      <c r="G4020" s="55">
        <v>78935014</v>
      </c>
      <c r="H4020" s="55"/>
      <c r="I4020" s="55">
        <v>2275050012</v>
      </c>
      <c r="J4020" s="55">
        <v>2</v>
      </c>
      <c r="K4020" s="55" t="s">
        <v>34</v>
      </c>
      <c r="L4020" s="55" t="s">
        <v>73</v>
      </c>
      <c r="M4020" s="55">
        <v>34035</v>
      </c>
      <c r="N4020" s="55"/>
      <c r="O4020" s="55" t="s">
        <v>373</v>
      </c>
      <c r="P4020" s="55">
        <v>48811</v>
      </c>
      <c r="Q4020" s="55" t="s">
        <v>37</v>
      </c>
      <c r="R4020" s="55" t="s">
        <v>38</v>
      </c>
      <c r="S4020" s="55"/>
      <c r="T4020" s="55"/>
      <c r="U4020" s="55" t="s">
        <v>38</v>
      </c>
      <c r="V4020" s="55">
        <v>40.5381</v>
      </c>
      <c r="W4020" s="55">
        <v>-74.526899999999998</v>
      </c>
      <c r="X4020" s="55" t="s">
        <v>39</v>
      </c>
      <c r="Y4020" s="55" t="s">
        <v>374</v>
      </c>
      <c r="Z4020" s="55" t="s">
        <v>34</v>
      </c>
      <c r="AA4020" s="55">
        <v>0</v>
      </c>
      <c r="AB4020" s="55" t="s">
        <v>41</v>
      </c>
      <c r="AC4020" s="55">
        <v>8</v>
      </c>
      <c r="AD4020" s="55"/>
      <c r="AE4020" s="55" t="s">
        <v>42</v>
      </c>
      <c r="AF4020" s="55" t="s">
        <v>43</v>
      </c>
      <c r="AG4020" s="55">
        <v>1.1376499999999999E-2</v>
      </c>
      <c r="AH4020" s="57" t="s">
        <v>44</v>
      </c>
    </row>
    <row r="4021" spans="1:34" x14ac:dyDescent="0.25">
      <c r="A4021" s="54">
        <v>11253011</v>
      </c>
      <c r="B4021" s="55"/>
      <c r="C4021" s="55"/>
      <c r="D4021" s="55">
        <v>61198313</v>
      </c>
      <c r="E4021" s="55"/>
      <c r="F4021" s="55">
        <v>300</v>
      </c>
      <c r="G4021" s="55">
        <v>78935014</v>
      </c>
      <c r="H4021" s="55"/>
      <c r="I4021" s="55">
        <v>2275050012</v>
      </c>
      <c r="J4021" s="55">
        <v>2</v>
      </c>
      <c r="K4021" s="55" t="s">
        <v>34</v>
      </c>
      <c r="L4021" s="55" t="s">
        <v>73</v>
      </c>
      <c r="M4021" s="55">
        <v>34035</v>
      </c>
      <c r="N4021" s="55"/>
      <c r="O4021" s="55" t="s">
        <v>373</v>
      </c>
      <c r="P4021" s="55">
        <v>48811</v>
      </c>
      <c r="Q4021" s="55" t="s">
        <v>37</v>
      </c>
      <c r="R4021" s="55" t="s">
        <v>38</v>
      </c>
      <c r="S4021" s="55"/>
      <c r="T4021" s="55"/>
      <c r="U4021" s="55" t="s">
        <v>38</v>
      </c>
      <c r="V4021" s="55">
        <v>40.5381</v>
      </c>
      <c r="W4021" s="55">
        <v>-74.526899999999998</v>
      </c>
      <c r="X4021" s="55" t="s">
        <v>39</v>
      </c>
      <c r="Y4021" s="55" t="s">
        <v>374</v>
      </c>
      <c r="Z4021" s="55" t="s">
        <v>34</v>
      </c>
      <c r="AA4021" s="55">
        <v>0</v>
      </c>
      <c r="AB4021" s="55" t="s">
        <v>41</v>
      </c>
      <c r="AC4021" s="55">
        <v>8</v>
      </c>
      <c r="AD4021" s="55"/>
      <c r="AE4021" s="55" t="s">
        <v>45</v>
      </c>
      <c r="AF4021" s="55" t="s">
        <v>46</v>
      </c>
      <c r="AG4021" s="55">
        <v>1.2140199999999999E-3</v>
      </c>
      <c r="AH4021" s="57" t="s">
        <v>44</v>
      </c>
    </row>
    <row r="4022" spans="1:34" x14ac:dyDescent="0.25">
      <c r="A4022" s="54">
        <v>11253011</v>
      </c>
      <c r="B4022" s="55"/>
      <c r="C4022" s="55"/>
      <c r="D4022" s="55">
        <v>61198313</v>
      </c>
      <c r="E4022" s="55"/>
      <c r="F4022" s="55">
        <v>300</v>
      </c>
      <c r="G4022" s="55">
        <v>78934914</v>
      </c>
      <c r="H4022" s="55"/>
      <c r="I4022" s="55">
        <v>2275050011</v>
      </c>
      <c r="J4022" s="55">
        <v>2</v>
      </c>
      <c r="K4022" s="55" t="s">
        <v>34</v>
      </c>
      <c r="L4022" s="55" t="s">
        <v>73</v>
      </c>
      <c r="M4022" s="55">
        <v>34035</v>
      </c>
      <c r="N4022" s="55"/>
      <c r="O4022" s="55" t="s">
        <v>373</v>
      </c>
      <c r="P4022" s="55">
        <v>48811</v>
      </c>
      <c r="Q4022" s="55" t="s">
        <v>37</v>
      </c>
      <c r="R4022" s="55" t="s">
        <v>38</v>
      </c>
      <c r="S4022" s="55"/>
      <c r="T4022" s="55"/>
      <c r="U4022" s="55" t="s">
        <v>38</v>
      </c>
      <c r="V4022" s="55">
        <v>40.5381</v>
      </c>
      <c r="W4022" s="55">
        <v>-74.526899999999998</v>
      </c>
      <c r="X4022" s="55" t="s">
        <v>39</v>
      </c>
      <c r="Y4022" s="55" t="s">
        <v>374</v>
      </c>
      <c r="Z4022" s="55" t="s">
        <v>34</v>
      </c>
      <c r="AA4022" s="55">
        <v>0</v>
      </c>
      <c r="AB4022" s="55" t="s">
        <v>41</v>
      </c>
      <c r="AC4022" s="55">
        <v>8</v>
      </c>
      <c r="AD4022" s="55"/>
      <c r="AE4022" s="55" t="s">
        <v>45</v>
      </c>
      <c r="AF4022" s="55" t="s">
        <v>46</v>
      </c>
      <c r="AG4022" s="55">
        <v>9.0000000000000006E-5</v>
      </c>
      <c r="AH4022" s="57" t="s">
        <v>44</v>
      </c>
    </row>
    <row r="4023" spans="1:34" x14ac:dyDescent="0.25">
      <c r="A4023" s="54">
        <v>11253011</v>
      </c>
      <c r="B4023" s="55"/>
      <c r="C4023" s="55"/>
      <c r="D4023" s="55">
        <v>61198313</v>
      </c>
      <c r="E4023" s="55"/>
      <c r="F4023" s="55">
        <v>300</v>
      </c>
      <c r="G4023" s="55">
        <v>78935014</v>
      </c>
      <c r="H4023" s="55"/>
      <c r="I4023" s="55">
        <v>2275050012</v>
      </c>
      <c r="J4023" s="55">
        <v>2</v>
      </c>
      <c r="K4023" s="55" t="s">
        <v>34</v>
      </c>
      <c r="L4023" s="55" t="s">
        <v>73</v>
      </c>
      <c r="M4023" s="55">
        <v>34035</v>
      </c>
      <c r="N4023" s="55"/>
      <c r="O4023" s="55" t="s">
        <v>373</v>
      </c>
      <c r="P4023" s="55">
        <v>48811</v>
      </c>
      <c r="Q4023" s="55" t="s">
        <v>37</v>
      </c>
      <c r="R4023" s="55" t="s">
        <v>38</v>
      </c>
      <c r="S4023" s="55"/>
      <c r="T4023" s="55"/>
      <c r="U4023" s="55" t="s">
        <v>38</v>
      </c>
      <c r="V4023" s="55">
        <v>40.5381</v>
      </c>
      <c r="W4023" s="55">
        <v>-74.526899999999998</v>
      </c>
      <c r="X4023" s="55" t="s">
        <v>39</v>
      </c>
      <c r="Y4023" s="55" t="s">
        <v>374</v>
      </c>
      <c r="Z4023" s="55" t="s">
        <v>34</v>
      </c>
      <c r="AA4023" s="55">
        <v>0</v>
      </c>
      <c r="AB4023" s="55" t="s">
        <v>41</v>
      </c>
      <c r="AC4023" s="55">
        <v>8</v>
      </c>
      <c r="AD4023" s="55"/>
      <c r="AE4023" s="55" t="s">
        <v>47</v>
      </c>
      <c r="AF4023" s="55" t="s">
        <v>48</v>
      </c>
      <c r="AG4023" s="55">
        <v>3.8118200000000001E-3</v>
      </c>
      <c r="AH4023" s="57" t="s">
        <v>44</v>
      </c>
    </row>
    <row r="4024" spans="1:34" x14ac:dyDescent="0.25">
      <c r="A4024" s="54">
        <v>11253011</v>
      </c>
      <c r="B4024" s="55"/>
      <c r="C4024" s="55"/>
      <c r="D4024" s="55">
        <v>61198313</v>
      </c>
      <c r="E4024" s="55"/>
      <c r="F4024" s="55">
        <v>300</v>
      </c>
      <c r="G4024" s="55">
        <v>78934914</v>
      </c>
      <c r="H4024" s="55"/>
      <c r="I4024" s="55">
        <v>2275050011</v>
      </c>
      <c r="J4024" s="55">
        <v>2</v>
      </c>
      <c r="K4024" s="55" t="s">
        <v>34</v>
      </c>
      <c r="L4024" s="55" t="s">
        <v>73</v>
      </c>
      <c r="M4024" s="55">
        <v>34035</v>
      </c>
      <c r="N4024" s="55"/>
      <c r="O4024" s="55" t="s">
        <v>373</v>
      </c>
      <c r="P4024" s="55">
        <v>48811</v>
      </c>
      <c r="Q4024" s="55" t="s">
        <v>37</v>
      </c>
      <c r="R4024" s="55" t="s">
        <v>38</v>
      </c>
      <c r="S4024" s="55"/>
      <c r="T4024" s="55"/>
      <c r="U4024" s="55" t="s">
        <v>38</v>
      </c>
      <c r="V4024" s="55">
        <v>40.5381</v>
      </c>
      <c r="W4024" s="55">
        <v>-74.526899999999998</v>
      </c>
      <c r="X4024" s="55" t="s">
        <v>39</v>
      </c>
      <c r="Y4024" s="55" t="s">
        <v>374</v>
      </c>
      <c r="Z4024" s="55" t="s">
        <v>34</v>
      </c>
      <c r="AA4024" s="55">
        <v>0</v>
      </c>
      <c r="AB4024" s="55" t="s">
        <v>41</v>
      </c>
      <c r="AC4024" s="55">
        <v>8</v>
      </c>
      <c r="AD4024" s="55"/>
      <c r="AE4024" s="55" t="s">
        <v>47</v>
      </c>
      <c r="AF4024" s="55" t="s">
        <v>48</v>
      </c>
      <c r="AG4024" s="55">
        <v>1.4699100000000001E-3</v>
      </c>
      <c r="AH4024" s="57" t="s">
        <v>44</v>
      </c>
    </row>
    <row r="4025" spans="1:34" x14ac:dyDescent="0.25">
      <c r="A4025" s="54">
        <v>11253011</v>
      </c>
      <c r="B4025" s="55"/>
      <c r="C4025" s="55"/>
      <c r="D4025" s="55">
        <v>61198313</v>
      </c>
      <c r="E4025" s="55"/>
      <c r="F4025" s="55">
        <v>300</v>
      </c>
      <c r="G4025" s="55">
        <v>78935014</v>
      </c>
      <c r="H4025" s="55"/>
      <c r="I4025" s="55">
        <v>2275050012</v>
      </c>
      <c r="J4025" s="55">
        <v>2</v>
      </c>
      <c r="K4025" s="55" t="s">
        <v>34</v>
      </c>
      <c r="L4025" s="55" t="s">
        <v>73</v>
      </c>
      <c r="M4025" s="55">
        <v>34035</v>
      </c>
      <c r="N4025" s="55"/>
      <c r="O4025" s="55" t="s">
        <v>373</v>
      </c>
      <c r="P4025" s="55">
        <v>48811</v>
      </c>
      <c r="Q4025" s="55" t="s">
        <v>37</v>
      </c>
      <c r="R4025" s="55" t="s">
        <v>38</v>
      </c>
      <c r="S4025" s="55"/>
      <c r="T4025" s="55"/>
      <c r="U4025" s="55" t="s">
        <v>38</v>
      </c>
      <c r="V4025" s="55">
        <v>40.5381</v>
      </c>
      <c r="W4025" s="55">
        <v>-74.526899999999998</v>
      </c>
      <c r="X4025" s="55" t="s">
        <v>39</v>
      </c>
      <c r="Y4025" s="55" t="s">
        <v>374</v>
      </c>
      <c r="Z4025" s="55" t="s">
        <v>34</v>
      </c>
      <c r="AA4025" s="55">
        <v>0</v>
      </c>
      <c r="AB4025" s="55" t="s">
        <v>41</v>
      </c>
      <c r="AC4025" s="55">
        <v>8</v>
      </c>
      <c r="AD4025" s="55"/>
      <c r="AE4025" s="55" t="s">
        <v>49</v>
      </c>
      <c r="AF4025" s="55" t="s">
        <v>50</v>
      </c>
      <c r="AG4025" s="55">
        <v>3.9055499999999998E-3</v>
      </c>
      <c r="AH4025" s="57" t="s">
        <v>44</v>
      </c>
    </row>
    <row r="4026" spans="1:34" x14ac:dyDescent="0.25">
      <c r="A4026" s="54">
        <v>11253011</v>
      </c>
      <c r="B4026" s="55"/>
      <c r="C4026" s="55"/>
      <c r="D4026" s="55">
        <v>61198313</v>
      </c>
      <c r="E4026" s="55"/>
      <c r="F4026" s="55">
        <v>300</v>
      </c>
      <c r="G4026" s="55">
        <v>78934914</v>
      </c>
      <c r="H4026" s="55"/>
      <c r="I4026" s="55">
        <v>2275050011</v>
      </c>
      <c r="J4026" s="55">
        <v>2</v>
      </c>
      <c r="K4026" s="55" t="s">
        <v>34</v>
      </c>
      <c r="L4026" s="55" t="s">
        <v>73</v>
      </c>
      <c r="M4026" s="55">
        <v>34035</v>
      </c>
      <c r="N4026" s="55"/>
      <c r="O4026" s="55" t="s">
        <v>373</v>
      </c>
      <c r="P4026" s="55">
        <v>48811</v>
      </c>
      <c r="Q4026" s="55" t="s">
        <v>37</v>
      </c>
      <c r="R4026" s="55" t="s">
        <v>38</v>
      </c>
      <c r="S4026" s="55"/>
      <c r="T4026" s="55"/>
      <c r="U4026" s="55" t="s">
        <v>38</v>
      </c>
      <c r="V4026" s="55">
        <v>40.5381</v>
      </c>
      <c r="W4026" s="55">
        <v>-74.526899999999998</v>
      </c>
      <c r="X4026" s="55" t="s">
        <v>39</v>
      </c>
      <c r="Y4026" s="55" t="s">
        <v>374</v>
      </c>
      <c r="Z4026" s="55" t="s">
        <v>34</v>
      </c>
      <c r="AA4026" s="55">
        <v>0</v>
      </c>
      <c r="AB4026" s="55" t="s">
        <v>41</v>
      </c>
      <c r="AC4026" s="55">
        <v>8</v>
      </c>
      <c r="AD4026" s="55"/>
      <c r="AE4026" s="55" t="s">
        <v>49</v>
      </c>
      <c r="AF4026" s="55" t="s">
        <v>50</v>
      </c>
      <c r="AG4026" s="55">
        <v>2.1302999999999999E-3</v>
      </c>
      <c r="AH4026" s="57" t="s">
        <v>44</v>
      </c>
    </row>
    <row r="4027" spans="1:34" x14ac:dyDescent="0.25">
      <c r="A4027" s="54">
        <v>11253011</v>
      </c>
      <c r="B4027" s="55"/>
      <c r="C4027" s="55"/>
      <c r="D4027" s="55">
        <v>61198313</v>
      </c>
      <c r="E4027" s="55"/>
      <c r="F4027" s="55">
        <v>300</v>
      </c>
      <c r="G4027" s="55">
        <v>78935014</v>
      </c>
      <c r="H4027" s="55"/>
      <c r="I4027" s="55">
        <v>2275050012</v>
      </c>
      <c r="J4027" s="55">
        <v>2</v>
      </c>
      <c r="K4027" s="55" t="s">
        <v>34</v>
      </c>
      <c r="L4027" s="55" t="s">
        <v>73</v>
      </c>
      <c r="M4027" s="55">
        <v>34035</v>
      </c>
      <c r="N4027" s="55"/>
      <c r="O4027" s="55" t="s">
        <v>373</v>
      </c>
      <c r="P4027" s="55">
        <v>48811</v>
      </c>
      <c r="Q4027" s="55" t="s">
        <v>37</v>
      </c>
      <c r="R4027" s="55" t="s">
        <v>38</v>
      </c>
      <c r="S4027" s="55"/>
      <c r="T4027" s="55"/>
      <c r="U4027" s="55" t="s">
        <v>38</v>
      </c>
      <c r="V4027" s="55">
        <v>40.5381</v>
      </c>
      <c r="W4027" s="55">
        <v>-74.526899999999998</v>
      </c>
      <c r="X4027" s="55" t="s">
        <v>39</v>
      </c>
      <c r="Y4027" s="55" t="s">
        <v>374</v>
      </c>
      <c r="Z4027" s="55" t="s">
        <v>34</v>
      </c>
      <c r="AA4027" s="55">
        <v>0</v>
      </c>
      <c r="AB4027" s="55" t="s">
        <v>41</v>
      </c>
      <c r="AC4027" s="55">
        <v>8</v>
      </c>
      <c r="AD4027" s="55"/>
      <c r="AE4027" s="55" t="s">
        <v>51</v>
      </c>
      <c r="AF4027" s="55" t="s">
        <v>52</v>
      </c>
      <c r="AG4027" s="55">
        <v>5.3417999999999998E-3</v>
      </c>
      <c r="AH4027" s="57" t="s">
        <v>44</v>
      </c>
    </row>
    <row r="4028" spans="1:34" x14ac:dyDescent="0.25">
      <c r="A4028" s="54">
        <v>11253011</v>
      </c>
      <c r="B4028" s="55"/>
      <c r="C4028" s="55"/>
      <c r="D4028" s="55">
        <v>61198313</v>
      </c>
      <c r="E4028" s="55"/>
      <c r="F4028" s="55">
        <v>300</v>
      </c>
      <c r="G4028" s="55">
        <v>78934914</v>
      </c>
      <c r="H4028" s="55"/>
      <c r="I4028" s="55">
        <v>2275050011</v>
      </c>
      <c r="J4028" s="55">
        <v>2</v>
      </c>
      <c r="K4028" s="55" t="s">
        <v>34</v>
      </c>
      <c r="L4028" s="55" t="s">
        <v>73</v>
      </c>
      <c r="M4028" s="55">
        <v>34035</v>
      </c>
      <c r="N4028" s="55"/>
      <c r="O4028" s="55" t="s">
        <v>373</v>
      </c>
      <c r="P4028" s="55">
        <v>48811</v>
      </c>
      <c r="Q4028" s="55" t="s">
        <v>37</v>
      </c>
      <c r="R4028" s="55" t="s">
        <v>38</v>
      </c>
      <c r="S4028" s="55"/>
      <c r="T4028" s="55"/>
      <c r="U4028" s="55" t="s">
        <v>38</v>
      </c>
      <c r="V4028" s="55">
        <v>40.5381</v>
      </c>
      <c r="W4028" s="55">
        <v>-74.526899999999998</v>
      </c>
      <c r="X4028" s="55" t="s">
        <v>39</v>
      </c>
      <c r="Y4028" s="55" t="s">
        <v>374</v>
      </c>
      <c r="Z4028" s="55" t="s">
        <v>34</v>
      </c>
      <c r="AA4028" s="55">
        <v>0</v>
      </c>
      <c r="AB4028" s="55" t="s">
        <v>41</v>
      </c>
      <c r="AC4028" s="55">
        <v>8</v>
      </c>
      <c r="AD4028" s="55"/>
      <c r="AE4028" s="55" t="s">
        <v>51</v>
      </c>
      <c r="AF4028" s="55" t="s">
        <v>52</v>
      </c>
      <c r="AG4028" s="55">
        <v>5.8500000000000002E-4</v>
      </c>
      <c r="AH4028" s="57" t="s">
        <v>44</v>
      </c>
    </row>
    <row r="4029" spans="1:34" x14ac:dyDescent="0.25">
      <c r="A4029" s="54">
        <v>11253011</v>
      </c>
      <c r="B4029" s="55"/>
      <c r="C4029" s="55"/>
      <c r="D4029" s="55">
        <v>61198313</v>
      </c>
      <c r="E4029" s="55"/>
      <c r="F4029" s="55">
        <v>300</v>
      </c>
      <c r="G4029" s="55">
        <v>78935014</v>
      </c>
      <c r="H4029" s="55"/>
      <c r="I4029" s="55">
        <v>2275050012</v>
      </c>
      <c r="J4029" s="55">
        <v>2</v>
      </c>
      <c r="K4029" s="55" t="s">
        <v>34</v>
      </c>
      <c r="L4029" s="55" t="s">
        <v>73</v>
      </c>
      <c r="M4029" s="55">
        <v>34035</v>
      </c>
      <c r="N4029" s="55"/>
      <c r="O4029" s="55" t="s">
        <v>373</v>
      </c>
      <c r="P4029" s="55">
        <v>48811</v>
      </c>
      <c r="Q4029" s="55" t="s">
        <v>37</v>
      </c>
      <c r="R4029" s="55" t="s">
        <v>38</v>
      </c>
      <c r="S4029" s="55"/>
      <c r="T4029" s="55"/>
      <c r="U4029" s="55" t="s">
        <v>38</v>
      </c>
      <c r="V4029" s="55">
        <v>40.5381</v>
      </c>
      <c r="W4029" s="55">
        <v>-74.526899999999998</v>
      </c>
      <c r="X4029" s="55" t="s">
        <v>39</v>
      </c>
      <c r="Y4029" s="55" t="s">
        <v>374</v>
      </c>
      <c r="Z4029" s="55" t="s">
        <v>34</v>
      </c>
      <c r="AA4029" s="55">
        <v>0</v>
      </c>
      <c r="AB4029" s="55" t="s">
        <v>41</v>
      </c>
      <c r="AC4029" s="55">
        <v>8</v>
      </c>
      <c r="AD4029" s="55"/>
      <c r="AE4029" s="55" t="s">
        <v>53</v>
      </c>
      <c r="AF4029" s="55" t="s">
        <v>54</v>
      </c>
      <c r="AG4029" s="55">
        <v>0.15802099999999999</v>
      </c>
      <c r="AH4029" s="57" t="s">
        <v>44</v>
      </c>
    </row>
    <row r="4030" spans="1:34" x14ac:dyDescent="0.25">
      <c r="A4030" s="54">
        <v>11253011</v>
      </c>
      <c r="B4030" s="55"/>
      <c r="C4030" s="55"/>
      <c r="D4030" s="55">
        <v>61198313</v>
      </c>
      <c r="E4030" s="55"/>
      <c r="F4030" s="55">
        <v>300</v>
      </c>
      <c r="G4030" s="55">
        <v>78934914</v>
      </c>
      <c r="H4030" s="55"/>
      <c r="I4030" s="55">
        <v>2275050011</v>
      </c>
      <c r="J4030" s="55">
        <v>2</v>
      </c>
      <c r="K4030" s="55" t="s">
        <v>34</v>
      </c>
      <c r="L4030" s="55" t="s">
        <v>73</v>
      </c>
      <c r="M4030" s="55">
        <v>34035</v>
      </c>
      <c r="N4030" s="55"/>
      <c r="O4030" s="55" t="s">
        <v>373</v>
      </c>
      <c r="P4030" s="55">
        <v>48811</v>
      </c>
      <c r="Q4030" s="55" t="s">
        <v>37</v>
      </c>
      <c r="R4030" s="55" t="s">
        <v>38</v>
      </c>
      <c r="S4030" s="55"/>
      <c r="T4030" s="55"/>
      <c r="U4030" s="55" t="s">
        <v>38</v>
      </c>
      <c r="V4030" s="55">
        <v>40.5381</v>
      </c>
      <c r="W4030" s="55">
        <v>-74.526899999999998</v>
      </c>
      <c r="X4030" s="55" t="s">
        <v>39</v>
      </c>
      <c r="Y4030" s="55" t="s">
        <v>374</v>
      </c>
      <c r="Z4030" s="55" t="s">
        <v>34</v>
      </c>
      <c r="AA4030" s="55">
        <v>0</v>
      </c>
      <c r="AB4030" s="55" t="s">
        <v>41</v>
      </c>
      <c r="AC4030" s="55">
        <v>8</v>
      </c>
      <c r="AD4030" s="55"/>
      <c r="AE4030" s="55" t="s">
        <v>53</v>
      </c>
      <c r="AF4030" s="55" t="s">
        <v>54</v>
      </c>
      <c r="AG4030" s="55">
        <v>0.108126</v>
      </c>
      <c r="AH4030" s="57" t="s">
        <v>44</v>
      </c>
    </row>
    <row r="4031" spans="1:34" x14ac:dyDescent="0.25">
      <c r="A4031" s="54">
        <v>11253011</v>
      </c>
      <c r="B4031" s="55"/>
      <c r="C4031" s="55"/>
      <c r="D4031" s="55">
        <v>61198313</v>
      </c>
      <c r="E4031" s="55"/>
      <c r="F4031" s="55">
        <v>300</v>
      </c>
      <c r="G4031" s="55">
        <v>78934914</v>
      </c>
      <c r="H4031" s="55"/>
      <c r="I4031" s="55">
        <v>2275050011</v>
      </c>
      <c r="J4031" s="55">
        <v>2</v>
      </c>
      <c r="K4031" s="55" t="s">
        <v>34</v>
      </c>
      <c r="L4031" s="55" t="s">
        <v>73</v>
      </c>
      <c r="M4031" s="55">
        <v>34035</v>
      </c>
      <c r="N4031" s="55"/>
      <c r="O4031" s="55" t="s">
        <v>373</v>
      </c>
      <c r="P4031" s="55">
        <v>48811</v>
      </c>
      <c r="Q4031" s="55" t="s">
        <v>37</v>
      </c>
      <c r="R4031" s="55" t="s">
        <v>38</v>
      </c>
      <c r="S4031" s="55"/>
      <c r="T4031" s="55"/>
      <c r="U4031" s="55" t="s">
        <v>38</v>
      </c>
      <c r="V4031" s="55">
        <v>40.5381</v>
      </c>
      <c r="W4031" s="55">
        <v>-74.526899999999998</v>
      </c>
      <c r="X4031" s="55" t="s">
        <v>39</v>
      </c>
      <c r="Y4031" s="55" t="s">
        <v>374</v>
      </c>
      <c r="Z4031" s="55" t="s">
        <v>34</v>
      </c>
      <c r="AA4031" s="55">
        <v>0</v>
      </c>
      <c r="AB4031" s="55" t="s">
        <v>41</v>
      </c>
      <c r="AC4031" s="55">
        <v>8</v>
      </c>
      <c r="AD4031" s="55"/>
      <c r="AE4031" s="55">
        <v>7439921</v>
      </c>
      <c r="AF4031" s="55" t="s">
        <v>55</v>
      </c>
      <c r="AG4031" s="55">
        <v>1.3835599999999999E-4</v>
      </c>
      <c r="AH4031" s="57" t="s">
        <v>44</v>
      </c>
    </row>
    <row r="4032" spans="1:34" x14ac:dyDescent="0.25">
      <c r="A4032" s="54">
        <v>11395711</v>
      </c>
      <c r="B4032" s="55"/>
      <c r="C4032" s="55"/>
      <c r="D4032" s="55">
        <v>61748313</v>
      </c>
      <c r="E4032" s="55"/>
      <c r="F4032" s="55">
        <v>300</v>
      </c>
      <c r="G4032" s="55">
        <v>80022814</v>
      </c>
      <c r="H4032" s="55"/>
      <c r="I4032" s="55">
        <v>2275050012</v>
      </c>
      <c r="J4032" s="55">
        <v>2</v>
      </c>
      <c r="K4032" s="55" t="s">
        <v>34</v>
      </c>
      <c r="L4032" s="55" t="s">
        <v>35</v>
      </c>
      <c r="M4032" s="55">
        <v>34025</v>
      </c>
      <c r="N4032" s="55"/>
      <c r="O4032" s="55" t="s">
        <v>375</v>
      </c>
      <c r="P4032" s="55">
        <v>48811</v>
      </c>
      <c r="Q4032" s="55" t="s">
        <v>37</v>
      </c>
      <c r="R4032" s="55" t="s">
        <v>38</v>
      </c>
      <c r="S4032" s="55"/>
      <c r="T4032" s="55"/>
      <c r="U4032" s="55" t="s">
        <v>38</v>
      </c>
      <c r="V4032" s="55">
        <v>40.208399999999997</v>
      </c>
      <c r="W4032" s="55">
        <v>-74.041200000000003</v>
      </c>
      <c r="X4032" s="55" t="s">
        <v>39</v>
      </c>
      <c r="Y4032" s="55" t="s">
        <v>376</v>
      </c>
      <c r="Z4032" s="55" t="s">
        <v>34</v>
      </c>
      <c r="AA4032" s="55">
        <v>0</v>
      </c>
      <c r="AB4032" s="55" t="s">
        <v>41</v>
      </c>
      <c r="AC4032" s="55">
        <v>8</v>
      </c>
      <c r="AD4032" s="55"/>
      <c r="AE4032" s="55" t="s">
        <v>42</v>
      </c>
      <c r="AF4032" s="55" t="s">
        <v>43</v>
      </c>
      <c r="AG4032" s="55">
        <v>1.1376499999999999E-2</v>
      </c>
      <c r="AH4032" s="57" t="s">
        <v>44</v>
      </c>
    </row>
    <row r="4033" spans="1:34" x14ac:dyDescent="0.25">
      <c r="A4033" s="54">
        <v>11395711</v>
      </c>
      <c r="B4033" s="55"/>
      <c r="C4033" s="55"/>
      <c r="D4033" s="55">
        <v>61748313</v>
      </c>
      <c r="E4033" s="55"/>
      <c r="F4033" s="55">
        <v>300</v>
      </c>
      <c r="G4033" s="55">
        <v>80022714</v>
      </c>
      <c r="H4033" s="55"/>
      <c r="I4033" s="55">
        <v>2275050011</v>
      </c>
      <c r="J4033" s="55">
        <v>2</v>
      </c>
      <c r="K4033" s="55" t="s">
        <v>34</v>
      </c>
      <c r="L4033" s="55" t="s">
        <v>35</v>
      </c>
      <c r="M4033" s="55">
        <v>34025</v>
      </c>
      <c r="N4033" s="55"/>
      <c r="O4033" s="55" t="s">
        <v>375</v>
      </c>
      <c r="P4033" s="55">
        <v>48811</v>
      </c>
      <c r="Q4033" s="55" t="s">
        <v>37</v>
      </c>
      <c r="R4033" s="55" t="s">
        <v>38</v>
      </c>
      <c r="S4033" s="55"/>
      <c r="T4033" s="55"/>
      <c r="U4033" s="55" t="s">
        <v>38</v>
      </c>
      <c r="V4033" s="55">
        <v>40.208399999999997</v>
      </c>
      <c r="W4033" s="55">
        <v>-74.041200000000003</v>
      </c>
      <c r="X4033" s="55" t="s">
        <v>39</v>
      </c>
      <c r="Y4033" s="55" t="s">
        <v>376</v>
      </c>
      <c r="Z4033" s="55" t="s">
        <v>34</v>
      </c>
      <c r="AA4033" s="55">
        <v>0</v>
      </c>
      <c r="AB4033" s="55" t="s">
        <v>41</v>
      </c>
      <c r="AC4033" s="55">
        <v>8</v>
      </c>
      <c r="AD4033" s="55"/>
      <c r="AE4033" s="55" t="s">
        <v>42</v>
      </c>
      <c r="AF4033" s="55" t="s">
        <v>43</v>
      </c>
      <c r="AG4033" s="55">
        <v>1.3542700000000001E-3</v>
      </c>
      <c r="AH4033" s="57" t="s">
        <v>44</v>
      </c>
    </row>
    <row r="4034" spans="1:34" x14ac:dyDescent="0.25">
      <c r="A4034" s="54">
        <v>11395711</v>
      </c>
      <c r="B4034" s="55"/>
      <c r="C4034" s="55"/>
      <c r="D4034" s="55">
        <v>61748313</v>
      </c>
      <c r="E4034" s="55"/>
      <c r="F4034" s="55">
        <v>300</v>
      </c>
      <c r="G4034" s="55">
        <v>80022714</v>
      </c>
      <c r="H4034" s="55"/>
      <c r="I4034" s="55">
        <v>2275050011</v>
      </c>
      <c r="J4034" s="55">
        <v>2</v>
      </c>
      <c r="K4034" s="55" t="s">
        <v>34</v>
      </c>
      <c r="L4034" s="55" t="s">
        <v>35</v>
      </c>
      <c r="M4034" s="55">
        <v>34025</v>
      </c>
      <c r="N4034" s="55"/>
      <c r="O4034" s="55" t="s">
        <v>375</v>
      </c>
      <c r="P4034" s="55">
        <v>48811</v>
      </c>
      <c r="Q4034" s="55" t="s">
        <v>37</v>
      </c>
      <c r="R4034" s="55" t="s">
        <v>38</v>
      </c>
      <c r="S4034" s="55"/>
      <c r="T4034" s="55"/>
      <c r="U4034" s="55" t="s">
        <v>38</v>
      </c>
      <c r="V4034" s="55">
        <v>40.208399999999997</v>
      </c>
      <c r="W4034" s="55">
        <v>-74.041200000000003</v>
      </c>
      <c r="X4034" s="55" t="s">
        <v>39</v>
      </c>
      <c r="Y4034" s="55" t="s">
        <v>376</v>
      </c>
      <c r="Z4034" s="55" t="s">
        <v>34</v>
      </c>
      <c r="AA4034" s="55">
        <v>0</v>
      </c>
      <c r="AB4034" s="55" t="s">
        <v>41</v>
      </c>
      <c r="AC4034" s="55">
        <v>8</v>
      </c>
      <c r="AD4034" s="55"/>
      <c r="AE4034" s="55" t="s">
        <v>45</v>
      </c>
      <c r="AF4034" s="55" t="s">
        <v>46</v>
      </c>
      <c r="AG4034" s="55">
        <v>9.0000000000000006E-5</v>
      </c>
      <c r="AH4034" s="57" t="s">
        <v>44</v>
      </c>
    </row>
    <row r="4035" spans="1:34" x14ac:dyDescent="0.25">
      <c r="A4035" s="54">
        <v>11395711</v>
      </c>
      <c r="B4035" s="55"/>
      <c r="C4035" s="55"/>
      <c r="D4035" s="55">
        <v>61748313</v>
      </c>
      <c r="E4035" s="55"/>
      <c r="F4035" s="55">
        <v>300</v>
      </c>
      <c r="G4035" s="55">
        <v>80022814</v>
      </c>
      <c r="H4035" s="55"/>
      <c r="I4035" s="55">
        <v>2275050012</v>
      </c>
      <c r="J4035" s="55">
        <v>2</v>
      </c>
      <c r="K4035" s="55" t="s">
        <v>34</v>
      </c>
      <c r="L4035" s="55" t="s">
        <v>35</v>
      </c>
      <c r="M4035" s="55">
        <v>34025</v>
      </c>
      <c r="N4035" s="55"/>
      <c r="O4035" s="55" t="s">
        <v>375</v>
      </c>
      <c r="P4035" s="55">
        <v>48811</v>
      </c>
      <c r="Q4035" s="55" t="s">
        <v>37</v>
      </c>
      <c r="R4035" s="55" t="s">
        <v>38</v>
      </c>
      <c r="S4035" s="55"/>
      <c r="T4035" s="55"/>
      <c r="U4035" s="55" t="s">
        <v>38</v>
      </c>
      <c r="V4035" s="55">
        <v>40.208399999999997</v>
      </c>
      <c r="W4035" s="55">
        <v>-74.041200000000003</v>
      </c>
      <c r="X4035" s="55" t="s">
        <v>39</v>
      </c>
      <c r="Y4035" s="55" t="s">
        <v>376</v>
      </c>
      <c r="Z4035" s="55" t="s">
        <v>34</v>
      </c>
      <c r="AA4035" s="55">
        <v>0</v>
      </c>
      <c r="AB4035" s="55" t="s">
        <v>41</v>
      </c>
      <c r="AC4035" s="55">
        <v>8</v>
      </c>
      <c r="AD4035" s="55"/>
      <c r="AE4035" s="55" t="s">
        <v>45</v>
      </c>
      <c r="AF4035" s="55" t="s">
        <v>46</v>
      </c>
      <c r="AG4035" s="55">
        <v>1.2140199999999999E-3</v>
      </c>
      <c r="AH4035" s="57" t="s">
        <v>44</v>
      </c>
    </row>
    <row r="4036" spans="1:34" x14ac:dyDescent="0.25">
      <c r="A4036" s="54">
        <v>11395711</v>
      </c>
      <c r="B4036" s="55"/>
      <c r="C4036" s="55"/>
      <c r="D4036" s="55">
        <v>61748313</v>
      </c>
      <c r="E4036" s="55"/>
      <c r="F4036" s="55">
        <v>300</v>
      </c>
      <c r="G4036" s="55">
        <v>80022714</v>
      </c>
      <c r="H4036" s="55"/>
      <c r="I4036" s="55">
        <v>2275050011</v>
      </c>
      <c r="J4036" s="55">
        <v>2</v>
      </c>
      <c r="K4036" s="55" t="s">
        <v>34</v>
      </c>
      <c r="L4036" s="55" t="s">
        <v>35</v>
      </c>
      <c r="M4036" s="55">
        <v>34025</v>
      </c>
      <c r="N4036" s="55"/>
      <c r="O4036" s="55" t="s">
        <v>375</v>
      </c>
      <c r="P4036" s="55">
        <v>48811</v>
      </c>
      <c r="Q4036" s="55" t="s">
        <v>37</v>
      </c>
      <c r="R4036" s="55" t="s">
        <v>38</v>
      </c>
      <c r="S4036" s="55"/>
      <c r="T4036" s="55"/>
      <c r="U4036" s="55" t="s">
        <v>38</v>
      </c>
      <c r="V4036" s="55">
        <v>40.208399999999997</v>
      </c>
      <c r="W4036" s="55">
        <v>-74.041200000000003</v>
      </c>
      <c r="X4036" s="55" t="s">
        <v>39</v>
      </c>
      <c r="Y4036" s="55" t="s">
        <v>376</v>
      </c>
      <c r="Z4036" s="55" t="s">
        <v>34</v>
      </c>
      <c r="AA4036" s="55">
        <v>0</v>
      </c>
      <c r="AB4036" s="55" t="s">
        <v>41</v>
      </c>
      <c r="AC4036" s="55">
        <v>8</v>
      </c>
      <c r="AD4036" s="55"/>
      <c r="AE4036" s="55" t="s">
        <v>47</v>
      </c>
      <c r="AF4036" s="55" t="s">
        <v>48</v>
      </c>
      <c r="AG4036" s="55">
        <v>1.4699100000000001E-3</v>
      </c>
      <c r="AH4036" s="57" t="s">
        <v>44</v>
      </c>
    </row>
    <row r="4037" spans="1:34" x14ac:dyDescent="0.25">
      <c r="A4037" s="54">
        <v>11395711</v>
      </c>
      <c r="B4037" s="55"/>
      <c r="C4037" s="55"/>
      <c r="D4037" s="55">
        <v>61748313</v>
      </c>
      <c r="E4037" s="55"/>
      <c r="F4037" s="55">
        <v>300</v>
      </c>
      <c r="G4037" s="55">
        <v>80022814</v>
      </c>
      <c r="H4037" s="55"/>
      <c r="I4037" s="55">
        <v>2275050012</v>
      </c>
      <c r="J4037" s="55">
        <v>2</v>
      </c>
      <c r="K4037" s="55" t="s">
        <v>34</v>
      </c>
      <c r="L4037" s="55" t="s">
        <v>35</v>
      </c>
      <c r="M4037" s="55">
        <v>34025</v>
      </c>
      <c r="N4037" s="55"/>
      <c r="O4037" s="55" t="s">
        <v>375</v>
      </c>
      <c r="P4037" s="55">
        <v>48811</v>
      </c>
      <c r="Q4037" s="55" t="s">
        <v>37</v>
      </c>
      <c r="R4037" s="55" t="s">
        <v>38</v>
      </c>
      <c r="S4037" s="55"/>
      <c r="T4037" s="55"/>
      <c r="U4037" s="55" t="s">
        <v>38</v>
      </c>
      <c r="V4037" s="55">
        <v>40.208399999999997</v>
      </c>
      <c r="W4037" s="55">
        <v>-74.041200000000003</v>
      </c>
      <c r="X4037" s="55" t="s">
        <v>39</v>
      </c>
      <c r="Y4037" s="55" t="s">
        <v>376</v>
      </c>
      <c r="Z4037" s="55" t="s">
        <v>34</v>
      </c>
      <c r="AA4037" s="55">
        <v>0</v>
      </c>
      <c r="AB4037" s="55" t="s">
        <v>41</v>
      </c>
      <c r="AC4037" s="55">
        <v>8</v>
      </c>
      <c r="AD4037" s="55"/>
      <c r="AE4037" s="55" t="s">
        <v>47</v>
      </c>
      <c r="AF4037" s="55" t="s">
        <v>48</v>
      </c>
      <c r="AG4037" s="55">
        <v>3.8118200000000001E-3</v>
      </c>
      <c r="AH4037" s="57" t="s">
        <v>44</v>
      </c>
    </row>
    <row r="4038" spans="1:34" x14ac:dyDescent="0.25">
      <c r="A4038" s="54">
        <v>11395711</v>
      </c>
      <c r="B4038" s="55"/>
      <c r="C4038" s="55"/>
      <c r="D4038" s="55">
        <v>61748313</v>
      </c>
      <c r="E4038" s="55"/>
      <c r="F4038" s="55">
        <v>300</v>
      </c>
      <c r="G4038" s="55">
        <v>80022714</v>
      </c>
      <c r="H4038" s="55"/>
      <c r="I4038" s="55">
        <v>2275050011</v>
      </c>
      <c r="J4038" s="55">
        <v>2</v>
      </c>
      <c r="K4038" s="55" t="s">
        <v>34</v>
      </c>
      <c r="L4038" s="55" t="s">
        <v>35</v>
      </c>
      <c r="M4038" s="55">
        <v>34025</v>
      </c>
      <c r="N4038" s="55"/>
      <c r="O4038" s="55" t="s">
        <v>375</v>
      </c>
      <c r="P4038" s="55">
        <v>48811</v>
      </c>
      <c r="Q4038" s="55" t="s">
        <v>37</v>
      </c>
      <c r="R4038" s="55" t="s">
        <v>38</v>
      </c>
      <c r="S4038" s="55"/>
      <c r="T4038" s="55"/>
      <c r="U4038" s="55" t="s">
        <v>38</v>
      </c>
      <c r="V4038" s="55">
        <v>40.208399999999997</v>
      </c>
      <c r="W4038" s="55">
        <v>-74.041200000000003</v>
      </c>
      <c r="X4038" s="55" t="s">
        <v>39</v>
      </c>
      <c r="Y4038" s="55" t="s">
        <v>376</v>
      </c>
      <c r="Z4038" s="55" t="s">
        <v>34</v>
      </c>
      <c r="AA4038" s="55">
        <v>0</v>
      </c>
      <c r="AB4038" s="55" t="s">
        <v>41</v>
      </c>
      <c r="AC4038" s="55">
        <v>8</v>
      </c>
      <c r="AD4038" s="55"/>
      <c r="AE4038" s="55" t="s">
        <v>49</v>
      </c>
      <c r="AF4038" s="55" t="s">
        <v>50</v>
      </c>
      <c r="AG4038" s="55">
        <v>2.1302999999999999E-3</v>
      </c>
      <c r="AH4038" s="57" t="s">
        <v>44</v>
      </c>
    </row>
    <row r="4039" spans="1:34" x14ac:dyDescent="0.25">
      <c r="A4039" s="54">
        <v>11395711</v>
      </c>
      <c r="B4039" s="55"/>
      <c r="C4039" s="55"/>
      <c r="D4039" s="55">
        <v>61748313</v>
      </c>
      <c r="E4039" s="55"/>
      <c r="F4039" s="55">
        <v>300</v>
      </c>
      <c r="G4039" s="55">
        <v>80022814</v>
      </c>
      <c r="H4039" s="55"/>
      <c r="I4039" s="55">
        <v>2275050012</v>
      </c>
      <c r="J4039" s="55">
        <v>2</v>
      </c>
      <c r="K4039" s="55" t="s">
        <v>34</v>
      </c>
      <c r="L4039" s="55" t="s">
        <v>35</v>
      </c>
      <c r="M4039" s="55">
        <v>34025</v>
      </c>
      <c r="N4039" s="55"/>
      <c r="O4039" s="55" t="s">
        <v>375</v>
      </c>
      <c r="P4039" s="55">
        <v>48811</v>
      </c>
      <c r="Q4039" s="55" t="s">
        <v>37</v>
      </c>
      <c r="R4039" s="55" t="s">
        <v>38</v>
      </c>
      <c r="S4039" s="55"/>
      <c r="T4039" s="55"/>
      <c r="U4039" s="55" t="s">
        <v>38</v>
      </c>
      <c r="V4039" s="55">
        <v>40.208399999999997</v>
      </c>
      <c r="W4039" s="55">
        <v>-74.041200000000003</v>
      </c>
      <c r="X4039" s="55" t="s">
        <v>39</v>
      </c>
      <c r="Y4039" s="55" t="s">
        <v>376</v>
      </c>
      <c r="Z4039" s="55" t="s">
        <v>34</v>
      </c>
      <c r="AA4039" s="55">
        <v>0</v>
      </c>
      <c r="AB4039" s="55" t="s">
        <v>41</v>
      </c>
      <c r="AC4039" s="55">
        <v>8</v>
      </c>
      <c r="AD4039" s="55"/>
      <c r="AE4039" s="55" t="s">
        <v>49</v>
      </c>
      <c r="AF4039" s="55" t="s">
        <v>50</v>
      </c>
      <c r="AG4039" s="55">
        <v>3.9055499999999998E-3</v>
      </c>
      <c r="AH4039" s="57" t="s">
        <v>44</v>
      </c>
    </row>
    <row r="4040" spans="1:34" x14ac:dyDescent="0.25">
      <c r="A4040" s="54">
        <v>11395711</v>
      </c>
      <c r="B4040" s="55"/>
      <c r="C4040" s="55"/>
      <c r="D4040" s="55">
        <v>61748313</v>
      </c>
      <c r="E4040" s="55"/>
      <c r="F4040" s="55">
        <v>300</v>
      </c>
      <c r="G4040" s="55">
        <v>80022714</v>
      </c>
      <c r="H4040" s="55"/>
      <c r="I4040" s="55">
        <v>2275050011</v>
      </c>
      <c r="J4040" s="55">
        <v>2</v>
      </c>
      <c r="K4040" s="55" t="s">
        <v>34</v>
      </c>
      <c r="L4040" s="55" t="s">
        <v>35</v>
      </c>
      <c r="M4040" s="55">
        <v>34025</v>
      </c>
      <c r="N4040" s="55"/>
      <c r="O4040" s="55" t="s">
        <v>375</v>
      </c>
      <c r="P4040" s="55">
        <v>48811</v>
      </c>
      <c r="Q4040" s="55" t="s">
        <v>37</v>
      </c>
      <c r="R4040" s="55" t="s">
        <v>38</v>
      </c>
      <c r="S4040" s="55"/>
      <c r="T4040" s="55"/>
      <c r="U4040" s="55" t="s">
        <v>38</v>
      </c>
      <c r="V4040" s="55">
        <v>40.208399999999997</v>
      </c>
      <c r="W4040" s="55">
        <v>-74.041200000000003</v>
      </c>
      <c r="X4040" s="55" t="s">
        <v>39</v>
      </c>
      <c r="Y4040" s="55" t="s">
        <v>376</v>
      </c>
      <c r="Z4040" s="55" t="s">
        <v>34</v>
      </c>
      <c r="AA4040" s="55">
        <v>0</v>
      </c>
      <c r="AB4040" s="55" t="s">
        <v>41</v>
      </c>
      <c r="AC4040" s="55">
        <v>8</v>
      </c>
      <c r="AD4040" s="55"/>
      <c r="AE4040" s="55" t="s">
        <v>51</v>
      </c>
      <c r="AF4040" s="55" t="s">
        <v>52</v>
      </c>
      <c r="AG4040" s="55">
        <v>5.8500000000000002E-4</v>
      </c>
      <c r="AH4040" s="57" t="s">
        <v>44</v>
      </c>
    </row>
    <row r="4041" spans="1:34" x14ac:dyDescent="0.25">
      <c r="A4041" s="54">
        <v>11395711</v>
      </c>
      <c r="B4041" s="55"/>
      <c r="C4041" s="55"/>
      <c r="D4041" s="55">
        <v>61748313</v>
      </c>
      <c r="E4041" s="55"/>
      <c r="F4041" s="55">
        <v>300</v>
      </c>
      <c r="G4041" s="55">
        <v>80022814</v>
      </c>
      <c r="H4041" s="55"/>
      <c r="I4041" s="55">
        <v>2275050012</v>
      </c>
      <c r="J4041" s="55">
        <v>2</v>
      </c>
      <c r="K4041" s="55" t="s">
        <v>34</v>
      </c>
      <c r="L4041" s="55" t="s">
        <v>35</v>
      </c>
      <c r="M4041" s="55">
        <v>34025</v>
      </c>
      <c r="N4041" s="55"/>
      <c r="O4041" s="55" t="s">
        <v>375</v>
      </c>
      <c r="P4041" s="55">
        <v>48811</v>
      </c>
      <c r="Q4041" s="55" t="s">
        <v>37</v>
      </c>
      <c r="R4041" s="55" t="s">
        <v>38</v>
      </c>
      <c r="S4041" s="55"/>
      <c r="T4041" s="55"/>
      <c r="U4041" s="55" t="s">
        <v>38</v>
      </c>
      <c r="V4041" s="55">
        <v>40.208399999999997</v>
      </c>
      <c r="W4041" s="55">
        <v>-74.041200000000003</v>
      </c>
      <c r="X4041" s="55" t="s">
        <v>39</v>
      </c>
      <c r="Y4041" s="55" t="s">
        <v>376</v>
      </c>
      <c r="Z4041" s="55" t="s">
        <v>34</v>
      </c>
      <c r="AA4041" s="55">
        <v>0</v>
      </c>
      <c r="AB4041" s="55" t="s">
        <v>41</v>
      </c>
      <c r="AC4041" s="55">
        <v>8</v>
      </c>
      <c r="AD4041" s="55"/>
      <c r="AE4041" s="55" t="s">
        <v>51</v>
      </c>
      <c r="AF4041" s="55" t="s">
        <v>52</v>
      </c>
      <c r="AG4041" s="55">
        <v>5.3417999999999998E-3</v>
      </c>
      <c r="AH4041" s="57" t="s">
        <v>44</v>
      </c>
    </row>
    <row r="4042" spans="1:34" x14ac:dyDescent="0.25">
      <c r="A4042" s="54">
        <v>11395711</v>
      </c>
      <c r="B4042" s="55"/>
      <c r="C4042" s="55"/>
      <c r="D4042" s="55">
        <v>61748313</v>
      </c>
      <c r="E4042" s="55"/>
      <c r="F4042" s="55">
        <v>300</v>
      </c>
      <c r="G4042" s="55">
        <v>80022714</v>
      </c>
      <c r="H4042" s="55"/>
      <c r="I4042" s="55">
        <v>2275050011</v>
      </c>
      <c r="J4042" s="55">
        <v>2</v>
      </c>
      <c r="K4042" s="55" t="s">
        <v>34</v>
      </c>
      <c r="L4042" s="55" t="s">
        <v>35</v>
      </c>
      <c r="M4042" s="55">
        <v>34025</v>
      </c>
      <c r="N4042" s="55"/>
      <c r="O4042" s="55" t="s">
        <v>375</v>
      </c>
      <c r="P4042" s="55">
        <v>48811</v>
      </c>
      <c r="Q4042" s="55" t="s">
        <v>37</v>
      </c>
      <c r="R4042" s="55" t="s">
        <v>38</v>
      </c>
      <c r="S4042" s="55"/>
      <c r="T4042" s="55"/>
      <c r="U4042" s="55" t="s">
        <v>38</v>
      </c>
      <c r="V4042" s="55">
        <v>40.208399999999997</v>
      </c>
      <c r="W4042" s="55">
        <v>-74.041200000000003</v>
      </c>
      <c r="X4042" s="55" t="s">
        <v>39</v>
      </c>
      <c r="Y4042" s="55" t="s">
        <v>376</v>
      </c>
      <c r="Z4042" s="55" t="s">
        <v>34</v>
      </c>
      <c r="AA4042" s="55">
        <v>0</v>
      </c>
      <c r="AB4042" s="55" t="s">
        <v>41</v>
      </c>
      <c r="AC4042" s="55">
        <v>8</v>
      </c>
      <c r="AD4042" s="55"/>
      <c r="AE4042" s="55" t="s">
        <v>53</v>
      </c>
      <c r="AF4042" s="55" t="s">
        <v>54</v>
      </c>
      <c r="AG4042" s="55">
        <v>0.108126</v>
      </c>
      <c r="AH4042" s="57" t="s">
        <v>44</v>
      </c>
    </row>
    <row r="4043" spans="1:34" x14ac:dyDescent="0.25">
      <c r="A4043" s="54">
        <v>11395711</v>
      </c>
      <c r="B4043" s="55"/>
      <c r="C4043" s="55"/>
      <c r="D4043" s="55">
        <v>61748313</v>
      </c>
      <c r="E4043" s="55"/>
      <c r="F4043" s="55">
        <v>300</v>
      </c>
      <c r="G4043" s="55">
        <v>80022814</v>
      </c>
      <c r="H4043" s="55"/>
      <c r="I4043" s="55">
        <v>2275050012</v>
      </c>
      <c r="J4043" s="55">
        <v>2</v>
      </c>
      <c r="K4043" s="55" t="s">
        <v>34</v>
      </c>
      <c r="L4043" s="55" t="s">
        <v>35</v>
      </c>
      <c r="M4043" s="55">
        <v>34025</v>
      </c>
      <c r="N4043" s="55"/>
      <c r="O4043" s="55" t="s">
        <v>375</v>
      </c>
      <c r="P4043" s="55">
        <v>48811</v>
      </c>
      <c r="Q4043" s="55" t="s">
        <v>37</v>
      </c>
      <c r="R4043" s="55" t="s">
        <v>38</v>
      </c>
      <c r="S4043" s="55"/>
      <c r="T4043" s="55"/>
      <c r="U4043" s="55" t="s">
        <v>38</v>
      </c>
      <c r="V4043" s="55">
        <v>40.208399999999997</v>
      </c>
      <c r="W4043" s="55">
        <v>-74.041200000000003</v>
      </c>
      <c r="X4043" s="55" t="s">
        <v>39</v>
      </c>
      <c r="Y4043" s="55" t="s">
        <v>376</v>
      </c>
      <c r="Z4043" s="55" t="s">
        <v>34</v>
      </c>
      <c r="AA4043" s="55">
        <v>0</v>
      </c>
      <c r="AB4043" s="55" t="s">
        <v>41</v>
      </c>
      <c r="AC4043" s="55">
        <v>8</v>
      </c>
      <c r="AD4043" s="55"/>
      <c r="AE4043" s="55" t="s">
        <v>53</v>
      </c>
      <c r="AF4043" s="55" t="s">
        <v>54</v>
      </c>
      <c r="AG4043" s="55">
        <v>0.15802099999999999</v>
      </c>
      <c r="AH4043" s="57" t="s">
        <v>44</v>
      </c>
    </row>
    <row r="4044" spans="1:34" x14ac:dyDescent="0.25">
      <c r="A4044" s="54">
        <v>11395711</v>
      </c>
      <c r="B4044" s="55"/>
      <c r="C4044" s="55"/>
      <c r="D4044" s="55">
        <v>61748313</v>
      </c>
      <c r="E4044" s="55"/>
      <c r="F4044" s="55">
        <v>300</v>
      </c>
      <c r="G4044" s="55">
        <v>80022714</v>
      </c>
      <c r="H4044" s="55"/>
      <c r="I4044" s="55">
        <v>2275050011</v>
      </c>
      <c r="J4044" s="55">
        <v>2</v>
      </c>
      <c r="K4044" s="55" t="s">
        <v>34</v>
      </c>
      <c r="L4044" s="55" t="s">
        <v>35</v>
      </c>
      <c r="M4044" s="55">
        <v>34025</v>
      </c>
      <c r="N4044" s="55"/>
      <c r="O4044" s="55" t="s">
        <v>375</v>
      </c>
      <c r="P4044" s="55">
        <v>48811</v>
      </c>
      <c r="Q4044" s="55" t="s">
        <v>37</v>
      </c>
      <c r="R4044" s="55" t="s">
        <v>38</v>
      </c>
      <c r="S4044" s="55"/>
      <c r="T4044" s="55"/>
      <c r="U4044" s="55" t="s">
        <v>38</v>
      </c>
      <c r="V4044" s="55">
        <v>40.208399999999997</v>
      </c>
      <c r="W4044" s="55">
        <v>-74.041200000000003</v>
      </c>
      <c r="X4044" s="55" t="s">
        <v>39</v>
      </c>
      <c r="Y4044" s="55" t="s">
        <v>376</v>
      </c>
      <c r="Z4044" s="55" t="s">
        <v>34</v>
      </c>
      <c r="AA4044" s="55">
        <v>0</v>
      </c>
      <c r="AB4044" s="55" t="s">
        <v>41</v>
      </c>
      <c r="AC4044" s="55">
        <v>8</v>
      </c>
      <c r="AD4044" s="55"/>
      <c r="AE4044" s="55">
        <v>7439921</v>
      </c>
      <c r="AF4044" s="55" t="s">
        <v>55</v>
      </c>
      <c r="AG4044" s="55">
        <v>1.3835599999999999E-4</v>
      </c>
      <c r="AH4044" s="57" t="s">
        <v>44</v>
      </c>
    </row>
    <row r="4045" spans="1:34" x14ac:dyDescent="0.25">
      <c r="A4045" s="54">
        <v>16131311</v>
      </c>
      <c r="B4045" s="55"/>
      <c r="C4045" s="55"/>
      <c r="D4045" s="55">
        <v>103171813</v>
      </c>
      <c r="E4045" s="55"/>
      <c r="F4045" s="55">
        <v>300</v>
      </c>
      <c r="G4045" s="55">
        <v>144815014</v>
      </c>
      <c r="H4045" s="55"/>
      <c r="I4045" s="55">
        <v>2275060012</v>
      </c>
      <c r="J4045" s="55">
        <v>2</v>
      </c>
      <c r="K4045" s="55" t="s">
        <v>34</v>
      </c>
      <c r="L4045" s="55" t="s">
        <v>73</v>
      </c>
      <c r="M4045" s="55">
        <v>34035</v>
      </c>
      <c r="N4045" s="55"/>
      <c r="O4045" s="55" t="s">
        <v>377</v>
      </c>
      <c r="P4045" s="55">
        <v>48811</v>
      </c>
      <c r="Q4045" s="55" t="s">
        <v>37</v>
      </c>
      <c r="R4045" s="55" t="s">
        <v>38</v>
      </c>
      <c r="S4045" s="55"/>
      <c r="T4045" s="55"/>
      <c r="U4045" s="55" t="s">
        <v>38</v>
      </c>
      <c r="V4045" s="55">
        <v>40.399166999999998</v>
      </c>
      <c r="W4045" s="55">
        <v>-74.658889000000002</v>
      </c>
      <c r="X4045" s="55" t="s">
        <v>110</v>
      </c>
      <c r="Y4045" s="55" t="s">
        <v>277</v>
      </c>
      <c r="Z4045" s="55" t="s">
        <v>34</v>
      </c>
      <c r="AA4045" s="55">
        <v>0</v>
      </c>
      <c r="AB4045" s="55" t="s">
        <v>41</v>
      </c>
      <c r="AC4045" s="55">
        <v>8</v>
      </c>
      <c r="AD4045" s="55"/>
      <c r="AE4045" s="55" t="s">
        <v>59</v>
      </c>
      <c r="AF4045" s="55" t="s">
        <v>60</v>
      </c>
      <c r="AG4045" s="55">
        <v>0.35063800000000001</v>
      </c>
      <c r="AH4045" s="57" t="s">
        <v>44</v>
      </c>
    </row>
    <row r="4046" spans="1:34" x14ac:dyDescent="0.25">
      <c r="A4046" s="54">
        <v>16131311</v>
      </c>
      <c r="B4046" s="55"/>
      <c r="C4046" s="55"/>
      <c r="D4046" s="55">
        <v>103171813</v>
      </c>
      <c r="E4046" s="55"/>
      <c r="F4046" s="55">
        <v>300</v>
      </c>
      <c r="G4046" s="55">
        <v>166477314</v>
      </c>
      <c r="H4046" s="55"/>
      <c r="I4046" s="55">
        <v>2275060011</v>
      </c>
      <c r="J4046" s="55">
        <v>2</v>
      </c>
      <c r="K4046" s="55" t="s">
        <v>34</v>
      </c>
      <c r="L4046" s="55" t="s">
        <v>73</v>
      </c>
      <c r="M4046" s="55">
        <v>34035</v>
      </c>
      <c r="N4046" s="55"/>
      <c r="O4046" s="55" t="s">
        <v>377</v>
      </c>
      <c r="P4046" s="55">
        <v>48811</v>
      </c>
      <c r="Q4046" s="55" t="s">
        <v>37</v>
      </c>
      <c r="R4046" s="55" t="s">
        <v>38</v>
      </c>
      <c r="S4046" s="55"/>
      <c r="T4046" s="55"/>
      <c r="U4046" s="55" t="s">
        <v>38</v>
      </c>
      <c r="V4046" s="55">
        <v>40.399166999999998</v>
      </c>
      <c r="W4046" s="55">
        <v>-74.658889000000002</v>
      </c>
      <c r="X4046" s="55" t="s">
        <v>110</v>
      </c>
      <c r="Y4046" s="55" t="s">
        <v>277</v>
      </c>
      <c r="Z4046" s="55" t="s">
        <v>34</v>
      </c>
      <c r="AA4046" s="55">
        <v>0</v>
      </c>
      <c r="AB4046" s="55" t="s">
        <v>41</v>
      </c>
      <c r="AC4046" s="55">
        <v>8</v>
      </c>
      <c r="AD4046" s="55"/>
      <c r="AE4046" s="55" t="s">
        <v>59</v>
      </c>
      <c r="AF4046" s="55" t="s">
        <v>60</v>
      </c>
      <c r="AG4046" s="55">
        <v>0.11386499999999999</v>
      </c>
      <c r="AH4046" s="57" t="s">
        <v>44</v>
      </c>
    </row>
    <row r="4047" spans="1:34" x14ac:dyDescent="0.25">
      <c r="A4047" s="54">
        <v>16131311</v>
      </c>
      <c r="B4047" s="55"/>
      <c r="C4047" s="55"/>
      <c r="D4047" s="55">
        <v>103171813</v>
      </c>
      <c r="E4047" s="55"/>
      <c r="F4047" s="55">
        <v>300</v>
      </c>
      <c r="G4047" s="55">
        <v>166477414</v>
      </c>
      <c r="H4047" s="55"/>
      <c r="I4047" s="55">
        <v>2275060012</v>
      </c>
      <c r="J4047" s="55">
        <v>2</v>
      </c>
      <c r="K4047" s="55" t="s">
        <v>34</v>
      </c>
      <c r="L4047" s="55" t="s">
        <v>73</v>
      </c>
      <c r="M4047" s="55">
        <v>34035</v>
      </c>
      <c r="N4047" s="55"/>
      <c r="O4047" s="55" t="s">
        <v>377</v>
      </c>
      <c r="P4047" s="55">
        <v>48811</v>
      </c>
      <c r="Q4047" s="55" t="s">
        <v>37</v>
      </c>
      <c r="R4047" s="55" t="s">
        <v>38</v>
      </c>
      <c r="S4047" s="55"/>
      <c r="T4047" s="55"/>
      <c r="U4047" s="55" t="s">
        <v>38</v>
      </c>
      <c r="V4047" s="55">
        <v>40.399166999999998</v>
      </c>
      <c r="W4047" s="55">
        <v>-74.658889000000002</v>
      </c>
      <c r="X4047" s="55" t="s">
        <v>110</v>
      </c>
      <c r="Y4047" s="55" t="s">
        <v>277</v>
      </c>
      <c r="Z4047" s="55" t="s">
        <v>34</v>
      </c>
      <c r="AA4047" s="55">
        <v>0</v>
      </c>
      <c r="AB4047" s="55" t="s">
        <v>41</v>
      </c>
      <c r="AC4047" s="55">
        <v>8</v>
      </c>
      <c r="AD4047" s="55"/>
      <c r="AE4047" s="55" t="s">
        <v>59</v>
      </c>
      <c r="AF4047" s="55" t="s">
        <v>60</v>
      </c>
      <c r="AG4047" s="55">
        <v>0.31448100000000001</v>
      </c>
      <c r="AH4047" s="57" t="s">
        <v>44</v>
      </c>
    </row>
    <row r="4048" spans="1:34" x14ac:dyDescent="0.25">
      <c r="A4048" s="54">
        <v>16131311</v>
      </c>
      <c r="B4048" s="55"/>
      <c r="C4048" s="55"/>
      <c r="D4048" s="55">
        <v>103171913</v>
      </c>
      <c r="E4048" s="55"/>
      <c r="F4048" s="55">
        <v>300</v>
      </c>
      <c r="G4048" s="55">
        <v>144815414</v>
      </c>
      <c r="H4048" s="55"/>
      <c r="I4048" s="55">
        <v>2270008005</v>
      </c>
      <c r="J4048" s="55">
        <v>2</v>
      </c>
      <c r="K4048" s="55" t="s">
        <v>34</v>
      </c>
      <c r="L4048" s="55" t="s">
        <v>73</v>
      </c>
      <c r="M4048" s="55">
        <v>34035</v>
      </c>
      <c r="N4048" s="55"/>
      <c r="O4048" s="55" t="s">
        <v>377</v>
      </c>
      <c r="P4048" s="55">
        <v>48811</v>
      </c>
      <c r="Q4048" s="55" t="s">
        <v>37</v>
      </c>
      <c r="R4048" s="55" t="s">
        <v>38</v>
      </c>
      <c r="S4048" s="55"/>
      <c r="T4048" s="55"/>
      <c r="U4048" s="55" t="s">
        <v>38</v>
      </c>
      <c r="V4048" s="55">
        <v>40.399166999999998</v>
      </c>
      <c r="W4048" s="55">
        <v>-74.658889000000002</v>
      </c>
      <c r="X4048" s="55" t="s">
        <v>110</v>
      </c>
      <c r="Y4048" s="55" t="s">
        <v>277</v>
      </c>
      <c r="Z4048" s="55" t="s">
        <v>34</v>
      </c>
      <c r="AA4048" s="55">
        <v>0</v>
      </c>
      <c r="AB4048" s="55" t="s">
        <v>41</v>
      </c>
      <c r="AC4048" s="55">
        <v>8</v>
      </c>
      <c r="AD4048" s="55"/>
      <c r="AE4048" s="55" t="s">
        <v>42</v>
      </c>
      <c r="AF4048" s="55" t="s">
        <v>43</v>
      </c>
      <c r="AG4048" s="55">
        <v>1.00203E-4</v>
      </c>
      <c r="AH4048" s="57" t="s">
        <v>44</v>
      </c>
    </row>
    <row r="4049" spans="1:34" x14ac:dyDescent="0.25">
      <c r="A4049" s="54">
        <v>16131311</v>
      </c>
      <c r="B4049" s="55"/>
      <c r="C4049" s="55"/>
      <c r="D4049" s="55">
        <v>103171913</v>
      </c>
      <c r="E4049" s="55"/>
      <c r="F4049" s="55">
        <v>300</v>
      </c>
      <c r="G4049" s="55">
        <v>144815214</v>
      </c>
      <c r="H4049" s="55"/>
      <c r="I4049" s="55">
        <v>2267008005</v>
      </c>
      <c r="J4049" s="55">
        <v>2</v>
      </c>
      <c r="K4049" s="55" t="s">
        <v>34</v>
      </c>
      <c r="L4049" s="55" t="s">
        <v>73</v>
      </c>
      <c r="M4049" s="55">
        <v>34035</v>
      </c>
      <c r="N4049" s="55"/>
      <c r="O4049" s="55" t="s">
        <v>377</v>
      </c>
      <c r="P4049" s="55">
        <v>48811</v>
      </c>
      <c r="Q4049" s="55" t="s">
        <v>37</v>
      </c>
      <c r="R4049" s="55" t="s">
        <v>38</v>
      </c>
      <c r="S4049" s="55"/>
      <c r="T4049" s="55"/>
      <c r="U4049" s="55" t="s">
        <v>38</v>
      </c>
      <c r="V4049" s="55">
        <v>40.399166999999998</v>
      </c>
      <c r="W4049" s="55">
        <v>-74.658889000000002</v>
      </c>
      <c r="X4049" s="55" t="s">
        <v>110</v>
      </c>
      <c r="Y4049" s="55" t="s">
        <v>277</v>
      </c>
      <c r="Z4049" s="55" t="s">
        <v>34</v>
      </c>
      <c r="AA4049" s="55">
        <v>0</v>
      </c>
      <c r="AB4049" s="55" t="s">
        <v>41</v>
      </c>
      <c r="AC4049" s="55">
        <v>8</v>
      </c>
      <c r="AD4049" s="55"/>
      <c r="AE4049" s="55" t="s">
        <v>42</v>
      </c>
      <c r="AF4049" s="55" t="s">
        <v>43</v>
      </c>
      <c r="AG4049" s="55">
        <v>2.0702399999999999E-6</v>
      </c>
      <c r="AH4049" s="57" t="s">
        <v>44</v>
      </c>
    </row>
    <row r="4050" spans="1:34" x14ac:dyDescent="0.25">
      <c r="A4050" s="54">
        <v>16131311</v>
      </c>
      <c r="B4050" s="55"/>
      <c r="C4050" s="55"/>
      <c r="D4050" s="55">
        <v>103171913</v>
      </c>
      <c r="E4050" s="55"/>
      <c r="F4050" s="55">
        <v>300</v>
      </c>
      <c r="G4050" s="55">
        <v>144815314</v>
      </c>
      <c r="H4050" s="55"/>
      <c r="I4050" s="55">
        <v>2268008005</v>
      </c>
      <c r="J4050" s="55">
        <v>2</v>
      </c>
      <c r="K4050" s="55" t="s">
        <v>34</v>
      </c>
      <c r="L4050" s="55" t="s">
        <v>73</v>
      </c>
      <c r="M4050" s="55">
        <v>34035</v>
      </c>
      <c r="N4050" s="55"/>
      <c r="O4050" s="55" t="s">
        <v>377</v>
      </c>
      <c r="P4050" s="55">
        <v>48811</v>
      </c>
      <c r="Q4050" s="55" t="s">
        <v>37</v>
      </c>
      <c r="R4050" s="55" t="s">
        <v>38</v>
      </c>
      <c r="S4050" s="55"/>
      <c r="T4050" s="55"/>
      <c r="U4050" s="55" t="s">
        <v>38</v>
      </c>
      <c r="V4050" s="55">
        <v>40.399166999999998</v>
      </c>
      <c r="W4050" s="55">
        <v>-74.658889000000002</v>
      </c>
      <c r="X4050" s="55" t="s">
        <v>110</v>
      </c>
      <c r="Y4050" s="55" t="s">
        <v>277</v>
      </c>
      <c r="Z4050" s="55" t="s">
        <v>34</v>
      </c>
      <c r="AA4050" s="55">
        <v>0</v>
      </c>
      <c r="AB4050" s="55" t="s">
        <v>41</v>
      </c>
      <c r="AC4050" s="55">
        <v>8</v>
      </c>
      <c r="AD4050" s="55"/>
      <c r="AE4050" s="55" t="s">
        <v>42</v>
      </c>
      <c r="AF4050" s="55" t="s">
        <v>43</v>
      </c>
      <c r="AG4050" s="55">
        <v>1.63714E-6</v>
      </c>
      <c r="AH4050" s="57" t="s">
        <v>44</v>
      </c>
    </row>
    <row r="4051" spans="1:34" x14ac:dyDescent="0.25">
      <c r="A4051" s="54">
        <v>16131311</v>
      </c>
      <c r="B4051" s="55"/>
      <c r="C4051" s="55"/>
      <c r="D4051" s="55">
        <v>103171813</v>
      </c>
      <c r="E4051" s="55"/>
      <c r="F4051" s="55">
        <v>300</v>
      </c>
      <c r="G4051" s="55">
        <v>144815014</v>
      </c>
      <c r="H4051" s="55"/>
      <c r="I4051" s="55">
        <v>2275060012</v>
      </c>
      <c r="J4051" s="55">
        <v>2</v>
      </c>
      <c r="K4051" s="55" t="s">
        <v>34</v>
      </c>
      <c r="L4051" s="55" t="s">
        <v>73</v>
      </c>
      <c r="M4051" s="55">
        <v>34035</v>
      </c>
      <c r="N4051" s="55"/>
      <c r="O4051" s="55" t="s">
        <v>377</v>
      </c>
      <c r="P4051" s="55">
        <v>48811</v>
      </c>
      <c r="Q4051" s="55" t="s">
        <v>37</v>
      </c>
      <c r="R4051" s="55" t="s">
        <v>38</v>
      </c>
      <c r="S4051" s="55"/>
      <c r="T4051" s="55"/>
      <c r="U4051" s="55" t="s">
        <v>38</v>
      </c>
      <c r="V4051" s="55">
        <v>40.399166999999998</v>
      </c>
      <c r="W4051" s="55">
        <v>-74.658889000000002</v>
      </c>
      <c r="X4051" s="55" t="s">
        <v>110</v>
      </c>
      <c r="Y4051" s="55" t="s">
        <v>277</v>
      </c>
      <c r="Z4051" s="55" t="s">
        <v>34</v>
      </c>
      <c r="AA4051" s="55">
        <v>0</v>
      </c>
      <c r="AB4051" s="55" t="s">
        <v>41</v>
      </c>
      <c r="AC4051" s="55">
        <v>8</v>
      </c>
      <c r="AD4051" s="55"/>
      <c r="AE4051" s="55" t="s">
        <v>42</v>
      </c>
      <c r="AF4051" s="55" t="s">
        <v>43</v>
      </c>
      <c r="AG4051" s="55">
        <v>3.3794199999999998E-4</v>
      </c>
      <c r="AH4051" s="57" t="s">
        <v>44</v>
      </c>
    </row>
    <row r="4052" spans="1:34" x14ac:dyDescent="0.25">
      <c r="A4052" s="54">
        <v>16131311</v>
      </c>
      <c r="B4052" s="55"/>
      <c r="C4052" s="55"/>
      <c r="D4052" s="55">
        <v>103171913</v>
      </c>
      <c r="E4052" s="55"/>
      <c r="F4052" s="55">
        <v>300</v>
      </c>
      <c r="G4052" s="55">
        <v>144815114</v>
      </c>
      <c r="H4052" s="55"/>
      <c r="I4052" s="55">
        <v>2265008005</v>
      </c>
      <c r="J4052" s="55">
        <v>2</v>
      </c>
      <c r="K4052" s="55" t="s">
        <v>34</v>
      </c>
      <c r="L4052" s="55" t="s">
        <v>73</v>
      </c>
      <c r="M4052" s="55">
        <v>34035</v>
      </c>
      <c r="N4052" s="55"/>
      <c r="O4052" s="55" t="s">
        <v>377</v>
      </c>
      <c r="P4052" s="55">
        <v>48811</v>
      </c>
      <c r="Q4052" s="55" t="s">
        <v>37</v>
      </c>
      <c r="R4052" s="55" t="s">
        <v>38</v>
      </c>
      <c r="S4052" s="55"/>
      <c r="T4052" s="55"/>
      <c r="U4052" s="55" t="s">
        <v>38</v>
      </c>
      <c r="V4052" s="55">
        <v>40.399166999999998</v>
      </c>
      <c r="W4052" s="55">
        <v>-74.658889000000002</v>
      </c>
      <c r="X4052" s="55" t="s">
        <v>110</v>
      </c>
      <c r="Y4052" s="55" t="s">
        <v>277</v>
      </c>
      <c r="Z4052" s="55" t="s">
        <v>34</v>
      </c>
      <c r="AA4052" s="55">
        <v>0</v>
      </c>
      <c r="AB4052" s="55" t="s">
        <v>41</v>
      </c>
      <c r="AC4052" s="55">
        <v>8</v>
      </c>
      <c r="AD4052" s="55"/>
      <c r="AE4052" s="55" t="s">
        <v>42</v>
      </c>
      <c r="AF4052" s="55" t="s">
        <v>43</v>
      </c>
      <c r="AG4052" s="55">
        <v>2.10749E-5</v>
      </c>
      <c r="AH4052" s="57" t="s">
        <v>44</v>
      </c>
    </row>
    <row r="4053" spans="1:34" x14ac:dyDescent="0.25">
      <c r="A4053" s="54">
        <v>16131311</v>
      </c>
      <c r="B4053" s="55"/>
      <c r="C4053" s="55"/>
      <c r="D4053" s="55">
        <v>103171813</v>
      </c>
      <c r="E4053" s="55"/>
      <c r="F4053" s="55">
        <v>300</v>
      </c>
      <c r="G4053" s="55">
        <v>166477314</v>
      </c>
      <c r="H4053" s="55"/>
      <c r="I4053" s="55">
        <v>2275060011</v>
      </c>
      <c r="J4053" s="55">
        <v>2</v>
      </c>
      <c r="K4053" s="55" t="s">
        <v>34</v>
      </c>
      <c r="L4053" s="55" t="s">
        <v>73</v>
      </c>
      <c r="M4053" s="55">
        <v>34035</v>
      </c>
      <c r="N4053" s="55"/>
      <c r="O4053" s="55" t="s">
        <v>377</v>
      </c>
      <c r="P4053" s="55">
        <v>48811</v>
      </c>
      <c r="Q4053" s="55" t="s">
        <v>37</v>
      </c>
      <c r="R4053" s="55" t="s">
        <v>38</v>
      </c>
      <c r="S4053" s="55"/>
      <c r="T4053" s="55"/>
      <c r="U4053" s="55" t="s">
        <v>38</v>
      </c>
      <c r="V4053" s="55">
        <v>40.399166999999998</v>
      </c>
      <c r="W4053" s="55">
        <v>-74.658889000000002</v>
      </c>
      <c r="X4053" s="55" t="s">
        <v>110</v>
      </c>
      <c r="Y4053" s="55" t="s">
        <v>277</v>
      </c>
      <c r="Z4053" s="55" t="s">
        <v>34</v>
      </c>
      <c r="AA4053" s="55">
        <v>0</v>
      </c>
      <c r="AB4053" s="55" t="s">
        <v>41</v>
      </c>
      <c r="AC4053" s="55">
        <v>8</v>
      </c>
      <c r="AD4053" s="55"/>
      <c r="AE4053" s="55" t="s">
        <v>42</v>
      </c>
      <c r="AF4053" s="55" t="s">
        <v>43</v>
      </c>
      <c r="AG4053" s="55">
        <v>9.1801800000000005E-4</v>
      </c>
      <c r="AH4053" s="57" t="s">
        <v>44</v>
      </c>
    </row>
    <row r="4054" spans="1:34" x14ac:dyDescent="0.25">
      <c r="A4054" s="54">
        <v>16131311</v>
      </c>
      <c r="B4054" s="55"/>
      <c r="C4054" s="55"/>
      <c r="D4054" s="55">
        <v>103171813</v>
      </c>
      <c r="E4054" s="55"/>
      <c r="F4054" s="55">
        <v>300</v>
      </c>
      <c r="G4054" s="55">
        <v>166477414</v>
      </c>
      <c r="H4054" s="55"/>
      <c r="I4054" s="55">
        <v>2275060012</v>
      </c>
      <c r="J4054" s="55">
        <v>2</v>
      </c>
      <c r="K4054" s="55" t="s">
        <v>34</v>
      </c>
      <c r="L4054" s="55" t="s">
        <v>73</v>
      </c>
      <c r="M4054" s="55">
        <v>34035</v>
      </c>
      <c r="N4054" s="55"/>
      <c r="O4054" s="55" t="s">
        <v>377</v>
      </c>
      <c r="P4054" s="55">
        <v>48811</v>
      </c>
      <c r="Q4054" s="55" t="s">
        <v>37</v>
      </c>
      <c r="R4054" s="55" t="s">
        <v>38</v>
      </c>
      <c r="S4054" s="55"/>
      <c r="T4054" s="55"/>
      <c r="U4054" s="55" t="s">
        <v>38</v>
      </c>
      <c r="V4054" s="55">
        <v>40.399166999999998</v>
      </c>
      <c r="W4054" s="55">
        <v>-74.658889000000002</v>
      </c>
      <c r="X4054" s="55" t="s">
        <v>110</v>
      </c>
      <c r="Y4054" s="55" t="s">
        <v>277</v>
      </c>
      <c r="Z4054" s="55" t="s">
        <v>34</v>
      </c>
      <c r="AA4054" s="55">
        <v>0</v>
      </c>
      <c r="AB4054" s="55" t="s">
        <v>41</v>
      </c>
      <c r="AC4054" s="55">
        <v>8</v>
      </c>
      <c r="AD4054" s="55"/>
      <c r="AE4054" s="55" t="s">
        <v>42</v>
      </c>
      <c r="AF4054" s="55" t="s">
        <v>43</v>
      </c>
      <c r="AG4054" s="55">
        <v>2.5385999999999998E-3</v>
      </c>
      <c r="AH4054" s="57" t="s">
        <v>44</v>
      </c>
    </row>
    <row r="4055" spans="1:34" x14ac:dyDescent="0.25">
      <c r="A4055" s="54">
        <v>16131311</v>
      </c>
      <c r="B4055" s="55"/>
      <c r="C4055" s="55"/>
      <c r="D4055" s="55">
        <v>103171913</v>
      </c>
      <c r="E4055" s="55"/>
      <c r="F4055" s="55">
        <v>300</v>
      </c>
      <c r="G4055" s="55">
        <v>144815214</v>
      </c>
      <c r="H4055" s="55"/>
      <c r="I4055" s="55">
        <v>2267008005</v>
      </c>
      <c r="J4055" s="55">
        <v>2</v>
      </c>
      <c r="K4055" s="55" t="s">
        <v>34</v>
      </c>
      <c r="L4055" s="55" t="s">
        <v>73</v>
      </c>
      <c r="M4055" s="55">
        <v>34035</v>
      </c>
      <c r="N4055" s="55"/>
      <c r="O4055" s="55" t="s">
        <v>377</v>
      </c>
      <c r="P4055" s="55">
        <v>48811</v>
      </c>
      <c r="Q4055" s="55" t="s">
        <v>37</v>
      </c>
      <c r="R4055" s="55" t="s">
        <v>38</v>
      </c>
      <c r="S4055" s="55"/>
      <c r="T4055" s="55"/>
      <c r="U4055" s="55" t="s">
        <v>38</v>
      </c>
      <c r="V4055" s="55">
        <v>40.399166999999998</v>
      </c>
      <c r="W4055" s="55">
        <v>-74.658889000000002</v>
      </c>
      <c r="X4055" s="55" t="s">
        <v>110</v>
      </c>
      <c r="Y4055" s="55" t="s">
        <v>277</v>
      </c>
      <c r="Z4055" s="55" t="s">
        <v>34</v>
      </c>
      <c r="AA4055" s="55">
        <v>0</v>
      </c>
      <c r="AB4055" s="55" t="s">
        <v>41</v>
      </c>
      <c r="AC4055" s="55">
        <v>8</v>
      </c>
      <c r="AD4055" s="55"/>
      <c r="AE4055" s="55" t="s">
        <v>45</v>
      </c>
      <c r="AF4055" s="55" t="s">
        <v>46</v>
      </c>
      <c r="AG4055" s="55">
        <v>1.6197099999999999E-7</v>
      </c>
      <c r="AH4055" s="57" t="s">
        <v>44</v>
      </c>
    </row>
    <row r="4056" spans="1:34" x14ac:dyDescent="0.25">
      <c r="A4056" s="54">
        <v>16131311</v>
      </c>
      <c r="B4056" s="55"/>
      <c r="C4056" s="55"/>
      <c r="D4056" s="55">
        <v>103171913</v>
      </c>
      <c r="E4056" s="55"/>
      <c r="F4056" s="55">
        <v>300</v>
      </c>
      <c r="G4056" s="55">
        <v>144815414</v>
      </c>
      <c r="H4056" s="55"/>
      <c r="I4056" s="55">
        <v>2270008005</v>
      </c>
      <c r="J4056" s="55">
        <v>2</v>
      </c>
      <c r="K4056" s="55" t="s">
        <v>34</v>
      </c>
      <c r="L4056" s="55" t="s">
        <v>73</v>
      </c>
      <c r="M4056" s="55">
        <v>34035</v>
      </c>
      <c r="N4056" s="55"/>
      <c r="O4056" s="55" t="s">
        <v>377</v>
      </c>
      <c r="P4056" s="55">
        <v>48811</v>
      </c>
      <c r="Q4056" s="55" t="s">
        <v>37</v>
      </c>
      <c r="R4056" s="55" t="s">
        <v>38</v>
      </c>
      <c r="S4056" s="55"/>
      <c r="T4056" s="55"/>
      <c r="U4056" s="55" t="s">
        <v>38</v>
      </c>
      <c r="V4056" s="55">
        <v>40.399166999999998</v>
      </c>
      <c r="W4056" s="55">
        <v>-74.658889000000002</v>
      </c>
      <c r="X4056" s="55" t="s">
        <v>110</v>
      </c>
      <c r="Y4056" s="55" t="s">
        <v>277</v>
      </c>
      <c r="Z4056" s="55" t="s">
        <v>34</v>
      </c>
      <c r="AA4056" s="55">
        <v>0</v>
      </c>
      <c r="AB4056" s="55" t="s">
        <v>41</v>
      </c>
      <c r="AC4056" s="55">
        <v>8</v>
      </c>
      <c r="AD4056" s="55"/>
      <c r="AE4056" s="55" t="s">
        <v>45</v>
      </c>
      <c r="AF4056" s="55" t="s">
        <v>46</v>
      </c>
      <c r="AG4056" s="55">
        <v>7.8396899999999998E-6</v>
      </c>
      <c r="AH4056" s="57" t="s">
        <v>44</v>
      </c>
    </row>
    <row r="4057" spans="1:34" x14ac:dyDescent="0.25">
      <c r="A4057" s="54">
        <v>16131311</v>
      </c>
      <c r="B4057" s="55"/>
      <c r="C4057" s="55"/>
      <c r="D4057" s="55">
        <v>103171913</v>
      </c>
      <c r="E4057" s="55"/>
      <c r="F4057" s="55">
        <v>300</v>
      </c>
      <c r="G4057" s="55">
        <v>144815314</v>
      </c>
      <c r="H4057" s="55"/>
      <c r="I4057" s="55">
        <v>2268008005</v>
      </c>
      <c r="J4057" s="55">
        <v>2</v>
      </c>
      <c r="K4057" s="55" t="s">
        <v>34</v>
      </c>
      <c r="L4057" s="55" t="s">
        <v>73</v>
      </c>
      <c r="M4057" s="55">
        <v>34035</v>
      </c>
      <c r="N4057" s="55"/>
      <c r="O4057" s="55" t="s">
        <v>377</v>
      </c>
      <c r="P4057" s="55">
        <v>48811</v>
      </c>
      <c r="Q4057" s="55" t="s">
        <v>37</v>
      </c>
      <c r="R4057" s="55" t="s">
        <v>38</v>
      </c>
      <c r="S4057" s="55"/>
      <c r="T4057" s="55"/>
      <c r="U4057" s="55" t="s">
        <v>38</v>
      </c>
      <c r="V4057" s="55">
        <v>40.399166999999998</v>
      </c>
      <c r="W4057" s="55">
        <v>-74.658889000000002</v>
      </c>
      <c r="X4057" s="55" t="s">
        <v>110</v>
      </c>
      <c r="Y4057" s="55" t="s">
        <v>277</v>
      </c>
      <c r="Z4057" s="55" t="s">
        <v>34</v>
      </c>
      <c r="AA4057" s="55">
        <v>0</v>
      </c>
      <c r="AB4057" s="55" t="s">
        <v>41</v>
      </c>
      <c r="AC4057" s="55">
        <v>8</v>
      </c>
      <c r="AD4057" s="55"/>
      <c r="AE4057" s="55" t="s">
        <v>45</v>
      </c>
      <c r="AF4057" s="55" t="s">
        <v>46</v>
      </c>
      <c r="AG4057" s="55">
        <v>1.28086E-7</v>
      </c>
      <c r="AH4057" s="57" t="s">
        <v>44</v>
      </c>
    </row>
    <row r="4058" spans="1:34" x14ac:dyDescent="0.25">
      <c r="A4058" s="54">
        <v>16131311</v>
      </c>
      <c r="B4058" s="55"/>
      <c r="C4058" s="55"/>
      <c r="D4058" s="55">
        <v>103171813</v>
      </c>
      <c r="E4058" s="55"/>
      <c r="F4058" s="55">
        <v>300</v>
      </c>
      <c r="G4058" s="55">
        <v>144815014</v>
      </c>
      <c r="H4058" s="55"/>
      <c r="I4058" s="55">
        <v>2275060012</v>
      </c>
      <c r="J4058" s="55">
        <v>2</v>
      </c>
      <c r="K4058" s="55" t="s">
        <v>34</v>
      </c>
      <c r="L4058" s="55" t="s">
        <v>73</v>
      </c>
      <c r="M4058" s="55">
        <v>34035</v>
      </c>
      <c r="N4058" s="55"/>
      <c r="O4058" s="55" t="s">
        <v>377</v>
      </c>
      <c r="P4058" s="55">
        <v>48811</v>
      </c>
      <c r="Q4058" s="55" t="s">
        <v>37</v>
      </c>
      <c r="R4058" s="55" t="s">
        <v>38</v>
      </c>
      <c r="S4058" s="55"/>
      <c r="T4058" s="55"/>
      <c r="U4058" s="55" t="s">
        <v>38</v>
      </c>
      <c r="V4058" s="55">
        <v>40.399166999999998</v>
      </c>
      <c r="W4058" s="55">
        <v>-74.658889000000002</v>
      </c>
      <c r="X4058" s="55" t="s">
        <v>110</v>
      </c>
      <c r="Y4058" s="55" t="s">
        <v>277</v>
      </c>
      <c r="Z4058" s="55" t="s">
        <v>34</v>
      </c>
      <c r="AA4058" s="55">
        <v>0</v>
      </c>
      <c r="AB4058" s="55" t="s">
        <v>41</v>
      </c>
      <c r="AC4058" s="55">
        <v>8</v>
      </c>
      <c r="AD4058" s="55"/>
      <c r="AE4058" s="55" t="s">
        <v>45</v>
      </c>
      <c r="AF4058" s="55" t="s">
        <v>46</v>
      </c>
      <c r="AG4058" s="55">
        <v>1.4358900000000001E-4</v>
      </c>
      <c r="AH4058" s="57" t="s">
        <v>44</v>
      </c>
    </row>
    <row r="4059" spans="1:34" x14ac:dyDescent="0.25">
      <c r="A4059" s="54">
        <v>16131311</v>
      </c>
      <c r="B4059" s="55"/>
      <c r="C4059" s="55"/>
      <c r="D4059" s="55">
        <v>103171813</v>
      </c>
      <c r="E4059" s="55"/>
      <c r="F4059" s="55">
        <v>300</v>
      </c>
      <c r="G4059" s="55">
        <v>166477414</v>
      </c>
      <c r="H4059" s="55"/>
      <c r="I4059" s="55">
        <v>2275060012</v>
      </c>
      <c r="J4059" s="55">
        <v>2</v>
      </c>
      <c r="K4059" s="55" t="s">
        <v>34</v>
      </c>
      <c r="L4059" s="55" t="s">
        <v>73</v>
      </c>
      <c r="M4059" s="55">
        <v>34035</v>
      </c>
      <c r="N4059" s="55"/>
      <c r="O4059" s="55" t="s">
        <v>377</v>
      </c>
      <c r="P4059" s="55">
        <v>48811</v>
      </c>
      <c r="Q4059" s="55" t="s">
        <v>37</v>
      </c>
      <c r="R4059" s="55" t="s">
        <v>38</v>
      </c>
      <c r="S4059" s="55"/>
      <c r="T4059" s="55"/>
      <c r="U4059" s="55" t="s">
        <v>38</v>
      </c>
      <c r="V4059" s="55">
        <v>40.399166999999998</v>
      </c>
      <c r="W4059" s="55">
        <v>-74.658889000000002</v>
      </c>
      <c r="X4059" s="55" t="s">
        <v>110</v>
      </c>
      <c r="Y4059" s="55" t="s">
        <v>277</v>
      </c>
      <c r="Z4059" s="55" t="s">
        <v>34</v>
      </c>
      <c r="AA4059" s="55">
        <v>0</v>
      </c>
      <c r="AB4059" s="55" t="s">
        <v>41</v>
      </c>
      <c r="AC4059" s="55">
        <v>8</v>
      </c>
      <c r="AD4059" s="55"/>
      <c r="AE4059" s="55" t="s">
        <v>45</v>
      </c>
      <c r="AF4059" s="55" t="s">
        <v>46</v>
      </c>
      <c r="AG4059" s="55">
        <v>1.28782E-4</v>
      </c>
      <c r="AH4059" s="57" t="s">
        <v>44</v>
      </c>
    </row>
    <row r="4060" spans="1:34" x14ac:dyDescent="0.25">
      <c r="A4060" s="54">
        <v>16131311</v>
      </c>
      <c r="B4060" s="55"/>
      <c r="C4060" s="55"/>
      <c r="D4060" s="55">
        <v>103171813</v>
      </c>
      <c r="E4060" s="55"/>
      <c r="F4060" s="55">
        <v>300</v>
      </c>
      <c r="G4060" s="55">
        <v>166477314</v>
      </c>
      <c r="H4060" s="55"/>
      <c r="I4060" s="55">
        <v>2275060011</v>
      </c>
      <c r="J4060" s="55">
        <v>2</v>
      </c>
      <c r="K4060" s="55" t="s">
        <v>34</v>
      </c>
      <c r="L4060" s="55" t="s">
        <v>73</v>
      </c>
      <c r="M4060" s="55">
        <v>34035</v>
      </c>
      <c r="N4060" s="55"/>
      <c r="O4060" s="55" t="s">
        <v>377</v>
      </c>
      <c r="P4060" s="55">
        <v>48811</v>
      </c>
      <c r="Q4060" s="55" t="s">
        <v>37</v>
      </c>
      <c r="R4060" s="55" t="s">
        <v>38</v>
      </c>
      <c r="S4060" s="55"/>
      <c r="T4060" s="55"/>
      <c r="U4060" s="55" t="s">
        <v>38</v>
      </c>
      <c r="V4060" s="55">
        <v>40.399166999999998</v>
      </c>
      <c r="W4060" s="55">
        <v>-74.658889000000002</v>
      </c>
      <c r="X4060" s="55" t="s">
        <v>110</v>
      </c>
      <c r="Y4060" s="55" t="s">
        <v>277</v>
      </c>
      <c r="Z4060" s="55" t="s">
        <v>34</v>
      </c>
      <c r="AA4060" s="55">
        <v>0</v>
      </c>
      <c r="AB4060" s="55" t="s">
        <v>41</v>
      </c>
      <c r="AC4060" s="55">
        <v>8</v>
      </c>
      <c r="AD4060" s="55"/>
      <c r="AE4060" s="55" t="s">
        <v>45</v>
      </c>
      <c r="AF4060" s="55" t="s">
        <v>46</v>
      </c>
      <c r="AG4060" s="55">
        <v>4.6628899999999997E-5</v>
      </c>
      <c r="AH4060" s="57" t="s">
        <v>44</v>
      </c>
    </row>
    <row r="4061" spans="1:34" x14ac:dyDescent="0.25">
      <c r="A4061" s="54">
        <v>16131311</v>
      </c>
      <c r="B4061" s="55"/>
      <c r="C4061" s="55"/>
      <c r="D4061" s="55">
        <v>103171913</v>
      </c>
      <c r="E4061" s="55"/>
      <c r="F4061" s="55">
        <v>300</v>
      </c>
      <c r="G4061" s="55">
        <v>144815114</v>
      </c>
      <c r="H4061" s="55"/>
      <c r="I4061" s="55">
        <v>2265008005</v>
      </c>
      <c r="J4061" s="55">
        <v>2</v>
      </c>
      <c r="K4061" s="55" t="s">
        <v>34</v>
      </c>
      <c r="L4061" s="55" t="s">
        <v>73</v>
      </c>
      <c r="M4061" s="55">
        <v>34035</v>
      </c>
      <c r="N4061" s="55"/>
      <c r="O4061" s="55" t="s">
        <v>377</v>
      </c>
      <c r="P4061" s="55">
        <v>48811</v>
      </c>
      <c r="Q4061" s="55" t="s">
        <v>37</v>
      </c>
      <c r="R4061" s="55" t="s">
        <v>38</v>
      </c>
      <c r="S4061" s="55"/>
      <c r="T4061" s="55"/>
      <c r="U4061" s="55" t="s">
        <v>38</v>
      </c>
      <c r="V4061" s="55">
        <v>40.399166999999998</v>
      </c>
      <c r="W4061" s="55">
        <v>-74.658889000000002</v>
      </c>
      <c r="X4061" s="55" t="s">
        <v>110</v>
      </c>
      <c r="Y4061" s="55" t="s">
        <v>277</v>
      </c>
      <c r="Z4061" s="55" t="s">
        <v>34</v>
      </c>
      <c r="AA4061" s="55">
        <v>0</v>
      </c>
      <c r="AB4061" s="55" t="s">
        <v>41</v>
      </c>
      <c r="AC4061" s="55">
        <v>8</v>
      </c>
      <c r="AD4061" s="55"/>
      <c r="AE4061" s="55" t="s">
        <v>45</v>
      </c>
      <c r="AF4061" s="55" t="s">
        <v>46</v>
      </c>
      <c r="AG4061" s="55">
        <v>1.64886E-6</v>
      </c>
      <c r="AH4061" s="57" t="s">
        <v>44</v>
      </c>
    </row>
    <row r="4062" spans="1:34" x14ac:dyDescent="0.25">
      <c r="A4062" s="54">
        <v>16131311</v>
      </c>
      <c r="B4062" s="55"/>
      <c r="C4062" s="55"/>
      <c r="D4062" s="55">
        <v>103171913</v>
      </c>
      <c r="E4062" s="55"/>
      <c r="F4062" s="55">
        <v>300</v>
      </c>
      <c r="G4062" s="55">
        <v>144815114</v>
      </c>
      <c r="H4062" s="55"/>
      <c r="I4062" s="55">
        <v>2265008005</v>
      </c>
      <c r="J4062" s="55">
        <v>2</v>
      </c>
      <c r="K4062" s="55" t="s">
        <v>34</v>
      </c>
      <c r="L4062" s="55" t="s">
        <v>73</v>
      </c>
      <c r="M4062" s="55">
        <v>34035</v>
      </c>
      <c r="N4062" s="55"/>
      <c r="O4062" s="55" t="s">
        <v>377</v>
      </c>
      <c r="P4062" s="55">
        <v>48811</v>
      </c>
      <c r="Q4062" s="55" t="s">
        <v>37</v>
      </c>
      <c r="R4062" s="55" t="s">
        <v>38</v>
      </c>
      <c r="S4062" s="55"/>
      <c r="T4062" s="55"/>
      <c r="U4062" s="55" t="s">
        <v>38</v>
      </c>
      <c r="V4062" s="55">
        <v>40.399166999999998</v>
      </c>
      <c r="W4062" s="55">
        <v>-74.658889000000002</v>
      </c>
      <c r="X4062" s="55" t="s">
        <v>110</v>
      </c>
      <c r="Y4062" s="55" t="s">
        <v>277</v>
      </c>
      <c r="Z4062" s="55" t="s">
        <v>34</v>
      </c>
      <c r="AA4062" s="55">
        <v>0</v>
      </c>
      <c r="AB4062" s="55" t="s">
        <v>41</v>
      </c>
      <c r="AC4062" s="55">
        <v>8</v>
      </c>
      <c r="AD4062" s="55"/>
      <c r="AE4062" s="55" t="s">
        <v>47</v>
      </c>
      <c r="AF4062" s="55" t="s">
        <v>48</v>
      </c>
      <c r="AG4062" s="55">
        <v>3.2302399999999998E-6</v>
      </c>
      <c r="AH4062" s="57" t="s">
        <v>44</v>
      </c>
    </row>
    <row r="4063" spans="1:34" x14ac:dyDescent="0.25">
      <c r="A4063" s="54">
        <v>16131311</v>
      </c>
      <c r="B4063" s="55"/>
      <c r="C4063" s="55"/>
      <c r="D4063" s="55">
        <v>103171913</v>
      </c>
      <c r="E4063" s="55"/>
      <c r="F4063" s="55">
        <v>300</v>
      </c>
      <c r="G4063" s="55">
        <v>144815314</v>
      </c>
      <c r="H4063" s="55"/>
      <c r="I4063" s="55">
        <v>2268008005</v>
      </c>
      <c r="J4063" s="55">
        <v>2</v>
      </c>
      <c r="K4063" s="55" t="s">
        <v>34</v>
      </c>
      <c r="L4063" s="55" t="s">
        <v>73</v>
      </c>
      <c r="M4063" s="55">
        <v>34035</v>
      </c>
      <c r="N4063" s="55"/>
      <c r="O4063" s="55" t="s">
        <v>377</v>
      </c>
      <c r="P4063" s="55">
        <v>48811</v>
      </c>
      <c r="Q4063" s="55" t="s">
        <v>37</v>
      </c>
      <c r="R4063" s="55" t="s">
        <v>38</v>
      </c>
      <c r="S4063" s="55"/>
      <c r="T4063" s="55"/>
      <c r="U4063" s="55" t="s">
        <v>38</v>
      </c>
      <c r="V4063" s="55">
        <v>40.399166999999998</v>
      </c>
      <c r="W4063" s="55">
        <v>-74.658889000000002</v>
      </c>
      <c r="X4063" s="55" t="s">
        <v>110</v>
      </c>
      <c r="Y4063" s="55" t="s">
        <v>277</v>
      </c>
      <c r="Z4063" s="55" t="s">
        <v>34</v>
      </c>
      <c r="AA4063" s="55">
        <v>0</v>
      </c>
      <c r="AB4063" s="55" t="s">
        <v>41</v>
      </c>
      <c r="AC4063" s="55">
        <v>8</v>
      </c>
      <c r="AD4063" s="55"/>
      <c r="AE4063" s="55" t="s">
        <v>47</v>
      </c>
      <c r="AF4063" s="55" t="s">
        <v>48</v>
      </c>
      <c r="AG4063" s="55">
        <v>2.5093100000000001E-7</v>
      </c>
      <c r="AH4063" s="57" t="s">
        <v>44</v>
      </c>
    </row>
    <row r="4064" spans="1:34" x14ac:dyDescent="0.25">
      <c r="A4064" s="54">
        <v>16131311</v>
      </c>
      <c r="B4064" s="55"/>
      <c r="C4064" s="55"/>
      <c r="D4064" s="55">
        <v>103171813</v>
      </c>
      <c r="E4064" s="55"/>
      <c r="F4064" s="55">
        <v>300</v>
      </c>
      <c r="G4064" s="55">
        <v>166477414</v>
      </c>
      <c r="H4064" s="55"/>
      <c r="I4064" s="55">
        <v>2275060012</v>
      </c>
      <c r="J4064" s="55">
        <v>2</v>
      </c>
      <c r="K4064" s="55" t="s">
        <v>34</v>
      </c>
      <c r="L4064" s="55" t="s">
        <v>73</v>
      </c>
      <c r="M4064" s="55">
        <v>34035</v>
      </c>
      <c r="N4064" s="55"/>
      <c r="O4064" s="55" t="s">
        <v>377</v>
      </c>
      <c r="P4064" s="55">
        <v>48811</v>
      </c>
      <c r="Q4064" s="55" t="s">
        <v>37</v>
      </c>
      <c r="R4064" s="55" t="s">
        <v>38</v>
      </c>
      <c r="S4064" s="55"/>
      <c r="T4064" s="55"/>
      <c r="U4064" s="55" t="s">
        <v>38</v>
      </c>
      <c r="V4064" s="55">
        <v>40.399166999999998</v>
      </c>
      <c r="W4064" s="55">
        <v>-74.658889000000002</v>
      </c>
      <c r="X4064" s="55" t="s">
        <v>110</v>
      </c>
      <c r="Y4064" s="55" t="s">
        <v>277</v>
      </c>
      <c r="Z4064" s="55" t="s">
        <v>34</v>
      </c>
      <c r="AA4064" s="55">
        <v>0</v>
      </c>
      <c r="AB4064" s="55" t="s">
        <v>41</v>
      </c>
      <c r="AC4064" s="55">
        <v>8</v>
      </c>
      <c r="AD4064" s="55"/>
      <c r="AE4064" s="55" t="s">
        <v>47</v>
      </c>
      <c r="AF4064" s="55" t="s">
        <v>48</v>
      </c>
      <c r="AG4064" s="55">
        <v>9.5844899999999994E-5</v>
      </c>
      <c r="AH4064" s="57" t="s">
        <v>44</v>
      </c>
    </row>
    <row r="4065" spans="1:34" x14ac:dyDescent="0.25">
      <c r="A4065" s="54">
        <v>16131311</v>
      </c>
      <c r="B4065" s="55"/>
      <c r="C4065" s="55"/>
      <c r="D4065" s="55">
        <v>103171913</v>
      </c>
      <c r="E4065" s="55"/>
      <c r="F4065" s="55">
        <v>300</v>
      </c>
      <c r="G4065" s="55">
        <v>144815414</v>
      </c>
      <c r="H4065" s="55"/>
      <c r="I4065" s="55">
        <v>2270008005</v>
      </c>
      <c r="J4065" s="55">
        <v>2</v>
      </c>
      <c r="K4065" s="55" t="s">
        <v>34</v>
      </c>
      <c r="L4065" s="55" t="s">
        <v>73</v>
      </c>
      <c r="M4065" s="55">
        <v>34035</v>
      </c>
      <c r="N4065" s="55"/>
      <c r="O4065" s="55" t="s">
        <v>377</v>
      </c>
      <c r="P4065" s="55">
        <v>48811</v>
      </c>
      <c r="Q4065" s="55" t="s">
        <v>37</v>
      </c>
      <c r="R4065" s="55" t="s">
        <v>38</v>
      </c>
      <c r="S4065" s="55"/>
      <c r="T4065" s="55"/>
      <c r="U4065" s="55" t="s">
        <v>38</v>
      </c>
      <c r="V4065" s="55">
        <v>40.399166999999998</v>
      </c>
      <c r="W4065" s="55">
        <v>-74.658889000000002</v>
      </c>
      <c r="X4065" s="55" t="s">
        <v>110</v>
      </c>
      <c r="Y4065" s="55" t="s">
        <v>277</v>
      </c>
      <c r="Z4065" s="55" t="s">
        <v>34</v>
      </c>
      <c r="AA4065" s="55">
        <v>0</v>
      </c>
      <c r="AB4065" s="55" t="s">
        <v>41</v>
      </c>
      <c r="AC4065" s="55">
        <v>8</v>
      </c>
      <c r="AD4065" s="55"/>
      <c r="AE4065" s="55" t="s">
        <v>47</v>
      </c>
      <c r="AF4065" s="55" t="s">
        <v>48</v>
      </c>
      <c r="AG4065" s="55">
        <v>1.5358599999999999E-5</v>
      </c>
      <c r="AH4065" s="57" t="s">
        <v>44</v>
      </c>
    </row>
    <row r="4066" spans="1:34" x14ac:dyDescent="0.25">
      <c r="A4066" s="54">
        <v>16131311</v>
      </c>
      <c r="B4066" s="55"/>
      <c r="C4066" s="55"/>
      <c r="D4066" s="55">
        <v>103171813</v>
      </c>
      <c r="E4066" s="55"/>
      <c r="F4066" s="55">
        <v>300</v>
      </c>
      <c r="G4066" s="55">
        <v>144815014</v>
      </c>
      <c r="H4066" s="55"/>
      <c r="I4066" s="55">
        <v>2275060012</v>
      </c>
      <c r="J4066" s="55">
        <v>2</v>
      </c>
      <c r="K4066" s="55" t="s">
        <v>34</v>
      </c>
      <c r="L4066" s="55" t="s">
        <v>73</v>
      </c>
      <c r="M4066" s="55">
        <v>34035</v>
      </c>
      <c r="N4066" s="55"/>
      <c r="O4066" s="55" t="s">
        <v>377</v>
      </c>
      <c r="P4066" s="55">
        <v>48811</v>
      </c>
      <c r="Q4066" s="55" t="s">
        <v>37</v>
      </c>
      <c r="R4066" s="55" t="s">
        <v>38</v>
      </c>
      <c r="S4066" s="55"/>
      <c r="T4066" s="55"/>
      <c r="U4066" s="55" t="s">
        <v>38</v>
      </c>
      <c r="V4066" s="55">
        <v>40.399166999999998</v>
      </c>
      <c r="W4066" s="55">
        <v>-74.658889000000002</v>
      </c>
      <c r="X4066" s="55" t="s">
        <v>110</v>
      </c>
      <c r="Y4066" s="55" t="s">
        <v>277</v>
      </c>
      <c r="Z4066" s="55" t="s">
        <v>34</v>
      </c>
      <c r="AA4066" s="55">
        <v>0</v>
      </c>
      <c r="AB4066" s="55" t="s">
        <v>41</v>
      </c>
      <c r="AC4066" s="55">
        <v>8</v>
      </c>
      <c r="AD4066" s="55"/>
      <c r="AE4066" s="55" t="s">
        <v>47</v>
      </c>
      <c r="AF4066" s="55" t="s">
        <v>48</v>
      </c>
      <c r="AG4066" s="55">
        <v>2.68677E-5</v>
      </c>
      <c r="AH4066" s="57" t="s">
        <v>44</v>
      </c>
    </row>
    <row r="4067" spans="1:34" x14ac:dyDescent="0.25">
      <c r="A4067" s="54">
        <v>16131311</v>
      </c>
      <c r="B4067" s="55"/>
      <c r="C4067" s="55"/>
      <c r="D4067" s="55">
        <v>103171813</v>
      </c>
      <c r="E4067" s="55"/>
      <c r="F4067" s="55">
        <v>300</v>
      </c>
      <c r="G4067" s="55">
        <v>166477314</v>
      </c>
      <c r="H4067" s="55"/>
      <c r="I4067" s="55">
        <v>2275060011</v>
      </c>
      <c r="J4067" s="55">
        <v>2</v>
      </c>
      <c r="K4067" s="55" t="s">
        <v>34</v>
      </c>
      <c r="L4067" s="55" t="s">
        <v>73</v>
      </c>
      <c r="M4067" s="55">
        <v>34035</v>
      </c>
      <c r="N4067" s="55"/>
      <c r="O4067" s="55" t="s">
        <v>377</v>
      </c>
      <c r="P4067" s="55">
        <v>48811</v>
      </c>
      <c r="Q4067" s="55" t="s">
        <v>37</v>
      </c>
      <c r="R4067" s="55" t="s">
        <v>38</v>
      </c>
      <c r="S4067" s="55"/>
      <c r="T4067" s="55"/>
      <c r="U4067" s="55" t="s">
        <v>38</v>
      </c>
      <c r="V4067" s="55">
        <v>40.399166999999998</v>
      </c>
      <c r="W4067" s="55">
        <v>-74.658889000000002</v>
      </c>
      <c r="X4067" s="55" t="s">
        <v>110</v>
      </c>
      <c r="Y4067" s="55" t="s">
        <v>277</v>
      </c>
      <c r="Z4067" s="55" t="s">
        <v>34</v>
      </c>
      <c r="AA4067" s="55">
        <v>0</v>
      </c>
      <c r="AB4067" s="55" t="s">
        <v>41</v>
      </c>
      <c r="AC4067" s="55">
        <v>8</v>
      </c>
      <c r="AD4067" s="55"/>
      <c r="AE4067" s="55" t="s">
        <v>47</v>
      </c>
      <c r="AF4067" s="55" t="s">
        <v>48</v>
      </c>
      <c r="AG4067" s="55">
        <v>9.6760899999999997E-5</v>
      </c>
      <c r="AH4067" s="57" t="s">
        <v>44</v>
      </c>
    </row>
    <row r="4068" spans="1:34" x14ac:dyDescent="0.25">
      <c r="A4068" s="54">
        <v>16131311</v>
      </c>
      <c r="B4068" s="55"/>
      <c r="C4068" s="55"/>
      <c r="D4068" s="55">
        <v>103171913</v>
      </c>
      <c r="E4068" s="55"/>
      <c r="F4068" s="55">
        <v>300</v>
      </c>
      <c r="G4068" s="55">
        <v>144815214</v>
      </c>
      <c r="H4068" s="55"/>
      <c r="I4068" s="55">
        <v>2267008005</v>
      </c>
      <c r="J4068" s="55">
        <v>2</v>
      </c>
      <c r="K4068" s="55" t="s">
        <v>34</v>
      </c>
      <c r="L4068" s="55" t="s">
        <v>73</v>
      </c>
      <c r="M4068" s="55">
        <v>34035</v>
      </c>
      <c r="N4068" s="55"/>
      <c r="O4068" s="55" t="s">
        <v>377</v>
      </c>
      <c r="P4068" s="55">
        <v>48811</v>
      </c>
      <c r="Q4068" s="55" t="s">
        <v>37</v>
      </c>
      <c r="R4068" s="55" t="s">
        <v>38</v>
      </c>
      <c r="S4068" s="55"/>
      <c r="T4068" s="55"/>
      <c r="U4068" s="55" t="s">
        <v>38</v>
      </c>
      <c r="V4068" s="55">
        <v>40.399166999999998</v>
      </c>
      <c r="W4068" s="55">
        <v>-74.658889000000002</v>
      </c>
      <c r="X4068" s="55" t="s">
        <v>110</v>
      </c>
      <c r="Y4068" s="55" t="s">
        <v>277</v>
      </c>
      <c r="Z4068" s="55" t="s">
        <v>34</v>
      </c>
      <c r="AA4068" s="55">
        <v>0</v>
      </c>
      <c r="AB4068" s="55" t="s">
        <v>41</v>
      </c>
      <c r="AC4068" s="55">
        <v>8</v>
      </c>
      <c r="AD4068" s="55"/>
      <c r="AE4068" s="55" t="s">
        <v>47</v>
      </c>
      <c r="AF4068" s="55" t="s">
        <v>48</v>
      </c>
      <c r="AG4068" s="55">
        <v>3.1731500000000001E-7</v>
      </c>
      <c r="AH4068" s="57" t="s">
        <v>44</v>
      </c>
    </row>
    <row r="4069" spans="1:34" x14ac:dyDescent="0.25">
      <c r="A4069" s="54">
        <v>16131311</v>
      </c>
      <c r="B4069" s="55"/>
      <c r="C4069" s="55"/>
      <c r="D4069" s="55">
        <v>103171913</v>
      </c>
      <c r="E4069" s="55"/>
      <c r="F4069" s="55">
        <v>300</v>
      </c>
      <c r="G4069" s="55">
        <v>144815214</v>
      </c>
      <c r="H4069" s="55"/>
      <c r="I4069" s="55">
        <v>2267008005</v>
      </c>
      <c r="J4069" s="55">
        <v>2</v>
      </c>
      <c r="K4069" s="55" t="s">
        <v>34</v>
      </c>
      <c r="L4069" s="55" t="s">
        <v>73</v>
      </c>
      <c r="M4069" s="55">
        <v>34035</v>
      </c>
      <c r="N4069" s="55"/>
      <c r="O4069" s="55" t="s">
        <v>377</v>
      </c>
      <c r="P4069" s="55">
        <v>48811</v>
      </c>
      <c r="Q4069" s="55" t="s">
        <v>37</v>
      </c>
      <c r="R4069" s="55" t="s">
        <v>38</v>
      </c>
      <c r="S4069" s="55"/>
      <c r="T4069" s="55"/>
      <c r="U4069" s="55" t="s">
        <v>38</v>
      </c>
      <c r="V4069" s="55">
        <v>40.399166999999998</v>
      </c>
      <c r="W4069" s="55">
        <v>-74.658889000000002</v>
      </c>
      <c r="X4069" s="55" t="s">
        <v>110</v>
      </c>
      <c r="Y4069" s="55" t="s">
        <v>277</v>
      </c>
      <c r="Z4069" s="55" t="s">
        <v>34</v>
      </c>
      <c r="AA4069" s="55">
        <v>0</v>
      </c>
      <c r="AB4069" s="55" t="s">
        <v>41</v>
      </c>
      <c r="AC4069" s="55">
        <v>8</v>
      </c>
      <c r="AD4069" s="55"/>
      <c r="AE4069" s="55" t="s">
        <v>49</v>
      </c>
      <c r="AF4069" s="55" t="s">
        <v>50</v>
      </c>
      <c r="AG4069" s="55">
        <v>3.30571E-7</v>
      </c>
      <c r="AH4069" s="57" t="s">
        <v>44</v>
      </c>
    </row>
    <row r="4070" spans="1:34" x14ac:dyDescent="0.25">
      <c r="A4070" s="54">
        <v>16131311</v>
      </c>
      <c r="B4070" s="55"/>
      <c r="C4070" s="55"/>
      <c r="D4070" s="55">
        <v>103171813</v>
      </c>
      <c r="E4070" s="55"/>
      <c r="F4070" s="55">
        <v>300</v>
      </c>
      <c r="G4070" s="55">
        <v>166477414</v>
      </c>
      <c r="H4070" s="55"/>
      <c r="I4070" s="55">
        <v>2275060012</v>
      </c>
      <c r="J4070" s="55">
        <v>2</v>
      </c>
      <c r="K4070" s="55" t="s">
        <v>34</v>
      </c>
      <c r="L4070" s="55" t="s">
        <v>73</v>
      </c>
      <c r="M4070" s="55">
        <v>34035</v>
      </c>
      <c r="N4070" s="55"/>
      <c r="O4070" s="55" t="s">
        <v>377</v>
      </c>
      <c r="P4070" s="55">
        <v>48811</v>
      </c>
      <c r="Q4070" s="55" t="s">
        <v>37</v>
      </c>
      <c r="R4070" s="55" t="s">
        <v>38</v>
      </c>
      <c r="S4070" s="55"/>
      <c r="T4070" s="55"/>
      <c r="U4070" s="55" t="s">
        <v>38</v>
      </c>
      <c r="V4070" s="55">
        <v>40.399166999999998</v>
      </c>
      <c r="W4070" s="55">
        <v>-74.658889000000002</v>
      </c>
      <c r="X4070" s="55" t="s">
        <v>110</v>
      </c>
      <c r="Y4070" s="55" t="s">
        <v>277</v>
      </c>
      <c r="Z4070" s="55" t="s">
        <v>34</v>
      </c>
      <c r="AA4070" s="55">
        <v>0</v>
      </c>
      <c r="AB4070" s="55" t="s">
        <v>41</v>
      </c>
      <c r="AC4070" s="55">
        <v>8</v>
      </c>
      <c r="AD4070" s="55"/>
      <c r="AE4070" s="55" t="s">
        <v>49</v>
      </c>
      <c r="AF4070" s="55" t="s">
        <v>50</v>
      </c>
      <c r="AG4070" s="55">
        <v>9.5844899999999994E-5</v>
      </c>
      <c r="AH4070" s="57" t="s">
        <v>44</v>
      </c>
    </row>
    <row r="4071" spans="1:34" x14ac:dyDescent="0.25">
      <c r="A4071" s="54">
        <v>16131311</v>
      </c>
      <c r="B4071" s="55"/>
      <c r="C4071" s="55"/>
      <c r="D4071" s="55">
        <v>103171813</v>
      </c>
      <c r="E4071" s="55"/>
      <c r="F4071" s="55">
        <v>300</v>
      </c>
      <c r="G4071" s="55">
        <v>144815014</v>
      </c>
      <c r="H4071" s="55"/>
      <c r="I4071" s="55">
        <v>2275060012</v>
      </c>
      <c r="J4071" s="55">
        <v>2</v>
      </c>
      <c r="K4071" s="55" t="s">
        <v>34</v>
      </c>
      <c r="L4071" s="55" t="s">
        <v>73</v>
      </c>
      <c r="M4071" s="55">
        <v>34035</v>
      </c>
      <c r="N4071" s="55"/>
      <c r="O4071" s="55" t="s">
        <v>377</v>
      </c>
      <c r="P4071" s="55">
        <v>48811</v>
      </c>
      <c r="Q4071" s="55" t="s">
        <v>37</v>
      </c>
      <c r="R4071" s="55" t="s">
        <v>38</v>
      </c>
      <c r="S4071" s="55"/>
      <c r="T4071" s="55"/>
      <c r="U4071" s="55" t="s">
        <v>38</v>
      </c>
      <c r="V4071" s="55">
        <v>40.399166999999998</v>
      </c>
      <c r="W4071" s="55">
        <v>-74.658889000000002</v>
      </c>
      <c r="X4071" s="55" t="s">
        <v>110</v>
      </c>
      <c r="Y4071" s="55" t="s">
        <v>277</v>
      </c>
      <c r="Z4071" s="55" t="s">
        <v>34</v>
      </c>
      <c r="AA4071" s="55">
        <v>0</v>
      </c>
      <c r="AB4071" s="55" t="s">
        <v>41</v>
      </c>
      <c r="AC4071" s="55">
        <v>8</v>
      </c>
      <c r="AD4071" s="55"/>
      <c r="AE4071" s="55" t="s">
        <v>49</v>
      </c>
      <c r="AF4071" s="55" t="s">
        <v>50</v>
      </c>
      <c r="AG4071" s="55">
        <v>2.68677E-5</v>
      </c>
      <c r="AH4071" s="57" t="s">
        <v>44</v>
      </c>
    </row>
    <row r="4072" spans="1:34" x14ac:dyDescent="0.25">
      <c r="A4072" s="54">
        <v>16131311</v>
      </c>
      <c r="B4072" s="55"/>
      <c r="C4072" s="55"/>
      <c r="D4072" s="55">
        <v>103171913</v>
      </c>
      <c r="E4072" s="55"/>
      <c r="F4072" s="55">
        <v>300</v>
      </c>
      <c r="G4072" s="55">
        <v>144815114</v>
      </c>
      <c r="H4072" s="55"/>
      <c r="I4072" s="55">
        <v>2265008005</v>
      </c>
      <c r="J4072" s="55">
        <v>2</v>
      </c>
      <c r="K4072" s="55" t="s">
        <v>34</v>
      </c>
      <c r="L4072" s="55" t="s">
        <v>73</v>
      </c>
      <c r="M4072" s="55">
        <v>34035</v>
      </c>
      <c r="N4072" s="55"/>
      <c r="O4072" s="55" t="s">
        <v>377</v>
      </c>
      <c r="P4072" s="55">
        <v>48811</v>
      </c>
      <c r="Q4072" s="55" t="s">
        <v>37</v>
      </c>
      <c r="R4072" s="55" t="s">
        <v>38</v>
      </c>
      <c r="S4072" s="55"/>
      <c r="T4072" s="55"/>
      <c r="U4072" s="55" t="s">
        <v>38</v>
      </c>
      <c r="V4072" s="55">
        <v>40.399166999999998</v>
      </c>
      <c r="W4072" s="55">
        <v>-74.658889000000002</v>
      </c>
      <c r="X4072" s="55" t="s">
        <v>110</v>
      </c>
      <c r="Y4072" s="55" t="s">
        <v>277</v>
      </c>
      <c r="Z4072" s="55" t="s">
        <v>34</v>
      </c>
      <c r="AA4072" s="55">
        <v>0</v>
      </c>
      <c r="AB4072" s="55" t="s">
        <v>41</v>
      </c>
      <c r="AC4072" s="55">
        <v>8</v>
      </c>
      <c r="AD4072" s="55"/>
      <c r="AE4072" s="55" t="s">
        <v>49</v>
      </c>
      <c r="AF4072" s="55" t="s">
        <v>50</v>
      </c>
      <c r="AG4072" s="55">
        <v>3.3651799999999999E-6</v>
      </c>
      <c r="AH4072" s="57" t="s">
        <v>44</v>
      </c>
    </row>
    <row r="4073" spans="1:34" x14ac:dyDescent="0.25">
      <c r="A4073" s="54">
        <v>16131311</v>
      </c>
      <c r="B4073" s="55"/>
      <c r="C4073" s="55"/>
      <c r="D4073" s="55">
        <v>103171913</v>
      </c>
      <c r="E4073" s="55"/>
      <c r="F4073" s="55">
        <v>300</v>
      </c>
      <c r="G4073" s="55">
        <v>144815314</v>
      </c>
      <c r="H4073" s="55"/>
      <c r="I4073" s="55">
        <v>2268008005</v>
      </c>
      <c r="J4073" s="55">
        <v>2</v>
      </c>
      <c r="K4073" s="55" t="s">
        <v>34</v>
      </c>
      <c r="L4073" s="55" t="s">
        <v>73</v>
      </c>
      <c r="M4073" s="55">
        <v>34035</v>
      </c>
      <c r="N4073" s="55"/>
      <c r="O4073" s="55" t="s">
        <v>377</v>
      </c>
      <c r="P4073" s="55">
        <v>48811</v>
      </c>
      <c r="Q4073" s="55" t="s">
        <v>37</v>
      </c>
      <c r="R4073" s="55" t="s">
        <v>38</v>
      </c>
      <c r="S4073" s="55"/>
      <c r="T4073" s="55"/>
      <c r="U4073" s="55" t="s">
        <v>38</v>
      </c>
      <c r="V4073" s="55">
        <v>40.399166999999998</v>
      </c>
      <c r="W4073" s="55">
        <v>-74.658889000000002</v>
      </c>
      <c r="X4073" s="55" t="s">
        <v>110</v>
      </c>
      <c r="Y4073" s="55" t="s">
        <v>277</v>
      </c>
      <c r="Z4073" s="55" t="s">
        <v>34</v>
      </c>
      <c r="AA4073" s="55">
        <v>0</v>
      </c>
      <c r="AB4073" s="55" t="s">
        <v>41</v>
      </c>
      <c r="AC4073" s="55">
        <v>8</v>
      </c>
      <c r="AD4073" s="55"/>
      <c r="AE4073" s="55" t="s">
        <v>49</v>
      </c>
      <c r="AF4073" s="55" t="s">
        <v>50</v>
      </c>
      <c r="AG4073" s="55">
        <v>2.6141400000000001E-7</v>
      </c>
      <c r="AH4073" s="57" t="s">
        <v>44</v>
      </c>
    </row>
    <row r="4074" spans="1:34" x14ac:dyDescent="0.25">
      <c r="A4074" s="54">
        <v>16131311</v>
      </c>
      <c r="B4074" s="55"/>
      <c r="C4074" s="55"/>
      <c r="D4074" s="55">
        <v>103171813</v>
      </c>
      <c r="E4074" s="55"/>
      <c r="F4074" s="55">
        <v>300</v>
      </c>
      <c r="G4074" s="55">
        <v>166477314</v>
      </c>
      <c r="H4074" s="55"/>
      <c r="I4074" s="55">
        <v>2275060011</v>
      </c>
      <c r="J4074" s="55">
        <v>2</v>
      </c>
      <c r="K4074" s="55" t="s">
        <v>34</v>
      </c>
      <c r="L4074" s="55" t="s">
        <v>73</v>
      </c>
      <c r="M4074" s="55">
        <v>34035</v>
      </c>
      <c r="N4074" s="55"/>
      <c r="O4074" s="55" t="s">
        <v>377</v>
      </c>
      <c r="P4074" s="55">
        <v>48811</v>
      </c>
      <c r="Q4074" s="55" t="s">
        <v>37</v>
      </c>
      <c r="R4074" s="55" t="s">
        <v>38</v>
      </c>
      <c r="S4074" s="55"/>
      <c r="T4074" s="55"/>
      <c r="U4074" s="55" t="s">
        <v>38</v>
      </c>
      <c r="V4074" s="55">
        <v>40.399166999999998</v>
      </c>
      <c r="W4074" s="55">
        <v>-74.658889000000002</v>
      </c>
      <c r="X4074" s="55" t="s">
        <v>110</v>
      </c>
      <c r="Y4074" s="55" t="s">
        <v>277</v>
      </c>
      <c r="Z4074" s="55" t="s">
        <v>34</v>
      </c>
      <c r="AA4074" s="55">
        <v>0</v>
      </c>
      <c r="AB4074" s="55" t="s">
        <v>41</v>
      </c>
      <c r="AC4074" s="55">
        <v>8</v>
      </c>
      <c r="AD4074" s="55"/>
      <c r="AE4074" s="55" t="s">
        <v>49</v>
      </c>
      <c r="AF4074" s="55" t="s">
        <v>50</v>
      </c>
      <c r="AG4074" s="55">
        <v>9.6760899999999997E-5</v>
      </c>
      <c r="AH4074" s="57" t="s">
        <v>44</v>
      </c>
    </row>
    <row r="4075" spans="1:34" x14ac:dyDescent="0.25">
      <c r="A4075" s="54">
        <v>16131311</v>
      </c>
      <c r="B4075" s="55"/>
      <c r="C4075" s="55"/>
      <c r="D4075" s="55">
        <v>103171913</v>
      </c>
      <c r="E4075" s="55"/>
      <c r="F4075" s="55">
        <v>300</v>
      </c>
      <c r="G4075" s="55">
        <v>144815414</v>
      </c>
      <c r="H4075" s="55"/>
      <c r="I4075" s="55">
        <v>2270008005</v>
      </c>
      <c r="J4075" s="55">
        <v>2</v>
      </c>
      <c r="K4075" s="55" t="s">
        <v>34</v>
      </c>
      <c r="L4075" s="55" t="s">
        <v>73</v>
      </c>
      <c r="M4075" s="55">
        <v>34035</v>
      </c>
      <c r="N4075" s="55"/>
      <c r="O4075" s="55" t="s">
        <v>377</v>
      </c>
      <c r="P4075" s="55">
        <v>48811</v>
      </c>
      <c r="Q4075" s="55" t="s">
        <v>37</v>
      </c>
      <c r="R4075" s="55" t="s">
        <v>38</v>
      </c>
      <c r="S4075" s="55"/>
      <c r="T4075" s="55"/>
      <c r="U4075" s="55" t="s">
        <v>38</v>
      </c>
      <c r="V4075" s="55">
        <v>40.399166999999998</v>
      </c>
      <c r="W4075" s="55">
        <v>-74.658889000000002</v>
      </c>
      <c r="X4075" s="55" t="s">
        <v>110</v>
      </c>
      <c r="Y4075" s="55" t="s">
        <v>277</v>
      </c>
      <c r="Z4075" s="55" t="s">
        <v>34</v>
      </c>
      <c r="AA4075" s="55">
        <v>0</v>
      </c>
      <c r="AB4075" s="55" t="s">
        <v>41</v>
      </c>
      <c r="AC4075" s="55">
        <v>8</v>
      </c>
      <c r="AD4075" s="55"/>
      <c r="AE4075" s="55" t="s">
        <v>49</v>
      </c>
      <c r="AF4075" s="55" t="s">
        <v>50</v>
      </c>
      <c r="AG4075" s="55">
        <v>1.60002E-5</v>
      </c>
      <c r="AH4075" s="57" t="s">
        <v>44</v>
      </c>
    </row>
    <row r="4076" spans="1:34" x14ac:dyDescent="0.25">
      <c r="A4076" s="54">
        <v>16131311</v>
      </c>
      <c r="B4076" s="55"/>
      <c r="C4076" s="55"/>
      <c r="D4076" s="55">
        <v>103171913</v>
      </c>
      <c r="E4076" s="55"/>
      <c r="F4076" s="55">
        <v>300</v>
      </c>
      <c r="G4076" s="55">
        <v>144815314</v>
      </c>
      <c r="H4076" s="55"/>
      <c r="I4076" s="55">
        <v>2268008005</v>
      </c>
      <c r="J4076" s="55">
        <v>2</v>
      </c>
      <c r="K4076" s="55" t="s">
        <v>34</v>
      </c>
      <c r="L4076" s="55" t="s">
        <v>73</v>
      </c>
      <c r="M4076" s="55">
        <v>34035</v>
      </c>
      <c r="N4076" s="55"/>
      <c r="O4076" s="55" t="s">
        <v>377</v>
      </c>
      <c r="P4076" s="55">
        <v>48811</v>
      </c>
      <c r="Q4076" s="55" t="s">
        <v>37</v>
      </c>
      <c r="R4076" s="55" t="s">
        <v>38</v>
      </c>
      <c r="S4076" s="55"/>
      <c r="T4076" s="55"/>
      <c r="U4076" s="55" t="s">
        <v>38</v>
      </c>
      <c r="V4076" s="55">
        <v>40.399166999999998</v>
      </c>
      <c r="W4076" s="55">
        <v>-74.658889000000002</v>
      </c>
      <c r="X4076" s="55" t="s">
        <v>110</v>
      </c>
      <c r="Y4076" s="55" t="s">
        <v>277</v>
      </c>
      <c r="Z4076" s="55" t="s">
        <v>34</v>
      </c>
      <c r="AA4076" s="55">
        <v>0</v>
      </c>
      <c r="AB4076" s="55" t="s">
        <v>41</v>
      </c>
      <c r="AC4076" s="55">
        <v>8</v>
      </c>
      <c r="AD4076" s="55"/>
      <c r="AE4076" s="55" t="s">
        <v>51</v>
      </c>
      <c r="AF4076" s="55" t="s">
        <v>52</v>
      </c>
      <c r="AG4076" s="55">
        <v>6.2786100000000002E-6</v>
      </c>
      <c r="AH4076" s="57" t="s">
        <v>44</v>
      </c>
    </row>
    <row r="4077" spans="1:34" x14ac:dyDescent="0.25">
      <c r="A4077" s="54">
        <v>16131311</v>
      </c>
      <c r="B4077" s="55"/>
      <c r="C4077" s="55"/>
      <c r="D4077" s="55">
        <v>103171913</v>
      </c>
      <c r="E4077" s="55"/>
      <c r="F4077" s="55">
        <v>300</v>
      </c>
      <c r="G4077" s="55">
        <v>144815214</v>
      </c>
      <c r="H4077" s="55"/>
      <c r="I4077" s="55">
        <v>2267008005</v>
      </c>
      <c r="J4077" s="55">
        <v>2</v>
      </c>
      <c r="K4077" s="55" t="s">
        <v>34</v>
      </c>
      <c r="L4077" s="55" t="s">
        <v>73</v>
      </c>
      <c r="M4077" s="55">
        <v>34035</v>
      </c>
      <c r="N4077" s="55"/>
      <c r="O4077" s="55" t="s">
        <v>377</v>
      </c>
      <c r="P4077" s="55">
        <v>48811</v>
      </c>
      <c r="Q4077" s="55" t="s">
        <v>37</v>
      </c>
      <c r="R4077" s="55" t="s">
        <v>38</v>
      </c>
      <c r="S4077" s="55"/>
      <c r="T4077" s="55"/>
      <c r="U4077" s="55" t="s">
        <v>38</v>
      </c>
      <c r="V4077" s="55">
        <v>40.399166999999998</v>
      </c>
      <c r="W4077" s="55">
        <v>-74.658889000000002</v>
      </c>
      <c r="X4077" s="55" t="s">
        <v>110</v>
      </c>
      <c r="Y4077" s="55" t="s">
        <v>277</v>
      </c>
      <c r="Z4077" s="55" t="s">
        <v>34</v>
      </c>
      <c r="AA4077" s="55">
        <v>0</v>
      </c>
      <c r="AB4077" s="55" t="s">
        <v>41</v>
      </c>
      <c r="AC4077" s="55">
        <v>8</v>
      </c>
      <c r="AD4077" s="55"/>
      <c r="AE4077" s="55" t="s">
        <v>51</v>
      </c>
      <c r="AF4077" s="55" t="s">
        <v>52</v>
      </c>
      <c r="AG4077" s="55">
        <v>7.93961E-6</v>
      </c>
      <c r="AH4077" s="57" t="s">
        <v>44</v>
      </c>
    </row>
    <row r="4078" spans="1:34" x14ac:dyDescent="0.25">
      <c r="A4078" s="54">
        <v>16131311</v>
      </c>
      <c r="B4078" s="55"/>
      <c r="C4078" s="55"/>
      <c r="D4078" s="55">
        <v>103171813</v>
      </c>
      <c r="E4078" s="55"/>
      <c r="F4078" s="55">
        <v>300</v>
      </c>
      <c r="G4078" s="55">
        <v>144815014</v>
      </c>
      <c r="H4078" s="55"/>
      <c r="I4078" s="55">
        <v>2275060012</v>
      </c>
      <c r="J4078" s="55">
        <v>2</v>
      </c>
      <c r="K4078" s="55" t="s">
        <v>34</v>
      </c>
      <c r="L4078" s="55" t="s">
        <v>73</v>
      </c>
      <c r="M4078" s="55">
        <v>34035</v>
      </c>
      <c r="N4078" s="55"/>
      <c r="O4078" s="55" t="s">
        <v>377</v>
      </c>
      <c r="P4078" s="55">
        <v>48811</v>
      </c>
      <c r="Q4078" s="55" t="s">
        <v>37</v>
      </c>
      <c r="R4078" s="55" t="s">
        <v>38</v>
      </c>
      <c r="S4078" s="55"/>
      <c r="T4078" s="55"/>
      <c r="U4078" s="55" t="s">
        <v>38</v>
      </c>
      <c r="V4078" s="55">
        <v>40.399166999999998</v>
      </c>
      <c r="W4078" s="55">
        <v>-74.658889000000002</v>
      </c>
      <c r="X4078" s="55" t="s">
        <v>110</v>
      </c>
      <c r="Y4078" s="55" t="s">
        <v>277</v>
      </c>
      <c r="Z4078" s="55" t="s">
        <v>34</v>
      </c>
      <c r="AA4078" s="55">
        <v>0</v>
      </c>
      <c r="AB4078" s="55" t="s">
        <v>41</v>
      </c>
      <c r="AC4078" s="55">
        <v>8</v>
      </c>
      <c r="AD4078" s="55"/>
      <c r="AE4078" s="55" t="s">
        <v>51</v>
      </c>
      <c r="AF4078" s="55" t="s">
        <v>52</v>
      </c>
      <c r="AG4078" s="55">
        <v>6.3840900000000005E-4</v>
      </c>
      <c r="AH4078" s="57" t="s">
        <v>44</v>
      </c>
    </row>
    <row r="4079" spans="1:34" x14ac:dyDescent="0.25">
      <c r="A4079" s="54">
        <v>16131311</v>
      </c>
      <c r="B4079" s="55"/>
      <c r="C4079" s="55"/>
      <c r="D4079" s="55">
        <v>103171913</v>
      </c>
      <c r="E4079" s="55"/>
      <c r="F4079" s="55">
        <v>300</v>
      </c>
      <c r="G4079" s="55">
        <v>144815114</v>
      </c>
      <c r="H4079" s="55"/>
      <c r="I4079" s="55">
        <v>2265008005</v>
      </c>
      <c r="J4079" s="55">
        <v>2</v>
      </c>
      <c r="K4079" s="55" t="s">
        <v>34</v>
      </c>
      <c r="L4079" s="55" t="s">
        <v>73</v>
      </c>
      <c r="M4079" s="55">
        <v>34035</v>
      </c>
      <c r="N4079" s="55"/>
      <c r="O4079" s="55" t="s">
        <v>377</v>
      </c>
      <c r="P4079" s="55">
        <v>48811</v>
      </c>
      <c r="Q4079" s="55" t="s">
        <v>37</v>
      </c>
      <c r="R4079" s="55" t="s">
        <v>38</v>
      </c>
      <c r="S4079" s="55"/>
      <c r="T4079" s="55"/>
      <c r="U4079" s="55" t="s">
        <v>38</v>
      </c>
      <c r="V4079" s="55">
        <v>40.399166999999998</v>
      </c>
      <c r="W4079" s="55">
        <v>-74.658889000000002</v>
      </c>
      <c r="X4079" s="55" t="s">
        <v>110</v>
      </c>
      <c r="Y4079" s="55" t="s">
        <v>277</v>
      </c>
      <c r="Z4079" s="55" t="s">
        <v>34</v>
      </c>
      <c r="AA4079" s="55">
        <v>0</v>
      </c>
      <c r="AB4079" s="55" t="s">
        <v>41</v>
      </c>
      <c r="AC4079" s="55">
        <v>8</v>
      </c>
      <c r="AD4079" s="55"/>
      <c r="AE4079" s="55" t="s">
        <v>51</v>
      </c>
      <c r="AF4079" s="55" t="s">
        <v>52</v>
      </c>
      <c r="AG4079" s="55">
        <v>8.0824599999999999E-5</v>
      </c>
      <c r="AH4079" s="57" t="s">
        <v>44</v>
      </c>
    </row>
    <row r="4080" spans="1:34" x14ac:dyDescent="0.25">
      <c r="A4080" s="54">
        <v>16131311</v>
      </c>
      <c r="B4080" s="55"/>
      <c r="C4080" s="55"/>
      <c r="D4080" s="55">
        <v>103171913</v>
      </c>
      <c r="E4080" s="55"/>
      <c r="F4080" s="55">
        <v>300</v>
      </c>
      <c r="G4080" s="55">
        <v>144815414</v>
      </c>
      <c r="H4080" s="55"/>
      <c r="I4080" s="55">
        <v>2270008005</v>
      </c>
      <c r="J4080" s="55">
        <v>2</v>
      </c>
      <c r="K4080" s="55" t="s">
        <v>34</v>
      </c>
      <c r="L4080" s="55" t="s">
        <v>73</v>
      </c>
      <c r="M4080" s="55">
        <v>34035</v>
      </c>
      <c r="N4080" s="55"/>
      <c r="O4080" s="55" t="s">
        <v>377</v>
      </c>
      <c r="P4080" s="55">
        <v>48811</v>
      </c>
      <c r="Q4080" s="55" t="s">
        <v>37</v>
      </c>
      <c r="R4080" s="55" t="s">
        <v>38</v>
      </c>
      <c r="S4080" s="55"/>
      <c r="T4080" s="55"/>
      <c r="U4080" s="55" t="s">
        <v>38</v>
      </c>
      <c r="V4080" s="55">
        <v>40.399166999999998</v>
      </c>
      <c r="W4080" s="55">
        <v>-74.658889000000002</v>
      </c>
      <c r="X4080" s="55" t="s">
        <v>110</v>
      </c>
      <c r="Y4080" s="55" t="s">
        <v>277</v>
      </c>
      <c r="Z4080" s="55" t="s">
        <v>34</v>
      </c>
      <c r="AA4080" s="55">
        <v>0</v>
      </c>
      <c r="AB4080" s="55" t="s">
        <v>41</v>
      </c>
      <c r="AC4080" s="55">
        <v>8</v>
      </c>
      <c r="AD4080" s="55"/>
      <c r="AE4080" s="55" t="s">
        <v>51</v>
      </c>
      <c r="AF4080" s="55" t="s">
        <v>52</v>
      </c>
      <c r="AG4080" s="55">
        <v>3.8429099999999998E-4</v>
      </c>
      <c r="AH4080" s="57" t="s">
        <v>44</v>
      </c>
    </row>
    <row r="4081" spans="1:34" x14ac:dyDescent="0.25">
      <c r="A4081" s="54">
        <v>16131311</v>
      </c>
      <c r="B4081" s="55"/>
      <c r="C4081" s="55"/>
      <c r="D4081" s="55">
        <v>103171813</v>
      </c>
      <c r="E4081" s="55"/>
      <c r="F4081" s="55">
        <v>300</v>
      </c>
      <c r="G4081" s="55">
        <v>166477414</v>
      </c>
      <c r="H4081" s="55"/>
      <c r="I4081" s="55">
        <v>2275060012</v>
      </c>
      <c r="J4081" s="55">
        <v>2</v>
      </c>
      <c r="K4081" s="55" t="s">
        <v>34</v>
      </c>
      <c r="L4081" s="55" t="s">
        <v>73</v>
      </c>
      <c r="M4081" s="55">
        <v>34035</v>
      </c>
      <c r="N4081" s="55"/>
      <c r="O4081" s="55" t="s">
        <v>377</v>
      </c>
      <c r="P4081" s="55">
        <v>48811</v>
      </c>
      <c r="Q4081" s="55" t="s">
        <v>37</v>
      </c>
      <c r="R4081" s="55" t="s">
        <v>38</v>
      </c>
      <c r="S4081" s="55"/>
      <c r="T4081" s="55"/>
      <c r="U4081" s="55" t="s">
        <v>38</v>
      </c>
      <c r="V4081" s="55">
        <v>40.399166999999998</v>
      </c>
      <c r="W4081" s="55">
        <v>-74.658889000000002</v>
      </c>
      <c r="X4081" s="55" t="s">
        <v>110</v>
      </c>
      <c r="Y4081" s="55" t="s">
        <v>277</v>
      </c>
      <c r="Z4081" s="55" t="s">
        <v>34</v>
      </c>
      <c r="AA4081" s="55">
        <v>0</v>
      </c>
      <c r="AB4081" s="55" t="s">
        <v>41</v>
      </c>
      <c r="AC4081" s="55">
        <v>8</v>
      </c>
      <c r="AD4081" s="55"/>
      <c r="AE4081" s="55" t="s">
        <v>51</v>
      </c>
      <c r="AF4081" s="55" t="s">
        <v>52</v>
      </c>
      <c r="AG4081" s="55">
        <v>5.0619200000000004E-4</v>
      </c>
      <c r="AH4081" s="57" t="s">
        <v>44</v>
      </c>
    </row>
    <row r="4082" spans="1:34" x14ac:dyDescent="0.25">
      <c r="A4082" s="54">
        <v>16131311</v>
      </c>
      <c r="B4082" s="55"/>
      <c r="C4082" s="55"/>
      <c r="D4082" s="55">
        <v>103171813</v>
      </c>
      <c r="E4082" s="55"/>
      <c r="F4082" s="55">
        <v>300</v>
      </c>
      <c r="G4082" s="55">
        <v>166477314</v>
      </c>
      <c r="H4082" s="55"/>
      <c r="I4082" s="55">
        <v>2275060011</v>
      </c>
      <c r="J4082" s="55">
        <v>2</v>
      </c>
      <c r="K4082" s="55" t="s">
        <v>34</v>
      </c>
      <c r="L4082" s="55" t="s">
        <v>73</v>
      </c>
      <c r="M4082" s="55">
        <v>34035</v>
      </c>
      <c r="N4082" s="55"/>
      <c r="O4082" s="55" t="s">
        <v>377</v>
      </c>
      <c r="P4082" s="55">
        <v>48811</v>
      </c>
      <c r="Q4082" s="55" t="s">
        <v>37</v>
      </c>
      <c r="R4082" s="55" t="s">
        <v>38</v>
      </c>
      <c r="S4082" s="55"/>
      <c r="T4082" s="55"/>
      <c r="U4082" s="55" t="s">
        <v>38</v>
      </c>
      <c r="V4082" s="55">
        <v>40.399166999999998</v>
      </c>
      <c r="W4082" s="55">
        <v>-74.658889000000002</v>
      </c>
      <c r="X4082" s="55" t="s">
        <v>110</v>
      </c>
      <c r="Y4082" s="55" t="s">
        <v>277</v>
      </c>
      <c r="Z4082" s="55" t="s">
        <v>34</v>
      </c>
      <c r="AA4082" s="55">
        <v>0</v>
      </c>
      <c r="AB4082" s="55" t="s">
        <v>41</v>
      </c>
      <c r="AC4082" s="55">
        <v>8</v>
      </c>
      <c r="AD4082" s="55"/>
      <c r="AE4082" s="55" t="s">
        <v>51</v>
      </c>
      <c r="AF4082" s="55" t="s">
        <v>52</v>
      </c>
      <c r="AG4082" s="55">
        <v>3.3994200000000001E-5</v>
      </c>
      <c r="AH4082" s="57" t="s">
        <v>44</v>
      </c>
    </row>
    <row r="4083" spans="1:34" x14ac:dyDescent="0.25">
      <c r="A4083" s="54">
        <v>16131311</v>
      </c>
      <c r="B4083" s="55"/>
      <c r="C4083" s="55"/>
      <c r="D4083" s="55">
        <v>103171913</v>
      </c>
      <c r="E4083" s="55"/>
      <c r="F4083" s="55">
        <v>300</v>
      </c>
      <c r="G4083" s="55">
        <v>144815414</v>
      </c>
      <c r="H4083" s="55"/>
      <c r="I4083" s="55">
        <v>2270008005</v>
      </c>
      <c r="J4083" s="55">
        <v>2</v>
      </c>
      <c r="K4083" s="55" t="s">
        <v>34</v>
      </c>
      <c r="L4083" s="55" t="s">
        <v>73</v>
      </c>
      <c r="M4083" s="55">
        <v>34035</v>
      </c>
      <c r="N4083" s="55"/>
      <c r="O4083" s="55" t="s">
        <v>377</v>
      </c>
      <c r="P4083" s="55">
        <v>48811</v>
      </c>
      <c r="Q4083" s="55" t="s">
        <v>37</v>
      </c>
      <c r="R4083" s="55" t="s">
        <v>38</v>
      </c>
      <c r="S4083" s="55"/>
      <c r="T4083" s="55"/>
      <c r="U4083" s="55" t="s">
        <v>38</v>
      </c>
      <c r="V4083" s="55">
        <v>40.399166999999998</v>
      </c>
      <c r="W4083" s="55">
        <v>-74.658889000000002</v>
      </c>
      <c r="X4083" s="55" t="s">
        <v>110</v>
      </c>
      <c r="Y4083" s="55" t="s">
        <v>277</v>
      </c>
      <c r="Z4083" s="55" t="s">
        <v>34</v>
      </c>
      <c r="AA4083" s="55">
        <v>0</v>
      </c>
      <c r="AB4083" s="55" t="s">
        <v>41</v>
      </c>
      <c r="AC4083" s="55">
        <v>8</v>
      </c>
      <c r="AD4083" s="55"/>
      <c r="AE4083" s="55" t="s">
        <v>53</v>
      </c>
      <c r="AF4083" s="55" t="s">
        <v>54</v>
      </c>
      <c r="AG4083" s="55">
        <v>2.5759200000000002E-3</v>
      </c>
      <c r="AH4083" s="57" t="s">
        <v>44</v>
      </c>
    </row>
    <row r="4084" spans="1:34" x14ac:dyDescent="0.25">
      <c r="A4084" s="54">
        <v>16131311</v>
      </c>
      <c r="B4084" s="55"/>
      <c r="C4084" s="55"/>
      <c r="D4084" s="55">
        <v>103171913</v>
      </c>
      <c r="E4084" s="55"/>
      <c r="F4084" s="55">
        <v>300</v>
      </c>
      <c r="G4084" s="55">
        <v>144815114</v>
      </c>
      <c r="H4084" s="55"/>
      <c r="I4084" s="55">
        <v>2265008005</v>
      </c>
      <c r="J4084" s="55">
        <v>2</v>
      </c>
      <c r="K4084" s="55" t="s">
        <v>34</v>
      </c>
      <c r="L4084" s="55" t="s">
        <v>73</v>
      </c>
      <c r="M4084" s="55">
        <v>34035</v>
      </c>
      <c r="N4084" s="55"/>
      <c r="O4084" s="55" t="s">
        <v>377</v>
      </c>
      <c r="P4084" s="55">
        <v>48811</v>
      </c>
      <c r="Q4084" s="55" t="s">
        <v>37</v>
      </c>
      <c r="R4084" s="55" t="s">
        <v>38</v>
      </c>
      <c r="S4084" s="55"/>
      <c r="T4084" s="55"/>
      <c r="U4084" s="55" t="s">
        <v>38</v>
      </c>
      <c r="V4084" s="55">
        <v>40.399166999999998</v>
      </c>
      <c r="W4084" s="55">
        <v>-74.658889000000002</v>
      </c>
      <c r="X4084" s="55" t="s">
        <v>110</v>
      </c>
      <c r="Y4084" s="55" t="s">
        <v>277</v>
      </c>
      <c r="Z4084" s="55" t="s">
        <v>34</v>
      </c>
      <c r="AA4084" s="55">
        <v>0</v>
      </c>
      <c r="AB4084" s="55" t="s">
        <v>41</v>
      </c>
      <c r="AC4084" s="55">
        <v>8</v>
      </c>
      <c r="AD4084" s="55"/>
      <c r="AE4084" s="55" t="s">
        <v>53</v>
      </c>
      <c r="AF4084" s="55" t="s">
        <v>54</v>
      </c>
      <c r="AG4084" s="55">
        <v>5.4177100000000003E-4</v>
      </c>
      <c r="AH4084" s="57" t="s">
        <v>44</v>
      </c>
    </row>
    <row r="4085" spans="1:34" x14ac:dyDescent="0.25">
      <c r="A4085" s="54">
        <v>16131311</v>
      </c>
      <c r="B4085" s="55"/>
      <c r="C4085" s="55"/>
      <c r="D4085" s="55">
        <v>103171913</v>
      </c>
      <c r="E4085" s="55"/>
      <c r="F4085" s="55">
        <v>300</v>
      </c>
      <c r="G4085" s="55">
        <v>144815314</v>
      </c>
      <c r="H4085" s="55"/>
      <c r="I4085" s="55">
        <v>2268008005</v>
      </c>
      <c r="J4085" s="55">
        <v>2</v>
      </c>
      <c r="K4085" s="55" t="s">
        <v>34</v>
      </c>
      <c r="L4085" s="55" t="s">
        <v>73</v>
      </c>
      <c r="M4085" s="55">
        <v>34035</v>
      </c>
      <c r="N4085" s="55"/>
      <c r="O4085" s="55" t="s">
        <v>377</v>
      </c>
      <c r="P4085" s="55">
        <v>48811</v>
      </c>
      <c r="Q4085" s="55" t="s">
        <v>37</v>
      </c>
      <c r="R4085" s="55" t="s">
        <v>38</v>
      </c>
      <c r="S4085" s="55"/>
      <c r="T4085" s="55"/>
      <c r="U4085" s="55" t="s">
        <v>38</v>
      </c>
      <c r="V4085" s="55">
        <v>40.399166999999998</v>
      </c>
      <c r="W4085" s="55">
        <v>-74.658889000000002</v>
      </c>
      <c r="X4085" s="55" t="s">
        <v>110</v>
      </c>
      <c r="Y4085" s="55" t="s">
        <v>277</v>
      </c>
      <c r="Z4085" s="55" t="s">
        <v>34</v>
      </c>
      <c r="AA4085" s="55">
        <v>0</v>
      </c>
      <c r="AB4085" s="55" t="s">
        <v>41</v>
      </c>
      <c r="AC4085" s="55">
        <v>8</v>
      </c>
      <c r="AD4085" s="55"/>
      <c r="AE4085" s="55" t="s">
        <v>53</v>
      </c>
      <c r="AF4085" s="55" t="s">
        <v>54</v>
      </c>
      <c r="AG4085" s="55">
        <v>4.2085800000000003E-5</v>
      </c>
      <c r="AH4085" s="57" t="s">
        <v>44</v>
      </c>
    </row>
    <row r="4086" spans="1:34" x14ac:dyDescent="0.25">
      <c r="A4086" s="54">
        <v>16131311</v>
      </c>
      <c r="B4086" s="55"/>
      <c r="C4086" s="55"/>
      <c r="D4086" s="55">
        <v>103171813</v>
      </c>
      <c r="E4086" s="55"/>
      <c r="F4086" s="55">
        <v>300</v>
      </c>
      <c r="G4086" s="55">
        <v>166477314</v>
      </c>
      <c r="H4086" s="55"/>
      <c r="I4086" s="55">
        <v>2275060011</v>
      </c>
      <c r="J4086" s="55">
        <v>2</v>
      </c>
      <c r="K4086" s="55" t="s">
        <v>34</v>
      </c>
      <c r="L4086" s="55" t="s">
        <v>73</v>
      </c>
      <c r="M4086" s="55">
        <v>34035</v>
      </c>
      <c r="N4086" s="55"/>
      <c r="O4086" s="55" t="s">
        <v>377</v>
      </c>
      <c r="P4086" s="55">
        <v>48811</v>
      </c>
      <c r="Q4086" s="55" t="s">
        <v>37</v>
      </c>
      <c r="R4086" s="55" t="s">
        <v>38</v>
      </c>
      <c r="S4086" s="55"/>
      <c r="T4086" s="55"/>
      <c r="U4086" s="55" t="s">
        <v>38</v>
      </c>
      <c r="V4086" s="55">
        <v>40.399166999999998</v>
      </c>
      <c r="W4086" s="55">
        <v>-74.658889000000002</v>
      </c>
      <c r="X4086" s="55" t="s">
        <v>110</v>
      </c>
      <c r="Y4086" s="55" t="s">
        <v>277</v>
      </c>
      <c r="Z4086" s="55" t="s">
        <v>34</v>
      </c>
      <c r="AA4086" s="55">
        <v>0</v>
      </c>
      <c r="AB4086" s="55" t="s">
        <v>41</v>
      </c>
      <c r="AC4086" s="55">
        <v>8</v>
      </c>
      <c r="AD4086" s="55"/>
      <c r="AE4086" s="55" t="s">
        <v>53</v>
      </c>
      <c r="AF4086" s="55" t="s">
        <v>54</v>
      </c>
      <c r="AG4086" s="55">
        <v>3.14317E-2</v>
      </c>
      <c r="AH4086" s="57" t="s">
        <v>44</v>
      </c>
    </row>
    <row r="4087" spans="1:34" x14ac:dyDescent="0.25">
      <c r="A4087" s="54">
        <v>16131311</v>
      </c>
      <c r="B4087" s="55"/>
      <c r="C4087" s="55"/>
      <c r="D4087" s="55">
        <v>103171813</v>
      </c>
      <c r="E4087" s="55"/>
      <c r="F4087" s="55">
        <v>300</v>
      </c>
      <c r="G4087" s="55">
        <v>166477414</v>
      </c>
      <c r="H4087" s="55"/>
      <c r="I4087" s="55">
        <v>2275060012</v>
      </c>
      <c r="J4087" s="55">
        <v>2</v>
      </c>
      <c r="K4087" s="55" t="s">
        <v>34</v>
      </c>
      <c r="L4087" s="55" t="s">
        <v>73</v>
      </c>
      <c r="M4087" s="55">
        <v>34035</v>
      </c>
      <c r="N4087" s="55"/>
      <c r="O4087" s="55" t="s">
        <v>377</v>
      </c>
      <c r="P4087" s="55">
        <v>48811</v>
      </c>
      <c r="Q4087" s="55" t="s">
        <v>37</v>
      </c>
      <c r="R4087" s="55" t="s">
        <v>38</v>
      </c>
      <c r="S4087" s="55"/>
      <c r="T4087" s="55"/>
      <c r="U4087" s="55" t="s">
        <v>38</v>
      </c>
      <c r="V4087" s="55">
        <v>40.399166999999998</v>
      </c>
      <c r="W4087" s="55">
        <v>-74.658889000000002</v>
      </c>
      <c r="X4087" s="55" t="s">
        <v>110</v>
      </c>
      <c r="Y4087" s="55" t="s">
        <v>277</v>
      </c>
      <c r="Z4087" s="55" t="s">
        <v>34</v>
      </c>
      <c r="AA4087" s="55">
        <v>0</v>
      </c>
      <c r="AB4087" s="55" t="s">
        <v>41</v>
      </c>
      <c r="AC4087" s="55">
        <v>8</v>
      </c>
      <c r="AD4087" s="55"/>
      <c r="AE4087" s="55" t="s">
        <v>53</v>
      </c>
      <c r="AF4087" s="55" t="s">
        <v>54</v>
      </c>
      <c r="AG4087" s="55">
        <v>6.5897999999999998E-3</v>
      </c>
      <c r="AH4087" s="57" t="s">
        <v>44</v>
      </c>
    </row>
    <row r="4088" spans="1:34" x14ac:dyDescent="0.25">
      <c r="A4088" s="54">
        <v>16131311</v>
      </c>
      <c r="B4088" s="55"/>
      <c r="C4088" s="55"/>
      <c r="D4088" s="55">
        <v>103171913</v>
      </c>
      <c r="E4088" s="55"/>
      <c r="F4088" s="55">
        <v>300</v>
      </c>
      <c r="G4088" s="55">
        <v>144815214</v>
      </c>
      <c r="H4088" s="55"/>
      <c r="I4088" s="55">
        <v>2267008005</v>
      </c>
      <c r="J4088" s="55">
        <v>2</v>
      </c>
      <c r="K4088" s="55" t="s">
        <v>34</v>
      </c>
      <c r="L4088" s="55" t="s">
        <v>73</v>
      </c>
      <c r="M4088" s="55">
        <v>34035</v>
      </c>
      <c r="N4088" s="55"/>
      <c r="O4088" s="55" t="s">
        <v>377</v>
      </c>
      <c r="P4088" s="55">
        <v>48811</v>
      </c>
      <c r="Q4088" s="55" t="s">
        <v>37</v>
      </c>
      <c r="R4088" s="55" t="s">
        <v>38</v>
      </c>
      <c r="S4088" s="55"/>
      <c r="T4088" s="55"/>
      <c r="U4088" s="55" t="s">
        <v>38</v>
      </c>
      <c r="V4088" s="55">
        <v>40.399166999999998</v>
      </c>
      <c r="W4088" s="55">
        <v>-74.658889000000002</v>
      </c>
      <c r="X4088" s="55" t="s">
        <v>110</v>
      </c>
      <c r="Y4088" s="55" t="s">
        <v>277</v>
      </c>
      <c r="Z4088" s="55" t="s">
        <v>34</v>
      </c>
      <c r="AA4088" s="55">
        <v>0</v>
      </c>
      <c r="AB4088" s="55" t="s">
        <v>41</v>
      </c>
      <c r="AC4088" s="55">
        <v>8</v>
      </c>
      <c r="AD4088" s="55"/>
      <c r="AE4088" s="55" t="s">
        <v>53</v>
      </c>
      <c r="AF4088" s="55" t="s">
        <v>54</v>
      </c>
      <c r="AG4088" s="55">
        <v>5.3219600000000001E-5</v>
      </c>
      <c r="AH4088" s="57" t="s">
        <v>44</v>
      </c>
    </row>
    <row r="4089" spans="1:34" x14ac:dyDescent="0.25">
      <c r="A4089" s="54">
        <v>16131311</v>
      </c>
      <c r="B4089" s="55"/>
      <c r="C4089" s="55"/>
      <c r="D4089" s="55">
        <v>103171813</v>
      </c>
      <c r="E4089" s="55"/>
      <c r="F4089" s="55">
        <v>300</v>
      </c>
      <c r="G4089" s="55">
        <v>144815014</v>
      </c>
      <c r="H4089" s="55"/>
      <c r="I4089" s="55">
        <v>2275060012</v>
      </c>
      <c r="J4089" s="55">
        <v>2</v>
      </c>
      <c r="K4089" s="55" t="s">
        <v>34</v>
      </c>
      <c r="L4089" s="55" t="s">
        <v>73</v>
      </c>
      <c r="M4089" s="55">
        <v>34035</v>
      </c>
      <c r="N4089" s="55"/>
      <c r="O4089" s="55" t="s">
        <v>377</v>
      </c>
      <c r="P4089" s="55">
        <v>48811</v>
      </c>
      <c r="Q4089" s="55" t="s">
        <v>37</v>
      </c>
      <c r="R4089" s="55" t="s">
        <v>38</v>
      </c>
      <c r="S4089" s="55"/>
      <c r="T4089" s="55"/>
      <c r="U4089" s="55" t="s">
        <v>38</v>
      </c>
      <c r="V4089" s="55">
        <v>40.399166999999998</v>
      </c>
      <c r="W4089" s="55">
        <v>-74.658889000000002</v>
      </c>
      <c r="X4089" s="55" t="s">
        <v>110</v>
      </c>
      <c r="Y4089" s="55" t="s">
        <v>277</v>
      </c>
      <c r="Z4089" s="55" t="s">
        <v>34</v>
      </c>
      <c r="AA4089" s="55">
        <v>0</v>
      </c>
      <c r="AB4089" s="55" t="s">
        <v>41</v>
      </c>
      <c r="AC4089" s="55">
        <v>8</v>
      </c>
      <c r="AD4089" s="55"/>
      <c r="AE4089" s="55" t="s">
        <v>53</v>
      </c>
      <c r="AF4089" s="55" t="s">
        <v>54</v>
      </c>
      <c r="AG4089" s="55">
        <v>2.86418E-3</v>
      </c>
      <c r="AH4089" s="57" t="s">
        <v>44</v>
      </c>
    </row>
    <row r="4090" spans="1:34" x14ac:dyDescent="0.25">
      <c r="A4090" s="54">
        <v>12321611</v>
      </c>
      <c r="B4090" s="55"/>
      <c r="C4090" s="55"/>
      <c r="D4090" s="55">
        <v>61751813</v>
      </c>
      <c r="E4090" s="55"/>
      <c r="F4090" s="55">
        <v>300</v>
      </c>
      <c r="G4090" s="55">
        <v>80029714</v>
      </c>
      <c r="H4090" s="55"/>
      <c r="I4090" s="55">
        <v>2275050011</v>
      </c>
      <c r="J4090" s="55">
        <v>2</v>
      </c>
      <c r="K4090" s="55" t="s">
        <v>34</v>
      </c>
      <c r="L4090" s="55" t="s">
        <v>35</v>
      </c>
      <c r="M4090" s="55">
        <v>34025</v>
      </c>
      <c r="N4090" s="55"/>
      <c r="O4090" s="55" t="s">
        <v>378</v>
      </c>
      <c r="P4090" s="55">
        <v>48811</v>
      </c>
      <c r="Q4090" s="55" t="s">
        <v>37</v>
      </c>
      <c r="R4090" s="55" t="s">
        <v>38</v>
      </c>
      <c r="S4090" s="55"/>
      <c r="T4090" s="55"/>
      <c r="U4090" s="55" t="s">
        <v>38</v>
      </c>
      <c r="V4090" s="55">
        <v>40.187100000000001</v>
      </c>
      <c r="W4090" s="55">
        <v>-74.267099999999999</v>
      </c>
      <c r="X4090" s="55" t="s">
        <v>39</v>
      </c>
      <c r="Y4090" s="55" t="s">
        <v>379</v>
      </c>
      <c r="Z4090" s="55" t="s">
        <v>34</v>
      </c>
      <c r="AA4090" s="55">
        <v>0</v>
      </c>
      <c r="AB4090" s="55" t="s">
        <v>41</v>
      </c>
      <c r="AC4090" s="55">
        <v>8</v>
      </c>
      <c r="AD4090" s="55"/>
      <c r="AE4090" s="55" t="s">
        <v>42</v>
      </c>
      <c r="AF4090" s="55" t="s">
        <v>43</v>
      </c>
      <c r="AG4090" s="55">
        <v>8.6995100000000006E-3</v>
      </c>
      <c r="AH4090" s="57" t="s">
        <v>44</v>
      </c>
    </row>
    <row r="4091" spans="1:34" x14ac:dyDescent="0.25">
      <c r="A4091" s="54">
        <v>12321611</v>
      </c>
      <c r="B4091" s="55"/>
      <c r="C4091" s="55"/>
      <c r="D4091" s="55">
        <v>61751813</v>
      </c>
      <c r="E4091" s="55"/>
      <c r="F4091" s="55">
        <v>300</v>
      </c>
      <c r="G4091" s="55">
        <v>80029714</v>
      </c>
      <c r="H4091" s="55"/>
      <c r="I4091" s="55">
        <v>2275050011</v>
      </c>
      <c r="J4091" s="55">
        <v>2</v>
      </c>
      <c r="K4091" s="55" t="s">
        <v>34</v>
      </c>
      <c r="L4091" s="55" t="s">
        <v>35</v>
      </c>
      <c r="M4091" s="55">
        <v>34025</v>
      </c>
      <c r="N4091" s="55"/>
      <c r="O4091" s="55" t="s">
        <v>378</v>
      </c>
      <c r="P4091" s="55">
        <v>48811</v>
      </c>
      <c r="Q4091" s="55" t="s">
        <v>37</v>
      </c>
      <c r="R4091" s="55" t="s">
        <v>38</v>
      </c>
      <c r="S4091" s="55"/>
      <c r="T4091" s="55"/>
      <c r="U4091" s="55" t="s">
        <v>38</v>
      </c>
      <c r="V4091" s="55">
        <v>40.187100000000001</v>
      </c>
      <c r="W4091" s="55">
        <v>-74.267099999999999</v>
      </c>
      <c r="X4091" s="55" t="s">
        <v>39</v>
      </c>
      <c r="Y4091" s="55" t="s">
        <v>379</v>
      </c>
      <c r="Z4091" s="55" t="s">
        <v>34</v>
      </c>
      <c r="AA4091" s="55">
        <v>0</v>
      </c>
      <c r="AB4091" s="55" t="s">
        <v>41</v>
      </c>
      <c r="AC4091" s="55">
        <v>8</v>
      </c>
      <c r="AD4091" s="55"/>
      <c r="AE4091" s="55" t="s">
        <v>45</v>
      </c>
      <c r="AF4091" s="55" t="s">
        <v>46</v>
      </c>
      <c r="AG4091" s="55">
        <v>5.7813999999999999E-4</v>
      </c>
      <c r="AH4091" s="57" t="s">
        <v>44</v>
      </c>
    </row>
    <row r="4092" spans="1:34" x14ac:dyDescent="0.25">
      <c r="A4092" s="54">
        <v>12321611</v>
      </c>
      <c r="B4092" s="55"/>
      <c r="C4092" s="55"/>
      <c r="D4092" s="55">
        <v>61751813</v>
      </c>
      <c r="E4092" s="55"/>
      <c r="F4092" s="55">
        <v>300</v>
      </c>
      <c r="G4092" s="55">
        <v>80029714</v>
      </c>
      <c r="H4092" s="55"/>
      <c r="I4092" s="55">
        <v>2275050011</v>
      </c>
      <c r="J4092" s="55">
        <v>2</v>
      </c>
      <c r="K4092" s="55" t="s">
        <v>34</v>
      </c>
      <c r="L4092" s="55" t="s">
        <v>35</v>
      </c>
      <c r="M4092" s="55">
        <v>34025</v>
      </c>
      <c r="N4092" s="55"/>
      <c r="O4092" s="55" t="s">
        <v>378</v>
      </c>
      <c r="P4092" s="55">
        <v>48811</v>
      </c>
      <c r="Q4092" s="55" t="s">
        <v>37</v>
      </c>
      <c r="R4092" s="55" t="s">
        <v>38</v>
      </c>
      <c r="S4092" s="55"/>
      <c r="T4092" s="55"/>
      <c r="U4092" s="55" t="s">
        <v>38</v>
      </c>
      <c r="V4092" s="55">
        <v>40.187100000000001</v>
      </c>
      <c r="W4092" s="55">
        <v>-74.267099999999999</v>
      </c>
      <c r="X4092" s="55" t="s">
        <v>39</v>
      </c>
      <c r="Y4092" s="55" t="s">
        <v>379</v>
      </c>
      <c r="Z4092" s="55" t="s">
        <v>34</v>
      </c>
      <c r="AA4092" s="55">
        <v>0</v>
      </c>
      <c r="AB4092" s="55" t="s">
        <v>41</v>
      </c>
      <c r="AC4092" s="55">
        <v>8</v>
      </c>
      <c r="AD4092" s="55"/>
      <c r="AE4092" s="55" t="s">
        <v>47</v>
      </c>
      <c r="AF4092" s="55" t="s">
        <v>48</v>
      </c>
      <c r="AG4092" s="55">
        <v>9.4423600000000003E-3</v>
      </c>
      <c r="AH4092" s="57" t="s">
        <v>44</v>
      </c>
    </row>
    <row r="4093" spans="1:34" x14ac:dyDescent="0.25">
      <c r="A4093" s="54">
        <v>12321611</v>
      </c>
      <c r="B4093" s="55"/>
      <c r="C4093" s="55"/>
      <c r="D4093" s="55">
        <v>61751813</v>
      </c>
      <c r="E4093" s="55"/>
      <c r="F4093" s="55">
        <v>300</v>
      </c>
      <c r="G4093" s="55">
        <v>80029714</v>
      </c>
      <c r="H4093" s="55"/>
      <c r="I4093" s="55">
        <v>2275050011</v>
      </c>
      <c r="J4093" s="55">
        <v>2</v>
      </c>
      <c r="K4093" s="55" t="s">
        <v>34</v>
      </c>
      <c r="L4093" s="55" t="s">
        <v>35</v>
      </c>
      <c r="M4093" s="55">
        <v>34025</v>
      </c>
      <c r="N4093" s="55"/>
      <c r="O4093" s="55" t="s">
        <v>378</v>
      </c>
      <c r="P4093" s="55">
        <v>48811</v>
      </c>
      <c r="Q4093" s="55" t="s">
        <v>37</v>
      </c>
      <c r="R4093" s="55" t="s">
        <v>38</v>
      </c>
      <c r="S4093" s="55"/>
      <c r="T4093" s="55"/>
      <c r="U4093" s="55" t="s">
        <v>38</v>
      </c>
      <c r="V4093" s="55">
        <v>40.187100000000001</v>
      </c>
      <c r="W4093" s="55">
        <v>-74.267099999999999</v>
      </c>
      <c r="X4093" s="55" t="s">
        <v>39</v>
      </c>
      <c r="Y4093" s="55" t="s">
        <v>379</v>
      </c>
      <c r="Z4093" s="55" t="s">
        <v>34</v>
      </c>
      <c r="AA4093" s="55">
        <v>0</v>
      </c>
      <c r="AB4093" s="55" t="s">
        <v>41</v>
      </c>
      <c r="AC4093" s="55">
        <v>8</v>
      </c>
      <c r="AD4093" s="55"/>
      <c r="AE4093" s="55" t="s">
        <v>49</v>
      </c>
      <c r="AF4093" s="55" t="s">
        <v>50</v>
      </c>
      <c r="AG4093" s="55">
        <v>1.36846E-2</v>
      </c>
      <c r="AH4093" s="57" t="s">
        <v>44</v>
      </c>
    </row>
    <row r="4094" spans="1:34" x14ac:dyDescent="0.25">
      <c r="A4094" s="54">
        <v>12321611</v>
      </c>
      <c r="B4094" s="55"/>
      <c r="C4094" s="55"/>
      <c r="D4094" s="55">
        <v>61751813</v>
      </c>
      <c r="E4094" s="55"/>
      <c r="F4094" s="55">
        <v>300</v>
      </c>
      <c r="G4094" s="55">
        <v>80029714</v>
      </c>
      <c r="H4094" s="55"/>
      <c r="I4094" s="55">
        <v>2275050011</v>
      </c>
      <c r="J4094" s="55">
        <v>2</v>
      </c>
      <c r="K4094" s="55" t="s">
        <v>34</v>
      </c>
      <c r="L4094" s="55" t="s">
        <v>35</v>
      </c>
      <c r="M4094" s="55">
        <v>34025</v>
      </c>
      <c r="N4094" s="55"/>
      <c r="O4094" s="55" t="s">
        <v>378</v>
      </c>
      <c r="P4094" s="55">
        <v>48811</v>
      </c>
      <c r="Q4094" s="55" t="s">
        <v>37</v>
      </c>
      <c r="R4094" s="55" t="s">
        <v>38</v>
      </c>
      <c r="S4094" s="55"/>
      <c r="T4094" s="55"/>
      <c r="U4094" s="55" t="s">
        <v>38</v>
      </c>
      <c r="V4094" s="55">
        <v>40.187100000000001</v>
      </c>
      <c r="W4094" s="55">
        <v>-74.267099999999999</v>
      </c>
      <c r="X4094" s="55" t="s">
        <v>39</v>
      </c>
      <c r="Y4094" s="55" t="s">
        <v>379</v>
      </c>
      <c r="Z4094" s="55" t="s">
        <v>34</v>
      </c>
      <c r="AA4094" s="55">
        <v>0</v>
      </c>
      <c r="AB4094" s="55" t="s">
        <v>41</v>
      </c>
      <c r="AC4094" s="55">
        <v>8</v>
      </c>
      <c r="AD4094" s="55"/>
      <c r="AE4094" s="55" t="s">
        <v>51</v>
      </c>
      <c r="AF4094" s="55" t="s">
        <v>52</v>
      </c>
      <c r="AG4094" s="55">
        <v>3.7579100000000002E-3</v>
      </c>
      <c r="AH4094" s="57" t="s">
        <v>44</v>
      </c>
    </row>
    <row r="4095" spans="1:34" x14ac:dyDescent="0.25">
      <c r="A4095" s="54">
        <v>12321611</v>
      </c>
      <c r="B4095" s="55"/>
      <c r="C4095" s="55"/>
      <c r="D4095" s="55">
        <v>61751813</v>
      </c>
      <c r="E4095" s="55"/>
      <c r="F4095" s="55">
        <v>300</v>
      </c>
      <c r="G4095" s="55">
        <v>80029714</v>
      </c>
      <c r="H4095" s="55"/>
      <c r="I4095" s="55">
        <v>2275050011</v>
      </c>
      <c r="J4095" s="55">
        <v>2</v>
      </c>
      <c r="K4095" s="55" t="s">
        <v>34</v>
      </c>
      <c r="L4095" s="55" t="s">
        <v>35</v>
      </c>
      <c r="M4095" s="55">
        <v>34025</v>
      </c>
      <c r="N4095" s="55"/>
      <c r="O4095" s="55" t="s">
        <v>378</v>
      </c>
      <c r="P4095" s="55">
        <v>48811</v>
      </c>
      <c r="Q4095" s="55" t="s">
        <v>37</v>
      </c>
      <c r="R4095" s="55" t="s">
        <v>38</v>
      </c>
      <c r="S4095" s="55"/>
      <c r="T4095" s="55"/>
      <c r="U4095" s="55" t="s">
        <v>38</v>
      </c>
      <c r="V4095" s="55">
        <v>40.187100000000001</v>
      </c>
      <c r="W4095" s="55">
        <v>-74.267099999999999</v>
      </c>
      <c r="X4095" s="55" t="s">
        <v>39</v>
      </c>
      <c r="Y4095" s="55" t="s">
        <v>379</v>
      </c>
      <c r="Z4095" s="55" t="s">
        <v>34</v>
      </c>
      <c r="AA4095" s="55">
        <v>0</v>
      </c>
      <c r="AB4095" s="55" t="s">
        <v>41</v>
      </c>
      <c r="AC4095" s="55">
        <v>8</v>
      </c>
      <c r="AD4095" s="55"/>
      <c r="AE4095" s="55" t="s">
        <v>53</v>
      </c>
      <c r="AF4095" s="55" t="s">
        <v>54</v>
      </c>
      <c r="AG4095" s="55">
        <v>0.69457800000000003</v>
      </c>
      <c r="AH4095" s="57" t="s">
        <v>44</v>
      </c>
    </row>
    <row r="4096" spans="1:34" x14ac:dyDescent="0.25">
      <c r="A4096" s="54">
        <v>12321611</v>
      </c>
      <c r="B4096" s="55"/>
      <c r="C4096" s="55"/>
      <c r="D4096" s="55">
        <v>61751813</v>
      </c>
      <c r="E4096" s="55"/>
      <c r="F4096" s="55">
        <v>300</v>
      </c>
      <c r="G4096" s="55">
        <v>80029714</v>
      </c>
      <c r="H4096" s="55"/>
      <c r="I4096" s="55">
        <v>2275050011</v>
      </c>
      <c r="J4096" s="55">
        <v>2</v>
      </c>
      <c r="K4096" s="55" t="s">
        <v>34</v>
      </c>
      <c r="L4096" s="55" t="s">
        <v>35</v>
      </c>
      <c r="M4096" s="55">
        <v>34025</v>
      </c>
      <c r="N4096" s="55"/>
      <c r="O4096" s="55" t="s">
        <v>378</v>
      </c>
      <c r="P4096" s="55">
        <v>48811</v>
      </c>
      <c r="Q4096" s="55" t="s">
        <v>37</v>
      </c>
      <c r="R4096" s="55" t="s">
        <v>38</v>
      </c>
      <c r="S4096" s="55"/>
      <c r="T4096" s="55"/>
      <c r="U4096" s="55" t="s">
        <v>38</v>
      </c>
      <c r="V4096" s="55">
        <v>40.187100000000001</v>
      </c>
      <c r="W4096" s="55">
        <v>-74.267099999999999</v>
      </c>
      <c r="X4096" s="55" t="s">
        <v>39</v>
      </c>
      <c r="Y4096" s="55" t="s">
        <v>379</v>
      </c>
      <c r="Z4096" s="55" t="s">
        <v>34</v>
      </c>
      <c r="AA4096" s="55">
        <v>0</v>
      </c>
      <c r="AB4096" s="55" t="s">
        <v>41</v>
      </c>
      <c r="AC4096" s="55">
        <v>8</v>
      </c>
      <c r="AD4096" s="55"/>
      <c r="AE4096" s="55">
        <v>7439921</v>
      </c>
      <c r="AF4096" s="55" t="s">
        <v>55</v>
      </c>
      <c r="AG4096" s="55">
        <v>8.8877100000000001E-4</v>
      </c>
      <c r="AH4096" s="57" t="s">
        <v>44</v>
      </c>
    </row>
    <row r="4097" spans="1:34" x14ac:dyDescent="0.25">
      <c r="A4097" s="54">
        <v>12321111</v>
      </c>
      <c r="B4097" s="55"/>
      <c r="C4097" s="55"/>
      <c r="D4097" s="55">
        <v>61751313</v>
      </c>
      <c r="E4097" s="55"/>
      <c r="F4097" s="55">
        <v>300</v>
      </c>
      <c r="G4097" s="55">
        <v>80028814</v>
      </c>
      <c r="H4097" s="55"/>
      <c r="I4097" s="55">
        <v>2275050012</v>
      </c>
      <c r="J4097" s="55">
        <v>2</v>
      </c>
      <c r="K4097" s="55" t="s">
        <v>34</v>
      </c>
      <c r="L4097" s="55" t="s">
        <v>108</v>
      </c>
      <c r="M4097" s="55">
        <v>34003</v>
      </c>
      <c r="N4097" s="55"/>
      <c r="O4097" s="55" t="s">
        <v>380</v>
      </c>
      <c r="P4097" s="55">
        <v>48811</v>
      </c>
      <c r="Q4097" s="55" t="s">
        <v>37</v>
      </c>
      <c r="R4097" s="55" t="s">
        <v>38</v>
      </c>
      <c r="S4097" s="55"/>
      <c r="T4097" s="55"/>
      <c r="U4097" s="55" t="s">
        <v>38</v>
      </c>
      <c r="V4097" s="55">
        <v>40.850099999999998</v>
      </c>
      <c r="W4097" s="55">
        <v>-73.966200000000001</v>
      </c>
      <c r="X4097" s="55" t="s">
        <v>39</v>
      </c>
      <c r="Y4097" s="55" t="s">
        <v>381</v>
      </c>
      <c r="Z4097" s="55" t="s">
        <v>34</v>
      </c>
      <c r="AA4097" s="55">
        <v>0</v>
      </c>
      <c r="AB4097" s="55" t="s">
        <v>41</v>
      </c>
      <c r="AC4097" s="55">
        <v>8</v>
      </c>
      <c r="AD4097" s="55"/>
      <c r="AE4097" s="55" t="s">
        <v>42</v>
      </c>
      <c r="AF4097" s="55" t="s">
        <v>43</v>
      </c>
      <c r="AG4097" s="55">
        <v>1.1376499999999999E-2</v>
      </c>
      <c r="AH4097" s="57" t="s">
        <v>44</v>
      </c>
    </row>
    <row r="4098" spans="1:34" x14ac:dyDescent="0.25">
      <c r="A4098" s="54">
        <v>12321111</v>
      </c>
      <c r="B4098" s="55"/>
      <c r="C4098" s="55"/>
      <c r="D4098" s="55">
        <v>61751313</v>
      </c>
      <c r="E4098" s="55"/>
      <c r="F4098" s="55">
        <v>300</v>
      </c>
      <c r="G4098" s="55">
        <v>80028714</v>
      </c>
      <c r="H4098" s="55"/>
      <c r="I4098" s="55">
        <v>2275050011</v>
      </c>
      <c r="J4098" s="55">
        <v>2</v>
      </c>
      <c r="K4098" s="55" t="s">
        <v>34</v>
      </c>
      <c r="L4098" s="55" t="s">
        <v>108</v>
      </c>
      <c r="M4098" s="55">
        <v>34003</v>
      </c>
      <c r="N4098" s="55"/>
      <c r="O4098" s="55" t="s">
        <v>380</v>
      </c>
      <c r="P4098" s="55">
        <v>48811</v>
      </c>
      <c r="Q4098" s="55" t="s">
        <v>37</v>
      </c>
      <c r="R4098" s="55" t="s">
        <v>38</v>
      </c>
      <c r="S4098" s="55"/>
      <c r="T4098" s="55"/>
      <c r="U4098" s="55" t="s">
        <v>38</v>
      </c>
      <c r="V4098" s="55">
        <v>40.850099999999998</v>
      </c>
      <c r="W4098" s="55">
        <v>-73.966200000000001</v>
      </c>
      <c r="X4098" s="55" t="s">
        <v>39</v>
      </c>
      <c r="Y4098" s="55" t="s">
        <v>381</v>
      </c>
      <c r="Z4098" s="55" t="s">
        <v>34</v>
      </c>
      <c r="AA4098" s="55">
        <v>0</v>
      </c>
      <c r="AB4098" s="55" t="s">
        <v>41</v>
      </c>
      <c r="AC4098" s="55">
        <v>8</v>
      </c>
      <c r="AD4098" s="55"/>
      <c r="AE4098" s="55" t="s">
        <v>42</v>
      </c>
      <c r="AF4098" s="55" t="s">
        <v>43</v>
      </c>
      <c r="AG4098" s="55">
        <v>1.3542700000000001E-3</v>
      </c>
      <c r="AH4098" s="57" t="s">
        <v>44</v>
      </c>
    </row>
    <row r="4099" spans="1:34" x14ac:dyDescent="0.25">
      <c r="A4099" s="54">
        <v>12321111</v>
      </c>
      <c r="B4099" s="55"/>
      <c r="C4099" s="55"/>
      <c r="D4099" s="55">
        <v>61751313</v>
      </c>
      <c r="E4099" s="55"/>
      <c r="F4099" s="55">
        <v>300</v>
      </c>
      <c r="G4099" s="55">
        <v>80028814</v>
      </c>
      <c r="H4099" s="55"/>
      <c r="I4099" s="55">
        <v>2275050012</v>
      </c>
      <c r="J4099" s="55">
        <v>2</v>
      </c>
      <c r="K4099" s="55" t="s">
        <v>34</v>
      </c>
      <c r="L4099" s="55" t="s">
        <v>108</v>
      </c>
      <c r="M4099" s="55">
        <v>34003</v>
      </c>
      <c r="N4099" s="55"/>
      <c r="O4099" s="55" t="s">
        <v>380</v>
      </c>
      <c r="P4099" s="55">
        <v>48811</v>
      </c>
      <c r="Q4099" s="55" t="s">
        <v>37</v>
      </c>
      <c r="R4099" s="55" t="s">
        <v>38</v>
      </c>
      <c r="S4099" s="55"/>
      <c r="T4099" s="55"/>
      <c r="U4099" s="55" t="s">
        <v>38</v>
      </c>
      <c r="V4099" s="55">
        <v>40.850099999999998</v>
      </c>
      <c r="W4099" s="55">
        <v>-73.966200000000001</v>
      </c>
      <c r="X4099" s="55" t="s">
        <v>39</v>
      </c>
      <c r="Y4099" s="55" t="s">
        <v>381</v>
      </c>
      <c r="Z4099" s="55" t="s">
        <v>34</v>
      </c>
      <c r="AA4099" s="55">
        <v>0</v>
      </c>
      <c r="AB4099" s="55" t="s">
        <v>41</v>
      </c>
      <c r="AC4099" s="55">
        <v>8</v>
      </c>
      <c r="AD4099" s="55"/>
      <c r="AE4099" s="55" t="s">
        <v>45</v>
      </c>
      <c r="AF4099" s="55" t="s">
        <v>46</v>
      </c>
      <c r="AG4099" s="55">
        <v>1.2140199999999999E-3</v>
      </c>
      <c r="AH4099" s="57" t="s">
        <v>44</v>
      </c>
    </row>
    <row r="4100" spans="1:34" x14ac:dyDescent="0.25">
      <c r="A4100" s="54">
        <v>12321111</v>
      </c>
      <c r="B4100" s="55"/>
      <c r="C4100" s="55"/>
      <c r="D4100" s="55">
        <v>61751313</v>
      </c>
      <c r="E4100" s="55"/>
      <c r="F4100" s="55">
        <v>300</v>
      </c>
      <c r="G4100" s="55">
        <v>80028714</v>
      </c>
      <c r="H4100" s="55"/>
      <c r="I4100" s="55">
        <v>2275050011</v>
      </c>
      <c r="J4100" s="55">
        <v>2</v>
      </c>
      <c r="K4100" s="55" t="s">
        <v>34</v>
      </c>
      <c r="L4100" s="55" t="s">
        <v>108</v>
      </c>
      <c r="M4100" s="55">
        <v>34003</v>
      </c>
      <c r="N4100" s="55"/>
      <c r="O4100" s="55" t="s">
        <v>380</v>
      </c>
      <c r="P4100" s="55">
        <v>48811</v>
      </c>
      <c r="Q4100" s="55" t="s">
        <v>37</v>
      </c>
      <c r="R4100" s="55" t="s">
        <v>38</v>
      </c>
      <c r="S4100" s="55"/>
      <c r="T4100" s="55"/>
      <c r="U4100" s="55" t="s">
        <v>38</v>
      </c>
      <c r="V4100" s="55">
        <v>40.850099999999998</v>
      </c>
      <c r="W4100" s="55">
        <v>-73.966200000000001</v>
      </c>
      <c r="X4100" s="55" t="s">
        <v>39</v>
      </c>
      <c r="Y4100" s="55" t="s">
        <v>381</v>
      </c>
      <c r="Z4100" s="55" t="s">
        <v>34</v>
      </c>
      <c r="AA4100" s="55">
        <v>0</v>
      </c>
      <c r="AB4100" s="55" t="s">
        <v>41</v>
      </c>
      <c r="AC4100" s="55">
        <v>8</v>
      </c>
      <c r="AD4100" s="55"/>
      <c r="AE4100" s="55" t="s">
        <v>45</v>
      </c>
      <c r="AF4100" s="55" t="s">
        <v>46</v>
      </c>
      <c r="AG4100" s="55">
        <v>9.0000000000000006E-5</v>
      </c>
      <c r="AH4100" s="57" t="s">
        <v>44</v>
      </c>
    </row>
    <row r="4101" spans="1:34" x14ac:dyDescent="0.25">
      <c r="A4101" s="54">
        <v>12321111</v>
      </c>
      <c r="B4101" s="55"/>
      <c r="C4101" s="55"/>
      <c r="D4101" s="55">
        <v>61751313</v>
      </c>
      <c r="E4101" s="55"/>
      <c r="F4101" s="55">
        <v>300</v>
      </c>
      <c r="G4101" s="55">
        <v>80028814</v>
      </c>
      <c r="H4101" s="55"/>
      <c r="I4101" s="55">
        <v>2275050012</v>
      </c>
      <c r="J4101" s="55">
        <v>2</v>
      </c>
      <c r="K4101" s="55" t="s">
        <v>34</v>
      </c>
      <c r="L4101" s="55" t="s">
        <v>108</v>
      </c>
      <c r="M4101" s="55">
        <v>34003</v>
      </c>
      <c r="N4101" s="55"/>
      <c r="O4101" s="55" t="s">
        <v>380</v>
      </c>
      <c r="P4101" s="55">
        <v>48811</v>
      </c>
      <c r="Q4101" s="55" t="s">
        <v>37</v>
      </c>
      <c r="R4101" s="55" t="s">
        <v>38</v>
      </c>
      <c r="S4101" s="55"/>
      <c r="T4101" s="55"/>
      <c r="U4101" s="55" t="s">
        <v>38</v>
      </c>
      <c r="V4101" s="55">
        <v>40.850099999999998</v>
      </c>
      <c r="W4101" s="55">
        <v>-73.966200000000001</v>
      </c>
      <c r="X4101" s="55" t="s">
        <v>39</v>
      </c>
      <c r="Y4101" s="55" t="s">
        <v>381</v>
      </c>
      <c r="Z4101" s="55" t="s">
        <v>34</v>
      </c>
      <c r="AA4101" s="55">
        <v>0</v>
      </c>
      <c r="AB4101" s="55" t="s">
        <v>41</v>
      </c>
      <c r="AC4101" s="55">
        <v>8</v>
      </c>
      <c r="AD4101" s="55"/>
      <c r="AE4101" s="55" t="s">
        <v>47</v>
      </c>
      <c r="AF4101" s="55" t="s">
        <v>48</v>
      </c>
      <c r="AG4101" s="55">
        <v>3.8118200000000001E-3</v>
      </c>
      <c r="AH4101" s="57" t="s">
        <v>44</v>
      </c>
    </row>
    <row r="4102" spans="1:34" x14ac:dyDescent="0.25">
      <c r="A4102" s="54">
        <v>12321111</v>
      </c>
      <c r="B4102" s="55"/>
      <c r="C4102" s="55"/>
      <c r="D4102" s="55">
        <v>61751313</v>
      </c>
      <c r="E4102" s="55"/>
      <c r="F4102" s="55">
        <v>300</v>
      </c>
      <c r="G4102" s="55">
        <v>80028714</v>
      </c>
      <c r="H4102" s="55"/>
      <c r="I4102" s="55">
        <v>2275050011</v>
      </c>
      <c r="J4102" s="55">
        <v>2</v>
      </c>
      <c r="K4102" s="55" t="s">
        <v>34</v>
      </c>
      <c r="L4102" s="55" t="s">
        <v>108</v>
      </c>
      <c r="M4102" s="55">
        <v>34003</v>
      </c>
      <c r="N4102" s="55"/>
      <c r="O4102" s="55" t="s">
        <v>380</v>
      </c>
      <c r="P4102" s="55">
        <v>48811</v>
      </c>
      <c r="Q4102" s="55" t="s">
        <v>37</v>
      </c>
      <c r="R4102" s="55" t="s">
        <v>38</v>
      </c>
      <c r="S4102" s="55"/>
      <c r="T4102" s="55"/>
      <c r="U4102" s="55" t="s">
        <v>38</v>
      </c>
      <c r="V4102" s="55">
        <v>40.850099999999998</v>
      </c>
      <c r="W4102" s="55">
        <v>-73.966200000000001</v>
      </c>
      <c r="X4102" s="55" t="s">
        <v>39</v>
      </c>
      <c r="Y4102" s="55" t="s">
        <v>381</v>
      </c>
      <c r="Z4102" s="55" t="s">
        <v>34</v>
      </c>
      <c r="AA4102" s="55">
        <v>0</v>
      </c>
      <c r="AB4102" s="55" t="s">
        <v>41</v>
      </c>
      <c r="AC4102" s="55">
        <v>8</v>
      </c>
      <c r="AD4102" s="55"/>
      <c r="AE4102" s="55" t="s">
        <v>47</v>
      </c>
      <c r="AF4102" s="55" t="s">
        <v>48</v>
      </c>
      <c r="AG4102" s="55">
        <v>1.4699100000000001E-3</v>
      </c>
      <c r="AH4102" s="57" t="s">
        <v>44</v>
      </c>
    </row>
    <row r="4103" spans="1:34" x14ac:dyDescent="0.25">
      <c r="A4103" s="54">
        <v>12321111</v>
      </c>
      <c r="B4103" s="55"/>
      <c r="C4103" s="55"/>
      <c r="D4103" s="55">
        <v>61751313</v>
      </c>
      <c r="E4103" s="55"/>
      <c r="F4103" s="55">
        <v>300</v>
      </c>
      <c r="G4103" s="55">
        <v>80028814</v>
      </c>
      <c r="H4103" s="55"/>
      <c r="I4103" s="55">
        <v>2275050012</v>
      </c>
      <c r="J4103" s="55">
        <v>2</v>
      </c>
      <c r="K4103" s="55" t="s">
        <v>34</v>
      </c>
      <c r="L4103" s="55" t="s">
        <v>108</v>
      </c>
      <c r="M4103" s="55">
        <v>34003</v>
      </c>
      <c r="N4103" s="55"/>
      <c r="O4103" s="55" t="s">
        <v>380</v>
      </c>
      <c r="P4103" s="55">
        <v>48811</v>
      </c>
      <c r="Q4103" s="55" t="s">
        <v>37</v>
      </c>
      <c r="R4103" s="55" t="s">
        <v>38</v>
      </c>
      <c r="S4103" s="55"/>
      <c r="T4103" s="55"/>
      <c r="U4103" s="55" t="s">
        <v>38</v>
      </c>
      <c r="V4103" s="55">
        <v>40.850099999999998</v>
      </c>
      <c r="W4103" s="55">
        <v>-73.966200000000001</v>
      </c>
      <c r="X4103" s="55" t="s">
        <v>39</v>
      </c>
      <c r="Y4103" s="55" t="s">
        <v>381</v>
      </c>
      <c r="Z4103" s="55" t="s">
        <v>34</v>
      </c>
      <c r="AA4103" s="55">
        <v>0</v>
      </c>
      <c r="AB4103" s="55" t="s">
        <v>41</v>
      </c>
      <c r="AC4103" s="55">
        <v>8</v>
      </c>
      <c r="AD4103" s="55"/>
      <c r="AE4103" s="55" t="s">
        <v>49</v>
      </c>
      <c r="AF4103" s="55" t="s">
        <v>50</v>
      </c>
      <c r="AG4103" s="55">
        <v>3.9055499999999998E-3</v>
      </c>
      <c r="AH4103" s="57" t="s">
        <v>44</v>
      </c>
    </row>
    <row r="4104" spans="1:34" x14ac:dyDescent="0.25">
      <c r="A4104" s="54">
        <v>12321111</v>
      </c>
      <c r="B4104" s="55"/>
      <c r="C4104" s="55"/>
      <c r="D4104" s="55">
        <v>61751313</v>
      </c>
      <c r="E4104" s="55"/>
      <c r="F4104" s="55">
        <v>300</v>
      </c>
      <c r="G4104" s="55">
        <v>80028714</v>
      </c>
      <c r="H4104" s="55"/>
      <c r="I4104" s="55">
        <v>2275050011</v>
      </c>
      <c r="J4104" s="55">
        <v>2</v>
      </c>
      <c r="K4104" s="55" t="s">
        <v>34</v>
      </c>
      <c r="L4104" s="55" t="s">
        <v>108</v>
      </c>
      <c r="M4104" s="55">
        <v>34003</v>
      </c>
      <c r="N4104" s="55"/>
      <c r="O4104" s="55" t="s">
        <v>380</v>
      </c>
      <c r="P4104" s="55">
        <v>48811</v>
      </c>
      <c r="Q4104" s="55" t="s">
        <v>37</v>
      </c>
      <c r="R4104" s="55" t="s">
        <v>38</v>
      </c>
      <c r="S4104" s="55"/>
      <c r="T4104" s="55"/>
      <c r="U4104" s="55" t="s">
        <v>38</v>
      </c>
      <c r="V4104" s="55">
        <v>40.850099999999998</v>
      </c>
      <c r="W4104" s="55">
        <v>-73.966200000000001</v>
      </c>
      <c r="X4104" s="55" t="s">
        <v>39</v>
      </c>
      <c r="Y4104" s="55" t="s">
        <v>381</v>
      </c>
      <c r="Z4104" s="55" t="s">
        <v>34</v>
      </c>
      <c r="AA4104" s="55">
        <v>0</v>
      </c>
      <c r="AB4104" s="55" t="s">
        <v>41</v>
      </c>
      <c r="AC4104" s="55">
        <v>8</v>
      </c>
      <c r="AD4104" s="55"/>
      <c r="AE4104" s="55" t="s">
        <v>49</v>
      </c>
      <c r="AF4104" s="55" t="s">
        <v>50</v>
      </c>
      <c r="AG4104" s="55">
        <v>2.1302999999999999E-3</v>
      </c>
      <c r="AH4104" s="57" t="s">
        <v>44</v>
      </c>
    </row>
    <row r="4105" spans="1:34" x14ac:dyDescent="0.25">
      <c r="A4105" s="54">
        <v>12321111</v>
      </c>
      <c r="B4105" s="55"/>
      <c r="C4105" s="55"/>
      <c r="D4105" s="55">
        <v>61751313</v>
      </c>
      <c r="E4105" s="55"/>
      <c r="F4105" s="55">
        <v>300</v>
      </c>
      <c r="G4105" s="55">
        <v>80028814</v>
      </c>
      <c r="H4105" s="55"/>
      <c r="I4105" s="55">
        <v>2275050012</v>
      </c>
      <c r="J4105" s="55">
        <v>2</v>
      </c>
      <c r="K4105" s="55" t="s">
        <v>34</v>
      </c>
      <c r="L4105" s="55" t="s">
        <v>108</v>
      </c>
      <c r="M4105" s="55">
        <v>34003</v>
      </c>
      <c r="N4105" s="55"/>
      <c r="O4105" s="55" t="s">
        <v>380</v>
      </c>
      <c r="P4105" s="55">
        <v>48811</v>
      </c>
      <c r="Q4105" s="55" t="s">
        <v>37</v>
      </c>
      <c r="R4105" s="55" t="s">
        <v>38</v>
      </c>
      <c r="S4105" s="55"/>
      <c r="T4105" s="55"/>
      <c r="U4105" s="55" t="s">
        <v>38</v>
      </c>
      <c r="V4105" s="55">
        <v>40.850099999999998</v>
      </c>
      <c r="W4105" s="55">
        <v>-73.966200000000001</v>
      </c>
      <c r="X4105" s="55" t="s">
        <v>39</v>
      </c>
      <c r="Y4105" s="55" t="s">
        <v>381</v>
      </c>
      <c r="Z4105" s="55" t="s">
        <v>34</v>
      </c>
      <c r="AA4105" s="55">
        <v>0</v>
      </c>
      <c r="AB4105" s="55" t="s">
        <v>41</v>
      </c>
      <c r="AC4105" s="55">
        <v>8</v>
      </c>
      <c r="AD4105" s="55"/>
      <c r="AE4105" s="55" t="s">
        <v>51</v>
      </c>
      <c r="AF4105" s="55" t="s">
        <v>52</v>
      </c>
      <c r="AG4105" s="55">
        <v>5.3417999999999998E-3</v>
      </c>
      <c r="AH4105" s="57" t="s">
        <v>44</v>
      </c>
    </row>
    <row r="4106" spans="1:34" x14ac:dyDescent="0.25">
      <c r="A4106" s="54">
        <v>12321111</v>
      </c>
      <c r="B4106" s="55"/>
      <c r="C4106" s="55"/>
      <c r="D4106" s="55">
        <v>61751313</v>
      </c>
      <c r="E4106" s="55"/>
      <c r="F4106" s="55">
        <v>300</v>
      </c>
      <c r="G4106" s="55">
        <v>80028714</v>
      </c>
      <c r="H4106" s="55"/>
      <c r="I4106" s="55">
        <v>2275050011</v>
      </c>
      <c r="J4106" s="55">
        <v>2</v>
      </c>
      <c r="K4106" s="55" t="s">
        <v>34</v>
      </c>
      <c r="L4106" s="55" t="s">
        <v>108</v>
      </c>
      <c r="M4106" s="55">
        <v>34003</v>
      </c>
      <c r="N4106" s="55"/>
      <c r="O4106" s="55" t="s">
        <v>380</v>
      </c>
      <c r="P4106" s="55">
        <v>48811</v>
      </c>
      <c r="Q4106" s="55" t="s">
        <v>37</v>
      </c>
      <c r="R4106" s="55" t="s">
        <v>38</v>
      </c>
      <c r="S4106" s="55"/>
      <c r="T4106" s="55"/>
      <c r="U4106" s="55" t="s">
        <v>38</v>
      </c>
      <c r="V4106" s="55">
        <v>40.850099999999998</v>
      </c>
      <c r="W4106" s="55">
        <v>-73.966200000000001</v>
      </c>
      <c r="X4106" s="55" t="s">
        <v>39</v>
      </c>
      <c r="Y4106" s="55" t="s">
        <v>381</v>
      </c>
      <c r="Z4106" s="55" t="s">
        <v>34</v>
      </c>
      <c r="AA4106" s="55">
        <v>0</v>
      </c>
      <c r="AB4106" s="55" t="s">
        <v>41</v>
      </c>
      <c r="AC4106" s="55">
        <v>8</v>
      </c>
      <c r="AD4106" s="55"/>
      <c r="AE4106" s="55" t="s">
        <v>51</v>
      </c>
      <c r="AF4106" s="55" t="s">
        <v>52</v>
      </c>
      <c r="AG4106" s="55">
        <v>5.8500000000000002E-4</v>
      </c>
      <c r="AH4106" s="57" t="s">
        <v>44</v>
      </c>
    </row>
    <row r="4107" spans="1:34" x14ac:dyDescent="0.25">
      <c r="A4107" s="54">
        <v>12321111</v>
      </c>
      <c r="B4107" s="55"/>
      <c r="C4107" s="55"/>
      <c r="D4107" s="55">
        <v>61751313</v>
      </c>
      <c r="E4107" s="55"/>
      <c r="F4107" s="55">
        <v>300</v>
      </c>
      <c r="G4107" s="55">
        <v>80028714</v>
      </c>
      <c r="H4107" s="55"/>
      <c r="I4107" s="55">
        <v>2275050011</v>
      </c>
      <c r="J4107" s="55">
        <v>2</v>
      </c>
      <c r="K4107" s="55" t="s">
        <v>34</v>
      </c>
      <c r="L4107" s="55" t="s">
        <v>108</v>
      </c>
      <c r="M4107" s="55">
        <v>34003</v>
      </c>
      <c r="N4107" s="55"/>
      <c r="O4107" s="55" t="s">
        <v>380</v>
      </c>
      <c r="P4107" s="55">
        <v>48811</v>
      </c>
      <c r="Q4107" s="55" t="s">
        <v>37</v>
      </c>
      <c r="R4107" s="55" t="s">
        <v>38</v>
      </c>
      <c r="S4107" s="55"/>
      <c r="T4107" s="55"/>
      <c r="U4107" s="55" t="s">
        <v>38</v>
      </c>
      <c r="V4107" s="55">
        <v>40.850099999999998</v>
      </c>
      <c r="W4107" s="55">
        <v>-73.966200000000001</v>
      </c>
      <c r="X4107" s="55" t="s">
        <v>39</v>
      </c>
      <c r="Y4107" s="55" t="s">
        <v>381</v>
      </c>
      <c r="Z4107" s="55" t="s">
        <v>34</v>
      </c>
      <c r="AA4107" s="55">
        <v>0</v>
      </c>
      <c r="AB4107" s="55" t="s">
        <v>41</v>
      </c>
      <c r="AC4107" s="55">
        <v>8</v>
      </c>
      <c r="AD4107" s="55"/>
      <c r="AE4107" s="55" t="s">
        <v>53</v>
      </c>
      <c r="AF4107" s="55" t="s">
        <v>54</v>
      </c>
      <c r="AG4107" s="55">
        <v>0.108126</v>
      </c>
      <c r="AH4107" s="57" t="s">
        <v>44</v>
      </c>
    </row>
    <row r="4108" spans="1:34" x14ac:dyDescent="0.25">
      <c r="A4108" s="54">
        <v>12321111</v>
      </c>
      <c r="B4108" s="55"/>
      <c r="C4108" s="55"/>
      <c r="D4108" s="55">
        <v>61751313</v>
      </c>
      <c r="E4108" s="55"/>
      <c r="F4108" s="55">
        <v>300</v>
      </c>
      <c r="G4108" s="55">
        <v>80028814</v>
      </c>
      <c r="H4108" s="55"/>
      <c r="I4108" s="55">
        <v>2275050012</v>
      </c>
      <c r="J4108" s="55">
        <v>2</v>
      </c>
      <c r="K4108" s="55" t="s">
        <v>34</v>
      </c>
      <c r="L4108" s="55" t="s">
        <v>108</v>
      </c>
      <c r="M4108" s="55">
        <v>34003</v>
      </c>
      <c r="N4108" s="55"/>
      <c r="O4108" s="55" t="s">
        <v>380</v>
      </c>
      <c r="P4108" s="55">
        <v>48811</v>
      </c>
      <c r="Q4108" s="55" t="s">
        <v>37</v>
      </c>
      <c r="R4108" s="55" t="s">
        <v>38</v>
      </c>
      <c r="S4108" s="55"/>
      <c r="T4108" s="55"/>
      <c r="U4108" s="55" t="s">
        <v>38</v>
      </c>
      <c r="V4108" s="55">
        <v>40.850099999999998</v>
      </c>
      <c r="W4108" s="55">
        <v>-73.966200000000001</v>
      </c>
      <c r="X4108" s="55" t="s">
        <v>39</v>
      </c>
      <c r="Y4108" s="55" t="s">
        <v>381</v>
      </c>
      <c r="Z4108" s="55" t="s">
        <v>34</v>
      </c>
      <c r="AA4108" s="55">
        <v>0</v>
      </c>
      <c r="AB4108" s="55" t="s">
        <v>41</v>
      </c>
      <c r="AC4108" s="55">
        <v>8</v>
      </c>
      <c r="AD4108" s="55"/>
      <c r="AE4108" s="55" t="s">
        <v>53</v>
      </c>
      <c r="AF4108" s="55" t="s">
        <v>54</v>
      </c>
      <c r="AG4108" s="55">
        <v>0.15802099999999999</v>
      </c>
      <c r="AH4108" s="57" t="s">
        <v>44</v>
      </c>
    </row>
    <row r="4109" spans="1:34" x14ac:dyDescent="0.25">
      <c r="A4109" s="54">
        <v>12321111</v>
      </c>
      <c r="B4109" s="55"/>
      <c r="C4109" s="55"/>
      <c r="D4109" s="55">
        <v>61751313</v>
      </c>
      <c r="E4109" s="55"/>
      <c r="F4109" s="55">
        <v>300</v>
      </c>
      <c r="G4109" s="55">
        <v>80028714</v>
      </c>
      <c r="H4109" s="55"/>
      <c r="I4109" s="55">
        <v>2275050011</v>
      </c>
      <c r="J4109" s="55">
        <v>2</v>
      </c>
      <c r="K4109" s="55" t="s">
        <v>34</v>
      </c>
      <c r="L4109" s="55" t="s">
        <v>108</v>
      </c>
      <c r="M4109" s="55">
        <v>34003</v>
      </c>
      <c r="N4109" s="55"/>
      <c r="O4109" s="55" t="s">
        <v>380</v>
      </c>
      <c r="P4109" s="55">
        <v>48811</v>
      </c>
      <c r="Q4109" s="55" t="s">
        <v>37</v>
      </c>
      <c r="R4109" s="55" t="s">
        <v>38</v>
      </c>
      <c r="S4109" s="55"/>
      <c r="T4109" s="55"/>
      <c r="U4109" s="55" t="s">
        <v>38</v>
      </c>
      <c r="V4109" s="55">
        <v>40.850099999999998</v>
      </c>
      <c r="W4109" s="55">
        <v>-73.966200000000001</v>
      </c>
      <c r="X4109" s="55" t="s">
        <v>39</v>
      </c>
      <c r="Y4109" s="55" t="s">
        <v>381</v>
      </c>
      <c r="Z4109" s="55" t="s">
        <v>34</v>
      </c>
      <c r="AA4109" s="55">
        <v>0</v>
      </c>
      <c r="AB4109" s="55" t="s">
        <v>41</v>
      </c>
      <c r="AC4109" s="55">
        <v>8</v>
      </c>
      <c r="AD4109" s="55"/>
      <c r="AE4109" s="55">
        <v>7439921</v>
      </c>
      <c r="AF4109" s="55" t="s">
        <v>55</v>
      </c>
      <c r="AG4109" s="55">
        <v>1.3835599999999999E-4</v>
      </c>
      <c r="AH4109" s="57" t="s">
        <v>44</v>
      </c>
    </row>
    <row r="4110" spans="1:34" x14ac:dyDescent="0.25">
      <c r="A4110" s="54">
        <v>11191811</v>
      </c>
      <c r="B4110" s="55"/>
      <c r="C4110" s="55"/>
      <c r="D4110" s="55">
        <v>60996913</v>
      </c>
      <c r="E4110" s="55"/>
      <c r="F4110" s="55">
        <v>300</v>
      </c>
      <c r="G4110" s="55">
        <v>78533614</v>
      </c>
      <c r="H4110" s="55"/>
      <c r="I4110" s="55">
        <v>2275050012</v>
      </c>
      <c r="J4110" s="55">
        <v>2</v>
      </c>
      <c r="K4110" s="55" t="s">
        <v>34</v>
      </c>
      <c r="L4110" s="55" t="s">
        <v>35</v>
      </c>
      <c r="M4110" s="55">
        <v>34025</v>
      </c>
      <c r="N4110" s="55"/>
      <c r="O4110" s="55" t="s">
        <v>382</v>
      </c>
      <c r="P4110" s="55">
        <v>48811</v>
      </c>
      <c r="Q4110" s="55" t="s">
        <v>37</v>
      </c>
      <c r="R4110" s="55" t="s">
        <v>38</v>
      </c>
      <c r="S4110" s="55"/>
      <c r="T4110" s="55"/>
      <c r="U4110" s="55" t="s">
        <v>38</v>
      </c>
      <c r="V4110" s="55">
        <v>40.304600000000001</v>
      </c>
      <c r="W4110" s="55">
        <v>-74.107900000000001</v>
      </c>
      <c r="X4110" s="55" t="s">
        <v>39</v>
      </c>
      <c r="Y4110" s="55" t="s">
        <v>242</v>
      </c>
      <c r="Z4110" s="55" t="s">
        <v>34</v>
      </c>
      <c r="AA4110" s="55">
        <v>0</v>
      </c>
      <c r="AB4110" s="55" t="s">
        <v>41</v>
      </c>
      <c r="AC4110" s="55">
        <v>8</v>
      </c>
      <c r="AD4110" s="55"/>
      <c r="AE4110" s="55" t="s">
        <v>42</v>
      </c>
      <c r="AF4110" s="55" t="s">
        <v>43</v>
      </c>
      <c r="AG4110" s="55">
        <v>1.1376499999999999E-2</v>
      </c>
      <c r="AH4110" s="57" t="s">
        <v>44</v>
      </c>
    </row>
    <row r="4111" spans="1:34" x14ac:dyDescent="0.25">
      <c r="A4111" s="54">
        <v>11191811</v>
      </c>
      <c r="B4111" s="55"/>
      <c r="C4111" s="55"/>
      <c r="D4111" s="55">
        <v>60996913</v>
      </c>
      <c r="E4111" s="55"/>
      <c r="F4111" s="55">
        <v>300</v>
      </c>
      <c r="G4111" s="55">
        <v>78533514</v>
      </c>
      <c r="H4111" s="55"/>
      <c r="I4111" s="55">
        <v>2275050011</v>
      </c>
      <c r="J4111" s="55">
        <v>2</v>
      </c>
      <c r="K4111" s="55" t="s">
        <v>34</v>
      </c>
      <c r="L4111" s="55" t="s">
        <v>35</v>
      </c>
      <c r="M4111" s="55">
        <v>34025</v>
      </c>
      <c r="N4111" s="55"/>
      <c r="O4111" s="55" t="s">
        <v>382</v>
      </c>
      <c r="P4111" s="55">
        <v>48811</v>
      </c>
      <c r="Q4111" s="55" t="s">
        <v>37</v>
      </c>
      <c r="R4111" s="55" t="s">
        <v>38</v>
      </c>
      <c r="S4111" s="55"/>
      <c r="T4111" s="55"/>
      <c r="U4111" s="55" t="s">
        <v>38</v>
      </c>
      <c r="V4111" s="55">
        <v>40.304600000000001</v>
      </c>
      <c r="W4111" s="55">
        <v>-74.107900000000001</v>
      </c>
      <c r="X4111" s="55" t="s">
        <v>39</v>
      </c>
      <c r="Y4111" s="55" t="s">
        <v>242</v>
      </c>
      <c r="Z4111" s="55" t="s">
        <v>34</v>
      </c>
      <c r="AA4111" s="55">
        <v>0</v>
      </c>
      <c r="AB4111" s="55" t="s">
        <v>41</v>
      </c>
      <c r="AC4111" s="55">
        <v>8</v>
      </c>
      <c r="AD4111" s="55"/>
      <c r="AE4111" s="55" t="s">
        <v>42</v>
      </c>
      <c r="AF4111" s="55" t="s">
        <v>43</v>
      </c>
      <c r="AG4111" s="55">
        <v>1.3542700000000001E-3</v>
      </c>
      <c r="AH4111" s="57" t="s">
        <v>44</v>
      </c>
    </row>
    <row r="4112" spans="1:34" x14ac:dyDescent="0.25">
      <c r="A4112" s="54">
        <v>11191811</v>
      </c>
      <c r="B4112" s="55"/>
      <c r="C4112" s="55"/>
      <c r="D4112" s="55">
        <v>60996913</v>
      </c>
      <c r="E4112" s="55"/>
      <c r="F4112" s="55">
        <v>300</v>
      </c>
      <c r="G4112" s="55">
        <v>78533614</v>
      </c>
      <c r="H4112" s="55"/>
      <c r="I4112" s="55">
        <v>2275050012</v>
      </c>
      <c r="J4112" s="55">
        <v>2</v>
      </c>
      <c r="K4112" s="55" t="s">
        <v>34</v>
      </c>
      <c r="L4112" s="55" t="s">
        <v>35</v>
      </c>
      <c r="M4112" s="55">
        <v>34025</v>
      </c>
      <c r="N4112" s="55"/>
      <c r="O4112" s="55" t="s">
        <v>382</v>
      </c>
      <c r="P4112" s="55">
        <v>48811</v>
      </c>
      <c r="Q4112" s="55" t="s">
        <v>37</v>
      </c>
      <c r="R4112" s="55" t="s">
        <v>38</v>
      </c>
      <c r="S4112" s="55"/>
      <c r="T4112" s="55"/>
      <c r="U4112" s="55" t="s">
        <v>38</v>
      </c>
      <c r="V4112" s="55">
        <v>40.304600000000001</v>
      </c>
      <c r="W4112" s="55">
        <v>-74.107900000000001</v>
      </c>
      <c r="X4112" s="55" t="s">
        <v>39</v>
      </c>
      <c r="Y4112" s="55" t="s">
        <v>242</v>
      </c>
      <c r="Z4112" s="55" t="s">
        <v>34</v>
      </c>
      <c r="AA4112" s="55">
        <v>0</v>
      </c>
      <c r="AB4112" s="55" t="s">
        <v>41</v>
      </c>
      <c r="AC4112" s="55">
        <v>8</v>
      </c>
      <c r="AD4112" s="55"/>
      <c r="AE4112" s="55" t="s">
        <v>45</v>
      </c>
      <c r="AF4112" s="55" t="s">
        <v>46</v>
      </c>
      <c r="AG4112" s="55">
        <v>1.2140199999999999E-3</v>
      </c>
      <c r="AH4112" s="57" t="s">
        <v>44</v>
      </c>
    </row>
    <row r="4113" spans="1:34" x14ac:dyDescent="0.25">
      <c r="A4113" s="54">
        <v>11191811</v>
      </c>
      <c r="B4113" s="55"/>
      <c r="C4113" s="55"/>
      <c r="D4113" s="55">
        <v>60996913</v>
      </c>
      <c r="E4113" s="55"/>
      <c r="F4113" s="55">
        <v>300</v>
      </c>
      <c r="G4113" s="55">
        <v>78533514</v>
      </c>
      <c r="H4113" s="55"/>
      <c r="I4113" s="55">
        <v>2275050011</v>
      </c>
      <c r="J4113" s="55">
        <v>2</v>
      </c>
      <c r="K4113" s="55" t="s">
        <v>34</v>
      </c>
      <c r="L4113" s="55" t="s">
        <v>35</v>
      </c>
      <c r="M4113" s="55">
        <v>34025</v>
      </c>
      <c r="N4113" s="55"/>
      <c r="O4113" s="55" t="s">
        <v>382</v>
      </c>
      <c r="P4113" s="55">
        <v>48811</v>
      </c>
      <c r="Q4113" s="55" t="s">
        <v>37</v>
      </c>
      <c r="R4113" s="55" t="s">
        <v>38</v>
      </c>
      <c r="S4113" s="55"/>
      <c r="T4113" s="55"/>
      <c r="U4113" s="55" t="s">
        <v>38</v>
      </c>
      <c r="V4113" s="55">
        <v>40.304600000000001</v>
      </c>
      <c r="W4113" s="55">
        <v>-74.107900000000001</v>
      </c>
      <c r="X4113" s="55" t="s">
        <v>39</v>
      </c>
      <c r="Y4113" s="55" t="s">
        <v>242</v>
      </c>
      <c r="Z4113" s="55" t="s">
        <v>34</v>
      </c>
      <c r="AA4113" s="55">
        <v>0</v>
      </c>
      <c r="AB4113" s="55" t="s">
        <v>41</v>
      </c>
      <c r="AC4113" s="55">
        <v>8</v>
      </c>
      <c r="AD4113" s="55"/>
      <c r="AE4113" s="55" t="s">
        <v>45</v>
      </c>
      <c r="AF4113" s="55" t="s">
        <v>46</v>
      </c>
      <c r="AG4113" s="55">
        <v>9.0000000000000006E-5</v>
      </c>
      <c r="AH4113" s="57" t="s">
        <v>44</v>
      </c>
    </row>
    <row r="4114" spans="1:34" x14ac:dyDescent="0.25">
      <c r="A4114" s="54">
        <v>11191811</v>
      </c>
      <c r="B4114" s="55"/>
      <c r="C4114" s="55"/>
      <c r="D4114" s="55">
        <v>60996913</v>
      </c>
      <c r="E4114" s="55"/>
      <c r="F4114" s="55">
        <v>300</v>
      </c>
      <c r="G4114" s="55">
        <v>78533514</v>
      </c>
      <c r="H4114" s="55"/>
      <c r="I4114" s="55">
        <v>2275050011</v>
      </c>
      <c r="J4114" s="55">
        <v>2</v>
      </c>
      <c r="K4114" s="55" t="s">
        <v>34</v>
      </c>
      <c r="L4114" s="55" t="s">
        <v>35</v>
      </c>
      <c r="M4114" s="55">
        <v>34025</v>
      </c>
      <c r="N4114" s="55"/>
      <c r="O4114" s="55" t="s">
        <v>382</v>
      </c>
      <c r="P4114" s="55">
        <v>48811</v>
      </c>
      <c r="Q4114" s="55" t="s">
        <v>37</v>
      </c>
      <c r="R4114" s="55" t="s">
        <v>38</v>
      </c>
      <c r="S4114" s="55"/>
      <c r="T4114" s="55"/>
      <c r="U4114" s="55" t="s">
        <v>38</v>
      </c>
      <c r="V4114" s="55">
        <v>40.304600000000001</v>
      </c>
      <c r="W4114" s="55">
        <v>-74.107900000000001</v>
      </c>
      <c r="X4114" s="55" t="s">
        <v>39</v>
      </c>
      <c r="Y4114" s="55" t="s">
        <v>242</v>
      </c>
      <c r="Z4114" s="55" t="s">
        <v>34</v>
      </c>
      <c r="AA4114" s="55">
        <v>0</v>
      </c>
      <c r="AB4114" s="55" t="s">
        <v>41</v>
      </c>
      <c r="AC4114" s="55">
        <v>8</v>
      </c>
      <c r="AD4114" s="55"/>
      <c r="AE4114" s="55" t="s">
        <v>47</v>
      </c>
      <c r="AF4114" s="55" t="s">
        <v>48</v>
      </c>
      <c r="AG4114" s="55">
        <v>1.4699100000000001E-3</v>
      </c>
      <c r="AH4114" s="57" t="s">
        <v>44</v>
      </c>
    </row>
    <row r="4115" spans="1:34" x14ac:dyDescent="0.25">
      <c r="A4115" s="54">
        <v>11191811</v>
      </c>
      <c r="B4115" s="55"/>
      <c r="C4115" s="55"/>
      <c r="D4115" s="55">
        <v>60996913</v>
      </c>
      <c r="E4115" s="55"/>
      <c r="F4115" s="55">
        <v>300</v>
      </c>
      <c r="G4115" s="55">
        <v>78533614</v>
      </c>
      <c r="H4115" s="55"/>
      <c r="I4115" s="55">
        <v>2275050012</v>
      </c>
      <c r="J4115" s="55">
        <v>2</v>
      </c>
      <c r="K4115" s="55" t="s">
        <v>34</v>
      </c>
      <c r="L4115" s="55" t="s">
        <v>35</v>
      </c>
      <c r="M4115" s="55">
        <v>34025</v>
      </c>
      <c r="N4115" s="55"/>
      <c r="O4115" s="55" t="s">
        <v>382</v>
      </c>
      <c r="P4115" s="55">
        <v>48811</v>
      </c>
      <c r="Q4115" s="55" t="s">
        <v>37</v>
      </c>
      <c r="R4115" s="55" t="s">
        <v>38</v>
      </c>
      <c r="S4115" s="55"/>
      <c r="T4115" s="55"/>
      <c r="U4115" s="55" t="s">
        <v>38</v>
      </c>
      <c r="V4115" s="55">
        <v>40.304600000000001</v>
      </c>
      <c r="W4115" s="55">
        <v>-74.107900000000001</v>
      </c>
      <c r="X4115" s="55" t="s">
        <v>39</v>
      </c>
      <c r="Y4115" s="55" t="s">
        <v>242</v>
      </c>
      <c r="Z4115" s="55" t="s">
        <v>34</v>
      </c>
      <c r="AA4115" s="55">
        <v>0</v>
      </c>
      <c r="AB4115" s="55" t="s">
        <v>41</v>
      </c>
      <c r="AC4115" s="55">
        <v>8</v>
      </c>
      <c r="AD4115" s="55"/>
      <c r="AE4115" s="55" t="s">
        <v>47</v>
      </c>
      <c r="AF4115" s="55" t="s">
        <v>48</v>
      </c>
      <c r="AG4115" s="55">
        <v>3.8118200000000001E-3</v>
      </c>
      <c r="AH4115" s="57" t="s">
        <v>44</v>
      </c>
    </row>
    <row r="4116" spans="1:34" x14ac:dyDescent="0.25">
      <c r="A4116" s="54">
        <v>11191811</v>
      </c>
      <c r="B4116" s="55"/>
      <c r="C4116" s="55"/>
      <c r="D4116" s="55">
        <v>60996913</v>
      </c>
      <c r="E4116" s="55"/>
      <c r="F4116" s="55">
        <v>300</v>
      </c>
      <c r="G4116" s="55">
        <v>78533614</v>
      </c>
      <c r="H4116" s="55"/>
      <c r="I4116" s="55">
        <v>2275050012</v>
      </c>
      <c r="J4116" s="55">
        <v>2</v>
      </c>
      <c r="K4116" s="55" t="s">
        <v>34</v>
      </c>
      <c r="L4116" s="55" t="s">
        <v>35</v>
      </c>
      <c r="M4116" s="55">
        <v>34025</v>
      </c>
      <c r="N4116" s="55"/>
      <c r="O4116" s="55" t="s">
        <v>382</v>
      </c>
      <c r="P4116" s="55">
        <v>48811</v>
      </c>
      <c r="Q4116" s="55" t="s">
        <v>37</v>
      </c>
      <c r="R4116" s="55" t="s">
        <v>38</v>
      </c>
      <c r="S4116" s="55"/>
      <c r="T4116" s="55"/>
      <c r="U4116" s="55" t="s">
        <v>38</v>
      </c>
      <c r="V4116" s="55">
        <v>40.304600000000001</v>
      </c>
      <c r="W4116" s="55">
        <v>-74.107900000000001</v>
      </c>
      <c r="X4116" s="55" t="s">
        <v>39</v>
      </c>
      <c r="Y4116" s="55" t="s">
        <v>242</v>
      </c>
      <c r="Z4116" s="55" t="s">
        <v>34</v>
      </c>
      <c r="AA4116" s="55">
        <v>0</v>
      </c>
      <c r="AB4116" s="55" t="s">
        <v>41</v>
      </c>
      <c r="AC4116" s="55">
        <v>8</v>
      </c>
      <c r="AD4116" s="55"/>
      <c r="AE4116" s="55" t="s">
        <v>49</v>
      </c>
      <c r="AF4116" s="55" t="s">
        <v>50</v>
      </c>
      <c r="AG4116" s="55">
        <v>3.9055499999999998E-3</v>
      </c>
      <c r="AH4116" s="57" t="s">
        <v>44</v>
      </c>
    </row>
    <row r="4117" spans="1:34" x14ac:dyDescent="0.25">
      <c r="A4117" s="54">
        <v>11191811</v>
      </c>
      <c r="B4117" s="55"/>
      <c r="C4117" s="55"/>
      <c r="D4117" s="55">
        <v>60996913</v>
      </c>
      <c r="E4117" s="55"/>
      <c r="F4117" s="55">
        <v>300</v>
      </c>
      <c r="G4117" s="55">
        <v>78533514</v>
      </c>
      <c r="H4117" s="55"/>
      <c r="I4117" s="55">
        <v>2275050011</v>
      </c>
      <c r="J4117" s="55">
        <v>2</v>
      </c>
      <c r="K4117" s="55" t="s">
        <v>34</v>
      </c>
      <c r="L4117" s="55" t="s">
        <v>35</v>
      </c>
      <c r="M4117" s="55">
        <v>34025</v>
      </c>
      <c r="N4117" s="55"/>
      <c r="O4117" s="55" t="s">
        <v>382</v>
      </c>
      <c r="P4117" s="55">
        <v>48811</v>
      </c>
      <c r="Q4117" s="55" t="s">
        <v>37</v>
      </c>
      <c r="R4117" s="55" t="s">
        <v>38</v>
      </c>
      <c r="S4117" s="55"/>
      <c r="T4117" s="55"/>
      <c r="U4117" s="55" t="s">
        <v>38</v>
      </c>
      <c r="V4117" s="55">
        <v>40.304600000000001</v>
      </c>
      <c r="W4117" s="55">
        <v>-74.107900000000001</v>
      </c>
      <c r="X4117" s="55" t="s">
        <v>39</v>
      </c>
      <c r="Y4117" s="55" t="s">
        <v>242</v>
      </c>
      <c r="Z4117" s="55" t="s">
        <v>34</v>
      </c>
      <c r="AA4117" s="55">
        <v>0</v>
      </c>
      <c r="AB4117" s="55" t="s">
        <v>41</v>
      </c>
      <c r="AC4117" s="55">
        <v>8</v>
      </c>
      <c r="AD4117" s="55"/>
      <c r="AE4117" s="55" t="s">
        <v>49</v>
      </c>
      <c r="AF4117" s="55" t="s">
        <v>50</v>
      </c>
      <c r="AG4117" s="55">
        <v>2.1302999999999999E-3</v>
      </c>
      <c r="AH4117" s="57" t="s">
        <v>44</v>
      </c>
    </row>
    <row r="4118" spans="1:34" x14ac:dyDescent="0.25">
      <c r="A4118" s="54">
        <v>11191811</v>
      </c>
      <c r="B4118" s="55"/>
      <c r="C4118" s="55"/>
      <c r="D4118" s="55">
        <v>60996913</v>
      </c>
      <c r="E4118" s="55"/>
      <c r="F4118" s="55">
        <v>300</v>
      </c>
      <c r="G4118" s="55">
        <v>78533514</v>
      </c>
      <c r="H4118" s="55"/>
      <c r="I4118" s="55">
        <v>2275050011</v>
      </c>
      <c r="J4118" s="55">
        <v>2</v>
      </c>
      <c r="K4118" s="55" t="s">
        <v>34</v>
      </c>
      <c r="L4118" s="55" t="s">
        <v>35</v>
      </c>
      <c r="M4118" s="55">
        <v>34025</v>
      </c>
      <c r="N4118" s="55"/>
      <c r="O4118" s="55" t="s">
        <v>382</v>
      </c>
      <c r="P4118" s="55">
        <v>48811</v>
      </c>
      <c r="Q4118" s="55" t="s">
        <v>37</v>
      </c>
      <c r="R4118" s="55" t="s">
        <v>38</v>
      </c>
      <c r="S4118" s="55"/>
      <c r="T4118" s="55"/>
      <c r="U4118" s="55" t="s">
        <v>38</v>
      </c>
      <c r="V4118" s="55">
        <v>40.304600000000001</v>
      </c>
      <c r="W4118" s="55">
        <v>-74.107900000000001</v>
      </c>
      <c r="X4118" s="55" t="s">
        <v>39</v>
      </c>
      <c r="Y4118" s="55" t="s">
        <v>242</v>
      </c>
      <c r="Z4118" s="55" t="s">
        <v>34</v>
      </c>
      <c r="AA4118" s="55">
        <v>0</v>
      </c>
      <c r="AB4118" s="55" t="s">
        <v>41</v>
      </c>
      <c r="AC4118" s="55">
        <v>8</v>
      </c>
      <c r="AD4118" s="55"/>
      <c r="AE4118" s="55" t="s">
        <v>51</v>
      </c>
      <c r="AF4118" s="55" t="s">
        <v>52</v>
      </c>
      <c r="AG4118" s="55">
        <v>5.8500000000000002E-4</v>
      </c>
      <c r="AH4118" s="57" t="s">
        <v>44</v>
      </c>
    </row>
    <row r="4119" spans="1:34" x14ac:dyDescent="0.25">
      <c r="A4119" s="54">
        <v>11191811</v>
      </c>
      <c r="B4119" s="55"/>
      <c r="C4119" s="55"/>
      <c r="D4119" s="55">
        <v>60996913</v>
      </c>
      <c r="E4119" s="55"/>
      <c r="F4119" s="55">
        <v>300</v>
      </c>
      <c r="G4119" s="55">
        <v>78533614</v>
      </c>
      <c r="H4119" s="55"/>
      <c r="I4119" s="55">
        <v>2275050012</v>
      </c>
      <c r="J4119" s="55">
        <v>2</v>
      </c>
      <c r="K4119" s="55" t="s">
        <v>34</v>
      </c>
      <c r="L4119" s="55" t="s">
        <v>35</v>
      </c>
      <c r="M4119" s="55">
        <v>34025</v>
      </c>
      <c r="N4119" s="55"/>
      <c r="O4119" s="55" t="s">
        <v>382</v>
      </c>
      <c r="P4119" s="55">
        <v>48811</v>
      </c>
      <c r="Q4119" s="55" t="s">
        <v>37</v>
      </c>
      <c r="R4119" s="55" t="s">
        <v>38</v>
      </c>
      <c r="S4119" s="55"/>
      <c r="T4119" s="55"/>
      <c r="U4119" s="55" t="s">
        <v>38</v>
      </c>
      <c r="V4119" s="55">
        <v>40.304600000000001</v>
      </c>
      <c r="W4119" s="55">
        <v>-74.107900000000001</v>
      </c>
      <c r="X4119" s="55" t="s">
        <v>39</v>
      </c>
      <c r="Y4119" s="55" t="s">
        <v>242</v>
      </c>
      <c r="Z4119" s="55" t="s">
        <v>34</v>
      </c>
      <c r="AA4119" s="55">
        <v>0</v>
      </c>
      <c r="AB4119" s="55" t="s">
        <v>41</v>
      </c>
      <c r="AC4119" s="55">
        <v>8</v>
      </c>
      <c r="AD4119" s="55"/>
      <c r="AE4119" s="55" t="s">
        <v>51</v>
      </c>
      <c r="AF4119" s="55" t="s">
        <v>52</v>
      </c>
      <c r="AG4119" s="55">
        <v>5.3417999999999998E-3</v>
      </c>
      <c r="AH4119" s="57" t="s">
        <v>44</v>
      </c>
    </row>
    <row r="4120" spans="1:34" x14ac:dyDescent="0.25">
      <c r="A4120" s="54">
        <v>11191811</v>
      </c>
      <c r="B4120" s="55"/>
      <c r="C4120" s="55"/>
      <c r="D4120" s="55">
        <v>60996913</v>
      </c>
      <c r="E4120" s="55"/>
      <c r="F4120" s="55">
        <v>300</v>
      </c>
      <c r="G4120" s="55">
        <v>78533614</v>
      </c>
      <c r="H4120" s="55"/>
      <c r="I4120" s="55">
        <v>2275050012</v>
      </c>
      <c r="J4120" s="55">
        <v>2</v>
      </c>
      <c r="K4120" s="55" t="s">
        <v>34</v>
      </c>
      <c r="L4120" s="55" t="s">
        <v>35</v>
      </c>
      <c r="M4120" s="55">
        <v>34025</v>
      </c>
      <c r="N4120" s="55"/>
      <c r="O4120" s="55" t="s">
        <v>382</v>
      </c>
      <c r="P4120" s="55">
        <v>48811</v>
      </c>
      <c r="Q4120" s="55" t="s">
        <v>37</v>
      </c>
      <c r="R4120" s="55" t="s">
        <v>38</v>
      </c>
      <c r="S4120" s="55"/>
      <c r="T4120" s="55"/>
      <c r="U4120" s="55" t="s">
        <v>38</v>
      </c>
      <c r="V4120" s="55">
        <v>40.304600000000001</v>
      </c>
      <c r="W4120" s="55">
        <v>-74.107900000000001</v>
      </c>
      <c r="X4120" s="55" t="s">
        <v>39</v>
      </c>
      <c r="Y4120" s="55" t="s">
        <v>242</v>
      </c>
      <c r="Z4120" s="55" t="s">
        <v>34</v>
      </c>
      <c r="AA4120" s="55">
        <v>0</v>
      </c>
      <c r="AB4120" s="55" t="s">
        <v>41</v>
      </c>
      <c r="AC4120" s="55">
        <v>8</v>
      </c>
      <c r="AD4120" s="55"/>
      <c r="AE4120" s="55" t="s">
        <v>53</v>
      </c>
      <c r="AF4120" s="55" t="s">
        <v>54</v>
      </c>
      <c r="AG4120" s="55">
        <v>0.15802099999999999</v>
      </c>
      <c r="AH4120" s="57" t="s">
        <v>44</v>
      </c>
    </row>
    <row r="4121" spans="1:34" x14ac:dyDescent="0.25">
      <c r="A4121" s="54">
        <v>11191811</v>
      </c>
      <c r="B4121" s="55"/>
      <c r="C4121" s="55"/>
      <c r="D4121" s="55">
        <v>60996913</v>
      </c>
      <c r="E4121" s="55"/>
      <c r="F4121" s="55">
        <v>300</v>
      </c>
      <c r="G4121" s="55">
        <v>78533514</v>
      </c>
      <c r="H4121" s="55"/>
      <c r="I4121" s="55">
        <v>2275050011</v>
      </c>
      <c r="J4121" s="55">
        <v>2</v>
      </c>
      <c r="K4121" s="55" t="s">
        <v>34</v>
      </c>
      <c r="L4121" s="55" t="s">
        <v>35</v>
      </c>
      <c r="M4121" s="55">
        <v>34025</v>
      </c>
      <c r="N4121" s="55"/>
      <c r="O4121" s="55" t="s">
        <v>382</v>
      </c>
      <c r="P4121" s="55">
        <v>48811</v>
      </c>
      <c r="Q4121" s="55" t="s">
        <v>37</v>
      </c>
      <c r="R4121" s="55" t="s">
        <v>38</v>
      </c>
      <c r="S4121" s="55"/>
      <c r="T4121" s="55"/>
      <c r="U4121" s="55" t="s">
        <v>38</v>
      </c>
      <c r="V4121" s="55">
        <v>40.304600000000001</v>
      </c>
      <c r="W4121" s="55">
        <v>-74.107900000000001</v>
      </c>
      <c r="X4121" s="55" t="s">
        <v>39</v>
      </c>
      <c r="Y4121" s="55" t="s">
        <v>242</v>
      </c>
      <c r="Z4121" s="55" t="s">
        <v>34</v>
      </c>
      <c r="AA4121" s="55">
        <v>0</v>
      </c>
      <c r="AB4121" s="55" t="s">
        <v>41</v>
      </c>
      <c r="AC4121" s="55">
        <v>8</v>
      </c>
      <c r="AD4121" s="55"/>
      <c r="AE4121" s="55" t="s">
        <v>53</v>
      </c>
      <c r="AF4121" s="55" t="s">
        <v>54</v>
      </c>
      <c r="AG4121" s="55">
        <v>0.108126</v>
      </c>
      <c r="AH4121" s="57" t="s">
        <v>44</v>
      </c>
    </row>
    <row r="4122" spans="1:34" x14ac:dyDescent="0.25">
      <c r="A4122" s="54">
        <v>11191811</v>
      </c>
      <c r="B4122" s="55"/>
      <c r="C4122" s="55"/>
      <c r="D4122" s="55">
        <v>60996913</v>
      </c>
      <c r="E4122" s="55"/>
      <c r="F4122" s="55">
        <v>300</v>
      </c>
      <c r="G4122" s="55">
        <v>78533514</v>
      </c>
      <c r="H4122" s="55"/>
      <c r="I4122" s="55">
        <v>2275050011</v>
      </c>
      <c r="J4122" s="55">
        <v>2</v>
      </c>
      <c r="K4122" s="55" t="s">
        <v>34</v>
      </c>
      <c r="L4122" s="55" t="s">
        <v>35</v>
      </c>
      <c r="M4122" s="55">
        <v>34025</v>
      </c>
      <c r="N4122" s="55"/>
      <c r="O4122" s="55" t="s">
        <v>382</v>
      </c>
      <c r="P4122" s="55">
        <v>48811</v>
      </c>
      <c r="Q4122" s="55" t="s">
        <v>37</v>
      </c>
      <c r="R4122" s="55" t="s">
        <v>38</v>
      </c>
      <c r="S4122" s="55"/>
      <c r="T4122" s="55"/>
      <c r="U4122" s="55" t="s">
        <v>38</v>
      </c>
      <c r="V4122" s="55">
        <v>40.304600000000001</v>
      </c>
      <c r="W4122" s="55">
        <v>-74.107900000000001</v>
      </c>
      <c r="X4122" s="55" t="s">
        <v>39</v>
      </c>
      <c r="Y4122" s="55" t="s">
        <v>242</v>
      </c>
      <c r="Z4122" s="55" t="s">
        <v>34</v>
      </c>
      <c r="AA4122" s="55">
        <v>0</v>
      </c>
      <c r="AB4122" s="55" t="s">
        <v>41</v>
      </c>
      <c r="AC4122" s="55">
        <v>8</v>
      </c>
      <c r="AD4122" s="55"/>
      <c r="AE4122" s="55">
        <v>7439921</v>
      </c>
      <c r="AF4122" s="55" t="s">
        <v>55</v>
      </c>
      <c r="AG4122" s="55">
        <v>1.3835599999999999E-4</v>
      </c>
      <c r="AH4122" s="57" t="s">
        <v>44</v>
      </c>
    </row>
    <row r="4123" spans="1:34" x14ac:dyDescent="0.25">
      <c r="A4123" s="54">
        <v>17135011</v>
      </c>
      <c r="B4123" s="55"/>
      <c r="C4123" s="55"/>
      <c r="D4123" s="55">
        <v>114257013</v>
      </c>
      <c r="E4123" s="55"/>
      <c r="F4123" s="55">
        <v>300</v>
      </c>
      <c r="G4123" s="55">
        <v>160461614</v>
      </c>
      <c r="H4123" s="55"/>
      <c r="I4123" s="55">
        <v>2275050011</v>
      </c>
      <c r="J4123" s="55">
        <v>2</v>
      </c>
      <c r="K4123" s="55" t="s">
        <v>34</v>
      </c>
      <c r="L4123" s="55" t="s">
        <v>218</v>
      </c>
      <c r="M4123" s="55">
        <v>34039</v>
      </c>
      <c r="N4123" s="55"/>
      <c r="O4123" s="55" t="s">
        <v>383</v>
      </c>
      <c r="P4123" s="55">
        <v>48811</v>
      </c>
      <c r="Q4123" s="55" t="s">
        <v>37</v>
      </c>
      <c r="R4123" s="55" t="s">
        <v>38</v>
      </c>
      <c r="S4123" s="55"/>
      <c r="T4123" s="55"/>
      <c r="U4123" s="55" t="s">
        <v>38</v>
      </c>
      <c r="V4123" s="55">
        <v>40.674610000000001</v>
      </c>
      <c r="W4123" s="55">
        <v>-74.278189999999995</v>
      </c>
      <c r="X4123" s="55" t="s">
        <v>39</v>
      </c>
      <c r="Y4123" s="55" t="s">
        <v>384</v>
      </c>
      <c r="Z4123" s="55" t="s">
        <v>34</v>
      </c>
      <c r="AA4123" s="55">
        <v>7033</v>
      </c>
      <c r="AB4123" s="55" t="s">
        <v>41</v>
      </c>
      <c r="AC4123" s="55">
        <v>8</v>
      </c>
      <c r="AD4123" s="55"/>
      <c r="AE4123" s="55" t="s">
        <v>42</v>
      </c>
      <c r="AF4123" s="55" t="s">
        <v>43</v>
      </c>
      <c r="AG4123" s="55">
        <v>1.3542700000000001E-3</v>
      </c>
      <c r="AH4123" s="57" t="s">
        <v>44</v>
      </c>
    </row>
    <row r="4124" spans="1:34" x14ac:dyDescent="0.25">
      <c r="A4124" s="54">
        <v>17135011</v>
      </c>
      <c r="B4124" s="55"/>
      <c r="C4124" s="55"/>
      <c r="D4124" s="55">
        <v>114257013</v>
      </c>
      <c r="E4124" s="55"/>
      <c r="F4124" s="55">
        <v>300</v>
      </c>
      <c r="G4124" s="55">
        <v>160461714</v>
      </c>
      <c r="H4124" s="55"/>
      <c r="I4124" s="55">
        <v>2275050012</v>
      </c>
      <c r="J4124" s="55">
        <v>2</v>
      </c>
      <c r="K4124" s="55" t="s">
        <v>34</v>
      </c>
      <c r="L4124" s="55" t="s">
        <v>218</v>
      </c>
      <c r="M4124" s="55">
        <v>34039</v>
      </c>
      <c r="N4124" s="55"/>
      <c r="O4124" s="55" t="s">
        <v>383</v>
      </c>
      <c r="P4124" s="55">
        <v>48811</v>
      </c>
      <c r="Q4124" s="55" t="s">
        <v>37</v>
      </c>
      <c r="R4124" s="55" t="s">
        <v>38</v>
      </c>
      <c r="S4124" s="55"/>
      <c r="T4124" s="55"/>
      <c r="U4124" s="55" t="s">
        <v>38</v>
      </c>
      <c r="V4124" s="55">
        <v>40.674610000000001</v>
      </c>
      <c r="W4124" s="55">
        <v>-74.278189999999995</v>
      </c>
      <c r="X4124" s="55" t="s">
        <v>39</v>
      </c>
      <c r="Y4124" s="55" t="s">
        <v>384</v>
      </c>
      <c r="Z4124" s="55" t="s">
        <v>34</v>
      </c>
      <c r="AA4124" s="55">
        <v>7033</v>
      </c>
      <c r="AB4124" s="55" t="s">
        <v>41</v>
      </c>
      <c r="AC4124" s="55">
        <v>8</v>
      </c>
      <c r="AD4124" s="55"/>
      <c r="AE4124" s="55" t="s">
        <v>42</v>
      </c>
      <c r="AF4124" s="55" t="s">
        <v>43</v>
      </c>
      <c r="AG4124" s="55">
        <v>1.1376499999999999E-2</v>
      </c>
      <c r="AH4124" s="57" t="s">
        <v>44</v>
      </c>
    </row>
    <row r="4125" spans="1:34" x14ac:dyDescent="0.25">
      <c r="A4125" s="54">
        <v>17135011</v>
      </c>
      <c r="B4125" s="55"/>
      <c r="C4125" s="55"/>
      <c r="D4125" s="55">
        <v>114257013</v>
      </c>
      <c r="E4125" s="55"/>
      <c r="F4125" s="55">
        <v>300</v>
      </c>
      <c r="G4125" s="55">
        <v>160461614</v>
      </c>
      <c r="H4125" s="55"/>
      <c r="I4125" s="55">
        <v>2275050011</v>
      </c>
      <c r="J4125" s="55">
        <v>2</v>
      </c>
      <c r="K4125" s="55" t="s">
        <v>34</v>
      </c>
      <c r="L4125" s="55" t="s">
        <v>218</v>
      </c>
      <c r="M4125" s="55">
        <v>34039</v>
      </c>
      <c r="N4125" s="55"/>
      <c r="O4125" s="55" t="s">
        <v>383</v>
      </c>
      <c r="P4125" s="55">
        <v>48811</v>
      </c>
      <c r="Q4125" s="55" t="s">
        <v>37</v>
      </c>
      <c r="R4125" s="55" t="s">
        <v>38</v>
      </c>
      <c r="S4125" s="55"/>
      <c r="T4125" s="55"/>
      <c r="U4125" s="55" t="s">
        <v>38</v>
      </c>
      <c r="V4125" s="55">
        <v>40.674610000000001</v>
      </c>
      <c r="W4125" s="55">
        <v>-74.278189999999995</v>
      </c>
      <c r="X4125" s="55" t="s">
        <v>39</v>
      </c>
      <c r="Y4125" s="55" t="s">
        <v>384</v>
      </c>
      <c r="Z4125" s="55" t="s">
        <v>34</v>
      </c>
      <c r="AA4125" s="55">
        <v>7033</v>
      </c>
      <c r="AB4125" s="55" t="s">
        <v>41</v>
      </c>
      <c r="AC4125" s="55">
        <v>8</v>
      </c>
      <c r="AD4125" s="55"/>
      <c r="AE4125" s="55" t="s">
        <v>45</v>
      </c>
      <c r="AF4125" s="55" t="s">
        <v>46</v>
      </c>
      <c r="AG4125" s="55">
        <v>9.0000000000000006E-5</v>
      </c>
      <c r="AH4125" s="57" t="s">
        <v>44</v>
      </c>
    </row>
    <row r="4126" spans="1:34" x14ac:dyDescent="0.25">
      <c r="A4126" s="54">
        <v>17135011</v>
      </c>
      <c r="B4126" s="55"/>
      <c r="C4126" s="55"/>
      <c r="D4126" s="55">
        <v>114257013</v>
      </c>
      <c r="E4126" s="55"/>
      <c r="F4126" s="55">
        <v>300</v>
      </c>
      <c r="G4126" s="55">
        <v>160461714</v>
      </c>
      <c r="H4126" s="55"/>
      <c r="I4126" s="55">
        <v>2275050012</v>
      </c>
      <c r="J4126" s="55">
        <v>2</v>
      </c>
      <c r="K4126" s="55" t="s">
        <v>34</v>
      </c>
      <c r="L4126" s="55" t="s">
        <v>218</v>
      </c>
      <c r="M4126" s="55">
        <v>34039</v>
      </c>
      <c r="N4126" s="55"/>
      <c r="O4126" s="55" t="s">
        <v>383</v>
      </c>
      <c r="P4126" s="55">
        <v>48811</v>
      </c>
      <c r="Q4126" s="55" t="s">
        <v>37</v>
      </c>
      <c r="R4126" s="55" t="s">
        <v>38</v>
      </c>
      <c r="S4126" s="55"/>
      <c r="T4126" s="55"/>
      <c r="U4126" s="55" t="s">
        <v>38</v>
      </c>
      <c r="V4126" s="55">
        <v>40.674610000000001</v>
      </c>
      <c r="W4126" s="55">
        <v>-74.278189999999995</v>
      </c>
      <c r="X4126" s="55" t="s">
        <v>39</v>
      </c>
      <c r="Y4126" s="55" t="s">
        <v>384</v>
      </c>
      <c r="Z4126" s="55" t="s">
        <v>34</v>
      </c>
      <c r="AA4126" s="55">
        <v>7033</v>
      </c>
      <c r="AB4126" s="55" t="s">
        <v>41</v>
      </c>
      <c r="AC4126" s="55">
        <v>8</v>
      </c>
      <c r="AD4126" s="55"/>
      <c r="AE4126" s="55" t="s">
        <v>45</v>
      </c>
      <c r="AF4126" s="55" t="s">
        <v>46</v>
      </c>
      <c r="AG4126" s="55">
        <v>1.2140199999999999E-3</v>
      </c>
      <c r="AH4126" s="57" t="s">
        <v>44</v>
      </c>
    </row>
    <row r="4127" spans="1:34" x14ac:dyDescent="0.25">
      <c r="A4127" s="54">
        <v>17135011</v>
      </c>
      <c r="B4127" s="55"/>
      <c r="C4127" s="55"/>
      <c r="D4127" s="55">
        <v>114257013</v>
      </c>
      <c r="E4127" s="55"/>
      <c r="F4127" s="55">
        <v>300</v>
      </c>
      <c r="G4127" s="55">
        <v>160461614</v>
      </c>
      <c r="H4127" s="55"/>
      <c r="I4127" s="55">
        <v>2275050011</v>
      </c>
      <c r="J4127" s="55">
        <v>2</v>
      </c>
      <c r="K4127" s="55" t="s">
        <v>34</v>
      </c>
      <c r="L4127" s="55" t="s">
        <v>218</v>
      </c>
      <c r="M4127" s="55">
        <v>34039</v>
      </c>
      <c r="N4127" s="55"/>
      <c r="O4127" s="55" t="s">
        <v>383</v>
      </c>
      <c r="P4127" s="55">
        <v>48811</v>
      </c>
      <c r="Q4127" s="55" t="s">
        <v>37</v>
      </c>
      <c r="R4127" s="55" t="s">
        <v>38</v>
      </c>
      <c r="S4127" s="55"/>
      <c r="T4127" s="55"/>
      <c r="U4127" s="55" t="s">
        <v>38</v>
      </c>
      <c r="V4127" s="55">
        <v>40.674610000000001</v>
      </c>
      <c r="W4127" s="55">
        <v>-74.278189999999995</v>
      </c>
      <c r="X4127" s="55" t="s">
        <v>39</v>
      </c>
      <c r="Y4127" s="55" t="s">
        <v>384</v>
      </c>
      <c r="Z4127" s="55" t="s">
        <v>34</v>
      </c>
      <c r="AA4127" s="55">
        <v>7033</v>
      </c>
      <c r="AB4127" s="55" t="s">
        <v>41</v>
      </c>
      <c r="AC4127" s="55">
        <v>8</v>
      </c>
      <c r="AD4127" s="55"/>
      <c r="AE4127" s="55" t="s">
        <v>47</v>
      </c>
      <c r="AF4127" s="55" t="s">
        <v>48</v>
      </c>
      <c r="AG4127" s="55">
        <v>1.4699100000000001E-3</v>
      </c>
      <c r="AH4127" s="57" t="s">
        <v>44</v>
      </c>
    </row>
    <row r="4128" spans="1:34" x14ac:dyDescent="0.25">
      <c r="A4128" s="54">
        <v>17135011</v>
      </c>
      <c r="B4128" s="55"/>
      <c r="C4128" s="55"/>
      <c r="D4128" s="55">
        <v>114257013</v>
      </c>
      <c r="E4128" s="55"/>
      <c r="F4128" s="55">
        <v>300</v>
      </c>
      <c r="G4128" s="55">
        <v>160461714</v>
      </c>
      <c r="H4128" s="55"/>
      <c r="I4128" s="55">
        <v>2275050012</v>
      </c>
      <c r="J4128" s="55">
        <v>2</v>
      </c>
      <c r="K4128" s="55" t="s">
        <v>34</v>
      </c>
      <c r="L4128" s="55" t="s">
        <v>218</v>
      </c>
      <c r="M4128" s="55">
        <v>34039</v>
      </c>
      <c r="N4128" s="55"/>
      <c r="O4128" s="55" t="s">
        <v>383</v>
      </c>
      <c r="P4128" s="55">
        <v>48811</v>
      </c>
      <c r="Q4128" s="55" t="s">
        <v>37</v>
      </c>
      <c r="R4128" s="55" t="s">
        <v>38</v>
      </c>
      <c r="S4128" s="55"/>
      <c r="T4128" s="55"/>
      <c r="U4128" s="55" t="s">
        <v>38</v>
      </c>
      <c r="V4128" s="55">
        <v>40.674610000000001</v>
      </c>
      <c r="W4128" s="55">
        <v>-74.278189999999995</v>
      </c>
      <c r="X4128" s="55" t="s">
        <v>39</v>
      </c>
      <c r="Y4128" s="55" t="s">
        <v>384</v>
      </c>
      <c r="Z4128" s="55" t="s">
        <v>34</v>
      </c>
      <c r="AA4128" s="55">
        <v>7033</v>
      </c>
      <c r="AB4128" s="55" t="s">
        <v>41</v>
      </c>
      <c r="AC4128" s="55">
        <v>8</v>
      </c>
      <c r="AD4128" s="55"/>
      <c r="AE4128" s="55" t="s">
        <v>47</v>
      </c>
      <c r="AF4128" s="55" t="s">
        <v>48</v>
      </c>
      <c r="AG4128" s="55">
        <v>3.8118200000000001E-3</v>
      </c>
      <c r="AH4128" s="57" t="s">
        <v>44</v>
      </c>
    </row>
    <row r="4129" spans="1:34" x14ac:dyDescent="0.25">
      <c r="A4129" s="54">
        <v>17135011</v>
      </c>
      <c r="B4129" s="55"/>
      <c r="C4129" s="55"/>
      <c r="D4129" s="55">
        <v>114257013</v>
      </c>
      <c r="E4129" s="55"/>
      <c r="F4129" s="55">
        <v>300</v>
      </c>
      <c r="G4129" s="55">
        <v>160461714</v>
      </c>
      <c r="H4129" s="55"/>
      <c r="I4129" s="55">
        <v>2275050012</v>
      </c>
      <c r="J4129" s="55">
        <v>2</v>
      </c>
      <c r="K4129" s="55" t="s">
        <v>34</v>
      </c>
      <c r="L4129" s="55" t="s">
        <v>218</v>
      </c>
      <c r="M4129" s="55">
        <v>34039</v>
      </c>
      <c r="N4129" s="55"/>
      <c r="O4129" s="55" t="s">
        <v>383</v>
      </c>
      <c r="P4129" s="55">
        <v>48811</v>
      </c>
      <c r="Q4129" s="55" t="s">
        <v>37</v>
      </c>
      <c r="R4129" s="55" t="s">
        <v>38</v>
      </c>
      <c r="S4129" s="55"/>
      <c r="T4129" s="55"/>
      <c r="U4129" s="55" t="s">
        <v>38</v>
      </c>
      <c r="V4129" s="55">
        <v>40.674610000000001</v>
      </c>
      <c r="W4129" s="55">
        <v>-74.278189999999995</v>
      </c>
      <c r="X4129" s="55" t="s">
        <v>39</v>
      </c>
      <c r="Y4129" s="55" t="s">
        <v>384</v>
      </c>
      <c r="Z4129" s="55" t="s">
        <v>34</v>
      </c>
      <c r="AA4129" s="55">
        <v>7033</v>
      </c>
      <c r="AB4129" s="55" t="s">
        <v>41</v>
      </c>
      <c r="AC4129" s="55">
        <v>8</v>
      </c>
      <c r="AD4129" s="55"/>
      <c r="AE4129" s="55" t="s">
        <v>49</v>
      </c>
      <c r="AF4129" s="55" t="s">
        <v>50</v>
      </c>
      <c r="AG4129" s="55">
        <v>3.9055499999999998E-3</v>
      </c>
      <c r="AH4129" s="57" t="s">
        <v>44</v>
      </c>
    </row>
    <row r="4130" spans="1:34" x14ac:dyDescent="0.25">
      <c r="A4130" s="54">
        <v>17135011</v>
      </c>
      <c r="B4130" s="55"/>
      <c r="C4130" s="55"/>
      <c r="D4130" s="55">
        <v>114257013</v>
      </c>
      <c r="E4130" s="55"/>
      <c r="F4130" s="55">
        <v>300</v>
      </c>
      <c r="G4130" s="55">
        <v>160461614</v>
      </c>
      <c r="H4130" s="55"/>
      <c r="I4130" s="55">
        <v>2275050011</v>
      </c>
      <c r="J4130" s="55">
        <v>2</v>
      </c>
      <c r="K4130" s="55" t="s">
        <v>34</v>
      </c>
      <c r="L4130" s="55" t="s">
        <v>218</v>
      </c>
      <c r="M4130" s="55">
        <v>34039</v>
      </c>
      <c r="N4130" s="55"/>
      <c r="O4130" s="55" t="s">
        <v>383</v>
      </c>
      <c r="P4130" s="55">
        <v>48811</v>
      </c>
      <c r="Q4130" s="55" t="s">
        <v>37</v>
      </c>
      <c r="R4130" s="55" t="s">
        <v>38</v>
      </c>
      <c r="S4130" s="55"/>
      <c r="T4130" s="55"/>
      <c r="U4130" s="55" t="s">
        <v>38</v>
      </c>
      <c r="V4130" s="55">
        <v>40.674610000000001</v>
      </c>
      <c r="W4130" s="55">
        <v>-74.278189999999995</v>
      </c>
      <c r="X4130" s="55" t="s">
        <v>39</v>
      </c>
      <c r="Y4130" s="55" t="s">
        <v>384</v>
      </c>
      <c r="Z4130" s="55" t="s">
        <v>34</v>
      </c>
      <c r="AA4130" s="55">
        <v>7033</v>
      </c>
      <c r="AB4130" s="55" t="s">
        <v>41</v>
      </c>
      <c r="AC4130" s="55">
        <v>8</v>
      </c>
      <c r="AD4130" s="55"/>
      <c r="AE4130" s="55" t="s">
        <v>49</v>
      </c>
      <c r="AF4130" s="55" t="s">
        <v>50</v>
      </c>
      <c r="AG4130" s="55">
        <v>2.1302999999999999E-3</v>
      </c>
      <c r="AH4130" s="57" t="s">
        <v>44</v>
      </c>
    </row>
    <row r="4131" spans="1:34" x14ac:dyDescent="0.25">
      <c r="A4131" s="54">
        <v>17135011</v>
      </c>
      <c r="B4131" s="55"/>
      <c r="C4131" s="55"/>
      <c r="D4131" s="55">
        <v>114257013</v>
      </c>
      <c r="E4131" s="55"/>
      <c r="F4131" s="55">
        <v>300</v>
      </c>
      <c r="G4131" s="55">
        <v>160461614</v>
      </c>
      <c r="H4131" s="55"/>
      <c r="I4131" s="55">
        <v>2275050011</v>
      </c>
      <c r="J4131" s="55">
        <v>2</v>
      </c>
      <c r="K4131" s="55" t="s">
        <v>34</v>
      </c>
      <c r="L4131" s="55" t="s">
        <v>218</v>
      </c>
      <c r="M4131" s="55">
        <v>34039</v>
      </c>
      <c r="N4131" s="55"/>
      <c r="O4131" s="55" t="s">
        <v>383</v>
      </c>
      <c r="P4131" s="55">
        <v>48811</v>
      </c>
      <c r="Q4131" s="55" t="s">
        <v>37</v>
      </c>
      <c r="R4131" s="55" t="s">
        <v>38</v>
      </c>
      <c r="S4131" s="55"/>
      <c r="T4131" s="55"/>
      <c r="U4131" s="55" t="s">
        <v>38</v>
      </c>
      <c r="V4131" s="55">
        <v>40.674610000000001</v>
      </c>
      <c r="W4131" s="55">
        <v>-74.278189999999995</v>
      </c>
      <c r="X4131" s="55" t="s">
        <v>39</v>
      </c>
      <c r="Y4131" s="55" t="s">
        <v>384</v>
      </c>
      <c r="Z4131" s="55" t="s">
        <v>34</v>
      </c>
      <c r="AA4131" s="55">
        <v>7033</v>
      </c>
      <c r="AB4131" s="55" t="s">
        <v>41</v>
      </c>
      <c r="AC4131" s="55">
        <v>8</v>
      </c>
      <c r="AD4131" s="55"/>
      <c r="AE4131" s="55" t="s">
        <v>51</v>
      </c>
      <c r="AF4131" s="55" t="s">
        <v>52</v>
      </c>
      <c r="AG4131" s="55">
        <v>5.8500000000000002E-4</v>
      </c>
      <c r="AH4131" s="57" t="s">
        <v>44</v>
      </c>
    </row>
    <row r="4132" spans="1:34" x14ac:dyDescent="0.25">
      <c r="A4132" s="54">
        <v>17135011</v>
      </c>
      <c r="B4132" s="55"/>
      <c r="C4132" s="55"/>
      <c r="D4132" s="55">
        <v>114257013</v>
      </c>
      <c r="E4132" s="55"/>
      <c r="F4132" s="55">
        <v>300</v>
      </c>
      <c r="G4132" s="55">
        <v>160461714</v>
      </c>
      <c r="H4132" s="55"/>
      <c r="I4132" s="55">
        <v>2275050012</v>
      </c>
      <c r="J4132" s="55">
        <v>2</v>
      </c>
      <c r="K4132" s="55" t="s">
        <v>34</v>
      </c>
      <c r="L4132" s="55" t="s">
        <v>218</v>
      </c>
      <c r="M4132" s="55">
        <v>34039</v>
      </c>
      <c r="N4132" s="55"/>
      <c r="O4132" s="55" t="s">
        <v>383</v>
      </c>
      <c r="P4132" s="55">
        <v>48811</v>
      </c>
      <c r="Q4132" s="55" t="s">
        <v>37</v>
      </c>
      <c r="R4132" s="55" t="s">
        <v>38</v>
      </c>
      <c r="S4132" s="55"/>
      <c r="T4132" s="55"/>
      <c r="U4132" s="55" t="s">
        <v>38</v>
      </c>
      <c r="V4132" s="55">
        <v>40.674610000000001</v>
      </c>
      <c r="W4132" s="55">
        <v>-74.278189999999995</v>
      </c>
      <c r="X4132" s="55" t="s">
        <v>39</v>
      </c>
      <c r="Y4132" s="55" t="s">
        <v>384</v>
      </c>
      <c r="Z4132" s="55" t="s">
        <v>34</v>
      </c>
      <c r="AA4132" s="55">
        <v>7033</v>
      </c>
      <c r="AB4132" s="55" t="s">
        <v>41</v>
      </c>
      <c r="AC4132" s="55">
        <v>8</v>
      </c>
      <c r="AD4132" s="55"/>
      <c r="AE4132" s="55" t="s">
        <v>51</v>
      </c>
      <c r="AF4132" s="55" t="s">
        <v>52</v>
      </c>
      <c r="AG4132" s="55">
        <v>5.3417999999999998E-3</v>
      </c>
      <c r="AH4132" s="57" t="s">
        <v>44</v>
      </c>
    </row>
    <row r="4133" spans="1:34" x14ac:dyDescent="0.25">
      <c r="A4133" s="54">
        <v>17135011</v>
      </c>
      <c r="B4133" s="55"/>
      <c r="C4133" s="55"/>
      <c r="D4133" s="55">
        <v>114257013</v>
      </c>
      <c r="E4133" s="55"/>
      <c r="F4133" s="55">
        <v>300</v>
      </c>
      <c r="G4133" s="55">
        <v>160461714</v>
      </c>
      <c r="H4133" s="55"/>
      <c r="I4133" s="55">
        <v>2275050012</v>
      </c>
      <c r="J4133" s="55">
        <v>2</v>
      </c>
      <c r="K4133" s="55" t="s">
        <v>34</v>
      </c>
      <c r="L4133" s="55" t="s">
        <v>218</v>
      </c>
      <c r="M4133" s="55">
        <v>34039</v>
      </c>
      <c r="N4133" s="55"/>
      <c r="O4133" s="55" t="s">
        <v>383</v>
      </c>
      <c r="P4133" s="55">
        <v>48811</v>
      </c>
      <c r="Q4133" s="55" t="s">
        <v>37</v>
      </c>
      <c r="R4133" s="55" t="s">
        <v>38</v>
      </c>
      <c r="S4133" s="55"/>
      <c r="T4133" s="55"/>
      <c r="U4133" s="55" t="s">
        <v>38</v>
      </c>
      <c r="V4133" s="55">
        <v>40.674610000000001</v>
      </c>
      <c r="W4133" s="55">
        <v>-74.278189999999995</v>
      </c>
      <c r="X4133" s="55" t="s">
        <v>39</v>
      </c>
      <c r="Y4133" s="55" t="s">
        <v>384</v>
      </c>
      <c r="Z4133" s="55" t="s">
        <v>34</v>
      </c>
      <c r="AA4133" s="55">
        <v>7033</v>
      </c>
      <c r="AB4133" s="55" t="s">
        <v>41</v>
      </c>
      <c r="AC4133" s="55">
        <v>8</v>
      </c>
      <c r="AD4133" s="55"/>
      <c r="AE4133" s="55" t="s">
        <v>53</v>
      </c>
      <c r="AF4133" s="55" t="s">
        <v>54</v>
      </c>
      <c r="AG4133" s="55">
        <v>0.15802099999999999</v>
      </c>
      <c r="AH4133" s="57" t="s">
        <v>44</v>
      </c>
    </row>
    <row r="4134" spans="1:34" x14ac:dyDescent="0.25">
      <c r="A4134" s="54">
        <v>17135011</v>
      </c>
      <c r="B4134" s="55"/>
      <c r="C4134" s="55"/>
      <c r="D4134" s="55">
        <v>114257013</v>
      </c>
      <c r="E4134" s="55"/>
      <c r="F4134" s="55">
        <v>300</v>
      </c>
      <c r="G4134" s="55">
        <v>160461614</v>
      </c>
      <c r="H4134" s="55"/>
      <c r="I4134" s="55">
        <v>2275050011</v>
      </c>
      <c r="J4134" s="55">
        <v>2</v>
      </c>
      <c r="K4134" s="55" t="s">
        <v>34</v>
      </c>
      <c r="L4134" s="55" t="s">
        <v>218</v>
      </c>
      <c r="M4134" s="55">
        <v>34039</v>
      </c>
      <c r="N4134" s="55"/>
      <c r="O4134" s="55" t="s">
        <v>383</v>
      </c>
      <c r="P4134" s="55">
        <v>48811</v>
      </c>
      <c r="Q4134" s="55" t="s">
        <v>37</v>
      </c>
      <c r="R4134" s="55" t="s">
        <v>38</v>
      </c>
      <c r="S4134" s="55"/>
      <c r="T4134" s="55"/>
      <c r="U4134" s="55" t="s">
        <v>38</v>
      </c>
      <c r="V4134" s="55">
        <v>40.674610000000001</v>
      </c>
      <c r="W4134" s="55">
        <v>-74.278189999999995</v>
      </c>
      <c r="X4134" s="55" t="s">
        <v>39</v>
      </c>
      <c r="Y4134" s="55" t="s">
        <v>384</v>
      </c>
      <c r="Z4134" s="55" t="s">
        <v>34</v>
      </c>
      <c r="AA4134" s="55">
        <v>7033</v>
      </c>
      <c r="AB4134" s="55" t="s">
        <v>41</v>
      </c>
      <c r="AC4134" s="55">
        <v>8</v>
      </c>
      <c r="AD4134" s="55"/>
      <c r="AE4134" s="55" t="s">
        <v>53</v>
      </c>
      <c r="AF4134" s="55" t="s">
        <v>54</v>
      </c>
      <c r="AG4134" s="55">
        <v>0.108126</v>
      </c>
      <c r="AH4134" s="57" t="s">
        <v>44</v>
      </c>
    </row>
    <row r="4135" spans="1:34" x14ac:dyDescent="0.25">
      <c r="A4135" s="54">
        <v>17135011</v>
      </c>
      <c r="B4135" s="55"/>
      <c r="C4135" s="55"/>
      <c r="D4135" s="55">
        <v>114257013</v>
      </c>
      <c r="E4135" s="55"/>
      <c r="F4135" s="55">
        <v>300</v>
      </c>
      <c r="G4135" s="55">
        <v>160461614</v>
      </c>
      <c r="H4135" s="55"/>
      <c r="I4135" s="55">
        <v>2275050011</v>
      </c>
      <c r="J4135" s="55">
        <v>2</v>
      </c>
      <c r="K4135" s="55" t="s">
        <v>34</v>
      </c>
      <c r="L4135" s="55" t="s">
        <v>218</v>
      </c>
      <c r="M4135" s="55">
        <v>34039</v>
      </c>
      <c r="N4135" s="55"/>
      <c r="O4135" s="55" t="s">
        <v>383</v>
      </c>
      <c r="P4135" s="55">
        <v>48811</v>
      </c>
      <c r="Q4135" s="55" t="s">
        <v>37</v>
      </c>
      <c r="R4135" s="55" t="s">
        <v>38</v>
      </c>
      <c r="S4135" s="55"/>
      <c r="T4135" s="55"/>
      <c r="U4135" s="55" t="s">
        <v>38</v>
      </c>
      <c r="V4135" s="55">
        <v>40.674610000000001</v>
      </c>
      <c r="W4135" s="55">
        <v>-74.278189999999995</v>
      </c>
      <c r="X4135" s="55" t="s">
        <v>39</v>
      </c>
      <c r="Y4135" s="55" t="s">
        <v>384</v>
      </c>
      <c r="Z4135" s="55" t="s">
        <v>34</v>
      </c>
      <c r="AA4135" s="55">
        <v>7033</v>
      </c>
      <c r="AB4135" s="55" t="s">
        <v>41</v>
      </c>
      <c r="AC4135" s="55">
        <v>8</v>
      </c>
      <c r="AD4135" s="55"/>
      <c r="AE4135" s="55">
        <v>7439921</v>
      </c>
      <c r="AF4135" s="55" t="s">
        <v>55</v>
      </c>
      <c r="AG4135" s="55">
        <v>1.3835599999999999E-4</v>
      </c>
      <c r="AH4135" s="57" t="s">
        <v>44</v>
      </c>
    </row>
    <row r="4136" spans="1:34" x14ac:dyDescent="0.25">
      <c r="A4136" s="54">
        <v>12322911</v>
      </c>
      <c r="B4136" s="55"/>
      <c r="C4136" s="55"/>
      <c r="D4136" s="55">
        <v>61753213</v>
      </c>
      <c r="E4136" s="55"/>
      <c r="F4136" s="55">
        <v>300</v>
      </c>
      <c r="G4136" s="55">
        <v>80032514</v>
      </c>
      <c r="H4136" s="55"/>
      <c r="I4136" s="55">
        <v>2275050011</v>
      </c>
      <c r="J4136" s="55">
        <v>2</v>
      </c>
      <c r="K4136" s="55" t="s">
        <v>34</v>
      </c>
      <c r="L4136" s="55" t="s">
        <v>178</v>
      </c>
      <c r="M4136" s="55">
        <v>34017</v>
      </c>
      <c r="N4136" s="55"/>
      <c r="O4136" s="55" t="s">
        <v>385</v>
      </c>
      <c r="P4136" s="55">
        <v>48811</v>
      </c>
      <c r="Q4136" s="55" t="s">
        <v>37</v>
      </c>
      <c r="R4136" s="55" t="s">
        <v>38</v>
      </c>
      <c r="S4136" s="55"/>
      <c r="T4136" s="55"/>
      <c r="U4136" s="55" t="s">
        <v>38</v>
      </c>
      <c r="V4136" s="55">
        <v>40.737000000000002</v>
      </c>
      <c r="W4136" s="55">
        <v>-74.096800000000002</v>
      </c>
      <c r="X4136" s="55" t="s">
        <v>39</v>
      </c>
      <c r="Y4136" s="55" t="s">
        <v>386</v>
      </c>
      <c r="Z4136" s="55" t="s">
        <v>34</v>
      </c>
      <c r="AA4136" s="55">
        <v>0</v>
      </c>
      <c r="AB4136" s="55" t="s">
        <v>41</v>
      </c>
      <c r="AC4136" s="55">
        <v>8</v>
      </c>
      <c r="AD4136" s="55"/>
      <c r="AE4136" s="55" t="s">
        <v>42</v>
      </c>
      <c r="AF4136" s="55" t="s">
        <v>43</v>
      </c>
      <c r="AG4136" s="55">
        <v>1.3542700000000001E-3</v>
      </c>
      <c r="AH4136" s="57" t="s">
        <v>44</v>
      </c>
    </row>
    <row r="4137" spans="1:34" x14ac:dyDescent="0.25">
      <c r="A4137" s="54">
        <v>12322911</v>
      </c>
      <c r="B4137" s="55"/>
      <c r="C4137" s="55"/>
      <c r="D4137" s="55">
        <v>61753213</v>
      </c>
      <c r="E4137" s="55"/>
      <c r="F4137" s="55">
        <v>300</v>
      </c>
      <c r="G4137" s="55">
        <v>80032614</v>
      </c>
      <c r="H4137" s="55"/>
      <c r="I4137" s="55">
        <v>2275050012</v>
      </c>
      <c r="J4137" s="55">
        <v>2</v>
      </c>
      <c r="K4137" s="55" t="s">
        <v>34</v>
      </c>
      <c r="L4137" s="55" t="s">
        <v>178</v>
      </c>
      <c r="M4137" s="55">
        <v>34017</v>
      </c>
      <c r="N4137" s="55"/>
      <c r="O4137" s="55" t="s">
        <v>385</v>
      </c>
      <c r="P4137" s="55">
        <v>48811</v>
      </c>
      <c r="Q4137" s="55" t="s">
        <v>37</v>
      </c>
      <c r="R4137" s="55" t="s">
        <v>38</v>
      </c>
      <c r="S4137" s="55"/>
      <c r="T4137" s="55"/>
      <c r="U4137" s="55" t="s">
        <v>38</v>
      </c>
      <c r="V4137" s="55">
        <v>40.737000000000002</v>
      </c>
      <c r="W4137" s="55">
        <v>-74.096800000000002</v>
      </c>
      <c r="X4137" s="55" t="s">
        <v>39</v>
      </c>
      <c r="Y4137" s="55" t="s">
        <v>386</v>
      </c>
      <c r="Z4137" s="55" t="s">
        <v>34</v>
      </c>
      <c r="AA4137" s="55">
        <v>0</v>
      </c>
      <c r="AB4137" s="55" t="s">
        <v>41</v>
      </c>
      <c r="AC4137" s="55">
        <v>8</v>
      </c>
      <c r="AD4137" s="55"/>
      <c r="AE4137" s="55" t="s">
        <v>42</v>
      </c>
      <c r="AF4137" s="55" t="s">
        <v>43</v>
      </c>
      <c r="AG4137" s="55">
        <v>1.1376499999999999E-2</v>
      </c>
      <c r="AH4137" s="57" t="s">
        <v>44</v>
      </c>
    </row>
    <row r="4138" spans="1:34" x14ac:dyDescent="0.25">
      <c r="A4138" s="54">
        <v>12322911</v>
      </c>
      <c r="B4138" s="55"/>
      <c r="C4138" s="55"/>
      <c r="D4138" s="55">
        <v>61753213</v>
      </c>
      <c r="E4138" s="55"/>
      <c r="F4138" s="55">
        <v>300</v>
      </c>
      <c r="G4138" s="55">
        <v>80032514</v>
      </c>
      <c r="H4138" s="55"/>
      <c r="I4138" s="55">
        <v>2275050011</v>
      </c>
      <c r="J4138" s="55">
        <v>2</v>
      </c>
      <c r="K4138" s="55" t="s">
        <v>34</v>
      </c>
      <c r="L4138" s="55" t="s">
        <v>178</v>
      </c>
      <c r="M4138" s="55">
        <v>34017</v>
      </c>
      <c r="N4138" s="55"/>
      <c r="O4138" s="55" t="s">
        <v>385</v>
      </c>
      <c r="P4138" s="55">
        <v>48811</v>
      </c>
      <c r="Q4138" s="55" t="s">
        <v>37</v>
      </c>
      <c r="R4138" s="55" t="s">
        <v>38</v>
      </c>
      <c r="S4138" s="55"/>
      <c r="T4138" s="55"/>
      <c r="U4138" s="55" t="s">
        <v>38</v>
      </c>
      <c r="V4138" s="55">
        <v>40.737000000000002</v>
      </c>
      <c r="W4138" s="55">
        <v>-74.096800000000002</v>
      </c>
      <c r="X4138" s="55" t="s">
        <v>39</v>
      </c>
      <c r="Y4138" s="55" t="s">
        <v>386</v>
      </c>
      <c r="Z4138" s="55" t="s">
        <v>34</v>
      </c>
      <c r="AA4138" s="55">
        <v>0</v>
      </c>
      <c r="AB4138" s="55" t="s">
        <v>41</v>
      </c>
      <c r="AC4138" s="55">
        <v>8</v>
      </c>
      <c r="AD4138" s="55"/>
      <c r="AE4138" s="55" t="s">
        <v>45</v>
      </c>
      <c r="AF4138" s="55" t="s">
        <v>46</v>
      </c>
      <c r="AG4138" s="55">
        <v>9.0000000000000006E-5</v>
      </c>
      <c r="AH4138" s="57" t="s">
        <v>44</v>
      </c>
    </row>
    <row r="4139" spans="1:34" x14ac:dyDescent="0.25">
      <c r="A4139" s="54">
        <v>12322911</v>
      </c>
      <c r="B4139" s="55"/>
      <c r="C4139" s="55"/>
      <c r="D4139" s="55">
        <v>61753213</v>
      </c>
      <c r="E4139" s="55"/>
      <c r="F4139" s="55">
        <v>300</v>
      </c>
      <c r="G4139" s="55">
        <v>80032614</v>
      </c>
      <c r="H4139" s="55"/>
      <c r="I4139" s="55">
        <v>2275050012</v>
      </c>
      <c r="J4139" s="55">
        <v>2</v>
      </c>
      <c r="K4139" s="55" t="s">
        <v>34</v>
      </c>
      <c r="L4139" s="55" t="s">
        <v>178</v>
      </c>
      <c r="M4139" s="55">
        <v>34017</v>
      </c>
      <c r="N4139" s="55"/>
      <c r="O4139" s="55" t="s">
        <v>385</v>
      </c>
      <c r="P4139" s="55">
        <v>48811</v>
      </c>
      <c r="Q4139" s="55" t="s">
        <v>37</v>
      </c>
      <c r="R4139" s="55" t="s">
        <v>38</v>
      </c>
      <c r="S4139" s="55"/>
      <c r="T4139" s="55"/>
      <c r="U4139" s="55" t="s">
        <v>38</v>
      </c>
      <c r="V4139" s="55">
        <v>40.737000000000002</v>
      </c>
      <c r="W4139" s="55">
        <v>-74.096800000000002</v>
      </c>
      <c r="X4139" s="55" t="s">
        <v>39</v>
      </c>
      <c r="Y4139" s="55" t="s">
        <v>386</v>
      </c>
      <c r="Z4139" s="55" t="s">
        <v>34</v>
      </c>
      <c r="AA4139" s="55">
        <v>0</v>
      </c>
      <c r="AB4139" s="55" t="s">
        <v>41</v>
      </c>
      <c r="AC4139" s="55">
        <v>8</v>
      </c>
      <c r="AD4139" s="55"/>
      <c r="AE4139" s="55" t="s">
        <v>45</v>
      </c>
      <c r="AF4139" s="55" t="s">
        <v>46</v>
      </c>
      <c r="AG4139" s="55">
        <v>1.2140199999999999E-3</v>
      </c>
      <c r="AH4139" s="57" t="s">
        <v>44</v>
      </c>
    </row>
    <row r="4140" spans="1:34" x14ac:dyDescent="0.25">
      <c r="A4140" s="54">
        <v>12322911</v>
      </c>
      <c r="B4140" s="55"/>
      <c r="C4140" s="55"/>
      <c r="D4140" s="55">
        <v>61753213</v>
      </c>
      <c r="E4140" s="55"/>
      <c r="F4140" s="55">
        <v>300</v>
      </c>
      <c r="G4140" s="55">
        <v>80032514</v>
      </c>
      <c r="H4140" s="55"/>
      <c r="I4140" s="55">
        <v>2275050011</v>
      </c>
      <c r="J4140" s="55">
        <v>2</v>
      </c>
      <c r="K4140" s="55" t="s">
        <v>34</v>
      </c>
      <c r="L4140" s="55" t="s">
        <v>178</v>
      </c>
      <c r="M4140" s="55">
        <v>34017</v>
      </c>
      <c r="N4140" s="55"/>
      <c r="O4140" s="55" t="s">
        <v>385</v>
      </c>
      <c r="P4140" s="55">
        <v>48811</v>
      </c>
      <c r="Q4140" s="55" t="s">
        <v>37</v>
      </c>
      <c r="R4140" s="55" t="s">
        <v>38</v>
      </c>
      <c r="S4140" s="55"/>
      <c r="T4140" s="55"/>
      <c r="U4140" s="55" t="s">
        <v>38</v>
      </c>
      <c r="V4140" s="55">
        <v>40.737000000000002</v>
      </c>
      <c r="W4140" s="55">
        <v>-74.096800000000002</v>
      </c>
      <c r="X4140" s="55" t="s">
        <v>39</v>
      </c>
      <c r="Y4140" s="55" t="s">
        <v>386</v>
      </c>
      <c r="Z4140" s="55" t="s">
        <v>34</v>
      </c>
      <c r="AA4140" s="55">
        <v>0</v>
      </c>
      <c r="AB4140" s="55" t="s">
        <v>41</v>
      </c>
      <c r="AC4140" s="55">
        <v>8</v>
      </c>
      <c r="AD4140" s="55"/>
      <c r="AE4140" s="55" t="s">
        <v>47</v>
      </c>
      <c r="AF4140" s="55" t="s">
        <v>48</v>
      </c>
      <c r="AG4140" s="55">
        <v>1.4699100000000001E-3</v>
      </c>
      <c r="AH4140" s="57" t="s">
        <v>44</v>
      </c>
    </row>
    <row r="4141" spans="1:34" x14ac:dyDescent="0.25">
      <c r="A4141" s="54">
        <v>12322911</v>
      </c>
      <c r="B4141" s="55"/>
      <c r="C4141" s="55"/>
      <c r="D4141" s="55">
        <v>61753213</v>
      </c>
      <c r="E4141" s="55"/>
      <c r="F4141" s="55">
        <v>300</v>
      </c>
      <c r="G4141" s="55">
        <v>80032614</v>
      </c>
      <c r="H4141" s="55"/>
      <c r="I4141" s="55">
        <v>2275050012</v>
      </c>
      <c r="J4141" s="55">
        <v>2</v>
      </c>
      <c r="K4141" s="55" t="s">
        <v>34</v>
      </c>
      <c r="L4141" s="55" t="s">
        <v>178</v>
      </c>
      <c r="M4141" s="55">
        <v>34017</v>
      </c>
      <c r="N4141" s="55"/>
      <c r="O4141" s="55" t="s">
        <v>385</v>
      </c>
      <c r="P4141" s="55">
        <v>48811</v>
      </c>
      <c r="Q4141" s="55" t="s">
        <v>37</v>
      </c>
      <c r="R4141" s="55" t="s">
        <v>38</v>
      </c>
      <c r="S4141" s="55"/>
      <c r="T4141" s="55"/>
      <c r="U4141" s="55" t="s">
        <v>38</v>
      </c>
      <c r="V4141" s="55">
        <v>40.737000000000002</v>
      </c>
      <c r="W4141" s="55">
        <v>-74.096800000000002</v>
      </c>
      <c r="X4141" s="55" t="s">
        <v>39</v>
      </c>
      <c r="Y4141" s="55" t="s">
        <v>386</v>
      </c>
      <c r="Z4141" s="55" t="s">
        <v>34</v>
      </c>
      <c r="AA4141" s="55">
        <v>0</v>
      </c>
      <c r="AB4141" s="55" t="s">
        <v>41</v>
      </c>
      <c r="AC4141" s="55">
        <v>8</v>
      </c>
      <c r="AD4141" s="55"/>
      <c r="AE4141" s="55" t="s">
        <v>47</v>
      </c>
      <c r="AF4141" s="55" t="s">
        <v>48</v>
      </c>
      <c r="AG4141" s="55">
        <v>3.8118200000000001E-3</v>
      </c>
      <c r="AH4141" s="57" t="s">
        <v>44</v>
      </c>
    </row>
    <row r="4142" spans="1:34" x14ac:dyDescent="0.25">
      <c r="A4142" s="54">
        <v>12322911</v>
      </c>
      <c r="B4142" s="55"/>
      <c r="C4142" s="55"/>
      <c r="D4142" s="55">
        <v>61753213</v>
      </c>
      <c r="E4142" s="55"/>
      <c r="F4142" s="55">
        <v>300</v>
      </c>
      <c r="G4142" s="55">
        <v>80032514</v>
      </c>
      <c r="H4142" s="55"/>
      <c r="I4142" s="55">
        <v>2275050011</v>
      </c>
      <c r="J4142" s="55">
        <v>2</v>
      </c>
      <c r="K4142" s="55" t="s">
        <v>34</v>
      </c>
      <c r="L4142" s="55" t="s">
        <v>178</v>
      </c>
      <c r="M4142" s="55">
        <v>34017</v>
      </c>
      <c r="N4142" s="55"/>
      <c r="O4142" s="55" t="s">
        <v>385</v>
      </c>
      <c r="P4142" s="55">
        <v>48811</v>
      </c>
      <c r="Q4142" s="55" t="s">
        <v>37</v>
      </c>
      <c r="R4142" s="55" t="s">
        <v>38</v>
      </c>
      <c r="S4142" s="55"/>
      <c r="T4142" s="55"/>
      <c r="U4142" s="55" t="s">
        <v>38</v>
      </c>
      <c r="V4142" s="55">
        <v>40.737000000000002</v>
      </c>
      <c r="W4142" s="55">
        <v>-74.096800000000002</v>
      </c>
      <c r="X4142" s="55" t="s">
        <v>39</v>
      </c>
      <c r="Y4142" s="55" t="s">
        <v>386</v>
      </c>
      <c r="Z4142" s="55" t="s">
        <v>34</v>
      </c>
      <c r="AA4142" s="55">
        <v>0</v>
      </c>
      <c r="AB4142" s="55" t="s">
        <v>41</v>
      </c>
      <c r="AC4142" s="55">
        <v>8</v>
      </c>
      <c r="AD4142" s="55"/>
      <c r="AE4142" s="55" t="s">
        <v>49</v>
      </c>
      <c r="AF4142" s="55" t="s">
        <v>50</v>
      </c>
      <c r="AG4142" s="55">
        <v>2.1302999999999999E-3</v>
      </c>
      <c r="AH4142" s="57" t="s">
        <v>44</v>
      </c>
    </row>
    <row r="4143" spans="1:34" x14ac:dyDescent="0.25">
      <c r="A4143" s="54">
        <v>12322911</v>
      </c>
      <c r="B4143" s="55"/>
      <c r="C4143" s="55"/>
      <c r="D4143" s="55">
        <v>61753213</v>
      </c>
      <c r="E4143" s="55"/>
      <c r="F4143" s="55">
        <v>300</v>
      </c>
      <c r="G4143" s="55">
        <v>80032614</v>
      </c>
      <c r="H4143" s="55"/>
      <c r="I4143" s="55">
        <v>2275050012</v>
      </c>
      <c r="J4143" s="55">
        <v>2</v>
      </c>
      <c r="K4143" s="55" t="s">
        <v>34</v>
      </c>
      <c r="L4143" s="55" t="s">
        <v>178</v>
      </c>
      <c r="M4143" s="55">
        <v>34017</v>
      </c>
      <c r="N4143" s="55"/>
      <c r="O4143" s="55" t="s">
        <v>385</v>
      </c>
      <c r="P4143" s="55">
        <v>48811</v>
      </c>
      <c r="Q4143" s="55" t="s">
        <v>37</v>
      </c>
      <c r="R4143" s="55" t="s">
        <v>38</v>
      </c>
      <c r="S4143" s="55"/>
      <c r="T4143" s="55"/>
      <c r="U4143" s="55" t="s">
        <v>38</v>
      </c>
      <c r="V4143" s="55">
        <v>40.737000000000002</v>
      </c>
      <c r="W4143" s="55">
        <v>-74.096800000000002</v>
      </c>
      <c r="X4143" s="55" t="s">
        <v>39</v>
      </c>
      <c r="Y4143" s="55" t="s">
        <v>386</v>
      </c>
      <c r="Z4143" s="55" t="s">
        <v>34</v>
      </c>
      <c r="AA4143" s="55">
        <v>0</v>
      </c>
      <c r="AB4143" s="55" t="s">
        <v>41</v>
      </c>
      <c r="AC4143" s="55">
        <v>8</v>
      </c>
      <c r="AD4143" s="55"/>
      <c r="AE4143" s="55" t="s">
        <v>49</v>
      </c>
      <c r="AF4143" s="55" t="s">
        <v>50</v>
      </c>
      <c r="AG4143" s="55">
        <v>3.9055499999999998E-3</v>
      </c>
      <c r="AH4143" s="57" t="s">
        <v>44</v>
      </c>
    </row>
    <row r="4144" spans="1:34" x14ac:dyDescent="0.25">
      <c r="A4144" s="54">
        <v>12322911</v>
      </c>
      <c r="B4144" s="55"/>
      <c r="C4144" s="55"/>
      <c r="D4144" s="55">
        <v>61753213</v>
      </c>
      <c r="E4144" s="55"/>
      <c r="F4144" s="55">
        <v>300</v>
      </c>
      <c r="G4144" s="55">
        <v>80032514</v>
      </c>
      <c r="H4144" s="55"/>
      <c r="I4144" s="55">
        <v>2275050011</v>
      </c>
      <c r="J4144" s="55">
        <v>2</v>
      </c>
      <c r="K4144" s="55" t="s">
        <v>34</v>
      </c>
      <c r="L4144" s="55" t="s">
        <v>178</v>
      </c>
      <c r="M4144" s="55">
        <v>34017</v>
      </c>
      <c r="N4144" s="55"/>
      <c r="O4144" s="55" t="s">
        <v>385</v>
      </c>
      <c r="P4144" s="55">
        <v>48811</v>
      </c>
      <c r="Q4144" s="55" t="s">
        <v>37</v>
      </c>
      <c r="R4144" s="55" t="s">
        <v>38</v>
      </c>
      <c r="S4144" s="55"/>
      <c r="T4144" s="55"/>
      <c r="U4144" s="55" t="s">
        <v>38</v>
      </c>
      <c r="V4144" s="55">
        <v>40.737000000000002</v>
      </c>
      <c r="W4144" s="55">
        <v>-74.096800000000002</v>
      </c>
      <c r="X4144" s="55" t="s">
        <v>39</v>
      </c>
      <c r="Y4144" s="55" t="s">
        <v>386</v>
      </c>
      <c r="Z4144" s="55" t="s">
        <v>34</v>
      </c>
      <c r="AA4144" s="55">
        <v>0</v>
      </c>
      <c r="AB4144" s="55" t="s">
        <v>41</v>
      </c>
      <c r="AC4144" s="55">
        <v>8</v>
      </c>
      <c r="AD4144" s="55"/>
      <c r="AE4144" s="55" t="s">
        <v>51</v>
      </c>
      <c r="AF4144" s="55" t="s">
        <v>52</v>
      </c>
      <c r="AG4144" s="55">
        <v>5.8500000000000002E-4</v>
      </c>
      <c r="AH4144" s="57" t="s">
        <v>44</v>
      </c>
    </row>
    <row r="4145" spans="1:34" x14ac:dyDescent="0.25">
      <c r="A4145" s="54">
        <v>12322911</v>
      </c>
      <c r="B4145" s="55"/>
      <c r="C4145" s="55"/>
      <c r="D4145" s="55">
        <v>61753213</v>
      </c>
      <c r="E4145" s="55"/>
      <c r="F4145" s="55">
        <v>300</v>
      </c>
      <c r="G4145" s="55">
        <v>80032614</v>
      </c>
      <c r="H4145" s="55"/>
      <c r="I4145" s="55">
        <v>2275050012</v>
      </c>
      <c r="J4145" s="55">
        <v>2</v>
      </c>
      <c r="K4145" s="55" t="s">
        <v>34</v>
      </c>
      <c r="L4145" s="55" t="s">
        <v>178</v>
      </c>
      <c r="M4145" s="55">
        <v>34017</v>
      </c>
      <c r="N4145" s="55"/>
      <c r="O4145" s="55" t="s">
        <v>385</v>
      </c>
      <c r="P4145" s="55">
        <v>48811</v>
      </c>
      <c r="Q4145" s="55" t="s">
        <v>37</v>
      </c>
      <c r="R4145" s="55" t="s">
        <v>38</v>
      </c>
      <c r="S4145" s="55"/>
      <c r="T4145" s="55"/>
      <c r="U4145" s="55" t="s">
        <v>38</v>
      </c>
      <c r="V4145" s="55">
        <v>40.737000000000002</v>
      </c>
      <c r="W4145" s="55">
        <v>-74.096800000000002</v>
      </c>
      <c r="X4145" s="55" t="s">
        <v>39</v>
      </c>
      <c r="Y4145" s="55" t="s">
        <v>386</v>
      </c>
      <c r="Z4145" s="55" t="s">
        <v>34</v>
      </c>
      <c r="AA4145" s="55">
        <v>0</v>
      </c>
      <c r="AB4145" s="55" t="s">
        <v>41</v>
      </c>
      <c r="AC4145" s="55">
        <v>8</v>
      </c>
      <c r="AD4145" s="55"/>
      <c r="AE4145" s="55" t="s">
        <v>51</v>
      </c>
      <c r="AF4145" s="55" t="s">
        <v>52</v>
      </c>
      <c r="AG4145" s="55">
        <v>5.3417999999999998E-3</v>
      </c>
      <c r="AH4145" s="57" t="s">
        <v>44</v>
      </c>
    </row>
    <row r="4146" spans="1:34" x14ac:dyDescent="0.25">
      <c r="A4146" s="54">
        <v>12322911</v>
      </c>
      <c r="B4146" s="55"/>
      <c r="C4146" s="55"/>
      <c r="D4146" s="55">
        <v>61753213</v>
      </c>
      <c r="E4146" s="55"/>
      <c r="F4146" s="55">
        <v>300</v>
      </c>
      <c r="G4146" s="55">
        <v>80032614</v>
      </c>
      <c r="H4146" s="55"/>
      <c r="I4146" s="55">
        <v>2275050012</v>
      </c>
      <c r="J4146" s="55">
        <v>2</v>
      </c>
      <c r="K4146" s="55" t="s">
        <v>34</v>
      </c>
      <c r="L4146" s="55" t="s">
        <v>178</v>
      </c>
      <c r="M4146" s="55">
        <v>34017</v>
      </c>
      <c r="N4146" s="55"/>
      <c r="O4146" s="55" t="s">
        <v>385</v>
      </c>
      <c r="P4146" s="55">
        <v>48811</v>
      </c>
      <c r="Q4146" s="55" t="s">
        <v>37</v>
      </c>
      <c r="R4146" s="55" t="s">
        <v>38</v>
      </c>
      <c r="S4146" s="55"/>
      <c r="T4146" s="55"/>
      <c r="U4146" s="55" t="s">
        <v>38</v>
      </c>
      <c r="V4146" s="55">
        <v>40.737000000000002</v>
      </c>
      <c r="W4146" s="55">
        <v>-74.096800000000002</v>
      </c>
      <c r="X4146" s="55" t="s">
        <v>39</v>
      </c>
      <c r="Y4146" s="55" t="s">
        <v>386</v>
      </c>
      <c r="Z4146" s="55" t="s">
        <v>34</v>
      </c>
      <c r="AA4146" s="55">
        <v>0</v>
      </c>
      <c r="AB4146" s="55" t="s">
        <v>41</v>
      </c>
      <c r="AC4146" s="55">
        <v>8</v>
      </c>
      <c r="AD4146" s="55"/>
      <c r="AE4146" s="55" t="s">
        <v>53</v>
      </c>
      <c r="AF4146" s="55" t="s">
        <v>54</v>
      </c>
      <c r="AG4146" s="55">
        <v>0.15802099999999999</v>
      </c>
      <c r="AH4146" s="57" t="s">
        <v>44</v>
      </c>
    </row>
    <row r="4147" spans="1:34" x14ac:dyDescent="0.25">
      <c r="A4147" s="54">
        <v>12322911</v>
      </c>
      <c r="B4147" s="55"/>
      <c r="C4147" s="55"/>
      <c r="D4147" s="55">
        <v>61753213</v>
      </c>
      <c r="E4147" s="55"/>
      <c r="F4147" s="55">
        <v>300</v>
      </c>
      <c r="G4147" s="55">
        <v>80032514</v>
      </c>
      <c r="H4147" s="55"/>
      <c r="I4147" s="55">
        <v>2275050011</v>
      </c>
      <c r="J4147" s="55">
        <v>2</v>
      </c>
      <c r="K4147" s="55" t="s">
        <v>34</v>
      </c>
      <c r="L4147" s="55" t="s">
        <v>178</v>
      </c>
      <c r="M4147" s="55">
        <v>34017</v>
      </c>
      <c r="N4147" s="55"/>
      <c r="O4147" s="55" t="s">
        <v>385</v>
      </c>
      <c r="P4147" s="55">
        <v>48811</v>
      </c>
      <c r="Q4147" s="55" t="s">
        <v>37</v>
      </c>
      <c r="R4147" s="55" t="s">
        <v>38</v>
      </c>
      <c r="S4147" s="55"/>
      <c r="T4147" s="55"/>
      <c r="U4147" s="55" t="s">
        <v>38</v>
      </c>
      <c r="V4147" s="55">
        <v>40.737000000000002</v>
      </c>
      <c r="W4147" s="55">
        <v>-74.096800000000002</v>
      </c>
      <c r="X4147" s="55" t="s">
        <v>39</v>
      </c>
      <c r="Y4147" s="55" t="s">
        <v>386</v>
      </c>
      <c r="Z4147" s="55" t="s">
        <v>34</v>
      </c>
      <c r="AA4147" s="55">
        <v>0</v>
      </c>
      <c r="AB4147" s="55" t="s">
        <v>41</v>
      </c>
      <c r="AC4147" s="55">
        <v>8</v>
      </c>
      <c r="AD4147" s="55"/>
      <c r="AE4147" s="55" t="s">
        <v>53</v>
      </c>
      <c r="AF4147" s="55" t="s">
        <v>54</v>
      </c>
      <c r="AG4147" s="55">
        <v>0.108126</v>
      </c>
      <c r="AH4147" s="57" t="s">
        <v>44</v>
      </c>
    </row>
    <row r="4148" spans="1:34" x14ac:dyDescent="0.25">
      <c r="A4148" s="54">
        <v>12322911</v>
      </c>
      <c r="B4148" s="55"/>
      <c r="C4148" s="55"/>
      <c r="D4148" s="55">
        <v>61753213</v>
      </c>
      <c r="E4148" s="55"/>
      <c r="F4148" s="55">
        <v>300</v>
      </c>
      <c r="G4148" s="55">
        <v>80032514</v>
      </c>
      <c r="H4148" s="55"/>
      <c r="I4148" s="55">
        <v>2275050011</v>
      </c>
      <c r="J4148" s="55">
        <v>2</v>
      </c>
      <c r="K4148" s="55" t="s">
        <v>34</v>
      </c>
      <c r="L4148" s="55" t="s">
        <v>178</v>
      </c>
      <c r="M4148" s="55">
        <v>34017</v>
      </c>
      <c r="N4148" s="55"/>
      <c r="O4148" s="55" t="s">
        <v>385</v>
      </c>
      <c r="P4148" s="55">
        <v>48811</v>
      </c>
      <c r="Q4148" s="55" t="s">
        <v>37</v>
      </c>
      <c r="R4148" s="55" t="s">
        <v>38</v>
      </c>
      <c r="S4148" s="55"/>
      <c r="T4148" s="55"/>
      <c r="U4148" s="55" t="s">
        <v>38</v>
      </c>
      <c r="V4148" s="55">
        <v>40.737000000000002</v>
      </c>
      <c r="W4148" s="55">
        <v>-74.096800000000002</v>
      </c>
      <c r="X4148" s="55" t="s">
        <v>39</v>
      </c>
      <c r="Y4148" s="55" t="s">
        <v>386</v>
      </c>
      <c r="Z4148" s="55" t="s">
        <v>34</v>
      </c>
      <c r="AA4148" s="55">
        <v>0</v>
      </c>
      <c r="AB4148" s="55" t="s">
        <v>41</v>
      </c>
      <c r="AC4148" s="55">
        <v>8</v>
      </c>
      <c r="AD4148" s="55"/>
      <c r="AE4148" s="55">
        <v>7439921</v>
      </c>
      <c r="AF4148" s="55" t="s">
        <v>55</v>
      </c>
      <c r="AG4148" s="55">
        <v>1.3835599999999999E-4</v>
      </c>
      <c r="AH4148" s="57" t="s">
        <v>44</v>
      </c>
    </row>
    <row r="4149" spans="1:34" x14ac:dyDescent="0.25">
      <c r="A4149" s="54">
        <v>11071211</v>
      </c>
      <c r="B4149" s="55"/>
      <c r="C4149" s="55"/>
      <c r="D4149" s="55">
        <v>60694113</v>
      </c>
      <c r="E4149" s="55"/>
      <c r="F4149" s="55">
        <v>300</v>
      </c>
      <c r="G4149" s="55">
        <v>77930014</v>
      </c>
      <c r="H4149" s="55"/>
      <c r="I4149" s="55">
        <v>2275050012</v>
      </c>
      <c r="J4149" s="55">
        <v>2</v>
      </c>
      <c r="K4149" s="55" t="s">
        <v>34</v>
      </c>
      <c r="L4149" s="55" t="s">
        <v>70</v>
      </c>
      <c r="M4149" s="55">
        <v>34021</v>
      </c>
      <c r="N4149" s="55"/>
      <c r="O4149" s="55" t="s">
        <v>387</v>
      </c>
      <c r="P4149" s="55">
        <v>48811</v>
      </c>
      <c r="Q4149" s="55" t="s">
        <v>37</v>
      </c>
      <c r="R4149" s="55" t="s">
        <v>38</v>
      </c>
      <c r="S4149" s="55"/>
      <c r="T4149" s="55"/>
      <c r="U4149" s="55" t="s">
        <v>38</v>
      </c>
      <c r="V4149" s="55">
        <v>40.261800000000001</v>
      </c>
      <c r="W4149" s="55">
        <v>-74.519599999999997</v>
      </c>
      <c r="X4149" s="55" t="s">
        <v>39</v>
      </c>
      <c r="Y4149" s="55" t="s">
        <v>388</v>
      </c>
      <c r="Z4149" s="55" t="s">
        <v>34</v>
      </c>
      <c r="AA4149" s="55">
        <v>0</v>
      </c>
      <c r="AB4149" s="55" t="s">
        <v>41</v>
      </c>
      <c r="AC4149" s="55">
        <v>8</v>
      </c>
      <c r="AD4149" s="55"/>
      <c r="AE4149" s="55" t="s">
        <v>42</v>
      </c>
      <c r="AF4149" s="55" t="s">
        <v>43</v>
      </c>
      <c r="AG4149" s="55">
        <v>1.1376499999999999E-2</v>
      </c>
      <c r="AH4149" s="57" t="s">
        <v>44</v>
      </c>
    </row>
    <row r="4150" spans="1:34" x14ac:dyDescent="0.25">
      <c r="A4150" s="54">
        <v>11071211</v>
      </c>
      <c r="B4150" s="55"/>
      <c r="C4150" s="55"/>
      <c r="D4150" s="55">
        <v>60694113</v>
      </c>
      <c r="E4150" s="55"/>
      <c r="F4150" s="55">
        <v>300</v>
      </c>
      <c r="G4150" s="55">
        <v>77929914</v>
      </c>
      <c r="H4150" s="55"/>
      <c r="I4150" s="55">
        <v>2275050011</v>
      </c>
      <c r="J4150" s="55">
        <v>2</v>
      </c>
      <c r="K4150" s="55" t="s">
        <v>34</v>
      </c>
      <c r="L4150" s="55" t="s">
        <v>70</v>
      </c>
      <c r="M4150" s="55">
        <v>34021</v>
      </c>
      <c r="N4150" s="55"/>
      <c r="O4150" s="55" t="s">
        <v>387</v>
      </c>
      <c r="P4150" s="55">
        <v>48811</v>
      </c>
      <c r="Q4150" s="55" t="s">
        <v>37</v>
      </c>
      <c r="R4150" s="55" t="s">
        <v>38</v>
      </c>
      <c r="S4150" s="55"/>
      <c r="T4150" s="55"/>
      <c r="U4150" s="55" t="s">
        <v>38</v>
      </c>
      <c r="V4150" s="55">
        <v>40.261800000000001</v>
      </c>
      <c r="W4150" s="55">
        <v>-74.519599999999997</v>
      </c>
      <c r="X4150" s="55" t="s">
        <v>39</v>
      </c>
      <c r="Y4150" s="55" t="s">
        <v>388</v>
      </c>
      <c r="Z4150" s="55" t="s">
        <v>34</v>
      </c>
      <c r="AA4150" s="55">
        <v>0</v>
      </c>
      <c r="AB4150" s="55" t="s">
        <v>41</v>
      </c>
      <c r="AC4150" s="55">
        <v>8</v>
      </c>
      <c r="AD4150" s="55"/>
      <c r="AE4150" s="55" t="s">
        <v>42</v>
      </c>
      <c r="AF4150" s="55" t="s">
        <v>43</v>
      </c>
      <c r="AG4150" s="55">
        <v>1.3542700000000001E-3</v>
      </c>
      <c r="AH4150" s="57" t="s">
        <v>44</v>
      </c>
    </row>
    <row r="4151" spans="1:34" x14ac:dyDescent="0.25">
      <c r="A4151" s="54">
        <v>11071211</v>
      </c>
      <c r="B4151" s="55"/>
      <c r="C4151" s="55"/>
      <c r="D4151" s="55">
        <v>60694113</v>
      </c>
      <c r="E4151" s="55"/>
      <c r="F4151" s="55">
        <v>300</v>
      </c>
      <c r="G4151" s="55">
        <v>77930014</v>
      </c>
      <c r="H4151" s="55"/>
      <c r="I4151" s="55">
        <v>2275050012</v>
      </c>
      <c r="J4151" s="55">
        <v>2</v>
      </c>
      <c r="K4151" s="55" t="s">
        <v>34</v>
      </c>
      <c r="L4151" s="55" t="s">
        <v>70</v>
      </c>
      <c r="M4151" s="55">
        <v>34021</v>
      </c>
      <c r="N4151" s="55"/>
      <c r="O4151" s="55" t="s">
        <v>387</v>
      </c>
      <c r="P4151" s="55">
        <v>48811</v>
      </c>
      <c r="Q4151" s="55" t="s">
        <v>37</v>
      </c>
      <c r="R4151" s="55" t="s">
        <v>38</v>
      </c>
      <c r="S4151" s="55"/>
      <c r="T4151" s="55"/>
      <c r="U4151" s="55" t="s">
        <v>38</v>
      </c>
      <c r="V4151" s="55">
        <v>40.261800000000001</v>
      </c>
      <c r="W4151" s="55">
        <v>-74.519599999999997</v>
      </c>
      <c r="X4151" s="55" t="s">
        <v>39</v>
      </c>
      <c r="Y4151" s="55" t="s">
        <v>388</v>
      </c>
      <c r="Z4151" s="55" t="s">
        <v>34</v>
      </c>
      <c r="AA4151" s="55">
        <v>0</v>
      </c>
      <c r="AB4151" s="55" t="s">
        <v>41</v>
      </c>
      <c r="AC4151" s="55">
        <v>8</v>
      </c>
      <c r="AD4151" s="55"/>
      <c r="AE4151" s="55" t="s">
        <v>45</v>
      </c>
      <c r="AF4151" s="55" t="s">
        <v>46</v>
      </c>
      <c r="AG4151" s="55">
        <v>1.2140199999999999E-3</v>
      </c>
      <c r="AH4151" s="57" t="s">
        <v>44</v>
      </c>
    </row>
    <row r="4152" spans="1:34" x14ac:dyDescent="0.25">
      <c r="A4152" s="54">
        <v>11071211</v>
      </c>
      <c r="B4152" s="55"/>
      <c r="C4152" s="55"/>
      <c r="D4152" s="55">
        <v>60694113</v>
      </c>
      <c r="E4152" s="55"/>
      <c r="F4152" s="55">
        <v>300</v>
      </c>
      <c r="G4152" s="55">
        <v>77929914</v>
      </c>
      <c r="H4152" s="55"/>
      <c r="I4152" s="55">
        <v>2275050011</v>
      </c>
      <c r="J4152" s="55">
        <v>2</v>
      </c>
      <c r="K4152" s="55" t="s">
        <v>34</v>
      </c>
      <c r="L4152" s="55" t="s">
        <v>70</v>
      </c>
      <c r="M4152" s="55">
        <v>34021</v>
      </c>
      <c r="N4152" s="55"/>
      <c r="O4152" s="55" t="s">
        <v>387</v>
      </c>
      <c r="P4152" s="55">
        <v>48811</v>
      </c>
      <c r="Q4152" s="55" t="s">
        <v>37</v>
      </c>
      <c r="R4152" s="55" t="s">
        <v>38</v>
      </c>
      <c r="S4152" s="55"/>
      <c r="T4152" s="55"/>
      <c r="U4152" s="55" t="s">
        <v>38</v>
      </c>
      <c r="V4152" s="55">
        <v>40.261800000000001</v>
      </c>
      <c r="W4152" s="55">
        <v>-74.519599999999997</v>
      </c>
      <c r="X4152" s="55" t="s">
        <v>39</v>
      </c>
      <c r="Y4152" s="55" t="s">
        <v>388</v>
      </c>
      <c r="Z4152" s="55" t="s">
        <v>34</v>
      </c>
      <c r="AA4152" s="55">
        <v>0</v>
      </c>
      <c r="AB4152" s="55" t="s">
        <v>41</v>
      </c>
      <c r="AC4152" s="55">
        <v>8</v>
      </c>
      <c r="AD4152" s="55"/>
      <c r="AE4152" s="55" t="s">
        <v>45</v>
      </c>
      <c r="AF4152" s="55" t="s">
        <v>46</v>
      </c>
      <c r="AG4152" s="55">
        <v>9.0000000000000006E-5</v>
      </c>
      <c r="AH4152" s="57" t="s">
        <v>44</v>
      </c>
    </row>
    <row r="4153" spans="1:34" x14ac:dyDescent="0.25">
      <c r="A4153" s="54">
        <v>11071211</v>
      </c>
      <c r="B4153" s="55"/>
      <c r="C4153" s="55"/>
      <c r="D4153" s="55">
        <v>60694113</v>
      </c>
      <c r="E4153" s="55"/>
      <c r="F4153" s="55">
        <v>300</v>
      </c>
      <c r="G4153" s="55">
        <v>77930014</v>
      </c>
      <c r="H4153" s="55"/>
      <c r="I4153" s="55">
        <v>2275050012</v>
      </c>
      <c r="J4153" s="55">
        <v>2</v>
      </c>
      <c r="K4153" s="55" t="s">
        <v>34</v>
      </c>
      <c r="L4153" s="55" t="s">
        <v>70</v>
      </c>
      <c r="M4153" s="55">
        <v>34021</v>
      </c>
      <c r="N4153" s="55"/>
      <c r="O4153" s="55" t="s">
        <v>387</v>
      </c>
      <c r="P4153" s="55">
        <v>48811</v>
      </c>
      <c r="Q4153" s="55" t="s">
        <v>37</v>
      </c>
      <c r="R4153" s="55" t="s">
        <v>38</v>
      </c>
      <c r="S4153" s="55"/>
      <c r="T4153" s="55"/>
      <c r="U4153" s="55" t="s">
        <v>38</v>
      </c>
      <c r="V4153" s="55">
        <v>40.261800000000001</v>
      </c>
      <c r="W4153" s="55">
        <v>-74.519599999999997</v>
      </c>
      <c r="X4153" s="55" t="s">
        <v>39</v>
      </c>
      <c r="Y4153" s="55" t="s">
        <v>388</v>
      </c>
      <c r="Z4153" s="55" t="s">
        <v>34</v>
      </c>
      <c r="AA4153" s="55">
        <v>0</v>
      </c>
      <c r="AB4153" s="55" t="s">
        <v>41</v>
      </c>
      <c r="AC4153" s="55">
        <v>8</v>
      </c>
      <c r="AD4153" s="55"/>
      <c r="AE4153" s="55" t="s">
        <v>47</v>
      </c>
      <c r="AF4153" s="55" t="s">
        <v>48</v>
      </c>
      <c r="AG4153" s="55">
        <v>3.8118200000000001E-3</v>
      </c>
      <c r="AH4153" s="57" t="s">
        <v>44</v>
      </c>
    </row>
    <row r="4154" spans="1:34" x14ac:dyDescent="0.25">
      <c r="A4154" s="54">
        <v>11071211</v>
      </c>
      <c r="B4154" s="55"/>
      <c r="C4154" s="55"/>
      <c r="D4154" s="55">
        <v>60694113</v>
      </c>
      <c r="E4154" s="55"/>
      <c r="F4154" s="55">
        <v>300</v>
      </c>
      <c r="G4154" s="55">
        <v>77929914</v>
      </c>
      <c r="H4154" s="55"/>
      <c r="I4154" s="55">
        <v>2275050011</v>
      </c>
      <c r="J4154" s="55">
        <v>2</v>
      </c>
      <c r="K4154" s="55" t="s">
        <v>34</v>
      </c>
      <c r="L4154" s="55" t="s">
        <v>70</v>
      </c>
      <c r="M4154" s="55">
        <v>34021</v>
      </c>
      <c r="N4154" s="55"/>
      <c r="O4154" s="55" t="s">
        <v>387</v>
      </c>
      <c r="P4154" s="55">
        <v>48811</v>
      </c>
      <c r="Q4154" s="55" t="s">
        <v>37</v>
      </c>
      <c r="R4154" s="55" t="s">
        <v>38</v>
      </c>
      <c r="S4154" s="55"/>
      <c r="T4154" s="55"/>
      <c r="U4154" s="55" t="s">
        <v>38</v>
      </c>
      <c r="V4154" s="55">
        <v>40.261800000000001</v>
      </c>
      <c r="W4154" s="55">
        <v>-74.519599999999997</v>
      </c>
      <c r="X4154" s="55" t="s">
        <v>39</v>
      </c>
      <c r="Y4154" s="55" t="s">
        <v>388</v>
      </c>
      <c r="Z4154" s="55" t="s">
        <v>34</v>
      </c>
      <c r="AA4154" s="55">
        <v>0</v>
      </c>
      <c r="AB4154" s="55" t="s">
        <v>41</v>
      </c>
      <c r="AC4154" s="55">
        <v>8</v>
      </c>
      <c r="AD4154" s="55"/>
      <c r="AE4154" s="55" t="s">
        <v>47</v>
      </c>
      <c r="AF4154" s="55" t="s">
        <v>48</v>
      </c>
      <c r="AG4154" s="55">
        <v>1.4699100000000001E-3</v>
      </c>
      <c r="AH4154" s="57" t="s">
        <v>44</v>
      </c>
    </row>
    <row r="4155" spans="1:34" x14ac:dyDescent="0.25">
      <c r="A4155" s="54">
        <v>11071211</v>
      </c>
      <c r="B4155" s="55"/>
      <c r="C4155" s="55"/>
      <c r="D4155" s="55">
        <v>60694113</v>
      </c>
      <c r="E4155" s="55"/>
      <c r="F4155" s="55">
        <v>300</v>
      </c>
      <c r="G4155" s="55">
        <v>77930014</v>
      </c>
      <c r="H4155" s="55"/>
      <c r="I4155" s="55">
        <v>2275050012</v>
      </c>
      <c r="J4155" s="55">
        <v>2</v>
      </c>
      <c r="K4155" s="55" t="s">
        <v>34</v>
      </c>
      <c r="L4155" s="55" t="s">
        <v>70</v>
      </c>
      <c r="M4155" s="55">
        <v>34021</v>
      </c>
      <c r="N4155" s="55"/>
      <c r="O4155" s="55" t="s">
        <v>387</v>
      </c>
      <c r="P4155" s="55">
        <v>48811</v>
      </c>
      <c r="Q4155" s="55" t="s">
        <v>37</v>
      </c>
      <c r="R4155" s="55" t="s">
        <v>38</v>
      </c>
      <c r="S4155" s="55"/>
      <c r="T4155" s="55"/>
      <c r="U4155" s="55" t="s">
        <v>38</v>
      </c>
      <c r="V4155" s="55">
        <v>40.261800000000001</v>
      </c>
      <c r="W4155" s="55">
        <v>-74.519599999999997</v>
      </c>
      <c r="X4155" s="55" t="s">
        <v>39</v>
      </c>
      <c r="Y4155" s="55" t="s">
        <v>388</v>
      </c>
      <c r="Z4155" s="55" t="s">
        <v>34</v>
      </c>
      <c r="AA4155" s="55">
        <v>0</v>
      </c>
      <c r="AB4155" s="55" t="s">
        <v>41</v>
      </c>
      <c r="AC4155" s="55">
        <v>8</v>
      </c>
      <c r="AD4155" s="55"/>
      <c r="AE4155" s="55" t="s">
        <v>49</v>
      </c>
      <c r="AF4155" s="55" t="s">
        <v>50</v>
      </c>
      <c r="AG4155" s="55">
        <v>3.9055499999999998E-3</v>
      </c>
      <c r="AH4155" s="57" t="s">
        <v>44</v>
      </c>
    </row>
    <row r="4156" spans="1:34" x14ac:dyDescent="0.25">
      <c r="A4156" s="54">
        <v>11071211</v>
      </c>
      <c r="B4156" s="55"/>
      <c r="C4156" s="55"/>
      <c r="D4156" s="55">
        <v>60694113</v>
      </c>
      <c r="E4156" s="55"/>
      <c r="F4156" s="55">
        <v>300</v>
      </c>
      <c r="G4156" s="55">
        <v>77929914</v>
      </c>
      <c r="H4156" s="55"/>
      <c r="I4156" s="55">
        <v>2275050011</v>
      </c>
      <c r="J4156" s="55">
        <v>2</v>
      </c>
      <c r="K4156" s="55" t="s">
        <v>34</v>
      </c>
      <c r="L4156" s="55" t="s">
        <v>70</v>
      </c>
      <c r="M4156" s="55">
        <v>34021</v>
      </c>
      <c r="N4156" s="55"/>
      <c r="O4156" s="55" t="s">
        <v>387</v>
      </c>
      <c r="P4156" s="55">
        <v>48811</v>
      </c>
      <c r="Q4156" s="55" t="s">
        <v>37</v>
      </c>
      <c r="R4156" s="55" t="s">
        <v>38</v>
      </c>
      <c r="S4156" s="55"/>
      <c r="T4156" s="55"/>
      <c r="U4156" s="55" t="s">
        <v>38</v>
      </c>
      <c r="V4156" s="55">
        <v>40.261800000000001</v>
      </c>
      <c r="W4156" s="55">
        <v>-74.519599999999997</v>
      </c>
      <c r="X4156" s="55" t="s">
        <v>39</v>
      </c>
      <c r="Y4156" s="55" t="s">
        <v>388</v>
      </c>
      <c r="Z4156" s="55" t="s">
        <v>34</v>
      </c>
      <c r="AA4156" s="55">
        <v>0</v>
      </c>
      <c r="AB4156" s="55" t="s">
        <v>41</v>
      </c>
      <c r="AC4156" s="55">
        <v>8</v>
      </c>
      <c r="AD4156" s="55"/>
      <c r="AE4156" s="55" t="s">
        <v>49</v>
      </c>
      <c r="AF4156" s="55" t="s">
        <v>50</v>
      </c>
      <c r="AG4156" s="55">
        <v>2.1302999999999999E-3</v>
      </c>
      <c r="AH4156" s="57" t="s">
        <v>44</v>
      </c>
    </row>
    <row r="4157" spans="1:34" x14ac:dyDescent="0.25">
      <c r="A4157" s="54">
        <v>11071211</v>
      </c>
      <c r="B4157" s="55"/>
      <c r="C4157" s="55"/>
      <c r="D4157" s="55">
        <v>60694113</v>
      </c>
      <c r="E4157" s="55"/>
      <c r="F4157" s="55">
        <v>300</v>
      </c>
      <c r="G4157" s="55">
        <v>77929914</v>
      </c>
      <c r="H4157" s="55"/>
      <c r="I4157" s="55">
        <v>2275050011</v>
      </c>
      <c r="J4157" s="55">
        <v>2</v>
      </c>
      <c r="K4157" s="55" t="s">
        <v>34</v>
      </c>
      <c r="L4157" s="55" t="s">
        <v>70</v>
      </c>
      <c r="M4157" s="55">
        <v>34021</v>
      </c>
      <c r="N4157" s="55"/>
      <c r="O4157" s="55" t="s">
        <v>387</v>
      </c>
      <c r="P4157" s="55">
        <v>48811</v>
      </c>
      <c r="Q4157" s="55" t="s">
        <v>37</v>
      </c>
      <c r="R4157" s="55" t="s">
        <v>38</v>
      </c>
      <c r="S4157" s="55"/>
      <c r="T4157" s="55"/>
      <c r="U4157" s="55" t="s">
        <v>38</v>
      </c>
      <c r="V4157" s="55">
        <v>40.261800000000001</v>
      </c>
      <c r="W4157" s="55">
        <v>-74.519599999999997</v>
      </c>
      <c r="X4157" s="55" t="s">
        <v>39</v>
      </c>
      <c r="Y4157" s="55" t="s">
        <v>388</v>
      </c>
      <c r="Z4157" s="55" t="s">
        <v>34</v>
      </c>
      <c r="AA4157" s="55">
        <v>0</v>
      </c>
      <c r="AB4157" s="55" t="s">
        <v>41</v>
      </c>
      <c r="AC4157" s="55">
        <v>8</v>
      </c>
      <c r="AD4157" s="55"/>
      <c r="AE4157" s="55" t="s">
        <v>51</v>
      </c>
      <c r="AF4157" s="55" t="s">
        <v>52</v>
      </c>
      <c r="AG4157" s="55">
        <v>5.8500000000000002E-4</v>
      </c>
      <c r="AH4157" s="57" t="s">
        <v>44</v>
      </c>
    </row>
    <row r="4158" spans="1:34" x14ac:dyDescent="0.25">
      <c r="A4158" s="54">
        <v>11071211</v>
      </c>
      <c r="B4158" s="55"/>
      <c r="C4158" s="55"/>
      <c r="D4158" s="55">
        <v>60694113</v>
      </c>
      <c r="E4158" s="55"/>
      <c r="F4158" s="55">
        <v>300</v>
      </c>
      <c r="G4158" s="55">
        <v>77930014</v>
      </c>
      <c r="H4158" s="55"/>
      <c r="I4158" s="55">
        <v>2275050012</v>
      </c>
      <c r="J4158" s="55">
        <v>2</v>
      </c>
      <c r="K4158" s="55" t="s">
        <v>34</v>
      </c>
      <c r="L4158" s="55" t="s">
        <v>70</v>
      </c>
      <c r="M4158" s="55">
        <v>34021</v>
      </c>
      <c r="N4158" s="55"/>
      <c r="O4158" s="55" t="s">
        <v>387</v>
      </c>
      <c r="P4158" s="55">
        <v>48811</v>
      </c>
      <c r="Q4158" s="55" t="s">
        <v>37</v>
      </c>
      <c r="R4158" s="55" t="s">
        <v>38</v>
      </c>
      <c r="S4158" s="55"/>
      <c r="T4158" s="55"/>
      <c r="U4158" s="55" t="s">
        <v>38</v>
      </c>
      <c r="V4158" s="55">
        <v>40.261800000000001</v>
      </c>
      <c r="W4158" s="55">
        <v>-74.519599999999997</v>
      </c>
      <c r="X4158" s="55" t="s">
        <v>39</v>
      </c>
      <c r="Y4158" s="55" t="s">
        <v>388</v>
      </c>
      <c r="Z4158" s="55" t="s">
        <v>34</v>
      </c>
      <c r="AA4158" s="55">
        <v>0</v>
      </c>
      <c r="AB4158" s="55" t="s">
        <v>41</v>
      </c>
      <c r="AC4158" s="55">
        <v>8</v>
      </c>
      <c r="AD4158" s="55"/>
      <c r="AE4158" s="55" t="s">
        <v>51</v>
      </c>
      <c r="AF4158" s="55" t="s">
        <v>52</v>
      </c>
      <c r="AG4158" s="55">
        <v>5.3417999999999998E-3</v>
      </c>
      <c r="AH4158" s="57" t="s">
        <v>44</v>
      </c>
    </row>
    <row r="4159" spans="1:34" x14ac:dyDescent="0.25">
      <c r="A4159" s="54">
        <v>11071211</v>
      </c>
      <c r="B4159" s="55"/>
      <c r="C4159" s="55"/>
      <c r="D4159" s="55">
        <v>60694113</v>
      </c>
      <c r="E4159" s="55"/>
      <c r="F4159" s="55">
        <v>300</v>
      </c>
      <c r="G4159" s="55">
        <v>77930014</v>
      </c>
      <c r="H4159" s="55"/>
      <c r="I4159" s="55">
        <v>2275050012</v>
      </c>
      <c r="J4159" s="55">
        <v>2</v>
      </c>
      <c r="K4159" s="55" t="s">
        <v>34</v>
      </c>
      <c r="L4159" s="55" t="s">
        <v>70</v>
      </c>
      <c r="M4159" s="55">
        <v>34021</v>
      </c>
      <c r="N4159" s="55"/>
      <c r="O4159" s="55" t="s">
        <v>387</v>
      </c>
      <c r="P4159" s="55">
        <v>48811</v>
      </c>
      <c r="Q4159" s="55" t="s">
        <v>37</v>
      </c>
      <c r="R4159" s="55" t="s">
        <v>38</v>
      </c>
      <c r="S4159" s="55"/>
      <c r="T4159" s="55"/>
      <c r="U4159" s="55" t="s">
        <v>38</v>
      </c>
      <c r="V4159" s="55">
        <v>40.261800000000001</v>
      </c>
      <c r="W4159" s="55">
        <v>-74.519599999999997</v>
      </c>
      <c r="X4159" s="55" t="s">
        <v>39</v>
      </c>
      <c r="Y4159" s="55" t="s">
        <v>388</v>
      </c>
      <c r="Z4159" s="55" t="s">
        <v>34</v>
      </c>
      <c r="AA4159" s="55">
        <v>0</v>
      </c>
      <c r="AB4159" s="55" t="s">
        <v>41</v>
      </c>
      <c r="AC4159" s="55">
        <v>8</v>
      </c>
      <c r="AD4159" s="55"/>
      <c r="AE4159" s="55" t="s">
        <v>53</v>
      </c>
      <c r="AF4159" s="55" t="s">
        <v>54</v>
      </c>
      <c r="AG4159" s="55">
        <v>0.15802099999999999</v>
      </c>
      <c r="AH4159" s="57" t="s">
        <v>44</v>
      </c>
    </row>
    <row r="4160" spans="1:34" x14ac:dyDescent="0.25">
      <c r="A4160" s="54">
        <v>11071211</v>
      </c>
      <c r="B4160" s="55"/>
      <c r="C4160" s="55"/>
      <c r="D4160" s="55">
        <v>60694113</v>
      </c>
      <c r="E4160" s="55"/>
      <c r="F4160" s="55">
        <v>300</v>
      </c>
      <c r="G4160" s="55">
        <v>77929914</v>
      </c>
      <c r="H4160" s="55"/>
      <c r="I4160" s="55">
        <v>2275050011</v>
      </c>
      <c r="J4160" s="55">
        <v>2</v>
      </c>
      <c r="K4160" s="55" t="s">
        <v>34</v>
      </c>
      <c r="L4160" s="55" t="s">
        <v>70</v>
      </c>
      <c r="M4160" s="55">
        <v>34021</v>
      </c>
      <c r="N4160" s="55"/>
      <c r="O4160" s="55" t="s">
        <v>387</v>
      </c>
      <c r="P4160" s="55">
        <v>48811</v>
      </c>
      <c r="Q4160" s="55" t="s">
        <v>37</v>
      </c>
      <c r="R4160" s="55" t="s">
        <v>38</v>
      </c>
      <c r="S4160" s="55"/>
      <c r="T4160" s="55"/>
      <c r="U4160" s="55" t="s">
        <v>38</v>
      </c>
      <c r="V4160" s="55">
        <v>40.261800000000001</v>
      </c>
      <c r="W4160" s="55">
        <v>-74.519599999999997</v>
      </c>
      <c r="X4160" s="55" t="s">
        <v>39</v>
      </c>
      <c r="Y4160" s="55" t="s">
        <v>388</v>
      </c>
      <c r="Z4160" s="55" t="s">
        <v>34</v>
      </c>
      <c r="AA4160" s="55">
        <v>0</v>
      </c>
      <c r="AB4160" s="55" t="s">
        <v>41</v>
      </c>
      <c r="AC4160" s="55">
        <v>8</v>
      </c>
      <c r="AD4160" s="55"/>
      <c r="AE4160" s="55" t="s">
        <v>53</v>
      </c>
      <c r="AF4160" s="55" t="s">
        <v>54</v>
      </c>
      <c r="AG4160" s="55">
        <v>0.108126</v>
      </c>
      <c r="AH4160" s="57" t="s">
        <v>44</v>
      </c>
    </row>
    <row r="4161" spans="1:34" x14ac:dyDescent="0.25">
      <c r="A4161" s="54">
        <v>11071211</v>
      </c>
      <c r="B4161" s="55"/>
      <c r="C4161" s="55"/>
      <c r="D4161" s="55">
        <v>60694113</v>
      </c>
      <c r="E4161" s="55"/>
      <c r="F4161" s="55">
        <v>300</v>
      </c>
      <c r="G4161" s="55">
        <v>77929914</v>
      </c>
      <c r="H4161" s="55"/>
      <c r="I4161" s="55">
        <v>2275050011</v>
      </c>
      <c r="J4161" s="55">
        <v>2</v>
      </c>
      <c r="K4161" s="55" t="s">
        <v>34</v>
      </c>
      <c r="L4161" s="55" t="s">
        <v>70</v>
      </c>
      <c r="M4161" s="55">
        <v>34021</v>
      </c>
      <c r="N4161" s="55"/>
      <c r="O4161" s="55" t="s">
        <v>387</v>
      </c>
      <c r="P4161" s="55">
        <v>48811</v>
      </c>
      <c r="Q4161" s="55" t="s">
        <v>37</v>
      </c>
      <c r="R4161" s="55" t="s">
        <v>38</v>
      </c>
      <c r="S4161" s="55"/>
      <c r="T4161" s="55"/>
      <c r="U4161" s="55" t="s">
        <v>38</v>
      </c>
      <c r="V4161" s="55">
        <v>40.261800000000001</v>
      </c>
      <c r="W4161" s="55">
        <v>-74.519599999999997</v>
      </c>
      <c r="X4161" s="55" t="s">
        <v>39</v>
      </c>
      <c r="Y4161" s="55" t="s">
        <v>388</v>
      </c>
      <c r="Z4161" s="55" t="s">
        <v>34</v>
      </c>
      <c r="AA4161" s="55">
        <v>0</v>
      </c>
      <c r="AB4161" s="55" t="s">
        <v>41</v>
      </c>
      <c r="AC4161" s="55">
        <v>8</v>
      </c>
      <c r="AD4161" s="55"/>
      <c r="AE4161" s="55">
        <v>7439921</v>
      </c>
      <c r="AF4161" s="55" t="s">
        <v>55</v>
      </c>
      <c r="AG4161" s="55">
        <v>1.3835599999999999E-4</v>
      </c>
      <c r="AH4161" s="57" t="s">
        <v>44</v>
      </c>
    </row>
    <row r="4162" spans="1:34" x14ac:dyDescent="0.25">
      <c r="A4162" s="54">
        <v>12322211</v>
      </c>
      <c r="B4162" s="55"/>
      <c r="C4162" s="55"/>
      <c r="D4162" s="55">
        <v>61752513</v>
      </c>
      <c r="E4162" s="55"/>
      <c r="F4162" s="55">
        <v>300</v>
      </c>
      <c r="G4162" s="55">
        <v>80031114</v>
      </c>
      <c r="H4162" s="55"/>
      <c r="I4162" s="55">
        <v>2275050011</v>
      </c>
      <c r="J4162" s="55">
        <v>2</v>
      </c>
      <c r="K4162" s="55" t="s">
        <v>34</v>
      </c>
      <c r="L4162" s="55" t="s">
        <v>98</v>
      </c>
      <c r="M4162" s="55">
        <v>34001</v>
      </c>
      <c r="N4162" s="55"/>
      <c r="O4162" s="55" t="s">
        <v>389</v>
      </c>
      <c r="P4162" s="55">
        <v>48811</v>
      </c>
      <c r="Q4162" s="55" t="s">
        <v>37</v>
      </c>
      <c r="R4162" s="55" t="s">
        <v>38</v>
      </c>
      <c r="S4162" s="55"/>
      <c r="T4162" s="55"/>
      <c r="U4162" s="55" t="s">
        <v>38</v>
      </c>
      <c r="V4162" s="55">
        <v>39.6584</v>
      </c>
      <c r="W4162" s="55">
        <v>-74.802400000000006</v>
      </c>
      <c r="X4162" s="55" t="s">
        <v>39</v>
      </c>
      <c r="Y4162" s="55" t="s">
        <v>153</v>
      </c>
      <c r="Z4162" s="55" t="s">
        <v>34</v>
      </c>
      <c r="AA4162" s="55">
        <v>0</v>
      </c>
      <c r="AB4162" s="55" t="s">
        <v>41</v>
      </c>
      <c r="AC4162" s="55">
        <v>8</v>
      </c>
      <c r="AD4162" s="55"/>
      <c r="AE4162" s="55" t="s">
        <v>42</v>
      </c>
      <c r="AF4162" s="55" t="s">
        <v>43</v>
      </c>
      <c r="AG4162" s="55">
        <v>7.5236999999999998E-5</v>
      </c>
      <c r="AH4162" s="57" t="s">
        <v>44</v>
      </c>
    </row>
    <row r="4163" spans="1:34" x14ac:dyDescent="0.25">
      <c r="A4163" s="54">
        <v>12322211</v>
      </c>
      <c r="B4163" s="55"/>
      <c r="C4163" s="55"/>
      <c r="D4163" s="55">
        <v>61752513</v>
      </c>
      <c r="E4163" s="55"/>
      <c r="F4163" s="55">
        <v>300</v>
      </c>
      <c r="G4163" s="55">
        <v>80031114</v>
      </c>
      <c r="H4163" s="55"/>
      <c r="I4163" s="55">
        <v>2275050011</v>
      </c>
      <c r="J4163" s="55">
        <v>2</v>
      </c>
      <c r="K4163" s="55" t="s">
        <v>34</v>
      </c>
      <c r="L4163" s="55" t="s">
        <v>98</v>
      </c>
      <c r="M4163" s="55">
        <v>34001</v>
      </c>
      <c r="N4163" s="55"/>
      <c r="O4163" s="55" t="s">
        <v>389</v>
      </c>
      <c r="P4163" s="55">
        <v>48811</v>
      </c>
      <c r="Q4163" s="55" t="s">
        <v>37</v>
      </c>
      <c r="R4163" s="55" t="s">
        <v>38</v>
      </c>
      <c r="S4163" s="55"/>
      <c r="T4163" s="55"/>
      <c r="U4163" s="55" t="s">
        <v>38</v>
      </c>
      <c r="V4163" s="55">
        <v>39.6584</v>
      </c>
      <c r="W4163" s="55">
        <v>-74.802400000000006</v>
      </c>
      <c r="X4163" s="55" t="s">
        <v>39</v>
      </c>
      <c r="Y4163" s="55" t="s">
        <v>153</v>
      </c>
      <c r="Z4163" s="55" t="s">
        <v>34</v>
      </c>
      <c r="AA4163" s="55">
        <v>0</v>
      </c>
      <c r="AB4163" s="55" t="s">
        <v>41</v>
      </c>
      <c r="AC4163" s="55">
        <v>8</v>
      </c>
      <c r="AD4163" s="55"/>
      <c r="AE4163" s="55" t="s">
        <v>45</v>
      </c>
      <c r="AF4163" s="55" t="s">
        <v>46</v>
      </c>
      <c r="AG4163" s="55">
        <v>5.0000000000000004E-6</v>
      </c>
      <c r="AH4163" s="57" t="s">
        <v>44</v>
      </c>
    </row>
    <row r="4164" spans="1:34" x14ac:dyDescent="0.25">
      <c r="A4164" s="54">
        <v>12322211</v>
      </c>
      <c r="B4164" s="55"/>
      <c r="C4164" s="55"/>
      <c r="D4164" s="55">
        <v>61752513</v>
      </c>
      <c r="E4164" s="55"/>
      <c r="F4164" s="55">
        <v>300</v>
      </c>
      <c r="G4164" s="55">
        <v>80031114</v>
      </c>
      <c r="H4164" s="55"/>
      <c r="I4164" s="55">
        <v>2275050011</v>
      </c>
      <c r="J4164" s="55">
        <v>2</v>
      </c>
      <c r="K4164" s="55" t="s">
        <v>34</v>
      </c>
      <c r="L4164" s="55" t="s">
        <v>98</v>
      </c>
      <c r="M4164" s="55">
        <v>34001</v>
      </c>
      <c r="N4164" s="55"/>
      <c r="O4164" s="55" t="s">
        <v>389</v>
      </c>
      <c r="P4164" s="55">
        <v>48811</v>
      </c>
      <c r="Q4164" s="55" t="s">
        <v>37</v>
      </c>
      <c r="R4164" s="55" t="s">
        <v>38</v>
      </c>
      <c r="S4164" s="55"/>
      <c r="T4164" s="55"/>
      <c r="U4164" s="55" t="s">
        <v>38</v>
      </c>
      <c r="V4164" s="55">
        <v>39.6584</v>
      </c>
      <c r="W4164" s="55">
        <v>-74.802400000000006</v>
      </c>
      <c r="X4164" s="55" t="s">
        <v>39</v>
      </c>
      <c r="Y4164" s="55" t="s">
        <v>153</v>
      </c>
      <c r="Z4164" s="55" t="s">
        <v>34</v>
      </c>
      <c r="AA4164" s="55">
        <v>0</v>
      </c>
      <c r="AB4164" s="55" t="s">
        <v>41</v>
      </c>
      <c r="AC4164" s="55">
        <v>8</v>
      </c>
      <c r="AD4164" s="55"/>
      <c r="AE4164" s="55" t="s">
        <v>47</v>
      </c>
      <c r="AF4164" s="55" t="s">
        <v>48</v>
      </c>
      <c r="AG4164" s="55">
        <v>8.1661499999999997E-5</v>
      </c>
      <c r="AH4164" s="57" t="s">
        <v>44</v>
      </c>
    </row>
    <row r="4165" spans="1:34" x14ac:dyDescent="0.25">
      <c r="A4165" s="54">
        <v>12322211</v>
      </c>
      <c r="B4165" s="55"/>
      <c r="C4165" s="55"/>
      <c r="D4165" s="55">
        <v>61752513</v>
      </c>
      <c r="E4165" s="55"/>
      <c r="F4165" s="55">
        <v>300</v>
      </c>
      <c r="G4165" s="55">
        <v>80031114</v>
      </c>
      <c r="H4165" s="55"/>
      <c r="I4165" s="55">
        <v>2275050011</v>
      </c>
      <c r="J4165" s="55">
        <v>2</v>
      </c>
      <c r="K4165" s="55" t="s">
        <v>34</v>
      </c>
      <c r="L4165" s="55" t="s">
        <v>98</v>
      </c>
      <c r="M4165" s="55">
        <v>34001</v>
      </c>
      <c r="N4165" s="55"/>
      <c r="O4165" s="55" t="s">
        <v>389</v>
      </c>
      <c r="P4165" s="55">
        <v>48811</v>
      </c>
      <c r="Q4165" s="55" t="s">
        <v>37</v>
      </c>
      <c r="R4165" s="55" t="s">
        <v>38</v>
      </c>
      <c r="S4165" s="55"/>
      <c r="T4165" s="55"/>
      <c r="U4165" s="55" t="s">
        <v>38</v>
      </c>
      <c r="V4165" s="55">
        <v>39.6584</v>
      </c>
      <c r="W4165" s="55">
        <v>-74.802400000000006</v>
      </c>
      <c r="X4165" s="55" t="s">
        <v>39</v>
      </c>
      <c r="Y4165" s="55" t="s">
        <v>153</v>
      </c>
      <c r="Z4165" s="55" t="s">
        <v>34</v>
      </c>
      <c r="AA4165" s="55">
        <v>0</v>
      </c>
      <c r="AB4165" s="55" t="s">
        <v>41</v>
      </c>
      <c r="AC4165" s="55">
        <v>8</v>
      </c>
      <c r="AD4165" s="55"/>
      <c r="AE4165" s="55" t="s">
        <v>49</v>
      </c>
      <c r="AF4165" s="55" t="s">
        <v>50</v>
      </c>
      <c r="AG4165" s="55">
        <v>1.1835E-4</v>
      </c>
      <c r="AH4165" s="57" t="s">
        <v>44</v>
      </c>
    </row>
    <row r="4166" spans="1:34" x14ac:dyDescent="0.25">
      <c r="A4166" s="54">
        <v>12322211</v>
      </c>
      <c r="B4166" s="55"/>
      <c r="C4166" s="55"/>
      <c r="D4166" s="55">
        <v>61752513</v>
      </c>
      <c r="E4166" s="55"/>
      <c r="F4166" s="55">
        <v>300</v>
      </c>
      <c r="G4166" s="55">
        <v>80031114</v>
      </c>
      <c r="H4166" s="55"/>
      <c r="I4166" s="55">
        <v>2275050011</v>
      </c>
      <c r="J4166" s="55">
        <v>2</v>
      </c>
      <c r="K4166" s="55" t="s">
        <v>34</v>
      </c>
      <c r="L4166" s="55" t="s">
        <v>98</v>
      </c>
      <c r="M4166" s="55">
        <v>34001</v>
      </c>
      <c r="N4166" s="55"/>
      <c r="O4166" s="55" t="s">
        <v>389</v>
      </c>
      <c r="P4166" s="55">
        <v>48811</v>
      </c>
      <c r="Q4166" s="55" t="s">
        <v>37</v>
      </c>
      <c r="R4166" s="55" t="s">
        <v>38</v>
      </c>
      <c r="S4166" s="55"/>
      <c r="T4166" s="55"/>
      <c r="U4166" s="55" t="s">
        <v>38</v>
      </c>
      <c r="V4166" s="55">
        <v>39.6584</v>
      </c>
      <c r="W4166" s="55">
        <v>-74.802400000000006</v>
      </c>
      <c r="X4166" s="55" t="s">
        <v>39</v>
      </c>
      <c r="Y4166" s="55" t="s">
        <v>153</v>
      </c>
      <c r="Z4166" s="55" t="s">
        <v>34</v>
      </c>
      <c r="AA4166" s="55">
        <v>0</v>
      </c>
      <c r="AB4166" s="55" t="s">
        <v>41</v>
      </c>
      <c r="AC4166" s="55">
        <v>8</v>
      </c>
      <c r="AD4166" s="55"/>
      <c r="AE4166" s="55" t="s">
        <v>51</v>
      </c>
      <c r="AF4166" s="55" t="s">
        <v>52</v>
      </c>
      <c r="AG4166" s="55">
        <v>3.2499999999999997E-5</v>
      </c>
      <c r="AH4166" s="57" t="s">
        <v>44</v>
      </c>
    </row>
    <row r="4167" spans="1:34" x14ac:dyDescent="0.25">
      <c r="A4167" s="54">
        <v>12322211</v>
      </c>
      <c r="B4167" s="55"/>
      <c r="C4167" s="55"/>
      <c r="D4167" s="55">
        <v>61752513</v>
      </c>
      <c r="E4167" s="55"/>
      <c r="F4167" s="55">
        <v>300</v>
      </c>
      <c r="G4167" s="55">
        <v>80031114</v>
      </c>
      <c r="H4167" s="55"/>
      <c r="I4167" s="55">
        <v>2275050011</v>
      </c>
      <c r="J4167" s="55">
        <v>2</v>
      </c>
      <c r="K4167" s="55" t="s">
        <v>34</v>
      </c>
      <c r="L4167" s="55" t="s">
        <v>98</v>
      </c>
      <c r="M4167" s="55">
        <v>34001</v>
      </c>
      <c r="N4167" s="55"/>
      <c r="O4167" s="55" t="s">
        <v>389</v>
      </c>
      <c r="P4167" s="55">
        <v>48811</v>
      </c>
      <c r="Q4167" s="55" t="s">
        <v>37</v>
      </c>
      <c r="R4167" s="55" t="s">
        <v>38</v>
      </c>
      <c r="S4167" s="55"/>
      <c r="T4167" s="55"/>
      <c r="U4167" s="55" t="s">
        <v>38</v>
      </c>
      <c r="V4167" s="55">
        <v>39.6584</v>
      </c>
      <c r="W4167" s="55">
        <v>-74.802400000000006</v>
      </c>
      <c r="X4167" s="55" t="s">
        <v>39</v>
      </c>
      <c r="Y4167" s="55" t="s">
        <v>153</v>
      </c>
      <c r="Z4167" s="55" t="s">
        <v>34</v>
      </c>
      <c r="AA4167" s="55">
        <v>0</v>
      </c>
      <c r="AB4167" s="55" t="s">
        <v>41</v>
      </c>
      <c r="AC4167" s="55">
        <v>8</v>
      </c>
      <c r="AD4167" s="55"/>
      <c r="AE4167" s="55" t="s">
        <v>53</v>
      </c>
      <c r="AF4167" s="55" t="s">
        <v>54</v>
      </c>
      <c r="AG4167" s="55">
        <v>6.0070000000000002E-3</v>
      </c>
      <c r="AH4167" s="57" t="s">
        <v>44</v>
      </c>
    </row>
    <row r="4168" spans="1:34" x14ac:dyDescent="0.25">
      <c r="A4168" s="54">
        <v>12322211</v>
      </c>
      <c r="B4168" s="55"/>
      <c r="C4168" s="55"/>
      <c r="D4168" s="55">
        <v>61752513</v>
      </c>
      <c r="E4168" s="55"/>
      <c r="F4168" s="55">
        <v>300</v>
      </c>
      <c r="G4168" s="55">
        <v>80031114</v>
      </c>
      <c r="H4168" s="55"/>
      <c r="I4168" s="55">
        <v>2275050011</v>
      </c>
      <c r="J4168" s="55">
        <v>2</v>
      </c>
      <c r="K4168" s="55" t="s">
        <v>34</v>
      </c>
      <c r="L4168" s="55" t="s">
        <v>98</v>
      </c>
      <c r="M4168" s="55">
        <v>34001</v>
      </c>
      <c r="N4168" s="55"/>
      <c r="O4168" s="55" t="s">
        <v>389</v>
      </c>
      <c r="P4168" s="55">
        <v>48811</v>
      </c>
      <c r="Q4168" s="55" t="s">
        <v>37</v>
      </c>
      <c r="R4168" s="55" t="s">
        <v>38</v>
      </c>
      <c r="S4168" s="55"/>
      <c r="T4168" s="55"/>
      <c r="U4168" s="55" t="s">
        <v>38</v>
      </c>
      <c r="V4168" s="55">
        <v>39.6584</v>
      </c>
      <c r="W4168" s="55">
        <v>-74.802400000000006</v>
      </c>
      <c r="X4168" s="55" t="s">
        <v>39</v>
      </c>
      <c r="Y4168" s="55" t="s">
        <v>153</v>
      </c>
      <c r="Z4168" s="55" t="s">
        <v>34</v>
      </c>
      <c r="AA4168" s="55">
        <v>0</v>
      </c>
      <c r="AB4168" s="55" t="s">
        <v>41</v>
      </c>
      <c r="AC4168" s="55">
        <v>8</v>
      </c>
      <c r="AD4168" s="55"/>
      <c r="AE4168" s="55">
        <v>7439921</v>
      </c>
      <c r="AF4168" s="55" t="s">
        <v>55</v>
      </c>
      <c r="AG4168" s="55">
        <v>7.6864600000000006E-6</v>
      </c>
      <c r="AH4168" s="57" t="s">
        <v>44</v>
      </c>
    </row>
    <row r="4169" spans="1:34" x14ac:dyDescent="0.25">
      <c r="A4169" s="54">
        <v>11079111</v>
      </c>
      <c r="B4169" s="55"/>
      <c r="C4169" s="55"/>
      <c r="D4169" s="55">
        <v>60709913</v>
      </c>
      <c r="E4169" s="55"/>
      <c r="F4169" s="55">
        <v>300</v>
      </c>
      <c r="G4169" s="55">
        <v>77961514</v>
      </c>
      <c r="H4169" s="55"/>
      <c r="I4169" s="55">
        <v>2275050011</v>
      </c>
      <c r="J4169" s="55">
        <v>2</v>
      </c>
      <c r="K4169" s="55" t="s">
        <v>34</v>
      </c>
      <c r="L4169" s="55" t="s">
        <v>98</v>
      </c>
      <c r="M4169" s="55">
        <v>34001</v>
      </c>
      <c r="N4169" s="55"/>
      <c r="O4169" s="55" t="s">
        <v>390</v>
      </c>
      <c r="P4169" s="55">
        <v>48811</v>
      </c>
      <c r="Q4169" s="55" t="s">
        <v>37</v>
      </c>
      <c r="R4169" s="55" t="s">
        <v>38</v>
      </c>
      <c r="S4169" s="55"/>
      <c r="T4169" s="55"/>
      <c r="U4169" s="55" t="s">
        <v>38</v>
      </c>
      <c r="V4169" s="55">
        <v>39.484299999999998</v>
      </c>
      <c r="W4169" s="55">
        <v>-74.881799999999998</v>
      </c>
      <c r="X4169" s="55" t="s">
        <v>39</v>
      </c>
      <c r="Y4169" s="55" t="s">
        <v>391</v>
      </c>
      <c r="Z4169" s="55" t="s">
        <v>34</v>
      </c>
      <c r="AA4169" s="55">
        <v>0</v>
      </c>
      <c r="AB4169" s="55" t="s">
        <v>41</v>
      </c>
      <c r="AC4169" s="55">
        <v>8</v>
      </c>
      <c r="AD4169" s="55"/>
      <c r="AE4169" s="55" t="s">
        <v>42</v>
      </c>
      <c r="AF4169" s="55" t="s">
        <v>43</v>
      </c>
      <c r="AG4169" s="55">
        <v>1.3542700000000001E-3</v>
      </c>
      <c r="AH4169" s="57" t="s">
        <v>44</v>
      </c>
    </row>
    <row r="4170" spans="1:34" x14ac:dyDescent="0.25">
      <c r="A4170" s="54">
        <v>11079111</v>
      </c>
      <c r="B4170" s="55"/>
      <c r="C4170" s="55"/>
      <c r="D4170" s="55">
        <v>60709913</v>
      </c>
      <c r="E4170" s="55"/>
      <c r="F4170" s="55">
        <v>300</v>
      </c>
      <c r="G4170" s="55">
        <v>77961614</v>
      </c>
      <c r="H4170" s="55"/>
      <c r="I4170" s="55">
        <v>2275050012</v>
      </c>
      <c r="J4170" s="55">
        <v>2</v>
      </c>
      <c r="K4170" s="55" t="s">
        <v>34</v>
      </c>
      <c r="L4170" s="55" t="s">
        <v>98</v>
      </c>
      <c r="M4170" s="55">
        <v>34001</v>
      </c>
      <c r="N4170" s="55"/>
      <c r="O4170" s="55" t="s">
        <v>390</v>
      </c>
      <c r="P4170" s="55">
        <v>48811</v>
      </c>
      <c r="Q4170" s="55" t="s">
        <v>37</v>
      </c>
      <c r="R4170" s="55" t="s">
        <v>38</v>
      </c>
      <c r="S4170" s="55"/>
      <c r="T4170" s="55"/>
      <c r="U4170" s="55" t="s">
        <v>38</v>
      </c>
      <c r="V4170" s="55">
        <v>39.484299999999998</v>
      </c>
      <c r="W4170" s="55">
        <v>-74.881799999999998</v>
      </c>
      <c r="X4170" s="55" t="s">
        <v>39</v>
      </c>
      <c r="Y4170" s="55" t="s">
        <v>391</v>
      </c>
      <c r="Z4170" s="55" t="s">
        <v>34</v>
      </c>
      <c r="AA4170" s="55">
        <v>0</v>
      </c>
      <c r="AB4170" s="55" t="s">
        <v>41</v>
      </c>
      <c r="AC4170" s="55">
        <v>8</v>
      </c>
      <c r="AD4170" s="55"/>
      <c r="AE4170" s="55" t="s">
        <v>42</v>
      </c>
      <c r="AF4170" s="55" t="s">
        <v>43</v>
      </c>
      <c r="AG4170" s="55">
        <v>1.1376499999999999E-2</v>
      </c>
      <c r="AH4170" s="57" t="s">
        <v>44</v>
      </c>
    </row>
    <row r="4171" spans="1:34" x14ac:dyDescent="0.25">
      <c r="A4171" s="54">
        <v>11079111</v>
      </c>
      <c r="B4171" s="55"/>
      <c r="C4171" s="55"/>
      <c r="D4171" s="55">
        <v>60709913</v>
      </c>
      <c r="E4171" s="55"/>
      <c r="F4171" s="55">
        <v>300</v>
      </c>
      <c r="G4171" s="55">
        <v>77961614</v>
      </c>
      <c r="H4171" s="55"/>
      <c r="I4171" s="55">
        <v>2275050012</v>
      </c>
      <c r="J4171" s="55">
        <v>2</v>
      </c>
      <c r="K4171" s="55" t="s">
        <v>34</v>
      </c>
      <c r="L4171" s="55" t="s">
        <v>98</v>
      </c>
      <c r="M4171" s="55">
        <v>34001</v>
      </c>
      <c r="N4171" s="55"/>
      <c r="O4171" s="55" t="s">
        <v>390</v>
      </c>
      <c r="P4171" s="55">
        <v>48811</v>
      </c>
      <c r="Q4171" s="55" t="s">
        <v>37</v>
      </c>
      <c r="R4171" s="55" t="s">
        <v>38</v>
      </c>
      <c r="S4171" s="55"/>
      <c r="T4171" s="55"/>
      <c r="U4171" s="55" t="s">
        <v>38</v>
      </c>
      <c r="V4171" s="55">
        <v>39.484299999999998</v>
      </c>
      <c r="W4171" s="55">
        <v>-74.881799999999998</v>
      </c>
      <c r="X4171" s="55" t="s">
        <v>39</v>
      </c>
      <c r="Y4171" s="55" t="s">
        <v>391</v>
      </c>
      <c r="Z4171" s="55" t="s">
        <v>34</v>
      </c>
      <c r="AA4171" s="55">
        <v>0</v>
      </c>
      <c r="AB4171" s="55" t="s">
        <v>41</v>
      </c>
      <c r="AC4171" s="55">
        <v>8</v>
      </c>
      <c r="AD4171" s="55"/>
      <c r="AE4171" s="55" t="s">
        <v>45</v>
      </c>
      <c r="AF4171" s="55" t="s">
        <v>46</v>
      </c>
      <c r="AG4171" s="55">
        <v>1.2140199999999999E-3</v>
      </c>
      <c r="AH4171" s="57" t="s">
        <v>44</v>
      </c>
    </row>
    <row r="4172" spans="1:34" x14ac:dyDescent="0.25">
      <c r="A4172" s="54">
        <v>11079111</v>
      </c>
      <c r="B4172" s="55"/>
      <c r="C4172" s="55"/>
      <c r="D4172" s="55">
        <v>60709913</v>
      </c>
      <c r="E4172" s="55"/>
      <c r="F4172" s="55">
        <v>300</v>
      </c>
      <c r="G4172" s="55">
        <v>77961514</v>
      </c>
      <c r="H4172" s="55"/>
      <c r="I4172" s="55">
        <v>2275050011</v>
      </c>
      <c r="J4172" s="55">
        <v>2</v>
      </c>
      <c r="K4172" s="55" t="s">
        <v>34</v>
      </c>
      <c r="L4172" s="55" t="s">
        <v>98</v>
      </c>
      <c r="M4172" s="55">
        <v>34001</v>
      </c>
      <c r="N4172" s="55"/>
      <c r="O4172" s="55" t="s">
        <v>390</v>
      </c>
      <c r="P4172" s="55">
        <v>48811</v>
      </c>
      <c r="Q4172" s="55" t="s">
        <v>37</v>
      </c>
      <c r="R4172" s="55" t="s">
        <v>38</v>
      </c>
      <c r="S4172" s="55"/>
      <c r="T4172" s="55"/>
      <c r="U4172" s="55" t="s">
        <v>38</v>
      </c>
      <c r="V4172" s="55">
        <v>39.484299999999998</v>
      </c>
      <c r="W4172" s="55">
        <v>-74.881799999999998</v>
      </c>
      <c r="X4172" s="55" t="s">
        <v>39</v>
      </c>
      <c r="Y4172" s="55" t="s">
        <v>391</v>
      </c>
      <c r="Z4172" s="55" t="s">
        <v>34</v>
      </c>
      <c r="AA4172" s="55">
        <v>0</v>
      </c>
      <c r="AB4172" s="55" t="s">
        <v>41</v>
      </c>
      <c r="AC4172" s="55">
        <v>8</v>
      </c>
      <c r="AD4172" s="55"/>
      <c r="AE4172" s="55" t="s">
        <v>45</v>
      </c>
      <c r="AF4172" s="55" t="s">
        <v>46</v>
      </c>
      <c r="AG4172" s="55">
        <v>9.0000000000000006E-5</v>
      </c>
      <c r="AH4172" s="57" t="s">
        <v>44</v>
      </c>
    </row>
    <row r="4173" spans="1:34" x14ac:dyDescent="0.25">
      <c r="A4173" s="54">
        <v>11079111</v>
      </c>
      <c r="B4173" s="55"/>
      <c r="C4173" s="55"/>
      <c r="D4173" s="55">
        <v>60709913</v>
      </c>
      <c r="E4173" s="55"/>
      <c r="F4173" s="55">
        <v>300</v>
      </c>
      <c r="G4173" s="55">
        <v>77961514</v>
      </c>
      <c r="H4173" s="55"/>
      <c r="I4173" s="55">
        <v>2275050011</v>
      </c>
      <c r="J4173" s="55">
        <v>2</v>
      </c>
      <c r="K4173" s="55" t="s">
        <v>34</v>
      </c>
      <c r="L4173" s="55" t="s">
        <v>98</v>
      </c>
      <c r="M4173" s="55">
        <v>34001</v>
      </c>
      <c r="N4173" s="55"/>
      <c r="O4173" s="55" t="s">
        <v>390</v>
      </c>
      <c r="P4173" s="55">
        <v>48811</v>
      </c>
      <c r="Q4173" s="55" t="s">
        <v>37</v>
      </c>
      <c r="R4173" s="55" t="s">
        <v>38</v>
      </c>
      <c r="S4173" s="55"/>
      <c r="T4173" s="55"/>
      <c r="U4173" s="55" t="s">
        <v>38</v>
      </c>
      <c r="V4173" s="55">
        <v>39.484299999999998</v>
      </c>
      <c r="W4173" s="55">
        <v>-74.881799999999998</v>
      </c>
      <c r="X4173" s="55" t="s">
        <v>39</v>
      </c>
      <c r="Y4173" s="55" t="s">
        <v>391</v>
      </c>
      <c r="Z4173" s="55" t="s">
        <v>34</v>
      </c>
      <c r="AA4173" s="55">
        <v>0</v>
      </c>
      <c r="AB4173" s="55" t="s">
        <v>41</v>
      </c>
      <c r="AC4173" s="55">
        <v>8</v>
      </c>
      <c r="AD4173" s="55"/>
      <c r="AE4173" s="55" t="s">
        <v>47</v>
      </c>
      <c r="AF4173" s="55" t="s">
        <v>48</v>
      </c>
      <c r="AG4173" s="55">
        <v>1.4699100000000001E-3</v>
      </c>
      <c r="AH4173" s="57" t="s">
        <v>44</v>
      </c>
    </row>
    <row r="4174" spans="1:34" x14ac:dyDescent="0.25">
      <c r="A4174" s="54">
        <v>11079111</v>
      </c>
      <c r="B4174" s="55"/>
      <c r="C4174" s="55"/>
      <c r="D4174" s="55">
        <v>60709913</v>
      </c>
      <c r="E4174" s="55"/>
      <c r="F4174" s="55">
        <v>300</v>
      </c>
      <c r="G4174" s="55">
        <v>77961614</v>
      </c>
      <c r="H4174" s="55"/>
      <c r="I4174" s="55">
        <v>2275050012</v>
      </c>
      <c r="J4174" s="55">
        <v>2</v>
      </c>
      <c r="K4174" s="55" t="s">
        <v>34</v>
      </c>
      <c r="L4174" s="55" t="s">
        <v>98</v>
      </c>
      <c r="M4174" s="55">
        <v>34001</v>
      </c>
      <c r="N4174" s="55"/>
      <c r="O4174" s="55" t="s">
        <v>390</v>
      </c>
      <c r="P4174" s="55">
        <v>48811</v>
      </c>
      <c r="Q4174" s="55" t="s">
        <v>37</v>
      </c>
      <c r="R4174" s="55" t="s">
        <v>38</v>
      </c>
      <c r="S4174" s="55"/>
      <c r="T4174" s="55"/>
      <c r="U4174" s="55" t="s">
        <v>38</v>
      </c>
      <c r="V4174" s="55">
        <v>39.484299999999998</v>
      </c>
      <c r="W4174" s="55">
        <v>-74.881799999999998</v>
      </c>
      <c r="X4174" s="55" t="s">
        <v>39</v>
      </c>
      <c r="Y4174" s="55" t="s">
        <v>391</v>
      </c>
      <c r="Z4174" s="55" t="s">
        <v>34</v>
      </c>
      <c r="AA4174" s="55">
        <v>0</v>
      </c>
      <c r="AB4174" s="55" t="s">
        <v>41</v>
      </c>
      <c r="AC4174" s="55">
        <v>8</v>
      </c>
      <c r="AD4174" s="55"/>
      <c r="AE4174" s="55" t="s">
        <v>47</v>
      </c>
      <c r="AF4174" s="55" t="s">
        <v>48</v>
      </c>
      <c r="AG4174" s="55">
        <v>3.8118200000000001E-3</v>
      </c>
      <c r="AH4174" s="57" t="s">
        <v>44</v>
      </c>
    </row>
    <row r="4175" spans="1:34" x14ac:dyDescent="0.25">
      <c r="A4175" s="54">
        <v>11079111</v>
      </c>
      <c r="B4175" s="55"/>
      <c r="C4175" s="55"/>
      <c r="D4175" s="55">
        <v>60709913</v>
      </c>
      <c r="E4175" s="55"/>
      <c r="F4175" s="55">
        <v>300</v>
      </c>
      <c r="G4175" s="55">
        <v>77961614</v>
      </c>
      <c r="H4175" s="55"/>
      <c r="I4175" s="55">
        <v>2275050012</v>
      </c>
      <c r="J4175" s="55">
        <v>2</v>
      </c>
      <c r="K4175" s="55" t="s">
        <v>34</v>
      </c>
      <c r="L4175" s="55" t="s">
        <v>98</v>
      </c>
      <c r="M4175" s="55">
        <v>34001</v>
      </c>
      <c r="N4175" s="55"/>
      <c r="O4175" s="55" t="s">
        <v>390</v>
      </c>
      <c r="P4175" s="55">
        <v>48811</v>
      </c>
      <c r="Q4175" s="55" t="s">
        <v>37</v>
      </c>
      <c r="R4175" s="55" t="s">
        <v>38</v>
      </c>
      <c r="S4175" s="55"/>
      <c r="T4175" s="55"/>
      <c r="U4175" s="55" t="s">
        <v>38</v>
      </c>
      <c r="V4175" s="55">
        <v>39.484299999999998</v>
      </c>
      <c r="W4175" s="55">
        <v>-74.881799999999998</v>
      </c>
      <c r="X4175" s="55" t="s">
        <v>39</v>
      </c>
      <c r="Y4175" s="55" t="s">
        <v>391</v>
      </c>
      <c r="Z4175" s="55" t="s">
        <v>34</v>
      </c>
      <c r="AA4175" s="55">
        <v>0</v>
      </c>
      <c r="AB4175" s="55" t="s">
        <v>41</v>
      </c>
      <c r="AC4175" s="55">
        <v>8</v>
      </c>
      <c r="AD4175" s="55"/>
      <c r="AE4175" s="55" t="s">
        <v>49</v>
      </c>
      <c r="AF4175" s="55" t="s">
        <v>50</v>
      </c>
      <c r="AG4175" s="55">
        <v>3.9055499999999998E-3</v>
      </c>
      <c r="AH4175" s="57" t="s">
        <v>44</v>
      </c>
    </row>
    <row r="4176" spans="1:34" x14ac:dyDescent="0.25">
      <c r="A4176" s="54">
        <v>11079111</v>
      </c>
      <c r="B4176" s="55"/>
      <c r="C4176" s="55"/>
      <c r="D4176" s="55">
        <v>60709913</v>
      </c>
      <c r="E4176" s="55"/>
      <c r="F4176" s="55">
        <v>300</v>
      </c>
      <c r="G4176" s="55">
        <v>77961514</v>
      </c>
      <c r="H4176" s="55"/>
      <c r="I4176" s="55">
        <v>2275050011</v>
      </c>
      <c r="J4176" s="55">
        <v>2</v>
      </c>
      <c r="K4176" s="55" t="s">
        <v>34</v>
      </c>
      <c r="L4176" s="55" t="s">
        <v>98</v>
      </c>
      <c r="M4176" s="55">
        <v>34001</v>
      </c>
      <c r="N4176" s="55"/>
      <c r="O4176" s="55" t="s">
        <v>390</v>
      </c>
      <c r="P4176" s="55">
        <v>48811</v>
      </c>
      <c r="Q4176" s="55" t="s">
        <v>37</v>
      </c>
      <c r="R4176" s="55" t="s">
        <v>38</v>
      </c>
      <c r="S4176" s="55"/>
      <c r="T4176" s="55"/>
      <c r="U4176" s="55" t="s">
        <v>38</v>
      </c>
      <c r="V4176" s="55">
        <v>39.484299999999998</v>
      </c>
      <c r="W4176" s="55">
        <v>-74.881799999999998</v>
      </c>
      <c r="X4176" s="55" t="s">
        <v>39</v>
      </c>
      <c r="Y4176" s="55" t="s">
        <v>391</v>
      </c>
      <c r="Z4176" s="55" t="s">
        <v>34</v>
      </c>
      <c r="AA4176" s="55">
        <v>0</v>
      </c>
      <c r="AB4176" s="55" t="s">
        <v>41</v>
      </c>
      <c r="AC4176" s="55">
        <v>8</v>
      </c>
      <c r="AD4176" s="55"/>
      <c r="AE4176" s="55" t="s">
        <v>49</v>
      </c>
      <c r="AF4176" s="55" t="s">
        <v>50</v>
      </c>
      <c r="AG4176" s="55">
        <v>2.1302999999999999E-3</v>
      </c>
      <c r="AH4176" s="57" t="s">
        <v>44</v>
      </c>
    </row>
    <row r="4177" spans="1:34" x14ac:dyDescent="0.25">
      <c r="A4177" s="54">
        <v>11079111</v>
      </c>
      <c r="B4177" s="55"/>
      <c r="C4177" s="55"/>
      <c r="D4177" s="55">
        <v>60709913</v>
      </c>
      <c r="E4177" s="55"/>
      <c r="F4177" s="55">
        <v>300</v>
      </c>
      <c r="G4177" s="55">
        <v>77961514</v>
      </c>
      <c r="H4177" s="55"/>
      <c r="I4177" s="55">
        <v>2275050011</v>
      </c>
      <c r="J4177" s="55">
        <v>2</v>
      </c>
      <c r="K4177" s="55" t="s">
        <v>34</v>
      </c>
      <c r="L4177" s="55" t="s">
        <v>98</v>
      </c>
      <c r="M4177" s="55">
        <v>34001</v>
      </c>
      <c r="N4177" s="55"/>
      <c r="O4177" s="55" t="s">
        <v>390</v>
      </c>
      <c r="P4177" s="55">
        <v>48811</v>
      </c>
      <c r="Q4177" s="55" t="s">
        <v>37</v>
      </c>
      <c r="R4177" s="55" t="s">
        <v>38</v>
      </c>
      <c r="S4177" s="55"/>
      <c r="T4177" s="55"/>
      <c r="U4177" s="55" t="s">
        <v>38</v>
      </c>
      <c r="V4177" s="55">
        <v>39.484299999999998</v>
      </c>
      <c r="W4177" s="55">
        <v>-74.881799999999998</v>
      </c>
      <c r="X4177" s="55" t="s">
        <v>39</v>
      </c>
      <c r="Y4177" s="55" t="s">
        <v>391</v>
      </c>
      <c r="Z4177" s="55" t="s">
        <v>34</v>
      </c>
      <c r="AA4177" s="55">
        <v>0</v>
      </c>
      <c r="AB4177" s="55" t="s">
        <v>41</v>
      </c>
      <c r="AC4177" s="55">
        <v>8</v>
      </c>
      <c r="AD4177" s="55"/>
      <c r="AE4177" s="55" t="s">
        <v>51</v>
      </c>
      <c r="AF4177" s="55" t="s">
        <v>52</v>
      </c>
      <c r="AG4177" s="55">
        <v>5.8500000000000002E-4</v>
      </c>
      <c r="AH4177" s="57" t="s">
        <v>44</v>
      </c>
    </row>
    <row r="4178" spans="1:34" x14ac:dyDescent="0.25">
      <c r="A4178" s="54">
        <v>11079111</v>
      </c>
      <c r="B4178" s="55"/>
      <c r="C4178" s="55"/>
      <c r="D4178" s="55">
        <v>60709913</v>
      </c>
      <c r="E4178" s="55"/>
      <c r="F4178" s="55">
        <v>300</v>
      </c>
      <c r="G4178" s="55">
        <v>77961614</v>
      </c>
      <c r="H4178" s="55"/>
      <c r="I4178" s="55">
        <v>2275050012</v>
      </c>
      <c r="J4178" s="55">
        <v>2</v>
      </c>
      <c r="K4178" s="55" t="s">
        <v>34</v>
      </c>
      <c r="L4178" s="55" t="s">
        <v>98</v>
      </c>
      <c r="M4178" s="55">
        <v>34001</v>
      </c>
      <c r="N4178" s="55"/>
      <c r="O4178" s="55" t="s">
        <v>390</v>
      </c>
      <c r="P4178" s="55">
        <v>48811</v>
      </c>
      <c r="Q4178" s="55" t="s">
        <v>37</v>
      </c>
      <c r="R4178" s="55" t="s">
        <v>38</v>
      </c>
      <c r="S4178" s="55"/>
      <c r="T4178" s="55"/>
      <c r="U4178" s="55" t="s">
        <v>38</v>
      </c>
      <c r="V4178" s="55">
        <v>39.484299999999998</v>
      </c>
      <c r="W4178" s="55">
        <v>-74.881799999999998</v>
      </c>
      <c r="X4178" s="55" t="s">
        <v>39</v>
      </c>
      <c r="Y4178" s="55" t="s">
        <v>391</v>
      </c>
      <c r="Z4178" s="55" t="s">
        <v>34</v>
      </c>
      <c r="AA4178" s="55">
        <v>0</v>
      </c>
      <c r="AB4178" s="55" t="s">
        <v>41</v>
      </c>
      <c r="AC4178" s="55">
        <v>8</v>
      </c>
      <c r="AD4178" s="55"/>
      <c r="AE4178" s="55" t="s">
        <v>51</v>
      </c>
      <c r="AF4178" s="55" t="s">
        <v>52</v>
      </c>
      <c r="AG4178" s="55">
        <v>5.3417999999999998E-3</v>
      </c>
      <c r="AH4178" s="57" t="s">
        <v>44</v>
      </c>
    </row>
    <row r="4179" spans="1:34" x14ac:dyDescent="0.25">
      <c r="A4179" s="54">
        <v>11079111</v>
      </c>
      <c r="B4179" s="55"/>
      <c r="C4179" s="55"/>
      <c r="D4179" s="55">
        <v>60709913</v>
      </c>
      <c r="E4179" s="55"/>
      <c r="F4179" s="55">
        <v>300</v>
      </c>
      <c r="G4179" s="55">
        <v>77961514</v>
      </c>
      <c r="H4179" s="55"/>
      <c r="I4179" s="55">
        <v>2275050011</v>
      </c>
      <c r="J4179" s="55">
        <v>2</v>
      </c>
      <c r="K4179" s="55" t="s">
        <v>34</v>
      </c>
      <c r="L4179" s="55" t="s">
        <v>98</v>
      </c>
      <c r="M4179" s="55">
        <v>34001</v>
      </c>
      <c r="N4179" s="55"/>
      <c r="O4179" s="55" t="s">
        <v>390</v>
      </c>
      <c r="P4179" s="55">
        <v>48811</v>
      </c>
      <c r="Q4179" s="55" t="s">
        <v>37</v>
      </c>
      <c r="R4179" s="55" t="s">
        <v>38</v>
      </c>
      <c r="S4179" s="55"/>
      <c r="T4179" s="55"/>
      <c r="U4179" s="55" t="s">
        <v>38</v>
      </c>
      <c r="V4179" s="55">
        <v>39.484299999999998</v>
      </c>
      <c r="W4179" s="55">
        <v>-74.881799999999998</v>
      </c>
      <c r="X4179" s="55" t="s">
        <v>39</v>
      </c>
      <c r="Y4179" s="55" t="s">
        <v>391</v>
      </c>
      <c r="Z4179" s="55" t="s">
        <v>34</v>
      </c>
      <c r="AA4179" s="55">
        <v>0</v>
      </c>
      <c r="AB4179" s="55" t="s">
        <v>41</v>
      </c>
      <c r="AC4179" s="55">
        <v>8</v>
      </c>
      <c r="AD4179" s="55"/>
      <c r="AE4179" s="55" t="s">
        <v>53</v>
      </c>
      <c r="AF4179" s="55" t="s">
        <v>54</v>
      </c>
      <c r="AG4179" s="55">
        <v>0.108126</v>
      </c>
      <c r="AH4179" s="57" t="s">
        <v>44</v>
      </c>
    </row>
    <row r="4180" spans="1:34" x14ac:dyDescent="0.25">
      <c r="A4180" s="54">
        <v>11079111</v>
      </c>
      <c r="B4180" s="55"/>
      <c r="C4180" s="55"/>
      <c r="D4180" s="55">
        <v>60709913</v>
      </c>
      <c r="E4180" s="55"/>
      <c r="F4180" s="55">
        <v>300</v>
      </c>
      <c r="G4180" s="55">
        <v>77961614</v>
      </c>
      <c r="H4180" s="55"/>
      <c r="I4180" s="55">
        <v>2275050012</v>
      </c>
      <c r="J4180" s="55">
        <v>2</v>
      </c>
      <c r="K4180" s="55" t="s">
        <v>34</v>
      </c>
      <c r="L4180" s="55" t="s">
        <v>98</v>
      </c>
      <c r="M4180" s="55">
        <v>34001</v>
      </c>
      <c r="N4180" s="55"/>
      <c r="O4180" s="55" t="s">
        <v>390</v>
      </c>
      <c r="P4180" s="55">
        <v>48811</v>
      </c>
      <c r="Q4180" s="55" t="s">
        <v>37</v>
      </c>
      <c r="R4180" s="55" t="s">
        <v>38</v>
      </c>
      <c r="S4180" s="55"/>
      <c r="T4180" s="55"/>
      <c r="U4180" s="55" t="s">
        <v>38</v>
      </c>
      <c r="V4180" s="55">
        <v>39.484299999999998</v>
      </c>
      <c r="W4180" s="55">
        <v>-74.881799999999998</v>
      </c>
      <c r="X4180" s="55" t="s">
        <v>39</v>
      </c>
      <c r="Y4180" s="55" t="s">
        <v>391</v>
      </c>
      <c r="Z4180" s="55" t="s">
        <v>34</v>
      </c>
      <c r="AA4180" s="55">
        <v>0</v>
      </c>
      <c r="AB4180" s="55" t="s">
        <v>41</v>
      </c>
      <c r="AC4180" s="55">
        <v>8</v>
      </c>
      <c r="AD4180" s="55"/>
      <c r="AE4180" s="55" t="s">
        <v>53</v>
      </c>
      <c r="AF4180" s="55" t="s">
        <v>54</v>
      </c>
      <c r="AG4180" s="55">
        <v>0.15802099999999999</v>
      </c>
      <c r="AH4180" s="57" t="s">
        <v>44</v>
      </c>
    </row>
    <row r="4181" spans="1:34" x14ac:dyDescent="0.25">
      <c r="A4181" s="54">
        <v>11079111</v>
      </c>
      <c r="B4181" s="55"/>
      <c r="C4181" s="55"/>
      <c r="D4181" s="55">
        <v>60709913</v>
      </c>
      <c r="E4181" s="55"/>
      <c r="F4181" s="55">
        <v>300</v>
      </c>
      <c r="G4181" s="55">
        <v>77961514</v>
      </c>
      <c r="H4181" s="55"/>
      <c r="I4181" s="55">
        <v>2275050011</v>
      </c>
      <c r="J4181" s="55">
        <v>2</v>
      </c>
      <c r="K4181" s="55" t="s">
        <v>34</v>
      </c>
      <c r="L4181" s="55" t="s">
        <v>98</v>
      </c>
      <c r="M4181" s="55">
        <v>34001</v>
      </c>
      <c r="N4181" s="55"/>
      <c r="O4181" s="55" t="s">
        <v>390</v>
      </c>
      <c r="P4181" s="55">
        <v>48811</v>
      </c>
      <c r="Q4181" s="55" t="s">
        <v>37</v>
      </c>
      <c r="R4181" s="55" t="s">
        <v>38</v>
      </c>
      <c r="S4181" s="55"/>
      <c r="T4181" s="55"/>
      <c r="U4181" s="55" t="s">
        <v>38</v>
      </c>
      <c r="V4181" s="55">
        <v>39.484299999999998</v>
      </c>
      <c r="W4181" s="55">
        <v>-74.881799999999998</v>
      </c>
      <c r="X4181" s="55" t="s">
        <v>39</v>
      </c>
      <c r="Y4181" s="55" t="s">
        <v>391</v>
      </c>
      <c r="Z4181" s="55" t="s">
        <v>34</v>
      </c>
      <c r="AA4181" s="55">
        <v>0</v>
      </c>
      <c r="AB4181" s="55" t="s">
        <v>41</v>
      </c>
      <c r="AC4181" s="55">
        <v>8</v>
      </c>
      <c r="AD4181" s="55"/>
      <c r="AE4181" s="55">
        <v>7439921</v>
      </c>
      <c r="AF4181" s="55" t="s">
        <v>55</v>
      </c>
      <c r="AG4181" s="55">
        <v>1.3835599999999999E-4</v>
      </c>
      <c r="AH4181" s="57" t="s">
        <v>44</v>
      </c>
    </row>
    <row r="4182" spans="1:34" x14ac:dyDescent="0.25">
      <c r="A4182" s="54">
        <v>12320211</v>
      </c>
      <c r="B4182" s="55"/>
      <c r="C4182" s="55"/>
      <c r="D4182" s="55">
        <v>61750413</v>
      </c>
      <c r="E4182" s="55"/>
      <c r="F4182" s="55">
        <v>300</v>
      </c>
      <c r="G4182" s="55">
        <v>80027014</v>
      </c>
      <c r="H4182" s="55"/>
      <c r="I4182" s="55">
        <v>2275050012</v>
      </c>
      <c r="J4182" s="55">
        <v>2</v>
      </c>
      <c r="K4182" s="55" t="s">
        <v>34</v>
      </c>
      <c r="L4182" s="55" t="s">
        <v>35</v>
      </c>
      <c r="M4182" s="55">
        <v>34025</v>
      </c>
      <c r="N4182" s="55"/>
      <c r="O4182" s="55" t="s">
        <v>392</v>
      </c>
      <c r="P4182" s="55">
        <v>48811</v>
      </c>
      <c r="Q4182" s="55" t="s">
        <v>37</v>
      </c>
      <c r="R4182" s="55" t="s">
        <v>38</v>
      </c>
      <c r="S4182" s="55"/>
      <c r="T4182" s="55"/>
      <c r="U4182" s="55" t="s">
        <v>38</v>
      </c>
      <c r="V4182" s="55">
        <v>40.219299999999997</v>
      </c>
      <c r="W4182" s="55">
        <v>-74.093999999999994</v>
      </c>
      <c r="X4182" s="55" t="s">
        <v>39</v>
      </c>
      <c r="Y4182" s="55" t="s">
        <v>393</v>
      </c>
      <c r="Z4182" s="55" t="s">
        <v>34</v>
      </c>
      <c r="AA4182" s="55">
        <v>0</v>
      </c>
      <c r="AB4182" s="55" t="s">
        <v>41</v>
      </c>
      <c r="AC4182" s="55">
        <v>8</v>
      </c>
      <c r="AD4182" s="55"/>
      <c r="AE4182" s="55" t="s">
        <v>42</v>
      </c>
      <c r="AF4182" s="55" t="s">
        <v>43</v>
      </c>
      <c r="AG4182" s="55">
        <v>1.1376499999999999E-2</v>
      </c>
      <c r="AH4182" s="57" t="s">
        <v>44</v>
      </c>
    </row>
    <row r="4183" spans="1:34" x14ac:dyDescent="0.25">
      <c r="A4183" s="54">
        <v>12320211</v>
      </c>
      <c r="B4183" s="55"/>
      <c r="C4183" s="55"/>
      <c r="D4183" s="55">
        <v>61750413</v>
      </c>
      <c r="E4183" s="55"/>
      <c r="F4183" s="55">
        <v>300</v>
      </c>
      <c r="G4183" s="55">
        <v>80026914</v>
      </c>
      <c r="H4183" s="55"/>
      <c r="I4183" s="55">
        <v>2275050011</v>
      </c>
      <c r="J4183" s="55">
        <v>2</v>
      </c>
      <c r="K4183" s="55" t="s">
        <v>34</v>
      </c>
      <c r="L4183" s="55" t="s">
        <v>35</v>
      </c>
      <c r="M4183" s="55">
        <v>34025</v>
      </c>
      <c r="N4183" s="55"/>
      <c r="O4183" s="55" t="s">
        <v>392</v>
      </c>
      <c r="P4183" s="55">
        <v>48811</v>
      </c>
      <c r="Q4183" s="55" t="s">
        <v>37</v>
      </c>
      <c r="R4183" s="55" t="s">
        <v>38</v>
      </c>
      <c r="S4183" s="55"/>
      <c r="T4183" s="55"/>
      <c r="U4183" s="55" t="s">
        <v>38</v>
      </c>
      <c r="V4183" s="55">
        <v>40.219299999999997</v>
      </c>
      <c r="W4183" s="55">
        <v>-74.093999999999994</v>
      </c>
      <c r="X4183" s="55" t="s">
        <v>39</v>
      </c>
      <c r="Y4183" s="55" t="s">
        <v>393</v>
      </c>
      <c r="Z4183" s="55" t="s">
        <v>34</v>
      </c>
      <c r="AA4183" s="55">
        <v>0</v>
      </c>
      <c r="AB4183" s="55" t="s">
        <v>41</v>
      </c>
      <c r="AC4183" s="55">
        <v>8</v>
      </c>
      <c r="AD4183" s="55"/>
      <c r="AE4183" s="55" t="s">
        <v>42</v>
      </c>
      <c r="AF4183" s="55" t="s">
        <v>43</v>
      </c>
      <c r="AG4183" s="55">
        <v>1.3542700000000001E-3</v>
      </c>
      <c r="AH4183" s="57" t="s">
        <v>44</v>
      </c>
    </row>
    <row r="4184" spans="1:34" x14ac:dyDescent="0.25">
      <c r="A4184" s="54">
        <v>12320211</v>
      </c>
      <c r="B4184" s="55"/>
      <c r="C4184" s="55"/>
      <c r="D4184" s="55">
        <v>61750413</v>
      </c>
      <c r="E4184" s="55"/>
      <c r="F4184" s="55">
        <v>300</v>
      </c>
      <c r="G4184" s="55">
        <v>80026914</v>
      </c>
      <c r="H4184" s="55"/>
      <c r="I4184" s="55">
        <v>2275050011</v>
      </c>
      <c r="J4184" s="55">
        <v>2</v>
      </c>
      <c r="K4184" s="55" t="s">
        <v>34</v>
      </c>
      <c r="L4184" s="55" t="s">
        <v>35</v>
      </c>
      <c r="M4184" s="55">
        <v>34025</v>
      </c>
      <c r="N4184" s="55"/>
      <c r="O4184" s="55" t="s">
        <v>392</v>
      </c>
      <c r="P4184" s="55">
        <v>48811</v>
      </c>
      <c r="Q4184" s="55" t="s">
        <v>37</v>
      </c>
      <c r="R4184" s="55" t="s">
        <v>38</v>
      </c>
      <c r="S4184" s="55"/>
      <c r="T4184" s="55"/>
      <c r="U4184" s="55" t="s">
        <v>38</v>
      </c>
      <c r="V4184" s="55">
        <v>40.219299999999997</v>
      </c>
      <c r="W4184" s="55">
        <v>-74.093999999999994</v>
      </c>
      <c r="X4184" s="55" t="s">
        <v>39</v>
      </c>
      <c r="Y4184" s="55" t="s">
        <v>393</v>
      </c>
      <c r="Z4184" s="55" t="s">
        <v>34</v>
      </c>
      <c r="AA4184" s="55">
        <v>0</v>
      </c>
      <c r="AB4184" s="55" t="s">
        <v>41</v>
      </c>
      <c r="AC4184" s="55">
        <v>8</v>
      </c>
      <c r="AD4184" s="55"/>
      <c r="AE4184" s="55" t="s">
        <v>45</v>
      </c>
      <c r="AF4184" s="55" t="s">
        <v>46</v>
      </c>
      <c r="AG4184" s="55">
        <v>9.0000000000000006E-5</v>
      </c>
      <c r="AH4184" s="57" t="s">
        <v>44</v>
      </c>
    </row>
    <row r="4185" spans="1:34" x14ac:dyDescent="0.25">
      <c r="A4185" s="54">
        <v>12320211</v>
      </c>
      <c r="B4185" s="55"/>
      <c r="C4185" s="55"/>
      <c r="D4185" s="55">
        <v>61750413</v>
      </c>
      <c r="E4185" s="55"/>
      <c r="F4185" s="55">
        <v>300</v>
      </c>
      <c r="G4185" s="55">
        <v>80027014</v>
      </c>
      <c r="H4185" s="55"/>
      <c r="I4185" s="55">
        <v>2275050012</v>
      </c>
      <c r="J4185" s="55">
        <v>2</v>
      </c>
      <c r="K4185" s="55" t="s">
        <v>34</v>
      </c>
      <c r="L4185" s="55" t="s">
        <v>35</v>
      </c>
      <c r="M4185" s="55">
        <v>34025</v>
      </c>
      <c r="N4185" s="55"/>
      <c r="O4185" s="55" t="s">
        <v>392</v>
      </c>
      <c r="P4185" s="55">
        <v>48811</v>
      </c>
      <c r="Q4185" s="55" t="s">
        <v>37</v>
      </c>
      <c r="R4185" s="55" t="s">
        <v>38</v>
      </c>
      <c r="S4185" s="55"/>
      <c r="T4185" s="55"/>
      <c r="U4185" s="55" t="s">
        <v>38</v>
      </c>
      <c r="V4185" s="55">
        <v>40.219299999999997</v>
      </c>
      <c r="W4185" s="55">
        <v>-74.093999999999994</v>
      </c>
      <c r="X4185" s="55" t="s">
        <v>39</v>
      </c>
      <c r="Y4185" s="55" t="s">
        <v>393</v>
      </c>
      <c r="Z4185" s="55" t="s">
        <v>34</v>
      </c>
      <c r="AA4185" s="55">
        <v>0</v>
      </c>
      <c r="AB4185" s="55" t="s">
        <v>41</v>
      </c>
      <c r="AC4185" s="55">
        <v>8</v>
      </c>
      <c r="AD4185" s="55"/>
      <c r="AE4185" s="55" t="s">
        <v>45</v>
      </c>
      <c r="AF4185" s="55" t="s">
        <v>46</v>
      </c>
      <c r="AG4185" s="55">
        <v>1.2140199999999999E-3</v>
      </c>
      <c r="AH4185" s="57" t="s">
        <v>44</v>
      </c>
    </row>
    <row r="4186" spans="1:34" x14ac:dyDescent="0.25">
      <c r="A4186" s="54">
        <v>12320211</v>
      </c>
      <c r="B4186" s="55"/>
      <c r="C4186" s="55"/>
      <c r="D4186" s="55">
        <v>61750413</v>
      </c>
      <c r="E4186" s="55"/>
      <c r="F4186" s="55">
        <v>300</v>
      </c>
      <c r="G4186" s="55">
        <v>80027014</v>
      </c>
      <c r="H4186" s="55"/>
      <c r="I4186" s="55">
        <v>2275050012</v>
      </c>
      <c r="J4186" s="55">
        <v>2</v>
      </c>
      <c r="K4186" s="55" t="s">
        <v>34</v>
      </c>
      <c r="L4186" s="55" t="s">
        <v>35</v>
      </c>
      <c r="M4186" s="55">
        <v>34025</v>
      </c>
      <c r="N4186" s="55"/>
      <c r="O4186" s="55" t="s">
        <v>392</v>
      </c>
      <c r="P4186" s="55">
        <v>48811</v>
      </c>
      <c r="Q4186" s="55" t="s">
        <v>37</v>
      </c>
      <c r="R4186" s="55" t="s">
        <v>38</v>
      </c>
      <c r="S4186" s="55"/>
      <c r="T4186" s="55"/>
      <c r="U4186" s="55" t="s">
        <v>38</v>
      </c>
      <c r="V4186" s="55">
        <v>40.219299999999997</v>
      </c>
      <c r="W4186" s="55">
        <v>-74.093999999999994</v>
      </c>
      <c r="X4186" s="55" t="s">
        <v>39</v>
      </c>
      <c r="Y4186" s="55" t="s">
        <v>393</v>
      </c>
      <c r="Z4186" s="55" t="s">
        <v>34</v>
      </c>
      <c r="AA4186" s="55">
        <v>0</v>
      </c>
      <c r="AB4186" s="55" t="s">
        <v>41</v>
      </c>
      <c r="AC4186" s="55">
        <v>8</v>
      </c>
      <c r="AD4186" s="55"/>
      <c r="AE4186" s="55" t="s">
        <v>47</v>
      </c>
      <c r="AF4186" s="55" t="s">
        <v>48</v>
      </c>
      <c r="AG4186" s="55">
        <v>3.8118200000000001E-3</v>
      </c>
      <c r="AH4186" s="57" t="s">
        <v>44</v>
      </c>
    </row>
    <row r="4187" spans="1:34" x14ac:dyDescent="0.25">
      <c r="A4187" s="54">
        <v>12320211</v>
      </c>
      <c r="B4187" s="55"/>
      <c r="C4187" s="55"/>
      <c r="D4187" s="55">
        <v>61750413</v>
      </c>
      <c r="E4187" s="55"/>
      <c r="F4187" s="55">
        <v>300</v>
      </c>
      <c r="G4187" s="55">
        <v>80026914</v>
      </c>
      <c r="H4187" s="55"/>
      <c r="I4187" s="55">
        <v>2275050011</v>
      </c>
      <c r="J4187" s="55">
        <v>2</v>
      </c>
      <c r="K4187" s="55" t="s">
        <v>34</v>
      </c>
      <c r="L4187" s="55" t="s">
        <v>35</v>
      </c>
      <c r="M4187" s="55">
        <v>34025</v>
      </c>
      <c r="N4187" s="55"/>
      <c r="O4187" s="55" t="s">
        <v>392</v>
      </c>
      <c r="P4187" s="55">
        <v>48811</v>
      </c>
      <c r="Q4187" s="55" t="s">
        <v>37</v>
      </c>
      <c r="R4187" s="55" t="s">
        <v>38</v>
      </c>
      <c r="S4187" s="55"/>
      <c r="T4187" s="55"/>
      <c r="U4187" s="55" t="s">
        <v>38</v>
      </c>
      <c r="V4187" s="55">
        <v>40.219299999999997</v>
      </c>
      <c r="W4187" s="55">
        <v>-74.093999999999994</v>
      </c>
      <c r="X4187" s="55" t="s">
        <v>39</v>
      </c>
      <c r="Y4187" s="55" t="s">
        <v>393</v>
      </c>
      <c r="Z4187" s="55" t="s">
        <v>34</v>
      </c>
      <c r="AA4187" s="55">
        <v>0</v>
      </c>
      <c r="AB4187" s="55" t="s">
        <v>41</v>
      </c>
      <c r="AC4187" s="55">
        <v>8</v>
      </c>
      <c r="AD4187" s="55"/>
      <c r="AE4187" s="55" t="s">
        <v>47</v>
      </c>
      <c r="AF4187" s="55" t="s">
        <v>48</v>
      </c>
      <c r="AG4187" s="55">
        <v>1.4699100000000001E-3</v>
      </c>
      <c r="AH4187" s="57" t="s">
        <v>44</v>
      </c>
    </row>
    <row r="4188" spans="1:34" x14ac:dyDescent="0.25">
      <c r="A4188" s="54">
        <v>12320211</v>
      </c>
      <c r="B4188" s="55"/>
      <c r="C4188" s="55"/>
      <c r="D4188" s="55">
        <v>61750413</v>
      </c>
      <c r="E4188" s="55"/>
      <c r="F4188" s="55">
        <v>300</v>
      </c>
      <c r="G4188" s="55">
        <v>80026914</v>
      </c>
      <c r="H4188" s="55"/>
      <c r="I4188" s="55">
        <v>2275050011</v>
      </c>
      <c r="J4188" s="55">
        <v>2</v>
      </c>
      <c r="K4188" s="55" t="s">
        <v>34</v>
      </c>
      <c r="L4188" s="55" t="s">
        <v>35</v>
      </c>
      <c r="M4188" s="55">
        <v>34025</v>
      </c>
      <c r="N4188" s="55"/>
      <c r="O4188" s="55" t="s">
        <v>392</v>
      </c>
      <c r="P4188" s="55">
        <v>48811</v>
      </c>
      <c r="Q4188" s="55" t="s">
        <v>37</v>
      </c>
      <c r="R4188" s="55" t="s">
        <v>38</v>
      </c>
      <c r="S4188" s="55"/>
      <c r="T4188" s="55"/>
      <c r="U4188" s="55" t="s">
        <v>38</v>
      </c>
      <c r="V4188" s="55">
        <v>40.219299999999997</v>
      </c>
      <c r="W4188" s="55">
        <v>-74.093999999999994</v>
      </c>
      <c r="X4188" s="55" t="s">
        <v>39</v>
      </c>
      <c r="Y4188" s="55" t="s">
        <v>393</v>
      </c>
      <c r="Z4188" s="55" t="s">
        <v>34</v>
      </c>
      <c r="AA4188" s="55">
        <v>0</v>
      </c>
      <c r="AB4188" s="55" t="s">
        <v>41</v>
      </c>
      <c r="AC4188" s="55">
        <v>8</v>
      </c>
      <c r="AD4188" s="55"/>
      <c r="AE4188" s="55" t="s">
        <v>49</v>
      </c>
      <c r="AF4188" s="55" t="s">
        <v>50</v>
      </c>
      <c r="AG4188" s="55">
        <v>2.1302999999999999E-3</v>
      </c>
      <c r="AH4188" s="57" t="s">
        <v>44</v>
      </c>
    </row>
    <row r="4189" spans="1:34" x14ac:dyDescent="0.25">
      <c r="A4189" s="54">
        <v>12320211</v>
      </c>
      <c r="B4189" s="55"/>
      <c r="C4189" s="55"/>
      <c r="D4189" s="55">
        <v>61750413</v>
      </c>
      <c r="E4189" s="55"/>
      <c r="F4189" s="55">
        <v>300</v>
      </c>
      <c r="G4189" s="55">
        <v>80027014</v>
      </c>
      <c r="H4189" s="55"/>
      <c r="I4189" s="55">
        <v>2275050012</v>
      </c>
      <c r="J4189" s="55">
        <v>2</v>
      </c>
      <c r="K4189" s="55" t="s">
        <v>34</v>
      </c>
      <c r="L4189" s="55" t="s">
        <v>35</v>
      </c>
      <c r="M4189" s="55">
        <v>34025</v>
      </c>
      <c r="N4189" s="55"/>
      <c r="O4189" s="55" t="s">
        <v>392</v>
      </c>
      <c r="P4189" s="55">
        <v>48811</v>
      </c>
      <c r="Q4189" s="55" t="s">
        <v>37</v>
      </c>
      <c r="R4189" s="55" t="s">
        <v>38</v>
      </c>
      <c r="S4189" s="55"/>
      <c r="T4189" s="55"/>
      <c r="U4189" s="55" t="s">
        <v>38</v>
      </c>
      <c r="V4189" s="55">
        <v>40.219299999999997</v>
      </c>
      <c r="W4189" s="55">
        <v>-74.093999999999994</v>
      </c>
      <c r="X4189" s="55" t="s">
        <v>39</v>
      </c>
      <c r="Y4189" s="55" t="s">
        <v>393</v>
      </c>
      <c r="Z4189" s="55" t="s">
        <v>34</v>
      </c>
      <c r="AA4189" s="55">
        <v>0</v>
      </c>
      <c r="AB4189" s="55" t="s">
        <v>41</v>
      </c>
      <c r="AC4189" s="55">
        <v>8</v>
      </c>
      <c r="AD4189" s="55"/>
      <c r="AE4189" s="55" t="s">
        <v>49</v>
      </c>
      <c r="AF4189" s="55" t="s">
        <v>50</v>
      </c>
      <c r="AG4189" s="55">
        <v>3.9055499999999998E-3</v>
      </c>
      <c r="AH4189" s="57" t="s">
        <v>44</v>
      </c>
    </row>
    <row r="4190" spans="1:34" x14ac:dyDescent="0.25">
      <c r="A4190" s="54">
        <v>12320211</v>
      </c>
      <c r="B4190" s="55"/>
      <c r="C4190" s="55"/>
      <c r="D4190" s="55">
        <v>61750413</v>
      </c>
      <c r="E4190" s="55"/>
      <c r="F4190" s="55">
        <v>300</v>
      </c>
      <c r="G4190" s="55">
        <v>80026914</v>
      </c>
      <c r="H4190" s="55"/>
      <c r="I4190" s="55">
        <v>2275050011</v>
      </c>
      <c r="J4190" s="55">
        <v>2</v>
      </c>
      <c r="K4190" s="55" t="s">
        <v>34</v>
      </c>
      <c r="L4190" s="55" t="s">
        <v>35</v>
      </c>
      <c r="M4190" s="55">
        <v>34025</v>
      </c>
      <c r="N4190" s="55"/>
      <c r="O4190" s="55" t="s">
        <v>392</v>
      </c>
      <c r="P4190" s="55">
        <v>48811</v>
      </c>
      <c r="Q4190" s="55" t="s">
        <v>37</v>
      </c>
      <c r="R4190" s="55" t="s">
        <v>38</v>
      </c>
      <c r="S4190" s="55"/>
      <c r="T4190" s="55"/>
      <c r="U4190" s="55" t="s">
        <v>38</v>
      </c>
      <c r="V4190" s="55">
        <v>40.219299999999997</v>
      </c>
      <c r="W4190" s="55">
        <v>-74.093999999999994</v>
      </c>
      <c r="X4190" s="55" t="s">
        <v>39</v>
      </c>
      <c r="Y4190" s="55" t="s">
        <v>393</v>
      </c>
      <c r="Z4190" s="55" t="s">
        <v>34</v>
      </c>
      <c r="AA4190" s="55">
        <v>0</v>
      </c>
      <c r="AB4190" s="55" t="s">
        <v>41</v>
      </c>
      <c r="AC4190" s="55">
        <v>8</v>
      </c>
      <c r="AD4190" s="55"/>
      <c r="AE4190" s="55" t="s">
        <v>51</v>
      </c>
      <c r="AF4190" s="55" t="s">
        <v>52</v>
      </c>
      <c r="AG4190" s="55">
        <v>5.8500000000000002E-4</v>
      </c>
      <c r="AH4190" s="57" t="s">
        <v>44</v>
      </c>
    </row>
    <row r="4191" spans="1:34" x14ac:dyDescent="0.25">
      <c r="A4191" s="54">
        <v>12320211</v>
      </c>
      <c r="B4191" s="55"/>
      <c r="C4191" s="55"/>
      <c r="D4191" s="55">
        <v>61750413</v>
      </c>
      <c r="E4191" s="55"/>
      <c r="F4191" s="55">
        <v>300</v>
      </c>
      <c r="G4191" s="55">
        <v>80027014</v>
      </c>
      <c r="H4191" s="55"/>
      <c r="I4191" s="55">
        <v>2275050012</v>
      </c>
      <c r="J4191" s="55">
        <v>2</v>
      </c>
      <c r="K4191" s="55" t="s">
        <v>34</v>
      </c>
      <c r="L4191" s="55" t="s">
        <v>35</v>
      </c>
      <c r="M4191" s="55">
        <v>34025</v>
      </c>
      <c r="N4191" s="55"/>
      <c r="O4191" s="55" t="s">
        <v>392</v>
      </c>
      <c r="P4191" s="55">
        <v>48811</v>
      </c>
      <c r="Q4191" s="55" t="s">
        <v>37</v>
      </c>
      <c r="R4191" s="55" t="s">
        <v>38</v>
      </c>
      <c r="S4191" s="55"/>
      <c r="T4191" s="55"/>
      <c r="U4191" s="55" t="s">
        <v>38</v>
      </c>
      <c r="V4191" s="55">
        <v>40.219299999999997</v>
      </c>
      <c r="W4191" s="55">
        <v>-74.093999999999994</v>
      </c>
      <c r="X4191" s="55" t="s">
        <v>39</v>
      </c>
      <c r="Y4191" s="55" t="s">
        <v>393</v>
      </c>
      <c r="Z4191" s="55" t="s">
        <v>34</v>
      </c>
      <c r="AA4191" s="55">
        <v>0</v>
      </c>
      <c r="AB4191" s="55" t="s">
        <v>41</v>
      </c>
      <c r="AC4191" s="55">
        <v>8</v>
      </c>
      <c r="AD4191" s="55"/>
      <c r="AE4191" s="55" t="s">
        <v>51</v>
      </c>
      <c r="AF4191" s="55" t="s">
        <v>52</v>
      </c>
      <c r="AG4191" s="55">
        <v>5.3417999999999998E-3</v>
      </c>
      <c r="AH4191" s="57" t="s">
        <v>44</v>
      </c>
    </row>
    <row r="4192" spans="1:34" x14ac:dyDescent="0.25">
      <c r="A4192" s="54">
        <v>12320211</v>
      </c>
      <c r="B4192" s="55"/>
      <c r="C4192" s="55"/>
      <c r="D4192" s="55">
        <v>61750413</v>
      </c>
      <c r="E4192" s="55"/>
      <c r="F4192" s="55">
        <v>300</v>
      </c>
      <c r="G4192" s="55">
        <v>80027014</v>
      </c>
      <c r="H4192" s="55"/>
      <c r="I4192" s="55">
        <v>2275050012</v>
      </c>
      <c r="J4192" s="55">
        <v>2</v>
      </c>
      <c r="K4192" s="55" t="s">
        <v>34</v>
      </c>
      <c r="L4192" s="55" t="s">
        <v>35</v>
      </c>
      <c r="M4192" s="55">
        <v>34025</v>
      </c>
      <c r="N4192" s="55"/>
      <c r="O4192" s="55" t="s">
        <v>392</v>
      </c>
      <c r="P4192" s="55">
        <v>48811</v>
      </c>
      <c r="Q4192" s="55" t="s">
        <v>37</v>
      </c>
      <c r="R4192" s="55" t="s">
        <v>38</v>
      </c>
      <c r="S4192" s="55"/>
      <c r="T4192" s="55"/>
      <c r="U4192" s="55" t="s">
        <v>38</v>
      </c>
      <c r="V4192" s="55">
        <v>40.219299999999997</v>
      </c>
      <c r="W4192" s="55">
        <v>-74.093999999999994</v>
      </c>
      <c r="X4192" s="55" t="s">
        <v>39</v>
      </c>
      <c r="Y4192" s="55" t="s">
        <v>393</v>
      </c>
      <c r="Z4192" s="55" t="s">
        <v>34</v>
      </c>
      <c r="AA4192" s="55">
        <v>0</v>
      </c>
      <c r="AB4192" s="55" t="s">
        <v>41</v>
      </c>
      <c r="AC4192" s="55">
        <v>8</v>
      </c>
      <c r="AD4192" s="55"/>
      <c r="AE4192" s="55" t="s">
        <v>53</v>
      </c>
      <c r="AF4192" s="55" t="s">
        <v>54</v>
      </c>
      <c r="AG4192" s="55">
        <v>0.15802099999999999</v>
      </c>
      <c r="AH4192" s="57" t="s">
        <v>44</v>
      </c>
    </row>
    <row r="4193" spans="1:34" x14ac:dyDescent="0.25">
      <c r="A4193" s="54">
        <v>12320211</v>
      </c>
      <c r="B4193" s="55"/>
      <c r="C4193" s="55"/>
      <c r="D4193" s="55">
        <v>61750413</v>
      </c>
      <c r="E4193" s="55"/>
      <c r="F4193" s="55">
        <v>300</v>
      </c>
      <c r="G4193" s="55">
        <v>80026914</v>
      </c>
      <c r="H4193" s="55"/>
      <c r="I4193" s="55">
        <v>2275050011</v>
      </c>
      <c r="J4193" s="55">
        <v>2</v>
      </c>
      <c r="K4193" s="55" t="s">
        <v>34</v>
      </c>
      <c r="L4193" s="55" t="s">
        <v>35</v>
      </c>
      <c r="M4193" s="55">
        <v>34025</v>
      </c>
      <c r="N4193" s="55"/>
      <c r="O4193" s="55" t="s">
        <v>392</v>
      </c>
      <c r="P4193" s="55">
        <v>48811</v>
      </c>
      <c r="Q4193" s="55" t="s">
        <v>37</v>
      </c>
      <c r="R4193" s="55" t="s">
        <v>38</v>
      </c>
      <c r="S4193" s="55"/>
      <c r="T4193" s="55"/>
      <c r="U4193" s="55" t="s">
        <v>38</v>
      </c>
      <c r="V4193" s="55">
        <v>40.219299999999997</v>
      </c>
      <c r="W4193" s="55">
        <v>-74.093999999999994</v>
      </c>
      <c r="X4193" s="55" t="s">
        <v>39</v>
      </c>
      <c r="Y4193" s="55" t="s">
        <v>393</v>
      </c>
      <c r="Z4193" s="55" t="s">
        <v>34</v>
      </c>
      <c r="AA4193" s="55">
        <v>0</v>
      </c>
      <c r="AB4193" s="55" t="s">
        <v>41</v>
      </c>
      <c r="AC4193" s="55">
        <v>8</v>
      </c>
      <c r="AD4193" s="55"/>
      <c r="AE4193" s="55" t="s">
        <v>53</v>
      </c>
      <c r="AF4193" s="55" t="s">
        <v>54</v>
      </c>
      <c r="AG4193" s="55">
        <v>0.108126</v>
      </c>
      <c r="AH4193" s="57" t="s">
        <v>44</v>
      </c>
    </row>
    <row r="4194" spans="1:34" x14ac:dyDescent="0.25">
      <c r="A4194" s="54">
        <v>12320211</v>
      </c>
      <c r="B4194" s="55"/>
      <c r="C4194" s="55"/>
      <c r="D4194" s="55">
        <v>61750413</v>
      </c>
      <c r="E4194" s="55"/>
      <c r="F4194" s="55">
        <v>300</v>
      </c>
      <c r="G4194" s="55">
        <v>80026914</v>
      </c>
      <c r="H4194" s="55"/>
      <c r="I4194" s="55">
        <v>2275050011</v>
      </c>
      <c r="J4194" s="55">
        <v>2</v>
      </c>
      <c r="K4194" s="55" t="s">
        <v>34</v>
      </c>
      <c r="L4194" s="55" t="s">
        <v>35</v>
      </c>
      <c r="M4194" s="55">
        <v>34025</v>
      </c>
      <c r="N4194" s="55"/>
      <c r="O4194" s="55" t="s">
        <v>392</v>
      </c>
      <c r="P4194" s="55">
        <v>48811</v>
      </c>
      <c r="Q4194" s="55" t="s">
        <v>37</v>
      </c>
      <c r="R4194" s="55" t="s">
        <v>38</v>
      </c>
      <c r="S4194" s="55"/>
      <c r="T4194" s="55"/>
      <c r="U4194" s="55" t="s">
        <v>38</v>
      </c>
      <c r="V4194" s="55">
        <v>40.219299999999997</v>
      </c>
      <c r="W4194" s="55">
        <v>-74.093999999999994</v>
      </c>
      <c r="X4194" s="55" t="s">
        <v>39</v>
      </c>
      <c r="Y4194" s="55" t="s">
        <v>393</v>
      </c>
      <c r="Z4194" s="55" t="s">
        <v>34</v>
      </c>
      <c r="AA4194" s="55">
        <v>0</v>
      </c>
      <c r="AB4194" s="55" t="s">
        <v>41</v>
      </c>
      <c r="AC4194" s="55">
        <v>8</v>
      </c>
      <c r="AD4194" s="55"/>
      <c r="AE4194" s="55">
        <v>7439921</v>
      </c>
      <c r="AF4194" s="55" t="s">
        <v>55</v>
      </c>
      <c r="AG4194" s="55">
        <v>1.3835599999999999E-4</v>
      </c>
      <c r="AH4194" s="57" t="s">
        <v>44</v>
      </c>
    </row>
    <row r="4195" spans="1:34" x14ac:dyDescent="0.25">
      <c r="A4195" s="54">
        <v>11711211</v>
      </c>
      <c r="B4195" s="55"/>
      <c r="C4195" s="55"/>
      <c r="D4195" s="55">
        <v>61223213</v>
      </c>
      <c r="E4195" s="55"/>
      <c r="F4195" s="55">
        <v>300</v>
      </c>
      <c r="G4195" s="55">
        <v>78984514</v>
      </c>
      <c r="H4195" s="55"/>
      <c r="I4195" s="55">
        <v>2275050011</v>
      </c>
      <c r="J4195" s="55">
        <v>2</v>
      </c>
      <c r="K4195" s="55" t="s">
        <v>34</v>
      </c>
      <c r="L4195" s="55" t="s">
        <v>159</v>
      </c>
      <c r="M4195" s="55">
        <v>34033</v>
      </c>
      <c r="N4195" s="55"/>
      <c r="O4195" s="55" t="s">
        <v>394</v>
      </c>
      <c r="P4195" s="55">
        <v>48811</v>
      </c>
      <c r="Q4195" s="55" t="s">
        <v>37</v>
      </c>
      <c r="R4195" s="55" t="s">
        <v>38</v>
      </c>
      <c r="S4195" s="55"/>
      <c r="T4195" s="55"/>
      <c r="U4195" s="55" t="s">
        <v>38</v>
      </c>
      <c r="V4195" s="55">
        <v>39.481299999999997</v>
      </c>
      <c r="W4195" s="55">
        <v>-75.405299999999997</v>
      </c>
      <c r="X4195" s="55" t="s">
        <v>39</v>
      </c>
      <c r="Y4195" s="55" t="s">
        <v>395</v>
      </c>
      <c r="Z4195" s="55" t="s">
        <v>34</v>
      </c>
      <c r="AA4195" s="55">
        <v>0</v>
      </c>
      <c r="AB4195" s="55" t="s">
        <v>41</v>
      </c>
      <c r="AC4195" s="55">
        <v>8</v>
      </c>
      <c r="AD4195" s="55"/>
      <c r="AE4195" s="55" t="s">
        <v>42</v>
      </c>
      <c r="AF4195" s="55" t="s">
        <v>43</v>
      </c>
      <c r="AG4195" s="55">
        <v>5.3824199999999997E-3</v>
      </c>
      <c r="AH4195" s="57" t="s">
        <v>44</v>
      </c>
    </row>
    <row r="4196" spans="1:34" x14ac:dyDescent="0.25">
      <c r="A4196" s="54">
        <v>11711211</v>
      </c>
      <c r="B4196" s="55"/>
      <c r="C4196" s="55"/>
      <c r="D4196" s="55">
        <v>61223213</v>
      </c>
      <c r="E4196" s="55"/>
      <c r="F4196" s="55">
        <v>300</v>
      </c>
      <c r="G4196" s="55">
        <v>78984514</v>
      </c>
      <c r="H4196" s="55"/>
      <c r="I4196" s="55">
        <v>2275050011</v>
      </c>
      <c r="J4196" s="55">
        <v>2</v>
      </c>
      <c r="K4196" s="55" t="s">
        <v>34</v>
      </c>
      <c r="L4196" s="55" t="s">
        <v>159</v>
      </c>
      <c r="M4196" s="55">
        <v>34033</v>
      </c>
      <c r="N4196" s="55"/>
      <c r="O4196" s="55" t="s">
        <v>394</v>
      </c>
      <c r="P4196" s="55">
        <v>48811</v>
      </c>
      <c r="Q4196" s="55" t="s">
        <v>37</v>
      </c>
      <c r="R4196" s="55" t="s">
        <v>38</v>
      </c>
      <c r="S4196" s="55"/>
      <c r="T4196" s="55"/>
      <c r="U4196" s="55" t="s">
        <v>38</v>
      </c>
      <c r="V4196" s="55">
        <v>39.481299999999997</v>
      </c>
      <c r="W4196" s="55">
        <v>-75.405299999999997</v>
      </c>
      <c r="X4196" s="55" t="s">
        <v>39</v>
      </c>
      <c r="Y4196" s="55" t="s">
        <v>395</v>
      </c>
      <c r="Z4196" s="55" t="s">
        <v>34</v>
      </c>
      <c r="AA4196" s="55">
        <v>0</v>
      </c>
      <c r="AB4196" s="55" t="s">
        <v>41</v>
      </c>
      <c r="AC4196" s="55">
        <v>8</v>
      </c>
      <c r="AD4196" s="55"/>
      <c r="AE4196" s="55" t="s">
        <v>45</v>
      </c>
      <c r="AF4196" s="55" t="s">
        <v>46</v>
      </c>
      <c r="AG4196" s="55">
        <v>3.5769699999999997E-4</v>
      </c>
      <c r="AH4196" s="57" t="s">
        <v>44</v>
      </c>
    </row>
    <row r="4197" spans="1:34" x14ac:dyDescent="0.25">
      <c r="A4197" s="54">
        <v>11711211</v>
      </c>
      <c r="B4197" s="55"/>
      <c r="C4197" s="55"/>
      <c r="D4197" s="55">
        <v>61223213</v>
      </c>
      <c r="E4197" s="55"/>
      <c r="F4197" s="55">
        <v>300</v>
      </c>
      <c r="G4197" s="55">
        <v>78984514</v>
      </c>
      <c r="H4197" s="55"/>
      <c r="I4197" s="55">
        <v>2275050011</v>
      </c>
      <c r="J4197" s="55">
        <v>2</v>
      </c>
      <c r="K4197" s="55" t="s">
        <v>34</v>
      </c>
      <c r="L4197" s="55" t="s">
        <v>159</v>
      </c>
      <c r="M4197" s="55">
        <v>34033</v>
      </c>
      <c r="N4197" s="55"/>
      <c r="O4197" s="55" t="s">
        <v>394</v>
      </c>
      <c r="P4197" s="55">
        <v>48811</v>
      </c>
      <c r="Q4197" s="55" t="s">
        <v>37</v>
      </c>
      <c r="R4197" s="55" t="s">
        <v>38</v>
      </c>
      <c r="S4197" s="55"/>
      <c r="T4197" s="55"/>
      <c r="U4197" s="55" t="s">
        <v>38</v>
      </c>
      <c r="V4197" s="55">
        <v>39.481299999999997</v>
      </c>
      <c r="W4197" s="55">
        <v>-75.405299999999997</v>
      </c>
      <c r="X4197" s="55" t="s">
        <v>39</v>
      </c>
      <c r="Y4197" s="55" t="s">
        <v>395</v>
      </c>
      <c r="Z4197" s="55" t="s">
        <v>34</v>
      </c>
      <c r="AA4197" s="55">
        <v>0</v>
      </c>
      <c r="AB4197" s="55" t="s">
        <v>41</v>
      </c>
      <c r="AC4197" s="55">
        <v>8</v>
      </c>
      <c r="AD4197" s="55"/>
      <c r="AE4197" s="55" t="s">
        <v>47</v>
      </c>
      <c r="AF4197" s="55" t="s">
        <v>48</v>
      </c>
      <c r="AG4197" s="55">
        <v>5.8420199999999999E-3</v>
      </c>
      <c r="AH4197" s="57" t="s">
        <v>44</v>
      </c>
    </row>
    <row r="4198" spans="1:34" x14ac:dyDescent="0.25">
      <c r="A4198" s="54">
        <v>11711211</v>
      </c>
      <c r="B4198" s="55"/>
      <c r="C4198" s="55"/>
      <c r="D4198" s="55">
        <v>61223213</v>
      </c>
      <c r="E4198" s="55"/>
      <c r="F4198" s="55">
        <v>300</v>
      </c>
      <c r="G4198" s="55">
        <v>78984514</v>
      </c>
      <c r="H4198" s="55"/>
      <c r="I4198" s="55">
        <v>2275050011</v>
      </c>
      <c r="J4198" s="55">
        <v>2</v>
      </c>
      <c r="K4198" s="55" t="s">
        <v>34</v>
      </c>
      <c r="L4198" s="55" t="s">
        <v>159</v>
      </c>
      <c r="M4198" s="55">
        <v>34033</v>
      </c>
      <c r="N4198" s="55"/>
      <c r="O4198" s="55" t="s">
        <v>394</v>
      </c>
      <c r="P4198" s="55">
        <v>48811</v>
      </c>
      <c r="Q4198" s="55" t="s">
        <v>37</v>
      </c>
      <c r="R4198" s="55" t="s">
        <v>38</v>
      </c>
      <c r="S4198" s="55"/>
      <c r="T4198" s="55"/>
      <c r="U4198" s="55" t="s">
        <v>38</v>
      </c>
      <c r="V4198" s="55">
        <v>39.481299999999997</v>
      </c>
      <c r="W4198" s="55">
        <v>-75.405299999999997</v>
      </c>
      <c r="X4198" s="55" t="s">
        <v>39</v>
      </c>
      <c r="Y4198" s="55" t="s">
        <v>395</v>
      </c>
      <c r="Z4198" s="55" t="s">
        <v>34</v>
      </c>
      <c r="AA4198" s="55">
        <v>0</v>
      </c>
      <c r="AB4198" s="55" t="s">
        <v>41</v>
      </c>
      <c r="AC4198" s="55">
        <v>8</v>
      </c>
      <c r="AD4198" s="55"/>
      <c r="AE4198" s="55" t="s">
        <v>49</v>
      </c>
      <c r="AF4198" s="55" t="s">
        <v>50</v>
      </c>
      <c r="AG4198" s="55">
        <v>8.4667000000000006E-3</v>
      </c>
      <c r="AH4198" s="57" t="s">
        <v>44</v>
      </c>
    </row>
    <row r="4199" spans="1:34" x14ac:dyDescent="0.25">
      <c r="A4199" s="54">
        <v>11711211</v>
      </c>
      <c r="B4199" s="55"/>
      <c r="C4199" s="55"/>
      <c r="D4199" s="55">
        <v>61223213</v>
      </c>
      <c r="E4199" s="55"/>
      <c r="F4199" s="55">
        <v>300</v>
      </c>
      <c r="G4199" s="55">
        <v>78984514</v>
      </c>
      <c r="H4199" s="55"/>
      <c r="I4199" s="55">
        <v>2275050011</v>
      </c>
      <c r="J4199" s="55">
        <v>2</v>
      </c>
      <c r="K4199" s="55" t="s">
        <v>34</v>
      </c>
      <c r="L4199" s="55" t="s">
        <v>159</v>
      </c>
      <c r="M4199" s="55">
        <v>34033</v>
      </c>
      <c r="N4199" s="55"/>
      <c r="O4199" s="55" t="s">
        <v>394</v>
      </c>
      <c r="P4199" s="55">
        <v>48811</v>
      </c>
      <c r="Q4199" s="55" t="s">
        <v>37</v>
      </c>
      <c r="R4199" s="55" t="s">
        <v>38</v>
      </c>
      <c r="S4199" s="55"/>
      <c r="T4199" s="55"/>
      <c r="U4199" s="55" t="s">
        <v>38</v>
      </c>
      <c r="V4199" s="55">
        <v>39.481299999999997</v>
      </c>
      <c r="W4199" s="55">
        <v>-75.405299999999997</v>
      </c>
      <c r="X4199" s="55" t="s">
        <v>39</v>
      </c>
      <c r="Y4199" s="55" t="s">
        <v>395</v>
      </c>
      <c r="Z4199" s="55" t="s">
        <v>34</v>
      </c>
      <c r="AA4199" s="55">
        <v>0</v>
      </c>
      <c r="AB4199" s="55" t="s">
        <v>41</v>
      </c>
      <c r="AC4199" s="55">
        <v>8</v>
      </c>
      <c r="AD4199" s="55"/>
      <c r="AE4199" s="55" t="s">
        <v>51</v>
      </c>
      <c r="AF4199" s="55" t="s">
        <v>52</v>
      </c>
      <c r="AG4199" s="55">
        <v>2.3250300000000001E-3</v>
      </c>
      <c r="AH4199" s="57" t="s">
        <v>44</v>
      </c>
    </row>
    <row r="4200" spans="1:34" x14ac:dyDescent="0.25">
      <c r="A4200" s="54">
        <v>11711211</v>
      </c>
      <c r="B4200" s="55"/>
      <c r="C4200" s="55"/>
      <c r="D4200" s="55">
        <v>61223213</v>
      </c>
      <c r="E4200" s="55"/>
      <c r="F4200" s="55">
        <v>300</v>
      </c>
      <c r="G4200" s="55">
        <v>78984514</v>
      </c>
      <c r="H4200" s="55"/>
      <c r="I4200" s="55">
        <v>2275050011</v>
      </c>
      <c r="J4200" s="55">
        <v>2</v>
      </c>
      <c r="K4200" s="55" t="s">
        <v>34</v>
      </c>
      <c r="L4200" s="55" t="s">
        <v>159</v>
      </c>
      <c r="M4200" s="55">
        <v>34033</v>
      </c>
      <c r="N4200" s="55"/>
      <c r="O4200" s="55" t="s">
        <v>394</v>
      </c>
      <c r="P4200" s="55">
        <v>48811</v>
      </c>
      <c r="Q4200" s="55" t="s">
        <v>37</v>
      </c>
      <c r="R4200" s="55" t="s">
        <v>38</v>
      </c>
      <c r="S4200" s="55"/>
      <c r="T4200" s="55"/>
      <c r="U4200" s="55" t="s">
        <v>38</v>
      </c>
      <c r="V4200" s="55">
        <v>39.481299999999997</v>
      </c>
      <c r="W4200" s="55">
        <v>-75.405299999999997</v>
      </c>
      <c r="X4200" s="55" t="s">
        <v>39</v>
      </c>
      <c r="Y4200" s="55" t="s">
        <v>395</v>
      </c>
      <c r="Z4200" s="55" t="s">
        <v>34</v>
      </c>
      <c r="AA4200" s="55">
        <v>0</v>
      </c>
      <c r="AB4200" s="55" t="s">
        <v>41</v>
      </c>
      <c r="AC4200" s="55">
        <v>8</v>
      </c>
      <c r="AD4200" s="55"/>
      <c r="AE4200" s="55" t="s">
        <v>53</v>
      </c>
      <c r="AF4200" s="55" t="s">
        <v>54</v>
      </c>
      <c r="AG4200" s="55">
        <v>0.42973800000000001</v>
      </c>
      <c r="AH4200" s="57" t="s">
        <v>44</v>
      </c>
    </row>
    <row r="4201" spans="1:34" x14ac:dyDescent="0.25">
      <c r="A4201" s="54">
        <v>11711211</v>
      </c>
      <c r="B4201" s="55"/>
      <c r="C4201" s="55"/>
      <c r="D4201" s="55">
        <v>61223213</v>
      </c>
      <c r="E4201" s="55"/>
      <c r="F4201" s="55">
        <v>300</v>
      </c>
      <c r="G4201" s="55">
        <v>78984514</v>
      </c>
      <c r="H4201" s="55"/>
      <c r="I4201" s="55">
        <v>2275050011</v>
      </c>
      <c r="J4201" s="55">
        <v>2</v>
      </c>
      <c r="K4201" s="55" t="s">
        <v>34</v>
      </c>
      <c r="L4201" s="55" t="s">
        <v>159</v>
      </c>
      <c r="M4201" s="55">
        <v>34033</v>
      </c>
      <c r="N4201" s="55"/>
      <c r="O4201" s="55" t="s">
        <v>394</v>
      </c>
      <c r="P4201" s="55">
        <v>48811</v>
      </c>
      <c r="Q4201" s="55" t="s">
        <v>37</v>
      </c>
      <c r="R4201" s="55" t="s">
        <v>38</v>
      </c>
      <c r="S4201" s="55"/>
      <c r="T4201" s="55"/>
      <c r="U4201" s="55" t="s">
        <v>38</v>
      </c>
      <c r="V4201" s="55">
        <v>39.481299999999997</v>
      </c>
      <c r="W4201" s="55">
        <v>-75.405299999999997</v>
      </c>
      <c r="X4201" s="55" t="s">
        <v>39</v>
      </c>
      <c r="Y4201" s="55" t="s">
        <v>395</v>
      </c>
      <c r="Z4201" s="55" t="s">
        <v>34</v>
      </c>
      <c r="AA4201" s="55">
        <v>0</v>
      </c>
      <c r="AB4201" s="55" t="s">
        <v>41</v>
      </c>
      <c r="AC4201" s="55">
        <v>8</v>
      </c>
      <c r="AD4201" s="55"/>
      <c r="AE4201" s="55">
        <v>7439921</v>
      </c>
      <c r="AF4201" s="55" t="s">
        <v>55</v>
      </c>
      <c r="AG4201" s="55">
        <v>5.4988499999999996E-4</v>
      </c>
      <c r="AH4201" s="57" t="s">
        <v>44</v>
      </c>
    </row>
    <row r="4202" spans="1:34" x14ac:dyDescent="0.25">
      <c r="A4202" s="54">
        <v>12322711</v>
      </c>
      <c r="B4202" s="55"/>
      <c r="C4202" s="55"/>
      <c r="D4202" s="55">
        <v>61753013</v>
      </c>
      <c r="E4202" s="55"/>
      <c r="F4202" s="55">
        <v>300</v>
      </c>
      <c r="G4202" s="55">
        <v>80032214</v>
      </c>
      <c r="H4202" s="55"/>
      <c r="I4202" s="55">
        <v>2275050012</v>
      </c>
      <c r="J4202" s="55">
        <v>2</v>
      </c>
      <c r="K4202" s="55" t="s">
        <v>34</v>
      </c>
      <c r="L4202" s="55" t="s">
        <v>103</v>
      </c>
      <c r="M4202" s="55">
        <v>34023</v>
      </c>
      <c r="N4202" s="55"/>
      <c r="O4202" s="55" t="s">
        <v>396</v>
      </c>
      <c r="P4202" s="55">
        <v>48811</v>
      </c>
      <c r="Q4202" s="55" t="s">
        <v>37</v>
      </c>
      <c r="R4202" s="55" t="s">
        <v>38</v>
      </c>
      <c r="S4202" s="55"/>
      <c r="T4202" s="55"/>
      <c r="U4202" s="55" t="s">
        <v>38</v>
      </c>
      <c r="V4202" s="55">
        <v>40.524500000000003</v>
      </c>
      <c r="W4202" s="55">
        <v>-74.425700000000006</v>
      </c>
      <c r="X4202" s="55" t="s">
        <v>39</v>
      </c>
      <c r="Y4202" s="55" t="s">
        <v>397</v>
      </c>
      <c r="Z4202" s="55" t="s">
        <v>34</v>
      </c>
      <c r="AA4202" s="55">
        <v>0</v>
      </c>
      <c r="AB4202" s="55" t="s">
        <v>41</v>
      </c>
      <c r="AC4202" s="55">
        <v>8</v>
      </c>
      <c r="AD4202" s="55"/>
      <c r="AE4202" s="55" t="s">
        <v>42</v>
      </c>
      <c r="AF4202" s="55" t="s">
        <v>43</v>
      </c>
      <c r="AG4202" s="55">
        <v>1.1376499999999999E-2</v>
      </c>
      <c r="AH4202" s="57" t="s">
        <v>44</v>
      </c>
    </row>
    <row r="4203" spans="1:34" x14ac:dyDescent="0.25">
      <c r="A4203" s="54">
        <v>12322711</v>
      </c>
      <c r="B4203" s="55"/>
      <c r="C4203" s="55"/>
      <c r="D4203" s="55">
        <v>61753013</v>
      </c>
      <c r="E4203" s="55"/>
      <c r="F4203" s="55">
        <v>300</v>
      </c>
      <c r="G4203" s="55">
        <v>80032114</v>
      </c>
      <c r="H4203" s="55"/>
      <c r="I4203" s="55">
        <v>2275050011</v>
      </c>
      <c r="J4203" s="55">
        <v>2</v>
      </c>
      <c r="K4203" s="55" t="s">
        <v>34</v>
      </c>
      <c r="L4203" s="55" t="s">
        <v>103</v>
      </c>
      <c r="M4203" s="55">
        <v>34023</v>
      </c>
      <c r="N4203" s="55"/>
      <c r="O4203" s="55" t="s">
        <v>396</v>
      </c>
      <c r="P4203" s="55">
        <v>48811</v>
      </c>
      <c r="Q4203" s="55" t="s">
        <v>37</v>
      </c>
      <c r="R4203" s="55" t="s">
        <v>38</v>
      </c>
      <c r="S4203" s="55"/>
      <c r="T4203" s="55"/>
      <c r="U4203" s="55" t="s">
        <v>38</v>
      </c>
      <c r="V4203" s="55">
        <v>40.524500000000003</v>
      </c>
      <c r="W4203" s="55">
        <v>-74.425700000000006</v>
      </c>
      <c r="X4203" s="55" t="s">
        <v>39</v>
      </c>
      <c r="Y4203" s="55" t="s">
        <v>397</v>
      </c>
      <c r="Z4203" s="55" t="s">
        <v>34</v>
      </c>
      <c r="AA4203" s="55">
        <v>0</v>
      </c>
      <c r="AB4203" s="55" t="s">
        <v>41</v>
      </c>
      <c r="AC4203" s="55">
        <v>8</v>
      </c>
      <c r="AD4203" s="55"/>
      <c r="AE4203" s="55" t="s">
        <v>42</v>
      </c>
      <c r="AF4203" s="55" t="s">
        <v>43</v>
      </c>
      <c r="AG4203" s="55">
        <v>1.3542700000000001E-3</v>
      </c>
      <c r="AH4203" s="57" t="s">
        <v>44</v>
      </c>
    </row>
    <row r="4204" spans="1:34" x14ac:dyDescent="0.25">
      <c r="A4204" s="54">
        <v>12322711</v>
      </c>
      <c r="B4204" s="55"/>
      <c r="C4204" s="55"/>
      <c r="D4204" s="55">
        <v>61753013</v>
      </c>
      <c r="E4204" s="55"/>
      <c r="F4204" s="55">
        <v>300</v>
      </c>
      <c r="G4204" s="55">
        <v>80032114</v>
      </c>
      <c r="H4204" s="55"/>
      <c r="I4204" s="55">
        <v>2275050011</v>
      </c>
      <c r="J4204" s="55">
        <v>2</v>
      </c>
      <c r="K4204" s="55" t="s">
        <v>34</v>
      </c>
      <c r="L4204" s="55" t="s">
        <v>103</v>
      </c>
      <c r="M4204" s="55">
        <v>34023</v>
      </c>
      <c r="N4204" s="55"/>
      <c r="O4204" s="55" t="s">
        <v>396</v>
      </c>
      <c r="P4204" s="55">
        <v>48811</v>
      </c>
      <c r="Q4204" s="55" t="s">
        <v>37</v>
      </c>
      <c r="R4204" s="55" t="s">
        <v>38</v>
      </c>
      <c r="S4204" s="55"/>
      <c r="T4204" s="55"/>
      <c r="U4204" s="55" t="s">
        <v>38</v>
      </c>
      <c r="V4204" s="55">
        <v>40.524500000000003</v>
      </c>
      <c r="W4204" s="55">
        <v>-74.425700000000006</v>
      </c>
      <c r="X4204" s="55" t="s">
        <v>39</v>
      </c>
      <c r="Y4204" s="55" t="s">
        <v>397</v>
      </c>
      <c r="Z4204" s="55" t="s">
        <v>34</v>
      </c>
      <c r="AA4204" s="55">
        <v>0</v>
      </c>
      <c r="AB4204" s="55" t="s">
        <v>41</v>
      </c>
      <c r="AC4204" s="55">
        <v>8</v>
      </c>
      <c r="AD4204" s="55"/>
      <c r="AE4204" s="55" t="s">
        <v>45</v>
      </c>
      <c r="AF4204" s="55" t="s">
        <v>46</v>
      </c>
      <c r="AG4204" s="55">
        <v>9.0000000000000006E-5</v>
      </c>
      <c r="AH4204" s="57" t="s">
        <v>44</v>
      </c>
    </row>
    <row r="4205" spans="1:34" x14ac:dyDescent="0.25">
      <c r="A4205" s="54">
        <v>12322711</v>
      </c>
      <c r="B4205" s="55"/>
      <c r="C4205" s="55"/>
      <c r="D4205" s="55">
        <v>61753013</v>
      </c>
      <c r="E4205" s="55"/>
      <c r="F4205" s="55">
        <v>300</v>
      </c>
      <c r="G4205" s="55">
        <v>80032214</v>
      </c>
      <c r="H4205" s="55"/>
      <c r="I4205" s="55">
        <v>2275050012</v>
      </c>
      <c r="J4205" s="55">
        <v>2</v>
      </c>
      <c r="K4205" s="55" t="s">
        <v>34</v>
      </c>
      <c r="L4205" s="55" t="s">
        <v>103</v>
      </c>
      <c r="M4205" s="55">
        <v>34023</v>
      </c>
      <c r="N4205" s="55"/>
      <c r="O4205" s="55" t="s">
        <v>396</v>
      </c>
      <c r="P4205" s="55">
        <v>48811</v>
      </c>
      <c r="Q4205" s="55" t="s">
        <v>37</v>
      </c>
      <c r="R4205" s="55" t="s">
        <v>38</v>
      </c>
      <c r="S4205" s="55"/>
      <c r="T4205" s="55"/>
      <c r="U4205" s="55" t="s">
        <v>38</v>
      </c>
      <c r="V4205" s="55">
        <v>40.524500000000003</v>
      </c>
      <c r="W4205" s="55">
        <v>-74.425700000000006</v>
      </c>
      <c r="X4205" s="55" t="s">
        <v>39</v>
      </c>
      <c r="Y4205" s="55" t="s">
        <v>397</v>
      </c>
      <c r="Z4205" s="55" t="s">
        <v>34</v>
      </c>
      <c r="AA4205" s="55">
        <v>0</v>
      </c>
      <c r="AB4205" s="55" t="s">
        <v>41</v>
      </c>
      <c r="AC4205" s="55">
        <v>8</v>
      </c>
      <c r="AD4205" s="55"/>
      <c r="AE4205" s="55" t="s">
        <v>45</v>
      </c>
      <c r="AF4205" s="55" t="s">
        <v>46</v>
      </c>
      <c r="AG4205" s="55">
        <v>1.2140199999999999E-3</v>
      </c>
      <c r="AH4205" s="57" t="s">
        <v>44</v>
      </c>
    </row>
    <row r="4206" spans="1:34" x14ac:dyDescent="0.25">
      <c r="A4206" s="54">
        <v>12322711</v>
      </c>
      <c r="B4206" s="55"/>
      <c r="C4206" s="55"/>
      <c r="D4206" s="55">
        <v>61753013</v>
      </c>
      <c r="E4206" s="55"/>
      <c r="F4206" s="55">
        <v>300</v>
      </c>
      <c r="G4206" s="55">
        <v>80032214</v>
      </c>
      <c r="H4206" s="55"/>
      <c r="I4206" s="55">
        <v>2275050012</v>
      </c>
      <c r="J4206" s="55">
        <v>2</v>
      </c>
      <c r="K4206" s="55" t="s">
        <v>34</v>
      </c>
      <c r="L4206" s="55" t="s">
        <v>103</v>
      </c>
      <c r="M4206" s="55">
        <v>34023</v>
      </c>
      <c r="N4206" s="55"/>
      <c r="O4206" s="55" t="s">
        <v>396</v>
      </c>
      <c r="P4206" s="55">
        <v>48811</v>
      </c>
      <c r="Q4206" s="55" t="s">
        <v>37</v>
      </c>
      <c r="R4206" s="55" t="s">
        <v>38</v>
      </c>
      <c r="S4206" s="55"/>
      <c r="T4206" s="55"/>
      <c r="U4206" s="55" t="s">
        <v>38</v>
      </c>
      <c r="V4206" s="55">
        <v>40.524500000000003</v>
      </c>
      <c r="W4206" s="55">
        <v>-74.425700000000006</v>
      </c>
      <c r="X4206" s="55" t="s">
        <v>39</v>
      </c>
      <c r="Y4206" s="55" t="s">
        <v>397</v>
      </c>
      <c r="Z4206" s="55" t="s">
        <v>34</v>
      </c>
      <c r="AA4206" s="55">
        <v>0</v>
      </c>
      <c r="AB4206" s="55" t="s">
        <v>41</v>
      </c>
      <c r="AC4206" s="55">
        <v>8</v>
      </c>
      <c r="AD4206" s="55"/>
      <c r="AE4206" s="55" t="s">
        <v>47</v>
      </c>
      <c r="AF4206" s="55" t="s">
        <v>48</v>
      </c>
      <c r="AG4206" s="55">
        <v>3.8118200000000001E-3</v>
      </c>
      <c r="AH4206" s="57" t="s">
        <v>44</v>
      </c>
    </row>
    <row r="4207" spans="1:34" x14ac:dyDescent="0.25">
      <c r="A4207" s="54">
        <v>12322711</v>
      </c>
      <c r="B4207" s="55"/>
      <c r="C4207" s="55"/>
      <c r="D4207" s="55">
        <v>61753013</v>
      </c>
      <c r="E4207" s="55"/>
      <c r="F4207" s="55">
        <v>300</v>
      </c>
      <c r="G4207" s="55">
        <v>80032114</v>
      </c>
      <c r="H4207" s="55"/>
      <c r="I4207" s="55">
        <v>2275050011</v>
      </c>
      <c r="J4207" s="55">
        <v>2</v>
      </c>
      <c r="K4207" s="55" t="s">
        <v>34</v>
      </c>
      <c r="L4207" s="55" t="s">
        <v>103</v>
      </c>
      <c r="M4207" s="55">
        <v>34023</v>
      </c>
      <c r="N4207" s="55"/>
      <c r="O4207" s="55" t="s">
        <v>396</v>
      </c>
      <c r="P4207" s="55">
        <v>48811</v>
      </c>
      <c r="Q4207" s="55" t="s">
        <v>37</v>
      </c>
      <c r="R4207" s="55" t="s">
        <v>38</v>
      </c>
      <c r="S4207" s="55"/>
      <c r="T4207" s="55"/>
      <c r="U4207" s="55" t="s">
        <v>38</v>
      </c>
      <c r="V4207" s="55">
        <v>40.524500000000003</v>
      </c>
      <c r="W4207" s="55">
        <v>-74.425700000000006</v>
      </c>
      <c r="X4207" s="55" t="s">
        <v>39</v>
      </c>
      <c r="Y4207" s="55" t="s">
        <v>397</v>
      </c>
      <c r="Z4207" s="55" t="s">
        <v>34</v>
      </c>
      <c r="AA4207" s="55">
        <v>0</v>
      </c>
      <c r="AB4207" s="55" t="s">
        <v>41</v>
      </c>
      <c r="AC4207" s="55">
        <v>8</v>
      </c>
      <c r="AD4207" s="55"/>
      <c r="AE4207" s="55" t="s">
        <v>47</v>
      </c>
      <c r="AF4207" s="55" t="s">
        <v>48</v>
      </c>
      <c r="AG4207" s="55">
        <v>1.4699100000000001E-3</v>
      </c>
      <c r="AH4207" s="57" t="s">
        <v>44</v>
      </c>
    </row>
    <row r="4208" spans="1:34" x14ac:dyDescent="0.25">
      <c r="A4208" s="54">
        <v>12322711</v>
      </c>
      <c r="B4208" s="55"/>
      <c r="C4208" s="55"/>
      <c r="D4208" s="55">
        <v>61753013</v>
      </c>
      <c r="E4208" s="55"/>
      <c r="F4208" s="55">
        <v>300</v>
      </c>
      <c r="G4208" s="55">
        <v>80032114</v>
      </c>
      <c r="H4208" s="55"/>
      <c r="I4208" s="55">
        <v>2275050011</v>
      </c>
      <c r="J4208" s="55">
        <v>2</v>
      </c>
      <c r="K4208" s="55" t="s">
        <v>34</v>
      </c>
      <c r="L4208" s="55" t="s">
        <v>103</v>
      </c>
      <c r="M4208" s="55">
        <v>34023</v>
      </c>
      <c r="N4208" s="55"/>
      <c r="O4208" s="55" t="s">
        <v>396</v>
      </c>
      <c r="P4208" s="55">
        <v>48811</v>
      </c>
      <c r="Q4208" s="55" t="s">
        <v>37</v>
      </c>
      <c r="R4208" s="55" t="s">
        <v>38</v>
      </c>
      <c r="S4208" s="55"/>
      <c r="T4208" s="55"/>
      <c r="U4208" s="55" t="s">
        <v>38</v>
      </c>
      <c r="V4208" s="55">
        <v>40.524500000000003</v>
      </c>
      <c r="W4208" s="55">
        <v>-74.425700000000006</v>
      </c>
      <c r="X4208" s="55" t="s">
        <v>39</v>
      </c>
      <c r="Y4208" s="55" t="s">
        <v>397</v>
      </c>
      <c r="Z4208" s="55" t="s">
        <v>34</v>
      </c>
      <c r="AA4208" s="55">
        <v>0</v>
      </c>
      <c r="AB4208" s="55" t="s">
        <v>41</v>
      </c>
      <c r="AC4208" s="55">
        <v>8</v>
      </c>
      <c r="AD4208" s="55"/>
      <c r="AE4208" s="55" t="s">
        <v>49</v>
      </c>
      <c r="AF4208" s="55" t="s">
        <v>50</v>
      </c>
      <c r="AG4208" s="55">
        <v>2.1302999999999999E-3</v>
      </c>
      <c r="AH4208" s="57" t="s">
        <v>44</v>
      </c>
    </row>
    <row r="4209" spans="1:34" x14ac:dyDescent="0.25">
      <c r="A4209" s="54">
        <v>12322711</v>
      </c>
      <c r="B4209" s="55"/>
      <c r="C4209" s="55"/>
      <c r="D4209" s="55">
        <v>61753013</v>
      </c>
      <c r="E4209" s="55"/>
      <c r="F4209" s="55">
        <v>300</v>
      </c>
      <c r="G4209" s="55">
        <v>80032214</v>
      </c>
      <c r="H4209" s="55"/>
      <c r="I4209" s="55">
        <v>2275050012</v>
      </c>
      <c r="J4209" s="55">
        <v>2</v>
      </c>
      <c r="K4209" s="55" t="s">
        <v>34</v>
      </c>
      <c r="L4209" s="55" t="s">
        <v>103</v>
      </c>
      <c r="M4209" s="55">
        <v>34023</v>
      </c>
      <c r="N4209" s="55"/>
      <c r="O4209" s="55" t="s">
        <v>396</v>
      </c>
      <c r="P4209" s="55">
        <v>48811</v>
      </c>
      <c r="Q4209" s="55" t="s">
        <v>37</v>
      </c>
      <c r="R4209" s="55" t="s">
        <v>38</v>
      </c>
      <c r="S4209" s="55"/>
      <c r="T4209" s="55"/>
      <c r="U4209" s="55" t="s">
        <v>38</v>
      </c>
      <c r="V4209" s="55">
        <v>40.524500000000003</v>
      </c>
      <c r="W4209" s="55">
        <v>-74.425700000000006</v>
      </c>
      <c r="X4209" s="55" t="s">
        <v>39</v>
      </c>
      <c r="Y4209" s="55" t="s">
        <v>397</v>
      </c>
      <c r="Z4209" s="55" t="s">
        <v>34</v>
      </c>
      <c r="AA4209" s="55">
        <v>0</v>
      </c>
      <c r="AB4209" s="55" t="s">
        <v>41</v>
      </c>
      <c r="AC4209" s="55">
        <v>8</v>
      </c>
      <c r="AD4209" s="55"/>
      <c r="AE4209" s="55" t="s">
        <v>49</v>
      </c>
      <c r="AF4209" s="55" t="s">
        <v>50</v>
      </c>
      <c r="AG4209" s="55">
        <v>3.9055499999999998E-3</v>
      </c>
      <c r="AH4209" s="57" t="s">
        <v>44</v>
      </c>
    </row>
    <row r="4210" spans="1:34" x14ac:dyDescent="0.25">
      <c r="A4210" s="54">
        <v>12322711</v>
      </c>
      <c r="B4210" s="55"/>
      <c r="C4210" s="55"/>
      <c r="D4210" s="55">
        <v>61753013</v>
      </c>
      <c r="E4210" s="55"/>
      <c r="F4210" s="55">
        <v>300</v>
      </c>
      <c r="G4210" s="55">
        <v>80032214</v>
      </c>
      <c r="H4210" s="55"/>
      <c r="I4210" s="55">
        <v>2275050012</v>
      </c>
      <c r="J4210" s="55">
        <v>2</v>
      </c>
      <c r="K4210" s="55" t="s">
        <v>34</v>
      </c>
      <c r="L4210" s="55" t="s">
        <v>103</v>
      </c>
      <c r="M4210" s="55">
        <v>34023</v>
      </c>
      <c r="N4210" s="55"/>
      <c r="O4210" s="55" t="s">
        <v>396</v>
      </c>
      <c r="P4210" s="55">
        <v>48811</v>
      </c>
      <c r="Q4210" s="55" t="s">
        <v>37</v>
      </c>
      <c r="R4210" s="55" t="s">
        <v>38</v>
      </c>
      <c r="S4210" s="55"/>
      <c r="T4210" s="55"/>
      <c r="U4210" s="55" t="s">
        <v>38</v>
      </c>
      <c r="V4210" s="55">
        <v>40.524500000000003</v>
      </c>
      <c r="W4210" s="55">
        <v>-74.425700000000006</v>
      </c>
      <c r="X4210" s="55" t="s">
        <v>39</v>
      </c>
      <c r="Y4210" s="55" t="s">
        <v>397</v>
      </c>
      <c r="Z4210" s="55" t="s">
        <v>34</v>
      </c>
      <c r="AA4210" s="55">
        <v>0</v>
      </c>
      <c r="AB4210" s="55" t="s">
        <v>41</v>
      </c>
      <c r="AC4210" s="55">
        <v>8</v>
      </c>
      <c r="AD4210" s="55"/>
      <c r="AE4210" s="55" t="s">
        <v>51</v>
      </c>
      <c r="AF4210" s="55" t="s">
        <v>52</v>
      </c>
      <c r="AG4210" s="55">
        <v>5.3417999999999998E-3</v>
      </c>
      <c r="AH4210" s="57" t="s">
        <v>44</v>
      </c>
    </row>
    <row r="4211" spans="1:34" x14ac:dyDescent="0.25">
      <c r="A4211" s="54">
        <v>12322711</v>
      </c>
      <c r="B4211" s="55"/>
      <c r="C4211" s="55"/>
      <c r="D4211" s="55">
        <v>61753013</v>
      </c>
      <c r="E4211" s="55"/>
      <c r="F4211" s="55">
        <v>300</v>
      </c>
      <c r="G4211" s="55">
        <v>80032114</v>
      </c>
      <c r="H4211" s="55"/>
      <c r="I4211" s="55">
        <v>2275050011</v>
      </c>
      <c r="J4211" s="55">
        <v>2</v>
      </c>
      <c r="K4211" s="55" t="s">
        <v>34</v>
      </c>
      <c r="L4211" s="55" t="s">
        <v>103</v>
      </c>
      <c r="M4211" s="55">
        <v>34023</v>
      </c>
      <c r="N4211" s="55"/>
      <c r="O4211" s="55" t="s">
        <v>396</v>
      </c>
      <c r="P4211" s="55">
        <v>48811</v>
      </c>
      <c r="Q4211" s="55" t="s">
        <v>37</v>
      </c>
      <c r="R4211" s="55" t="s">
        <v>38</v>
      </c>
      <c r="S4211" s="55"/>
      <c r="T4211" s="55"/>
      <c r="U4211" s="55" t="s">
        <v>38</v>
      </c>
      <c r="V4211" s="55">
        <v>40.524500000000003</v>
      </c>
      <c r="W4211" s="55">
        <v>-74.425700000000006</v>
      </c>
      <c r="X4211" s="55" t="s">
        <v>39</v>
      </c>
      <c r="Y4211" s="55" t="s">
        <v>397</v>
      </c>
      <c r="Z4211" s="55" t="s">
        <v>34</v>
      </c>
      <c r="AA4211" s="55">
        <v>0</v>
      </c>
      <c r="AB4211" s="55" t="s">
        <v>41</v>
      </c>
      <c r="AC4211" s="55">
        <v>8</v>
      </c>
      <c r="AD4211" s="55"/>
      <c r="AE4211" s="55" t="s">
        <v>51</v>
      </c>
      <c r="AF4211" s="55" t="s">
        <v>52</v>
      </c>
      <c r="AG4211" s="55">
        <v>5.8500000000000002E-4</v>
      </c>
      <c r="AH4211" s="57" t="s">
        <v>44</v>
      </c>
    </row>
    <row r="4212" spans="1:34" x14ac:dyDescent="0.25">
      <c r="A4212" s="54">
        <v>12322711</v>
      </c>
      <c r="B4212" s="55"/>
      <c r="C4212" s="55"/>
      <c r="D4212" s="55">
        <v>61753013</v>
      </c>
      <c r="E4212" s="55"/>
      <c r="F4212" s="55">
        <v>300</v>
      </c>
      <c r="G4212" s="55">
        <v>80032114</v>
      </c>
      <c r="H4212" s="55"/>
      <c r="I4212" s="55">
        <v>2275050011</v>
      </c>
      <c r="J4212" s="55">
        <v>2</v>
      </c>
      <c r="K4212" s="55" t="s">
        <v>34</v>
      </c>
      <c r="L4212" s="55" t="s">
        <v>103</v>
      </c>
      <c r="M4212" s="55">
        <v>34023</v>
      </c>
      <c r="N4212" s="55"/>
      <c r="O4212" s="55" t="s">
        <v>396</v>
      </c>
      <c r="P4212" s="55">
        <v>48811</v>
      </c>
      <c r="Q4212" s="55" t="s">
        <v>37</v>
      </c>
      <c r="R4212" s="55" t="s">
        <v>38</v>
      </c>
      <c r="S4212" s="55"/>
      <c r="T4212" s="55"/>
      <c r="U4212" s="55" t="s">
        <v>38</v>
      </c>
      <c r="V4212" s="55">
        <v>40.524500000000003</v>
      </c>
      <c r="W4212" s="55">
        <v>-74.425700000000006</v>
      </c>
      <c r="X4212" s="55" t="s">
        <v>39</v>
      </c>
      <c r="Y4212" s="55" t="s">
        <v>397</v>
      </c>
      <c r="Z4212" s="55" t="s">
        <v>34</v>
      </c>
      <c r="AA4212" s="55">
        <v>0</v>
      </c>
      <c r="AB4212" s="55" t="s">
        <v>41</v>
      </c>
      <c r="AC4212" s="55">
        <v>8</v>
      </c>
      <c r="AD4212" s="55"/>
      <c r="AE4212" s="55" t="s">
        <v>53</v>
      </c>
      <c r="AF4212" s="55" t="s">
        <v>54</v>
      </c>
      <c r="AG4212" s="55">
        <v>0.108126</v>
      </c>
      <c r="AH4212" s="57" t="s">
        <v>44</v>
      </c>
    </row>
    <row r="4213" spans="1:34" x14ac:dyDescent="0.25">
      <c r="A4213" s="54">
        <v>12322711</v>
      </c>
      <c r="B4213" s="55"/>
      <c r="C4213" s="55"/>
      <c r="D4213" s="55">
        <v>61753013</v>
      </c>
      <c r="E4213" s="55"/>
      <c r="F4213" s="55">
        <v>300</v>
      </c>
      <c r="G4213" s="55">
        <v>80032214</v>
      </c>
      <c r="H4213" s="55"/>
      <c r="I4213" s="55">
        <v>2275050012</v>
      </c>
      <c r="J4213" s="55">
        <v>2</v>
      </c>
      <c r="K4213" s="55" t="s">
        <v>34</v>
      </c>
      <c r="L4213" s="55" t="s">
        <v>103</v>
      </c>
      <c r="M4213" s="55">
        <v>34023</v>
      </c>
      <c r="N4213" s="55"/>
      <c r="O4213" s="55" t="s">
        <v>396</v>
      </c>
      <c r="P4213" s="55">
        <v>48811</v>
      </c>
      <c r="Q4213" s="55" t="s">
        <v>37</v>
      </c>
      <c r="R4213" s="55" t="s">
        <v>38</v>
      </c>
      <c r="S4213" s="55"/>
      <c r="T4213" s="55"/>
      <c r="U4213" s="55" t="s">
        <v>38</v>
      </c>
      <c r="V4213" s="55">
        <v>40.524500000000003</v>
      </c>
      <c r="W4213" s="55">
        <v>-74.425700000000006</v>
      </c>
      <c r="X4213" s="55" t="s">
        <v>39</v>
      </c>
      <c r="Y4213" s="55" t="s">
        <v>397</v>
      </c>
      <c r="Z4213" s="55" t="s">
        <v>34</v>
      </c>
      <c r="AA4213" s="55">
        <v>0</v>
      </c>
      <c r="AB4213" s="55" t="s">
        <v>41</v>
      </c>
      <c r="AC4213" s="55">
        <v>8</v>
      </c>
      <c r="AD4213" s="55"/>
      <c r="AE4213" s="55" t="s">
        <v>53</v>
      </c>
      <c r="AF4213" s="55" t="s">
        <v>54</v>
      </c>
      <c r="AG4213" s="55">
        <v>0.15802099999999999</v>
      </c>
      <c r="AH4213" s="57" t="s">
        <v>44</v>
      </c>
    </row>
    <row r="4214" spans="1:34" x14ac:dyDescent="0.25">
      <c r="A4214" s="54">
        <v>12322711</v>
      </c>
      <c r="B4214" s="55"/>
      <c r="C4214" s="55"/>
      <c r="D4214" s="55">
        <v>61753013</v>
      </c>
      <c r="E4214" s="55"/>
      <c r="F4214" s="55">
        <v>300</v>
      </c>
      <c r="G4214" s="55">
        <v>80032114</v>
      </c>
      <c r="H4214" s="55"/>
      <c r="I4214" s="55">
        <v>2275050011</v>
      </c>
      <c r="J4214" s="55">
        <v>2</v>
      </c>
      <c r="K4214" s="55" t="s">
        <v>34</v>
      </c>
      <c r="L4214" s="55" t="s">
        <v>103</v>
      </c>
      <c r="M4214" s="55">
        <v>34023</v>
      </c>
      <c r="N4214" s="55"/>
      <c r="O4214" s="55" t="s">
        <v>396</v>
      </c>
      <c r="P4214" s="55">
        <v>48811</v>
      </c>
      <c r="Q4214" s="55" t="s">
        <v>37</v>
      </c>
      <c r="R4214" s="55" t="s">
        <v>38</v>
      </c>
      <c r="S4214" s="55"/>
      <c r="T4214" s="55"/>
      <c r="U4214" s="55" t="s">
        <v>38</v>
      </c>
      <c r="V4214" s="55">
        <v>40.524500000000003</v>
      </c>
      <c r="W4214" s="55">
        <v>-74.425700000000006</v>
      </c>
      <c r="X4214" s="55" t="s">
        <v>39</v>
      </c>
      <c r="Y4214" s="55" t="s">
        <v>397</v>
      </c>
      <c r="Z4214" s="55" t="s">
        <v>34</v>
      </c>
      <c r="AA4214" s="55">
        <v>0</v>
      </c>
      <c r="AB4214" s="55" t="s">
        <v>41</v>
      </c>
      <c r="AC4214" s="55">
        <v>8</v>
      </c>
      <c r="AD4214" s="55"/>
      <c r="AE4214" s="55">
        <v>7439921</v>
      </c>
      <c r="AF4214" s="55" t="s">
        <v>55</v>
      </c>
      <c r="AG4214" s="55">
        <v>1.3835599999999999E-4</v>
      </c>
      <c r="AH4214" s="57" t="s">
        <v>44</v>
      </c>
    </row>
    <row r="4215" spans="1:34" x14ac:dyDescent="0.25">
      <c r="A4215" s="54">
        <v>16130311</v>
      </c>
      <c r="B4215" s="55"/>
      <c r="C4215" s="55"/>
      <c r="D4215" s="55">
        <v>103167313</v>
      </c>
      <c r="E4215" s="55"/>
      <c r="F4215" s="55">
        <v>300</v>
      </c>
      <c r="G4215" s="55">
        <v>144806714</v>
      </c>
      <c r="H4215" s="55"/>
      <c r="I4215" s="55">
        <v>2275050011</v>
      </c>
      <c r="J4215" s="55">
        <v>2</v>
      </c>
      <c r="K4215" s="55" t="s">
        <v>34</v>
      </c>
      <c r="L4215" s="55" t="s">
        <v>56</v>
      </c>
      <c r="M4215" s="55">
        <v>34007</v>
      </c>
      <c r="N4215" s="55"/>
      <c r="O4215" s="55" t="s">
        <v>398</v>
      </c>
      <c r="P4215" s="55">
        <v>48811</v>
      </c>
      <c r="Q4215" s="55" t="s">
        <v>37</v>
      </c>
      <c r="R4215" s="55" t="s">
        <v>38</v>
      </c>
      <c r="S4215" s="55"/>
      <c r="T4215" s="55"/>
      <c r="U4215" s="55" t="s">
        <v>38</v>
      </c>
      <c r="V4215" s="55">
        <v>39.940443999999999</v>
      </c>
      <c r="W4215" s="55">
        <v>-75.106638000000004</v>
      </c>
      <c r="X4215" s="55" t="s">
        <v>110</v>
      </c>
      <c r="Y4215" s="55" t="s">
        <v>134</v>
      </c>
      <c r="Z4215" s="55" t="s">
        <v>34</v>
      </c>
      <c r="AA4215" s="55">
        <v>0</v>
      </c>
      <c r="AB4215" s="55" t="s">
        <v>41</v>
      </c>
      <c r="AC4215" s="55">
        <v>8</v>
      </c>
      <c r="AD4215" s="55"/>
      <c r="AE4215" s="55" t="s">
        <v>42</v>
      </c>
      <c r="AF4215" s="55" t="s">
        <v>43</v>
      </c>
      <c r="AG4215" s="55">
        <v>1.3542700000000001E-3</v>
      </c>
      <c r="AH4215" s="57" t="s">
        <v>44</v>
      </c>
    </row>
    <row r="4216" spans="1:34" x14ac:dyDescent="0.25">
      <c r="A4216" s="54">
        <v>16130311</v>
      </c>
      <c r="B4216" s="55"/>
      <c r="C4216" s="55"/>
      <c r="D4216" s="55">
        <v>103167313</v>
      </c>
      <c r="E4216" s="55"/>
      <c r="F4216" s="55">
        <v>300</v>
      </c>
      <c r="G4216" s="55">
        <v>144806814</v>
      </c>
      <c r="H4216" s="55"/>
      <c r="I4216" s="55">
        <v>2275050012</v>
      </c>
      <c r="J4216" s="55">
        <v>2</v>
      </c>
      <c r="K4216" s="55" t="s">
        <v>34</v>
      </c>
      <c r="L4216" s="55" t="s">
        <v>56</v>
      </c>
      <c r="M4216" s="55">
        <v>34007</v>
      </c>
      <c r="N4216" s="55"/>
      <c r="O4216" s="55" t="s">
        <v>398</v>
      </c>
      <c r="P4216" s="55">
        <v>48811</v>
      </c>
      <c r="Q4216" s="55" t="s">
        <v>37</v>
      </c>
      <c r="R4216" s="55" t="s">
        <v>38</v>
      </c>
      <c r="S4216" s="55"/>
      <c r="T4216" s="55"/>
      <c r="U4216" s="55" t="s">
        <v>38</v>
      </c>
      <c r="V4216" s="55">
        <v>39.940443999999999</v>
      </c>
      <c r="W4216" s="55">
        <v>-75.106638000000004</v>
      </c>
      <c r="X4216" s="55" t="s">
        <v>110</v>
      </c>
      <c r="Y4216" s="55" t="s">
        <v>134</v>
      </c>
      <c r="Z4216" s="55" t="s">
        <v>34</v>
      </c>
      <c r="AA4216" s="55">
        <v>0</v>
      </c>
      <c r="AB4216" s="55" t="s">
        <v>41</v>
      </c>
      <c r="AC4216" s="55">
        <v>8</v>
      </c>
      <c r="AD4216" s="55"/>
      <c r="AE4216" s="55" t="s">
        <v>42</v>
      </c>
      <c r="AF4216" s="55" t="s">
        <v>43</v>
      </c>
      <c r="AG4216" s="55">
        <v>1.1376499999999999E-2</v>
      </c>
      <c r="AH4216" s="57" t="s">
        <v>44</v>
      </c>
    </row>
    <row r="4217" spans="1:34" x14ac:dyDescent="0.25">
      <c r="A4217" s="54">
        <v>16130311</v>
      </c>
      <c r="B4217" s="55"/>
      <c r="C4217" s="55"/>
      <c r="D4217" s="55">
        <v>103167313</v>
      </c>
      <c r="E4217" s="55"/>
      <c r="F4217" s="55">
        <v>300</v>
      </c>
      <c r="G4217" s="55">
        <v>144806714</v>
      </c>
      <c r="H4217" s="55"/>
      <c r="I4217" s="55">
        <v>2275050011</v>
      </c>
      <c r="J4217" s="55">
        <v>2</v>
      </c>
      <c r="K4217" s="55" t="s">
        <v>34</v>
      </c>
      <c r="L4217" s="55" t="s">
        <v>56</v>
      </c>
      <c r="M4217" s="55">
        <v>34007</v>
      </c>
      <c r="N4217" s="55"/>
      <c r="O4217" s="55" t="s">
        <v>398</v>
      </c>
      <c r="P4217" s="55">
        <v>48811</v>
      </c>
      <c r="Q4217" s="55" t="s">
        <v>37</v>
      </c>
      <c r="R4217" s="55" t="s">
        <v>38</v>
      </c>
      <c r="S4217" s="55"/>
      <c r="T4217" s="55"/>
      <c r="U4217" s="55" t="s">
        <v>38</v>
      </c>
      <c r="V4217" s="55">
        <v>39.940443999999999</v>
      </c>
      <c r="W4217" s="55">
        <v>-75.106638000000004</v>
      </c>
      <c r="X4217" s="55" t="s">
        <v>110</v>
      </c>
      <c r="Y4217" s="55" t="s">
        <v>134</v>
      </c>
      <c r="Z4217" s="55" t="s">
        <v>34</v>
      </c>
      <c r="AA4217" s="55">
        <v>0</v>
      </c>
      <c r="AB4217" s="55" t="s">
        <v>41</v>
      </c>
      <c r="AC4217" s="55">
        <v>8</v>
      </c>
      <c r="AD4217" s="55"/>
      <c r="AE4217" s="55" t="s">
        <v>45</v>
      </c>
      <c r="AF4217" s="55" t="s">
        <v>46</v>
      </c>
      <c r="AG4217" s="55">
        <v>9.0000000000000006E-5</v>
      </c>
      <c r="AH4217" s="57" t="s">
        <v>44</v>
      </c>
    </row>
    <row r="4218" spans="1:34" x14ac:dyDescent="0.25">
      <c r="A4218" s="54">
        <v>16130311</v>
      </c>
      <c r="B4218" s="55"/>
      <c r="C4218" s="55"/>
      <c r="D4218" s="55">
        <v>103167313</v>
      </c>
      <c r="E4218" s="55"/>
      <c r="F4218" s="55">
        <v>300</v>
      </c>
      <c r="G4218" s="55">
        <v>144806814</v>
      </c>
      <c r="H4218" s="55"/>
      <c r="I4218" s="55">
        <v>2275050012</v>
      </c>
      <c r="J4218" s="55">
        <v>2</v>
      </c>
      <c r="K4218" s="55" t="s">
        <v>34</v>
      </c>
      <c r="L4218" s="55" t="s">
        <v>56</v>
      </c>
      <c r="M4218" s="55">
        <v>34007</v>
      </c>
      <c r="N4218" s="55"/>
      <c r="O4218" s="55" t="s">
        <v>398</v>
      </c>
      <c r="P4218" s="55">
        <v>48811</v>
      </c>
      <c r="Q4218" s="55" t="s">
        <v>37</v>
      </c>
      <c r="R4218" s="55" t="s">
        <v>38</v>
      </c>
      <c r="S4218" s="55"/>
      <c r="T4218" s="55"/>
      <c r="U4218" s="55" t="s">
        <v>38</v>
      </c>
      <c r="V4218" s="55">
        <v>39.940443999999999</v>
      </c>
      <c r="W4218" s="55">
        <v>-75.106638000000004</v>
      </c>
      <c r="X4218" s="55" t="s">
        <v>110</v>
      </c>
      <c r="Y4218" s="55" t="s">
        <v>134</v>
      </c>
      <c r="Z4218" s="55" t="s">
        <v>34</v>
      </c>
      <c r="AA4218" s="55">
        <v>0</v>
      </c>
      <c r="AB4218" s="55" t="s">
        <v>41</v>
      </c>
      <c r="AC4218" s="55">
        <v>8</v>
      </c>
      <c r="AD4218" s="55"/>
      <c r="AE4218" s="55" t="s">
        <v>45</v>
      </c>
      <c r="AF4218" s="55" t="s">
        <v>46</v>
      </c>
      <c r="AG4218" s="55">
        <v>1.2140199999999999E-3</v>
      </c>
      <c r="AH4218" s="57" t="s">
        <v>44</v>
      </c>
    </row>
    <row r="4219" spans="1:34" x14ac:dyDescent="0.25">
      <c r="A4219" s="54">
        <v>16130311</v>
      </c>
      <c r="B4219" s="55"/>
      <c r="C4219" s="55"/>
      <c r="D4219" s="55">
        <v>103167313</v>
      </c>
      <c r="E4219" s="55"/>
      <c r="F4219" s="55">
        <v>300</v>
      </c>
      <c r="G4219" s="55">
        <v>144806714</v>
      </c>
      <c r="H4219" s="55"/>
      <c r="I4219" s="55">
        <v>2275050011</v>
      </c>
      <c r="J4219" s="55">
        <v>2</v>
      </c>
      <c r="K4219" s="55" t="s">
        <v>34</v>
      </c>
      <c r="L4219" s="55" t="s">
        <v>56</v>
      </c>
      <c r="M4219" s="55">
        <v>34007</v>
      </c>
      <c r="N4219" s="55"/>
      <c r="O4219" s="55" t="s">
        <v>398</v>
      </c>
      <c r="P4219" s="55">
        <v>48811</v>
      </c>
      <c r="Q4219" s="55" t="s">
        <v>37</v>
      </c>
      <c r="R4219" s="55" t="s">
        <v>38</v>
      </c>
      <c r="S4219" s="55"/>
      <c r="T4219" s="55"/>
      <c r="U4219" s="55" t="s">
        <v>38</v>
      </c>
      <c r="V4219" s="55">
        <v>39.940443999999999</v>
      </c>
      <c r="W4219" s="55">
        <v>-75.106638000000004</v>
      </c>
      <c r="X4219" s="55" t="s">
        <v>110</v>
      </c>
      <c r="Y4219" s="55" t="s">
        <v>134</v>
      </c>
      <c r="Z4219" s="55" t="s">
        <v>34</v>
      </c>
      <c r="AA4219" s="55">
        <v>0</v>
      </c>
      <c r="AB4219" s="55" t="s">
        <v>41</v>
      </c>
      <c r="AC4219" s="55">
        <v>8</v>
      </c>
      <c r="AD4219" s="55"/>
      <c r="AE4219" s="55" t="s">
        <v>47</v>
      </c>
      <c r="AF4219" s="55" t="s">
        <v>48</v>
      </c>
      <c r="AG4219" s="55">
        <v>1.4699100000000001E-3</v>
      </c>
      <c r="AH4219" s="57" t="s">
        <v>44</v>
      </c>
    </row>
    <row r="4220" spans="1:34" x14ac:dyDescent="0.25">
      <c r="A4220" s="54">
        <v>16130311</v>
      </c>
      <c r="B4220" s="55"/>
      <c r="C4220" s="55"/>
      <c r="D4220" s="55">
        <v>103167313</v>
      </c>
      <c r="E4220" s="55"/>
      <c r="F4220" s="55">
        <v>300</v>
      </c>
      <c r="G4220" s="55">
        <v>144806814</v>
      </c>
      <c r="H4220" s="55"/>
      <c r="I4220" s="55">
        <v>2275050012</v>
      </c>
      <c r="J4220" s="55">
        <v>2</v>
      </c>
      <c r="K4220" s="55" t="s">
        <v>34</v>
      </c>
      <c r="L4220" s="55" t="s">
        <v>56</v>
      </c>
      <c r="M4220" s="55">
        <v>34007</v>
      </c>
      <c r="N4220" s="55"/>
      <c r="O4220" s="55" t="s">
        <v>398</v>
      </c>
      <c r="P4220" s="55">
        <v>48811</v>
      </c>
      <c r="Q4220" s="55" t="s">
        <v>37</v>
      </c>
      <c r="R4220" s="55" t="s">
        <v>38</v>
      </c>
      <c r="S4220" s="55"/>
      <c r="T4220" s="55"/>
      <c r="U4220" s="55" t="s">
        <v>38</v>
      </c>
      <c r="V4220" s="55">
        <v>39.940443999999999</v>
      </c>
      <c r="W4220" s="55">
        <v>-75.106638000000004</v>
      </c>
      <c r="X4220" s="55" t="s">
        <v>110</v>
      </c>
      <c r="Y4220" s="55" t="s">
        <v>134</v>
      </c>
      <c r="Z4220" s="55" t="s">
        <v>34</v>
      </c>
      <c r="AA4220" s="55">
        <v>0</v>
      </c>
      <c r="AB4220" s="55" t="s">
        <v>41</v>
      </c>
      <c r="AC4220" s="55">
        <v>8</v>
      </c>
      <c r="AD4220" s="55"/>
      <c r="AE4220" s="55" t="s">
        <v>47</v>
      </c>
      <c r="AF4220" s="55" t="s">
        <v>48</v>
      </c>
      <c r="AG4220" s="55">
        <v>3.8118200000000001E-3</v>
      </c>
      <c r="AH4220" s="57" t="s">
        <v>44</v>
      </c>
    </row>
    <row r="4221" spans="1:34" x14ac:dyDescent="0.25">
      <c r="A4221" s="54">
        <v>16130311</v>
      </c>
      <c r="B4221" s="55"/>
      <c r="C4221" s="55"/>
      <c r="D4221" s="55">
        <v>103167313</v>
      </c>
      <c r="E4221" s="55"/>
      <c r="F4221" s="55">
        <v>300</v>
      </c>
      <c r="G4221" s="55">
        <v>144806814</v>
      </c>
      <c r="H4221" s="55"/>
      <c r="I4221" s="55">
        <v>2275050012</v>
      </c>
      <c r="J4221" s="55">
        <v>2</v>
      </c>
      <c r="K4221" s="55" t="s">
        <v>34</v>
      </c>
      <c r="L4221" s="55" t="s">
        <v>56</v>
      </c>
      <c r="M4221" s="55">
        <v>34007</v>
      </c>
      <c r="N4221" s="55"/>
      <c r="O4221" s="55" t="s">
        <v>398</v>
      </c>
      <c r="P4221" s="55">
        <v>48811</v>
      </c>
      <c r="Q4221" s="55" t="s">
        <v>37</v>
      </c>
      <c r="R4221" s="55" t="s">
        <v>38</v>
      </c>
      <c r="S4221" s="55"/>
      <c r="T4221" s="55"/>
      <c r="U4221" s="55" t="s">
        <v>38</v>
      </c>
      <c r="V4221" s="55">
        <v>39.940443999999999</v>
      </c>
      <c r="W4221" s="55">
        <v>-75.106638000000004</v>
      </c>
      <c r="X4221" s="55" t="s">
        <v>110</v>
      </c>
      <c r="Y4221" s="55" t="s">
        <v>134</v>
      </c>
      <c r="Z4221" s="55" t="s">
        <v>34</v>
      </c>
      <c r="AA4221" s="55">
        <v>0</v>
      </c>
      <c r="AB4221" s="55" t="s">
        <v>41</v>
      </c>
      <c r="AC4221" s="55">
        <v>8</v>
      </c>
      <c r="AD4221" s="55"/>
      <c r="AE4221" s="55" t="s">
        <v>49</v>
      </c>
      <c r="AF4221" s="55" t="s">
        <v>50</v>
      </c>
      <c r="AG4221" s="55">
        <v>3.9055499999999998E-3</v>
      </c>
      <c r="AH4221" s="57" t="s">
        <v>44</v>
      </c>
    </row>
    <row r="4222" spans="1:34" x14ac:dyDescent="0.25">
      <c r="A4222" s="54">
        <v>16130311</v>
      </c>
      <c r="B4222" s="55"/>
      <c r="C4222" s="55"/>
      <c r="D4222" s="55">
        <v>103167313</v>
      </c>
      <c r="E4222" s="55"/>
      <c r="F4222" s="55">
        <v>300</v>
      </c>
      <c r="G4222" s="55">
        <v>144806714</v>
      </c>
      <c r="H4222" s="55"/>
      <c r="I4222" s="55">
        <v>2275050011</v>
      </c>
      <c r="J4222" s="55">
        <v>2</v>
      </c>
      <c r="K4222" s="55" t="s">
        <v>34</v>
      </c>
      <c r="L4222" s="55" t="s">
        <v>56</v>
      </c>
      <c r="M4222" s="55">
        <v>34007</v>
      </c>
      <c r="N4222" s="55"/>
      <c r="O4222" s="55" t="s">
        <v>398</v>
      </c>
      <c r="P4222" s="55">
        <v>48811</v>
      </c>
      <c r="Q4222" s="55" t="s">
        <v>37</v>
      </c>
      <c r="R4222" s="55" t="s">
        <v>38</v>
      </c>
      <c r="S4222" s="55"/>
      <c r="T4222" s="55"/>
      <c r="U4222" s="55" t="s">
        <v>38</v>
      </c>
      <c r="V4222" s="55">
        <v>39.940443999999999</v>
      </c>
      <c r="W4222" s="55">
        <v>-75.106638000000004</v>
      </c>
      <c r="X4222" s="55" t="s">
        <v>110</v>
      </c>
      <c r="Y4222" s="55" t="s">
        <v>134</v>
      </c>
      <c r="Z4222" s="55" t="s">
        <v>34</v>
      </c>
      <c r="AA4222" s="55">
        <v>0</v>
      </c>
      <c r="AB4222" s="55" t="s">
        <v>41</v>
      </c>
      <c r="AC4222" s="55">
        <v>8</v>
      </c>
      <c r="AD4222" s="55"/>
      <c r="AE4222" s="55" t="s">
        <v>49</v>
      </c>
      <c r="AF4222" s="55" t="s">
        <v>50</v>
      </c>
      <c r="AG4222" s="55">
        <v>2.1302999999999999E-3</v>
      </c>
      <c r="AH4222" s="57" t="s">
        <v>44</v>
      </c>
    </row>
    <row r="4223" spans="1:34" x14ac:dyDescent="0.25">
      <c r="A4223" s="54">
        <v>16130311</v>
      </c>
      <c r="B4223" s="55"/>
      <c r="C4223" s="55"/>
      <c r="D4223" s="55">
        <v>103167313</v>
      </c>
      <c r="E4223" s="55"/>
      <c r="F4223" s="55">
        <v>300</v>
      </c>
      <c r="G4223" s="55">
        <v>144806714</v>
      </c>
      <c r="H4223" s="55"/>
      <c r="I4223" s="55">
        <v>2275050011</v>
      </c>
      <c r="J4223" s="55">
        <v>2</v>
      </c>
      <c r="K4223" s="55" t="s">
        <v>34</v>
      </c>
      <c r="L4223" s="55" t="s">
        <v>56</v>
      </c>
      <c r="M4223" s="55">
        <v>34007</v>
      </c>
      <c r="N4223" s="55"/>
      <c r="O4223" s="55" t="s">
        <v>398</v>
      </c>
      <c r="P4223" s="55">
        <v>48811</v>
      </c>
      <c r="Q4223" s="55" t="s">
        <v>37</v>
      </c>
      <c r="R4223" s="55" t="s">
        <v>38</v>
      </c>
      <c r="S4223" s="55"/>
      <c r="T4223" s="55"/>
      <c r="U4223" s="55" t="s">
        <v>38</v>
      </c>
      <c r="V4223" s="55">
        <v>39.940443999999999</v>
      </c>
      <c r="W4223" s="55">
        <v>-75.106638000000004</v>
      </c>
      <c r="X4223" s="55" t="s">
        <v>110</v>
      </c>
      <c r="Y4223" s="55" t="s">
        <v>134</v>
      </c>
      <c r="Z4223" s="55" t="s">
        <v>34</v>
      </c>
      <c r="AA4223" s="55">
        <v>0</v>
      </c>
      <c r="AB4223" s="55" t="s">
        <v>41</v>
      </c>
      <c r="AC4223" s="55">
        <v>8</v>
      </c>
      <c r="AD4223" s="55"/>
      <c r="AE4223" s="55" t="s">
        <v>51</v>
      </c>
      <c r="AF4223" s="55" t="s">
        <v>52</v>
      </c>
      <c r="AG4223" s="55">
        <v>5.8500000000000002E-4</v>
      </c>
      <c r="AH4223" s="57" t="s">
        <v>44</v>
      </c>
    </row>
    <row r="4224" spans="1:34" x14ac:dyDescent="0.25">
      <c r="A4224" s="54">
        <v>16130311</v>
      </c>
      <c r="B4224" s="55"/>
      <c r="C4224" s="55"/>
      <c r="D4224" s="55">
        <v>103167313</v>
      </c>
      <c r="E4224" s="55"/>
      <c r="F4224" s="55">
        <v>300</v>
      </c>
      <c r="G4224" s="55">
        <v>144806814</v>
      </c>
      <c r="H4224" s="55"/>
      <c r="I4224" s="55">
        <v>2275050012</v>
      </c>
      <c r="J4224" s="55">
        <v>2</v>
      </c>
      <c r="K4224" s="55" t="s">
        <v>34</v>
      </c>
      <c r="L4224" s="55" t="s">
        <v>56</v>
      </c>
      <c r="M4224" s="55">
        <v>34007</v>
      </c>
      <c r="N4224" s="55"/>
      <c r="O4224" s="55" t="s">
        <v>398</v>
      </c>
      <c r="P4224" s="55">
        <v>48811</v>
      </c>
      <c r="Q4224" s="55" t="s">
        <v>37</v>
      </c>
      <c r="R4224" s="55" t="s">
        <v>38</v>
      </c>
      <c r="S4224" s="55"/>
      <c r="T4224" s="55"/>
      <c r="U4224" s="55" t="s">
        <v>38</v>
      </c>
      <c r="V4224" s="55">
        <v>39.940443999999999</v>
      </c>
      <c r="W4224" s="55">
        <v>-75.106638000000004</v>
      </c>
      <c r="X4224" s="55" t="s">
        <v>110</v>
      </c>
      <c r="Y4224" s="55" t="s">
        <v>134</v>
      </c>
      <c r="Z4224" s="55" t="s">
        <v>34</v>
      </c>
      <c r="AA4224" s="55">
        <v>0</v>
      </c>
      <c r="AB4224" s="55" t="s">
        <v>41</v>
      </c>
      <c r="AC4224" s="55">
        <v>8</v>
      </c>
      <c r="AD4224" s="55"/>
      <c r="AE4224" s="55" t="s">
        <v>51</v>
      </c>
      <c r="AF4224" s="55" t="s">
        <v>52</v>
      </c>
      <c r="AG4224" s="55">
        <v>5.3417999999999998E-3</v>
      </c>
      <c r="AH4224" s="57" t="s">
        <v>44</v>
      </c>
    </row>
    <row r="4225" spans="1:34" x14ac:dyDescent="0.25">
      <c r="A4225" s="54">
        <v>16130311</v>
      </c>
      <c r="B4225" s="55"/>
      <c r="C4225" s="55"/>
      <c r="D4225" s="55">
        <v>103167313</v>
      </c>
      <c r="E4225" s="55"/>
      <c r="F4225" s="55">
        <v>300</v>
      </c>
      <c r="G4225" s="55">
        <v>144806814</v>
      </c>
      <c r="H4225" s="55"/>
      <c r="I4225" s="55">
        <v>2275050012</v>
      </c>
      <c r="J4225" s="55">
        <v>2</v>
      </c>
      <c r="K4225" s="55" t="s">
        <v>34</v>
      </c>
      <c r="L4225" s="55" t="s">
        <v>56</v>
      </c>
      <c r="M4225" s="55">
        <v>34007</v>
      </c>
      <c r="N4225" s="55"/>
      <c r="O4225" s="55" t="s">
        <v>398</v>
      </c>
      <c r="P4225" s="55">
        <v>48811</v>
      </c>
      <c r="Q4225" s="55" t="s">
        <v>37</v>
      </c>
      <c r="R4225" s="55" t="s">
        <v>38</v>
      </c>
      <c r="S4225" s="55"/>
      <c r="T4225" s="55"/>
      <c r="U4225" s="55" t="s">
        <v>38</v>
      </c>
      <c r="V4225" s="55">
        <v>39.940443999999999</v>
      </c>
      <c r="W4225" s="55">
        <v>-75.106638000000004</v>
      </c>
      <c r="X4225" s="55" t="s">
        <v>110</v>
      </c>
      <c r="Y4225" s="55" t="s">
        <v>134</v>
      </c>
      <c r="Z4225" s="55" t="s">
        <v>34</v>
      </c>
      <c r="AA4225" s="55">
        <v>0</v>
      </c>
      <c r="AB4225" s="55" t="s">
        <v>41</v>
      </c>
      <c r="AC4225" s="55">
        <v>8</v>
      </c>
      <c r="AD4225" s="55"/>
      <c r="AE4225" s="55" t="s">
        <v>53</v>
      </c>
      <c r="AF4225" s="55" t="s">
        <v>54</v>
      </c>
      <c r="AG4225" s="55">
        <v>0.15802099999999999</v>
      </c>
      <c r="AH4225" s="57" t="s">
        <v>44</v>
      </c>
    </row>
    <row r="4226" spans="1:34" x14ac:dyDescent="0.25">
      <c r="A4226" s="54">
        <v>16130311</v>
      </c>
      <c r="B4226" s="55"/>
      <c r="C4226" s="55"/>
      <c r="D4226" s="55">
        <v>103167313</v>
      </c>
      <c r="E4226" s="55"/>
      <c r="F4226" s="55">
        <v>300</v>
      </c>
      <c r="G4226" s="55">
        <v>144806714</v>
      </c>
      <c r="H4226" s="55"/>
      <c r="I4226" s="55">
        <v>2275050011</v>
      </c>
      <c r="J4226" s="55">
        <v>2</v>
      </c>
      <c r="K4226" s="55" t="s">
        <v>34</v>
      </c>
      <c r="L4226" s="55" t="s">
        <v>56</v>
      </c>
      <c r="M4226" s="55">
        <v>34007</v>
      </c>
      <c r="N4226" s="55"/>
      <c r="O4226" s="55" t="s">
        <v>398</v>
      </c>
      <c r="P4226" s="55">
        <v>48811</v>
      </c>
      <c r="Q4226" s="55" t="s">
        <v>37</v>
      </c>
      <c r="R4226" s="55" t="s">
        <v>38</v>
      </c>
      <c r="S4226" s="55"/>
      <c r="T4226" s="55"/>
      <c r="U4226" s="55" t="s">
        <v>38</v>
      </c>
      <c r="V4226" s="55">
        <v>39.940443999999999</v>
      </c>
      <c r="W4226" s="55">
        <v>-75.106638000000004</v>
      </c>
      <c r="X4226" s="55" t="s">
        <v>110</v>
      </c>
      <c r="Y4226" s="55" t="s">
        <v>134</v>
      </c>
      <c r="Z4226" s="55" t="s">
        <v>34</v>
      </c>
      <c r="AA4226" s="55">
        <v>0</v>
      </c>
      <c r="AB4226" s="55" t="s">
        <v>41</v>
      </c>
      <c r="AC4226" s="55">
        <v>8</v>
      </c>
      <c r="AD4226" s="55"/>
      <c r="AE4226" s="55" t="s">
        <v>53</v>
      </c>
      <c r="AF4226" s="55" t="s">
        <v>54</v>
      </c>
      <c r="AG4226" s="55">
        <v>0.108126</v>
      </c>
      <c r="AH4226" s="57" t="s">
        <v>44</v>
      </c>
    </row>
    <row r="4227" spans="1:34" x14ac:dyDescent="0.25">
      <c r="A4227" s="54">
        <v>16130311</v>
      </c>
      <c r="B4227" s="55"/>
      <c r="C4227" s="55"/>
      <c r="D4227" s="55">
        <v>103167313</v>
      </c>
      <c r="E4227" s="55"/>
      <c r="F4227" s="55">
        <v>300</v>
      </c>
      <c r="G4227" s="55">
        <v>144806714</v>
      </c>
      <c r="H4227" s="55"/>
      <c r="I4227" s="55">
        <v>2275050011</v>
      </c>
      <c r="J4227" s="55">
        <v>2</v>
      </c>
      <c r="K4227" s="55" t="s">
        <v>34</v>
      </c>
      <c r="L4227" s="55" t="s">
        <v>56</v>
      </c>
      <c r="M4227" s="55">
        <v>34007</v>
      </c>
      <c r="N4227" s="55"/>
      <c r="O4227" s="55" t="s">
        <v>398</v>
      </c>
      <c r="P4227" s="55">
        <v>48811</v>
      </c>
      <c r="Q4227" s="55" t="s">
        <v>37</v>
      </c>
      <c r="R4227" s="55" t="s">
        <v>38</v>
      </c>
      <c r="S4227" s="55"/>
      <c r="T4227" s="55"/>
      <c r="U4227" s="55" t="s">
        <v>38</v>
      </c>
      <c r="V4227" s="55">
        <v>39.940443999999999</v>
      </c>
      <c r="W4227" s="55">
        <v>-75.106638000000004</v>
      </c>
      <c r="X4227" s="55" t="s">
        <v>110</v>
      </c>
      <c r="Y4227" s="55" t="s">
        <v>134</v>
      </c>
      <c r="Z4227" s="55" t="s">
        <v>34</v>
      </c>
      <c r="AA4227" s="55">
        <v>0</v>
      </c>
      <c r="AB4227" s="55" t="s">
        <v>41</v>
      </c>
      <c r="AC4227" s="55">
        <v>8</v>
      </c>
      <c r="AD4227" s="55"/>
      <c r="AE4227" s="55">
        <v>7439921</v>
      </c>
      <c r="AF4227" s="55" t="s">
        <v>55</v>
      </c>
      <c r="AG4227" s="55">
        <v>1.3835599999999999E-4</v>
      </c>
      <c r="AH4227" s="57" t="s">
        <v>44</v>
      </c>
    </row>
    <row r="4228" spans="1:34" x14ac:dyDescent="0.25">
      <c r="A4228" s="54">
        <v>12322611</v>
      </c>
      <c r="B4228" s="55"/>
      <c r="C4228" s="55"/>
      <c r="D4228" s="55">
        <v>61752913</v>
      </c>
      <c r="E4228" s="55"/>
      <c r="F4228" s="55">
        <v>300</v>
      </c>
      <c r="G4228" s="55">
        <v>80031914</v>
      </c>
      <c r="H4228" s="55"/>
      <c r="I4228" s="55">
        <v>2275050011</v>
      </c>
      <c r="J4228" s="55">
        <v>2</v>
      </c>
      <c r="K4228" s="55" t="s">
        <v>34</v>
      </c>
      <c r="L4228" s="55" t="s">
        <v>159</v>
      </c>
      <c r="M4228" s="55">
        <v>34033</v>
      </c>
      <c r="N4228" s="55"/>
      <c r="O4228" s="55" t="s">
        <v>399</v>
      </c>
      <c r="P4228" s="55">
        <v>48811</v>
      </c>
      <c r="Q4228" s="55" t="s">
        <v>37</v>
      </c>
      <c r="R4228" s="55" t="s">
        <v>38</v>
      </c>
      <c r="S4228" s="55"/>
      <c r="T4228" s="55"/>
      <c r="U4228" s="55" t="s">
        <v>38</v>
      </c>
      <c r="V4228" s="55">
        <v>39.562600000000003</v>
      </c>
      <c r="W4228" s="55">
        <v>-75.449600000000004</v>
      </c>
      <c r="X4228" s="55" t="s">
        <v>39</v>
      </c>
      <c r="Y4228" s="55" t="s">
        <v>161</v>
      </c>
      <c r="Z4228" s="55" t="s">
        <v>34</v>
      </c>
      <c r="AA4228" s="55">
        <v>0</v>
      </c>
      <c r="AB4228" s="55" t="s">
        <v>41</v>
      </c>
      <c r="AC4228" s="55">
        <v>8</v>
      </c>
      <c r="AD4228" s="55"/>
      <c r="AE4228" s="55" t="s">
        <v>42</v>
      </c>
      <c r="AF4228" s="55" t="s">
        <v>43</v>
      </c>
      <c r="AG4228" s="55">
        <v>5.6412299999999997E-3</v>
      </c>
      <c r="AH4228" s="57" t="s">
        <v>44</v>
      </c>
    </row>
    <row r="4229" spans="1:34" x14ac:dyDescent="0.25">
      <c r="A4229" s="54">
        <v>12322611</v>
      </c>
      <c r="B4229" s="55"/>
      <c r="C4229" s="55"/>
      <c r="D4229" s="55">
        <v>61752913</v>
      </c>
      <c r="E4229" s="55"/>
      <c r="F4229" s="55">
        <v>300</v>
      </c>
      <c r="G4229" s="55">
        <v>80031914</v>
      </c>
      <c r="H4229" s="55"/>
      <c r="I4229" s="55">
        <v>2275050011</v>
      </c>
      <c r="J4229" s="55">
        <v>2</v>
      </c>
      <c r="K4229" s="55" t="s">
        <v>34</v>
      </c>
      <c r="L4229" s="55" t="s">
        <v>159</v>
      </c>
      <c r="M4229" s="55">
        <v>34033</v>
      </c>
      <c r="N4229" s="55"/>
      <c r="O4229" s="55" t="s">
        <v>399</v>
      </c>
      <c r="P4229" s="55">
        <v>48811</v>
      </c>
      <c r="Q4229" s="55" t="s">
        <v>37</v>
      </c>
      <c r="R4229" s="55" t="s">
        <v>38</v>
      </c>
      <c r="S4229" s="55"/>
      <c r="T4229" s="55"/>
      <c r="U4229" s="55" t="s">
        <v>38</v>
      </c>
      <c r="V4229" s="55">
        <v>39.562600000000003</v>
      </c>
      <c r="W4229" s="55">
        <v>-75.449600000000004</v>
      </c>
      <c r="X4229" s="55" t="s">
        <v>39</v>
      </c>
      <c r="Y4229" s="55" t="s">
        <v>161</v>
      </c>
      <c r="Z4229" s="55" t="s">
        <v>34</v>
      </c>
      <c r="AA4229" s="55">
        <v>0</v>
      </c>
      <c r="AB4229" s="55" t="s">
        <v>41</v>
      </c>
      <c r="AC4229" s="55">
        <v>8</v>
      </c>
      <c r="AD4229" s="55"/>
      <c r="AE4229" s="55" t="s">
        <v>45</v>
      </c>
      <c r="AF4229" s="55" t="s">
        <v>46</v>
      </c>
      <c r="AG4229" s="55">
        <v>3.7489700000000001E-4</v>
      </c>
      <c r="AH4229" s="57" t="s">
        <v>44</v>
      </c>
    </row>
    <row r="4230" spans="1:34" x14ac:dyDescent="0.25">
      <c r="A4230" s="54">
        <v>12322611</v>
      </c>
      <c r="B4230" s="55"/>
      <c r="C4230" s="55"/>
      <c r="D4230" s="55">
        <v>61752913</v>
      </c>
      <c r="E4230" s="55"/>
      <c r="F4230" s="55">
        <v>300</v>
      </c>
      <c r="G4230" s="55">
        <v>80031914</v>
      </c>
      <c r="H4230" s="55"/>
      <c r="I4230" s="55">
        <v>2275050011</v>
      </c>
      <c r="J4230" s="55">
        <v>2</v>
      </c>
      <c r="K4230" s="55" t="s">
        <v>34</v>
      </c>
      <c r="L4230" s="55" t="s">
        <v>159</v>
      </c>
      <c r="M4230" s="55">
        <v>34033</v>
      </c>
      <c r="N4230" s="55"/>
      <c r="O4230" s="55" t="s">
        <v>399</v>
      </c>
      <c r="P4230" s="55">
        <v>48811</v>
      </c>
      <c r="Q4230" s="55" t="s">
        <v>37</v>
      </c>
      <c r="R4230" s="55" t="s">
        <v>38</v>
      </c>
      <c r="S4230" s="55"/>
      <c r="T4230" s="55"/>
      <c r="U4230" s="55" t="s">
        <v>38</v>
      </c>
      <c r="V4230" s="55">
        <v>39.562600000000003</v>
      </c>
      <c r="W4230" s="55">
        <v>-75.449600000000004</v>
      </c>
      <c r="X4230" s="55" t="s">
        <v>39</v>
      </c>
      <c r="Y4230" s="55" t="s">
        <v>161</v>
      </c>
      <c r="Z4230" s="55" t="s">
        <v>34</v>
      </c>
      <c r="AA4230" s="55">
        <v>0</v>
      </c>
      <c r="AB4230" s="55" t="s">
        <v>41</v>
      </c>
      <c r="AC4230" s="55">
        <v>8</v>
      </c>
      <c r="AD4230" s="55"/>
      <c r="AE4230" s="55" t="s">
        <v>47</v>
      </c>
      <c r="AF4230" s="55" t="s">
        <v>48</v>
      </c>
      <c r="AG4230" s="55">
        <v>6.1229400000000003E-3</v>
      </c>
      <c r="AH4230" s="57" t="s">
        <v>44</v>
      </c>
    </row>
    <row r="4231" spans="1:34" x14ac:dyDescent="0.25">
      <c r="A4231" s="54">
        <v>12322611</v>
      </c>
      <c r="B4231" s="55"/>
      <c r="C4231" s="55"/>
      <c r="D4231" s="55">
        <v>61752913</v>
      </c>
      <c r="E4231" s="55"/>
      <c r="F4231" s="55">
        <v>300</v>
      </c>
      <c r="G4231" s="55">
        <v>80031914</v>
      </c>
      <c r="H4231" s="55"/>
      <c r="I4231" s="55">
        <v>2275050011</v>
      </c>
      <c r="J4231" s="55">
        <v>2</v>
      </c>
      <c r="K4231" s="55" t="s">
        <v>34</v>
      </c>
      <c r="L4231" s="55" t="s">
        <v>159</v>
      </c>
      <c r="M4231" s="55">
        <v>34033</v>
      </c>
      <c r="N4231" s="55"/>
      <c r="O4231" s="55" t="s">
        <v>399</v>
      </c>
      <c r="P4231" s="55">
        <v>48811</v>
      </c>
      <c r="Q4231" s="55" t="s">
        <v>37</v>
      </c>
      <c r="R4231" s="55" t="s">
        <v>38</v>
      </c>
      <c r="S4231" s="55"/>
      <c r="T4231" s="55"/>
      <c r="U4231" s="55" t="s">
        <v>38</v>
      </c>
      <c r="V4231" s="55">
        <v>39.562600000000003</v>
      </c>
      <c r="W4231" s="55">
        <v>-75.449600000000004</v>
      </c>
      <c r="X4231" s="55" t="s">
        <v>39</v>
      </c>
      <c r="Y4231" s="55" t="s">
        <v>161</v>
      </c>
      <c r="Z4231" s="55" t="s">
        <v>34</v>
      </c>
      <c r="AA4231" s="55">
        <v>0</v>
      </c>
      <c r="AB4231" s="55" t="s">
        <v>41</v>
      </c>
      <c r="AC4231" s="55">
        <v>8</v>
      </c>
      <c r="AD4231" s="55"/>
      <c r="AE4231" s="55" t="s">
        <v>49</v>
      </c>
      <c r="AF4231" s="55" t="s">
        <v>50</v>
      </c>
      <c r="AG4231" s="55">
        <v>8.8738199999999993E-3</v>
      </c>
      <c r="AH4231" s="57" t="s">
        <v>44</v>
      </c>
    </row>
    <row r="4232" spans="1:34" x14ac:dyDescent="0.25">
      <c r="A4232" s="54">
        <v>12322611</v>
      </c>
      <c r="B4232" s="55"/>
      <c r="C4232" s="55"/>
      <c r="D4232" s="55">
        <v>61752913</v>
      </c>
      <c r="E4232" s="55"/>
      <c r="F4232" s="55">
        <v>300</v>
      </c>
      <c r="G4232" s="55">
        <v>80031914</v>
      </c>
      <c r="H4232" s="55"/>
      <c r="I4232" s="55">
        <v>2275050011</v>
      </c>
      <c r="J4232" s="55">
        <v>2</v>
      </c>
      <c r="K4232" s="55" t="s">
        <v>34</v>
      </c>
      <c r="L4232" s="55" t="s">
        <v>159</v>
      </c>
      <c r="M4232" s="55">
        <v>34033</v>
      </c>
      <c r="N4232" s="55"/>
      <c r="O4232" s="55" t="s">
        <v>399</v>
      </c>
      <c r="P4232" s="55">
        <v>48811</v>
      </c>
      <c r="Q4232" s="55" t="s">
        <v>37</v>
      </c>
      <c r="R4232" s="55" t="s">
        <v>38</v>
      </c>
      <c r="S4232" s="55"/>
      <c r="T4232" s="55"/>
      <c r="U4232" s="55" t="s">
        <v>38</v>
      </c>
      <c r="V4232" s="55">
        <v>39.562600000000003</v>
      </c>
      <c r="W4232" s="55">
        <v>-75.449600000000004</v>
      </c>
      <c r="X4232" s="55" t="s">
        <v>39</v>
      </c>
      <c r="Y4232" s="55" t="s">
        <v>161</v>
      </c>
      <c r="Z4232" s="55" t="s">
        <v>34</v>
      </c>
      <c r="AA4232" s="55">
        <v>0</v>
      </c>
      <c r="AB4232" s="55" t="s">
        <v>41</v>
      </c>
      <c r="AC4232" s="55">
        <v>8</v>
      </c>
      <c r="AD4232" s="55"/>
      <c r="AE4232" s="55" t="s">
        <v>51</v>
      </c>
      <c r="AF4232" s="55" t="s">
        <v>52</v>
      </c>
      <c r="AG4232" s="55">
        <v>2.4368300000000001E-3</v>
      </c>
      <c r="AH4232" s="57" t="s">
        <v>44</v>
      </c>
    </row>
    <row r="4233" spans="1:34" x14ac:dyDescent="0.25">
      <c r="A4233" s="54">
        <v>12322611</v>
      </c>
      <c r="B4233" s="55"/>
      <c r="C4233" s="55"/>
      <c r="D4233" s="55">
        <v>61752913</v>
      </c>
      <c r="E4233" s="55"/>
      <c r="F4233" s="55">
        <v>300</v>
      </c>
      <c r="G4233" s="55">
        <v>80031914</v>
      </c>
      <c r="H4233" s="55"/>
      <c r="I4233" s="55">
        <v>2275050011</v>
      </c>
      <c r="J4233" s="55">
        <v>2</v>
      </c>
      <c r="K4233" s="55" t="s">
        <v>34</v>
      </c>
      <c r="L4233" s="55" t="s">
        <v>159</v>
      </c>
      <c r="M4233" s="55">
        <v>34033</v>
      </c>
      <c r="N4233" s="55"/>
      <c r="O4233" s="55" t="s">
        <v>399</v>
      </c>
      <c r="P4233" s="55">
        <v>48811</v>
      </c>
      <c r="Q4233" s="55" t="s">
        <v>37</v>
      </c>
      <c r="R4233" s="55" t="s">
        <v>38</v>
      </c>
      <c r="S4233" s="55"/>
      <c r="T4233" s="55"/>
      <c r="U4233" s="55" t="s">
        <v>38</v>
      </c>
      <c r="V4233" s="55">
        <v>39.562600000000003</v>
      </c>
      <c r="W4233" s="55">
        <v>-75.449600000000004</v>
      </c>
      <c r="X4233" s="55" t="s">
        <v>39</v>
      </c>
      <c r="Y4233" s="55" t="s">
        <v>161</v>
      </c>
      <c r="Z4233" s="55" t="s">
        <v>34</v>
      </c>
      <c r="AA4233" s="55">
        <v>0</v>
      </c>
      <c r="AB4233" s="55" t="s">
        <v>41</v>
      </c>
      <c r="AC4233" s="55">
        <v>8</v>
      </c>
      <c r="AD4233" s="55"/>
      <c r="AE4233" s="55" t="s">
        <v>53</v>
      </c>
      <c r="AF4233" s="55" t="s">
        <v>54</v>
      </c>
      <c r="AG4233" s="55">
        <v>0.45040200000000002</v>
      </c>
      <c r="AH4233" s="57" t="s">
        <v>44</v>
      </c>
    </row>
    <row r="4234" spans="1:34" x14ac:dyDescent="0.25">
      <c r="A4234" s="54">
        <v>12322611</v>
      </c>
      <c r="B4234" s="55"/>
      <c r="C4234" s="55"/>
      <c r="D4234" s="55">
        <v>61752913</v>
      </c>
      <c r="E4234" s="55"/>
      <c r="F4234" s="55">
        <v>300</v>
      </c>
      <c r="G4234" s="55">
        <v>80031914</v>
      </c>
      <c r="H4234" s="55"/>
      <c r="I4234" s="55">
        <v>2275050011</v>
      </c>
      <c r="J4234" s="55">
        <v>2</v>
      </c>
      <c r="K4234" s="55" t="s">
        <v>34</v>
      </c>
      <c r="L4234" s="55" t="s">
        <v>159</v>
      </c>
      <c r="M4234" s="55">
        <v>34033</v>
      </c>
      <c r="N4234" s="55"/>
      <c r="O4234" s="55" t="s">
        <v>399</v>
      </c>
      <c r="P4234" s="55">
        <v>48811</v>
      </c>
      <c r="Q4234" s="55" t="s">
        <v>37</v>
      </c>
      <c r="R4234" s="55" t="s">
        <v>38</v>
      </c>
      <c r="S4234" s="55"/>
      <c r="T4234" s="55"/>
      <c r="U4234" s="55" t="s">
        <v>38</v>
      </c>
      <c r="V4234" s="55">
        <v>39.562600000000003</v>
      </c>
      <c r="W4234" s="55">
        <v>-75.449600000000004</v>
      </c>
      <c r="X4234" s="55" t="s">
        <v>39</v>
      </c>
      <c r="Y4234" s="55" t="s">
        <v>161</v>
      </c>
      <c r="Z4234" s="55" t="s">
        <v>34</v>
      </c>
      <c r="AA4234" s="55">
        <v>0</v>
      </c>
      <c r="AB4234" s="55" t="s">
        <v>41</v>
      </c>
      <c r="AC4234" s="55">
        <v>8</v>
      </c>
      <c r="AD4234" s="55"/>
      <c r="AE4234" s="55">
        <v>7439921</v>
      </c>
      <c r="AF4234" s="55" t="s">
        <v>55</v>
      </c>
      <c r="AG4234" s="55">
        <v>5.7632699999999996E-4</v>
      </c>
      <c r="AH4234" s="57" t="s">
        <v>44</v>
      </c>
    </row>
    <row r="4235" spans="1:34" x14ac:dyDescent="0.25">
      <c r="A4235" s="54">
        <v>11107411</v>
      </c>
      <c r="B4235" s="55"/>
      <c r="C4235" s="55"/>
      <c r="D4235" s="55">
        <v>60770913</v>
      </c>
      <c r="E4235" s="55"/>
      <c r="F4235" s="55">
        <v>300</v>
      </c>
      <c r="G4235" s="55">
        <v>78083214</v>
      </c>
      <c r="H4235" s="55"/>
      <c r="I4235" s="55">
        <v>2275050012</v>
      </c>
      <c r="J4235" s="55">
        <v>2</v>
      </c>
      <c r="K4235" s="55" t="s">
        <v>34</v>
      </c>
      <c r="L4235" s="55" t="s">
        <v>84</v>
      </c>
      <c r="M4235" s="55">
        <v>34029</v>
      </c>
      <c r="N4235" s="55"/>
      <c r="O4235" s="55" t="s">
        <v>400</v>
      </c>
      <c r="P4235" s="55">
        <v>48811</v>
      </c>
      <c r="Q4235" s="55" t="s">
        <v>37</v>
      </c>
      <c r="R4235" s="55" t="s">
        <v>38</v>
      </c>
      <c r="S4235" s="55"/>
      <c r="T4235" s="55"/>
      <c r="U4235" s="55" t="s">
        <v>38</v>
      </c>
      <c r="V4235" s="55">
        <v>39.699300000000001</v>
      </c>
      <c r="W4235" s="55">
        <v>-74.234300000000005</v>
      </c>
      <c r="X4235" s="55" t="s">
        <v>39</v>
      </c>
      <c r="Y4235" s="55" t="s">
        <v>356</v>
      </c>
      <c r="Z4235" s="55" t="s">
        <v>34</v>
      </c>
      <c r="AA4235" s="55">
        <v>0</v>
      </c>
      <c r="AB4235" s="55" t="s">
        <v>41</v>
      </c>
      <c r="AC4235" s="55">
        <v>8</v>
      </c>
      <c r="AD4235" s="55"/>
      <c r="AE4235" s="55" t="s">
        <v>42</v>
      </c>
      <c r="AF4235" s="55" t="s">
        <v>43</v>
      </c>
      <c r="AG4235" s="55">
        <v>1.1376499999999999E-2</v>
      </c>
      <c r="AH4235" s="57" t="s">
        <v>44</v>
      </c>
    </row>
    <row r="4236" spans="1:34" x14ac:dyDescent="0.25">
      <c r="A4236" s="54">
        <v>11107411</v>
      </c>
      <c r="B4236" s="55"/>
      <c r="C4236" s="55"/>
      <c r="D4236" s="55">
        <v>60770913</v>
      </c>
      <c r="E4236" s="55"/>
      <c r="F4236" s="55">
        <v>300</v>
      </c>
      <c r="G4236" s="55">
        <v>78083114</v>
      </c>
      <c r="H4236" s="55"/>
      <c r="I4236" s="55">
        <v>2275050011</v>
      </c>
      <c r="J4236" s="55">
        <v>2</v>
      </c>
      <c r="K4236" s="55" t="s">
        <v>34</v>
      </c>
      <c r="L4236" s="55" t="s">
        <v>84</v>
      </c>
      <c r="M4236" s="55">
        <v>34029</v>
      </c>
      <c r="N4236" s="55"/>
      <c r="O4236" s="55" t="s">
        <v>400</v>
      </c>
      <c r="P4236" s="55">
        <v>48811</v>
      </c>
      <c r="Q4236" s="55" t="s">
        <v>37</v>
      </c>
      <c r="R4236" s="55" t="s">
        <v>38</v>
      </c>
      <c r="S4236" s="55"/>
      <c r="T4236" s="55"/>
      <c r="U4236" s="55" t="s">
        <v>38</v>
      </c>
      <c r="V4236" s="55">
        <v>39.699300000000001</v>
      </c>
      <c r="W4236" s="55">
        <v>-74.234300000000005</v>
      </c>
      <c r="X4236" s="55" t="s">
        <v>39</v>
      </c>
      <c r="Y4236" s="55" t="s">
        <v>356</v>
      </c>
      <c r="Z4236" s="55" t="s">
        <v>34</v>
      </c>
      <c r="AA4236" s="55">
        <v>0</v>
      </c>
      <c r="AB4236" s="55" t="s">
        <v>41</v>
      </c>
      <c r="AC4236" s="55">
        <v>8</v>
      </c>
      <c r="AD4236" s="55"/>
      <c r="AE4236" s="55" t="s">
        <v>42</v>
      </c>
      <c r="AF4236" s="55" t="s">
        <v>43</v>
      </c>
      <c r="AG4236" s="55">
        <v>1.3542700000000001E-3</v>
      </c>
      <c r="AH4236" s="57" t="s">
        <v>44</v>
      </c>
    </row>
    <row r="4237" spans="1:34" x14ac:dyDescent="0.25">
      <c r="A4237" s="54">
        <v>11107411</v>
      </c>
      <c r="B4237" s="55"/>
      <c r="C4237" s="55"/>
      <c r="D4237" s="55">
        <v>60770913</v>
      </c>
      <c r="E4237" s="55"/>
      <c r="F4237" s="55">
        <v>300</v>
      </c>
      <c r="G4237" s="55">
        <v>78083214</v>
      </c>
      <c r="H4237" s="55"/>
      <c r="I4237" s="55">
        <v>2275050012</v>
      </c>
      <c r="J4237" s="55">
        <v>2</v>
      </c>
      <c r="K4237" s="55" t="s">
        <v>34</v>
      </c>
      <c r="L4237" s="55" t="s">
        <v>84</v>
      </c>
      <c r="M4237" s="55">
        <v>34029</v>
      </c>
      <c r="N4237" s="55"/>
      <c r="O4237" s="55" t="s">
        <v>400</v>
      </c>
      <c r="P4237" s="55">
        <v>48811</v>
      </c>
      <c r="Q4237" s="55" t="s">
        <v>37</v>
      </c>
      <c r="R4237" s="55" t="s">
        <v>38</v>
      </c>
      <c r="S4237" s="55"/>
      <c r="T4237" s="55"/>
      <c r="U4237" s="55" t="s">
        <v>38</v>
      </c>
      <c r="V4237" s="55">
        <v>39.699300000000001</v>
      </c>
      <c r="W4237" s="55">
        <v>-74.234300000000005</v>
      </c>
      <c r="X4237" s="55" t="s">
        <v>39</v>
      </c>
      <c r="Y4237" s="55" t="s">
        <v>356</v>
      </c>
      <c r="Z4237" s="55" t="s">
        <v>34</v>
      </c>
      <c r="AA4237" s="55">
        <v>0</v>
      </c>
      <c r="AB4237" s="55" t="s">
        <v>41</v>
      </c>
      <c r="AC4237" s="55">
        <v>8</v>
      </c>
      <c r="AD4237" s="55"/>
      <c r="AE4237" s="55" t="s">
        <v>45</v>
      </c>
      <c r="AF4237" s="55" t="s">
        <v>46</v>
      </c>
      <c r="AG4237" s="55">
        <v>1.2140199999999999E-3</v>
      </c>
      <c r="AH4237" s="57" t="s">
        <v>44</v>
      </c>
    </row>
    <row r="4238" spans="1:34" x14ac:dyDescent="0.25">
      <c r="A4238" s="54">
        <v>11107411</v>
      </c>
      <c r="B4238" s="55"/>
      <c r="C4238" s="55"/>
      <c r="D4238" s="55">
        <v>60770913</v>
      </c>
      <c r="E4238" s="55"/>
      <c r="F4238" s="55">
        <v>300</v>
      </c>
      <c r="G4238" s="55">
        <v>78083114</v>
      </c>
      <c r="H4238" s="55"/>
      <c r="I4238" s="55">
        <v>2275050011</v>
      </c>
      <c r="J4238" s="55">
        <v>2</v>
      </c>
      <c r="K4238" s="55" t="s">
        <v>34</v>
      </c>
      <c r="L4238" s="55" t="s">
        <v>84</v>
      </c>
      <c r="M4238" s="55">
        <v>34029</v>
      </c>
      <c r="N4238" s="55"/>
      <c r="O4238" s="55" t="s">
        <v>400</v>
      </c>
      <c r="P4238" s="55">
        <v>48811</v>
      </c>
      <c r="Q4238" s="55" t="s">
        <v>37</v>
      </c>
      <c r="R4238" s="55" t="s">
        <v>38</v>
      </c>
      <c r="S4238" s="55"/>
      <c r="T4238" s="55"/>
      <c r="U4238" s="55" t="s">
        <v>38</v>
      </c>
      <c r="V4238" s="55">
        <v>39.699300000000001</v>
      </c>
      <c r="W4238" s="55">
        <v>-74.234300000000005</v>
      </c>
      <c r="X4238" s="55" t="s">
        <v>39</v>
      </c>
      <c r="Y4238" s="55" t="s">
        <v>356</v>
      </c>
      <c r="Z4238" s="55" t="s">
        <v>34</v>
      </c>
      <c r="AA4238" s="55">
        <v>0</v>
      </c>
      <c r="AB4238" s="55" t="s">
        <v>41</v>
      </c>
      <c r="AC4238" s="55">
        <v>8</v>
      </c>
      <c r="AD4238" s="55"/>
      <c r="AE4238" s="55" t="s">
        <v>45</v>
      </c>
      <c r="AF4238" s="55" t="s">
        <v>46</v>
      </c>
      <c r="AG4238" s="55">
        <v>9.0000000000000006E-5</v>
      </c>
      <c r="AH4238" s="57" t="s">
        <v>44</v>
      </c>
    </row>
    <row r="4239" spans="1:34" x14ac:dyDescent="0.25">
      <c r="A4239" s="54">
        <v>11107411</v>
      </c>
      <c r="B4239" s="55"/>
      <c r="C4239" s="55"/>
      <c r="D4239" s="55">
        <v>60770913</v>
      </c>
      <c r="E4239" s="55"/>
      <c r="F4239" s="55">
        <v>300</v>
      </c>
      <c r="G4239" s="55">
        <v>78083114</v>
      </c>
      <c r="H4239" s="55"/>
      <c r="I4239" s="55">
        <v>2275050011</v>
      </c>
      <c r="J4239" s="55">
        <v>2</v>
      </c>
      <c r="K4239" s="55" t="s">
        <v>34</v>
      </c>
      <c r="L4239" s="55" t="s">
        <v>84</v>
      </c>
      <c r="M4239" s="55">
        <v>34029</v>
      </c>
      <c r="N4239" s="55"/>
      <c r="O4239" s="55" t="s">
        <v>400</v>
      </c>
      <c r="P4239" s="55">
        <v>48811</v>
      </c>
      <c r="Q4239" s="55" t="s">
        <v>37</v>
      </c>
      <c r="R4239" s="55" t="s">
        <v>38</v>
      </c>
      <c r="S4239" s="55"/>
      <c r="T4239" s="55"/>
      <c r="U4239" s="55" t="s">
        <v>38</v>
      </c>
      <c r="V4239" s="55">
        <v>39.699300000000001</v>
      </c>
      <c r="W4239" s="55">
        <v>-74.234300000000005</v>
      </c>
      <c r="X4239" s="55" t="s">
        <v>39</v>
      </c>
      <c r="Y4239" s="55" t="s">
        <v>356</v>
      </c>
      <c r="Z4239" s="55" t="s">
        <v>34</v>
      </c>
      <c r="AA4239" s="55">
        <v>0</v>
      </c>
      <c r="AB4239" s="55" t="s">
        <v>41</v>
      </c>
      <c r="AC4239" s="55">
        <v>8</v>
      </c>
      <c r="AD4239" s="55"/>
      <c r="AE4239" s="55" t="s">
        <v>47</v>
      </c>
      <c r="AF4239" s="55" t="s">
        <v>48</v>
      </c>
      <c r="AG4239" s="55">
        <v>1.4699100000000001E-3</v>
      </c>
      <c r="AH4239" s="57" t="s">
        <v>44</v>
      </c>
    </row>
    <row r="4240" spans="1:34" x14ac:dyDescent="0.25">
      <c r="A4240" s="54">
        <v>11107411</v>
      </c>
      <c r="B4240" s="55"/>
      <c r="C4240" s="55"/>
      <c r="D4240" s="55">
        <v>60770913</v>
      </c>
      <c r="E4240" s="55"/>
      <c r="F4240" s="55">
        <v>300</v>
      </c>
      <c r="G4240" s="55">
        <v>78083214</v>
      </c>
      <c r="H4240" s="55"/>
      <c r="I4240" s="55">
        <v>2275050012</v>
      </c>
      <c r="J4240" s="55">
        <v>2</v>
      </c>
      <c r="K4240" s="55" t="s">
        <v>34</v>
      </c>
      <c r="L4240" s="55" t="s">
        <v>84</v>
      </c>
      <c r="M4240" s="55">
        <v>34029</v>
      </c>
      <c r="N4240" s="55"/>
      <c r="O4240" s="55" t="s">
        <v>400</v>
      </c>
      <c r="P4240" s="55">
        <v>48811</v>
      </c>
      <c r="Q4240" s="55" t="s">
        <v>37</v>
      </c>
      <c r="R4240" s="55" t="s">
        <v>38</v>
      </c>
      <c r="S4240" s="55"/>
      <c r="T4240" s="55"/>
      <c r="U4240" s="55" t="s">
        <v>38</v>
      </c>
      <c r="V4240" s="55">
        <v>39.699300000000001</v>
      </c>
      <c r="W4240" s="55">
        <v>-74.234300000000005</v>
      </c>
      <c r="X4240" s="55" t="s">
        <v>39</v>
      </c>
      <c r="Y4240" s="55" t="s">
        <v>356</v>
      </c>
      <c r="Z4240" s="55" t="s">
        <v>34</v>
      </c>
      <c r="AA4240" s="55">
        <v>0</v>
      </c>
      <c r="AB4240" s="55" t="s">
        <v>41</v>
      </c>
      <c r="AC4240" s="55">
        <v>8</v>
      </c>
      <c r="AD4240" s="55"/>
      <c r="AE4240" s="55" t="s">
        <v>47</v>
      </c>
      <c r="AF4240" s="55" t="s">
        <v>48</v>
      </c>
      <c r="AG4240" s="55">
        <v>3.8118200000000001E-3</v>
      </c>
      <c r="AH4240" s="57" t="s">
        <v>44</v>
      </c>
    </row>
    <row r="4241" spans="1:34" x14ac:dyDescent="0.25">
      <c r="A4241" s="54">
        <v>11107411</v>
      </c>
      <c r="B4241" s="55"/>
      <c r="C4241" s="55"/>
      <c r="D4241" s="55">
        <v>60770913</v>
      </c>
      <c r="E4241" s="55"/>
      <c r="F4241" s="55">
        <v>300</v>
      </c>
      <c r="G4241" s="55">
        <v>78083214</v>
      </c>
      <c r="H4241" s="55"/>
      <c r="I4241" s="55">
        <v>2275050012</v>
      </c>
      <c r="J4241" s="55">
        <v>2</v>
      </c>
      <c r="K4241" s="55" t="s">
        <v>34</v>
      </c>
      <c r="L4241" s="55" t="s">
        <v>84</v>
      </c>
      <c r="M4241" s="55">
        <v>34029</v>
      </c>
      <c r="N4241" s="55"/>
      <c r="O4241" s="55" t="s">
        <v>400</v>
      </c>
      <c r="P4241" s="55">
        <v>48811</v>
      </c>
      <c r="Q4241" s="55" t="s">
        <v>37</v>
      </c>
      <c r="R4241" s="55" t="s">
        <v>38</v>
      </c>
      <c r="S4241" s="55"/>
      <c r="T4241" s="55"/>
      <c r="U4241" s="55" t="s">
        <v>38</v>
      </c>
      <c r="V4241" s="55">
        <v>39.699300000000001</v>
      </c>
      <c r="W4241" s="55">
        <v>-74.234300000000005</v>
      </c>
      <c r="X4241" s="55" t="s">
        <v>39</v>
      </c>
      <c r="Y4241" s="55" t="s">
        <v>356</v>
      </c>
      <c r="Z4241" s="55" t="s">
        <v>34</v>
      </c>
      <c r="AA4241" s="55">
        <v>0</v>
      </c>
      <c r="AB4241" s="55" t="s">
        <v>41</v>
      </c>
      <c r="AC4241" s="55">
        <v>8</v>
      </c>
      <c r="AD4241" s="55"/>
      <c r="AE4241" s="55" t="s">
        <v>49</v>
      </c>
      <c r="AF4241" s="55" t="s">
        <v>50</v>
      </c>
      <c r="AG4241" s="55">
        <v>3.9055499999999998E-3</v>
      </c>
      <c r="AH4241" s="57" t="s">
        <v>44</v>
      </c>
    </row>
    <row r="4242" spans="1:34" x14ac:dyDescent="0.25">
      <c r="A4242" s="54">
        <v>11107411</v>
      </c>
      <c r="B4242" s="55"/>
      <c r="C4242" s="55"/>
      <c r="D4242" s="55">
        <v>60770913</v>
      </c>
      <c r="E4242" s="55"/>
      <c r="F4242" s="55">
        <v>300</v>
      </c>
      <c r="G4242" s="55">
        <v>78083114</v>
      </c>
      <c r="H4242" s="55"/>
      <c r="I4242" s="55">
        <v>2275050011</v>
      </c>
      <c r="J4242" s="55">
        <v>2</v>
      </c>
      <c r="K4242" s="55" t="s">
        <v>34</v>
      </c>
      <c r="L4242" s="55" t="s">
        <v>84</v>
      </c>
      <c r="M4242" s="55">
        <v>34029</v>
      </c>
      <c r="N4242" s="55"/>
      <c r="O4242" s="55" t="s">
        <v>400</v>
      </c>
      <c r="P4242" s="55">
        <v>48811</v>
      </c>
      <c r="Q4242" s="55" t="s">
        <v>37</v>
      </c>
      <c r="R4242" s="55" t="s">
        <v>38</v>
      </c>
      <c r="S4242" s="55"/>
      <c r="T4242" s="55"/>
      <c r="U4242" s="55" t="s">
        <v>38</v>
      </c>
      <c r="V4242" s="55">
        <v>39.699300000000001</v>
      </c>
      <c r="W4242" s="55">
        <v>-74.234300000000005</v>
      </c>
      <c r="X4242" s="55" t="s">
        <v>39</v>
      </c>
      <c r="Y4242" s="55" t="s">
        <v>356</v>
      </c>
      <c r="Z4242" s="55" t="s">
        <v>34</v>
      </c>
      <c r="AA4242" s="55">
        <v>0</v>
      </c>
      <c r="AB4242" s="55" t="s">
        <v>41</v>
      </c>
      <c r="AC4242" s="55">
        <v>8</v>
      </c>
      <c r="AD4242" s="55"/>
      <c r="AE4242" s="55" t="s">
        <v>49</v>
      </c>
      <c r="AF4242" s="55" t="s">
        <v>50</v>
      </c>
      <c r="AG4242" s="55">
        <v>2.1302999999999999E-3</v>
      </c>
      <c r="AH4242" s="57" t="s">
        <v>44</v>
      </c>
    </row>
    <row r="4243" spans="1:34" x14ac:dyDescent="0.25">
      <c r="A4243" s="54">
        <v>11107411</v>
      </c>
      <c r="B4243" s="55"/>
      <c r="C4243" s="55"/>
      <c r="D4243" s="55">
        <v>60770913</v>
      </c>
      <c r="E4243" s="55"/>
      <c r="F4243" s="55">
        <v>300</v>
      </c>
      <c r="G4243" s="55">
        <v>78083214</v>
      </c>
      <c r="H4243" s="55"/>
      <c r="I4243" s="55">
        <v>2275050012</v>
      </c>
      <c r="J4243" s="55">
        <v>2</v>
      </c>
      <c r="K4243" s="55" t="s">
        <v>34</v>
      </c>
      <c r="L4243" s="55" t="s">
        <v>84</v>
      </c>
      <c r="M4243" s="55">
        <v>34029</v>
      </c>
      <c r="N4243" s="55"/>
      <c r="O4243" s="55" t="s">
        <v>400</v>
      </c>
      <c r="P4243" s="55">
        <v>48811</v>
      </c>
      <c r="Q4243" s="55" t="s">
        <v>37</v>
      </c>
      <c r="R4243" s="55" t="s">
        <v>38</v>
      </c>
      <c r="S4243" s="55"/>
      <c r="T4243" s="55"/>
      <c r="U4243" s="55" t="s">
        <v>38</v>
      </c>
      <c r="V4243" s="55">
        <v>39.699300000000001</v>
      </c>
      <c r="W4243" s="55">
        <v>-74.234300000000005</v>
      </c>
      <c r="X4243" s="55" t="s">
        <v>39</v>
      </c>
      <c r="Y4243" s="55" t="s">
        <v>356</v>
      </c>
      <c r="Z4243" s="55" t="s">
        <v>34</v>
      </c>
      <c r="AA4243" s="55">
        <v>0</v>
      </c>
      <c r="AB4243" s="55" t="s">
        <v>41</v>
      </c>
      <c r="AC4243" s="55">
        <v>8</v>
      </c>
      <c r="AD4243" s="55"/>
      <c r="AE4243" s="55" t="s">
        <v>51</v>
      </c>
      <c r="AF4243" s="55" t="s">
        <v>52</v>
      </c>
      <c r="AG4243" s="55">
        <v>5.3417999999999998E-3</v>
      </c>
      <c r="AH4243" s="57" t="s">
        <v>44</v>
      </c>
    </row>
    <row r="4244" spans="1:34" x14ac:dyDescent="0.25">
      <c r="A4244" s="54">
        <v>11107411</v>
      </c>
      <c r="B4244" s="55"/>
      <c r="C4244" s="55"/>
      <c r="D4244" s="55">
        <v>60770913</v>
      </c>
      <c r="E4244" s="55"/>
      <c r="F4244" s="55">
        <v>300</v>
      </c>
      <c r="G4244" s="55">
        <v>78083114</v>
      </c>
      <c r="H4244" s="55"/>
      <c r="I4244" s="55">
        <v>2275050011</v>
      </c>
      <c r="J4244" s="55">
        <v>2</v>
      </c>
      <c r="K4244" s="55" t="s">
        <v>34</v>
      </c>
      <c r="L4244" s="55" t="s">
        <v>84</v>
      </c>
      <c r="M4244" s="55">
        <v>34029</v>
      </c>
      <c r="N4244" s="55"/>
      <c r="O4244" s="55" t="s">
        <v>400</v>
      </c>
      <c r="P4244" s="55">
        <v>48811</v>
      </c>
      <c r="Q4244" s="55" t="s">
        <v>37</v>
      </c>
      <c r="R4244" s="55" t="s">
        <v>38</v>
      </c>
      <c r="S4244" s="55"/>
      <c r="T4244" s="55"/>
      <c r="U4244" s="55" t="s">
        <v>38</v>
      </c>
      <c r="V4244" s="55">
        <v>39.699300000000001</v>
      </c>
      <c r="W4244" s="55">
        <v>-74.234300000000005</v>
      </c>
      <c r="X4244" s="55" t="s">
        <v>39</v>
      </c>
      <c r="Y4244" s="55" t="s">
        <v>356</v>
      </c>
      <c r="Z4244" s="55" t="s">
        <v>34</v>
      </c>
      <c r="AA4244" s="55">
        <v>0</v>
      </c>
      <c r="AB4244" s="55" t="s">
        <v>41</v>
      </c>
      <c r="AC4244" s="55">
        <v>8</v>
      </c>
      <c r="AD4244" s="55"/>
      <c r="AE4244" s="55" t="s">
        <v>51</v>
      </c>
      <c r="AF4244" s="55" t="s">
        <v>52</v>
      </c>
      <c r="AG4244" s="55">
        <v>5.8500000000000002E-4</v>
      </c>
      <c r="AH4244" s="57" t="s">
        <v>44</v>
      </c>
    </row>
    <row r="4245" spans="1:34" x14ac:dyDescent="0.25">
      <c r="A4245" s="54">
        <v>11107411</v>
      </c>
      <c r="B4245" s="55"/>
      <c r="C4245" s="55"/>
      <c r="D4245" s="55">
        <v>60770913</v>
      </c>
      <c r="E4245" s="55"/>
      <c r="F4245" s="55">
        <v>300</v>
      </c>
      <c r="G4245" s="55">
        <v>78083214</v>
      </c>
      <c r="H4245" s="55"/>
      <c r="I4245" s="55">
        <v>2275050012</v>
      </c>
      <c r="J4245" s="55">
        <v>2</v>
      </c>
      <c r="K4245" s="55" t="s">
        <v>34</v>
      </c>
      <c r="L4245" s="55" t="s">
        <v>84</v>
      </c>
      <c r="M4245" s="55">
        <v>34029</v>
      </c>
      <c r="N4245" s="55"/>
      <c r="O4245" s="55" t="s">
        <v>400</v>
      </c>
      <c r="P4245" s="55">
        <v>48811</v>
      </c>
      <c r="Q4245" s="55" t="s">
        <v>37</v>
      </c>
      <c r="R4245" s="55" t="s">
        <v>38</v>
      </c>
      <c r="S4245" s="55"/>
      <c r="T4245" s="55"/>
      <c r="U4245" s="55" t="s">
        <v>38</v>
      </c>
      <c r="V4245" s="55">
        <v>39.699300000000001</v>
      </c>
      <c r="W4245" s="55">
        <v>-74.234300000000005</v>
      </c>
      <c r="X4245" s="55" t="s">
        <v>39</v>
      </c>
      <c r="Y4245" s="55" t="s">
        <v>356</v>
      </c>
      <c r="Z4245" s="55" t="s">
        <v>34</v>
      </c>
      <c r="AA4245" s="55">
        <v>0</v>
      </c>
      <c r="AB4245" s="55" t="s">
        <v>41</v>
      </c>
      <c r="AC4245" s="55">
        <v>8</v>
      </c>
      <c r="AD4245" s="55"/>
      <c r="AE4245" s="55" t="s">
        <v>53</v>
      </c>
      <c r="AF4245" s="55" t="s">
        <v>54</v>
      </c>
      <c r="AG4245" s="55">
        <v>0.15802099999999999</v>
      </c>
      <c r="AH4245" s="57" t="s">
        <v>44</v>
      </c>
    </row>
    <row r="4246" spans="1:34" x14ac:dyDescent="0.25">
      <c r="A4246" s="54">
        <v>11107411</v>
      </c>
      <c r="B4246" s="55"/>
      <c r="C4246" s="55"/>
      <c r="D4246" s="55">
        <v>60770913</v>
      </c>
      <c r="E4246" s="55"/>
      <c r="F4246" s="55">
        <v>300</v>
      </c>
      <c r="G4246" s="55">
        <v>78083114</v>
      </c>
      <c r="H4246" s="55"/>
      <c r="I4246" s="55">
        <v>2275050011</v>
      </c>
      <c r="J4246" s="55">
        <v>2</v>
      </c>
      <c r="K4246" s="55" t="s">
        <v>34</v>
      </c>
      <c r="L4246" s="55" t="s">
        <v>84</v>
      </c>
      <c r="M4246" s="55">
        <v>34029</v>
      </c>
      <c r="N4246" s="55"/>
      <c r="O4246" s="55" t="s">
        <v>400</v>
      </c>
      <c r="P4246" s="55">
        <v>48811</v>
      </c>
      <c r="Q4246" s="55" t="s">
        <v>37</v>
      </c>
      <c r="R4246" s="55" t="s">
        <v>38</v>
      </c>
      <c r="S4246" s="55"/>
      <c r="T4246" s="55"/>
      <c r="U4246" s="55" t="s">
        <v>38</v>
      </c>
      <c r="V4246" s="55">
        <v>39.699300000000001</v>
      </c>
      <c r="W4246" s="55">
        <v>-74.234300000000005</v>
      </c>
      <c r="X4246" s="55" t="s">
        <v>39</v>
      </c>
      <c r="Y4246" s="55" t="s">
        <v>356</v>
      </c>
      <c r="Z4246" s="55" t="s">
        <v>34</v>
      </c>
      <c r="AA4246" s="55">
        <v>0</v>
      </c>
      <c r="AB4246" s="55" t="s">
        <v>41</v>
      </c>
      <c r="AC4246" s="55">
        <v>8</v>
      </c>
      <c r="AD4246" s="55"/>
      <c r="AE4246" s="55" t="s">
        <v>53</v>
      </c>
      <c r="AF4246" s="55" t="s">
        <v>54</v>
      </c>
      <c r="AG4246" s="55">
        <v>0.108126</v>
      </c>
      <c r="AH4246" s="57" t="s">
        <v>44</v>
      </c>
    </row>
    <row r="4247" spans="1:34" x14ac:dyDescent="0.25">
      <c r="A4247" s="54">
        <v>11107411</v>
      </c>
      <c r="B4247" s="55"/>
      <c r="C4247" s="55"/>
      <c r="D4247" s="55">
        <v>60770913</v>
      </c>
      <c r="E4247" s="55"/>
      <c r="F4247" s="55">
        <v>300</v>
      </c>
      <c r="G4247" s="55">
        <v>78083114</v>
      </c>
      <c r="H4247" s="55"/>
      <c r="I4247" s="55">
        <v>2275050011</v>
      </c>
      <c r="J4247" s="55">
        <v>2</v>
      </c>
      <c r="K4247" s="55" t="s">
        <v>34</v>
      </c>
      <c r="L4247" s="55" t="s">
        <v>84</v>
      </c>
      <c r="M4247" s="55">
        <v>34029</v>
      </c>
      <c r="N4247" s="55"/>
      <c r="O4247" s="55" t="s">
        <v>400</v>
      </c>
      <c r="P4247" s="55">
        <v>48811</v>
      </c>
      <c r="Q4247" s="55" t="s">
        <v>37</v>
      </c>
      <c r="R4247" s="55" t="s">
        <v>38</v>
      </c>
      <c r="S4247" s="55"/>
      <c r="T4247" s="55"/>
      <c r="U4247" s="55" t="s">
        <v>38</v>
      </c>
      <c r="V4247" s="55">
        <v>39.699300000000001</v>
      </c>
      <c r="W4247" s="55">
        <v>-74.234300000000005</v>
      </c>
      <c r="X4247" s="55" t="s">
        <v>39</v>
      </c>
      <c r="Y4247" s="55" t="s">
        <v>356</v>
      </c>
      <c r="Z4247" s="55" t="s">
        <v>34</v>
      </c>
      <c r="AA4247" s="55">
        <v>0</v>
      </c>
      <c r="AB4247" s="55" t="s">
        <v>41</v>
      </c>
      <c r="AC4247" s="55">
        <v>8</v>
      </c>
      <c r="AD4247" s="55"/>
      <c r="AE4247" s="55">
        <v>7439921</v>
      </c>
      <c r="AF4247" s="55" t="s">
        <v>55</v>
      </c>
      <c r="AG4247" s="55">
        <v>1.3835599999999999E-4</v>
      </c>
      <c r="AH4247" s="57" t="s">
        <v>44</v>
      </c>
    </row>
    <row r="4248" spans="1:34" x14ac:dyDescent="0.25">
      <c r="A4248" s="54">
        <v>11486711</v>
      </c>
      <c r="B4248" s="55"/>
      <c r="C4248" s="55"/>
      <c r="D4248" s="55">
        <v>60619613</v>
      </c>
      <c r="E4248" s="55"/>
      <c r="F4248" s="55">
        <v>300</v>
      </c>
      <c r="G4248" s="55">
        <v>77779514</v>
      </c>
      <c r="H4248" s="55"/>
      <c r="I4248" s="55">
        <v>2275050011</v>
      </c>
      <c r="J4248" s="55">
        <v>2</v>
      </c>
      <c r="K4248" s="55" t="s">
        <v>34</v>
      </c>
      <c r="L4248" s="55" t="s">
        <v>116</v>
      </c>
      <c r="M4248" s="55">
        <v>34009</v>
      </c>
      <c r="N4248" s="55"/>
      <c r="O4248" s="55" t="s">
        <v>401</v>
      </c>
      <c r="P4248" s="55">
        <v>48811</v>
      </c>
      <c r="Q4248" s="55" t="s">
        <v>37</v>
      </c>
      <c r="R4248" s="55" t="s">
        <v>38</v>
      </c>
      <c r="S4248" s="55"/>
      <c r="T4248" s="55"/>
      <c r="U4248" s="55" t="s">
        <v>38</v>
      </c>
      <c r="V4248" s="55">
        <v>38.985799999999998</v>
      </c>
      <c r="W4248" s="55">
        <v>-74.81</v>
      </c>
      <c r="X4248" s="55" t="s">
        <v>39</v>
      </c>
      <c r="Y4248" s="55" t="s">
        <v>402</v>
      </c>
      <c r="Z4248" s="55" t="s">
        <v>34</v>
      </c>
      <c r="AA4248" s="55">
        <v>0</v>
      </c>
      <c r="AB4248" s="55" t="s">
        <v>41</v>
      </c>
      <c r="AC4248" s="55">
        <v>8</v>
      </c>
      <c r="AD4248" s="55"/>
      <c r="AE4248" s="55" t="s">
        <v>42</v>
      </c>
      <c r="AF4248" s="55" t="s">
        <v>43</v>
      </c>
      <c r="AG4248" s="55">
        <v>1.3542700000000001E-3</v>
      </c>
      <c r="AH4248" s="57" t="s">
        <v>44</v>
      </c>
    </row>
    <row r="4249" spans="1:34" x14ac:dyDescent="0.25">
      <c r="A4249" s="54">
        <v>11486711</v>
      </c>
      <c r="B4249" s="55"/>
      <c r="C4249" s="55"/>
      <c r="D4249" s="55">
        <v>60619613</v>
      </c>
      <c r="E4249" s="55"/>
      <c r="F4249" s="55">
        <v>300</v>
      </c>
      <c r="G4249" s="55">
        <v>77779614</v>
      </c>
      <c r="H4249" s="55"/>
      <c r="I4249" s="55">
        <v>2275050012</v>
      </c>
      <c r="J4249" s="55">
        <v>2</v>
      </c>
      <c r="K4249" s="55" t="s">
        <v>34</v>
      </c>
      <c r="L4249" s="55" t="s">
        <v>116</v>
      </c>
      <c r="M4249" s="55">
        <v>34009</v>
      </c>
      <c r="N4249" s="55"/>
      <c r="O4249" s="55" t="s">
        <v>401</v>
      </c>
      <c r="P4249" s="55">
        <v>48811</v>
      </c>
      <c r="Q4249" s="55" t="s">
        <v>37</v>
      </c>
      <c r="R4249" s="55" t="s">
        <v>38</v>
      </c>
      <c r="S4249" s="55"/>
      <c r="T4249" s="55"/>
      <c r="U4249" s="55" t="s">
        <v>38</v>
      </c>
      <c r="V4249" s="55">
        <v>38.985799999999998</v>
      </c>
      <c r="W4249" s="55">
        <v>-74.81</v>
      </c>
      <c r="X4249" s="55" t="s">
        <v>39</v>
      </c>
      <c r="Y4249" s="55" t="s">
        <v>402</v>
      </c>
      <c r="Z4249" s="55" t="s">
        <v>34</v>
      </c>
      <c r="AA4249" s="55">
        <v>0</v>
      </c>
      <c r="AB4249" s="55" t="s">
        <v>41</v>
      </c>
      <c r="AC4249" s="55">
        <v>8</v>
      </c>
      <c r="AD4249" s="55"/>
      <c r="AE4249" s="55" t="s">
        <v>42</v>
      </c>
      <c r="AF4249" s="55" t="s">
        <v>43</v>
      </c>
      <c r="AG4249" s="55">
        <v>1.1376499999999999E-2</v>
      </c>
      <c r="AH4249" s="57" t="s">
        <v>44</v>
      </c>
    </row>
    <row r="4250" spans="1:34" x14ac:dyDescent="0.25">
      <c r="A4250" s="54">
        <v>11486711</v>
      </c>
      <c r="B4250" s="55"/>
      <c r="C4250" s="55"/>
      <c r="D4250" s="55">
        <v>60619613</v>
      </c>
      <c r="E4250" s="55"/>
      <c r="F4250" s="55">
        <v>300</v>
      </c>
      <c r="G4250" s="55">
        <v>77779614</v>
      </c>
      <c r="H4250" s="55"/>
      <c r="I4250" s="55">
        <v>2275050012</v>
      </c>
      <c r="J4250" s="55">
        <v>2</v>
      </c>
      <c r="K4250" s="55" t="s">
        <v>34</v>
      </c>
      <c r="L4250" s="55" t="s">
        <v>116</v>
      </c>
      <c r="M4250" s="55">
        <v>34009</v>
      </c>
      <c r="N4250" s="55"/>
      <c r="O4250" s="55" t="s">
        <v>401</v>
      </c>
      <c r="P4250" s="55">
        <v>48811</v>
      </c>
      <c r="Q4250" s="55" t="s">
        <v>37</v>
      </c>
      <c r="R4250" s="55" t="s">
        <v>38</v>
      </c>
      <c r="S4250" s="55"/>
      <c r="T4250" s="55"/>
      <c r="U4250" s="55" t="s">
        <v>38</v>
      </c>
      <c r="V4250" s="55">
        <v>38.985799999999998</v>
      </c>
      <c r="W4250" s="55">
        <v>-74.81</v>
      </c>
      <c r="X4250" s="55" t="s">
        <v>39</v>
      </c>
      <c r="Y4250" s="55" t="s">
        <v>402</v>
      </c>
      <c r="Z4250" s="55" t="s">
        <v>34</v>
      </c>
      <c r="AA4250" s="55">
        <v>0</v>
      </c>
      <c r="AB4250" s="55" t="s">
        <v>41</v>
      </c>
      <c r="AC4250" s="55">
        <v>8</v>
      </c>
      <c r="AD4250" s="55"/>
      <c r="AE4250" s="55" t="s">
        <v>45</v>
      </c>
      <c r="AF4250" s="55" t="s">
        <v>46</v>
      </c>
      <c r="AG4250" s="55">
        <v>1.2140199999999999E-3</v>
      </c>
      <c r="AH4250" s="57" t="s">
        <v>44</v>
      </c>
    </row>
    <row r="4251" spans="1:34" x14ac:dyDescent="0.25">
      <c r="A4251" s="54">
        <v>11486711</v>
      </c>
      <c r="B4251" s="55"/>
      <c r="C4251" s="55"/>
      <c r="D4251" s="55">
        <v>60619613</v>
      </c>
      <c r="E4251" s="55"/>
      <c r="F4251" s="55">
        <v>300</v>
      </c>
      <c r="G4251" s="55">
        <v>77779514</v>
      </c>
      <c r="H4251" s="55"/>
      <c r="I4251" s="55">
        <v>2275050011</v>
      </c>
      <c r="J4251" s="55">
        <v>2</v>
      </c>
      <c r="K4251" s="55" t="s">
        <v>34</v>
      </c>
      <c r="L4251" s="55" t="s">
        <v>116</v>
      </c>
      <c r="M4251" s="55">
        <v>34009</v>
      </c>
      <c r="N4251" s="55"/>
      <c r="O4251" s="55" t="s">
        <v>401</v>
      </c>
      <c r="P4251" s="55">
        <v>48811</v>
      </c>
      <c r="Q4251" s="55" t="s">
        <v>37</v>
      </c>
      <c r="R4251" s="55" t="s">
        <v>38</v>
      </c>
      <c r="S4251" s="55"/>
      <c r="T4251" s="55"/>
      <c r="U4251" s="55" t="s">
        <v>38</v>
      </c>
      <c r="V4251" s="55">
        <v>38.985799999999998</v>
      </c>
      <c r="W4251" s="55">
        <v>-74.81</v>
      </c>
      <c r="X4251" s="55" t="s">
        <v>39</v>
      </c>
      <c r="Y4251" s="55" t="s">
        <v>402</v>
      </c>
      <c r="Z4251" s="55" t="s">
        <v>34</v>
      </c>
      <c r="AA4251" s="55">
        <v>0</v>
      </c>
      <c r="AB4251" s="55" t="s">
        <v>41</v>
      </c>
      <c r="AC4251" s="55">
        <v>8</v>
      </c>
      <c r="AD4251" s="55"/>
      <c r="AE4251" s="55" t="s">
        <v>45</v>
      </c>
      <c r="AF4251" s="55" t="s">
        <v>46</v>
      </c>
      <c r="AG4251" s="55">
        <v>9.0000000000000006E-5</v>
      </c>
      <c r="AH4251" s="57" t="s">
        <v>44</v>
      </c>
    </row>
    <row r="4252" spans="1:34" x14ac:dyDescent="0.25">
      <c r="A4252" s="54">
        <v>11486711</v>
      </c>
      <c r="B4252" s="55"/>
      <c r="C4252" s="55"/>
      <c r="D4252" s="55">
        <v>60619613</v>
      </c>
      <c r="E4252" s="55"/>
      <c r="F4252" s="55">
        <v>300</v>
      </c>
      <c r="G4252" s="55">
        <v>77779614</v>
      </c>
      <c r="H4252" s="55"/>
      <c r="I4252" s="55">
        <v>2275050012</v>
      </c>
      <c r="J4252" s="55">
        <v>2</v>
      </c>
      <c r="K4252" s="55" t="s">
        <v>34</v>
      </c>
      <c r="L4252" s="55" t="s">
        <v>116</v>
      </c>
      <c r="M4252" s="55">
        <v>34009</v>
      </c>
      <c r="N4252" s="55"/>
      <c r="O4252" s="55" t="s">
        <v>401</v>
      </c>
      <c r="P4252" s="55">
        <v>48811</v>
      </c>
      <c r="Q4252" s="55" t="s">
        <v>37</v>
      </c>
      <c r="R4252" s="55" t="s">
        <v>38</v>
      </c>
      <c r="S4252" s="55"/>
      <c r="T4252" s="55"/>
      <c r="U4252" s="55" t="s">
        <v>38</v>
      </c>
      <c r="V4252" s="55">
        <v>38.985799999999998</v>
      </c>
      <c r="W4252" s="55">
        <v>-74.81</v>
      </c>
      <c r="X4252" s="55" t="s">
        <v>39</v>
      </c>
      <c r="Y4252" s="55" t="s">
        <v>402</v>
      </c>
      <c r="Z4252" s="55" t="s">
        <v>34</v>
      </c>
      <c r="AA4252" s="55">
        <v>0</v>
      </c>
      <c r="AB4252" s="55" t="s">
        <v>41</v>
      </c>
      <c r="AC4252" s="55">
        <v>8</v>
      </c>
      <c r="AD4252" s="55"/>
      <c r="AE4252" s="55" t="s">
        <v>47</v>
      </c>
      <c r="AF4252" s="55" t="s">
        <v>48</v>
      </c>
      <c r="AG4252" s="55">
        <v>3.8118200000000001E-3</v>
      </c>
      <c r="AH4252" s="57" t="s">
        <v>44</v>
      </c>
    </row>
    <row r="4253" spans="1:34" x14ac:dyDescent="0.25">
      <c r="A4253" s="54">
        <v>11486711</v>
      </c>
      <c r="B4253" s="55"/>
      <c r="C4253" s="55"/>
      <c r="D4253" s="55">
        <v>60619613</v>
      </c>
      <c r="E4253" s="55"/>
      <c r="F4253" s="55">
        <v>300</v>
      </c>
      <c r="G4253" s="55">
        <v>77779514</v>
      </c>
      <c r="H4253" s="55"/>
      <c r="I4253" s="55">
        <v>2275050011</v>
      </c>
      <c r="J4253" s="55">
        <v>2</v>
      </c>
      <c r="K4253" s="55" t="s">
        <v>34</v>
      </c>
      <c r="L4253" s="55" t="s">
        <v>116</v>
      </c>
      <c r="M4253" s="55">
        <v>34009</v>
      </c>
      <c r="N4253" s="55"/>
      <c r="O4253" s="55" t="s">
        <v>401</v>
      </c>
      <c r="P4253" s="55">
        <v>48811</v>
      </c>
      <c r="Q4253" s="55" t="s">
        <v>37</v>
      </c>
      <c r="R4253" s="55" t="s">
        <v>38</v>
      </c>
      <c r="S4253" s="55"/>
      <c r="T4253" s="55"/>
      <c r="U4253" s="55" t="s">
        <v>38</v>
      </c>
      <c r="V4253" s="55">
        <v>38.985799999999998</v>
      </c>
      <c r="W4253" s="55">
        <v>-74.81</v>
      </c>
      <c r="X4253" s="55" t="s">
        <v>39</v>
      </c>
      <c r="Y4253" s="55" t="s">
        <v>402</v>
      </c>
      <c r="Z4253" s="55" t="s">
        <v>34</v>
      </c>
      <c r="AA4253" s="55">
        <v>0</v>
      </c>
      <c r="AB4253" s="55" t="s">
        <v>41</v>
      </c>
      <c r="AC4253" s="55">
        <v>8</v>
      </c>
      <c r="AD4253" s="55"/>
      <c r="AE4253" s="55" t="s">
        <v>47</v>
      </c>
      <c r="AF4253" s="55" t="s">
        <v>48</v>
      </c>
      <c r="AG4253" s="55">
        <v>1.4699100000000001E-3</v>
      </c>
      <c r="AH4253" s="57" t="s">
        <v>44</v>
      </c>
    </row>
    <row r="4254" spans="1:34" x14ac:dyDescent="0.25">
      <c r="A4254" s="54">
        <v>11486711</v>
      </c>
      <c r="B4254" s="55"/>
      <c r="C4254" s="55"/>
      <c r="D4254" s="55">
        <v>60619613</v>
      </c>
      <c r="E4254" s="55"/>
      <c r="F4254" s="55">
        <v>300</v>
      </c>
      <c r="G4254" s="55">
        <v>77779514</v>
      </c>
      <c r="H4254" s="55"/>
      <c r="I4254" s="55">
        <v>2275050011</v>
      </c>
      <c r="J4254" s="55">
        <v>2</v>
      </c>
      <c r="K4254" s="55" t="s">
        <v>34</v>
      </c>
      <c r="L4254" s="55" t="s">
        <v>116</v>
      </c>
      <c r="M4254" s="55">
        <v>34009</v>
      </c>
      <c r="N4254" s="55"/>
      <c r="O4254" s="55" t="s">
        <v>401</v>
      </c>
      <c r="P4254" s="55">
        <v>48811</v>
      </c>
      <c r="Q4254" s="55" t="s">
        <v>37</v>
      </c>
      <c r="R4254" s="55" t="s">
        <v>38</v>
      </c>
      <c r="S4254" s="55"/>
      <c r="T4254" s="55"/>
      <c r="U4254" s="55" t="s">
        <v>38</v>
      </c>
      <c r="V4254" s="55">
        <v>38.985799999999998</v>
      </c>
      <c r="W4254" s="55">
        <v>-74.81</v>
      </c>
      <c r="X4254" s="55" t="s">
        <v>39</v>
      </c>
      <c r="Y4254" s="55" t="s">
        <v>402</v>
      </c>
      <c r="Z4254" s="55" t="s">
        <v>34</v>
      </c>
      <c r="AA4254" s="55">
        <v>0</v>
      </c>
      <c r="AB4254" s="55" t="s">
        <v>41</v>
      </c>
      <c r="AC4254" s="55">
        <v>8</v>
      </c>
      <c r="AD4254" s="55"/>
      <c r="AE4254" s="55" t="s">
        <v>49</v>
      </c>
      <c r="AF4254" s="55" t="s">
        <v>50</v>
      </c>
      <c r="AG4254" s="55">
        <v>2.1302999999999999E-3</v>
      </c>
      <c r="AH4254" s="57" t="s">
        <v>44</v>
      </c>
    </row>
    <row r="4255" spans="1:34" x14ac:dyDescent="0.25">
      <c r="A4255" s="54">
        <v>11486711</v>
      </c>
      <c r="B4255" s="55"/>
      <c r="C4255" s="55"/>
      <c r="D4255" s="55">
        <v>60619613</v>
      </c>
      <c r="E4255" s="55"/>
      <c r="F4255" s="55">
        <v>300</v>
      </c>
      <c r="G4255" s="55">
        <v>77779614</v>
      </c>
      <c r="H4255" s="55"/>
      <c r="I4255" s="55">
        <v>2275050012</v>
      </c>
      <c r="J4255" s="55">
        <v>2</v>
      </c>
      <c r="K4255" s="55" t="s">
        <v>34</v>
      </c>
      <c r="L4255" s="55" t="s">
        <v>116</v>
      </c>
      <c r="M4255" s="55">
        <v>34009</v>
      </c>
      <c r="N4255" s="55"/>
      <c r="O4255" s="55" t="s">
        <v>401</v>
      </c>
      <c r="P4255" s="55">
        <v>48811</v>
      </c>
      <c r="Q4255" s="55" t="s">
        <v>37</v>
      </c>
      <c r="R4255" s="55" t="s">
        <v>38</v>
      </c>
      <c r="S4255" s="55"/>
      <c r="T4255" s="55"/>
      <c r="U4255" s="55" t="s">
        <v>38</v>
      </c>
      <c r="V4255" s="55">
        <v>38.985799999999998</v>
      </c>
      <c r="W4255" s="55">
        <v>-74.81</v>
      </c>
      <c r="X4255" s="55" t="s">
        <v>39</v>
      </c>
      <c r="Y4255" s="55" t="s">
        <v>402</v>
      </c>
      <c r="Z4255" s="55" t="s">
        <v>34</v>
      </c>
      <c r="AA4255" s="55">
        <v>0</v>
      </c>
      <c r="AB4255" s="55" t="s">
        <v>41</v>
      </c>
      <c r="AC4255" s="55">
        <v>8</v>
      </c>
      <c r="AD4255" s="55"/>
      <c r="AE4255" s="55" t="s">
        <v>49</v>
      </c>
      <c r="AF4255" s="55" t="s">
        <v>50</v>
      </c>
      <c r="AG4255" s="55">
        <v>3.9055499999999998E-3</v>
      </c>
      <c r="AH4255" s="57" t="s">
        <v>44</v>
      </c>
    </row>
    <row r="4256" spans="1:34" x14ac:dyDescent="0.25">
      <c r="A4256" s="54">
        <v>11486711</v>
      </c>
      <c r="B4256" s="55"/>
      <c r="C4256" s="55"/>
      <c r="D4256" s="55">
        <v>60619613</v>
      </c>
      <c r="E4256" s="55"/>
      <c r="F4256" s="55">
        <v>300</v>
      </c>
      <c r="G4256" s="55">
        <v>77779614</v>
      </c>
      <c r="H4256" s="55"/>
      <c r="I4256" s="55">
        <v>2275050012</v>
      </c>
      <c r="J4256" s="55">
        <v>2</v>
      </c>
      <c r="K4256" s="55" t="s">
        <v>34</v>
      </c>
      <c r="L4256" s="55" t="s">
        <v>116</v>
      </c>
      <c r="M4256" s="55">
        <v>34009</v>
      </c>
      <c r="N4256" s="55"/>
      <c r="O4256" s="55" t="s">
        <v>401</v>
      </c>
      <c r="P4256" s="55">
        <v>48811</v>
      </c>
      <c r="Q4256" s="55" t="s">
        <v>37</v>
      </c>
      <c r="R4256" s="55" t="s">
        <v>38</v>
      </c>
      <c r="S4256" s="55"/>
      <c r="T4256" s="55"/>
      <c r="U4256" s="55" t="s">
        <v>38</v>
      </c>
      <c r="V4256" s="55">
        <v>38.985799999999998</v>
      </c>
      <c r="W4256" s="55">
        <v>-74.81</v>
      </c>
      <c r="X4256" s="55" t="s">
        <v>39</v>
      </c>
      <c r="Y4256" s="55" t="s">
        <v>402</v>
      </c>
      <c r="Z4256" s="55" t="s">
        <v>34</v>
      </c>
      <c r="AA4256" s="55">
        <v>0</v>
      </c>
      <c r="AB4256" s="55" t="s">
        <v>41</v>
      </c>
      <c r="AC4256" s="55">
        <v>8</v>
      </c>
      <c r="AD4256" s="55"/>
      <c r="AE4256" s="55" t="s">
        <v>51</v>
      </c>
      <c r="AF4256" s="55" t="s">
        <v>52</v>
      </c>
      <c r="AG4256" s="55">
        <v>5.3417999999999998E-3</v>
      </c>
      <c r="AH4256" s="57" t="s">
        <v>44</v>
      </c>
    </row>
    <row r="4257" spans="1:34" x14ac:dyDescent="0.25">
      <c r="A4257" s="54">
        <v>11486711</v>
      </c>
      <c r="B4257" s="55"/>
      <c r="C4257" s="55"/>
      <c r="D4257" s="55">
        <v>60619613</v>
      </c>
      <c r="E4257" s="55"/>
      <c r="F4257" s="55">
        <v>300</v>
      </c>
      <c r="G4257" s="55">
        <v>77779514</v>
      </c>
      <c r="H4257" s="55"/>
      <c r="I4257" s="55">
        <v>2275050011</v>
      </c>
      <c r="J4257" s="55">
        <v>2</v>
      </c>
      <c r="K4257" s="55" t="s">
        <v>34</v>
      </c>
      <c r="L4257" s="55" t="s">
        <v>116</v>
      </c>
      <c r="M4257" s="55">
        <v>34009</v>
      </c>
      <c r="N4257" s="55"/>
      <c r="O4257" s="55" t="s">
        <v>401</v>
      </c>
      <c r="P4257" s="55">
        <v>48811</v>
      </c>
      <c r="Q4257" s="55" t="s">
        <v>37</v>
      </c>
      <c r="R4257" s="55" t="s">
        <v>38</v>
      </c>
      <c r="S4257" s="55"/>
      <c r="T4257" s="55"/>
      <c r="U4257" s="55" t="s">
        <v>38</v>
      </c>
      <c r="V4257" s="55">
        <v>38.985799999999998</v>
      </c>
      <c r="W4257" s="55">
        <v>-74.81</v>
      </c>
      <c r="X4257" s="55" t="s">
        <v>39</v>
      </c>
      <c r="Y4257" s="55" t="s">
        <v>402</v>
      </c>
      <c r="Z4257" s="55" t="s">
        <v>34</v>
      </c>
      <c r="AA4257" s="55">
        <v>0</v>
      </c>
      <c r="AB4257" s="55" t="s">
        <v>41</v>
      </c>
      <c r="AC4257" s="55">
        <v>8</v>
      </c>
      <c r="AD4257" s="55"/>
      <c r="AE4257" s="55" t="s">
        <v>51</v>
      </c>
      <c r="AF4257" s="55" t="s">
        <v>52</v>
      </c>
      <c r="AG4257" s="55">
        <v>5.8500000000000002E-4</v>
      </c>
      <c r="AH4257" s="57" t="s">
        <v>44</v>
      </c>
    </row>
    <row r="4258" spans="1:34" x14ac:dyDescent="0.25">
      <c r="A4258" s="54">
        <v>11486711</v>
      </c>
      <c r="B4258" s="55"/>
      <c r="C4258" s="55"/>
      <c r="D4258" s="55">
        <v>60619613</v>
      </c>
      <c r="E4258" s="55"/>
      <c r="F4258" s="55">
        <v>300</v>
      </c>
      <c r="G4258" s="55">
        <v>77779514</v>
      </c>
      <c r="H4258" s="55"/>
      <c r="I4258" s="55">
        <v>2275050011</v>
      </c>
      <c r="J4258" s="55">
        <v>2</v>
      </c>
      <c r="K4258" s="55" t="s">
        <v>34</v>
      </c>
      <c r="L4258" s="55" t="s">
        <v>116</v>
      </c>
      <c r="M4258" s="55">
        <v>34009</v>
      </c>
      <c r="N4258" s="55"/>
      <c r="O4258" s="55" t="s">
        <v>401</v>
      </c>
      <c r="P4258" s="55">
        <v>48811</v>
      </c>
      <c r="Q4258" s="55" t="s">
        <v>37</v>
      </c>
      <c r="R4258" s="55" t="s">
        <v>38</v>
      </c>
      <c r="S4258" s="55"/>
      <c r="T4258" s="55"/>
      <c r="U4258" s="55" t="s">
        <v>38</v>
      </c>
      <c r="V4258" s="55">
        <v>38.985799999999998</v>
      </c>
      <c r="W4258" s="55">
        <v>-74.81</v>
      </c>
      <c r="X4258" s="55" t="s">
        <v>39</v>
      </c>
      <c r="Y4258" s="55" t="s">
        <v>402</v>
      </c>
      <c r="Z4258" s="55" t="s">
        <v>34</v>
      </c>
      <c r="AA4258" s="55">
        <v>0</v>
      </c>
      <c r="AB4258" s="55" t="s">
        <v>41</v>
      </c>
      <c r="AC4258" s="55">
        <v>8</v>
      </c>
      <c r="AD4258" s="55"/>
      <c r="AE4258" s="55" t="s">
        <v>53</v>
      </c>
      <c r="AF4258" s="55" t="s">
        <v>54</v>
      </c>
      <c r="AG4258" s="55">
        <v>0.108126</v>
      </c>
      <c r="AH4258" s="57" t="s">
        <v>44</v>
      </c>
    </row>
    <row r="4259" spans="1:34" x14ac:dyDescent="0.25">
      <c r="A4259" s="54">
        <v>11486711</v>
      </c>
      <c r="B4259" s="55"/>
      <c r="C4259" s="55"/>
      <c r="D4259" s="55">
        <v>60619613</v>
      </c>
      <c r="E4259" s="55"/>
      <c r="F4259" s="55">
        <v>300</v>
      </c>
      <c r="G4259" s="55">
        <v>77779614</v>
      </c>
      <c r="H4259" s="55"/>
      <c r="I4259" s="55">
        <v>2275050012</v>
      </c>
      <c r="J4259" s="55">
        <v>2</v>
      </c>
      <c r="K4259" s="55" t="s">
        <v>34</v>
      </c>
      <c r="L4259" s="55" t="s">
        <v>116</v>
      </c>
      <c r="M4259" s="55">
        <v>34009</v>
      </c>
      <c r="N4259" s="55"/>
      <c r="O4259" s="55" t="s">
        <v>401</v>
      </c>
      <c r="P4259" s="55">
        <v>48811</v>
      </c>
      <c r="Q4259" s="55" t="s">
        <v>37</v>
      </c>
      <c r="R4259" s="55" t="s">
        <v>38</v>
      </c>
      <c r="S4259" s="55"/>
      <c r="T4259" s="55"/>
      <c r="U4259" s="55" t="s">
        <v>38</v>
      </c>
      <c r="V4259" s="55">
        <v>38.985799999999998</v>
      </c>
      <c r="W4259" s="55">
        <v>-74.81</v>
      </c>
      <c r="X4259" s="55" t="s">
        <v>39</v>
      </c>
      <c r="Y4259" s="55" t="s">
        <v>402</v>
      </c>
      <c r="Z4259" s="55" t="s">
        <v>34</v>
      </c>
      <c r="AA4259" s="55">
        <v>0</v>
      </c>
      <c r="AB4259" s="55" t="s">
        <v>41</v>
      </c>
      <c r="AC4259" s="55">
        <v>8</v>
      </c>
      <c r="AD4259" s="55"/>
      <c r="AE4259" s="55" t="s">
        <v>53</v>
      </c>
      <c r="AF4259" s="55" t="s">
        <v>54</v>
      </c>
      <c r="AG4259" s="55">
        <v>0.15802099999999999</v>
      </c>
      <c r="AH4259" s="57" t="s">
        <v>44</v>
      </c>
    </row>
    <row r="4260" spans="1:34" x14ac:dyDescent="0.25">
      <c r="A4260" s="54">
        <v>11486711</v>
      </c>
      <c r="B4260" s="55"/>
      <c r="C4260" s="55"/>
      <c r="D4260" s="55">
        <v>60619613</v>
      </c>
      <c r="E4260" s="55"/>
      <c r="F4260" s="55">
        <v>300</v>
      </c>
      <c r="G4260" s="55">
        <v>77779514</v>
      </c>
      <c r="H4260" s="55"/>
      <c r="I4260" s="55">
        <v>2275050011</v>
      </c>
      <c r="J4260" s="55">
        <v>2</v>
      </c>
      <c r="K4260" s="55" t="s">
        <v>34</v>
      </c>
      <c r="L4260" s="55" t="s">
        <v>116</v>
      </c>
      <c r="M4260" s="55">
        <v>34009</v>
      </c>
      <c r="N4260" s="55"/>
      <c r="O4260" s="55" t="s">
        <v>401</v>
      </c>
      <c r="P4260" s="55">
        <v>48811</v>
      </c>
      <c r="Q4260" s="55" t="s">
        <v>37</v>
      </c>
      <c r="R4260" s="55" t="s">
        <v>38</v>
      </c>
      <c r="S4260" s="55"/>
      <c r="T4260" s="55"/>
      <c r="U4260" s="55" t="s">
        <v>38</v>
      </c>
      <c r="V4260" s="55">
        <v>38.985799999999998</v>
      </c>
      <c r="W4260" s="55">
        <v>-74.81</v>
      </c>
      <c r="X4260" s="55" t="s">
        <v>39</v>
      </c>
      <c r="Y4260" s="55" t="s">
        <v>402</v>
      </c>
      <c r="Z4260" s="55" t="s">
        <v>34</v>
      </c>
      <c r="AA4260" s="55">
        <v>0</v>
      </c>
      <c r="AB4260" s="55" t="s">
        <v>41</v>
      </c>
      <c r="AC4260" s="55">
        <v>8</v>
      </c>
      <c r="AD4260" s="55"/>
      <c r="AE4260" s="55">
        <v>7439921</v>
      </c>
      <c r="AF4260" s="55" t="s">
        <v>55</v>
      </c>
      <c r="AG4260" s="55">
        <v>1.3835599999999999E-4</v>
      </c>
      <c r="AH4260" s="57" t="s">
        <v>44</v>
      </c>
    </row>
    <row r="4261" spans="1:34" x14ac:dyDescent="0.25">
      <c r="A4261" s="54">
        <v>11904911</v>
      </c>
      <c r="B4261" s="55"/>
      <c r="C4261" s="55"/>
      <c r="D4261" s="55">
        <v>60937013</v>
      </c>
      <c r="E4261" s="55"/>
      <c r="F4261" s="55">
        <v>300</v>
      </c>
      <c r="G4261" s="55">
        <v>78413814</v>
      </c>
      <c r="H4261" s="55"/>
      <c r="I4261" s="55">
        <v>2275050012</v>
      </c>
      <c r="J4261" s="55">
        <v>2</v>
      </c>
      <c r="K4261" s="55" t="s">
        <v>34</v>
      </c>
      <c r="L4261" s="55" t="s">
        <v>73</v>
      </c>
      <c r="M4261" s="55">
        <v>34035</v>
      </c>
      <c r="N4261" s="55"/>
      <c r="O4261" s="55" t="s">
        <v>403</v>
      </c>
      <c r="P4261" s="55">
        <v>48811</v>
      </c>
      <c r="Q4261" s="55" t="s">
        <v>37</v>
      </c>
      <c r="R4261" s="55" t="s">
        <v>38</v>
      </c>
      <c r="S4261" s="55"/>
      <c r="T4261" s="55"/>
      <c r="U4261" s="55" t="s">
        <v>38</v>
      </c>
      <c r="V4261" s="55">
        <v>40.567900000000002</v>
      </c>
      <c r="W4261" s="55">
        <v>-74.594300000000004</v>
      </c>
      <c r="X4261" s="55" t="s">
        <v>39</v>
      </c>
      <c r="Y4261" s="55" t="s">
        <v>224</v>
      </c>
      <c r="Z4261" s="55" t="s">
        <v>34</v>
      </c>
      <c r="AA4261" s="55">
        <v>0</v>
      </c>
      <c r="AB4261" s="55" t="s">
        <v>41</v>
      </c>
      <c r="AC4261" s="55">
        <v>8</v>
      </c>
      <c r="AD4261" s="55"/>
      <c r="AE4261" s="55" t="s">
        <v>42</v>
      </c>
      <c r="AF4261" s="55" t="s">
        <v>43</v>
      </c>
      <c r="AG4261" s="55">
        <v>1.1376499999999999E-2</v>
      </c>
      <c r="AH4261" s="57" t="s">
        <v>44</v>
      </c>
    </row>
    <row r="4262" spans="1:34" x14ac:dyDescent="0.25">
      <c r="A4262" s="54">
        <v>11904911</v>
      </c>
      <c r="B4262" s="55"/>
      <c r="C4262" s="55"/>
      <c r="D4262" s="55">
        <v>60937013</v>
      </c>
      <c r="E4262" s="55"/>
      <c r="F4262" s="55">
        <v>300</v>
      </c>
      <c r="G4262" s="55">
        <v>78413714</v>
      </c>
      <c r="H4262" s="55"/>
      <c r="I4262" s="55">
        <v>2275050011</v>
      </c>
      <c r="J4262" s="55">
        <v>2</v>
      </c>
      <c r="K4262" s="55" t="s">
        <v>34</v>
      </c>
      <c r="L4262" s="55" t="s">
        <v>73</v>
      </c>
      <c r="M4262" s="55">
        <v>34035</v>
      </c>
      <c r="N4262" s="55"/>
      <c r="O4262" s="55" t="s">
        <v>403</v>
      </c>
      <c r="P4262" s="55">
        <v>48811</v>
      </c>
      <c r="Q4262" s="55" t="s">
        <v>37</v>
      </c>
      <c r="R4262" s="55" t="s">
        <v>38</v>
      </c>
      <c r="S4262" s="55"/>
      <c r="T4262" s="55"/>
      <c r="U4262" s="55" t="s">
        <v>38</v>
      </c>
      <c r="V4262" s="55">
        <v>40.567900000000002</v>
      </c>
      <c r="W4262" s="55">
        <v>-74.594300000000004</v>
      </c>
      <c r="X4262" s="55" t="s">
        <v>39</v>
      </c>
      <c r="Y4262" s="55" t="s">
        <v>224</v>
      </c>
      <c r="Z4262" s="55" t="s">
        <v>34</v>
      </c>
      <c r="AA4262" s="55">
        <v>0</v>
      </c>
      <c r="AB4262" s="55" t="s">
        <v>41</v>
      </c>
      <c r="AC4262" s="55">
        <v>8</v>
      </c>
      <c r="AD4262" s="55"/>
      <c r="AE4262" s="55" t="s">
        <v>42</v>
      </c>
      <c r="AF4262" s="55" t="s">
        <v>43</v>
      </c>
      <c r="AG4262" s="55">
        <v>1.3542700000000001E-3</v>
      </c>
      <c r="AH4262" s="57" t="s">
        <v>44</v>
      </c>
    </row>
    <row r="4263" spans="1:34" x14ac:dyDescent="0.25">
      <c r="A4263" s="54">
        <v>11904911</v>
      </c>
      <c r="B4263" s="55"/>
      <c r="C4263" s="55"/>
      <c r="D4263" s="55">
        <v>60937013</v>
      </c>
      <c r="E4263" s="55"/>
      <c r="F4263" s="55">
        <v>300</v>
      </c>
      <c r="G4263" s="55">
        <v>78413814</v>
      </c>
      <c r="H4263" s="55"/>
      <c r="I4263" s="55">
        <v>2275050012</v>
      </c>
      <c r="J4263" s="55">
        <v>2</v>
      </c>
      <c r="K4263" s="55" t="s">
        <v>34</v>
      </c>
      <c r="L4263" s="55" t="s">
        <v>73</v>
      </c>
      <c r="M4263" s="55">
        <v>34035</v>
      </c>
      <c r="N4263" s="55"/>
      <c r="O4263" s="55" t="s">
        <v>403</v>
      </c>
      <c r="P4263" s="55">
        <v>48811</v>
      </c>
      <c r="Q4263" s="55" t="s">
        <v>37</v>
      </c>
      <c r="R4263" s="55" t="s">
        <v>38</v>
      </c>
      <c r="S4263" s="55"/>
      <c r="T4263" s="55"/>
      <c r="U4263" s="55" t="s">
        <v>38</v>
      </c>
      <c r="V4263" s="55">
        <v>40.567900000000002</v>
      </c>
      <c r="W4263" s="55">
        <v>-74.594300000000004</v>
      </c>
      <c r="X4263" s="55" t="s">
        <v>39</v>
      </c>
      <c r="Y4263" s="55" t="s">
        <v>224</v>
      </c>
      <c r="Z4263" s="55" t="s">
        <v>34</v>
      </c>
      <c r="AA4263" s="55">
        <v>0</v>
      </c>
      <c r="AB4263" s="55" t="s">
        <v>41</v>
      </c>
      <c r="AC4263" s="55">
        <v>8</v>
      </c>
      <c r="AD4263" s="55"/>
      <c r="AE4263" s="55" t="s">
        <v>45</v>
      </c>
      <c r="AF4263" s="55" t="s">
        <v>46</v>
      </c>
      <c r="AG4263" s="55">
        <v>1.2140199999999999E-3</v>
      </c>
      <c r="AH4263" s="57" t="s">
        <v>44</v>
      </c>
    </row>
    <row r="4264" spans="1:34" x14ac:dyDescent="0.25">
      <c r="A4264" s="54">
        <v>11904911</v>
      </c>
      <c r="B4264" s="55"/>
      <c r="C4264" s="55"/>
      <c r="D4264" s="55">
        <v>60937013</v>
      </c>
      <c r="E4264" s="55"/>
      <c r="F4264" s="55">
        <v>300</v>
      </c>
      <c r="G4264" s="55">
        <v>78413714</v>
      </c>
      <c r="H4264" s="55"/>
      <c r="I4264" s="55">
        <v>2275050011</v>
      </c>
      <c r="J4264" s="55">
        <v>2</v>
      </c>
      <c r="K4264" s="55" t="s">
        <v>34</v>
      </c>
      <c r="L4264" s="55" t="s">
        <v>73</v>
      </c>
      <c r="M4264" s="55">
        <v>34035</v>
      </c>
      <c r="N4264" s="55"/>
      <c r="O4264" s="55" t="s">
        <v>403</v>
      </c>
      <c r="P4264" s="55">
        <v>48811</v>
      </c>
      <c r="Q4264" s="55" t="s">
        <v>37</v>
      </c>
      <c r="R4264" s="55" t="s">
        <v>38</v>
      </c>
      <c r="S4264" s="55"/>
      <c r="T4264" s="55"/>
      <c r="U4264" s="55" t="s">
        <v>38</v>
      </c>
      <c r="V4264" s="55">
        <v>40.567900000000002</v>
      </c>
      <c r="W4264" s="55">
        <v>-74.594300000000004</v>
      </c>
      <c r="X4264" s="55" t="s">
        <v>39</v>
      </c>
      <c r="Y4264" s="55" t="s">
        <v>224</v>
      </c>
      <c r="Z4264" s="55" t="s">
        <v>34</v>
      </c>
      <c r="AA4264" s="55">
        <v>0</v>
      </c>
      <c r="AB4264" s="55" t="s">
        <v>41</v>
      </c>
      <c r="AC4264" s="55">
        <v>8</v>
      </c>
      <c r="AD4264" s="55"/>
      <c r="AE4264" s="55" t="s">
        <v>45</v>
      </c>
      <c r="AF4264" s="55" t="s">
        <v>46</v>
      </c>
      <c r="AG4264" s="55">
        <v>9.0000000000000006E-5</v>
      </c>
      <c r="AH4264" s="57" t="s">
        <v>44</v>
      </c>
    </row>
    <row r="4265" spans="1:34" x14ac:dyDescent="0.25">
      <c r="A4265" s="54">
        <v>11904911</v>
      </c>
      <c r="B4265" s="55"/>
      <c r="C4265" s="55"/>
      <c r="D4265" s="55">
        <v>60937013</v>
      </c>
      <c r="E4265" s="55"/>
      <c r="F4265" s="55">
        <v>300</v>
      </c>
      <c r="G4265" s="55">
        <v>78413714</v>
      </c>
      <c r="H4265" s="55"/>
      <c r="I4265" s="55">
        <v>2275050011</v>
      </c>
      <c r="J4265" s="55">
        <v>2</v>
      </c>
      <c r="K4265" s="55" t="s">
        <v>34</v>
      </c>
      <c r="L4265" s="55" t="s">
        <v>73</v>
      </c>
      <c r="M4265" s="55">
        <v>34035</v>
      </c>
      <c r="N4265" s="55"/>
      <c r="O4265" s="55" t="s">
        <v>403</v>
      </c>
      <c r="P4265" s="55">
        <v>48811</v>
      </c>
      <c r="Q4265" s="55" t="s">
        <v>37</v>
      </c>
      <c r="R4265" s="55" t="s">
        <v>38</v>
      </c>
      <c r="S4265" s="55"/>
      <c r="T4265" s="55"/>
      <c r="U4265" s="55" t="s">
        <v>38</v>
      </c>
      <c r="V4265" s="55">
        <v>40.567900000000002</v>
      </c>
      <c r="W4265" s="55">
        <v>-74.594300000000004</v>
      </c>
      <c r="X4265" s="55" t="s">
        <v>39</v>
      </c>
      <c r="Y4265" s="55" t="s">
        <v>224</v>
      </c>
      <c r="Z4265" s="55" t="s">
        <v>34</v>
      </c>
      <c r="AA4265" s="55">
        <v>0</v>
      </c>
      <c r="AB4265" s="55" t="s">
        <v>41</v>
      </c>
      <c r="AC4265" s="55">
        <v>8</v>
      </c>
      <c r="AD4265" s="55"/>
      <c r="AE4265" s="55" t="s">
        <v>47</v>
      </c>
      <c r="AF4265" s="55" t="s">
        <v>48</v>
      </c>
      <c r="AG4265" s="55">
        <v>1.4699100000000001E-3</v>
      </c>
      <c r="AH4265" s="57" t="s">
        <v>44</v>
      </c>
    </row>
    <row r="4266" spans="1:34" x14ac:dyDescent="0.25">
      <c r="A4266" s="54">
        <v>11904911</v>
      </c>
      <c r="B4266" s="55"/>
      <c r="C4266" s="55"/>
      <c r="D4266" s="55">
        <v>60937013</v>
      </c>
      <c r="E4266" s="55"/>
      <c r="F4266" s="55">
        <v>300</v>
      </c>
      <c r="G4266" s="55">
        <v>78413814</v>
      </c>
      <c r="H4266" s="55"/>
      <c r="I4266" s="55">
        <v>2275050012</v>
      </c>
      <c r="J4266" s="55">
        <v>2</v>
      </c>
      <c r="K4266" s="55" t="s">
        <v>34</v>
      </c>
      <c r="L4266" s="55" t="s">
        <v>73</v>
      </c>
      <c r="M4266" s="55">
        <v>34035</v>
      </c>
      <c r="N4266" s="55"/>
      <c r="O4266" s="55" t="s">
        <v>403</v>
      </c>
      <c r="P4266" s="55">
        <v>48811</v>
      </c>
      <c r="Q4266" s="55" t="s">
        <v>37</v>
      </c>
      <c r="R4266" s="55" t="s">
        <v>38</v>
      </c>
      <c r="S4266" s="55"/>
      <c r="T4266" s="55"/>
      <c r="U4266" s="55" t="s">
        <v>38</v>
      </c>
      <c r="V4266" s="55">
        <v>40.567900000000002</v>
      </c>
      <c r="W4266" s="55">
        <v>-74.594300000000004</v>
      </c>
      <c r="X4266" s="55" t="s">
        <v>39</v>
      </c>
      <c r="Y4266" s="55" t="s">
        <v>224</v>
      </c>
      <c r="Z4266" s="55" t="s">
        <v>34</v>
      </c>
      <c r="AA4266" s="55">
        <v>0</v>
      </c>
      <c r="AB4266" s="55" t="s">
        <v>41</v>
      </c>
      <c r="AC4266" s="55">
        <v>8</v>
      </c>
      <c r="AD4266" s="55"/>
      <c r="AE4266" s="55" t="s">
        <v>47</v>
      </c>
      <c r="AF4266" s="55" t="s">
        <v>48</v>
      </c>
      <c r="AG4266" s="55">
        <v>3.8118200000000001E-3</v>
      </c>
      <c r="AH4266" s="57" t="s">
        <v>44</v>
      </c>
    </row>
    <row r="4267" spans="1:34" x14ac:dyDescent="0.25">
      <c r="A4267" s="54">
        <v>11904911</v>
      </c>
      <c r="B4267" s="55"/>
      <c r="C4267" s="55"/>
      <c r="D4267" s="55">
        <v>60937013</v>
      </c>
      <c r="E4267" s="55"/>
      <c r="F4267" s="55">
        <v>300</v>
      </c>
      <c r="G4267" s="55">
        <v>78413814</v>
      </c>
      <c r="H4267" s="55"/>
      <c r="I4267" s="55">
        <v>2275050012</v>
      </c>
      <c r="J4267" s="55">
        <v>2</v>
      </c>
      <c r="K4267" s="55" t="s">
        <v>34</v>
      </c>
      <c r="L4267" s="55" t="s">
        <v>73</v>
      </c>
      <c r="M4267" s="55">
        <v>34035</v>
      </c>
      <c r="N4267" s="55"/>
      <c r="O4267" s="55" t="s">
        <v>403</v>
      </c>
      <c r="P4267" s="55">
        <v>48811</v>
      </c>
      <c r="Q4267" s="55" t="s">
        <v>37</v>
      </c>
      <c r="R4267" s="55" t="s">
        <v>38</v>
      </c>
      <c r="S4267" s="55"/>
      <c r="T4267" s="55"/>
      <c r="U4267" s="55" t="s">
        <v>38</v>
      </c>
      <c r="V4267" s="55">
        <v>40.567900000000002</v>
      </c>
      <c r="W4267" s="55">
        <v>-74.594300000000004</v>
      </c>
      <c r="X4267" s="55" t="s">
        <v>39</v>
      </c>
      <c r="Y4267" s="55" t="s">
        <v>224</v>
      </c>
      <c r="Z4267" s="55" t="s">
        <v>34</v>
      </c>
      <c r="AA4267" s="55">
        <v>0</v>
      </c>
      <c r="AB4267" s="55" t="s">
        <v>41</v>
      </c>
      <c r="AC4267" s="55">
        <v>8</v>
      </c>
      <c r="AD4267" s="55"/>
      <c r="AE4267" s="55" t="s">
        <v>49</v>
      </c>
      <c r="AF4267" s="55" t="s">
        <v>50</v>
      </c>
      <c r="AG4267" s="55">
        <v>3.9055499999999998E-3</v>
      </c>
      <c r="AH4267" s="57" t="s">
        <v>44</v>
      </c>
    </row>
    <row r="4268" spans="1:34" x14ac:dyDescent="0.25">
      <c r="A4268" s="54">
        <v>11904911</v>
      </c>
      <c r="B4268" s="55"/>
      <c r="C4268" s="55"/>
      <c r="D4268" s="55">
        <v>60937013</v>
      </c>
      <c r="E4268" s="55"/>
      <c r="F4268" s="55">
        <v>300</v>
      </c>
      <c r="G4268" s="55">
        <v>78413714</v>
      </c>
      <c r="H4268" s="55"/>
      <c r="I4268" s="55">
        <v>2275050011</v>
      </c>
      <c r="J4268" s="55">
        <v>2</v>
      </c>
      <c r="K4268" s="55" t="s">
        <v>34</v>
      </c>
      <c r="L4268" s="55" t="s">
        <v>73</v>
      </c>
      <c r="M4268" s="55">
        <v>34035</v>
      </c>
      <c r="N4268" s="55"/>
      <c r="O4268" s="55" t="s">
        <v>403</v>
      </c>
      <c r="P4268" s="55">
        <v>48811</v>
      </c>
      <c r="Q4268" s="55" t="s">
        <v>37</v>
      </c>
      <c r="R4268" s="55" t="s">
        <v>38</v>
      </c>
      <c r="S4268" s="55"/>
      <c r="T4268" s="55"/>
      <c r="U4268" s="55" t="s">
        <v>38</v>
      </c>
      <c r="V4268" s="55">
        <v>40.567900000000002</v>
      </c>
      <c r="W4268" s="55">
        <v>-74.594300000000004</v>
      </c>
      <c r="X4268" s="55" t="s">
        <v>39</v>
      </c>
      <c r="Y4268" s="55" t="s">
        <v>224</v>
      </c>
      <c r="Z4268" s="55" t="s">
        <v>34</v>
      </c>
      <c r="AA4268" s="55">
        <v>0</v>
      </c>
      <c r="AB4268" s="55" t="s">
        <v>41</v>
      </c>
      <c r="AC4268" s="55">
        <v>8</v>
      </c>
      <c r="AD4268" s="55"/>
      <c r="AE4268" s="55" t="s">
        <v>49</v>
      </c>
      <c r="AF4268" s="55" t="s">
        <v>50</v>
      </c>
      <c r="AG4268" s="55">
        <v>2.1302999999999999E-3</v>
      </c>
      <c r="AH4268" s="57" t="s">
        <v>44</v>
      </c>
    </row>
    <row r="4269" spans="1:34" x14ac:dyDescent="0.25">
      <c r="A4269" s="54">
        <v>11904911</v>
      </c>
      <c r="B4269" s="55"/>
      <c r="C4269" s="55"/>
      <c r="D4269" s="55">
        <v>60937013</v>
      </c>
      <c r="E4269" s="55"/>
      <c r="F4269" s="55">
        <v>300</v>
      </c>
      <c r="G4269" s="55">
        <v>78413814</v>
      </c>
      <c r="H4269" s="55"/>
      <c r="I4269" s="55">
        <v>2275050012</v>
      </c>
      <c r="J4269" s="55">
        <v>2</v>
      </c>
      <c r="K4269" s="55" t="s">
        <v>34</v>
      </c>
      <c r="L4269" s="55" t="s">
        <v>73</v>
      </c>
      <c r="M4269" s="55">
        <v>34035</v>
      </c>
      <c r="N4269" s="55"/>
      <c r="O4269" s="55" t="s">
        <v>403</v>
      </c>
      <c r="P4269" s="55">
        <v>48811</v>
      </c>
      <c r="Q4269" s="55" t="s">
        <v>37</v>
      </c>
      <c r="R4269" s="55" t="s">
        <v>38</v>
      </c>
      <c r="S4269" s="55"/>
      <c r="T4269" s="55"/>
      <c r="U4269" s="55" t="s">
        <v>38</v>
      </c>
      <c r="V4269" s="55">
        <v>40.567900000000002</v>
      </c>
      <c r="W4269" s="55">
        <v>-74.594300000000004</v>
      </c>
      <c r="X4269" s="55" t="s">
        <v>39</v>
      </c>
      <c r="Y4269" s="55" t="s">
        <v>224</v>
      </c>
      <c r="Z4269" s="55" t="s">
        <v>34</v>
      </c>
      <c r="AA4269" s="55">
        <v>0</v>
      </c>
      <c r="AB4269" s="55" t="s">
        <v>41</v>
      </c>
      <c r="AC4269" s="55">
        <v>8</v>
      </c>
      <c r="AD4269" s="55"/>
      <c r="AE4269" s="55" t="s">
        <v>51</v>
      </c>
      <c r="AF4269" s="55" t="s">
        <v>52</v>
      </c>
      <c r="AG4269" s="55">
        <v>5.3417999999999998E-3</v>
      </c>
      <c r="AH4269" s="57" t="s">
        <v>44</v>
      </c>
    </row>
    <row r="4270" spans="1:34" x14ac:dyDescent="0.25">
      <c r="A4270" s="54">
        <v>11904911</v>
      </c>
      <c r="B4270" s="55"/>
      <c r="C4270" s="55"/>
      <c r="D4270" s="55">
        <v>60937013</v>
      </c>
      <c r="E4270" s="55"/>
      <c r="F4270" s="55">
        <v>300</v>
      </c>
      <c r="G4270" s="55">
        <v>78413714</v>
      </c>
      <c r="H4270" s="55"/>
      <c r="I4270" s="55">
        <v>2275050011</v>
      </c>
      <c r="J4270" s="55">
        <v>2</v>
      </c>
      <c r="K4270" s="55" t="s">
        <v>34</v>
      </c>
      <c r="L4270" s="55" t="s">
        <v>73</v>
      </c>
      <c r="M4270" s="55">
        <v>34035</v>
      </c>
      <c r="N4270" s="55"/>
      <c r="O4270" s="55" t="s">
        <v>403</v>
      </c>
      <c r="P4270" s="55">
        <v>48811</v>
      </c>
      <c r="Q4270" s="55" t="s">
        <v>37</v>
      </c>
      <c r="R4270" s="55" t="s">
        <v>38</v>
      </c>
      <c r="S4270" s="55"/>
      <c r="T4270" s="55"/>
      <c r="U4270" s="55" t="s">
        <v>38</v>
      </c>
      <c r="V4270" s="55">
        <v>40.567900000000002</v>
      </c>
      <c r="W4270" s="55">
        <v>-74.594300000000004</v>
      </c>
      <c r="X4270" s="55" t="s">
        <v>39</v>
      </c>
      <c r="Y4270" s="55" t="s">
        <v>224</v>
      </c>
      <c r="Z4270" s="55" t="s">
        <v>34</v>
      </c>
      <c r="AA4270" s="55">
        <v>0</v>
      </c>
      <c r="AB4270" s="55" t="s">
        <v>41</v>
      </c>
      <c r="AC4270" s="55">
        <v>8</v>
      </c>
      <c r="AD4270" s="55"/>
      <c r="AE4270" s="55" t="s">
        <v>51</v>
      </c>
      <c r="AF4270" s="55" t="s">
        <v>52</v>
      </c>
      <c r="AG4270" s="55">
        <v>5.8500000000000002E-4</v>
      </c>
      <c r="AH4270" s="57" t="s">
        <v>44</v>
      </c>
    </row>
    <row r="4271" spans="1:34" x14ac:dyDescent="0.25">
      <c r="A4271" s="54">
        <v>11904911</v>
      </c>
      <c r="B4271" s="55"/>
      <c r="C4271" s="55"/>
      <c r="D4271" s="55">
        <v>60937013</v>
      </c>
      <c r="E4271" s="55"/>
      <c r="F4271" s="55">
        <v>300</v>
      </c>
      <c r="G4271" s="55">
        <v>78413714</v>
      </c>
      <c r="H4271" s="55"/>
      <c r="I4271" s="55">
        <v>2275050011</v>
      </c>
      <c r="J4271" s="55">
        <v>2</v>
      </c>
      <c r="K4271" s="55" t="s">
        <v>34</v>
      </c>
      <c r="L4271" s="55" t="s">
        <v>73</v>
      </c>
      <c r="M4271" s="55">
        <v>34035</v>
      </c>
      <c r="N4271" s="55"/>
      <c r="O4271" s="55" t="s">
        <v>403</v>
      </c>
      <c r="P4271" s="55">
        <v>48811</v>
      </c>
      <c r="Q4271" s="55" t="s">
        <v>37</v>
      </c>
      <c r="R4271" s="55" t="s">
        <v>38</v>
      </c>
      <c r="S4271" s="55"/>
      <c r="T4271" s="55"/>
      <c r="U4271" s="55" t="s">
        <v>38</v>
      </c>
      <c r="V4271" s="55">
        <v>40.567900000000002</v>
      </c>
      <c r="W4271" s="55">
        <v>-74.594300000000004</v>
      </c>
      <c r="X4271" s="55" t="s">
        <v>39</v>
      </c>
      <c r="Y4271" s="55" t="s">
        <v>224</v>
      </c>
      <c r="Z4271" s="55" t="s">
        <v>34</v>
      </c>
      <c r="AA4271" s="55">
        <v>0</v>
      </c>
      <c r="AB4271" s="55" t="s">
        <v>41</v>
      </c>
      <c r="AC4271" s="55">
        <v>8</v>
      </c>
      <c r="AD4271" s="55"/>
      <c r="AE4271" s="55" t="s">
        <v>53</v>
      </c>
      <c r="AF4271" s="55" t="s">
        <v>54</v>
      </c>
      <c r="AG4271" s="55">
        <v>0.108126</v>
      </c>
      <c r="AH4271" s="57" t="s">
        <v>44</v>
      </c>
    </row>
    <row r="4272" spans="1:34" x14ac:dyDescent="0.25">
      <c r="A4272" s="54">
        <v>11904911</v>
      </c>
      <c r="B4272" s="55"/>
      <c r="C4272" s="55"/>
      <c r="D4272" s="55">
        <v>60937013</v>
      </c>
      <c r="E4272" s="55"/>
      <c r="F4272" s="55">
        <v>300</v>
      </c>
      <c r="G4272" s="55">
        <v>78413814</v>
      </c>
      <c r="H4272" s="55"/>
      <c r="I4272" s="55">
        <v>2275050012</v>
      </c>
      <c r="J4272" s="55">
        <v>2</v>
      </c>
      <c r="K4272" s="55" t="s">
        <v>34</v>
      </c>
      <c r="L4272" s="55" t="s">
        <v>73</v>
      </c>
      <c r="M4272" s="55">
        <v>34035</v>
      </c>
      <c r="N4272" s="55"/>
      <c r="O4272" s="55" t="s">
        <v>403</v>
      </c>
      <c r="P4272" s="55">
        <v>48811</v>
      </c>
      <c r="Q4272" s="55" t="s">
        <v>37</v>
      </c>
      <c r="R4272" s="55" t="s">
        <v>38</v>
      </c>
      <c r="S4272" s="55"/>
      <c r="T4272" s="55"/>
      <c r="U4272" s="55" t="s">
        <v>38</v>
      </c>
      <c r="V4272" s="55">
        <v>40.567900000000002</v>
      </c>
      <c r="W4272" s="55">
        <v>-74.594300000000004</v>
      </c>
      <c r="X4272" s="55" t="s">
        <v>39</v>
      </c>
      <c r="Y4272" s="55" t="s">
        <v>224</v>
      </c>
      <c r="Z4272" s="55" t="s">
        <v>34</v>
      </c>
      <c r="AA4272" s="55">
        <v>0</v>
      </c>
      <c r="AB4272" s="55" t="s">
        <v>41</v>
      </c>
      <c r="AC4272" s="55">
        <v>8</v>
      </c>
      <c r="AD4272" s="55"/>
      <c r="AE4272" s="55" t="s">
        <v>53</v>
      </c>
      <c r="AF4272" s="55" t="s">
        <v>54</v>
      </c>
      <c r="AG4272" s="55">
        <v>0.15802099999999999</v>
      </c>
      <c r="AH4272" s="57" t="s">
        <v>44</v>
      </c>
    </row>
    <row r="4273" spans="1:34" x14ac:dyDescent="0.25">
      <c r="A4273" s="54">
        <v>11904911</v>
      </c>
      <c r="B4273" s="55"/>
      <c r="C4273" s="55"/>
      <c r="D4273" s="55">
        <v>60937013</v>
      </c>
      <c r="E4273" s="55"/>
      <c r="F4273" s="55">
        <v>300</v>
      </c>
      <c r="G4273" s="55">
        <v>78413714</v>
      </c>
      <c r="H4273" s="55"/>
      <c r="I4273" s="55">
        <v>2275050011</v>
      </c>
      <c r="J4273" s="55">
        <v>2</v>
      </c>
      <c r="K4273" s="55" t="s">
        <v>34</v>
      </c>
      <c r="L4273" s="55" t="s">
        <v>73</v>
      </c>
      <c r="M4273" s="55">
        <v>34035</v>
      </c>
      <c r="N4273" s="55"/>
      <c r="O4273" s="55" t="s">
        <v>403</v>
      </c>
      <c r="P4273" s="55">
        <v>48811</v>
      </c>
      <c r="Q4273" s="55" t="s">
        <v>37</v>
      </c>
      <c r="R4273" s="55" t="s">
        <v>38</v>
      </c>
      <c r="S4273" s="55"/>
      <c r="T4273" s="55"/>
      <c r="U4273" s="55" t="s">
        <v>38</v>
      </c>
      <c r="V4273" s="55">
        <v>40.567900000000002</v>
      </c>
      <c r="W4273" s="55">
        <v>-74.594300000000004</v>
      </c>
      <c r="X4273" s="55" t="s">
        <v>39</v>
      </c>
      <c r="Y4273" s="55" t="s">
        <v>224</v>
      </c>
      <c r="Z4273" s="55" t="s">
        <v>34</v>
      </c>
      <c r="AA4273" s="55">
        <v>0</v>
      </c>
      <c r="AB4273" s="55" t="s">
        <v>41</v>
      </c>
      <c r="AC4273" s="55">
        <v>8</v>
      </c>
      <c r="AD4273" s="55"/>
      <c r="AE4273" s="55">
        <v>7439921</v>
      </c>
      <c r="AF4273" s="55" t="s">
        <v>55</v>
      </c>
      <c r="AG4273" s="55">
        <v>1.3835599999999999E-4</v>
      </c>
      <c r="AH4273" s="57" t="s">
        <v>44</v>
      </c>
    </row>
    <row r="4274" spans="1:34" x14ac:dyDescent="0.25">
      <c r="A4274" s="54">
        <v>9384111</v>
      </c>
      <c r="B4274" s="55"/>
      <c r="C4274" s="55"/>
      <c r="D4274" s="55">
        <v>62626613</v>
      </c>
      <c r="E4274" s="55"/>
      <c r="F4274" s="55">
        <v>300</v>
      </c>
      <c r="G4274" s="55">
        <v>84344914</v>
      </c>
      <c r="H4274" s="55"/>
      <c r="I4274" s="55">
        <v>2275050012</v>
      </c>
      <c r="J4274" s="55">
        <v>2</v>
      </c>
      <c r="K4274" s="55" t="s">
        <v>34</v>
      </c>
      <c r="L4274" s="55" t="s">
        <v>90</v>
      </c>
      <c r="M4274" s="55">
        <v>34005</v>
      </c>
      <c r="N4274" s="55"/>
      <c r="O4274" s="55" t="s">
        <v>404</v>
      </c>
      <c r="P4274" s="55">
        <v>48811</v>
      </c>
      <c r="Q4274" s="55" t="s">
        <v>37</v>
      </c>
      <c r="R4274" s="55" t="s">
        <v>38</v>
      </c>
      <c r="S4274" s="55"/>
      <c r="T4274" s="55"/>
      <c r="U4274" s="55" t="s">
        <v>38</v>
      </c>
      <c r="V4274" s="55">
        <v>39.942889999999998</v>
      </c>
      <c r="W4274" s="55">
        <v>-74.84572</v>
      </c>
      <c r="X4274" s="55" t="s">
        <v>39</v>
      </c>
      <c r="Y4274" s="55" t="s">
        <v>405</v>
      </c>
      <c r="Z4274" s="55" t="s">
        <v>34</v>
      </c>
      <c r="AA4274" s="55">
        <v>0</v>
      </c>
      <c r="AB4274" s="55" t="s">
        <v>41</v>
      </c>
      <c r="AC4274" s="55">
        <v>8</v>
      </c>
      <c r="AD4274" s="55"/>
      <c r="AE4274" s="55" t="s">
        <v>42</v>
      </c>
      <c r="AF4274" s="55" t="s">
        <v>43</v>
      </c>
      <c r="AG4274" s="55">
        <v>1.2236</v>
      </c>
      <c r="AH4274" s="57" t="s">
        <v>44</v>
      </c>
    </row>
    <row r="4275" spans="1:34" x14ac:dyDescent="0.25">
      <c r="A4275" s="54">
        <v>9384111</v>
      </c>
      <c r="B4275" s="55"/>
      <c r="C4275" s="55"/>
      <c r="D4275" s="55">
        <v>62626613</v>
      </c>
      <c r="E4275" s="55"/>
      <c r="F4275" s="55">
        <v>300</v>
      </c>
      <c r="G4275" s="55">
        <v>84344814</v>
      </c>
      <c r="H4275" s="55"/>
      <c r="I4275" s="55">
        <v>2275050011</v>
      </c>
      <c r="J4275" s="55">
        <v>2</v>
      </c>
      <c r="K4275" s="55" t="s">
        <v>34</v>
      </c>
      <c r="L4275" s="55" t="s">
        <v>90</v>
      </c>
      <c r="M4275" s="55">
        <v>34005</v>
      </c>
      <c r="N4275" s="55"/>
      <c r="O4275" s="55" t="s">
        <v>404</v>
      </c>
      <c r="P4275" s="55">
        <v>48811</v>
      </c>
      <c r="Q4275" s="55" t="s">
        <v>37</v>
      </c>
      <c r="R4275" s="55" t="s">
        <v>38</v>
      </c>
      <c r="S4275" s="55"/>
      <c r="T4275" s="55"/>
      <c r="U4275" s="55" t="s">
        <v>38</v>
      </c>
      <c r="V4275" s="55">
        <v>39.942889999999998</v>
      </c>
      <c r="W4275" s="55">
        <v>-74.84572</v>
      </c>
      <c r="X4275" s="55" t="s">
        <v>39</v>
      </c>
      <c r="Y4275" s="55" t="s">
        <v>405</v>
      </c>
      <c r="Z4275" s="55" t="s">
        <v>34</v>
      </c>
      <c r="AA4275" s="55">
        <v>0</v>
      </c>
      <c r="AB4275" s="55" t="s">
        <v>41</v>
      </c>
      <c r="AC4275" s="55">
        <v>8</v>
      </c>
      <c r="AD4275" s="55"/>
      <c r="AE4275" s="55" t="s">
        <v>42</v>
      </c>
      <c r="AF4275" s="55" t="s">
        <v>43</v>
      </c>
      <c r="AG4275" s="55">
        <v>0.69008899999999995</v>
      </c>
      <c r="AH4275" s="57" t="s">
        <v>44</v>
      </c>
    </row>
    <row r="4276" spans="1:34" x14ac:dyDescent="0.25">
      <c r="A4276" s="54">
        <v>9384111</v>
      </c>
      <c r="B4276" s="55"/>
      <c r="C4276" s="55"/>
      <c r="D4276" s="55">
        <v>62626613</v>
      </c>
      <c r="E4276" s="55"/>
      <c r="F4276" s="55">
        <v>300</v>
      </c>
      <c r="G4276" s="55">
        <v>84344814</v>
      </c>
      <c r="H4276" s="55"/>
      <c r="I4276" s="55">
        <v>2275050011</v>
      </c>
      <c r="J4276" s="55">
        <v>2</v>
      </c>
      <c r="K4276" s="55" t="s">
        <v>34</v>
      </c>
      <c r="L4276" s="55" t="s">
        <v>90</v>
      </c>
      <c r="M4276" s="55">
        <v>34005</v>
      </c>
      <c r="N4276" s="55"/>
      <c r="O4276" s="55" t="s">
        <v>404</v>
      </c>
      <c r="P4276" s="55">
        <v>48811</v>
      </c>
      <c r="Q4276" s="55" t="s">
        <v>37</v>
      </c>
      <c r="R4276" s="55" t="s">
        <v>38</v>
      </c>
      <c r="S4276" s="55"/>
      <c r="T4276" s="55"/>
      <c r="U4276" s="55" t="s">
        <v>38</v>
      </c>
      <c r="V4276" s="55">
        <v>39.942889999999998</v>
      </c>
      <c r="W4276" s="55">
        <v>-74.84572</v>
      </c>
      <c r="X4276" s="55" t="s">
        <v>39</v>
      </c>
      <c r="Y4276" s="55" t="s">
        <v>405</v>
      </c>
      <c r="Z4276" s="55" t="s">
        <v>34</v>
      </c>
      <c r="AA4276" s="55">
        <v>0</v>
      </c>
      <c r="AB4276" s="55" t="s">
        <v>41</v>
      </c>
      <c r="AC4276" s="55">
        <v>8</v>
      </c>
      <c r="AD4276" s="55"/>
      <c r="AE4276" s="55" t="s">
        <v>45</v>
      </c>
      <c r="AF4276" s="55" t="s">
        <v>46</v>
      </c>
      <c r="AG4276" s="55">
        <v>4.5860999999999999E-2</v>
      </c>
      <c r="AH4276" s="57" t="s">
        <v>44</v>
      </c>
    </row>
    <row r="4277" spans="1:34" x14ac:dyDescent="0.25">
      <c r="A4277" s="54">
        <v>9384111</v>
      </c>
      <c r="B4277" s="55"/>
      <c r="C4277" s="55"/>
      <c r="D4277" s="55">
        <v>62626613</v>
      </c>
      <c r="E4277" s="55"/>
      <c r="F4277" s="55">
        <v>300</v>
      </c>
      <c r="G4277" s="55">
        <v>84344914</v>
      </c>
      <c r="H4277" s="55"/>
      <c r="I4277" s="55">
        <v>2275050012</v>
      </c>
      <c r="J4277" s="55">
        <v>2</v>
      </c>
      <c r="K4277" s="55" t="s">
        <v>34</v>
      </c>
      <c r="L4277" s="55" t="s">
        <v>90</v>
      </c>
      <c r="M4277" s="55">
        <v>34005</v>
      </c>
      <c r="N4277" s="55"/>
      <c r="O4277" s="55" t="s">
        <v>404</v>
      </c>
      <c r="P4277" s="55">
        <v>48811</v>
      </c>
      <c r="Q4277" s="55" t="s">
        <v>37</v>
      </c>
      <c r="R4277" s="55" t="s">
        <v>38</v>
      </c>
      <c r="S4277" s="55"/>
      <c r="T4277" s="55"/>
      <c r="U4277" s="55" t="s">
        <v>38</v>
      </c>
      <c r="V4277" s="55">
        <v>39.942889999999998</v>
      </c>
      <c r="W4277" s="55">
        <v>-74.84572</v>
      </c>
      <c r="X4277" s="55" t="s">
        <v>39</v>
      </c>
      <c r="Y4277" s="55" t="s">
        <v>405</v>
      </c>
      <c r="Z4277" s="55" t="s">
        <v>34</v>
      </c>
      <c r="AA4277" s="55">
        <v>0</v>
      </c>
      <c r="AB4277" s="55" t="s">
        <v>41</v>
      </c>
      <c r="AC4277" s="55">
        <v>8</v>
      </c>
      <c r="AD4277" s="55"/>
      <c r="AE4277" s="55" t="s">
        <v>45</v>
      </c>
      <c r="AF4277" s="55" t="s">
        <v>46</v>
      </c>
      <c r="AG4277" s="55">
        <v>0.13057299999999999</v>
      </c>
      <c r="AH4277" s="57" t="s">
        <v>44</v>
      </c>
    </row>
    <row r="4278" spans="1:34" x14ac:dyDescent="0.25">
      <c r="A4278" s="54">
        <v>9384111</v>
      </c>
      <c r="B4278" s="55"/>
      <c r="C4278" s="55"/>
      <c r="D4278" s="55">
        <v>62626613</v>
      </c>
      <c r="E4278" s="55"/>
      <c r="F4278" s="55">
        <v>300</v>
      </c>
      <c r="G4278" s="55">
        <v>84344914</v>
      </c>
      <c r="H4278" s="55"/>
      <c r="I4278" s="55">
        <v>2275050012</v>
      </c>
      <c r="J4278" s="55">
        <v>2</v>
      </c>
      <c r="K4278" s="55" t="s">
        <v>34</v>
      </c>
      <c r="L4278" s="55" t="s">
        <v>90</v>
      </c>
      <c r="M4278" s="55">
        <v>34005</v>
      </c>
      <c r="N4278" s="55"/>
      <c r="O4278" s="55" t="s">
        <v>404</v>
      </c>
      <c r="P4278" s="55">
        <v>48811</v>
      </c>
      <c r="Q4278" s="55" t="s">
        <v>37</v>
      </c>
      <c r="R4278" s="55" t="s">
        <v>38</v>
      </c>
      <c r="S4278" s="55"/>
      <c r="T4278" s="55"/>
      <c r="U4278" s="55" t="s">
        <v>38</v>
      </c>
      <c r="V4278" s="55">
        <v>39.942889999999998</v>
      </c>
      <c r="W4278" s="55">
        <v>-74.84572</v>
      </c>
      <c r="X4278" s="55" t="s">
        <v>39</v>
      </c>
      <c r="Y4278" s="55" t="s">
        <v>405</v>
      </c>
      <c r="Z4278" s="55" t="s">
        <v>34</v>
      </c>
      <c r="AA4278" s="55">
        <v>0</v>
      </c>
      <c r="AB4278" s="55" t="s">
        <v>41</v>
      </c>
      <c r="AC4278" s="55">
        <v>8</v>
      </c>
      <c r="AD4278" s="55"/>
      <c r="AE4278" s="55" t="s">
        <v>47</v>
      </c>
      <c r="AF4278" s="55" t="s">
        <v>48</v>
      </c>
      <c r="AG4278" s="55">
        <v>0.40997800000000001</v>
      </c>
      <c r="AH4278" s="57" t="s">
        <v>44</v>
      </c>
    </row>
    <row r="4279" spans="1:34" x14ac:dyDescent="0.25">
      <c r="A4279" s="54">
        <v>9384111</v>
      </c>
      <c r="B4279" s="55"/>
      <c r="C4279" s="55"/>
      <c r="D4279" s="55">
        <v>62626613</v>
      </c>
      <c r="E4279" s="55"/>
      <c r="F4279" s="55">
        <v>300</v>
      </c>
      <c r="G4279" s="55">
        <v>84344814</v>
      </c>
      <c r="H4279" s="55"/>
      <c r="I4279" s="55">
        <v>2275050011</v>
      </c>
      <c r="J4279" s="55">
        <v>2</v>
      </c>
      <c r="K4279" s="55" t="s">
        <v>34</v>
      </c>
      <c r="L4279" s="55" t="s">
        <v>90</v>
      </c>
      <c r="M4279" s="55">
        <v>34005</v>
      </c>
      <c r="N4279" s="55"/>
      <c r="O4279" s="55" t="s">
        <v>404</v>
      </c>
      <c r="P4279" s="55">
        <v>48811</v>
      </c>
      <c r="Q4279" s="55" t="s">
        <v>37</v>
      </c>
      <c r="R4279" s="55" t="s">
        <v>38</v>
      </c>
      <c r="S4279" s="55"/>
      <c r="T4279" s="55"/>
      <c r="U4279" s="55" t="s">
        <v>38</v>
      </c>
      <c r="V4279" s="55">
        <v>39.942889999999998</v>
      </c>
      <c r="W4279" s="55">
        <v>-74.84572</v>
      </c>
      <c r="X4279" s="55" t="s">
        <v>39</v>
      </c>
      <c r="Y4279" s="55" t="s">
        <v>405</v>
      </c>
      <c r="Z4279" s="55" t="s">
        <v>34</v>
      </c>
      <c r="AA4279" s="55">
        <v>0</v>
      </c>
      <c r="AB4279" s="55" t="s">
        <v>41</v>
      </c>
      <c r="AC4279" s="55">
        <v>8</v>
      </c>
      <c r="AD4279" s="55"/>
      <c r="AE4279" s="55" t="s">
        <v>47</v>
      </c>
      <c r="AF4279" s="55" t="s">
        <v>48</v>
      </c>
      <c r="AG4279" s="55">
        <v>0.74901600000000002</v>
      </c>
      <c r="AH4279" s="57" t="s">
        <v>44</v>
      </c>
    </row>
    <row r="4280" spans="1:34" x14ac:dyDescent="0.25">
      <c r="A4280" s="54">
        <v>9384111</v>
      </c>
      <c r="B4280" s="55"/>
      <c r="C4280" s="55"/>
      <c r="D4280" s="55">
        <v>62626613</v>
      </c>
      <c r="E4280" s="55"/>
      <c r="F4280" s="55">
        <v>300</v>
      </c>
      <c r="G4280" s="55">
        <v>84344914</v>
      </c>
      <c r="H4280" s="55"/>
      <c r="I4280" s="55">
        <v>2275050012</v>
      </c>
      <c r="J4280" s="55">
        <v>2</v>
      </c>
      <c r="K4280" s="55" t="s">
        <v>34</v>
      </c>
      <c r="L4280" s="55" t="s">
        <v>90</v>
      </c>
      <c r="M4280" s="55">
        <v>34005</v>
      </c>
      <c r="N4280" s="55"/>
      <c r="O4280" s="55" t="s">
        <v>404</v>
      </c>
      <c r="P4280" s="55">
        <v>48811</v>
      </c>
      <c r="Q4280" s="55" t="s">
        <v>37</v>
      </c>
      <c r="R4280" s="55" t="s">
        <v>38</v>
      </c>
      <c r="S4280" s="55"/>
      <c r="T4280" s="55"/>
      <c r="U4280" s="55" t="s">
        <v>38</v>
      </c>
      <c r="V4280" s="55">
        <v>39.942889999999998</v>
      </c>
      <c r="W4280" s="55">
        <v>-74.84572</v>
      </c>
      <c r="X4280" s="55" t="s">
        <v>39</v>
      </c>
      <c r="Y4280" s="55" t="s">
        <v>405</v>
      </c>
      <c r="Z4280" s="55" t="s">
        <v>34</v>
      </c>
      <c r="AA4280" s="55">
        <v>0</v>
      </c>
      <c r="AB4280" s="55" t="s">
        <v>41</v>
      </c>
      <c r="AC4280" s="55">
        <v>8</v>
      </c>
      <c r="AD4280" s="55"/>
      <c r="AE4280" s="55" t="s">
        <v>49</v>
      </c>
      <c r="AF4280" s="55" t="s">
        <v>50</v>
      </c>
      <c r="AG4280" s="55">
        <v>0.42005900000000002</v>
      </c>
      <c r="AH4280" s="57" t="s">
        <v>44</v>
      </c>
    </row>
    <row r="4281" spans="1:34" x14ac:dyDescent="0.25">
      <c r="A4281" s="54">
        <v>9384111</v>
      </c>
      <c r="B4281" s="55"/>
      <c r="C4281" s="55"/>
      <c r="D4281" s="55">
        <v>62626613</v>
      </c>
      <c r="E4281" s="55"/>
      <c r="F4281" s="55">
        <v>300</v>
      </c>
      <c r="G4281" s="55">
        <v>84344814</v>
      </c>
      <c r="H4281" s="55"/>
      <c r="I4281" s="55">
        <v>2275050011</v>
      </c>
      <c r="J4281" s="55">
        <v>2</v>
      </c>
      <c r="K4281" s="55" t="s">
        <v>34</v>
      </c>
      <c r="L4281" s="55" t="s">
        <v>90</v>
      </c>
      <c r="M4281" s="55">
        <v>34005</v>
      </c>
      <c r="N4281" s="55"/>
      <c r="O4281" s="55" t="s">
        <v>404</v>
      </c>
      <c r="P4281" s="55">
        <v>48811</v>
      </c>
      <c r="Q4281" s="55" t="s">
        <v>37</v>
      </c>
      <c r="R4281" s="55" t="s">
        <v>38</v>
      </c>
      <c r="S4281" s="55"/>
      <c r="T4281" s="55"/>
      <c r="U4281" s="55" t="s">
        <v>38</v>
      </c>
      <c r="V4281" s="55">
        <v>39.942889999999998</v>
      </c>
      <c r="W4281" s="55">
        <v>-74.84572</v>
      </c>
      <c r="X4281" s="55" t="s">
        <v>39</v>
      </c>
      <c r="Y4281" s="55" t="s">
        <v>405</v>
      </c>
      <c r="Z4281" s="55" t="s">
        <v>34</v>
      </c>
      <c r="AA4281" s="55">
        <v>0</v>
      </c>
      <c r="AB4281" s="55" t="s">
        <v>41</v>
      </c>
      <c r="AC4281" s="55">
        <v>8</v>
      </c>
      <c r="AD4281" s="55"/>
      <c r="AE4281" s="55" t="s">
        <v>49</v>
      </c>
      <c r="AF4281" s="55" t="s">
        <v>50</v>
      </c>
      <c r="AG4281" s="55">
        <v>1.0855300000000001</v>
      </c>
      <c r="AH4281" s="57" t="s">
        <v>44</v>
      </c>
    </row>
    <row r="4282" spans="1:34" x14ac:dyDescent="0.25">
      <c r="A4282" s="54">
        <v>9384111</v>
      </c>
      <c r="B4282" s="55"/>
      <c r="C4282" s="55"/>
      <c r="D4282" s="55">
        <v>62626613</v>
      </c>
      <c r="E4282" s="55"/>
      <c r="F4282" s="55">
        <v>300</v>
      </c>
      <c r="G4282" s="55">
        <v>84344814</v>
      </c>
      <c r="H4282" s="55"/>
      <c r="I4282" s="55">
        <v>2275050011</v>
      </c>
      <c r="J4282" s="55">
        <v>2</v>
      </c>
      <c r="K4282" s="55" t="s">
        <v>34</v>
      </c>
      <c r="L4282" s="55" t="s">
        <v>90</v>
      </c>
      <c r="M4282" s="55">
        <v>34005</v>
      </c>
      <c r="N4282" s="55"/>
      <c r="O4282" s="55" t="s">
        <v>404</v>
      </c>
      <c r="P4282" s="55">
        <v>48811</v>
      </c>
      <c r="Q4282" s="55" t="s">
        <v>37</v>
      </c>
      <c r="R4282" s="55" t="s">
        <v>38</v>
      </c>
      <c r="S4282" s="55"/>
      <c r="T4282" s="55"/>
      <c r="U4282" s="55" t="s">
        <v>38</v>
      </c>
      <c r="V4282" s="55">
        <v>39.942889999999998</v>
      </c>
      <c r="W4282" s="55">
        <v>-74.84572</v>
      </c>
      <c r="X4282" s="55" t="s">
        <v>39</v>
      </c>
      <c r="Y4282" s="55" t="s">
        <v>405</v>
      </c>
      <c r="Z4282" s="55" t="s">
        <v>34</v>
      </c>
      <c r="AA4282" s="55">
        <v>0</v>
      </c>
      <c r="AB4282" s="55" t="s">
        <v>41</v>
      </c>
      <c r="AC4282" s="55">
        <v>8</v>
      </c>
      <c r="AD4282" s="55"/>
      <c r="AE4282" s="55" t="s">
        <v>51</v>
      </c>
      <c r="AF4282" s="55" t="s">
        <v>52</v>
      </c>
      <c r="AG4282" s="55">
        <v>0.298097</v>
      </c>
      <c r="AH4282" s="57" t="s">
        <v>44</v>
      </c>
    </row>
    <row r="4283" spans="1:34" x14ac:dyDescent="0.25">
      <c r="A4283" s="54">
        <v>9384111</v>
      </c>
      <c r="B4283" s="55"/>
      <c r="C4283" s="55"/>
      <c r="D4283" s="55">
        <v>62626613</v>
      </c>
      <c r="E4283" s="55"/>
      <c r="F4283" s="55">
        <v>300</v>
      </c>
      <c r="G4283" s="55">
        <v>84344914</v>
      </c>
      <c r="H4283" s="55"/>
      <c r="I4283" s="55">
        <v>2275050012</v>
      </c>
      <c r="J4283" s="55">
        <v>2</v>
      </c>
      <c r="K4283" s="55" t="s">
        <v>34</v>
      </c>
      <c r="L4283" s="55" t="s">
        <v>90</v>
      </c>
      <c r="M4283" s="55">
        <v>34005</v>
      </c>
      <c r="N4283" s="55"/>
      <c r="O4283" s="55" t="s">
        <v>404</v>
      </c>
      <c r="P4283" s="55">
        <v>48811</v>
      </c>
      <c r="Q4283" s="55" t="s">
        <v>37</v>
      </c>
      <c r="R4283" s="55" t="s">
        <v>38</v>
      </c>
      <c r="S4283" s="55"/>
      <c r="T4283" s="55"/>
      <c r="U4283" s="55" t="s">
        <v>38</v>
      </c>
      <c r="V4283" s="55">
        <v>39.942889999999998</v>
      </c>
      <c r="W4283" s="55">
        <v>-74.84572</v>
      </c>
      <c r="X4283" s="55" t="s">
        <v>39</v>
      </c>
      <c r="Y4283" s="55" t="s">
        <v>405</v>
      </c>
      <c r="Z4283" s="55" t="s">
        <v>34</v>
      </c>
      <c r="AA4283" s="55">
        <v>0</v>
      </c>
      <c r="AB4283" s="55" t="s">
        <v>41</v>
      </c>
      <c r="AC4283" s="55">
        <v>8</v>
      </c>
      <c r="AD4283" s="55"/>
      <c r="AE4283" s="55" t="s">
        <v>51</v>
      </c>
      <c r="AF4283" s="55" t="s">
        <v>52</v>
      </c>
      <c r="AG4283" s="55">
        <v>0.57453399999999999</v>
      </c>
      <c r="AH4283" s="57" t="s">
        <v>44</v>
      </c>
    </row>
    <row r="4284" spans="1:34" x14ac:dyDescent="0.25">
      <c r="A4284" s="54">
        <v>9384111</v>
      </c>
      <c r="B4284" s="55"/>
      <c r="C4284" s="55"/>
      <c r="D4284" s="55">
        <v>62626613</v>
      </c>
      <c r="E4284" s="55"/>
      <c r="F4284" s="55">
        <v>300</v>
      </c>
      <c r="G4284" s="55">
        <v>84344814</v>
      </c>
      <c r="H4284" s="55"/>
      <c r="I4284" s="55">
        <v>2275050011</v>
      </c>
      <c r="J4284" s="55">
        <v>2</v>
      </c>
      <c r="K4284" s="55" t="s">
        <v>34</v>
      </c>
      <c r="L4284" s="55" t="s">
        <v>90</v>
      </c>
      <c r="M4284" s="55">
        <v>34005</v>
      </c>
      <c r="N4284" s="55"/>
      <c r="O4284" s="55" t="s">
        <v>404</v>
      </c>
      <c r="P4284" s="55">
        <v>48811</v>
      </c>
      <c r="Q4284" s="55" t="s">
        <v>37</v>
      </c>
      <c r="R4284" s="55" t="s">
        <v>38</v>
      </c>
      <c r="S4284" s="55"/>
      <c r="T4284" s="55"/>
      <c r="U4284" s="55" t="s">
        <v>38</v>
      </c>
      <c r="V4284" s="55">
        <v>39.942889999999998</v>
      </c>
      <c r="W4284" s="55">
        <v>-74.84572</v>
      </c>
      <c r="X4284" s="55" t="s">
        <v>39</v>
      </c>
      <c r="Y4284" s="55" t="s">
        <v>405</v>
      </c>
      <c r="Z4284" s="55" t="s">
        <v>34</v>
      </c>
      <c r="AA4284" s="55">
        <v>0</v>
      </c>
      <c r="AB4284" s="55" t="s">
        <v>41</v>
      </c>
      <c r="AC4284" s="55">
        <v>8</v>
      </c>
      <c r="AD4284" s="55"/>
      <c r="AE4284" s="55" t="s">
        <v>53</v>
      </c>
      <c r="AF4284" s="55" t="s">
        <v>54</v>
      </c>
      <c r="AG4284" s="55">
        <v>55.0974</v>
      </c>
      <c r="AH4284" s="57" t="s">
        <v>44</v>
      </c>
    </row>
    <row r="4285" spans="1:34" x14ac:dyDescent="0.25">
      <c r="A4285" s="54">
        <v>9384111</v>
      </c>
      <c r="B4285" s="55"/>
      <c r="C4285" s="55"/>
      <c r="D4285" s="55">
        <v>62626613</v>
      </c>
      <c r="E4285" s="55"/>
      <c r="F4285" s="55">
        <v>300</v>
      </c>
      <c r="G4285" s="55">
        <v>84344914</v>
      </c>
      <c r="H4285" s="55"/>
      <c r="I4285" s="55">
        <v>2275050012</v>
      </c>
      <c r="J4285" s="55">
        <v>2</v>
      </c>
      <c r="K4285" s="55" t="s">
        <v>34</v>
      </c>
      <c r="L4285" s="55" t="s">
        <v>90</v>
      </c>
      <c r="M4285" s="55">
        <v>34005</v>
      </c>
      <c r="N4285" s="55"/>
      <c r="O4285" s="55" t="s">
        <v>404</v>
      </c>
      <c r="P4285" s="55">
        <v>48811</v>
      </c>
      <c r="Q4285" s="55" t="s">
        <v>37</v>
      </c>
      <c r="R4285" s="55" t="s">
        <v>38</v>
      </c>
      <c r="S4285" s="55"/>
      <c r="T4285" s="55"/>
      <c r="U4285" s="55" t="s">
        <v>38</v>
      </c>
      <c r="V4285" s="55">
        <v>39.942889999999998</v>
      </c>
      <c r="W4285" s="55">
        <v>-74.84572</v>
      </c>
      <c r="X4285" s="55" t="s">
        <v>39</v>
      </c>
      <c r="Y4285" s="55" t="s">
        <v>405</v>
      </c>
      <c r="Z4285" s="55" t="s">
        <v>34</v>
      </c>
      <c r="AA4285" s="55">
        <v>0</v>
      </c>
      <c r="AB4285" s="55" t="s">
        <v>41</v>
      </c>
      <c r="AC4285" s="55">
        <v>8</v>
      </c>
      <c r="AD4285" s="55"/>
      <c r="AE4285" s="55" t="s">
        <v>53</v>
      </c>
      <c r="AF4285" s="55" t="s">
        <v>54</v>
      </c>
      <c r="AG4285" s="55">
        <v>16.995799999999999</v>
      </c>
      <c r="AH4285" s="57" t="s">
        <v>44</v>
      </c>
    </row>
    <row r="4286" spans="1:34" x14ac:dyDescent="0.25">
      <c r="A4286" s="54">
        <v>9384111</v>
      </c>
      <c r="B4286" s="55"/>
      <c r="C4286" s="55"/>
      <c r="D4286" s="55">
        <v>62626613</v>
      </c>
      <c r="E4286" s="55"/>
      <c r="F4286" s="55">
        <v>300</v>
      </c>
      <c r="G4286" s="55">
        <v>84344814</v>
      </c>
      <c r="H4286" s="55"/>
      <c r="I4286" s="55">
        <v>2275050011</v>
      </c>
      <c r="J4286" s="55">
        <v>2</v>
      </c>
      <c r="K4286" s="55" t="s">
        <v>34</v>
      </c>
      <c r="L4286" s="55" t="s">
        <v>90</v>
      </c>
      <c r="M4286" s="55">
        <v>34005</v>
      </c>
      <c r="N4286" s="55"/>
      <c r="O4286" s="55" t="s">
        <v>404</v>
      </c>
      <c r="P4286" s="55">
        <v>48811</v>
      </c>
      <c r="Q4286" s="55" t="s">
        <v>37</v>
      </c>
      <c r="R4286" s="55" t="s">
        <v>38</v>
      </c>
      <c r="S4286" s="55"/>
      <c r="T4286" s="55"/>
      <c r="U4286" s="55" t="s">
        <v>38</v>
      </c>
      <c r="V4286" s="55">
        <v>39.942889999999998</v>
      </c>
      <c r="W4286" s="55">
        <v>-74.84572</v>
      </c>
      <c r="X4286" s="55" t="s">
        <v>39</v>
      </c>
      <c r="Y4286" s="55" t="s">
        <v>405</v>
      </c>
      <c r="Z4286" s="55" t="s">
        <v>34</v>
      </c>
      <c r="AA4286" s="55">
        <v>0</v>
      </c>
      <c r="AB4286" s="55" t="s">
        <v>41</v>
      </c>
      <c r="AC4286" s="55">
        <v>8</v>
      </c>
      <c r="AD4286" s="55"/>
      <c r="AE4286" s="55">
        <v>7439921</v>
      </c>
      <c r="AF4286" s="55" t="s">
        <v>55</v>
      </c>
      <c r="AG4286" s="55">
        <v>7.0501800000000003E-2</v>
      </c>
      <c r="AH4286" s="57" t="s">
        <v>44</v>
      </c>
    </row>
    <row r="4287" spans="1:34" x14ac:dyDescent="0.25">
      <c r="A4287" s="54">
        <v>9372911</v>
      </c>
      <c r="B4287" s="55"/>
      <c r="C4287" s="55"/>
      <c r="D4287" s="55">
        <v>62588613</v>
      </c>
      <c r="E4287" s="55"/>
      <c r="F4287" s="55">
        <v>300</v>
      </c>
      <c r="G4287" s="55">
        <v>84202614</v>
      </c>
      <c r="H4287" s="55"/>
      <c r="I4287" s="55">
        <v>2275050012</v>
      </c>
      <c r="J4287" s="55">
        <v>2</v>
      </c>
      <c r="K4287" s="55" t="s">
        <v>34</v>
      </c>
      <c r="L4287" s="55" t="s">
        <v>95</v>
      </c>
      <c r="M4287" s="55">
        <v>34015</v>
      </c>
      <c r="N4287" s="55"/>
      <c r="O4287" s="55" t="s">
        <v>406</v>
      </c>
      <c r="P4287" s="55">
        <v>48811</v>
      </c>
      <c r="Q4287" s="55" t="s">
        <v>37</v>
      </c>
      <c r="R4287" s="55" t="s">
        <v>38</v>
      </c>
      <c r="S4287" s="55"/>
      <c r="T4287" s="55"/>
      <c r="U4287" s="55" t="s">
        <v>38</v>
      </c>
      <c r="V4287" s="55">
        <v>39.705480000000001</v>
      </c>
      <c r="W4287" s="55">
        <v>-75.033000000000001</v>
      </c>
      <c r="X4287" s="55" t="s">
        <v>39</v>
      </c>
      <c r="Y4287" s="55" t="s">
        <v>406</v>
      </c>
      <c r="Z4287" s="55" t="s">
        <v>34</v>
      </c>
      <c r="AA4287" s="55">
        <v>0</v>
      </c>
      <c r="AB4287" s="55" t="s">
        <v>41</v>
      </c>
      <c r="AC4287" s="55">
        <v>8</v>
      </c>
      <c r="AD4287" s="55"/>
      <c r="AE4287" s="55" t="s">
        <v>42</v>
      </c>
      <c r="AF4287" s="55" t="s">
        <v>43</v>
      </c>
      <c r="AG4287" s="55">
        <v>1.0976900000000001</v>
      </c>
      <c r="AH4287" s="57" t="s">
        <v>44</v>
      </c>
    </row>
    <row r="4288" spans="1:34" x14ac:dyDescent="0.25">
      <c r="A4288" s="54">
        <v>9372911</v>
      </c>
      <c r="B4288" s="55"/>
      <c r="C4288" s="55"/>
      <c r="D4288" s="55">
        <v>62588613</v>
      </c>
      <c r="E4288" s="55"/>
      <c r="F4288" s="55">
        <v>300</v>
      </c>
      <c r="G4288" s="55">
        <v>84202514</v>
      </c>
      <c r="H4288" s="55"/>
      <c r="I4288" s="55">
        <v>2275050011</v>
      </c>
      <c r="J4288" s="55">
        <v>2</v>
      </c>
      <c r="K4288" s="55" t="s">
        <v>34</v>
      </c>
      <c r="L4288" s="55" t="s">
        <v>95</v>
      </c>
      <c r="M4288" s="55">
        <v>34015</v>
      </c>
      <c r="N4288" s="55"/>
      <c r="O4288" s="55" t="s">
        <v>406</v>
      </c>
      <c r="P4288" s="55">
        <v>48811</v>
      </c>
      <c r="Q4288" s="55" t="s">
        <v>37</v>
      </c>
      <c r="R4288" s="55" t="s">
        <v>38</v>
      </c>
      <c r="S4288" s="55"/>
      <c r="T4288" s="55"/>
      <c r="U4288" s="55" t="s">
        <v>38</v>
      </c>
      <c r="V4288" s="55">
        <v>39.705480000000001</v>
      </c>
      <c r="W4288" s="55">
        <v>-75.033000000000001</v>
      </c>
      <c r="X4288" s="55" t="s">
        <v>39</v>
      </c>
      <c r="Y4288" s="55" t="s">
        <v>406</v>
      </c>
      <c r="Z4288" s="55" t="s">
        <v>34</v>
      </c>
      <c r="AA4288" s="55">
        <v>0</v>
      </c>
      <c r="AB4288" s="55" t="s">
        <v>41</v>
      </c>
      <c r="AC4288" s="55">
        <v>8</v>
      </c>
      <c r="AD4288" s="55"/>
      <c r="AE4288" s="55" t="s">
        <v>42</v>
      </c>
      <c r="AF4288" s="55" t="s">
        <v>43</v>
      </c>
      <c r="AG4288" s="55">
        <v>0.61908099999999999</v>
      </c>
      <c r="AH4288" s="57" t="s">
        <v>44</v>
      </c>
    </row>
    <row r="4289" spans="1:34" x14ac:dyDescent="0.25">
      <c r="A4289" s="54">
        <v>9372911</v>
      </c>
      <c r="B4289" s="55"/>
      <c r="C4289" s="55"/>
      <c r="D4289" s="55">
        <v>62588613</v>
      </c>
      <c r="E4289" s="55"/>
      <c r="F4289" s="55">
        <v>300</v>
      </c>
      <c r="G4289" s="55">
        <v>84202514</v>
      </c>
      <c r="H4289" s="55"/>
      <c r="I4289" s="55">
        <v>2275050011</v>
      </c>
      <c r="J4289" s="55">
        <v>2</v>
      </c>
      <c r="K4289" s="55" t="s">
        <v>34</v>
      </c>
      <c r="L4289" s="55" t="s">
        <v>95</v>
      </c>
      <c r="M4289" s="55">
        <v>34015</v>
      </c>
      <c r="N4289" s="55"/>
      <c r="O4289" s="55" t="s">
        <v>406</v>
      </c>
      <c r="P4289" s="55">
        <v>48811</v>
      </c>
      <c r="Q4289" s="55" t="s">
        <v>37</v>
      </c>
      <c r="R4289" s="55" t="s">
        <v>38</v>
      </c>
      <c r="S4289" s="55"/>
      <c r="T4289" s="55"/>
      <c r="U4289" s="55" t="s">
        <v>38</v>
      </c>
      <c r="V4289" s="55">
        <v>39.705480000000001</v>
      </c>
      <c r="W4289" s="55">
        <v>-75.033000000000001</v>
      </c>
      <c r="X4289" s="55" t="s">
        <v>39</v>
      </c>
      <c r="Y4289" s="55" t="s">
        <v>406</v>
      </c>
      <c r="Z4289" s="55" t="s">
        <v>34</v>
      </c>
      <c r="AA4289" s="55">
        <v>0</v>
      </c>
      <c r="AB4289" s="55" t="s">
        <v>41</v>
      </c>
      <c r="AC4289" s="55">
        <v>8</v>
      </c>
      <c r="AD4289" s="55"/>
      <c r="AE4289" s="55" t="s">
        <v>45</v>
      </c>
      <c r="AF4289" s="55" t="s">
        <v>46</v>
      </c>
      <c r="AG4289" s="55">
        <v>4.1142100000000001E-2</v>
      </c>
      <c r="AH4289" s="57" t="s">
        <v>44</v>
      </c>
    </row>
    <row r="4290" spans="1:34" x14ac:dyDescent="0.25">
      <c r="A4290" s="54">
        <v>9372911</v>
      </c>
      <c r="B4290" s="55"/>
      <c r="C4290" s="55"/>
      <c r="D4290" s="55">
        <v>62588613</v>
      </c>
      <c r="E4290" s="55"/>
      <c r="F4290" s="55">
        <v>300</v>
      </c>
      <c r="G4290" s="55">
        <v>84202614</v>
      </c>
      <c r="H4290" s="55"/>
      <c r="I4290" s="55">
        <v>2275050012</v>
      </c>
      <c r="J4290" s="55">
        <v>2</v>
      </c>
      <c r="K4290" s="55" t="s">
        <v>34</v>
      </c>
      <c r="L4290" s="55" t="s">
        <v>95</v>
      </c>
      <c r="M4290" s="55">
        <v>34015</v>
      </c>
      <c r="N4290" s="55"/>
      <c r="O4290" s="55" t="s">
        <v>406</v>
      </c>
      <c r="P4290" s="55">
        <v>48811</v>
      </c>
      <c r="Q4290" s="55" t="s">
        <v>37</v>
      </c>
      <c r="R4290" s="55" t="s">
        <v>38</v>
      </c>
      <c r="S4290" s="55"/>
      <c r="T4290" s="55"/>
      <c r="U4290" s="55" t="s">
        <v>38</v>
      </c>
      <c r="V4290" s="55">
        <v>39.705480000000001</v>
      </c>
      <c r="W4290" s="55">
        <v>-75.033000000000001</v>
      </c>
      <c r="X4290" s="55" t="s">
        <v>39</v>
      </c>
      <c r="Y4290" s="55" t="s">
        <v>406</v>
      </c>
      <c r="Z4290" s="55" t="s">
        <v>34</v>
      </c>
      <c r="AA4290" s="55">
        <v>0</v>
      </c>
      <c r="AB4290" s="55" t="s">
        <v>41</v>
      </c>
      <c r="AC4290" s="55">
        <v>8</v>
      </c>
      <c r="AD4290" s="55"/>
      <c r="AE4290" s="55" t="s">
        <v>45</v>
      </c>
      <c r="AF4290" s="55" t="s">
        <v>46</v>
      </c>
      <c r="AG4290" s="55">
        <v>0.11713800000000001</v>
      </c>
      <c r="AH4290" s="57" t="s">
        <v>44</v>
      </c>
    </row>
    <row r="4291" spans="1:34" x14ac:dyDescent="0.25">
      <c r="A4291" s="54">
        <v>9372911</v>
      </c>
      <c r="B4291" s="55"/>
      <c r="C4291" s="55"/>
      <c r="D4291" s="55">
        <v>62588613</v>
      </c>
      <c r="E4291" s="55"/>
      <c r="F4291" s="55">
        <v>300</v>
      </c>
      <c r="G4291" s="55">
        <v>84202614</v>
      </c>
      <c r="H4291" s="55"/>
      <c r="I4291" s="55">
        <v>2275050012</v>
      </c>
      <c r="J4291" s="55">
        <v>2</v>
      </c>
      <c r="K4291" s="55" t="s">
        <v>34</v>
      </c>
      <c r="L4291" s="55" t="s">
        <v>95</v>
      </c>
      <c r="M4291" s="55">
        <v>34015</v>
      </c>
      <c r="N4291" s="55"/>
      <c r="O4291" s="55" t="s">
        <v>406</v>
      </c>
      <c r="P4291" s="55">
        <v>48811</v>
      </c>
      <c r="Q4291" s="55" t="s">
        <v>37</v>
      </c>
      <c r="R4291" s="55" t="s">
        <v>38</v>
      </c>
      <c r="S4291" s="55"/>
      <c r="T4291" s="55"/>
      <c r="U4291" s="55" t="s">
        <v>38</v>
      </c>
      <c r="V4291" s="55">
        <v>39.705480000000001</v>
      </c>
      <c r="W4291" s="55">
        <v>-75.033000000000001</v>
      </c>
      <c r="X4291" s="55" t="s">
        <v>39</v>
      </c>
      <c r="Y4291" s="55" t="s">
        <v>406</v>
      </c>
      <c r="Z4291" s="55" t="s">
        <v>34</v>
      </c>
      <c r="AA4291" s="55">
        <v>0</v>
      </c>
      <c r="AB4291" s="55" t="s">
        <v>41</v>
      </c>
      <c r="AC4291" s="55">
        <v>8</v>
      </c>
      <c r="AD4291" s="55"/>
      <c r="AE4291" s="55" t="s">
        <v>47</v>
      </c>
      <c r="AF4291" s="55" t="s">
        <v>48</v>
      </c>
      <c r="AG4291" s="55">
        <v>0.36779299999999998</v>
      </c>
      <c r="AH4291" s="57" t="s">
        <v>44</v>
      </c>
    </row>
    <row r="4292" spans="1:34" x14ac:dyDescent="0.25">
      <c r="A4292" s="54">
        <v>9372911</v>
      </c>
      <c r="B4292" s="55"/>
      <c r="C4292" s="55"/>
      <c r="D4292" s="55">
        <v>62588613</v>
      </c>
      <c r="E4292" s="55"/>
      <c r="F4292" s="55">
        <v>300</v>
      </c>
      <c r="G4292" s="55">
        <v>84202514</v>
      </c>
      <c r="H4292" s="55"/>
      <c r="I4292" s="55">
        <v>2275050011</v>
      </c>
      <c r="J4292" s="55">
        <v>2</v>
      </c>
      <c r="K4292" s="55" t="s">
        <v>34</v>
      </c>
      <c r="L4292" s="55" t="s">
        <v>95</v>
      </c>
      <c r="M4292" s="55">
        <v>34015</v>
      </c>
      <c r="N4292" s="55"/>
      <c r="O4292" s="55" t="s">
        <v>406</v>
      </c>
      <c r="P4292" s="55">
        <v>48811</v>
      </c>
      <c r="Q4292" s="55" t="s">
        <v>37</v>
      </c>
      <c r="R4292" s="55" t="s">
        <v>38</v>
      </c>
      <c r="S4292" s="55"/>
      <c r="T4292" s="55"/>
      <c r="U4292" s="55" t="s">
        <v>38</v>
      </c>
      <c r="V4292" s="55">
        <v>39.705480000000001</v>
      </c>
      <c r="W4292" s="55">
        <v>-75.033000000000001</v>
      </c>
      <c r="X4292" s="55" t="s">
        <v>39</v>
      </c>
      <c r="Y4292" s="55" t="s">
        <v>406</v>
      </c>
      <c r="Z4292" s="55" t="s">
        <v>34</v>
      </c>
      <c r="AA4292" s="55">
        <v>0</v>
      </c>
      <c r="AB4292" s="55" t="s">
        <v>41</v>
      </c>
      <c r="AC4292" s="55">
        <v>8</v>
      </c>
      <c r="AD4292" s="55"/>
      <c r="AE4292" s="55" t="s">
        <v>47</v>
      </c>
      <c r="AF4292" s="55" t="s">
        <v>48</v>
      </c>
      <c r="AG4292" s="55">
        <v>0.67194500000000001</v>
      </c>
      <c r="AH4292" s="57" t="s">
        <v>44</v>
      </c>
    </row>
    <row r="4293" spans="1:34" x14ac:dyDescent="0.25">
      <c r="A4293" s="54">
        <v>9372911</v>
      </c>
      <c r="B4293" s="55"/>
      <c r="C4293" s="55"/>
      <c r="D4293" s="55">
        <v>62588613</v>
      </c>
      <c r="E4293" s="55"/>
      <c r="F4293" s="55">
        <v>300</v>
      </c>
      <c r="G4293" s="55">
        <v>84202614</v>
      </c>
      <c r="H4293" s="55"/>
      <c r="I4293" s="55">
        <v>2275050012</v>
      </c>
      <c r="J4293" s="55">
        <v>2</v>
      </c>
      <c r="K4293" s="55" t="s">
        <v>34</v>
      </c>
      <c r="L4293" s="55" t="s">
        <v>95</v>
      </c>
      <c r="M4293" s="55">
        <v>34015</v>
      </c>
      <c r="N4293" s="55"/>
      <c r="O4293" s="55" t="s">
        <v>406</v>
      </c>
      <c r="P4293" s="55">
        <v>48811</v>
      </c>
      <c r="Q4293" s="55" t="s">
        <v>37</v>
      </c>
      <c r="R4293" s="55" t="s">
        <v>38</v>
      </c>
      <c r="S4293" s="55"/>
      <c r="T4293" s="55"/>
      <c r="U4293" s="55" t="s">
        <v>38</v>
      </c>
      <c r="V4293" s="55">
        <v>39.705480000000001</v>
      </c>
      <c r="W4293" s="55">
        <v>-75.033000000000001</v>
      </c>
      <c r="X4293" s="55" t="s">
        <v>39</v>
      </c>
      <c r="Y4293" s="55" t="s">
        <v>406</v>
      </c>
      <c r="Z4293" s="55" t="s">
        <v>34</v>
      </c>
      <c r="AA4293" s="55">
        <v>0</v>
      </c>
      <c r="AB4293" s="55" t="s">
        <v>41</v>
      </c>
      <c r="AC4293" s="55">
        <v>8</v>
      </c>
      <c r="AD4293" s="55"/>
      <c r="AE4293" s="55" t="s">
        <v>49</v>
      </c>
      <c r="AF4293" s="55" t="s">
        <v>50</v>
      </c>
      <c r="AG4293" s="55">
        <v>0.37683699999999998</v>
      </c>
      <c r="AH4293" s="57" t="s">
        <v>44</v>
      </c>
    </row>
    <row r="4294" spans="1:34" x14ac:dyDescent="0.25">
      <c r="A4294" s="54">
        <v>9372911</v>
      </c>
      <c r="B4294" s="55"/>
      <c r="C4294" s="55"/>
      <c r="D4294" s="55">
        <v>62588613</v>
      </c>
      <c r="E4294" s="55"/>
      <c r="F4294" s="55">
        <v>300</v>
      </c>
      <c r="G4294" s="55">
        <v>84202514</v>
      </c>
      <c r="H4294" s="55"/>
      <c r="I4294" s="55">
        <v>2275050011</v>
      </c>
      <c r="J4294" s="55">
        <v>2</v>
      </c>
      <c r="K4294" s="55" t="s">
        <v>34</v>
      </c>
      <c r="L4294" s="55" t="s">
        <v>95</v>
      </c>
      <c r="M4294" s="55">
        <v>34015</v>
      </c>
      <c r="N4294" s="55"/>
      <c r="O4294" s="55" t="s">
        <v>406</v>
      </c>
      <c r="P4294" s="55">
        <v>48811</v>
      </c>
      <c r="Q4294" s="55" t="s">
        <v>37</v>
      </c>
      <c r="R4294" s="55" t="s">
        <v>38</v>
      </c>
      <c r="S4294" s="55"/>
      <c r="T4294" s="55"/>
      <c r="U4294" s="55" t="s">
        <v>38</v>
      </c>
      <c r="V4294" s="55">
        <v>39.705480000000001</v>
      </c>
      <c r="W4294" s="55">
        <v>-75.033000000000001</v>
      </c>
      <c r="X4294" s="55" t="s">
        <v>39</v>
      </c>
      <c r="Y4294" s="55" t="s">
        <v>406</v>
      </c>
      <c r="Z4294" s="55" t="s">
        <v>34</v>
      </c>
      <c r="AA4294" s="55">
        <v>0</v>
      </c>
      <c r="AB4294" s="55" t="s">
        <v>41</v>
      </c>
      <c r="AC4294" s="55">
        <v>8</v>
      </c>
      <c r="AD4294" s="55"/>
      <c r="AE4294" s="55" t="s">
        <v>49</v>
      </c>
      <c r="AF4294" s="55" t="s">
        <v>50</v>
      </c>
      <c r="AG4294" s="55">
        <v>0.97383299999999995</v>
      </c>
      <c r="AH4294" s="57" t="s">
        <v>44</v>
      </c>
    </row>
    <row r="4295" spans="1:34" x14ac:dyDescent="0.25">
      <c r="A4295" s="54">
        <v>9372911</v>
      </c>
      <c r="B4295" s="55"/>
      <c r="C4295" s="55"/>
      <c r="D4295" s="55">
        <v>62588613</v>
      </c>
      <c r="E4295" s="55"/>
      <c r="F4295" s="55">
        <v>300</v>
      </c>
      <c r="G4295" s="55">
        <v>84202614</v>
      </c>
      <c r="H4295" s="55"/>
      <c r="I4295" s="55">
        <v>2275050012</v>
      </c>
      <c r="J4295" s="55">
        <v>2</v>
      </c>
      <c r="K4295" s="55" t="s">
        <v>34</v>
      </c>
      <c r="L4295" s="55" t="s">
        <v>95</v>
      </c>
      <c r="M4295" s="55">
        <v>34015</v>
      </c>
      <c r="N4295" s="55"/>
      <c r="O4295" s="55" t="s">
        <v>406</v>
      </c>
      <c r="P4295" s="55">
        <v>48811</v>
      </c>
      <c r="Q4295" s="55" t="s">
        <v>37</v>
      </c>
      <c r="R4295" s="55" t="s">
        <v>38</v>
      </c>
      <c r="S4295" s="55"/>
      <c r="T4295" s="55"/>
      <c r="U4295" s="55" t="s">
        <v>38</v>
      </c>
      <c r="V4295" s="55">
        <v>39.705480000000001</v>
      </c>
      <c r="W4295" s="55">
        <v>-75.033000000000001</v>
      </c>
      <c r="X4295" s="55" t="s">
        <v>39</v>
      </c>
      <c r="Y4295" s="55" t="s">
        <v>406</v>
      </c>
      <c r="Z4295" s="55" t="s">
        <v>34</v>
      </c>
      <c r="AA4295" s="55">
        <v>0</v>
      </c>
      <c r="AB4295" s="55" t="s">
        <v>41</v>
      </c>
      <c r="AC4295" s="55">
        <v>8</v>
      </c>
      <c r="AD4295" s="55"/>
      <c r="AE4295" s="55" t="s">
        <v>51</v>
      </c>
      <c r="AF4295" s="55" t="s">
        <v>52</v>
      </c>
      <c r="AG4295" s="55">
        <v>0.51541700000000001</v>
      </c>
      <c r="AH4295" s="57" t="s">
        <v>44</v>
      </c>
    </row>
    <row r="4296" spans="1:34" x14ac:dyDescent="0.25">
      <c r="A4296" s="54">
        <v>9372911</v>
      </c>
      <c r="B4296" s="55"/>
      <c r="C4296" s="55"/>
      <c r="D4296" s="55">
        <v>62588613</v>
      </c>
      <c r="E4296" s="55"/>
      <c r="F4296" s="55">
        <v>300</v>
      </c>
      <c r="G4296" s="55">
        <v>84202514</v>
      </c>
      <c r="H4296" s="55"/>
      <c r="I4296" s="55">
        <v>2275050011</v>
      </c>
      <c r="J4296" s="55">
        <v>2</v>
      </c>
      <c r="K4296" s="55" t="s">
        <v>34</v>
      </c>
      <c r="L4296" s="55" t="s">
        <v>95</v>
      </c>
      <c r="M4296" s="55">
        <v>34015</v>
      </c>
      <c r="N4296" s="55"/>
      <c r="O4296" s="55" t="s">
        <v>406</v>
      </c>
      <c r="P4296" s="55">
        <v>48811</v>
      </c>
      <c r="Q4296" s="55" t="s">
        <v>37</v>
      </c>
      <c r="R4296" s="55" t="s">
        <v>38</v>
      </c>
      <c r="S4296" s="55"/>
      <c r="T4296" s="55"/>
      <c r="U4296" s="55" t="s">
        <v>38</v>
      </c>
      <c r="V4296" s="55">
        <v>39.705480000000001</v>
      </c>
      <c r="W4296" s="55">
        <v>-75.033000000000001</v>
      </c>
      <c r="X4296" s="55" t="s">
        <v>39</v>
      </c>
      <c r="Y4296" s="55" t="s">
        <v>406</v>
      </c>
      <c r="Z4296" s="55" t="s">
        <v>34</v>
      </c>
      <c r="AA4296" s="55">
        <v>0</v>
      </c>
      <c r="AB4296" s="55" t="s">
        <v>41</v>
      </c>
      <c r="AC4296" s="55">
        <v>8</v>
      </c>
      <c r="AD4296" s="55"/>
      <c r="AE4296" s="55" t="s">
        <v>51</v>
      </c>
      <c r="AF4296" s="55" t="s">
        <v>52</v>
      </c>
      <c r="AG4296" s="55">
        <v>0.26742300000000002</v>
      </c>
      <c r="AH4296" s="57" t="s">
        <v>44</v>
      </c>
    </row>
    <row r="4297" spans="1:34" x14ac:dyDescent="0.25">
      <c r="A4297" s="54">
        <v>9372911</v>
      </c>
      <c r="B4297" s="55"/>
      <c r="C4297" s="55"/>
      <c r="D4297" s="55">
        <v>62588613</v>
      </c>
      <c r="E4297" s="55"/>
      <c r="F4297" s="55">
        <v>300</v>
      </c>
      <c r="G4297" s="55">
        <v>84202514</v>
      </c>
      <c r="H4297" s="55"/>
      <c r="I4297" s="55">
        <v>2275050011</v>
      </c>
      <c r="J4297" s="55">
        <v>2</v>
      </c>
      <c r="K4297" s="55" t="s">
        <v>34</v>
      </c>
      <c r="L4297" s="55" t="s">
        <v>95</v>
      </c>
      <c r="M4297" s="55">
        <v>34015</v>
      </c>
      <c r="N4297" s="55"/>
      <c r="O4297" s="55" t="s">
        <v>406</v>
      </c>
      <c r="P4297" s="55">
        <v>48811</v>
      </c>
      <c r="Q4297" s="55" t="s">
        <v>37</v>
      </c>
      <c r="R4297" s="55" t="s">
        <v>38</v>
      </c>
      <c r="S4297" s="55"/>
      <c r="T4297" s="55"/>
      <c r="U4297" s="55" t="s">
        <v>38</v>
      </c>
      <c r="V4297" s="55">
        <v>39.705480000000001</v>
      </c>
      <c r="W4297" s="55">
        <v>-75.033000000000001</v>
      </c>
      <c r="X4297" s="55" t="s">
        <v>39</v>
      </c>
      <c r="Y4297" s="55" t="s">
        <v>406</v>
      </c>
      <c r="Z4297" s="55" t="s">
        <v>34</v>
      </c>
      <c r="AA4297" s="55">
        <v>0</v>
      </c>
      <c r="AB4297" s="55" t="s">
        <v>41</v>
      </c>
      <c r="AC4297" s="55">
        <v>8</v>
      </c>
      <c r="AD4297" s="55"/>
      <c r="AE4297" s="55" t="s">
        <v>53</v>
      </c>
      <c r="AF4297" s="55" t="s">
        <v>54</v>
      </c>
      <c r="AG4297" s="55">
        <v>49.428100000000001</v>
      </c>
      <c r="AH4297" s="57" t="s">
        <v>44</v>
      </c>
    </row>
    <row r="4298" spans="1:34" x14ac:dyDescent="0.25">
      <c r="A4298" s="54">
        <v>9372911</v>
      </c>
      <c r="B4298" s="55"/>
      <c r="C4298" s="55"/>
      <c r="D4298" s="55">
        <v>62588613</v>
      </c>
      <c r="E4298" s="55"/>
      <c r="F4298" s="55">
        <v>300</v>
      </c>
      <c r="G4298" s="55">
        <v>84202614</v>
      </c>
      <c r="H4298" s="55"/>
      <c r="I4298" s="55">
        <v>2275050012</v>
      </c>
      <c r="J4298" s="55">
        <v>2</v>
      </c>
      <c r="K4298" s="55" t="s">
        <v>34</v>
      </c>
      <c r="L4298" s="55" t="s">
        <v>95</v>
      </c>
      <c r="M4298" s="55">
        <v>34015</v>
      </c>
      <c r="N4298" s="55"/>
      <c r="O4298" s="55" t="s">
        <v>406</v>
      </c>
      <c r="P4298" s="55">
        <v>48811</v>
      </c>
      <c r="Q4298" s="55" t="s">
        <v>37</v>
      </c>
      <c r="R4298" s="55" t="s">
        <v>38</v>
      </c>
      <c r="S4298" s="55"/>
      <c r="T4298" s="55"/>
      <c r="U4298" s="55" t="s">
        <v>38</v>
      </c>
      <c r="V4298" s="55">
        <v>39.705480000000001</v>
      </c>
      <c r="W4298" s="55">
        <v>-75.033000000000001</v>
      </c>
      <c r="X4298" s="55" t="s">
        <v>39</v>
      </c>
      <c r="Y4298" s="55" t="s">
        <v>406</v>
      </c>
      <c r="Z4298" s="55" t="s">
        <v>34</v>
      </c>
      <c r="AA4298" s="55">
        <v>0</v>
      </c>
      <c r="AB4298" s="55" t="s">
        <v>41</v>
      </c>
      <c r="AC4298" s="55">
        <v>8</v>
      </c>
      <c r="AD4298" s="55"/>
      <c r="AE4298" s="55" t="s">
        <v>53</v>
      </c>
      <c r="AF4298" s="55" t="s">
        <v>54</v>
      </c>
      <c r="AG4298" s="55">
        <v>15.247</v>
      </c>
      <c r="AH4298" s="57" t="s">
        <v>44</v>
      </c>
    </row>
    <row r="4299" spans="1:34" x14ac:dyDescent="0.25">
      <c r="A4299" s="54">
        <v>9372911</v>
      </c>
      <c r="B4299" s="55"/>
      <c r="C4299" s="55"/>
      <c r="D4299" s="55">
        <v>62588613</v>
      </c>
      <c r="E4299" s="55"/>
      <c r="F4299" s="55">
        <v>300</v>
      </c>
      <c r="G4299" s="55">
        <v>84202514</v>
      </c>
      <c r="H4299" s="55"/>
      <c r="I4299" s="55">
        <v>2275050011</v>
      </c>
      <c r="J4299" s="55">
        <v>2</v>
      </c>
      <c r="K4299" s="55" t="s">
        <v>34</v>
      </c>
      <c r="L4299" s="55" t="s">
        <v>95</v>
      </c>
      <c r="M4299" s="55">
        <v>34015</v>
      </c>
      <c r="N4299" s="55"/>
      <c r="O4299" s="55" t="s">
        <v>406</v>
      </c>
      <c r="P4299" s="55">
        <v>48811</v>
      </c>
      <c r="Q4299" s="55" t="s">
        <v>37</v>
      </c>
      <c r="R4299" s="55" t="s">
        <v>38</v>
      </c>
      <c r="S4299" s="55"/>
      <c r="T4299" s="55"/>
      <c r="U4299" s="55" t="s">
        <v>38</v>
      </c>
      <c r="V4299" s="55">
        <v>39.705480000000001</v>
      </c>
      <c r="W4299" s="55">
        <v>-75.033000000000001</v>
      </c>
      <c r="X4299" s="55" t="s">
        <v>39</v>
      </c>
      <c r="Y4299" s="55" t="s">
        <v>406</v>
      </c>
      <c r="Z4299" s="55" t="s">
        <v>34</v>
      </c>
      <c r="AA4299" s="55">
        <v>0</v>
      </c>
      <c r="AB4299" s="55" t="s">
        <v>41</v>
      </c>
      <c r="AC4299" s="55">
        <v>8</v>
      </c>
      <c r="AD4299" s="55"/>
      <c r="AE4299" s="55">
        <v>7439921</v>
      </c>
      <c r="AF4299" s="55" t="s">
        <v>55</v>
      </c>
      <c r="AG4299" s="55">
        <v>6.3247399999999995E-2</v>
      </c>
      <c r="AH4299" s="57" t="s">
        <v>44</v>
      </c>
    </row>
    <row r="4300" spans="1:34" x14ac:dyDescent="0.25">
      <c r="A4300" s="54">
        <v>10957211</v>
      </c>
      <c r="B4300" s="55"/>
      <c r="C4300" s="55"/>
      <c r="D4300" s="55">
        <v>60478413</v>
      </c>
      <c r="E4300" s="55"/>
      <c r="F4300" s="55">
        <v>300</v>
      </c>
      <c r="G4300" s="55">
        <v>77498514</v>
      </c>
      <c r="H4300" s="55"/>
      <c r="I4300" s="55">
        <v>2275050011</v>
      </c>
      <c r="J4300" s="55">
        <v>2</v>
      </c>
      <c r="K4300" s="55" t="s">
        <v>34</v>
      </c>
      <c r="L4300" s="55" t="s">
        <v>178</v>
      </c>
      <c r="M4300" s="55">
        <v>34017</v>
      </c>
      <c r="N4300" s="55"/>
      <c r="O4300" s="55" t="s">
        <v>407</v>
      </c>
      <c r="P4300" s="55">
        <v>48811</v>
      </c>
      <c r="Q4300" s="55" t="s">
        <v>37</v>
      </c>
      <c r="R4300" s="55" t="s">
        <v>38</v>
      </c>
      <c r="S4300" s="55"/>
      <c r="T4300" s="55"/>
      <c r="U4300" s="55" t="s">
        <v>38</v>
      </c>
      <c r="V4300" s="55">
        <v>40.791800000000002</v>
      </c>
      <c r="W4300" s="55">
        <v>-73.995400000000004</v>
      </c>
      <c r="X4300" s="55" t="s">
        <v>39</v>
      </c>
      <c r="Y4300" s="55" t="s">
        <v>408</v>
      </c>
      <c r="Z4300" s="55" t="s">
        <v>34</v>
      </c>
      <c r="AA4300" s="55">
        <v>0</v>
      </c>
      <c r="AB4300" s="55" t="s">
        <v>41</v>
      </c>
      <c r="AC4300" s="55">
        <v>8</v>
      </c>
      <c r="AD4300" s="55"/>
      <c r="AE4300" s="55" t="s">
        <v>42</v>
      </c>
      <c r="AF4300" s="55" t="s">
        <v>43</v>
      </c>
      <c r="AG4300" s="55">
        <v>1.3542700000000001E-3</v>
      </c>
      <c r="AH4300" s="57" t="s">
        <v>44</v>
      </c>
    </row>
    <row r="4301" spans="1:34" x14ac:dyDescent="0.25">
      <c r="A4301" s="54">
        <v>10957211</v>
      </c>
      <c r="B4301" s="55"/>
      <c r="C4301" s="55"/>
      <c r="D4301" s="55">
        <v>60478413</v>
      </c>
      <c r="E4301" s="55"/>
      <c r="F4301" s="55">
        <v>300</v>
      </c>
      <c r="G4301" s="55">
        <v>77498614</v>
      </c>
      <c r="H4301" s="55"/>
      <c r="I4301" s="55">
        <v>2275050012</v>
      </c>
      <c r="J4301" s="55">
        <v>2</v>
      </c>
      <c r="K4301" s="55" t="s">
        <v>34</v>
      </c>
      <c r="L4301" s="55" t="s">
        <v>178</v>
      </c>
      <c r="M4301" s="55">
        <v>34017</v>
      </c>
      <c r="N4301" s="55"/>
      <c r="O4301" s="55" t="s">
        <v>407</v>
      </c>
      <c r="P4301" s="55">
        <v>48811</v>
      </c>
      <c r="Q4301" s="55" t="s">
        <v>37</v>
      </c>
      <c r="R4301" s="55" t="s">
        <v>38</v>
      </c>
      <c r="S4301" s="55"/>
      <c r="T4301" s="55"/>
      <c r="U4301" s="55" t="s">
        <v>38</v>
      </c>
      <c r="V4301" s="55">
        <v>40.791800000000002</v>
      </c>
      <c r="W4301" s="55">
        <v>-73.995400000000004</v>
      </c>
      <c r="X4301" s="55" t="s">
        <v>39</v>
      </c>
      <c r="Y4301" s="55" t="s">
        <v>408</v>
      </c>
      <c r="Z4301" s="55" t="s">
        <v>34</v>
      </c>
      <c r="AA4301" s="55">
        <v>0</v>
      </c>
      <c r="AB4301" s="55" t="s">
        <v>41</v>
      </c>
      <c r="AC4301" s="55">
        <v>8</v>
      </c>
      <c r="AD4301" s="55"/>
      <c r="AE4301" s="55" t="s">
        <v>42</v>
      </c>
      <c r="AF4301" s="55" t="s">
        <v>43</v>
      </c>
      <c r="AG4301" s="55">
        <v>1.1376499999999999E-2</v>
      </c>
      <c r="AH4301" s="57" t="s">
        <v>44</v>
      </c>
    </row>
    <row r="4302" spans="1:34" x14ac:dyDescent="0.25">
      <c r="A4302" s="54">
        <v>10957211</v>
      </c>
      <c r="B4302" s="55"/>
      <c r="C4302" s="55"/>
      <c r="D4302" s="55">
        <v>60478413</v>
      </c>
      <c r="E4302" s="55"/>
      <c r="F4302" s="55">
        <v>300</v>
      </c>
      <c r="G4302" s="55">
        <v>77498614</v>
      </c>
      <c r="H4302" s="55"/>
      <c r="I4302" s="55">
        <v>2275050012</v>
      </c>
      <c r="J4302" s="55">
        <v>2</v>
      </c>
      <c r="K4302" s="55" t="s">
        <v>34</v>
      </c>
      <c r="L4302" s="55" t="s">
        <v>178</v>
      </c>
      <c r="M4302" s="55">
        <v>34017</v>
      </c>
      <c r="N4302" s="55"/>
      <c r="O4302" s="55" t="s">
        <v>407</v>
      </c>
      <c r="P4302" s="55">
        <v>48811</v>
      </c>
      <c r="Q4302" s="55" t="s">
        <v>37</v>
      </c>
      <c r="R4302" s="55" t="s">
        <v>38</v>
      </c>
      <c r="S4302" s="55"/>
      <c r="T4302" s="55"/>
      <c r="U4302" s="55" t="s">
        <v>38</v>
      </c>
      <c r="V4302" s="55">
        <v>40.791800000000002</v>
      </c>
      <c r="W4302" s="55">
        <v>-73.995400000000004</v>
      </c>
      <c r="X4302" s="55" t="s">
        <v>39</v>
      </c>
      <c r="Y4302" s="55" t="s">
        <v>408</v>
      </c>
      <c r="Z4302" s="55" t="s">
        <v>34</v>
      </c>
      <c r="AA4302" s="55">
        <v>0</v>
      </c>
      <c r="AB4302" s="55" t="s">
        <v>41</v>
      </c>
      <c r="AC4302" s="55">
        <v>8</v>
      </c>
      <c r="AD4302" s="55"/>
      <c r="AE4302" s="55" t="s">
        <v>45</v>
      </c>
      <c r="AF4302" s="55" t="s">
        <v>46</v>
      </c>
      <c r="AG4302" s="55">
        <v>1.2140199999999999E-3</v>
      </c>
      <c r="AH4302" s="57" t="s">
        <v>44</v>
      </c>
    </row>
    <row r="4303" spans="1:34" x14ac:dyDescent="0.25">
      <c r="A4303" s="54">
        <v>10957211</v>
      </c>
      <c r="B4303" s="55"/>
      <c r="C4303" s="55"/>
      <c r="D4303" s="55">
        <v>60478413</v>
      </c>
      <c r="E4303" s="55"/>
      <c r="F4303" s="55">
        <v>300</v>
      </c>
      <c r="G4303" s="55">
        <v>77498514</v>
      </c>
      <c r="H4303" s="55"/>
      <c r="I4303" s="55">
        <v>2275050011</v>
      </c>
      <c r="J4303" s="55">
        <v>2</v>
      </c>
      <c r="K4303" s="55" t="s">
        <v>34</v>
      </c>
      <c r="L4303" s="55" t="s">
        <v>178</v>
      </c>
      <c r="M4303" s="55">
        <v>34017</v>
      </c>
      <c r="N4303" s="55"/>
      <c r="O4303" s="55" t="s">
        <v>407</v>
      </c>
      <c r="P4303" s="55">
        <v>48811</v>
      </c>
      <c r="Q4303" s="55" t="s">
        <v>37</v>
      </c>
      <c r="R4303" s="55" t="s">
        <v>38</v>
      </c>
      <c r="S4303" s="55"/>
      <c r="T4303" s="55"/>
      <c r="U4303" s="55" t="s">
        <v>38</v>
      </c>
      <c r="V4303" s="55">
        <v>40.791800000000002</v>
      </c>
      <c r="W4303" s="55">
        <v>-73.995400000000004</v>
      </c>
      <c r="X4303" s="55" t="s">
        <v>39</v>
      </c>
      <c r="Y4303" s="55" t="s">
        <v>408</v>
      </c>
      <c r="Z4303" s="55" t="s">
        <v>34</v>
      </c>
      <c r="AA4303" s="55">
        <v>0</v>
      </c>
      <c r="AB4303" s="55" t="s">
        <v>41</v>
      </c>
      <c r="AC4303" s="55">
        <v>8</v>
      </c>
      <c r="AD4303" s="55"/>
      <c r="AE4303" s="55" t="s">
        <v>45</v>
      </c>
      <c r="AF4303" s="55" t="s">
        <v>46</v>
      </c>
      <c r="AG4303" s="55">
        <v>9.0000000000000006E-5</v>
      </c>
      <c r="AH4303" s="57" t="s">
        <v>44</v>
      </c>
    </row>
    <row r="4304" spans="1:34" x14ac:dyDescent="0.25">
      <c r="A4304" s="54">
        <v>10957211</v>
      </c>
      <c r="B4304" s="55"/>
      <c r="C4304" s="55"/>
      <c r="D4304" s="55">
        <v>60478413</v>
      </c>
      <c r="E4304" s="55"/>
      <c r="F4304" s="55">
        <v>300</v>
      </c>
      <c r="G4304" s="55">
        <v>77498614</v>
      </c>
      <c r="H4304" s="55"/>
      <c r="I4304" s="55">
        <v>2275050012</v>
      </c>
      <c r="J4304" s="55">
        <v>2</v>
      </c>
      <c r="K4304" s="55" t="s">
        <v>34</v>
      </c>
      <c r="L4304" s="55" t="s">
        <v>178</v>
      </c>
      <c r="M4304" s="55">
        <v>34017</v>
      </c>
      <c r="N4304" s="55"/>
      <c r="O4304" s="55" t="s">
        <v>407</v>
      </c>
      <c r="P4304" s="55">
        <v>48811</v>
      </c>
      <c r="Q4304" s="55" t="s">
        <v>37</v>
      </c>
      <c r="R4304" s="55" t="s">
        <v>38</v>
      </c>
      <c r="S4304" s="55"/>
      <c r="T4304" s="55"/>
      <c r="U4304" s="55" t="s">
        <v>38</v>
      </c>
      <c r="V4304" s="55">
        <v>40.791800000000002</v>
      </c>
      <c r="W4304" s="55">
        <v>-73.995400000000004</v>
      </c>
      <c r="X4304" s="55" t="s">
        <v>39</v>
      </c>
      <c r="Y4304" s="55" t="s">
        <v>408</v>
      </c>
      <c r="Z4304" s="55" t="s">
        <v>34</v>
      </c>
      <c r="AA4304" s="55">
        <v>0</v>
      </c>
      <c r="AB4304" s="55" t="s">
        <v>41</v>
      </c>
      <c r="AC4304" s="55">
        <v>8</v>
      </c>
      <c r="AD4304" s="55"/>
      <c r="AE4304" s="55" t="s">
        <v>47</v>
      </c>
      <c r="AF4304" s="55" t="s">
        <v>48</v>
      </c>
      <c r="AG4304" s="55">
        <v>3.8118200000000001E-3</v>
      </c>
      <c r="AH4304" s="57" t="s">
        <v>44</v>
      </c>
    </row>
    <row r="4305" spans="1:34" x14ac:dyDescent="0.25">
      <c r="A4305" s="54">
        <v>10957211</v>
      </c>
      <c r="B4305" s="55"/>
      <c r="C4305" s="55"/>
      <c r="D4305" s="55">
        <v>60478413</v>
      </c>
      <c r="E4305" s="55"/>
      <c r="F4305" s="55">
        <v>300</v>
      </c>
      <c r="G4305" s="55">
        <v>77498514</v>
      </c>
      <c r="H4305" s="55"/>
      <c r="I4305" s="55">
        <v>2275050011</v>
      </c>
      <c r="J4305" s="55">
        <v>2</v>
      </c>
      <c r="K4305" s="55" t="s">
        <v>34</v>
      </c>
      <c r="L4305" s="55" t="s">
        <v>178</v>
      </c>
      <c r="M4305" s="55">
        <v>34017</v>
      </c>
      <c r="N4305" s="55"/>
      <c r="O4305" s="55" t="s">
        <v>407</v>
      </c>
      <c r="P4305" s="55">
        <v>48811</v>
      </c>
      <c r="Q4305" s="55" t="s">
        <v>37</v>
      </c>
      <c r="R4305" s="55" t="s">
        <v>38</v>
      </c>
      <c r="S4305" s="55"/>
      <c r="T4305" s="55"/>
      <c r="U4305" s="55" t="s">
        <v>38</v>
      </c>
      <c r="V4305" s="55">
        <v>40.791800000000002</v>
      </c>
      <c r="W4305" s="55">
        <v>-73.995400000000004</v>
      </c>
      <c r="X4305" s="55" t="s">
        <v>39</v>
      </c>
      <c r="Y4305" s="55" t="s">
        <v>408</v>
      </c>
      <c r="Z4305" s="55" t="s">
        <v>34</v>
      </c>
      <c r="AA4305" s="55">
        <v>0</v>
      </c>
      <c r="AB4305" s="55" t="s">
        <v>41</v>
      </c>
      <c r="AC4305" s="55">
        <v>8</v>
      </c>
      <c r="AD4305" s="55"/>
      <c r="AE4305" s="55" t="s">
        <v>47</v>
      </c>
      <c r="AF4305" s="55" t="s">
        <v>48</v>
      </c>
      <c r="AG4305" s="55">
        <v>1.4699100000000001E-3</v>
      </c>
      <c r="AH4305" s="57" t="s">
        <v>44</v>
      </c>
    </row>
    <row r="4306" spans="1:34" x14ac:dyDescent="0.25">
      <c r="A4306" s="54">
        <v>10957211</v>
      </c>
      <c r="B4306" s="55"/>
      <c r="C4306" s="55"/>
      <c r="D4306" s="55">
        <v>60478413</v>
      </c>
      <c r="E4306" s="55"/>
      <c r="F4306" s="55">
        <v>300</v>
      </c>
      <c r="G4306" s="55">
        <v>77498614</v>
      </c>
      <c r="H4306" s="55"/>
      <c r="I4306" s="55">
        <v>2275050012</v>
      </c>
      <c r="J4306" s="55">
        <v>2</v>
      </c>
      <c r="K4306" s="55" t="s">
        <v>34</v>
      </c>
      <c r="L4306" s="55" t="s">
        <v>178</v>
      </c>
      <c r="M4306" s="55">
        <v>34017</v>
      </c>
      <c r="N4306" s="55"/>
      <c r="O4306" s="55" t="s">
        <v>407</v>
      </c>
      <c r="P4306" s="55">
        <v>48811</v>
      </c>
      <c r="Q4306" s="55" t="s">
        <v>37</v>
      </c>
      <c r="R4306" s="55" t="s">
        <v>38</v>
      </c>
      <c r="S4306" s="55"/>
      <c r="T4306" s="55"/>
      <c r="U4306" s="55" t="s">
        <v>38</v>
      </c>
      <c r="V4306" s="55">
        <v>40.791800000000002</v>
      </c>
      <c r="W4306" s="55">
        <v>-73.995400000000004</v>
      </c>
      <c r="X4306" s="55" t="s">
        <v>39</v>
      </c>
      <c r="Y4306" s="55" t="s">
        <v>408</v>
      </c>
      <c r="Z4306" s="55" t="s">
        <v>34</v>
      </c>
      <c r="AA4306" s="55">
        <v>0</v>
      </c>
      <c r="AB4306" s="55" t="s">
        <v>41</v>
      </c>
      <c r="AC4306" s="55">
        <v>8</v>
      </c>
      <c r="AD4306" s="55"/>
      <c r="AE4306" s="55" t="s">
        <v>49</v>
      </c>
      <c r="AF4306" s="55" t="s">
        <v>50</v>
      </c>
      <c r="AG4306" s="55">
        <v>3.9055499999999998E-3</v>
      </c>
      <c r="AH4306" s="57" t="s">
        <v>44</v>
      </c>
    </row>
    <row r="4307" spans="1:34" x14ac:dyDescent="0.25">
      <c r="A4307" s="54">
        <v>10957211</v>
      </c>
      <c r="B4307" s="55"/>
      <c r="C4307" s="55"/>
      <c r="D4307" s="55">
        <v>60478413</v>
      </c>
      <c r="E4307" s="55"/>
      <c r="F4307" s="55">
        <v>300</v>
      </c>
      <c r="G4307" s="55">
        <v>77498514</v>
      </c>
      <c r="H4307" s="55"/>
      <c r="I4307" s="55">
        <v>2275050011</v>
      </c>
      <c r="J4307" s="55">
        <v>2</v>
      </c>
      <c r="K4307" s="55" t="s">
        <v>34</v>
      </c>
      <c r="L4307" s="55" t="s">
        <v>178</v>
      </c>
      <c r="M4307" s="55">
        <v>34017</v>
      </c>
      <c r="N4307" s="55"/>
      <c r="O4307" s="55" t="s">
        <v>407</v>
      </c>
      <c r="P4307" s="55">
        <v>48811</v>
      </c>
      <c r="Q4307" s="55" t="s">
        <v>37</v>
      </c>
      <c r="R4307" s="55" t="s">
        <v>38</v>
      </c>
      <c r="S4307" s="55"/>
      <c r="T4307" s="55"/>
      <c r="U4307" s="55" t="s">
        <v>38</v>
      </c>
      <c r="V4307" s="55">
        <v>40.791800000000002</v>
      </c>
      <c r="W4307" s="55">
        <v>-73.995400000000004</v>
      </c>
      <c r="X4307" s="55" t="s">
        <v>39</v>
      </c>
      <c r="Y4307" s="55" t="s">
        <v>408</v>
      </c>
      <c r="Z4307" s="55" t="s">
        <v>34</v>
      </c>
      <c r="AA4307" s="55">
        <v>0</v>
      </c>
      <c r="AB4307" s="55" t="s">
        <v>41</v>
      </c>
      <c r="AC4307" s="55">
        <v>8</v>
      </c>
      <c r="AD4307" s="55"/>
      <c r="AE4307" s="55" t="s">
        <v>49</v>
      </c>
      <c r="AF4307" s="55" t="s">
        <v>50</v>
      </c>
      <c r="AG4307" s="55">
        <v>2.1302999999999999E-3</v>
      </c>
      <c r="AH4307" s="57" t="s">
        <v>44</v>
      </c>
    </row>
    <row r="4308" spans="1:34" x14ac:dyDescent="0.25">
      <c r="A4308" s="54">
        <v>10957211</v>
      </c>
      <c r="B4308" s="55"/>
      <c r="C4308" s="55"/>
      <c r="D4308" s="55">
        <v>60478413</v>
      </c>
      <c r="E4308" s="55"/>
      <c r="F4308" s="55">
        <v>300</v>
      </c>
      <c r="G4308" s="55">
        <v>77498514</v>
      </c>
      <c r="H4308" s="55"/>
      <c r="I4308" s="55">
        <v>2275050011</v>
      </c>
      <c r="J4308" s="55">
        <v>2</v>
      </c>
      <c r="K4308" s="55" t="s">
        <v>34</v>
      </c>
      <c r="L4308" s="55" t="s">
        <v>178</v>
      </c>
      <c r="M4308" s="55">
        <v>34017</v>
      </c>
      <c r="N4308" s="55"/>
      <c r="O4308" s="55" t="s">
        <v>407</v>
      </c>
      <c r="P4308" s="55">
        <v>48811</v>
      </c>
      <c r="Q4308" s="55" t="s">
        <v>37</v>
      </c>
      <c r="R4308" s="55" t="s">
        <v>38</v>
      </c>
      <c r="S4308" s="55"/>
      <c r="T4308" s="55"/>
      <c r="U4308" s="55" t="s">
        <v>38</v>
      </c>
      <c r="V4308" s="55">
        <v>40.791800000000002</v>
      </c>
      <c r="W4308" s="55">
        <v>-73.995400000000004</v>
      </c>
      <c r="X4308" s="55" t="s">
        <v>39</v>
      </c>
      <c r="Y4308" s="55" t="s">
        <v>408</v>
      </c>
      <c r="Z4308" s="55" t="s">
        <v>34</v>
      </c>
      <c r="AA4308" s="55">
        <v>0</v>
      </c>
      <c r="AB4308" s="55" t="s">
        <v>41</v>
      </c>
      <c r="AC4308" s="55">
        <v>8</v>
      </c>
      <c r="AD4308" s="55"/>
      <c r="AE4308" s="55" t="s">
        <v>51</v>
      </c>
      <c r="AF4308" s="55" t="s">
        <v>52</v>
      </c>
      <c r="AG4308" s="55">
        <v>5.8500000000000002E-4</v>
      </c>
      <c r="AH4308" s="57" t="s">
        <v>44</v>
      </c>
    </row>
    <row r="4309" spans="1:34" x14ac:dyDescent="0.25">
      <c r="A4309" s="54">
        <v>10957211</v>
      </c>
      <c r="B4309" s="55"/>
      <c r="C4309" s="55"/>
      <c r="D4309" s="55">
        <v>60478413</v>
      </c>
      <c r="E4309" s="55"/>
      <c r="F4309" s="55">
        <v>300</v>
      </c>
      <c r="G4309" s="55">
        <v>77498614</v>
      </c>
      <c r="H4309" s="55"/>
      <c r="I4309" s="55">
        <v>2275050012</v>
      </c>
      <c r="J4309" s="55">
        <v>2</v>
      </c>
      <c r="K4309" s="55" t="s">
        <v>34</v>
      </c>
      <c r="L4309" s="55" t="s">
        <v>178</v>
      </c>
      <c r="M4309" s="55">
        <v>34017</v>
      </c>
      <c r="N4309" s="55"/>
      <c r="O4309" s="55" t="s">
        <v>407</v>
      </c>
      <c r="P4309" s="55">
        <v>48811</v>
      </c>
      <c r="Q4309" s="55" t="s">
        <v>37</v>
      </c>
      <c r="R4309" s="55" t="s">
        <v>38</v>
      </c>
      <c r="S4309" s="55"/>
      <c r="T4309" s="55"/>
      <c r="U4309" s="55" t="s">
        <v>38</v>
      </c>
      <c r="V4309" s="55">
        <v>40.791800000000002</v>
      </c>
      <c r="W4309" s="55">
        <v>-73.995400000000004</v>
      </c>
      <c r="X4309" s="55" t="s">
        <v>39</v>
      </c>
      <c r="Y4309" s="55" t="s">
        <v>408</v>
      </c>
      <c r="Z4309" s="55" t="s">
        <v>34</v>
      </c>
      <c r="AA4309" s="55">
        <v>0</v>
      </c>
      <c r="AB4309" s="55" t="s">
        <v>41</v>
      </c>
      <c r="AC4309" s="55">
        <v>8</v>
      </c>
      <c r="AD4309" s="55"/>
      <c r="AE4309" s="55" t="s">
        <v>51</v>
      </c>
      <c r="AF4309" s="55" t="s">
        <v>52</v>
      </c>
      <c r="AG4309" s="55">
        <v>5.3417999999999998E-3</v>
      </c>
      <c r="AH4309" s="57" t="s">
        <v>44</v>
      </c>
    </row>
    <row r="4310" spans="1:34" x14ac:dyDescent="0.25">
      <c r="A4310" s="54">
        <v>10957211</v>
      </c>
      <c r="B4310" s="55"/>
      <c r="C4310" s="55"/>
      <c r="D4310" s="55">
        <v>60478413</v>
      </c>
      <c r="E4310" s="55"/>
      <c r="F4310" s="55">
        <v>300</v>
      </c>
      <c r="G4310" s="55">
        <v>77498614</v>
      </c>
      <c r="H4310" s="55"/>
      <c r="I4310" s="55">
        <v>2275050012</v>
      </c>
      <c r="J4310" s="55">
        <v>2</v>
      </c>
      <c r="K4310" s="55" t="s">
        <v>34</v>
      </c>
      <c r="L4310" s="55" t="s">
        <v>178</v>
      </c>
      <c r="M4310" s="55">
        <v>34017</v>
      </c>
      <c r="N4310" s="55"/>
      <c r="O4310" s="55" t="s">
        <v>407</v>
      </c>
      <c r="P4310" s="55">
        <v>48811</v>
      </c>
      <c r="Q4310" s="55" t="s">
        <v>37</v>
      </c>
      <c r="R4310" s="55" t="s">
        <v>38</v>
      </c>
      <c r="S4310" s="55"/>
      <c r="T4310" s="55"/>
      <c r="U4310" s="55" t="s">
        <v>38</v>
      </c>
      <c r="V4310" s="55">
        <v>40.791800000000002</v>
      </c>
      <c r="W4310" s="55">
        <v>-73.995400000000004</v>
      </c>
      <c r="X4310" s="55" t="s">
        <v>39</v>
      </c>
      <c r="Y4310" s="55" t="s">
        <v>408</v>
      </c>
      <c r="Z4310" s="55" t="s">
        <v>34</v>
      </c>
      <c r="AA4310" s="55">
        <v>0</v>
      </c>
      <c r="AB4310" s="55" t="s">
        <v>41</v>
      </c>
      <c r="AC4310" s="55">
        <v>8</v>
      </c>
      <c r="AD4310" s="55"/>
      <c r="AE4310" s="55" t="s">
        <v>53</v>
      </c>
      <c r="AF4310" s="55" t="s">
        <v>54</v>
      </c>
      <c r="AG4310" s="55">
        <v>0.15802099999999999</v>
      </c>
      <c r="AH4310" s="57" t="s">
        <v>44</v>
      </c>
    </row>
    <row r="4311" spans="1:34" x14ac:dyDescent="0.25">
      <c r="A4311" s="54">
        <v>10957211</v>
      </c>
      <c r="B4311" s="55"/>
      <c r="C4311" s="55"/>
      <c r="D4311" s="55">
        <v>60478413</v>
      </c>
      <c r="E4311" s="55"/>
      <c r="F4311" s="55">
        <v>300</v>
      </c>
      <c r="G4311" s="55">
        <v>77498514</v>
      </c>
      <c r="H4311" s="55"/>
      <c r="I4311" s="55">
        <v>2275050011</v>
      </c>
      <c r="J4311" s="55">
        <v>2</v>
      </c>
      <c r="K4311" s="55" t="s">
        <v>34</v>
      </c>
      <c r="L4311" s="55" t="s">
        <v>178</v>
      </c>
      <c r="M4311" s="55">
        <v>34017</v>
      </c>
      <c r="N4311" s="55"/>
      <c r="O4311" s="55" t="s">
        <v>407</v>
      </c>
      <c r="P4311" s="55">
        <v>48811</v>
      </c>
      <c r="Q4311" s="55" t="s">
        <v>37</v>
      </c>
      <c r="R4311" s="55" t="s">
        <v>38</v>
      </c>
      <c r="S4311" s="55"/>
      <c r="T4311" s="55"/>
      <c r="U4311" s="55" t="s">
        <v>38</v>
      </c>
      <c r="V4311" s="55">
        <v>40.791800000000002</v>
      </c>
      <c r="W4311" s="55">
        <v>-73.995400000000004</v>
      </c>
      <c r="X4311" s="55" t="s">
        <v>39</v>
      </c>
      <c r="Y4311" s="55" t="s">
        <v>408</v>
      </c>
      <c r="Z4311" s="55" t="s">
        <v>34</v>
      </c>
      <c r="AA4311" s="55">
        <v>0</v>
      </c>
      <c r="AB4311" s="55" t="s">
        <v>41</v>
      </c>
      <c r="AC4311" s="55">
        <v>8</v>
      </c>
      <c r="AD4311" s="55"/>
      <c r="AE4311" s="55" t="s">
        <v>53</v>
      </c>
      <c r="AF4311" s="55" t="s">
        <v>54</v>
      </c>
      <c r="AG4311" s="55">
        <v>0.108126</v>
      </c>
      <c r="AH4311" s="57" t="s">
        <v>44</v>
      </c>
    </row>
    <row r="4312" spans="1:34" x14ac:dyDescent="0.25">
      <c r="A4312" s="54">
        <v>10957211</v>
      </c>
      <c r="B4312" s="55"/>
      <c r="C4312" s="55"/>
      <c r="D4312" s="55">
        <v>60478413</v>
      </c>
      <c r="E4312" s="55"/>
      <c r="F4312" s="55">
        <v>300</v>
      </c>
      <c r="G4312" s="55">
        <v>77498514</v>
      </c>
      <c r="H4312" s="55"/>
      <c r="I4312" s="55">
        <v>2275050011</v>
      </c>
      <c r="J4312" s="55">
        <v>2</v>
      </c>
      <c r="K4312" s="55" t="s">
        <v>34</v>
      </c>
      <c r="L4312" s="55" t="s">
        <v>178</v>
      </c>
      <c r="M4312" s="55">
        <v>34017</v>
      </c>
      <c r="N4312" s="55"/>
      <c r="O4312" s="55" t="s">
        <v>407</v>
      </c>
      <c r="P4312" s="55">
        <v>48811</v>
      </c>
      <c r="Q4312" s="55" t="s">
        <v>37</v>
      </c>
      <c r="R4312" s="55" t="s">
        <v>38</v>
      </c>
      <c r="S4312" s="55"/>
      <c r="T4312" s="55"/>
      <c r="U4312" s="55" t="s">
        <v>38</v>
      </c>
      <c r="V4312" s="55">
        <v>40.791800000000002</v>
      </c>
      <c r="W4312" s="55">
        <v>-73.995400000000004</v>
      </c>
      <c r="X4312" s="55" t="s">
        <v>39</v>
      </c>
      <c r="Y4312" s="55" t="s">
        <v>408</v>
      </c>
      <c r="Z4312" s="55" t="s">
        <v>34</v>
      </c>
      <c r="AA4312" s="55">
        <v>0</v>
      </c>
      <c r="AB4312" s="55" t="s">
        <v>41</v>
      </c>
      <c r="AC4312" s="55">
        <v>8</v>
      </c>
      <c r="AD4312" s="55"/>
      <c r="AE4312" s="55">
        <v>7439921</v>
      </c>
      <c r="AF4312" s="55" t="s">
        <v>55</v>
      </c>
      <c r="AG4312" s="55">
        <v>1.3835599999999999E-4</v>
      </c>
      <c r="AH4312" s="57" t="s">
        <v>44</v>
      </c>
    </row>
    <row r="4313" spans="1:34" x14ac:dyDescent="0.25">
      <c r="A4313" s="54">
        <v>9383511</v>
      </c>
      <c r="B4313" s="55"/>
      <c r="C4313" s="55"/>
      <c r="D4313" s="55">
        <v>62625613</v>
      </c>
      <c r="E4313" s="55"/>
      <c r="F4313" s="55">
        <v>300</v>
      </c>
      <c r="G4313" s="55">
        <v>84340514</v>
      </c>
      <c r="H4313" s="55"/>
      <c r="I4313" s="55">
        <v>2275050012</v>
      </c>
      <c r="J4313" s="55">
        <v>2</v>
      </c>
      <c r="K4313" s="55" t="s">
        <v>34</v>
      </c>
      <c r="L4313" s="55" t="s">
        <v>79</v>
      </c>
      <c r="M4313" s="55">
        <v>34027</v>
      </c>
      <c r="N4313" s="55"/>
      <c r="O4313" s="55" t="s">
        <v>409</v>
      </c>
      <c r="P4313" s="55">
        <v>48811</v>
      </c>
      <c r="Q4313" s="55" t="s">
        <v>37</v>
      </c>
      <c r="R4313" s="55" t="s">
        <v>38</v>
      </c>
      <c r="S4313" s="55"/>
      <c r="T4313" s="55"/>
      <c r="U4313" s="55" t="s">
        <v>38</v>
      </c>
      <c r="V4313" s="55">
        <v>40.947519999999997</v>
      </c>
      <c r="W4313" s="55">
        <v>-74.314499999999995</v>
      </c>
      <c r="X4313" s="55" t="s">
        <v>39</v>
      </c>
      <c r="Y4313" s="55" t="s">
        <v>409</v>
      </c>
      <c r="Z4313" s="55" t="s">
        <v>34</v>
      </c>
      <c r="AA4313" s="55">
        <v>0</v>
      </c>
      <c r="AB4313" s="55" t="s">
        <v>41</v>
      </c>
      <c r="AC4313" s="55">
        <v>8</v>
      </c>
      <c r="AD4313" s="55"/>
      <c r="AE4313" s="55" t="s">
        <v>42</v>
      </c>
      <c r="AF4313" s="55" t="s">
        <v>43</v>
      </c>
      <c r="AG4313" s="55">
        <v>1.37744</v>
      </c>
      <c r="AH4313" s="57" t="s">
        <v>44</v>
      </c>
    </row>
    <row r="4314" spans="1:34" x14ac:dyDescent="0.25">
      <c r="A4314" s="54">
        <v>9383511</v>
      </c>
      <c r="B4314" s="55"/>
      <c r="C4314" s="55"/>
      <c r="D4314" s="55">
        <v>62625613</v>
      </c>
      <c r="E4314" s="55"/>
      <c r="F4314" s="55">
        <v>300</v>
      </c>
      <c r="G4314" s="55">
        <v>84340414</v>
      </c>
      <c r="H4314" s="55"/>
      <c r="I4314" s="55">
        <v>2275050011</v>
      </c>
      <c r="J4314" s="55">
        <v>2</v>
      </c>
      <c r="K4314" s="55" t="s">
        <v>34</v>
      </c>
      <c r="L4314" s="55" t="s">
        <v>79</v>
      </c>
      <c r="M4314" s="55">
        <v>34027</v>
      </c>
      <c r="N4314" s="55"/>
      <c r="O4314" s="55" t="s">
        <v>409</v>
      </c>
      <c r="P4314" s="55">
        <v>48811</v>
      </c>
      <c r="Q4314" s="55" t="s">
        <v>37</v>
      </c>
      <c r="R4314" s="55" t="s">
        <v>38</v>
      </c>
      <c r="S4314" s="55"/>
      <c r="T4314" s="55"/>
      <c r="U4314" s="55" t="s">
        <v>38</v>
      </c>
      <c r="V4314" s="55">
        <v>40.947519999999997</v>
      </c>
      <c r="W4314" s="55">
        <v>-74.314499999999995</v>
      </c>
      <c r="X4314" s="55" t="s">
        <v>39</v>
      </c>
      <c r="Y4314" s="55" t="s">
        <v>409</v>
      </c>
      <c r="Z4314" s="55" t="s">
        <v>34</v>
      </c>
      <c r="AA4314" s="55">
        <v>0</v>
      </c>
      <c r="AB4314" s="55" t="s">
        <v>41</v>
      </c>
      <c r="AC4314" s="55">
        <v>8</v>
      </c>
      <c r="AD4314" s="55"/>
      <c r="AE4314" s="55" t="s">
        <v>42</v>
      </c>
      <c r="AF4314" s="55" t="s">
        <v>43</v>
      </c>
      <c r="AG4314" s="55">
        <v>0.77685499999999996</v>
      </c>
      <c r="AH4314" s="57" t="s">
        <v>44</v>
      </c>
    </row>
    <row r="4315" spans="1:34" x14ac:dyDescent="0.25">
      <c r="A4315" s="54">
        <v>9383511</v>
      </c>
      <c r="B4315" s="55"/>
      <c r="C4315" s="55"/>
      <c r="D4315" s="55">
        <v>62625613</v>
      </c>
      <c r="E4315" s="55"/>
      <c r="F4315" s="55">
        <v>300</v>
      </c>
      <c r="G4315" s="55">
        <v>84340514</v>
      </c>
      <c r="H4315" s="55"/>
      <c r="I4315" s="55">
        <v>2275050012</v>
      </c>
      <c r="J4315" s="55">
        <v>2</v>
      </c>
      <c r="K4315" s="55" t="s">
        <v>34</v>
      </c>
      <c r="L4315" s="55" t="s">
        <v>79</v>
      </c>
      <c r="M4315" s="55">
        <v>34027</v>
      </c>
      <c r="N4315" s="55"/>
      <c r="O4315" s="55" t="s">
        <v>409</v>
      </c>
      <c r="P4315" s="55">
        <v>48811</v>
      </c>
      <c r="Q4315" s="55" t="s">
        <v>37</v>
      </c>
      <c r="R4315" s="55" t="s">
        <v>38</v>
      </c>
      <c r="S4315" s="55"/>
      <c r="T4315" s="55"/>
      <c r="U4315" s="55" t="s">
        <v>38</v>
      </c>
      <c r="V4315" s="55">
        <v>40.947519999999997</v>
      </c>
      <c r="W4315" s="55">
        <v>-74.314499999999995</v>
      </c>
      <c r="X4315" s="55" t="s">
        <v>39</v>
      </c>
      <c r="Y4315" s="55" t="s">
        <v>409</v>
      </c>
      <c r="Z4315" s="55" t="s">
        <v>34</v>
      </c>
      <c r="AA4315" s="55">
        <v>0</v>
      </c>
      <c r="AB4315" s="55" t="s">
        <v>41</v>
      </c>
      <c r="AC4315" s="55">
        <v>8</v>
      </c>
      <c r="AD4315" s="55"/>
      <c r="AE4315" s="55" t="s">
        <v>45</v>
      </c>
      <c r="AF4315" s="55" t="s">
        <v>46</v>
      </c>
      <c r="AG4315" s="55">
        <v>0.14699100000000001</v>
      </c>
      <c r="AH4315" s="57" t="s">
        <v>44</v>
      </c>
    </row>
    <row r="4316" spans="1:34" x14ac:dyDescent="0.25">
      <c r="A4316" s="54">
        <v>9383511</v>
      </c>
      <c r="B4316" s="55"/>
      <c r="C4316" s="55"/>
      <c r="D4316" s="55">
        <v>62625613</v>
      </c>
      <c r="E4316" s="55"/>
      <c r="F4316" s="55">
        <v>300</v>
      </c>
      <c r="G4316" s="55">
        <v>84340414</v>
      </c>
      <c r="H4316" s="55"/>
      <c r="I4316" s="55">
        <v>2275050011</v>
      </c>
      <c r="J4316" s="55">
        <v>2</v>
      </c>
      <c r="K4316" s="55" t="s">
        <v>34</v>
      </c>
      <c r="L4316" s="55" t="s">
        <v>79</v>
      </c>
      <c r="M4316" s="55">
        <v>34027</v>
      </c>
      <c r="N4316" s="55"/>
      <c r="O4316" s="55" t="s">
        <v>409</v>
      </c>
      <c r="P4316" s="55">
        <v>48811</v>
      </c>
      <c r="Q4316" s="55" t="s">
        <v>37</v>
      </c>
      <c r="R4316" s="55" t="s">
        <v>38</v>
      </c>
      <c r="S4316" s="55"/>
      <c r="T4316" s="55"/>
      <c r="U4316" s="55" t="s">
        <v>38</v>
      </c>
      <c r="V4316" s="55">
        <v>40.947519999999997</v>
      </c>
      <c r="W4316" s="55">
        <v>-74.314499999999995</v>
      </c>
      <c r="X4316" s="55" t="s">
        <v>39</v>
      </c>
      <c r="Y4316" s="55" t="s">
        <v>409</v>
      </c>
      <c r="Z4316" s="55" t="s">
        <v>34</v>
      </c>
      <c r="AA4316" s="55">
        <v>0</v>
      </c>
      <c r="AB4316" s="55" t="s">
        <v>41</v>
      </c>
      <c r="AC4316" s="55">
        <v>8</v>
      </c>
      <c r="AD4316" s="55"/>
      <c r="AE4316" s="55" t="s">
        <v>45</v>
      </c>
      <c r="AF4316" s="55" t="s">
        <v>46</v>
      </c>
      <c r="AG4316" s="55">
        <v>5.1627199999999998E-2</v>
      </c>
      <c r="AH4316" s="57" t="s">
        <v>44</v>
      </c>
    </row>
    <row r="4317" spans="1:34" x14ac:dyDescent="0.25">
      <c r="A4317" s="54">
        <v>9383511</v>
      </c>
      <c r="B4317" s="55"/>
      <c r="C4317" s="55"/>
      <c r="D4317" s="55">
        <v>62625613</v>
      </c>
      <c r="E4317" s="55"/>
      <c r="F4317" s="55">
        <v>300</v>
      </c>
      <c r="G4317" s="55">
        <v>84340414</v>
      </c>
      <c r="H4317" s="55"/>
      <c r="I4317" s="55">
        <v>2275050011</v>
      </c>
      <c r="J4317" s="55">
        <v>2</v>
      </c>
      <c r="K4317" s="55" t="s">
        <v>34</v>
      </c>
      <c r="L4317" s="55" t="s">
        <v>79</v>
      </c>
      <c r="M4317" s="55">
        <v>34027</v>
      </c>
      <c r="N4317" s="55"/>
      <c r="O4317" s="55" t="s">
        <v>409</v>
      </c>
      <c r="P4317" s="55">
        <v>48811</v>
      </c>
      <c r="Q4317" s="55" t="s">
        <v>37</v>
      </c>
      <c r="R4317" s="55" t="s">
        <v>38</v>
      </c>
      <c r="S4317" s="55"/>
      <c r="T4317" s="55"/>
      <c r="U4317" s="55" t="s">
        <v>38</v>
      </c>
      <c r="V4317" s="55">
        <v>40.947519999999997</v>
      </c>
      <c r="W4317" s="55">
        <v>-74.314499999999995</v>
      </c>
      <c r="X4317" s="55" t="s">
        <v>39</v>
      </c>
      <c r="Y4317" s="55" t="s">
        <v>409</v>
      </c>
      <c r="Z4317" s="55" t="s">
        <v>34</v>
      </c>
      <c r="AA4317" s="55">
        <v>0</v>
      </c>
      <c r="AB4317" s="55" t="s">
        <v>41</v>
      </c>
      <c r="AC4317" s="55">
        <v>8</v>
      </c>
      <c r="AD4317" s="55"/>
      <c r="AE4317" s="55" t="s">
        <v>47</v>
      </c>
      <c r="AF4317" s="55" t="s">
        <v>48</v>
      </c>
      <c r="AG4317" s="55">
        <v>0.84319100000000002</v>
      </c>
      <c r="AH4317" s="57" t="s">
        <v>44</v>
      </c>
    </row>
    <row r="4318" spans="1:34" x14ac:dyDescent="0.25">
      <c r="A4318" s="54">
        <v>9383511</v>
      </c>
      <c r="B4318" s="55"/>
      <c r="C4318" s="55"/>
      <c r="D4318" s="55">
        <v>62625613</v>
      </c>
      <c r="E4318" s="55"/>
      <c r="F4318" s="55">
        <v>300</v>
      </c>
      <c r="G4318" s="55">
        <v>84340514</v>
      </c>
      <c r="H4318" s="55"/>
      <c r="I4318" s="55">
        <v>2275050012</v>
      </c>
      <c r="J4318" s="55">
        <v>2</v>
      </c>
      <c r="K4318" s="55" t="s">
        <v>34</v>
      </c>
      <c r="L4318" s="55" t="s">
        <v>79</v>
      </c>
      <c r="M4318" s="55">
        <v>34027</v>
      </c>
      <c r="N4318" s="55"/>
      <c r="O4318" s="55" t="s">
        <v>409</v>
      </c>
      <c r="P4318" s="55">
        <v>48811</v>
      </c>
      <c r="Q4318" s="55" t="s">
        <v>37</v>
      </c>
      <c r="R4318" s="55" t="s">
        <v>38</v>
      </c>
      <c r="S4318" s="55"/>
      <c r="T4318" s="55"/>
      <c r="U4318" s="55" t="s">
        <v>38</v>
      </c>
      <c r="V4318" s="55">
        <v>40.947519999999997</v>
      </c>
      <c r="W4318" s="55">
        <v>-74.314499999999995</v>
      </c>
      <c r="X4318" s="55" t="s">
        <v>39</v>
      </c>
      <c r="Y4318" s="55" t="s">
        <v>409</v>
      </c>
      <c r="Z4318" s="55" t="s">
        <v>34</v>
      </c>
      <c r="AA4318" s="55">
        <v>0</v>
      </c>
      <c r="AB4318" s="55" t="s">
        <v>41</v>
      </c>
      <c r="AC4318" s="55">
        <v>8</v>
      </c>
      <c r="AD4318" s="55"/>
      <c r="AE4318" s="55" t="s">
        <v>47</v>
      </c>
      <c r="AF4318" s="55" t="s">
        <v>48</v>
      </c>
      <c r="AG4318" s="55">
        <v>0.46152500000000002</v>
      </c>
      <c r="AH4318" s="57" t="s">
        <v>44</v>
      </c>
    </row>
    <row r="4319" spans="1:34" x14ac:dyDescent="0.25">
      <c r="A4319" s="54">
        <v>9383511</v>
      </c>
      <c r="B4319" s="55"/>
      <c r="C4319" s="55"/>
      <c r="D4319" s="55">
        <v>62625613</v>
      </c>
      <c r="E4319" s="55"/>
      <c r="F4319" s="55">
        <v>300</v>
      </c>
      <c r="G4319" s="55">
        <v>84340514</v>
      </c>
      <c r="H4319" s="55"/>
      <c r="I4319" s="55">
        <v>2275050012</v>
      </c>
      <c r="J4319" s="55">
        <v>2</v>
      </c>
      <c r="K4319" s="55" t="s">
        <v>34</v>
      </c>
      <c r="L4319" s="55" t="s">
        <v>79</v>
      </c>
      <c r="M4319" s="55">
        <v>34027</v>
      </c>
      <c r="N4319" s="55"/>
      <c r="O4319" s="55" t="s">
        <v>409</v>
      </c>
      <c r="P4319" s="55">
        <v>48811</v>
      </c>
      <c r="Q4319" s="55" t="s">
        <v>37</v>
      </c>
      <c r="R4319" s="55" t="s">
        <v>38</v>
      </c>
      <c r="S4319" s="55"/>
      <c r="T4319" s="55"/>
      <c r="U4319" s="55" t="s">
        <v>38</v>
      </c>
      <c r="V4319" s="55">
        <v>40.947519999999997</v>
      </c>
      <c r="W4319" s="55">
        <v>-74.314499999999995</v>
      </c>
      <c r="X4319" s="55" t="s">
        <v>39</v>
      </c>
      <c r="Y4319" s="55" t="s">
        <v>409</v>
      </c>
      <c r="Z4319" s="55" t="s">
        <v>34</v>
      </c>
      <c r="AA4319" s="55">
        <v>0</v>
      </c>
      <c r="AB4319" s="55" t="s">
        <v>41</v>
      </c>
      <c r="AC4319" s="55">
        <v>8</v>
      </c>
      <c r="AD4319" s="55"/>
      <c r="AE4319" s="55" t="s">
        <v>49</v>
      </c>
      <c r="AF4319" s="55" t="s">
        <v>50</v>
      </c>
      <c r="AG4319" s="55">
        <v>0.47287400000000002</v>
      </c>
      <c r="AH4319" s="57" t="s">
        <v>44</v>
      </c>
    </row>
    <row r="4320" spans="1:34" x14ac:dyDescent="0.25">
      <c r="A4320" s="54">
        <v>9383511</v>
      </c>
      <c r="B4320" s="55"/>
      <c r="C4320" s="55"/>
      <c r="D4320" s="55">
        <v>62625613</v>
      </c>
      <c r="E4320" s="55"/>
      <c r="F4320" s="55">
        <v>300</v>
      </c>
      <c r="G4320" s="55">
        <v>84340414</v>
      </c>
      <c r="H4320" s="55"/>
      <c r="I4320" s="55">
        <v>2275050011</v>
      </c>
      <c r="J4320" s="55">
        <v>2</v>
      </c>
      <c r="K4320" s="55" t="s">
        <v>34</v>
      </c>
      <c r="L4320" s="55" t="s">
        <v>79</v>
      </c>
      <c r="M4320" s="55">
        <v>34027</v>
      </c>
      <c r="N4320" s="55"/>
      <c r="O4320" s="55" t="s">
        <v>409</v>
      </c>
      <c r="P4320" s="55">
        <v>48811</v>
      </c>
      <c r="Q4320" s="55" t="s">
        <v>37</v>
      </c>
      <c r="R4320" s="55" t="s">
        <v>38</v>
      </c>
      <c r="S4320" s="55"/>
      <c r="T4320" s="55"/>
      <c r="U4320" s="55" t="s">
        <v>38</v>
      </c>
      <c r="V4320" s="55">
        <v>40.947519999999997</v>
      </c>
      <c r="W4320" s="55">
        <v>-74.314499999999995</v>
      </c>
      <c r="X4320" s="55" t="s">
        <v>39</v>
      </c>
      <c r="Y4320" s="55" t="s">
        <v>409</v>
      </c>
      <c r="Z4320" s="55" t="s">
        <v>34</v>
      </c>
      <c r="AA4320" s="55">
        <v>0</v>
      </c>
      <c r="AB4320" s="55" t="s">
        <v>41</v>
      </c>
      <c r="AC4320" s="55">
        <v>8</v>
      </c>
      <c r="AD4320" s="55"/>
      <c r="AE4320" s="55" t="s">
        <v>49</v>
      </c>
      <c r="AF4320" s="55" t="s">
        <v>50</v>
      </c>
      <c r="AG4320" s="55">
        <v>1.2220200000000001</v>
      </c>
      <c r="AH4320" s="57" t="s">
        <v>44</v>
      </c>
    </row>
    <row r="4321" spans="1:34" x14ac:dyDescent="0.25">
      <c r="A4321" s="54">
        <v>9383511</v>
      </c>
      <c r="B4321" s="55"/>
      <c r="C4321" s="55"/>
      <c r="D4321" s="55">
        <v>62625613</v>
      </c>
      <c r="E4321" s="55"/>
      <c r="F4321" s="55">
        <v>300</v>
      </c>
      <c r="G4321" s="55">
        <v>84340414</v>
      </c>
      <c r="H4321" s="55"/>
      <c r="I4321" s="55">
        <v>2275050011</v>
      </c>
      <c r="J4321" s="55">
        <v>2</v>
      </c>
      <c r="K4321" s="55" t="s">
        <v>34</v>
      </c>
      <c r="L4321" s="55" t="s">
        <v>79</v>
      </c>
      <c r="M4321" s="55">
        <v>34027</v>
      </c>
      <c r="N4321" s="55"/>
      <c r="O4321" s="55" t="s">
        <v>409</v>
      </c>
      <c r="P4321" s="55">
        <v>48811</v>
      </c>
      <c r="Q4321" s="55" t="s">
        <v>37</v>
      </c>
      <c r="R4321" s="55" t="s">
        <v>38</v>
      </c>
      <c r="S4321" s="55"/>
      <c r="T4321" s="55"/>
      <c r="U4321" s="55" t="s">
        <v>38</v>
      </c>
      <c r="V4321" s="55">
        <v>40.947519999999997</v>
      </c>
      <c r="W4321" s="55">
        <v>-74.314499999999995</v>
      </c>
      <c r="X4321" s="55" t="s">
        <v>39</v>
      </c>
      <c r="Y4321" s="55" t="s">
        <v>409</v>
      </c>
      <c r="Z4321" s="55" t="s">
        <v>34</v>
      </c>
      <c r="AA4321" s="55">
        <v>0</v>
      </c>
      <c r="AB4321" s="55" t="s">
        <v>41</v>
      </c>
      <c r="AC4321" s="55">
        <v>8</v>
      </c>
      <c r="AD4321" s="55"/>
      <c r="AE4321" s="55" t="s">
        <v>51</v>
      </c>
      <c r="AF4321" s="55" t="s">
        <v>52</v>
      </c>
      <c r="AG4321" s="55">
        <v>0.33557700000000001</v>
      </c>
      <c r="AH4321" s="57" t="s">
        <v>44</v>
      </c>
    </row>
    <row r="4322" spans="1:34" x14ac:dyDescent="0.25">
      <c r="A4322" s="54">
        <v>9383511</v>
      </c>
      <c r="B4322" s="55"/>
      <c r="C4322" s="55"/>
      <c r="D4322" s="55">
        <v>62625613</v>
      </c>
      <c r="E4322" s="55"/>
      <c r="F4322" s="55">
        <v>300</v>
      </c>
      <c r="G4322" s="55">
        <v>84340514</v>
      </c>
      <c r="H4322" s="55"/>
      <c r="I4322" s="55">
        <v>2275050012</v>
      </c>
      <c r="J4322" s="55">
        <v>2</v>
      </c>
      <c r="K4322" s="55" t="s">
        <v>34</v>
      </c>
      <c r="L4322" s="55" t="s">
        <v>79</v>
      </c>
      <c r="M4322" s="55">
        <v>34027</v>
      </c>
      <c r="N4322" s="55"/>
      <c r="O4322" s="55" t="s">
        <v>409</v>
      </c>
      <c r="P4322" s="55">
        <v>48811</v>
      </c>
      <c r="Q4322" s="55" t="s">
        <v>37</v>
      </c>
      <c r="R4322" s="55" t="s">
        <v>38</v>
      </c>
      <c r="S4322" s="55"/>
      <c r="T4322" s="55"/>
      <c r="U4322" s="55" t="s">
        <v>38</v>
      </c>
      <c r="V4322" s="55">
        <v>40.947519999999997</v>
      </c>
      <c r="W4322" s="55">
        <v>-74.314499999999995</v>
      </c>
      <c r="X4322" s="55" t="s">
        <v>39</v>
      </c>
      <c r="Y4322" s="55" t="s">
        <v>409</v>
      </c>
      <c r="Z4322" s="55" t="s">
        <v>34</v>
      </c>
      <c r="AA4322" s="55">
        <v>0</v>
      </c>
      <c r="AB4322" s="55" t="s">
        <v>41</v>
      </c>
      <c r="AC4322" s="55">
        <v>8</v>
      </c>
      <c r="AD4322" s="55"/>
      <c r="AE4322" s="55" t="s">
        <v>51</v>
      </c>
      <c r="AF4322" s="55" t="s">
        <v>52</v>
      </c>
      <c r="AG4322" s="55">
        <v>0.64677200000000001</v>
      </c>
      <c r="AH4322" s="57" t="s">
        <v>44</v>
      </c>
    </row>
    <row r="4323" spans="1:34" x14ac:dyDescent="0.25">
      <c r="A4323" s="54">
        <v>9383511</v>
      </c>
      <c r="B4323" s="55"/>
      <c r="C4323" s="55"/>
      <c r="D4323" s="55">
        <v>62625613</v>
      </c>
      <c r="E4323" s="55"/>
      <c r="F4323" s="55">
        <v>300</v>
      </c>
      <c r="G4323" s="55">
        <v>84340414</v>
      </c>
      <c r="H4323" s="55"/>
      <c r="I4323" s="55">
        <v>2275050011</v>
      </c>
      <c r="J4323" s="55">
        <v>2</v>
      </c>
      <c r="K4323" s="55" t="s">
        <v>34</v>
      </c>
      <c r="L4323" s="55" t="s">
        <v>79</v>
      </c>
      <c r="M4323" s="55">
        <v>34027</v>
      </c>
      <c r="N4323" s="55"/>
      <c r="O4323" s="55" t="s">
        <v>409</v>
      </c>
      <c r="P4323" s="55">
        <v>48811</v>
      </c>
      <c r="Q4323" s="55" t="s">
        <v>37</v>
      </c>
      <c r="R4323" s="55" t="s">
        <v>38</v>
      </c>
      <c r="S4323" s="55"/>
      <c r="T4323" s="55"/>
      <c r="U4323" s="55" t="s">
        <v>38</v>
      </c>
      <c r="V4323" s="55">
        <v>40.947519999999997</v>
      </c>
      <c r="W4323" s="55">
        <v>-74.314499999999995</v>
      </c>
      <c r="X4323" s="55" t="s">
        <v>39</v>
      </c>
      <c r="Y4323" s="55" t="s">
        <v>409</v>
      </c>
      <c r="Z4323" s="55" t="s">
        <v>34</v>
      </c>
      <c r="AA4323" s="55">
        <v>0</v>
      </c>
      <c r="AB4323" s="55" t="s">
        <v>41</v>
      </c>
      <c r="AC4323" s="55">
        <v>8</v>
      </c>
      <c r="AD4323" s="55"/>
      <c r="AE4323" s="55" t="s">
        <v>53</v>
      </c>
      <c r="AF4323" s="55" t="s">
        <v>54</v>
      </c>
      <c r="AG4323" s="55">
        <v>62.024900000000002</v>
      </c>
      <c r="AH4323" s="57" t="s">
        <v>44</v>
      </c>
    </row>
    <row r="4324" spans="1:34" x14ac:dyDescent="0.25">
      <c r="A4324" s="54">
        <v>9383511</v>
      </c>
      <c r="B4324" s="55"/>
      <c r="C4324" s="55"/>
      <c r="D4324" s="55">
        <v>62625613</v>
      </c>
      <c r="E4324" s="55"/>
      <c r="F4324" s="55">
        <v>300</v>
      </c>
      <c r="G4324" s="55">
        <v>84340514</v>
      </c>
      <c r="H4324" s="55"/>
      <c r="I4324" s="55">
        <v>2275050012</v>
      </c>
      <c r="J4324" s="55">
        <v>2</v>
      </c>
      <c r="K4324" s="55" t="s">
        <v>34</v>
      </c>
      <c r="L4324" s="55" t="s">
        <v>79</v>
      </c>
      <c r="M4324" s="55">
        <v>34027</v>
      </c>
      <c r="N4324" s="55"/>
      <c r="O4324" s="55" t="s">
        <v>409</v>
      </c>
      <c r="P4324" s="55">
        <v>48811</v>
      </c>
      <c r="Q4324" s="55" t="s">
        <v>37</v>
      </c>
      <c r="R4324" s="55" t="s">
        <v>38</v>
      </c>
      <c r="S4324" s="55"/>
      <c r="T4324" s="55"/>
      <c r="U4324" s="55" t="s">
        <v>38</v>
      </c>
      <c r="V4324" s="55">
        <v>40.947519999999997</v>
      </c>
      <c r="W4324" s="55">
        <v>-74.314499999999995</v>
      </c>
      <c r="X4324" s="55" t="s">
        <v>39</v>
      </c>
      <c r="Y4324" s="55" t="s">
        <v>409</v>
      </c>
      <c r="Z4324" s="55" t="s">
        <v>34</v>
      </c>
      <c r="AA4324" s="55">
        <v>0</v>
      </c>
      <c r="AB4324" s="55" t="s">
        <v>41</v>
      </c>
      <c r="AC4324" s="55">
        <v>8</v>
      </c>
      <c r="AD4324" s="55"/>
      <c r="AE4324" s="55" t="s">
        <v>53</v>
      </c>
      <c r="AF4324" s="55" t="s">
        <v>54</v>
      </c>
      <c r="AG4324" s="55">
        <v>19.1327</v>
      </c>
      <c r="AH4324" s="57" t="s">
        <v>44</v>
      </c>
    </row>
    <row r="4325" spans="1:34" x14ac:dyDescent="0.25">
      <c r="A4325" s="54">
        <v>9383511</v>
      </c>
      <c r="B4325" s="55"/>
      <c r="C4325" s="55"/>
      <c r="D4325" s="55">
        <v>62625613</v>
      </c>
      <c r="E4325" s="55"/>
      <c r="F4325" s="55">
        <v>300</v>
      </c>
      <c r="G4325" s="55">
        <v>84340414</v>
      </c>
      <c r="H4325" s="55"/>
      <c r="I4325" s="55">
        <v>2275050011</v>
      </c>
      <c r="J4325" s="55">
        <v>2</v>
      </c>
      <c r="K4325" s="55" t="s">
        <v>34</v>
      </c>
      <c r="L4325" s="55" t="s">
        <v>79</v>
      </c>
      <c r="M4325" s="55">
        <v>34027</v>
      </c>
      <c r="N4325" s="55"/>
      <c r="O4325" s="55" t="s">
        <v>409</v>
      </c>
      <c r="P4325" s="55">
        <v>48811</v>
      </c>
      <c r="Q4325" s="55" t="s">
        <v>37</v>
      </c>
      <c r="R4325" s="55" t="s">
        <v>38</v>
      </c>
      <c r="S4325" s="55"/>
      <c r="T4325" s="55"/>
      <c r="U4325" s="55" t="s">
        <v>38</v>
      </c>
      <c r="V4325" s="55">
        <v>40.947519999999997</v>
      </c>
      <c r="W4325" s="55">
        <v>-74.314499999999995</v>
      </c>
      <c r="X4325" s="55" t="s">
        <v>39</v>
      </c>
      <c r="Y4325" s="55" t="s">
        <v>409</v>
      </c>
      <c r="Z4325" s="55" t="s">
        <v>34</v>
      </c>
      <c r="AA4325" s="55">
        <v>0</v>
      </c>
      <c r="AB4325" s="55" t="s">
        <v>41</v>
      </c>
      <c r="AC4325" s="55">
        <v>8</v>
      </c>
      <c r="AD4325" s="55"/>
      <c r="AE4325" s="55">
        <v>7439921</v>
      </c>
      <c r="AF4325" s="55" t="s">
        <v>55</v>
      </c>
      <c r="AG4325" s="55">
        <v>7.9366099999999995E-2</v>
      </c>
      <c r="AH4325" s="57" t="s">
        <v>44</v>
      </c>
    </row>
    <row r="4326" spans="1:34" x14ac:dyDescent="0.25">
      <c r="A4326" s="54">
        <v>12320611</v>
      </c>
      <c r="B4326" s="55"/>
      <c r="C4326" s="55"/>
      <c r="D4326" s="55">
        <v>61750813</v>
      </c>
      <c r="E4326" s="55"/>
      <c r="F4326" s="55">
        <v>300</v>
      </c>
      <c r="G4326" s="55">
        <v>80027714</v>
      </c>
      <c r="H4326" s="55"/>
      <c r="I4326" s="55">
        <v>2275050011</v>
      </c>
      <c r="J4326" s="55">
        <v>2</v>
      </c>
      <c r="K4326" s="55" t="s">
        <v>34</v>
      </c>
      <c r="L4326" s="55" t="s">
        <v>98</v>
      </c>
      <c r="M4326" s="55">
        <v>34001</v>
      </c>
      <c r="N4326" s="55"/>
      <c r="O4326" s="55" t="s">
        <v>410</v>
      </c>
      <c r="P4326" s="55">
        <v>48811</v>
      </c>
      <c r="Q4326" s="55" t="s">
        <v>37</v>
      </c>
      <c r="R4326" s="55" t="s">
        <v>38</v>
      </c>
      <c r="S4326" s="55"/>
      <c r="T4326" s="55"/>
      <c r="U4326" s="55" t="s">
        <v>38</v>
      </c>
      <c r="V4326" s="55">
        <v>39.379600000000003</v>
      </c>
      <c r="W4326" s="55">
        <v>-74.427599999999998</v>
      </c>
      <c r="X4326" s="55" t="s">
        <v>39</v>
      </c>
      <c r="Y4326" s="55" t="s">
        <v>100</v>
      </c>
      <c r="Z4326" s="55" t="s">
        <v>34</v>
      </c>
      <c r="AA4326" s="55">
        <v>0</v>
      </c>
      <c r="AB4326" s="55" t="s">
        <v>41</v>
      </c>
      <c r="AC4326" s="55">
        <v>8</v>
      </c>
      <c r="AD4326" s="55"/>
      <c r="AE4326" s="55" t="s">
        <v>42</v>
      </c>
      <c r="AF4326" s="55" t="s">
        <v>43</v>
      </c>
      <c r="AG4326" s="55">
        <v>1.3542700000000001E-3</v>
      </c>
      <c r="AH4326" s="57" t="s">
        <v>44</v>
      </c>
    </row>
    <row r="4327" spans="1:34" x14ac:dyDescent="0.25">
      <c r="A4327" s="54">
        <v>12320611</v>
      </c>
      <c r="B4327" s="55"/>
      <c r="C4327" s="55"/>
      <c r="D4327" s="55">
        <v>61750813</v>
      </c>
      <c r="E4327" s="55"/>
      <c r="F4327" s="55">
        <v>300</v>
      </c>
      <c r="G4327" s="55">
        <v>80027814</v>
      </c>
      <c r="H4327" s="55"/>
      <c r="I4327" s="55">
        <v>2275050012</v>
      </c>
      <c r="J4327" s="55">
        <v>2</v>
      </c>
      <c r="K4327" s="55" t="s">
        <v>34</v>
      </c>
      <c r="L4327" s="55" t="s">
        <v>98</v>
      </c>
      <c r="M4327" s="55">
        <v>34001</v>
      </c>
      <c r="N4327" s="55"/>
      <c r="O4327" s="55" t="s">
        <v>410</v>
      </c>
      <c r="P4327" s="55">
        <v>48811</v>
      </c>
      <c r="Q4327" s="55" t="s">
        <v>37</v>
      </c>
      <c r="R4327" s="55" t="s">
        <v>38</v>
      </c>
      <c r="S4327" s="55"/>
      <c r="T4327" s="55"/>
      <c r="U4327" s="55" t="s">
        <v>38</v>
      </c>
      <c r="V4327" s="55">
        <v>39.379600000000003</v>
      </c>
      <c r="W4327" s="55">
        <v>-74.427599999999998</v>
      </c>
      <c r="X4327" s="55" t="s">
        <v>39</v>
      </c>
      <c r="Y4327" s="55" t="s">
        <v>100</v>
      </c>
      <c r="Z4327" s="55" t="s">
        <v>34</v>
      </c>
      <c r="AA4327" s="55">
        <v>0</v>
      </c>
      <c r="AB4327" s="55" t="s">
        <v>41</v>
      </c>
      <c r="AC4327" s="55">
        <v>8</v>
      </c>
      <c r="AD4327" s="55"/>
      <c r="AE4327" s="55" t="s">
        <v>42</v>
      </c>
      <c r="AF4327" s="55" t="s">
        <v>43</v>
      </c>
      <c r="AG4327" s="55">
        <v>1.1376499999999999E-2</v>
      </c>
      <c r="AH4327" s="57" t="s">
        <v>44</v>
      </c>
    </row>
    <row r="4328" spans="1:34" x14ac:dyDescent="0.25">
      <c r="A4328" s="54">
        <v>12320611</v>
      </c>
      <c r="B4328" s="55"/>
      <c r="C4328" s="55"/>
      <c r="D4328" s="55">
        <v>61750813</v>
      </c>
      <c r="E4328" s="55"/>
      <c r="F4328" s="55">
        <v>300</v>
      </c>
      <c r="G4328" s="55">
        <v>80027814</v>
      </c>
      <c r="H4328" s="55"/>
      <c r="I4328" s="55">
        <v>2275050012</v>
      </c>
      <c r="J4328" s="55">
        <v>2</v>
      </c>
      <c r="K4328" s="55" t="s">
        <v>34</v>
      </c>
      <c r="L4328" s="55" t="s">
        <v>98</v>
      </c>
      <c r="M4328" s="55">
        <v>34001</v>
      </c>
      <c r="N4328" s="55"/>
      <c r="O4328" s="55" t="s">
        <v>410</v>
      </c>
      <c r="P4328" s="55">
        <v>48811</v>
      </c>
      <c r="Q4328" s="55" t="s">
        <v>37</v>
      </c>
      <c r="R4328" s="55" t="s">
        <v>38</v>
      </c>
      <c r="S4328" s="55"/>
      <c r="T4328" s="55"/>
      <c r="U4328" s="55" t="s">
        <v>38</v>
      </c>
      <c r="V4328" s="55">
        <v>39.379600000000003</v>
      </c>
      <c r="W4328" s="55">
        <v>-74.427599999999998</v>
      </c>
      <c r="X4328" s="55" t="s">
        <v>39</v>
      </c>
      <c r="Y4328" s="55" t="s">
        <v>100</v>
      </c>
      <c r="Z4328" s="55" t="s">
        <v>34</v>
      </c>
      <c r="AA4328" s="55">
        <v>0</v>
      </c>
      <c r="AB4328" s="55" t="s">
        <v>41</v>
      </c>
      <c r="AC4328" s="55">
        <v>8</v>
      </c>
      <c r="AD4328" s="55"/>
      <c r="AE4328" s="55" t="s">
        <v>45</v>
      </c>
      <c r="AF4328" s="55" t="s">
        <v>46</v>
      </c>
      <c r="AG4328" s="55">
        <v>1.2140199999999999E-3</v>
      </c>
      <c r="AH4328" s="57" t="s">
        <v>44</v>
      </c>
    </row>
    <row r="4329" spans="1:34" x14ac:dyDescent="0.25">
      <c r="A4329" s="54">
        <v>12320611</v>
      </c>
      <c r="B4329" s="55"/>
      <c r="C4329" s="55"/>
      <c r="D4329" s="55">
        <v>61750813</v>
      </c>
      <c r="E4329" s="55"/>
      <c r="F4329" s="55">
        <v>300</v>
      </c>
      <c r="G4329" s="55">
        <v>80027714</v>
      </c>
      <c r="H4329" s="55"/>
      <c r="I4329" s="55">
        <v>2275050011</v>
      </c>
      <c r="J4329" s="55">
        <v>2</v>
      </c>
      <c r="K4329" s="55" t="s">
        <v>34</v>
      </c>
      <c r="L4329" s="55" t="s">
        <v>98</v>
      </c>
      <c r="M4329" s="55">
        <v>34001</v>
      </c>
      <c r="N4329" s="55"/>
      <c r="O4329" s="55" t="s">
        <v>410</v>
      </c>
      <c r="P4329" s="55">
        <v>48811</v>
      </c>
      <c r="Q4329" s="55" t="s">
        <v>37</v>
      </c>
      <c r="R4329" s="55" t="s">
        <v>38</v>
      </c>
      <c r="S4329" s="55"/>
      <c r="T4329" s="55"/>
      <c r="U4329" s="55" t="s">
        <v>38</v>
      </c>
      <c r="V4329" s="55">
        <v>39.379600000000003</v>
      </c>
      <c r="W4329" s="55">
        <v>-74.427599999999998</v>
      </c>
      <c r="X4329" s="55" t="s">
        <v>39</v>
      </c>
      <c r="Y4329" s="55" t="s">
        <v>100</v>
      </c>
      <c r="Z4329" s="55" t="s">
        <v>34</v>
      </c>
      <c r="AA4329" s="55">
        <v>0</v>
      </c>
      <c r="AB4329" s="55" t="s">
        <v>41</v>
      </c>
      <c r="AC4329" s="55">
        <v>8</v>
      </c>
      <c r="AD4329" s="55"/>
      <c r="AE4329" s="55" t="s">
        <v>45</v>
      </c>
      <c r="AF4329" s="55" t="s">
        <v>46</v>
      </c>
      <c r="AG4329" s="55">
        <v>9.0000000000000006E-5</v>
      </c>
      <c r="AH4329" s="57" t="s">
        <v>44</v>
      </c>
    </row>
    <row r="4330" spans="1:34" x14ac:dyDescent="0.25">
      <c r="A4330" s="54">
        <v>12320611</v>
      </c>
      <c r="B4330" s="55"/>
      <c r="C4330" s="55"/>
      <c r="D4330" s="55">
        <v>61750813</v>
      </c>
      <c r="E4330" s="55"/>
      <c r="F4330" s="55">
        <v>300</v>
      </c>
      <c r="G4330" s="55">
        <v>80027814</v>
      </c>
      <c r="H4330" s="55"/>
      <c r="I4330" s="55">
        <v>2275050012</v>
      </c>
      <c r="J4330" s="55">
        <v>2</v>
      </c>
      <c r="K4330" s="55" t="s">
        <v>34</v>
      </c>
      <c r="L4330" s="55" t="s">
        <v>98</v>
      </c>
      <c r="M4330" s="55">
        <v>34001</v>
      </c>
      <c r="N4330" s="55"/>
      <c r="O4330" s="55" t="s">
        <v>410</v>
      </c>
      <c r="P4330" s="55">
        <v>48811</v>
      </c>
      <c r="Q4330" s="55" t="s">
        <v>37</v>
      </c>
      <c r="R4330" s="55" t="s">
        <v>38</v>
      </c>
      <c r="S4330" s="55"/>
      <c r="T4330" s="55"/>
      <c r="U4330" s="55" t="s">
        <v>38</v>
      </c>
      <c r="V4330" s="55">
        <v>39.379600000000003</v>
      </c>
      <c r="W4330" s="55">
        <v>-74.427599999999998</v>
      </c>
      <c r="X4330" s="55" t="s">
        <v>39</v>
      </c>
      <c r="Y4330" s="55" t="s">
        <v>100</v>
      </c>
      <c r="Z4330" s="55" t="s">
        <v>34</v>
      </c>
      <c r="AA4330" s="55">
        <v>0</v>
      </c>
      <c r="AB4330" s="55" t="s">
        <v>41</v>
      </c>
      <c r="AC4330" s="55">
        <v>8</v>
      </c>
      <c r="AD4330" s="55"/>
      <c r="AE4330" s="55" t="s">
        <v>47</v>
      </c>
      <c r="AF4330" s="55" t="s">
        <v>48</v>
      </c>
      <c r="AG4330" s="55">
        <v>3.8118200000000001E-3</v>
      </c>
      <c r="AH4330" s="57" t="s">
        <v>44</v>
      </c>
    </row>
    <row r="4331" spans="1:34" x14ac:dyDescent="0.25">
      <c r="A4331" s="54">
        <v>12320611</v>
      </c>
      <c r="B4331" s="55"/>
      <c r="C4331" s="55"/>
      <c r="D4331" s="55">
        <v>61750813</v>
      </c>
      <c r="E4331" s="55"/>
      <c r="F4331" s="55">
        <v>300</v>
      </c>
      <c r="G4331" s="55">
        <v>80027714</v>
      </c>
      <c r="H4331" s="55"/>
      <c r="I4331" s="55">
        <v>2275050011</v>
      </c>
      <c r="J4331" s="55">
        <v>2</v>
      </c>
      <c r="K4331" s="55" t="s">
        <v>34</v>
      </c>
      <c r="L4331" s="55" t="s">
        <v>98</v>
      </c>
      <c r="M4331" s="55">
        <v>34001</v>
      </c>
      <c r="N4331" s="55"/>
      <c r="O4331" s="55" t="s">
        <v>410</v>
      </c>
      <c r="P4331" s="55">
        <v>48811</v>
      </c>
      <c r="Q4331" s="55" t="s">
        <v>37</v>
      </c>
      <c r="R4331" s="55" t="s">
        <v>38</v>
      </c>
      <c r="S4331" s="55"/>
      <c r="T4331" s="55"/>
      <c r="U4331" s="55" t="s">
        <v>38</v>
      </c>
      <c r="V4331" s="55">
        <v>39.379600000000003</v>
      </c>
      <c r="W4331" s="55">
        <v>-74.427599999999998</v>
      </c>
      <c r="X4331" s="55" t="s">
        <v>39</v>
      </c>
      <c r="Y4331" s="55" t="s">
        <v>100</v>
      </c>
      <c r="Z4331" s="55" t="s">
        <v>34</v>
      </c>
      <c r="AA4331" s="55">
        <v>0</v>
      </c>
      <c r="AB4331" s="55" t="s">
        <v>41</v>
      </c>
      <c r="AC4331" s="55">
        <v>8</v>
      </c>
      <c r="AD4331" s="55"/>
      <c r="AE4331" s="55" t="s">
        <v>47</v>
      </c>
      <c r="AF4331" s="55" t="s">
        <v>48</v>
      </c>
      <c r="AG4331" s="55">
        <v>1.4699100000000001E-3</v>
      </c>
      <c r="AH4331" s="57" t="s">
        <v>44</v>
      </c>
    </row>
    <row r="4332" spans="1:34" x14ac:dyDescent="0.25">
      <c r="A4332" s="54">
        <v>12320611</v>
      </c>
      <c r="B4332" s="55"/>
      <c r="C4332" s="55"/>
      <c r="D4332" s="55">
        <v>61750813</v>
      </c>
      <c r="E4332" s="55"/>
      <c r="F4332" s="55">
        <v>300</v>
      </c>
      <c r="G4332" s="55">
        <v>80027814</v>
      </c>
      <c r="H4332" s="55"/>
      <c r="I4332" s="55">
        <v>2275050012</v>
      </c>
      <c r="J4332" s="55">
        <v>2</v>
      </c>
      <c r="K4332" s="55" t="s">
        <v>34</v>
      </c>
      <c r="L4332" s="55" t="s">
        <v>98</v>
      </c>
      <c r="M4332" s="55">
        <v>34001</v>
      </c>
      <c r="N4332" s="55"/>
      <c r="O4332" s="55" t="s">
        <v>410</v>
      </c>
      <c r="P4332" s="55">
        <v>48811</v>
      </c>
      <c r="Q4332" s="55" t="s">
        <v>37</v>
      </c>
      <c r="R4332" s="55" t="s">
        <v>38</v>
      </c>
      <c r="S4332" s="55"/>
      <c r="T4332" s="55"/>
      <c r="U4332" s="55" t="s">
        <v>38</v>
      </c>
      <c r="V4332" s="55">
        <v>39.379600000000003</v>
      </c>
      <c r="W4332" s="55">
        <v>-74.427599999999998</v>
      </c>
      <c r="X4332" s="55" t="s">
        <v>39</v>
      </c>
      <c r="Y4332" s="55" t="s">
        <v>100</v>
      </c>
      <c r="Z4332" s="55" t="s">
        <v>34</v>
      </c>
      <c r="AA4332" s="55">
        <v>0</v>
      </c>
      <c r="AB4332" s="55" t="s">
        <v>41</v>
      </c>
      <c r="AC4332" s="55">
        <v>8</v>
      </c>
      <c r="AD4332" s="55"/>
      <c r="AE4332" s="55" t="s">
        <v>49</v>
      </c>
      <c r="AF4332" s="55" t="s">
        <v>50</v>
      </c>
      <c r="AG4332" s="55">
        <v>3.9055499999999998E-3</v>
      </c>
      <c r="AH4332" s="57" t="s">
        <v>44</v>
      </c>
    </row>
    <row r="4333" spans="1:34" x14ac:dyDescent="0.25">
      <c r="A4333" s="54">
        <v>12320611</v>
      </c>
      <c r="B4333" s="55"/>
      <c r="C4333" s="55"/>
      <c r="D4333" s="55">
        <v>61750813</v>
      </c>
      <c r="E4333" s="55"/>
      <c r="F4333" s="55">
        <v>300</v>
      </c>
      <c r="G4333" s="55">
        <v>80027714</v>
      </c>
      <c r="H4333" s="55"/>
      <c r="I4333" s="55">
        <v>2275050011</v>
      </c>
      <c r="J4333" s="55">
        <v>2</v>
      </c>
      <c r="K4333" s="55" t="s">
        <v>34</v>
      </c>
      <c r="L4333" s="55" t="s">
        <v>98</v>
      </c>
      <c r="M4333" s="55">
        <v>34001</v>
      </c>
      <c r="N4333" s="55"/>
      <c r="O4333" s="55" t="s">
        <v>410</v>
      </c>
      <c r="P4333" s="55">
        <v>48811</v>
      </c>
      <c r="Q4333" s="55" t="s">
        <v>37</v>
      </c>
      <c r="R4333" s="55" t="s">
        <v>38</v>
      </c>
      <c r="S4333" s="55"/>
      <c r="T4333" s="55"/>
      <c r="U4333" s="55" t="s">
        <v>38</v>
      </c>
      <c r="V4333" s="55">
        <v>39.379600000000003</v>
      </c>
      <c r="W4333" s="55">
        <v>-74.427599999999998</v>
      </c>
      <c r="X4333" s="55" t="s">
        <v>39</v>
      </c>
      <c r="Y4333" s="55" t="s">
        <v>100</v>
      </c>
      <c r="Z4333" s="55" t="s">
        <v>34</v>
      </c>
      <c r="AA4333" s="55">
        <v>0</v>
      </c>
      <c r="AB4333" s="55" t="s">
        <v>41</v>
      </c>
      <c r="AC4333" s="55">
        <v>8</v>
      </c>
      <c r="AD4333" s="55"/>
      <c r="AE4333" s="55" t="s">
        <v>49</v>
      </c>
      <c r="AF4333" s="55" t="s">
        <v>50</v>
      </c>
      <c r="AG4333" s="55">
        <v>2.1302999999999999E-3</v>
      </c>
      <c r="AH4333" s="57" t="s">
        <v>44</v>
      </c>
    </row>
    <row r="4334" spans="1:34" x14ac:dyDescent="0.25">
      <c r="A4334" s="54">
        <v>12320611</v>
      </c>
      <c r="B4334" s="55"/>
      <c r="C4334" s="55"/>
      <c r="D4334" s="55">
        <v>61750813</v>
      </c>
      <c r="E4334" s="55"/>
      <c r="F4334" s="55">
        <v>300</v>
      </c>
      <c r="G4334" s="55">
        <v>80027814</v>
      </c>
      <c r="H4334" s="55"/>
      <c r="I4334" s="55">
        <v>2275050012</v>
      </c>
      <c r="J4334" s="55">
        <v>2</v>
      </c>
      <c r="K4334" s="55" t="s">
        <v>34</v>
      </c>
      <c r="L4334" s="55" t="s">
        <v>98</v>
      </c>
      <c r="M4334" s="55">
        <v>34001</v>
      </c>
      <c r="N4334" s="55"/>
      <c r="O4334" s="55" t="s">
        <v>410</v>
      </c>
      <c r="P4334" s="55">
        <v>48811</v>
      </c>
      <c r="Q4334" s="55" t="s">
        <v>37</v>
      </c>
      <c r="R4334" s="55" t="s">
        <v>38</v>
      </c>
      <c r="S4334" s="55"/>
      <c r="T4334" s="55"/>
      <c r="U4334" s="55" t="s">
        <v>38</v>
      </c>
      <c r="V4334" s="55">
        <v>39.379600000000003</v>
      </c>
      <c r="W4334" s="55">
        <v>-74.427599999999998</v>
      </c>
      <c r="X4334" s="55" t="s">
        <v>39</v>
      </c>
      <c r="Y4334" s="55" t="s">
        <v>100</v>
      </c>
      <c r="Z4334" s="55" t="s">
        <v>34</v>
      </c>
      <c r="AA4334" s="55">
        <v>0</v>
      </c>
      <c r="AB4334" s="55" t="s">
        <v>41</v>
      </c>
      <c r="AC4334" s="55">
        <v>8</v>
      </c>
      <c r="AD4334" s="55"/>
      <c r="AE4334" s="55" t="s">
        <v>51</v>
      </c>
      <c r="AF4334" s="55" t="s">
        <v>52</v>
      </c>
      <c r="AG4334" s="55">
        <v>5.3417999999999998E-3</v>
      </c>
      <c r="AH4334" s="57" t="s">
        <v>44</v>
      </c>
    </row>
    <row r="4335" spans="1:34" x14ac:dyDescent="0.25">
      <c r="A4335" s="54">
        <v>12320611</v>
      </c>
      <c r="B4335" s="55"/>
      <c r="C4335" s="55"/>
      <c r="D4335" s="55">
        <v>61750813</v>
      </c>
      <c r="E4335" s="55"/>
      <c r="F4335" s="55">
        <v>300</v>
      </c>
      <c r="G4335" s="55">
        <v>80027714</v>
      </c>
      <c r="H4335" s="55"/>
      <c r="I4335" s="55">
        <v>2275050011</v>
      </c>
      <c r="J4335" s="55">
        <v>2</v>
      </c>
      <c r="K4335" s="55" t="s">
        <v>34</v>
      </c>
      <c r="L4335" s="55" t="s">
        <v>98</v>
      </c>
      <c r="M4335" s="55">
        <v>34001</v>
      </c>
      <c r="N4335" s="55"/>
      <c r="O4335" s="55" t="s">
        <v>410</v>
      </c>
      <c r="P4335" s="55">
        <v>48811</v>
      </c>
      <c r="Q4335" s="55" t="s">
        <v>37</v>
      </c>
      <c r="R4335" s="55" t="s">
        <v>38</v>
      </c>
      <c r="S4335" s="55"/>
      <c r="T4335" s="55"/>
      <c r="U4335" s="55" t="s">
        <v>38</v>
      </c>
      <c r="V4335" s="55">
        <v>39.379600000000003</v>
      </c>
      <c r="W4335" s="55">
        <v>-74.427599999999998</v>
      </c>
      <c r="X4335" s="55" t="s">
        <v>39</v>
      </c>
      <c r="Y4335" s="55" t="s">
        <v>100</v>
      </c>
      <c r="Z4335" s="55" t="s">
        <v>34</v>
      </c>
      <c r="AA4335" s="55">
        <v>0</v>
      </c>
      <c r="AB4335" s="55" t="s">
        <v>41</v>
      </c>
      <c r="AC4335" s="55">
        <v>8</v>
      </c>
      <c r="AD4335" s="55"/>
      <c r="AE4335" s="55" t="s">
        <v>51</v>
      </c>
      <c r="AF4335" s="55" t="s">
        <v>52</v>
      </c>
      <c r="AG4335" s="55">
        <v>5.8500000000000002E-4</v>
      </c>
      <c r="AH4335" s="57" t="s">
        <v>44</v>
      </c>
    </row>
    <row r="4336" spans="1:34" x14ac:dyDescent="0.25">
      <c r="A4336" s="54">
        <v>12320611</v>
      </c>
      <c r="B4336" s="55"/>
      <c r="C4336" s="55"/>
      <c r="D4336" s="55">
        <v>61750813</v>
      </c>
      <c r="E4336" s="55"/>
      <c r="F4336" s="55">
        <v>300</v>
      </c>
      <c r="G4336" s="55">
        <v>80027714</v>
      </c>
      <c r="H4336" s="55"/>
      <c r="I4336" s="55">
        <v>2275050011</v>
      </c>
      <c r="J4336" s="55">
        <v>2</v>
      </c>
      <c r="K4336" s="55" t="s">
        <v>34</v>
      </c>
      <c r="L4336" s="55" t="s">
        <v>98</v>
      </c>
      <c r="M4336" s="55">
        <v>34001</v>
      </c>
      <c r="N4336" s="55"/>
      <c r="O4336" s="55" t="s">
        <v>410</v>
      </c>
      <c r="P4336" s="55">
        <v>48811</v>
      </c>
      <c r="Q4336" s="55" t="s">
        <v>37</v>
      </c>
      <c r="R4336" s="55" t="s">
        <v>38</v>
      </c>
      <c r="S4336" s="55"/>
      <c r="T4336" s="55"/>
      <c r="U4336" s="55" t="s">
        <v>38</v>
      </c>
      <c r="V4336" s="55">
        <v>39.379600000000003</v>
      </c>
      <c r="W4336" s="55">
        <v>-74.427599999999998</v>
      </c>
      <c r="X4336" s="55" t="s">
        <v>39</v>
      </c>
      <c r="Y4336" s="55" t="s">
        <v>100</v>
      </c>
      <c r="Z4336" s="55" t="s">
        <v>34</v>
      </c>
      <c r="AA4336" s="55">
        <v>0</v>
      </c>
      <c r="AB4336" s="55" t="s">
        <v>41</v>
      </c>
      <c r="AC4336" s="55">
        <v>8</v>
      </c>
      <c r="AD4336" s="55"/>
      <c r="AE4336" s="55" t="s">
        <v>53</v>
      </c>
      <c r="AF4336" s="55" t="s">
        <v>54</v>
      </c>
      <c r="AG4336" s="55">
        <v>0.108126</v>
      </c>
      <c r="AH4336" s="57" t="s">
        <v>44</v>
      </c>
    </row>
    <row r="4337" spans="1:34" x14ac:dyDescent="0.25">
      <c r="A4337" s="54">
        <v>12320611</v>
      </c>
      <c r="B4337" s="55"/>
      <c r="C4337" s="55"/>
      <c r="D4337" s="55">
        <v>61750813</v>
      </c>
      <c r="E4337" s="55"/>
      <c r="F4337" s="55">
        <v>300</v>
      </c>
      <c r="G4337" s="55">
        <v>80027814</v>
      </c>
      <c r="H4337" s="55"/>
      <c r="I4337" s="55">
        <v>2275050012</v>
      </c>
      <c r="J4337" s="55">
        <v>2</v>
      </c>
      <c r="K4337" s="55" t="s">
        <v>34</v>
      </c>
      <c r="L4337" s="55" t="s">
        <v>98</v>
      </c>
      <c r="M4337" s="55">
        <v>34001</v>
      </c>
      <c r="N4337" s="55"/>
      <c r="O4337" s="55" t="s">
        <v>410</v>
      </c>
      <c r="P4337" s="55">
        <v>48811</v>
      </c>
      <c r="Q4337" s="55" t="s">
        <v>37</v>
      </c>
      <c r="R4337" s="55" t="s">
        <v>38</v>
      </c>
      <c r="S4337" s="55"/>
      <c r="T4337" s="55"/>
      <c r="U4337" s="55" t="s">
        <v>38</v>
      </c>
      <c r="V4337" s="55">
        <v>39.379600000000003</v>
      </c>
      <c r="W4337" s="55">
        <v>-74.427599999999998</v>
      </c>
      <c r="X4337" s="55" t="s">
        <v>39</v>
      </c>
      <c r="Y4337" s="55" t="s">
        <v>100</v>
      </c>
      <c r="Z4337" s="55" t="s">
        <v>34</v>
      </c>
      <c r="AA4337" s="55">
        <v>0</v>
      </c>
      <c r="AB4337" s="55" t="s">
        <v>41</v>
      </c>
      <c r="AC4337" s="55">
        <v>8</v>
      </c>
      <c r="AD4337" s="55"/>
      <c r="AE4337" s="55" t="s">
        <v>53</v>
      </c>
      <c r="AF4337" s="55" t="s">
        <v>54</v>
      </c>
      <c r="AG4337" s="55">
        <v>0.15802099999999999</v>
      </c>
      <c r="AH4337" s="57" t="s">
        <v>44</v>
      </c>
    </row>
    <row r="4338" spans="1:34" x14ac:dyDescent="0.25">
      <c r="A4338" s="54">
        <v>12320611</v>
      </c>
      <c r="B4338" s="55"/>
      <c r="C4338" s="55"/>
      <c r="D4338" s="55">
        <v>61750813</v>
      </c>
      <c r="E4338" s="55"/>
      <c r="F4338" s="55">
        <v>300</v>
      </c>
      <c r="G4338" s="55">
        <v>80027714</v>
      </c>
      <c r="H4338" s="55"/>
      <c r="I4338" s="55">
        <v>2275050011</v>
      </c>
      <c r="J4338" s="55">
        <v>2</v>
      </c>
      <c r="K4338" s="55" t="s">
        <v>34</v>
      </c>
      <c r="L4338" s="55" t="s">
        <v>98</v>
      </c>
      <c r="M4338" s="55">
        <v>34001</v>
      </c>
      <c r="N4338" s="55"/>
      <c r="O4338" s="55" t="s">
        <v>410</v>
      </c>
      <c r="P4338" s="55">
        <v>48811</v>
      </c>
      <c r="Q4338" s="55" t="s">
        <v>37</v>
      </c>
      <c r="R4338" s="55" t="s">
        <v>38</v>
      </c>
      <c r="S4338" s="55"/>
      <c r="T4338" s="55"/>
      <c r="U4338" s="55" t="s">
        <v>38</v>
      </c>
      <c r="V4338" s="55">
        <v>39.379600000000003</v>
      </c>
      <c r="W4338" s="55">
        <v>-74.427599999999998</v>
      </c>
      <c r="X4338" s="55" t="s">
        <v>39</v>
      </c>
      <c r="Y4338" s="55" t="s">
        <v>100</v>
      </c>
      <c r="Z4338" s="55" t="s">
        <v>34</v>
      </c>
      <c r="AA4338" s="55">
        <v>0</v>
      </c>
      <c r="AB4338" s="55" t="s">
        <v>41</v>
      </c>
      <c r="AC4338" s="55">
        <v>8</v>
      </c>
      <c r="AD4338" s="55"/>
      <c r="AE4338" s="55">
        <v>7439921</v>
      </c>
      <c r="AF4338" s="55" t="s">
        <v>55</v>
      </c>
      <c r="AG4338" s="55">
        <v>1.3835599999999999E-4</v>
      </c>
      <c r="AH4338" s="57" t="s">
        <v>44</v>
      </c>
    </row>
    <row r="4339" spans="1:34" x14ac:dyDescent="0.25">
      <c r="A4339" s="54">
        <v>11396111</v>
      </c>
      <c r="B4339" s="55"/>
      <c r="C4339" s="55"/>
      <c r="D4339" s="55">
        <v>61752213</v>
      </c>
      <c r="E4339" s="55"/>
      <c r="F4339" s="55">
        <v>300</v>
      </c>
      <c r="G4339" s="55">
        <v>80030514</v>
      </c>
      <c r="H4339" s="55"/>
      <c r="I4339" s="55">
        <v>2275050011</v>
      </c>
      <c r="J4339" s="55">
        <v>2</v>
      </c>
      <c r="K4339" s="55" t="s">
        <v>34</v>
      </c>
      <c r="L4339" s="55" t="s">
        <v>82</v>
      </c>
      <c r="M4339" s="55">
        <v>34041</v>
      </c>
      <c r="N4339" s="55"/>
      <c r="O4339" s="55" t="s">
        <v>411</v>
      </c>
      <c r="P4339" s="55">
        <v>48811</v>
      </c>
      <c r="Q4339" s="55" t="s">
        <v>37</v>
      </c>
      <c r="R4339" s="55" t="s">
        <v>38</v>
      </c>
      <c r="S4339" s="55"/>
      <c r="T4339" s="55"/>
      <c r="U4339" s="55" t="s">
        <v>38</v>
      </c>
      <c r="V4339" s="55">
        <v>40.853400000000001</v>
      </c>
      <c r="W4339" s="55">
        <v>-74.929599999999994</v>
      </c>
      <c r="X4339" s="55" t="s">
        <v>39</v>
      </c>
      <c r="Y4339" s="55" t="s">
        <v>132</v>
      </c>
      <c r="Z4339" s="55" t="s">
        <v>34</v>
      </c>
      <c r="AA4339" s="55">
        <v>0</v>
      </c>
      <c r="AB4339" s="55" t="s">
        <v>41</v>
      </c>
      <c r="AC4339" s="55">
        <v>8</v>
      </c>
      <c r="AD4339" s="55"/>
      <c r="AE4339" s="55" t="s">
        <v>42</v>
      </c>
      <c r="AF4339" s="55" t="s">
        <v>43</v>
      </c>
      <c r="AG4339" s="55">
        <v>5.6110300000000004E-3</v>
      </c>
      <c r="AH4339" s="57" t="s">
        <v>44</v>
      </c>
    </row>
    <row r="4340" spans="1:34" x14ac:dyDescent="0.25">
      <c r="A4340" s="54">
        <v>11396111</v>
      </c>
      <c r="B4340" s="55"/>
      <c r="C4340" s="55"/>
      <c r="D4340" s="55">
        <v>61752213</v>
      </c>
      <c r="E4340" s="55"/>
      <c r="F4340" s="55">
        <v>300</v>
      </c>
      <c r="G4340" s="55">
        <v>80030514</v>
      </c>
      <c r="H4340" s="55"/>
      <c r="I4340" s="55">
        <v>2275050011</v>
      </c>
      <c r="J4340" s="55">
        <v>2</v>
      </c>
      <c r="K4340" s="55" t="s">
        <v>34</v>
      </c>
      <c r="L4340" s="55" t="s">
        <v>82</v>
      </c>
      <c r="M4340" s="55">
        <v>34041</v>
      </c>
      <c r="N4340" s="55"/>
      <c r="O4340" s="55" t="s">
        <v>411</v>
      </c>
      <c r="P4340" s="55">
        <v>48811</v>
      </c>
      <c r="Q4340" s="55" t="s">
        <v>37</v>
      </c>
      <c r="R4340" s="55" t="s">
        <v>38</v>
      </c>
      <c r="S4340" s="55"/>
      <c r="T4340" s="55"/>
      <c r="U4340" s="55" t="s">
        <v>38</v>
      </c>
      <c r="V4340" s="55">
        <v>40.853400000000001</v>
      </c>
      <c r="W4340" s="55">
        <v>-74.929599999999994</v>
      </c>
      <c r="X4340" s="55" t="s">
        <v>39</v>
      </c>
      <c r="Y4340" s="55" t="s">
        <v>132</v>
      </c>
      <c r="Z4340" s="55" t="s">
        <v>34</v>
      </c>
      <c r="AA4340" s="55">
        <v>0</v>
      </c>
      <c r="AB4340" s="55" t="s">
        <v>41</v>
      </c>
      <c r="AC4340" s="55">
        <v>8</v>
      </c>
      <c r="AD4340" s="55"/>
      <c r="AE4340" s="55" t="s">
        <v>45</v>
      </c>
      <c r="AF4340" s="55" t="s">
        <v>46</v>
      </c>
      <c r="AG4340" s="55">
        <v>3.7289000000000002E-4</v>
      </c>
      <c r="AH4340" s="57" t="s">
        <v>44</v>
      </c>
    </row>
    <row r="4341" spans="1:34" x14ac:dyDescent="0.25">
      <c r="A4341" s="54">
        <v>11396111</v>
      </c>
      <c r="B4341" s="55"/>
      <c r="C4341" s="55"/>
      <c r="D4341" s="55">
        <v>61752213</v>
      </c>
      <c r="E4341" s="55"/>
      <c r="F4341" s="55">
        <v>300</v>
      </c>
      <c r="G4341" s="55">
        <v>80030514</v>
      </c>
      <c r="H4341" s="55"/>
      <c r="I4341" s="55">
        <v>2275050011</v>
      </c>
      <c r="J4341" s="55">
        <v>2</v>
      </c>
      <c r="K4341" s="55" t="s">
        <v>34</v>
      </c>
      <c r="L4341" s="55" t="s">
        <v>82</v>
      </c>
      <c r="M4341" s="55">
        <v>34041</v>
      </c>
      <c r="N4341" s="55"/>
      <c r="O4341" s="55" t="s">
        <v>411</v>
      </c>
      <c r="P4341" s="55">
        <v>48811</v>
      </c>
      <c r="Q4341" s="55" t="s">
        <v>37</v>
      </c>
      <c r="R4341" s="55" t="s">
        <v>38</v>
      </c>
      <c r="S4341" s="55"/>
      <c r="T4341" s="55"/>
      <c r="U4341" s="55" t="s">
        <v>38</v>
      </c>
      <c r="V4341" s="55">
        <v>40.853400000000001</v>
      </c>
      <c r="W4341" s="55">
        <v>-74.929599999999994</v>
      </c>
      <c r="X4341" s="55" t="s">
        <v>39</v>
      </c>
      <c r="Y4341" s="55" t="s">
        <v>132</v>
      </c>
      <c r="Z4341" s="55" t="s">
        <v>34</v>
      </c>
      <c r="AA4341" s="55">
        <v>0</v>
      </c>
      <c r="AB4341" s="55" t="s">
        <v>41</v>
      </c>
      <c r="AC4341" s="55">
        <v>8</v>
      </c>
      <c r="AD4341" s="55"/>
      <c r="AE4341" s="55" t="s">
        <v>47</v>
      </c>
      <c r="AF4341" s="55" t="s">
        <v>48</v>
      </c>
      <c r="AG4341" s="55">
        <v>6.0901499999999999E-3</v>
      </c>
      <c r="AH4341" s="57" t="s">
        <v>44</v>
      </c>
    </row>
    <row r="4342" spans="1:34" x14ac:dyDescent="0.25">
      <c r="A4342" s="54">
        <v>11396111</v>
      </c>
      <c r="B4342" s="55"/>
      <c r="C4342" s="55"/>
      <c r="D4342" s="55">
        <v>61752213</v>
      </c>
      <c r="E4342" s="55"/>
      <c r="F4342" s="55">
        <v>300</v>
      </c>
      <c r="G4342" s="55">
        <v>80030514</v>
      </c>
      <c r="H4342" s="55"/>
      <c r="I4342" s="55">
        <v>2275050011</v>
      </c>
      <c r="J4342" s="55">
        <v>2</v>
      </c>
      <c r="K4342" s="55" t="s">
        <v>34</v>
      </c>
      <c r="L4342" s="55" t="s">
        <v>82</v>
      </c>
      <c r="M4342" s="55">
        <v>34041</v>
      </c>
      <c r="N4342" s="55"/>
      <c r="O4342" s="55" t="s">
        <v>411</v>
      </c>
      <c r="P4342" s="55">
        <v>48811</v>
      </c>
      <c r="Q4342" s="55" t="s">
        <v>37</v>
      </c>
      <c r="R4342" s="55" t="s">
        <v>38</v>
      </c>
      <c r="S4342" s="55"/>
      <c r="T4342" s="55"/>
      <c r="U4342" s="55" t="s">
        <v>38</v>
      </c>
      <c r="V4342" s="55">
        <v>40.853400000000001</v>
      </c>
      <c r="W4342" s="55">
        <v>-74.929599999999994</v>
      </c>
      <c r="X4342" s="55" t="s">
        <v>39</v>
      </c>
      <c r="Y4342" s="55" t="s">
        <v>132</v>
      </c>
      <c r="Z4342" s="55" t="s">
        <v>34</v>
      </c>
      <c r="AA4342" s="55">
        <v>0</v>
      </c>
      <c r="AB4342" s="55" t="s">
        <v>41</v>
      </c>
      <c r="AC4342" s="55">
        <v>8</v>
      </c>
      <c r="AD4342" s="55"/>
      <c r="AE4342" s="55" t="s">
        <v>49</v>
      </c>
      <c r="AF4342" s="55" t="s">
        <v>50</v>
      </c>
      <c r="AG4342" s="55">
        <v>8.8263100000000004E-3</v>
      </c>
      <c r="AH4342" s="57" t="s">
        <v>44</v>
      </c>
    </row>
    <row r="4343" spans="1:34" x14ac:dyDescent="0.25">
      <c r="A4343" s="54">
        <v>11396111</v>
      </c>
      <c r="B4343" s="55"/>
      <c r="C4343" s="55"/>
      <c r="D4343" s="55">
        <v>61752213</v>
      </c>
      <c r="E4343" s="55"/>
      <c r="F4343" s="55">
        <v>300</v>
      </c>
      <c r="G4343" s="55">
        <v>80030514</v>
      </c>
      <c r="H4343" s="55"/>
      <c r="I4343" s="55">
        <v>2275050011</v>
      </c>
      <c r="J4343" s="55">
        <v>2</v>
      </c>
      <c r="K4343" s="55" t="s">
        <v>34</v>
      </c>
      <c r="L4343" s="55" t="s">
        <v>82</v>
      </c>
      <c r="M4343" s="55">
        <v>34041</v>
      </c>
      <c r="N4343" s="55"/>
      <c r="O4343" s="55" t="s">
        <v>411</v>
      </c>
      <c r="P4343" s="55">
        <v>48811</v>
      </c>
      <c r="Q4343" s="55" t="s">
        <v>37</v>
      </c>
      <c r="R4343" s="55" t="s">
        <v>38</v>
      </c>
      <c r="S4343" s="55"/>
      <c r="T4343" s="55"/>
      <c r="U4343" s="55" t="s">
        <v>38</v>
      </c>
      <c r="V4343" s="55">
        <v>40.853400000000001</v>
      </c>
      <c r="W4343" s="55">
        <v>-74.929599999999994</v>
      </c>
      <c r="X4343" s="55" t="s">
        <v>39</v>
      </c>
      <c r="Y4343" s="55" t="s">
        <v>132</v>
      </c>
      <c r="Z4343" s="55" t="s">
        <v>34</v>
      </c>
      <c r="AA4343" s="55">
        <v>0</v>
      </c>
      <c r="AB4343" s="55" t="s">
        <v>41</v>
      </c>
      <c r="AC4343" s="55">
        <v>8</v>
      </c>
      <c r="AD4343" s="55"/>
      <c r="AE4343" s="55" t="s">
        <v>51</v>
      </c>
      <c r="AF4343" s="55" t="s">
        <v>52</v>
      </c>
      <c r="AG4343" s="55">
        <v>2.4237899999999999E-3</v>
      </c>
      <c r="AH4343" s="57" t="s">
        <v>44</v>
      </c>
    </row>
    <row r="4344" spans="1:34" x14ac:dyDescent="0.25">
      <c r="A4344" s="54">
        <v>11396111</v>
      </c>
      <c r="B4344" s="55"/>
      <c r="C4344" s="55"/>
      <c r="D4344" s="55">
        <v>61752213</v>
      </c>
      <c r="E4344" s="55"/>
      <c r="F4344" s="55">
        <v>300</v>
      </c>
      <c r="G4344" s="55">
        <v>80030514</v>
      </c>
      <c r="H4344" s="55"/>
      <c r="I4344" s="55">
        <v>2275050011</v>
      </c>
      <c r="J4344" s="55">
        <v>2</v>
      </c>
      <c r="K4344" s="55" t="s">
        <v>34</v>
      </c>
      <c r="L4344" s="55" t="s">
        <v>82</v>
      </c>
      <c r="M4344" s="55">
        <v>34041</v>
      </c>
      <c r="N4344" s="55"/>
      <c r="O4344" s="55" t="s">
        <v>411</v>
      </c>
      <c r="P4344" s="55">
        <v>48811</v>
      </c>
      <c r="Q4344" s="55" t="s">
        <v>37</v>
      </c>
      <c r="R4344" s="55" t="s">
        <v>38</v>
      </c>
      <c r="S4344" s="55"/>
      <c r="T4344" s="55"/>
      <c r="U4344" s="55" t="s">
        <v>38</v>
      </c>
      <c r="V4344" s="55">
        <v>40.853400000000001</v>
      </c>
      <c r="W4344" s="55">
        <v>-74.929599999999994</v>
      </c>
      <c r="X4344" s="55" t="s">
        <v>39</v>
      </c>
      <c r="Y4344" s="55" t="s">
        <v>132</v>
      </c>
      <c r="Z4344" s="55" t="s">
        <v>34</v>
      </c>
      <c r="AA4344" s="55">
        <v>0</v>
      </c>
      <c r="AB4344" s="55" t="s">
        <v>41</v>
      </c>
      <c r="AC4344" s="55">
        <v>8</v>
      </c>
      <c r="AD4344" s="55"/>
      <c r="AE4344" s="55" t="s">
        <v>53</v>
      </c>
      <c r="AF4344" s="55" t="s">
        <v>54</v>
      </c>
      <c r="AG4344" s="55">
        <v>0.44799</v>
      </c>
      <c r="AH4344" s="57" t="s">
        <v>44</v>
      </c>
    </row>
    <row r="4345" spans="1:34" x14ac:dyDescent="0.25">
      <c r="A4345" s="54">
        <v>11396111</v>
      </c>
      <c r="B4345" s="55"/>
      <c r="C4345" s="55"/>
      <c r="D4345" s="55">
        <v>61752213</v>
      </c>
      <c r="E4345" s="55"/>
      <c r="F4345" s="55">
        <v>300</v>
      </c>
      <c r="G4345" s="55">
        <v>80030514</v>
      </c>
      <c r="H4345" s="55"/>
      <c r="I4345" s="55">
        <v>2275050011</v>
      </c>
      <c r="J4345" s="55">
        <v>2</v>
      </c>
      <c r="K4345" s="55" t="s">
        <v>34</v>
      </c>
      <c r="L4345" s="55" t="s">
        <v>82</v>
      </c>
      <c r="M4345" s="55">
        <v>34041</v>
      </c>
      <c r="N4345" s="55"/>
      <c r="O4345" s="55" t="s">
        <v>411</v>
      </c>
      <c r="P4345" s="55">
        <v>48811</v>
      </c>
      <c r="Q4345" s="55" t="s">
        <v>37</v>
      </c>
      <c r="R4345" s="55" t="s">
        <v>38</v>
      </c>
      <c r="S4345" s="55"/>
      <c r="T4345" s="55"/>
      <c r="U4345" s="55" t="s">
        <v>38</v>
      </c>
      <c r="V4345" s="55">
        <v>40.853400000000001</v>
      </c>
      <c r="W4345" s="55">
        <v>-74.929599999999994</v>
      </c>
      <c r="X4345" s="55" t="s">
        <v>39</v>
      </c>
      <c r="Y4345" s="55" t="s">
        <v>132</v>
      </c>
      <c r="Z4345" s="55" t="s">
        <v>34</v>
      </c>
      <c r="AA4345" s="55">
        <v>0</v>
      </c>
      <c r="AB4345" s="55" t="s">
        <v>41</v>
      </c>
      <c r="AC4345" s="55">
        <v>8</v>
      </c>
      <c r="AD4345" s="55"/>
      <c r="AE4345" s="55">
        <v>7439921</v>
      </c>
      <c r="AF4345" s="55" t="s">
        <v>55</v>
      </c>
      <c r="AG4345" s="55">
        <v>5.7324100000000005E-4</v>
      </c>
      <c r="AH4345" s="57" t="s">
        <v>44</v>
      </c>
    </row>
    <row r="4346" spans="1:34" x14ac:dyDescent="0.25">
      <c r="A4346" s="54">
        <v>11560511</v>
      </c>
      <c r="B4346" s="55"/>
      <c r="C4346" s="55"/>
      <c r="D4346" s="55">
        <v>60554613</v>
      </c>
      <c r="E4346" s="55"/>
      <c r="F4346" s="55">
        <v>300</v>
      </c>
      <c r="G4346" s="55">
        <v>77650814</v>
      </c>
      <c r="H4346" s="55"/>
      <c r="I4346" s="55">
        <v>2275050012</v>
      </c>
      <c r="J4346" s="55">
        <v>2</v>
      </c>
      <c r="K4346" s="55" t="s">
        <v>34</v>
      </c>
      <c r="L4346" s="55" t="s">
        <v>218</v>
      </c>
      <c r="M4346" s="55">
        <v>34039</v>
      </c>
      <c r="N4346" s="55"/>
      <c r="O4346" s="55" t="s">
        <v>412</v>
      </c>
      <c r="P4346" s="55">
        <v>48811</v>
      </c>
      <c r="Q4346" s="55" t="s">
        <v>37</v>
      </c>
      <c r="R4346" s="55" t="s">
        <v>38</v>
      </c>
      <c r="S4346" s="55"/>
      <c r="T4346" s="55"/>
      <c r="U4346" s="55" t="s">
        <v>38</v>
      </c>
      <c r="V4346" s="55">
        <v>40.644399999999997</v>
      </c>
      <c r="W4346" s="55">
        <v>-74.2453</v>
      </c>
      <c r="X4346" s="55" t="s">
        <v>39</v>
      </c>
      <c r="Y4346" s="55" t="s">
        <v>413</v>
      </c>
      <c r="Z4346" s="55" t="s">
        <v>34</v>
      </c>
      <c r="AA4346" s="55">
        <v>0</v>
      </c>
      <c r="AB4346" s="55" t="s">
        <v>41</v>
      </c>
      <c r="AC4346" s="55">
        <v>8</v>
      </c>
      <c r="AD4346" s="55"/>
      <c r="AE4346" s="55" t="s">
        <v>42</v>
      </c>
      <c r="AF4346" s="55" t="s">
        <v>43</v>
      </c>
      <c r="AG4346" s="55">
        <v>1.1376499999999999E-2</v>
      </c>
      <c r="AH4346" s="57" t="s">
        <v>44</v>
      </c>
    </row>
    <row r="4347" spans="1:34" x14ac:dyDescent="0.25">
      <c r="A4347" s="54">
        <v>11560511</v>
      </c>
      <c r="B4347" s="55"/>
      <c r="C4347" s="55"/>
      <c r="D4347" s="55">
        <v>60554613</v>
      </c>
      <c r="E4347" s="55"/>
      <c r="F4347" s="55">
        <v>300</v>
      </c>
      <c r="G4347" s="55">
        <v>77650714</v>
      </c>
      <c r="H4347" s="55"/>
      <c r="I4347" s="55">
        <v>2275050011</v>
      </c>
      <c r="J4347" s="55">
        <v>2</v>
      </c>
      <c r="K4347" s="55" t="s">
        <v>34</v>
      </c>
      <c r="L4347" s="55" t="s">
        <v>218</v>
      </c>
      <c r="M4347" s="55">
        <v>34039</v>
      </c>
      <c r="N4347" s="55"/>
      <c r="O4347" s="55" t="s">
        <v>412</v>
      </c>
      <c r="P4347" s="55">
        <v>48811</v>
      </c>
      <c r="Q4347" s="55" t="s">
        <v>37</v>
      </c>
      <c r="R4347" s="55" t="s">
        <v>38</v>
      </c>
      <c r="S4347" s="55"/>
      <c r="T4347" s="55"/>
      <c r="U4347" s="55" t="s">
        <v>38</v>
      </c>
      <c r="V4347" s="55">
        <v>40.644399999999997</v>
      </c>
      <c r="W4347" s="55">
        <v>-74.2453</v>
      </c>
      <c r="X4347" s="55" t="s">
        <v>39</v>
      </c>
      <c r="Y4347" s="55" t="s">
        <v>413</v>
      </c>
      <c r="Z4347" s="55" t="s">
        <v>34</v>
      </c>
      <c r="AA4347" s="55">
        <v>0</v>
      </c>
      <c r="AB4347" s="55" t="s">
        <v>41</v>
      </c>
      <c r="AC4347" s="55">
        <v>8</v>
      </c>
      <c r="AD4347" s="55"/>
      <c r="AE4347" s="55" t="s">
        <v>42</v>
      </c>
      <c r="AF4347" s="55" t="s">
        <v>43</v>
      </c>
      <c r="AG4347" s="55">
        <v>1.3542700000000001E-3</v>
      </c>
      <c r="AH4347" s="57" t="s">
        <v>44</v>
      </c>
    </row>
    <row r="4348" spans="1:34" x14ac:dyDescent="0.25">
      <c r="A4348" s="54">
        <v>11560511</v>
      </c>
      <c r="B4348" s="55"/>
      <c r="C4348" s="55"/>
      <c r="D4348" s="55">
        <v>60554613</v>
      </c>
      <c r="E4348" s="55"/>
      <c r="F4348" s="55">
        <v>300</v>
      </c>
      <c r="G4348" s="55">
        <v>77650814</v>
      </c>
      <c r="H4348" s="55"/>
      <c r="I4348" s="55">
        <v>2275050012</v>
      </c>
      <c r="J4348" s="55">
        <v>2</v>
      </c>
      <c r="K4348" s="55" t="s">
        <v>34</v>
      </c>
      <c r="L4348" s="55" t="s">
        <v>218</v>
      </c>
      <c r="M4348" s="55">
        <v>34039</v>
      </c>
      <c r="N4348" s="55"/>
      <c r="O4348" s="55" t="s">
        <v>412</v>
      </c>
      <c r="P4348" s="55">
        <v>48811</v>
      </c>
      <c r="Q4348" s="55" t="s">
        <v>37</v>
      </c>
      <c r="R4348" s="55" t="s">
        <v>38</v>
      </c>
      <c r="S4348" s="55"/>
      <c r="T4348" s="55"/>
      <c r="U4348" s="55" t="s">
        <v>38</v>
      </c>
      <c r="V4348" s="55">
        <v>40.644399999999997</v>
      </c>
      <c r="W4348" s="55">
        <v>-74.2453</v>
      </c>
      <c r="X4348" s="55" t="s">
        <v>39</v>
      </c>
      <c r="Y4348" s="55" t="s">
        <v>413</v>
      </c>
      <c r="Z4348" s="55" t="s">
        <v>34</v>
      </c>
      <c r="AA4348" s="55">
        <v>0</v>
      </c>
      <c r="AB4348" s="55" t="s">
        <v>41</v>
      </c>
      <c r="AC4348" s="55">
        <v>8</v>
      </c>
      <c r="AD4348" s="55"/>
      <c r="AE4348" s="55" t="s">
        <v>45</v>
      </c>
      <c r="AF4348" s="55" t="s">
        <v>46</v>
      </c>
      <c r="AG4348" s="55">
        <v>1.2140199999999999E-3</v>
      </c>
      <c r="AH4348" s="57" t="s">
        <v>44</v>
      </c>
    </row>
    <row r="4349" spans="1:34" x14ac:dyDescent="0.25">
      <c r="A4349" s="54">
        <v>11560511</v>
      </c>
      <c r="B4349" s="55"/>
      <c r="C4349" s="55"/>
      <c r="D4349" s="55">
        <v>60554613</v>
      </c>
      <c r="E4349" s="55"/>
      <c r="F4349" s="55">
        <v>300</v>
      </c>
      <c r="G4349" s="55">
        <v>77650714</v>
      </c>
      <c r="H4349" s="55"/>
      <c r="I4349" s="55">
        <v>2275050011</v>
      </c>
      <c r="J4349" s="55">
        <v>2</v>
      </c>
      <c r="K4349" s="55" t="s">
        <v>34</v>
      </c>
      <c r="L4349" s="55" t="s">
        <v>218</v>
      </c>
      <c r="M4349" s="55">
        <v>34039</v>
      </c>
      <c r="N4349" s="55"/>
      <c r="O4349" s="55" t="s">
        <v>412</v>
      </c>
      <c r="P4349" s="55">
        <v>48811</v>
      </c>
      <c r="Q4349" s="55" t="s">
        <v>37</v>
      </c>
      <c r="R4349" s="55" t="s">
        <v>38</v>
      </c>
      <c r="S4349" s="55"/>
      <c r="T4349" s="55"/>
      <c r="U4349" s="55" t="s">
        <v>38</v>
      </c>
      <c r="V4349" s="55">
        <v>40.644399999999997</v>
      </c>
      <c r="W4349" s="55">
        <v>-74.2453</v>
      </c>
      <c r="X4349" s="55" t="s">
        <v>39</v>
      </c>
      <c r="Y4349" s="55" t="s">
        <v>413</v>
      </c>
      <c r="Z4349" s="55" t="s">
        <v>34</v>
      </c>
      <c r="AA4349" s="55">
        <v>0</v>
      </c>
      <c r="AB4349" s="55" t="s">
        <v>41</v>
      </c>
      <c r="AC4349" s="55">
        <v>8</v>
      </c>
      <c r="AD4349" s="55"/>
      <c r="AE4349" s="55" t="s">
        <v>45</v>
      </c>
      <c r="AF4349" s="55" t="s">
        <v>46</v>
      </c>
      <c r="AG4349" s="55">
        <v>9.0000000000000006E-5</v>
      </c>
      <c r="AH4349" s="57" t="s">
        <v>44</v>
      </c>
    </row>
    <row r="4350" spans="1:34" x14ac:dyDescent="0.25">
      <c r="A4350" s="54">
        <v>11560511</v>
      </c>
      <c r="B4350" s="55"/>
      <c r="C4350" s="55"/>
      <c r="D4350" s="55">
        <v>60554613</v>
      </c>
      <c r="E4350" s="55"/>
      <c r="F4350" s="55">
        <v>300</v>
      </c>
      <c r="G4350" s="55">
        <v>77650714</v>
      </c>
      <c r="H4350" s="55"/>
      <c r="I4350" s="55">
        <v>2275050011</v>
      </c>
      <c r="J4350" s="55">
        <v>2</v>
      </c>
      <c r="K4350" s="55" t="s">
        <v>34</v>
      </c>
      <c r="L4350" s="55" t="s">
        <v>218</v>
      </c>
      <c r="M4350" s="55">
        <v>34039</v>
      </c>
      <c r="N4350" s="55"/>
      <c r="O4350" s="55" t="s">
        <v>412</v>
      </c>
      <c r="P4350" s="55">
        <v>48811</v>
      </c>
      <c r="Q4350" s="55" t="s">
        <v>37</v>
      </c>
      <c r="R4350" s="55" t="s">
        <v>38</v>
      </c>
      <c r="S4350" s="55"/>
      <c r="T4350" s="55"/>
      <c r="U4350" s="55" t="s">
        <v>38</v>
      </c>
      <c r="V4350" s="55">
        <v>40.644399999999997</v>
      </c>
      <c r="W4350" s="55">
        <v>-74.2453</v>
      </c>
      <c r="X4350" s="55" t="s">
        <v>39</v>
      </c>
      <c r="Y4350" s="55" t="s">
        <v>413</v>
      </c>
      <c r="Z4350" s="55" t="s">
        <v>34</v>
      </c>
      <c r="AA4350" s="55">
        <v>0</v>
      </c>
      <c r="AB4350" s="55" t="s">
        <v>41</v>
      </c>
      <c r="AC4350" s="55">
        <v>8</v>
      </c>
      <c r="AD4350" s="55"/>
      <c r="AE4350" s="55" t="s">
        <v>47</v>
      </c>
      <c r="AF4350" s="55" t="s">
        <v>48</v>
      </c>
      <c r="AG4350" s="55">
        <v>1.4699100000000001E-3</v>
      </c>
      <c r="AH4350" s="57" t="s">
        <v>44</v>
      </c>
    </row>
    <row r="4351" spans="1:34" x14ac:dyDescent="0.25">
      <c r="A4351" s="54">
        <v>11560511</v>
      </c>
      <c r="B4351" s="55"/>
      <c r="C4351" s="55"/>
      <c r="D4351" s="55">
        <v>60554613</v>
      </c>
      <c r="E4351" s="55"/>
      <c r="F4351" s="55">
        <v>300</v>
      </c>
      <c r="G4351" s="55">
        <v>77650814</v>
      </c>
      <c r="H4351" s="55"/>
      <c r="I4351" s="55">
        <v>2275050012</v>
      </c>
      <c r="J4351" s="55">
        <v>2</v>
      </c>
      <c r="K4351" s="55" t="s">
        <v>34</v>
      </c>
      <c r="L4351" s="55" t="s">
        <v>218</v>
      </c>
      <c r="M4351" s="55">
        <v>34039</v>
      </c>
      <c r="N4351" s="55"/>
      <c r="O4351" s="55" t="s">
        <v>412</v>
      </c>
      <c r="P4351" s="55">
        <v>48811</v>
      </c>
      <c r="Q4351" s="55" t="s">
        <v>37</v>
      </c>
      <c r="R4351" s="55" t="s">
        <v>38</v>
      </c>
      <c r="S4351" s="55"/>
      <c r="T4351" s="55"/>
      <c r="U4351" s="55" t="s">
        <v>38</v>
      </c>
      <c r="V4351" s="55">
        <v>40.644399999999997</v>
      </c>
      <c r="W4351" s="55">
        <v>-74.2453</v>
      </c>
      <c r="X4351" s="55" t="s">
        <v>39</v>
      </c>
      <c r="Y4351" s="55" t="s">
        <v>413</v>
      </c>
      <c r="Z4351" s="55" t="s">
        <v>34</v>
      </c>
      <c r="AA4351" s="55">
        <v>0</v>
      </c>
      <c r="AB4351" s="55" t="s">
        <v>41</v>
      </c>
      <c r="AC4351" s="55">
        <v>8</v>
      </c>
      <c r="AD4351" s="55"/>
      <c r="AE4351" s="55" t="s">
        <v>47</v>
      </c>
      <c r="AF4351" s="55" t="s">
        <v>48</v>
      </c>
      <c r="AG4351" s="55">
        <v>3.8118200000000001E-3</v>
      </c>
      <c r="AH4351" s="57" t="s">
        <v>44</v>
      </c>
    </row>
    <row r="4352" spans="1:34" x14ac:dyDescent="0.25">
      <c r="A4352" s="54">
        <v>11560511</v>
      </c>
      <c r="B4352" s="55"/>
      <c r="C4352" s="55"/>
      <c r="D4352" s="55">
        <v>60554613</v>
      </c>
      <c r="E4352" s="55"/>
      <c r="F4352" s="55">
        <v>300</v>
      </c>
      <c r="G4352" s="55">
        <v>77650814</v>
      </c>
      <c r="H4352" s="55"/>
      <c r="I4352" s="55">
        <v>2275050012</v>
      </c>
      <c r="J4352" s="55">
        <v>2</v>
      </c>
      <c r="K4352" s="55" t="s">
        <v>34</v>
      </c>
      <c r="L4352" s="55" t="s">
        <v>218</v>
      </c>
      <c r="M4352" s="55">
        <v>34039</v>
      </c>
      <c r="N4352" s="55"/>
      <c r="O4352" s="55" t="s">
        <v>412</v>
      </c>
      <c r="P4352" s="55">
        <v>48811</v>
      </c>
      <c r="Q4352" s="55" t="s">
        <v>37</v>
      </c>
      <c r="R4352" s="55" t="s">
        <v>38</v>
      </c>
      <c r="S4352" s="55"/>
      <c r="T4352" s="55"/>
      <c r="U4352" s="55" t="s">
        <v>38</v>
      </c>
      <c r="V4352" s="55">
        <v>40.644399999999997</v>
      </c>
      <c r="W4352" s="55">
        <v>-74.2453</v>
      </c>
      <c r="X4352" s="55" t="s">
        <v>39</v>
      </c>
      <c r="Y4352" s="55" t="s">
        <v>413</v>
      </c>
      <c r="Z4352" s="55" t="s">
        <v>34</v>
      </c>
      <c r="AA4352" s="55">
        <v>0</v>
      </c>
      <c r="AB4352" s="55" t="s">
        <v>41</v>
      </c>
      <c r="AC4352" s="55">
        <v>8</v>
      </c>
      <c r="AD4352" s="55"/>
      <c r="AE4352" s="55" t="s">
        <v>49</v>
      </c>
      <c r="AF4352" s="55" t="s">
        <v>50</v>
      </c>
      <c r="AG4352" s="55">
        <v>3.9055499999999998E-3</v>
      </c>
      <c r="AH4352" s="57" t="s">
        <v>44</v>
      </c>
    </row>
    <row r="4353" spans="1:34" x14ac:dyDescent="0.25">
      <c r="A4353" s="54">
        <v>11560511</v>
      </c>
      <c r="B4353" s="55"/>
      <c r="C4353" s="55"/>
      <c r="D4353" s="55">
        <v>60554613</v>
      </c>
      <c r="E4353" s="55"/>
      <c r="F4353" s="55">
        <v>300</v>
      </c>
      <c r="G4353" s="55">
        <v>77650714</v>
      </c>
      <c r="H4353" s="55"/>
      <c r="I4353" s="55">
        <v>2275050011</v>
      </c>
      <c r="J4353" s="55">
        <v>2</v>
      </c>
      <c r="K4353" s="55" t="s">
        <v>34</v>
      </c>
      <c r="L4353" s="55" t="s">
        <v>218</v>
      </c>
      <c r="M4353" s="55">
        <v>34039</v>
      </c>
      <c r="N4353" s="55"/>
      <c r="O4353" s="55" t="s">
        <v>412</v>
      </c>
      <c r="P4353" s="55">
        <v>48811</v>
      </c>
      <c r="Q4353" s="55" t="s">
        <v>37</v>
      </c>
      <c r="R4353" s="55" t="s">
        <v>38</v>
      </c>
      <c r="S4353" s="55"/>
      <c r="T4353" s="55"/>
      <c r="U4353" s="55" t="s">
        <v>38</v>
      </c>
      <c r="V4353" s="55">
        <v>40.644399999999997</v>
      </c>
      <c r="W4353" s="55">
        <v>-74.2453</v>
      </c>
      <c r="X4353" s="55" t="s">
        <v>39</v>
      </c>
      <c r="Y4353" s="55" t="s">
        <v>413</v>
      </c>
      <c r="Z4353" s="55" t="s">
        <v>34</v>
      </c>
      <c r="AA4353" s="55">
        <v>0</v>
      </c>
      <c r="AB4353" s="55" t="s">
        <v>41</v>
      </c>
      <c r="AC4353" s="55">
        <v>8</v>
      </c>
      <c r="AD4353" s="55"/>
      <c r="AE4353" s="55" t="s">
        <v>49</v>
      </c>
      <c r="AF4353" s="55" t="s">
        <v>50</v>
      </c>
      <c r="AG4353" s="55">
        <v>2.1302999999999999E-3</v>
      </c>
      <c r="AH4353" s="57" t="s">
        <v>44</v>
      </c>
    </row>
    <row r="4354" spans="1:34" x14ac:dyDescent="0.25">
      <c r="A4354" s="54">
        <v>11560511</v>
      </c>
      <c r="B4354" s="55"/>
      <c r="C4354" s="55"/>
      <c r="D4354" s="55">
        <v>60554613</v>
      </c>
      <c r="E4354" s="55"/>
      <c r="F4354" s="55">
        <v>300</v>
      </c>
      <c r="G4354" s="55">
        <v>77650814</v>
      </c>
      <c r="H4354" s="55"/>
      <c r="I4354" s="55">
        <v>2275050012</v>
      </c>
      <c r="J4354" s="55">
        <v>2</v>
      </c>
      <c r="K4354" s="55" t="s">
        <v>34</v>
      </c>
      <c r="L4354" s="55" t="s">
        <v>218</v>
      </c>
      <c r="M4354" s="55">
        <v>34039</v>
      </c>
      <c r="N4354" s="55"/>
      <c r="O4354" s="55" t="s">
        <v>412</v>
      </c>
      <c r="P4354" s="55">
        <v>48811</v>
      </c>
      <c r="Q4354" s="55" t="s">
        <v>37</v>
      </c>
      <c r="R4354" s="55" t="s">
        <v>38</v>
      </c>
      <c r="S4354" s="55"/>
      <c r="T4354" s="55"/>
      <c r="U4354" s="55" t="s">
        <v>38</v>
      </c>
      <c r="V4354" s="55">
        <v>40.644399999999997</v>
      </c>
      <c r="W4354" s="55">
        <v>-74.2453</v>
      </c>
      <c r="X4354" s="55" t="s">
        <v>39</v>
      </c>
      <c r="Y4354" s="55" t="s">
        <v>413</v>
      </c>
      <c r="Z4354" s="55" t="s">
        <v>34</v>
      </c>
      <c r="AA4354" s="55">
        <v>0</v>
      </c>
      <c r="AB4354" s="55" t="s">
        <v>41</v>
      </c>
      <c r="AC4354" s="55">
        <v>8</v>
      </c>
      <c r="AD4354" s="55"/>
      <c r="AE4354" s="55" t="s">
        <v>51</v>
      </c>
      <c r="AF4354" s="55" t="s">
        <v>52</v>
      </c>
      <c r="AG4354" s="55">
        <v>5.3417999999999998E-3</v>
      </c>
      <c r="AH4354" s="57" t="s">
        <v>44</v>
      </c>
    </row>
    <row r="4355" spans="1:34" x14ac:dyDescent="0.25">
      <c r="A4355" s="54">
        <v>11560511</v>
      </c>
      <c r="B4355" s="55"/>
      <c r="C4355" s="55"/>
      <c r="D4355" s="55">
        <v>60554613</v>
      </c>
      <c r="E4355" s="55"/>
      <c r="F4355" s="55">
        <v>300</v>
      </c>
      <c r="G4355" s="55">
        <v>77650714</v>
      </c>
      <c r="H4355" s="55"/>
      <c r="I4355" s="55">
        <v>2275050011</v>
      </c>
      <c r="J4355" s="55">
        <v>2</v>
      </c>
      <c r="K4355" s="55" t="s">
        <v>34</v>
      </c>
      <c r="L4355" s="55" t="s">
        <v>218</v>
      </c>
      <c r="M4355" s="55">
        <v>34039</v>
      </c>
      <c r="N4355" s="55"/>
      <c r="O4355" s="55" t="s">
        <v>412</v>
      </c>
      <c r="P4355" s="55">
        <v>48811</v>
      </c>
      <c r="Q4355" s="55" t="s">
        <v>37</v>
      </c>
      <c r="R4355" s="55" t="s">
        <v>38</v>
      </c>
      <c r="S4355" s="55"/>
      <c r="T4355" s="55"/>
      <c r="U4355" s="55" t="s">
        <v>38</v>
      </c>
      <c r="V4355" s="55">
        <v>40.644399999999997</v>
      </c>
      <c r="W4355" s="55">
        <v>-74.2453</v>
      </c>
      <c r="X4355" s="55" t="s">
        <v>39</v>
      </c>
      <c r="Y4355" s="55" t="s">
        <v>413</v>
      </c>
      <c r="Z4355" s="55" t="s">
        <v>34</v>
      </c>
      <c r="AA4355" s="55">
        <v>0</v>
      </c>
      <c r="AB4355" s="55" t="s">
        <v>41</v>
      </c>
      <c r="AC4355" s="55">
        <v>8</v>
      </c>
      <c r="AD4355" s="55"/>
      <c r="AE4355" s="55" t="s">
        <v>51</v>
      </c>
      <c r="AF4355" s="55" t="s">
        <v>52</v>
      </c>
      <c r="AG4355" s="55">
        <v>5.8500000000000002E-4</v>
      </c>
      <c r="AH4355" s="57" t="s">
        <v>44</v>
      </c>
    </row>
    <row r="4356" spans="1:34" x14ac:dyDescent="0.25">
      <c r="A4356" s="54">
        <v>11560511</v>
      </c>
      <c r="B4356" s="55"/>
      <c r="C4356" s="55"/>
      <c r="D4356" s="55">
        <v>60554613</v>
      </c>
      <c r="E4356" s="55"/>
      <c r="F4356" s="55">
        <v>300</v>
      </c>
      <c r="G4356" s="55">
        <v>77650714</v>
      </c>
      <c r="H4356" s="55"/>
      <c r="I4356" s="55">
        <v>2275050011</v>
      </c>
      <c r="J4356" s="55">
        <v>2</v>
      </c>
      <c r="K4356" s="55" t="s">
        <v>34</v>
      </c>
      <c r="L4356" s="55" t="s">
        <v>218</v>
      </c>
      <c r="M4356" s="55">
        <v>34039</v>
      </c>
      <c r="N4356" s="55"/>
      <c r="O4356" s="55" t="s">
        <v>412</v>
      </c>
      <c r="P4356" s="55">
        <v>48811</v>
      </c>
      <c r="Q4356" s="55" t="s">
        <v>37</v>
      </c>
      <c r="R4356" s="55" t="s">
        <v>38</v>
      </c>
      <c r="S4356" s="55"/>
      <c r="T4356" s="55"/>
      <c r="U4356" s="55" t="s">
        <v>38</v>
      </c>
      <c r="V4356" s="55">
        <v>40.644399999999997</v>
      </c>
      <c r="W4356" s="55">
        <v>-74.2453</v>
      </c>
      <c r="X4356" s="55" t="s">
        <v>39</v>
      </c>
      <c r="Y4356" s="55" t="s">
        <v>413</v>
      </c>
      <c r="Z4356" s="55" t="s">
        <v>34</v>
      </c>
      <c r="AA4356" s="55">
        <v>0</v>
      </c>
      <c r="AB4356" s="55" t="s">
        <v>41</v>
      </c>
      <c r="AC4356" s="55">
        <v>8</v>
      </c>
      <c r="AD4356" s="55"/>
      <c r="AE4356" s="55" t="s">
        <v>53</v>
      </c>
      <c r="AF4356" s="55" t="s">
        <v>54</v>
      </c>
      <c r="AG4356" s="55">
        <v>0.108126</v>
      </c>
      <c r="AH4356" s="57" t="s">
        <v>44</v>
      </c>
    </row>
    <row r="4357" spans="1:34" x14ac:dyDescent="0.25">
      <c r="A4357" s="54">
        <v>11560511</v>
      </c>
      <c r="B4357" s="55"/>
      <c r="C4357" s="55"/>
      <c r="D4357" s="55">
        <v>60554613</v>
      </c>
      <c r="E4357" s="55"/>
      <c r="F4357" s="55">
        <v>300</v>
      </c>
      <c r="G4357" s="55">
        <v>77650814</v>
      </c>
      <c r="H4357" s="55"/>
      <c r="I4357" s="55">
        <v>2275050012</v>
      </c>
      <c r="J4357" s="55">
        <v>2</v>
      </c>
      <c r="K4357" s="55" t="s">
        <v>34</v>
      </c>
      <c r="L4357" s="55" t="s">
        <v>218</v>
      </c>
      <c r="M4357" s="55">
        <v>34039</v>
      </c>
      <c r="N4357" s="55"/>
      <c r="O4357" s="55" t="s">
        <v>412</v>
      </c>
      <c r="P4357" s="55">
        <v>48811</v>
      </c>
      <c r="Q4357" s="55" t="s">
        <v>37</v>
      </c>
      <c r="R4357" s="55" t="s">
        <v>38</v>
      </c>
      <c r="S4357" s="55"/>
      <c r="T4357" s="55"/>
      <c r="U4357" s="55" t="s">
        <v>38</v>
      </c>
      <c r="V4357" s="55">
        <v>40.644399999999997</v>
      </c>
      <c r="W4357" s="55">
        <v>-74.2453</v>
      </c>
      <c r="X4357" s="55" t="s">
        <v>39</v>
      </c>
      <c r="Y4357" s="55" t="s">
        <v>413</v>
      </c>
      <c r="Z4357" s="55" t="s">
        <v>34</v>
      </c>
      <c r="AA4357" s="55">
        <v>0</v>
      </c>
      <c r="AB4357" s="55" t="s">
        <v>41</v>
      </c>
      <c r="AC4357" s="55">
        <v>8</v>
      </c>
      <c r="AD4357" s="55"/>
      <c r="AE4357" s="55" t="s">
        <v>53</v>
      </c>
      <c r="AF4357" s="55" t="s">
        <v>54</v>
      </c>
      <c r="AG4357" s="55">
        <v>0.15802099999999999</v>
      </c>
      <c r="AH4357" s="57" t="s">
        <v>44</v>
      </c>
    </row>
    <row r="4358" spans="1:34" x14ac:dyDescent="0.25">
      <c r="A4358" s="54">
        <v>11560511</v>
      </c>
      <c r="B4358" s="55"/>
      <c r="C4358" s="55"/>
      <c r="D4358" s="55">
        <v>60554613</v>
      </c>
      <c r="E4358" s="55"/>
      <c r="F4358" s="55">
        <v>300</v>
      </c>
      <c r="G4358" s="55">
        <v>77650714</v>
      </c>
      <c r="H4358" s="55"/>
      <c r="I4358" s="55">
        <v>2275050011</v>
      </c>
      <c r="J4358" s="55">
        <v>2</v>
      </c>
      <c r="K4358" s="55" t="s">
        <v>34</v>
      </c>
      <c r="L4358" s="55" t="s">
        <v>218</v>
      </c>
      <c r="M4358" s="55">
        <v>34039</v>
      </c>
      <c r="N4358" s="55"/>
      <c r="O4358" s="55" t="s">
        <v>412</v>
      </c>
      <c r="P4358" s="55">
        <v>48811</v>
      </c>
      <c r="Q4358" s="55" t="s">
        <v>37</v>
      </c>
      <c r="R4358" s="55" t="s">
        <v>38</v>
      </c>
      <c r="S4358" s="55"/>
      <c r="T4358" s="55"/>
      <c r="U4358" s="55" t="s">
        <v>38</v>
      </c>
      <c r="V4358" s="55">
        <v>40.644399999999997</v>
      </c>
      <c r="W4358" s="55">
        <v>-74.2453</v>
      </c>
      <c r="X4358" s="55" t="s">
        <v>39</v>
      </c>
      <c r="Y4358" s="55" t="s">
        <v>413</v>
      </c>
      <c r="Z4358" s="55" t="s">
        <v>34</v>
      </c>
      <c r="AA4358" s="55">
        <v>0</v>
      </c>
      <c r="AB4358" s="55" t="s">
        <v>41</v>
      </c>
      <c r="AC4358" s="55">
        <v>8</v>
      </c>
      <c r="AD4358" s="55"/>
      <c r="AE4358" s="55">
        <v>7439921</v>
      </c>
      <c r="AF4358" s="55" t="s">
        <v>55</v>
      </c>
      <c r="AG4358" s="55">
        <v>1.3835599999999999E-4</v>
      </c>
      <c r="AH4358" s="57" t="s">
        <v>44</v>
      </c>
    </row>
    <row r="4359" spans="1:34" x14ac:dyDescent="0.25">
      <c r="A4359" s="54">
        <v>9376311</v>
      </c>
      <c r="B4359" s="55"/>
      <c r="C4359" s="55"/>
      <c r="D4359" s="55">
        <v>89342813</v>
      </c>
      <c r="E4359" s="55"/>
      <c r="F4359" s="55">
        <v>300</v>
      </c>
      <c r="G4359" s="55">
        <v>121016414</v>
      </c>
      <c r="H4359" s="55"/>
      <c r="I4359" s="55">
        <v>2275020000</v>
      </c>
      <c r="J4359" s="55">
        <v>2</v>
      </c>
      <c r="K4359" s="55" t="s">
        <v>34</v>
      </c>
      <c r="L4359" s="55" t="s">
        <v>61</v>
      </c>
      <c r="M4359" s="55">
        <v>34013</v>
      </c>
      <c r="N4359" s="55"/>
      <c r="O4359" s="55" t="s">
        <v>414</v>
      </c>
      <c r="P4359" s="55">
        <v>48811</v>
      </c>
      <c r="Q4359" s="55" t="s">
        <v>37</v>
      </c>
      <c r="R4359" s="55" t="s">
        <v>38</v>
      </c>
      <c r="S4359" s="55"/>
      <c r="T4359" s="55"/>
      <c r="U4359" s="55" t="s">
        <v>38</v>
      </c>
      <c r="V4359" s="55">
        <v>40.874099999999999</v>
      </c>
      <c r="W4359" s="55">
        <v>-74.286699999999996</v>
      </c>
      <c r="X4359" s="55" t="s">
        <v>39</v>
      </c>
      <c r="Y4359" s="55" t="s">
        <v>415</v>
      </c>
      <c r="Z4359" s="55" t="s">
        <v>34</v>
      </c>
      <c r="AA4359" s="55">
        <v>0</v>
      </c>
      <c r="AB4359" s="55" t="s">
        <v>41</v>
      </c>
      <c r="AC4359" s="55">
        <v>8</v>
      </c>
      <c r="AD4359" s="55"/>
      <c r="AE4359" s="55" t="s">
        <v>42</v>
      </c>
      <c r="AF4359" s="55" t="s">
        <v>43</v>
      </c>
      <c r="AG4359" s="55">
        <v>4.6230000000000004E-3</v>
      </c>
      <c r="AH4359" s="57" t="s">
        <v>44</v>
      </c>
    </row>
    <row r="4360" spans="1:34" x14ac:dyDescent="0.25">
      <c r="A4360" s="54">
        <v>9376311</v>
      </c>
      <c r="B4360" s="55"/>
      <c r="C4360" s="55"/>
      <c r="D4360" s="55">
        <v>63227413</v>
      </c>
      <c r="E4360" s="55"/>
      <c r="F4360" s="55">
        <v>300</v>
      </c>
      <c r="G4360" s="55">
        <v>86951414</v>
      </c>
      <c r="H4360" s="55"/>
      <c r="I4360" s="55">
        <v>2275001000</v>
      </c>
      <c r="J4360" s="55">
        <v>2</v>
      </c>
      <c r="K4360" s="55" t="s">
        <v>34</v>
      </c>
      <c r="L4360" s="55" t="s">
        <v>61</v>
      </c>
      <c r="M4360" s="55">
        <v>34013</v>
      </c>
      <c r="N4360" s="55"/>
      <c r="O4360" s="55" t="s">
        <v>414</v>
      </c>
      <c r="P4360" s="55">
        <v>48811</v>
      </c>
      <c r="Q4360" s="55" t="s">
        <v>37</v>
      </c>
      <c r="R4360" s="55" t="s">
        <v>38</v>
      </c>
      <c r="S4360" s="55"/>
      <c r="T4360" s="55"/>
      <c r="U4360" s="55" t="s">
        <v>38</v>
      </c>
      <c r="V4360" s="55">
        <v>40.874099999999999</v>
      </c>
      <c r="W4360" s="55">
        <v>-74.286699999999996</v>
      </c>
      <c r="X4360" s="55" t="s">
        <v>39</v>
      </c>
      <c r="Y4360" s="55" t="s">
        <v>415</v>
      </c>
      <c r="Z4360" s="55" t="s">
        <v>34</v>
      </c>
      <c r="AA4360" s="55">
        <v>0</v>
      </c>
      <c r="AB4360" s="55" t="s">
        <v>41</v>
      </c>
      <c r="AC4360" s="55">
        <v>8</v>
      </c>
      <c r="AD4360" s="55"/>
      <c r="AE4360" s="55" t="s">
        <v>42</v>
      </c>
      <c r="AF4360" s="55" t="s">
        <v>43</v>
      </c>
      <c r="AG4360" s="55">
        <v>1.5890899999999999</v>
      </c>
      <c r="AH4360" s="57" t="s">
        <v>44</v>
      </c>
    </row>
    <row r="4361" spans="1:34" x14ac:dyDescent="0.25">
      <c r="A4361" s="54">
        <v>9376311</v>
      </c>
      <c r="B4361" s="55"/>
      <c r="C4361" s="55"/>
      <c r="D4361" s="55">
        <v>62589713</v>
      </c>
      <c r="E4361" s="55"/>
      <c r="F4361" s="55">
        <v>300</v>
      </c>
      <c r="G4361" s="55">
        <v>84222014</v>
      </c>
      <c r="H4361" s="55"/>
      <c r="I4361" s="55">
        <v>2275060011</v>
      </c>
      <c r="J4361" s="55">
        <v>2</v>
      </c>
      <c r="K4361" s="55" t="s">
        <v>34</v>
      </c>
      <c r="L4361" s="55" t="s">
        <v>61</v>
      </c>
      <c r="M4361" s="55">
        <v>34013</v>
      </c>
      <c r="N4361" s="55"/>
      <c r="O4361" s="55" t="s">
        <v>414</v>
      </c>
      <c r="P4361" s="55">
        <v>48811</v>
      </c>
      <c r="Q4361" s="55" t="s">
        <v>37</v>
      </c>
      <c r="R4361" s="55" t="s">
        <v>38</v>
      </c>
      <c r="S4361" s="55"/>
      <c r="T4361" s="55"/>
      <c r="U4361" s="55" t="s">
        <v>38</v>
      </c>
      <c r="V4361" s="55">
        <v>40.874099999999999</v>
      </c>
      <c r="W4361" s="55">
        <v>-74.286699999999996</v>
      </c>
      <c r="X4361" s="55" t="s">
        <v>39</v>
      </c>
      <c r="Y4361" s="55" t="s">
        <v>415</v>
      </c>
      <c r="Z4361" s="55" t="s">
        <v>34</v>
      </c>
      <c r="AA4361" s="55">
        <v>0</v>
      </c>
      <c r="AB4361" s="55" t="s">
        <v>41</v>
      </c>
      <c r="AC4361" s="55">
        <v>8</v>
      </c>
      <c r="AD4361" s="55"/>
      <c r="AE4361" s="55" t="s">
        <v>42</v>
      </c>
      <c r="AF4361" s="55" t="s">
        <v>43</v>
      </c>
      <c r="AG4361" s="55">
        <v>8.7666099999999993E-3</v>
      </c>
      <c r="AH4361" s="57" t="s">
        <v>44</v>
      </c>
    </row>
    <row r="4362" spans="1:34" x14ac:dyDescent="0.25">
      <c r="A4362" s="54">
        <v>9376311</v>
      </c>
      <c r="B4362" s="55"/>
      <c r="C4362" s="55"/>
      <c r="D4362" s="55">
        <v>62589813</v>
      </c>
      <c r="E4362" s="55"/>
      <c r="F4362" s="55">
        <v>300</v>
      </c>
      <c r="G4362" s="55">
        <v>84222314</v>
      </c>
      <c r="H4362" s="55"/>
      <c r="I4362" s="55">
        <v>2275050012</v>
      </c>
      <c r="J4362" s="55">
        <v>2</v>
      </c>
      <c r="K4362" s="55" t="s">
        <v>34</v>
      </c>
      <c r="L4362" s="55" t="s">
        <v>61</v>
      </c>
      <c r="M4362" s="55">
        <v>34013</v>
      </c>
      <c r="N4362" s="55"/>
      <c r="O4362" s="55" t="s">
        <v>414</v>
      </c>
      <c r="P4362" s="55">
        <v>48811</v>
      </c>
      <c r="Q4362" s="55" t="s">
        <v>37</v>
      </c>
      <c r="R4362" s="55" t="s">
        <v>38</v>
      </c>
      <c r="S4362" s="55"/>
      <c r="T4362" s="55"/>
      <c r="U4362" s="55" t="s">
        <v>38</v>
      </c>
      <c r="V4362" s="55">
        <v>40.874099999999999</v>
      </c>
      <c r="W4362" s="55">
        <v>-74.286699999999996</v>
      </c>
      <c r="X4362" s="55" t="s">
        <v>39</v>
      </c>
      <c r="Y4362" s="55" t="s">
        <v>415</v>
      </c>
      <c r="Z4362" s="55" t="s">
        <v>34</v>
      </c>
      <c r="AA4362" s="55">
        <v>0</v>
      </c>
      <c r="AB4362" s="55" t="s">
        <v>41</v>
      </c>
      <c r="AC4362" s="55">
        <v>8</v>
      </c>
      <c r="AD4362" s="55"/>
      <c r="AE4362" s="55" t="s">
        <v>42</v>
      </c>
      <c r="AF4362" s="55" t="s">
        <v>43</v>
      </c>
      <c r="AG4362" s="55">
        <v>3.5465300000000002</v>
      </c>
      <c r="AH4362" s="57" t="s">
        <v>44</v>
      </c>
    </row>
    <row r="4363" spans="1:34" x14ac:dyDescent="0.25">
      <c r="A4363" s="54">
        <v>9376311</v>
      </c>
      <c r="B4363" s="55"/>
      <c r="C4363" s="55"/>
      <c r="D4363" s="55">
        <v>62589813</v>
      </c>
      <c r="E4363" s="55"/>
      <c r="F4363" s="55">
        <v>300</v>
      </c>
      <c r="G4363" s="55">
        <v>84222214</v>
      </c>
      <c r="H4363" s="55"/>
      <c r="I4363" s="55">
        <v>2275050011</v>
      </c>
      <c r="J4363" s="55">
        <v>2</v>
      </c>
      <c r="K4363" s="55" t="s">
        <v>34</v>
      </c>
      <c r="L4363" s="55" t="s">
        <v>61</v>
      </c>
      <c r="M4363" s="55">
        <v>34013</v>
      </c>
      <c r="N4363" s="55"/>
      <c r="O4363" s="55" t="s">
        <v>414</v>
      </c>
      <c r="P4363" s="55">
        <v>48811</v>
      </c>
      <c r="Q4363" s="55" t="s">
        <v>37</v>
      </c>
      <c r="R4363" s="55" t="s">
        <v>38</v>
      </c>
      <c r="S4363" s="55"/>
      <c r="T4363" s="55"/>
      <c r="U4363" s="55" t="s">
        <v>38</v>
      </c>
      <c r="V4363" s="55">
        <v>40.874099999999999</v>
      </c>
      <c r="W4363" s="55">
        <v>-74.286699999999996</v>
      </c>
      <c r="X4363" s="55" t="s">
        <v>39</v>
      </c>
      <c r="Y4363" s="55" t="s">
        <v>415</v>
      </c>
      <c r="Z4363" s="55" t="s">
        <v>34</v>
      </c>
      <c r="AA4363" s="55">
        <v>0</v>
      </c>
      <c r="AB4363" s="55" t="s">
        <v>41</v>
      </c>
      <c r="AC4363" s="55">
        <v>8</v>
      </c>
      <c r="AD4363" s="55"/>
      <c r="AE4363" s="55" t="s">
        <v>42</v>
      </c>
      <c r="AF4363" s="55" t="s">
        <v>43</v>
      </c>
      <c r="AG4363" s="55">
        <v>2.0001799999999998</v>
      </c>
      <c r="AH4363" s="57" t="s">
        <v>44</v>
      </c>
    </row>
    <row r="4364" spans="1:34" x14ac:dyDescent="0.25">
      <c r="A4364" s="54">
        <v>9376311</v>
      </c>
      <c r="B4364" s="55"/>
      <c r="C4364" s="55"/>
      <c r="D4364" s="55">
        <v>62589713</v>
      </c>
      <c r="E4364" s="55"/>
      <c r="F4364" s="55">
        <v>300</v>
      </c>
      <c r="G4364" s="55">
        <v>84222114</v>
      </c>
      <c r="H4364" s="55"/>
      <c r="I4364" s="55">
        <v>2275060012</v>
      </c>
      <c r="J4364" s="55">
        <v>2</v>
      </c>
      <c r="K4364" s="55" t="s">
        <v>34</v>
      </c>
      <c r="L4364" s="55" t="s">
        <v>61</v>
      </c>
      <c r="M4364" s="55">
        <v>34013</v>
      </c>
      <c r="N4364" s="55"/>
      <c r="O4364" s="55" t="s">
        <v>414</v>
      </c>
      <c r="P4364" s="55">
        <v>48811</v>
      </c>
      <c r="Q4364" s="55" t="s">
        <v>37</v>
      </c>
      <c r="R4364" s="55" t="s">
        <v>38</v>
      </c>
      <c r="S4364" s="55"/>
      <c r="T4364" s="55"/>
      <c r="U4364" s="55" t="s">
        <v>38</v>
      </c>
      <c r="V4364" s="55">
        <v>40.874099999999999</v>
      </c>
      <c r="W4364" s="55">
        <v>-74.286699999999996</v>
      </c>
      <c r="X4364" s="55" t="s">
        <v>39</v>
      </c>
      <c r="Y4364" s="55" t="s">
        <v>415</v>
      </c>
      <c r="Z4364" s="55" t="s">
        <v>34</v>
      </c>
      <c r="AA4364" s="55">
        <v>0</v>
      </c>
      <c r="AB4364" s="55" t="s">
        <v>41</v>
      </c>
      <c r="AC4364" s="55">
        <v>8</v>
      </c>
      <c r="AD4364" s="55"/>
      <c r="AE4364" s="55" t="s">
        <v>42</v>
      </c>
      <c r="AF4364" s="55" t="s">
        <v>43</v>
      </c>
      <c r="AG4364" s="55">
        <v>0.18642500000000001</v>
      </c>
      <c r="AH4364" s="57" t="s">
        <v>44</v>
      </c>
    </row>
    <row r="4365" spans="1:34" x14ac:dyDescent="0.25">
      <c r="A4365" s="54">
        <v>9376311</v>
      </c>
      <c r="B4365" s="55"/>
      <c r="C4365" s="55"/>
      <c r="D4365" s="55">
        <v>89342813</v>
      </c>
      <c r="E4365" s="55"/>
      <c r="F4365" s="55">
        <v>300</v>
      </c>
      <c r="G4365" s="55">
        <v>121016414</v>
      </c>
      <c r="H4365" s="55"/>
      <c r="I4365" s="55">
        <v>2275020000</v>
      </c>
      <c r="J4365" s="55">
        <v>2</v>
      </c>
      <c r="K4365" s="55" t="s">
        <v>34</v>
      </c>
      <c r="L4365" s="55" t="s">
        <v>61</v>
      </c>
      <c r="M4365" s="55">
        <v>34013</v>
      </c>
      <c r="N4365" s="55"/>
      <c r="O4365" s="55" t="s">
        <v>414</v>
      </c>
      <c r="P4365" s="55">
        <v>48811</v>
      </c>
      <c r="Q4365" s="55" t="s">
        <v>37</v>
      </c>
      <c r="R4365" s="55" t="s">
        <v>38</v>
      </c>
      <c r="S4365" s="55"/>
      <c r="T4365" s="55"/>
      <c r="U4365" s="55" t="s">
        <v>38</v>
      </c>
      <c r="V4365" s="55">
        <v>40.874099999999999</v>
      </c>
      <c r="W4365" s="55">
        <v>-74.286699999999996</v>
      </c>
      <c r="X4365" s="55" t="s">
        <v>39</v>
      </c>
      <c r="Y4365" s="55" t="s">
        <v>415</v>
      </c>
      <c r="Z4365" s="55" t="s">
        <v>34</v>
      </c>
      <c r="AA4365" s="55">
        <v>0</v>
      </c>
      <c r="AB4365" s="55" t="s">
        <v>41</v>
      </c>
      <c r="AC4365" s="55">
        <v>8</v>
      </c>
      <c r="AD4365" s="55"/>
      <c r="AE4365" s="55" t="s">
        <v>45</v>
      </c>
      <c r="AF4365" s="55" t="s">
        <v>46</v>
      </c>
      <c r="AG4365" s="55">
        <v>1.3365E-3</v>
      </c>
      <c r="AH4365" s="57" t="s">
        <v>44</v>
      </c>
    </row>
    <row r="4366" spans="1:34" x14ac:dyDescent="0.25">
      <c r="A4366" s="54">
        <v>9376311</v>
      </c>
      <c r="B4366" s="55"/>
      <c r="C4366" s="55"/>
      <c r="D4366" s="55">
        <v>62589813</v>
      </c>
      <c r="E4366" s="55"/>
      <c r="F4366" s="55">
        <v>300</v>
      </c>
      <c r="G4366" s="55">
        <v>84222214</v>
      </c>
      <c r="H4366" s="55"/>
      <c r="I4366" s="55">
        <v>2275050011</v>
      </c>
      <c r="J4366" s="55">
        <v>2</v>
      </c>
      <c r="K4366" s="55" t="s">
        <v>34</v>
      </c>
      <c r="L4366" s="55" t="s">
        <v>61</v>
      </c>
      <c r="M4366" s="55">
        <v>34013</v>
      </c>
      <c r="N4366" s="55"/>
      <c r="O4366" s="55" t="s">
        <v>414</v>
      </c>
      <c r="P4366" s="55">
        <v>48811</v>
      </c>
      <c r="Q4366" s="55" t="s">
        <v>37</v>
      </c>
      <c r="R4366" s="55" t="s">
        <v>38</v>
      </c>
      <c r="S4366" s="55"/>
      <c r="T4366" s="55"/>
      <c r="U4366" s="55" t="s">
        <v>38</v>
      </c>
      <c r="V4366" s="55">
        <v>40.874099999999999</v>
      </c>
      <c r="W4366" s="55">
        <v>-74.286699999999996</v>
      </c>
      <c r="X4366" s="55" t="s">
        <v>39</v>
      </c>
      <c r="Y4366" s="55" t="s">
        <v>415</v>
      </c>
      <c r="Z4366" s="55" t="s">
        <v>34</v>
      </c>
      <c r="AA4366" s="55">
        <v>0</v>
      </c>
      <c r="AB4366" s="55" t="s">
        <v>41</v>
      </c>
      <c r="AC4366" s="55">
        <v>8</v>
      </c>
      <c r="AD4366" s="55"/>
      <c r="AE4366" s="55" t="s">
        <v>45</v>
      </c>
      <c r="AF4366" s="55" t="s">
        <v>46</v>
      </c>
      <c r="AG4366" s="55">
        <v>0.13292499999999999</v>
      </c>
      <c r="AH4366" s="57" t="s">
        <v>44</v>
      </c>
    </row>
    <row r="4367" spans="1:34" x14ac:dyDescent="0.25">
      <c r="A4367" s="54">
        <v>9376311</v>
      </c>
      <c r="B4367" s="55"/>
      <c r="C4367" s="55"/>
      <c r="D4367" s="55">
        <v>62589813</v>
      </c>
      <c r="E4367" s="55"/>
      <c r="F4367" s="55">
        <v>300</v>
      </c>
      <c r="G4367" s="55">
        <v>84222314</v>
      </c>
      <c r="H4367" s="55"/>
      <c r="I4367" s="55">
        <v>2275050012</v>
      </c>
      <c r="J4367" s="55">
        <v>2</v>
      </c>
      <c r="K4367" s="55" t="s">
        <v>34</v>
      </c>
      <c r="L4367" s="55" t="s">
        <v>61</v>
      </c>
      <c r="M4367" s="55">
        <v>34013</v>
      </c>
      <c r="N4367" s="55"/>
      <c r="O4367" s="55" t="s">
        <v>414</v>
      </c>
      <c r="P4367" s="55">
        <v>48811</v>
      </c>
      <c r="Q4367" s="55" t="s">
        <v>37</v>
      </c>
      <c r="R4367" s="55" t="s">
        <v>38</v>
      </c>
      <c r="S4367" s="55"/>
      <c r="T4367" s="55"/>
      <c r="U4367" s="55" t="s">
        <v>38</v>
      </c>
      <c r="V4367" s="55">
        <v>40.874099999999999</v>
      </c>
      <c r="W4367" s="55">
        <v>-74.286699999999996</v>
      </c>
      <c r="X4367" s="55" t="s">
        <v>39</v>
      </c>
      <c r="Y4367" s="55" t="s">
        <v>415</v>
      </c>
      <c r="Z4367" s="55" t="s">
        <v>34</v>
      </c>
      <c r="AA4367" s="55">
        <v>0</v>
      </c>
      <c r="AB4367" s="55" t="s">
        <v>41</v>
      </c>
      <c r="AC4367" s="55">
        <v>8</v>
      </c>
      <c r="AD4367" s="55"/>
      <c r="AE4367" s="55" t="s">
        <v>45</v>
      </c>
      <c r="AF4367" s="55" t="s">
        <v>46</v>
      </c>
      <c r="AG4367" s="55">
        <v>0.37845899999999999</v>
      </c>
      <c r="AH4367" s="57" t="s">
        <v>44</v>
      </c>
    </row>
    <row r="4368" spans="1:34" x14ac:dyDescent="0.25">
      <c r="A4368" s="54">
        <v>9376311</v>
      </c>
      <c r="B4368" s="55"/>
      <c r="C4368" s="55"/>
      <c r="D4368" s="55">
        <v>62589713</v>
      </c>
      <c r="E4368" s="55"/>
      <c r="F4368" s="55">
        <v>300</v>
      </c>
      <c r="G4368" s="55">
        <v>84222114</v>
      </c>
      <c r="H4368" s="55"/>
      <c r="I4368" s="55">
        <v>2275060012</v>
      </c>
      <c r="J4368" s="55">
        <v>2</v>
      </c>
      <c r="K4368" s="55" t="s">
        <v>34</v>
      </c>
      <c r="L4368" s="55" t="s">
        <v>61</v>
      </c>
      <c r="M4368" s="55">
        <v>34013</v>
      </c>
      <c r="N4368" s="55"/>
      <c r="O4368" s="55" t="s">
        <v>414</v>
      </c>
      <c r="P4368" s="55">
        <v>48811</v>
      </c>
      <c r="Q4368" s="55" t="s">
        <v>37</v>
      </c>
      <c r="R4368" s="55" t="s">
        <v>38</v>
      </c>
      <c r="S4368" s="55"/>
      <c r="T4368" s="55"/>
      <c r="U4368" s="55" t="s">
        <v>38</v>
      </c>
      <c r="V4368" s="55">
        <v>40.874099999999999</v>
      </c>
      <c r="W4368" s="55">
        <v>-74.286699999999996</v>
      </c>
      <c r="X4368" s="55" t="s">
        <v>39</v>
      </c>
      <c r="Y4368" s="55" t="s">
        <v>415</v>
      </c>
      <c r="Z4368" s="55" t="s">
        <v>34</v>
      </c>
      <c r="AA4368" s="55">
        <v>0</v>
      </c>
      <c r="AB4368" s="55" t="s">
        <v>41</v>
      </c>
      <c r="AC4368" s="55">
        <v>8</v>
      </c>
      <c r="AD4368" s="55"/>
      <c r="AE4368" s="55" t="s">
        <v>45</v>
      </c>
      <c r="AF4368" s="55" t="s">
        <v>46</v>
      </c>
      <c r="AG4368" s="55">
        <v>3.01143E-2</v>
      </c>
      <c r="AH4368" s="57" t="s">
        <v>44</v>
      </c>
    </row>
    <row r="4369" spans="1:34" x14ac:dyDescent="0.25">
      <c r="A4369" s="54">
        <v>9376311</v>
      </c>
      <c r="B4369" s="55"/>
      <c r="C4369" s="55"/>
      <c r="D4369" s="55">
        <v>62589713</v>
      </c>
      <c r="E4369" s="55"/>
      <c r="F4369" s="55">
        <v>300</v>
      </c>
      <c r="G4369" s="55">
        <v>84222014</v>
      </c>
      <c r="H4369" s="55"/>
      <c r="I4369" s="55">
        <v>2275060011</v>
      </c>
      <c r="J4369" s="55">
        <v>2</v>
      </c>
      <c r="K4369" s="55" t="s">
        <v>34</v>
      </c>
      <c r="L4369" s="55" t="s">
        <v>61</v>
      </c>
      <c r="M4369" s="55">
        <v>34013</v>
      </c>
      <c r="N4369" s="55"/>
      <c r="O4369" s="55" t="s">
        <v>414</v>
      </c>
      <c r="P4369" s="55">
        <v>48811</v>
      </c>
      <c r="Q4369" s="55" t="s">
        <v>37</v>
      </c>
      <c r="R4369" s="55" t="s">
        <v>38</v>
      </c>
      <c r="S4369" s="55"/>
      <c r="T4369" s="55"/>
      <c r="U4369" s="55" t="s">
        <v>38</v>
      </c>
      <c r="V4369" s="55">
        <v>40.874099999999999</v>
      </c>
      <c r="W4369" s="55">
        <v>-74.286699999999996</v>
      </c>
      <c r="X4369" s="55" t="s">
        <v>39</v>
      </c>
      <c r="Y4369" s="55" t="s">
        <v>415</v>
      </c>
      <c r="Z4369" s="55" t="s">
        <v>34</v>
      </c>
      <c r="AA4369" s="55">
        <v>0</v>
      </c>
      <c r="AB4369" s="55" t="s">
        <v>41</v>
      </c>
      <c r="AC4369" s="55">
        <v>8</v>
      </c>
      <c r="AD4369" s="55"/>
      <c r="AE4369" s="55" t="s">
        <v>45</v>
      </c>
      <c r="AF4369" s="55" t="s">
        <v>46</v>
      </c>
      <c r="AG4369" s="55">
        <v>7.7499000000000003E-4</v>
      </c>
      <c r="AH4369" s="57" t="s">
        <v>44</v>
      </c>
    </row>
    <row r="4370" spans="1:34" x14ac:dyDescent="0.25">
      <c r="A4370" s="54">
        <v>9376311</v>
      </c>
      <c r="B4370" s="55"/>
      <c r="C4370" s="55"/>
      <c r="D4370" s="55">
        <v>63227413</v>
      </c>
      <c r="E4370" s="55"/>
      <c r="F4370" s="55">
        <v>300</v>
      </c>
      <c r="G4370" s="55">
        <v>86951414</v>
      </c>
      <c r="H4370" s="55"/>
      <c r="I4370" s="55">
        <v>2275001000</v>
      </c>
      <c r="J4370" s="55">
        <v>2</v>
      </c>
      <c r="K4370" s="55" t="s">
        <v>34</v>
      </c>
      <c r="L4370" s="55" t="s">
        <v>61</v>
      </c>
      <c r="M4370" s="55">
        <v>34013</v>
      </c>
      <c r="N4370" s="55"/>
      <c r="O4370" s="55" t="s">
        <v>414</v>
      </c>
      <c r="P4370" s="55">
        <v>48811</v>
      </c>
      <c r="Q4370" s="55" t="s">
        <v>37</v>
      </c>
      <c r="R4370" s="55" t="s">
        <v>38</v>
      </c>
      <c r="S4370" s="55"/>
      <c r="T4370" s="55"/>
      <c r="U4370" s="55" t="s">
        <v>38</v>
      </c>
      <c r="V4370" s="55">
        <v>40.874099999999999</v>
      </c>
      <c r="W4370" s="55">
        <v>-74.286699999999996</v>
      </c>
      <c r="X4370" s="55" t="s">
        <v>39</v>
      </c>
      <c r="Y4370" s="55" t="s">
        <v>415</v>
      </c>
      <c r="Z4370" s="55" t="s">
        <v>34</v>
      </c>
      <c r="AA4370" s="55">
        <v>0</v>
      </c>
      <c r="AB4370" s="55" t="s">
        <v>41</v>
      </c>
      <c r="AC4370" s="55">
        <v>8</v>
      </c>
      <c r="AD4370" s="55"/>
      <c r="AE4370" s="55" t="s">
        <v>45</v>
      </c>
      <c r="AF4370" s="55" t="s">
        <v>46</v>
      </c>
      <c r="AG4370" s="55">
        <v>0.30844899999999997</v>
      </c>
      <c r="AH4370" s="57" t="s">
        <v>44</v>
      </c>
    </row>
    <row r="4371" spans="1:34" x14ac:dyDescent="0.25">
      <c r="A4371" s="54">
        <v>9376311</v>
      </c>
      <c r="B4371" s="55"/>
      <c r="C4371" s="55"/>
      <c r="D4371" s="55">
        <v>63227413</v>
      </c>
      <c r="E4371" s="55"/>
      <c r="F4371" s="55">
        <v>300</v>
      </c>
      <c r="G4371" s="55">
        <v>86951414</v>
      </c>
      <c r="H4371" s="55"/>
      <c r="I4371" s="55">
        <v>2275001000</v>
      </c>
      <c r="J4371" s="55">
        <v>2</v>
      </c>
      <c r="K4371" s="55" t="s">
        <v>34</v>
      </c>
      <c r="L4371" s="55" t="s">
        <v>61</v>
      </c>
      <c r="M4371" s="55">
        <v>34013</v>
      </c>
      <c r="N4371" s="55"/>
      <c r="O4371" s="55" t="s">
        <v>414</v>
      </c>
      <c r="P4371" s="55">
        <v>48811</v>
      </c>
      <c r="Q4371" s="55" t="s">
        <v>37</v>
      </c>
      <c r="R4371" s="55" t="s">
        <v>38</v>
      </c>
      <c r="S4371" s="55"/>
      <c r="T4371" s="55"/>
      <c r="U4371" s="55" t="s">
        <v>38</v>
      </c>
      <c r="V4371" s="55">
        <v>40.874099999999999</v>
      </c>
      <c r="W4371" s="55">
        <v>-74.286699999999996</v>
      </c>
      <c r="X4371" s="55" t="s">
        <v>39</v>
      </c>
      <c r="Y4371" s="55" t="s">
        <v>415</v>
      </c>
      <c r="Z4371" s="55" t="s">
        <v>34</v>
      </c>
      <c r="AA4371" s="55">
        <v>0</v>
      </c>
      <c r="AB4371" s="55" t="s">
        <v>41</v>
      </c>
      <c r="AC4371" s="55">
        <v>8</v>
      </c>
      <c r="AD4371" s="55"/>
      <c r="AE4371" s="55" t="s">
        <v>47</v>
      </c>
      <c r="AF4371" s="55" t="s">
        <v>48</v>
      </c>
      <c r="AG4371" s="55">
        <v>0.19884599999999999</v>
      </c>
      <c r="AH4371" s="57" t="s">
        <v>44</v>
      </c>
    </row>
    <row r="4372" spans="1:34" x14ac:dyDescent="0.25">
      <c r="A4372" s="54">
        <v>9376311</v>
      </c>
      <c r="B4372" s="55"/>
      <c r="C4372" s="55"/>
      <c r="D4372" s="55">
        <v>62589813</v>
      </c>
      <c r="E4372" s="55"/>
      <c r="F4372" s="55">
        <v>300</v>
      </c>
      <c r="G4372" s="55">
        <v>84222214</v>
      </c>
      <c r="H4372" s="55"/>
      <c r="I4372" s="55">
        <v>2275050011</v>
      </c>
      <c r="J4372" s="55">
        <v>2</v>
      </c>
      <c r="K4372" s="55" t="s">
        <v>34</v>
      </c>
      <c r="L4372" s="55" t="s">
        <v>61</v>
      </c>
      <c r="M4372" s="55">
        <v>34013</v>
      </c>
      <c r="N4372" s="55"/>
      <c r="O4372" s="55" t="s">
        <v>414</v>
      </c>
      <c r="P4372" s="55">
        <v>48811</v>
      </c>
      <c r="Q4372" s="55" t="s">
        <v>37</v>
      </c>
      <c r="R4372" s="55" t="s">
        <v>38</v>
      </c>
      <c r="S4372" s="55"/>
      <c r="T4372" s="55"/>
      <c r="U4372" s="55" t="s">
        <v>38</v>
      </c>
      <c r="V4372" s="55">
        <v>40.874099999999999</v>
      </c>
      <c r="W4372" s="55">
        <v>-74.286699999999996</v>
      </c>
      <c r="X4372" s="55" t="s">
        <v>39</v>
      </c>
      <c r="Y4372" s="55" t="s">
        <v>415</v>
      </c>
      <c r="Z4372" s="55" t="s">
        <v>34</v>
      </c>
      <c r="AA4372" s="55">
        <v>0</v>
      </c>
      <c r="AB4372" s="55" t="s">
        <v>41</v>
      </c>
      <c r="AC4372" s="55">
        <v>8</v>
      </c>
      <c r="AD4372" s="55"/>
      <c r="AE4372" s="55" t="s">
        <v>47</v>
      </c>
      <c r="AF4372" s="55" t="s">
        <v>48</v>
      </c>
      <c r="AG4372" s="55">
        <v>2.1709800000000001</v>
      </c>
      <c r="AH4372" s="57" t="s">
        <v>44</v>
      </c>
    </row>
    <row r="4373" spans="1:34" x14ac:dyDescent="0.25">
      <c r="A4373" s="54">
        <v>9376311</v>
      </c>
      <c r="B4373" s="55"/>
      <c r="C4373" s="55"/>
      <c r="D4373" s="55">
        <v>62589713</v>
      </c>
      <c r="E4373" s="55"/>
      <c r="F4373" s="55">
        <v>300</v>
      </c>
      <c r="G4373" s="55">
        <v>84222014</v>
      </c>
      <c r="H4373" s="55"/>
      <c r="I4373" s="55">
        <v>2275060011</v>
      </c>
      <c r="J4373" s="55">
        <v>2</v>
      </c>
      <c r="K4373" s="55" t="s">
        <v>34</v>
      </c>
      <c r="L4373" s="55" t="s">
        <v>61</v>
      </c>
      <c r="M4373" s="55">
        <v>34013</v>
      </c>
      <c r="N4373" s="55"/>
      <c r="O4373" s="55" t="s">
        <v>414</v>
      </c>
      <c r="P4373" s="55">
        <v>48811</v>
      </c>
      <c r="Q4373" s="55" t="s">
        <v>37</v>
      </c>
      <c r="R4373" s="55" t="s">
        <v>38</v>
      </c>
      <c r="S4373" s="55"/>
      <c r="T4373" s="55"/>
      <c r="U4373" s="55" t="s">
        <v>38</v>
      </c>
      <c r="V4373" s="55">
        <v>40.874099999999999</v>
      </c>
      <c r="W4373" s="55">
        <v>-74.286699999999996</v>
      </c>
      <c r="X4373" s="55" t="s">
        <v>39</v>
      </c>
      <c r="Y4373" s="55" t="s">
        <v>415</v>
      </c>
      <c r="Z4373" s="55" t="s">
        <v>34</v>
      </c>
      <c r="AA4373" s="55">
        <v>0</v>
      </c>
      <c r="AB4373" s="55" t="s">
        <v>41</v>
      </c>
      <c r="AC4373" s="55">
        <v>8</v>
      </c>
      <c r="AD4373" s="55"/>
      <c r="AE4373" s="55" t="s">
        <v>47</v>
      </c>
      <c r="AF4373" s="55" t="s">
        <v>48</v>
      </c>
      <c r="AG4373" s="55">
        <v>2.15084E-2</v>
      </c>
      <c r="AH4373" s="57" t="s">
        <v>44</v>
      </c>
    </row>
    <row r="4374" spans="1:34" x14ac:dyDescent="0.25">
      <c r="A4374" s="54">
        <v>9376311</v>
      </c>
      <c r="B4374" s="55"/>
      <c r="C4374" s="55"/>
      <c r="D4374" s="55">
        <v>89342813</v>
      </c>
      <c r="E4374" s="55"/>
      <c r="F4374" s="55">
        <v>300</v>
      </c>
      <c r="G4374" s="55">
        <v>121016414</v>
      </c>
      <c r="H4374" s="55"/>
      <c r="I4374" s="55">
        <v>2275020000</v>
      </c>
      <c r="J4374" s="55">
        <v>2</v>
      </c>
      <c r="K4374" s="55" t="s">
        <v>34</v>
      </c>
      <c r="L4374" s="55" t="s">
        <v>61</v>
      </c>
      <c r="M4374" s="55">
        <v>34013</v>
      </c>
      <c r="N4374" s="55"/>
      <c r="O4374" s="55" t="s">
        <v>414</v>
      </c>
      <c r="P4374" s="55">
        <v>48811</v>
      </c>
      <c r="Q4374" s="55" t="s">
        <v>37</v>
      </c>
      <c r="R4374" s="55" t="s">
        <v>38</v>
      </c>
      <c r="S4374" s="55"/>
      <c r="T4374" s="55"/>
      <c r="U4374" s="55" t="s">
        <v>38</v>
      </c>
      <c r="V4374" s="55">
        <v>40.874099999999999</v>
      </c>
      <c r="W4374" s="55">
        <v>-74.286699999999996</v>
      </c>
      <c r="X4374" s="55" t="s">
        <v>39</v>
      </c>
      <c r="Y4374" s="55" t="s">
        <v>415</v>
      </c>
      <c r="Z4374" s="55" t="s">
        <v>34</v>
      </c>
      <c r="AA4374" s="55">
        <v>0</v>
      </c>
      <c r="AB4374" s="55" t="s">
        <v>41</v>
      </c>
      <c r="AC4374" s="55">
        <v>8</v>
      </c>
      <c r="AD4374" s="55"/>
      <c r="AE4374" s="55" t="s">
        <v>47</v>
      </c>
      <c r="AF4374" s="55" t="s">
        <v>48</v>
      </c>
      <c r="AG4374" s="55">
        <v>7.8836399999999995E-4</v>
      </c>
      <c r="AH4374" s="57" t="s">
        <v>44</v>
      </c>
    </row>
    <row r="4375" spans="1:34" x14ac:dyDescent="0.25">
      <c r="A4375" s="54">
        <v>9376311</v>
      </c>
      <c r="B4375" s="55"/>
      <c r="C4375" s="55"/>
      <c r="D4375" s="55">
        <v>62589813</v>
      </c>
      <c r="E4375" s="55"/>
      <c r="F4375" s="55">
        <v>300</v>
      </c>
      <c r="G4375" s="55">
        <v>84222314</v>
      </c>
      <c r="H4375" s="55"/>
      <c r="I4375" s="55">
        <v>2275050012</v>
      </c>
      <c r="J4375" s="55">
        <v>2</v>
      </c>
      <c r="K4375" s="55" t="s">
        <v>34</v>
      </c>
      <c r="L4375" s="55" t="s">
        <v>61</v>
      </c>
      <c r="M4375" s="55">
        <v>34013</v>
      </c>
      <c r="N4375" s="55"/>
      <c r="O4375" s="55" t="s">
        <v>414</v>
      </c>
      <c r="P4375" s="55">
        <v>48811</v>
      </c>
      <c r="Q4375" s="55" t="s">
        <v>37</v>
      </c>
      <c r="R4375" s="55" t="s">
        <v>38</v>
      </c>
      <c r="S4375" s="55"/>
      <c r="T4375" s="55"/>
      <c r="U4375" s="55" t="s">
        <v>38</v>
      </c>
      <c r="V4375" s="55">
        <v>40.874099999999999</v>
      </c>
      <c r="W4375" s="55">
        <v>-74.286699999999996</v>
      </c>
      <c r="X4375" s="55" t="s">
        <v>39</v>
      </c>
      <c r="Y4375" s="55" t="s">
        <v>415</v>
      </c>
      <c r="Z4375" s="55" t="s">
        <v>34</v>
      </c>
      <c r="AA4375" s="55">
        <v>0</v>
      </c>
      <c r="AB4375" s="55" t="s">
        <v>41</v>
      </c>
      <c r="AC4375" s="55">
        <v>8</v>
      </c>
      <c r="AD4375" s="55"/>
      <c r="AE4375" s="55" t="s">
        <v>47</v>
      </c>
      <c r="AF4375" s="55" t="s">
        <v>48</v>
      </c>
      <c r="AG4375" s="55">
        <v>1.1882999999999999</v>
      </c>
      <c r="AH4375" s="57" t="s">
        <v>44</v>
      </c>
    </row>
    <row r="4376" spans="1:34" x14ac:dyDescent="0.25">
      <c r="A4376" s="54">
        <v>9376311</v>
      </c>
      <c r="B4376" s="55"/>
      <c r="C4376" s="55"/>
      <c r="D4376" s="55">
        <v>62589713</v>
      </c>
      <c r="E4376" s="55"/>
      <c r="F4376" s="55">
        <v>300</v>
      </c>
      <c r="G4376" s="55">
        <v>84222114</v>
      </c>
      <c r="H4376" s="55"/>
      <c r="I4376" s="55">
        <v>2275060012</v>
      </c>
      <c r="J4376" s="55">
        <v>2</v>
      </c>
      <c r="K4376" s="55" t="s">
        <v>34</v>
      </c>
      <c r="L4376" s="55" t="s">
        <v>61</v>
      </c>
      <c r="M4376" s="55">
        <v>34013</v>
      </c>
      <c r="N4376" s="55"/>
      <c r="O4376" s="55" t="s">
        <v>414</v>
      </c>
      <c r="P4376" s="55">
        <v>48811</v>
      </c>
      <c r="Q4376" s="55" t="s">
        <v>37</v>
      </c>
      <c r="R4376" s="55" t="s">
        <v>38</v>
      </c>
      <c r="S4376" s="55"/>
      <c r="T4376" s="55"/>
      <c r="U4376" s="55" t="s">
        <v>38</v>
      </c>
      <c r="V4376" s="55">
        <v>40.874099999999999</v>
      </c>
      <c r="W4376" s="55">
        <v>-74.286699999999996</v>
      </c>
      <c r="X4376" s="55" t="s">
        <v>39</v>
      </c>
      <c r="Y4376" s="55" t="s">
        <v>415</v>
      </c>
      <c r="Z4376" s="55" t="s">
        <v>34</v>
      </c>
      <c r="AA4376" s="55">
        <v>0</v>
      </c>
      <c r="AB4376" s="55" t="s">
        <v>41</v>
      </c>
      <c r="AC4376" s="55">
        <v>8</v>
      </c>
      <c r="AD4376" s="55"/>
      <c r="AE4376" s="55" t="s">
        <v>47</v>
      </c>
      <c r="AF4376" s="55" t="s">
        <v>48</v>
      </c>
      <c r="AG4376" s="55">
        <v>0.10913399999999999</v>
      </c>
      <c r="AH4376" s="57" t="s">
        <v>44</v>
      </c>
    </row>
    <row r="4377" spans="1:34" x14ac:dyDescent="0.25">
      <c r="A4377" s="54">
        <v>9376311</v>
      </c>
      <c r="B4377" s="55"/>
      <c r="C4377" s="55"/>
      <c r="D4377" s="55">
        <v>62589813</v>
      </c>
      <c r="E4377" s="55"/>
      <c r="F4377" s="55">
        <v>300</v>
      </c>
      <c r="G4377" s="55">
        <v>84222314</v>
      </c>
      <c r="H4377" s="55"/>
      <c r="I4377" s="55">
        <v>2275050012</v>
      </c>
      <c r="J4377" s="55">
        <v>2</v>
      </c>
      <c r="K4377" s="55" t="s">
        <v>34</v>
      </c>
      <c r="L4377" s="55" t="s">
        <v>61</v>
      </c>
      <c r="M4377" s="55">
        <v>34013</v>
      </c>
      <c r="N4377" s="55"/>
      <c r="O4377" s="55" t="s">
        <v>414</v>
      </c>
      <c r="P4377" s="55">
        <v>48811</v>
      </c>
      <c r="Q4377" s="55" t="s">
        <v>37</v>
      </c>
      <c r="R4377" s="55" t="s">
        <v>38</v>
      </c>
      <c r="S4377" s="55"/>
      <c r="T4377" s="55"/>
      <c r="U4377" s="55" t="s">
        <v>38</v>
      </c>
      <c r="V4377" s="55">
        <v>40.874099999999999</v>
      </c>
      <c r="W4377" s="55">
        <v>-74.286699999999996</v>
      </c>
      <c r="X4377" s="55" t="s">
        <v>39</v>
      </c>
      <c r="Y4377" s="55" t="s">
        <v>415</v>
      </c>
      <c r="Z4377" s="55" t="s">
        <v>34</v>
      </c>
      <c r="AA4377" s="55">
        <v>0</v>
      </c>
      <c r="AB4377" s="55" t="s">
        <v>41</v>
      </c>
      <c r="AC4377" s="55">
        <v>8</v>
      </c>
      <c r="AD4377" s="55"/>
      <c r="AE4377" s="55" t="s">
        <v>49</v>
      </c>
      <c r="AF4377" s="55" t="s">
        <v>50</v>
      </c>
      <c r="AG4377" s="55">
        <v>1.2175199999999999</v>
      </c>
      <c r="AH4377" s="57" t="s">
        <v>44</v>
      </c>
    </row>
    <row r="4378" spans="1:34" x14ac:dyDescent="0.25">
      <c r="A4378" s="54">
        <v>9376311</v>
      </c>
      <c r="B4378" s="55"/>
      <c r="C4378" s="55"/>
      <c r="D4378" s="55">
        <v>62589713</v>
      </c>
      <c r="E4378" s="55"/>
      <c r="F4378" s="55">
        <v>300</v>
      </c>
      <c r="G4378" s="55">
        <v>84222114</v>
      </c>
      <c r="H4378" s="55"/>
      <c r="I4378" s="55">
        <v>2275060012</v>
      </c>
      <c r="J4378" s="55">
        <v>2</v>
      </c>
      <c r="K4378" s="55" t="s">
        <v>34</v>
      </c>
      <c r="L4378" s="55" t="s">
        <v>61</v>
      </c>
      <c r="M4378" s="55">
        <v>34013</v>
      </c>
      <c r="N4378" s="55"/>
      <c r="O4378" s="55" t="s">
        <v>414</v>
      </c>
      <c r="P4378" s="55">
        <v>48811</v>
      </c>
      <c r="Q4378" s="55" t="s">
        <v>37</v>
      </c>
      <c r="R4378" s="55" t="s">
        <v>38</v>
      </c>
      <c r="S4378" s="55"/>
      <c r="T4378" s="55"/>
      <c r="U4378" s="55" t="s">
        <v>38</v>
      </c>
      <c r="V4378" s="55">
        <v>40.874099999999999</v>
      </c>
      <c r="W4378" s="55">
        <v>-74.286699999999996</v>
      </c>
      <c r="X4378" s="55" t="s">
        <v>39</v>
      </c>
      <c r="Y4378" s="55" t="s">
        <v>415</v>
      </c>
      <c r="Z4378" s="55" t="s">
        <v>34</v>
      </c>
      <c r="AA4378" s="55">
        <v>0</v>
      </c>
      <c r="AB4378" s="55" t="s">
        <v>41</v>
      </c>
      <c r="AC4378" s="55">
        <v>8</v>
      </c>
      <c r="AD4378" s="55"/>
      <c r="AE4378" s="55" t="s">
        <v>49</v>
      </c>
      <c r="AF4378" s="55" t="s">
        <v>50</v>
      </c>
      <c r="AG4378" s="55">
        <v>0.111818</v>
      </c>
      <c r="AH4378" s="57" t="s">
        <v>44</v>
      </c>
    </row>
    <row r="4379" spans="1:34" x14ac:dyDescent="0.25">
      <c r="A4379" s="54">
        <v>9376311</v>
      </c>
      <c r="B4379" s="55"/>
      <c r="C4379" s="55"/>
      <c r="D4379" s="55">
        <v>62589713</v>
      </c>
      <c r="E4379" s="55"/>
      <c r="F4379" s="55">
        <v>300</v>
      </c>
      <c r="G4379" s="55">
        <v>84222014</v>
      </c>
      <c r="H4379" s="55"/>
      <c r="I4379" s="55">
        <v>2275060011</v>
      </c>
      <c r="J4379" s="55">
        <v>2</v>
      </c>
      <c r="K4379" s="55" t="s">
        <v>34</v>
      </c>
      <c r="L4379" s="55" t="s">
        <v>61</v>
      </c>
      <c r="M4379" s="55">
        <v>34013</v>
      </c>
      <c r="N4379" s="55"/>
      <c r="O4379" s="55" t="s">
        <v>414</v>
      </c>
      <c r="P4379" s="55">
        <v>48811</v>
      </c>
      <c r="Q4379" s="55" t="s">
        <v>37</v>
      </c>
      <c r="R4379" s="55" t="s">
        <v>38</v>
      </c>
      <c r="S4379" s="55"/>
      <c r="T4379" s="55"/>
      <c r="U4379" s="55" t="s">
        <v>38</v>
      </c>
      <c r="V4379" s="55">
        <v>40.874099999999999</v>
      </c>
      <c r="W4379" s="55">
        <v>-74.286699999999996</v>
      </c>
      <c r="X4379" s="55" t="s">
        <v>39</v>
      </c>
      <c r="Y4379" s="55" t="s">
        <v>415</v>
      </c>
      <c r="Z4379" s="55" t="s">
        <v>34</v>
      </c>
      <c r="AA4379" s="55">
        <v>0</v>
      </c>
      <c r="AB4379" s="55" t="s">
        <v>41</v>
      </c>
      <c r="AC4379" s="55">
        <v>8</v>
      </c>
      <c r="AD4379" s="55"/>
      <c r="AE4379" s="55" t="s">
        <v>49</v>
      </c>
      <c r="AF4379" s="55" t="s">
        <v>50</v>
      </c>
      <c r="AG4379" s="55">
        <v>3.1171600000000001E-2</v>
      </c>
      <c r="AH4379" s="57" t="s">
        <v>44</v>
      </c>
    </row>
    <row r="4380" spans="1:34" x14ac:dyDescent="0.25">
      <c r="A4380" s="54">
        <v>9376311</v>
      </c>
      <c r="B4380" s="55"/>
      <c r="C4380" s="55"/>
      <c r="D4380" s="55">
        <v>63227413</v>
      </c>
      <c r="E4380" s="55"/>
      <c r="F4380" s="55">
        <v>300</v>
      </c>
      <c r="G4380" s="55">
        <v>86951414</v>
      </c>
      <c r="H4380" s="55"/>
      <c r="I4380" s="55">
        <v>2275001000</v>
      </c>
      <c r="J4380" s="55">
        <v>2</v>
      </c>
      <c r="K4380" s="55" t="s">
        <v>34</v>
      </c>
      <c r="L4380" s="55" t="s">
        <v>61</v>
      </c>
      <c r="M4380" s="55">
        <v>34013</v>
      </c>
      <c r="N4380" s="55"/>
      <c r="O4380" s="55" t="s">
        <v>414</v>
      </c>
      <c r="P4380" s="55">
        <v>48811</v>
      </c>
      <c r="Q4380" s="55" t="s">
        <v>37</v>
      </c>
      <c r="R4380" s="55" t="s">
        <v>38</v>
      </c>
      <c r="S4380" s="55"/>
      <c r="T4380" s="55"/>
      <c r="U4380" s="55" t="s">
        <v>38</v>
      </c>
      <c r="V4380" s="55">
        <v>40.874099999999999</v>
      </c>
      <c r="W4380" s="55">
        <v>-74.286699999999996</v>
      </c>
      <c r="X4380" s="55" t="s">
        <v>39</v>
      </c>
      <c r="Y4380" s="55" t="s">
        <v>415</v>
      </c>
      <c r="Z4380" s="55" t="s">
        <v>34</v>
      </c>
      <c r="AA4380" s="55">
        <v>0</v>
      </c>
      <c r="AB4380" s="55" t="s">
        <v>41</v>
      </c>
      <c r="AC4380" s="55">
        <v>8</v>
      </c>
      <c r="AD4380" s="55"/>
      <c r="AE4380" s="55" t="s">
        <v>49</v>
      </c>
      <c r="AF4380" s="55" t="s">
        <v>50</v>
      </c>
      <c r="AG4380" s="55">
        <v>0.203736</v>
      </c>
      <c r="AH4380" s="57" t="s">
        <v>44</v>
      </c>
    </row>
    <row r="4381" spans="1:34" x14ac:dyDescent="0.25">
      <c r="A4381" s="54">
        <v>9376311</v>
      </c>
      <c r="B4381" s="55"/>
      <c r="C4381" s="55"/>
      <c r="D4381" s="55">
        <v>62589813</v>
      </c>
      <c r="E4381" s="55"/>
      <c r="F4381" s="55">
        <v>300</v>
      </c>
      <c r="G4381" s="55">
        <v>84222214</v>
      </c>
      <c r="H4381" s="55"/>
      <c r="I4381" s="55">
        <v>2275050011</v>
      </c>
      <c r="J4381" s="55">
        <v>2</v>
      </c>
      <c r="K4381" s="55" t="s">
        <v>34</v>
      </c>
      <c r="L4381" s="55" t="s">
        <v>61</v>
      </c>
      <c r="M4381" s="55">
        <v>34013</v>
      </c>
      <c r="N4381" s="55"/>
      <c r="O4381" s="55" t="s">
        <v>414</v>
      </c>
      <c r="P4381" s="55">
        <v>48811</v>
      </c>
      <c r="Q4381" s="55" t="s">
        <v>37</v>
      </c>
      <c r="R4381" s="55" t="s">
        <v>38</v>
      </c>
      <c r="S4381" s="55"/>
      <c r="T4381" s="55"/>
      <c r="U4381" s="55" t="s">
        <v>38</v>
      </c>
      <c r="V4381" s="55">
        <v>40.874099999999999</v>
      </c>
      <c r="W4381" s="55">
        <v>-74.286699999999996</v>
      </c>
      <c r="X4381" s="55" t="s">
        <v>39</v>
      </c>
      <c r="Y4381" s="55" t="s">
        <v>415</v>
      </c>
      <c r="Z4381" s="55" t="s">
        <v>34</v>
      </c>
      <c r="AA4381" s="55">
        <v>0</v>
      </c>
      <c r="AB4381" s="55" t="s">
        <v>41</v>
      </c>
      <c r="AC4381" s="55">
        <v>8</v>
      </c>
      <c r="AD4381" s="55"/>
      <c r="AE4381" s="55" t="s">
        <v>49</v>
      </c>
      <c r="AF4381" s="55" t="s">
        <v>50</v>
      </c>
      <c r="AG4381" s="55">
        <v>3.1463399999999999</v>
      </c>
      <c r="AH4381" s="57" t="s">
        <v>44</v>
      </c>
    </row>
    <row r="4382" spans="1:34" x14ac:dyDescent="0.25">
      <c r="A4382" s="54">
        <v>9376311</v>
      </c>
      <c r="B4382" s="55"/>
      <c r="C4382" s="55"/>
      <c r="D4382" s="55">
        <v>89342813</v>
      </c>
      <c r="E4382" s="55"/>
      <c r="F4382" s="55">
        <v>300</v>
      </c>
      <c r="G4382" s="55">
        <v>121016414</v>
      </c>
      <c r="H4382" s="55"/>
      <c r="I4382" s="55">
        <v>2275020000</v>
      </c>
      <c r="J4382" s="55">
        <v>2</v>
      </c>
      <c r="K4382" s="55" t="s">
        <v>34</v>
      </c>
      <c r="L4382" s="55" t="s">
        <v>61</v>
      </c>
      <c r="M4382" s="55">
        <v>34013</v>
      </c>
      <c r="N4382" s="55"/>
      <c r="O4382" s="55" t="s">
        <v>414</v>
      </c>
      <c r="P4382" s="55">
        <v>48811</v>
      </c>
      <c r="Q4382" s="55" t="s">
        <v>37</v>
      </c>
      <c r="R4382" s="55" t="s">
        <v>38</v>
      </c>
      <c r="S4382" s="55"/>
      <c r="T4382" s="55"/>
      <c r="U4382" s="55" t="s">
        <v>38</v>
      </c>
      <c r="V4382" s="55">
        <v>40.874099999999999</v>
      </c>
      <c r="W4382" s="55">
        <v>-74.286699999999996</v>
      </c>
      <c r="X4382" s="55" t="s">
        <v>39</v>
      </c>
      <c r="Y4382" s="55" t="s">
        <v>415</v>
      </c>
      <c r="Z4382" s="55" t="s">
        <v>34</v>
      </c>
      <c r="AA4382" s="55">
        <v>0</v>
      </c>
      <c r="AB4382" s="55" t="s">
        <v>41</v>
      </c>
      <c r="AC4382" s="55">
        <v>8</v>
      </c>
      <c r="AD4382" s="55"/>
      <c r="AE4382" s="55" t="s">
        <v>49</v>
      </c>
      <c r="AF4382" s="55" t="s">
        <v>50</v>
      </c>
      <c r="AG4382" s="55">
        <v>8.0774999999999998E-4</v>
      </c>
      <c r="AH4382" s="57" t="s">
        <v>44</v>
      </c>
    </row>
    <row r="4383" spans="1:34" x14ac:dyDescent="0.25">
      <c r="A4383" s="54">
        <v>9376311</v>
      </c>
      <c r="B4383" s="55"/>
      <c r="C4383" s="55"/>
      <c r="D4383" s="55">
        <v>89342813</v>
      </c>
      <c r="E4383" s="55"/>
      <c r="F4383" s="55">
        <v>300</v>
      </c>
      <c r="G4383" s="55">
        <v>121016414</v>
      </c>
      <c r="H4383" s="55"/>
      <c r="I4383" s="55">
        <v>2275020000</v>
      </c>
      <c r="J4383" s="55">
        <v>2</v>
      </c>
      <c r="K4383" s="55" t="s">
        <v>34</v>
      </c>
      <c r="L4383" s="55" t="s">
        <v>61</v>
      </c>
      <c r="M4383" s="55">
        <v>34013</v>
      </c>
      <c r="N4383" s="55"/>
      <c r="O4383" s="55" t="s">
        <v>414</v>
      </c>
      <c r="P4383" s="55">
        <v>48811</v>
      </c>
      <c r="Q4383" s="55" t="s">
        <v>37</v>
      </c>
      <c r="R4383" s="55" t="s">
        <v>38</v>
      </c>
      <c r="S4383" s="55"/>
      <c r="T4383" s="55"/>
      <c r="U4383" s="55" t="s">
        <v>38</v>
      </c>
      <c r="V4383" s="55">
        <v>40.874099999999999</v>
      </c>
      <c r="W4383" s="55">
        <v>-74.286699999999996</v>
      </c>
      <c r="X4383" s="55" t="s">
        <v>39</v>
      </c>
      <c r="Y4383" s="55" t="s">
        <v>415</v>
      </c>
      <c r="Z4383" s="55" t="s">
        <v>34</v>
      </c>
      <c r="AA4383" s="55">
        <v>0</v>
      </c>
      <c r="AB4383" s="55" t="s">
        <v>41</v>
      </c>
      <c r="AC4383" s="55">
        <v>8</v>
      </c>
      <c r="AD4383" s="55"/>
      <c r="AE4383" s="55" t="s">
        <v>51</v>
      </c>
      <c r="AF4383" s="55" t="s">
        <v>52</v>
      </c>
      <c r="AG4383" s="55">
        <v>1.3932E-2</v>
      </c>
      <c r="AH4383" s="57" t="s">
        <v>44</v>
      </c>
    </row>
    <row r="4384" spans="1:34" x14ac:dyDescent="0.25">
      <c r="A4384" s="54">
        <v>9376311</v>
      </c>
      <c r="B4384" s="55"/>
      <c r="C4384" s="55"/>
      <c r="D4384" s="55">
        <v>63227413</v>
      </c>
      <c r="E4384" s="55"/>
      <c r="F4384" s="55">
        <v>300</v>
      </c>
      <c r="G4384" s="55">
        <v>86951414</v>
      </c>
      <c r="H4384" s="55"/>
      <c r="I4384" s="55">
        <v>2275001000</v>
      </c>
      <c r="J4384" s="55">
        <v>2</v>
      </c>
      <c r="K4384" s="55" t="s">
        <v>34</v>
      </c>
      <c r="L4384" s="55" t="s">
        <v>61</v>
      </c>
      <c r="M4384" s="55">
        <v>34013</v>
      </c>
      <c r="N4384" s="55"/>
      <c r="O4384" s="55" t="s">
        <v>414</v>
      </c>
      <c r="P4384" s="55">
        <v>48811</v>
      </c>
      <c r="Q4384" s="55" t="s">
        <v>37</v>
      </c>
      <c r="R4384" s="55" t="s">
        <v>38</v>
      </c>
      <c r="S4384" s="55"/>
      <c r="T4384" s="55"/>
      <c r="U4384" s="55" t="s">
        <v>38</v>
      </c>
      <c r="V4384" s="55">
        <v>40.874099999999999</v>
      </c>
      <c r="W4384" s="55">
        <v>-74.286699999999996</v>
      </c>
      <c r="X4384" s="55" t="s">
        <v>39</v>
      </c>
      <c r="Y4384" s="55" t="s">
        <v>415</v>
      </c>
      <c r="Z4384" s="55" t="s">
        <v>34</v>
      </c>
      <c r="AA4384" s="55">
        <v>0</v>
      </c>
      <c r="AB4384" s="55" t="s">
        <v>41</v>
      </c>
      <c r="AC4384" s="55">
        <v>8</v>
      </c>
      <c r="AD4384" s="55"/>
      <c r="AE4384" s="55" t="s">
        <v>51</v>
      </c>
      <c r="AF4384" s="55" t="s">
        <v>52</v>
      </c>
      <c r="AG4384" s="55">
        <v>3.2662300000000002</v>
      </c>
      <c r="AH4384" s="57" t="s">
        <v>44</v>
      </c>
    </row>
    <row r="4385" spans="1:34" x14ac:dyDescent="0.25">
      <c r="A4385" s="54">
        <v>9376311</v>
      </c>
      <c r="B4385" s="55"/>
      <c r="C4385" s="55"/>
      <c r="D4385" s="55">
        <v>62589813</v>
      </c>
      <c r="E4385" s="55"/>
      <c r="F4385" s="55">
        <v>300</v>
      </c>
      <c r="G4385" s="55">
        <v>84222314</v>
      </c>
      <c r="H4385" s="55"/>
      <c r="I4385" s="55">
        <v>2275050012</v>
      </c>
      <c r="J4385" s="55">
        <v>2</v>
      </c>
      <c r="K4385" s="55" t="s">
        <v>34</v>
      </c>
      <c r="L4385" s="55" t="s">
        <v>61</v>
      </c>
      <c r="M4385" s="55">
        <v>34013</v>
      </c>
      <c r="N4385" s="55"/>
      <c r="O4385" s="55" t="s">
        <v>414</v>
      </c>
      <c r="P4385" s="55">
        <v>48811</v>
      </c>
      <c r="Q4385" s="55" t="s">
        <v>37</v>
      </c>
      <c r="R4385" s="55" t="s">
        <v>38</v>
      </c>
      <c r="S4385" s="55"/>
      <c r="T4385" s="55"/>
      <c r="U4385" s="55" t="s">
        <v>38</v>
      </c>
      <c r="V4385" s="55">
        <v>40.874099999999999</v>
      </c>
      <c r="W4385" s="55">
        <v>-74.286699999999996</v>
      </c>
      <c r="X4385" s="55" t="s">
        <v>39</v>
      </c>
      <c r="Y4385" s="55" t="s">
        <v>415</v>
      </c>
      <c r="Z4385" s="55" t="s">
        <v>34</v>
      </c>
      <c r="AA4385" s="55">
        <v>0</v>
      </c>
      <c r="AB4385" s="55" t="s">
        <v>41</v>
      </c>
      <c r="AC4385" s="55">
        <v>8</v>
      </c>
      <c r="AD4385" s="55"/>
      <c r="AE4385" s="55" t="s">
        <v>51</v>
      </c>
      <c r="AF4385" s="55" t="s">
        <v>52</v>
      </c>
      <c r="AG4385" s="55">
        <v>1.6652499999999999</v>
      </c>
      <c r="AH4385" s="57" t="s">
        <v>44</v>
      </c>
    </row>
    <row r="4386" spans="1:34" x14ac:dyDescent="0.25">
      <c r="A4386" s="54">
        <v>9376311</v>
      </c>
      <c r="B4386" s="55"/>
      <c r="C4386" s="55"/>
      <c r="D4386" s="55">
        <v>62589713</v>
      </c>
      <c r="E4386" s="55"/>
      <c r="F4386" s="55">
        <v>300</v>
      </c>
      <c r="G4386" s="55">
        <v>84222114</v>
      </c>
      <c r="H4386" s="55"/>
      <c r="I4386" s="55">
        <v>2275060012</v>
      </c>
      <c r="J4386" s="55">
        <v>2</v>
      </c>
      <c r="K4386" s="55" t="s">
        <v>34</v>
      </c>
      <c r="L4386" s="55" t="s">
        <v>61</v>
      </c>
      <c r="M4386" s="55">
        <v>34013</v>
      </c>
      <c r="N4386" s="55"/>
      <c r="O4386" s="55" t="s">
        <v>414</v>
      </c>
      <c r="P4386" s="55">
        <v>48811</v>
      </c>
      <c r="Q4386" s="55" t="s">
        <v>37</v>
      </c>
      <c r="R4386" s="55" t="s">
        <v>38</v>
      </c>
      <c r="S4386" s="55"/>
      <c r="T4386" s="55"/>
      <c r="U4386" s="55" t="s">
        <v>38</v>
      </c>
      <c r="V4386" s="55">
        <v>40.874099999999999</v>
      </c>
      <c r="W4386" s="55">
        <v>-74.286699999999996</v>
      </c>
      <c r="X4386" s="55" t="s">
        <v>39</v>
      </c>
      <c r="Y4386" s="55" t="s">
        <v>415</v>
      </c>
      <c r="Z4386" s="55" t="s">
        <v>34</v>
      </c>
      <c r="AA4386" s="55">
        <v>0</v>
      </c>
      <c r="AB4386" s="55" t="s">
        <v>41</v>
      </c>
      <c r="AC4386" s="55">
        <v>8</v>
      </c>
      <c r="AD4386" s="55"/>
      <c r="AE4386" s="55" t="s">
        <v>51</v>
      </c>
      <c r="AF4386" s="55" t="s">
        <v>52</v>
      </c>
      <c r="AG4386" s="55">
        <v>0.143701</v>
      </c>
      <c r="AH4386" s="57" t="s">
        <v>44</v>
      </c>
    </row>
    <row r="4387" spans="1:34" x14ac:dyDescent="0.25">
      <c r="A4387" s="54">
        <v>9376311</v>
      </c>
      <c r="B4387" s="55"/>
      <c r="C4387" s="55"/>
      <c r="D4387" s="55">
        <v>62589813</v>
      </c>
      <c r="E4387" s="55"/>
      <c r="F4387" s="55">
        <v>300</v>
      </c>
      <c r="G4387" s="55">
        <v>84222214</v>
      </c>
      <c r="H4387" s="55"/>
      <c r="I4387" s="55">
        <v>2275050011</v>
      </c>
      <c r="J4387" s="55">
        <v>2</v>
      </c>
      <c r="K4387" s="55" t="s">
        <v>34</v>
      </c>
      <c r="L4387" s="55" t="s">
        <v>61</v>
      </c>
      <c r="M4387" s="55">
        <v>34013</v>
      </c>
      <c r="N4387" s="55"/>
      <c r="O4387" s="55" t="s">
        <v>414</v>
      </c>
      <c r="P4387" s="55">
        <v>48811</v>
      </c>
      <c r="Q4387" s="55" t="s">
        <v>37</v>
      </c>
      <c r="R4387" s="55" t="s">
        <v>38</v>
      </c>
      <c r="S4387" s="55"/>
      <c r="T4387" s="55"/>
      <c r="U4387" s="55" t="s">
        <v>38</v>
      </c>
      <c r="V4387" s="55">
        <v>40.874099999999999</v>
      </c>
      <c r="W4387" s="55">
        <v>-74.286699999999996</v>
      </c>
      <c r="X4387" s="55" t="s">
        <v>39</v>
      </c>
      <c r="Y4387" s="55" t="s">
        <v>415</v>
      </c>
      <c r="Z4387" s="55" t="s">
        <v>34</v>
      </c>
      <c r="AA4387" s="55">
        <v>0</v>
      </c>
      <c r="AB4387" s="55" t="s">
        <v>41</v>
      </c>
      <c r="AC4387" s="55">
        <v>8</v>
      </c>
      <c r="AD4387" s="55"/>
      <c r="AE4387" s="55" t="s">
        <v>51</v>
      </c>
      <c r="AF4387" s="55" t="s">
        <v>52</v>
      </c>
      <c r="AG4387" s="55">
        <v>0.86401499999999998</v>
      </c>
      <c r="AH4387" s="57" t="s">
        <v>44</v>
      </c>
    </row>
    <row r="4388" spans="1:34" x14ac:dyDescent="0.25">
      <c r="A4388" s="54">
        <v>9376311</v>
      </c>
      <c r="B4388" s="55"/>
      <c r="C4388" s="55"/>
      <c r="D4388" s="55">
        <v>62589713</v>
      </c>
      <c r="E4388" s="55"/>
      <c r="F4388" s="55">
        <v>300</v>
      </c>
      <c r="G4388" s="55">
        <v>84222014</v>
      </c>
      <c r="H4388" s="55"/>
      <c r="I4388" s="55">
        <v>2275060011</v>
      </c>
      <c r="J4388" s="55">
        <v>2</v>
      </c>
      <c r="K4388" s="55" t="s">
        <v>34</v>
      </c>
      <c r="L4388" s="55" t="s">
        <v>61</v>
      </c>
      <c r="M4388" s="55">
        <v>34013</v>
      </c>
      <c r="N4388" s="55"/>
      <c r="O4388" s="55" t="s">
        <v>414</v>
      </c>
      <c r="P4388" s="55">
        <v>48811</v>
      </c>
      <c r="Q4388" s="55" t="s">
        <v>37</v>
      </c>
      <c r="R4388" s="55" t="s">
        <v>38</v>
      </c>
      <c r="S4388" s="55"/>
      <c r="T4388" s="55"/>
      <c r="U4388" s="55" t="s">
        <v>38</v>
      </c>
      <c r="V4388" s="55">
        <v>40.874099999999999</v>
      </c>
      <c r="W4388" s="55">
        <v>-74.286699999999996</v>
      </c>
      <c r="X4388" s="55" t="s">
        <v>39</v>
      </c>
      <c r="Y4388" s="55" t="s">
        <v>415</v>
      </c>
      <c r="Z4388" s="55" t="s">
        <v>34</v>
      </c>
      <c r="AA4388" s="55">
        <v>0</v>
      </c>
      <c r="AB4388" s="55" t="s">
        <v>41</v>
      </c>
      <c r="AC4388" s="55">
        <v>8</v>
      </c>
      <c r="AD4388" s="55"/>
      <c r="AE4388" s="55" t="s">
        <v>51</v>
      </c>
      <c r="AF4388" s="55" t="s">
        <v>52</v>
      </c>
      <c r="AG4388" s="55">
        <v>8.1632300000000005E-3</v>
      </c>
      <c r="AH4388" s="57" t="s">
        <v>44</v>
      </c>
    </row>
    <row r="4389" spans="1:34" x14ac:dyDescent="0.25">
      <c r="A4389" s="54">
        <v>9376311</v>
      </c>
      <c r="B4389" s="55"/>
      <c r="C4389" s="55"/>
      <c r="D4389" s="55">
        <v>63227413</v>
      </c>
      <c r="E4389" s="55"/>
      <c r="F4389" s="55">
        <v>300</v>
      </c>
      <c r="G4389" s="55">
        <v>86951414</v>
      </c>
      <c r="H4389" s="55"/>
      <c r="I4389" s="55">
        <v>2275001000</v>
      </c>
      <c r="J4389" s="55">
        <v>2</v>
      </c>
      <c r="K4389" s="55" t="s">
        <v>34</v>
      </c>
      <c r="L4389" s="55" t="s">
        <v>61</v>
      </c>
      <c r="M4389" s="55">
        <v>34013</v>
      </c>
      <c r="N4389" s="55"/>
      <c r="O4389" s="55" t="s">
        <v>414</v>
      </c>
      <c r="P4389" s="55">
        <v>48811</v>
      </c>
      <c r="Q4389" s="55" t="s">
        <v>37</v>
      </c>
      <c r="R4389" s="55" t="s">
        <v>38</v>
      </c>
      <c r="S4389" s="55"/>
      <c r="T4389" s="55"/>
      <c r="U4389" s="55" t="s">
        <v>38</v>
      </c>
      <c r="V4389" s="55">
        <v>40.874099999999999</v>
      </c>
      <c r="W4389" s="55">
        <v>-74.286699999999996</v>
      </c>
      <c r="X4389" s="55" t="s">
        <v>39</v>
      </c>
      <c r="Y4389" s="55" t="s">
        <v>415</v>
      </c>
      <c r="Z4389" s="55" t="s">
        <v>34</v>
      </c>
      <c r="AA4389" s="55">
        <v>0</v>
      </c>
      <c r="AB4389" s="55" t="s">
        <v>41</v>
      </c>
      <c r="AC4389" s="55">
        <v>8</v>
      </c>
      <c r="AD4389" s="55"/>
      <c r="AE4389" s="55" t="s">
        <v>53</v>
      </c>
      <c r="AF4389" s="55" t="s">
        <v>54</v>
      </c>
      <c r="AG4389" s="55">
        <v>3.79691</v>
      </c>
      <c r="AH4389" s="57" t="s">
        <v>44</v>
      </c>
    </row>
    <row r="4390" spans="1:34" x14ac:dyDescent="0.25">
      <c r="A4390" s="54">
        <v>9376311</v>
      </c>
      <c r="B4390" s="55"/>
      <c r="C4390" s="55"/>
      <c r="D4390" s="55">
        <v>62589713</v>
      </c>
      <c r="E4390" s="55"/>
      <c r="F4390" s="55">
        <v>300</v>
      </c>
      <c r="G4390" s="55">
        <v>84222014</v>
      </c>
      <c r="H4390" s="55"/>
      <c r="I4390" s="55">
        <v>2275060011</v>
      </c>
      <c r="J4390" s="55">
        <v>2</v>
      </c>
      <c r="K4390" s="55" t="s">
        <v>34</v>
      </c>
      <c r="L4390" s="55" t="s">
        <v>61</v>
      </c>
      <c r="M4390" s="55">
        <v>34013</v>
      </c>
      <c r="N4390" s="55"/>
      <c r="O4390" s="55" t="s">
        <v>414</v>
      </c>
      <c r="P4390" s="55">
        <v>48811</v>
      </c>
      <c r="Q4390" s="55" t="s">
        <v>37</v>
      </c>
      <c r="R4390" s="55" t="s">
        <v>38</v>
      </c>
      <c r="S4390" s="55"/>
      <c r="T4390" s="55"/>
      <c r="U4390" s="55" t="s">
        <v>38</v>
      </c>
      <c r="V4390" s="55">
        <v>40.874099999999999</v>
      </c>
      <c r="W4390" s="55">
        <v>-74.286699999999996</v>
      </c>
      <c r="X4390" s="55" t="s">
        <v>39</v>
      </c>
      <c r="Y4390" s="55" t="s">
        <v>415</v>
      </c>
      <c r="Z4390" s="55" t="s">
        <v>34</v>
      </c>
      <c r="AA4390" s="55">
        <v>0</v>
      </c>
      <c r="AB4390" s="55" t="s">
        <v>41</v>
      </c>
      <c r="AC4390" s="55">
        <v>8</v>
      </c>
      <c r="AD4390" s="55"/>
      <c r="AE4390" s="55" t="s">
        <v>53</v>
      </c>
      <c r="AF4390" s="55" t="s">
        <v>54</v>
      </c>
      <c r="AG4390" s="55">
        <v>1.45336</v>
      </c>
      <c r="AH4390" s="57" t="s">
        <v>44</v>
      </c>
    </row>
    <row r="4391" spans="1:34" x14ac:dyDescent="0.25">
      <c r="A4391" s="54">
        <v>9376311</v>
      </c>
      <c r="B4391" s="55"/>
      <c r="C4391" s="55"/>
      <c r="D4391" s="55">
        <v>89342813</v>
      </c>
      <c r="E4391" s="55"/>
      <c r="F4391" s="55">
        <v>300</v>
      </c>
      <c r="G4391" s="55">
        <v>121016414</v>
      </c>
      <c r="H4391" s="55"/>
      <c r="I4391" s="55">
        <v>2275020000</v>
      </c>
      <c r="J4391" s="55">
        <v>2</v>
      </c>
      <c r="K4391" s="55" t="s">
        <v>34</v>
      </c>
      <c r="L4391" s="55" t="s">
        <v>61</v>
      </c>
      <c r="M4391" s="55">
        <v>34013</v>
      </c>
      <c r="N4391" s="55"/>
      <c r="O4391" s="55" t="s">
        <v>414</v>
      </c>
      <c r="P4391" s="55">
        <v>48811</v>
      </c>
      <c r="Q4391" s="55" t="s">
        <v>37</v>
      </c>
      <c r="R4391" s="55" t="s">
        <v>38</v>
      </c>
      <c r="S4391" s="55"/>
      <c r="T4391" s="55"/>
      <c r="U4391" s="55" t="s">
        <v>38</v>
      </c>
      <c r="V4391" s="55">
        <v>40.874099999999999</v>
      </c>
      <c r="W4391" s="55">
        <v>-74.286699999999996</v>
      </c>
      <c r="X4391" s="55" t="s">
        <v>39</v>
      </c>
      <c r="Y4391" s="55" t="s">
        <v>415</v>
      </c>
      <c r="Z4391" s="55" t="s">
        <v>34</v>
      </c>
      <c r="AA4391" s="55">
        <v>0</v>
      </c>
      <c r="AB4391" s="55" t="s">
        <v>41</v>
      </c>
      <c r="AC4391" s="55">
        <v>8</v>
      </c>
      <c r="AD4391" s="55"/>
      <c r="AE4391" s="55" t="s">
        <v>53</v>
      </c>
      <c r="AF4391" s="55" t="s">
        <v>54</v>
      </c>
      <c r="AG4391" s="55">
        <v>1.6788000000000001E-2</v>
      </c>
      <c r="AH4391" s="57" t="s">
        <v>44</v>
      </c>
    </row>
    <row r="4392" spans="1:34" x14ac:dyDescent="0.25">
      <c r="A4392" s="54">
        <v>9376311</v>
      </c>
      <c r="B4392" s="55"/>
      <c r="C4392" s="55"/>
      <c r="D4392" s="55">
        <v>62589713</v>
      </c>
      <c r="E4392" s="55"/>
      <c r="F4392" s="55">
        <v>300</v>
      </c>
      <c r="G4392" s="55">
        <v>84222114</v>
      </c>
      <c r="H4392" s="55"/>
      <c r="I4392" s="55">
        <v>2275060012</v>
      </c>
      <c r="J4392" s="55">
        <v>2</v>
      </c>
      <c r="K4392" s="55" t="s">
        <v>34</v>
      </c>
      <c r="L4392" s="55" t="s">
        <v>61</v>
      </c>
      <c r="M4392" s="55">
        <v>34013</v>
      </c>
      <c r="N4392" s="55"/>
      <c r="O4392" s="55" t="s">
        <v>414</v>
      </c>
      <c r="P4392" s="55">
        <v>48811</v>
      </c>
      <c r="Q4392" s="55" t="s">
        <v>37</v>
      </c>
      <c r="R4392" s="55" t="s">
        <v>38</v>
      </c>
      <c r="S4392" s="55"/>
      <c r="T4392" s="55"/>
      <c r="U4392" s="55" t="s">
        <v>38</v>
      </c>
      <c r="V4392" s="55">
        <v>40.874099999999999</v>
      </c>
      <c r="W4392" s="55">
        <v>-74.286699999999996</v>
      </c>
      <c r="X4392" s="55" t="s">
        <v>39</v>
      </c>
      <c r="Y4392" s="55" t="s">
        <v>415</v>
      </c>
      <c r="Z4392" s="55" t="s">
        <v>34</v>
      </c>
      <c r="AA4392" s="55">
        <v>0</v>
      </c>
      <c r="AB4392" s="55" t="s">
        <v>41</v>
      </c>
      <c r="AC4392" s="55">
        <v>8</v>
      </c>
      <c r="AD4392" s="55"/>
      <c r="AE4392" s="55" t="s">
        <v>53</v>
      </c>
      <c r="AF4392" s="55" t="s">
        <v>54</v>
      </c>
      <c r="AG4392" s="55">
        <v>0.66925800000000002</v>
      </c>
      <c r="AH4392" s="57" t="s">
        <v>44</v>
      </c>
    </row>
    <row r="4393" spans="1:34" x14ac:dyDescent="0.25">
      <c r="A4393" s="54">
        <v>9376311</v>
      </c>
      <c r="B4393" s="55"/>
      <c r="C4393" s="55"/>
      <c r="D4393" s="55">
        <v>62589813</v>
      </c>
      <c r="E4393" s="55"/>
      <c r="F4393" s="55">
        <v>300</v>
      </c>
      <c r="G4393" s="55">
        <v>84222314</v>
      </c>
      <c r="H4393" s="55"/>
      <c r="I4393" s="55">
        <v>2275050012</v>
      </c>
      <c r="J4393" s="55">
        <v>2</v>
      </c>
      <c r="K4393" s="55" t="s">
        <v>34</v>
      </c>
      <c r="L4393" s="55" t="s">
        <v>61</v>
      </c>
      <c r="M4393" s="55">
        <v>34013</v>
      </c>
      <c r="N4393" s="55"/>
      <c r="O4393" s="55" t="s">
        <v>414</v>
      </c>
      <c r="P4393" s="55">
        <v>48811</v>
      </c>
      <c r="Q4393" s="55" t="s">
        <v>37</v>
      </c>
      <c r="R4393" s="55" t="s">
        <v>38</v>
      </c>
      <c r="S4393" s="55"/>
      <c r="T4393" s="55"/>
      <c r="U4393" s="55" t="s">
        <v>38</v>
      </c>
      <c r="V4393" s="55">
        <v>40.874099999999999</v>
      </c>
      <c r="W4393" s="55">
        <v>-74.286699999999996</v>
      </c>
      <c r="X4393" s="55" t="s">
        <v>39</v>
      </c>
      <c r="Y4393" s="55" t="s">
        <v>415</v>
      </c>
      <c r="Z4393" s="55" t="s">
        <v>34</v>
      </c>
      <c r="AA4393" s="55">
        <v>0</v>
      </c>
      <c r="AB4393" s="55" t="s">
        <v>41</v>
      </c>
      <c r="AC4393" s="55">
        <v>8</v>
      </c>
      <c r="AD4393" s="55"/>
      <c r="AE4393" s="55" t="s">
        <v>53</v>
      </c>
      <c r="AF4393" s="55" t="s">
        <v>54</v>
      </c>
      <c r="AG4393" s="55">
        <v>49.261400000000002</v>
      </c>
      <c r="AH4393" s="57" t="s">
        <v>44</v>
      </c>
    </row>
    <row r="4394" spans="1:34" x14ac:dyDescent="0.25">
      <c r="A4394" s="54">
        <v>9376311</v>
      </c>
      <c r="B4394" s="55"/>
      <c r="C4394" s="55"/>
      <c r="D4394" s="55">
        <v>62589813</v>
      </c>
      <c r="E4394" s="55"/>
      <c r="F4394" s="55">
        <v>300</v>
      </c>
      <c r="G4394" s="55">
        <v>84222214</v>
      </c>
      <c r="H4394" s="55"/>
      <c r="I4394" s="55">
        <v>2275050011</v>
      </c>
      <c r="J4394" s="55">
        <v>2</v>
      </c>
      <c r="K4394" s="55" t="s">
        <v>34</v>
      </c>
      <c r="L4394" s="55" t="s">
        <v>61</v>
      </c>
      <c r="M4394" s="55">
        <v>34013</v>
      </c>
      <c r="N4394" s="55"/>
      <c r="O4394" s="55" t="s">
        <v>414</v>
      </c>
      <c r="P4394" s="55">
        <v>48811</v>
      </c>
      <c r="Q4394" s="55" t="s">
        <v>37</v>
      </c>
      <c r="R4394" s="55" t="s">
        <v>38</v>
      </c>
      <c r="S4394" s="55"/>
      <c r="T4394" s="55"/>
      <c r="U4394" s="55" t="s">
        <v>38</v>
      </c>
      <c r="V4394" s="55">
        <v>40.874099999999999</v>
      </c>
      <c r="W4394" s="55">
        <v>-74.286699999999996</v>
      </c>
      <c r="X4394" s="55" t="s">
        <v>39</v>
      </c>
      <c r="Y4394" s="55" t="s">
        <v>415</v>
      </c>
      <c r="Z4394" s="55" t="s">
        <v>34</v>
      </c>
      <c r="AA4394" s="55">
        <v>0</v>
      </c>
      <c r="AB4394" s="55" t="s">
        <v>41</v>
      </c>
      <c r="AC4394" s="55">
        <v>8</v>
      </c>
      <c r="AD4394" s="55"/>
      <c r="AE4394" s="55" t="s">
        <v>53</v>
      </c>
      <c r="AF4394" s="55" t="s">
        <v>54</v>
      </c>
      <c r="AG4394" s="55">
        <v>159.697</v>
      </c>
      <c r="AH4394" s="57" t="s">
        <v>44</v>
      </c>
    </row>
    <row r="4395" spans="1:34" x14ac:dyDescent="0.25">
      <c r="A4395" s="54">
        <v>9376311</v>
      </c>
      <c r="B4395" s="55"/>
      <c r="C4395" s="55"/>
      <c r="D4395" s="55">
        <v>62589713</v>
      </c>
      <c r="E4395" s="55"/>
      <c r="F4395" s="55">
        <v>300</v>
      </c>
      <c r="G4395" s="55">
        <v>84222014</v>
      </c>
      <c r="H4395" s="55"/>
      <c r="I4395" s="55">
        <v>2275060011</v>
      </c>
      <c r="J4395" s="55">
        <v>2</v>
      </c>
      <c r="K4395" s="55" t="s">
        <v>34</v>
      </c>
      <c r="L4395" s="55" t="s">
        <v>61</v>
      </c>
      <c r="M4395" s="55">
        <v>34013</v>
      </c>
      <c r="N4395" s="55"/>
      <c r="O4395" s="55" t="s">
        <v>414</v>
      </c>
      <c r="P4395" s="55">
        <v>48811</v>
      </c>
      <c r="Q4395" s="55" t="s">
        <v>37</v>
      </c>
      <c r="R4395" s="55" t="s">
        <v>38</v>
      </c>
      <c r="S4395" s="55"/>
      <c r="T4395" s="55"/>
      <c r="U4395" s="55" t="s">
        <v>38</v>
      </c>
      <c r="V4395" s="55">
        <v>40.874099999999999</v>
      </c>
      <c r="W4395" s="55">
        <v>-74.286699999999996</v>
      </c>
      <c r="X4395" s="55" t="s">
        <v>39</v>
      </c>
      <c r="Y4395" s="55" t="s">
        <v>415</v>
      </c>
      <c r="Z4395" s="55" t="s">
        <v>34</v>
      </c>
      <c r="AA4395" s="55">
        <v>0</v>
      </c>
      <c r="AB4395" s="55" t="s">
        <v>41</v>
      </c>
      <c r="AC4395" s="55">
        <v>8</v>
      </c>
      <c r="AD4395" s="55"/>
      <c r="AE4395" s="55">
        <v>7439921</v>
      </c>
      <c r="AF4395" s="55" t="s">
        <v>55</v>
      </c>
      <c r="AG4395" s="55">
        <v>7.9425700000000004E-4</v>
      </c>
      <c r="AH4395" s="57" t="s">
        <v>44</v>
      </c>
    </row>
    <row r="4396" spans="1:34" x14ac:dyDescent="0.25">
      <c r="A4396" s="54">
        <v>9376311</v>
      </c>
      <c r="B4396" s="55"/>
      <c r="C4396" s="55"/>
      <c r="D4396" s="55">
        <v>62589813</v>
      </c>
      <c r="E4396" s="55"/>
      <c r="F4396" s="55">
        <v>300</v>
      </c>
      <c r="G4396" s="55">
        <v>84222214</v>
      </c>
      <c r="H4396" s="55"/>
      <c r="I4396" s="55">
        <v>2275050011</v>
      </c>
      <c r="J4396" s="55">
        <v>2</v>
      </c>
      <c r="K4396" s="55" t="s">
        <v>34</v>
      </c>
      <c r="L4396" s="55" t="s">
        <v>61</v>
      </c>
      <c r="M4396" s="55">
        <v>34013</v>
      </c>
      <c r="N4396" s="55"/>
      <c r="O4396" s="55" t="s">
        <v>414</v>
      </c>
      <c r="P4396" s="55">
        <v>48811</v>
      </c>
      <c r="Q4396" s="55" t="s">
        <v>37</v>
      </c>
      <c r="R4396" s="55" t="s">
        <v>38</v>
      </c>
      <c r="S4396" s="55"/>
      <c r="T4396" s="55"/>
      <c r="U4396" s="55" t="s">
        <v>38</v>
      </c>
      <c r="V4396" s="55">
        <v>40.874099999999999</v>
      </c>
      <c r="W4396" s="55">
        <v>-74.286699999999996</v>
      </c>
      <c r="X4396" s="55" t="s">
        <v>39</v>
      </c>
      <c r="Y4396" s="55" t="s">
        <v>415</v>
      </c>
      <c r="Z4396" s="55" t="s">
        <v>34</v>
      </c>
      <c r="AA4396" s="55">
        <v>0</v>
      </c>
      <c r="AB4396" s="55" t="s">
        <v>41</v>
      </c>
      <c r="AC4396" s="55">
        <v>8</v>
      </c>
      <c r="AD4396" s="55"/>
      <c r="AE4396" s="55">
        <v>7439921</v>
      </c>
      <c r="AF4396" s="55" t="s">
        <v>55</v>
      </c>
      <c r="AG4396" s="55">
        <v>0.204345</v>
      </c>
      <c r="AH4396" s="57" t="s">
        <v>44</v>
      </c>
    </row>
    <row r="4397" spans="1:34" x14ac:dyDescent="0.25">
      <c r="A4397" s="54">
        <v>12321511</v>
      </c>
      <c r="B4397" s="55"/>
      <c r="C4397" s="55"/>
      <c r="D4397" s="55">
        <v>61751713</v>
      </c>
      <c r="E4397" s="55"/>
      <c r="F4397" s="55">
        <v>300</v>
      </c>
      <c r="G4397" s="55">
        <v>80029514</v>
      </c>
      <c r="H4397" s="55"/>
      <c r="I4397" s="55">
        <v>2275050011</v>
      </c>
      <c r="J4397" s="55">
        <v>2</v>
      </c>
      <c r="K4397" s="55" t="s">
        <v>34</v>
      </c>
      <c r="L4397" s="55" t="s">
        <v>35</v>
      </c>
      <c r="M4397" s="55">
        <v>34025</v>
      </c>
      <c r="N4397" s="55"/>
      <c r="O4397" s="55" t="s">
        <v>416</v>
      </c>
      <c r="P4397" s="55">
        <v>48811</v>
      </c>
      <c r="Q4397" s="55" t="s">
        <v>37</v>
      </c>
      <c r="R4397" s="55" t="s">
        <v>38</v>
      </c>
      <c r="S4397" s="55"/>
      <c r="T4397" s="55"/>
      <c r="U4397" s="55" t="s">
        <v>38</v>
      </c>
      <c r="V4397" s="55">
        <v>40.182899999999997</v>
      </c>
      <c r="W4397" s="55">
        <v>-74.278800000000004</v>
      </c>
      <c r="X4397" s="55" t="s">
        <v>39</v>
      </c>
      <c r="Y4397" s="55" t="s">
        <v>379</v>
      </c>
      <c r="Z4397" s="55" t="s">
        <v>34</v>
      </c>
      <c r="AA4397" s="55">
        <v>0</v>
      </c>
      <c r="AB4397" s="55" t="s">
        <v>41</v>
      </c>
      <c r="AC4397" s="55">
        <v>8</v>
      </c>
      <c r="AD4397" s="55"/>
      <c r="AE4397" s="55" t="s">
        <v>42</v>
      </c>
      <c r="AF4397" s="55" t="s">
        <v>43</v>
      </c>
      <c r="AG4397" s="55">
        <v>8.4407000000000006E-3</v>
      </c>
      <c r="AH4397" s="57" t="s">
        <v>44</v>
      </c>
    </row>
    <row r="4398" spans="1:34" x14ac:dyDescent="0.25">
      <c r="A4398" s="54">
        <v>12321511</v>
      </c>
      <c r="B4398" s="55"/>
      <c r="C4398" s="55"/>
      <c r="D4398" s="55">
        <v>61751713</v>
      </c>
      <c r="E4398" s="55"/>
      <c r="F4398" s="55">
        <v>300</v>
      </c>
      <c r="G4398" s="55">
        <v>80029514</v>
      </c>
      <c r="H4398" s="55"/>
      <c r="I4398" s="55">
        <v>2275050011</v>
      </c>
      <c r="J4398" s="55">
        <v>2</v>
      </c>
      <c r="K4398" s="55" t="s">
        <v>34</v>
      </c>
      <c r="L4398" s="55" t="s">
        <v>35</v>
      </c>
      <c r="M4398" s="55">
        <v>34025</v>
      </c>
      <c r="N4398" s="55"/>
      <c r="O4398" s="55" t="s">
        <v>416</v>
      </c>
      <c r="P4398" s="55">
        <v>48811</v>
      </c>
      <c r="Q4398" s="55" t="s">
        <v>37</v>
      </c>
      <c r="R4398" s="55" t="s">
        <v>38</v>
      </c>
      <c r="S4398" s="55"/>
      <c r="T4398" s="55"/>
      <c r="U4398" s="55" t="s">
        <v>38</v>
      </c>
      <c r="V4398" s="55">
        <v>40.182899999999997</v>
      </c>
      <c r="W4398" s="55">
        <v>-74.278800000000004</v>
      </c>
      <c r="X4398" s="55" t="s">
        <v>39</v>
      </c>
      <c r="Y4398" s="55" t="s">
        <v>379</v>
      </c>
      <c r="Z4398" s="55" t="s">
        <v>34</v>
      </c>
      <c r="AA4398" s="55">
        <v>0</v>
      </c>
      <c r="AB4398" s="55" t="s">
        <v>41</v>
      </c>
      <c r="AC4398" s="55">
        <v>8</v>
      </c>
      <c r="AD4398" s="55"/>
      <c r="AE4398" s="55" t="s">
        <v>45</v>
      </c>
      <c r="AF4398" s="55" t="s">
        <v>46</v>
      </c>
      <c r="AG4398" s="55">
        <v>5.6094000000000001E-4</v>
      </c>
      <c r="AH4398" s="57" t="s">
        <v>44</v>
      </c>
    </row>
    <row r="4399" spans="1:34" x14ac:dyDescent="0.25">
      <c r="A4399" s="54">
        <v>12321511</v>
      </c>
      <c r="B4399" s="55"/>
      <c r="C4399" s="55"/>
      <c r="D4399" s="55">
        <v>61751713</v>
      </c>
      <c r="E4399" s="55"/>
      <c r="F4399" s="55">
        <v>300</v>
      </c>
      <c r="G4399" s="55">
        <v>80029514</v>
      </c>
      <c r="H4399" s="55"/>
      <c r="I4399" s="55">
        <v>2275050011</v>
      </c>
      <c r="J4399" s="55">
        <v>2</v>
      </c>
      <c r="K4399" s="55" t="s">
        <v>34</v>
      </c>
      <c r="L4399" s="55" t="s">
        <v>35</v>
      </c>
      <c r="M4399" s="55">
        <v>34025</v>
      </c>
      <c r="N4399" s="55"/>
      <c r="O4399" s="55" t="s">
        <v>416</v>
      </c>
      <c r="P4399" s="55">
        <v>48811</v>
      </c>
      <c r="Q4399" s="55" t="s">
        <v>37</v>
      </c>
      <c r="R4399" s="55" t="s">
        <v>38</v>
      </c>
      <c r="S4399" s="55"/>
      <c r="T4399" s="55"/>
      <c r="U4399" s="55" t="s">
        <v>38</v>
      </c>
      <c r="V4399" s="55">
        <v>40.182899999999997</v>
      </c>
      <c r="W4399" s="55">
        <v>-74.278800000000004</v>
      </c>
      <c r="X4399" s="55" t="s">
        <v>39</v>
      </c>
      <c r="Y4399" s="55" t="s">
        <v>379</v>
      </c>
      <c r="Z4399" s="55" t="s">
        <v>34</v>
      </c>
      <c r="AA4399" s="55">
        <v>0</v>
      </c>
      <c r="AB4399" s="55" t="s">
        <v>41</v>
      </c>
      <c r="AC4399" s="55">
        <v>8</v>
      </c>
      <c r="AD4399" s="55"/>
      <c r="AE4399" s="55" t="s">
        <v>47</v>
      </c>
      <c r="AF4399" s="55" t="s">
        <v>48</v>
      </c>
      <c r="AG4399" s="55">
        <v>9.1614499999999998E-3</v>
      </c>
      <c r="AH4399" s="57" t="s">
        <v>44</v>
      </c>
    </row>
    <row r="4400" spans="1:34" x14ac:dyDescent="0.25">
      <c r="A4400" s="54">
        <v>12321511</v>
      </c>
      <c r="B4400" s="55"/>
      <c r="C4400" s="55"/>
      <c r="D4400" s="55">
        <v>61751713</v>
      </c>
      <c r="E4400" s="55"/>
      <c r="F4400" s="55">
        <v>300</v>
      </c>
      <c r="G4400" s="55">
        <v>80029514</v>
      </c>
      <c r="H4400" s="55"/>
      <c r="I4400" s="55">
        <v>2275050011</v>
      </c>
      <c r="J4400" s="55">
        <v>2</v>
      </c>
      <c r="K4400" s="55" t="s">
        <v>34</v>
      </c>
      <c r="L4400" s="55" t="s">
        <v>35</v>
      </c>
      <c r="M4400" s="55">
        <v>34025</v>
      </c>
      <c r="N4400" s="55"/>
      <c r="O4400" s="55" t="s">
        <v>416</v>
      </c>
      <c r="P4400" s="55">
        <v>48811</v>
      </c>
      <c r="Q4400" s="55" t="s">
        <v>37</v>
      </c>
      <c r="R4400" s="55" t="s">
        <v>38</v>
      </c>
      <c r="S4400" s="55"/>
      <c r="T4400" s="55"/>
      <c r="U4400" s="55" t="s">
        <v>38</v>
      </c>
      <c r="V4400" s="55">
        <v>40.182899999999997</v>
      </c>
      <c r="W4400" s="55">
        <v>-74.278800000000004</v>
      </c>
      <c r="X4400" s="55" t="s">
        <v>39</v>
      </c>
      <c r="Y4400" s="55" t="s">
        <v>379</v>
      </c>
      <c r="Z4400" s="55" t="s">
        <v>34</v>
      </c>
      <c r="AA4400" s="55">
        <v>0</v>
      </c>
      <c r="AB4400" s="55" t="s">
        <v>41</v>
      </c>
      <c r="AC4400" s="55">
        <v>8</v>
      </c>
      <c r="AD4400" s="55"/>
      <c r="AE4400" s="55" t="s">
        <v>49</v>
      </c>
      <c r="AF4400" s="55" t="s">
        <v>50</v>
      </c>
      <c r="AG4400" s="55">
        <v>1.3277499999999999E-2</v>
      </c>
      <c r="AH4400" s="57" t="s">
        <v>44</v>
      </c>
    </row>
    <row r="4401" spans="1:34" x14ac:dyDescent="0.25">
      <c r="A4401" s="54">
        <v>12321511</v>
      </c>
      <c r="B4401" s="55"/>
      <c r="C4401" s="55"/>
      <c r="D4401" s="55">
        <v>61751713</v>
      </c>
      <c r="E4401" s="55"/>
      <c r="F4401" s="55">
        <v>300</v>
      </c>
      <c r="G4401" s="55">
        <v>80029514</v>
      </c>
      <c r="H4401" s="55"/>
      <c r="I4401" s="55">
        <v>2275050011</v>
      </c>
      <c r="J4401" s="55">
        <v>2</v>
      </c>
      <c r="K4401" s="55" t="s">
        <v>34</v>
      </c>
      <c r="L4401" s="55" t="s">
        <v>35</v>
      </c>
      <c r="M4401" s="55">
        <v>34025</v>
      </c>
      <c r="N4401" s="55"/>
      <c r="O4401" s="55" t="s">
        <v>416</v>
      </c>
      <c r="P4401" s="55">
        <v>48811</v>
      </c>
      <c r="Q4401" s="55" t="s">
        <v>37</v>
      </c>
      <c r="R4401" s="55" t="s">
        <v>38</v>
      </c>
      <c r="S4401" s="55"/>
      <c r="T4401" s="55"/>
      <c r="U4401" s="55" t="s">
        <v>38</v>
      </c>
      <c r="V4401" s="55">
        <v>40.182899999999997</v>
      </c>
      <c r="W4401" s="55">
        <v>-74.278800000000004</v>
      </c>
      <c r="X4401" s="55" t="s">
        <v>39</v>
      </c>
      <c r="Y4401" s="55" t="s">
        <v>379</v>
      </c>
      <c r="Z4401" s="55" t="s">
        <v>34</v>
      </c>
      <c r="AA4401" s="55">
        <v>0</v>
      </c>
      <c r="AB4401" s="55" t="s">
        <v>41</v>
      </c>
      <c r="AC4401" s="55">
        <v>8</v>
      </c>
      <c r="AD4401" s="55"/>
      <c r="AE4401" s="55" t="s">
        <v>51</v>
      </c>
      <c r="AF4401" s="55" t="s">
        <v>52</v>
      </c>
      <c r="AG4401" s="55">
        <v>3.6461100000000001E-3</v>
      </c>
      <c r="AH4401" s="57" t="s">
        <v>44</v>
      </c>
    </row>
    <row r="4402" spans="1:34" x14ac:dyDescent="0.25">
      <c r="A4402" s="54">
        <v>12321511</v>
      </c>
      <c r="B4402" s="55"/>
      <c r="C4402" s="55"/>
      <c r="D4402" s="55">
        <v>61751713</v>
      </c>
      <c r="E4402" s="55"/>
      <c r="F4402" s="55">
        <v>300</v>
      </c>
      <c r="G4402" s="55">
        <v>80029514</v>
      </c>
      <c r="H4402" s="55"/>
      <c r="I4402" s="55">
        <v>2275050011</v>
      </c>
      <c r="J4402" s="55">
        <v>2</v>
      </c>
      <c r="K4402" s="55" t="s">
        <v>34</v>
      </c>
      <c r="L4402" s="55" t="s">
        <v>35</v>
      </c>
      <c r="M4402" s="55">
        <v>34025</v>
      </c>
      <c r="N4402" s="55"/>
      <c r="O4402" s="55" t="s">
        <v>416</v>
      </c>
      <c r="P4402" s="55">
        <v>48811</v>
      </c>
      <c r="Q4402" s="55" t="s">
        <v>37</v>
      </c>
      <c r="R4402" s="55" t="s">
        <v>38</v>
      </c>
      <c r="S4402" s="55"/>
      <c r="T4402" s="55"/>
      <c r="U4402" s="55" t="s">
        <v>38</v>
      </c>
      <c r="V4402" s="55">
        <v>40.182899999999997</v>
      </c>
      <c r="W4402" s="55">
        <v>-74.278800000000004</v>
      </c>
      <c r="X4402" s="55" t="s">
        <v>39</v>
      </c>
      <c r="Y4402" s="55" t="s">
        <v>379</v>
      </c>
      <c r="Z4402" s="55" t="s">
        <v>34</v>
      </c>
      <c r="AA4402" s="55">
        <v>0</v>
      </c>
      <c r="AB4402" s="55" t="s">
        <v>41</v>
      </c>
      <c r="AC4402" s="55">
        <v>8</v>
      </c>
      <c r="AD4402" s="55"/>
      <c r="AE4402" s="55" t="s">
        <v>53</v>
      </c>
      <c r="AF4402" s="55" t="s">
        <v>54</v>
      </c>
      <c r="AG4402" s="55">
        <v>0.67391400000000001</v>
      </c>
      <c r="AH4402" s="57" t="s">
        <v>44</v>
      </c>
    </row>
    <row r="4403" spans="1:34" x14ac:dyDescent="0.25">
      <c r="A4403" s="54">
        <v>12321511</v>
      </c>
      <c r="B4403" s="55"/>
      <c r="C4403" s="55"/>
      <c r="D4403" s="55">
        <v>61751713</v>
      </c>
      <c r="E4403" s="55"/>
      <c r="F4403" s="55">
        <v>300</v>
      </c>
      <c r="G4403" s="55">
        <v>80029514</v>
      </c>
      <c r="H4403" s="55"/>
      <c r="I4403" s="55">
        <v>2275050011</v>
      </c>
      <c r="J4403" s="55">
        <v>2</v>
      </c>
      <c r="K4403" s="55" t="s">
        <v>34</v>
      </c>
      <c r="L4403" s="55" t="s">
        <v>35</v>
      </c>
      <c r="M4403" s="55">
        <v>34025</v>
      </c>
      <c r="N4403" s="55"/>
      <c r="O4403" s="55" t="s">
        <v>416</v>
      </c>
      <c r="P4403" s="55">
        <v>48811</v>
      </c>
      <c r="Q4403" s="55" t="s">
        <v>37</v>
      </c>
      <c r="R4403" s="55" t="s">
        <v>38</v>
      </c>
      <c r="S4403" s="55"/>
      <c r="T4403" s="55"/>
      <c r="U4403" s="55" t="s">
        <v>38</v>
      </c>
      <c r="V4403" s="55">
        <v>40.182899999999997</v>
      </c>
      <c r="W4403" s="55">
        <v>-74.278800000000004</v>
      </c>
      <c r="X4403" s="55" t="s">
        <v>39</v>
      </c>
      <c r="Y4403" s="55" t="s">
        <v>379</v>
      </c>
      <c r="Z4403" s="55" t="s">
        <v>34</v>
      </c>
      <c r="AA4403" s="55">
        <v>0</v>
      </c>
      <c r="AB4403" s="55" t="s">
        <v>41</v>
      </c>
      <c r="AC4403" s="55">
        <v>8</v>
      </c>
      <c r="AD4403" s="55"/>
      <c r="AE4403" s="55">
        <v>7439921</v>
      </c>
      <c r="AF4403" s="55" t="s">
        <v>55</v>
      </c>
      <c r="AG4403" s="55">
        <v>8.62329E-4</v>
      </c>
      <c r="AH4403" s="57" t="s">
        <v>44</v>
      </c>
    </row>
    <row r="4404" spans="1:34" x14ac:dyDescent="0.25">
      <c r="A4404" s="54">
        <v>12395111</v>
      </c>
      <c r="B4404" s="55"/>
      <c r="C4404" s="55"/>
      <c r="D4404" s="55">
        <v>61581513</v>
      </c>
      <c r="E4404" s="55"/>
      <c r="F4404" s="55">
        <v>300</v>
      </c>
      <c r="G4404" s="55">
        <v>79693314</v>
      </c>
      <c r="H4404" s="55"/>
      <c r="I4404" s="55">
        <v>2275050011</v>
      </c>
      <c r="J4404" s="55">
        <v>2</v>
      </c>
      <c r="K4404" s="55" t="s">
        <v>34</v>
      </c>
      <c r="L4404" s="55" t="s">
        <v>61</v>
      </c>
      <c r="M4404" s="55">
        <v>34013</v>
      </c>
      <c r="N4404" s="55"/>
      <c r="O4404" s="55" t="s">
        <v>417</v>
      </c>
      <c r="P4404" s="55">
        <v>48811</v>
      </c>
      <c r="Q4404" s="55" t="s">
        <v>37</v>
      </c>
      <c r="R4404" s="55" t="s">
        <v>38</v>
      </c>
      <c r="S4404" s="55"/>
      <c r="T4404" s="55"/>
      <c r="U4404" s="55" t="s">
        <v>38</v>
      </c>
      <c r="V4404" s="55">
        <v>40.862900000000003</v>
      </c>
      <c r="W4404" s="55">
        <v>-74.317400000000006</v>
      </c>
      <c r="X4404" s="55" t="s">
        <v>39</v>
      </c>
      <c r="Y4404" s="55" t="s">
        <v>418</v>
      </c>
      <c r="Z4404" s="55" t="s">
        <v>34</v>
      </c>
      <c r="AA4404" s="55">
        <v>0</v>
      </c>
      <c r="AB4404" s="55" t="s">
        <v>41</v>
      </c>
      <c r="AC4404" s="55">
        <v>8</v>
      </c>
      <c r="AD4404" s="55"/>
      <c r="AE4404" s="55" t="s">
        <v>42</v>
      </c>
      <c r="AF4404" s="55" t="s">
        <v>43</v>
      </c>
      <c r="AG4404" s="55">
        <v>1.3542700000000001E-3</v>
      </c>
      <c r="AH4404" s="57" t="s">
        <v>44</v>
      </c>
    </row>
    <row r="4405" spans="1:34" x14ac:dyDescent="0.25">
      <c r="A4405" s="54">
        <v>12395111</v>
      </c>
      <c r="B4405" s="55"/>
      <c r="C4405" s="55"/>
      <c r="D4405" s="55">
        <v>61581513</v>
      </c>
      <c r="E4405" s="55"/>
      <c r="F4405" s="55">
        <v>300</v>
      </c>
      <c r="G4405" s="55">
        <v>79693414</v>
      </c>
      <c r="H4405" s="55"/>
      <c r="I4405" s="55">
        <v>2275050012</v>
      </c>
      <c r="J4405" s="55">
        <v>2</v>
      </c>
      <c r="K4405" s="55" t="s">
        <v>34</v>
      </c>
      <c r="L4405" s="55" t="s">
        <v>61</v>
      </c>
      <c r="M4405" s="55">
        <v>34013</v>
      </c>
      <c r="N4405" s="55"/>
      <c r="O4405" s="55" t="s">
        <v>417</v>
      </c>
      <c r="P4405" s="55">
        <v>48811</v>
      </c>
      <c r="Q4405" s="55" t="s">
        <v>37</v>
      </c>
      <c r="R4405" s="55" t="s">
        <v>38</v>
      </c>
      <c r="S4405" s="55"/>
      <c r="T4405" s="55"/>
      <c r="U4405" s="55" t="s">
        <v>38</v>
      </c>
      <c r="V4405" s="55">
        <v>40.862900000000003</v>
      </c>
      <c r="W4405" s="55">
        <v>-74.317400000000006</v>
      </c>
      <c r="X4405" s="55" t="s">
        <v>39</v>
      </c>
      <c r="Y4405" s="55" t="s">
        <v>418</v>
      </c>
      <c r="Z4405" s="55" t="s">
        <v>34</v>
      </c>
      <c r="AA4405" s="55">
        <v>0</v>
      </c>
      <c r="AB4405" s="55" t="s">
        <v>41</v>
      </c>
      <c r="AC4405" s="55">
        <v>8</v>
      </c>
      <c r="AD4405" s="55"/>
      <c r="AE4405" s="55" t="s">
        <v>42</v>
      </c>
      <c r="AF4405" s="55" t="s">
        <v>43</v>
      </c>
      <c r="AG4405" s="55">
        <v>1.1376499999999999E-2</v>
      </c>
      <c r="AH4405" s="57" t="s">
        <v>44</v>
      </c>
    </row>
    <row r="4406" spans="1:34" x14ac:dyDescent="0.25">
      <c r="A4406" s="54">
        <v>12395111</v>
      </c>
      <c r="B4406" s="55"/>
      <c r="C4406" s="55"/>
      <c r="D4406" s="55">
        <v>61581513</v>
      </c>
      <c r="E4406" s="55"/>
      <c r="F4406" s="55">
        <v>300</v>
      </c>
      <c r="G4406" s="55">
        <v>79693314</v>
      </c>
      <c r="H4406" s="55"/>
      <c r="I4406" s="55">
        <v>2275050011</v>
      </c>
      <c r="J4406" s="55">
        <v>2</v>
      </c>
      <c r="K4406" s="55" t="s">
        <v>34</v>
      </c>
      <c r="L4406" s="55" t="s">
        <v>61</v>
      </c>
      <c r="M4406" s="55">
        <v>34013</v>
      </c>
      <c r="N4406" s="55"/>
      <c r="O4406" s="55" t="s">
        <v>417</v>
      </c>
      <c r="P4406" s="55">
        <v>48811</v>
      </c>
      <c r="Q4406" s="55" t="s">
        <v>37</v>
      </c>
      <c r="R4406" s="55" t="s">
        <v>38</v>
      </c>
      <c r="S4406" s="55"/>
      <c r="T4406" s="55"/>
      <c r="U4406" s="55" t="s">
        <v>38</v>
      </c>
      <c r="V4406" s="55">
        <v>40.862900000000003</v>
      </c>
      <c r="W4406" s="55">
        <v>-74.317400000000006</v>
      </c>
      <c r="X4406" s="55" t="s">
        <v>39</v>
      </c>
      <c r="Y4406" s="55" t="s">
        <v>418</v>
      </c>
      <c r="Z4406" s="55" t="s">
        <v>34</v>
      </c>
      <c r="AA4406" s="55">
        <v>0</v>
      </c>
      <c r="AB4406" s="55" t="s">
        <v>41</v>
      </c>
      <c r="AC4406" s="55">
        <v>8</v>
      </c>
      <c r="AD4406" s="55"/>
      <c r="AE4406" s="55" t="s">
        <v>45</v>
      </c>
      <c r="AF4406" s="55" t="s">
        <v>46</v>
      </c>
      <c r="AG4406" s="55">
        <v>9.0000000000000006E-5</v>
      </c>
      <c r="AH4406" s="57" t="s">
        <v>44</v>
      </c>
    </row>
    <row r="4407" spans="1:34" x14ac:dyDescent="0.25">
      <c r="A4407" s="54">
        <v>12395111</v>
      </c>
      <c r="B4407" s="55"/>
      <c r="C4407" s="55"/>
      <c r="D4407" s="55">
        <v>61581513</v>
      </c>
      <c r="E4407" s="55"/>
      <c r="F4407" s="55">
        <v>300</v>
      </c>
      <c r="G4407" s="55">
        <v>79693414</v>
      </c>
      <c r="H4407" s="55"/>
      <c r="I4407" s="55">
        <v>2275050012</v>
      </c>
      <c r="J4407" s="55">
        <v>2</v>
      </c>
      <c r="K4407" s="55" t="s">
        <v>34</v>
      </c>
      <c r="L4407" s="55" t="s">
        <v>61</v>
      </c>
      <c r="M4407" s="55">
        <v>34013</v>
      </c>
      <c r="N4407" s="55"/>
      <c r="O4407" s="55" t="s">
        <v>417</v>
      </c>
      <c r="P4407" s="55">
        <v>48811</v>
      </c>
      <c r="Q4407" s="55" t="s">
        <v>37</v>
      </c>
      <c r="R4407" s="55" t="s">
        <v>38</v>
      </c>
      <c r="S4407" s="55"/>
      <c r="T4407" s="55"/>
      <c r="U4407" s="55" t="s">
        <v>38</v>
      </c>
      <c r="V4407" s="55">
        <v>40.862900000000003</v>
      </c>
      <c r="W4407" s="55">
        <v>-74.317400000000006</v>
      </c>
      <c r="X4407" s="55" t="s">
        <v>39</v>
      </c>
      <c r="Y4407" s="55" t="s">
        <v>418</v>
      </c>
      <c r="Z4407" s="55" t="s">
        <v>34</v>
      </c>
      <c r="AA4407" s="55">
        <v>0</v>
      </c>
      <c r="AB4407" s="55" t="s">
        <v>41</v>
      </c>
      <c r="AC4407" s="55">
        <v>8</v>
      </c>
      <c r="AD4407" s="55"/>
      <c r="AE4407" s="55" t="s">
        <v>45</v>
      </c>
      <c r="AF4407" s="55" t="s">
        <v>46</v>
      </c>
      <c r="AG4407" s="55">
        <v>1.2140199999999999E-3</v>
      </c>
      <c r="AH4407" s="57" t="s">
        <v>44</v>
      </c>
    </row>
    <row r="4408" spans="1:34" x14ac:dyDescent="0.25">
      <c r="A4408" s="54">
        <v>12395111</v>
      </c>
      <c r="B4408" s="55"/>
      <c r="C4408" s="55"/>
      <c r="D4408" s="55">
        <v>61581513</v>
      </c>
      <c r="E4408" s="55"/>
      <c r="F4408" s="55">
        <v>300</v>
      </c>
      <c r="G4408" s="55">
        <v>79693414</v>
      </c>
      <c r="H4408" s="55"/>
      <c r="I4408" s="55">
        <v>2275050012</v>
      </c>
      <c r="J4408" s="55">
        <v>2</v>
      </c>
      <c r="K4408" s="55" t="s">
        <v>34</v>
      </c>
      <c r="L4408" s="55" t="s">
        <v>61</v>
      </c>
      <c r="M4408" s="55">
        <v>34013</v>
      </c>
      <c r="N4408" s="55"/>
      <c r="O4408" s="55" t="s">
        <v>417</v>
      </c>
      <c r="P4408" s="55">
        <v>48811</v>
      </c>
      <c r="Q4408" s="55" t="s">
        <v>37</v>
      </c>
      <c r="R4408" s="55" t="s">
        <v>38</v>
      </c>
      <c r="S4408" s="55"/>
      <c r="T4408" s="55"/>
      <c r="U4408" s="55" t="s">
        <v>38</v>
      </c>
      <c r="V4408" s="55">
        <v>40.862900000000003</v>
      </c>
      <c r="W4408" s="55">
        <v>-74.317400000000006</v>
      </c>
      <c r="X4408" s="55" t="s">
        <v>39</v>
      </c>
      <c r="Y4408" s="55" t="s">
        <v>418</v>
      </c>
      <c r="Z4408" s="55" t="s">
        <v>34</v>
      </c>
      <c r="AA4408" s="55">
        <v>0</v>
      </c>
      <c r="AB4408" s="55" t="s">
        <v>41</v>
      </c>
      <c r="AC4408" s="55">
        <v>8</v>
      </c>
      <c r="AD4408" s="55"/>
      <c r="AE4408" s="55" t="s">
        <v>47</v>
      </c>
      <c r="AF4408" s="55" t="s">
        <v>48</v>
      </c>
      <c r="AG4408" s="55">
        <v>3.8118200000000001E-3</v>
      </c>
      <c r="AH4408" s="57" t="s">
        <v>44</v>
      </c>
    </row>
    <row r="4409" spans="1:34" x14ac:dyDescent="0.25">
      <c r="A4409" s="54">
        <v>12395111</v>
      </c>
      <c r="B4409" s="55"/>
      <c r="C4409" s="55"/>
      <c r="D4409" s="55">
        <v>61581513</v>
      </c>
      <c r="E4409" s="55"/>
      <c r="F4409" s="55">
        <v>300</v>
      </c>
      <c r="G4409" s="55">
        <v>79693314</v>
      </c>
      <c r="H4409" s="55"/>
      <c r="I4409" s="55">
        <v>2275050011</v>
      </c>
      <c r="J4409" s="55">
        <v>2</v>
      </c>
      <c r="K4409" s="55" t="s">
        <v>34</v>
      </c>
      <c r="L4409" s="55" t="s">
        <v>61</v>
      </c>
      <c r="M4409" s="55">
        <v>34013</v>
      </c>
      <c r="N4409" s="55"/>
      <c r="O4409" s="55" t="s">
        <v>417</v>
      </c>
      <c r="P4409" s="55">
        <v>48811</v>
      </c>
      <c r="Q4409" s="55" t="s">
        <v>37</v>
      </c>
      <c r="R4409" s="55" t="s">
        <v>38</v>
      </c>
      <c r="S4409" s="55"/>
      <c r="T4409" s="55"/>
      <c r="U4409" s="55" t="s">
        <v>38</v>
      </c>
      <c r="V4409" s="55">
        <v>40.862900000000003</v>
      </c>
      <c r="W4409" s="55">
        <v>-74.317400000000006</v>
      </c>
      <c r="X4409" s="55" t="s">
        <v>39</v>
      </c>
      <c r="Y4409" s="55" t="s">
        <v>418</v>
      </c>
      <c r="Z4409" s="55" t="s">
        <v>34</v>
      </c>
      <c r="AA4409" s="55">
        <v>0</v>
      </c>
      <c r="AB4409" s="55" t="s">
        <v>41</v>
      </c>
      <c r="AC4409" s="55">
        <v>8</v>
      </c>
      <c r="AD4409" s="55"/>
      <c r="AE4409" s="55" t="s">
        <v>47</v>
      </c>
      <c r="AF4409" s="55" t="s">
        <v>48</v>
      </c>
      <c r="AG4409" s="55">
        <v>1.4699100000000001E-3</v>
      </c>
      <c r="AH4409" s="57" t="s">
        <v>44</v>
      </c>
    </row>
    <row r="4410" spans="1:34" x14ac:dyDescent="0.25">
      <c r="A4410" s="54">
        <v>12395111</v>
      </c>
      <c r="B4410" s="55"/>
      <c r="C4410" s="55"/>
      <c r="D4410" s="55">
        <v>61581513</v>
      </c>
      <c r="E4410" s="55"/>
      <c r="F4410" s="55">
        <v>300</v>
      </c>
      <c r="G4410" s="55">
        <v>79693314</v>
      </c>
      <c r="H4410" s="55"/>
      <c r="I4410" s="55">
        <v>2275050011</v>
      </c>
      <c r="J4410" s="55">
        <v>2</v>
      </c>
      <c r="K4410" s="55" t="s">
        <v>34</v>
      </c>
      <c r="L4410" s="55" t="s">
        <v>61</v>
      </c>
      <c r="M4410" s="55">
        <v>34013</v>
      </c>
      <c r="N4410" s="55"/>
      <c r="O4410" s="55" t="s">
        <v>417</v>
      </c>
      <c r="P4410" s="55">
        <v>48811</v>
      </c>
      <c r="Q4410" s="55" t="s">
        <v>37</v>
      </c>
      <c r="R4410" s="55" t="s">
        <v>38</v>
      </c>
      <c r="S4410" s="55"/>
      <c r="T4410" s="55"/>
      <c r="U4410" s="55" t="s">
        <v>38</v>
      </c>
      <c r="V4410" s="55">
        <v>40.862900000000003</v>
      </c>
      <c r="W4410" s="55">
        <v>-74.317400000000006</v>
      </c>
      <c r="X4410" s="55" t="s">
        <v>39</v>
      </c>
      <c r="Y4410" s="55" t="s">
        <v>418</v>
      </c>
      <c r="Z4410" s="55" t="s">
        <v>34</v>
      </c>
      <c r="AA4410" s="55">
        <v>0</v>
      </c>
      <c r="AB4410" s="55" t="s">
        <v>41</v>
      </c>
      <c r="AC4410" s="55">
        <v>8</v>
      </c>
      <c r="AD4410" s="55"/>
      <c r="AE4410" s="55" t="s">
        <v>49</v>
      </c>
      <c r="AF4410" s="55" t="s">
        <v>50</v>
      </c>
      <c r="AG4410" s="55">
        <v>2.1302999999999999E-3</v>
      </c>
      <c r="AH4410" s="57" t="s">
        <v>44</v>
      </c>
    </row>
    <row r="4411" spans="1:34" x14ac:dyDescent="0.25">
      <c r="A4411" s="54">
        <v>12395111</v>
      </c>
      <c r="B4411" s="55"/>
      <c r="C4411" s="55"/>
      <c r="D4411" s="55">
        <v>61581513</v>
      </c>
      <c r="E4411" s="55"/>
      <c r="F4411" s="55">
        <v>300</v>
      </c>
      <c r="G4411" s="55">
        <v>79693414</v>
      </c>
      <c r="H4411" s="55"/>
      <c r="I4411" s="55">
        <v>2275050012</v>
      </c>
      <c r="J4411" s="55">
        <v>2</v>
      </c>
      <c r="K4411" s="55" t="s">
        <v>34</v>
      </c>
      <c r="L4411" s="55" t="s">
        <v>61</v>
      </c>
      <c r="M4411" s="55">
        <v>34013</v>
      </c>
      <c r="N4411" s="55"/>
      <c r="O4411" s="55" t="s">
        <v>417</v>
      </c>
      <c r="P4411" s="55">
        <v>48811</v>
      </c>
      <c r="Q4411" s="55" t="s">
        <v>37</v>
      </c>
      <c r="R4411" s="55" t="s">
        <v>38</v>
      </c>
      <c r="S4411" s="55"/>
      <c r="T4411" s="55"/>
      <c r="U4411" s="55" t="s">
        <v>38</v>
      </c>
      <c r="V4411" s="55">
        <v>40.862900000000003</v>
      </c>
      <c r="W4411" s="55">
        <v>-74.317400000000006</v>
      </c>
      <c r="X4411" s="55" t="s">
        <v>39</v>
      </c>
      <c r="Y4411" s="55" t="s">
        <v>418</v>
      </c>
      <c r="Z4411" s="55" t="s">
        <v>34</v>
      </c>
      <c r="AA4411" s="55">
        <v>0</v>
      </c>
      <c r="AB4411" s="55" t="s">
        <v>41</v>
      </c>
      <c r="AC4411" s="55">
        <v>8</v>
      </c>
      <c r="AD4411" s="55"/>
      <c r="AE4411" s="55" t="s">
        <v>49</v>
      </c>
      <c r="AF4411" s="55" t="s">
        <v>50</v>
      </c>
      <c r="AG4411" s="55">
        <v>3.9055499999999998E-3</v>
      </c>
      <c r="AH4411" s="57" t="s">
        <v>44</v>
      </c>
    </row>
    <row r="4412" spans="1:34" x14ac:dyDescent="0.25">
      <c r="A4412" s="54">
        <v>12395111</v>
      </c>
      <c r="B4412" s="55"/>
      <c r="C4412" s="55"/>
      <c r="D4412" s="55">
        <v>61581513</v>
      </c>
      <c r="E4412" s="55"/>
      <c r="F4412" s="55">
        <v>300</v>
      </c>
      <c r="G4412" s="55">
        <v>79693414</v>
      </c>
      <c r="H4412" s="55"/>
      <c r="I4412" s="55">
        <v>2275050012</v>
      </c>
      <c r="J4412" s="55">
        <v>2</v>
      </c>
      <c r="K4412" s="55" t="s">
        <v>34</v>
      </c>
      <c r="L4412" s="55" t="s">
        <v>61</v>
      </c>
      <c r="M4412" s="55">
        <v>34013</v>
      </c>
      <c r="N4412" s="55"/>
      <c r="O4412" s="55" t="s">
        <v>417</v>
      </c>
      <c r="P4412" s="55">
        <v>48811</v>
      </c>
      <c r="Q4412" s="55" t="s">
        <v>37</v>
      </c>
      <c r="R4412" s="55" t="s">
        <v>38</v>
      </c>
      <c r="S4412" s="55"/>
      <c r="T4412" s="55"/>
      <c r="U4412" s="55" t="s">
        <v>38</v>
      </c>
      <c r="V4412" s="55">
        <v>40.862900000000003</v>
      </c>
      <c r="W4412" s="55">
        <v>-74.317400000000006</v>
      </c>
      <c r="X4412" s="55" t="s">
        <v>39</v>
      </c>
      <c r="Y4412" s="55" t="s">
        <v>418</v>
      </c>
      <c r="Z4412" s="55" t="s">
        <v>34</v>
      </c>
      <c r="AA4412" s="55">
        <v>0</v>
      </c>
      <c r="AB4412" s="55" t="s">
        <v>41</v>
      </c>
      <c r="AC4412" s="55">
        <v>8</v>
      </c>
      <c r="AD4412" s="55"/>
      <c r="AE4412" s="55" t="s">
        <v>51</v>
      </c>
      <c r="AF4412" s="55" t="s">
        <v>52</v>
      </c>
      <c r="AG4412" s="55">
        <v>5.3417999999999998E-3</v>
      </c>
      <c r="AH4412" s="57" t="s">
        <v>44</v>
      </c>
    </row>
    <row r="4413" spans="1:34" x14ac:dyDescent="0.25">
      <c r="A4413" s="54">
        <v>12395111</v>
      </c>
      <c r="B4413" s="55"/>
      <c r="C4413" s="55"/>
      <c r="D4413" s="55">
        <v>61581513</v>
      </c>
      <c r="E4413" s="55"/>
      <c r="F4413" s="55">
        <v>300</v>
      </c>
      <c r="G4413" s="55">
        <v>79693314</v>
      </c>
      <c r="H4413" s="55"/>
      <c r="I4413" s="55">
        <v>2275050011</v>
      </c>
      <c r="J4413" s="55">
        <v>2</v>
      </c>
      <c r="K4413" s="55" t="s">
        <v>34</v>
      </c>
      <c r="L4413" s="55" t="s">
        <v>61</v>
      </c>
      <c r="M4413" s="55">
        <v>34013</v>
      </c>
      <c r="N4413" s="55"/>
      <c r="O4413" s="55" t="s">
        <v>417</v>
      </c>
      <c r="P4413" s="55">
        <v>48811</v>
      </c>
      <c r="Q4413" s="55" t="s">
        <v>37</v>
      </c>
      <c r="R4413" s="55" t="s">
        <v>38</v>
      </c>
      <c r="S4413" s="55"/>
      <c r="T4413" s="55"/>
      <c r="U4413" s="55" t="s">
        <v>38</v>
      </c>
      <c r="V4413" s="55">
        <v>40.862900000000003</v>
      </c>
      <c r="W4413" s="55">
        <v>-74.317400000000006</v>
      </c>
      <c r="X4413" s="55" t="s">
        <v>39</v>
      </c>
      <c r="Y4413" s="55" t="s">
        <v>418</v>
      </c>
      <c r="Z4413" s="55" t="s">
        <v>34</v>
      </c>
      <c r="AA4413" s="55">
        <v>0</v>
      </c>
      <c r="AB4413" s="55" t="s">
        <v>41</v>
      </c>
      <c r="AC4413" s="55">
        <v>8</v>
      </c>
      <c r="AD4413" s="55"/>
      <c r="AE4413" s="55" t="s">
        <v>51</v>
      </c>
      <c r="AF4413" s="55" t="s">
        <v>52</v>
      </c>
      <c r="AG4413" s="55">
        <v>5.8500000000000002E-4</v>
      </c>
      <c r="AH4413" s="57" t="s">
        <v>44</v>
      </c>
    </row>
    <row r="4414" spans="1:34" x14ac:dyDescent="0.25">
      <c r="A4414" s="54">
        <v>12395111</v>
      </c>
      <c r="B4414" s="55"/>
      <c r="C4414" s="55"/>
      <c r="D4414" s="55">
        <v>61581513</v>
      </c>
      <c r="E4414" s="55"/>
      <c r="F4414" s="55">
        <v>300</v>
      </c>
      <c r="G4414" s="55">
        <v>79693314</v>
      </c>
      <c r="H4414" s="55"/>
      <c r="I4414" s="55">
        <v>2275050011</v>
      </c>
      <c r="J4414" s="55">
        <v>2</v>
      </c>
      <c r="K4414" s="55" t="s">
        <v>34</v>
      </c>
      <c r="L4414" s="55" t="s">
        <v>61</v>
      </c>
      <c r="M4414" s="55">
        <v>34013</v>
      </c>
      <c r="N4414" s="55"/>
      <c r="O4414" s="55" t="s">
        <v>417</v>
      </c>
      <c r="P4414" s="55">
        <v>48811</v>
      </c>
      <c r="Q4414" s="55" t="s">
        <v>37</v>
      </c>
      <c r="R4414" s="55" t="s">
        <v>38</v>
      </c>
      <c r="S4414" s="55"/>
      <c r="T4414" s="55"/>
      <c r="U4414" s="55" t="s">
        <v>38</v>
      </c>
      <c r="V4414" s="55">
        <v>40.862900000000003</v>
      </c>
      <c r="W4414" s="55">
        <v>-74.317400000000006</v>
      </c>
      <c r="X4414" s="55" t="s">
        <v>39</v>
      </c>
      <c r="Y4414" s="55" t="s">
        <v>418</v>
      </c>
      <c r="Z4414" s="55" t="s">
        <v>34</v>
      </c>
      <c r="AA4414" s="55">
        <v>0</v>
      </c>
      <c r="AB4414" s="55" t="s">
        <v>41</v>
      </c>
      <c r="AC4414" s="55">
        <v>8</v>
      </c>
      <c r="AD4414" s="55"/>
      <c r="AE4414" s="55" t="s">
        <v>53</v>
      </c>
      <c r="AF4414" s="55" t="s">
        <v>54</v>
      </c>
      <c r="AG4414" s="55">
        <v>0.108126</v>
      </c>
      <c r="AH4414" s="57" t="s">
        <v>44</v>
      </c>
    </row>
    <row r="4415" spans="1:34" x14ac:dyDescent="0.25">
      <c r="A4415" s="54">
        <v>12395111</v>
      </c>
      <c r="B4415" s="55"/>
      <c r="C4415" s="55"/>
      <c r="D4415" s="55">
        <v>61581513</v>
      </c>
      <c r="E4415" s="55"/>
      <c r="F4415" s="55">
        <v>300</v>
      </c>
      <c r="G4415" s="55">
        <v>79693414</v>
      </c>
      <c r="H4415" s="55"/>
      <c r="I4415" s="55">
        <v>2275050012</v>
      </c>
      <c r="J4415" s="55">
        <v>2</v>
      </c>
      <c r="K4415" s="55" t="s">
        <v>34</v>
      </c>
      <c r="L4415" s="55" t="s">
        <v>61</v>
      </c>
      <c r="M4415" s="55">
        <v>34013</v>
      </c>
      <c r="N4415" s="55"/>
      <c r="O4415" s="55" t="s">
        <v>417</v>
      </c>
      <c r="P4415" s="55">
        <v>48811</v>
      </c>
      <c r="Q4415" s="55" t="s">
        <v>37</v>
      </c>
      <c r="R4415" s="55" t="s">
        <v>38</v>
      </c>
      <c r="S4415" s="55"/>
      <c r="T4415" s="55"/>
      <c r="U4415" s="55" t="s">
        <v>38</v>
      </c>
      <c r="V4415" s="55">
        <v>40.862900000000003</v>
      </c>
      <c r="W4415" s="55">
        <v>-74.317400000000006</v>
      </c>
      <c r="X4415" s="55" t="s">
        <v>39</v>
      </c>
      <c r="Y4415" s="55" t="s">
        <v>418</v>
      </c>
      <c r="Z4415" s="55" t="s">
        <v>34</v>
      </c>
      <c r="AA4415" s="55">
        <v>0</v>
      </c>
      <c r="AB4415" s="55" t="s">
        <v>41</v>
      </c>
      <c r="AC4415" s="55">
        <v>8</v>
      </c>
      <c r="AD4415" s="55"/>
      <c r="AE4415" s="55" t="s">
        <v>53</v>
      </c>
      <c r="AF4415" s="55" t="s">
        <v>54</v>
      </c>
      <c r="AG4415" s="55">
        <v>0.15802099999999999</v>
      </c>
      <c r="AH4415" s="57" t="s">
        <v>44</v>
      </c>
    </row>
    <row r="4416" spans="1:34" x14ac:dyDescent="0.25">
      <c r="A4416" s="54">
        <v>12395111</v>
      </c>
      <c r="B4416" s="55"/>
      <c r="C4416" s="55"/>
      <c r="D4416" s="55">
        <v>61581513</v>
      </c>
      <c r="E4416" s="55"/>
      <c r="F4416" s="55">
        <v>300</v>
      </c>
      <c r="G4416" s="55">
        <v>79693314</v>
      </c>
      <c r="H4416" s="55"/>
      <c r="I4416" s="55">
        <v>2275050011</v>
      </c>
      <c r="J4416" s="55">
        <v>2</v>
      </c>
      <c r="K4416" s="55" t="s">
        <v>34</v>
      </c>
      <c r="L4416" s="55" t="s">
        <v>61</v>
      </c>
      <c r="M4416" s="55">
        <v>34013</v>
      </c>
      <c r="N4416" s="55"/>
      <c r="O4416" s="55" t="s">
        <v>417</v>
      </c>
      <c r="P4416" s="55">
        <v>48811</v>
      </c>
      <c r="Q4416" s="55" t="s">
        <v>37</v>
      </c>
      <c r="R4416" s="55" t="s">
        <v>38</v>
      </c>
      <c r="S4416" s="55"/>
      <c r="T4416" s="55"/>
      <c r="U4416" s="55" t="s">
        <v>38</v>
      </c>
      <c r="V4416" s="55">
        <v>40.862900000000003</v>
      </c>
      <c r="W4416" s="55">
        <v>-74.317400000000006</v>
      </c>
      <c r="X4416" s="55" t="s">
        <v>39</v>
      </c>
      <c r="Y4416" s="55" t="s">
        <v>418</v>
      </c>
      <c r="Z4416" s="55" t="s">
        <v>34</v>
      </c>
      <c r="AA4416" s="55">
        <v>0</v>
      </c>
      <c r="AB4416" s="55" t="s">
        <v>41</v>
      </c>
      <c r="AC4416" s="55">
        <v>8</v>
      </c>
      <c r="AD4416" s="55"/>
      <c r="AE4416" s="55">
        <v>7439921</v>
      </c>
      <c r="AF4416" s="55" t="s">
        <v>55</v>
      </c>
      <c r="AG4416" s="55">
        <v>1.3835599999999999E-4</v>
      </c>
      <c r="AH4416" s="57" t="s">
        <v>44</v>
      </c>
    </row>
    <row r="4417" spans="1:34" x14ac:dyDescent="0.25">
      <c r="A4417" s="54">
        <v>11711411</v>
      </c>
      <c r="B4417" s="55"/>
      <c r="C4417" s="55"/>
      <c r="D4417" s="55">
        <v>61223413</v>
      </c>
      <c r="E4417" s="55"/>
      <c r="F4417" s="55">
        <v>300</v>
      </c>
      <c r="G4417" s="55">
        <v>78984914</v>
      </c>
      <c r="H4417" s="55"/>
      <c r="I4417" s="55">
        <v>2275050011</v>
      </c>
      <c r="J4417" s="55">
        <v>2</v>
      </c>
      <c r="K4417" s="55" t="s">
        <v>34</v>
      </c>
      <c r="L4417" s="55" t="s">
        <v>79</v>
      </c>
      <c r="M4417" s="55">
        <v>34027</v>
      </c>
      <c r="N4417" s="55"/>
      <c r="O4417" s="55" t="s">
        <v>419</v>
      </c>
      <c r="P4417" s="55">
        <v>48811</v>
      </c>
      <c r="Q4417" s="55" t="s">
        <v>37</v>
      </c>
      <c r="R4417" s="55" t="s">
        <v>38</v>
      </c>
      <c r="S4417" s="55"/>
      <c r="T4417" s="55"/>
      <c r="U4417" s="55" t="s">
        <v>38</v>
      </c>
      <c r="V4417" s="55">
        <v>40.788400000000003</v>
      </c>
      <c r="W4417" s="55">
        <v>-74.466300000000004</v>
      </c>
      <c r="X4417" s="55" t="s">
        <v>39</v>
      </c>
      <c r="Y4417" s="55" t="s">
        <v>420</v>
      </c>
      <c r="Z4417" s="55" t="s">
        <v>34</v>
      </c>
      <c r="AA4417" s="55">
        <v>0</v>
      </c>
      <c r="AB4417" s="55" t="s">
        <v>41</v>
      </c>
      <c r="AC4417" s="55">
        <v>8</v>
      </c>
      <c r="AD4417" s="55"/>
      <c r="AE4417" s="55" t="s">
        <v>42</v>
      </c>
      <c r="AF4417" s="55" t="s">
        <v>43</v>
      </c>
      <c r="AG4417" s="55">
        <v>1.3542700000000001E-3</v>
      </c>
      <c r="AH4417" s="57" t="s">
        <v>44</v>
      </c>
    </row>
    <row r="4418" spans="1:34" x14ac:dyDescent="0.25">
      <c r="A4418" s="54">
        <v>11711411</v>
      </c>
      <c r="B4418" s="55"/>
      <c r="C4418" s="55"/>
      <c r="D4418" s="55">
        <v>61223413</v>
      </c>
      <c r="E4418" s="55"/>
      <c r="F4418" s="55">
        <v>300</v>
      </c>
      <c r="G4418" s="55">
        <v>78985014</v>
      </c>
      <c r="H4418" s="55"/>
      <c r="I4418" s="55">
        <v>2275050012</v>
      </c>
      <c r="J4418" s="55">
        <v>2</v>
      </c>
      <c r="K4418" s="55" t="s">
        <v>34</v>
      </c>
      <c r="L4418" s="55" t="s">
        <v>79</v>
      </c>
      <c r="M4418" s="55">
        <v>34027</v>
      </c>
      <c r="N4418" s="55"/>
      <c r="O4418" s="55" t="s">
        <v>419</v>
      </c>
      <c r="P4418" s="55">
        <v>48811</v>
      </c>
      <c r="Q4418" s="55" t="s">
        <v>37</v>
      </c>
      <c r="R4418" s="55" t="s">
        <v>38</v>
      </c>
      <c r="S4418" s="55"/>
      <c r="T4418" s="55"/>
      <c r="U4418" s="55" t="s">
        <v>38</v>
      </c>
      <c r="V4418" s="55">
        <v>40.788400000000003</v>
      </c>
      <c r="W4418" s="55">
        <v>-74.466300000000004</v>
      </c>
      <c r="X4418" s="55" t="s">
        <v>39</v>
      </c>
      <c r="Y4418" s="55" t="s">
        <v>420</v>
      </c>
      <c r="Z4418" s="55" t="s">
        <v>34</v>
      </c>
      <c r="AA4418" s="55">
        <v>0</v>
      </c>
      <c r="AB4418" s="55" t="s">
        <v>41</v>
      </c>
      <c r="AC4418" s="55">
        <v>8</v>
      </c>
      <c r="AD4418" s="55"/>
      <c r="AE4418" s="55" t="s">
        <v>42</v>
      </c>
      <c r="AF4418" s="55" t="s">
        <v>43</v>
      </c>
      <c r="AG4418" s="55">
        <v>1.1376499999999999E-2</v>
      </c>
      <c r="AH4418" s="57" t="s">
        <v>44</v>
      </c>
    </row>
    <row r="4419" spans="1:34" x14ac:dyDescent="0.25">
      <c r="A4419" s="54">
        <v>11711411</v>
      </c>
      <c r="B4419" s="55"/>
      <c r="C4419" s="55"/>
      <c r="D4419" s="55">
        <v>61223413</v>
      </c>
      <c r="E4419" s="55"/>
      <c r="F4419" s="55">
        <v>300</v>
      </c>
      <c r="G4419" s="55">
        <v>78984914</v>
      </c>
      <c r="H4419" s="55"/>
      <c r="I4419" s="55">
        <v>2275050011</v>
      </c>
      <c r="J4419" s="55">
        <v>2</v>
      </c>
      <c r="K4419" s="55" t="s">
        <v>34</v>
      </c>
      <c r="L4419" s="55" t="s">
        <v>79</v>
      </c>
      <c r="M4419" s="55">
        <v>34027</v>
      </c>
      <c r="N4419" s="55"/>
      <c r="O4419" s="55" t="s">
        <v>419</v>
      </c>
      <c r="P4419" s="55">
        <v>48811</v>
      </c>
      <c r="Q4419" s="55" t="s">
        <v>37</v>
      </c>
      <c r="R4419" s="55" t="s">
        <v>38</v>
      </c>
      <c r="S4419" s="55"/>
      <c r="T4419" s="55"/>
      <c r="U4419" s="55" t="s">
        <v>38</v>
      </c>
      <c r="V4419" s="55">
        <v>40.788400000000003</v>
      </c>
      <c r="W4419" s="55">
        <v>-74.466300000000004</v>
      </c>
      <c r="X4419" s="55" t="s">
        <v>39</v>
      </c>
      <c r="Y4419" s="55" t="s">
        <v>420</v>
      </c>
      <c r="Z4419" s="55" t="s">
        <v>34</v>
      </c>
      <c r="AA4419" s="55">
        <v>0</v>
      </c>
      <c r="AB4419" s="55" t="s">
        <v>41</v>
      </c>
      <c r="AC4419" s="55">
        <v>8</v>
      </c>
      <c r="AD4419" s="55"/>
      <c r="AE4419" s="55" t="s">
        <v>45</v>
      </c>
      <c r="AF4419" s="55" t="s">
        <v>46</v>
      </c>
      <c r="AG4419" s="55">
        <v>9.0000000000000006E-5</v>
      </c>
      <c r="AH4419" s="57" t="s">
        <v>44</v>
      </c>
    </row>
    <row r="4420" spans="1:34" x14ac:dyDescent="0.25">
      <c r="A4420" s="54">
        <v>11711411</v>
      </c>
      <c r="B4420" s="55"/>
      <c r="C4420" s="55"/>
      <c r="D4420" s="55">
        <v>61223413</v>
      </c>
      <c r="E4420" s="55"/>
      <c r="F4420" s="55">
        <v>300</v>
      </c>
      <c r="G4420" s="55">
        <v>78985014</v>
      </c>
      <c r="H4420" s="55"/>
      <c r="I4420" s="55">
        <v>2275050012</v>
      </c>
      <c r="J4420" s="55">
        <v>2</v>
      </c>
      <c r="K4420" s="55" t="s">
        <v>34</v>
      </c>
      <c r="L4420" s="55" t="s">
        <v>79</v>
      </c>
      <c r="M4420" s="55">
        <v>34027</v>
      </c>
      <c r="N4420" s="55"/>
      <c r="O4420" s="55" t="s">
        <v>419</v>
      </c>
      <c r="P4420" s="55">
        <v>48811</v>
      </c>
      <c r="Q4420" s="55" t="s">
        <v>37</v>
      </c>
      <c r="R4420" s="55" t="s">
        <v>38</v>
      </c>
      <c r="S4420" s="55"/>
      <c r="T4420" s="55"/>
      <c r="U4420" s="55" t="s">
        <v>38</v>
      </c>
      <c r="V4420" s="55">
        <v>40.788400000000003</v>
      </c>
      <c r="W4420" s="55">
        <v>-74.466300000000004</v>
      </c>
      <c r="X4420" s="55" t="s">
        <v>39</v>
      </c>
      <c r="Y4420" s="55" t="s">
        <v>420</v>
      </c>
      <c r="Z4420" s="55" t="s">
        <v>34</v>
      </c>
      <c r="AA4420" s="55">
        <v>0</v>
      </c>
      <c r="AB4420" s="55" t="s">
        <v>41</v>
      </c>
      <c r="AC4420" s="55">
        <v>8</v>
      </c>
      <c r="AD4420" s="55"/>
      <c r="AE4420" s="55" t="s">
        <v>45</v>
      </c>
      <c r="AF4420" s="55" t="s">
        <v>46</v>
      </c>
      <c r="AG4420" s="55">
        <v>1.2140199999999999E-3</v>
      </c>
      <c r="AH4420" s="57" t="s">
        <v>44</v>
      </c>
    </row>
    <row r="4421" spans="1:34" x14ac:dyDescent="0.25">
      <c r="A4421" s="54">
        <v>11711411</v>
      </c>
      <c r="B4421" s="55"/>
      <c r="C4421" s="55"/>
      <c r="D4421" s="55">
        <v>61223413</v>
      </c>
      <c r="E4421" s="55"/>
      <c r="F4421" s="55">
        <v>300</v>
      </c>
      <c r="G4421" s="55">
        <v>78984914</v>
      </c>
      <c r="H4421" s="55"/>
      <c r="I4421" s="55">
        <v>2275050011</v>
      </c>
      <c r="J4421" s="55">
        <v>2</v>
      </c>
      <c r="K4421" s="55" t="s">
        <v>34</v>
      </c>
      <c r="L4421" s="55" t="s">
        <v>79</v>
      </c>
      <c r="M4421" s="55">
        <v>34027</v>
      </c>
      <c r="N4421" s="55"/>
      <c r="O4421" s="55" t="s">
        <v>419</v>
      </c>
      <c r="P4421" s="55">
        <v>48811</v>
      </c>
      <c r="Q4421" s="55" t="s">
        <v>37</v>
      </c>
      <c r="R4421" s="55" t="s">
        <v>38</v>
      </c>
      <c r="S4421" s="55"/>
      <c r="T4421" s="55"/>
      <c r="U4421" s="55" t="s">
        <v>38</v>
      </c>
      <c r="V4421" s="55">
        <v>40.788400000000003</v>
      </c>
      <c r="W4421" s="55">
        <v>-74.466300000000004</v>
      </c>
      <c r="X4421" s="55" t="s">
        <v>39</v>
      </c>
      <c r="Y4421" s="55" t="s">
        <v>420</v>
      </c>
      <c r="Z4421" s="55" t="s">
        <v>34</v>
      </c>
      <c r="AA4421" s="55">
        <v>0</v>
      </c>
      <c r="AB4421" s="55" t="s">
        <v>41</v>
      </c>
      <c r="AC4421" s="55">
        <v>8</v>
      </c>
      <c r="AD4421" s="55"/>
      <c r="AE4421" s="55" t="s">
        <v>47</v>
      </c>
      <c r="AF4421" s="55" t="s">
        <v>48</v>
      </c>
      <c r="AG4421" s="55">
        <v>1.4699100000000001E-3</v>
      </c>
      <c r="AH4421" s="57" t="s">
        <v>44</v>
      </c>
    </row>
    <row r="4422" spans="1:34" x14ac:dyDescent="0.25">
      <c r="A4422" s="54">
        <v>11711411</v>
      </c>
      <c r="B4422" s="55"/>
      <c r="C4422" s="55"/>
      <c r="D4422" s="55">
        <v>61223413</v>
      </c>
      <c r="E4422" s="55"/>
      <c r="F4422" s="55">
        <v>300</v>
      </c>
      <c r="G4422" s="55">
        <v>78985014</v>
      </c>
      <c r="H4422" s="55"/>
      <c r="I4422" s="55">
        <v>2275050012</v>
      </c>
      <c r="J4422" s="55">
        <v>2</v>
      </c>
      <c r="K4422" s="55" t="s">
        <v>34</v>
      </c>
      <c r="L4422" s="55" t="s">
        <v>79</v>
      </c>
      <c r="M4422" s="55">
        <v>34027</v>
      </c>
      <c r="N4422" s="55"/>
      <c r="O4422" s="55" t="s">
        <v>419</v>
      </c>
      <c r="P4422" s="55">
        <v>48811</v>
      </c>
      <c r="Q4422" s="55" t="s">
        <v>37</v>
      </c>
      <c r="R4422" s="55" t="s">
        <v>38</v>
      </c>
      <c r="S4422" s="55"/>
      <c r="T4422" s="55"/>
      <c r="U4422" s="55" t="s">
        <v>38</v>
      </c>
      <c r="V4422" s="55">
        <v>40.788400000000003</v>
      </c>
      <c r="W4422" s="55">
        <v>-74.466300000000004</v>
      </c>
      <c r="X4422" s="55" t="s">
        <v>39</v>
      </c>
      <c r="Y4422" s="55" t="s">
        <v>420</v>
      </c>
      <c r="Z4422" s="55" t="s">
        <v>34</v>
      </c>
      <c r="AA4422" s="55">
        <v>0</v>
      </c>
      <c r="AB4422" s="55" t="s">
        <v>41</v>
      </c>
      <c r="AC4422" s="55">
        <v>8</v>
      </c>
      <c r="AD4422" s="55"/>
      <c r="AE4422" s="55" t="s">
        <v>47</v>
      </c>
      <c r="AF4422" s="55" t="s">
        <v>48</v>
      </c>
      <c r="AG4422" s="55">
        <v>3.8118200000000001E-3</v>
      </c>
      <c r="AH4422" s="57" t="s">
        <v>44</v>
      </c>
    </row>
    <row r="4423" spans="1:34" x14ac:dyDescent="0.25">
      <c r="A4423" s="54">
        <v>11711411</v>
      </c>
      <c r="B4423" s="55"/>
      <c r="C4423" s="55"/>
      <c r="D4423" s="55">
        <v>61223413</v>
      </c>
      <c r="E4423" s="55"/>
      <c r="F4423" s="55">
        <v>300</v>
      </c>
      <c r="G4423" s="55">
        <v>78984914</v>
      </c>
      <c r="H4423" s="55"/>
      <c r="I4423" s="55">
        <v>2275050011</v>
      </c>
      <c r="J4423" s="55">
        <v>2</v>
      </c>
      <c r="K4423" s="55" t="s">
        <v>34</v>
      </c>
      <c r="L4423" s="55" t="s">
        <v>79</v>
      </c>
      <c r="M4423" s="55">
        <v>34027</v>
      </c>
      <c r="N4423" s="55"/>
      <c r="O4423" s="55" t="s">
        <v>419</v>
      </c>
      <c r="P4423" s="55">
        <v>48811</v>
      </c>
      <c r="Q4423" s="55" t="s">
        <v>37</v>
      </c>
      <c r="R4423" s="55" t="s">
        <v>38</v>
      </c>
      <c r="S4423" s="55"/>
      <c r="T4423" s="55"/>
      <c r="U4423" s="55" t="s">
        <v>38</v>
      </c>
      <c r="V4423" s="55">
        <v>40.788400000000003</v>
      </c>
      <c r="W4423" s="55">
        <v>-74.466300000000004</v>
      </c>
      <c r="X4423" s="55" t="s">
        <v>39</v>
      </c>
      <c r="Y4423" s="55" t="s">
        <v>420</v>
      </c>
      <c r="Z4423" s="55" t="s">
        <v>34</v>
      </c>
      <c r="AA4423" s="55">
        <v>0</v>
      </c>
      <c r="AB4423" s="55" t="s">
        <v>41</v>
      </c>
      <c r="AC4423" s="55">
        <v>8</v>
      </c>
      <c r="AD4423" s="55"/>
      <c r="AE4423" s="55" t="s">
        <v>49</v>
      </c>
      <c r="AF4423" s="55" t="s">
        <v>50</v>
      </c>
      <c r="AG4423" s="55">
        <v>2.1302999999999999E-3</v>
      </c>
      <c r="AH4423" s="57" t="s">
        <v>44</v>
      </c>
    </row>
    <row r="4424" spans="1:34" x14ac:dyDescent="0.25">
      <c r="A4424" s="54">
        <v>11711411</v>
      </c>
      <c r="B4424" s="55"/>
      <c r="C4424" s="55"/>
      <c r="D4424" s="55">
        <v>61223413</v>
      </c>
      <c r="E4424" s="55"/>
      <c r="F4424" s="55">
        <v>300</v>
      </c>
      <c r="G4424" s="55">
        <v>78985014</v>
      </c>
      <c r="H4424" s="55"/>
      <c r="I4424" s="55">
        <v>2275050012</v>
      </c>
      <c r="J4424" s="55">
        <v>2</v>
      </c>
      <c r="K4424" s="55" t="s">
        <v>34</v>
      </c>
      <c r="L4424" s="55" t="s">
        <v>79</v>
      </c>
      <c r="M4424" s="55">
        <v>34027</v>
      </c>
      <c r="N4424" s="55"/>
      <c r="O4424" s="55" t="s">
        <v>419</v>
      </c>
      <c r="P4424" s="55">
        <v>48811</v>
      </c>
      <c r="Q4424" s="55" t="s">
        <v>37</v>
      </c>
      <c r="R4424" s="55" t="s">
        <v>38</v>
      </c>
      <c r="S4424" s="55"/>
      <c r="T4424" s="55"/>
      <c r="U4424" s="55" t="s">
        <v>38</v>
      </c>
      <c r="V4424" s="55">
        <v>40.788400000000003</v>
      </c>
      <c r="W4424" s="55">
        <v>-74.466300000000004</v>
      </c>
      <c r="X4424" s="55" t="s">
        <v>39</v>
      </c>
      <c r="Y4424" s="55" t="s">
        <v>420</v>
      </c>
      <c r="Z4424" s="55" t="s">
        <v>34</v>
      </c>
      <c r="AA4424" s="55">
        <v>0</v>
      </c>
      <c r="AB4424" s="55" t="s">
        <v>41</v>
      </c>
      <c r="AC4424" s="55">
        <v>8</v>
      </c>
      <c r="AD4424" s="55"/>
      <c r="AE4424" s="55" t="s">
        <v>49</v>
      </c>
      <c r="AF4424" s="55" t="s">
        <v>50</v>
      </c>
      <c r="AG4424" s="55">
        <v>3.9055499999999998E-3</v>
      </c>
      <c r="AH4424" s="57" t="s">
        <v>44</v>
      </c>
    </row>
    <row r="4425" spans="1:34" x14ac:dyDescent="0.25">
      <c r="A4425" s="54">
        <v>11711411</v>
      </c>
      <c r="B4425" s="55"/>
      <c r="C4425" s="55"/>
      <c r="D4425" s="55">
        <v>61223413</v>
      </c>
      <c r="E4425" s="55"/>
      <c r="F4425" s="55">
        <v>300</v>
      </c>
      <c r="G4425" s="55">
        <v>78985014</v>
      </c>
      <c r="H4425" s="55"/>
      <c r="I4425" s="55">
        <v>2275050012</v>
      </c>
      <c r="J4425" s="55">
        <v>2</v>
      </c>
      <c r="K4425" s="55" t="s">
        <v>34</v>
      </c>
      <c r="L4425" s="55" t="s">
        <v>79</v>
      </c>
      <c r="M4425" s="55">
        <v>34027</v>
      </c>
      <c r="N4425" s="55"/>
      <c r="O4425" s="55" t="s">
        <v>419</v>
      </c>
      <c r="P4425" s="55">
        <v>48811</v>
      </c>
      <c r="Q4425" s="55" t="s">
        <v>37</v>
      </c>
      <c r="R4425" s="55" t="s">
        <v>38</v>
      </c>
      <c r="S4425" s="55"/>
      <c r="T4425" s="55"/>
      <c r="U4425" s="55" t="s">
        <v>38</v>
      </c>
      <c r="V4425" s="55">
        <v>40.788400000000003</v>
      </c>
      <c r="W4425" s="55">
        <v>-74.466300000000004</v>
      </c>
      <c r="X4425" s="55" t="s">
        <v>39</v>
      </c>
      <c r="Y4425" s="55" t="s">
        <v>420</v>
      </c>
      <c r="Z4425" s="55" t="s">
        <v>34</v>
      </c>
      <c r="AA4425" s="55">
        <v>0</v>
      </c>
      <c r="AB4425" s="55" t="s">
        <v>41</v>
      </c>
      <c r="AC4425" s="55">
        <v>8</v>
      </c>
      <c r="AD4425" s="55"/>
      <c r="AE4425" s="55" t="s">
        <v>51</v>
      </c>
      <c r="AF4425" s="55" t="s">
        <v>52</v>
      </c>
      <c r="AG4425" s="55">
        <v>5.3417999999999998E-3</v>
      </c>
      <c r="AH4425" s="57" t="s">
        <v>44</v>
      </c>
    </row>
    <row r="4426" spans="1:34" x14ac:dyDescent="0.25">
      <c r="A4426" s="54">
        <v>11711411</v>
      </c>
      <c r="B4426" s="55"/>
      <c r="C4426" s="55"/>
      <c r="D4426" s="55">
        <v>61223413</v>
      </c>
      <c r="E4426" s="55"/>
      <c r="F4426" s="55">
        <v>300</v>
      </c>
      <c r="G4426" s="55">
        <v>78984914</v>
      </c>
      <c r="H4426" s="55"/>
      <c r="I4426" s="55">
        <v>2275050011</v>
      </c>
      <c r="J4426" s="55">
        <v>2</v>
      </c>
      <c r="K4426" s="55" t="s">
        <v>34</v>
      </c>
      <c r="L4426" s="55" t="s">
        <v>79</v>
      </c>
      <c r="M4426" s="55">
        <v>34027</v>
      </c>
      <c r="N4426" s="55"/>
      <c r="O4426" s="55" t="s">
        <v>419</v>
      </c>
      <c r="P4426" s="55">
        <v>48811</v>
      </c>
      <c r="Q4426" s="55" t="s">
        <v>37</v>
      </c>
      <c r="R4426" s="55" t="s">
        <v>38</v>
      </c>
      <c r="S4426" s="55"/>
      <c r="T4426" s="55"/>
      <c r="U4426" s="55" t="s">
        <v>38</v>
      </c>
      <c r="V4426" s="55">
        <v>40.788400000000003</v>
      </c>
      <c r="W4426" s="55">
        <v>-74.466300000000004</v>
      </c>
      <c r="X4426" s="55" t="s">
        <v>39</v>
      </c>
      <c r="Y4426" s="55" t="s">
        <v>420</v>
      </c>
      <c r="Z4426" s="55" t="s">
        <v>34</v>
      </c>
      <c r="AA4426" s="55">
        <v>0</v>
      </c>
      <c r="AB4426" s="55" t="s">
        <v>41</v>
      </c>
      <c r="AC4426" s="55">
        <v>8</v>
      </c>
      <c r="AD4426" s="55"/>
      <c r="AE4426" s="55" t="s">
        <v>51</v>
      </c>
      <c r="AF4426" s="55" t="s">
        <v>52</v>
      </c>
      <c r="AG4426" s="55">
        <v>5.8500000000000002E-4</v>
      </c>
      <c r="AH4426" s="57" t="s">
        <v>44</v>
      </c>
    </row>
    <row r="4427" spans="1:34" x14ac:dyDescent="0.25">
      <c r="A4427" s="54">
        <v>11711411</v>
      </c>
      <c r="B4427" s="55"/>
      <c r="C4427" s="55"/>
      <c r="D4427" s="55">
        <v>61223413</v>
      </c>
      <c r="E4427" s="55"/>
      <c r="F4427" s="55">
        <v>300</v>
      </c>
      <c r="G4427" s="55">
        <v>78985014</v>
      </c>
      <c r="H4427" s="55"/>
      <c r="I4427" s="55">
        <v>2275050012</v>
      </c>
      <c r="J4427" s="55">
        <v>2</v>
      </c>
      <c r="K4427" s="55" t="s">
        <v>34</v>
      </c>
      <c r="L4427" s="55" t="s">
        <v>79</v>
      </c>
      <c r="M4427" s="55">
        <v>34027</v>
      </c>
      <c r="N4427" s="55"/>
      <c r="O4427" s="55" t="s">
        <v>419</v>
      </c>
      <c r="P4427" s="55">
        <v>48811</v>
      </c>
      <c r="Q4427" s="55" t="s">
        <v>37</v>
      </c>
      <c r="R4427" s="55" t="s">
        <v>38</v>
      </c>
      <c r="S4427" s="55"/>
      <c r="T4427" s="55"/>
      <c r="U4427" s="55" t="s">
        <v>38</v>
      </c>
      <c r="V4427" s="55">
        <v>40.788400000000003</v>
      </c>
      <c r="W4427" s="55">
        <v>-74.466300000000004</v>
      </c>
      <c r="X4427" s="55" t="s">
        <v>39</v>
      </c>
      <c r="Y4427" s="55" t="s">
        <v>420</v>
      </c>
      <c r="Z4427" s="55" t="s">
        <v>34</v>
      </c>
      <c r="AA4427" s="55">
        <v>0</v>
      </c>
      <c r="AB4427" s="55" t="s">
        <v>41</v>
      </c>
      <c r="AC4427" s="55">
        <v>8</v>
      </c>
      <c r="AD4427" s="55"/>
      <c r="AE4427" s="55" t="s">
        <v>53</v>
      </c>
      <c r="AF4427" s="55" t="s">
        <v>54</v>
      </c>
      <c r="AG4427" s="55">
        <v>0.15802099999999999</v>
      </c>
      <c r="AH4427" s="57" t="s">
        <v>44</v>
      </c>
    </row>
    <row r="4428" spans="1:34" x14ac:dyDescent="0.25">
      <c r="A4428" s="54">
        <v>11711411</v>
      </c>
      <c r="B4428" s="55"/>
      <c r="C4428" s="55"/>
      <c r="D4428" s="55">
        <v>61223413</v>
      </c>
      <c r="E4428" s="55"/>
      <c r="F4428" s="55">
        <v>300</v>
      </c>
      <c r="G4428" s="55">
        <v>78984914</v>
      </c>
      <c r="H4428" s="55"/>
      <c r="I4428" s="55">
        <v>2275050011</v>
      </c>
      <c r="J4428" s="55">
        <v>2</v>
      </c>
      <c r="K4428" s="55" t="s">
        <v>34</v>
      </c>
      <c r="L4428" s="55" t="s">
        <v>79</v>
      </c>
      <c r="M4428" s="55">
        <v>34027</v>
      </c>
      <c r="N4428" s="55"/>
      <c r="O4428" s="55" t="s">
        <v>419</v>
      </c>
      <c r="P4428" s="55">
        <v>48811</v>
      </c>
      <c r="Q4428" s="55" t="s">
        <v>37</v>
      </c>
      <c r="R4428" s="55" t="s">
        <v>38</v>
      </c>
      <c r="S4428" s="55"/>
      <c r="T4428" s="55"/>
      <c r="U4428" s="55" t="s">
        <v>38</v>
      </c>
      <c r="V4428" s="55">
        <v>40.788400000000003</v>
      </c>
      <c r="W4428" s="55">
        <v>-74.466300000000004</v>
      </c>
      <c r="X4428" s="55" t="s">
        <v>39</v>
      </c>
      <c r="Y4428" s="55" t="s">
        <v>420</v>
      </c>
      <c r="Z4428" s="55" t="s">
        <v>34</v>
      </c>
      <c r="AA4428" s="55">
        <v>0</v>
      </c>
      <c r="AB4428" s="55" t="s">
        <v>41</v>
      </c>
      <c r="AC4428" s="55">
        <v>8</v>
      </c>
      <c r="AD4428" s="55"/>
      <c r="AE4428" s="55" t="s">
        <v>53</v>
      </c>
      <c r="AF4428" s="55" t="s">
        <v>54</v>
      </c>
      <c r="AG4428" s="55">
        <v>0.108126</v>
      </c>
      <c r="AH4428" s="57" t="s">
        <v>44</v>
      </c>
    </row>
    <row r="4429" spans="1:34" x14ac:dyDescent="0.25">
      <c r="A4429" s="54">
        <v>11711411</v>
      </c>
      <c r="B4429" s="55"/>
      <c r="C4429" s="55"/>
      <c r="D4429" s="55">
        <v>61223413</v>
      </c>
      <c r="E4429" s="55"/>
      <c r="F4429" s="55">
        <v>300</v>
      </c>
      <c r="G4429" s="55">
        <v>78984914</v>
      </c>
      <c r="H4429" s="55"/>
      <c r="I4429" s="55">
        <v>2275050011</v>
      </c>
      <c r="J4429" s="55">
        <v>2</v>
      </c>
      <c r="K4429" s="55" t="s">
        <v>34</v>
      </c>
      <c r="L4429" s="55" t="s">
        <v>79</v>
      </c>
      <c r="M4429" s="55">
        <v>34027</v>
      </c>
      <c r="N4429" s="55"/>
      <c r="O4429" s="55" t="s">
        <v>419</v>
      </c>
      <c r="P4429" s="55">
        <v>48811</v>
      </c>
      <c r="Q4429" s="55" t="s">
        <v>37</v>
      </c>
      <c r="R4429" s="55" t="s">
        <v>38</v>
      </c>
      <c r="S4429" s="55"/>
      <c r="T4429" s="55"/>
      <c r="U4429" s="55" t="s">
        <v>38</v>
      </c>
      <c r="V4429" s="55">
        <v>40.788400000000003</v>
      </c>
      <c r="W4429" s="55">
        <v>-74.466300000000004</v>
      </c>
      <c r="X4429" s="55" t="s">
        <v>39</v>
      </c>
      <c r="Y4429" s="55" t="s">
        <v>420</v>
      </c>
      <c r="Z4429" s="55" t="s">
        <v>34</v>
      </c>
      <c r="AA4429" s="55">
        <v>0</v>
      </c>
      <c r="AB4429" s="55" t="s">
        <v>41</v>
      </c>
      <c r="AC4429" s="55">
        <v>8</v>
      </c>
      <c r="AD4429" s="55"/>
      <c r="AE4429" s="55">
        <v>7439921</v>
      </c>
      <c r="AF4429" s="55" t="s">
        <v>55</v>
      </c>
      <c r="AG4429" s="55">
        <v>1.3835599999999999E-4</v>
      </c>
      <c r="AH4429" s="57" t="s">
        <v>44</v>
      </c>
    </row>
    <row r="4430" spans="1:34" x14ac:dyDescent="0.25">
      <c r="A4430" s="54">
        <v>10938811</v>
      </c>
      <c r="B4430" s="55"/>
      <c r="C4430" s="55"/>
      <c r="D4430" s="55">
        <v>60447013</v>
      </c>
      <c r="E4430" s="55"/>
      <c r="F4430" s="55">
        <v>300</v>
      </c>
      <c r="G4430" s="55">
        <v>77435714</v>
      </c>
      <c r="H4430" s="55"/>
      <c r="I4430" s="55">
        <v>2275050011</v>
      </c>
      <c r="J4430" s="55">
        <v>2</v>
      </c>
      <c r="K4430" s="55" t="s">
        <v>34</v>
      </c>
      <c r="L4430" s="55" t="s">
        <v>178</v>
      </c>
      <c r="M4430" s="55">
        <v>34017</v>
      </c>
      <c r="N4430" s="55"/>
      <c r="O4430" s="55" t="s">
        <v>421</v>
      </c>
      <c r="P4430" s="55">
        <v>48811</v>
      </c>
      <c r="Q4430" s="55" t="s">
        <v>37</v>
      </c>
      <c r="R4430" s="55" t="s">
        <v>38</v>
      </c>
      <c r="S4430" s="55"/>
      <c r="T4430" s="55"/>
      <c r="U4430" s="55" t="s">
        <v>38</v>
      </c>
      <c r="V4430" s="55">
        <v>40.741799999999998</v>
      </c>
      <c r="W4430" s="55">
        <v>-74.137100000000004</v>
      </c>
      <c r="X4430" s="55" t="s">
        <v>39</v>
      </c>
      <c r="Y4430" s="55" t="s">
        <v>263</v>
      </c>
      <c r="Z4430" s="55" t="s">
        <v>34</v>
      </c>
      <c r="AA4430" s="55">
        <v>0</v>
      </c>
      <c r="AB4430" s="55" t="s">
        <v>41</v>
      </c>
      <c r="AC4430" s="55">
        <v>8</v>
      </c>
      <c r="AD4430" s="55"/>
      <c r="AE4430" s="55" t="s">
        <v>42</v>
      </c>
      <c r="AF4430" s="55" t="s">
        <v>43</v>
      </c>
      <c r="AG4430" s="55">
        <v>1.3542700000000001E-3</v>
      </c>
      <c r="AH4430" s="57" t="s">
        <v>44</v>
      </c>
    </row>
    <row r="4431" spans="1:34" x14ac:dyDescent="0.25">
      <c r="A4431" s="54">
        <v>10938811</v>
      </c>
      <c r="B4431" s="55"/>
      <c r="C4431" s="55"/>
      <c r="D4431" s="55">
        <v>60447013</v>
      </c>
      <c r="E4431" s="55"/>
      <c r="F4431" s="55">
        <v>300</v>
      </c>
      <c r="G4431" s="55">
        <v>77435814</v>
      </c>
      <c r="H4431" s="55"/>
      <c r="I4431" s="55">
        <v>2275050012</v>
      </c>
      <c r="J4431" s="55">
        <v>2</v>
      </c>
      <c r="K4431" s="55" t="s">
        <v>34</v>
      </c>
      <c r="L4431" s="55" t="s">
        <v>178</v>
      </c>
      <c r="M4431" s="55">
        <v>34017</v>
      </c>
      <c r="N4431" s="55"/>
      <c r="O4431" s="55" t="s">
        <v>421</v>
      </c>
      <c r="P4431" s="55">
        <v>48811</v>
      </c>
      <c r="Q4431" s="55" t="s">
        <v>37</v>
      </c>
      <c r="R4431" s="55" t="s">
        <v>38</v>
      </c>
      <c r="S4431" s="55"/>
      <c r="T4431" s="55"/>
      <c r="U4431" s="55" t="s">
        <v>38</v>
      </c>
      <c r="V4431" s="55">
        <v>40.741799999999998</v>
      </c>
      <c r="W4431" s="55">
        <v>-74.137100000000004</v>
      </c>
      <c r="X4431" s="55" t="s">
        <v>39</v>
      </c>
      <c r="Y4431" s="55" t="s">
        <v>263</v>
      </c>
      <c r="Z4431" s="55" t="s">
        <v>34</v>
      </c>
      <c r="AA4431" s="55">
        <v>0</v>
      </c>
      <c r="AB4431" s="55" t="s">
        <v>41</v>
      </c>
      <c r="AC4431" s="55">
        <v>8</v>
      </c>
      <c r="AD4431" s="55"/>
      <c r="AE4431" s="55" t="s">
        <v>42</v>
      </c>
      <c r="AF4431" s="55" t="s">
        <v>43</v>
      </c>
      <c r="AG4431" s="55">
        <v>1.1376499999999999E-2</v>
      </c>
      <c r="AH4431" s="57" t="s">
        <v>44</v>
      </c>
    </row>
    <row r="4432" spans="1:34" x14ac:dyDescent="0.25">
      <c r="A4432" s="54">
        <v>10938811</v>
      </c>
      <c r="B4432" s="55"/>
      <c r="C4432" s="55"/>
      <c r="D4432" s="55">
        <v>60447013</v>
      </c>
      <c r="E4432" s="55"/>
      <c r="F4432" s="55">
        <v>300</v>
      </c>
      <c r="G4432" s="55">
        <v>77435714</v>
      </c>
      <c r="H4432" s="55"/>
      <c r="I4432" s="55">
        <v>2275050011</v>
      </c>
      <c r="J4432" s="55">
        <v>2</v>
      </c>
      <c r="K4432" s="55" t="s">
        <v>34</v>
      </c>
      <c r="L4432" s="55" t="s">
        <v>178</v>
      </c>
      <c r="M4432" s="55">
        <v>34017</v>
      </c>
      <c r="N4432" s="55"/>
      <c r="O4432" s="55" t="s">
        <v>421</v>
      </c>
      <c r="P4432" s="55">
        <v>48811</v>
      </c>
      <c r="Q4432" s="55" t="s">
        <v>37</v>
      </c>
      <c r="R4432" s="55" t="s">
        <v>38</v>
      </c>
      <c r="S4432" s="55"/>
      <c r="T4432" s="55"/>
      <c r="U4432" s="55" t="s">
        <v>38</v>
      </c>
      <c r="V4432" s="55">
        <v>40.741799999999998</v>
      </c>
      <c r="W4432" s="55">
        <v>-74.137100000000004</v>
      </c>
      <c r="X4432" s="55" t="s">
        <v>39</v>
      </c>
      <c r="Y4432" s="55" t="s">
        <v>263</v>
      </c>
      <c r="Z4432" s="55" t="s">
        <v>34</v>
      </c>
      <c r="AA4432" s="55">
        <v>0</v>
      </c>
      <c r="AB4432" s="55" t="s">
        <v>41</v>
      </c>
      <c r="AC4432" s="55">
        <v>8</v>
      </c>
      <c r="AD4432" s="55"/>
      <c r="AE4432" s="55" t="s">
        <v>45</v>
      </c>
      <c r="AF4432" s="55" t="s">
        <v>46</v>
      </c>
      <c r="AG4432" s="55">
        <v>9.0000000000000006E-5</v>
      </c>
      <c r="AH4432" s="57" t="s">
        <v>44</v>
      </c>
    </row>
    <row r="4433" spans="1:34" x14ac:dyDescent="0.25">
      <c r="A4433" s="54">
        <v>10938811</v>
      </c>
      <c r="B4433" s="55"/>
      <c r="C4433" s="55"/>
      <c r="D4433" s="55">
        <v>60447013</v>
      </c>
      <c r="E4433" s="55"/>
      <c r="F4433" s="55">
        <v>300</v>
      </c>
      <c r="G4433" s="55">
        <v>77435814</v>
      </c>
      <c r="H4433" s="55"/>
      <c r="I4433" s="55">
        <v>2275050012</v>
      </c>
      <c r="J4433" s="55">
        <v>2</v>
      </c>
      <c r="K4433" s="55" t="s">
        <v>34</v>
      </c>
      <c r="L4433" s="55" t="s">
        <v>178</v>
      </c>
      <c r="M4433" s="55">
        <v>34017</v>
      </c>
      <c r="N4433" s="55"/>
      <c r="O4433" s="55" t="s">
        <v>421</v>
      </c>
      <c r="P4433" s="55">
        <v>48811</v>
      </c>
      <c r="Q4433" s="55" t="s">
        <v>37</v>
      </c>
      <c r="R4433" s="55" t="s">
        <v>38</v>
      </c>
      <c r="S4433" s="55"/>
      <c r="T4433" s="55"/>
      <c r="U4433" s="55" t="s">
        <v>38</v>
      </c>
      <c r="V4433" s="55">
        <v>40.741799999999998</v>
      </c>
      <c r="W4433" s="55">
        <v>-74.137100000000004</v>
      </c>
      <c r="X4433" s="55" t="s">
        <v>39</v>
      </c>
      <c r="Y4433" s="55" t="s">
        <v>263</v>
      </c>
      <c r="Z4433" s="55" t="s">
        <v>34</v>
      </c>
      <c r="AA4433" s="55">
        <v>0</v>
      </c>
      <c r="AB4433" s="55" t="s">
        <v>41</v>
      </c>
      <c r="AC4433" s="55">
        <v>8</v>
      </c>
      <c r="AD4433" s="55"/>
      <c r="AE4433" s="55" t="s">
        <v>45</v>
      </c>
      <c r="AF4433" s="55" t="s">
        <v>46</v>
      </c>
      <c r="AG4433" s="55">
        <v>1.2140199999999999E-3</v>
      </c>
      <c r="AH4433" s="57" t="s">
        <v>44</v>
      </c>
    </row>
    <row r="4434" spans="1:34" x14ac:dyDescent="0.25">
      <c r="A4434" s="54">
        <v>10938811</v>
      </c>
      <c r="B4434" s="55"/>
      <c r="C4434" s="55"/>
      <c r="D4434" s="55">
        <v>60447013</v>
      </c>
      <c r="E4434" s="55"/>
      <c r="F4434" s="55">
        <v>300</v>
      </c>
      <c r="G4434" s="55">
        <v>77435714</v>
      </c>
      <c r="H4434" s="55"/>
      <c r="I4434" s="55">
        <v>2275050011</v>
      </c>
      <c r="J4434" s="55">
        <v>2</v>
      </c>
      <c r="K4434" s="55" t="s">
        <v>34</v>
      </c>
      <c r="L4434" s="55" t="s">
        <v>178</v>
      </c>
      <c r="M4434" s="55">
        <v>34017</v>
      </c>
      <c r="N4434" s="55"/>
      <c r="O4434" s="55" t="s">
        <v>421</v>
      </c>
      <c r="P4434" s="55">
        <v>48811</v>
      </c>
      <c r="Q4434" s="55" t="s">
        <v>37</v>
      </c>
      <c r="R4434" s="55" t="s">
        <v>38</v>
      </c>
      <c r="S4434" s="55"/>
      <c r="T4434" s="55"/>
      <c r="U4434" s="55" t="s">
        <v>38</v>
      </c>
      <c r="V4434" s="55">
        <v>40.741799999999998</v>
      </c>
      <c r="W4434" s="55">
        <v>-74.137100000000004</v>
      </c>
      <c r="X4434" s="55" t="s">
        <v>39</v>
      </c>
      <c r="Y4434" s="55" t="s">
        <v>263</v>
      </c>
      <c r="Z4434" s="55" t="s">
        <v>34</v>
      </c>
      <c r="AA4434" s="55">
        <v>0</v>
      </c>
      <c r="AB4434" s="55" t="s">
        <v>41</v>
      </c>
      <c r="AC4434" s="55">
        <v>8</v>
      </c>
      <c r="AD4434" s="55"/>
      <c r="AE4434" s="55" t="s">
        <v>47</v>
      </c>
      <c r="AF4434" s="55" t="s">
        <v>48</v>
      </c>
      <c r="AG4434" s="55">
        <v>1.4699100000000001E-3</v>
      </c>
      <c r="AH4434" s="57" t="s">
        <v>44</v>
      </c>
    </row>
    <row r="4435" spans="1:34" x14ac:dyDescent="0.25">
      <c r="A4435" s="54">
        <v>10938811</v>
      </c>
      <c r="B4435" s="55"/>
      <c r="C4435" s="55"/>
      <c r="D4435" s="55">
        <v>60447013</v>
      </c>
      <c r="E4435" s="55"/>
      <c r="F4435" s="55">
        <v>300</v>
      </c>
      <c r="G4435" s="55">
        <v>77435814</v>
      </c>
      <c r="H4435" s="55"/>
      <c r="I4435" s="55">
        <v>2275050012</v>
      </c>
      <c r="J4435" s="55">
        <v>2</v>
      </c>
      <c r="K4435" s="55" t="s">
        <v>34</v>
      </c>
      <c r="L4435" s="55" t="s">
        <v>178</v>
      </c>
      <c r="M4435" s="55">
        <v>34017</v>
      </c>
      <c r="N4435" s="55"/>
      <c r="O4435" s="55" t="s">
        <v>421</v>
      </c>
      <c r="P4435" s="55">
        <v>48811</v>
      </c>
      <c r="Q4435" s="55" t="s">
        <v>37</v>
      </c>
      <c r="R4435" s="55" t="s">
        <v>38</v>
      </c>
      <c r="S4435" s="55"/>
      <c r="T4435" s="55"/>
      <c r="U4435" s="55" t="s">
        <v>38</v>
      </c>
      <c r="V4435" s="55">
        <v>40.741799999999998</v>
      </c>
      <c r="W4435" s="55">
        <v>-74.137100000000004</v>
      </c>
      <c r="X4435" s="55" t="s">
        <v>39</v>
      </c>
      <c r="Y4435" s="55" t="s">
        <v>263</v>
      </c>
      <c r="Z4435" s="55" t="s">
        <v>34</v>
      </c>
      <c r="AA4435" s="55">
        <v>0</v>
      </c>
      <c r="AB4435" s="55" t="s">
        <v>41</v>
      </c>
      <c r="AC4435" s="55">
        <v>8</v>
      </c>
      <c r="AD4435" s="55"/>
      <c r="AE4435" s="55" t="s">
        <v>47</v>
      </c>
      <c r="AF4435" s="55" t="s">
        <v>48</v>
      </c>
      <c r="AG4435" s="55">
        <v>3.8118200000000001E-3</v>
      </c>
      <c r="AH4435" s="57" t="s">
        <v>44</v>
      </c>
    </row>
    <row r="4436" spans="1:34" x14ac:dyDescent="0.25">
      <c r="A4436" s="54">
        <v>10938811</v>
      </c>
      <c r="B4436" s="55"/>
      <c r="C4436" s="55"/>
      <c r="D4436" s="55">
        <v>60447013</v>
      </c>
      <c r="E4436" s="55"/>
      <c r="F4436" s="55">
        <v>300</v>
      </c>
      <c r="G4436" s="55">
        <v>77435814</v>
      </c>
      <c r="H4436" s="55"/>
      <c r="I4436" s="55">
        <v>2275050012</v>
      </c>
      <c r="J4436" s="55">
        <v>2</v>
      </c>
      <c r="K4436" s="55" t="s">
        <v>34</v>
      </c>
      <c r="L4436" s="55" t="s">
        <v>178</v>
      </c>
      <c r="M4436" s="55">
        <v>34017</v>
      </c>
      <c r="N4436" s="55"/>
      <c r="O4436" s="55" t="s">
        <v>421</v>
      </c>
      <c r="P4436" s="55">
        <v>48811</v>
      </c>
      <c r="Q4436" s="55" t="s">
        <v>37</v>
      </c>
      <c r="R4436" s="55" t="s">
        <v>38</v>
      </c>
      <c r="S4436" s="55"/>
      <c r="T4436" s="55"/>
      <c r="U4436" s="55" t="s">
        <v>38</v>
      </c>
      <c r="V4436" s="55">
        <v>40.741799999999998</v>
      </c>
      <c r="W4436" s="55">
        <v>-74.137100000000004</v>
      </c>
      <c r="X4436" s="55" t="s">
        <v>39</v>
      </c>
      <c r="Y4436" s="55" t="s">
        <v>263</v>
      </c>
      <c r="Z4436" s="55" t="s">
        <v>34</v>
      </c>
      <c r="AA4436" s="55">
        <v>0</v>
      </c>
      <c r="AB4436" s="55" t="s">
        <v>41</v>
      </c>
      <c r="AC4436" s="55">
        <v>8</v>
      </c>
      <c r="AD4436" s="55"/>
      <c r="AE4436" s="55" t="s">
        <v>49</v>
      </c>
      <c r="AF4436" s="55" t="s">
        <v>50</v>
      </c>
      <c r="AG4436" s="55">
        <v>3.9055499999999998E-3</v>
      </c>
      <c r="AH4436" s="57" t="s">
        <v>44</v>
      </c>
    </row>
    <row r="4437" spans="1:34" x14ac:dyDescent="0.25">
      <c r="A4437" s="54">
        <v>10938811</v>
      </c>
      <c r="B4437" s="55"/>
      <c r="C4437" s="55"/>
      <c r="D4437" s="55">
        <v>60447013</v>
      </c>
      <c r="E4437" s="55"/>
      <c r="F4437" s="55">
        <v>300</v>
      </c>
      <c r="G4437" s="55">
        <v>77435714</v>
      </c>
      <c r="H4437" s="55"/>
      <c r="I4437" s="55">
        <v>2275050011</v>
      </c>
      <c r="J4437" s="55">
        <v>2</v>
      </c>
      <c r="K4437" s="55" t="s">
        <v>34</v>
      </c>
      <c r="L4437" s="55" t="s">
        <v>178</v>
      </c>
      <c r="M4437" s="55">
        <v>34017</v>
      </c>
      <c r="N4437" s="55"/>
      <c r="O4437" s="55" t="s">
        <v>421</v>
      </c>
      <c r="P4437" s="55">
        <v>48811</v>
      </c>
      <c r="Q4437" s="55" t="s">
        <v>37</v>
      </c>
      <c r="R4437" s="55" t="s">
        <v>38</v>
      </c>
      <c r="S4437" s="55"/>
      <c r="T4437" s="55"/>
      <c r="U4437" s="55" t="s">
        <v>38</v>
      </c>
      <c r="V4437" s="55">
        <v>40.741799999999998</v>
      </c>
      <c r="W4437" s="55">
        <v>-74.137100000000004</v>
      </c>
      <c r="X4437" s="55" t="s">
        <v>39</v>
      </c>
      <c r="Y4437" s="55" t="s">
        <v>263</v>
      </c>
      <c r="Z4437" s="55" t="s">
        <v>34</v>
      </c>
      <c r="AA4437" s="55">
        <v>0</v>
      </c>
      <c r="AB4437" s="55" t="s">
        <v>41</v>
      </c>
      <c r="AC4437" s="55">
        <v>8</v>
      </c>
      <c r="AD4437" s="55"/>
      <c r="AE4437" s="55" t="s">
        <v>49</v>
      </c>
      <c r="AF4437" s="55" t="s">
        <v>50</v>
      </c>
      <c r="AG4437" s="55">
        <v>2.1302999999999999E-3</v>
      </c>
      <c r="AH4437" s="57" t="s">
        <v>44</v>
      </c>
    </row>
    <row r="4438" spans="1:34" x14ac:dyDescent="0.25">
      <c r="A4438" s="54">
        <v>10938811</v>
      </c>
      <c r="B4438" s="55"/>
      <c r="C4438" s="55"/>
      <c r="D4438" s="55">
        <v>60447013</v>
      </c>
      <c r="E4438" s="55"/>
      <c r="F4438" s="55">
        <v>300</v>
      </c>
      <c r="G4438" s="55">
        <v>77435814</v>
      </c>
      <c r="H4438" s="55"/>
      <c r="I4438" s="55">
        <v>2275050012</v>
      </c>
      <c r="J4438" s="55">
        <v>2</v>
      </c>
      <c r="K4438" s="55" t="s">
        <v>34</v>
      </c>
      <c r="L4438" s="55" t="s">
        <v>178</v>
      </c>
      <c r="M4438" s="55">
        <v>34017</v>
      </c>
      <c r="N4438" s="55"/>
      <c r="O4438" s="55" t="s">
        <v>421</v>
      </c>
      <c r="P4438" s="55">
        <v>48811</v>
      </c>
      <c r="Q4438" s="55" t="s">
        <v>37</v>
      </c>
      <c r="R4438" s="55" t="s">
        <v>38</v>
      </c>
      <c r="S4438" s="55"/>
      <c r="T4438" s="55"/>
      <c r="U4438" s="55" t="s">
        <v>38</v>
      </c>
      <c r="V4438" s="55">
        <v>40.741799999999998</v>
      </c>
      <c r="W4438" s="55">
        <v>-74.137100000000004</v>
      </c>
      <c r="X4438" s="55" t="s">
        <v>39</v>
      </c>
      <c r="Y4438" s="55" t="s">
        <v>263</v>
      </c>
      <c r="Z4438" s="55" t="s">
        <v>34</v>
      </c>
      <c r="AA4438" s="55">
        <v>0</v>
      </c>
      <c r="AB4438" s="55" t="s">
        <v>41</v>
      </c>
      <c r="AC4438" s="55">
        <v>8</v>
      </c>
      <c r="AD4438" s="55"/>
      <c r="AE4438" s="55" t="s">
        <v>51</v>
      </c>
      <c r="AF4438" s="55" t="s">
        <v>52</v>
      </c>
      <c r="AG4438" s="55">
        <v>5.3417999999999998E-3</v>
      </c>
      <c r="AH4438" s="57" t="s">
        <v>44</v>
      </c>
    </row>
    <row r="4439" spans="1:34" x14ac:dyDescent="0.25">
      <c r="A4439" s="54">
        <v>10938811</v>
      </c>
      <c r="B4439" s="55"/>
      <c r="C4439" s="55"/>
      <c r="D4439" s="55">
        <v>60447013</v>
      </c>
      <c r="E4439" s="55"/>
      <c r="F4439" s="55">
        <v>300</v>
      </c>
      <c r="G4439" s="55">
        <v>77435714</v>
      </c>
      <c r="H4439" s="55"/>
      <c r="I4439" s="55">
        <v>2275050011</v>
      </c>
      <c r="J4439" s="55">
        <v>2</v>
      </c>
      <c r="K4439" s="55" t="s">
        <v>34</v>
      </c>
      <c r="L4439" s="55" t="s">
        <v>178</v>
      </c>
      <c r="M4439" s="55">
        <v>34017</v>
      </c>
      <c r="N4439" s="55"/>
      <c r="O4439" s="55" t="s">
        <v>421</v>
      </c>
      <c r="P4439" s="55">
        <v>48811</v>
      </c>
      <c r="Q4439" s="55" t="s">
        <v>37</v>
      </c>
      <c r="R4439" s="55" t="s">
        <v>38</v>
      </c>
      <c r="S4439" s="55"/>
      <c r="T4439" s="55"/>
      <c r="U4439" s="55" t="s">
        <v>38</v>
      </c>
      <c r="V4439" s="55">
        <v>40.741799999999998</v>
      </c>
      <c r="W4439" s="55">
        <v>-74.137100000000004</v>
      </c>
      <c r="X4439" s="55" t="s">
        <v>39</v>
      </c>
      <c r="Y4439" s="55" t="s">
        <v>263</v>
      </c>
      <c r="Z4439" s="55" t="s">
        <v>34</v>
      </c>
      <c r="AA4439" s="55">
        <v>0</v>
      </c>
      <c r="AB4439" s="55" t="s">
        <v>41</v>
      </c>
      <c r="AC4439" s="55">
        <v>8</v>
      </c>
      <c r="AD4439" s="55"/>
      <c r="AE4439" s="55" t="s">
        <v>51</v>
      </c>
      <c r="AF4439" s="55" t="s">
        <v>52</v>
      </c>
      <c r="AG4439" s="55">
        <v>5.8500000000000002E-4</v>
      </c>
      <c r="AH4439" s="57" t="s">
        <v>44</v>
      </c>
    </row>
    <row r="4440" spans="1:34" x14ac:dyDescent="0.25">
      <c r="A4440" s="54">
        <v>10938811</v>
      </c>
      <c r="B4440" s="55"/>
      <c r="C4440" s="55"/>
      <c r="D4440" s="55">
        <v>60447013</v>
      </c>
      <c r="E4440" s="55"/>
      <c r="F4440" s="55">
        <v>300</v>
      </c>
      <c r="G4440" s="55">
        <v>77435714</v>
      </c>
      <c r="H4440" s="55"/>
      <c r="I4440" s="55">
        <v>2275050011</v>
      </c>
      <c r="J4440" s="55">
        <v>2</v>
      </c>
      <c r="K4440" s="55" t="s">
        <v>34</v>
      </c>
      <c r="L4440" s="55" t="s">
        <v>178</v>
      </c>
      <c r="M4440" s="55">
        <v>34017</v>
      </c>
      <c r="N4440" s="55"/>
      <c r="O4440" s="55" t="s">
        <v>421</v>
      </c>
      <c r="P4440" s="55">
        <v>48811</v>
      </c>
      <c r="Q4440" s="55" t="s">
        <v>37</v>
      </c>
      <c r="R4440" s="55" t="s">
        <v>38</v>
      </c>
      <c r="S4440" s="55"/>
      <c r="T4440" s="55"/>
      <c r="U4440" s="55" t="s">
        <v>38</v>
      </c>
      <c r="V4440" s="55">
        <v>40.741799999999998</v>
      </c>
      <c r="W4440" s="55">
        <v>-74.137100000000004</v>
      </c>
      <c r="X4440" s="55" t="s">
        <v>39</v>
      </c>
      <c r="Y4440" s="55" t="s">
        <v>263</v>
      </c>
      <c r="Z4440" s="55" t="s">
        <v>34</v>
      </c>
      <c r="AA4440" s="55">
        <v>0</v>
      </c>
      <c r="AB4440" s="55" t="s">
        <v>41</v>
      </c>
      <c r="AC4440" s="55">
        <v>8</v>
      </c>
      <c r="AD4440" s="55"/>
      <c r="AE4440" s="55" t="s">
        <v>53</v>
      </c>
      <c r="AF4440" s="55" t="s">
        <v>54</v>
      </c>
      <c r="AG4440" s="55">
        <v>0.108126</v>
      </c>
      <c r="AH4440" s="57" t="s">
        <v>44</v>
      </c>
    </row>
    <row r="4441" spans="1:34" x14ac:dyDescent="0.25">
      <c r="A4441" s="54">
        <v>10938811</v>
      </c>
      <c r="B4441" s="55"/>
      <c r="C4441" s="55"/>
      <c r="D4441" s="55">
        <v>60447013</v>
      </c>
      <c r="E4441" s="55"/>
      <c r="F4441" s="55">
        <v>300</v>
      </c>
      <c r="G4441" s="55">
        <v>77435814</v>
      </c>
      <c r="H4441" s="55"/>
      <c r="I4441" s="55">
        <v>2275050012</v>
      </c>
      <c r="J4441" s="55">
        <v>2</v>
      </c>
      <c r="K4441" s="55" t="s">
        <v>34</v>
      </c>
      <c r="L4441" s="55" t="s">
        <v>178</v>
      </c>
      <c r="M4441" s="55">
        <v>34017</v>
      </c>
      <c r="N4441" s="55"/>
      <c r="O4441" s="55" t="s">
        <v>421</v>
      </c>
      <c r="P4441" s="55">
        <v>48811</v>
      </c>
      <c r="Q4441" s="55" t="s">
        <v>37</v>
      </c>
      <c r="R4441" s="55" t="s">
        <v>38</v>
      </c>
      <c r="S4441" s="55"/>
      <c r="T4441" s="55"/>
      <c r="U4441" s="55" t="s">
        <v>38</v>
      </c>
      <c r="V4441" s="55">
        <v>40.741799999999998</v>
      </c>
      <c r="W4441" s="55">
        <v>-74.137100000000004</v>
      </c>
      <c r="X4441" s="55" t="s">
        <v>39</v>
      </c>
      <c r="Y4441" s="55" t="s">
        <v>263</v>
      </c>
      <c r="Z4441" s="55" t="s">
        <v>34</v>
      </c>
      <c r="AA4441" s="55">
        <v>0</v>
      </c>
      <c r="AB4441" s="55" t="s">
        <v>41</v>
      </c>
      <c r="AC4441" s="55">
        <v>8</v>
      </c>
      <c r="AD4441" s="55"/>
      <c r="AE4441" s="55" t="s">
        <v>53</v>
      </c>
      <c r="AF4441" s="55" t="s">
        <v>54</v>
      </c>
      <c r="AG4441" s="55">
        <v>0.15802099999999999</v>
      </c>
      <c r="AH4441" s="57" t="s">
        <v>44</v>
      </c>
    </row>
    <row r="4442" spans="1:34" x14ac:dyDescent="0.25">
      <c r="A4442" s="54">
        <v>10938811</v>
      </c>
      <c r="B4442" s="55"/>
      <c r="C4442" s="55"/>
      <c r="D4442" s="55">
        <v>60447013</v>
      </c>
      <c r="E4442" s="55"/>
      <c r="F4442" s="55">
        <v>300</v>
      </c>
      <c r="G4442" s="55">
        <v>77435714</v>
      </c>
      <c r="H4442" s="55"/>
      <c r="I4442" s="55">
        <v>2275050011</v>
      </c>
      <c r="J4442" s="55">
        <v>2</v>
      </c>
      <c r="K4442" s="55" t="s">
        <v>34</v>
      </c>
      <c r="L4442" s="55" t="s">
        <v>178</v>
      </c>
      <c r="M4442" s="55">
        <v>34017</v>
      </c>
      <c r="N4442" s="55"/>
      <c r="O4442" s="55" t="s">
        <v>421</v>
      </c>
      <c r="P4442" s="55">
        <v>48811</v>
      </c>
      <c r="Q4442" s="55" t="s">
        <v>37</v>
      </c>
      <c r="R4442" s="55" t="s">
        <v>38</v>
      </c>
      <c r="S4442" s="55"/>
      <c r="T4442" s="55"/>
      <c r="U4442" s="55" t="s">
        <v>38</v>
      </c>
      <c r="V4442" s="55">
        <v>40.741799999999998</v>
      </c>
      <c r="W4442" s="55">
        <v>-74.137100000000004</v>
      </c>
      <c r="X4442" s="55" t="s">
        <v>39</v>
      </c>
      <c r="Y4442" s="55" t="s">
        <v>263</v>
      </c>
      <c r="Z4442" s="55" t="s">
        <v>34</v>
      </c>
      <c r="AA4442" s="55">
        <v>0</v>
      </c>
      <c r="AB4442" s="55" t="s">
        <v>41</v>
      </c>
      <c r="AC4442" s="55">
        <v>8</v>
      </c>
      <c r="AD4442" s="55"/>
      <c r="AE4442" s="55">
        <v>7439921</v>
      </c>
      <c r="AF4442" s="55" t="s">
        <v>55</v>
      </c>
      <c r="AG4442" s="55">
        <v>1.3835599999999999E-4</v>
      </c>
      <c r="AH4442" s="57" t="s">
        <v>44</v>
      </c>
    </row>
    <row r="4443" spans="1:34" x14ac:dyDescent="0.25">
      <c r="A4443" s="54">
        <v>11155611</v>
      </c>
      <c r="B4443" s="55"/>
      <c r="C4443" s="55"/>
      <c r="D4443" s="55">
        <v>60899513</v>
      </c>
      <c r="E4443" s="55"/>
      <c r="F4443" s="55">
        <v>300</v>
      </c>
      <c r="G4443" s="55">
        <v>78339114</v>
      </c>
      <c r="H4443" s="55"/>
      <c r="I4443" s="55">
        <v>2275050011</v>
      </c>
      <c r="J4443" s="55">
        <v>2</v>
      </c>
      <c r="K4443" s="55" t="s">
        <v>34</v>
      </c>
      <c r="L4443" s="55" t="s">
        <v>236</v>
      </c>
      <c r="M4443" s="55">
        <v>34031</v>
      </c>
      <c r="N4443" s="55"/>
      <c r="O4443" s="55" t="s">
        <v>422</v>
      </c>
      <c r="P4443" s="55">
        <v>48811</v>
      </c>
      <c r="Q4443" s="55" t="s">
        <v>37</v>
      </c>
      <c r="R4443" s="55" t="s">
        <v>38</v>
      </c>
      <c r="S4443" s="55"/>
      <c r="T4443" s="55"/>
      <c r="U4443" s="55" t="s">
        <v>38</v>
      </c>
      <c r="V4443" s="55">
        <v>40.887300000000003</v>
      </c>
      <c r="W4443" s="55">
        <v>-74.163799999999995</v>
      </c>
      <c r="X4443" s="55" t="s">
        <v>39</v>
      </c>
      <c r="Y4443" s="55" t="s">
        <v>423</v>
      </c>
      <c r="Z4443" s="55" t="s">
        <v>34</v>
      </c>
      <c r="AA4443" s="55">
        <v>0</v>
      </c>
      <c r="AB4443" s="55" t="s">
        <v>41</v>
      </c>
      <c r="AC4443" s="55">
        <v>8</v>
      </c>
      <c r="AD4443" s="55"/>
      <c r="AE4443" s="55" t="s">
        <v>42</v>
      </c>
      <c r="AF4443" s="55" t="s">
        <v>43</v>
      </c>
      <c r="AG4443" s="55">
        <v>1.3542700000000001E-3</v>
      </c>
      <c r="AH4443" s="57" t="s">
        <v>44</v>
      </c>
    </row>
    <row r="4444" spans="1:34" x14ac:dyDescent="0.25">
      <c r="A4444" s="54">
        <v>11155611</v>
      </c>
      <c r="B4444" s="55"/>
      <c r="C4444" s="55"/>
      <c r="D4444" s="55">
        <v>60899513</v>
      </c>
      <c r="E4444" s="55"/>
      <c r="F4444" s="55">
        <v>300</v>
      </c>
      <c r="G4444" s="55">
        <v>78339214</v>
      </c>
      <c r="H4444" s="55"/>
      <c r="I4444" s="55">
        <v>2275050012</v>
      </c>
      <c r="J4444" s="55">
        <v>2</v>
      </c>
      <c r="K4444" s="55" t="s">
        <v>34</v>
      </c>
      <c r="L4444" s="55" t="s">
        <v>236</v>
      </c>
      <c r="M4444" s="55">
        <v>34031</v>
      </c>
      <c r="N4444" s="55"/>
      <c r="O4444" s="55" t="s">
        <v>422</v>
      </c>
      <c r="P4444" s="55">
        <v>48811</v>
      </c>
      <c r="Q4444" s="55" t="s">
        <v>37</v>
      </c>
      <c r="R4444" s="55" t="s">
        <v>38</v>
      </c>
      <c r="S4444" s="55"/>
      <c r="T4444" s="55"/>
      <c r="U4444" s="55" t="s">
        <v>38</v>
      </c>
      <c r="V4444" s="55">
        <v>40.887300000000003</v>
      </c>
      <c r="W4444" s="55">
        <v>-74.163799999999995</v>
      </c>
      <c r="X4444" s="55" t="s">
        <v>39</v>
      </c>
      <c r="Y4444" s="55" t="s">
        <v>423</v>
      </c>
      <c r="Z4444" s="55" t="s">
        <v>34</v>
      </c>
      <c r="AA4444" s="55">
        <v>0</v>
      </c>
      <c r="AB4444" s="55" t="s">
        <v>41</v>
      </c>
      <c r="AC4444" s="55">
        <v>8</v>
      </c>
      <c r="AD4444" s="55"/>
      <c r="AE4444" s="55" t="s">
        <v>42</v>
      </c>
      <c r="AF4444" s="55" t="s">
        <v>43</v>
      </c>
      <c r="AG4444" s="55">
        <v>1.1376499999999999E-2</v>
      </c>
      <c r="AH4444" s="57" t="s">
        <v>44</v>
      </c>
    </row>
    <row r="4445" spans="1:34" x14ac:dyDescent="0.25">
      <c r="A4445" s="54">
        <v>11155611</v>
      </c>
      <c r="B4445" s="55"/>
      <c r="C4445" s="55"/>
      <c r="D4445" s="55">
        <v>60899513</v>
      </c>
      <c r="E4445" s="55"/>
      <c r="F4445" s="55">
        <v>300</v>
      </c>
      <c r="G4445" s="55">
        <v>78339114</v>
      </c>
      <c r="H4445" s="55"/>
      <c r="I4445" s="55">
        <v>2275050011</v>
      </c>
      <c r="J4445" s="55">
        <v>2</v>
      </c>
      <c r="K4445" s="55" t="s">
        <v>34</v>
      </c>
      <c r="L4445" s="55" t="s">
        <v>236</v>
      </c>
      <c r="M4445" s="55">
        <v>34031</v>
      </c>
      <c r="N4445" s="55"/>
      <c r="O4445" s="55" t="s">
        <v>422</v>
      </c>
      <c r="P4445" s="55">
        <v>48811</v>
      </c>
      <c r="Q4445" s="55" t="s">
        <v>37</v>
      </c>
      <c r="R4445" s="55" t="s">
        <v>38</v>
      </c>
      <c r="S4445" s="55"/>
      <c r="T4445" s="55"/>
      <c r="U4445" s="55" t="s">
        <v>38</v>
      </c>
      <c r="V4445" s="55">
        <v>40.887300000000003</v>
      </c>
      <c r="W4445" s="55">
        <v>-74.163799999999995</v>
      </c>
      <c r="X4445" s="55" t="s">
        <v>39</v>
      </c>
      <c r="Y4445" s="55" t="s">
        <v>423</v>
      </c>
      <c r="Z4445" s="55" t="s">
        <v>34</v>
      </c>
      <c r="AA4445" s="55">
        <v>0</v>
      </c>
      <c r="AB4445" s="55" t="s">
        <v>41</v>
      </c>
      <c r="AC4445" s="55">
        <v>8</v>
      </c>
      <c r="AD4445" s="55"/>
      <c r="AE4445" s="55" t="s">
        <v>45</v>
      </c>
      <c r="AF4445" s="55" t="s">
        <v>46</v>
      </c>
      <c r="AG4445" s="55">
        <v>9.0000000000000006E-5</v>
      </c>
      <c r="AH4445" s="57" t="s">
        <v>44</v>
      </c>
    </row>
    <row r="4446" spans="1:34" x14ac:dyDescent="0.25">
      <c r="A4446" s="54">
        <v>11155611</v>
      </c>
      <c r="B4446" s="55"/>
      <c r="C4446" s="55"/>
      <c r="D4446" s="55">
        <v>60899513</v>
      </c>
      <c r="E4446" s="55"/>
      <c r="F4446" s="55">
        <v>300</v>
      </c>
      <c r="G4446" s="55">
        <v>78339214</v>
      </c>
      <c r="H4446" s="55"/>
      <c r="I4446" s="55">
        <v>2275050012</v>
      </c>
      <c r="J4446" s="55">
        <v>2</v>
      </c>
      <c r="K4446" s="55" t="s">
        <v>34</v>
      </c>
      <c r="L4446" s="55" t="s">
        <v>236</v>
      </c>
      <c r="M4446" s="55">
        <v>34031</v>
      </c>
      <c r="N4446" s="55"/>
      <c r="O4446" s="55" t="s">
        <v>422</v>
      </c>
      <c r="P4446" s="55">
        <v>48811</v>
      </c>
      <c r="Q4446" s="55" t="s">
        <v>37</v>
      </c>
      <c r="R4446" s="55" t="s">
        <v>38</v>
      </c>
      <c r="S4446" s="55"/>
      <c r="T4446" s="55"/>
      <c r="U4446" s="55" t="s">
        <v>38</v>
      </c>
      <c r="V4446" s="55">
        <v>40.887300000000003</v>
      </c>
      <c r="W4446" s="55">
        <v>-74.163799999999995</v>
      </c>
      <c r="X4446" s="55" t="s">
        <v>39</v>
      </c>
      <c r="Y4446" s="55" t="s">
        <v>423</v>
      </c>
      <c r="Z4446" s="55" t="s">
        <v>34</v>
      </c>
      <c r="AA4446" s="55">
        <v>0</v>
      </c>
      <c r="AB4446" s="55" t="s">
        <v>41</v>
      </c>
      <c r="AC4446" s="55">
        <v>8</v>
      </c>
      <c r="AD4446" s="55"/>
      <c r="AE4446" s="55" t="s">
        <v>45</v>
      </c>
      <c r="AF4446" s="55" t="s">
        <v>46</v>
      </c>
      <c r="AG4446" s="55">
        <v>1.2140199999999999E-3</v>
      </c>
      <c r="AH4446" s="57" t="s">
        <v>44</v>
      </c>
    </row>
    <row r="4447" spans="1:34" x14ac:dyDescent="0.25">
      <c r="A4447" s="54">
        <v>11155611</v>
      </c>
      <c r="B4447" s="55"/>
      <c r="C4447" s="55"/>
      <c r="D4447" s="55">
        <v>60899513</v>
      </c>
      <c r="E4447" s="55"/>
      <c r="F4447" s="55">
        <v>300</v>
      </c>
      <c r="G4447" s="55">
        <v>78339114</v>
      </c>
      <c r="H4447" s="55"/>
      <c r="I4447" s="55">
        <v>2275050011</v>
      </c>
      <c r="J4447" s="55">
        <v>2</v>
      </c>
      <c r="K4447" s="55" t="s">
        <v>34</v>
      </c>
      <c r="L4447" s="55" t="s">
        <v>236</v>
      </c>
      <c r="M4447" s="55">
        <v>34031</v>
      </c>
      <c r="N4447" s="55"/>
      <c r="O4447" s="55" t="s">
        <v>422</v>
      </c>
      <c r="P4447" s="55">
        <v>48811</v>
      </c>
      <c r="Q4447" s="55" t="s">
        <v>37</v>
      </c>
      <c r="R4447" s="55" t="s">
        <v>38</v>
      </c>
      <c r="S4447" s="55"/>
      <c r="T4447" s="55"/>
      <c r="U4447" s="55" t="s">
        <v>38</v>
      </c>
      <c r="V4447" s="55">
        <v>40.887300000000003</v>
      </c>
      <c r="W4447" s="55">
        <v>-74.163799999999995</v>
      </c>
      <c r="X4447" s="55" t="s">
        <v>39</v>
      </c>
      <c r="Y4447" s="55" t="s">
        <v>423</v>
      </c>
      <c r="Z4447" s="55" t="s">
        <v>34</v>
      </c>
      <c r="AA4447" s="55">
        <v>0</v>
      </c>
      <c r="AB4447" s="55" t="s">
        <v>41</v>
      </c>
      <c r="AC4447" s="55">
        <v>8</v>
      </c>
      <c r="AD4447" s="55"/>
      <c r="AE4447" s="55" t="s">
        <v>47</v>
      </c>
      <c r="AF4447" s="55" t="s">
        <v>48</v>
      </c>
      <c r="AG4447" s="55">
        <v>1.4699100000000001E-3</v>
      </c>
      <c r="AH4447" s="57" t="s">
        <v>44</v>
      </c>
    </row>
    <row r="4448" spans="1:34" x14ac:dyDescent="0.25">
      <c r="A4448" s="54">
        <v>11155611</v>
      </c>
      <c r="B4448" s="55"/>
      <c r="C4448" s="55"/>
      <c r="D4448" s="55">
        <v>60899513</v>
      </c>
      <c r="E4448" s="55"/>
      <c r="F4448" s="55">
        <v>300</v>
      </c>
      <c r="G4448" s="55">
        <v>78339214</v>
      </c>
      <c r="H4448" s="55"/>
      <c r="I4448" s="55">
        <v>2275050012</v>
      </c>
      <c r="J4448" s="55">
        <v>2</v>
      </c>
      <c r="K4448" s="55" t="s">
        <v>34</v>
      </c>
      <c r="L4448" s="55" t="s">
        <v>236</v>
      </c>
      <c r="M4448" s="55">
        <v>34031</v>
      </c>
      <c r="N4448" s="55"/>
      <c r="O4448" s="55" t="s">
        <v>422</v>
      </c>
      <c r="P4448" s="55">
        <v>48811</v>
      </c>
      <c r="Q4448" s="55" t="s">
        <v>37</v>
      </c>
      <c r="R4448" s="55" t="s">
        <v>38</v>
      </c>
      <c r="S4448" s="55"/>
      <c r="T4448" s="55"/>
      <c r="U4448" s="55" t="s">
        <v>38</v>
      </c>
      <c r="V4448" s="55">
        <v>40.887300000000003</v>
      </c>
      <c r="W4448" s="55">
        <v>-74.163799999999995</v>
      </c>
      <c r="X4448" s="55" t="s">
        <v>39</v>
      </c>
      <c r="Y4448" s="55" t="s">
        <v>423</v>
      </c>
      <c r="Z4448" s="55" t="s">
        <v>34</v>
      </c>
      <c r="AA4448" s="55">
        <v>0</v>
      </c>
      <c r="AB4448" s="55" t="s">
        <v>41</v>
      </c>
      <c r="AC4448" s="55">
        <v>8</v>
      </c>
      <c r="AD4448" s="55"/>
      <c r="AE4448" s="55" t="s">
        <v>47</v>
      </c>
      <c r="AF4448" s="55" t="s">
        <v>48</v>
      </c>
      <c r="AG4448" s="55">
        <v>3.8118200000000001E-3</v>
      </c>
      <c r="AH4448" s="57" t="s">
        <v>44</v>
      </c>
    </row>
    <row r="4449" spans="1:34" x14ac:dyDescent="0.25">
      <c r="A4449" s="54">
        <v>11155611</v>
      </c>
      <c r="B4449" s="55"/>
      <c r="C4449" s="55"/>
      <c r="D4449" s="55">
        <v>60899513</v>
      </c>
      <c r="E4449" s="55"/>
      <c r="F4449" s="55">
        <v>300</v>
      </c>
      <c r="G4449" s="55">
        <v>78339214</v>
      </c>
      <c r="H4449" s="55"/>
      <c r="I4449" s="55">
        <v>2275050012</v>
      </c>
      <c r="J4449" s="55">
        <v>2</v>
      </c>
      <c r="K4449" s="55" t="s">
        <v>34</v>
      </c>
      <c r="L4449" s="55" t="s">
        <v>236</v>
      </c>
      <c r="M4449" s="55">
        <v>34031</v>
      </c>
      <c r="N4449" s="55"/>
      <c r="O4449" s="55" t="s">
        <v>422</v>
      </c>
      <c r="P4449" s="55">
        <v>48811</v>
      </c>
      <c r="Q4449" s="55" t="s">
        <v>37</v>
      </c>
      <c r="R4449" s="55" t="s">
        <v>38</v>
      </c>
      <c r="S4449" s="55"/>
      <c r="T4449" s="55"/>
      <c r="U4449" s="55" t="s">
        <v>38</v>
      </c>
      <c r="V4449" s="55">
        <v>40.887300000000003</v>
      </c>
      <c r="W4449" s="55">
        <v>-74.163799999999995</v>
      </c>
      <c r="X4449" s="55" t="s">
        <v>39</v>
      </c>
      <c r="Y4449" s="55" t="s">
        <v>423</v>
      </c>
      <c r="Z4449" s="55" t="s">
        <v>34</v>
      </c>
      <c r="AA4449" s="55">
        <v>0</v>
      </c>
      <c r="AB4449" s="55" t="s">
        <v>41</v>
      </c>
      <c r="AC4449" s="55">
        <v>8</v>
      </c>
      <c r="AD4449" s="55"/>
      <c r="AE4449" s="55" t="s">
        <v>49</v>
      </c>
      <c r="AF4449" s="55" t="s">
        <v>50</v>
      </c>
      <c r="AG4449" s="55">
        <v>3.9055499999999998E-3</v>
      </c>
      <c r="AH4449" s="57" t="s">
        <v>44</v>
      </c>
    </row>
    <row r="4450" spans="1:34" x14ac:dyDescent="0.25">
      <c r="A4450" s="54">
        <v>11155611</v>
      </c>
      <c r="B4450" s="55"/>
      <c r="C4450" s="55"/>
      <c r="D4450" s="55">
        <v>60899513</v>
      </c>
      <c r="E4450" s="55"/>
      <c r="F4450" s="55">
        <v>300</v>
      </c>
      <c r="G4450" s="55">
        <v>78339114</v>
      </c>
      <c r="H4450" s="55"/>
      <c r="I4450" s="55">
        <v>2275050011</v>
      </c>
      <c r="J4450" s="55">
        <v>2</v>
      </c>
      <c r="K4450" s="55" t="s">
        <v>34</v>
      </c>
      <c r="L4450" s="55" t="s">
        <v>236</v>
      </c>
      <c r="M4450" s="55">
        <v>34031</v>
      </c>
      <c r="N4450" s="55"/>
      <c r="O4450" s="55" t="s">
        <v>422</v>
      </c>
      <c r="P4450" s="55">
        <v>48811</v>
      </c>
      <c r="Q4450" s="55" t="s">
        <v>37</v>
      </c>
      <c r="R4450" s="55" t="s">
        <v>38</v>
      </c>
      <c r="S4450" s="55"/>
      <c r="T4450" s="55"/>
      <c r="U4450" s="55" t="s">
        <v>38</v>
      </c>
      <c r="V4450" s="55">
        <v>40.887300000000003</v>
      </c>
      <c r="W4450" s="55">
        <v>-74.163799999999995</v>
      </c>
      <c r="X4450" s="55" t="s">
        <v>39</v>
      </c>
      <c r="Y4450" s="55" t="s">
        <v>423</v>
      </c>
      <c r="Z4450" s="55" t="s">
        <v>34</v>
      </c>
      <c r="AA4450" s="55">
        <v>0</v>
      </c>
      <c r="AB4450" s="55" t="s">
        <v>41</v>
      </c>
      <c r="AC4450" s="55">
        <v>8</v>
      </c>
      <c r="AD4450" s="55"/>
      <c r="AE4450" s="55" t="s">
        <v>49</v>
      </c>
      <c r="AF4450" s="55" t="s">
        <v>50</v>
      </c>
      <c r="AG4450" s="55">
        <v>2.1302999999999999E-3</v>
      </c>
      <c r="AH4450" s="57" t="s">
        <v>44</v>
      </c>
    </row>
    <row r="4451" spans="1:34" x14ac:dyDescent="0.25">
      <c r="A4451" s="54">
        <v>11155611</v>
      </c>
      <c r="B4451" s="55"/>
      <c r="C4451" s="55"/>
      <c r="D4451" s="55">
        <v>60899513</v>
      </c>
      <c r="E4451" s="55"/>
      <c r="F4451" s="55">
        <v>300</v>
      </c>
      <c r="G4451" s="55">
        <v>78339114</v>
      </c>
      <c r="H4451" s="55"/>
      <c r="I4451" s="55">
        <v>2275050011</v>
      </c>
      <c r="J4451" s="55">
        <v>2</v>
      </c>
      <c r="K4451" s="55" t="s">
        <v>34</v>
      </c>
      <c r="L4451" s="55" t="s">
        <v>236</v>
      </c>
      <c r="M4451" s="55">
        <v>34031</v>
      </c>
      <c r="N4451" s="55"/>
      <c r="O4451" s="55" t="s">
        <v>422</v>
      </c>
      <c r="P4451" s="55">
        <v>48811</v>
      </c>
      <c r="Q4451" s="55" t="s">
        <v>37</v>
      </c>
      <c r="R4451" s="55" t="s">
        <v>38</v>
      </c>
      <c r="S4451" s="55"/>
      <c r="T4451" s="55"/>
      <c r="U4451" s="55" t="s">
        <v>38</v>
      </c>
      <c r="V4451" s="55">
        <v>40.887300000000003</v>
      </c>
      <c r="W4451" s="55">
        <v>-74.163799999999995</v>
      </c>
      <c r="X4451" s="55" t="s">
        <v>39</v>
      </c>
      <c r="Y4451" s="55" t="s">
        <v>423</v>
      </c>
      <c r="Z4451" s="55" t="s">
        <v>34</v>
      </c>
      <c r="AA4451" s="55">
        <v>0</v>
      </c>
      <c r="AB4451" s="55" t="s">
        <v>41</v>
      </c>
      <c r="AC4451" s="55">
        <v>8</v>
      </c>
      <c r="AD4451" s="55"/>
      <c r="AE4451" s="55" t="s">
        <v>51</v>
      </c>
      <c r="AF4451" s="55" t="s">
        <v>52</v>
      </c>
      <c r="AG4451" s="55">
        <v>5.8500000000000002E-4</v>
      </c>
      <c r="AH4451" s="57" t="s">
        <v>44</v>
      </c>
    </row>
    <row r="4452" spans="1:34" x14ac:dyDescent="0.25">
      <c r="A4452" s="54">
        <v>11155611</v>
      </c>
      <c r="B4452" s="55"/>
      <c r="C4452" s="55"/>
      <c r="D4452" s="55">
        <v>60899513</v>
      </c>
      <c r="E4452" s="55"/>
      <c r="F4452" s="55">
        <v>300</v>
      </c>
      <c r="G4452" s="55">
        <v>78339214</v>
      </c>
      <c r="H4452" s="55"/>
      <c r="I4452" s="55">
        <v>2275050012</v>
      </c>
      <c r="J4452" s="55">
        <v>2</v>
      </c>
      <c r="K4452" s="55" t="s">
        <v>34</v>
      </c>
      <c r="L4452" s="55" t="s">
        <v>236</v>
      </c>
      <c r="M4452" s="55">
        <v>34031</v>
      </c>
      <c r="N4452" s="55"/>
      <c r="O4452" s="55" t="s">
        <v>422</v>
      </c>
      <c r="P4452" s="55">
        <v>48811</v>
      </c>
      <c r="Q4452" s="55" t="s">
        <v>37</v>
      </c>
      <c r="R4452" s="55" t="s">
        <v>38</v>
      </c>
      <c r="S4452" s="55"/>
      <c r="T4452" s="55"/>
      <c r="U4452" s="55" t="s">
        <v>38</v>
      </c>
      <c r="V4452" s="55">
        <v>40.887300000000003</v>
      </c>
      <c r="W4452" s="55">
        <v>-74.163799999999995</v>
      </c>
      <c r="X4452" s="55" t="s">
        <v>39</v>
      </c>
      <c r="Y4452" s="55" t="s">
        <v>423</v>
      </c>
      <c r="Z4452" s="55" t="s">
        <v>34</v>
      </c>
      <c r="AA4452" s="55">
        <v>0</v>
      </c>
      <c r="AB4452" s="55" t="s">
        <v>41</v>
      </c>
      <c r="AC4452" s="55">
        <v>8</v>
      </c>
      <c r="AD4452" s="55"/>
      <c r="AE4452" s="55" t="s">
        <v>51</v>
      </c>
      <c r="AF4452" s="55" t="s">
        <v>52</v>
      </c>
      <c r="AG4452" s="55">
        <v>5.3417999999999998E-3</v>
      </c>
      <c r="AH4452" s="57" t="s">
        <v>44</v>
      </c>
    </row>
    <row r="4453" spans="1:34" x14ac:dyDescent="0.25">
      <c r="A4453" s="54">
        <v>11155611</v>
      </c>
      <c r="B4453" s="55"/>
      <c r="C4453" s="55"/>
      <c r="D4453" s="55">
        <v>60899513</v>
      </c>
      <c r="E4453" s="55"/>
      <c r="F4453" s="55">
        <v>300</v>
      </c>
      <c r="G4453" s="55">
        <v>78339114</v>
      </c>
      <c r="H4453" s="55"/>
      <c r="I4453" s="55">
        <v>2275050011</v>
      </c>
      <c r="J4453" s="55">
        <v>2</v>
      </c>
      <c r="K4453" s="55" t="s">
        <v>34</v>
      </c>
      <c r="L4453" s="55" t="s">
        <v>236</v>
      </c>
      <c r="M4453" s="55">
        <v>34031</v>
      </c>
      <c r="N4453" s="55"/>
      <c r="O4453" s="55" t="s">
        <v>422</v>
      </c>
      <c r="P4453" s="55">
        <v>48811</v>
      </c>
      <c r="Q4453" s="55" t="s">
        <v>37</v>
      </c>
      <c r="R4453" s="55" t="s">
        <v>38</v>
      </c>
      <c r="S4453" s="55"/>
      <c r="T4453" s="55"/>
      <c r="U4453" s="55" t="s">
        <v>38</v>
      </c>
      <c r="V4453" s="55">
        <v>40.887300000000003</v>
      </c>
      <c r="W4453" s="55">
        <v>-74.163799999999995</v>
      </c>
      <c r="X4453" s="55" t="s">
        <v>39</v>
      </c>
      <c r="Y4453" s="55" t="s">
        <v>423</v>
      </c>
      <c r="Z4453" s="55" t="s">
        <v>34</v>
      </c>
      <c r="AA4453" s="55">
        <v>0</v>
      </c>
      <c r="AB4453" s="55" t="s">
        <v>41</v>
      </c>
      <c r="AC4453" s="55">
        <v>8</v>
      </c>
      <c r="AD4453" s="55"/>
      <c r="AE4453" s="55" t="s">
        <v>53</v>
      </c>
      <c r="AF4453" s="55" t="s">
        <v>54</v>
      </c>
      <c r="AG4453" s="55">
        <v>0.108126</v>
      </c>
      <c r="AH4453" s="57" t="s">
        <v>44</v>
      </c>
    </row>
    <row r="4454" spans="1:34" x14ac:dyDescent="0.25">
      <c r="A4454" s="54">
        <v>11155611</v>
      </c>
      <c r="B4454" s="55"/>
      <c r="C4454" s="55"/>
      <c r="D4454" s="55">
        <v>60899513</v>
      </c>
      <c r="E4454" s="55"/>
      <c r="F4454" s="55">
        <v>300</v>
      </c>
      <c r="G4454" s="55">
        <v>78339214</v>
      </c>
      <c r="H4454" s="55"/>
      <c r="I4454" s="55">
        <v>2275050012</v>
      </c>
      <c r="J4454" s="55">
        <v>2</v>
      </c>
      <c r="K4454" s="55" t="s">
        <v>34</v>
      </c>
      <c r="L4454" s="55" t="s">
        <v>236</v>
      </c>
      <c r="M4454" s="55">
        <v>34031</v>
      </c>
      <c r="N4454" s="55"/>
      <c r="O4454" s="55" t="s">
        <v>422</v>
      </c>
      <c r="P4454" s="55">
        <v>48811</v>
      </c>
      <c r="Q4454" s="55" t="s">
        <v>37</v>
      </c>
      <c r="R4454" s="55" t="s">
        <v>38</v>
      </c>
      <c r="S4454" s="55"/>
      <c r="T4454" s="55"/>
      <c r="U4454" s="55" t="s">
        <v>38</v>
      </c>
      <c r="V4454" s="55">
        <v>40.887300000000003</v>
      </c>
      <c r="W4454" s="55">
        <v>-74.163799999999995</v>
      </c>
      <c r="X4454" s="55" t="s">
        <v>39</v>
      </c>
      <c r="Y4454" s="55" t="s">
        <v>423</v>
      </c>
      <c r="Z4454" s="55" t="s">
        <v>34</v>
      </c>
      <c r="AA4454" s="55">
        <v>0</v>
      </c>
      <c r="AB4454" s="55" t="s">
        <v>41</v>
      </c>
      <c r="AC4454" s="55">
        <v>8</v>
      </c>
      <c r="AD4454" s="55"/>
      <c r="AE4454" s="55" t="s">
        <v>53</v>
      </c>
      <c r="AF4454" s="55" t="s">
        <v>54</v>
      </c>
      <c r="AG4454" s="55">
        <v>0.15802099999999999</v>
      </c>
      <c r="AH4454" s="57" t="s">
        <v>44</v>
      </c>
    </row>
    <row r="4455" spans="1:34" x14ac:dyDescent="0.25">
      <c r="A4455" s="54">
        <v>11155611</v>
      </c>
      <c r="B4455" s="55"/>
      <c r="C4455" s="55"/>
      <c r="D4455" s="55">
        <v>60899513</v>
      </c>
      <c r="E4455" s="55"/>
      <c r="F4455" s="55">
        <v>300</v>
      </c>
      <c r="G4455" s="55">
        <v>78339114</v>
      </c>
      <c r="H4455" s="55"/>
      <c r="I4455" s="55">
        <v>2275050011</v>
      </c>
      <c r="J4455" s="55">
        <v>2</v>
      </c>
      <c r="K4455" s="55" t="s">
        <v>34</v>
      </c>
      <c r="L4455" s="55" t="s">
        <v>236</v>
      </c>
      <c r="M4455" s="55">
        <v>34031</v>
      </c>
      <c r="N4455" s="55"/>
      <c r="O4455" s="55" t="s">
        <v>422</v>
      </c>
      <c r="P4455" s="55">
        <v>48811</v>
      </c>
      <c r="Q4455" s="55" t="s">
        <v>37</v>
      </c>
      <c r="R4455" s="55" t="s">
        <v>38</v>
      </c>
      <c r="S4455" s="55"/>
      <c r="T4455" s="55"/>
      <c r="U4455" s="55" t="s">
        <v>38</v>
      </c>
      <c r="V4455" s="55">
        <v>40.887300000000003</v>
      </c>
      <c r="W4455" s="55">
        <v>-74.163799999999995</v>
      </c>
      <c r="X4455" s="55" t="s">
        <v>39</v>
      </c>
      <c r="Y4455" s="55" t="s">
        <v>423</v>
      </c>
      <c r="Z4455" s="55" t="s">
        <v>34</v>
      </c>
      <c r="AA4455" s="55">
        <v>0</v>
      </c>
      <c r="AB4455" s="55" t="s">
        <v>41</v>
      </c>
      <c r="AC4455" s="55">
        <v>8</v>
      </c>
      <c r="AD4455" s="55"/>
      <c r="AE4455" s="55">
        <v>7439921</v>
      </c>
      <c r="AF4455" s="55" t="s">
        <v>55</v>
      </c>
      <c r="AG4455" s="55">
        <v>1.3835599999999999E-4</v>
      </c>
      <c r="AH4455" s="57" t="s">
        <v>44</v>
      </c>
    </row>
    <row r="4456" spans="1:34" x14ac:dyDescent="0.25">
      <c r="A4456" s="54">
        <v>11738811</v>
      </c>
      <c r="B4456" s="55"/>
      <c r="C4456" s="55"/>
      <c r="D4456" s="55">
        <v>61055613</v>
      </c>
      <c r="E4456" s="55"/>
      <c r="F4456" s="55">
        <v>300</v>
      </c>
      <c r="G4456" s="55">
        <v>78650614</v>
      </c>
      <c r="H4456" s="55"/>
      <c r="I4456" s="55">
        <v>2275050012</v>
      </c>
      <c r="J4456" s="55">
        <v>2</v>
      </c>
      <c r="K4456" s="55" t="s">
        <v>34</v>
      </c>
      <c r="L4456" s="55" t="s">
        <v>82</v>
      </c>
      <c r="M4456" s="55">
        <v>34041</v>
      </c>
      <c r="N4456" s="55"/>
      <c r="O4456" s="55" t="s">
        <v>424</v>
      </c>
      <c r="P4456" s="55">
        <v>48811</v>
      </c>
      <c r="Q4456" s="55" t="s">
        <v>37</v>
      </c>
      <c r="R4456" s="55" t="s">
        <v>38</v>
      </c>
      <c r="S4456" s="55"/>
      <c r="T4456" s="55"/>
      <c r="U4456" s="55" t="s">
        <v>38</v>
      </c>
      <c r="V4456" s="55">
        <v>40.702599999999997</v>
      </c>
      <c r="W4456" s="55">
        <v>-75.177999999999997</v>
      </c>
      <c r="X4456" s="55" t="s">
        <v>39</v>
      </c>
      <c r="Y4456" s="55" t="s">
        <v>136</v>
      </c>
      <c r="Z4456" s="55" t="s">
        <v>34</v>
      </c>
      <c r="AA4456" s="55">
        <v>0</v>
      </c>
      <c r="AB4456" s="55" t="s">
        <v>41</v>
      </c>
      <c r="AC4456" s="55">
        <v>8</v>
      </c>
      <c r="AD4456" s="55"/>
      <c r="AE4456" s="55" t="s">
        <v>42</v>
      </c>
      <c r="AF4456" s="55" t="s">
        <v>43</v>
      </c>
      <c r="AG4456" s="55">
        <v>1.1376499999999999E-2</v>
      </c>
      <c r="AH4456" s="57" t="s">
        <v>44</v>
      </c>
    </row>
    <row r="4457" spans="1:34" x14ac:dyDescent="0.25">
      <c r="A4457" s="54">
        <v>11738811</v>
      </c>
      <c r="B4457" s="55"/>
      <c r="C4457" s="55"/>
      <c r="D4457" s="55">
        <v>61055613</v>
      </c>
      <c r="E4457" s="55"/>
      <c r="F4457" s="55">
        <v>300</v>
      </c>
      <c r="G4457" s="55">
        <v>78650514</v>
      </c>
      <c r="H4457" s="55"/>
      <c r="I4457" s="55">
        <v>2275050011</v>
      </c>
      <c r="J4457" s="55">
        <v>2</v>
      </c>
      <c r="K4457" s="55" t="s">
        <v>34</v>
      </c>
      <c r="L4457" s="55" t="s">
        <v>82</v>
      </c>
      <c r="M4457" s="55">
        <v>34041</v>
      </c>
      <c r="N4457" s="55"/>
      <c r="O4457" s="55" t="s">
        <v>424</v>
      </c>
      <c r="P4457" s="55">
        <v>48811</v>
      </c>
      <c r="Q4457" s="55" t="s">
        <v>37</v>
      </c>
      <c r="R4457" s="55" t="s">
        <v>38</v>
      </c>
      <c r="S4457" s="55"/>
      <c r="T4457" s="55"/>
      <c r="U4457" s="55" t="s">
        <v>38</v>
      </c>
      <c r="V4457" s="55">
        <v>40.702599999999997</v>
      </c>
      <c r="W4457" s="55">
        <v>-75.177999999999997</v>
      </c>
      <c r="X4457" s="55" t="s">
        <v>39</v>
      </c>
      <c r="Y4457" s="55" t="s">
        <v>136</v>
      </c>
      <c r="Z4457" s="55" t="s">
        <v>34</v>
      </c>
      <c r="AA4457" s="55">
        <v>0</v>
      </c>
      <c r="AB4457" s="55" t="s">
        <v>41</v>
      </c>
      <c r="AC4457" s="55">
        <v>8</v>
      </c>
      <c r="AD4457" s="55"/>
      <c r="AE4457" s="55" t="s">
        <v>42</v>
      </c>
      <c r="AF4457" s="55" t="s">
        <v>43</v>
      </c>
      <c r="AG4457" s="55">
        <v>1.3542700000000001E-3</v>
      </c>
      <c r="AH4457" s="57" t="s">
        <v>44</v>
      </c>
    </row>
    <row r="4458" spans="1:34" x14ac:dyDescent="0.25">
      <c r="A4458" s="54">
        <v>11738811</v>
      </c>
      <c r="B4458" s="55"/>
      <c r="C4458" s="55"/>
      <c r="D4458" s="55">
        <v>61055613</v>
      </c>
      <c r="E4458" s="55"/>
      <c r="F4458" s="55">
        <v>300</v>
      </c>
      <c r="G4458" s="55">
        <v>78650514</v>
      </c>
      <c r="H4458" s="55"/>
      <c r="I4458" s="55">
        <v>2275050011</v>
      </c>
      <c r="J4458" s="55">
        <v>2</v>
      </c>
      <c r="K4458" s="55" t="s">
        <v>34</v>
      </c>
      <c r="L4458" s="55" t="s">
        <v>82</v>
      </c>
      <c r="M4458" s="55">
        <v>34041</v>
      </c>
      <c r="N4458" s="55"/>
      <c r="O4458" s="55" t="s">
        <v>424</v>
      </c>
      <c r="P4458" s="55">
        <v>48811</v>
      </c>
      <c r="Q4458" s="55" t="s">
        <v>37</v>
      </c>
      <c r="R4458" s="55" t="s">
        <v>38</v>
      </c>
      <c r="S4458" s="55"/>
      <c r="T4458" s="55"/>
      <c r="U4458" s="55" t="s">
        <v>38</v>
      </c>
      <c r="V4458" s="55">
        <v>40.702599999999997</v>
      </c>
      <c r="W4458" s="55">
        <v>-75.177999999999997</v>
      </c>
      <c r="X4458" s="55" t="s">
        <v>39</v>
      </c>
      <c r="Y4458" s="55" t="s">
        <v>136</v>
      </c>
      <c r="Z4458" s="55" t="s">
        <v>34</v>
      </c>
      <c r="AA4458" s="55">
        <v>0</v>
      </c>
      <c r="AB4458" s="55" t="s">
        <v>41</v>
      </c>
      <c r="AC4458" s="55">
        <v>8</v>
      </c>
      <c r="AD4458" s="55"/>
      <c r="AE4458" s="55" t="s">
        <v>45</v>
      </c>
      <c r="AF4458" s="55" t="s">
        <v>46</v>
      </c>
      <c r="AG4458" s="55">
        <v>9.0000000000000006E-5</v>
      </c>
      <c r="AH4458" s="57" t="s">
        <v>44</v>
      </c>
    </row>
    <row r="4459" spans="1:34" x14ac:dyDescent="0.25">
      <c r="A4459" s="54">
        <v>11738811</v>
      </c>
      <c r="B4459" s="55"/>
      <c r="C4459" s="55"/>
      <c r="D4459" s="55">
        <v>61055613</v>
      </c>
      <c r="E4459" s="55"/>
      <c r="F4459" s="55">
        <v>300</v>
      </c>
      <c r="G4459" s="55">
        <v>78650614</v>
      </c>
      <c r="H4459" s="55"/>
      <c r="I4459" s="55">
        <v>2275050012</v>
      </c>
      <c r="J4459" s="55">
        <v>2</v>
      </c>
      <c r="K4459" s="55" t="s">
        <v>34</v>
      </c>
      <c r="L4459" s="55" t="s">
        <v>82</v>
      </c>
      <c r="M4459" s="55">
        <v>34041</v>
      </c>
      <c r="N4459" s="55"/>
      <c r="O4459" s="55" t="s">
        <v>424</v>
      </c>
      <c r="P4459" s="55">
        <v>48811</v>
      </c>
      <c r="Q4459" s="55" t="s">
        <v>37</v>
      </c>
      <c r="R4459" s="55" t="s">
        <v>38</v>
      </c>
      <c r="S4459" s="55"/>
      <c r="T4459" s="55"/>
      <c r="U4459" s="55" t="s">
        <v>38</v>
      </c>
      <c r="V4459" s="55">
        <v>40.702599999999997</v>
      </c>
      <c r="W4459" s="55">
        <v>-75.177999999999997</v>
      </c>
      <c r="X4459" s="55" t="s">
        <v>39</v>
      </c>
      <c r="Y4459" s="55" t="s">
        <v>136</v>
      </c>
      <c r="Z4459" s="55" t="s">
        <v>34</v>
      </c>
      <c r="AA4459" s="55">
        <v>0</v>
      </c>
      <c r="AB4459" s="55" t="s">
        <v>41</v>
      </c>
      <c r="AC4459" s="55">
        <v>8</v>
      </c>
      <c r="AD4459" s="55"/>
      <c r="AE4459" s="55" t="s">
        <v>45</v>
      </c>
      <c r="AF4459" s="55" t="s">
        <v>46</v>
      </c>
      <c r="AG4459" s="55">
        <v>1.2140199999999999E-3</v>
      </c>
      <c r="AH4459" s="57" t="s">
        <v>44</v>
      </c>
    </row>
    <row r="4460" spans="1:34" x14ac:dyDescent="0.25">
      <c r="A4460" s="54">
        <v>11738811</v>
      </c>
      <c r="B4460" s="55"/>
      <c r="C4460" s="55"/>
      <c r="D4460" s="55">
        <v>61055613</v>
      </c>
      <c r="E4460" s="55"/>
      <c r="F4460" s="55">
        <v>300</v>
      </c>
      <c r="G4460" s="55">
        <v>78650614</v>
      </c>
      <c r="H4460" s="55"/>
      <c r="I4460" s="55">
        <v>2275050012</v>
      </c>
      <c r="J4460" s="55">
        <v>2</v>
      </c>
      <c r="K4460" s="55" t="s">
        <v>34</v>
      </c>
      <c r="L4460" s="55" t="s">
        <v>82</v>
      </c>
      <c r="M4460" s="55">
        <v>34041</v>
      </c>
      <c r="N4460" s="55"/>
      <c r="O4460" s="55" t="s">
        <v>424</v>
      </c>
      <c r="P4460" s="55">
        <v>48811</v>
      </c>
      <c r="Q4460" s="55" t="s">
        <v>37</v>
      </c>
      <c r="R4460" s="55" t="s">
        <v>38</v>
      </c>
      <c r="S4460" s="55"/>
      <c r="T4460" s="55"/>
      <c r="U4460" s="55" t="s">
        <v>38</v>
      </c>
      <c r="V4460" s="55">
        <v>40.702599999999997</v>
      </c>
      <c r="W4460" s="55">
        <v>-75.177999999999997</v>
      </c>
      <c r="X4460" s="55" t="s">
        <v>39</v>
      </c>
      <c r="Y4460" s="55" t="s">
        <v>136</v>
      </c>
      <c r="Z4460" s="55" t="s">
        <v>34</v>
      </c>
      <c r="AA4460" s="55">
        <v>0</v>
      </c>
      <c r="AB4460" s="55" t="s">
        <v>41</v>
      </c>
      <c r="AC4460" s="55">
        <v>8</v>
      </c>
      <c r="AD4460" s="55"/>
      <c r="AE4460" s="55" t="s">
        <v>47</v>
      </c>
      <c r="AF4460" s="55" t="s">
        <v>48</v>
      </c>
      <c r="AG4460" s="55">
        <v>3.8118200000000001E-3</v>
      </c>
      <c r="AH4460" s="57" t="s">
        <v>44</v>
      </c>
    </row>
    <row r="4461" spans="1:34" x14ac:dyDescent="0.25">
      <c r="A4461" s="54">
        <v>11738811</v>
      </c>
      <c r="B4461" s="55"/>
      <c r="C4461" s="55"/>
      <c r="D4461" s="55">
        <v>61055613</v>
      </c>
      <c r="E4461" s="55"/>
      <c r="F4461" s="55">
        <v>300</v>
      </c>
      <c r="G4461" s="55">
        <v>78650514</v>
      </c>
      <c r="H4461" s="55"/>
      <c r="I4461" s="55">
        <v>2275050011</v>
      </c>
      <c r="J4461" s="55">
        <v>2</v>
      </c>
      <c r="K4461" s="55" t="s">
        <v>34</v>
      </c>
      <c r="L4461" s="55" t="s">
        <v>82</v>
      </c>
      <c r="M4461" s="55">
        <v>34041</v>
      </c>
      <c r="N4461" s="55"/>
      <c r="O4461" s="55" t="s">
        <v>424</v>
      </c>
      <c r="P4461" s="55">
        <v>48811</v>
      </c>
      <c r="Q4461" s="55" t="s">
        <v>37</v>
      </c>
      <c r="R4461" s="55" t="s">
        <v>38</v>
      </c>
      <c r="S4461" s="55"/>
      <c r="T4461" s="55"/>
      <c r="U4461" s="55" t="s">
        <v>38</v>
      </c>
      <c r="V4461" s="55">
        <v>40.702599999999997</v>
      </c>
      <c r="W4461" s="55">
        <v>-75.177999999999997</v>
      </c>
      <c r="X4461" s="55" t="s">
        <v>39</v>
      </c>
      <c r="Y4461" s="55" t="s">
        <v>136</v>
      </c>
      <c r="Z4461" s="55" t="s">
        <v>34</v>
      </c>
      <c r="AA4461" s="55">
        <v>0</v>
      </c>
      <c r="AB4461" s="55" t="s">
        <v>41</v>
      </c>
      <c r="AC4461" s="55">
        <v>8</v>
      </c>
      <c r="AD4461" s="55"/>
      <c r="AE4461" s="55" t="s">
        <v>47</v>
      </c>
      <c r="AF4461" s="55" t="s">
        <v>48</v>
      </c>
      <c r="AG4461" s="55">
        <v>1.4699100000000001E-3</v>
      </c>
      <c r="AH4461" s="57" t="s">
        <v>44</v>
      </c>
    </row>
    <row r="4462" spans="1:34" x14ac:dyDescent="0.25">
      <c r="A4462" s="54">
        <v>11738811</v>
      </c>
      <c r="B4462" s="55"/>
      <c r="C4462" s="55"/>
      <c r="D4462" s="55">
        <v>61055613</v>
      </c>
      <c r="E4462" s="55"/>
      <c r="F4462" s="55">
        <v>300</v>
      </c>
      <c r="G4462" s="55">
        <v>78650514</v>
      </c>
      <c r="H4462" s="55"/>
      <c r="I4462" s="55">
        <v>2275050011</v>
      </c>
      <c r="J4462" s="55">
        <v>2</v>
      </c>
      <c r="K4462" s="55" t="s">
        <v>34</v>
      </c>
      <c r="L4462" s="55" t="s">
        <v>82</v>
      </c>
      <c r="M4462" s="55">
        <v>34041</v>
      </c>
      <c r="N4462" s="55"/>
      <c r="O4462" s="55" t="s">
        <v>424</v>
      </c>
      <c r="P4462" s="55">
        <v>48811</v>
      </c>
      <c r="Q4462" s="55" t="s">
        <v>37</v>
      </c>
      <c r="R4462" s="55" t="s">
        <v>38</v>
      </c>
      <c r="S4462" s="55"/>
      <c r="T4462" s="55"/>
      <c r="U4462" s="55" t="s">
        <v>38</v>
      </c>
      <c r="V4462" s="55">
        <v>40.702599999999997</v>
      </c>
      <c r="W4462" s="55">
        <v>-75.177999999999997</v>
      </c>
      <c r="X4462" s="55" t="s">
        <v>39</v>
      </c>
      <c r="Y4462" s="55" t="s">
        <v>136</v>
      </c>
      <c r="Z4462" s="55" t="s">
        <v>34</v>
      </c>
      <c r="AA4462" s="55">
        <v>0</v>
      </c>
      <c r="AB4462" s="55" t="s">
        <v>41</v>
      </c>
      <c r="AC4462" s="55">
        <v>8</v>
      </c>
      <c r="AD4462" s="55"/>
      <c r="AE4462" s="55" t="s">
        <v>49</v>
      </c>
      <c r="AF4462" s="55" t="s">
        <v>50</v>
      </c>
      <c r="AG4462" s="55">
        <v>2.1302999999999999E-3</v>
      </c>
      <c r="AH4462" s="57" t="s">
        <v>44</v>
      </c>
    </row>
    <row r="4463" spans="1:34" x14ac:dyDescent="0.25">
      <c r="A4463" s="54">
        <v>11738811</v>
      </c>
      <c r="B4463" s="55"/>
      <c r="C4463" s="55"/>
      <c r="D4463" s="55">
        <v>61055613</v>
      </c>
      <c r="E4463" s="55"/>
      <c r="F4463" s="55">
        <v>300</v>
      </c>
      <c r="G4463" s="55">
        <v>78650614</v>
      </c>
      <c r="H4463" s="55"/>
      <c r="I4463" s="55">
        <v>2275050012</v>
      </c>
      <c r="J4463" s="55">
        <v>2</v>
      </c>
      <c r="K4463" s="55" t="s">
        <v>34</v>
      </c>
      <c r="L4463" s="55" t="s">
        <v>82</v>
      </c>
      <c r="M4463" s="55">
        <v>34041</v>
      </c>
      <c r="N4463" s="55"/>
      <c r="O4463" s="55" t="s">
        <v>424</v>
      </c>
      <c r="P4463" s="55">
        <v>48811</v>
      </c>
      <c r="Q4463" s="55" t="s">
        <v>37</v>
      </c>
      <c r="R4463" s="55" t="s">
        <v>38</v>
      </c>
      <c r="S4463" s="55"/>
      <c r="T4463" s="55"/>
      <c r="U4463" s="55" t="s">
        <v>38</v>
      </c>
      <c r="V4463" s="55">
        <v>40.702599999999997</v>
      </c>
      <c r="W4463" s="55">
        <v>-75.177999999999997</v>
      </c>
      <c r="X4463" s="55" t="s">
        <v>39</v>
      </c>
      <c r="Y4463" s="55" t="s">
        <v>136</v>
      </c>
      <c r="Z4463" s="55" t="s">
        <v>34</v>
      </c>
      <c r="AA4463" s="55">
        <v>0</v>
      </c>
      <c r="AB4463" s="55" t="s">
        <v>41</v>
      </c>
      <c r="AC4463" s="55">
        <v>8</v>
      </c>
      <c r="AD4463" s="55"/>
      <c r="AE4463" s="55" t="s">
        <v>49</v>
      </c>
      <c r="AF4463" s="55" t="s">
        <v>50</v>
      </c>
      <c r="AG4463" s="55">
        <v>3.9055499999999998E-3</v>
      </c>
      <c r="AH4463" s="57" t="s">
        <v>44</v>
      </c>
    </row>
    <row r="4464" spans="1:34" x14ac:dyDescent="0.25">
      <c r="A4464" s="54">
        <v>11738811</v>
      </c>
      <c r="B4464" s="55"/>
      <c r="C4464" s="55"/>
      <c r="D4464" s="55">
        <v>61055613</v>
      </c>
      <c r="E4464" s="55"/>
      <c r="F4464" s="55">
        <v>300</v>
      </c>
      <c r="G4464" s="55">
        <v>78650614</v>
      </c>
      <c r="H4464" s="55"/>
      <c r="I4464" s="55">
        <v>2275050012</v>
      </c>
      <c r="J4464" s="55">
        <v>2</v>
      </c>
      <c r="K4464" s="55" t="s">
        <v>34</v>
      </c>
      <c r="L4464" s="55" t="s">
        <v>82</v>
      </c>
      <c r="M4464" s="55">
        <v>34041</v>
      </c>
      <c r="N4464" s="55"/>
      <c r="O4464" s="55" t="s">
        <v>424</v>
      </c>
      <c r="P4464" s="55">
        <v>48811</v>
      </c>
      <c r="Q4464" s="55" t="s">
        <v>37</v>
      </c>
      <c r="R4464" s="55" t="s">
        <v>38</v>
      </c>
      <c r="S4464" s="55"/>
      <c r="T4464" s="55"/>
      <c r="U4464" s="55" t="s">
        <v>38</v>
      </c>
      <c r="V4464" s="55">
        <v>40.702599999999997</v>
      </c>
      <c r="W4464" s="55">
        <v>-75.177999999999997</v>
      </c>
      <c r="X4464" s="55" t="s">
        <v>39</v>
      </c>
      <c r="Y4464" s="55" t="s">
        <v>136</v>
      </c>
      <c r="Z4464" s="55" t="s">
        <v>34</v>
      </c>
      <c r="AA4464" s="55">
        <v>0</v>
      </c>
      <c r="AB4464" s="55" t="s">
        <v>41</v>
      </c>
      <c r="AC4464" s="55">
        <v>8</v>
      </c>
      <c r="AD4464" s="55"/>
      <c r="AE4464" s="55" t="s">
        <v>51</v>
      </c>
      <c r="AF4464" s="55" t="s">
        <v>52</v>
      </c>
      <c r="AG4464" s="55">
        <v>5.3417999999999998E-3</v>
      </c>
      <c r="AH4464" s="57" t="s">
        <v>44</v>
      </c>
    </row>
    <row r="4465" spans="1:34" x14ac:dyDescent="0.25">
      <c r="A4465" s="54">
        <v>11738811</v>
      </c>
      <c r="B4465" s="55"/>
      <c r="C4465" s="55"/>
      <c r="D4465" s="55">
        <v>61055613</v>
      </c>
      <c r="E4465" s="55"/>
      <c r="F4465" s="55">
        <v>300</v>
      </c>
      <c r="G4465" s="55">
        <v>78650514</v>
      </c>
      <c r="H4465" s="55"/>
      <c r="I4465" s="55">
        <v>2275050011</v>
      </c>
      <c r="J4465" s="55">
        <v>2</v>
      </c>
      <c r="K4465" s="55" t="s">
        <v>34</v>
      </c>
      <c r="L4465" s="55" t="s">
        <v>82</v>
      </c>
      <c r="M4465" s="55">
        <v>34041</v>
      </c>
      <c r="N4465" s="55"/>
      <c r="O4465" s="55" t="s">
        <v>424</v>
      </c>
      <c r="P4465" s="55">
        <v>48811</v>
      </c>
      <c r="Q4465" s="55" t="s">
        <v>37</v>
      </c>
      <c r="R4465" s="55" t="s">
        <v>38</v>
      </c>
      <c r="S4465" s="55"/>
      <c r="T4465" s="55"/>
      <c r="U4465" s="55" t="s">
        <v>38</v>
      </c>
      <c r="V4465" s="55">
        <v>40.702599999999997</v>
      </c>
      <c r="W4465" s="55">
        <v>-75.177999999999997</v>
      </c>
      <c r="X4465" s="55" t="s">
        <v>39</v>
      </c>
      <c r="Y4465" s="55" t="s">
        <v>136</v>
      </c>
      <c r="Z4465" s="55" t="s">
        <v>34</v>
      </c>
      <c r="AA4465" s="55">
        <v>0</v>
      </c>
      <c r="AB4465" s="55" t="s">
        <v>41</v>
      </c>
      <c r="AC4465" s="55">
        <v>8</v>
      </c>
      <c r="AD4465" s="55"/>
      <c r="AE4465" s="55" t="s">
        <v>51</v>
      </c>
      <c r="AF4465" s="55" t="s">
        <v>52</v>
      </c>
      <c r="AG4465" s="55">
        <v>5.8500000000000002E-4</v>
      </c>
      <c r="AH4465" s="57" t="s">
        <v>44</v>
      </c>
    </row>
    <row r="4466" spans="1:34" x14ac:dyDescent="0.25">
      <c r="A4466" s="54">
        <v>11738811</v>
      </c>
      <c r="B4466" s="55"/>
      <c r="C4466" s="55"/>
      <c r="D4466" s="55">
        <v>61055613</v>
      </c>
      <c r="E4466" s="55"/>
      <c r="F4466" s="55">
        <v>300</v>
      </c>
      <c r="G4466" s="55">
        <v>78650614</v>
      </c>
      <c r="H4466" s="55"/>
      <c r="I4466" s="55">
        <v>2275050012</v>
      </c>
      <c r="J4466" s="55">
        <v>2</v>
      </c>
      <c r="K4466" s="55" t="s">
        <v>34</v>
      </c>
      <c r="L4466" s="55" t="s">
        <v>82</v>
      </c>
      <c r="M4466" s="55">
        <v>34041</v>
      </c>
      <c r="N4466" s="55"/>
      <c r="O4466" s="55" t="s">
        <v>424</v>
      </c>
      <c r="P4466" s="55">
        <v>48811</v>
      </c>
      <c r="Q4466" s="55" t="s">
        <v>37</v>
      </c>
      <c r="R4466" s="55" t="s">
        <v>38</v>
      </c>
      <c r="S4466" s="55"/>
      <c r="T4466" s="55"/>
      <c r="U4466" s="55" t="s">
        <v>38</v>
      </c>
      <c r="V4466" s="55">
        <v>40.702599999999997</v>
      </c>
      <c r="W4466" s="55">
        <v>-75.177999999999997</v>
      </c>
      <c r="X4466" s="55" t="s">
        <v>39</v>
      </c>
      <c r="Y4466" s="55" t="s">
        <v>136</v>
      </c>
      <c r="Z4466" s="55" t="s">
        <v>34</v>
      </c>
      <c r="AA4466" s="55">
        <v>0</v>
      </c>
      <c r="AB4466" s="55" t="s">
        <v>41</v>
      </c>
      <c r="AC4466" s="55">
        <v>8</v>
      </c>
      <c r="AD4466" s="55"/>
      <c r="AE4466" s="55" t="s">
        <v>53</v>
      </c>
      <c r="AF4466" s="55" t="s">
        <v>54</v>
      </c>
      <c r="AG4466" s="55">
        <v>0.15802099999999999</v>
      </c>
      <c r="AH4466" s="57" t="s">
        <v>44</v>
      </c>
    </row>
    <row r="4467" spans="1:34" x14ac:dyDescent="0.25">
      <c r="A4467" s="54">
        <v>11738811</v>
      </c>
      <c r="B4467" s="55"/>
      <c r="C4467" s="55"/>
      <c r="D4467" s="55">
        <v>61055613</v>
      </c>
      <c r="E4467" s="55"/>
      <c r="F4467" s="55">
        <v>300</v>
      </c>
      <c r="G4467" s="55">
        <v>78650514</v>
      </c>
      <c r="H4467" s="55"/>
      <c r="I4467" s="55">
        <v>2275050011</v>
      </c>
      <c r="J4467" s="55">
        <v>2</v>
      </c>
      <c r="K4467" s="55" t="s">
        <v>34</v>
      </c>
      <c r="L4467" s="55" t="s">
        <v>82</v>
      </c>
      <c r="M4467" s="55">
        <v>34041</v>
      </c>
      <c r="N4467" s="55"/>
      <c r="O4467" s="55" t="s">
        <v>424</v>
      </c>
      <c r="P4467" s="55">
        <v>48811</v>
      </c>
      <c r="Q4467" s="55" t="s">
        <v>37</v>
      </c>
      <c r="R4467" s="55" t="s">
        <v>38</v>
      </c>
      <c r="S4467" s="55"/>
      <c r="T4467" s="55"/>
      <c r="U4467" s="55" t="s">
        <v>38</v>
      </c>
      <c r="V4467" s="55">
        <v>40.702599999999997</v>
      </c>
      <c r="W4467" s="55">
        <v>-75.177999999999997</v>
      </c>
      <c r="X4467" s="55" t="s">
        <v>39</v>
      </c>
      <c r="Y4467" s="55" t="s">
        <v>136</v>
      </c>
      <c r="Z4467" s="55" t="s">
        <v>34</v>
      </c>
      <c r="AA4467" s="55">
        <v>0</v>
      </c>
      <c r="AB4467" s="55" t="s">
        <v>41</v>
      </c>
      <c r="AC4467" s="55">
        <v>8</v>
      </c>
      <c r="AD4467" s="55"/>
      <c r="AE4467" s="55" t="s">
        <v>53</v>
      </c>
      <c r="AF4467" s="55" t="s">
        <v>54</v>
      </c>
      <c r="AG4467" s="55">
        <v>0.108126</v>
      </c>
      <c r="AH4467" s="57" t="s">
        <v>44</v>
      </c>
    </row>
    <row r="4468" spans="1:34" x14ac:dyDescent="0.25">
      <c r="A4468" s="54">
        <v>11738811</v>
      </c>
      <c r="B4468" s="55"/>
      <c r="C4468" s="55"/>
      <c r="D4468" s="55">
        <v>61055613</v>
      </c>
      <c r="E4468" s="55"/>
      <c r="F4468" s="55">
        <v>300</v>
      </c>
      <c r="G4468" s="55">
        <v>78650514</v>
      </c>
      <c r="H4468" s="55"/>
      <c r="I4468" s="55">
        <v>2275050011</v>
      </c>
      <c r="J4468" s="55">
        <v>2</v>
      </c>
      <c r="K4468" s="55" t="s">
        <v>34</v>
      </c>
      <c r="L4468" s="55" t="s">
        <v>82</v>
      </c>
      <c r="M4468" s="55">
        <v>34041</v>
      </c>
      <c r="N4468" s="55"/>
      <c r="O4468" s="55" t="s">
        <v>424</v>
      </c>
      <c r="P4468" s="55">
        <v>48811</v>
      </c>
      <c r="Q4468" s="55" t="s">
        <v>37</v>
      </c>
      <c r="R4468" s="55" t="s">
        <v>38</v>
      </c>
      <c r="S4468" s="55"/>
      <c r="T4468" s="55"/>
      <c r="U4468" s="55" t="s">
        <v>38</v>
      </c>
      <c r="V4468" s="55">
        <v>40.702599999999997</v>
      </c>
      <c r="W4468" s="55">
        <v>-75.177999999999997</v>
      </c>
      <c r="X4468" s="55" t="s">
        <v>39</v>
      </c>
      <c r="Y4468" s="55" t="s">
        <v>136</v>
      </c>
      <c r="Z4468" s="55" t="s">
        <v>34</v>
      </c>
      <c r="AA4468" s="55">
        <v>0</v>
      </c>
      <c r="AB4468" s="55" t="s">
        <v>41</v>
      </c>
      <c r="AC4468" s="55">
        <v>8</v>
      </c>
      <c r="AD4468" s="55"/>
      <c r="AE4468" s="55">
        <v>7439921</v>
      </c>
      <c r="AF4468" s="55" t="s">
        <v>55</v>
      </c>
      <c r="AG4468" s="55">
        <v>1.3835599999999999E-4</v>
      </c>
      <c r="AH4468" s="57" t="s">
        <v>44</v>
      </c>
    </row>
    <row r="4469" spans="1:34" x14ac:dyDescent="0.25">
      <c r="A4469" s="54">
        <v>11012711</v>
      </c>
      <c r="B4469" s="55"/>
      <c r="C4469" s="55"/>
      <c r="D4469" s="55">
        <v>60576213</v>
      </c>
      <c r="E4469" s="55"/>
      <c r="F4469" s="55">
        <v>300</v>
      </c>
      <c r="G4469" s="55">
        <v>77694014</v>
      </c>
      <c r="H4469" s="55"/>
      <c r="I4469" s="55">
        <v>2275050012</v>
      </c>
      <c r="J4469" s="55">
        <v>2</v>
      </c>
      <c r="K4469" s="55" t="s">
        <v>34</v>
      </c>
      <c r="L4469" s="55" t="s">
        <v>103</v>
      </c>
      <c r="M4469" s="55">
        <v>34023</v>
      </c>
      <c r="N4469" s="55"/>
      <c r="O4469" s="55" t="s">
        <v>425</v>
      </c>
      <c r="P4469" s="55">
        <v>48811</v>
      </c>
      <c r="Q4469" s="55" t="s">
        <v>37</v>
      </c>
      <c r="R4469" s="55" t="s">
        <v>38</v>
      </c>
      <c r="S4469" s="55"/>
      <c r="T4469" s="55"/>
      <c r="U4469" s="55" t="s">
        <v>38</v>
      </c>
      <c r="V4469" s="55">
        <v>40.486199999999997</v>
      </c>
      <c r="W4469" s="55">
        <v>-74.322100000000006</v>
      </c>
      <c r="X4469" s="55" t="s">
        <v>39</v>
      </c>
      <c r="Y4469" s="55" t="s">
        <v>426</v>
      </c>
      <c r="Z4469" s="55" t="s">
        <v>34</v>
      </c>
      <c r="AA4469" s="55">
        <v>0</v>
      </c>
      <c r="AB4469" s="55" t="s">
        <v>41</v>
      </c>
      <c r="AC4469" s="55">
        <v>8</v>
      </c>
      <c r="AD4469" s="55"/>
      <c r="AE4469" s="55" t="s">
        <v>42</v>
      </c>
      <c r="AF4469" s="55" t="s">
        <v>43</v>
      </c>
      <c r="AG4469" s="55">
        <v>1.1376499999999999E-2</v>
      </c>
      <c r="AH4469" s="57" t="s">
        <v>44</v>
      </c>
    </row>
    <row r="4470" spans="1:34" x14ac:dyDescent="0.25">
      <c r="A4470" s="54">
        <v>11012711</v>
      </c>
      <c r="B4470" s="55"/>
      <c r="C4470" s="55"/>
      <c r="D4470" s="55">
        <v>60576213</v>
      </c>
      <c r="E4470" s="55"/>
      <c r="F4470" s="55">
        <v>300</v>
      </c>
      <c r="G4470" s="55">
        <v>77693914</v>
      </c>
      <c r="H4470" s="55"/>
      <c r="I4470" s="55">
        <v>2275050011</v>
      </c>
      <c r="J4470" s="55">
        <v>2</v>
      </c>
      <c r="K4470" s="55" t="s">
        <v>34</v>
      </c>
      <c r="L4470" s="55" t="s">
        <v>103</v>
      </c>
      <c r="M4470" s="55">
        <v>34023</v>
      </c>
      <c r="N4470" s="55"/>
      <c r="O4470" s="55" t="s">
        <v>425</v>
      </c>
      <c r="P4470" s="55">
        <v>48811</v>
      </c>
      <c r="Q4470" s="55" t="s">
        <v>37</v>
      </c>
      <c r="R4470" s="55" t="s">
        <v>38</v>
      </c>
      <c r="S4470" s="55"/>
      <c r="T4470" s="55"/>
      <c r="U4470" s="55" t="s">
        <v>38</v>
      </c>
      <c r="V4470" s="55">
        <v>40.486199999999997</v>
      </c>
      <c r="W4470" s="55">
        <v>-74.322100000000006</v>
      </c>
      <c r="X4470" s="55" t="s">
        <v>39</v>
      </c>
      <c r="Y4470" s="55" t="s">
        <v>426</v>
      </c>
      <c r="Z4470" s="55" t="s">
        <v>34</v>
      </c>
      <c r="AA4470" s="55">
        <v>0</v>
      </c>
      <c r="AB4470" s="55" t="s">
        <v>41</v>
      </c>
      <c r="AC4470" s="55">
        <v>8</v>
      </c>
      <c r="AD4470" s="55"/>
      <c r="AE4470" s="55" t="s">
        <v>42</v>
      </c>
      <c r="AF4470" s="55" t="s">
        <v>43</v>
      </c>
      <c r="AG4470" s="55">
        <v>1.3542700000000001E-3</v>
      </c>
      <c r="AH4470" s="57" t="s">
        <v>44</v>
      </c>
    </row>
    <row r="4471" spans="1:34" x14ac:dyDescent="0.25">
      <c r="A4471" s="54">
        <v>11012711</v>
      </c>
      <c r="B4471" s="55"/>
      <c r="C4471" s="55"/>
      <c r="D4471" s="55">
        <v>60576213</v>
      </c>
      <c r="E4471" s="55"/>
      <c r="F4471" s="55">
        <v>300</v>
      </c>
      <c r="G4471" s="55">
        <v>77693914</v>
      </c>
      <c r="H4471" s="55"/>
      <c r="I4471" s="55">
        <v>2275050011</v>
      </c>
      <c r="J4471" s="55">
        <v>2</v>
      </c>
      <c r="K4471" s="55" t="s">
        <v>34</v>
      </c>
      <c r="L4471" s="55" t="s">
        <v>103</v>
      </c>
      <c r="M4471" s="55">
        <v>34023</v>
      </c>
      <c r="N4471" s="55"/>
      <c r="O4471" s="55" t="s">
        <v>425</v>
      </c>
      <c r="P4471" s="55">
        <v>48811</v>
      </c>
      <c r="Q4471" s="55" t="s">
        <v>37</v>
      </c>
      <c r="R4471" s="55" t="s">
        <v>38</v>
      </c>
      <c r="S4471" s="55"/>
      <c r="T4471" s="55"/>
      <c r="U4471" s="55" t="s">
        <v>38</v>
      </c>
      <c r="V4471" s="55">
        <v>40.486199999999997</v>
      </c>
      <c r="W4471" s="55">
        <v>-74.322100000000006</v>
      </c>
      <c r="X4471" s="55" t="s">
        <v>39</v>
      </c>
      <c r="Y4471" s="55" t="s">
        <v>426</v>
      </c>
      <c r="Z4471" s="55" t="s">
        <v>34</v>
      </c>
      <c r="AA4471" s="55">
        <v>0</v>
      </c>
      <c r="AB4471" s="55" t="s">
        <v>41</v>
      </c>
      <c r="AC4471" s="55">
        <v>8</v>
      </c>
      <c r="AD4471" s="55"/>
      <c r="AE4471" s="55" t="s">
        <v>45</v>
      </c>
      <c r="AF4471" s="55" t="s">
        <v>46</v>
      </c>
      <c r="AG4471" s="55">
        <v>9.0000000000000006E-5</v>
      </c>
      <c r="AH4471" s="57" t="s">
        <v>44</v>
      </c>
    </row>
    <row r="4472" spans="1:34" x14ac:dyDescent="0.25">
      <c r="A4472" s="54">
        <v>11012711</v>
      </c>
      <c r="B4472" s="55"/>
      <c r="C4472" s="55"/>
      <c r="D4472" s="55">
        <v>60576213</v>
      </c>
      <c r="E4472" s="55"/>
      <c r="F4472" s="55">
        <v>300</v>
      </c>
      <c r="G4472" s="55">
        <v>77694014</v>
      </c>
      <c r="H4472" s="55"/>
      <c r="I4472" s="55">
        <v>2275050012</v>
      </c>
      <c r="J4472" s="55">
        <v>2</v>
      </c>
      <c r="K4472" s="55" t="s">
        <v>34</v>
      </c>
      <c r="L4472" s="55" t="s">
        <v>103</v>
      </c>
      <c r="M4472" s="55">
        <v>34023</v>
      </c>
      <c r="N4472" s="55"/>
      <c r="O4472" s="55" t="s">
        <v>425</v>
      </c>
      <c r="P4472" s="55">
        <v>48811</v>
      </c>
      <c r="Q4472" s="55" t="s">
        <v>37</v>
      </c>
      <c r="R4472" s="55" t="s">
        <v>38</v>
      </c>
      <c r="S4472" s="55"/>
      <c r="T4472" s="55"/>
      <c r="U4472" s="55" t="s">
        <v>38</v>
      </c>
      <c r="V4472" s="55">
        <v>40.486199999999997</v>
      </c>
      <c r="W4472" s="55">
        <v>-74.322100000000006</v>
      </c>
      <c r="X4472" s="55" t="s">
        <v>39</v>
      </c>
      <c r="Y4472" s="55" t="s">
        <v>426</v>
      </c>
      <c r="Z4472" s="55" t="s">
        <v>34</v>
      </c>
      <c r="AA4472" s="55">
        <v>0</v>
      </c>
      <c r="AB4472" s="55" t="s">
        <v>41</v>
      </c>
      <c r="AC4472" s="55">
        <v>8</v>
      </c>
      <c r="AD4472" s="55"/>
      <c r="AE4472" s="55" t="s">
        <v>45</v>
      </c>
      <c r="AF4472" s="55" t="s">
        <v>46</v>
      </c>
      <c r="AG4472" s="55">
        <v>1.2140199999999999E-3</v>
      </c>
      <c r="AH4472" s="57" t="s">
        <v>44</v>
      </c>
    </row>
    <row r="4473" spans="1:34" x14ac:dyDescent="0.25">
      <c r="A4473" s="54">
        <v>11012711</v>
      </c>
      <c r="B4473" s="55"/>
      <c r="C4473" s="55"/>
      <c r="D4473" s="55">
        <v>60576213</v>
      </c>
      <c r="E4473" s="55"/>
      <c r="F4473" s="55">
        <v>300</v>
      </c>
      <c r="G4473" s="55">
        <v>77693914</v>
      </c>
      <c r="H4473" s="55"/>
      <c r="I4473" s="55">
        <v>2275050011</v>
      </c>
      <c r="J4473" s="55">
        <v>2</v>
      </c>
      <c r="K4473" s="55" t="s">
        <v>34</v>
      </c>
      <c r="L4473" s="55" t="s">
        <v>103</v>
      </c>
      <c r="M4473" s="55">
        <v>34023</v>
      </c>
      <c r="N4473" s="55"/>
      <c r="O4473" s="55" t="s">
        <v>425</v>
      </c>
      <c r="P4473" s="55">
        <v>48811</v>
      </c>
      <c r="Q4473" s="55" t="s">
        <v>37</v>
      </c>
      <c r="R4473" s="55" t="s">
        <v>38</v>
      </c>
      <c r="S4473" s="55"/>
      <c r="T4473" s="55"/>
      <c r="U4473" s="55" t="s">
        <v>38</v>
      </c>
      <c r="V4473" s="55">
        <v>40.486199999999997</v>
      </c>
      <c r="W4473" s="55">
        <v>-74.322100000000006</v>
      </c>
      <c r="X4473" s="55" t="s">
        <v>39</v>
      </c>
      <c r="Y4473" s="55" t="s">
        <v>426</v>
      </c>
      <c r="Z4473" s="55" t="s">
        <v>34</v>
      </c>
      <c r="AA4473" s="55">
        <v>0</v>
      </c>
      <c r="AB4473" s="55" t="s">
        <v>41</v>
      </c>
      <c r="AC4473" s="55">
        <v>8</v>
      </c>
      <c r="AD4473" s="55"/>
      <c r="AE4473" s="55" t="s">
        <v>47</v>
      </c>
      <c r="AF4473" s="55" t="s">
        <v>48</v>
      </c>
      <c r="AG4473" s="55">
        <v>1.4699100000000001E-3</v>
      </c>
      <c r="AH4473" s="57" t="s">
        <v>44</v>
      </c>
    </row>
    <row r="4474" spans="1:34" x14ac:dyDescent="0.25">
      <c r="A4474" s="54">
        <v>11012711</v>
      </c>
      <c r="B4474" s="55"/>
      <c r="C4474" s="55"/>
      <c r="D4474" s="55">
        <v>60576213</v>
      </c>
      <c r="E4474" s="55"/>
      <c r="F4474" s="55">
        <v>300</v>
      </c>
      <c r="G4474" s="55">
        <v>77694014</v>
      </c>
      <c r="H4474" s="55"/>
      <c r="I4474" s="55">
        <v>2275050012</v>
      </c>
      <c r="J4474" s="55">
        <v>2</v>
      </c>
      <c r="K4474" s="55" t="s">
        <v>34</v>
      </c>
      <c r="L4474" s="55" t="s">
        <v>103</v>
      </c>
      <c r="M4474" s="55">
        <v>34023</v>
      </c>
      <c r="N4474" s="55"/>
      <c r="O4474" s="55" t="s">
        <v>425</v>
      </c>
      <c r="P4474" s="55">
        <v>48811</v>
      </c>
      <c r="Q4474" s="55" t="s">
        <v>37</v>
      </c>
      <c r="R4474" s="55" t="s">
        <v>38</v>
      </c>
      <c r="S4474" s="55"/>
      <c r="T4474" s="55"/>
      <c r="U4474" s="55" t="s">
        <v>38</v>
      </c>
      <c r="V4474" s="55">
        <v>40.486199999999997</v>
      </c>
      <c r="W4474" s="55">
        <v>-74.322100000000006</v>
      </c>
      <c r="X4474" s="55" t="s">
        <v>39</v>
      </c>
      <c r="Y4474" s="55" t="s">
        <v>426</v>
      </c>
      <c r="Z4474" s="55" t="s">
        <v>34</v>
      </c>
      <c r="AA4474" s="55">
        <v>0</v>
      </c>
      <c r="AB4474" s="55" t="s">
        <v>41</v>
      </c>
      <c r="AC4474" s="55">
        <v>8</v>
      </c>
      <c r="AD4474" s="55"/>
      <c r="AE4474" s="55" t="s">
        <v>47</v>
      </c>
      <c r="AF4474" s="55" t="s">
        <v>48</v>
      </c>
      <c r="AG4474" s="55">
        <v>3.8118200000000001E-3</v>
      </c>
      <c r="AH4474" s="57" t="s">
        <v>44</v>
      </c>
    </row>
    <row r="4475" spans="1:34" x14ac:dyDescent="0.25">
      <c r="A4475" s="54">
        <v>11012711</v>
      </c>
      <c r="B4475" s="55"/>
      <c r="C4475" s="55"/>
      <c r="D4475" s="55">
        <v>60576213</v>
      </c>
      <c r="E4475" s="55"/>
      <c r="F4475" s="55">
        <v>300</v>
      </c>
      <c r="G4475" s="55">
        <v>77694014</v>
      </c>
      <c r="H4475" s="55"/>
      <c r="I4475" s="55">
        <v>2275050012</v>
      </c>
      <c r="J4475" s="55">
        <v>2</v>
      </c>
      <c r="K4475" s="55" t="s">
        <v>34</v>
      </c>
      <c r="L4475" s="55" t="s">
        <v>103</v>
      </c>
      <c r="M4475" s="55">
        <v>34023</v>
      </c>
      <c r="N4475" s="55"/>
      <c r="O4475" s="55" t="s">
        <v>425</v>
      </c>
      <c r="P4475" s="55">
        <v>48811</v>
      </c>
      <c r="Q4475" s="55" t="s">
        <v>37</v>
      </c>
      <c r="R4475" s="55" t="s">
        <v>38</v>
      </c>
      <c r="S4475" s="55"/>
      <c r="T4475" s="55"/>
      <c r="U4475" s="55" t="s">
        <v>38</v>
      </c>
      <c r="V4475" s="55">
        <v>40.486199999999997</v>
      </c>
      <c r="W4475" s="55">
        <v>-74.322100000000006</v>
      </c>
      <c r="X4475" s="55" t="s">
        <v>39</v>
      </c>
      <c r="Y4475" s="55" t="s">
        <v>426</v>
      </c>
      <c r="Z4475" s="55" t="s">
        <v>34</v>
      </c>
      <c r="AA4475" s="55">
        <v>0</v>
      </c>
      <c r="AB4475" s="55" t="s">
        <v>41</v>
      </c>
      <c r="AC4475" s="55">
        <v>8</v>
      </c>
      <c r="AD4475" s="55"/>
      <c r="AE4475" s="55" t="s">
        <v>49</v>
      </c>
      <c r="AF4475" s="55" t="s">
        <v>50</v>
      </c>
      <c r="AG4475" s="55">
        <v>3.9055499999999998E-3</v>
      </c>
      <c r="AH4475" s="57" t="s">
        <v>44</v>
      </c>
    </row>
    <row r="4476" spans="1:34" x14ac:dyDescent="0.25">
      <c r="A4476" s="54">
        <v>11012711</v>
      </c>
      <c r="B4476" s="55"/>
      <c r="C4476" s="55"/>
      <c r="D4476" s="55">
        <v>60576213</v>
      </c>
      <c r="E4476" s="55"/>
      <c r="F4476" s="55">
        <v>300</v>
      </c>
      <c r="G4476" s="55">
        <v>77693914</v>
      </c>
      <c r="H4476" s="55"/>
      <c r="I4476" s="55">
        <v>2275050011</v>
      </c>
      <c r="J4476" s="55">
        <v>2</v>
      </c>
      <c r="K4476" s="55" t="s">
        <v>34</v>
      </c>
      <c r="L4476" s="55" t="s">
        <v>103</v>
      </c>
      <c r="M4476" s="55">
        <v>34023</v>
      </c>
      <c r="N4476" s="55"/>
      <c r="O4476" s="55" t="s">
        <v>425</v>
      </c>
      <c r="P4476" s="55">
        <v>48811</v>
      </c>
      <c r="Q4476" s="55" t="s">
        <v>37</v>
      </c>
      <c r="R4476" s="55" t="s">
        <v>38</v>
      </c>
      <c r="S4476" s="55"/>
      <c r="T4476" s="55"/>
      <c r="U4476" s="55" t="s">
        <v>38</v>
      </c>
      <c r="V4476" s="55">
        <v>40.486199999999997</v>
      </c>
      <c r="W4476" s="55">
        <v>-74.322100000000006</v>
      </c>
      <c r="X4476" s="55" t="s">
        <v>39</v>
      </c>
      <c r="Y4476" s="55" t="s">
        <v>426</v>
      </c>
      <c r="Z4476" s="55" t="s">
        <v>34</v>
      </c>
      <c r="AA4476" s="55">
        <v>0</v>
      </c>
      <c r="AB4476" s="55" t="s">
        <v>41</v>
      </c>
      <c r="AC4476" s="55">
        <v>8</v>
      </c>
      <c r="AD4476" s="55"/>
      <c r="AE4476" s="55" t="s">
        <v>49</v>
      </c>
      <c r="AF4476" s="55" t="s">
        <v>50</v>
      </c>
      <c r="AG4476" s="55">
        <v>2.1302999999999999E-3</v>
      </c>
      <c r="AH4476" s="57" t="s">
        <v>44</v>
      </c>
    </row>
    <row r="4477" spans="1:34" x14ac:dyDescent="0.25">
      <c r="A4477" s="54">
        <v>11012711</v>
      </c>
      <c r="B4477" s="55"/>
      <c r="C4477" s="55"/>
      <c r="D4477" s="55">
        <v>60576213</v>
      </c>
      <c r="E4477" s="55"/>
      <c r="F4477" s="55">
        <v>300</v>
      </c>
      <c r="G4477" s="55">
        <v>77693914</v>
      </c>
      <c r="H4477" s="55"/>
      <c r="I4477" s="55">
        <v>2275050011</v>
      </c>
      <c r="J4477" s="55">
        <v>2</v>
      </c>
      <c r="K4477" s="55" t="s">
        <v>34</v>
      </c>
      <c r="L4477" s="55" t="s">
        <v>103</v>
      </c>
      <c r="M4477" s="55">
        <v>34023</v>
      </c>
      <c r="N4477" s="55"/>
      <c r="O4477" s="55" t="s">
        <v>425</v>
      </c>
      <c r="P4477" s="55">
        <v>48811</v>
      </c>
      <c r="Q4477" s="55" t="s">
        <v>37</v>
      </c>
      <c r="R4477" s="55" t="s">
        <v>38</v>
      </c>
      <c r="S4477" s="55"/>
      <c r="T4477" s="55"/>
      <c r="U4477" s="55" t="s">
        <v>38</v>
      </c>
      <c r="V4477" s="55">
        <v>40.486199999999997</v>
      </c>
      <c r="W4477" s="55">
        <v>-74.322100000000006</v>
      </c>
      <c r="X4477" s="55" t="s">
        <v>39</v>
      </c>
      <c r="Y4477" s="55" t="s">
        <v>426</v>
      </c>
      <c r="Z4477" s="55" t="s">
        <v>34</v>
      </c>
      <c r="AA4477" s="55">
        <v>0</v>
      </c>
      <c r="AB4477" s="55" t="s">
        <v>41</v>
      </c>
      <c r="AC4477" s="55">
        <v>8</v>
      </c>
      <c r="AD4477" s="55"/>
      <c r="AE4477" s="55" t="s">
        <v>51</v>
      </c>
      <c r="AF4477" s="55" t="s">
        <v>52</v>
      </c>
      <c r="AG4477" s="55">
        <v>5.8500000000000002E-4</v>
      </c>
      <c r="AH4477" s="57" t="s">
        <v>44</v>
      </c>
    </row>
    <row r="4478" spans="1:34" x14ac:dyDescent="0.25">
      <c r="A4478" s="54">
        <v>11012711</v>
      </c>
      <c r="B4478" s="55"/>
      <c r="C4478" s="55"/>
      <c r="D4478" s="55">
        <v>60576213</v>
      </c>
      <c r="E4478" s="55"/>
      <c r="F4478" s="55">
        <v>300</v>
      </c>
      <c r="G4478" s="55">
        <v>77694014</v>
      </c>
      <c r="H4478" s="55"/>
      <c r="I4478" s="55">
        <v>2275050012</v>
      </c>
      <c r="J4478" s="55">
        <v>2</v>
      </c>
      <c r="K4478" s="55" t="s">
        <v>34</v>
      </c>
      <c r="L4478" s="55" t="s">
        <v>103</v>
      </c>
      <c r="M4478" s="55">
        <v>34023</v>
      </c>
      <c r="N4478" s="55"/>
      <c r="O4478" s="55" t="s">
        <v>425</v>
      </c>
      <c r="P4478" s="55">
        <v>48811</v>
      </c>
      <c r="Q4478" s="55" t="s">
        <v>37</v>
      </c>
      <c r="R4478" s="55" t="s">
        <v>38</v>
      </c>
      <c r="S4478" s="55"/>
      <c r="T4478" s="55"/>
      <c r="U4478" s="55" t="s">
        <v>38</v>
      </c>
      <c r="V4478" s="55">
        <v>40.486199999999997</v>
      </c>
      <c r="W4478" s="55">
        <v>-74.322100000000006</v>
      </c>
      <c r="X4478" s="55" t="s">
        <v>39</v>
      </c>
      <c r="Y4478" s="55" t="s">
        <v>426</v>
      </c>
      <c r="Z4478" s="55" t="s">
        <v>34</v>
      </c>
      <c r="AA4478" s="55">
        <v>0</v>
      </c>
      <c r="AB4478" s="55" t="s">
        <v>41</v>
      </c>
      <c r="AC4478" s="55">
        <v>8</v>
      </c>
      <c r="AD4478" s="55"/>
      <c r="AE4478" s="55" t="s">
        <v>51</v>
      </c>
      <c r="AF4478" s="55" t="s">
        <v>52</v>
      </c>
      <c r="AG4478" s="55">
        <v>5.3417999999999998E-3</v>
      </c>
      <c r="AH4478" s="57" t="s">
        <v>44</v>
      </c>
    </row>
    <row r="4479" spans="1:34" x14ac:dyDescent="0.25">
      <c r="A4479" s="54">
        <v>11012711</v>
      </c>
      <c r="B4479" s="55"/>
      <c r="C4479" s="55"/>
      <c r="D4479" s="55">
        <v>60576213</v>
      </c>
      <c r="E4479" s="55"/>
      <c r="F4479" s="55">
        <v>300</v>
      </c>
      <c r="G4479" s="55">
        <v>77693914</v>
      </c>
      <c r="H4479" s="55"/>
      <c r="I4479" s="55">
        <v>2275050011</v>
      </c>
      <c r="J4479" s="55">
        <v>2</v>
      </c>
      <c r="K4479" s="55" t="s">
        <v>34</v>
      </c>
      <c r="L4479" s="55" t="s">
        <v>103</v>
      </c>
      <c r="M4479" s="55">
        <v>34023</v>
      </c>
      <c r="N4479" s="55"/>
      <c r="O4479" s="55" t="s">
        <v>425</v>
      </c>
      <c r="P4479" s="55">
        <v>48811</v>
      </c>
      <c r="Q4479" s="55" t="s">
        <v>37</v>
      </c>
      <c r="R4479" s="55" t="s">
        <v>38</v>
      </c>
      <c r="S4479" s="55"/>
      <c r="T4479" s="55"/>
      <c r="U4479" s="55" t="s">
        <v>38</v>
      </c>
      <c r="V4479" s="55">
        <v>40.486199999999997</v>
      </c>
      <c r="W4479" s="55">
        <v>-74.322100000000006</v>
      </c>
      <c r="X4479" s="55" t="s">
        <v>39</v>
      </c>
      <c r="Y4479" s="55" t="s">
        <v>426</v>
      </c>
      <c r="Z4479" s="55" t="s">
        <v>34</v>
      </c>
      <c r="AA4479" s="55">
        <v>0</v>
      </c>
      <c r="AB4479" s="55" t="s">
        <v>41</v>
      </c>
      <c r="AC4479" s="55">
        <v>8</v>
      </c>
      <c r="AD4479" s="55"/>
      <c r="AE4479" s="55" t="s">
        <v>53</v>
      </c>
      <c r="AF4479" s="55" t="s">
        <v>54</v>
      </c>
      <c r="AG4479" s="55">
        <v>0.108126</v>
      </c>
      <c r="AH4479" s="57" t="s">
        <v>44</v>
      </c>
    </row>
    <row r="4480" spans="1:34" x14ac:dyDescent="0.25">
      <c r="A4480" s="54">
        <v>11012711</v>
      </c>
      <c r="B4480" s="55"/>
      <c r="C4480" s="55"/>
      <c r="D4480" s="55">
        <v>60576213</v>
      </c>
      <c r="E4480" s="55"/>
      <c r="F4480" s="55">
        <v>300</v>
      </c>
      <c r="G4480" s="55">
        <v>77694014</v>
      </c>
      <c r="H4480" s="55"/>
      <c r="I4480" s="55">
        <v>2275050012</v>
      </c>
      <c r="J4480" s="55">
        <v>2</v>
      </c>
      <c r="K4480" s="55" t="s">
        <v>34</v>
      </c>
      <c r="L4480" s="55" t="s">
        <v>103</v>
      </c>
      <c r="M4480" s="55">
        <v>34023</v>
      </c>
      <c r="N4480" s="55"/>
      <c r="O4480" s="55" t="s">
        <v>425</v>
      </c>
      <c r="P4480" s="55">
        <v>48811</v>
      </c>
      <c r="Q4480" s="55" t="s">
        <v>37</v>
      </c>
      <c r="R4480" s="55" t="s">
        <v>38</v>
      </c>
      <c r="S4480" s="55"/>
      <c r="T4480" s="55"/>
      <c r="U4480" s="55" t="s">
        <v>38</v>
      </c>
      <c r="V4480" s="55">
        <v>40.486199999999997</v>
      </c>
      <c r="W4480" s="55">
        <v>-74.322100000000006</v>
      </c>
      <c r="X4480" s="55" t="s">
        <v>39</v>
      </c>
      <c r="Y4480" s="55" t="s">
        <v>426</v>
      </c>
      <c r="Z4480" s="55" t="s">
        <v>34</v>
      </c>
      <c r="AA4480" s="55">
        <v>0</v>
      </c>
      <c r="AB4480" s="55" t="s">
        <v>41</v>
      </c>
      <c r="AC4480" s="55">
        <v>8</v>
      </c>
      <c r="AD4480" s="55"/>
      <c r="AE4480" s="55" t="s">
        <v>53</v>
      </c>
      <c r="AF4480" s="55" t="s">
        <v>54</v>
      </c>
      <c r="AG4480" s="55">
        <v>0.15802099999999999</v>
      </c>
      <c r="AH4480" s="57" t="s">
        <v>44</v>
      </c>
    </row>
    <row r="4481" spans="1:34" x14ac:dyDescent="0.25">
      <c r="A4481" s="54">
        <v>11012711</v>
      </c>
      <c r="B4481" s="55"/>
      <c r="C4481" s="55"/>
      <c r="D4481" s="55">
        <v>60576213</v>
      </c>
      <c r="E4481" s="55"/>
      <c r="F4481" s="55">
        <v>300</v>
      </c>
      <c r="G4481" s="55">
        <v>77693914</v>
      </c>
      <c r="H4481" s="55"/>
      <c r="I4481" s="55">
        <v>2275050011</v>
      </c>
      <c r="J4481" s="55">
        <v>2</v>
      </c>
      <c r="K4481" s="55" t="s">
        <v>34</v>
      </c>
      <c r="L4481" s="55" t="s">
        <v>103</v>
      </c>
      <c r="M4481" s="55">
        <v>34023</v>
      </c>
      <c r="N4481" s="55"/>
      <c r="O4481" s="55" t="s">
        <v>425</v>
      </c>
      <c r="P4481" s="55">
        <v>48811</v>
      </c>
      <c r="Q4481" s="55" t="s">
        <v>37</v>
      </c>
      <c r="R4481" s="55" t="s">
        <v>38</v>
      </c>
      <c r="S4481" s="55"/>
      <c r="T4481" s="55"/>
      <c r="U4481" s="55" t="s">
        <v>38</v>
      </c>
      <c r="V4481" s="55">
        <v>40.486199999999997</v>
      </c>
      <c r="W4481" s="55">
        <v>-74.322100000000006</v>
      </c>
      <c r="X4481" s="55" t="s">
        <v>39</v>
      </c>
      <c r="Y4481" s="55" t="s">
        <v>426</v>
      </c>
      <c r="Z4481" s="55" t="s">
        <v>34</v>
      </c>
      <c r="AA4481" s="55">
        <v>0</v>
      </c>
      <c r="AB4481" s="55" t="s">
        <v>41</v>
      </c>
      <c r="AC4481" s="55">
        <v>8</v>
      </c>
      <c r="AD4481" s="55"/>
      <c r="AE4481" s="55">
        <v>7439921</v>
      </c>
      <c r="AF4481" s="55" t="s">
        <v>55</v>
      </c>
      <c r="AG4481" s="55">
        <v>1.3835599999999999E-4</v>
      </c>
      <c r="AH4481" s="57" t="s">
        <v>44</v>
      </c>
    </row>
    <row r="4482" spans="1:34" x14ac:dyDescent="0.25">
      <c r="A4482" s="54">
        <v>11978311</v>
      </c>
      <c r="B4482" s="55"/>
      <c r="C4482" s="55"/>
      <c r="D4482" s="55">
        <v>60841913</v>
      </c>
      <c r="E4482" s="55"/>
      <c r="F4482" s="55">
        <v>300</v>
      </c>
      <c r="G4482" s="55">
        <v>78224714</v>
      </c>
      <c r="H4482" s="55"/>
      <c r="I4482" s="55">
        <v>2275050011</v>
      </c>
      <c r="J4482" s="55">
        <v>2</v>
      </c>
      <c r="K4482" s="55" t="s">
        <v>34</v>
      </c>
      <c r="L4482" s="55" t="s">
        <v>73</v>
      </c>
      <c r="M4482" s="55">
        <v>34035</v>
      </c>
      <c r="N4482" s="55"/>
      <c r="O4482" s="55" t="s">
        <v>427</v>
      </c>
      <c r="P4482" s="55">
        <v>48811</v>
      </c>
      <c r="Q4482" s="55" t="s">
        <v>37</v>
      </c>
      <c r="R4482" s="55" t="s">
        <v>38</v>
      </c>
      <c r="S4482" s="55"/>
      <c r="T4482" s="55"/>
      <c r="U4482" s="55" t="s">
        <v>38</v>
      </c>
      <c r="V4482" s="55">
        <v>40.622599999999998</v>
      </c>
      <c r="W4482" s="55">
        <v>-74.6327</v>
      </c>
      <c r="X4482" s="55" t="s">
        <v>39</v>
      </c>
      <c r="Y4482" s="55" t="s">
        <v>314</v>
      </c>
      <c r="Z4482" s="55" t="s">
        <v>34</v>
      </c>
      <c r="AA4482" s="55">
        <v>0</v>
      </c>
      <c r="AB4482" s="55" t="s">
        <v>41</v>
      </c>
      <c r="AC4482" s="55">
        <v>8</v>
      </c>
      <c r="AD4482" s="55"/>
      <c r="AE4482" s="55" t="s">
        <v>42</v>
      </c>
      <c r="AF4482" s="55" t="s">
        <v>43</v>
      </c>
      <c r="AG4482" s="55">
        <v>1.3542700000000001E-3</v>
      </c>
      <c r="AH4482" s="57" t="s">
        <v>44</v>
      </c>
    </row>
    <row r="4483" spans="1:34" x14ac:dyDescent="0.25">
      <c r="A4483" s="54">
        <v>11978311</v>
      </c>
      <c r="B4483" s="55"/>
      <c r="C4483" s="55"/>
      <c r="D4483" s="55">
        <v>60841913</v>
      </c>
      <c r="E4483" s="55"/>
      <c r="F4483" s="55">
        <v>300</v>
      </c>
      <c r="G4483" s="55">
        <v>78224814</v>
      </c>
      <c r="H4483" s="55"/>
      <c r="I4483" s="55">
        <v>2275050012</v>
      </c>
      <c r="J4483" s="55">
        <v>2</v>
      </c>
      <c r="K4483" s="55" t="s">
        <v>34</v>
      </c>
      <c r="L4483" s="55" t="s">
        <v>73</v>
      </c>
      <c r="M4483" s="55">
        <v>34035</v>
      </c>
      <c r="N4483" s="55"/>
      <c r="O4483" s="55" t="s">
        <v>427</v>
      </c>
      <c r="P4483" s="55">
        <v>48811</v>
      </c>
      <c r="Q4483" s="55" t="s">
        <v>37</v>
      </c>
      <c r="R4483" s="55" t="s">
        <v>38</v>
      </c>
      <c r="S4483" s="55"/>
      <c r="T4483" s="55"/>
      <c r="U4483" s="55" t="s">
        <v>38</v>
      </c>
      <c r="V4483" s="55">
        <v>40.622599999999998</v>
      </c>
      <c r="W4483" s="55">
        <v>-74.6327</v>
      </c>
      <c r="X4483" s="55" t="s">
        <v>39</v>
      </c>
      <c r="Y4483" s="55" t="s">
        <v>314</v>
      </c>
      <c r="Z4483" s="55" t="s">
        <v>34</v>
      </c>
      <c r="AA4483" s="55">
        <v>0</v>
      </c>
      <c r="AB4483" s="55" t="s">
        <v>41</v>
      </c>
      <c r="AC4483" s="55">
        <v>8</v>
      </c>
      <c r="AD4483" s="55"/>
      <c r="AE4483" s="55" t="s">
        <v>42</v>
      </c>
      <c r="AF4483" s="55" t="s">
        <v>43</v>
      </c>
      <c r="AG4483" s="55">
        <v>1.1376499999999999E-2</v>
      </c>
      <c r="AH4483" s="57" t="s">
        <v>44</v>
      </c>
    </row>
    <row r="4484" spans="1:34" x14ac:dyDescent="0.25">
      <c r="A4484" s="54">
        <v>11978311</v>
      </c>
      <c r="B4484" s="55"/>
      <c r="C4484" s="55"/>
      <c r="D4484" s="55">
        <v>60841913</v>
      </c>
      <c r="E4484" s="55"/>
      <c r="F4484" s="55">
        <v>300</v>
      </c>
      <c r="G4484" s="55">
        <v>78224714</v>
      </c>
      <c r="H4484" s="55"/>
      <c r="I4484" s="55">
        <v>2275050011</v>
      </c>
      <c r="J4484" s="55">
        <v>2</v>
      </c>
      <c r="K4484" s="55" t="s">
        <v>34</v>
      </c>
      <c r="L4484" s="55" t="s">
        <v>73</v>
      </c>
      <c r="M4484" s="55">
        <v>34035</v>
      </c>
      <c r="N4484" s="55"/>
      <c r="O4484" s="55" t="s">
        <v>427</v>
      </c>
      <c r="P4484" s="55">
        <v>48811</v>
      </c>
      <c r="Q4484" s="55" t="s">
        <v>37</v>
      </c>
      <c r="R4484" s="55" t="s">
        <v>38</v>
      </c>
      <c r="S4484" s="55"/>
      <c r="T4484" s="55"/>
      <c r="U4484" s="55" t="s">
        <v>38</v>
      </c>
      <c r="V4484" s="55">
        <v>40.622599999999998</v>
      </c>
      <c r="W4484" s="55">
        <v>-74.6327</v>
      </c>
      <c r="X4484" s="55" t="s">
        <v>39</v>
      </c>
      <c r="Y4484" s="55" t="s">
        <v>314</v>
      </c>
      <c r="Z4484" s="55" t="s">
        <v>34</v>
      </c>
      <c r="AA4484" s="55">
        <v>0</v>
      </c>
      <c r="AB4484" s="55" t="s">
        <v>41</v>
      </c>
      <c r="AC4484" s="55">
        <v>8</v>
      </c>
      <c r="AD4484" s="55"/>
      <c r="AE4484" s="55" t="s">
        <v>45</v>
      </c>
      <c r="AF4484" s="55" t="s">
        <v>46</v>
      </c>
      <c r="AG4484" s="55">
        <v>9.0000000000000006E-5</v>
      </c>
      <c r="AH4484" s="57" t="s">
        <v>44</v>
      </c>
    </row>
    <row r="4485" spans="1:34" x14ac:dyDescent="0.25">
      <c r="A4485" s="54">
        <v>11978311</v>
      </c>
      <c r="B4485" s="55"/>
      <c r="C4485" s="55"/>
      <c r="D4485" s="55">
        <v>60841913</v>
      </c>
      <c r="E4485" s="55"/>
      <c r="F4485" s="55">
        <v>300</v>
      </c>
      <c r="G4485" s="55">
        <v>78224814</v>
      </c>
      <c r="H4485" s="55"/>
      <c r="I4485" s="55">
        <v>2275050012</v>
      </c>
      <c r="J4485" s="55">
        <v>2</v>
      </c>
      <c r="K4485" s="55" t="s">
        <v>34</v>
      </c>
      <c r="L4485" s="55" t="s">
        <v>73</v>
      </c>
      <c r="M4485" s="55">
        <v>34035</v>
      </c>
      <c r="N4485" s="55"/>
      <c r="O4485" s="55" t="s">
        <v>427</v>
      </c>
      <c r="P4485" s="55">
        <v>48811</v>
      </c>
      <c r="Q4485" s="55" t="s">
        <v>37</v>
      </c>
      <c r="R4485" s="55" t="s">
        <v>38</v>
      </c>
      <c r="S4485" s="55"/>
      <c r="T4485" s="55"/>
      <c r="U4485" s="55" t="s">
        <v>38</v>
      </c>
      <c r="V4485" s="55">
        <v>40.622599999999998</v>
      </c>
      <c r="W4485" s="55">
        <v>-74.6327</v>
      </c>
      <c r="X4485" s="55" t="s">
        <v>39</v>
      </c>
      <c r="Y4485" s="55" t="s">
        <v>314</v>
      </c>
      <c r="Z4485" s="55" t="s">
        <v>34</v>
      </c>
      <c r="AA4485" s="55">
        <v>0</v>
      </c>
      <c r="AB4485" s="55" t="s">
        <v>41</v>
      </c>
      <c r="AC4485" s="55">
        <v>8</v>
      </c>
      <c r="AD4485" s="55"/>
      <c r="AE4485" s="55" t="s">
        <v>45</v>
      </c>
      <c r="AF4485" s="55" t="s">
        <v>46</v>
      </c>
      <c r="AG4485" s="55">
        <v>1.2140199999999999E-3</v>
      </c>
      <c r="AH4485" s="57" t="s">
        <v>44</v>
      </c>
    </row>
    <row r="4486" spans="1:34" x14ac:dyDescent="0.25">
      <c r="A4486" s="54">
        <v>11978311</v>
      </c>
      <c r="B4486" s="55"/>
      <c r="C4486" s="55"/>
      <c r="D4486" s="55">
        <v>60841913</v>
      </c>
      <c r="E4486" s="55"/>
      <c r="F4486" s="55">
        <v>300</v>
      </c>
      <c r="G4486" s="55">
        <v>78224814</v>
      </c>
      <c r="H4486" s="55"/>
      <c r="I4486" s="55">
        <v>2275050012</v>
      </c>
      <c r="J4486" s="55">
        <v>2</v>
      </c>
      <c r="K4486" s="55" t="s">
        <v>34</v>
      </c>
      <c r="L4486" s="55" t="s">
        <v>73</v>
      </c>
      <c r="M4486" s="55">
        <v>34035</v>
      </c>
      <c r="N4486" s="55"/>
      <c r="O4486" s="55" t="s">
        <v>427</v>
      </c>
      <c r="P4486" s="55">
        <v>48811</v>
      </c>
      <c r="Q4486" s="55" t="s">
        <v>37</v>
      </c>
      <c r="R4486" s="55" t="s">
        <v>38</v>
      </c>
      <c r="S4486" s="55"/>
      <c r="T4486" s="55"/>
      <c r="U4486" s="55" t="s">
        <v>38</v>
      </c>
      <c r="V4486" s="55">
        <v>40.622599999999998</v>
      </c>
      <c r="W4486" s="55">
        <v>-74.6327</v>
      </c>
      <c r="X4486" s="55" t="s">
        <v>39</v>
      </c>
      <c r="Y4486" s="55" t="s">
        <v>314</v>
      </c>
      <c r="Z4486" s="55" t="s">
        <v>34</v>
      </c>
      <c r="AA4486" s="55">
        <v>0</v>
      </c>
      <c r="AB4486" s="55" t="s">
        <v>41</v>
      </c>
      <c r="AC4486" s="55">
        <v>8</v>
      </c>
      <c r="AD4486" s="55"/>
      <c r="AE4486" s="55" t="s">
        <v>47</v>
      </c>
      <c r="AF4486" s="55" t="s">
        <v>48</v>
      </c>
      <c r="AG4486" s="55">
        <v>3.8118200000000001E-3</v>
      </c>
      <c r="AH4486" s="57" t="s">
        <v>44</v>
      </c>
    </row>
    <row r="4487" spans="1:34" x14ac:dyDescent="0.25">
      <c r="A4487" s="54">
        <v>11978311</v>
      </c>
      <c r="B4487" s="55"/>
      <c r="C4487" s="55"/>
      <c r="D4487" s="55">
        <v>60841913</v>
      </c>
      <c r="E4487" s="55"/>
      <c r="F4487" s="55">
        <v>300</v>
      </c>
      <c r="G4487" s="55">
        <v>78224714</v>
      </c>
      <c r="H4487" s="55"/>
      <c r="I4487" s="55">
        <v>2275050011</v>
      </c>
      <c r="J4487" s="55">
        <v>2</v>
      </c>
      <c r="K4487" s="55" t="s">
        <v>34</v>
      </c>
      <c r="L4487" s="55" t="s">
        <v>73</v>
      </c>
      <c r="M4487" s="55">
        <v>34035</v>
      </c>
      <c r="N4487" s="55"/>
      <c r="O4487" s="55" t="s">
        <v>427</v>
      </c>
      <c r="P4487" s="55">
        <v>48811</v>
      </c>
      <c r="Q4487" s="55" t="s">
        <v>37</v>
      </c>
      <c r="R4487" s="55" t="s">
        <v>38</v>
      </c>
      <c r="S4487" s="55"/>
      <c r="T4487" s="55"/>
      <c r="U4487" s="55" t="s">
        <v>38</v>
      </c>
      <c r="V4487" s="55">
        <v>40.622599999999998</v>
      </c>
      <c r="W4487" s="55">
        <v>-74.6327</v>
      </c>
      <c r="X4487" s="55" t="s">
        <v>39</v>
      </c>
      <c r="Y4487" s="55" t="s">
        <v>314</v>
      </c>
      <c r="Z4487" s="55" t="s">
        <v>34</v>
      </c>
      <c r="AA4487" s="55">
        <v>0</v>
      </c>
      <c r="AB4487" s="55" t="s">
        <v>41</v>
      </c>
      <c r="AC4487" s="55">
        <v>8</v>
      </c>
      <c r="AD4487" s="55"/>
      <c r="AE4487" s="55" t="s">
        <v>47</v>
      </c>
      <c r="AF4487" s="55" t="s">
        <v>48</v>
      </c>
      <c r="AG4487" s="55">
        <v>1.4699100000000001E-3</v>
      </c>
      <c r="AH4487" s="57" t="s">
        <v>44</v>
      </c>
    </row>
    <row r="4488" spans="1:34" x14ac:dyDescent="0.25">
      <c r="A4488" s="54">
        <v>11978311</v>
      </c>
      <c r="B4488" s="55"/>
      <c r="C4488" s="55"/>
      <c r="D4488" s="55">
        <v>60841913</v>
      </c>
      <c r="E4488" s="55"/>
      <c r="F4488" s="55">
        <v>300</v>
      </c>
      <c r="G4488" s="55">
        <v>78224814</v>
      </c>
      <c r="H4488" s="55"/>
      <c r="I4488" s="55">
        <v>2275050012</v>
      </c>
      <c r="J4488" s="55">
        <v>2</v>
      </c>
      <c r="K4488" s="55" t="s">
        <v>34</v>
      </c>
      <c r="L4488" s="55" t="s">
        <v>73</v>
      </c>
      <c r="M4488" s="55">
        <v>34035</v>
      </c>
      <c r="N4488" s="55"/>
      <c r="O4488" s="55" t="s">
        <v>427</v>
      </c>
      <c r="P4488" s="55">
        <v>48811</v>
      </c>
      <c r="Q4488" s="55" t="s">
        <v>37</v>
      </c>
      <c r="R4488" s="55" t="s">
        <v>38</v>
      </c>
      <c r="S4488" s="55"/>
      <c r="T4488" s="55"/>
      <c r="U4488" s="55" t="s">
        <v>38</v>
      </c>
      <c r="V4488" s="55">
        <v>40.622599999999998</v>
      </c>
      <c r="W4488" s="55">
        <v>-74.6327</v>
      </c>
      <c r="X4488" s="55" t="s">
        <v>39</v>
      </c>
      <c r="Y4488" s="55" t="s">
        <v>314</v>
      </c>
      <c r="Z4488" s="55" t="s">
        <v>34</v>
      </c>
      <c r="AA4488" s="55">
        <v>0</v>
      </c>
      <c r="AB4488" s="55" t="s">
        <v>41</v>
      </c>
      <c r="AC4488" s="55">
        <v>8</v>
      </c>
      <c r="AD4488" s="55"/>
      <c r="AE4488" s="55" t="s">
        <v>49</v>
      </c>
      <c r="AF4488" s="55" t="s">
        <v>50</v>
      </c>
      <c r="AG4488" s="55">
        <v>3.9055499999999998E-3</v>
      </c>
      <c r="AH4488" s="57" t="s">
        <v>44</v>
      </c>
    </row>
    <row r="4489" spans="1:34" x14ac:dyDescent="0.25">
      <c r="A4489" s="54">
        <v>11978311</v>
      </c>
      <c r="B4489" s="55"/>
      <c r="C4489" s="55"/>
      <c r="D4489" s="55">
        <v>60841913</v>
      </c>
      <c r="E4489" s="55"/>
      <c r="F4489" s="55">
        <v>300</v>
      </c>
      <c r="G4489" s="55">
        <v>78224714</v>
      </c>
      <c r="H4489" s="55"/>
      <c r="I4489" s="55">
        <v>2275050011</v>
      </c>
      <c r="J4489" s="55">
        <v>2</v>
      </c>
      <c r="K4489" s="55" t="s">
        <v>34</v>
      </c>
      <c r="L4489" s="55" t="s">
        <v>73</v>
      </c>
      <c r="M4489" s="55">
        <v>34035</v>
      </c>
      <c r="N4489" s="55"/>
      <c r="O4489" s="55" t="s">
        <v>427</v>
      </c>
      <c r="P4489" s="55">
        <v>48811</v>
      </c>
      <c r="Q4489" s="55" t="s">
        <v>37</v>
      </c>
      <c r="R4489" s="55" t="s">
        <v>38</v>
      </c>
      <c r="S4489" s="55"/>
      <c r="T4489" s="55"/>
      <c r="U4489" s="55" t="s">
        <v>38</v>
      </c>
      <c r="V4489" s="55">
        <v>40.622599999999998</v>
      </c>
      <c r="W4489" s="55">
        <v>-74.6327</v>
      </c>
      <c r="X4489" s="55" t="s">
        <v>39</v>
      </c>
      <c r="Y4489" s="55" t="s">
        <v>314</v>
      </c>
      <c r="Z4489" s="55" t="s">
        <v>34</v>
      </c>
      <c r="AA4489" s="55">
        <v>0</v>
      </c>
      <c r="AB4489" s="55" t="s">
        <v>41</v>
      </c>
      <c r="AC4489" s="55">
        <v>8</v>
      </c>
      <c r="AD4489" s="55"/>
      <c r="AE4489" s="55" t="s">
        <v>49</v>
      </c>
      <c r="AF4489" s="55" t="s">
        <v>50</v>
      </c>
      <c r="AG4489" s="55">
        <v>2.1302999999999999E-3</v>
      </c>
      <c r="AH4489" s="57" t="s">
        <v>44</v>
      </c>
    </row>
    <row r="4490" spans="1:34" x14ac:dyDescent="0.25">
      <c r="A4490" s="54">
        <v>11978311</v>
      </c>
      <c r="B4490" s="55"/>
      <c r="C4490" s="55"/>
      <c r="D4490" s="55">
        <v>60841913</v>
      </c>
      <c r="E4490" s="55"/>
      <c r="F4490" s="55">
        <v>300</v>
      </c>
      <c r="G4490" s="55">
        <v>78224714</v>
      </c>
      <c r="H4490" s="55"/>
      <c r="I4490" s="55">
        <v>2275050011</v>
      </c>
      <c r="J4490" s="55">
        <v>2</v>
      </c>
      <c r="K4490" s="55" t="s">
        <v>34</v>
      </c>
      <c r="L4490" s="55" t="s">
        <v>73</v>
      </c>
      <c r="M4490" s="55">
        <v>34035</v>
      </c>
      <c r="N4490" s="55"/>
      <c r="O4490" s="55" t="s">
        <v>427</v>
      </c>
      <c r="P4490" s="55">
        <v>48811</v>
      </c>
      <c r="Q4490" s="55" t="s">
        <v>37</v>
      </c>
      <c r="R4490" s="55" t="s">
        <v>38</v>
      </c>
      <c r="S4490" s="55"/>
      <c r="T4490" s="55"/>
      <c r="U4490" s="55" t="s">
        <v>38</v>
      </c>
      <c r="V4490" s="55">
        <v>40.622599999999998</v>
      </c>
      <c r="W4490" s="55">
        <v>-74.6327</v>
      </c>
      <c r="X4490" s="55" t="s">
        <v>39</v>
      </c>
      <c r="Y4490" s="55" t="s">
        <v>314</v>
      </c>
      <c r="Z4490" s="55" t="s">
        <v>34</v>
      </c>
      <c r="AA4490" s="55">
        <v>0</v>
      </c>
      <c r="AB4490" s="55" t="s">
        <v>41</v>
      </c>
      <c r="AC4490" s="55">
        <v>8</v>
      </c>
      <c r="AD4490" s="55"/>
      <c r="AE4490" s="55" t="s">
        <v>51</v>
      </c>
      <c r="AF4490" s="55" t="s">
        <v>52</v>
      </c>
      <c r="AG4490" s="55">
        <v>5.8500000000000002E-4</v>
      </c>
      <c r="AH4490" s="57" t="s">
        <v>44</v>
      </c>
    </row>
    <row r="4491" spans="1:34" x14ac:dyDescent="0.25">
      <c r="A4491" s="54">
        <v>11978311</v>
      </c>
      <c r="B4491" s="55"/>
      <c r="C4491" s="55"/>
      <c r="D4491" s="55">
        <v>60841913</v>
      </c>
      <c r="E4491" s="55"/>
      <c r="F4491" s="55">
        <v>300</v>
      </c>
      <c r="G4491" s="55">
        <v>78224814</v>
      </c>
      <c r="H4491" s="55"/>
      <c r="I4491" s="55">
        <v>2275050012</v>
      </c>
      <c r="J4491" s="55">
        <v>2</v>
      </c>
      <c r="K4491" s="55" t="s">
        <v>34</v>
      </c>
      <c r="L4491" s="55" t="s">
        <v>73</v>
      </c>
      <c r="M4491" s="55">
        <v>34035</v>
      </c>
      <c r="N4491" s="55"/>
      <c r="O4491" s="55" t="s">
        <v>427</v>
      </c>
      <c r="P4491" s="55">
        <v>48811</v>
      </c>
      <c r="Q4491" s="55" t="s">
        <v>37</v>
      </c>
      <c r="R4491" s="55" t="s">
        <v>38</v>
      </c>
      <c r="S4491" s="55"/>
      <c r="T4491" s="55"/>
      <c r="U4491" s="55" t="s">
        <v>38</v>
      </c>
      <c r="V4491" s="55">
        <v>40.622599999999998</v>
      </c>
      <c r="W4491" s="55">
        <v>-74.6327</v>
      </c>
      <c r="X4491" s="55" t="s">
        <v>39</v>
      </c>
      <c r="Y4491" s="55" t="s">
        <v>314</v>
      </c>
      <c r="Z4491" s="55" t="s">
        <v>34</v>
      </c>
      <c r="AA4491" s="55">
        <v>0</v>
      </c>
      <c r="AB4491" s="55" t="s">
        <v>41</v>
      </c>
      <c r="AC4491" s="55">
        <v>8</v>
      </c>
      <c r="AD4491" s="55"/>
      <c r="AE4491" s="55" t="s">
        <v>51</v>
      </c>
      <c r="AF4491" s="55" t="s">
        <v>52</v>
      </c>
      <c r="AG4491" s="55">
        <v>5.3417999999999998E-3</v>
      </c>
      <c r="AH4491" s="57" t="s">
        <v>44</v>
      </c>
    </row>
    <row r="4492" spans="1:34" x14ac:dyDescent="0.25">
      <c r="A4492" s="54">
        <v>11978311</v>
      </c>
      <c r="B4492" s="55"/>
      <c r="C4492" s="55"/>
      <c r="D4492" s="55">
        <v>60841913</v>
      </c>
      <c r="E4492" s="55"/>
      <c r="F4492" s="55">
        <v>300</v>
      </c>
      <c r="G4492" s="55">
        <v>78224814</v>
      </c>
      <c r="H4492" s="55"/>
      <c r="I4492" s="55">
        <v>2275050012</v>
      </c>
      <c r="J4492" s="55">
        <v>2</v>
      </c>
      <c r="K4492" s="55" t="s">
        <v>34</v>
      </c>
      <c r="L4492" s="55" t="s">
        <v>73</v>
      </c>
      <c r="M4492" s="55">
        <v>34035</v>
      </c>
      <c r="N4492" s="55"/>
      <c r="O4492" s="55" t="s">
        <v>427</v>
      </c>
      <c r="P4492" s="55">
        <v>48811</v>
      </c>
      <c r="Q4492" s="55" t="s">
        <v>37</v>
      </c>
      <c r="R4492" s="55" t="s">
        <v>38</v>
      </c>
      <c r="S4492" s="55"/>
      <c r="T4492" s="55"/>
      <c r="U4492" s="55" t="s">
        <v>38</v>
      </c>
      <c r="V4492" s="55">
        <v>40.622599999999998</v>
      </c>
      <c r="W4492" s="55">
        <v>-74.6327</v>
      </c>
      <c r="X4492" s="55" t="s">
        <v>39</v>
      </c>
      <c r="Y4492" s="55" t="s">
        <v>314</v>
      </c>
      <c r="Z4492" s="55" t="s">
        <v>34</v>
      </c>
      <c r="AA4492" s="55">
        <v>0</v>
      </c>
      <c r="AB4492" s="55" t="s">
        <v>41</v>
      </c>
      <c r="AC4492" s="55">
        <v>8</v>
      </c>
      <c r="AD4492" s="55"/>
      <c r="AE4492" s="55" t="s">
        <v>53</v>
      </c>
      <c r="AF4492" s="55" t="s">
        <v>54</v>
      </c>
      <c r="AG4492" s="55">
        <v>0.15802099999999999</v>
      </c>
      <c r="AH4492" s="57" t="s">
        <v>44</v>
      </c>
    </row>
    <row r="4493" spans="1:34" x14ac:dyDescent="0.25">
      <c r="A4493" s="54">
        <v>11978311</v>
      </c>
      <c r="B4493" s="55"/>
      <c r="C4493" s="55"/>
      <c r="D4493" s="55">
        <v>60841913</v>
      </c>
      <c r="E4493" s="55"/>
      <c r="F4493" s="55">
        <v>300</v>
      </c>
      <c r="G4493" s="55">
        <v>78224714</v>
      </c>
      <c r="H4493" s="55"/>
      <c r="I4493" s="55">
        <v>2275050011</v>
      </c>
      <c r="J4493" s="55">
        <v>2</v>
      </c>
      <c r="K4493" s="55" t="s">
        <v>34</v>
      </c>
      <c r="L4493" s="55" t="s">
        <v>73</v>
      </c>
      <c r="M4493" s="55">
        <v>34035</v>
      </c>
      <c r="N4493" s="55"/>
      <c r="O4493" s="55" t="s">
        <v>427</v>
      </c>
      <c r="P4493" s="55">
        <v>48811</v>
      </c>
      <c r="Q4493" s="55" t="s">
        <v>37</v>
      </c>
      <c r="R4493" s="55" t="s">
        <v>38</v>
      </c>
      <c r="S4493" s="55"/>
      <c r="T4493" s="55"/>
      <c r="U4493" s="55" t="s">
        <v>38</v>
      </c>
      <c r="V4493" s="55">
        <v>40.622599999999998</v>
      </c>
      <c r="W4493" s="55">
        <v>-74.6327</v>
      </c>
      <c r="X4493" s="55" t="s">
        <v>39</v>
      </c>
      <c r="Y4493" s="55" t="s">
        <v>314</v>
      </c>
      <c r="Z4493" s="55" t="s">
        <v>34</v>
      </c>
      <c r="AA4493" s="55">
        <v>0</v>
      </c>
      <c r="AB4493" s="55" t="s">
        <v>41</v>
      </c>
      <c r="AC4493" s="55">
        <v>8</v>
      </c>
      <c r="AD4493" s="55"/>
      <c r="AE4493" s="55" t="s">
        <v>53</v>
      </c>
      <c r="AF4493" s="55" t="s">
        <v>54</v>
      </c>
      <c r="AG4493" s="55">
        <v>0.108126</v>
      </c>
      <c r="AH4493" s="57" t="s">
        <v>44</v>
      </c>
    </row>
    <row r="4494" spans="1:34" x14ac:dyDescent="0.25">
      <c r="A4494" s="54">
        <v>11978311</v>
      </c>
      <c r="B4494" s="55"/>
      <c r="C4494" s="55"/>
      <c r="D4494" s="55">
        <v>60841913</v>
      </c>
      <c r="E4494" s="55"/>
      <c r="F4494" s="55">
        <v>300</v>
      </c>
      <c r="G4494" s="55">
        <v>78224714</v>
      </c>
      <c r="H4494" s="55"/>
      <c r="I4494" s="55">
        <v>2275050011</v>
      </c>
      <c r="J4494" s="55">
        <v>2</v>
      </c>
      <c r="K4494" s="55" t="s">
        <v>34</v>
      </c>
      <c r="L4494" s="55" t="s">
        <v>73</v>
      </c>
      <c r="M4494" s="55">
        <v>34035</v>
      </c>
      <c r="N4494" s="55"/>
      <c r="O4494" s="55" t="s">
        <v>427</v>
      </c>
      <c r="P4494" s="55">
        <v>48811</v>
      </c>
      <c r="Q4494" s="55" t="s">
        <v>37</v>
      </c>
      <c r="R4494" s="55" t="s">
        <v>38</v>
      </c>
      <c r="S4494" s="55"/>
      <c r="T4494" s="55"/>
      <c r="U4494" s="55" t="s">
        <v>38</v>
      </c>
      <c r="V4494" s="55">
        <v>40.622599999999998</v>
      </c>
      <c r="W4494" s="55">
        <v>-74.6327</v>
      </c>
      <c r="X4494" s="55" t="s">
        <v>39</v>
      </c>
      <c r="Y4494" s="55" t="s">
        <v>314</v>
      </c>
      <c r="Z4494" s="55" t="s">
        <v>34</v>
      </c>
      <c r="AA4494" s="55">
        <v>0</v>
      </c>
      <c r="AB4494" s="55" t="s">
        <v>41</v>
      </c>
      <c r="AC4494" s="55">
        <v>8</v>
      </c>
      <c r="AD4494" s="55"/>
      <c r="AE4494" s="55">
        <v>7439921</v>
      </c>
      <c r="AF4494" s="55" t="s">
        <v>55</v>
      </c>
      <c r="AG4494" s="55">
        <v>1.3835599999999999E-4</v>
      </c>
      <c r="AH4494" s="57" t="s">
        <v>44</v>
      </c>
    </row>
    <row r="4495" spans="1:34" x14ac:dyDescent="0.25">
      <c r="A4495" s="54">
        <v>12040711</v>
      </c>
      <c r="B4495" s="55"/>
      <c r="C4495" s="55"/>
      <c r="D4495" s="55">
        <v>60992913</v>
      </c>
      <c r="E4495" s="55"/>
      <c r="F4495" s="55">
        <v>300</v>
      </c>
      <c r="G4495" s="55">
        <v>78525514</v>
      </c>
      <c r="H4495" s="55"/>
      <c r="I4495" s="55">
        <v>2275050011</v>
      </c>
      <c r="J4495" s="55">
        <v>2</v>
      </c>
      <c r="K4495" s="55" t="s">
        <v>34</v>
      </c>
      <c r="L4495" s="55" t="s">
        <v>98</v>
      </c>
      <c r="M4495" s="55">
        <v>34001</v>
      </c>
      <c r="N4495" s="55"/>
      <c r="O4495" s="55" t="s">
        <v>428</v>
      </c>
      <c r="P4495" s="55">
        <v>48811</v>
      </c>
      <c r="Q4495" s="55" t="s">
        <v>37</v>
      </c>
      <c r="R4495" s="55" t="s">
        <v>38</v>
      </c>
      <c r="S4495" s="55"/>
      <c r="T4495" s="55"/>
      <c r="U4495" s="55" t="s">
        <v>38</v>
      </c>
      <c r="V4495" s="55">
        <v>39.386200000000002</v>
      </c>
      <c r="W4495" s="55">
        <v>-74.426000000000002</v>
      </c>
      <c r="X4495" s="55" t="s">
        <v>39</v>
      </c>
      <c r="Y4495" s="55" t="s">
        <v>100</v>
      </c>
      <c r="Z4495" s="55" t="s">
        <v>34</v>
      </c>
      <c r="AA4495" s="55">
        <v>0</v>
      </c>
      <c r="AB4495" s="55" t="s">
        <v>41</v>
      </c>
      <c r="AC4495" s="55">
        <v>8</v>
      </c>
      <c r="AD4495" s="55"/>
      <c r="AE4495" s="55" t="s">
        <v>42</v>
      </c>
      <c r="AF4495" s="55" t="s">
        <v>43</v>
      </c>
      <c r="AG4495" s="55">
        <v>6.7814900000000003E-3</v>
      </c>
      <c r="AH4495" s="57" t="s">
        <v>44</v>
      </c>
    </row>
    <row r="4496" spans="1:34" x14ac:dyDescent="0.25">
      <c r="A4496" s="54">
        <v>12040711</v>
      </c>
      <c r="B4496" s="55"/>
      <c r="C4496" s="55"/>
      <c r="D4496" s="55">
        <v>60992913</v>
      </c>
      <c r="E4496" s="55"/>
      <c r="F4496" s="55">
        <v>300</v>
      </c>
      <c r="G4496" s="55">
        <v>78525514</v>
      </c>
      <c r="H4496" s="55"/>
      <c r="I4496" s="55">
        <v>2275050011</v>
      </c>
      <c r="J4496" s="55">
        <v>2</v>
      </c>
      <c r="K4496" s="55" t="s">
        <v>34</v>
      </c>
      <c r="L4496" s="55" t="s">
        <v>98</v>
      </c>
      <c r="M4496" s="55">
        <v>34001</v>
      </c>
      <c r="N4496" s="55"/>
      <c r="O4496" s="55" t="s">
        <v>428</v>
      </c>
      <c r="P4496" s="55">
        <v>48811</v>
      </c>
      <c r="Q4496" s="55" t="s">
        <v>37</v>
      </c>
      <c r="R4496" s="55" t="s">
        <v>38</v>
      </c>
      <c r="S4496" s="55"/>
      <c r="T4496" s="55"/>
      <c r="U4496" s="55" t="s">
        <v>38</v>
      </c>
      <c r="V4496" s="55">
        <v>39.386200000000002</v>
      </c>
      <c r="W4496" s="55">
        <v>-74.426000000000002</v>
      </c>
      <c r="X4496" s="55" t="s">
        <v>39</v>
      </c>
      <c r="Y4496" s="55" t="s">
        <v>100</v>
      </c>
      <c r="Z4496" s="55" t="s">
        <v>34</v>
      </c>
      <c r="AA4496" s="55">
        <v>0</v>
      </c>
      <c r="AB4496" s="55" t="s">
        <v>41</v>
      </c>
      <c r="AC4496" s="55">
        <v>8</v>
      </c>
      <c r="AD4496" s="55"/>
      <c r="AE4496" s="55" t="s">
        <v>45</v>
      </c>
      <c r="AF4496" s="55" t="s">
        <v>46</v>
      </c>
      <c r="AG4496" s="55">
        <v>4.5067499999999999E-4</v>
      </c>
      <c r="AH4496" s="57" t="s">
        <v>44</v>
      </c>
    </row>
    <row r="4497" spans="1:34" x14ac:dyDescent="0.25">
      <c r="A4497" s="54">
        <v>12040711</v>
      </c>
      <c r="B4497" s="55"/>
      <c r="C4497" s="55"/>
      <c r="D4497" s="55">
        <v>60992913</v>
      </c>
      <c r="E4497" s="55"/>
      <c r="F4497" s="55">
        <v>300</v>
      </c>
      <c r="G4497" s="55">
        <v>78525514</v>
      </c>
      <c r="H4497" s="55"/>
      <c r="I4497" s="55">
        <v>2275050011</v>
      </c>
      <c r="J4497" s="55">
        <v>2</v>
      </c>
      <c r="K4497" s="55" t="s">
        <v>34</v>
      </c>
      <c r="L4497" s="55" t="s">
        <v>98</v>
      </c>
      <c r="M4497" s="55">
        <v>34001</v>
      </c>
      <c r="N4497" s="55"/>
      <c r="O4497" s="55" t="s">
        <v>428</v>
      </c>
      <c r="P4497" s="55">
        <v>48811</v>
      </c>
      <c r="Q4497" s="55" t="s">
        <v>37</v>
      </c>
      <c r="R4497" s="55" t="s">
        <v>38</v>
      </c>
      <c r="S4497" s="55"/>
      <c r="T4497" s="55"/>
      <c r="U4497" s="55" t="s">
        <v>38</v>
      </c>
      <c r="V4497" s="55">
        <v>39.386200000000002</v>
      </c>
      <c r="W4497" s="55">
        <v>-74.426000000000002</v>
      </c>
      <c r="X4497" s="55" t="s">
        <v>39</v>
      </c>
      <c r="Y4497" s="55" t="s">
        <v>100</v>
      </c>
      <c r="Z4497" s="55" t="s">
        <v>34</v>
      </c>
      <c r="AA4497" s="55">
        <v>0</v>
      </c>
      <c r="AB4497" s="55" t="s">
        <v>41</v>
      </c>
      <c r="AC4497" s="55">
        <v>8</v>
      </c>
      <c r="AD4497" s="55"/>
      <c r="AE4497" s="55" t="s">
        <v>47</v>
      </c>
      <c r="AF4497" s="55" t="s">
        <v>48</v>
      </c>
      <c r="AG4497" s="55">
        <v>7.3605600000000004E-3</v>
      </c>
      <c r="AH4497" s="57" t="s">
        <v>44</v>
      </c>
    </row>
    <row r="4498" spans="1:34" x14ac:dyDescent="0.25">
      <c r="A4498" s="54">
        <v>12040711</v>
      </c>
      <c r="B4498" s="55"/>
      <c r="C4498" s="55"/>
      <c r="D4498" s="55">
        <v>60992913</v>
      </c>
      <c r="E4498" s="55"/>
      <c r="F4498" s="55">
        <v>300</v>
      </c>
      <c r="G4498" s="55">
        <v>78525514</v>
      </c>
      <c r="H4498" s="55"/>
      <c r="I4498" s="55">
        <v>2275050011</v>
      </c>
      <c r="J4498" s="55">
        <v>2</v>
      </c>
      <c r="K4498" s="55" t="s">
        <v>34</v>
      </c>
      <c r="L4498" s="55" t="s">
        <v>98</v>
      </c>
      <c r="M4498" s="55">
        <v>34001</v>
      </c>
      <c r="N4498" s="55"/>
      <c r="O4498" s="55" t="s">
        <v>428</v>
      </c>
      <c r="P4498" s="55">
        <v>48811</v>
      </c>
      <c r="Q4498" s="55" t="s">
        <v>37</v>
      </c>
      <c r="R4498" s="55" t="s">
        <v>38</v>
      </c>
      <c r="S4498" s="55"/>
      <c r="T4498" s="55"/>
      <c r="U4498" s="55" t="s">
        <v>38</v>
      </c>
      <c r="V4498" s="55">
        <v>39.386200000000002</v>
      </c>
      <c r="W4498" s="55">
        <v>-74.426000000000002</v>
      </c>
      <c r="X4498" s="55" t="s">
        <v>39</v>
      </c>
      <c r="Y4498" s="55" t="s">
        <v>100</v>
      </c>
      <c r="Z4498" s="55" t="s">
        <v>34</v>
      </c>
      <c r="AA4498" s="55">
        <v>0</v>
      </c>
      <c r="AB4498" s="55" t="s">
        <v>41</v>
      </c>
      <c r="AC4498" s="55">
        <v>8</v>
      </c>
      <c r="AD4498" s="55"/>
      <c r="AE4498" s="55" t="s">
        <v>49</v>
      </c>
      <c r="AF4498" s="55" t="s">
        <v>50</v>
      </c>
      <c r="AG4498" s="55">
        <v>1.06675E-2</v>
      </c>
      <c r="AH4498" s="57" t="s">
        <v>44</v>
      </c>
    </row>
    <row r="4499" spans="1:34" x14ac:dyDescent="0.25">
      <c r="A4499" s="54">
        <v>12040711</v>
      </c>
      <c r="B4499" s="55"/>
      <c r="C4499" s="55"/>
      <c r="D4499" s="55">
        <v>60992913</v>
      </c>
      <c r="E4499" s="55"/>
      <c r="F4499" s="55">
        <v>300</v>
      </c>
      <c r="G4499" s="55">
        <v>78525514</v>
      </c>
      <c r="H4499" s="55"/>
      <c r="I4499" s="55">
        <v>2275050011</v>
      </c>
      <c r="J4499" s="55">
        <v>2</v>
      </c>
      <c r="K4499" s="55" t="s">
        <v>34</v>
      </c>
      <c r="L4499" s="55" t="s">
        <v>98</v>
      </c>
      <c r="M4499" s="55">
        <v>34001</v>
      </c>
      <c r="N4499" s="55"/>
      <c r="O4499" s="55" t="s">
        <v>428</v>
      </c>
      <c r="P4499" s="55">
        <v>48811</v>
      </c>
      <c r="Q4499" s="55" t="s">
        <v>37</v>
      </c>
      <c r="R4499" s="55" t="s">
        <v>38</v>
      </c>
      <c r="S4499" s="55"/>
      <c r="T4499" s="55"/>
      <c r="U4499" s="55" t="s">
        <v>38</v>
      </c>
      <c r="V4499" s="55">
        <v>39.386200000000002</v>
      </c>
      <c r="W4499" s="55">
        <v>-74.426000000000002</v>
      </c>
      <c r="X4499" s="55" t="s">
        <v>39</v>
      </c>
      <c r="Y4499" s="55" t="s">
        <v>100</v>
      </c>
      <c r="Z4499" s="55" t="s">
        <v>34</v>
      </c>
      <c r="AA4499" s="55">
        <v>0</v>
      </c>
      <c r="AB4499" s="55" t="s">
        <v>41</v>
      </c>
      <c r="AC4499" s="55">
        <v>8</v>
      </c>
      <c r="AD4499" s="55"/>
      <c r="AE4499" s="55" t="s">
        <v>51</v>
      </c>
      <c r="AF4499" s="55" t="s">
        <v>52</v>
      </c>
      <c r="AG4499" s="55">
        <v>2.92939E-3</v>
      </c>
      <c r="AH4499" s="57" t="s">
        <v>44</v>
      </c>
    </row>
    <row r="4500" spans="1:34" x14ac:dyDescent="0.25">
      <c r="A4500" s="54">
        <v>12040711</v>
      </c>
      <c r="B4500" s="55"/>
      <c r="C4500" s="55"/>
      <c r="D4500" s="55">
        <v>60992913</v>
      </c>
      <c r="E4500" s="55"/>
      <c r="F4500" s="55">
        <v>300</v>
      </c>
      <c r="G4500" s="55">
        <v>78525514</v>
      </c>
      <c r="H4500" s="55"/>
      <c r="I4500" s="55">
        <v>2275050011</v>
      </c>
      <c r="J4500" s="55">
        <v>2</v>
      </c>
      <c r="K4500" s="55" t="s">
        <v>34</v>
      </c>
      <c r="L4500" s="55" t="s">
        <v>98</v>
      </c>
      <c r="M4500" s="55">
        <v>34001</v>
      </c>
      <c r="N4500" s="55"/>
      <c r="O4500" s="55" t="s">
        <v>428</v>
      </c>
      <c r="P4500" s="55">
        <v>48811</v>
      </c>
      <c r="Q4500" s="55" t="s">
        <v>37</v>
      </c>
      <c r="R4500" s="55" t="s">
        <v>38</v>
      </c>
      <c r="S4500" s="55"/>
      <c r="T4500" s="55"/>
      <c r="U4500" s="55" t="s">
        <v>38</v>
      </c>
      <c r="V4500" s="55">
        <v>39.386200000000002</v>
      </c>
      <c r="W4500" s="55">
        <v>-74.426000000000002</v>
      </c>
      <c r="X4500" s="55" t="s">
        <v>39</v>
      </c>
      <c r="Y4500" s="55" t="s">
        <v>100</v>
      </c>
      <c r="Z4500" s="55" t="s">
        <v>34</v>
      </c>
      <c r="AA4500" s="55">
        <v>0</v>
      </c>
      <c r="AB4500" s="55" t="s">
        <v>41</v>
      </c>
      <c r="AC4500" s="55">
        <v>8</v>
      </c>
      <c r="AD4500" s="55"/>
      <c r="AE4500" s="55" t="s">
        <v>53</v>
      </c>
      <c r="AF4500" s="55" t="s">
        <v>54</v>
      </c>
      <c r="AG4500" s="55">
        <v>0.54144099999999995</v>
      </c>
      <c r="AH4500" s="57" t="s">
        <v>44</v>
      </c>
    </row>
    <row r="4501" spans="1:34" x14ac:dyDescent="0.25">
      <c r="A4501" s="54">
        <v>12040711</v>
      </c>
      <c r="B4501" s="55"/>
      <c r="C4501" s="55"/>
      <c r="D4501" s="55">
        <v>60992913</v>
      </c>
      <c r="E4501" s="55"/>
      <c r="F4501" s="55">
        <v>300</v>
      </c>
      <c r="G4501" s="55">
        <v>78525514</v>
      </c>
      <c r="H4501" s="55"/>
      <c r="I4501" s="55">
        <v>2275050011</v>
      </c>
      <c r="J4501" s="55">
        <v>2</v>
      </c>
      <c r="K4501" s="55" t="s">
        <v>34</v>
      </c>
      <c r="L4501" s="55" t="s">
        <v>98</v>
      </c>
      <c r="M4501" s="55">
        <v>34001</v>
      </c>
      <c r="N4501" s="55"/>
      <c r="O4501" s="55" t="s">
        <v>428</v>
      </c>
      <c r="P4501" s="55">
        <v>48811</v>
      </c>
      <c r="Q4501" s="55" t="s">
        <v>37</v>
      </c>
      <c r="R4501" s="55" t="s">
        <v>38</v>
      </c>
      <c r="S4501" s="55"/>
      <c r="T4501" s="55"/>
      <c r="U4501" s="55" t="s">
        <v>38</v>
      </c>
      <c r="V4501" s="55">
        <v>39.386200000000002</v>
      </c>
      <c r="W4501" s="55">
        <v>-74.426000000000002</v>
      </c>
      <c r="X4501" s="55" t="s">
        <v>39</v>
      </c>
      <c r="Y4501" s="55" t="s">
        <v>100</v>
      </c>
      <c r="Z4501" s="55" t="s">
        <v>34</v>
      </c>
      <c r="AA4501" s="55">
        <v>0</v>
      </c>
      <c r="AB4501" s="55" t="s">
        <v>41</v>
      </c>
      <c r="AC4501" s="55">
        <v>8</v>
      </c>
      <c r="AD4501" s="55"/>
      <c r="AE4501" s="55">
        <v>7439921</v>
      </c>
      <c r="AF4501" s="55" t="s">
        <v>55</v>
      </c>
      <c r="AG4501" s="55">
        <v>6.9281900000000001E-4</v>
      </c>
      <c r="AH4501" s="57" t="s">
        <v>44</v>
      </c>
    </row>
    <row r="4502" spans="1:34" x14ac:dyDescent="0.25">
      <c r="A4502" s="54">
        <v>11210311</v>
      </c>
      <c r="B4502" s="55"/>
      <c r="C4502" s="55"/>
      <c r="D4502" s="55">
        <v>61055413</v>
      </c>
      <c r="E4502" s="55"/>
      <c r="F4502" s="55">
        <v>300</v>
      </c>
      <c r="G4502" s="55">
        <v>78650114</v>
      </c>
      <c r="H4502" s="55"/>
      <c r="I4502" s="55">
        <v>2275050011</v>
      </c>
      <c r="J4502" s="55">
        <v>2</v>
      </c>
      <c r="K4502" s="55" t="s">
        <v>34</v>
      </c>
      <c r="L4502" s="55" t="s">
        <v>90</v>
      </c>
      <c r="M4502" s="55">
        <v>34005</v>
      </c>
      <c r="N4502" s="55"/>
      <c r="O4502" s="55" t="s">
        <v>429</v>
      </c>
      <c r="P4502" s="55">
        <v>48811</v>
      </c>
      <c r="Q4502" s="55" t="s">
        <v>37</v>
      </c>
      <c r="R4502" s="55" t="s">
        <v>38</v>
      </c>
      <c r="S4502" s="55"/>
      <c r="T4502" s="55"/>
      <c r="U4502" s="55" t="s">
        <v>38</v>
      </c>
      <c r="V4502" s="55">
        <v>39.743200000000002</v>
      </c>
      <c r="W4502" s="55">
        <v>-74.725399999999993</v>
      </c>
      <c r="X4502" s="55" t="s">
        <v>39</v>
      </c>
      <c r="Y4502" s="55" t="s">
        <v>226</v>
      </c>
      <c r="Z4502" s="55" t="s">
        <v>34</v>
      </c>
      <c r="AA4502" s="55">
        <v>0</v>
      </c>
      <c r="AB4502" s="55" t="s">
        <v>41</v>
      </c>
      <c r="AC4502" s="55">
        <v>8</v>
      </c>
      <c r="AD4502" s="55"/>
      <c r="AE4502" s="55" t="s">
        <v>42</v>
      </c>
      <c r="AF4502" s="55" t="s">
        <v>43</v>
      </c>
      <c r="AG4502" s="55">
        <v>1.3542700000000001E-3</v>
      </c>
      <c r="AH4502" s="57" t="s">
        <v>44</v>
      </c>
    </row>
    <row r="4503" spans="1:34" x14ac:dyDescent="0.25">
      <c r="A4503" s="54">
        <v>11210311</v>
      </c>
      <c r="B4503" s="55"/>
      <c r="C4503" s="55"/>
      <c r="D4503" s="55">
        <v>61055413</v>
      </c>
      <c r="E4503" s="55"/>
      <c r="F4503" s="55">
        <v>300</v>
      </c>
      <c r="G4503" s="55">
        <v>78650214</v>
      </c>
      <c r="H4503" s="55"/>
      <c r="I4503" s="55">
        <v>2275050012</v>
      </c>
      <c r="J4503" s="55">
        <v>2</v>
      </c>
      <c r="K4503" s="55" t="s">
        <v>34</v>
      </c>
      <c r="L4503" s="55" t="s">
        <v>90</v>
      </c>
      <c r="M4503" s="55">
        <v>34005</v>
      </c>
      <c r="N4503" s="55"/>
      <c r="O4503" s="55" t="s">
        <v>429</v>
      </c>
      <c r="P4503" s="55">
        <v>48811</v>
      </c>
      <c r="Q4503" s="55" t="s">
        <v>37</v>
      </c>
      <c r="R4503" s="55" t="s">
        <v>38</v>
      </c>
      <c r="S4503" s="55"/>
      <c r="T4503" s="55"/>
      <c r="U4503" s="55" t="s">
        <v>38</v>
      </c>
      <c r="V4503" s="55">
        <v>39.743200000000002</v>
      </c>
      <c r="W4503" s="55">
        <v>-74.725399999999993</v>
      </c>
      <c r="X4503" s="55" t="s">
        <v>39</v>
      </c>
      <c r="Y4503" s="55" t="s">
        <v>226</v>
      </c>
      <c r="Z4503" s="55" t="s">
        <v>34</v>
      </c>
      <c r="AA4503" s="55">
        <v>0</v>
      </c>
      <c r="AB4503" s="55" t="s">
        <v>41</v>
      </c>
      <c r="AC4503" s="55">
        <v>8</v>
      </c>
      <c r="AD4503" s="55"/>
      <c r="AE4503" s="55" t="s">
        <v>42</v>
      </c>
      <c r="AF4503" s="55" t="s">
        <v>43</v>
      </c>
      <c r="AG4503" s="55">
        <v>1.1376499999999999E-2</v>
      </c>
      <c r="AH4503" s="57" t="s">
        <v>44</v>
      </c>
    </row>
    <row r="4504" spans="1:34" x14ac:dyDescent="0.25">
      <c r="A4504" s="54">
        <v>11210311</v>
      </c>
      <c r="B4504" s="55"/>
      <c r="C4504" s="55"/>
      <c r="D4504" s="55">
        <v>61055413</v>
      </c>
      <c r="E4504" s="55"/>
      <c r="F4504" s="55">
        <v>300</v>
      </c>
      <c r="G4504" s="55">
        <v>78650114</v>
      </c>
      <c r="H4504" s="55"/>
      <c r="I4504" s="55">
        <v>2275050011</v>
      </c>
      <c r="J4504" s="55">
        <v>2</v>
      </c>
      <c r="K4504" s="55" t="s">
        <v>34</v>
      </c>
      <c r="L4504" s="55" t="s">
        <v>90</v>
      </c>
      <c r="M4504" s="55">
        <v>34005</v>
      </c>
      <c r="N4504" s="55"/>
      <c r="O4504" s="55" t="s">
        <v>429</v>
      </c>
      <c r="P4504" s="55">
        <v>48811</v>
      </c>
      <c r="Q4504" s="55" t="s">
        <v>37</v>
      </c>
      <c r="R4504" s="55" t="s">
        <v>38</v>
      </c>
      <c r="S4504" s="55"/>
      <c r="T4504" s="55"/>
      <c r="U4504" s="55" t="s">
        <v>38</v>
      </c>
      <c r="V4504" s="55">
        <v>39.743200000000002</v>
      </c>
      <c r="W4504" s="55">
        <v>-74.725399999999993</v>
      </c>
      <c r="X4504" s="55" t="s">
        <v>39</v>
      </c>
      <c r="Y4504" s="55" t="s">
        <v>226</v>
      </c>
      <c r="Z4504" s="55" t="s">
        <v>34</v>
      </c>
      <c r="AA4504" s="55">
        <v>0</v>
      </c>
      <c r="AB4504" s="55" t="s">
        <v>41</v>
      </c>
      <c r="AC4504" s="55">
        <v>8</v>
      </c>
      <c r="AD4504" s="55"/>
      <c r="AE4504" s="55" t="s">
        <v>45</v>
      </c>
      <c r="AF4504" s="55" t="s">
        <v>46</v>
      </c>
      <c r="AG4504" s="55">
        <v>9.0000000000000006E-5</v>
      </c>
      <c r="AH4504" s="57" t="s">
        <v>44</v>
      </c>
    </row>
    <row r="4505" spans="1:34" x14ac:dyDescent="0.25">
      <c r="A4505" s="54">
        <v>11210311</v>
      </c>
      <c r="B4505" s="55"/>
      <c r="C4505" s="55"/>
      <c r="D4505" s="55">
        <v>61055413</v>
      </c>
      <c r="E4505" s="55"/>
      <c r="F4505" s="55">
        <v>300</v>
      </c>
      <c r="G4505" s="55">
        <v>78650214</v>
      </c>
      <c r="H4505" s="55"/>
      <c r="I4505" s="55">
        <v>2275050012</v>
      </c>
      <c r="J4505" s="55">
        <v>2</v>
      </c>
      <c r="K4505" s="55" t="s">
        <v>34</v>
      </c>
      <c r="L4505" s="55" t="s">
        <v>90</v>
      </c>
      <c r="M4505" s="55">
        <v>34005</v>
      </c>
      <c r="N4505" s="55"/>
      <c r="O4505" s="55" t="s">
        <v>429</v>
      </c>
      <c r="P4505" s="55">
        <v>48811</v>
      </c>
      <c r="Q4505" s="55" t="s">
        <v>37</v>
      </c>
      <c r="R4505" s="55" t="s">
        <v>38</v>
      </c>
      <c r="S4505" s="55"/>
      <c r="T4505" s="55"/>
      <c r="U4505" s="55" t="s">
        <v>38</v>
      </c>
      <c r="V4505" s="55">
        <v>39.743200000000002</v>
      </c>
      <c r="W4505" s="55">
        <v>-74.725399999999993</v>
      </c>
      <c r="X4505" s="55" t="s">
        <v>39</v>
      </c>
      <c r="Y4505" s="55" t="s">
        <v>226</v>
      </c>
      <c r="Z4505" s="55" t="s">
        <v>34</v>
      </c>
      <c r="AA4505" s="55">
        <v>0</v>
      </c>
      <c r="AB4505" s="55" t="s">
        <v>41</v>
      </c>
      <c r="AC4505" s="55">
        <v>8</v>
      </c>
      <c r="AD4505" s="55"/>
      <c r="AE4505" s="55" t="s">
        <v>45</v>
      </c>
      <c r="AF4505" s="55" t="s">
        <v>46</v>
      </c>
      <c r="AG4505" s="55">
        <v>1.2140199999999999E-3</v>
      </c>
      <c r="AH4505" s="57" t="s">
        <v>44</v>
      </c>
    </row>
    <row r="4506" spans="1:34" x14ac:dyDescent="0.25">
      <c r="A4506" s="54">
        <v>11210311</v>
      </c>
      <c r="B4506" s="55"/>
      <c r="C4506" s="55"/>
      <c r="D4506" s="55">
        <v>61055413</v>
      </c>
      <c r="E4506" s="55"/>
      <c r="F4506" s="55">
        <v>300</v>
      </c>
      <c r="G4506" s="55">
        <v>78650114</v>
      </c>
      <c r="H4506" s="55"/>
      <c r="I4506" s="55">
        <v>2275050011</v>
      </c>
      <c r="J4506" s="55">
        <v>2</v>
      </c>
      <c r="K4506" s="55" t="s">
        <v>34</v>
      </c>
      <c r="L4506" s="55" t="s">
        <v>90</v>
      </c>
      <c r="M4506" s="55">
        <v>34005</v>
      </c>
      <c r="N4506" s="55"/>
      <c r="O4506" s="55" t="s">
        <v>429</v>
      </c>
      <c r="P4506" s="55">
        <v>48811</v>
      </c>
      <c r="Q4506" s="55" t="s">
        <v>37</v>
      </c>
      <c r="R4506" s="55" t="s">
        <v>38</v>
      </c>
      <c r="S4506" s="55"/>
      <c r="T4506" s="55"/>
      <c r="U4506" s="55" t="s">
        <v>38</v>
      </c>
      <c r="V4506" s="55">
        <v>39.743200000000002</v>
      </c>
      <c r="W4506" s="55">
        <v>-74.725399999999993</v>
      </c>
      <c r="X4506" s="55" t="s">
        <v>39</v>
      </c>
      <c r="Y4506" s="55" t="s">
        <v>226</v>
      </c>
      <c r="Z4506" s="55" t="s">
        <v>34</v>
      </c>
      <c r="AA4506" s="55">
        <v>0</v>
      </c>
      <c r="AB4506" s="55" t="s">
        <v>41</v>
      </c>
      <c r="AC4506" s="55">
        <v>8</v>
      </c>
      <c r="AD4506" s="55"/>
      <c r="AE4506" s="55" t="s">
        <v>47</v>
      </c>
      <c r="AF4506" s="55" t="s">
        <v>48</v>
      </c>
      <c r="AG4506" s="55">
        <v>1.4699100000000001E-3</v>
      </c>
      <c r="AH4506" s="57" t="s">
        <v>44</v>
      </c>
    </row>
    <row r="4507" spans="1:34" x14ac:dyDescent="0.25">
      <c r="A4507" s="54">
        <v>11210311</v>
      </c>
      <c r="B4507" s="55"/>
      <c r="C4507" s="55"/>
      <c r="D4507" s="55">
        <v>61055413</v>
      </c>
      <c r="E4507" s="55"/>
      <c r="F4507" s="55">
        <v>300</v>
      </c>
      <c r="G4507" s="55">
        <v>78650214</v>
      </c>
      <c r="H4507" s="55"/>
      <c r="I4507" s="55">
        <v>2275050012</v>
      </c>
      <c r="J4507" s="55">
        <v>2</v>
      </c>
      <c r="K4507" s="55" t="s">
        <v>34</v>
      </c>
      <c r="L4507" s="55" t="s">
        <v>90</v>
      </c>
      <c r="M4507" s="55">
        <v>34005</v>
      </c>
      <c r="N4507" s="55"/>
      <c r="O4507" s="55" t="s">
        <v>429</v>
      </c>
      <c r="P4507" s="55">
        <v>48811</v>
      </c>
      <c r="Q4507" s="55" t="s">
        <v>37</v>
      </c>
      <c r="R4507" s="55" t="s">
        <v>38</v>
      </c>
      <c r="S4507" s="55"/>
      <c r="T4507" s="55"/>
      <c r="U4507" s="55" t="s">
        <v>38</v>
      </c>
      <c r="V4507" s="55">
        <v>39.743200000000002</v>
      </c>
      <c r="W4507" s="55">
        <v>-74.725399999999993</v>
      </c>
      <c r="X4507" s="55" t="s">
        <v>39</v>
      </c>
      <c r="Y4507" s="55" t="s">
        <v>226</v>
      </c>
      <c r="Z4507" s="55" t="s">
        <v>34</v>
      </c>
      <c r="AA4507" s="55">
        <v>0</v>
      </c>
      <c r="AB4507" s="55" t="s">
        <v>41</v>
      </c>
      <c r="AC4507" s="55">
        <v>8</v>
      </c>
      <c r="AD4507" s="55"/>
      <c r="AE4507" s="55" t="s">
        <v>47</v>
      </c>
      <c r="AF4507" s="55" t="s">
        <v>48</v>
      </c>
      <c r="AG4507" s="55">
        <v>3.8118200000000001E-3</v>
      </c>
      <c r="AH4507" s="57" t="s">
        <v>44</v>
      </c>
    </row>
    <row r="4508" spans="1:34" x14ac:dyDescent="0.25">
      <c r="A4508" s="54">
        <v>11210311</v>
      </c>
      <c r="B4508" s="55"/>
      <c r="C4508" s="55"/>
      <c r="D4508" s="55">
        <v>61055413</v>
      </c>
      <c r="E4508" s="55"/>
      <c r="F4508" s="55">
        <v>300</v>
      </c>
      <c r="G4508" s="55">
        <v>78650214</v>
      </c>
      <c r="H4508" s="55"/>
      <c r="I4508" s="55">
        <v>2275050012</v>
      </c>
      <c r="J4508" s="55">
        <v>2</v>
      </c>
      <c r="K4508" s="55" t="s">
        <v>34</v>
      </c>
      <c r="L4508" s="55" t="s">
        <v>90</v>
      </c>
      <c r="M4508" s="55">
        <v>34005</v>
      </c>
      <c r="N4508" s="55"/>
      <c r="O4508" s="55" t="s">
        <v>429</v>
      </c>
      <c r="P4508" s="55">
        <v>48811</v>
      </c>
      <c r="Q4508" s="55" t="s">
        <v>37</v>
      </c>
      <c r="R4508" s="55" t="s">
        <v>38</v>
      </c>
      <c r="S4508" s="55"/>
      <c r="T4508" s="55"/>
      <c r="U4508" s="55" t="s">
        <v>38</v>
      </c>
      <c r="V4508" s="55">
        <v>39.743200000000002</v>
      </c>
      <c r="W4508" s="55">
        <v>-74.725399999999993</v>
      </c>
      <c r="X4508" s="55" t="s">
        <v>39</v>
      </c>
      <c r="Y4508" s="55" t="s">
        <v>226</v>
      </c>
      <c r="Z4508" s="55" t="s">
        <v>34</v>
      </c>
      <c r="AA4508" s="55">
        <v>0</v>
      </c>
      <c r="AB4508" s="55" t="s">
        <v>41</v>
      </c>
      <c r="AC4508" s="55">
        <v>8</v>
      </c>
      <c r="AD4508" s="55"/>
      <c r="AE4508" s="55" t="s">
        <v>49</v>
      </c>
      <c r="AF4508" s="55" t="s">
        <v>50</v>
      </c>
      <c r="AG4508" s="55">
        <v>3.9055499999999998E-3</v>
      </c>
      <c r="AH4508" s="57" t="s">
        <v>44</v>
      </c>
    </row>
    <row r="4509" spans="1:34" x14ac:dyDescent="0.25">
      <c r="A4509" s="54">
        <v>11210311</v>
      </c>
      <c r="B4509" s="55"/>
      <c r="C4509" s="55"/>
      <c r="D4509" s="55">
        <v>61055413</v>
      </c>
      <c r="E4509" s="55"/>
      <c r="F4509" s="55">
        <v>300</v>
      </c>
      <c r="G4509" s="55">
        <v>78650114</v>
      </c>
      <c r="H4509" s="55"/>
      <c r="I4509" s="55">
        <v>2275050011</v>
      </c>
      <c r="J4509" s="55">
        <v>2</v>
      </c>
      <c r="K4509" s="55" t="s">
        <v>34</v>
      </c>
      <c r="L4509" s="55" t="s">
        <v>90</v>
      </c>
      <c r="M4509" s="55">
        <v>34005</v>
      </c>
      <c r="N4509" s="55"/>
      <c r="O4509" s="55" t="s">
        <v>429</v>
      </c>
      <c r="P4509" s="55">
        <v>48811</v>
      </c>
      <c r="Q4509" s="55" t="s">
        <v>37</v>
      </c>
      <c r="R4509" s="55" t="s">
        <v>38</v>
      </c>
      <c r="S4509" s="55"/>
      <c r="T4509" s="55"/>
      <c r="U4509" s="55" t="s">
        <v>38</v>
      </c>
      <c r="V4509" s="55">
        <v>39.743200000000002</v>
      </c>
      <c r="W4509" s="55">
        <v>-74.725399999999993</v>
      </c>
      <c r="X4509" s="55" t="s">
        <v>39</v>
      </c>
      <c r="Y4509" s="55" t="s">
        <v>226</v>
      </c>
      <c r="Z4509" s="55" t="s">
        <v>34</v>
      </c>
      <c r="AA4509" s="55">
        <v>0</v>
      </c>
      <c r="AB4509" s="55" t="s">
        <v>41</v>
      </c>
      <c r="AC4509" s="55">
        <v>8</v>
      </c>
      <c r="AD4509" s="55"/>
      <c r="AE4509" s="55" t="s">
        <v>49</v>
      </c>
      <c r="AF4509" s="55" t="s">
        <v>50</v>
      </c>
      <c r="AG4509" s="55">
        <v>2.1302999999999999E-3</v>
      </c>
      <c r="AH4509" s="57" t="s">
        <v>44</v>
      </c>
    </row>
    <row r="4510" spans="1:34" x14ac:dyDescent="0.25">
      <c r="A4510" s="54">
        <v>11210311</v>
      </c>
      <c r="B4510" s="55"/>
      <c r="C4510" s="55"/>
      <c r="D4510" s="55">
        <v>61055413</v>
      </c>
      <c r="E4510" s="55"/>
      <c r="F4510" s="55">
        <v>300</v>
      </c>
      <c r="G4510" s="55">
        <v>78650114</v>
      </c>
      <c r="H4510" s="55"/>
      <c r="I4510" s="55">
        <v>2275050011</v>
      </c>
      <c r="J4510" s="55">
        <v>2</v>
      </c>
      <c r="K4510" s="55" t="s">
        <v>34</v>
      </c>
      <c r="L4510" s="55" t="s">
        <v>90</v>
      </c>
      <c r="M4510" s="55">
        <v>34005</v>
      </c>
      <c r="N4510" s="55"/>
      <c r="O4510" s="55" t="s">
        <v>429</v>
      </c>
      <c r="P4510" s="55">
        <v>48811</v>
      </c>
      <c r="Q4510" s="55" t="s">
        <v>37</v>
      </c>
      <c r="R4510" s="55" t="s">
        <v>38</v>
      </c>
      <c r="S4510" s="55"/>
      <c r="T4510" s="55"/>
      <c r="U4510" s="55" t="s">
        <v>38</v>
      </c>
      <c r="V4510" s="55">
        <v>39.743200000000002</v>
      </c>
      <c r="W4510" s="55">
        <v>-74.725399999999993</v>
      </c>
      <c r="X4510" s="55" t="s">
        <v>39</v>
      </c>
      <c r="Y4510" s="55" t="s">
        <v>226</v>
      </c>
      <c r="Z4510" s="55" t="s">
        <v>34</v>
      </c>
      <c r="AA4510" s="55">
        <v>0</v>
      </c>
      <c r="AB4510" s="55" t="s">
        <v>41</v>
      </c>
      <c r="AC4510" s="55">
        <v>8</v>
      </c>
      <c r="AD4510" s="55"/>
      <c r="AE4510" s="55" t="s">
        <v>51</v>
      </c>
      <c r="AF4510" s="55" t="s">
        <v>52</v>
      </c>
      <c r="AG4510" s="55">
        <v>5.8500000000000002E-4</v>
      </c>
      <c r="AH4510" s="57" t="s">
        <v>44</v>
      </c>
    </row>
    <row r="4511" spans="1:34" x14ac:dyDescent="0.25">
      <c r="A4511" s="54">
        <v>11210311</v>
      </c>
      <c r="B4511" s="55"/>
      <c r="C4511" s="55"/>
      <c r="D4511" s="55">
        <v>61055413</v>
      </c>
      <c r="E4511" s="55"/>
      <c r="F4511" s="55">
        <v>300</v>
      </c>
      <c r="G4511" s="55">
        <v>78650214</v>
      </c>
      <c r="H4511" s="55"/>
      <c r="I4511" s="55">
        <v>2275050012</v>
      </c>
      <c r="J4511" s="55">
        <v>2</v>
      </c>
      <c r="K4511" s="55" t="s">
        <v>34</v>
      </c>
      <c r="L4511" s="55" t="s">
        <v>90</v>
      </c>
      <c r="M4511" s="55">
        <v>34005</v>
      </c>
      <c r="N4511" s="55"/>
      <c r="O4511" s="55" t="s">
        <v>429</v>
      </c>
      <c r="P4511" s="55">
        <v>48811</v>
      </c>
      <c r="Q4511" s="55" t="s">
        <v>37</v>
      </c>
      <c r="R4511" s="55" t="s">
        <v>38</v>
      </c>
      <c r="S4511" s="55"/>
      <c r="T4511" s="55"/>
      <c r="U4511" s="55" t="s">
        <v>38</v>
      </c>
      <c r="V4511" s="55">
        <v>39.743200000000002</v>
      </c>
      <c r="W4511" s="55">
        <v>-74.725399999999993</v>
      </c>
      <c r="X4511" s="55" t="s">
        <v>39</v>
      </c>
      <c r="Y4511" s="55" t="s">
        <v>226</v>
      </c>
      <c r="Z4511" s="55" t="s">
        <v>34</v>
      </c>
      <c r="AA4511" s="55">
        <v>0</v>
      </c>
      <c r="AB4511" s="55" t="s">
        <v>41</v>
      </c>
      <c r="AC4511" s="55">
        <v>8</v>
      </c>
      <c r="AD4511" s="55"/>
      <c r="AE4511" s="55" t="s">
        <v>51</v>
      </c>
      <c r="AF4511" s="55" t="s">
        <v>52</v>
      </c>
      <c r="AG4511" s="55">
        <v>5.3417999999999998E-3</v>
      </c>
      <c r="AH4511" s="57" t="s">
        <v>44</v>
      </c>
    </row>
    <row r="4512" spans="1:34" x14ac:dyDescent="0.25">
      <c r="A4512" s="54">
        <v>11210311</v>
      </c>
      <c r="B4512" s="55"/>
      <c r="C4512" s="55"/>
      <c r="D4512" s="55">
        <v>61055413</v>
      </c>
      <c r="E4512" s="55"/>
      <c r="F4512" s="55">
        <v>300</v>
      </c>
      <c r="G4512" s="55">
        <v>78650114</v>
      </c>
      <c r="H4512" s="55"/>
      <c r="I4512" s="55">
        <v>2275050011</v>
      </c>
      <c r="J4512" s="55">
        <v>2</v>
      </c>
      <c r="K4512" s="55" t="s">
        <v>34</v>
      </c>
      <c r="L4512" s="55" t="s">
        <v>90</v>
      </c>
      <c r="M4512" s="55">
        <v>34005</v>
      </c>
      <c r="N4512" s="55"/>
      <c r="O4512" s="55" t="s">
        <v>429</v>
      </c>
      <c r="P4512" s="55">
        <v>48811</v>
      </c>
      <c r="Q4512" s="55" t="s">
        <v>37</v>
      </c>
      <c r="R4512" s="55" t="s">
        <v>38</v>
      </c>
      <c r="S4512" s="55"/>
      <c r="T4512" s="55"/>
      <c r="U4512" s="55" t="s">
        <v>38</v>
      </c>
      <c r="V4512" s="55">
        <v>39.743200000000002</v>
      </c>
      <c r="W4512" s="55">
        <v>-74.725399999999993</v>
      </c>
      <c r="X4512" s="55" t="s">
        <v>39</v>
      </c>
      <c r="Y4512" s="55" t="s">
        <v>226</v>
      </c>
      <c r="Z4512" s="55" t="s">
        <v>34</v>
      </c>
      <c r="AA4512" s="55">
        <v>0</v>
      </c>
      <c r="AB4512" s="55" t="s">
        <v>41</v>
      </c>
      <c r="AC4512" s="55">
        <v>8</v>
      </c>
      <c r="AD4512" s="55"/>
      <c r="AE4512" s="55" t="s">
        <v>53</v>
      </c>
      <c r="AF4512" s="55" t="s">
        <v>54</v>
      </c>
      <c r="AG4512" s="55">
        <v>0.108126</v>
      </c>
      <c r="AH4512" s="57" t="s">
        <v>44</v>
      </c>
    </row>
    <row r="4513" spans="1:34" x14ac:dyDescent="0.25">
      <c r="A4513" s="54">
        <v>11210311</v>
      </c>
      <c r="B4513" s="55"/>
      <c r="C4513" s="55"/>
      <c r="D4513" s="55">
        <v>61055413</v>
      </c>
      <c r="E4513" s="55"/>
      <c r="F4513" s="55">
        <v>300</v>
      </c>
      <c r="G4513" s="55">
        <v>78650214</v>
      </c>
      <c r="H4513" s="55"/>
      <c r="I4513" s="55">
        <v>2275050012</v>
      </c>
      <c r="J4513" s="55">
        <v>2</v>
      </c>
      <c r="K4513" s="55" t="s">
        <v>34</v>
      </c>
      <c r="L4513" s="55" t="s">
        <v>90</v>
      </c>
      <c r="M4513" s="55">
        <v>34005</v>
      </c>
      <c r="N4513" s="55"/>
      <c r="O4513" s="55" t="s">
        <v>429</v>
      </c>
      <c r="P4513" s="55">
        <v>48811</v>
      </c>
      <c r="Q4513" s="55" t="s">
        <v>37</v>
      </c>
      <c r="R4513" s="55" t="s">
        <v>38</v>
      </c>
      <c r="S4513" s="55"/>
      <c r="T4513" s="55"/>
      <c r="U4513" s="55" t="s">
        <v>38</v>
      </c>
      <c r="V4513" s="55">
        <v>39.743200000000002</v>
      </c>
      <c r="W4513" s="55">
        <v>-74.725399999999993</v>
      </c>
      <c r="X4513" s="55" t="s">
        <v>39</v>
      </c>
      <c r="Y4513" s="55" t="s">
        <v>226</v>
      </c>
      <c r="Z4513" s="55" t="s">
        <v>34</v>
      </c>
      <c r="AA4513" s="55">
        <v>0</v>
      </c>
      <c r="AB4513" s="55" t="s">
        <v>41</v>
      </c>
      <c r="AC4513" s="55">
        <v>8</v>
      </c>
      <c r="AD4513" s="55"/>
      <c r="AE4513" s="55" t="s">
        <v>53</v>
      </c>
      <c r="AF4513" s="55" t="s">
        <v>54</v>
      </c>
      <c r="AG4513" s="55">
        <v>0.15802099999999999</v>
      </c>
      <c r="AH4513" s="57" t="s">
        <v>44</v>
      </c>
    </row>
    <row r="4514" spans="1:34" x14ac:dyDescent="0.25">
      <c r="A4514" s="54">
        <v>11210311</v>
      </c>
      <c r="B4514" s="55"/>
      <c r="C4514" s="55"/>
      <c r="D4514" s="55">
        <v>61055413</v>
      </c>
      <c r="E4514" s="55"/>
      <c r="F4514" s="55">
        <v>300</v>
      </c>
      <c r="G4514" s="55">
        <v>78650114</v>
      </c>
      <c r="H4514" s="55"/>
      <c r="I4514" s="55">
        <v>2275050011</v>
      </c>
      <c r="J4514" s="55">
        <v>2</v>
      </c>
      <c r="K4514" s="55" t="s">
        <v>34</v>
      </c>
      <c r="L4514" s="55" t="s">
        <v>90</v>
      </c>
      <c r="M4514" s="55">
        <v>34005</v>
      </c>
      <c r="N4514" s="55"/>
      <c r="O4514" s="55" t="s">
        <v>429</v>
      </c>
      <c r="P4514" s="55">
        <v>48811</v>
      </c>
      <c r="Q4514" s="55" t="s">
        <v>37</v>
      </c>
      <c r="R4514" s="55" t="s">
        <v>38</v>
      </c>
      <c r="S4514" s="55"/>
      <c r="T4514" s="55"/>
      <c r="U4514" s="55" t="s">
        <v>38</v>
      </c>
      <c r="V4514" s="55">
        <v>39.743200000000002</v>
      </c>
      <c r="W4514" s="55">
        <v>-74.725399999999993</v>
      </c>
      <c r="X4514" s="55" t="s">
        <v>39</v>
      </c>
      <c r="Y4514" s="55" t="s">
        <v>226</v>
      </c>
      <c r="Z4514" s="55" t="s">
        <v>34</v>
      </c>
      <c r="AA4514" s="55">
        <v>0</v>
      </c>
      <c r="AB4514" s="55" t="s">
        <v>41</v>
      </c>
      <c r="AC4514" s="55">
        <v>8</v>
      </c>
      <c r="AD4514" s="55"/>
      <c r="AE4514" s="55">
        <v>7439921</v>
      </c>
      <c r="AF4514" s="55" t="s">
        <v>55</v>
      </c>
      <c r="AG4514" s="55">
        <v>1.3835599999999999E-4</v>
      </c>
      <c r="AH4514" s="57" t="s">
        <v>44</v>
      </c>
    </row>
    <row r="4515" spans="1:34" x14ac:dyDescent="0.25">
      <c r="A4515" s="54">
        <v>16131611</v>
      </c>
      <c r="B4515" s="55"/>
      <c r="C4515" s="55"/>
      <c r="D4515" s="55">
        <v>103139713</v>
      </c>
      <c r="E4515" s="55"/>
      <c r="F4515" s="55">
        <v>300</v>
      </c>
      <c r="G4515" s="55">
        <v>144755814</v>
      </c>
      <c r="H4515" s="55"/>
      <c r="I4515" s="55">
        <v>2275050011</v>
      </c>
      <c r="J4515" s="55">
        <v>2</v>
      </c>
      <c r="K4515" s="55" t="s">
        <v>34</v>
      </c>
      <c r="L4515" s="55" t="s">
        <v>87</v>
      </c>
      <c r="M4515" s="55">
        <v>34011</v>
      </c>
      <c r="N4515" s="55"/>
      <c r="O4515" s="55" t="s">
        <v>430</v>
      </c>
      <c r="P4515" s="55">
        <v>48811</v>
      </c>
      <c r="Q4515" s="55" t="s">
        <v>37</v>
      </c>
      <c r="R4515" s="55" t="s">
        <v>38</v>
      </c>
      <c r="S4515" s="55"/>
      <c r="T4515" s="55"/>
      <c r="U4515" s="55" t="s">
        <v>38</v>
      </c>
      <c r="V4515" s="55">
        <v>39.453333000000001</v>
      </c>
      <c r="W4515" s="55">
        <v>-75.125276999999997</v>
      </c>
      <c r="X4515" s="55" t="s">
        <v>110</v>
      </c>
      <c r="Y4515" s="55" t="s">
        <v>431</v>
      </c>
      <c r="Z4515" s="55" t="s">
        <v>34</v>
      </c>
      <c r="AA4515" s="55">
        <v>0</v>
      </c>
      <c r="AB4515" s="55" t="s">
        <v>41</v>
      </c>
      <c r="AC4515" s="55">
        <v>8</v>
      </c>
      <c r="AD4515" s="55"/>
      <c r="AE4515" s="55" t="s">
        <v>42</v>
      </c>
      <c r="AF4515" s="55" t="s">
        <v>43</v>
      </c>
      <c r="AG4515" s="55">
        <v>1.3542700000000001E-3</v>
      </c>
      <c r="AH4515" s="57" t="s">
        <v>44</v>
      </c>
    </row>
    <row r="4516" spans="1:34" x14ac:dyDescent="0.25">
      <c r="A4516" s="54">
        <v>16131611</v>
      </c>
      <c r="B4516" s="55"/>
      <c r="C4516" s="55"/>
      <c r="D4516" s="55">
        <v>103139713</v>
      </c>
      <c r="E4516" s="55"/>
      <c r="F4516" s="55">
        <v>300</v>
      </c>
      <c r="G4516" s="55">
        <v>144755914</v>
      </c>
      <c r="H4516" s="55"/>
      <c r="I4516" s="55">
        <v>2275050012</v>
      </c>
      <c r="J4516" s="55">
        <v>2</v>
      </c>
      <c r="K4516" s="55" t="s">
        <v>34</v>
      </c>
      <c r="L4516" s="55" t="s">
        <v>87</v>
      </c>
      <c r="M4516" s="55">
        <v>34011</v>
      </c>
      <c r="N4516" s="55"/>
      <c r="O4516" s="55" t="s">
        <v>430</v>
      </c>
      <c r="P4516" s="55">
        <v>48811</v>
      </c>
      <c r="Q4516" s="55" t="s">
        <v>37</v>
      </c>
      <c r="R4516" s="55" t="s">
        <v>38</v>
      </c>
      <c r="S4516" s="55"/>
      <c r="T4516" s="55"/>
      <c r="U4516" s="55" t="s">
        <v>38</v>
      </c>
      <c r="V4516" s="55">
        <v>39.453333000000001</v>
      </c>
      <c r="W4516" s="55">
        <v>-75.125276999999997</v>
      </c>
      <c r="X4516" s="55" t="s">
        <v>110</v>
      </c>
      <c r="Y4516" s="55" t="s">
        <v>431</v>
      </c>
      <c r="Z4516" s="55" t="s">
        <v>34</v>
      </c>
      <c r="AA4516" s="55">
        <v>0</v>
      </c>
      <c r="AB4516" s="55" t="s">
        <v>41</v>
      </c>
      <c r="AC4516" s="55">
        <v>8</v>
      </c>
      <c r="AD4516" s="55"/>
      <c r="AE4516" s="55" t="s">
        <v>42</v>
      </c>
      <c r="AF4516" s="55" t="s">
        <v>43</v>
      </c>
      <c r="AG4516" s="55">
        <v>1.1376499999999999E-2</v>
      </c>
      <c r="AH4516" s="57" t="s">
        <v>44</v>
      </c>
    </row>
    <row r="4517" spans="1:34" x14ac:dyDescent="0.25">
      <c r="A4517" s="54">
        <v>16131611</v>
      </c>
      <c r="B4517" s="55"/>
      <c r="C4517" s="55"/>
      <c r="D4517" s="55">
        <v>103139713</v>
      </c>
      <c r="E4517" s="55"/>
      <c r="F4517" s="55">
        <v>300</v>
      </c>
      <c r="G4517" s="55">
        <v>144755914</v>
      </c>
      <c r="H4517" s="55"/>
      <c r="I4517" s="55">
        <v>2275050012</v>
      </c>
      <c r="J4517" s="55">
        <v>2</v>
      </c>
      <c r="K4517" s="55" t="s">
        <v>34</v>
      </c>
      <c r="L4517" s="55" t="s">
        <v>87</v>
      </c>
      <c r="M4517" s="55">
        <v>34011</v>
      </c>
      <c r="N4517" s="55"/>
      <c r="O4517" s="55" t="s">
        <v>430</v>
      </c>
      <c r="P4517" s="55">
        <v>48811</v>
      </c>
      <c r="Q4517" s="55" t="s">
        <v>37</v>
      </c>
      <c r="R4517" s="55" t="s">
        <v>38</v>
      </c>
      <c r="S4517" s="55"/>
      <c r="T4517" s="55"/>
      <c r="U4517" s="55" t="s">
        <v>38</v>
      </c>
      <c r="V4517" s="55">
        <v>39.453333000000001</v>
      </c>
      <c r="W4517" s="55">
        <v>-75.125276999999997</v>
      </c>
      <c r="X4517" s="55" t="s">
        <v>110</v>
      </c>
      <c r="Y4517" s="55" t="s">
        <v>431</v>
      </c>
      <c r="Z4517" s="55" t="s">
        <v>34</v>
      </c>
      <c r="AA4517" s="55">
        <v>0</v>
      </c>
      <c r="AB4517" s="55" t="s">
        <v>41</v>
      </c>
      <c r="AC4517" s="55">
        <v>8</v>
      </c>
      <c r="AD4517" s="55"/>
      <c r="AE4517" s="55" t="s">
        <v>45</v>
      </c>
      <c r="AF4517" s="55" t="s">
        <v>46</v>
      </c>
      <c r="AG4517" s="55">
        <v>1.2140199999999999E-3</v>
      </c>
      <c r="AH4517" s="57" t="s">
        <v>44</v>
      </c>
    </row>
    <row r="4518" spans="1:34" x14ac:dyDescent="0.25">
      <c r="A4518" s="54">
        <v>16131611</v>
      </c>
      <c r="B4518" s="55"/>
      <c r="C4518" s="55"/>
      <c r="D4518" s="55">
        <v>103139713</v>
      </c>
      <c r="E4518" s="55"/>
      <c r="F4518" s="55">
        <v>300</v>
      </c>
      <c r="G4518" s="55">
        <v>144755814</v>
      </c>
      <c r="H4518" s="55"/>
      <c r="I4518" s="55">
        <v>2275050011</v>
      </c>
      <c r="J4518" s="55">
        <v>2</v>
      </c>
      <c r="K4518" s="55" t="s">
        <v>34</v>
      </c>
      <c r="L4518" s="55" t="s">
        <v>87</v>
      </c>
      <c r="M4518" s="55">
        <v>34011</v>
      </c>
      <c r="N4518" s="55"/>
      <c r="O4518" s="55" t="s">
        <v>430</v>
      </c>
      <c r="P4518" s="55">
        <v>48811</v>
      </c>
      <c r="Q4518" s="55" t="s">
        <v>37</v>
      </c>
      <c r="R4518" s="55" t="s">
        <v>38</v>
      </c>
      <c r="S4518" s="55"/>
      <c r="T4518" s="55"/>
      <c r="U4518" s="55" t="s">
        <v>38</v>
      </c>
      <c r="V4518" s="55">
        <v>39.453333000000001</v>
      </c>
      <c r="W4518" s="55">
        <v>-75.125276999999997</v>
      </c>
      <c r="X4518" s="55" t="s">
        <v>110</v>
      </c>
      <c r="Y4518" s="55" t="s">
        <v>431</v>
      </c>
      <c r="Z4518" s="55" t="s">
        <v>34</v>
      </c>
      <c r="AA4518" s="55">
        <v>0</v>
      </c>
      <c r="AB4518" s="55" t="s">
        <v>41</v>
      </c>
      <c r="AC4518" s="55">
        <v>8</v>
      </c>
      <c r="AD4518" s="55"/>
      <c r="AE4518" s="55" t="s">
        <v>45</v>
      </c>
      <c r="AF4518" s="55" t="s">
        <v>46</v>
      </c>
      <c r="AG4518" s="55">
        <v>9.0000000000000006E-5</v>
      </c>
      <c r="AH4518" s="57" t="s">
        <v>44</v>
      </c>
    </row>
    <row r="4519" spans="1:34" x14ac:dyDescent="0.25">
      <c r="A4519" s="54">
        <v>16131611</v>
      </c>
      <c r="B4519" s="55"/>
      <c r="C4519" s="55"/>
      <c r="D4519" s="55">
        <v>103139713</v>
      </c>
      <c r="E4519" s="55"/>
      <c r="F4519" s="55">
        <v>300</v>
      </c>
      <c r="G4519" s="55">
        <v>144755814</v>
      </c>
      <c r="H4519" s="55"/>
      <c r="I4519" s="55">
        <v>2275050011</v>
      </c>
      <c r="J4519" s="55">
        <v>2</v>
      </c>
      <c r="K4519" s="55" t="s">
        <v>34</v>
      </c>
      <c r="L4519" s="55" t="s">
        <v>87</v>
      </c>
      <c r="M4519" s="55">
        <v>34011</v>
      </c>
      <c r="N4519" s="55"/>
      <c r="O4519" s="55" t="s">
        <v>430</v>
      </c>
      <c r="P4519" s="55">
        <v>48811</v>
      </c>
      <c r="Q4519" s="55" t="s">
        <v>37</v>
      </c>
      <c r="R4519" s="55" t="s">
        <v>38</v>
      </c>
      <c r="S4519" s="55"/>
      <c r="T4519" s="55"/>
      <c r="U4519" s="55" t="s">
        <v>38</v>
      </c>
      <c r="V4519" s="55">
        <v>39.453333000000001</v>
      </c>
      <c r="W4519" s="55">
        <v>-75.125276999999997</v>
      </c>
      <c r="X4519" s="55" t="s">
        <v>110</v>
      </c>
      <c r="Y4519" s="55" t="s">
        <v>431</v>
      </c>
      <c r="Z4519" s="55" t="s">
        <v>34</v>
      </c>
      <c r="AA4519" s="55">
        <v>0</v>
      </c>
      <c r="AB4519" s="55" t="s">
        <v>41</v>
      </c>
      <c r="AC4519" s="55">
        <v>8</v>
      </c>
      <c r="AD4519" s="55"/>
      <c r="AE4519" s="55" t="s">
        <v>47</v>
      </c>
      <c r="AF4519" s="55" t="s">
        <v>48</v>
      </c>
      <c r="AG4519" s="55">
        <v>1.4699100000000001E-3</v>
      </c>
      <c r="AH4519" s="57" t="s">
        <v>44</v>
      </c>
    </row>
    <row r="4520" spans="1:34" x14ac:dyDescent="0.25">
      <c r="A4520" s="54">
        <v>16131611</v>
      </c>
      <c r="B4520" s="55"/>
      <c r="C4520" s="55"/>
      <c r="D4520" s="55">
        <v>103139713</v>
      </c>
      <c r="E4520" s="55"/>
      <c r="F4520" s="55">
        <v>300</v>
      </c>
      <c r="G4520" s="55">
        <v>144755914</v>
      </c>
      <c r="H4520" s="55"/>
      <c r="I4520" s="55">
        <v>2275050012</v>
      </c>
      <c r="J4520" s="55">
        <v>2</v>
      </c>
      <c r="K4520" s="55" t="s">
        <v>34</v>
      </c>
      <c r="L4520" s="55" t="s">
        <v>87</v>
      </c>
      <c r="M4520" s="55">
        <v>34011</v>
      </c>
      <c r="N4520" s="55"/>
      <c r="O4520" s="55" t="s">
        <v>430</v>
      </c>
      <c r="P4520" s="55">
        <v>48811</v>
      </c>
      <c r="Q4520" s="55" t="s">
        <v>37</v>
      </c>
      <c r="R4520" s="55" t="s">
        <v>38</v>
      </c>
      <c r="S4520" s="55"/>
      <c r="T4520" s="55"/>
      <c r="U4520" s="55" t="s">
        <v>38</v>
      </c>
      <c r="V4520" s="55">
        <v>39.453333000000001</v>
      </c>
      <c r="W4520" s="55">
        <v>-75.125276999999997</v>
      </c>
      <c r="X4520" s="55" t="s">
        <v>110</v>
      </c>
      <c r="Y4520" s="55" t="s">
        <v>431</v>
      </c>
      <c r="Z4520" s="55" t="s">
        <v>34</v>
      </c>
      <c r="AA4520" s="55">
        <v>0</v>
      </c>
      <c r="AB4520" s="55" t="s">
        <v>41</v>
      </c>
      <c r="AC4520" s="55">
        <v>8</v>
      </c>
      <c r="AD4520" s="55"/>
      <c r="AE4520" s="55" t="s">
        <v>47</v>
      </c>
      <c r="AF4520" s="55" t="s">
        <v>48</v>
      </c>
      <c r="AG4520" s="55">
        <v>3.8118200000000001E-3</v>
      </c>
      <c r="AH4520" s="57" t="s">
        <v>44</v>
      </c>
    </row>
    <row r="4521" spans="1:34" x14ac:dyDescent="0.25">
      <c r="A4521" s="54">
        <v>16131611</v>
      </c>
      <c r="B4521" s="55"/>
      <c r="C4521" s="55"/>
      <c r="D4521" s="55">
        <v>103139713</v>
      </c>
      <c r="E4521" s="55"/>
      <c r="F4521" s="55">
        <v>300</v>
      </c>
      <c r="G4521" s="55">
        <v>144755814</v>
      </c>
      <c r="H4521" s="55"/>
      <c r="I4521" s="55">
        <v>2275050011</v>
      </c>
      <c r="J4521" s="55">
        <v>2</v>
      </c>
      <c r="K4521" s="55" t="s">
        <v>34</v>
      </c>
      <c r="L4521" s="55" t="s">
        <v>87</v>
      </c>
      <c r="M4521" s="55">
        <v>34011</v>
      </c>
      <c r="N4521" s="55"/>
      <c r="O4521" s="55" t="s">
        <v>430</v>
      </c>
      <c r="P4521" s="55">
        <v>48811</v>
      </c>
      <c r="Q4521" s="55" t="s">
        <v>37</v>
      </c>
      <c r="R4521" s="55" t="s">
        <v>38</v>
      </c>
      <c r="S4521" s="55"/>
      <c r="T4521" s="55"/>
      <c r="U4521" s="55" t="s">
        <v>38</v>
      </c>
      <c r="V4521" s="55">
        <v>39.453333000000001</v>
      </c>
      <c r="W4521" s="55">
        <v>-75.125276999999997</v>
      </c>
      <c r="X4521" s="55" t="s">
        <v>110</v>
      </c>
      <c r="Y4521" s="55" t="s">
        <v>431</v>
      </c>
      <c r="Z4521" s="55" t="s">
        <v>34</v>
      </c>
      <c r="AA4521" s="55">
        <v>0</v>
      </c>
      <c r="AB4521" s="55" t="s">
        <v>41</v>
      </c>
      <c r="AC4521" s="55">
        <v>8</v>
      </c>
      <c r="AD4521" s="55"/>
      <c r="AE4521" s="55" t="s">
        <v>49</v>
      </c>
      <c r="AF4521" s="55" t="s">
        <v>50</v>
      </c>
      <c r="AG4521" s="55">
        <v>2.1302999999999999E-3</v>
      </c>
      <c r="AH4521" s="57" t="s">
        <v>44</v>
      </c>
    </row>
    <row r="4522" spans="1:34" x14ac:dyDescent="0.25">
      <c r="A4522" s="54">
        <v>16131611</v>
      </c>
      <c r="B4522" s="55"/>
      <c r="C4522" s="55"/>
      <c r="D4522" s="55">
        <v>103139713</v>
      </c>
      <c r="E4522" s="55"/>
      <c r="F4522" s="55">
        <v>300</v>
      </c>
      <c r="G4522" s="55">
        <v>144755914</v>
      </c>
      <c r="H4522" s="55"/>
      <c r="I4522" s="55">
        <v>2275050012</v>
      </c>
      <c r="J4522" s="55">
        <v>2</v>
      </c>
      <c r="K4522" s="55" t="s">
        <v>34</v>
      </c>
      <c r="L4522" s="55" t="s">
        <v>87</v>
      </c>
      <c r="M4522" s="55">
        <v>34011</v>
      </c>
      <c r="N4522" s="55"/>
      <c r="O4522" s="55" t="s">
        <v>430</v>
      </c>
      <c r="P4522" s="55">
        <v>48811</v>
      </c>
      <c r="Q4522" s="55" t="s">
        <v>37</v>
      </c>
      <c r="R4522" s="55" t="s">
        <v>38</v>
      </c>
      <c r="S4522" s="55"/>
      <c r="T4522" s="55"/>
      <c r="U4522" s="55" t="s">
        <v>38</v>
      </c>
      <c r="V4522" s="55">
        <v>39.453333000000001</v>
      </c>
      <c r="W4522" s="55">
        <v>-75.125276999999997</v>
      </c>
      <c r="X4522" s="55" t="s">
        <v>110</v>
      </c>
      <c r="Y4522" s="55" t="s">
        <v>431</v>
      </c>
      <c r="Z4522" s="55" t="s">
        <v>34</v>
      </c>
      <c r="AA4522" s="55">
        <v>0</v>
      </c>
      <c r="AB4522" s="55" t="s">
        <v>41</v>
      </c>
      <c r="AC4522" s="55">
        <v>8</v>
      </c>
      <c r="AD4522" s="55"/>
      <c r="AE4522" s="55" t="s">
        <v>49</v>
      </c>
      <c r="AF4522" s="55" t="s">
        <v>50</v>
      </c>
      <c r="AG4522" s="55">
        <v>3.9055499999999998E-3</v>
      </c>
      <c r="AH4522" s="57" t="s">
        <v>44</v>
      </c>
    </row>
    <row r="4523" spans="1:34" x14ac:dyDescent="0.25">
      <c r="A4523" s="54">
        <v>16131611</v>
      </c>
      <c r="B4523" s="55"/>
      <c r="C4523" s="55"/>
      <c r="D4523" s="55">
        <v>103139713</v>
      </c>
      <c r="E4523" s="55"/>
      <c r="F4523" s="55">
        <v>300</v>
      </c>
      <c r="G4523" s="55">
        <v>144755914</v>
      </c>
      <c r="H4523" s="55"/>
      <c r="I4523" s="55">
        <v>2275050012</v>
      </c>
      <c r="J4523" s="55">
        <v>2</v>
      </c>
      <c r="K4523" s="55" t="s">
        <v>34</v>
      </c>
      <c r="L4523" s="55" t="s">
        <v>87</v>
      </c>
      <c r="M4523" s="55">
        <v>34011</v>
      </c>
      <c r="N4523" s="55"/>
      <c r="O4523" s="55" t="s">
        <v>430</v>
      </c>
      <c r="P4523" s="55">
        <v>48811</v>
      </c>
      <c r="Q4523" s="55" t="s">
        <v>37</v>
      </c>
      <c r="R4523" s="55" t="s">
        <v>38</v>
      </c>
      <c r="S4523" s="55"/>
      <c r="T4523" s="55"/>
      <c r="U4523" s="55" t="s">
        <v>38</v>
      </c>
      <c r="V4523" s="55">
        <v>39.453333000000001</v>
      </c>
      <c r="W4523" s="55">
        <v>-75.125276999999997</v>
      </c>
      <c r="X4523" s="55" t="s">
        <v>110</v>
      </c>
      <c r="Y4523" s="55" t="s">
        <v>431</v>
      </c>
      <c r="Z4523" s="55" t="s">
        <v>34</v>
      </c>
      <c r="AA4523" s="55">
        <v>0</v>
      </c>
      <c r="AB4523" s="55" t="s">
        <v>41</v>
      </c>
      <c r="AC4523" s="55">
        <v>8</v>
      </c>
      <c r="AD4523" s="55"/>
      <c r="AE4523" s="55" t="s">
        <v>51</v>
      </c>
      <c r="AF4523" s="55" t="s">
        <v>52</v>
      </c>
      <c r="AG4523" s="55">
        <v>5.3417999999999998E-3</v>
      </c>
      <c r="AH4523" s="57" t="s">
        <v>44</v>
      </c>
    </row>
    <row r="4524" spans="1:34" x14ac:dyDescent="0.25">
      <c r="A4524" s="54">
        <v>16131611</v>
      </c>
      <c r="B4524" s="55"/>
      <c r="C4524" s="55"/>
      <c r="D4524" s="55">
        <v>103139713</v>
      </c>
      <c r="E4524" s="55"/>
      <c r="F4524" s="55">
        <v>300</v>
      </c>
      <c r="G4524" s="55">
        <v>144755814</v>
      </c>
      <c r="H4524" s="55"/>
      <c r="I4524" s="55">
        <v>2275050011</v>
      </c>
      <c r="J4524" s="55">
        <v>2</v>
      </c>
      <c r="K4524" s="55" t="s">
        <v>34</v>
      </c>
      <c r="L4524" s="55" t="s">
        <v>87</v>
      </c>
      <c r="M4524" s="55">
        <v>34011</v>
      </c>
      <c r="N4524" s="55"/>
      <c r="O4524" s="55" t="s">
        <v>430</v>
      </c>
      <c r="P4524" s="55">
        <v>48811</v>
      </c>
      <c r="Q4524" s="55" t="s">
        <v>37</v>
      </c>
      <c r="R4524" s="55" t="s">
        <v>38</v>
      </c>
      <c r="S4524" s="55"/>
      <c r="T4524" s="55"/>
      <c r="U4524" s="55" t="s">
        <v>38</v>
      </c>
      <c r="V4524" s="55">
        <v>39.453333000000001</v>
      </c>
      <c r="W4524" s="55">
        <v>-75.125276999999997</v>
      </c>
      <c r="X4524" s="55" t="s">
        <v>110</v>
      </c>
      <c r="Y4524" s="55" t="s">
        <v>431</v>
      </c>
      <c r="Z4524" s="55" t="s">
        <v>34</v>
      </c>
      <c r="AA4524" s="55">
        <v>0</v>
      </c>
      <c r="AB4524" s="55" t="s">
        <v>41</v>
      </c>
      <c r="AC4524" s="55">
        <v>8</v>
      </c>
      <c r="AD4524" s="55"/>
      <c r="AE4524" s="55" t="s">
        <v>51</v>
      </c>
      <c r="AF4524" s="55" t="s">
        <v>52</v>
      </c>
      <c r="AG4524" s="55">
        <v>5.8500000000000002E-4</v>
      </c>
      <c r="AH4524" s="57" t="s">
        <v>44</v>
      </c>
    </row>
    <row r="4525" spans="1:34" x14ac:dyDescent="0.25">
      <c r="A4525" s="54">
        <v>16131611</v>
      </c>
      <c r="B4525" s="55"/>
      <c r="C4525" s="55"/>
      <c r="D4525" s="55">
        <v>103139713</v>
      </c>
      <c r="E4525" s="55"/>
      <c r="F4525" s="55">
        <v>300</v>
      </c>
      <c r="G4525" s="55">
        <v>144755914</v>
      </c>
      <c r="H4525" s="55"/>
      <c r="I4525" s="55">
        <v>2275050012</v>
      </c>
      <c r="J4525" s="55">
        <v>2</v>
      </c>
      <c r="K4525" s="55" t="s">
        <v>34</v>
      </c>
      <c r="L4525" s="55" t="s">
        <v>87</v>
      </c>
      <c r="M4525" s="55">
        <v>34011</v>
      </c>
      <c r="N4525" s="55"/>
      <c r="O4525" s="55" t="s">
        <v>430</v>
      </c>
      <c r="P4525" s="55">
        <v>48811</v>
      </c>
      <c r="Q4525" s="55" t="s">
        <v>37</v>
      </c>
      <c r="R4525" s="55" t="s">
        <v>38</v>
      </c>
      <c r="S4525" s="55"/>
      <c r="T4525" s="55"/>
      <c r="U4525" s="55" t="s">
        <v>38</v>
      </c>
      <c r="V4525" s="55">
        <v>39.453333000000001</v>
      </c>
      <c r="W4525" s="55">
        <v>-75.125276999999997</v>
      </c>
      <c r="X4525" s="55" t="s">
        <v>110</v>
      </c>
      <c r="Y4525" s="55" t="s">
        <v>431</v>
      </c>
      <c r="Z4525" s="55" t="s">
        <v>34</v>
      </c>
      <c r="AA4525" s="55">
        <v>0</v>
      </c>
      <c r="AB4525" s="55" t="s">
        <v>41</v>
      </c>
      <c r="AC4525" s="55">
        <v>8</v>
      </c>
      <c r="AD4525" s="55"/>
      <c r="AE4525" s="55" t="s">
        <v>53</v>
      </c>
      <c r="AF4525" s="55" t="s">
        <v>54</v>
      </c>
      <c r="AG4525" s="55">
        <v>0.15802099999999999</v>
      </c>
      <c r="AH4525" s="57" t="s">
        <v>44</v>
      </c>
    </row>
    <row r="4526" spans="1:34" x14ac:dyDescent="0.25">
      <c r="A4526" s="54">
        <v>16131611</v>
      </c>
      <c r="B4526" s="55"/>
      <c r="C4526" s="55"/>
      <c r="D4526" s="55">
        <v>103139713</v>
      </c>
      <c r="E4526" s="55"/>
      <c r="F4526" s="55">
        <v>300</v>
      </c>
      <c r="G4526" s="55">
        <v>144755814</v>
      </c>
      <c r="H4526" s="55"/>
      <c r="I4526" s="55">
        <v>2275050011</v>
      </c>
      <c r="J4526" s="55">
        <v>2</v>
      </c>
      <c r="K4526" s="55" t="s">
        <v>34</v>
      </c>
      <c r="L4526" s="55" t="s">
        <v>87</v>
      </c>
      <c r="M4526" s="55">
        <v>34011</v>
      </c>
      <c r="N4526" s="55"/>
      <c r="O4526" s="55" t="s">
        <v>430</v>
      </c>
      <c r="P4526" s="55">
        <v>48811</v>
      </c>
      <c r="Q4526" s="55" t="s">
        <v>37</v>
      </c>
      <c r="R4526" s="55" t="s">
        <v>38</v>
      </c>
      <c r="S4526" s="55"/>
      <c r="T4526" s="55"/>
      <c r="U4526" s="55" t="s">
        <v>38</v>
      </c>
      <c r="V4526" s="55">
        <v>39.453333000000001</v>
      </c>
      <c r="W4526" s="55">
        <v>-75.125276999999997</v>
      </c>
      <c r="X4526" s="55" t="s">
        <v>110</v>
      </c>
      <c r="Y4526" s="55" t="s">
        <v>431</v>
      </c>
      <c r="Z4526" s="55" t="s">
        <v>34</v>
      </c>
      <c r="AA4526" s="55">
        <v>0</v>
      </c>
      <c r="AB4526" s="55" t="s">
        <v>41</v>
      </c>
      <c r="AC4526" s="55">
        <v>8</v>
      </c>
      <c r="AD4526" s="55"/>
      <c r="AE4526" s="55" t="s">
        <v>53</v>
      </c>
      <c r="AF4526" s="55" t="s">
        <v>54</v>
      </c>
      <c r="AG4526" s="55">
        <v>0.108126</v>
      </c>
      <c r="AH4526" s="57" t="s">
        <v>44</v>
      </c>
    </row>
    <row r="4527" spans="1:34" x14ac:dyDescent="0.25">
      <c r="A4527" s="54">
        <v>16131611</v>
      </c>
      <c r="B4527" s="55"/>
      <c r="C4527" s="55"/>
      <c r="D4527" s="55">
        <v>103139713</v>
      </c>
      <c r="E4527" s="55"/>
      <c r="F4527" s="55">
        <v>300</v>
      </c>
      <c r="G4527" s="55">
        <v>144755814</v>
      </c>
      <c r="H4527" s="55"/>
      <c r="I4527" s="55">
        <v>2275050011</v>
      </c>
      <c r="J4527" s="55">
        <v>2</v>
      </c>
      <c r="K4527" s="55" t="s">
        <v>34</v>
      </c>
      <c r="L4527" s="55" t="s">
        <v>87</v>
      </c>
      <c r="M4527" s="55">
        <v>34011</v>
      </c>
      <c r="N4527" s="55"/>
      <c r="O4527" s="55" t="s">
        <v>430</v>
      </c>
      <c r="P4527" s="55">
        <v>48811</v>
      </c>
      <c r="Q4527" s="55" t="s">
        <v>37</v>
      </c>
      <c r="R4527" s="55" t="s">
        <v>38</v>
      </c>
      <c r="S4527" s="55"/>
      <c r="T4527" s="55"/>
      <c r="U4527" s="55" t="s">
        <v>38</v>
      </c>
      <c r="V4527" s="55">
        <v>39.453333000000001</v>
      </c>
      <c r="W4527" s="55">
        <v>-75.125276999999997</v>
      </c>
      <c r="X4527" s="55" t="s">
        <v>110</v>
      </c>
      <c r="Y4527" s="55" t="s">
        <v>431</v>
      </c>
      <c r="Z4527" s="55" t="s">
        <v>34</v>
      </c>
      <c r="AA4527" s="55">
        <v>0</v>
      </c>
      <c r="AB4527" s="55" t="s">
        <v>41</v>
      </c>
      <c r="AC4527" s="55">
        <v>8</v>
      </c>
      <c r="AD4527" s="55"/>
      <c r="AE4527" s="55">
        <v>7439921</v>
      </c>
      <c r="AF4527" s="55" t="s">
        <v>55</v>
      </c>
      <c r="AG4527" s="55">
        <v>1.3835599999999999E-4</v>
      </c>
      <c r="AH4527" s="57" t="s">
        <v>44</v>
      </c>
    </row>
    <row r="4528" spans="1:34" x14ac:dyDescent="0.25">
      <c r="A4528" s="54">
        <v>12396411</v>
      </c>
      <c r="B4528" s="55"/>
      <c r="C4528" s="55"/>
      <c r="D4528" s="55">
        <v>61583213</v>
      </c>
      <c r="E4528" s="55"/>
      <c r="F4528" s="55">
        <v>300</v>
      </c>
      <c r="G4528" s="55">
        <v>79696814</v>
      </c>
      <c r="H4528" s="55"/>
      <c r="I4528" s="55">
        <v>2275050012</v>
      </c>
      <c r="J4528" s="55">
        <v>2</v>
      </c>
      <c r="K4528" s="55" t="s">
        <v>34</v>
      </c>
      <c r="L4528" s="55" t="s">
        <v>73</v>
      </c>
      <c r="M4528" s="55">
        <v>34035</v>
      </c>
      <c r="N4528" s="55"/>
      <c r="O4528" s="55" t="s">
        <v>432</v>
      </c>
      <c r="P4528" s="55">
        <v>48811</v>
      </c>
      <c r="Q4528" s="55" t="s">
        <v>37</v>
      </c>
      <c r="R4528" s="55" t="s">
        <v>38</v>
      </c>
      <c r="S4528" s="55"/>
      <c r="T4528" s="55"/>
      <c r="U4528" s="55" t="s">
        <v>38</v>
      </c>
      <c r="V4528" s="55">
        <v>40.723199999999999</v>
      </c>
      <c r="W4528" s="55">
        <v>-74.687899999999999</v>
      </c>
      <c r="X4528" s="55" t="s">
        <v>39</v>
      </c>
      <c r="Y4528" s="55" t="s">
        <v>433</v>
      </c>
      <c r="Z4528" s="55" t="s">
        <v>34</v>
      </c>
      <c r="AA4528" s="55">
        <v>0</v>
      </c>
      <c r="AB4528" s="55" t="s">
        <v>41</v>
      </c>
      <c r="AC4528" s="55">
        <v>8</v>
      </c>
      <c r="AD4528" s="55"/>
      <c r="AE4528" s="55" t="s">
        <v>42</v>
      </c>
      <c r="AF4528" s="55" t="s">
        <v>43</v>
      </c>
      <c r="AG4528" s="55">
        <v>1.1376499999999999E-2</v>
      </c>
      <c r="AH4528" s="57" t="s">
        <v>44</v>
      </c>
    </row>
    <row r="4529" spans="1:34" x14ac:dyDescent="0.25">
      <c r="A4529" s="54">
        <v>12396411</v>
      </c>
      <c r="B4529" s="55"/>
      <c r="C4529" s="55"/>
      <c r="D4529" s="55">
        <v>61583213</v>
      </c>
      <c r="E4529" s="55"/>
      <c r="F4529" s="55">
        <v>300</v>
      </c>
      <c r="G4529" s="55">
        <v>79696714</v>
      </c>
      <c r="H4529" s="55"/>
      <c r="I4529" s="55">
        <v>2275050011</v>
      </c>
      <c r="J4529" s="55">
        <v>2</v>
      </c>
      <c r="K4529" s="55" t="s">
        <v>34</v>
      </c>
      <c r="L4529" s="55" t="s">
        <v>73</v>
      </c>
      <c r="M4529" s="55">
        <v>34035</v>
      </c>
      <c r="N4529" s="55"/>
      <c r="O4529" s="55" t="s">
        <v>432</v>
      </c>
      <c r="P4529" s="55">
        <v>48811</v>
      </c>
      <c r="Q4529" s="55" t="s">
        <v>37</v>
      </c>
      <c r="R4529" s="55" t="s">
        <v>38</v>
      </c>
      <c r="S4529" s="55"/>
      <c r="T4529" s="55"/>
      <c r="U4529" s="55" t="s">
        <v>38</v>
      </c>
      <c r="V4529" s="55">
        <v>40.723199999999999</v>
      </c>
      <c r="W4529" s="55">
        <v>-74.687899999999999</v>
      </c>
      <c r="X4529" s="55" t="s">
        <v>39</v>
      </c>
      <c r="Y4529" s="55" t="s">
        <v>433</v>
      </c>
      <c r="Z4529" s="55" t="s">
        <v>34</v>
      </c>
      <c r="AA4529" s="55">
        <v>0</v>
      </c>
      <c r="AB4529" s="55" t="s">
        <v>41</v>
      </c>
      <c r="AC4529" s="55">
        <v>8</v>
      </c>
      <c r="AD4529" s="55"/>
      <c r="AE4529" s="55" t="s">
        <v>42</v>
      </c>
      <c r="AF4529" s="55" t="s">
        <v>43</v>
      </c>
      <c r="AG4529" s="55">
        <v>1.3542700000000001E-3</v>
      </c>
      <c r="AH4529" s="57" t="s">
        <v>44</v>
      </c>
    </row>
    <row r="4530" spans="1:34" x14ac:dyDescent="0.25">
      <c r="A4530" s="54">
        <v>12396411</v>
      </c>
      <c r="B4530" s="55"/>
      <c r="C4530" s="55"/>
      <c r="D4530" s="55">
        <v>61583213</v>
      </c>
      <c r="E4530" s="55"/>
      <c r="F4530" s="55">
        <v>300</v>
      </c>
      <c r="G4530" s="55">
        <v>79696714</v>
      </c>
      <c r="H4530" s="55"/>
      <c r="I4530" s="55">
        <v>2275050011</v>
      </c>
      <c r="J4530" s="55">
        <v>2</v>
      </c>
      <c r="K4530" s="55" t="s">
        <v>34</v>
      </c>
      <c r="L4530" s="55" t="s">
        <v>73</v>
      </c>
      <c r="M4530" s="55">
        <v>34035</v>
      </c>
      <c r="N4530" s="55"/>
      <c r="O4530" s="55" t="s">
        <v>432</v>
      </c>
      <c r="P4530" s="55">
        <v>48811</v>
      </c>
      <c r="Q4530" s="55" t="s">
        <v>37</v>
      </c>
      <c r="R4530" s="55" t="s">
        <v>38</v>
      </c>
      <c r="S4530" s="55"/>
      <c r="T4530" s="55"/>
      <c r="U4530" s="55" t="s">
        <v>38</v>
      </c>
      <c r="V4530" s="55">
        <v>40.723199999999999</v>
      </c>
      <c r="W4530" s="55">
        <v>-74.687899999999999</v>
      </c>
      <c r="X4530" s="55" t="s">
        <v>39</v>
      </c>
      <c r="Y4530" s="55" t="s">
        <v>433</v>
      </c>
      <c r="Z4530" s="55" t="s">
        <v>34</v>
      </c>
      <c r="AA4530" s="55">
        <v>0</v>
      </c>
      <c r="AB4530" s="55" t="s">
        <v>41</v>
      </c>
      <c r="AC4530" s="55">
        <v>8</v>
      </c>
      <c r="AD4530" s="55"/>
      <c r="AE4530" s="55" t="s">
        <v>45</v>
      </c>
      <c r="AF4530" s="55" t="s">
        <v>46</v>
      </c>
      <c r="AG4530" s="55">
        <v>9.0000000000000006E-5</v>
      </c>
      <c r="AH4530" s="57" t="s">
        <v>44</v>
      </c>
    </row>
    <row r="4531" spans="1:34" x14ac:dyDescent="0.25">
      <c r="A4531" s="54">
        <v>12396411</v>
      </c>
      <c r="B4531" s="55"/>
      <c r="C4531" s="55"/>
      <c r="D4531" s="55">
        <v>61583213</v>
      </c>
      <c r="E4531" s="55"/>
      <c r="F4531" s="55">
        <v>300</v>
      </c>
      <c r="G4531" s="55">
        <v>79696814</v>
      </c>
      <c r="H4531" s="55"/>
      <c r="I4531" s="55">
        <v>2275050012</v>
      </c>
      <c r="J4531" s="55">
        <v>2</v>
      </c>
      <c r="K4531" s="55" t="s">
        <v>34</v>
      </c>
      <c r="L4531" s="55" t="s">
        <v>73</v>
      </c>
      <c r="M4531" s="55">
        <v>34035</v>
      </c>
      <c r="N4531" s="55"/>
      <c r="O4531" s="55" t="s">
        <v>432</v>
      </c>
      <c r="P4531" s="55">
        <v>48811</v>
      </c>
      <c r="Q4531" s="55" t="s">
        <v>37</v>
      </c>
      <c r="R4531" s="55" t="s">
        <v>38</v>
      </c>
      <c r="S4531" s="55"/>
      <c r="T4531" s="55"/>
      <c r="U4531" s="55" t="s">
        <v>38</v>
      </c>
      <c r="V4531" s="55">
        <v>40.723199999999999</v>
      </c>
      <c r="W4531" s="55">
        <v>-74.687899999999999</v>
      </c>
      <c r="X4531" s="55" t="s">
        <v>39</v>
      </c>
      <c r="Y4531" s="55" t="s">
        <v>433</v>
      </c>
      <c r="Z4531" s="55" t="s">
        <v>34</v>
      </c>
      <c r="AA4531" s="55">
        <v>0</v>
      </c>
      <c r="AB4531" s="55" t="s">
        <v>41</v>
      </c>
      <c r="AC4531" s="55">
        <v>8</v>
      </c>
      <c r="AD4531" s="55"/>
      <c r="AE4531" s="55" t="s">
        <v>45</v>
      </c>
      <c r="AF4531" s="55" t="s">
        <v>46</v>
      </c>
      <c r="AG4531" s="55">
        <v>1.2140199999999999E-3</v>
      </c>
      <c r="AH4531" s="57" t="s">
        <v>44</v>
      </c>
    </row>
    <row r="4532" spans="1:34" x14ac:dyDescent="0.25">
      <c r="A4532" s="54">
        <v>12396411</v>
      </c>
      <c r="B4532" s="55"/>
      <c r="C4532" s="55"/>
      <c r="D4532" s="55">
        <v>61583213</v>
      </c>
      <c r="E4532" s="55"/>
      <c r="F4532" s="55">
        <v>300</v>
      </c>
      <c r="G4532" s="55">
        <v>79696714</v>
      </c>
      <c r="H4532" s="55"/>
      <c r="I4532" s="55">
        <v>2275050011</v>
      </c>
      <c r="J4532" s="55">
        <v>2</v>
      </c>
      <c r="K4532" s="55" t="s">
        <v>34</v>
      </c>
      <c r="L4532" s="55" t="s">
        <v>73</v>
      </c>
      <c r="M4532" s="55">
        <v>34035</v>
      </c>
      <c r="N4532" s="55"/>
      <c r="O4532" s="55" t="s">
        <v>432</v>
      </c>
      <c r="P4532" s="55">
        <v>48811</v>
      </c>
      <c r="Q4532" s="55" t="s">
        <v>37</v>
      </c>
      <c r="R4532" s="55" t="s">
        <v>38</v>
      </c>
      <c r="S4532" s="55"/>
      <c r="T4532" s="55"/>
      <c r="U4532" s="55" t="s">
        <v>38</v>
      </c>
      <c r="V4532" s="55">
        <v>40.723199999999999</v>
      </c>
      <c r="W4532" s="55">
        <v>-74.687899999999999</v>
      </c>
      <c r="X4532" s="55" t="s">
        <v>39</v>
      </c>
      <c r="Y4532" s="55" t="s">
        <v>433</v>
      </c>
      <c r="Z4532" s="55" t="s">
        <v>34</v>
      </c>
      <c r="AA4532" s="55">
        <v>0</v>
      </c>
      <c r="AB4532" s="55" t="s">
        <v>41</v>
      </c>
      <c r="AC4532" s="55">
        <v>8</v>
      </c>
      <c r="AD4532" s="55"/>
      <c r="AE4532" s="55" t="s">
        <v>47</v>
      </c>
      <c r="AF4532" s="55" t="s">
        <v>48</v>
      </c>
      <c r="AG4532" s="55">
        <v>1.4699100000000001E-3</v>
      </c>
      <c r="AH4532" s="57" t="s">
        <v>44</v>
      </c>
    </row>
    <row r="4533" spans="1:34" x14ac:dyDescent="0.25">
      <c r="A4533" s="54">
        <v>12396411</v>
      </c>
      <c r="B4533" s="55"/>
      <c r="C4533" s="55"/>
      <c r="D4533" s="55">
        <v>61583213</v>
      </c>
      <c r="E4533" s="55"/>
      <c r="F4533" s="55">
        <v>300</v>
      </c>
      <c r="G4533" s="55">
        <v>79696814</v>
      </c>
      <c r="H4533" s="55"/>
      <c r="I4533" s="55">
        <v>2275050012</v>
      </c>
      <c r="J4533" s="55">
        <v>2</v>
      </c>
      <c r="K4533" s="55" t="s">
        <v>34</v>
      </c>
      <c r="L4533" s="55" t="s">
        <v>73</v>
      </c>
      <c r="M4533" s="55">
        <v>34035</v>
      </c>
      <c r="N4533" s="55"/>
      <c r="O4533" s="55" t="s">
        <v>432</v>
      </c>
      <c r="P4533" s="55">
        <v>48811</v>
      </c>
      <c r="Q4533" s="55" t="s">
        <v>37</v>
      </c>
      <c r="R4533" s="55" t="s">
        <v>38</v>
      </c>
      <c r="S4533" s="55"/>
      <c r="T4533" s="55"/>
      <c r="U4533" s="55" t="s">
        <v>38</v>
      </c>
      <c r="V4533" s="55">
        <v>40.723199999999999</v>
      </c>
      <c r="W4533" s="55">
        <v>-74.687899999999999</v>
      </c>
      <c r="X4533" s="55" t="s">
        <v>39</v>
      </c>
      <c r="Y4533" s="55" t="s">
        <v>433</v>
      </c>
      <c r="Z4533" s="55" t="s">
        <v>34</v>
      </c>
      <c r="AA4533" s="55">
        <v>0</v>
      </c>
      <c r="AB4533" s="55" t="s">
        <v>41</v>
      </c>
      <c r="AC4533" s="55">
        <v>8</v>
      </c>
      <c r="AD4533" s="55"/>
      <c r="AE4533" s="55" t="s">
        <v>47</v>
      </c>
      <c r="AF4533" s="55" t="s">
        <v>48</v>
      </c>
      <c r="AG4533" s="55">
        <v>3.8118200000000001E-3</v>
      </c>
      <c r="AH4533" s="57" t="s">
        <v>44</v>
      </c>
    </row>
    <row r="4534" spans="1:34" x14ac:dyDescent="0.25">
      <c r="A4534" s="54">
        <v>12396411</v>
      </c>
      <c r="B4534" s="55"/>
      <c r="C4534" s="55"/>
      <c r="D4534" s="55">
        <v>61583213</v>
      </c>
      <c r="E4534" s="55"/>
      <c r="F4534" s="55">
        <v>300</v>
      </c>
      <c r="G4534" s="55">
        <v>79696714</v>
      </c>
      <c r="H4534" s="55"/>
      <c r="I4534" s="55">
        <v>2275050011</v>
      </c>
      <c r="J4534" s="55">
        <v>2</v>
      </c>
      <c r="K4534" s="55" t="s">
        <v>34</v>
      </c>
      <c r="L4534" s="55" t="s">
        <v>73</v>
      </c>
      <c r="M4534" s="55">
        <v>34035</v>
      </c>
      <c r="N4534" s="55"/>
      <c r="O4534" s="55" t="s">
        <v>432</v>
      </c>
      <c r="P4534" s="55">
        <v>48811</v>
      </c>
      <c r="Q4534" s="55" t="s">
        <v>37</v>
      </c>
      <c r="R4534" s="55" t="s">
        <v>38</v>
      </c>
      <c r="S4534" s="55"/>
      <c r="T4534" s="55"/>
      <c r="U4534" s="55" t="s">
        <v>38</v>
      </c>
      <c r="V4534" s="55">
        <v>40.723199999999999</v>
      </c>
      <c r="W4534" s="55">
        <v>-74.687899999999999</v>
      </c>
      <c r="X4534" s="55" t="s">
        <v>39</v>
      </c>
      <c r="Y4534" s="55" t="s">
        <v>433</v>
      </c>
      <c r="Z4534" s="55" t="s">
        <v>34</v>
      </c>
      <c r="AA4534" s="55">
        <v>0</v>
      </c>
      <c r="AB4534" s="55" t="s">
        <v>41</v>
      </c>
      <c r="AC4534" s="55">
        <v>8</v>
      </c>
      <c r="AD4534" s="55"/>
      <c r="AE4534" s="55" t="s">
        <v>49</v>
      </c>
      <c r="AF4534" s="55" t="s">
        <v>50</v>
      </c>
      <c r="AG4534" s="55">
        <v>2.1302999999999999E-3</v>
      </c>
      <c r="AH4534" s="57" t="s">
        <v>44</v>
      </c>
    </row>
    <row r="4535" spans="1:34" x14ac:dyDescent="0.25">
      <c r="A4535" s="54">
        <v>12396411</v>
      </c>
      <c r="B4535" s="55"/>
      <c r="C4535" s="55"/>
      <c r="D4535" s="55">
        <v>61583213</v>
      </c>
      <c r="E4535" s="55"/>
      <c r="F4535" s="55">
        <v>300</v>
      </c>
      <c r="G4535" s="55">
        <v>79696814</v>
      </c>
      <c r="H4535" s="55"/>
      <c r="I4535" s="55">
        <v>2275050012</v>
      </c>
      <c r="J4535" s="55">
        <v>2</v>
      </c>
      <c r="K4535" s="55" t="s">
        <v>34</v>
      </c>
      <c r="L4535" s="55" t="s">
        <v>73</v>
      </c>
      <c r="M4535" s="55">
        <v>34035</v>
      </c>
      <c r="N4535" s="55"/>
      <c r="O4535" s="55" t="s">
        <v>432</v>
      </c>
      <c r="P4535" s="55">
        <v>48811</v>
      </c>
      <c r="Q4535" s="55" t="s">
        <v>37</v>
      </c>
      <c r="R4535" s="55" t="s">
        <v>38</v>
      </c>
      <c r="S4535" s="55"/>
      <c r="T4535" s="55"/>
      <c r="U4535" s="55" t="s">
        <v>38</v>
      </c>
      <c r="V4535" s="55">
        <v>40.723199999999999</v>
      </c>
      <c r="W4535" s="55">
        <v>-74.687899999999999</v>
      </c>
      <c r="X4535" s="55" t="s">
        <v>39</v>
      </c>
      <c r="Y4535" s="55" t="s">
        <v>433</v>
      </c>
      <c r="Z4535" s="55" t="s">
        <v>34</v>
      </c>
      <c r="AA4535" s="55">
        <v>0</v>
      </c>
      <c r="AB4535" s="55" t="s">
        <v>41</v>
      </c>
      <c r="AC4535" s="55">
        <v>8</v>
      </c>
      <c r="AD4535" s="55"/>
      <c r="AE4535" s="55" t="s">
        <v>49</v>
      </c>
      <c r="AF4535" s="55" t="s">
        <v>50</v>
      </c>
      <c r="AG4535" s="55">
        <v>3.9055499999999998E-3</v>
      </c>
      <c r="AH4535" s="57" t="s">
        <v>44</v>
      </c>
    </row>
    <row r="4536" spans="1:34" x14ac:dyDescent="0.25">
      <c r="A4536" s="54">
        <v>12396411</v>
      </c>
      <c r="B4536" s="55"/>
      <c r="C4536" s="55"/>
      <c r="D4536" s="55">
        <v>61583213</v>
      </c>
      <c r="E4536" s="55"/>
      <c r="F4536" s="55">
        <v>300</v>
      </c>
      <c r="G4536" s="55">
        <v>79696714</v>
      </c>
      <c r="H4536" s="55"/>
      <c r="I4536" s="55">
        <v>2275050011</v>
      </c>
      <c r="J4536" s="55">
        <v>2</v>
      </c>
      <c r="K4536" s="55" t="s">
        <v>34</v>
      </c>
      <c r="L4536" s="55" t="s">
        <v>73</v>
      </c>
      <c r="M4536" s="55">
        <v>34035</v>
      </c>
      <c r="N4536" s="55"/>
      <c r="O4536" s="55" t="s">
        <v>432</v>
      </c>
      <c r="P4536" s="55">
        <v>48811</v>
      </c>
      <c r="Q4536" s="55" t="s">
        <v>37</v>
      </c>
      <c r="R4536" s="55" t="s">
        <v>38</v>
      </c>
      <c r="S4536" s="55"/>
      <c r="T4536" s="55"/>
      <c r="U4536" s="55" t="s">
        <v>38</v>
      </c>
      <c r="V4536" s="55">
        <v>40.723199999999999</v>
      </c>
      <c r="W4536" s="55">
        <v>-74.687899999999999</v>
      </c>
      <c r="X4536" s="55" t="s">
        <v>39</v>
      </c>
      <c r="Y4536" s="55" t="s">
        <v>433</v>
      </c>
      <c r="Z4536" s="55" t="s">
        <v>34</v>
      </c>
      <c r="AA4536" s="55">
        <v>0</v>
      </c>
      <c r="AB4536" s="55" t="s">
        <v>41</v>
      </c>
      <c r="AC4536" s="55">
        <v>8</v>
      </c>
      <c r="AD4536" s="55"/>
      <c r="AE4536" s="55" t="s">
        <v>51</v>
      </c>
      <c r="AF4536" s="55" t="s">
        <v>52</v>
      </c>
      <c r="AG4536" s="55">
        <v>5.8500000000000002E-4</v>
      </c>
      <c r="AH4536" s="57" t="s">
        <v>44</v>
      </c>
    </row>
    <row r="4537" spans="1:34" x14ac:dyDescent="0.25">
      <c r="A4537" s="54">
        <v>12396411</v>
      </c>
      <c r="B4537" s="55"/>
      <c r="C4537" s="55"/>
      <c r="D4537" s="55">
        <v>61583213</v>
      </c>
      <c r="E4537" s="55"/>
      <c r="F4537" s="55">
        <v>300</v>
      </c>
      <c r="G4537" s="55">
        <v>79696814</v>
      </c>
      <c r="H4537" s="55"/>
      <c r="I4537" s="55">
        <v>2275050012</v>
      </c>
      <c r="J4537" s="55">
        <v>2</v>
      </c>
      <c r="K4537" s="55" t="s">
        <v>34</v>
      </c>
      <c r="L4537" s="55" t="s">
        <v>73</v>
      </c>
      <c r="M4537" s="55">
        <v>34035</v>
      </c>
      <c r="N4537" s="55"/>
      <c r="O4537" s="55" t="s">
        <v>432</v>
      </c>
      <c r="P4537" s="55">
        <v>48811</v>
      </c>
      <c r="Q4537" s="55" t="s">
        <v>37</v>
      </c>
      <c r="R4537" s="55" t="s">
        <v>38</v>
      </c>
      <c r="S4537" s="55"/>
      <c r="T4537" s="55"/>
      <c r="U4537" s="55" t="s">
        <v>38</v>
      </c>
      <c r="V4537" s="55">
        <v>40.723199999999999</v>
      </c>
      <c r="W4537" s="55">
        <v>-74.687899999999999</v>
      </c>
      <c r="X4537" s="55" t="s">
        <v>39</v>
      </c>
      <c r="Y4537" s="55" t="s">
        <v>433</v>
      </c>
      <c r="Z4537" s="55" t="s">
        <v>34</v>
      </c>
      <c r="AA4537" s="55">
        <v>0</v>
      </c>
      <c r="AB4537" s="55" t="s">
        <v>41</v>
      </c>
      <c r="AC4537" s="55">
        <v>8</v>
      </c>
      <c r="AD4537" s="55"/>
      <c r="AE4537" s="55" t="s">
        <v>51</v>
      </c>
      <c r="AF4537" s="55" t="s">
        <v>52</v>
      </c>
      <c r="AG4537" s="55">
        <v>5.3417999999999998E-3</v>
      </c>
      <c r="AH4537" s="57" t="s">
        <v>44</v>
      </c>
    </row>
    <row r="4538" spans="1:34" x14ac:dyDescent="0.25">
      <c r="A4538" s="54">
        <v>12396411</v>
      </c>
      <c r="B4538" s="55"/>
      <c r="C4538" s="55"/>
      <c r="D4538" s="55">
        <v>61583213</v>
      </c>
      <c r="E4538" s="55"/>
      <c r="F4538" s="55">
        <v>300</v>
      </c>
      <c r="G4538" s="55">
        <v>79696814</v>
      </c>
      <c r="H4538" s="55"/>
      <c r="I4538" s="55">
        <v>2275050012</v>
      </c>
      <c r="J4538" s="55">
        <v>2</v>
      </c>
      <c r="K4538" s="55" t="s">
        <v>34</v>
      </c>
      <c r="L4538" s="55" t="s">
        <v>73</v>
      </c>
      <c r="M4538" s="55">
        <v>34035</v>
      </c>
      <c r="N4538" s="55"/>
      <c r="O4538" s="55" t="s">
        <v>432</v>
      </c>
      <c r="P4538" s="55">
        <v>48811</v>
      </c>
      <c r="Q4538" s="55" t="s">
        <v>37</v>
      </c>
      <c r="R4538" s="55" t="s">
        <v>38</v>
      </c>
      <c r="S4538" s="55"/>
      <c r="T4538" s="55"/>
      <c r="U4538" s="55" t="s">
        <v>38</v>
      </c>
      <c r="V4538" s="55">
        <v>40.723199999999999</v>
      </c>
      <c r="W4538" s="55">
        <v>-74.687899999999999</v>
      </c>
      <c r="X4538" s="55" t="s">
        <v>39</v>
      </c>
      <c r="Y4538" s="55" t="s">
        <v>433</v>
      </c>
      <c r="Z4538" s="55" t="s">
        <v>34</v>
      </c>
      <c r="AA4538" s="55">
        <v>0</v>
      </c>
      <c r="AB4538" s="55" t="s">
        <v>41</v>
      </c>
      <c r="AC4538" s="55">
        <v>8</v>
      </c>
      <c r="AD4538" s="55"/>
      <c r="AE4538" s="55" t="s">
        <v>53</v>
      </c>
      <c r="AF4538" s="55" t="s">
        <v>54</v>
      </c>
      <c r="AG4538" s="55">
        <v>0.15802099999999999</v>
      </c>
      <c r="AH4538" s="57" t="s">
        <v>44</v>
      </c>
    </row>
    <row r="4539" spans="1:34" x14ac:dyDescent="0.25">
      <c r="A4539" s="54">
        <v>12396411</v>
      </c>
      <c r="B4539" s="55"/>
      <c r="C4539" s="55"/>
      <c r="D4539" s="55">
        <v>61583213</v>
      </c>
      <c r="E4539" s="55"/>
      <c r="F4539" s="55">
        <v>300</v>
      </c>
      <c r="G4539" s="55">
        <v>79696714</v>
      </c>
      <c r="H4539" s="55"/>
      <c r="I4539" s="55">
        <v>2275050011</v>
      </c>
      <c r="J4539" s="55">
        <v>2</v>
      </c>
      <c r="K4539" s="55" t="s">
        <v>34</v>
      </c>
      <c r="L4539" s="55" t="s">
        <v>73</v>
      </c>
      <c r="M4539" s="55">
        <v>34035</v>
      </c>
      <c r="N4539" s="55"/>
      <c r="O4539" s="55" t="s">
        <v>432</v>
      </c>
      <c r="P4539" s="55">
        <v>48811</v>
      </c>
      <c r="Q4539" s="55" t="s">
        <v>37</v>
      </c>
      <c r="R4539" s="55" t="s">
        <v>38</v>
      </c>
      <c r="S4539" s="55"/>
      <c r="T4539" s="55"/>
      <c r="U4539" s="55" t="s">
        <v>38</v>
      </c>
      <c r="V4539" s="55">
        <v>40.723199999999999</v>
      </c>
      <c r="W4539" s="55">
        <v>-74.687899999999999</v>
      </c>
      <c r="X4539" s="55" t="s">
        <v>39</v>
      </c>
      <c r="Y4539" s="55" t="s">
        <v>433</v>
      </c>
      <c r="Z4539" s="55" t="s">
        <v>34</v>
      </c>
      <c r="AA4539" s="55">
        <v>0</v>
      </c>
      <c r="AB4539" s="55" t="s">
        <v>41</v>
      </c>
      <c r="AC4539" s="55">
        <v>8</v>
      </c>
      <c r="AD4539" s="55"/>
      <c r="AE4539" s="55" t="s">
        <v>53</v>
      </c>
      <c r="AF4539" s="55" t="s">
        <v>54</v>
      </c>
      <c r="AG4539" s="55">
        <v>0.108126</v>
      </c>
      <c r="AH4539" s="57" t="s">
        <v>44</v>
      </c>
    </row>
    <row r="4540" spans="1:34" x14ac:dyDescent="0.25">
      <c r="A4540" s="54">
        <v>12396411</v>
      </c>
      <c r="B4540" s="55"/>
      <c r="C4540" s="55"/>
      <c r="D4540" s="55">
        <v>61583213</v>
      </c>
      <c r="E4540" s="55"/>
      <c r="F4540" s="55">
        <v>300</v>
      </c>
      <c r="G4540" s="55">
        <v>79696714</v>
      </c>
      <c r="H4540" s="55"/>
      <c r="I4540" s="55">
        <v>2275050011</v>
      </c>
      <c r="J4540" s="55">
        <v>2</v>
      </c>
      <c r="K4540" s="55" t="s">
        <v>34</v>
      </c>
      <c r="L4540" s="55" t="s">
        <v>73</v>
      </c>
      <c r="M4540" s="55">
        <v>34035</v>
      </c>
      <c r="N4540" s="55"/>
      <c r="O4540" s="55" t="s">
        <v>432</v>
      </c>
      <c r="P4540" s="55">
        <v>48811</v>
      </c>
      <c r="Q4540" s="55" t="s">
        <v>37</v>
      </c>
      <c r="R4540" s="55" t="s">
        <v>38</v>
      </c>
      <c r="S4540" s="55"/>
      <c r="T4540" s="55"/>
      <c r="U4540" s="55" t="s">
        <v>38</v>
      </c>
      <c r="V4540" s="55">
        <v>40.723199999999999</v>
      </c>
      <c r="W4540" s="55">
        <v>-74.687899999999999</v>
      </c>
      <c r="X4540" s="55" t="s">
        <v>39</v>
      </c>
      <c r="Y4540" s="55" t="s">
        <v>433</v>
      </c>
      <c r="Z4540" s="55" t="s">
        <v>34</v>
      </c>
      <c r="AA4540" s="55">
        <v>0</v>
      </c>
      <c r="AB4540" s="55" t="s">
        <v>41</v>
      </c>
      <c r="AC4540" s="55">
        <v>8</v>
      </c>
      <c r="AD4540" s="55"/>
      <c r="AE4540" s="55">
        <v>7439921</v>
      </c>
      <c r="AF4540" s="55" t="s">
        <v>55</v>
      </c>
      <c r="AG4540" s="55">
        <v>1.3835599999999999E-4</v>
      </c>
      <c r="AH4540" s="57" t="s">
        <v>44</v>
      </c>
    </row>
    <row r="4541" spans="1:34" x14ac:dyDescent="0.25">
      <c r="A4541" s="54">
        <v>12396911</v>
      </c>
      <c r="B4541" s="55"/>
      <c r="C4541" s="55"/>
      <c r="D4541" s="55">
        <v>61583913</v>
      </c>
      <c r="E4541" s="55"/>
      <c r="F4541" s="55">
        <v>300</v>
      </c>
      <c r="G4541" s="55">
        <v>79698214</v>
      </c>
      <c r="H4541" s="55"/>
      <c r="I4541" s="55">
        <v>2275050012</v>
      </c>
      <c r="J4541" s="55">
        <v>2</v>
      </c>
      <c r="K4541" s="55" t="s">
        <v>34</v>
      </c>
      <c r="L4541" s="55" t="s">
        <v>73</v>
      </c>
      <c r="M4541" s="55">
        <v>34035</v>
      </c>
      <c r="N4541" s="55"/>
      <c r="O4541" s="55" t="s">
        <v>434</v>
      </c>
      <c r="P4541" s="55">
        <v>48811</v>
      </c>
      <c r="Q4541" s="55" t="s">
        <v>37</v>
      </c>
      <c r="R4541" s="55" t="s">
        <v>38</v>
      </c>
      <c r="S4541" s="55"/>
      <c r="T4541" s="55"/>
      <c r="U4541" s="55" t="s">
        <v>38</v>
      </c>
      <c r="V4541" s="55">
        <v>40.666699999999999</v>
      </c>
      <c r="W4541" s="55">
        <v>-74.633300000000006</v>
      </c>
      <c r="X4541" s="55" t="s">
        <v>39</v>
      </c>
      <c r="Y4541" s="55" t="s">
        <v>316</v>
      </c>
      <c r="Z4541" s="55" t="s">
        <v>34</v>
      </c>
      <c r="AA4541" s="55">
        <v>0</v>
      </c>
      <c r="AB4541" s="55" t="s">
        <v>41</v>
      </c>
      <c r="AC4541" s="55">
        <v>8</v>
      </c>
      <c r="AD4541" s="55"/>
      <c r="AE4541" s="55" t="s">
        <v>42</v>
      </c>
      <c r="AF4541" s="55" t="s">
        <v>43</v>
      </c>
      <c r="AG4541" s="55">
        <v>1.1376499999999999E-2</v>
      </c>
      <c r="AH4541" s="57" t="s">
        <v>44</v>
      </c>
    </row>
    <row r="4542" spans="1:34" x14ac:dyDescent="0.25">
      <c r="A4542" s="54">
        <v>12396911</v>
      </c>
      <c r="B4542" s="55"/>
      <c r="C4542" s="55"/>
      <c r="D4542" s="55">
        <v>61583913</v>
      </c>
      <c r="E4542" s="55"/>
      <c r="F4542" s="55">
        <v>300</v>
      </c>
      <c r="G4542" s="55">
        <v>79698114</v>
      </c>
      <c r="H4542" s="55"/>
      <c r="I4542" s="55">
        <v>2275050011</v>
      </c>
      <c r="J4542" s="55">
        <v>2</v>
      </c>
      <c r="K4542" s="55" t="s">
        <v>34</v>
      </c>
      <c r="L4542" s="55" t="s">
        <v>73</v>
      </c>
      <c r="M4542" s="55">
        <v>34035</v>
      </c>
      <c r="N4542" s="55"/>
      <c r="O4542" s="55" t="s">
        <v>434</v>
      </c>
      <c r="P4542" s="55">
        <v>48811</v>
      </c>
      <c r="Q4542" s="55" t="s">
        <v>37</v>
      </c>
      <c r="R4542" s="55" t="s">
        <v>38</v>
      </c>
      <c r="S4542" s="55"/>
      <c r="T4542" s="55"/>
      <c r="U4542" s="55" t="s">
        <v>38</v>
      </c>
      <c r="V4542" s="55">
        <v>40.666699999999999</v>
      </c>
      <c r="W4542" s="55">
        <v>-74.633300000000006</v>
      </c>
      <c r="X4542" s="55" t="s">
        <v>39</v>
      </c>
      <c r="Y4542" s="55" t="s">
        <v>316</v>
      </c>
      <c r="Z4542" s="55" t="s">
        <v>34</v>
      </c>
      <c r="AA4542" s="55">
        <v>0</v>
      </c>
      <c r="AB4542" s="55" t="s">
        <v>41</v>
      </c>
      <c r="AC4542" s="55">
        <v>8</v>
      </c>
      <c r="AD4542" s="55"/>
      <c r="AE4542" s="55" t="s">
        <v>42</v>
      </c>
      <c r="AF4542" s="55" t="s">
        <v>43</v>
      </c>
      <c r="AG4542" s="55">
        <v>1.3542700000000001E-3</v>
      </c>
      <c r="AH4542" s="57" t="s">
        <v>44</v>
      </c>
    </row>
    <row r="4543" spans="1:34" x14ac:dyDescent="0.25">
      <c r="A4543" s="54">
        <v>12396911</v>
      </c>
      <c r="B4543" s="55"/>
      <c r="C4543" s="55"/>
      <c r="D4543" s="55">
        <v>61583913</v>
      </c>
      <c r="E4543" s="55"/>
      <c r="F4543" s="55">
        <v>300</v>
      </c>
      <c r="G4543" s="55">
        <v>79698114</v>
      </c>
      <c r="H4543" s="55"/>
      <c r="I4543" s="55">
        <v>2275050011</v>
      </c>
      <c r="J4543" s="55">
        <v>2</v>
      </c>
      <c r="K4543" s="55" t="s">
        <v>34</v>
      </c>
      <c r="L4543" s="55" t="s">
        <v>73</v>
      </c>
      <c r="M4543" s="55">
        <v>34035</v>
      </c>
      <c r="N4543" s="55"/>
      <c r="O4543" s="55" t="s">
        <v>434</v>
      </c>
      <c r="P4543" s="55">
        <v>48811</v>
      </c>
      <c r="Q4543" s="55" t="s">
        <v>37</v>
      </c>
      <c r="R4543" s="55" t="s">
        <v>38</v>
      </c>
      <c r="S4543" s="55"/>
      <c r="T4543" s="55"/>
      <c r="U4543" s="55" t="s">
        <v>38</v>
      </c>
      <c r="V4543" s="55">
        <v>40.666699999999999</v>
      </c>
      <c r="W4543" s="55">
        <v>-74.633300000000006</v>
      </c>
      <c r="X4543" s="55" t="s">
        <v>39</v>
      </c>
      <c r="Y4543" s="55" t="s">
        <v>316</v>
      </c>
      <c r="Z4543" s="55" t="s">
        <v>34</v>
      </c>
      <c r="AA4543" s="55">
        <v>0</v>
      </c>
      <c r="AB4543" s="55" t="s">
        <v>41</v>
      </c>
      <c r="AC4543" s="55">
        <v>8</v>
      </c>
      <c r="AD4543" s="55"/>
      <c r="AE4543" s="55" t="s">
        <v>45</v>
      </c>
      <c r="AF4543" s="55" t="s">
        <v>46</v>
      </c>
      <c r="AG4543" s="55">
        <v>9.0000000000000006E-5</v>
      </c>
      <c r="AH4543" s="57" t="s">
        <v>44</v>
      </c>
    </row>
    <row r="4544" spans="1:34" x14ac:dyDescent="0.25">
      <c r="A4544" s="54">
        <v>12396911</v>
      </c>
      <c r="B4544" s="55"/>
      <c r="C4544" s="55"/>
      <c r="D4544" s="55">
        <v>61583913</v>
      </c>
      <c r="E4544" s="55"/>
      <c r="F4544" s="55">
        <v>300</v>
      </c>
      <c r="G4544" s="55">
        <v>79698214</v>
      </c>
      <c r="H4544" s="55"/>
      <c r="I4544" s="55">
        <v>2275050012</v>
      </c>
      <c r="J4544" s="55">
        <v>2</v>
      </c>
      <c r="K4544" s="55" t="s">
        <v>34</v>
      </c>
      <c r="L4544" s="55" t="s">
        <v>73</v>
      </c>
      <c r="M4544" s="55">
        <v>34035</v>
      </c>
      <c r="N4544" s="55"/>
      <c r="O4544" s="55" t="s">
        <v>434</v>
      </c>
      <c r="P4544" s="55">
        <v>48811</v>
      </c>
      <c r="Q4544" s="55" t="s">
        <v>37</v>
      </c>
      <c r="R4544" s="55" t="s">
        <v>38</v>
      </c>
      <c r="S4544" s="55"/>
      <c r="T4544" s="55"/>
      <c r="U4544" s="55" t="s">
        <v>38</v>
      </c>
      <c r="V4544" s="55">
        <v>40.666699999999999</v>
      </c>
      <c r="W4544" s="55">
        <v>-74.633300000000006</v>
      </c>
      <c r="X4544" s="55" t="s">
        <v>39</v>
      </c>
      <c r="Y4544" s="55" t="s">
        <v>316</v>
      </c>
      <c r="Z4544" s="55" t="s">
        <v>34</v>
      </c>
      <c r="AA4544" s="55">
        <v>0</v>
      </c>
      <c r="AB4544" s="55" t="s">
        <v>41</v>
      </c>
      <c r="AC4544" s="55">
        <v>8</v>
      </c>
      <c r="AD4544" s="55"/>
      <c r="AE4544" s="55" t="s">
        <v>45</v>
      </c>
      <c r="AF4544" s="55" t="s">
        <v>46</v>
      </c>
      <c r="AG4544" s="55">
        <v>1.2140199999999999E-3</v>
      </c>
      <c r="AH4544" s="57" t="s">
        <v>44</v>
      </c>
    </row>
    <row r="4545" spans="1:34" x14ac:dyDescent="0.25">
      <c r="A4545" s="54">
        <v>12396911</v>
      </c>
      <c r="B4545" s="55"/>
      <c r="C4545" s="55"/>
      <c r="D4545" s="55">
        <v>61583913</v>
      </c>
      <c r="E4545" s="55"/>
      <c r="F4545" s="55">
        <v>300</v>
      </c>
      <c r="G4545" s="55">
        <v>79698114</v>
      </c>
      <c r="H4545" s="55"/>
      <c r="I4545" s="55">
        <v>2275050011</v>
      </c>
      <c r="J4545" s="55">
        <v>2</v>
      </c>
      <c r="K4545" s="55" t="s">
        <v>34</v>
      </c>
      <c r="L4545" s="55" t="s">
        <v>73</v>
      </c>
      <c r="M4545" s="55">
        <v>34035</v>
      </c>
      <c r="N4545" s="55"/>
      <c r="O4545" s="55" t="s">
        <v>434</v>
      </c>
      <c r="P4545" s="55">
        <v>48811</v>
      </c>
      <c r="Q4545" s="55" t="s">
        <v>37</v>
      </c>
      <c r="R4545" s="55" t="s">
        <v>38</v>
      </c>
      <c r="S4545" s="55"/>
      <c r="T4545" s="55"/>
      <c r="U4545" s="55" t="s">
        <v>38</v>
      </c>
      <c r="V4545" s="55">
        <v>40.666699999999999</v>
      </c>
      <c r="W4545" s="55">
        <v>-74.633300000000006</v>
      </c>
      <c r="X4545" s="55" t="s">
        <v>39</v>
      </c>
      <c r="Y4545" s="55" t="s">
        <v>316</v>
      </c>
      <c r="Z4545" s="55" t="s">
        <v>34</v>
      </c>
      <c r="AA4545" s="55">
        <v>0</v>
      </c>
      <c r="AB4545" s="55" t="s">
        <v>41</v>
      </c>
      <c r="AC4545" s="55">
        <v>8</v>
      </c>
      <c r="AD4545" s="55"/>
      <c r="AE4545" s="55" t="s">
        <v>47</v>
      </c>
      <c r="AF4545" s="55" t="s">
        <v>48</v>
      </c>
      <c r="AG4545" s="55">
        <v>1.4699100000000001E-3</v>
      </c>
      <c r="AH4545" s="57" t="s">
        <v>44</v>
      </c>
    </row>
    <row r="4546" spans="1:34" x14ac:dyDescent="0.25">
      <c r="A4546" s="54">
        <v>12396911</v>
      </c>
      <c r="B4546" s="55"/>
      <c r="C4546" s="55"/>
      <c r="D4546" s="55">
        <v>61583913</v>
      </c>
      <c r="E4546" s="55"/>
      <c r="F4546" s="55">
        <v>300</v>
      </c>
      <c r="G4546" s="55">
        <v>79698214</v>
      </c>
      <c r="H4546" s="55"/>
      <c r="I4546" s="55">
        <v>2275050012</v>
      </c>
      <c r="J4546" s="55">
        <v>2</v>
      </c>
      <c r="K4546" s="55" t="s">
        <v>34</v>
      </c>
      <c r="L4546" s="55" t="s">
        <v>73</v>
      </c>
      <c r="M4546" s="55">
        <v>34035</v>
      </c>
      <c r="N4546" s="55"/>
      <c r="O4546" s="55" t="s">
        <v>434</v>
      </c>
      <c r="P4546" s="55">
        <v>48811</v>
      </c>
      <c r="Q4546" s="55" t="s">
        <v>37</v>
      </c>
      <c r="R4546" s="55" t="s">
        <v>38</v>
      </c>
      <c r="S4546" s="55"/>
      <c r="T4546" s="55"/>
      <c r="U4546" s="55" t="s">
        <v>38</v>
      </c>
      <c r="V4546" s="55">
        <v>40.666699999999999</v>
      </c>
      <c r="W4546" s="55">
        <v>-74.633300000000006</v>
      </c>
      <c r="X4546" s="55" t="s">
        <v>39</v>
      </c>
      <c r="Y4546" s="55" t="s">
        <v>316</v>
      </c>
      <c r="Z4546" s="55" t="s">
        <v>34</v>
      </c>
      <c r="AA4546" s="55">
        <v>0</v>
      </c>
      <c r="AB4546" s="55" t="s">
        <v>41</v>
      </c>
      <c r="AC4546" s="55">
        <v>8</v>
      </c>
      <c r="AD4546" s="55"/>
      <c r="AE4546" s="55" t="s">
        <v>47</v>
      </c>
      <c r="AF4546" s="55" t="s">
        <v>48</v>
      </c>
      <c r="AG4546" s="55">
        <v>3.8118200000000001E-3</v>
      </c>
      <c r="AH4546" s="57" t="s">
        <v>44</v>
      </c>
    </row>
    <row r="4547" spans="1:34" x14ac:dyDescent="0.25">
      <c r="A4547" s="54">
        <v>12396911</v>
      </c>
      <c r="B4547" s="55"/>
      <c r="C4547" s="55"/>
      <c r="D4547" s="55">
        <v>61583913</v>
      </c>
      <c r="E4547" s="55"/>
      <c r="F4547" s="55">
        <v>300</v>
      </c>
      <c r="G4547" s="55">
        <v>79698214</v>
      </c>
      <c r="H4547" s="55"/>
      <c r="I4547" s="55">
        <v>2275050012</v>
      </c>
      <c r="J4547" s="55">
        <v>2</v>
      </c>
      <c r="K4547" s="55" t="s">
        <v>34</v>
      </c>
      <c r="L4547" s="55" t="s">
        <v>73</v>
      </c>
      <c r="M4547" s="55">
        <v>34035</v>
      </c>
      <c r="N4547" s="55"/>
      <c r="O4547" s="55" t="s">
        <v>434</v>
      </c>
      <c r="P4547" s="55">
        <v>48811</v>
      </c>
      <c r="Q4547" s="55" t="s">
        <v>37</v>
      </c>
      <c r="R4547" s="55" t="s">
        <v>38</v>
      </c>
      <c r="S4547" s="55"/>
      <c r="T4547" s="55"/>
      <c r="U4547" s="55" t="s">
        <v>38</v>
      </c>
      <c r="V4547" s="55">
        <v>40.666699999999999</v>
      </c>
      <c r="W4547" s="55">
        <v>-74.633300000000006</v>
      </c>
      <c r="X4547" s="55" t="s">
        <v>39</v>
      </c>
      <c r="Y4547" s="55" t="s">
        <v>316</v>
      </c>
      <c r="Z4547" s="55" t="s">
        <v>34</v>
      </c>
      <c r="AA4547" s="55">
        <v>0</v>
      </c>
      <c r="AB4547" s="55" t="s">
        <v>41</v>
      </c>
      <c r="AC4547" s="55">
        <v>8</v>
      </c>
      <c r="AD4547" s="55"/>
      <c r="AE4547" s="55" t="s">
        <v>49</v>
      </c>
      <c r="AF4547" s="55" t="s">
        <v>50</v>
      </c>
      <c r="AG4547" s="55">
        <v>3.9055499999999998E-3</v>
      </c>
      <c r="AH4547" s="57" t="s">
        <v>44</v>
      </c>
    </row>
    <row r="4548" spans="1:34" x14ac:dyDescent="0.25">
      <c r="A4548" s="54">
        <v>12396911</v>
      </c>
      <c r="B4548" s="55"/>
      <c r="C4548" s="55"/>
      <c r="D4548" s="55">
        <v>61583913</v>
      </c>
      <c r="E4548" s="55"/>
      <c r="F4548" s="55">
        <v>300</v>
      </c>
      <c r="G4548" s="55">
        <v>79698114</v>
      </c>
      <c r="H4548" s="55"/>
      <c r="I4548" s="55">
        <v>2275050011</v>
      </c>
      <c r="J4548" s="55">
        <v>2</v>
      </c>
      <c r="K4548" s="55" t="s">
        <v>34</v>
      </c>
      <c r="L4548" s="55" t="s">
        <v>73</v>
      </c>
      <c r="M4548" s="55">
        <v>34035</v>
      </c>
      <c r="N4548" s="55"/>
      <c r="O4548" s="55" t="s">
        <v>434</v>
      </c>
      <c r="P4548" s="55">
        <v>48811</v>
      </c>
      <c r="Q4548" s="55" t="s">
        <v>37</v>
      </c>
      <c r="R4548" s="55" t="s">
        <v>38</v>
      </c>
      <c r="S4548" s="55"/>
      <c r="T4548" s="55"/>
      <c r="U4548" s="55" t="s">
        <v>38</v>
      </c>
      <c r="V4548" s="55">
        <v>40.666699999999999</v>
      </c>
      <c r="W4548" s="55">
        <v>-74.633300000000006</v>
      </c>
      <c r="X4548" s="55" t="s">
        <v>39</v>
      </c>
      <c r="Y4548" s="55" t="s">
        <v>316</v>
      </c>
      <c r="Z4548" s="55" t="s">
        <v>34</v>
      </c>
      <c r="AA4548" s="55">
        <v>0</v>
      </c>
      <c r="AB4548" s="55" t="s">
        <v>41</v>
      </c>
      <c r="AC4548" s="55">
        <v>8</v>
      </c>
      <c r="AD4548" s="55"/>
      <c r="AE4548" s="55" t="s">
        <v>49</v>
      </c>
      <c r="AF4548" s="55" t="s">
        <v>50</v>
      </c>
      <c r="AG4548" s="55">
        <v>2.1302999999999999E-3</v>
      </c>
      <c r="AH4548" s="57" t="s">
        <v>44</v>
      </c>
    </row>
    <row r="4549" spans="1:34" x14ac:dyDescent="0.25">
      <c r="A4549" s="54">
        <v>12396911</v>
      </c>
      <c r="B4549" s="55"/>
      <c r="C4549" s="55"/>
      <c r="D4549" s="55">
        <v>61583913</v>
      </c>
      <c r="E4549" s="55"/>
      <c r="F4549" s="55">
        <v>300</v>
      </c>
      <c r="G4549" s="55">
        <v>79698114</v>
      </c>
      <c r="H4549" s="55"/>
      <c r="I4549" s="55">
        <v>2275050011</v>
      </c>
      <c r="J4549" s="55">
        <v>2</v>
      </c>
      <c r="K4549" s="55" t="s">
        <v>34</v>
      </c>
      <c r="L4549" s="55" t="s">
        <v>73</v>
      </c>
      <c r="M4549" s="55">
        <v>34035</v>
      </c>
      <c r="N4549" s="55"/>
      <c r="O4549" s="55" t="s">
        <v>434</v>
      </c>
      <c r="P4549" s="55">
        <v>48811</v>
      </c>
      <c r="Q4549" s="55" t="s">
        <v>37</v>
      </c>
      <c r="R4549" s="55" t="s">
        <v>38</v>
      </c>
      <c r="S4549" s="55"/>
      <c r="T4549" s="55"/>
      <c r="U4549" s="55" t="s">
        <v>38</v>
      </c>
      <c r="V4549" s="55">
        <v>40.666699999999999</v>
      </c>
      <c r="W4549" s="55">
        <v>-74.633300000000006</v>
      </c>
      <c r="X4549" s="55" t="s">
        <v>39</v>
      </c>
      <c r="Y4549" s="55" t="s">
        <v>316</v>
      </c>
      <c r="Z4549" s="55" t="s">
        <v>34</v>
      </c>
      <c r="AA4549" s="55">
        <v>0</v>
      </c>
      <c r="AB4549" s="55" t="s">
        <v>41</v>
      </c>
      <c r="AC4549" s="55">
        <v>8</v>
      </c>
      <c r="AD4549" s="55"/>
      <c r="AE4549" s="55" t="s">
        <v>51</v>
      </c>
      <c r="AF4549" s="55" t="s">
        <v>52</v>
      </c>
      <c r="AG4549" s="55">
        <v>5.8500000000000002E-4</v>
      </c>
      <c r="AH4549" s="57" t="s">
        <v>44</v>
      </c>
    </row>
    <row r="4550" spans="1:34" x14ac:dyDescent="0.25">
      <c r="A4550" s="54">
        <v>12396911</v>
      </c>
      <c r="B4550" s="55"/>
      <c r="C4550" s="55"/>
      <c r="D4550" s="55">
        <v>61583913</v>
      </c>
      <c r="E4550" s="55"/>
      <c r="F4550" s="55">
        <v>300</v>
      </c>
      <c r="G4550" s="55">
        <v>79698214</v>
      </c>
      <c r="H4550" s="55"/>
      <c r="I4550" s="55">
        <v>2275050012</v>
      </c>
      <c r="J4550" s="55">
        <v>2</v>
      </c>
      <c r="K4550" s="55" t="s">
        <v>34</v>
      </c>
      <c r="L4550" s="55" t="s">
        <v>73</v>
      </c>
      <c r="M4550" s="55">
        <v>34035</v>
      </c>
      <c r="N4550" s="55"/>
      <c r="O4550" s="55" t="s">
        <v>434</v>
      </c>
      <c r="P4550" s="55">
        <v>48811</v>
      </c>
      <c r="Q4550" s="55" t="s">
        <v>37</v>
      </c>
      <c r="R4550" s="55" t="s">
        <v>38</v>
      </c>
      <c r="S4550" s="55"/>
      <c r="T4550" s="55"/>
      <c r="U4550" s="55" t="s">
        <v>38</v>
      </c>
      <c r="V4550" s="55">
        <v>40.666699999999999</v>
      </c>
      <c r="W4550" s="55">
        <v>-74.633300000000006</v>
      </c>
      <c r="X4550" s="55" t="s">
        <v>39</v>
      </c>
      <c r="Y4550" s="55" t="s">
        <v>316</v>
      </c>
      <c r="Z4550" s="55" t="s">
        <v>34</v>
      </c>
      <c r="AA4550" s="55">
        <v>0</v>
      </c>
      <c r="AB4550" s="55" t="s">
        <v>41</v>
      </c>
      <c r="AC4550" s="55">
        <v>8</v>
      </c>
      <c r="AD4550" s="55"/>
      <c r="AE4550" s="55" t="s">
        <v>51</v>
      </c>
      <c r="AF4550" s="55" t="s">
        <v>52</v>
      </c>
      <c r="AG4550" s="55">
        <v>5.3417999999999998E-3</v>
      </c>
      <c r="AH4550" s="57" t="s">
        <v>44</v>
      </c>
    </row>
    <row r="4551" spans="1:34" x14ac:dyDescent="0.25">
      <c r="A4551" s="54">
        <v>12396911</v>
      </c>
      <c r="B4551" s="55"/>
      <c r="C4551" s="55"/>
      <c r="D4551" s="55">
        <v>61583913</v>
      </c>
      <c r="E4551" s="55"/>
      <c r="F4551" s="55">
        <v>300</v>
      </c>
      <c r="G4551" s="55">
        <v>79698114</v>
      </c>
      <c r="H4551" s="55"/>
      <c r="I4551" s="55">
        <v>2275050011</v>
      </c>
      <c r="J4551" s="55">
        <v>2</v>
      </c>
      <c r="K4551" s="55" t="s">
        <v>34</v>
      </c>
      <c r="L4551" s="55" t="s">
        <v>73</v>
      </c>
      <c r="M4551" s="55">
        <v>34035</v>
      </c>
      <c r="N4551" s="55"/>
      <c r="O4551" s="55" t="s">
        <v>434</v>
      </c>
      <c r="P4551" s="55">
        <v>48811</v>
      </c>
      <c r="Q4551" s="55" t="s">
        <v>37</v>
      </c>
      <c r="R4551" s="55" t="s">
        <v>38</v>
      </c>
      <c r="S4551" s="55"/>
      <c r="T4551" s="55"/>
      <c r="U4551" s="55" t="s">
        <v>38</v>
      </c>
      <c r="V4551" s="55">
        <v>40.666699999999999</v>
      </c>
      <c r="W4551" s="55">
        <v>-74.633300000000006</v>
      </c>
      <c r="X4551" s="55" t="s">
        <v>39</v>
      </c>
      <c r="Y4551" s="55" t="s">
        <v>316</v>
      </c>
      <c r="Z4551" s="55" t="s">
        <v>34</v>
      </c>
      <c r="AA4551" s="55">
        <v>0</v>
      </c>
      <c r="AB4551" s="55" t="s">
        <v>41</v>
      </c>
      <c r="AC4551" s="55">
        <v>8</v>
      </c>
      <c r="AD4551" s="55"/>
      <c r="AE4551" s="55" t="s">
        <v>53</v>
      </c>
      <c r="AF4551" s="55" t="s">
        <v>54</v>
      </c>
      <c r="AG4551" s="55">
        <v>0.108126</v>
      </c>
      <c r="AH4551" s="57" t="s">
        <v>44</v>
      </c>
    </row>
    <row r="4552" spans="1:34" x14ac:dyDescent="0.25">
      <c r="A4552" s="54">
        <v>12396911</v>
      </c>
      <c r="B4552" s="55"/>
      <c r="C4552" s="55"/>
      <c r="D4552" s="55">
        <v>61583913</v>
      </c>
      <c r="E4552" s="55"/>
      <c r="F4552" s="55">
        <v>300</v>
      </c>
      <c r="G4552" s="55">
        <v>79698214</v>
      </c>
      <c r="H4552" s="55"/>
      <c r="I4552" s="55">
        <v>2275050012</v>
      </c>
      <c r="J4552" s="55">
        <v>2</v>
      </c>
      <c r="K4552" s="55" t="s">
        <v>34</v>
      </c>
      <c r="L4552" s="55" t="s">
        <v>73</v>
      </c>
      <c r="M4552" s="55">
        <v>34035</v>
      </c>
      <c r="N4552" s="55"/>
      <c r="O4552" s="55" t="s">
        <v>434</v>
      </c>
      <c r="P4552" s="55">
        <v>48811</v>
      </c>
      <c r="Q4552" s="55" t="s">
        <v>37</v>
      </c>
      <c r="R4552" s="55" t="s">
        <v>38</v>
      </c>
      <c r="S4552" s="55"/>
      <c r="T4552" s="55"/>
      <c r="U4552" s="55" t="s">
        <v>38</v>
      </c>
      <c r="V4552" s="55">
        <v>40.666699999999999</v>
      </c>
      <c r="W4552" s="55">
        <v>-74.633300000000006</v>
      </c>
      <c r="X4552" s="55" t="s">
        <v>39</v>
      </c>
      <c r="Y4552" s="55" t="s">
        <v>316</v>
      </c>
      <c r="Z4552" s="55" t="s">
        <v>34</v>
      </c>
      <c r="AA4552" s="55">
        <v>0</v>
      </c>
      <c r="AB4552" s="55" t="s">
        <v>41</v>
      </c>
      <c r="AC4552" s="55">
        <v>8</v>
      </c>
      <c r="AD4552" s="55"/>
      <c r="AE4552" s="55" t="s">
        <v>53</v>
      </c>
      <c r="AF4552" s="55" t="s">
        <v>54</v>
      </c>
      <c r="AG4552" s="55">
        <v>0.15802099999999999</v>
      </c>
      <c r="AH4552" s="57" t="s">
        <v>44</v>
      </c>
    </row>
    <row r="4553" spans="1:34" x14ac:dyDescent="0.25">
      <c r="A4553" s="54">
        <v>12396911</v>
      </c>
      <c r="B4553" s="55"/>
      <c r="C4553" s="55"/>
      <c r="D4553" s="55">
        <v>61583913</v>
      </c>
      <c r="E4553" s="55"/>
      <c r="F4553" s="55">
        <v>300</v>
      </c>
      <c r="G4553" s="55">
        <v>79698114</v>
      </c>
      <c r="H4553" s="55"/>
      <c r="I4553" s="55">
        <v>2275050011</v>
      </c>
      <c r="J4553" s="55">
        <v>2</v>
      </c>
      <c r="K4553" s="55" t="s">
        <v>34</v>
      </c>
      <c r="L4553" s="55" t="s">
        <v>73</v>
      </c>
      <c r="M4553" s="55">
        <v>34035</v>
      </c>
      <c r="N4553" s="55"/>
      <c r="O4553" s="55" t="s">
        <v>434</v>
      </c>
      <c r="P4553" s="55">
        <v>48811</v>
      </c>
      <c r="Q4553" s="55" t="s">
        <v>37</v>
      </c>
      <c r="R4553" s="55" t="s">
        <v>38</v>
      </c>
      <c r="S4553" s="55"/>
      <c r="T4553" s="55"/>
      <c r="U4553" s="55" t="s">
        <v>38</v>
      </c>
      <c r="V4553" s="55">
        <v>40.666699999999999</v>
      </c>
      <c r="W4553" s="55">
        <v>-74.633300000000006</v>
      </c>
      <c r="X4553" s="55" t="s">
        <v>39</v>
      </c>
      <c r="Y4553" s="55" t="s">
        <v>316</v>
      </c>
      <c r="Z4553" s="55" t="s">
        <v>34</v>
      </c>
      <c r="AA4553" s="55">
        <v>0</v>
      </c>
      <c r="AB4553" s="55" t="s">
        <v>41</v>
      </c>
      <c r="AC4553" s="55">
        <v>8</v>
      </c>
      <c r="AD4553" s="55"/>
      <c r="AE4553" s="55">
        <v>7439921</v>
      </c>
      <c r="AF4553" s="55" t="s">
        <v>55</v>
      </c>
      <c r="AG4553" s="55">
        <v>1.3835599999999999E-4</v>
      </c>
      <c r="AH4553" s="57" t="s">
        <v>44</v>
      </c>
    </row>
    <row r="4554" spans="1:34" x14ac:dyDescent="0.25">
      <c r="A4554" s="54">
        <v>12318711</v>
      </c>
      <c r="B4554" s="55"/>
      <c r="C4554" s="55"/>
      <c r="D4554" s="55">
        <v>61748713</v>
      </c>
      <c r="E4554" s="55"/>
      <c r="F4554" s="55">
        <v>300</v>
      </c>
      <c r="G4554" s="55">
        <v>80023614</v>
      </c>
      <c r="H4554" s="55"/>
      <c r="I4554" s="55">
        <v>2275050012</v>
      </c>
      <c r="J4554" s="55">
        <v>2</v>
      </c>
      <c r="K4554" s="55" t="s">
        <v>34</v>
      </c>
      <c r="L4554" s="55" t="s">
        <v>61</v>
      </c>
      <c r="M4554" s="55">
        <v>34013</v>
      </c>
      <c r="N4554" s="55"/>
      <c r="O4554" s="55" t="s">
        <v>435</v>
      </c>
      <c r="P4554" s="55">
        <v>48811</v>
      </c>
      <c r="Q4554" s="55" t="s">
        <v>37</v>
      </c>
      <c r="R4554" s="55" t="s">
        <v>38</v>
      </c>
      <c r="S4554" s="55"/>
      <c r="T4554" s="55"/>
      <c r="U4554" s="55" t="s">
        <v>38</v>
      </c>
      <c r="V4554" s="55">
        <v>40.838700000000003</v>
      </c>
      <c r="W4554" s="55">
        <v>-74.179000000000002</v>
      </c>
      <c r="X4554" s="55" t="s">
        <v>39</v>
      </c>
      <c r="Y4554" s="55" t="s">
        <v>436</v>
      </c>
      <c r="Z4554" s="55" t="s">
        <v>34</v>
      </c>
      <c r="AA4554" s="55">
        <v>0</v>
      </c>
      <c r="AB4554" s="55" t="s">
        <v>41</v>
      </c>
      <c r="AC4554" s="55">
        <v>8</v>
      </c>
      <c r="AD4554" s="55"/>
      <c r="AE4554" s="55" t="s">
        <v>42</v>
      </c>
      <c r="AF4554" s="55" t="s">
        <v>43</v>
      </c>
      <c r="AG4554" s="55">
        <v>1.1376499999999999E-2</v>
      </c>
      <c r="AH4554" s="57" t="s">
        <v>44</v>
      </c>
    </row>
    <row r="4555" spans="1:34" x14ac:dyDescent="0.25">
      <c r="A4555" s="54">
        <v>12318711</v>
      </c>
      <c r="B4555" s="55"/>
      <c r="C4555" s="55"/>
      <c r="D4555" s="55">
        <v>61748713</v>
      </c>
      <c r="E4555" s="55"/>
      <c r="F4555" s="55">
        <v>300</v>
      </c>
      <c r="G4555" s="55">
        <v>80023514</v>
      </c>
      <c r="H4555" s="55"/>
      <c r="I4555" s="55">
        <v>2275050011</v>
      </c>
      <c r="J4555" s="55">
        <v>2</v>
      </c>
      <c r="K4555" s="55" t="s">
        <v>34</v>
      </c>
      <c r="L4555" s="55" t="s">
        <v>61</v>
      </c>
      <c r="M4555" s="55">
        <v>34013</v>
      </c>
      <c r="N4555" s="55"/>
      <c r="O4555" s="55" t="s">
        <v>435</v>
      </c>
      <c r="P4555" s="55">
        <v>48811</v>
      </c>
      <c r="Q4555" s="55" t="s">
        <v>37</v>
      </c>
      <c r="R4555" s="55" t="s">
        <v>38</v>
      </c>
      <c r="S4555" s="55"/>
      <c r="T4555" s="55"/>
      <c r="U4555" s="55" t="s">
        <v>38</v>
      </c>
      <c r="V4555" s="55">
        <v>40.838700000000003</v>
      </c>
      <c r="W4555" s="55">
        <v>-74.179000000000002</v>
      </c>
      <c r="X4555" s="55" t="s">
        <v>39</v>
      </c>
      <c r="Y4555" s="55" t="s">
        <v>436</v>
      </c>
      <c r="Z4555" s="55" t="s">
        <v>34</v>
      </c>
      <c r="AA4555" s="55">
        <v>0</v>
      </c>
      <c r="AB4555" s="55" t="s">
        <v>41</v>
      </c>
      <c r="AC4555" s="55">
        <v>8</v>
      </c>
      <c r="AD4555" s="55"/>
      <c r="AE4555" s="55" t="s">
        <v>42</v>
      </c>
      <c r="AF4555" s="55" t="s">
        <v>43</v>
      </c>
      <c r="AG4555" s="55">
        <v>1.3542700000000001E-3</v>
      </c>
      <c r="AH4555" s="57" t="s">
        <v>44</v>
      </c>
    </row>
    <row r="4556" spans="1:34" x14ac:dyDescent="0.25">
      <c r="A4556" s="54">
        <v>12318711</v>
      </c>
      <c r="B4556" s="55"/>
      <c r="C4556" s="55"/>
      <c r="D4556" s="55">
        <v>61748713</v>
      </c>
      <c r="E4556" s="55"/>
      <c r="F4556" s="55">
        <v>300</v>
      </c>
      <c r="G4556" s="55">
        <v>80023614</v>
      </c>
      <c r="H4556" s="55"/>
      <c r="I4556" s="55">
        <v>2275050012</v>
      </c>
      <c r="J4556" s="55">
        <v>2</v>
      </c>
      <c r="K4556" s="55" t="s">
        <v>34</v>
      </c>
      <c r="L4556" s="55" t="s">
        <v>61</v>
      </c>
      <c r="M4556" s="55">
        <v>34013</v>
      </c>
      <c r="N4556" s="55"/>
      <c r="O4556" s="55" t="s">
        <v>435</v>
      </c>
      <c r="P4556" s="55">
        <v>48811</v>
      </c>
      <c r="Q4556" s="55" t="s">
        <v>37</v>
      </c>
      <c r="R4556" s="55" t="s">
        <v>38</v>
      </c>
      <c r="S4556" s="55"/>
      <c r="T4556" s="55"/>
      <c r="U4556" s="55" t="s">
        <v>38</v>
      </c>
      <c r="V4556" s="55">
        <v>40.838700000000003</v>
      </c>
      <c r="W4556" s="55">
        <v>-74.179000000000002</v>
      </c>
      <c r="X4556" s="55" t="s">
        <v>39</v>
      </c>
      <c r="Y4556" s="55" t="s">
        <v>436</v>
      </c>
      <c r="Z4556" s="55" t="s">
        <v>34</v>
      </c>
      <c r="AA4556" s="55">
        <v>0</v>
      </c>
      <c r="AB4556" s="55" t="s">
        <v>41</v>
      </c>
      <c r="AC4556" s="55">
        <v>8</v>
      </c>
      <c r="AD4556" s="55"/>
      <c r="AE4556" s="55" t="s">
        <v>45</v>
      </c>
      <c r="AF4556" s="55" t="s">
        <v>46</v>
      </c>
      <c r="AG4556" s="55">
        <v>1.2140199999999999E-3</v>
      </c>
      <c r="AH4556" s="57" t="s">
        <v>44</v>
      </c>
    </row>
    <row r="4557" spans="1:34" x14ac:dyDescent="0.25">
      <c r="A4557" s="54">
        <v>12318711</v>
      </c>
      <c r="B4557" s="55"/>
      <c r="C4557" s="55"/>
      <c r="D4557" s="55">
        <v>61748713</v>
      </c>
      <c r="E4557" s="55"/>
      <c r="F4557" s="55">
        <v>300</v>
      </c>
      <c r="G4557" s="55">
        <v>80023514</v>
      </c>
      <c r="H4557" s="55"/>
      <c r="I4557" s="55">
        <v>2275050011</v>
      </c>
      <c r="J4557" s="55">
        <v>2</v>
      </c>
      <c r="K4557" s="55" t="s">
        <v>34</v>
      </c>
      <c r="L4557" s="55" t="s">
        <v>61</v>
      </c>
      <c r="M4557" s="55">
        <v>34013</v>
      </c>
      <c r="N4557" s="55"/>
      <c r="O4557" s="55" t="s">
        <v>435</v>
      </c>
      <c r="P4557" s="55">
        <v>48811</v>
      </c>
      <c r="Q4557" s="55" t="s">
        <v>37</v>
      </c>
      <c r="R4557" s="55" t="s">
        <v>38</v>
      </c>
      <c r="S4557" s="55"/>
      <c r="T4557" s="55"/>
      <c r="U4557" s="55" t="s">
        <v>38</v>
      </c>
      <c r="V4557" s="55">
        <v>40.838700000000003</v>
      </c>
      <c r="W4557" s="55">
        <v>-74.179000000000002</v>
      </c>
      <c r="X4557" s="55" t="s">
        <v>39</v>
      </c>
      <c r="Y4557" s="55" t="s">
        <v>436</v>
      </c>
      <c r="Z4557" s="55" t="s">
        <v>34</v>
      </c>
      <c r="AA4557" s="55">
        <v>0</v>
      </c>
      <c r="AB4557" s="55" t="s">
        <v>41</v>
      </c>
      <c r="AC4557" s="55">
        <v>8</v>
      </c>
      <c r="AD4557" s="55"/>
      <c r="AE4557" s="55" t="s">
        <v>45</v>
      </c>
      <c r="AF4557" s="55" t="s">
        <v>46</v>
      </c>
      <c r="AG4557" s="55">
        <v>9.0000000000000006E-5</v>
      </c>
      <c r="AH4557" s="57" t="s">
        <v>44</v>
      </c>
    </row>
    <row r="4558" spans="1:34" x14ac:dyDescent="0.25">
      <c r="A4558" s="54">
        <v>12318711</v>
      </c>
      <c r="B4558" s="55"/>
      <c r="C4558" s="55"/>
      <c r="D4558" s="55">
        <v>61748713</v>
      </c>
      <c r="E4558" s="55"/>
      <c r="F4558" s="55">
        <v>300</v>
      </c>
      <c r="G4558" s="55">
        <v>80023514</v>
      </c>
      <c r="H4558" s="55"/>
      <c r="I4558" s="55">
        <v>2275050011</v>
      </c>
      <c r="J4558" s="55">
        <v>2</v>
      </c>
      <c r="K4558" s="55" t="s">
        <v>34</v>
      </c>
      <c r="L4558" s="55" t="s">
        <v>61</v>
      </c>
      <c r="M4558" s="55">
        <v>34013</v>
      </c>
      <c r="N4558" s="55"/>
      <c r="O4558" s="55" t="s">
        <v>435</v>
      </c>
      <c r="P4558" s="55">
        <v>48811</v>
      </c>
      <c r="Q4558" s="55" t="s">
        <v>37</v>
      </c>
      <c r="R4558" s="55" t="s">
        <v>38</v>
      </c>
      <c r="S4558" s="55"/>
      <c r="T4558" s="55"/>
      <c r="U4558" s="55" t="s">
        <v>38</v>
      </c>
      <c r="V4558" s="55">
        <v>40.838700000000003</v>
      </c>
      <c r="W4558" s="55">
        <v>-74.179000000000002</v>
      </c>
      <c r="X4558" s="55" t="s">
        <v>39</v>
      </c>
      <c r="Y4558" s="55" t="s">
        <v>436</v>
      </c>
      <c r="Z4558" s="55" t="s">
        <v>34</v>
      </c>
      <c r="AA4558" s="55">
        <v>0</v>
      </c>
      <c r="AB4558" s="55" t="s">
        <v>41</v>
      </c>
      <c r="AC4558" s="55">
        <v>8</v>
      </c>
      <c r="AD4558" s="55"/>
      <c r="AE4558" s="55" t="s">
        <v>47</v>
      </c>
      <c r="AF4558" s="55" t="s">
        <v>48</v>
      </c>
      <c r="AG4558" s="55">
        <v>1.4699100000000001E-3</v>
      </c>
      <c r="AH4558" s="57" t="s">
        <v>44</v>
      </c>
    </row>
    <row r="4559" spans="1:34" x14ac:dyDescent="0.25">
      <c r="A4559" s="54">
        <v>12318711</v>
      </c>
      <c r="B4559" s="55"/>
      <c r="C4559" s="55"/>
      <c r="D4559" s="55">
        <v>61748713</v>
      </c>
      <c r="E4559" s="55"/>
      <c r="F4559" s="55">
        <v>300</v>
      </c>
      <c r="G4559" s="55">
        <v>80023614</v>
      </c>
      <c r="H4559" s="55"/>
      <c r="I4559" s="55">
        <v>2275050012</v>
      </c>
      <c r="J4559" s="55">
        <v>2</v>
      </c>
      <c r="K4559" s="55" t="s">
        <v>34</v>
      </c>
      <c r="L4559" s="55" t="s">
        <v>61</v>
      </c>
      <c r="M4559" s="55">
        <v>34013</v>
      </c>
      <c r="N4559" s="55"/>
      <c r="O4559" s="55" t="s">
        <v>435</v>
      </c>
      <c r="P4559" s="55">
        <v>48811</v>
      </c>
      <c r="Q4559" s="55" t="s">
        <v>37</v>
      </c>
      <c r="R4559" s="55" t="s">
        <v>38</v>
      </c>
      <c r="S4559" s="55"/>
      <c r="T4559" s="55"/>
      <c r="U4559" s="55" t="s">
        <v>38</v>
      </c>
      <c r="V4559" s="55">
        <v>40.838700000000003</v>
      </c>
      <c r="W4559" s="55">
        <v>-74.179000000000002</v>
      </c>
      <c r="X4559" s="55" t="s">
        <v>39</v>
      </c>
      <c r="Y4559" s="55" t="s">
        <v>436</v>
      </c>
      <c r="Z4559" s="55" t="s">
        <v>34</v>
      </c>
      <c r="AA4559" s="55">
        <v>0</v>
      </c>
      <c r="AB4559" s="55" t="s">
        <v>41</v>
      </c>
      <c r="AC4559" s="55">
        <v>8</v>
      </c>
      <c r="AD4559" s="55"/>
      <c r="AE4559" s="55" t="s">
        <v>47</v>
      </c>
      <c r="AF4559" s="55" t="s">
        <v>48</v>
      </c>
      <c r="AG4559" s="55">
        <v>3.8118200000000001E-3</v>
      </c>
      <c r="AH4559" s="57" t="s">
        <v>44</v>
      </c>
    </row>
    <row r="4560" spans="1:34" x14ac:dyDescent="0.25">
      <c r="A4560" s="54">
        <v>12318711</v>
      </c>
      <c r="B4560" s="55"/>
      <c r="C4560" s="55"/>
      <c r="D4560" s="55">
        <v>61748713</v>
      </c>
      <c r="E4560" s="55"/>
      <c r="F4560" s="55">
        <v>300</v>
      </c>
      <c r="G4560" s="55">
        <v>80023614</v>
      </c>
      <c r="H4560" s="55"/>
      <c r="I4560" s="55">
        <v>2275050012</v>
      </c>
      <c r="J4560" s="55">
        <v>2</v>
      </c>
      <c r="K4560" s="55" t="s">
        <v>34</v>
      </c>
      <c r="L4560" s="55" t="s">
        <v>61</v>
      </c>
      <c r="M4560" s="55">
        <v>34013</v>
      </c>
      <c r="N4560" s="55"/>
      <c r="O4560" s="55" t="s">
        <v>435</v>
      </c>
      <c r="P4560" s="55">
        <v>48811</v>
      </c>
      <c r="Q4560" s="55" t="s">
        <v>37</v>
      </c>
      <c r="R4560" s="55" t="s">
        <v>38</v>
      </c>
      <c r="S4560" s="55"/>
      <c r="T4560" s="55"/>
      <c r="U4560" s="55" t="s">
        <v>38</v>
      </c>
      <c r="V4560" s="55">
        <v>40.838700000000003</v>
      </c>
      <c r="W4560" s="55">
        <v>-74.179000000000002</v>
      </c>
      <c r="X4560" s="55" t="s">
        <v>39</v>
      </c>
      <c r="Y4560" s="55" t="s">
        <v>436</v>
      </c>
      <c r="Z4560" s="55" t="s">
        <v>34</v>
      </c>
      <c r="AA4560" s="55">
        <v>0</v>
      </c>
      <c r="AB4560" s="55" t="s">
        <v>41</v>
      </c>
      <c r="AC4560" s="55">
        <v>8</v>
      </c>
      <c r="AD4560" s="55"/>
      <c r="AE4560" s="55" t="s">
        <v>49</v>
      </c>
      <c r="AF4560" s="55" t="s">
        <v>50</v>
      </c>
      <c r="AG4560" s="55">
        <v>3.9055499999999998E-3</v>
      </c>
      <c r="AH4560" s="57" t="s">
        <v>44</v>
      </c>
    </row>
    <row r="4561" spans="1:34" x14ac:dyDescent="0.25">
      <c r="A4561" s="54">
        <v>12318711</v>
      </c>
      <c r="B4561" s="55"/>
      <c r="C4561" s="55"/>
      <c r="D4561" s="55">
        <v>61748713</v>
      </c>
      <c r="E4561" s="55"/>
      <c r="F4561" s="55">
        <v>300</v>
      </c>
      <c r="G4561" s="55">
        <v>80023514</v>
      </c>
      <c r="H4561" s="55"/>
      <c r="I4561" s="55">
        <v>2275050011</v>
      </c>
      <c r="J4561" s="55">
        <v>2</v>
      </c>
      <c r="K4561" s="55" t="s">
        <v>34</v>
      </c>
      <c r="L4561" s="55" t="s">
        <v>61</v>
      </c>
      <c r="M4561" s="55">
        <v>34013</v>
      </c>
      <c r="N4561" s="55"/>
      <c r="O4561" s="55" t="s">
        <v>435</v>
      </c>
      <c r="P4561" s="55">
        <v>48811</v>
      </c>
      <c r="Q4561" s="55" t="s">
        <v>37</v>
      </c>
      <c r="R4561" s="55" t="s">
        <v>38</v>
      </c>
      <c r="S4561" s="55"/>
      <c r="T4561" s="55"/>
      <c r="U4561" s="55" t="s">
        <v>38</v>
      </c>
      <c r="V4561" s="55">
        <v>40.838700000000003</v>
      </c>
      <c r="W4561" s="55">
        <v>-74.179000000000002</v>
      </c>
      <c r="X4561" s="55" t="s">
        <v>39</v>
      </c>
      <c r="Y4561" s="55" t="s">
        <v>436</v>
      </c>
      <c r="Z4561" s="55" t="s">
        <v>34</v>
      </c>
      <c r="AA4561" s="55">
        <v>0</v>
      </c>
      <c r="AB4561" s="55" t="s">
        <v>41</v>
      </c>
      <c r="AC4561" s="55">
        <v>8</v>
      </c>
      <c r="AD4561" s="55"/>
      <c r="AE4561" s="55" t="s">
        <v>49</v>
      </c>
      <c r="AF4561" s="55" t="s">
        <v>50</v>
      </c>
      <c r="AG4561" s="55">
        <v>2.1302999999999999E-3</v>
      </c>
      <c r="AH4561" s="57" t="s">
        <v>44</v>
      </c>
    </row>
    <row r="4562" spans="1:34" x14ac:dyDescent="0.25">
      <c r="A4562" s="54">
        <v>12318711</v>
      </c>
      <c r="B4562" s="55"/>
      <c r="C4562" s="55"/>
      <c r="D4562" s="55">
        <v>61748713</v>
      </c>
      <c r="E4562" s="55"/>
      <c r="F4562" s="55">
        <v>300</v>
      </c>
      <c r="G4562" s="55">
        <v>80023614</v>
      </c>
      <c r="H4562" s="55"/>
      <c r="I4562" s="55">
        <v>2275050012</v>
      </c>
      <c r="J4562" s="55">
        <v>2</v>
      </c>
      <c r="K4562" s="55" t="s">
        <v>34</v>
      </c>
      <c r="L4562" s="55" t="s">
        <v>61</v>
      </c>
      <c r="M4562" s="55">
        <v>34013</v>
      </c>
      <c r="N4562" s="55"/>
      <c r="O4562" s="55" t="s">
        <v>435</v>
      </c>
      <c r="P4562" s="55">
        <v>48811</v>
      </c>
      <c r="Q4562" s="55" t="s">
        <v>37</v>
      </c>
      <c r="R4562" s="55" t="s">
        <v>38</v>
      </c>
      <c r="S4562" s="55"/>
      <c r="T4562" s="55"/>
      <c r="U4562" s="55" t="s">
        <v>38</v>
      </c>
      <c r="V4562" s="55">
        <v>40.838700000000003</v>
      </c>
      <c r="W4562" s="55">
        <v>-74.179000000000002</v>
      </c>
      <c r="X4562" s="55" t="s">
        <v>39</v>
      </c>
      <c r="Y4562" s="55" t="s">
        <v>436</v>
      </c>
      <c r="Z4562" s="55" t="s">
        <v>34</v>
      </c>
      <c r="AA4562" s="55">
        <v>0</v>
      </c>
      <c r="AB4562" s="55" t="s">
        <v>41</v>
      </c>
      <c r="AC4562" s="55">
        <v>8</v>
      </c>
      <c r="AD4562" s="55"/>
      <c r="AE4562" s="55" t="s">
        <v>51</v>
      </c>
      <c r="AF4562" s="55" t="s">
        <v>52</v>
      </c>
      <c r="AG4562" s="55">
        <v>5.3417999999999998E-3</v>
      </c>
      <c r="AH4562" s="57" t="s">
        <v>44</v>
      </c>
    </row>
    <row r="4563" spans="1:34" x14ac:dyDescent="0.25">
      <c r="A4563" s="54">
        <v>12318711</v>
      </c>
      <c r="B4563" s="55"/>
      <c r="C4563" s="55"/>
      <c r="D4563" s="55">
        <v>61748713</v>
      </c>
      <c r="E4563" s="55"/>
      <c r="F4563" s="55">
        <v>300</v>
      </c>
      <c r="G4563" s="55">
        <v>80023514</v>
      </c>
      <c r="H4563" s="55"/>
      <c r="I4563" s="55">
        <v>2275050011</v>
      </c>
      <c r="J4563" s="55">
        <v>2</v>
      </c>
      <c r="K4563" s="55" t="s">
        <v>34</v>
      </c>
      <c r="L4563" s="55" t="s">
        <v>61</v>
      </c>
      <c r="M4563" s="55">
        <v>34013</v>
      </c>
      <c r="N4563" s="55"/>
      <c r="O4563" s="55" t="s">
        <v>435</v>
      </c>
      <c r="P4563" s="55">
        <v>48811</v>
      </c>
      <c r="Q4563" s="55" t="s">
        <v>37</v>
      </c>
      <c r="R4563" s="55" t="s">
        <v>38</v>
      </c>
      <c r="S4563" s="55"/>
      <c r="T4563" s="55"/>
      <c r="U4563" s="55" t="s">
        <v>38</v>
      </c>
      <c r="V4563" s="55">
        <v>40.838700000000003</v>
      </c>
      <c r="W4563" s="55">
        <v>-74.179000000000002</v>
      </c>
      <c r="X4563" s="55" t="s">
        <v>39</v>
      </c>
      <c r="Y4563" s="55" t="s">
        <v>436</v>
      </c>
      <c r="Z4563" s="55" t="s">
        <v>34</v>
      </c>
      <c r="AA4563" s="55">
        <v>0</v>
      </c>
      <c r="AB4563" s="55" t="s">
        <v>41</v>
      </c>
      <c r="AC4563" s="55">
        <v>8</v>
      </c>
      <c r="AD4563" s="55"/>
      <c r="AE4563" s="55" t="s">
        <v>51</v>
      </c>
      <c r="AF4563" s="55" t="s">
        <v>52</v>
      </c>
      <c r="AG4563" s="55">
        <v>5.8500000000000002E-4</v>
      </c>
      <c r="AH4563" s="57" t="s">
        <v>44</v>
      </c>
    </row>
    <row r="4564" spans="1:34" x14ac:dyDescent="0.25">
      <c r="A4564" s="54">
        <v>12318711</v>
      </c>
      <c r="B4564" s="55"/>
      <c r="C4564" s="55"/>
      <c r="D4564" s="55">
        <v>61748713</v>
      </c>
      <c r="E4564" s="55"/>
      <c r="F4564" s="55">
        <v>300</v>
      </c>
      <c r="G4564" s="55">
        <v>80023614</v>
      </c>
      <c r="H4564" s="55"/>
      <c r="I4564" s="55">
        <v>2275050012</v>
      </c>
      <c r="J4564" s="55">
        <v>2</v>
      </c>
      <c r="K4564" s="55" t="s">
        <v>34</v>
      </c>
      <c r="L4564" s="55" t="s">
        <v>61</v>
      </c>
      <c r="M4564" s="55">
        <v>34013</v>
      </c>
      <c r="N4564" s="55"/>
      <c r="O4564" s="55" t="s">
        <v>435</v>
      </c>
      <c r="P4564" s="55">
        <v>48811</v>
      </c>
      <c r="Q4564" s="55" t="s">
        <v>37</v>
      </c>
      <c r="R4564" s="55" t="s">
        <v>38</v>
      </c>
      <c r="S4564" s="55"/>
      <c r="T4564" s="55"/>
      <c r="U4564" s="55" t="s">
        <v>38</v>
      </c>
      <c r="V4564" s="55">
        <v>40.838700000000003</v>
      </c>
      <c r="W4564" s="55">
        <v>-74.179000000000002</v>
      </c>
      <c r="X4564" s="55" t="s">
        <v>39</v>
      </c>
      <c r="Y4564" s="55" t="s">
        <v>436</v>
      </c>
      <c r="Z4564" s="55" t="s">
        <v>34</v>
      </c>
      <c r="AA4564" s="55">
        <v>0</v>
      </c>
      <c r="AB4564" s="55" t="s">
        <v>41</v>
      </c>
      <c r="AC4564" s="55">
        <v>8</v>
      </c>
      <c r="AD4564" s="55"/>
      <c r="AE4564" s="55" t="s">
        <v>53</v>
      </c>
      <c r="AF4564" s="55" t="s">
        <v>54</v>
      </c>
      <c r="AG4564" s="55">
        <v>0.15802099999999999</v>
      </c>
      <c r="AH4564" s="57" t="s">
        <v>44</v>
      </c>
    </row>
    <row r="4565" spans="1:34" x14ac:dyDescent="0.25">
      <c r="A4565" s="54">
        <v>12318711</v>
      </c>
      <c r="B4565" s="55"/>
      <c r="C4565" s="55"/>
      <c r="D4565" s="55">
        <v>61748713</v>
      </c>
      <c r="E4565" s="55"/>
      <c r="F4565" s="55">
        <v>300</v>
      </c>
      <c r="G4565" s="55">
        <v>80023514</v>
      </c>
      <c r="H4565" s="55"/>
      <c r="I4565" s="55">
        <v>2275050011</v>
      </c>
      <c r="J4565" s="55">
        <v>2</v>
      </c>
      <c r="K4565" s="55" t="s">
        <v>34</v>
      </c>
      <c r="L4565" s="55" t="s">
        <v>61</v>
      </c>
      <c r="M4565" s="55">
        <v>34013</v>
      </c>
      <c r="N4565" s="55"/>
      <c r="O4565" s="55" t="s">
        <v>435</v>
      </c>
      <c r="P4565" s="55">
        <v>48811</v>
      </c>
      <c r="Q4565" s="55" t="s">
        <v>37</v>
      </c>
      <c r="R4565" s="55" t="s">
        <v>38</v>
      </c>
      <c r="S4565" s="55"/>
      <c r="T4565" s="55"/>
      <c r="U4565" s="55" t="s">
        <v>38</v>
      </c>
      <c r="V4565" s="55">
        <v>40.838700000000003</v>
      </c>
      <c r="W4565" s="55">
        <v>-74.179000000000002</v>
      </c>
      <c r="X4565" s="55" t="s">
        <v>39</v>
      </c>
      <c r="Y4565" s="55" t="s">
        <v>436</v>
      </c>
      <c r="Z4565" s="55" t="s">
        <v>34</v>
      </c>
      <c r="AA4565" s="55">
        <v>0</v>
      </c>
      <c r="AB4565" s="55" t="s">
        <v>41</v>
      </c>
      <c r="AC4565" s="55">
        <v>8</v>
      </c>
      <c r="AD4565" s="55"/>
      <c r="AE4565" s="55" t="s">
        <v>53</v>
      </c>
      <c r="AF4565" s="55" t="s">
        <v>54</v>
      </c>
      <c r="AG4565" s="55">
        <v>0.108126</v>
      </c>
      <c r="AH4565" s="57" t="s">
        <v>44</v>
      </c>
    </row>
    <row r="4566" spans="1:34" x14ac:dyDescent="0.25">
      <c r="A4566" s="54">
        <v>12318711</v>
      </c>
      <c r="B4566" s="55"/>
      <c r="C4566" s="55"/>
      <c r="D4566" s="55">
        <v>61748713</v>
      </c>
      <c r="E4566" s="55"/>
      <c r="F4566" s="55">
        <v>300</v>
      </c>
      <c r="G4566" s="55">
        <v>80023514</v>
      </c>
      <c r="H4566" s="55"/>
      <c r="I4566" s="55">
        <v>2275050011</v>
      </c>
      <c r="J4566" s="55">
        <v>2</v>
      </c>
      <c r="K4566" s="55" t="s">
        <v>34</v>
      </c>
      <c r="L4566" s="55" t="s">
        <v>61</v>
      </c>
      <c r="M4566" s="55">
        <v>34013</v>
      </c>
      <c r="N4566" s="55"/>
      <c r="O4566" s="55" t="s">
        <v>435</v>
      </c>
      <c r="P4566" s="55">
        <v>48811</v>
      </c>
      <c r="Q4566" s="55" t="s">
        <v>37</v>
      </c>
      <c r="R4566" s="55" t="s">
        <v>38</v>
      </c>
      <c r="S4566" s="55"/>
      <c r="T4566" s="55"/>
      <c r="U4566" s="55" t="s">
        <v>38</v>
      </c>
      <c r="V4566" s="55">
        <v>40.838700000000003</v>
      </c>
      <c r="W4566" s="55">
        <v>-74.179000000000002</v>
      </c>
      <c r="X4566" s="55" t="s">
        <v>39</v>
      </c>
      <c r="Y4566" s="55" t="s">
        <v>436</v>
      </c>
      <c r="Z4566" s="55" t="s">
        <v>34</v>
      </c>
      <c r="AA4566" s="55">
        <v>0</v>
      </c>
      <c r="AB4566" s="55" t="s">
        <v>41</v>
      </c>
      <c r="AC4566" s="55">
        <v>8</v>
      </c>
      <c r="AD4566" s="55"/>
      <c r="AE4566" s="55">
        <v>7439921</v>
      </c>
      <c r="AF4566" s="55" t="s">
        <v>55</v>
      </c>
      <c r="AG4566" s="55">
        <v>1.3835599999999999E-4</v>
      </c>
      <c r="AH4566" s="57" t="s">
        <v>44</v>
      </c>
    </row>
    <row r="4567" spans="1:34" x14ac:dyDescent="0.25">
      <c r="A4567" s="54">
        <v>10983911</v>
      </c>
      <c r="B4567" s="55"/>
      <c r="C4567" s="55"/>
      <c r="D4567" s="55">
        <v>60520013</v>
      </c>
      <c r="E4567" s="55"/>
      <c r="F4567" s="55">
        <v>300</v>
      </c>
      <c r="G4567" s="55">
        <v>77581714</v>
      </c>
      <c r="H4567" s="55"/>
      <c r="I4567" s="55">
        <v>2275050011</v>
      </c>
      <c r="J4567" s="55">
        <v>2</v>
      </c>
      <c r="K4567" s="55" t="s">
        <v>34</v>
      </c>
      <c r="L4567" s="55" t="s">
        <v>103</v>
      </c>
      <c r="M4567" s="55">
        <v>34023</v>
      </c>
      <c r="N4567" s="55"/>
      <c r="O4567" s="55" t="s">
        <v>437</v>
      </c>
      <c r="P4567" s="55">
        <v>48811</v>
      </c>
      <c r="Q4567" s="55" t="s">
        <v>37</v>
      </c>
      <c r="R4567" s="55" t="s">
        <v>38</v>
      </c>
      <c r="S4567" s="55"/>
      <c r="T4567" s="55"/>
      <c r="U4567" s="55" t="s">
        <v>38</v>
      </c>
      <c r="V4567" s="55">
        <v>40.4773</v>
      </c>
      <c r="W4567" s="55">
        <v>-74.407899999999998</v>
      </c>
      <c r="X4567" s="55" t="s">
        <v>39</v>
      </c>
      <c r="Y4567" s="55" t="s">
        <v>167</v>
      </c>
      <c r="Z4567" s="55" t="s">
        <v>34</v>
      </c>
      <c r="AA4567" s="55">
        <v>0</v>
      </c>
      <c r="AB4567" s="55" t="s">
        <v>41</v>
      </c>
      <c r="AC4567" s="55">
        <v>8</v>
      </c>
      <c r="AD4567" s="55"/>
      <c r="AE4567" s="55" t="s">
        <v>42</v>
      </c>
      <c r="AF4567" s="55" t="s">
        <v>43</v>
      </c>
      <c r="AG4567" s="55">
        <v>1.3542700000000001E-3</v>
      </c>
      <c r="AH4567" s="57" t="s">
        <v>44</v>
      </c>
    </row>
    <row r="4568" spans="1:34" x14ac:dyDescent="0.25">
      <c r="A4568" s="54">
        <v>10983911</v>
      </c>
      <c r="B4568" s="55"/>
      <c r="C4568" s="55"/>
      <c r="D4568" s="55">
        <v>60520013</v>
      </c>
      <c r="E4568" s="55"/>
      <c r="F4568" s="55">
        <v>300</v>
      </c>
      <c r="G4568" s="55">
        <v>77581814</v>
      </c>
      <c r="H4568" s="55"/>
      <c r="I4568" s="55">
        <v>2275050012</v>
      </c>
      <c r="J4568" s="55">
        <v>2</v>
      </c>
      <c r="K4568" s="55" t="s">
        <v>34</v>
      </c>
      <c r="L4568" s="55" t="s">
        <v>103</v>
      </c>
      <c r="M4568" s="55">
        <v>34023</v>
      </c>
      <c r="N4568" s="55"/>
      <c r="O4568" s="55" t="s">
        <v>437</v>
      </c>
      <c r="P4568" s="55">
        <v>48811</v>
      </c>
      <c r="Q4568" s="55" t="s">
        <v>37</v>
      </c>
      <c r="R4568" s="55" t="s">
        <v>38</v>
      </c>
      <c r="S4568" s="55"/>
      <c r="T4568" s="55"/>
      <c r="U4568" s="55" t="s">
        <v>38</v>
      </c>
      <c r="V4568" s="55">
        <v>40.4773</v>
      </c>
      <c r="W4568" s="55">
        <v>-74.407899999999998</v>
      </c>
      <c r="X4568" s="55" t="s">
        <v>39</v>
      </c>
      <c r="Y4568" s="55" t="s">
        <v>167</v>
      </c>
      <c r="Z4568" s="55" t="s">
        <v>34</v>
      </c>
      <c r="AA4568" s="55">
        <v>0</v>
      </c>
      <c r="AB4568" s="55" t="s">
        <v>41</v>
      </c>
      <c r="AC4568" s="55">
        <v>8</v>
      </c>
      <c r="AD4568" s="55"/>
      <c r="AE4568" s="55" t="s">
        <v>42</v>
      </c>
      <c r="AF4568" s="55" t="s">
        <v>43</v>
      </c>
      <c r="AG4568" s="55">
        <v>1.1376499999999999E-2</v>
      </c>
      <c r="AH4568" s="57" t="s">
        <v>44</v>
      </c>
    </row>
    <row r="4569" spans="1:34" x14ac:dyDescent="0.25">
      <c r="A4569" s="54">
        <v>10983911</v>
      </c>
      <c r="B4569" s="55"/>
      <c r="C4569" s="55"/>
      <c r="D4569" s="55">
        <v>60520013</v>
      </c>
      <c r="E4569" s="55"/>
      <c r="F4569" s="55">
        <v>300</v>
      </c>
      <c r="G4569" s="55">
        <v>77581714</v>
      </c>
      <c r="H4569" s="55"/>
      <c r="I4569" s="55">
        <v>2275050011</v>
      </c>
      <c r="J4569" s="55">
        <v>2</v>
      </c>
      <c r="K4569" s="55" t="s">
        <v>34</v>
      </c>
      <c r="L4569" s="55" t="s">
        <v>103</v>
      </c>
      <c r="M4569" s="55">
        <v>34023</v>
      </c>
      <c r="N4569" s="55"/>
      <c r="O4569" s="55" t="s">
        <v>437</v>
      </c>
      <c r="P4569" s="55">
        <v>48811</v>
      </c>
      <c r="Q4569" s="55" t="s">
        <v>37</v>
      </c>
      <c r="R4569" s="55" t="s">
        <v>38</v>
      </c>
      <c r="S4569" s="55"/>
      <c r="T4569" s="55"/>
      <c r="U4569" s="55" t="s">
        <v>38</v>
      </c>
      <c r="V4569" s="55">
        <v>40.4773</v>
      </c>
      <c r="W4569" s="55">
        <v>-74.407899999999998</v>
      </c>
      <c r="X4569" s="55" t="s">
        <v>39</v>
      </c>
      <c r="Y4569" s="55" t="s">
        <v>167</v>
      </c>
      <c r="Z4569" s="55" t="s">
        <v>34</v>
      </c>
      <c r="AA4569" s="55">
        <v>0</v>
      </c>
      <c r="AB4569" s="55" t="s">
        <v>41</v>
      </c>
      <c r="AC4569" s="55">
        <v>8</v>
      </c>
      <c r="AD4569" s="55"/>
      <c r="AE4569" s="55" t="s">
        <v>45</v>
      </c>
      <c r="AF4569" s="55" t="s">
        <v>46</v>
      </c>
      <c r="AG4569" s="55">
        <v>9.0000000000000006E-5</v>
      </c>
      <c r="AH4569" s="57" t="s">
        <v>44</v>
      </c>
    </row>
    <row r="4570" spans="1:34" x14ac:dyDescent="0.25">
      <c r="A4570" s="54">
        <v>10983911</v>
      </c>
      <c r="B4570" s="55"/>
      <c r="C4570" s="55"/>
      <c r="D4570" s="55">
        <v>60520013</v>
      </c>
      <c r="E4570" s="55"/>
      <c r="F4570" s="55">
        <v>300</v>
      </c>
      <c r="G4570" s="55">
        <v>77581814</v>
      </c>
      <c r="H4570" s="55"/>
      <c r="I4570" s="55">
        <v>2275050012</v>
      </c>
      <c r="J4570" s="55">
        <v>2</v>
      </c>
      <c r="K4570" s="55" t="s">
        <v>34</v>
      </c>
      <c r="L4570" s="55" t="s">
        <v>103</v>
      </c>
      <c r="M4570" s="55">
        <v>34023</v>
      </c>
      <c r="N4570" s="55"/>
      <c r="O4570" s="55" t="s">
        <v>437</v>
      </c>
      <c r="P4570" s="55">
        <v>48811</v>
      </c>
      <c r="Q4570" s="55" t="s">
        <v>37</v>
      </c>
      <c r="R4570" s="55" t="s">
        <v>38</v>
      </c>
      <c r="S4570" s="55"/>
      <c r="T4570" s="55"/>
      <c r="U4570" s="55" t="s">
        <v>38</v>
      </c>
      <c r="V4570" s="55">
        <v>40.4773</v>
      </c>
      <c r="W4570" s="55">
        <v>-74.407899999999998</v>
      </c>
      <c r="X4570" s="55" t="s">
        <v>39</v>
      </c>
      <c r="Y4570" s="55" t="s">
        <v>167</v>
      </c>
      <c r="Z4570" s="55" t="s">
        <v>34</v>
      </c>
      <c r="AA4570" s="55">
        <v>0</v>
      </c>
      <c r="AB4570" s="55" t="s">
        <v>41</v>
      </c>
      <c r="AC4570" s="55">
        <v>8</v>
      </c>
      <c r="AD4570" s="55"/>
      <c r="AE4570" s="55" t="s">
        <v>45</v>
      </c>
      <c r="AF4570" s="55" t="s">
        <v>46</v>
      </c>
      <c r="AG4570" s="55">
        <v>1.2140199999999999E-3</v>
      </c>
      <c r="AH4570" s="57" t="s">
        <v>44</v>
      </c>
    </row>
    <row r="4571" spans="1:34" x14ac:dyDescent="0.25">
      <c r="A4571" s="54">
        <v>10983911</v>
      </c>
      <c r="B4571" s="55"/>
      <c r="C4571" s="55"/>
      <c r="D4571" s="55">
        <v>60520013</v>
      </c>
      <c r="E4571" s="55"/>
      <c r="F4571" s="55">
        <v>300</v>
      </c>
      <c r="G4571" s="55">
        <v>77581714</v>
      </c>
      <c r="H4571" s="55"/>
      <c r="I4571" s="55">
        <v>2275050011</v>
      </c>
      <c r="J4571" s="55">
        <v>2</v>
      </c>
      <c r="K4571" s="55" t="s">
        <v>34</v>
      </c>
      <c r="L4571" s="55" t="s">
        <v>103</v>
      </c>
      <c r="M4571" s="55">
        <v>34023</v>
      </c>
      <c r="N4571" s="55"/>
      <c r="O4571" s="55" t="s">
        <v>437</v>
      </c>
      <c r="P4571" s="55">
        <v>48811</v>
      </c>
      <c r="Q4571" s="55" t="s">
        <v>37</v>
      </c>
      <c r="R4571" s="55" t="s">
        <v>38</v>
      </c>
      <c r="S4571" s="55"/>
      <c r="T4571" s="55"/>
      <c r="U4571" s="55" t="s">
        <v>38</v>
      </c>
      <c r="V4571" s="55">
        <v>40.4773</v>
      </c>
      <c r="W4571" s="55">
        <v>-74.407899999999998</v>
      </c>
      <c r="X4571" s="55" t="s">
        <v>39</v>
      </c>
      <c r="Y4571" s="55" t="s">
        <v>167</v>
      </c>
      <c r="Z4571" s="55" t="s">
        <v>34</v>
      </c>
      <c r="AA4571" s="55">
        <v>0</v>
      </c>
      <c r="AB4571" s="55" t="s">
        <v>41</v>
      </c>
      <c r="AC4571" s="55">
        <v>8</v>
      </c>
      <c r="AD4571" s="55"/>
      <c r="AE4571" s="55" t="s">
        <v>47</v>
      </c>
      <c r="AF4571" s="55" t="s">
        <v>48</v>
      </c>
      <c r="AG4571" s="55">
        <v>1.4699100000000001E-3</v>
      </c>
      <c r="AH4571" s="57" t="s">
        <v>44</v>
      </c>
    </row>
    <row r="4572" spans="1:34" x14ac:dyDescent="0.25">
      <c r="A4572" s="54">
        <v>10983911</v>
      </c>
      <c r="B4572" s="55"/>
      <c r="C4572" s="55"/>
      <c r="D4572" s="55">
        <v>60520013</v>
      </c>
      <c r="E4572" s="55"/>
      <c r="F4572" s="55">
        <v>300</v>
      </c>
      <c r="G4572" s="55">
        <v>77581814</v>
      </c>
      <c r="H4572" s="55"/>
      <c r="I4572" s="55">
        <v>2275050012</v>
      </c>
      <c r="J4572" s="55">
        <v>2</v>
      </c>
      <c r="K4572" s="55" t="s">
        <v>34</v>
      </c>
      <c r="L4572" s="55" t="s">
        <v>103</v>
      </c>
      <c r="M4572" s="55">
        <v>34023</v>
      </c>
      <c r="N4572" s="55"/>
      <c r="O4572" s="55" t="s">
        <v>437</v>
      </c>
      <c r="P4572" s="55">
        <v>48811</v>
      </c>
      <c r="Q4572" s="55" t="s">
        <v>37</v>
      </c>
      <c r="R4572" s="55" t="s">
        <v>38</v>
      </c>
      <c r="S4572" s="55"/>
      <c r="T4572" s="55"/>
      <c r="U4572" s="55" t="s">
        <v>38</v>
      </c>
      <c r="V4572" s="55">
        <v>40.4773</v>
      </c>
      <c r="W4572" s="55">
        <v>-74.407899999999998</v>
      </c>
      <c r="X4572" s="55" t="s">
        <v>39</v>
      </c>
      <c r="Y4572" s="55" t="s">
        <v>167</v>
      </c>
      <c r="Z4572" s="55" t="s">
        <v>34</v>
      </c>
      <c r="AA4572" s="55">
        <v>0</v>
      </c>
      <c r="AB4572" s="55" t="s">
        <v>41</v>
      </c>
      <c r="AC4572" s="55">
        <v>8</v>
      </c>
      <c r="AD4572" s="55"/>
      <c r="AE4572" s="55" t="s">
        <v>47</v>
      </c>
      <c r="AF4572" s="55" t="s">
        <v>48</v>
      </c>
      <c r="AG4572" s="55">
        <v>3.8118200000000001E-3</v>
      </c>
      <c r="AH4572" s="57" t="s">
        <v>44</v>
      </c>
    </row>
    <row r="4573" spans="1:34" x14ac:dyDescent="0.25">
      <c r="A4573" s="54">
        <v>10983911</v>
      </c>
      <c r="B4573" s="55"/>
      <c r="C4573" s="55"/>
      <c r="D4573" s="55">
        <v>60520013</v>
      </c>
      <c r="E4573" s="55"/>
      <c r="F4573" s="55">
        <v>300</v>
      </c>
      <c r="G4573" s="55">
        <v>77581814</v>
      </c>
      <c r="H4573" s="55"/>
      <c r="I4573" s="55">
        <v>2275050012</v>
      </c>
      <c r="J4573" s="55">
        <v>2</v>
      </c>
      <c r="K4573" s="55" t="s">
        <v>34</v>
      </c>
      <c r="L4573" s="55" t="s">
        <v>103</v>
      </c>
      <c r="M4573" s="55">
        <v>34023</v>
      </c>
      <c r="N4573" s="55"/>
      <c r="O4573" s="55" t="s">
        <v>437</v>
      </c>
      <c r="P4573" s="55">
        <v>48811</v>
      </c>
      <c r="Q4573" s="55" t="s">
        <v>37</v>
      </c>
      <c r="R4573" s="55" t="s">
        <v>38</v>
      </c>
      <c r="S4573" s="55"/>
      <c r="T4573" s="55"/>
      <c r="U4573" s="55" t="s">
        <v>38</v>
      </c>
      <c r="V4573" s="55">
        <v>40.4773</v>
      </c>
      <c r="W4573" s="55">
        <v>-74.407899999999998</v>
      </c>
      <c r="X4573" s="55" t="s">
        <v>39</v>
      </c>
      <c r="Y4573" s="55" t="s">
        <v>167</v>
      </c>
      <c r="Z4573" s="55" t="s">
        <v>34</v>
      </c>
      <c r="AA4573" s="55">
        <v>0</v>
      </c>
      <c r="AB4573" s="55" t="s">
        <v>41</v>
      </c>
      <c r="AC4573" s="55">
        <v>8</v>
      </c>
      <c r="AD4573" s="55"/>
      <c r="AE4573" s="55" t="s">
        <v>49</v>
      </c>
      <c r="AF4573" s="55" t="s">
        <v>50</v>
      </c>
      <c r="AG4573" s="55">
        <v>3.9055499999999998E-3</v>
      </c>
      <c r="AH4573" s="57" t="s">
        <v>44</v>
      </c>
    </row>
    <row r="4574" spans="1:34" x14ac:dyDescent="0.25">
      <c r="A4574" s="54">
        <v>10983911</v>
      </c>
      <c r="B4574" s="55"/>
      <c r="C4574" s="55"/>
      <c r="D4574" s="55">
        <v>60520013</v>
      </c>
      <c r="E4574" s="55"/>
      <c r="F4574" s="55">
        <v>300</v>
      </c>
      <c r="G4574" s="55">
        <v>77581714</v>
      </c>
      <c r="H4574" s="55"/>
      <c r="I4574" s="55">
        <v>2275050011</v>
      </c>
      <c r="J4574" s="55">
        <v>2</v>
      </c>
      <c r="K4574" s="55" t="s">
        <v>34</v>
      </c>
      <c r="L4574" s="55" t="s">
        <v>103</v>
      </c>
      <c r="M4574" s="55">
        <v>34023</v>
      </c>
      <c r="N4574" s="55"/>
      <c r="O4574" s="55" t="s">
        <v>437</v>
      </c>
      <c r="P4574" s="55">
        <v>48811</v>
      </c>
      <c r="Q4574" s="55" t="s">
        <v>37</v>
      </c>
      <c r="R4574" s="55" t="s">
        <v>38</v>
      </c>
      <c r="S4574" s="55"/>
      <c r="T4574" s="55"/>
      <c r="U4574" s="55" t="s">
        <v>38</v>
      </c>
      <c r="V4574" s="55">
        <v>40.4773</v>
      </c>
      <c r="W4574" s="55">
        <v>-74.407899999999998</v>
      </c>
      <c r="X4574" s="55" t="s">
        <v>39</v>
      </c>
      <c r="Y4574" s="55" t="s">
        <v>167</v>
      </c>
      <c r="Z4574" s="55" t="s">
        <v>34</v>
      </c>
      <c r="AA4574" s="55">
        <v>0</v>
      </c>
      <c r="AB4574" s="55" t="s">
        <v>41</v>
      </c>
      <c r="AC4574" s="55">
        <v>8</v>
      </c>
      <c r="AD4574" s="55"/>
      <c r="AE4574" s="55" t="s">
        <v>49</v>
      </c>
      <c r="AF4574" s="55" t="s">
        <v>50</v>
      </c>
      <c r="AG4574" s="55">
        <v>2.1302999999999999E-3</v>
      </c>
      <c r="AH4574" s="57" t="s">
        <v>44</v>
      </c>
    </row>
    <row r="4575" spans="1:34" x14ac:dyDescent="0.25">
      <c r="A4575" s="54">
        <v>10983911</v>
      </c>
      <c r="B4575" s="55"/>
      <c r="C4575" s="55"/>
      <c r="D4575" s="55">
        <v>60520013</v>
      </c>
      <c r="E4575" s="55"/>
      <c r="F4575" s="55">
        <v>300</v>
      </c>
      <c r="G4575" s="55">
        <v>77581714</v>
      </c>
      <c r="H4575" s="55"/>
      <c r="I4575" s="55">
        <v>2275050011</v>
      </c>
      <c r="J4575" s="55">
        <v>2</v>
      </c>
      <c r="K4575" s="55" t="s">
        <v>34</v>
      </c>
      <c r="L4575" s="55" t="s">
        <v>103</v>
      </c>
      <c r="M4575" s="55">
        <v>34023</v>
      </c>
      <c r="N4575" s="55"/>
      <c r="O4575" s="55" t="s">
        <v>437</v>
      </c>
      <c r="P4575" s="55">
        <v>48811</v>
      </c>
      <c r="Q4575" s="55" t="s">
        <v>37</v>
      </c>
      <c r="R4575" s="55" t="s">
        <v>38</v>
      </c>
      <c r="S4575" s="55"/>
      <c r="T4575" s="55"/>
      <c r="U4575" s="55" t="s">
        <v>38</v>
      </c>
      <c r="V4575" s="55">
        <v>40.4773</v>
      </c>
      <c r="W4575" s="55">
        <v>-74.407899999999998</v>
      </c>
      <c r="X4575" s="55" t="s">
        <v>39</v>
      </c>
      <c r="Y4575" s="55" t="s">
        <v>167</v>
      </c>
      <c r="Z4575" s="55" t="s">
        <v>34</v>
      </c>
      <c r="AA4575" s="55">
        <v>0</v>
      </c>
      <c r="AB4575" s="55" t="s">
        <v>41</v>
      </c>
      <c r="AC4575" s="55">
        <v>8</v>
      </c>
      <c r="AD4575" s="55"/>
      <c r="AE4575" s="55" t="s">
        <v>51</v>
      </c>
      <c r="AF4575" s="55" t="s">
        <v>52</v>
      </c>
      <c r="AG4575" s="55">
        <v>5.8500000000000002E-4</v>
      </c>
      <c r="AH4575" s="57" t="s">
        <v>44</v>
      </c>
    </row>
    <row r="4576" spans="1:34" x14ac:dyDescent="0.25">
      <c r="A4576" s="54">
        <v>10983911</v>
      </c>
      <c r="B4576" s="55"/>
      <c r="C4576" s="55"/>
      <c r="D4576" s="55">
        <v>60520013</v>
      </c>
      <c r="E4576" s="55"/>
      <c r="F4576" s="55">
        <v>300</v>
      </c>
      <c r="G4576" s="55">
        <v>77581814</v>
      </c>
      <c r="H4576" s="55"/>
      <c r="I4576" s="55">
        <v>2275050012</v>
      </c>
      <c r="J4576" s="55">
        <v>2</v>
      </c>
      <c r="K4576" s="55" t="s">
        <v>34</v>
      </c>
      <c r="L4576" s="55" t="s">
        <v>103</v>
      </c>
      <c r="M4576" s="55">
        <v>34023</v>
      </c>
      <c r="N4576" s="55"/>
      <c r="O4576" s="55" t="s">
        <v>437</v>
      </c>
      <c r="P4576" s="55">
        <v>48811</v>
      </c>
      <c r="Q4576" s="55" t="s">
        <v>37</v>
      </c>
      <c r="R4576" s="55" t="s">
        <v>38</v>
      </c>
      <c r="S4576" s="55"/>
      <c r="T4576" s="55"/>
      <c r="U4576" s="55" t="s">
        <v>38</v>
      </c>
      <c r="V4576" s="55">
        <v>40.4773</v>
      </c>
      <c r="W4576" s="55">
        <v>-74.407899999999998</v>
      </c>
      <c r="X4576" s="55" t="s">
        <v>39</v>
      </c>
      <c r="Y4576" s="55" t="s">
        <v>167</v>
      </c>
      <c r="Z4576" s="55" t="s">
        <v>34</v>
      </c>
      <c r="AA4576" s="55">
        <v>0</v>
      </c>
      <c r="AB4576" s="55" t="s">
        <v>41</v>
      </c>
      <c r="AC4576" s="55">
        <v>8</v>
      </c>
      <c r="AD4576" s="55"/>
      <c r="AE4576" s="55" t="s">
        <v>51</v>
      </c>
      <c r="AF4576" s="55" t="s">
        <v>52</v>
      </c>
      <c r="AG4576" s="55">
        <v>5.3417999999999998E-3</v>
      </c>
      <c r="AH4576" s="57" t="s">
        <v>44</v>
      </c>
    </row>
    <row r="4577" spans="1:34" x14ac:dyDescent="0.25">
      <c r="A4577" s="54">
        <v>10983911</v>
      </c>
      <c r="B4577" s="55"/>
      <c r="C4577" s="55"/>
      <c r="D4577" s="55">
        <v>60520013</v>
      </c>
      <c r="E4577" s="55"/>
      <c r="F4577" s="55">
        <v>300</v>
      </c>
      <c r="G4577" s="55">
        <v>77581714</v>
      </c>
      <c r="H4577" s="55"/>
      <c r="I4577" s="55">
        <v>2275050011</v>
      </c>
      <c r="J4577" s="55">
        <v>2</v>
      </c>
      <c r="K4577" s="55" t="s">
        <v>34</v>
      </c>
      <c r="L4577" s="55" t="s">
        <v>103</v>
      </c>
      <c r="M4577" s="55">
        <v>34023</v>
      </c>
      <c r="N4577" s="55"/>
      <c r="O4577" s="55" t="s">
        <v>437</v>
      </c>
      <c r="P4577" s="55">
        <v>48811</v>
      </c>
      <c r="Q4577" s="55" t="s">
        <v>37</v>
      </c>
      <c r="R4577" s="55" t="s">
        <v>38</v>
      </c>
      <c r="S4577" s="55"/>
      <c r="T4577" s="55"/>
      <c r="U4577" s="55" t="s">
        <v>38</v>
      </c>
      <c r="V4577" s="55">
        <v>40.4773</v>
      </c>
      <c r="W4577" s="55">
        <v>-74.407899999999998</v>
      </c>
      <c r="X4577" s="55" t="s">
        <v>39</v>
      </c>
      <c r="Y4577" s="55" t="s">
        <v>167</v>
      </c>
      <c r="Z4577" s="55" t="s">
        <v>34</v>
      </c>
      <c r="AA4577" s="55">
        <v>0</v>
      </c>
      <c r="AB4577" s="55" t="s">
        <v>41</v>
      </c>
      <c r="AC4577" s="55">
        <v>8</v>
      </c>
      <c r="AD4577" s="55"/>
      <c r="AE4577" s="55" t="s">
        <v>53</v>
      </c>
      <c r="AF4577" s="55" t="s">
        <v>54</v>
      </c>
      <c r="AG4577" s="55">
        <v>0.108126</v>
      </c>
      <c r="AH4577" s="57" t="s">
        <v>44</v>
      </c>
    </row>
    <row r="4578" spans="1:34" x14ac:dyDescent="0.25">
      <c r="A4578" s="54">
        <v>10983911</v>
      </c>
      <c r="B4578" s="55"/>
      <c r="C4578" s="55"/>
      <c r="D4578" s="55">
        <v>60520013</v>
      </c>
      <c r="E4578" s="55"/>
      <c r="F4578" s="55">
        <v>300</v>
      </c>
      <c r="G4578" s="55">
        <v>77581814</v>
      </c>
      <c r="H4578" s="55"/>
      <c r="I4578" s="55">
        <v>2275050012</v>
      </c>
      <c r="J4578" s="55">
        <v>2</v>
      </c>
      <c r="K4578" s="55" t="s">
        <v>34</v>
      </c>
      <c r="L4578" s="55" t="s">
        <v>103</v>
      </c>
      <c r="M4578" s="55">
        <v>34023</v>
      </c>
      <c r="N4578" s="55"/>
      <c r="O4578" s="55" t="s">
        <v>437</v>
      </c>
      <c r="P4578" s="55">
        <v>48811</v>
      </c>
      <c r="Q4578" s="55" t="s">
        <v>37</v>
      </c>
      <c r="R4578" s="55" t="s">
        <v>38</v>
      </c>
      <c r="S4578" s="55"/>
      <c r="T4578" s="55"/>
      <c r="U4578" s="55" t="s">
        <v>38</v>
      </c>
      <c r="V4578" s="55">
        <v>40.4773</v>
      </c>
      <c r="W4578" s="55">
        <v>-74.407899999999998</v>
      </c>
      <c r="X4578" s="55" t="s">
        <v>39</v>
      </c>
      <c r="Y4578" s="55" t="s">
        <v>167</v>
      </c>
      <c r="Z4578" s="55" t="s">
        <v>34</v>
      </c>
      <c r="AA4578" s="55">
        <v>0</v>
      </c>
      <c r="AB4578" s="55" t="s">
        <v>41</v>
      </c>
      <c r="AC4578" s="55">
        <v>8</v>
      </c>
      <c r="AD4578" s="55"/>
      <c r="AE4578" s="55" t="s">
        <v>53</v>
      </c>
      <c r="AF4578" s="55" t="s">
        <v>54</v>
      </c>
      <c r="AG4578" s="55">
        <v>0.15802099999999999</v>
      </c>
      <c r="AH4578" s="57" t="s">
        <v>44</v>
      </c>
    </row>
    <row r="4579" spans="1:34" x14ac:dyDescent="0.25">
      <c r="A4579" s="54">
        <v>10983911</v>
      </c>
      <c r="B4579" s="55"/>
      <c r="C4579" s="55"/>
      <c r="D4579" s="55">
        <v>60520013</v>
      </c>
      <c r="E4579" s="55"/>
      <c r="F4579" s="55">
        <v>300</v>
      </c>
      <c r="G4579" s="55">
        <v>77581714</v>
      </c>
      <c r="H4579" s="55"/>
      <c r="I4579" s="55">
        <v>2275050011</v>
      </c>
      <c r="J4579" s="55">
        <v>2</v>
      </c>
      <c r="K4579" s="55" t="s">
        <v>34</v>
      </c>
      <c r="L4579" s="55" t="s">
        <v>103</v>
      </c>
      <c r="M4579" s="55">
        <v>34023</v>
      </c>
      <c r="N4579" s="55"/>
      <c r="O4579" s="55" t="s">
        <v>437</v>
      </c>
      <c r="P4579" s="55">
        <v>48811</v>
      </c>
      <c r="Q4579" s="55" t="s">
        <v>37</v>
      </c>
      <c r="R4579" s="55" t="s">
        <v>38</v>
      </c>
      <c r="S4579" s="55"/>
      <c r="T4579" s="55"/>
      <c r="U4579" s="55" t="s">
        <v>38</v>
      </c>
      <c r="V4579" s="55">
        <v>40.4773</v>
      </c>
      <c r="W4579" s="55">
        <v>-74.407899999999998</v>
      </c>
      <c r="X4579" s="55" t="s">
        <v>39</v>
      </c>
      <c r="Y4579" s="55" t="s">
        <v>167</v>
      </c>
      <c r="Z4579" s="55" t="s">
        <v>34</v>
      </c>
      <c r="AA4579" s="55">
        <v>0</v>
      </c>
      <c r="AB4579" s="55" t="s">
        <v>41</v>
      </c>
      <c r="AC4579" s="55">
        <v>8</v>
      </c>
      <c r="AD4579" s="55"/>
      <c r="AE4579" s="55">
        <v>7439921</v>
      </c>
      <c r="AF4579" s="55" t="s">
        <v>55</v>
      </c>
      <c r="AG4579" s="55">
        <v>1.3835599999999999E-4</v>
      </c>
      <c r="AH4579" s="57" t="s">
        <v>44</v>
      </c>
    </row>
    <row r="4580" spans="1:34" x14ac:dyDescent="0.25">
      <c r="A4580" s="54">
        <v>11825511</v>
      </c>
      <c r="B4580" s="55"/>
      <c r="C4580" s="55"/>
      <c r="D4580" s="55">
        <v>61086713</v>
      </c>
      <c r="E4580" s="55"/>
      <c r="F4580" s="55">
        <v>300</v>
      </c>
      <c r="G4580" s="55">
        <v>78712714</v>
      </c>
      <c r="H4580" s="55"/>
      <c r="I4580" s="55">
        <v>2275050011</v>
      </c>
      <c r="J4580" s="55">
        <v>2</v>
      </c>
      <c r="K4580" s="55" t="s">
        <v>34</v>
      </c>
      <c r="L4580" s="55" t="s">
        <v>79</v>
      </c>
      <c r="M4580" s="55">
        <v>34027</v>
      </c>
      <c r="N4580" s="55"/>
      <c r="O4580" s="55" t="s">
        <v>438</v>
      </c>
      <c r="P4580" s="55">
        <v>48811</v>
      </c>
      <c r="Q4580" s="55" t="s">
        <v>37</v>
      </c>
      <c r="R4580" s="55" t="s">
        <v>38</v>
      </c>
      <c r="S4580" s="55"/>
      <c r="T4580" s="55"/>
      <c r="U4580" s="55" t="s">
        <v>38</v>
      </c>
      <c r="V4580" s="55">
        <v>40.808300000000003</v>
      </c>
      <c r="W4580" s="55">
        <v>-74.808300000000003</v>
      </c>
      <c r="X4580" s="55" t="s">
        <v>39</v>
      </c>
      <c r="Y4580" s="55" t="s">
        <v>439</v>
      </c>
      <c r="Z4580" s="55" t="s">
        <v>34</v>
      </c>
      <c r="AA4580" s="55">
        <v>0</v>
      </c>
      <c r="AB4580" s="55" t="s">
        <v>41</v>
      </c>
      <c r="AC4580" s="55">
        <v>8</v>
      </c>
      <c r="AD4580" s="55"/>
      <c r="AE4580" s="55" t="s">
        <v>42</v>
      </c>
      <c r="AF4580" s="55" t="s">
        <v>43</v>
      </c>
      <c r="AG4580" s="55">
        <v>7.7388999999999999E-3</v>
      </c>
      <c r="AH4580" s="57" t="s">
        <v>44</v>
      </c>
    </row>
    <row r="4581" spans="1:34" x14ac:dyDescent="0.25">
      <c r="A4581" s="54">
        <v>11825511</v>
      </c>
      <c r="B4581" s="55"/>
      <c r="C4581" s="55"/>
      <c r="D4581" s="55">
        <v>61086713</v>
      </c>
      <c r="E4581" s="55"/>
      <c r="F4581" s="55">
        <v>300</v>
      </c>
      <c r="G4581" s="55">
        <v>78712714</v>
      </c>
      <c r="H4581" s="55"/>
      <c r="I4581" s="55">
        <v>2275050011</v>
      </c>
      <c r="J4581" s="55">
        <v>2</v>
      </c>
      <c r="K4581" s="55" t="s">
        <v>34</v>
      </c>
      <c r="L4581" s="55" t="s">
        <v>79</v>
      </c>
      <c r="M4581" s="55">
        <v>34027</v>
      </c>
      <c r="N4581" s="55"/>
      <c r="O4581" s="55" t="s">
        <v>438</v>
      </c>
      <c r="P4581" s="55">
        <v>48811</v>
      </c>
      <c r="Q4581" s="55" t="s">
        <v>37</v>
      </c>
      <c r="R4581" s="55" t="s">
        <v>38</v>
      </c>
      <c r="S4581" s="55"/>
      <c r="T4581" s="55"/>
      <c r="U4581" s="55" t="s">
        <v>38</v>
      </c>
      <c r="V4581" s="55">
        <v>40.808300000000003</v>
      </c>
      <c r="W4581" s="55">
        <v>-74.808300000000003</v>
      </c>
      <c r="X4581" s="55" t="s">
        <v>39</v>
      </c>
      <c r="Y4581" s="55" t="s">
        <v>439</v>
      </c>
      <c r="Z4581" s="55" t="s">
        <v>34</v>
      </c>
      <c r="AA4581" s="55">
        <v>0</v>
      </c>
      <c r="AB4581" s="55" t="s">
        <v>41</v>
      </c>
      <c r="AC4581" s="55">
        <v>8</v>
      </c>
      <c r="AD4581" s="55"/>
      <c r="AE4581" s="55" t="s">
        <v>45</v>
      </c>
      <c r="AF4581" s="55" t="s">
        <v>46</v>
      </c>
      <c r="AG4581" s="55">
        <v>5.1430200000000001E-4</v>
      </c>
      <c r="AH4581" s="57" t="s">
        <v>44</v>
      </c>
    </row>
    <row r="4582" spans="1:34" x14ac:dyDescent="0.25">
      <c r="A4582" s="54">
        <v>11825511</v>
      </c>
      <c r="B4582" s="55"/>
      <c r="C4582" s="55"/>
      <c r="D4582" s="55">
        <v>61086713</v>
      </c>
      <c r="E4582" s="55"/>
      <c r="F4582" s="55">
        <v>300</v>
      </c>
      <c r="G4582" s="55">
        <v>78712714</v>
      </c>
      <c r="H4582" s="55"/>
      <c r="I4582" s="55">
        <v>2275050011</v>
      </c>
      <c r="J4582" s="55">
        <v>2</v>
      </c>
      <c r="K4582" s="55" t="s">
        <v>34</v>
      </c>
      <c r="L4582" s="55" t="s">
        <v>79</v>
      </c>
      <c r="M4582" s="55">
        <v>34027</v>
      </c>
      <c r="N4582" s="55"/>
      <c r="O4582" s="55" t="s">
        <v>438</v>
      </c>
      <c r="P4582" s="55">
        <v>48811</v>
      </c>
      <c r="Q4582" s="55" t="s">
        <v>37</v>
      </c>
      <c r="R4582" s="55" t="s">
        <v>38</v>
      </c>
      <c r="S4582" s="55"/>
      <c r="T4582" s="55"/>
      <c r="U4582" s="55" t="s">
        <v>38</v>
      </c>
      <c r="V4582" s="55">
        <v>40.808300000000003</v>
      </c>
      <c r="W4582" s="55">
        <v>-74.808300000000003</v>
      </c>
      <c r="X4582" s="55" t="s">
        <v>39</v>
      </c>
      <c r="Y4582" s="55" t="s">
        <v>439</v>
      </c>
      <c r="Z4582" s="55" t="s">
        <v>34</v>
      </c>
      <c r="AA4582" s="55">
        <v>0</v>
      </c>
      <c r="AB4582" s="55" t="s">
        <v>41</v>
      </c>
      <c r="AC4582" s="55">
        <v>8</v>
      </c>
      <c r="AD4582" s="55"/>
      <c r="AE4582" s="55" t="s">
        <v>47</v>
      </c>
      <c r="AF4582" s="55" t="s">
        <v>48</v>
      </c>
      <c r="AG4582" s="55">
        <v>8.3997299999999993E-3</v>
      </c>
      <c r="AH4582" s="57" t="s">
        <v>44</v>
      </c>
    </row>
    <row r="4583" spans="1:34" x14ac:dyDescent="0.25">
      <c r="A4583" s="54">
        <v>11825511</v>
      </c>
      <c r="B4583" s="55"/>
      <c r="C4583" s="55"/>
      <c r="D4583" s="55">
        <v>61086713</v>
      </c>
      <c r="E4583" s="55"/>
      <c r="F4583" s="55">
        <v>300</v>
      </c>
      <c r="G4583" s="55">
        <v>78712714</v>
      </c>
      <c r="H4583" s="55"/>
      <c r="I4583" s="55">
        <v>2275050011</v>
      </c>
      <c r="J4583" s="55">
        <v>2</v>
      </c>
      <c r="K4583" s="55" t="s">
        <v>34</v>
      </c>
      <c r="L4583" s="55" t="s">
        <v>79</v>
      </c>
      <c r="M4583" s="55">
        <v>34027</v>
      </c>
      <c r="N4583" s="55"/>
      <c r="O4583" s="55" t="s">
        <v>438</v>
      </c>
      <c r="P4583" s="55">
        <v>48811</v>
      </c>
      <c r="Q4583" s="55" t="s">
        <v>37</v>
      </c>
      <c r="R4583" s="55" t="s">
        <v>38</v>
      </c>
      <c r="S4583" s="55"/>
      <c r="T4583" s="55"/>
      <c r="U4583" s="55" t="s">
        <v>38</v>
      </c>
      <c r="V4583" s="55">
        <v>40.808300000000003</v>
      </c>
      <c r="W4583" s="55">
        <v>-74.808300000000003</v>
      </c>
      <c r="X4583" s="55" t="s">
        <v>39</v>
      </c>
      <c r="Y4583" s="55" t="s">
        <v>439</v>
      </c>
      <c r="Z4583" s="55" t="s">
        <v>34</v>
      </c>
      <c r="AA4583" s="55">
        <v>0</v>
      </c>
      <c r="AB4583" s="55" t="s">
        <v>41</v>
      </c>
      <c r="AC4583" s="55">
        <v>8</v>
      </c>
      <c r="AD4583" s="55"/>
      <c r="AE4583" s="55" t="s">
        <v>49</v>
      </c>
      <c r="AF4583" s="55" t="s">
        <v>50</v>
      </c>
      <c r="AG4583" s="55">
        <v>1.21735E-2</v>
      </c>
      <c r="AH4583" s="57" t="s">
        <v>44</v>
      </c>
    </row>
    <row r="4584" spans="1:34" x14ac:dyDescent="0.25">
      <c r="A4584" s="54">
        <v>11825511</v>
      </c>
      <c r="B4584" s="55"/>
      <c r="C4584" s="55"/>
      <c r="D4584" s="55">
        <v>61086713</v>
      </c>
      <c r="E4584" s="55"/>
      <c r="F4584" s="55">
        <v>300</v>
      </c>
      <c r="G4584" s="55">
        <v>78712714</v>
      </c>
      <c r="H4584" s="55"/>
      <c r="I4584" s="55">
        <v>2275050011</v>
      </c>
      <c r="J4584" s="55">
        <v>2</v>
      </c>
      <c r="K4584" s="55" t="s">
        <v>34</v>
      </c>
      <c r="L4584" s="55" t="s">
        <v>79</v>
      </c>
      <c r="M4584" s="55">
        <v>34027</v>
      </c>
      <c r="N4584" s="55"/>
      <c r="O4584" s="55" t="s">
        <v>438</v>
      </c>
      <c r="P4584" s="55">
        <v>48811</v>
      </c>
      <c r="Q4584" s="55" t="s">
        <v>37</v>
      </c>
      <c r="R4584" s="55" t="s">
        <v>38</v>
      </c>
      <c r="S4584" s="55"/>
      <c r="T4584" s="55"/>
      <c r="U4584" s="55" t="s">
        <v>38</v>
      </c>
      <c r="V4584" s="55">
        <v>40.808300000000003</v>
      </c>
      <c r="W4584" s="55">
        <v>-74.808300000000003</v>
      </c>
      <c r="X4584" s="55" t="s">
        <v>39</v>
      </c>
      <c r="Y4584" s="55" t="s">
        <v>439</v>
      </c>
      <c r="Z4584" s="55" t="s">
        <v>34</v>
      </c>
      <c r="AA4584" s="55">
        <v>0</v>
      </c>
      <c r="AB4584" s="55" t="s">
        <v>41</v>
      </c>
      <c r="AC4584" s="55">
        <v>8</v>
      </c>
      <c r="AD4584" s="55"/>
      <c r="AE4584" s="55" t="s">
        <v>51</v>
      </c>
      <c r="AF4584" s="55" t="s">
        <v>52</v>
      </c>
      <c r="AG4584" s="55">
        <v>3.3429599999999999E-3</v>
      </c>
      <c r="AH4584" s="57" t="s">
        <v>44</v>
      </c>
    </row>
    <row r="4585" spans="1:34" x14ac:dyDescent="0.25">
      <c r="A4585" s="54">
        <v>11825511</v>
      </c>
      <c r="B4585" s="55"/>
      <c r="C4585" s="55"/>
      <c r="D4585" s="55">
        <v>61086713</v>
      </c>
      <c r="E4585" s="55"/>
      <c r="F4585" s="55">
        <v>300</v>
      </c>
      <c r="G4585" s="55">
        <v>78712714</v>
      </c>
      <c r="H4585" s="55"/>
      <c r="I4585" s="55">
        <v>2275050011</v>
      </c>
      <c r="J4585" s="55">
        <v>2</v>
      </c>
      <c r="K4585" s="55" t="s">
        <v>34</v>
      </c>
      <c r="L4585" s="55" t="s">
        <v>79</v>
      </c>
      <c r="M4585" s="55">
        <v>34027</v>
      </c>
      <c r="N4585" s="55"/>
      <c r="O4585" s="55" t="s">
        <v>438</v>
      </c>
      <c r="P4585" s="55">
        <v>48811</v>
      </c>
      <c r="Q4585" s="55" t="s">
        <v>37</v>
      </c>
      <c r="R4585" s="55" t="s">
        <v>38</v>
      </c>
      <c r="S4585" s="55"/>
      <c r="T4585" s="55"/>
      <c r="U4585" s="55" t="s">
        <v>38</v>
      </c>
      <c r="V4585" s="55">
        <v>40.808300000000003</v>
      </c>
      <c r="W4585" s="55">
        <v>-74.808300000000003</v>
      </c>
      <c r="X4585" s="55" t="s">
        <v>39</v>
      </c>
      <c r="Y4585" s="55" t="s">
        <v>439</v>
      </c>
      <c r="Z4585" s="55" t="s">
        <v>34</v>
      </c>
      <c r="AA4585" s="55">
        <v>0</v>
      </c>
      <c r="AB4585" s="55" t="s">
        <v>41</v>
      </c>
      <c r="AC4585" s="55">
        <v>8</v>
      </c>
      <c r="AD4585" s="55"/>
      <c r="AE4585" s="55" t="s">
        <v>53</v>
      </c>
      <c r="AF4585" s="55" t="s">
        <v>54</v>
      </c>
      <c r="AG4585" s="55">
        <v>0.61788200000000004</v>
      </c>
      <c r="AH4585" s="57" t="s">
        <v>44</v>
      </c>
    </row>
    <row r="4586" spans="1:34" x14ac:dyDescent="0.25">
      <c r="A4586" s="54">
        <v>11825511</v>
      </c>
      <c r="B4586" s="55"/>
      <c r="C4586" s="55"/>
      <c r="D4586" s="55">
        <v>61086713</v>
      </c>
      <c r="E4586" s="55"/>
      <c r="F4586" s="55">
        <v>300</v>
      </c>
      <c r="G4586" s="55">
        <v>78712714</v>
      </c>
      <c r="H4586" s="55"/>
      <c r="I4586" s="55">
        <v>2275050011</v>
      </c>
      <c r="J4586" s="55">
        <v>2</v>
      </c>
      <c r="K4586" s="55" t="s">
        <v>34</v>
      </c>
      <c r="L4586" s="55" t="s">
        <v>79</v>
      </c>
      <c r="M4586" s="55">
        <v>34027</v>
      </c>
      <c r="N4586" s="55"/>
      <c r="O4586" s="55" t="s">
        <v>438</v>
      </c>
      <c r="P4586" s="55">
        <v>48811</v>
      </c>
      <c r="Q4586" s="55" t="s">
        <v>37</v>
      </c>
      <c r="R4586" s="55" t="s">
        <v>38</v>
      </c>
      <c r="S4586" s="55"/>
      <c r="T4586" s="55"/>
      <c r="U4586" s="55" t="s">
        <v>38</v>
      </c>
      <c r="V4586" s="55">
        <v>40.808300000000003</v>
      </c>
      <c r="W4586" s="55">
        <v>-74.808300000000003</v>
      </c>
      <c r="X4586" s="55" t="s">
        <v>39</v>
      </c>
      <c r="Y4586" s="55" t="s">
        <v>439</v>
      </c>
      <c r="Z4586" s="55" t="s">
        <v>34</v>
      </c>
      <c r="AA4586" s="55">
        <v>0</v>
      </c>
      <c r="AB4586" s="55" t="s">
        <v>41</v>
      </c>
      <c r="AC4586" s="55">
        <v>8</v>
      </c>
      <c r="AD4586" s="55"/>
      <c r="AE4586" s="55">
        <v>7439921</v>
      </c>
      <c r="AF4586" s="55" t="s">
        <v>55</v>
      </c>
      <c r="AG4586" s="55">
        <v>7.9063199999999999E-4</v>
      </c>
      <c r="AH4586" s="57" t="s">
        <v>44</v>
      </c>
    </row>
    <row r="4587" spans="1:34" x14ac:dyDescent="0.25">
      <c r="A4587" s="54">
        <v>11489311</v>
      </c>
      <c r="B4587" s="55"/>
      <c r="C4587" s="55"/>
      <c r="D4587" s="55">
        <v>60641613</v>
      </c>
      <c r="E4587" s="55"/>
      <c r="F4587" s="55">
        <v>300</v>
      </c>
      <c r="G4587" s="55">
        <v>77823514</v>
      </c>
      <c r="H4587" s="55"/>
      <c r="I4587" s="55">
        <v>2275050011</v>
      </c>
      <c r="J4587" s="55">
        <v>2</v>
      </c>
      <c r="K4587" s="55" t="s">
        <v>34</v>
      </c>
      <c r="L4587" s="55" t="s">
        <v>103</v>
      </c>
      <c r="M4587" s="55">
        <v>34023</v>
      </c>
      <c r="N4587" s="55"/>
      <c r="O4587" s="55" t="s">
        <v>440</v>
      </c>
      <c r="P4587" s="55">
        <v>48811</v>
      </c>
      <c r="Q4587" s="55" t="s">
        <v>37</v>
      </c>
      <c r="R4587" s="55" t="s">
        <v>38</v>
      </c>
      <c r="S4587" s="55"/>
      <c r="T4587" s="55"/>
      <c r="U4587" s="55" t="s">
        <v>38</v>
      </c>
      <c r="V4587" s="55">
        <v>40.516800000000003</v>
      </c>
      <c r="W4587" s="55">
        <v>-74.466300000000004</v>
      </c>
      <c r="X4587" s="55" t="s">
        <v>39</v>
      </c>
      <c r="Y4587" s="55" t="s">
        <v>167</v>
      </c>
      <c r="Z4587" s="55" t="s">
        <v>34</v>
      </c>
      <c r="AA4587" s="55">
        <v>0</v>
      </c>
      <c r="AB4587" s="55" t="s">
        <v>41</v>
      </c>
      <c r="AC4587" s="55">
        <v>8</v>
      </c>
      <c r="AD4587" s="55"/>
      <c r="AE4587" s="55" t="s">
        <v>42</v>
      </c>
      <c r="AF4587" s="55" t="s">
        <v>43</v>
      </c>
      <c r="AG4587" s="55">
        <v>1.3542700000000001E-3</v>
      </c>
      <c r="AH4587" s="57" t="s">
        <v>44</v>
      </c>
    </row>
    <row r="4588" spans="1:34" x14ac:dyDescent="0.25">
      <c r="A4588" s="54">
        <v>11489311</v>
      </c>
      <c r="B4588" s="55"/>
      <c r="C4588" s="55"/>
      <c r="D4588" s="55">
        <v>60641613</v>
      </c>
      <c r="E4588" s="55"/>
      <c r="F4588" s="55">
        <v>300</v>
      </c>
      <c r="G4588" s="55">
        <v>77823614</v>
      </c>
      <c r="H4588" s="55"/>
      <c r="I4588" s="55">
        <v>2275050012</v>
      </c>
      <c r="J4588" s="55">
        <v>2</v>
      </c>
      <c r="K4588" s="55" t="s">
        <v>34</v>
      </c>
      <c r="L4588" s="55" t="s">
        <v>103</v>
      </c>
      <c r="M4588" s="55">
        <v>34023</v>
      </c>
      <c r="N4588" s="55"/>
      <c r="O4588" s="55" t="s">
        <v>440</v>
      </c>
      <c r="P4588" s="55">
        <v>48811</v>
      </c>
      <c r="Q4588" s="55" t="s">
        <v>37</v>
      </c>
      <c r="R4588" s="55" t="s">
        <v>38</v>
      </c>
      <c r="S4588" s="55"/>
      <c r="T4588" s="55"/>
      <c r="U4588" s="55" t="s">
        <v>38</v>
      </c>
      <c r="V4588" s="55">
        <v>40.516800000000003</v>
      </c>
      <c r="W4588" s="55">
        <v>-74.466300000000004</v>
      </c>
      <c r="X4588" s="55" t="s">
        <v>39</v>
      </c>
      <c r="Y4588" s="55" t="s">
        <v>167</v>
      </c>
      <c r="Z4588" s="55" t="s">
        <v>34</v>
      </c>
      <c r="AA4588" s="55">
        <v>0</v>
      </c>
      <c r="AB4588" s="55" t="s">
        <v>41</v>
      </c>
      <c r="AC4588" s="55">
        <v>8</v>
      </c>
      <c r="AD4588" s="55"/>
      <c r="AE4588" s="55" t="s">
        <v>42</v>
      </c>
      <c r="AF4588" s="55" t="s">
        <v>43</v>
      </c>
      <c r="AG4588" s="55">
        <v>1.1376499999999999E-2</v>
      </c>
      <c r="AH4588" s="57" t="s">
        <v>44</v>
      </c>
    </row>
    <row r="4589" spans="1:34" x14ac:dyDescent="0.25">
      <c r="A4589" s="54">
        <v>11489311</v>
      </c>
      <c r="B4589" s="55"/>
      <c r="C4589" s="55"/>
      <c r="D4589" s="55">
        <v>60641613</v>
      </c>
      <c r="E4589" s="55"/>
      <c r="F4589" s="55">
        <v>300</v>
      </c>
      <c r="G4589" s="55">
        <v>77823614</v>
      </c>
      <c r="H4589" s="55"/>
      <c r="I4589" s="55">
        <v>2275050012</v>
      </c>
      <c r="J4589" s="55">
        <v>2</v>
      </c>
      <c r="K4589" s="55" t="s">
        <v>34</v>
      </c>
      <c r="L4589" s="55" t="s">
        <v>103</v>
      </c>
      <c r="M4589" s="55">
        <v>34023</v>
      </c>
      <c r="N4589" s="55"/>
      <c r="O4589" s="55" t="s">
        <v>440</v>
      </c>
      <c r="P4589" s="55">
        <v>48811</v>
      </c>
      <c r="Q4589" s="55" t="s">
        <v>37</v>
      </c>
      <c r="R4589" s="55" t="s">
        <v>38</v>
      </c>
      <c r="S4589" s="55"/>
      <c r="T4589" s="55"/>
      <c r="U4589" s="55" t="s">
        <v>38</v>
      </c>
      <c r="V4589" s="55">
        <v>40.516800000000003</v>
      </c>
      <c r="W4589" s="55">
        <v>-74.466300000000004</v>
      </c>
      <c r="X4589" s="55" t="s">
        <v>39</v>
      </c>
      <c r="Y4589" s="55" t="s">
        <v>167</v>
      </c>
      <c r="Z4589" s="55" t="s">
        <v>34</v>
      </c>
      <c r="AA4589" s="55">
        <v>0</v>
      </c>
      <c r="AB4589" s="55" t="s">
        <v>41</v>
      </c>
      <c r="AC4589" s="55">
        <v>8</v>
      </c>
      <c r="AD4589" s="55"/>
      <c r="AE4589" s="55" t="s">
        <v>45</v>
      </c>
      <c r="AF4589" s="55" t="s">
        <v>46</v>
      </c>
      <c r="AG4589" s="55">
        <v>1.2140199999999999E-3</v>
      </c>
      <c r="AH4589" s="57" t="s">
        <v>44</v>
      </c>
    </row>
    <row r="4590" spans="1:34" x14ac:dyDescent="0.25">
      <c r="A4590" s="54">
        <v>11489311</v>
      </c>
      <c r="B4590" s="55"/>
      <c r="C4590" s="55"/>
      <c r="D4590" s="55">
        <v>60641613</v>
      </c>
      <c r="E4590" s="55"/>
      <c r="F4590" s="55">
        <v>300</v>
      </c>
      <c r="G4590" s="55">
        <v>77823514</v>
      </c>
      <c r="H4590" s="55"/>
      <c r="I4590" s="55">
        <v>2275050011</v>
      </c>
      <c r="J4590" s="55">
        <v>2</v>
      </c>
      <c r="K4590" s="55" t="s">
        <v>34</v>
      </c>
      <c r="L4590" s="55" t="s">
        <v>103</v>
      </c>
      <c r="M4590" s="55">
        <v>34023</v>
      </c>
      <c r="N4590" s="55"/>
      <c r="O4590" s="55" t="s">
        <v>440</v>
      </c>
      <c r="P4590" s="55">
        <v>48811</v>
      </c>
      <c r="Q4590" s="55" t="s">
        <v>37</v>
      </c>
      <c r="R4590" s="55" t="s">
        <v>38</v>
      </c>
      <c r="S4590" s="55"/>
      <c r="T4590" s="55"/>
      <c r="U4590" s="55" t="s">
        <v>38</v>
      </c>
      <c r="V4590" s="55">
        <v>40.516800000000003</v>
      </c>
      <c r="W4590" s="55">
        <v>-74.466300000000004</v>
      </c>
      <c r="X4590" s="55" t="s">
        <v>39</v>
      </c>
      <c r="Y4590" s="55" t="s">
        <v>167</v>
      </c>
      <c r="Z4590" s="55" t="s">
        <v>34</v>
      </c>
      <c r="AA4590" s="55">
        <v>0</v>
      </c>
      <c r="AB4590" s="55" t="s">
        <v>41</v>
      </c>
      <c r="AC4590" s="55">
        <v>8</v>
      </c>
      <c r="AD4590" s="55"/>
      <c r="AE4590" s="55" t="s">
        <v>45</v>
      </c>
      <c r="AF4590" s="55" t="s">
        <v>46</v>
      </c>
      <c r="AG4590" s="55">
        <v>9.0000000000000006E-5</v>
      </c>
      <c r="AH4590" s="57" t="s">
        <v>44</v>
      </c>
    </row>
    <row r="4591" spans="1:34" x14ac:dyDescent="0.25">
      <c r="A4591" s="54">
        <v>11489311</v>
      </c>
      <c r="B4591" s="55"/>
      <c r="C4591" s="55"/>
      <c r="D4591" s="55">
        <v>60641613</v>
      </c>
      <c r="E4591" s="55"/>
      <c r="F4591" s="55">
        <v>300</v>
      </c>
      <c r="G4591" s="55">
        <v>77823514</v>
      </c>
      <c r="H4591" s="55"/>
      <c r="I4591" s="55">
        <v>2275050011</v>
      </c>
      <c r="J4591" s="55">
        <v>2</v>
      </c>
      <c r="K4591" s="55" t="s">
        <v>34</v>
      </c>
      <c r="L4591" s="55" t="s">
        <v>103</v>
      </c>
      <c r="M4591" s="55">
        <v>34023</v>
      </c>
      <c r="N4591" s="55"/>
      <c r="O4591" s="55" t="s">
        <v>440</v>
      </c>
      <c r="P4591" s="55">
        <v>48811</v>
      </c>
      <c r="Q4591" s="55" t="s">
        <v>37</v>
      </c>
      <c r="R4591" s="55" t="s">
        <v>38</v>
      </c>
      <c r="S4591" s="55"/>
      <c r="T4591" s="55"/>
      <c r="U4591" s="55" t="s">
        <v>38</v>
      </c>
      <c r="V4591" s="55">
        <v>40.516800000000003</v>
      </c>
      <c r="W4591" s="55">
        <v>-74.466300000000004</v>
      </c>
      <c r="X4591" s="55" t="s">
        <v>39</v>
      </c>
      <c r="Y4591" s="55" t="s">
        <v>167</v>
      </c>
      <c r="Z4591" s="55" t="s">
        <v>34</v>
      </c>
      <c r="AA4591" s="55">
        <v>0</v>
      </c>
      <c r="AB4591" s="55" t="s">
        <v>41</v>
      </c>
      <c r="AC4591" s="55">
        <v>8</v>
      </c>
      <c r="AD4591" s="55"/>
      <c r="AE4591" s="55" t="s">
        <v>47</v>
      </c>
      <c r="AF4591" s="55" t="s">
        <v>48</v>
      </c>
      <c r="AG4591" s="55">
        <v>1.4699100000000001E-3</v>
      </c>
      <c r="AH4591" s="57" t="s">
        <v>44</v>
      </c>
    </row>
    <row r="4592" spans="1:34" x14ac:dyDescent="0.25">
      <c r="A4592" s="54">
        <v>11489311</v>
      </c>
      <c r="B4592" s="55"/>
      <c r="C4592" s="55"/>
      <c r="D4592" s="55">
        <v>60641613</v>
      </c>
      <c r="E4592" s="55"/>
      <c r="F4592" s="55">
        <v>300</v>
      </c>
      <c r="G4592" s="55">
        <v>77823614</v>
      </c>
      <c r="H4592" s="55"/>
      <c r="I4592" s="55">
        <v>2275050012</v>
      </c>
      <c r="J4592" s="55">
        <v>2</v>
      </c>
      <c r="K4592" s="55" t="s">
        <v>34</v>
      </c>
      <c r="L4592" s="55" t="s">
        <v>103</v>
      </c>
      <c r="M4592" s="55">
        <v>34023</v>
      </c>
      <c r="N4592" s="55"/>
      <c r="O4592" s="55" t="s">
        <v>440</v>
      </c>
      <c r="P4592" s="55">
        <v>48811</v>
      </c>
      <c r="Q4592" s="55" t="s">
        <v>37</v>
      </c>
      <c r="R4592" s="55" t="s">
        <v>38</v>
      </c>
      <c r="S4592" s="55"/>
      <c r="T4592" s="55"/>
      <c r="U4592" s="55" t="s">
        <v>38</v>
      </c>
      <c r="V4592" s="55">
        <v>40.516800000000003</v>
      </c>
      <c r="W4592" s="55">
        <v>-74.466300000000004</v>
      </c>
      <c r="X4592" s="55" t="s">
        <v>39</v>
      </c>
      <c r="Y4592" s="55" t="s">
        <v>167</v>
      </c>
      <c r="Z4592" s="55" t="s">
        <v>34</v>
      </c>
      <c r="AA4592" s="55">
        <v>0</v>
      </c>
      <c r="AB4592" s="55" t="s">
        <v>41</v>
      </c>
      <c r="AC4592" s="55">
        <v>8</v>
      </c>
      <c r="AD4592" s="55"/>
      <c r="AE4592" s="55" t="s">
        <v>47</v>
      </c>
      <c r="AF4592" s="55" t="s">
        <v>48</v>
      </c>
      <c r="AG4592" s="55">
        <v>3.8118200000000001E-3</v>
      </c>
      <c r="AH4592" s="57" t="s">
        <v>44</v>
      </c>
    </row>
    <row r="4593" spans="1:34" x14ac:dyDescent="0.25">
      <c r="A4593" s="54">
        <v>11489311</v>
      </c>
      <c r="B4593" s="55"/>
      <c r="C4593" s="55"/>
      <c r="D4593" s="55">
        <v>60641613</v>
      </c>
      <c r="E4593" s="55"/>
      <c r="F4593" s="55">
        <v>300</v>
      </c>
      <c r="G4593" s="55">
        <v>77823614</v>
      </c>
      <c r="H4593" s="55"/>
      <c r="I4593" s="55">
        <v>2275050012</v>
      </c>
      <c r="J4593" s="55">
        <v>2</v>
      </c>
      <c r="K4593" s="55" t="s">
        <v>34</v>
      </c>
      <c r="L4593" s="55" t="s">
        <v>103</v>
      </c>
      <c r="M4593" s="55">
        <v>34023</v>
      </c>
      <c r="N4593" s="55"/>
      <c r="O4593" s="55" t="s">
        <v>440</v>
      </c>
      <c r="P4593" s="55">
        <v>48811</v>
      </c>
      <c r="Q4593" s="55" t="s">
        <v>37</v>
      </c>
      <c r="R4593" s="55" t="s">
        <v>38</v>
      </c>
      <c r="S4593" s="55"/>
      <c r="T4593" s="55"/>
      <c r="U4593" s="55" t="s">
        <v>38</v>
      </c>
      <c r="V4593" s="55">
        <v>40.516800000000003</v>
      </c>
      <c r="W4593" s="55">
        <v>-74.466300000000004</v>
      </c>
      <c r="X4593" s="55" t="s">
        <v>39</v>
      </c>
      <c r="Y4593" s="55" t="s">
        <v>167</v>
      </c>
      <c r="Z4593" s="55" t="s">
        <v>34</v>
      </c>
      <c r="AA4593" s="55">
        <v>0</v>
      </c>
      <c r="AB4593" s="55" t="s">
        <v>41</v>
      </c>
      <c r="AC4593" s="55">
        <v>8</v>
      </c>
      <c r="AD4593" s="55"/>
      <c r="AE4593" s="55" t="s">
        <v>49</v>
      </c>
      <c r="AF4593" s="55" t="s">
        <v>50</v>
      </c>
      <c r="AG4593" s="55">
        <v>3.9055499999999998E-3</v>
      </c>
      <c r="AH4593" s="57" t="s">
        <v>44</v>
      </c>
    </row>
    <row r="4594" spans="1:34" x14ac:dyDescent="0.25">
      <c r="A4594" s="54">
        <v>11489311</v>
      </c>
      <c r="B4594" s="55"/>
      <c r="C4594" s="55"/>
      <c r="D4594" s="55">
        <v>60641613</v>
      </c>
      <c r="E4594" s="55"/>
      <c r="F4594" s="55">
        <v>300</v>
      </c>
      <c r="G4594" s="55">
        <v>77823514</v>
      </c>
      <c r="H4594" s="55"/>
      <c r="I4594" s="55">
        <v>2275050011</v>
      </c>
      <c r="J4594" s="55">
        <v>2</v>
      </c>
      <c r="K4594" s="55" t="s">
        <v>34</v>
      </c>
      <c r="L4594" s="55" t="s">
        <v>103</v>
      </c>
      <c r="M4594" s="55">
        <v>34023</v>
      </c>
      <c r="N4594" s="55"/>
      <c r="O4594" s="55" t="s">
        <v>440</v>
      </c>
      <c r="P4594" s="55">
        <v>48811</v>
      </c>
      <c r="Q4594" s="55" t="s">
        <v>37</v>
      </c>
      <c r="R4594" s="55" t="s">
        <v>38</v>
      </c>
      <c r="S4594" s="55"/>
      <c r="T4594" s="55"/>
      <c r="U4594" s="55" t="s">
        <v>38</v>
      </c>
      <c r="V4594" s="55">
        <v>40.516800000000003</v>
      </c>
      <c r="W4594" s="55">
        <v>-74.466300000000004</v>
      </c>
      <c r="X4594" s="55" t="s">
        <v>39</v>
      </c>
      <c r="Y4594" s="55" t="s">
        <v>167</v>
      </c>
      <c r="Z4594" s="55" t="s">
        <v>34</v>
      </c>
      <c r="AA4594" s="55">
        <v>0</v>
      </c>
      <c r="AB4594" s="55" t="s">
        <v>41</v>
      </c>
      <c r="AC4594" s="55">
        <v>8</v>
      </c>
      <c r="AD4594" s="55"/>
      <c r="AE4594" s="55" t="s">
        <v>49</v>
      </c>
      <c r="AF4594" s="55" t="s">
        <v>50</v>
      </c>
      <c r="AG4594" s="55">
        <v>2.1302999999999999E-3</v>
      </c>
      <c r="AH4594" s="57" t="s">
        <v>44</v>
      </c>
    </row>
    <row r="4595" spans="1:34" x14ac:dyDescent="0.25">
      <c r="A4595" s="54">
        <v>11489311</v>
      </c>
      <c r="B4595" s="55"/>
      <c r="C4595" s="55"/>
      <c r="D4595" s="55">
        <v>60641613</v>
      </c>
      <c r="E4595" s="55"/>
      <c r="F4595" s="55">
        <v>300</v>
      </c>
      <c r="G4595" s="55">
        <v>77823514</v>
      </c>
      <c r="H4595" s="55"/>
      <c r="I4595" s="55">
        <v>2275050011</v>
      </c>
      <c r="J4595" s="55">
        <v>2</v>
      </c>
      <c r="K4595" s="55" t="s">
        <v>34</v>
      </c>
      <c r="L4595" s="55" t="s">
        <v>103</v>
      </c>
      <c r="M4595" s="55">
        <v>34023</v>
      </c>
      <c r="N4595" s="55"/>
      <c r="O4595" s="55" t="s">
        <v>440</v>
      </c>
      <c r="P4595" s="55">
        <v>48811</v>
      </c>
      <c r="Q4595" s="55" t="s">
        <v>37</v>
      </c>
      <c r="R4595" s="55" t="s">
        <v>38</v>
      </c>
      <c r="S4595" s="55"/>
      <c r="T4595" s="55"/>
      <c r="U4595" s="55" t="s">
        <v>38</v>
      </c>
      <c r="V4595" s="55">
        <v>40.516800000000003</v>
      </c>
      <c r="W4595" s="55">
        <v>-74.466300000000004</v>
      </c>
      <c r="X4595" s="55" t="s">
        <v>39</v>
      </c>
      <c r="Y4595" s="55" t="s">
        <v>167</v>
      </c>
      <c r="Z4595" s="55" t="s">
        <v>34</v>
      </c>
      <c r="AA4595" s="55">
        <v>0</v>
      </c>
      <c r="AB4595" s="55" t="s">
        <v>41</v>
      </c>
      <c r="AC4595" s="55">
        <v>8</v>
      </c>
      <c r="AD4595" s="55"/>
      <c r="AE4595" s="55" t="s">
        <v>51</v>
      </c>
      <c r="AF4595" s="55" t="s">
        <v>52</v>
      </c>
      <c r="AG4595" s="55">
        <v>5.8500000000000002E-4</v>
      </c>
      <c r="AH4595" s="57" t="s">
        <v>44</v>
      </c>
    </row>
    <row r="4596" spans="1:34" x14ac:dyDescent="0.25">
      <c r="A4596" s="54">
        <v>11489311</v>
      </c>
      <c r="B4596" s="55"/>
      <c r="C4596" s="55"/>
      <c r="D4596" s="55">
        <v>60641613</v>
      </c>
      <c r="E4596" s="55"/>
      <c r="F4596" s="55">
        <v>300</v>
      </c>
      <c r="G4596" s="55">
        <v>77823614</v>
      </c>
      <c r="H4596" s="55"/>
      <c r="I4596" s="55">
        <v>2275050012</v>
      </c>
      <c r="J4596" s="55">
        <v>2</v>
      </c>
      <c r="K4596" s="55" t="s">
        <v>34</v>
      </c>
      <c r="L4596" s="55" t="s">
        <v>103</v>
      </c>
      <c r="M4596" s="55">
        <v>34023</v>
      </c>
      <c r="N4596" s="55"/>
      <c r="O4596" s="55" t="s">
        <v>440</v>
      </c>
      <c r="P4596" s="55">
        <v>48811</v>
      </c>
      <c r="Q4596" s="55" t="s">
        <v>37</v>
      </c>
      <c r="R4596" s="55" t="s">
        <v>38</v>
      </c>
      <c r="S4596" s="55"/>
      <c r="T4596" s="55"/>
      <c r="U4596" s="55" t="s">
        <v>38</v>
      </c>
      <c r="V4596" s="55">
        <v>40.516800000000003</v>
      </c>
      <c r="W4596" s="55">
        <v>-74.466300000000004</v>
      </c>
      <c r="X4596" s="55" t="s">
        <v>39</v>
      </c>
      <c r="Y4596" s="55" t="s">
        <v>167</v>
      </c>
      <c r="Z4596" s="55" t="s">
        <v>34</v>
      </c>
      <c r="AA4596" s="55">
        <v>0</v>
      </c>
      <c r="AB4596" s="55" t="s">
        <v>41</v>
      </c>
      <c r="AC4596" s="55">
        <v>8</v>
      </c>
      <c r="AD4596" s="55"/>
      <c r="AE4596" s="55" t="s">
        <v>51</v>
      </c>
      <c r="AF4596" s="55" t="s">
        <v>52</v>
      </c>
      <c r="AG4596" s="55">
        <v>5.3417999999999998E-3</v>
      </c>
      <c r="AH4596" s="57" t="s">
        <v>44</v>
      </c>
    </row>
    <row r="4597" spans="1:34" x14ac:dyDescent="0.25">
      <c r="A4597" s="54">
        <v>11489311</v>
      </c>
      <c r="B4597" s="55"/>
      <c r="C4597" s="55"/>
      <c r="D4597" s="55">
        <v>60641613</v>
      </c>
      <c r="E4597" s="55"/>
      <c r="F4597" s="55">
        <v>300</v>
      </c>
      <c r="G4597" s="55">
        <v>77823514</v>
      </c>
      <c r="H4597" s="55"/>
      <c r="I4597" s="55">
        <v>2275050011</v>
      </c>
      <c r="J4597" s="55">
        <v>2</v>
      </c>
      <c r="K4597" s="55" t="s">
        <v>34</v>
      </c>
      <c r="L4597" s="55" t="s">
        <v>103</v>
      </c>
      <c r="M4597" s="55">
        <v>34023</v>
      </c>
      <c r="N4597" s="55"/>
      <c r="O4597" s="55" t="s">
        <v>440</v>
      </c>
      <c r="P4597" s="55">
        <v>48811</v>
      </c>
      <c r="Q4597" s="55" t="s">
        <v>37</v>
      </c>
      <c r="R4597" s="55" t="s">
        <v>38</v>
      </c>
      <c r="S4597" s="55"/>
      <c r="T4597" s="55"/>
      <c r="U4597" s="55" t="s">
        <v>38</v>
      </c>
      <c r="V4597" s="55">
        <v>40.516800000000003</v>
      </c>
      <c r="W4597" s="55">
        <v>-74.466300000000004</v>
      </c>
      <c r="X4597" s="55" t="s">
        <v>39</v>
      </c>
      <c r="Y4597" s="55" t="s">
        <v>167</v>
      </c>
      <c r="Z4597" s="55" t="s">
        <v>34</v>
      </c>
      <c r="AA4597" s="55">
        <v>0</v>
      </c>
      <c r="AB4597" s="55" t="s">
        <v>41</v>
      </c>
      <c r="AC4597" s="55">
        <v>8</v>
      </c>
      <c r="AD4597" s="55"/>
      <c r="AE4597" s="55" t="s">
        <v>53</v>
      </c>
      <c r="AF4597" s="55" t="s">
        <v>54</v>
      </c>
      <c r="AG4597" s="55">
        <v>0.108126</v>
      </c>
      <c r="AH4597" s="57" t="s">
        <v>44</v>
      </c>
    </row>
    <row r="4598" spans="1:34" x14ac:dyDescent="0.25">
      <c r="A4598" s="54">
        <v>11489311</v>
      </c>
      <c r="B4598" s="55"/>
      <c r="C4598" s="55"/>
      <c r="D4598" s="55">
        <v>60641613</v>
      </c>
      <c r="E4598" s="55"/>
      <c r="F4598" s="55">
        <v>300</v>
      </c>
      <c r="G4598" s="55">
        <v>77823614</v>
      </c>
      <c r="H4598" s="55"/>
      <c r="I4598" s="55">
        <v>2275050012</v>
      </c>
      <c r="J4598" s="55">
        <v>2</v>
      </c>
      <c r="K4598" s="55" t="s">
        <v>34</v>
      </c>
      <c r="L4598" s="55" t="s">
        <v>103</v>
      </c>
      <c r="M4598" s="55">
        <v>34023</v>
      </c>
      <c r="N4598" s="55"/>
      <c r="O4598" s="55" t="s">
        <v>440</v>
      </c>
      <c r="P4598" s="55">
        <v>48811</v>
      </c>
      <c r="Q4598" s="55" t="s">
        <v>37</v>
      </c>
      <c r="R4598" s="55" t="s">
        <v>38</v>
      </c>
      <c r="S4598" s="55"/>
      <c r="T4598" s="55"/>
      <c r="U4598" s="55" t="s">
        <v>38</v>
      </c>
      <c r="V4598" s="55">
        <v>40.516800000000003</v>
      </c>
      <c r="W4598" s="55">
        <v>-74.466300000000004</v>
      </c>
      <c r="X4598" s="55" t="s">
        <v>39</v>
      </c>
      <c r="Y4598" s="55" t="s">
        <v>167</v>
      </c>
      <c r="Z4598" s="55" t="s">
        <v>34</v>
      </c>
      <c r="AA4598" s="55">
        <v>0</v>
      </c>
      <c r="AB4598" s="55" t="s">
        <v>41</v>
      </c>
      <c r="AC4598" s="55">
        <v>8</v>
      </c>
      <c r="AD4598" s="55"/>
      <c r="AE4598" s="55" t="s">
        <v>53</v>
      </c>
      <c r="AF4598" s="55" t="s">
        <v>54</v>
      </c>
      <c r="AG4598" s="55">
        <v>0.15802099999999999</v>
      </c>
      <c r="AH4598" s="57" t="s">
        <v>44</v>
      </c>
    </row>
    <row r="4599" spans="1:34" x14ac:dyDescent="0.25">
      <c r="A4599" s="54">
        <v>11489311</v>
      </c>
      <c r="B4599" s="55"/>
      <c r="C4599" s="55"/>
      <c r="D4599" s="55">
        <v>60641613</v>
      </c>
      <c r="E4599" s="55"/>
      <c r="F4599" s="55">
        <v>300</v>
      </c>
      <c r="G4599" s="55">
        <v>77823514</v>
      </c>
      <c r="H4599" s="55"/>
      <c r="I4599" s="55">
        <v>2275050011</v>
      </c>
      <c r="J4599" s="55">
        <v>2</v>
      </c>
      <c r="K4599" s="55" t="s">
        <v>34</v>
      </c>
      <c r="L4599" s="55" t="s">
        <v>103</v>
      </c>
      <c r="M4599" s="55">
        <v>34023</v>
      </c>
      <c r="N4599" s="55"/>
      <c r="O4599" s="55" t="s">
        <v>440</v>
      </c>
      <c r="P4599" s="55">
        <v>48811</v>
      </c>
      <c r="Q4599" s="55" t="s">
        <v>37</v>
      </c>
      <c r="R4599" s="55" t="s">
        <v>38</v>
      </c>
      <c r="S4599" s="55"/>
      <c r="T4599" s="55"/>
      <c r="U4599" s="55" t="s">
        <v>38</v>
      </c>
      <c r="V4599" s="55">
        <v>40.516800000000003</v>
      </c>
      <c r="W4599" s="55">
        <v>-74.466300000000004</v>
      </c>
      <c r="X4599" s="55" t="s">
        <v>39</v>
      </c>
      <c r="Y4599" s="55" t="s">
        <v>167</v>
      </c>
      <c r="Z4599" s="55" t="s">
        <v>34</v>
      </c>
      <c r="AA4599" s="55">
        <v>0</v>
      </c>
      <c r="AB4599" s="55" t="s">
        <v>41</v>
      </c>
      <c r="AC4599" s="55">
        <v>8</v>
      </c>
      <c r="AD4599" s="55"/>
      <c r="AE4599" s="55">
        <v>7439921</v>
      </c>
      <c r="AF4599" s="55" t="s">
        <v>55</v>
      </c>
      <c r="AG4599" s="55">
        <v>1.3835599999999999E-4</v>
      </c>
      <c r="AH4599" s="57" t="s">
        <v>44</v>
      </c>
    </row>
    <row r="4600" spans="1:34" x14ac:dyDescent="0.25">
      <c r="A4600" s="54">
        <v>11057711</v>
      </c>
      <c r="B4600" s="55"/>
      <c r="C4600" s="55"/>
      <c r="D4600" s="55">
        <v>60663213</v>
      </c>
      <c r="E4600" s="55"/>
      <c r="F4600" s="55">
        <v>300</v>
      </c>
      <c r="G4600" s="55">
        <v>77866814</v>
      </c>
      <c r="H4600" s="55"/>
      <c r="I4600" s="55">
        <v>2275050012</v>
      </c>
      <c r="J4600" s="55">
        <v>2</v>
      </c>
      <c r="K4600" s="55" t="s">
        <v>34</v>
      </c>
      <c r="L4600" s="55" t="s">
        <v>90</v>
      </c>
      <c r="M4600" s="55">
        <v>34005</v>
      </c>
      <c r="N4600" s="55"/>
      <c r="O4600" s="55" t="s">
        <v>441</v>
      </c>
      <c r="P4600" s="55">
        <v>48811</v>
      </c>
      <c r="Q4600" s="55" t="s">
        <v>37</v>
      </c>
      <c r="R4600" s="55" t="s">
        <v>38</v>
      </c>
      <c r="S4600" s="55"/>
      <c r="T4600" s="55"/>
      <c r="U4600" s="55" t="s">
        <v>38</v>
      </c>
      <c r="V4600" s="55">
        <v>39.982900000000001</v>
      </c>
      <c r="W4600" s="55">
        <v>-74.828500000000005</v>
      </c>
      <c r="X4600" s="55" t="s">
        <v>39</v>
      </c>
      <c r="Y4600" s="55" t="s">
        <v>361</v>
      </c>
      <c r="Z4600" s="55" t="s">
        <v>34</v>
      </c>
      <c r="AA4600" s="55">
        <v>0</v>
      </c>
      <c r="AB4600" s="55" t="s">
        <v>41</v>
      </c>
      <c r="AC4600" s="55">
        <v>8</v>
      </c>
      <c r="AD4600" s="55"/>
      <c r="AE4600" s="55" t="s">
        <v>42</v>
      </c>
      <c r="AF4600" s="55" t="s">
        <v>43</v>
      </c>
      <c r="AG4600" s="55">
        <v>1.1376499999999999E-2</v>
      </c>
      <c r="AH4600" s="57" t="s">
        <v>44</v>
      </c>
    </row>
    <row r="4601" spans="1:34" x14ac:dyDescent="0.25">
      <c r="A4601" s="54">
        <v>11057711</v>
      </c>
      <c r="B4601" s="55"/>
      <c r="C4601" s="55"/>
      <c r="D4601" s="55">
        <v>60663213</v>
      </c>
      <c r="E4601" s="55"/>
      <c r="F4601" s="55">
        <v>300</v>
      </c>
      <c r="G4601" s="55">
        <v>77866714</v>
      </c>
      <c r="H4601" s="55"/>
      <c r="I4601" s="55">
        <v>2275050011</v>
      </c>
      <c r="J4601" s="55">
        <v>2</v>
      </c>
      <c r="K4601" s="55" t="s">
        <v>34</v>
      </c>
      <c r="L4601" s="55" t="s">
        <v>90</v>
      </c>
      <c r="M4601" s="55">
        <v>34005</v>
      </c>
      <c r="N4601" s="55"/>
      <c r="O4601" s="55" t="s">
        <v>441</v>
      </c>
      <c r="P4601" s="55">
        <v>48811</v>
      </c>
      <c r="Q4601" s="55" t="s">
        <v>37</v>
      </c>
      <c r="R4601" s="55" t="s">
        <v>38</v>
      </c>
      <c r="S4601" s="55"/>
      <c r="T4601" s="55"/>
      <c r="U4601" s="55" t="s">
        <v>38</v>
      </c>
      <c r="V4601" s="55">
        <v>39.982900000000001</v>
      </c>
      <c r="W4601" s="55">
        <v>-74.828500000000005</v>
      </c>
      <c r="X4601" s="55" t="s">
        <v>39</v>
      </c>
      <c r="Y4601" s="55" t="s">
        <v>361</v>
      </c>
      <c r="Z4601" s="55" t="s">
        <v>34</v>
      </c>
      <c r="AA4601" s="55">
        <v>0</v>
      </c>
      <c r="AB4601" s="55" t="s">
        <v>41</v>
      </c>
      <c r="AC4601" s="55">
        <v>8</v>
      </c>
      <c r="AD4601" s="55"/>
      <c r="AE4601" s="55" t="s">
        <v>42</v>
      </c>
      <c r="AF4601" s="55" t="s">
        <v>43</v>
      </c>
      <c r="AG4601" s="55">
        <v>1.3542700000000001E-3</v>
      </c>
      <c r="AH4601" s="57" t="s">
        <v>44</v>
      </c>
    </row>
    <row r="4602" spans="1:34" x14ac:dyDescent="0.25">
      <c r="A4602" s="54">
        <v>11057711</v>
      </c>
      <c r="B4602" s="55"/>
      <c r="C4602" s="55"/>
      <c r="D4602" s="55">
        <v>60663213</v>
      </c>
      <c r="E4602" s="55"/>
      <c r="F4602" s="55">
        <v>300</v>
      </c>
      <c r="G4602" s="55">
        <v>77866714</v>
      </c>
      <c r="H4602" s="55"/>
      <c r="I4602" s="55">
        <v>2275050011</v>
      </c>
      <c r="J4602" s="55">
        <v>2</v>
      </c>
      <c r="K4602" s="55" t="s">
        <v>34</v>
      </c>
      <c r="L4602" s="55" t="s">
        <v>90</v>
      </c>
      <c r="M4602" s="55">
        <v>34005</v>
      </c>
      <c r="N4602" s="55"/>
      <c r="O4602" s="55" t="s">
        <v>441</v>
      </c>
      <c r="P4602" s="55">
        <v>48811</v>
      </c>
      <c r="Q4602" s="55" t="s">
        <v>37</v>
      </c>
      <c r="R4602" s="55" t="s">
        <v>38</v>
      </c>
      <c r="S4602" s="55"/>
      <c r="T4602" s="55"/>
      <c r="U4602" s="55" t="s">
        <v>38</v>
      </c>
      <c r="V4602" s="55">
        <v>39.982900000000001</v>
      </c>
      <c r="W4602" s="55">
        <v>-74.828500000000005</v>
      </c>
      <c r="X4602" s="55" t="s">
        <v>39</v>
      </c>
      <c r="Y4602" s="55" t="s">
        <v>361</v>
      </c>
      <c r="Z4602" s="55" t="s">
        <v>34</v>
      </c>
      <c r="AA4602" s="55">
        <v>0</v>
      </c>
      <c r="AB4602" s="55" t="s">
        <v>41</v>
      </c>
      <c r="AC4602" s="55">
        <v>8</v>
      </c>
      <c r="AD4602" s="55"/>
      <c r="AE4602" s="55" t="s">
        <v>45</v>
      </c>
      <c r="AF4602" s="55" t="s">
        <v>46</v>
      </c>
      <c r="AG4602" s="55">
        <v>9.0000000000000006E-5</v>
      </c>
      <c r="AH4602" s="57" t="s">
        <v>44</v>
      </c>
    </row>
    <row r="4603" spans="1:34" x14ac:dyDescent="0.25">
      <c r="A4603" s="54">
        <v>11057711</v>
      </c>
      <c r="B4603" s="55"/>
      <c r="C4603" s="55"/>
      <c r="D4603" s="55">
        <v>60663213</v>
      </c>
      <c r="E4603" s="55"/>
      <c r="F4603" s="55">
        <v>300</v>
      </c>
      <c r="G4603" s="55">
        <v>77866814</v>
      </c>
      <c r="H4603" s="55"/>
      <c r="I4603" s="55">
        <v>2275050012</v>
      </c>
      <c r="J4603" s="55">
        <v>2</v>
      </c>
      <c r="K4603" s="55" t="s">
        <v>34</v>
      </c>
      <c r="L4603" s="55" t="s">
        <v>90</v>
      </c>
      <c r="M4603" s="55">
        <v>34005</v>
      </c>
      <c r="N4603" s="55"/>
      <c r="O4603" s="55" t="s">
        <v>441</v>
      </c>
      <c r="P4603" s="55">
        <v>48811</v>
      </c>
      <c r="Q4603" s="55" t="s">
        <v>37</v>
      </c>
      <c r="R4603" s="55" t="s">
        <v>38</v>
      </c>
      <c r="S4603" s="55"/>
      <c r="T4603" s="55"/>
      <c r="U4603" s="55" t="s">
        <v>38</v>
      </c>
      <c r="V4603" s="55">
        <v>39.982900000000001</v>
      </c>
      <c r="W4603" s="55">
        <v>-74.828500000000005</v>
      </c>
      <c r="X4603" s="55" t="s">
        <v>39</v>
      </c>
      <c r="Y4603" s="55" t="s">
        <v>361</v>
      </c>
      <c r="Z4603" s="55" t="s">
        <v>34</v>
      </c>
      <c r="AA4603" s="55">
        <v>0</v>
      </c>
      <c r="AB4603" s="55" t="s">
        <v>41</v>
      </c>
      <c r="AC4603" s="55">
        <v>8</v>
      </c>
      <c r="AD4603" s="55"/>
      <c r="AE4603" s="55" t="s">
        <v>45</v>
      </c>
      <c r="AF4603" s="55" t="s">
        <v>46</v>
      </c>
      <c r="AG4603" s="55">
        <v>1.2140199999999999E-3</v>
      </c>
      <c r="AH4603" s="57" t="s">
        <v>44</v>
      </c>
    </row>
    <row r="4604" spans="1:34" x14ac:dyDescent="0.25">
      <c r="A4604" s="54">
        <v>11057711</v>
      </c>
      <c r="B4604" s="55"/>
      <c r="C4604" s="55"/>
      <c r="D4604" s="55">
        <v>60663213</v>
      </c>
      <c r="E4604" s="55"/>
      <c r="F4604" s="55">
        <v>300</v>
      </c>
      <c r="G4604" s="55">
        <v>77866814</v>
      </c>
      <c r="H4604" s="55"/>
      <c r="I4604" s="55">
        <v>2275050012</v>
      </c>
      <c r="J4604" s="55">
        <v>2</v>
      </c>
      <c r="K4604" s="55" t="s">
        <v>34</v>
      </c>
      <c r="L4604" s="55" t="s">
        <v>90</v>
      </c>
      <c r="M4604" s="55">
        <v>34005</v>
      </c>
      <c r="N4604" s="55"/>
      <c r="O4604" s="55" t="s">
        <v>441</v>
      </c>
      <c r="P4604" s="55">
        <v>48811</v>
      </c>
      <c r="Q4604" s="55" t="s">
        <v>37</v>
      </c>
      <c r="R4604" s="55" t="s">
        <v>38</v>
      </c>
      <c r="S4604" s="55"/>
      <c r="T4604" s="55"/>
      <c r="U4604" s="55" t="s">
        <v>38</v>
      </c>
      <c r="V4604" s="55">
        <v>39.982900000000001</v>
      </c>
      <c r="W4604" s="55">
        <v>-74.828500000000005</v>
      </c>
      <c r="X4604" s="55" t="s">
        <v>39</v>
      </c>
      <c r="Y4604" s="55" t="s">
        <v>361</v>
      </c>
      <c r="Z4604" s="55" t="s">
        <v>34</v>
      </c>
      <c r="AA4604" s="55">
        <v>0</v>
      </c>
      <c r="AB4604" s="55" t="s">
        <v>41</v>
      </c>
      <c r="AC4604" s="55">
        <v>8</v>
      </c>
      <c r="AD4604" s="55"/>
      <c r="AE4604" s="55" t="s">
        <v>47</v>
      </c>
      <c r="AF4604" s="55" t="s">
        <v>48</v>
      </c>
      <c r="AG4604" s="55">
        <v>3.8118200000000001E-3</v>
      </c>
      <c r="AH4604" s="57" t="s">
        <v>44</v>
      </c>
    </row>
    <row r="4605" spans="1:34" x14ac:dyDescent="0.25">
      <c r="A4605" s="54">
        <v>11057711</v>
      </c>
      <c r="B4605" s="55"/>
      <c r="C4605" s="55"/>
      <c r="D4605" s="55">
        <v>60663213</v>
      </c>
      <c r="E4605" s="55"/>
      <c r="F4605" s="55">
        <v>300</v>
      </c>
      <c r="G4605" s="55">
        <v>77866714</v>
      </c>
      <c r="H4605" s="55"/>
      <c r="I4605" s="55">
        <v>2275050011</v>
      </c>
      <c r="J4605" s="55">
        <v>2</v>
      </c>
      <c r="K4605" s="55" t="s">
        <v>34</v>
      </c>
      <c r="L4605" s="55" t="s">
        <v>90</v>
      </c>
      <c r="M4605" s="55">
        <v>34005</v>
      </c>
      <c r="N4605" s="55"/>
      <c r="O4605" s="55" t="s">
        <v>441</v>
      </c>
      <c r="P4605" s="55">
        <v>48811</v>
      </c>
      <c r="Q4605" s="55" t="s">
        <v>37</v>
      </c>
      <c r="R4605" s="55" t="s">
        <v>38</v>
      </c>
      <c r="S4605" s="55"/>
      <c r="T4605" s="55"/>
      <c r="U4605" s="55" t="s">
        <v>38</v>
      </c>
      <c r="V4605" s="55">
        <v>39.982900000000001</v>
      </c>
      <c r="W4605" s="55">
        <v>-74.828500000000005</v>
      </c>
      <c r="X4605" s="55" t="s">
        <v>39</v>
      </c>
      <c r="Y4605" s="55" t="s">
        <v>361</v>
      </c>
      <c r="Z4605" s="55" t="s">
        <v>34</v>
      </c>
      <c r="AA4605" s="55">
        <v>0</v>
      </c>
      <c r="AB4605" s="55" t="s">
        <v>41</v>
      </c>
      <c r="AC4605" s="55">
        <v>8</v>
      </c>
      <c r="AD4605" s="55"/>
      <c r="AE4605" s="55" t="s">
        <v>47</v>
      </c>
      <c r="AF4605" s="55" t="s">
        <v>48</v>
      </c>
      <c r="AG4605" s="55">
        <v>1.4699100000000001E-3</v>
      </c>
      <c r="AH4605" s="57" t="s">
        <v>44</v>
      </c>
    </row>
    <row r="4606" spans="1:34" x14ac:dyDescent="0.25">
      <c r="A4606" s="54">
        <v>11057711</v>
      </c>
      <c r="B4606" s="55"/>
      <c r="C4606" s="55"/>
      <c r="D4606" s="55">
        <v>60663213</v>
      </c>
      <c r="E4606" s="55"/>
      <c r="F4606" s="55">
        <v>300</v>
      </c>
      <c r="G4606" s="55">
        <v>77866814</v>
      </c>
      <c r="H4606" s="55"/>
      <c r="I4606" s="55">
        <v>2275050012</v>
      </c>
      <c r="J4606" s="55">
        <v>2</v>
      </c>
      <c r="K4606" s="55" t="s">
        <v>34</v>
      </c>
      <c r="L4606" s="55" t="s">
        <v>90</v>
      </c>
      <c r="M4606" s="55">
        <v>34005</v>
      </c>
      <c r="N4606" s="55"/>
      <c r="O4606" s="55" t="s">
        <v>441</v>
      </c>
      <c r="P4606" s="55">
        <v>48811</v>
      </c>
      <c r="Q4606" s="55" t="s">
        <v>37</v>
      </c>
      <c r="R4606" s="55" t="s">
        <v>38</v>
      </c>
      <c r="S4606" s="55"/>
      <c r="T4606" s="55"/>
      <c r="U4606" s="55" t="s">
        <v>38</v>
      </c>
      <c r="V4606" s="55">
        <v>39.982900000000001</v>
      </c>
      <c r="W4606" s="55">
        <v>-74.828500000000005</v>
      </c>
      <c r="X4606" s="55" t="s">
        <v>39</v>
      </c>
      <c r="Y4606" s="55" t="s">
        <v>361</v>
      </c>
      <c r="Z4606" s="55" t="s">
        <v>34</v>
      </c>
      <c r="AA4606" s="55">
        <v>0</v>
      </c>
      <c r="AB4606" s="55" t="s">
        <v>41</v>
      </c>
      <c r="AC4606" s="55">
        <v>8</v>
      </c>
      <c r="AD4606" s="55"/>
      <c r="AE4606" s="55" t="s">
        <v>49</v>
      </c>
      <c r="AF4606" s="55" t="s">
        <v>50</v>
      </c>
      <c r="AG4606" s="55">
        <v>3.9055499999999998E-3</v>
      </c>
      <c r="AH4606" s="57" t="s">
        <v>44</v>
      </c>
    </row>
    <row r="4607" spans="1:34" x14ac:dyDescent="0.25">
      <c r="A4607" s="54">
        <v>11057711</v>
      </c>
      <c r="B4607" s="55"/>
      <c r="C4607" s="55"/>
      <c r="D4607" s="55">
        <v>60663213</v>
      </c>
      <c r="E4607" s="55"/>
      <c r="F4607" s="55">
        <v>300</v>
      </c>
      <c r="G4607" s="55">
        <v>77866714</v>
      </c>
      <c r="H4607" s="55"/>
      <c r="I4607" s="55">
        <v>2275050011</v>
      </c>
      <c r="J4607" s="55">
        <v>2</v>
      </c>
      <c r="K4607" s="55" t="s">
        <v>34</v>
      </c>
      <c r="L4607" s="55" t="s">
        <v>90</v>
      </c>
      <c r="M4607" s="55">
        <v>34005</v>
      </c>
      <c r="N4607" s="55"/>
      <c r="O4607" s="55" t="s">
        <v>441</v>
      </c>
      <c r="P4607" s="55">
        <v>48811</v>
      </c>
      <c r="Q4607" s="55" t="s">
        <v>37</v>
      </c>
      <c r="R4607" s="55" t="s">
        <v>38</v>
      </c>
      <c r="S4607" s="55"/>
      <c r="T4607" s="55"/>
      <c r="U4607" s="55" t="s">
        <v>38</v>
      </c>
      <c r="V4607" s="55">
        <v>39.982900000000001</v>
      </c>
      <c r="W4607" s="55">
        <v>-74.828500000000005</v>
      </c>
      <c r="X4607" s="55" t="s">
        <v>39</v>
      </c>
      <c r="Y4607" s="55" t="s">
        <v>361</v>
      </c>
      <c r="Z4607" s="55" t="s">
        <v>34</v>
      </c>
      <c r="AA4607" s="55">
        <v>0</v>
      </c>
      <c r="AB4607" s="55" t="s">
        <v>41</v>
      </c>
      <c r="AC4607" s="55">
        <v>8</v>
      </c>
      <c r="AD4607" s="55"/>
      <c r="AE4607" s="55" t="s">
        <v>49</v>
      </c>
      <c r="AF4607" s="55" t="s">
        <v>50</v>
      </c>
      <c r="AG4607" s="55">
        <v>2.1302999999999999E-3</v>
      </c>
      <c r="AH4607" s="57" t="s">
        <v>44</v>
      </c>
    </row>
    <row r="4608" spans="1:34" x14ac:dyDescent="0.25">
      <c r="A4608" s="54">
        <v>11057711</v>
      </c>
      <c r="B4608" s="55"/>
      <c r="C4608" s="55"/>
      <c r="D4608" s="55">
        <v>60663213</v>
      </c>
      <c r="E4608" s="55"/>
      <c r="F4608" s="55">
        <v>300</v>
      </c>
      <c r="G4608" s="55">
        <v>77866814</v>
      </c>
      <c r="H4608" s="55"/>
      <c r="I4608" s="55">
        <v>2275050012</v>
      </c>
      <c r="J4608" s="55">
        <v>2</v>
      </c>
      <c r="K4608" s="55" t="s">
        <v>34</v>
      </c>
      <c r="L4608" s="55" t="s">
        <v>90</v>
      </c>
      <c r="M4608" s="55">
        <v>34005</v>
      </c>
      <c r="N4608" s="55"/>
      <c r="O4608" s="55" t="s">
        <v>441</v>
      </c>
      <c r="P4608" s="55">
        <v>48811</v>
      </c>
      <c r="Q4608" s="55" t="s">
        <v>37</v>
      </c>
      <c r="R4608" s="55" t="s">
        <v>38</v>
      </c>
      <c r="S4608" s="55"/>
      <c r="T4608" s="55"/>
      <c r="U4608" s="55" t="s">
        <v>38</v>
      </c>
      <c r="V4608" s="55">
        <v>39.982900000000001</v>
      </c>
      <c r="W4608" s="55">
        <v>-74.828500000000005</v>
      </c>
      <c r="X4608" s="55" t="s">
        <v>39</v>
      </c>
      <c r="Y4608" s="55" t="s">
        <v>361</v>
      </c>
      <c r="Z4608" s="55" t="s">
        <v>34</v>
      </c>
      <c r="AA4608" s="55">
        <v>0</v>
      </c>
      <c r="AB4608" s="55" t="s">
        <v>41</v>
      </c>
      <c r="AC4608" s="55">
        <v>8</v>
      </c>
      <c r="AD4608" s="55"/>
      <c r="AE4608" s="55" t="s">
        <v>51</v>
      </c>
      <c r="AF4608" s="55" t="s">
        <v>52</v>
      </c>
      <c r="AG4608" s="55">
        <v>5.3417999999999998E-3</v>
      </c>
      <c r="AH4608" s="57" t="s">
        <v>44</v>
      </c>
    </row>
    <row r="4609" spans="1:34" x14ac:dyDescent="0.25">
      <c r="A4609" s="54">
        <v>11057711</v>
      </c>
      <c r="B4609" s="55"/>
      <c r="C4609" s="55"/>
      <c r="D4609" s="55">
        <v>60663213</v>
      </c>
      <c r="E4609" s="55"/>
      <c r="F4609" s="55">
        <v>300</v>
      </c>
      <c r="G4609" s="55">
        <v>77866714</v>
      </c>
      <c r="H4609" s="55"/>
      <c r="I4609" s="55">
        <v>2275050011</v>
      </c>
      <c r="J4609" s="55">
        <v>2</v>
      </c>
      <c r="K4609" s="55" t="s">
        <v>34</v>
      </c>
      <c r="L4609" s="55" t="s">
        <v>90</v>
      </c>
      <c r="M4609" s="55">
        <v>34005</v>
      </c>
      <c r="N4609" s="55"/>
      <c r="O4609" s="55" t="s">
        <v>441</v>
      </c>
      <c r="P4609" s="55">
        <v>48811</v>
      </c>
      <c r="Q4609" s="55" t="s">
        <v>37</v>
      </c>
      <c r="R4609" s="55" t="s">
        <v>38</v>
      </c>
      <c r="S4609" s="55"/>
      <c r="T4609" s="55"/>
      <c r="U4609" s="55" t="s">
        <v>38</v>
      </c>
      <c r="V4609" s="55">
        <v>39.982900000000001</v>
      </c>
      <c r="W4609" s="55">
        <v>-74.828500000000005</v>
      </c>
      <c r="X4609" s="55" t="s">
        <v>39</v>
      </c>
      <c r="Y4609" s="55" t="s">
        <v>361</v>
      </c>
      <c r="Z4609" s="55" t="s">
        <v>34</v>
      </c>
      <c r="AA4609" s="55">
        <v>0</v>
      </c>
      <c r="AB4609" s="55" t="s">
        <v>41</v>
      </c>
      <c r="AC4609" s="55">
        <v>8</v>
      </c>
      <c r="AD4609" s="55"/>
      <c r="AE4609" s="55" t="s">
        <v>51</v>
      </c>
      <c r="AF4609" s="55" t="s">
        <v>52</v>
      </c>
      <c r="AG4609" s="55">
        <v>5.8500000000000002E-4</v>
      </c>
      <c r="AH4609" s="57" t="s">
        <v>44</v>
      </c>
    </row>
    <row r="4610" spans="1:34" x14ac:dyDescent="0.25">
      <c r="A4610" s="54">
        <v>11057711</v>
      </c>
      <c r="B4610" s="55"/>
      <c r="C4610" s="55"/>
      <c r="D4610" s="55">
        <v>60663213</v>
      </c>
      <c r="E4610" s="55"/>
      <c r="F4610" s="55">
        <v>300</v>
      </c>
      <c r="G4610" s="55">
        <v>77866714</v>
      </c>
      <c r="H4610" s="55"/>
      <c r="I4610" s="55">
        <v>2275050011</v>
      </c>
      <c r="J4610" s="55">
        <v>2</v>
      </c>
      <c r="K4610" s="55" t="s">
        <v>34</v>
      </c>
      <c r="L4610" s="55" t="s">
        <v>90</v>
      </c>
      <c r="M4610" s="55">
        <v>34005</v>
      </c>
      <c r="N4610" s="55"/>
      <c r="O4610" s="55" t="s">
        <v>441</v>
      </c>
      <c r="P4610" s="55">
        <v>48811</v>
      </c>
      <c r="Q4610" s="55" t="s">
        <v>37</v>
      </c>
      <c r="R4610" s="55" t="s">
        <v>38</v>
      </c>
      <c r="S4610" s="55"/>
      <c r="T4610" s="55"/>
      <c r="U4610" s="55" t="s">
        <v>38</v>
      </c>
      <c r="V4610" s="55">
        <v>39.982900000000001</v>
      </c>
      <c r="W4610" s="55">
        <v>-74.828500000000005</v>
      </c>
      <c r="X4610" s="55" t="s">
        <v>39</v>
      </c>
      <c r="Y4610" s="55" t="s">
        <v>361</v>
      </c>
      <c r="Z4610" s="55" t="s">
        <v>34</v>
      </c>
      <c r="AA4610" s="55">
        <v>0</v>
      </c>
      <c r="AB4610" s="55" t="s">
        <v>41</v>
      </c>
      <c r="AC4610" s="55">
        <v>8</v>
      </c>
      <c r="AD4610" s="55"/>
      <c r="AE4610" s="55" t="s">
        <v>53</v>
      </c>
      <c r="AF4610" s="55" t="s">
        <v>54</v>
      </c>
      <c r="AG4610" s="55">
        <v>0.108126</v>
      </c>
      <c r="AH4610" s="57" t="s">
        <v>44</v>
      </c>
    </row>
    <row r="4611" spans="1:34" x14ac:dyDescent="0.25">
      <c r="A4611" s="54">
        <v>11057711</v>
      </c>
      <c r="B4611" s="55"/>
      <c r="C4611" s="55"/>
      <c r="D4611" s="55">
        <v>60663213</v>
      </c>
      <c r="E4611" s="55"/>
      <c r="F4611" s="55">
        <v>300</v>
      </c>
      <c r="G4611" s="55">
        <v>77866814</v>
      </c>
      <c r="H4611" s="55"/>
      <c r="I4611" s="55">
        <v>2275050012</v>
      </c>
      <c r="J4611" s="55">
        <v>2</v>
      </c>
      <c r="K4611" s="55" t="s">
        <v>34</v>
      </c>
      <c r="L4611" s="55" t="s">
        <v>90</v>
      </c>
      <c r="M4611" s="55">
        <v>34005</v>
      </c>
      <c r="N4611" s="55"/>
      <c r="O4611" s="55" t="s">
        <v>441</v>
      </c>
      <c r="P4611" s="55">
        <v>48811</v>
      </c>
      <c r="Q4611" s="55" t="s">
        <v>37</v>
      </c>
      <c r="R4611" s="55" t="s">
        <v>38</v>
      </c>
      <c r="S4611" s="55"/>
      <c r="T4611" s="55"/>
      <c r="U4611" s="55" t="s">
        <v>38</v>
      </c>
      <c r="V4611" s="55">
        <v>39.982900000000001</v>
      </c>
      <c r="W4611" s="55">
        <v>-74.828500000000005</v>
      </c>
      <c r="X4611" s="55" t="s">
        <v>39</v>
      </c>
      <c r="Y4611" s="55" t="s">
        <v>361</v>
      </c>
      <c r="Z4611" s="55" t="s">
        <v>34</v>
      </c>
      <c r="AA4611" s="55">
        <v>0</v>
      </c>
      <c r="AB4611" s="55" t="s">
        <v>41</v>
      </c>
      <c r="AC4611" s="55">
        <v>8</v>
      </c>
      <c r="AD4611" s="55"/>
      <c r="AE4611" s="55" t="s">
        <v>53</v>
      </c>
      <c r="AF4611" s="55" t="s">
        <v>54</v>
      </c>
      <c r="AG4611" s="55">
        <v>0.15802099999999999</v>
      </c>
      <c r="AH4611" s="57" t="s">
        <v>44</v>
      </c>
    </row>
    <row r="4612" spans="1:34" x14ac:dyDescent="0.25">
      <c r="A4612" s="54">
        <v>11057711</v>
      </c>
      <c r="B4612" s="55"/>
      <c r="C4612" s="55"/>
      <c r="D4612" s="55">
        <v>60663213</v>
      </c>
      <c r="E4612" s="55"/>
      <c r="F4612" s="55">
        <v>300</v>
      </c>
      <c r="G4612" s="55">
        <v>77866714</v>
      </c>
      <c r="H4612" s="55"/>
      <c r="I4612" s="55">
        <v>2275050011</v>
      </c>
      <c r="J4612" s="55">
        <v>2</v>
      </c>
      <c r="K4612" s="55" t="s">
        <v>34</v>
      </c>
      <c r="L4612" s="55" t="s">
        <v>90</v>
      </c>
      <c r="M4612" s="55">
        <v>34005</v>
      </c>
      <c r="N4612" s="55"/>
      <c r="O4612" s="55" t="s">
        <v>441</v>
      </c>
      <c r="P4612" s="55">
        <v>48811</v>
      </c>
      <c r="Q4612" s="55" t="s">
        <v>37</v>
      </c>
      <c r="R4612" s="55" t="s">
        <v>38</v>
      </c>
      <c r="S4612" s="55"/>
      <c r="T4612" s="55"/>
      <c r="U4612" s="55" t="s">
        <v>38</v>
      </c>
      <c r="V4612" s="55">
        <v>39.982900000000001</v>
      </c>
      <c r="W4612" s="55">
        <v>-74.828500000000005</v>
      </c>
      <c r="X4612" s="55" t="s">
        <v>39</v>
      </c>
      <c r="Y4612" s="55" t="s">
        <v>361</v>
      </c>
      <c r="Z4612" s="55" t="s">
        <v>34</v>
      </c>
      <c r="AA4612" s="55">
        <v>0</v>
      </c>
      <c r="AB4612" s="55" t="s">
        <v>41</v>
      </c>
      <c r="AC4612" s="55">
        <v>8</v>
      </c>
      <c r="AD4612" s="55"/>
      <c r="AE4612" s="55">
        <v>7439921</v>
      </c>
      <c r="AF4612" s="55" t="s">
        <v>55</v>
      </c>
      <c r="AG4612" s="55">
        <v>1.3835599999999999E-4</v>
      </c>
      <c r="AH4612" s="57" t="s">
        <v>44</v>
      </c>
    </row>
    <row r="4613" spans="1:34" x14ac:dyDescent="0.25">
      <c r="A4613" s="54">
        <v>11489211</v>
      </c>
      <c r="B4613" s="55"/>
      <c r="C4613" s="55"/>
      <c r="D4613" s="55">
        <v>60641513</v>
      </c>
      <c r="E4613" s="55"/>
      <c r="F4613" s="55">
        <v>300</v>
      </c>
      <c r="G4613" s="55">
        <v>77823314</v>
      </c>
      <c r="H4613" s="55"/>
      <c r="I4613" s="55">
        <v>2275050011</v>
      </c>
      <c r="J4613" s="55">
        <v>2</v>
      </c>
      <c r="K4613" s="55" t="s">
        <v>34</v>
      </c>
      <c r="L4613" s="55" t="s">
        <v>103</v>
      </c>
      <c r="M4613" s="55">
        <v>34023</v>
      </c>
      <c r="N4613" s="55"/>
      <c r="O4613" s="55" t="s">
        <v>442</v>
      </c>
      <c r="P4613" s="55">
        <v>48811</v>
      </c>
      <c r="Q4613" s="55" t="s">
        <v>37</v>
      </c>
      <c r="R4613" s="55" t="s">
        <v>38</v>
      </c>
      <c r="S4613" s="55"/>
      <c r="T4613" s="55"/>
      <c r="U4613" s="55" t="s">
        <v>38</v>
      </c>
      <c r="V4613" s="55">
        <v>40.473999999999997</v>
      </c>
      <c r="W4613" s="55">
        <v>-74.483999999999995</v>
      </c>
      <c r="X4613" s="55" t="s">
        <v>39</v>
      </c>
      <c r="Y4613" s="55" t="s">
        <v>167</v>
      </c>
      <c r="Z4613" s="55" t="s">
        <v>34</v>
      </c>
      <c r="AA4613" s="55">
        <v>0</v>
      </c>
      <c r="AB4613" s="55" t="s">
        <v>41</v>
      </c>
      <c r="AC4613" s="55">
        <v>8</v>
      </c>
      <c r="AD4613" s="55"/>
      <c r="AE4613" s="55" t="s">
        <v>42</v>
      </c>
      <c r="AF4613" s="55" t="s">
        <v>43</v>
      </c>
      <c r="AG4613" s="55">
        <v>1.3542700000000001E-3</v>
      </c>
      <c r="AH4613" s="57" t="s">
        <v>44</v>
      </c>
    </row>
    <row r="4614" spans="1:34" x14ac:dyDescent="0.25">
      <c r="A4614" s="54">
        <v>11489211</v>
      </c>
      <c r="B4614" s="55"/>
      <c r="C4614" s="55"/>
      <c r="D4614" s="55">
        <v>60641513</v>
      </c>
      <c r="E4614" s="55"/>
      <c r="F4614" s="55">
        <v>300</v>
      </c>
      <c r="G4614" s="55">
        <v>77823414</v>
      </c>
      <c r="H4614" s="55"/>
      <c r="I4614" s="55">
        <v>2275050012</v>
      </c>
      <c r="J4614" s="55">
        <v>2</v>
      </c>
      <c r="K4614" s="55" t="s">
        <v>34</v>
      </c>
      <c r="L4614" s="55" t="s">
        <v>103</v>
      </c>
      <c r="M4614" s="55">
        <v>34023</v>
      </c>
      <c r="N4614" s="55"/>
      <c r="O4614" s="55" t="s">
        <v>442</v>
      </c>
      <c r="P4614" s="55">
        <v>48811</v>
      </c>
      <c r="Q4614" s="55" t="s">
        <v>37</v>
      </c>
      <c r="R4614" s="55" t="s">
        <v>38</v>
      </c>
      <c r="S4614" s="55"/>
      <c r="T4614" s="55"/>
      <c r="U4614" s="55" t="s">
        <v>38</v>
      </c>
      <c r="V4614" s="55">
        <v>40.473999999999997</v>
      </c>
      <c r="W4614" s="55">
        <v>-74.483999999999995</v>
      </c>
      <c r="X4614" s="55" t="s">
        <v>39</v>
      </c>
      <c r="Y4614" s="55" t="s">
        <v>167</v>
      </c>
      <c r="Z4614" s="55" t="s">
        <v>34</v>
      </c>
      <c r="AA4614" s="55">
        <v>0</v>
      </c>
      <c r="AB4614" s="55" t="s">
        <v>41</v>
      </c>
      <c r="AC4614" s="55">
        <v>8</v>
      </c>
      <c r="AD4614" s="55"/>
      <c r="AE4614" s="55" t="s">
        <v>42</v>
      </c>
      <c r="AF4614" s="55" t="s">
        <v>43</v>
      </c>
      <c r="AG4614" s="55">
        <v>1.1376499999999999E-2</v>
      </c>
      <c r="AH4614" s="57" t="s">
        <v>44</v>
      </c>
    </row>
    <row r="4615" spans="1:34" x14ac:dyDescent="0.25">
      <c r="A4615" s="54">
        <v>11489211</v>
      </c>
      <c r="B4615" s="55"/>
      <c r="C4615" s="55"/>
      <c r="D4615" s="55">
        <v>60641513</v>
      </c>
      <c r="E4615" s="55"/>
      <c r="F4615" s="55">
        <v>300</v>
      </c>
      <c r="G4615" s="55">
        <v>77823314</v>
      </c>
      <c r="H4615" s="55"/>
      <c r="I4615" s="55">
        <v>2275050011</v>
      </c>
      <c r="J4615" s="55">
        <v>2</v>
      </c>
      <c r="K4615" s="55" t="s">
        <v>34</v>
      </c>
      <c r="L4615" s="55" t="s">
        <v>103</v>
      </c>
      <c r="M4615" s="55">
        <v>34023</v>
      </c>
      <c r="N4615" s="55"/>
      <c r="O4615" s="55" t="s">
        <v>442</v>
      </c>
      <c r="P4615" s="55">
        <v>48811</v>
      </c>
      <c r="Q4615" s="55" t="s">
        <v>37</v>
      </c>
      <c r="R4615" s="55" t="s">
        <v>38</v>
      </c>
      <c r="S4615" s="55"/>
      <c r="T4615" s="55"/>
      <c r="U4615" s="55" t="s">
        <v>38</v>
      </c>
      <c r="V4615" s="55">
        <v>40.473999999999997</v>
      </c>
      <c r="W4615" s="55">
        <v>-74.483999999999995</v>
      </c>
      <c r="X4615" s="55" t="s">
        <v>39</v>
      </c>
      <c r="Y4615" s="55" t="s">
        <v>167</v>
      </c>
      <c r="Z4615" s="55" t="s">
        <v>34</v>
      </c>
      <c r="AA4615" s="55">
        <v>0</v>
      </c>
      <c r="AB4615" s="55" t="s">
        <v>41</v>
      </c>
      <c r="AC4615" s="55">
        <v>8</v>
      </c>
      <c r="AD4615" s="55"/>
      <c r="AE4615" s="55" t="s">
        <v>45</v>
      </c>
      <c r="AF4615" s="55" t="s">
        <v>46</v>
      </c>
      <c r="AG4615" s="55">
        <v>9.0000000000000006E-5</v>
      </c>
      <c r="AH4615" s="57" t="s">
        <v>44</v>
      </c>
    </row>
    <row r="4616" spans="1:34" x14ac:dyDescent="0.25">
      <c r="A4616" s="54">
        <v>11489211</v>
      </c>
      <c r="B4616" s="55"/>
      <c r="C4616" s="55"/>
      <c r="D4616" s="55">
        <v>60641513</v>
      </c>
      <c r="E4616" s="55"/>
      <c r="F4616" s="55">
        <v>300</v>
      </c>
      <c r="G4616" s="55">
        <v>77823414</v>
      </c>
      <c r="H4616" s="55"/>
      <c r="I4616" s="55">
        <v>2275050012</v>
      </c>
      <c r="J4616" s="55">
        <v>2</v>
      </c>
      <c r="K4616" s="55" t="s">
        <v>34</v>
      </c>
      <c r="L4616" s="55" t="s">
        <v>103</v>
      </c>
      <c r="M4616" s="55">
        <v>34023</v>
      </c>
      <c r="N4616" s="55"/>
      <c r="O4616" s="55" t="s">
        <v>442</v>
      </c>
      <c r="P4616" s="55">
        <v>48811</v>
      </c>
      <c r="Q4616" s="55" t="s">
        <v>37</v>
      </c>
      <c r="R4616" s="55" t="s">
        <v>38</v>
      </c>
      <c r="S4616" s="55"/>
      <c r="T4616" s="55"/>
      <c r="U4616" s="55" t="s">
        <v>38</v>
      </c>
      <c r="V4616" s="55">
        <v>40.473999999999997</v>
      </c>
      <c r="W4616" s="55">
        <v>-74.483999999999995</v>
      </c>
      <c r="X4616" s="55" t="s">
        <v>39</v>
      </c>
      <c r="Y4616" s="55" t="s">
        <v>167</v>
      </c>
      <c r="Z4616" s="55" t="s">
        <v>34</v>
      </c>
      <c r="AA4616" s="55">
        <v>0</v>
      </c>
      <c r="AB4616" s="55" t="s">
        <v>41</v>
      </c>
      <c r="AC4616" s="55">
        <v>8</v>
      </c>
      <c r="AD4616" s="55"/>
      <c r="AE4616" s="55" t="s">
        <v>45</v>
      </c>
      <c r="AF4616" s="55" t="s">
        <v>46</v>
      </c>
      <c r="AG4616" s="55">
        <v>1.2140199999999999E-3</v>
      </c>
      <c r="AH4616" s="57" t="s">
        <v>44</v>
      </c>
    </row>
    <row r="4617" spans="1:34" x14ac:dyDescent="0.25">
      <c r="A4617" s="54">
        <v>11489211</v>
      </c>
      <c r="B4617" s="55"/>
      <c r="C4617" s="55"/>
      <c r="D4617" s="55">
        <v>60641513</v>
      </c>
      <c r="E4617" s="55"/>
      <c r="F4617" s="55">
        <v>300</v>
      </c>
      <c r="G4617" s="55">
        <v>77823314</v>
      </c>
      <c r="H4617" s="55"/>
      <c r="I4617" s="55">
        <v>2275050011</v>
      </c>
      <c r="J4617" s="55">
        <v>2</v>
      </c>
      <c r="K4617" s="55" t="s">
        <v>34</v>
      </c>
      <c r="L4617" s="55" t="s">
        <v>103</v>
      </c>
      <c r="M4617" s="55">
        <v>34023</v>
      </c>
      <c r="N4617" s="55"/>
      <c r="O4617" s="55" t="s">
        <v>442</v>
      </c>
      <c r="P4617" s="55">
        <v>48811</v>
      </c>
      <c r="Q4617" s="55" t="s">
        <v>37</v>
      </c>
      <c r="R4617" s="55" t="s">
        <v>38</v>
      </c>
      <c r="S4617" s="55"/>
      <c r="T4617" s="55"/>
      <c r="U4617" s="55" t="s">
        <v>38</v>
      </c>
      <c r="V4617" s="55">
        <v>40.473999999999997</v>
      </c>
      <c r="W4617" s="55">
        <v>-74.483999999999995</v>
      </c>
      <c r="X4617" s="55" t="s">
        <v>39</v>
      </c>
      <c r="Y4617" s="55" t="s">
        <v>167</v>
      </c>
      <c r="Z4617" s="55" t="s">
        <v>34</v>
      </c>
      <c r="AA4617" s="55">
        <v>0</v>
      </c>
      <c r="AB4617" s="55" t="s">
        <v>41</v>
      </c>
      <c r="AC4617" s="55">
        <v>8</v>
      </c>
      <c r="AD4617" s="55"/>
      <c r="AE4617" s="55" t="s">
        <v>47</v>
      </c>
      <c r="AF4617" s="55" t="s">
        <v>48</v>
      </c>
      <c r="AG4617" s="55">
        <v>1.4699100000000001E-3</v>
      </c>
      <c r="AH4617" s="57" t="s">
        <v>44</v>
      </c>
    </row>
    <row r="4618" spans="1:34" x14ac:dyDescent="0.25">
      <c r="A4618" s="54">
        <v>11489211</v>
      </c>
      <c r="B4618" s="55"/>
      <c r="C4618" s="55"/>
      <c r="D4618" s="55">
        <v>60641513</v>
      </c>
      <c r="E4618" s="55"/>
      <c r="F4618" s="55">
        <v>300</v>
      </c>
      <c r="G4618" s="55">
        <v>77823414</v>
      </c>
      <c r="H4618" s="55"/>
      <c r="I4618" s="55">
        <v>2275050012</v>
      </c>
      <c r="J4618" s="55">
        <v>2</v>
      </c>
      <c r="K4618" s="55" t="s">
        <v>34</v>
      </c>
      <c r="L4618" s="55" t="s">
        <v>103</v>
      </c>
      <c r="M4618" s="55">
        <v>34023</v>
      </c>
      <c r="N4618" s="55"/>
      <c r="O4618" s="55" t="s">
        <v>442</v>
      </c>
      <c r="P4618" s="55">
        <v>48811</v>
      </c>
      <c r="Q4618" s="55" t="s">
        <v>37</v>
      </c>
      <c r="R4618" s="55" t="s">
        <v>38</v>
      </c>
      <c r="S4618" s="55"/>
      <c r="T4618" s="55"/>
      <c r="U4618" s="55" t="s">
        <v>38</v>
      </c>
      <c r="V4618" s="55">
        <v>40.473999999999997</v>
      </c>
      <c r="W4618" s="55">
        <v>-74.483999999999995</v>
      </c>
      <c r="X4618" s="55" t="s">
        <v>39</v>
      </c>
      <c r="Y4618" s="55" t="s">
        <v>167</v>
      </c>
      <c r="Z4618" s="55" t="s">
        <v>34</v>
      </c>
      <c r="AA4618" s="55">
        <v>0</v>
      </c>
      <c r="AB4618" s="55" t="s">
        <v>41</v>
      </c>
      <c r="AC4618" s="55">
        <v>8</v>
      </c>
      <c r="AD4618" s="55"/>
      <c r="AE4618" s="55" t="s">
        <v>47</v>
      </c>
      <c r="AF4618" s="55" t="s">
        <v>48</v>
      </c>
      <c r="AG4618" s="55">
        <v>3.8118200000000001E-3</v>
      </c>
      <c r="AH4618" s="57" t="s">
        <v>44</v>
      </c>
    </row>
    <row r="4619" spans="1:34" x14ac:dyDescent="0.25">
      <c r="A4619" s="54">
        <v>11489211</v>
      </c>
      <c r="B4619" s="55"/>
      <c r="C4619" s="55"/>
      <c r="D4619" s="55">
        <v>60641513</v>
      </c>
      <c r="E4619" s="55"/>
      <c r="F4619" s="55">
        <v>300</v>
      </c>
      <c r="G4619" s="55">
        <v>77823314</v>
      </c>
      <c r="H4619" s="55"/>
      <c r="I4619" s="55">
        <v>2275050011</v>
      </c>
      <c r="J4619" s="55">
        <v>2</v>
      </c>
      <c r="K4619" s="55" t="s">
        <v>34</v>
      </c>
      <c r="L4619" s="55" t="s">
        <v>103</v>
      </c>
      <c r="M4619" s="55">
        <v>34023</v>
      </c>
      <c r="N4619" s="55"/>
      <c r="O4619" s="55" t="s">
        <v>442</v>
      </c>
      <c r="P4619" s="55">
        <v>48811</v>
      </c>
      <c r="Q4619" s="55" t="s">
        <v>37</v>
      </c>
      <c r="R4619" s="55" t="s">
        <v>38</v>
      </c>
      <c r="S4619" s="55"/>
      <c r="T4619" s="55"/>
      <c r="U4619" s="55" t="s">
        <v>38</v>
      </c>
      <c r="V4619" s="55">
        <v>40.473999999999997</v>
      </c>
      <c r="W4619" s="55">
        <v>-74.483999999999995</v>
      </c>
      <c r="X4619" s="55" t="s">
        <v>39</v>
      </c>
      <c r="Y4619" s="55" t="s">
        <v>167</v>
      </c>
      <c r="Z4619" s="55" t="s">
        <v>34</v>
      </c>
      <c r="AA4619" s="55">
        <v>0</v>
      </c>
      <c r="AB4619" s="55" t="s">
        <v>41</v>
      </c>
      <c r="AC4619" s="55">
        <v>8</v>
      </c>
      <c r="AD4619" s="55"/>
      <c r="AE4619" s="55" t="s">
        <v>49</v>
      </c>
      <c r="AF4619" s="55" t="s">
        <v>50</v>
      </c>
      <c r="AG4619" s="55">
        <v>2.1302999999999999E-3</v>
      </c>
      <c r="AH4619" s="57" t="s">
        <v>44</v>
      </c>
    </row>
    <row r="4620" spans="1:34" x14ac:dyDescent="0.25">
      <c r="A4620" s="54">
        <v>11489211</v>
      </c>
      <c r="B4620" s="55"/>
      <c r="C4620" s="55"/>
      <c r="D4620" s="55">
        <v>60641513</v>
      </c>
      <c r="E4620" s="55"/>
      <c r="F4620" s="55">
        <v>300</v>
      </c>
      <c r="G4620" s="55">
        <v>77823414</v>
      </c>
      <c r="H4620" s="55"/>
      <c r="I4620" s="55">
        <v>2275050012</v>
      </c>
      <c r="J4620" s="55">
        <v>2</v>
      </c>
      <c r="K4620" s="55" t="s">
        <v>34</v>
      </c>
      <c r="L4620" s="55" t="s">
        <v>103</v>
      </c>
      <c r="M4620" s="55">
        <v>34023</v>
      </c>
      <c r="N4620" s="55"/>
      <c r="O4620" s="55" t="s">
        <v>442</v>
      </c>
      <c r="P4620" s="55">
        <v>48811</v>
      </c>
      <c r="Q4620" s="55" t="s">
        <v>37</v>
      </c>
      <c r="R4620" s="55" t="s">
        <v>38</v>
      </c>
      <c r="S4620" s="55"/>
      <c r="T4620" s="55"/>
      <c r="U4620" s="55" t="s">
        <v>38</v>
      </c>
      <c r="V4620" s="55">
        <v>40.473999999999997</v>
      </c>
      <c r="W4620" s="55">
        <v>-74.483999999999995</v>
      </c>
      <c r="X4620" s="55" t="s">
        <v>39</v>
      </c>
      <c r="Y4620" s="55" t="s">
        <v>167</v>
      </c>
      <c r="Z4620" s="55" t="s">
        <v>34</v>
      </c>
      <c r="AA4620" s="55">
        <v>0</v>
      </c>
      <c r="AB4620" s="55" t="s">
        <v>41</v>
      </c>
      <c r="AC4620" s="55">
        <v>8</v>
      </c>
      <c r="AD4620" s="55"/>
      <c r="AE4620" s="55" t="s">
        <v>49</v>
      </c>
      <c r="AF4620" s="55" t="s">
        <v>50</v>
      </c>
      <c r="AG4620" s="55">
        <v>3.9055499999999998E-3</v>
      </c>
      <c r="AH4620" s="57" t="s">
        <v>44</v>
      </c>
    </row>
    <row r="4621" spans="1:34" x14ac:dyDescent="0.25">
      <c r="A4621" s="54">
        <v>11489211</v>
      </c>
      <c r="B4621" s="55"/>
      <c r="C4621" s="55"/>
      <c r="D4621" s="55">
        <v>60641513</v>
      </c>
      <c r="E4621" s="55"/>
      <c r="F4621" s="55">
        <v>300</v>
      </c>
      <c r="G4621" s="55">
        <v>77823414</v>
      </c>
      <c r="H4621" s="55"/>
      <c r="I4621" s="55">
        <v>2275050012</v>
      </c>
      <c r="J4621" s="55">
        <v>2</v>
      </c>
      <c r="K4621" s="55" t="s">
        <v>34</v>
      </c>
      <c r="L4621" s="55" t="s">
        <v>103</v>
      </c>
      <c r="M4621" s="55">
        <v>34023</v>
      </c>
      <c r="N4621" s="55"/>
      <c r="O4621" s="55" t="s">
        <v>442</v>
      </c>
      <c r="P4621" s="55">
        <v>48811</v>
      </c>
      <c r="Q4621" s="55" t="s">
        <v>37</v>
      </c>
      <c r="R4621" s="55" t="s">
        <v>38</v>
      </c>
      <c r="S4621" s="55"/>
      <c r="T4621" s="55"/>
      <c r="U4621" s="55" t="s">
        <v>38</v>
      </c>
      <c r="V4621" s="55">
        <v>40.473999999999997</v>
      </c>
      <c r="W4621" s="55">
        <v>-74.483999999999995</v>
      </c>
      <c r="X4621" s="55" t="s">
        <v>39</v>
      </c>
      <c r="Y4621" s="55" t="s">
        <v>167</v>
      </c>
      <c r="Z4621" s="55" t="s">
        <v>34</v>
      </c>
      <c r="AA4621" s="55">
        <v>0</v>
      </c>
      <c r="AB4621" s="55" t="s">
        <v>41</v>
      </c>
      <c r="AC4621" s="55">
        <v>8</v>
      </c>
      <c r="AD4621" s="55"/>
      <c r="AE4621" s="55" t="s">
        <v>51</v>
      </c>
      <c r="AF4621" s="55" t="s">
        <v>52</v>
      </c>
      <c r="AG4621" s="55">
        <v>5.3417999999999998E-3</v>
      </c>
      <c r="AH4621" s="57" t="s">
        <v>44</v>
      </c>
    </row>
    <row r="4622" spans="1:34" x14ac:dyDescent="0.25">
      <c r="A4622" s="54">
        <v>11489211</v>
      </c>
      <c r="B4622" s="55"/>
      <c r="C4622" s="55"/>
      <c r="D4622" s="55">
        <v>60641513</v>
      </c>
      <c r="E4622" s="55"/>
      <c r="F4622" s="55">
        <v>300</v>
      </c>
      <c r="G4622" s="55">
        <v>77823314</v>
      </c>
      <c r="H4622" s="55"/>
      <c r="I4622" s="55">
        <v>2275050011</v>
      </c>
      <c r="J4622" s="55">
        <v>2</v>
      </c>
      <c r="K4622" s="55" t="s">
        <v>34</v>
      </c>
      <c r="L4622" s="55" t="s">
        <v>103</v>
      </c>
      <c r="M4622" s="55">
        <v>34023</v>
      </c>
      <c r="N4622" s="55"/>
      <c r="O4622" s="55" t="s">
        <v>442</v>
      </c>
      <c r="P4622" s="55">
        <v>48811</v>
      </c>
      <c r="Q4622" s="55" t="s">
        <v>37</v>
      </c>
      <c r="R4622" s="55" t="s">
        <v>38</v>
      </c>
      <c r="S4622" s="55"/>
      <c r="T4622" s="55"/>
      <c r="U4622" s="55" t="s">
        <v>38</v>
      </c>
      <c r="V4622" s="55">
        <v>40.473999999999997</v>
      </c>
      <c r="W4622" s="55">
        <v>-74.483999999999995</v>
      </c>
      <c r="X4622" s="55" t="s">
        <v>39</v>
      </c>
      <c r="Y4622" s="55" t="s">
        <v>167</v>
      </c>
      <c r="Z4622" s="55" t="s">
        <v>34</v>
      </c>
      <c r="AA4622" s="55">
        <v>0</v>
      </c>
      <c r="AB4622" s="55" t="s">
        <v>41</v>
      </c>
      <c r="AC4622" s="55">
        <v>8</v>
      </c>
      <c r="AD4622" s="55"/>
      <c r="AE4622" s="55" t="s">
        <v>51</v>
      </c>
      <c r="AF4622" s="55" t="s">
        <v>52</v>
      </c>
      <c r="AG4622" s="55">
        <v>5.8500000000000002E-4</v>
      </c>
      <c r="AH4622" s="57" t="s">
        <v>44</v>
      </c>
    </row>
    <row r="4623" spans="1:34" x14ac:dyDescent="0.25">
      <c r="A4623" s="54">
        <v>11489211</v>
      </c>
      <c r="B4623" s="55"/>
      <c r="C4623" s="55"/>
      <c r="D4623" s="55">
        <v>60641513</v>
      </c>
      <c r="E4623" s="55"/>
      <c r="F4623" s="55">
        <v>300</v>
      </c>
      <c r="G4623" s="55">
        <v>77823414</v>
      </c>
      <c r="H4623" s="55"/>
      <c r="I4623" s="55">
        <v>2275050012</v>
      </c>
      <c r="J4623" s="55">
        <v>2</v>
      </c>
      <c r="K4623" s="55" t="s">
        <v>34</v>
      </c>
      <c r="L4623" s="55" t="s">
        <v>103</v>
      </c>
      <c r="M4623" s="55">
        <v>34023</v>
      </c>
      <c r="N4623" s="55"/>
      <c r="O4623" s="55" t="s">
        <v>442</v>
      </c>
      <c r="P4623" s="55">
        <v>48811</v>
      </c>
      <c r="Q4623" s="55" t="s">
        <v>37</v>
      </c>
      <c r="R4623" s="55" t="s">
        <v>38</v>
      </c>
      <c r="S4623" s="55"/>
      <c r="T4623" s="55"/>
      <c r="U4623" s="55" t="s">
        <v>38</v>
      </c>
      <c r="V4623" s="55">
        <v>40.473999999999997</v>
      </c>
      <c r="W4623" s="55">
        <v>-74.483999999999995</v>
      </c>
      <c r="X4623" s="55" t="s">
        <v>39</v>
      </c>
      <c r="Y4623" s="55" t="s">
        <v>167</v>
      </c>
      <c r="Z4623" s="55" t="s">
        <v>34</v>
      </c>
      <c r="AA4623" s="55">
        <v>0</v>
      </c>
      <c r="AB4623" s="55" t="s">
        <v>41</v>
      </c>
      <c r="AC4623" s="55">
        <v>8</v>
      </c>
      <c r="AD4623" s="55"/>
      <c r="AE4623" s="55" t="s">
        <v>53</v>
      </c>
      <c r="AF4623" s="55" t="s">
        <v>54</v>
      </c>
      <c r="AG4623" s="55">
        <v>0.15802099999999999</v>
      </c>
      <c r="AH4623" s="57" t="s">
        <v>44</v>
      </c>
    </row>
    <row r="4624" spans="1:34" x14ac:dyDescent="0.25">
      <c r="A4624" s="54">
        <v>11489211</v>
      </c>
      <c r="B4624" s="55"/>
      <c r="C4624" s="55"/>
      <c r="D4624" s="55">
        <v>60641513</v>
      </c>
      <c r="E4624" s="55"/>
      <c r="F4624" s="55">
        <v>300</v>
      </c>
      <c r="G4624" s="55">
        <v>77823314</v>
      </c>
      <c r="H4624" s="55"/>
      <c r="I4624" s="55">
        <v>2275050011</v>
      </c>
      <c r="J4624" s="55">
        <v>2</v>
      </c>
      <c r="K4624" s="55" t="s">
        <v>34</v>
      </c>
      <c r="L4624" s="55" t="s">
        <v>103</v>
      </c>
      <c r="M4624" s="55">
        <v>34023</v>
      </c>
      <c r="N4624" s="55"/>
      <c r="O4624" s="55" t="s">
        <v>442</v>
      </c>
      <c r="P4624" s="55">
        <v>48811</v>
      </c>
      <c r="Q4624" s="55" t="s">
        <v>37</v>
      </c>
      <c r="R4624" s="55" t="s">
        <v>38</v>
      </c>
      <c r="S4624" s="55"/>
      <c r="T4624" s="55"/>
      <c r="U4624" s="55" t="s">
        <v>38</v>
      </c>
      <c r="V4624" s="55">
        <v>40.473999999999997</v>
      </c>
      <c r="W4624" s="55">
        <v>-74.483999999999995</v>
      </c>
      <c r="X4624" s="55" t="s">
        <v>39</v>
      </c>
      <c r="Y4624" s="55" t="s">
        <v>167</v>
      </c>
      <c r="Z4624" s="55" t="s">
        <v>34</v>
      </c>
      <c r="AA4624" s="55">
        <v>0</v>
      </c>
      <c r="AB4624" s="55" t="s">
        <v>41</v>
      </c>
      <c r="AC4624" s="55">
        <v>8</v>
      </c>
      <c r="AD4624" s="55"/>
      <c r="AE4624" s="55" t="s">
        <v>53</v>
      </c>
      <c r="AF4624" s="55" t="s">
        <v>54</v>
      </c>
      <c r="AG4624" s="55">
        <v>0.108126</v>
      </c>
      <c r="AH4624" s="57" t="s">
        <v>44</v>
      </c>
    </row>
    <row r="4625" spans="1:34" x14ac:dyDescent="0.25">
      <c r="A4625" s="54">
        <v>11489211</v>
      </c>
      <c r="B4625" s="55"/>
      <c r="C4625" s="55"/>
      <c r="D4625" s="55">
        <v>60641513</v>
      </c>
      <c r="E4625" s="55"/>
      <c r="F4625" s="55">
        <v>300</v>
      </c>
      <c r="G4625" s="55">
        <v>77823314</v>
      </c>
      <c r="H4625" s="55"/>
      <c r="I4625" s="55">
        <v>2275050011</v>
      </c>
      <c r="J4625" s="55">
        <v>2</v>
      </c>
      <c r="K4625" s="55" t="s">
        <v>34</v>
      </c>
      <c r="L4625" s="55" t="s">
        <v>103</v>
      </c>
      <c r="M4625" s="55">
        <v>34023</v>
      </c>
      <c r="N4625" s="55"/>
      <c r="O4625" s="55" t="s">
        <v>442</v>
      </c>
      <c r="P4625" s="55">
        <v>48811</v>
      </c>
      <c r="Q4625" s="55" t="s">
        <v>37</v>
      </c>
      <c r="R4625" s="55" t="s">
        <v>38</v>
      </c>
      <c r="S4625" s="55"/>
      <c r="T4625" s="55"/>
      <c r="U4625" s="55" t="s">
        <v>38</v>
      </c>
      <c r="V4625" s="55">
        <v>40.473999999999997</v>
      </c>
      <c r="W4625" s="55">
        <v>-74.483999999999995</v>
      </c>
      <c r="X4625" s="55" t="s">
        <v>39</v>
      </c>
      <c r="Y4625" s="55" t="s">
        <v>167</v>
      </c>
      <c r="Z4625" s="55" t="s">
        <v>34</v>
      </c>
      <c r="AA4625" s="55">
        <v>0</v>
      </c>
      <c r="AB4625" s="55" t="s">
        <v>41</v>
      </c>
      <c r="AC4625" s="55">
        <v>8</v>
      </c>
      <c r="AD4625" s="55"/>
      <c r="AE4625" s="55">
        <v>7439921</v>
      </c>
      <c r="AF4625" s="55" t="s">
        <v>55</v>
      </c>
      <c r="AG4625" s="55">
        <v>1.3835599999999999E-4</v>
      </c>
      <c r="AH4625" s="57" t="s">
        <v>44</v>
      </c>
    </row>
    <row r="4626" spans="1:34" x14ac:dyDescent="0.25">
      <c r="A4626" s="54">
        <v>12046211</v>
      </c>
      <c r="B4626" s="55"/>
      <c r="C4626" s="55"/>
      <c r="D4626" s="55">
        <v>60868113</v>
      </c>
      <c r="E4626" s="55"/>
      <c r="F4626" s="55">
        <v>300</v>
      </c>
      <c r="G4626" s="55">
        <v>78276714</v>
      </c>
      <c r="H4626" s="55"/>
      <c r="I4626" s="55">
        <v>2275050011</v>
      </c>
      <c r="J4626" s="55">
        <v>2</v>
      </c>
      <c r="K4626" s="55" t="s">
        <v>34</v>
      </c>
      <c r="L4626" s="55" t="s">
        <v>73</v>
      </c>
      <c r="M4626" s="55">
        <v>34035</v>
      </c>
      <c r="N4626" s="55"/>
      <c r="O4626" s="55" t="s">
        <v>443</v>
      </c>
      <c r="P4626" s="55">
        <v>48811</v>
      </c>
      <c r="Q4626" s="55" t="s">
        <v>37</v>
      </c>
      <c r="R4626" s="55" t="s">
        <v>38</v>
      </c>
      <c r="S4626" s="55"/>
      <c r="T4626" s="55"/>
      <c r="U4626" s="55" t="s">
        <v>38</v>
      </c>
      <c r="V4626" s="55">
        <v>40.486199999999997</v>
      </c>
      <c r="W4626" s="55">
        <v>-74.735699999999994</v>
      </c>
      <c r="X4626" s="55" t="s">
        <v>39</v>
      </c>
      <c r="Y4626" s="55" t="s">
        <v>444</v>
      </c>
      <c r="Z4626" s="55" t="s">
        <v>34</v>
      </c>
      <c r="AA4626" s="55">
        <v>0</v>
      </c>
      <c r="AB4626" s="55" t="s">
        <v>41</v>
      </c>
      <c r="AC4626" s="55">
        <v>8</v>
      </c>
      <c r="AD4626" s="55"/>
      <c r="AE4626" s="55" t="s">
        <v>42</v>
      </c>
      <c r="AF4626" s="55" t="s">
        <v>43</v>
      </c>
      <c r="AG4626" s="55">
        <v>1.3542700000000001E-3</v>
      </c>
      <c r="AH4626" s="57" t="s">
        <v>44</v>
      </c>
    </row>
    <row r="4627" spans="1:34" x14ac:dyDescent="0.25">
      <c r="A4627" s="54">
        <v>12046211</v>
      </c>
      <c r="B4627" s="55"/>
      <c r="C4627" s="55"/>
      <c r="D4627" s="55">
        <v>60868113</v>
      </c>
      <c r="E4627" s="55"/>
      <c r="F4627" s="55">
        <v>300</v>
      </c>
      <c r="G4627" s="55">
        <v>78276814</v>
      </c>
      <c r="H4627" s="55"/>
      <c r="I4627" s="55">
        <v>2275050012</v>
      </c>
      <c r="J4627" s="55">
        <v>2</v>
      </c>
      <c r="K4627" s="55" t="s">
        <v>34</v>
      </c>
      <c r="L4627" s="55" t="s">
        <v>73</v>
      </c>
      <c r="M4627" s="55">
        <v>34035</v>
      </c>
      <c r="N4627" s="55"/>
      <c r="O4627" s="55" t="s">
        <v>443</v>
      </c>
      <c r="P4627" s="55">
        <v>48811</v>
      </c>
      <c r="Q4627" s="55" t="s">
        <v>37</v>
      </c>
      <c r="R4627" s="55" t="s">
        <v>38</v>
      </c>
      <c r="S4627" s="55"/>
      <c r="T4627" s="55"/>
      <c r="U4627" s="55" t="s">
        <v>38</v>
      </c>
      <c r="V4627" s="55">
        <v>40.486199999999997</v>
      </c>
      <c r="W4627" s="55">
        <v>-74.735699999999994</v>
      </c>
      <c r="X4627" s="55" t="s">
        <v>39</v>
      </c>
      <c r="Y4627" s="55" t="s">
        <v>444</v>
      </c>
      <c r="Z4627" s="55" t="s">
        <v>34</v>
      </c>
      <c r="AA4627" s="55">
        <v>0</v>
      </c>
      <c r="AB4627" s="55" t="s">
        <v>41</v>
      </c>
      <c r="AC4627" s="55">
        <v>8</v>
      </c>
      <c r="AD4627" s="55"/>
      <c r="AE4627" s="55" t="s">
        <v>42</v>
      </c>
      <c r="AF4627" s="55" t="s">
        <v>43</v>
      </c>
      <c r="AG4627" s="55">
        <v>1.1376499999999999E-2</v>
      </c>
      <c r="AH4627" s="57" t="s">
        <v>44</v>
      </c>
    </row>
    <row r="4628" spans="1:34" x14ac:dyDescent="0.25">
      <c r="A4628" s="54">
        <v>12046211</v>
      </c>
      <c r="B4628" s="55"/>
      <c r="C4628" s="55"/>
      <c r="D4628" s="55">
        <v>60868113</v>
      </c>
      <c r="E4628" s="55"/>
      <c r="F4628" s="55">
        <v>300</v>
      </c>
      <c r="G4628" s="55">
        <v>78276714</v>
      </c>
      <c r="H4628" s="55"/>
      <c r="I4628" s="55">
        <v>2275050011</v>
      </c>
      <c r="J4628" s="55">
        <v>2</v>
      </c>
      <c r="K4628" s="55" t="s">
        <v>34</v>
      </c>
      <c r="L4628" s="55" t="s">
        <v>73</v>
      </c>
      <c r="M4628" s="55">
        <v>34035</v>
      </c>
      <c r="N4628" s="55"/>
      <c r="O4628" s="55" t="s">
        <v>443</v>
      </c>
      <c r="P4628" s="55">
        <v>48811</v>
      </c>
      <c r="Q4628" s="55" t="s">
        <v>37</v>
      </c>
      <c r="R4628" s="55" t="s">
        <v>38</v>
      </c>
      <c r="S4628" s="55"/>
      <c r="T4628" s="55"/>
      <c r="U4628" s="55" t="s">
        <v>38</v>
      </c>
      <c r="V4628" s="55">
        <v>40.486199999999997</v>
      </c>
      <c r="W4628" s="55">
        <v>-74.735699999999994</v>
      </c>
      <c r="X4628" s="55" t="s">
        <v>39</v>
      </c>
      <c r="Y4628" s="55" t="s">
        <v>444</v>
      </c>
      <c r="Z4628" s="55" t="s">
        <v>34</v>
      </c>
      <c r="AA4628" s="55">
        <v>0</v>
      </c>
      <c r="AB4628" s="55" t="s">
        <v>41</v>
      </c>
      <c r="AC4628" s="55">
        <v>8</v>
      </c>
      <c r="AD4628" s="55"/>
      <c r="AE4628" s="55" t="s">
        <v>45</v>
      </c>
      <c r="AF4628" s="55" t="s">
        <v>46</v>
      </c>
      <c r="AG4628" s="55">
        <v>9.0000000000000006E-5</v>
      </c>
      <c r="AH4628" s="57" t="s">
        <v>44</v>
      </c>
    </row>
    <row r="4629" spans="1:34" x14ac:dyDescent="0.25">
      <c r="A4629" s="54">
        <v>12046211</v>
      </c>
      <c r="B4629" s="55"/>
      <c r="C4629" s="55"/>
      <c r="D4629" s="55">
        <v>60868113</v>
      </c>
      <c r="E4629" s="55"/>
      <c r="F4629" s="55">
        <v>300</v>
      </c>
      <c r="G4629" s="55">
        <v>78276814</v>
      </c>
      <c r="H4629" s="55"/>
      <c r="I4629" s="55">
        <v>2275050012</v>
      </c>
      <c r="J4629" s="55">
        <v>2</v>
      </c>
      <c r="K4629" s="55" t="s">
        <v>34</v>
      </c>
      <c r="L4629" s="55" t="s">
        <v>73</v>
      </c>
      <c r="M4629" s="55">
        <v>34035</v>
      </c>
      <c r="N4629" s="55"/>
      <c r="O4629" s="55" t="s">
        <v>443</v>
      </c>
      <c r="P4629" s="55">
        <v>48811</v>
      </c>
      <c r="Q4629" s="55" t="s">
        <v>37</v>
      </c>
      <c r="R4629" s="55" t="s">
        <v>38</v>
      </c>
      <c r="S4629" s="55"/>
      <c r="T4629" s="55"/>
      <c r="U4629" s="55" t="s">
        <v>38</v>
      </c>
      <c r="V4629" s="55">
        <v>40.486199999999997</v>
      </c>
      <c r="W4629" s="55">
        <v>-74.735699999999994</v>
      </c>
      <c r="X4629" s="55" t="s">
        <v>39</v>
      </c>
      <c r="Y4629" s="55" t="s">
        <v>444</v>
      </c>
      <c r="Z4629" s="55" t="s">
        <v>34</v>
      </c>
      <c r="AA4629" s="55">
        <v>0</v>
      </c>
      <c r="AB4629" s="55" t="s">
        <v>41</v>
      </c>
      <c r="AC4629" s="55">
        <v>8</v>
      </c>
      <c r="AD4629" s="55"/>
      <c r="AE4629" s="55" t="s">
        <v>45</v>
      </c>
      <c r="AF4629" s="55" t="s">
        <v>46</v>
      </c>
      <c r="AG4629" s="55">
        <v>1.2140199999999999E-3</v>
      </c>
      <c r="AH4629" s="57" t="s">
        <v>44</v>
      </c>
    </row>
    <row r="4630" spans="1:34" x14ac:dyDescent="0.25">
      <c r="A4630" s="54">
        <v>12046211</v>
      </c>
      <c r="B4630" s="55"/>
      <c r="C4630" s="55"/>
      <c r="D4630" s="55">
        <v>60868113</v>
      </c>
      <c r="E4630" s="55"/>
      <c r="F4630" s="55">
        <v>300</v>
      </c>
      <c r="G4630" s="55">
        <v>78276714</v>
      </c>
      <c r="H4630" s="55"/>
      <c r="I4630" s="55">
        <v>2275050011</v>
      </c>
      <c r="J4630" s="55">
        <v>2</v>
      </c>
      <c r="K4630" s="55" t="s">
        <v>34</v>
      </c>
      <c r="L4630" s="55" t="s">
        <v>73</v>
      </c>
      <c r="M4630" s="55">
        <v>34035</v>
      </c>
      <c r="N4630" s="55"/>
      <c r="O4630" s="55" t="s">
        <v>443</v>
      </c>
      <c r="P4630" s="55">
        <v>48811</v>
      </c>
      <c r="Q4630" s="55" t="s">
        <v>37</v>
      </c>
      <c r="R4630" s="55" t="s">
        <v>38</v>
      </c>
      <c r="S4630" s="55"/>
      <c r="T4630" s="55"/>
      <c r="U4630" s="55" t="s">
        <v>38</v>
      </c>
      <c r="V4630" s="55">
        <v>40.486199999999997</v>
      </c>
      <c r="W4630" s="55">
        <v>-74.735699999999994</v>
      </c>
      <c r="X4630" s="55" t="s">
        <v>39</v>
      </c>
      <c r="Y4630" s="55" t="s">
        <v>444</v>
      </c>
      <c r="Z4630" s="55" t="s">
        <v>34</v>
      </c>
      <c r="AA4630" s="55">
        <v>0</v>
      </c>
      <c r="AB4630" s="55" t="s">
        <v>41</v>
      </c>
      <c r="AC4630" s="55">
        <v>8</v>
      </c>
      <c r="AD4630" s="55"/>
      <c r="AE4630" s="55" t="s">
        <v>47</v>
      </c>
      <c r="AF4630" s="55" t="s">
        <v>48</v>
      </c>
      <c r="AG4630" s="55">
        <v>1.4699100000000001E-3</v>
      </c>
      <c r="AH4630" s="57" t="s">
        <v>44</v>
      </c>
    </row>
    <row r="4631" spans="1:34" x14ac:dyDescent="0.25">
      <c r="A4631" s="54">
        <v>12046211</v>
      </c>
      <c r="B4631" s="55"/>
      <c r="C4631" s="55"/>
      <c r="D4631" s="55">
        <v>60868113</v>
      </c>
      <c r="E4631" s="55"/>
      <c r="F4631" s="55">
        <v>300</v>
      </c>
      <c r="G4631" s="55">
        <v>78276814</v>
      </c>
      <c r="H4631" s="55"/>
      <c r="I4631" s="55">
        <v>2275050012</v>
      </c>
      <c r="J4631" s="55">
        <v>2</v>
      </c>
      <c r="K4631" s="55" t="s">
        <v>34</v>
      </c>
      <c r="L4631" s="55" t="s">
        <v>73</v>
      </c>
      <c r="M4631" s="55">
        <v>34035</v>
      </c>
      <c r="N4631" s="55"/>
      <c r="O4631" s="55" t="s">
        <v>443</v>
      </c>
      <c r="P4631" s="55">
        <v>48811</v>
      </c>
      <c r="Q4631" s="55" t="s">
        <v>37</v>
      </c>
      <c r="R4631" s="55" t="s">
        <v>38</v>
      </c>
      <c r="S4631" s="55"/>
      <c r="T4631" s="55"/>
      <c r="U4631" s="55" t="s">
        <v>38</v>
      </c>
      <c r="V4631" s="55">
        <v>40.486199999999997</v>
      </c>
      <c r="W4631" s="55">
        <v>-74.735699999999994</v>
      </c>
      <c r="X4631" s="55" t="s">
        <v>39</v>
      </c>
      <c r="Y4631" s="55" t="s">
        <v>444</v>
      </c>
      <c r="Z4631" s="55" t="s">
        <v>34</v>
      </c>
      <c r="AA4631" s="55">
        <v>0</v>
      </c>
      <c r="AB4631" s="55" t="s">
        <v>41</v>
      </c>
      <c r="AC4631" s="55">
        <v>8</v>
      </c>
      <c r="AD4631" s="55"/>
      <c r="AE4631" s="55" t="s">
        <v>47</v>
      </c>
      <c r="AF4631" s="55" t="s">
        <v>48</v>
      </c>
      <c r="AG4631" s="55">
        <v>3.8118200000000001E-3</v>
      </c>
      <c r="AH4631" s="57" t="s">
        <v>44</v>
      </c>
    </row>
    <row r="4632" spans="1:34" x14ac:dyDescent="0.25">
      <c r="A4632" s="54">
        <v>12046211</v>
      </c>
      <c r="B4632" s="55"/>
      <c r="C4632" s="55"/>
      <c r="D4632" s="55">
        <v>60868113</v>
      </c>
      <c r="E4632" s="55"/>
      <c r="F4632" s="55">
        <v>300</v>
      </c>
      <c r="G4632" s="55">
        <v>78276714</v>
      </c>
      <c r="H4632" s="55"/>
      <c r="I4632" s="55">
        <v>2275050011</v>
      </c>
      <c r="J4632" s="55">
        <v>2</v>
      </c>
      <c r="K4632" s="55" t="s">
        <v>34</v>
      </c>
      <c r="L4632" s="55" t="s">
        <v>73</v>
      </c>
      <c r="M4632" s="55">
        <v>34035</v>
      </c>
      <c r="N4632" s="55"/>
      <c r="O4632" s="55" t="s">
        <v>443</v>
      </c>
      <c r="P4632" s="55">
        <v>48811</v>
      </c>
      <c r="Q4632" s="55" t="s">
        <v>37</v>
      </c>
      <c r="R4632" s="55" t="s">
        <v>38</v>
      </c>
      <c r="S4632" s="55"/>
      <c r="T4632" s="55"/>
      <c r="U4632" s="55" t="s">
        <v>38</v>
      </c>
      <c r="V4632" s="55">
        <v>40.486199999999997</v>
      </c>
      <c r="W4632" s="55">
        <v>-74.735699999999994</v>
      </c>
      <c r="X4632" s="55" t="s">
        <v>39</v>
      </c>
      <c r="Y4632" s="55" t="s">
        <v>444</v>
      </c>
      <c r="Z4632" s="55" t="s">
        <v>34</v>
      </c>
      <c r="AA4632" s="55">
        <v>0</v>
      </c>
      <c r="AB4632" s="55" t="s">
        <v>41</v>
      </c>
      <c r="AC4632" s="55">
        <v>8</v>
      </c>
      <c r="AD4632" s="55"/>
      <c r="AE4632" s="55" t="s">
        <v>49</v>
      </c>
      <c r="AF4632" s="55" t="s">
        <v>50</v>
      </c>
      <c r="AG4632" s="55">
        <v>2.1302999999999999E-3</v>
      </c>
      <c r="AH4632" s="57" t="s">
        <v>44</v>
      </c>
    </row>
    <row r="4633" spans="1:34" x14ac:dyDescent="0.25">
      <c r="A4633" s="54">
        <v>12046211</v>
      </c>
      <c r="B4633" s="55"/>
      <c r="C4633" s="55"/>
      <c r="D4633" s="55">
        <v>60868113</v>
      </c>
      <c r="E4633" s="55"/>
      <c r="F4633" s="55">
        <v>300</v>
      </c>
      <c r="G4633" s="55">
        <v>78276814</v>
      </c>
      <c r="H4633" s="55"/>
      <c r="I4633" s="55">
        <v>2275050012</v>
      </c>
      <c r="J4633" s="55">
        <v>2</v>
      </c>
      <c r="K4633" s="55" t="s">
        <v>34</v>
      </c>
      <c r="L4633" s="55" t="s">
        <v>73</v>
      </c>
      <c r="M4633" s="55">
        <v>34035</v>
      </c>
      <c r="N4633" s="55"/>
      <c r="O4633" s="55" t="s">
        <v>443</v>
      </c>
      <c r="P4633" s="55">
        <v>48811</v>
      </c>
      <c r="Q4633" s="55" t="s">
        <v>37</v>
      </c>
      <c r="R4633" s="55" t="s">
        <v>38</v>
      </c>
      <c r="S4633" s="55"/>
      <c r="T4633" s="55"/>
      <c r="U4633" s="55" t="s">
        <v>38</v>
      </c>
      <c r="V4633" s="55">
        <v>40.486199999999997</v>
      </c>
      <c r="W4633" s="55">
        <v>-74.735699999999994</v>
      </c>
      <c r="X4633" s="55" t="s">
        <v>39</v>
      </c>
      <c r="Y4633" s="55" t="s">
        <v>444</v>
      </c>
      <c r="Z4633" s="55" t="s">
        <v>34</v>
      </c>
      <c r="AA4633" s="55">
        <v>0</v>
      </c>
      <c r="AB4633" s="55" t="s">
        <v>41</v>
      </c>
      <c r="AC4633" s="55">
        <v>8</v>
      </c>
      <c r="AD4633" s="55"/>
      <c r="AE4633" s="55" t="s">
        <v>49</v>
      </c>
      <c r="AF4633" s="55" t="s">
        <v>50</v>
      </c>
      <c r="AG4633" s="55">
        <v>3.9055499999999998E-3</v>
      </c>
      <c r="AH4633" s="57" t="s">
        <v>44</v>
      </c>
    </row>
    <row r="4634" spans="1:34" x14ac:dyDescent="0.25">
      <c r="A4634" s="54">
        <v>12046211</v>
      </c>
      <c r="B4634" s="55"/>
      <c r="C4634" s="55"/>
      <c r="D4634" s="55">
        <v>60868113</v>
      </c>
      <c r="E4634" s="55"/>
      <c r="F4634" s="55">
        <v>300</v>
      </c>
      <c r="G4634" s="55">
        <v>78276814</v>
      </c>
      <c r="H4634" s="55"/>
      <c r="I4634" s="55">
        <v>2275050012</v>
      </c>
      <c r="J4634" s="55">
        <v>2</v>
      </c>
      <c r="K4634" s="55" t="s">
        <v>34</v>
      </c>
      <c r="L4634" s="55" t="s">
        <v>73</v>
      </c>
      <c r="M4634" s="55">
        <v>34035</v>
      </c>
      <c r="N4634" s="55"/>
      <c r="O4634" s="55" t="s">
        <v>443</v>
      </c>
      <c r="P4634" s="55">
        <v>48811</v>
      </c>
      <c r="Q4634" s="55" t="s">
        <v>37</v>
      </c>
      <c r="R4634" s="55" t="s">
        <v>38</v>
      </c>
      <c r="S4634" s="55"/>
      <c r="T4634" s="55"/>
      <c r="U4634" s="55" t="s">
        <v>38</v>
      </c>
      <c r="V4634" s="55">
        <v>40.486199999999997</v>
      </c>
      <c r="W4634" s="55">
        <v>-74.735699999999994</v>
      </c>
      <c r="X4634" s="55" t="s">
        <v>39</v>
      </c>
      <c r="Y4634" s="55" t="s">
        <v>444</v>
      </c>
      <c r="Z4634" s="55" t="s">
        <v>34</v>
      </c>
      <c r="AA4634" s="55">
        <v>0</v>
      </c>
      <c r="AB4634" s="55" t="s">
        <v>41</v>
      </c>
      <c r="AC4634" s="55">
        <v>8</v>
      </c>
      <c r="AD4634" s="55"/>
      <c r="AE4634" s="55" t="s">
        <v>51</v>
      </c>
      <c r="AF4634" s="55" t="s">
        <v>52</v>
      </c>
      <c r="AG4634" s="55">
        <v>5.3417999999999998E-3</v>
      </c>
      <c r="AH4634" s="57" t="s">
        <v>44</v>
      </c>
    </row>
    <row r="4635" spans="1:34" x14ac:dyDescent="0.25">
      <c r="A4635" s="54">
        <v>12046211</v>
      </c>
      <c r="B4635" s="55"/>
      <c r="C4635" s="55"/>
      <c r="D4635" s="55">
        <v>60868113</v>
      </c>
      <c r="E4635" s="55"/>
      <c r="F4635" s="55">
        <v>300</v>
      </c>
      <c r="G4635" s="55">
        <v>78276714</v>
      </c>
      <c r="H4635" s="55"/>
      <c r="I4635" s="55">
        <v>2275050011</v>
      </c>
      <c r="J4635" s="55">
        <v>2</v>
      </c>
      <c r="K4635" s="55" t="s">
        <v>34</v>
      </c>
      <c r="L4635" s="55" t="s">
        <v>73</v>
      </c>
      <c r="M4635" s="55">
        <v>34035</v>
      </c>
      <c r="N4635" s="55"/>
      <c r="O4635" s="55" t="s">
        <v>443</v>
      </c>
      <c r="P4635" s="55">
        <v>48811</v>
      </c>
      <c r="Q4635" s="55" t="s">
        <v>37</v>
      </c>
      <c r="R4635" s="55" t="s">
        <v>38</v>
      </c>
      <c r="S4635" s="55"/>
      <c r="T4635" s="55"/>
      <c r="U4635" s="55" t="s">
        <v>38</v>
      </c>
      <c r="V4635" s="55">
        <v>40.486199999999997</v>
      </c>
      <c r="W4635" s="55">
        <v>-74.735699999999994</v>
      </c>
      <c r="X4635" s="55" t="s">
        <v>39</v>
      </c>
      <c r="Y4635" s="55" t="s">
        <v>444</v>
      </c>
      <c r="Z4635" s="55" t="s">
        <v>34</v>
      </c>
      <c r="AA4635" s="55">
        <v>0</v>
      </c>
      <c r="AB4635" s="55" t="s">
        <v>41</v>
      </c>
      <c r="AC4635" s="55">
        <v>8</v>
      </c>
      <c r="AD4635" s="55"/>
      <c r="AE4635" s="55" t="s">
        <v>51</v>
      </c>
      <c r="AF4635" s="55" t="s">
        <v>52</v>
      </c>
      <c r="AG4635" s="55">
        <v>5.8500000000000002E-4</v>
      </c>
      <c r="AH4635" s="57" t="s">
        <v>44</v>
      </c>
    </row>
    <row r="4636" spans="1:34" x14ac:dyDescent="0.25">
      <c r="A4636" s="54">
        <v>12046211</v>
      </c>
      <c r="B4636" s="55"/>
      <c r="C4636" s="55"/>
      <c r="D4636" s="55">
        <v>60868113</v>
      </c>
      <c r="E4636" s="55"/>
      <c r="F4636" s="55">
        <v>300</v>
      </c>
      <c r="G4636" s="55">
        <v>78276814</v>
      </c>
      <c r="H4636" s="55"/>
      <c r="I4636" s="55">
        <v>2275050012</v>
      </c>
      <c r="J4636" s="55">
        <v>2</v>
      </c>
      <c r="K4636" s="55" t="s">
        <v>34</v>
      </c>
      <c r="L4636" s="55" t="s">
        <v>73</v>
      </c>
      <c r="M4636" s="55">
        <v>34035</v>
      </c>
      <c r="N4636" s="55"/>
      <c r="O4636" s="55" t="s">
        <v>443</v>
      </c>
      <c r="P4636" s="55">
        <v>48811</v>
      </c>
      <c r="Q4636" s="55" t="s">
        <v>37</v>
      </c>
      <c r="R4636" s="55" t="s">
        <v>38</v>
      </c>
      <c r="S4636" s="55"/>
      <c r="T4636" s="55"/>
      <c r="U4636" s="55" t="s">
        <v>38</v>
      </c>
      <c r="V4636" s="55">
        <v>40.486199999999997</v>
      </c>
      <c r="W4636" s="55">
        <v>-74.735699999999994</v>
      </c>
      <c r="X4636" s="55" t="s">
        <v>39</v>
      </c>
      <c r="Y4636" s="55" t="s">
        <v>444</v>
      </c>
      <c r="Z4636" s="55" t="s">
        <v>34</v>
      </c>
      <c r="AA4636" s="55">
        <v>0</v>
      </c>
      <c r="AB4636" s="55" t="s">
        <v>41</v>
      </c>
      <c r="AC4636" s="55">
        <v>8</v>
      </c>
      <c r="AD4636" s="55"/>
      <c r="AE4636" s="55" t="s">
        <v>53</v>
      </c>
      <c r="AF4636" s="55" t="s">
        <v>54</v>
      </c>
      <c r="AG4636" s="55">
        <v>0.15802099999999999</v>
      </c>
      <c r="AH4636" s="57" t="s">
        <v>44</v>
      </c>
    </row>
    <row r="4637" spans="1:34" x14ac:dyDescent="0.25">
      <c r="A4637" s="54">
        <v>12046211</v>
      </c>
      <c r="B4637" s="55"/>
      <c r="C4637" s="55"/>
      <c r="D4637" s="55">
        <v>60868113</v>
      </c>
      <c r="E4637" s="55"/>
      <c r="F4637" s="55">
        <v>300</v>
      </c>
      <c r="G4637" s="55">
        <v>78276714</v>
      </c>
      <c r="H4637" s="55"/>
      <c r="I4637" s="55">
        <v>2275050011</v>
      </c>
      <c r="J4637" s="55">
        <v>2</v>
      </c>
      <c r="K4637" s="55" t="s">
        <v>34</v>
      </c>
      <c r="L4637" s="55" t="s">
        <v>73</v>
      </c>
      <c r="M4637" s="55">
        <v>34035</v>
      </c>
      <c r="N4637" s="55"/>
      <c r="O4637" s="55" t="s">
        <v>443</v>
      </c>
      <c r="P4637" s="55">
        <v>48811</v>
      </c>
      <c r="Q4637" s="55" t="s">
        <v>37</v>
      </c>
      <c r="R4637" s="55" t="s">
        <v>38</v>
      </c>
      <c r="S4637" s="55"/>
      <c r="T4637" s="55"/>
      <c r="U4637" s="55" t="s">
        <v>38</v>
      </c>
      <c r="V4637" s="55">
        <v>40.486199999999997</v>
      </c>
      <c r="W4637" s="55">
        <v>-74.735699999999994</v>
      </c>
      <c r="X4637" s="55" t="s">
        <v>39</v>
      </c>
      <c r="Y4637" s="55" t="s">
        <v>444</v>
      </c>
      <c r="Z4637" s="55" t="s">
        <v>34</v>
      </c>
      <c r="AA4637" s="55">
        <v>0</v>
      </c>
      <c r="AB4637" s="55" t="s">
        <v>41</v>
      </c>
      <c r="AC4637" s="55">
        <v>8</v>
      </c>
      <c r="AD4637" s="55"/>
      <c r="AE4637" s="55" t="s">
        <v>53</v>
      </c>
      <c r="AF4637" s="55" t="s">
        <v>54</v>
      </c>
      <c r="AG4637" s="55">
        <v>0.108126</v>
      </c>
      <c r="AH4637" s="57" t="s">
        <v>44</v>
      </c>
    </row>
    <row r="4638" spans="1:34" x14ac:dyDescent="0.25">
      <c r="A4638" s="54">
        <v>12046211</v>
      </c>
      <c r="B4638" s="55"/>
      <c r="C4638" s="55"/>
      <c r="D4638" s="55">
        <v>60868113</v>
      </c>
      <c r="E4638" s="55"/>
      <c r="F4638" s="55">
        <v>300</v>
      </c>
      <c r="G4638" s="55">
        <v>78276714</v>
      </c>
      <c r="H4638" s="55"/>
      <c r="I4638" s="55">
        <v>2275050011</v>
      </c>
      <c r="J4638" s="55">
        <v>2</v>
      </c>
      <c r="K4638" s="55" t="s">
        <v>34</v>
      </c>
      <c r="L4638" s="55" t="s">
        <v>73</v>
      </c>
      <c r="M4638" s="55">
        <v>34035</v>
      </c>
      <c r="N4638" s="55"/>
      <c r="O4638" s="55" t="s">
        <v>443</v>
      </c>
      <c r="P4638" s="55">
        <v>48811</v>
      </c>
      <c r="Q4638" s="55" t="s">
        <v>37</v>
      </c>
      <c r="R4638" s="55" t="s">
        <v>38</v>
      </c>
      <c r="S4638" s="55"/>
      <c r="T4638" s="55"/>
      <c r="U4638" s="55" t="s">
        <v>38</v>
      </c>
      <c r="V4638" s="55">
        <v>40.486199999999997</v>
      </c>
      <c r="W4638" s="55">
        <v>-74.735699999999994</v>
      </c>
      <c r="X4638" s="55" t="s">
        <v>39</v>
      </c>
      <c r="Y4638" s="55" t="s">
        <v>444</v>
      </c>
      <c r="Z4638" s="55" t="s">
        <v>34</v>
      </c>
      <c r="AA4638" s="55">
        <v>0</v>
      </c>
      <c r="AB4638" s="55" t="s">
        <v>41</v>
      </c>
      <c r="AC4638" s="55">
        <v>8</v>
      </c>
      <c r="AD4638" s="55"/>
      <c r="AE4638" s="55">
        <v>7439921</v>
      </c>
      <c r="AF4638" s="55" t="s">
        <v>55</v>
      </c>
      <c r="AG4638" s="55">
        <v>1.3835599999999999E-4</v>
      </c>
      <c r="AH4638" s="57" t="s">
        <v>44</v>
      </c>
    </row>
    <row r="4639" spans="1:34" x14ac:dyDescent="0.25">
      <c r="A4639" s="54">
        <v>11751511</v>
      </c>
      <c r="B4639" s="55"/>
      <c r="C4639" s="55"/>
      <c r="D4639" s="55">
        <v>61323913</v>
      </c>
      <c r="E4639" s="55"/>
      <c r="F4639" s="55">
        <v>300</v>
      </c>
      <c r="G4639" s="55">
        <v>79185914</v>
      </c>
      <c r="H4639" s="55"/>
      <c r="I4639" s="55">
        <v>2275050011</v>
      </c>
      <c r="J4639" s="55">
        <v>2</v>
      </c>
      <c r="K4639" s="55" t="s">
        <v>34</v>
      </c>
      <c r="L4639" s="55" t="s">
        <v>98</v>
      </c>
      <c r="M4639" s="55">
        <v>34001</v>
      </c>
      <c r="N4639" s="55"/>
      <c r="O4639" s="55" t="s">
        <v>445</v>
      </c>
      <c r="P4639" s="55">
        <v>48811</v>
      </c>
      <c r="Q4639" s="55" t="s">
        <v>37</v>
      </c>
      <c r="R4639" s="55" t="s">
        <v>38</v>
      </c>
      <c r="S4639" s="55"/>
      <c r="T4639" s="55"/>
      <c r="U4639" s="55" t="s">
        <v>38</v>
      </c>
      <c r="V4639" s="55">
        <v>39.375700000000002</v>
      </c>
      <c r="W4639" s="55">
        <v>-74.535700000000006</v>
      </c>
      <c r="X4639" s="55" t="s">
        <v>39</v>
      </c>
      <c r="Y4639" s="55" t="s">
        <v>446</v>
      </c>
      <c r="Z4639" s="55" t="s">
        <v>34</v>
      </c>
      <c r="AA4639" s="55">
        <v>0</v>
      </c>
      <c r="AB4639" s="55" t="s">
        <v>41</v>
      </c>
      <c r="AC4639" s="55">
        <v>8</v>
      </c>
      <c r="AD4639" s="55"/>
      <c r="AE4639" s="55" t="s">
        <v>42</v>
      </c>
      <c r="AF4639" s="55" t="s">
        <v>43</v>
      </c>
      <c r="AG4639" s="55">
        <v>1.3542700000000001E-3</v>
      </c>
      <c r="AH4639" s="57" t="s">
        <v>44</v>
      </c>
    </row>
    <row r="4640" spans="1:34" x14ac:dyDescent="0.25">
      <c r="A4640" s="54">
        <v>11751511</v>
      </c>
      <c r="B4640" s="55"/>
      <c r="C4640" s="55"/>
      <c r="D4640" s="55">
        <v>61323913</v>
      </c>
      <c r="E4640" s="55"/>
      <c r="F4640" s="55">
        <v>300</v>
      </c>
      <c r="G4640" s="55">
        <v>79186014</v>
      </c>
      <c r="H4640" s="55"/>
      <c r="I4640" s="55">
        <v>2275050012</v>
      </c>
      <c r="J4640" s="55">
        <v>2</v>
      </c>
      <c r="K4640" s="55" t="s">
        <v>34</v>
      </c>
      <c r="L4640" s="55" t="s">
        <v>98</v>
      </c>
      <c r="M4640" s="55">
        <v>34001</v>
      </c>
      <c r="N4640" s="55"/>
      <c r="O4640" s="55" t="s">
        <v>445</v>
      </c>
      <c r="P4640" s="55">
        <v>48811</v>
      </c>
      <c r="Q4640" s="55" t="s">
        <v>37</v>
      </c>
      <c r="R4640" s="55" t="s">
        <v>38</v>
      </c>
      <c r="S4640" s="55"/>
      <c r="T4640" s="55"/>
      <c r="U4640" s="55" t="s">
        <v>38</v>
      </c>
      <c r="V4640" s="55">
        <v>39.375700000000002</v>
      </c>
      <c r="W4640" s="55">
        <v>-74.535700000000006</v>
      </c>
      <c r="X4640" s="55" t="s">
        <v>39</v>
      </c>
      <c r="Y4640" s="55" t="s">
        <v>446</v>
      </c>
      <c r="Z4640" s="55" t="s">
        <v>34</v>
      </c>
      <c r="AA4640" s="55">
        <v>0</v>
      </c>
      <c r="AB4640" s="55" t="s">
        <v>41</v>
      </c>
      <c r="AC4640" s="55">
        <v>8</v>
      </c>
      <c r="AD4640" s="55"/>
      <c r="AE4640" s="55" t="s">
        <v>42</v>
      </c>
      <c r="AF4640" s="55" t="s">
        <v>43</v>
      </c>
      <c r="AG4640" s="55">
        <v>1.1376499999999999E-2</v>
      </c>
      <c r="AH4640" s="57" t="s">
        <v>44</v>
      </c>
    </row>
    <row r="4641" spans="1:34" x14ac:dyDescent="0.25">
      <c r="A4641" s="54">
        <v>11751511</v>
      </c>
      <c r="B4641" s="55"/>
      <c r="C4641" s="55"/>
      <c r="D4641" s="55">
        <v>61323913</v>
      </c>
      <c r="E4641" s="55"/>
      <c r="F4641" s="55">
        <v>300</v>
      </c>
      <c r="G4641" s="55">
        <v>79186014</v>
      </c>
      <c r="H4641" s="55"/>
      <c r="I4641" s="55">
        <v>2275050012</v>
      </c>
      <c r="J4641" s="55">
        <v>2</v>
      </c>
      <c r="K4641" s="55" t="s">
        <v>34</v>
      </c>
      <c r="L4641" s="55" t="s">
        <v>98</v>
      </c>
      <c r="M4641" s="55">
        <v>34001</v>
      </c>
      <c r="N4641" s="55"/>
      <c r="O4641" s="55" t="s">
        <v>445</v>
      </c>
      <c r="P4641" s="55">
        <v>48811</v>
      </c>
      <c r="Q4641" s="55" t="s">
        <v>37</v>
      </c>
      <c r="R4641" s="55" t="s">
        <v>38</v>
      </c>
      <c r="S4641" s="55"/>
      <c r="T4641" s="55"/>
      <c r="U4641" s="55" t="s">
        <v>38</v>
      </c>
      <c r="V4641" s="55">
        <v>39.375700000000002</v>
      </c>
      <c r="W4641" s="55">
        <v>-74.535700000000006</v>
      </c>
      <c r="X4641" s="55" t="s">
        <v>39</v>
      </c>
      <c r="Y4641" s="55" t="s">
        <v>446</v>
      </c>
      <c r="Z4641" s="55" t="s">
        <v>34</v>
      </c>
      <c r="AA4641" s="55">
        <v>0</v>
      </c>
      <c r="AB4641" s="55" t="s">
        <v>41</v>
      </c>
      <c r="AC4641" s="55">
        <v>8</v>
      </c>
      <c r="AD4641" s="55"/>
      <c r="AE4641" s="55" t="s">
        <v>45</v>
      </c>
      <c r="AF4641" s="55" t="s">
        <v>46</v>
      </c>
      <c r="AG4641" s="55">
        <v>1.2140199999999999E-3</v>
      </c>
      <c r="AH4641" s="57" t="s">
        <v>44</v>
      </c>
    </row>
    <row r="4642" spans="1:34" x14ac:dyDescent="0.25">
      <c r="A4642" s="54">
        <v>11751511</v>
      </c>
      <c r="B4642" s="55"/>
      <c r="C4642" s="55"/>
      <c r="D4642" s="55">
        <v>61323913</v>
      </c>
      <c r="E4642" s="55"/>
      <c r="F4642" s="55">
        <v>300</v>
      </c>
      <c r="G4642" s="55">
        <v>79185914</v>
      </c>
      <c r="H4642" s="55"/>
      <c r="I4642" s="55">
        <v>2275050011</v>
      </c>
      <c r="J4642" s="55">
        <v>2</v>
      </c>
      <c r="K4642" s="55" t="s">
        <v>34</v>
      </c>
      <c r="L4642" s="55" t="s">
        <v>98</v>
      </c>
      <c r="M4642" s="55">
        <v>34001</v>
      </c>
      <c r="N4642" s="55"/>
      <c r="O4642" s="55" t="s">
        <v>445</v>
      </c>
      <c r="P4642" s="55">
        <v>48811</v>
      </c>
      <c r="Q4642" s="55" t="s">
        <v>37</v>
      </c>
      <c r="R4642" s="55" t="s">
        <v>38</v>
      </c>
      <c r="S4642" s="55"/>
      <c r="T4642" s="55"/>
      <c r="U4642" s="55" t="s">
        <v>38</v>
      </c>
      <c r="V4642" s="55">
        <v>39.375700000000002</v>
      </c>
      <c r="W4642" s="55">
        <v>-74.535700000000006</v>
      </c>
      <c r="X4642" s="55" t="s">
        <v>39</v>
      </c>
      <c r="Y4642" s="55" t="s">
        <v>446</v>
      </c>
      <c r="Z4642" s="55" t="s">
        <v>34</v>
      </c>
      <c r="AA4642" s="55">
        <v>0</v>
      </c>
      <c r="AB4642" s="55" t="s">
        <v>41</v>
      </c>
      <c r="AC4642" s="55">
        <v>8</v>
      </c>
      <c r="AD4642" s="55"/>
      <c r="AE4642" s="55" t="s">
        <v>45</v>
      </c>
      <c r="AF4642" s="55" t="s">
        <v>46</v>
      </c>
      <c r="AG4642" s="55">
        <v>9.0000000000000006E-5</v>
      </c>
      <c r="AH4642" s="57" t="s">
        <v>44</v>
      </c>
    </row>
    <row r="4643" spans="1:34" x14ac:dyDescent="0.25">
      <c r="A4643" s="54">
        <v>11751511</v>
      </c>
      <c r="B4643" s="55"/>
      <c r="C4643" s="55"/>
      <c r="D4643" s="55">
        <v>61323913</v>
      </c>
      <c r="E4643" s="55"/>
      <c r="F4643" s="55">
        <v>300</v>
      </c>
      <c r="G4643" s="55">
        <v>79186014</v>
      </c>
      <c r="H4643" s="55"/>
      <c r="I4643" s="55">
        <v>2275050012</v>
      </c>
      <c r="J4643" s="55">
        <v>2</v>
      </c>
      <c r="K4643" s="55" t="s">
        <v>34</v>
      </c>
      <c r="L4643" s="55" t="s">
        <v>98</v>
      </c>
      <c r="M4643" s="55">
        <v>34001</v>
      </c>
      <c r="N4643" s="55"/>
      <c r="O4643" s="55" t="s">
        <v>445</v>
      </c>
      <c r="P4643" s="55">
        <v>48811</v>
      </c>
      <c r="Q4643" s="55" t="s">
        <v>37</v>
      </c>
      <c r="R4643" s="55" t="s">
        <v>38</v>
      </c>
      <c r="S4643" s="55"/>
      <c r="T4643" s="55"/>
      <c r="U4643" s="55" t="s">
        <v>38</v>
      </c>
      <c r="V4643" s="55">
        <v>39.375700000000002</v>
      </c>
      <c r="W4643" s="55">
        <v>-74.535700000000006</v>
      </c>
      <c r="X4643" s="55" t="s">
        <v>39</v>
      </c>
      <c r="Y4643" s="55" t="s">
        <v>446</v>
      </c>
      <c r="Z4643" s="55" t="s">
        <v>34</v>
      </c>
      <c r="AA4643" s="55">
        <v>0</v>
      </c>
      <c r="AB4643" s="55" t="s">
        <v>41</v>
      </c>
      <c r="AC4643" s="55">
        <v>8</v>
      </c>
      <c r="AD4643" s="55"/>
      <c r="AE4643" s="55" t="s">
        <v>47</v>
      </c>
      <c r="AF4643" s="55" t="s">
        <v>48</v>
      </c>
      <c r="AG4643" s="55">
        <v>3.8118200000000001E-3</v>
      </c>
      <c r="AH4643" s="57" t="s">
        <v>44</v>
      </c>
    </row>
    <row r="4644" spans="1:34" x14ac:dyDescent="0.25">
      <c r="A4644" s="54">
        <v>11751511</v>
      </c>
      <c r="B4644" s="55"/>
      <c r="C4644" s="55"/>
      <c r="D4644" s="55">
        <v>61323913</v>
      </c>
      <c r="E4644" s="55"/>
      <c r="F4644" s="55">
        <v>300</v>
      </c>
      <c r="G4644" s="55">
        <v>79185914</v>
      </c>
      <c r="H4644" s="55"/>
      <c r="I4644" s="55">
        <v>2275050011</v>
      </c>
      <c r="J4644" s="55">
        <v>2</v>
      </c>
      <c r="K4644" s="55" t="s">
        <v>34</v>
      </c>
      <c r="L4644" s="55" t="s">
        <v>98</v>
      </c>
      <c r="M4644" s="55">
        <v>34001</v>
      </c>
      <c r="N4644" s="55"/>
      <c r="O4644" s="55" t="s">
        <v>445</v>
      </c>
      <c r="P4644" s="55">
        <v>48811</v>
      </c>
      <c r="Q4644" s="55" t="s">
        <v>37</v>
      </c>
      <c r="R4644" s="55" t="s">
        <v>38</v>
      </c>
      <c r="S4644" s="55"/>
      <c r="T4644" s="55"/>
      <c r="U4644" s="55" t="s">
        <v>38</v>
      </c>
      <c r="V4644" s="55">
        <v>39.375700000000002</v>
      </c>
      <c r="W4644" s="55">
        <v>-74.535700000000006</v>
      </c>
      <c r="X4644" s="55" t="s">
        <v>39</v>
      </c>
      <c r="Y4644" s="55" t="s">
        <v>446</v>
      </c>
      <c r="Z4644" s="55" t="s">
        <v>34</v>
      </c>
      <c r="AA4644" s="55">
        <v>0</v>
      </c>
      <c r="AB4644" s="55" t="s">
        <v>41</v>
      </c>
      <c r="AC4644" s="55">
        <v>8</v>
      </c>
      <c r="AD4644" s="55"/>
      <c r="AE4644" s="55" t="s">
        <v>47</v>
      </c>
      <c r="AF4644" s="55" t="s">
        <v>48</v>
      </c>
      <c r="AG4644" s="55">
        <v>1.4699100000000001E-3</v>
      </c>
      <c r="AH4644" s="57" t="s">
        <v>44</v>
      </c>
    </row>
    <row r="4645" spans="1:34" x14ac:dyDescent="0.25">
      <c r="A4645" s="54">
        <v>11751511</v>
      </c>
      <c r="B4645" s="55"/>
      <c r="C4645" s="55"/>
      <c r="D4645" s="55">
        <v>61323913</v>
      </c>
      <c r="E4645" s="55"/>
      <c r="F4645" s="55">
        <v>300</v>
      </c>
      <c r="G4645" s="55">
        <v>79186014</v>
      </c>
      <c r="H4645" s="55"/>
      <c r="I4645" s="55">
        <v>2275050012</v>
      </c>
      <c r="J4645" s="55">
        <v>2</v>
      </c>
      <c r="K4645" s="55" t="s">
        <v>34</v>
      </c>
      <c r="L4645" s="55" t="s">
        <v>98</v>
      </c>
      <c r="M4645" s="55">
        <v>34001</v>
      </c>
      <c r="N4645" s="55"/>
      <c r="O4645" s="55" t="s">
        <v>445</v>
      </c>
      <c r="P4645" s="55">
        <v>48811</v>
      </c>
      <c r="Q4645" s="55" t="s">
        <v>37</v>
      </c>
      <c r="R4645" s="55" t="s">
        <v>38</v>
      </c>
      <c r="S4645" s="55"/>
      <c r="T4645" s="55"/>
      <c r="U4645" s="55" t="s">
        <v>38</v>
      </c>
      <c r="V4645" s="55">
        <v>39.375700000000002</v>
      </c>
      <c r="W4645" s="55">
        <v>-74.535700000000006</v>
      </c>
      <c r="X4645" s="55" t="s">
        <v>39</v>
      </c>
      <c r="Y4645" s="55" t="s">
        <v>446</v>
      </c>
      <c r="Z4645" s="55" t="s">
        <v>34</v>
      </c>
      <c r="AA4645" s="55">
        <v>0</v>
      </c>
      <c r="AB4645" s="55" t="s">
        <v>41</v>
      </c>
      <c r="AC4645" s="55">
        <v>8</v>
      </c>
      <c r="AD4645" s="55"/>
      <c r="AE4645" s="55" t="s">
        <v>49</v>
      </c>
      <c r="AF4645" s="55" t="s">
        <v>50</v>
      </c>
      <c r="AG4645" s="55">
        <v>3.9055499999999998E-3</v>
      </c>
      <c r="AH4645" s="57" t="s">
        <v>44</v>
      </c>
    </row>
    <row r="4646" spans="1:34" x14ac:dyDescent="0.25">
      <c r="A4646" s="54">
        <v>11751511</v>
      </c>
      <c r="B4646" s="55"/>
      <c r="C4646" s="55"/>
      <c r="D4646" s="55">
        <v>61323913</v>
      </c>
      <c r="E4646" s="55"/>
      <c r="F4646" s="55">
        <v>300</v>
      </c>
      <c r="G4646" s="55">
        <v>79185914</v>
      </c>
      <c r="H4646" s="55"/>
      <c r="I4646" s="55">
        <v>2275050011</v>
      </c>
      <c r="J4646" s="55">
        <v>2</v>
      </c>
      <c r="K4646" s="55" t="s">
        <v>34</v>
      </c>
      <c r="L4646" s="55" t="s">
        <v>98</v>
      </c>
      <c r="M4646" s="55">
        <v>34001</v>
      </c>
      <c r="N4646" s="55"/>
      <c r="O4646" s="55" t="s">
        <v>445</v>
      </c>
      <c r="P4646" s="55">
        <v>48811</v>
      </c>
      <c r="Q4646" s="55" t="s">
        <v>37</v>
      </c>
      <c r="R4646" s="55" t="s">
        <v>38</v>
      </c>
      <c r="S4646" s="55"/>
      <c r="T4646" s="55"/>
      <c r="U4646" s="55" t="s">
        <v>38</v>
      </c>
      <c r="V4646" s="55">
        <v>39.375700000000002</v>
      </c>
      <c r="W4646" s="55">
        <v>-74.535700000000006</v>
      </c>
      <c r="X4646" s="55" t="s">
        <v>39</v>
      </c>
      <c r="Y4646" s="55" t="s">
        <v>446</v>
      </c>
      <c r="Z4646" s="55" t="s">
        <v>34</v>
      </c>
      <c r="AA4646" s="55">
        <v>0</v>
      </c>
      <c r="AB4646" s="55" t="s">
        <v>41</v>
      </c>
      <c r="AC4646" s="55">
        <v>8</v>
      </c>
      <c r="AD4646" s="55"/>
      <c r="AE4646" s="55" t="s">
        <v>49</v>
      </c>
      <c r="AF4646" s="55" t="s">
        <v>50</v>
      </c>
      <c r="AG4646" s="55">
        <v>2.1302999999999999E-3</v>
      </c>
      <c r="AH4646" s="57" t="s">
        <v>44</v>
      </c>
    </row>
    <row r="4647" spans="1:34" x14ac:dyDescent="0.25">
      <c r="A4647" s="54">
        <v>11751511</v>
      </c>
      <c r="B4647" s="55"/>
      <c r="C4647" s="55"/>
      <c r="D4647" s="55">
        <v>61323913</v>
      </c>
      <c r="E4647" s="55"/>
      <c r="F4647" s="55">
        <v>300</v>
      </c>
      <c r="G4647" s="55">
        <v>79185914</v>
      </c>
      <c r="H4647" s="55"/>
      <c r="I4647" s="55">
        <v>2275050011</v>
      </c>
      <c r="J4647" s="55">
        <v>2</v>
      </c>
      <c r="K4647" s="55" t="s">
        <v>34</v>
      </c>
      <c r="L4647" s="55" t="s">
        <v>98</v>
      </c>
      <c r="M4647" s="55">
        <v>34001</v>
      </c>
      <c r="N4647" s="55"/>
      <c r="O4647" s="55" t="s">
        <v>445</v>
      </c>
      <c r="P4647" s="55">
        <v>48811</v>
      </c>
      <c r="Q4647" s="55" t="s">
        <v>37</v>
      </c>
      <c r="R4647" s="55" t="s">
        <v>38</v>
      </c>
      <c r="S4647" s="55"/>
      <c r="T4647" s="55"/>
      <c r="U4647" s="55" t="s">
        <v>38</v>
      </c>
      <c r="V4647" s="55">
        <v>39.375700000000002</v>
      </c>
      <c r="W4647" s="55">
        <v>-74.535700000000006</v>
      </c>
      <c r="X4647" s="55" t="s">
        <v>39</v>
      </c>
      <c r="Y4647" s="55" t="s">
        <v>446</v>
      </c>
      <c r="Z4647" s="55" t="s">
        <v>34</v>
      </c>
      <c r="AA4647" s="55">
        <v>0</v>
      </c>
      <c r="AB4647" s="55" t="s">
        <v>41</v>
      </c>
      <c r="AC4647" s="55">
        <v>8</v>
      </c>
      <c r="AD4647" s="55"/>
      <c r="AE4647" s="55" t="s">
        <v>51</v>
      </c>
      <c r="AF4647" s="55" t="s">
        <v>52</v>
      </c>
      <c r="AG4647" s="55">
        <v>5.8500000000000002E-4</v>
      </c>
      <c r="AH4647" s="57" t="s">
        <v>44</v>
      </c>
    </row>
    <row r="4648" spans="1:34" x14ac:dyDescent="0.25">
      <c r="A4648" s="54">
        <v>11751511</v>
      </c>
      <c r="B4648" s="55"/>
      <c r="C4648" s="55"/>
      <c r="D4648" s="55">
        <v>61323913</v>
      </c>
      <c r="E4648" s="55"/>
      <c r="F4648" s="55">
        <v>300</v>
      </c>
      <c r="G4648" s="55">
        <v>79186014</v>
      </c>
      <c r="H4648" s="55"/>
      <c r="I4648" s="55">
        <v>2275050012</v>
      </c>
      <c r="J4648" s="55">
        <v>2</v>
      </c>
      <c r="K4648" s="55" t="s">
        <v>34</v>
      </c>
      <c r="L4648" s="55" t="s">
        <v>98</v>
      </c>
      <c r="M4648" s="55">
        <v>34001</v>
      </c>
      <c r="N4648" s="55"/>
      <c r="O4648" s="55" t="s">
        <v>445</v>
      </c>
      <c r="P4648" s="55">
        <v>48811</v>
      </c>
      <c r="Q4648" s="55" t="s">
        <v>37</v>
      </c>
      <c r="R4648" s="55" t="s">
        <v>38</v>
      </c>
      <c r="S4648" s="55"/>
      <c r="T4648" s="55"/>
      <c r="U4648" s="55" t="s">
        <v>38</v>
      </c>
      <c r="V4648" s="55">
        <v>39.375700000000002</v>
      </c>
      <c r="W4648" s="55">
        <v>-74.535700000000006</v>
      </c>
      <c r="X4648" s="55" t="s">
        <v>39</v>
      </c>
      <c r="Y4648" s="55" t="s">
        <v>446</v>
      </c>
      <c r="Z4648" s="55" t="s">
        <v>34</v>
      </c>
      <c r="AA4648" s="55">
        <v>0</v>
      </c>
      <c r="AB4648" s="55" t="s">
        <v>41</v>
      </c>
      <c r="AC4648" s="55">
        <v>8</v>
      </c>
      <c r="AD4648" s="55"/>
      <c r="AE4648" s="55" t="s">
        <v>51</v>
      </c>
      <c r="AF4648" s="55" t="s">
        <v>52</v>
      </c>
      <c r="AG4648" s="55">
        <v>5.3417999999999998E-3</v>
      </c>
      <c r="AH4648" s="57" t="s">
        <v>44</v>
      </c>
    </row>
    <row r="4649" spans="1:34" x14ac:dyDescent="0.25">
      <c r="A4649" s="54">
        <v>11751511</v>
      </c>
      <c r="B4649" s="55"/>
      <c r="C4649" s="55"/>
      <c r="D4649" s="55">
        <v>61323913</v>
      </c>
      <c r="E4649" s="55"/>
      <c r="F4649" s="55">
        <v>300</v>
      </c>
      <c r="G4649" s="55">
        <v>79186014</v>
      </c>
      <c r="H4649" s="55"/>
      <c r="I4649" s="55">
        <v>2275050012</v>
      </c>
      <c r="J4649" s="55">
        <v>2</v>
      </c>
      <c r="K4649" s="55" t="s">
        <v>34</v>
      </c>
      <c r="L4649" s="55" t="s">
        <v>98</v>
      </c>
      <c r="M4649" s="55">
        <v>34001</v>
      </c>
      <c r="N4649" s="55"/>
      <c r="O4649" s="55" t="s">
        <v>445</v>
      </c>
      <c r="P4649" s="55">
        <v>48811</v>
      </c>
      <c r="Q4649" s="55" t="s">
        <v>37</v>
      </c>
      <c r="R4649" s="55" t="s">
        <v>38</v>
      </c>
      <c r="S4649" s="55"/>
      <c r="T4649" s="55"/>
      <c r="U4649" s="55" t="s">
        <v>38</v>
      </c>
      <c r="V4649" s="55">
        <v>39.375700000000002</v>
      </c>
      <c r="W4649" s="55">
        <v>-74.535700000000006</v>
      </c>
      <c r="X4649" s="55" t="s">
        <v>39</v>
      </c>
      <c r="Y4649" s="55" t="s">
        <v>446</v>
      </c>
      <c r="Z4649" s="55" t="s">
        <v>34</v>
      </c>
      <c r="AA4649" s="55">
        <v>0</v>
      </c>
      <c r="AB4649" s="55" t="s">
        <v>41</v>
      </c>
      <c r="AC4649" s="55">
        <v>8</v>
      </c>
      <c r="AD4649" s="55"/>
      <c r="AE4649" s="55" t="s">
        <v>53</v>
      </c>
      <c r="AF4649" s="55" t="s">
        <v>54</v>
      </c>
      <c r="AG4649" s="55">
        <v>0.15802099999999999</v>
      </c>
      <c r="AH4649" s="57" t="s">
        <v>44</v>
      </c>
    </row>
    <row r="4650" spans="1:34" x14ac:dyDescent="0.25">
      <c r="A4650" s="54">
        <v>11751511</v>
      </c>
      <c r="B4650" s="55"/>
      <c r="C4650" s="55"/>
      <c r="D4650" s="55">
        <v>61323913</v>
      </c>
      <c r="E4650" s="55"/>
      <c r="F4650" s="55">
        <v>300</v>
      </c>
      <c r="G4650" s="55">
        <v>79185914</v>
      </c>
      <c r="H4650" s="55"/>
      <c r="I4650" s="55">
        <v>2275050011</v>
      </c>
      <c r="J4650" s="55">
        <v>2</v>
      </c>
      <c r="K4650" s="55" t="s">
        <v>34</v>
      </c>
      <c r="L4650" s="55" t="s">
        <v>98</v>
      </c>
      <c r="M4650" s="55">
        <v>34001</v>
      </c>
      <c r="N4650" s="55"/>
      <c r="O4650" s="55" t="s">
        <v>445</v>
      </c>
      <c r="P4650" s="55">
        <v>48811</v>
      </c>
      <c r="Q4650" s="55" t="s">
        <v>37</v>
      </c>
      <c r="R4650" s="55" t="s">
        <v>38</v>
      </c>
      <c r="S4650" s="55"/>
      <c r="T4650" s="55"/>
      <c r="U4650" s="55" t="s">
        <v>38</v>
      </c>
      <c r="V4650" s="55">
        <v>39.375700000000002</v>
      </c>
      <c r="W4650" s="55">
        <v>-74.535700000000006</v>
      </c>
      <c r="X4650" s="55" t="s">
        <v>39</v>
      </c>
      <c r="Y4650" s="55" t="s">
        <v>446</v>
      </c>
      <c r="Z4650" s="55" t="s">
        <v>34</v>
      </c>
      <c r="AA4650" s="55">
        <v>0</v>
      </c>
      <c r="AB4650" s="55" t="s">
        <v>41</v>
      </c>
      <c r="AC4650" s="55">
        <v>8</v>
      </c>
      <c r="AD4650" s="55"/>
      <c r="AE4650" s="55" t="s">
        <v>53</v>
      </c>
      <c r="AF4650" s="55" t="s">
        <v>54</v>
      </c>
      <c r="AG4650" s="55">
        <v>0.108126</v>
      </c>
      <c r="AH4650" s="57" t="s">
        <v>44</v>
      </c>
    </row>
    <row r="4651" spans="1:34" x14ac:dyDescent="0.25">
      <c r="A4651" s="54">
        <v>11751511</v>
      </c>
      <c r="B4651" s="55"/>
      <c r="C4651" s="55"/>
      <c r="D4651" s="55">
        <v>61323913</v>
      </c>
      <c r="E4651" s="55"/>
      <c r="F4651" s="55">
        <v>300</v>
      </c>
      <c r="G4651" s="55">
        <v>79185914</v>
      </c>
      <c r="H4651" s="55"/>
      <c r="I4651" s="55">
        <v>2275050011</v>
      </c>
      <c r="J4651" s="55">
        <v>2</v>
      </c>
      <c r="K4651" s="55" t="s">
        <v>34</v>
      </c>
      <c r="L4651" s="55" t="s">
        <v>98</v>
      </c>
      <c r="M4651" s="55">
        <v>34001</v>
      </c>
      <c r="N4651" s="55"/>
      <c r="O4651" s="55" t="s">
        <v>445</v>
      </c>
      <c r="P4651" s="55">
        <v>48811</v>
      </c>
      <c r="Q4651" s="55" t="s">
        <v>37</v>
      </c>
      <c r="R4651" s="55" t="s">
        <v>38</v>
      </c>
      <c r="S4651" s="55"/>
      <c r="T4651" s="55"/>
      <c r="U4651" s="55" t="s">
        <v>38</v>
      </c>
      <c r="V4651" s="55">
        <v>39.375700000000002</v>
      </c>
      <c r="W4651" s="55">
        <v>-74.535700000000006</v>
      </c>
      <c r="X4651" s="55" t="s">
        <v>39</v>
      </c>
      <c r="Y4651" s="55" t="s">
        <v>446</v>
      </c>
      <c r="Z4651" s="55" t="s">
        <v>34</v>
      </c>
      <c r="AA4651" s="55">
        <v>0</v>
      </c>
      <c r="AB4651" s="55" t="s">
        <v>41</v>
      </c>
      <c r="AC4651" s="55">
        <v>8</v>
      </c>
      <c r="AD4651" s="55"/>
      <c r="AE4651" s="55">
        <v>7439921</v>
      </c>
      <c r="AF4651" s="55" t="s">
        <v>55</v>
      </c>
      <c r="AG4651" s="55">
        <v>1.3835599999999999E-4</v>
      </c>
      <c r="AH4651" s="57" t="s">
        <v>44</v>
      </c>
    </row>
    <row r="4652" spans="1:34" x14ac:dyDescent="0.25">
      <c r="A4652" s="54">
        <v>11582811</v>
      </c>
      <c r="B4652" s="55"/>
      <c r="C4652" s="55"/>
      <c r="D4652" s="55">
        <v>61177513</v>
      </c>
      <c r="E4652" s="55"/>
      <c r="F4652" s="55">
        <v>300</v>
      </c>
      <c r="G4652" s="55">
        <v>78893414</v>
      </c>
      <c r="H4652" s="55"/>
      <c r="I4652" s="55">
        <v>2275050012</v>
      </c>
      <c r="J4652" s="55">
        <v>2</v>
      </c>
      <c r="K4652" s="55" t="s">
        <v>34</v>
      </c>
      <c r="L4652" s="55" t="s">
        <v>35</v>
      </c>
      <c r="M4652" s="55">
        <v>34025</v>
      </c>
      <c r="N4652" s="55"/>
      <c r="O4652" s="55" t="s">
        <v>447</v>
      </c>
      <c r="P4652" s="55">
        <v>48811</v>
      </c>
      <c r="Q4652" s="55" t="s">
        <v>37</v>
      </c>
      <c r="R4652" s="55" t="s">
        <v>38</v>
      </c>
      <c r="S4652" s="55"/>
      <c r="T4652" s="55"/>
      <c r="U4652" s="55" t="s">
        <v>38</v>
      </c>
      <c r="V4652" s="55">
        <v>40.186799999999998</v>
      </c>
      <c r="W4652" s="55">
        <v>-74.150700000000001</v>
      </c>
      <c r="X4652" s="55" t="s">
        <v>39</v>
      </c>
      <c r="Y4652" s="55" t="s">
        <v>328</v>
      </c>
      <c r="Z4652" s="55" t="s">
        <v>34</v>
      </c>
      <c r="AA4652" s="55">
        <v>0</v>
      </c>
      <c r="AB4652" s="55" t="s">
        <v>41</v>
      </c>
      <c r="AC4652" s="55">
        <v>8</v>
      </c>
      <c r="AD4652" s="55"/>
      <c r="AE4652" s="55" t="s">
        <v>42</v>
      </c>
      <c r="AF4652" s="55" t="s">
        <v>43</v>
      </c>
      <c r="AG4652" s="55">
        <v>1.1376499999999999E-2</v>
      </c>
      <c r="AH4652" s="57" t="s">
        <v>44</v>
      </c>
    </row>
    <row r="4653" spans="1:34" x14ac:dyDescent="0.25">
      <c r="A4653" s="54">
        <v>11582811</v>
      </c>
      <c r="B4653" s="55"/>
      <c r="C4653" s="55"/>
      <c r="D4653" s="55">
        <v>61177513</v>
      </c>
      <c r="E4653" s="55"/>
      <c r="F4653" s="55">
        <v>300</v>
      </c>
      <c r="G4653" s="55">
        <v>78893314</v>
      </c>
      <c r="H4653" s="55"/>
      <c r="I4653" s="55">
        <v>2275050011</v>
      </c>
      <c r="J4653" s="55">
        <v>2</v>
      </c>
      <c r="K4653" s="55" t="s">
        <v>34</v>
      </c>
      <c r="L4653" s="55" t="s">
        <v>35</v>
      </c>
      <c r="M4653" s="55">
        <v>34025</v>
      </c>
      <c r="N4653" s="55"/>
      <c r="O4653" s="55" t="s">
        <v>447</v>
      </c>
      <c r="P4653" s="55">
        <v>48811</v>
      </c>
      <c r="Q4653" s="55" t="s">
        <v>37</v>
      </c>
      <c r="R4653" s="55" t="s">
        <v>38</v>
      </c>
      <c r="S4653" s="55"/>
      <c r="T4653" s="55"/>
      <c r="U4653" s="55" t="s">
        <v>38</v>
      </c>
      <c r="V4653" s="55">
        <v>40.186799999999998</v>
      </c>
      <c r="W4653" s="55">
        <v>-74.150700000000001</v>
      </c>
      <c r="X4653" s="55" t="s">
        <v>39</v>
      </c>
      <c r="Y4653" s="55" t="s">
        <v>328</v>
      </c>
      <c r="Z4653" s="55" t="s">
        <v>34</v>
      </c>
      <c r="AA4653" s="55">
        <v>0</v>
      </c>
      <c r="AB4653" s="55" t="s">
        <v>41</v>
      </c>
      <c r="AC4653" s="55">
        <v>8</v>
      </c>
      <c r="AD4653" s="55"/>
      <c r="AE4653" s="55" t="s">
        <v>42</v>
      </c>
      <c r="AF4653" s="55" t="s">
        <v>43</v>
      </c>
      <c r="AG4653" s="55">
        <v>1.3542700000000001E-3</v>
      </c>
      <c r="AH4653" s="57" t="s">
        <v>44</v>
      </c>
    </row>
    <row r="4654" spans="1:34" x14ac:dyDescent="0.25">
      <c r="A4654" s="54">
        <v>11582811</v>
      </c>
      <c r="B4654" s="55"/>
      <c r="C4654" s="55"/>
      <c r="D4654" s="55">
        <v>61177513</v>
      </c>
      <c r="E4654" s="55"/>
      <c r="F4654" s="55">
        <v>300</v>
      </c>
      <c r="G4654" s="55">
        <v>78893414</v>
      </c>
      <c r="H4654" s="55"/>
      <c r="I4654" s="55">
        <v>2275050012</v>
      </c>
      <c r="J4654" s="55">
        <v>2</v>
      </c>
      <c r="K4654" s="55" t="s">
        <v>34</v>
      </c>
      <c r="L4654" s="55" t="s">
        <v>35</v>
      </c>
      <c r="M4654" s="55">
        <v>34025</v>
      </c>
      <c r="N4654" s="55"/>
      <c r="O4654" s="55" t="s">
        <v>447</v>
      </c>
      <c r="P4654" s="55">
        <v>48811</v>
      </c>
      <c r="Q4654" s="55" t="s">
        <v>37</v>
      </c>
      <c r="R4654" s="55" t="s">
        <v>38</v>
      </c>
      <c r="S4654" s="55"/>
      <c r="T4654" s="55"/>
      <c r="U4654" s="55" t="s">
        <v>38</v>
      </c>
      <c r="V4654" s="55">
        <v>40.186799999999998</v>
      </c>
      <c r="W4654" s="55">
        <v>-74.150700000000001</v>
      </c>
      <c r="X4654" s="55" t="s">
        <v>39</v>
      </c>
      <c r="Y4654" s="55" t="s">
        <v>328</v>
      </c>
      <c r="Z4654" s="55" t="s">
        <v>34</v>
      </c>
      <c r="AA4654" s="55">
        <v>0</v>
      </c>
      <c r="AB4654" s="55" t="s">
        <v>41</v>
      </c>
      <c r="AC4654" s="55">
        <v>8</v>
      </c>
      <c r="AD4654" s="55"/>
      <c r="AE4654" s="55" t="s">
        <v>45</v>
      </c>
      <c r="AF4654" s="55" t="s">
        <v>46</v>
      </c>
      <c r="AG4654" s="55">
        <v>1.2140199999999999E-3</v>
      </c>
      <c r="AH4654" s="57" t="s">
        <v>44</v>
      </c>
    </row>
    <row r="4655" spans="1:34" x14ac:dyDescent="0.25">
      <c r="A4655" s="54">
        <v>11582811</v>
      </c>
      <c r="B4655" s="55"/>
      <c r="C4655" s="55"/>
      <c r="D4655" s="55">
        <v>61177513</v>
      </c>
      <c r="E4655" s="55"/>
      <c r="F4655" s="55">
        <v>300</v>
      </c>
      <c r="G4655" s="55">
        <v>78893314</v>
      </c>
      <c r="H4655" s="55"/>
      <c r="I4655" s="55">
        <v>2275050011</v>
      </c>
      <c r="J4655" s="55">
        <v>2</v>
      </c>
      <c r="K4655" s="55" t="s">
        <v>34</v>
      </c>
      <c r="L4655" s="55" t="s">
        <v>35</v>
      </c>
      <c r="M4655" s="55">
        <v>34025</v>
      </c>
      <c r="N4655" s="55"/>
      <c r="O4655" s="55" t="s">
        <v>447</v>
      </c>
      <c r="P4655" s="55">
        <v>48811</v>
      </c>
      <c r="Q4655" s="55" t="s">
        <v>37</v>
      </c>
      <c r="R4655" s="55" t="s">
        <v>38</v>
      </c>
      <c r="S4655" s="55"/>
      <c r="T4655" s="55"/>
      <c r="U4655" s="55" t="s">
        <v>38</v>
      </c>
      <c r="V4655" s="55">
        <v>40.186799999999998</v>
      </c>
      <c r="W4655" s="55">
        <v>-74.150700000000001</v>
      </c>
      <c r="X4655" s="55" t="s">
        <v>39</v>
      </c>
      <c r="Y4655" s="55" t="s">
        <v>328</v>
      </c>
      <c r="Z4655" s="55" t="s">
        <v>34</v>
      </c>
      <c r="AA4655" s="55">
        <v>0</v>
      </c>
      <c r="AB4655" s="55" t="s">
        <v>41</v>
      </c>
      <c r="AC4655" s="55">
        <v>8</v>
      </c>
      <c r="AD4655" s="55"/>
      <c r="AE4655" s="55" t="s">
        <v>45</v>
      </c>
      <c r="AF4655" s="55" t="s">
        <v>46</v>
      </c>
      <c r="AG4655" s="55">
        <v>9.0000000000000006E-5</v>
      </c>
      <c r="AH4655" s="57" t="s">
        <v>44</v>
      </c>
    </row>
    <row r="4656" spans="1:34" x14ac:dyDescent="0.25">
      <c r="A4656" s="54">
        <v>11582811</v>
      </c>
      <c r="B4656" s="55"/>
      <c r="C4656" s="55"/>
      <c r="D4656" s="55">
        <v>61177513</v>
      </c>
      <c r="E4656" s="55"/>
      <c r="F4656" s="55">
        <v>300</v>
      </c>
      <c r="G4656" s="55">
        <v>78893314</v>
      </c>
      <c r="H4656" s="55"/>
      <c r="I4656" s="55">
        <v>2275050011</v>
      </c>
      <c r="J4656" s="55">
        <v>2</v>
      </c>
      <c r="K4656" s="55" t="s">
        <v>34</v>
      </c>
      <c r="L4656" s="55" t="s">
        <v>35</v>
      </c>
      <c r="M4656" s="55">
        <v>34025</v>
      </c>
      <c r="N4656" s="55"/>
      <c r="O4656" s="55" t="s">
        <v>447</v>
      </c>
      <c r="P4656" s="55">
        <v>48811</v>
      </c>
      <c r="Q4656" s="55" t="s">
        <v>37</v>
      </c>
      <c r="R4656" s="55" t="s">
        <v>38</v>
      </c>
      <c r="S4656" s="55"/>
      <c r="T4656" s="55"/>
      <c r="U4656" s="55" t="s">
        <v>38</v>
      </c>
      <c r="V4656" s="55">
        <v>40.186799999999998</v>
      </c>
      <c r="W4656" s="55">
        <v>-74.150700000000001</v>
      </c>
      <c r="X4656" s="55" t="s">
        <v>39</v>
      </c>
      <c r="Y4656" s="55" t="s">
        <v>328</v>
      </c>
      <c r="Z4656" s="55" t="s">
        <v>34</v>
      </c>
      <c r="AA4656" s="55">
        <v>0</v>
      </c>
      <c r="AB4656" s="55" t="s">
        <v>41</v>
      </c>
      <c r="AC4656" s="55">
        <v>8</v>
      </c>
      <c r="AD4656" s="55"/>
      <c r="AE4656" s="55" t="s">
        <v>47</v>
      </c>
      <c r="AF4656" s="55" t="s">
        <v>48</v>
      </c>
      <c r="AG4656" s="55">
        <v>1.4699100000000001E-3</v>
      </c>
      <c r="AH4656" s="57" t="s">
        <v>44</v>
      </c>
    </row>
    <row r="4657" spans="1:34" x14ac:dyDescent="0.25">
      <c r="A4657" s="54">
        <v>11582811</v>
      </c>
      <c r="B4657" s="55"/>
      <c r="C4657" s="55"/>
      <c r="D4657" s="55">
        <v>61177513</v>
      </c>
      <c r="E4657" s="55"/>
      <c r="F4657" s="55">
        <v>300</v>
      </c>
      <c r="G4657" s="55">
        <v>78893414</v>
      </c>
      <c r="H4657" s="55"/>
      <c r="I4657" s="55">
        <v>2275050012</v>
      </c>
      <c r="J4657" s="55">
        <v>2</v>
      </c>
      <c r="K4657" s="55" t="s">
        <v>34</v>
      </c>
      <c r="L4657" s="55" t="s">
        <v>35</v>
      </c>
      <c r="M4657" s="55">
        <v>34025</v>
      </c>
      <c r="N4657" s="55"/>
      <c r="O4657" s="55" t="s">
        <v>447</v>
      </c>
      <c r="P4657" s="55">
        <v>48811</v>
      </c>
      <c r="Q4657" s="55" t="s">
        <v>37</v>
      </c>
      <c r="R4657" s="55" t="s">
        <v>38</v>
      </c>
      <c r="S4657" s="55"/>
      <c r="T4657" s="55"/>
      <c r="U4657" s="55" t="s">
        <v>38</v>
      </c>
      <c r="V4657" s="55">
        <v>40.186799999999998</v>
      </c>
      <c r="W4657" s="55">
        <v>-74.150700000000001</v>
      </c>
      <c r="X4657" s="55" t="s">
        <v>39</v>
      </c>
      <c r="Y4657" s="55" t="s">
        <v>328</v>
      </c>
      <c r="Z4657" s="55" t="s">
        <v>34</v>
      </c>
      <c r="AA4657" s="55">
        <v>0</v>
      </c>
      <c r="AB4657" s="55" t="s">
        <v>41</v>
      </c>
      <c r="AC4657" s="55">
        <v>8</v>
      </c>
      <c r="AD4657" s="55"/>
      <c r="AE4657" s="55" t="s">
        <v>47</v>
      </c>
      <c r="AF4657" s="55" t="s">
        <v>48</v>
      </c>
      <c r="AG4657" s="55">
        <v>3.8118200000000001E-3</v>
      </c>
      <c r="AH4657" s="57" t="s">
        <v>44</v>
      </c>
    </row>
    <row r="4658" spans="1:34" x14ac:dyDescent="0.25">
      <c r="A4658" s="54">
        <v>11582811</v>
      </c>
      <c r="B4658" s="55"/>
      <c r="C4658" s="55"/>
      <c r="D4658" s="55">
        <v>61177513</v>
      </c>
      <c r="E4658" s="55"/>
      <c r="F4658" s="55">
        <v>300</v>
      </c>
      <c r="G4658" s="55">
        <v>78893414</v>
      </c>
      <c r="H4658" s="55"/>
      <c r="I4658" s="55">
        <v>2275050012</v>
      </c>
      <c r="J4658" s="55">
        <v>2</v>
      </c>
      <c r="K4658" s="55" t="s">
        <v>34</v>
      </c>
      <c r="L4658" s="55" t="s">
        <v>35</v>
      </c>
      <c r="M4658" s="55">
        <v>34025</v>
      </c>
      <c r="N4658" s="55"/>
      <c r="O4658" s="55" t="s">
        <v>447</v>
      </c>
      <c r="P4658" s="55">
        <v>48811</v>
      </c>
      <c r="Q4658" s="55" t="s">
        <v>37</v>
      </c>
      <c r="R4658" s="55" t="s">
        <v>38</v>
      </c>
      <c r="S4658" s="55"/>
      <c r="T4658" s="55"/>
      <c r="U4658" s="55" t="s">
        <v>38</v>
      </c>
      <c r="V4658" s="55">
        <v>40.186799999999998</v>
      </c>
      <c r="W4658" s="55">
        <v>-74.150700000000001</v>
      </c>
      <c r="X4658" s="55" t="s">
        <v>39</v>
      </c>
      <c r="Y4658" s="55" t="s">
        <v>328</v>
      </c>
      <c r="Z4658" s="55" t="s">
        <v>34</v>
      </c>
      <c r="AA4658" s="55">
        <v>0</v>
      </c>
      <c r="AB4658" s="55" t="s">
        <v>41</v>
      </c>
      <c r="AC4658" s="55">
        <v>8</v>
      </c>
      <c r="AD4658" s="55"/>
      <c r="AE4658" s="55" t="s">
        <v>49</v>
      </c>
      <c r="AF4658" s="55" t="s">
        <v>50</v>
      </c>
      <c r="AG4658" s="55">
        <v>3.9055499999999998E-3</v>
      </c>
      <c r="AH4658" s="57" t="s">
        <v>44</v>
      </c>
    </row>
    <row r="4659" spans="1:34" x14ac:dyDescent="0.25">
      <c r="A4659" s="54">
        <v>11582811</v>
      </c>
      <c r="B4659" s="55"/>
      <c r="C4659" s="55"/>
      <c r="D4659" s="55">
        <v>61177513</v>
      </c>
      <c r="E4659" s="55"/>
      <c r="F4659" s="55">
        <v>300</v>
      </c>
      <c r="G4659" s="55">
        <v>78893314</v>
      </c>
      <c r="H4659" s="55"/>
      <c r="I4659" s="55">
        <v>2275050011</v>
      </c>
      <c r="J4659" s="55">
        <v>2</v>
      </c>
      <c r="K4659" s="55" t="s">
        <v>34</v>
      </c>
      <c r="L4659" s="55" t="s">
        <v>35</v>
      </c>
      <c r="M4659" s="55">
        <v>34025</v>
      </c>
      <c r="N4659" s="55"/>
      <c r="O4659" s="55" t="s">
        <v>447</v>
      </c>
      <c r="P4659" s="55">
        <v>48811</v>
      </c>
      <c r="Q4659" s="55" t="s">
        <v>37</v>
      </c>
      <c r="R4659" s="55" t="s">
        <v>38</v>
      </c>
      <c r="S4659" s="55"/>
      <c r="T4659" s="55"/>
      <c r="U4659" s="55" t="s">
        <v>38</v>
      </c>
      <c r="V4659" s="55">
        <v>40.186799999999998</v>
      </c>
      <c r="W4659" s="55">
        <v>-74.150700000000001</v>
      </c>
      <c r="X4659" s="55" t="s">
        <v>39</v>
      </c>
      <c r="Y4659" s="55" t="s">
        <v>328</v>
      </c>
      <c r="Z4659" s="55" t="s">
        <v>34</v>
      </c>
      <c r="AA4659" s="55">
        <v>0</v>
      </c>
      <c r="AB4659" s="55" t="s">
        <v>41</v>
      </c>
      <c r="AC4659" s="55">
        <v>8</v>
      </c>
      <c r="AD4659" s="55"/>
      <c r="AE4659" s="55" t="s">
        <v>49</v>
      </c>
      <c r="AF4659" s="55" t="s">
        <v>50</v>
      </c>
      <c r="AG4659" s="55">
        <v>2.1302999999999999E-3</v>
      </c>
      <c r="AH4659" s="57" t="s">
        <v>44</v>
      </c>
    </row>
    <row r="4660" spans="1:34" x14ac:dyDescent="0.25">
      <c r="A4660" s="54">
        <v>11582811</v>
      </c>
      <c r="B4660" s="55"/>
      <c r="C4660" s="55"/>
      <c r="D4660" s="55">
        <v>61177513</v>
      </c>
      <c r="E4660" s="55"/>
      <c r="F4660" s="55">
        <v>300</v>
      </c>
      <c r="G4660" s="55">
        <v>78893414</v>
      </c>
      <c r="H4660" s="55"/>
      <c r="I4660" s="55">
        <v>2275050012</v>
      </c>
      <c r="J4660" s="55">
        <v>2</v>
      </c>
      <c r="K4660" s="55" t="s">
        <v>34</v>
      </c>
      <c r="L4660" s="55" t="s">
        <v>35</v>
      </c>
      <c r="M4660" s="55">
        <v>34025</v>
      </c>
      <c r="N4660" s="55"/>
      <c r="O4660" s="55" t="s">
        <v>447</v>
      </c>
      <c r="P4660" s="55">
        <v>48811</v>
      </c>
      <c r="Q4660" s="55" t="s">
        <v>37</v>
      </c>
      <c r="R4660" s="55" t="s">
        <v>38</v>
      </c>
      <c r="S4660" s="55"/>
      <c r="T4660" s="55"/>
      <c r="U4660" s="55" t="s">
        <v>38</v>
      </c>
      <c r="V4660" s="55">
        <v>40.186799999999998</v>
      </c>
      <c r="W4660" s="55">
        <v>-74.150700000000001</v>
      </c>
      <c r="X4660" s="55" t="s">
        <v>39</v>
      </c>
      <c r="Y4660" s="55" t="s">
        <v>328</v>
      </c>
      <c r="Z4660" s="55" t="s">
        <v>34</v>
      </c>
      <c r="AA4660" s="55">
        <v>0</v>
      </c>
      <c r="AB4660" s="55" t="s">
        <v>41</v>
      </c>
      <c r="AC4660" s="55">
        <v>8</v>
      </c>
      <c r="AD4660" s="55"/>
      <c r="AE4660" s="55" t="s">
        <v>51</v>
      </c>
      <c r="AF4660" s="55" t="s">
        <v>52</v>
      </c>
      <c r="AG4660" s="55">
        <v>5.3417999999999998E-3</v>
      </c>
      <c r="AH4660" s="57" t="s">
        <v>44</v>
      </c>
    </row>
    <row r="4661" spans="1:34" x14ac:dyDescent="0.25">
      <c r="A4661" s="54">
        <v>11582811</v>
      </c>
      <c r="B4661" s="55"/>
      <c r="C4661" s="55"/>
      <c r="D4661" s="55">
        <v>61177513</v>
      </c>
      <c r="E4661" s="55"/>
      <c r="F4661" s="55">
        <v>300</v>
      </c>
      <c r="G4661" s="55">
        <v>78893314</v>
      </c>
      <c r="H4661" s="55"/>
      <c r="I4661" s="55">
        <v>2275050011</v>
      </c>
      <c r="J4661" s="55">
        <v>2</v>
      </c>
      <c r="K4661" s="55" t="s">
        <v>34</v>
      </c>
      <c r="L4661" s="55" t="s">
        <v>35</v>
      </c>
      <c r="M4661" s="55">
        <v>34025</v>
      </c>
      <c r="N4661" s="55"/>
      <c r="O4661" s="55" t="s">
        <v>447</v>
      </c>
      <c r="P4661" s="55">
        <v>48811</v>
      </c>
      <c r="Q4661" s="55" t="s">
        <v>37</v>
      </c>
      <c r="R4661" s="55" t="s">
        <v>38</v>
      </c>
      <c r="S4661" s="55"/>
      <c r="T4661" s="55"/>
      <c r="U4661" s="55" t="s">
        <v>38</v>
      </c>
      <c r="V4661" s="55">
        <v>40.186799999999998</v>
      </c>
      <c r="W4661" s="55">
        <v>-74.150700000000001</v>
      </c>
      <c r="X4661" s="55" t="s">
        <v>39</v>
      </c>
      <c r="Y4661" s="55" t="s">
        <v>328</v>
      </c>
      <c r="Z4661" s="55" t="s">
        <v>34</v>
      </c>
      <c r="AA4661" s="55">
        <v>0</v>
      </c>
      <c r="AB4661" s="55" t="s">
        <v>41</v>
      </c>
      <c r="AC4661" s="55">
        <v>8</v>
      </c>
      <c r="AD4661" s="55"/>
      <c r="AE4661" s="55" t="s">
        <v>51</v>
      </c>
      <c r="AF4661" s="55" t="s">
        <v>52</v>
      </c>
      <c r="AG4661" s="55">
        <v>5.8500000000000002E-4</v>
      </c>
      <c r="AH4661" s="57" t="s">
        <v>44</v>
      </c>
    </row>
    <row r="4662" spans="1:34" x14ac:dyDescent="0.25">
      <c r="A4662" s="54">
        <v>11582811</v>
      </c>
      <c r="B4662" s="55"/>
      <c r="C4662" s="55"/>
      <c r="D4662" s="55">
        <v>61177513</v>
      </c>
      <c r="E4662" s="55"/>
      <c r="F4662" s="55">
        <v>300</v>
      </c>
      <c r="G4662" s="55">
        <v>78893414</v>
      </c>
      <c r="H4662" s="55"/>
      <c r="I4662" s="55">
        <v>2275050012</v>
      </c>
      <c r="J4662" s="55">
        <v>2</v>
      </c>
      <c r="K4662" s="55" t="s">
        <v>34</v>
      </c>
      <c r="L4662" s="55" t="s">
        <v>35</v>
      </c>
      <c r="M4662" s="55">
        <v>34025</v>
      </c>
      <c r="N4662" s="55"/>
      <c r="O4662" s="55" t="s">
        <v>447</v>
      </c>
      <c r="P4662" s="55">
        <v>48811</v>
      </c>
      <c r="Q4662" s="55" t="s">
        <v>37</v>
      </c>
      <c r="R4662" s="55" t="s">
        <v>38</v>
      </c>
      <c r="S4662" s="55"/>
      <c r="T4662" s="55"/>
      <c r="U4662" s="55" t="s">
        <v>38</v>
      </c>
      <c r="V4662" s="55">
        <v>40.186799999999998</v>
      </c>
      <c r="W4662" s="55">
        <v>-74.150700000000001</v>
      </c>
      <c r="X4662" s="55" t="s">
        <v>39</v>
      </c>
      <c r="Y4662" s="55" t="s">
        <v>328</v>
      </c>
      <c r="Z4662" s="55" t="s">
        <v>34</v>
      </c>
      <c r="AA4662" s="55">
        <v>0</v>
      </c>
      <c r="AB4662" s="55" t="s">
        <v>41</v>
      </c>
      <c r="AC4662" s="55">
        <v>8</v>
      </c>
      <c r="AD4662" s="55"/>
      <c r="AE4662" s="55" t="s">
        <v>53</v>
      </c>
      <c r="AF4662" s="55" t="s">
        <v>54</v>
      </c>
      <c r="AG4662" s="55">
        <v>0.15802099999999999</v>
      </c>
      <c r="AH4662" s="57" t="s">
        <v>44</v>
      </c>
    </row>
    <row r="4663" spans="1:34" x14ac:dyDescent="0.25">
      <c r="A4663" s="54">
        <v>11582811</v>
      </c>
      <c r="B4663" s="55"/>
      <c r="C4663" s="55"/>
      <c r="D4663" s="55">
        <v>61177513</v>
      </c>
      <c r="E4663" s="55"/>
      <c r="F4663" s="55">
        <v>300</v>
      </c>
      <c r="G4663" s="55">
        <v>78893314</v>
      </c>
      <c r="H4663" s="55"/>
      <c r="I4663" s="55">
        <v>2275050011</v>
      </c>
      <c r="J4663" s="55">
        <v>2</v>
      </c>
      <c r="K4663" s="55" t="s">
        <v>34</v>
      </c>
      <c r="L4663" s="55" t="s">
        <v>35</v>
      </c>
      <c r="M4663" s="55">
        <v>34025</v>
      </c>
      <c r="N4663" s="55"/>
      <c r="O4663" s="55" t="s">
        <v>447</v>
      </c>
      <c r="P4663" s="55">
        <v>48811</v>
      </c>
      <c r="Q4663" s="55" t="s">
        <v>37</v>
      </c>
      <c r="R4663" s="55" t="s">
        <v>38</v>
      </c>
      <c r="S4663" s="55"/>
      <c r="T4663" s="55"/>
      <c r="U4663" s="55" t="s">
        <v>38</v>
      </c>
      <c r="V4663" s="55">
        <v>40.186799999999998</v>
      </c>
      <c r="W4663" s="55">
        <v>-74.150700000000001</v>
      </c>
      <c r="X4663" s="55" t="s">
        <v>39</v>
      </c>
      <c r="Y4663" s="55" t="s">
        <v>328</v>
      </c>
      <c r="Z4663" s="55" t="s">
        <v>34</v>
      </c>
      <c r="AA4663" s="55">
        <v>0</v>
      </c>
      <c r="AB4663" s="55" t="s">
        <v>41</v>
      </c>
      <c r="AC4663" s="55">
        <v>8</v>
      </c>
      <c r="AD4663" s="55"/>
      <c r="AE4663" s="55" t="s">
        <v>53</v>
      </c>
      <c r="AF4663" s="55" t="s">
        <v>54</v>
      </c>
      <c r="AG4663" s="55">
        <v>0.108126</v>
      </c>
      <c r="AH4663" s="57" t="s">
        <v>44</v>
      </c>
    </row>
    <row r="4664" spans="1:34" x14ac:dyDescent="0.25">
      <c r="A4664" s="54">
        <v>11582811</v>
      </c>
      <c r="B4664" s="55"/>
      <c r="C4664" s="55"/>
      <c r="D4664" s="55">
        <v>61177513</v>
      </c>
      <c r="E4664" s="55"/>
      <c r="F4664" s="55">
        <v>300</v>
      </c>
      <c r="G4664" s="55">
        <v>78893314</v>
      </c>
      <c r="H4664" s="55"/>
      <c r="I4664" s="55">
        <v>2275050011</v>
      </c>
      <c r="J4664" s="55">
        <v>2</v>
      </c>
      <c r="K4664" s="55" t="s">
        <v>34</v>
      </c>
      <c r="L4664" s="55" t="s">
        <v>35</v>
      </c>
      <c r="M4664" s="55">
        <v>34025</v>
      </c>
      <c r="N4664" s="55"/>
      <c r="O4664" s="55" t="s">
        <v>447</v>
      </c>
      <c r="P4664" s="55">
        <v>48811</v>
      </c>
      <c r="Q4664" s="55" t="s">
        <v>37</v>
      </c>
      <c r="R4664" s="55" t="s">
        <v>38</v>
      </c>
      <c r="S4664" s="55"/>
      <c r="T4664" s="55"/>
      <c r="U4664" s="55" t="s">
        <v>38</v>
      </c>
      <c r="V4664" s="55">
        <v>40.186799999999998</v>
      </c>
      <c r="W4664" s="55">
        <v>-74.150700000000001</v>
      </c>
      <c r="X4664" s="55" t="s">
        <v>39</v>
      </c>
      <c r="Y4664" s="55" t="s">
        <v>328</v>
      </c>
      <c r="Z4664" s="55" t="s">
        <v>34</v>
      </c>
      <c r="AA4664" s="55">
        <v>0</v>
      </c>
      <c r="AB4664" s="55" t="s">
        <v>41</v>
      </c>
      <c r="AC4664" s="55">
        <v>8</v>
      </c>
      <c r="AD4664" s="55"/>
      <c r="AE4664" s="55">
        <v>7439921</v>
      </c>
      <c r="AF4664" s="55" t="s">
        <v>55</v>
      </c>
      <c r="AG4664" s="55">
        <v>1.3835599999999999E-4</v>
      </c>
      <c r="AH4664" s="57" t="s">
        <v>44</v>
      </c>
    </row>
    <row r="4665" spans="1:34" x14ac:dyDescent="0.25">
      <c r="A4665" s="54">
        <v>11819311</v>
      </c>
      <c r="B4665" s="55"/>
      <c r="C4665" s="55"/>
      <c r="D4665" s="55">
        <v>61347813</v>
      </c>
      <c r="E4665" s="55"/>
      <c r="F4665" s="55">
        <v>300</v>
      </c>
      <c r="G4665" s="55">
        <v>79233514</v>
      </c>
      <c r="H4665" s="55"/>
      <c r="I4665" s="55">
        <v>2275050011</v>
      </c>
      <c r="J4665" s="55">
        <v>2</v>
      </c>
      <c r="K4665" s="55" t="s">
        <v>34</v>
      </c>
      <c r="L4665" s="55" t="s">
        <v>73</v>
      </c>
      <c r="M4665" s="55">
        <v>34035</v>
      </c>
      <c r="N4665" s="55"/>
      <c r="O4665" s="55" t="s">
        <v>448</v>
      </c>
      <c r="P4665" s="55">
        <v>48811</v>
      </c>
      <c r="Q4665" s="55" t="s">
        <v>37</v>
      </c>
      <c r="R4665" s="55" t="s">
        <v>38</v>
      </c>
      <c r="S4665" s="55"/>
      <c r="T4665" s="55"/>
      <c r="U4665" s="55" t="s">
        <v>38</v>
      </c>
      <c r="V4665" s="55">
        <v>40.564500000000002</v>
      </c>
      <c r="W4665" s="55">
        <v>-74.554900000000004</v>
      </c>
      <c r="X4665" s="55" t="s">
        <v>39</v>
      </c>
      <c r="Y4665" s="55" t="s">
        <v>368</v>
      </c>
      <c r="Z4665" s="55" t="s">
        <v>34</v>
      </c>
      <c r="AA4665" s="55">
        <v>0</v>
      </c>
      <c r="AB4665" s="55" t="s">
        <v>41</v>
      </c>
      <c r="AC4665" s="55">
        <v>8</v>
      </c>
      <c r="AD4665" s="55"/>
      <c r="AE4665" s="55" t="s">
        <v>42</v>
      </c>
      <c r="AF4665" s="55" t="s">
        <v>43</v>
      </c>
      <c r="AG4665" s="55">
        <v>1.3542700000000001E-3</v>
      </c>
      <c r="AH4665" s="57" t="s">
        <v>44</v>
      </c>
    </row>
    <row r="4666" spans="1:34" x14ac:dyDescent="0.25">
      <c r="A4666" s="54">
        <v>11819311</v>
      </c>
      <c r="B4666" s="55"/>
      <c r="C4666" s="55"/>
      <c r="D4666" s="55">
        <v>61347813</v>
      </c>
      <c r="E4666" s="55"/>
      <c r="F4666" s="55">
        <v>300</v>
      </c>
      <c r="G4666" s="55">
        <v>79233614</v>
      </c>
      <c r="H4666" s="55"/>
      <c r="I4666" s="55">
        <v>2275050012</v>
      </c>
      <c r="J4666" s="55">
        <v>2</v>
      </c>
      <c r="K4666" s="55" t="s">
        <v>34</v>
      </c>
      <c r="L4666" s="55" t="s">
        <v>73</v>
      </c>
      <c r="M4666" s="55">
        <v>34035</v>
      </c>
      <c r="N4666" s="55"/>
      <c r="O4666" s="55" t="s">
        <v>448</v>
      </c>
      <c r="P4666" s="55">
        <v>48811</v>
      </c>
      <c r="Q4666" s="55" t="s">
        <v>37</v>
      </c>
      <c r="R4666" s="55" t="s">
        <v>38</v>
      </c>
      <c r="S4666" s="55"/>
      <c r="T4666" s="55"/>
      <c r="U4666" s="55" t="s">
        <v>38</v>
      </c>
      <c r="V4666" s="55">
        <v>40.564500000000002</v>
      </c>
      <c r="W4666" s="55">
        <v>-74.554900000000004</v>
      </c>
      <c r="X4666" s="55" t="s">
        <v>39</v>
      </c>
      <c r="Y4666" s="55" t="s">
        <v>368</v>
      </c>
      <c r="Z4666" s="55" t="s">
        <v>34</v>
      </c>
      <c r="AA4666" s="55">
        <v>0</v>
      </c>
      <c r="AB4666" s="55" t="s">
        <v>41</v>
      </c>
      <c r="AC4666" s="55">
        <v>8</v>
      </c>
      <c r="AD4666" s="55"/>
      <c r="AE4666" s="55" t="s">
        <v>42</v>
      </c>
      <c r="AF4666" s="55" t="s">
        <v>43</v>
      </c>
      <c r="AG4666" s="55">
        <v>1.1376499999999999E-2</v>
      </c>
      <c r="AH4666" s="57" t="s">
        <v>44</v>
      </c>
    </row>
    <row r="4667" spans="1:34" x14ac:dyDescent="0.25">
      <c r="A4667" s="54">
        <v>11819311</v>
      </c>
      <c r="B4667" s="55"/>
      <c r="C4667" s="55"/>
      <c r="D4667" s="55">
        <v>61347813</v>
      </c>
      <c r="E4667" s="55"/>
      <c r="F4667" s="55">
        <v>300</v>
      </c>
      <c r="G4667" s="55">
        <v>79233614</v>
      </c>
      <c r="H4667" s="55"/>
      <c r="I4667" s="55">
        <v>2275050012</v>
      </c>
      <c r="J4667" s="55">
        <v>2</v>
      </c>
      <c r="K4667" s="55" t="s">
        <v>34</v>
      </c>
      <c r="L4667" s="55" t="s">
        <v>73</v>
      </c>
      <c r="M4667" s="55">
        <v>34035</v>
      </c>
      <c r="N4667" s="55"/>
      <c r="O4667" s="55" t="s">
        <v>448</v>
      </c>
      <c r="P4667" s="55">
        <v>48811</v>
      </c>
      <c r="Q4667" s="55" t="s">
        <v>37</v>
      </c>
      <c r="R4667" s="55" t="s">
        <v>38</v>
      </c>
      <c r="S4667" s="55"/>
      <c r="T4667" s="55"/>
      <c r="U4667" s="55" t="s">
        <v>38</v>
      </c>
      <c r="V4667" s="55">
        <v>40.564500000000002</v>
      </c>
      <c r="W4667" s="55">
        <v>-74.554900000000004</v>
      </c>
      <c r="X4667" s="55" t="s">
        <v>39</v>
      </c>
      <c r="Y4667" s="55" t="s">
        <v>368</v>
      </c>
      <c r="Z4667" s="55" t="s">
        <v>34</v>
      </c>
      <c r="AA4667" s="55">
        <v>0</v>
      </c>
      <c r="AB4667" s="55" t="s">
        <v>41</v>
      </c>
      <c r="AC4667" s="55">
        <v>8</v>
      </c>
      <c r="AD4667" s="55"/>
      <c r="AE4667" s="55" t="s">
        <v>45</v>
      </c>
      <c r="AF4667" s="55" t="s">
        <v>46</v>
      </c>
      <c r="AG4667" s="55">
        <v>1.2140199999999999E-3</v>
      </c>
      <c r="AH4667" s="57" t="s">
        <v>44</v>
      </c>
    </row>
    <row r="4668" spans="1:34" x14ac:dyDescent="0.25">
      <c r="A4668" s="54">
        <v>11819311</v>
      </c>
      <c r="B4668" s="55"/>
      <c r="C4668" s="55"/>
      <c r="D4668" s="55">
        <v>61347813</v>
      </c>
      <c r="E4668" s="55"/>
      <c r="F4668" s="55">
        <v>300</v>
      </c>
      <c r="G4668" s="55">
        <v>79233514</v>
      </c>
      <c r="H4668" s="55"/>
      <c r="I4668" s="55">
        <v>2275050011</v>
      </c>
      <c r="J4668" s="55">
        <v>2</v>
      </c>
      <c r="K4668" s="55" t="s">
        <v>34</v>
      </c>
      <c r="L4668" s="55" t="s">
        <v>73</v>
      </c>
      <c r="M4668" s="55">
        <v>34035</v>
      </c>
      <c r="N4668" s="55"/>
      <c r="O4668" s="55" t="s">
        <v>448</v>
      </c>
      <c r="P4668" s="55">
        <v>48811</v>
      </c>
      <c r="Q4668" s="55" t="s">
        <v>37</v>
      </c>
      <c r="R4668" s="55" t="s">
        <v>38</v>
      </c>
      <c r="S4668" s="55"/>
      <c r="T4668" s="55"/>
      <c r="U4668" s="55" t="s">
        <v>38</v>
      </c>
      <c r="V4668" s="55">
        <v>40.564500000000002</v>
      </c>
      <c r="W4668" s="55">
        <v>-74.554900000000004</v>
      </c>
      <c r="X4668" s="55" t="s">
        <v>39</v>
      </c>
      <c r="Y4668" s="55" t="s">
        <v>368</v>
      </c>
      <c r="Z4668" s="55" t="s">
        <v>34</v>
      </c>
      <c r="AA4668" s="55">
        <v>0</v>
      </c>
      <c r="AB4668" s="55" t="s">
        <v>41</v>
      </c>
      <c r="AC4668" s="55">
        <v>8</v>
      </c>
      <c r="AD4668" s="55"/>
      <c r="AE4668" s="55" t="s">
        <v>45</v>
      </c>
      <c r="AF4668" s="55" t="s">
        <v>46</v>
      </c>
      <c r="AG4668" s="55">
        <v>9.0000000000000006E-5</v>
      </c>
      <c r="AH4668" s="57" t="s">
        <v>44</v>
      </c>
    </row>
    <row r="4669" spans="1:34" x14ac:dyDescent="0.25">
      <c r="A4669" s="54">
        <v>11819311</v>
      </c>
      <c r="B4669" s="55"/>
      <c r="C4669" s="55"/>
      <c r="D4669" s="55">
        <v>61347813</v>
      </c>
      <c r="E4669" s="55"/>
      <c r="F4669" s="55">
        <v>300</v>
      </c>
      <c r="G4669" s="55">
        <v>79233614</v>
      </c>
      <c r="H4669" s="55"/>
      <c r="I4669" s="55">
        <v>2275050012</v>
      </c>
      <c r="J4669" s="55">
        <v>2</v>
      </c>
      <c r="K4669" s="55" t="s">
        <v>34</v>
      </c>
      <c r="L4669" s="55" t="s">
        <v>73</v>
      </c>
      <c r="M4669" s="55">
        <v>34035</v>
      </c>
      <c r="N4669" s="55"/>
      <c r="O4669" s="55" t="s">
        <v>448</v>
      </c>
      <c r="P4669" s="55">
        <v>48811</v>
      </c>
      <c r="Q4669" s="55" t="s">
        <v>37</v>
      </c>
      <c r="R4669" s="55" t="s">
        <v>38</v>
      </c>
      <c r="S4669" s="55"/>
      <c r="T4669" s="55"/>
      <c r="U4669" s="55" t="s">
        <v>38</v>
      </c>
      <c r="V4669" s="55">
        <v>40.564500000000002</v>
      </c>
      <c r="W4669" s="55">
        <v>-74.554900000000004</v>
      </c>
      <c r="X4669" s="55" t="s">
        <v>39</v>
      </c>
      <c r="Y4669" s="55" t="s">
        <v>368</v>
      </c>
      <c r="Z4669" s="55" t="s">
        <v>34</v>
      </c>
      <c r="AA4669" s="55">
        <v>0</v>
      </c>
      <c r="AB4669" s="55" t="s">
        <v>41</v>
      </c>
      <c r="AC4669" s="55">
        <v>8</v>
      </c>
      <c r="AD4669" s="55"/>
      <c r="AE4669" s="55" t="s">
        <v>47</v>
      </c>
      <c r="AF4669" s="55" t="s">
        <v>48</v>
      </c>
      <c r="AG4669" s="55">
        <v>3.8118200000000001E-3</v>
      </c>
      <c r="AH4669" s="57" t="s">
        <v>44</v>
      </c>
    </row>
    <row r="4670" spans="1:34" x14ac:dyDescent="0.25">
      <c r="A4670" s="54">
        <v>11819311</v>
      </c>
      <c r="B4670" s="55"/>
      <c r="C4670" s="55"/>
      <c r="D4670" s="55">
        <v>61347813</v>
      </c>
      <c r="E4670" s="55"/>
      <c r="F4670" s="55">
        <v>300</v>
      </c>
      <c r="G4670" s="55">
        <v>79233514</v>
      </c>
      <c r="H4670" s="55"/>
      <c r="I4670" s="55">
        <v>2275050011</v>
      </c>
      <c r="J4670" s="55">
        <v>2</v>
      </c>
      <c r="K4670" s="55" t="s">
        <v>34</v>
      </c>
      <c r="L4670" s="55" t="s">
        <v>73</v>
      </c>
      <c r="M4670" s="55">
        <v>34035</v>
      </c>
      <c r="N4670" s="55"/>
      <c r="O4670" s="55" t="s">
        <v>448</v>
      </c>
      <c r="P4670" s="55">
        <v>48811</v>
      </c>
      <c r="Q4670" s="55" t="s">
        <v>37</v>
      </c>
      <c r="R4670" s="55" t="s">
        <v>38</v>
      </c>
      <c r="S4670" s="55"/>
      <c r="T4670" s="55"/>
      <c r="U4670" s="55" t="s">
        <v>38</v>
      </c>
      <c r="V4670" s="55">
        <v>40.564500000000002</v>
      </c>
      <c r="W4670" s="55">
        <v>-74.554900000000004</v>
      </c>
      <c r="X4670" s="55" t="s">
        <v>39</v>
      </c>
      <c r="Y4670" s="55" t="s">
        <v>368</v>
      </c>
      <c r="Z4670" s="55" t="s">
        <v>34</v>
      </c>
      <c r="AA4670" s="55">
        <v>0</v>
      </c>
      <c r="AB4670" s="55" t="s">
        <v>41</v>
      </c>
      <c r="AC4670" s="55">
        <v>8</v>
      </c>
      <c r="AD4670" s="55"/>
      <c r="AE4670" s="55" t="s">
        <v>47</v>
      </c>
      <c r="AF4670" s="55" t="s">
        <v>48</v>
      </c>
      <c r="AG4670" s="55">
        <v>1.4699100000000001E-3</v>
      </c>
      <c r="AH4670" s="57" t="s">
        <v>44</v>
      </c>
    </row>
    <row r="4671" spans="1:34" x14ac:dyDescent="0.25">
      <c r="A4671" s="54">
        <v>11819311</v>
      </c>
      <c r="B4671" s="55"/>
      <c r="C4671" s="55"/>
      <c r="D4671" s="55">
        <v>61347813</v>
      </c>
      <c r="E4671" s="55"/>
      <c r="F4671" s="55">
        <v>300</v>
      </c>
      <c r="G4671" s="55">
        <v>79233514</v>
      </c>
      <c r="H4671" s="55"/>
      <c r="I4671" s="55">
        <v>2275050011</v>
      </c>
      <c r="J4671" s="55">
        <v>2</v>
      </c>
      <c r="K4671" s="55" t="s">
        <v>34</v>
      </c>
      <c r="L4671" s="55" t="s">
        <v>73</v>
      </c>
      <c r="M4671" s="55">
        <v>34035</v>
      </c>
      <c r="N4671" s="55"/>
      <c r="O4671" s="55" t="s">
        <v>448</v>
      </c>
      <c r="P4671" s="55">
        <v>48811</v>
      </c>
      <c r="Q4671" s="55" t="s">
        <v>37</v>
      </c>
      <c r="R4671" s="55" t="s">
        <v>38</v>
      </c>
      <c r="S4671" s="55"/>
      <c r="T4671" s="55"/>
      <c r="U4671" s="55" t="s">
        <v>38</v>
      </c>
      <c r="V4671" s="55">
        <v>40.564500000000002</v>
      </c>
      <c r="W4671" s="55">
        <v>-74.554900000000004</v>
      </c>
      <c r="X4671" s="55" t="s">
        <v>39</v>
      </c>
      <c r="Y4671" s="55" t="s">
        <v>368</v>
      </c>
      <c r="Z4671" s="55" t="s">
        <v>34</v>
      </c>
      <c r="AA4671" s="55">
        <v>0</v>
      </c>
      <c r="AB4671" s="55" t="s">
        <v>41</v>
      </c>
      <c r="AC4671" s="55">
        <v>8</v>
      </c>
      <c r="AD4671" s="55"/>
      <c r="AE4671" s="55" t="s">
        <v>49</v>
      </c>
      <c r="AF4671" s="55" t="s">
        <v>50</v>
      </c>
      <c r="AG4671" s="55">
        <v>2.1302999999999999E-3</v>
      </c>
      <c r="AH4671" s="57" t="s">
        <v>44</v>
      </c>
    </row>
    <row r="4672" spans="1:34" x14ac:dyDescent="0.25">
      <c r="A4672" s="54">
        <v>11819311</v>
      </c>
      <c r="B4672" s="55"/>
      <c r="C4672" s="55"/>
      <c r="D4672" s="55">
        <v>61347813</v>
      </c>
      <c r="E4672" s="55"/>
      <c r="F4672" s="55">
        <v>300</v>
      </c>
      <c r="G4672" s="55">
        <v>79233614</v>
      </c>
      <c r="H4672" s="55"/>
      <c r="I4672" s="55">
        <v>2275050012</v>
      </c>
      <c r="J4672" s="55">
        <v>2</v>
      </c>
      <c r="K4672" s="55" t="s">
        <v>34</v>
      </c>
      <c r="L4672" s="55" t="s">
        <v>73</v>
      </c>
      <c r="M4672" s="55">
        <v>34035</v>
      </c>
      <c r="N4672" s="55"/>
      <c r="O4672" s="55" t="s">
        <v>448</v>
      </c>
      <c r="P4672" s="55">
        <v>48811</v>
      </c>
      <c r="Q4672" s="55" t="s">
        <v>37</v>
      </c>
      <c r="R4672" s="55" t="s">
        <v>38</v>
      </c>
      <c r="S4672" s="55"/>
      <c r="T4672" s="55"/>
      <c r="U4672" s="55" t="s">
        <v>38</v>
      </c>
      <c r="V4672" s="55">
        <v>40.564500000000002</v>
      </c>
      <c r="W4672" s="55">
        <v>-74.554900000000004</v>
      </c>
      <c r="X4672" s="55" t="s">
        <v>39</v>
      </c>
      <c r="Y4672" s="55" t="s">
        <v>368</v>
      </c>
      <c r="Z4672" s="55" t="s">
        <v>34</v>
      </c>
      <c r="AA4672" s="55">
        <v>0</v>
      </c>
      <c r="AB4672" s="55" t="s">
        <v>41</v>
      </c>
      <c r="AC4672" s="55">
        <v>8</v>
      </c>
      <c r="AD4672" s="55"/>
      <c r="AE4672" s="55" t="s">
        <v>49</v>
      </c>
      <c r="AF4672" s="55" t="s">
        <v>50</v>
      </c>
      <c r="AG4672" s="55">
        <v>3.9055499999999998E-3</v>
      </c>
      <c r="AH4672" s="57" t="s">
        <v>44</v>
      </c>
    </row>
    <row r="4673" spans="1:34" x14ac:dyDescent="0.25">
      <c r="A4673" s="54">
        <v>11819311</v>
      </c>
      <c r="B4673" s="55"/>
      <c r="C4673" s="55"/>
      <c r="D4673" s="55">
        <v>61347813</v>
      </c>
      <c r="E4673" s="55"/>
      <c r="F4673" s="55">
        <v>300</v>
      </c>
      <c r="G4673" s="55">
        <v>79233514</v>
      </c>
      <c r="H4673" s="55"/>
      <c r="I4673" s="55">
        <v>2275050011</v>
      </c>
      <c r="J4673" s="55">
        <v>2</v>
      </c>
      <c r="K4673" s="55" t="s">
        <v>34</v>
      </c>
      <c r="L4673" s="55" t="s">
        <v>73</v>
      </c>
      <c r="M4673" s="55">
        <v>34035</v>
      </c>
      <c r="N4673" s="55"/>
      <c r="O4673" s="55" t="s">
        <v>448</v>
      </c>
      <c r="P4673" s="55">
        <v>48811</v>
      </c>
      <c r="Q4673" s="55" t="s">
        <v>37</v>
      </c>
      <c r="R4673" s="55" t="s">
        <v>38</v>
      </c>
      <c r="S4673" s="55"/>
      <c r="T4673" s="55"/>
      <c r="U4673" s="55" t="s">
        <v>38</v>
      </c>
      <c r="V4673" s="55">
        <v>40.564500000000002</v>
      </c>
      <c r="W4673" s="55">
        <v>-74.554900000000004</v>
      </c>
      <c r="X4673" s="55" t="s">
        <v>39</v>
      </c>
      <c r="Y4673" s="55" t="s">
        <v>368</v>
      </c>
      <c r="Z4673" s="55" t="s">
        <v>34</v>
      </c>
      <c r="AA4673" s="55">
        <v>0</v>
      </c>
      <c r="AB4673" s="55" t="s">
        <v>41</v>
      </c>
      <c r="AC4673" s="55">
        <v>8</v>
      </c>
      <c r="AD4673" s="55"/>
      <c r="AE4673" s="55" t="s">
        <v>51</v>
      </c>
      <c r="AF4673" s="55" t="s">
        <v>52</v>
      </c>
      <c r="AG4673" s="55">
        <v>5.8500000000000002E-4</v>
      </c>
      <c r="AH4673" s="57" t="s">
        <v>44</v>
      </c>
    </row>
    <row r="4674" spans="1:34" x14ac:dyDescent="0.25">
      <c r="A4674" s="54">
        <v>11819311</v>
      </c>
      <c r="B4674" s="55"/>
      <c r="C4674" s="55"/>
      <c r="D4674" s="55">
        <v>61347813</v>
      </c>
      <c r="E4674" s="55"/>
      <c r="F4674" s="55">
        <v>300</v>
      </c>
      <c r="G4674" s="55">
        <v>79233614</v>
      </c>
      <c r="H4674" s="55"/>
      <c r="I4674" s="55">
        <v>2275050012</v>
      </c>
      <c r="J4674" s="55">
        <v>2</v>
      </c>
      <c r="K4674" s="55" t="s">
        <v>34</v>
      </c>
      <c r="L4674" s="55" t="s">
        <v>73</v>
      </c>
      <c r="M4674" s="55">
        <v>34035</v>
      </c>
      <c r="N4674" s="55"/>
      <c r="O4674" s="55" t="s">
        <v>448</v>
      </c>
      <c r="P4674" s="55">
        <v>48811</v>
      </c>
      <c r="Q4674" s="55" t="s">
        <v>37</v>
      </c>
      <c r="R4674" s="55" t="s">
        <v>38</v>
      </c>
      <c r="S4674" s="55"/>
      <c r="T4674" s="55"/>
      <c r="U4674" s="55" t="s">
        <v>38</v>
      </c>
      <c r="V4674" s="55">
        <v>40.564500000000002</v>
      </c>
      <c r="W4674" s="55">
        <v>-74.554900000000004</v>
      </c>
      <c r="X4674" s="55" t="s">
        <v>39</v>
      </c>
      <c r="Y4674" s="55" t="s">
        <v>368</v>
      </c>
      <c r="Z4674" s="55" t="s">
        <v>34</v>
      </c>
      <c r="AA4674" s="55">
        <v>0</v>
      </c>
      <c r="AB4674" s="55" t="s">
        <v>41</v>
      </c>
      <c r="AC4674" s="55">
        <v>8</v>
      </c>
      <c r="AD4674" s="55"/>
      <c r="AE4674" s="55" t="s">
        <v>51</v>
      </c>
      <c r="AF4674" s="55" t="s">
        <v>52</v>
      </c>
      <c r="AG4674" s="55">
        <v>5.3417999999999998E-3</v>
      </c>
      <c r="AH4674" s="57" t="s">
        <v>44</v>
      </c>
    </row>
    <row r="4675" spans="1:34" x14ac:dyDescent="0.25">
      <c r="A4675" s="54">
        <v>11819311</v>
      </c>
      <c r="B4675" s="55"/>
      <c r="C4675" s="55"/>
      <c r="D4675" s="55">
        <v>61347813</v>
      </c>
      <c r="E4675" s="55"/>
      <c r="F4675" s="55">
        <v>300</v>
      </c>
      <c r="G4675" s="55">
        <v>79233614</v>
      </c>
      <c r="H4675" s="55"/>
      <c r="I4675" s="55">
        <v>2275050012</v>
      </c>
      <c r="J4675" s="55">
        <v>2</v>
      </c>
      <c r="K4675" s="55" t="s">
        <v>34</v>
      </c>
      <c r="L4675" s="55" t="s">
        <v>73</v>
      </c>
      <c r="M4675" s="55">
        <v>34035</v>
      </c>
      <c r="N4675" s="55"/>
      <c r="O4675" s="55" t="s">
        <v>448</v>
      </c>
      <c r="P4675" s="55">
        <v>48811</v>
      </c>
      <c r="Q4675" s="55" t="s">
        <v>37</v>
      </c>
      <c r="R4675" s="55" t="s">
        <v>38</v>
      </c>
      <c r="S4675" s="55"/>
      <c r="T4675" s="55"/>
      <c r="U4675" s="55" t="s">
        <v>38</v>
      </c>
      <c r="V4675" s="55">
        <v>40.564500000000002</v>
      </c>
      <c r="W4675" s="55">
        <v>-74.554900000000004</v>
      </c>
      <c r="X4675" s="55" t="s">
        <v>39</v>
      </c>
      <c r="Y4675" s="55" t="s">
        <v>368</v>
      </c>
      <c r="Z4675" s="55" t="s">
        <v>34</v>
      </c>
      <c r="AA4675" s="55">
        <v>0</v>
      </c>
      <c r="AB4675" s="55" t="s">
        <v>41</v>
      </c>
      <c r="AC4675" s="55">
        <v>8</v>
      </c>
      <c r="AD4675" s="55"/>
      <c r="AE4675" s="55" t="s">
        <v>53</v>
      </c>
      <c r="AF4675" s="55" t="s">
        <v>54</v>
      </c>
      <c r="AG4675" s="55">
        <v>0.15802099999999999</v>
      </c>
      <c r="AH4675" s="57" t="s">
        <v>44</v>
      </c>
    </row>
    <row r="4676" spans="1:34" x14ac:dyDescent="0.25">
      <c r="A4676" s="54">
        <v>11819311</v>
      </c>
      <c r="B4676" s="55"/>
      <c r="C4676" s="55"/>
      <c r="D4676" s="55">
        <v>61347813</v>
      </c>
      <c r="E4676" s="55"/>
      <c r="F4676" s="55">
        <v>300</v>
      </c>
      <c r="G4676" s="55">
        <v>79233514</v>
      </c>
      <c r="H4676" s="55"/>
      <c r="I4676" s="55">
        <v>2275050011</v>
      </c>
      <c r="J4676" s="55">
        <v>2</v>
      </c>
      <c r="K4676" s="55" t="s">
        <v>34</v>
      </c>
      <c r="L4676" s="55" t="s">
        <v>73</v>
      </c>
      <c r="M4676" s="55">
        <v>34035</v>
      </c>
      <c r="N4676" s="55"/>
      <c r="O4676" s="55" t="s">
        <v>448</v>
      </c>
      <c r="P4676" s="55">
        <v>48811</v>
      </c>
      <c r="Q4676" s="55" t="s">
        <v>37</v>
      </c>
      <c r="R4676" s="55" t="s">
        <v>38</v>
      </c>
      <c r="S4676" s="55"/>
      <c r="T4676" s="55"/>
      <c r="U4676" s="55" t="s">
        <v>38</v>
      </c>
      <c r="V4676" s="55">
        <v>40.564500000000002</v>
      </c>
      <c r="W4676" s="55">
        <v>-74.554900000000004</v>
      </c>
      <c r="X4676" s="55" t="s">
        <v>39</v>
      </c>
      <c r="Y4676" s="55" t="s">
        <v>368</v>
      </c>
      <c r="Z4676" s="55" t="s">
        <v>34</v>
      </c>
      <c r="AA4676" s="55">
        <v>0</v>
      </c>
      <c r="AB4676" s="55" t="s">
        <v>41</v>
      </c>
      <c r="AC4676" s="55">
        <v>8</v>
      </c>
      <c r="AD4676" s="55"/>
      <c r="AE4676" s="55" t="s">
        <v>53</v>
      </c>
      <c r="AF4676" s="55" t="s">
        <v>54</v>
      </c>
      <c r="AG4676" s="55">
        <v>0.108126</v>
      </c>
      <c r="AH4676" s="57" t="s">
        <v>44</v>
      </c>
    </row>
    <row r="4677" spans="1:34" x14ac:dyDescent="0.25">
      <c r="A4677" s="54">
        <v>11819311</v>
      </c>
      <c r="B4677" s="55"/>
      <c r="C4677" s="55"/>
      <c r="D4677" s="55">
        <v>61347813</v>
      </c>
      <c r="E4677" s="55"/>
      <c r="F4677" s="55">
        <v>300</v>
      </c>
      <c r="G4677" s="55">
        <v>79233514</v>
      </c>
      <c r="H4677" s="55"/>
      <c r="I4677" s="55">
        <v>2275050011</v>
      </c>
      <c r="J4677" s="55">
        <v>2</v>
      </c>
      <c r="K4677" s="55" t="s">
        <v>34</v>
      </c>
      <c r="L4677" s="55" t="s">
        <v>73</v>
      </c>
      <c r="M4677" s="55">
        <v>34035</v>
      </c>
      <c r="N4677" s="55"/>
      <c r="O4677" s="55" t="s">
        <v>448</v>
      </c>
      <c r="P4677" s="55">
        <v>48811</v>
      </c>
      <c r="Q4677" s="55" t="s">
        <v>37</v>
      </c>
      <c r="R4677" s="55" t="s">
        <v>38</v>
      </c>
      <c r="S4677" s="55"/>
      <c r="T4677" s="55"/>
      <c r="U4677" s="55" t="s">
        <v>38</v>
      </c>
      <c r="V4677" s="55">
        <v>40.564500000000002</v>
      </c>
      <c r="W4677" s="55">
        <v>-74.554900000000004</v>
      </c>
      <c r="X4677" s="55" t="s">
        <v>39</v>
      </c>
      <c r="Y4677" s="55" t="s">
        <v>368</v>
      </c>
      <c r="Z4677" s="55" t="s">
        <v>34</v>
      </c>
      <c r="AA4677" s="55">
        <v>0</v>
      </c>
      <c r="AB4677" s="55" t="s">
        <v>41</v>
      </c>
      <c r="AC4677" s="55">
        <v>8</v>
      </c>
      <c r="AD4677" s="55"/>
      <c r="AE4677" s="55">
        <v>7439921</v>
      </c>
      <c r="AF4677" s="55" t="s">
        <v>55</v>
      </c>
      <c r="AG4677" s="55">
        <v>1.3835599999999999E-4</v>
      </c>
      <c r="AH4677" s="57" t="s">
        <v>44</v>
      </c>
    </row>
    <row r="4678" spans="1:34" x14ac:dyDescent="0.25">
      <c r="A4678" s="54">
        <v>11819511</v>
      </c>
      <c r="B4678" s="55"/>
      <c r="C4678" s="55"/>
      <c r="D4678" s="55">
        <v>61348113</v>
      </c>
      <c r="E4678" s="55"/>
      <c r="F4678" s="55">
        <v>300</v>
      </c>
      <c r="G4678" s="55">
        <v>79234214</v>
      </c>
      <c r="H4678" s="55"/>
      <c r="I4678" s="55">
        <v>2275050012</v>
      </c>
      <c r="J4678" s="55">
        <v>2</v>
      </c>
      <c r="K4678" s="55" t="s">
        <v>34</v>
      </c>
      <c r="L4678" s="55" t="s">
        <v>103</v>
      </c>
      <c r="M4678" s="55">
        <v>34023</v>
      </c>
      <c r="N4678" s="55"/>
      <c r="O4678" s="55" t="s">
        <v>449</v>
      </c>
      <c r="P4678" s="55">
        <v>48811</v>
      </c>
      <c r="Q4678" s="55" t="s">
        <v>37</v>
      </c>
      <c r="R4678" s="55" t="s">
        <v>38</v>
      </c>
      <c r="S4678" s="55"/>
      <c r="T4678" s="55"/>
      <c r="U4678" s="55" t="s">
        <v>38</v>
      </c>
      <c r="V4678" s="55">
        <v>40.495600000000003</v>
      </c>
      <c r="W4678" s="55">
        <v>-74.451700000000002</v>
      </c>
      <c r="X4678" s="55" t="s">
        <v>39</v>
      </c>
      <c r="Y4678" s="55" t="s">
        <v>167</v>
      </c>
      <c r="Z4678" s="55" t="s">
        <v>34</v>
      </c>
      <c r="AA4678" s="55">
        <v>0</v>
      </c>
      <c r="AB4678" s="55" t="s">
        <v>41</v>
      </c>
      <c r="AC4678" s="55">
        <v>8</v>
      </c>
      <c r="AD4678" s="55"/>
      <c r="AE4678" s="55" t="s">
        <v>42</v>
      </c>
      <c r="AF4678" s="55" t="s">
        <v>43</v>
      </c>
      <c r="AG4678" s="55">
        <v>1.1376499999999999E-2</v>
      </c>
      <c r="AH4678" s="57" t="s">
        <v>44</v>
      </c>
    </row>
    <row r="4679" spans="1:34" x14ac:dyDescent="0.25">
      <c r="A4679" s="54">
        <v>11819511</v>
      </c>
      <c r="B4679" s="55"/>
      <c r="C4679" s="55"/>
      <c r="D4679" s="55">
        <v>61348113</v>
      </c>
      <c r="E4679" s="55"/>
      <c r="F4679" s="55">
        <v>300</v>
      </c>
      <c r="G4679" s="55">
        <v>79234114</v>
      </c>
      <c r="H4679" s="55"/>
      <c r="I4679" s="55">
        <v>2275050011</v>
      </c>
      <c r="J4679" s="55">
        <v>2</v>
      </c>
      <c r="K4679" s="55" t="s">
        <v>34</v>
      </c>
      <c r="L4679" s="55" t="s">
        <v>103</v>
      </c>
      <c r="M4679" s="55">
        <v>34023</v>
      </c>
      <c r="N4679" s="55"/>
      <c r="O4679" s="55" t="s">
        <v>449</v>
      </c>
      <c r="P4679" s="55">
        <v>48811</v>
      </c>
      <c r="Q4679" s="55" t="s">
        <v>37</v>
      </c>
      <c r="R4679" s="55" t="s">
        <v>38</v>
      </c>
      <c r="S4679" s="55"/>
      <c r="T4679" s="55"/>
      <c r="U4679" s="55" t="s">
        <v>38</v>
      </c>
      <c r="V4679" s="55">
        <v>40.495600000000003</v>
      </c>
      <c r="W4679" s="55">
        <v>-74.451700000000002</v>
      </c>
      <c r="X4679" s="55" t="s">
        <v>39</v>
      </c>
      <c r="Y4679" s="55" t="s">
        <v>167</v>
      </c>
      <c r="Z4679" s="55" t="s">
        <v>34</v>
      </c>
      <c r="AA4679" s="55">
        <v>0</v>
      </c>
      <c r="AB4679" s="55" t="s">
        <v>41</v>
      </c>
      <c r="AC4679" s="55">
        <v>8</v>
      </c>
      <c r="AD4679" s="55"/>
      <c r="AE4679" s="55" t="s">
        <v>42</v>
      </c>
      <c r="AF4679" s="55" t="s">
        <v>43</v>
      </c>
      <c r="AG4679" s="55">
        <v>1.3542700000000001E-3</v>
      </c>
      <c r="AH4679" s="57" t="s">
        <v>44</v>
      </c>
    </row>
    <row r="4680" spans="1:34" x14ac:dyDescent="0.25">
      <c r="A4680" s="54">
        <v>11819511</v>
      </c>
      <c r="B4680" s="55"/>
      <c r="C4680" s="55"/>
      <c r="D4680" s="55">
        <v>61348113</v>
      </c>
      <c r="E4680" s="55"/>
      <c r="F4680" s="55">
        <v>300</v>
      </c>
      <c r="G4680" s="55">
        <v>79234114</v>
      </c>
      <c r="H4680" s="55"/>
      <c r="I4680" s="55">
        <v>2275050011</v>
      </c>
      <c r="J4680" s="55">
        <v>2</v>
      </c>
      <c r="K4680" s="55" t="s">
        <v>34</v>
      </c>
      <c r="L4680" s="55" t="s">
        <v>103</v>
      </c>
      <c r="M4680" s="55">
        <v>34023</v>
      </c>
      <c r="N4680" s="55"/>
      <c r="O4680" s="55" t="s">
        <v>449</v>
      </c>
      <c r="P4680" s="55">
        <v>48811</v>
      </c>
      <c r="Q4680" s="55" t="s">
        <v>37</v>
      </c>
      <c r="R4680" s="55" t="s">
        <v>38</v>
      </c>
      <c r="S4680" s="55"/>
      <c r="T4680" s="55"/>
      <c r="U4680" s="55" t="s">
        <v>38</v>
      </c>
      <c r="V4680" s="55">
        <v>40.495600000000003</v>
      </c>
      <c r="W4680" s="55">
        <v>-74.451700000000002</v>
      </c>
      <c r="X4680" s="55" t="s">
        <v>39</v>
      </c>
      <c r="Y4680" s="55" t="s">
        <v>167</v>
      </c>
      <c r="Z4680" s="55" t="s">
        <v>34</v>
      </c>
      <c r="AA4680" s="55">
        <v>0</v>
      </c>
      <c r="AB4680" s="55" t="s">
        <v>41</v>
      </c>
      <c r="AC4680" s="55">
        <v>8</v>
      </c>
      <c r="AD4680" s="55"/>
      <c r="AE4680" s="55" t="s">
        <v>45</v>
      </c>
      <c r="AF4680" s="55" t="s">
        <v>46</v>
      </c>
      <c r="AG4680" s="55">
        <v>9.0000000000000006E-5</v>
      </c>
      <c r="AH4680" s="57" t="s">
        <v>44</v>
      </c>
    </row>
    <row r="4681" spans="1:34" x14ac:dyDescent="0.25">
      <c r="A4681" s="54">
        <v>11819511</v>
      </c>
      <c r="B4681" s="55"/>
      <c r="C4681" s="55"/>
      <c r="D4681" s="55">
        <v>61348113</v>
      </c>
      <c r="E4681" s="55"/>
      <c r="F4681" s="55">
        <v>300</v>
      </c>
      <c r="G4681" s="55">
        <v>79234214</v>
      </c>
      <c r="H4681" s="55"/>
      <c r="I4681" s="55">
        <v>2275050012</v>
      </c>
      <c r="J4681" s="55">
        <v>2</v>
      </c>
      <c r="K4681" s="55" t="s">
        <v>34</v>
      </c>
      <c r="L4681" s="55" t="s">
        <v>103</v>
      </c>
      <c r="M4681" s="55">
        <v>34023</v>
      </c>
      <c r="N4681" s="55"/>
      <c r="O4681" s="55" t="s">
        <v>449</v>
      </c>
      <c r="P4681" s="55">
        <v>48811</v>
      </c>
      <c r="Q4681" s="55" t="s">
        <v>37</v>
      </c>
      <c r="R4681" s="55" t="s">
        <v>38</v>
      </c>
      <c r="S4681" s="55"/>
      <c r="T4681" s="55"/>
      <c r="U4681" s="55" t="s">
        <v>38</v>
      </c>
      <c r="V4681" s="55">
        <v>40.495600000000003</v>
      </c>
      <c r="W4681" s="55">
        <v>-74.451700000000002</v>
      </c>
      <c r="X4681" s="55" t="s">
        <v>39</v>
      </c>
      <c r="Y4681" s="55" t="s">
        <v>167</v>
      </c>
      <c r="Z4681" s="55" t="s">
        <v>34</v>
      </c>
      <c r="AA4681" s="55">
        <v>0</v>
      </c>
      <c r="AB4681" s="55" t="s">
        <v>41</v>
      </c>
      <c r="AC4681" s="55">
        <v>8</v>
      </c>
      <c r="AD4681" s="55"/>
      <c r="AE4681" s="55" t="s">
        <v>45</v>
      </c>
      <c r="AF4681" s="55" t="s">
        <v>46</v>
      </c>
      <c r="AG4681" s="55">
        <v>1.2140199999999999E-3</v>
      </c>
      <c r="AH4681" s="57" t="s">
        <v>44</v>
      </c>
    </row>
    <row r="4682" spans="1:34" x14ac:dyDescent="0.25">
      <c r="A4682" s="54">
        <v>11819511</v>
      </c>
      <c r="B4682" s="55"/>
      <c r="C4682" s="55"/>
      <c r="D4682" s="55">
        <v>61348113</v>
      </c>
      <c r="E4682" s="55"/>
      <c r="F4682" s="55">
        <v>300</v>
      </c>
      <c r="G4682" s="55">
        <v>79234214</v>
      </c>
      <c r="H4682" s="55"/>
      <c r="I4682" s="55">
        <v>2275050012</v>
      </c>
      <c r="J4682" s="55">
        <v>2</v>
      </c>
      <c r="K4682" s="55" t="s">
        <v>34</v>
      </c>
      <c r="L4682" s="55" t="s">
        <v>103</v>
      </c>
      <c r="M4682" s="55">
        <v>34023</v>
      </c>
      <c r="N4682" s="55"/>
      <c r="O4682" s="55" t="s">
        <v>449</v>
      </c>
      <c r="P4682" s="55">
        <v>48811</v>
      </c>
      <c r="Q4682" s="55" t="s">
        <v>37</v>
      </c>
      <c r="R4682" s="55" t="s">
        <v>38</v>
      </c>
      <c r="S4682" s="55"/>
      <c r="T4682" s="55"/>
      <c r="U4682" s="55" t="s">
        <v>38</v>
      </c>
      <c r="V4682" s="55">
        <v>40.495600000000003</v>
      </c>
      <c r="W4682" s="55">
        <v>-74.451700000000002</v>
      </c>
      <c r="X4682" s="55" t="s">
        <v>39</v>
      </c>
      <c r="Y4682" s="55" t="s">
        <v>167</v>
      </c>
      <c r="Z4682" s="55" t="s">
        <v>34</v>
      </c>
      <c r="AA4682" s="55">
        <v>0</v>
      </c>
      <c r="AB4682" s="55" t="s">
        <v>41</v>
      </c>
      <c r="AC4682" s="55">
        <v>8</v>
      </c>
      <c r="AD4682" s="55"/>
      <c r="AE4682" s="55" t="s">
        <v>47</v>
      </c>
      <c r="AF4682" s="55" t="s">
        <v>48</v>
      </c>
      <c r="AG4682" s="55">
        <v>3.8118200000000001E-3</v>
      </c>
      <c r="AH4682" s="57" t="s">
        <v>44</v>
      </c>
    </row>
    <row r="4683" spans="1:34" x14ac:dyDescent="0.25">
      <c r="A4683" s="54">
        <v>11819511</v>
      </c>
      <c r="B4683" s="55"/>
      <c r="C4683" s="55"/>
      <c r="D4683" s="55">
        <v>61348113</v>
      </c>
      <c r="E4683" s="55"/>
      <c r="F4683" s="55">
        <v>300</v>
      </c>
      <c r="G4683" s="55">
        <v>79234114</v>
      </c>
      <c r="H4683" s="55"/>
      <c r="I4683" s="55">
        <v>2275050011</v>
      </c>
      <c r="J4683" s="55">
        <v>2</v>
      </c>
      <c r="K4683" s="55" t="s">
        <v>34</v>
      </c>
      <c r="L4683" s="55" t="s">
        <v>103</v>
      </c>
      <c r="M4683" s="55">
        <v>34023</v>
      </c>
      <c r="N4683" s="55"/>
      <c r="O4683" s="55" t="s">
        <v>449</v>
      </c>
      <c r="P4683" s="55">
        <v>48811</v>
      </c>
      <c r="Q4683" s="55" t="s">
        <v>37</v>
      </c>
      <c r="R4683" s="55" t="s">
        <v>38</v>
      </c>
      <c r="S4683" s="55"/>
      <c r="T4683" s="55"/>
      <c r="U4683" s="55" t="s">
        <v>38</v>
      </c>
      <c r="V4683" s="55">
        <v>40.495600000000003</v>
      </c>
      <c r="W4683" s="55">
        <v>-74.451700000000002</v>
      </c>
      <c r="X4683" s="55" t="s">
        <v>39</v>
      </c>
      <c r="Y4683" s="55" t="s">
        <v>167</v>
      </c>
      <c r="Z4683" s="55" t="s">
        <v>34</v>
      </c>
      <c r="AA4683" s="55">
        <v>0</v>
      </c>
      <c r="AB4683" s="55" t="s">
        <v>41</v>
      </c>
      <c r="AC4683" s="55">
        <v>8</v>
      </c>
      <c r="AD4683" s="55"/>
      <c r="AE4683" s="55" t="s">
        <v>47</v>
      </c>
      <c r="AF4683" s="55" t="s">
        <v>48</v>
      </c>
      <c r="AG4683" s="55">
        <v>1.4699100000000001E-3</v>
      </c>
      <c r="AH4683" s="57" t="s">
        <v>44</v>
      </c>
    </row>
    <row r="4684" spans="1:34" x14ac:dyDescent="0.25">
      <c r="A4684" s="54">
        <v>11819511</v>
      </c>
      <c r="B4684" s="55"/>
      <c r="C4684" s="55"/>
      <c r="D4684" s="55">
        <v>61348113</v>
      </c>
      <c r="E4684" s="55"/>
      <c r="F4684" s="55">
        <v>300</v>
      </c>
      <c r="G4684" s="55">
        <v>79234114</v>
      </c>
      <c r="H4684" s="55"/>
      <c r="I4684" s="55">
        <v>2275050011</v>
      </c>
      <c r="J4684" s="55">
        <v>2</v>
      </c>
      <c r="K4684" s="55" t="s">
        <v>34</v>
      </c>
      <c r="L4684" s="55" t="s">
        <v>103</v>
      </c>
      <c r="M4684" s="55">
        <v>34023</v>
      </c>
      <c r="N4684" s="55"/>
      <c r="O4684" s="55" t="s">
        <v>449</v>
      </c>
      <c r="P4684" s="55">
        <v>48811</v>
      </c>
      <c r="Q4684" s="55" t="s">
        <v>37</v>
      </c>
      <c r="R4684" s="55" t="s">
        <v>38</v>
      </c>
      <c r="S4684" s="55"/>
      <c r="T4684" s="55"/>
      <c r="U4684" s="55" t="s">
        <v>38</v>
      </c>
      <c r="V4684" s="55">
        <v>40.495600000000003</v>
      </c>
      <c r="W4684" s="55">
        <v>-74.451700000000002</v>
      </c>
      <c r="X4684" s="55" t="s">
        <v>39</v>
      </c>
      <c r="Y4684" s="55" t="s">
        <v>167</v>
      </c>
      <c r="Z4684" s="55" t="s">
        <v>34</v>
      </c>
      <c r="AA4684" s="55">
        <v>0</v>
      </c>
      <c r="AB4684" s="55" t="s">
        <v>41</v>
      </c>
      <c r="AC4684" s="55">
        <v>8</v>
      </c>
      <c r="AD4684" s="55"/>
      <c r="AE4684" s="55" t="s">
        <v>49</v>
      </c>
      <c r="AF4684" s="55" t="s">
        <v>50</v>
      </c>
      <c r="AG4684" s="55">
        <v>2.1302999999999999E-3</v>
      </c>
      <c r="AH4684" s="57" t="s">
        <v>44</v>
      </c>
    </row>
    <row r="4685" spans="1:34" x14ac:dyDescent="0.25">
      <c r="A4685" s="54">
        <v>11819511</v>
      </c>
      <c r="B4685" s="55"/>
      <c r="C4685" s="55"/>
      <c r="D4685" s="55">
        <v>61348113</v>
      </c>
      <c r="E4685" s="55"/>
      <c r="F4685" s="55">
        <v>300</v>
      </c>
      <c r="G4685" s="55">
        <v>79234214</v>
      </c>
      <c r="H4685" s="55"/>
      <c r="I4685" s="55">
        <v>2275050012</v>
      </c>
      <c r="J4685" s="55">
        <v>2</v>
      </c>
      <c r="K4685" s="55" t="s">
        <v>34</v>
      </c>
      <c r="L4685" s="55" t="s">
        <v>103</v>
      </c>
      <c r="M4685" s="55">
        <v>34023</v>
      </c>
      <c r="N4685" s="55"/>
      <c r="O4685" s="55" t="s">
        <v>449</v>
      </c>
      <c r="P4685" s="55">
        <v>48811</v>
      </c>
      <c r="Q4685" s="55" t="s">
        <v>37</v>
      </c>
      <c r="R4685" s="55" t="s">
        <v>38</v>
      </c>
      <c r="S4685" s="55"/>
      <c r="T4685" s="55"/>
      <c r="U4685" s="55" t="s">
        <v>38</v>
      </c>
      <c r="V4685" s="55">
        <v>40.495600000000003</v>
      </c>
      <c r="W4685" s="55">
        <v>-74.451700000000002</v>
      </c>
      <c r="X4685" s="55" t="s">
        <v>39</v>
      </c>
      <c r="Y4685" s="55" t="s">
        <v>167</v>
      </c>
      <c r="Z4685" s="55" t="s">
        <v>34</v>
      </c>
      <c r="AA4685" s="55">
        <v>0</v>
      </c>
      <c r="AB4685" s="55" t="s">
        <v>41</v>
      </c>
      <c r="AC4685" s="55">
        <v>8</v>
      </c>
      <c r="AD4685" s="55"/>
      <c r="AE4685" s="55" t="s">
        <v>49</v>
      </c>
      <c r="AF4685" s="55" t="s">
        <v>50</v>
      </c>
      <c r="AG4685" s="55">
        <v>3.9055499999999998E-3</v>
      </c>
      <c r="AH4685" s="57" t="s">
        <v>44</v>
      </c>
    </row>
    <row r="4686" spans="1:34" x14ac:dyDescent="0.25">
      <c r="A4686" s="54">
        <v>11819511</v>
      </c>
      <c r="B4686" s="55"/>
      <c r="C4686" s="55"/>
      <c r="D4686" s="55">
        <v>61348113</v>
      </c>
      <c r="E4686" s="55"/>
      <c r="F4686" s="55">
        <v>300</v>
      </c>
      <c r="G4686" s="55">
        <v>79234214</v>
      </c>
      <c r="H4686" s="55"/>
      <c r="I4686" s="55">
        <v>2275050012</v>
      </c>
      <c r="J4686" s="55">
        <v>2</v>
      </c>
      <c r="K4686" s="55" t="s">
        <v>34</v>
      </c>
      <c r="L4686" s="55" t="s">
        <v>103</v>
      </c>
      <c r="M4686" s="55">
        <v>34023</v>
      </c>
      <c r="N4686" s="55"/>
      <c r="O4686" s="55" t="s">
        <v>449</v>
      </c>
      <c r="P4686" s="55">
        <v>48811</v>
      </c>
      <c r="Q4686" s="55" t="s">
        <v>37</v>
      </c>
      <c r="R4686" s="55" t="s">
        <v>38</v>
      </c>
      <c r="S4686" s="55"/>
      <c r="T4686" s="55"/>
      <c r="U4686" s="55" t="s">
        <v>38</v>
      </c>
      <c r="V4686" s="55">
        <v>40.495600000000003</v>
      </c>
      <c r="W4686" s="55">
        <v>-74.451700000000002</v>
      </c>
      <c r="X4686" s="55" t="s">
        <v>39</v>
      </c>
      <c r="Y4686" s="55" t="s">
        <v>167</v>
      </c>
      <c r="Z4686" s="55" t="s">
        <v>34</v>
      </c>
      <c r="AA4686" s="55">
        <v>0</v>
      </c>
      <c r="AB4686" s="55" t="s">
        <v>41</v>
      </c>
      <c r="AC4686" s="55">
        <v>8</v>
      </c>
      <c r="AD4686" s="55"/>
      <c r="AE4686" s="55" t="s">
        <v>51</v>
      </c>
      <c r="AF4686" s="55" t="s">
        <v>52</v>
      </c>
      <c r="AG4686" s="55">
        <v>5.3417999999999998E-3</v>
      </c>
      <c r="AH4686" s="57" t="s">
        <v>44</v>
      </c>
    </row>
    <row r="4687" spans="1:34" x14ac:dyDescent="0.25">
      <c r="A4687" s="54">
        <v>11819511</v>
      </c>
      <c r="B4687" s="55"/>
      <c r="C4687" s="55"/>
      <c r="D4687" s="55">
        <v>61348113</v>
      </c>
      <c r="E4687" s="55"/>
      <c r="F4687" s="55">
        <v>300</v>
      </c>
      <c r="G4687" s="55">
        <v>79234114</v>
      </c>
      <c r="H4687" s="55"/>
      <c r="I4687" s="55">
        <v>2275050011</v>
      </c>
      <c r="J4687" s="55">
        <v>2</v>
      </c>
      <c r="K4687" s="55" t="s">
        <v>34</v>
      </c>
      <c r="L4687" s="55" t="s">
        <v>103</v>
      </c>
      <c r="M4687" s="55">
        <v>34023</v>
      </c>
      <c r="N4687" s="55"/>
      <c r="O4687" s="55" t="s">
        <v>449</v>
      </c>
      <c r="P4687" s="55">
        <v>48811</v>
      </c>
      <c r="Q4687" s="55" t="s">
        <v>37</v>
      </c>
      <c r="R4687" s="55" t="s">
        <v>38</v>
      </c>
      <c r="S4687" s="55"/>
      <c r="T4687" s="55"/>
      <c r="U4687" s="55" t="s">
        <v>38</v>
      </c>
      <c r="V4687" s="55">
        <v>40.495600000000003</v>
      </c>
      <c r="W4687" s="55">
        <v>-74.451700000000002</v>
      </c>
      <c r="X4687" s="55" t="s">
        <v>39</v>
      </c>
      <c r="Y4687" s="55" t="s">
        <v>167</v>
      </c>
      <c r="Z4687" s="55" t="s">
        <v>34</v>
      </c>
      <c r="AA4687" s="55">
        <v>0</v>
      </c>
      <c r="AB4687" s="55" t="s">
        <v>41</v>
      </c>
      <c r="AC4687" s="55">
        <v>8</v>
      </c>
      <c r="AD4687" s="55"/>
      <c r="AE4687" s="55" t="s">
        <v>51</v>
      </c>
      <c r="AF4687" s="55" t="s">
        <v>52</v>
      </c>
      <c r="AG4687" s="55">
        <v>5.8500000000000002E-4</v>
      </c>
      <c r="AH4687" s="57" t="s">
        <v>44</v>
      </c>
    </row>
    <row r="4688" spans="1:34" x14ac:dyDescent="0.25">
      <c r="A4688" s="54">
        <v>11819511</v>
      </c>
      <c r="B4688" s="55"/>
      <c r="C4688" s="55"/>
      <c r="D4688" s="55">
        <v>61348113</v>
      </c>
      <c r="E4688" s="55"/>
      <c r="F4688" s="55">
        <v>300</v>
      </c>
      <c r="G4688" s="55">
        <v>79234114</v>
      </c>
      <c r="H4688" s="55"/>
      <c r="I4688" s="55">
        <v>2275050011</v>
      </c>
      <c r="J4688" s="55">
        <v>2</v>
      </c>
      <c r="K4688" s="55" t="s">
        <v>34</v>
      </c>
      <c r="L4688" s="55" t="s">
        <v>103</v>
      </c>
      <c r="M4688" s="55">
        <v>34023</v>
      </c>
      <c r="N4688" s="55"/>
      <c r="O4688" s="55" t="s">
        <v>449</v>
      </c>
      <c r="P4688" s="55">
        <v>48811</v>
      </c>
      <c r="Q4688" s="55" t="s">
        <v>37</v>
      </c>
      <c r="R4688" s="55" t="s">
        <v>38</v>
      </c>
      <c r="S4688" s="55"/>
      <c r="T4688" s="55"/>
      <c r="U4688" s="55" t="s">
        <v>38</v>
      </c>
      <c r="V4688" s="55">
        <v>40.495600000000003</v>
      </c>
      <c r="W4688" s="55">
        <v>-74.451700000000002</v>
      </c>
      <c r="X4688" s="55" t="s">
        <v>39</v>
      </c>
      <c r="Y4688" s="55" t="s">
        <v>167</v>
      </c>
      <c r="Z4688" s="55" t="s">
        <v>34</v>
      </c>
      <c r="AA4688" s="55">
        <v>0</v>
      </c>
      <c r="AB4688" s="55" t="s">
        <v>41</v>
      </c>
      <c r="AC4688" s="55">
        <v>8</v>
      </c>
      <c r="AD4688" s="55"/>
      <c r="AE4688" s="55" t="s">
        <v>53</v>
      </c>
      <c r="AF4688" s="55" t="s">
        <v>54</v>
      </c>
      <c r="AG4688" s="55">
        <v>0.108126</v>
      </c>
      <c r="AH4688" s="57" t="s">
        <v>44</v>
      </c>
    </row>
    <row r="4689" spans="1:34" x14ac:dyDescent="0.25">
      <c r="A4689" s="54">
        <v>11819511</v>
      </c>
      <c r="B4689" s="55"/>
      <c r="C4689" s="55"/>
      <c r="D4689" s="55">
        <v>61348113</v>
      </c>
      <c r="E4689" s="55"/>
      <c r="F4689" s="55">
        <v>300</v>
      </c>
      <c r="G4689" s="55">
        <v>79234214</v>
      </c>
      <c r="H4689" s="55"/>
      <c r="I4689" s="55">
        <v>2275050012</v>
      </c>
      <c r="J4689" s="55">
        <v>2</v>
      </c>
      <c r="K4689" s="55" t="s">
        <v>34</v>
      </c>
      <c r="L4689" s="55" t="s">
        <v>103</v>
      </c>
      <c r="M4689" s="55">
        <v>34023</v>
      </c>
      <c r="N4689" s="55"/>
      <c r="O4689" s="55" t="s">
        <v>449</v>
      </c>
      <c r="P4689" s="55">
        <v>48811</v>
      </c>
      <c r="Q4689" s="55" t="s">
        <v>37</v>
      </c>
      <c r="R4689" s="55" t="s">
        <v>38</v>
      </c>
      <c r="S4689" s="55"/>
      <c r="T4689" s="55"/>
      <c r="U4689" s="55" t="s">
        <v>38</v>
      </c>
      <c r="V4689" s="55">
        <v>40.495600000000003</v>
      </c>
      <c r="W4689" s="55">
        <v>-74.451700000000002</v>
      </c>
      <c r="X4689" s="55" t="s">
        <v>39</v>
      </c>
      <c r="Y4689" s="55" t="s">
        <v>167</v>
      </c>
      <c r="Z4689" s="55" t="s">
        <v>34</v>
      </c>
      <c r="AA4689" s="55">
        <v>0</v>
      </c>
      <c r="AB4689" s="55" t="s">
        <v>41</v>
      </c>
      <c r="AC4689" s="55">
        <v>8</v>
      </c>
      <c r="AD4689" s="55"/>
      <c r="AE4689" s="55" t="s">
        <v>53</v>
      </c>
      <c r="AF4689" s="55" t="s">
        <v>54</v>
      </c>
      <c r="AG4689" s="55">
        <v>0.15802099999999999</v>
      </c>
      <c r="AH4689" s="57" t="s">
        <v>44</v>
      </c>
    </row>
    <row r="4690" spans="1:34" x14ac:dyDescent="0.25">
      <c r="A4690" s="54">
        <v>11819511</v>
      </c>
      <c r="B4690" s="55"/>
      <c r="C4690" s="55"/>
      <c r="D4690" s="55">
        <v>61348113</v>
      </c>
      <c r="E4690" s="55"/>
      <c r="F4690" s="55">
        <v>300</v>
      </c>
      <c r="G4690" s="55">
        <v>79234114</v>
      </c>
      <c r="H4690" s="55"/>
      <c r="I4690" s="55">
        <v>2275050011</v>
      </c>
      <c r="J4690" s="55">
        <v>2</v>
      </c>
      <c r="K4690" s="55" t="s">
        <v>34</v>
      </c>
      <c r="L4690" s="55" t="s">
        <v>103</v>
      </c>
      <c r="M4690" s="55">
        <v>34023</v>
      </c>
      <c r="N4690" s="55"/>
      <c r="O4690" s="55" t="s">
        <v>449</v>
      </c>
      <c r="P4690" s="55">
        <v>48811</v>
      </c>
      <c r="Q4690" s="55" t="s">
        <v>37</v>
      </c>
      <c r="R4690" s="55" t="s">
        <v>38</v>
      </c>
      <c r="S4690" s="55"/>
      <c r="T4690" s="55"/>
      <c r="U4690" s="55" t="s">
        <v>38</v>
      </c>
      <c r="V4690" s="55">
        <v>40.495600000000003</v>
      </c>
      <c r="W4690" s="55">
        <v>-74.451700000000002</v>
      </c>
      <c r="X4690" s="55" t="s">
        <v>39</v>
      </c>
      <c r="Y4690" s="55" t="s">
        <v>167</v>
      </c>
      <c r="Z4690" s="55" t="s">
        <v>34</v>
      </c>
      <c r="AA4690" s="55">
        <v>0</v>
      </c>
      <c r="AB4690" s="55" t="s">
        <v>41</v>
      </c>
      <c r="AC4690" s="55">
        <v>8</v>
      </c>
      <c r="AD4690" s="55"/>
      <c r="AE4690" s="55">
        <v>7439921</v>
      </c>
      <c r="AF4690" s="55" t="s">
        <v>55</v>
      </c>
      <c r="AG4690" s="55">
        <v>1.3835599999999999E-4</v>
      </c>
      <c r="AH4690" s="57" t="s">
        <v>44</v>
      </c>
    </row>
    <row r="4691" spans="1:34" x14ac:dyDescent="0.25">
      <c r="A4691" s="54">
        <v>11347411</v>
      </c>
      <c r="B4691" s="55"/>
      <c r="C4691" s="55"/>
      <c r="D4691" s="55">
        <v>61583113</v>
      </c>
      <c r="E4691" s="55"/>
      <c r="F4691" s="55">
        <v>300</v>
      </c>
      <c r="G4691" s="55">
        <v>79696514</v>
      </c>
      <c r="H4691" s="55"/>
      <c r="I4691" s="55">
        <v>2275050011</v>
      </c>
      <c r="J4691" s="55">
        <v>2</v>
      </c>
      <c r="K4691" s="55" t="s">
        <v>34</v>
      </c>
      <c r="L4691" s="55" t="s">
        <v>82</v>
      </c>
      <c r="M4691" s="55">
        <v>34041</v>
      </c>
      <c r="N4691" s="55"/>
      <c r="O4691" s="55" t="s">
        <v>450</v>
      </c>
      <c r="P4691" s="55">
        <v>48811</v>
      </c>
      <c r="Q4691" s="55" t="s">
        <v>37</v>
      </c>
      <c r="R4691" s="55" t="s">
        <v>38</v>
      </c>
      <c r="S4691" s="55"/>
      <c r="T4691" s="55"/>
      <c r="U4691" s="55" t="s">
        <v>38</v>
      </c>
      <c r="V4691" s="55">
        <v>40.923699999999997</v>
      </c>
      <c r="W4691" s="55">
        <v>-74.870400000000004</v>
      </c>
      <c r="X4691" s="55" t="s">
        <v>39</v>
      </c>
      <c r="Y4691" s="55" t="s">
        <v>451</v>
      </c>
      <c r="Z4691" s="55" t="s">
        <v>34</v>
      </c>
      <c r="AA4691" s="55">
        <v>0</v>
      </c>
      <c r="AB4691" s="55" t="s">
        <v>41</v>
      </c>
      <c r="AC4691" s="55">
        <v>8</v>
      </c>
      <c r="AD4691" s="55"/>
      <c r="AE4691" s="55" t="s">
        <v>42</v>
      </c>
      <c r="AF4691" s="55" t="s">
        <v>43</v>
      </c>
      <c r="AG4691" s="55">
        <v>5.6110300000000004E-3</v>
      </c>
      <c r="AH4691" s="57" t="s">
        <v>44</v>
      </c>
    </row>
    <row r="4692" spans="1:34" x14ac:dyDescent="0.25">
      <c r="A4692" s="54">
        <v>11347411</v>
      </c>
      <c r="B4692" s="55"/>
      <c r="C4692" s="55"/>
      <c r="D4692" s="55">
        <v>61583113</v>
      </c>
      <c r="E4692" s="55"/>
      <c r="F4692" s="55">
        <v>300</v>
      </c>
      <c r="G4692" s="55">
        <v>79696514</v>
      </c>
      <c r="H4692" s="55"/>
      <c r="I4692" s="55">
        <v>2275050011</v>
      </c>
      <c r="J4692" s="55">
        <v>2</v>
      </c>
      <c r="K4692" s="55" t="s">
        <v>34</v>
      </c>
      <c r="L4692" s="55" t="s">
        <v>82</v>
      </c>
      <c r="M4692" s="55">
        <v>34041</v>
      </c>
      <c r="N4692" s="55"/>
      <c r="O4692" s="55" t="s">
        <v>450</v>
      </c>
      <c r="P4692" s="55">
        <v>48811</v>
      </c>
      <c r="Q4692" s="55" t="s">
        <v>37</v>
      </c>
      <c r="R4692" s="55" t="s">
        <v>38</v>
      </c>
      <c r="S4692" s="55"/>
      <c r="T4692" s="55"/>
      <c r="U4692" s="55" t="s">
        <v>38</v>
      </c>
      <c r="V4692" s="55">
        <v>40.923699999999997</v>
      </c>
      <c r="W4692" s="55">
        <v>-74.870400000000004</v>
      </c>
      <c r="X4692" s="55" t="s">
        <v>39</v>
      </c>
      <c r="Y4692" s="55" t="s">
        <v>451</v>
      </c>
      <c r="Z4692" s="55" t="s">
        <v>34</v>
      </c>
      <c r="AA4692" s="55">
        <v>0</v>
      </c>
      <c r="AB4692" s="55" t="s">
        <v>41</v>
      </c>
      <c r="AC4692" s="55">
        <v>8</v>
      </c>
      <c r="AD4692" s="55"/>
      <c r="AE4692" s="55" t="s">
        <v>45</v>
      </c>
      <c r="AF4692" s="55" t="s">
        <v>46</v>
      </c>
      <c r="AG4692" s="55">
        <v>3.7289000000000002E-4</v>
      </c>
      <c r="AH4692" s="57" t="s">
        <v>44</v>
      </c>
    </row>
    <row r="4693" spans="1:34" x14ac:dyDescent="0.25">
      <c r="A4693" s="54">
        <v>11347411</v>
      </c>
      <c r="B4693" s="55"/>
      <c r="C4693" s="55"/>
      <c r="D4693" s="55">
        <v>61583113</v>
      </c>
      <c r="E4693" s="55"/>
      <c r="F4693" s="55">
        <v>300</v>
      </c>
      <c r="G4693" s="55">
        <v>79696514</v>
      </c>
      <c r="H4693" s="55"/>
      <c r="I4693" s="55">
        <v>2275050011</v>
      </c>
      <c r="J4693" s="55">
        <v>2</v>
      </c>
      <c r="K4693" s="55" t="s">
        <v>34</v>
      </c>
      <c r="L4693" s="55" t="s">
        <v>82</v>
      </c>
      <c r="M4693" s="55">
        <v>34041</v>
      </c>
      <c r="N4693" s="55"/>
      <c r="O4693" s="55" t="s">
        <v>450</v>
      </c>
      <c r="P4693" s="55">
        <v>48811</v>
      </c>
      <c r="Q4693" s="55" t="s">
        <v>37</v>
      </c>
      <c r="R4693" s="55" t="s">
        <v>38</v>
      </c>
      <c r="S4693" s="55"/>
      <c r="T4693" s="55"/>
      <c r="U4693" s="55" t="s">
        <v>38</v>
      </c>
      <c r="V4693" s="55">
        <v>40.923699999999997</v>
      </c>
      <c r="W4693" s="55">
        <v>-74.870400000000004</v>
      </c>
      <c r="X4693" s="55" t="s">
        <v>39</v>
      </c>
      <c r="Y4693" s="55" t="s">
        <v>451</v>
      </c>
      <c r="Z4693" s="55" t="s">
        <v>34</v>
      </c>
      <c r="AA4693" s="55">
        <v>0</v>
      </c>
      <c r="AB4693" s="55" t="s">
        <v>41</v>
      </c>
      <c r="AC4693" s="55">
        <v>8</v>
      </c>
      <c r="AD4693" s="55"/>
      <c r="AE4693" s="55" t="s">
        <v>47</v>
      </c>
      <c r="AF4693" s="55" t="s">
        <v>48</v>
      </c>
      <c r="AG4693" s="55">
        <v>6.0901499999999999E-3</v>
      </c>
      <c r="AH4693" s="57" t="s">
        <v>44</v>
      </c>
    </row>
    <row r="4694" spans="1:34" x14ac:dyDescent="0.25">
      <c r="A4694" s="54">
        <v>11347411</v>
      </c>
      <c r="B4694" s="55"/>
      <c r="C4694" s="55"/>
      <c r="D4694" s="55">
        <v>61583113</v>
      </c>
      <c r="E4694" s="55"/>
      <c r="F4694" s="55">
        <v>300</v>
      </c>
      <c r="G4694" s="55">
        <v>79696514</v>
      </c>
      <c r="H4694" s="55"/>
      <c r="I4694" s="55">
        <v>2275050011</v>
      </c>
      <c r="J4694" s="55">
        <v>2</v>
      </c>
      <c r="K4694" s="55" t="s">
        <v>34</v>
      </c>
      <c r="L4694" s="55" t="s">
        <v>82</v>
      </c>
      <c r="M4694" s="55">
        <v>34041</v>
      </c>
      <c r="N4694" s="55"/>
      <c r="O4694" s="55" t="s">
        <v>450</v>
      </c>
      <c r="P4694" s="55">
        <v>48811</v>
      </c>
      <c r="Q4694" s="55" t="s">
        <v>37</v>
      </c>
      <c r="R4694" s="55" t="s">
        <v>38</v>
      </c>
      <c r="S4694" s="55"/>
      <c r="T4694" s="55"/>
      <c r="U4694" s="55" t="s">
        <v>38</v>
      </c>
      <c r="V4694" s="55">
        <v>40.923699999999997</v>
      </c>
      <c r="W4694" s="55">
        <v>-74.870400000000004</v>
      </c>
      <c r="X4694" s="55" t="s">
        <v>39</v>
      </c>
      <c r="Y4694" s="55" t="s">
        <v>451</v>
      </c>
      <c r="Z4694" s="55" t="s">
        <v>34</v>
      </c>
      <c r="AA4694" s="55">
        <v>0</v>
      </c>
      <c r="AB4694" s="55" t="s">
        <v>41</v>
      </c>
      <c r="AC4694" s="55">
        <v>8</v>
      </c>
      <c r="AD4694" s="55"/>
      <c r="AE4694" s="55" t="s">
        <v>49</v>
      </c>
      <c r="AF4694" s="55" t="s">
        <v>50</v>
      </c>
      <c r="AG4694" s="55">
        <v>8.8263100000000004E-3</v>
      </c>
      <c r="AH4694" s="57" t="s">
        <v>44</v>
      </c>
    </row>
    <row r="4695" spans="1:34" x14ac:dyDescent="0.25">
      <c r="A4695" s="54">
        <v>11347411</v>
      </c>
      <c r="B4695" s="55"/>
      <c r="C4695" s="55"/>
      <c r="D4695" s="55">
        <v>61583113</v>
      </c>
      <c r="E4695" s="55"/>
      <c r="F4695" s="55">
        <v>300</v>
      </c>
      <c r="G4695" s="55">
        <v>79696514</v>
      </c>
      <c r="H4695" s="55"/>
      <c r="I4695" s="55">
        <v>2275050011</v>
      </c>
      <c r="J4695" s="55">
        <v>2</v>
      </c>
      <c r="K4695" s="55" t="s">
        <v>34</v>
      </c>
      <c r="L4695" s="55" t="s">
        <v>82</v>
      </c>
      <c r="M4695" s="55">
        <v>34041</v>
      </c>
      <c r="N4695" s="55"/>
      <c r="O4695" s="55" t="s">
        <v>450</v>
      </c>
      <c r="P4695" s="55">
        <v>48811</v>
      </c>
      <c r="Q4695" s="55" t="s">
        <v>37</v>
      </c>
      <c r="R4695" s="55" t="s">
        <v>38</v>
      </c>
      <c r="S4695" s="55"/>
      <c r="T4695" s="55"/>
      <c r="U4695" s="55" t="s">
        <v>38</v>
      </c>
      <c r="V4695" s="55">
        <v>40.923699999999997</v>
      </c>
      <c r="W4695" s="55">
        <v>-74.870400000000004</v>
      </c>
      <c r="X4695" s="55" t="s">
        <v>39</v>
      </c>
      <c r="Y4695" s="55" t="s">
        <v>451</v>
      </c>
      <c r="Z4695" s="55" t="s">
        <v>34</v>
      </c>
      <c r="AA4695" s="55">
        <v>0</v>
      </c>
      <c r="AB4695" s="55" t="s">
        <v>41</v>
      </c>
      <c r="AC4695" s="55">
        <v>8</v>
      </c>
      <c r="AD4695" s="55"/>
      <c r="AE4695" s="55" t="s">
        <v>51</v>
      </c>
      <c r="AF4695" s="55" t="s">
        <v>52</v>
      </c>
      <c r="AG4695" s="55">
        <v>2.4237899999999999E-3</v>
      </c>
      <c r="AH4695" s="57" t="s">
        <v>44</v>
      </c>
    </row>
    <row r="4696" spans="1:34" x14ac:dyDescent="0.25">
      <c r="A4696" s="54">
        <v>11347411</v>
      </c>
      <c r="B4696" s="55"/>
      <c r="C4696" s="55"/>
      <c r="D4696" s="55">
        <v>61583113</v>
      </c>
      <c r="E4696" s="55"/>
      <c r="F4696" s="55">
        <v>300</v>
      </c>
      <c r="G4696" s="55">
        <v>79696514</v>
      </c>
      <c r="H4696" s="55"/>
      <c r="I4696" s="55">
        <v>2275050011</v>
      </c>
      <c r="J4696" s="55">
        <v>2</v>
      </c>
      <c r="K4696" s="55" t="s">
        <v>34</v>
      </c>
      <c r="L4696" s="55" t="s">
        <v>82</v>
      </c>
      <c r="M4696" s="55">
        <v>34041</v>
      </c>
      <c r="N4696" s="55"/>
      <c r="O4696" s="55" t="s">
        <v>450</v>
      </c>
      <c r="P4696" s="55">
        <v>48811</v>
      </c>
      <c r="Q4696" s="55" t="s">
        <v>37</v>
      </c>
      <c r="R4696" s="55" t="s">
        <v>38</v>
      </c>
      <c r="S4696" s="55"/>
      <c r="T4696" s="55"/>
      <c r="U4696" s="55" t="s">
        <v>38</v>
      </c>
      <c r="V4696" s="55">
        <v>40.923699999999997</v>
      </c>
      <c r="W4696" s="55">
        <v>-74.870400000000004</v>
      </c>
      <c r="X4696" s="55" t="s">
        <v>39</v>
      </c>
      <c r="Y4696" s="55" t="s">
        <v>451</v>
      </c>
      <c r="Z4696" s="55" t="s">
        <v>34</v>
      </c>
      <c r="AA4696" s="55">
        <v>0</v>
      </c>
      <c r="AB4696" s="55" t="s">
        <v>41</v>
      </c>
      <c r="AC4696" s="55">
        <v>8</v>
      </c>
      <c r="AD4696" s="55"/>
      <c r="AE4696" s="55" t="s">
        <v>53</v>
      </c>
      <c r="AF4696" s="55" t="s">
        <v>54</v>
      </c>
      <c r="AG4696" s="55">
        <v>0.44799</v>
      </c>
      <c r="AH4696" s="57" t="s">
        <v>44</v>
      </c>
    </row>
    <row r="4697" spans="1:34" x14ac:dyDescent="0.25">
      <c r="A4697" s="54">
        <v>11347411</v>
      </c>
      <c r="B4697" s="55"/>
      <c r="C4697" s="55"/>
      <c r="D4697" s="55">
        <v>61583113</v>
      </c>
      <c r="E4697" s="55"/>
      <c r="F4697" s="55">
        <v>300</v>
      </c>
      <c r="G4697" s="55">
        <v>79696514</v>
      </c>
      <c r="H4697" s="55"/>
      <c r="I4697" s="55">
        <v>2275050011</v>
      </c>
      <c r="J4697" s="55">
        <v>2</v>
      </c>
      <c r="K4697" s="55" t="s">
        <v>34</v>
      </c>
      <c r="L4697" s="55" t="s">
        <v>82</v>
      </c>
      <c r="M4697" s="55">
        <v>34041</v>
      </c>
      <c r="N4697" s="55"/>
      <c r="O4697" s="55" t="s">
        <v>450</v>
      </c>
      <c r="P4697" s="55">
        <v>48811</v>
      </c>
      <c r="Q4697" s="55" t="s">
        <v>37</v>
      </c>
      <c r="R4697" s="55" t="s">
        <v>38</v>
      </c>
      <c r="S4697" s="55"/>
      <c r="T4697" s="55"/>
      <c r="U4697" s="55" t="s">
        <v>38</v>
      </c>
      <c r="V4697" s="55">
        <v>40.923699999999997</v>
      </c>
      <c r="W4697" s="55">
        <v>-74.870400000000004</v>
      </c>
      <c r="X4697" s="55" t="s">
        <v>39</v>
      </c>
      <c r="Y4697" s="55" t="s">
        <v>451</v>
      </c>
      <c r="Z4697" s="55" t="s">
        <v>34</v>
      </c>
      <c r="AA4697" s="55">
        <v>0</v>
      </c>
      <c r="AB4697" s="55" t="s">
        <v>41</v>
      </c>
      <c r="AC4697" s="55">
        <v>8</v>
      </c>
      <c r="AD4697" s="55"/>
      <c r="AE4697" s="55">
        <v>7439921</v>
      </c>
      <c r="AF4697" s="55" t="s">
        <v>55</v>
      </c>
      <c r="AG4697" s="55">
        <v>5.7324100000000005E-4</v>
      </c>
      <c r="AH4697" s="57" t="s">
        <v>44</v>
      </c>
    </row>
    <row r="4698" spans="1:34" x14ac:dyDescent="0.25">
      <c r="A4698" s="54">
        <v>11347611</v>
      </c>
      <c r="B4698" s="55"/>
      <c r="C4698" s="55"/>
      <c r="D4698" s="55">
        <v>61583713</v>
      </c>
      <c r="E4698" s="55"/>
      <c r="F4698" s="55">
        <v>300</v>
      </c>
      <c r="G4698" s="55">
        <v>79697714</v>
      </c>
      <c r="H4698" s="55"/>
      <c r="I4698" s="55">
        <v>2275050011</v>
      </c>
      <c r="J4698" s="55">
        <v>2</v>
      </c>
      <c r="K4698" s="55" t="s">
        <v>34</v>
      </c>
      <c r="L4698" s="55" t="s">
        <v>87</v>
      </c>
      <c r="M4698" s="55">
        <v>34011</v>
      </c>
      <c r="N4698" s="55"/>
      <c r="O4698" s="55" t="s">
        <v>452</v>
      </c>
      <c r="P4698" s="55">
        <v>48811</v>
      </c>
      <c r="Q4698" s="55" t="s">
        <v>37</v>
      </c>
      <c r="R4698" s="55" t="s">
        <v>38</v>
      </c>
      <c r="S4698" s="55"/>
      <c r="T4698" s="55"/>
      <c r="U4698" s="55" t="s">
        <v>38</v>
      </c>
      <c r="V4698" s="55">
        <v>39.446800000000003</v>
      </c>
      <c r="W4698" s="55">
        <v>-75.313199999999995</v>
      </c>
      <c r="X4698" s="55" t="s">
        <v>39</v>
      </c>
      <c r="Y4698" s="55" t="s">
        <v>353</v>
      </c>
      <c r="Z4698" s="55" t="s">
        <v>34</v>
      </c>
      <c r="AA4698" s="55">
        <v>0</v>
      </c>
      <c r="AB4698" s="55" t="s">
        <v>41</v>
      </c>
      <c r="AC4698" s="55">
        <v>8</v>
      </c>
      <c r="AD4698" s="55"/>
      <c r="AE4698" s="55" t="s">
        <v>42</v>
      </c>
      <c r="AF4698" s="55" t="s">
        <v>43</v>
      </c>
      <c r="AG4698" s="55">
        <v>6.6608800000000001E-3</v>
      </c>
      <c r="AH4698" s="57" t="s">
        <v>44</v>
      </c>
    </row>
    <row r="4699" spans="1:34" x14ac:dyDescent="0.25">
      <c r="A4699" s="54">
        <v>11347611</v>
      </c>
      <c r="B4699" s="55"/>
      <c r="C4699" s="55"/>
      <c r="D4699" s="55">
        <v>61583713</v>
      </c>
      <c r="E4699" s="55"/>
      <c r="F4699" s="55">
        <v>300</v>
      </c>
      <c r="G4699" s="55">
        <v>79697714</v>
      </c>
      <c r="H4699" s="55"/>
      <c r="I4699" s="55">
        <v>2275050011</v>
      </c>
      <c r="J4699" s="55">
        <v>2</v>
      </c>
      <c r="K4699" s="55" t="s">
        <v>34</v>
      </c>
      <c r="L4699" s="55" t="s">
        <v>87</v>
      </c>
      <c r="M4699" s="55">
        <v>34011</v>
      </c>
      <c r="N4699" s="55"/>
      <c r="O4699" s="55" t="s">
        <v>452</v>
      </c>
      <c r="P4699" s="55">
        <v>48811</v>
      </c>
      <c r="Q4699" s="55" t="s">
        <v>37</v>
      </c>
      <c r="R4699" s="55" t="s">
        <v>38</v>
      </c>
      <c r="S4699" s="55"/>
      <c r="T4699" s="55"/>
      <c r="U4699" s="55" t="s">
        <v>38</v>
      </c>
      <c r="V4699" s="55">
        <v>39.446800000000003</v>
      </c>
      <c r="W4699" s="55">
        <v>-75.313199999999995</v>
      </c>
      <c r="X4699" s="55" t="s">
        <v>39</v>
      </c>
      <c r="Y4699" s="55" t="s">
        <v>353</v>
      </c>
      <c r="Z4699" s="55" t="s">
        <v>34</v>
      </c>
      <c r="AA4699" s="55">
        <v>0</v>
      </c>
      <c r="AB4699" s="55" t="s">
        <v>41</v>
      </c>
      <c r="AC4699" s="55">
        <v>8</v>
      </c>
      <c r="AD4699" s="55"/>
      <c r="AE4699" s="55" t="s">
        <v>45</v>
      </c>
      <c r="AF4699" s="55" t="s">
        <v>46</v>
      </c>
      <c r="AG4699" s="55">
        <v>4.4265999999999999E-4</v>
      </c>
      <c r="AH4699" s="57" t="s">
        <v>44</v>
      </c>
    </row>
    <row r="4700" spans="1:34" x14ac:dyDescent="0.25">
      <c r="A4700" s="54">
        <v>11347611</v>
      </c>
      <c r="B4700" s="55"/>
      <c r="C4700" s="55"/>
      <c r="D4700" s="55">
        <v>61583713</v>
      </c>
      <c r="E4700" s="55"/>
      <c r="F4700" s="55">
        <v>300</v>
      </c>
      <c r="G4700" s="55">
        <v>79697714</v>
      </c>
      <c r="H4700" s="55"/>
      <c r="I4700" s="55">
        <v>2275050011</v>
      </c>
      <c r="J4700" s="55">
        <v>2</v>
      </c>
      <c r="K4700" s="55" t="s">
        <v>34</v>
      </c>
      <c r="L4700" s="55" t="s">
        <v>87</v>
      </c>
      <c r="M4700" s="55">
        <v>34011</v>
      </c>
      <c r="N4700" s="55"/>
      <c r="O4700" s="55" t="s">
        <v>452</v>
      </c>
      <c r="P4700" s="55">
        <v>48811</v>
      </c>
      <c r="Q4700" s="55" t="s">
        <v>37</v>
      </c>
      <c r="R4700" s="55" t="s">
        <v>38</v>
      </c>
      <c r="S4700" s="55"/>
      <c r="T4700" s="55"/>
      <c r="U4700" s="55" t="s">
        <v>38</v>
      </c>
      <c r="V4700" s="55">
        <v>39.446800000000003</v>
      </c>
      <c r="W4700" s="55">
        <v>-75.313199999999995</v>
      </c>
      <c r="X4700" s="55" t="s">
        <v>39</v>
      </c>
      <c r="Y4700" s="55" t="s">
        <v>353</v>
      </c>
      <c r="Z4700" s="55" t="s">
        <v>34</v>
      </c>
      <c r="AA4700" s="55">
        <v>0</v>
      </c>
      <c r="AB4700" s="55" t="s">
        <v>41</v>
      </c>
      <c r="AC4700" s="55">
        <v>8</v>
      </c>
      <c r="AD4700" s="55"/>
      <c r="AE4700" s="55" t="s">
        <v>47</v>
      </c>
      <c r="AF4700" s="55" t="s">
        <v>48</v>
      </c>
      <c r="AG4700" s="55">
        <v>7.2296599999999997E-3</v>
      </c>
      <c r="AH4700" s="57" t="s">
        <v>44</v>
      </c>
    </row>
    <row r="4701" spans="1:34" x14ac:dyDescent="0.25">
      <c r="A4701" s="54">
        <v>11347611</v>
      </c>
      <c r="B4701" s="55"/>
      <c r="C4701" s="55"/>
      <c r="D4701" s="55">
        <v>61583713</v>
      </c>
      <c r="E4701" s="55"/>
      <c r="F4701" s="55">
        <v>300</v>
      </c>
      <c r="G4701" s="55">
        <v>79697714</v>
      </c>
      <c r="H4701" s="55"/>
      <c r="I4701" s="55">
        <v>2275050011</v>
      </c>
      <c r="J4701" s="55">
        <v>2</v>
      </c>
      <c r="K4701" s="55" t="s">
        <v>34</v>
      </c>
      <c r="L4701" s="55" t="s">
        <v>87</v>
      </c>
      <c r="M4701" s="55">
        <v>34011</v>
      </c>
      <c r="N4701" s="55"/>
      <c r="O4701" s="55" t="s">
        <v>452</v>
      </c>
      <c r="P4701" s="55">
        <v>48811</v>
      </c>
      <c r="Q4701" s="55" t="s">
        <v>37</v>
      </c>
      <c r="R4701" s="55" t="s">
        <v>38</v>
      </c>
      <c r="S4701" s="55"/>
      <c r="T4701" s="55"/>
      <c r="U4701" s="55" t="s">
        <v>38</v>
      </c>
      <c r="V4701" s="55">
        <v>39.446800000000003</v>
      </c>
      <c r="W4701" s="55">
        <v>-75.313199999999995</v>
      </c>
      <c r="X4701" s="55" t="s">
        <v>39</v>
      </c>
      <c r="Y4701" s="55" t="s">
        <v>353</v>
      </c>
      <c r="Z4701" s="55" t="s">
        <v>34</v>
      </c>
      <c r="AA4701" s="55">
        <v>0</v>
      </c>
      <c r="AB4701" s="55" t="s">
        <v>41</v>
      </c>
      <c r="AC4701" s="55">
        <v>8</v>
      </c>
      <c r="AD4701" s="55"/>
      <c r="AE4701" s="55" t="s">
        <v>49</v>
      </c>
      <c r="AF4701" s="55" t="s">
        <v>50</v>
      </c>
      <c r="AG4701" s="55">
        <v>1.0477800000000001E-2</v>
      </c>
      <c r="AH4701" s="57" t="s">
        <v>44</v>
      </c>
    </row>
    <row r="4702" spans="1:34" x14ac:dyDescent="0.25">
      <c r="A4702" s="54">
        <v>11347611</v>
      </c>
      <c r="B4702" s="55"/>
      <c r="C4702" s="55"/>
      <c r="D4702" s="55">
        <v>61583713</v>
      </c>
      <c r="E4702" s="55"/>
      <c r="F4702" s="55">
        <v>300</v>
      </c>
      <c r="G4702" s="55">
        <v>79697714</v>
      </c>
      <c r="H4702" s="55"/>
      <c r="I4702" s="55">
        <v>2275050011</v>
      </c>
      <c r="J4702" s="55">
        <v>2</v>
      </c>
      <c r="K4702" s="55" t="s">
        <v>34</v>
      </c>
      <c r="L4702" s="55" t="s">
        <v>87</v>
      </c>
      <c r="M4702" s="55">
        <v>34011</v>
      </c>
      <c r="N4702" s="55"/>
      <c r="O4702" s="55" t="s">
        <v>452</v>
      </c>
      <c r="P4702" s="55">
        <v>48811</v>
      </c>
      <c r="Q4702" s="55" t="s">
        <v>37</v>
      </c>
      <c r="R4702" s="55" t="s">
        <v>38</v>
      </c>
      <c r="S4702" s="55"/>
      <c r="T4702" s="55"/>
      <c r="U4702" s="55" t="s">
        <v>38</v>
      </c>
      <c r="V4702" s="55">
        <v>39.446800000000003</v>
      </c>
      <c r="W4702" s="55">
        <v>-75.313199999999995</v>
      </c>
      <c r="X4702" s="55" t="s">
        <v>39</v>
      </c>
      <c r="Y4702" s="55" t="s">
        <v>353</v>
      </c>
      <c r="Z4702" s="55" t="s">
        <v>34</v>
      </c>
      <c r="AA4702" s="55">
        <v>0</v>
      </c>
      <c r="AB4702" s="55" t="s">
        <v>41</v>
      </c>
      <c r="AC4702" s="55">
        <v>8</v>
      </c>
      <c r="AD4702" s="55"/>
      <c r="AE4702" s="55" t="s">
        <v>51</v>
      </c>
      <c r="AF4702" s="55" t="s">
        <v>52</v>
      </c>
      <c r="AG4702" s="55">
        <v>2.8772899999999998E-3</v>
      </c>
      <c r="AH4702" s="57" t="s">
        <v>44</v>
      </c>
    </row>
    <row r="4703" spans="1:34" x14ac:dyDescent="0.25">
      <c r="A4703" s="54">
        <v>11347611</v>
      </c>
      <c r="B4703" s="55"/>
      <c r="C4703" s="55"/>
      <c r="D4703" s="55">
        <v>61583713</v>
      </c>
      <c r="E4703" s="55"/>
      <c r="F4703" s="55">
        <v>300</v>
      </c>
      <c r="G4703" s="55">
        <v>79697714</v>
      </c>
      <c r="H4703" s="55"/>
      <c r="I4703" s="55">
        <v>2275050011</v>
      </c>
      <c r="J4703" s="55">
        <v>2</v>
      </c>
      <c r="K4703" s="55" t="s">
        <v>34</v>
      </c>
      <c r="L4703" s="55" t="s">
        <v>87</v>
      </c>
      <c r="M4703" s="55">
        <v>34011</v>
      </c>
      <c r="N4703" s="55"/>
      <c r="O4703" s="55" t="s">
        <v>452</v>
      </c>
      <c r="P4703" s="55">
        <v>48811</v>
      </c>
      <c r="Q4703" s="55" t="s">
        <v>37</v>
      </c>
      <c r="R4703" s="55" t="s">
        <v>38</v>
      </c>
      <c r="S4703" s="55"/>
      <c r="T4703" s="55"/>
      <c r="U4703" s="55" t="s">
        <v>38</v>
      </c>
      <c r="V4703" s="55">
        <v>39.446800000000003</v>
      </c>
      <c r="W4703" s="55">
        <v>-75.313199999999995</v>
      </c>
      <c r="X4703" s="55" t="s">
        <v>39</v>
      </c>
      <c r="Y4703" s="55" t="s">
        <v>353</v>
      </c>
      <c r="Z4703" s="55" t="s">
        <v>34</v>
      </c>
      <c r="AA4703" s="55">
        <v>0</v>
      </c>
      <c r="AB4703" s="55" t="s">
        <v>41</v>
      </c>
      <c r="AC4703" s="55">
        <v>8</v>
      </c>
      <c r="AD4703" s="55"/>
      <c r="AE4703" s="55" t="s">
        <v>53</v>
      </c>
      <c r="AF4703" s="55" t="s">
        <v>54</v>
      </c>
      <c r="AG4703" s="55">
        <v>0.53181199999999995</v>
      </c>
      <c r="AH4703" s="57" t="s">
        <v>44</v>
      </c>
    </row>
    <row r="4704" spans="1:34" x14ac:dyDescent="0.25">
      <c r="A4704" s="54">
        <v>11347611</v>
      </c>
      <c r="B4704" s="55"/>
      <c r="C4704" s="55"/>
      <c r="D4704" s="55">
        <v>61583713</v>
      </c>
      <c r="E4704" s="55"/>
      <c r="F4704" s="55">
        <v>300</v>
      </c>
      <c r="G4704" s="55">
        <v>79697714</v>
      </c>
      <c r="H4704" s="55"/>
      <c r="I4704" s="55">
        <v>2275050011</v>
      </c>
      <c r="J4704" s="55">
        <v>2</v>
      </c>
      <c r="K4704" s="55" t="s">
        <v>34</v>
      </c>
      <c r="L4704" s="55" t="s">
        <v>87</v>
      </c>
      <c r="M4704" s="55">
        <v>34011</v>
      </c>
      <c r="N4704" s="55"/>
      <c r="O4704" s="55" t="s">
        <v>452</v>
      </c>
      <c r="P4704" s="55">
        <v>48811</v>
      </c>
      <c r="Q4704" s="55" t="s">
        <v>37</v>
      </c>
      <c r="R4704" s="55" t="s">
        <v>38</v>
      </c>
      <c r="S4704" s="55"/>
      <c r="T4704" s="55"/>
      <c r="U4704" s="55" t="s">
        <v>38</v>
      </c>
      <c r="V4704" s="55">
        <v>39.446800000000003</v>
      </c>
      <c r="W4704" s="55">
        <v>-75.313199999999995</v>
      </c>
      <c r="X4704" s="55" t="s">
        <v>39</v>
      </c>
      <c r="Y4704" s="55" t="s">
        <v>353</v>
      </c>
      <c r="Z4704" s="55" t="s">
        <v>34</v>
      </c>
      <c r="AA4704" s="55">
        <v>0</v>
      </c>
      <c r="AB4704" s="55" t="s">
        <v>41</v>
      </c>
      <c r="AC4704" s="55">
        <v>8</v>
      </c>
      <c r="AD4704" s="55"/>
      <c r="AE4704" s="55">
        <v>7439921</v>
      </c>
      <c r="AF4704" s="55" t="s">
        <v>55</v>
      </c>
      <c r="AG4704" s="55">
        <v>6.8049799999999998E-4</v>
      </c>
      <c r="AH4704" s="57" t="s">
        <v>44</v>
      </c>
    </row>
    <row r="4705" spans="1:34" x14ac:dyDescent="0.25">
      <c r="A4705" s="54">
        <v>12323111</v>
      </c>
      <c r="B4705" s="55"/>
      <c r="C4705" s="55"/>
      <c r="D4705" s="55">
        <v>61753413</v>
      </c>
      <c r="E4705" s="55"/>
      <c r="F4705" s="55">
        <v>300</v>
      </c>
      <c r="G4705" s="55">
        <v>80032914</v>
      </c>
      <c r="H4705" s="55"/>
      <c r="I4705" s="55">
        <v>2275050011</v>
      </c>
      <c r="J4705" s="55">
        <v>2</v>
      </c>
      <c r="K4705" s="55" t="s">
        <v>34</v>
      </c>
      <c r="L4705" s="55" t="s">
        <v>218</v>
      </c>
      <c r="M4705" s="55">
        <v>34039</v>
      </c>
      <c r="N4705" s="55"/>
      <c r="O4705" s="55" t="s">
        <v>453</v>
      </c>
      <c r="P4705" s="55">
        <v>48811</v>
      </c>
      <c r="Q4705" s="55" t="s">
        <v>37</v>
      </c>
      <c r="R4705" s="55" t="s">
        <v>38</v>
      </c>
      <c r="S4705" s="55"/>
      <c r="T4705" s="55"/>
      <c r="U4705" s="55" t="s">
        <v>38</v>
      </c>
      <c r="V4705" s="55">
        <v>40.636200000000002</v>
      </c>
      <c r="W4705" s="55">
        <v>-74.234300000000005</v>
      </c>
      <c r="X4705" s="55" t="s">
        <v>39</v>
      </c>
      <c r="Y4705" s="55" t="s">
        <v>454</v>
      </c>
      <c r="Z4705" s="55" t="s">
        <v>34</v>
      </c>
      <c r="AA4705" s="55">
        <v>0</v>
      </c>
      <c r="AB4705" s="55" t="s">
        <v>41</v>
      </c>
      <c r="AC4705" s="55">
        <v>8</v>
      </c>
      <c r="AD4705" s="55"/>
      <c r="AE4705" s="55" t="s">
        <v>42</v>
      </c>
      <c r="AF4705" s="55" t="s">
        <v>43</v>
      </c>
      <c r="AG4705" s="55">
        <v>1.3542700000000001E-3</v>
      </c>
      <c r="AH4705" s="57" t="s">
        <v>44</v>
      </c>
    </row>
    <row r="4706" spans="1:34" x14ac:dyDescent="0.25">
      <c r="A4706" s="54">
        <v>12323111</v>
      </c>
      <c r="B4706" s="55"/>
      <c r="C4706" s="55"/>
      <c r="D4706" s="55">
        <v>61753413</v>
      </c>
      <c r="E4706" s="55"/>
      <c r="F4706" s="55">
        <v>300</v>
      </c>
      <c r="G4706" s="55">
        <v>80033014</v>
      </c>
      <c r="H4706" s="55"/>
      <c r="I4706" s="55">
        <v>2275050012</v>
      </c>
      <c r="J4706" s="55">
        <v>2</v>
      </c>
      <c r="K4706" s="55" t="s">
        <v>34</v>
      </c>
      <c r="L4706" s="55" t="s">
        <v>218</v>
      </c>
      <c r="M4706" s="55">
        <v>34039</v>
      </c>
      <c r="N4706" s="55"/>
      <c r="O4706" s="55" t="s">
        <v>453</v>
      </c>
      <c r="P4706" s="55">
        <v>48811</v>
      </c>
      <c r="Q4706" s="55" t="s">
        <v>37</v>
      </c>
      <c r="R4706" s="55" t="s">
        <v>38</v>
      </c>
      <c r="S4706" s="55"/>
      <c r="T4706" s="55"/>
      <c r="U4706" s="55" t="s">
        <v>38</v>
      </c>
      <c r="V4706" s="55">
        <v>40.636200000000002</v>
      </c>
      <c r="W4706" s="55">
        <v>-74.234300000000005</v>
      </c>
      <c r="X4706" s="55" t="s">
        <v>39</v>
      </c>
      <c r="Y4706" s="55" t="s">
        <v>454</v>
      </c>
      <c r="Z4706" s="55" t="s">
        <v>34</v>
      </c>
      <c r="AA4706" s="55">
        <v>0</v>
      </c>
      <c r="AB4706" s="55" t="s">
        <v>41</v>
      </c>
      <c r="AC4706" s="55">
        <v>8</v>
      </c>
      <c r="AD4706" s="55"/>
      <c r="AE4706" s="55" t="s">
        <v>42</v>
      </c>
      <c r="AF4706" s="55" t="s">
        <v>43</v>
      </c>
      <c r="AG4706" s="55">
        <v>1.1376499999999999E-2</v>
      </c>
      <c r="AH4706" s="57" t="s">
        <v>44</v>
      </c>
    </row>
    <row r="4707" spans="1:34" x14ac:dyDescent="0.25">
      <c r="A4707" s="54">
        <v>12323111</v>
      </c>
      <c r="B4707" s="55"/>
      <c r="C4707" s="55"/>
      <c r="D4707" s="55">
        <v>61753413</v>
      </c>
      <c r="E4707" s="55"/>
      <c r="F4707" s="55">
        <v>300</v>
      </c>
      <c r="G4707" s="55">
        <v>80032914</v>
      </c>
      <c r="H4707" s="55"/>
      <c r="I4707" s="55">
        <v>2275050011</v>
      </c>
      <c r="J4707" s="55">
        <v>2</v>
      </c>
      <c r="K4707" s="55" t="s">
        <v>34</v>
      </c>
      <c r="L4707" s="55" t="s">
        <v>218</v>
      </c>
      <c r="M4707" s="55">
        <v>34039</v>
      </c>
      <c r="N4707" s="55"/>
      <c r="O4707" s="55" t="s">
        <v>453</v>
      </c>
      <c r="P4707" s="55">
        <v>48811</v>
      </c>
      <c r="Q4707" s="55" t="s">
        <v>37</v>
      </c>
      <c r="R4707" s="55" t="s">
        <v>38</v>
      </c>
      <c r="S4707" s="55"/>
      <c r="T4707" s="55"/>
      <c r="U4707" s="55" t="s">
        <v>38</v>
      </c>
      <c r="V4707" s="55">
        <v>40.636200000000002</v>
      </c>
      <c r="W4707" s="55">
        <v>-74.234300000000005</v>
      </c>
      <c r="X4707" s="55" t="s">
        <v>39</v>
      </c>
      <c r="Y4707" s="55" t="s">
        <v>454</v>
      </c>
      <c r="Z4707" s="55" t="s">
        <v>34</v>
      </c>
      <c r="AA4707" s="55">
        <v>0</v>
      </c>
      <c r="AB4707" s="55" t="s">
        <v>41</v>
      </c>
      <c r="AC4707" s="55">
        <v>8</v>
      </c>
      <c r="AD4707" s="55"/>
      <c r="AE4707" s="55" t="s">
        <v>45</v>
      </c>
      <c r="AF4707" s="55" t="s">
        <v>46</v>
      </c>
      <c r="AG4707" s="55">
        <v>9.0000000000000006E-5</v>
      </c>
      <c r="AH4707" s="57" t="s">
        <v>44</v>
      </c>
    </row>
    <row r="4708" spans="1:34" x14ac:dyDescent="0.25">
      <c r="A4708" s="54">
        <v>12323111</v>
      </c>
      <c r="B4708" s="55"/>
      <c r="C4708" s="55"/>
      <c r="D4708" s="55">
        <v>61753413</v>
      </c>
      <c r="E4708" s="55"/>
      <c r="F4708" s="55">
        <v>300</v>
      </c>
      <c r="G4708" s="55">
        <v>80033014</v>
      </c>
      <c r="H4708" s="55"/>
      <c r="I4708" s="55">
        <v>2275050012</v>
      </c>
      <c r="J4708" s="55">
        <v>2</v>
      </c>
      <c r="K4708" s="55" t="s">
        <v>34</v>
      </c>
      <c r="L4708" s="55" t="s">
        <v>218</v>
      </c>
      <c r="M4708" s="55">
        <v>34039</v>
      </c>
      <c r="N4708" s="55"/>
      <c r="O4708" s="55" t="s">
        <v>453</v>
      </c>
      <c r="P4708" s="55">
        <v>48811</v>
      </c>
      <c r="Q4708" s="55" t="s">
        <v>37</v>
      </c>
      <c r="R4708" s="55" t="s">
        <v>38</v>
      </c>
      <c r="S4708" s="55"/>
      <c r="T4708" s="55"/>
      <c r="U4708" s="55" t="s">
        <v>38</v>
      </c>
      <c r="V4708" s="55">
        <v>40.636200000000002</v>
      </c>
      <c r="W4708" s="55">
        <v>-74.234300000000005</v>
      </c>
      <c r="X4708" s="55" t="s">
        <v>39</v>
      </c>
      <c r="Y4708" s="55" t="s">
        <v>454</v>
      </c>
      <c r="Z4708" s="55" t="s">
        <v>34</v>
      </c>
      <c r="AA4708" s="55">
        <v>0</v>
      </c>
      <c r="AB4708" s="55" t="s">
        <v>41</v>
      </c>
      <c r="AC4708" s="55">
        <v>8</v>
      </c>
      <c r="AD4708" s="55"/>
      <c r="AE4708" s="55" t="s">
        <v>45</v>
      </c>
      <c r="AF4708" s="55" t="s">
        <v>46</v>
      </c>
      <c r="AG4708" s="55">
        <v>1.2140199999999999E-3</v>
      </c>
      <c r="AH4708" s="57" t="s">
        <v>44</v>
      </c>
    </row>
    <row r="4709" spans="1:34" x14ac:dyDescent="0.25">
      <c r="A4709" s="54">
        <v>12323111</v>
      </c>
      <c r="B4709" s="55"/>
      <c r="C4709" s="55"/>
      <c r="D4709" s="55">
        <v>61753413</v>
      </c>
      <c r="E4709" s="55"/>
      <c r="F4709" s="55">
        <v>300</v>
      </c>
      <c r="G4709" s="55">
        <v>80033014</v>
      </c>
      <c r="H4709" s="55"/>
      <c r="I4709" s="55">
        <v>2275050012</v>
      </c>
      <c r="J4709" s="55">
        <v>2</v>
      </c>
      <c r="K4709" s="55" t="s">
        <v>34</v>
      </c>
      <c r="L4709" s="55" t="s">
        <v>218</v>
      </c>
      <c r="M4709" s="55">
        <v>34039</v>
      </c>
      <c r="N4709" s="55"/>
      <c r="O4709" s="55" t="s">
        <v>453</v>
      </c>
      <c r="P4709" s="55">
        <v>48811</v>
      </c>
      <c r="Q4709" s="55" t="s">
        <v>37</v>
      </c>
      <c r="R4709" s="55" t="s">
        <v>38</v>
      </c>
      <c r="S4709" s="55"/>
      <c r="T4709" s="55"/>
      <c r="U4709" s="55" t="s">
        <v>38</v>
      </c>
      <c r="V4709" s="55">
        <v>40.636200000000002</v>
      </c>
      <c r="W4709" s="55">
        <v>-74.234300000000005</v>
      </c>
      <c r="X4709" s="55" t="s">
        <v>39</v>
      </c>
      <c r="Y4709" s="55" t="s">
        <v>454</v>
      </c>
      <c r="Z4709" s="55" t="s">
        <v>34</v>
      </c>
      <c r="AA4709" s="55">
        <v>0</v>
      </c>
      <c r="AB4709" s="55" t="s">
        <v>41</v>
      </c>
      <c r="AC4709" s="55">
        <v>8</v>
      </c>
      <c r="AD4709" s="55"/>
      <c r="AE4709" s="55" t="s">
        <v>47</v>
      </c>
      <c r="AF4709" s="55" t="s">
        <v>48</v>
      </c>
      <c r="AG4709" s="55">
        <v>3.8118200000000001E-3</v>
      </c>
      <c r="AH4709" s="57" t="s">
        <v>44</v>
      </c>
    </row>
    <row r="4710" spans="1:34" x14ac:dyDescent="0.25">
      <c r="A4710" s="54">
        <v>12323111</v>
      </c>
      <c r="B4710" s="55"/>
      <c r="C4710" s="55"/>
      <c r="D4710" s="55">
        <v>61753413</v>
      </c>
      <c r="E4710" s="55"/>
      <c r="F4710" s="55">
        <v>300</v>
      </c>
      <c r="G4710" s="55">
        <v>80032914</v>
      </c>
      <c r="H4710" s="55"/>
      <c r="I4710" s="55">
        <v>2275050011</v>
      </c>
      <c r="J4710" s="55">
        <v>2</v>
      </c>
      <c r="K4710" s="55" t="s">
        <v>34</v>
      </c>
      <c r="L4710" s="55" t="s">
        <v>218</v>
      </c>
      <c r="M4710" s="55">
        <v>34039</v>
      </c>
      <c r="N4710" s="55"/>
      <c r="O4710" s="55" t="s">
        <v>453</v>
      </c>
      <c r="P4710" s="55">
        <v>48811</v>
      </c>
      <c r="Q4710" s="55" t="s">
        <v>37</v>
      </c>
      <c r="R4710" s="55" t="s">
        <v>38</v>
      </c>
      <c r="S4710" s="55"/>
      <c r="T4710" s="55"/>
      <c r="U4710" s="55" t="s">
        <v>38</v>
      </c>
      <c r="V4710" s="55">
        <v>40.636200000000002</v>
      </c>
      <c r="W4710" s="55">
        <v>-74.234300000000005</v>
      </c>
      <c r="X4710" s="55" t="s">
        <v>39</v>
      </c>
      <c r="Y4710" s="55" t="s">
        <v>454</v>
      </c>
      <c r="Z4710" s="55" t="s">
        <v>34</v>
      </c>
      <c r="AA4710" s="55">
        <v>0</v>
      </c>
      <c r="AB4710" s="55" t="s">
        <v>41</v>
      </c>
      <c r="AC4710" s="55">
        <v>8</v>
      </c>
      <c r="AD4710" s="55"/>
      <c r="AE4710" s="55" t="s">
        <v>47</v>
      </c>
      <c r="AF4710" s="55" t="s">
        <v>48</v>
      </c>
      <c r="AG4710" s="55">
        <v>1.4699100000000001E-3</v>
      </c>
      <c r="AH4710" s="57" t="s">
        <v>44</v>
      </c>
    </row>
    <row r="4711" spans="1:34" x14ac:dyDescent="0.25">
      <c r="A4711" s="54">
        <v>12323111</v>
      </c>
      <c r="B4711" s="55"/>
      <c r="C4711" s="55"/>
      <c r="D4711" s="55">
        <v>61753413</v>
      </c>
      <c r="E4711" s="55"/>
      <c r="F4711" s="55">
        <v>300</v>
      </c>
      <c r="G4711" s="55">
        <v>80032914</v>
      </c>
      <c r="H4711" s="55"/>
      <c r="I4711" s="55">
        <v>2275050011</v>
      </c>
      <c r="J4711" s="55">
        <v>2</v>
      </c>
      <c r="K4711" s="55" t="s">
        <v>34</v>
      </c>
      <c r="L4711" s="55" t="s">
        <v>218</v>
      </c>
      <c r="M4711" s="55">
        <v>34039</v>
      </c>
      <c r="N4711" s="55"/>
      <c r="O4711" s="55" t="s">
        <v>453</v>
      </c>
      <c r="P4711" s="55">
        <v>48811</v>
      </c>
      <c r="Q4711" s="55" t="s">
        <v>37</v>
      </c>
      <c r="R4711" s="55" t="s">
        <v>38</v>
      </c>
      <c r="S4711" s="55"/>
      <c r="T4711" s="55"/>
      <c r="U4711" s="55" t="s">
        <v>38</v>
      </c>
      <c r="V4711" s="55">
        <v>40.636200000000002</v>
      </c>
      <c r="W4711" s="55">
        <v>-74.234300000000005</v>
      </c>
      <c r="X4711" s="55" t="s">
        <v>39</v>
      </c>
      <c r="Y4711" s="55" t="s">
        <v>454</v>
      </c>
      <c r="Z4711" s="55" t="s">
        <v>34</v>
      </c>
      <c r="AA4711" s="55">
        <v>0</v>
      </c>
      <c r="AB4711" s="55" t="s">
        <v>41</v>
      </c>
      <c r="AC4711" s="55">
        <v>8</v>
      </c>
      <c r="AD4711" s="55"/>
      <c r="AE4711" s="55" t="s">
        <v>49</v>
      </c>
      <c r="AF4711" s="55" t="s">
        <v>50</v>
      </c>
      <c r="AG4711" s="55">
        <v>2.1302999999999999E-3</v>
      </c>
      <c r="AH4711" s="57" t="s">
        <v>44</v>
      </c>
    </row>
    <row r="4712" spans="1:34" x14ac:dyDescent="0.25">
      <c r="A4712" s="54">
        <v>12323111</v>
      </c>
      <c r="B4712" s="55"/>
      <c r="C4712" s="55"/>
      <c r="D4712" s="55">
        <v>61753413</v>
      </c>
      <c r="E4712" s="55"/>
      <c r="F4712" s="55">
        <v>300</v>
      </c>
      <c r="G4712" s="55">
        <v>80033014</v>
      </c>
      <c r="H4712" s="55"/>
      <c r="I4712" s="55">
        <v>2275050012</v>
      </c>
      <c r="J4712" s="55">
        <v>2</v>
      </c>
      <c r="K4712" s="55" t="s">
        <v>34</v>
      </c>
      <c r="L4712" s="55" t="s">
        <v>218</v>
      </c>
      <c r="M4712" s="55">
        <v>34039</v>
      </c>
      <c r="N4712" s="55"/>
      <c r="O4712" s="55" t="s">
        <v>453</v>
      </c>
      <c r="P4712" s="55">
        <v>48811</v>
      </c>
      <c r="Q4712" s="55" t="s">
        <v>37</v>
      </c>
      <c r="R4712" s="55" t="s">
        <v>38</v>
      </c>
      <c r="S4712" s="55"/>
      <c r="T4712" s="55"/>
      <c r="U4712" s="55" t="s">
        <v>38</v>
      </c>
      <c r="V4712" s="55">
        <v>40.636200000000002</v>
      </c>
      <c r="W4712" s="55">
        <v>-74.234300000000005</v>
      </c>
      <c r="X4712" s="55" t="s">
        <v>39</v>
      </c>
      <c r="Y4712" s="55" t="s">
        <v>454</v>
      </c>
      <c r="Z4712" s="55" t="s">
        <v>34</v>
      </c>
      <c r="AA4712" s="55">
        <v>0</v>
      </c>
      <c r="AB4712" s="55" t="s">
        <v>41</v>
      </c>
      <c r="AC4712" s="55">
        <v>8</v>
      </c>
      <c r="AD4712" s="55"/>
      <c r="AE4712" s="55" t="s">
        <v>49</v>
      </c>
      <c r="AF4712" s="55" t="s">
        <v>50</v>
      </c>
      <c r="AG4712" s="55">
        <v>3.9055499999999998E-3</v>
      </c>
      <c r="AH4712" s="57" t="s">
        <v>44</v>
      </c>
    </row>
    <row r="4713" spans="1:34" x14ac:dyDescent="0.25">
      <c r="A4713" s="54">
        <v>12323111</v>
      </c>
      <c r="B4713" s="55"/>
      <c r="C4713" s="55"/>
      <c r="D4713" s="55">
        <v>61753413</v>
      </c>
      <c r="E4713" s="55"/>
      <c r="F4713" s="55">
        <v>300</v>
      </c>
      <c r="G4713" s="55">
        <v>80032914</v>
      </c>
      <c r="H4713" s="55"/>
      <c r="I4713" s="55">
        <v>2275050011</v>
      </c>
      <c r="J4713" s="55">
        <v>2</v>
      </c>
      <c r="K4713" s="55" t="s">
        <v>34</v>
      </c>
      <c r="L4713" s="55" t="s">
        <v>218</v>
      </c>
      <c r="M4713" s="55">
        <v>34039</v>
      </c>
      <c r="N4713" s="55"/>
      <c r="O4713" s="55" t="s">
        <v>453</v>
      </c>
      <c r="P4713" s="55">
        <v>48811</v>
      </c>
      <c r="Q4713" s="55" t="s">
        <v>37</v>
      </c>
      <c r="R4713" s="55" t="s">
        <v>38</v>
      </c>
      <c r="S4713" s="55"/>
      <c r="T4713" s="55"/>
      <c r="U4713" s="55" t="s">
        <v>38</v>
      </c>
      <c r="V4713" s="55">
        <v>40.636200000000002</v>
      </c>
      <c r="W4713" s="55">
        <v>-74.234300000000005</v>
      </c>
      <c r="X4713" s="55" t="s">
        <v>39</v>
      </c>
      <c r="Y4713" s="55" t="s">
        <v>454</v>
      </c>
      <c r="Z4713" s="55" t="s">
        <v>34</v>
      </c>
      <c r="AA4713" s="55">
        <v>0</v>
      </c>
      <c r="AB4713" s="55" t="s">
        <v>41</v>
      </c>
      <c r="AC4713" s="55">
        <v>8</v>
      </c>
      <c r="AD4713" s="55"/>
      <c r="AE4713" s="55" t="s">
        <v>51</v>
      </c>
      <c r="AF4713" s="55" t="s">
        <v>52</v>
      </c>
      <c r="AG4713" s="55">
        <v>5.8500000000000002E-4</v>
      </c>
      <c r="AH4713" s="57" t="s">
        <v>44</v>
      </c>
    </row>
    <row r="4714" spans="1:34" x14ac:dyDescent="0.25">
      <c r="A4714" s="54">
        <v>12323111</v>
      </c>
      <c r="B4714" s="55"/>
      <c r="C4714" s="55"/>
      <c r="D4714" s="55">
        <v>61753413</v>
      </c>
      <c r="E4714" s="55"/>
      <c r="F4714" s="55">
        <v>300</v>
      </c>
      <c r="G4714" s="55">
        <v>80033014</v>
      </c>
      <c r="H4714" s="55"/>
      <c r="I4714" s="55">
        <v>2275050012</v>
      </c>
      <c r="J4714" s="55">
        <v>2</v>
      </c>
      <c r="K4714" s="55" t="s">
        <v>34</v>
      </c>
      <c r="L4714" s="55" t="s">
        <v>218</v>
      </c>
      <c r="M4714" s="55">
        <v>34039</v>
      </c>
      <c r="N4714" s="55"/>
      <c r="O4714" s="55" t="s">
        <v>453</v>
      </c>
      <c r="P4714" s="55">
        <v>48811</v>
      </c>
      <c r="Q4714" s="55" t="s">
        <v>37</v>
      </c>
      <c r="R4714" s="55" t="s">
        <v>38</v>
      </c>
      <c r="S4714" s="55"/>
      <c r="T4714" s="55"/>
      <c r="U4714" s="55" t="s">
        <v>38</v>
      </c>
      <c r="V4714" s="55">
        <v>40.636200000000002</v>
      </c>
      <c r="W4714" s="55">
        <v>-74.234300000000005</v>
      </c>
      <c r="X4714" s="55" t="s">
        <v>39</v>
      </c>
      <c r="Y4714" s="55" t="s">
        <v>454</v>
      </c>
      <c r="Z4714" s="55" t="s">
        <v>34</v>
      </c>
      <c r="AA4714" s="55">
        <v>0</v>
      </c>
      <c r="AB4714" s="55" t="s">
        <v>41</v>
      </c>
      <c r="AC4714" s="55">
        <v>8</v>
      </c>
      <c r="AD4714" s="55"/>
      <c r="AE4714" s="55" t="s">
        <v>51</v>
      </c>
      <c r="AF4714" s="55" t="s">
        <v>52</v>
      </c>
      <c r="AG4714" s="55">
        <v>5.3417999999999998E-3</v>
      </c>
      <c r="AH4714" s="57" t="s">
        <v>44</v>
      </c>
    </row>
    <row r="4715" spans="1:34" x14ac:dyDescent="0.25">
      <c r="A4715" s="54">
        <v>12323111</v>
      </c>
      <c r="B4715" s="55"/>
      <c r="C4715" s="55"/>
      <c r="D4715" s="55">
        <v>61753413</v>
      </c>
      <c r="E4715" s="55"/>
      <c r="F4715" s="55">
        <v>300</v>
      </c>
      <c r="G4715" s="55">
        <v>80032914</v>
      </c>
      <c r="H4715" s="55"/>
      <c r="I4715" s="55">
        <v>2275050011</v>
      </c>
      <c r="J4715" s="55">
        <v>2</v>
      </c>
      <c r="K4715" s="55" t="s">
        <v>34</v>
      </c>
      <c r="L4715" s="55" t="s">
        <v>218</v>
      </c>
      <c r="M4715" s="55">
        <v>34039</v>
      </c>
      <c r="N4715" s="55"/>
      <c r="O4715" s="55" t="s">
        <v>453</v>
      </c>
      <c r="P4715" s="55">
        <v>48811</v>
      </c>
      <c r="Q4715" s="55" t="s">
        <v>37</v>
      </c>
      <c r="R4715" s="55" t="s">
        <v>38</v>
      </c>
      <c r="S4715" s="55"/>
      <c r="T4715" s="55"/>
      <c r="U4715" s="55" t="s">
        <v>38</v>
      </c>
      <c r="V4715" s="55">
        <v>40.636200000000002</v>
      </c>
      <c r="W4715" s="55">
        <v>-74.234300000000005</v>
      </c>
      <c r="X4715" s="55" t="s">
        <v>39</v>
      </c>
      <c r="Y4715" s="55" t="s">
        <v>454</v>
      </c>
      <c r="Z4715" s="55" t="s">
        <v>34</v>
      </c>
      <c r="AA4715" s="55">
        <v>0</v>
      </c>
      <c r="AB4715" s="55" t="s">
        <v>41</v>
      </c>
      <c r="AC4715" s="55">
        <v>8</v>
      </c>
      <c r="AD4715" s="55"/>
      <c r="AE4715" s="55" t="s">
        <v>53</v>
      </c>
      <c r="AF4715" s="55" t="s">
        <v>54</v>
      </c>
      <c r="AG4715" s="55">
        <v>0.108126</v>
      </c>
      <c r="AH4715" s="57" t="s">
        <v>44</v>
      </c>
    </row>
    <row r="4716" spans="1:34" x14ac:dyDescent="0.25">
      <c r="A4716" s="54">
        <v>12323111</v>
      </c>
      <c r="B4716" s="55"/>
      <c r="C4716" s="55"/>
      <c r="D4716" s="55">
        <v>61753413</v>
      </c>
      <c r="E4716" s="55"/>
      <c r="F4716" s="55">
        <v>300</v>
      </c>
      <c r="G4716" s="55">
        <v>80033014</v>
      </c>
      <c r="H4716" s="55"/>
      <c r="I4716" s="55">
        <v>2275050012</v>
      </c>
      <c r="J4716" s="55">
        <v>2</v>
      </c>
      <c r="K4716" s="55" t="s">
        <v>34</v>
      </c>
      <c r="L4716" s="55" t="s">
        <v>218</v>
      </c>
      <c r="M4716" s="55">
        <v>34039</v>
      </c>
      <c r="N4716" s="55"/>
      <c r="O4716" s="55" t="s">
        <v>453</v>
      </c>
      <c r="P4716" s="55">
        <v>48811</v>
      </c>
      <c r="Q4716" s="55" t="s">
        <v>37</v>
      </c>
      <c r="R4716" s="55" t="s">
        <v>38</v>
      </c>
      <c r="S4716" s="55"/>
      <c r="T4716" s="55"/>
      <c r="U4716" s="55" t="s">
        <v>38</v>
      </c>
      <c r="V4716" s="55">
        <v>40.636200000000002</v>
      </c>
      <c r="W4716" s="55">
        <v>-74.234300000000005</v>
      </c>
      <c r="X4716" s="55" t="s">
        <v>39</v>
      </c>
      <c r="Y4716" s="55" t="s">
        <v>454</v>
      </c>
      <c r="Z4716" s="55" t="s">
        <v>34</v>
      </c>
      <c r="AA4716" s="55">
        <v>0</v>
      </c>
      <c r="AB4716" s="55" t="s">
        <v>41</v>
      </c>
      <c r="AC4716" s="55">
        <v>8</v>
      </c>
      <c r="AD4716" s="55"/>
      <c r="AE4716" s="55" t="s">
        <v>53</v>
      </c>
      <c r="AF4716" s="55" t="s">
        <v>54</v>
      </c>
      <c r="AG4716" s="55">
        <v>0.15802099999999999</v>
      </c>
      <c r="AH4716" s="57" t="s">
        <v>44</v>
      </c>
    </row>
    <row r="4717" spans="1:34" x14ac:dyDescent="0.25">
      <c r="A4717" s="54">
        <v>12323111</v>
      </c>
      <c r="B4717" s="55"/>
      <c r="C4717" s="55"/>
      <c r="D4717" s="55">
        <v>61753413</v>
      </c>
      <c r="E4717" s="55"/>
      <c r="F4717" s="55">
        <v>300</v>
      </c>
      <c r="G4717" s="55">
        <v>80032914</v>
      </c>
      <c r="H4717" s="55"/>
      <c r="I4717" s="55">
        <v>2275050011</v>
      </c>
      <c r="J4717" s="55">
        <v>2</v>
      </c>
      <c r="K4717" s="55" t="s">
        <v>34</v>
      </c>
      <c r="L4717" s="55" t="s">
        <v>218</v>
      </c>
      <c r="M4717" s="55">
        <v>34039</v>
      </c>
      <c r="N4717" s="55"/>
      <c r="O4717" s="55" t="s">
        <v>453</v>
      </c>
      <c r="P4717" s="55">
        <v>48811</v>
      </c>
      <c r="Q4717" s="55" t="s">
        <v>37</v>
      </c>
      <c r="R4717" s="55" t="s">
        <v>38</v>
      </c>
      <c r="S4717" s="55"/>
      <c r="T4717" s="55"/>
      <c r="U4717" s="55" t="s">
        <v>38</v>
      </c>
      <c r="V4717" s="55">
        <v>40.636200000000002</v>
      </c>
      <c r="W4717" s="55">
        <v>-74.234300000000005</v>
      </c>
      <c r="X4717" s="55" t="s">
        <v>39</v>
      </c>
      <c r="Y4717" s="55" t="s">
        <v>454</v>
      </c>
      <c r="Z4717" s="55" t="s">
        <v>34</v>
      </c>
      <c r="AA4717" s="55">
        <v>0</v>
      </c>
      <c r="AB4717" s="55" t="s">
        <v>41</v>
      </c>
      <c r="AC4717" s="55">
        <v>8</v>
      </c>
      <c r="AD4717" s="55"/>
      <c r="AE4717" s="55">
        <v>7439921</v>
      </c>
      <c r="AF4717" s="55" t="s">
        <v>55</v>
      </c>
      <c r="AG4717" s="55">
        <v>1.3835599999999999E-4</v>
      </c>
      <c r="AH4717" s="57" t="s">
        <v>44</v>
      </c>
    </row>
    <row r="4718" spans="1:34" x14ac:dyDescent="0.25">
      <c r="A4718" s="54">
        <v>11885111</v>
      </c>
      <c r="B4718" s="55"/>
      <c r="C4718" s="55"/>
      <c r="D4718" s="55">
        <v>60892513</v>
      </c>
      <c r="E4718" s="55"/>
      <c r="F4718" s="55">
        <v>300</v>
      </c>
      <c r="G4718" s="55">
        <v>78325514</v>
      </c>
      <c r="H4718" s="55"/>
      <c r="I4718" s="55">
        <v>2275050011</v>
      </c>
      <c r="J4718" s="55">
        <v>2</v>
      </c>
      <c r="K4718" s="55" t="s">
        <v>34</v>
      </c>
      <c r="L4718" s="55" t="s">
        <v>35</v>
      </c>
      <c r="M4718" s="55">
        <v>34025</v>
      </c>
      <c r="N4718" s="55"/>
      <c r="O4718" s="55" t="s">
        <v>455</v>
      </c>
      <c r="P4718" s="55">
        <v>48811</v>
      </c>
      <c r="Q4718" s="55" t="s">
        <v>37</v>
      </c>
      <c r="R4718" s="55" t="s">
        <v>38</v>
      </c>
      <c r="S4718" s="55"/>
      <c r="T4718" s="55"/>
      <c r="U4718" s="55" t="s">
        <v>38</v>
      </c>
      <c r="V4718" s="55">
        <v>40.152900000000002</v>
      </c>
      <c r="W4718" s="55">
        <v>-74.455200000000005</v>
      </c>
      <c r="X4718" s="55" t="s">
        <v>39</v>
      </c>
      <c r="Y4718" s="55" t="s">
        <v>456</v>
      </c>
      <c r="Z4718" s="55" t="s">
        <v>34</v>
      </c>
      <c r="AA4718" s="55">
        <v>0</v>
      </c>
      <c r="AB4718" s="55" t="s">
        <v>41</v>
      </c>
      <c r="AC4718" s="55">
        <v>8</v>
      </c>
      <c r="AD4718" s="55"/>
      <c r="AE4718" s="55" t="s">
        <v>42</v>
      </c>
      <c r="AF4718" s="55" t="s">
        <v>43</v>
      </c>
      <c r="AG4718" s="55">
        <v>1.1546499999999999E-2</v>
      </c>
      <c r="AH4718" s="57" t="s">
        <v>44</v>
      </c>
    </row>
    <row r="4719" spans="1:34" x14ac:dyDescent="0.25">
      <c r="A4719" s="54">
        <v>11885111</v>
      </c>
      <c r="B4719" s="55"/>
      <c r="C4719" s="55"/>
      <c r="D4719" s="55">
        <v>60892513</v>
      </c>
      <c r="E4719" s="55"/>
      <c r="F4719" s="55">
        <v>300</v>
      </c>
      <c r="G4719" s="55">
        <v>78325514</v>
      </c>
      <c r="H4719" s="55"/>
      <c r="I4719" s="55">
        <v>2275050011</v>
      </c>
      <c r="J4719" s="55">
        <v>2</v>
      </c>
      <c r="K4719" s="55" t="s">
        <v>34</v>
      </c>
      <c r="L4719" s="55" t="s">
        <v>35</v>
      </c>
      <c r="M4719" s="55">
        <v>34025</v>
      </c>
      <c r="N4719" s="55"/>
      <c r="O4719" s="55" t="s">
        <v>455</v>
      </c>
      <c r="P4719" s="55">
        <v>48811</v>
      </c>
      <c r="Q4719" s="55" t="s">
        <v>37</v>
      </c>
      <c r="R4719" s="55" t="s">
        <v>38</v>
      </c>
      <c r="S4719" s="55"/>
      <c r="T4719" s="55"/>
      <c r="U4719" s="55" t="s">
        <v>38</v>
      </c>
      <c r="V4719" s="55">
        <v>40.152900000000002</v>
      </c>
      <c r="W4719" s="55">
        <v>-74.455200000000005</v>
      </c>
      <c r="X4719" s="55" t="s">
        <v>39</v>
      </c>
      <c r="Y4719" s="55" t="s">
        <v>456</v>
      </c>
      <c r="Z4719" s="55" t="s">
        <v>34</v>
      </c>
      <c r="AA4719" s="55">
        <v>0</v>
      </c>
      <c r="AB4719" s="55" t="s">
        <v>41</v>
      </c>
      <c r="AC4719" s="55">
        <v>8</v>
      </c>
      <c r="AD4719" s="55"/>
      <c r="AE4719" s="55" t="s">
        <v>45</v>
      </c>
      <c r="AF4719" s="55" t="s">
        <v>46</v>
      </c>
      <c r="AG4719" s="55">
        <v>7.6734000000000004E-4</v>
      </c>
      <c r="AH4719" s="57" t="s">
        <v>44</v>
      </c>
    </row>
    <row r="4720" spans="1:34" x14ac:dyDescent="0.25">
      <c r="A4720" s="54">
        <v>11885111</v>
      </c>
      <c r="B4720" s="55"/>
      <c r="C4720" s="55"/>
      <c r="D4720" s="55">
        <v>60892513</v>
      </c>
      <c r="E4720" s="55"/>
      <c r="F4720" s="55">
        <v>300</v>
      </c>
      <c r="G4720" s="55">
        <v>78325514</v>
      </c>
      <c r="H4720" s="55"/>
      <c r="I4720" s="55">
        <v>2275050011</v>
      </c>
      <c r="J4720" s="55">
        <v>2</v>
      </c>
      <c r="K4720" s="55" t="s">
        <v>34</v>
      </c>
      <c r="L4720" s="55" t="s">
        <v>35</v>
      </c>
      <c r="M4720" s="55">
        <v>34025</v>
      </c>
      <c r="N4720" s="55"/>
      <c r="O4720" s="55" t="s">
        <v>455</v>
      </c>
      <c r="P4720" s="55">
        <v>48811</v>
      </c>
      <c r="Q4720" s="55" t="s">
        <v>37</v>
      </c>
      <c r="R4720" s="55" t="s">
        <v>38</v>
      </c>
      <c r="S4720" s="55"/>
      <c r="T4720" s="55"/>
      <c r="U4720" s="55" t="s">
        <v>38</v>
      </c>
      <c r="V4720" s="55">
        <v>40.152900000000002</v>
      </c>
      <c r="W4720" s="55">
        <v>-74.455200000000005</v>
      </c>
      <c r="X4720" s="55" t="s">
        <v>39</v>
      </c>
      <c r="Y4720" s="55" t="s">
        <v>456</v>
      </c>
      <c r="Z4720" s="55" t="s">
        <v>34</v>
      </c>
      <c r="AA4720" s="55">
        <v>0</v>
      </c>
      <c r="AB4720" s="55" t="s">
        <v>41</v>
      </c>
      <c r="AC4720" s="55">
        <v>8</v>
      </c>
      <c r="AD4720" s="55"/>
      <c r="AE4720" s="55" t="s">
        <v>47</v>
      </c>
      <c r="AF4720" s="55" t="s">
        <v>48</v>
      </c>
      <c r="AG4720" s="55">
        <v>1.2532400000000001E-2</v>
      </c>
      <c r="AH4720" s="57" t="s">
        <v>44</v>
      </c>
    </row>
    <row r="4721" spans="1:34" x14ac:dyDescent="0.25">
      <c r="A4721" s="54">
        <v>11885111</v>
      </c>
      <c r="B4721" s="55"/>
      <c r="C4721" s="55"/>
      <c r="D4721" s="55">
        <v>60892513</v>
      </c>
      <c r="E4721" s="55"/>
      <c r="F4721" s="55">
        <v>300</v>
      </c>
      <c r="G4721" s="55">
        <v>78325514</v>
      </c>
      <c r="H4721" s="55"/>
      <c r="I4721" s="55">
        <v>2275050011</v>
      </c>
      <c r="J4721" s="55">
        <v>2</v>
      </c>
      <c r="K4721" s="55" t="s">
        <v>34</v>
      </c>
      <c r="L4721" s="55" t="s">
        <v>35</v>
      </c>
      <c r="M4721" s="55">
        <v>34025</v>
      </c>
      <c r="N4721" s="55"/>
      <c r="O4721" s="55" t="s">
        <v>455</v>
      </c>
      <c r="P4721" s="55">
        <v>48811</v>
      </c>
      <c r="Q4721" s="55" t="s">
        <v>37</v>
      </c>
      <c r="R4721" s="55" t="s">
        <v>38</v>
      </c>
      <c r="S4721" s="55"/>
      <c r="T4721" s="55"/>
      <c r="U4721" s="55" t="s">
        <v>38</v>
      </c>
      <c r="V4721" s="55">
        <v>40.152900000000002</v>
      </c>
      <c r="W4721" s="55">
        <v>-74.455200000000005</v>
      </c>
      <c r="X4721" s="55" t="s">
        <v>39</v>
      </c>
      <c r="Y4721" s="55" t="s">
        <v>456</v>
      </c>
      <c r="Z4721" s="55" t="s">
        <v>34</v>
      </c>
      <c r="AA4721" s="55">
        <v>0</v>
      </c>
      <c r="AB4721" s="55" t="s">
        <v>41</v>
      </c>
      <c r="AC4721" s="55">
        <v>8</v>
      </c>
      <c r="AD4721" s="55"/>
      <c r="AE4721" s="55" t="s">
        <v>49</v>
      </c>
      <c r="AF4721" s="55" t="s">
        <v>50</v>
      </c>
      <c r="AG4721" s="55">
        <v>1.8162899999999999E-2</v>
      </c>
      <c r="AH4721" s="57" t="s">
        <v>44</v>
      </c>
    </row>
    <row r="4722" spans="1:34" x14ac:dyDescent="0.25">
      <c r="A4722" s="54">
        <v>11885111</v>
      </c>
      <c r="B4722" s="55"/>
      <c r="C4722" s="55"/>
      <c r="D4722" s="55">
        <v>60892513</v>
      </c>
      <c r="E4722" s="55"/>
      <c r="F4722" s="55">
        <v>300</v>
      </c>
      <c r="G4722" s="55">
        <v>78325514</v>
      </c>
      <c r="H4722" s="55"/>
      <c r="I4722" s="55">
        <v>2275050011</v>
      </c>
      <c r="J4722" s="55">
        <v>2</v>
      </c>
      <c r="K4722" s="55" t="s">
        <v>34</v>
      </c>
      <c r="L4722" s="55" t="s">
        <v>35</v>
      </c>
      <c r="M4722" s="55">
        <v>34025</v>
      </c>
      <c r="N4722" s="55"/>
      <c r="O4722" s="55" t="s">
        <v>455</v>
      </c>
      <c r="P4722" s="55">
        <v>48811</v>
      </c>
      <c r="Q4722" s="55" t="s">
        <v>37</v>
      </c>
      <c r="R4722" s="55" t="s">
        <v>38</v>
      </c>
      <c r="S4722" s="55"/>
      <c r="T4722" s="55"/>
      <c r="U4722" s="55" t="s">
        <v>38</v>
      </c>
      <c r="V4722" s="55">
        <v>40.152900000000002</v>
      </c>
      <c r="W4722" s="55">
        <v>-74.455200000000005</v>
      </c>
      <c r="X4722" s="55" t="s">
        <v>39</v>
      </c>
      <c r="Y4722" s="55" t="s">
        <v>456</v>
      </c>
      <c r="Z4722" s="55" t="s">
        <v>34</v>
      </c>
      <c r="AA4722" s="55">
        <v>0</v>
      </c>
      <c r="AB4722" s="55" t="s">
        <v>41</v>
      </c>
      <c r="AC4722" s="55">
        <v>8</v>
      </c>
      <c r="AD4722" s="55"/>
      <c r="AE4722" s="55" t="s">
        <v>51</v>
      </c>
      <c r="AF4722" s="55" t="s">
        <v>52</v>
      </c>
      <c r="AG4722" s="55">
        <v>4.9877100000000002E-3</v>
      </c>
      <c r="AH4722" s="57" t="s">
        <v>44</v>
      </c>
    </row>
    <row r="4723" spans="1:34" x14ac:dyDescent="0.25">
      <c r="A4723" s="54">
        <v>11885111</v>
      </c>
      <c r="B4723" s="55"/>
      <c r="C4723" s="55"/>
      <c r="D4723" s="55">
        <v>60892513</v>
      </c>
      <c r="E4723" s="55"/>
      <c r="F4723" s="55">
        <v>300</v>
      </c>
      <c r="G4723" s="55">
        <v>78325514</v>
      </c>
      <c r="H4723" s="55"/>
      <c r="I4723" s="55">
        <v>2275050011</v>
      </c>
      <c r="J4723" s="55">
        <v>2</v>
      </c>
      <c r="K4723" s="55" t="s">
        <v>34</v>
      </c>
      <c r="L4723" s="55" t="s">
        <v>35</v>
      </c>
      <c r="M4723" s="55">
        <v>34025</v>
      </c>
      <c r="N4723" s="55"/>
      <c r="O4723" s="55" t="s">
        <v>455</v>
      </c>
      <c r="P4723" s="55">
        <v>48811</v>
      </c>
      <c r="Q4723" s="55" t="s">
        <v>37</v>
      </c>
      <c r="R4723" s="55" t="s">
        <v>38</v>
      </c>
      <c r="S4723" s="55"/>
      <c r="T4723" s="55"/>
      <c r="U4723" s="55" t="s">
        <v>38</v>
      </c>
      <c r="V4723" s="55">
        <v>40.152900000000002</v>
      </c>
      <c r="W4723" s="55">
        <v>-74.455200000000005</v>
      </c>
      <c r="X4723" s="55" t="s">
        <v>39</v>
      </c>
      <c r="Y4723" s="55" t="s">
        <v>456</v>
      </c>
      <c r="Z4723" s="55" t="s">
        <v>34</v>
      </c>
      <c r="AA4723" s="55">
        <v>0</v>
      </c>
      <c r="AB4723" s="55" t="s">
        <v>41</v>
      </c>
      <c r="AC4723" s="55">
        <v>8</v>
      </c>
      <c r="AD4723" s="55"/>
      <c r="AE4723" s="55" t="s">
        <v>53</v>
      </c>
      <c r="AF4723" s="55" t="s">
        <v>54</v>
      </c>
      <c r="AG4723" s="55">
        <v>0.92188300000000001</v>
      </c>
      <c r="AH4723" s="57" t="s">
        <v>44</v>
      </c>
    </row>
    <row r="4724" spans="1:34" x14ac:dyDescent="0.25">
      <c r="A4724" s="54">
        <v>11885111</v>
      </c>
      <c r="B4724" s="55"/>
      <c r="C4724" s="55"/>
      <c r="D4724" s="55">
        <v>60892513</v>
      </c>
      <c r="E4724" s="55"/>
      <c r="F4724" s="55">
        <v>300</v>
      </c>
      <c r="G4724" s="55">
        <v>78325514</v>
      </c>
      <c r="H4724" s="55"/>
      <c r="I4724" s="55">
        <v>2275050011</v>
      </c>
      <c r="J4724" s="55">
        <v>2</v>
      </c>
      <c r="K4724" s="55" t="s">
        <v>34</v>
      </c>
      <c r="L4724" s="55" t="s">
        <v>35</v>
      </c>
      <c r="M4724" s="55">
        <v>34025</v>
      </c>
      <c r="N4724" s="55"/>
      <c r="O4724" s="55" t="s">
        <v>455</v>
      </c>
      <c r="P4724" s="55">
        <v>48811</v>
      </c>
      <c r="Q4724" s="55" t="s">
        <v>37</v>
      </c>
      <c r="R4724" s="55" t="s">
        <v>38</v>
      </c>
      <c r="S4724" s="55"/>
      <c r="T4724" s="55"/>
      <c r="U4724" s="55" t="s">
        <v>38</v>
      </c>
      <c r="V4724" s="55">
        <v>40.152900000000002</v>
      </c>
      <c r="W4724" s="55">
        <v>-74.455200000000005</v>
      </c>
      <c r="X4724" s="55" t="s">
        <v>39</v>
      </c>
      <c r="Y4724" s="55" t="s">
        <v>456</v>
      </c>
      <c r="Z4724" s="55" t="s">
        <v>34</v>
      </c>
      <c r="AA4724" s="55">
        <v>0</v>
      </c>
      <c r="AB4724" s="55" t="s">
        <v>41</v>
      </c>
      <c r="AC4724" s="55">
        <v>8</v>
      </c>
      <c r="AD4724" s="55"/>
      <c r="AE4724" s="55">
        <v>7439921</v>
      </c>
      <c r="AF4724" s="55" t="s">
        <v>55</v>
      </c>
      <c r="AG4724" s="55">
        <v>1.1796300000000001E-3</v>
      </c>
      <c r="AH4724" s="57" t="s">
        <v>44</v>
      </c>
    </row>
    <row r="4725" spans="1:34" x14ac:dyDescent="0.25">
      <c r="A4725" s="54">
        <v>17137411</v>
      </c>
      <c r="B4725" s="55"/>
      <c r="C4725" s="55"/>
      <c r="D4725" s="55">
        <v>114266513</v>
      </c>
      <c r="E4725" s="55"/>
      <c r="F4725" s="55">
        <v>300</v>
      </c>
      <c r="G4725" s="55">
        <v>160475814</v>
      </c>
      <c r="H4725" s="55"/>
      <c r="I4725" s="55">
        <v>2275050011</v>
      </c>
      <c r="J4725" s="55">
        <v>2</v>
      </c>
      <c r="K4725" s="55" t="s">
        <v>34</v>
      </c>
      <c r="L4725" s="55" t="s">
        <v>79</v>
      </c>
      <c r="M4725" s="55">
        <v>34027</v>
      </c>
      <c r="N4725" s="55"/>
      <c r="O4725" s="55" t="s">
        <v>457</v>
      </c>
      <c r="P4725" s="55">
        <v>48811</v>
      </c>
      <c r="Q4725" s="55" t="s">
        <v>37</v>
      </c>
      <c r="R4725" s="55" t="s">
        <v>38</v>
      </c>
      <c r="S4725" s="55"/>
      <c r="T4725" s="55"/>
      <c r="U4725" s="55" t="s">
        <v>38</v>
      </c>
      <c r="V4725" s="55">
        <v>40.83708</v>
      </c>
      <c r="W4725" s="55">
        <v>-74.476690000000005</v>
      </c>
      <c r="X4725" s="55" t="s">
        <v>39</v>
      </c>
      <c r="Y4725" s="55" t="s">
        <v>458</v>
      </c>
      <c r="Z4725" s="55" t="s">
        <v>34</v>
      </c>
      <c r="AA4725" s="55">
        <v>7950</v>
      </c>
      <c r="AB4725" s="55" t="s">
        <v>41</v>
      </c>
      <c r="AC4725" s="55">
        <v>8</v>
      </c>
      <c r="AD4725" s="55"/>
      <c r="AE4725" s="55" t="s">
        <v>42</v>
      </c>
      <c r="AF4725" s="55" t="s">
        <v>43</v>
      </c>
      <c r="AG4725" s="55">
        <v>1.3542700000000001E-3</v>
      </c>
      <c r="AH4725" s="57" t="s">
        <v>44</v>
      </c>
    </row>
    <row r="4726" spans="1:34" x14ac:dyDescent="0.25">
      <c r="A4726" s="54">
        <v>17137411</v>
      </c>
      <c r="B4726" s="55"/>
      <c r="C4726" s="55"/>
      <c r="D4726" s="55">
        <v>114266513</v>
      </c>
      <c r="E4726" s="55"/>
      <c r="F4726" s="55">
        <v>300</v>
      </c>
      <c r="G4726" s="55">
        <v>160475914</v>
      </c>
      <c r="H4726" s="55"/>
      <c r="I4726" s="55">
        <v>2275050012</v>
      </c>
      <c r="J4726" s="55">
        <v>2</v>
      </c>
      <c r="K4726" s="55" t="s">
        <v>34</v>
      </c>
      <c r="L4726" s="55" t="s">
        <v>79</v>
      </c>
      <c r="M4726" s="55">
        <v>34027</v>
      </c>
      <c r="N4726" s="55"/>
      <c r="O4726" s="55" t="s">
        <v>457</v>
      </c>
      <c r="P4726" s="55">
        <v>48811</v>
      </c>
      <c r="Q4726" s="55" t="s">
        <v>37</v>
      </c>
      <c r="R4726" s="55" t="s">
        <v>38</v>
      </c>
      <c r="S4726" s="55"/>
      <c r="T4726" s="55"/>
      <c r="U4726" s="55" t="s">
        <v>38</v>
      </c>
      <c r="V4726" s="55">
        <v>40.83708</v>
      </c>
      <c r="W4726" s="55">
        <v>-74.476690000000005</v>
      </c>
      <c r="X4726" s="55" t="s">
        <v>39</v>
      </c>
      <c r="Y4726" s="55" t="s">
        <v>458</v>
      </c>
      <c r="Z4726" s="55" t="s">
        <v>34</v>
      </c>
      <c r="AA4726" s="55">
        <v>7950</v>
      </c>
      <c r="AB4726" s="55" t="s">
        <v>41</v>
      </c>
      <c r="AC4726" s="55">
        <v>8</v>
      </c>
      <c r="AD4726" s="55"/>
      <c r="AE4726" s="55" t="s">
        <v>42</v>
      </c>
      <c r="AF4726" s="55" t="s">
        <v>43</v>
      </c>
      <c r="AG4726" s="55">
        <v>1.1376499999999999E-2</v>
      </c>
      <c r="AH4726" s="57" t="s">
        <v>44</v>
      </c>
    </row>
    <row r="4727" spans="1:34" x14ac:dyDescent="0.25">
      <c r="A4727" s="54">
        <v>17137411</v>
      </c>
      <c r="B4727" s="55"/>
      <c r="C4727" s="55"/>
      <c r="D4727" s="55">
        <v>114266513</v>
      </c>
      <c r="E4727" s="55"/>
      <c r="F4727" s="55">
        <v>300</v>
      </c>
      <c r="G4727" s="55">
        <v>160475814</v>
      </c>
      <c r="H4727" s="55"/>
      <c r="I4727" s="55">
        <v>2275050011</v>
      </c>
      <c r="J4727" s="55">
        <v>2</v>
      </c>
      <c r="K4727" s="55" t="s">
        <v>34</v>
      </c>
      <c r="L4727" s="55" t="s">
        <v>79</v>
      </c>
      <c r="M4727" s="55">
        <v>34027</v>
      </c>
      <c r="N4727" s="55"/>
      <c r="O4727" s="55" t="s">
        <v>457</v>
      </c>
      <c r="P4727" s="55">
        <v>48811</v>
      </c>
      <c r="Q4727" s="55" t="s">
        <v>37</v>
      </c>
      <c r="R4727" s="55" t="s">
        <v>38</v>
      </c>
      <c r="S4727" s="55"/>
      <c r="T4727" s="55"/>
      <c r="U4727" s="55" t="s">
        <v>38</v>
      </c>
      <c r="V4727" s="55">
        <v>40.83708</v>
      </c>
      <c r="W4727" s="55">
        <v>-74.476690000000005</v>
      </c>
      <c r="X4727" s="55" t="s">
        <v>39</v>
      </c>
      <c r="Y4727" s="55" t="s">
        <v>458</v>
      </c>
      <c r="Z4727" s="55" t="s">
        <v>34</v>
      </c>
      <c r="AA4727" s="55">
        <v>7950</v>
      </c>
      <c r="AB4727" s="55" t="s">
        <v>41</v>
      </c>
      <c r="AC4727" s="55">
        <v>8</v>
      </c>
      <c r="AD4727" s="55"/>
      <c r="AE4727" s="55" t="s">
        <v>45</v>
      </c>
      <c r="AF4727" s="55" t="s">
        <v>46</v>
      </c>
      <c r="AG4727" s="55">
        <v>9.0000000000000006E-5</v>
      </c>
      <c r="AH4727" s="57" t="s">
        <v>44</v>
      </c>
    </row>
    <row r="4728" spans="1:34" x14ac:dyDescent="0.25">
      <c r="A4728" s="54">
        <v>17137411</v>
      </c>
      <c r="B4728" s="55"/>
      <c r="C4728" s="55"/>
      <c r="D4728" s="55">
        <v>114266513</v>
      </c>
      <c r="E4728" s="55"/>
      <c r="F4728" s="55">
        <v>300</v>
      </c>
      <c r="G4728" s="55">
        <v>160475914</v>
      </c>
      <c r="H4728" s="55"/>
      <c r="I4728" s="55">
        <v>2275050012</v>
      </c>
      <c r="J4728" s="55">
        <v>2</v>
      </c>
      <c r="K4728" s="55" t="s">
        <v>34</v>
      </c>
      <c r="L4728" s="55" t="s">
        <v>79</v>
      </c>
      <c r="M4728" s="55">
        <v>34027</v>
      </c>
      <c r="N4728" s="55"/>
      <c r="O4728" s="55" t="s">
        <v>457</v>
      </c>
      <c r="P4728" s="55">
        <v>48811</v>
      </c>
      <c r="Q4728" s="55" t="s">
        <v>37</v>
      </c>
      <c r="R4728" s="55" t="s">
        <v>38</v>
      </c>
      <c r="S4728" s="55"/>
      <c r="T4728" s="55"/>
      <c r="U4728" s="55" t="s">
        <v>38</v>
      </c>
      <c r="V4728" s="55">
        <v>40.83708</v>
      </c>
      <c r="W4728" s="55">
        <v>-74.476690000000005</v>
      </c>
      <c r="X4728" s="55" t="s">
        <v>39</v>
      </c>
      <c r="Y4728" s="55" t="s">
        <v>458</v>
      </c>
      <c r="Z4728" s="55" t="s">
        <v>34</v>
      </c>
      <c r="AA4728" s="55">
        <v>7950</v>
      </c>
      <c r="AB4728" s="55" t="s">
        <v>41</v>
      </c>
      <c r="AC4728" s="55">
        <v>8</v>
      </c>
      <c r="AD4728" s="55"/>
      <c r="AE4728" s="55" t="s">
        <v>45</v>
      </c>
      <c r="AF4728" s="55" t="s">
        <v>46</v>
      </c>
      <c r="AG4728" s="55">
        <v>1.2140199999999999E-3</v>
      </c>
      <c r="AH4728" s="57" t="s">
        <v>44</v>
      </c>
    </row>
    <row r="4729" spans="1:34" x14ac:dyDescent="0.25">
      <c r="A4729" s="54">
        <v>17137411</v>
      </c>
      <c r="B4729" s="55"/>
      <c r="C4729" s="55"/>
      <c r="D4729" s="55">
        <v>114266513</v>
      </c>
      <c r="E4729" s="55"/>
      <c r="F4729" s="55">
        <v>300</v>
      </c>
      <c r="G4729" s="55">
        <v>160475814</v>
      </c>
      <c r="H4729" s="55"/>
      <c r="I4729" s="55">
        <v>2275050011</v>
      </c>
      <c r="J4729" s="55">
        <v>2</v>
      </c>
      <c r="K4729" s="55" t="s">
        <v>34</v>
      </c>
      <c r="L4729" s="55" t="s">
        <v>79</v>
      </c>
      <c r="M4729" s="55">
        <v>34027</v>
      </c>
      <c r="N4729" s="55"/>
      <c r="O4729" s="55" t="s">
        <v>457</v>
      </c>
      <c r="P4729" s="55">
        <v>48811</v>
      </c>
      <c r="Q4729" s="55" t="s">
        <v>37</v>
      </c>
      <c r="R4729" s="55" t="s">
        <v>38</v>
      </c>
      <c r="S4729" s="55"/>
      <c r="T4729" s="55"/>
      <c r="U4729" s="55" t="s">
        <v>38</v>
      </c>
      <c r="V4729" s="55">
        <v>40.83708</v>
      </c>
      <c r="W4729" s="55">
        <v>-74.476690000000005</v>
      </c>
      <c r="X4729" s="55" t="s">
        <v>39</v>
      </c>
      <c r="Y4729" s="55" t="s">
        <v>458</v>
      </c>
      <c r="Z4729" s="55" t="s">
        <v>34</v>
      </c>
      <c r="AA4729" s="55">
        <v>7950</v>
      </c>
      <c r="AB4729" s="55" t="s">
        <v>41</v>
      </c>
      <c r="AC4729" s="55">
        <v>8</v>
      </c>
      <c r="AD4729" s="55"/>
      <c r="AE4729" s="55" t="s">
        <v>47</v>
      </c>
      <c r="AF4729" s="55" t="s">
        <v>48</v>
      </c>
      <c r="AG4729" s="55">
        <v>1.4699100000000001E-3</v>
      </c>
      <c r="AH4729" s="57" t="s">
        <v>44</v>
      </c>
    </row>
    <row r="4730" spans="1:34" x14ac:dyDescent="0.25">
      <c r="A4730" s="54">
        <v>17137411</v>
      </c>
      <c r="B4730" s="55"/>
      <c r="C4730" s="55"/>
      <c r="D4730" s="55">
        <v>114266513</v>
      </c>
      <c r="E4730" s="55"/>
      <c r="F4730" s="55">
        <v>300</v>
      </c>
      <c r="G4730" s="55">
        <v>160475914</v>
      </c>
      <c r="H4730" s="55"/>
      <c r="I4730" s="55">
        <v>2275050012</v>
      </c>
      <c r="J4730" s="55">
        <v>2</v>
      </c>
      <c r="K4730" s="55" t="s">
        <v>34</v>
      </c>
      <c r="L4730" s="55" t="s">
        <v>79</v>
      </c>
      <c r="M4730" s="55">
        <v>34027</v>
      </c>
      <c r="N4730" s="55"/>
      <c r="O4730" s="55" t="s">
        <v>457</v>
      </c>
      <c r="P4730" s="55">
        <v>48811</v>
      </c>
      <c r="Q4730" s="55" t="s">
        <v>37</v>
      </c>
      <c r="R4730" s="55" t="s">
        <v>38</v>
      </c>
      <c r="S4730" s="55"/>
      <c r="T4730" s="55"/>
      <c r="U4730" s="55" t="s">
        <v>38</v>
      </c>
      <c r="V4730" s="55">
        <v>40.83708</v>
      </c>
      <c r="W4730" s="55">
        <v>-74.476690000000005</v>
      </c>
      <c r="X4730" s="55" t="s">
        <v>39</v>
      </c>
      <c r="Y4730" s="55" t="s">
        <v>458</v>
      </c>
      <c r="Z4730" s="55" t="s">
        <v>34</v>
      </c>
      <c r="AA4730" s="55">
        <v>7950</v>
      </c>
      <c r="AB4730" s="55" t="s">
        <v>41</v>
      </c>
      <c r="AC4730" s="55">
        <v>8</v>
      </c>
      <c r="AD4730" s="55"/>
      <c r="AE4730" s="55" t="s">
        <v>47</v>
      </c>
      <c r="AF4730" s="55" t="s">
        <v>48</v>
      </c>
      <c r="AG4730" s="55">
        <v>3.8118200000000001E-3</v>
      </c>
      <c r="AH4730" s="57" t="s">
        <v>44</v>
      </c>
    </row>
    <row r="4731" spans="1:34" x14ac:dyDescent="0.25">
      <c r="A4731" s="54">
        <v>17137411</v>
      </c>
      <c r="B4731" s="55"/>
      <c r="C4731" s="55"/>
      <c r="D4731" s="55">
        <v>114266513</v>
      </c>
      <c r="E4731" s="55"/>
      <c r="F4731" s="55">
        <v>300</v>
      </c>
      <c r="G4731" s="55">
        <v>160475814</v>
      </c>
      <c r="H4731" s="55"/>
      <c r="I4731" s="55">
        <v>2275050011</v>
      </c>
      <c r="J4731" s="55">
        <v>2</v>
      </c>
      <c r="K4731" s="55" t="s">
        <v>34</v>
      </c>
      <c r="L4731" s="55" t="s">
        <v>79</v>
      </c>
      <c r="M4731" s="55">
        <v>34027</v>
      </c>
      <c r="N4731" s="55"/>
      <c r="O4731" s="55" t="s">
        <v>457</v>
      </c>
      <c r="P4731" s="55">
        <v>48811</v>
      </c>
      <c r="Q4731" s="55" t="s">
        <v>37</v>
      </c>
      <c r="R4731" s="55" t="s">
        <v>38</v>
      </c>
      <c r="S4731" s="55"/>
      <c r="T4731" s="55"/>
      <c r="U4731" s="55" t="s">
        <v>38</v>
      </c>
      <c r="V4731" s="55">
        <v>40.83708</v>
      </c>
      <c r="W4731" s="55">
        <v>-74.476690000000005</v>
      </c>
      <c r="X4731" s="55" t="s">
        <v>39</v>
      </c>
      <c r="Y4731" s="55" t="s">
        <v>458</v>
      </c>
      <c r="Z4731" s="55" t="s">
        <v>34</v>
      </c>
      <c r="AA4731" s="55">
        <v>7950</v>
      </c>
      <c r="AB4731" s="55" t="s">
        <v>41</v>
      </c>
      <c r="AC4731" s="55">
        <v>8</v>
      </c>
      <c r="AD4731" s="55"/>
      <c r="AE4731" s="55" t="s">
        <v>49</v>
      </c>
      <c r="AF4731" s="55" t="s">
        <v>50</v>
      </c>
      <c r="AG4731" s="55">
        <v>2.1302999999999999E-3</v>
      </c>
      <c r="AH4731" s="57" t="s">
        <v>44</v>
      </c>
    </row>
    <row r="4732" spans="1:34" x14ac:dyDescent="0.25">
      <c r="A4732" s="54">
        <v>17137411</v>
      </c>
      <c r="B4732" s="55"/>
      <c r="C4732" s="55"/>
      <c r="D4732" s="55">
        <v>114266513</v>
      </c>
      <c r="E4732" s="55"/>
      <c r="F4732" s="55">
        <v>300</v>
      </c>
      <c r="G4732" s="55">
        <v>160475914</v>
      </c>
      <c r="H4732" s="55"/>
      <c r="I4732" s="55">
        <v>2275050012</v>
      </c>
      <c r="J4732" s="55">
        <v>2</v>
      </c>
      <c r="K4732" s="55" t="s">
        <v>34</v>
      </c>
      <c r="L4732" s="55" t="s">
        <v>79</v>
      </c>
      <c r="M4732" s="55">
        <v>34027</v>
      </c>
      <c r="N4732" s="55"/>
      <c r="O4732" s="55" t="s">
        <v>457</v>
      </c>
      <c r="P4732" s="55">
        <v>48811</v>
      </c>
      <c r="Q4732" s="55" t="s">
        <v>37</v>
      </c>
      <c r="R4732" s="55" t="s">
        <v>38</v>
      </c>
      <c r="S4732" s="55"/>
      <c r="T4732" s="55"/>
      <c r="U4732" s="55" t="s">
        <v>38</v>
      </c>
      <c r="V4732" s="55">
        <v>40.83708</v>
      </c>
      <c r="W4732" s="55">
        <v>-74.476690000000005</v>
      </c>
      <c r="X4732" s="55" t="s">
        <v>39</v>
      </c>
      <c r="Y4732" s="55" t="s">
        <v>458</v>
      </c>
      <c r="Z4732" s="55" t="s">
        <v>34</v>
      </c>
      <c r="AA4732" s="55">
        <v>7950</v>
      </c>
      <c r="AB4732" s="55" t="s">
        <v>41</v>
      </c>
      <c r="AC4732" s="55">
        <v>8</v>
      </c>
      <c r="AD4732" s="55"/>
      <c r="AE4732" s="55" t="s">
        <v>49</v>
      </c>
      <c r="AF4732" s="55" t="s">
        <v>50</v>
      </c>
      <c r="AG4732" s="55">
        <v>3.9055499999999998E-3</v>
      </c>
      <c r="AH4732" s="57" t="s">
        <v>44</v>
      </c>
    </row>
    <row r="4733" spans="1:34" x14ac:dyDescent="0.25">
      <c r="A4733" s="54">
        <v>17137411</v>
      </c>
      <c r="B4733" s="55"/>
      <c r="C4733" s="55"/>
      <c r="D4733" s="55">
        <v>114266513</v>
      </c>
      <c r="E4733" s="55"/>
      <c r="F4733" s="55">
        <v>300</v>
      </c>
      <c r="G4733" s="55">
        <v>160475814</v>
      </c>
      <c r="H4733" s="55"/>
      <c r="I4733" s="55">
        <v>2275050011</v>
      </c>
      <c r="J4733" s="55">
        <v>2</v>
      </c>
      <c r="K4733" s="55" t="s">
        <v>34</v>
      </c>
      <c r="L4733" s="55" t="s">
        <v>79</v>
      </c>
      <c r="M4733" s="55">
        <v>34027</v>
      </c>
      <c r="N4733" s="55"/>
      <c r="O4733" s="55" t="s">
        <v>457</v>
      </c>
      <c r="P4733" s="55">
        <v>48811</v>
      </c>
      <c r="Q4733" s="55" t="s">
        <v>37</v>
      </c>
      <c r="R4733" s="55" t="s">
        <v>38</v>
      </c>
      <c r="S4733" s="55"/>
      <c r="T4733" s="55"/>
      <c r="U4733" s="55" t="s">
        <v>38</v>
      </c>
      <c r="V4733" s="55">
        <v>40.83708</v>
      </c>
      <c r="W4733" s="55">
        <v>-74.476690000000005</v>
      </c>
      <c r="X4733" s="55" t="s">
        <v>39</v>
      </c>
      <c r="Y4733" s="55" t="s">
        <v>458</v>
      </c>
      <c r="Z4733" s="55" t="s">
        <v>34</v>
      </c>
      <c r="AA4733" s="55">
        <v>7950</v>
      </c>
      <c r="AB4733" s="55" t="s">
        <v>41</v>
      </c>
      <c r="AC4733" s="55">
        <v>8</v>
      </c>
      <c r="AD4733" s="55"/>
      <c r="AE4733" s="55" t="s">
        <v>51</v>
      </c>
      <c r="AF4733" s="55" t="s">
        <v>52</v>
      </c>
      <c r="AG4733" s="55">
        <v>5.8500000000000002E-4</v>
      </c>
      <c r="AH4733" s="57" t="s">
        <v>44</v>
      </c>
    </row>
    <row r="4734" spans="1:34" x14ac:dyDescent="0.25">
      <c r="A4734" s="54">
        <v>17137411</v>
      </c>
      <c r="B4734" s="55"/>
      <c r="C4734" s="55"/>
      <c r="D4734" s="55">
        <v>114266513</v>
      </c>
      <c r="E4734" s="55"/>
      <c r="F4734" s="55">
        <v>300</v>
      </c>
      <c r="G4734" s="55">
        <v>160475914</v>
      </c>
      <c r="H4734" s="55"/>
      <c r="I4734" s="55">
        <v>2275050012</v>
      </c>
      <c r="J4734" s="55">
        <v>2</v>
      </c>
      <c r="K4734" s="55" t="s">
        <v>34</v>
      </c>
      <c r="L4734" s="55" t="s">
        <v>79</v>
      </c>
      <c r="M4734" s="55">
        <v>34027</v>
      </c>
      <c r="N4734" s="55"/>
      <c r="O4734" s="55" t="s">
        <v>457</v>
      </c>
      <c r="P4734" s="55">
        <v>48811</v>
      </c>
      <c r="Q4734" s="55" t="s">
        <v>37</v>
      </c>
      <c r="R4734" s="55" t="s">
        <v>38</v>
      </c>
      <c r="S4734" s="55"/>
      <c r="T4734" s="55"/>
      <c r="U4734" s="55" t="s">
        <v>38</v>
      </c>
      <c r="V4734" s="55">
        <v>40.83708</v>
      </c>
      <c r="W4734" s="55">
        <v>-74.476690000000005</v>
      </c>
      <c r="X4734" s="55" t="s">
        <v>39</v>
      </c>
      <c r="Y4734" s="55" t="s">
        <v>458</v>
      </c>
      <c r="Z4734" s="55" t="s">
        <v>34</v>
      </c>
      <c r="AA4734" s="55">
        <v>7950</v>
      </c>
      <c r="AB4734" s="55" t="s">
        <v>41</v>
      </c>
      <c r="AC4734" s="55">
        <v>8</v>
      </c>
      <c r="AD4734" s="55"/>
      <c r="AE4734" s="55" t="s">
        <v>51</v>
      </c>
      <c r="AF4734" s="55" t="s">
        <v>52</v>
      </c>
      <c r="AG4734" s="55">
        <v>5.3417999999999998E-3</v>
      </c>
      <c r="AH4734" s="57" t="s">
        <v>44</v>
      </c>
    </row>
    <row r="4735" spans="1:34" x14ac:dyDescent="0.25">
      <c r="A4735" s="54">
        <v>17137411</v>
      </c>
      <c r="B4735" s="55"/>
      <c r="C4735" s="55"/>
      <c r="D4735" s="55">
        <v>114266513</v>
      </c>
      <c r="E4735" s="55"/>
      <c r="F4735" s="55">
        <v>300</v>
      </c>
      <c r="G4735" s="55">
        <v>160475914</v>
      </c>
      <c r="H4735" s="55"/>
      <c r="I4735" s="55">
        <v>2275050012</v>
      </c>
      <c r="J4735" s="55">
        <v>2</v>
      </c>
      <c r="K4735" s="55" t="s">
        <v>34</v>
      </c>
      <c r="L4735" s="55" t="s">
        <v>79</v>
      </c>
      <c r="M4735" s="55">
        <v>34027</v>
      </c>
      <c r="N4735" s="55"/>
      <c r="O4735" s="55" t="s">
        <v>457</v>
      </c>
      <c r="P4735" s="55">
        <v>48811</v>
      </c>
      <c r="Q4735" s="55" t="s">
        <v>37</v>
      </c>
      <c r="R4735" s="55" t="s">
        <v>38</v>
      </c>
      <c r="S4735" s="55"/>
      <c r="T4735" s="55"/>
      <c r="U4735" s="55" t="s">
        <v>38</v>
      </c>
      <c r="V4735" s="55">
        <v>40.83708</v>
      </c>
      <c r="W4735" s="55">
        <v>-74.476690000000005</v>
      </c>
      <c r="X4735" s="55" t="s">
        <v>39</v>
      </c>
      <c r="Y4735" s="55" t="s">
        <v>458</v>
      </c>
      <c r="Z4735" s="55" t="s">
        <v>34</v>
      </c>
      <c r="AA4735" s="55">
        <v>7950</v>
      </c>
      <c r="AB4735" s="55" t="s">
        <v>41</v>
      </c>
      <c r="AC4735" s="55">
        <v>8</v>
      </c>
      <c r="AD4735" s="55"/>
      <c r="AE4735" s="55" t="s">
        <v>53</v>
      </c>
      <c r="AF4735" s="55" t="s">
        <v>54</v>
      </c>
      <c r="AG4735" s="55">
        <v>0.15802099999999999</v>
      </c>
      <c r="AH4735" s="57" t="s">
        <v>44</v>
      </c>
    </row>
    <row r="4736" spans="1:34" x14ac:dyDescent="0.25">
      <c r="A4736" s="54">
        <v>17137411</v>
      </c>
      <c r="B4736" s="55"/>
      <c r="C4736" s="55"/>
      <c r="D4736" s="55">
        <v>114266513</v>
      </c>
      <c r="E4736" s="55"/>
      <c r="F4736" s="55">
        <v>300</v>
      </c>
      <c r="G4736" s="55">
        <v>160475814</v>
      </c>
      <c r="H4736" s="55"/>
      <c r="I4736" s="55">
        <v>2275050011</v>
      </c>
      <c r="J4736" s="55">
        <v>2</v>
      </c>
      <c r="K4736" s="55" t="s">
        <v>34</v>
      </c>
      <c r="L4736" s="55" t="s">
        <v>79</v>
      </c>
      <c r="M4736" s="55">
        <v>34027</v>
      </c>
      <c r="N4736" s="55"/>
      <c r="O4736" s="55" t="s">
        <v>457</v>
      </c>
      <c r="P4736" s="55">
        <v>48811</v>
      </c>
      <c r="Q4736" s="55" t="s">
        <v>37</v>
      </c>
      <c r="R4736" s="55" t="s">
        <v>38</v>
      </c>
      <c r="S4736" s="55"/>
      <c r="T4736" s="55"/>
      <c r="U4736" s="55" t="s">
        <v>38</v>
      </c>
      <c r="V4736" s="55">
        <v>40.83708</v>
      </c>
      <c r="W4736" s="55">
        <v>-74.476690000000005</v>
      </c>
      <c r="X4736" s="55" t="s">
        <v>39</v>
      </c>
      <c r="Y4736" s="55" t="s">
        <v>458</v>
      </c>
      <c r="Z4736" s="55" t="s">
        <v>34</v>
      </c>
      <c r="AA4736" s="55">
        <v>7950</v>
      </c>
      <c r="AB4736" s="55" t="s">
        <v>41</v>
      </c>
      <c r="AC4736" s="55">
        <v>8</v>
      </c>
      <c r="AD4736" s="55"/>
      <c r="AE4736" s="55" t="s">
        <v>53</v>
      </c>
      <c r="AF4736" s="55" t="s">
        <v>54</v>
      </c>
      <c r="AG4736" s="55">
        <v>0.108126</v>
      </c>
      <c r="AH4736" s="57" t="s">
        <v>44</v>
      </c>
    </row>
    <row r="4737" spans="1:34" x14ac:dyDescent="0.25">
      <c r="A4737" s="54">
        <v>17137411</v>
      </c>
      <c r="B4737" s="55"/>
      <c r="C4737" s="55"/>
      <c r="D4737" s="55">
        <v>114266513</v>
      </c>
      <c r="E4737" s="55"/>
      <c r="F4737" s="55">
        <v>300</v>
      </c>
      <c r="G4737" s="55">
        <v>160475814</v>
      </c>
      <c r="H4737" s="55"/>
      <c r="I4737" s="55">
        <v>2275050011</v>
      </c>
      <c r="J4737" s="55">
        <v>2</v>
      </c>
      <c r="K4737" s="55" t="s">
        <v>34</v>
      </c>
      <c r="L4737" s="55" t="s">
        <v>79</v>
      </c>
      <c r="M4737" s="55">
        <v>34027</v>
      </c>
      <c r="N4737" s="55"/>
      <c r="O4737" s="55" t="s">
        <v>457</v>
      </c>
      <c r="P4737" s="55">
        <v>48811</v>
      </c>
      <c r="Q4737" s="55" t="s">
        <v>37</v>
      </c>
      <c r="R4737" s="55" t="s">
        <v>38</v>
      </c>
      <c r="S4737" s="55"/>
      <c r="T4737" s="55"/>
      <c r="U4737" s="55" t="s">
        <v>38</v>
      </c>
      <c r="V4737" s="55">
        <v>40.83708</v>
      </c>
      <c r="W4737" s="55">
        <v>-74.476690000000005</v>
      </c>
      <c r="X4737" s="55" t="s">
        <v>39</v>
      </c>
      <c r="Y4737" s="55" t="s">
        <v>458</v>
      </c>
      <c r="Z4737" s="55" t="s">
        <v>34</v>
      </c>
      <c r="AA4737" s="55">
        <v>7950</v>
      </c>
      <c r="AB4737" s="55" t="s">
        <v>41</v>
      </c>
      <c r="AC4737" s="55">
        <v>8</v>
      </c>
      <c r="AD4737" s="55"/>
      <c r="AE4737" s="55">
        <v>7439921</v>
      </c>
      <c r="AF4737" s="55" t="s">
        <v>55</v>
      </c>
      <c r="AG4737" s="55">
        <v>1.3835599999999999E-4</v>
      </c>
      <c r="AH4737" s="57" t="s">
        <v>44</v>
      </c>
    </row>
    <row r="4738" spans="1:34" x14ac:dyDescent="0.25">
      <c r="A4738" s="54">
        <v>16130611</v>
      </c>
      <c r="B4738" s="55"/>
      <c r="C4738" s="55"/>
      <c r="D4738" s="55">
        <v>103144113</v>
      </c>
      <c r="E4738" s="55"/>
      <c r="F4738" s="55">
        <v>300</v>
      </c>
      <c r="G4738" s="55">
        <v>144762614</v>
      </c>
      <c r="H4738" s="55"/>
      <c r="I4738" s="55">
        <v>2275050011</v>
      </c>
      <c r="J4738" s="55">
        <v>2</v>
      </c>
      <c r="K4738" s="55" t="s">
        <v>34</v>
      </c>
      <c r="L4738" s="55" t="s">
        <v>64</v>
      </c>
      <c r="M4738" s="55">
        <v>34019</v>
      </c>
      <c r="N4738" s="55"/>
      <c r="O4738" s="55" t="s">
        <v>459</v>
      </c>
      <c r="P4738" s="55">
        <v>48811</v>
      </c>
      <c r="Q4738" s="55" t="s">
        <v>37</v>
      </c>
      <c r="R4738" s="55" t="s">
        <v>38</v>
      </c>
      <c r="S4738" s="55"/>
      <c r="T4738" s="55"/>
      <c r="U4738" s="55" t="s">
        <v>38</v>
      </c>
      <c r="V4738" s="55">
        <v>40.468437000000002</v>
      </c>
      <c r="W4738" s="55">
        <v>-75.002391000000003</v>
      </c>
      <c r="X4738" s="55" t="s">
        <v>110</v>
      </c>
      <c r="Y4738" s="55">
        <v>1</v>
      </c>
      <c r="Z4738" s="55" t="s">
        <v>34</v>
      </c>
      <c r="AA4738" s="55">
        <v>0</v>
      </c>
      <c r="AB4738" s="55" t="s">
        <v>41</v>
      </c>
      <c r="AC4738" s="55">
        <v>8</v>
      </c>
      <c r="AD4738" s="55"/>
      <c r="AE4738" s="55" t="s">
        <v>42</v>
      </c>
      <c r="AF4738" s="55" t="s">
        <v>43</v>
      </c>
      <c r="AG4738" s="55">
        <v>5.97358E-3</v>
      </c>
      <c r="AH4738" s="57" t="s">
        <v>44</v>
      </c>
    </row>
    <row r="4739" spans="1:34" x14ac:dyDescent="0.25">
      <c r="A4739" s="54">
        <v>16130611</v>
      </c>
      <c r="B4739" s="55"/>
      <c r="C4739" s="55"/>
      <c r="D4739" s="55">
        <v>103144113</v>
      </c>
      <c r="E4739" s="55"/>
      <c r="F4739" s="55">
        <v>300</v>
      </c>
      <c r="G4739" s="55">
        <v>144762614</v>
      </c>
      <c r="H4739" s="55"/>
      <c r="I4739" s="55">
        <v>2275050011</v>
      </c>
      <c r="J4739" s="55">
        <v>2</v>
      </c>
      <c r="K4739" s="55" t="s">
        <v>34</v>
      </c>
      <c r="L4739" s="55" t="s">
        <v>64</v>
      </c>
      <c r="M4739" s="55">
        <v>34019</v>
      </c>
      <c r="N4739" s="55"/>
      <c r="O4739" s="55" t="s">
        <v>459</v>
      </c>
      <c r="P4739" s="55">
        <v>48811</v>
      </c>
      <c r="Q4739" s="55" t="s">
        <v>37</v>
      </c>
      <c r="R4739" s="55" t="s">
        <v>38</v>
      </c>
      <c r="S4739" s="55"/>
      <c r="T4739" s="55"/>
      <c r="U4739" s="55" t="s">
        <v>38</v>
      </c>
      <c r="V4739" s="55">
        <v>40.468437000000002</v>
      </c>
      <c r="W4739" s="55">
        <v>-75.002391000000003</v>
      </c>
      <c r="X4739" s="55" t="s">
        <v>110</v>
      </c>
      <c r="Y4739" s="55">
        <v>1</v>
      </c>
      <c r="Z4739" s="55" t="s">
        <v>34</v>
      </c>
      <c r="AA4739" s="55">
        <v>0</v>
      </c>
      <c r="AB4739" s="55" t="s">
        <v>41</v>
      </c>
      <c r="AC4739" s="55">
        <v>8</v>
      </c>
      <c r="AD4739" s="55"/>
      <c r="AE4739" s="55" t="s">
        <v>45</v>
      </c>
      <c r="AF4739" s="55" t="s">
        <v>46</v>
      </c>
      <c r="AG4739" s="55">
        <v>3.9698400000000002E-4</v>
      </c>
      <c r="AH4739" s="57" t="s">
        <v>44</v>
      </c>
    </row>
    <row r="4740" spans="1:34" x14ac:dyDescent="0.25">
      <c r="A4740" s="54">
        <v>16130611</v>
      </c>
      <c r="B4740" s="55"/>
      <c r="C4740" s="55"/>
      <c r="D4740" s="55">
        <v>103144113</v>
      </c>
      <c r="E4740" s="55"/>
      <c r="F4740" s="55">
        <v>300</v>
      </c>
      <c r="G4740" s="55">
        <v>144762614</v>
      </c>
      <c r="H4740" s="55"/>
      <c r="I4740" s="55">
        <v>2275050011</v>
      </c>
      <c r="J4740" s="55">
        <v>2</v>
      </c>
      <c r="K4740" s="55" t="s">
        <v>34</v>
      </c>
      <c r="L4740" s="55" t="s">
        <v>64</v>
      </c>
      <c r="M4740" s="55">
        <v>34019</v>
      </c>
      <c r="N4740" s="55"/>
      <c r="O4740" s="55" t="s">
        <v>459</v>
      </c>
      <c r="P4740" s="55">
        <v>48811</v>
      </c>
      <c r="Q4740" s="55" t="s">
        <v>37</v>
      </c>
      <c r="R4740" s="55" t="s">
        <v>38</v>
      </c>
      <c r="S4740" s="55"/>
      <c r="T4740" s="55"/>
      <c r="U4740" s="55" t="s">
        <v>38</v>
      </c>
      <c r="V4740" s="55">
        <v>40.468437000000002</v>
      </c>
      <c r="W4740" s="55">
        <v>-75.002391000000003</v>
      </c>
      <c r="X4740" s="55" t="s">
        <v>110</v>
      </c>
      <c r="Y4740" s="55">
        <v>1</v>
      </c>
      <c r="Z4740" s="55" t="s">
        <v>34</v>
      </c>
      <c r="AA4740" s="55">
        <v>0</v>
      </c>
      <c r="AB4740" s="55" t="s">
        <v>41</v>
      </c>
      <c r="AC4740" s="55">
        <v>8</v>
      </c>
      <c r="AD4740" s="55"/>
      <c r="AE4740" s="55" t="s">
        <v>47</v>
      </c>
      <c r="AF4740" s="55" t="s">
        <v>48</v>
      </c>
      <c r="AG4740" s="55">
        <v>6.4836599999999996E-3</v>
      </c>
      <c r="AH4740" s="57" t="s">
        <v>44</v>
      </c>
    </row>
    <row r="4741" spans="1:34" x14ac:dyDescent="0.25">
      <c r="A4741" s="54">
        <v>16130611</v>
      </c>
      <c r="B4741" s="55"/>
      <c r="C4741" s="55"/>
      <c r="D4741" s="55">
        <v>103144113</v>
      </c>
      <c r="E4741" s="55"/>
      <c r="F4741" s="55">
        <v>300</v>
      </c>
      <c r="G4741" s="55">
        <v>144762614</v>
      </c>
      <c r="H4741" s="55"/>
      <c r="I4741" s="55">
        <v>2275050011</v>
      </c>
      <c r="J4741" s="55">
        <v>2</v>
      </c>
      <c r="K4741" s="55" t="s">
        <v>34</v>
      </c>
      <c r="L4741" s="55" t="s">
        <v>64</v>
      </c>
      <c r="M4741" s="55">
        <v>34019</v>
      </c>
      <c r="N4741" s="55"/>
      <c r="O4741" s="55" t="s">
        <v>459</v>
      </c>
      <c r="P4741" s="55">
        <v>48811</v>
      </c>
      <c r="Q4741" s="55" t="s">
        <v>37</v>
      </c>
      <c r="R4741" s="55" t="s">
        <v>38</v>
      </c>
      <c r="S4741" s="55"/>
      <c r="T4741" s="55"/>
      <c r="U4741" s="55" t="s">
        <v>38</v>
      </c>
      <c r="V4741" s="55">
        <v>40.468437000000002</v>
      </c>
      <c r="W4741" s="55">
        <v>-75.002391000000003</v>
      </c>
      <c r="X4741" s="55" t="s">
        <v>110</v>
      </c>
      <c r="Y4741" s="55">
        <v>1</v>
      </c>
      <c r="Z4741" s="55" t="s">
        <v>34</v>
      </c>
      <c r="AA4741" s="55">
        <v>0</v>
      </c>
      <c r="AB4741" s="55" t="s">
        <v>41</v>
      </c>
      <c r="AC4741" s="55">
        <v>8</v>
      </c>
      <c r="AD4741" s="55"/>
      <c r="AE4741" s="55" t="s">
        <v>49</v>
      </c>
      <c r="AF4741" s="55" t="s">
        <v>50</v>
      </c>
      <c r="AG4741" s="55">
        <v>9.3966099999999997E-3</v>
      </c>
      <c r="AH4741" s="57" t="s">
        <v>44</v>
      </c>
    </row>
    <row r="4742" spans="1:34" x14ac:dyDescent="0.25">
      <c r="A4742" s="54">
        <v>16130611</v>
      </c>
      <c r="B4742" s="55"/>
      <c r="C4742" s="55"/>
      <c r="D4742" s="55">
        <v>103144113</v>
      </c>
      <c r="E4742" s="55"/>
      <c r="F4742" s="55">
        <v>300</v>
      </c>
      <c r="G4742" s="55">
        <v>144762614</v>
      </c>
      <c r="H4742" s="55"/>
      <c r="I4742" s="55">
        <v>2275050011</v>
      </c>
      <c r="J4742" s="55">
        <v>2</v>
      </c>
      <c r="K4742" s="55" t="s">
        <v>34</v>
      </c>
      <c r="L4742" s="55" t="s">
        <v>64</v>
      </c>
      <c r="M4742" s="55">
        <v>34019</v>
      </c>
      <c r="N4742" s="55"/>
      <c r="O4742" s="55" t="s">
        <v>459</v>
      </c>
      <c r="P4742" s="55">
        <v>48811</v>
      </c>
      <c r="Q4742" s="55" t="s">
        <v>37</v>
      </c>
      <c r="R4742" s="55" t="s">
        <v>38</v>
      </c>
      <c r="S4742" s="55"/>
      <c r="T4742" s="55"/>
      <c r="U4742" s="55" t="s">
        <v>38</v>
      </c>
      <c r="V4742" s="55">
        <v>40.468437000000002</v>
      </c>
      <c r="W4742" s="55">
        <v>-75.002391000000003</v>
      </c>
      <c r="X4742" s="55" t="s">
        <v>110</v>
      </c>
      <c r="Y4742" s="55">
        <v>1</v>
      </c>
      <c r="Z4742" s="55" t="s">
        <v>34</v>
      </c>
      <c r="AA4742" s="55">
        <v>0</v>
      </c>
      <c r="AB4742" s="55" t="s">
        <v>41</v>
      </c>
      <c r="AC4742" s="55">
        <v>8</v>
      </c>
      <c r="AD4742" s="55"/>
      <c r="AE4742" s="55" t="s">
        <v>51</v>
      </c>
      <c r="AF4742" s="55" t="s">
        <v>52</v>
      </c>
      <c r="AG4742" s="55">
        <v>2.5804000000000001E-3</v>
      </c>
      <c r="AH4742" s="57" t="s">
        <v>44</v>
      </c>
    </row>
    <row r="4743" spans="1:34" x14ac:dyDescent="0.25">
      <c r="A4743" s="54">
        <v>16130611</v>
      </c>
      <c r="B4743" s="55"/>
      <c r="C4743" s="55"/>
      <c r="D4743" s="55">
        <v>103144113</v>
      </c>
      <c r="E4743" s="55"/>
      <c r="F4743" s="55">
        <v>300</v>
      </c>
      <c r="G4743" s="55">
        <v>144762614</v>
      </c>
      <c r="H4743" s="55"/>
      <c r="I4743" s="55">
        <v>2275050011</v>
      </c>
      <c r="J4743" s="55">
        <v>2</v>
      </c>
      <c r="K4743" s="55" t="s">
        <v>34</v>
      </c>
      <c r="L4743" s="55" t="s">
        <v>64</v>
      </c>
      <c r="M4743" s="55">
        <v>34019</v>
      </c>
      <c r="N4743" s="55"/>
      <c r="O4743" s="55" t="s">
        <v>459</v>
      </c>
      <c r="P4743" s="55">
        <v>48811</v>
      </c>
      <c r="Q4743" s="55" t="s">
        <v>37</v>
      </c>
      <c r="R4743" s="55" t="s">
        <v>38</v>
      </c>
      <c r="S4743" s="55"/>
      <c r="T4743" s="55"/>
      <c r="U4743" s="55" t="s">
        <v>38</v>
      </c>
      <c r="V4743" s="55">
        <v>40.468437000000002</v>
      </c>
      <c r="W4743" s="55">
        <v>-75.002391000000003</v>
      </c>
      <c r="X4743" s="55" t="s">
        <v>110</v>
      </c>
      <c r="Y4743" s="55">
        <v>1</v>
      </c>
      <c r="Z4743" s="55" t="s">
        <v>34</v>
      </c>
      <c r="AA4743" s="55">
        <v>0</v>
      </c>
      <c r="AB4743" s="55" t="s">
        <v>41</v>
      </c>
      <c r="AC4743" s="55">
        <v>8</v>
      </c>
      <c r="AD4743" s="55"/>
      <c r="AE4743" s="55" t="s">
        <v>53</v>
      </c>
      <c r="AF4743" s="55" t="s">
        <v>54</v>
      </c>
      <c r="AG4743" s="55">
        <v>0.476937</v>
      </c>
      <c r="AH4743" s="57" t="s">
        <v>44</v>
      </c>
    </row>
    <row r="4744" spans="1:34" x14ac:dyDescent="0.25">
      <c r="A4744" s="54">
        <v>16130611</v>
      </c>
      <c r="B4744" s="55"/>
      <c r="C4744" s="55"/>
      <c r="D4744" s="55">
        <v>103144113</v>
      </c>
      <c r="E4744" s="55"/>
      <c r="F4744" s="55">
        <v>300</v>
      </c>
      <c r="G4744" s="55">
        <v>144762614</v>
      </c>
      <c r="H4744" s="55"/>
      <c r="I4744" s="55">
        <v>2275050011</v>
      </c>
      <c r="J4744" s="55">
        <v>2</v>
      </c>
      <c r="K4744" s="55" t="s">
        <v>34</v>
      </c>
      <c r="L4744" s="55" t="s">
        <v>64</v>
      </c>
      <c r="M4744" s="55">
        <v>34019</v>
      </c>
      <c r="N4744" s="55"/>
      <c r="O4744" s="55" t="s">
        <v>459</v>
      </c>
      <c r="P4744" s="55">
        <v>48811</v>
      </c>
      <c r="Q4744" s="55" t="s">
        <v>37</v>
      </c>
      <c r="R4744" s="55" t="s">
        <v>38</v>
      </c>
      <c r="S4744" s="55"/>
      <c r="T4744" s="55"/>
      <c r="U4744" s="55" t="s">
        <v>38</v>
      </c>
      <c r="V4744" s="55">
        <v>40.468437000000002</v>
      </c>
      <c r="W4744" s="55">
        <v>-75.002391000000003</v>
      </c>
      <c r="X4744" s="55" t="s">
        <v>110</v>
      </c>
      <c r="Y4744" s="55">
        <v>1</v>
      </c>
      <c r="Z4744" s="55" t="s">
        <v>34</v>
      </c>
      <c r="AA4744" s="55">
        <v>0</v>
      </c>
      <c r="AB4744" s="55" t="s">
        <v>41</v>
      </c>
      <c r="AC4744" s="55">
        <v>8</v>
      </c>
      <c r="AD4744" s="55"/>
      <c r="AE4744" s="55">
        <v>7439921</v>
      </c>
      <c r="AF4744" s="55" t="s">
        <v>55</v>
      </c>
      <c r="AG4744" s="55">
        <v>6.1028099999999995E-4</v>
      </c>
      <c r="AH4744" s="57" t="s">
        <v>44</v>
      </c>
    </row>
    <row r="4745" spans="1:34" x14ac:dyDescent="0.25">
      <c r="A4745" s="54">
        <v>9382211</v>
      </c>
      <c r="B4745" s="55"/>
      <c r="C4745" s="55"/>
      <c r="D4745" s="55">
        <v>98310713</v>
      </c>
      <c r="E4745" s="55"/>
      <c r="F4745" s="55">
        <v>300</v>
      </c>
      <c r="G4745" s="55">
        <v>166477114</v>
      </c>
      <c r="H4745" s="55"/>
      <c r="I4745" s="55">
        <v>2275050012</v>
      </c>
      <c r="J4745" s="55">
        <v>2</v>
      </c>
      <c r="K4745" s="55" t="s">
        <v>34</v>
      </c>
      <c r="L4745" s="55" t="s">
        <v>84</v>
      </c>
      <c r="M4745" s="55">
        <v>34029</v>
      </c>
      <c r="N4745" s="55"/>
      <c r="O4745" s="55" t="s">
        <v>460</v>
      </c>
      <c r="P4745" s="55">
        <v>48811</v>
      </c>
      <c r="Q4745" s="55" t="s">
        <v>37</v>
      </c>
      <c r="R4745" s="55" t="s">
        <v>38</v>
      </c>
      <c r="S4745" s="55"/>
      <c r="T4745" s="55"/>
      <c r="U4745" s="55" t="s">
        <v>38</v>
      </c>
      <c r="V4745" s="55">
        <v>39.927500000000002</v>
      </c>
      <c r="W4745" s="55">
        <v>-74.292379999999994</v>
      </c>
      <c r="X4745" s="55" t="s">
        <v>39</v>
      </c>
      <c r="Y4745" s="55" t="s">
        <v>461</v>
      </c>
      <c r="Z4745" s="55" t="s">
        <v>34</v>
      </c>
      <c r="AA4745" s="55">
        <v>0</v>
      </c>
      <c r="AB4745" s="55" t="s">
        <v>41</v>
      </c>
      <c r="AC4745" s="55">
        <v>8</v>
      </c>
      <c r="AD4745" s="55"/>
      <c r="AE4745" s="55" t="s">
        <v>59</v>
      </c>
      <c r="AF4745" s="55" t="s">
        <v>60</v>
      </c>
      <c r="AG4745" s="55">
        <v>0.79118699999999997</v>
      </c>
      <c r="AH4745" s="57" t="s">
        <v>44</v>
      </c>
    </row>
    <row r="4746" spans="1:34" x14ac:dyDescent="0.25">
      <c r="A4746" s="54">
        <v>9382211</v>
      </c>
      <c r="B4746" s="55"/>
      <c r="C4746" s="55"/>
      <c r="D4746" s="55">
        <v>62624413</v>
      </c>
      <c r="E4746" s="55"/>
      <c r="F4746" s="55">
        <v>300</v>
      </c>
      <c r="G4746" s="55">
        <v>173356814</v>
      </c>
      <c r="H4746" s="55"/>
      <c r="I4746" s="55">
        <v>2275070000</v>
      </c>
      <c r="J4746" s="55">
        <v>2</v>
      </c>
      <c r="K4746" s="55" t="s">
        <v>34</v>
      </c>
      <c r="L4746" s="55" t="s">
        <v>84</v>
      </c>
      <c r="M4746" s="55">
        <v>34029</v>
      </c>
      <c r="N4746" s="55"/>
      <c r="O4746" s="55" t="s">
        <v>460</v>
      </c>
      <c r="P4746" s="55">
        <v>48811</v>
      </c>
      <c r="Q4746" s="55" t="s">
        <v>37</v>
      </c>
      <c r="R4746" s="55" t="s">
        <v>38</v>
      </c>
      <c r="S4746" s="55"/>
      <c r="T4746" s="55"/>
      <c r="U4746" s="55" t="s">
        <v>38</v>
      </c>
      <c r="V4746" s="55">
        <v>39.927500000000002</v>
      </c>
      <c r="W4746" s="55">
        <v>-74.292379999999994</v>
      </c>
      <c r="X4746" s="55" t="s">
        <v>39</v>
      </c>
      <c r="Y4746" s="55" t="s">
        <v>461</v>
      </c>
      <c r="Z4746" s="55" t="s">
        <v>34</v>
      </c>
      <c r="AA4746" s="55">
        <v>0</v>
      </c>
      <c r="AB4746" s="55" t="s">
        <v>41</v>
      </c>
      <c r="AC4746" s="55">
        <v>8</v>
      </c>
      <c r="AD4746" s="55"/>
      <c r="AE4746" s="55" t="s">
        <v>42</v>
      </c>
      <c r="AF4746" s="55" t="s">
        <v>43</v>
      </c>
      <c r="AG4746" s="55">
        <v>2.2646999999999998E-5</v>
      </c>
      <c r="AH4746" s="57" t="s">
        <v>44</v>
      </c>
    </row>
    <row r="4747" spans="1:34" x14ac:dyDescent="0.25">
      <c r="A4747" s="54">
        <v>9382211</v>
      </c>
      <c r="B4747" s="55"/>
      <c r="C4747" s="55"/>
      <c r="D4747" s="55">
        <v>62624713</v>
      </c>
      <c r="E4747" s="55"/>
      <c r="F4747" s="55">
        <v>300</v>
      </c>
      <c r="G4747" s="55">
        <v>84338514</v>
      </c>
      <c r="H4747" s="55"/>
      <c r="I4747" s="55">
        <v>2268008005</v>
      </c>
      <c r="J4747" s="55">
        <v>2</v>
      </c>
      <c r="K4747" s="55" t="s">
        <v>34</v>
      </c>
      <c r="L4747" s="55" t="s">
        <v>84</v>
      </c>
      <c r="M4747" s="55">
        <v>34029</v>
      </c>
      <c r="N4747" s="55"/>
      <c r="O4747" s="55" t="s">
        <v>460</v>
      </c>
      <c r="P4747" s="55">
        <v>48811</v>
      </c>
      <c r="Q4747" s="55" t="s">
        <v>37</v>
      </c>
      <c r="R4747" s="55" t="s">
        <v>38</v>
      </c>
      <c r="S4747" s="55"/>
      <c r="T4747" s="55"/>
      <c r="U4747" s="55" t="s">
        <v>38</v>
      </c>
      <c r="V4747" s="55">
        <v>39.927500000000002</v>
      </c>
      <c r="W4747" s="55">
        <v>-74.292379999999994</v>
      </c>
      <c r="X4747" s="55" t="s">
        <v>39</v>
      </c>
      <c r="Y4747" s="55" t="s">
        <v>461</v>
      </c>
      <c r="Z4747" s="55" t="s">
        <v>34</v>
      </c>
      <c r="AA4747" s="55">
        <v>0</v>
      </c>
      <c r="AB4747" s="55" t="s">
        <v>41</v>
      </c>
      <c r="AC4747" s="55">
        <v>8</v>
      </c>
      <c r="AD4747" s="55"/>
      <c r="AE4747" s="55" t="s">
        <v>42</v>
      </c>
      <c r="AF4747" s="55" t="s">
        <v>43</v>
      </c>
      <c r="AG4747" s="55">
        <v>1.35128E-6</v>
      </c>
      <c r="AH4747" s="57" t="s">
        <v>44</v>
      </c>
    </row>
    <row r="4748" spans="1:34" x14ac:dyDescent="0.25">
      <c r="A4748" s="54">
        <v>9382211</v>
      </c>
      <c r="B4748" s="55"/>
      <c r="C4748" s="55"/>
      <c r="D4748" s="55">
        <v>98310713</v>
      </c>
      <c r="E4748" s="55"/>
      <c r="F4748" s="55">
        <v>300</v>
      </c>
      <c r="G4748" s="55">
        <v>137941914</v>
      </c>
      <c r="H4748" s="55"/>
      <c r="I4748" s="55">
        <v>2275050011</v>
      </c>
      <c r="J4748" s="55">
        <v>2</v>
      </c>
      <c r="K4748" s="55" t="s">
        <v>34</v>
      </c>
      <c r="L4748" s="55" t="s">
        <v>84</v>
      </c>
      <c r="M4748" s="55">
        <v>34029</v>
      </c>
      <c r="N4748" s="55"/>
      <c r="O4748" s="55" t="s">
        <v>460</v>
      </c>
      <c r="P4748" s="55">
        <v>48811</v>
      </c>
      <c r="Q4748" s="55" t="s">
        <v>37</v>
      </c>
      <c r="R4748" s="55" t="s">
        <v>38</v>
      </c>
      <c r="S4748" s="55"/>
      <c r="T4748" s="55"/>
      <c r="U4748" s="55" t="s">
        <v>38</v>
      </c>
      <c r="V4748" s="55">
        <v>39.927500000000002</v>
      </c>
      <c r="W4748" s="55">
        <v>-74.292379999999994</v>
      </c>
      <c r="X4748" s="55" t="s">
        <v>39</v>
      </c>
      <c r="Y4748" s="55" t="s">
        <v>461</v>
      </c>
      <c r="Z4748" s="55" t="s">
        <v>34</v>
      </c>
      <c r="AA4748" s="55">
        <v>0</v>
      </c>
      <c r="AB4748" s="55" t="s">
        <v>41</v>
      </c>
      <c r="AC4748" s="55">
        <v>8</v>
      </c>
      <c r="AD4748" s="55"/>
      <c r="AE4748" s="55" t="s">
        <v>42</v>
      </c>
      <c r="AF4748" s="55" t="s">
        <v>43</v>
      </c>
      <c r="AG4748" s="55">
        <v>0.92044400000000004</v>
      </c>
      <c r="AH4748" s="57" t="s">
        <v>44</v>
      </c>
    </row>
    <row r="4749" spans="1:34" x14ac:dyDescent="0.25">
      <c r="A4749" s="54">
        <v>9382211</v>
      </c>
      <c r="B4749" s="55"/>
      <c r="C4749" s="55"/>
      <c r="D4749" s="55">
        <v>62624713</v>
      </c>
      <c r="E4749" s="55"/>
      <c r="F4749" s="55">
        <v>300</v>
      </c>
      <c r="G4749" s="55">
        <v>84338714</v>
      </c>
      <c r="H4749" s="55"/>
      <c r="I4749" s="55">
        <v>2267008005</v>
      </c>
      <c r="J4749" s="55">
        <v>2</v>
      </c>
      <c r="K4749" s="55" t="s">
        <v>34</v>
      </c>
      <c r="L4749" s="55" t="s">
        <v>84</v>
      </c>
      <c r="M4749" s="55">
        <v>34029</v>
      </c>
      <c r="N4749" s="55"/>
      <c r="O4749" s="55" t="s">
        <v>460</v>
      </c>
      <c r="P4749" s="55">
        <v>48811</v>
      </c>
      <c r="Q4749" s="55" t="s">
        <v>37</v>
      </c>
      <c r="R4749" s="55" t="s">
        <v>38</v>
      </c>
      <c r="S4749" s="55"/>
      <c r="T4749" s="55"/>
      <c r="U4749" s="55" t="s">
        <v>38</v>
      </c>
      <c r="V4749" s="55">
        <v>39.927500000000002</v>
      </c>
      <c r="W4749" s="55">
        <v>-74.292379999999994</v>
      </c>
      <c r="X4749" s="55" t="s">
        <v>39</v>
      </c>
      <c r="Y4749" s="55" t="s">
        <v>461</v>
      </c>
      <c r="Z4749" s="55" t="s">
        <v>34</v>
      </c>
      <c r="AA4749" s="55">
        <v>0</v>
      </c>
      <c r="AB4749" s="55" t="s">
        <v>41</v>
      </c>
      <c r="AC4749" s="55">
        <v>8</v>
      </c>
      <c r="AD4749" s="55"/>
      <c r="AE4749" s="55" t="s">
        <v>42</v>
      </c>
      <c r="AF4749" s="55" t="s">
        <v>43</v>
      </c>
      <c r="AG4749" s="55">
        <v>1.70876E-6</v>
      </c>
      <c r="AH4749" s="57" t="s">
        <v>44</v>
      </c>
    </row>
    <row r="4750" spans="1:34" x14ac:dyDescent="0.25">
      <c r="A4750" s="54">
        <v>9382211</v>
      </c>
      <c r="B4750" s="55"/>
      <c r="C4750" s="55"/>
      <c r="D4750" s="55">
        <v>98310713</v>
      </c>
      <c r="E4750" s="55"/>
      <c r="F4750" s="55">
        <v>300</v>
      </c>
      <c r="G4750" s="55">
        <v>137942014</v>
      </c>
      <c r="H4750" s="55"/>
      <c r="I4750" s="55">
        <v>2275050012</v>
      </c>
      <c r="J4750" s="55">
        <v>2</v>
      </c>
      <c r="K4750" s="55" t="s">
        <v>34</v>
      </c>
      <c r="L4750" s="55" t="s">
        <v>84</v>
      </c>
      <c r="M4750" s="55">
        <v>34029</v>
      </c>
      <c r="N4750" s="55"/>
      <c r="O4750" s="55" t="s">
        <v>460</v>
      </c>
      <c r="P4750" s="55">
        <v>48811</v>
      </c>
      <c r="Q4750" s="55" t="s">
        <v>37</v>
      </c>
      <c r="R4750" s="55" t="s">
        <v>38</v>
      </c>
      <c r="S4750" s="55"/>
      <c r="T4750" s="55"/>
      <c r="U4750" s="55" t="s">
        <v>38</v>
      </c>
      <c r="V4750" s="55">
        <v>39.927500000000002</v>
      </c>
      <c r="W4750" s="55">
        <v>-74.292379999999994</v>
      </c>
      <c r="X4750" s="55" t="s">
        <v>39</v>
      </c>
      <c r="Y4750" s="55" t="s">
        <v>461</v>
      </c>
      <c r="Z4750" s="55" t="s">
        <v>34</v>
      </c>
      <c r="AA4750" s="55">
        <v>0</v>
      </c>
      <c r="AB4750" s="55" t="s">
        <v>41</v>
      </c>
      <c r="AC4750" s="55">
        <v>8</v>
      </c>
      <c r="AD4750" s="55"/>
      <c r="AE4750" s="55" t="s">
        <v>42</v>
      </c>
      <c r="AF4750" s="55" t="s">
        <v>43</v>
      </c>
      <c r="AG4750" s="55">
        <v>1.6316999999999999</v>
      </c>
      <c r="AH4750" s="57" t="s">
        <v>44</v>
      </c>
    </row>
    <row r="4751" spans="1:34" x14ac:dyDescent="0.25">
      <c r="A4751" s="54">
        <v>9382211</v>
      </c>
      <c r="B4751" s="55"/>
      <c r="C4751" s="55"/>
      <c r="D4751" s="55">
        <v>62624713</v>
      </c>
      <c r="E4751" s="55"/>
      <c r="F4751" s="55">
        <v>300</v>
      </c>
      <c r="G4751" s="55">
        <v>84338614</v>
      </c>
      <c r="H4751" s="55"/>
      <c r="I4751" s="55">
        <v>2270008005</v>
      </c>
      <c r="J4751" s="55">
        <v>2</v>
      </c>
      <c r="K4751" s="55" t="s">
        <v>34</v>
      </c>
      <c r="L4751" s="55" t="s">
        <v>84</v>
      </c>
      <c r="M4751" s="55">
        <v>34029</v>
      </c>
      <c r="N4751" s="55"/>
      <c r="O4751" s="55" t="s">
        <v>460</v>
      </c>
      <c r="P4751" s="55">
        <v>48811</v>
      </c>
      <c r="Q4751" s="55" t="s">
        <v>37</v>
      </c>
      <c r="R4751" s="55" t="s">
        <v>38</v>
      </c>
      <c r="S4751" s="55"/>
      <c r="T4751" s="55"/>
      <c r="U4751" s="55" t="s">
        <v>38</v>
      </c>
      <c r="V4751" s="55">
        <v>39.927500000000002</v>
      </c>
      <c r="W4751" s="55">
        <v>-74.292379999999994</v>
      </c>
      <c r="X4751" s="55" t="s">
        <v>39</v>
      </c>
      <c r="Y4751" s="55" t="s">
        <v>461</v>
      </c>
      <c r="Z4751" s="55" t="s">
        <v>34</v>
      </c>
      <c r="AA4751" s="55">
        <v>0</v>
      </c>
      <c r="AB4751" s="55" t="s">
        <v>41</v>
      </c>
      <c r="AC4751" s="55">
        <v>8</v>
      </c>
      <c r="AD4751" s="55"/>
      <c r="AE4751" s="55" t="s">
        <v>42</v>
      </c>
      <c r="AF4751" s="55" t="s">
        <v>43</v>
      </c>
      <c r="AG4751" s="55">
        <v>8.2706899999999999E-5</v>
      </c>
      <c r="AH4751" s="57" t="s">
        <v>44</v>
      </c>
    </row>
    <row r="4752" spans="1:34" x14ac:dyDescent="0.25">
      <c r="A4752" s="54">
        <v>9382211</v>
      </c>
      <c r="B4752" s="55"/>
      <c r="C4752" s="55"/>
      <c r="D4752" s="55">
        <v>62624713</v>
      </c>
      <c r="E4752" s="55"/>
      <c r="F4752" s="55">
        <v>300</v>
      </c>
      <c r="G4752" s="55">
        <v>84338414</v>
      </c>
      <c r="H4752" s="55"/>
      <c r="I4752" s="55">
        <v>2265008005</v>
      </c>
      <c r="J4752" s="55">
        <v>2</v>
      </c>
      <c r="K4752" s="55" t="s">
        <v>34</v>
      </c>
      <c r="L4752" s="55" t="s">
        <v>84</v>
      </c>
      <c r="M4752" s="55">
        <v>34029</v>
      </c>
      <c r="N4752" s="55"/>
      <c r="O4752" s="55" t="s">
        <v>460</v>
      </c>
      <c r="P4752" s="55">
        <v>48811</v>
      </c>
      <c r="Q4752" s="55" t="s">
        <v>37</v>
      </c>
      <c r="R4752" s="55" t="s">
        <v>38</v>
      </c>
      <c r="S4752" s="55"/>
      <c r="T4752" s="55"/>
      <c r="U4752" s="55" t="s">
        <v>38</v>
      </c>
      <c r="V4752" s="55">
        <v>39.927500000000002</v>
      </c>
      <c r="W4752" s="55">
        <v>-74.292379999999994</v>
      </c>
      <c r="X4752" s="55" t="s">
        <v>39</v>
      </c>
      <c r="Y4752" s="55" t="s">
        <v>461</v>
      </c>
      <c r="Z4752" s="55" t="s">
        <v>34</v>
      </c>
      <c r="AA4752" s="55">
        <v>0</v>
      </c>
      <c r="AB4752" s="55" t="s">
        <v>41</v>
      </c>
      <c r="AC4752" s="55">
        <v>8</v>
      </c>
      <c r="AD4752" s="55"/>
      <c r="AE4752" s="55" t="s">
        <v>42</v>
      </c>
      <c r="AF4752" s="55" t="s">
        <v>43</v>
      </c>
      <c r="AG4752" s="55">
        <v>1.7394999999999999E-5</v>
      </c>
      <c r="AH4752" s="57" t="s">
        <v>44</v>
      </c>
    </row>
    <row r="4753" spans="1:34" x14ac:dyDescent="0.25">
      <c r="A4753" s="54">
        <v>9382211</v>
      </c>
      <c r="B4753" s="55"/>
      <c r="C4753" s="55"/>
      <c r="D4753" s="55">
        <v>98310713</v>
      </c>
      <c r="E4753" s="55"/>
      <c r="F4753" s="55">
        <v>300</v>
      </c>
      <c r="G4753" s="55">
        <v>166477114</v>
      </c>
      <c r="H4753" s="55"/>
      <c r="I4753" s="55">
        <v>2275050012</v>
      </c>
      <c r="J4753" s="55">
        <v>2</v>
      </c>
      <c r="K4753" s="55" t="s">
        <v>34</v>
      </c>
      <c r="L4753" s="55" t="s">
        <v>84</v>
      </c>
      <c r="M4753" s="55">
        <v>34029</v>
      </c>
      <c r="N4753" s="55"/>
      <c r="O4753" s="55" t="s">
        <v>460</v>
      </c>
      <c r="P4753" s="55">
        <v>48811</v>
      </c>
      <c r="Q4753" s="55" t="s">
        <v>37</v>
      </c>
      <c r="R4753" s="55" t="s">
        <v>38</v>
      </c>
      <c r="S4753" s="55"/>
      <c r="T4753" s="55"/>
      <c r="U4753" s="55" t="s">
        <v>38</v>
      </c>
      <c r="V4753" s="55">
        <v>39.927500000000002</v>
      </c>
      <c r="W4753" s="55">
        <v>-74.292379999999994</v>
      </c>
      <c r="X4753" s="55" t="s">
        <v>39</v>
      </c>
      <c r="Y4753" s="55" t="s">
        <v>461</v>
      </c>
      <c r="Z4753" s="55" t="s">
        <v>34</v>
      </c>
      <c r="AA4753" s="55">
        <v>0</v>
      </c>
      <c r="AB4753" s="55" t="s">
        <v>41</v>
      </c>
      <c r="AC4753" s="55">
        <v>8</v>
      </c>
      <c r="AD4753" s="55"/>
      <c r="AE4753" s="55" t="s">
        <v>42</v>
      </c>
      <c r="AF4753" s="55" t="s">
        <v>43</v>
      </c>
      <c r="AG4753" s="55">
        <v>1.45919E-3</v>
      </c>
      <c r="AH4753" s="57" t="s">
        <v>44</v>
      </c>
    </row>
    <row r="4754" spans="1:34" x14ac:dyDescent="0.25">
      <c r="A4754" s="54">
        <v>9382211</v>
      </c>
      <c r="B4754" s="55"/>
      <c r="C4754" s="55"/>
      <c r="D4754" s="55">
        <v>62624713</v>
      </c>
      <c r="E4754" s="55"/>
      <c r="F4754" s="55">
        <v>300</v>
      </c>
      <c r="G4754" s="55">
        <v>84338514</v>
      </c>
      <c r="H4754" s="55"/>
      <c r="I4754" s="55">
        <v>2268008005</v>
      </c>
      <c r="J4754" s="55">
        <v>2</v>
      </c>
      <c r="K4754" s="55" t="s">
        <v>34</v>
      </c>
      <c r="L4754" s="55" t="s">
        <v>84</v>
      </c>
      <c r="M4754" s="55">
        <v>34029</v>
      </c>
      <c r="N4754" s="55"/>
      <c r="O4754" s="55" t="s">
        <v>460</v>
      </c>
      <c r="P4754" s="55">
        <v>48811</v>
      </c>
      <c r="Q4754" s="55" t="s">
        <v>37</v>
      </c>
      <c r="R4754" s="55" t="s">
        <v>38</v>
      </c>
      <c r="S4754" s="55"/>
      <c r="T4754" s="55"/>
      <c r="U4754" s="55" t="s">
        <v>38</v>
      </c>
      <c r="V4754" s="55">
        <v>39.927500000000002</v>
      </c>
      <c r="W4754" s="55">
        <v>-74.292379999999994</v>
      </c>
      <c r="X4754" s="55" t="s">
        <v>39</v>
      </c>
      <c r="Y4754" s="55" t="s">
        <v>461</v>
      </c>
      <c r="Z4754" s="55" t="s">
        <v>34</v>
      </c>
      <c r="AA4754" s="55">
        <v>0</v>
      </c>
      <c r="AB4754" s="55" t="s">
        <v>41</v>
      </c>
      <c r="AC4754" s="55">
        <v>8</v>
      </c>
      <c r="AD4754" s="55"/>
      <c r="AE4754" s="55" t="s">
        <v>45</v>
      </c>
      <c r="AF4754" s="55" t="s">
        <v>46</v>
      </c>
      <c r="AG4754" s="55">
        <v>1.2046300000000001E-7</v>
      </c>
      <c r="AH4754" s="57" t="s">
        <v>44</v>
      </c>
    </row>
    <row r="4755" spans="1:34" x14ac:dyDescent="0.25">
      <c r="A4755" s="54">
        <v>9382211</v>
      </c>
      <c r="B4755" s="55"/>
      <c r="C4755" s="55"/>
      <c r="D4755" s="55">
        <v>98310713</v>
      </c>
      <c r="E4755" s="55"/>
      <c r="F4755" s="55">
        <v>300</v>
      </c>
      <c r="G4755" s="55">
        <v>137941914</v>
      </c>
      <c r="H4755" s="55"/>
      <c r="I4755" s="55">
        <v>2275050011</v>
      </c>
      <c r="J4755" s="55">
        <v>2</v>
      </c>
      <c r="K4755" s="55" t="s">
        <v>34</v>
      </c>
      <c r="L4755" s="55" t="s">
        <v>84</v>
      </c>
      <c r="M4755" s="55">
        <v>34029</v>
      </c>
      <c r="N4755" s="55"/>
      <c r="O4755" s="55" t="s">
        <v>460</v>
      </c>
      <c r="P4755" s="55">
        <v>48811</v>
      </c>
      <c r="Q4755" s="55" t="s">
        <v>37</v>
      </c>
      <c r="R4755" s="55" t="s">
        <v>38</v>
      </c>
      <c r="S4755" s="55"/>
      <c r="T4755" s="55"/>
      <c r="U4755" s="55" t="s">
        <v>38</v>
      </c>
      <c r="V4755" s="55">
        <v>39.927500000000002</v>
      </c>
      <c r="W4755" s="55">
        <v>-74.292379999999994</v>
      </c>
      <c r="X4755" s="55" t="s">
        <v>39</v>
      </c>
      <c r="Y4755" s="55" t="s">
        <v>461</v>
      </c>
      <c r="Z4755" s="55" t="s">
        <v>34</v>
      </c>
      <c r="AA4755" s="55">
        <v>0</v>
      </c>
      <c r="AB4755" s="55" t="s">
        <v>41</v>
      </c>
      <c r="AC4755" s="55">
        <v>8</v>
      </c>
      <c r="AD4755" s="55"/>
      <c r="AE4755" s="55" t="s">
        <v>45</v>
      </c>
      <c r="AF4755" s="55" t="s">
        <v>46</v>
      </c>
      <c r="AG4755" s="55">
        <v>6.1169599999999998E-2</v>
      </c>
      <c r="AH4755" s="57" t="s">
        <v>44</v>
      </c>
    </row>
    <row r="4756" spans="1:34" x14ac:dyDescent="0.25">
      <c r="A4756" s="54">
        <v>9382211</v>
      </c>
      <c r="B4756" s="55"/>
      <c r="C4756" s="55"/>
      <c r="D4756" s="55">
        <v>98310713</v>
      </c>
      <c r="E4756" s="55"/>
      <c r="F4756" s="55">
        <v>300</v>
      </c>
      <c r="G4756" s="55">
        <v>137942014</v>
      </c>
      <c r="H4756" s="55"/>
      <c r="I4756" s="55">
        <v>2275050012</v>
      </c>
      <c r="J4756" s="55">
        <v>2</v>
      </c>
      <c r="K4756" s="55" t="s">
        <v>34</v>
      </c>
      <c r="L4756" s="55" t="s">
        <v>84</v>
      </c>
      <c r="M4756" s="55">
        <v>34029</v>
      </c>
      <c r="N4756" s="55"/>
      <c r="O4756" s="55" t="s">
        <v>460</v>
      </c>
      <c r="P4756" s="55">
        <v>48811</v>
      </c>
      <c r="Q4756" s="55" t="s">
        <v>37</v>
      </c>
      <c r="R4756" s="55" t="s">
        <v>38</v>
      </c>
      <c r="S4756" s="55"/>
      <c r="T4756" s="55"/>
      <c r="U4756" s="55" t="s">
        <v>38</v>
      </c>
      <c r="V4756" s="55">
        <v>39.927500000000002</v>
      </c>
      <c r="W4756" s="55">
        <v>-74.292379999999994</v>
      </c>
      <c r="X4756" s="55" t="s">
        <v>39</v>
      </c>
      <c r="Y4756" s="55" t="s">
        <v>461</v>
      </c>
      <c r="Z4756" s="55" t="s">
        <v>34</v>
      </c>
      <c r="AA4756" s="55">
        <v>0</v>
      </c>
      <c r="AB4756" s="55" t="s">
        <v>41</v>
      </c>
      <c r="AC4756" s="55">
        <v>8</v>
      </c>
      <c r="AD4756" s="55"/>
      <c r="AE4756" s="55" t="s">
        <v>45</v>
      </c>
      <c r="AF4756" s="55" t="s">
        <v>46</v>
      </c>
      <c r="AG4756" s="55">
        <v>0.174123</v>
      </c>
      <c r="AH4756" s="57" t="s">
        <v>44</v>
      </c>
    </row>
    <row r="4757" spans="1:34" x14ac:dyDescent="0.25">
      <c r="A4757" s="54">
        <v>9382211</v>
      </c>
      <c r="B4757" s="55"/>
      <c r="C4757" s="55"/>
      <c r="D4757" s="55">
        <v>62624713</v>
      </c>
      <c r="E4757" s="55"/>
      <c r="F4757" s="55">
        <v>300</v>
      </c>
      <c r="G4757" s="55">
        <v>84338614</v>
      </c>
      <c r="H4757" s="55"/>
      <c r="I4757" s="55">
        <v>2270008005</v>
      </c>
      <c r="J4757" s="55">
        <v>2</v>
      </c>
      <c r="K4757" s="55" t="s">
        <v>34</v>
      </c>
      <c r="L4757" s="55" t="s">
        <v>84</v>
      </c>
      <c r="M4757" s="55">
        <v>34029</v>
      </c>
      <c r="N4757" s="55"/>
      <c r="O4757" s="55" t="s">
        <v>460</v>
      </c>
      <c r="P4757" s="55">
        <v>48811</v>
      </c>
      <c r="Q4757" s="55" t="s">
        <v>37</v>
      </c>
      <c r="R4757" s="55" t="s">
        <v>38</v>
      </c>
      <c r="S4757" s="55"/>
      <c r="T4757" s="55"/>
      <c r="U4757" s="55" t="s">
        <v>38</v>
      </c>
      <c r="V4757" s="55">
        <v>39.927500000000002</v>
      </c>
      <c r="W4757" s="55">
        <v>-74.292379999999994</v>
      </c>
      <c r="X4757" s="55" t="s">
        <v>39</v>
      </c>
      <c r="Y4757" s="55" t="s">
        <v>461</v>
      </c>
      <c r="Z4757" s="55" t="s">
        <v>34</v>
      </c>
      <c r="AA4757" s="55">
        <v>0</v>
      </c>
      <c r="AB4757" s="55" t="s">
        <v>41</v>
      </c>
      <c r="AC4757" s="55">
        <v>8</v>
      </c>
      <c r="AD4757" s="55"/>
      <c r="AE4757" s="55" t="s">
        <v>45</v>
      </c>
      <c r="AF4757" s="55" t="s">
        <v>46</v>
      </c>
      <c r="AG4757" s="55">
        <v>7.3730700000000002E-6</v>
      </c>
      <c r="AH4757" s="57" t="s">
        <v>44</v>
      </c>
    </row>
    <row r="4758" spans="1:34" x14ac:dyDescent="0.25">
      <c r="A4758" s="54">
        <v>9382211</v>
      </c>
      <c r="B4758" s="55"/>
      <c r="C4758" s="55"/>
      <c r="D4758" s="55">
        <v>98310713</v>
      </c>
      <c r="E4758" s="55"/>
      <c r="F4758" s="55">
        <v>300</v>
      </c>
      <c r="G4758" s="55">
        <v>166477114</v>
      </c>
      <c r="H4758" s="55"/>
      <c r="I4758" s="55">
        <v>2275050012</v>
      </c>
      <c r="J4758" s="55">
        <v>2</v>
      </c>
      <c r="K4758" s="55" t="s">
        <v>34</v>
      </c>
      <c r="L4758" s="55" t="s">
        <v>84</v>
      </c>
      <c r="M4758" s="55">
        <v>34029</v>
      </c>
      <c r="N4758" s="55"/>
      <c r="O4758" s="55" t="s">
        <v>460</v>
      </c>
      <c r="P4758" s="55">
        <v>48811</v>
      </c>
      <c r="Q4758" s="55" t="s">
        <v>37</v>
      </c>
      <c r="R4758" s="55" t="s">
        <v>38</v>
      </c>
      <c r="S4758" s="55"/>
      <c r="T4758" s="55"/>
      <c r="U4758" s="55" t="s">
        <v>38</v>
      </c>
      <c r="V4758" s="55">
        <v>39.927500000000002</v>
      </c>
      <c r="W4758" s="55">
        <v>-74.292379999999994</v>
      </c>
      <c r="X4758" s="55" t="s">
        <v>39</v>
      </c>
      <c r="Y4758" s="55" t="s">
        <v>461</v>
      </c>
      <c r="Z4758" s="55" t="s">
        <v>34</v>
      </c>
      <c r="AA4758" s="55">
        <v>0</v>
      </c>
      <c r="AB4758" s="55" t="s">
        <v>41</v>
      </c>
      <c r="AC4758" s="55">
        <v>8</v>
      </c>
      <c r="AD4758" s="55"/>
      <c r="AE4758" s="55" t="s">
        <v>45</v>
      </c>
      <c r="AF4758" s="55" t="s">
        <v>46</v>
      </c>
      <c r="AG4758" s="55">
        <v>3.2399799999999998E-4</v>
      </c>
      <c r="AH4758" s="57" t="s">
        <v>44</v>
      </c>
    </row>
    <row r="4759" spans="1:34" x14ac:dyDescent="0.25">
      <c r="A4759" s="54">
        <v>9382211</v>
      </c>
      <c r="B4759" s="55"/>
      <c r="C4759" s="55"/>
      <c r="D4759" s="55">
        <v>62624713</v>
      </c>
      <c r="E4759" s="55"/>
      <c r="F4759" s="55">
        <v>300</v>
      </c>
      <c r="G4759" s="55">
        <v>84338714</v>
      </c>
      <c r="H4759" s="55"/>
      <c r="I4759" s="55">
        <v>2267008005</v>
      </c>
      <c r="J4759" s="55">
        <v>2</v>
      </c>
      <c r="K4759" s="55" t="s">
        <v>34</v>
      </c>
      <c r="L4759" s="55" t="s">
        <v>84</v>
      </c>
      <c r="M4759" s="55">
        <v>34029</v>
      </c>
      <c r="N4759" s="55"/>
      <c r="O4759" s="55" t="s">
        <v>460</v>
      </c>
      <c r="P4759" s="55">
        <v>48811</v>
      </c>
      <c r="Q4759" s="55" t="s">
        <v>37</v>
      </c>
      <c r="R4759" s="55" t="s">
        <v>38</v>
      </c>
      <c r="S4759" s="55"/>
      <c r="T4759" s="55"/>
      <c r="U4759" s="55" t="s">
        <v>38</v>
      </c>
      <c r="V4759" s="55">
        <v>39.927500000000002</v>
      </c>
      <c r="W4759" s="55">
        <v>-74.292379999999994</v>
      </c>
      <c r="X4759" s="55" t="s">
        <v>39</v>
      </c>
      <c r="Y4759" s="55" t="s">
        <v>461</v>
      </c>
      <c r="Z4759" s="55" t="s">
        <v>34</v>
      </c>
      <c r="AA4759" s="55">
        <v>0</v>
      </c>
      <c r="AB4759" s="55" t="s">
        <v>41</v>
      </c>
      <c r="AC4759" s="55">
        <v>8</v>
      </c>
      <c r="AD4759" s="55"/>
      <c r="AE4759" s="55" t="s">
        <v>45</v>
      </c>
      <c r="AF4759" s="55" t="s">
        <v>46</v>
      </c>
      <c r="AG4759" s="55">
        <v>1.5233099999999999E-7</v>
      </c>
      <c r="AH4759" s="57" t="s">
        <v>44</v>
      </c>
    </row>
    <row r="4760" spans="1:34" x14ac:dyDescent="0.25">
      <c r="A4760" s="54">
        <v>9382211</v>
      </c>
      <c r="B4760" s="55"/>
      <c r="C4760" s="55"/>
      <c r="D4760" s="55">
        <v>62624713</v>
      </c>
      <c r="E4760" s="55"/>
      <c r="F4760" s="55">
        <v>300</v>
      </c>
      <c r="G4760" s="55">
        <v>84338414</v>
      </c>
      <c r="H4760" s="55"/>
      <c r="I4760" s="55">
        <v>2265008005</v>
      </c>
      <c r="J4760" s="55">
        <v>2</v>
      </c>
      <c r="K4760" s="55" t="s">
        <v>34</v>
      </c>
      <c r="L4760" s="55" t="s">
        <v>84</v>
      </c>
      <c r="M4760" s="55">
        <v>34029</v>
      </c>
      <c r="N4760" s="55"/>
      <c r="O4760" s="55" t="s">
        <v>460</v>
      </c>
      <c r="P4760" s="55">
        <v>48811</v>
      </c>
      <c r="Q4760" s="55" t="s">
        <v>37</v>
      </c>
      <c r="R4760" s="55" t="s">
        <v>38</v>
      </c>
      <c r="S4760" s="55"/>
      <c r="T4760" s="55"/>
      <c r="U4760" s="55" t="s">
        <v>38</v>
      </c>
      <c r="V4760" s="55">
        <v>39.927500000000002</v>
      </c>
      <c r="W4760" s="55">
        <v>-74.292379999999994</v>
      </c>
      <c r="X4760" s="55" t="s">
        <v>39</v>
      </c>
      <c r="Y4760" s="55" t="s">
        <v>461</v>
      </c>
      <c r="Z4760" s="55" t="s">
        <v>34</v>
      </c>
      <c r="AA4760" s="55">
        <v>0</v>
      </c>
      <c r="AB4760" s="55" t="s">
        <v>41</v>
      </c>
      <c r="AC4760" s="55">
        <v>8</v>
      </c>
      <c r="AD4760" s="55"/>
      <c r="AE4760" s="55" t="s">
        <v>45</v>
      </c>
      <c r="AF4760" s="55" t="s">
        <v>46</v>
      </c>
      <c r="AG4760" s="55">
        <v>1.55072E-6</v>
      </c>
      <c r="AH4760" s="57" t="s">
        <v>44</v>
      </c>
    </row>
    <row r="4761" spans="1:34" x14ac:dyDescent="0.25">
      <c r="A4761" s="54">
        <v>9382211</v>
      </c>
      <c r="B4761" s="55"/>
      <c r="C4761" s="55"/>
      <c r="D4761" s="55">
        <v>62624413</v>
      </c>
      <c r="E4761" s="55"/>
      <c r="F4761" s="55">
        <v>300</v>
      </c>
      <c r="G4761" s="55">
        <v>173356814</v>
      </c>
      <c r="H4761" s="55"/>
      <c r="I4761" s="55">
        <v>2275070000</v>
      </c>
      <c r="J4761" s="55">
        <v>2</v>
      </c>
      <c r="K4761" s="55" t="s">
        <v>34</v>
      </c>
      <c r="L4761" s="55" t="s">
        <v>84</v>
      </c>
      <c r="M4761" s="55">
        <v>34029</v>
      </c>
      <c r="N4761" s="55"/>
      <c r="O4761" s="55" t="s">
        <v>460</v>
      </c>
      <c r="P4761" s="55">
        <v>48811</v>
      </c>
      <c r="Q4761" s="55" t="s">
        <v>37</v>
      </c>
      <c r="R4761" s="55" t="s">
        <v>38</v>
      </c>
      <c r="S4761" s="55"/>
      <c r="T4761" s="55"/>
      <c r="U4761" s="55" t="s">
        <v>38</v>
      </c>
      <c r="V4761" s="55">
        <v>39.927500000000002</v>
      </c>
      <c r="W4761" s="55">
        <v>-74.292379999999994</v>
      </c>
      <c r="X4761" s="55" t="s">
        <v>39</v>
      </c>
      <c r="Y4761" s="55" t="s">
        <v>461</v>
      </c>
      <c r="Z4761" s="55" t="s">
        <v>34</v>
      </c>
      <c r="AA4761" s="55">
        <v>0</v>
      </c>
      <c r="AB4761" s="55" t="s">
        <v>41</v>
      </c>
      <c r="AC4761" s="55">
        <v>8</v>
      </c>
      <c r="AD4761" s="55"/>
      <c r="AE4761" s="55" t="s">
        <v>45</v>
      </c>
      <c r="AF4761" s="55" t="s">
        <v>46</v>
      </c>
      <c r="AG4761" s="55">
        <v>3.2281199999999999E-5</v>
      </c>
      <c r="AH4761" s="57" t="s">
        <v>44</v>
      </c>
    </row>
    <row r="4762" spans="1:34" x14ac:dyDescent="0.25">
      <c r="A4762" s="54">
        <v>9382211</v>
      </c>
      <c r="B4762" s="55"/>
      <c r="C4762" s="55"/>
      <c r="D4762" s="55">
        <v>62624713</v>
      </c>
      <c r="E4762" s="55"/>
      <c r="F4762" s="55">
        <v>300</v>
      </c>
      <c r="G4762" s="55">
        <v>84338614</v>
      </c>
      <c r="H4762" s="55"/>
      <c r="I4762" s="55">
        <v>2270008005</v>
      </c>
      <c r="J4762" s="55">
        <v>2</v>
      </c>
      <c r="K4762" s="55" t="s">
        <v>34</v>
      </c>
      <c r="L4762" s="55" t="s">
        <v>84</v>
      </c>
      <c r="M4762" s="55">
        <v>34029</v>
      </c>
      <c r="N4762" s="55"/>
      <c r="O4762" s="55" t="s">
        <v>460</v>
      </c>
      <c r="P4762" s="55">
        <v>48811</v>
      </c>
      <c r="Q4762" s="55" t="s">
        <v>37</v>
      </c>
      <c r="R4762" s="55" t="s">
        <v>38</v>
      </c>
      <c r="S4762" s="55"/>
      <c r="T4762" s="55"/>
      <c r="U4762" s="55" t="s">
        <v>38</v>
      </c>
      <c r="V4762" s="55">
        <v>39.927500000000002</v>
      </c>
      <c r="W4762" s="55">
        <v>-74.292379999999994</v>
      </c>
      <c r="X4762" s="55" t="s">
        <v>39</v>
      </c>
      <c r="Y4762" s="55" t="s">
        <v>461</v>
      </c>
      <c r="Z4762" s="55" t="s">
        <v>34</v>
      </c>
      <c r="AA4762" s="55">
        <v>0</v>
      </c>
      <c r="AB4762" s="55" t="s">
        <v>41</v>
      </c>
      <c r="AC4762" s="55">
        <v>8</v>
      </c>
      <c r="AD4762" s="55"/>
      <c r="AE4762" s="55" t="s">
        <v>47</v>
      </c>
      <c r="AF4762" s="55" t="s">
        <v>48</v>
      </c>
      <c r="AG4762" s="55">
        <v>4.3073700000000001E-6</v>
      </c>
      <c r="AH4762" s="57" t="s">
        <v>44</v>
      </c>
    </row>
    <row r="4763" spans="1:34" x14ac:dyDescent="0.25">
      <c r="A4763" s="54">
        <v>9382211</v>
      </c>
      <c r="B4763" s="55"/>
      <c r="C4763" s="55"/>
      <c r="D4763" s="55">
        <v>62624713</v>
      </c>
      <c r="E4763" s="55"/>
      <c r="F4763" s="55">
        <v>300</v>
      </c>
      <c r="G4763" s="55">
        <v>84338714</v>
      </c>
      <c r="H4763" s="55"/>
      <c r="I4763" s="55">
        <v>2267008005</v>
      </c>
      <c r="J4763" s="55">
        <v>2</v>
      </c>
      <c r="K4763" s="55" t="s">
        <v>34</v>
      </c>
      <c r="L4763" s="55" t="s">
        <v>84</v>
      </c>
      <c r="M4763" s="55">
        <v>34029</v>
      </c>
      <c r="N4763" s="55"/>
      <c r="O4763" s="55" t="s">
        <v>460</v>
      </c>
      <c r="P4763" s="55">
        <v>48811</v>
      </c>
      <c r="Q4763" s="55" t="s">
        <v>37</v>
      </c>
      <c r="R4763" s="55" t="s">
        <v>38</v>
      </c>
      <c r="S4763" s="55"/>
      <c r="T4763" s="55"/>
      <c r="U4763" s="55" t="s">
        <v>38</v>
      </c>
      <c r="V4763" s="55">
        <v>39.927500000000002</v>
      </c>
      <c r="W4763" s="55">
        <v>-74.292379999999994</v>
      </c>
      <c r="X4763" s="55" t="s">
        <v>39</v>
      </c>
      <c r="Y4763" s="55" t="s">
        <v>461</v>
      </c>
      <c r="Z4763" s="55" t="s">
        <v>34</v>
      </c>
      <c r="AA4763" s="55">
        <v>0</v>
      </c>
      <c r="AB4763" s="55" t="s">
        <v>41</v>
      </c>
      <c r="AC4763" s="55">
        <v>8</v>
      </c>
      <c r="AD4763" s="55"/>
      <c r="AE4763" s="55" t="s">
        <v>47</v>
      </c>
      <c r="AF4763" s="55" t="s">
        <v>48</v>
      </c>
      <c r="AG4763" s="55">
        <v>8.8992099999999999E-8</v>
      </c>
      <c r="AH4763" s="57" t="s">
        <v>44</v>
      </c>
    </row>
    <row r="4764" spans="1:34" x14ac:dyDescent="0.25">
      <c r="A4764" s="54">
        <v>9382211</v>
      </c>
      <c r="B4764" s="55"/>
      <c r="C4764" s="55"/>
      <c r="D4764" s="55">
        <v>62624713</v>
      </c>
      <c r="E4764" s="55"/>
      <c r="F4764" s="55">
        <v>300</v>
      </c>
      <c r="G4764" s="55">
        <v>84338514</v>
      </c>
      <c r="H4764" s="55"/>
      <c r="I4764" s="55">
        <v>2268008005</v>
      </c>
      <c r="J4764" s="55">
        <v>2</v>
      </c>
      <c r="K4764" s="55" t="s">
        <v>34</v>
      </c>
      <c r="L4764" s="55" t="s">
        <v>84</v>
      </c>
      <c r="M4764" s="55">
        <v>34029</v>
      </c>
      <c r="N4764" s="55"/>
      <c r="O4764" s="55" t="s">
        <v>460</v>
      </c>
      <c r="P4764" s="55">
        <v>48811</v>
      </c>
      <c r="Q4764" s="55" t="s">
        <v>37</v>
      </c>
      <c r="R4764" s="55" t="s">
        <v>38</v>
      </c>
      <c r="S4764" s="55"/>
      <c r="T4764" s="55"/>
      <c r="U4764" s="55" t="s">
        <v>38</v>
      </c>
      <c r="V4764" s="55">
        <v>39.927500000000002</v>
      </c>
      <c r="W4764" s="55">
        <v>-74.292379999999994</v>
      </c>
      <c r="X4764" s="55" t="s">
        <v>39</v>
      </c>
      <c r="Y4764" s="55" t="s">
        <v>461</v>
      </c>
      <c r="Z4764" s="55" t="s">
        <v>34</v>
      </c>
      <c r="AA4764" s="55">
        <v>0</v>
      </c>
      <c r="AB4764" s="55" t="s">
        <v>41</v>
      </c>
      <c r="AC4764" s="55">
        <v>8</v>
      </c>
      <c r="AD4764" s="55"/>
      <c r="AE4764" s="55" t="s">
        <v>47</v>
      </c>
      <c r="AF4764" s="55" t="s">
        <v>48</v>
      </c>
      <c r="AG4764" s="55">
        <v>7.0374500000000006E-8</v>
      </c>
      <c r="AH4764" s="57" t="s">
        <v>44</v>
      </c>
    </row>
    <row r="4765" spans="1:34" x14ac:dyDescent="0.25">
      <c r="A4765" s="54">
        <v>9382211</v>
      </c>
      <c r="B4765" s="55"/>
      <c r="C4765" s="55"/>
      <c r="D4765" s="55">
        <v>98310713</v>
      </c>
      <c r="E4765" s="55"/>
      <c r="F4765" s="55">
        <v>300</v>
      </c>
      <c r="G4765" s="55">
        <v>137942014</v>
      </c>
      <c r="H4765" s="55"/>
      <c r="I4765" s="55">
        <v>2275050012</v>
      </c>
      <c r="J4765" s="55">
        <v>2</v>
      </c>
      <c r="K4765" s="55" t="s">
        <v>34</v>
      </c>
      <c r="L4765" s="55" t="s">
        <v>84</v>
      </c>
      <c r="M4765" s="55">
        <v>34029</v>
      </c>
      <c r="N4765" s="55"/>
      <c r="O4765" s="55" t="s">
        <v>460</v>
      </c>
      <c r="P4765" s="55">
        <v>48811</v>
      </c>
      <c r="Q4765" s="55" t="s">
        <v>37</v>
      </c>
      <c r="R4765" s="55" t="s">
        <v>38</v>
      </c>
      <c r="S4765" s="55"/>
      <c r="T4765" s="55"/>
      <c r="U4765" s="55" t="s">
        <v>38</v>
      </c>
      <c r="V4765" s="55">
        <v>39.927500000000002</v>
      </c>
      <c r="W4765" s="55">
        <v>-74.292379999999994</v>
      </c>
      <c r="X4765" s="55" t="s">
        <v>39</v>
      </c>
      <c r="Y4765" s="55" t="s">
        <v>461</v>
      </c>
      <c r="Z4765" s="55" t="s">
        <v>34</v>
      </c>
      <c r="AA4765" s="55">
        <v>0</v>
      </c>
      <c r="AB4765" s="55" t="s">
        <v>41</v>
      </c>
      <c r="AC4765" s="55">
        <v>8</v>
      </c>
      <c r="AD4765" s="55"/>
      <c r="AE4765" s="55" t="s">
        <v>47</v>
      </c>
      <c r="AF4765" s="55" t="s">
        <v>48</v>
      </c>
      <c r="AG4765" s="55">
        <v>0.54671499999999995</v>
      </c>
      <c r="AH4765" s="57" t="s">
        <v>44</v>
      </c>
    </row>
    <row r="4766" spans="1:34" x14ac:dyDescent="0.25">
      <c r="A4766" s="54">
        <v>9382211</v>
      </c>
      <c r="B4766" s="55"/>
      <c r="C4766" s="55"/>
      <c r="D4766" s="55">
        <v>98310713</v>
      </c>
      <c r="E4766" s="55"/>
      <c r="F4766" s="55">
        <v>300</v>
      </c>
      <c r="G4766" s="55">
        <v>166477114</v>
      </c>
      <c r="H4766" s="55"/>
      <c r="I4766" s="55">
        <v>2275050012</v>
      </c>
      <c r="J4766" s="55">
        <v>2</v>
      </c>
      <c r="K4766" s="55" t="s">
        <v>34</v>
      </c>
      <c r="L4766" s="55" t="s">
        <v>84</v>
      </c>
      <c r="M4766" s="55">
        <v>34029</v>
      </c>
      <c r="N4766" s="55"/>
      <c r="O4766" s="55" t="s">
        <v>460</v>
      </c>
      <c r="P4766" s="55">
        <v>48811</v>
      </c>
      <c r="Q4766" s="55" t="s">
        <v>37</v>
      </c>
      <c r="R4766" s="55" t="s">
        <v>38</v>
      </c>
      <c r="S4766" s="55"/>
      <c r="T4766" s="55"/>
      <c r="U4766" s="55" t="s">
        <v>38</v>
      </c>
      <c r="V4766" s="55">
        <v>39.927500000000002</v>
      </c>
      <c r="W4766" s="55">
        <v>-74.292379999999994</v>
      </c>
      <c r="X4766" s="55" t="s">
        <v>39</v>
      </c>
      <c r="Y4766" s="55" t="s">
        <v>461</v>
      </c>
      <c r="Z4766" s="55" t="s">
        <v>34</v>
      </c>
      <c r="AA4766" s="55">
        <v>0</v>
      </c>
      <c r="AB4766" s="55" t="s">
        <v>41</v>
      </c>
      <c r="AC4766" s="55">
        <v>8</v>
      </c>
      <c r="AD4766" s="55"/>
      <c r="AE4766" s="55" t="s">
        <v>47</v>
      </c>
      <c r="AF4766" s="55" t="s">
        <v>48</v>
      </c>
      <c r="AG4766" s="55">
        <v>6.5408900000000003E-5</v>
      </c>
      <c r="AH4766" s="57" t="s">
        <v>44</v>
      </c>
    </row>
    <row r="4767" spans="1:34" x14ac:dyDescent="0.25">
      <c r="A4767" s="54">
        <v>9382211</v>
      </c>
      <c r="B4767" s="55"/>
      <c r="C4767" s="55"/>
      <c r="D4767" s="55">
        <v>62624713</v>
      </c>
      <c r="E4767" s="55"/>
      <c r="F4767" s="55">
        <v>300</v>
      </c>
      <c r="G4767" s="55">
        <v>84338414</v>
      </c>
      <c r="H4767" s="55"/>
      <c r="I4767" s="55">
        <v>2265008005</v>
      </c>
      <c r="J4767" s="55">
        <v>2</v>
      </c>
      <c r="K4767" s="55" t="s">
        <v>34</v>
      </c>
      <c r="L4767" s="55" t="s">
        <v>84</v>
      </c>
      <c r="M4767" s="55">
        <v>34029</v>
      </c>
      <c r="N4767" s="55"/>
      <c r="O4767" s="55" t="s">
        <v>460</v>
      </c>
      <c r="P4767" s="55">
        <v>48811</v>
      </c>
      <c r="Q4767" s="55" t="s">
        <v>37</v>
      </c>
      <c r="R4767" s="55" t="s">
        <v>38</v>
      </c>
      <c r="S4767" s="55"/>
      <c r="T4767" s="55"/>
      <c r="U4767" s="55" t="s">
        <v>38</v>
      </c>
      <c r="V4767" s="55">
        <v>39.927500000000002</v>
      </c>
      <c r="W4767" s="55">
        <v>-74.292379999999994</v>
      </c>
      <c r="X4767" s="55" t="s">
        <v>39</v>
      </c>
      <c r="Y4767" s="55" t="s">
        <v>461</v>
      </c>
      <c r="Z4767" s="55" t="s">
        <v>34</v>
      </c>
      <c r="AA4767" s="55">
        <v>0</v>
      </c>
      <c r="AB4767" s="55" t="s">
        <v>41</v>
      </c>
      <c r="AC4767" s="55">
        <v>8</v>
      </c>
      <c r="AD4767" s="55"/>
      <c r="AE4767" s="55" t="s">
        <v>47</v>
      </c>
      <c r="AF4767" s="55" t="s">
        <v>48</v>
      </c>
      <c r="AG4767" s="55">
        <v>9.0593200000000002E-7</v>
      </c>
      <c r="AH4767" s="57" t="s">
        <v>44</v>
      </c>
    </row>
    <row r="4768" spans="1:34" x14ac:dyDescent="0.25">
      <c r="A4768" s="54">
        <v>9382211</v>
      </c>
      <c r="B4768" s="55"/>
      <c r="C4768" s="55"/>
      <c r="D4768" s="55">
        <v>62624413</v>
      </c>
      <c r="E4768" s="55"/>
      <c r="F4768" s="55">
        <v>300</v>
      </c>
      <c r="G4768" s="55">
        <v>173356814</v>
      </c>
      <c r="H4768" s="55"/>
      <c r="I4768" s="55">
        <v>2275070000</v>
      </c>
      <c r="J4768" s="55">
        <v>2</v>
      </c>
      <c r="K4768" s="55" t="s">
        <v>34</v>
      </c>
      <c r="L4768" s="55" t="s">
        <v>84</v>
      </c>
      <c r="M4768" s="55">
        <v>34029</v>
      </c>
      <c r="N4768" s="55"/>
      <c r="O4768" s="55" t="s">
        <v>460</v>
      </c>
      <c r="P4768" s="55">
        <v>48811</v>
      </c>
      <c r="Q4768" s="55" t="s">
        <v>37</v>
      </c>
      <c r="R4768" s="55" t="s">
        <v>38</v>
      </c>
      <c r="S4768" s="55"/>
      <c r="T4768" s="55"/>
      <c r="U4768" s="55" t="s">
        <v>38</v>
      </c>
      <c r="V4768" s="55">
        <v>39.927500000000002</v>
      </c>
      <c r="W4768" s="55">
        <v>-74.292379999999994</v>
      </c>
      <c r="X4768" s="55" t="s">
        <v>39</v>
      </c>
      <c r="Y4768" s="55" t="s">
        <v>461</v>
      </c>
      <c r="Z4768" s="55" t="s">
        <v>34</v>
      </c>
      <c r="AA4768" s="55">
        <v>0</v>
      </c>
      <c r="AB4768" s="55" t="s">
        <v>41</v>
      </c>
      <c r="AC4768" s="55">
        <v>8</v>
      </c>
      <c r="AD4768" s="55"/>
      <c r="AE4768" s="55" t="s">
        <v>47</v>
      </c>
      <c r="AF4768" s="55" t="s">
        <v>48</v>
      </c>
      <c r="AG4768" s="55">
        <v>2.9615799999999999E-5</v>
      </c>
      <c r="AH4768" s="57" t="s">
        <v>44</v>
      </c>
    </row>
    <row r="4769" spans="1:34" x14ac:dyDescent="0.25">
      <c r="A4769" s="54">
        <v>9382211</v>
      </c>
      <c r="B4769" s="55"/>
      <c r="C4769" s="55"/>
      <c r="D4769" s="55">
        <v>98310713</v>
      </c>
      <c r="E4769" s="55"/>
      <c r="F4769" s="55">
        <v>300</v>
      </c>
      <c r="G4769" s="55">
        <v>137941914</v>
      </c>
      <c r="H4769" s="55"/>
      <c r="I4769" s="55">
        <v>2275050011</v>
      </c>
      <c r="J4769" s="55">
        <v>2</v>
      </c>
      <c r="K4769" s="55" t="s">
        <v>34</v>
      </c>
      <c r="L4769" s="55" t="s">
        <v>84</v>
      </c>
      <c r="M4769" s="55">
        <v>34029</v>
      </c>
      <c r="N4769" s="55"/>
      <c r="O4769" s="55" t="s">
        <v>460</v>
      </c>
      <c r="P4769" s="55">
        <v>48811</v>
      </c>
      <c r="Q4769" s="55" t="s">
        <v>37</v>
      </c>
      <c r="R4769" s="55" t="s">
        <v>38</v>
      </c>
      <c r="S4769" s="55"/>
      <c r="T4769" s="55"/>
      <c r="U4769" s="55" t="s">
        <v>38</v>
      </c>
      <c r="V4769" s="55">
        <v>39.927500000000002</v>
      </c>
      <c r="W4769" s="55">
        <v>-74.292379999999994</v>
      </c>
      <c r="X4769" s="55" t="s">
        <v>39</v>
      </c>
      <c r="Y4769" s="55" t="s">
        <v>461</v>
      </c>
      <c r="Z4769" s="55" t="s">
        <v>34</v>
      </c>
      <c r="AA4769" s="55">
        <v>0</v>
      </c>
      <c r="AB4769" s="55" t="s">
        <v>41</v>
      </c>
      <c r="AC4769" s="55">
        <v>8</v>
      </c>
      <c r="AD4769" s="55"/>
      <c r="AE4769" s="55" t="s">
        <v>47</v>
      </c>
      <c r="AF4769" s="55" t="s">
        <v>48</v>
      </c>
      <c r="AG4769" s="55">
        <v>0.99904099999999996</v>
      </c>
      <c r="AH4769" s="57" t="s">
        <v>44</v>
      </c>
    </row>
    <row r="4770" spans="1:34" x14ac:dyDescent="0.25">
      <c r="A4770" s="54">
        <v>9382211</v>
      </c>
      <c r="B4770" s="55"/>
      <c r="C4770" s="55"/>
      <c r="D4770" s="55">
        <v>62624713</v>
      </c>
      <c r="E4770" s="55"/>
      <c r="F4770" s="55">
        <v>300</v>
      </c>
      <c r="G4770" s="55">
        <v>84338514</v>
      </c>
      <c r="H4770" s="55"/>
      <c r="I4770" s="55">
        <v>2268008005</v>
      </c>
      <c r="J4770" s="55">
        <v>2</v>
      </c>
      <c r="K4770" s="55" t="s">
        <v>34</v>
      </c>
      <c r="L4770" s="55" t="s">
        <v>84</v>
      </c>
      <c r="M4770" s="55">
        <v>34029</v>
      </c>
      <c r="N4770" s="55"/>
      <c r="O4770" s="55" t="s">
        <v>460</v>
      </c>
      <c r="P4770" s="55">
        <v>48811</v>
      </c>
      <c r="Q4770" s="55" t="s">
        <v>37</v>
      </c>
      <c r="R4770" s="55" t="s">
        <v>38</v>
      </c>
      <c r="S4770" s="55"/>
      <c r="T4770" s="55"/>
      <c r="U4770" s="55" t="s">
        <v>38</v>
      </c>
      <c r="V4770" s="55">
        <v>39.927500000000002</v>
      </c>
      <c r="W4770" s="55">
        <v>-74.292379999999994</v>
      </c>
      <c r="X4770" s="55" t="s">
        <v>39</v>
      </c>
      <c r="Y4770" s="55" t="s">
        <v>461</v>
      </c>
      <c r="Z4770" s="55" t="s">
        <v>34</v>
      </c>
      <c r="AA4770" s="55">
        <v>0</v>
      </c>
      <c r="AB4770" s="55" t="s">
        <v>41</v>
      </c>
      <c r="AC4770" s="55">
        <v>8</v>
      </c>
      <c r="AD4770" s="55"/>
      <c r="AE4770" s="55" t="s">
        <v>49</v>
      </c>
      <c r="AF4770" s="55" t="s">
        <v>50</v>
      </c>
      <c r="AG4770" s="55">
        <v>7.5269199999999995E-8</v>
      </c>
      <c r="AH4770" s="57" t="s">
        <v>44</v>
      </c>
    </row>
    <row r="4771" spans="1:34" x14ac:dyDescent="0.25">
      <c r="A4771" s="54">
        <v>9382211</v>
      </c>
      <c r="B4771" s="55"/>
      <c r="C4771" s="55"/>
      <c r="D4771" s="55">
        <v>62624413</v>
      </c>
      <c r="E4771" s="55"/>
      <c r="F4771" s="55">
        <v>300</v>
      </c>
      <c r="G4771" s="55">
        <v>173356814</v>
      </c>
      <c r="H4771" s="55"/>
      <c r="I4771" s="55">
        <v>2275070000</v>
      </c>
      <c r="J4771" s="55">
        <v>2</v>
      </c>
      <c r="K4771" s="55" t="s">
        <v>34</v>
      </c>
      <c r="L4771" s="55" t="s">
        <v>84</v>
      </c>
      <c r="M4771" s="55">
        <v>34029</v>
      </c>
      <c r="N4771" s="55"/>
      <c r="O4771" s="55" t="s">
        <v>460</v>
      </c>
      <c r="P4771" s="55">
        <v>48811</v>
      </c>
      <c r="Q4771" s="55" t="s">
        <v>37</v>
      </c>
      <c r="R4771" s="55" t="s">
        <v>38</v>
      </c>
      <c r="S4771" s="55"/>
      <c r="T4771" s="55"/>
      <c r="U4771" s="55" t="s">
        <v>38</v>
      </c>
      <c r="V4771" s="55">
        <v>39.927500000000002</v>
      </c>
      <c r="W4771" s="55">
        <v>-74.292379999999994</v>
      </c>
      <c r="X4771" s="55" t="s">
        <v>39</v>
      </c>
      <c r="Y4771" s="55" t="s">
        <v>461</v>
      </c>
      <c r="Z4771" s="55" t="s">
        <v>34</v>
      </c>
      <c r="AA4771" s="55">
        <v>0</v>
      </c>
      <c r="AB4771" s="55" t="s">
        <v>41</v>
      </c>
      <c r="AC4771" s="55">
        <v>8</v>
      </c>
      <c r="AD4771" s="55"/>
      <c r="AE4771" s="55" t="s">
        <v>49</v>
      </c>
      <c r="AF4771" s="55" t="s">
        <v>50</v>
      </c>
      <c r="AG4771" s="55">
        <v>2.9615799999999999E-5</v>
      </c>
      <c r="AH4771" s="57" t="s">
        <v>44</v>
      </c>
    </row>
    <row r="4772" spans="1:34" x14ac:dyDescent="0.25">
      <c r="A4772" s="54">
        <v>9382211</v>
      </c>
      <c r="B4772" s="55"/>
      <c r="C4772" s="55"/>
      <c r="D4772" s="55">
        <v>62624713</v>
      </c>
      <c r="E4772" s="55"/>
      <c r="F4772" s="55">
        <v>300</v>
      </c>
      <c r="G4772" s="55">
        <v>84338414</v>
      </c>
      <c r="H4772" s="55"/>
      <c r="I4772" s="55">
        <v>2265008005</v>
      </c>
      <c r="J4772" s="55">
        <v>2</v>
      </c>
      <c r="K4772" s="55" t="s">
        <v>34</v>
      </c>
      <c r="L4772" s="55" t="s">
        <v>84</v>
      </c>
      <c r="M4772" s="55">
        <v>34029</v>
      </c>
      <c r="N4772" s="55"/>
      <c r="O4772" s="55" t="s">
        <v>460</v>
      </c>
      <c r="P4772" s="55">
        <v>48811</v>
      </c>
      <c r="Q4772" s="55" t="s">
        <v>37</v>
      </c>
      <c r="R4772" s="55" t="s">
        <v>38</v>
      </c>
      <c r="S4772" s="55"/>
      <c r="T4772" s="55"/>
      <c r="U4772" s="55" t="s">
        <v>38</v>
      </c>
      <c r="V4772" s="55">
        <v>39.927500000000002</v>
      </c>
      <c r="W4772" s="55">
        <v>-74.292379999999994</v>
      </c>
      <c r="X4772" s="55" t="s">
        <v>39</v>
      </c>
      <c r="Y4772" s="55" t="s">
        <v>461</v>
      </c>
      <c r="Z4772" s="55" t="s">
        <v>34</v>
      </c>
      <c r="AA4772" s="55">
        <v>0</v>
      </c>
      <c r="AB4772" s="55" t="s">
        <v>41</v>
      </c>
      <c r="AC4772" s="55">
        <v>8</v>
      </c>
      <c r="AD4772" s="55"/>
      <c r="AE4772" s="55" t="s">
        <v>49</v>
      </c>
      <c r="AF4772" s="55" t="s">
        <v>50</v>
      </c>
      <c r="AG4772" s="55">
        <v>9.6894200000000005E-7</v>
      </c>
      <c r="AH4772" s="57" t="s">
        <v>44</v>
      </c>
    </row>
    <row r="4773" spans="1:34" x14ac:dyDescent="0.25">
      <c r="A4773" s="54">
        <v>9382211</v>
      </c>
      <c r="B4773" s="55"/>
      <c r="C4773" s="55"/>
      <c r="D4773" s="55">
        <v>98310713</v>
      </c>
      <c r="E4773" s="55"/>
      <c r="F4773" s="55">
        <v>300</v>
      </c>
      <c r="G4773" s="55">
        <v>166477114</v>
      </c>
      <c r="H4773" s="55"/>
      <c r="I4773" s="55">
        <v>2275050012</v>
      </c>
      <c r="J4773" s="55">
        <v>2</v>
      </c>
      <c r="K4773" s="55" t="s">
        <v>34</v>
      </c>
      <c r="L4773" s="55" t="s">
        <v>84</v>
      </c>
      <c r="M4773" s="55">
        <v>34029</v>
      </c>
      <c r="N4773" s="55"/>
      <c r="O4773" s="55" t="s">
        <v>460</v>
      </c>
      <c r="P4773" s="55">
        <v>48811</v>
      </c>
      <c r="Q4773" s="55" t="s">
        <v>37</v>
      </c>
      <c r="R4773" s="55" t="s">
        <v>38</v>
      </c>
      <c r="S4773" s="55"/>
      <c r="T4773" s="55"/>
      <c r="U4773" s="55" t="s">
        <v>38</v>
      </c>
      <c r="V4773" s="55">
        <v>39.927500000000002</v>
      </c>
      <c r="W4773" s="55">
        <v>-74.292379999999994</v>
      </c>
      <c r="X4773" s="55" t="s">
        <v>39</v>
      </c>
      <c r="Y4773" s="55" t="s">
        <v>461</v>
      </c>
      <c r="Z4773" s="55" t="s">
        <v>34</v>
      </c>
      <c r="AA4773" s="55">
        <v>0</v>
      </c>
      <c r="AB4773" s="55" t="s">
        <v>41</v>
      </c>
      <c r="AC4773" s="55">
        <v>8</v>
      </c>
      <c r="AD4773" s="55"/>
      <c r="AE4773" s="55" t="s">
        <v>49</v>
      </c>
      <c r="AF4773" s="55" t="s">
        <v>50</v>
      </c>
      <c r="AG4773" s="55">
        <v>6.5408900000000003E-5</v>
      </c>
      <c r="AH4773" s="57" t="s">
        <v>44</v>
      </c>
    </row>
    <row r="4774" spans="1:34" x14ac:dyDescent="0.25">
      <c r="A4774" s="54">
        <v>9382211</v>
      </c>
      <c r="B4774" s="55"/>
      <c r="C4774" s="55"/>
      <c r="D4774" s="55">
        <v>98310713</v>
      </c>
      <c r="E4774" s="55"/>
      <c r="F4774" s="55">
        <v>300</v>
      </c>
      <c r="G4774" s="55">
        <v>137942014</v>
      </c>
      <c r="H4774" s="55"/>
      <c r="I4774" s="55">
        <v>2275050012</v>
      </c>
      <c r="J4774" s="55">
        <v>2</v>
      </c>
      <c r="K4774" s="55" t="s">
        <v>34</v>
      </c>
      <c r="L4774" s="55" t="s">
        <v>84</v>
      </c>
      <c r="M4774" s="55">
        <v>34029</v>
      </c>
      <c r="N4774" s="55"/>
      <c r="O4774" s="55" t="s">
        <v>460</v>
      </c>
      <c r="P4774" s="55">
        <v>48811</v>
      </c>
      <c r="Q4774" s="55" t="s">
        <v>37</v>
      </c>
      <c r="R4774" s="55" t="s">
        <v>38</v>
      </c>
      <c r="S4774" s="55"/>
      <c r="T4774" s="55"/>
      <c r="U4774" s="55" t="s">
        <v>38</v>
      </c>
      <c r="V4774" s="55">
        <v>39.927500000000002</v>
      </c>
      <c r="W4774" s="55">
        <v>-74.292379999999994</v>
      </c>
      <c r="X4774" s="55" t="s">
        <v>39</v>
      </c>
      <c r="Y4774" s="55" t="s">
        <v>461</v>
      </c>
      <c r="Z4774" s="55" t="s">
        <v>34</v>
      </c>
      <c r="AA4774" s="55">
        <v>0</v>
      </c>
      <c r="AB4774" s="55" t="s">
        <v>41</v>
      </c>
      <c r="AC4774" s="55">
        <v>8</v>
      </c>
      <c r="AD4774" s="55"/>
      <c r="AE4774" s="55" t="s">
        <v>49</v>
      </c>
      <c r="AF4774" s="55" t="s">
        <v>50</v>
      </c>
      <c r="AG4774" s="55">
        <v>0.56015899999999996</v>
      </c>
      <c r="AH4774" s="57" t="s">
        <v>44</v>
      </c>
    </row>
    <row r="4775" spans="1:34" x14ac:dyDescent="0.25">
      <c r="A4775" s="54">
        <v>9382211</v>
      </c>
      <c r="B4775" s="55"/>
      <c r="C4775" s="55"/>
      <c r="D4775" s="55">
        <v>62624713</v>
      </c>
      <c r="E4775" s="55"/>
      <c r="F4775" s="55">
        <v>300</v>
      </c>
      <c r="G4775" s="55">
        <v>84338614</v>
      </c>
      <c r="H4775" s="55"/>
      <c r="I4775" s="55">
        <v>2270008005</v>
      </c>
      <c r="J4775" s="55">
        <v>2</v>
      </c>
      <c r="K4775" s="55" t="s">
        <v>34</v>
      </c>
      <c r="L4775" s="55" t="s">
        <v>84</v>
      </c>
      <c r="M4775" s="55">
        <v>34029</v>
      </c>
      <c r="N4775" s="55"/>
      <c r="O4775" s="55" t="s">
        <v>460</v>
      </c>
      <c r="P4775" s="55">
        <v>48811</v>
      </c>
      <c r="Q4775" s="55" t="s">
        <v>37</v>
      </c>
      <c r="R4775" s="55" t="s">
        <v>38</v>
      </c>
      <c r="S4775" s="55"/>
      <c r="T4775" s="55"/>
      <c r="U4775" s="55" t="s">
        <v>38</v>
      </c>
      <c r="V4775" s="55">
        <v>39.927500000000002</v>
      </c>
      <c r="W4775" s="55">
        <v>-74.292379999999994</v>
      </c>
      <c r="X4775" s="55" t="s">
        <v>39</v>
      </c>
      <c r="Y4775" s="55" t="s">
        <v>461</v>
      </c>
      <c r="Z4775" s="55" t="s">
        <v>34</v>
      </c>
      <c r="AA4775" s="55">
        <v>0</v>
      </c>
      <c r="AB4775" s="55" t="s">
        <v>41</v>
      </c>
      <c r="AC4775" s="55">
        <v>8</v>
      </c>
      <c r="AD4775" s="55"/>
      <c r="AE4775" s="55" t="s">
        <v>49</v>
      </c>
      <c r="AF4775" s="55" t="s">
        <v>50</v>
      </c>
      <c r="AG4775" s="55">
        <v>4.6069599999999998E-6</v>
      </c>
      <c r="AH4775" s="57" t="s">
        <v>44</v>
      </c>
    </row>
    <row r="4776" spans="1:34" x14ac:dyDescent="0.25">
      <c r="A4776" s="54">
        <v>9382211</v>
      </c>
      <c r="B4776" s="55"/>
      <c r="C4776" s="55"/>
      <c r="D4776" s="55">
        <v>62624713</v>
      </c>
      <c r="E4776" s="55"/>
      <c r="F4776" s="55">
        <v>300</v>
      </c>
      <c r="G4776" s="55">
        <v>84338714</v>
      </c>
      <c r="H4776" s="55"/>
      <c r="I4776" s="55">
        <v>2267008005</v>
      </c>
      <c r="J4776" s="55">
        <v>2</v>
      </c>
      <c r="K4776" s="55" t="s">
        <v>34</v>
      </c>
      <c r="L4776" s="55" t="s">
        <v>84</v>
      </c>
      <c r="M4776" s="55">
        <v>34029</v>
      </c>
      <c r="N4776" s="55"/>
      <c r="O4776" s="55" t="s">
        <v>460</v>
      </c>
      <c r="P4776" s="55">
        <v>48811</v>
      </c>
      <c r="Q4776" s="55" t="s">
        <v>37</v>
      </c>
      <c r="R4776" s="55" t="s">
        <v>38</v>
      </c>
      <c r="S4776" s="55"/>
      <c r="T4776" s="55"/>
      <c r="U4776" s="55" t="s">
        <v>38</v>
      </c>
      <c r="V4776" s="55">
        <v>39.927500000000002</v>
      </c>
      <c r="W4776" s="55">
        <v>-74.292379999999994</v>
      </c>
      <c r="X4776" s="55" t="s">
        <v>39</v>
      </c>
      <c r="Y4776" s="55" t="s">
        <v>461</v>
      </c>
      <c r="Z4776" s="55" t="s">
        <v>34</v>
      </c>
      <c r="AA4776" s="55">
        <v>0</v>
      </c>
      <c r="AB4776" s="55" t="s">
        <v>41</v>
      </c>
      <c r="AC4776" s="55">
        <v>8</v>
      </c>
      <c r="AD4776" s="55"/>
      <c r="AE4776" s="55" t="s">
        <v>49</v>
      </c>
      <c r="AF4776" s="55" t="s">
        <v>50</v>
      </c>
      <c r="AG4776" s="55">
        <v>9.5181699999999995E-8</v>
      </c>
      <c r="AH4776" s="57" t="s">
        <v>44</v>
      </c>
    </row>
    <row r="4777" spans="1:34" x14ac:dyDescent="0.25">
      <c r="A4777" s="54">
        <v>9382211</v>
      </c>
      <c r="B4777" s="55"/>
      <c r="C4777" s="55"/>
      <c r="D4777" s="55">
        <v>98310713</v>
      </c>
      <c r="E4777" s="55"/>
      <c r="F4777" s="55">
        <v>300</v>
      </c>
      <c r="G4777" s="55">
        <v>137941914</v>
      </c>
      <c r="H4777" s="55"/>
      <c r="I4777" s="55">
        <v>2275050011</v>
      </c>
      <c r="J4777" s="55">
        <v>2</v>
      </c>
      <c r="K4777" s="55" t="s">
        <v>34</v>
      </c>
      <c r="L4777" s="55" t="s">
        <v>84</v>
      </c>
      <c r="M4777" s="55">
        <v>34029</v>
      </c>
      <c r="N4777" s="55"/>
      <c r="O4777" s="55" t="s">
        <v>460</v>
      </c>
      <c r="P4777" s="55">
        <v>48811</v>
      </c>
      <c r="Q4777" s="55" t="s">
        <v>37</v>
      </c>
      <c r="R4777" s="55" t="s">
        <v>38</v>
      </c>
      <c r="S4777" s="55"/>
      <c r="T4777" s="55"/>
      <c r="U4777" s="55" t="s">
        <v>38</v>
      </c>
      <c r="V4777" s="55">
        <v>39.927500000000002</v>
      </c>
      <c r="W4777" s="55">
        <v>-74.292379999999994</v>
      </c>
      <c r="X4777" s="55" t="s">
        <v>39</v>
      </c>
      <c r="Y4777" s="55" t="s">
        <v>461</v>
      </c>
      <c r="Z4777" s="55" t="s">
        <v>34</v>
      </c>
      <c r="AA4777" s="55">
        <v>0</v>
      </c>
      <c r="AB4777" s="55" t="s">
        <v>41</v>
      </c>
      <c r="AC4777" s="55">
        <v>8</v>
      </c>
      <c r="AD4777" s="55"/>
      <c r="AE4777" s="55" t="s">
        <v>49</v>
      </c>
      <c r="AF4777" s="55" t="s">
        <v>50</v>
      </c>
      <c r="AG4777" s="55">
        <v>1.4478899999999999</v>
      </c>
      <c r="AH4777" s="57" t="s">
        <v>44</v>
      </c>
    </row>
    <row r="4778" spans="1:34" x14ac:dyDescent="0.25">
      <c r="A4778" s="54">
        <v>9382211</v>
      </c>
      <c r="B4778" s="55"/>
      <c r="C4778" s="55"/>
      <c r="D4778" s="55">
        <v>98310713</v>
      </c>
      <c r="E4778" s="55"/>
      <c r="F4778" s="55">
        <v>300</v>
      </c>
      <c r="G4778" s="55">
        <v>137941914</v>
      </c>
      <c r="H4778" s="55"/>
      <c r="I4778" s="55">
        <v>2275050011</v>
      </c>
      <c r="J4778" s="55">
        <v>2</v>
      </c>
      <c r="K4778" s="55" t="s">
        <v>34</v>
      </c>
      <c r="L4778" s="55" t="s">
        <v>84</v>
      </c>
      <c r="M4778" s="55">
        <v>34029</v>
      </c>
      <c r="N4778" s="55"/>
      <c r="O4778" s="55" t="s">
        <v>460</v>
      </c>
      <c r="P4778" s="55">
        <v>48811</v>
      </c>
      <c r="Q4778" s="55" t="s">
        <v>37</v>
      </c>
      <c r="R4778" s="55" t="s">
        <v>38</v>
      </c>
      <c r="S4778" s="55"/>
      <c r="T4778" s="55"/>
      <c r="U4778" s="55" t="s">
        <v>38</v>
      </c>
      <c r="V4778" s="55">
        <v>39.927500000000002</v>
      </c>
      <c r="W4778" s="55">
        <v>-74.292379999999994</v>
      </c>
      <c r="X4778" s="55" t="s">
        <v>39</v>
      </c>
      <c r="Y4778" s="55" t="s">
        <v>461</v>
      </c>
      <c r="Z4778" s="55" t="s">
        <v>34</v>
      </c>
      <c r="AA4778" s="55">
        <v>0</v>
      </c>
      <c r="AB4778" s="55" t="s">
        <v>41</v>
      </c>
      <c r="AC4778" s="55">
        <v>8</v>
      </c>
      <c r="AD4778" s="55"/>
      <c r="AE4778" s="55" t="s">
        <v>51</v>
      </c>
      <c r="AF4778" s="55" t="s">
        <v>52</v>
      </c>
      <c r="AG4778" s="55">
        <v>0.39760299999999998</v>
      </c>
      <c r="AH4778" s="57" t="s">
        <v>44</v>
      </c>
    </row>
    <row r="4779" spans="1:34" x14ac:dyDescent="0.25">
      <c r="A4779" s="54">
        <v>9382211</v>
      </c>
      <c r="B4779" s="55"/>
      <c r="C4779" s="55"/>
      <c r="D4779" s="55">
        <v>62624413</v>
      </c>
      <c r="E4779" s="55"/>
      <c r="F4779" s="55">
        <v>300</v>
      </c>
      <c r="G4779" s="55">
        <v>173356814</v>
      </c>
      <c r="H4779" s="55"/>
      <c r="I4779" s="55">
        <v>2275070000</v>
      </c>
      <c r="J4779" s="55">
        <v>2</v>
      </c>
      <c r="K4779" s="55" t="s">
        <v>34</v>
      </c>
      <c r="L4779" s="55" t="s">
        <v>84</v>
      </c>
      <c r="M4779" s="55">
        <v>34029</v>
      </c>
      <c r="N4779" s="55"/>
      <c r="O4779" s="55" t="s">
        <v>460</v>
      </c>
      <c r="P4779" s="55">
        <v>48811</v>
      </c>
      <c r="Q4779" s="55" t="s">
        <v>37</v>
      </c>
      <c r="R4779" s="55" t="s">
        <v>38</v>
      </c>
      <c r="S4779" s="55"/>
      <c r="T4779" s="55"/>
      <c r="U4779" s="55" t="s">
        <v>38</v>
      </c>
      <c r="V4779" s="55">
        <v>39.927500000000002</v>
      </c>
      <c r="W4779" s="55">
        <v>-74.292379999999994</v>
      </c>
      <c r="X4779" s="55" t="s">
        <v>39</v>
      </c>
      <c r="Y4779" s="55" t="s">
        <v>461</v>
      </c>
      <c r="Z4779" s="55" t="s">
        <v>34</v>
      </c>
      <c r="AA4779" s="55">
        <v>0</v>
      </c>
      <c r="AB4779" s="55" t="s">
        <v>41</v>
      </c>
      <c r="AC4779" s="55">
        <v>8</v>
      </c>
      <c r="AD4779" s="55"/>
      <c r="AE4779" s="55" t="s">
        <v>51</v>
      </c>
      <c r="AF4779" s="55" t="s">
        <v>52</v>
      </c>
      <c r="AG4779" s="55">
        <v>1.4806800000000001E-4</v>
      </c>
      <c r="AH4779" s="57" t="s">
        <v>44</v>
      </c>
    </row>
    <row r="4780" spans="1:34" x14ac:dyDescent="0.25">
      <c r="A4780" s="54">
        <v>9382211</v>
      </c>
      <c r="B4780" s="55"/>
      <c r="C4780" s="55"/>
      <c r="D4780" s="55">
        <v>62624713</v>
      </c>
      <c r="E4780" s="55"/>
      <c r="F4780" s="55">
        <v>300</v>
      </c>
      <c r="G4780" s="55">
        <v>84338514</v>
      </c>
      <c r="H4780" s="55"/>
      <c r="I4780" s="55">
        <v>2268008005</v>
      </c>
      <c r="J4780" s="55">
        <v>2</v>
      </c>
      <c r="K4780" s="55" t="s">
        <v>34</v>
      </c>
      <c r="L4780" s="55" t="s">
        <v>84</v>
      </c>
      <c r="M4780" s="55">
        <v>34029</v>
      </c>
      <c r="N4780" s="55"/>
      <c r="O4780" s="55" t="s">
        <v>460</v>
      </c>
      <c r="P4780" s="55">
        <v>48811</v>
      </c>
      <c r="Q4780" s="55" t="s">
        <v>37</v>
      </c>
      <c r="R4780" s="55" t="s">
        <v>38</v>
      </c>
      <c r="S4780" s="55"/>
      <c r="T4780" s="55"/>
      <c r="U4780" s="55" t="s">
        <v>38</v>
      </c>
      <c r="V4780" s="55">
        <v>39.927500000000002</v>
      </c>
      <c r="W4780" s="55">
        <v>-74.292379999999994</v>
      </c>
      <c r="X4780" s="55" t="s">
        <v>39</v>
      </c>
      <c r="Y4780" s="55" t="s">
        <v>461</v>
      </c>
      <c r="Z4780" s="55" t="s">
        <v>34</v>
      </c>
      <c r="AA4780" s="55">
        <v>0</v>
      </c>
      <c r="AB4780" s="55" t="s">
        <v>41</v>
      </c>
      <c r="AC4780" s="55">
        <v>8</v>
      </c>
      <c r="AD4780" s="55"/>
      <c r="AE4780" s="55" t="s">
        <v>51</v>
      </c>
      <c r="AF4780" s="55" t="s">
        <v>52</v>
      </c>
      <c r="AG4780" s="55">
        <v>3.3890399999999999E-6</v>
      </c>
      <c r="AH4780" s="57" t="s">
        <v>44</v>
      </c>
    </row>
    <row r="4781" spans="1:34" x14ac:dyDescent="0.25">
      <c r="A4781" s="54">
        <v>9382211</v>
      </c>
      <c r="B4781" s="55"/>
      <c r="C4781" s="55"/>
      <c r="D4781" s="55">
        <v>62624713</v>
      </c>
      <c r="E4781" s="55"/>
      <c r="F4781" s="55">
        <v>300</v>
      </c>
      <c r="G4781" s="55">
        <v>84338614</v>
      </c>
      <c r="H4781" s="55"/>
      <c r="I4781" s="55">
        <v>2270008005</v>
      </c>
      <c r="J4781" s="55">
        <v>2</v>
      </c>
      <c r="K4781" s="55" t="s">
        <v>34</v>
      </c>
      <c r="L4781" s="55" t="s">
        <v>84</v>
      </c>
      <c r="M4781" s="55">
        <v>34029</v>
      </c>
      <c r="N4781" s="55"/>
      <c r="O4781" s="55" t="s">
        <v>460</v>
      </c>
      <c r="P4781" s="55">
        <v>48811</v>
      </c>
      <c r="Q4781" s="55" t="s">
        <v>37</v>
      </c>
      <c r="R4781" s="55" t="s">
        <v>38</v>
      </c>
      <c r="S4781" s="55"/>
      <c r="T4781" s="55"/>
      <c r="U4781" s="55" t="s">
        <v>38</v>
      </c>
      <c r="V4781" s="55">
        <v>39.927500000000002</v>
      </c>
      <c r="W4781" s="55">
        <v>-74.292379999999994</v>
      </c>
      <c r="X4781" s="55" t="s">
        <v>39</v>
      </c>
      <c r="Y4781" s="55" t="s">
        <v>461</v>
      </c>
      <c r="Z4781" s="55" t="s">
        <v>34</v>
      </c>
      <c r="AA4781" s="55">
        <v>0</v>
      </c>
      <c r="AB4781" s="55" t="s">
        <v>41</v>
      </c>
      <c r="AC4781" s="55">
        <v>8</v>
      </c>
      <c r="AD4781" s="55"/>
      <c r="AE4781" s="55" t="s">
        <v>51</v>
      </c>
      <c r="AF4781" s="55" t="s">
        <v>52</v>
      </c>
      <c r="AG4781" s="55">
        <v>2.07431E-4</v>
      </c>
      <c r="AH4781" s="57" t="s">
        <v>44</v>
      </c>
    </row>
    <row r="4782" spans="1:34" x14ac:dyDescent="0.25">
      <c r="A4782" s="54">
        <v>9382211</v>
      </c>
      <c r="B4782" s="55"/>
      <c r="C4782" s="55"/>
      <c r="D4782" s="55">
        <v>62624713</v>
      </c>
      <c r="E4782" s="55"/>
      <c r="F4782" s="55">
        <v>300</v>
      </c>
      <c r="G4782" s="55">
        <v>84338714</v>
      </c>
      <c r="H4782" s="55"/>
      <c r="I4782" s="55">
        <v>2267008005</v>
      </c>
      <c r="J4782" s="55">
        <v>2</v>
      </c>
      <c r="K4782" s="55" t="s">
        <v>34</v>
      </c>
      <c r="L4782" s="55" t="s">
        <v>84</v>
      </c>
      <c r="M4782" s="55">
        <v>34029</v>
      </c>
      <c r="N4782" s="55"/>
      <c r="O4782" s="55" t="s">
        <v>460</v>
      </c>
      <c r="P4782" s="55">
        <v>48811</v>
      </c>
      <c r="Q4782" s="55" t="s">
        <v>37</v>
      </c>
      <c r="R4782" s="55" t="s">
        <v>38</v>
      </c>
      <c r="S4782" s="55"/>
      <c r="T4782" s="55"/>
      <c r="U4782" s="55" t="s">
        <v>38</v>
      </c>
      <c r="V4782" s="55">
        <v>39.927500000000002</v>
      </c>
      <c r="W4782" s="55">
        <v>-74.292379999999994</v>
      </c>
      <c r="X4782" s="55" t="s">
        <v>39</v>
      </c>
      <c r="Y4782" s="55" t="s">
        <v>461</v>
      </c>
      <c r="Z4782" s="55" t="s">
        <v>34</v>
      </c>
      <c r="AA4782" s="55">
        <v>0</v>
      </c>
      <c r="AB4782" s="55" t="s">
        <v>41</v>
      </c>
      <c r="AC4782" s="55">
        <v>8</v>
      </c>
      <c r="AD4782" s="55"/>
      <c r="AE4782" s="55" t="s">
        <v>51</v>
      </c>
      <c r="AF4782" s="55" t="s">
        <v>52</v>
      </c>
      <c r="AG4782" s="55">
        <v>4.28561E-6</v>
      </c>
      <c r="AH4782" s="57" t="s">
        <v>44</v>
      </c>
    </row>
    <row r="4783" spans="1:34" x14ac:dyDescent="0.25">
      <c r="A4783" s="54">
        <v>9382211</v>
      </c>
      <c r="B4783" s="55"/>
      <c r="C4783" s="55"/>
      <c r="D4783" s="55">
        <v>62624713</v>
      </c>
      <c r="E4783" s="55"/>
      <c r="F4783" s="55">
        <v>300</v>
      </c>
      <c r="G4783" s="55">
        <v>84338414</v>
      </c>
      <c r="H4783" s="55"/>
      <c r="I4783" s="55">
        <v>2265008005</v>
      </c>
      <c r="J4783" s="55">
        <v>2</v>
      </c>
      <c r="K4783" s="55" t="s">
        <v>34</v>
      </c>
      <c r="L4783" s="55" t="s">
        <v>84</v>
      </c>
      <c r="M4783" s="55">
        <v>34029</v>
      </c>
      <c r="N4783" s="55"/>
      <c r="O4783" s="55" t="s">
        <v>460</v>
      </c>
      <c r="P4783" s="55">
        <v>48811</v>
      </c>
      <c r="Q4783" s="55" t="s">
        <v>37</v>
      </c>
      <c r="R4783" s="55" t="s">
        <v>38</v>
      </c>
      <c r="S4783" s="55"/>
      <c r="T4783" s="55"/>
      <c r="U4783" s="55" t="s">
        <v>38</v>
      </c>
      <c r="V4783" s="55">
        <v>39.927500000000002</v>
      </c>
      <c r="W4783" s="55">
        <v>-74.292379999999994</v>
      </c>
      <c r="X4783" s="55" t="s">
        <v>39</v>
      </c>
      <c r="Y4783" s="55" t="s">
        <v>461</v>
      </c>
      <c r="Z4783" s="55" t="s">
        <v>34</v>
      </c>
      <c r="AA4783" s="55">
        <v>0</v>
      </c>
      <c r="AB4783" s="55" t="s">
        <v>41</v>
      </c>
      <c r="AC4783" s="55">
        <v>8</v>
      </c>
      <c r="AD4783" s="55"/>
      <c r="AE4783" s="55" t="s">
        <v>51</v>
      </c>
      <c r="AF4783" s="55" t="s">
        <v>52</v>
      </c>
      <c r="AG4783" s="55">
        <v>4.3627100000000001E-5</v>
      </c>
      <c r="AH4783" s="57" t="s">
        <v>44</v>
      </c>
    </row>
    <row r="4784" spans="1:34" x14ac:dyDescent="0.25">
      <c r="A4784" s="54">
        <v>9382211</v>
      </c>
      <c r="B4784" s="55"/>
      <c r="C4784" s="55"/>
      <c r="D4784" s="55">
        <v>98310713</v>
      </c>
      <c r="E4784" s="55"/>
      <c r="F4784" s="55">
        <v>300</v>
      </c>
      <c r="G4784" s="55">
        <v>166477114</v>
      </c>
      <c r="H4784" s="55"/>
      <c r="I4784" s="55">
        <v>2275050012</v>
      </c>
      <c r="J4784" s="55">
        <v>2</v>
      </c>
      <c r="K4784" s="55" t="s">
        <v>34</v>
      </c>
      <c r="L4784" s="55" t="s">
        <v>84</v>
      </c>
      <c r="M4784" s="55">
        <v>34029</v>
      </c>
      <c r="N4784" s="55"/>
      <c r="O4784" s="55" t="s">
        <v>460</v>
      </c>
      <c r="P4784" s="55">
        <v>48811</v>
      </c>
      <c r="Q4784" s="55" t="s">
        <v>37</v>
      </c>
      <c r="R4784" s="55" t="s">
        <v>38</v>
      </c>
      <c r="S4784" s="55"/>
      <c r="T4784" s="55"/>
      <c r="U4784" s="55" t="s">
        <v>38</v>
      </c>
      <c r="V4784" s="55">
        <v>39.927500000000002</v>
      </c>
      <c r="W4784" s="55">
        <v>-74.292379999999994</v>
      </c>
      <c r="X4784" s="55" t="s">
        <v>39</v>
      </c>
      <c r="Y4784" s="55" t="s">
        <v>461</v>
      </c>
      <c r="Z4784" s="55" t="s">
        <v>34</v>
      </c>
      <c r="AA4784" s="55">
        <v>0</v>
      </c>
      <c r="AB4784" s="55" t="s">
        <v>41</v>
      </c>
      <c r="AC4784" s="55">
        <v>8</v>
      </c>
      <c r="AD4784" s="55"/>
      <c r="AE4784" s="55" t="s">
        <v>51</v>
      </c>
      <c r="AF4784" s="55" t="s">
        <v>52</v>
      </c>
      <c r="AG4784" s="55">
        <v>2.0787100000000001E-3</v>
      </c>
      <c r="AH4784" s="57" t="s">
        <v>44</v>
      </c>
    </row>
    <row r="4785" spans="1:34" x14ac:dyDescent="0.25">
      <c r="A4785" s="54">
        <v>9382211</v>
      </c>
      <c r="B4785" s="55"/>
      <c r="C4785" s="55"/>
      <c r="D4785" s="55">
        <v>98310713</v>
      </c>
      <c r="E4785" s="55"/>
      <c r="F4785" s="55">
        <v>300</v>
      </c>
      <c r="G4785" s="55">
        <v>137942014</v>
      </c>
      <c r="H4785" s="55"/>
      <c r="I4785" s="55">
        <v>2275050012</v>
      </c>
      <c r="J4785" s="55">
        <v>2</v>
      </c>
      <c r="K4785" s="55" t="s">
        <v>34</v>
      </c>
      <c r="L4785" s="55" t="s">
        <v>84</v>
      </c>
      <c r="M4785" s="55">
        <v>34029</v>
      </c>
      <c r="N4785" s="55"/>
      <c r="O4785" s="55" t="s">
        <v>460</v>
      </c>
      <c r="P4785" s="55">
        <v>48811</v>
      </c>
      <c r="Q4785" s="55" t="s">
        <v>37</v>
      </c>
      <c r="R4785" s="55" t="s">
        <v>38</v>
      </c>
      <c r="S4785" s="55"/>
      <c r="T4785" s="55"/>
      <c r="U4785" s="55" t="s">
        <v>38</v>
      </c>
      <c r="V4785" s="55">
        <v>39.927500000000002</v>
      </c>
      <c r="W4785" s="55">
        <v>-74.292379999999994</v>
      </c>
      <c r="X4785" s="55" t="s">
        <v>39</v>
      </c>
      <c r="Y4785" s="55" t="s">
        <v>461</v>
      </c>
      <c r="Z4785" s="55" t="s">
        <v>34</v>
      </c>
      <c r="AA4785" s="55">
        <v>0</v>
      </c>
      <c r="AB4785" s="55" t="s">
        <v>41</v>
      </c>
      <c r="AC4785" s="55">
        <v>8</v>
      </c>
      <c r="AD4785" s="55"/>
      <c r="AE4785" s="55" t="s">
        <v>51</v>
      </c>
      <c r="AF4785" s="55" t="s">
        <v>52</v>
      </c>
      <c r="AG4785" s="55">
        <v>0.76615500000000003</v>
      </c>
      <c r="AH4785" s="57" t="s">
        <v>44</v>
      </c>
    </row>
    <row r="4786" spans="1:34" x14ac:dyDescent="0.25">
      <c r="A4786" s="54">
        <v>9382211</v>
      </c>
      <c r="B4786" s="55"/>
      <c r="C4786" s="55"/>
      <c r="D4786" s="55">
        <v>62624413</v>
      </c>
      <c r="E4786" s="55"/>
      <c r="F4786" s="55">
        <v>300</v>
      </c>
      <c r="G4786" s="55">
        <v>173356814</v>
      </c>
      <c r="H4786" s="55"/>
      <c r="I4786" s="55">
        <v>2275070000</v>
      </c>
      <c r="J4786" s="55">
        <v>2</v>
      </c>
      <c r="K4786" s="55" t="s">
        <v>34</v>
      </c>
      <c r="L4786" s="55" t="s">
        <v>84</v>
      </c>
      <c r="M4786" s="55">
        <v>34029</v>
      </c>
      <c r="N4786" s="55"/>
      <c r="O4786" s="55" t="s">
        <v>460</v>
      </c>
      <c r="P4786" s="55">
        <v>48811</v>
      </c>
      <c r="Q4786" s="55" t="s">
        <v>37</v>
      </c>
      <c r="R4786" s="55" t="s">
        <v>38</v>
      </c>
      <c r="S4786" s="55"/>
      <c r="T4786" s="55"/>
      <c r="U4786" s="55" t="s">
        <v>38</v>
      </c>
      <c r="V4786" s="55">
        <v>39.927500000000002</v>
      </c>
      <c r="W4786" s="55">
        <v>-74.292379999999994</v>
      </c>
      <c r="X4786" s="55" t="s">
        <v>39</v>
      </c>
      <c r="Y4786" s="55" t="s">
        <v>461</v>
      </c>
      <c r="Z4786" s="55" t="s">
        <v>34</v>
      </c>
      <c r="AA4786" s="55">
        <v>0</v>
      </c>
      <c r="AB4786" s="55" t="s">
        <v>41</v>
      </c>
      <c r="AC4786" s="55">
        <v>8</v>
      </c>
      <c r="AD4786" s="55"/>
      <c r="AE4786" s="55" t="s">
        <v>53</v>
      </c>
      <c r="AF4786" s="55" t="s">
        <v>54</v>
      </c>
      <c r="AG4786" s="55">
        <v>2.0822599999999999E-4</v>
      </c>
      <c r="AH4786" s="57" t="s">
        <v>44</v>
      </c>
    </row>
    <row r="4787" spans="1:34" x14ac:dyDescent="0.25">
      <c r="A4787" s="54">
        <v>9382211</v>
      </c>
      <c r="B4787" s="55"/>
      <c r="C4787" s="55"/>
      <c r="D4787" s="55">
        <v>62624713</v>
      </c>
      <c r="E4787" s="55"/>
      <c r="F4787" s="55">
        <v>300</v>
      </c>
      <c r="G4787" s="55">
        <v>84338414</v>
      </c>
      <c r="H4787" s="55"/>
      <c r="I4787" s="55">
        <v>2265008005</v>
      </c>
      <c r="J4787" s="55">
        <v>2</v>
      </c>
      <c r="K4787" s="55" t="s">
        <v>34</v>
      </c>
      <c r="L4787" s="55" t="s">
        <v>84</v>
      </c>
      <c r="M4787" s="55">
        <v>34029</v>
      </c>
      <c r="N4787" s="55"/>
      <c r="O4787" s="55" t="s">
        <v>460</v>
      </c>
      <c r="P4787" s="55">
        <v>48811</v>
      </c>
      <c r="Q4787" s="55" t="s">
        <v>37</v>
      </c>
      <c r="R4787" s="55" t="s">
        <v>38</v>
      </c>
      <c r="S4787" s="55"/>
      <c r="T4787" s="55"/>
      <c r="U4787" s="55" t="s">
        <v>38</v>
      </c>
      <c r="V4787" s="55">
        <v>39.927500000000002</v>
      </c>
      <c r="W4787" s="55">
        <v>-74.292379999999994</v>
      </c>
      <c r="X4787" s="55" t="s">
        <v>39</v>
      </c>
      <c r="Y4787" s="55" t="s">
        <v>461</v>
      </c>
      <c r="Z4787" s="55" t="s">
        <v>34</v>
      </c>
      <c r="AA4787" s="55">
        <v>0</v>
      </c>
      <c r="AB4787" s="55" t="s">
        <v>41</v>
      </c>
      <c r="AC4787" s="55">
        <v>8</v>
      </c>
      <c r="AD4787" s="55"/>
      <c r="AE4787" s="55" t="s">
        <v>53</v>
      </c>
      <c r="AF4787" s="55" t="s">
        <v>54</v>
      </c>
      <c r="AG4787" s="55">
        <v>5.3178500000000001E-4</v>
      </c>
      <c r="AH4787" s="57" t="s">
        <v>44</v>
      </c>
    </row>
    <row r="4788" spans="1:34" x14ac:dyDescent="0.25">
      <c r="A4788" s="54">
        <v>9382211</v>
      </c>
      <c r="B4788" s="55"/>
      <c r="C4788" s="55"/>
      <c r="D4788" s="55">
        <v>98310713</v>
      </c>
      <c r="E4788" s="55"/>
      <c r="F4788" s="55">
        <v>300</v>
      </c>
      <c r="G4788" s="55">
        <v>137941914</v>
      </c>
      <c r="H4788" s="55"/>
      <c r="I4788" s="55">
        <v>2275050011</v>
      </c>
      <c r="J4788" s="55">
        <v>2</v>
      </c>
      <c r="K4788" s="55" t="s">
        <v>34</v>
      </c>
      <c r="L4788" s="55" t="s">
        <v>84</v>
      </c>
      <c r="M4788" s="55">
        <v>34029</v>
      </c>
      <c r="N4788" s="55"/>
      <c r="O4788" s="55" t="s">
        <v>460</v>
      </c>
      <c r="P4788" s="55">
        <v>48811</v>
      </c>
      <c r="Q4788" s="55" t="s">
        <v>37</v>
      </c>
      <c r="R4788" s="55" t="s">
        <v>38</v>
      </c>
      <c r="S4788" s="55"/>
      <c r="T4788" s="55"/>
      <c r="U4788" s="55" t="s">
        <v>38</v>
      </c>
      <c r="V4788" s="55">
        <v>39.927500000000002</v>
      </c>
      <c r="W4788" s="55">
        <v>-74.292379999999994</v>
      </c>
      <c r="X4788" s="55" t="s">
        <v>39</v>
      </c>
      <c r="Y4788" s="55" t="s">
        <v>461</v>
      </c>
      <c r="Z4788" s="55" t="s">
        <v>34</v>
      </c>
      <c r="AA4788" s="55">
        <v>0</v>
      </c>
      <c r="AB4788" s="55" t="s">
        <v>41</v>
      </c>
      <c r="AC4788" s="55">
        <v>8</v>
      </c>
      <c r="AD4788" s="55"/>
      <c r="AE4788" s="55" t="s">
        <v>53</v>
      </c>
      <c r="AF4788" s="55" t="s">
        <v>54</v>
      </c>
      <c r="AG4788" s="55">
        <v>73.489199999999997</v>
      </c>
      <c r="AH4788" s="57" t="s">
        <v>44</v>
      </c>
    </row>
    <row r="4789" spans="1:34" x14ac:dyDescent="0.25">
      <c r="A4789" s="54">
        <v>9382211</v>
      </c>
      <c r="B4789" s="55"/>
      <c r="C4789" s="55"/>
      <c r="D4789" s="55">
        <v>98310713</v>
      </c>
      <c r="E4789" s="55"/>
      <c r="F4789" s="55">
        <v>300</v>
      </c>
      <c r="G4789" s="55">
        <v>137942014</v>
      </c>
      <c r="H4789" s="55"/>
      <c r="I4789" s="55">
        <v>2275050012</v>
      </c>
      <c r="J4789" s="55">
        <v>2</v>
      </c>
      <c r="K4789" s="55" t="s">
        <v>34</v>
      </c>
      <c r="L4789" s="55" t="s">
        <v>84</v>
      </c>
      <c r="M4789" s="55">
        <v>34029</v>
      </c>
      <c r="N4789" s="55"/>
      <c r="O4789" s="55" t="s">
        <v>460</v>
      </c>
      <c r="P4789" s="55">
        <v>48811</v>
      </c>
      <c r="Q4789" s="55" t="s">
        <v>37</v>
      </c>
      <c r="R4789" s="55" t="s">
        <v>38</v>
      </c>
      <c r="S4789" s="55"/>
      <c r="T4789" s="55"/>
      <c r="U4789" s="55" t="s">
        <v>38</v>
      </c>
      <c r="V4789" s="55">
        <v>39.927500000000002</v>
      </c>
      <c r="W4789" s="55">
        <v>-74.292379999999994</v>
      </c>
      <c r="X4789" s="55" t="s">
        <v>39</v>
      </c>
      <c r="Y4789" s="55" t="s">
        <v>461</v>
      </c>
      <c r="Z4789" s="55" t="s">
        <v>34</v>
      </c>
      <c r="AA4789" s="55">
        <v>0</v>
      </c>
      <c r="AB4789" s="55" t="s">
        <v>41</v>
      </c>
      <c r="AC4789" s="55">
        <v>8</v>
      </c>
      <c r="AD4789" s="55"/>
      <c r="AE4789" s="55" t="s">
        <v>53</v>
      </c>
      <c r="AF4789" s="55" t="s">
        <v>54</v>
      </c>
      <c r="AG4789" s="55">
        <v>22.664300000000001</v>
      </c>
      <c r="AH4789" s="57" t="s">
        <v>44</v>
      </c>
    </row>
    <row r="4790" spans="1:34" x14ac:dyDescent="0.25">
      <c r="A4790" s="54">
        <v>9382211</v>
      </c>
      <c r="B4790" s="55"/>
      <c r="C4790" s="55"/>
      <c r="D4790" s="55">
        <v>62624713</v>
      </c>
      <c r="E4790" s="55"/>
      <c r="F4790" s="55">
        <v>300</v>
      </c>
      <c r="G4790" s="55">
        <v>84338714</v>
      </c>
      <c r="H4790" s="55"/>
      <c r="I4790" s="55">
        <v>2267008005</v>
      </c>
      <c r="J4790" s="55">
        <v>2</v>
      </c>
      <c r="K4790" s="55" t="s">
        <v>34</v>
      </c>
      <c r="L4790" s="55" t="s">
        <v>84</v>
      </c>
      <c r="M4790" s="55">
        <v>34029</v>
      </c>
      <c r="N4790" s="55"/>
      <c r="O4790" s="55" t="s">
        <v>460</v>
      </c>
      <c r="P4790" s="55">
        <v>48811</v>
      </c>
      <c r="Q4790" s="55" t="s">
        <v>37</v>
      </c>
      <c r="R4790" s="55" t="s">
        <v>38</v>
      </c>
      <c r="S4790" s="55"/>
      <c r="T4790" s="55"/>
      <c r="U4790" s="55" t="s">
        <v>38</v>
      </c>
      <c r="V4790" s="55">
        <v>39.927500000000002</v>
      </c>
      <c r="W4790" s="55">
        <v>-74.292379999999994</v>
      </c>
      <c r="X4790" s="55" t="s">
        <v>39</v>
      </c>
      <c r="Y4790" s="55" t="s">
        <v>461</v>
      </c>
      <c r="Z4790" s="55" t="s">
        <v>34</v>
      </c>
      <c r="AA4790" s="55">
        <v>0</v>
      </c>
      <c r="AB4790" s="55" t="s">
        <v>41</v>
      </c>
      <c r="AC4790" s="55">
        <v>8</v>
      </c>
      <c r="AD4790" s="55"/>
      <c r="AE4790" s="55" t="s">
        <v>53</v>
      </c>
      <c r="AF4790" s="55" t="s">
        <v>54</v>
      </c>
      <c r="AG4790" s="55">
        <v>5.2238599999999998E-5</v>
      </c>
      <c r="AH4790" s="57" t="s">
        <v>44</v>
      </c>
    </row>
    <row r="4791" spans="1:34" x14ac:dyDescent="0.25">
      <c r="A4791" s="54">
        <v>9382211</v>
      </c>
      <c r="B4791" s="55"/>
      <c r="C4791" s="55"/>
      <c r="D4791" s="55">
        <v>98310713</v>
      </c>
      <c r="E4791" s="55"/>
      <c r="F4791" s="55">
        <v>300</v>
      </c>
      <c r="G4791" s="55">
        <v>166477114</v>
      </c>
      <c r="H4791" s="55"/>
      <c r="I4791" s="55">
        <v>2275050012</v>
      </c>
      <c r="J4791" s="55">
        <v>2</v>
      </c>
      <c r="K4791" s="55" t="s">
        <v>34</v>
      </c>
      <c r="L4791" s="55" t="s">
        <v>84</v>
      </c>
      <c r="M4791" s="55">
        <v>34029</v>
      </c>
      <c r="N4791" s="55"/>
      <c r="O4791" s="55" t="s">
        <v>460</v>
      </c>
      <c r="P4791" s="55">
        <v>48811</v>
      </c>
      <c r="Q4791" s="55" t="s">
        <v>37</v>
      </c>
      <c r="R4791" s="55" t="s">
        <v>38</v>
      </c>
      <c r="S4791" s="55"/>
      <c r="T4791" s="55"/>
      <c r="U4791" s="55" t="s">
        <v>38</v>
      </c>
      <c r="V4791" s="55">
        <v>39.927500000000002</v>
      </c>
      <c r="W4791" s="55">
        <v>-74.292379999999994</v>
      </c>
      <c r="X4791" s="55" t="s">
        <v>39</v>
      </c>
      <c r="Y4791" s="55" t="s">
        <v>461</v>
      </c>
      <c r="Z4791" s="55" t="s">
        <v>34</v>
      </c>
      <c r="AA4791" s="55">
        <v>0</v>
      </c>
      <c r="AB4791" s="55" t="s">
        <v>41</v>
      </c>
      <c r="AC4791" s="55">
        <v>8</v>
      </c>
      <c r="AD4791" s="55"/>
      <c r="AE4791" s="55" t="s">
        <v>53</v>
      </c>
      <c r="AF4791" s="55" t="s">
        <v>54</v>
      </c>
      <c r="AG4791" s="55">
        <v>6.0578899999999998E-3</v>
      </c>
      <c r="AH4791" s="57" t="s">
        <v>44</v>
      </c>
    </row>
    <row r="4792" spans="1:34" x14ac:dyDescent="0.25">
      <c r="A4792" s="54">
        <v>9382211</v>
      </c>
      <c r="B4792" s="55"/>
      <c r="C4792" s="55"/>
      <c r="D4792" s="55">
        <v>62624713</v>
      </c>
      <c r="E4792" s="55"/>
      <c r="F4792" s="55">
        <v>300</v>
      </c>
      <c r="G4792" s="55">
        <v>84338514</v>
      </c>
      <c r="H4792" s="55"/>
      <c r="I4792" s="55">
        <v>2268008005</v>
      </c>
      <c r="J4792" s="55">
        <v>2</v>
      </c>
      <c r="K4792" s="55" t="s">
        <v>34</v>
      </c>
      <c r="L4792" s="55" t="s">
        <v>84</v>
      </c>
      <c r="M4792" s="55">
        <v>34029</v>
      </c>
      <c r="N4792" s="55"/>
      <c r="O4792" s="55" t="s">
        <v>460</v>
      </c>
      <c r="P4792" s="55">
        <v>48811</v>
      </c>
      <c r="Q4792" s="55" t="s">
        <v>37</v>
      </c>
      <c r="R4792" s="55" t="s">
        <v>38</v>
      </c>
      <c r="S4792" s="55"/>
      <c r="T4792" s="55"/>
      <c r="U4792" s="55" t="s">
        <v>38</v>
      </c>
      <c r="V4792" s="55">
        <v>39.927500000000002</v>
      </c>
      <c r="W4792" s="55">
        <v>-74.292379999999994</v>
      </c>
      <c r="X4792" s="55" t="s">
        <v>39</v>
      </c>
      <c r="Y4792" s="55" t="s">
        <v>461</v>
      </c>
      <c r="Z4792" s="55" t="s">
        <v>34</v>
      </c>
      <c r="AA4792" s="55">
        <v>0</v>
      </c>
      <c r="AB4792" s="55" t="s">
        <v>41</v>
      </c>
      <c r="AC4792" s="55">
        <v>8</v>
      </c>
      <c r="AD4792" s="55"/>
      <c r="AE4792" s="55" t="s">
        <v>53</v>
      </c>
      <c r="AF4792" s="55" t="s">
        <v>54</v>
      </c>
      <c r="AG4792" s="55">
        <v>4.1310000000000003E-5</v>
      </c>
      <c r="AH4792" s="57" t="s">
        <v>44</v>
      </c>
    </row>
    <row r="4793" spans="1:34" x14ac:dyDescent="0.25">
      <c r="A4793" s="54">
        <v>9382211</v>
      </c>
      <c r="B4793" s="55"/>
      <c r="C4793" s="55"/>
      <c r="D4793" s="55">
        <v>62624713</v>
      </c>
      <c r="E4793" s="55"/>
      <c r="F4793" s="55">
        <v>300</v>
      </c>
      <c r="G4793" s="55">
        <v>84338614</v>
      </c>
      <c r="H4793" s="55"/>
      <c r="I4793" s="55">
        <v>2270008005</v>
      </c>
      <c r="J4793" s="55">
        <v>2</v>
      </c>
      <c r="K4793" s="55" t="s">
        <v>34</v>
      </c>
      <c r="L4793" s="55" t="s">
        <v>84</v>
      </c>
      <c r="M4793" s="55">
        <v>34029</v>
      </c>
      <c r="N4793" s="55"/>
      <c r="O4793" s="55" t="s">
        <v>460</v>
      </c>
      <c r="P4793" s="55">
        <v>48811</v>
      </c>
      <c r="Q4793" s="55" t="s">
        <v>37</v>
      </c>
      <c r="R4793" s="55" t="s">
        <v>38</v>
      </c>
      <c r="S4793" s="55"/>
      <c r="T4793" s="55"/>
      <c r="U4793" s="55" t="s">
        <v>38</v>
      </c>
      <c r="V4793" s="55">
        <v>39.927500000000002</v>
      </c>
      <c r="W4793" s="55">
        <v>-74.292379999999994</v>
      </c>
      <c r="X4793" s="55" t="s">
        <v>39</v>
      </c>
      <c r="Y4793" s="55" t="s">
        <v>461</v>
      </c>
      <c r="Z4793" s="55" t="s">
        <v>34</v>
      </c>
      <c r="AA4793" s="55">
        <v>0</v>
      </c>
      <c r="AB4793" s="55" t="s">
        <v>41</v>
      </c>
      <c r="AC4793" s="55">
        <v>8</v>
      </c>
      <c r="AD4793" s="55"/>
      <c r="AE4793" s="55" t="s">
        <v>53</v>
      </c>
      <c r="AF4793" s="55" t="s">
        <v>54</v>
      </c>
      <c r="AG4793" s="55">
        <v>2.5284399999999999E-3</v>
      </c>
      <c r="AH4793" s="57" t="s">
        <v>44</v>
      </c>
    </row>
    <row r="4794" spans="1:34" x14ac:dyDescent="0.25">
      <c r="A4794" s="54">
        <v>9382211</v>
      </c>
      <c r="B4794" s="55"/>
      <c r="C4794" s="55"/>
      <c r="D4794" s="55">
        <v>98310713</v>
      </c>
      <c r="E4794" s="55"/>
      <c r="F4794" s="55">
        <v>300</v>
      </c>
      <c r="G4794" s="55">
        <v>137941914</v>
      </c>
      <c r="H4794" s="55"/>
      <c r="I4794" s="55">
        <v>2275050011</v>
      </c>
      <c r="J4794" s="55">
        <v>2</v>
      </c>
      <c r="K4794" s="55" t="s">
        <v>34</v>
      </c>
      <c r="L4794" s="55" t="s">
        <v>84</v>
      </c>
      <c r="M4794" s="55">
        <v>34029</v>
      </c>
      <c r="N4794" s="55"/>
      <c r="O4794" s="55" t="s">
        <v>460</v>
      </c>
      <c r="P4794" s="55">
        <v>48811</v>
      </c>
      <c r="Q4794" s="55" t="s">
        <v>37</v>
      </c>
      <c r="R4794" s="55" t="s">
        <v>38</v>
      </c>
      <c r="S4794" s="55"/>
      <c r="T4794" s="55"/>
      <c r="U4794" s="55" t="s">
        <v>38</v>
      </c>
      <c r="V4794" s="55">
        <v>39.927500000000002</v>
      </c>
      <c r="W4794" s="55">
        <v>-74.292379999999994</v>
      </c>
      <c r="X4794" s="55" t="s">
        <v>39</v>
      </c>
      <c r="Y4794" s="55" t="s">
        <v>461</v>
      </c>
      <c r="Z4794" s="55" t="s">
        <v>34</v>
      </c>
      <c r="AA4794" s="55">
        <v>0</v>
      </c>
      <c r="AB4794" s="55" t="s">
        <v>41</v>
      </c>
      <c r="AC4794" s="55">
        <v>8</v>
      </c>
      <c r="AD4794" s="55"/>
      <c r="AE4794" s="55">
        <v>7439921</v>
      </c>
      <c r="AF4794" s="55" t="s">
        <v>55</v>
      </c>
      <c r="AG4794" s="55">
        <v>9.4035599999999997E-2</v>
      </c>
      <c r="AH4794" s="57" t="s">
        <v>44</v>
      </c>
    </row>
    <row r="4795" spans="1:34" x14ac:dyDescent="0.25">
      <c r="A4795" s="54">
        <v>9384311</v>
      </c>
      <c r="B4795" s="55"/>
      <c r="C4795" s="55"/>
      <c r="D4795" s="55">
        <v>62626813</v>
      </c>
      <c r="E4795" s="55"/>
      <c r="F4795" s="55">
        <v>300</v>
      </c>
      <c r="G4795" s="55">
        <v>84345214</v>
      </c>
      <c r="H4795" s="55"/>
      <c r="I4795" s="55">
        <v>2275050011</v>
      </c>
      <c r="J4795" s="55">
        <v>2</v>
      </c>
      <c r="K4795" s="55" t="s">
        <v>34</v>
      </c>
      <c r="L4795" s="55" t="s">
        <v>90</v>
      </c>
      <c r="M4795" s="55">
        <v>34005</v>
      </c>
      <c r="N4795" s="55"/>
      <c r="O4795" s="55" t="s">
        <v>462</v>
      </c>
      <c r="P4795" s="55">
        <v>48811</v>
      </c>
      <c r="Q4795" s="55" t="s">
        <v>37</v>
      </c>
      <c r="R4795" s="55" t="s">
        <v>38</v>
      </c>
      <c r="S4795" s="55"/>
      <c r="T4795" s="55"/>
      <c r="U4795" s="55" t="s">
        <v>38</v>
      </c>
      <c r="V4795" s="55">
        <v>39.934280000000001</v>
      </c>
      <c r="W4795" s="55">
        <v>-74.807249999999996</v>
      </c>
      <c r="X4795" s="55" t="s">
        <v>39</v>
      </c>
      <c r="Y4795" s="55" t="s">
        <v>463</v>
      </c>
      <c r="Z4795" s="55" t="s">
        <v>34</v>
      </c>
      <c r="AA4795" s="55">
        <v>0</v>
      </c>
      <c r="AB4795" s="55" t="s">
        <v>41</v>
      </c>
      <c r="AC4795" s="55">
        <v>8</v>
      </c>
      <c r="AD4795" s="55"/>
      <c r="AE4795" s="55" t="s">
        <v>42</v>
      </c>
      <c r="AF4795" s="55" t="s">
        <v>43</v>
      </c>
      <c r="AG4795" s="55">
        <v>1.5294399999999999</v>
      </c>
      <c r="AH4795" s="57" t="s">
        <v>44</v>
      </c>
    </row>
    <row r="4796" spans="1:34" x14ac:dyDescent="0.25">
      <c r="A4796" s="54">
        <v>9384311</v>
      </c>
      <c r="B4796" s="55"/>
      <c r="C4796" s="55"/>
      <c r="D4796" s="55">
        <v>62626813</v>
      </c>
      <c r="E4796" s="55"/>
      <c r="F4796" s="55">
        <v>300</v>
      </c>
      <c r="G4796" s="55">
        <v>84345314</v>
      </c>
      <c r="H4796" s="55"/>
      <c r="I4796" s="55">
        <v>2275050012</v>
      </c>
      <c r="J4796" s="55">
        <v>2</v>
      </c>
      <c r="K4796" s="55" t="s">
        <v>34</v>
      </c>
      <c r="L4796" s="55" t="s">
        <v>90</v>
      </c>
      <c r="M4796" s="55">
        <v>34005</v>
      </c>
      <c r="N4796" s="55"/>
      <c r="O4796" s="55" t="s">
        <v>462</v>
      </c>
      <c r="P4796" s="55">
        <v>48811</v>
      </c>
      <c r="Q4796" s="55" t="s">
        <v>37</v>
      </c>
      <c r="R4796" s="55" t="s">
        <v>38</v>
      </c>
      <c r="S4796" s="55"/>
      <c r="T4796" s="55"/>
      <c r="U4796" s="55" t="s">
        <v>38</v>
      </c>
      <c r="V4796" s="55">
        <v>39.934280000000001</v>
      </c>
      <c r="W4796" s="55">
        <v>-74.807249999999996</v>
      </c>
      <c r="X4796" s="55" t="s">
        <v>39</v>
      </c>
      <c r="Y4796" s="55" t="s">
        <v>463</v>
      </c>
      <c r="Z4796" s="55" t="s">
        <v>34</v>
      </c>
      <c r="AA4796" s="55">
        <v>0</v>
      </c>
      <c r="AB4796" s="55" t="s">
        <v>41</v>
      </c>
      <c r="AC4796" s="55">
        <v>8</v>
      </c>
      <c r="AD4796" s="55"/>
      <c r="AE4796" s="55" t="s">
        <v>42</v>
      </c>
      <c r="AF4796" s="55" t="s">
        <v>43</v>
      </c>
      <c r="AG4796" s="55">
        <v>2.7118500000000001</v>
      </c>
      <c r="AH4796" s="57" t="s">
        <v>44</v>
      </c>
    </row>
    <row r="4797" spans="1:34" x14ac:dyDescent="0.25">
      <c r="A4797" s="54">
        <v>9384311</v>
      </c>
      <c r="B4797" s="55"/>
      <c r="C4797" s="55"/>
      <c r="D4797" s="55">
        <v>62626813</v>
      </c>
      <c r="E4797" s="55"/>
      <c r="F4797" s="55">
        <v>300</v>
      </c>
      <c r="G4797" s="55">
        <v>84345314</v>
      </c>
      <c r="H4797" s="55"/>
      <c r="I4797" s="55">
        <v>2275050012</v>
      </c>
      <c r="J4797" s="55">
        <v>2</v>
      </c>
      <c r="K4797" s="55" t="s">
        <v>34</v>
      </c>
      <c r="L4797" s="55" t="s">
        <v>90</v>
      </c>
      <c r="M4797" s="55">
        <v>34005</v>
      </c>
      <c r="N4797" s="55"/>
      <c r="O4797" s="55" t="s">
        <v>462</v>
      </c>
      <c r="P4797" s="55">
        <v>48811</v>
      </c>
      <c r="Q4797" s="55" t="s">
        <v>37</v>
      </c>
      <c r="R4797" s="55" t="s">
        <v>38</v>
      </c>
      <c r="S4797" s="55"/>
      <c r="T4797" s="55"/>
      <c r="U4797" s="55" t="s">
        <v>38</v>
      </c>
      <c r="V4797" s="55">
        <v>39.934280000000001</v>
      </c>
      <c r="W4797" s="55">
        <v>-74.807249999999996</v>
      </c>
      <c r="X4797" s="55" t="s">
        <v>39</v>
      </c>
      <c r="Y4797" s="55" t="s">
        <v>463</v>
      </c>
      <c r="Z4797" s="55" t="s">
        <v>34</v>
      </c>
      <c r="AA4797" s="55">
        <v>0</v>
      </c>
      <c r="AB4797" s="55" t="s">
        <v>41</v>
      </c>
      <c r="AC4797" s="55">
        <v>8</v>
      </c>
      <c r="AD4797" s="55"/>
      <c r="AE4797" s="55" t="s">
        <v>45</v>
      </c>
      <c r="AF4797" s="55" t="s">
        <v>46</v>
      </c>
      <c r="AG4797" s="55">
        <v>0.28938799999999998</v>
      </c>
      <c r="AH4797" s="57" t="s">
        <v>44</v>
      </c>
    </row>
    <row r="4798" spans="1:34" x14ac:dyDescent="0.25">
      <c r="A4798" s="54">
        <v>9384311</v>
      </c>
      <c r="B4798" s="55"/>
      <c r="C4798" s="55"/>
      <c r="D4798" s="55">
        <v>62626813</v>
      </c>
      <c r="E4798" s="55"/>
      <c r="F4798" s="55">
        <v>300</v>
      </c>
      <c r="G4798" s="55">
        <v>84345214</v>
      </c>
      <c r="H4798" s="55"/>
      <c r="I4798" s="55">
        <v>2275050011</v>
      </c>
      <c r="J4798" s="55">
        <v>2</v>
      </c>
      <c r="K4798" s="55" t="s">
        <v>34</v>
      </c>
      <c r="L4798" s="55" t="s">
        <v>90</v>
      </c>
      <c r="M4798" s="55">
        <v>34005</v>
      </c>
      <c r="N4798" s="55"/>
      <c r="O4798" s="55" t="s">
        <v>462</v>
      </c>
      <c r="P4798" s="55">
        <v>48811</v>
      </c>
      <c r="Q4798" s="55" t="s">
        <v>37</v>
      </c>
      <c r="R4798" s="55" t="s">
        <v>38</v>
      </c>
      <c r="S4798" s="55"/>
      <c r="T4798" s="55"/>
      <c r="U4798" s="55" t="s">
        <v>38</v>
      </c>
      <c r="V4798" s="55">
        <v>39.934280000000001</v>
      </c>
      <c r="W4798" s="55">
        <v>-74.807249999999996</v>
      </c>
      <c r="X4798" s="55" t="s">
        <v>39</v>
      </c>
      <c r="Y4798" s="55" t="s">
        <v>463</v>
      </c>
      <c r="Z4798" s="55" t="s">
        <v>34</v>
      </c>
      <c r="AA4798" s="55">
        <v>0</v>
      </c>
      <c r="AB4798" s="55" t="s">
        <v>41</v>
      </c>
      <c r="AC4798" s="55">
        <v>8</v>
      </c>
      <c r="AD4798" s="55"/>
      <c r="AE4798" s="55" t="s">
        <v>45</v>
      </c>
      <c r="AF4798" s="55" t="s">
        <v>46</v>
      </c>
      <c r="AG4798" s="55">
        <v>0.101641</v>
      </c>
      <c r="AH4798" s="57" t="s">
        <v>44</v>
      </c>
    </row>
    <row r="4799" spans="1:34" x14ac:dyDescent="0.25">
      <c r="A4799" s="54">
        <v>9384311</v>
      </c>
      <c r="B4799" s="55"/>
      <c r="C4799" s="55"/>
      <c r="D4799" s="55">
        <v>62626813</v>
      </c>
      <c r="E4799" s="55"/>
      <c r="F4799" s="55">
        <v>300</v>
      </c>
      <c r="G4799" s="55">
        <v>84345314</v>
      </c>
      <c r="H4799" s="55"/>
      <c r="I4799" s="55">
        <v>2275050012</v>
      </c>
      <c r="J4799" s="55">
        <v>2</v>
      </c>
      <c r="K4799" s="55" t="s">
        <v>34</v>
      </c>
      <c r="L4799" s="55" t="s">
        <v>90</v>
      </c>
      <c r="M4799" s="55">
        <v>34005</v>
      </c>
      <c r="N4799" s="55"/>
      <c r="O4799" s="55" t="s">
        <v>462</v>
      </c>
      <c r="P4799" s="55">
        <v>48811</v>
      </c>
      <c r="Q4799" s="55" t="s">
        <v>37</v>
      </c>
      <c r="R4799" s="55" t="s">
        <v>38</v>
      </c>
      <c r="S4799" s="55"/>
      <c r="T4799" s="55"/>
      <c r="U4799" s="55" t="s">
        <v>38</v>
      </c>
      <c r="V4799" s="55">
        <v>39.934280000000001</v>
      </c>
      <c r="W4799" s="55">
        <v>-74.807249999999996</v>
      </c>
      <c r="X4799" s="55" t="s">
        <v>39</v>
      </c>
      <c r="Y4799" s="55" t="s">
        <v>463</v>
      </c>
      <c r="Z4799" s="55" t="s">
        <v>34</v>
      </c>
      <c r="AA4799" s="55">
        <v>0</v>
      </c>
      <c r="AB4799" s="55" t="s">
        <v>41</v>
      </c>
      <c r="AC4799" s="55">
        <v>8</v>
      </c>
      <c r="AD4799" s="55"/>
      <c r="AE4799" s="55" t="s">
        <v>47</v>
      </c>
      <c r="AF4799" s="55" t="s">
        <v>48</v>
      </c>
      <c r="AG4799" s="55">
        <v>0.90862900000000002</v>
      </c>
      <c r="AH4799" s="57" t="s">
        <v>44</v>
      </c>
    </row>
    <row r="4800" spans="1:34" x14ac:dyDescent="0.25">
      <c r="A4800" s="54">
        <v>9384311</v>
      </c>
      <c r="B4800" s="55"/>
      <c r="C4800" s="55"/>
      <c r="D4800" s="55">
        <v>62626813</v>
      </c>
      <c r="E4800" s="55"/>
      <c r="F4800" s="55">
        <v>300</v>
      </c>
      <c r="G4800" s="55">
        <v>84345214</v>
      </c>
      <c r="H4800" s="55"/>
      <c r="I4800" s="55">
        <v>2275050011</v>
      </c>
      <c r="J4800" s="55">
        <v>2</v>
      </c>
      <c r="K4800" s="55" t="s">
        <v>34</v>
      </c>
      <c r="L4800" s="55" t="s">
        <v>90</v>
      </c>
      <c r="M4800" s="55">
        <v>34005</v>
      </c>
      <c r="N4800" s="55"/>
      <c r="O4800" s="55" t="s">
        <v>462</v>
      </c>
      <c r="P4800" s="55">
        <v>48811</v>
      </c>
      <c r="Q4800" s="55" t="s">
        <v>37</v>
      </c>
      <c r="R4800" s="55" t="s">
        <v>38</v>
      </c>
      <c r="S4800" s="55"/>
      <c r="T4800" s="55"/>
      <c r="U4800" s="55" t="s">
        <v>38</v>
      </c>
      <c r="V4800" s="55">
        <v>39.934280000000001</v>
      </c>
      <c r="W4800" s="55">
        <v>-74.807249999999996</v>
      </c>
      <c r="X4800" s="55" t="s">
        <v>39</v>
      </c>
      <c r="Y4800" s="55" t="s">
        <v>463</v>
      </c>
      <c r="Z4800" s="55" t="s">
        <v>34</v>
      </c>
      <c r="AA4800" s="55">
        <v>0</v>
      </c>
      <c r="AB4800" s="55" t="s">
        <v>41</v>
      </c>
      <c r="AC4800" s="55">
        <v>8</v>
      </c>
      <c r="AD4800" s="55"/>
      <c r="AE4800" s="55" t="s">
        <v>47</v>
      </c>
      <c r="AF4800" s="55" t="s">
        <v>48</v>
      </c>
      <c r="AG4800" s="55">
        <v>1.6600299999999999</v>
      </c>
      <c r="AH4800" s="57" t="s">
        <v>44</v>
      </c>
    </row>
    <row r="4801" spans="1:34" x14ac:dyDescent="0.25">
      <c r="A4801" s="54">
        <v>9384311</v>
      </c>
      <c r="B4801" s="55"/>
      <c r="C4801" s="55"/>
      <c r="D4801" s="55">
        <v>62626813</v>
      </c>
      <c r="E4801" s="55"/>
      <c r="F4801" s="55">
        <v>300</v>
      </c>
      <c r="G4801" s="55">
        <v>84345214</v>
      </c>
      <c r="H4801" s="55"/>
      <c r="I4801" s="55">
        <v>2275050011</v>
      </c>
      <c r="J4801" s="55">
        <v>2</v>
      </c>
      <c r="K4801" s="55" t="s">
        <v>34</v>
      </c>
      <c r="L4801" s="55" t="s">
        <v>90</v>
      </c>
      <c r="M4801" s="55">
        <v>34005</v>
      </c>
      <c r="N4801" s="55"/>
      <c r="O4801" s="55" t="s">
        <v>462</v>
      </c>
      <c r="P4801" s="55">
        <v>48811</v>
      </c>
      <c r="Q4801" s="55" t="s">
        <v>37</v>
      </c>
      <c r="R4801" s="55" t="s">
        <v>38</v>
      </c>
      <c r="S4801" s="55"/>
      <c r="T4801" s="55"/>
      <c r="U4801" s="55" t="s">
        <v>38</v>
      </c>
      <c r="V4801" s="55">
        <v>39.934280000000001</v>
      </c>
      <c r="W4801" s="55">
        <v>-74.807249999999996</v>
      </c>
      <c r="X4801" s="55" t="s">
        <v>39</v>
      </c>
      <c r="Y4801" s="55" t="s">
        <v>463</v>
      </c>
      <c r="Z4801" s="55" t="s">
        <v>34</v>
      </c>
      <c r="AA4801" s="55">
        <v>0</v>
      </c>
      <c r="AB4801" s="55" t="s">
        <v>41</v>
      </c>
      <c r="AC4801" s="55">
        <v>8</v>
      </c>
      <c r="AD4801" s="55"/>
      <c r="AE4801" s="55" t="s">
        <v>49</v>
      </c>
      <c r="AF4801" s="55" t="s">
        <v>50</v>
      </c>
      <c r="AG4801" s="55">
        <v>2.40585</v>
      </c>
      <c r="AH4801" s="57" t="s">
        <v>44</v>
      </c>
    </row>
    <row r="4802" spans="1:34" x14ac:dyDescent="0.25">
      <c r="A4802" s="54">
        <v>9384311</v>
      </c>
      <c r="B4802" s="55"/>
      <c r="C4802" s="55"/>
      <c r="D4802" s="55">
        <v>62626813</v>
      </c>
      <c r="E4802" s="55"/>
      <c r="F4802" s="55">
        <v>300</v>
      </c>
      <c r="G4802" s="55">
        <v>84345314</v>
      </c>
      <c r="H4802" s="55"/>
      <c r="I4802" s="55">
        <v>2275050012</v>
      </c>
      <c r="J4802" s="55">
        <v>2</v>
      </c>
      <c r="K4802" s="55" t="s">
        <v>34</v>
      </c>
      <c r="L4802" s="55" t="s">
        <v>90</v>
      </c>
      <c r="M4802" s="55">
        <v>34005</v>
      </c>
      <c r="N4802" s="55"/>
      <c r="O4802" s="55" t="s">
        <v>462</v>
      </c>
      <c r="P4802" s="55">
        <v>48811</v>
      </c>
      <c r="Q4802" s="55" t="s">
        <v>37</v>
      </c>
      <c r="R4802" s="55" t="s">
        <v>38</v>
      </c>
      <c r="S4802" s="55"/>
      <c r="T4802" s="55"/>
      <c r="U4802" s="55" t="s">
        <v>38</v>
      </c>
      <c r="V4802" s="55">
        <v>39.934280000000001</v>
      </c>
      <c r="W4802" s="55">
        <v>-74.807249999999996</v>
      </c>
      <c r="X4802" s="55" t="s">
        <v>39</v>
      </c>
      <c r="Y4802" s="55" t="s">
        <v>463</v>
      </c>
      <c r="Z4802" s="55" t="s">
        <v>34</v>
      </c>
      <c r="AA4802" s="55">
        <v>0</v>
      </c>
      <c r="AB4802" s="55" t="s">
        <v>41</v>
      </c>
      <c r="AC4802" s="55">
        <v>8</v>
      </c>
      <c r="AD4802" s="55"/>
      <c r="AE4802" s="55" t="s">
        <v>49</v>
      </c>
      <c r="AF4802" s="55" t="s">
        <v>50</v>
      </c>
      <c r="AG4802" s="55">
        <v>0.93097300000000005</v>
      </c>
      <c r="AH4802" s="57" t="s">
        <v>44</v>
      </c>
    </row>
    <row r="4803" spans="1:34" x14ac:dyDescent="0.25">
      <c r="A4803" s="54">
        <v>9384311</v>
      </c>
      <c r="B4803" s="55"/>
      <c r="C4803" s="55"/>
      <c r="D4803" s="55">
        <v>62626813</v>
      </c>
      <c r="E4803" s="55"/>
      <c r="F4803" s="55">
        <v>300</v>
      </c>
      <c r="G4803" s="55">
        <v>84345214</v>
      </c>
      <c r="H4803" s="55"/>
      <c r="I4803" s="55">
        <v>2275050011</v>
      </c>
      <c r="J4803" s="55">
        <v>2</v>
      </c>
      <c r="K4803" s="55" t="s">
        <v>34</v>
      </c>
      <c r="L4803" s="55" t="s">
        <v>90</v>
      </c>
      <c r="M4803" s="55">
        <v>34005</v>
      </c>
      <c r="N4803" s="55"/>
      <c r="O4803" s="55" t="s">
        <v>462</v>
      </c>
      <c r="P4803" s="55">
        <v>48811</v>
      </c>
      <c r="Q4803" s="55" t="s">
        <v>37</v>
      </c>
      <c r="R4803" s="55" t="s">
        <v>38</v>
      </c>
      <c r="S4803" s="55"/>
      <c r="T4803" s="55"/>
      <c r="U4803" s="55" t="s">
        <v>38</v>
      </c>
      <c r="V4803" s="55">
        <v>39.934280000000001</v>
      </c>
      <c r="W4803" s="55">
        <v>-74.807249999999996</v>
      </c>
      <c r="X4803" s="55" t="s">
        <v>39</v>
      </c>
      <c r="Y4803" s="55" t="s">
        <v>463</v>
      </c>
      <c r="Z4803" s="55" t="s">
        <v>34</v>
      </c>
      <c r="AA4803" s="55">
        <v>0</v>
      </c>
      <c r="AB4803" s="55" t="s">
        <v>41</v>
      </c>
      <c r="AC4803" s="55">
        <v>8</v>
      </c>
      <c r="AD4803" s="55"/>
      <c r="AE4803" s="55" t="s">
        <v>51</v>
      </c>
      <c r="AF4803" s="55" t="s">
        <v>52</v>
      </c>
      <c r="AG4803" s="55">
        <v>0.66066800000000003</v>
      </c>
      <c r="AH4803" s="57" t="s">
        <v>44</v>
      </c>
    </row>
    <row r="4804" spans="1:34" x14ac:dyDescent="0.25">
      <c r="A4804" s="54">
        <v>9384311</v>
      </c>
      <c r="B4804" s="55"/>
      <c r="C4804" s="55"/>
      <c r="D4804" s="55">
        <v>62626813</v>
      </c>
      <c r="E4804" s="55"/>
      <c r="F4804" s="55">
        <v>300</v>
      </c>
      <c r="G4804" s="55">
        <v>84345314</v>
      </c>
      <c r="H4804" s="55"/>
      <c r="I4804" s="55">
        <v>2275050012</v>
      </c>
      <c r="J4804" s="55">
        <v>2</v>
      </c>
      <c r="K4804" s="55" t="s">
        <v>34</v>
      </c>
      <c r="L4804" s="55" t="s">
        <v>90</v>
      </c>
      <c r="M4804" s="55">
        <v>34005</v>
      </c>
      <c r="N4804" s="55"/>
      <c r="O4804" s="55" t="s">
        <v>462</v>
      </c>
      <c r="P4804" s="55">
        <v>48811</v>
      </c>
      <c r="Q4804" s="55" t="s">
        <v>37</v>
      </c>
      <c r="R4804" s="55" t="s">
        <v>38</v>
      </c>
      <c r="S4804" s="55"/>
      <c r="T4804" s="55"/>
      <c r="U4804" s="55" t="s">
        <v>38</v>
      </c>
      <c r="V4804" s="55">
        <v>39.934280000000001</v>
      </c>
      <c r="W4804" s="55">
        <v>-74.807249999999996</v>
      </c>
      <c r="X4804" s="55" t="s">
        <v>39</v>
      </c>
      <c r="Y4804" s="55" t="s">
        <v>463</v>
      </c>
      <c r="Z4804" s="55" t="s">
        <v>34</v>
      </c>
      <c r="AA4804" s="55">
        <v>0</v>
      </c>
      <c r="AB4804" s="55" t="s">
        <v>41</v>
      </c>
      <c r="AC4804" s="55">
        <v>8</v>
      </c>
      <c r="AD4804" s="55"/>
      <c r="AE4804" s="55" t="s">
        <v>51</v>
      </c>
      <c r="AF4804" s="55" t="s">
        <v>52</v>
      </c>
      <c r="AG4804" s="55">
        <v>1.2733300000000001</v>
      </c>
      <c r="AH4804" s="57" t="s">
        <v>44</v>
      </c>
    </row>
    <row r="4805" spans="1:34" x14ac:dyDescent="0.25">
      <c r="A4805" s="54">
        <v>9384311</v>
      </c>
      <c r="B4805" s="55"/>
      <c r="C4805" s="55"/>
      <c r="D4805" s="55">
        <v>62626813</v>
      </c>
      <c r="E4805" s="55"/>
      <c r="F4805" s="55">
        <v>300</v>
      </c>
      <c r="G4805" s="55">
        <v>84345314</v>
      </c>
      <c r="H4805" s="55"/>
      <c r="I4805" s="55">
        <v>2275050012</v>
      </c>
      <c r="J4805" s="55">
        <v>2</v>
      </c>
      <c r="K4805" s="55" t="s">
        <v>34</v>
      </c>
      <c r="L4805" s="55" t="s">
        <v>90</v>
      </c>
      <c r="M4805" s="55">
        <v>34005</v>
      </c>
      <c r="N4805" s="55"/>
      <c r="O4805" s="55" t="s">
        <v>462</v>
      </c>
      <c r="P4805" s="55">
        <v>48811</v>
      </c>
      <c r="Q4805" s="55" t="s">
        <v>37</v>
      </c>
      <c r="R4805" s="55" t="s">
        <v>38</v>
      </c>
      <c r="S4805" s="55"/>
      <c r="T4805" s="55"/>
      <c r="U4805" s="55" t="s">
        <v>38</v>
      </c>
      <c r="V4805" s="55">
        <v>39.934280000000001</v>
      </c>
      <c r="W4805" s="55">
        <v>-74.807249999999996</v>
      </c>
      <c r="X4805" s="55" t="s">
        <v>39</v>
      </c>
      <c r="Y4805" s="55" t="s">
        <v>463</v>
      </c>
      <c r="Z4805" s="55" t="s">
        <v>34</v>
      </c>
      <c r="AA4805" s="55">
        <v>0</v>
      </c>
      <c r="AB4805" s="55" t="s">
        <v>41</v>
      </c>
      <c r="AC4805" s="55">
        <v>8</v>
      </c>
      <c r="AD4805" s="55"/>
      <c r="AE4805" s="55" t="s">
        <v>53</v>
      </c>
      <c r="AF4805" s="55" t="s">
        <v>54</v>
      </c>
      <c r="AG4805" s="55">
        <v>37.6676</v>
      </c>
      <c r="AH4805" s="57" t="s">
        <v>44</v>
      </c>
    </row>
    <row r="4806" spans="1:34" x14ac:dyDescent="0.25">
      <c r="A4806" s="54">
        <v>9384311</v>
      </c>
      <c r="B4806" s="55"/>
      <c r="C4806" s="55"/>
      <c r="D4806" s="55">
        <v>62626813</v>
      </c>
      <c r="E4806" s="55"/>
      <c r="F4806" s="55">
        <v>300</v>
      </c>
      <c r="G4806" s="55">
        <v>84345214</v>
      </c>
      <c r="H4806" s="55"/>
      <c r="I4806" s="55">
        <v>2275050011</v>
      </c>
      <c r="J4806" s="55">
        <v>2</v>
      </c>
      <c r="K4806" s="55" t="s">
        <v>34</v>
      </c>
      <c r="L4806" s="55" t="s">
        <v>90</v>
      </c>
      <c r="M4806" s="55">
        <v>34005</v>
      </c>
      <c r="N4806" s="55"/>
      <c r="O4806" s="55" t="s">
        <v>462</v>
      </c>
      <c r="P4806" s="55">
        <v>48811</v>
      </c>
      <c r="Q4806" s="55" t="s">
        <v>37</v>
      </c>
      <c r="R4806" s="55" t="s">
        <v>38</v>
      </c>
      <c r="S4806" s="55"/>
      <c r="T4806" s="55"/>
      <c r="U4806" s="55" t="s">
        <v>38</v>
      </c>
      <c r="V4806" s="55">
        <v>39.934280000000001</v>
      </c>
      <c r="W4806" s="55">
        <v>-74.807249999999996</v>
      </c>
      <c r="X4806" s="55" t="s">
        <v>39</v>
      </c>
      <c r="Y4806" s="55" t="s">
        <v>463</v>
      </c>
      <c r="Z4806" s="55" t="s">
        <v>34</v>
      </c>
      <c r="AA4806" s="55">
        <v>0</v>
      </c>
      <c r="AB4806" s="55" t="s">
        <v>41</v>
      </c>
      <c r="AC4806" s="55">
        <v>8</v>
      </c>
      <c r="AD4806" s="55"/>
      <c r="AE4806" s="55" t="s">
        <v>53</v>
      </c>
      <c r="AF4806" s="55" t="s">
        <v>54</v>
      </c>
      <c r="AG4806" s="55">
        <v>122.11199999999999</v>
      </c>
      <c r="AH4806" s="57" t="s">
        <v>44</v>
      </c>
    </row>
    <row r="4807" spans="1:34" x14ac:dyDescent="0.25">
      <c r="A4807" s="54">
        <v>9384311</v>
      </c>
      <c r="B4807" s="55"/>
      <c r="C4807" s="55"/>
      <c r="D4807" s="55">
        <v>62626813</v>
      </c>
      <c r="E4807" s="55"/>
      <c r="F4807" s="55">
        <v>300</v>
      </c>
      <c r="G4807" s="55">
        <v>84345214</v>
      </c>
      <c r="H4807" s="55"/>
      <c r="I4807" s="55">
        <v>2275050011</v>
      </c>
      <c r="J4807" s="55">
        <v>2</v>
      </c>
      <c r="K4807" s="55" t="s">
        <v>34</v>
      </c>
      <c r="L4807" s="55" t="s">
        <v>90</v>
      </c>
      <c r="M4807" s="55">
        <v>34005</v>
      </c>
      <c r="N4807" s="55"/>
      <c r="O4807" s="55" t="s">
        <v>462</v>
      </c>
      <c r="P4807" s="55">
        <v>48811</v>
      </c>
      <c r="Q4807" s="55" t="s">
        <v>37</v>
      </c>
      <c r="R4807" s="55" t="s">
        <v>38</v>
      </c>
      <c r="S4807" s="55"/>
      <c r="T4807" s="55"/>
      <c r="U4807" s="55" t="s">
        <v>38</v>
      </c>
      <c r="V4807" s="55">
        <v>39.934280000000001</v>
      </c>
      <c r="W4807" s="55">
        <v>-74.807249999999996</v>
      </c>
      <c r="X4807" s="55" t="s">
        <v>39</v>
      </c>
      <c r="Y4807" s="55" t="s">
        <v>463</v>
      </c>
      <c r="Z4807" s="55" t="s">
        <v>34</v>
      </c>
      <c r="AA4807" s="55">
        <v>0</v>
      </c>
      <c r="AB4807" s="55" t="s">
        <v>41</v>
      </c>
      <c r="AC4807" s="55">
        <v>8</v>
      </c>
      <c r="AD4807" s="55"/>
      <c r="AE4807" s="55">
        <v>7439921</v>
      </c>
      <c r="AF4807" s="55" t="s">
        <v>55</v>
      </c>
      <c r="AG4807" s="55">
        <v>0.156252</v>
      </c>
      <c r="AH4807" s="57" t="s">
        <v>44</v>
      </c>
    </row>
    <row r="4808" spans="1:34" x14ac:dyDescent="0.25">
      <c r="A4808" s="54">
        <v>10983611</v>
      </c>
      <c r="B4808" s="55"/>
      <c r="C4808" s="55"/>
      <c r="D4808" s="55">
        <v>60519613</v>
      </c>
      <c r="E4808" s="55"/>
      <c r="F4808" s="55">
        <v>300</v>
      </c>
      <c r="G4808" s="55">
        <v>77580914</v>
      </c>
      <c r="H4808" s="55"/>
      <c r="I4808" s="55">
        <v>2275050011</v>
      </c>
      <c r="J4808" s="55">
        <v>2</v>
      </c>
      <c r="K4808" s="55" t="s">
        <v>34</v>
      </c>
      <c r="L4808" s="55" t="s">
        <v>79</v>
      </c>
      <c r="M4808" s="55">
        <v>34027</v>
      </c>
      <c r="N4808" s="55"/>
      <c r="O4808" s="55" t="s">
        <v>464</v>
      </c>
      <c r="P4808" s="55">
        <v>48811</v>
      </c>
      <c r="Q4808" s="55" t="s">
        <v>37</v>
      </c>
      <c r="R4808" s="55" t="s">
        <v>38</v>
      </c>
      <c r="S4808" s="55"/>
      <c r="T4808" s="55"/>
      <c r="U4808" s="55" t="s">
        <v>38</v>
      </c>
      <c r="V4808" s="55">
        <v>40.9407</v>
      </c>
      <c r="W4808" s="55">
        <v>-74.461500000000001</v>
      </c>
      <c r="X4808" s="55" t="s">
        <v>39</v>
      </c>
      <c r="Y4808" s="55" t="s">
        <v>458</v>
      </c>
      <c r="Z4808" s="55" t="s">
        <v>34</v>
      </c>
      <c r="AA4808" s="55">
        <v>0</v>
      </c>
      <c r="AB4808" s="55" t="s">
        <v>41</v>
      </c>
      <c r="AC4808" s="55">
        <v>8</v>
      </c>
      <c r="AD4808" s="55"/>
      <c r="AE4808" s="55" t="s">
        <v>42</v>
      </c>
      <c r="AF4808" s="55" t="s">
        <v>43</v>
      </c>
      <c r="AG4808" s="55">
        <v>1.3542700000000001E-3</v>
      </c>
      <c r="AH4808" s="57" t="s">
        <v>44</v>
      </c>
    </row>
    <row r="4809" spans="1:34" x14ac:dyDescent="0.25">
      <c r="A4809" s="54">
        <v>10983611</v>
      </c>
      <c r="B4809" s="55"/>
      <c r="C4809" s="55"/>
      <c r="D4809" s="55">
        <v>60519613</v>
      </c>
      <c r="E4809" s="55"/>
      <c r="F4809" s="55">
        <v>300</v>
      </c>
      <c r="G4809" s="55">
        <v>77581014</v>
      </c>
      <c r="H4809" s="55"/>
      <c r="I4809" s="55">
        <v>2275050012</v>
      </c>
      <c r="J4809" s="55">
        <v>2</v>
      </c>
      <c r="K4809" s="55" t="s">
        <v>34</v>
      </c>
      <c r="L4809" s="55" t="s">
        <v>79</v>
      </c>
      <c r="M4809" s="55">
        <v>34027</v>
      </c>
      <c r="N4809" s="55"/>
      <c r="O4809" s="55" t="s">
        <v>464</v>
      </c>
      <c r="P4809" s="55">
        <v>48811</v>
      </c>
      <c r="Q4809" s="55" t="s">
        <v>37</v>
      </c>
      <c r="R4809" s="55" t="s">
        <v>38</v>
      </c>
      <c r="S4809" s="55"/>
      <c r="T4809" s="55"/>
      <c r="U4809" s="55" t="s">
        <v>38</v>
      </c>
      <c r="V4809" s="55">
        <v>40.9407</v>
      </c>
      <c r="W4809" s="55">
        <v>-74.461500000000001</v>
      </c>
      <c r="X4809" s="55" t="s">
        <v>39</v>
      </c>
      <c r="Y4809" s="55" t="s">
        <v>458</v>
      </c>
      <c r="Z4809" s="55" t="s">
        <v>34</v>
      </c>
      <c r="AA4809" s="55">
        <v>0</v>
      </c>
      <c r="AB4809" s="55" t="s">
        <v>41</v>
      </c>
      <c r="AC4809" s="55">
        <v>8</v>
      </c>
      <c r="AD4809" s="55"/>
      <c r="AE4809" s="55" t="s">
        <v>42</v>
      </c>
      <c r="AF4809" s="55" t="s">
        <v>43</v>
      </c>
      <c r="AG4809" s="55">
        <v>1.1376499999999999E-2</v>
      </c>
      <c r="AH4809" s="57" t="s">
        <v>44</v>
      </c>
    </row>
    <row r="4810" spans="1:34" x14ac:dyDescent="0.25">
      <c r="A4810" s="54">
        <v>10983611</v>
      </c>
      <c r="B4810" s="55"/>
      <c r="C4810" s="55"/>
      <c r="D4810" s="55">
        <v>60519613</v>
      </c>
      <c r="E4810" s="55"/>
      <c r="F4810" s="55">
        <v>300</v>
      </c>
      <c r="G4810" s="55">
        <v>77580914</v>
      </c>
      <c r="H4810" s="55"/>
      <c r="I4810" s="55">
        <v>2275050011</v>
      </c>
      <c r="J4810" s="55">
        <v>2</v>
      </c>
      <c r="K4810" s="55" t="s">
        <v>34</v>
      </c>
      <c r="L4810" s="55" t="s">
        <v>79</v>
      </c>
      <c r="M4810" s="55">
        <v>34027</v>
      </c>
      <c r="N4810" s="55"/>
      <c r="O4810" s="55" t="s">
        <v>464</v>
      </c>
      <c r="P4810" s="55">
        <v>48811</v>
      </c>
      <c r="Q4810" s="55" t="s">
        <v>37</v>
      </c>
      <c r="R4810" s="55" t="s">
        <v>38</v>
      </c>
      <c r="S4810" s="55"/>
      <c r="T4810" s="55"/>
      <c r="U4810" s="55" t="s">
        <v>38</v>
      </c>
      <c r="V4810" s="55">
        <v>40.9407</v>
      </c>
      <c r="W4810" s="55">
        <v>-74.461500000000001</v>
      </c>
      <c r="X4810" s="55" t="s">
        <v>39</v>
      </c>
      <c r="Y4810" s="55" t="s">
        <v>458</v>
      </c>
      <c r="Z4810" s="55" t="s">
        <v>34</v>
      </c>
      <c r="AA4810" s="55">
        <v>0</v>
      </c>
      <c r="AB4810" s="55" t="s">
        <v>41</v>
      </c>
      <c r="AC4810" s="55">
        <v>8</v>
      </c>
      <c r="AD4810" s="55"/>
      <c r="AE4810" s="55" t="s">
        <v>45</v>
      </c>
      <c r="AF4810" s="55" t="s">
        <v>46</v>
      </c>
      <c r="AG4810" s="55">
        <v>9.0000000000000006E-5</v>
      </c>
      <c r="AH4810" s="57" t="s">
        <v>44</v>
      </c>
    </row>
    <row r="4811" spans="1:34" x14ac:dyDescent="0.25">
      <c r="A4811" s="54">
        <v>10983611</v>
      </c>
      <c r="B4811" s="55"/>
      <c r="C4811" s="55"/>
      <c r="D4811" s="55">
        <v>60519613</v>
      </c>
      <c r="E4811" s="55"/>
      <c r="F4811" s="55">
        <v>300</v>
      </c>
      <c r="G4811" s="55">
        <v>77581014</v>
      </c>
      <c r="H4811" s="55"/>
      <c r="I4811" s="55">
        <v>2275050012</v>
      </c>
      <c r="J4811" s="55">
        <v>2</v>
      </c>
      <c r="K4811" s="55" t="s">
        <v>34</v>
      </c>
      <c r="L4811" s="55" t="s">
        <v>79</v>
      </c>
      <c r="M4811" s="55">
        <v>34027</v>
      </c>
      <c r="N4811" s="55"/>
      <c r="O4811" s="55" t="s">
        <v>464</v>
      </c>
      <c r="P4811" s="55">
        <v>48811</v>
      </c>
      <c r="Q4811" s="55" t="s">
        <v>37</v>
      </c>
      <c r="R4811" s="55" t="s">
        <v>38</v>
      </c>
      <c r="S4811" s="55"/>
      <c r="T4811" s="55"/>
      <c r="U4811" s="55" t="s">
        <v>38</v>
      </c>
      <c r="V4811" s="55">
        <v>40.9407</v>
      </c>
      <c r="W4811" s="55">
        <v>-74.461500000000001</v>
      </c>
      <c r="X4811" s="55" t="s">
        <v>39</v>
      </c>
      <c r="Y4811" s="55" t="s">
        <v>458</v>
      </c>
      <c r="Z4811" s="55" t="s">
        <v>34</v>
      </c>
      <c r="AA4811" s="55">
        <v>0</v>
      </c>
      <c r="AB4811" s="55" t="s">
        <v>41</v>
      </c>
      <c r="AC4811" s="55">
        <v>8</v>
      </c>
      <c r="AD4811" s="55"/>
      <c r="AE4811" s="55" t="s">
        <v>45</v>
      </c>
      <c r="AF4811" s="55" t="s">
        <v>46</v>
      </c>
      <c r="AG4811" s="55">
        <v>1.2140199999999999E-3</v>
      </c>
      <c r="AH4811" s="57" t="s">
        <v>44</v>
      </c>
    </row>
    <row r="4812" spans="1:34" x14ac:dyDescent="0.25">
      <c r="A4812" s="54">
        <v>10983611</v>
      </c>
      <c r="B4812" s="55"/>
      <c r="C4812" s="55"/>
      <c r="D4812" s="55">
        <v>60519613</v>
      </c>
      <c r="E4812" s="55"/>
      <c r="F4812" s="55">
        <v>300</v>
      </c>
      <c r="G4812" s="55">
        <v>77581014</v>
      </c>
      <c r="H4812" s="55"/>
      <c r="I4812" s="55">
        <v>2275050012</v>
      </c>
      <c r="J4812" s="55">
        <v>2</v>
      </c>
      <c r="K4812" s="55" t="s">
        <v>34</v>
      </c>
      <c r="L4812" s="55" t="s">
        <v>79</v>
      </c>
      <c r="M4812" s="55">
        <v>34027</v>
      </c>
      <c r="N4812" s="55"/>
      <c r="O4812" s="55" t="s">
        <v>464</v>
      </c>
      <c r="P4812" s="55">
        <v>48811</v>
      </c>
      <c r="Q4812" s="55" t="s">
        <v>37</v>
      </c>
      <c r="R4812" s="55" t="s">
        <v>38</v>
      </c>
      <c r="S4812" s="55"/>
      <c r="T4812" s="55"/>
      <c r="U4812" s="55" t="s">
        <v>38</v>
      </c>
      <c r="V4812" s="55">
        <v>40.9407</v>
      </c>
      <c r="W4812" s="55">
        <v>-74.461500000000001</v>
      </c>
      <c r="X4812" s="55" t="s">
        <v>39</v>
      </c>
      <c r="Y4812" s="55" t="s">
        <v>458</v>
      </c>
      <c r="Z4812" s="55" t="s">
        <v>34</v>
      </c>
      <c r="AA4812" s="55">
        <v>0</v>
      </c>
      <c r="AB4812" s="55" t="s">
        <v>41</v>
      </c>
      <c r="AC4812" s="55">
        <v>8</v>
      </c>
      <c r="AD4812" s="55"/>
      <c r="AE4812" s="55" t="s">
        <v>47</v>
      </c>
      <c r="AF4812" s="55" t="s">
        <v>48</v>
      </c>
      <c r="AG4812" s="55">
        <v>3.8118200000000001E-3</v>
      </c>
      <c r="AH4812" s="57" t="s">
        <v>44</v>
      </c>
    </row>
    <row r="4813" spans="1:34" x14ac:dyDescent="0.25">
      <c r="A4813" s="54">
        <v>10983611</v>
      </c>
      <c r="B4813" s="55"/>
      <c r="C4813" s="55"/>
      <c r="D4813" s="55">
        <v>60519613</v>
      </c>
      <c r="E4813" s="55"/>
      <c r="F4813" s="55">
        <v>300</v>
      </c>
      <c r="G4813" s="55">
        <v>77580914</v>
      </c>
      <c r="H4813" s="55"/>
      <c r="I4813" s="55">
        <v>2275050011</v>
      </c>
      <c r="J4813" s="55">
        <v>2</v>
      </c>
      <c r="K4813" s="55" t="s">
        <v>34</v>
      </c>
      <c r="L4813" s="55" t="s">
        <v>79</v>
      </c>
      <c r="M4813" s="55">
        <v>34027</v>
      </c>
      <c r="N4813" s="55"/>
      <c r="O4813" s="55" t="s">
        <v>464</v>
      </c>
      <c r="P4813" s="55">
        <v>48811</v>
      </c>
      <c r="Q4813" s="55" t="s">
        <v>37</v>
      </c>
      <c r="R4813" s="55" t="s">
        <v>38</v>
      </c>
      <c r="S4813" s="55"/>
      <c r="T4813" s="55"/>
      <c r="U4813" s="55" t="s">
        <v>38</v>
      </c>
      <c r="V4813" s="55">
        <v>40.9407</v>
      </c>
      <c r="W4813" s="55">
        <v>-74.461500000000001</v>
      </c>
      <c r="X4813" s="55" t="s">
        <v>39</v>
      </c>
      <c r="Y4813" s="55" t="s">
        <v>458</v>
      </c>
      <c r="Z4813" s="55" t="s">
        <v>34</v>
      </c>
      <c r="AA4813" s="55">
        <v>0</v>
      </c>
      <c r="AB4813" s="55" t="s">
        <v>41</v>
      </c>
      <c r="AC4813" s="55">
        <v>8</v>
      </c>
      <c r="AD4813" s="55"/>
      <c r="AE4813" s="55" t="s">
        <v>47</v>
      </c>
      <c r="AF4813" s="55" t="s">
        <v>48</v>
      </c>
      <c r="AG4813" s="55">
        <v>1.4699100000000001E-3</v>
      </c>
      <c r="AH4813" s="57" t="s">
        <v>44</v>
      </c>
    </row>
    <row r="4814" spans="1:34" x14ac:dyDescent="0.25">
      <c r="A4814" s="54">
        <v>10983611</v>
      </c>
      <c r="B4814" s="55"/>
      <c r="C4814" s="55"/>
      <c r="D4814" s="55">
        <v>60519613</v>
      </c>
      <c r="E4814" s="55"/>
      <c r="F4814" s="55">
        <v>300</v>
      </c>
      <c r="G4814" s="55">
        <v>77581014</v>
      </c>
      <c r="H4814" s="55"/>
      <c r="I4814" s="55">
        <v>2275050012</v>
      </c>
      <c r="J4814" s="55">
        <v>2</v>
      </c>
      <c r="K4814" s="55" t="s">
        <v>34</v>
      </c>
      <c r="L4814" s="55" t="s">
        <v>79</v>
      </c>
      <c r="M4814" s="55">
        <v>34027</v>
      </c>
      <c r="N4814" s="55"/>
      <c r="O4814" s="55" t="s">
        <v>464</v>
      </c>
      <c r="P4814" s="55">
        <v>48811</v>
      </c>
      <c r="Q4814" s="55" t="s">
        <v>37</v>
      </c>
      <c r="R4814" s="55" t="s">
        <v>38</v>
      </c>
      <c r="S4814" s="55"/>
      <c r="T4814" s="55"/>
      <c r="U4814" s="55" t="s">
        <v>38</v>
      </c>
      <c r="V4814" s="55">
        <v>40.9407</v>
      </c>
      <c r="W4814" s="55">
        <v>-74.461500000000001</v>
      </c>
      <c r="X4814" s="55" t="s">
        <v>39</v>
      </c>
      <c r="Y4814" s="55" t="s">
        <v>458</v>
      </c>
      <c r="Z4814" s="55" t="s">
        <v>34</v>
      </c>
      <c r="AA4814" s="55">
        <v>0</v>
      </c>
      <c r="AB4814" s="55" t="s">
        <v>41</v>
      </c>
      <c r="AC4814" s="55">
        <v>8</v>
      </c>
      <c r="AD4814" s="55"/>
      <c r="AE4814" s="55" t="s">
        <v>49</v>
      </c>
      <c r="AF4814" s="55" t="s">
        <v>50</v>
      </c>
      <c r="AG4814" s="55">
        <v>3.9055499999999998E-3</v>
      </c>
      <c r="AH4814" s="57" t="s">
        <v>44</v>
      </c>
    </row>
    <row r="4815" spans="1:34" x14ac:dyDescent="0.25">
      <c r="A4815" s="54">
        <v>10983611</v>
      </c>
      <c r="B4815" s="55"/>
      <c r="C4815" s="55"/>
      <c r="D4815" s="55">
        <v>60519613</v>
      </c>
      <c r="E4815" s="55"/>
      <c r="F4815" s="55">
        <v>300</v>
      </c>
      <c r="G4815" s="55">
        <v>77580914</v>
      </c>
      <c r="H4815" s="55"/>
      <c r="I4815" s="55">
        <v>2275050011</v>
      </c>
      <c r="J4815" s="55">
        <v>2</v>
      </c>
      <c r="K4815" s="55" t="s">
        <v>34</v>
      </c>
      <c r="L4815" s="55" t="s">
        <v>79</v>
      </c>
      <c r="M4815" s="55">
        <v>34027</v>
      </c>
      <c r="N4815" s="55"/>
      <c r="O4815" s="55" t="s">
        <v>464</v>
      </c>
      <c r="P4815" s="55">
        <v>48811</v>
      </c>
      <c r="Q4815" s="55" t="s">
        <v>37</v>
      </c>
      <c r="R4815" s="55" t="s">
        <v>38</v>
      </c>
      <c r="S4815" s="55"/>
      <c r="T4815" s="55"/>
      <c r="U4815" s="55" t="s">
        <v>38</v>
      </c>
      <c r="V4815" s="55">
        <v>40.9407</v>
      </c>
      <c r="W4815" s="55">
        <v>-74.461500000000001</v>
      </c>
      <c r="X4815" s="55" t="s">
        <v>39</v>
      </c>
      <c r="Y4815" s="55" t="s">
        <v>458</v>
      </c>
      <c r="Z4815" s="55" t="s">
        <v>34</v>
      </c>
      <c r="AA4815" s="55">
        <v>0</v>
      </c>
      <c r="AB4815" s="55" t="s">
        <v>41</v>
      </c>
      <c r="AC4815" s="55">
        <v>8</v>
      </c>
      <c r="AD4815" s="55"/>
      <c r="AE4815" s="55" t="s">
        <v>49</v>
      </c>
      <c r="AF4815" s="55" t="s">
        <v>50</v>
      </c>
      <c r="AG4815" s="55">
        <v>2.1302999999999999E-3</v>
      </c>
      <c r="AH4815" s="57" t="s">
        <v>44</v>
      </c>
    </row>
    <row r="4816" spans="1:34" x14ac:dyDescent="0.25">
      <c r="A4816" s="54">
        <v>10983611</v>
      </c>
      <c r="B4816" s="55"/>
      <c r="C4816" s="55"/>
      <c r="D4816" s="55">
        <v>60519613</v>
      </c>
      <c r="E4816" s="55"/>
      <c r="F4816" s="55">
        <v>300</v>
      </c>
      <c r="G4816" s="55">
        <v>77580914</v>
      </c>
      <c r="H4816" s="55"/>
      <c r="I4816" s="55">
        <v>2275050011</v>
      </c>
      <c r="J4816" s="55">
        <v>2</v>
      </c>
      <c r="K4816" s="55" t="s">
        <v>34</v>
      </c>
      <c r="L4816" s="55" t="s">
        <v>79</v>
      </c>
      <c r="M4816" s="55">
        <v>34027</v>
      </c>
      <c r="N4816" s="55"/>
      <c r="O4816" s="55" t="s">
        <v>464</v>
      </c>
      <c r="P4816" s="55">
        <v>48811</v>
      </c>
      <c r="Q4816" s="55" t="s">
        <v>37</v>
      </c>
      <c r="R4816" s="55" t="s">
        <v>38</v>
      </c>
      <c r="S4816" s="55"/>
      <c r="T4816" s="55"/>
      <c r="U4816" s="55" t="s">
        <v>38</v>
      </c>
      <c r="V4816" s="55">
        <v>40.9407</v>
      </c>
      <c r="W4816" s="55">
        <v>-74.461500000000001</v>
      </c>
      <c r="X4816" s="55" t="s">
        <v>39</v>
      </c>
      <c r="Y4816" s="55" t="s">
        <v>458</v>
      </c>
      <c r="Z4816" s="55" t="s">
        <v>34</v>
      </c>
      <c r="AA4816" s="55">
        <v>0</v>
      </c>
      <c r="AB4816" s="55" t="s">
        <v>41</v>
      </c>
      <c r="AC4816" s="55">
        <v>8</v>
      </c>
      <c r="AD4816" s="55"/>
      <c r="AE4816" s="55" t="s">
        <v>51</v>
      </c>
      <c r="AF4816" s="55" t="s">
        <v>52</v>
      </c>
      <c r="AG4816" s="55">
        <v>5.8500000000000002E-4</v>
      </c>
      <c r="AH4816" s="57" t="s">
        <v>44</v>
      </c>
    </row>
    <row r="4817" spans="1:34" x14ac:dyDescent="0.25">
      <c r="A4817" s="54">
        <v>10983611</v>
      </c>
      <c r="B4817" s="55"/>
      <c r="C4817" s="55"/>
      <c r="D4817" s="55">
        <v>60519613</v>
      </c>
      <c r="E4817" s="55"/>
      <c r="F4817" s="55">
        <v>300</v>
      </c>
      <c r="G4817" s="55">
        <v>77581014</v>
      </c>
      <c r="H4817" s="55"/>
      <c r="I4817" s="55">
        <v>2275050012</v>
      </c>
      <c r="J4817" s="55">
        <v>2</v>
      </c>
      <c r="K4817" s="55" t="s">
        <v>34</v>
      </c>
      <c r="L4817" s="55" t="s">
        <v>79</v>
      </c>
      <c r="M4817" s="55">
        <v>34027</v>
      </c>
      <c r="N4817" s="55"/>
      <c r="O4817" s="55" t="s">
        <v>464</v>
      </c>
      <c r="P4817" s="55">
        <v>48811</v>
      </c>
      <c r="Q4817" s="55" t="s">
        <v>37</v>
      </c>
      <c r="R4817" s="55" t="s">
        <v>38</v>
      </c>
      <c r="S4817" s="55"/>
      <c r="T4817" s="55"/>
      <c r="U4817" s="55" t="s">
        <v>38</v>
      </c>
      <c r="V4817" s="55">
        <v>40.9407</v>
      </c>
      <c r="W4817" s="55">
        <v>-74.461500000000001</v>
      </c>
      <c r="X4817" s="55" t="s">
        <v>39</v>
      </c>
      <c r="Y4817" s="55" t="s">
        <v>458</v>
      </c>
      <c r="Z4817" s="55" t="s">
        <v>34</v>
      </c>
      <c r="AA4817" s="55">
        <v>0</v>
      </c>
      <c r="AB4817" s="55" t="s">
        <v>41</v>
      </c>
      <c r="AC4817" s="55">
        <v>8</v>
      </c>
      <c r="AD4817" s="55"/>
      <c r="AE4817" s="55" t="s">
        <v>51</v>
      </c>
      <c r="AF4817" s="55" t="s">
        <v>52</v>
      </c>
      <c r="AG4817" s="55">
        <v>5.3417999999999998E-3</v>
      </c>
      <c r="AH4817" s="57" t="s">
        <v>44</v>
      </c>
    </row>
    <row r="4818" spans="1:34" x14ac:dyDescent="0.25">
      <c r="A4818" s="54">
        <v>10983611</v>
      </c>
      <c r="B4818" s="55"/>
      <c r="C4818" s="55"/>
      <c r="D4818" s="55">
        <v>60519613</v>
      </c>
      <c r="E4818" s="55"/>
      <c r="F4818" s="55">
        <v>300</v>
      </c>
      <c r="G4818" s="55">
        <v>77581014</v>
      </c>
      <c r="H4818" s="55"/>
      <c r="I4818" s="55">
        <v>2275050012</v>
      </c>
      <c r="J4818" s="55">
        <v>2</v>
      </c>
      <c r="K4818" s="55" t="s">
        <v>34</v>
      </c>
      <c r="L4818" s="55" t="s">
        <v>79</v>
      </c>
      <c r="M4818" s="55">
        <v>34027</v>
      </c>
      <c r="N4818" s="55"/>
      <c r="O4818" s="55" t="s">
        <v>464</v>
      </c>
      <c r="P4818" s="55">
        <v>48811</v>
      </c>
      <c r="Q4818" s="55" t="s">
        <v>37</v>
      </c>
      <c r="R4818" s="55" t="s">
        <v>38</v>
      </c>
      <c r="S4818" s="55"/>
      <c r="T4818" s="55"/>
      <c r="U4818" s="55" t="s">
        <v>38</v>
      </c>
      <c r="V4818" s="55">
        <v>40.9407</v>
      </c>
      <c r="W4818" s="55">
        <v>-74.461500000000001</v>
      </c>
      <c r="X4818" s="55" t="s">
        <v>39</v>
      </c>
      <c r="Y4818" s="55" t="s">
        <v>458</v>
      </c>
      <c r="Z4818" s="55" t="s">
        <v>34</v>
      </c>
      <c r="AA4818" s="55">
        <v>0</v>
      </c>
      <c r="AB4818" s="55" t="s">
        <v>41</v>
      </c>
      <c r="AC4818" s="55">
        <v>8</v>
      </c>
      <c r="AD4818" s="55"/>
      <c r="AE4818" s="55" t="s">
        <v>53</v>
      </c>
      <c r="AF4818" s="55" t="s">
        <v>54</v>
      </c>
      <c r="AG4818" s="55">
        <v>0.15802099999999999</v>
      </c>
      <c r="AH4818" s="57" t="s">
        <v>44</v>
      </c>
    </row>
    <row r="4819" spans="1:34" x14ac:dyDescent="0.25">
      <c r="A4819" s="54">
        <v>10983611</v>
      </c>
      <c r="B4819" s="55"/>
      <c r="C4819" s="55"/>
      <c r="D4819" s="55">
        <v>60519613</v>
      </c>
      <c r="E4819" s="55"/>
      <c r="F4819" s="55">
        <v>300</v>
      </c>
      <c r="G4819" s="55">
        <v>77580914</v>
      </c>
      <c r="H4819" s="55"/>
      <c r="I4819" s="55">
        <v>2275050011</v>
      </c>
      <c r="J4819" s="55">
        <v>2</v>
      </c>
      <c r="K4819" s="55" t="s">
        <v>34</v>
      </c>
      <c r="L4819" s="55" t="s">
        <v>79</v>
      </c>
      <c r="M4819" s="55">
        <v>34027</v>
      </c>
      <c r="N4819" s="55"/>
      <c r="O4819" s="55" t="s">
        <v>464</v>
      </c>
      <c r="P4819" s="55">
        <v>48811</v>
      </c>
      <c r="Q4819" s="55" t="s">
        <v>37</v>
      </c>
      <c r="R4819" s="55" t="s">
        <v>38</v>
      </c>
      <c r="S4819" s="55"/>
      <c r="T4819" s="55"/>
      <c r="U4819" s="55" t="s">
        <v>38</v>
      </c>
      <c r="V4819" s="55">
        <v>40.9407</v>
      </c>
      <c r="W4819" s="55">
        <v>-74.461500000000001</v>
      </c>
      <c r="X4819" s="55" t="s">
        <v>39</v>
      </c>
      <c r="Y4819" s="55" t="s">
        <v>458</v>
      </c>
      <c r="Z4819" s="55" t="s">
        <v>34</v>
      </c>
      <c r="AA4819" s="55">
        <v>0</v>
      </c>
      <c r="AB4819" s="55" t="s">
        <v>41</v>
      </c>
      <c r="AC4819" s="55">
        <v>8</v>
      </c>
      <c r="AD4819" s="55"/>
      <c r="AE4819" s="55" t="s">
        <v>53</v>
      </c>
      <c r="AF4819" s="55" t="s">
        <v>54</v>
      </c>
      <c r="AG4819" s="55">
        <v>0.108126</v>
      </c>
      <c r="AH4819" s="57" t="s">
        <v>44</v>
      </c>
    </row>
    <row r="4820" spans="1:34" x14ac:dyDescent="0.25">
      <c r="A4820" s="54">
        <v>10983611</v>
      </c>
      <c r="B4820" s="55"/>
      <c r="C4820" s="55"/>
      <c r="D4820" s="55">
        <v>60519613</v>
      </c>
      <c r="E4820" s="55"/>
      <c r="F4820" s="55">
        <v>300</v>
      </c>
      <c r="G4820" s="55">
        <v>77580914</v>
      </c>
      <c r="H4820" s="55"/>
      <c r="I4820" s="55">
        <v>2275050011</v>
      </c>
      <c r="J4820" s="55">
        <v>2</v>
      </c>
      <c r="K4820" s="55" t="s">
        <v>34</v>
      </c>
      <c r="L4820" s="55" t="s">
        <v>79</v>
      </c>
      <c r="M4820" s="55">
        <v>34027</v>
      </c>
      <c r="N4820" s="55"/>
      <c r="O4820" s="55" t="s">
        <v>464</v>
      </c>
      <c r="P4820" s="55">
        <v>48811</v>
      </c>
      <c r="Q4820" s="55" t="s">
        <v>37</v>
      </c>
      <c r="R4820" s="55" t="s">
        <v>38</v>
      </c>
      <c r="S4820" s="55"/>
      <c r="T4820" s="55"/>
      <c r="U4820" s="55" t="s">
        <v>38</v>
      </c>
      <c r="V4820" s="55">
        <v>40.9407</v>
      </c>
      <c r="W4820" s="55">
        <v>-74.461500000000001</v>
      </c>
      <c r="X4820" s="55" t="s">
        <v>39</v>
      </c>
      <c r="Y4820" s="55" t="s">
        <v>458</v>
      </c>
      <c r="Z4820" s="55" t="s">
        <v>34</v>
      </c>
      <c r="AA4820" s="55">
        <v>0</v>
      </c>
      <c r="AB4820" s="55" t="s">
        <v>41</v>
      </c>
      <c r="AC4820" s="55">
        <v>8</v>
      </c>
      <c r="AD4820" s="55"/>
      <c r="AE4820" s="55">
        <v>7439921</v>
      </c>
      <c r="AF4820" s="55" t="s">
        <v>55</v>
      </c>
      <c r="AG4820" s="55">
        <v>1.3835599999999999E-4</v>
      </c>
      <c r="AH4820" s="57" t="s">
        <v>44</v>
      </c>
    </row>
    <row r="4821" spans="1:34" x14ac:dyDescent="0.25">
      <c r="A4821" s="54">
        <v>11916111</v>
      </c>
      <c r="B4821" s="55"/>
      <c r="C4821" s="55"/>
      <c r="D4821" s="55">
        <v>60937513</v>
      </c>
      <c r="E4821" s="55"/>
      <c r="F4821" s="55">
        <v>300</v>
      </c>
      <c r="G4821" s="55">
        <v>78414714</v>
      </c>
      <c r="H4821" s="55"/>
      <c r="I4821" s="55">
        <v>2275050011</v>
      </c>
      <c r="J4821" s="55">
        <v>2</v>
      </c>
      <c r="K4821" s="55" t="s">
        <v>34</v>
      </c>
      <c r="L4821" s="55" t="s">
        <v>64</v>
      </c>
      <c r="M4821" s="55">
        <v>34019</v>
      </c>
      <c r="N4821" s="55"/>
      <c r="O4821" s="55" t="s">
        <v>465</v>
      </c>
      <c r="P4821" s="55">
        <v>48811</v>
      </c>
      <c r="Q4821" s="55" t="s">
        <v>37</v>
      </c>
      <c r="R4821" s="55" t="s">
        <v>38</v>
      </c>
      <c r="S4821" s="55"/>
      <c r="T4821" s="55"/>
      <c r="U4821" s="55" t="s">
        <v>38</v>
      </c>
      <c r="V4821" s="55">
        <v>40.600099999999998</v>
      </c>
      <c r="W4821" s="55">
        <v>-74.732900000000001</v>
      </c>
      <c r="X4821" s="55" t="s">
        <v>39</v>
      </c>
      <c r="Y4821" s="55" t="s">
        <v>224</v>
      </c>
      <c r="Z4821" s="55" t="s">
        <v>34</v>
      </c>
      <c r="AA4821" s="55">
        <v>0</v>
      </c>
      <c r="AB4821" s="55" t="s">
        <v>41</v>
      </c>
      <c r="AC4821" s="55">
        <v>8</v>
      </c>
      <c r="AD4821" s="55"/>
      <c r="AE4821" s="55" t="s">
        <v>42</v>
      </c>
      <c r="AF4821" s="55" t="s">
        <v>43</v>
      </c>
      <c r="AG4821" s="55">
        <v>5.97358E-3</v>
      </c>
      <c r="AH4821" s="57" t="s">
        <v>44</v>
      </c>
    </row>
    <row r="4822" spans="1:34" x14ac:dyDescent="0.25">
      <c r="A4822" s="54">
        <v>11916111</v>
      </c>
      <c r="B4822" s="55"/>
      <c r="C4822" s="55"/>
      <c r="D4822" s="55">
        <v>60937513</v>
      </c>
      <c r="E4822" s="55"/>
      <c r="F4822" s="55">
        <v>300</v>
      </c>
      <c r="G4822" s="55">
        <v>78414714</v>
      </c>
      <c r="H4822" s="55"/>
      <c r="I4822" s="55">
        <v>2275050011</v>
      </c>
      <c r="J4822" s="55">
        <v>2</v>
      </c>
      <c r="K4822" s="55" t="s">
        <v>34</v>
      </c>
      <c r="L4822" s="55" t="s">
        <v>64</v>
      </c>
      <c r="M4822" s="55">
        <v>34019</v>
      </c>
      <c r="N4822" s="55"/>
      <c r="O4822" s="55" t="s">
        <v>465</v>
      </c>
      <c r="P4822" s="55">
        <v>48811</v>
      </c>
      <c r="Q4822" s="55" t="s">
        <v>37</v>
      </c>
      <c r="R4822" s="55" t="s">
        <v>38</v>
      </c>
      <c r="S4822" s="55"/>
      <c r="T4822" s="55"/>
      <c r="U4822" s="55" t="s">
        <v>38</v>
      </c>
      <c r="V4822" s="55">
        <v>40.600099999999998</v>
      </c>
      <c r="W4822" s="55">
        <v>-74.732900000000001</v>
      </c>
      <c r="X4822" s="55" t="s">
        <v>39</v>
      </c>
      <c r="Y4822" s="55" t="s">
        <v>224</v>
      </c>
      <c r="Z4822" s="55" t="s">
        <v>34</v>
      </c>
      <c r="AA4822" s="55">
        <v>0</v>
      </c>
      <c r="AB4822" s="55" t="s">
        <v>41</v>
      </c>
      <c r="AC4822" s="55">
        <v>8</v>
      </c>
      <c r="AD4822" s="55"/>
      <c r="AE4822" s="55" t="s">
        <v>45</v>
      </c>
      <c r="AF4822" s="55" t="s">
        <v>46</v>
      </c>
      <c r="AG4822" s="55">
        <v>3.9698400000000002E-4</v>
      </c>
      <c r="AH4822" s="57" t="s">
        <v>44</v>
      </c>
    </row>
    <row r="4823" spans="1:34" x14ac:dyDescent="0.25">
      <c r="A4823" s="54">
        <v>11916111</v>
      </c>
      <c r="B4823" s="55"/>
      <c r="C4823" s="55"/>
      <c r="D4823" s="55">
        <v>60937513</v>
      </c>
      <c r="E4823" s="55"/>
      <c r="F4823" s="55">
        <v>300</v>
      </c>
      <c r="G4823" s="55">
        <v>78414714</v>
      </c>
      <c r="H4823" s="55"/>
      <c r="I4823" s="55">
        <v>2275050011</v>
      </c>
      <c r="J4823" s="55">
        <v>2</v>
      </c>
      <c r="K4823" s="55" t="s">
        <v>34</v>
      </c>
      <c r="L4823" s="55" t="s">
        <v>64</v>
      </c>
      <c r="M4823" s="55">
        <v>34019</v>
      </c>
      <c r="N4823" s="55"/>
      <c r="O4823" s="55" t="s">
        <v>465</v>
      </c>
      <c r="P4823" s="55">
        <v>48811</v>
      </c>
      <c r="Q4823" s="55" t="s">
        <v>37</v>
      </c>
      <c r="R4823" s="55" t="s">
        <v>38</v>
      </c>
      <c r="S4823" s="55"/>
      <c r="T4823" s="55"/>
      <c r="U4823" s="55" t="s">
        <v>38</v>
      </c>
      <c r="V4823" s="55">
        <v>40.600099999999998</v>
      </c>
      <c r="W4823" s="55">
        <v>-74.732900000000001</v>
      </c>
      <c r="X4823" s="55" t="s">
        <v>39</v>
      </c>
      <c r="Y4823" s="55" t="s">
        <v>224</v>
      </c>
      <c r="Z4823" s="55" t="s">
        <v>34</v>
      </c>
      <c r="AA4823" s="55">
        <v>0</v>
      </c>
      <c r="AB4823" s="55" t="s">
        <v>41</v>
      </c>
      <c r="AC4823" s="55">
        <v>8</v>
      </c>
      <c r="AD4823" s="55"/>
      <c r="AE4823" s="55" t="s">
        <v>47</v>
      </c>
      <c r="AF4823" s="55" t="s">
        <v>48</v>
      </c>
      <c r="AG4823" s="55">
        <v>6.4836599999999996E-3</v>
      </c>
      <c r="AH4823" s="57" t="s">
        <v>44</v>
      </c>
    </row>
    <row r="4824" spans="1:34" x14ac:dyDescent="0.25">
      <c r="A4824" s="54">
        <v>11916111</v>
      </c>
      <c r="B4824" s="55"/>
      <c r="C4824" s="55"/>
      <c r="D4824" s="55">
        <v>60937513</v>
      </c>
      <c r="E4824" s="55"/>
      <c r="F4824" s="55">
        <v>300</v>
      </c>
      <c r="G4824" s="55">
        <v>78414714</v>
      </c>
      <c r="H4824" s="55"/>
      <c r="I4824" s="55">
        <v>2275050011</v>
      </c>
      <c r="J4824" s="55">
        <v>2</v>
      </c>
      <c r="K4824" s="55" t="s">
        <v>34</v>
      </c>
      <c r="L4824" s="55" t="s">
        <v>64</v>
      </c>
      <c r="M4824" s="55">
        <v>34019</v>
      </c>
      <c r="N4824" s="55"/>
      <c r="O4824" s="55" t="s">
        <v>465</v>
      </c>
      <c r="P4824" s="55">
        <v>48811</v>
      </c>
      <c r="Q4824" s="55" t="s">
        <v>37</v>
      </c>
      <c r="R4824" s="55" t="s">
        <v>38</v>
      </c>
      <c r="S4824" s="55"/>
      <c r="T4824" s="55"/>
      <c r="U4824" s="55" t="s">
        <v>38</v>
      </c>
      <c r="V4824" s="55">
        <v>40.600099999999998</v>
      </c>
      <c r="W4824" s="55">
        <v>-74.732900000000001</v>
      </c>
      <c r="X4824" s="55" t="s">
        <v>39</v>
      </c>
      <c r="Y4824" s="55" t="s">
        <v>224</v>
      </c>
      <c r="Z4824" s="55" t="s">
        <v>34</v>
      </c>
      <c r="AA4824" s="55">
        <v>0</v>
      </c>
      <c r="AB4824" s="55" t="s">
        <v>41</v>
      </c>
      <c r="AC4824" s="55">
        <v>8</v>
      </c>
      <c r="AD4824" s="55"/>
      <c r="AE4824" s="55" t="s">
        <v>49</v>
      </c>
      <c r="AF4824" s="55" t="s">
        <v>50</v>
      </c>
      <c r="AG4824" s="55">
        <v>9.3966099999999997E-3</v>
      </c>
      <c r="AH4824" s="57" t="s">
        <v>44</v>
      </c>
    </row>
    <row r="4825" spans="1:34" x14ac:dyDescent="0.25">
      <c r="A4825" s="54">
        <v>11916111</v>
      </c>
      <c r="B4825" s="55"/>
      <c r="C4825" s="55"/>
      <c r="D4825" s="55">
        <v>60937513</v>
      </c>
      <c r="E4825" s="55"/>
      <c r="F4825" s="55">
        <v>300</v>
      </c>
      <c r="G4825" s="55">
        <v>78414714</v>
      </c>
      <c r="H4825" s="55"/>
      <c r="I4825" s="55">
        <v>2275050011</v>
      </c>
      <c r="J4825" s="55">
        <v>2</v>
      </c>
      <c r="K4825" s="55" t="s">
        <v>34</v>
      </c>
      <c r="L4825" s="55" t="s">
        <v>64</v>
      </c>
      <c r="M4825" s="55">
        <v>34019</v>
      </c>
      <c r="N4825" s="55"/>
      <c r="O4825" s="55" t="s">
        <v>465</v>
      </c>
      <c r="P4825" s="55">
        <v>48811</v>
      </c>
      <c r="Q4825" s="55" t="s">
        <v>37</v>
      </c>
      <c r="R4825" s="55" t="s">
        <v>38</v>
      </c>
      <c r="S4825" s="55"/>
      <c r="T4825" s="55"/>
      <c r="U4825" s="55" t="s">
        <v>38</v>
      </c>
      <c r="V4825" s="55">
        <v>40.600099999999998</v>
      </c>
      <c r="W4825" s="55">
        <v>-74.732900000000001</v>
      </c>
      <c r="X4825" s="55" t="s">
        <v>39</v>
      </c>
      <c r="Y4825" s="55" t="s">
        <v>224</v>
      </c>
      <c r="Z4825" s="55" t="s">
        <v>34</v>
      </c>
      <c r="AA4825" s="55">
        <v>0</v>
      </c>
      <c r="AB4825" s="55" t="s">
        <v>41</v>
      </c>
      <c r="AC4825" s="55">
        <v>8</v>
      </c>
      <c r="AD4825" s="55"/>
      <c r="AE4825" s="55" t="s">
        <v>51</v>
      </c>
      <c r="AF4825" s="55" t="s">
        <v>52</v>
      </c>
      <c r="AG4825" s="55">
        <v>2.5804000000000001E-3</v>
      </c>
      <c r="AH4825" s="57" t="s">
        <v>44</v>
      </c>
    </row>
    <row r="4826" spans="1:34" x14ac:dyDescent="0.25">
      <c r="A4826" s="54">
        <v>11916111</v>
      </c>
      <c r="B4826" s="55"/>
      <c r="C4826" s="55"/>
      <c r="D4826" s="55">
        <v>60937513</v>
      </c>
      <c r="E4826" s="55"/>
      <c r="F4826" s="55">
        <v>300</v>
      </c>
      <c r="G4826" s="55">
        <v>78414714</v>
      </c>
      <c r="H4826" s="55"/>
      <c r="I4826" s="55">
        <v>2275050011</v>
      </c>
      <c r="J4826" s="55">
        <v>2</v>
      </c>
      <c r="K4826" s="55" t="s">
        <v>34</v>
      </c>
      <c r="L4826" s="55" t="s">
        <v>64</v>
      </c>
      <c r="M4826" s="55">
        <v>34019</v>
      </c>
      <c r="N4826" s="55"/>
      <c r="O4826" s="55" t="s">
        <v>465</v>
      </c>
      <c r="P4826" s="55">
        <v>48811</v>
      </c>
      <c r="Q4826" s="55" t="s">
        <v>37</v>
      </c>
      <c r="R4826" s="55" t="s">
        <v>38</v>
      </c>
      <c r="S4826" s="55"/>
      <c r="T4826" s="55"/>
      <c r="U4826" s="55" t="s">
        <v>38</v>
      </c>
      <c r="V4826" s="55">
        <v>40.600099999999998</v>
      </c>
      <c r="W4826" s="55">
        <v>-74.732900000000001</v>
      </c>
      <c r="X4826" s="55" t="s">
        <v>39</v>
      </c>
      <c r="Y4826" s="55" t="s">
        <v>224</v>
      </c>
      <c r="Z4826" s="55" t="s">
        <v>34</v>
      </c>
      <c r="AA4826" s="55">
        <v>0</v>
      </c>
      <c r="AB4826" s="55" t="s">
        <v>41</v>
      </c>
      <c r="AC4826" s="55">
        <v>8</v>
      </c>
      <c r="AD4826" s="55"/>
      <c r="AE4826" s="55" t="s">
        <v>53</v>
      </c>
      <c r="AF4826" s="55" t="s">
        <v>54</v>
      </c>
      <c r="AG4826" s="55">
        <v>0.476937</v>
      </c>
      <c r="AH4826" s="57" t="s">
        <v>44</v>
      </c>
    </row>
    <row r="4827" spans="1:34" x14ac:dyDescent="0.25">
      <c r="A4827" s="54">
        <v>11916111</v>
      </c>
      <c r="B4827" s="55"/>
      <c r="C4827" s="55"/>
      <c r="D4827" s="55">
        <v>60937513</v>
      </c>
      <c r="E4827" s="55"/>
      <c r="F4827" s="55">
        <v>300</v>
      </c>
      <c r="G4827" s="55">
        <v>78414714</v>
      </c>
      <c r="H4827" s="55"/>
      <c r="I4827" s="55">
        <v>2275050011</v>
      </c>
      <c r="J4827" s="55">
        <v>2</v>
      </c>
      <c r="K4827" s="55" t="s">
        <v>34</v>
      </c>
      <c r="L4827" s="55" t="s">
        <v>64</v>
      </c>
      <c r="M4827" s="55">
        <v>34019</v>
      </c>
      <c r="N4827" s="55"/>
      <c r="O4827" s="55" t="s">
        <v>465</v>
      </c>
      <c r="P4827" s="55">
        <v>48811</v>
      </c>
      <c r="Q4827" s="55" t="s">
        <v>37</v>
      </c>
      <c r="R4827" s="55" t="s">
        <v>38</v>
      </c>
      <c r="S4827" s="55"/>
      <c r="T4827" s="55"/>
      <c r="U4827" s="55" t="s">
        <v>38</v>
      </c>
      <c r="V4827" s="55">
        <v>40.600099999999998</v>
      </c>
      <c r="W4827" s="55">
        <v>-74.732900000000001</v>
      </c>
      <c r="X4827" s="55" t="s">
        <v>39</v>
      </c>
      <c r="Y4827" s="55" t="s">
        <v>224</v>
      </c>
      <c r="Z4827" s="55" t="s">
        <v>34</v>
      </c>
      <c r="AA4827" s="55">
        <v>0</v>
      </c>
      <c r="AB4827" s="55" t="s">
        <v>41</v>
      </c>
      <c r="AC4827" s="55">
        <v>8</v>
      </c>
      <c r="AD4827" s="55"/>
      <c r="AE4827" s="55">
        <v>7439921</v>
      </c>
      <c r="AF4827" s="55" t="s">
        <v>55</v>
      </c>
      <c r="AG4827" s="55">
        <v>6.1028099999999995E-4</v>
      </c>
      <c r="AH4827" s="57" t="s">
        <v>44</v>
      </c>
    </row>
    <row r="4828" spans="1:34" x14ac:dyDescent="0.25">
      <c r="A4828" s="54">
        <v>11904811</v>
      </c>
      <c r="B4828" s="55"/>
      <c r="C4828" s="55"/>
      <c r="D4828" s="55">
        <v>60936913</v>
      </c>
      <c r="E4828" s="55"/>
      <c r="F4828" s="55">
        <v>300</v>
      </c>
      <c r="G4828" s="55">
        <v>78413514</v>
      </c>
      <c r="H4828" s="55"/>
      <c r="I4828" s="55">
        <v>2275050011</v>
      </c>
      <c r="J4828" s="55">
        <v>2</v>
      </c>
      <c r="K4828" s="55" t="s">
        <v>34</v>
      </c>
      <c r="L4828" s="55" t="s">
        <v>64</v>
      </c>
      <c r="M4828" s="55">
        <v>34019</v>
      </c>
      <c r="N4828" s="55"/>
      <c r="O4828" s="55" t="s">
        <v>466</v>
      </c>
      <c r="P4828" s="55">
        <v>48811</v>
      </c>
      <c r="Q4828" s="55" t="s">
        <v>37</v>
      </c>
      <c r="R4828" s="55" t="s">
        <v>38</v>
      </c>
      <c r="S4828" s="55"/>
      <c r="T4828" s="55"/>
      <c r="U4828" s="55" t="s">
        <v>38</v>
      </c>
      <c r="V4828" s="55">
        <v>40.449300000000001</v>
      </c>
      <c r="W4828" s="55">
        <v>-75.017700000000005</v>
      </c>
      <c r="X4828" s="55" t="s">
        <v>39</v>
      </c>
      <c r="Y4828" s="55" t="s">
        <v>467</v>
      </c>
      <c r="Z4828" s="55" t="s">
        <v>34</v>
      </c>
      <c r="AA4828" s="55">
        <v>0</v>
      </c>
      <c r="AB4828" s="55" t="s">
        <v>41</v>
      </c>
      <c r="AC4828" s="55">
        <v>8</v>
      </c>
      <c r="AD4828" s="55"/>
      <c r="AE4828" s="55" t="s">
        <v>42</v>
      </c>
      <c r="AF4828" s="55" t="s">
        <v>43</v>
      </c>
      <c r="AG4828" s="55">
        <v>5.7147600000000002E-3</v>
      </c>
      <c r="AH4828" s="57" t="s">
        <v>44</v>
      </c>
    </row>
    <row r="4829" spans="1:34" x14ac:dyDescent="0.25">
      <c r="A4829" s="54">
        <v>11904811</v>
      </c>
      <c r="B4829" s="55"/>
      <c r="C4829" s="55"/>
      <c r="D4829" s="55">
        <v>60936913</v>
      </c>
      <c r="E4829" s="55"/>
      <c r="F4829" s="55">
        <v>300</v>
      </c>
      <c r="G4829" s="55">
        <v>78413514</v>
      </c>
      <c r="H4829" s="55"/>
      <c r="I4829" s="55">
        <v>2275050011</v>
      </c>
      <c r="J4829" s="55">
        <v>2</v>
      </c>
      <c r="K4829" s="55" t="s">
        <v>34</v>
      </c>
      <c r="L4829" s="55" t="s">
        <v>64</v>
      </c>
      <c r="M4829" s="55">
        <v>34019</v>
      </c>
      <c r="N4829" s="55"/>
      <c r="O4829" s="55" t="s">
        <v>466</v>
      </c>
      <c r="P4829" s="55">
        <v>48811</v>
      </c>
      <c r="Q4829" s="55" t="s">
        <v>37</v>
      </c>
      <c r="R4829" s="55" t="s">
        <v>38</v>
      </c>
      <c r="S4829" s="55"/>
      <c r="T4829" s="55"/>
      <c r="U4829" s="55" t="s">
        <v>38</v>
      </c>
      <c r="V4829" s="55">
        <v>40.449300000000001</v>
      </c>
      <c r="W4829" s="55">
        <v>-75.017700000000005</v>
      </c>
      <c r="X4829" s="55" t="s">
        <v>39</v>
      </c>
      <c r="Y4829" s="55" t="s">
        <v>467</v>
      </c>
      <c r="Z4829" s="55" t="s">
        <v>34</v>
      </c>
      <c r="AA4829" s="55">
        <v>0</v>
      </c>
      <c r="AB4829" s="55" t="s">
        <v>41</v>
      </c>
      <c r="AC4829" s="55">
        <v>8</v>
      </c>
      <c r="AD4829" s="55"/>
      <c r="AE4829" s="55" t="s">
        <v>45</v>
      </c>
      <c r="AF4829" s="55" t="s">
        <v>46</v>
      </c>
      <c r="AG4829" s="55">
        <v>3.7978399999999998E-4</v>
      </c>
      <c r="AH4829" s="57" t="s">
        <v>44</v>
      </c>
    </row>
    <row r="4830" spans="1:34" x14ac:dyDescent="0.25">
      <c r="A4830" s="54">
        <v>11904811</v>
      </c>
      <c r="B4830" s="55"/>
      <c r="C4830" s="55"/>
      <c r="D4830" s="55">
        <v>60936913</v>
      </c>
      <c r="E4830" s="55"/>
      <c r="F4830" s="55">
        <v>300</v>
      </c>
      <c r="G4830" s="55">
        <v>78413514</v>
      </c>
      <c r="H4830" s="55"/>
      <c r="I4830" s="55">
        <v>2275050011</v>
      </c>
      <c r="J4830" s="55">
        <v>2</v>
      </c>
      <c r="K4830" s="55" t="s">
        <v>34</v>
      </c>
      <c r="L4830" s="55" t="s">
        <v>64</v>
      </c>
      <c r="M4830" s="55">
        <v>34019</v>
      </c>
      <c r="N4830" s="55"/>
      <c r="O4830" s="55" t="s">
        <v>466</v>
      </c>
      <c r="P4830" s="55">
        <v>48811</v>
      </c>
      <c r="Q4830" s="55" t="s">
        <v>37</v>
      </c>
      <c r="R4830" s="55" t="s">
        <v>38</v>
      </c>
      <c r="S4830" s="55"/>
      <c r="T4830" s="55"/>
      <c r="U4830" s="55" t="s">
        <v>38</v>
      </c>
      <c r="V4830" s="55">
        <v>40.449300000000001</v>
      </c>
      <c r="W4830" s="55">
        <v>-75.017700000000005</v>
      </c>
      <c r="X4830" s="55" t="s">
        <v>39</v>
      </c>
      <c r="Y4830" s="55" t="s">
        <v>467</v>
      </c>
      <c r="Z4830" s="55" t="s">
        <v>34</v>
      </c>
      <c r="AA4830" s="55">
        <v>0</v>
      </c>
      <c r="AB4830" s="55" t="s">
        <v>41</v>
      </c>
      <c r="AC4830" s="55">
        <v>8</v>
      </c>
      <c r="AD4830" s="55"/>
      <c r="AE4830" s="55" t="s">
        <v>47</v>
      </c>
      <c r="AF4830" s="55" t="s">
        <v>48</v>
      </c>
      <c r="AG4830" s="55">
        <v>6.2027499999999999E-3</v>
      </c>
      <c r="AH4830" s="57" t="s">
        <v>44</v>
      </c>
    </row>
    <row r="4831" spans="1:34" x14ac:dyDescent="0.25">
      <c r="A4831" s="54">
        <v>11904811</v>
      </c>
      <c r="B4831" s="55"/>
      <c r="C4831" s="55"/>
      <c r="D4831" s="55">
        <v>60936913</v>
      </c>
      <c r="E4831" s="55"/>
      <c r="F4831" s="55">
        <v>300</v>
      </c>
      <c r="G4831" s="55">
        <v>78413514</v>
      </c>
      <c r="H4831" s="55"/>
      <c r="I4831" s="55">
        <v>2275050011</v>
      </c>
      <c r="J4831" s="55">
        <v>2</v>
      </c>
      <c r="K4831" s="55" t="s">
        <v>34</v>
      </c>
      <c r="L4831" s="55" t="s">
        <v>64</v>
      </c>
      <c r="M4831" s="55">
        <v>34019</v>
      </c>
      <c r="N4831" s="55"/>
      <c r="O4831" s="55" t="s">
        <v>466</v>
      </c>
      <c r="P4831" s="55">
        <v>48811</v>
      </c>
      <c r="Q4831" s="55" t="s">
        <v>37</v>
      </c>
      <c r="R4831" s="55" t="s">
        <v>38</v>
      </c>
      <c r="S4831" s="55"/>
      <c r="T4831" s="55"/>
      <c r="U4831" s="55" t="s">
        <v>38</v>
      </c>
      <c r="V4831" s="55">
        <v>40.449300000000001</v>
      </c>
      <c r="W4831" s="55">
        <v>-75.017700000000005</v>
      </c>
      <c r="X4831" s="55" t="s">
        <v>39</v>
      </c>
      <c r="Y4831" s="55" t="s">
        <v>467</v>
      </c>
      <c r="Z4831" s="55" t="s">
        <v>34</v>
      </c>
      <c r="AA4831" s="55">
        <v>0</v>
      </c>
      <c r="AB4831" s="55" t="s">
        <v>41</v>
      </c>
      <c r="AC4831" s="55">
        <v>8</v>
      </c>
      <c r="AD4831" s="55"/>
      <c r="AE4831" s="55" t="s">
        <v>49</v>
      </c>
      <c r="AF4831" s="55" t="s">
        <v>50</v>
      </c>
      <c r="AG4831" s="55">
        <v>8.9894899999999993E-3</v>
      </c>
      <c r="AH4831" s="57" t="s">
        <v>44</v>
      </c>
    </row>
    <row r="4832" spans="1:34" x14ac:dyDescent="0.25">
      <c r="A4832" s="54">
        <v>11904811</v>
      </c>
      <c r="B4832" s="55"/>
      <c r="C4832" s="55"/>
      <c r="D4832" s="55">
        <v>60936913</v>
      </c>
      <c r="E4832" s="55"/>
      <c r="F4832" s="55">
        <v>300</v>
      </c>
      <c r="G4832" s="55">
        <v>78413514</v>
      </c>
      <c r="H4832" s="55"/>
      <c r="I4832" s="55">
        <v>2275050011</v>
      </c>
      <c r="J4832" s="55">
        <v>2</v>
      </c>
      <c r="K4832" s="55" t="s">
        <v>34</v>
      </c>
      <c r="L4832" s="55" t="s">
        <v>64</v>
      </c>
      <c r="M4832" s="55">
        <v>34019</v>
      </c>
      <c r="N4832" s="55"/>
      <c r="O4832" s="55" t="s">
        <v>466</v>
      </c>
      <c r="P4832" s="55">
        <v>48811</v>
      </c>
      <c r="Q4832" s="55" t="s">
        <v>37</v>
      </c>
      <c r="R4832" s="55" t="s">
        <v>38</v>
      </c>
      <c r="S4832" s="55"/>
      <c r="T4832" s="55"/>
      <c r="U4832" s="55" t="s">
        <v>38</v>
      </c>
      <c r="V4832" s="55">
        <v>40.449300000000001</v>
      </c>
      <c r="W4832" s="55">
        <v>-75.017700000000005</v>
      </c>
      <c r="X4832" s="55" t="s">
        <v>39</v>
      </c>
      <c r="Y4832" s="55" t="s">
        <v>467</v>
      </c>
      <c r="Z4832" s="55" t="s">
        <v>34</v>
      </c>
      <c r="AA4832" s="55">
        <v>0</v>
      </c>
      <c r="AB4832" s="55" t="s">
        <v>41</v>
      </c>
      <c r="AC4832" s="55">
        <v>8</v>
      </c>
      <c r="AD4832" s="55"/>
      <c r="AE4832" s="55" t="s">
        <v>51</v>
      </c>
      <c r="AF4832" s="55" t="s">
        <v>52</v>
      </c>
      <c r="AG4832" s="55">
        <v>2.4686E-3</v>
      </c>
      <c r="AH4832" s="57" t="s">
        <v>44</v>
      </c>
    </row>
    <row r="4833" spans="1:34" x14ac:dyDescent="0.25">
      <c r="A4833" s="54">
        <v>11904811</v>
      </c>
      <c r="B4833" s="55"/>
      <c r="C4833" s="55"/>
      <c r="D4833" s="55">
        <v>60936913</v>
      </c>
      <c r="E4833" s="55"/>
      <c r="F4833" s="55">
        <v>300</v>
      </c>
      <c r="G4833" s="55">
        <v>78413514</v>
      </c>
      <c r="H4833" s="55"/>
      <c r="I4833" s="55">
        <v>2275050011</v>
      </c>
      <c r="J4833" s="55">
        <v>2</v>
      </c>
      <c r="K4833" s="55" t="s">
        <v>34</v>
      </c>
      <c r="L4833" s="55" t="s">
        <v>64</v>
      </c>
      <c r="M4833" s="55">
        <v>34019</v>
      </c>
      <c r="N4833" s="55"/>
      <c r="O4833" s="55" t="s">
        <v>466</v>
      </c>
      <c r="P4833" s="55">
        <v>48811</v>
      </c>
      <c r="Q4833" s="55" t="s">
        <v>37</v>
      </c>
      <c r="R4833" s="55" t="s">
        <v>38</v>
      </c>
      <c r="S4833" s="55"/>
      <c r="T4833" s="55"/>
      <c r="U4833" s="55" t="s">
        <v>38</v>
      </c>
      <c r="V4833" s="55">
        <v>40.449300000000001</v>
      </c>
      <c r="W4833" s="55">
        <v>-75.017700000000005</v>
      </c>
      <c r="X4833" s="55" t="s">
        <v>39</v>
      </c>
      <c r="Y4833" s="55" t="s">
        <v>467</v>
      </c>
      <c r="Z4833" s="55" t="s">
        <v>34</v>
      </c>
      <c r="AA4833" s="55">
        <v>0</v>
      </c>
      <c r="AB4833" s="55" t="s">
        <v>41</v>
      </c>
      <c r="AC4833" s="55">
        <v>8</v>
      </c>
      <c r="AD4833" s="55"/>
      <c r="AE4833" s="55" t="s">
        <v>53</v>
      </c>
      <c r="AF4833" s="55" t="s">
        <v>54</v>
      </c>
      <c r="AG4833" s="55">
        <v>0.45627299999999998</v>
      </c>
      <c r="AH4833" s="57" t="s">
        <v>44</v>
      </c>
    </row>
    <row r="4834" spans="1:34" x14ac:dyDescent="0.25">
      <c r="A4834" s="54">
        <v>11904811</v>
      </c>
      <c r="B4834" s="55"/>
      <c r="C4834" s="55"/>
      <c r="D4834" s="55">
        <v>60936913</v>
      </c>
      <c r="E4834" s="55"/>
      <c r="F4834" s="55">
        <v>300</v>
      </c>
      <c r="G4834" s="55">
        <v>78413514</v>
      </c>
      <c r="H4834" s="55"/>
      <c r="I4834" s="55">
        <v>2275050011</v>
      </c>
      <c r="J4834" s="55">
        <v>2</v>
      </c>
      <c r="K4834" s="55" t="s">
        <v>34</v>
      </c>
      <c r="L4834" s="55" t="s">
        <v>64</v>
      </c>
      <c r="M4834" s="55">
        <v>34019</v>
      </c>
      <c r="N4834" s="55"/>
      <c r="O4834" s="55" t="s">
        <v>466</v>
      </c>
      <c r="P4834" s="55">
        <v>48811</v>
      </c>
      <c r="Q4834" s="55" t="s">
        <v>37</v>
      </c>
      <c r="R4834" s="55" t="s">
        <v>38</v>
      </c>
      <c r="S4834" s="55"/>
      <c r="T4834" s="55"/>
      <c r="U4834" s="55" t="s">
        <v>38</v>
      </c>
      <c r="V4834" s="55">
        <v>40.449300000000001</v>
      </c>
      <c r="W4834" s="55">
        <v>-75.017700000000005</v>
      </c>
      <c r="X4834" s="55" t="s">
        <v>39</v>
      </c>
      <c r="Y4834" s="55" t="s">
        <v>467</v>
      </c>
      <c r="Z4834" s="55" t="s">
        <v>34</v>
      </c>
      <c r="AA4834" s="55">
        <v>0</v>
      </c>
      <c r="AB4834" s="55" t="s">
        <v>41</v>
      </c>
      <c r="AC4834" s="55">
        <v>8</v>
      </c>
      <c r="AD4834" s="55"/>
      <c r="AE4834" s="55">
        <v>7439921</v>
      </c>
      <c r="AF4834" s="55" t="s">
        <v>55</v>
      </c>
      <c r="AG4834" s="55">
        <v>5.8383899999999995E-4</v>
      </c>
      <c r="AH4834" s="57" t="s">
        <v>44</v>
      </c>
    </row>
    <row r="4835" spans="1:34" x14ac:dyDescent="0.25">
      <c r="A4835" s="54">
        <v>11905011</v>
      </c>
      <c r="B4835" s="55"/>
      <c r="C4835" s="55"/>
      <c r="D4835" s="55">
        <v>60937313</v>
      </c>
      <c r="E4835" s="55"/>
      <c r="F4835" s="55">
        <v>300</v>
      </c>
      <c r="G4835" s="55">
        <v>78414314</v>
      </c>
      <c r="H4835" s="55"/>
      <c r="I4835" s="55">
        <v>2275050011</v>
      </c>
      <c r="J4835" s="55">
        <v>2</v>
      </c>
      <c r="K4835" s="55" t="s">
        <v>34</v>
      </c>
      <c r="L4835" s="55" t="s">
        <v>73</v>
      </c>
      <c r="M4835" s="55">
        <v>34035</v>
      </c>
      <c r="N4835" s="55"/>
      <c r="O4835" s="55" t="s">
        <v>468</v>
      </c>
      <c r="P4835" s="55">
        <v>48811</v>
      </c>
      <c r="Q4835" s="55" t="s">
        <v>37</v>
      </c>
      <c r="R4835" s="55" t="s">
        <v>38</v>
      </c>
      <c r="S4835" s="55"/>
      <c r="T4835" s="55"/>
      <c r="U4835" s="55" t="s">
        <v>38</v>
      </c>
      <c r="V4835" s="55">
        <v>40.492600000000003</v>
      </c>
      <c r="W4835" s="55">
        <v>-74.521299999999997</v>
      </c>
      <c r="X4835" s="55" t="s">
        <v>39</v>
      </c>
      <c r="Y4835" s="55" t="s">
        <v>426</v>
      </c>
      <c r="Z4835" s="55" t="s">
        <v>34</v>
      </c>
      <c r="AA4835" s="55">
        <v>0</v>
      </c>
      <c r="AB4835" s="55" t="s">
        <v>41</v>
      </c>
      <c r="AC4835" s="55">
        <v>8</v>
      </c>
      <c r="AD4835" s="55"/>
      <c r="AE4835" s="55" t="s">
        <v>42</v>
      </c>
      <c r="AF4835" s="55" t="s">
        <v>43</v>
      </c>
      <c r="AG4835" s="55">
        <v>1.3542700000000001E-3</v>
      </c>
      <c r="AH4835" s="57" t="s">
        <v>44</v>
      </c>
    </row>
    <row r="4836" spans="1:34" x14ac:dyDescent="0.25">
      <c r="A4836" s="54">
        <v>11905011</v>
      </c>
      <c r="B4836" s="55"/>
      <c r="C4836" s="55"/>
      <c r="D4836" s="55">
        <v>60937313</v>
      </c>
      <c r="E4836" s="55"/>
      <c r="F4836" s="55">
        <v>300</v>
      </c>
      <c r="G4836" s="55">
        <v>78414414</v>
      </c>
      <c r="H4836" s="55"/>
      <c r="I4836" s="55">
        <v>2275050012</v>
      </c>
      <c r="J4836" s="55">
        <v>2</v>
      </c>
      <c r="K4836" s="55" t="s">
        <v>34</v>
      </c>
      <c r="L4836" s="55" t="s">
        <v>73</v>
      </c>
      <c r="M4836" s="55">
        <v>34035</v>
      </c>
      <c r="N4836" s="55"/>
      <c r="O4836" s="55" t="s">
        <v>468</v>
      </c>
      <c r="P4836" s="55">
        <v>48811</v>
      </c>
      <c r="Q4836" s="55" t="s">
        <v>37</v>
      </c>
      <c r="R4836" s="55" t="s">
        <v>38</v>
      </c>
      <c r="S4836" s="55"/>
      <c r="T4836" s="55"/>
      <c r="U4836" s="55" t="s">
        <v>38</v>
      </c>
      <c r="V4836" s="55">
        <v>40.492600000000003</v>
      </c>
      <c r="W4836" s="55">
        <v>-74.521299999999997</v>
      </c>
      <c r="X4836" s="55" t="s">
        <v>39</v>
      </c>
      <c r="Y4836" s="55" t="s">
        <v>426</v>
      </c>
      <c r="Z4836" s="55" t="s">
        <v>34</v>
      </c>
      <c r="AA4836" s="55">
        <v>0</v>
      </c>
      <c r="AB4836" s="55" t="s">
        <v>41</v>
      </c>
      <c r="AC4836" s="55">
        <v>8</v>
      </c>
      <c r="AD4836" s="55"/>
      <c r="AE4836" s="55" t="s">
        <v>42</v>
      </c>
      <c r="AF4836" s="55" t="s">
        <v>43</v>
      </c>
      <c r="AG4836" s="55">
        <v>1.1376499999999999E-2</v>
      </c>
      <c r="AH4836" s="57" t="s">
        <v>44</v>
      </c>
    </row>
    <row r="4837" spans="1:34" x14ac:dyDescent="0.25">
      <c r="A4837" s="54">
        <v>11905011</v>
      </c>
      <c r="B4837" s="55"/>
      <c r="C4837" s="55"/>
      <c r="D4837" s="55">
        <v>60937313</v>
      </c>
      <c r="E4837" s="55"/>
      <c r="F4837" s="55">
        <v>300</v>
      </c>
      <c r="G4837" s="55">
        <v>78414314</v>
      </c>
      <c r="H4837" s="55"/>
      <c r="I4837" s="55">
        <v>2275050011</v>
      </c>
      <c r="J4837" s="55">
        <v>2</v>
      </c>
      <c r="K4837" s="55" t="s">
        <v>34</v>
      </c>
      <c r="L4837" s="55" t="s">
        <v>73</v>
      </c>
      <c r="M4837" s="55">
        <v>34035</v>
      </c>
      <c r="N4837" s="55"/>
      <c r="O4837" s="55" t="s">
        <v>468</v>
      </c>
      <c r="P4837" s="55">
        <v>48811</v>
      </c>
      <c r="Q4837" s="55" t="s">
        <v>37</v>
      </c>
      <c r="R4837" s="55" t="s">
        <v>38</v>
      </c>
      <c r="S4837" s="55"/>
      <c r="T4837" s="55"/>
      <c r="U4837" s="55" t="s">
        <v>38</v>
      </c>
      <c r="V4837" s="55">
        <v>40.492600000000003</v>
      </c>
      <c r="W4837" s="55">
        <v>-74.521299999999997</v>
      </c>
      <c r="X4837" s="55" t="s">
        <v>39</v>
      </c>
      <c r="Y4837" s="55" t="s">
        <v>426</v>
      </c>
      <c r="Z4837" s="55" t="s">
        <v>34</v>
      </c>
      <c r="AA4837" s="55">
        <v>0</v>
      </c>
      <c r="AB4837" s="55" t="s">
        <v>41</v>
      </c>
      <c r="AC4837" s="55">
        <v>8</v>
      </c>
      <c r="AD4837" s="55"/>
      <c r="AE4837" s="55" t="s">
        <v>45</v>
      </c>
      <c r="AF4837" s="55" t="s">
        <v>46</v>
      </c>
      <c r="AG4837" s="55">
        <v>9.0000000000000006E-5</v>
      </c>
      <c r="AH4837" s="57" t="s">
        <v>44</v>
      </c>
    </row>
    <row r="4838" spans="1:34" x14ac:dyDescent="0.25">
      <c r="A4838" s="54">
        <v>11905011</v>
      </c>
      <c r="B4838" s="55"/>
      <c r="C4838" s="55"/>
      <c r="D4838" s="55">
        <v>60937313</v>
      </c>
      <c r="E4838" s="55"/>
      <c r="F4838" s="55">
        <v>300</v>
      </c>
      <c r="G4838" s="55">
        <v>78414414</v>
      </c>
      <c r="H4838" s="55"/>
      <c r="I4838" s="55">
        <v>2275050012</v>
      </c>
      <c r="J4838" s="55">
        <v>2</v>
      </c>
      <c r="K4838" s="55" t="s">
        <v>34</v>
      </c>
      <c r="L4838" s="55" t="s">
        <v>73</v>
      </c>
      <c r="M4838" s="55">
        <v>34035</v>
      </c>
      <c r="N4838" s="55"/>
      <c r="O4838" s="55" t="s">
        <v>468</v>
      </c>
      <c r="P4838" s="55">
        <v>48811</v>
      </c>
      <c r="Q4838" s="55" t="s">
        <v>37</v>
      </c>
      <c r="R4838" s="55" t="s">
        <v>38</v>
      </c>
      <c r="S4838" s="55"/>
      <c r="T4838" s="55"/>
      <c r="U4838" s="55" t="s">
        <v>38</v>
      </c>
      <c r="V4838" s="55">
        <v>40.492600000000003</v>
      </c>
      <c r="W4838" s="55">
        <v>-74.521299999999997</v>
      </c>
      <c r="X4838" s="55" t="s">
        <v>39</v>
      </c>
      <c r="Y4838" s="55" t="s">
        <v>426</v>
      </c>
      <c r="Z4838" s="55" t="s">
        <v>34</v>
      </c>
      <c r="AA4838" s="55">
        <v>0</v>
      </c>
      <c r="AB4838" s="55" t="s">
        <v>41</v>
      </c>
      <c r="AC4838" s="55">
        <v>8</v>
      </c>
      <c r="AD4838" s="55"/>
      <c r="AE4838" s="55" t="s">
        <v>45</v>
      </c>
      <c r="AF4838" s="55" t="s">
        <v>46</v>
      </c>
      <c r="AG4838" s="55">
        <v>1.2140199999999999E-3</v>
      </c>
      <c r="AH4838" s="57" t="s">
        <v>44</v>
      </c>
    </row>
    <row r="4839" spans="1:34" x14ac:dyDescent="0.25">
      <c r="A4839" s="54">
        <v>11905011</v>
      </c>
      <c r="B4839" s="55"/>
      <c r="C4839" s="55"/>
      <c r="D4839" s="55">
        <v>60937313</v>
      </c>
      <c r="E4839" s="55"/>
      <c r="F4839" s="55">
        <v>300</v>
      </c>
      <c r="G4839" s="55">
        <v>78414314</v>
      </c>
      <c r="H4839" s="55"/>
      <c r="I4839" s="55">
        <v>2275050011</v>
      </c>
      <c r="J4839" s="55">
        <v>2</v>
      </c>
      <c r="K4839" s="55" t="s">
        <v>34</v>
      </c>
      <c r="L4839" s="55" t="s">
        <v>73</v>
      </c>
      <c r="M4839" s="55">
        <v>34035</v>
      </c>
      <c r="N4839" s="55"/>
      <c r="O4839" s="55" t="s">
        <v>468</v>
      </c>
      <c r="P4839" s="55">
        <v>48811</v>
      </c>
      <c r="Q4839" s="55" t="s">
        <v>37</v>
      </c>
      <c r="R4839" s="55" t="s">
        <v>38</v>
      </c>
      <c r="S4839" s="55"/>
      <c r="T4839" s="55"/>
      <c r="U4839" s="55" t="s">
        <v>38</v>
      </c>
      <c r="V4839" s="55">
        <v>40.492600000000003</v>
      </c>
      <c r="W4839" s="55">
        <v>-74.521299999999997</v>
      </c>
      <c r="X4839" s="55" t="s">
        <v>39</v>
      </c>
      <c r="Y4839" s="55" t="s">
        <v>426</v>
      </c>
      <c r="Z4839" s="55" t="s">
        <v>34</v>
      </c>
      <c r="AA4839" s="55">
        <v>0</v>
      </c>
      <c r="AB4839" s="55" t="s">
        <v>41</v>
      </c>
      <c r="AC4839" s="55">
        <v>8</v>
      </c>
      <c r="AD4839" s="55"/>
      <c r="AE4839" s="55" t="s">
        <v>47</v>
      </c>
      <c r="AF4839" s="55" t="s">
        <v>48</v>
      </c>
      <c r="AG4839" s="55">
        <v>1.4699100000000001E-3</v>
      </c>
      <c r="AH4839" s="57" t="s">
        <v>44</v>
      </c>
    </row>
    <row r="4840" spans="1:34" x14ac:dyDescent="0.25">
      <c r="A4840" s="54">
        <v>11905011</v>
      </c>
      <c r="B4840" s="55"/>
      <c r="C4840" s="55"/>
      <c r="D4840" s="55">
        <v>60937313</v>
      </c>
      <c r="E4840" s="55"/>
      <c r="F4840" s="55">
        <v>300</v>
      </c>
      <c r="G4840" s="55">
        <v>78414414</v>
      </c>
      <c r="H4840" s="55"/>
      <c r="I4840" s="55">
        <v>2275050012</v>
      </c>
      <c r="J4840" s="55">
        <v>2</v>
      </c>
      <c r="K4840" s="55" t="s">
        <v>34</v>
      </c>
      <c r="L4840" s="55" t="s">
        <v>73</v>
      </c>
      <c r="M4840" s="55">
        <v>34035</v>
      </c>
      <c r="N4840" s="55"/>
      <c r="O4840" s="55" t="s">
        <v>468</v>
      </c>
      <c r="P4840" s="55">
        <v>48811</v>
      </c>
      <c r="Q4840" s="55" t="s">
        <v>37</v>
      </c>
      <c r="R4840" s="55" t="s">
        <v>38</v>
      </c>
      <c r="S4840" s="55"/>
      <c r="T4840" s="55"/>
      <c r="U4840" s="55" t="s">
        <v>38</v>
      </c>
      <c r="V4840" s="55">
        <v>40.492600000000003</v>
      </c>
      <c r="W4840" s="55">
        <v>-74.521299999999997</v>
      </c>
      <c r="X4840" s="55" t="s">
        <v>39</v>
      </c>
      <c r="Y4840" s="55" t="s">
        <v>426</v>
      </c>
      <c r="Z4840" s="55" t="s">
        <v>34</v>
      </c>
      <c r="AA4840" s="55">
        <v>0</v>
      </c>
      <c r="AB4840" s="55" t="s">
        <v>41</v>
      </c>
      <c r="AC4840" s="55">
        <v>8</v>
      </c>
      <c r="AD4840" s="55"/>
      <c r="AE4840" s="55" t="s">
        <v>47</v>
      </c>
      <c r="AF4840" s="55" t="s">
        <v>48</v>
      </c>
      <c r="AG4840" s="55">
        <v>3.8118200000000001E-3</v>
      </c>
      <c r="AH4840" s="57" t="s">
        <v>44</v>
      </c>
    </row>
    <row r="4841" spans="1:34" x14ac:dyDescent="0.25">
      <c r="A4841" s="54">
        <v>11905011</v>
      </c>
      <c r="B4841" s="55"/>
      <c r="C4841" s="55"/>
      <c r="D4841" s="55">
        <v>60937313</v>
      </c>
      <c r="E4841" s="55"/>
      <c r="F4841" s="55">
        <v>300</v>
      </c>
      <c r="G4841" s="55">
        <v>78414314</v>
      </c>
      <c r="H4841" s="55"/>
      <c r="I4841" s="55">
        <v>2275050011</v>
      </c>
      <c r="J4841" s="55">
        <v>2</v>
      </c>
      <c r="K4841" s="55" t="s">
        <v>34</v>
      </c>
      <c r="L4841" s="55" t="s">
        <v>73</v>
      </c>
      <c r="M4841" s="55">
        <v>34035</v>
      </c>
      <c r="N4841" s="55"/>
      <c r="O4841" s="55" t="s">
        <v>468</v>
      </c>
      <c r="P4841" s="55">
        <v>48811</v>
      </c>
      <c r="Q4841" s="55" t="s">
        <v>37</v>
      </c>
      <c r="R4841" s="55" t="s">
        <v>38</v>
      </c>
      <c r="S4841" s="55"/>
      <c r="T4841" s="55"/>
      <c r="U4841" s="55" t="s">
        <v>38</v>
      </c>
      <c r="V4841" s="55">
        <v>40.492600000000003</v>
      </c>
      <c r="W4841" s="55">
        <v>-74.521299999999997</v>
      </c>
      <c r="X4841" s="55" t="s">
        <v>39</v>
      </c>
      <c r="Y4841" s="55" t="s">
        <v>426</v>
      </c>
      <c r="Z4841" s="55" t="s">
        <v>34</v>
      </c>
      <c r="AA4841" s="55">
        <v>0</v>
      </c>
      <c r="AB4841" s="55" t="s">
        <v>41</v>
      </c>
      <c r="AC4841" s="55">
        <v>8</v>
      </c>
      <c r="AD4841" s="55"/>
      <c r="AE4841" s="55" t="s">
        <v>49</v>
      </c>
      <c r="AF4841" s="55" t="s">
        <v>50</v>
      </c>
      <c r="AG4841" s="55">
        <v>2.1302999999999999E-3</v>
      </c>
      <c r="AH4841" s="57" t="s">
        <v>44</v>
      </c>
    </row>
    <row r="4842" spans="1:34" x14ac:dyDescent="0.25">
      <c r="A4842" s="54">
        <v>11905011</v>
      </c>
      <c r="B4842" s="55"/>
      <c r="C4842" s="55"/>
      <c r="D4842" s="55">
        <v>60937313</v>
      </c>
      <c r="E4842" s="55"/>
      <c r="F4842" s="55">
        <v>300</v>
      </c>
      <c r="G4842" s="55">
        <v>78414414</v>
      </c>
      <c r="H4842" s="55"/>
      <c r="I4842" s="55">
        <v>2275050012</v>
      </c>
      <c r="J4842" s="55">
        <v>2</v>
      </c>
      <c r="K4842" s="55" t="s">
        <v>34</v>
      </c>
      <c r="L4842" s="55" t="s">
        <v>73</v>
      </c>
      <c r="M4842" s="55">
        <v>34035</v>
      </c>
      <c r="N4842" s="55"/>
      <c r="O4842" s="55" t="s">
        <v>468</v>
      </c>
      <c r="P4842" s="55">
        <v>48811</v>
      </c>
      <c r="Q4842" s="55" t="s">
        <v>37</v>
      </c>
      <c r="R4842" s="55" t="s">
        <v>38</v>
      </c>
      <c r="S4842" s="55"/>
      <c r="T4842" s="55"/>
      <c r="U4842" s="55" t="s">
        <v>38</v>
      </c>
      <c r="V4842" s="55">
        <v>40.492600000000003</v>
      </c>
      <c r="W4842" s="55">
        <v>-74.521299999999997</v>
      </c>
      <c r="X4842" s="55" t="s">
        <v>39</v>
      </c>
      <c r="Y4842" s="55" t="s">
        <v>426</v>
      </c>
      <c r="Z4842" s="55" t="s">
        <v>34</v>
      </c>
      <c r="AA4842" s="55">
        <v>0</v>
      </c>
      <c r="AB4842" s="55" t="s">
        <v>41</v>
      </c>
      <c r="AC4842" s="55">
        <v>8</v>
      </c>
      <c r="AD4842" s="55"/>
      <c r="AE4842" s="55" t="s">
        <v>49</v>
      </c>
      <c r="AF4842" s="55" t="s">
        <v>50</v>
      </c>
      <c r="AG4842" s="55">
        <v>3.9055499999999998E-3</v>
      </c>
      <c r="AH4842" s="57" t="s">
        <v>44</v>
      </c>
    </row>
    <row r="4843" spans="1:34" x14ac:dyDescent="0.25">
      <c r="A4843" s="54">
        <v>11905011</v>
      </c>
      <c r="B4843" s="55"/>
      <c r="C4843" s="55"/>
      <c r="D4843" s="55">
        <v>60937313</v>
      </c>
      <c r="E4843" s="55"/>
      <c r="F4843" s="55">
        <v>300</v>
      </c>
      <c r="G4843" s="55">
        <v>78414314</v>
      </c>
      <c r="H4843" s="55"/>
      <c r="I4843" s="55">
        <v>2275050011</v>
      </c>
      <c r="J4843" s="55">
        <v>2</v>
      </c>
      <c r="K4843" s="55" t="s">
        <v>34</v>
      </c>
      <c r="L4843" s="55" t="s">
        <v>73</v>
      </c>
      <c r="M4843" s="55">
        <v>34035</v>
      </c>
      <c r="N4843" s="55"/>
      <c r="O4843" s="55" t="s">
        <v>468</v>
      </c>
      <c r="P4843" s="55">
        <v>48811</v>
      </c>
      <c r="Q4843" s="55" t="s">
        <v>37</v>
      </c>
      <c r="R4843" s="55" t="s">
        <v>38</v>
      </c>
      <c r="S4843" s="55"/>
      <c r="T4843" s="55"/>
      <c r="U4843" s="55" t="s">
        <v>38</v>
      </c>
      <c r="V4843" s="55">
        <v>40.492600000000003</v>
      </c>
      <c r="W4843" s="55">
        <v>-74.521299999999997</v>
      </c>
      <c r="X4843" s="55" t="s">
        <v>39</v>
      </c>
      <c r="Y4843" s="55" t="s">
        <v>426</v>
      </c>
      <c r="Z4843" s="55" t="s">
        <v>34</v>
      </c>
      <c r="AA4843" s="55">
        <v>0</v>
      </c>
      <c r="AB4843" s="55" t="s">
        <v>41</v>
      </c>
      <c r="AC4843" s="55">
        <v>8</v>
      </c>
      <c r="AD4843" s="55"/>
      <c r="AE4843" s="55" t="s">
        <v>51</v>
      </c>
      <c r="AF4843" s="55" t="s">
        <v>52</v>
      </c>
      <c r="AG4843" s="55">
        <v>5.8500000000000002E-4</v>
      </c>
      <c r="AH4843" s="57" t="s">
        <v>44</v>
      </c>
    </row>
    <row r="4844" spans="1:34" x14ac:dyDescent="0.25">
      <c r="A4844" s="54">
        <v>11905011</v>
      </c>
      <c r="B4844" s="55"/>
      <c r="C4844" s="55"/>
      <c r="D4844" s="55">
        <v>60937313</v>
      </c>
      <c r="E4844" s="55"/>
      <c r="F4844" s="55">
        <v>300</v>
      </c>
      <c r="G4844" s="55">
        <v>78414414</v>
      </c>
      <c r="H4844" s="55"/>
      <c r="I4844" s="55">
        <v>2275050012</v>
      </c>
      <c r="J4844" s="55">
        <v>2</v>
      </c>
      <c r="K4844" s="55" t="s">
        <v>34</v>
      </c>
      <c r="L4844" s="55" t="s">
        <v>73</v>
      </c>
      <c r="M4844" s="55">
        <v>34035</v>
      </c>
      <c r="N4844" s="55"/>
      <c r="O4844" s="55" t="s">
        <v>468</v>
      </c>
      <c r="P4844" s="55">
        <v>48811</v>
      </c>
      <c r="Q4844" s="55" t="s">
        <v>37</v>
      </c>
      <c r="R4844" s="55" t="s">
        <v>38</v>
      </c>
      <c r="S4844" s="55"/>
      <c r="T4844" s="55"/>
      <c r="U4844" s="55" t="s">
        <v>38</v>
      </c>
      <c r="V4844" s="55">
        <v>40.492600000000003</v>
      </c>
      <c r="W4844" s="55">
        <v>-74.521299999999997</v>
      </c>
      <c r="X4844" s="55" t="s">
        <v>39</v>
      </c>
      <c r="Y4844" s="55" t="s">
        <v>426</v>
      </c>
      <c r="Z4844" s="55" t="s">
        <v>34</v>
      </c>
      <c r="AA4844" s="55">
        <v>0</v>
      </c>
      <c r="AB4844" s="55" t="s">
        <v>41</v>
      </c>
      <c r="AC4844" s="55">
        <v>8</v>
      </c>
      <c r="AD4844" s="55"/>
      <c r="AE4844" s="55" t="s">
        <v>51</v>
      </c>
      <c r="AF4844" s="55" t="s">
        <v>52</v>
      </c>
      <c r="AG4844" s="55">
        <v>5.3417999999999998E-3</v>
      </c>
      <c r="AH4844" s="57" t="s">
        <v>44</v>
      </c>
    </row>
    <row r="4845" spans="1:34" x14ac:dyDescent="0.25">
      <c r="A4845" s="54">
        <v>11905011</v>
      </c>
      <c r="B4845" s="55"/>
      <c r="C4845" s="55"/>
      <c r="D4845" s="55">
        <v>60937313</v>
      </c>
      <c r="E4845" s="55"/>
      <c r="F4845" s="55">
        <v>300</v>
      </c>
      <c r="G4845" s="55">
        <v>78414414</v>
      </c>
      <c r="H4845" s="55"/>
      <c r="I4845" s="55">
        <v>2275050012</v>
      </c>
      <c r="J4845" s="55">
        <v>2</v>
      </c>
      <c r="K4845" s="55" t="s">
        <v>34</v>
      </c>
      <c r="L4845" s="55" t="s">
        <v>73</v>
      </c>
      <c r="M4845" s="55">
        <v>34035</v>
      </c>
      <c r="N4845" s="55"/>
      <c r="O4845" s="55" t="s">
        <v>468</v>
      </c>
      <c r="P4845" s="55">
        <v>48811</v>
      </c>
      <c r="Q4845" s="55" t="s">
        <v>37</v>
      </c>
      <c r="R4845" s="55" t="s">
        <v>38</v>
      </c>
      <c r="S4845" s="55"/>
      <c r="T4845" s="55"/>
      <c r="U4845" s="55" t="s">
        <v>38</v>
      </c>
      <c r="V4845" s="55">
        <v>40.492600000000003</v>
      </c>
      <c r="W4845" s="55">
        <v>-74.521299999999997</v>
      </c>
      <c r="X4845" s="55" t="s">
        <v>39</v>
      </c>
      <c r="Y4845" s="55" t="s">
        <v>426</v>
      </c>
      <c r="Z4845" s="55" t="s">
        <v>34</v>
      </c>
      <c r="AA4845" s="55">
        <v>0</v>
      </c>
      <c r="AB4845" s="55" t="s">
        <v>41</v>
      </c>
      <c r="AC4845" s="55">
        <v>8</v>
      </c>
      <c r="AD4845" s="55"/>
      <c r="AE4845" s="55" t="s">
        <v>53</v>
      </c>
      <c r="AF4845" s="55" t="s">
        <v>54</v>
      </c>
      <c r="AG4845" s="55">
        <v>0.15802099999999999</v>
      </c>
      <c r="AH4845" s="57" t="s">
        <v>44</v>
      </c>
    </row>
    <row r="4846" spans="1:34" x14ac:dyDescent="0.25">
      <c r="A4846" s="54">
        <v>11905011</v>
      </c>
      <c r="B4846" s="55"/>
      <c r="C4846" s="55"/>
      <c r="D4846" s="55">
        <v>60937313</v>
      </c>
      <c r="E4846" s="55"/>
      <c r="F4846" s="55">
        <v>300</v>
      </c>
      <c r="G4846" s="55">
        <v>78414314</v>
      </c>
      <c r="H4846" s="55"/>
      <c r="I4846" s="55">
        <v>2275050011</v>
      </c>
      <c r="J4846" s="55">
        <v>2</v>
      </c>
      <c r="K4846" s="55" t="s">
        <v>34</v>
      </c>
      <c r="L4846" s="55" t="s">
        <v>73</v>
      </c>
      <c r="M4846" s="55">
        <v>34035</v>
      </c>
      <c r="N4846" s="55"/>
      <c r="O4846" s="55" t="s">
        <v>468</v>
      </c>
      <c r="P4846" s="55">
        <v>48811</v>
      </c>
      <c r="Q4846" s="55" t="s">
        <v>37</v>
      </c>
      <c r="R4846" s="55" t="s">
        <v>38</v>
      </c>
      <c r="S4846" s="55"/>
      <c r="T4846" s="55"/>
      <c r="U4846" s="55" t="s">
        <v>38</v>
      </c>
      <c r="V4846" s="55">
        <v>40.492600000000003</v>
      </c>
      <c r="W4846" s="55">
        <v>-74.521299999999997</v>
      </c>
      <c r="X4846" s="55" t="s">
        <v>39</v>
      </c>
      <c r="Y4846" s="55" t="s">
        <v>426</v>
      </c>
      <c r="Z4846" s="55" t="s">
        <v>34</v>
      </c>
      <c r="AA4846" s="55">
        <v>0</v>
      </c>
      <c r="AB4846" s="55" t="s">
        <v>41</v>
      </c>
      <c r="AC4846" s="55">
        <v>8</v>
      </c>
      <c r="AD4846" s="55"/>
      <c r="AE4846" s="55" t="s">
        <v>53</v>
      </c>
      <c r="AF4846" s="55" t="s">
        <v>54</v>
      </c>
      <c r="AG4846" s="55">
        <v>0.108126</v>
      </c>
      <c r="AH4846" s="57" t="s">
        <v>44</v>
      </c>
    </row>
    <row r="4847" spans="1:34" x14ac:dyDescent="0.25">
      <c r="A4847" s="54">
        <v>11905011</v>
      </c>
      <c r="B4847" s="55"/>
      <c r="C4847" s="55"/>
      <c r="D4847" s="55">
        <v>60937313</v>
      </c>
      <c r="E4847" s="55"/>
      <c r="F4847" s="55">
        <v>300</v>
      </c>
      <c r="G4847" s="55">
        <v>78414314</v>
      </c>
      <c r="H4847" s="55"/>
      <c r="I4847" s="55">
        <v>2275050011</v>
      </c>
      <c r="J4847" s="55">
        <v>2</v>
      </c>
      <c r="K4847" s="55" t="s">
        <v>34</v>
      </c>
      <c r="L4847" s="55" t="s">
        <v>73</v>
      </c>
      <c r="M4847" s="55">
        <v>34035</v>
      </c>
      <c r="N4847" s="55"/>
      <c r="O4847" s="55" t="s">
        <v>468</v>
      </c>
      <c r="P4847" s="55">
        <v>48811</v>
      </c>
      <c r="Q4847" s="55" t="s">
        <v>37</v>
      </c>
      <c r="R4847" s="55" t="s">
        <v>38</v>
      </c>
      <c r="S4847" s="55"/>
      <c r="T4847" s="55"/>
      <c r="U4847" s="55" t="s">
        <v>38</v>
      </c>
      <c r="V4847" s="55">
        <v>40.492600000000003</v>
      </c>
      <c r="W4847" s="55">
        <v>-74.521299999999997</v>
      </c>
      <c r="X4847" s="55" t="s">
        <v>39</v>
      </c>
      <c r="Y4847" s="55" t="s">
        <v>426</v>
      </c>
      <c r="Z4847" s="55" t="s">
        <v>34</v>
      </c>
      <c r="AA4847" s="55">
        <v>0</v>
      </c>
      <c r="AB4847" s="55" t="s">
        <v>41</v>
      </c>
      <c r="AC4847" s="55">
        <v>8</v>
      </c>
      <c r="AD4847" s="55"/>
      <c r="AE4847" s="55">
        <v>7439921</v>
      </c>
      <c r="AF4847" s="55" t="s">
        <v>55</v>
      </c>
      <c r="AG4847" s="55">
        <v>1.3835599999999999E-4</v>
      </c>
      <c r="AH4847" s="57" t="s">
        <v>44</v>
      </c>
    </row>
    <row r="4848" spans="1:34" x14ac:dyDescent="0.25">
      <c r="A4848" s="54">
        <v>11048611</v>
      </c>
      <c r="B4848" s="55"/>
      <c r="C4848" s="55"/>
      <c r="D4848" s="55">
        <v>60641813</v>
      </c>
      <c r="E4848" s="55"/>
      <c r="F4848" s="55">
        <v>300</v>
      </c>
      <c r="G4848" s="55">
        <v>77823914</v>
      </c>
      <c r="H4848" s="55"/>
      <c r="I4848" s="55">
        <v>2275050011</v>
      </c>
      <c r="J4848" s="55">
        <v>2</v>
      </c>
      <c r="K4848" s="55" t="s">
        <v>34</v>
      </c>
      <c r="L4848" s="55" t="s">
        <v>236</v>
      </c>
      <c r="M4848" s="55">
        <v>34031</v>
      </c>
      <c r="N4848" s="55"/>
      <c r="O4848" s="55" t="s">
        <v>469</v>
      </c>
      <c r="P4848" s="55">
        <v>48811</v>
      </c>
      <c r="Q4848" s="55" t="s">
        <v>37</v>
      </c>
      <c r="R4848" s="55" t="s">
        <v>38</v>
      </c>
      <c r="S4848" s="55"/>
      <c r="T4848" s="55"/>
      <c r="U4848" s="55" t="s">
        <v>38</v>
      </c>
      <c r="V4848" s="55">
        <v>41.054299999999998</v>
      </c>
      <c r="W4848" s="55">
        <v>-74.430199999999999</v>
      </c>
      <c r="X4848" s="55" t="s">
        <v>39</v>
      </c>
      <c r="Y4848" s="55" t="s">
        <v>470</v>
      </c>
      <c r="Z4848" s="55" t="s">
        <v>34</v>
      </c>
      <c r="AA4848" s="55">
        <v>0</v>
      </c>
      <c r="AB4848" s="55" t="s">
        <v>41</v>
      </c>
      <c r="AC4848" s="55">
        <v>8</v>
      </c>
      <c r="AD4848" s="55"/>
      <c r="AE4848" s="55" t="s">
        <v>42</v>
      </c>
      <c r="AF4848" s="55" t="s">
        <v>43</v>
      </c>
      <c r="AG4848" s="55">
        <v>1.3542700000000001E-3</v>
      </c>
      <c r="AH4848" s="57" t="s">
        <v>44</v>
      </c>
    </row>
    <row r="4849" spans="1:34" x14ac:dyDescent="0.25">
      <c r="A4849" s="54">
        <v>11048611</v>
      </c>
      <c r="B4849" s="55"/>
      <c r="C4849" s="55"/>
      <c r="D4849" s="55">
        <v>60641813</v>
      </c>
      <c r="E4849" s="55"/>
      <c r="F4849" s="55">
        <v>300</v>
      </c>
      <c r="G4849" s="55">
        <v>77824014</v>
      </c>
      <c r="H4849" s="55"/>
      <c r="I4849" s="55">
        <v>2275050012</v>
      </c>
      <c r="J4849" s="55">
        <v>2</v>
      </c>
      <c r="K4849" s="55" t="s">
        <v>34</v>
      </c>
      <c r="L4849" s="55" t="s">
        <v>236</v>
      </c>
      <c r="M4849" s="55">
        <v>34031</v>
      </c>
      <c r="N4849" s="55"/>
      <c r="O4849" s="55" t="s">
        <v>469</v>
      </c>
      <c r="P4849" s="55">
        <v>48811</v>
      </c>
      <c r="Q4849" s="55" t="s">
        <v>37</v>
      </c>
      <c r="R4849" s="55" t="s">
        <v>38</v>
      </c>
      <c r="S4849" s="55"/>
      <c r="T4849" s="55"/>
      <c r="U4849" s="55" t="s">
        <v>38</v>
      </c>
      <c r="V4849" s="55">
        <v>41.054299999999998</v>
      </c>
      <c r="W4849" s="55">
        <v>-74.430199999999999</v>
      </c>
      <c r="X4849" s="55" t="s">
        <v>39</v>
      </c>
      <c r="Y4849" s="55" t="s">
        <v>470</v>
      </c>
      <c r="Z4849" s="55" t="s">
        <v>34</v>
      </c>
      <c r="AA4849" s="55">
        <v>0</v>
      </c>
      <c r="AB4849" s="55" t="s">
        <v>41</v>
      </c>
      <c r="AC4849" s="55">
        <v>8</v>
      </c>
      <c r="AD4849" s="55"/>
      <c r="AE4849" s="55" t="s">
        <v>42</v>
      </c>
      <c r="AF4849" s="55" t="s">
        <v>43</v>
      </c>
      <c r="AG4849" s="55">
        <v>1.1376499999999999E-2</v>
      </c>
      <c r="AH4849" s="57" t="s">
        <v>44</v>
      </c>
    </row>
    <row r="4850" spans="1:34" x14ac:dyDescent="0.25">
      <c r="A4850" s="54">
        <v>11048611</v>
      </c>
      <c r="B4850" s="55"/>
      <c r="C4850" s="55"/>
      <c r="D4850" s="55">
        <v>60641813</v>
      </c>
      <c r="E4850" s="55"/>
      <c r="F4850" s="55">
        <v>300</v>
      </c>
      <c r="G4850" s="55">
        <v>77824014</v>
      </c>
      <c r="H4850" s="55"/>
      <c r="I4850" s="55">
        <v>2275050012</v>
      </c>
      <c r="J4850" s="55">
        <v>2</v>
      </c>
      <c r="K4850" s="55" t="s">
        <v>34</v>
      </c>
      <c r="L4850" s="55" t="s">
        <v>236</v>
      </c>
      <c r="M4850" s="55">
        <v>34031</v>
      </c>
      <c r="N4850" s="55"/>
      <c r="O4850" s="55" t="s">
        <v>469</v>
      </c>
      <c r="P4850" s="55">
        <v>48811</v>
      </c>
      <c r="Q4850" s="55" t="s">
        <v>37</v>
      </c>
      <c r="R4850" s="55" t="s">
        <v>38</v>
      </c>
      <c r="S4850" s="55"/>
      <c r="T4850" s="55"/>
      <c r="U4850" s="55" t="s">
        <v>38</v>
      </c>
      <c r="V4850" s="55">
        <v>41.054299999999998</v>
      </c>
      <c r="W4850" s="55">
        <v>-74.430199999999999</v>
      </c>
      <c r="X4850" s="55" t="s">
        <v>39</v>
      </c>
      <c r="Y4850" s="55" t="s">
        <v>470</v>
      </c>
      <c r="Z4850" s="55" t="s">
        <v>34</v>
      </c>
      <c r="AA4850" s="55">
        <v>0</v>
      </c>
      <c r="AB4850" s="55" t="s">
        <v>41</v>
      </c>
      <c r="AC4850" s="55">
        <v>8</v>
      </c>
      <c r="AD4850" s="55"/>
      <c r="AE4850" s="55" t="s">
        <v>45</v>
      </c>
      <c r="AF4850" s="55" t="s">
        <v>46</v>
      </c>
      <c r="AG4850" s="55">
        <v>1.2140199999999999E-3</v>
      </c>
      <c r="AH4850" s="57" t="s">
        <v>44</v>
      </c>
    </row>
    <row r="4851" spans="1:34" x14ac:dyDescent="0.25">
      <c r="A4851" s="54">
        <v>11048611</v>
      </c>
      <c r="B4851" s="55"/>
      <c r="C4851" s="55"/>
      <c r="D4851" s="55">
        <v>60641813</v>
      </c>
      <c r="E4851" s="55"/>
      <c r="F4851" s="55">
        <v>300</v>
      </c>
      <c r="G4851" s="55">
        <v>77823914</v>
      </c>
      <c r="H4851" s="55"/>
      <c r="I4851" s="55">
        <v>2275050011</v>
      </c>
      <c r="J4851" s="55">
        <v>2</v>
      </c>
      <c r="K4851" s="55" t="s">
        <v>34</v>
      </c>
      <c r="L4851" s="55" t="s">
        <v>236</v>
      </c>
      <c r="M4851" s="55">
        <v>34031</v>
      </c>
      <c r="N4851" s="55"/>
      <c r="O4851" s="55" t="s">
        <v>469</v>
      </c>
      <c r="P4851" s="55">
        <v>48811</v>
      </c>
      <c r="Q4851" s="55" t="s">
        <v>37</v>
      </c>
      <c r="R4851" s="55" t="s">
        <v>38</v>
      </c>
      <c r="S4851" s="55"/>
      <c r="T4851" s="55"/>
      <c r="U4851" s="55" t="s">
        <v>38</v>
      </c>
      <c r="V4851" s="55">
        <v>41.054299999999998</v>
      </c>
      <c r="W4851" s="55">
        <v>-74.430199999999999</v>
      </c>
      <c r="X4851" s="55" t="s">
        <v>39</v>
      </c>
      <c r="Y4851" s="55" t="s">
        <v>470</v>
      </c>
      <c r="Z4851" s="55" t="s">
        <v>34</v>
      </c>
      <c r="AA4851" s="55">
        <v>0</v>
      </c>
      <c r="AB4851" s="55" t="s">
        <v>41</v>
      </c>
      <c r="AC4851" s="55">
        <v>8</v>
      </c>
      <c r="AD4851" s="55"/>
      <c r="AE4851" s="55" t="s">
        <v>45</v>
      </c>
      <c r="AF4851" s="55" t="s">
        <v>46</v>
      </c>
      <c r="AG4851" s="55">
        <v>9.0000000000000006E-5</v>
      </c>
      <c r="AH4851" s="57" t="s">
        <v>44</v>
      </c>
    </row>
    <row r="4852" spans="1:34" x14ac:dyDescent="0.25">
      <c r="A4852" s="54">
        <v>11048611</v>
      </c>
      <c r="B4852" s="55"/>
      <c r="C4852" s="55"/>
      <c r="D4852" s="55">
        <v>60641813</v>
      </c>
      <c r="E4852" s="55"/>
      <c r="F4852" s="55">
        <v>300</v>
      </c>
      <c r="G4852" s="55">
        <v>77824014</v>
      </c>
      <c r="H4852" s="55"/>
      <c r="I4852" s="55">
        <v>2275050012</v>
      </c>
      <c r="J4852" s="55">
        <v>2</v>
      </c>
      <c r="K4852" s="55" t="s">
        <v>34</v>
      </c>
      <c r="L4852" s="55" t="s">
        <v>236</v>
      </c>
      <c r="M4852" s="55">
        <v>34031</v>
      </c>
      <c r="N4852" s="55"/>
      <c r="O4852" s="55" t="s">
        <v>469</v>
      </c>
      <c r="P4852" s="55">
        <v>48811</v>
      </c>
      <c r="Q4852" s="55" t="s">
        <v>37</v>
      </c>
      <c r="R4852" s="55" t="s">
        <v>38</v>
      </c>
      <c r="S4852" s="55"/>
      <c r="T4852" s="55"/>
      <c r="U4852" s="55" t="s">
        <v>38</v>
      </c>
      <c r="V4852" s="55">
        <v>41.054299999999998</v>
      </c>
      <c r="W4852" s="55">
        <v>-74.430199999999999</v>
      </c>
      <c r="X4852" s="55" t="s">
        <v>39</v>
      </c>
      <c r="Y4852" s="55" t="s">
        <v>470</v>
      </c>
      <c r="Z4852" s="55" t="s">
        <v>34</v>
      </c>
      <c r="AA4852" s="55">
        <v>0</v>
      </c>
      <c r="AB4852" s="55" t="s">
        <v>41</v>
      </c>
      <c r="AC4852" s="55">
        <v>8</v>
      </c>
      <c r="AD4852" s="55"/>
      <c r="AE4852" s="55" t="s">
        <v>47</v>
      </c>
      <c r="AF4852" s="55" t="s">
        <v>48</v>
      </c>
      <c r="AG4852" s="55">
        <v>3.8118200000000001E-3</v>
      </c>
      <c r="AH4852" s="57" t="s">
        <v>44</v>
      </c>
    </row>
    <row r="4853" spans="1:34" x14ac:dyDescent="0.25">
      <c r="A4853" s="54">
        <v>11048611</v>
      </c>
      <c r="B4853" s="55"/>
      <c r="C4853" s="55"/>
      <c r="D4853" s="55">
        <v>60641813</v>
      </c>
      <c r="E4853" s="55"/>
      <c r="F4853" s="55">
        <v>300</v>
      </c>
      <c r="G4853" s="55">
        <v>77823914</v>
      </c>
      <c r="H4853" s="55"/>
      <c r="I4853" s="55">
        <v>2275050011</v>
      </c>
      <c r="J4853" s="55">
        <v>2</v>
      </c>
      <c r="K4853" s="55" t="s">
        <v>34</v>
      </c>
      <c r="L4853" s="55" t="s">
        <v>236</v>
      </c>
      <c r="M4853" s="55">
        <v>34031</v>
      </c>
      <c r="N4853" s="55"/>
      <c r="O4853" s="55" t="s">
        <v>469</v>
      </c>
      <c r="P4853" s="55">
        <v>48811</v>
      </c>
      <c r="Q4853" s="55" t="s">
        <v>37</v>
      </c>
      <c r="R4853" s="55" t="s">
        <v>38</v>
      </c>
      <c r="S4853" s="55"/>
      <c r="T4853" s="55"/>
      <c r="U4853" s="55" t="s">
        <v>38</v>
      </c>
      <c r="V4853" s="55">
        <v>41.054299999999998</v>
      </c>
      <c r="W4853" s="55">
        <v>-74.430199999999999</v>
      </c>
      <c r="X4853" s="55" t="s">
        <v>39</v>
      </c>
      <c r="Y4853" s="55" t="s">
        <v>470</v>
      </c>
      <c r="Z4853" s="55" t="s">
        <v>34</v>
      </c>
      <c r="AA4853" s="55">
        <v>0</v>
      </c>
      <c r="AB4853" s="55" t="s">
        <v>41</v>
      </c>
      <c r="AC4853" s="55">
        <v>8</v>
      </c>
      <c r="AD4853" s="55"/>
      <c r="AE4853" s="55" t="s">
        <v>47</v>
      </c>
      <c r="AF4853" s="55" t="s">
        <v>48</v>
      </c>
      <c r="AG4853" s="55">
        <v>1.4699100000000001E-3</v>
      </c>
      <c r="AH4853" s="57" t="s">
        <v>44</v>
      </c>
    </row>
    <row r="4854" spans="1:34" x14ac:dyDescent="0.25">
      <c r="A4854" s="54">
        <v>11048611</v>
      </c>
      <c r="B4854" s="55"/>
      <c r="C4854" s="55"/>
      <c r="D4854" s="55">
        <v>60641813</v>
      </c>
      <c r="E4854" s="55"/>
      <c r="F4854" s="55">
        <v>300</v>
      </c>
      <c r="G4854" s="55">
        <v>77824014</v>
      </c>
      <c r="H4854" s="55"/>
      <c r="I4854" s="55">
        <v>2275050012</v>
      </c>
      <c r="J4854" s="55">
        <v>2</v>
      </c>
      <c r="K4854" s="55" t="s">
        <v>34</v>
      </c>
      <c r="L4854" s="55" t="s">
        <v>236</v>
      </c>
      <c r="M4854" s="55">
        <v>34031</v>
      </c>
      <c r="N4854" s="55"/>
      <c r="O4854" s="55" t="s">
        <v>469</v>
      </c>
      <c r="P4854" s="55">
        <v>48811</v>
      </c>
      <c r="Q4854" s="55" t="s">
        <v>37</v>
      </c>
      <c r="R4854" s="55" t="s">
        <v>38</v>
      </c>
      <c r="S4854" s="55"/>
      <c r="T4854" s="55"/>
      <c r="U4854" s="55" t="s">
        <v>38</v>
      </c>
      <c r="V4854" s="55">
        <v>41.054299999999998</v>
      </c>
      <c r="W4854" s="55">
        <v>-74.430199999999999</v>
      </c>
      <c r="X4854" s="55" t="s">
        <v>39</v>
      </c>
      <c r="Y4854" s="55" t="s">
        <v>470</v>
      </c>
      <c r="Z4854" s="55" t="s">
        <v>34</v>
      </c>
      <c r="AA4854" s="55">
        <v>0</v>
      </c>
      <c r="AB4854" s="55" t="s">
        <v>41</v>
      </c>
      <c r="AC4854" s="55">
        <v>8</v>
      </c>
      <c r="AD4854" s="55"/>
      <c r="AE4854" s="55" t="s">
        <v>49</v>
      </c>
      <c r="AF4854" s="55" t="s">
        <v>50</v>
      </c>
      <c r="AG4854" s="55">
        <v>3.9055499999999998E-3</v>
      </c>
      <c r="AH4854" s="57" t="s">
        <v>44</v>
      </c>
    </row>
    <row r="4855" spans="1:34" x14ac:dyDescent="0.25">
      <c r="A4855" s="54">
        <v>11048611</v>
      </c>
      <c r="B4855" s="55"/>
      <c r="C4855" s="55"/>
      <c r="D4855" s="55">
        <v>60641813</v>
      </c>
      <c r="E4855" s="55"/>
      <c r="F4855" s="55">
        <v>300</v>
      </c>
      <c r="G4855" s="55">
        <v>77823914</v>
      </c>
      <c r="H4855" s="55"/>
      <c r="I4855" s="55">
        <v>2275050011</v>
      </c>
      <c r="J4855" s="55">
        <v>2</v>
      </c>
      <c r="K4855" s="55" t="s">
        <v>34</v>
      </c>
      <c r="L4855" s="55" t="s">
        <v>236</v>
      </c>
      <c r="M4855" s="55">
        <v>34031</v>
      </c>
      <c r="N4855" s="55"/>
      <c r="O4855" s="55" t="s">
        <v>469</v>
      </c>
      <c r="P4855" s="55">
        <v>48811</v>
      </c>
      <c r="Q4855" s="55" t="s">
        <v>37</v>
      </c>
      <c r="R4855" s="55" t="s">
        <v>38</v>
      </c>
      <c r="S4855" s="55"/>
      <c r="T4855" s="55"/>
      <c r="U4855" s="55" t="s">
        <v>38</v>
      </c>
      <c r="V4855" s="55">
        <v>41.054299999999998</v>
      </c>
      <c r="W4855" s="55">
        <v>-74.430199999999999</v>
      </c>
      <c r="X4855" s="55" t="s">
        <v>39</v>
      </c>
      <c r="Y4855" s="55" t="s">
        <v>470</v>
      </c>
      <c r="Z4855" s="55" t="s">
        <v>34</v>
      </c>
      <c r="AA4855" s="55">
        <v>0</v>
      </c>
      <c r="AB4855" s="55" t="s">
        <v>41</v>
      </c>
      <c r="AC4855" s="55">
        <v>8</v>
      </c>
      <c r="AD4855" s="55"/>
      <c r="AE4855" s="55" t="s">
        <v>49</v>
      </c>
      <c r="AF4855" s="55" t="s">
        <v>50</v>
      </c>
      <c r="AG4855" s="55">
        <v>2.1302999999999999E-3</v>
      </c>
      <c r="AH4855" s="57" t="s">
        <v>44</v>
      </c>
    </row>
    <row r="4856" spans="1:34" x14ac:dyDescent="0.25">
      <c r="A4856" s="54">
        <v>11048611</v>
      </c>
      <c r="B4856" s="55"/>
      <c r="C4856" s="55"/>
      <c r="D4856" s="55">
        <v>60641813</v>
      </c>
      <c r="E4856" s="55"/>
      <c r="F4856" s="55">
        <v>300</v>
      </c>
      <c r="G4856" s="55">
        <v>77823914</v>
      </c>
      <c r="H4856" s="55"/>
      <c r="I4856" s="55">
        <v>2275050011</v>
      </c>
      <c r="J4856" s="55">
        <v>2</v>
      </c>
      <c r="K4856" s="55" t="s">
        <v>34</v>
      </c>
      <c r="L4856" s="55" t="s">
        <v>236</v>
      </c>
      <c r="M4856" s="55">
        <v>34031</v>
      </c>
      <c r="N4856" s="55"/>
      <c r="O4856" s="55" t="s">
        <v>469</v>
      </c>
      <c r="P4856" s="55">
        <v>48811</v>
      </c>
      <c r="Q4856" s="55" t="s">
        <v>37</v>
      </c>
      <c r="R4856" s="55" t="s">
        <v>38</v>
      </c>
      <c r="S4856" s="55"/>
      <c r="T4856" s="55"/>
      <c r="U4856" s="55" t="s">
        <v>38</v>
      </c>
      <c r="V4856" s="55">
        <v>41.054299999999998</v>
      </c>
      <c r="W4856" s="55">
        <v>-74.430199999999999</v>
      </c>
      <c r="X4856" s="55" t="s">
        <v>39</v>
      </c>
      <c r="Y4856" s="55" t="s">
        <v>470</v>
      </c>
      <c r="Z4856" s="55" t="s">
        <v>34</v>
      </c>
      <c r="AA4856" s="55">
        <v>0</v>
      </c>
      <c r="AB4856" s="55" t="s">
        <v>41</v>
      </c>
      <c r="AC4856" s="55">
        <v>8</v>
      </c>
      <c r="AD4856" s="55"/>
      <c r="AE4856" s="55" t="s">
        <v>51</v>
      </c>
      <c r="AF4856" s="55" t="s">
        <v>52</v>
      </c>
      <c r="AG4856" s="55">
        <v>5.8500000000000002E-4</v>
      </c>
      <c r="AH4856" s="57" t="s">
        <v>44</v>
      </c>
    </row>
    <row r="4857" spans="1:34" x14ac:dyDescent="0.25">
      <c r="A4857" s="54">
        <v>11048611</v>
      </c>
      <c r="B4857" s="55"/>
      <c r="C4857" s="55"/>
      <c r="D4857" s="55">
        <v>60641813</v>
      </c>
      <c r="E4857" s="55"/>
      <c r="F4857" s="55">
        <v>300</v>
      </c>
      <c r="G4857" s="55">
        <v>77824014</v>
      </c>
      <c r="H4857" s="55"/>
      <c r="I4857" s="55">
        <v>2275050012</v>
      </c>
      <c r="J4857" s="55">
        <v>2</v>
      </c>
      <c r="K4857" s="55" t="s">
        <v>34</v>
      </c>
      <c r="L4857" s="55" t="s">
        <v>236</v>
      </c>
      <c r="M4857" s="55">
        <v>34031</v>
      </c>
      <c r="N4857" s="55"/>
      <c r="O4857" s="55" t="s">
        <v>469</v>
      </c>
      <c r="P4857" s="55">
        <v>48811</v>
      </c>
      <c r="Q4857" s="55" t="s">
        <v>37</v>
      </c>
      <c r="R4857" s="55" t="s">
        <v>38</v>
      </c>
      <c r="S4857" s="55"/>
      <c r="T4857" s="55"/>
      <c r="U4857" s="55" t="s">
        <v>38</v>
      </c>
      <c r="V4857" s="55">
        <v>41.054299999999998</v>
      </c>
      <c r="W4857" s="55">
        <v>-74.430199999999999</v>
      </c>
      <c r="X4857" s="55" t="s">
        <v>39</v>
      </c>
      <c r="Y4857" s="55" t="s">
        <v>470</v>
      </c>
      <c r="Z4857" s="55" t="s">
        <v>34</v>
      </c>
      <c r="AA4857" s="55">
        <v>0</v>
      </c>
      <c r="AB4857" s="55" t="s">
        <v>41</v>
      </c>
      <c r="AC4857" s="55">
        <v>8</v>
      </c>
      <c r="AD4857" s="55"/>
      <c r="AE4857" s="55" t="s">
        <v>51</v>
      </c>
      <c r="AF4857" s="55" t="s">
        <v>52</v>
      </c>
      <c r="AG4857" s="55">
        <v>5.3417999999999998E-3</v>
      </c>
      <c r="AH4857" s="57" t="s">
        <v>44</v>
      </c>
    </row>
    <row r="4858" spans="1:34" x14ac:dyDescent="0.25">
      <c r="A4858" s="54">
        <v>11048611</v>
      </c>
      <c r="B4858" s="55"/>
      <c r="C4858" s="55"/>
      <c r="D4858" s="55">
        <v>60641813</v>
      </c>
      <c r="E4858" s="55"/>
      <c r="F4858" s="55">
        <v>300</v>
      </c>
      <c r="G4858" s="55">
        <v>77824014</v>
      </c>
      <c r="H4858" s="55"/>
      <c r="I4858" s="55">
        <v>2275050012</v>
      </c>
      <c r="J4858" s="55">
        <v>2</v>
      </c>
      <c r="K4858" s="55" t="s">
        <v>34</v>
      </c>
      <c r="L4858" s="55" t="s">
        <v>236</v>
      </c>
      <c r="M4858" s="55">
        <v>34031</v>
      </c>
      <c r="N4858" s="55"/>
      <c r="O4858" s="55" t="s">
        <v>469</v>
      </c>
      <c r="P4858" s="55">
        <v>48811</v>
      </c>
      <c r="Q4858" s="55" t="s">
        <v>37</v>
      </c>
      <c r="R4858" s="55" t="s">
        <v>38</v>
      </c>
      <c r="S4858" s="55"/>
      <c r="T4858" s="55"/>
      <c r="U4858" s="55" t="s">
        <v>38</v>
      </c>
      <c r="V4858" s="55">
        <v>41.054299999999998</v>
      </c>
      <c r="W4858" s="55">
        <v>-74.430199999999999</v>
      </c>
      <c r="X4858" s="55" t="s">
        <v>39</v>
      </c>
      <c r="Y4858" s="55" t="s">
        <v>470</v>
      </c>
      <c r="Z4858" s="55" t="s">
        <v>34</v>
      </c>
      <c r="AA4858" s="55">
        <v>0</v>
      </c>
      <c r="AB4858" s="55" t="s">
        <v>41</v>
      </c>
      <c r="AC4858" s="55">
        <v>8</v>
      </c>
      <c r="AD4858" s="55"/>
      <c r="AE4858" s="55" t="s">
        <v>53</v>
      </c>
      <c r="AF4858" s="55" t="s">
        <v>54</v>
      </c>
      <c r="AG4858" s="55">
        <v>0.15802099999999999</v>
      </c>
      <c r="AH4858" s="57" t="s">
        <v>44</v>
      </c>
    </row>
    <row r="4859" spans="1:34" x14ac:dyDescent="0.25">
      <c r="A4859" s="54">
        <v>11048611</v>
      </c>
      <c r="B4859" s="55"/>
      <c r="C4859" s="55"/>
      <c r="D4859" s="55">
        <v>60641813</v>
      </c>
      <c r="E4859" s="55"/>
      <c r="F4859" s="55">
        <v>300</v>
      </c>
      <c r="G4859" s="55">
        <v>77823914</v>
      </c>
      <c r="H4859" s="55"/>
      <c r="I4859" s="55">
        <v>2275050011</v>
      </c>
      <c r="J4859" s="55">
        <v>2</v>
      </c>
      <c r="K4859" s="55" t="s">
        <v>34</v>
      </c>
      <c r="L4859" s="55" t="s">
        <v>236</v>
      </c>
      <c r="M4859" s="55">
        <v>34031</v>
      </c>
      <c r="N4859" s="55"/>
      <c r="O4859" s="55" t="s">
        <v>469</v>
      </c>
      <c r="P4859" s="55">
        <v>48811</v>
      </c>
      <c r="Q4859" s="55" t="s">
        <v>37</v>
      </c>
      <c r="R4859" s="55" t="s">
        <v>38</v>
      </c>
      <c r="S4859" s="55"/>
      <c r="T4859" s="55"/>
      <c r="U4859" s="55" t="s">
        <v>38</v>
      </c>
      <c r="V4859" s="55">
        <v>41.054299999999998</v>
      </c>
      <c r="W4859" s="55">
        <v>-74.430199999999999</v>
      </c>
      <c r="X4859" s="55" t="s">
        <v>39</v>
      </c>
      <c r="Y4859" s="55" t="s">
        <v>470</v>
      </c>
      <c r="Z4859" s="55" t="s">
        <v>34</v>
      </c>
      <c r="AA4859" s="55">
        <v>0</v>
      </c>
      <c r="AB4859" s="55" t="s">
        <v>41</v>
      </c>
      <c r="AC4859" s="55">
        <v>8</v>
      </c>
      <c r="AD4859" s="55"/>
      <c r="AE4859" s="55" t="s">
        <v>53</v>
      </c>
      <c r="AF4859" s="55" t="s">
        <v>54</v>
      </c>
      <c r="AG4859" s="55">
        <v>0.108126</v>
      </c>
      <c r="AH4859" s="57" t="s">
        <v>44</v>
      </c>
    </row>
    <row r="4860" spans="1:34" x14ac:dyDescent="0.25">
      <c r="A4860" s="54">
        <v>11048611</v>
      </c>
      <c r="B4860" s="55"/>
      <c r="C4860" s="55"/>
      <c r="D4860" s="55">
        <v>60641813</v>
      </c>
      <c r="E4860" s="55"/>
      <c r="F4860" s="55">
        <v>300</v>
      </c>
      <c r="G4860" s="55">
        <v>77823914</v>
      </c>
      <c r="H4860" s="55"/>
      <c r="I4860" s="55">
        <v>2275050011</v>
      </c>
      <c r="J4860" s="55">
        <v>2</v>
      </c>
      <c r="K4860" s="55" t="s">
        <v>34</v>
      </c>
      <c r="L4860" s="55" t="s">
        <v>236</v>
      </c>
      <c r="M4860" s="55">
        <v>34031</v>
      </c>
      <c r="N4860" s="55"/>
      <c r="O4860" s="55" t="s">
        <v>469</v>
      </c>
      <c r="P4860" s="55">
        <v>48811</v>
      </c>
      <c r="Q4860" s="55" t="s">
        <v>37</v>
      </c>
      <c r="R4860" s="55" t="s">
        <v>38</v>
      </c>
      <c r="S4860" s="55"/>
      <c r="T4860" s="55"/>
      <c r="U4860" s="55" t="s">
        <v>38</v>
      </c>
      <c r="V4860" s="55">
        <v>41.054299999999998</v>
      </c>
      <c r="W4860" s="55">
        <v>-74.430199999999999</v>
      </c>
      <c r="X4860" s="55" t="s">
        <v>39</v>
      </c>
      <c r="Y4860" s="55" t="s">
        <v>470</v>
      </c>
      <c r="Z4860" s="55" t="s">
        <v>34</v>
      </c>
      <c r="AA4860" s="55">
        <v>0</v>
      </c>
      <c r="AB4860" s="55" t="s">
        <v>41</v>
      </c>
      <c r="AC4860" s="55">
        <v>8</v>
      </c>
      <c r="AD4860" s="55"/>
      <c r="AE4860" s="55">
        <v>7439921</v>
      </c>
      <c r="AF4860" s="55" t="s">
        <v>55</v>
      </c>
      <c r="AG4860" s="55">
        <v>1.3835599999999999E-4</v>
      </c>
      <c r="AH4860" s="57" t="s">
        <v>44</v>
      </c>
    </row>
    <row r="4861" spans="1:34" x14ac:dyDescent="0.25">
      <c r="A4861" s="54">
        <v>12395511</v>
      </c>
      <c r="B4861" s="55"/>
      <c r="C4861" s="55"/>
      <c r="D4861" s="55">
        <v>61581913</v>
      </c>
      <c r="E4861" s="55"/>
      <c r="F4861" s="55">
        <v>300</v>
      </c>
      <c r="G4861" s="55">
        <v>79694214</v>
      </c>
      <c r="H4861" s="55"/>
      <c r="I4861" s="55">
        <v>2275050012</v>
      </c>
      <c r="J4861" s="55">
        <v>2</v>
      </c>
      <c r="K4861" s="55" t="s">
        <v>34</v>
      </c>
      <c r="L4861" s="55" t="s">
        <v>73</v>
      </c>
      <c r="M4861" s="55">
        <v>34035</v>
      </c>
      <c r="N4861" s="55"/>
      <c r="O4861" s="55" t="s">
        <v>471</v>
      </c>
      <c r="P4861" s="55">
        <v>48811</v>
      </c>
      <c r="Q4861" s="55" t="s">
        <v>37</v>
      </c>
      <c r="R4861" s="55" t="s">
        <v>38</v>
      </c>
      <c r="S4861" s="55"/>
      <c r="T4861" s="55"/>
      <c r="U4861" s="55" t="s">
        <v>38</v>
      </c>
      <c r="V4861" s="55">
        <v>40.6723</v>
      </c>
      <c r="W4861" s="55">
        <v>-74.694000000000003</v>
      </c>
      <c r="X4861" s="55" t="s">
        <v>39</v>
      </c>
      <c r="Y4861" s="55" t="s">
        <v>316</v>
      </c>
      <c r="Z4861" s="55" t="s">
        <v>34</v>
      </c>
      <c r="AA4861" s="55">
        <v>0</v>
      </c>
      <c r="AB4861" s="55" t="s">
        <v>41</v>
      </c>
      <c r="AC4861" s="55">
        <v>8</v>
      </c>
      <c r="AD4861" s="55"/>
      <c r="AE4861" s="55" t="s">
        <v>42</v>
      </c>
      <c r="AF4861" s="55" t="s">
        <v>43</v>
      </c>
      <c r="AG4861" s="55">
        <v>1.1376499999999999E-2</v>
      </c>
      <c r="AH4861" s="57" t="s">
        <v>44</v>
      </c>
    </row>
    <row r="4862" spans="1:34" x14ac:dyDescent="0.25">
      <c r="A4862" s="54">
        <v>12395511</v>
      </c>
      <c r="B4862" s="55"/>
      <c r="C4862" s="55"/>
      <c r="D4862" s="55">
        <v>61581913</v>
      </c>
      <c r="E4862" s="55"/>
      <c r="F4862" s="55">
        <v>300</v>
      </c>
      <c r="G4862" s="55">
        <v>79694114</v>
      </c>
      <c r="H4862" s="55"/>
      <c r="I4862" s="55">
        <v>2275050011</v>
      </c>
      <c r="J4862" s="55">
        <v>2</v>
      </c>
      <c r="K4862" s="55" t="s">
        <v>34</v>
      </c>
      <c r="L4862" s="55" t="s">
        <v>73</v>
      </c>
      <c r="M4862" s="55">
        <v>34035</v>
      </c>
      <c r="N4862" s="55"/>
      <c r="O4862" s="55" t="s">
        <v>471</v>
      </c>
      <c r="P4862" s="55">
        <v>48811</v>
      </c>
      <c r="Q4862" s="55" t="s">
        <v>37</v>
      </c>
      <c r="R4862" s="55" t="s">
        <v>38</v>
      </c>
      <c r="S4862" s="55"/>
      <c r="T4862" s="55"/>
      <c r="U4862" s="55" t="s">
        <v>38</v>
      </c>
      <c r="V4862" s="55">
        <v>40.6723</v>
      </c>
      <c r="W4862" s="55">
        <v>-74.694000000000003</v>
      </c>
      <c r="X4862" s="55" t="s">
        <v>39</v>
      </c>
      <c r="Y4862" s="55" t="s">
        <v>316</v>
      </c>
      <c r="Z4862" s="55" t="s">
        <v>34</v>
      </c>
      <c r="AA4862" s="55">
        <v>0</v>
      </c>
      <c r="AB4862" s="55" t="s">
        <v>41</v>
      </c>
      <c r="AC4862" s="55">
        <v>8</v>
      </c>
      <c r="AD4862" s="55"/>
      <c r="AE4862" s="55" t="s">
        <v>42</v>
      </c>
      <c r="AF4862" s="55" t="s">
        <v>43</v>
      </c>
      <c r="AG4862" s="55">
        <v>1.3542700000000001E-3</v>
      </c>
      <c r="AH4862" s="57" t="s">
        <v>44</v>
      </c>
    </row>
    <row r="4863" spans="1:34" x14ac:dyDescent="0.25">
      <c r="A4863" s="54">
        <v>12395511</v>
      </c>
      <c r="B4863" s="55"/>
      <c r="C4863" s="55"/>
      <c r="D4863" s="55">
        <v>61581913</v>
      </c>
      <c r="E4863" s="55"/>
      <c r="F4863" s="55">
        <v>300</v>
      </c>
      <c r="G4863" s="55">
        <v>79694114</v>
      </c>
      <c r="H4863" s="55"/>
      <c r="I4863" s="55">
        <v>2275050011</v>
      </c>
      <c r="J4863" s="55">
        <v>2</v>
      </c>
      <c r="K4863" s="55" t="s">
        <v>34</v>
      </c>
      <c r="L4863" s="55" t="s">
        <v>73</v>
      </c>
      <c r="M4863" s="55">
        <v>34035</v>
      </c>
      <c r="N4863" s="55"/>
      <c r="O4863" s="55" t="s">
        <v>471</v>
      </c>
      <c r="P4863" s="55">
        <v>48811</v>
      </c>
      <c r="Q4863" s="55" t="s">
        <v>37</v>
      </c>
      <c r="R4863" s="55" t="s">
        <v>38</v>
      </c>
      <c r="S4863" s="55"/>
      <c r="T4863" s="55"/>
      <c r="U4863" s="55" t="s">
        <v>38</v>
      </c>
      <c r="V4863" s="55">
        <v>40.6723</v>
      </c>
      <c r="W4863" s="55">
        <v>-74.694000000000003</v>
      </c>
      <c r="X4863" s="55" t="s">
        <v>39</v>
      </c>
      <c r="Y4863" s="55" t="s">
        <v>316</v>
      </c>
      <c r="Z4863" s="55" t="s">
        <v>34</v>
      </c>
      <c r="AA4863" s="55">
        <v>0</v>
      </c>
      <c r="AB4863" s="55" t="s">
        <v>41</v>
      </c>
      <c r="AC4863" s="55">
        <v>8</v>
      </c>
      <c r="AD4863" s="55"/>
      <c r="AE4863" s="55" t="s">
        <v>45</v>
      </c>
      <c r="AF4863" s="55" t="s">
        <v>46</v>
      </c>
      <c r="AG4863" s="55">
        <v>9.0000000000000006E-5</v>
      </c>
      <c r="AH4863" s="57" t="s">
        <v>44</v>
      </c>
    </row>
    <row r="4864" spans="1:34" x14ac:dyDescent="0.25">
      <c r="A4864" s="54">
        <v>12395511</v>
      </c>
      <c r="B4864" s="55"/>
      <c r="C4864" s="55"/>
      <c r="D4864" s="55">
        <v>61581913</v>
      </c>
      <c r="E4864" s="55"/>
      <c r="F4864" s="55">
        <v>300</v>
      </c>
      <c r="G4864" s="55">
        <v>79694214</v>
      </c>
      <c r="H4864" s="55"/>
      <c r="I4864" s="55">
        <v>2275050012</v>
      </c>
      <c r="J4864" s="55">
        <v>2</v>
      </c>
      <c r="K4864" s="55" t="s">
        <v>34</v>
      </c>
      <c r="L4864" s="55" t="s">
        <v>73</v>
      </c>
      <c r="M4864" s="55">
        <v>34035</v>
      </c>
      <c r="N4864" s="55"/>
      <c r="O4864" s="55" t="s">
        <v>471</v>
      </c>
      <c r="P4864" s="55">
        <v>48811</v>
      </c>
      <c r="Q4864" s="55" t="s">
        <v>37</v>
      </c>
      <c r="R4864" s="55" t="s">
        <v>38</v>
      </c>
      <c r="S4864" s="55"/>
      <c r="T4864" s="55"/>
      <c r="U4864" s="55" t="s">
        <v>38</v>
      </c>
      <c r="V4864" s="55">
        <v>40.6723</v>
      </c>
      <c r="W4864" s="55">
        <v>-74.694000000000003</v>
      </c>
      <c r="X4864" s="55" t="s">
        <v>39</v>
      </c>
      <c r="Y4864" s="55" t="s">
        <v>316</v>
      </c>
      <c r="Z4864" s="55" t="s">
        <v>34</v>
      </c>
      <c r="AA4864" s="55">
        <v>0</v>
      </c>
      <c r="AB4864" s="55" t="s">
        <v>41</v>
      </c>
      <c r="AC4864" s="55">
        <v>8</v>
      </c>
      <c r="AD4864" s="55"/>
      <c r="AE4864" s="55" t="s">
        <v>45</v>
      </c>
      <c r="AF4864" s="55" t="s">
        <v>46</v>
      </c>
      <c r="AG4864" s="55">
        <v>1.2140199999999999E-3</v>
      </c>
      <c r="AH4864" s="57" t="s">
        <v>44</v>
      </c>
    </row>
    <row r="4865" spans="1:34" x14ac:dyDescent="0.25">
      <c r="A4865" s="54">
        <v>12395511</v>
      </c>
      <c r="B4865" s="55"/>
      <c r="C4865" s="55"/>
      <c r="D4865" s="55">
        <v>61581913</v>
      </c>
      <c r="E4865" s="55"/>
      <c r="F4865" s="55">
        <v>300</v>
      </c>
      <c r="G4865" s="55">
        <v>79694114</v>
      </c>
      <c r="H4865" s="55"/>
      <c r="I4865" s="55">
        <v>2275050011</v>
      </c>
      <c r="J4865" s="55">
        <v>2</v>
      </c>
      <c r="K4865" s="55" t="s">
        <v>34</v>
      </c>
      <c r="L4865" s="55" t="s">
        <v>73</v>
      </c>
      <c r="M4865" s="55">
        <v>34035</v>
      </c>
      <c r="N4865" s="55"/>
      <c r="O4865" s="55" t="s">
        <v>471</v>
      </c>
      <c r="P4865" s="55">
        <v>48811</v>
      </c>
      <c r="Q4865" s="55" t="s">
        <v>37</v>
      </c>
      <c r="R4865" s="55" t="s">
        <v>38</v>
      </c>
      <c r="S4865" s="55"/>
      <c r="T4865" s="55"/>
      <c r="U4865" s="55" t="s">
        <v>38</v>
      </c>
      <c r="V4865" s="55">
        <v>40.6723</v>
      </c>
      <c r="W4865" s="55">
        <v>-74.694000000000003</v>
      </c>
      <c r="X4865" s="55" t="s">
        <v>39</v>
      </c>
      <c r="Y4865" s="55" t="s">
        <v>316</v>
      </c>
      <c r="Z4865" s="55" t="s">
        <v>34</v>
      </c>
      <c r="AA4865" s="55">
        <v>0</v>
      </c>
      <c r="AB4865" s="55" t="s">
        <v>41</v>
      </c>
      <c r="AC4865" s="55">
        <v>8</v>
      </c>
      <c r="AD4865" s="55"/>
      <c r="AE4865" s="55" t="s">
        <v>47</v>
      </c>
      <c r="AF4865" s="55" t="s">
        <v>48</v>
      </c>
      <c r="AG4865" s="55">
        <v>1.4699100000000001E-3</v>
      </c>
      <c r="AH4865" s="57" t="s">
        <v>44</v>
      </c>
    </row>
    <row r="4866" spans="1:34" x14ac:dyDescent="0.25">
      <c r="A4866" s="54">
        <v>12395511</v>
      </c>
      <c r="B4866" s="55"/>
      <c r="C4866" s="55"/>
      <c r="D4866" s="55">
        <v>61581913</v>
      </c>
      <c r="E4866" s="55"/>
      <c r="F4866" s="55">
        <v>300</v>
      </c>
      <c r="G4866" s="55">
        <v>79694214</v>
      </c>
      <c r="H4866" s="55"/>
      <c r="I4866" s="55">
        <v>2275050012</v>
      </c>
      <c r="J4866" s="55">
        <v>2</v>
      </c>
      <c r="K4866" s="55" t="s">
        <v>34</v>
      </c>
      <c r="L4866" s="55" t="s">
        <v>73</v>
      </c>
      <c r="M4866" s="55">
        <v>34035</v>
      </c>
      <c r="N4866" s="55"/>
      <c r="O4866" s="55" t="s">
        <v>471</v>
      </c>
      <c r="P4866" s="55">
        <v>48811</v>
      </c>
      <c r="Q4866" s="55" t="s">
        <v>37</v>
      </c>
      <c r="R4866" s="55" t="s">
        <v>38</v>
      </c>
      <c r="S4866" s="55"/>
      <c r="T4866" s="55"/>
      <c r="U4866" s="55" t="s">
        <v>38</v>
      </c>
      <c r="V4866" s="55">
        <v>40.6723</v>
      </c>
      <c r="W4866" s="55">
        <v>-74.694000000000003</v>
      </c>
      <c r="X4866" s="55" t="s">
        <v>39</v>
      </c>
      <c r="Y4866" s="55" t="s">
        <v>316</v>
      </c>
      <c r="Z4866" s="55" t="s">
        <v>34</v>
      </c>
      <c r="AA4866" s="55">
        <v>0</v>
      </c>
      <c r="AB4866" s="55" t="s">
        <v>41</v>
      </c>
      <c r="AC4866" s="55">
        <v>8</v>
      </c>
      <c r="AD4866" s="55"/>
      <c r="AE4866" s="55" t="s">
        <v>47</v>
      </c>
      <c r="AF4866" s="55" t="s">
        <v>48</v>
      </c>
      <c r="AG4866" s="55">
        <v>3.8118200000000001E-3</v>
      </c>
      <c r="AH4866" s="57" t="s">
        <v>44</v>
      </c>
    </row>
    <row r="4867" spans="1:34" x14ac:dyDescent="0.25">
      <c r="A4867" s="54">
        <v>12395511</v>
      </c>
      <c r="B4867" s="55"/>
      <c r="C4867" s="55"/>
      <c r="D4867" s="55">
        <v>61581913</v>
      </c>
      <c r="E4867" s="55"/>
      <c r="F4867" s="55">
        <v>300</v>
      </c>
      <c r="G4867" s="55">
        <v>79694114</v>
      </c>
      <c r="H4867" s="55"/>
      <c r="I4867" s="55">
        <v>2275050011</v>
      </c>
      <c r="J4867" s="55">
        <v>2</v>
      </c>
      <c r="K4867" s="55" t="s">
        <v>34</v>
      </c>
      <c r="L4867" s="55" t="s">
        <v>73</v>
      </c>
      <c r="M4867" s="55">
        <v>34035</v>
      </c>
      <c r="N4867" s="55"/>
      <c r="O4867" s="55" t="s">
        <v>471</v>
      </c>
      <c r="P4867" s="55">
        <v>48811</v>
      </c>
      <c r="Q4867" s="55" t="s">
        <v>37</v>
      </c>
      <c r="R4867" s="55" t="s">
        <v>38</v>
      </c>
      <c r="S4867" s="55"/>
      <c r="T4867" s="55"/>
      <c r="U4867" s="55" t="s">
        <v>38</v>
      </c>
      <c r="V4867" s="55">
        <v>40.6723</v>
      </c>
      <c r="W4867" s="55">
        <v>-74.694000000000003</v>
      </c>
      <c r="X4867" s="55" t="s">
        <v>39</v>
      </c>
      <c r="Y4867" s="55" t="s">
        <v>316</v>
      </c>
      <c r="Z4867" s="55" t="s">
        <v>34</v>
      </c>
      <c r="AA4867" s="55">
        <v>0</v>
      </c>
      <c r="AB4867" s="55" t="s">
        <v>41</v>
      </c>
      <c r="AC4867" s="55">
        <v>8</v>
      </c>
      <c r="AD4867" s="55"/>
      <c r="AE4867" s="55" t="s">
        <v>49</v>
      </c>
      <c r="AF4867" s="55" t="s">
        <v>50</v>
      </c>
      <c r="AG4867" s="55">
        <v>2.1302999999999999E-3</v>
      </c>
      <c r="AH4867" s="57" t="s">
        <v>44</v>
      </c>
    </row>
    <row r="4868" spans="1:34" x14ac:dyDescent="0.25">
      <c r="A4868" s="54">
        <v>12395511</v>
      </c>
      <c r="B4868" s="55"/>
      <c r="C4868" s="55"/>
      <c r="D4868" s="55">
        <v>61581913</v>
      </c>
      <c r="E4868" s="55"/>
      <c r="F4868" s="55">
        <v>300</v>
      </c>
      <c r="G4868" s="55">
        <v>79694214</v>
      </c>
      <c r="H4868" s="55"/>
      <c r="I4868" s="55">
        <v>2275050012</v>
      </c>
      <c r="J4868" s="55">
        <v>2</v>
      </c>
      <c r="K4868" s="55" t="s">
        <v>34</v>
      </c>
      <c r="L4868" s="55" t="s">
        <v>73</v>
      </c>
      <c r="M4868" s="55">
        <v>34035</v>
      </c>
      <c r="N4868" s="55"/>
      <c r="O4868" s="55" t="s">
        <v>471</v>
      </c>
      <c r="P4868" s="55">
        <v>48811</v>
      </c>
      <c r="Q4868" s="55" t="s">
        <v>37</v>
      </c>
      <c r="R4868" s="55" t="s">
        <v>38</v>
      </c>
      <c r="S4868" s="55"/>
      <c r="T4868" s="55"/>
      <c r="U4868" s="55" t="s">
        <v>38</v>
      </c>
      <c r="V4868" s="55">
        <v>40.6723</v>
      </c>
      <c r="W4868" s="55">
        <v>-74.694000000000003</v>
      </c>
      <c r="X4868" s="55" t="s">
        <v>39</v>
      </c>
      <c r="Y4868" s="55" t="s">
        <v>316</v>
      </c>
      <c r="Z4868" s="55" t="s">
        <v>34</v>
      </c>
      <c r="AA4868" s="55">
        <v>0</v>
      </c>
      <c r="AB4868" s="55" t="s">
        <v>41</v>
      </c>
      <c r="AC4868" s="55">
        <v>8</v>
      </c>
      <c r="AD4868" s="55"/>
      <c r="AE4868" s="55" t="s">
        <v>49</v>
      </c>
      <c r="AF4868" s="55" t="s">
        <v>50</v>
      </c>
      <c r="AG4868" s="55">
        <v>3.9055499999999998E-3</v>
      </c>
      <c r="AH4868" s="57" t="s">
        <v>44</v>
      </c>
    </row>
    <row r="4869" spans="1:34" x14ac:dyDescent="0.25">
      <c r="A4869" s="54">
        <v>12395511</v>
      </c>
      <c r="B4869" s="55"/>
      <c r="C4869" s="55"/>
      <c r="D4869" s="55">
        <v>61581913</v>
      </c>
      <c r="E4869" s="55"/>
      <c r="F4869" s="55">
        <v>300</v>
      </c>
      <c r="G4869" s="55">
        <v>79694214</v>
      </c>
      <c r="H4869" s="55"/>
      <c r="I4869" s="55">
        <v>2275050012</v>
      </c>
      <c r="J4869" s="55">
        <v>2</v>
      </c>
      <c r="K4869" s="55" t="s">
        <v>34</v>
      </c>
      <c r="L4869" s="55" t="s">
        <v>73</v>
      </c>
      <c r="M4869" s="55">
        <v>34035</v>
      </c>
      <c r="N4869" s="55"/>
      <c r="O4869" s="55" t="s">
        <v>471</v>
      </c>
      <c r="P4869" s="55">
        <v>48811</v>
      </c>
      <c r="Q4869" s="55" t="s">
        <v>37</v>
      </c>
      <c r="R4869" s="55" t="s">
        <v>38</v>
      </c>
      <c r="S4869" s="55"/>
      <c r="T4869" s="55"/>
      <c r="U4869" s="55" t="s">
        <v>38</v>
      </c>
      <c r="V4869" s="55">
        <v>40.6723</v>
      </c>
      <c r="W4869" s="55">
        <v>-74.694000000000003</v>
      </c>
      <c r="X4869" s="55" t="s">
        <v>39</v>
      </c>
      <c r="Y4869" s="55" t="s">
        <v>316</v>
      </c>
      <c r="Z4869" s="55" t="s">
        <v>34</v>
      </c>
      <c r="AA4869" s="55">
        <v>0</v>
      </c>
      <c r="AB4869" s="55" t="s">
        <v>41</v>
      </c>
      <c r="AC4869" s="55">
        <v>8</v>
      </c>
      <c r="AD4869" s="55"/>
      <c r="AE4869" s="55" t="s">
        <v>51</v>
      </c>
      <c r="AF4869" s="55" t="s">
        <v>52</v>
      </c>
      <c r="AG4869" s="55">
        <v>5.3417999999999998E-3</v>
      </c>
      <c r="AH4869" s="57" t="s">
        <v>44</v>
      </c>
    </row>
    <row r="4870" spans="1:34" x14ac:dyDescent="0.25">
      <c r="A4870" s="54">
        <v>12395511</v>
      </c>
      <c r="B4870" s="55"/>
      <c r="C4870" s="55"/>
      <c r="D4870" s="55">
        <v>61581913</v>
      </c>
      <c r="E4870" s="55"/>
      <c r="F4870" s="55">
        <v>300</v>
      </c>
      <c r="G4870" s="55">
        <v>79694114</v>
      </c>
      <c r="H4870" s="55"/>
      <c r="I4870" s="55">
        <v>2275050011</v>
      </c>
      <c r="J4870" s="55">
        <v>2</v>
      </c>
      <c r="K4870" s="55" t="s">
        <v>34</v>
      </c>
      <c r="L4870" s="55" t="s">
        <v>73</v>
      </c>
      <c r="M4870" s="55">
        <v>34035</v>
      </c>
      <c r="N4870" s="55"/>
      <c r="O4870" s="55" t="s">
        <v>471</v>
      </c>
      <c r="P4870" s="55">
        <v>48811</v>
      </c>
      <c r="Q4870" s="55" t="s">
        <v>37</v>
      </c>
      <c r="R4870" s="55" t="s">
        <v>38</v>
      </c>
      <c r="S4870" s="55"/>
      <c r="T4870" s="55"/>
      <c r="U4870" s="55" t="s">
        <v>38</v>
      </c>
      <c r="V4870" s="55">
        <v>40.6723</v>
      </c>
      <c r="W4870" s="55">
        <v>-74.694000000000003</v>
      </c>
      <c r="X4870" s="55" t="s">
        <v>39</v>
      </c>
      <c r="Y4870" s="55" t="s">
        <v>316</v>
      </c>
      <c r="Z4870" s="55" t="s">
        <v>34</v>
      </c>
      <c r="AA4870" s="55">
        <v>0</v>
      </c>
      <c r="AB4870" s="55" t="s">
        <v>41</v>
      </c>
      <c r="AC4870" s="55">
        <v>8</v>
      </c>
      <c r="AD4870" s="55"/>
      <c r="AE4870" s="55" t="s">
        <v>51</v>
      </c>
      <c r="AF4870" s="55" t="s">
        <v>52</v>
      </c>
      <c r="AG4870" s="55">
        <v>5.8500000000000002E-4</v>
      </c>
      <c r="AH4870" s="57" t="s">
        <v>44</v>
      </c>
    </row>
    <row r="4871" spans="1:34" x14ac:dyDescent="0.25">
      <c r="A4871" s="54">
        <v>12395511</v>
      </c>
      <c r="B4871" s="55"/>
      <c r="C4871" s="55"/>
      <c r="D4871" s="55">
        <v>61581913</v>
      </c>
      <c r="E4871" s="55"/>
      <c r="F4871" s="55">
        <v>300</v>
      </c>
      <c r="G4871" s="55">
        <v>79694114</v>
      </c>
      <c r="H4871" s="55"/>
      <c r="I4871" s="55">
        <v>2275050011</v>
      </c>
      <c r="J4871" s="55">
        <v>2</v>
      </c>
      <c r="K4871" s="55" t="s">
        <v>34</v>
      </c>
      <c r="L4871" s="55" t="s">
        <v>73</v>
      </c>
      <c r="M4871" s="55">
        <v>34035</v>
      </c>
      <c r="N4871" s="55"/>
      <c r="O4871" s="55" t="s">
        <v>471</v>
      </c>
      <c r="P4871" s="55">
        <v>48811</v>
      </c>
      <c r="Q4871" s="55" t="s">
        <v>37</v>
      </c>
      <c r="R4871" s="55" t="s">
        <v>38</v>
      </c>
      <c r="S4871" s="55"/>
      <c r="T4871" s="55"/>
      <c r="U4871" s="55" t="s">
        <v>38</v>
      </c>
      <c r="V4871" s="55">
        <v>40.6723</v>
      </c>
      <c r="W4871" s="55">
        <v>-74.694000000000003</v>
      </c>
      <c r="X4871" s="55" t="s">
        <v>39</v>
      </c>
      <c r="Y4871" s="55" t="s">
        <v>316</v>
      </c>
      <c r="Z4871" s="55" t="s">
        <v>34</v>
      </c>
      <c r="AA4871" s="55">
        <v>0</v>
      </c>
      <c r="AB4871" s="55" t="s">
        <v>41</v>
      </c>
      <c r="AC4871" s="55">
        <v>8</v>
      </c>
      <c r="AD4871" s="55"/>
      <c r="AE4871" s="55" t="s">
        <v>53</v>
      </c>
      <c r="AF4871" s="55" t="s">
        <v>54</v>
      </c>
      <c r="AG4871" s="55">
        <v>0.108126</v>
      </c>
      <c r="AH4871" s="57" t="s">
        <v>44</v>
      </c>
    </row>
    <row r="4872" spans="1:34" x14ac:dyDescent="0.25">
      <c r="A4872" s="54">
        <v>12395511</v>
      </c>
      <c r="B4872" s="55"/>
      <c r="C4872" s="55"/>
      <c r="D4872" s="55">
        <v>61581913</v>
      </c>
      <c r="E4872" s="55"/>
      <c r="F4872" s="55">
        <v>300</v>
      </c>
      <c r="G4872" s="55">
        <v>79694214</v>
      </c>
      <c r="H4872" s="55"/>
      <c r="I4872" s="55">
        <v>2275050012</v>
      </c>
      <c r="J4872" s="55">
        <v>2</v>
      </c>
      <c r="K4872" s="55" t="s">
        <v>34</v>
      </c>
      <c r="L4872" s="55" t="s">
        <v>73</v>
      </c>
      <c r="M4872" s="55">
        <v>34035</v>
      </c>
      <c r="N4872" s="55"/>
      <c r="O4872" s="55" t="s">
        <v>471</v>
      </c>
      <c r="P4872" s="55">
        <v>48811</v>
      </c>
      <c r="Q4872" s="55" t="s">
        <v>37</v>
      </c>
      <c r="R4872" s="55" t="s">
        <v>38</v>
      </c>
      <c r="S4872" s="55"/>
      <c r="T4872" s="55"/>
      <c r="U4872" s="55" t="s">
        <v>38</v>
      </c>
      <c r="V4872" s="55">
        <v>40.6723</v>
      </c>
      <c r="W4872" s="55">
        <v>-74.694000000000003</v>
      </c>
      <c r="X4872" s="55" t="s">
        <v>39</v>
      </c>
      <c r="Y4872" s="55" t="s">
        <v>316</v>
      </c>
      <c r="Z4872" s="55" t="s">
        <v>34</v>
      </c>
      <c r="AA4872" s="55">
        <v>0</v>
      </c>
      <c r="AB4872" s="55" t="s">
        <v>41</v>
      </c>
      <c r="AC4872" s="55">
        <v>8</v>
      </c>
      <c r="AD4872" s="55"/>
      <c r="AE4872" s="55" t="s">
        <v>53</v>
      </c>
      <c r="AF4872" s="55" t="s">
        <v>54</v>
      </c>
      <c r="AG4872" s="55">
        <v>0.15802099999999999</v>
      </c>
      <c r="AH4872" s="57" t="s">
        <v>44</v>
      </c>
    </row>
    <row r="4873" spans="1:34" x14ac:dyDescent="0.25">
      <c r="A4873" s="54">
        <v>12395511</v>
      </c>
      <c r="B4873" s="55"/>
      <c r="C4873" s="55"/>
      <c r="D4873" s="55">
        <v>61581913</v>
      </c>
      <c r="E4873" s="55"/>
      <c r="F4873" s="55">
        <v>300</v>
      </c>
      <c r="G4873" s="55">
        <v>79694114</v>
      </c>
      <c r="H4873" s="55"/>
      <c r="I4873" s="55">
        <v>2275050011</v>
      </c>
      <c r="J4873" s="55">
        <v>2</v>
      </c>
      <c r="K4873" s="55" t="s">
        <v>34</v>
      </c>
      <c r="L4873" s="55" t="s">
        <v>73</v>
      </c>
      <c r="M4873" s="55">
        <v>34035</v>
      </c>
      <c r="N4873" s="55"/>
      <c r="O4873" s="55" t="s">
        <v>471</v>
      </c>
      <c r="P4873" s="55">
        <v>48811</v>
      </c>
      <c r="Q4873" s="55" t="s">
        <v>37</v>
      </c>
      <c r="R4873" s="55" t="s">
        <v>38</v>
      </c>
      <c r="S4873" s="55"/>
      <c r="T4873" s="55"/>
      <c r="U4873" s="55" t="s">
        <v>38</v>
      </c>
      <c r="V4873" s="55">
        <v>40.6723</v>
      </c>
      <c r="W4873" s="55">
        <v>-74.694000000000003</v>
      </c>
      <c r="X4873" s="55" t="s">
        <v>39</v>
      </c>
      <c r="Y4873" s="55" t="s">
        <v>316</v>
      </c>
      <c r="Z4873" s="55" t="s">
        <v>34</v>
      </c>
      <c r="AA4873" s="55">
        <v>0</v>
      </c>
      <c r="AB4873" s="55" t="s">
        <v>41</v>
      </c>
      <c r="AC4873" s="55">
        <v>8</v>
      </c>
      <c r="AD4873" s="55"/>
      <c r="AE4873" s="55">
        <v>7439921</v>
      </c>
      <c r="AF4873" s="55" t="s">
        <v>55</v>
      </c>
      <c r="AG4873" s="55">
        <v>1.3835599999999999E-4</v>
      </c>
      <c r="AH4873" s="57" t="s">
        <v>44</v>
      </c>
    </row>
    <row r="4874" spans="1:34" x14ac:dyDescent="0.25">
      <c r="A4874" s="54">
        <v>11862411</v>
      </c>
      <c r="B4874" s="55"/>
      <c r="C4874" s="55"/>
      <c r="D4874" s="55">
        <v>61009413</v>
      </c>
      <c r="E4874" s="55"/>
      <c r="F4874" s="55">
        <v>300</v>
      </c>
      <c r="G4874" s="55">
        <v>78558114</v>
      </c>
      <c r="H4874" s="55"/>
      <c r="I4874" s="55">
        <v>2275050011</v>
      </c>
      <c r="J4874" s="55">
        <v>2</v>
      </c>
      <c r="K4874" s="55" t="s">
        <v>34</v>
      </c>
      <c r="L4874" s="55" t="s">
        <v>73</v>
      </c>
      <c r="M4874" s="55">
        <v>34035</v>
      </c>
      <c r="N4874" s="55"/>
      <c r="O4874" s="55" t="s">
        <v>472</v>
      </c>
      <c r="P4874" s="55">
        <v>48811</v>
      </c>
      <c r="Q4874" s="55" t="s">
        <v>37</v>
      </c>
      <c r="R4874" s="55" t="s">
        <v>38</v>
      </c>
      <c r="S4874" s="55"/>
      <c r="T4874" s="55"/>
      <c r="U4874" s="55" t="s">
        <v>38</v>
      </c>
      <c r="V4874" s="55">
        <v>40.652299999999997</v>
      </c>
      <c r="W4874" s="55">
        <v>-74.696799999999996</v>
      </c>
      <c r="X4874" s="55" t="s">
        <v>39</v>
      </c>
      <c r="Y4874" s="55" t="s">
        <v>316</v>
      </c>
      <c r="Z4874" s="55" t="s">
        <v>34</v>
      </c>
      <c r="AA4874" s="55">
        <v>0</v>
      </c>
      <c r="AB4874" s="55" t="s">
        <v>41</v>
      </c>
      <c r="AC4874" s="55">
        <v>8</v>
      </c>
      <c r="AD4874" s="55"/>
      <c r="AE4874" s="55" t="s">
        <v>42</v>
      </c>
      <c r="AF4874" s="55" t="s">
        <v>43</v>
      </c>
      <c r="AG4874" s="55">
        <v>1.3542700000000001E-3</v>
      </c>
      <c r="AH4874" s="57" t="s">
        <v>44</v>
      </c>
    </row>
    <row r="4875" spans="1:34" x14ac:dyDescent="0.25">
      <c r="A4875" s="54">
        <v>11862411</v>
      </c>
      <c r="B4875" s="55"/>
      <c r="C4875" s="55"/>
      <c r="D4875" s="55">
        <v>61009413</v>
      </c>
      <c r="E4875" s="55"/>
      <c r="F4875" s="55">
        <v>300</v>
      </c>
      <c r="G4875" s="55">
        <v>78558214</v>
      </c>
      <c r="H4875" s="55"/>
      <c r="I4875" s="55">
        <v>2275050012</v>
      </c>
      <c r="J4875" s="55">
        <v>2</v>
      </c>
      <c r="K4875" s="55" t="s">
        <v>34</v>
      </c>
      <c r="L4875" s="55" t="s">
        <v>73</v>
      </c>
      <c r="M4875" s="55">
        <v>34035</v>
      </c>
      <c r="N4875" s="55"/>
      <c r="O4875" s="55" t="s">
        <v>472</v>
      </c>
      <c r="P4875" s="55">
        <v>48811</v>
      </c>
      <c r="Q4875" s="55" t="s">
        <v>37</v>
      </c>
      <c r="R4875" s="55" t="s">
        <v>38</v>
      </c>
      <c r="S4875" s="55"/>
      <c r="T4875" s="55"/>
      <c r="U4875" s="55" t="s">
        <v>38</v>
      </c>
      <c r="V4875" s="55">
        <v>40.652299999999997</v>
      </c>
      <c r="W4875" s="55">
        <v>-74.696799999999996</v>
      </c>
      <c r="X4875" s="55" t="s">
        <v>39</v>
      </c>
      <c r="Y4875" s="55" t="s">
        <v>316</v>
      </c>
      <c r="Z4875" s="55" t="s">
        <v>34</v>
      </c>
      <c r="AA4875" s="55">
        <v>0</v>
      </c>
      <c r="AB4875" s="55" t="s">
        <v>41</v>
      </c>
      <c r="AC4875" s="55">
        <v>8</v>
      </c>
      <c r="AD4875" s="55"/>
      <c r="AE4875" s="55" t="s">
        <v>42</v>
      </c>
      <c r="AF4875" s="55" t="s">
        <v>43</v>
      </c>
      <c r="AG4875" s="55">
        <v>1.1376499999999999E-2</v>
      </c>
      <c r="AH4875" s="57" t="s">
        <v>44</v>
      </c>
    </row>
    <row r="4876" spans="1:34" x14ac:dyDescent="0.25">
      <c r="A4876" s="54">
        <v>11862411</v>
      </c>
      <c r="B4876" s="55"/>
      <c r="C4876" s="55"/>
      <c r="D4876" s="55">
        <v>61009413</v>
      </c>
      <c r="E4876" s="55"/>
      <c r="F4876" s="55">
        <v>300</v>
      </c>
      <c r="G4876" s="55">
        <v>78558214</v>
      </c>
      <c r="H4876" s="55"/>
      <c r="I4876" s="55">
        <v>2275050012</v>
      </c>
      <c r="J4876" s="55">
        <v>2</v>
      </c>
      <c r="K4876" s="55" t="s">
        <v>34</v>
      </c>
      <c r="L4876" s="55" t="s">
        <v>73</v>
      </c>
      <c r="M4876" s="55">
        <v>34035</v>
      </c>
      <c r="N4876" s="55"/>
      <c r="O4876" s="55" t="s">
        <v>472</v>
      </c>
      <c r="P4876" s="55">
        <v>48811</v>
      </c>
      <c r="Q4876" s="55" t="s">
        <v>37</v>
      </c>
      <c r="R4876" s="55" t="s">
        <v>38</v>
      </c>
      <c r="S4876" s="55"/>
      <c r="T4876" s="55"/>
      <c r="U4876" s="55" t="s">
        <v>38</v>
      </c>
      <c r="V4876" s="55">
        <v>40.652299999999997</v>
      </c>
      <c r="W4876" s="55">
        <v>-74.696799999999996</v>
      </c>
      <c r="X4876" s="55" t="s">
        <v>39</v>
      </c>
      <c r="Y4876" s="55" t="s">
        <v>316</v>
      </c>
      <c r="Z4876" s="55" t="s">
        <v>34</v>
      </c>
      <c r="AA4876" s="55">
        <v>0</v>
      </c>
      <c r="AB4876" s="55" t="s">
        <v>41</v>
      </c>
      <c r="AC4876" s="55">
        <v>8</v>
      </c>
      <c r="AD4876" s="55"/>
      <c r="AE4876" s="55" t="s">
        <v>45</v>
      </c>
      <c r="AF4876" s="55" t="s">
        <v>46</v>
      </c>
      <c r="AG4876" s="55">
        <v>1.2140199999999999E-3</v>
      </c>
      <c r="AH4876" s="57" t="s">
        <v>44</v>
      </c>
    </row>
    <row r="4877" spans="1:34" x14ac:dyDescent="0.25">
      <c r="A4877" s="54">
        <v>11862411</v>
      </c>
      <c r="B4877" s="55"/>
      <c r="C4877" s="55"/>
      <c r="D4877" s="55">
        <v>61009413</v>
      </c>
      <c r="E4877" s="55"/>
      <c r="F4877" s="55">
        <v>300</v>
      </c>
      <c r="G4877" s="55">
        <v>78558114</v>
      </c>
      <c r="H4877" s="55"/>
      <c r="I4877" s="55">
        <v>2275050011</v>
      </c>
      <c r="J4877" s="55">
        <v>2</v>
      </c>
      <c r="K4877" s="55" t="s">
        <v>34</v>
      </c>
      <c r="L4877" s="55" t="s">
        <v>73</v>
      </c>
      <c r="M4877" s="55">
        <v>34035</v>
      </c>
      <c r="N4877" s="55"/>
      <c r="O4877" s="55" t="s">
        <v>472</v>
      </c>
      <c r="P4877" s="55">
        <v>48811</v>
      </c>
      <c r="Q4877" s="55" t="s">
        <v>37</v>
      </c>
      <c r="R4877" s="55" t="s">
        <v>38</v>
      </c>
      <c r="S4877" s="55"/>
      <c r="T4877" s="55"/>
      <c r="U4877" s="55" t="s">
        <v>38</v>
      </c>
      <c r="V4877" s="55">
        <v>40.652299999999997</v>
      </c>
      <c r="W4877" s="55">
        <v>-74.696799999999996</v>
      </c>
      <c r="X4877" s="55" t="s">
        <v>39</v>
      </c>
      <c r="Y4877" s="55" t="s">
        <v>316</v>
      </c>
      <c r="Z4877" s="55" t="s">
        <v>34</v>
      </c>
      <c r="AA4877" s="55">
        <v>0</v>
      </c>
      <c r="AB4877" s="55" t="s">
        <v>41</v>
      </c>
      <c r="AC4877" s="55">
        <v>8</v>
      </c>
      <c r="AD4877" s="55"/>
      <c r="AE4877" s="55" t="s">
        <v>45</v>
      </c>
      <c r="AF4877" s="55" t="s">
        <v>46</v>
      </c>
      <c r="AG4877" s="55">
        <v>9.0000000000000006E-5</v>
      </c>
      <c r="AH4877" s="57" t="s">
        <v>44</v>
      </c>
    </row>
    <row r="4878" spans="1:34" x14ac:dyDescent="0.25">
      <c r="A4878" s="54">
        <v>11862411</v>
      </c>
      <c r="B4878" s="55"/>
      <c r="C4878" s="55"/>
      <c r="D4878" s="55">
        <v>61009413</v>
      </c>
      <c r="E4878" s="55"/>
      <c r="F4878" s="55">
        <v>300</v>
      </c>
      <c r="G4878" s="55">
        <v>78558214</v>
      </c>
      <c r="H4878" s="55"/>
      <c r="I4878" s="55">
        <v>2275050012</v>
      </c>
      <c r="J4878" s="55">
        <v>2</v>
      </c>
      <c r="K4878" s="55" t="s">
        <v>34</v>
      </c>
      <c r="L4878" s="55" t="s">
        <v>73</v>
      </c>
      <c r="M4878" s="55">
        <v>34035</v>
      </c>
      <c r="N4878" s="55"/>
      <c r="O4878" s="55" t="s">
        <v>472</v>
      </c>
      <c r="P4878" s="55">
        <v>48811</v>
      </c>
      <c r="Q4878" s="55" t="s">
        <v>37</v>
      </c>
      <c r="R4878" s="55" t="s">
        <v>38</v>
      </c>
      <c r="S4878" s="55"/>
      <c r="T4878" s="55"/>
      <c r="U4878" s="55" t="s">
        <v>38</v>
      </c>
      <c r="V4878" s="55">
        <v>40.652299999999997</v>
      </c>
      <c r="W4878" s="55">
        <v>-74.696799999999996</v>
      </c>
      <c r="X4878" s="55" t="s">
        <v>39</v>
      </c>
      <c r="Y4878" s="55" t="s">
        <v>316</v>
      </c>
      <c r="Z4878" s="55" t="s">
        <v>34</v>
      </c>
      <c r="AA4878" s="55">
        <v>0</v>
      </c>
      <c r="AB4878" s="55" t="s">
        <v>41</v>
      </c>
      <c r="AC4878" s="55">
        <v>8</v>
      </c>
      <c r="AD4878" s="55"/>
      <c r="AE4878" s="55" t="s">
        <v>47</v>
      </c>
      <c r="AF4878" s="55" t="s">
        <v>48</v>
      </c>
      <c r="AG4878" s="55">
        <v>3.8118200000000001E-3</v>
      </c>
      <c r="AH4878" s="57" t="s">
        <v>44</v>
      </c>
    </row>
    <row r="4879" spans="1:34" x14ac:dyDescent="0.25">
      <c r="A4879" s="54">
        <v>11862411</v>
      </c>
      <c r="B4879" s="55"/>
      <c r="C4879" s="55"/>
      <c r="D4879" s="55">
        <v>61009413</v>
      </c>
      <c r="E4879" s="55"/>
      <c r="F4879" s="55">
        <v>300</v>
      </c>
      <c r="G4879" s="55">
        <v>78558114</v>
      </c>
      <c r="H4879" s="55"/>
      <c r="I4879" s="55">
        <v>2275050011</v>
      </c>
      <c r="J4879" s="55">
        <v>2</v>
      </c>
      <c r="K4879" s="55" t="s">
        <v>34</v>
      </c>
      <c r="L4879" s="55" t="s">
        <v>73</v>
      </c>
      <c r="M4879" s="55">
        <v>34035</v>
      </c>
      <c r="N4879" s="55"/>
      <c r="O4879" s="55" t="s">
        <v>472</v>
      </c>
      <c r="P4879" s="55">
        <v>48811</v>
      </c>
      <c r="Q4879" s="55" t="s">
        <v>37</v>
      </c>
      <c r="R4879" s="55" t="s">
        <v>38</v>
      </c>
      <c r="S4879" s="55"/>
      <c r="T4879" s="55"/>
      <c r="U4879" s="55" t="s">
        <v>38</v>
      </c>
      <c r="V4879" s="55">
        <v>40.652299999999997</v>
      </c>
      <c r="W4879" s="55">
        <v>-74.696799999999996</v>
      </c>
      <c r="X4879" s="55" t="s">
        <v>39</v>
      </c>
      <c r="Y4879" s="55" t="s">
        <v>316</v>
      </c>
      <c r="Z4879" s="55" t="s">
        <v>34</v>
      </c>
      <c r="AA4879" s="55">
        <v>0</v>
      </c>
      <c r="AB4879" s="55" t="s">
        <v>41</v>
      </c>
      <c r="AC4879" s="55">
        <v>8</v>
      </c>
      <c r="AD4879" s="55"/>
      <c r="AE4879" s="55" t="s">
        <v>47</v>
      </c>
      <c r="AF4879" s="55" t="s">
        <v>48</v>
      </c>
      <c r="AG4879" s="55">
        <v>1.4699100000000001E-3</v>
      </c>
      <c r="AH4879" s="57" t="s">
        <v>44</v>
      </c>
    </row>
    <row r="4880" spans="1:34" x14ac:dyDescent="0.25">
      <c r="A4880" s="54">
        <v>11862411</v>
      </c>
      <c r="B4880" s="55"/>
      <c r="C4880" s="55"/>
      <c r="D4880" s="55">
        <v>61009413</v>
      </c>
      <c r="E4880" s="55"/>
      <c r="F4880" s="55">
        <v>300</v>
      </c>
      <c r="G4880" s="55">
        <v>78558114</v>
      </c>
      <c r="H4880" s="55"/>
      <c r="I4880" s="55">
        <v>2275050011</v>
      </c>
      <c r="J4880" s="55">
        <v>2</v>
      </c>
      <c r="K4880" s="55" t="s">
        <v>34</v>
      </c>
      <c r="L4880" s="55" t="s">
        <v>73</v>
      </c>
      <c r="M4880" s="55">
        <v>34035</v>
      </c>
      <c r="N4880" s="55"/>
      <c r="O4880" s="55" t="s">
        <v>472</v>
      </c>
      <c r="P4880" s="55">
        <v>48811</v>
      </c>
      <c r="Q4880" s="55" t="s">
        <v>37</v>
      </c>
      <c r="R4880" s="55" t="s">
        <v>38</v>
      </c>
      <c r="S4880" s="55"/>
      <c r="T4880" s="55"/>
      <c r="U4880" s="55" t="s">
        <v>38</v>
      </c>
      <c r="V4880" s="55">
        <v>40.652299999999997</v>
      </c>
      <c r="W4880" s="55">
        <v>-74.696799999999996</v>
      </c>
      <c r="X4880" s="55" t="s">
        <v>39</v>
      </c>
      <c r="Y4880" s="55" t="s">
        <v>316</v>
      </c>
      <c r="Z4880" s="55" t="s">
        <v>34</v>
      </c>
      <c r="AA4880" s="55">
        <v>0</v>
      </c>
      <c r="AB4880" s="55" t="s">
        <v>41</v>
      </c>
      <c r="AC4880" s="55">
        <v>8</v>
      </c>
      <c r="AD4880" s="55"/>
      <c r="AE4880" s="55" t="s">
        <v>49</v>
      </c>
      <c r="AF4880" s="55" t="s">
        <v>50</v>
      </c>
      <c r="AG4880" s="55">
        <v>2.1302999999999999E-3</v>
      </c>
      <c r="AH4880" s="57" t="s">
        <v>44</v>
      </c>
    </row>
    <row r="4881" spans="1:34" x14ac:dyDescent="0.25">
      <c r="A4881" s="54">
        <v>11862411</v>
      </c>
      <c r="B4881" s="55"/>
      <c r="C4881" s="55"/>
      <c r="D4881" s="55">
        <v>61009413</v>
      </c>
      <c r="E4881" s="55"/>
      <c r="F4881" s="55">
        <v>300</v>
      </c>
      <c r="G4881" s="55">
        <v>78558214</v>
      </c>
      <c r="H4881" s="55"/>
      <c r="I4881" s="55">
        <v>2275050012</v>
      </c>
      <c r="J4881" s="55">
        <v>2</v>
      </c>
      <c r="K4881" s="55" t="s">
        <v>34</v>
      </c>
      <c r="L4881" s="55" t="s">
        <v>73</v>
      </c>
      <c r="M4881" s="55">
        <v>34035</v>
      </c>
      <c r="N4881" s="55"/>
      <c r="O4881" s="55" t="s">
        <v>472</v>
      </c>
      <c r="P4881" s="55">
        <v>48811</v>
      </c>
      <c r="Q4881" s="55" t="s">
        <v>37</v>
      </c>
      <c r="R4881" s="55" t="s">
        <v>38</v>
      </c>
      <c r="S4881" s="55"/>
      <c r="T4881" s="55"/>
      <c r="U4881" s="55" t="s">
        <v>38</v>
      </c>
      <c r="V4881" s="55">
        <v>40.652299999999997</v>
      </c>
      <c r="W4881" s="55">
        <v>-74.696799999999996</v>
      </c>
      <c r="X4881" s="55" t="s">
        <v>39</v>
      </c>
      <c r="Y4881" s="55" t="s">
        <v>316</v>
      </c>
      <c r="Z4881" s="55" t="s">
        <v>34</v>
      </c>
      <c r="AA4881" s="55">
        <v>0</v>
      </c>
      <c r="AB4881" s="55" t="s">
        <v>41</v>
      </c>
      <c r="AC4881" s="55">
        <v>8</v>
      </c>
      <c r="AD4881" s="55"/>
      <c r="AE4881" s="55" t="s">
        <v>49</v>
      </c>
      <c r="AF4881" s="55" t="s">
        <v>50</v>
      </c>
      <c r="AG4881" s="55">
        <v>3.9055499999999998E-3</v>
      </c>
      <c r="AH4881" s="57" t="s">
        <v>44</v>
      </c>
    </row>
    <row r="4882" spans="1:34" x14ac:dyDescent="0.25">
      <c r="A4882" s="54">
        <v>11862411</v>
      </c>
      <c r="B4882" s="55"/>
      <c r="C4882" s="55"/>
      <c r="D4882" s="55">
        <v>61009413</v>
      </c>
      <c r="E4882" s="55"/>
      <c r="F4882" s="55">
        <v>300</v>
      </c>
      <c r="G4882" s="55">
        <v>78558114</v>
      </c>
      <c r="H4882" s="55"/>
      <c r="I4882" s="55">
        <v>2275050011</v>
      </c>
      <c r="J4882" s="55">
        <v>2</v>
      </c>
      <c r="K4882" s="55" t="s">
        <v>34</v>
      </c>
      <c r="L4882" s="55" t="s">
        <v>73</v>
      </c>
      <c r="M4882" s="55">
        <v>34035</v>
      </c>
      <c r="N4882" s="55"/>
      <c r="O4882" s="55" t="s">
        <v>472</v>
      </c>
      <c r="P4882" s="55">
        <v>48811</v>
      </c>
      <c r="Q4882" s="55" t="s">
        <v>37</v>
      </c>
      <c r="R4882" s="55" t="s">
        <v>38</v>
      </c>
      <c r="S4882" s="55"/>
      <c r="T4882" s="55"/>
      <c r="U4882" s="55" t="s">
        <v>38</v>
      </c>
      <c r="V4882" s="55">
        <v>40.652299999999997</v>
      </c>
      <c r="W4882" s="55">
        <v>-74.696799999999996</v>
      </c>
      <c r="X4882" s="55" t="s">
        <v>39</v>
      </c>
      <c r="Y4882" s="55" t="s">
        <v>316</v>
      </c>
      <c r="Z4882" s="55" t="s">
        <v>34</v>
      </c>
      <c r="AA4882" s="55">
        <v>0</v>
      </c>
      <c r="AB4882" s="55" t="s">
        <v>41</v>
      </c>
      <c r="AC4882" s="55">
        <v>8</v>
      </c>
      <c r="AD4882" s="55"/>
      <c r="AE4882" s="55" t="s">
        <v>51</v>
      </c>
      <c r="AF4882" s="55" t="s">
        <v>52</v>
      </c>
      <c r="AG4882" s="55">
        <v>5.8500000000000002E-4</v>
      </c>
      <c r="AH4882" s="57" t="s">
        <v>44</v>
      </c>
    </row>
    <row r="4883" spans="1:34" x14ac:dyDescent="0.25">
      <c r="A4883" s="54">
        <v>11862411</v>
      </c>
      <c r="B4883" s="55"/>
      <c r="C4883" s="55"/>
      <c r="D4883" s="55">
        <v>61009413</v>
      </c>
      <c r="E4883" s="55"/>
      <c r="F4883" s="55">
        <v>300</v>
      </c>
      <c r="G4883" s="55">
        <v>78558214</v>
      </c>
      <c r="H4883" s="55"/>
      <c r="I4883" s="55">
        <v>2275050012</v>
      </c>
      <c r="J4883" s="55">
        <v>2</v>
      </c>
      <c r="K4883" s="55" t="s">
        <v>34</v>
      </c>
      <c r="L4883" s="55" t="s">
        <v>73</v>
      </c>
      <c r="M4883" s="55">
        <v>34035</v>
      </c>
      <c r="N4883" s="55"/>
      <c r="O4883" s="55" t="s">
        <v>472</v>
      </c>
      <c r="P4883" s="55">
        <v>48811</v>
      </c>
      <c r="Q4883" s="55" t="s">
        <v>37</v>
      </c>
      <c r="R4883" s="55" t="s">
        <v>38</v>
      </c>
      <c r="S4883" s="55"/>
      <c r="T4883" s="55"/>
      <c r="U4883" s="55" t="s">
        <v>38</v>
      </c>
      <c r="V4883" s="55">
        <v>40.652299999999997</v>
      </c>
      <c r="W4883" s="55">
        <v>-74.696799999999996</v>
      </c>
      <c r="X4883" s="55" t="s">
        <v>39</v>
      </c>
      <c r="Y4883" s="55" t="s">
        <v>316</v>
      </c>
      <c r="Z4883" s="55" t="s">
        <v>34</v>
      </c>
      <c r="AA4883" s="55">
        <v>0</v>
      </c>
      <c r="AB4883" s="55" t="s">
        <v>41</v>
      </c>
      <c r="AC4883" s="55">
        <v>8</v>
      </c>
      <c r="AD4883" s="55"/>
      <c r="AE4883" s="55" t="s">
        <v>51</v>
      </c>
      <c r="AF4883" s="55" t="s">
        <v>52</v>
      </c>
      <c r="AG4883" s="55">
        <v>5.3417999999999998E-3</v>
      </c>
      <c r="AH4883" s="57" t="s">
        <v>44</v>
      </c>
    </row>
    <row r="4884" spans="1:34" x14ac:dyDescent="0.25">
      <c r="A4884" s="54">
        <v>11862411</v>
      </c>
      <c r="B4884" s="55"/>
      <c r="C4884" s="55"/>
      <c r="D4884" s="55">
        <v>61009413</v>
      </c>
      <c r="E4884" s="55"/>
      <c r="F4884" s="55">
        <v>300</v>
      </c>
      <c r="G4884" s="55">
        <v>78558114</v>
      </c>
      <c r="H4884" s="55"/>
      <c r="I4884" s="55">
        <v>2275050011</v>
      </c>
      <c r="J4884" s="55">
        <v>2</v>
      </c>
      <c r="K4884" s="55" t="s">
        <v>34</v>
      </c>
      <c r="L4884" s="55" t="s">
        <v>73</v>
      </c>
      <c r="M4884" s="55">
        <v>34035</v>
      </c>
      <c r="N4884" s="55"/>
      <c r="O4884" s="55" t="s">
        <v>472</v>
      </c>
      <c r="P4884" s="55">
        <v>48811</v>
      </c>
      <c r="Q4884" s="55" t="s">
        <v>37</v>
      </c>
      <c r="R4884" s="55" t="s">
        <v>38</v>
      </c>
      <c r="S4884" s="55"/>
      <c r="T4884" s="55"/>
      <c r="U4884" s="55" t="s">
        <v>38</v>
      </c>
      <c r="V4884" s="55">
        <v>40.652299999999997</v>
      </c>
      <c r="W4884" s="55">
        <v>-74.696799999999996</v>
      </c>
      <c r="X4884" s="55" t="s">
        <v>39</v>
      </c>
      <c r="Y4884" s="55" t="s">
        <v>316</v>
      </c>
      <c r="Z4884" s="55" t="s">
        <v>34</v>
      </c>
      <c r="AA4884" s="55">
        <v>0</v>
      </c>
      <c r="AB4884" s="55" t="s">
        <v>41</v>
      </c>
      <c r="AC4884" s="55">
        <v>8</v>
      </c>
      <c r="AD4884" s="55"/>
      <c r="AE4884" s="55" t="s">
        <v>53</v>
      </c>
      <c r="AF4884" s="55" t="s">
        <v>54</v>
      </c>
      <c r="AG4884" s="55">
        <v>0.108126</v>
      </c>
      <c r="AH4884" s="57" t="s">
        <v>44</v>
      </c>
    </row>
    <row r="4885" spans="1:34" x14ac:dyDescent="0.25">
      <c r="A4885" s="54">
        <v>11862411</v>
      </c>
      <c r="B4885" s="55"/>
      <c r="C4885" s="55"/>
      <c r="D4885" s="55">
        <v>61009413</v>
      </c>
      <c r="E4885" s="55"/>
      <c r="F4885" s="55">
        <v>300</v>
      </c>
      <c r="G4885" s="55">
        <v>78558214</v>
      </c>
      <c r="H4885" s="55"/>
      <c r="I4885" s="55">
        <v>2275050012</v>
      </c>
      <c r="J4885" s="55">
        <v>2</v>
      </c>
      <c r="K4885" s="55" t="s">
        <v>34</v>
      </c>
      <c r="L4885" s="55" t="s">
        <v>73</v>
      </c>
      <c r="M4885" s="55">
        <v>34035</v>
      </c>
      <c r="N4885" s="55"/>
      <c r="O4885" s="55" t="s">
        <v>472</v>
      </c>
      <c r="P4885" s="55">
        <v>48811</v>
      </c>
      <c r="Q4885" s="55" t="s">
        <v>37</v>
      </c>
      <c r="R4885" s="55" t="s">
        <v>38</v>
      </c>
      <c r="S4885" s="55"/>
      <c r="T4885" s="55"/>
      <c r="U4885" s="55" t="s">
        <v>38</v>
      </c>
      <c r="V4885" s="55">
        <v>40.652299999999997</v>
      </c>
      <c r="W4885" s="55">
        <v>-74.696799999999996</v>
      </c>
      <c r="X4885" s="55" t="s">
        <v>39</v>
      </c>
      <c r="Y4885" s="55" t="s">
        <v>316</v>
      </c>
      <c r="Z4885" s="55" t="s">
        <v>34</v>
      </c>
      <c r="AA4885" s="55">
        <v>0</v>
      </c>
      <c r="AB4885" s="55" t="s">
        <v>41</v>
      </c>
      <c r="AC4885" s="55">
        <v>8</v>
      </c>
      <c r="AD4885" s="55"/>
      <c r="AE4885" s="55" t="s">
        <v>53</v>
      </c>
      <c r="AF4885" s="55" t="s">
        <v>54</v>
      </c>
      <c r="AG4885" s="55">
        <v>0.15802099999999999</v>
      </c>
      <c r="AH4885" s="57" t="s">
        <v>44</v>
      </c>
    </row>
    <row r="4886" spans="1:34" x14ac:dyDescent="0.25">
      <c r="A4886" s="54">
        <v>11862411</v>
      </c>
      <c r="B4886" s="55"/>
      <c r="C4886" s="55"/>
      <c r="D4886" s="55">
        <v>61009413</v>
      </c>
      <c r="E4886" s="55"/>
      <c r="F4886" s="55">
        <v>300</v>
      </c>
      <c r="G4886" s="55">
        <v>78558114</v>
      </c>
      <c r="H4886" s="55"/>
      <c r="I4886" s="55">
        <v>2275050011</v>
      </c>
      <c r="J4886" s="55">
        <v>2</v>
      </c>
      <c r="K4886" s="55" t="s">
        <v>34</v>
      </c>
      <c r="L4886" s="55" t="s">
        <v>73</v>
      </c>
      <c r="M4886" s="55">
        <v>34035</v>
      </c>
      <c r="N4886" s="55"/>
      <c r="O4886" s="55" t="s">
        <v>472</v>
      </c>
      <c r="P4886" s="55">
        <v>48811</v>
      </c>
      <c r="Q4886" s="55" t="s">
        <v>37</v>
      </c>
      <c r="R4886" s="55" t="s">
        <v>38</v>
      </c>
      <c r="S4886" s="55"/>
      <c r="T4886" s="55"/>
      <c r="U4886" s="55" t="s">
        <v>38</v>
      </c>
      <c r="V4886" s="55">
        <v>40.652299999999997</v>
      </c>
      <c r="W4886" s="55">
        <v>-74.696799999999996</v>
      </c>
      <c r="X4886" s="55" t="s">
        <v>39</v>
      </c>
      <c r="Y4886" s="55" t="s">
        <v>316</v>
      </c>
      <c r="Z4886" s="55" t="s">
        <v>34</v>
      </c>
      <c r="AA4886" s="55">
        <v>0</v>
      </c>
      <c r="AB4886" s="55" t="s">
        <v>41</v>
      </c>
      <c r="AC4886" s="55">
        <v>8</v>
      </c>
      <c r="AD4886" s="55"/>
      <c r="AE4886" s="55">
        <v>7439921</v>
      </c>
      <c r="AF4886" s="55" t="s">
        <v>55</v>
      </c>
      <c r="AG4886" s="55">
        <v>1.3835599999999999E-4</v>
      </c>
      <c r="AH4886" s="57" t="s">
        <v>44</v>
      </c>
    </row>
    <row r="4887" spans="1:34" x14ac:dyDescent="0.25">
      <c r="A4887" s="54">
        <v>10983811</v>
      </c>
      <c r="B4887" s="55"/>
      <c r="C4887" s="55"/>
      <c r="D4887" s="55">
        <v>60519913</v>
      </c>
      <c r="E4887" s="55"/>
      <c r="F4887" s="55">
        <v>300</v>
      </c>
      <c r="G4887" s="55">
        <v>77581514</v>
      </c>
      <c r="H4887" s="55"/>
      <c r="I4887" s="55">
        <v>2275050011</v>
      </c>
      <c r="J4887" s="55">
        <v>2</v>
      </c>
      <c r="K4887" s="55" t="s">
        <v>34</v>
      </c>
      <c r="L4887" s="55" t="s">
        <v>61</v>
      </c>
      <c r="M4887" s="55">
        <v>34013</v>
      </c>
      <c r="N4887" s="55"/>
      <c r="O4887" s="55" t="s">
        <v>473</v>
      </c>
      <c r="P4887" s="55">
        <v>48811</v>
      </c>
      <c r="Q4887" s="55" t="s">
        <v>37</v>
      </c>
      <c r="R4887" s="55" t="s">
        <v>38</v>
      </c>
      <c r="S4887" s="55"/>
      <c r="T4887" s="55"/>
      <c r="U4887" s="55" t="s">
        <v>38</v>
      </c>
      <c r="V4887" s="55">
        <v>40.702300000000001</v>
      </c>
      <c r="W4887" s="55">
        <v>-74.150700000000001</v>
      </c>
      <c r="X4887" s="55" t="s">
        <v>39</v>
      </c>
      <c r="Y4887" s="55" t="s">
        <v>263</v>
      </c>
      <c r="Z4887" s="55" t="s">
        <v>34</v>
      </c>
      <c r="AA4887" s="55">
        <v>0</v>
      </c>
      <c r="AB4887" s="55" t="s">
        <v>41</v>
      </c>
      <c r="AC4887" s="55">
        <v>8</v>
      </c>
      <c r="AD4887" s="55"/>
      <c r="AE4887" s="55" t="s">
        <v>42</v>
      </c>
      <c r="AF4887" s="55" t="s">
        <v>43</v>
      </c>
      <c r="AG4887" s="55">
        <v>1.3542700000000001E-3</v>
      </c>
      <c r="AH4887" s="57" t="s">
        <v>44</v>
      </c>
    </row>
    <row r="4888" spans="1:34" x14ac:dyDescent="0.25">
      <c r="A4888" s="54">
        <v>10983811</v>
      </c>
      <c r="B4888" s="55"/>
      <c r="C4888" s="55"/>
      <c r="D4888" s="55">
        <v>60519913</v>
      </c>
      <c r="E4888" s="55"/>
      <c r="F4888" s="55">
        <v>300</v>
      </c>
      <c r="G4888" s="55">
        <v>77581614</v>
      </c>
      <c r="H4888" s="55"/>
      <c r="I4888" s="55">
        <v>2275050012</v>
      </c>
      <c r="J4888" s="55">
        <v>2</v>
      </c>
      <c r="K4888" s="55" t="s">
        <v>34</v>
      </c>
      <c r="L4888" s="55" t="s">
        <v>61</v>
      </c>
      <c r="M4888" s="55">
        <v>34013</v>
      </c>
      <c r="N4888" s="55"/>
      <c r="O4888" s="55" t="s">
        <v>473</v>
      </c>
      <c r="P4888" s="55">
        <v>48811</v>
      </c>
      <c r="Q4888" s="55" t="s">
        <v>37</v>
      </c>
      <c r="R4888" s="55" t="s">
        <v>38</v>
      </c>
      <c r="S4888" s="55"/>
      <c r="T4888" s="55"/>
      <c r="U4888" s="55" t="s">
        <v>38</v>
      </c>
      <c r="V4888" s="55">
        <v>40.702300000000001</v>
      </c>
      <c r="W4888" s="55">
        <v>-74.150700000000001</v>
      </c>
      <c r="X4888" s="55" t="s">
        <v>39</v>
      </c>
      <c r="Y4888" s="55" t="s">
        <v>263</v>
      </c>
      <c r="Z4888" s="55" t="s">
        <v>34</v>
      </c>
      <c r="AA4888" s="55">
        <v>0</v>
      </c>
      <c r="AB4888" s="55" t="s">
        <v>41</v>
      </c>
      <c r="AC4888" s="55">
        <v>8</v>
      </c>
      <c r="AD4888" s="55"/>
      <c r="AE4888" s="55" t="s">
        <v>42</v>
      </c>
      <c r="AF4888" s="55" t="s">
        <v>43</v>
      </c>
      <c r="AG4888" s="55">
        <v>1.1376499999999999E-2</v>
      </c>
      <c r="AH4888" s="57" t="s">
        <v>44</v>
      </c>
    </row>
    <row r="4889" spans="1:34" x14ac:dyDescent="0.25">
      <c r="A4889" s="54">
        <v>10983811</v>
      </c>
      <c r="B4889" s="55"/>
      <c r="C4889" s="55"/>
      <c r="D4889" s="55">
        <v>60519913</v>
      </c>
      <c r="E4889" s="55"/>
      <c r="F4889" s="55">
        <v>300</v>
      </c>
      <c r="G4889" s="55">
        <v>77581514</v>
      </c>
      <c r="H4889" s="55"/>
      <c r="I4889" s="55">
        <v>2275050011</v>
      </c>
      <c r="J4889" s="55">
        <v>2</v>
      </c>
      <c r="K4889" s="55" t="s">
        <v>34</v>
      </c>
      <c r="L4889" s="55" t="s">
        <v>61</v>
      </c>
      <c r="M4889" s="55">
        <v>34013</v>
      </c>
      <c r="N4889" s="55"/>
      <c r="O4889" s="55" t="s">
        <v>473</v>
      </c>
      <c r="P4889" s="55">
        <v>48811</v>
      </c>
      <c r="Q4889" s="55" t="s">
        <v>37</v>
      </c>
      <c r="R4889" s="55" t="s">
        <v>38</v>
      </c>
      <c r="S4889" s="55"/>
      <c r="T4889" s="55"/>
      <c r="U4889" s="55" t="s">
        <v>38</v>
      </c>
      <c r="V4889" s="55">
        <v>40.702300000000001</v>
      </c>
      <c r="W4889" s="55">
        <v>-74.150700000000001</v>
      </c>
      <c r="X4889" s="55" t="s">
        <v>39</v>
      </c>
      <c r="Y4889" s="55" t="s">
        <v>263</v>
      </c>
      <c r="Z4889" s="55" t="s">
        <v>34</v>
      </c>
      <c r="AA4889" s="55">
        <v>0</v>
      </c>
      <c r="AB4889" s="55" t="s">
        <v>41</v>
      </c>
      <c r="AC4889" s="55">
        <v>8</v>
      </c>
      <c r="AD4889" s="55"/>
      <c r="AE4889" s="55" t="s">
        <v>45</v>
      </c>
      <c r="AF4889" s="55" t="s">
        <v>46</v>
      </c>
      <c r="AG4889" s="55">
        <v>9.0000000000000006E-5</v>
      </c>
      <c r="AH4889" s="57" t="s">
        <v>44</v>
      </c>
    </row>
    <row r="4890" spans="1:34" x14ac:dyDescent="0.25">
      <c r="A4890" s="54">
        <v>10983811</v>
      </c>
      <c r="B4890" s="55"/>
      <c r="C4890" s="55"/>
      <c r="D4890" s="55">
        <v>60519913</v>
      </c>
      <c r="E4890" s="55"/>
      <c r="F4890" s="55">
        <v>300</v>
      </c>
      <c r="G4890" s="55">
        <v>77581614</v>
      </c>
      <c r="H4890" s="55"/>
      <c r="I4890" s="55">
        <v>2275050012</v>
      </c>
      <c r="J4890" s="55">
        <v>2</v>
      </c>
      <c r="K4890" s="55" t="s">
        <v>34</v>
      </c>
      <c r="L4890" s="55" t="s">
        <v>61</v>
      </c>
      <c r="M4890" s="55">
        <v>34013</v>
      </c>
      <c r="N4890" s="55"/>
      <c r="O4890" s="55" t="s">
        <v>473</v>
      </c>
      <c r="P4890" s="55">
        <v>48811</v>
      </c>
      <c r="Q4890" s="55" t="s">
        <v>37</v>
      </c>
      <c r="R4890" s="55" t="s">
        <v>38</v>
      </c>
      <c r="S4890" s="55"/>
      <c r="T4890" s="55"/>
      <c r="U4890" s="55" t="s">
        <v>38</v>
      </c>
      <c r="V4890" s="55">
        <v>40.702300000000001</v>
      </c>
      <c r="W4890" s="55">
        <v>-74.150700000000001</v>
      </c>
      <c r="X4890" s="55" t="s">
        <v>39</v>
      </c>
      <c r="Y4890" s="55" t="s">
        <v>263</v>
      </c>
      <c r="Z4890" s="55" t="s">
        <v>34</v>
      </c>
      <c r="AA4890" s="55">
        <v>0</v>
      </c>
      <c r="AB4890" s="55" t="s">
        <v>41</v>
      </c>
      <c r="AC4890" s="55">
        <v>8</v>
      </c>
      <c r="AD4890" s="55"/>
      <c r="AE4890" s="55" t="s">
        <v>45</v>
      </c>
      <c r="AF4890" s="55" t="s">
        <v>46</v>
      </c>
      <c r="AG4890" s="55">
        <v>1.2140199999999999E-3</v>
      </c>
      <c r="AH4890" s="57" t="s">
        <v>44</v>
      </c>
    </row>
    <row r="4891" spans="1:34" x14ac:dyDescent="0.25">
      <c r="A4891" s="54">
        <v>10983811</v>
      </c>
      <c r="B4891" s="55"/>
      <c r="C4891" s="55"/>
      <c r="D4891" s="55">
        <v>60519913</v>
      </c>
      <c r="E4891" s="55"/>
      <c r="F4891" s="55">
        <v>300</v>
      </c>
      <c r="G4891" s="55">
        <v>77581514</v>
      </c>
      <c r="H4891" s="55"/>
      <c r="I4891" s="55">
        <v>2275050011</v>
      </c>
      <c r="J4891" s="55">
        <v>2</v>
      </c>
      <c r="K4891" s="55" t="s">
        <v>34</v>
      </c>
      <c r="L4891" s="55" t="s">
        <v>61</v>
      </c>
      <c r="M4891" s="55">
        <v>34013</v>
      </c>
      <c r="N4891" s="55"/>
      <c r="O4891" s="55" t="s">
        <v>473</v>
      </c>
      <c r="P4891" s="55">
        <v>48811</v>
      </c>
      <c r="Q4891" s="55" t="s">
        <v>37</v>
      </c>
      <c r="R4891" s="55" t="s">
        <v>38</v>
      </c>
      <c r="S4891" s="55"/>
      <c r="T4891" s="55"/>
      <c r="U4891" s="55" t="s">
        <v>38</v>
      </c>
      <c r="V4891" s="55">
        <v>40.702300000000001</v>
      </c>
      <c r="W4891" s="55">
        <v>-74.150700000000001</v>
      </c>
      <c r="X4891" s="55" t="s">
        <v>39</v>
      </c>
      <c r="Y4891" s="55" t="s">
        <v>263</v>
      </c>
      <c r="Z4891" s="55" t="s">
        <v>34</v>
      </c>
      <c r="AA4891" s="55">
        <v>0</v>
      </c>
      <c r="AB4891" s="55" t="s">
        <v>41</v>
      </c>
      <c r="AC4891" s="55">
        <v>8</v>
      </c>
      <c r="AD4891" s="55"/>
      <c r="AE4891" s="55" t="s">
        <v>47</v>
      </c>
      <c r="AF4891" s="55" t="s">
        <v>48</v>
      </c>
      <c r="AG4891" s="55">
        <v>1.4699100000000001E-3</v>
      </c>
      <c r="AH4891" s="57" t="s">
        <v>44</v>
      </c>
    </row>
    <row r="4892" spans="1:34" x14ac:dyDescent="0.25">
      <c r="A4892" s="54">
        <v>10983811</v>
      </c>
      <c r="B4892" s="55"/>
      <c r="C4892" s="55"/>
      <c r="D4892" s="55">
        <v>60519913</v>
      </c>
      <c r="E4892" s="55"/>
      <c r="F4892" s="55">
        <v>300</v>
      </c>
      <c r="G4892" s="55">
        <v>77581614</v>
      </c>
      <c r="H4892" s="55"/>
      <c r="I4892" s="55">
        <v>2275050012</v>
      </c>
      <c r="J4892" s="55">
        <v>2</v>
      </c>
      <c r="K4892" s="55" t="s">
        <v>34</v>
      </c>
      <c r="L4892" s="55" t="s">
        <v>61</v>
      </c>
      <c r="M4892" s="55">
        <v>34013</v>
      </c>
      <c r="N4892" s="55"/>
      <c r="O4892" s="55" t="s">
        <v>473</v>
      </c>
      <c r="P4892" s="55">
        <v>48811</v>
      </c>
      <c r="Q4892" s="55" t="s">
        <v>37</v>
      </c>
      <c r="R4892" s="55" t="s">
        <v>38</v>
      </c>
      <c r="S4892" s="55"/>
      <c r="T4892" s="55"/>
      <c r="U4892" s="55" t="s">
        <v>38</v>
      </c>
      <c r="V4892" s="55">
        <v>40.702300000000001</v>
      </c>
      <c r="W4892" s="55">
        <v>-74.150700000000001</v>
      </c>
      <c r="X4892" s="55" t="s">
        <v>39</v>
      </c>
      <c r="Y4892" s="55" t="s">
        <v>263</v>
      </c>
      <c r="Z4892" s="55" t="s">
        <v>34</v>
      </c>
      <c r="AA4892" s="55">
        <v>0</v>
      </c>
      <c r="AB4892" s="55" t="s">
        <v>41</v>
      </c>
      <c r="AC4892" s="55">
        <v>8</v>
      </c>
      <c r="AD4892" s="55"/>
      <c r="AE4892" s="55" t="s">
        <v>47</v>
      </c>
      <c r="AF4892" s="55" t="s">
        <v>48</v>
      </c>
      <c r="AG4892" s="55">
        <v>3.8118200000000001E-3</v>
      </c>
      <c r="AH4892" s="57" t="s">
        <v>44</v>
      </c>
    </row>
    <row r="4893" spans="1:34" x14ac:dyDescent="0.25">
      <c r="A4893" s="54">
        <v>10983811</v>
      </c>
      <c r="B4893" s="55"/>
      <c r="C4893" s="55"/>
      <c r="D4893" s="55">
        <v>60519913</v>
      </c>
      <c r="E4893" s="55"/>
      <c r="F4893" s="55">
        <v>300</v>
      </c>
      <c r="G4893" s="55">
        <v>77581514</v>
      </c>
      <c r="H4893" s="55"/>
      <c r="I4893" s="55">
        <v>2275050011</v>
      </c>
      <c r="J4893" s="55">
        <v>2</v>
      </c>
      <c r="K4893" s="55" t="s">
        <v>34</v>
      </c>
      <c r="L4893" s="55" t="s">
        <v>61</v>
      </c>
      <c r="M4893" s="55">
        <v>34013</v>
      </c>
      <c r="N4893" s="55"/>
      <c r="O4893" s="55" t="s">
        <v>473</v>
      </c>
      <c r="P4893" s="55">
        <v>48811</v>
      </c>
      <c r="Q4893" s="55" t="s">
        <v>37</v>
      </c>
      <c r="R4893" s="55" t="s">
        <v>38</v>
      </c>
      <c r="S4893" s="55"/>
      <c r="T4893" s="55"/>
      <c r="U4893" s="55" t="s">
        <v>38</v>
      </c>
      <c r="V4893" s="55">
        <v>40.702300000000001</v>
      </c>
      <c r="W4893" s="55">
        <v>-74.150700000000001</v>
      </c>
      <c r="X4893" s="55" t="s">
        <v>39</v>
      </c>
      <c r="Y4893" s="55" t="s">
        <v>263</v>
      </c>
      <c r="Z4893" s="55" t="s">
        <v>34</v>
      </c>
      <c r="AA4893" s="55">
        <v>0</v>
      </c>
      <c r="AB4893" s="55" t="s">
        <v>41</v>
      </c>
      <c r="AC4893" s="55">
        <v>8</v>
      </c>
      <c r="AD4893" s="55"/>
      <c r="AE4893" s="55" t="s">
        <v>49</v>
      </c>
      <c r="AF4893" s="55" t="s">
        <v>50</v>
      </c>
      <c r="AG4893" s="55">
        <v>2.1302999999999999E-3</v>
      </c>
      <c r="AH4893" s="57" t="s">
        <v>44</v>
      </c>
    </row>
    <row r="4894" spans="1:34" x14ac:dyDescent="0.25">
      <c r="A4894" s="54">
        <v>10983811</v>
      </c>
      <c r="B4894" s="55"/>
      <c r="C4894" s="55"/>
      <c r="D4894" s="55">
        <v>60519913</v>
      </c>
      <c r="E4894" s="55"/>
      <c r="F4894" s="55">
        <v>300</v>
      </c>
      <c r="G4894" s="55">
        <v>77581614</v>
      </c>
      <c r="H4894" s="55"/>
      <c r="I4894" s="55">
        <v>2275050012</v>
      </c>
      <c r="J4894" s="55">
        <v>2</v>
      </c>
      <c r="K4894" s="55" t="s">
        <v>34</v>
      </c>
      <c r="L4894" s="55" t="s">
        <v>61</v>
      </c>
      <c r="M4894" s="55">
        <v>34013</v>
      </c>
      <c r="N4894" s="55"/>
      <c r="O4894" s="55" t="s">
        <v>473</v>
      </c>
      <c r="P4894" s="55">
        <v>48811</v>
      </c>
      <c r="Q4894" s="55" t="s">
        <v>37</v>
      </c>
      <c r="R4894" s="55" t="s">
        <v>38</v>
      </c>
      <c r="S4894" s="55"/>
      <c r="T4894" s="55"/>
      <c r="U4894" s="55" t="s">
        <v>38</v>
      </c>
      <c r="V4894" s="55">
        <v>40.702300000000001</v>
      </c>
      <c r="W4894" s="55">
        <v>-74.150700000000001</v>
      </c>
      <c r="X4894" s="55" t="s">
        <v>39</v>
      </c>
      <c r="Y4894" s="55" t="s">
        <v>263</v>
      </c>
      <c r="Z4894" s="55" t="s">
        <v>34</v>
      </c>
      <c r="AA4894" s="55">
        <v>0</v>
      </c>
      <c r="AB4894" s="55" t="s">
        <v>41</v>
      </c>
      <c r="AC4894" s="55">
        <v>8</v>
      </c>
      <c r="AD4894" s="55"/>
      <c r="AE4894" s="55" t="s">
        <v>49</v>
      </c>
      <c r="AF4894" s="55" t="s">
        <v>50</v>
      </c>
      <c r="AG4894" s="55">
        <v>3.9055499999999998E-3</v>
      </c>
      <c r="AH4894" s="57" t="s">
        <v>44</v>
      </c>
    </row>
    <row r="4895" spans="1:34" x14ac:dyDescent="0.25">
      <c r="A4895" s="54">
        <v>10983811</v>
      </c>
      <c r="B4895" s="55"/>
      <c r="C4895" s="55"/>
      <c r="D4895" s="55">
        <v>60519913</v>
      </c>
      <c r="E4895" s="55"/>
      <c r="F4895" s="55">
        <v>300</v>
      </c>
      <c r="G4895" s="55">
        <v>77581514</v>
      </c>
      <c r="H4895" s="55"/>
      <c r="I4895" s="55">
        <v>2275050011</v>
      </c>
      <c r="J4895" s="55">
        <v>2</v>
      </c>
      <c r="K4895" s="55" t="s">
        <v>34</v>
      </c>
      <c r="L4895" s="55" t="s">
        <v>61</v>
      </c>
      <c r="M4895" s="55">
        <v>34013</v>
      </c>
      <c r="N4895" s="55"/>
      <c r="O4895" s="55" t="s">
        <v>473</v>
      </c>
      <c r="P4895" s="55">
        <v>48811</v>
      </c>
      <c r="Q4895" s="55" t="s">
        <v>37</v>
      </c>
      <c r="R4895" s="55" t="s">
        <v>38</v>
      </c>
      <c r="S4895" s="55"/>
      <c r="T4895" s="55"/>
      <c r="U4895" s="55" t="s">
        <v>38</v>
      </c>
      <c r="V4895" s="55">
        <v>40.702300000000001</v>
      </c>
      <c r="W4895" s="55">
        <v>-74.150700000000001</v>
      </c>
      <c r="X4895" s="55" t="s">
        <v>39</v>
      </c>
      <c r="Y4895" s="55" t="s">
        <v>263</v>
      </c>
      <c r="Z4895" s="55" t="s">
        <v>34</v>
      </c>
      <c r="AA4895" s="55">
        <v>0</v>
      </c>
      <c r="AB4895" s="55" t="s">
        <v>41</v>
      </c>
      <c r="AC4895" s="55">
        <v>8</v>
      </c>
      <c r="AD4895" s="55"/>
      <c r="AE4895" s="55" t="s">
        <v>51</v>
      </c>
      <c r="AF4895" s="55" t="s">
        <v>52</v>
      </c>
      <c r="AG4895" s="55">
        <v>5.8500000000000002E-4</v>
      </c>
      <c r="AH4895" s="57" t="s">
        <v>44</v>
      </c>
    </row>
    <row r="4896" spans="1:34" x14ac:dyDescent="0.25">
      <c r="A4896" s="54">
        <v>10983811</v>
      </c>
      <c r="B4896" s="55"/>
      <c r="C4896" s="55"/>
      <c r="D4896" s="55">
        <v>60519913</v>
      </c>
      <c r="E4896" s="55"/>
      <c r="F4896" s="55">
        <v>300</v>
      </c>
      <c r="G4896" s="55">
        <v>77581614</v>
      </c>
      <c r="H4896" s="55"/>
      <c r="I4896" s="55">
        <v>2275050012</v>
      </c>
      <c r="J4896" s="55">
        <v>2</v>
      </c>
      <c r="K4896" s="55" t="s">
        <v>34</v>
      </c>
      <c r="L4896" s="55" t="s">
        <v>61</v>
      </c>
      <c r="M4896" s="55">
        <v>34013</v>
      </c>
      <c r="N4896" s="55"/>
      <c r="O4896" s="55" t="s">
        <v>473</v>
      </c>
      <c r="P4896" s="55">
        <v>48811</v>
      </c>
      <c r="Q4896" s="55" t="s">
        <v>37</v>
      </c>
      <c r="R4896" s="55" t="s">
        <v>38</v>
      </c>
      <c r="S4896" s="55"/>
      <c r="T4896" s="55"/>
      <c r="U4896" s="55" t="s">
        <v>38</v>
      </c>
      <c r="V4896" s="55">
        <v>40.702300000000001</v>
      </c>
      <c r="W4896" s="55">
        <v>-74.150700000000001</v>
      </c>
      <c r="X4896" s="55" t="s">
        <v>39</v>
      </c>
      <c r="Y4896" s="55" t="s">
        <v>263</v>
      </c>
      <c r="Z4896" s="55" t="s">
        <v>34</v>
      </c>
      <c r="AA4896" s="55">
        <v>0</v>
      </c>
      <c r="AB4896" s="55" t="s">
        <v>41</v>
      </c>
      <c r="AC4896" s="55">
        <v>8</v>
      </c>
      <c r="AD4896" s="55"/>
      <c r="AE4896" s="55" t="s">
        <v>51</v>
      </c>
      <c r="AF4896" s="55" t="s">
        <v>52</v>
      </c>
      <c r="AG4896" s="55">
        <v>5.3417999999999998E-3</v>
      </c>
      <c r="AH4896" s="57" t="s">
        <v>44</v>
      </c>
    </row>
    <row r="4897" spans="1:34" x14ac:dyDescent="0.25">
      <c r="A4897" s="54">
        <v>10983811</v>
      </c>
      <c r="B4897" s="55"/>
      <c r="C4897" s="55"/>
      <c r="D4897" s="55">
        <v>60519913</v>
      </c>
      <c r="E4897" s="55"/>
      <c r="F4897" s="55">
        <v>300</v>
      </c>
      <c r="G4897" s="55">
        <v>77581614</v>
      </c>
      <c r="H4897" s="55"/>
      <c r="I4897" s="55">
        <v>2275050012</v>
      </c>
      <c r="J4897" s="55">
        <v>2</v>
      </c>
      <c r="K4897" s="55" t="s">
        <v>34</v>
      </c>
      <c r="L4897" s="55" t="s">
        <v>61</v>
      </c>
      <c r="M4897" s="55">
        <v>34013</v>
      </c>
      <c r="N4897" s="55"/>
      <c r="O4897" s="55" t="s">
        <v>473</v>
      </c>
      <c r="P4897" s="55">
        <v>48811</v>
      </c>
      <c r="Q4897" s="55" t="s">
        <v>37</v>
      </c>
      <c r="R4897" s="55" t="s">
        <v>38</v>
      </c>
      <c r="S4897" s="55"/>
      <c r="T4897" s="55"/>
      <c r="U4897" s="55" t="s">
        <v>38</v>
      </c>
      <c r="V4897" s="55">
        <v>40.702300000000001</v>
      </c>
      <c r="W4897" s="55">
        <v>-74.150700000000001</v>
      </c>
      <c r="X4897" s="55" t="s">
        <v>39</v>
      </c>
      <c r="Y4897" s="55" t="s">
        <v>263</v>
      </c>
      <c r="Z4897" s="55" t="s">
        <v>34</v>
      </c>
      <c r="AA4897" s="55">
        <v>0</v>
      </c>
      <c r="AB4897" s="55" t="s">
        <v>41</v>
      </c>
      <c r="AC4897" s="55">
        <v>8</v>
      </c>
      <c r="AD4897" s="55"/>
      <c r="AE4897" s="55" t="s">
        <v>53</v>
      </c>
      <c r="AF4897" s="55" t="s">
        <v>54</v>
      </c>
      <c r="AG4897" s="55">
        <v>0.15802099999999999</v>
      </c>
      <c r="AH4897" s="57" t="s">
        <v>44</v>
      </c>
    </row>
    <row r="4898" spans="1:34" x14ac:dyDescent="0.25">
      <c r="A4898" s="54">
        <v>10983811</v>
      </c>
      <c r="B4898" s="55"/>
      <c r="C4898" s="55"/>
      <c r="D4898" s="55">
        <v>60519913</v>
      </c>
      <c r="E4898" s="55"/>
      <c r="F4898" s="55">
        <v>300</v>
      </c>
      <c r="G4898" s="55">
        <v>77581514</v>
      </c>
      <c r="H4898" s="55"/>
      <c r="I4898" s="55">
        <v>2275050011</v>
      </c>
      <c r="J4898" s="55">
        <v>2</v>
      </c>
      <c r="K4898" s="55" t="s">
        <v>34</v>
      </c>
      <c r="L4898" s="55" t="s">
        <v>61</v>
      </c>
      <c r="M4898" s="55">
        <v>34013</v>
      </c>
      <c r="N4898" s="55"/>
      <c r="O4898" s="55" t="s">
        <v>473</v>
      </c>
      <c r="P4898" s="55">
        <v>48811</v>
      </c>
      <c r="Q4898" s="55" t="s">
        <v>37</v>
      </c>
      <c r="R4898" s="55" t="s">
        <v>38</v>
      </c>
      <c r="S4898" s="55"/>
      <c r="T4898" s="55"/>
      <c r="U4898" s="55" t="s">
        <v>38</v>
      </c>
      <c r="V4898" s="55">
        <v>40.702300000000001</v>
      </c>
      <c r="W4898" s="55">
        <v>-74.150700000000001</v>
      </c>
      <c r="X4898" s="55" t="s">
        <v>39</v>
      </c>
      <c r="Y4898" s="55" t="s">
        <v>263</v>
      </c>
      <c r="Z4898" s="55" t="s">
        <v>34</v>
      </c>
      <c r="AA4898" s="55">
        <v>0</v>
      </c>
      <c r="AB4898" s="55" t="s">
        <v>41</v>
      </c>
      <c r="AC4898" s="55">
        <v>8</v>
      </c>
      <c r="AD4898" s="55"/>
      <c r="AE4898" s="55" t="s">
        <v>53</v>
      </c>
      <c r="AF4898" s="55" t="s">
        <v>54</v>
      </c>
      <c r="AG4898" s="55">
        <v>0.108126</v>
      </c>
      <c r="AH4898" s="57" t="s">
        <v>44</v>
      </c>
    </row>
    <row r="4899" spans="1:34" x14ac:dyDescent="0.25">
      <c r="A4899" s="54">
        <v>10983811</v>
      </c>
      <c r="B4899" s="55"/>
      <c r="C4899" s="55"/>
      <c r="D4899" s="55">
        <v>60519913</v>
      </c>
      <c r="E4899" s="55"/>
      <c r="F4899" s="55">
        <v>300</v>
      </c>
      <c r="G4899" s="55">
        <v>77581514</v>
      </c>
      <c r="H4899" s="55"/>
      <c r="I4899" s="55">
        <v>2275050011</v>
      </c>
      <c r="J4899" s="55">
        <v>2</v>
      </c>
      <c r="K4899" s="55" t="s">
        <v>34</v>
      </c>
      <c r="L4899" s="55" t="s">
        <v>61</v>
      </c>
      <c r="M4899" s="55">
        <v>34013</v>
      </c>
      <c r="N4899" s="55"/>
      <c r="O4899" s="55" t="s">
        <v>473</v>
      </c>
      <c r="P4899" s="55">
        <v>48811</v>
      </c>
      <c r="Q4899" s="55" t="s">
        <v>37</v>
      </c>
      <c r="R4899" s="55" t="s">
        <v>38</v>
      </c>
      <c r="S4899" s="55"/>
      <c r="T4899" s="55"/>
      <c r="U4899" s="55" t="s">
        <v>38</v>
      </c>
      <c r="V4899" s="55">
        <v>40.702300000000001</v>
      </c>
      <c r="W4899" s="55">
        <v>-74.150700000000001</v>
      </c>
      <c r="X4899" s="55" t="s">
        <v>39</v>
      </c>
      <c r="Y4899" s="55" t="s">
        <v>263</v>
      </c>
      <c r="Z4899" s="55" t="s">
        <v>34</v>
      </c>
      <c r="AA4899" s="55">
        <v>0</v>
      </c>
      <c r="AB4899" s="55" t="s">
        <v>41</v>
      </c>
      <c r="AC4899" s="55">
        <v>8</v>
      </c>
      <c r="AD4899" s="55"/>
      <c r="AE4899" s="55">
        <v>7439921</v>
      </c>
      <c r="AF4899" s="55" t="s">
        <v>55</v>
      </c>
      <c r="AG4899" s="55">
        <v>1.3835599999999999E-4</v>
      </c>
      <c r="AH4899" s="57" t="s">
        <v>44</v>
      </c>
    </row>
    <row r="4900" spans="1:34" x14ac:dyDescent="0.25">
      <c r="A4900" s="54">
        <v>11711311</v>
      </c>
      <c r="B4900" s="55"/>
      <c r="C4900" s="55"/>
      <c r="D4900" s="55">
        <v>61223313</v>
      </c>
      <c r="E4900" s="55"/>
      <c r="F4900" s="55">
        <v>300</v>
      </c>
      <c r="G4900" s="55">
        <v>78984714</v>
      </c>
      <c r="H4900" s="55"/>
      <c r="I4900" s="55">
        <v>2275050011</v>
      </c>
      <c r="J4900" s="55">
        <v>2</v>
      </c>
      <c r="K4900" s="55" t="s">
        <v>34</v>
      </c>
      <c r="L4900" s="55" t="s">
        <v>67</v>
      </c>
      <c r="M4900" s="55">
        <v>34037</v>
      </c>
      <c r="N4900" s="55"/>
      <c r="O4900" s="55" t="s">
        <v>474</v>
      </c>
      <c r="P4900" s="55">
        <v>48811</v>
      </c>
      <c r="Q4900" s="55" t="s">
        <v>37</v>
      </c>
      <c r="R4900" s="55" t="s">
        <v>38</v>
      </c>
      <c r="S4900" s="55"/>
      <c r="T4900" s="55"/>
      <c r="U4900" s="55" t="s">
        <v>38</v>
      </c>
      <c r="V4900" s="55">
        <v>41.057200000000002</v>
      </c>
      <c r="W4900" s="55">
        <v>-74.77</v>
      </c>
      <c r="X4900" s="55" t="s">
        <v>39</v>
      </c>
      <c r="Y4900" s="55" t="s">
        <v>175</v>
      </c>
      <c r="Z4900" s="55" t="s">
        <v>34</v>
      </c>
      <c r="AA4900" s="55">
        <v>0</v>
      </c>
      <c r="AB4900" s="55" t="s">
        <v>41</v>
      </c>
      <c r="AC4900" s="55">
        <v>8</v>
      </c>
      <c r="AD4900" s="55"/>
      <c r="AE4900" s="55" t="s">
        <v>42</v>
      </c>
      <c r="AF4900" s="55" t="s">
        <v>43</v>
      </c>
      <c r="AG4900" s="55">
        <v>1.3542700000000001E-3</v>
      </c>
      <c r="AH4900" s="57" t="s">
        <v>44</v>
      </c>
    </row>
    <row r="4901" spans="1:34" x14ac:dyDescent="0.25">
      <c r="A4901" s="54">
        <v>11711311</v>
      </c>
      <c r="B4901" s="55"/>
      <c r="C4901" s="55"/>
      <c r="D4901" s="55">
        <v>61223313</v>
      </c>
      <c r="E4901" s="55"/>
      <c r="F4901" s="55">
        <v>300</v>
      </c>
      <c r="G4901" s="55">
        <v>78984814</v>
      </c>
      <c r="H4901" s="55"/>
      <c r="I4901" s="55">
        <v>2275050012</v>
      </c>
      <c r="J4901" s="55">
        <v>2</v>
      </c>
      <c r="K4901" s="55" t="s">
        <v>34</v>
      </c>
      <c r="L4901" s="55" t="s">
        <v>67</v>
      </c>
      <c r="M4901" s="55">
        <v>34037</v>
      </c>
      <c r="N4901" s="55"/>
      <c r="O4901" s="55" t="s">
        <v>474</v>
      </c>
      <c r="P4901" s="55">
        <v>48811</v>
      </c>
      <c r="Q4901" s="55" t="s">
        <v>37</v>
      </c>
      <c r="R4901" s="55" t="s">
        <v>38</v>
      </c>
      <c r="S4901" s="55"/>
      <c r="T4901" s="55"/>
      <c r="U4901" s="55" t="s">
        <v>38</v>
      </c>
      <c r="V4901" s="55">
        <v>41.057200000000002</v>
      </c>
      <c r="W4901" s="55">
        <v>-74.77</v>
      </c>
      <c r="X4901" s="55" t="s">
        <v>39</v>
      </c>
      <c r="Y4901" s="55" t="s">
        <v>175</v>
      </c>
      <c r="Z4901" s="55" t="s">
        <v>34</v>
      </c>
      <c r="AA4901" s="55">
        <v>0</v>
      </c>
      <c r="AB4901" s="55" t="s">
        <v>41</v>
      </c>
      <c r="AC4901" s="55">
        <v>8</v>
      </c>
      <c r="AD4901" s="55"/>
      <c r="AE4901" s="55" t="s">
        <v>42</v>
      </c>
      <c r="AF4901" s="55" t="s">
        <v>43</v>
      </c>
      <c r="AG4901" s="55">
        <v>1.1376499999999999E-2</v>
      </c>
      <c r="AH4901" s="57" t="s">
        <v>44</v>
      </c>
    </row>
    <row r="4902" spans="1:34" x14ac:dyDescent="0.25">
      <c r="A4902" s="54">
        <v>11711311</v>
      </c>
      <c r="B4902" s="55"/>
      <c r="C4902" s="55"/>
      <c r="D4902" s="55">
        <v>61223313</v>
      </c>
      <c r="E4902" s="55"/>
      <c r="F4902" s="55">
        <v>300</v>
      </c>
      <c r="G4902" s="55">
        <v>78984814</v>
      </c>
      <c r="H4902" s="55"/>
      <c r="I4902" s="55">
        <v>2275050012</v>
      </c>
      <c r="J4902" s="55">
        <v>2</v>
      </c>
      <c r="K4902" s="55" t="s">
        <v>34</v>
      </c>
      <c r="L4902" s="55" t="s">
        <v>67</v>
      </c>
      <c r="M4902" s="55">
        <v>34037</v>
      </c>
      <c r="N4902" s="55"/>
      <c r="O4902" s="55" t="s">
        <v>474</v>
      </c>
      <c r="P4902" s="55">
        <v>48811</v>
      </c>
      <c r="Q4902" s="55" t="s">
        <v>37</v>
      </c>
      <c r="R4902" s="55" t="s">
        <v>38</v>
      </c>
      <c r="S4902" s="55"/>
      <c r="T4902" s="55"/>
      <c r="U4902" s="55" t="s">
        <v>38</v>
      </c>
      <c r="V4902" s="55">
        <v>41.057200000000002</v>
      </c>
      <c r="W4902" s="55">
        <v>-74.77</v>
      </c>
      <c r="X4902" s="55" t="s">
        <v>39</v>
      </c>
      <c r="Y4902" s="55" t="s">
        <v>175</v>
      </c>
      <c r="Z4902" s="55" t="s">
        <v>34</v>
      </c>
      <c r="AA4902" s="55">
        <v>0</v>
      </c>
      <c r="AB4902" s="55" t="s">
        <v>41</v>
      </c>
      <c r="AC4902" s="55">
        <v>8</v>
      </c>
      <c r="AD4902" s="55"/>
      <c r="AE4902" s="55" t="s">
        <v>45</v>
      </c>
      <c r="AF4902" s="55" t="s">
        <v>46</v>
      </c>
      <c r="AG4902" s="55">
        <v>1.2140199999999999E-3</v>
      </c>
      <c r="AH4902" s="57" t="s">
        <v>44</v>
      </c>
    </row>
    <row r="4903" spans="1:34" x14ac:dyDescent="0.25">
      <c r="A4903" s="54">
        <v>11711311</v>
      </c>
      <c r="B4903" s="55"/>
      <c r="C4903" s="55"/>
      <c r="D4903" s="55">
        <v>61223313</v>
      </c>
      <c r="E4903" s="55"/>
      <c r="F4903" s="55">
        <v>300</v>
      </c>
      <c r="G4903" s="55">
        <v>78984714</v>
      </c>
      <c r="H4903" s="55"/>
      <c r="I4903" s="55">
        <v>2275050011</v>
      </c>
      <c r="J4903" s="55">
        <v>2</v>
      </c>
      <c r="K4903" s="55" t="s">
        <v>34</v>
      </c>
      <c r="L4903" s="55" t="s">
        <v>67</v>
      </c>
      <c r="M4903" s="55">
        <v>34037</v>
      </c>
      <c r="N4903" s="55"/>
      <c r="O4903" s="55" t="s">
        <v>474</v>
      </c>
      <c r="P4903" s="55">
        <v>48811</v>
      </c>
      <c r="Q4903" s="55" t="s">
        <v>37</v>
      </c>
      <c r="R4903" s="55" t="s">
        <v>38</v>
      </c>
      <c r="S4903" s="55"/>
      <c r="T4903" s="55"/>
      <c r="U4903" s="55" t="s">
        <v>38</v>
      </c>
      <c r="V4903" s="55">
        <v>41.057200000000002</v>
      </c>
      <c r="W4903" s="55">
        <v>-74.77</v>
      </c>
      <c r="X4903" s="55" t="s">
        <v>39</v>
      </c>
      <c r="Y4903" s="55" t="s">
        <v>175</v>
      </c>
      <c r="Z4903" s="55" t="s">
        <v>34</v>
      </c>
      <c r="AA4903" s="55">
        <v>0</v>
      </c>
      <c r="AB4903" s="55" t="s">
        <v>41</v>
      </c>
      <c r="AC4903" s="55">
        <v>8</v>
      </c>
      <c r="AD4903" s="55"/>
      <c r="AE4903" s="55" t="s">
        <v>45</v>
      </c>
      <c r="AF4903" s="55" t="s">
        <v>46</v>
      </c>
      <c r="AG4903" s="55">
        <v>9.0000000000000006E-5</v>
      </c>
      <c r="AH4903" s="57" t="s">
        <v>44</v>
      </c>
    </row>
    <row r="4904" spans="1:34" x14ac:dyDescent="0.25">
      <c r="A4904" s="54">
        <v>11711311</v>
      </c>
      <c r="B4904" s="55"/>
      <c r="C4904" s="55"/>
      <c r="D4904" s="55">
        <v>61223313</v>
      </c>
      <c r="E4904" s="55"/>
      <c r="F4904" s="55">
        <v>300</v>
      </c>
      <c r="G4904" s="55">
        <v>78984714</v>
      </c>
      <c r="H4904" s="55"/>
      <c r="I4904" s="55">
        <v>2275050011</v>
      </c>
      <c r="J4904" s="55">
        <v>2</v>
      </c>
      <c r="K4904" s="55" t="s">
        <v>34</v>
      </c>
      <c r="L4904" s="55" t="s">
        <v>67</v>
      </c>
      <c r="M4904" s="55">
        <v>34037</v>
      </c>
      <c r="N4904" s="55"/>
      <c r="O4904" s="55" t="s">
        <v>474</v>
      </c>
      <c r="P4904" s="55">
        <v>48811</v>
      </c>
      <c r="Q4904" s="55" t="s">
        <v>37</v>
      </c>
      <c r="R4904" s="55" t="s">
        <v>38</v>
      </c>
      <c r="S4904" s="55"/>
      <c r="T4904" s="55"/>
      <c r="U4904" s="55" t="s">
        <v>38</v>
      </c>
      <c r="V4904" s="55">
        <v>41.057200000000002</v>
      </c>
      <c r="W4904" s="55">
        <v>-74.77</v>
      </c>
      <c r="X4904" s="55" t="s">
        <v>39</v>
      </c>
      <c r="Y4904" s="55" t="s">
        <v>175</v>
      </c>
      <c r="Z4904" s="55" t="s">
        <v>34</v>
      </c>
      <c r="AA4904" s="55">
        <v>0</v>
      </c>
      <c r="AB4904" s="55" t="s">
        <v>41</v>
      </c>
      <c r="AC4904" s="55">
        <v>8</v>
      </c>
      <c r="AD4904" s="55"/>
      <c r="AE4904" s="55" t="s">
        <v>47</v>
      </c>
      <c r="AF4904" s="55" t="s">
        <v>48</v>
      </c>
      <c r="AG4904" s="55">
        <v>1.4699100000000001E-3</v>
      </c>
      <c r="AH4904" s="57" t="s">
        <v>44</v>
      </c>
    </row>
    <row r="4905" spans="1:34" x14ac:dyDescent="0.25">
      <c r="A4905" s="54">
        <v>11711311</v>
      </c>
      <c r="B4905" s="55"/>
      <c r="C4905" s="55"/>
      <c r="D4905" s="55">
        <v>61223313</v>
      </c>
      <c r="E4905" s="55"/>
      <c r="F4905" s="55">
        <v>300</v>
      </c>
      <c r="G4905" s="55">
        <v>78984814</v>
      </c>
      <c r="H4905" s="55"/>
      <c r="I4905" s="55">
        <v>2275050012</v>
      </c>
      <c r="J4905" s="55">
        <v>2</v>
      </c>
      <c r="K4905" s="55" t="s">
        <v>34</v>
      </c>
      <c r="L4905" s="55" t="s">
        <v>67</v>
      </c>
      <c r="M4905" s="55">
        <v>34037</v>
      </c>
      <c r="N4905" s="55"/>
      <c r="O4905" s="55" t="s">
        <v>474</v>
      </c>
      <c r="P4905" s="55">
        <v>48811</v>
      </c>
      <c r="Q4905" s="55" t="s">
        <v>37</v>
      </c>
      <c r="R4905" s="55" t="s">
        <v>38</v>
      </c>
      <c r="S4905" s="55"/>
      <c r="T4905" s="55"/>
      <c r="U4905" s="55" t="s">
        <v>38</v>
      </c>
      <c r="V4905" s="55">
        <v>41.057200000000002</v>
      </c>
      <c r="W4905" s="55">
        <v>-74.77</v>
      </c>
      <c r="X4905" s="55" t="s">
        <v>39</v>
      </c>
      <c r="Y4905" s="55" t="s">
        <v>175</v>
      </c>
      <c r="Z4905" s="55" t="s">
        <v>34</v>
      </c>
      <c r="AA4905" s="55">
        <v>0</v>
      </c>
      <c r="AB4905" s="55" t="s">
        <v>41</v>
      </c>
      <c r="AC4905" s="55">
        <v>8</v>
      </c>
      <c r="AD4905" s="55"/>
      <c r="AE4905" s="55" t="s">
        <v>47</v>
      </c>
      <c r="AF4905" s="55" t="s">
        <v>48</v>
      </c>
      <c r="AG4905" s="55">
        <v>3.8118200000000001E-3</v>
      </c>
      <c r="AH4905" s="57" t="s">
        <v>44</v>
      </c>
    </row>
    <row r="4906" spans="1:34" x14ac:dyDescent="0.25">
      <c r="A4906" s="54">
        <v>11711311</v>
      </c>
      <c r="B4906" s="55"/>
      <c r="C4906" s="55"/>
      <c r="D4906" s="55">
        <v>61223313</v>
      </c>
      <c r="E4906" s="55"/>
      <c r="F4906" s="55">
        <v>300</v>
      </c>
      <c r="G4906" s="55">
        <v>78984814</v>
      </c>
      <c r="H4906" s="55"/>
      <c r="I4906" s="55">
        <v>2275050012</v>
      </c>
      <c r="J4906" s="55">
        <v>2</v>
      </c>
      <c r="K4906" s="55" t="s">
        <v>34</v>
      </c>
      <c r="L4906" s="55" t="s">
        <v>67</v>
      </c>
      <c r="M4906" s="55">
        <v>34037</v>
      </c>
      <c r="N4906" s="55"/>
      <c r="O4906" s="55" t="s">
        <v>474</v>
      </c>
      <c r="P4906" s="55">
        <v>48811</v>
      </c>
      <c r="Q4906" s="55" t="s">
        <v>37</v>
      </c>
      <c r="R4906" s="55" t="s">
        <v>38</v>
      </c>
      <c r="S4906" s="55"/>
      <c r="T4906" s="55"/>
      <c r="U4906" s="55" t="s">
        <v>38</v>
      </c>
      <c r="V4906" s="55">
        <v>41.057200000000002</v>
      </c>
      <c r="W4906" s="55">
        <v>-74.77</v>
      </c>
      <c r="X4906" s="55" t="s">
        <v>39</v>
      </c>
      <c r="Y4906" s="55" t="s">
        <v>175</v>
      </c>
      <c r="Z4906" s="55" t="s">
        <v>34</v>
      </c>
      <c r="AA4906" s="55">
        <v>0</v>
      </c>
      <c r="AB4906" s="55" t="s">
        <v>41</v>
      </c>
      <c r="AC4906" s="55">
        <v>8</v>
      </c>
      <c r="AD4906" s="55"/>
      <c r="AE4906" s="55" t="s">
        <v>49</v>
      </c>
      <c r="AF4906" s="55" t="s">
        <v>50</v>
      </c>
      <c r="AG4906" s="55">
        <v>3.9055499999999998E-3</v>
      </c>
      <c r="AH4906" s="57" t="s">
        <v>44</v>
      </c>
    </row>
    <row r="4907" spans="1:34" x14ac:dyDescent="0.25">
      <c r="A4907" s="54">
        <v>11711311</v>
      </c>
      <c r="B4907" s="55"/>
      <c r="C4907" s="55"/>
      <c r="D4907" s="55">
        <v>61223313</v>
      </c>
      <c r="E4907" s="55"/>
      <c r="F4907" s="55">
        <v>300</v>
      </c>
      <c r="G4907" s="55">
        <v>78984714</v>
      </c>
      <c r="H4907" s="55"/>
      <c r="I4907" s="55">
        <v>2275050011</v>
      </c>
      <c r="J4907" s="55">
        <v>2</v>
      </c>
      <c r="K4907" s="55" t="s">
        <v>34</v>
      </c>
      <c r="L4907" s="55" t="s">
        <v>67</v>
      </c>
      <c r="M4907" s="55">
        <v>34037</v>
      </c>
      <c r="N4907" s="55"/>
      <c r="O4907" s="55" t="s">
        <v>474</v>
      </c>
      <c r="P4907" s="55">
        <v>48811</v>
      </c>
      <c r="Q4907" s="55" t="s">
        <v>37</v>
      </c>
      <c r="R4907" s="55" t="s">
        <v>38</v>
      </c>
      <c r="S4907" s="55"/>
      <c r="T4907" s="55"/>
      <c r="U4907" s="55" t="s">
        <v>38</v>
      </c>
      <c r="V4907" s="55">
        <v>41.057200000000002</v>
      </c>
      <c r="W4907" s="55">
        <v>-74.77</v>
      </c>
      <c r="X4907" s="55" t="s">
        <v>39</v>
      </c>
      <c r="Y4907" s="55" t="s">
        <v>175</v>
      </c>
      <c r="Z4907" s="55" t="s">
        <v>34</v>
      </c>
      <c r="AA4907" s="55">
        <v>0</v>
      </c>
      <c r="AB4907" s="55" t="s">
        <v>41</v>
      </c>
      <c r="AC4907" s="55">
        <v>8</v>
      </c>
      <c r="AD4907" s="55"/>
      <c r="AE4907" s="55" t="s">
        <v>49</v>
      </c>
      <c r="AF4907" s="55" t="s">
        <v>50</v>
      </c>
      <c r="AG4907" s="55">
        <v>2.1302999999999999E-3</v>
      </c>
      <c r="AH4907" s="57" t="s">
        <v>44</v>
      </c>
    </row>
    <row r="4908" spans="1:34" x14ac:dyDescent="0.25">
      <c r="A4908" s="54">
        <v>11711311</v>
      </c>
      <c r="B4908" s="55"/>
      <c r="C4908" s="55"/>
      <c r="D4908" s="55">
        <v>61223313</v>
      </c>
      <c r="E4908" s="55"/>
      <c r="F4908" s="55">
        <v>300</v>
      </c>
      <c r="G4908" s="55">
        <v>78984814</v>
      </c>
      <c r="H4908" s="55"/>
      <c r="I4908" s="55">
        <v>2275050012</v>
      </c>
      <c r="J4908" s="55">
        <v>2</v>
      </c>
      <c r="K4908" s="55" t="s">
        <v>34</v>
      </c>
      <c r="L4908" s="55" t="s">
        <v>67</v>
      </c>
      <c r="M4908" s="55">
        <v>34037</v>
      </c>
      <c r="N4908" s="55"/>
      <c r="O4908" s="55" t="s">
        <v>474</v>
      </c>
      <c r="P4908" s="55">
        <v>48811</v>
      </c>
      <c r="Q4908" s="55" t="s">
        <v>37</v>
      </c>
      <c r="R4908" s="55" t="s">
        <v>38</v>
      </c>
      <c r="S4908" s="55"/>
      <c r="T4908" s="55"/>
      <c r="U4908" s="55" t="s">
        <v>38</v>
      </c>
      <c r="V4908" s="55">
        <v>41.057200000000002</v>
      </c>
      <c r="W4908" s="55">
        <v>-74.77</v>
      </c>
      <c r="X4908" s="55" t="s">
        <v>39</v>
      </c>
      <c r="Y4908" s="55" t="s">
        <v>175</v>
      </c>
      <c r="Z4908" s="55" t="s">
        <v>34</v>
      </c>
      <c r="AA4908" s="55">
        <v>0</v>
      </c>
      <c r="AB4908" s="55" t="s">
        <v>41</v>
      </c>
      <c r="AC4908" s="55">
        <v>8</v>
      </c>
      <c r="AD4908" s="55"/>
      <c r="AE4908" s="55" t="s">
        <v>51</v>
      </c>
      <c r="AF4908" s="55" t="s">
        <v>52</v>
      </c>
      <c r="AG4908" s="55">
        <v>5.3417999999999998E-3</v>
      </c>
      <c r="AH4908" s="57" t="s">
        <v>44</v>
      </c>
    </row>
    <row r="4909" spans="1:34" x14ac:dyDescent="0.25">
      <c r="A4909" s="54">
        <v>11711311</v>
      </c>
      <c r="B4909" s="55"/>
      <c r="C4909" s="55"/>
      <c r="D4909" s="55">
        <v>61223313</v>
      </c>
      <c r="E4909" s="55"/>
      <c r="F4909" s="55">
        <v>300</v>
      </c>
      <c r="G4909" s="55">
        <v>78984714</v>
      </c>
      <c r="H4909" s="55"/>
      <c r="I4909" s="55">
        <v>2275050011</v>
      </c>
      <c r="J4909" s="55">
        <v>2</v>
      </c>
      <c r="K4909" s="55" t="s">
        <v>34</v>
      </c>
      <c r="L4909" s="55" t="s">
        <v>67</v>
      </c>
      <c r="M4909" s="55">
        <v>34037</v>
      </c>
      <c r="N4909" s="55"/>
      <c r="O4909" s="55" t="s">
        <v>474</v>
      </c>
      <c r="P4909" s="55">
        <v>48811</v>
      </c>
      <c r="Q4909" s="55" t="s">
        <v>37</v>
      </c>
      <c r="R4909" s="55" t="s">
        <v>38</v>
      </c>
      <c r="S4909" s="55"/>
      <c r="T4909" s="55"/>
      <c r="U4909" s="55" t="s">
        <v>38</v>
      </c>
      <c r="V4909" s="55">
        <v>41.057200000000002</v>
      </c>
      <c r="W4909" s="55">
        <v>-74.77</v>
      </c>
      <c r="X4909" s="55" t="s">
        <v>39</v>
      </c>
      <c r="Y4909" s="55" t="s">
        <v>175</v>
      </c>
      <c r="Z4909" s="55" t="s">
        <v>34</v>
      </c>
      <c r="AA4909" s="55">
        <v>0</v>
      </c>
      <c r="AB4909" s="55" t="s">
        <v>41</v>
      </c>
      <c r="AC4909" s="55">
        <v>8</v>
      </c>
      <c r="AD4909" s="55"/>
      <c r="AE4909" s="55" t="s">
        <v>51</v>
      </c>
      <c r="AF4909" s="55" t="s">
        <v>52</v>
      </c>
      <c r="AG4909" s="55">
        <v>5.8500000000000002E-4</v>
      </c>
      <c r="AH4909" s="57" t="s">
        <v>44</v>
      </c>
    </row>
    <row r="4910" spans="1:34" x14ac:dyDescent="0.25">
      <c r="A4910" s="54">
        <v>11711311</v>
      </c>
      <c r="B4910" s="55"/>
      <c r="C4910" s="55"/>
      <c r="D4910" s="55">
        <v>61223313</v>
      </c>
      <c r="E4910" s="55"/>
      <c r="F4910" s="55">
        <v>300</v>
      </c>
      <c r="G4910" s="55">
        <v>78984714</v>
      </c>
      <c r="H4910" s="55"/>
      <c r="I4910" s="55">
        <v>2275050011</v>
      </c>
      <c r="J4910" s="55">
        <v>2</v>
      </c>
      <c r="K4910" s="55" t="s">
        <v>34</v>
      </c>
      <c r="L4910" s="55" t="s">
        <v>67</v>
      </c>
      <c r="M4910" s="55">
        <v>34037</v>
      </c>
      <c r="N4910" s="55"/>
      <c r="O4910" s="55" t="s">
        <v>474</v>
      </c>
      <c r="P4910" s="55">
        <v>48811</v>
      </c>
      <c r="Q4910" s="55" t="s">
        <v>37</v>
      </c>
      <c r="R4910" s="55" t="s">
        <v>38</v>
      </c>
      <c r="S4910" s="55"/>
      <c r="T4910" s="55"/>
      <c r="U4910" s="55" t="s">
        <v>38</v>
      </c>
      <c r="V4910" s="55">
        <v>41.057200000000002</v>
      </c>
      <c r="W4910" s="55">
        <v>-74.77</v>
      </c>
      <c r="X4910" s="55" t="s">
        <v>39</v>
      </c>
      <c r="Y4910" s="55" t="s">
        <v>175</v>
      </c>
      <c r="Z4910" s="55" t="s">
        <v>34</v>
      </c>
      <c r="AA4910" s="55">
        <v>0</v>
      </c>
      <c r="AB4910" s="55" t="s">
        <v>41</v>
      </c>
      <c r="AC4910" s="55">
        <v>8</v>
      </c>
      <c r="AD4910" s="55"/>
      <c r="AE4910" s="55" t="s">
        <v>53</v>
      </c>
      <c r="AF4910" s="55" t="s">
        <v>54</v>
      </c>
      <c r="AG4910" s="55">
        <v>0.108126</v>
      </c>
      <c r="AH4910" s="57" t="s">
        <v>44</v>
      </c>
    </row>
    <row r="4911" spans="1:34" x14ac:dyDescent="0.25">
      <c r="A4911" s="54">
        <v>11711311</v>
      </c>
      <c r="B4911" s="55"/>
      <c r="C4911" s="55"/>
      <c r="D4911" s="55">
        <v>61223313</v>
      </c>
      <c r="E4911" s="55"/>
      <c r="F4911" s="55">
        <v>300</v>
      </c>
      <c r="G4911" s="55">
        <v>78984814</v>
      </c>
      <c r="H4911" s="55"/>
      <c r="I4911" s="55">
        <v>2275050012</v>
      </c>
      <c r="J4911" s="55">
        <v>2</v>
      </c>
      <c r="K4911" s="55" t="s">
        <v>34</v>
      </c>
      <c r="L4911" s="55" t="s">
        <v>67</v>
      </c>
      <c r="M4911" s="55">
        <v>34037</v>
      </c>
      <c r="N4911" s="55"/>
      <c r="O4911" s="55" t="s">
        <v>474</v>
      </c>
      <c r="P4911" s="55">
        <v>48811</v>
      </c>
      <c r="Q4911" s="55" t="s">
        <v>37</v>
      </c>
      <c r="R4911" s="55" t="s">
        <v>38</v>
      </c>
      <c r="S4911" s="55"/>
      <c r="T4911" s="55"/>
      <c r="U4911" s="55" t="s">
        <v>38</v>
      </c>
      <c r="V4911" s="55">
        <v>41.057200000000002</v>
      </c>
      <c r="W4911" s="55">
        <v>-74.77</v>
      </c>
      <c r="X4911" s="55" t="s">
        <v>39</v>
      </c>
      <c r="Y4911" s="55" t="s">
        <v>175</v>
      </c>
      <c r="Z4911" s="55" t="s">
        <v>34</v>
      </c>
      <c r="AA4911" s="55">
        <v>0</v>
      </c>
      <c r="AB4911" s="55" t="s">
        <v>41</v>
      </c>
      <c r="AC4911" s="55">
        <v>8</v>
      </c>
      <c r="AD4911" s="55"/>
      <c r="AE4911" s="55" t="s">
        <v>53</v>
      </c>
      <c r="AF4911" s="55" t="s">
        <v>54</v>
      </c>
      <c r="AG4911" s="55">
        <v>0.15802099999999999</v>
      </c>
      <c r="AH4911" s="57" t="s">
        <v>44</v>
      </c>
    </row>
    <row r="4912" spans="1:34" x14ac:dyDescent="0.25">
      <c r="A4912" s="54">
        <v>11711311</v>
      </c>
      <c r="B4912" s="55"/>
      <c r="C4912" s="55"/>
      <c r="D4912" s="55">
        <v>61223313</v>
      </c>
      <c r="E4912" s="55"/>
      <c r="F4912" s="55">
        <v>300</v>
      </c>
      <c r="G4912" s="55">
        <v>78984714</v>
      </c>
      <c r="H4912" s="55"/>
      <c r="I4912" s="55">
        <v>2275050011</v>
      </c>
      <c r="J4912" s="55">
        <v>2</v>
      </c>
      <c r="K4912" s="55" t="s">
        <v>34</v>
      </c>
      <c r="L4912" s="55" t="s">
        <v>67</v>
      </c>
      <c r="M4912" s="55">
        <v>34037</v>
      </c>
      <c r="N4912" s="55"/>
      <c r="O4912" s="55" t="s">
        <v>474</v>
      </c>
      <c r="P4912" s="55">
        <v>48811</v>
      </c>
      <c r="Q4912" s="55" t="s">
        <v>37</v>
      </c>
      <c r="R4912" s="55" t="s">
        <v>38</v>
      </c>
      <c r="S4912" s="55"/>
      <c r="T4912" s="55"/>
      <c r="U4912" s="55" t="s">
        <v>38</v>
      </c>
      <c r="V4912" s="55">
        <v>41.057200000000002</v>
      </c>
      <c r="W4912" s="55">
        <v>-74.77</v>
      </c>
      <c r="X4912" s="55" t="s">
        <v>39</v>
      </c>
      <c r="Y4912" s="55" t="s">
        <v>175</v>
      </c>
      <c r="Z4912" s="55" t="s">
        <v>34</v>
      </c>
      <c r="AA4912" s="55">
        <v>0</v>
      </c>
      <c r="AB4912" s="55" t="s">
        <v>41</v>
      </c>
      <c r="AC4912" s="55">
        <v>8</v>
      </c>
      <c r="AD4912" s="55"/>
      <c r="AE4912" s="55">
        <v>7439921</v>
      </c>
      <c r="AF4912" s="55" t="s">
        <v>55</v>
      </c>
      <c r="AG4912" s="55">
        <v>1.3835599999999999E-4</v>
      </c>
      <c r="AH4912" s="57" t="s">
        <v>44</v>
      </c>
    </row>
    <row r="4913" spans="1:34" x14ac:dyDescent="0.25">
      <c r="A4913" s="54">
        <v>12322311</v>
      </c>
      <c r="B4913" s="55"/>
      <c r="C4913" s="55"/>
      <c r="D4913" s="55">
        <v>61752613</v>
      </c>
      <c r="E4913" s="55"/>
      <c r="F4913" s="55">
        <v>300</v>
      </c>
      <c r="G4913" s="55">
        <v>80031314</v>
      </c>
      <c r="H4913" s="55"/>
      <c r="I4913" s="55">
        <v>2275050011</v>
      </c>
      <c r="J4913" s="55">
        <v>2</v>
      </c>
      <c r="K4913" s="55" t="s">
        <v>34</v>
      </c>
      <c r="L4913" s="55" t="s">
        <v>84</v>
      </c>
      <c r="M4913" s="55">
        <v>34029</v>
      </c>
      <c r="N4913" s="55"/>
      <c r="O4913" s="55" t="s">
        <v>475</v>
      </c>
      <c r="P4913" s="55">
        <v>48811</v>
      </c>
      <c r="Q4913" s="55" t="s">
        <v>37</v>
      </c>
      <c r="R4913" s="55" t="s">
        <v>38</v>
      </c>
      <c r="S4913" s="55"/>
      <c r="T4913" s="55"/>
      <c r="U4913" s="55" t="s">
        <v>38</v>
      </c>
      <c r="V4913" s="55">
        <v>40.100099999999998</v>
      </c>
      <c r="W4913" s="55">
        <v>-74.317599999999999</v>
      </c>
      <c r="X4913" s="55" t="s">
        <v>39</v>
      </c>
      <c r="Y4913" s="55" t="s">
        <v>475</v>
      </c>
      <c r="Z4913" s="55" t="s">
        <v>34</v>
      </c>
      <c r="AA4913" s="55">
        <v>0</v>
      </c>
      <c r="AB4913" s="55" t="s">
        <v>41</v>
      </c>
      <c r="AC4913" s="55">
        <v>8</v>
      </c>
      <c r="AD4913" s="55"/>
      <c r="AE4913" s="55" t="s">
        <v>42</v>
      </c>
      <c r="AF4913" s="55" t="s">
        <v>43</v>
      </c>
      <c r="AG4913" s="55">
        <v>1.3542700000000001E-3</v>
      </c>
      <c r="AH4913" s="57" t="s">
        <v>44</v>
      </c>
    </row>
    <row r="4914" spans="1:34" x14ac:dyDescent="0.25">
      <c r="A4914" s="54">
        <v>12322311</v>
      </c>
      <c r="B4914" s="55"/>
      <c r="C4914" s="55"/>
      <c r="D4914" s="55">
        <v>61752613</v>
      </c>
      <c r="E4914" s="55"/>
      <c r="F4914" s="55">
        <v>300</v>
      </c>
      <c r="G4914" s="55">
        <v>80031414</v>
      </c>
      <c r="H4914" s="55"/>
      <c r="I4914" s="55">
        <v>2275050012</v>
      </c>
      <c r="J4914" s="55">
        <v>2</v>
      </c>
      <c r="K4914" s="55" t="s">
        <v>34</v>
      </c>
      <c r="L4914" s="55" t="s">
        <v>84</v>
      </c>
      <c r="M4914" s="55">
        <v>34029</v>
      </c>
      <c r="N4914" s="55"/>
      <c r="O4914" s="55" t="s">
        <v>475</v>
      </c>
      <c r="P4914" s="55">
        <v>48811</v>
      </c>
      <c r="Q4914" s="55" t="s">
        <v>37</v>
      </c>
      <c r="R4914" s="55" t="s">
        <v>38</v>
      </c>
      <c r="S4914" s="55"/>
      <c r="T4914" s="55"/>
      <c r="U4914" s="55" t="s">
        <v>38</v>
      </c>
      <c r="V4914" s="55">
        <v>40.100099999999998</v>
      </c>
      <c r="W4914" s="55">
        <v>-74.317599999999999</v>
      </c>
      <c r="X4914" s="55" t="s">
        <v>39</v>
      </c>
      <c r="Y4914" s="55" t="s">
        <v>475</v>
      </c>
      <c r="Z4914" s="55" t="s">
        <v>34</v>
      </c>
      <c r="AA4914" s="55">
        <v>0</v>
      </c>
      <c r="AB4914" s="55" t="s">
        <v>41</v>
      </c>
      <c r="AC4914" s="55">
        <v>8</v>
      </c>
      <c r="AD4914" s="55"/>
      <c r="AE4914" s="55" t="s">
        <v>42</v>
      </c>
      <c r="AF4914" s="55" t="s">
        <v>43</v>
      </c>
      <c r="AG4914" s="55">
        <v>1.1376499999999999E-2</v>
      </c>
      <c r="AH4914" s="57" t="s">
        <v>44</v>
      </c>
    </row>
    <row r="4915" spans="1:34" x14ac:dyDescent="0.25">
      <c r="A4915" s="54">
        <v>12322311</v>
      </c>
      <c r="B4915" s="55"/>
      <c r="C4915" s="55"/>
      <c r="D4915" s="55">
        <v>61752613</v>
      </c>
      <c r="E4915" s="55"/>
      <c r="F4915" s="55">
        <v>300</v>
      </c>
      <c r="G4915" s="55">
        <v>80031314</v>
      </c>
      <c r="H4915" s="55"/>
      <c r="I4915" s="55">
        <v>2275050011</v>
      </c>
      <c r="J4915" s="55">
        <v>2</v>
      </c>
      <c r="K4915" s="55" t="s">
        <v>34</v>
      </c>
      <c r="L4915" s="55" t="s">
        <v>84</v>
      </c>
      <c r="M4915" s="55">
        <v>34029</v>
      </c>
      <c r="N4915" s="55"/>
      <c r="O4915" s="55" t="s">
        <v>475</v>
      </c>
      <c r="P4915" s="55">
        <v>48811</v>
      </c>
      <c r="Q4915" s="55" t="s">
        <v>37</v>
      </c>
      <c r="R4915" s="55" t="s">
        <v>38</v>
      </c>
      <c r="S4915" s="55"/>
      <c r="T4915" s="55"/>
      <c r="U4915" s="55" t="s">
        <v>38</v>
      </c>
      <c r="V4915" s="55">
        <v>40.100099999999998</v>
      </c>
      <c r="W4915" s="55">
        <v>-74.317599999999999</v>
      </c>
      <c r="X4915" s="55" t="s">
        <v>39</v>
      </c>
      <c r="Y4915" s="55" t="s">
        <v>475</v>
      </c>
      <c r="Z4915" s="55" t="s">
        <v>34</v>
      </c>
      <c r="AA4915" s="55">
        <v>0</v>
      </c>
      <c r="AB4915" s="55" t="s">
        <v>41</v>
      </c>
      <c r="AC4915" s="55">
        <v>8</v>
      </c>
      <c r="AD4915" s="55"/>
      <c r="AE4915" s="55" t="s">
        <v>45</v>
      </c>
      <c r="AF4915" s="55" t="s">
        <v>46</v>
      </c>
      <c r="AG4915" s="55">
        <v>9.0000000000000006E-5</v>
      </c>
      <c r="AH4915" s="57" t="s">
        <v>44</v>
      </c>
    </row>
    <row r="4916" spans="1:34" x14ac:dyDescent="0.25">
      <c r="A4916" s="54">
        <v>12322311</v>
      </c>
      <c r="B4916" s="55"/>
      <c r="C4916" s="55"/>
      <c r="D4916" s="55">
        <v>61752613</v>
      </c>
      <c r="E4916" s="55"/>
      <c r="F4916" s="55">
        <v>300</v>
      </c>
      <c r="G4916" s="55">
        <v>80031414</v>
      </c>
      <c r="H4916" s="55"/>
      <c r="I4916" s="55">
        <v>2275050012</v>
      </c>
      <c r="J4916" s="55">
        <v>2</v>
      </c>
      <c r="K4916" s="55" t="s">
        <v>34</v>
      </c>
      <c r="L4916" s="55" t="s">
        <v>84</v>
      </c>
      <c r="M4916" s="55">
        <v>34029</v>
      </c>
      <c r="N4916" s="55"/>
      <c r="O4916" s="55" t="s">
        <v>475</v>
      </c>
      <c r="P4916" s="55">
        <v>48811</v>
      </c>
      <c r="Q4916" s="55" t="s">
        <v>37</v>
      </c>
      <c r="R4916" s="55" t="s">
        <v>38</v>
      </c>
      <c r="S4916" s="55"/>
      <c r="T4916" s="55"/>
      <c r="U4916" s="55" t="s">
        <v>38</v>
      </c>
      <c r="V4916" s="55">
        <v>40.100099999999998</v>
      </c>
      <c r="W4916" s="55">
        <v>-74.317599999999999</v>
      </c>
      <c r="X4916" s="55" t="s">
        <v>39</v>
      </c>
      <c r="Y4916" s="55" t="s">
        <v>475</v>
      </c>
      <c r="Z4916" s="55" t="s">
        <v>34</v>
      </c>
      <c r="AA4916" s="55">
        <v>0</v>
      </c>
      <c r="AB4916" s="55" t="s">
        <v>41</v>
      </c>
      <c r="AC4916" s="55">
        <v>8</v>
      </c>
      <c r="AD4916" s="55"/>
      <c r="AE4916" s="55" t="s">
        <v>45</v>
      </c>
      <c r="AF4916" s="55" t="s">
        <v>46</v>
      </c>
      <c r="AG4916" s="55">
        <v>1.2140199999999999E-3</v>
      </c>
      <c r="AH4916" s="57" t="s">
        <v>44</v>
      </c>
    </row>
    <row r="4917" spans="1:34" x14ac:dyDescent="0.25">
      <c r="A4917" s="54">
        <v>12322311</v>
      </c>
      <c r="B4917" s="55"/>
      <c r="C4917" s="55"/>
      <c r="D4917" s="55">
        <v>61752613</v>
      </c>
      <c r="E4917" s="55"/>
      <c r="F4917" s="55">
        <v>300</v>
      </c>
      <c r="G4917" s="55">
        <v>80031314</v>
      </c>
      <c r="H4917" s="55"/>
      <c r="I4917" s="55">
        <v>2275050011</v>
      </c>
      <c r="J4917" s="55">
        <v>2</v>
      </c>
      <c r="K4917" s="55" t="s">
        <v>34</v>
      </c>
      <c r="L4917" s="55" t="s">
        <v>84</v>
      </c>
      <c r="M4917" s="55">
        <v>34029</v>
      </c>
      <c r="N4917" s="55"/>
      <c r="O4917" s="55" t="s">
        <v>475</v>
      </c>
      <c r="P4917" s="55">
        <v>48811</v>
      </c>
      <c r="Q4917" s="55" t="s">
        <v>37</v>
      </c>
      <c r="R4917" s="55" t="s">
        <v>38</v>
      </c>
      <c r="S4917" s="55"/>
      <c r="T4917" s="55"/>
      <c r="U4917" s="55" t="s">
        <v>38</v>
      </c>
      <c r="V4917" s="55">
        <v>40.100099999999998</v>
      </c>
      <c r="W4917" s="55">
        <v>-74.317599999999999</v>
      </c>
      <c r="X4917" s="55" t="s">
        <v>39</v>
      </c>
      <c r="Y4917" s="55" t="s">
        <v>475</v>
      </c>
      <c r="Z4917" s="55" t="s">
        <v>34</v>
      </c>
      <c r="AA4917" s="55">
        <v>0</v>
      </c>
      <c r="AB4917" s="55" t="s">
        <v>41</v>
      </c>
      <c r="AC4917" s="55">
        <v>8</v>
      </c>
      <c r="AD4917" s="55"/>
      <c r="AE4917" s="55" t="s">
        <v>47</v>
      </c>
      <c r="AF4917" s="55" t="s">
        <v>48</v>
      </c>
      <c r="AG4917" s="55">
        <v>1.4699100000000001E-3</v>
      </c>
      <c r="AH4917" s="57" t="s">
        <v>44</v>
      </c>
    </row>
    <row r="4918" spans="1:34" x14ac:dyDescent="0.25">
      <c r="A4918" s="54">
        <v>12322311</v>
      </c>
      <c r="B4918" s="55"/>
      <c r="C4918" s="55"/>
      <c r="D4918" s="55">
        <v>61752613</v>
      </c>
      <c r="E4918" s="55"/>
      <c r="F4918" s="55">
        <v>300</v>
      </c>
      <c r="G4918" s="55">
        <v>80031414</v>
      </c>
      <c r="H4918" s="55"/>
      <c r="I4918" s="55">
        <v>2275050012</v>
      </c>
      <c r="J4918" s="55">
        <v>2</v>
      </c>
      <c r="K4918" s="55" t="s">
        <v>34</v>
      </c>
      <c r="L4918" s="55" t="s">
        <v>84</v>
      </c>
      <c r="M4918" s="55">
        <v>34029</v>
      </c>
      <c r="N4918" s="55"/>
      <c r="O4918" s="55" t="s">
        <v>475</v>
      </c>
      <c r="P4918" s="55">
        <v>48811</v>
      </c>
      <c r="Q4918" s="55" t="s">
        <v>37</v>
      </c>
      <c r="R4918" s="55" t="s">
        <v>38</v>
      </c>
      <c r="S4918" s="55"/>
      <c r="T4918" s="55"/>
      <c r="U4918" s="55" t="s">
        <v>38</v>
      </c>
      <c r="V4918" s="55">
        <v>40.100099999999998</v>
      </c>
      <c r="W4918" s="55">
        <v>-74.317599999999999</v>
      </c>
      <c r="X4918" s="55" t="s">
        <v>39</v>
      </c>
      <c r="Y4918" s="55" t="s">
        <v>475</v>
      </c>
      <c r="Z4918" s="55" t="s">
        <v>34</v>
      </c>
      <c r="AA4918" s="55">
        <v>0</v>
      </c>
      <c r="AB4918" s="55" t="s">
        <v>41</v>
      </c>
      <c r="AC4918" s="55">
        <v>8</v>
      </c>
      <c r="AD4918" s="55"/>
      <c r="AE4918" s="55" t="s">
        <v>47</v>
      </c>
      <c r="AF4918" s="55" t="s">
        <v>48</v>
      </c>
      <c r="AG4918" s="55">
        <v>3.8118200000000001E-3</v>
      </c>
      <c r="AH4918" s="57" t="s">
        <v>44</v>
      </c>
    </row>
    <row r="4919" spans="1:34" x14ac:dyDescent="0.25">
      <c r="A4919" s="54">
        <v>12322311</v>
      </c>
      <c r="B4919" s="55"/>
      <c r="C4919" s="55"/>
      <c r="D4919" s="55">
        <v>61752613</v>
      </c>
      <c r="E4919" s="55"/>
      <c r="F4919" s="55">
        <v>300</v>
      </c>
      <c r="G4919" s="55">
        <v>80031314</v>
      </c>
      <c r="H4919" s="55"/>
      <c r="I4919" s="55">
        <v>2275050011</v>
      </c>
      <c r="J4919" s="55">
        <v>2</v>
      </c>
      <c r="K4919" s="55" t="s">
        <v>34</v>
      </c>
      <c r="L4919" s="55" t="s">
        <v>84</v>
      </c>
      <c r="M4919" s="55">
        <v>34029</v>
      </c>
      <c r="N4919" s="55"/>
      <c r="O4919" s="55" t="s">
        <v>475</v>
      </c>
      <c r="P4919" s="55">
        <v>48811</v>
      </c>
      <c r="Q4919" s="55" t="s">
        <v>37</v>
      </c>
      <c r="R4919" s="55" t="s">
        <v>38</v>
      </c>
      <c r="S4919" s="55"/>
      <c r="T4919" s="55"/>
      <c r="U4919" s="55" t="s">
        <v>38</v>
      </c>
      <c r="V4919" s="55">
        <v>40.100099999999998</v>
      </c>
      <c r="W4919" s="55">
        <v>-74.317599999999999</v>
      </c>
      <c r="X4919" s="55" t="s">
        <v>39</v>
      </c>
      <c r="Y4919" s="55" t="s">
        <v>475</v>
      </c>
      <c r="Z4919" s="55" t="s">
        <v>34</v>
      </c>
      <c r="AA4919" s="55">
        <v>0</v>
      </c>
      <c r="AB4919" s="55" t="s">
        <v>41</v>
      </c>
      <c r="AC4919" s="55">
        <v>8</v>
      </c>
      <c r="AD4919" s="55"/>
      <c r="AE4919" s="55" t="s">
        <v>49</v>
      </c>
      <c r="AF4919" s="55" t="s">
        <v>50</v>
      </c>
      <c r="AG4919" s="55">
        <v>2.1302999999999999E-3</v>
      </c>
      <c r="AH4919" s="57" t="s">
        <v>44</v>
      </c>
    </row>
    <row r="4920" spans="1:34" x14ac:dyDescent="0.25">
      <c r="A4920" s="54">
        <v>12322311</v>
      </c>
      <c r="B4920" s="55"/>
      <c r="C4920" s="55"/>
      <c r="D4920" s="55">
        <v>61752613</v>
      </c>
      <c r="E4920" s="55"/>
      <c r="F4920" s="55">
        <v>300</v>
      </c>
      <c r="G4920" s="55">
        <v>80031414</v>
      </c>
      <c r="H4920" s="55"/>
      <c r="I4920" s="55">
        <v>2275050012</v>
      </c>
      <c r="J4920" s="55">
        <v>2</v>
      </c>
      <c r="K4920" s="55" t="s">
        <v>34</v>
      </c>
      <c r="L4920" s="55" t="s">
        <v>84</v>
      </c>
      <c r="M4920" s="55">
        <v>34029</v>
      </c>
      <c r="N4920" s="55"/>
      <c r="O4920" s="55" t="s">
        <v>475</v>
      </c>
      <c r="P4920" s="55">
        <v>48811</v>
      </c>
      <c r="Q4920" s="55" t="s">
        <v>37</v>
      </c>
      <c r="R4920" s="55" t="s">
        <v>38</v>
      </c>
      <c r="S4920" s="55"/>
      <c r="T4920" s="55"/>
      <c r="U4920" s="55" t="s">
        <v>38</v>
      </c>
      <c r="V4920" s="55">
        <v>40.100099999999998</v>
      </c>
      <c r="W4920" s="55">
        <v>-74.317599999999999</v>
      </c>
      <c r="X4920" s="55" t="s">
        <v>39</v>
      </c>
      <c r="Y4920" s="55" t="s">
        <v>475</v>
      </c>
      <c r="Z4920" s="55" t="s">
        <v>34</v>
      </c>
      <c r="AA4920" s="55">
        <v>0</v>
      </c>
      <c r="AB4920" s="55" t="s">
        <v>41</v>
      </c>
      <c r="AC4920" s="55">
        <v>8</v>
      </c>
      <c r="AD4920" s="55"/>
      <c r="AE4920" s="55" t="s">
        <v>49</v>
      </c>
      <c r="AF4920" s="55" t="s">
        <v>50</v>
      </c>
      <c r="AG4920" s="55">
        <v>3.9055499999999998E-3</v>
      </c>
      <c r="AH4920" s="57" t="s">
        <v>44</v>
      </c>
    </row>
    <row r="4921" spans="1:34" x14ac:dyDescent="0.25">
      <c r="A4921" s="54">
        <v>12322311</v>
      </c>
      <c r="B4921" s="55"/>
      <c r="C4921" s="55"/>
      <c r="D4921" s="55">
        <v>61752613</v>
      </c>
      <c r="E4921" s="55"/>
      <c r="F4921" s="55">
        <v>300</v>
      </c>
      <c r="G4921" s="55">
        <v>80031314</v>
      </c>
      <c r="H4921" s="55"/>
      <c r="I4921" s="55">
        <v>2275050011</v>
      </c>
      <c r="J4921" s="55">
        <v>2</v>
      </c>
      <c r="K4921" s="55" t="s">
        <v>34</v>
      </c>
      <c r="L4921" s="55" t="s">
        <v>84</v>
      </c>
      <c r="M4921" s="55">
        <v>34029</v>
      </c>
      <c r="N4921" s="55"/>
      <c r="O4921" s="55" t="s">
        <v>475</v>
      </c>
      <c r="P4921" s="55">
        <v>48811</v>
      </c>
      <c r="Q4921" s="55" t="s">
        <v>37</v>
      </c>
      <c r="R4921" s="55" t="s">
        <v>38</v>
      </c>
      <c r="S4921" s="55"/>
      <c r="T4921" s="55"/>
      <c r="U4921" s="55" t="s">
        <v>38</v>
      </c>
      <c r="V4921" s="55">
        <v>40.100099999999998</v>
      </c>
      <c r="W4921" s="55">
        <v>-74.317599999999999</v>
      </c>
      <c r="X4921" s="55" t="s">
        <v>39</v>
      </c>
      <c r="Y4921" s="55" t="s">
        <v>475</v>
      </c>
      <c r="Z4921" s="55" t="s">
        <v>34</v>
      </c>
      <c r="AA4921" s="55">
        <v>0</v>
      </c>
      <c r="AB4921" s="55" t="s">
        <v>41</v>
      </c>
      <c r="AC4921" s="55">
        <v>8</v>
      </c>
      <c r="AD4921" s="55"/>
      <c r="AE4921" s="55" t="s">
        <v>51</v>
      </c>
      <c r="AF4921" s="55" t="s">
        <v>52</v>
      </c>
      <c r="AG4921" s="55">
        <v>5.8500000000000002E-4</v>
      </c>
      <c r="AH4921" s="57" t="s">
        <v>44</v>
      </c>
    </row>
    <row r="4922" spans="1:34" x14ac:dyDescent="0.25">
      <c r="A4922" s="54">
        <v>12322311</v>
      </c>
      <c r="B4922" s="55"/>
      <c r="C4922" s="55"/>
      <c r="D4922" s="55">
        <v>61752613</v>
      </c>
      <c r="E4922" s="55"/>
      <c r="F4922" s="55">
        <v>300</v>
      </c>
      <c r="G4922" s="55">
        <v>80031414</v>
      </c>
      <c r="H4922" s="55"/>
      <c r="I4922" s="55">
        <v>2275050012</v>
      </c>
      <c r="J4922" s="55">
        <v>2</v>
      </c>
      <c r="K4922" s="55" t="s">
        <v>34</v>
      </c>
      <c r="L4922" s="55" t="s">
        <v>84</v>
      </c>
      <c r="M4922" s="55">
        <v>34029</v>
      </c>
      <c r="N4922" s="55"/>
      <c r="O4922" s="55" t="s">
        <v>475</v>
      </c>
      <c r="P4922" s="55">
        <v>48811</v>
      </c>
      <c r="Q4922" s="55" t="s">
        <v>37</v>
      </c>
      <c r="R4922" s="55" t="s">
        <v>38</v>
      </c>
      <c r="S4922" s="55"/>
      <c r="T4922" s="55"/>
      <c r="U4922" s="55" t="s">
        <v>38</v>
      </c>
      <c r="V4922" s="55">
        <v>40.100099999999998</v>
      </c>
      <c r="W4922" s="55">
        <v>-74.317599999999999</v>
      </c>
      <c r="X4922" s="55" t="s">
        <v>39</v>
      </c>
      <c r="Y4922" s="55" t="s">
        <v>475</v>
      </c>
      <c r="Z4922" s="55" t="s">
        <v>34</v>
      </c>
      <c r="AA4922" s="55">
        <v>0</v>
      </c>
      <c r="AB4922" s="55" t="s">
        <v>41</v>
      </c>
      <c r="AC4922" s="55">
        <v>8</v>
      </c>
      <c r="AD4922" s="55"/>
      <c r="AE4922" s="55" t="s">
        <v>51</v>
      </c>
      <c r="AF4922" s="55" t="s">
        <v>52</v>
      </c>
      <c r="AG4922" s="55">
        <v>5.3417999999999998E-3</v>
      </c>
      <c r="AH4922" s="57" t="s">
        <v>44</v>
      </c>
    </row>
    <row r="4923" spans="1:34" x14ac:dyDescent="0.25">
      <c r="A4923" s="54">
        <v>12322311</v>
      </c>
      <c r="B4923" s="55"/>
      <c r="C4923" s="55"/>
      <c r="D4923" s="55">
        <v>61752613</v>
      </c>
      <c r="E4923" s="55"/>
      <c r="F4923" s="55">
        <v>300</v>
      </c>
      <c r="G4923" s="55">
        <v>80031414</v>
      </c>
      <c r="H4923" s="55"/>
      <c r="I4923" s="55">
        <v>2275050012</v>
      </c>
      <c r="J4923" s="55">
        <v>2</v>
      </c>
      <c r="K4923" s="55" t="s">
        <v>34</v>
      </c>
      <c r="L4923" s="55" t="s">
        <v>84</v>
      </c>
      <c r="M4923" s="55">
        <v>34029</v>
      </c>
      <c r="N4923" s="55"/>
      <c r="O4923" s="55" t="s">
        <v>475</v>
      </c>
      <c r="P4923" s="55">
        <v>48811</v>
      </c>
      <c r="Q4923" s="55" t="s">
        <v>37</v>
      </c>
      <c r="R4923" s="55" t="s">
        <v>38</v>
      </c>
      <c r="S4923" s="55"/>
      <c r="T4923" s="55"/>
      <c r="U4923" s="55" t="s">
        <v>38</v>
      </c>
      <c r="V4923" s="55">
        <v>40.100099999999998</v>
      </c>
      <c r="W4923" s="55">
        <v>-74.317599999999999</v>
      </c>
      <c r="X4923" s="55" t="s">
        <v>39</v>
      </c>
      <c r="Y4923" s="55" t="s">
        <v>475</v>
      </c>
      <c r="Z4923" s="55" t="s">
        <v>34</v>
      </c>
      <c r="AA4923" s="55">
        <v>0</v>
      </c>
      <c r="AB4923" s="55" t="s">
        <v>41</v>
      </c>
      <c r="AC4923" s="55">
        <v>8</v>
      </c>
      <c r="AD4923" s="55"/>
      <c r="AE4923" s="55" t="s">
        <v>53</v>
      </c>
      <c r="AF4923" s="55" t="s">
        <v>54</v>
      </c>
      <c r="AG4923" s="55">
        <v>0.15802099999999999</v>
      </c>
      <c r="AH4923" s="57" t="s">
        <v>44</v>
      </c>
    </row>
    <row r="4924" spans="1:34" x14ac:dyDescent="0.25">
      <c r="A4924" s="54">
        <v>12322311</v>
      </c>
      <c r="B4924" s="55"/>
      <c r="C4924" s="55"/>
      <c r="D4924" s="55">
        <v>61752613</v>
      </c>
      <c r="E4924" s="55"/>
      <c r="F4924" s="55">
        <v>300</v>
      </c>
      <c r="G4924" s="55">
        <v>80031314</v>
      </c>
      <c r="H4924" s="55"/>
      <c r="I4924" s="55">
        <v>2275050011</v>
      </c>
      <c r="J4924" s="55">
        <v>2</v>
      </c>
      <c r="K4924" s="55" t="s">
        <v>34</v>
      </c>
      <c r="L4924" s="55" t="s">
        <v>84</v>
      </c>
      <c r="M4924" s="55">
        <v>34029</v>
      </c>
      <c r="N4924" s="55"/>
      <c r="O4924" s="55" t="s">
        <v>475</v>
      </c>
      <c r="P4924" s="55">
        <v>48811</v>
      </c>
      <c r="Q4924" s="55" t="s">
        <v>37</v>
      </c>
      <c r="R4924" s="55" t="s">
        <v>38</v>
      </c>
      <c r="S4924" s="55"/>
      <c r="T4924" s="55"/>
      <c r="U4924" s="55" t="s">
        <v>38</v>
      </c>
      <c r="V4924" s="55">
        <v>40.100099999999998</v>
      </c>
      <c r="W4924" s="55">
        <v>-74.317599999999999</v>
      </c>
      <c r="X4924" s="55" t="s">
        <v>39</v>
      </c>
      <c r="Y4924" s="55" t="s">
        <v>475</v>
      </c>
      <c r="Z4924" s="55" t="s">
        <v>34</v>
      </c>
      <c r="AA4924" s="55">
        <v>0</v>
      </c>
      <c r="AB4924" s="55" t="s">
        <v>41</v>
      </c>
      <c r="AC4924" s="55">
        <v>8</v>
      </c>
      <c r="AD4924" s="55"/>
      <c r="AE4924" s="55" t="s">
        <v>53</v>
      </c>
      <c r="AF4924" s="55" t="s">
        <v>54</v>
      </c>
      <c r="AG4924" s="55">
        <v>0.108126</v>
      </c>
      <c r="AH4924" s="57" t="s">
        <v>44</v>
      </c>
    </row>
    <row r="4925" spans="1:34" x14ac:dyDescent="0.25">
      <c r="A4925" s="54">
        <v>12322311</v>
      </c>
      <c r="B4925" s="55"/>
      <c r="C4925" s="55"/>
      <c r="D4925" s="55">
        <v>61752613</v>
      </c>
      <c r="E4925" s="55"/>
      <c r="F4925" s="55">
        <v>300</v>
      </c>
      <c r="G4925" s="55">
        <v>80031314</v>
      </c>
      <c r="H4925" s="55"/>
      <c r="I4925" s="55">
        <v>2275050011</v>
      </c>
      <c r="J4925" s="55">
        <v>2</v>
      </c>
      <c r="K4925" s="55" t="s">
        <v>34</v>
      </c>
      <c r="L4925" s="55" t="s">
        <v>84</v>
      </c>
      <c r="M4925" s="55">
        <v>34029</v>
      </c>
      <c r="N4925" s="55"/>
      <c r="O4925" s="55" t="s">
        <v>475</v>
      </c>
      <c r="P4925" s="55">
        <v>48811</v>
      </c>
      <c r="Q4925" s="55" t="s">
        <v>37</v>
      </c>
      <c r="R4925" s="55" t="s">
        <v>38</v>
      </c>
      <c r="S4925" s="55"/>
      <c r="T4925" s="55"/>
      <c r="U4925" s="55" t="s">
        <v>38</v>
      </c>
      <c r="V4925" s="55">
        <v>40.100099999999998</v>
      </c>
      <c r="W4925" s="55">
        <v>-74.317599999999999</v>
      </c>
      <c r="X4925" s="55" t="s">
        <v>39</v>
      </c>
      <c r="Y4925" s="55" t="s">
        <v>475</v>
      </c>
      <c r="Z4925" s="55" t="s">
        <v>34</v>
      </c>
      <c r="AA4925" s="55">
        <v>0</v>
      </c>
      <c r="AB4925" s="55" t="s">
        <v>41</v>
      </c>
      <c r="AC4925" s="55">
        <v>8</v>
      </c>
      <c r="AD4925" s="55"/>
      <c r="AE4925" s="55">
        <v>7439921</v>
      </c>
      <c r="AF4925" s="55" t="s">
        <v>55</v>
      </c>
      <c r="AG4925" s="55">
        <v>1.3835599999999999E-4</v>
      </c>
      <c r="AH4925" s="57" t="s">
        <v>44</v>
      </c>
    </row>
    <row r="4926" spans="1:34" x14ac:dyDescent="0.25">
      <c r="A4926" s="54">
        <v>11869211</v>
      </c>
      <c r="B4926" s="55"/>
      <c r="C4926" s="55"/>
      <c r="D4926" s="55">
        <v>60796413</v>
      </c>
      <c r="E4926" s="55"/>
      <c r="F4926" s="55">
        <v>300</v>
      </c>
      <c r="G4926" s="55">
        <v>78134214</v>
      </c>
      <c r="H4926" s="55"/>
      <c r="I4926" s="55">
        <v>2275050012</v>
      </c>
      <c r="J4926" s="55">
        <v>2</v>
      </c>
      <c r="K4926" s="55" t="s">
        <v>34</v>
      </c>
      <c r="L4926" s="55" t="s">
        <v>35</v>
      </c>
      <c r="M4926" s="55">
        <v>34025</v>
      </c>
      <c r="N4926" s="55"/>
      <c r="O4926" s="55" t="s">
        <v>476</v>
      </c>
      <c r="P4926" s="55">
        <v>48811</v>
      </c>
      <c r="Q4926" s="55" t="s">
        <v>37</v>
      </c>
      <c r="R4926" s="55" t="s">
        <v>38</v>
      </c>
      <c r="S4926" s="55"/>
      <c r="T4926" s="55"/>
      <c r="U4926" s="55" t="s">
        <v>38</v>
      </c>
      <c r="V4926" s="55">
        <v>40.237099999999998</v>
      </c>
      <c r="W4926" s="55">
        <v>-74.311000000000007</v>
      </c>
      <c r="X4926" s="55" t="s">
        <v>39</v>
      </c>
      <c r="Y4926" s="55" t="s">
        <v>379</v>
      </c>
      <c r="Z4926" s="55" t="s">
        <v>34</v>
      </c>
      <c r="AA4926" s="55">
        <v>0</v>
      </c>
      <c r="AB4926" s="55" t="s">
        <v>41</v>
      </c>
      <c r="AC4926" s="55">
        <v>8</v>
      </c>
      <c r="AD4926" s="55"/>
      <c r="AE4926" s="55" t="s">
        <v>42</v>
      </c>
      <c r="AF4926" s="55" t="s">
        <v>43</v>
      </c>
      <c r="AG4926" s="55">
        <v>1.1376499999999999E-2</v>
      </c>
      <c r="AH4926" s="57" t="s">
        <v>44</v>
      </c>
    </row>
    <row r="4927" spans="1:34" x14ac:dyDescent="0.25">
      <c r="A4927" s="54">
        <v>11869211</v>
      </c>
      <c r="B4927" s="55"/>
      <c r="C4927" s="55"/>
      <c r="D4927" s="55">
        <v>60796413</v>
      </c>
      <c r="E4927" s="55"/>
      <c r="F4927" s="55">
        <v>300</v>
      </c>
      <c r="G4927" s="55">
        <v>78134114</v>
      </c>
      <c r="H4927" s="55"/>
      <c r="I4927" s="55">
        <v>2275050011</v>
      </c>
      <c r="J4927" s="55">
        <v>2</v>
      </c>
      <c r="K4927" s="55" t="s">
        <v>34</v>
      </c>
      <c r="L4927" s="55" t="s">
        <v>35</v>
      </c>
      <c r="M4927" s="55">
        <v>34025</v>
      </c>
      <c r="N4927" s="55"/>
      <c r="O4927" s="55" t="s">
        <v>476</v>
      </c>
      <c r="P4927" s="55">
        <v>48811</v>
      </c>
      <c r="Q4927" s="55" t="s">
        <v>37</v>
      </c>
      <c r="R4927" s="55" t="s">
        <v>38</v>
      </c>
      <c r="S4927" s="55"/>
      <c r="T4927" s="55"/>
      <c r="U4927" s="55" t="s">
        <v>38</v>
      </c>
      <c r="V4927" s="55">
        <v>40.237099999999998</v>
      </c>
      <c r="W4927" s="55">
        <v>-74.311000000000007</v>
      </c>
      <c r="X4927" s="55" t="s">
        <v>39</v>
      </c>
      <c r="Y4927" s="55" t="s">
        <v>379</v>
      </c>
      <c r="Z4927" s="55" t="s">
        <v>34</v>
      </c>
      <c r="AA4927" s="55">
        <v>0</v>
      </c>
      <c r="AB4927" s="55" t="s">
        <v>41</v>
      </c>
      <c r="AC4927" s="55">
        <v>8</v>
      </c>
      <c r="AD4927" s="55"/>
      <c r="AE4927" s="55" t="s">
        <v>42</v>
      </c>
      <c r="AF4927" s="55" t="s">
        <v>43</v>
      </c>
      <c r="AG4927" s="55">
        <v>1.3542700000000001E-3</v>
      </c>
      <c r="AH4927" s="57" t="s">
        <v>44</v>
      </c>
    </row>
    <row r="4928" spans="1:34" x14ac:dyDescent="0.25">
      <c r="A4928" s="54">
        <v>11869211</v>
      </c>
      <c r="B4928" s="55"/>
      <c r="C4928" s="55"/>
      <c r="D4928" s="55">
        <v>60796413</v>
      </c>
      <c r="E4928" s="55"/>
      <c r="F4928" s="55">
        <v>300</v>
      </c>
      <c r="G4928" s="55">
        <v>78134114</v>
      </c>
      <c r="H4928" s="55"/>
      <c r="I4928" s="55">
        <v>2275050011</v>
      </c>
      <c r="J4928" s="55">
        <v>2</v>
      </c>
      <c r="K4928" s="55" t="s">
        <v>34</v>
      </c>
      <c r="L4928" s="55" t="s">
        <v>35</v>
      </c>
      <c r="M4928" s="55">
        <v>34025</v>
      </c>
      <c r="N4928" s="55"/>
      <c r="O4928" s="55" t="s">
        <v>476</v>
      </c>
      <c r="P4928" s="55">
        <v>48811</v>
      </c>
      <c r="Q4928" s="55" t="s">
        <v>37</v>
      </c>
      <c r="R4928" s="55" t="s">
        <v>38</v>
      </c>
      <c r="S4928" s="55"/>
      <c r="T4928" s="55"/>
      <c r="U4928" s="55" t="s">
        <v>38</v>
      </c>
      <c r="V4928" s="55">
        <v>40.237099999999998</v>
      </c>
      <c r="W4928" s="55">
        <v>-74.311000000000007</v>
      </c>
      <c r="X4928" s="55" t="s">
        <v>39</v>
      </c>
      <c r="Y4928" s="55" t="s">
        <v>379</v>
      </c>
      <c r="Z4928" s="55" t="s">
        <v>34</v>
      </c>
      <c r="AA4928" s="55">
        <v>0</v>
      </c>
      <c r="AB4928" s="55" t="s">
        <v>41</v>
      </c>
      <c r="AC4928" s="55">
        <v>8</v>
      </c>
      <c r="AD4928" s="55"/>
      <c r="AE4928" s="55" t="s">
        <v>45</v>
      </c>
      <c r="AF4928" s="55" t="s">
        <v>46</v>
      </c>
      <c r="AG4928" s="55">
        <v>9.0000000000000006E-5</v>
      </c>
      <c r="AH4928" s="57" t="s">
        <v>44</v>
      </c>
    </row>
    <row r="4929" spans="1:34" x14ac:dyDescent="0.25">
      <c r="A4929" s="54">
        <v>11869211</v>
      </c>
      <c r="B4929" s="55"/>
      <c r="C4929" s="55"/>
      <c r="D4929" s="55">
        <v>60796413</v>
      </c>
      <c r="E4929" s="55"/>
      <c r="F4929" s="55">
        <v>300</v>
      </c>
      <c r="G4929" s="55">
        <v>78134214</v>
      </c>
      <c r="H4929" s="55"/>
      <c r="I4929" s="55">
        <v>2275050012</v>
      </c>
      <c r="J4929" s="55">
        <v>2</v>
      </c>
      <c r="K4929" s="55" t="s">
        <v>34</v>
      </c>
      <c r="L4929" s="55" t="s">
        <v>35</v>
      </c>
      <c r="M4929" s="55">
        <v>34025</v>
      </c>
      <c r="N4929" s="55"/>
      <c r="O4929" s="55" t="s">
        <v>476</v>
      </c>
      <c r="P4929" s="55">
        <v>48811</v>
      </c>
      <c r="Q4929" s="55" t="s">
        <v>37</v>
      </c>
      <c r="R4929" s="55" t="s">
        <v>38</v>
      </c>
      <c r="S4929" s="55"/>
      <c r="T4929" s="55"/>
      <c r="U4929" s="55" t="s">
        <v>38</v>
      </c>
      <c r="V4929" s="55">
        <v>40.237099999999998</v>
      </c>
      <c r="W4929" s="55">
        <v>-74.311000000000007</v>
      </c>
      <c r="X4929" s="55" t="s">
        <v>39</v>
      </c>
      <c r="Y4929" s="55" t="s">
        <v>379</v>
      </c>
      <c r="Z4929" s="55" t="s">
        <v>34</v>
      </c>
      <c r="AA4929" s="55">
        <v>0</v>
      </c>
      <c r="AB4929" s="55" t="s">
        <v>41</v>
      </c>
      <c r="AC4929" s="55">
        <v>8</v>
      </c>
      <c r="AD4929" s="55"/>
      <c r="AE4929" s="55" t="s">
        <v>45</v>
      </c>
      <c r="AF4929" s="55" t="s">
        <v>46</v>
      </c>
      <c r="AG4929" s="55">
        <v>1.2140199999999999E-3</v>
      </c>
      <c r="AH4929" s="57" t="s">
        <v>44</v>
      </c>
    </row>
    <row r="4930" spans="1:34" x14ac:dyDescent="0.25">
      <c r="A4930" s="54">
        <v>11869211</v>
      </c>
      <c r="B4930" s="55"/>
      <c r="C4930" s="55"/>
      <c r="D4930" s="55">
        <v>60796413</v>
      </c>
      <c r="E4930" s="55"/>
      <c r="F4930" s="55">
        <v>300</v>
      </c>
      <c r="G4930" s="55">
        <v>78134114</v>
      </c>
      <c r="H4930" s="55"/>
      <c r="I4930" s="55">
        <v>2275050011</v>
      </c>
      <c r="J4930" s="55">
        <v>2</v>
      </c>
      <c r="K4930" s="55" t="s">
        <v>34</v>
      </c>
      <c r="L4930" s="55" t="s">
        <v>35</v>
      </c>
      <c r="M4930" s="55">
        <v>34025</v>
      </c>
      <c r="N4930" s="55"/>
      <c r="O4930" s="55" t="s">
        <v>476</v>
      </c>
      <c r="P4930" s="55">
        <v>48811</v>
      </c>
      <c r="Q4930" s="55" t="s">
        <v>37</v>
      </c>
      <c r="R4930" s="55" t="s">
        <v>38</v>
      </c>
      <c r="S4930" s="55"/>
      <c r="T4930" s="55"/>
      <c r="U4930" s="55" t="s">
        <v>38</v>
      </c>
      <c r="V4930" s="55">
        <v>40.237099999999998</v>
      </c>
      <c r="W4930" s="55">
        <v>-74.311000000000007</v>
      </c>
      <c r="X4930" s="55" t="s">
        <v>39</v>
      </c>
      <c r="Y4930" s="55" t="s">
        <v>379</v>
      </c>
      <c r="Z4930" s="55" t="s">
        <v>34</v>
      </c>
      <c r="AA4930" s="55">
        <v>0</v>
      </c>
      <c r="AB4930" s="55" t="s">
        <v>41</v>
      </c>
      <c r="AC4930" s="55">
        <v>8</v>
      </c>
      <c r="AD4930" s="55"/>
      <c r="AE4930" s="55" t="s">
        <v>47</v>
      </c>
      <c r="AF4930" s="55" t="s">
        <v>48</v>
      </c>
      <c r="AG4930" s="55">
        <v>1.4699100000000001E-3</v>
      </c>
      <c r="AH4930" s="57" t="s">
        <v>44</v>
      </c>
    </row>
    <row r="4931" spans="1:34" x14ac:dyDescent="0.25">
      <c r="A4931" s="54">
        <v>11869211</v>
      </c>
      <c r="B4931" s="55"/>
      <c r="C4931" s="55"/>
      <c r="D4931" s="55">
        <v>60796413</v>
      </c>
      <c r="E4931" s="55"/>
      <c r="F4931" s="55">
        <v>300</v>
      </c>
      <c r="G4931" s="55">
        <v>78134214</v>
      </c>
      <c r="H4931" s="55"/>
      <c r="I4931" s="55">
        <v>2275050012</v>
      </c>
      <c r="J4931" s="55">
        <v>2</v>
      </c>
      <c r="K4931" s="55" t="s">
        <v>34</v>
      </c>
      <c r="L4931" s="55" t="s">
        <v>35</v>
      </c>
      <c r="M4931" s="55">
        <v>34025</v>
      </c>
      <c r="N4931" s="55"/>
      <c r="O4931" s="55" t="s">
        <v>476</v>
      </c>
      <c r="P4931" s="55">
        <v>48811</v>
      </c>
      <c r="Q4931" s="55" t="s">
        <v>37</v>
      </c>
      <c r="R4931" s="55" t="s">
        <v>38</v>
      </c>
      <c r="S4931" s="55"/>
      <c r="T4931" s="55"/>
      <c r="U4931" s="55" t="s">
        <v>38</v>
      </c>
      <c r="V4931" s="55">
        <v>40.237099999999998</v>
      </c>
      <c r="W4931" s="55">
        <v>-74.311000000000007</v>
      </c>
      <c r="X4931" s="55" t="s">
        <v>39</v>
      </c>
      <c r="Y4931" s="55" t="s">
        <v>379</v>
      </c>
      <c r="Z4931" s="55" t="s">
        <v>34</v>
      </c>
      <c r="AA4931" s="55">
        <v>0</v>
      </c>
      <c r="AB4931" s="55" t="s">
        <v>41</v>
      </c>
      <c r="AC4931" s="55">
        <v>8</v>
      </c>
      <c r="AD4931" s="55"/>
      <c r="AE4931" s="55" t="s">
        <v>47</v>
      </c>
      <c r="AF4931" s="55" t="s">
        <v>48</v>
      </c>
      <c r="AG4931" s="55">
        <v>3.8118200000000001E-3</v>
      </c>
      <c r="AH4931" s="57" t="s">
        <v>44</v>
      </c>
    </row>
    <row r="4932" spans="1:34" x14ac:dyDescent="0.25">
      <c r="A4932" s="54">
        <v>11869211</v>
      </c>
      <c r="B4932" s="55"/>
      <c r="C4932" s="55"/>
      <c r="D4932" s="55">
        <v>60796413</v>
      </c>
      <c r="E4932" s="55"/>
      <c r="F4932" s="55">
        <v>300</v>
      </c>
      <c r="G4932" s="55">
        <v>78134214</v>
      </c>
      <c r="H4932" s="55"/>
      <c r="I4932" s="55">
        <v>2275050012</v>
      </c>
      <c r="J4932" s="55">
        <v>2</v>
      </c>
      <c r="K4932" s="55" t="s">
        <v>34</v>
      </c>
      <c r="L4932" s="55" t="s">
        <v>35</v>
      </c>
      <c r="M4932" s="55">
        <v>34025</v>
      </c>
      <c r="N4932" s="55"/>
      <c r="O4932" s="55" t="s">
        <v>476</v>
      </c>
      <c r="P4932" s="55">
        <v>48811</v>
      </c>
      <c r="Q4932" s="55" t="s">
        <v>37</v>
      </c>
      <c r="R4932" s="55" t="s">
        <v>38</v>
      </c>
      <c r="S4932" s="55"/>
      <c r="T4932" s="55"/>
      <c r="U4932" s="55" t="s">
        <v>38</v>
      </c>
      <c r="V4932" s="55">
        <v>40.237099999999998</v>
      </c>
      <c r="W4932" s="55">
        <v>-74.311000000000007</v>
      </c>
      <c r="X4932" s="55" t="s">
        <v>39</v>
      </c>
      <c r="Y4932" s="55" t="s">
        <v>379</v>
      </c>
      <c r="Z4932" s="55" t="s">
        <v>34</v>
      </c>
      <c r="AA4932" s="55">
        <v>0</v>
      </c>
      <c r="AB4932" s="55" t="s">
        <v>41</v>
      </c>
      <c r="AC4932" s="55">
        <v>8</v>
      </c>
      <c r="AD4932" s="55"/>
      <c r="AE4932" s="55" t="s">
        <v>49</v>
      </c>
      <c r="AF4932" s="55" t="s">
        <v>50</v>
      </c>
      <c r="AG4932" s="55">
        <v>3.9055499999999998E-3</v>
      </c>
      <c r="AH4932" s="57" t="s">
        <v>44</v>
      </c>
    </row>
    <row r="4933" spans="1:34" x14ac:dyDescent="0.25">
      <c r="A4933" s="54">
        <v>11869211</v>
      </c>
      <c r="B4933" s="55"/>
      <c r="C4933" s="55"/>
      <c r="D4933" s="55">
        <v>60796413</v>
      </c>
      <c r="E4933" s="55"/>
      <c r="F4933" s="55">
        <v>300</v>
      </c>
      <c r="G4933" s="55">
        <v>78134114</v>
      </c>
      <c r="H4933" s="55"/>
      <c r="I4933" s="55">
        <v>2275050011</v>
      </c>
      <c r="J4933" s="55">
        <v>2</v>
      </c>
      <c r="K4933" s="55" t="s">
        <v>34</v>
      </c>
      <c r="L4933" s="55" t="s">
        <v>35</v>
      </c>
      <c r="M4933" s="55">
        <v>34025</v>
      </c>
      <c r="N4933" s="55"/>
      <c r="O4933" s="55" t="s">
        <v>476</v>
      </c>
      <c r="P4933" s="55">
        <v>48811</v>
      </c>
      <c r="Q4933" s="55" t="s">
        <v>37</v>
      </c>
      <c r="R4933" s="55" t="s">
        <v>38</v>
      </c>
      <c r="S4933" s="55"/>
      <c r="T4933" s="55"/>
      <c r="U4933" s="55" t="s">
        <v>38</v>
      </c>
      <c r="V4933" s="55">
        <v>40.237099999999998</v>
      </c>
      <c r="W4933" s="55">
        <v>-74.311000000000007</v>
      </c>
      <c r="X4933" s="55" t="s">
        <v>39</v>
      </c>
      <c r="Y4933" s="55" t="s">
        <v>379</v>
      </c>
      <c r="Z4933" s="55" t="s">
        <v>34</v>
      </c>
      <c r="AA4933" s="55">
        <v>0</v>
      </c>
      <c r="AB4933" s="55" t="s">
        <v>41</v>
      </c>
      <c r="AC4933" s="55">
        <v>8</v>
      </c>
      <c r="AD4933" s="55"/>
      <c r="AE4933" s="55" t="s">
        <v>49</v>
      </c>
      <c r="AF4933" s="55" t="s">
        <v>50</v>
      </c>
      <c r="AG4933" s="55">
        <v>2.1302999999999999E-3</v>
      </c>
      <c r="AH4933" s="57" t="s">
        <v>44</v>
      </c>
    </row>
    <row r="4934" spans="1:34" x14ac:dyDescent="0.25">
      <c r="A4934" s="54">
        <v>11869211</v>
      </c>
      <c r="B4934" s="55"/>
      <c r="C4934" s="55"/>
      <c r="D4934" s="55">
        <v>60796413</v>
      </c>
      <c r="E4934" s="55"/>
      <c r="F4934" s="55">
        <v>300</v>
      </c>
      <c r="G4934" s="55">
        <v>78134114</v>
      </c>
      <c r="H4934" s="55"/>
      <c r="I4934" s="55">
        <v>2275050011</v>
      </c>
      <c r="J4934" s="55">
        <v>2</v>
      </c>
      <c r="K4934" s="55" t="s">
        <v>34</v>
      </c>
      <c r="L4934" s="55" t="s">
        <v>35</v>
      </c>
      <c r="M4934" s="55">
        <v>34025</v>
      </c>
      <c r="N4934" s="55"/>
      <c r="O4934" s="55" t="s">
        <v>476</v>
      </c>
      <c r="P4934" s="55">
        <v>48811</v>
      </c>
      <c r="Q4934" s="55" t="s">
        <v>37</v>
      </c>
      <c r="R4934" s="55" t="s">
        <v>38</v>
      </c>
      <c r="S4934" s="55"/>
      <c r="T4934" s="55"/>
      <c r="U4934" s="55" t="s">
        <v>38</v>
      </c>
      <c r="V4934" s="55">
        <v>40.237099999999998</v>
      </c>
      <c r="W4934" s="55">
        <v>-74.311000000000007</v>
      </c>
      <c r="X4934" s="55" t="s">
        <v>39</v>
      </c>
      <c r="Y4934" s="55" t="s">
        <v>379</v>
      </c>
      <c r="Z4934" s="55" t="s">
        <v>34</v>
      </c>
      <c r="AA4934" s="55">
        <v>0</v>
      </c>
      <c r="AB4934" s="55" t="s">
        <v>41</v>
      </c>
      <c r="AC4934" s="55">
        <v>8</v>
      </c>
      <c r="AD4934" s="55"/>
      <c r="AE4934" s="55" t="s">
        <v>51</v>
      </c>
      <c r="AF4934" s="55" t="s">
        <v>52</v>
      </c>
      <c r="AG4934" s="55">
        <v>5.8500000000000002E-4</v>
      </c>
      <c r="AH4934" s="57" t="s">
        <v>44</v>
      </c>
    </row>
    <row r="4935" spans="1:34" x14ac:dyDescent="0.25">
      <c r="A4935" s="54">
        <v>11869211</v>
      </c>
      <c r="B4935" s="55"/>
      <c r="C4935" s="55"/>
      <c r="D4935" s="55">
        <v>60796413</v>
      </c>
      <c r="E4935" s="55"/>
      <c r="F4935" s="55">
        <v>300</v>
      </c>
      <c r="G4935" s="55">
        <v>78134214</v>
      </c>
      <c r="H4935" s="55"/>
      <c r="I4935" s="55">
        <v>2275050012</v>
      </c>
      <c r="J4935" s="55">
        <v>2</v>
      </c>
      <c r="K4935" s="55" t="s">
        <v>34</v>
      </c>
      <c r="L4935" s="55" t="s">
        <v>35</v>
      </c>
      <c r="M4935" s="55">
        <v>34025</v>
      </c>
      <c r="N4935" s="55"/>
      <c r="O4935" s="55" t="s">
        <v>476</v>
      </c>
      <c r="P4935" s="55">
        <v>48811</v>
      </c>
      <c r="Q4935" s="55" t="s">
        <v>37</v>
      </c>
      <c r="R4935" s="55" t="s">
        <v>38</v>
      </c>
      <c r="S4935" s="55"/>
      <c r="T4935" s="55"/>
      <c r="U4935" s="55" t="s">
        <v>38</v>
      </c>
      <c r="V4935" s="55">
        <v>40.237099999999998</v>
      </c>
      <c r="W4935" s="55">
        <v>-74.311000000000007</v>
      </c>
      <c r="X4935" s="55" t="s">
        <v>39</v>
      </c>
      <c r="Y4935" s="55" t="s">
        <v>379</v>
      </c>
      <c r="Z4935" s="55" t="s">
        <v>34</v>
      </c>
      <c r="AA4935" s="55">
        <v>0</v>
      </c>
      <c r="AB4935" s="55" t="s">
        <v>41</v>
      </c>
      <c r="AC4935" s="55">
        <v>8</v>
      </c>
      <c r="AD4935" s="55"/>
      <c r="AE4935" s="55" t="s">
        <v>51</v>
      </c>
      <c r="AF4935" s="55" t="s">
        <v>52</v>
      </c>
      <c r="AG4935" s="55">
        <v>5.3417999999999998E-3</v>
      </c>
      <c r="AH4935" s="57" t="s">
        <v>44</v>
      </c>
    </row>
    <row r="4936" spans="1:34" x14ac:dyDescent="0.25">
      <c r="A4936" s="54">
        <v>11869211</v>
      </c>
      <c r="B4936" s="55"/>
      <c r="C4936" s="55"/>
      <c r="D4936" s="55">
        <v>60796413</v>
      </c>
      <c r="E4936" s="55"/>
      <c r="F4936" s="55">
        <v>300</v>
      </c>
      <c r="G4936" s="55">
        <v>78134214</v>
      </c>
      <c r="H4936" s="55"/>
      <c r="I4936" s="55">
        <v>2275050012</v>
      </c>
      <c r="J4936" s="55">
        <v>2</v>
      </c>
      <c r="K4936" s="55" t="s">
        <v>34</v>
      </c>
      <c r="L4936" s="55" t="s">
        <v>35</v>
      </c>
      <c r="M4936" s="55">
        <v>34025</v>
      </c>
      <c r="N4936" s="55"/>
      <c r="O4936" s="55" t="s">
        <v>476</v>
      </c>
      <c r="P4936" s="55">
        <v>48811</v>
      </c>
      <c r="Q4936" s="55" t="s">
        <v>37</v>
      </c>
      <c r="R4936" s="55" t="s">
        <v>38</v>
      </c>
      <c r="S4936" s="55"/>
      <c r="T4936" s="55"/>
      <c r="U4936" s="55" t="s">
        <v>38</v>
      </c>
      <c r="V4936" s="55">
        <v>40.237099999999998</v>
      </c>
      <c r="W4936" s="55">
        <v>-74.311000000000007</v>
      </c>
      <c r="X4936" s="55" t="s">
        <v>39</v>
      </c>
      <c r="Y4936" s="55" t="s">
        <v>379</v>
      </c>
      <c r="Z4936" s="55" t="s">
        <v>34</v>
      </c>
      <c r="AA4936" s="55">
        <v>0</v>
      </c>
      <c r="AB4936" s="55" t="s">
        <v>41</v>
      </c>
      <c r="AC4936" s="55">
        <v>8</v>
      </c>
      <c r="AD4936" s="55"/>
      <c r="AE4936" s="55" t="s">
        <v>53</v>
      </c>
      <c r="AF4936" s="55" t="s">
        <v>54</v>
      </c>
      <c r="AG4936" s="55">
        <v>0.15802099999999999</v>
      </c>
      <c r="AH4936" s="57" t="s">
        <v>44</v>
      </c>
    </row>
    <row r="4937" spans="1:34" x14ac:dyDescent="0.25">
      <c r="A4937" s="54">
        <v>11869211</v>
      </c>
      <c r="B4937" s="55"/>
      <c r="C4937" s="55"/>
      <c r="D4937" s="55">
        <v>60796413</v>
      </c>
      <c r="E4937" s="55"/>
      <c r="F4937" s="55">
        <v>300</v>
      </c>
      <c r="G4937" s="55">
        <v>78134114</v>
      </c>
      <c r="H4937" s="55"/>
      <c r="I4937" s="55">
        <v>2275050011</v>
      </c>
      <c r="J4937" s="55">
        <v>2</v>
      </c>
      <c r="K4937" s="55" t="s">
        <v>34</v>
      </c>
      <c r="L4937" s="55" t="s">
        <v>35</v>
      </c>
      <c r="M4937" s="55">
        <v>34025</v>
      </c>
      <c r="N4937" s="55"/>
      <c r="O4937" s="55" t="s">
        <v>476</v>
      </c>
      <c r="P4937" s="55">
        <v>48811</v>
      </c>
      <c r="Q4937" s="55" t="s">
        <v>37</v>
      </c>
      <c r="R4937" s="55" t="s">
        <v>38</v>
      </c>
      <c r="S4937" s="55"/>
      <c r="T4937" s="55"/>
      <c r="U4937" s="55" t="s">
        <v>38</v>
      </c>
      <c r="V4937" s="55">
        <v>40.237099999999998</v>
      </c>
      <c r="W4937" s="55">
        <v>-74.311000000000007</v>
      </c>
      <c r="X4937" s="55" t="s">
        <v>39</v>
      </c>
      <c r="Y4937" s="55" t="s">
        <v>379</v>
      </c>
      <c r="Z4937" s="55" t="s">
        <v>34</v>
      </c>
      <c r="AA4937" s="55">
        <v>0</v>
      </c>
      <c r="AB4937" s="55" t="s">
        <v>41</v>
      </c>
      <c r="AC4937" s="55">
        <v>8</v>
      </c>
      <c r="AD4937" s="55"/>
      <c r="AE4937" s="55" t="s">
        <v>53</v>
      </c>
      <c r="AF4937" s="55" t="s">
        <v>54</v>
      </c>
      <c r="AG4937" s="55">
        <v>0.108126</v>
      </c>
      <c r="AH4937" s="57" t="s">
        <v>44</v>
      </c>
    </row>
    <row r="4938" spans="1:34" x14ac:dyDescent="0.25">
      <c r="A4938" s="54">
        <v>11869211</v>
      </c>
      <c r="B4938" s="55"/>
      <c r="C4938" s="55"/>
      <c r="D4938" s="55">
        <v>60796413</v>
      </c>
      <c r="E4938" s="55"/>
      <c r="F4938" s="55">
        <v>300</v>
      </c>
      <c r="G4938" s="55">
        <v>78134114</v>
      </c>
      <c r="H4938" s="55"/>
      <c r="I4938" s="55">
        <v>2275050011</v>
      </c>
      <c r="J4938" s="55">
        <v>2</v>
      </c>
      <c r="K4938" s="55" t="s">
        <v>34</v>
      </c>
      <c r="L4938" s="55" t="s">
        <v>35</v>
      </c>
      <c r="M4938" s="55">
        <v>34025</v>
      </c>
      <c r="N4938" s="55"/>
      <c r="O4938" s="55" t="s">
        <v>476</v>
      </c>
      <c r="P4938" s="55">
        <v>48811</v>
      </c>
      <c r="Q4938" s="55" t="s">
        <v>37</v>
      </c>
      <c r="R4938" s="55" t="s">
        <v>38</v>
      </c>
      <c r="S4938" s="55"/>
      <c r="T4938" s="55"/>
      <c r="U4938" s="55" t="s">
        <v>38</v>
      </c>
      <c r="V4938" s="55">
        <v>40.237099999999998</v>
      </c>
      <c r="W4938" s="55">
        <v>-74.311000000000007</v>
      </c>
      <c r="X4938" s="55" t="s">
        <v>39</v>
      </c>
      <c r="Y4938" s="55" t="s">
        <v>379</v>
      </c>
      <c r="Z4938" s="55" t="s">
        <v>34</v>
      </c>
      <c r="AA4938" s="55">
        <v>0</v>
      </c>
      <c r="AB4938" s="55" t="s">
        <v>41</v>
      </c>
      <c r="AC4938" s="55">
        <v>8</v>
      </c>
      <c r="AD4938" s="55"/>
      <c r="AE4938" s="55">
        <v>7439921</v>
      </c>
      <c r="AF4938" s="55" t="s">
        <v>55</v>
      </c>
      <c r="AG4938" s="55">
        <v>1.3835599999999999E-4</v>
      </c>
      <c r="AH4938" s="57" t="s">
        <v>44</v>
      </c>
    </row>
    <row r="4939" spans="1:34" x14ac:dyDescent="0.25">
      <c r="A4939" s="54">
        <v>11078711</v>
      </c>
      <c r="B4939" s="55"/>
      <c r="C4939" s="55"/>
      <c r="D4939" s="55">
        <v>60709513</v>
      </c>
      <c r="E4939" s="55"/>
      <c r="F4939" s="55">
        <v>300</v>
      </c>
      <c r="G4939" s="55">
        <v>77960814</v>
      </c>
      <c r="H4939" s="55"/>
      <c r="I4939" s="55">
        <v>2275050012</v>
      </c>
      <c r="J4939" s="55">
        <v>2</v>
      </c>
      <c r="K4939" s="55" t="s">
        <v>34</v>
      </c>
      <c r="L4939" s="55" t="s">
        <v>87</v>
      </c>
      <c r="M4939" s="55">
        <v>34011</v>
      </c>
      <c r="N4939" s="55"/>
      <c r="O4939" s="55" t="s">
        <v>477</v>
      </c>
      <c r="P4939" s="55">
        <v>48811</v>
      </c>
      <c r="Q4939" s="55" t="s">
        <v>37</v>
      </c>
      <c r="R4939" s="55" t="s">
        <v>38</v>
      </c>
      <c r="S4939" s="55"/>
      <c r="T4939" s="55"/>
      <c r="U4939" s="55" t="s">
        <v>38</v>
      </c>
      <c r="V4939" s="55">
        <v>39.524000000000001</v>
      </c>
      <c r="W4939" s="55">
        <v>-75.046300000000002</v>
      </c>
      <c r="X4939" s="55" t="s">
        <v>39</v>
      </c>
      <c r="Y4939" s="55" t="s">
        <v>189</v>
      </c>
      <c r="Z4939" s="55" t="s">
        <v>34</v>
      </c>
      <c r="AA4939" s="55">
        <v>0</v>
      </c>
      <c r="AB4939" s="55" t="s">
        <v>41</v>
      </c>
      <c r="AC4939" s="55">
        <v>8</v>
      </c>
      <c r="AD4939" s="55"/>
      <c r="AE4939" s="55" t="s">
        <v>42</v>
      </c>
      <c r="AF4939" s="55" t="s">
        <v>43</v>
      </c>
      <c r="AG4939" s="55">
        <v>9.6183499999999995E-3</v>
      </c>
      <c r="AH4939" s="57" t="s">
        <v>44</v>
      </c>
    </row>
    <row r="4940" spans="1:34" x14ac:dyDescent="0.25">
      <c r="A4940" s="54">
        <v>11078711</v>
      </c>
      <c r="B4940" s="55"/>
      <c r="C4940" s="55"/>
      <c r="D4940" s="55">
        <v>60709513</v>
      </c>
      <c r="E4940" s="55"/>
      <c r="F4940" s="55">
        <v>300</v>
      </c>
      <c r="G4940" s="55">
        <v>77960714</v>
      </c>
      <c r="H4940" s="55"/>
      <c r="I4940" s="55">
        <v>2275050011</v>
      </c>
      <c r="J4940" s="55">
        <v>2</v>
      </c>
      <c r="K4940" s="55" t="s">
        <v>34</v>
      </c>
      <c r="L4940" s="55" t="s">
        <v>87</v>
      </c>
      <c r="M4940" s="55">
        <v>34011</v>
      </c>
      <c r="N4940" s="55"/>
      <c r="O4940" s="55" t="s">
        <v>477</v>
      </c>
      <c r="P4940" s="55">
        <v>48811</v>
      </c>
      <c r="Q4940" s="55" t="s">
        <v>37</v>
      </c>
      <c r="R4940" s="55" t="s">
        <v>38</v>
      </c>
      <c r="S4940" s="55"/>
      <c r="T4940" s="55"/>
      <c r="U4940" s="55" t="s">
        <v>38</v>
      </c>
      <c r="V4940" s="55">
        <v>39.524000000000001</v>
      </c>
      <c r="W4940" s="55">
        <v>-75.046300000000002</v>
      </c>
      <c r="X4940" s="55" t="s">
        <v>39</v>
      </c>
      <c r="Y4940" s="55" t="s">
        <v>189</v>
      </c>
      <c r="Z4940" s="55" t="s">
        <v>34</v>
      </c>
      <c r="AA4940" s="55">
        <v>0</v>
      </c>
      <c r="AB4940" s="55" t="s">
        <v>41</v>
      </c>
      <c r="AC4940" s="55">
        <v>8</v>
      </c>
      <c r="AD4940" s="55"/>
      <c r="AE4940" s="55" t="s">
        <v>42</v>
      </c>
      <c r="AF4940" s="55" t="s">
        <v>43</v>
      </c>
      <c r="AG4940" s="55">
        <v>5.42459E-3</v>
      </c>
      <c r="AH4940" s="57" t="s">
        <v>44</v>
      </c>
    </row>
    <row r="4941" spans="1:34" x14ac:dyDescent="0.25">
      <c r="A4941" s="54">
        <v>11078711</v>
      </c>
      <c r="B4941" s="55"/>
      <c r="C4941" s="55"/>
      <c r="D4941" s="55">
        <v>60709513</v>
      </c>
      <c r="E4941" s="55"/>
      <c r="F4941" s="55">
        <v>300</v>
      </c>
      <c r="G4941" s="55">
        <v>77960714</v>
      </c>
      <c r="H4941" s="55"/>
      <c r="I4941" s="55">
        <v>2275050011</v>
      </c>
      <c r="J4941" s="55">
        <v>2</v>
      </c>
      <c r="K4941" s="55" t="s">
        <v>34</v>
      </c>
      <c r="L4941" s="55" t="s">
        <v>87</v>
      </c>
      <c r="M4941" s="55">
        <v>34011</v>
      </c>
      <c r="N4941" s="55"/>
      <c r="O4941" s="55" t="s">
        <v>477</v>
      </c>
      <c r="P4941" s="55">
        <v>48811</v>
      </c>
      <c r="Q4941" s="55" t="s">
        <v>37</v>
      </c>
      <c r="R4941" s="55" t="s">
        <v>38</v>
      </c>
      <c r="S4941" s="55"/>
      <c r="T4941" s="55"/>
      <c r="U4941" s="55" t="s">
        <v>38</v>
      </c>
      <c r="V4941" s="55">
        <v>39.524000000000001</v>
      </c>
      <c r="W4941" s="55">
        <v>-75.046300000000002</v>
      </c>
      <c r="X4941" s="55" t="s">
        <v>39</v>
      </c>
      <c r="Y4941" s="55" t="s">
        <v>189</v>
      </c>
      <c r="Z4941" s="55" t="s">
        <v>34</v>
      </c>
      <c r="AA4941" s="55">
        <v>0</v>
      </c>
      <c r="AB4941" s="55" t="s">
        <v>41</v>
      </c>
      <c r="AC4941" s="55">
        <v>8</v>
      </c>
      <c r="AD4941" s="55"/>
      <c r="AE4941" s="55" t="s">
        <v>45</v>
      </c>
      <c r="AF4941" s="55" t="s">
        <v>46</v>
      </c>
      <c r="AG4941" s="55">
        <v>3.6049999999999998E-4</v>
      </c>
      <c r="AH4941" s="57" t="s">
        <v>44</v>
      </c>
    </row>
    <row r="4942" spans="1:34" x14ac:dyDescent="0.25">
      <c r="A4942" s="54">
        <v>11078711</v>
      </c>
      <c r="B4942" s="55"/>
      <c r="C4942" s="55"/>
      <c r="D4942" s="55">
        <v>60709513</v>
      </c>
      <c r="E4942" s="55"/>
      <c r="F4942" s="55">
        <v>300</v>
      </c>
      <c r="G4942" s="55">
        <v>77960814</v>
      </c>
      <c r="H4942" s="55"/>
      <c r="I4942" s="55">
        <v>2275050012</v>
      </c>
      <c r="J4942" s="55">
        <v>2</v>
      </c>
      <c r="K4942" s="55" t="s">
        <v>34</v>
      </c>
      <c r="L4942" s="55" t="s">
        <v>87</v>
      </c>
      <c r="M4942" s="55">
        <v>34011</v>
      </c>
      <c r="N4942" s="55"/>
      <c r="O4942" s="55" t="s">
        <v>477</v>
      </c>
      <c r="P4942" s="55">
        <v>48811</v>
      </c>
      <c r="Q4942" s="55" t="s">
        <v>37</v>
      </c>
      <c r="R4942" s="55" t="s">
        <v>38</v>
      </c>
      <c r="S4942" s="55"/>
      <c r="T4942" s="55"/>
      <c r="U4942" s="55" t="s">
        <v>38</v>
      </c>
      <c r="V4942" s="55">
        <v>39.524000000000001</v>
      </c>
      <c r="W4942" s="55">
        <v>-75.046300000000002</v>
      </c>
      <c r="X4942" s="55" t="s">
        <v>39</v>
      </c>
      <c r="Y4942" s="55" t="s">
        <v>189</v>
      </c>
      <c r="Z4942" s="55" t="s">
        <v>34</v>
      </c>
      <c r="AA4942" s="55">
        <v>0</v>
      </c>
      <c r="AB4942" s="55" t="s">
        <v>41</v>
      </c>
      <c r="AC4942" s="55">
        <v>8</v>
      </c>
      <c r="AD4942" s="55"/>
      <c r="AE4942" s="55" t="s">
        <v>45</v>
      </c>
      <c r="AF4942" s="55" t="s">
        <v>46</v>
      </c>
      <c r="AG4942" s="55">
        <v>1.0264E-3</v>
      </c>
      <c r="AH4942" s="57" t="s">
        <v>44</v>
      </c>
    </row>
    <row r="4943" spans="1:34" x14ac:dyDescent="0.25">
      <c r="A4943" s="54">
        <v>11078711</v>
      </c>
      <c r="B4943" s="55"/>
      <c r="C4943" s="55"/>
      <c r="D4943" s="55">
        <v>60709513</v>
      </c>
      <c r="E4943" s="55"/>
      <c r="F4943" s="55">
        <v>300</v>
      </c>
      <c r="G4943" s="55">
        <v>77960714</v>
      </c>
      <c r="H4943" s="55"/>
      <c r="I4943" s="55">
        <v>2275050011</v>
      </c>
      <c r="J4943" s="55">
        <v>2</v>
      </c>
      <c r="K4943" s="55" t="s">
        <v>34</v>
      </c>
      <c r="L4943" s="55" t="s">
        <v>87</v>
      </c>
      <c r="M4943" s="55">
        <v>34011</v>
      </c>
      <c r="N4943" s="55"/>
      <c r="O4943" s="55" t="s">
        <v>477</v>
      </c>
      <c r="P4943" s="55">
        <v>48811</v>
      </c>
      <c r="Q4943" s="55" t="s">
        <v>37</v>
      </c>
      <c r="R4943" s="55" t="s">
        <v>38</v>
      </c>
      <c r="S4943" s="55"/>
      <c r="T4943" s="55"/>
      <c r="U4943" s="55" t="s">
        <v>38</v>
      </c>
      <c r="V4943" s="55">
        <v>39.524000000000001</v>
      </c>
      <c r="W4943" s="55">
        <v>-75.046300000000002</v>
      </c>
      <c r="X4943" s="55" t="s">
        <v>39</v>
      </c>
      <c r="Y4943" s="55" t="s">
        <v>189</v>
      </c>
      <c r="Z4943" s="55" t="s">
        <v>34</v>
      </c>
      <c r="AA4943" s="55">
        <v>0</v>
      </c>
      <c r="AB4943" s="55" t="s">
        <v>41</v>
      </c>
      <c r="AC4943" s="55">
        <v>8</v>
      </c>
      <c r="AD4943" s="55"/>
      <c r="AE4943" s="55" t="s">
        <v>47</v>
      </c>
      <c r="AF4943" s="55" t="s">
        <v>48</v>
      </c>
      <c r="AG4943" s="55">
        <v>5.8877900000000004E-3</v>
      </c>
      <c r="AH4943" s="57" t="s">
        <v>44</v>
      </c>
    </row>
    <row r="4944" spans="1:34" x14ac:dyDescent="0.25">
      <c r="A4944" s="54">
        <v>11078711</v>
      </c>
      <c r="B4944" s="55"/>
      <c r="C4944" s="55"/>
      <c r="D4944" s="55">
        <v>60709513</v>
      </c>
      <c r="E4944" s="55"/>
      <c r="F4944" s="55">
        <v>300</v>
      </c>
      <c r="G4944" s="55">
        <v>77960814</v>
      </c>
      <c r="H4944" s="55"/>
      <c r="I4944" s="55">
        <v>2275050012</v>
      </c>
      <c r="J4944" s="55">
        <v>2</v>
      </c>
      <c r="K4944" s="55" t="s">
        <v>34</v>
      </c>
      <c r="L4944" s="55" t="s">
        <v>87</v>
      </c>
      <c r="M4944" s="55">
        <v>34011</v>
      </c>
      <c r="N4944" s="55"/>
      <c r="O4944" s="55" t="s">
        <v>477</v>
      </c>
      <c r="P4944" s="55">
        <v>48811</v>
      </c>
      <c r="Q4944" s="55" t="s">
        <v>37</v>
      </c>
      <c r="R4944" s="55" t="s">
        <v>38</v>
      </c>
      <c r="S4944" s="55"/>
      <c r="T4944" s="55"/>
      <c r="U4944" s="55" t="s">
        <v>38</v>
      </c>
      <c r="V4944" s="55">
        <v>39.524000000000001</v>
      </c>
      <c r="W4944" s="55">
        <v>-75.046300000000002</v>
      </c>
      <c r="X4944" s="55" t="s">
        <v>39</v>
      </c>
      <c r="Y4944" s="55" t="s">
        <v>189</v>
      </c>
      <c r="Z4944" s="55" t="s">
        <v>34</v>
      </c>
      <c r="AA4944" s="55">
        <v>0</v>
      </c>
      <c r="AB4944" s="55" t="s">
        <v>41</v>
      </c>
      <c r="AC4944" s="55">
        <v>8</v>
      </c>
      <c r="AD4944" s="55"/>
      <c r="AE4944" s="55" t="s">
        <v>47</v>
      </c>
      <c r="AF4944" s="55" t="s">
        <v>48</v>
      </c>
      <c r="AG4944" s="55">
        <v>3.2227200000000001E-3</v>
      </c>
      <c r="AH4944" s="57" t="s">
        <v>44</v>
      </c>
    </row>
    <row r="4945" spans="1:34" x14ac:dyDescent="0.25">
      <c r="A4945" s="54">
        <v>11078711</v>
      </c>
      <c r="B4945" s="55"/>
      <c r="C4945" s="55"/>
      <c r="D4945" s="55">
        <v>60709513</v>
      </c>
      <c r="E4945" s="55"/>
      <c r="F4945" s="55">
        <v>300</v>
      </c>
      <c r="G4945" s="55">
        <v>77960714</v>
      </c>
      <c r="H4945" s="55"/>
      <c r="I4945" s="55">
        <v>2275050011</v>
      </c>
      <c r="J4945" s="55">
        <v>2</v>
      </c>
      <c r="K4945" s="55" t="s">
        <v>34</v>
      </c>
      <c r="L4945" s="55" t="s">
        <v>87</v>
      </c>
      <c r="M4945" s="55">
        <v>34011</v>
      </c>
      <c r="N4945" s="55"/>
      <c r="O4945" s="55" t="s">
        <v>477</v>
      </c>
      <c r="P4945" s="55">
        <v>48811</v>
      </c>
      <c r="Q4945" s="55" t="s">
        <v>37</v>
      </c>
      <c r="R4945" s="55" t="s">
        <v>38</v>
      </c>
      <c r="S4945" s="55"/>
      <c r="T4945" s="55"/>
      <c r="U4945" s="55" t="s">
        <v>38</v>
      </c>
      <c r="V4945" s="55">
        <v>39.524000000000001</v>
      </c>
      <c r="W4945" s="55">
        <v>-75.046300000000002</v>
      </c>
      <c r="X4945" s="55" t="s">
        <v>39</v>
      </c>
      <c r="Y4945" s="55" t="s">
        <v>189</v>
      </c>
      <c r="Z4945" s="55" t="s">
        <v>34</v>
      </c>
      <c r="AA4945" s="55">
        <v>0</v>
      </c>
      <c r="AB4945" s="55" t="s">
        <v>41</v>
      </c>
      <c r="AC4945" s="55">
        <v>8</v>
      </c>
      <c r="AD4945" s="55"/>
      <c r="AE4945" s="55" t="s">
        <v>49</v>
      </c>
      <c r="AF4945" s="55" t="s">
        <v>50</v>
      </c>
      <c r="AG4945" s="55">
        <v>8.5330400000000004E-3</v>
      </c>
      <c r="AH4945" s="57" t="s">
        <v>44</v>
      </c>
    </row>
    <row r="4946" spans="1:34" x14ac:dyDescent="0.25">
      <c r="A4946" s="54">
        <v>11078711</v>
      </c>
      <c r="B4946" s="55"/>
      <c r="C4946" s="55"/>
      <c r="D4946" s="55">
        <v>60709513</v>
      </c>
      <c r="E4946" s="55"/>
      <c r="F4946" s="55">
        <v>300</v>
      </c>
      <c r="G4946" s="55">
        <v>77960814</v>
      </c>
      <c r="H4946" s="55"/>
      <c r="I4946" s="55">
        <v>2275050012</v>
      </c>
      <c r="J4946" s="55">
        <v>2</v>
      </c>
      <c r="K4946" s="55" t="s">
        <v>34</v>
      </c>
      <c r="L4946" s="55" t="s">
        <v>87</v>
      </c>
      <c r="M4946" s="55">
        <v>34011</v>
      </c>
      <c r="N4946" s="55"/>
      <c r="O4946" s="55" t="s">
        <v>477</v>
      </c>
      <c r="P4946" s="55">
        <v>48811</v>
      </c>
      <c r="Q4946" s="55" t="s">
        <v>37</v>
      </c>
      <c r="R4946" s="55" t="s">
        <v>38</v>
      </c>
      <c r="S4946" s="55"/>
      <c r="T4946" s="55"/>
      <c r="U4946" s="55" t="s">
        <v>38</v>
      </c>
      <c r="V4946" s="55">
        <v>39.524000000000001</v>
      </c>
      <c r="W4946" s="55">
        <v>-75.046300000000002</v>
      </c>
      <c r="X4946" s="55" t="s">
        <v>39</v>
      </c>
      <c r="Y4946" s="55" t="s">
        <v>189</v>
      </c>
      <c r="Z4946" s="55" t="s">
        <v>34</v>
      </c>
      <c r="AA4946" s="55">
        <v>0</v>
      </c>
      <c r="AB4946" s="55" t="s">
        <v>41</v>
      </c>
      <c r="AC4946" s="55">
        <v>8</v>
      </c>
      <c r="AD4946" s="55"/>
      <c r="AE4946" s="55" t="s">
        <v>49</v>
      </c>
      <c r="AF4946" s="55" t="s">
        <v>50</v>
      </c>
      <c r="AG4946" s="55">
        <v>3.3019600000000001E-3</v>
      </c>
      <c r="AH4946" s="57" t="s">
        <v>44</v>
      </c>
    </row>
    <row r="4947" spans="1:34" x14ac:dyDescent="0.25">
      <c r="A4947" s="54">
        <v>11078711</v>
      </c>
      <c r="B4947" s="55"/>
      <c r="C4947" s="55"/>
      <c r="D4947" s="55">
        <v>60709513</v>
      </c>
      <c r="E4947" s="55"/>
      <c r="F4947" s="55">
        <v>300</v>
      </c>
      <c r="G4947" s="55">
        <v>77960814</v>
      </c>
      <c r="H4947" s="55"/>
      <c r="I4947" s="55">
        <v>2275050012</v>
      </c>
      <c r="J4947" s="55">
        <v>2</v>
      </c>
      <c r="K4947" s="55" t="s">
        <v>34</v>
      </c>
      <c r="L4947" s="55" t="s">
        <v>87</v>
      </c>
      <c r="M4947" s="55">
        <v>34011</v>
      </c>
      <c r="N4947" s="55"/>
      <c r="O4947" s="55" t="s">
        <v>477</v>
      </c>
      <c r="P4947" s="55">
        <v>48811</v>
      </c>
      <c r="Q4947" s="55" t="s">
        <v>37</v>
      </c>
      <c r="R4947" s="55" t="s">
        <v>38</v>
      </c>
      <c r="S4947" s="55"/>
      <c r="T4947" s="55"/>
      <c r="U4947" s="55" t="s">
        <v>38</v>
      </c>
      <c r="V4947" s="55">
        <v>39.524000000000001</v>
      </c>
      <c r="W4947" s="55">
        <v>-75.046300000000002</v>
      </c>
      <c r="X4947" s="55" t="s">
        <v>39</v>
      </c>
      <c r="Y4947" s="55" t="s">
        <v>189</v>
      </c>
      <c r="Z4947" s="55" t="s">
        <v>34</v>
      </c>
      <c r="AA4947" s="55">
        <v>0</v>
      </c>
      <c r="AB4947" s="55" t="s">
        <v>41</v>
      </c>
      <c r="AC4947" s="55">
        <v>8</v>
      </c>
      <c r="AD4947" s="55"/>
      <c r="AE4947" s="55" t="s">
        <v>51</v>
      </c>
      <c r="AF4947" s="55" t="s">
        <v>52</v>
      </c>
      <c r="AG4947" s="55">
        <v>4.5162500000000003E-3</v>
      </c>
      <c r="AH4947" s="57" t="s">
        <v>44</v>
      </c>
    </row>
    <row r="4948" spans="1:34" x14ac:dyDescent="0.25">
      <c r="A4948" s="54">
        <v>11078711</v>
      </c>
      <c r="B4948" s="55"/>
      <c r="C4948" s="55"/>
      <c r="D4948" s="55">
        <v>60709513</v>
      </c>
      <c r="E4948" s="55"/>
      <c r="F4948" s="55">
        <v>300</v>
      </c>
      <c r="G4948" s="55">
        <v>77960714</v>
      </c>
      <c r="H4948" s="55"/>
      <c r="I4948" s="55">
        <v>2275050011</v>
      </c>
      <c r="J4948" s="55">
        <v>2</v>
      </c>
      <c r="K4948" s="55" t="s">
        <v>34</v>
      </c>
      <c r="L4948" s="55" t="s">
        <v>87</v>
      </c>
      <c r="M4948" s="55">
        <v>34011</v>
      </c>
      <c r="N4948" s="55"/>
      <c r="O4948" s="55" t="s">
        <v>477</v>
      </c>
      <c r="P4948" s="55">
        <v>48811</v>
      </c>
      <c r="Q4948" s="55" t="s">
        <v>37</v>
      </c>
      <c r="R4948" s="55" t="s">
        <v>38</v>
      </c>
      <c r="S4948" s="55"/>
      <c r="T4948" s="55"/>
      <c r="U4948" s="55" t="s">
        <v>38</v>
      </c>
      <c r="V4948" s="55">
        <v>39.524000000000001</v>
      </c>
      <c r="W4948" s="55">
        <v>-75.046300000000002</v>
      </c>
      <c r="X4948" s="55" t="s">
        <v>39</v>
      </c>
      <c r="Y4948" s="55" t="s">
        <v>189</v>
      </c>
      <c r="Z4948" s="55" t="s">
        <v>34</v>
      </c>
      <c r="AA4948" s="55">
        <v>0</v>
      </c>
      <c r="AB4948" s="55" t="s">
        <v>41</v>
      </c>
      <c r="AC4948" s="55">
        <v>8</v>
      </c>
      <c r="AD4948" s="55"/>
      <c r="AE4948" s="55" t="s">
        <v>51</v>
      </c>
      <c r="AF4948" s="55" t="s">
        <v>52</v>
      </c>
      <c r="AG4948" s="55">
        <v>2.3432499999999998E-3</v>
      </c>
      <c r="AH4948" s="57" t="s">
        <v>44</v>
      </c>
    </row>
    <row r="4949" spans="1:34" x14ac:dyDescent="0.25">
      <c r="A4949" s="54">
        <v>11078711</v>
      </c>
      <c r="B4949" s="55"/>
      <c r="C4949" s="55"/>
      <c r="D4949" s="55">
        <v>60709513</v>
      </c>
      <c r="E4949" s="55"/>
      <c r="F4949" s="55">
        <v>300</v>
      </c>
      <c r="G4949" s="55">
        <v>77960714</v>
      </c>
      <c r="H4949" s="55"/>
      <c r="I4949" s="55">
        <v>2275050011</v>
      </c>
      <c r="J4949" s="55">
        <v>2</v>
      </c>
      <c r="K4949" s="55" t="s">
        <v>34</v>
      </c>
      <c r="L4949" s="55" t="s">
        <v>87</v>
      </c>
      <c r="M4949" s="55">
        <v>34011</v>
      </c>
      <c r="N4949" s="55"/>
      <c r="O4949" s="55" t="s">
        <v>477</v>
      </c>
      <c r="P4949" s="55">
        <v>48811</v>
      </c>
      <c r="Q4949" s="55" t="s">
        <v>37</v>
      </c>
      <c r="R4949" s="55" t="s">
        <v>38</v>
      </c>
      <c r="S4949" s="55"/>
      <c r="T4949" s="55"/>
      <c r="U4949" s="55" t="s">
        <v>38</v>
      </c>
      <c r="V4949" s="55">
        <v>39.524000000000001</v>
      </c>
      <c r="W4949" s="55">
        <v>-75.046300000000002</v>
      </c>
      <c r="X4949" s="55" t="s">
        <v>39</v>
      </c>
      <c r="Y4949" s="55" t="s">
        <v>189</v>
      </c>
      <c r="Z4949" s="55" t="s">
        <v>34</v>
      </c>
      <c r="AA4949" s="55">
        <v>0</v>
      </c>
      <c r="AB4949" s="55" t="s">
        <v>41</v>
      </c>
      <c r="AC4949" s="55">
        <v>8</v>
      </c>
      <c r="AD4949" s="55"/>
      <c r="AE4949" s="55" t="s">
        <v>53</v>
      </c>
      <c r="AF4949" s="55" t="s">
        <v>54</v>
      </c>
      <c r="AG4949" s="55">
        <v>0.43310500000000002</v>
      </c>
      <c r="AH4949" s="57" t="s">
        <v>44</v>
      </c>
    </row>
    <row r="4950" spans="1:34" x14ac:dyDescent="0.25">
      <c r="A4950" s="54">
        <v>11078711</v>
      </c>
      <c r="B4950" s="55"/>
      <c r="C4950" s="55"/>
      <c r="D4950" s="55">
        <v>60709513</v>
      </c>
      <c r="E4950" s="55"/>
      <c r="F4950" s="55">
        <v>300</v>
      </c>
      <c r="G4950" s="55">
        <v>77960814</v>
      </c>
      <c r="H4950" s="55"/>
      <c r="I4950" s="55">
        <v>2275050012</v>
      </c>
      <c r="J4950" s="55">
        <v>2</v>
      </c>
      <c r="K4950" s="55" t="s">
        <v>34</v>
      </c>
      <c r="L4950" s="55" t="s">
        <v>87</v>
      </c>
      <c r="M4950" s="55">
        <v>34011</v>
      </c>
      <c r="N4950" s="55"/>
      <c r="O4950" s="55" t="s">
        <v>477</v>
      </c>
      <c r="P4950" s="55">
        <v>48811</v>
      </c>
      <c r="Q4950" s="55" t="s">
        <v>37</v>
      </c>
      <c r="R4950" s="55" t="s">
        <v>38</v>
      </c>
      <c r="S4950" s="55"/>
      <c r="T4950" s="55"/>
      <c r="U4950" s="55" t="s">
        <v>38</v>
      </c>
      <c r="V4950" s="55">
        <v>39.524000000000001</v>
      </c>
      <c r="W4950" s="55">
        <v>-75.046300000000002</v>
      </c>
      <c r="X4950" s="55" t="s">
        <v>39</v>
      </c>
      <c r="Y4950" s="55" t="s">
        <v>189</v>
      </c>
      <c r="Z4950" s="55" t="s">
        <v>34</v>
      </c>
      <c r="AA4950" s="55">
        <v>0</v>
      </c>
      <c r="AB4950" s="55" t="s">
        <v>41</v>
      </c>
      <c r="AC4950" s="55">
        <v>8</v>
      </c>
      <c r="AD4950" s="55"/>
      <c r="AE4950" s="55" t="s">
        <v>53</v>
      </c>
      <c r="AF4950" s="55" t="s">
        <v>54</v>
      </c>
      <c r="AG4950" s="55">
        <v>0.133599</v>
      </c>
      <c r="AH4950" s="57" t="s">
        <v>44</v>
      </c>
    </row>
    <row r="4951" spans="1:34" x14ac:dyDescent="0.25">
      <c r="A4951" s="54">
        <v>11078711</v>
      </c>
      <c r="B4951" s="55"/>
      <c r="C4951" s="55"/>
      <c r="D4951" s="55">
        <v>60709513</v>
      </c>
      <c r="E4951" s="55"/>
      <c r="F4951" s="55">
        <v>300</v>
      </c>
      <c r="G4951" s="55">
        <v>77960714</v>
      </c>
      <c r="H4951" s="55"/>
      <c r="I4951" s="55">
        <v>2275050011</v>
      </c>
      <c r="J4951" s="55">
        <v>2</v>
      </c>
      <c r="K4951" s="55" t="s">
        <v>34</v>
      </c>
      <c r="L4951" s="55" t="s">
        <v>87</v>
      </c>
      <c r="M4951" s="55">
        <v>34011</v>
      </c>
      <c r="N4951" s="55"/>
      <c r="O4951" s="55" t="s">
        <v>477</v>
      </c>
      <c r="P4951" s="55">
        <v>48811</v>
      </c>
      <c r="Q4951" s="55" t="s">
        <v>37</v>
      </c>
      <c r="R4951" s="55" t="s">
        <v>38</v>
      </c>
      <c r="S4951" s="55"/>
      <c r="T4951" s="55"/>
      <c r="U4951" s="55" t="s">
        <v>38</v>
      </c>
      <c r="V4951" s="55">
        <v>39.524000000000001</v>
      </c>
      <c r="W4951" s="55">
        <v>-75.046300000000002</v>
      </c>
      <c r="X4951" s="55" t="s">
        <v>39</v>
      </c>
      <c r="Y4951" s="55" t="s">
        <v>189</v>
      </c>
      <c r="Z4951" s="55" t="s">
        <v>34</v>
      </c>
      <c r="AA4951" s="55">
        <v>0</v>
      </c>
      <c r="AB4951" s="55" t="s">
        <v>41</v>
      </c>
      <c r="AC4951" s="55">
        <v>8</v>
      </c>
      <c r="AD4951" s="55"/>
      <c r="AE4951" s="55">
        <v>7439921</v>
      </c>
      <c r="AF4951" s="55" t="s">
        <v>55</v>
      </c>
      <c r="AG4951" s="55">
        <v>5.5419400000000004E-4</v>
      </c>
      <c r="AH4951" s="57" t="s">
        <v>44</v>
      </c>
    </row>
    <row r="4952" spans="1:34" x14ac:dyDescent="0.25">
      <c r="A4952" s="54">
        <v>11827611</v>
      </c>
      <c r="B4952" s="55"/>
      <c r="C4952" s="55"/>
      <c r="D4952" s="55">
        <v>60745713</v>
      </c>
      <c r="E4952" s="55"/>
      <c r="F4952" s="55">
        <v>300</v>
      </c>
      <c r="G4952" s="55">
        <v>78032714</v>
      </c>
      <c r="H4952" s="55"/>
      <c r="I4952" s="55">
        <v>2275050011</v>
      </c>
      <c r="J4952" s="55">
        <v>2</v>
      </c>
      <c r="K4952" s="55" t="s">
        <v>34</v>
      </c>
      <c r="L4952" s="55" t="s">
        <v>108</v>
      </c>
      <c r="M4952" s="55">
        <v>34003</v>
      </c>
      <c r="N4952" s="55"/>
      <c r="O4952" s="55" t="s">
        <v>478</v>
      </c>
      <c r="P4952" s="55">
        <v>48811</v>
      </c>
      <c r="Q4952" s="55" t="s">
        <v>37</v>
      </c>
      <c r="R4952" s="55" t="s">
        <v>38</v>
      </c>
      <c r="S4952" s="55"/>
      <c r="T4952" s="55"/>
      <c r="U4952" s="55" t="s">
        <v>38</v>
      </c>
      <c r="V4952" s="55">
        <v>40.850099999999998</v>
      </c>
      <c r="W4952" s="55">
        <v>-74.032899999999998</v>
      </c>
      <c r="X4952" s="55" t="s">
        <v>39</v>
      </c>
      <c r="Y4952" s="55" t="s">
        <v>478</v>
      </c>
      <c r="Z4952" s="55" t="s">
        <v>34</v>
      </c>
      <c r="AA4952" s="55">
        <v>0</v>
      </c>
      <c r="AB4952" s="55" t="s">
        <v>41</v>
      </c>
      <c r="AC4952" s="55">
        <v>8</v>
      </c>
      <c r="AD4952" s="55"/>
      <c r="AE4952" s="55" t="s">
        <v>42</v>
      </c>
      <c r="AF4952" s="55" t="s">
        <v>43</v>
      </c>
      <c r="AG4952" s="55">
        <v>7.5236999999999998E-5</v>
      </c>
      <c r="AH4952" s="57" t="s">
        <v>44</v>
      </c>
    </row>
    <row r="4953" spans="1:34" x14ac:dyDescent="0.25">
      <c r="A4953" s="54">
        <v>11827611</v>
      </c>
      <c r="B4953" s="55"/>
      <c r="C4953" s="55"/>
      <c r="D4953" s="55">
        <v>60745713</v>
      </c>
      <c r="E4953" s="55"/>
      <c r="F4953" s="55">
        <v>300</v>
      </c>
      <c r="G4953" s="55">
        <v>78032714</v>
      </c>
      <c r="H4953" s="55"/>
      <c r="I4953" s="55">
        <v>2275050011</v>
      </c>
      <c r="J4953" s="55">
        <v>2</v>
      </c>
      <c r="K4953" s="55" t="s">
        <v>34</v>
      </c>
      <c r="L4953" s="55" t="s">
        <v>108</v>
      </c>
      <c r="M4953" s="55">
        <v>34003</v>
      </c>
      <c r="N4953" s="55"/>
      <c r="O4953" s="55" t="s">
        <v>478</v>
      </c>
      <c r="P4953" s="55">
        <v>48811</v>
      </c>
      <c r="Q4953" s="55" t="s">
        <v>37</v>
      </c>
      <c r="R4953" s="55" t="s">
        <v>38</v>
      </c>
      <c r="S4953" s="55"/>
      <c r="T4953" s="55"/>
      <c r="U4953" s="55" t="s">
        <v>38</v>
      </c>
      <c r="V4953" s="55">
        <v>40.850099999999998</v>
      </c>
      <c r="W4953" s="55">
        <v>-74.032899999999998</v>
      </c>
      <c r="X4953" s="55" t="s">
        <v>39</v>
      </c>
      <c r="Y4953" s="55" t="s">
        <v>478</v>
      </c>
      <c r="Z4953" s="55" t="s">
        <v>34</v>
      </c>
      <c r="AA4953" s="55">
        <v>0</v>
      </c>
      <c r="AB4953" s="55" t="s">
        <v>41</v>
      </c>
      <c r="AC4953" s="55">
        <v>8</v>
      </c>
      <c r="AD4953" s="55"/>
      <c r="AE4953" s="55" t="s">
        <v>45</v>
      </c>
      <c r="AF4953" s="55" t="s">
        <v>46</v>
      </c>
      <c r="AG4953" s="55">
        <v>5.0000000000000004E-6</v>
      </c>
      <c r="AH4953" s="57" t="s">
        <v>44</v>
      </c>
    </row>
    <row r="4954" spans="1:34" x14ac:dyDescent="0.25">
      <c r="A4954" s="54">
        <v>11827611</v>
      </c>
      <c r="B4954" s="55"/>
      <c r="C4954" s="55"/>
      <c r="D4954" s="55">
        <v>60745713</v>
      </c>
      <c r="E4954" s="55"/>
      <c r="F4954" s="55">
        <v>300</v>
      </c>
      <c r="G4954" s="55">
        <v>78032714</v>
      </c>
      <c r="H4954" s="55"/>
      <c r="I4954" s="55">
        <v>2275050011</v>
      </c>
      <c r="J4954" s="55">
        <v>2</v>
      </c>
      <c r="K4954" s="55" t="s">
        <v>34</v>
      </c>
      <c r="L4954" s="55" t="s">
        <v>108</v>
      </c>
      <c r="M4954" s="55">
        <v>34003</v>
      </c>
      <c r="N4954" s="55"/>
      <c r="O4954" s="55" t="s">
        <v>478</v>
      </c>
      <c r="P4954" s="55">
        <v>48811</v>
      </c>
      <c r="Q4954" s="55" t="s">
        <v>37</v>
      </c>
      <c r="R4954" s="55" t="s">
        <v>38</v>
      </c>
      <c r="S4954" s="55"/>
      <c r="T4954" s="55"/>
      <c r="U4954" s="55" t="s">
        <v>38</v>
      </c>
      <c r="V4954" s="55">
        <v>40.850099999999998</v>
      </c>
      <c r="W4954" s="55">
        <v>-74.032899999999998</v>
      </c>
      <c r="X4954" s="55" t="s">
        <v>39</v>
      </c>
      <c r="Y4954" s="55" t="s">
        <v>478</v>
      </c>
      <c r="Z4954" s="55" t="s">
        <v>34</v>
      </c>
      <c r="AA4954" s="55">
        <v>0</v>
      </c>
      <c r="AB4954" s="55" t="s">
        <v>41</v>
      </c>
      <c r="AC4954" s="55">
        <v>8</v>
      </c>
      <c r="AD4954" s="55"/>
      <c r="AE4954" s="55" t="s">
        <v>47</v>
      </c>
      <c r="AF4954" s="55" t="s">
        <v>48</v>
      </c>
      <c r="AG4954" s="55">
        <v>8.1661499999999997E-5</v>
      </c>
      <c r="AH4954" s="57" t="s">
        <v>44</v>
      </c>
    </row>
    <row r="4955" spans="1:34" x14ac:dyDescent="0.25">
      <c r="A4955" s="54">
        <v>11827611</v>
      </c>
      <c r="B4955" s="55"/>
      <c r="C4955" s="55"/>
      <c r="D4955" s="55">
        <v>60745713</v>
      </c>
      <c r="E4955" s="55"/>
      <c r="F4955" s="55">
        <v>300</v>
      </c>
      <c r="G4955" s="55">
        <v>78032714</v>
      </c>
      <c r="H4955" s="55"/>
      <c r="I4955" s="55">
        <v>2275050011</v>
      </c>
      <c r="J4955" s="55">
        <v>2</v>
      </c>
      <c r="K4955" s="55" t="s">
        <v>34</v>
      </c>
      <c r="L4955" s="55" t="s">
        <v>108</v>
      </c>
      <c r="M4955" s="55">
        <v>34003</v>
      </c>
      <c r="N4955" s="55"/>
      <c r="O4955" s="55" t="s">
        <v>478</v>
      </c>
      <c r="P4955" s="55">
        <v>48811</v>
      </c>
      <c r="Q4955" s="55" t="s">
        <v>37</v>
      </c>
      <c r="R4955" s="55" t="s">
        <v>38</v>
      </c>
      <c r="S4955" s="55"/>
      <c r="T4955" s="55"/>
      <c r="U4955" s="55" t="s">
        <v>38</v>
      </c>
      <c r="V4955" s="55">
        <v>40.850099999999998</v>
      </c>
      <c r="W4955" s="55">
        <v>-74.032899999999998</v>
      </c>
      <c r="X4955" s="55" t="s">
        <v>39</v>
      </c>
      <c r="Y4955" s="55" t="s">
        <v>478</v>
      </c>
      <c r="Z4955" s="55" t="s">
        <v>34</v>
      </c>
      <c r="AA4955" s="55">
        <v>0</v>
      </c>
      <c r="AB4955" s="55" t="s">
        <v>41</v>
      </c>
      <c r="AC4955" s="55">
        <v>8</v>
      </c>
      <c r="AD4955" s="55"/>
      <c r="AE4955" s="55" t="s">
        <v>49</v>
      </c>
      <c r="AF4955" s="55" t="s">
        <v>50</v>
      </c>
      <c r="AG4955" s="55">
        <v>1.1835E-4</v>
      </c>
      <c r="AH4955" s="57" t="s">
        <v>44</v>
      </c>
    </row>
    <row r="4956" spans="1:34" x14ac:dyDescent="0.25">
      <c r="A4956" s="54">
        <v>11827611</v>
      </c>
      <c r="B4956" s="55"/>
      <c r="C4956" s="55"/>
      <c r="D4956" s="55">
        <v>60745713</v>
      </c>
      <c r="E4956" s="55"/>
      <c r="F4956" s="55">
        <v>300</v>
      </c>
      <c r="G4956" s="55">
        <v>78032714</v>
      </c>
      <c r="H4956" s="55"/>
      <c r="I4956" s="55">
        <v>2275050011</v>
      </c>
      <c r="J4956" s="55">
        <v>2</v>
      </c>
      <c r="K4956" s="55" t="s">
        <v>34</v>
      </c>
      <c r="L4956" s="55" t="s">
        <v>108</v>
      </c>
      <c r="M4956" s="55">
        <v>34003</v>
      </c>
      <c r="N4956" s="55"/>
      <c r="O4956" s="55" t="s">
        <v>478</v>
      </c>
      <c r="P4956" s="55">
        <v>48811</v>
      </c>
      <c r="Q4956" s="55" t="s">
        <v>37</v>
      </c>
      <c r="R4956" s="55" t="s">
        <v>38</v>
      </c>
      <c r="S4956" s="55"/>
      <c r="T4956" s="55"/>
      <c r="U4956" s="55" t="s">
        <v>38</v>
      </c>
      <c r="V4956" s="55">
        <v>40.850099999999998</v>
      </c>
      <c r="W4956" s="55">
        <v>-74.032899999999998</v>
      </c>
      <c r="X4956" s="55" t="s">
        <v>39</v>
      </c>
      <c r="Y4956" s="55" t="s">
        <v>478</v>
      </c>
      <c r="Z4956" s="55" t="s">
        <v>34</v>
      </c>
      <c r="AA4956" s="55">
        <v>0</v>
      </c>
      <c r="AB4956" s="55" t="s">
        <v>41</v>
      </c>
      <c r="AC4956" s="55">
        <v>8</v>
      </c>
      <c r="AD4956" s="55"/>
      <c r="AE4956" s="55" t="s">
        <v>51</v>
      </c>
      <c r="AF4956" s="55" t="s">
        <v>52</v>
      </c>
      <c r="AG4956" s="55">
        <v>3.2499999999999997E-5</v>
      </c>
      <c r="AH4956" s="57" t="s">
        <v>44</v>
      </c>
    </row>
    <row r="4957" spans="1:34" x14ac:dyDescent="0.25">
      <c r="A4957" s="54">
        <v>11827611</v>
      </c>
      <c r="B4957" s="55"/>
      <c r="C4957" s="55"/>
      <c r="D4957" s="55">
        <v>60745713</v>
      </c>
      <c r="E4957" s="55"/>
      <c r="F4957" s="55">
        <v>300</v>
      </c>
      <c r="G4957" s="55">
        <v>78032714</v>
      </c>
      <c r="H4957" s="55"/>
      <c r="I4957" s="55">
        <v>2275050011</v>
      </c>
      <c r="J4957" s="55">
        <v>2</v>
      </c>
      <c r="K4957" s="55" t="s">
        <v>34</v>
      </c>
      <c r="L4957" s="55" t="s">
        <v>108</v>
      </c>
      <c r="M4957" s="55">
        <v>34003</v>
      </c>
      <c r="N4957" s="55"/>
      <c r="O4957" s="55" t="s">
        <v>478</v>
      </c>
      <c r="P4957" s="55">
        <v>48811</v>
      </c>
      <c r="Q4957" s="55" t="s">
        <v>37</v>
      </c>
      <c r="R4957" s="55" t="s">
        <v>38</v>
      </c>
      <c r="S4957" s="55"/>
      <c r="T4957" s="55"/>
      <c r="U4957" s="55" t="s">
        <v>38</v>
      </c>
      <c r="V4957" s="55">
        <v>40.850099999999998</v>
      </c>
      <c r="W4957" s="55">
        <v>-74.032899999999998</v>
      </c>
      <c r="X4957" s="55" t="s">
        <v>39</v>
      </c>
      <c r="Y4957" s="55" t="s">
        <v>478</v>
      </c>
      <c r="Z4957" s="55" t="s">
        <v>34</v>
      </c>
      <c r="AA4957" s="55">
        <v>0</v>
      </c>
      <c r="AB4957" s="55" t="s">
        <v>41</v>
      </c>
      <c r="AC4957" s="55">
        <v>8</v>
      </c>
      <c r="AD4957" s="55"/>
      <c r="AE4957" s="55" t="s">
        <v>53</v>
      </c>
      <c r="AF4957" s="55" t="s">
        <v>54</v>
      </c>
      <c r="AG4957" s="55">
        <v>6.0070000000000002E-3</v>
      </c>
      <c r="AH4957" s="57" t="s">
        <v>44</v>
      </c>
    </row>
    <row r="4958" spans="1:34" x14ac:dyDescent="0.25">
      <c r="A4958" s="54">
        <v>11827611</v>
      </c>
      <c r="B4958" s="55"/>
      <c r="C4958" s="55"/>
      <c r="D4958" s="55">
        <v>60745713</v>
      </c>
      <c r="E4958" s="55"/>
      <c r="F4958" s="55">
        <v>300</v>
      </c>
      <c r="G4958" s="55">
        <v>78032714</v>
      </c>
      <c r="H4958" s="55"/>
      <c r="I4958" s="55">
        <v>2275050011</v>
      </c>
      <c r="J4958" s="55">
        <v>2</v>
      </c>
      <c r="K4958" s="55" t="s">
        <v>34</v>
      </c>
      <c r="L4958" s="55" t="s">
        <v>108</v>
      </c>
      <c r="M4958" s="55">
        <v>34003</v>
      </c>
      <c r="N4958" s="55"/>
      <c r="O4958" s="55" t="s">
        <v>478</v>
      </c>
      <c r="P4958" s="55">
        <v>48811</v>
      </c>
      <c r="Q4958" s="55" t="s">
        <v>37</v>
      </c>
      <c r="R4958" s="55" t="s">
        <v>38</v>
      </c>
      <c r="S4958" s="55"/>
      <c r="T4958" s="55"/>
      <c r="U4958" s="55" t="s">
        <v>38</v>
      </c>
      <c r="V4958" s="55">
        <v>40.850099999999998</v>
      </c>
      <c r="W4958" s="55">
        <v>-74.032899999999998</v>
      </c>
      <c r="X4958" s="55" t="s">
        <v>39</v>
      </c>
      <c r="Y4958" s="55" t="s">
        <v>478</v>
      </c>
      <c r="Z4958" s="55" t="s">
        <v>34</v>
      </c>
      <c r="AA4958" s="55">
        <v>0</v>
      </c>
      <c r="AB4958" s="55" t="s">
        <v>41</v>
      </c>
      <c r="AC4958" s="55">
        <v>8</v>
      </c>
      <c r="AD4958" s="55"/>
      <c r="AE4958" s="55">
        <v>7439921</v>
      </c>
      <c r="AF4958" s="55" t="s">
        <v>55</v>
      </c>
      <c r="AG4958" s="55">
        <v>7.6864600000000006E-6</v>
      </c>
      <c r="AH4958" s="57" t="s">
        <v>44</v>
      </c>
    </row>
    <row r="4959" spans="1:34" x14ac:dyDescent="0.25">
      <c r="A4959" s="54">
        <v>10935411</v>
      </c>
      <c r="B4959" s="55"/>
      <c r="C4959" s="55"/>
      <c r="D4959" s="55">
        <v>60440613</v>
      </c>
      <c r="E4959" s="55"/>
      <c r="F4959" s="55">
        <v>300</v>
      </c>
      <c r="G4959" s="55">
        <v>77423014</v>
      </c>
      <c r="H4959" s="55"/>
      <c r="I4959" s="55">
        <v>2275050012</v>
      </c>
      <c r="J4959" s="55">
        <v>2</v>
      </c>
      <c r="K4959" s="55" t="s">
        <v>34</v>
      </c>
      <c r="L4959" s="55" t="s">
        <v>87</v>
      </c>
      <c r="M4959" s="55">
        <v>34011</v>
      </c>
      <c r="N4959" s="55"/>
      <c r="O4959" s="55" t="s">
        <v>479</v>
      </c>
      <c r="P4959" s="55">
        <v>48811</v>
      </c>
      <c r="Q4959" s="55" t="s">
        <v>37</v>
      </c>
      <c r="R4959" s="55" t="s">
        <v>38</v>
      </c>
      <c r="S4959" s="55"/>
      <c r="T4959" s="55"/>
      <c r="U4959" s="55" t="s">
        <v>38</v>
      </c>
      <c r="V4959" s="55">
        <v>39.473199999999999</v>
      </c>
      <c r="W4959" s="55">
        <v>-75.185199999999995</v>
      </c>
      <c r="X4959" s="55" t="s">
        <v>39</v>
      </c>
      <c r="Y4959" s="55" t="s">
        <v>353</v>
      </c>
      <c r="Z4959" s="55" t="s">
        <v>34</v>
      </c>
      <c r="AA4959" s="55">
        <v>0</v>
      </c>
      <c r="AB4959" s="55" t="s">
        <v>41</v>
      </c>
      <c r="AC4959" s="55">
        <v>8</v>
      </c>
      <c r="AD4959" s="55"/>
      <c r="AE4959" s="55" t="s">
        <v>42</v>
      </c>
      <c r="AF4959" s="55" t="s">
        <v>43</v>
      </c>
      <c r="AG4959" s="55">
        <v>5.77101E-2</v>
      </c>
      <c r="AH4959" s="57" t="s">
        <v>44</v>
      </c>
    </row>
    <row r="4960" spans="1:34" x14ac:dyDescent="0.25">
      <c r="A4960" s="54">
        <v>10935411</v>
      </c>
      <c r="B4960" s="55"/>
      <c r="C4960" s="55"/>
      <c r="D4960" s="55">
        <v>60440613</v>
      </c>
      <c r="E4960" s="55"/>
      <c r="F4960" s="55">
        <v>300</v>
      </c>
      <c r="G4960" s="55">
        <v>77422914</v>
      </c>
      <c r="H4960" s="55"/>
      <c r="I4960" s="55">
        <v>2275050011</v>
      </c>
      <c r="J4960" s="55">
        <v>2</v>
      </c>
      <c r="K4960" s="55" t="s">
        <v>34</v>
      </c>
      <c r="L4960" s="55" t="s">
        <v>87</v>
      </c>
      <c r="M4960" s="55">
        <v>34011</v>
      </c>
      <c r="N4960" s="55"/>
      <c r="O4960" s="55" t="s">
        <v>479</v>
      </c>
      <c r="P4960" s="55">
        <v>48811</v>
      </c>
      <c r="Q4960" s="55" t="s">
        <v>37</v>
      </c>
      <c r="R4960" s="55" t="s">
        <v>38</v>
      </c>
      <c r="S4960" s="55"/>
      <c r="T4960" s="55"/>
      <c r="U4960" s="55" t="s">
        <v>38</v>
      </c>
      <c r="V4960" s="55">
        <v>39.473199999999999</v>
      </c>
      <c r="W4960" s="55">
        <v>-75.185199999999995</v>
      </c>
      <c r="X4960" s="55" t="s">
        <v>39</v>
      </c>
      <c r="Y4960" s="55" t="s">
        <v>353</v>
      </c>
      <c r="Z4960" s="55" t="s">
        <v>34</v>
      </c>
      <c r="AA4960" s="55">
        <v>0</v>
      </c>
      <c r="AB4960" s="55" t="s">
        <v>41</v>
      </c>
      <c r="AC4960" s="55">
        <v>8</v>
      </c>
      <c r="AD4960" s="55"/>
      <c r="AE4960" s="55" t="s">
        <v>42</v>
      </c>
      <c r="AF4960" s="55" t="s">
        <v>43</v>
      </c>
      <c r="AG4960" s="55">
        <v>3.25475E-2</v>
      </c>
      <c r="AH4960" s="57" t="s">
        <v>44</v>
      </c>
    </row>
    <row r="4961" spans="1:34" x14ac:dyDescent="0.25">
      <c r="A4961" s="54">
        <v>10935411</v>
      </c>
      <c r="B4961" s="55"/>
      <c r="C4961" s="55"/>
      <c r="D4961" s="55">
        <v>60440613</v>
      </c>
      <c r="E4961" s="55"/>
      <c r="F4961" s="55">
        <v>300</v>
      </c>
      <c r="G4961" s="55">
        <v>77422914</v>
      </c>
      <c r="H4961" s="55"/>
      <c r="I4961" s="55">
        <v>2275050011</v>
      </c>
      <c r="J4961" s="55">
        <v>2</v>
      </c>
      <c r="K4961" s="55" t="s">
        <v>34</v>
      </c>
      <c r="L4961" s="55" t="s">
        <v>87</v>
      </c>
      <c r="M4961" s="55">
        <v>34011</v>
      </c>
      <c r="N4961" s="55"/>
      <c r="O4961" s="55" t="s">
        <v>479</v>
      </c>
      <c r="P4961" s="55">
        <v>48811</v>
      </c>
      <c r="Q4961" s="55" t="s">
        <v>37</v>
      </c>
      <c r="R4961" s="55" t="s">
        <v>38</v>
      </c>
      <c r="S4961" s="55"/>
      <c r="T4961" s="55"/>
      <c r="U4961" s="55" t="s">
        <v>38</v>
      </c>
      <c r="V4961" s="55">
        <v>39.473199999999999</v>
      </c>
      <c r="W4961" s="55">
        <v>-75.185199999999995</v>
      </c>
      <c r="X4961" s="55" t="s">
        <v>39</v>
      </c>
      <c r="Y4961" s="55" t="s">
        <v>353</v>
      </c>
      <c r="Z4961" s="55" t="s">
        <v>34</v>
      </c>
      <c r="AA4961" s="55">
        <v>0</v>
      </c>
      <c r="AB4961" s="55" t="s">
        <v>41</v>
      </c>
      <c r="AC4961" s="55">
        <v>8</v>
      </c>
      <c r="AD4961" s="55"/>
      <c r="AE4961" s="55" t="s">
        <v>45</v>
      </c>
      <c r="AF4961" s="55" t="s">
        <v>46</v>
      </c>
      <c r="AG4961" s="55">
        <v>2.163E-3</v>
      </c>
      <c r="AH4961" s="57" t="s">
        <v>44</v>
      </c>
    </row>
    <row r="4962" spans="1:34" x14ac:dyDescent="0.25">
      <c r="A4962" s="54">
        <v>10935411</v>
      </c>
      <c r="B4962" s="55"/>
      <c r="C4962" s="55"/>
      <c r="D4962" s="55">
        <v>60440613</v>
      </c>
      <c r="E4962" s="55"/>
      <c r="F4962" s="55">
        <v>300</v>
      </c>
      <c r="G4962" s="55">
        <v>77423014</v>
      </c>
      <c r="H4962" s="55"/>
      <c r="I4962" s="55">
        <v>2275050012</v>
      </c>
      <c r="J4962" s="55">
        <v>2</v>
      </c>
      <c r="K4962" s="55" t="s">
        <v>34</v>
      </c>
      <c r="L4962" s="55" t="s">
        <v>87</v>
      </c>
      <c r="M4962" s="55">
        <v>34011</v>
      </c>
      <c r="N4962" s="55"/>
      <c r="O4962" s="55" t="s">
        <v>479</v>
      </c>
      <c r="P4962" s="55">
        <v>48811</v>
      </c>
      <c r="Q4962" s="55" t="s">
        <v>37</v>
      </c>
      <c r="R4962" s="55" t="s">
        <v>38</v>
      </c>
      <c r="S4962" s="55"/>
      <c r="T4962" s="55"/>
      <c r="U4962" s="55" t="s">
        <v>38</v>
      </c>
      <c r="V4962" s="55">
        <v>39.473199999999999</v>
      </c>
      <c r="W4962" s="55">
        <v>-75.185199999999995</v>
      </c>
      <c r="X4962" s="55" t="s">
        <v>39</v>
      </c>
      <c r="Y4962" s="55" t="s">
        <v>353</v>
      </c>
      <c r="Z4962" s="55" t="s">
        <v>34</v>
      </c>
      <c r="AA4962" s="55">
        <v>0</v>
      </c>
      <c r="AB4962" s="55" t="s">
        <v>41</v>
      </c>
      <c r="AC4962" s="55">
        <v>8</v>
      </c>
      <c r="AD4962" s="55"/>
      <c r="AE4962" s="55" t="s">
        <v>45</v>
      </c>
      <c r="AF4962" s="55" t="s">
        <v>46</v>
      </c>
      <c r="AG4962" s="55">
        <v>6.1583899999999997E-3</v>
      </c>
      <c r="AH4962" s="57" t="s">
        <v>44</v>
      </c>
    </row>
    <row r="4963" spans="1:34" x14ac:dyDescent="0.25">
      <c r="A4963" s="54">
        <v>10935411</v>
      </c>
      <c r="B4963" s="55"/>
      <c r="C4963" s="55"/>
      <c r="D4963" s="55">
        <v>60440613</v>
      </c>
      <c r="E4963" s="55"/>
      <c r="F4963" s="55">
        <v>300</v>
      </c>
      <c r="G4963" s="55">
        <v>77422914</v>
      </c>
      <c r="H4963" s="55"/>
      <c r="I4963" s="55">
        <v>2275050011</v>
      </c>
      <c r="J4963" s="55">
        <v>2</v>
      </c>
      <c r="K4963" s="55" t="s">
        <v>34</v>
      </c>
      <c r="L4963" s="55" t="s">
        <v>87</v>
      </c>
      <c r="M4963" s="55">
        <v>34011</v>
      </c>
      <c r="N4963" s="55"/>
      <c r="O4963" s="55" t="s">
        <v>479</v>
      </c>
      <c r="P4963" s="55">
        <v>48811</v>
      </c>
      <c r="Q4963" s="55" t="s">
        <v>37</v>
      </c>
      <c r="R4963" s="55" t="s">
        <v>38</v>
      </c>
      <c r="S4963" s="55"/>
      <c r="T4963" s="55"/>
      <c r="U4963" s="55" t="s">
        <v>38</v>
      </c>
      <c r="V4963" s="55">
        <v>39.473199999999999</v>
      </c>
      <c r="W4963" s="55">
        <v>-75.185199999999995</v>
      </c>
      <c r="X4963" s="55" t="s">
        <v>39</v>
      </c>
      <c r="Y4963" s="55" t="s">
        <v>353</v>
      </c>
      <c r="Z4963" s="55" t="s">
        <v>34</v>
      </c>
      <c r="AA4963" s="55">
        <v>0</v>
      </c>
      <c r="AB4963" s="55" t="s">
        <v>41</v>
      </c>
      <c r="AC4963" s="55">
        <v>8</v>
      </c>
      <c r="AD4963" s="55"/>
      <c r="AE4963" s="55" t="s">
        <v>47</v>
      </c>
      <c r="AF4963" s="55" t="s">
        <v>48</v>
      </c>
      <c r="AG4963" s="55">
        <v>3.5326799999999998E-2</v>
      </c>
      <c r="AH4963" s="57" t="s">
        <v>44</v>
      </c>
    </row>
    <row r="4964" spans="1:34" x14ac:dyDescent="0.25">
      <c r="A4964" s="54">
        <v>10935411</v>
      </c>
      <c r="B4964" s="55"/>
      <c r="C4964" s="55"/>
      <c r="D4964" s="55">
        <v>60440613</v>
      </c>
      <c r="E4964" s="55"/>
      <c r="F4964" s="55">
        <v>300</v>
      </c>
      <c r="G4964" s="55">
        <v>77423014</v>
      </c>
      <c r="H4964" s="55"/>
      <c r="I4964" s="55">
        <v>2275050012</v>
      </c>
      <c r="J4964" s="55">
        <v>2</v>
      </c>
      <c r="K4964" s="55" t="s">
        <v>34</v>
      </c>
      <c r="L4964" s="55" t="s">
        <v>87</v>
      </c>
      <c r="M4964" s="55">
        <v>34011</v>
      </c>
      <c r="N4964" s="55"/>
      <c r="O4964" s="55" t="s">
        <v>479</v>
      </c>
      <c r="P4964" s="55">
        <v>48811</v>
      </c>
      <c r="Q4964" s="55" t="s">
        <v>37</v>
      </c>
      <c r="R4964" s="55" t="s">
        <v>38</v>
      </c>
      <c r="S4964" s="55"/>
      <c r="T4964" s="55"/>
      <c r="U4964" s="55" t="s">
        <v>38</v>
      </c>
      <c r="V4964" s="55">
        <v>39.473199999999999</v>
      </c>
      <c r="W4964" s="55">
        <v>-75.185199999999995</v>
      </c>
      <c r="X4964" s="55" t="s">
        <v>39</v>
      </c>
      <c r="Y4964" s="55" t="s">
        <v>353</v>
      </c>
      <c r="Z4964" s="55" t="s">
        <v>34</v>
      </c>
      <c r="AA4964" s="55">
        <v>0</v>
      </c>
      <c r="AB4964" s="55" t="s">
        <v>41</v>
      </c>
      <c r="AC4964" s="55">
        <v>8</v>
      </c>
      <c r="AD4964" s="55"/>
      <c r="AE4964" s="55" t="s">
        <v>47</v>
      </c>
      <c r="AF4964" s="55" t="s">
        <v>48</v>
      </c>
      <c r="AG4964" s="55">
        <v>1.9336300000000001E-2</v>
      </c>
      <c r="AH4964" s="57" t="s">
        <v>44</v>
      </c>
    </row>
    <row r="4965" spans="1:34" x14ac:dyDescent="0.25">
      <c r="A4965" s="54">
        <v>10935411</v>
      </c>
      <c r="B4965" s="55"/>
      <c r="C4965" s="55"/>
      <c r="D4965" s="55">
        <v>60440613</v>
      </c>
      <c r="E4965" s="55"/>
      <c r="F4965" s="55">
        <v>300</v>
      </c>
      <c r="G4965" s="55">
        <v>77422914</v>
      </c>
      <c r="H4965" s="55"/>
      <c r="I4965" s="55">
        <v>2275050011</v>
      </c>
      <c r="J4965" s="55">
        <v>2</v>
      </c>
      <c r="K4965" s="55" t="s">
        <v>34</v>
      </c>
      <c r="L4965" s="55" t="s">
        <v>87</v>
      </c>
      <c r="M4965" s="55">
        <v>34011</v>
      </c>
      <c r="N4965" s="55"/>
      <c r="O4965" s="55" t="s">
        <v>479</v>
      </c>
      <c r="P4965" s="55">
        <v>48811</v>
      </c>
      <c r="Q4965" s="55" t="s">
        <v>37</v>
      </c>
      <c r="R4965" s="55" t="s">
        <v>38</v>
      </c>
      <c r="S4965" s="55"/>
      <c r="T4965" s="55"/>
      <c r="U4965" s="55" t="s">
        <v>38</v>
      </c>
      <c r="V4965" s="55">
        <v>39.473199999999999</v>
      </c>
      <c r="W4965" s="55">
        <v>-75.185199999999995</v>
      </c>
      <c r="X4965" s="55" t="s">
        <v>39</v>
      </c>
      <c r="Y4965" s="55" t="s">
        <v>353</v>
      </c>
      <c r="Z4965" s="55" t="s">
        <v>34</v>
      </c>
      <c r="AA4965" s="55">
        <v>0</v>
      </c>
      <c r="AB4965" s="55" t="s">
        <v>41</v>
      </c>
      <c r="AC4965" s="55">
        <v>8</v>
      </c>
      <c r="AD4965" s="55"/>
      <c r="AE4965" s="55" t="s">
        <v>49</v>
      </c>
      <c r="AF4965" s="55" t="s">
        <v>50</v>
      </c>
      <c r="AG4965" s="55">
        <v>5.1198199999999999E-2</v>
      </c>
      <c r="AH4965" s="57" t="s">
        <v>44</v>
      </c>
    </row>
    <row r="4966" spans="1:34" x14ac:dyDescent="0.25">
      <c r="A4966" s="54">
        <v>10935411</v>
      </c>
      <c r="B4966" s="55"/>
      <c r="C4966" s="55"/>
      <c r="D4966" s="55">
        <v>60440613</v>
      </c>
      <c r="E4966" s="55"/>
      <c r="F4966" s="55">
        <v>300</v>
      </c>
      <c r="G4966" s="55">
        <v>77423014</v>
      </c>
      <c r="H4966" s="55"/>
      <c r="I4966" s="55">
        <v>2275050012</v>
      </c>
      <c r="J4966" s="55">
        <v>2</v>
      </c>
      <c r="K4966" s="55" t="s">
        <v>34</v>
      </c>
      <c r="L4966" s="55" t="s">
        <v>87</v>
      </c>
      <c r="M4966" s="55">
        <v>34011</v>
      </c>
      <c r="N4966" s="55"/>
      <c r="O4966" s="55" t="s">
        <v>479</v>
      </c>
      <c r="P4966" s="55">
        <v>48811</v>
      </c>
      <c r="Q4966" s="55" t="s">
        <v>37</v>
      </c>
      <c r="R4966" s="55" t="s">
        <v>38</v>
      </c>
      <c r="S4966" s="55"/>
      <c r="T4966" s="55"/>
      <c r="U4966" s="55" t="s">
        <v>38</v>
      </c>
      <c r="V4966" s="55">
        <v>39.473199999999999</v>
      </c>
      <c r="W4966" s="55">
        <v>-75.185199999999995</v>
      </c>
      <c r="X4966" s="55" t="s">
        <v>39</v>
      </c>
      <c r="Y4966" s="55" t="s">
        <v>353</v>
      </c>
      <c r="Z4966" s="55" t="s">
        <v>34</v>
      </c>
      <c r="AA4966" s="55">
        <v>0</v>
      </c>
      <c r="AB4966" s="55" t="s">
        <v>41</v>
      </c>
      <c r="AC4966" s="55">
        <v>8</v>
      </c>
      <c r="AD4966" s="55"/>
      <c r="AE4966" s="55" t="s">
        <v>49</v>
      </c>
      <c r="AF4966" s="55" t="s">
        <v>50</v>
      </c>
      <c r="AG4966" s="55">
        <v>1.9811800000000001E-2</v>
      </c>
      <c r="AH4966" s="57" t="s">
        <v>44</v>
      </c>
    </row>
    <row r="4967" spans="1:34" x14ac:dyDescent="0.25">
      <c r="A4967" s="54">
        <v>10935411</v>
      </c>
      <c r="B4967" s="55"/>
      <c r="C4967" s="55"/>
      <c r="D4967" s="55">
        <v>60440613</v>
      </c>
      <c r="E4967" s="55"/>
      <c r="F4967" s="55">
        <v>300</v>
      </c>
      <c r="G4967" s="55">
        <v>77422914</v>
      </c>
      <c r="H4967" s="55"/>
      <c r="I4967" s="55">
        <v>2275050011</v>
      </c>
      <c r="J4967" s="55">
        <v>2</v>
      </c>
      <c r="K4967" s="55" t="s">
        <v>34</v>
      </c>
      <c r="L4967" s="55" t="s">
        <v>87</v>
      </c>
      <c r="M4967" s="55">
        <v>34011</v>
      </c>
      <c r="N4967" s="55"/>
      <c r="O4967" s="55" t="s">
        <v>479</v>
      </c>
      <c r="P4967" s="55">
        <v>48811</v>
      </c>
      <c r="Q4967" s="55" t="s">
        <v>37</v>
      </c>
      <c r="R4967" s="55" t="s">
        <v>38</v>
      </c>
      <c r="S4967" s="55"/>
      <c r="T4967" s="55"/>
      <c r="U4967" s="55" t="s">
        <v>38</v>
      </c>
      <c r="V4967" s="55">
        <v>39.473199999999999</v>
      </c>
      <c r="W4967" s="55">
        <v>-75.185199999999995</v>
      </c>
      <c r="X4967" s="55" t="s">
        <v>39</v>
      </c>
      <c r="Y4967" s="55" t="s">
        <v>353</v>
      </c>
      <c r="Z4967" s="55" t="s">
        <v>34</v>
      </c>
      <c r="AA4967" s="55">
        <v>0</v>
      </c>
      <c r="AB4967" s="55" t="s">
        <v>41</v>
      </c>
      <c r="AC4967" s="55">
        <v>8</v>
      </c>
      <c r="AD4967" s="55"/>
      <c r="AE4967" s="55" t="s">
        <v>51</v>
      </c>
      <c r="AF4967" s="55" t="s">
        <v>52</v>
      </c>
      <c r="AG4967" s="55">
        <v>1.4059500000000001E-2</v>
      </c>
      <c r="AH4967" s="57" t="s">
        <v>44</v>
      </c>
    </row>
    <row r="4968" spans="1:34" x14ac:dyDescent="0.25">
      <c r="A4968" s="54">
        <v>10935411</v>
      </c>
      <c r="B4968" s="55"/>
      <c r="C4968" s="55"/>
      <c r="D4968" s="55">
        <v>60440613</v>
      </c>
      <c r="E4968" s="55"/>
      <c r="F4968" s="55">
        <v>300</v>
      </c>
      <c r="G4968" s="55">
        <v>77423014</v>
      </c>
      <c r="H4968" s="55"/>
      <c r="I4968" s="55">
        <v>2275050012</v>
      </c>
      <c r="J4968" s="55">
        <v>2</v>
      </c>
      <c r="K4968" s="55" t="s">
        <v>34</v>
      </c>
      <c r="L4968" s="55" t="s">
        <v>87</v>
      </c>
      <c r="M4968" s="55">
        <v>34011</v>
      </c>
      <c r="N4968" s="55"/>
      <c r="O4968" s="55" t="s">
        <v>479</v>
      </c>
      <c r="P4968" s="55">
        <v>48811</v>
      </c>
      <c r="Q4968" s="55" t="s">
        <v>37</v>
      </c>
      <c r="R4968" s="55" t="s">
        <v>38</v>
      </c>
      <c r="S4968" s="55"/>
      <c r="T4968" s="55"/>
      <c r="U4968" s="55" t="s">
        <v>38</v>
      </c>
      <c r="V4968" s="55">
        <v>39.473199999999999</v>
      </c>
      <c r="W4968" s="55">
        <v>-75.185199999999995</v>
      </c>
      <c r="X4968" s="55" t="s">
        <v>39</v>
      </c>
      <c r="Y4968" s="55" t="s">
        <v>353</v>
      </c>
      <c r="Z4968" s="55" t="s">
        <v>34</v>
      </c>
      <c r="AA4968" s="55">
        <v>0</v>
      </c>
      <c r="AB4968" s="55" t="s">
        <v>41</v>
      </c>
      <c r="AC4968" s="55">
        <v>8</v>
      </c>
      <c r="AD4968" s="55"/>
      <c r="AE4968" s="55" t="s">
        <v>51</v>
      </c>
      <c r="AF4968" s="55" t="s">
        <v>52</v>
      </c>
      <c r="AG4968" s="55">
        <v>2.70975E-2</v>
      </c>
      <c r="AH4968" s="57" t="s">
        <v>44</v>
      </c>
    </row>
    <row r="4969" spans="1:34" x14ac:dyDescent="0.25">
      <c r="A4969" s="54">
        <v>10935411</v>
      </c>
      <c r="B4969" s="55"/>
      <c r="C4969" s="55"/>
      <c r="D4969" s="55">
        <v>60440613</v>
      </c>
      <c r="E4969" s="55"/>
      <c r="F4969" s="55">
        <v>300</v>
      </c>
      <c r="G4969" s="55">
        <v>77422914</v>
      </c>
      <c r="H4969" s="55"/>
      <c r="I4969" s="55">
        <v>2275050011</v>
      </c>
      <c r="J4969" s="55">
        <v>2</v>
      </c>
      <c r="K4969" s="55" t="s">
        <v>34</v>
      </c>
      <c r="L4969" s="55" t="s">
        <v>87</v>
      </c>
      <c r="M4969" s="55">
        <v>34011</v>
      </c>
      <c r="N4969" s="55"/>
      <c r="O4969" s="55" t="s">
        <v>479</v>
      </c>
      <c r="P4969" s="55">
        <v>48811</v>
      </c>
      <c r="Q4969" s="55" t="s">
        <v>37</v>
      </c>
      <c r="R4969" s="55" t="s">
        <v>38</v>
      </c>
      <c r="S4969" s="55"/>
      <c r="T4969" s="55"/>
      <c r="U4969" s="55" t="s">
        <v>38</v>
      </c>
      <c r="V4969" s="55">
        <v>39.473199999999999</v>
      </c>
      <c r="W4969" s="55">
        <v>-75.185199999999995</v>
      </c>
      <c r="X4969" s="55" t="s">
        <v>39</v>
      </c>
      <c r="Y4969" s="55" t="s">
        <v>353</v>
      </c>
      <c r="Z4969" s="55" t="s">
        <v>34</v>
      </c>
      <c r="AA4969" s="55">
        <v>0</v>
      </c>
      <c r="AB4969" s="55" t="s">
        <v>41</v>
      </c>
      <c r="AC4969" s="55">
        <v>8</v>
      </c>
      <c r="AD4969" s="55"/>
      <c r="AE4969" s="55" t="s">
        <v>53</v>
      </c>
      <c r="AF4969" s="55" t="s">
        <v>54</v>
      </c>
      <c r="AG4969" s="55">
        <v>2.59863</v>
      </c>
      <c r="AH4969" s="57" t="s">
        <v>44</v>
      </c>
    </row>
    <row r="4970" spans="1:34" x14ac:dyDescent="0.25">
      <c r="A4970" s="54">
        <v>10935411</v>
      </c>
      <c r="B4970" s="55"/>
      <c r="C4970" s="55"/>
      <c r="D4970" s="55">
        <v>60440613</v>
      </c>
      <c r="E4970" s="55"/>
      <c r="F4970" s="55">
        <v>300</v>
      </c>
      <c r="G4970" s="55">
        <v>77423014</v>
      </c>
      <c r="H4970" s="55"/>
      <c r="I4970" s="55">
        <v>2275050012</v>
      </c>
      <c r="J4970" s="55">
        <v>2</v>
      </c>
      <c r="K4970" s="55" t="s">
        <v>34</v>
      </c>
      <c r="L4970" s="55" t="s">
        <v>87</v>
      </c>
      <c r="M4970" s="55">
        <v>34011</v>
      </c>
      <c r="N4970" s="55"/>
      <c r="O4970" s="55" t="s">
        <v>479</v>
      </c>
      <c r="P4970" s="55">
        <v>48811</v>
      </c>
      <c r="Q4970" s="55" t="s">
        <v>37</v>
      </c>
      <c r="R4970" s="55" t="s">
        <v>38</v>
      </c>
      <c r="S4970" s="55"/>
      <c r="T4970" s="55"/>
      <c r="U4970" s="55" t="s">
        <v>38</v>
      </c>
      <c r="V4970" s="55">
        <v>39.473199999999999</v>
      </c>
      <c r="W4970" s="55">
        <v>-75.185199999999995</v>
      </c>
      <c r="X4970" s="55" t="s">
        <v>39</v>
      </c>
      <c r="Y4970" s="55" t="s">
        <v>353</v>
      </c>
      <c r="Z4970" s="55" t="s">
        <v>34</v>
      </c>
      <c r="AA4970" s="55">
        <v>0</v>
      </c>
      <c r="AB4970" s="55" t="s">
        <v>41</v>
      </c>
      <c r="AC4970" s="55">
        <v>8</v>
      </c>
      <c r="AD4970" s="55"/>
      <c r="AE4970" s="55" t="s">
        <v>53</v>
      </c>
      <c r="AF4970" s="55" t="s">
        <v>54</v>
      </c>
      <c r="AG4970" s="55">
        <v>0.80159499999999995</v>
      </c>
      <c r="AH4970" s="57" t="s">
        <v>44</v>
      </c>
    </row>
    <row r="4971" spans="1:34" x14ac:dyDescent="0.25">
      <c r="A4971" s="54">
        <v>10935411</v>
      </c>
      <c r="B4971" s="55"/>
      <c r="C4971" s="55"/>
      <c r="D4971" s="55">
        <v>60440613</v>
      </c>
      <c r="E4971" s="55"/>
      <c r="F4971" s="55">
        <v>300</v>
      </c>
      <c r="G4971" s="55">
        <v>77422914</v>
      </c>
      <c r="H4971" s="55"/>
      <c r="I4971" s="55">
        <v>2275050011</v>
      </c>
      <c r="J4971" s="55">
        <v>2</v>
      </c>
      <c r="K4971" s="55" t="s">
        <v>34</v>
      </c>
      <c r="L4971" s="55" t="s">
        <v>87</v>
      </c>
      <c r="M4971" s="55">
        <v>34011</v>
      </c>
      <c r="N4971" s="55"/>
      <c r="O4971" s="55" t="s">
        <v>479</v>
      </c>
      <c r="P4971" s="55">
        <v>48811</v>
      </c>
      <c r="Q4971" s="55" t="s">
        <v>37</v>
      </c>
      <c r="R4971" s="55" t="s">
        <v>38</v>
      </c>
      <c r="S4971" s="55"/>
      <c r="T4971" s="55"/>
      <c r="U4971" s="55" t="s">
        <v>38</v>
      </c>
      <c r="V4971" s="55">
        <v>39.473199999999999</v>
      </c>
      <c r="W4971" s="55">
        <v>-75.185199999999995</v>
      </c>
      <c r="X4971" s="55" t="s">
        <v>39</v>
      </c>
      <c r="Y4971" s="55" t="s">
        <v>353</v>
      </c>
      <c r="Z4971" s="55" t="s">
        <v>34</v>
      </c>
      <c r="AA4971" s="55">
        <v>0</v>
      </c>
      <c r="AB4971" s="55" t="s">
        <v>41</v>
      </c>
      <c r="AC4971" s="55">
        <v>8</v>
      </c>
      <c r="AD4971" s="55"/>
      <c r="AE4971" s="55">
        <v>7439921</v>
      </c>
      <c r="AF4971" s="55" t="s">
        <v>55</v>
      </c>
      <c r="AG4971" s="55">
        <v>3.3251600000000002E-3</v>
      </c>
      <c r="AH4971" s="57" t="s">
        <v>44</v>
      </c>
    </row>
    <row r="4972" spans="1:34" x14ac:dyDescent="0.25">
      <c r="A4972" s="54">
        <v>11533711</v>
      </c>
      <c r="B4972" s="55"/>
      <c r="C4972" s="55"/>
      <c r="D4972" s="55">
        <v>60519313</v>
      </c>
      <c r="E4972" s="55"/>
      <c r="F4972" s="55">
        <v>300</v>
      </c>
      <c r="G4972" s="55">
        <v>77580314</v>
      </c>
      <c r="H4972" s="55"/>
      <c r="I4972" s="55">
        <v>2275050011</v>
      </c>
      <c r="J4972" s="55">
        <v>2</v>
      </c>
      <c r="K4972" s="55" t="s">
        <v>34</v>
      </c>
      <c r="L4972" s="55" t="s">
        <v>84</v>
      </c>
      <c r="M4972" s="55">
        <v>34029</v>
      </c>
      <c r="N4972" s="55"/>
      <c r="O4972" s="55" t="s">
        <v>480</v>
      </c>
      <c r="P4972" s="55">
        <v>48811</v>
      </c>
      <c r="Q4972" s="55" t="s">
        <v>37</v>
      </c>
      <c r="R4972" s="55" t="s">
        <v>38</v>
      </c>
      <c r="S4972" s="55"/>
      <c r="T4972" s="55"/>
      <c r="U4972" s="55" t="s">
        <v>38</v>
      </c>
      <c r="V4972" s="55">
        <v>39.907299999999999</v>
      </c>
      <c r="W4972" s="55">
        <v>-74.234899999999996</v>
      </c>
      <c r="X4972" s="55" t="s">
        <v>39</v>
      </c>
      <c r="Y4972" s="55" t="s">
        <v>481</v>
      </c>
      <c r="Z4972" s="55" t="s">
        <v>34</v>
      </c>
      <c r="AA4972" s="55">
        <v>0</v>
      </c>
      <c r="AB4972" s="55" t="s">
        <v>41</v>
      </c>
      <c r="AC4972" s="55">
        <v>8</v>
      </c>
      <c r="AD4972" s="55"/>
      <c r="AE4972" s="55" t="s">
        <v>42</v>
      </c>
      <c r="AF4972" s="55" t="s">
        <v>43</v>
      </c>
      <c r="AG4972" s="55">
        <v>1.3542700000000001E-3</v>
      </c>
      <c r="AH4972" s="57" t="s">
        <v>44</v>
      </c>
    </row>
    <row r="4973" spans="1:34" x14ac:dyDescent="0.25">
      <c r="A4973" s="54">
        <v>11533711</v>
      </c>
      <c r="B4973" s="55"/>
      <c r="C4973" s="55"/>
      <c r="D4973" s="55">
        <v>60519313</v>
      </c>
      <c r="E4973" s="55"/>
      <c r="F4973" s="55">
        <v>300</v>
      </c>
      <c r="G4973" s="55">
        <v>77580414</v>
      </c>
      <c r="H4973" s="55"/>
      <c r="I4973" s="55">
        <v>2275050012</v>
      </c>
      <c r="J4973" s="55">
        <v>2</v>
      </c>
      <c r="K4973" s="55" t="s">
        <v>34</v>
      </c>
      <c r="L4973" s="55" t="s">
        <v>84</v>
      </c>
      <c r="M4973" s="55">
        <v>34029</v>
      </c>
      <c r="N4973" s="55"/>
      <c r="O4973" s="55" t="s">
        <v>480</v>
      </c>
      <c r="P4973" s="55">
        <v>48811</v>
      </c>
      <c r="Q4973" s="55" t="s">
        <v>37</v>
      </c>
      <c r="R4973" s="55" t="s">
        <v>38</v>
      </c>
      <c r="S4973" s="55"/>
      <c r="T4973" s="55"/>
      <c r="U4973" s="55" t="s">
        <v>38</v>
      </c>
      <c r="V4973" s="55">
        <v>39.907299999999999</v>
      </c>
      <c r="W4973" s="55">
        <v>-74.234899999999996</v>
      </c>
      <c r="X4973" s="55" t="s">
        <v>39</v>
      </c>
      <c r="Y4973" s="55" t="s">
        <v>481</v>
      </c>
      <c r="Z4973" s="55" t="s">
        <v>34</v>
      </c>
      <c r="AA4973" s="55">
        <v>0</v>
      </c>
      <c r="AB4973" s="55" t="s">
        <v>41</v>
      </c>
      <c r="AC4973" s="55">
        <v>8</v>
      </c>
      <c r="AD4973" s="55"/>
      <c r="AE4973" s="55" t="s">
        <v>42</v>
      </c>
      <c r="AF4973" s="55" t="s">
        <v>43</v>
      </c>
      <c r="AG4973" s="55">
        <v>1.1376499999999999E-2</v>
      </c>
      <c r="AH4973" s="57" t="s">
        <v>44</v>
      </c>
    </row>
    <row r="4974" spans="1:34" x14ac:dyDescent="0.25">
      <c r="A4974" s="54">
        <v>11533711</v>
      </c>
      <c r="B4974" s="55"/>
      <c r="C4974" s="55"/>
      <c r="D4974" s="55">
        <v>60519313</v>
      </c>
      <c r="E4974" s="55"/>
      <c r="F4974" s="55">
        <v>300</v>
      </c>
      <c r="G4974" s="55">
        <v>77580414</v>
      </c>
      <c r="H4974" s="55"/>
      <c r="I4974" s="55">
        <v>2275050012</v>
      </c>
      <c r="J4974" s="55">
        <v>2</v>
      </c>
      <c r="K4974" s="55" t="s">
        <v>34</v>
      </c>
      <c r="L4974" s="55" t="s">
        <v>84</v>
      </c>
      <c r="M4974" s="55">
        <v>34029</v>
      </c>
      <c r="N4974" s="55"/>
      <c r="O4974" s="55" t="s">
        <v>480</v>
      </c>
      <c r="P4974" s="55">
        <v>48811</v>
      </c>
      <c r="Q4974" s="55" t="s">
        <v>37</v>
      </c>
      <c r="R4974" s="55" t="s">
        <v>38</v>
      </c>
      <c r="S4974" s="55"/>
      <c r="T4974" s="55"/>
      <c r="U4974" s="55" t="s">
        <v>38</v>
      </c>
      <c r="V4974" s="55">
        <v>39.907299999999999</v>
      </c>
      <c r="W4974" s="55">
        <v>-74.234899999999996</v>
      </c>
      <c r="X4974" s="55" t="s">
        <v>39</v>
      </c>
      <c r="Y4974" s="55" t="s">
        <v>481</v>
      </c>
      <c r="Z4974" s="55" t="s">
        <v>34</v>
      </c>
      <c r="AA4974" s="55">
        <v>0</v>
      </c>
      <c r="AB4974" s="55" t="s">
        <v>41</v>
      </c>
      <c r="AC4974" s="55">
        <v>8</v>
      </c>
      <c r="AD4974" s="55"/>
      <c r="AE4974" s="55" t="s">
        <v>45</v>
      </c>
      <c r="AF4974" s="55" t="s">
        <v>46</v>
      </c>
      <c r="AG4974" s="55">
        <v>1.2140199999999999E-3</v>
      </c>
      <c r="AH4974" s="57" t="s">
        <v>44</v>
      </c>
    </row>
    <row r="4975" spans="1:34" x14ac:dyDescent="0.25">
      <c r="A4975" s="54">
        <v>11533711</v>
      </c>
      <c r="B4975" s="55"/>
      <c r="C4975" s="55"/>
      <c r="D4975" s="55">
        <v>60519313</v>
      </c>
      <c r="E4975" s="55"/>
      <c r="F4975" s="55">
        <v>300</v>
      </c>
      <c r="G4975" s="55">
        <v>77580314</v>
      </c>
      <c r="H4975" s="55"/>
      <c r="I4975" s="55">
        <v>2275050011</v>
      </c>
      <c r="J4975" s="55">
        <v>2</v>
      </c>
      <c r="K4975" s="55" t="s">
        <v>34</v>
      </c>
      <c r="L4975" s="55" t="s">
        <v>84</v>
      </c>
      <c r="M4975" s="55">
        <v>34029</v>
      </c>
      <c r="N4975" s="55"/>
      <c r="O4975" s="55" t="s">
        <v>480</v>
      </c>
      <c r="P4975" s="55">
        <v>48811</v>
      </c>
      <c r="Q4975" s="55" t="s">
        <v>37</v>
      </c>
      <c r="R4975" s="55" t="s">
        <v>38</v>
      </c>
      <c r="S4975" s="55"/>
      <c r="T4975" s="55"/>
      <c r="U4975" s="55" t="s">
        <v>38</v>
      </c>
      <c r="V4975" s="55">
        <v>39.907299999999999</v>
      </c>
      <c r="W4975" s="55">
        <v>-74.234899999999996</v>
      </c>
      <c r="X4975" s="55" t="s">
        <v>39</v>
      </c>
      <c r="Y4975" s="55" t="s">
        <v>481</v>
      </c>
      <c r="Z4975" s="55" t="s">
        <v>34</v>
      </c>
      <c r="AA4975" s="55">
        <v>0</v>
      </c>
      <c r="AB4975" s="55" t="s">
        <v>41</v>
      </c>
      <c r="AC4975" s="55">
        <v>8</v>
      </c>
      <c r="AD4975" s="55"/>
      <c r="AE4975" s="55" t="s">
        <v>45</v>
      </c>
      <c r="AF4975" s="55" t="s">
        <v>46</v>
      </c>
      <c r="AG4975" s="55">
        <v>9.0000000000000006E-5</v>
      </c>
      <c r="AH4975" s="57" t="s">
        <v>44</v>
      </c>
    </row>
    <row r="4976" spans="1:34" x14ac:dyDescent="0.25">
      <c r="A4976" s="54">
        <v>11533711</v>
      </c>
      <c r="B4976" s="55"/>
      <c r="C4976" s="55"/>
      <c r="D4976" s="55">
        <v>60519313</v>
      </c>
      <c r="E4976" s="55"/>
      <c r="F4976" s="55">
        <v>300</v>
      </c>
      <c r="G4976" s="55">
        <v>77580414</v>
      </c>
      <c r="H4976" s="55"/>
      <c r="I4976" s="55">
        <v>2275050012</v>
      </c>
      <c r="J4976" s="55">
        <v>2</v>
      </c>
      <c r="K4976" s="55" t="s">
        <v>34</v>
      </c>
      <c r="L4976" s="55" t="s">
        <v>84</v>
      </c>
      <c r="M4976" s="55">
        <v>34029</v>
      </c>
      <c r="N4976" s="55"/>
      <c r="O4976" s="55" t="s">
        <v>480</v>
      </c>
      <c r="P4976" s="55">
        <v>48811</v>
      </c>
      <c r="Q4976" s="55" t="s">
        <v>37</v>
      </c>
      <c r="R4976" s="55" t="s">
        <v>38</v>
      </c>
      <c r="S4976" s="55"/>
      <c r="T4976" s="55"/>
      <c r="U4976" s="55" t="s">
        <v>38</v>
      </c>
      <c r="V4976" s="55">
        <v>39.907299999999999</v>
      </c>
      <c r="W4976" s="55">
        <v>-74.234899999999996</v>
      </c>
      <c r="X4976" s="55" t="s">
        <v>39</v>
      </c>
      <c r="Y4976" s="55" t="s">
        <v>481</v>
      </c>
      <c r="Z4976" s="55" t="s">
        <v>34</v>
      </c>
      <c r="AA4976" s="55">
        <v>0</v>
      </c>
      <c r="AB4976" s="55" t="s">
        <v>41</v>
      </c>
      <c r="AC4976" s="55">
        <v>8</v>
      </c>
      <c r="AD4976" s="55"/>
      <c r="AE4976" s="55" t="s">
        <v>47</v>
      </c>
      <c r="AF4976" s="55" t="s">
        <v>48</v>
      </c>
      <c r="AG4976" s="55">
        <v>3.8118200000000001E-3</v>
      </c>
      <c r="AH4976" s="57" t="s">
        <v>44</v>
      </c>
    </row>
    <row r="4977" spans="1:34" x14ac:dyDescent="0.25">
      <c r="A4977" s="54">
        <v>11533711</v>
      </c>
      <c r="B4977" s="55"/>
      <c r="C4977" s="55"/>
      <c r="D4977" s="55">
        <v>60519313</v>
      </c>
      <c r="E4977" s="55"/>
      <c r="F4977" s="55">
        <v>300</v>
      </c>
      <c r="G4977" s="55">
        <v>77580314</v>
      </c>
      <c r="H4977" s="55"/>
      <c r="I4977" s="55">
        <v>2275050011</v>
      </c>
      <c r="J4977" s="55">
        <v>2</v>
      </c>
      <c r="K4977" s="55" t="s">
        <v>34</v>
      </c>
      <c r="L4977" s="55" t="s">
        <v>84</v>
      </c>
      <c r="M4977" s="55">
        <v>34029</v>
      </c>
      <c r="N4977" s="55"/>
      <c r="O4977" s="55" t="s">
        <v>480</v>
      </c>
      <c r="P4977" s="55">
        <v>48811</v>
      </c>
      <c r="Q4977" s="55" t="s">
        <v>37</v>
      </c>
      <c r="R4977" s="55" t="s">
        <v>38</v>
      </c>
      <c r="S4977" s="55"/>
      <c r="T4977" s="55"/>
      <c r="U4977" s="55" t="s">
        <v>38</v>
      </c>
      <c r="V4977" s="55">
        <v>39.907299999999999</v>
      </c>
      <c r="W4977" s="55">
        <v>-74.234899999999996</v>
      </c>
      <c r="X4977" s="55" t="s">
        <v>39</v>
      </c>
      <c r="Y4977" s="55" t="s">
        <v>481</v>
      </c>
      <c r="Z4977" s="55" t="s">
        <v>34</v>
      </c>
      <c r="AA4977" s="55">
        <v>0</v>
      </c>
      <c r="AB4977" s="55" t="s">
        <v>41</v>
      </c>
      <c r="AC4977" s="55">
        <v>8</v>
      </c>
      <c r="AD4977" s="55"/>
      <c r="AE4977" s="55" t="s">
        <v>47</v>
      </c>
      <c r="AF4977" s="55" t="s">
        <v>48</v>
      </c>
      <c r="AG4977" s="55">
        <v>1.4699100000000001E-3</v>
      </c>
      <c r="AH4977" s="57" t="s">
        <v>44</v>
      </c>
    </row>
    <row r="4978" spans="1:34" x14ac:dyDescent="0.25">
      <c r="A4978" s="54">
        <v>11533711</v>
      </c>
      <c r="B4978" s="55"/>
      <c r="C4978" s="55"/>
      <c r="D4978" s="55">
        <v>60519313</v>
      </c>
      <c r="E4978" s="55"/>
      <c r="F4978" s="55">
        <v>300</v>
      </c>
      <c r="G4978" s="55">
        <v>77580314</v>
      </c>
      <c r="H4978" s="55"/>
      <c r="I4978" s="55">
        <v>2275050011</v>
      </c>
      <c r="J4978" s="55">
        <v>2</v>
      </c>
      <c r="K4978" s="55" t="s">
        <v>34</v>
      </c>
      <c r="L4978" s="55" t="s">
        <v>84</v>
      </c>
      <c r="M4978" s="55">
        <v>34029</v>
      </c>
      <c r="N4978" s="55"/>
      <c r="O4978" s="55" t="s">
        <v>480</v>
      </c>
      <c r="P4978" s="55">
        <v>48811</v>
      </c>
      <c r="Q4978" s="55" t="s">
        <v>37</v>
      </c>
      <c r="R4978" s="55" t="s">
        <v>38</v>
      </c>
      <c r="S4978" s="55"/>
      <c r="T4978" s="55"/>
      <c r="U4978" s="55" t="s">
        <v>38</v>
      </c>
      <c r="V4978" s="55">
        <v>39.907299999999999</v>
      </c>
      <c r="W4978" s="55">
        <v>-74.234899999999996</v>
      </c>
      <c r="X4978" s="55" t="s">
        <v>39</v>
      </c>
      <c r="Y4978" s="55" t="s">
        <v>481</v>
      </c>
      <c r="Z4978" s="55" t="s">
        <v>34</v>
      </c>
      <c r="AA4978" s="55">
        <v>0</v>
      </c>
      <c r="AB4978" s="55" t="s">
        <v>41</v>
      </c>
      <c r="AC4978" s="55">
        <v>8</v>
      </c>
      <c r="AD4978" s="55"/>
      <c r="AE4978" s="55" t="s">
        <v>49</v>
      </c>
      <c r="AF4978" s="55" t="s">
        <v>50</v>
      </c>
      <c r="AG4978" s="55">
        <v>2.1302999999999999E-3</v>
      </c>
      <c r="AH4978" s="57" t="s">
        <v>44</v>
      </c>
    </row>
    <row r="4979" spans="1:34" x14ac:dyDescent="0.25">
      <c r="A4979" s="54">
        <v>11533711</v>
      </c>
      <c r="B4979" s="55"/>
      <c r="C4979" s="55"/>
      <c r="D4979" s="55">
        <v>60519313</v>
      </c>
      <c r="E4979" s="55"/>
      <c r="F4979" s="55">
        <v>300</v>
      </c>
      <c r="G4979" s="55">
        <v>77580414</v>
      </c>
      <c r="H4979" s="55"/>
      <c r="I4979" s="55">
        <v>2275050012</v>
      </c>
      <c r="J4979" s="55">
        <v>2</v>
      </c>
      <c r="K4979" s="55" t="s">
        <v>34</v>
      </c>
      <c r="L4979" s="55" t="s">
        <v>84</v>
      </c>
      <c r="M4979" s="55">
        <v>34029</v>
      </c>
      <c r="N4979" s="55"/>
      <c r="O4979" s="55" t="s">
        <v>480</v>
      </c>
      <c r="P4979" s="55">
        <v>48811</v>
      </c>
      <c r="Q4979" s="55" t="s">
        <v>37</v>
      </c>
      <c r="R4979" s="55" t="s">
        <v>38</v>
      </c>
      <c r="S4979" s="55"/>
      <c r="T4979" s="55"/>
      <c r="U4979" s="55" t="s">
        <v>38</v>
      </c>
      <c r="V4979" s="55">
        <v>39.907299999999999</v>
      </c>
      <c r="W4979" s="55">
        <v>-74.234899999999996</v>
      </c>
      <c r="X4979" s="55" t="s">
        <v>39</v>
      </c>
      <c r="Y4979" s="55" t="s">
        <v>481</v>
      </c>
      <c r="Z4979" s="55" t="s">
        <v>34</v>
      </c>
      <c r="AA4979" s="55">
        <v>0</v>
      </c>
      <c r="AB4979" s="55" t="s">
        <v>41</v>
      </c>
      <c r="AC4979" s="55">
        <v>8</v>
      </c>
      <c r="AD4979" s="55"/>
      <c r="AE4979" s="55" t="s">
        <v>49</v>
      </c>
      <c r="AF4979" s="55" t="s">
        <v>50</v>
      </c>
      <c r="AG4979" s="55">
        <v>3.9055499999999998E-3</v>
      </c>
      <c r="AH4979" s="57" t="s">
        <v>44</v>
      </c>
    </row>
    <row r="4980" spans="1:34" x14ac:dyDescent="0.25">
      <c r="A4980" s="54">
        <v>11533711</v>
      </c>
      <c r="B4980" s="55"/>
      <c r="C4980" s="55"/>
      <c r="D4980" s="55">
        <v>60519313</v>
      </c>
      <c r="E4980" s="55"/>
      <c r="F4980" s="55">
        <v>300</v>
      </c>
      <c r="G4980" s="55">
        <v>77580414</v>
      </c>
      <c r="H4980" s="55"/>
      <c r="I4980" s="55">
        <v>2275050012</v>
      </c>
      <c r="J4980" s="55">
        <v>2</v>
      </c>
      <c r="K4980" s="55" t="s">
        <v>34</v>
      </c>
      <c r="L4980" s="55" t="s">
        <v>84</v>
      </c>
      <c r="M4980" s="55">
        <v>34029</v>
      </c>
      <c r="N4980" s="55"/>
      <c r="O4980" s="55" t="s">
        <v>480</v>
      </c>
      <c r="P4980" s="55">
        <v>48811</v>
      </c>
      <c r="Q4980" s="55" t="s">
        <v>37</v>
      </c>
      <c r="R4980" s="55" t="s">
        <v>38</v>
      </c>
      <c r="S4980" s="55"/>
      <c r="T4980" s="55"/>
      <c r="U4980" s="55" t="s">
        <v>38</v>
      </c>
      <c r="V4980" s="55">
        <v>39.907299999999999</v>
      </c>
      <c r="W4980" s="55">
        <v>-74.234899999999996</v>
      </c>
      <c r="X4980" s="55" t="s">
        <v>39</v>
      </c>
      <c r="Y4980" s="55" t="s">
        <v>481</v>
      </c>
      <c r="Z4980" s="55" t="s">
        <v>34</v>
      </c>
      <c r="AA4980" s="55">
        <v>0</v>
      </c>
      <c r="AB4980" s="55" t="s">
        <v>41</v>
      </c>
      <c r="AC4980" s="55">
        <v>8</v>
      </c>
      <c r="AD4980" s="55"/>
      <c r="AE4980" s="55" t="s">
        <v>51</v>
      </c>
      <c r="AF4980" s="55" t="s">
        <v>52</v>
      </c>
      <c r="AG4980" s="55">
        <v>5.3417999999999998E-3</v>
      </c>
      <c r="AH4980" s="57" t="s">
        <v>44</v>
      </c>
    </row>
    <row r="4981" spans="1:34" x14ac:dyDescent="0.25">
      <c r="A4981" s="54">
        <v>11533711</v>
      </c>
      <c r="B4981" s="55"/>
      <c r="C4981" s="55"/>
      <c r="D4981" s="55">
        <v>60519313</v>
      </c>
      <c r="E4981" s="55"/>
      <c r="F4981" s="55">
        <v>300</v>
      </c>
      <c r="G4981" s="55">
        <v>77580314</v>
      </c>
      <c r="H4981" s="55"/>
      <c r="I4981" s="55">
        <v>2275050011</v>
      </c>
      <c r="J4981" s="55">
        <v>2</v>
      </c>
      <c r="K4981" s="55" t="s">
        <v>34</v>
      </c>
      <c r="L4981" s="55" t="s">
        <v>84</v>
      </c>
      <c r="M4981" s="55">
        <v>34029</v>
      </c>
      <c r="N4981" s="55"/>
      <c r="O4981" s="55" t="s">
        <v>480</v>
      </c>
      <c r="P4981" s="55">
        <v>48811</v>
      </c>
      <c r="Q4981" s="55" t="s">
        <v>37</v>
      </c>
      <c r="R4981" s="55" t="s">
        <v>38</v>
      </c>
      <c r="S4981" s="55"/>
      <c r="T4981" s="55"/>
      <c r="U4981" s="55" t="s">
        <v>38</v>
      </c>
      <c r="V4981" s="55">
        <v>39.907299999999999</v>
      </c>
      <c r="W4981" s="55">
        <v>-74.234899999999996</v>
      </c>
      <c r="X4981" s="55" t="s">
        <v>39</v>
      </c>
      <c r="Y4981" s="55" t="s">
        <v>481</v>
      </c>
      <c r="Z4981" s="55" t="s">
        <v>34</v>
      </c>
      <c r="AA4981" s="55">
        <v>0</v>
      </c>
      <c r="AB4981" s="55" t="s">
        <v>41</v>
      </c>
      <c r="AC4981" s="55">
        <v>8</v>
      </c>
      <c r="AD4981" s="55"/>
      <c r="AE4981" s="55" t="s">
        <v>51</v>
      </c>
      <c r="AF4981" s="55" t="s">
        <v>52</v>
      </c>
      <c r="AG4981" s="55">
        <v>5.8500000000000002E-4</v>
      </c>
      <c r="AH4981" s="57" t="s">
        <v>44</v>
      </c>
    </row>
    <row r="4982" spans="1:34" x14ac:dyDescent="0.25">
      <c r="A4982" s="54">
        <v>11533711</v>
      </c>
      <c r="B4982" s="55"/>
      <c r="C4982" s="55"/>
      <c r="D4982" s="55">
        <v>60519313</v>
      </c>
      <c r="E4982" s="55"/>
      <c r="F4982" s="55">
        <v>300</v>
      </c>
      <c r="G4982" s="55">
        <v>77580314</v>
      </c>
      <c r="H4982" s="55"/>
      <c r="I4982" s="55">
        <v>2275050011</v>
      </c>
      <c r="J4982" s="55">
        <v>2</v>
      </c>
      <c r="K4982" s="55" t="s">
        <v>34</v>
      </c>
      <c r="L4982" s="55" t="s">
        <v>84</v>
      </c>
      <c r="M4982" s="55">
        <v>34029</v>
      </c>
      <c r="N4982" s="55"/>
      <c r="O4982" s="55" t="s">
        <v>480</v>
      </c>
      <c r="P4982" s="55">
        <v>48811</v>
      </c>
      <c r="Q4982" s="55" t="s">
        <v>37</v>
      </c>
      <c r="R4982" s="55" t="s">
        <v>38</v>
      </c>
      <c r="S4982" s="55"/>
      <c r="T4982" s="55"/>
      <c r="U4982" s="55" t="s">
        <v>38</v>
      </c>
      <c r="V4982" s="55">
        <v>39.907299999999999</v>
      </c>
      <c r="W4982" s="55">
        <v>-74.234899999999996</v>
      </c>
      <c r="X4982" s="55" t="s">
        <v>39</v>
      </c>
      <c r="Y4982" s="55" t="s">
        <v>481</v>
      </c>
      <c r="Z4982" s="55" t="s">
        <v>34</v>
      </c>
      <c r="AA4982" s="55">
        <v>0</v>
      </c>
      <c r="AB4982" s="55" t="s">
        <v>41</v>
      </c>
      <c r="AC4982" s="55">
        <v>8</v>
      </c>
      <c r="AD4982" s="55"/>
      <c r="AE4982" s="55" t="s">
        <v>53</v>
      </c>
      <c r="AF4982" s="55" t="s">
        <v>54</v>
      </c>
      <c r="AG4982" s="55">
        <v>0.108126</v>
      </c>
      <c r="AH4982" s="57" t="s">
        <v>44</v>
      </c>
    </row>
    <row r="4983" spans="1:34" x14ac:dyDescent="0.25">
      <c r="A4983" s="54">
        <v>11533711</v>
      </c>
      <c r="B4983" s="55"/>
      <c r="C4983" s="55"/>
      <c r="D4983" s="55">
        <v>60519313</v>
      </c>
      <c r="E4983" s="55"/>
      <c r="F4983" s="55">
        <v>300</v>
      </c>
      <c r="G4983" s="55">
        <v>77580414</v>
      </c>
      <c r="H4983" s="55"/>
      <c r="I4983" s="55">
        <v>2275050012</v>
      </c>
      <c r="J4983" s="55">
        <v>2</v>
      </c>
      <c r="K4983" s="55" t="s">
        <v>34</v>
      </c>
      <c r="L4983" s="55" t="s">
        <v>84</v>
      </c>
      <c r="M4983" s="55">
        <v>34029</v>
      </c>
      <c r="N4983" s="55"/>
      <c r="O4983" s="55" t="s">
        <v>480</v>
      </c>
      <c r="P4983" s="55">
        <v>48811</v>
      </c>
      <c r="Q4983" s="55" t="s">
        <v>37</v>
      </c>
      <c r="R4983" s="55" t="s">
        <v>38</v>
      </c>
      <c r="S4983" s="55"/>
      <c r="T4983" s="55"/>
      <c r="U4983" s="55" t="s">
        <v>38</v>
      </c>
      <c r="V4983" s="55">
        <v>39.907299999999999</v>
      </c>
      <c r="W4983" s="55">
        <v>-74.234899999999996</v>
      </c>
      <c r="X4983" s="55" t="s">
        <v>39</v>
      </c>
      <c r="Y4983" s="55" t="s">
        <v>481</v>
      </c>
      <c r="Z4983" s="55" t="s">
        <v>34</v>
      </c>
      <c r="AA4983" s="55">
        <v>0</v>
      </c>
      <c r="AB4983" s="55" t="s">
        <v>41</v>
      </c>
      <c r="AC4983" s="55">
        <v>8</v>
      </c>
      <c r="AD4983" s="55"/>
      <c r="AE4983" s="55" t="s">
        <v>53</v>
      </c>
      <c r="AF4983" s="55" t="s">
        <v>54</v>
      </c>
      <c r="AG4983" s="55">
        <v>0.15802099999999999</v>
      </c>
      <c r="AH4983" s="57" t="s">
        <v>44</v>
      </c>
    </row>
    <row r="4984" spans="1:34" x14ac:dyDescent="0.25">
      <c r="A4984" s="54">
        <v>11533711</v>
      </c>
      <c r="B4984" s="55"/>
      <c r="C4984" s="55"/>
      <c r="D4984" s="55">
        <v>60519313</v>
      </c>
      <c r="E4984" s="55"/>
      <c r="F4984" s="55">
        <v>300</v>
      </c>
      <c r="G4984" s="55">
        <v>77580314</v>
      </c>
      <c r="H4984" s="55"/>
      <c r="I4984" s="55">
        <v>2275050011</v>
      </c>
      <c r="J4984" s="55">
        <v>2</v>
      </c>
      <c r="K4984" s="55" t="s">
        <v>34</v>
      </c>
      <c r="L4984" s="55" t="s">
        <v>84</v>
      </c>
      <c r="M4984" s="55">
        <v>34029</v>
      </c>
      <c r="N4984" s="55"/>
      <c r="O4984" s="55" t="s">
        <v>480</v>
      </c>
      <c r="P4984" s="55">
        <v>48811</v>
      </c>
      <c r="Q4984" s="55" t="s">
        <v>37</v>
      </c>
      <c r="R4984" s="55" t="s">
        <v>38</v>
      </c>
      <c r="S4984" s="55"/>
      <c r="T4984" s="55"/>
      <c r="U4984" s="55" t="s">
        <v>38</v>
      </c>
      <c r="V4984" s="55">
        <v>39.907299999999999</v>
      </c>
      <c r="W4984" s="55">
        <v>-74.234899999999996</v>
      </c>
      <c r="X4984" s="55" t="s">
        <v>39</v>
      </c>
      <c r="Y4984" s="55" t="s">
        <v>481</v>
      </c>
      <c r="Z4984" s="55" t="s">
        <v>34</v>
      </c>
      <c r="AA4984" s="55">
        <v>0</v>
      </c>
      <c r="AB4984" s="55" t="s">
        <v>41</v>
      </c>
      <c r="AC4984" s="55">
        <v>8</v>
      </c>
      <c r="AD4984" s="55"/>
      <c r="AE4984" s="55">
        <v>7439921</v>
      </c>
      <c r="AF4984" s="55" t="s">
        <v>55</v>
      </c>
      <c r="AG4984" s="55">
        <v>1.3835599999999999E-4</v>
      </c>
      <c r="AH4984" s="57" t="s">
        <v>44</v>
      </c>
    </row>
    <row r="4985" spans="1:34" x14ac:dyDescent="0.25">
      <c r="A4985" s="54">
        <v>12397011</v>
      </c>
      <c r="B4985" s="55"/>
      <c r="C4985" s="55"/>
      <c r="D4985" s="55">
        <v>61584013</v>
      </c>
      <c r="E4985" s="55"/>
      <c r="F4985" s="55">
        <v>300</v>
      </c>
      <c r="G4985" s="55">
        <v>79698314</v>
      </c>
      <c r="H4985" s="55"/>
      <c r="I4985" s="55">
        <v>2275050011</v>
      </c>
      <c r="J4985" s="55">
        <v>2</v>
      </c>
      <c r="K4985" s="55" t="s">
        <v>34</v>
      </c>
      <c r="L4985" s="55" t="s">
        <v>84</v>
      </c>
      <c r="M4985" s="55">
        <v>34029</v>
      </c>
      <c r="N4985" s="55"/>
      <c r="O4985" s="55" t="s">
        <v>482</v>
      </c>
      <c r="P4985" s="55">
        <v>48811</v>
      </c>
      <c r="Q4985" s="55" t="s">
        <v>37</v>
      </c>
      <c r="R4985" s="55" t="s">
        <v>38</v>
      </c>
      <c r="S4985" s="55"/>
      <c r="T4985" s="55"/>
      <c r="U4985" s="55" t="s">
        <v>38</v>
      </c>
      <c r="V4985" s="55">
        <v>40.0334</v>
      </c>
      <c r="W4985" s="55">
        <v>-74.057900000000004</v>
      </c>
      <c r="X4985" s="55" t="s">
        <v>39</v>
      </c>
      <c r="Y4985" s="55" t="s">
        <v>483</v>
      </c>
      <c r="Z4985" s="55" t="s">
        <v>34</v>
      </c>
      <c r="AA4985" s="55">
        <v>0</v>
      </c>
      <c r="AB4985" s="55" t="s">
        <v>41</v>
      </c>
      <c r="AC4985" s="55">
        <v>8</v>
      </c>
      <c r="AD4985" s="55"/>
      <c r="AE4985" s="55" t="s">
        <v>42</v>
      </c>
      <c r="AF4985" s="55" t="s">
        <v>43</v>
      </c>
      <c r="AG4985" s="55">
        <v>8.2078800000000007E-3</v>
      </c>
      <c r="AH4985" s="57" t="s">
        <v>44</v>
      </c>
    </row>
    <row r="4986" spans="1:34" x14ac:dyDescent="0.25">
      <c r="A4986" s="54">
        <v>12397011</v>
      </c>
      <c r="B4986" s="55"/>
      <c r="C4986" s="55"/>
      <c r="D4986" s="55">
        <v>61584013</v>
      </c>
      <c r="E4986" s="55"/>
      <c r="F4986" s="55">
        <v>300</v>
      </c>
      <c r="G4986" s="55">
        <v>79698314</v>
      </c>
      <c r="H4986" s="55"/>
      <c r="I4986" s="55">
        <v>2275050011</v>
      </c>
      <c r="J4986" s="55">
        <v>2</v>
      </c>
      <c r="K4986" s="55" t="s">
        <v>34</v>
      </c>
      <c r="L4986" s="55" t="s">
        <v>84</v>
      </c>
      <c r="M4986" s="55">
        <v>34029</v>
      </c>
      <c r="N4986" s="55"/>
      <c r="O4986" s="55" t="s">
        <v>482</v>
      </c>
      <c r="P4986" s="55">
        <v>48811</v>
      </c>
      <c r="Q4986" s="55" t="s">
        <v>37</v>
      </c>
      <c r="R4986" s="55" t="s">
        <v>38</v>
      </c>
      <c r="S4986" s="55"/>
      <c r="T4986" s="55"/>
      <c r="U4986" s="55" t="s">
        <v>38</v>
      </c>
      <c r="V4986" s="55">
        <v>40.0334</v>
      </c>
      <c r="W4986" s="55">
        <v>-74.057900000000004</v>
      </c>
      <c r="X4986" s="55" t="s">
        <v>39</v>
      </c>
      <c r="Y4986" s="55" t="s">
        <v>483</v>
      </c>
      <c r="Z4986" s="55" t="s">
        <v>34</v>
      </c>
      <c r="AA4986" s="55">
        <v>0</v>
      </c>
      <c r="AB4986" s="55" t="s">
        <v>41</v>
      </c>
      <c r="AC4986" s="55">
        <v>8</v>
      </c>
      <c r="AD4986" s="55"/>
      <c r="AE4986" s="55" t="s">
        <v>45</v>
      </c>
      <c r="AF4986" s="55" t="s">
        <v>46</v>
      </c>
      <c r="AG4986" s="55">
        <v>5.4546800000000002E-4</v>
      </c>
      <c r="AH4986" s="57" t="s">
        <v>44</v>
      </c>
    </row>
    <row r="4987" spans="1:34" x14ac:dyDescent="0.25">
      <c r="A4987" s="54">
        <v>12397011</v>
      </c>
      <c r="B4987" s="55"/>
      <c r="C4987" s="55"/>
      <c r="D4987" s="55">
        <v>61584013</v>
      </c>
      <c r="E4987" s="55"/>
      <c r="F4987" s="55">
        <v>300</v>
      </c>
      <c r="G4987" s="55">
        <v>79698314</v>
      </c>
      <c r="H4987" s="55"/>
      <c r="I4987" s="55">
        <v>2275050011</v>
      </c>
      <c r="J4987" s="55">
        <v>2</v>
      </c>
      <c r="K4987" s="55" t="s">
        <v>34</v>
      </c>
      <c r="L4987" s="55" t="s">
        <v>84</v>
      </c>
      <c r="M4987" s="55">
        <v>34029</v>
      </c>
      <c r="N4987" s="55"/>
      <c r="O4987" s="55" t="s">
        <v>482</v>
      </c>
      <c r="P4987" s="55">
        <v>48811</v>
      </c>
      <c r="Q4987" s="55" t="s">
        <v>37</v>
      </c>
      <c r="R4987" s="55" t="s">
        <v>38</v>
      </c>
      <c r="S4987" s="55"/>
      <c r="T4987" s="55"/>
      <c r="U4987" s="55" t="s">
        <v>38</v>
      </c>
      <c r="V4987" s="55">
        <v>40.0334</v>
      </c>
      <c r="W4987" s="55">
        <v>-74.057900000000004</v>
      </c>
      <c r="X4987" s="55" t="s">
        <v>39</v>
      </c>
      <c r="Y4987" s="55" t="s">
        <v>483</v>
      </c>
      <c r="Z4987" s="55" t="s">
        <v>34</v>
      </c>
      <c r="AA4987" s="55">
        <v>0</v>
      </c>
      <c r="AB4987" s="55" t="s">
        <v>41</v>
      </c>
      <c r="AC4987" s="55">
        <v>8</v>
      </c>
      <c r="AD4987" s="55"/>
      <c r="AE4987" s="55" t="s">
        <v>47</v>
      </c>
      <c r="AF4987" s="55" t="s">
        <v>48</v>
      </c>
      <c r="AG4987" s="55">
        <v>8.90875E-3</v>
      </c>
      <c r="AH4987" s="57" t="s">
        <v>44</v>
      </c>
    </row>
    <row r="4988" spans="1:34" x14ac:dyDescent="0.25">
      <c r="A4988" s="54">
        <v>12397011</v>
      </c>
      <c r="B4988" s="55"/>
      <c r="C4988" s="55"/>
      <c r="D4988" s="55">
        <v>61584013</v>
      </c>
      <c r="E4988" s="55"/>
      <c r="F4988" s="55">
        <v>300</v>
      </c>
      <c r="G4988" s="55">
        <v>79698314</v>
      </c>
      <c r="H4988" s="55"/>
      <c r="I4988" s="55">
        <v>2275050011</v>
      </c>
      <c r="J4988" s="55">
        <v>2</v>
      </c>
      <c r="K4988" s="55" t="s">
        <v>34</v>
      </c>
      <c r="L4988" s="55" t="s">
        <v>84</v>
      </c>
      <c r="M4988" s="55">
        <v>34029</v>
      </c>
      <c r="N4988" s="55"/>
      <c r="O4988" s="55" t="s">
        <v>482</v>
      </c>
      <c r="P4988" s="55">
        <v>48811</v>
      </c>
      <c r="Q4988" s="55" t="s">
        <v>37</v>
      </c>
      <c r="R4988" s="55" t="s">
        <v>38</v>
      </c>
      <c r="S4988" s="55"/>
      <c r="T4988" s="55"/>
      <c r="U4988" s="55" t="s">
        <v>38</v>
      </c>
      <c r="V4988" s="55">
        <v>40.0334</v>
      </c>
      <c r="W4988" s="55">
        <v>-74.057900000000004</v>
      </c>
      <c r="X4988" s="55" t="s">
        <v>39</v>
      </c>
      <c r="Y4988" s="55" t="s">
        <v>483</v>
      </c>
      <c r="Z4988" s="55" t="s">
        <v>34</v>
      </c>
      <c r="AA4988" s="55">
        <v>0</v>
      </c>
      <c r="AB4988" s="55" t="s">
        <v>41</v>
      </c>
      <c r="AC4988" s="55">
        <v>8</v>
      </c>
      <c r="AD4988" s="55"/>
      <c r="AE4988" s="55" t="s">
        <v>49</v>
      </c>
      <c r="AF4988" s="55" t="s">
        <v>50</v>
      </c>
      <c r="AG4988" s="55">
        <v>1.2911199999999999E-2</v>
      </c>
      <c r="AH4988" s="57" t="s">
        <v>44</v>
      </c>
    </row>
    <row r="4989" spans="1:34" x14ac:dyDescent="0.25">
      <c r="A4989" s="54">
        <v>12397011</v>
      </c>
      <c r="B4989" s="55"/>
      <c r="C4989" s="55"/>
      <c r="D4989" s="55">
        <v>61584013</v>
      </c>
      <c r="E4989" s="55"/>
      <c r="F4989" s="55">
        <v>300</v>
      </c>
      <c r="G4989" s="55">
        <v>79698314</v>
      </c>
      <c r="H4989" s="55"/>
      <c r="I4989" s="55">
        <v>2275050011</v>
      </c>
      <c r="J4989" s="55">
        <v>2</v>
      </c>
      <c r="K4989" s="55" t="s">
        <v>34</v>
      </c>
      <c r="L4989" s="55" t="s">
        <v>84</v>
      </c>
      <c r="M4989" s="55">
        <v>34029</v>
      </c>
      <c r="N4989" s="55"/>
      <c r="O4989" s="55" t="s">
        <v>482</v>
      </c>
      <c r="P4989" s="55">
        <v>48811</v>
      </c>
      <c r="Q4989" s="55" t="s">
        <v>37</v>
      </c>
      <c r="R4989" s="55" t="s">
        <v>38</v>
      </c>
      <c r="S4989" s="55"/>
      <c r="T4989" s="55"/>
      <c r="U4989" s="55" t="s">
        <v>38</v>
      </c>
      <c r="V4989" s="55">
        <v>40.0334</v>
      </c>
      <c r="W4989" s="55">
        <v>-74.057900000000004</v>
      </c>
      <c r="X4989" s="55" t="s">
        <v>39</v>
      </c>
      <c r="Y4989" s="55" t="s">
        <v>483</v>
      </c>
      <c r="Z4989" s="55" t="s">
        <v>34</v>
      </c>
      <c r="AA4989" s="55">
        <v>0</v>
      </c>
      <c r="AB4989" s="55" t="s">
        <v>41</v>
      </c>
      <c r="AC4989" s="55">
        <v>8</v>
      </c>
      <c r="AD4989" s="55"/>
      <c r="AE4989" s="55" t="s">
        <v>51</v>
      </c>
      <c r="AF4989" s="55" t="s">
        <v>52</v>
      </c>
      <c r="AG4989" s="55">
        <v>3.5455399999999998E-3</v>
      </c>
      <c r="AH4989" s="57" t="s">
        <v>44</v>
      </c>
    </row>
    <row r="4990" spans="1:34" x14ac:dyDescent="0.25">
      <c r="A4990" s="54">
        <v>12397011</v>
      </c>
      <c r="B4990" s="55"/>
      <c r="C4990" s="55"/>
      <c r="D4990" s="55">
        <v>61584013</v>
      </c>
      <c r="E4990" s="55"/>
      <c r="F4990" s="55">
        <v>300</v>
      </c>
      <c r="G4990" s="55">
        <v>79698314</v>
      </c>
      <c r="H4990" s="55"/>
      <c r="I4990" s="55">
        <v>2275050011</v>
      </c>
      <c r="J4990" s="55">
        <v>2</v>
      </c>
      <c r="K4990" s="55" t="s">
        <v>34</v>
      </c>
      <c r="L4990" s="55" t="s">
        <v>84</v>
      </c>
      <c r="M4990" s="55">
        <v>34029</v>
      </c>
      <c r="N4990" s="55"/>
      <c r="O4990" s="55" t="s">
        <v>482</v>
      </c>
      <c r="P4990" s="55">
        <v>48811</v>
      </c>
      <c r="Q4990" s="55" t="s">
        <v>37</v>
      </c>
      <c r="R4990" s="55" t="s">
        <v>38</v>
      </c>
      <c r="S4990" s="55"/>
      <c r="T4990" s="55"/>
      <c r="U4990" s="55" t="s">
        <v>38</v>
      </c>
      <c r="V4990" s="55">
        <v>40.0334</v>
      </c>
      <c r="W4990" s="55">
        <v>-74.057900000000004</v>
      </c>
      <c r="X4990" s="55" t="s">
        <v>39</v>
      </c>
      <c r="Y4990" s="55" t="s">
        <v>483</v>
      </c>
      <c r="Z4990" s="55" t="s">
        <v>34</v>
      </c>
      <c r="AA4990" s="55">
        <v>0</v>
      </c>
      <c r="AB4990" s="55" t="s">
        <v>41</v>
      </c>
      <c r="AC4990" s="55">
        <v>8</v>
      </c>
      <c r="AD4990" s="55"/>
      <c r="AE4990" s="55" t="s">
        <v>53</v>
      </c>
      <c r="AF4990" s="55" t="s">
        <v>54</v>
      </c>
      <c r="AG4990" s="55">
        <v>0.65532599999999996</v>
      </c>
      <c r="AH4990" s="57" t="s">
        <v>44</v>
      </c>
    </row>
    <row r="4991" spans="1:34" x14ac:dyDescent="0.25">
      <c r="A4991" s="54">
        <v>12397011</v>
      </c>
      <c r="B4991" s="55"/>
      <c r="C4991" s="55"/>
      <c r="D4991" s="55">
        <v>61584013</v>
      </c>
      <c r="E4991" s="55"/>
      <c r="F4991" s="55">
        <v>300</v>
      </c>
      <c r="G4991" s="55">
        <v>79698314</v>
      </c>
      <c r="H4991" s="55"/>
      <c r="I4991" s="55">
        <v>2275050011</v>
      </c>
      <c r="J4991" s="55">
        <v>2</v>
      </c>
      <c r="K4991" s="55" t="s">
        <v>34</v>
      </c>
      <c r="L4991" s="55" t="s">
        <v>84</v>
      </c>
      <c r="M4991" s="55">
        <v>34029</v>
      </c>
      <c r="N4991" s="55"/>
      <c r="O4991" s="55" t="s">
        <v>482</v>
      </c>
      <c r="P4991" s="55">
        <v>48811</v>
      </c>
      <c r="Q4991" s="55" t="s">
        <v>37</v>
      </c>
      <c r="R4991" s="55" t="s">
        <v>38</v>
      </c>
      <c r="S4991" s="55"/>
      <c r="T4991" s="55"/>
      <c r="U4991" s="55" t="s">
        <v>38</v>
      </c>
      <c r="V4991" s="55">
        <v>40.0334</v>
      </c>
      <c r="W4991" s="55">
        <v>-74.057900000000004</v>
      </c>
      <c r="X4991" s="55" t="s">
        <v>39</v>
      </c>
      <c r="Y4991" s="55" t="s">
        <v>483</v>
      </c>
      <c r="Z4991" s="55" t="s">
        <v>34</v>
      </c>
      <c r="AA4991" s="55">
        <v>0</v>
      </c>
      <c r="AB4991" s="55" t="s">
        <v>41</v>
      </c>
      <c r="AC4991" s="55">
        <v>8</v>
      </c>
      <c r="AD4991" s="55"/>
      <c r="AE4991" s="55">
        <v>7439921</v>
      </c>
      <c r="AF4991" s="55" t="s">
        <v>55</v>
      </c>
      <c r="AG4991" s="55">
        <v>8.3854399999999999E-4</v>
      </c>
      <c r="AH4991" s="57" t="s">
        <v>44</v>
      </c>
    </row>
    <row r="4992" spans="1:34" x14ac:dyDescent="0.25">
      <c r="A4992" s="54">
        <v>12319211</v>
      </c>
      <c r="B4992" s="55"/>
      <c r="C4992" s="55"/>
      <c r="D4992" s="55">
        <v>61749213</v>
      </c>
      <c r="E4992" s="55"/>
      <c r="F4992" s="55">
        <v>300</v>
      </c>
      <c r="G4992" s="55">
        <v>80024514</v>
      </c>
      <c r="H4992" s="55"/>
      <c r="I4992" s="55">
        <v>2275050011</v>
      </c>
      <c r="J4992" s="55">
        <v>2</v>
      </c>
      <c r="K4992" s="55" t="s">
        <v>34</v>
      </c>
      <c r="L4992" s="55" t="s">
        <v>90</v>
      </c>
      <c r="M4992" s="55">
        <v>34005</v>
      </c>
      <c r="N4992" s="55"/>
      <c r="O4992" s="55" t="s">
        <v>484</v>
      </c>
      <c r="P4992" s="55">
        <v>48811</v>
      </c>
      <c r="Q4992" s="55" t="s">
        <v>37</v>
      </c>
      <c r="R4992" s="55" t="s">
        <v>38</v>
      </c>
      <c r="S4992" s="55"/>
      <c r="T4992" s="55"/>
      <c r="U4992" s="55" t="s">
        <v>38</v>
      </c>
      <c r="V4992" s="55">
        <v>39.812600000000003</v>
      </c>
      <c r="W4992" s="55">
        <v>-74.424599999999998</v>
      </c>
      <c r="X4992" s="55" t="s">
        <v>39</v>
      </c>
      <c r="Y4992" s="55" t="s">
        <v>485</v>
      </c>
      <c r="Z4992" s="55" t="s">
        <v>34</v>
      </c>
      <c r="AA4992" s="55">
        <v>0</v>
      </c>
      <c r="AB4992" s="55" t="s">
        <v>41</v>
      </c>
      <c r="AC4992" s="55">
        <v>8</v>
      </c>
      <c r="AD4992" s="55"/>
      <c r="AE4992" s="55" t="s">
        <v>42</v>
      </c>
      <c r="AF4992" s="55" t="s">
        <v>43</v>
      </c>
      <c r="AG4992" s="55">
        <v>9.02092E-3</v>
      </c>
      <c r="AH4992" s="57" t="s">
        <v>44</v>
      </c>
    </row>
    <row r="4993" spans="1:34" x14ac:dyDescent="0.25">
      <c r="A4993" s="54">
        <v>12319211</v>
      </c>
      <c r="B4993" s="55"/>
      <c r="C4993" s="55"/>
      <c r="D4993" s="55">
        <v>61749213</v>
      </c>
      <c r="E4993" s="55"/>
      <c r="F4993" s="55">
        <v>300</v>
      </c>
      <c r="G4993" s="55">
        <v>80024514</v>
      </c>
      <c r="H4993" s="55"/>
      <c r="I4993" s="55">
        <v>2275050011</v>
      </c>
      <c r="J4993" s="55">
        <v>2</v>
      </c>
      <c r="K4993" s="55" t="s">
        <v>34</v>
      </c>
      <c r="L4993" s="55" t="s">
        <v>90</v>
      </c>
      <c r="M4993" s="55">
        <v>34005</v>
      </c>
      <c r="N4993" s="55"/>
      <c r="O4993" s="55" t="s">
        <v>484</v>
      </c>
      <c r="P4993" s="55">
        <v>48811</v>
      </c>
      <c r="Q4993" s="55" t="s">
        <v>37</v>
      </c>
      <c r="R4993" s="55" t="s">
        <v>38</v>
      </c>
      <c r="S4993" s="55"/>
      <c r="T4993" s="55"/>
      <c r="U4993" s="55" t="s">
        <v>38</v>
      </c>
      <c r="V4993" s="55">
        <v>39.812600000000003</v>
      </c>
      <c r="W4993" s="55">
        <v>-74.424599999999998</v>
      </c>
      <c r="X4993" s="55" t="s">
        <v>39</v>
      </c>
      <c r="Y4993" s="55" t="s">
        <v>485</v>
      </c>
      <c r="Z4993" s="55" t="s">
        <v>34</v>
      </c>
      <c r="AA4993" s="55">
        <v>0</v>
      </c>
      <c r="AB4993" s="55" t="s">
        <v>41</v>
      </c>
      <c r="AC4993" s="55">
        <v>8</v>
      </c>
      <c r="AD4993" s="55"/>
      <c r="AE4993" s="55" t="s">
        <v>45</v>
      </c>
      <c r="AF4993" s="55" t="s">
        <v>46</v>
      </c>
      <c r="AG4993" s="55">
        <v>5.9949999999999999E-4</v>
      </c>
      <c r="AH4993" s="57" t="s">
        <v>44</v>
      </c>
    </row>
    <row r="4994" spans="1:34" x14ac:dyDescent="0.25">
      <c r="A4994" s="54">
        <v>12319211</v>
      </c>
      <c r="B4994" s="55"/>
      <c r="C4994" s="55"/>
      <c r="D4994" s="55">
        <v>61749213</v>
      </c>
      <c r="E4994" s="55"/>
      <c r="F4994" s="55">
        <v>300</v>
      </c>
      <c r="G4994" s="55">
        <v>80024514</v>
      </c>
      <c r="H4994" s="55"/>
      <c r="I4994" s="55">
        <v>2275050011</v>
      </c>
      <c r="J4994" s="55">
        <v>2</v>
      </c>
      <c r="K4994" s="55" t="s">
        <v>34</v>
      </c>
      <c r="L4994" s="55" t="s">
        <v>90</v>
      </c>
      <c r="M4994" s="55">
        <v>34005</v>
      </c>
      <c r="N4994" s="55"/>
      <c r="O4994" s="55" t="s">
        <v>484</v>
      </c>
      <c r="P4994" s="55">
        <v>48811</v>
      </c>
      <c r="Q4994" s="55" t="s">
        <v>37</v>
      </c>
      <c r="R4994" s="55" t="s">
        <v>38</v>
      </c>
      <c r="S4994" s="55"/>
      <c r="T4994" s="55"/>
      <c r="U4994" s="55" t="s">
        <v>38</v>
      </c>
      <c r="V4994" s="55">
        <v>39.812600000000003</v>
      </c>
      <c r="W4994" s="55">
        <v>-74.424599999999998</v>
      </c>
      <c r="X4994" s="55" t="s">
        <v>39</v>
      </c>
      <c r="Y4994" s="55" t="s">
        <v>485</v>
      </c>
      <c r="Z4994" s="55" t="s">
        <v>34</v>
      </c>
      <c r="AA4994" s="55">
        <v>0</v>
      </c>
      <c r="AB4994" s="55" t="s">
        <v>41</v>
      </c>
      <c r="AC4994" s="55">
        <v>8</v>
      </c>
      <c r="AD4994" s="55"/>
      <c r="AE4994" s="55" t="s">
        <v>47</v>
      </c>
      <c r="AF4994" s="55" t="s">
        <v>48</v>
      </c>
      <c r="AG4994" s="55">
        <v>9.7912099999999998E-3</v>
      </c>
      <c r="AH4994" s="57" t="s">
        <v>44</v>
      </c>
    </row>
    <row r="4995" spans="1:34" x14ac:dyDescent="0.25">
      <c r="A4995" s="54">
        <v>12319211</v>
      </c>
      <c r="B4995" s="55"/>
      <c r="C4995" s="55"/>
      <c r="D4995" s="55">
        <v>61749213</v>
      </c>
      <c r="E4995" s="55"/>
      <c r="F4995" s="55">
        <v>300</v>
      </c>
      <c r="G4995" s="55">
        <v>80024514</v>
      </c>
      <c r="H4995" s="55"/>
      <c r="I4995" s="55">
        <v>2275050011</v>
      </c>
      <c r="J4995" s="55">
        <v>2</v>
      </c>
      <c r="K4995" s="55" t="s">
        <v>34</v>
      </c>
      <c r="L4995" s="55" t="s">
        <v>90</v>
      </c>
      <c r="M4995" s="55">
        <v>34005</v>
      </c>
      <c r="N4995" s="55"/>
      <c r="O4995" s="55" t="s">
        <v>484</v>
      </c>
      <c r="P4995" s="55">
        <v>48811</v>
      </c>
      <c r="Q4995" s="55" t="s">
        <v>37</v>
      </c>
      <c r="R4995" s="55" t="s">
        <v>38</v>
      </c>
      <c r="S4995" s="55"/>
      <c r="T4995" s="55"/>
      <c r="U4995" s="55" t="s">
        <v>38</v>
      </c>
      <c r="V4995" s="55">
        <v>39.812600000000003</v>
      </c>
      <c r="W4995" s="55">
        <v>-74.424599999999998</v>
      </c>
      <c r="X4995" s="55" t="s">
        <v>39</v>
      </c>
      <c r="Y4995" s="55" t="s">
        <v>485</v>
      </c>
      <c r="Z4995" s="55" t="s">
        <v>34</v>
      </c>
      <c r="AA4995" s="55">
        <v>0</v>
      </c>
      <c r="AB4995" s="55" t="s">
        <v>41</v>
      </c>
      <c r="AC4995" s="55">
        <v>8</v>
      </c>
      <c r="AD4995" s="55"/>
      <c r="AE4995" s="55" t="s">
        <v>49</v>
      </c>
      <c r="AF4995" s="55" t="s">
        <v>50</v>
      </c>
      <c r="AG4995" s="55">
        <v>1.41902E-2</v>
      </c>
      <c r="AH4995" s="57" t="s">
        <v>44</v>
      </c>
    </row>
    <row r="4996" spans="1:34" x14ac:dyDescent="0.25">
      <c r="A4996" s="54">
        <v>12319211</v>
      </c>
      <c r="B4996" s="55"/>
      <c r="C4996" s="55"/>
      <c r="D4996" s="55">
        <v>61749213</v>
      </c>
      <c r="E4996" s="55"/>
      <c r="F4996" s="55">
        <v>300</v>
      </c>
      <c r="G4996" s="55">
        <v>80024514</v>
      </c>
      <c r="H4996" s="55"/>
      <c r="I4996" s="55">
        <v>2275050011</v>
      </c>
      <c r="J4996" s="55">
        <v>2</v>
      </c>
      <c r="K4996" s="55" t="s">
        <v>34</v>
      </c>
      <c r="L4996" s="55" t="s">
        <v>90</v>
      </c>
      <c r="M4996" s="55">
        <v>34005</v>
      </c>
      <c r="N4996" s="55"/>
      <c r="O4996" s="55" t="s">
        <v>484</v>
      </c>
      <c r="P4996" s="55">
        <v>48811</v>
      </c>
      <c r="Q4996" s="55" t="s">
        <v>37</v>
      </c>
      <c r="R4996" s="55" t="s">
        <v>38</v>
      </c>
      <c r="S4996" s="55"/>
      <c r="T4996" s="55"/>
      <c r="U4996" s="55" t="s">
        <v>38</v>
      </c>
      <c r="V4996" s="55">
        <v>39.812600000000003</v>
      </c>
      <c r="W4996" s="55">
        <v>-74.424599999999998</v>
      </c>
      <c r="X4996" s="55" t="s">
        <v>39</v>
      </c>
      <c r="Y4996" s="55" t="s">
        <v>485</v>
      </c>
      <c r="Z4996" s="55" t="s">
        <v>34</v>
      </c>
      <c r="AA4996" s="55">
        <v>0</v>
      </c>
      <c r="AB4996" s="55" t="s">
        <v>41</v>
      </c>
      <c r="AC4996" s="55">
        <v>8</v>
      </c>
      <c r="AD4996" s="55"/>
      <c r="AE4996" s="55" t="s">
        <v>51</v>
      </c>
      <c r="AF4996" s="55" t="s">
        <v>52</v>
      </c>
      <c r="AG4996" s="55">
        <v>3.89675E-3</v>
      </c>
      <c r="AH4996" s="57" t="s">
        <v>44</v>
      </c>
    </row>
    <row r="4997" spans="1:34" x14ac:dyDescent="0.25">
      <c r="A4997" s="54">
        <v>12319211</v>
      </c>
      <c r="B4997" s="55"/>
      <c r="C4997" s="55"/>
      <c r="D4997" s="55">
        <v>61749213</v>
      </c>
      <c r="E4997" s="55"/>
      <c r="F4997" s="55">
        <v>300</v>
      </c>
      <c r="G4997" s="55">
        <v>80024514</v>
      </c>
      <c r="H4997" s="55"/>
      <c r="I4997" s="55">
        <v>2275050011</v>
      </c>
      <c r="J4997" s="55">
        <v>2</v>
      </c>
      <c r="K4997" s="55" t="s">
        <v>34</v>
      </c>
      <c r="L4997" s="55" t="s">
        <v>90</v>
      </c>
      <c r="M4997" s="55">
        <v>34005</v>
      </c>
      <c r="N4997" s="55"/>
      <c r="O4997" s="55" t="s">
        <v>484</v>
      </c>
      <c r="P4997" s="55">
        <v>48811</v>
      </c>
      <c r="Q4997" s="55" t="s">
        <v>37</v>
      </c>
      <c r="R4997" s="55" t="s">
        <v>38</v>
      </c>
      <c r="S4997" s="55"/>
      <c r="T4997" s="55"/>
      <c r="U4997" s="55" t="s">
        <v>38</v>
      </c>
      <c r="V4997" s="55">
        <v>39.812600000000003</v>
      </c>
      <c r="W4997" s="55">
        <v>-74.424599999999998</v>
      </c>
      <c r="X4997" s="55" t="s">
        <v>39</v>
      </c>
      <c r="Y4997" s="55" t="s">
        <v>485</v>
      </c>
      <c r="Z4997" s="55" t="s">
        <v>34</v>
      </c>
      <c r="AA4997" s="55">
        <v>0</v>
      </c>
      <c r="AB4997" s="55" t="s">
        <v>41</v>
      </c>
      <c r="AC4997" s="55">
        <v>8</v>
      </c>
      <c r="AD4997" s="55"/>
      <c r="AE4997" s="55" t="s">
        <v>53</v>
      </c>
      <c r="AF4997" s="55" t="s">
        <v>54</v>
      </c>
      <c r="AG4997" s="55">
        <v>0.72023899999999996</v>
      </c>
      <c r="AH4997" s="57" t="s">
        <v>44</v>
      </c>
    </row>
    <row r="4998" spans="1:34" x14ac:dyDescent="0.25">
      <c r="A4998" s="54">
        <v>12319211</v>
      </c>
      <c r="B4998" s="55"/>
      <c r="C4998" s="55"/>
      <c r="D4998" s="55">
        <v>61749213</v>
      </c>
      <c r="E4998" s="55"/>
      <c r="F4998" s="55">
        <v>300</v>
      </c>
      <c r="G4998" s="55">
        <v>80024514</v>
      </c>
      <c r="H4998" s="55"/>
      <c r="I4998" s="55">
        <v>2275050011</v>
      </c>
      <c r="J4998" s="55">
        <v>2</v>
      </c>
      <c r="K4998" s="55" t="s">
        <v>34</v>
      </c>
      <c r="L4998" s="55" t="s">
        <v>90</v>
      </c>
      <c r="M4998" s="55">
        <v>34005</v>
      </c>
      <c r="N4998" s="55"/>
      <c r="O4998" s="55" t="s">
        <v>484</v>
      </c>
      <c r="P4998" s="55">
        <v>48811</v>
      </c>
      <c r="Q4998" s="55" t="s">
        <v>37</v>
      </c>
      <c r="R4998" s="55" t="s">
        <v>38</v>
      </c>
      <c r="S4998" s="55"/>
      <c r="T4998" s="55"/>
      <c r="U4998" s="55" t="s">
        <v>38</v>
      </c>
      <c r="V4998" s="55">
        <v>39.812600000000003</v>
      </c>
      <c r="W4998" s="55">
        <v>-74.424599999999998</v>
      </c>
      <c r="X4998" s="55" t="s">
        <v>39</v>
      </c>
      <c r="Y4998" s="55" t="s">
        <v>485</v>
      </c>
      <c r="Z4998" s="55" t="s">
        <v>34</v>
      </c>
      <c r="AA4998" s="55">
        <v>0</v>
      </c>
      <c r="AB4998" s="55" t="s">
        <v>41</v>
      </c>
      <c r="AC4998" s="55">
        <v>8</v>
      </c>
      <c r="AD4998" s="55"/>
      <c r="AE4998" s="55">
        <v>7439921</v>
      </c>
      <c r="AF4998" s="55" t="s">
        <v>55</v>
      </c>
      <c r="AG4998" s="55">
        <v>9.2160600000000005E-4</v>
      </c>
      <c r="AH4998" s="57" t="s">
        <v>44</v>
      </c>
    </row>
    <row r="4999" spans="1:34" x14ac:dyDescent="0.25">
      <c r="A4999" s="54">
        <v>11711111</v>
      </c>
      <c r="B4999" s="55"/>
      <c r="C4999" s="55"/>
      <c r="D4999" s="55">
        <v>61223113</v>
      </c>
      <c r="E4999" s="55"/>
      <c r="F4999" s="55">
        <v>300</v>
      </c>
      <c r="G4999" s="55">
        <v>78984314</v>
      </c>
      <c r="H4999" s="55"/>
      <c r="I4999" s="55">
        <v>2275050011</v>
      </c>
      <c r="J4999" s="55">
        <v>2</v>
      </c>
      <c r="K4999" s="55" t="s">
        <v>34</v>
      </c>
      <c r="L4999" s="55" t="s">
        <v>56</v>
      </c>
      <c r="M4999" s="55">
        <v>34007</v>
      </c>
      <c r="N4999" s="55"/>
      <c r="O4999" s="55" t="s">
        <v>486</v>
      </c>
      <c r="P4999" s="55">
        <v>48811</v>
      </c>
      <c r="Q4999" s="55" t="s">
        <v>37</v>
      </c>
      <c r="R4999" s="55" t="s">
        <v>38</v>
      </c>
      <c r="S4999" s="55"/>
      <c r="T4999" s="55"/>
      <c r="U4999" s="55" t="s">
        <v>38</v>
      </c>
      <c r="V4999" s="55">
        <v>39.738999999999997</v>
      </c>
      <c r="W4999" s="55">
        <v>-74.966800000000006</v>
      </c>
      <c r="X4999" s="55" t="s">
        <v>39</v>
      </c>
      <c r="Y4999" s="55" t="s">
        <v>487</v>
      </c>
      <c r="Z4999" s="55" t="s">
        <v>34</v>
      </c>
      <c r="AA4999" s="55">
        <v>0</v>
      </c>
      <c r="AB4999" s="55" t="s">
        <v>41</v>
      </c>
      <c r="AC4999" s="55">
        <v>8</v>
      </c>
      <c r="AD4999" s="55"/>
      <c r="AE4999" s="55" t="s">
        <v>42</v>
      </c>
      <c r="AF4999" s="55" t="s">
        <v>43</v>
      </c>
      <c r="AG4999" s="55">
        <v>1.3542700000000001E-3</v>
      </c>
      <c r="AH4999" s="57" t="s">
        <v>44</v>
      </c>
    </row>
    <row r="5000" spans="1:34" x14ac:dyDescent="0.25">
      <c r="A5000" s="54">
        <v>11711111</v>
      </c>
      <c r="B5000" s="55"/>
      <c r="C5000" s="55"/>
      <c r="D5000" s="55">
        <v>61223113</v>
      </c>
      <c r="E5000" s="55"/>
      <c r="F5000" s="55">
        <v>300</v>
      </c>
      <c r="G5000" s="55">
        <v>78984414</v>
      </c>
      <c r="H5000" s="55"/>
      <c r="I5000" s="55">
        <v>2275050012</v>
      </c>
      <c r="J5000" s="55">
        <v>2</v>
      </c>
      <c r="K5000" s="55" t="s">
        <v>34</v>
      </c>
      <c r="L5000" s="55" t="s">
        <v>56</v>
      </c>
      <c r="M5000" s="55">
        <v>34007</v>
      </c>
      <c r="N5000" s="55"/>
      <c r="O5000" s="55" t="s">
        <v>486</v>
      </c>
      <c r="P5000" s="55">
        <v>48811</v>
      </c>
      <c r="Q5000" s="55" t="s">
        <v>37</v>
      </c>
      <c r="R5000" s="55" t="s">
        <v>38</v>
      </c>
      <c r="S5000" s="55"/>
      <c r="T5000" s="55"/>
      <c r="U5000" s="55" t="s">
        <v>38</v>
      </c>
      <c r="V5000" s="55">
        <v>39.738999999999997</v>
      </c>
      <c r="W5000" s="55">
        <v>-74.966800000000006</v>
      </c>
      <c r="X5000" s="55" t="s">
        <v>39</v>
      </c>
      <c r="Y5000" s="55" t="s">
        <v>487</v>
      </c>
      <c r="Z5000" s="55" t="s">
        <v>34</v>
      </c>
      <c r="AA5000" s="55">
        <v>0</v>
      </c>
      <c r="AB5000" s="55" t="s">
        <v>41</v>
      </c>
      <c r="AC5000" s="55">
        <v>8</v>
      </c>
      <c r="AD5000" s="55"/>
      <c r="AE5000" s="55" t="s">
        <v>42</v>
      </c>
      <c r="AF5000" s="55" t="s">
        <v>43</v>
      </c>
      <c r="AG5000" s="55">
        <v>1.1376499999999999E-2</v>
      </c>
      <c r="AH5000" s="57" t="s">
        <v>44</v>
      </c>
    </row>
    <row r="5001" spans="1:34" x14ac:dyDescent="0.25">
      <c r="A5001" s="54">
        <v>11711111</v>
      </c>
      <c r="B5001" s="55"/>
      <c r="C5001" s="55"/>
      <c r="D5001" s="55">
        <v>61223113</v>
      </c>
      <c r="E5001" s="55"/>
      <c r="F5001" s="55">
        <v>300</v>
      </c>
      <c r="G5001" s="55">
        <v>78984314</v>
      </c>
      <c r="H5001" s="55"/>
      <c r="I5001" s="55">
        <v>2275050011</v>
      </c>
      <c r="J5001" s="55">
        <v>2</v>
      </c>
      <c r="K5001" s="55" t="s">
        <v>34</v>
      </c>
      <c r="L5001" s="55" t="s">
        <v>56</v>
      </c>
      <c r="M5001" s="55">
        <v>34007</v>
      </c>
      <c r="N5001" s="55"/>
      <c r="O5001" s="55" t="s">
        <v>486</v>
      </c>
      <c r="P5001" s="55">
        <v>48811</v>
      </c>
      <c r="Q5001" s="55" t="s">
        <v>37</v>
      </c>
      <c r="R5001" s="55" t="s">
        <v>38</v>
      </c>
      <c r="S5001" s="55"/>
      <c r="T5001" s="55"/>
      <c r="U5001" s="55" t="s">
        <v>38</v>
      </c>
      <c r="V5001" s="55">
        <v>39.738999999999997</v>
      </c>
      <c r="W5001" s="55">
        <v>-74.966800000000006</v>
      </c>
      <c r="X5001" s="55" t="s">
        <v>39</v>
      </c>
      <c r="Y5001" s="55" t="s">
        <v>487</v>
      </c>
      <c r="Z5001" s="55" t="s">
        <v>34</v>
      </c>
      <c r="AA5001" s="55">
        <v>0</v>
      </c>
      <c r="AB5001" s="55" t="s">
        <v>41</v>
      </c>
      <c r="AC5001" s="55">
        <v>8</v>
      </c>
      <c r="AD5001" s="55"/>
      <c r="AE5001" s="55" t="s">
        <v>45</v>
      </c>
      <c r="AF5001" s="55" t="s">
        <v>46</v>
      </c>
      <c r="AG5001" s="55">
        <v>9.0000000000000006E-5</v>
      </c>
      <c r="AH5001" s="57" t="s">
        <v>44</v>
      </c>
    </row>
    <row r="5002" spans="1:34" x14ac:dyDescent="0.25">
      <c r="A5002" s="54">
        <v>11711111</v>
      </c>
      <c r="B5002" s="55"/>
      <c r="C5002" s="55"/>
      <c r="D5002" s="55">
        <v>61223113</v>
      </c>
      <c r="E5002" s="55"/>
      <c r="F5002" s="55">
        <v>300</v>
      </c>
      <c r="G5002" s="55">
        <v>78984414</v>
      </c>
      <c r="H5002" s="55"/>
      <c r="I5002" s="55">
        <v>2275050012</v>
      </c>
      <c r="J5002" s="55">
        <v>2</v>
      </c>
      <c r="K5002" s="55" t="s">
        <v>34</v>
      </c>
      <c r="L5002" s="55" t="s">
        <v>56</v>
      </c>
      <c r="M5002" s="55">
        <v>34007</v>
      </c>
      <c r="N5002" s="55"/>
      <c r="O5002" s="55" t="s">
        <v>486</v>
      </c>
      <c r="P5002" s="55">
        <v>48811</v>
      </c>
      <c r="Q5002" s="55" t="s">
        <v>37</v>
      </c>
      <c r="R5002" s="55" t="s">
        <v>38</v>
      </c>
      <c r="S5002" s="55"/>
      <c r="T5002" s="55"/>
      <c r="U5002" s="55" t="s">
        <v>38</v>
      </c>
      <c r="V5002" s="55">
        <v>39.738999999999997</v>
      </c>
      <c r="W5002" s="55">
        <v>-74.966800000000006</v>
      </c>
      <c r="X5002" s="55" t="s">
        <v>39</v>
      </c>
      <c r="Y5002" s="55" t="s">
        <v>487</v>
      </c>
      <c r="Z5002" s="55" t="s">
        <v>34</v>
      </c>
      <c r="AA5002" s="55">
        <v>0</v>
      </c>
      <c r="AB5002" s="55" t="s">
        <v>41</v>
      </c>
      <c r="AC5002" s="55">
        <v>8</v>
      </c>
      <c r="AD5002" s="55"/>
      <c r="AE5002" s="55" t="s">
        <v>45</v>
      </c>
      <c r="AF5002" s="55" t="s">
        <v>46</v>
      </c>
      <c r="AG5002" s="55">
        <v>1.2140199999999999E-3</v>
      </c>
      <c r="AH5002" s="57" t="s">
        <v>44</v>
      </c>
    </row>
    <row r="5003" spans="1:34" x14ac:dyDescent="0.25">
      <c r="A5003" s="54">
        <v>11711111</v>
      </c>
      <c r="B5003" s="55"/>
      <c r="C5003" s="55"/>
      <c r="D5003" s="55">
        <v>61223113</v>
      </c>
      <c r="E5003" s="55"/>
      <c r="F5003" s="55">
        <v>300</v>
      </c>
      <c r="G5003" s="55">
        <v>78984414</v>
      </c>
      <c r="H5003" s="55"/>
      <c r="I5003" s="55">
        <v>2275050012</v>
      </c>
      <c r="J5003" s="55">
        <v>2</v>
      </c>
      <c r="K5003" s="55" t="s">
        <v>34</v>
      </c>
      <c r="L5003" s="55" t="s">
        <v>56</v>
      </c>
      <c r="M5003" s="55">
        <v>34007</v>
      </c>
      <c r="N5003" s="55"/>
      <c r="O5003" s="55" t="s">
        <v>486</v>
      </c>
      <c r="P5003" s="55">
        <v>48811</v>
      </c>
      <c r="Q5003" s="55" t="s">
        <v>37</v>
      </c>
      <c r="R5003" s="55" t="s">
        <v>38</v>
      </c>
      <c r="S5003" s="55"/>
      <c r="T5003" s="55"/>
      <c r="U5003" s="55" t="s">
        <v>38</v>
      </c>
      <c r="V5003" s="55">
        <v>39.738999999999997</v>
      </c>
      <c r="W5003" s="55">
        <v>-74.966800000000006</v>
      </c>
      <c r="X5003" s="55" t="s">
        <v>39</v>
      </c>
      <c r="Y5003" s="55" t="s">
        <v>487</v>
      </c>
      <c r="Z5003" s="55" t="s">
        <v>34</v>
      </c>
      <c r="AA5003" s="55">
        <v>0</v>
      </c>
      <c r="AB5003" s="55" t="s">
        <v>41</v>
      </c>
      <c r="AC5003" s="55">
        <v>8</v>
      </c>
      <c r="AD5003" s="55"/>
      <c r="AE5003" s="55" t="s">
        <v>47</v>
      </c>
      <c r="AF5003" s="55" t="s">
        <v>48</v>
      </c>
      <c r="AG5003" s="55">
        <v>3.8118200000000001E-3</v>
      </c>
      <c r="AH5003" s="57" t="s">
        <v>44</v>
      </c>
    </row>
    <row r="5004" spans="1:34" x14ac:dyDescent="0.25">
      <c r="A5004" s="54">
        <v>11711111</v>
      </c>
      <c r="B5004" s="55"/>
      <c r="C5004" s="55"/>
      <c r="D5004" s="55">
        <v>61223113</v>
      </c>
      <c r="E5004" s="55"/>
      <c r="F5004" s="55">
        <v>300</v>
      </c>
      <c r="G5004" s="55">
        <v>78984314</v>
      </c>
      <c r="H5004" s="55"/>
      <c r="I5004" s="55">
        <v>2275050011</v>
      </c>
      <c r="J5004" s="55">
        <v>2</v>
      </c>
      <c r="K5004" s="55" t="s">
        <v>34</v>
      </c>
      <c r="L5004" s="55" t="s">
        <v>56</v>
      </c>
      <c r="M5004" s="55">
        <v>34007</v>
      </c>
      <c r="N5004" s="55"/>
      <c r="O5004" s="55" t="s">
        <v>486</v>
      </c>
      <c r="P5004" s="55">
        <v>48811</v>
      </c>
      <c r="Q5004" s="55" t="s">
        <v>37</v>
      </c>
      <c r="R5004" s="55" t="s">
        <v>38</v>
      </c>
      <c r="S5004" s="55"/>
      <c r="T5004" s="55"/>
      <c r="U5004" s="55" t="s">
        <v>38</v>
      </c>
      <c r="V5004" s="55">
        <v>39.738999999999997</v>
      </c>
      <c r="W5004" s="55">
        <v>-74.966800000000006</v>
      </c>
      <c r="X5004" s="55" t="s">
        <v>39</v>
      </c>
      <c r="Y5004" s="55" t="s">
        <v>487</v>
      </c>
      <c r="Z5004" s="55" t="s">
        <v>34</v>
      </c>
      <c r="AA5004" s="55">
        <v>0</v>
      </c>
      <c r="AB5004" s="55" t="s">
        <v>41</v>
      </c>
      <c r="AC5004" s="55">
        <v>8</v>
      </c>
      <c r="AD5004" s="55"/>
      <c r="AE5004" s="55" t="s">
        <v>47</v>
      </c>
      <c r="AF5004" s="55" t="s">
        <v>48</v>
      </c>
      <c r="AG5004" s="55">
        <v>1.4699100000000001E-3</v>
      </c>
      <c r="AH5004" s="57" t="s">
        <v>44</v>
      </c>
    </row>
    <row r="5005" spans="1:34" x14ac:dyDescent="0.25">
      <c r="A5005" s="54">
        <v>11711111</v>
      </c>
      <c r="B5005" s="55"/>
      <c r="C5005" s="55"/>
      <c r="D5005" s="55">
        <v>61223113</v>
      </c>
      <c r="E5005" s="55"/>
      <c r="F5005" s="55">
        <v>300</v>
      </c>
      <c r="G5005" s="55">
        <v>78984414</v>
      </c>
      <c r="H5005" s="55"/>
      <c r="I5005" s="55">
        <v>2275050012</v>
      </c>
      <c r="J5005" s="55">
        <v>2</v>
      </c>
      <c r="K5005" s="55" t="s">
        <v>34</v>
      </c>
      <c r="L5005" s="55" t="s">
        <v>56</v>
      </c>
      <c r="M5005" s="55">
        <v>34007</v>
      </c>
      <c r="N5005" s="55"/>
      <c r="O5005" s="55" t="s">
        <v>486</v>
      </c>
      <c r="P5005" s="55">
        <v>48811</v>
      </c>
      <c r="Q5005" s="55" t="s">
        <v>37</v>
      </c>
      <c r="R5005" s="55" t="s">
        <v>38</v>
      </c>
      <c r="S5005" s="55"/>
      <c r="T5005" s="55"/>
      <c r="U5005" s="55" t="s">
        <v>38</v>
      </c>
      <c r="V5005" s="55">
        <v>39.738999999999997</v>
      </c>
      <c r="W5005" s="55">
        <v>-74.966800000000006</v>
      </c>
      <c r="X5005" s="55" t="s">
        <v>39</v>
      </c>
      <c r="Y5005" s="55" t="s">
        <v>487</v>
      </c>
      <c r="Z5005" s="55" t="s">
        <v>34</v>
      </c>
      <c r="AA5005" s="55">
        <v>0</v>
      </c>
      <c r="AB5005" s="55" t="s">
        <v>41</v>
      </c>
      <c r="AC5005" s="55">
        <v>8</v>
      </c>
      <c r="AD5005" s="55"/>
      <c r="AE5005" s="55" t="s">
        <v>49</v>
      </c>
      <c r="AF5005" s="55" t="s">
        <v>50</v>
      </c>
      <c r="AG5005" s="55">
        <v>3.9055499999999998E-3</v>
      </c>
      <c r="AH5005" s="57" t="s">
        <v>44</v>
      </c>
    </row>
    <row r="5006" spans="1:34" x14ac:dyDescent="0.25">
      <c r="A5006" s="54">
        <v>11711111</v>
      </c>
      <c r="B5006" s="55"/>
      <c r="C5006" s="55"/>
      <c r="D5006" s="55">
        <v>61223113</v>
      </c>
      <c r="E5006" s="55"/>
      <c r="F5006" s="55">
        <v>300</v>
      </c>
      <c r="G5006" s="55">
        <v>78984314</v>
      </c>
      <c r="H5006" s="55"/>
      <c r="I5006" s="55">
        <v>2275050011</v>
      </c>
      <c r="J5006" s="55">
        <v>2</v>
      </c>
      <c r="K5006" s="55" t="s">
        <v>34</v>
      </c>
      <c r="L5006" s="55" t="s">
        <v>56</v>
      </c>
      <c r="M5006" s="55">
        <v>34007</v>
      </c>
      <c r="N5006" s="55"/>
      <c r="O5006" s="55" t="s">
        <v>486</v>
      </c>
      <c r="P5006" s="55">
        <v>48811</v>
      </c>
      <c r="Q5006" s="55" t="s">
        <v>37</v>
      </c>
      <c r="R5006" s="55" t="s">
        <v>38</v>
      </c>
      <c r="S5006" s="55"/>
      <c r="T5006" s="55"/>
      <c r="U5006" s="55" t="s">
        <v>38</v>
      </c>
      <c r="V5006" s="55">
        <v>39.738999999999997</v>
      </c>
      <c r="W5006" s="55">
        <v>-74.966800000000006</v>
      </c>
      <c r="X5006" s="55" t="s">
        <v>39</v>
      </c>
      <c r="Y5006" s="55" t="s">
        <v>487</v>
      </c>
      <c r="Z5006" s="55" t="s">
        <v>34</v>
      </c>
      <c r="AA5006" s="55">
        <v>0</v>
      </c>
      <c r="AB5006" s="55" t="s">
        <v>41</v>
      </c>
      <c r="AC5006" s="55">
        <v>8</v>
      </c>
      <c r="AD5006" s="55"/>
      <c r="AE5006" s="55" t="s">
        <v>49</v>
      </c>
      <c r="AF5006" s="55" t="s">
        <v>50</v>
      </c>
      <c r="AG5006" s="55">
        <v>2.1302999999999999E-3</v>
      </c>
      <c r="AH5006" s="57" t="s">
        <v>44</v>
      </c>
    </row>
    <row r="5007" spans="1:34" x14ac:dyDescent="0.25">
      <c r="A5007" s="54">
        <v>11711111</v>
      </c>
      <c r="B5007" s="55"/>
      <c r="C5007" s="55"/>
      <c r="D5007" s="55">
        <v>61223113</v>
      </c>
      <c r="E5007" s="55"/>
      <c r="F5007" s="55">
        <v>300</v>
      </c>
      <c r="G5007" s="55">
        <v>78984414</v>
      </c>
      <c r="H5007" s="55"/>
      <c r="I5007" s="55">
        <v>2275050012</v>
      </c>
      <c r="J5007" s="55">
        <v>2</v>
      </c>
      <c r="K5007" s="55" t="s">
        <v>34</v>
      </c>
      <c r="L5007" s="55" t="s">
        <v>56</v>
      </c>
      <c r="M5007" s="55">
        <v>34007</v>
      </c>
      <c r="N5007" s="55"/>
      <c r="O5007" s="55" t="s">
        <v>486</v>
      </c>
      <c r="P5007" s="55">
        <v>48811</v>
      </c>
      <c r="Q5007" s="55" t="s">
        <v>37</v>
      </c>
      <c r="R5007" s="55" t="s">
        <v>38</v>
      </c>
      <c r="S5007" s="55"/>
      <c r="T5007" s="55"/>
      <c r="U5007" s="55" t="s">
        <v>38</v>
      </c>
      <c r="V5007" s="55">
        <v>39.738999999999997</v>
      </c>
      <c r="W5007" s="55">
        <v>-74.966800000000006</v>
      </c>
      <c r="X5007" s="55" t="s">
        <v>39</v>
      </c>
      <c r="Y5007" s="55" t="s">
        <v>487</v>
      </c>
      <c r="Z5007" s="55" t="s">
        <v>34</v>
      </c>
      <c r="AA5007" s="55">
        <v>0</v>
      </c>
      <c r="AB5007" s="55" t="s">
        <v>41</v>
      </c>
      <c r="AC5007" s="55">
        <v>8</v>
      </c>
      <c r="AD5007" s="55"/>
      <c r="AE5007" s="55" t="s">
        <v>51</v>
      </c>
      <c r="AF5007" s="55" t="s">
        <v>52</v>
      </c>
      <c r="AG5007" s="55">
        <v>5.3417999999999998E-3</v>
      </c>
      <c r="AH5007" s="57" t="s">
        <v>44</v>
      </c>
    </row>
    <row r="5008" spans="1:34" x14ac:dyDescent="0.25">
      <c r="A5008" s="54">
        <v>11711111</v>
      </c>
      <c r="B5008" s="55"/>
      <c r="C5008" s="55"/>
      <c r="D5008" s="55">
        <v>61223113</v>
      </c>
      <c r="E5008" s="55"/>
      <c r="F5008" s="55">
        <v>300</v>
      </c>
      <c r="G5008" s="55">
        <v>78984314</v>
      </c>
      <c r="H5008" s="55"/>
      <c r="I5008" s="55">
        <v>2275050011</v>
      </c>
      <c r="J5008" s="55">
        <v>2</v>
      </c>
      <c r="K5008" s="55" t="s">
        <v>34</v>
      </c>
      <c r="L5008" s="55" t="s">
        <v>56</v>
      </c>
      <c r="M5008" s="55">
        <v>34007</v>
      </c>
      <c r="N5008" s="55"/>
      <c r="O5008" s="55" t="s">
        <v>486</v>
      </c>
      <c r="P5008" s="55">
        <v>48811</v>
      </c>
      <c r="Q5008" s="55" t="s">
        <v>37</v>
      </c>
      <c r="R5008" s="55" t="s">
        <v>38</v>
      </c>
      <c r="S5008" s="55"/>
      <c r="T5008" s="55"/>
      <c r="U5008" s="55" t="s">
        <v>38</v>
      </c>
      <c r="V5008" s="55">
        <v>39.738999999999997</v>
      </c>
      <c r="W5008" s="55">
        <v>-74.966800000000006</v>
      </c>
      <c r="X5008" s="55" t="s">
        <v>39</v>
      </c>
      <c r="Y5008" s="55" t="s">
        <v>487</v>
      </c>
      <c r="Z5008" s="55" t="s">
        <v>34</v>
      </c>
      <c r="AA5008" s="55">
        <v>0</v>
      </c>
      <c r="AB5008" s="55" t="s">
        <v>41</v>
      </c>
      <c r="AC5008" s="55">
        <v>8</v>
      </c>
      <c r="AD5008" s="55"/>
      <c r="AE5008" s="55" t="s">
        <v>51</v>
      </c>
      <c r="AF5008" s="55" t="s">
        <v>52</v>
      </c>
      <c r="AG5008" s="55">
        <v>5.8500000000000002E-4</v>
      </c>
      <c r="AH5008" s="57" t="s">
        <v>44</v>
      </c>
    </row>
    <row r="5009" spans="1:34" x14ac:dyDescent="0.25">
      <c r="A5009" s="54">
        <v>11711111</v>
      </c>
      <c r="B5009" s="55"/>
      <c r="C5009" s="55"/>
      <c r="D5009" s="55">
        <v>61223113</v>
      </c>
      <c r="E5009" s="55"/>
      <c r="F5009" s="55">
        <v>300</v>
      </c>
      <c r="G5009" s="55">
        <v>78984414</v>
      </c>
      <c r="H5009" s="55"/>
      <c r="I5009" s="55">
        <v>2275050012</v>
      </c>
      <c r="J5009" s="55">
        <v>2</v>
      </c>
      <c r="K5009" s="55" t="s">
        <v>34</v>
      </c>
      <c r="L5009" s="55" t="s">
        <v>56</v>
      </c>
      <c r="M5009" s="55">
        <v>34007</v>
      </c>
      <c r="N5009" s="55"/>
      <c r="O5009" s="55" t="s">
        <v>486</v>
      </c>
      <c r="P5009" s="55">
        <v>48811</v>
      </c>
      <c r="Q5009" s="55" t="s">
        <v>37</v>
      </c>
      <c r="R5009" s="55" t="s">
        <v>38</v>
      </c>
      <c r="S5009" s="55"/>
      <c r="T5009" s="55"/>
      <c r="U5009" s="55" t="s">
        <v>38</v>
      </c>
      <c r="V5009" s="55">
        <v>39.738999999999997</v>
      </c>
      <c r="W5009" s="55">
        <v>-74.966800000000006</v>
      </c>
      <c r="X5009" s="55" t="s">
        <v>39</v>
      </c>
      <c r="Y5009" s="55" t="s">
        <v>487</v>
      </c>
      <c r="Z5009" s="55" t="s">
        <v>34</v>
      </c>
      <c r="AA5009" s="55">
        <v>0</v>
      </c>
      <c r="AB5009" s="55" t="s">
        <v>41</v>
      </c>
      <c r="AC5009" s="55">
        <v>8</v>
      </c>
      <c r="AD5009" s="55"/>
      <c r="AE5009" s="55" t="s">
        <v>53</v>
      </c>
      <c r="AF5009" s="55" t="s">
        <v>54</v>
      </c>
      <c r="AG5009" s="55">
        <v>0.15802099999999999</v>
      </c>
      <c r="AH5009" s="57" t="s">
        <v>44</v>
      </c>
    </row>
    <row r="5010" spans="1:34" x14ac:dyDescent="0.25">
      <c r="A5010" s="54">
        <v>11711111</v>
      </c>
      <c r="B5010" s="55"/>
      <c r="C5010" s="55"/>
      <c r="D5010" s="55">
        <v>61223113</v>
      </c>
      <c r="E5010" s="55"/>
      <c r="F5010" s="55">
        <v>300</v>
      </c>
      <c r="G5010" s="55">
        <v>78984314</v>
      </c>
      <c r="H5010" s="55"/>
      <c r="I5010" s="55">
        <v>2275050011</v>
      </c>
      <c r="J5010" s="55">
        <v>2</v>
      </c>
      <c r="K5010" s="55" t="s">
        <v>34</v>
      </c>
      <c r="L5010" s="55" t="s">
        <v>56</v>
      </c>
      <c r="M5010" s="55">
        <v>34007</v>
      </c>
      <c r="N5010" s="55"/>
      <c r="O5010" s="55" t="s">
        <v>486</v>
      </c>
      <c r="P5010" s="55">
        <v>48811</v>
      </c>
      <c r="Q5010" s="55" t="s">
        <v>37</v>
      </c>
      <c r="R5010" s="55" t="s">
        <v>38</v>
      </c>
      <c r="S5010" s="55"/>
      <c r="T5010" s="55"/>
      <c r="U5010" s="55" t="s">
        <v>38</v>
      </c>
      <c r="V5010" s="55">
        <v>39.738999999999997</v>
      </c>
      <c r="W5010" s="55">
        <v>-74.966800000000006</v>
      </c>
      <c r="X5010" s="55" t="s">
        <v>39</v>
      </c>
      <c r="Y5010" s="55" t="s">
        <v>487</v>
      </c>
      <c r="Z5010" s="55" t="s">
        <v>34</v>
      </c>
      <c r="AA5010" s="55">
        <v>0</v>
      </c>
      <c r="AB5010" s="55" t="s">
        <v>41</v>
      </c>
      <c r="AC5010" s="55">
        <v>8</v>
      </c>
      <c r="AD5010" s="55"/>
      <c r="AE5010" s="55" t="s">
        <v>53</v>
      </c>
      <c r="AF5010" s="55" t="s">
        <v>54</v>
      </c>
      <c r="AG5010" s="55">
        <v>0.108126</v>
      </c>
      <c r="AH5010" s="57" t="s">
        <v>44</v>
      </c>
    </row>
    <row r="5011" spans="1:34" x14ac:dyDescent="0.25">
      <c r="A5011" s="54">
        <v>11711111</v>
      </c>
      <c r="B5011" s="55"/>
      <c r="C5011" s="55"/>
      <c r="D5011" s="55">
        <v>61223113</v>
      </c>
      <c r="E5011" s="55"/>
      <c r="F5011" s="55">
        <v>300</v>
      </c>
      <c r="G5011" s="55">
        <v>78984314</v>
      </c>
      <c r="H5011" s="55"/>
      <c r="I5011" s="55">
        <v>2275050011</v>
      </c>
      <c r="J5011" s="55">
        <v>2</v>
      </c>
      <c r="K5011" s="55" t="s">
        <v>34</v>
      </c>
      <c r="L5011" s="55" t="s">
        <v>56</v>
      </c>
      <c r="M5011" s="55">
        <v>34007</v>
      </c>
      <c r="N5011" s="55"/>
      <c r="O5011" s="55" t="s">
        <v>486</v>
      </c>
      <c r="P5011" s="55">
        <v>48811</v>
      </c>
      <c r="Q5011" s="55" t="s">
        <v>37</v>
      </c>
      <c r="R5011" s="55" t="s">
        <v>38</v>
      </c>
      <c r="S5011" s="55"/>
      <c r="T5011" s="55"/>
      <c r="U5011" s="55" t="s">
        <v>38</v>
      </c>
      <c r="V5011" s="55">
        <v>39.738999999999997</v>
      </c>
      <c r="W5011" s="55">
        <v>-74.966800000000006</v>
      </c>
      <c r="X5011" s="55" t="s">
        <v>39</v>
      </c>
      <c r="Y5011" s="55" t="s">
        <v>487</v>
      </c>
      <c r="Z5011" s="55" t="s">
        <v>34</v>
      </c>
      <c r="AA5011" s="55">
        <v>0</v>
      </c>
      <c r="AB5011" s="55" t="s">
        <v>41</v>
      </c>
      <c r="AC5011" s="55">
        <v>8</v>
      </c>
      <c r="AD5011" s="55"/>
      <c r="AE5011" s="55">
        <v>7439921</v>
      </c>
      <c r="AF5011" s="55" t="s">
        <v>55</v>
      </c>
      <c r="AG5011" s="55">
        <v>1.3835599999999999E-4</v>
      </c>
      <c r="AH5011" s="57" t="s">
        <v>44</v>
      </c>
    </row>
    <row r="5012" spans="1:34" x14ac:dyDescent="0.25">
      <c r="A5012" s="54">
        <v>10961111</v>
      </c>
      <c r="B5012" s="55"/>
      <c r="C5012" s="55"/>
      <c r="D5012" s="55">
        <v>60483913</v>
      </c>
      <c r="E5012" s="55"/>
      <c r="F5012" s="55">
        <v>300</v>
      </c>
      <c r="G5012" s="55">
        <v>77509614</v>
      </c>
      <c r="H5012" s="55"/>
      <c r="I5012" s="55">
        <v>2275050012</v>
      </c>
      <c r="J5012" s="55">
        <v>2</v>
      </c>
      <c r="K5012" s="55" t="s">
        <v>34</v>
      </c>
      <c r="L5012" s="55" t="s">
        <v>61</v>
      </c>
      <c r="M5012" s="55">
        <v>34013</v>
      </c>
      <c r="N5012" s="55"/>
      <c r="O5012" s="55" t="s">
        <v>488</v>
      </c>
      <c r="P5012" s="55">
        <v>48811</v>
      </c>
      <c r="Q5012" s="55" t="s">
        <v>37</v>
      </c>
      <c r="R5012" s="55" t="s">
        <v>38</v>
      </c>
      <c r="S5012" s="55"/>
      <c r="T5012" s="55"/>
      <c r="U5012" s="55" t="s">
        <v>38</v>
      </c>
      <c r="V5012" s="55">
        <v>40.762599999999999</v>
      </c>
      <c r="W5012" s="55">
        <v>-74.304000000000002</v>
      </c>
      <c r="X5012" s="55" t="s">
        <v>39</v>
      </c>
      <c r="Y5012" s="55" t="s">
        <v>489</v>
      </c>
      <c r="Z5012" s="55" t="s">
        <v>34</v>
      </c>
      <c r="AA5012" s="55">
        <v>0</v>
      </c>
      <c r="AB5012" s="55" t="s">
        <v>41</v>
      </c>
      <c r="AC5012" s="55">
        <v>8</v>
      </c>
      <c r="AD5012" s="55"/>
      <c r="AE5012" s="55" t="s">
        <v>42</v>
      </c>
      <c r="AF5012" s="55" t="s">
        <v>43</v>
      </c>
      <c r="AG5012" s="55">
        <v>1.1376499999999999E-2</v>
      </c>
      <c r="AH5012" s="57" t="s">
        <v>44</v>
      </c>
    </row>
    <row r="5013" spans="1:34" x14ac:dyDescent="0.25">
      <c r="A5013" s="54">
        <v>10961111</v>
      </c>
      <c r="B5013" s="55"/>
      <c r="C5013" s="55"/>
      <c r="D5013" s="55">
        <v>60483913</v>
      </c>
      <c r="E5013" s="55"/>
      <c r="F5013" s="55">
        <v>300</v>
      </c>
      <c r="G5013" s="55">
        <v>77509514</v>
      </c>
      <c r="H5013" s="55"/>
      <c r="I5013" s="55">
        <v>2275050011</v>
      </c>
      <c r="J5013" s="55">
        <v>2</v>
      </c>
      <c r="K5013" s="55" t="s">
        <v>34</v>
      </c>
      <c r="L5013" s="55" t="s">
        <v>61</v>
      </c>
      <c r="M5013" s="55">
        <v>34013</v>
      </c>
      <c r="N5013" s="55"/>
      <c r="O5013" s="55" t="s">
        <v>488</v>
      </c>
      <c r="P5013" s="55">
        <v>48811</v>
      </c>
      <c r="Q5013" s="55" t="s">
        <v>37</v>
      </c>
      <c r="R5013" s="55" t="s">
        <v>38</v>
      </c>
      <c r="S5013" s="55"/>
      <c r="T5013" s="55"/>
      <c r="U5013" s="55" t="s">
        <v>38</v>
      </c>
      <c r="V5013" s="55">
        <v>40.762599999999999</v>
      </c>
      <c r="W5013" s="55">
        <v>-74.304000000000002</v>
      </c>
      <c r="X5013" s="55" t="s">
        <v>39</v>
      </c>
      <c r="Y5013" s="55" t="s">
        <v>489</v>
      </c>
      <c r="Z5013" s="55" t="s">
        <v>34</v>
      </c>
      <c r="AA5013" s="55">
        <v>0</v>
      </c>
      <c r="AB5013" s="55" t="s">
        <v>41</v>
      </c>
      <c r="AC5013" s="55">
        <v>8</v>
      </c>
      <c r="AD5013" s="55"/>
      <c r="AE5013" s="55" t="s">
        <v>42</v>
      </c>
      <c r="AF5013" s="55" t="s">
        <v>43</v>
      </c>
      <c r="AG5013" s="55">
        <v>1.3542700000000001E-3</v>
      </c>
      <c r="AH5013" s="57" t="s">
        <v>44</v>
      </c>
    </row>
    <row r="5014" spans="1:34" x14ac:dyDescent="0.25">
      <c r="A5014" s="54">
        <v>10961111</v>
      </c>
      <c r="B5014" s="55"/>
      <c r="C5014" s="55"/>
      <c r="D5014" s="55">
        <v>60483913</v>
      </c>
      <c r="E5014" s="55"/>
      <c r="F5014" s="55">
        <v>300</v>
      </c>
      <c r="G5014" s="55">
        <v>77509514</v>
      </c>
      <c r="H5014" s="55"/>
      <c r="I5014" s="55">
        <v>2275050011</v>
      </c>
      <c r="J5014" s="55">
        <v>2</v>
      </c>
      <c r="K5014" s="55" t="s">
        <v>34</v>
      </c>
      <c r="L5014" s="55" t="s">
        <v>61</v>
      </c>
      <c r="M5014" s="55">
        <v>34013</v>
      </c>
      <c r="N5014" s="55"/>
      <c r="O5014" s="55" t="s">
        <v>488</v>
      </c>
      <c r="P5014" s="55">
        <v>48811</v>
      </c>
      <c r="Q5014" s="55" t="s">
        <v>37</v>
      </c>
      <c r="R5014" s="55" t="s">
        <v>38</v>
      </c>
      <c r="S5014" s="55"/>
      <c r="T5014" s="55"/>
      <c r="U5014" s="55" t="s">
        <v>38</v>
      </c>
      <c r="V5014" s="55">
        <v>40.762599999999999</v>
      </c>
      <c r="W5014" s="55">
        <v>-74.304000000000002</v>
      </c>
      <c r="X5014" s="55" t="s">
        <v>39</v>
      </c>
      <c r="Y5014" s="55" t="s">
        <v>489</v>
      </c>
      <c r="Z5014" s="55" t="s">
        <v>34</v>
      </c>
      <c r="AA5014" s="55">
        <v>0</v>
      </c>
      <c r="AB5014" s="55" t="s">
        <v>41</v>
      </c>
      <c r="AC5014" s="55">
        <v>8</v>
      </c>
      <c r="AD5014" s="55"/>
      <c r="AE5014" s="55" t="s">
        <v>45</v>
      </c>
      <c r="AF5014" s="55" t="s">
        <v>46</v>
      </c>
      <c r="AG5014" s="55">
        <v>9.0000000000000006E-5</v>
      </c>
      <c r="AH5014" s="57" t="s">
        <v>44</v>
      </c>
    </row>
    <row r="5015" spans="1:34" x14ac:dyDescent="0.25">
      <c r="A5015" s="54">
        <v>10961111</v>
      </c>
      <c r="B5015" s="55"/>
      <c r="C5015" s="55"/>
      <c r="D5015" s="55">
        <v>60483913</v>
      </c>
      <c r="E5015" s="55"/>
      <c r="F5015" s="55">
        <v>300</v>
      </c>
      <c r="G5015" s="55">
        <v>77509614</v>
      </c>
      <c r="H5015" s="55"/>
      <c r="I5015" s="55">
        <v>2275050012</v>
      </c>
      <c r="J5015" s="55">
        <v>2</v>
      </c>
      <c r="K5015" s="55" t="s">
        <v>34</v>
      </c>
      <c r="L5015" s="55" t="s">
        <v>61</v>
      </c>
      <c r="M5015" s="55">
        <v>34013</v>
      </c>
      <c r="N5015" s="55"/>
      <c r="O5015" s="55" t="s">
        <v>488</v>
      </c>
      <c r="P5015" s="55">
        <v>48811</v>
      </c>
      <c r="Q5015" s="55" t="s">
        <v>37</v>
      </c>
      <c r="R5015" s="55" t="s">
        <v>38</v>
      </c>
      <c r="S5015" s="55"/>
      <c r="T5015" s="55"/>
      <c r="U5015" s="55" t="s">
        <v>38</v>
      </c>
      <c r="V5015" s="55">
        <v>40.762599999999999</v>
      </c>
      <c r="W5015" s="55">
        <v>-74.304000000000002</v>
      </c>
      <c r="X5015" s="55" t="s">
        <v>39</v>
      </c>
      <c r="Y5015" s="55" t="s">
        <v>489</v>
      </c>
      <c r="Z5015" s="55" t="s">
        <v>34</v>
      </c>
      <c r="AA5015" s="55">
        <v>0</v>
      </c>
      <c r="AB5015" s="55" t="s">
        <v>41</v>
      </c>
      <c r="AC5015" s="55">
        <v>8</v>
      </c>
      <c r="AD5015" s="55"/>
      <c r="AE5015" s="55" t="s">
        <v>45</v>
      </c>
      <c r="AF5015" s="55" t="s">
        <v>46</v>
      </c>
      <c r="AG5015" s="55">
        <v>1.2140199999999999E-3</v>
      </c>
      <c r="AH5015" s="57" t="s">
        <v>44</v>
      </c>
    </row>
    <row r="5016" spans="1:34" x14ac:dyDescent="0.25">
      <c r="A5016" s="54">
        <v>10961111</v>
      </c>
      <c r="B5016" s="55"/>
      <c r="C5016" s="55"/>
      <c r="D5016" s="55">
        <v>60483913</v>
      </c>
      <c r="E5016" s="55"/>
      <c r="F5016" s="55">
        <v>300</v>
      </c>
      <c r="G5016" s="55">
        <v>77509614</v>
      </c>
      <c r="H5016" s="55"/>
      <c r="I5016" s="55">
        <v>2275050012</v>
      </c>
      <c r="J5016" s="55">
        <v>2</v>
      </c>
      <c r="K5016" s="55" t="s">
        <v>34</v>
      </c>
      <c r="L5016" s="55" t="s">
        <v>61</v>
      </c>
      <c r="M5016" s="55">
        <v>34013</v>
      </c>
      <c r="N5016" s="55"/>
      <c r="O5016" s="55" t="s">
        <v>488</v>
      </c>
      <c r="P5016" s="55">
        <v>48811</v>
      </c>
      <c r="Q5016" s="55" t="s">
        <v>37</v>
      </c>
      <c r="R5016" s="55" t="s">
        <v>38</v>
      </c>
      <c r="S5016" s="55"/>
      <c r="T5016" s="55"/>
      <c r="U5016" s="55" t="s">
        <v>38</v>
      </c>
      <c r="V5016" s="55">
        <v>40.762599999999999</v>
      </c>
      <c r="W5016" s="55">
        <v>-74.304000000000002</v>
      </c>
      <c r="X5016" s="55" t="s">
        <v>39</v>
      </c>
      <c r="Y5016" s="55" t="s">
        <v>489</v>
      </c>
      <c r="Z5016" s="55" t="s">
        <v>34</v>
      </c>
      <c r="AA5016" s="55">
        <v>0</v>
      </c>
      <c r="AB5016" s="55" t="s">
        <v>41</v>
      </c>
      <c r="AC5016" s="55">
        <v>8</v>
      </c>
      <c r="AD5016" s="55"/>
      <c r="AE5016" s="55" t="s">
        <v>47</v>
      </c>
      <c r="AF5016" s="55" t="s">
        <v>48</v>
      </c>
      <c r="AG5016" s="55">
        <v>3.8118200000000001E-3</v>
      </c>
      <c r="AH5016" s="57" t="s">
        <v>44</v>
      </c>
    </row>
    <row r="5017" spans="1:34" x14ac:dyDescent="0.25">
      <c r="A5017" s="54">
        <v>10961111</v>
      </c>
      <c r="B5017" s="55"/>
      <c r="C5017" s="55"/>
      <c r="D5017" s="55">
        <v>60483913</v>
      </c>
      <c r="E5017" s="55"/>
      <c r="F5017" s="55">
        <v>300</v>
      </c>
      <c r="G5017" s="55">
        <v>77509514</v>
      </c>
      <c r="H5017" s="55"/>
      <c r="I5017" s="55">
        <v>2275050011</v>
      </c>
      <c r="J5017" s="55">
        <v>2</v>
      </c>
      <c r="K5017" s="55" t="s">
        <v>34</v>
      </c>
      <c r="L5017" s="55" t="s">
        <v>61</v>
      </c>
      <c r="M5017" s="55">
        <v>34013</v>
      </c>
      <c r="N5017" s="55"/>
      <c r="O5017" s="55" t="s">
        <v>488</v>
      </c>
      <c r="P5017" s="55">
        <v>48811</v>
      </c>
      <c r="Q5017" s="55" t="s">
        <v>37</v>
      </c>
      <c r="R5017" s="55" t="s">
        <v>38</v>
      </c>
      <c r="S5017" s="55"/>
      <c r="T5017" s="55"/>
      <c r="U5017" s="55" t="s">
        <v>38</v>
      </c>
      <c r="V5017" s="55">
        <v>40.762599999999999</v>
      </c>
      <c r="W5017" s="55">
        <v>-74.304000000000002</v>
      </c>
      <c r="X5017" s="55" t="s">
        <v>39</v>
      </c>
      <c r="Y5017" s="55" t="s">
        <v>489</v>
      </c>
      <c r="Z5017" s="55" t="s">
        <v>34</v>
      </c>
      <c r="AA5017" s="55">
        <v>0</v>
      </c>
      <c r="AB5017" s="55" t="s">
        <v>41</v>
      </c>
      <c r="AC5017" s="55">
        <v>8</v>
      </c>
      <c r="AD5017" s="55"/>
      <c r="AE5017" s="55" t="s">
        <v>47</v>
      </c>
      <c r="AF5017" s="55" t="s">
        <v>48</v>
      </c>
      <c r="AG5017" s="55">
        <v>1.4699100000000001E-3</v>
      </c>
      <c r="AH5017" s="57" t="s">
        <v>44</v>
      </c>
    </row>
    <row r="5018" spans="1:34" x14ac:dyDescent="0.25">
      <c r="A5018" s="54">
        <v>10961111</v>
      </c>
      <c r="B5018" s="55"/>
      <c r="C5018" s="55"/>
      <c r="D5018" s="55">
        <v>60483913</v>
      </c>
      <c r="E5018" s="55"/>
      <c r="F5018" s="55">
        <v>300</v>
      </c>
      <c r="G5018" s="55">
        <v>77509514</v>
      </c>
      <c r="H5018" s="55"/>
      <c r="I5018" s="55">
        <v>2275050011</v>
      </c>
      <c r="J5018" s="55">
        <v>2</v>
      </c>
      <c r="K5018" s="55" t="s">
        <v>34</v>
      </c>
      <c r="L5018" s="55" t="s">
        <v>61</v>
      </c>
      <c r="M5018" s="55">
        <v>34013</v>
      </c>
      <c r="N5018" s="55"/>
      <c r="O5018" s="55" t="s">
        <v>488</v>
      </c>
      <c r="P5018" s="55">
        <v>48811</v>
      </c>
      <c r="Q5018" s="55" t="s">
        <v>37</v>
      </c>
      <c r="R5018" s="55" t="s">
        <v>38</v>
      </c>
      <c r="S5018" s="55"/>
      <c r="T5018" s="55"/>
      <c r="U5018" s="55" t="s">
        <v>38</v>
      </c>
      <c r="V5018" s="55">
        <v>40.762599999999999</v>
      </c>
      <c r="W5018" s="55">
        <v>-74.304000000000002</v>
      </c>
      <c r="X5018" s="55" t="s">
        <v>39</v>
      </c>
      <c r="Y5018" s="55" t="s">
        <v>489</v>
      </c>
      <c r="Z5018" s="55" t="s">
        <v>34</v>
      </c>
      <c r="AA5018" s="55">
        <v>0</v>
      </c>
      <c r="AB5018" s="55" t="s">
        <v>41</v>
      </c>
      <c r="AC5018" s="55">
        <v>8</v>
      </c>
      <c r="AD5018" s="55"/>
      <c r="AE5018" s="55" t="s">
        <v>49</v>
      </c>
      <c r="AF5018" s="55" t="s">
        <v>50</v>
      </c>
      <c r="AG5018" s="55">
        <v>2.1302999999999999E-3</v>
      </c>
      <c r="AH5018" s="57" t="s">
        <v>44</v>
      </c>
    </row>
    <row r="5019" spans="1:34" x14ac:dyDescent="0.25">
      <c r="A5019" s="54">
        <v>10961111</v>
      </c>
      <c r="B5019" s="55"/>
      <c r="C5019" s="55"/>
      <c r="D5019" s="55">
        <v>60483913</v>
      </c>
      <c r="E5019" s="55"/>
      <c r="F5019" s="55">
        <v>300</v>
      </c>
      <c r="G5019" s="55">
        <v>77509614</v>
      </c>
      <c r="H5019" s="55"/>
      <c r="I5019" s="55">
        <v>2275050012</v>
      </c>
      <c r="J5019" s="55">
        <v>2</v>
      </c>
      <c r="K5019" s="55" t="s">
        <v>34</v>
      </c>
      <c r="L5019" s="55" t="s">
        <v>61</v>
      </c>
      <c r="M5019" s="55">
        <v>34013</v>
      </c>
      <c r="N5019" s="55"/>
      <c r="O5019" s="55" t="s">
        <v>488</v>
      </c>
      <c r="P5019" s="55">
        <v>48811</v>
      </c>
      <c r="Q5019" s="55" t="s">
        <v>37</v>
      </c>
      <c r="R5019" s="55" t="s">
        <v>38</v>
      </c>
      <c r="S5019" s="55"/>
      <c r="T5019" s="55"/>
      <c r="U5019" s="55" t="s">
        <v>38</v>
      </c>
      <c r="V5019" s="55">
        <v>40.762599999999999</v>
      </c>
      <c r="W5019" s="55">
        <v>-74.304000000000002</v>
      </c>
      <c r="X5019" s="55" t="s">
        <v>39</v>
      </c>
      <c r="Y5019" s="55" t="s">
        <v>489</v>
      </c>
      <c r="Z5019" s="55" t="s">
        <v>34</v>
      </c>
      <c r="AA5019" s="55">
        <v>0</v>
      </c>
      <c r="AB5019" s="55" t="s">
        <v>41</v>
      </c>
      <c r="AC5019" s="55">
        <v>8</v>
      </c>
      <c r="AD5019" s="55"/>
      <c r="AE5019" s="55" t="s">
        <v>49</v>
      </c>
      <c r="AF5019" s="55" t="s">
        <v>50</v>
      </c>
      <c r="AG5019" s="55">
        <v>3.9055499999999998E-3</v>
      </c>
      <c r="AH5019" s="57" t="s">
        <v>44</v>
      </c>
    </row>
    <row r="5020" spans="1:34" x14ac:dyDescent="0.25">
      <c r="A5020" s="54">
        <v>10961111</v>
      </c>
      <c r="B5020" s="55"/>
      <c r="C5020" s="55"/>
      <c r="D5020" s="55">
        <v>60483913</v>
      </c>
      <c r="E5020" s="55"/>
      <c r="F5020" s="55">
        <v>300</v>
      </c>
      <c r="G5020" s="55">
        <v>77509514</v>
      </c>
      <c r="H5020" s="55"/>
      <c r="I5020" s="55">
        <v>2275050011</v>
      </c>
      <c r="J5020" s="55">
        <v>2</v>
      </c>
      <c r="K5020" s="55" t="s">
        <v>34</v>
      </c>
      <c r="L5020" s="55" t="s">
        <v>61</v>
      </c>
      <c r="M5020" s="55">
        <v>34013</v>
      </c>
      <c r="N5020" s="55"/>
      <c r="O5020" s="55" t="s">
        <v>488</v>
      </c>
      <c r="P5020" s="55">
        <v>48811</v>
      </c>
      <c r="Q5020" s="55" t="s">
        <v>37</v>
      </c>
      <c r="R5020" s="55" t="s">
        <v>38</v>
      </c>
      <c r="S5020" s="55"/>
      <c r="T5020" s="55"/>
      <c r="U5020" s="55" t="s">
        <v>38</v>
      </c>
      <c r="V5020" s="55">
        <v>40.762599999999999</v>
      </c>
      <c r="W5020" s="55">
        <v>-74.304000000000002</v>
      </c>
      <c r="X5020" s="55" t="s">
        <v>39</v>
      </c>
      <c r="Y5020" s="55" t="s">
        <v>489</v>
      </c>
      <c r="Z5020" s="55" t="s">
        <v>34</v>
      </c>
      <c r="AA5020" s="55">
        <v>0</v>
      </c>
      <c r="AB5020" s="55" t="s">
        <v>41</v>
      </c>
      <c r="AC5020" s="55">
        <v>8</v>
      </c>
      <c r="AD5020" s="55"/>
      <c r="AE5020" s="55" t="s">
        <v>51</v>
      </c>
      <c r="AF5020" s="55" t="s">
        <v>52</v>
      </c>
      <c r="AG5020" s="55">
        <v>5.8500000000000002E-4</v>
      </c>
      <c r="AH5020" s="57" t="s">
        <v>44</v>
      </c>
    </row>
    <row r="5021" spans="1:34" x14ac:dyDescent="0.25">
      <c r="A5021" s="54">
        <v>10961111</v>
      </c>
      <c r="B5021" s="55"/>
      <c r="C5021" s="55"/>
      <c r="D5021" s="55">
        <v>60483913</v>
      </c>
      <c r="E5021" s="55"/>
      <c r="F5021" s="55">
        <v>300</v>
      </c>
      <c r="G5021" s="55">
        <v>77509614</v>
      </c>
      <c r="H5021" s="55"/>
      <c r="I5021" s="55">
        <v>2275050012</v>
      </c>
      <c r="J5021" s="55">
        <v>2</v>
      </c>
      <c r="K5021" s="55" t="s">
        <v>34</v>
      </c>
      <c r="L5021" s="55" t="s">
        <v>61</v>
      </c>
      <c r="M5021" s="55">
        <v>34013</v>
      </c>
      <c r="N5021" s="55"/>
      <c r="O5021" s="55" t="s">
        <v>488</v>
      </c>
      <c r="P5021" s="55">
        <v>48811</v>
      </c>
      <c r="Q5021" s="55" t="s">
        <v>37</v>
      </c>
      <c r="R5021" s="55" t="s">
        <v>38</v>
      </c>
      <c r="S5021" s="55"/>
      <c r="T5021" s="55"/>
      <c r="U5021" s="55" t="s">
        <v>38</v>
      </c>
      <c r="V5021" s="55">
        <v>40.762599999999999</v>
      </c>
      <c r="W5021" s="55">
        <v>-74.304000000000002</v>
      </c>
      <c r="X5021" s="55" t="s">
        <v>39</v>
      </c>
      <c r="Y5021" s="55" t="s">
        <v>489</v>
      </c>
      <c r="Z5021" s="55" t="s">
        <v>34</v>
      </c>
      <c r="AA5021" s="55">
        <v>0</v>
      </c>
      <c r="AB5021" s="55" t="s">
        <v>41</v>
      </c>
      <c r="AC5021" s="55">
        <v>8</v>
      </c>
      <c r="AD5021" s="55"/>
      <c r="AE5021" s="55" t="s">
        <v>51</v>
      </c>
      <c r="AF5021" s="55" t="s">
        <v>52</v>
      </c>
      <c r="AG5021" s="55">
        <v>5.3417999999999998E-3</v>
      </c>
      <c r="AH5021" s="57" t="s">
        <v>44</v>
      </c>
    </row>
    <row r="5022" spans="1:34" x14ac:dyDescent="0.25">
      <c r="A5022" s="54">
        <v>10961111</v>
      </c>
      <c r="B5022" s="55"/>
      <c r="C5022" s="55"/>
      <c r="D5022" s="55">
        <v>60483913</v>
      </c>
      <c r="E5022" s="55"/>
      <c r="F5022" s="55">
        <v>300</v>
      </c>
      <c r="G5022" s="55">
        <v>77509514</v>
      </c>
      <c r="H5022" s="55"/>
      <c r="I5022" s="55">
        <v>2275050011</v>
      </c>
      <c r="J5022" s="55">
        <v>2</v>
      </c>
      <c r="K5022" s="55" t="s">
        <v>34</v>
      </c>
      <c r="L5022" s="55" t="s">
        <v>61</v>
      </c>
      <c r="M5022" s="55">
        <v>34013</v>
      </c>
      <c r="N5022" s="55"/>
      <c r="O5022" s="55" t="s">
        <v>488</v>
      </c>
      <c r="P5022" s="55">
        <v>48811</v>
      </c>
      <c r="Q5022" s="55" t="s">
        <v>37</v>
      </c>
      <c r="R5022" s="55" t="s">
        <v>38</v>
      </c>
      <c r="S5022" s="55"/>
      <c r="T5022" s="55"/>
      <c r="U5022" s="55" t="s">
        <v>38</v>
      </c>
      <c r="V5022" s="55">
        <v>40.762599999999999</v>
      </c>
      <c r="W5022" s="55">
        <v>-74.304000000000002</v>
      </c>
      <c r="X5022" s="55" t="s">
        <v>39</v>
      </c>
      <c r="Y5022" s="55" t="s">
        <v>489</v>
      </c>
      <c r="Z5022" s="55" t="s">
        <v>34</v>
      </c>
      <c r="AA5022" s="55">
        <v>0</v>
      </c>
      <c r="AB5022" s="55" t="s">
        <v>41</v>
      </c>
      <c r="AC5022" s="55">
        <v>8</v>
      </c>
      <c r="AD5022" s="55"/>
      <c r="AE5022" s="55" t="s">
        <v>53</v>
      </c>
      <c r="AF5022" s="55" t="s">
        <v>54</v>
      </c>
      <c r="AG5022" s="55">
        <v>0.108126</v>
      </c>
      <c r="AH5022" s="57" t="s">
        <v>44</v>
      </c>
    </row>
    <row r="5023" spans="1:34" x14ac:dyDescent="0.25">
      <c r="A5023" s="54">
        <v>10961111</v>
      </c>
      <c r="B5023" s="55"/>
      <c r="C5023" s="55"/>
      <c r="D5023" s="55">
        <v>60483913</v>
      </c>
      <c r="E5023" s="55"/>
      <c r="F5023" s="55">
        <v>300</v>
      </c>
      <c r="G5023" s="55">
        <v>77509614</v>
      </c>
      <c r="H5023" s="55"/>
      <c r="I5023" s="55">
        <v>2275050012</v>
      </c>
      <c r="J5023" s="55">
        <v>2</v>
      </c>
      <c r="K5023" s="55" t="s">
        <v>34</v>
      </c>
      <c r="L5023" s="55" t="s">
        <v>61</v>
      </c>
      <c r="M5023" s="55">
        <v>34013</v>
      </c>
      <c r="N5023" s="55"/>
      <c r="O5023" s="55" t="s">
        <v>488</v>
      </c>
      <c r="P5023" s="55">
        <v>48811</v>
      </c>
      <c r="Q5023" s="55" t="s">
        <v>37</v>
      </c>
      <c r="R5023" s="55" t="s">
        <v>38</v>
      </c>
      <c r="S5023" s="55"/>
      <c r="T5023" s="55"/>
      <c r="U5023" s="55" t="s">
        <v>38</v>
      </c>
      <c r="V5023" s="55">
        <v>40.762599999999999</v>
      </c>
      <c r="W5023" s="55">
        <v>-74.304000000000002</v>
      </c>
      <c r="X5023" s="55" t="s">
        <v>39</v>
      </c>
      <c r="Y5023" s="55" t="s">
        <v>489</v>
      </c>
      <c r="Z5023" s="55" t="s">
        <v>34</v>
      </c>
      <c r="AA5023" s="55">
        <v>0</v>
      </c>
      <c r="AB5023" s="55" t="s">
        <v>41</v>
      </c>
      <c r="AC5023" s="55">
        <v>8</v>
      </c>
      <c r="AD5023" s="55"/>
      <c r="AE5023" s="55" t="s">
        <v>53</v>
      </c>
      <c r="AF5023" s="55" t="s">
        <v>54</v>
      </c>
      <c r="AG5023" s="55">
        <v>0.15802099999999999</v>
      </c>
      <c r="AH5023" s="57" t="s">
        <v>44</v>
      </c>
    </row>
    <row r="5024" spans="1:34" x14ac:dyDescent="0.25">
      <c r="A5024" s="54">
        <v>10961111</v>
      </c>
      <c r="B5024" s="55"/>
      <c r="C5024" s="55"/>
      <c r="D5024" s="55">
        <v>60483913</v>
      </c>
      <c r="E5024" s="55"/>
      <c r="F5024" s="55">
        <v>300</v>
      </c>
      <c r="G5024" s="55">
        <v>77509514</v>
      </c>
      <c r="H5024" s="55"/>
      <c r="I5024" s="55">
        <v>2275050011</v>
      </c>
      <c r="J5024" s="55">
        <v>2</v>
      </c>
      <c r="K5024" s="55" t="s">
        <v>34</v>
      </c>
      <c r="L5024" s="55" t="s">
        <v>61</v>
      </c>
      <c r="M5024" s="55">
        <v>34013</v>
      </c>
      <c r="N5024" s="55"/>
      <c r="O5024" s="55" t="s">
        <v>488</v>
      </c>
      <c r="P5024" s="55">
        <v>48811</v>
      </c>
      <c r="Q5024" s="55" t="s">
        <v>37</v>
      </c>
      <c r="R5024" s="55" t="s">
        <v>38</v>
      </c>
      <c r="S5024" s="55"/>
      <c r="T5024" s="55"/>
      <c r="U5024" s="55" t="s">
        <v>38</v>
      </c>
      <c r="V5024" s="55">
        <v>40.762599999999999</v>
      </c>
      <c r="W5024" s="55">
        <v>-74.304000000000002</v>
      </c>
      <c r="X5024" s="55" t="s">
        <v>39</v>
      </c>
      <c r="Y5024" s="55" t="s">
        <v>489</v>
      </c>
      <c r="Z5024" s="55" t="s">
        <v>34</v>
      </c>
      <c r="AA5024" s="55">
        <v>0</v>
      </c>
      <c r="AB5024" s="55" t="s">
        <v>41</v>
      </c>
      <c r="AC5024" s="55">
        <v>8</v>
      </c>
      <c r="AD5024" s="55"/>
      <c r="AE5024" s="55">
        <v>7439921</v>
      </c>
      <c r="AF5024" s="55" t="s">
        <v>55</v>
      </c>
      <c r="AG5024" s="55">
        <v>1.3835599999999999E-4</v>
      </c>
      <c r="AH5024" s="57" t="s">
        <v>44</v>
      </c>
    </row>
    <row r="5025" spans="1:34" x14ac:dyDescent="0.25">
      <c r="A5025" s="54">
        <v>12395911</v>
      </c>
      <c r="B5025" s="55"/>
      <c r="C5025" s="55"/>
      <c r="D5025" s="55">
        <v>61582613</v>
      </c>
      <c r="E5025" s="55"/>
      <c r="F5025" s="55">
        <v>300</v>
      </c>
      <c r="G5025" s="55">
        <v>79695514</v>
      </c>
      <c r="H5025" s="55"/>
      <c r="I5025" s="55">
        <v>2275050011</v>
      </c>
      <c r="J5025" s="55">
        <v>2</v>
      </c>
      <c r="K5025" s="55" t="s">
        <v>34</v>
      </c>
      <c r="L5025" s="55" t="s">
        <v>87</v>
      </c>
      <c r="M5025" s="55">
        <v>34011</v>
      </c>
      <c r="N5025" s="55"/>
      <c r="O5025" s="55" t="s">
        <v>490</v>
      </c>
      <c r="P5025" s="55">
        <v>48811</v>
      </c>
      <c r="Q5025" s="55" t="s">
        <v>37</v>
      </c>
      <c r="R5025" s="55" t="s">
        <v>38</v>
      </c>
      <c r="S5025" s="55"/>
      <c r="T5025" s="55"/>
      <c r="U5025" s="55" t="s">
        <v>38</v>
      </c>
      <c r="V5025" s="55">
        <v>39.472200000000001</v>
      </c>
      <c r="W5025" s="55">
        <v>-75.277500000000003</v>
      </c>
      <c r="X5025" s="55" t="s">
        <v>39</v>
      </c>
      <c r="Y5025" s="55" t="s">
        <v>89</v>
      </c>
      <c r="Z5025" s="55" t="s">
        <v>34</v>
      </c>
      <c r="AA5025" s="55">
        <v>0</v>
      </c>
      <c r="AB5025" s="55" t="s">
        <v>41</v>
      </c>
      <c r="AC5025" s="55">
        <v>8</v>
      </c>
      <c r="AD5025" s="55"/>
      <c r="AE5025" s="55" t="s">
        <v>42</v>
      </c>
      <c r="AF5025" s="55" t="s">
        <v>43</v>
      </c>
      <c r="AG5025" s="55">
        <v>6.4020700000000002E-3</v>
      </c>
      <c r="AH5025" s="57" t="s">
        <v>44</v>
      </c>
    </row>
    <row r="5026" spans="1:34" x14ac:dyDescent="0.25">
      <c r="A5026" s="54">
        <v>12395911</v>
      </c>
      <c r="B5026" s="55"/>
      <c r="C5026" s="55"/>
      <c r="D5026" s="55">
        <v>61582613</v>
      </c>
      <c r="E5026" s="55"/>
      <c r="F5026" s="55">
        <v>300</v>
      </c>
      <c r="G5026" s="55">
        <v>79695514</v>
      </c>
      <c r="H5026" s="55"/>
      <c r="I5026" s="55">
        <v>2275050011</v>
      </c>
      <c r="J5026" s="55">
        <v>2</v>
      </c>
      <c r="K5026" s="55" t="s">
        <v>34</v>
      </c>
      <c r="L5026" s="55" t="s">
        <v>87</v>
      </c>
      <c r="M5026" s="55">
        <v>34011</v>
      </c>
      <c r="N5026" s="55"/>
      <c r="O5026" s="55" t="s">
        <v>490</v>
      </c>
      <c r="P5026" s="55">
        <v>48811</v>
      </c>
      <c r="Q5026" s="55" t="s">
        <v>37</v>
      </c>
      <c r="R5026" s="55" t="s">
        <v>38</v>
      </c>
      <c r="S5026" s="55"/>
      <c r="T5026" s="55"/>
      <c r="U5026" s="55" t="s">
        <v>38</v>
      </c>
      <c r="V5026" s="55">
        <v>39.472200000000001</v>
      </c>
      <c r="W5026" s="55">
        <v>-75.277500000000003</v>
      </c>
      <c r="X5026" s="55" t="s">
        <v>39</v>
      </c>
      <c r="Y5026" s="55" t="s">
        <v>89</v>
      </c>
      <c r="Z5026" s="55" t="s">
        <v>34</v>
      </c>
      <c r="AA5026" s="55">
        <v>0</v>
      </c>
      <c r="AB5026" s="55" t="s">
        <v>41</v>
      </c>
      <c r="AC5026" s="55">
        <v>8</v>
      </c>
      <c r="AD5026" s="55"/>
      <c r="AE5026" s="55" t="s">
        <v>45</v>
      </c>
      <c r="AF5026" s="55" t="s">
        <v>46</v>
      </c>
      <c r="AG5026" s="55">
        <v>4.2546000000000001E-4</v>
      </c>
      <c r="AH5026" s="57" t="s">
        <v>44</v>
      </c>
    </row>
    <row r="5027" spans="1:34" x14ac:dyDescent="0.25">
      <c r="A5027" s="54">
        <v>12395911</v>
      </c>
      <c r="B5027" s="55"/>
      <c r="C5027" s="55"/>
      <c r="D5027" s="55">
        <v>61582613</v>
      </c>
      <c r="E5027" s="55"/>
      <c r="F5027" s="55">
        <v>300</v>
      </c>
      <c r="G5027" s="55">
        <v>79695514</v>
      </c>
      <c r="H5027" s="55"/>
      <c r="I5027" s="55">
        <v>2275050011</v>
      </c>
      <c r="J5027" s="55">
        <v>2</v>
      </c>
      <c r="K5027" s="55" t="s">
        <v>34</v>
      </c>
      <c r="L5027" s="55" t="s">
        <v>87</v>
      </c>
      <c r="M5027" s="55">
        <v>34011</v>
      </c>
      <c r="N5027" s="55"/>
      <c r="O5027" s="55" t="s">
        <v>490</v>
      </c>
      <c r="P5027" s="55">
        <v>48811</v>
      </c>
      <c r="Q5027" s="55" t="s">
        <v>37</v>
      </c>
      <c r="R5027" s="55" t="s">
        <v>38</v>
      </c>
      <c r="S5027" s="55"/>
      <c r="T5027" s="55"/>
      <c r="U5027" s="55" t="s">
        <v>38</v>
      </c>
      <c r="V5027" s="55">
        <v>39.472200000000001</v>
      </c>
      <c r="W5027" s="55">
        <v>-75.277500000000003</v>
      </c>
      <c r="X5027" s="55" t="s">
        <v>39</v>
      </c>
      <c r="Y5027" s="55" t="s">
        <v>89</v>
      </c>
      <c r="Z5027" s="55" t="s">
        <v>34</v>
      </c>
      <c r="AA5027" s="55">
        <v>0</v>
      </c>
      <c r="AB5027" s="55" t="s">
        <v>41</v>
      </c>
      <c r="AC5027" s="55">
        <v>8</v>
      </c>
      <c r="AD5027" s="55"/>
      <c r="AE5027" s="55" t="s">
        <v>47</v>
      </c>
      <c r="AF5027" s="55" t="s">
        <v>48</v>
      </c>
      <c r="AG5027" s="55">
        <v>6.9487400000000001E-3</v>
      </c>
      <c r="AH5027" s="57" t="s">
        <v>44</v>
      </c>
    </row>
    <row r="5028" spans="1:34" x14ac:dyDescent="0.25">
      <c r="A5028" s="54">
        <v>12395911</v>
      </c>
      <c r="B5028" s="55"/>
      <c r="C5028" s="55"/>
      <c r="D5028" s="55">
        <v>61582613</v>
      </c>
      <c r="E5028" s="55"/>
      <c r="F5028" s="55">
        <v>300</v>
      </c>
      <c r="G5028" s="55">
        <v>79695514</v>
      </c>
      <c r="H5028" s="55"/>
      <c r="I5028" s="55">
        <v>2275050011</v>
      </c>
      <c r="J5028" s="55">
        <v>2</v>
      </c>
      <c r="K5028" s="55" t="s">
        <v>34</v>
      </c>
      <c r="L5028" s="55" t="s">
        <v>87</v>
      </c>
      <c r="M5028" s="55">
        <v>34011</v>
      </c>
      <c r="N5028" s="55"/>
      <c r="O5028" s="55" t="s">
        <v>490</v>
      </c>
      <c r="P5028" s="55">
        <v>48811</v>
      </c>
      <c r="Q5028" s="55" t="s">
        <v>37</v>
      </c>
      <c r="R5028" s="55" t="s">
        <v>38</v>
      </c>
      <c r="S5028" s="55"/>
      <c r="T5028" s="55"/>
      <c r="U5028" s="55" t="s">
        <v>38</v>
      </c>
      <c r="V5028" s="55">
        <v>39.472200000000001</v>
      </c>
      <c r="W5028" s="55">
        <v>-75.277500000000003</v>
      </c>
      <c r="X5028" s="55" t="s">
        <v>39</v>
      </c>
      <c r="Y5028" s="55" t="s">
        <v>89</v>
      </c>
      <c r="Z5028" s="55" t="s">
        <v>34</v>
      </c>
      <c r="AA5028" s="55">
        <v>0</v>
      </c>
      <c r="AB5028" s="55" t="s">
        <v>41</v>
      </c>
      <c r="AC5028" s="55">
        <v>8</v>
      </c>
      <c r="AD5028" s="55"/>
      <c r="AE5028" s="55" t="s">
        <v>49</v>
      </c>
      <c r="AF5028" s="55" t="s">
        <v>50</v>
      </c>
      <c r="AG5028" s="55">
        <v>1.0070600000000001E-2</v>
      </c>
      <c r="AH5028" s="57" t="s">
        <v>44</v>
      </c>
    </row>
    <row r="5029" spans="1:34" x14ac:dyDescent="0.25">
      <c r="A5029" s="54">
        <v>12395911</v>
      </c>
      <c r="B5029" s="55"/>
      <c r="C5029" s="55"/>
      <c r="D5029" s="55">
        <v>61582613</v>
      </c>
      <c r="E5029" s="55"/>
      <c r="F5029" s="55">
        <v>300</v>
      </c>
      <c r="G5029" s="55">
        <v>79695514</v>
      </c>
      <c r="H5029" s="55"/>
      <c r="I5029" s="55">
        <v>2275050011</v>
      </c>
      <c r="J5029" s="55">
        <v>2</v>
      </c>
      <c r="K5029" s="55" t="s">
        <v>34</v>
      </c>
      <c r="L5029" s="55" t="s">
        <v>87</v>
      </c>
      <c r="M5029" s="55">
        <v>34011</v>
      </c>
      <c r="N5029" s="55"/>
      <c r="O5029" s="55" t="s">
        <v>490</v>
      </c>
      <c r="P5029" s="55">
        <v>48811</v>
      </c>
      <c r="Q5029" s="55" t="s">
        <v>37</v>
      </c>
      <c r="R5029" s="55" t="s">
        <v>38</v>
      </c>
      <c r="S5029" s="55"/>
      <c r="T5029" s="55"/>
      <c r="U5029" s="55" t="s">
        <v>38</v>
      </c>
      <c r="V5029" s="55">
        <v>39.472200000000001</v>
      </c>
      <c r="W5029" s="55">
        <v>-75.277500000000003</v>
      </c>
      <c r="X5029" s="55" t="s">
        <v>39</v>
      </c>
      <c r="Y5029" s="55" t="s">
        <v>89</v>
      </c>
      <c r="Z5029" s="55" t="s">
        <v>34</v>
      </c>
      <c r="AA5029" s="55">
        <v>0</v>
      </c>
      <c r="AB5029" s="55" t="s">
        <v>41</v>
      </c>
      <c r="AC5029" s="55">
        <v>8</v>
      </c>
      <c r="AD5029" s="55"/>
      <c r="AE5029" s="55" t="s">
        <v>51</v>
      </c>
      <c r="AF5029" s="55" t="s">
        <v>52</v>
      </c>
      <c r="AG5029" s="55">
        <v>2.7654899999999998E-3</v>
      </c>
      <c r="AH5029" s="57" t="s">
        <v>44</v>
      </c>
    </row>
    <row r="5030" spans="1:34" x14ac:dyDescent="0.25">
      <c r="A5030" s="54">
        <v>12395911</v>
      </c>
      <c r="B5030" s="55"/>
      <c r="C5030" s="55"/>
      <c r="D5030" s="55">
        <v>61582613</v>
      </c>
      <c r="E5030" s="55"/>
      <c r="F5030" s="55">
        <v>300</v>
      </c>
      <c r="G5030" s="55">
        <v>79695514</v>
      </c>
      <c r="H5030" s="55"/>
      <c r="I5030" s="55">
        <v>2275050011</v>
      </c>
      <c r="J5030" s="55">
        <v>2</v>
      </c>
      <c r="K5030" s="55" t="s">
        <v>34</v>
      </c>
      <c r="L5030" s="55" t="s">
        <v>87</v>
      </c>
      <c r="M5030" s="55">
        <v>34011</v>
      </c>
      <c r="N5030" s="55"/>
      <c r="O5030" s="55" t="s">
        <v>490</v>
      </c>
      <c r="P5030" s="55">
        <v>48811</v>
      </c>
      <c r="Q5030" s="55" t="s">
        <v>37</v>
      </c>
      <c r="R5030" s="55" t="s">
        <v>38</v>
      </c>
      <c r="S5030" s="55"/>
      <c r="T5030" s="55"/>
      <c r="U5030" s="55" t="s">
        <v>38</v>
      </c>
      <c r="V5030" s="55">
        <v>39.472200000000001</v>
      </c>
      <c r="W5030" s="55">
        <v>-75.277500000000003</v>
      </c>
      <c r="X5030" s="55" t="s">
        <v>39</v>
      </c>
      <c r="Y5030" s="55" t="s">
        <v>89</v>
      </c>
      <c r="Z5030" s="55" t="s">
        <v>34</v>
      </c>
      <c r="AA5030" s="55">
        <v>0</v>
      </c>
      <c r="AB5030" s="55" t="s">
        <v>41</v>
      </c>
      <c r="AC5030" s="55">
        <v>8</v>
      </c>
      <c r="AD5030" s="55"/>
      <c r="AE5030" s="55" t="s">
        <v>53</v>
      </c>
      <c r="AF5030" s="55" t="s">
        <v>54</v>
      </c>
      <c r="AG5030" s="55">
        <v>0.51114800000000005</v>
      </c>
      <c r="AH5030" s="57" t="s">
        <v>44</v>
      </c>
    </row>
    <row r="5031" spans="1:34" x14ac:dyDescent="0.25">
      <c r="A5031" s="54">
        <v>12395911</v>
      </c>
      <c r="B5031" s="55"/>
      <c r="C5031" s="55"/>
      <c r="D5031" s="55">
        <v>61582613</v>
      </c>
      <c r="E5031" s="55"/>
      <c r="F5031" s="55">
        <v>300</v>
      </c>
      <c r="G5031" s="55">
        <v>79695514</v>
      </c>
      <c r="H5031" s="55"/>
      <c r="I5031" s="55">
        <v>2275050011</v>
      </c>
      <c r="J5031" s="55">
        <v>2</v>
      </c>
      <c r="K5031" s="55" t="s">
        <v>34</v>
      </c>
      <c r="L5031" s="55" t="s">
        <v>87</v>
      </c>
      <c r="M5031" s="55">
        <v>34011</v>
      </c>
      <c r="N5031" s="55"/>
      <c r="O5031" s="55" t="s">
        <v>490</v>
      </c>
      <c r="P5031" s="55">
        <v>48811</v>
      </c>
      <c r="Q5031" s="55" t="s">
        <v>37</v>
      </c>
      <c r="R5031" s="55" t="s">
        <v>38</v>
      </c>
      <c r="S5031" s="55"/>
      <c r="T5031" s="55"/>
      <c r="U5031" s="55" t="s">
        <v>38</v>
      </c>
      <c r="V5031" s="55">
        <v>39.472200000000001</v>
      </c>
      <c r="W5031" s="55">
        <v>-75.277500000000003</v>
      </c>
      <c r="X5031" s="55" t="s">
        <v>39</v>
      </c>
      <c r="Y5031" s="55" t="s">
        <v>89</v>
      </c>
      <c r="Z5031" s="55" t="s">
        <v>34</v>
      </c>
      <c r="AA5031" s="55">
        <v>0</v>
      </c>
      <c r="AB5031" s="55" t="s">
        <v>41</v>
      </c>
      <c r="AC5031" s="55">
        <v>8</v>
      </c>
      <c r="AD5031" s="55"/>
      <c r="AE5031" s="55">
        <v>7439921</v>
      </c>
      <c r="AF5031" s="55" t="s">
        <v>55</v>
      </c>
      <c r="AG5031" s="55">
        <v>6.5405599999999997E-4</v>
      </c>
      <c r="AH5031" s="57" t="s">
        <v>44</v>
      </c>
    </row>
    <row r="5032" spans="1:34" x14ac:dyDescent="0.25">
      <c r="A5032" s="54">
        <v>11037311</v>
      </c>
      <c r="B5032" s="55"/>
      <c r="C5032" s="55"/>
      <c r="D5032" s="55">
        <v>60619513</v>
      </c>
      <c r="E5032" s="55"/>
      <c r="F5032" s="55">
        <v>300</v>
      </c>
      <c r="G5032" s="55">
        <v>77779314</v>
      </c>
      <c r="H5032" s="55"/>
      <c r="I5032" s="55">
        <v>2275050011</v>
      </c>
      <c r="J5032" s="55">
        <v>2</v>
      </c>
      <c r="K5032" s="55" t="s">
        <v>34</v>
      </c>
      <c r="L5032" s="55" t="s">
        <v>70</v>
      </c>
      <c r="M5032" s="55">
        <v>34021</v>
      </c>
      <c r="N5032" s="55"/>
      <c r="O5032" s="55" t="s">
        <v>491</v>
      </c>
      <c r="P5032" s="55">
        <v>48811</v>
      </c>
      <c r="Q5032" s="55" t="s">
        <v>37</v>
      </c>
      <c r="R5032" s="55" t="s">
        <v>38</v>
      </c>
      <c r="S5032" s="55"/>
      <c r="T5032" s="55"/>
      <c r="U5032" s="55" t="s">
        <v>38</v>
      </c>
      <c r="V5032" s="55">
        <v>40.202199999999998</v>
      </c>
      <c r="W5032" s="55">
        <v>-74.648300000000006</v>
      </c>
      <c r="X5032" s="55" t="s">
        <v>39</v>
      </c>
      <c r="Y5032" s="55" t="s">
        <v>226</v>
      </c>
      <c r="Z5032" s="55" t="s">
        <v>34</v>
      </c>
      <c r="AA5032" s="55">
        <v>0</v>
      </c>
      <c r="AB5032" s="55" t="s">
        <v>41</v>
      </c>
      <c r="AC5032" s="55">
        <v>8</v>
      </c>
      <c r="AD5032" s="55"/>
      <c r="AE5032" s="55" t="s">
        <v>42</v>
      </c>
      <c r="AF5032" s="55" t="s">
        <v>43</v>
      </c>
      <c r="AG5032" s="55">
        <v>1.3542700000000001E-3</v>
      </c>
      <c r="AH5032" s="57" t="s">
        <v>44</v>
      </c>
    </row>
    <row r="5033" spans="1:34" x14ac:dyDescent="0.25">
      <c r="A5033" s="54">
        <v>11037311</v>
      </c>
      <c r="B5033" s="55"/>
      <c r="C5033" s="55"/>
      <c r="D5033" s="55">
        <v>60619513</v>
      </c>
      <c r="E5033" s="55"/>
      <c r="F5033" s="55">
        <v>300</v>
      </c>
      <c r="G5033" s="55">
        <v>77779414</v>
      </c>
      <c r="H5033" s="55"/>
      <c r="I5033" s="55">
        <v>2275050012</v>
      </c>
      <c r="J5033" s="55">
        <v>2</v>
      </c>
      <c r="K5033" s="55" t="s">
        <v>34</v>
      </c>
      <c r="L5033" s="55" t="s">
        <v>70</v>
      </c>
      <c r="M5033" s="55">
        <v>34021</v>
      </c>
      <c r="N5033" s="55"/>
      <c r="O5033" s="55" t="s">
        <v>491</v>
      </c>
      <c r="P5033" s="55">
        <v>48811</v>
      </c>
      <c r="Q5033" s="55" t="s">
        <v>37</v>
      </c>
      <c r="R5033" s="55" t="s">
        <v>38</v>
      </c>
      <c r="S5033" s="55"/>
      <c r="T5033" s="55"/>
      <c r="U5033" s="55" t="s">
        <v>38</v>
      </c>
      <c r="V5033" s="55">
        <v>40.202199999999998</v>
      </c>
      <c r="W5033" s="55">
        <v>-74.648300000000006</v>
      </c>
      <c r="X5033" s="55" t="s">
        <v>39</v>
      </c>
      <c r="Y5033" s="55" t="s">
        <v>226</v>
      </c>
      <c r="Z5033" s="55" t="s">
        <v>34</v>
      </c>
      <c r="AA5033" s="55">
        <v>0</v>
      </c>
      <c r="AB5033" s="55" t="s">
        <v>41</v>
      </c>
      <c r="AC5033" s="55">
        <v>8</v>
      </c>
      <c r="AD5033" s="55"/>
      <c r="AE5033" s="55" t="s">
        <v>42</v>
      </c>
      <c r="AF5033" s="55" t="s">
        <v>43</v>
      </c>
      <c r="AG5033" s="55">
        <v>1.1376499999999999E-2</v>
      </c>
      <c r="AH5033" s="57" t="s">
        <v>44</v>
      </c>
    </row>
    <row r="5034" spans="1:34" x14ac:dyDescent="0.25">
      <c r="A5034" s="54">
        <v>11037311</v>
      </c>
      <c r="B5034" s="55"/>
      <c r="C5034" s="55"/>
      <c r="D5034" s="55">
        <v>60619513</v>
      </c>
      <c r="E5034" s="55"/>
      <c r="F5034" s="55">
        <v>300</v>
      </c>
      <c r="G5034" s="55">
        <v>77779314</v>
      </c>
      <c r="H5034" s="55"/>
      <c r="I5034" s="55">
        <v>2275050011</v>
      </c>
      <c r="J5034" s="55">
        <v>2</v>
      </c>
      <c r="K5034" s="55" t="s">
        <v>34</v>
      </c>
      <c r="L5034" s="55" t="s">
        <v>70</v>
      </c>
      <c r="M5034" s="55">
        <v>34021</v>
      </c>
      <c r="N5034" s="55"/>
      <c r="O5034" s="55" t="s">
        <v>491</v>
      </c>
      <c r="P5034" s="55">
        <v>48811</v>
      </c>
      <c r="Q5034" s="55" t="s">
        <v>37</v>
      </c>
      <c r="R5034" s="55" t="s">
        <v>38</v>
      </c>
      <c r="S5034" s="55"/>
      <c r="T5034" s="55"/>
      <c r="U5034" s="55" t="s">
        <v>38</v>
      </c>
      <c r="V5034" s="55">
        <v>40.202199999999998</v>
      </c>
      <c r="W5034" s="55">
        <v>-74.648300000000006</v>
      </c>
      <c r="X5034" s="55" t="s">
        <v>39</v>
      </c>
      <c r="Y5034" s="55" t="s">
        <v>226</v>
      </c>
      <c r="Z5034" s="55" t="s">
        <v>34</v>
      </c>
      <c r="AA5034" s="55">
        <v>0</v>
      </c>
      <c r="AB5034" s="55" t="s">
        <v>41</v>
      </c>
      <c r="AC5034" s="55">
        <v>8</v>
      </c>
      <c r="AD5034" s="55"/>
      <c r="AE5034" s="55" t="s">
        <v>45</v>
      </c>
      <c r="AF5034" s="55" t="s">
        <v>46</v>
      </c>
      <c r="AG5034" s="55">
        <v>9.0000000000000006E-5</v>
      </c>
      <c r="AH5034" s="57" t="s">
        <v>44</v>
      </c>
    </row>
    <row r="5035" spans="1:34" x14ac:dyDescent="0.25">
      <c r="A5035" s="54">
        <v>11037311</v>
      </c>
      <c r="B5035" s="55"/>
      <c r="C5035" s="55"/>
      <c r="D5035" s="55">
        <v>60619513</v>
      </c>
      <c r="E5035" s="55"/>
      <c r="F5035" s="55">
        <v>300</v>
      </c>
      <c r="G5035" s="55">
        <v>77779414</v>
      </c>
      <c r="H5035" s="55"/>
      <c r="I5035" s="55">
        <v>2275050012</v>
      </c>
      <c r="J5035" s="55">
        <v>2</v>
      </c>
      <c r="K5035" s="55" t="s">
        <v>34</v>
      </c>
      <c r="L5035" s="55" t="s">
        <v>70</v>
      </c>
      <c r="M5035" s="55">
        <v>34021</v>
      </c>
      <c r="N5035" s="55"/>
      <c r="O5035" s="55" t="s">
        <v>491</v>
      </c>
      <c r="P5035" s="55">
        <v>48811</v>
      </c>
      <c r="Q5035" s="55" t="s">
        <v>37</v>
      </c>
      <c r="R5035" s="55" t="s">
        <v>38</v>
      </c>
      <c r="S5035" s="55"/>
      <c r="T5035" s="55"/>
      <c r="U5035" s="55" t="s">
        <v>38</v>
      </c>
      <c r="V5035" s="55">
        <v>40.202199999999998</v>
      </c>
      <c r="W5035" s="55">
        <v>-74.648300000000006</v>
      </c>
      <c r="X5035" s="55" t="s">
        <v>39</v>
      </c>
      <c r="Y5035" s="55" t="s">
        <v>226</v>
      </c>
      <c r="Z5035" s="55" t="s">
        <v>34</v>
      </c>
      <c r="AA5035" s="55">
        <v>0</v>
      </c>
      <c r="AB5035" s="55" t="s">
        <v>41</v>
      </c>
      <c r="AC5035" s="55">
        <v>8</v>
      </c>
      <c r="AD5035" s="55"/>
      <c r="AE5035" s="55" t="s">
        <v>45</v>
      </c>
      <c r="AF5035" s="55" t="s">
        <v>46</v>
      </c>
      <c r="AG5035" s="55">
        <v>1.2140199999999999E-3</v>
      </c>
      <c r="AH5035" s="57" t="s">
        <v>44</v>
      </c>
    </row>
    <row r="5036" spans="1:34" x14ac:dyDescent="0.25">
      <c r="A5036" s="54">
        <v>11037311</v>
      </c>
      <c r="B5036" s="55"/>
      <c r="C5036" s="55"/>
      <c r="D5036" s="55">
        <v>60619513</v>
      </c>
      <c r="E5036" s="55"/>
      <c r="F5036" s="55">
        <v>300</v>
      </c>
      <c r="G5036" s="55">
        <v>77779314</v>
      </c>
      <c r="H5036" s="55"/>
      <c r="I5036" s="55">
        <v>2275050011</v>
      </c>
      <c r="J5036" s="55">
        <v>2</v>
      </c>
      <c r="K5036" s="55" t="s">
        <v>34</v>
      </c>
      <c r="L5036" s="55" t="s">
        <v>70</v>
      </c>
      <c r="M5036" s="55">
        <v>34021</v>
      </c>
      <c r="N5036" s="55"/>
      <c r="O5036" s="55" t="s">
        <v>491</v>
      </c>
      <c r="P5036" s="55">
        <v>48811</v>
      </c>
      <c r="Q5036" s="55" t="s">
        <v>37</v>
      </c>
      <c r="R5036" s="55" t="s">
        <v>38</v>
      </c>
      <c r="S5036" s="55"/>
      <c r="T5036" s="55"/>
      <c r="U5036" s="55" t="s">
        <v>38</v>
      </c>
      <c r="V5036" s="55">
        <v>40.202199999999998</v>
      </c>
      <c r="W5036" s="55">
        <v>-74.648300000000006</v>
      </c>
      <c r="X5036" s="55" t="s">
        <v>39</v>
      </c>
      <c r="Y5036" s="55" t="s">
        <v>226</v>
      </c>
      <c r="Z5036" s="55" t="s">
        <v>34</v>
      </c>
      <c r="AA5036" s="55">
        <v>0</v>
      </c>
      <c r="AB5036" s="55" t="s">
        <v>41</v>
      </c>
      <c r="AC5036" s="55">
        <v>8</v>
      </c>
      <c r="AD5036" s="55"/>
      <c r="AE5036" s="55" t="s">
        <v>47</v>
      </c>
      <c r="AF5036" s="55" t="s">
        <v>48</v>
      </c>
      <c r="AG5036" s="55">
        <v>1.4699100000000001E-3</v>
      </c>
      <c r="AH5036" s="57" t="s">
        <v>44</v>
      </c>
    </row>
    <row r="5037" spans="1:34" x14ac:dyDescent="0.25">
      <c r="A5037" s="54">
        <v>11037311</v>
      </c>
      <c r="B5037" s="55"/>
      <c r="C5037" s="55"/>
      <c r="D5037" s="55">
        <v>60619513</v>
      </c>
      <c r="E5037" s="55"/>
      <c r="F5037" s="55">
        <v>300</v>
      </c>
      <c r="G5037" s="55">
        <v>77779414</v>
      </c>
      <c r="H5037" s="55"/>
      <c r="I5037" s="55">
        <v>2275050012</v>
      </c>
      <c r="J5037" s="55">
        <v>2</v>
      </c>
      <c r="K5037" s="55" t="s">
        <v>34</v>
      </c>
      <c r="L5037" s="55" t="s">
        <v>70</v>
      </c>
      <c r="M5037" s="55">
        <v>34021</v>
      </c>
      <c r="N5037" s="55"/>
      <c r="O5037" s="55" t="s">
        <v>491</v>
      </c>
      <c r="P5037" s="55">
        <v>48811</v>
      </c>
      <c r="Q5037" s="55" t="s">
        <v>37</v>
      </c>
      <c r="R5037" s="55" t="s">
        <v>38</v>
      </c>
      <c r="S5037" s="55"/>
      <c r="T5037" s="55"/>
      <c r="U5037" s="55" t="s">
        <v>38</v>
      </c>
      <c r="V5037" s="55">
        <v>40.202199999999998</v>
      </c>
      <c r="W5037" s="55">
        <v>-74.648300000000006</v>
      </c>
      <c r="X5037" s="55" t="s">
        <v>39</v>
      </c>
      <c r="Y5037" s="55" t="s">
        <v>226</v>
      </c>
      <c r="Z5037" s="55" t="s">
        <v>34</v>
      </c>
      <c r="AA5037" s="55">
        <v>0</v>
      </c>
      <c r="AB5037" s="55" t="s">
        <v>41</v>
      </c>
      <c r="AC5037" s="55">
        <v>8</v>
      </c>
      <c r="AD5037" s="55"/>
      <c r="AE5037" s="55" t="s">
        <v>47</v>
      </c>
      <c r="AF5037" s="55" t="s">
        <v>48</v>
      </c>
      <c r="AG5037" s="55">
        <v>3.8118200000000001E-3</v>
      </c>
      <c r="AH5037" s="57" t="s">
        <v>44</v>
      </c>
    </row>
    <row r="5038" spans="1:34" x14ac:dyDescent="0.25">
      <c r="A5038" s="54">
        <v>11037311</v>
      </c>
      <c r="B5038" s="55"/>
      <c r="C5038" s="55"/>
      <c r="D5038" s="55">
        <v>60619513</v>
      </c>
      <c r="E5038" s="55"/>
      <c r="F5038" s="55">
        <v>300</v>
      </c>
      <c r="G5038" s="55">
        <v>77779414</v>
      </c>
      <c r="H5038" s="55"/>
      <c r="I5038" s="55">
        <v>2275050012</v>
      </c>
      <c r="J5038" s="55">
        <v>2</v>
      </c>
      <c r="K5038" s="55" t="s">
        <v>34</v>
      </c>
      <c r="L5038" s="55" t="s">
        <v>70</v>
      </c>
      <c r="M5038" s="55">
        <v>34021</v>
      </c>
      <c r="N5038" s="55"/>
      <c r="O5038" s="55" t="s">
        <v>491</v>
      </c>
      <c r="P5038" s="55">
        <v>48811</v>
      </c>
      <c r="Q5038" s="55" t="s">
        <v>37</v>
      </c>
      <c r="R5038" s="55" t="s">
        <v>38</v>
      </c>
      <c r="S5038" s="55"/>
      <c r="T5038" s="55"/>
      <c r="U5038" s="55" t="s">
        <v>38</v>
      </c>
      <c r="V5038" s="55">
        <v>40.202199999999998</v>
      </c>
      <c r="W5038" s="55">
        <v>-74.648300000000006</v>
      </c>
      <c r="X5038" s="55" t="s">
        <v>39</v>
      </c>
      <c r="Y5038" s="55" t="s">
        <v>226</v>
      </c>
      <c r="Z5038" s="55" t="s">
        <v>34</v>
      </c>
      <c r="AA5038" s="55">
        <v>0</v>
      </c>
      <c r="AB5038" s="55" t="s">
        <v>41</v>
      </c>
      <c r="AC5038" s="55">
        <v>8</v>
      </c>
      <c r="AD5038" s="55"/>
      <c r="AE5038" s="55" t="s">
        <v>49</v>
      </c>
      <c r="AF5038" s="55" t="s">
        <v>50</v>
      </c>
      <c r="AG5038" s="55">
        <v>3.9055499999999998E-3</v>
      </c>
      <c r="AH5038" s="57" t="s">
        <v>44</v>
      </c>
    </row>
    <row r="5039" spans="1:34" x14ac:dyDescent="0.25">
      <c r="A5039" s="54">
        <v>11037311</v>
      </c>
      <c r="B5039" s="55"/>
      <c r="C5039" s="55"/>
      <c r="D5039" s="55">
        <v>60619513</v>
      </c>
      <c r="E5039" s="55"/>
      <c r="F5039" s="55">
        <v>300</v>
      </c>
      <c r="G5039" s="55">
        <v>77779314</v>
      </c>
      <c r="H5039" s="55"/>
      <c r="I5039" s="55">
        <v>2275050011</v>
      </c>
      <c r="J5039" s="55">
        <v>2</v>
      </c>
      <c r="K5039" s="55" t="s">
        <v>34</v>
      </c>
      <c r="L5039" s="55" t="s">
        <v>70</v>
      </c>
      <c r="M5039" s="55">
        <v>34021</v>
      </c>
      <c r="N5039" s="55"/>
      <c r="O5039" s="55" t="s">
        <v>491</v>
      </c>
      <c r="P5039" s="55">
        <v>48811</v>
      </c>
      <c r="Q5039" s="55" t="s">
        <v>37</v>
      </c>
      <c r="R5039" s="55" t="s">
        <v>38</v>
      </c>
      <c r="S5039" s="55"/>
      <c r="T5039" s="55"/>
      <c r="U5039" s="55" t="s">
        <v>38</v>
      </c>
      <c r="V5039" s="55">
        <v>40.202199999999998</v>
      </c>
      <c r="W5039" s="55">
        <v>-74.648300000000006</v>
      </c>
      <c r="X5039" s="55" t="s">
        <v>39</v>
      </c>
      <c r="Y5039" s="55" t="s">
        <v>226</v>
      </c>
      <c r="Z5039" s="55" t="s">
        <v>34</v>
      </c>
      <c r="AA5039" s="55">
        <v>0</v>
      </c>
      <c r="AB5039" s="55" t="s">
        <v>41</v>
      </c>
      <c r="AC5039" s="55">
        <v>8</v>
      </c>
      <c r="AD5039" s="55"/>
      <c r="AE5039" s="55" t="s">
        <v>49</v>
      </c>
      <c r="AF5039" s="55" t="s">
        <v>50</v>
      </c>
      <c r="AG5039" s="55">
        <v>2.1302999999999999E-3</v>
      </c>
      <c r="AH5039" s="57" t="s">
        <v>44</v>
      </c>
    </row>
    <row r="5040" spans="1:34" x14ac:dyDescent="0.25">
      <c r="A5040" s="54">
        <v>11037311</v>
      </c>
      <c r="B5040" s="55"/>
      <c r="C5040" s="55"/>
      <c r="D5040" s="55">
        <v>60619513</v>
      </c>
      <c r="E5040" s="55"/>
      <c r="F5040" s="55">
        <v>300</v>
      </c>
      <c r="G5040" s="55">
        <v>77779414</v>
      </c>
      <c r="H5040" s="55"/>
      <c r="I5040" s="55">
        <v>2275050012</v>
      </c>
      <c r="J5040" s="55">
        <v>2</v>
      </c>
      <c r="K5040" s="55" t="s">
        <v>34</v>
      </c>
      <c r="L5040" s="55" t="s">
        <v>70</v>
      </c>
      <c r="M5040" s="55">
        <v>34021</v>
      </c>
      <c r="N5040" s="55"/>
      <c r="O5040" s="55" t="s">
        <v>491</v>
      </c>
      <c r="P5040" s="55">
        <v>48811</v>
      </c>
      <c r="Q5040" s="55" t="s">
        <v>37</v>
      </c>
      <c r="R5040" s="55" t="s">
        <v>38</v>
      </c>
      <c r="S5040" s="55"/>
      <c r="T5040" s="55"/>
      <c r="U5040" s="55" t="s">
        <v>38</v>
      </c>
      <c r="V5040" s="55">
        <v>40.202199999999998</v>
      </c>
      <c r="W5040" s="55">
        <v>-74.648300000000006</v>
      </c>
      <c r="X5040" s="55" t="s">
        <v>39</v>
      </c>
      <c r="Y5040" s="55" t="s">
        <v>226</v>
      </c>
      <c r="Z5040" s="55" t="s">
        <v>34</v>
      </c>
      <c r="AA5040" s="55">
        <v>0</v>
      </c>
      <c r="AB5040" s="55" t="s">
        <v>41</v>
      </c>
      <c r="AC5040" s="55">
        <v>8</v>
      </c>
      <c r="AD5040" s="55"/>
      <c r="AE5040" s="55" t="s">
        <v>51</v>
      </c>
      <c r="AF5040" s="55" t="s">
        <v>52</v>
      </c>
      <c r="AG5040" s="55">
        <v>5.3417999999999998E-3</v>
      </c>
      <c r="AH5040" s="57" t="s">
        <v>44</v>
      </c>
    </row>
    <row r="5041" spans="1:34" x14ac:dyDescent="0.25">
      <c r="A5041" s="54">
        <v>11037311</v>
      </c>
      <c r="B5041" s="55"/>
      <c r="C5041" s="55"/>
      <c r="D5041" s="55">
        <v>60619513</v>
      </c>
      <c r="E5041" s="55"/>
      <c r="F5041" s="55">
        <v>300</v>
      </c>
      <c r="G5041" s="55">
        <v>77779314</v>
      </c>
      <c r="H5041" s="55"/>
      <c r="I5041" s="55">
        <v>2275050011</v>
      </c>
      <c r="J5041" s="55">
        <v>2</v>
      </c>
      <c r="K5041" s="55" t="s">
        <v>34</v>
      </c>
      <c r="L5041" s="55" t="s">
        <v>70</v>
      </c>
      <c r="M5041" s="55">
        <v>34021</v>
      </c>
      <c r="N5041" s="55"/>
      <c r="O5041" s="55" t="s">
        <v>491</v>
      </c>
      <c r="P5041" s="55">
        <v>48811</v>
      </c>
      <c r="Q5041" s="55" t="s">
        <v>37</v>
      </c>
      <c r="R5041" s="55" t="s">
        <v>38</v>
      </c>
      <c r="S5041" s="55"/>
      <c r="T5041" s="55"/>
      <c r="U5041" s="55" t="s">
        <v>38</v>
      </c>
      <c r="V5041" s="55">
        <v>40.202199999999998</v>
      </c>
      <c r="W5041" s="55">
        <v>-74.648300000000006</v>
      </c>
      <c r="X5041" s="55" t="s">
        <v>39</v>
      </c>
      <c r="Y5041" s="55" t="s">
        <v>226</v>
      </c>
      <c r="Z5041" s="55" t="s">
        <v>34</v>
      </c>
      <c r="AA5041" s="55">
        <v>0</v>
      </c>
      <c r="AB5041" s="55" t="s">
        <v>41</v>
      </c>
      <c r="AC5041" s="55">
        <v>8</v>
      </c>
      <c r="AD5041" s="55"/>
      <c r="AE5041" s="55" t="s">
        <v>51</v>
      </c>
      <c r="AF5041" s="55" t="s">
        <v>52</v>
      </c>
      <c r="AG5041" s="55">
        <v>5.8500000000000002E-4</v>
      </c>
      <c r="AH5041" s="57" t="s">
        <v>44</v>
      </c>
    </row>
    <row r="5042" spans="1:34" x14ac:dyDescent="0.25">
      <c r="A5042" s="54">
        <v>11037311</v>
      </c>
      <c r="B5042" s="55"/>
      <c r="C5042" s="55"/>
      <c r="D5042" s="55">
        <v>60619513</v>
      </c>
      <c r="E5042" s="55"/>
      <c r="F5042" s="55">
        <v>300</v>
      </c>
      <c r="G5042" s="55">
        <v>77779314</v>
      </c>
      <c r="H5042" s="55"/>
      <c r="I5042" s="55">
        <v>2275050011</v>
      </c>
      <c r="J5042" s="55">
        <v>2</v>
      </c>
      <c r="K5042" s="55" t="s">
        <v>34</v>
      </c>
      <c r="L5042" s="55" t="s">
        <v>70</v>
      </c>
      <c r="M5042" s="55">
        <v>34021</v>
      </c>
      <c r="N5042" s="55"/>
      <c r="O5042" s="55" t="s">
        <v>491</v>
      </c>
      <c r="P5042" s="55">
        <v>48811</v>
      </c>
      <c r="Q5042" s="55" t="s">
        <v>37</v>
      </c>
      <c r="R5042" s="55" t="s">
        <v>38</v>
      </c>
      <c r="S5042" s="55"/>
      <c r="T5042" s="55"/>
      <c r="U5042" s="55" t="s">
        <v>38</v>
      </c>
      <c r="V5042" s="55">
        <v>40.202199999999998</v>
      </c>
      <c r="W5042" s="55">
        <v>-74.648300000000006</v>
      </c>
      <c r="X5042" s="55" t="s">
        <v>39</v>
      </c>
      <c r="Y5042" s="55" t="s">
        <v>226</v>
      </c>
      <c r="Z5042" s="55" t="s">
        <v>34</v>
      </c>
      <c r="AA5042" s="55">
        <v>0</v>
      </c>
      <c r="AB5042" s="55" t="s">
        <v>41</v>
      </c>
      <c r="AC5042" s="55">
        <v>8</v>
      </c>
      <c r="AD5042" s="55"/>
      <c r="AE5042" s="55" t="s">
        <v>53</v>
      </c>
      <c r="AF5042" s="55" t="s">
        <v>54</v>
      </c>
      <c r="AG5042" s="55">
        <v>0.108126</v>
      </c>
      <c r="AH5042" s="57" t="s">
        <v>44</v>
      </c>
    </row>
    <row r="5043" spans="1:34" x14ac:dyDescent="0.25">
      <c r="A5043" s="54">
        <v>11037311</v>
      </c>
      <c r="B5043" s="55"/>
      <c r="C5043" s="55"/>
      <c r="D5043" s="55">
        <v>60619513</v>
      </c>
      <c r="E5043" s="55"/>
      <c r="F5043" s="55">
        <v>300</v>
      </c>
      <c r="G5043" s="55">
        <v>77779414</v>
      </c>
      <c r="H5043" s="55"/>
      <c r="I5043" s="55">
        <v>2275050012</v>
      </c>
      <c r="J5043" s="55">
        <v>2</v>
      </c>
      <c r="K5043" s="55" t="s">
        <v>34</v>
      </c>
      <c r="L5043" s="55" t="s">
        <v>70</v>
      </c>
      <c r="M5043" s="55">
        <v>34021</v>
      </c>
      <c r="N5043" s="55"/>
      <c r="O5043" s="55" t="s">
        <v>491</v>
      </c>
      <c r="P5043" s="55">
        <v>48811</v>
      </c>
      <c r="Q5043" s="55" t="s">
        <v>37</v>
      </c>
      <c r="R5043" s="55" t="s">
        <v>38</v>
      </c>
      <c r="S5043" s="55"/>
      <c r="T5043" s="55"/>
      <c r="U5043" s="55" t="s">
        <v>38</v>
      </c>
      <c r="V5043" s="55">
        <v>40.202199999999998</v>
      </c>
      <c r="W5043" s="55">
        <v>-74.648300000000006</v>
      </c>
      <c r="X5043" s="55" t="s">
        <v>39</v>
      </c>
      <c r="Y5043" s="55" t="s">
        <v>226</v>
      </c>
      <c r="Z5043" s="55" t="s">
        <v>34</v>
      </c>
      <c r="AA5043" s="55">
        <v>0</v>
      </c>
      <c r="AB5043" s="55" t="s">
        <v>41</v>
      </c>
      <c r="AC5043" s="55">
        <v>8</v>
      </c>
      <c r="AD5043" s="55"/>
      <c r="AE5043" s="55" t="s">
        <v>53</v>
      </c>
      <c r="AF5043" s="55" t="s">
        <v>54</v>
      </c>
      <c r="AG5043" s="55">
        <v>0.15802099999999999</v>
      </c>
      <c r="AH5043" s="57" t="s">
        <v>44</v>
      </c>
    </row>
    <row r="5044" spans="1:34" x14ac:dyDescent="0.25">
      <c r="A5044" s="54">
        <v>11037311</v>
      </c>
      <c r="B5044" s="55"/>
      <c r="C5044" s="55"/>
      <c r="D5044" s="55">
        <v>60619513</v>
      </c>
      <c r="E5044" s="55"/>
      <c r="F5044" s="55">
        <v>300</v>
      </c>
      <c r="G5044" s="55">
        <v>77779314</v>
      </c>
      <c r="H5044" s="55"/>
      <c r="I5044" s="55">
        <v>2275050011</v>
      </c>
      <c r="J5044" s="55">
        <v>2</v>
      </c>
      <c r="K5044" s="55" t="s">
        <v>34</v>
      </c>
      <c r="L5044" s="55" t="s">
        <v>70</v>
      </c>
      <c r="M5044" s="55">
        <v>34021</v>
      </c>
      <c r="N5044" s="55"/>
      <c r="O5044" s="55" t="s">
        <v>491</v>
      </c>
      <c r="P5044" s="55">
        <v>48811</v>
      </c>
      <c r="Q5044" s="55" t="s">
        <v>37</v>
      </c>
      <c r="R5044" s="55" t="s">
        <v>38</v>
      </c>
      <c r="S5044" s="55"/>
      <c r="T5044" s="55"/>
      <c r="U5044" s="55" t="s">
        <v>38</v>
      </c>
      <c r="V5044" s="55">
        <v>40.202199999999998</v>
      </c>
      <c r="W5044" s="55">
        <v>-74.648300000000006</v>
      </c>
      <c r="X5044" s="55" t="s">
        <v>39</v>
      </c>
      <c r="Y5044" s="55" t="s">
        <v>226</v>
      </c>
      <c r="Z5044" s="55" t="s">
        <v>34</v>
      </c>
      <c r="AA5044" s="55">
        <v>0</v>
      </c>
      <c r="AB5044" s="55" t="s">
        <v>41</v>
      </c>
      <c r="AC5044" s="55">
        <v>8</v>
      </c>
      <c r="AD5044" s="55"/>
      <c r="AE5044" s="55">
        <v>7439921</v>
      </c>
      <c r="AF5044" s="55" t="s">
        <v>55</v>
      </c>
      <c r="AG5044" s="55">
        <v>1.3835599999999999E-4</v>
      </c>
      <c r="AH5044" s="57" t="s">
        <v>44</v>
      </c>
    </row>
    <row r="5045" spans="1:34" x14ac:dyDescent="0.25">
      <c r="A5045" s="54">
        <v>11024711</v>
      </c>
      <c r="B5045" s="55"/>
      <c r="C5045" s="55"/>
      <c r="D5045" s="55">
        <v>60599413</v>
      </c>
      <c r="E5045" s="55"/>
      <c r="F5045" s="55">
        <v>300</v>
      </c>
      <c r="G5045" s="55">
        <v>77739514</v>
      </c>
      <c r="H5045" s="55"/>
      <c r="I5045" s="55">
        <v>2275050011</v>
      </c>
      <c r="J5045" s="55">
        <v>2</v>
      </c>
      <c r="K5045" s="55" t="s">
        <v>34</v>
      </c>
      <c r="L5045" s="55" t="s">
        <v>35</v>
      </c>
      <c r="M5045" s="55">
        <v>34025</v>
      </c>
      <c r="N5045" s="55"/>
      <c r="O5045" s="55" t="s">
        <v>492</v>
      </c>
      <c r="P5045" s="55">
        <v>48811</v>
      </c>
      <c r="Q5045" s="55" t="s">
        <v>37</v>
      </c>
      <c r="R5045" s="55" t="s">
        <v>38</v>
      </c>
      <c r="S5045" s="55"/>
      <c r="T5045" s="55"/>
      <c r="U5045" s="55" t="s">
        <v>38</v>
      </c>
      <c r="V5045" s="55">
        <v>40.279600000000002</v>
      </c>
      <c r="W5045" s="55">
        <v>-74.329300000000003</v>
      </c>
      <c r="X5045" s="55" t="s">
        <v>39</v>
      </c>
      <c r="Y5045" s="55" t="s">
        <v>379</v>
      </c>
      <c r="Z5045" s="55" t="s">
        <v>34</v>
      </c>
      <c r="AA5045" s="55">
        <v>0</v>
      </c>
      <c r="AB5045" s="55" t="s">
        <v>41</v>
      </c>
      <c r="AC5045" s="55">
        <v>8</v>
      </c>
      <c r="AD5045" s="55"/>
      <c r="AE5045" s="55" t="s">
        <v>42</v>
      </c>
      <c r="AF5045" s="55" t="s">
        <v>43</v>
      </c>
      <c r="AG5045" s="55">
        <v>1.3542700000000001E-3</v>
      </c>
      <c r="AH5045" s="57" t="s">
        <v>44</v>
      </c>
    </row>
    <row r="5046" spans="1:34" x14ac:dyDescent="0.25">
      <c r="A5046" s="54">
        <v>11024711</v>
      </c>
      <c r="B5046" s="55"/>
      <c r="C5046" s="55"/>
      <c r="D5046" s="55">
        <v>60599413</v>
      </c>
      <c r="E5046" s="55"/>
      <c r="F5046" s="55">
        <v>300</v>
      </c>
      <c r="G5046" s="55">
        <v>77739614</v>
      </c>
      <c r="H5046" s="55"/>
      <c r="I5046" s="55">
        <v>2275050012</v>
      </c>
      <c r="J5046" s="55">
        <v>2</v>
      </c>
      <c r="K5046" s="55" t="s">
        <v>34</v>
      </c>
      <c r="L5046" s="55" t="s">
        <v>35</v>
      </c>
      <c r="M5046" s="55">
        <v>34025</v>
      </c>
      <c r="N5046" s="55"/>
      <c r="O5046" s="55" t="s">
        <v>492</v>
      </c>
      <c r="P5046" s="55">
        <v>48811</v>
      </c>
      <c r="Q5046" s="55" t="s">
        <v>37</v>
      </c>
      <c r="R5046" s="55" t="s">
        <v>38</v>
      </c>
      <c r="S5046" s="55"/>
      <c r="T5046" s="55"/>
      <c r="U5046" s="55" t="s">
        <v>38</v>
      </c>
      <c r="V5046" s="55">
        <v>40.279600000000002</v>
      </c>
      <c r="W5046" s="55">
        <v>-74.329300000000003</v>
      </c>
      <c r="X5046" s="55" t="s">
        <v>39</v>
      </c>
      <c r="Y5046" s="55" t="s">
        <v>379</v>
      </c>
      <c r="Z5046" s="55" t="s">
        <v>34</v>
      </c>
      <c r="AA5046" s="55">
        <v>0</v>
      </c>
      <c r="AB5046" s="55" t="s">
        <v>41</v>
      </c>
      <c r="AC5046" s="55">
        <v>8</v>
      </c>
      <c r="AD5046" s="55"/>
      <c r="AE5046" s="55" t="s">
        <v>42</v>
      </c>
      <c r="AF5046" s="55" t="s">
        <v>43</v>
      </c>
      <c r="AG5046" s="55">
        <v>1.1376499999999999E-2</v>
      </c>
      <c r="AH5046" s="57" t="s">
        <v>44</v>
      </c>
    </row>
    <row r="5047" spans="1:34" x14ac:dyDescent="0.25">
      <c r="A5047" s="54">
        <v>11024711</v>
      </c>
      <c r="B5047" s="55"/>
      <c r="C5047" s="55"/>
      <c r="D5047" s="55">
        <v>60599413</v>
      </c>
      <c r="E5047" s="55"/>
      <c r="F5047" s="55">
        <v>300</v>
      </c>
      <c r="G5047" s="55">
        <v>77739614</v>
      </c>
      <c r="H5047" s="55"/>
      <c r="I5047" s="55">
        <v>2275050012</v>
      </c>
      <c r="J5047" s="55">
        <v>2</v>
      </c>
      <c r="K5047" s="55" t="s">
        <v>34</v>
      </c>
      <c r="L5047" s="55" t="s">
        <v>35</v>
      </c>
      <c r="M5047" s="55">
        <v>34025</v>
      </c>
      <c r="N5047" s="55"/>
      <c r="O5047" s="55" t="s">
        <v>492</v>
      </c>
      <c r="P5047" s="55">
        <v>48811</v>
      </c>
      <c r="Q5047" s="55" t="s">
        <v>37</v>
      </c>
      <c r="R5047" s="55" t="s">
        <v>38</v>
      </c>
      <c r="S5047" s="55"/>
      <c r="T5047" s="55"/>
      <c r="U5047" s="55" t="s">
        <v>38</v>
      </c>
      <c r="V5047" s="55">
        <v>40.279600000000002</v>
      </c>
      <c r="W5047" s="55">
        <v>-74.329300000000003</v>
      </c>
      <c r="X5047" s="55" t="s">
        <v>39</v>
      </c>
      <c r="Y5047" s="55" t="s">
        <v>379</v>
      </c>
      <c r="Z5047" s="55" t="s">
        <v>34</v>
      </c>
      <c r="AA5047" s="55">
        <v>0</v>
      </c>
      <c r="AB5047" s="55" t="s">
        <v>41</v>
      </c>
      <c r="AC5047" s="55">
        <v>8</v>
      </c>
      <c r="AD5047" s="55"/>
      <c r="AE5047" s="55" t="s">
        <v>45</v>
      </c>
      <c r="AF5047" s="55" t="s">
        <v>46</v>
      </c>
      <c r="AG5047" s="55">
        <v>1.2140199999999999E-3</v>
      </c>
      <c r="AH5047" s="57" t="s">
        <v>44</v>
      </c>
    </row>
    <row r="5048" spans="1:34" x14ac:dyDescent="0.25">
      <c r="A5048" s="54">
        <v>11024711</v>
      </c>
      <c r="B5048" s="55"/>
      <c r="C5048" s="55"/>
      <c r="D5048" s="55">
        <v>60599413</v>
      </c>
      <c r="E5048" s="55"/>
      <c r="F5048" s="55">
        <v>300</v>
      </c>
      <c r="G5048" s="55">
        <v>77739514</v>
      </c>
      <c r="H5048" s="55"/>
      <c r="I5048" s="55">
        <v>2275050011</v>
      </c>
      <c r="J5048" s="55">
        <v>2</v>
      </c>
      <c r="K5048" s="55" t="s">
        <v>34</v>
      </c>
      <c r="L5048" s="55" t="s">
        <v>35</v>
      </c>
      <c r="M5048" s="55">
        <v>34025</v>
      </c>
      <c r="N5048" s="55"/>
      <c r="O5048" s="55" t="s">
        <v>492</v>
      </c>
      <c r="P5048" s="55">
        <v>48811</v>
      </c>
      <c r="Q5048" s="55" t="s">
        <v>37</v>
      </c>
      <c r="R5048" s="55" t="s">
        <v>38</v>
      </c>
      <c r="S5048" s="55"/>
      <c r="T5048" s="55"/>
      <c r="U5048" s="55" t="s">
        <v>38</v>
      </c>
      <c r="V5048" s="55">
        <v>40.279600000000002</v>
      </c>
      <c r="W5048" s="55">
        <v>-74.329300000000003</v>
      </c>
      <c r="X5048" s="55" t="s">
        <v>39</v>
      </c>
      <c r="Y5048" s="55" t="s">
        <v>379</v>
      </c>
      <c r="Z5048" s="55" t="s">
        <v>34</v>
      </c>
      <c r="AA5048" s="55">
        <v>0</v>
      </c>
      <c r="AB5048" s="55" t="s">
        <v>41</v>
      </c>
      <c r="AC5048" s="55">
        <v>8</v>
      </c>
      <c r="AD5048" s="55"/>
      <c r="AE5048" s="55" t="s">
        <v>45</v>
      </c>
      <c r="AF5048" s="55" t="s">
        <v>46</v>
      </c>
      <c r="AG5048" s="55">
        <v>9.0000000000000006E-5</v>
      </c>
      <c r="AH5048" s="57" t="s">
        <v>44</v>
      </c>
    </row>
    <row r="5049" spans="1:34" x14ac:dyDescent="0.25">
      <c r="A5049" s="54">
        <v>11024711</v>
      </c>
      <c r="B5049" s="55"/>
      <c r="C5049" s="55"/>
      <c r="D5049" s="55">
        <v>60599413</v>
      </c>
      <c r="E5049" s="55"/>
      <c r="F5049" s="55">
        <v>300</v>
      </c>
      <c r="G5049" s="55">
        <v>77739614</v>
      </c>
      <c r="H5049" s="55"/>
      <c r="I5049" s="55">
        <v>2275050012</v>
      </c>
      <c r="J5049" s="55">
        <v>2</v>
      </c>
      <c r="K5049" s="55" t="s">
        <v>34</v>
      </c>
      <c r="L5049" s="55" t="s">
        <v>35</v>
      </c>
      <c r="M5049" s="55">
        <v>34025</v>
      </c>
      <c r="N5049" s="55"/>
      <c r="O5049" s="55" t="s">
        <v>492</v>
      </c>
      <c r="P5049" s="55">
        <v>48811</v>
      </c>
      <c r="Q5049" s="55" t="s">
        <v>37</v>
      </c>
      <c r="R5049" s="55" t="s">
        <v>38</v>
      </c>
      <c r="S5049" s="55"/>
      <c r="T5049" s="55"/>
      <c r="U5049" s="55" t="s">
        <v>38</v>
      </c>
      <c r="V5049" s="55">
        <v>40.279600000000002</v>
      </c>
      <c r="W5049" s="55">
        <v>-74.329300000000003</v>
      </c>
      <c r="X5049" s="55" t="s">
        <v>39</v>
      </c>
      <c r="Y5049" s="55" t="s">
        <v>379</v>
      </c>
      <c r="Z5049" s="55" t="s">
        <v>34</v>
      </c>
      <c r="AA5049" s="55">
        <v>0</v>
      </c>
      <c r="AB5049" s="55" t="s">
        <v>41</v>
      </c>
      <c r="AC5049" s="55">
        <v>8</v>
      </c>
      <c r="AD5049" s="55"/>
      <c r="AE5049" s="55" t="s">
        <v>47</v>
      </c>
      <c r="AF5049" s="55" t="s">
        <v>48</v>
      </c>
      <c r="AG5049" s="55">
        <v>3.8118200000000001E-3</v>
      </c>
      <c r="AH5049" s="57" t="s">
        <v>44</v>
      </c>
    </row>
    <row r="5050" spans="1:34" x14ac:dyDescent="0.25">
      <c r="A5050" s="54">
        <v>11024711</v>
      </c>
      <c r="B5050" s="55"/>
      <c r="C5050" s="55"/>
      <c r="D5050" s="55">
        <v>60599413</v>
      </c>
      <c r="E5050" s="55"/>
      <c r="F5050" s="55">
        <v>300</v>
      </c>
      <c r="G5050" s="55">
        <v>77739514</v>
      </c>
      <c r="H5050" s="55"/>
      <c r="I5050" s="55">
        <v>2275050011</v>
      </c>
      <c r="J5050" s="55">
        <v>2</v>
      </c>
      <c r="K5050" s="55" t="s">
        <v>34</v>
      </c>
      <c r="L5050" s="55" t="s">
        <v>35</v>
      </c>
      <c r="M5050" s="55">
        <v>34025</v>
      </c>
      <c r="N5050" s="55"/>
      <c r="O5050" s="55" t="s">
        <v>492</v>
      </c>
      <c r="P5050" s="55">
        <v>48811</v>
      </c>
      <c r="Q5050" s="55" t="s">
        <v>37</v>
      </c>
      <c r="R5050" s="55" t="s">
        <v>38</v>
      </c>
      <c r="S5050" s="55"/>
      <c r="T5050" s="55"/>
      <c r="U5050" s="55" t="s">
        <v>38</v>
      </c>
      <c r="V5050" s="55">
        <v>40.279600000000002</v>
      </c>
      <c r="W5050" s="55">
        <v>-74.329300000000003</v>
      </c>
      <c r="X5050" s="55" t="s">
        <v>39</v>
      </c>
      <c r="Y5050" s="55" t="s">
        <v>379</v>
      </c>
      <c r="Z5050" s="55" t="s">
        <v>34</v>
      </c>
      <c r="AA5050" s="55">
        <v>0</v>
      </c>
      <c r="AB5050" s="55" t="s">
        <v>41</v>
      </c>
      <c r="AC5050" s="55">
        <v>8</v>
      </c>
      <c r="AD5050" s="55"/>
      <c r="AE5050" s="55" t="s">
        <v>47</v>
      </c>
      <c r="AF5050" s="55" t="s">
        <v>48</v>
      </c>
      <c r="AG5050" s="55">
        <v>1.4699100000000001E-3</v>
      </c>
      <c r="AH5050" s="57" t="s">
        <v>44</v>
      </c>
    </row>
    <row r="5051" spans="1:34" x14ac:dyDescent="0.25">
      <c r="A5051" s="54">
        <v>11024711</v>
      </c>
      <c r="B5051" s="55"/>
      <c r="C5051" s="55"/>
      <c r="D5051" s="55">
        <v>60599413</v>
      </c>
      <c r="E5051" s="55"/>
      <c r="F5051" s="55">
        <v>300</v>
      </c>
      <c r="G5051" s="55">
        <v>77739614</v>
      </c>
      <c r="H5051" s="55"/>
      <c r="I5051" s="55">
        <v>2275050012</v>
      </c>
      <c r="J5051" s="55">
        <v>2</v>
      </c>
      <c r="K5051" s="55" t="s">
        <v>34</v>
      </c>
      <c r="L5051" s="55" t="s">
        <v>35</v>
      </c>
      <c r="M5051" s="55">
        <v>34025</v>
      </c>
      <c r="N5051" s="55"/>
      <c r="O5051" s="55" t="s">
        <v>492</v>
      </c>
      <c r="P5051" s="55">
        <v>48811</v>
      </c>
      <c r="Q5051" s="55" t="s">
        <v>37</v>
      </c>
      <c r="R5051" s="55" t="s">
        <v>38</v>
      </c>
      <c r="S5051" s="55"/>
      <c r="T5051" s="55"/>
      <c r="U5051" s="55" t="s">
        <v>38</v>
      </c>
      <c r="V5051" s="55">
        <v>40.279600000000002</v>
      </c>
      <c r="W5051" s="55">
        <v>-74.329300000000003</v>
      </c>
      <c r="X5051" s="55" t="s">
        <v>39</v>
      </c>
      <c r="Y5051" s="55" t="s">
        <v>379</v>
      </c>
      <c r="Z5051" s="55" t="s">
        <v>34</v>
      </c>
      <c r="AA5051" s="55">
        <v>0</v>
      </c>
      <c r="AB5051" s="55" t="s">
        <v>41</v>
      </c>
      <c r="AC5051" s="55">
        <v>8</v>
      </c>
      <c r="AD5051" s="55"/>
      <c r="AE5051" s="55" t="s">
        <v>49</v>
      </c>
      <c r="AF5051" s="55" t="s">
        <v>50</v>
      </c>
      <c r="AG5051" s="55">
        <v>3.9055499999999998E-3</v>
      </c>
      <c r="AH5051" s="57" t="s">
        <v>44</v>
      </c>
    </row>
    <row r="5052" spans="1:34" x14ac:dyDescent="0.25">
      <c r="A5052" s="54">
        <v>11024711</v>
      </c>
      <c r="B5052" s="55"/>
      <c r="C5052" s="55"/>
      <c r="D5052" s="55">
        <v>60599413</v>
      </c>
      <c r="E5052" s="55"/>
      <c r="F5052" s="55">
        <v>300</v>
      </c>
      <c r="G5052" s="55">
        <v>77739514</v>
      </c>
      <c r="H5052" s="55"/>
      <c r="I5052" s="55">
        <v>2275050011</v>
      </c>
      <c r="J5052" s="55">
        <v>2</v>
      </c>
      <c r="K5052" s="55" t="s">
        <v>34</v>
      </c>
      <c r="L5052" s="55" t="s">
        <v>35</v>
      </c>
      <c r="M5052" s="55">
        <v>34025</v>
      </c>
      <c r="N5052" s="55"/>
      <c r="O5052" s="55" t="s">
        <v>492</v>
      </c>
      <c r="P5052" s="55">
        <v>48811</v>
      </c>
      <c r="Q5052" s="55" t="s">
        <v>37</v>
      </c>
      <c r="R5052" s="55" t="s">
        <v>38</v>
      </c>
      <c r="S5052" s="55"/>
      <c r="T5052" s="55"/>
      <c r="U5052" s="55" t="s">
        <v>38</v>
      </c>
      <c r="V5052" s="55">
        <v>40.279600000000002</v>
      </c>
      <c r="W5052" s="55">
        <v>-74.329300000000003</v>
      </c>
      <c r="X5052" s="55" t="s">
        <v>39</v>
      </c>
      <c r="Y5052" s="55" t="s">
        <v>379</v>
      </c>
      <c r="Z5052" s="55" t="s">
        <v>34</v>
      </c>
      <c r="AA5052" s="55">
        <v>0</v>
      </c>
      <c r="AB5052" s="55" t="s">
        <v>41</v>
      </c>
      <c r="AC5052" s="55">
        <v>8</v>
      </c>
      <c r="AD5052" s="55"/>
      <c r="AE5052" s="55" t="s">
        <v>49</v>
      </c>
      <c r="AF5052" s="55" t="s">
        <v>50</v>
      </c>
      <c r="AG5052" s="55">
        <v>2.1302999999999999E-3</v>
      </c>
      <c r="AH5052" s="57" t="s">
        <v>44</v>
      </c>
    </row>
    <row r="5053" spans="1:34" x14ac:dyDescent="0.25">
      <c r="A5053" s="54">
        <v>11024711</v>
      </c>
      <c r="B5053" s="55"/>
      <c r="C5053" s="55"/>
      <c r="D5053" s="55">
        <v>60599413</v>
      </c>
      <c r="E5053" s="55"/>
      <c r="F5053" s="55">
        <v>300</v>
      </c>
      <c r="G5053" s="55">
        <v>77739614</v>
      </c>
      <c r="H5053" s="55"/>
      <c r="I5053" s="55">
        <v>2275050012</v>
      </c>
      <c r="J5053" s="55">
        <v>2</v>
      </c>
      <c r="K5053" s="55" t="s">
        <v>34</v>
      </c>
      <c r="L5053" s="55" t="s">
        <v>35</v>
      </c>
      <c r="M5053" s="55">
        <v>34025</v>
      </c>
      <c r="N5053" s="55"/>
      <c r="O5053" s="55" t="s">
        <v>492</v>
      </c>
      <c r="P5053" s="55">
        <v>48811</v>
      </c>
      <c r="Q5053" s="55" t="s">
        <v>37</v>
      </c>
      <c r="R5053" s="55" t="s">
        <v>38</v>
      </c>
      <c r="S5053" s="55"/>
      <c r="T5053" s="55"/>
      <c r="U5053" s="55" t="s">
        <v>38</v>
      </c>
      <c r="V5053" s="55">
        <v>40.279600000000002</v>
      </c>
      <c r="W5053" s="55">
        <v>-74.329300000000003</v>
      </c>
      <c r="X5053" s="55" t="s">
        <v>39</v>
      </c>
      <c r="Y5053" s="55" t="s">
        <v>379</v>
      </c>
      <c r="Z5053" s="55" t="s">
        <v>34</v>
      </c>
      <c r="AA5053" s="55">
        <v>0</v>
      </c>
      <c r="AB5053" s="55" t="s">
        <v>41</v>
      </c>
      <c r="AC5053" s="55">
        <v>8</v>
      </c>
      <c r="AD5053" s="55"/>
      <c r="AE5053" s="55" t="s">
        <v>51</v>
      </c>
      <c r="AF5053" s="55" t="s">
        <v>52</v>
      </c>
      <c r="AG5053" s="55">
        <v>5.3417999999999998E-3</v>
      </c>
      <c r="AH5053" s="57" t="s">
        <v>44</v>
      </c>
    </row>
    <row r="5054" spans="1:34" x14ac:dyDescent="0.25">
      <c r="A5054" s="54">
        <v>11024711</v>
      </c>
      <c r="B5054" s="55"/>
      <c r="C5054" s="55"/>
      <c r="D5054" s="55">
        <v>60599413</v>
      </c>
      <c r="E5054" s="55"/>
      <c r="F5054" s="55">
        <v>300</v>
      </c>
      <c r="G5054" s="55">
        <v>77739514</v>
      </c>
      <c r="H5054" s="55"/>
      <c r="I5054" s="55">
        <v>2275050011</v>
      </c>
      <c r="J5054" s="55">
        <v>2</v>
      </c>
      <c r="K5054" s="55" t="s">
        <v>34</v>
      </c>
      <c r="L5054" s="55" t="s">
        <v>35</v>
      </c>
      <c r="M5054" s="55">
        <v>34025</v>
      </c>
      <c r="N5054" s="55"/>
      <c r="O5054" s="55" t="s">
        <v>492</v>
      </c>
      <c r="P5054" s="55">
        <v>48811</v>
      </c>
      <c r="Q5054" s="55" t="s">
        <v>37</v>
      </c>
      <c r="R5054" s="55" t="s">
        <v>38</v>
      </c>
      <c r="S5054" s="55"/>
      <c r="T5054" s="55"/>
      <c r="U5054" s="55" t="s">
        <v>38</v>
      </c>
      <c r="V5054" s="55">
        <v>40.279600000000002</v>
      </c>
      <c r="W5054" s="55">
        <v>-74.329300000000003</v>
      </c>
      <c r="X5054" s="55" t="s">
        <v>39</v>
      </c>
      <c r="Y5054" s="55" t="s">
        <v>379</v>
      </c>
      <c r="Z5054" s="55" t="s">
        <v>34</v>
      </c>
      <c r="AA5054" s="55">
        <v>0</v>
      </c>
      <c r="AB5054" s="55" t="s">
        <v>41</v>
      </c>
      <c r="AC5054" s="55">
        <v>8</v>
      </c>
      <c r="AD5054" s="55"/>
      <c r="AE5054" s="55" t="s">
        <v>51</v>
      </c>
      <c r="AF5054" s="55" t="s">
        <v>52</v>
      </c>
      <c r="AG5054" s="55">
        <v>5.8500000000000002E-4</v>
      </c>
      <c r="AH5054" s="57" t="s">
        <v>44</v>
      </c>
    </row>
    <row r="5055" spans="1:34" x14ac:dyDescent="0.25">
      <c r="A5055" s="54">
        <v>11024711</v>
      </c>
      <c r="B5055" s="55"/>
      <c r="C5055" s="55"/>
      <c r="D5055" s="55">
        <v>60599413</v>
      </c>
      <c r="E5055" s="55"/>
      <c r="F5055" s="55">
        <v>300</v>
      </c>
      <c r="G5055" s="55">
        <v>77739514</v>
      </c>
      <c r="H5055" s="55"/>
      <c r="I5055" s="55">
        <v>2275050011</v>
      </c>
      <c r="J5055" s="55">
        <v>2</v>
      </c>
      <c r="K5055" s="55" t="s">
        <v>34</v>
      </c>
      <c r="L5055" s="55" t="s">
        <v>35</v>
      </c>
      <c r="M5055" s="55">
        <v>34025</v>
      </c>
      <c r="N5055" s="55"/>
      <c r="O5055" s="55" t="s">
        <v>492</v>
      </c>
      <c r="P5055" s="55">
        <v>48811</v>
      </c>
      <c r="Q5055" s="55" t="s">
        <v>37</v>
      </c>
      <c r="R5055" s="55" t="s">
        <v>38</v>
      </c>
      <c r="S5055" s="55"/>
      <c r="T5055" s="55"/>
      <c r="U5055" s="55" t="s">
        <v>38</v>
      </c>
      <c r="V5055" s="55">
        <v>40.279600000000002</v>
      </c>
      <c r="W5055" s="55">
        <v>-74.329300000000003</v>
      </c>
      <c r="X5055" s="55" t="s">
        <v>39</v>
      </c>
      <c r="Y5055" s="55" t="s">
        <v>379</v>
      </c>
      <c r="Z5055" s="55" t="s">
        <v>34</v>
      </c>
      <c r="AA5055" s="55">
        <v>0</v>
      </c>
      <c r="AB5055" s="55" t="s">
        <v>41</v>
      </c>
      <c r="AC5055" s="55">
        <v>8</v>
      </c>
      <c r="AD5055" s="55"/>
      <c r="AE5055" s="55" t="s">
        <v>53</v>
      </c>
      <c r="AF5055" s="55" t="s">
        <v>54</v>
      </c>
      <c r="AG5055" s="55">
        <v>0.108126</v>
      </c>
      <c r="AH5055" s="57" t="s">
        <v>44</v>
      </c>
    </row>
    <row r="5056" spans="1:34" x14ac:dyDescent="0.25">
      <c r="A5056" s="54">
        <v>11024711</v>
      </c>
      <c r="B5056" s="55"/>
      <c r="C5056" s="55"/>
      <c r="D5056" s="55">
        <v>60599413</v>
      </c>
      <c r="E5056" s="55"/>
      <c r="F5056" s="55">
        <v>300</v>
      </c>
      <c r="G5056" s="55">
        <v>77739614</v>
      </c>
      <c r="H5056" s="55"/>
      <c r="I5056" s="55">
        <v>2275050012</v>
      </c>
      <c r="J5056" s="55">
        <v>2</v>
      </c>
      <c r="K5056" s="55" t="s">
        <v>34</v>
      </c>
      <c r="L5056" s="55" t="s">
        <v>35</v>
      </c>
      <c r="M5056" s="55">
        <v>34025</v>
      </c>
      <c r="N5056" s="55"/>
      <c r="O5056" s="55" t="s">
        <v>492</v>
      </c>
      <c r="P5056" s="55">
        <v>48811</v>
      </c>
      <c r="Q5056" s="55" t="s">
        <v>37</v>
      </c>
      <c r="R5056" s="55" t="s">
        <v>38</v>
      </c>
      <c r="S5056" s="55"/>
      <c r="T5056" s="55"/>
      <c r="U5056" s="55" t="s">
        <v>38</v>
      </c>
      <c r="V5056" s="55">
        <v>40.279600000000002</v>
      </c>
      <c r="W5056" s="55">
        <v>-74.329300000000003</v>
      </c>
      <c r="X5056" s="55" t="s">
        <v>39</v>
      </c>
      <c r="Y5056" s="55" t="s">
        <v>379</v>
      </c>
      <c r="Z5056" s="55" t="s">
        <v>34</v>
      </c>
      <c r="AA5056" s="55">
        <v>0</v>
      </c>
      <c r="AB5056" s="55" t="s">
        <v>41</v>
      </c>
      <c r="AC5056" s="55">
        <v>8</v>
      </c>
      <c r="AD5056" s="55"/>
      <c r="AE5056" s="55" t="s">
        <v>53</v>
      </c>
      <c r="AF5056" s="55" t="s">
        <v>54</v>
      </c>
      <c r="AG5056" s="55">
        <v>0.15802099999999999</v>
      </c>
      <c r="AH5056" s="57" t="s">
        <v>44</v>
      </c>
    </row>
    <row r="5057" spans="1:34" x14ac:dyDescent="0.25">
      <c r="A5057" s="54">
        <v>11024711</v>
      </c>
      <c r="B5057" s="55"/>
      <c r="C5057" s="55"/>
      <c r="D5057" s="55">
        <v>60599413</v>
      </c>
      <c r="E5057" s="55"/>
      <c r="F5057" s="55">
        <v>300</v>
      </c>
      <c r="G5057" s="55">
        <v>77739514</v>
      </c>
      <c r="H5057" s="55"/>
      <c r="I5057" s="55">
        <v>2275050011</v>
      </c>
      <c r="J5057" s="55">
        <v>2</v>
      </c>
      <c r="K5057" s="55" t="s">
        <v>34</v>
      </c>
      <c r="L5057" s="55" t="s">
        <v>35</v>
      </c>
      <c r="M5057" s="55">
        <v>34025</v>
      </c>
      <c r="N5057" s="55"/>
      <c r="O5057" s="55" t="s">
        <v>492</v>
      </c>
      <c r="P5057" s="55">
        <v>48811</v>
      </c>
      <c r="Q5057" s="55" t="s">
        <v>37</v>
      </c>
      <c r="R5057" s="55" t="s">
        <v>38</v>
      </c>
      <c r="S5057" s="55"/>
      <c r="T5057" s="55"/>
      <c r="U5057" s="55" t="s">
        <v>38</v>
      </c>
      <c r="V5057" s="55">
        <v>40.279600000000002</v>
      </c>
      <c r="W5057" s="55">
        <v>-74.329300000000003</v>
      </c>
      <c r="X5057" s="55" t="s">
        <v>39</v>
      </c>
      <c r="Y5057" s="55" t="s">
        <v>379</v>
      </c>
      <c r="Z5057" s="55" t="s">
        <v>34</v>
      </c>
      <c r="AA5057" s="55">
        <v>0</v>
      </c>
      <c r="AB5057" s="55" t="s">
        <v>41</v>
      </c>
      <c r="AC5057" s="55">
        <v>8</v>
      </c>
      <c r="AD5057" s="55"/>
      <c r="AE5057" s="55">
        <v>7439921</v>
      </c>
      <c r="AF5057" s="55" t="s">
        <v>55</v>
      </c>
      <c r="AG5057" s="55">
        <v>1.3835599999999999E-4</v>
      </c>
      <c r="AH5057" s="57" t="s">
        <v>44</v>
      </c>
    </row>
    <row r="5058" spans="1:34" x14ac:dyDescent="0.25">
      <c r="A5058" s="54">
        <v>11489111</v>
      </c>
      <c r="B5058" s="55"/>
      <c r="C5058" s="55"/>
      <c r="D5058" s="55">
        <v>60641413</v>
      </c>
      <c r="E5058" s="55"/>
      <c r="F5058" s="55">
        <v>300</v>
      </c>
      <c r="G5058" s="55">
        <v>77823214</v>
      </c>
      <c r="H5058" s="55"/>
      <c r="I5058" s="55">
        <v>2275050012</v>
      </c>
      <c r="J5058" s="55">
        <v>2</v>
      </c>
      <c r="K5058" s="55" t="s">
        <v>34</v>
      </c>
      <c r="L5058" s="55" t="s">
        <v>103</v>
      </c>
      <c r="M5058" s="55">
        <v>34023</v>
      </c>
      <c r="N5058" s="55"/>
      <c r="O5058" s="55" t="s">
        <v>493</v>
      </c>
      <c r="P5058" s="55">
        <v>48811</v>
      </c>
      <c r="Q5058" s="55" t="s">
        <v>37</v>
      </c>
      <c r="R5058" s="55" t="s">
        <v>38</v>
      </c>
      <c r="S5058" s="55"/>
      <c r="T5058" s="55"/>
      <c r="U5058" s="55" t="s">
        <v>38</v>
      </c>
      <c r="V5058" s="55">
        <v>40.479300000000002</v>
      </c>
      <c r="W5058" s="55">
        <v>-74.434600000000003</v>
      </c>
      <c r="X5058" s="55" t="s">
        <v>39</v>
      </c>
      <c r="Y5058" s="55" t="s">
        <v>167</v>
      </c>
      <c r="Z5058" s="55" t="s">
        <v>34</v>
      </c>
      <c r="AA5058" s="55">
        <v>0</v>
      </c>
      <c r="AB5058" s="55" t="s">
        <v>41</v>
      </c>
      <c r="AC5058" s="55">
        <v>8</v>
      </c>
      <c r="AD5058" s="55"/>
      <c r="AE5058" s="55" t="s">
        <v>42</v>
      </c>
      <c r="AF5058" s="55" t="s">
        <v>43</v>
      </c>
      <c r="AG5058" s="55">
        <v>1.1376499999999999E-2</v>
      </c>
      <c r="AH5058" s="57" t="s">
        <v>44</v>
      </c>
    </row>
    <row r="5059" spans="1:34" x14ac:dyDescent="0.25">
      <c r="A5059" s="54">
        <v>11489111</v>
      </c>
      <c r="B5059" s="55"/>
      <c r="C5059" s="55"/>
      <c r="D5059" s="55">
        <v>60641413</v>
      </c>
      <c r="E5059" s="55"/>
      <c r="F5059" s="55">
        <v>300</v>
      </c>
      <c r="G5059" s="55">
        <v>77823114</v>
      </c>
      <c r="H5059" s="55"/>
      <c r="I5059" s="55">
        <v>2275050011</v>
      </c>
      <c r="J5059" s="55">
        <v>2</v>
      </c>
      <c r="K5059" s="55" t="s">
        <v>34</v>
      </c>
      <c r="L5059" s="55" t="s">
        <v>103</v>
      </c>
      <c r="M5059" s="55">
        <v>34023</v>
      </c>
      <c r="N5059" s="55"/>
      <c r="O5059" s="55" t="s">
        <v>493</v>
      </c>
      <c r="P5059" s="55">
        <v>48811</v>
      </c>
      <c r="Q5059" s="55" t="s">
        <v>37</v>
      </c>
      <c r="R5059" s="55" t="s">
        <v>38</v>
      </c>
      <c r="S5059" s="55"/>
      <c r="T5059" s="55"/>
      <c r="U5059" s="55" t="s">
        <v>38</v>
      </c>
      <c r="V5059" s="55">
        <v>40.479300000000002</v>
      </c>
      <c r="W5059" s="55">
        <v>-74.434600000000003</v>
      </c>
      <c r="X5059" s="55" t="s">
        <v>39</v>
      </c>
      <c r="Y5059" s="55" t="s">
        <v>167</v>
      </c>
      <c r="Z5059" s="55" t="s">
        <v>34</v>
      </c>
      <c r="AA5059" s="55">
        <v>0</v>
      </c>
      <c r="AB5059" s="55" t="s">
        <v>41</v>
      </c>
      <c r="AC5059" s="55">
        <v>8</v>
      </c>
      <c r="AD5059" s="55"/>
      <c r="AE5059" s="55" t="s">
        <v>42</v>
      </c>
      <c r="AF5059" s="55" t="s">
        <v>43</v>
      </c>
      <c r="AG5059" s="55">
        <v>1.3542700000000001E-3</v>
      </c>
      <c r="AH5059" s="57" t="s">
        <v>44</v>
      </c>
    </row>
    <row r="5060" spans="1:34" x14ac:dyDescent="0.25">
      <c r="A5060" s="54">
        <v>11489111</v>
      </c>
      <c r="B5060" s="55"/>
      <c r="C5060" s="55"/>
      <c r="D5060" s="55">
        <v>60641413</v>
      </c>
      <c r="E5060" s="55"/>
      <c r="F5060" s="55">
        <v>300</v>
      </c>
      <c r="G5060" s="55">
        <v>77823214</v>
      </c>
      <c r="H5060" s="55"/>
      <c r="I5060" s="55">
        <v>2275050012</v>
      </c>
      <c r="J5060" s="55">
        <v>2</v>
      </c>
      <c r="K5060" s="55" t="s">
        <v>34</v>
      </c>
      <c r="L5060" s="55" t="s">
        <v>103</v>
      </c>
      <c r="M5060" s="55">
        <v>34023</v>
      </c>
      <c r="N5060" s="55"/>
      <c r="O5060" s="55" t="s">
        <v>493</v>
      </c>
      <c r="P5060" s="55">
        <v>48811</v>
      </c>
      <c r="Q5060" s="55" t="s">
        <v>37</v>
      </c>
      <c r="R5060" s="55" t="s">
        <v>38</v>
      </c>
      <c r="S5060" s="55"/>
      <c r="T5060" s="55"/>
      <c r="U5060" s="55" t="s">
        <v>38</v>
      </c>
      <c r="V5060" s="55">
        <v>40.479300000000002</v>
      </c>
      <c r="W5060" s="55">
        <v>-74.434600000000003</v>
      </c>
      <c r="X5060" s="55" t="s">
        <v>39</v>
      </c>
      <c r="Y5060" s="55" t="s">
        <v>167</v>
      </c>
      <c r="Z5060" s="55" t="s">
        <v>34</v>
      </c>
      <c r="AA5060" s="55">
        <v>0</v>
      </c>
      <c r="AB5060" s="55" t="s">
        <v>41</v>
      </c>
      <c r="AC5060" s="55">
        <v>8</v>
      </c>
      <c r="AD5060" s="55"/>
      <c r="AE5060" s="55" t="s">
        <v>45</v>
      </c>
      <c r="AF5060" s="55" t="s">
        <v>46</v>
      </c>
      <c r="AG5060" s="55">
        <v>1.2140199999999999E-3</v>
      </c>
      <c r="AH5060" s="57" t="s">
        <v>44</v>
      </c>
    </row>
    <row r="5061" spans="1:34" x14ac:dyDescent="0.25">
      <c r="A5061" s="54">
        <v>11489111</v>
      </c>
      <c r="B5061" s="55"/>
      <c r="C5061" s="55"/>
      <c r="D5061" s="55">
        <v>60641413</v>
      </c>
      <c r="E5061" s="55"/>
      <c r="F5061" s="55">
        <v>300</v>
      </c>
      <c r="G5061" s="55">
        <v>77823114</v>
      </c>
      <c r="H5061" s="55"/>
      <c r="I5061" s="55">
        <v>2275050011</v>
      </c>
      <c r="J5061" s="55">
        <v>2</v>
      </c>
      <c r="K5061" s="55" t="s">
        <v>34</v>
      </c>
      <c r="L5061" s="55" t="s">
        <v>103</v>
      </c>
      <c r="M5061" s="55">
        <v>34023</v>
      </c>
      <c r="N5061" s="55"/>
      <c r="O5061" s="55" t="s">
        <v>493</v>
      </c>
      <c r="P5061" s="55">
        <v>48811</v>
      </c>
      <c r="Q5061" s="55" t="s">
        <v>37</v>
      </c>
      <c r="R5061" s="55" t="s">
        <v>38</v>
      </c>
      <c r="S5061" s="55"/>
      <c r="T5061" s="55"/>
      <c r="U5061" s="55" t="s">
        <v>38</v>
      </c>
      <c r="V5061" s="55">
        <v>40.479300000000002</v>
      </c>
      <c r="W5061" s="55">
        <v>-74.434600000000003</v>
      </c>
      <c r="X5061" s="55" t="s">
        <v>39</v>
      </c>
      <c r="Y5061" s="55" t="s">
        <v>167</v>
      </c>
      <c r="Z5061" s="55" t="s">
        <v>34</v>
      </c>
      <c r="AA5061" s="55">
        <v>0</v>
      </c>
      <c r="AB5061" s="55" t="s">
        <v>41</v>
      </c>
      <c r="AC5061" s="55">
        <v>8</v>
      </c>
      <c r="AD5061" s="55"/>
      <c r="AE5061" s="55" t="s">
        <v>45</v>
      </c>
      <c r="AF5061" s="55" t="s">
        <v>46</v>
      </c>
      <c r="AG5061" s="55">
        <v>9.0000000000000006E-5</v>
      </c>
      <c r="AH5061" s="57" t="s">
        <v>44</v>
      </c>
    </row>
    <row r="5062" spans="1:34" x14ac:dyDescent="0.25">
      <c r="A5062" s="54">
        <v>11489111</v>
      </c>
      <c r="B5062" s="55"/>
      <c r="C5062" s="55"/>
      <c r="D5062" s="55">
        <v>60641413</v>
      </c>
      <c r="E5062" s="55"/>
      <c r="F5062" s="55">
        <v>300</v>
      </c>
      <c r="G5062" s="55">
        <v>77823114</v>
      </c>
      <c r="H5062" s="55"/>
      <c r="I5062" s="55">
        <v>2275050011</v>
      </c>
      <c r="J5062" s="55">
        <v>2</v>
      </c>
      <c r="K5062" s="55" t="s">
        <v>34</v>
      </c>
      <c r="L5062" s="55" t="s">
        <v>103</v>
      </c>
      <c r="M5062" s="55">
        <v>34023</v>
      </c>
      <c r="N5062" s="55"/>
      <c r="O5062" s="55" t="s">
        <v>493</v>
      </c>
      <c r="P5062" s="55">
        <v>48811</v>
      </c>
      <c r="Q5062" s="55" t="s">
        <v>37</v>
      </c>
      <c r="R5062" s="55" t="s">
        <v>38</v>
      </c>
      <c r="S5062" s="55"/>
      <c r="T5062" s="55"/>
      <c r="U5062" s="55" t="s">
        <v>38</v>
      </c>
      <c r="V5062" s="55">
        <v>40.479300000000002</v>
      </c>
      <c r="W5062" s="55">
        <v>-74.434600000000003</v>
      </c>
      <c r="X5062" s="55" t="s">
        <v>39</v>
      </c>
      <c r="Y5062" s="55" t="s">
        <v>167</v>
      </c>
      <c r="Z5062" s="55" t="s">
        <v>34</v>
      </c>
      <c r="AA5062" s="55">
        <v>0</v>
      </c>
      <c r="AB5062" s="55" t="s">
        <v>41</v>
      </c>
      <c r="AC5062" s="55">
        <v>8</v>
      </c>
      <c r="AD5062" s="55"/>
      <c r="AE5062" s="55" t="s">
        <v>47</v>
      </c>
      <c r="AF5062" s="55" t="s">
        <v>48</v>
      </c>
      <c r="AG5062" s="55">
        <v>1.4699100000000001E-3</v>
      </c>
      <c r="AH5062" s="57" t="s">
        <v>44</v>
      </c>
    </row>
    <row r="5063" spans="1:34" x14ac:dyDescent="0.25">
      <c r="A5063" s="54">
        <v>11489111</v>
      </c>
      <c r="B5063" s="55"/>
      <c r="C5063" s="55"/>
      <c r="D5063" s="55">
        <v>60641413</v>
      </c>
      <c r="E5063" s="55"/>
      <c r="F5063" s="55">
        <v>300</v>
      </c>
      <c r="G5063" s="55">
        <v>77823214</v>
      </c>
      <c r="H5063" s="55"/>
      <c r="I5063" s="55">
        <v>2275050012</v>
      </c>
      <c r="J5063" s="55">
        <v>2</v>
      </c>
      <c r="K5063" s="55" t="s">
        <v>34</v>
      </c>
      <c r="L5063" s="55" t="s">
        <v>103</v>
      </c>
      <c r="M5063" s="55">
        <v>34023</v>
      </c>
      <c r="N5063" s="55"/>
      <c r="O5063" s="55" t="s">
        <v>493</v>
      </c>
      <c r="P5063" s="55">
        <v>48811</v>
      </c>
      <c r="Q5063" s="55" t="s">
        <v>37</v>
      </c>
      <c r="R5063" s="55" t="s">
        <v>38</v>
      </c>
      <c r="S5063" s="55"/>
      <c r="T5063" s="55"/>
      <c r="U5063" s="55" t="s">
        <v>38</v>
      </c>
      <c r="V5063" s="55">
        <v>40.479300000000002</v>
      </c>
      <c r="W5063" s="55">
        <v>-74.434600000000003</v>
      </c>
      <c r="X5063" s="55" t="s">
        <v>39</v>
      </c>
      <c r="Y5063" s="55" t="s">
        <v>167</v>
      </c>
      <c r="Z5063" s="55" t="s">
        <v>34</v>
      </c>
      <c r="AA5063" s="55">
        <v>0</v>
      </c>
      <c r="AB5063" s="55" t="s">
        <v>41</v>
      </c>
      <c r="AC5063" s="55">
        <v>8</v>
      </c>
      <c r="AD5063" s="55"/>
      <c r="AE5063" s="55" t="s">
        <v>47</v>
      </c>
      <c r="AF5063" s="55" t="s">
        <v>48</v>
      </c>
      <c r="AG5063" s="55">
        <v>3.8118200000000001E-3</v>
      </c>
      <c r="AH5063" s="57" t="s">
        <v>44</v>
      </c>
    </row>
    <row r="5064" spans="1:34" x14ac:dyDescent="0.25">
      <c r="A5064" s="54">
        <v>11489111</v>
      </c>
      <c r="B5064" s="55"/>
      <c r="C5064" s="55"/>
      <c r="D5064" s="55">
        <v>60641413</v>
      </c>
      <c r="E5064" s="55"/>
      <c r="F5064" s="55">
        <v>300</v>
      </c>
      <c r="G5064" s="55">
        <v>77823114</v>
      </c>
      <c r="H5064" s="55"/>
      <c r="I5064" s="55">
        <v>2275050011</v>
      </c>
      <c r="J5064" s="55">
        <v>2</v>
      </c>
      <c r="K5064" s="55" t="s">
        <v>34</v>
      </c>
      <c r="L5064" s="55" t="s">
        <v>103</v>
      </c>
      <c r="M5064" s="55">
        <v>34023</v>
      </c>
      <c r="N5064" s="55"/>
      <c r="O5064" s="55" t="s">
        <v>493</v>
      </c>
      <c r="P5064" s="55">
        <v>48811</v>
      </c>
      <c r="Q5064" s="55" t="s">
        <v>37</v>
      </c>
      <c r="R5064" s="55" t="s">
        <v>38</v>
      </c>
      <c r="S5064" s="55"/>
      <c r="T5064" s="55"/>
      <c r="U5064" s="55" t="s">
        <v>38</v>
      </c>
      <c r="V5064" s="55">
        <v>40.479300000000002</v>
      </c>
      <c r="W5064" s="55">
        <v>-74.434600000000003</v>
      </c>
      <c r="X5064" s="55" t="s">
        <v>39</v>
      </c>
      <c r="Y5064" s="55" t="s">
        <v>167</v>
      </c>
      <c r="Z5064" s="55" t="s">
        <v>34</v>
      </c>
      <c r="AA5064" s="55">
        <v>0</v>
      </c>
      <c r="AB5064" s="55" t="s">
        <v>41</v>
      </c>
      <c r="AC5064" s="55">
        <v>8</v>
      </c>
      <c r="AD5064" s="55"/>
      <c r="AE5064" s="55" t="s">
        <v>49</v>
      </c>
      <c r="AF5064" s="55" t="s">
        <v>50</v>
      </c>
      <c r="AG5064" s="55">
        <v>2.1302999999999999E-3</v>
      </c>
      <c r="AH5064" s="57" t="s">
        <v>44</v>
      </c>
    </row>
    <row r="5065" spans="1:34" x14ac:dyDescent="0.25">
      <c r="A5065" s="54">
        <v>11489111</v>
      </c>
      <c r="B5065" s="55"/>
      <c r="C5065" s="55"/>
      <c r="D5065" s="55">
        <v>60641413</v>
      </c>
      <c r="E5065" s="55"/>
      <c r="F5065" s="55">
        <v>300</v>
      </c>
      <c r="G5065" s="55">
        <v>77823214</v>
      </c>
      <c r="H5065" s="55"/>
      <c r="I5065" s="55">
        <v>2275050012</v>
      </c>
      <c r="J5065" s="55">
        <v>2</v>
      </c>
      <c r="K5065" s="55" t="s">
        <v>34</v>
      </c>
      <c r="L5065" s="55" t="s">
        <v>103</v>
      </c>
      <c r="M5065" s="55">
        <v>34023</v>
      </c>
      <c r="N5065" s="55"/>
      <c r="O5065" s="55" t="s">
        <v>493</v>
      </c>
      <c r="P5065" s="55">
        <v>48811</v>
      </c>
      <c r="Q5065" s="55" t="s">
        <v>37</v>
      </c>
      <c r="R5065" s="55" t="s">
        <v>38</v>
      </c>
      <c r="S5065" s="55"/>
      <c r="T5065" s="55"/>
      <c r="U5065" s="55" t="s">
        <v>38</v>
      </c>
      <c r="V5065" s="55">
        <v>40.479300000000002</v>
      </c>
      <c r="W5065" s="55">
        <v>-74.434600000000003</v>
      </c>
      <c r="X5065" s="55" t="s">
        <v>39</v>
      </c>
      <c r="Y5065" s="55" t="s">
        <v>167</v>
      </c>
      <c r="Z5065" s="55" t="s">
        <v>34</v>
      </c>
      <c r="AA5065" s="55">
        <v>0</v>
      </c>
      <c r="AB5065" s="55" t="s">
        <v>41</v>
      </c>
      <c r="AC5065" s="55">
        <v>8</v>
      </c>
      <c r="AD5065" s="55"/>
      <c r="AE5065" s="55" t="s">
        <v>49</v>
      </c>
      <c r="AF5065" s="55" t="s">
        <v>50</v>
      </c>
      <c r="AG5065" s="55">
        <v>3.9055499999999998E-3</v>
      </c>
      <c r="AH5065" s="57" t="s">
        <v>44</v>
      </c>
    </row>
    <row r="5066" spans="1:34" x14ac:dyDescent="0.25">
      <c r="A5066" s="54">
        <v>11489111</v>
      </c>
      <c r="B5066" s="55"/>
      <c r="C5066" s="55"/>
      <c r="D5066" s="55">
        <v>60641413</v>
      </c>
      <c r="E5066" s="55"/>
      <c r="F5066" s="55">
        <v>300</v>
      </c>
      <c r="G5066" s="55">
        <v>77823114</v>
      </c>
      <c r="H5066" s="55"/>
      <c r="I5066" s="55">
        <v>2275050011</v>
      </c>
      <c r="J5066" s="55">
        <v>2</v>
      </c>
      <c r="K5066" s="55" t="s">
        <v>34</v>
      </c>
      <c r="L5066" s="55" t="s">
        <v>103</v>
      </c>
      <c r="M5066" s="55">
        <v>34023</v>
      </c>
      <c r="N5066" s="55"/>
      <c r="O5066" s="55" t="s">
        <v>493</v>
      </c>
      <c r="P5066" s="55">
        <v>48811</v>
      </c>
      <c r="Q5066" s="55" t="s">
        <v>37</v>
      </c>
      <c r="R5066" s="55" t="s">
        <v>38</v>
      </c>
      <c r="S5066" s="55"/>
      <c r="T5066" s="55"/>
      <c r="U5066" s="55" t="s">
        <v>38</v>
      </c>
      <c r="V5066" s="55">
        <v>40.479300000000002</v>
      </c>
      <c r="W5066" s="55">
        <v>-74.434600000000003</v>
      </c>
      <c r="X5066" s="55" t="s">
        <v>39</v>
      </c>
      <c r="Y5066" s="55" t="s">
        <v>167</v>
      </c>
      <c r="Z5066" s="55" t="s">
        <v>34</v>
      </c>
      <c r="AA5066" s="55">
        <v>0</v>
      </c>
      <c r="AB5066" s="55" t="s">
        <v>41</v>
      </c>
      <c r="AC5066" s="55">
        <v>8</v>
      </c>
      <c r="AD5066" s="55"/>
      <c r="AE5066" s="55" t="s">
        <v>51</v>
      </c>
      <c r="AF5066" s="55" t="s">
        <v>52</v>
      </c>
      <c r="AG5066" s="55">
        <v>5.8500000000000002E-4</v>
      </c>
      <c r="AH5066" s="57" t="s">
        <v>44</v>
      </c>
    </row>
    <row r="5067" spans="1:34" x14ac:dyDescent="0.25">
      <c r="A5067" s="54">
        <v>11489111</v>
      </c>
      <c r="B5067" s="55"/>
      <c r="C5067" s="55"/>
      <c r="D5067" s="55">
        <v>60641413</v>
      </c>
      <c r="E5067" s="55"/>
      <c r="F5067" s="55">
        <v>300</v>
      </c>
      <c r="G5067" s="55">
        <v>77823214</v>
      </c>
      <c r="H5067" s="55"/>
      <c r="I5067" s="55">
        <v>2275050012</v>
      </c>
      <c r="J5067" s="55">
        <v>2</v>
      </c>
      <c r="K5067" s="55" t="s">
        <v>34</v>
      </c>
      <c r="L5067" s="55" t="s">
        <v>103</v>
      </c>
      <c r="M5067" s="55">
        <v>34023</v>
      </c>
      <c r="N5067" s="55"/>
      <c r="O5067" s="55" t="s">
        <v>493</v>
      </c>
      <c r="P5067" s="55">
        <v>48811</v>
      </c>
      <c r="Q5067" s="55" t="s">
        <v>37</v>
      </c>
      <c r="R5067" s="55" t="s">
        <v>38</v>
      </c>
      <c r="S5067" s="55"/>
      <c r="T5067" s="55"/>
      <c r="U5067" s="55" t="s">
        <v>38</v>
      </c>
      <c r="V5067" s="55">
        <v>40.479300000000002</v>
      </c>
      <c r="W5067" s="55">
        <v>-74.434600000000003</v>
      </c>
      <c r="X5067" s="55" t="s">
        <v>39</v>
      </c>
      <c r="Y5067" s="55" t="s">
        <v>167</v>
      </c>
      <c r="Z5067" s="55" t="s">
        <v>34</v>
      </c>
      <c r="AA5067" s="55">
        <v>0</v>
      </c>
      <c r="AB5067" s="55" t="s">
        <v>41</v>
      </c>
      <c r="AC5067" s="55">
        <v>8</v>
      </c>
      <c r="AD5067" s="55"/>
      <c r="AE5067" s="55" t="s">
        <v>51</v>
      </c>
      <c r="AF5067" s="55" t="s">
        <v>52</v>
      </c>
      <c r="AG5067" s="55">
        <v>5.3417999999999998E-3</v>
      </c>
      <c r="AH5067" s="57" t="s">
        <v>44</v>
      </c>
    </row>
    <row r="5068" spans="1:34" x14ac:dyDescent="0.25">
      <c r="A5068" s="54">
        <v>11489111</v>
      </c>
      <c r="B5068" s="55"/>
      <c r="C5068" s="55"/>
      <c r="D5068" s="55">
        <v>60641413</v>
      </c>
      <c r="E5068" s="55"/>
      <c r="F5068" s="55">
        <v>300</v>
      </c>
      <c r="G5068" s="55">
        <v>77823214</v>
      </c>
      <c r="H5068" s="55"/>
      <c r="I5068" s="55">
        <v>2275050012</v>
      </c>
      <c r="J5068" s="55">
        <v>2</v>
      </c>
      <c r="K5068" s="55" t="s">
        <v>34</v>
      </c>
      <c r="L5068" s="55" t="s">
        <v>103</v>
      </c>
      <c r="M5068" s="55">
        <v>34023</v>
      </c>
      <c r="N5068" s="55"/>
      <c r="O5068" s="55" t="s">
        <v>493</v>
      </c>
      <c r="P5068" s="55">
        <v>48811</v>
      </c>
      <c r="Q5068" s="55" t="s">
        <v>37</v>
      </c>
      <c r="R5068" s="55" t="s">
        <v>38</v>
      </c>
      <c r="S5068" s="55"/>
      <c r="T5068" s="55"/>
      <c r="U5068" s="55" t="s">
        <v>38</v>
      </c>
      <c r="V5068" s="55">
        <v>40.479300000000002</v>
      </c>
      <c r="W5068" s="55">
        <v>-74.434600000000003</v>
      </c>
      <c r="X5068" s="55" t="s">
        <v>39</v>
      </c>
      <c r="Y5068" s="55" t="s">
        <v>167</v>
      </c>
      <c r="Z5068" s="55" t="s">
        <v>34</v>
      </c>
      <c r="AA5068" s="55">
        <v>0</v>
      </c>
      <c r="AB5068" s="55" t="s">
        <v>41</v>
      </c>
      <c r="AC5068" s="55">
        <v>8</v>
      </c>
      <c r="AD5068" s="55"/>
      <c r="AE5068" s="55" t="s">
        <v>53</v>
      </c>
      <c r="AF5068" s="55" t="s">
        <v>54</v>
      </c>
      <c r="AG5068" s="55">
        <v>0.15802099999999999</v>
      </c>
      <c r="AH5068" s="57" t="s">
        <v>44</v>
      </c>
    </row>
    <row r="5069" spans="1:34" x14ac:dyDescent="0.25">
      <c r="A5069" s="54">
        <v>11489111</v>
      </c>
      <c r="B5069" s="55"/>
      <c r="C5069" s="55"/>
      <c r="D5069" s="55">
        <v>60641413</v>
      </c>
      <c r="E5069" s="55"/>
      <c r="F5069" s="55">
        <v>300</v>
      </c>
      <c r="G5069" s="55">
        <v>77823114</v>
      </c>
      <c r="H5069" s="55"/>
      <c r="I5069" s="55">
        <v>2275050011</v>
      </c>
      <c r="J5069" s="55">
        <v>2</v>
      </c>
      <c r="K5069" s="55" t="s">
        <v>34</v>
      </c>
      <c r="L5069" s="55" t="s">
        <v>103</v>
      </c>
      <c r="M5069" s="55">
        <v>34023</v>
      </c>
      <c r="N5069" s="55"/>
      <c r="O5069" s="55" t="s">
        <v>493</v>
      </c>
      <c r="P5069" s="55">
        <v>48811</v>
      </c>
      <c r="Q5069" s="55" t="s">
        <v>37</v>
      </c>
      <c r="R5069" s="55" t="s">
        <v>38</v>
      </c>
      <c r="S5069" s="55"/>
      <c r="T5069" s="55"/>
      <c r="U5069" s="55" t="s">
        <v>38</v>
      </c>
      <c r="V5069" s="55">
        <v>40.479300000000002</v>
      </c>
      <c r="W5069" s="55">
        <v>-74.434600000000003</v>
      </c>
      <c r="X5069" s="55" t="s">
        <v>39</v>
      </c>
      <c r="Y5069" s="55" t="s">
        <v>167</v>
      </c>
      <c r="Z5069" s="55" t="s">
        <v>34</v>
      </c>
      <c r="AA5069" s="55">
        <v>0</v>
      </c>
      <c r="AB5069" s="55" t="s">
        <v>41</v>
      </c>
      <c r="AC5069" s="55">
        <v>8</v>
      </c>
      <c r="AD5069" s="55"/>
      <c r="AE5069" s="55" t="s">
        <v>53</v>
      </c>
      <c r="AF5069" s="55" t="s">
        <v>54</v>
      </c>
      <c r="AG5069" s="55">
        <v>0.108126</v>
      </c>
      <c r="AH5069" s="57" t="s">
        <v>44</v>
      </c>
    </row>
    <row r="5070" spans="1:34" x14ac:dyDescent="0.25">
      <c r="A5070" s="54">
        <v>11489111</v>
      </c>
      <c r="B5070" s="55"/>
      <c r="C5070" s="55"/>
      <c r="D5070" s="55">
        <v>60641413</v>
      </c>
      <c r="E5070" s="55"/>
      <c r="F5070" s="55">
        <v>300</v>
      </c>
      <c r="G5070" s="55">
        <v>77823114</v>
      </c>
      <c r="H5070" s="55"/>
      <c r="I5070" s="55">
        <v>2275050011</v>
      </c>
      <c r="J5070" s="55">
        <v>2</v>
      </c>
      <c r="K5070" s="55" t="s">
        <v>34</v>
      </c>
      <c r="L5070" s="55" t="s">
        <v>103</v>
      </c>
      <c r="M5070" s="55">
        <v>34023</v>
      </c>
      <c r="N5070" s="55"/>
      <c r="O5070" s="55" t="s">
        <v>493</v>
      </c>
      <c r="P5070" s="55">
        <v>48811</v>
      </c>
      <c r="Q5070" s="55" t="s">
        <v>37</v>
      </c>
      <c r="R5070" s="55" t="s">
        <v>38</v>
      </c>
      <c r="S5070" s="55"/>
      <c r="T5070" s="55"/>
      <c r="U5070" s="55" t="s">
        <v>38</v>
      </c>
      <c r="V5070" s="55">
        <v>40.479300000000002</v>
      </c>
      <c r="W5070" s="55">
        <v>-74.434600000000003</v>
      </c>
      <c r="X5070" s="55" t="s">
        <v>39</v>
      </c>
      <c r="Y5070" s="55" t="s">
        <v>167</v>
      </c>
      <c r="Z5070" s="55" t="s">
        <v>34</v>
      </c>
      <c r="AA5070" s="55">
        <v>0</v>
      </c>
      <c r="AB5070" s="55" t="s">
        <v>41</v>
      </c>
      <c r="AC5070" s="55">
        <v>8</v>
      </c>
      <c r="AD5070" s="55"/>
      <c r="AE5070" s="55">
        <v>7439921</v>
      </c>
      <c r="AF5070" s="55" t="s">
        <v>55</v>
      </c>
      <c r="AG5070" s="55">
        <v>1.3835599999999999E-4</v>
      </c>
      <c r="AH5070" s="57" t="s">
        <v>44</v>
      </c>
    </row>
    <row r="5071" spans="1:34" x14ac:dyDescent="0.25">
      <c r="A5071" s="54">
        <v>11941811</v>
      </c>
      <c r="B5071" s="55"/>
      <c r="C5071" s="55"/>
      <c r="D5071" s="55">
        <v>60693713</v>
      </c>
      <c r="E5071" s="55"/>
      <c r="F5071" s="55">
        <v>300</v>
      </c>
      <c r="G5071" s="55">
        <v>77929214</v>
      </c>
      <c r="H5071" s="55"/>
      <c r="I5071" s="55">
        <v>2275050012</v>
      </c>
      <c r="J5071" s="55">
        <v>2</v>
      </c>
      <c r="K5071" s="55" t="s">
        <v>34</v>
      </c>
      <c r="L5071" s="55" t="s">
        <v>84</v>
      </c>
      <c r="M5071" s="55">
        <v>34029</v>
      </c>
      <c r="N5071" s="55"/>
      <c r="O5071" s="55" t="s">
        <v>494</v>
      </c>
      <c r="P5071" s="55">
        <v>48811</v>
      </c>
      <c r="Q5071" s="55" t="s">
        <v>37</v>
      </c>
      <c r="R5071" s="55" t="s">
        <v>38</v>
      </c>
      <c r="S5071" s="55"/>
      <c r="T5071" s="55"/>
      <c r="U5071" s="55" t="s">
        <v>38</v>
      </c>
      <c r="V5071" s="55">
        <v>40.1462</v>
      </c>
      <c r="W5071" s="55">
        <v>-74.434600000000003</v>
      </c>
      <c r="X5071" s="55" t="s">
        <v>39</v>
      </c>
      <c r="Y5071" s="55" t="s">
        <v>495</v>
      </c>
      <c r="Z5071" s="55" t="s">
        <v>34</v>
      </c>
      <c r="AA5071" s="55">
        <v>0</v>
      </c>
      <c r="AB5071" s="55" t="s">
        <v>41</v>
      </c>
      <c r="AC5071" s="55">
        <v>8</v>
      </c>
      <c r="AD5071" s="55"/>
      <c r="AE5071" s="55" t="s">
        <v>42</v>
      </c>
      <c r="AF5071" s="55" t="s">
        <v>43</v>
      </c>
      <c r="AG5071" s="55">
        <v>1.1376499999999999E-2</v>
      </c>
      <c r="AH5071" s="57" t="s">
        <v>44</v>
      </c>
    </row>
    <row r="5072" spans="1:34" x14ac:dyDescent="0.25">
      <c r="A5072" s="54">
        <v>11941811</v>
      </c>
      <c r="B5072" s="55"/>
      <c r="C5072" s="55"/>
      <c r="D5072" s="55">
        <v>60693713</v>
      </c>
      <c r="E5072" s="55"/>
      <c r="F5072" s="55">
        <v>300</v>
      </c>
      <c r="G5072" s="55">
        <v>77929114</v>
      </c>
      <c r="H5072" s="55"/>
      <c r="I5072" s="55">
        <v>2275050011</v>
      </c>
      <c r="J5072" s="55">
        <v>2</v>
      </c>
      <c r="K5072" s="55" t="s">
        <v>34</v>
      </c>
      <c r="L5072" s="55" t="s">
        <v>84</v>
      </c>
      <c r="M5072" s="55">
        <v>34029</v>
      </c>
      <c r="N5072" s="55"/>
      <c r="O5072" s="55" t="s">
        <v>494</v>
      </c>
      <c r="P5072" s="55">
        <v>48811</v>
      </c>
      <c r="Q5072" s="55" t="s">
        <v>37</v>
      </c>
      <c r="R5072" s="55" t="s">
        <v>38</v>
      </c>
      <c r="S5072" s="55"/>
      <c r="T5072" s="55"/>
      <c r="U5072" s="55" t="s">
        <v>38</v>
      </c>
      <c r="V5072" s="55">
        <v>40.1462</v>
      </c>
      <c r="W5072" s="55">
        <v>-74.434600000000003</v>
      </c>
      <c r="X5072" s="55" t="s">
        <v>39</v>
      </c>
      <c r="Y5072" s="55" t="s">
        <v>495</v>
      </c>
      <c r="Z5072" s="55" t="s">
        <v>34</v>
      </c>
      <c r="AA5072" s="55">
        <v>0</v>
      </c>
      <c r="AB5072" s="55" t="s">
        <v>41</v>
      </c>
      <c r="AC5072" s="55">
        <v>8</v>
      </c>
      <c r="AD5072" s="55"/>
      <c r="AE5072" s="55" t="s">
        <v>42</v>
      </c>
      <c r="AF5072" s="55" t="s">
        <v>43</v>
      </c>
      <c r="AG5072" s="55">
        <v>1.3542700000000001E-3</v>
      </c>
      <c r="AH5072" s="57" t="s">
        <v>44</v>
      </c>
    </row>
    <row r="5073" spans="1:34" x14ac:dyDescent="0.25">
      <c r="A5073" s="54">
        <v>11941811</v>
      </c>
      <c r="B5073" s="55"/>
      <c r="C5073" s="55"/>
      <c r="D5073" s="55">
        <v>60693713</v>
      </c>
      <c r="E5073" s="55"/>
      <c r="F5073" s="55">
        <v>300</v>
      </c>
      <c r="G5073" s="55">
        <v>77929114</v>
      </c>
      <c r="H5073" s="55"/>
      <c r="I5073" s="55">
        <v>2275050011</v>
      </c>
      <c r="J5073" s="55">
        <v>2</v>
      </c>
      <c r="K5073" s="55" t="s">
        <v>34</v>
      </c>
      <c r="L5073" s="55" t="s">
        <v>84</v>
      </c>
      <c r="M5073" s="55">
        <v>34029</v>
      </c>
      <c r="N5073" s="55"/>
      <c r="O5073" s="55" t="s">
        <v>494</v>
      </c>
      <c r="P5073" s="55">
        <v>48811</v>
      </c>
      <c r="Q5073" s="55" t="s">
        <v>37</v>
      </c>
      <c r="R5073" s="55" t="s">
        <v>38</v>
      </c>
      <c r="S5073" s="55"/>
      <c r="T5073" s="55"/>
      <c r="U5073" s="55" t="s">
        <v>38</v>
      </c>
      <c r="V5073" s="55">
        <v>40.1462</v>
      </c>
      <c r="W5073" s="55">
        <v>-74.434600000000003</v>
      </c>
      <c r="X5073" s="55" t="s">
        <v>39</v>
      </c>
      <c r="Y5073" s="55" t="s">
        <v>495</v>
      </c>
      <c r="Z5073" s="55" t="s">
        <v>34</v>
      </c>
      <c r="AA5073" s="55">
        <v>0</v>
      </c>
      <c r="AB5073" s="55" t="s">
        <v>41</v>
      </c>
      <c r="AC5073" s="55">
        <v>8</v>
      </c>
      <c r="AD5073" s="55"/>
      <c r="AE5073" s="55" t="s">
        <v>45</v>
      </c>
      <c r="AF5073" s="55" t="s">
        <v>46</v>
      </c>
      <c r="AG5073" s="55">
        <v>9.0000000000000006E-5</v>
      </c>
      <c r="AH5073" s="57" t="s">
        <v>44</v>
      </c>
    </row>
    <row r="5074" spans="1:34" x14ac:dyDescent="0.25">
      <c r="A5074" s="54">
        <v>11941811</v>
      </c>
      <c r="B5074" s="55"/>
      <c r="C5074" s="55"/>
      <c r="D5074" s="55">
        <v>60693713</v>
      </c>
      <c r="E5074" s="55"/>
      <c r="F5074" s="55">
        <v>300</v>
      </c>
      <c r="G5074" s="55">
        <v>77929214</v>
      </c>
      <c r="H5074" s="55"/>
      <c r="I5074" s="55">
        <v>2275050012</v>
      </c>
      <c r="J5074" s="55">
        <v>2</v>
      </c>
      <c r="K5074" s="55" t="s">
        <v>34</v>
      </c>
      <c r="L5074" s="55" t="s">
        <v>84</v>
      </c>
      <c r="M5074" s="55">
        <v>34029</v>
      </c>
      <c r="N5074" s="55"/>
      <c r="O5074" s="55" t="s">
        <v>494</v>
      </c>
      <c r="P5074" s="55">
        <v>48811</v>
      </c>
      <c r="Q5074" s="55" t="s">
        <v>37</v>
      </c>
      <c r="R5074" s="55" t="s">
        <v>38</v>
      </c>
      <c r="S5074" s="55"/>
      <c r="T5074" s="55"/>
      <c r="U5074" s="55" t="s">
        <v>38</v>
      </c>
      <c r="V5074" s="55">
        <v>40.1462</v>
      </c>
      <c r="W5074" s="55">
        <v>-74.434600000000003</v>
      </c>
      <c r="X5074" s="55" t="s">
        <v>39</v>
      </c>
      <c r="Y5074" s="55" t="s">
        <v>495</v>
      </c>
      <c r="Z5074" s="55" t="s">
        <v>34</v>
      </c>
      <c r="AA5074" s="55">
        <v>0</v>
      </c>
      <c r="AB5074" s="55" t="s">
        <v>41</v>
      </c>
      <c r="AC5074" s="55">
        <v>8</v>
      </c>
      <c r="AD5074" s="55"/>
      <c r="AE5074" s="55" t="s">
        <v>45</v>
      </c>
      <c r="AF5074" s="55" t="s">
        <v>46</v>
      </c>
      <c r="AG5074" s="55">
        <v>1.2140199999999999E-3</v>
      </c>
      <c r="AH5074" s="57" t="s">
        <v>44</v>
      </c>
    </row>
    <row r="5075" spans="1:34" x14ac:dyDescent="0.25">
      <c r="A5075" s="54">
        <v>11941811</v>
      </c>
      <c r="B5075" s="55"/>
      <c r="C5075" s="55"/>
      <c r="D5075" s="55">
        <v>60693713</v>
      </c>
      <c r="E5075" s="55"/>
      <c r="F5075" s="55">
        <v>300</v>
      </c>
      <c r="G5075" s="55">
        <v>77929114</v>
      </c>
      <c r="H5075" s="55"/>
      <c r="I5075" s="55">
        <v>2275050011</v>
      </c>
      <c r="J5075" s="55">
        <v>2</v>
      </c>
      <c r="K5075" s="55" t="s">
        <v>34</v>
      </c>
      <c r="L5075" s="55" t="s">
        <v>84</v>
      </c>
      <c r="M5075" s="55">
        <v>34029</v>
      </c>
      <c r="N5075" s="55"/>
      <c r="O5075" s="55" t="s">
        <v>494</v>
      </c>
      <c r="P5075" s="55">
        <v>48811</v>
      </c>
      <c r="Q5075" s="55" t="s">
        <v>37</v>
      </c>
      <c r="R5075" s="55" t="s">
        <v>38</v>
      </c>
      <c r="S5075" s="55"/>
      <c r="T5075" s="55"/>
      <c r="U5075" s="55" t="s">
        <v>38</v>
      </c>
      <c r="V5075" s="55">
        <v>40.1462</v>
      </c>
      <c r="W5075" s="55">
        <v>-74.434600000000003</v>
      </c>
      <c r="X5075" s="55" t="s">
        <v>39</v>
      </c>
      <c r="Y5075" s="55" t="s">
        <v>495</v>
      </c>
      <c r="Z5075" s="55" t="s">
        <v>34</v>
      </c>
      <c r="AA5075" s="55">
        <v>0</v>
      </c>
      <c r="AB5075" s="55" t="s">
        <v>41</v>
      </c>
      <c r="AC5075" s="55">
        <v>8</v>
      </c>
      <c r="AD5075" s="55"/>
      <c r="AE5075" s="55" t="s">
        <v>47</v>
      </c>
      <c r="AF5075" s="55" t="s">
        <v>48</v>
      </c>
      <c r="AG5075" s="55">
        <v>1.4699100000000001E-3</v>
      </c>
      <c r="AH5075" s="57" t="s">
        <v>44</v>
      </c>
    </row>
    <row r="5076" spans="1:34" x14ac:dyDescent="0.25">
      <c r="A5076" s="54">
        <v>11941811</v>
      </c>
      <c r="B5076" s="55"/>
      <c r="C5076" s="55"/>
      <c r="D5076" s="55">
        <v>60693713</v>
      </c>
      <c r="E5076" s="55"/>
      <c r="F5076" s="55">
        <v>300</v>
      </c>
      <c r="G5076" s="55">
        <v>77929214</v>
      </c>
      <c r="H5076" s="55"/>
      <c r="I5076" s="55">
        <v>2275050012</v>
      </c>
      <c r="J5076" s="55">
        <v>2</v>
      </c>
      <c r="K5076" s="55" t="s">
        <v>34</v>
      </c>
      <c r="L5076" s="55" t="s">
        <v>84</v>
      </c>
      <c r="M5076" s="55">
        <v>34029</v>
      </c>
      <c r="N5076" s="55"/>
      <c r="O5076" s="55" t="s">
        <v>494</v>
      </c>
      <c r="P5076" s="55">
        <v>48811</v>
      </c>
      <c r="Q5076" s="55" t="s">
        <v>37</v>
      </c>
      <c r="R5076" s="55" t="s">
        <v>38</v>
      </c>
      <c r="S5076" s="55"/>
      <c r="T5076" s="55"/>
      <c r="U5076" s="55" t="s">
        <v>38</v>
      </c>
      <c r="V5076" s="55">
        <v>40.1462</v>
      </c>
      <c r="W5076" s="55">
        <v>-74.434600000000003</v>
      </c>
      <c r="X5076" s="55" t="s">
        <v>39</v>
      </c>
      <c r="Y5076" s="55" t="s">
        <v>495</v>
      </c>
      <c r="Z5076" s="55" t="s">
        <v>34</v>
      </c>
      <c r="AA5076" s="55">
        <v>0</v>
      </c>
      <c r="AB5076" s="55" t="s">
        <v>41</v>
      </c>
      <c r="AC5076" s="55">
        <v>8</v>
      </c>
      <c r="AD5076" s="55"/>
      <c r="AE5076" s="55" t="s">
        <v>47</v>
      </c>
      <c r="AF5076" s="55" t="s">
        <v>48</v>
      </c>
      <c r="AG5076" s="55">
        <v>3.8118200000000001E-3</v>
      </c>
      <c r="AH5076" s="57" t="s">
        <v>44</v>
      </c>
    </row>
    <row r="5077" spans="1:34" x14ac:dyDescent="0.25">
      <c r="A5077" s="54">
        <v>11941811</v>
      </c>
      <c r="B5077" s="55"/>
      <c r="C5077" s="55"/>
      <c r="D5077" s="55">
        <v>60693713</v>
      </c>
      <c r="E5077" s="55"/>
      <c r="F5077" s="55">
        <v>300</v>
      </c>
      <c r="G5077" s="55">
        <v>77929214</v>
      </c>
      <c r="H5077" s="55"/>
      <c r="I5077" s="55">
        <v>2275050012</v>
      </c>
      <c r="J5077" s="55">
        <v>2</v>
      </c>
      <c r="K5077" s="55" t="s">
        <v>34</v>
      </c>
      <c r="L5077" s="55" t="s">
        <v>84</v>
      </c>
      <c r="M5077" s="55">
        <v>34029</v>
      </c>
      <c r="N5077" s="55"/>
      <c r="O5077" s="55" t="s">
        <v>494</v>
      </c>
      <c r="P5077" s="55">
        <v>48811</v>
      </c>
      <c r="Q5077" s="55" t="s">
        <v>37</v>
      </c>
      <c r="R5077" s="55" t="s">
        <v>38</v>
      </c>
      <c r="S5077" s="55"/>
      <c r="T5077" s="55"/>
      <c r="U5077" s="55" t="s">
        <v>38</v>
      </c>
      <c r="V5077" s="55">
        <v>40.1462</v>
      </c>
      <c r="W5077" s="55">
        <v>-74.434600000000003</v>
      </c>
      <c r="X5077" s="55" t="s">
        <v>39</v>
      </c>
      <c r="Y5077" s="55" t="s">
        <v>495</v>
      </c>
      <c r="Z5077" s="55" t="s">
        <v>34</v>
      </c>
      <c r="AA5077" s="55">
        <v>0</v>
      </c>
      <c r="AB5077" s="55" t="s">
        <v>41</v>
      </c>
      <c r="AC5077" s="55">
        <v>8</v>
      </c>
      <c r="AD5077" s="55"/>
      <c r="AE5077" s="55" t="s">
        <v>49</v>
      </c>
      <c r="AF5077" s="55" t="s">
        <v>50</v>
      </c>
      <c r="AG5077" s="55">
        <v>3.9055499999999998E-3</v>
      </c>
      <c r="AH5077" s="57" t="s">
        <v>44</v>
      </c>
    </row>
    <row r="5078" spans="1:34" x14ac:dyDescent="0.25">
      <c r="A5078" s="54">
        <v>11941811</v>
      </c>
      <c r="B5078" s="55"/>
      <c r="C5078" s="55"/>
      <c r="D5078" s="55">
        <v>60693713</v>
      </c>
      <c r="E5078" s="55"/>
      <c r="F5078" s="55">
        <v>300</v>
      </c>
      <c r="G5078" s="55">
        <v>77929114</v>
      </c>
      <c r="H5078" s="55"/>
      <c r="I5078" s="55">
        <v>2275050011</v>
      </c>
      <c r="J5078" s="55">
        <v>2</v>
      </c>
      <c r="K5078" s="55" t="s">
        <v>34</v>
      </c>
      <c r="L5078" s="55" t="s">
        <v>84</v>
      </c>
      <c r="M5078" s="55">
        <v>34029</v>
      </c>
      <c r="N5078" s="55"/>
      <c r="O5078" s="55" t="s">
        <v>494</v>
      </c>
      <c r="P5078" s="55">
        <v>48811</v>
      </c>
      <c r="Q5078" s="55" t="s">
        <v>37</v>
      </c>
      <c r="R5078" s="55" t="s">
        <v>38</v>
      </c>
      <c r="S5078" s="55"/>
      <c r="T5078" s="55"/>
      <c r="U5078" s="55" t="s">
        <v>38</v>
      </c>
      <c r="V5078" s="55">
        <v>40.1462</v>
      </c>
      <c r="W5078" s="55">
        <v>-74.434600000000003</v>
      </c>
      <c r="X5078" s="55" t="s">
        <v>39</v>
      </c>
      <c r="Y5078" s="55" t="s">
        <v>495</v>
      </c>
      <c r="Z5078" s="55" t="s">
        <v>34</v>
      </c>
      <c r="AA5078" s="55">
        <v>0</v>
      </c>
      <c r="AB5078" s="55" t="s">
        <v>41</v>
      </c>
      <c r="AC5078" s="55">
        <v>8</v>
      </c>
      <c r="AD5078" s="55"/>
      <c r="AE5078" s="55" t="s">
        <v>49</v>
      </c>
      <c r="AF5078" s="55" t="s">
        <v>50</v>
      </c>
      <c r="AG5078" s="55">
        <v>2.1302999999999999E-3</v>
      </c>
      <c r="AH5078" s="57" t="s">
        <v>44</v>
      </c>
    </row>
    <row r="5079" spans="1:34" x14ac:dyDescent="0.25">
      <c r="A5079" s="54">
        <v>11941811</v>
      </c>
      <c r="B5079" s="55"/>
      <c r="C5079" s="55"/>
      <c r="D5079" s="55">
        <v>60693713</v>
      </c>
      <c r="E5079" s="55"/>
      <c r="F5079" s="55">
        <v>300</v>
      </c>
      <c r="G5079" s="55">
        <v>77929214</v>
      </c>
      <c r="H5079" s="55"/>
      <c r="I5079" s="55">
        <v>2275050012</v>
      </c>
      <c r="J5079" s="55">
        <v>2</v>
      </c>
      <c r="K5079" s="55" t="s">
        <v>34</v>
      </c>
      <c r="L5079" s="55" t="s">
        <v>84</v>
      </c>
      <c r="M5079" s="55">
        <v>34029</v>
      </c>
      <c r="N5079" s="55"/>
      <c r="O5079" s="55" t="s">
        <v>494</v>
      </c>
      <c r="P5079" s="55">
        <v>48811</v>
      </c>
      <c r="Q5079" s="55" t="s">
        <v>37</v>
      </c>
      <c r="R5079" s="55" t="s">
        <v>38</v>
      </c>
      <c r="S5079" s="55"/>
      <c r="T5079" s="55"/>
      <c r="U5079" s="55" t="s">
        <v>38</v>
      </c>
      <c r="V5079" s="55">
        <v>40.1462</v>
      </c>
      <c r="W5079" s="55">
        <v>-74.434600000000003</v>
      </c>
      <c r="X5079" s="55" t="s">
        <v>39</v>
      </c>
      <c r="Y5079" s="55" t="s">
        <v>495</v>
      </c>
      <c r="Z5079" s="55" t="s">
        <v>34</v>
      </c>
      <c r="AA5079" s="55">
        <v>0</v>
      </c>
      <c r="AB5079" s="55" t="s">
        <v>41</v>
      </c>
      <c r="AC5079" s="55">
        <v>8</v>
      </c>
      <c r="AD5079" s="55"/>
      <c r="AE5079" s="55" t="s">
        <v>51</v>
      </c>
      <c r="AF5079" s="55" t="s">
        <v>52</v>
      </c>
      <c r="AG5079" s="55">
        <v>5.3417999999999998E-3</v>
      </c>
      <c r="AH5079" s="57" t="s">
        <v>44</v>
      </c>
    </row>
    <row r="5080" spans="1:34" x14ac:dyDescent="0.25">
      <c r="A5080" s="54">
        <v>11941811</v>
      </c>
      <c r="B5080" s="55"/>
      <c r="C5080" s="55"/>
      <c r="D5080" s="55">
        <v>60693713</v>
      </c>
      <c r="E5080" s="55"/>
      <c r="F5080" s="55">
        <v>300</v>
      </c>
      <c r="G5080" s="55">
        <v>77929114</v>
      </c>
      <c r="H5080" s="55"/>
      <c r="I5080" s="55">
        <v>2275050011</v>
      </c>
      <c r="J5080" s="55">
        <v>2</v>
      </c>
      <c r="K5080" s="55" t="s">
        <v>34</v>
      </c>
      <c r="L5080" s="55" t="s">
        <v>84</v>
      </c>
      <c r="M5080" s="55">
        <v>34029</v>
      </c>
      <c r="N5080" s="55"/>
      <c r="O5080" s="55" t="s">
        <v>494</v>
      </c>
      <c r="P5080" s="55">
        <v>48811</v>
      </c>
      <c r="Q5080" s="55" t="s">
        <v>37</v>
      </c>
      <c r="R5080" s="55" t="s">
        <v>38</v>
      </c>
      <c r="S5080" s="55"/>
      <c r="T5080" s="55"/>
      <c r="U5080" s="55" t="s">
        <v>38</v>
      </c>
      <c r="V5080" s="55">
        <v>40.1462</v>
      </c>
      <c r="W5080" s="55">
        <v>-74.434600000000003</v>
      </c>
      <c r="X5080" s="55" t="s">
        <v>39</v>
      </c>
      <c r="Y5080" s="55" t="s">
        <v>495</v>
      </c>
      <c r="Z5080" s="55" t="s">
        <v>34</v>
      </c>
      <c r="AA5080" s="55">
        <v>0</v>
      </c>
      <c r="AB5080" s="55" t="s">
        <v>41</v>
      </c>
      <c r="AC5080" s="55">
        <v>8</v>
      </c>
      <c r="AD5080" s="55"/>
      <c r="AE5080" s="55" t="s">
        <v>51</v>
      </c>
      <c r="AF5080" s="55" t="s">
        <v>52</v>
      </c>
      <c r="AG5080" s="55">
        <v>5.8500000000000002E-4</v>
      </c>
      <c r="AH5080" s="57" t="s">
        <v>44</v>
      </c>
    </row>
    <row r="5081" spans="1:34" x14ac:dyDescent="0.25">
      <c r="A5081" s="54">
        <v>11941811</v>
      </c>
      <c r="B5081" s="55"/>
      <c r="C5081" s="55"/>
      <c r="D5081" s="55">
        <v>60693713</v>
      </c>
      <c r="E5081" s="55"/>
      <c r="F5081" s="55">
        <v>300</v>
      </c>
      <c r="G5081" s="55">
        <v>77929214</v>
      </c>
      <c r="H5081" s="55"/>
      <c r="I5081" s="55">
        <v>2275050012</v>
      </c>
      <c r="J5081" s="55">
        <v>2</v>
      </c>
      <c r="K5081" s="55" t="s">
        <v>34</v>
      </c>
      <c r="L5081" s="55" t="s">
        <v>84</v>
      </c>
      <c r="M5081" s="55">
        <v>34029</v>
      </c>
      <c r="N5081" s="55"/>
      <c r="O5081" s="55" t="s">
        <v>494</v>
      </c>
      <c r="P5081" s="55">
        <v>48811</v>
      </c>
      <c r="Q5081" s="55" t="s">
        <v>37</v>
      </c>
      <c r="R5081" s="55" t="s">
        <v>38</v>
      </c>
      <c r="S5081" s="55"/>
      <c r="T5081" s="55"/>
      <c r="U5081" s="55" t="s">
        <v>38</v>
      </c>
      <c r="V5081" s="55">
        <v>40.1462</v>
      </c>
      <c r="W5081" s="55">
        <v>-74.434600000000003</v>
      </c>
      <c r="X5081" s="55" t="s">
        <v>39</v>
      </c>
      <c r="Y5081" s="55" t="s">
        <v>495</v>
      </c>
      <c r="Z5081" s="55" t="s">
        <v>34</v>
      </c>
      <c r="AA5081" s="55">
        <v>0</v>
      </c>
      <c r="AB5081" s="55" t="s">
        <v>41</v>
      </c>
      <c r="AC5081" s="55">
        <v>8</v>
      </c>
      <c r="AD5081" s="55"/>
      <c r="AE5081" s="55" t="s">
        <v>53</v>
      </c>
      <c r="AF5081" s="55" t="s">
        <v>54</v>
      </c>
      <c r="AG5081" s="55">
        <v>0.15802099999999999</v>
      </c>
      <c r="AH5081" s="57" t="s">
        <v>44</v>
      </c>
    </row>
    <row r="5082" spans="1:34" x14ac:dyDescent="0.25">
      <c r="A5082" s="54">
        <v>11941811</v>
      </c>
      <c r="B5082" s="55"/>
      <c r="C5082" s="55"/>
      <c r="D5082" s="55">
        <v>60693713</v>
      </c>
      <c r="E5082" s="55"/>
      <c r="F5082" s="55">
        <v>300</v>
      </c>
      <c r="G5082" s="55">
        <v>77929114</v>
      </c>
      <c r="H5082" s="55"/>
      <c r="I5082" s="55">
        <v>2275050011</v>
      </c>
      <c r="J5082" s="55">
        <v>2</v>
      </c>
      <c r="K5082" s="55" t="s">
        <v>34</v>
      </c>
      <c r="L5082" s="55" t="s">
        <v>84</v>
      </c>
      <c r="M5082" s="55">
        <v>34029</v>
      </c>
      <c r="N5082" s="55"/>
      <c r="O5082" s="55" t="s">
        <v>494</v>
      </c>
      <c r="P5082" s="55">
        <v>48811</v>
      </c>
      <c r="Q5082" s="55" t="s">
        <v>37</v>
      </c>
      <c r="R5082" s="55" t="s">
        <v>38</v>
      </c>
      <c r="S5082" s="55"/>
      <c r="T5082" s="55"/>
      <c r="U5082" s="55" t="s">
        <v>38</v>
      </c>
      <c r="V5082" s="55">
        <v>40.1462</v>
      </c>
      <c r="W5082" s="55">
        <v>-74.434600000000003</v>
      </c>
      <c r="X5082" s="55" t="s">
        <v>39</v>
      </c>
      <c r="Y5082" s="55" t="s">
        <v>495</v>
      </c>
      <c r="Z5082" s="55" t="s">
        <v>34</v>
      </c>
      <c r="AA5082" s="55">
        <v>0</v>
      </c>
      <c r="AB5082" s="55" t="s">
        <v>41</v>
      </c>
      <c r="AC5082" s="55">
        <v>8</v>
      </c>
      <c r="AD5082" s="55"/>
      <c r="AE5082" s="55" t="s">
        <v>53</v>
      </c>
      <c r="AF5082" s="55" t="s">
        <v>54</v>
      </c>
      <c r="AG5082" s="55">
        <v>0.108126</v>
      </c>
      <c r="AH5082" s="57" t="s">
        <v>44</v>
      </c>
    </row>
    <row r="5083" spans="1:34" x14ac:dyDescent="0.25">
      <c r="A5083" s="54">
        <v>11941811</v>
      </c>
      <c r="B5083" s="55"/>
      <c r="C5083" s="55"/>
      <c r="D5083" s="55">
        <v>60693713</v>
      </c>
      <c r="E5083" s="55"/>
      <c r="F5083" s="55">
        <v>300</v>
      </c>
      <c r="G5083" s="55">
        <v>77929114</v>
      </c>
      <c r="H5083" s="55"/>
      <c r="I5083" s="55">
        <v>2275050011</v>
      </c>
      <c r="J5083" s="55">
        <v>2</v>
      </c>
      <c r="K5083" s="55" t="s">
        <v>34</v>
      </c>
      <c r="L5083" s="55" t="s">
        <v>84</v>
      </c>
      <c r="M5083" s="55">
        <v>34029</v>
      </c>
      <c r="N5083" s="55"/>
      <c r="O5083" s="55" t="s">
        <v>494</v>
      </c>
      <c r="P5083" s="55">
        <v>48811</v>
      </c>
      <c r="Q5083" s="55" t="s">
        <v>37</v>
      </c>
      <c r="R5083" s="55" t="s">
        <v>38</v>
      </c>
      <c r="S5083" s="55"/>
      <c r="T5083" s="55"/>
      <c r="U5083" s="55" t="s">
        <v>38</v>
      </c>
      <c r="V5083" s="55">
        <v>40.1462</v>
      </c>
      <c r="W5083" s="55">
        <v>-74.434600000000003</v>
      </c>
      <c r="X5083" s="55" t="s">
        <v>39</v>
      </c>
      <c r="Y5083" s="55" t="s">
        <v>495</v>
      </c>
      <c r="Z5083" s="55" t="s">
        <v>34</v>
      </c>
      <c r="AA5083" s="55">
        <v>0</v>
      </c>
      <c r="AB5083" s="55" t="s">
        <v>41</v>
      </c>
      <c r="AC5083" s="55">
        <v>8</v>
      </c>
      <c r="AD5083" s="55"/>
      <c r="AE5083" s="55">
        <v>7439921</v>
      </c>
      <c r="AF5083" s="55" t="s">
        <v>55</v>
      </c>
      <c r="AG5083" s="55">
        <v>1.3835599999999999E-4</v>
      </c>
      <c r="AH5083" s="57" t="s">
        <v>44</v>
      </c>
    </row>
    <row r="5084" spans="1:34" x14ac:dyDescent="0.25">
      <c r="A5084" s="54">
        <v>12396211</v>
      </c>
      <c r="B5084" s="55"/>
      <c r="C5084" s="55"/>
      <c r="D5084" s="55">
        <v>61582913</v>
      </c>
      <c r="E5084" s="55"/>
      <c r="F5084" s="55">
        <v>300</v>
      </c>
      <c r="G5084" s="55">
        <v>79696214</v>
      </c>
      <c r="H5084" s="55"/>
      <c r="I5084" s="55">
        <v>2275050012</v>
      </c>
      <c r="J5084" s="55">
        <v>2</v>
      </c>
      <c r="K5084" s="55" t="s">
        <v>34</v>
      </c>
      <c r="L5084" s="55" t="s">
        <v>82</v>
      </c>
      <c r="M5084" s="55">
        <v>34041</v>
      </c>
      <c r="N5084" s="55"/>
      <c r="O5084" s="55" t="s">
        <v>496</v>
      </c>
      <c r="P5084" s="55">
        <v>48811</v>
      </c>
      <c r="Q5084" s="55" t="s">
        <v>37</v>
      </c>
      <c r="R5084" s="55" t="s">
        <v>38</v>
      </c>
      <c r="S5084" s="55"/>
      <c r="T5084" s="55"/>
      <c r="U5084" s="55" t="s">
        <v>38</v>
      </c>
      <c r="V5084" s="55">
        <v>40.770800000000001</v>
      </c>
      <c r="W5084" s="55">
        <v>-74.981099999999998</v>
      </c>
      <c r="X5084" s="55" t="s">
        <v>39</v>
      </c>
      <c r="Y5084" s="55" t="s">
        <v>497</v>
      </c>
      <c r="Z5084" s="55" t="s">
        <v>34</v>
      </c>
      <c r="AA5084" s="55">
        <v>0</v>
      </c>
      <c r="AB5084" s="55" t="s">
        <v>41</v>
      </c>
      <c r="AC5084" s="55">
        <v>8</v>
      </c>
      <c r="AD5084" s="55"/>
      <c r="AE5084" s="55" t="s">
        <v>42</v>
      </c>
      <c r="AF5084" s="55" t="s">
        <v>43</v>
      </c>
      <c r="AG5084" s="55">
        <v>1.1376499999999999E-2</v>
      </c>
      <c r="AH5084" s="57" t="s">
        <v>44</v>
      </c>
    </row>
    <row r="5085" spans="1:34" x14ac:dyDescent="0.25">
      <c r="A5085" s="54">
        <v>12396211</v>
      </c>
      <c r="B5085" s="55"/>
      <c r="C5085" s="55"/>
      <c r="D5085" s="55">
        <v>61582913</v>
      </c>
      <c r="E5085" s="55"/>
      <c r="F5085" s="55">
        <v>300</v>
      </c>
      <c r="G5085" s="55">
        <v>79696114</v>
      </c>
      <c r="H5085" s="55"/>
      <c r="I5085" s="55">
        <v>2275050011</v>
      </c>
      <c r="J5085" s="55">
        <v>2</v>
      </c>
      <c r="K5085" s="55" t="s">
        <v>34</v>
      </c>
      <c r="L5085" s="55" t="s">
        <v>82</v>
      </c>
      <c r="M5085" s="55">
        <v>34041</v>
      </c>
      <c r="N5085" s="55"/>
      <c r="O5085" s="55" t="s">
        <v>496</v>
      </c>
      <c r="P5085" s="55">
        <v>48811</v>
      </c>
      <c r="Q5085" s="55" t="s">
        <v>37</v>
      </c>
      <c r="R5085" s="55" t="s">
        <v>38</v>
      </c>
      <c r="S5085" s="55"/>
      <c r="T5085" s="55"/>
      <c r="U5085" s="55" t="s">
        <v>38</v>
      </c>
      <c r="V5085" s="55">
        <v>40.770800000000001</v>
      </c>
      <c r="W5085" s="55">
        <v>-74.981099999999998</v>
      </c>
      <c r="X5085" s="55" t="s">
        <v>39</v>
      </c>
      <c r="Y5085" s="55" t="s">
        <v>497</v>
      </c>
      <c r="Z5085" s="55" t="s">
        <v>34</v>
      </c>
      <c r="AA5085" s="55">
        <v>0</v>
      </c>
      <c r="AB5085" s="55" t="s">
        <v>41</v>
      </c>
      <c r="AC5085" s="55">
        <v>8</v>
      </c>
      <c r="AD5085" s="55"/>
      <c r="AE5085" s="55" t="s">
        <v>42</v>
      </c>
      <c r="AF5085" s="55" t="s">
        <v>43</v>
      </c>
      <c r="AG5085" s="55">
        <v>1.3542700000000001E-3</v>
      </c>
      <c r="AH5085" s="57" t="s">
        <v>44</v>
      </c>
    </row>
    <row r="5086" spans="1:34" x14ac:dyDescent="0.25">
      <c r="A5086" s="54">
        <v>12396211</v>
      </c>
      <c r="B5086" s="55"/>
      <c r="C5086" s="55"/>
      <c r="D5086" s="55">
        <v>61582913</v>
      </c>
      <c r="E5086" s="55"/>
      <c r="F5086" s="55">
        <v>300</v>
      </c>
      <c r="G5086" s="55">
        <v>79696214</v>
      </c>
      <c r="H5086" s="55"/>
      <c r="I5086" s="55">
        <v>2275050012</v>
      </c>
      <c r="J5086" s="55">
        <v>2</v>
      </c>
      <c r="K5086" s="55" t="s">
        <v>34</v>
      </c>
      <c r="L5086" s="55" t="s">
        <v>82</v>
      </c>
      <c r="M5086" s="55">
        <v>34041</v>
      </c>
      <c r="N5086" s="55"/>
      <c r="O5086" s="55" t="s">
        <v>496</v>
      </c>
      <c r="P5086" s="55">
        <v>48811</v>
      </c>
      <c r="Q5086" s="55" t="s">
        <v>37</v>
      </c>
      <c r="R5086" s="55" t="s">
        <v>38</v>
      </c>
      <c r="S5086" s="55"/>
      <c r="T5086" s="55"/>
      <c r="U5086" s="55" t="s">
        <v>38</v>
      </c>
      <c r="V5086" s="55">
        <v>40.770800000000001</v>
      </c>
      <c r="W5086" s="55">
        <v>-74.981099999999998</v>
      </c>
      <c r="X5086" s="55" t="s">
        <v>39</v>
      </c>
      <c r="Y5086" s="55" t="s">
        <v>497</v>
      </c>
      <c r="Z5086" s="55" t="s">
        <v>34</v>
      </c>
      <c r="AA5086" s="55">
        <v>0</v>
      </c>
      <c r="AB5086" s="55" t="s">
        <v>41</v>
      </c>
      <c r="AC5086" s="55">
        <v>8</v>
      </c>
      <c r="AD5086" s="55"/>
      <c r="AE5086" s="55" t="s">
        <v>45</v>
      </c>
      <c r="AF5086" s="55" t="s">
        <v>46</v>
      </c>
      <c r="AG5086" s="55">
        <v>1.2140199999999999E-3</v>
      </c>
      <c r="AH5086" s="57" t="s">
        <v>44</v>
      </c>
    </row>
    <row r="5087" spans="1:34" x14ac:dyDescent="0.25">
      <c r="A5087" s="54">
        <v>12396211</v>
      </c>
      <c r="B5087" s="55"/>
      <c r="C5087" s="55"/>
      <c r="D5087" s="55">
        <v>61582913</v>
      </c>
      <c r="E5087" s="55"/>
      <c r="F5087" s="55">
        <v>300</v>
      </c>
      <c r="G5087" s="55">
        <v>79696114</v>
      </c>
      <c r="H5087" s="55"/>
      <c r="I5087" s="55">
        <v>2275050011</v>
      </c>
      <c r="J5087" s="55">
        <v>2</v>
      </c>
      <c r="K5087" s="55" t="s">
        <v>34</v>
      </c>
      <c r="L5087" s="55" t="s">
        <v>82</v>
      </c>
      <c r="M5087" s="55">
        <v>34041</v>
      </c>
      <c r="N5087" s="55"/>
      <c r="O5087" s="55" t="s">
        <v>496</v>
      </c>
      <c r="P5087" s="55">
        <v>48811</v>
      </c>
      <c r="Q5087" s="55" t="s">
        <v>37</v>
      </c>
      <c r="R5087" s="55" t="s">
        <v>38</v>
      </c>
      <c r="S5087" s="55"/>
      <c r="T5087" s="55"/>
      <c r="U5087" s="55" t="s">
        <v>38</v>
      </c>
      <c r="V5087" s="55">
        <v>40.770800000000001</v>
      </c>
      <c r="W5087" s="55">
        <v>-74.981099999999998</v>
      </c>
      <c r="X5087" s="55" t="s">
        <v>39</v>
      </c>
      <c r="Y5087" s="55" t="s">
        <v>497</v>
      </c>
      <c r="Z5087" s="55" t="s">
        <v>34</v>
      </c>
      <c r="AA5087" s="55">
        <v>0</v>
      </c>
      <c r="AB5087" s="55" t="s">
        <v>41</v>
      </c>
      <c r="AC5087" s="55">
        <v>8</v>
      </c>
      <c r="AD5087" s="55"/>
      <c r="AE5087" s="55" t="s">
        <v>45</v>
      </c>
      <c r="AF5087" s="55" t="s">
        <v>46</v>
      </c>
      <c r="AG5087" s="55">
        <v>9.0000000000000006E-5</v>
      </c>
      <c r="AH5087" s="57" t="s">
        <v>44</v>
      </c>
    </row>
    <row r="5088" spans="1:34" x14ac:dyDescent="0.25">
      <c r="A5088" s="54">
        <v>12396211</v>
      </c>
      <c r="B5088" s="55"/>
      <c r="C5088" s="55"/>
      <c r="D5088" s="55">
        <v>61582913</v>
      </c>
      <c r="E5088" s="55"/>
      <c r="F5088" s="55">
        <v>300</v>
      </c>
      <c r="G5088" s="55">
        <v>79696114</v>
      </c>
      <c r="H5088" s="55"/>
      <c r="I5088" s="55">
        <v>2275050011</v>
      </c>
      <c r="J5088" s="55">
        <v>2</v>
      </c>
      <c r="K5088" s="55" t="s">
        <v>34</v>
      </c>
      <c r="L5088" s="55" t="s">
        <v>82</v>
      </c>
      <c r="M5088" s="55">
        <v>34041</v>
      </c>
      <c r="N5088" s="55"/>
      <c r="O5088" s="55" t="s">
        <v>496</v>
      </c>
      <c r="P5088" s="55">
        <v>48811</v>
      </c>
      <c r="Q5088" s="55" t="s">
        <v>37</v>
      </c>
      <c r="R5088" s="55" t="s">
        <v>38</v>
      </c>
      <c r="S5088" s="55"/>
      <c r="T5088" s="55"/>
      <c r="U5088" s="55" t="s">
        <v>38</v>
      </c>
      <c r="V5088" s="55">
        <v>40.770800000000001</v>
      </c>
      <c r="W5088" s="55">
        <v>-74.981099999999998</v>
      </c>
      <c r="X5088" s="55" t="s">
        <v>39</v>
      </c>
      <c r="Y5088" s="55" t="s">
        <v>497</v>
      </c>
      <c r="Z5088" s="55" t="s">
        <v>34</v>
      </c>
      <c r="AA5088" s="55">
        <v>0</v>
      </c>
      <c r="AB5088" s="55" t="s">
        <v>41</v>
      </c>
      <c r="AC5088" s="55">
        <v>8</v>
      </c>
      <c r="AD5088" s="55"/>
      <c r="AE5088" s="55" t="s">
        <v>47</v>
      </c>
      <c r="AF5088" s="55" t="s">
        <v>48</v>
      </c>
      <c r="AG5088" s="55">
        <v>1.4699100000000001E-3</v>
      </c>
      <c r="AH5088" s="57" t="s">
        <v>44</v>
      </c>
    </row>
    <row r="5089" spans="1:34" x14ac:dyDescent="0.25">
      <c r="A5089" s="54">
        <v>12396211</v>
      </c>
      <c r="B5089" s="55"/>
      <c r="C5089" s="55"/>
      <c r="D5089" s="55">
        <v>61582913</v>
      </c>
      <c r="E5089" s="55"/>
      <c r="F5089" s="55">
        <v>300</v>
      </c>
      <c r="G5089" s="55">
        <v>79696214</v>
      </c>
      <c r="H5089" s="55"/>
      <c r="I5089" s="55">
        <v>2275050012</v>
      </c>
      <c r="J5089" s="55">
        <v>2</v>
      </c>
      <c r="K5089" s="55" t="s">
        <v>34</v>
      </c>
      <c r="L5089" s="55" t="s">
        <v>82</v>
      </c>
      <c r="M5089" s="55">
        <v>34041</v>
      </c>
      <c r="N5089" s="55"/>
      <c r="O5089" s="55" t="s">
        <v>496</v>
      </c>
      <c r="P5089" s="55">
        <v>48811</v>
      </c>
      <c r="Q5089" s="55" t="s">
        <v>37</v>
      </c>
      <c r="R5089" s="55" t="s">
        <v>38</v>
      </c>
      <c r="S5089" s="55"/>
      <c r="T5089" s="55"/>
      <c r="U5089" s="55" t="s">
        <v>38</v>
      </c>
      <c r="V5089" s="55">
        <v>40.770800000000001</v>
      </c>
      <c r="W5089" s="55">
        <v>-74.981099999999998</v>
      </c>
      <c r="X5089" s="55" t="s">
        <v>39</v>
      </c>
      <c r="Y5089" s="55" t="s">
        <v>497</v>
      </c>
      <c r="Z5089" s="55" t="s">
        <v>34</v>
      </c>
      <c r="AA5089" s="55">
        <v>0</v>
      </c>
      <c r="AB5089" s="55" t="s">
        <v>41</v>
      </c>
      <c r="AC5089" s="55">
        <v>8</v>
      </c>
      <c r="AD5089" s="55"/>
      <c r="AE5089" s="55" t="s">
        <v>47</v>
      </c>
      <c r="AF5089" s="55" t="s">
        <v>48</v>
      </c>
      <c r="AG5089" s="55">
        <v>3.8118200000000001E-3</v>
      </c>
      <c r="AH5089" s="57" t="s">
        <v>44</v>
      </c>
    </row>
    <row r="5090" spans="1:34" x14ac:dyDescent="0.25">
      <c r="A5090" s="54">
        <v>12396211</v>
      </c>
      <c r="B5090" s="55"/>
      <c r="C5090" s="55"/>
      <c r="D5090" s="55">
        <v>61582913</v>
      </c>
      <c r="E5090" s="55"/>
      <c r="F5090" s="55">
        <v>300</v>
      </c>
      <c r="G5090" s="55">
        <v>79696214</v>
      </c>
      <c r="H5090" s="55"/>
      <c r="I5090" s="55">
        <v>2275050012</v>
      </c>
      <c r="J5090" s="55">
        <v>2</v>
      </c>
      <c r="K5090" s="55" t="s">
        <v>34</v>
      </c>
      <c r="L5090" s="55" t="s">
        <v>82</v>
      </c>
      <c r="M5090" s="55">
        <v>34041</v>
      </c>
      <c r="N5090" s="55"/>
      <c r="O5090" s="55" t="s">
        <v>496</v>
      </c>
      <c r="P5090" s="55">
        <v>48811</v>
      </c>
      <c r="Q5090" s="55" t="s">
        <v>37</v>
      </c>
      <c r="R5090" s="55" t="s">
        <v>38</v>
      </c>
      <c r="S5090" s="55"/>
      <c r="T5090" s="55"/>
      <c r="U5090" s="55" t="s">
        <v>38</v>
      </c>
      <c r="V5090" s="55">
        <v>40.770800000000001</v>
      </c>
      <c r="W5090" s="55">
        <v>-74.981099999999998</v>
      </c>
      <c r="X5090" s="55" t="s">
        <v>39</v>
      </c>
      <c r="Y5090" s="55" t="s">
        <v>497</v>
      </c>
      <c r="Z5090" s="55" t="s">
        <v>34</v>
      </c>
      <c r="AA5090" s="55">
        <v>0</v>
      </c>
      <c r="AB5090" s="55" t="s">
        <v>41</v>
      </c>
      <c r="AC5090" s="55">
        <v>8</v>
      </c>
      <c r="AD5090" s="55"/>
      <c r="AE5090" s="55" t="s">
        <v>49</v>
      </c>
      <c r="AF5090" s="55" t="s">
        <v>50</v>
      </c>
      <c r="AG5090" s="55">
        <v>3.9055499999999998E-3</v>
      </c>
      <c r="AH5090" s="57" t="s">
        <v>44</v>
      </c>
    </row>
    <row r="5091" spans="1:34" x14ac:dyDescent="0.25">
      <c r="A5091" s="54">
        <v>12396211</v>
      </c>
      <c r="B5091" s="55"/>
      <c r="C5091" s="55"/>
      <c r="D5091" s="55">
        <v>61582913</v>
      </c>
      <c r="E5091" s="55"/>
      <c r="F5091" s="55">
        <v>300</v>
      </c>
      <c r="G5091" s="55">
        <v>79696114</v>
      </c>
      <c r="H5091" s="55"/>
      <c r="I5091" s="55">
        <v>2275050011</v>
      </c>
      <c r="J5091" s="55">
        <v>2</v>
      </c>
      <c r="K5091" s="55" t="s">
        <v>34</v>
      </c>
      <c r="L5091" s="55" t="s">
        <v>82</v>
      </c>
      <c r="M5091" s="55">
        <v>34041</v>
      </c>
      <c r="N5091" s="55"/>
      <c r="O5091" s="55" t="s">
        <v>496</v>
      </c>
      <c r="P5091" s="55">
        <v>48811</v>
      </c>
      <c r="Q5091" s="55" t="s">
        <v>37</v>
      </c>
      <c r="R5091" s="55" t="s">
        <v>38</v>
      </c>
      <c r="S5091" s="55"/>
      <c r="T5091" s="55"/>
      <c r="U5091" s="55" t="s">
        <v>38</v>
      </c>
      <c r="V5091" s="55">
        <v>40.770800000000001</v>
      </c>
      <c r="W5091" s="55">
        <v>-74.981099999999998</v>
      </c>
      <c r="X5091" s="55" t="s">
        <v>39</v>
      </c>
      <c r="Y5091" s="55" t="s">
        <v>497</v>
      </c>
      <c r="Z5091" s="55" t="s">
        <v>34</v>
      </c>
      <c r="AA5091" s="55">
        <v>0</v>
      </c>
      <c r="AB5091" s="55" t="s">
        <v>41</v>
      </c>
      <c r="AC5091" s="55">
        <v>8</v>
      </c>
      <c r="AD5091" s="55"/>
      <c r="AE5091" s="55" t="s">
        <v>49</v>
      </c>
      <c r="AF5091" s="55" t="s">
        <v>50</v>
      </c>
      <c r="AG5091" s="55">
        <v>2.1302999999999999E-3</v>
      </c>
      <c r="AH5091" s="57" t="s">
        <v>44</v>
      </c>
    </row>
    <row r="5092" spans="1:34" x14ac:dyDescent="0.25">
      <c r="A5092" s="54">
        <v>12396211</v>
      </c>
      <c r="B5092" s="55"/>
      <c r="C5092" s="55"/>
      <c r="D5092" s="55">
        <v>61582913</v>
      </c>
      <c r="E5092" s="55"/>
      <c r="F5092" s="55">
        <v>300</v>
      </c>
      <c r="G5092" s="55">
        <v>79696114</v>
      </c>
      <c r="H5092" s="55"/>
      <c r="I5092" s="55">
        <v>2275050011</v>
      </c>
      <c r="J5092" s="55">
        <v>2</v>
      </c>
      <c r="K5092" s="55" t="s">
        <v>34</v>
      </c>
      <c r="L5092" s="55" t="s">
        <v>82</v>
      </c>
      <c r="M5092" s="55">
        <v>34041</v>
      </c>
      <c r="N5092" s="55"/>
      <c r="O5092" s="55" t="s">
        <v>496</v>
      </c>
      <c r="P5092" s="55">
        <v>48811</v>
      </c>
      <c r="Q5092" s="55" t="s">
        <v>37</v>
      </c>
      <c r="R5092" s="55" t="s">
        <v>38</v>
      </c>
      <c r="S5092" s="55"/>
      <c r="T5092" s="55"/>
      <c r="U5092" s="55" t="s">
        <v>38</v>
      </c>
      <c r="V5092" s="55">
        <v>40.770800000000001</v>
      </c>
      <c r="W5092" s="55">
        <v>-74.981099999999998</v>
      </c>
      <c r="X5092" s="55" t="s">
        <v>39</v>
      </c>
      <c r="Y5092" s="55" t="s">
        <v>497</v>
      </c>
      <c r="Z5092" s="55" t="s">
        <v>34</v>
      </c>
      <c r="AA5092" s="55">
        <v>0</v>
      </c>
      <c r="AB5092" s="55" t="s">
        <v>41</v>
      </c>
      <c r="AC5092" s="55">
        <v>8</v>
      </c>
      <c r="AD5092" s="55"/>
      <c r="AE5092" s="55" t="s">
        <v>51</v>
      </c>
      <c r="AF5092" s="55" t="s">
        <v>52</v>
      </c>
      <c r="AG5092" s="55">
        <v>5.8500000000000002E-4</v>
      </c>
      <c r="AH5092" s="57" t="s">
        <v>44</v>
      </c>
    </row>
    <row r="5093" spans="1:34" x14ac:dyDescent="0.25">
      <c r="A5093" s="54">
        <v>12396211</v>
      </c>
      <c r="B5093" s="55"/>
      <c r="C5093" s="55"/>
      <c r="D5093" s="55">
        <v>61582913</v>
      </c>
      <c r="E5093" s="55"/>
      <c r="F5093" s="55">
        <v>300</v>
      </c>
      <c r="G5093" s="55">
        <v>79696214</v>
      </c>
      <c r="H5093" s="55"/>
      <c r="I5093" s="55">
        <v>2275050012</v>
      </c>
      <c r="J5093" s="55">
        <v>2</v>
      </c>
      <c r="K5093" s="55" t="s">
        <v>34</v>
      </c>
      <c r="L5093" s="55" t="s">
        <v>82</v>
      </c>
      <c r="M5093" s="55">
        <v>34041</v>
      </c>
      <c r="N5093" s="55"/>
      <c r="O5093" s="55" t="s">
        <v>496</v>
      </c>
      <c r="P5093" s="55">
        <v>48811</v>
      </c>
      <c r="Q5093" s="55" t="s">
        <v>37</v>
      </c>
      <c r="R5093" s="55" t="s">
        <v>38</v>
      </c>
      <c r="S5093" s="55"/>
      <c r="T5093" s="55"/>
      <c r="U5093" s="55" t="s">
        <v>38</v>
      </c>
      <c r="V5093" s="55">
        <v>40.770800000000001</v>
      </c>
      <c r="W5093" s="55">
        <v>-74.981099999999998</v>
      </c>
      <c r="X5093" s="55" t="s">
        <v>39</v>
      </c>
      <c r="Y5093" s="55" t="s">
        <v>497</v>
      </c>
      <c r="Z5093" s="55" t="s">
        <v>34</v>
      </c>
      <c r="AA5093" s="55">
        <v>0</v>
      </c>
      <c r="AB5093" s="55" t="s">
        <v>41</v>
      </c>
      <c r="AC5093" s="55">
        <v>8</v>
      </c>
      <c r="AD5093" s="55"/>
      <c r="AE5093" s="55" t="s">
        <v>51</v>
      </c>
      <c r="AF5093" s="55" t="s">
        <v>52</v>
      </c>
      <c r="AG5093" s="55">
        <v>5.3417999999999998E-3</v>
      </c>
      <c r="AH5093" s="57" t="s">
        <v>44</v>
      </c>
    </row>
    <row r="5094" spans="1:34" x14ac:dyDescent="0.25">
      <c r="A5094" s="54">
        <v>12396211</v>
      </c>
      <c r="B5094" s="55"/>
      <c r="C5094" s="55"/>
      <c r="D5094" s="55">
        <v>61582913</v>
      </c>
      <c r="E5094" s="55"/>
      <c r="F5094" s="55">
        <v>300</v>
      </c>
      <c r="G5094" s="55">
        <v>79696114</v>
      </c>
      <c r="H5094" s="55"/>
      <c r="I5094" s="55">
        <v>2275050011</v>
      </c>
      <c r="J5094" s="55">
        <v>2</v>
      </c>
      <c r="K5094" s="55" t="s">
        <v>34</v>
      </c>
      <c r="L5094" s="55" t="s">
        <v>82</v>
      </c>
      <c r="M5094" s="55">
        <v>34041</v>
      </c>
      <c r="N5094" s="55"/>
      <c r="O5094" s="55" t="s">
        <v>496</v>
      </c>
      <c r="P5094" s="55">
        <v>48811</v>
      </c>
      <c r="Q5094" s="55" t="s">
        <v>37</v>
      </c>
      <c r="R5094" s="55" t="s">
        <v>38</v>
      </c>
      <c r="S5094" s="55"/>
      <c r="T5094" s="55"/>
      <c r="U5094" s="55" t="s">
        <v>38</v>
      </c>
      <c r="V5094" s="55">
        <v>40.770800000000001</v>
      </c>
      <c r="W5094" s="55">
        <v>-74.981099999999998</v>
      </c>
      <c r="X5094" s="55" t="s">
        <v>39</v>
      </c>
      <c r="Y5094" s="55" t="s">
        <v>497</v>
      </c>
      <c r="Z5094" s="55" t="s">
        <v>34</v>
      </c>
      <c r="AA5094" s="55">
        <v>0</v>
      </c>
      <c r="AB5094" s="55" t="s">
        <v>41</v>
      </c>
      <c r="AC5094" s="55">
        <v>8</v>
      </c>
      <c r="AD5094" s="55"/>
      <c r="AE5094" s="55" t="s">
        <v>53</v>
      </c>
      <c r="AF5094" s="55" t="s">
        <v>54</v>
      </c>
      <c r="AG5094" s="55">
        <v>0.108126</v>
      </c>
      <c r="AH5094" s="57" t="s">
        <v>44</v>
      </c>
    </row>
    <row r="5095" spans="1:34" x14ac:dyDescent="0.25">
      <c r="A5095" s="54">
        <v>12396211</v>
      </c>
      <c r="B5095" s="55"/>
      <c r="C5095" s="55"/>
      <c r="D5095" s="55">
        <v>61582913</v>
      </c>
      <c r="E5095" s="55"/>
      <c r="F5095" s="55">
        <v>300</v>
      </c>
      <c r="G5095" s="55">
        <v>79696214</v>
      </c>
      <c r="H5095" s="55"/>
      <c r="I5095" s="55">
        <v>2275050012</v>
      </c>
      <c r="J5095" s="55">
        <v>2</v>
      </c>
      <c r="K5095" s="55" t="s">
        <v>34</v>
      </c>
      <c r="L5095" s="55" t="s">
        <v>82</v>
      </c>
      <c r="M5095" s="55">
        <v>34041</v>
      </c>
      <c r="N5095" s="55"/>
      <c r="O5095" s="55" t="s">
        <v>496</v>
      </c>
      <c r="P5095" s="55">
        <v>48811</v>
      </c>
      <c r="Q5095" s="55" t="s">
        <v>37</v>
      </c>
      <c r="R5095" s="55" t="s">
        <v>38</v>
      </c>
      <c r="S5095" s="55"/>
      <c r="T5095" s="55"/>
      <c r="U5095" s="55" t="s">
        <v>38</v>
      </c>
      <c r="V5095" s="55">
        <v>40.770800000000001</v>
      </c>
      <c r="W5095" s="55">
        <v>-74.981099999999998</v>
      </c>
      <c r="X5095" s="55" t="s">
        <v>39</v>
      </c>
      <c r="Y5095" s="55" t="s">
        <v>497</v>
      </c>
      <c r="Z5095" s="55" t="s">
        <v>34</v>
      </c>
      <c r="AA5095" s="55">
        <v>0</v>
      </c>
      <c r="AB5095" s="55" t="s">
        <v>41</v>
      </c>
      <c r="AC5095" s="55">
        <v>8</v>
      </c>
      <c r="AD5095" s="55"/>
      <c r="AE5095" s="55" t="s">
        <v>53</v>
      </c>
      <c r="AF5095" s="55" t="s">
        <v>54</v>
      </c>
      <c r="AG5095" s="55">
        <v>0.15802099999999999</v>
      </c>
      <c r="AH5095" s="57" t="s">
        <v>44</v>
      </c>
    </row>
    <row r="5096" spans="1:34" x14ac:dyDescent="0.25">
      <c r="A5096" s="54">
        <v>12396211</v>
      </c>
      <c r="B5096" s="55"/>
      <c r="C5096" s="55"/>
      <c r="D5096" s="55">
        <v>61582913</v>
      </c>
      <c r="E5096" s="55"/>
      <c r="F5096" s="55">
        <v>300</v>
      </c>
      <c r="G5096" s="55">
        <v>79696114</v>
      </c>
      <c r="H5096" s="55"/>
      <c r="I5096" s="55">
        <v>2275050011</v>
      </c>
      <c r="J5096" s="55">
        <v>2</v>
      </c>
      <c r="K5096" s="55" t="s">
        <v>34</v>
      </c>
      <c r="L5096" s="55" t="s">
        <v>82</v>
      </c>
      <c r="M5096" s="55">
        <v>34041</v>
      </c>
      <c r="N5096" s="55"/>
      <c r="O5096" s="55" t="s">
        <v>496</v>
      </c>
      <c r="P5096" s="55">
        <v>48811</v>
      </c>
      <c r="Q5096" s="55" t="s">
        <v>37</v>
      </c>
      <c r="R5096" s="55" t="s">
        <v>38</v>
      </c>
      <c r="S5096" s="55"/>
      <c r="T5096" s="55"/>
      <c r="U5096" s="55" t="s">
        <v>38</v>
      </c>
      <c r="V5096" s="55">
        <v>40.770800000000001</v>
      </c>
      <c r="W5096" s="55">
        <v>-74.981099999999998</v>
      </c>
      <c r="X5096" s="55" t="s">
        <v>39</v>
      </c>
      <c r="Y5096" s="55" t="s">
        <v>497</v>
      </c>
      <c r="Z5096" s="55" t="s">
        <v>34</v>
      </c>
      <c r="AA5096" s="55">
        <v>0</v>
      </c>
      <c r="AB5096" s="55" t="s">
        <v>41</v>
      </c>
      <c r="AC5096" s="55">
        <v>8</v>
      </c>
      <c r="AD5096" s="55"/>
      <c r="AE5096" s="55">
        <v>7439921</v>
      </c>
      <c r="AF5096" s="55" t="s">
        <v>55</v>
      </c>
      <c r="AG5096" s="55">
        <v>1.3835599999999999E-4</v>
      </c>
      <c r="AH5096" s="57" t="s">
        <v>44</v>
      </c>
    </row>
    <row r="5097" spans="1:34" x14ac:dyDescent="0.25">
      <c r="A5097" s="54">
        <v>11089811</v>
      </c>
      <c r="B5097" s="55"/>
      <c r="C5097" s="55"/>
      <c r="D5097" s="55">
        <v>60732613</v>
      </c>
      <c r="E5097" s="55"/>
      <c r="F5097" s="55">
        <v>300</v>
      </c>
      <c r="G5097" s="55">
        <v>78006614</v>
      </c>
      <c r="H5097" s="55"/>
      <c r="I5097" s="55">
        <v>2275050012</v>
      </c>
      <c r="J5097" s="55">
        <v>2</v>
      </c>
      <c r="K5097" s="55" t="s">
        <v>34</v>
      </c>
      <c r="L5097" s="55" t="s">
        <v>98</v>
      </c>
      <c r="M5097" s="55">
        <v>34001</v>
      </c>
      <c r="N5097" s="55"/>
      <c r="O5097" s="55" t="s">
        <v>498</v>
      </c>
      <c r="P5097" s="55">
        <v>48811</v>
      </c>
      <c r="Q5097" s="55" t="s">
        <v>37</v>
      </c>
      <c r="R5097" s="55" t="s">
        <v>38</v>
      </c>
      <c r="S5097" s="55"/>
      <c r="T5097" s="55"/>
      <c r="U5097" s="55" t="s">
        <v>38</v>
      </c>
      <c r="V5097" s="55">
        <v>39.631399999999999</v>
      </c>
      <c r="W5097" s="55">
        <v>-74.772800000000004</v>
      </c>
      <c r="X5097" s="55" t="s">
        <v>39</v>
      </c>
      <c r="Y5097" s="55" t="s">
        <v>153</v>
      </c>
      <c r="Z5097" s="55" t="s">
        <v>34</v>
      </c>
      <c r="AA5097" s="55">
        <v>0</v>
      </c>
      <c r="AB5097" s="55" t="s">
        <v>41</v>
      </c>
      <c r="AC5097" s="55">
        <v>8</v>
      </c>
      <c r="AD5097" s="55"/>
      <c r="AE5097" s="55" t="s">
        <v>42</v>
      </c>
      <c r="AF5097" s="55" t="s">
        <v>43</v>
      </c>
      <c r="AG5097" s="55">
        <v>1.1376499999999999E-2</v>
      </c>
      <c r="AH5097" s="57" t="s">
        <v>44</v>
      </c>
    </row>
    <row r="5098" spans="1:34" x14ac:dyDescent="0.25">
      <c r="A5098" s="54">
        <v>11089811</v>
      </c>
      <c r="B5098" s="55"/>
      <c r="C5098" s="55"/>
      <c r="D5098" s="55">
        <v>60732613</v>
      </c>
      <c r="E5098" s="55"/>
      <c r="F5098" s="55">
        <v>300</v>
      </c>
      <c r="G5098" s="55">
        <v>78006514</v>
      </c>
      <c r="H5098" s="55"/>
      <c r="I5098" s="55">
        <v>2275050011</v>
      </c>
      <c r="J5098" s="55">
        <v>2</v>
      </c>
      <c r="K5098" s="55" t="s">
        <v>34</v>
      </c>
      <c r="L5098" s="55" t="s">
        <v>98</v>
      </c>
      <c r="M5098" s="55">
        <v>34001</v>
      </c>
      <c r="N5098" s="55"/>
      <c r="O5098" s="55" t="s">
        <v>498</v>
      </c>
      <c r="P5098" s="55">
        <v>48811</v>
      </c>
      <c r="Q5098" s="55" t="s">
        <v>37</v>
      </c>
      <c r="R5098" s="55" t="s">
        <v>38</v>
      </c>
      <c r="S5098" s="55"/>
      <c r="T5098" s="55"/>
      <c r="U5098" s="55" t="s">
        <v>38</v>
      </c>
      <c r="V5098" s="55">
        <v>39.631399999999999</v>
      </c>
      <c r="W5098" s="55">
        <v>-74.772800000000004</v>
      </c>
      <c r="X5098" s="55" t="s">
        <v>39</v>
      </c>
      <c r="Y5098" s="55" t="s">
        <v>153</v>
      </c>
      <c r="Z5098" s="55" t="s">
        <v>34</v>
      </c>
      <c r="AA5098" s="55">
        <v>0</v>
      </c>
      <c r="AB5098" s="55" t="s">
        <v>41</v>
      </c>
      <c r="AC5098" s="55">
        <v>8</v>
      </c>
      <c r="AD5098" s="55"/>
      <c r="AE5098" s="55" t="s">
        <v>42</v>
      </c>
      <c r="AF5098" s="55" t="s">
        <v>43</v>
      </c>
      <c r="AG5098" s="55">
        <v>1.3542700000000001E-3</v>
      </c>
      <c r="AH5098" s="57" t="s">
        <v>44</v>
      </c>
    </row>
    <row r="5099" spans="1:34" x14ac:dyDescent="0.25">
      <c r="A5099" s="54">
        <v>11089811</v>
      </c>
      <c r="B5099" s="55"/>
      <c r="C5099" s="55"/>
      <c r="D5099" s="55">
        <v>60732613</v>
      </c>
      <c r="E5099" s="55"/>
      <c r="F5099" s="55">
        <v>300</v>
      </c>
      <c r="G5099" s="55">
        <v>78006514</v>
      </c>
      <c r="H5099" s="55"/>
      <c r="I5099" s="55">
        <v>2275050011</v>
      </c>
      <c r="J5099" s="55">
        <v>2</v>
      </c>
      <c r="K5099" s="55" t="s">
        <v>34</v>
      </c>
      <c r="L5099" s="55" t="s">
        <v>98</v>
      </c>
      <c r="M5099" s="55">
        <v>34001</v>
      </c>
      <c r="N5099" s="55"/>
      <c r="O5099" s="55" t="s">
        <v>498</v>
      </c>
      <c r="P5099" s="55">
        <v>48811</v>
      </c>
      <c r="Q5099" s="55" t="s">
        <v>37</v>
      </c>
      <c r="R5099" s="55" t="s">
        <v>38</v>
      </c>
      <c r="S5099" s="55"/>
      <c r="T5099" s="55"/>
      <c r="U5099" s="55" t="s">
        <v>38</v>
      </c>
      <c r="V5099" s="55">
        <v>39.631399999999999</v>
      </c>
      <c r="W5099" s="55">
        <v>-74.772800000000004</v>
      </c>
      <c r="X5099" s="55" t="s">
        <v>39</v>
      </c>
      <c r="Y5099" s="55" t="s">
        <v>153</v>
      </c>
      <c r="Z5099" s="55" t="s">
        <v>34</v>
      </c>
      <c r="AA5099" s="55">
        <v>0</v>
      </c>
      <c r="AB5099" s="55" t="s">
        <v>41</v>
      </c>
      <c r="AC5099" s="55">
        <v>8</v>
      </c>
      <c r="AD5099" s="55"/>
      <c r="AE5099" s="55" t="s">
        <v>45</v>
      </c>
      <c r="AF5099" s="55" t="s">
        <v>46</v>
      </c>
      <c r="AG5099" s="55">
        <v>9.0000000000000006E-5</v>
      </c>
      <c r="AH5099" s="57" t="s">
        <v>44</v>
      </c>
    </row>
    <row r="5100" spans="1:34" x14ac:dyDescent="0.25">
      <c r="A5100" s="54">
        <v>11089811</v>
      </c>
      <c r="B5100" s="55"/>
      <c r="C5100" s="55"/>
      <c r="D5100" s="55">
        <v>60732613</v>
      </c>
      <c r="E5100" s="55"/>
      <c r="F5100" s="55">
        <v>300</v>
      </c>
      <c r="G5100" s="55">
        <v>78006614</v>
      </c>
      <c r="H5100" s="55"/>
      <c r="I5100" s="55">
        <v>2275050012</v>
      </c>
      <c r="J5100" s="55">
        <v>2</v>
      </c>
      <c r="K5100" s="55" t="s">
        <v>34</v>
      </c>
      <c r="L5100" s="55" t="s">
        <v>98</v>
      </c>
      <c r="M5100" s="55">
        <v>34001</v>
      </c>
      <c r="N5100" s="55"/>
      <c r="O5100" s="55" t="s">
        <v>498</v>
      </c>
      <c r="P5100" s="55">
        <v>48811</v>
      </c>
      <c r="Q5100" s="55" t="s">
        <v>37</v>
      </c>
      <c r="R5100" s="55" t="s">
        <v>38</v>
      </c>
      <c r="S5100" s="55"/>
      <c r="T5100" s="55"/>
      <c r="U5100" s="55" t="s">
        <v>38</v>
      </c>
      <c r="V5100" s="55">
        <v>39.631399999999999</v>
      </c>
      <c r="W5100" s="55">
        <v>-74.772800000000004</v>
      </c>
      <c r="X5100" s="55" t="s">
        <v>39</v>
      </c>
      <c r="Y5100" s="55" t="s">
        <v>153</v>
      </c>
      <c r="Z5100" s="55" t="s">
        <v>34</v>
      </c>
      <c r="AA5100" s="55">
        <v>0</v>
      </c>
      <c r="AB5100" s="55" t="s">
        <v>41</v>
      </c>
      <c r="AC5100" s="55">
        <v>8</v>
      </c>
      <c r="AD5100" s="55"/>
      <c r="AE5100" s="55" t="s">
        <v>45</v>
      </c>
      <c r="AF5100" s="55" t="s">
        <v>46</v>
      </c>
      <c r="AG5100" s="55">
        <v>1.2140199999999999E-3</v>
      </c>
      <c r="AH5100" s="57" t="s">
        <v>44</v>
      </c>
    </row>
    <row r="5101" spans="1:34" x14ac:dyDescent="0.25">
      <c r="A5101" s="54">
        <v>11089811</v>
      </c>
      <c r="B5101" s="55"/>
      <c r="C5101" s="55"/>
      <c r="D5101" s="55">
        <v>60732613</v>
      </c>
      <c r="E5101" s="55"/>
      <c r="F5101" s="55">
        <v>300</v>
      </c>
      <c r="G5101" s="55">
        <v>78006514</v>
      </c>
      <c r="H5101" s="55"/>
      <c r="I5101" s="55">
        <v>2275050011</v>
      </c>
      <c r="J5101" s="55">
        <v>2</v>
      </c>
      <c r="K5101" s="55" t="s">
        <v>34</v>
      </c>
      <c r="L5101" s="55" t="s">
        <v>98</v>
      </c>
      <c r="M5101" s="55">
        <v>34001</v>
      </c>
      <c r="N5101" s="55"/>
      <c r="O5101" s="55" t="s">
        <v>498</v>
      </c>
      <c r="P5101" s="55">
        <v>48811</v>
      </c>
      <c r="Q5101" s="55" t="s">
        <v>37</v>
      </c>
      <c r="R5101" s="55" t="s">
        <v>38</v>
      </c>
      <c r="S5101" s="55"/>
      <c r="T5101" s="55"/>
      <c r="U5101" s="55" t="s">
        <v>38</v>
      </c>
      <c r="V5101" s="55">
        <v>39.631399999999999</v>
      </c>
      <c r="W5101" s="55">
        <v>-74.772800000000004</v>
      </c>
      <c r="X5101" s="55" t="s">
        <v>39</v>
      </c>
      <c r="Y5101" s="55" t="s">
        <v>153</v>
      </c>
      <c r="Z5101" s="55" t="s">
        <v>34</v>
      </c>
      <c r="AA5101" s="55">
        <v>0</v>
      </c>
      <c r="AB5101" s="55" t="s">
        <v>41</v>
      </c>
      <c r="AC5101" s="55">
        <v>8</v>
      </c>
      <c r="AD5101" s="55"/>
      <c r="AE5101" s="55" t="s">
        <v>47</v>
      </c>
      <c r="AF5101" s="55" t="s">
        <v>48</v>
      </c>
      <c r="AG5101" s="55">
        <v>1.4699100000000001E-3</v>
      </c>
      <c r="AH5101" s="57" t="s">
        <v>44</v>
      </c>
    </row>
    <row r="5102" spans="1:34" x14ac:dyDescent="0.25">
      <c r="A5102" s="54">
        <v>11089811</v>
      </c>
      <c r="B5102" s="55"/>
      <c r="C5102" s="55"/>
      <c r="D5102" s="55">
        <v>60732613</v>
      </c>
      <c r="E5102" s="55"/>
      <c r="F5102" s="55">
        <v>300</v>
      </c>
      <c r="G5102" s="55">
        <v>78006614</v>
      </c>
      <c r="H5102" s="55"/>
      <c r="I5102" s="55">
        <v>2275050012</v>
      </c>
      <c r="J5102" s="55">
        <v>2</v>
      </c>
      <c r="K5102" s="55" t="s">
        <v>34</v>
      </c>
      <c r="L5102" s="55" t="s">
        <v>98</v>
      </c>
      <c r="M5102" s="55">
        <v>34001</v>
      </c>
      <c r="N5102" s="55"/>
      <c r="O5102" s="55" t="s">
        <v>498</v>
      </c>
      <c r="P5102" s="55">
        <v>48811</v>
      </c>
      <c r="Q5102" s="55" t="s">
        <v>37</v>
      </c>
      <c r="R5102" s="55" t="s">
        <v>38</v>
      </c>
      <c r="S5102" s="55"/>
      <c r="T5102" s="55"/>
      <c r="U5102" s="55" t="s">
        <v>38</v>
      </c>
      <c r="V5102" s="55">
        <v>39.631399999999999</v>
      </c>
      <c r="W5102" s="55">
        <v>-74.772800000000004</v>
      </c>
      <c r="X5102" s="55" t="s">
        <v>39</v>
      </c>
      <c r="Y5102" s="55" t="s">
        <v>153</v>
      </c>
      <c r="Z5102" s="55" t="s">
        <v>34</v>
      </c>
      <c r="AA5102" s="55">
        <v>0</v>
      </c>
      <c r="AB5102" s="55" t="s">
        <v>41</v>
      </c>
      <c r="AC5102" s="55">
        <v>8</v>
      </c>
      <c r="AD5102" s="55"/>
      <c r="AE5102" s="55" t="s">
        <v>47</v>
      </c>
      <c r="AF5102" s="55" t="s">
        <v>48</v>
      </c>
      <c r="AG5102" s="55">
        <v>3.8118200000000001E-3</v>
      </c>
      <c r="AH5102" s="57" t="s">
        <v>44</v>
      </c>
    </row>
    <row r="5103" spans="1:34" x14ac:dyDescent="0.25">
      <c r="A5103" s="54">
        <v>11089811</v>
      </c>
      <c r="B5103" s="55"/>
      <c r="C5103" s="55"/>
      <c r="D5103" s="55">
        <v>60732613</v>
      </c>
      <c r="E5103" s="55"/>
      <c r="F5103" s="55">
        <v>300</v>
      </c>
      <c r="G5103" s="55">
        <v>78006614</v>
      </c>
      <c r="H5103" s="55"/>
      <c r="I5103" s="55">
        <v>2275050012</v>
      </c>
      <c r="J5103" s="55">
        <v>2</v>
      </c>
      <c r="K5103" s="55" t="s">
        <v>34</v>
      </c>
      <c r="L5103" s="55" t="s">
        <v>98</v>
      </c>
      <c r="M5103" s="55">
        <v>34001</v>
      </c>
      <c r="N5103" s="55"/>
      <c r="O5103" s="55" t="s">
        <v>498</v>
      </c>
      <c r="P5103" s="55">
        <v>48811</v>
      </c>
      <c r="Q5103" s="55" t="s">
        <v>37</v>
      </c>
      <c r="R5103" s="55" t="s">
        <v>38</v>
      </c>
      <c r="S5103" s="55"/>
      <c r="T5103" s="55"/>
      <c r="U5103" s="55" t="s">
        <v>38</v>
      </c>
      <c r="V5103" s="55">
        <v>39.631399999999999</v>
      </c>
      <c r="W5103" s="55">
        <v>-74.772800000000004</v>
      </c>
      <c r="X5103" s="55" t="s">
        <v>39</v>
      </c>
      <c r="Y5103" s="55" t="s">
        <v>153</v>
      </c>
      <c r="Z5103" s="55" t="s">
        <v>34</v>
      </c>
      <c r="AA5103" s="55">
        <v>0</v>
      </c>
      <c r="AB5103" s="55" t="s">
        <v>41</v>
      </c>
      <c r="AC5103" s="55">
        <v>8</v>
      </c>
      <c r="AD5103" s="55"/>
      <c r="AE5103" s="55" t="s">
        <v>49</v>
      </c>
      <c r="AF5103" s="55" t="s">
        <v>50</v>
      </c>
      <c r="AG5103" s="55">
        <v>3.9055499999999998E-3</v>
      </c>
      <c r="AH5103" s="57" t="s">
        <v>44</v>
      </c>
    </row>
    <row r="5104" spans="1:34" x14ac:dyDescent="0.25">
      <c r="A5104" s="54">
        <v>11089811</v>
      </c>
      <c r="B5104" s="55"/>
      <c r="C5104" s="55"/>
      <c r="D5104" s="55">
        <v>60732613</v>
      </c>
      <c r="E5104" s="55"/>
      <c r="F5104" s="55">
        <v>300</v>
      </c>
      <c r="G5104" s="55">
        <v>78006514</v>
      </c>
      <c r="H5104" s="55"/>
      <c r="I5104" s="55">
        <v>2275050011</v>
      </c>
      <c r="J5104" s="55">
        <v>2</v>
      </c>
      <c r="K5104" s="55" t="s">
        <v>34</v>
      </c>
      <c r="L5104" s="55" t="s">
        <v>98</v>
      </c>
      <c r="M5104" s="55">
        <v>34001</v>
      </c>
      <c r="N5104" s="55"/>
      <c r="O5104" s="55" t="s">
        <v>498</v>
      </c>
      <c r="P5104" s="55">
        <v>48811</v>
      </c>
      <c r="Q5104" s="55" t="s">
        <v>37</v>
      </c>
      <c r="R5104" s="55" t="s">
        <v>38</v>
      </c>
      <c r="S5104" s="55"/>
      <c r="T5104" s="55"/>
      <c r="U5104" s="55" t="s">
        <v>38</v>
      </c>
      <c r="V5104" s="55">
        <v>39.631399999999999</v>
      </c>
      <c r="W5104" s="55">
        <v>-74.772800000000004</v>
      </c>
      <c r="X5104" s="55" t="s">
        <v>39</v>
      </c>
      <c r="Y5104" s="55" t="s">
        <v>153</v>
      </c>
      <c r="Z5104" s="55" t="s">
        <v>34</v>
      </c>
      <c r="AA5104" s="55">
        <v>0</v>
      </c>
      <c r="AB5104" s="55" t="s">
        <v>41</v>
      </c>
      <c r="AC5104" s="55">
        <v>8</v>
      </c>
      <c r="AD5104" s="55"/>
      <c r="AE5104" s="55" t="s">
        <v>49</v>
      </c>
      <c r="AF5104" s="55" t="s">
        <v>50</v>
      </c>
      <c r="AG5104" s="55">
        <v>2.1302999999999999E-3</v>
      </c>
      <c r="AH5104" s="57" t="s">
        <v>44</v>
      </c>
    </row>
    <row r="5105" spans="1:34" x14ac:dyDescent="0.25">
      <c r="A5105" s="54">
        <v>11089811</v>
      </c>
      <c r="B5105" s="55"/>
      <c r="C5105" s="55"/>
      <c r="D5105" s="55">
        <v>60732613</v>
      </c>
      <c r="E5105" s="55"/>
      <c r="F5105" s="55">
        <v>300</v>
      </c>
      <c r="G5105" s="55">
        <v>78006614</v>
      </c>
      <c r="H5105" s="55"/>
      <c r="I5105" s="55">
        <v>2275050012</v>
      </c>
      <c r="J5105" s="55">
        <v>2</v>
      </c>
      <c r="K5105" s="55" t="s">
        <v>34</v>
      </c>
      <c r="L5105" s="55" t="s">
        <v>98</v>
      </c>
      <c r="M5105" s="55">
        <v>34001</v>
      </c>
      <c r="N5105" s="55"/>
      <c r="O5105" s="55" t="s">
        <v>498</v>
      </c>
      <c r="P5105" s="55">
        <v>48811</v>
      </c>
      <c r="Q5105" s="55" t="s">
        <v>37</v>
      </c>
      <c r="R5105" s="55" t="s">
        <v>38</v>
      </c>
      <c r="S5105" s="55"/>
      <c r="T5105" s="55"/>
      <c r="U5105" s="55" t="s">
        <v>38</v>
      </c>
      <c r="V5105" s="55">
        <v>39.631399999999999</v>
      </c>
      <c r="W5105" s="55">
        <v>-74.772800000000004</v>
      </c>
      <c r="X5105" s="55" t="s">
        <v>39</v>
      </c>
      <c r="Y5105" s="55" t="s">
        <v>153</v>
      </c>
      <c r="Z5105" s="55" t="s">
        <v>34</v>
      </c>
      <c r="AA5105" s="55">
        <v>0</v>
      </c>
      <c r="AB5105" s="55" t="s">
        <v>41</v>
      </c>
      <c r="AC5105" s="55">
        <v>8</v>
      </c>
      <c r="AD5105" s="55"/>
      <c r="AE5105" s="55" t="s">
        <v>51</v>
      </c>
      <c r="AF5105" s="55" t="s">
        <v>52</v>
      </c>
      <c r="AG5105" s="55">
        <v>5.3417999999999998E-3</v>
      </c>
      <c r="AH5105" s="57" t="s">
        <v>44</v>
      </c>
    </row>
    <row r="5106" spans="1:34" x14ac:dyDescent="0.25">
      <c r="A5106" s="54">
        <v>11089811</v>
      </c>
      <c r="B5106" s="55"/>
      <c r="C5106" s="55"/>
      <c r="D5106" s="55">
        <v>60732613</v>
      </c>
      <c r="E5106" s="55"/>
      <c r="F5106" s="55">
        <v>300</v>
      </c>
      <c r="G5106" s="55">
        <v>78006514</v>
      </c>
      <c r="H5106" s="55"/>
      <c r="I5106" s="55">
        <v>2275050011</v>
      </c>
      <c r="J5106" s="55">
        <v>2</v>
      </c>
      <c r="K5106" s="55" t="s">
        <v>34</v>
      </c>
      <c r="L5106" s="55" t="s">
        <v>98</v>
      </c>
      <c r="M5106" s="55">
        <v>34001</v>
      </c>
      <c r="N5106" s="55"/>
      <c r="O5106" s="55" t="s">
        <v>498</v>
      </c>
      <c r="P5106" s="55">
        <v>48811</v>
      </c>
      <c r="Q5106" s="55" t="s">
        <v>37</v>
      </c>
      <c r="R5106" s="55" t="s">
        <v>38</v>
      </c>
      <c r="S5106" s="55"/>
      <c r="T5106" s="55"/>
      <c r="U5106" s="55" t="s">
        <v>38</v>
      </c>
      <c r="V5106" s="55">
        <v>39.631399999999999</v>
      </c>
      <c r="W5106" s="55">
        <v>-74.772800000000004</v>
      </c>
      <c r="X5106" s="55" t="s">
        <v>39</v>
      </c>
      <c r="Y5106" s="55" t="s">
        <v>153</v>
      </c>
      <c r="Z5106" s="55" t="s">
        <v>34</v>
      </c>
      <c r="AA5106" s="55">
        <v>0</v>
      </c>
      <c r="AB5106" s="55" t="s">
        <v>41</v>
      </c>
      <c r="AC5106" s="55">
        <v>8</v>
      </c>
      <c r="AD5106" s="55"/>
      <c r="AE5106" s="55" t="s">
        <v>51</v>
      </c>
      <c r="AF5106" s="55" t="s">
        <v>52</v>
      </c>
      <c r="AG5106" s="55">
        <v>5.8500000000000002E-4</v>
      </c>
      <c r="AH5106" s="57" t="s">
        <v>44</v>
      </c>
    </row>
    <row r="5107" spans="1:34" x14ac:dyDescent="0.25">
      <c r="A5107" s="54">
        <v>11089811</v>
      </c>
      <c r="B5107" s="55"/>
      <c r="C5107" s="55"/>
      <c r="D5107" s="55">
        <v>60732613</v>
      </c>
      <c r="E5107" s="55"/>
      <c r="F5107" s="55">
        <v>300</v>
      </c>
      <c r="G5107" s="55">
        <v>78006614</v>
      </c>
      <c r="H5107" s="55"/>
      <c r="I5107" s="55">
        <v>2275050012</v>
      </c>
      <c r="J5107" s="55">
        <v>2</v>
      </c>
      <c r="K5107" s="55" t="s">
        <v>34</v>
      </c>
      <c r="L5107" s="55" t="s">
        <v>98</v>
      </c>
      <c r="M5107" s="55">
        <v>34001</v>
      </c>
      <c r="N5107" s="55"/>
      <c r="O5107" s="55" t="s">
        <v>498</v>
      </c>
      <c r="P5107" s="55">
        <v>48811</v>
      </c>
      <c r="Q5107" s="55" t="s">
        <v>37</v>
      </c>
      <c r="R5107" s="55" t="s">
        <v>38</v>
      </c>
      <c r="S5107" s="55"/>
      <c r="T5107" s="55"/>
      <c r="U5107" s="55" t="s">
        <v>38</v>
      </c>
      <c r="V5107" s="55">
        <v>39.631399999999999</v>
      </c>
      <c r="W5107" s="55">
        <v>-74.772800000000004</v>
      </c>
      <c r="X5107" s="55" t="s">
        <v>39</v>
      </c>
      <c r="Y5107" s="55" t="s">
        <v>153</v>
      </c>
      <c r="Z5107" s="55" t="s">
        <v>34</v>
      </c>
      <c r="AA5107" s="55">
        <v>0</v>
      </c>
      <c r="AB5107" s="55" t="s">
        <v>41</v>
      </c>
      <c r="AC5107" s="55">
        <v>8</v>
      </c>
      <c r="AD5107" s="55"/>
      <c r="AE5107" s="55" t="s">
        <v>53</v>
      </c>
      <c r="AF5107" s="55" t="s">
        <v>54</v>
      </c>
      <c r="AG5107" s="55">
        <v>0.15802099999999999</v>
      </c>
      <c r="AH5107" s="57" t="s">
        <v>44</v>
      </c>
    </row>
    <row r="5108" spans="1:34" x14ac:dyDescent="0.25">
      <c r="A5108" s="54">
        <v>11089811</v>
      </c>
      <c r="B5108" s="55"/>
      <c r="C5108" s="55"/>
      <c r="D5108" s="55">
        <v>60732613</v>
      </c>
      <c r="E5108" s="55"/>
      <c r="F5108" s="55">
        <v>300</v>
      </c>
      <c r="G5108" s="55">
        <v>78006514</v>
      </c>
      <c r="H5108" s="55"/>
      <c r="I5108" s="55">
        <v>2275050011</v>
      </c>
      <c r="J5108" s="55">
        <v>2</v>
      </c>
      <c r="K5108" s="55" t="s">
        <v>34</v>
      </c>
      <c r="L5108" s="55" t="s">
        <v>98</v>
      </c>
      <c r="M5108" s="55">
        <v>34001</v>
      </c>
      <c r="N5108" s="55"/>
      <c r="O5108" s="55" t="s">
        <v>498</v>
      </c>
      <c r="P5108" s="55">
        <v>48811</v>
      </c>
      <c r="Q5108" s="55" t="s">
        <v>37</v>
      </c>
      <c r="R5108" s="55" t="s">
        <v>38</v>
      </c>
      <c r="S5108" s="55"/>
      <c r="T5108" s="55"/>
      <c r="U5108" s="55" t="s">
        <v>38</v>
      </c>
      <c r="V5108" s="55">
        <v>39.631399999999999</v>
      </c>
      <c r="W5108" s="55">
        <v>-74.772800000000004</v>
      </c>
      <c r="X5108" s="55" t="s">
        <v>39</v>
      </c>
      <c r="Y5108" s="55" t="s">
        <v>153</v>
      </c>
      <c r="Z5108" s="55" t="s">
        <v>34</v>
      </c>
      <c r="AA5108" s="55">
        <v>0</v>
      </c>
      <c r="AB5108" s="55" t="s">
        <v>41</v>
      </c>
      <c r="AC5108" s="55">
        <v>8</v>
      </c>
      <c r="AD5108" s="55"/>
      <c r="AE5108" s="55" t="s">
        <v>53</v>
      </c>
      <c r="AF5108" s="55" t="s">
        <v>54</v>
      </c>
      <c r="AG5108" s="55">
        <v>0.108126</v>
      </c>
      <c r="AH5108" s="57" t="s">
        <v>44</v>
      </c>
    </row>
    <row r="5109" spans="1:34" x14ac:dyDescent="0.25">
      <c r="A5109" s="54">
        <v>11089811</v>
      </c>
      <c r="B5109" s="55"/>
      <c r="C5109" s="55"/>
      <c r="D5109" s="55">
        <v>60732613</v>
      </c>
      <c r="E5109" s="55"/>
      <c r="F5109" s="55">
        <v>300</v>
      </c>
      <c r="G5109" s="55">
        <v>78006514</v>
      </c>
      <c r="H5109" s="55"/>
      <c r="I5109" s="55">
        <v>2275050011</v>
      </c>
      <c r="J5109" s="55">
        <v>2</v>
      </c>
      <c r="K5109" s="55" t="s">
        <v>34</v>
      </c>
      <c r="L5109" s="55" t="s">
        <v>98</v>
      </c>
      <c r="M5109" s="55">
        <v>34001</v>
      </c>
      <c r="N5109" s="55"/>
      <c r="O5109" s="55" t="s">
        <v>498</v>
      </c>
      <c r="P5109" s="55">
        <v>48811</v>
      </c>
      <c r="Q5109" s="55" t="s">
        <v>37</v>
      </c>
      <c r="R5109" s="55" t="s">
        <v>38</v>
      </c>
      <c r="S5109" s="55"/>
      <c r="T5109" s="55"/>
      <c r="U5109" s="55" t="s">
        <v>38</v>
      </c>
      <c r="V5109" s="55">
        <v>39.631399999999999</v>
      </c>
      <c r="W5109" s="55">
        <v>-74.772800000000004</v>
      </c>
      <c r="X5109" s="55" t="s">
        <v>39</v>
      </c>
      <c r="Y5109" s="55" t="s">
        <v>153</v>
      </c>
      <c r="Z5109" s="55" t="s">
        <v>34</v>
      </c>
      <c r="AA5109" s="55">
        <v>0</v>
      </c>
      <c r="AB5109" s="55" t="s">
        <v>41</v>
      </c>
      <c r="AC5109" s="55">
        <v>8</v>
      </c>
      <c r="AD5109" s="55"/>
      <c r="AE5109" s="55">
        <v>7439921</v>
      </c>
      <c r="AF5109" s="55" t="s">
        <v>55</v>
      </c>
      <c r="AG5109" s="55">
        <v>1.3835599999999999E-4</v>
      </c>
      <c r="AH5109" s="57" t="s">
        <v>44</v>
      </c>
    </row>
    <row r="5110" spans="1:34" x14ac:dyDescent="0.25">
      <c r="A5110" s="54">
        <v>12318611</v>
      </c>
      <c r="B5110" s="55"/>
      <c r="C5110" s="55"/>
      <c r="D5110" s="55">
        <v>61748613</v>
      </c>
      <c r="E5110" s="55"/>
      <c r="F5110" s="55">
        <v>300</v>
      </c>
      <c r="G5110" s="55">
        <v>80023314</v>
      </c>
      <c r="H5110" s="55"/>
      <c r="I5110" s="55">
        <v>2275050011</v>
      </c>
      <c r="J5110" s="55">
        <v>2</v>
      </c>
      <c r="K5110" s="55" t="s">
        <v>34</v>
      </c>
      <c r="L5110" s="55" t="s">
        <v>82</v>
      </c>
      <c r="M5110" s="55">
        <v>34041</v>
      </c>
      <c r="N5110" s="55"/>
      <c r="O5110" s="55" t="s">
        <v>499</v>
      </c>
      <c r="P5110" s="55">
        <v>48811</v>
      </c>
      <c r="Q5110" s="55" t="s">
        <v>37</v>
      </c>
      <c r="R5110" s="55" t="s">
        <v>38</v>
      </c>
      <c r="S5110" s="55"/>
      <c r="T5110" s="55"/>
      <c r="U5110" s="55" t="s">
        <v>38</v>
      </c>
      <c r="V5110" s="55">
        <v>40.791800000000002</v>
      </c>
      <c r="W5110" s="55">
        <v>-75.070499999999996</v>
      </c>
      <c r="X5110" s="55" t="s">
        <v>39</v>
      </c>
      <c r="Y5110" s="55" t="s">
        <v>500</v>
      </c>
      <c r="Z5110" s="55" t="s">
        <v>34</v>
      </c>
      <c r="AA5110" s="55">
        <v>0</v>
      </c>
      <c r="AB5110" s="55" t="s">
        <v>41</v>
      </c>
      <c r="AC5110" s="55">
        <v>8</v>
      </c>
      <c r="AD5110" s="55"/>
      <c r="AE5110" s="55" t="s">
        <v>42</v>
      </c>
      <c r="AF5110" s="55" t="s">
        <v>43</v>
      </c>
      <c r="AG5110" s="55">
        <v>5.8698400000000003E-3</v>
      </c>
      <c r="AH5110" s="57" t="s">
        <v>44</v>
      </c>
    </row>
    <row r="5111" spans="1:34" x14ac:dyDescent="0.25">
      <c r="A5111" s="54">
        <v>12318611</v>
      </c>
      <c r="B5111" s="55"/>
      <c r="C5111" s="55"/>
      <c r="D5111" s="55">
        <v>61748613</v>
      </c>
      <c r="E5111" s="55"/>
      <c r="F5111" s="55">
        <v>300</v>
      </c>
      <c r="G5111" s="55">
        <v>80023314</v>
      </c>
      <c r="H5111" s="55"/>
      <c r="I5111" s="55">
        <v>2275050011</v>
      </c>
      <c r="J5111" s="55">
        <v>2</v>
      </c>
      <c r="K5111" s="55" t="s">
        <v>34</v>
      </c>
      <c r="L5111" s="55" t="s">
        <v>82</v>
      </c>
      <c r="M5111" s="55">
        <v>34041</v>
      </c>
      <c r="N5111" s="55"/>
      <c r="O5111" s="55" t="s">
        <v>499</v>
      </c>
      <c r="P5111" s="55">
        <v>48811</v>
      </c>
      <c r="Q5111" s="55" t="s">
        <v>37</v>
      </c>
      <c r="R5111" s="55" t="s">
        <v>38</v>
      </c>
      <c r="S5111" s="55"/>
      <c r="T5111" s="55"/>
      <c r="U5111" s="55" t="s">
        <v>38</v>
      </c>
      <c r="V5111" s="55">
        <v>40.791800000000002</v>
      </c>
      <c r="W5111" s="55">
        <v>-75.070499999999996</v>
      </c>
      <c r="X5111" s="55" t="s">
        <v>39</v>
      </c>
      <c r="Y5111" s="55" t="s">
        <v>500</v>
      </c>
      <c r="Z5111" s="55" t="s">
        <v>34</v>
      </c>
      <c r="AA5111" s="55">
        <v>0</v>
      </c>
      <c r="AB5111" s="55" t="s">
        <v>41</v>
      </c>
      <c r="AC5111" s="55">
        <v>8</v>
      </c>
      <c r="AD5111" s="55"/>
      <c r="AE5111" s="55" t="s">
        <v>45</v>
      </c>
      <c r="AF5111" s="55" t="s">
        <v>46</v>
      </c>
      <c r="AG5111" s="55">
        <v>3.9009E-4</v>
      </c>
      <c r="AH5111" s="57" t="s">
        <v>44</v>
      </c>
    </row>
    <row r="5112" spans="1:34" x14ac:dyDescent="0.25">
      <c r="A5112" s="54">
        <v>12318611</v>
      </c>
      <c r="B5112" s="55"/>
      <c r="C5112" s="55"/>
      <c r="D5112" s="55">
        <v>61748613</v>
      </c>
      <c r="E5112" s="55"/>
      <c r="F5112" s="55">
        <v>300</v>
      </c>
      <c r="G5112" s="55">
        <v>80023314</v>
      </c>
      <c r="H5112" s="55"/>
      <c r="I5112" s="55">
        <v>2275050011</v>
      </c>
      <c r="J5112" s="55">
        <v>2</v>
      </c>
      <c r="K5112" s="55" t="s">
        <v>34</v>
      </c>
      <c r="L5112" s="55" t="s">
        <v>82</v>
      </c>
      <c r="M5112" s="55">
        <v>34041</v>
      </c>
      <c r="N5112" s="55"/>
      <c r="O5112" s="55" t="s">
        <v>499</v>
      </c>
      <c r="P5112" s="55">
        <v>48811</v>
      </c>
      <c r="Q5112" s="55" t="s">
        <v>37</v>
      </c>
      <c r="R5112" s="55" t="s">
        <v>38</v>
      </c>
      <c r="S5112" s="55"/>
      <c r="T5112" s="55"/>
      <c r="U5112" s="55" t="s">
        <v>38</v>
      </c>
      <c r="V5112" s="55">
        <v>40.791800000000002</v>
      </c>
      <c r="W5112" s="55">
        <v>-75.070499999999996</v>
      </c>
      <c r="X5112" s="55" t="s">
        <v>39</v>
      </c>
      <c r="Y5112" s="55" t="s">
        <v>500</v>
      </c>
      <c r="Z5112" s="55" t="s">
        <v>34</v>
      </c>
      <c r="AA5112" s="55">
        <v>0</v>
      </c>
      <c r="AB5112" s="55" t="s">
        <v>41</v>
      </c>
      <c r="AC5112" s="55">
        <v>8</v>
      </c>
      <c r="AD5112" s="55"/>
      <c r="AE5112" s="55" t="s">
        <v>47</v>
      </c>
      <c r="AF5112" s="55" t="s">
        <v>48</v>
      </c>
      <c r="AG5112" s="55">
        <v>6.3710700000000004E-3</v>
      </c>
      <c r="AH5112" s="57" t="s">
        <v>44</v>
      </c>
    </row>
    <row r="5113" spans="1:34" x14ac:dyDescent="0.25">
      <c r="A5113" s="54">
        <v>12318611</v>
      </c>
      <c r="B5113" s="55"/>
      <c r="C5113" s="55"/>
      <c r="D5113" s="55">
        <v>61748613</v>
      </c>
      <c r="E5113" s="55"/>
      <c r="F5113" s="55">
        <v>300</v>
      </c>
      <c r="G5113" s="55">
        <v>80023314</v>
      </c>
      <c r="H5113" s="55"/>
      <c r="I5113" s="55">
        <v>2275050011</v>
      </c>
      <c r="J5113" s="55">
        <v>2</v>
      </c>
      <c r="K5113" s="55" t="s">
        <v>34</v>
      </c>
      <c r="L5113" s="55" t="s">
        <v>82</v>
      </c>
      <c r="M5113" s="55">
        <v>34041</v>
      </c>
      <c r="N5113" s="55"/>
      <c r="O5113" s="55" t="s">
        <v>499</v>
      </c>
      <c r="P5113" s="55">
        <v>48811</v>
      </c>
      <c r="Q5113" s="55" t="s">
        <v>37</v>
      </c>
      <c r="R5113" s="55" t="s">
        <v>38</v>
      </c>
      <c r="S5113" s="55"/>
      <c r="T5113" s="55"/>
      <c r="U5113" s="55" t="s">
        <v>38</v>
      </c>
      <c r="V5113" s="55">
        <v>40.791800000000002</v>
      </c>
      <c r="W5113" s="55">
        <v>-75.070499999999996</v>
      </c>
      <c r="X5113" s="55" t="s">
        <v>39</v>
      </c>
      <c r="Y5113" s="55" t="s">
        <v>500</v>
      </c>
      <c r="Z5113" s="55" t="s">
        <v>34</v>
      </c>
      <c r="AA5113" s="55">
        <v>0</v>
      </c>
      <c r="AB5113" s="55" t="s">
        <v>41</v>
      </c>
      <c r="AC5113" s="55">
        <v>8</v>
      </c>
      <c r="AD5113" s="55"/>
      <c r="AE5113" s="55" t="s">
        <v>49</v>
      </c>
      <c r="AF5113" s="55" t="s">
        <v>50</v>
      </c>
      <c r="AG5113" s="55">
        <v>9.2334300000000008E-3</v>
      </c>
      <c r="AH5113" s="57" t="s">
        <v>44</v>
      </c>
    </row>
    <row r="5114" spans="1:34" x14ac:dyDescent="0.25">
      <c r="A5114" s="54">
        <v>12318611</v>
      </c>
      <c r="B5114" s="55"/>
      <c r="C5114" s="55"/>
      <c r="D5114" s="55">
        <v>61748613</v>
      </c>
      <c r="E5114" s="55"/>
      <c r="F5114" s="55">
        <v>300</v>
      </c>
      <c r="G5114" s="55">
        <v>80023314</v>
      </c>
      <c r="H5114" s="55"/>
      <c r="I5114" s="55">
        <v>2275050011</v>
      </c>
      <c r="J5114" s="55">
        <v>2</v>
      </c>
      <c r="K5114" s="55" t="s">
        <v>34</v>
      </c>
      <c r="L5114" s="55" t="s">
        <v>82</v>
      </c>
      <c r="M5114" s="55">
        <v>34041</v>
      </c>
      <c r="N5114" s="55"/>
      <c r="O5114" s="55" t="s">
        <v>499</v>
      </c>
      <c r="P5114" s="55">
        <v>48811</v>
      </c>
      <c r="Q5114" s="55" t="s">
        <v>37</v>
      </c>
      <c r="R5114" s="55" t="s">
        <v>38</v>
      </c>
      <c r="S5114" s="55"/>
      <c r="T5114" s="55"/>
      <c r="U5114" s="55" t="s">
        <v>38</v>
      </c>
      <c r="V5114" s="55">
        <v>40.791800000000002</v>
      </c>
      <c r="W5114" s="55">
        <v>-75.070499999999996</v>
      </c>
      <c r="X5114" s="55" t="s">
        <v>39</v>
      </c>
      <c r="Y5114" s="55" t="s">
        <v>500</v>
      </c>
      <c r="Z5114" s="55" t="s">
        <v>34</v>
      </c>
      <c r="AA5114" s="55">
        <v>0</v>
      </c>
      <c r="AB5114" s="55" t="s">
        <v>41</v>
      </c>
      <c r="AC5114" s="55">
        <v>8</v>
      </c>
      <c r="AD5114" s="55"/>
      <c r="AE5114" s="55" t="s">
        <v>51</v>
      </c>
      <c r="AF5114" s="55" t="s">
        <v>52</v>
      </c>
      <c r="AG5114" s="55">
        <v>2.5355899999999999E-3</v>
      </c>
      <c r="AH5114" s="57" t="s">
        <v>44</v>
      </c>
    </row>
    <row r="5115" spans="1:34" x14ac:dyDescent="0.25">
      <c r="A5115" s="54">
        <v>12318611</v>
      </c>
      <c r="B5115" s="55"/>
      <c r="C5115" s="55"/>
      <c r="D5115" s="55">
        <v>61748613</v>
      </c>
      <c r="E5115" s="55"/>
      <c r="F5115" s="55">
        <v>300</v>
      </c>
      <c r="G5115" s="55">
        <v>80023314</v>
      </c>
      <c r="H5115" s="55"/>
      <c r="I5115" s="55">
        <v>2275050011</v>
      </c>
      <c r="J5115" s="55">
        <v>2</v>
      </c>
      <c r="K5115" s="55" t="s">
        <v>34</v>
      </c>
      <c r="L5115" s="55" t="s">
        <v>82</v>
      </c>
      <c r="M5115" s="55">
        <v>34041</v>
      </c>
      <c r="N5115" s="55"/>
      <c r="O5115" s="55" t="s">
        <v>499</v>
      </c>
      <c r="P5115" s="55">
        <v>48811</v>
      </c>
      <c r="Q5115" s="55" t="s">
        <v>37</v>
      </c>
      <c r="R5115" s="55" t="s">
        <v>38</v>
      </c>
      <c r="S5115" s="55"/>
      <c r="T5115" s="55"/>
      <c r="U5115" s="55" t="s">
        <v>38</v>
      </c>
      <c r="V5115" s="55">
        <v>40.791800000000002</v>
      </c>
      <c r="W5115" s="55">
        <v>-75.070499999999996</v>
      </c>
      <c r="X5115" s="55" t="s">
        <v>39</v>
      </c>
      <c r="Y5115" s="55" t="s">
        <v>500</v>
      </c>
      <c r="Z5115" s="55" t="s">
        <v>34</v>
      </c>
      <c r="AA5115" s="55">
        <v>0</v>
      </c>
      <c r="AB5115" s="55" t="s">
        <v>41</v>
      </c>
      <c r="AC5115" s="55">
        <v>8</v>
      </c>
      <c r="AD5115" s="55"/>
      <c r="AE5115" s="55" t="s">
        <v>53</v>
      </c>
      <c r="AF5115" s="55" t="s">
        <v>54</v>
      </c>
      <c r="AG5115" s="55">
        <v>0.46865400000000002</v>
      </c>
      <c r="AH5115" s="57" t="s">
        <v>44</v>
      </c>
    </row>
    <row r="5116" spans="1:34" x14ac:dyDescent="0.25">
      <c r="A5116" s="54">
        <v>12318611</v>
      </c>
      <c r="B5116" s="55"/>
      <c r="C5116" s="55"/>
      <c r="D5116" s="55">
        <v>61748613</v>
      </c>
      <c r="E5116" s="55"/>
      <c r="F5116" s="55">
        <v>300</v>
      </c>
      <c r="G5116" s="55">
        <v>80023314</v>
      </c>
      <c r="H5116" s="55"/>
      <c r="I5116" s="55">
        <v>2275050011</v>
      </c>
      <c r="J5116" s="55">
        <v>2</v>
      </c>
      <c r="K5116" s="55" t="s">
        <v>34</v>
      </c>
      <c r="L5116" s="55" t="s">
        <v>82</v>
      </c>
      <c r="M5116" s="55">
        <v>34041</v>
      </c>
      <c r="N5116" s="55"/>
      <c r="O5116" s="55" t="s">
        <v>499</v>
      </c>
      <c r="P5116" s="55">
        <v>48811</v>
      </c>
      <c r="Q5116" s="55" t="s">
        <v>37</v>
      </c>
      <c r="R5116" s="55" t="s">
        <v>38</v>
      </c>
      <c r="S5116" s="55"/>
      <c r="T5116" s="55"/>
      <c r="U5116" s="55" t="s">
        <v>38</v>
      </c>
      <c r="V5116" s="55">
        <v>40.791800000000002</v>
      </c>
      <c r="W5116" s="55">
        <v>-75.070499999999996</v>
      </c>
      <c r="X5116" s="55" t="s">
        <v>39</v>
      </c>
      <c r="Y5116" s="55" t="s">
        <v>500</v>
      </c>
      <c r="Z5116" s="55" t="s">
        <v>34</v>
      </c>
      <c r="AA5116" s="55">
        <v>0</v>
      </c>
      <c r="AB5116" s="55" t="s">
        <v>41</v>
      </c>
      <c r="AC5116" s="55">
        <v>8</v>
      </c>
      <c r="AD5116" s="55"/>
      <c r="AE5116" s="55">
        <v>7439921</v>
      </c>
      <c r="AF5116" s="55" t="s">
        <v>55</v>
      </c>
      <c r="AG5116" s="55">
        <v>5.9968200000000004E-4</v>
      </c>
      <c r="AH5116" s="57" t="s">
        <v>44</v>
      </c>
    </row>
    <row r="5117" spans="1:34" x14ac:dyDescent="0.25">
      <c r="A5117" s="54">
        <v>11237511</v>
      </c>
      <c r="B5117" s="55"/>
      <c r="C5117" s="55"/>
      <c r="D5117" s="55">
        <v>61142213</v>
      </c>
      <c r="E5117" s="55"/>
      <c r="F5117" s="55">
        <v>300</v>
      </c>
      <c r="G5117" s="55">
        <v>78823114</v>
      </c>
      <c r="H5117" s="55"/>
      <c r="I5117" s="55">
        <v>2275050011</v>
      </c>
      <c r="J5117" s="55">
        <v>2</v>
      </c>
      <c r="K5117" s="55" t="s">
        <v>34</v>
      </c>
      <c r="L5117" s="55" t="s">
        <v>95</v>
      </c>
      <c r="M5117" s="55">
        <v>34015</v>
      </c>
      <c r="N5117" s="55"/>
      <c r="O5117" s="55" t="s">
        <v>501</v>
      </c>
      <c r="P5117" s="55">
        <v>48811</v>
      </c>
      <c r="Q5117" s="55" t="s">
        <v>37</v>
      </c>
      <c r="R5117" s="55" t="s">
        <v>38</v>
      </c>
      <c r="S5117" s="55"/>
      <c r="T5117" s="55"/>
      <c r="U5117" s="55" t="s">
        <v>38</v>
      </c>
      <c r="V5117" s="55">
        <v>39.791800000000002</v>
      </c>
      <c r="W5117" s="55">
        <v>-75.374600000000001</v>
      </c>
      <c r="X5117" s="55" t="s">
        <v>39</v>
      </c>
      <c r="Y5117" s="55" t="s">
        <v>502</v>
      </c>
      <c r="Z5117" s="55" t="s">
        <v>34</v>
      </c>
      <c r="AA5117" s="55">
        <v>0</v>
      </c>
      <c r="AB5117" s="55" t="s">
        <v>41</v>
      </c>
      <c r="AC5117" s="55">
        <v>8</v>
      </c>
      <c r="AD5117" s="55"/>
      <c r="AE5117" s="55" t="s">
        <v>42</v>
      </c>
      <c r="AF5117" s="55" t="s">
        <v>43</v>
      </c>
      <c r="AG5117" s="55">
        <v>7.5236999999999998E-5</v>
      </c>
      <c r="AH5117" s="57" t="s">
        <v>44</v>
      </c>
    </row>
    <row r="5118" spans="1:34" x14ac:dyDescent="0.25">
      <c r="A5118" s="54">
        <v>11237511</v>
      </c>
      <c r="B5118" s="55"/>
      <c r="C5118" s="55"/>
      <c r="D5118" s="55">
        <v>61142213</v>
      </c>
      <c r="E5118" s="55"/>
      <c r="F5118" s="55">
        <v>300</v>
      </c>
      <c r="G5118" s="55">
        <v>78823114</v>
      </c>
      <c r="H5118" s="55"/>
      <c r="I5118" s="55">
        <v>2275050011</v>
      </c>
      <c r="J5118" s="55">
        <v>2</v>
      </c>
      <c r="K5118" s="55" t="s">
        <v>34</v>
      </c>
      <c r="L5118" s="55" t="s">
        <v>95</v>
      </c>
      <c r="M5118" s="55">
        <v>34015</v>
      </c>
      <c r="N5118" s="55"/>
      <c r="O5118" s="55" t="s">
        <v>501</v>
      </c>
      <c r="P5118" s="55">
        <v>48811</v>
      </c>
      <c r="Q5118" s="55" t="s">
        <v>37</v>
      </c>
      <c r="R5118" s="55" t="s">
        <v>38</v>
      </c>
      <c r="S5118" s="55"/>
      <c r="T5118" s="55"/>
      <c r="U5118" s="55" t="s">
        <v>38</v>
      </c>
      <c r="V5118" s="55">
        <v>39.791800000000002</v>
      </c>
      <c r="W5118" s="55">
        <v>-75.374600000000001</v>
      </c>
      <c r="X5118" s="55" t="s">
        <v>39</v>
      </c>
      <c r="Y5118" s="55" t="s">
        <v>502</v>
      </c>
      <c r="Z5118" s="55" t="s">
        <v>34</v>
      </c>
      <c r="AA5118" s="55">
        <v>0</v>
      </c>
      <c r="AB5118" s="55" t="s">
        <v>41</v>
      </c>
      <c r="AC5118" s="55">
        <v>8</v>
      </c>
      <c r="AD5118" s="55"/>
      <c r="AE5118" s="55" t="s">
        <v>45</v>
      </c>
      <c r="AF5118" s="55" t="s">
        <v>46</v>
      </c>
      <c r="AG5118" s="55">
        <v>5.0000000000000004E-6</v>
      </c>
      <c r="AH5118" s="57" t="s">
        <v>44</v>
      </c>
    </row>
    <row r="5119" spans="1:34" x14ac:dyDescent="0.25">
      <c r="A5119" s="54">
        <v>11237511</v>
      </c>
      <c r="B5119" s="55"/>
      <c r="C5119" s="55"/>
      <c r="D5119" s="55">
        <v>61142213</v>
      </c>
      <c r="E5119" s="55"/>
      <c r="F5119" s="55">
        <v>300</v>
      </c>
      <c r="G5119" s="55">
        <v>78823114</v>
      </c>
      <c r="H5119" s="55"/>
      <c r="I5119" s="55">
        <v>2275050011</v>
      </c>
      <c r="J5119" s="55">
        <v>2</v>
      </c>
      <c r="K5119" s="55" t="s">
        <v>34</v>
      </c>
      <c r="L5119" s="55" t="s">
        <v>95</v>
      </c>
      <c r="M5119" s="55">
        <v>34015</v>
      </c>
      <c r="N5119" s="55"/>
      <c r="O5119" s="55" t="s">
        <v>501</v>
      </c>
      <c r="P5119" s="55">
        <v>48811</v>
      </c>
      <c r="Q5119" s="55" t="s">
        <v>37</v>
      </c>
      <c r="R5119" s="55" t="s">
        <v>38</v>
      </c>
      <c r="S5119" s="55"/>
      <c r="T5119" s="55"/>
      <c r="U5119" s="55" t="s">
        <v>38</v>
      </c>
      <c r="V5119" s="55">
        <v>39.791800000000002</v>
      </c>
      <c r="W5119" s="55">
        <v>-75.374600000000001</v>
      </c>
      <c r="X5119" s="55" t="s">
        <v>39</v>
      </c>
      <c r="Y5119" s="55" t="s">
        <v>502</v>
      </c>
      <c r="Z5119" s="55" t="s">
        <v>34</v>
      </c>
      <c r="AA5119" s="55">
        <v>0</v>
      </c>
      <c r="AB5119" s="55" t="s">
        <v>41</v>
      </c>
      <c r="AC5119" s="55">
        <v>8</v>
      </c>
      <c r="AD5119" s="55"/>
      <c r="AE5119" s="55" t="s">
        <v>47</v>
      </c>
      <c r="AF5119" s="55" t="s">
        <v>48</v>
      </c>
      <c r="AG5119" s="55">
        <v>8.1661499999999997E-5</v>
      </c>
      <c r="AH5119" s="57" t="s">
        <v>44</v>
      </c>
    </row>
    <row r="5120" spans="1:34" x14ac:dyDescent="0.25">
      <c r="A5120" s="54">
        <v>11237511</v>
      </c>
      <c r="B5120" s="55"/>
      <c r="C5120" s="55"/>
      <c r="D5120" s="55">
        <v>61142213</v>
      </c>
      <c r="E5120" s="55"/>
      <c r="F5120" s="55">
        <v>300</v>
      </c>
      <c r="G5120" s="55">
        <v>78823114</v>
      </c>
      <c r="H5120" s="55"/>
      <c r="I5120" s="55">
        <v>2275050011</v>
      </c>
      <c r="J5120" s="55">
        <v>2</v>
      </c>
      <c r="K5120" s="55" t="s">
        <v>34</v>
      </c>
      <c r="L5120" s="55" t="s">
        <v>95</v>
      </c>
      <c r="M5120" s="55">
        <v>34015</v>
      </c>
      <c r="N5120" s="55"/>
      <c r="O5120" s="55" t="s">
        <v>501</v>
      </c>
      <c r="P5120" s="55">
        <v>48811</v>
      </c>
      <c r="Q5120" s="55" t="s">
        <v>37</v>
      </c>
      <c r="R5120" s="55" t="s">
        <v>38</v>
      </c>
      <c r="S5120" s="55"/>
      <c r="T5120" s="55"/>
      <c r="U5120" s="55" t="s">
        <v>38</v>
      </c>
      <c r="V5120" s="55">
        <v>39.791800000000002</v>
      </c>
      <c r="W5120" s="55">
        <v>-75.374600000000001</v>
      </c>
      <c r="X5120" s="55" t="s">
        <v>39</v>
      </c>
      <c r="Y5120" s="55" t="s">
        <v>502</v>
      </c>
      <c r="Z5120" s="55" t="s">
        <v>34</v>
      </c>
      <c r="AA5120" s="55">
        <v>0</v>
      </c>
      <c r="AB5120" s="55" t="s">
        <v>41</v>
      </c>
      <c r="AC5120" s="55">
        <v>8</v>
      </c>
      <c r="AD5120" s="55"/>
      <c r="AE5120" s="55" t="s">
        <v>49</v>
      </c>
      <c r="AF5120" s="55" t="s">
        <v>50</v>
      </c>
      <c r="AG5120" s="55">
        <v>1.1835E-4</v>
      </c>
      <c r="AH5120" s="57" t="s">
        <v>44</v>
      </c>
    </row>
    <row r="5121" spans="1:34" x14ac:dyDescent="0.25">
      <c r="A5121" s="54">
        <v>11237511</v>
      </c>
      <c r="B5121" s="55"/>
      <c r="C5121" s="55"/>
      <c r="D5121" s="55">
        <v>61142213</v>
      </c>
      <c r="E5121" s="55"/>
      <c r="F5121" s="55">
        <v>300</v>
      </c>
      <c r="G5121" s="55">
        <v>78823114</v>
      </c>
      <c r="H5121" s="55"/>
      <c r="I5121" s="55">
        <v>2275050011</v>
      </c>
      <c r="J5121" s="55">
        <v>2</v>
      </c>
      <c r="K5121" s="55" t="s">
        <v>34</v>
      </c>
      <c r="L5121" s="55" t="s">
        <v>95</v>
      </c>
      <c r="M5121" s="55">
        <v>34015</v>
      </c>
      <c r="N5121" s="55"/>
      <c r="O5121" s="55" t="s">
        <v>501</v>
      </c>
      <c r="P5121" s="55">
        <v>48811</v>
      </c>
      <c r="Q5121" s="55" t="s">
        <v>37</v>
      </c>
      <c r="R5121" s="55" t="s">
        <v>38</v>
      </c>
      <c r="S5121" s="55"/>
      <c r="T5121" s="55"/>
      <c r="U5121" s="55" t="s">
        <v>38</v>
      </c>
      <c r="V5121" s="55">
        <v>39.791800000000002</v>
      </c>
      <c r="W5121" s="55">
        <v>-75.374600000000001</v>
      </c>
      <c r="X5121" s="55" t="s">
        <v>39</v>
      </c>
      <c r="Y5121" s="55" t="s">
        <v>502</v>
      </c>
      <c r="Z5121" s="55" t="s">
        <v>34</v>
      </c>
      <c r="AA5121" s="55">
        <v>0</v>
      </c>
      <c r="AB5121" s="55" t="s">
        <v>41</v>
      </c>
      <c r="AC5121" s="55">
        <v>8</v>
      </c>
      <c r="AD5121" s="55"/>
      <c r="AE5121" s="55" t="s">
        <v>51</v>
      </c>
      <c r="AF5121" s="55" t="s">
        <v>52</v>
      </c>
      <c r="AG5121" s="55">
        <v>3.2499999999999997E-5</v>
      </c>
      <c r="AH5121" s="57" t="s">
        <v>44</v>
      </c>
    </row>
    <row r="5122" spans="1:34" x14ac:dyDescent="0.25">
      <c r="A5122" s="54">
        <v>11237511</v>
      </c>
      <c r="B5122" s="55"/>
      <c r="C5122" s="55"/>
      <c r="D5122" s="55">
        <v>61142213</v>
      </c>
      <c r="E5122" s="55"/>
      <c r="F5122" s="55">
        <v>300</v>
      </c>
      <c r="G5122" s="55">
        <v>78823114</v>
      </c>
      <c r="H5122" s="55"/>
      <c r="I5122" s="55">
        <v>2275050011</v>
      </c>
      <c r="J5122" s="55">
        <v>2</v>
      </c>
      <c r="K5122" s="55" t="s">
        <v>34</v>
      </c>
      <c r="L5122" s="55" t="s">
        <v>95</v>
      </c>
      <c r="M5122" s="55">
        <v>34015</v>
      </c>
      <c r="N5122" s="55"/>
      <c r="O5122" s="55" t="s">
        <v>501</v>
      </c>
      <c r="P5122" s="55">
        <v>48811</v>
      </c>
      <c r="Q5122" s="55" t="s">
        <v>37</v>
      </c>
      <c r="R5122" s="55" t="s">
        <v>38</v>
      </c>
      <c r="S5122" s="55"/>
      <c r="T5122" s="55"/>
      <c r="U5122" s="55" t="s">
        <v>38</v>
      </c>
      <c r="V5122" s="55">
        <v>39.791800000000002</v>
      </c>
      <c r="W5122" s="55">
        <v>-75.374600000000001</v>
      </c>
      <c r="X5122" s="55" t="s">
        <v>39</v>
      </c>
      <c r="Y5122" s="55" t="s">
        <v>502</v>
      </c>
      <c r="Z5122" s="55" t="s">
        <v>34</v>
      </c>
      <c r="AA5122" s="55">
        <v>0</v>
      </c>
      <c r="AB5122" s="55" t="s">
        <v>41</v>
      </c>
      <c r="AC5122" s="55">
        <v>8</v>
      </c>
      <c r="AD5122" s="55"/>
      <c r="AE5122" s="55" t="s">
        <v>53</v>
      </c>
      <c r="AF5122" s="55" t="s">
        <v>54</v>
      </c>
      <c r="AG5122" s="55">
        <v>6.0070000000000002E-3</v>
      </c>
      <c r="AH5122" s="57" t="s">
        <v>44</v>
      </c>
    </row>
    <row r="5123" spans="1:34" x14ac:dyDescent="0.25">
      <c r="A5123" s="54">
        <v>11237511</v>
      </c>
      <c r="B5123" s="55"/>
      <c r="C5123" s="55"/>
      <c r="D5123" s="55">
        <v>61142213</v>
      </c>
      <c r="E5123" s="55"/>
      <c r="F5123" s="55">
        <v>300</v>
      </c>
      <c r="G5123" s="55">
        <v>78823114</v>
      </c>
      <c r="H5123" s="55"/>
      <c r="I5123" s="55">
        <v>2275050011</v>
      </c>
      <c r="J5123" s="55">
        <v>2</v>
      </c>
      <c r="K5123" s="55" t="s">
        <v>34</v>
      </c>
      <c r="L5123" s="55" t="s">
        <v>95</v>
      </c>
      <c r="M5123" s="55">
        <v>34015</v>
      </c>
      <c r="N5123" s="55"/>
      <c r="O5123" s="55" t="s">
        <v>501</v>
      </c>
      <c r="P5123" s="55">
        <v>48811</v>
      </c>
      <c r="Q5123" s="55" t="s">
        <v>37</v>
      </c>
      <c r="R5123" s="55" t="s">
        <v>38</v>
      </c>
      <c r="S5123" s="55"/>
      <c r="T5123" s="55"/>
      <c r="U5123" s="55" t="s">
        <v>38</v>
      </c>
      <c r="V5123" s="55">
        <v>39.791800000000002</v>
      </c>
      <c r="W5123" s="55">
        <v>-75.374600000000001</v>
      </c>
      <c r="X5123" s="55" t="s">
        <v>39</v>
      </c>
      <c r="Y5123" s="55" t="s">
        <v>502</v>
      </c>
      <c r="Z5123" s="55" t="s">
        <v>34</v>
      </c>
      <c r="AA5123" s="55">
        <v>0</v>
      </c>
      <c r="AB5123" s="55" t="s">
        <v>41</v>
      </c>
      <c r="AC5123" s="55">
        <v>8</v>
      </c>
      <c r="AD5123" s="55"/>
      <c r="AE5123" s="55">
        <v>7439921</v>
      </c>
      <c r="AF5123" s="55" t="s">
        <v>55</v>
      </c>
      <c r="AG5123" s="55">
        <v>7.6864600000000006E-6</v>
      </c>
      <c r="AH5123" s="57" t="s">
        <v>44</v>
      </c>
    </row>
    <row r="5124" spans="1:34" x14ac:dyDescent="0.25">
      <c r="A5124" s="54">
        <v>11067811</v>
      </c>
      <c r="B5124" s="55"/>
      <c r="C5124" s="55"/>
      <c r="D5124" s="55">
        <v>60685413</v>
      </c>
      <c r="E5124" s="55"/>
      <c r="F5124" s="55">
        <v>300</v>
      </c>
      <c r="G5124" s="55">
        <v>77912514</v>
      </c>
      <c r="H5124" s="55"/>
      <c r="I5124" s="55">
        <v>2275050011</v>
      </c>
      <c r="J5124" s="55">
        <v>2</v>
      </c>
      <c r="K5124" s="55" t="s">
        <v>34</v>
      </c>
      <c r="L5124" s="55" t="s">
        <v>116</v>
      </c>
      <c r="M5124" s="55">
        <v>34009</v>
      </c>
      <c r="N5124" s="55"/>
      <c r="O5124" s="55" t="s">
        <v>503</v>
      </c>
      <c r="P5124" s="55">
        <v>48811</v>
      </c>
      <c r="Q5124" s="55" t="s">
        <v>37</v>
      </c>
      <c r="R5124" s="55" t="s">
        <v>38</v>
      </c>
      <c r="S5124" s="55"/>
      <c r="T5124" s="55"/>
      <c r="U5124" s="55" t="s">
        <v>38</v>
      </c>
      <c r="V5124" s="55">
        <v>39.086100000000002</v>
      </c>
      <c r="W5124" s="55">
        <v>-74.816699999999997</v>
      </c>
      <c r="X5124" s="55" t="s">
        <v>39</v>
      </c>
      <c r="Y5124" s="55" t="s">
        <v>504</v>
      </c>
      <c r="Z5124" s="55" t="s">
        <v>34</v>
      </c>
      <c r="AA5124" s="55">
        <v>0</v>
      </c>
      <c r="AB5124" s="55" t="s">
        <v>41</v>
      </c>
      <c r="AC5124" s="55">
        <v>8</v>
      </c>
      <c r="AD5124" s="55"/>
      <c r="AE5124" s="55" t="s">
        <v>42</v>
      </c>
      <c r="AF5124" s="55" t="s">
        <v>43</v>
      </c>
      <c r="AG5124" s="55">
        <v>1.3542700000000001E-3</v>
      </c>
      <c r="AH5124" s="57" t="s">
        <v>44</v>
      </c>
    </row>
    <row r="5125" spans="1:34" x14ac:dyDescent="0.25">
      <c r="A5125" s="54">
        <v>11067811</v>
      </c>
      <c r="B5125" s="55"/>
      <c r="C5125" s="55"/>
      <c r="D5125" s="55">
        <v>60685413</v>
      </c>
      <c r="E5125" s="55"/>
      <c r="F5125" s="55">
        <v>300</v>
      </c>
      <c r="G5125" s="55">
        <v>77912614</v>
      </c>
      <c r="H5125" s="55"/>
      <c r="I5125" s="55">
        <v>2275050012</v>
      </c>
      <c r="J5125" s="55">
        <v>2</v>
      </c>
      <c r="K5125" s="55" t="s">
        <v>34</v>
      </c>
      <c r="L5125" s="55" t="s">
        <v>116</v>
      </c>
      <c r="M5125" s="55">
        <v>34009</v>
      </c>
      <c r="N5125" s="55"/>
      <c r="O5125" s="55" t="s">
        <v>503</v>
      </c>
      <c r="P5125" s="55">
        <v>48811</v>
      </c>
      <c r="Q5125" s="55" t="s">
        <v>37</v>
      </c>
      <c r="R5125" s="55" t="s">
        <v>38</v>
      </c>
      <c r="S5125" s="55"/>
      <c r="T5125" s="55"/>
      <c r="U5125" s="55" t="s">
        <v>38</v>
      </c>
      <c r="V5125" s="55">
        <v>39.086100000000002</v>
      </c>
      <c r="W5125" s="55">
        <v>-74.816699999999997</v>
      </c>
      <c r="X5125" s="55" t="s">
        <v>39</v>
      </c>
      <c r="Y5125" s="55" t="s">
        <v>504</v>
      </c>
      <c r="Z5125" s="55" t="s">
        <v>34</v>
      </c>
      <c r="AA5125" s="55">
        <v>0</v>
      </c>
      <c r="AB5125" s="55" t="s">
        <v>41</v>
      </c>
      <c r="AC5125" s="55">
        <v>8</v>
      </c>
      <c r="AD5125" s="55"/>
      <c r="AE5125" s="55" t="s">
        <v>42</v>
      </c>
      <c r="AF5125" s="55" t="s">
        <v>43</v>
      </c>
      <c r="AG5125" s="55">
        <v>1.1376499999999999E-2</v>
      </c>
      <c r="AH5125" s="57" t="s">
        <v>44</v>
      </c>
    </row>
    <row r="5126" spans="1:34" x14ac:dyDescent="0.25">
      <c r="A5126" s="54">
        <v>11067811</v>
      </c>
      <c r="B5126" s="55"/>
      <c r="C5126" s="55"/>
      <c r="D5126" s="55">
        <v>60685413</v>
      </c>
      <c r="E5126" s="55"/>
      <c r="F5126" s="55">
        <v>300</v>
      </c>
      <c r="G5126" s="55">
        <v>77912614</v>
      </c>
      <c r="H5126" s="55"/>
      <c r="I5126" s="55">
        <v>2275050012</v>
      </c>
      <c r="J5126" s="55">
        <v>2</v>
      </c>
      <c r="K5126" s="55" t="s">
        <v>34</v>
      </c>
      <c r="L5126" s="55" t="s">
        <v>116</v>
      </c>
      <c r="M5126" s="55">
        <v>34009</v>
      </c>
      <c r="N5126" s="55"/>
      <c r="O5126" s="55" t="s">
        <v>503</v>
      </c>
      <c r="P5126" s="55">
        <v>48811</v>
      </c>
      <c r="Q5126" s="55" t="s">
        <v>37</v>
      </c>
      <c r="R5126" s="55" t="s">
        <v>38</v>
      </c>
      <c r="S5126" s="55"/>
      <c r="T5126" s="55"/>
      <c r="U5126" s="55" t="s">
        <v>38</v>
      </c>
      <c r="V5126" s="55">
        <v>39.086100000000002</v>
      </c>
      <c r="W5126" s="55">
        <v>-74.816699999999997</v>
      </c>
      <c r="X5126" s="55" t="s">
        <v>39</v>
      </c>
      <c r="Y5126" s="55" t="s">
        <v>504</v>
      </c>
      <c r="Z5126" s="55" t="s">
        <v>34</v>
      </c>
      <c r="AA5126" s="55">
        <v>0</v>
      </c>
      <c r="AB5126" s="55" t="s">
        <v>41</v>
      </c>
      <c r="AC5126" s="55">
        <v>8</v>
      </c>
      <c r="AD5126" s="55"/>
      <c r="AE5126" s="55" t="s">
        <v>45</v>
      </c>
      <c r="AF5126" s="55" t="s">
        <v>46</v>
      </c>
      <c r="AG5126" s="55">
        <v>1.2140199999999999E-3</v>
      </c>
      <c r="AH5126" s="57" t="s">
        <v>44</v>
      </c>
    </row>
    <row r="5127" spans="1:34" x14ac:dyDescent="0.25">
      <c r="A5127" s="54">
        <v>11067811</v>
      </c>
      <c r="B5127" s="55"/>
      <c r="C5127" s="55"/>
      <c r="D5127" s="55">
        <v>60685413</v>
      </c>
      <c r="E5127" s="55"/>
      <c r="F5127" s="55">
        <v>300</v>
      </c>
      <c r="G5127" s="55">
        <v>77912514</v>
      </c>
      <c r="H5127" s="55"/>
      <c r="I5127" s="55">
        <v>2275050011</v>
      </c>
      <c r="J5127" s="55">
        <v>2</v>
      </c>
      <c r="K5127" s="55" t="s">
        <v>34</v>
      </c>
      <c r="L5127" s="55" t="s">
        <v>116</v>
      </c>
      <c r="M5127" s="55">
        <v>34009</v>
      </c>
      <c r="N5127" s="55"/>
      <c r="O5127" s="55" t="s">
        <v>503</v>
      </c>
      <c r="P5127" s="55">
        <v>48811</v>
      </c>
      <c r="Q5127" s="55" t="s">
        <v>37</v>
      </c>
      <c r="R5127" s="55" t="s">
        <v>38</v>
      </c>
      <c r="S5127" s="55"/>
      <c r="T5127" s="55"/>
      <c r="U5127" s="55" t="s">
        <v>38</v>
      </c>
      <c r="V5127" s="55">
        <v>39.086100000000002</v>
      </c>
      <c r="W5127" s="55">
        <v>-74.816699999999997</v>
      </c>
      <c r="X5127" s="55" t="s">
        <v>39</v>
      </c>
      <c r="Y5127" s="55" t="s">
        <v>504</v>
      </c>
      <c r="Z5127" s="55" t="s">
        <v>34</v>
      </c>
      <c r="AA5127" s="55">
        <v>0</v>
      </c>
      <c r="AB5127" s="55" t="s">
        <v>41</v>
      </c>
      <c r="AC5127" s="55">
        <v>8</v>
      </c>
      <c r="AD5127" s="55"/>
      <c r="AE5127" s="55" t="s">
        <v>45</v>
      </c>
      <c r="AF5127" s="55" t="s">
        <v>46</v>
      </c>
      <c r="AG5127" s="55">
        <v>9.0000000000000006E-5</v>
      </c>
      <c r="AH5127" s="57" t="s">
        <v>44</v>
      </c>
    </row>
    <row r="5128" spans="1:34" x14ac:dyDescent="0.25">
      <c r="A5128" s="54">
        <v>11067811</v>
      </c>
      <c r="B5128" s="55"/>
      <c r="C5128" s="55"/>
      <c r="D5128" s="55">
        <v>60685413</v>
      </c>
      <c r="E5128" s="55"/>
      <c r="F5128" s="55">
        <v>300</v>
      </c>
      <c r="G5128" s="55">
        <v>77912614</v>
      </c>
      <c r="H5128" s="55"/>
      <c r="I5128" s="55">
        <v>2275050012</v>
      </c>
      <c r="J5128" s="55">
        <v>2</v>
      </c>
      <c r="K5128" s="55" t="s">
        <v>34</v>
      </c>
      <c r="L5128" s="55" t="s">
        <v>116</v>
      </c>
      <c r="M5128" s="55">
        <v>34009</v>
      </c>
      <c r="N5128" s="55"/>
      <c r="O5128" s="55" t="s">
        <v>503</v>
      </c>
      <c r="P5128" s="55">
        <v>48811</v>
      </c>
      <c r="Q5128" s="55" t="s">
        <v>37</v>
      </c>
      <c r="R5128" s="55" t="s">
        <v>38</v>
      </c>
      <c r="S5128" s="55"/>
      <c r="T5128" s="55"/>
      <c r="U5128" s="55" t="s">
        <v>38</v>
      </c>
      <c r="V5128" s="55">
        <v>39.086100000000002</v>
      </c>
      <c r="W5128" s="55">
        <v>-74.816699999999997</v>
      </c>
      <c r="X5128" s="55" t="s">
        <v>39</v>
      </c>
      <c r="Y5128" s="55" t="s">
        <v>504</v>
      </c>
      <c r="Z5128" s="55" t="s">
        <v>34</v>
      </c>
      <c r="AA5128" s="55">
        <v>0</v>
      </c>
      <c r="AB5128" s="55" t="s">
        <v>41</v>
      </c>
      <c r="AC5128" s="55">
        <v>8</v>
      </c>
      <c r="AD5128" s="55"/>
      <c r="AE5128" s="55" t="s">
        <v>47</v>
      </c>
      <c r="AF5128" s="55" t="s">
        <v>48</v>
      </c>
      <c r="AG5128" s="55">
        <v>3.8118200000000001E-3</v>
      </c>
      <c r="AH5128" s="57" t="s">
        <v>44</v>
      </c>
    </row>
    <row r="5129" spans="1:34" x14ac:dyDescent="0.25">
      <c r="A5129" s="54">
        <v>11067811</v>
      </c>
      <c r="B5129" s="55"/>
      <c r="C5129" s="55"/>
      <c r="D5129" s="55">
        <v>60685413</v>
      </c>
      <c r="E5129" s="55"/>
      <c r="F5129" s="55">
        <v>300</v>
      </c>
      <c r="G5129" s="55">
        <v>77912514</v>
      </c>
      <c r="H5129" s="55"/>
      <c r="I5129" s="55">
        <v>2275050011</v>
      </c>
      <c r="J5129" s="55">
        <v>2</v>
      </c>
      <c r="K5129" s="55" t="s">
        <v>34</v>
      </c>
      <c r="L5129" s="55" t="s">
        <v>116</v>
      </c>
      <c r="M5129" s="55">
        <v>34009</v>
      </c>
      <c r="N5129" s="55"/>
      <c r="O5129" s="55" t="s">
        <v>503</v>
      </c>
      <c r="P5129" s="55">
        <v>48811</v>
      </c>
      <c r="Q5129" s="55" t="s">
        <v>37</v>
      </c>
      <c r="R5129" s="55" t="s">
        <v>38</v>
      </c>
      <c r="S5129" s="55"/>
      <c r="T5129" s="55"/>
      <c r="U5129" s="55" t="s">
        <v>38</v>
      </c>
      <c r="V5129" s="55">
        <v>39.086100000000002</v>
      </c>
      <c r="W5129" s="55">
        <v>-74.816699999999997</v>
      </c>
      <c r="X5129" s="55" t="s">
        <v>39</v>
      </c>
      <c r="Y5129" s="55" t="s">
        <v>504</v>
      </c>
      <c r="Z5129" s="55" t="s">
        <v>34</v>
      </c>
      <c r="AA5129" s="55">
        <v>0</v>
      </c>
      <c r="AB5129" s="55" t="s">
        <v>41</v>
      </c>
      <c r="AC5129" s="55">
        <v>8</v>
      </c>
      <c r="AD5129" s="55"/>
      <c r="AE5129" s="55" t="s">
        <v>47</v>
      </c>
      <c r="AF5129" s="55" t="s">
        <v>48</v>
      </c>
      <c r="AG5129" s="55">
        <v>1.4699100000000001E-3</v>
      </c>
      <c r="AH5129" s="57" t="s">
        <v>44</v>
      </c>
    </row>
    <row r="5130" spans="1:34" x14ac:dyDescent="0.25">
      <c r="A5130" s="54">
        <v>11067811</v>
      </c>
      <c r="B5130" s="55"/>
      <c r="C5130" s="55"/>
      <c r="D5130" s="55">
        <v>60685413</v>
      </c>
      <c r="E5130" s="55"/>
      <c r="F5130" s="55">
        <v>300</v>
      </c>
      <c r="G5130" s="55">
        <v>77912514</v>
      </c>
      <c r="H5130" s="55"/>
      <c r="I5130" s="55">
        <v>2275050011</v>
      </c>
      <c r="J5130" s="55">
        <v>2</v>
      </c>
      <c r="K5130" s="55" t="s">
        <v>34</v>
      </c>
      <c r="L5130" s="55" t="s">
        <v>116</v>
      </c>
      <c r="M5130" s="55">
        <v>34009</v>
      </c>
      <c r="N5130" s="55"/>
      <c r="O5130" s="55" t="s">
        <v>503</v>
      </c>
      <c r="P5130" s="55">
        <v>48811</v>
      </c>
      <c r="Q5130" s="55" t="s">
        <v>37</v>
      </c>
      <c r="R5130" s="55" t="s">
        <v>38</v>
      </c>
      <c r="S5130" s="55"/>
      <c r="T5130" s="55"/>
      <c r="U5130" s="55" t="s">
        <v>38</v>
      </c>
      <c r="V5130" s="55">
        <v>39.086100000000002</v>
      </c>
      <c r="W5130" s="55">
        <v>-74.816699999999997</v>
      </c>
      <c r="X5130" s="55" t="s">
        <v>39</v>
      </c>
      <c r="Y5130" s="55" t="s">
        <v>504</v>
      </c>
      <c r="Z5130" s="55" t="s">
        <v>34</v>
      </c>
      <c r="AA5130" s="55">
        <v>0</v>
      </c>
      <c r="AB5130" s="55" t="s">
        <v>41</v>
      </c>
      <c r="AC5130" s="55">
        <v>8</v>
      </c>
      <c r="AD5130" s="55"/>
      <c r="AE5130" s="55" t="s">
        <v>49</v>
      </c>
      <c r="AF5130" s="55" t="s">
        <v>50</v>
      </c>
      <c r="AG5130" s="55">
        <v>2.1302999999999999E-3</v>
      </c>
      <c r="AH5130" s="57" t="s">
        <v>44</v>
      </c>
    </row>
    <row r="5131" spans="1:34" x14ac:dyDescent="0.25">
      <c r="A5131" s="54">
        <v>11067811</v>
      </c>
      <c r="B5131" s="55"/>
      <c r="C5131" s="55"/>
      <c r="D5131" s="55">
        <v>60685413</v>
      </c>
      <c r="E5131" s="55"/>
      <c r="F5131" s="55">
        <v>300</v>
      </c>
      <c r="G5131" s="55">
        <v>77912614</v>
      </c>
      <c r="H5131" s="55"/>
      <c r="I5131" s="55">
        <v>2275050012</v>
      </c>
      <c r="J5131" s="55">
        <v>2</v>
      </c>
      <c r="K5131" s="55" t="s">
        <v>34</v>
      </c>
      <c r="L5131" s="55" t="s">
        <v>116</v>
      </c>
      <c r="M5131" s="55">
        <v>34009</v>
      </c>
      <c r="N5131" s="55"/>
      <c r="O5131" s="55" t="s">
        <v>503</v>
      </c>
      <c r="P5131" s="55">
        <v>48811</v>
      </c>
      <c r="Q5131" s="55" t="s">
        <v>37</v>
      </c>
      <c r="R5131" s="55" t="s">
        <v>38</v>
      </c>
      <c r="S5131" s="55"/>
      <c r="T5131" s="55"/>
      <c r="U5131" s="55" t="s">
        <v>38</v>
      </c>
      <c r="V5131" s="55">
        <v>39.086100000000002</v>
      </c>
      <c r="W5131" s="55">
        <v>-74.816699999999997</v>
      </c>
      <c r="X5131" s="55" t="s">
        <v>39</v>
      </c>
      <c r="Y5131" s="55" t="s">
        <v>504</v>
      </c>
      <c r="Z5131" s="55" t="s">
        <v>34</v>
      </c>
      <c r="AA5131" s="55">
        <v>0</v>
      </c>
      <c r="AB5131" s="55" t="s">
        <v>41</v>
      </c>
      <c r="AC5131" s="55">
        <v>8</v>
      </c>
      <c r="AD5131" s="55"/>
      <c r="AE5131" s="55" t="s">
        <v>49</v>
      </c>
      <c r="AF5131" s="55" t="s">
        <v>50</v>
      </c>
      <c r="AG5131" s="55">
        <v>3.9055499999999998E-3</v>
      </c>
      <c r="AH5131" s="57" t="s">
        <v>44</v>
      </c>
    </row>
    <row r="5132" spans="1:34" x14ac:dyDescent="0.25">
      <c r="A5132" s="54">
        <v>11067811</v>
      </c>
      <c r="B5132" s="55"/>
      <c r="C5132" s="55"/>
      <c r="D5132" s="55">
        <v>60685413</v>
      </c>
      <c r="E5132" s="55"/>
      <c r="F5132" s="55">
        <v>300</v>
      </c>
      <c r="G5132" s="55">
        <v>77912614</v>
      </c>
      <c r="H5132" s="55"/>
      <c r="I5132" s="55">
        <v>2275050012</v>
      </c>
      <c r="J5132" s="55">
        <v>2</v>
      </c>
      <c r="K5132" s="55" t="s">
        <v>34</v>
      </c>
      <c r="L5132" s="55" t="s">
        <v>116</v>
      </c>
      <c r="M5132" s="55">
        <v>34009</v>
      </c>
      <c r="N5132" s="55"/>
      <c r="O5132" s="55" t="s">
        <v>503</v>
      </c>
      <c r="P5132" s="55">
        <v>48811</v>
      </c>
      <c r="Q5132" s="55" t="s">
        <v>37</v>
      </c>
      <c r="R5132" s="55" t="s">
        <v>38</v>
      </c>
      <c r="S5132" s="55"/>
      <c r="T5132" s="55"/>
      <c r="U5132" s="55" t="s">
        <v>38</v>
      </c>
      <c r="V5132" s="55">
        <v>39.086100000000002</v>
      </c>
      <c r="W5132" s="55">
        <v>-74.816699999999997</v>
      </c>
      <c r="X5132" s="55" t="s">
        <v>39</v>
      </c>
      <c r="Y5132" s="55" t="s">
        <v>504</v>
      </c>
      <c r="Z5132" s="55" t="s">
        <v>34</v>
      </c>
      <c r="AA5132" s="55">
        <v>0</v>
      </c>
      <c r="AB5132" s="55" t="s">
        <v>41</v>
      </c>
      <c r="AC5132" s="55">
        <v>8</v>
      </c>
      <c r="AD5132" s="55"/>
      <c r="AE5132" s="55" t="s">
        <v>51</v>
      </c>
      <c r="AF5132" s="55" t="s">
        <v>52</v>
      </c>
      <c r="AG5132" s="55">
        <v>5.3417999999999998E-3</v>
      </c>
      <c r="AH5132" s="57" t="s">
        <v>44</v>
      </c>
    </row>
    <row r="5133" spans="1:34" x14ac:dyDescent="0.25">
      <c r="A5133" s="54">
        <v>11067811</v>
      </c>
      <c r="B5133" s="55"/>
      <c r="C5133" s="55"/>
      <c r="D5133" s="55">
        <v>60685413</v>
      </c>
      <c r="E5133" s="55"/>
      <c r="F5133" s="55">
        <v>300</v>
      </c>
      <c r="G5133" s="55">
        <v>77912514</v>
      </c>
      <c r="H5133" s="55"/>
      <c r="I5133" s="55">
        <v>2275050011</v>
      </c>
      <c r="J5133" s="55">
        <v>2</v>
      </c>
      <c r="K5133" s="55" t="s">
        <v>34</v>
      </c>
      <c r="L5133" s="55" t="s">
        <v>116</v>
      </c>
      <c r="M5133" s="55">
        <v>34009</v>
      </c>
      <c r="N5133" s="55"/>
      <c r="O5133" s="55" t="s">
        <v>503</v>
      </c>
      <c r="P5133" s="55">
        <v>48811</v>
      </c>
      <c r="Q5133" s="55" t="s">
        <v>37</v>
      </c>
      <c r="R5133" s="55" t="s">
        <v>38</v>
      </c>
      <c r="S5133" s="55"/>
      <c r="T5133" s="55"/>
      <c r="U5133" s="55" t="s">
        <v>38</v>
      </c>
      <c r="V5133" s="55">
        <v>39.086100000000002</v>
      </c>
      <c r="W5133" s="55">
        <v>-74.816699999999997</v>
      </c>
      <c r="X5133" s="55" t="s">
        <v>39</v>
      </c>
      <c r="Y5133" s="55" t="s">
        <v>504</v>
      </c>
      <c r="Z5133" s="55" t="s">
        <v>34</v>
      </c>
      <c r="AA5133" s="55">
        <v>0</v>
      </c>
      <c r="AB5133" s="55" t="s">
        <v>41</v>
      </c>
      <c r="AC5133" s="55">
        <v>8</v>
      </c>
      <c r="AD5133" s="55"/>
      <c r="AE5133" s="55" t="s">
        <v>51</v>
      </c>
      <c r="AF5133" s="55" t="s">
        <v>52</v>
      </c>
      <c r="AG5133" s="55">
        <v>5.8500000000000002E-4</v>
      </c>
      <c r="AH5133" s="57" t="s">
        <v>44</v>
      </c>
    </row>
    <row r="5134" spans="1:34" x14ac:dyDescent="0.25">
      <c r="A5134" s="54">
        <v>11067811</v>
      </c>
      <c r="B5134" s="55"/>
      <c r="C5134" s="55"/>
      <c r="D5134" s="55">
        <v>60685413</v>
      </c>
      <c r="E5134" s="55"/>
      <c r="F5134" s="55">
        <v>300</v>
      </c>
      <c r="G5134" s="55">
        <v>77912514</v>
      </c>
      <c r="H5134" s="55"/>
      <c r="I5134" s="55">
        <v>2275050011</v>
      </c>
      <c r="J5134" s="55">
        <v>2</v>
      </c>
      <c r="K5134" s="55" t="s">
        <v>34</v>
      </c>
      <c r="L5134" s="55" t="s">
        <v>116</v>
      </c>
      <c r="M5134" s="55">
        <v>34009</v>
      </c>
      <c r="N5134" s="55"/>
      <c r="O5134" s="55" t="s">
        <v>503</v>
      </c>
      <c r="P5134" s="55">
        <v>48811</v>
      </c>
      <c r="Q5134" s="55" t="s">
        <v>37</v>
      </c>
      <c r="R5134" s="55" t="s">
        <v>38</v>
      </c>
      <c r="S5134" s="55"/>
      <c r="T5134" s="55"/>
      <c r="U5134" s="55" t="s">
        <v>38</v>
      </c>
      <c r="V5134" s="55">
        <v>39.086100000000002</v>
      </c>
      <c r="W5134" s="55">
        <v>-74.816699999999997</v>
      </c>
      <c r="X5134" s="55" t="s">
        <v>39</v>
      </c>
      <c r="Y5134" s="55" t="s">
        <v>504</v>
      </c>
      <c r="Z5134" s="55" t="s">
        <v>34</v>
      </c>
      <c r="AA5134" s="55">
        <v>0</v>
      </c>
      <c r="AB5134" s="55" t="s">
        <v>41</v>
      </c>
      <c r="AC5134" s="55">
        <v>8</v>
      </c>
      <c r="AD5134" s="55"/>
      <c r="AE5134" s="55" t="s">
        <v>53</v>
      </c>
      <c r="AF5134" s="55" t="s">
        <v>54</v>
      </c>
      <c r="AG5134" s="55">
        <v>0.108126</v>
      </c>
      <c r="AH5134" s="57" t="s">
        <v>44</v>
      </c>
    </row>
    <row r="5135" spans="1:34" x14ac:dyDescent="0.25">
      <c r="A5135" s="54">
        <v>11067811</v>
      </c>
      <c r="B5135" s="55"/>
      <c r="C5135" s="55"/>
      <c r="D5135" s="55">
        <v>60685413</v>
      </c>
      <c r="E5135" s="55"/>
      <c r="F5135" s="55">
        <v>300</v>
      </c>
      <c r="G5135" s="55">
        <v>77912614</v>
      </c>
      <c r="H5135" s="55"/>
      <c r="I5135" s="55">
        <v>2275050012</v>
      </c>
      <c r="J5135" s="55">
        <v>2</v>
      </c>
      <c r="K5135" s="55" t="s">
        <v>34</v>
      </c>
      <c r="L5135" s="55" t="s">
        <v>116</v>
      </c>
      <c r="M5135" s="55">
        <v>34009</v>
      </c>
      <c r="N5135" s="55"/>
      <c r="O5135" s="55" t="s">
        <v>503</v>
      </c>
      <c r="P5135" s="55">
        <v>48811</v>
      </c>
      <c r="Q5135" s="55" t="s">
        <v>37</v>
      </c>
      <c r="R5135" s="55" t="s">
        <v>38</v>
      </c>
      <c r="S5135" s="55"/>
      <c r="T5135" s="55"/>
      <c r="U5135" s="55" t="s">
        <v>38</v>
      </c>
      <c r="V5135" s="55">
        <v>39.086100000000002</v>
      </c>
      <c r="W5135" s="55">
        <v>-74.816699999999997</v>
      </c>
      <c r="X5135" s="55" t="s">
        <v>39</v>
      </c>
      <c r="Y5135" s="55" t="s">
        <v>504</v>
      </c>
      <c r="Z5135" s="55" t="s">
        <v>34</v>
      </c>
      <c r="AA5135" s="55">
        <v>0</v>
      </c>
      <c r="AB5135" s="55" t="s">
        <v>41</v>
      </c>
      <c r="AC5135" s="55">
        <v>8</v>
      </c>
      <c r="AD5135" s="55"/>
      <c r="AE5135" s="55" t="s">
        <v>53</v>
      </c>
      <c r="AF5135" s="55" t="s">
        <v>54</v>
      </c>
      <c r="AG5135" s="55">
        <v>0.15802099999999999</v>
      </c>
      <c r="AH5135" s="57" t="s">
        <v>44</v>
      </c>
    </row>
    <row r="5136" spans="1:34" x14ac:dyDescent="0.25">
      <c r="A5136" s="54">
        <v>11067811</v>
      </c>
      <c r="B5136" s="55"/>
      <c r="C5136" s="55"/>
      <c r="D5136" s="55">
        <v>60685413</v>
      </c>
      <c r="E5136" s="55"/>
      <c r="F5136" s="55">
        <v>300</v>
      </c>
      <c r="G5136" s="55">
        <v>77912514</v>
      </c>
      <c r="H5136" s="55"/>
      <c r="I5136" s="55">
        <v>2275050011</v>
      </c>
      <c r="J5136" s="55">
        <v>2</v>
      </c>
      <c r="K5136" s="55" t="s">
        <v>34</v>
      </c>
      <c r="L5136" s="55" t="s">
        <v>116</v>
      </c>
      <c r="M5136" s="55">
        <v>34009</v>
      </c>
      <c r="N5136" s="55"/>
      <c r="O5136" s="55" t="s">
        <v>503</v>
      </c>
      <c r="P5136" s="55">
        <v>48811</v>
      </c>
      <c r="Q5136" s="55" t="s">
        <v>37</v>
      </c>
      <c r="R5136" s="55" t="s">
        <v>38</v>
      </c>
      <c r="S5136" s="55"/>
      <c r="T5136" s="55"/>
      <c r="U5136" s="55" t="s">
        <v>38</v>
      </c>
      <c r="V5136" s="55">
        <v>39.086100000000002</v>
      </c>
      <c r="W5136" s="55">
        <v>-74.816699999999997</v>
      </c>
      <c r="X5136" s="55" t="s">
        <v>39</v>
      </c>
      <c r="Y5136" s="55" t="s">
        <v>504</v>
      </c>
      <c r="Z5136" s="55" t="s">
        <v>34</v>
      </c>
      <c r="AA5136" s="55">
        <v>0</v>
      </c>
      <c r="AB5136" s="55" t="s">
        <v>41</v>
      </c>
      <c r="AC5136" s="55">
        <v>8</v>
      </c>
      <c r="AD5136" s="55"/>
      <c r="AE5136" s="55">
        <v>7439921</v>
      </c>
      <c r="AF5136" s="55" t="s">
        <v>55</v>
      </c>
      <c r="AG5136" s="55">
        <v>1.3835599999999999E-4</v>
      </c>
      <c r="AH5136" s="57" t="s">
        <v>44</v>
      </c>
    </row>
    <row r="5137" spans="1:34" x14ac:dyDescent="0.25">
      <c r="A5137" s="54">
        <v>11850711</v>
      </c>
      <c r="B5137" s="55"/>
      <c r="C5137" s="55"/>
      <c r="D5137" s="55">
        <v>60786213</v>
      </c>
      <c r="E5137" s="55"/>
      <c r="F5137" s="55">
        <v>300</v>
      </c>
      <c r="G5137" s="55">
        <v>78113814</v>
      </c>
      <c r="H5137" s="55"/>
      <c r="I5137" s="55">
        <v>2275050012</v>
      </c>
      <c r="J5137" s="55">
        <v>2</v>
      </c>
      <c r="K5137" s="55" t="s">
        <v>34</v>
      </c>
      <c r="L5137" s="55" t="s">
        <v>84</v>
      </c>
      <c r="M5137" s="55">
        <v>34029</v>
      </c>
      <c r="N5137" s="55"/>
      <c r="O5137" s="55" t="s">
        <v>505</v>
      </c>
      <c r="P5137" s="55">
        <v>48811</v>
      </c>
      <c r="Q5137" s="55" t="s">
        <v>37</v>
      </c>
      <c r="R5137" s="55" t="s">
        <v>38</v>
      </c>
      <c r="S5137" s="55"/>
      <c r="T5137" s="55"/>
      <c r="U5137" s="55" t="s">
        <v>38</v>
      </c>
      <c r="V5137" s="55">
        <v>39.665399999999998</v>
      </c>
      <c r="W5137" s="55">
        <v>-74.307900000000004</v>
      </c>
      <c r="X5137" s="55" t="s">
        <v>39</v>
      </c>
      <c r="Y5137" s="55" t="s">
        <v>506</v>
      </c>
      <c r="Z5137" s="55" t="s">
        <v>34</v>
      </c>
      <c r="AA5137" s="55">
        <v>0</v>
      </c>
      <c r="AB5137" s="55" t="s">
        <v>41</v>
      </c>
      <c r="AC5137" s="55">
        <v>8</v>
      </c>
      <c r="AD5137" s="55"/>
      <c r="AE5137" s="55" t="s">
        <v>42</v>
      </c>
      <c r="AF5137" s="55" t="s">
        <v>43</v>
      </c>
      <c r="AG5137" s="55">
        <v>2.90955E-2</v>
      </c>
      <c r="AH5137" s="57" t="s">
        <v>44</v>
      </c>
    </row>
    <row r="5138" spans="1:34" x14ac:dyDescent="0.25">
      <c r="A5138" s="54">
        <v>11850711</v>
      </c>
      <c r="B5138" s="55"/>
      <c r="C5138" s="55"/>
      <c r="D5138" s="55">
        <v>60786213</v>
      </c>
      <c r="E5138" s="55"/>
      <c r="F5138" s="55">
        <v>300</v>
      </c>
      <c r="G5138" s="55">
        <v>78113714</v>
      </c>
      <c r="H5138" s="55"/>
      <c r="I5138" s="55">
        <v>2275050011</v>
      </c>
      <c r="J5138" s="55">
        <v>2</v>
      </c>
      <c r="K5138" s="55" t="s">
        <v>34</v>
      </c>
      <c r="L5138" s="55" t="s">
        <v>84</v>
      </c>
      <c r="M5138" s="55">
        <v>34029</v>
      </c>
      <c r="N5138" s="55"/>
      <c r="O5138" s="55" t="s">
        <v>505</v>
      </c>
      <c r="P5138" s="55">
        <v>48811</v>
      </c>
      <c r="Q5138" s="55" t="s">
        <v>37</v>
      </c>
      <c r="R5138" s="55" t="s">
        <v>38</v>
      </c>
      <c r="S5138" s="55"/>
      <c r="T5138" s="55"/>
      <c r="U5138" s="55" t="s">
        <v>38</v>
      </c>
      <c r="V5138" s="55">
        <v>39.665399999999998</v>
      </c>
      <c r="W5138" s="55">
        <v>-74.307900000000004</v>
      </c>
      <c r="X5138" s="55" t="s">
        <v>39</v>
      </c>
      <c r="Y5138" s="55" t="s">
        <v>506</v>
      </c>
      <c r="Z5138" s="55" t="s">
        <v>34</v>
      </c>
      <c r="AA5138" s="55">
        <v>0</v>
      </c>
      <c r="AB5138" s="55" t="s">
        <v>41</v>
      </c>
      <c r="AC5138" s="55">
        <v>8</v>
      </c>
      <c r="AD5138" s="55"/>
      <c r="AE5138" s="55" t="s">
        <v>42</v>
      </c>
      <c r="AF5138" s="55" t="s">
        <v>43</v>
      </c>
      <c r="AG5138" s="55">
        <v>1.6409400000000001E-2</v>
      </c>
      <c r="AH5138" s="57" t="s">
        <v>44</v>
      </c>
    </row>
    <row r="5139" spans="1:34" x14ac:dyDescent="0.25">
      <c r="A5139" s="54">
        <v>11850711</v>
      </c>
      <c r="B5139" s="55"/>
      <c r="C5139" s="55"/>
      <c r="D5139" s="55">
        <v>60786213</v>
      </c>
      <c r="E5139" s="55"/>
      <c r="F5139" s="55">
        <v>300</v>
      </c>
      <c r="G5139" s="55">
        <v>78113714</v>
      </c>
      <c r="H5139" s="55"/>
      <c r="I5139" s="55">
        <v>2275050011</v>
      </c>
      <c r="J5139" s="55">
        <v>2</v>
      </c>
      <c r="K5139" s="55" t="s">
        <v>34</v>
      </c>
      <c r="L5139" s="55" t="s">
        <v>84</v>
      </c>
      <c r="M5139" s="55">
        <v>34029</v>
      </c>
      <c r="N5139" s="55"/>
      <c r="O5139" s="55" t="s">
        <v>505</v>
      </c>
      <c r="P5139" s="55">
        <v>48811</v>
      </c>
      <c r="Q5139" s="55" t="s">
        <v>37</v>
      </c>
      <c r="R5139" s="55" t="s">
        <v>38</v>
      </c>
      <c r="S5139" s="55"/>
      <c r="T5139" s="55"/>
      <c r="U5139" s="55" t="s">
        <v>38</v>
      </c>
      <c r="V5139" s="55">
        <v>39.665399999999998</v>
      </c>
      <c r="W5139" s="55">
        <v>-74.307900000000004</v>
      </c>
      <c r="X5139" s="55" t="s">
        <v>39</v>
      </c>
      <c r="Y5139" s="55" t="s">
        <v>506</v>
      </c>
      <c r="Z5139" s="55" t="s">
        <v>34</v>
      </c>
      <c r="AA5139" s="55">
        <v>0</v>
      </c>
      <c r="AB5139" s="55" t="s">
        <v>41</v>
      </c>
      <c r="AC5139" s="55">
        <v>8</v>
      </c>
      <c r="AD5139" s="55"/>
      <c r="AE5139" s="55" t="s">
        <v>45</v>
      </c>
      <c r="AF5139" s="55" t="s">
        <v>46</v>
      </c>
      <c r="AG5139" s="55">
        <v>1.09051E-3</v>
      </c>
      <c r="AH5139" s="57" t="s">
        <v>44</v>
      </c>
    </row>
    <row r="5140" spans="1:34" x14ac:dyDescent="0.25">
      <c r="A5140" s="54">
        <v>11850711</v>
      </c>
      <c r="B5140" s="55"/>
      <c r="C5140" s="55"/>
      <c r="D5140" s="55">
        <v>60786213</v>
      </c>
      <c r="E5140" s="55"/>
      <c r="F5140" s="55">
        <v>300</v>
      </c>
      <c r="G5140" s="55">
        <v>78113814</v>
      </c>
      <c r="H5140" s="55"/>
      <c r="I5140" s="55">
        <v>2275050012</v>
      </c>
      <c r="J5140" s="55">
        <v>2</v>
      </c>
      <c r="K5140" s="55" t="s">
        <v>34</v>
      </c>
      <c r="L5140" s="55" t="s">
        <v>84</v>
      </c>
      <c r="M5140" s="55">
        <v>34029</v>
      </c>
      <c r="N5140" s="55"/>
      <c r="O5140" s="55" t="s">
        <v>505</v>
      </c>
      <c r="P5140" s="55">
        <v>48811</v>
      </c>
      <c r="Q5140" s="55" t="s">
        <v>37</v>
      </c>
      <c r="R5140" s="55" t="s">
        <v>38</v>
      </c>
      <c r="S5140" s="55"/>
      <c r="T5140" s="55"/>
      <c r="U5140" s="55" t="s">
        <v>38</v>
      </c>
      <c r="V5140" s="55">
        <v>39.665399999999998</v>
      </c>
      <c r="W5140" s="55">
        <v>-74.307900000000004</v>
      </c>
      <c r="X5140" s="55" t="s">
        <v>39</v>
      </c>
      <c r="Y5140" s="55" t="s">
        <v>506</v>
      </c>
      <c r="Z5140" s="55" t="s">
        <v>34</v>
      </c>
      <c r="AA5140" s="55">
        <v>0</v>
      </c>
      <c r="AB5140" s="55" t="s">
        <v>41</v>
      </c>
      <c r="AC5140" s="55">
        <v>8</v>
      </c>
      <c r="AD5140" s="55"/>
      <c r="AE5140" s="55" t="s">
        <v>45</v>
      </c>
      <c r="AF5140" s="55" t="s">
        <v>46</v>
      </c>
      <c r="AG5140" s="55">
        <v>3.1048600000000001E-3</v>
      </c>
      <c r="AH5140" s="57" t="s">
        <v>44</v>
      </c>
    </row>
    <row r="5141" spans="1:34" x14ac:dyDescent="0.25">
      <c r="A5141" s="54">
        <v>11850711</v>
      </c>
      <c r="B5141" s="55"/>
      <c r="C5141" s="55"/>
      <c r="D5141" s="55">
        <v>60786213</v>
      </c>
      <c r="E5141" s="55"/>
      <c r="F5141" s="55">
        <v>300</v>
      </c>
      <c r="G5141" s="55">
        <v>78113814</v>
      </c>
      <c r="H5141" s="55"/>
      <c r="I5141" s="55">
        <v>2275050012</v>
      </c>
      <c r="J5141" s="55">
        <v>2</v>
      </c>
      <c r="K5141" s="55" t="s">
        <v>34</v>
      </c>
      <c r="L5141" s="55" t="s">
        <v>84</v>
      </c>
      <c r="M5141" s="55">
        <v>34029</v>
      </c>
      <c r="N5141" s="55"/>
      <c r="O5141" s="55" t="s">
        <v>505</v>
      </c>
      <c r="P5141" s="55">
        <v>48811</v>
      </c>
      <c r="Q5141" s="55" t="s">
        <v>37</v>
      </c>
      <c r="R5141" s="55" t="s">
        <v>38</v>
      </c>
      <c r="S5141" s="55"/>
      <c r="T5141" s="55"/>
      <c r="U5141" s="55" t="s">
        <v>38</v>
      </c>
      <c r="V5141" s="55">
        <v>39.665399999999998</v>
      </c>
      <c r="W5141" s="55">
        <v>-74.307900000000004</v>
      </c>
      <c r="X5141" s="55" t="s">
        <v>39</v>
      </c>
      <c r="Y5141" s="55" t="s">
        <v>506</v>
      </c>
      <c r="Z5141" s="55" t="s">
        <v>34</v>
      </c>
      <c r="AA5141" s="55">
        <v>0</v>
      </c>
      <c r="AB5141" s="55" t="s">
        <v>41</v>
      </c>
      <c r="AC5141" s="55">
        <v>8</v>
      </c>
      <c r="AD5141" s="55"/>
      <c r="AE5141" s="55" t="s">
        <v>47</v>
      </c>
      <c r="AF5141" s="55" t="s">
        <v>48</v>
      </c>
      <c r="AG5141" s="55">
        <v>9.7487200000000006E-3</v>
      </c>
      <c r="AH5141" s="57" t="s">
        <v>44</v>
      </c>
    </row>
    <row r="5142" spans="1:34" x14ac:dyDescent="0.25">
      <c r="A5142" s="54">
        <v>11850711</v>
      </c>
      <c r="B5142" s="55"/>
      <c r="C5142" s="55"/>
      <c r="D5142" s="55">
        <v>60786213</v>
      </c>
      <c r="E5142" s="55"/>
      <c r="F5142" s="55">
        <v>300</v>
      </c>
      <c r="G5142" s="55">
        <v>78113714</v>
      </c>
      <c r="H5142" s="55"/>
      <c r="I5142" s="55">
        <v>2275050011</v>
      </c>
      <c r="J5142" s="55">
        <v>2</v>
      </c>
      <c r="K5142" s="55" t="s">
        <v>34</v>
      </c>
      <c r="L5142" s="55" t="s">
        <v>84</v>
      </c>
      <c r="M5142" s="55">
        <v>34029</v>
      </c>
      <c r="N5142" s="55"/>
      <c r="O5142" s="55" t="s">
        <v>505</v>
      </c>
      <c r="P5142" s="55">
        <v>48811</v>
      </c>
      <c r="Q5142" s="55" t="s">
        <v>37</v>
      </c>
      <c r="R5142" s="55" t="s">
        <v>38</v>
      </c>
      <c r="S5142" s="55"/>
      <c r="T5142" s="55"/>
      <c r="U5142" s="55" t="s">
        <v>38</v>
      </c>
      <c r="V5142" s="55">
        <v>39.665399999999998</v>
      </c>
      <c r="W5142" s="55">
        <v>-74.307900000000004</v>
      </c>
      <c r="X5142" s="55" t="s">
        <v>39</v>
      </c>
      <c r="Y5142" s="55" t="s">
        <v>506</v>
      </c>
      <c r="Z5142" s="55" t="s">
        <v>34</v>
      </c>
      <c r="AA5142" s="55">
        <v>0</v>
      </c>
      <c r="AB5142" s="55" t="s">
        <v>41</v>
      </c>
      <c r="AC5142" s="55">
        <v>8</v>
      </c>
      <c r="AD5142" s="55"/>
      <c r="AE5142" s="55" t="s">
        <v>47</v>
      </c>
      <c r="AF5142" s="55" t="s">
        <v>48</v>
      </c>
      <c r="AG5142" s="55">
        <v>1.7810599999999999E-2</v>
      </c>
      <c r="AH5142" s="57" t="s">
        <v>44</v>
      </c>
    </row>
    <row r="5143" spans="1:34" x14ac:dyDescent="0.25">
      <c r="A5143" s="54">
        <v>11850711</v>
      </c>
      <c r="B5143" s="55"/>
      <c r="C5143" s="55"/>
      <c r="D5143" s="55">
        <v>60786213</v>
      </c>
      <c r="E5143" s="55"/>
      <c r="F5143" s="55">
        <v>300</v>
      </c>
      <c r="G5143" s="55">
        <v>78113814</v>
      </c>
      <c r="H5143" s="55"/>
      <c r="I5143" s="55">
        <v>2275050012</v>
      </c>
      <c r="J5143" s="55">
        <v>2</v>
      </c>
      <c r="K5143" s="55" t="s">
        <v>34</v>
      </c>
      <c r="L5143" s="55" t="s">
        <v>84</v>
      </c>
      <c r="M5143" s="55">
        <v>34029</v>
      </c>
      <c r="N5143" s="55"/>
      <c r="O5143" s="55" t="s">
        <v>505</v>
      </c>
      <c r="P5143" s="55">
        <v>48811</v>
      </c>
      <c r="Q5143" s="55" t="s">
        <v>37</v>
      </c>
      <c r="R5143" s="55" t="s">
        <v>38</v>
      </c>
      <c r="S5143" s="55"/>
      <c r="T5143" s="55"/>
      <c r="U5143" s="55" t="s">
        <v>38</v>
      </c>
      <c r="V5143" s="55">
        <v>39.665399999999998</v>
      </c>
      <c r="W5143" s="55">
        <v>-74.307900000000004</v>
      </c>
      <c r="X5143" s="55" t="s">
        <v>39</v>
      </c>
      <c r="Y5143" s="55" t="s">
        <v>506</v>
      </c>
      <c r="Z5143" s="55" t="s">
        <v>34</v>
      </c>
      <c r="AA5143" s="55">
        <v>0</v>
      </c>
      <c r="AB5143" s="55" t="s">
        <v>41</v>
      </c>
      <c r="AC5143" s="55">
        <v>8</v>
      </c>
      <c r="AD5143" s="55"/>
      <c r="AE5143" s="55" t="s">
        <v>49</v>
      </c>
      <c r="AF5143" s="55" t="s">
        <v>50</v>
      </c>
      <c r="AG5143" s="55">
        <v>9.9884399999999995E-3</v>
      </c>
      <c r="AH5143" s="57" t="s">
        <v>44</v>
      </c>
    </row>
    <row r="5144" spans="1:34" x14ac:dyDescent="0.25">
      <c r="A5144" s="54">
        <v>11850711</v>
      </c>
      <c r="B5144" s="55"/>
      <c r="C5144" s="55"/>
      <c r="D5144" s="55">
        <v>60786213</v>
      </c>
      <c r="E5144" s="55"/>
      <c r="F5144" s="55">
        <v>300</v>
      </c>
      <c r="G5144" s="55">
        <v>78113714</v>
      </c>
      <c r="H5144" s="55"/>
      <c r="I5144" s="55">
        <v>2275050011</v>
      </c>
      <c r="J5144" s="55">
        <v>2</v>
      </c>
      <c r="K5144" s="55" t="s">
        <v>34</v>
      </c>
      <c r="L5144" s="55" t="s">
        <v>84</v>
      </c>
      <c r="M5144" s="55">
        <v>34029</v>
      </c>
      <c r="N5144" s="55"/>
      <c r="O5144" s="55" t="s">
        <v>505</v>
      </c>
      <c r="P5144" s="55">
        <v>48811</v>
      </c>
      <c r="Q5144" s="55" t="s">
        <v>37</v>
      </c>
      <c r="R5144" s="55" t="s">
        <v>38</v>
      </c>
      <c r="S5144" s="55"/>
      <c r="T5144" s="55"/>
      <c r="U5144" s="55" t="s">
        <v>38</v>
      </c>
      <c r="V5144" s="55">
        <v>39.665399999999998</v>
      </c>
      <c r="W5144" s="55">
        <v>-74.307900000000004</v>
      </c>
      <c r="X5144" s="55" t="s">
        <v>39</v>
      </c>
      <c r="Y5144" s="55" t="s">
        <v>506</v>
      </c>
      <c r="Z5144" s="55" t="s">
        <v>34</v>
      </c>
      <c r="AA5144" s="55">
        <v>0</v>
      </c>
      <c r="AB5144" s="55" t="s">
        <v>41</v>
      </c>
      <c r="AC5144" s="55">
        <v>8</v>
      </c>
      <c r="AD5144" s="55"/>
      <c r="AE5144" s="55" t="s">
        <v>49</v>
      </c>
      <c r="AF5144" s="55" t="s">
        <v>50</v>
      </c>
      <c r="AG5144" s="55">
        <v>2.5812399999999999E-2</v>
      </c>
      <c r="AH5144" s="57" t="s">
        <v>44</v>
      </c>
    </row>
    <row r="5145" spans="1:34" x14ac:dyDescent="0.25">
      <c r="A5145" s="54">
        <v>11850711</v>
      </c>
      <c r="B5145" s="55"/>
      <c r="C5145" s="55"/>
      <c r="D5145" s="55">
        <v>60786213</v>
      </c>
      <c r="E5145" s="55"/>
      <c r="F5145" s="55">
        <v>300</v>
      </c>
      <c r="G5145" s="55">
        <v>78113714</v>
      </c>
      <c r="H5145" s="55"/>
      <c r="I5145" s="55">
        <v>2275050011</v>
      </c>
      <c r="J5145" s="55">
        <v>2</v>
      </c>
      <c r="K5145" s="55" t="s">
        <v>34</v>
      </c>
      <c r="L5145" s="55" t="s">
        <v>84</v>
      </c>
      <c r="M5145" s="55">
        <v>34029</v>
      </c>
      <c r="N5145" s="55"/>
      <c r="O5145" s="55" t="s">
        <v>505</v>
      </c>
      <c r="P5145" s="55">
        <v>48811</v>
      </c>
      <c r="Q5145" s="55" t="s">
        <v>37</v>
      </c>
      <c r="R5145" s="55" t="s">
        <v>38</v>
      </c>
      <c r="S5145" s="55"/>
      <c r="T5145" s="55"/>
      <c r="U5145" s="55" t="s">
        <v>38</v>
      </c>
      <c r="V5145" s="55">
        <v>39.665399999999998</v>
      </c>
      <c r="W5145" s="55">
        <v>-74.307900000000004</v>
      </c>
      <c r="X5145" s="55" t="s">
        <v>39</v>
      </c>
      <c r="Y5145" s="55" t="s">
        <v>506</v>
      </c>
      <c r="Z5145" s="55" t="s">
        <v>34</v>
      </c>
      <c r="AA5145" s="55">
        <v>0</v>
      </c>
      <c r="AB5145" s="55" t="s">
        <v>41</v>
      </c>
      <c r="AC5145" s="55">
        <v>8</v>
      </c>
      <c r="AD5145" s="55"/>
      <c r="AE5145" s="55" t="s">
        <v>51</v>
      </c>
      <c r="AF5145" s="55" t="s">
        <v>52</v>
      </c>
      <c r="AG5145" s="55">
        <v>7.0883300000000003E-3</v>
      </c>
      <c r="AH5145" s="57" t="s">
        <v>44</v>
      </c>
    </row>
    <row r="5146" spans="1:34" x14ac:dyDescent="0.25">
      <c r="A5146" s="54">
        <v>11850711</v>
      </c>
      <c r="B5146" s="55"/>
      <c r="C5146" s="55"/>
      <c r="D5146" s="55">
        <v>60786213</v>
      </c>
      <c r="E5146" s="55"/>
      <c r="F5146" s="55">
        <v>300</v>
      </c>
      <c r="G5146" s="55">
        <v>78113814</v>
      </c>
      <c r="H5146" s="55"/>
      <c r="I5146" s="55">
        <v>2275050012</v>
      </c>
      <c r="J5146" s="55">
        <v>2</v>
      </c>
      <c r="K5146" s="55" t="s">
        <v>34</v>
      </c>
      <c r="L5146" s="55" t="s">
        <v>84</v>
      </c>
      <c r="M5146" s="55">
        <v>34029</v>
      </c>
      <c r="N5146" s="55"/>
      <c r="O5146" s="55" t="s">
        <v>505</v>
      </c>
      <c r="P5146" s="55">
        <v>48811</v>
      </c>
      <c r="Q5146" s="55" t="s">
        <v>37</v>
      </c>
      <c r="R5146" s="55" t="s">
        <v>38</v>
      </c>
      <c r="S5146" s="55"/>
      <c r="T5146" s="55"/>
      <c r="U5146" s="55" t="s">
        <v>38</v>
      </c>
      <c r="V5146" s="55">
        <v>39.665399999999998</v>
      </c>
      <c r="W5146" s="55">
        <v>-74.307900000000004</v>
      </c>
      <c r="X5146" s="55" t="s">
        <v>39</v>
      </c>
      <c r="Y5146" s="55" t="s">
        <v>506</v>
      </c>
      <c r="Z5146" s="55" t="s">
        <v>34</v>
      </c>
      <c r="AA5146" s="55">
        <v>0</v>
      </c>
      <c r="AB5146" s="55" t="s">
        <v>41</v>
      </c>
      <c r="AC5146" s="55">
        <v>8</v>
      </c>
      <c r="AD5146" s="55"/>
      <c r="AE5146" s="55" t="s">
        <v>51</v>
      </c>
      <c r="AF5146" s="55" t="s">
        <v>52</v>
      </c>
      <c r="AG5146" s="55">
        <v>1.3661599999999999E-2</v>
      </c>
      <c r="AH5146" s="57" t="s">
        <v>44</v>
      </c>
    </row>
    <row r="5147" spans="1:34" x14ac:dyDescent="0.25">
      <c r="A5147" s="54">
        <v>11850711</v>
      </c>
      <c r="B5147" s="55"/>
      <c r="C5147" s="55"/>
      <c r="D5147" s="55">
        <v>60786213</v>
      </c>
      <c r="E5147" s="55"/>
      <c r="F5147" s="55">
        <v>300</v>
      </c>
      <c r="G5147" s="55">
        <v>78113714</v>
      </c>
      <c r="H5147" s="55"/>
      <c r="I5147" s="55">
        <v>2275050011</v>
      </c>
      <c r="J5147" s="55">
        <v>2</v>
      </c>
      <c r="K5147" s="55" t="s">
        <v>34</v>
      </c>
      <c r="L5147" s="55" t="s">
        <v>84</v>
      </c>
      <c r="M5147" s="55">
        <v>34029</v>
      </c>
      <c r="N5147" s="55"/>
      <c r="O5147" s="55" t="s">
        <v>505</v>
      </c>
      <c r="P5147" s="55">
        <v>48811</v>
      </c>
      <c r="Q5147" s="55" t="s">
        <v>37</v>
      </c>
      <c r="R5147" s="55" t="s">
        <v>38</v>
      </c>
      <c r="S5147" s="55"/>
      <c r="T5147" s="55"/>
      <c r="U5147" s="55" t="s">
        <v>38</v>
      </c>
      <c r="V5147" s="55">
        <v>39.665399999999998</v>
      </c>
      <c r="W5147" s="55">
        <v>-74.307900000000004</v>
      </c>
      <c r="X5147" s="55" t="s">
        <v>39</v>
      </c>
      <c r="Y5147" s="55" t="s">
        <v>506</v>
      </c>
      <c r="Z5147" s="55" t="s">
        <v>34</v>
      </c>
      <c r="AA5147" s="55">
        <v>0</v>
      </c>
      <c r="AB5147" s="55" t="s">
        <v>41</v>
      </c>
      <c r="AC5147" s="55">
        <v>8</v>
      </c>
      <c r="AD5147" s="55"/>
      <c r="AE5147" s="55" t="s">
        <v>53</v>
      </c>
      <c r="AF5147" s="55" t="s">
        <v>54</v>
      </c>
      <c r="AG5147" s="55">
        <v>1.3101400000000001</v>
      </c>
      <c r="AH5147" s="57" t="s">
        <v>44</v>
      </c>
    </row>
    <row r="5148" spans="1:34" x14ac:dyDescent="0.25">
      <c r="A5148" s="54">
        <v>11850711</v>
      </c>
      <c r="B5148" s="55"/>
      <c r="C5148" s="55"/>
      <c r="D5148" s="55">
        <v>60786213</v>
      </c>
      <c r="E5148" s="55"/>
      <c r="F5148" s="55">
        <v>300</v>
      </c>
      <c r="G5148" s="55">
        <v>78113814</v>
      </c>
      <c r="H5148" s="55"/>
      <c r="I5148" s="55">
        <v>2275050012</v>
      </c>
      <c r="J5148" s="55">
        <v>2</v>
      </c>
      <c r="K5148" s="55" t="s">
        <v>34</v>
      </c>
      <c r="L5148" s="55" t="s">
        <v>84</v>
      </c>
      <c r="M5148" s="55">
        <v>34029</v>
      </c>
      <c r="N5148" s="55"/>
      <c r="O5148" s="55" t="s">
        <v>505</v>
      </c>
      <c r="P5148" s="55">
        <v>48811</v>
      </c>
      <c r="Q5148" s="55" t="s">
        <v>37</v>
      </c>
      <c r="R5148" s="55" t="s">
        <v>38</v>
      </c>
      <c r="S5148" s="55"/>
      <c r="T5148" s="55"/>
      <c r="U5148" s="55" t="s">
        <v>38</v>
      </c>
      <c r="V5148" s="55">
        <v>39.665399999999998</v>
      </c>
      <c r="W5148" s="55">
        <v>-74.307900000000004</v>
      </c>
      <c r="X5148" s="55" t="s">
        <v>39</v>
      </c>
      <c r="Y5148" s="55" t="s">
        <v>506</v>
      </c>
      <c r="Z5148" s="55" t="s">
        <v>34</v>
      </c>
      <c r="AA5148" s="55">
        <v>0</v>
      </c>
      <c r="AB5148" s="55" t="s">
        <v>41</v>
      </c>
      <c r="AC5148" s="55">
        <v>8</v>
      </c>
      <c r="AD5148" s="55"/>
      <c r="AE5148" s="55" t="s">
        <v>53</v>
      </c>
      <c r="AF5148" s="55" t="s">
        <v>54</v>
      </c>
      <c r="AG5148" s="55">
        <v>0.404138</v>
      </c>
      <c r="AH5148" s="57" t="s">
        <v>44</v>
      </c>
    </row>
    <row r="5149" spans="1:34" x14ac:dyDescent="0.25">
      <c r="A5149" s="54">
        <v>11850711</v>
      </c>
      <c r="B5149" s="55"/>
      <c r="C5149" s="55"/>
      <c r="D5149" s="55">
        <v>60786213</v>
      </c>
      <c r="E5149" s="55"/>
      <c r="F5149" s="55">
        <v>300</v>
      </c>
      <c r="G5149" s="55">
        <v>78113714</v>
      </c>
      <c r="H5149" s="55"/>
      <c r="I5149" s="55">
        <v>2275050011</v>
      </c>
      <c r="J5149" s="55">
        <v>2</v>
      </c>
      <c r="K5149" s="55" t="s">
        <v>34</v>
      </c>
      <c r="L5149" s="55" t="s">
        <v>84</v>
      </c>
      <c r="M5149" s="55">
        <v>34029</v>
      </c>
      <c r="N5149" s="55"/>
      <c r="O5149" s="55" t="s">
        <v>505</v>
      </c>
      <c r="P5149" s="55">
        <v>48811</v>
      </c>
      <c r="Q5149" s="55" t="s">
        <v>37</v>
      </c>
      <c r="R5149" s="55" t="s">
        <v>38</v>
      </c>
      <c r="S5149" s="55"/>
      <c r="T5149" s="55"/>
      <c r="U5149" s="55" t="s">
        <v>38</v>
      </c>
      <c r="V5149" s="55">
        <v>39.665399999999998</v>
      </c>
      <c r="W5149" s="55">
        <v>-74.307900000000004</v>
      </c>
      <c r="X5149" s="55" t="s">
        <v>39</v>
      </c>
      <c r="Y5149" s="55" t="s">
        <v>506</v>
      </c>
      <c r="Z5149" s="55" t="s">
        <v>34</v>
      </c>
      <c r="AA5149" s="55">
        <v>0</v>
      </c>
      <c r="AB5149" s="55" t="s">
        <v>41</v>
      </c>
      <c r="AC5149" s="55">
        <v>8</v>
      </c>
      <c r="AD5149" s="55"/>
      <c r="AE5149" s="55">
        <v>7439921</v>
      </c>
      <c r="AF5149" s="55" t="s">
        <v>55</v>
      </c>
      <c r="AG5149" s="55">
        <v>1.67644E-3</v>
      </c>
      <c r="AH5149" s="57" t="s">
        <v>44</v>
      </c>
    </row>
    <row r="5150" spans="1:34" x14ac:dyDescent="0.25">
      <c r="A5150" s="54">
        <v>16130511</v>
      </c>
      <c r="B5150" s="55"/>
      <c r="C5150" s="55"/>
      <c r="D5150" s="55">
        <v>103167413</v>
      </c>
      <c r="E5150" s="55"/>
      <c r="F5150" s="55">
        <v>300</v>
      </c>
      <c r="G5150" s="55">
        <v>144807014</v>
      </c>
      <c r="H5150" s="55"/>
      <c r="I5150" s="55">
        <v>2275050012</v>
      </c>
      <c r="J5150" s="55">
        <v>2</v>
      </c>
      <c r="K5150" s="55" t="s">
        <v>34</v>
      </c>
      <c r="L5150" s="55" t="s">
        <v>103</v>
      </c>
      <c r="M5150" s="55">
        <v>34023</v>
      </c>
      <c r="N5150" s="55"/>
      <c r="O5150" s="55" t="s">
        <v>507</v>
      </c>
      <c r="P5150" s="55">
        <v>48811</v>
      </c>
      <c r="Q5150" s="55" t="s">
        <v>37</v>
      </c>
      <c r="R5150" s="55" t="s">
        <v>38</v>
      </c>
      <c r="S5150" s="55"/>
      <c r="T5150" s="55"/>
      <c r="U5150" s="55" t="s">
        <v>38</v>
      </c>
      <c r="V5150" s="55">
        <v>40.372810999999999</v>
      </c>
      <c r="W5150" s="55">
        <v>-74.517375000000001</v>
      </c>
      <c r="X5150" s="55" t="s">
        <v>110</v>
      </c>
      <c r="Y5150" s="55" t="s">
        <v>508</v>
      </c>
      <c r="Z5150" s="55" t="s">
        <v>34</v>
      </c>
      <c r="AA5150" s="55">
        <v>0</v>
      </c>
      <c r="AB5150" s="55" t="s">
        <v>41</v>
      </c>
      <c r="AC5150" s="55">
        <v>8</v>
      </c>
      <c r="AD5150" s="55"/>
      <c r="AE5150" s="55" t="s">
        <v>42</v>
      </c>
      <c r="AF5150" s="55" t="s">
        <v>43</v>
      </c>
      <c r="AG5150" s="55">
        <v>1.1376499999999999E-2</v>
      </c>
      <c r="AH5150" s="57" t="s">
        <v>44</v>
      </c>
    </row>
    <row r="5151" spans="1:34" x14ac:dyDescent="0.25">
      <c r="A5151" s="54">
        <v>16130511</v>
      </c>
      <c r="B5151" s="55"/>
      <c r="C5151" s="55"/>
      <c r="D5151" s="55">
        <v>103167413</v>
      </c>
      <c r="E5151" s="55"/>
      <c r="F5151" s="55">
        <v>300</v>
      </c>
      <c r="G5151" s="55">
        <v>144806914</v>
      </c>
      <c r="H5151" s="55"/>
      <c r="I5151" s="55">
        <v>2275050011</v>
      </c>
      <c r="J5151" s="55">
        <v>2</v>
      </c>
      <c r="K5151" s="55" t="s">
        <v>34</v>
      </c>
      <c r="L5151" s="55" t="s">
        <v>103</v>
      </c>
      <c r="M5151" s="55">
        <v>34023</v>
      </c>
      <c r="N5151" s="55"/>
      <c r="O5151" s="55" t="s">
        <v>507</v>
      </c>
      <c r="P5151" s="55">
        <v>48811</v>
      </c>
      <c r="Q5151" s="55" t="s">
        <v>37</v>
      </c>
      <c r="R5151" s="55" t="s">
        <v>38</v>
      </c>
      <c r="S5151" s="55"/>
      <c r="T5151" s="55"/>
      <c r="U5151" s="55" t="s">
        <v>38</v>
      </c>
      <c r="V5151" s="55">
        <v>40.372810999999999</v>
      </c>
      <c r="W5151" s="55">
        <v>-74.517375000000001</v>
      </c>
      <c r="X5151" s="55" t="s">
        <v>110</v>
      </c>
      <c r="Y5151" s="55" t="s">
        <v>508</v>
      </c>
      <c r="Z5151" s="55" t="s">
        <v>34</v>
      </c>
      <c r="AA5151" s="55">
        <v>0</v>
      </c>
      <c r="AB5151" s="55" t="s">
        <v>41</v>
      </c>
      <c r="AC5151" s="55">
        <v>8</v>
      </c>
      <c r="AD5151" s="55"/>
      <c r="AE5151" s="55" t="s">
        <v>42</v>
      </c>
      <c r="AF5151" s="55" t="s">
        <v>43</v>
      </c>
      <c r="AG5151" s="55">
        <v>1.3542700000000001E-3</v>
      </c>
      <c r="AH5151" s="57" t="s">
        <v>44</v>
      </c>
    </row>
    <row r="5152" spans="1:34" x14ac:dyDescent="0.25">
      <c r="A5152" s="54">
        <v>16130511</v>
      </c>
      <c r="B5152" s="55"/>
      <c r="C5152" s="55"/>
      <c r="D5152" s="55">
        <v>103167413</v>
      </c>
      <c r="E5152" s="55"/>
      <c r="F5152" s="55">
        <v>300</v>
      </c>
      <c r="G5152" s="55">
        <v>144806914</v>
      </c>
      <c r="H5152" s="55"/>
      <c r="I5152" s="55">
        <v>2275050011</v>
      </c>
      <c r="J5152" s="55">
        <v>2</v>
      </c>
      <c r="K5152" s="55" t="s">
        <v>34</v>
      </c>
      <c r="L5152" s="55" t="s">
        <v>103</v>
      </c>
      <c r="M5152" s="55">
        <v>34023</v>
      </c>
      <c r="N5152" s="55"/>
      <c r="O5152" s="55" t="s">
        <v>507</v>
      </c>
      <c r="P5152" s="55">
        <v>48811</v>
      </c>
      <c r="Q5152" s="55" t="s">
        <v>37</v>
      </c>
      <c r="R5152" s="55" t="s">
        <v>38</v>
      </c>
      <c r="S5152" s="55"/>
      <c r="T5152" s="55"/>
      <c r="U5152" s="55" t="s">
        <v>38</v>
      </c>
      <c r="V5152" s="55">
        <v>40.372810999999999</v>
      </c>
      <c r="W5152" s="55">
        <v>-74.517375000000001</v>
      </c>
      <c r="X5152" s="55" t="s">
        <v>110</v>
      </c>
      <c r="Y5152" s="55" t="s">
        <v>508</v>
      </c>
      <c r="Z5152" s="55" t="s">
        <v>34</v>
      </c>
      <c r="AA5152" s="55">
        <v>0</v>
      </c>
      <c r="AB5152" s="55" t="s">
        <v>41</v>
      </c>
      <c r="AC5152" s="55">
        <v>8</v>
      </c>
      <c r="AD5152" s="55"/>
      <c r="AE5152" s="55" t="s">
        <v>45</v>
      </c>
      <c r="AF5152" s="55" t="s">
        <v>46</v>
      </c>
      <c r="AG5152" s="55">
        <v>9.0000000000000006E-5</v>
      </c>
      <c r="AH5152" s="57" t="s">
        <v>44</v>
      </c>
    </row>
    <row r="5153" spans="1:34" x14ac:dyDescent="0.25">
      <c r="A5153" s="54">
        <v>16130511</v>
      </c>
      <c r="B5153" s="55"/>
      <c r="C5153" s="55"/>
      <c r="D5153" s="55">
        <v>103167413</v>
      </c>
      <c r="E5153" s="55"/>
      <c r="F5153" s="55">
        <v>300</v>
      </c>
      <c r="G5153" s="55">
        <v>144807014</v>
      </c>
      <c r="H5153" s="55"/>
      <c r="I5153" s="55">
        <v>2275050012</v>
      </c>
      <c r="J5153" s="55">
        <v>2</v>
      </c>
      <c r="K5153" s="55" t="s">
        <v>34</v>
      </c>
      <c r="L5153" s="55" t="s">
        <v>103</v>
      </c>
      <c r="M5153" s="55">
        <v>34023</v>
      </c>
      <c r="N5153" s="55"/>
      <c r="O5153" s="55" t="s">
        <v>507</v>
      </c>
      <c r="P5153" s="55">
        <v>48811</v>
      </c>
      <c r="Q5153" s="55" t="s">
        <v>37</v>
      </c>
      <c r="R5153" s="55" t="s">
        <v>38</v>
      </c>
      <c r="S5153" s="55"/>
      <c r="T5153" s="55"/>
      <c r="U5153" s="55" t="s">
        <v>38</v>
      </c>
      <c r="V5153" s="55">
        <v>40.372810999999999</v>
      </c>
      <c r="W5153" s="55">
        <v>-74.517375000000001</v>
      </c>
      <c r="X5153" s="55" t="s">
        <v>110</v>
      </c>
      <c r="Y5153" s="55" t="s">
        <v>508</v>
      </c>
      <c r="Z5153" s="55" t="s">
        <v>34</v>
      </c>
      <c r="AA5153" s="55">
        <v>0</v>
      </c>
      <c r="AB5153" s="55" t="s">
        <v>41</v>
      </c>
      <c r="AC5153" s="55">
        <v>8</v>
      </c>
      <c r="AD5153" s="55"/>
      <c r="AE5153" s="55" t="s">
        <v>45</v>
      </c>
      <c r="AF5153" s="55" t="s">
        <v>46</v>
      </c>
      <c r="AG5153" s="55">
        <v>1.2140199999999999E-3</v>
      </c>
      <c r="AH5153" s="57" t="s">
        <v>44</v>
      </c>
    </row>
    <row r="5154" spans="1:34" x14ac:dyDescent="0.25">
      <c r="A5154" s="54">
        <v>16130511</v>
      </c>
      <c r="B5154" s="55"/>
      <c r="C5154" s="55"/>
      <c r="D5154" s="55">
        <v>103167413</v>
      </c>
      <c r="E5154" s="55"/>
      <c r="F5154" s="55">
        <v>300</v>
      </c>
      <c r="G5154" s="55">
        <v>144807014</v>
      </c>
      <c r="H5154" s="55"/>
      <c r="I5154" s="55">
        <v>2275050012</v>
      </c>
      <c r="J5154" s="55">
        <v>2</v>
      </c>
      <c r="K5154" s="55" t="s">
        <v>34</v>
      </c>
      <c r="L5154" s="55" t="s">
        <v>103</v>
      </c>
      <c r="M5154" s="55">
        <v>34023</v>
      </c>
      <c r="N5154" s="55"/>
      <c r="O5154" s="55" t="s">
        <v>507</v>
      </c>
      <c r="P5154" s="55">
        <v>48811</v>
      </c>
      <c r="Q5154" s="55" t="s">
        <v>37</v>
      </c>
      <c r="R5154" s="55" t="s">
        <v>38</v>
      </c>
      <c r="S5154" s="55"/>
      <c r="T5154" s="55"/>
      <c r="U5154" s="55" t="s">
        <v>38</v>
      </c>
      <c r="V5154" s="55">
        <v>40.372810999999999</v>
      </c>
      <c r="W5154" s="55">
        <v>-74.517375000000001</v>
      </c>
      <c r="X5154" s="55" t="s">
        <v>110</v>
      </c>
      <c r="Y5154" s="55" t="s">
        <v>508</v>
      </c>
      <c r="Z5154" s="55" t="s">
        <v>34</v>
      </c>
      <c r="AA5154" s="55">
        <v>0</v>
      </c>
      <c r="AB5154" s="55" t="s">
        <v>41</v>
      </c>
      <c r="AC5154" s="55">
        <v>8</v>
      </c>
      <c r="AD5154" s="55"/>
      <c r="AE5154" s="55" t="s">
        <v>47</v>
      </c>
      <c r="AF5154" s="55" t="s">
        <v>48</v>
      </c>
      <c r="AG5154" s="55">
        <v>3.8118200000000001E-3</v>
      </c>
      <c r="AH5154" s="57" t="s">
        <v>44</v>
      </c>
    </row>
    <row r="5155" spans="1:34" x14ac:dyDescent="0.25">
      <c r="A5155" s="54">
        <v>16130511</v>
      </c>
      <c r="B5155" s="55"/>
      <c r="C5155" s="55"/>
      <c r="D5155" s="55">
        <v>103167413</v>
      </c>
      <c r="E5155" s="55"/>
      <c r="F5155" s="55">
        <v>300</v>
      </c>
      <c r="G5155" s="55">
        <v>144806914</v>
      </c>
      <c r="H5155" s="55"/>
      <c r="I5155" s="55">
        <v>2275050011</v>
      </c>
      <c r="J5155" s="55">
        <v>2</v>
      </c>
      <c r="K5155" s="55" t="s">
        <v>34</v>
      </c>
      <c r="L5155" s="55" t="s">
        <v>103</v>
      </c>
      <c r="M5155" s="55">
        <v>34023</v>
      </c>
      <c r="N5155" s="55"/>
      <c r="O5155" s="55" t="s">
        <v>507</v>
      </c>
      <c r="P5155" s="55">
        <v>48811</v>
      </c>
      <c r="Q5155" s="55" t="s">
        <v>37</v>
      </c>
      <c r="R5155" s="55" t="s">
        <v>38</v>
      </c>
      <c r="S5155" s="55"/>
      <c r="T5155" s="55"/>
      <c r="U5155" s="55" t="s">
        <v>38</v>
      </c>
      <c r="V5155" s="55">
        <v>40.372810999999999</v>
      </c>
      <c r="W5155" s="55">
        <v>-74.517375000000001</v>
      </c>
      <c r="X5155" s="55" t="s">
        <v>110</v>
      </c>
      <c r="Y5155" s="55" t="s">
        <v>508</v>
      </c>
      <c r="Z5155" s="55" t="s">
        <v>34</v>
      </c>
      <c r="AA5155" s="55">
        <v>0</v>
      </c>
      <c r="AB5155" s="55" t="s">
        <v>41</v>
      </c>
      <c r="AC5155" s="55">
        <v>8</v>
      </c>
      <c r="AD5155" s="55"/>
      <c r="AE5155" s="55" t="s">
        <v>47</v>
      </c>
      <c r="AF5155" s="55" t="s">
        <v>48</v>
      </c>
      <c r="AG5155" s="55">
        <v>1.4699100000000001E-3</v>
      </c>
      <c r="AH5155" s="57" t="s">
        <v>44</v>
      </c>
    </row>
    <row r="5156" spans="1:34" x14ac:dyDescent="0.25">
      <c r="A5156" s="54">
        <v>16130511</v>
      </c>
      <c r="B5156" s="55"/>
      <c r="C5156" s="55"/>
      <c r="D5156" s="55">
        <v>103167413</v>
      </c>
      <c r="E5156" s="55"/>
      <c r="F5156" s="55">
        <v>300</v>
      </c>
      <c r="G5156" s="55">
        <v>144807014</v>
      </c>
      <c r="H5156" s="55"/>
      <c r="I5156" s="55">
        <v>2275050012</v>
      </c>
      <c r="J5156" s="55">
        <v>2</v>
      </c>
      <c r="K5156" s="55" t="s">
        <v>34</v>
      </c>
      <c r="L5156" s="55" t="s">
        <v>103</v>
      </c>
      <c r="M5156" s="55">
        <v>34023</v>
      </c>
      <c r="N5156" s="55"/>
      <c r="O5156" s="55" t="s">
        <v>507</v>
      </c>
      <c r="P5156" s="55">
        <v>48811</v>
      </c>
      <c r="Q5156" s="55" t="s">
        <v>37</v>
      </c>
      <c r="R5156" s="55" t="s">
        <v>38</v>
      </c>
      <c r="S5156" s="55"/>
      <c r="T5156" s="55"/>
      <c r="U5156" s="55" t="s">
        <v>38</v>
      </c>
      <c r="V5156" s="55">
        <v>40.372810999999999</v>
      </c>
      <c r="W5156" s="55">
        <v>-74.517375000000001</v>
      </c>
      <c r="X5156" s="55" t="s">
        <v>110</v>
      </c>
      <c r="Y5156" s="55" t="s">
        <v>508</v>
      </c>
      <c r="Z5156" s="55" t="s">
        <v>34</v>
      </c>
      <c r="AA5156" s="55">
        <v>0</v>
      </c>
      <c r="AB5156" s="55" t="s">
        <v>41</v>
      </c>
      <c r="AC5156" s="55">
        <v>8</v>
      </c>
      <c r="AD5156" s="55"/>
      <c r="AE5156" s="55" t="s">
        <v>49</v>
      </c>
      <c r="AF5156" s="55" t="s">
        <v>50</v>
      </c>
      <c r="AG5156" s="55">
        <v>3.9055499999999998E-3</v>
      </c>
      <c r="AH5156" s="57" t="s">
        <v>44</v>
      </c>
    </row>
    <row r="5157" spans="1:34" x14ac:dyDescent="0.25">
      <c r="A5157" s="54">
        <v>16130511</v>
      </c>
      <c r="B5157" s="55"/>
      <c r="C5157" s="55"/>
      <c r="D5157" s="55">
        <v>103167413</v>
      </c>
      <c r="E5157" s="55"/>
      <c r="F5157" s="55">
        <v>300</v>
      </c>
      <c r="G5157" s="55">
        <v>144806914</v>
      </c>
      <c r="H5157" s="55"/>
      <c r="I5157" s="55">
        <v>2275050011</v>
      </c>
      <c r="J5157" s="55">
        <v>2</v>
      </c>
      <c r="K5157" s="55" t="s">
        <v>34</v>
      </c>
      <c r="L5157" s="55" t="s">
        <v>103</v>
      </c>
      <c r="M5157" s="55">
        <v>34023</v>
      </c>
      <c r="N5157" s="55"/>
      <c r="O5157" s="55" t="s">
        <v>507</v>
      </c>
      <c r="P5157" s="55">
        <v>48811</v>
      </c>
      <c r="Q5157" s="55" t="s">
        <v>37</v>
      </c>
      <c r="R5157" s="55" t="s">
        <v>38</v>
      </c>
      <c r="S5157" s="55"/>
      <c r="T5157" s="55"/>
      <c r="U5157" s="55" t="s">
        <v>38</v>
      </c>
      <c r="V5157" s="55">
        <v>40.372810999999999</v>
      </c>
      <c r="W5157" s="55">
        <v>-74.517375000000001</v>
      </c>
      <c r="X5157" s="55" t="s">
        <v>110</v>
      </c>
      <c r="Y5157" s="55" t="s">
        <v>508</v>
      </c>
      <c r="Z5157" s="55" t="s">
        <v>34</v>
      </c>
      <c r="AA5157" s="55">
        <v>0</v>
      </c>
      <c r="AB5157" s="55" t="s">
        <v>41</v>
      </c>
      <c r="AC5157" s="55">
        <v>8</v>
      </c>
      <c r="AD5157" s="55"/>
      <c r="AE5157" s="55" t="s">
        <v>49</v>
      </c>
      <c r="AF5157" s="55" t="s">
        <v>50</v>
      </c>
      <c r="AG5157" s="55">
        <v>2.1302999999999999E-3</v>
      </c>
      <c r="AH5157" s="57" t="s">
        <v>44</v>
      </c>
    </row>
    <row r="5158" spans="1:34" x14ac:dyDescent="0.25">
      <c r="A5158" s="54">
        <v>16130511</v>
      </c>
      <c r="B5158" s="55"/>
      <c r="C5158" s="55"/>
      <c r="D5158" s="55">
        <v>103167413</v>
      </c>
      <c r="E5158" s="55"/>
      <c r="F5158" s="55">
        <v>300</v>
      </c>
      <c r="G5158" s="55">
        <v>144806914</v>
      </c>
      <c r="H5158" s="55"/>
      <c r="I5158" s="55">
        <v>2275050011</v>
      </c>
      <c r="J5158" s="55">
        <v>2</v>
      </c>
      <c r="K5158" s="55" t="s">
        <v>34</v>
      </c>
      <c r="L5158" s="55" t="s">
        <v>103</v>
      </c>
      <c r="M5158" s="55">
        <v>34023</v>
      </c>
      <c r="N5158" s="55"/>
      <c r="O5158" s="55" t="s">
        <v>507</v>
      </c>
      <c r="P5158" s="55">
        <v>48811</v>
      </c>
      <c r="Q5158" s="55" t="s">
        <v>37</v>
      </c>
      <c r="R5158" s="55" t="s">
        <v>38</v>
      </c>
      <c r="S5158" s="55"/>
      <c r="T5158" s="55"/>
      <c r="U5158" s="55" t="s">
        <v>38</v>
      </c>
      <c r="V5158" s="55">
        <v>40.372810999999999</v>
      </c>
      <c r="W5158" s="55">
        <v>-74.517375000000001</v>
      </c>
      <c r="X5158" s="55" t="s">
        <v>110</v>
      </c>
      <c r="Y5158" s="55" t="s">
        <v>508</v>
      </c>
      <c r="Z5158" s="55" t="s">
        <v>34</v>
      </c>
      <c r="AA5158" s="55">
        <v>0</v>
      </c>
      <c r="AB5158" s="55" t="s">
        <v>41</v>
      </c>
      <c r="AC5158" s="55">
        <v>8</v>
      </c>
      <c r="AD5158" s="55"/>
      <c r="AE5158" s="55" t="s">
        <v>51</v>
      </c>
      <c r="AF5158" s="55" t="s">
        <v>52</v>
      </c>
      <c r="AG5158" s="55">
        <v>5.8500000000000002E-4</v>
      </c>
      <c r="AH5158" s="57" t="s">
        <v>44</v>
      </c>
    </row>
    <row r="5159" spans="1:34" x14ac:dyDescent="0.25">
      <c r="A5159" s="54">
        <v>16130511</v>
      </c>
      <c r="B5159" s="55"/>
      <c r="C5159" s="55"/>
      <c r="D5159" s="55">
        <v>103167413</v>
      </c>
      <c r="E5159" s="55"/>
      <c r="F5159" s="55">
        <v>300</v>
      </c>
      <c r="G5159" s="55">
        <v>144807014</v>
      </c>
      <c r="H5159" s="55"/>
      <c r="I5159" s="55">
        <v>2275050012</v>
      </c>
      <c r="J5159" s="55">
        <v>2</v>
      </c>
      <c r="K5159" s="55" t="s">
        <v>34</v>
      </c>
      <c r="L5159" s="55" t="s">
        <v>103</v>
      </c>
      <c r="M5159" s="55">
        <v>34023</v>
      </c>
      <c r="N5159" s="55"/>
      <c r="O5159" s="55" t="s">
        <v>507</v>
      </c>
      <c r="P5159" s="55">
        <v>48811</v>
      </c>
      <c r="Q5159" s="55" t="s">
        <v>37</v>
      </c>
      <c r="R5159" s="55" t="s">
        <v>38</v>
      </c>
      <c r="S5159" s="55"/>
      <c r="T5159" s="55"/>
      <c r="U5159" s="55" t="s">
        <v>38</v>
      </c>
      <c r="V5159" s="55">
        <v>40.372810999999999</v>
      </c>
      <c r="W5159" s="55">
        <v>-74.517375000000001</v>
      </c>
      <c r="X5159" s="55" t="s">
        <v>110</v>
      </c>
      <c r="Y5159" s="55" t="s">
        <v>508</v>
      </c>
      <c r="Z5159" s="55" t="s">
        <v>34</v>
      </c>
      <c r="AA5159" s="55">
        <v>0</v>
      </c>
      <c r="AB5159" s="55" t="s">
        <v>41</v>
      </c>
      <c r="AC5159" s="55">
        <v>8</v>
      </c>
      <c r="AD5159" s="55"/>
      <c r="AE5159" s="55" t="s">
        <v>51</v>
      </c>
      <c r="AF5159" s="55" t="s">
        <v>52</v>
      </c>
      <c r="AG5159" s="55">
        <v>5.3417999999999998E-3</v>
      </c>
      <c r="AH5159" s="57" t="s">
        <v>44</v>
      </c>
    </row>
    <row r="5160" spans="1:34" x14ac:dyDescent="0.25">
      <c r="A5160" s="54">
        <v>16130511</v>
      </c>
      <c r="B5160" s="55"/>
      <c r="C5160" s="55"/>
      <c r="D5160" s="55">
        <v>103167413</v>
      </c>
      <c r="E5160" s="55"/>
      <c r="F5160" s="55">
        <v>300</v>
      </c>
      <c r="G5160" s="55">
        <v>144806914</v>
      </c>
      <c r="H5160" s="55"/>
      <c r="I5160" s="55">
        <v>2275050011</v>
      </c>
      <c r="J5160" s="55">
        <v>2</v>
      </c>
      <c r="K5160" s="55" t="s">
        <v>34</v>
      </c>
      <c r="L5160" s="55" t="s">
        <v>103</v>
      </c>
      <c r="M5160" s="55">
        <v>34023</v>
      </c>
      <c r="N5160" s="55"/>
      <c r="O5160" s="55" t="s">
        <v>507</v>
      </c>
      <c r="P5160" s="55">
        <v>48811</v>
      </c>
      <c r="Q5160" s="55" t="s">
        <v>37</v>
      </c>
      <c r="R5160" s="55" t="s">
        <v>38</v>
      </c>
      <c r="S5160" s="55"/>
      <c r="T5160" s="55"/>
      <c r="U5160" s="55" t="s">
        <v>38</v>
      </c>
      <c r="V5160" s="55">
        <v>40.372810999999999</v>
      </c>
      <c r="W5160" s="55">
        <v>-74.517375000000001</v>
      </c>
      <c r="X5160" s="55" t="s">
        <v>110</v>
      </c>
      <c r="Y5160" s="55" t="s">
        <v>508</v>
      </c>
      <c r="Z5160" s="55" t="s">
        <v>34</v>
      </c>
      <c r="AA5160" s="55">
        <v>0</v>
      </c>
      <c r="AB5160" s="55" t="s">
        <v>41</v>
      </c>
      <c r="AC5160" s="55">
        <v>8</v>
      </c>
      <c r="AD5160" s="55"/>
      <c r="AE5160" s="55" t="s">
        <v>53</v>
      </c>
      <c r="AF5160" s="55" t="s">
        <v>54</v>
      </c>
      <c r="AG5160" s="55">
        <v>0.108126</v>
      </c>
      <c r="AH5160" s="57" t="s">
        <v>44</v>
      </c>
    </row>
    <row r="5161" spans="1:34" x14ac:dyDescent="0.25">
      <c r="A5161" s="54">
        <v>16130511</v>
      </c>
      <c r="B5161" s="55"/>
      <c r="C5161" s="55"/>
      <c r="D5161" s="55">
        <v>103167413</v>
      </c>
      <c r="E5161" s="55"/>
      <c r="F5161" s="55">
        <v>300</v>
      </c>
      <c r="G5161" s="55">
        <v>144807014</v>
      </c>
      <c r="H5161" s="55"/>
      <c r="I5161" s="55">
        <v>2275050012</v>
      </c>
      <c r="J5161" s="55">
        <v>2</v>
      </c>
      <c r="K5161" s="55" t="s">
        <v>34</v>
      </c>
      <c r="L5161" s="55" t="s">
        <v>103</v>
      </c>
      <c r="M5161" s="55">
        <v>34023</v>
      </c>
      <c r="N5161" s="55"/>
      <c r="O5161" s="55" t="s">
        <v>507</v>
      </c>
      <c r="P5161" s="55">
        <v>48811</v>
      </c>
      <c r="Q5161" s="55" t="s">
        <v>37</v>
      </c>
      <c r="R5161" s="55" t="s">
        <v>38</v>
      </c>
      <c r="S5161" s="55"/>
      <c r="T5161" s="55"/>
      <c r="U5161" s="55" t="s">
        <v>38</v>
      </c>
      <c r="V5161" s="55">
        <v>40.372810999999999</v>
      </c>
      <c r="W5161" s="55">
        <v>-74.517375000000001</v>
      </c>
      <c r="X5161" s="55" t="s">
        <v>110</v>
      </c>
      <c r="Y5161" s="55" t="s">
        <v>508</v>
      </c>
      <c r="Z5161" s="55" t="s">
        <v>34</v>
      </c>
      <c r="AA5161" s="55">
        <v>0</v>
      </c>
      <c r="AB5161" s="55" t="s">
        <v>41</v>
      </c>
      <c r="AC5161" s="55">
        <v>8</v>
      </c>
      <c r="AD5161" s="55"/>
      <c r="AE5161" s="55" t="s">
        <v>53</v>
      </c>
      <c r="AF5161" s="55" t="s">
        <v>54</v>
      </c>
      <c r="AG5161" s="55">
        <v>0.15802099999999999</v>
      </c>
      <c r="AH5161" s="57" t="s">
        <v>44</v>
      </c>
    </row>
    <row r="5162" spans="1:34" x14ac:dyDescent="0.25">
      <c r="A5162" s="54">
        <v>16130511</v>
      </c>
      <c r="B5162" s="55"/>
      <c r="C5162" s="55"/>
      <c r="D5162" s="55">
        <v>103167413</v>
      </c>
      <c r="E5162" s="55"/>
      <c r="F5162" s="55">
        <v>300</v>
      </c>
      <c r="G5162" s="55">
        <v>144806914</v>
      </c>
      <c r="H5162" s="55"/>
      <c r="I5162" s="55">
        <v>2275050011</v>
      </c>
      <c r="J5162" s="55">
        <v>2</v>
      </c>
      <c r="K5162" s="55" t="s">
        <v>34</v>
      </c>
      <c r="L5162" s="55" t="s">
        <v>103</v>
      </c>
      <c r="M5162" s="55">
        <v>34023</v>
      </c>
      <c r="N5162" s="55"/>
      <c r="O5162" s="55" t="s">
        <v>507</v>
      </c>
      <c r="P5162" s="55">
        <v>48811</v>
      </c>
      <c r="Q5162" s="55" t="s">
        <v>37</v>
      </c>
      <c r="R5162" s="55" t="s">
        <v>38</v>
      </c>
      <c r="S5162" s="55"/>
      <c r="T5162" s="55"/>
      <c r="U5162" s="55" t="s">
        <v>38</v>
      </c>
      <c r="V5162" s="55">
        <v>40.372810999999999</v>
      </c>
      <c r="W5162" s="55">
        <v>-74.517375000000001</v>
      </c>
      <c r="X5162" s="55" t="s">
        <v>110</v>
      </c>
      <c r="Y5162" s="55" t="s">
        <v>508</v>
      </c>
      <c r="Z5162" s="55" t="s">
        <v>34</v>
      </c>
      <c r="AA5162" s="55">
        <v>0</v>
      </c>
      <c r="AB5162" s="55" t="s">
        <v>41</v>
      </c>
      <c r="AC5162" s="55">
        <v>8</v>
      </c>
      <c r="AD5162" s="55"/>
      <c r="AE5162" s="55">
        <v>7439921</v>
      </c>
      <c r="AF5162" s="55" t="s">
        <v>55</v>
      </c>
      <c r="AG5162" s="55">
        <v>1.3835599999999999E-4</v>
      </c>
      <c r="AH5162" s="57" t="s">
        <v>44</v>
      </c>
    </row>
    <row r="5163" spans="1:34" x14ac:dyDescent="0.25">
      <c r="A5163" s="54">
        <v>11971111</v>
      </c>
      <c r="B5163" s="55"/>
      <c r="C5163" s="55"/>
      <c r="D5163" s="55">
        <v>60964313</v>
      </c>
      <c r="E5163" s="55"/>
      <c r="F5163" s="55">
        <v>300</v>
      </c>
      <c r="G5163" s="55">
        <v>78468414</v>
      </c>
      <c r="H5163" s="55"/>
      <c r="I5163" s="55">
        <v>2275050012</v>
      </c>
      <c r="J5163" s="55">
        <v>2</v>
      </c>
      <c r="K5163" s="55" t="s">
        <v>34</v>
      </c>
      <c r="L5163" s="55" t="s">
        <v>98</v>
      </c>
      <c r="M5163" s="55">
        <v>34001</v>
      </c>
      <c r="N5163" s="55"/>
      <c r="O5163" s="55" t="s">
        <v>509</v>
      </c>
      <c r="P5163" s="55">
        <v>48811</v>
      </c>
      <c r="Q5163" s="55" t="s">
        <v>37</v>
      </c>
      <c r="R5163" s="55" t="s">
        <v>38</v>
      </c>
      <c r="S5163" s="55"/>
      <c r="T5163" s="55"/>
      <c r="U5163" s="55" t="s">
        <v>38</v>
      </c>
      <c r="V5163" s="55">
        <v>39.490400000000001</v>
      </c>
      <c r="W5163" s="55">
        <v>-74.606800000000007</v>
      </c>
      <c r="X5163" s="55" t="s">
        <v>39</v>
      </c>
      <c r="Y5163" s="55" t="s">
        <v>510</v>
      </c>
      <c r="Z5163" s="55" t="s">
        <v>34</v>
      </c>
      <c r="AA5163" s="55">
        <v>0</v>
      </c>
      <c r="AB5163" s="55" t="s">
        <v>41</v>
      </c>
      <c r="AC5163" s="55">
        <v>8</v>
      </c>
      <c r="AD5163" s="55"/>
      <c r="AE5163" s="55" t="s">
        <v>42</v>
      </c>
      <c r="AF5163" s="55" t="s">
        <v>43</v>
      </c>
      <c r="AG5163" s="55">
        <v>1.1376499999999999E-2</v>
      </c>
      <c r="AH5163" s="57" t="s">
        <v>44</v>
      </c>
    </row>
    <row r="5164" spans="1:34" x14ac:dyDescent="0.25">
      <c r="A5164" s="54">
        <v>11971111</v>
      </c>
      <c r="B5164" s="55"/>
      <c r="C5164" s="55"/>
      <c r="D5164" s="55">
        <v>60964313</v>
      </c>
      <c r="E5164" s="55"/>
      <c r="F5164" s="55">
        <v>300</v>
      </c>
      <c r="G5164" s="55">
        <v>78468314</v>
      </c>
      <c r="H5164" s="55"/>
      <c r="I5164" s="55">
        <v>2275050011</v>
      </c>
      <c r="J5164" s="55">
        <v>2</v>
      </c>
      <c r="K5164" s="55" t="s">
        <v>34</v>
      </c>
      <c r="L5164" s="55" t="s">
        <v>98</v>
      </c>
      <c r="M5164" s="55">
        <v>34001</v>
      </c>
      <c r="N5164" s="55"/>
      <c r="O5164" s="55" t="s">
        <v>509</v>
      </c>
      <c r="P5164" s="55">
        <v>48811</v>
      </c>
      <c r="Q5164" s="55" t="s">
        <v>37</v>
      </c>
      <c r="R5164" s="55" t="s">
        <v>38</v>
      </c>
      <c r="S5164" s="55"/>
      <c r="T5164" s="55"/>
      <c r="U5164" s="55" t="s">
        <v>38</v>
      </c>
      <c r="V5164" s="55">
        <v>39.490400000000001</v>
      </c>
      <c r="W5164" s="55">
        <v>-74.606800000000007</v>
      </c>
      <c r="X5164" s="55" t="s">
        <v>39</v>
      </c>
      <c r="Y5164" s="55" t="s">
        <v>510</v>
      </c>
      <c r="Z5164" s="55" t="s">
        <v>34</v>
      </c>
      <c r="AA5164" s="55">
        <v>0</v>
      </c>
      <c r="AB5164" s="55" t="s">
        <v>41</v>
      </c>
      <c r="AC5164" s="55">
        <v>8</v>
      </c>
      <c r="AD5164" s="55"/>
      <c r="AE5164" s="55" t="s">
        <v>42</v>
      </c>
      <c r="AF5164" s="55" t="s">
        <v>43</v>
      </c>
      <c r="AG5164" s="55">
        <v>1.3542700000000001E-3</v>
      </c>
      <c r="AH5164" s="57" t="s">
        <v>44</v>
      </c>
    </row>
    <row r="5165" spans="1:34" x14ac:dyDescent="0.25">
      <c r="A5165" s="54">
        <v>11971111</v>
      </c>
      <c r="B5165" s="55"/>
      <c r="C5165" s="55"/>
      <c r="D5165" s="55">
        <v>60964313</v>
      </c>
      <c r="E5165" s="55"/>
      <c r="F5165" s="55">
        <v>300</v>
      </c>
      <c r="G5165" s="55">
        <v>78468414</v>
      </c>
      <c r="H5165" s="55"/>
      <c r="I5165" s="55">
        <v>2275050012</v>
      </c>
      <c r="J5165" s="55">
        <v>2</v>
      </c>
      <c r="K5165" s="55" t="s">
        <v>34</v>
      </c>
      <c r="L5165" s="55" t="s">
        <v>98</v>
      </c>
      <c r="M5165" s="55">
        <v>34001</v>
      </c>
      <c r="N5165" s="55"/>
      <c r="O5165" s="55" t="s">
        <v>509</v>
      </c>
      <c r="P5165" s="55">
        <v>48811</v>
      </c>
      <c r="Q5165" s="55" t="s">
        <v>37</v>
      </c>
      <c r="R5165" s="55" t="s">
        <v>38</v>
      </c>
      <c r="S5165" s="55"/>
      <c r="T5165" s="55"/>
      <c r="U5165" s="55" t="s">
        <v>38</v>
      </c>
      <c r="V5165" s="55">
        <v>39.490400000000001</v>
      </c>
      <c r="W5165" s="55">
        <v>-74.606800000000007</v>
      </c>
      <c r="X5165" s="55" t="s">
        <v>39</v>
      </c>
      <c r="Y5165" s="55" t="s">
        <v>510</v>
      </c>
      <c r="Z5165" s="55" t="s">
        <v>34</v>
      </c>
      <c r="AA5165" s="55">
        <v>0</v>
      </c>
      <c r="AB5165" s="55" t="s">
        <v>41</v>
      </c>
      <c r="AC5165" s="55">
        <v>8</v>
      </c>
      <c r="AD5165" s="55"/>
      <c r="AE5165" s="55" t="s">
        <v>45</v>
      </c>
      <c r="AF5165" s="55" t="s">
        <v>46</v>
      </c>
      <c r="AG5165" s="55">
        <v>1.2140199999999999E-3</v>
      </c>
      <c r="AH5165" s="57" t="s">
        <v>44</v>
      </c>
    </row>
    <row r="5166" spans="1:34" x14ac:dyDescent="0.25">
      <c r="A5166" s="54">
        <v>11971111</v>
      </c>
      <c r="B5166" s="55"/>
      <c r="C5166" s="55"/>
      <c r="D5166" s="55">
        <v>60964313</v>
      </c>
      <c r="E5166" s="55"/>
      <c r="F5166" s="55">
        <v>300</v>
      </c>
      <c r="G5166" s="55">
        <v>78468314</v>
      </c>
      <c r="H5166" s="55"/>
      <c r="I5166" s="55">
        <v>2275050011</v>
      </c>
      <c r="J5166" s="55">
        <v>2</v>
      </c>
      <c r="K5166" s="55" t="s">
        <v>34</v>
      </c>
      <c r="L5166" s="55" t="s">
        <v>98</v>
      </c>
      <c r="M5166" s="55">
        <v>34001</v>
      </c>
      <c r="N5166" s="55"/>
      <c r="O5166" s="55" t="s">
        <v>509</v>
      </c>
      <c r="P5166" s="55">
        <v>48811</v>
      </c>
      <c r="Q5166" s="55" t="s">
        <v>37</v>
      </c>
      <c r="R5166" s="55" t="s">
        <v>38</v>
      </c>
      <c r="S5166" s="55"/>
      <c r="T5166" s="55"/>
      <c r="U5166" s="55" t="s">
        <v>38</v>
      </c>
      <c r="V5166" s="55">
        <v>39.490400000000001</v>
      </c>
      <c r="W5166" s="55">
        <v>-74.606800000000007</v>
      </c>
      <c r="X5166" s="55" t="s">
        <v>39</v>
      </c>
      <c r="Y5166" s="55" t="s">
        <v>510</v>
      </c>
      <c r="Z5166" s="55" t="s">
        <v>34</v>
      </c>
      <c r="AA5166" s="55">
        <v>0</v>
      </c>
      <c r="AB5166" s="55" t="s">
        <v>41</v>
      </c>
      <c r="AC5166" s="55">
        <v>8</v>
      </c>
      <c r="AD5166" s="55"/>
      <c r="AE5166" s="55" t="s">
        <v>45</v>
      </c>
      <c r="AF5166" s="55" t="s">
        <v>46</v>
      </c>
      <c r="AG5166" s="55">
        <v>9.0000000000000006E-5</v>
      </c>
      <c r="AH5166" s="57" t="s">
        <v>44</v>
      </c>
    </row>
    <row r="5167" spans="1:34" x14ac:dyDescent="0.25">
      <c r="A5167" s="54">
        <v>11971111</v>
      </c>
      <c r="B5167" s="55"/>
      <c r="C5167" s="55"/>
      <c r="D5167" s="55">
        <v>60964313</v>
      </c>
      <c r="E5167" s="55"/>
      <c r="F5167" s="55">
        <v>300</v>
      </c>
      <c r="G5167" s="55">
        <v>78468314</v>
      </c>
      <c r="H5167" s="55"/>
      <c r="I5167" s="55">
        <v>2275050011</v>
      </c>
      <c r="J5167" s="55">
        <v>2</v>
      </c>
      <c r="K5167" s="55" t="s">
        <v>34</v>
      </c>
      <c r="L5167" s="55" t="s">
        <v>98</v>
      </c>
      <c r="M5167" s="55">
        <v>34001</v>
      </c>
      <c r="N5167" s="55"/>
      <c r="O5167" s="55" t="s">
        <v>509</v>
      </c>
      <c r="P5167" s="55">
        <v>48811</v>
      </c>
      <c r="Q5167" s="55" t="s">
        <v>37</v>
      </c>
      <c r="R5167" s="55" t="s">
        <v>38</v>
      </c>
      <c r="S5167" s="55"/>
      <c r="T5167" s="55"/>
      <c r="U5167" s="55" t="s">
        <v>38</v>
      </c>
      <c r="V5167" s="55">
        <v>39.490400000000001</v>
      </c>
      <c r="W5167" s="55">
        <v>-74.606800000000007</v>
      </c>
      <c r="X5167" s="55" t="s">
        <v>39</v>
      </c>
      <c r="Y5167" s="55" t="s">
        <v>510</v>
      </c>
      <c r="Z5167" s="55" t="s">
        <v>34</v>
      </c>
      <c r="AA5167" s="55">
        <v>0</v>
      </c>
      <c r="AB5167" s="55" t="s">
        <v>41</v>
      </c>
      <c r="AC5167" s="55">
        <v>8</v>
      </c>
      <c r="AD5167" s="55"/>
      <c r="AE5167" s="55" t="s">
        <v>47</v>
      </c>
      <c r="AF5167" s="55" t="s">
        <v>48</v>
      </c>
      <c r="AG5167" s="55">
        <v>1.4699100000000001E-3</v>
      </c>
      <c r="AH5167" s="57" t="s">
        <v>44</v>
      </c>
    </row>
    <row r="5168" spans="1:34" x14ac:dyDescent="0.25">
      <c r="A5168" s="54">
        <v>11971111</v>
      </c>
      <c r="B5168" s="55"/>
      <c r="C5168" s="55"/>
      <c r="D5168" s="55">
        <v>60964313</v>
      </c>
      <c r="E5168" s="55"/>
      <c r="F5168" s="55">
        <v>300</v>
      </c>
      <c r="G5168" s="55">
        <v>78468414</v>
      </c>
      <c r="H5168" s="55"/>
      <c r="I5168" s="55">
        <v>2275050012</v>
      </c>
      <c r="J5168" s="55">
        <v>2</v>
      </c>
      <c r="K5168" s="55" t="s">
        <v>34</v>
      </c>
      <c r="L5168" s="55" t="s">
        <v>98</v>
      </c>
      <c r="M5168" s="55">
        <v>34001</v>
      </c>
      <c r="N5168" s="55"/>
      <c r="O5168" s="55" t="s">
        <v>509</v>
      </c>
      <c r="P5168" s="55">
        <v>48811</v>
      </c>
      <c r="Q5168" s="55" t="s">
        <v>37</v>
      </c>
      <c r="R5168" s="55" t="s">
        <v>38</v>
      </c>
      <c r="S5168" s="55"/>
      <c r="T5168" s="55"/>
      <c r="U5168" s="55" t="s">
        <v>38</v>
      </c>
      <c r="V5168" s="55">
        <v>39.490400000000001</v>
      </c>
      <c r="W5168" s="55">
        <v>-74.606800000000007</v>
      </c>
      <c r="X5168" s="55" t="s">
        <v>39</v>
      </c>
      <c r="Y5168" s="55" t="s">
        <v>510</v>
      </c>
      <c r="Z5168" s="55" t="s">
        <v>34</v>
      </c>
      <c r="AA5168" s="55">
        <v>0</v>
      </c>
      <c r="AB5168" s="55" t="s">
        <v>41</v>
      </c>
      <c r="AC5168" s="55">
        <v>8</v>
      </c>
      <c r="AD5168" s="55"/>
      <c r="AE5168" s="55" t="s">
        <v>47</v>
      </c>
      <c r="AF5168" s="55" t="s">
        <v>48</v>
      </c>
      <c r="AG5168" s="55">
        <v>3.8118200000000001E-3</v>
      </c>
      <c r="AH5168" s="57" t="s">
        <v>44</v>
      </c>
    </row>
    <row r="5169" spans="1:34" x14ac:dyDescent="0.25">
      <c r="A5169" s="54">
        <v>11971111</v>
      </c>
      <c r="B5169" s="55"/>
      <c r="C5169" s="55"/>
      <c r="D5169" s="55">
        <v>60964313</v>
      </c>
      <c r="E5169" s="55"/>
      <c r="F5169" s="55">
        <v>300</v>
      </c>
      <c r="G5169" s="55">
        <v>78468314</v>
      </c>
      <c r="H5169" s="55"/>
      <c r="I5169" s="55">
        <v>2275050011</v>
      </c>
      <c r="J5169" s="55">
        <v>2</v>
      </c>
      <c r="K5169" s="55" t="s">
        <v>34</v>
      </c>
      <c r="L5169" s="55" t="s">
        <v>98</v>
      </c>
      <c r="M5169" s="55">
        <v>34001</v>
      </c>
      <c r="N5169" s="55"/>
      <c r="O5169" s="55" t="s">
        <v>509</v>
      </c>
      <c r="P5169" s="55">
        <v>48811</v>
      </c>
      <c r="Q5169" s="55" t="s">
        <v>37</v>
      </c>
      <c r="R5169" s="55" t="s">
        <v>38</v>
      </c>
      <c r="S5169" s="55"/>
      <c r="T5169" s="55"/>
      <c r="U5169" s="55" t="s">
        <v>38</v>
      </c>
      <c r="V5169" s="55">
        <v>39.490400000000001</v>
      </c>
      <c r="W5169" s="55">
        <v>-74.606800000000007</v>
      </c>
      <c r="X5169" s="55" t="s">
        <v>39</v>
      </c>
      <c r="Y5169" s="55" t="s">
        <v>510</v>
      </c>
      <c r="Z5169" s="55" t="s">
        <v>34</v>
      </c>
      <c r="AA5169" s="55">
        <v>0</v>
      </c>
      <c r="AB5169" s="55" t="s">
        <v>41</v>
      </c>
      <c r="AC5169" s="55">
        <v>8</v>
      </c>
      <c r="AD5169" s="55"/>
      <c r="AE5169" s="55" t="s">
        <v>49</v>
      </c>
      <c r="AF5169" s="55" t="s">
        <v>50</v>
      </c>
      <c r="AG5169" s="55">
        <v>2.1302999999999999E-3</v>
      </c>
      <c r="AH5169" s="57" t="s">
        <v>44</v>
      </c>
    </row>
    <row r="5170" spans="1:34" x14ac:dyDescent="0.25">
      <c r="A5170" s="54">
        <v>11971111</v>
      </c>
      <c r="B5170" s="55"/>
      <c r="C5170" s="55"/>
      <c r="D5170" s="55">
        <v>60964313</v>
      </c>
      <c r="E5170" s="55"/>
      <c r="F5170" s="55">
        <v>300</v>
      </c>
      <c r="G5170" s="55">
        <v>78468414</v>
      </c>
      <c r="H5170" s="55"/>
      <c r="I5170" s="55">
        <v>2275050012</v>
      </c>
      <c r="J5170" s="55">
        <v>2</v>
      </c>
      <c r="K5170" s="55" t="s">
        <v>34</v>
      </c>
      <c r="L5170" s="55" t="s">
        <v>98</v>
      </c>
      <c r="M5170" s="55">
        <v>34001</v>
      </c>
      <c r="N5170" s="55"/>
      <c r="O5170" s="55" t="s">
        <v>509</v>
      </c>
      <c r="P5170" s="55">
        <v>48811</v>
      </c>
      <c r="Q5170" s="55" t="s">
        <v>37</v>
      </c>
      <c r="R5170" s="55" t="s">
        <v>38</v>
      </c>
      <c r="S5170" s="55"/>
      <c r="T5170" s="55"/>
      <c r="U5170" s="55" t="s">
        <v>38</v>
      </c>
      <c r="V5170" s="55">
        <v>39.490400000000001</v>
      </c>
      <c r="W5170" s="55">
        <v>-74.606800000000007</v>
      </c>
      <c r="X5170" s="55" t="s">
        <v>39</v>
      </c>
      <c r="Y5170" s="55" t="s">
        <v>510</v>
      </c>
      <c r="Z5170" s="55" t="s">
        <v>34</v>
      </c>
      <c r="AA5170" s="55">
        <v>0</v>
      </c>
      <c r="AB5170" s="55" t="s">
        <v>41</v>
      </c>
      <c r="AC5170" s="55">
        <v>8</v>
      </c>
      <c r="AD5170" s="55"/>
      <c r="AE5170" s="55" t="s">
        <v>49</v>
      </c>
      <c r="AF5170" s="55" t="s">
        <v>50</v>
      </c>
      <c r="AG5170" s="55">
        <v>3.9055499999999998E-3</v>
      </c>
      <c r="AH5170" s="57" t="s">
        <v>44</v>
      </c>
    </row>
    <row r="5171" spans="1:34" x14ac:dyDescent="0.25">
      <c r="A5171" s="54">
        <v>11971111</v>
      </c>
      <c r="B5171" s="55"/>
      <c r="C5171" s="55"/>
      <c r="D5171" s="55">
        <v>60964313</v>
      </c>
      <c r="E5171" s="55"/>
      <c r="F5171" s="55">
        <v>300</v>
      </c>
      <c r="G5171" s="55">
        <v>78468414</v>
      </c>
      <c r="H5171" s="55"/>
      <c r="I5171" s="55">
        <v>2275050012</v>
      </c>
      <c r="J5171" s="55">
        <v>2</v>
      </c>
      <c r="K5171" s="55" t="s">
        <v>34</v>
      </c>
      <c r="L5171" s="55" t="s">
        <v>98</v>
      </c>
      <c r="M5171" s="55">
        <v>34001</v>
      </c>
      <c r="N5171" s="55"/>
      <c r="O5171" s="55" t="s">
        <v>509</v>
      </c>
      <c r="P5171" s="55">
        <v>48811</v>
      </c>
      <c r="Q5171" s="55" t="s">
        <v>37</v>
      </c>
      <c r="R5171" s="55" t="s">
        <v>38</v>
      </c>
      <c r="S5171" s="55"/>
      <c r="T5171" s="55"/>
      <c r="U5171" s="55" t="s">
        <v>38</v>
      </c>
      <c r="V5171" s="55">
        <v>39.490400000000001</v>
      </c>
      <c r="W5171" s="55">
        <v>-74.606800000000007</v>
      </c>
      <c r="X5171" s="55" t="s">
        <v>39</v>
      </c>
      <c r="Y5171" s="55" t="s">
        <v>510</v>
      </c>
      <c r="Z5171" s="55" t="s">
        <v>34</v>
      </c>
      <c r="AA5171" s="55">
        <v>0</v>
      </c>
      <c r="AB5171" s="55" t="s">
        <v>41</v>
      </c>
      <c r="AC5171" s="55">
        <v>8</v>
      </c>
      <c r="AD5171" s="55"/>
      <c r="AE5171" s="55" t="s">
        <v>51</v>
      </c>
      <c r="AF5171" s="55" t="s">
        <v>52</v>
      </c>
      <c r="AG5171" s="55">
        <v>5.3417999999999998E-3</v>
      </c>
      <c r="AH5171" s="57" t="s">
        <v>44</v>
      </c>
    </row>
    <row r="5172" spans="1:34" x14ac:dyDescent="0.25">
      <c r="A5172" s="54">
        <v>11971111</v>
      </c>
      <c r="B5172" s="55"/>
      <c r="C5172" s="55"/>
      <c r="D5172" s="55">
        <v>60964313</v>
      </c>
      <c r="E5172" s="55"/>
      <c r="F5172" s="55">
        <v>300</v>
      </c>
      <c r="G5172" s="55">
        <v>78468314</v>
      </c>
      <c r="H5172" s="55"/>
      <c r="I5172" s="55">
        <v>2275050011</v>
      </c>
      <c r="J5172" s="55">
        <v>2</v>
      </c>
      <c r="K5172" s="55" t="s">
        <v>34</v>
      </c>
      <c r="L5172" s="55" t="s">
        <v>98</v>
      </c>
      <c r="M5172" s="55">
        <v>34001</v>
      </c>
      <c r="N5172" s="55"/>
      <c r="O5172" s="55" t="s">
        <v>509</v>
      </c>
      <c r="P5172" s="55">
        <v>48811</v>
      </c>
      <c r="Q5172" s="55" t="s">
        <v>37</v>
      </c>
      <c r="R5172" s="55" t="s">
        <v>38</v>
      </c>
      <c r="S5172" s="55"/>
      <c r="T5172" s="55"/>
      <c r="U5172" s="55" t="s">
        <v>38</v>
      </c>
      <c r="V5172" s="55">
        <v>39.490400000000001</v>
      </c>
      <c r="W5172" s="55">
        <v>-74.606800000000007</v>
      </c>
      <c r="X5172" s="55" t="s">
        <v>39</v>
      </c>
      <c r="Y5172" s="55" t="s">
        <v>510</v>
      </c>
      <c r="Z5172" s="55" t="s">
        <v>34</v>
      </c>
      <c r="AA5172" s="55">
        <v>0</v>
      </c>
      <c r="AB5172" s="55" t="s">
        <v>41</v>
      </c>
      <c r="AC5172" s="55">
        <v>8</v>
      </c>
      <c r="AD5172" s="55"/>
      <c r="AE5172" s="55" t="s">
        <v>51</v>
      </c>
      <c r="AF5172" s="55" t="s">
        <v>52</v>
      </c>
      <c r="AG5172" s="55">
        <v>5.8500000000000002E-4</v>
      </c>
      <c r="AH5172" s="57" t="s">
        <v>44</v>
      </c>
    </row>
    <row r="5173" spans="1:34" x14ac:dyDescent="0.25">
      <c r="A5173" s="54">
        <v>11971111</v>
      </c>
      <c r="B5173" s="55"/>
      <c r="C5173" s="55"/>
      <c r="D5173" s="55">
        <v>60964313</v>
      </c>
      <c r="E5173" s="55"/>
      <c r="F5173" s="55">
        <v>300</v>
      </c>
      <c r="G5173" s="55">
        <v>78468414</v>
      </c>
      <c r="H5173" s="55"/>
      <c r="I5173" s="55">
        <v>2275050012</v>
      </c>
      <c r="J5173" s="55">
        <v>2</v>
      </c>
      <c r="K5173" s="55" t="s">
        <v>34</v>
      </c>
      <c r="L5173" s="55" t="s">
        <v>98</v>
      </c>
      <c r="M5173" s="55">
        <v>34001</v>
      </c>
      <c r="N5173" s="55"/>
      <c r="O5173" s="55" t="s">
        <v>509</v>
      </c>
      <c r="P5173" s="55">
        <v>48811</v>
      </c>
      <c r="Q5173" s="55" t="s">
        <v>37</v>
      </c>
      <c r="R5173" s="55" t="s">
        <v>38</v>
      </c>
      <c r="S5173" s="55"/>
      <c r="T5173" s="55"/>
      <c r="U5173" s="55" t="s">
        <v>38</v>
      </c>
      <c r="V5173" s="55">
        <v>39.490400000000001</v>
      </c>
      <c r="W5173" s="55">
        <v>-74.606800000000007</v>
      </c>
      <c r="X5173" s="55" t="s">
        <v>39</v>
      </c>
      <c r="Y5173" s="55" t="s">
        <v>510</v>
      </c>
      <c r="Z5173" s="55" t="s">
        <v>34</v>
      </c>
      <c r="AA5173" s="55">
        <v>0</v>
      </c>
      <c r="AB5173" s="55" t="s">
        <v>41</v>
      </c>
      <c r="AC5173" s="55">
        <v>8</v>
      </c>
      <c r="AD5173" s="55"/>
      <c r="AE5173" s="55" t="s">
        <v>53</v>
      </c>
      <c r="AF5173" s="55" t="s">
        <v>54</v>
      </c>
      <c r="AG5173" s="55">
        <v>0.15802099999999999</v>
      </c>
      <c r="AH5173" s="57" t="s">
        <v>44</v>
      </c>
    </row>
    <row r="5174" spans="1:34" x14ac:dyDescent="0.25">
      <c r="A5174" s="54">
        <v>11971111</v>
      </c>
      <c r="B5174" s="55"/>
      <c r="C5174" s="55"/>
      <c r="D5174" s="55">
        <v>60964313</v>
      </c>
      <c r="E5174" s="55"/>
      <c r="F5174" s="55">
        <v>300</v>
      </c>
      <c r="G5174" s="55">
        <v>78468314</v>
      </c>
      <c r="H5174" s="55"/>
      <c r="I5174" s="55">
        <v>2275050011</v>
      </c>
      <c r="J5174" s="55">
        <v>2</v>
      </c>
      <c r="K5174" s="55" t="s">
        <v>34</v>
      </c>
      <c r="L5174" s="55" t="s">
        <v>98</v>
      </c>
      <c r="M5174" s="55">
        <v>34001</v>
      </c>
      <c r="N5174" s="55"/>
      <c r="O5174" s="55" t="s">
        <v>509</v>
      </c>
      <c r="P5174" s="55">
        <v>48811</v>
      </c>
      <c r="Q5174" s="55" t="s">
        <v>37</v>
      </c>
      <c r="R5174" s="55" t="s">
        <v>38</v>
      </c>
      <c r="S5174" s="55"/>
      <c r="T5174" s="55"/>
      <c r="U5174" s="55" t="s">
        <v>38</v>
      </c>
      <c r="V5174" s="55">
        <v>39.490400000000001</v>
      </c>
      <c r="W5174" s="55">
        <v>-74.606800000000007</v>
      </c>
      <c r="X5174" s="55" t="s">
        <v>39</v>
      </c>
      <c r="Y5174" s="55" t="s">
        <v>510</v>
      </c>
      <c r="Z5174" s="55" t="s">
        <v>34</v>
      </c>
      <c r="AA5174" s="55">
        <v>0</v>
      </c>
      <c r="AB5174" s="55" t="s">
        <v>41</v>
      </c>
      <c r="AC5174" s="55">
        <v>8</v>
      </c>
      <c r="AD5174" s="55"/>
      <c r="AE5174" s="55" t="s">
        <v>53</v>
      </c>
      <c r="AF5174" s="55" t="s">
        <v>54</v>
      </c>
      <c r="AG5174" s="55">
        <v>0.108126</v>
      </c>
      <c r="AH5174" s="57" t="s">
        <v>44</v>
      </c>
    </row>
    <row r="5175" spans="1:34" x14ac:dyDescent="0.25">
      <c r="A5175" s="54">
        <v>11971111</v>
      </c>
      <c r="B5175" s="55"/>
      <c r="C5175" s="55"/>
      <c r="D5175" s="55">
        <v>60964313</v>
      </c>
      <c r="E5175" s="55"/>
      <c r="F5175" s="55">
        <v>300</v>
      </c>
      <c r="G5175" s="55">
        <v>78468314</v>
      </c>
      <c r="H5175" s="55"/>
      <c r="I5175" s="55">
        <v>2275050011</v>
      </c>
      <c r="J5175" s="55">
        <v>2</v>
      </c>
      <c r="K5175" s="55" t="s">
        <v>34</v>
      </c>
      <c r="L5175" s="55" t="s">
        <v>98</v>
      </c>
      <c r="M5175" s="55">
        <v>34001</v>
      </c>
      <c r="N5175" s="55"/>
      <c r="O5175" s="55" t="s">
        <v>509</v>
      </c>
      <c r="P5175" s="55">
        <v>48811</v>
      </c>
      <c r="Q5175" s="55" t="s">
        <v>37</v>
      </c>
      <c r="R5175" s="55" t="s">
        <v>38</v>
      </c>
      <c r="S5175" s="55"/>
      <c r="T5175" s="55"/>
      <c r="U5175" s="55" t="s">
        <v>38</v>
      </c>
      <c r="V5175" s="55">
        <v>39.490400000000001</v>
      </c>
      <c r="W5175" s="55">
        <v>-74.606800000000007</v>
      </c>
      <c r="X5175" s="55" t="s">
        <v>39</v>
      </c>
      <c r="Y5175" s="55" t="s">
        <v>510</v>
      </c>
      <c r="Z5175" s="55" t="s">
        <v>34</v>
      </c>
      <c r="AA5175" s="55">
        <v>0</v>
      </c>
      <c r="AB5175" s="55" t="s">
        <v>41</v>
      </c>
      <c r="AC5175" s="55">
        <v>8</v>
      </c>
      <c r="AD5175" s="55"/>
      <c r="AE5175" s="55">
        <v>7439921</v>
      </c>
      <c r="AF5175" s="55" t="s">
        <v>55</v>
      </c>
      <c r="AG5175" s="55">
        <v>1.3835599999999999E-4</v>
      </c>
      <c r="AH5175" s="57" t="s">
        <v>44</v>
      </c>
    </row>
    <row r="5176" spans="1:34" x14ac:dyDescent="0.25">
      <c r="A5176" s="54">
        <v>11347311</v>
      </c>
      <c r="B5176" s="55"/>
      <c r="C5176" s="55"/>
      <c r="D5176" s="55">
        <v>61582313</v>
      </c>
      <c r="E5176" s="55"/>
      <c r="F5176" s="55">
        <v>300</v>
      </c>
      <c r="G5176" s="55">
        <v>79695014</v>
      </c>
      <c r="H5176" s="55"/>
      <c r="I5176" s="55">
        <v>2275050012</v>
      </c>
      <c r="J5176" s="55">
        <v>2</v>
      </c>
      <c r="K5176" s="55" t="s">
        <v>34</v>
      </c>
      <c r="L5176" s="55" t="s">
        <v>35</v>
      </c>
      <c r="M5176" s="55">
        <v>34025</v>
      </c>
      <c r="N5176" s="55"/>
      <c r="O5176" s="55" t="s">
        <v>511</v>
      </c>
      <c r="P5176" s="55">
        <v>48811</v>
      </c>
      <c r="Q5176" s="55" t="s">
        <v>37</v>
      </c>
      <c r="R5176" s="55" t="s">
        <v>38</v>
      </c>
      <c r="S5176" s="55"/>
      <c r="T5176" s="55"/>
      <c r="U5176" s="55" t="s">
        <v>38</v>
      </c>
      <c r="V5176" s="55">
        <v>40.220799999999997</v>
      </c>
      <c r="W5176" s="55">
        <v>-74.3917</v>
      </c>
      <c r="X5176" s="55" t="s">
        <v>39</v>
      </c>
      <c r="Y5176" s="55" t="s">
        <v>379</v>
      </c>
      <c r="Z5176" s="55" t="s">
        <v>34</v>
      </c>
      <c r="AA5176" s="55">
        <v>0</v>
      </c>
      <c r="AB5176" s="55" t="s">
        <v>41</v>
      </c>
      <c r="AC5176" s="55">
        <v>8</v>
      </c>
      <c r="AD5176" s="55"/>
      <c r="AE5176" s="55" t="s">
        <v>42</v>
      </c>
      <c r="AF5176" s="55" t="s">
        <v>43</v>
      </c>
      <c r="AG5176" s="55">
        <v>1.1376499999999999E-2</v>
      </c>
      <c r="AH5176" s="57" t="s">
        <v>44</v>
      </c>
    </row>
    <row r="5177" spans="1:34" x14ac:dyDescent="0.25">
      <c r="A5177" s="54">
        <v>11347311</v>
      </c>
      <c r="B5177" s="55"/>
      <c r="C5177" s="55"/>
      <c r="D5177" s="55">
        <v>61582313</v>
      </c>
      <c r="E5177" s="55"/>
      <c r="F5177" s="55">
        <v>300</v>
      </c>
      <c r="G5177" s="55">
        <v>79694914</v>
      </c>
      <c r="H5177" s="55"/>
      <c r="I5177" s="55">
        <v>2275050011</v>
      </c>
      <c r="J5177" s="55">
        <v>2</v>
      </c>
      <c r="K5177" s="55" t="s">
        <v>34</v>
      </c>
      <c r="L5177" s="55" t="s">
        <v>35</v>
      </c>
      <c r="M5177" s="55">
        <v>34025</v>
      </c>
      <c r="N5177" s="55"/>
      <c r="O5177" s="55" t="s">
        <v>511</v>
      </c>
      <c r="P5177" s="55">
        <v>48811</v>
      </c>
      <c r="Q5177" s="55" t="s">
        <v>37</v>
      </c>
      <c r="R5177" s="55" t="s">
        <v>38</v>
      </c>
      <c r="S5177" s="55"/>
      <c r="T5177" s="55"/>
      <c r="U5177" s="55" t="s">
        <v>38</v>
      </c>
      <c r="V5177" s="55">
        <v>40.220799999999997</v>
      </c>
      <c r="W5177" s="55">
        <v>-74.3917</v>
      </c>
      <c r="X5177" s="55" t="s">
        <v>39</v>
      </c>
      <c r="Y5177" s="55" t="s">
        <v>379</v>
      </c>
      <c r="Z5177" s="55" t="s">
        <v>34</v>
      </c>
      <c r="AA5177" s="55">
        <v>0</v>
      </c>
      <c r="AB5177" s="55" t="s">
        <v>41</v>
      </c>
      <c r="AC5177" s="55">
        <v>8</v>
      </c>
      <c r="AD5177" s="55"/>
      <c r="AE5177" s="55" t="s">
        <v>42</v>
      </c>
      <c r="AF5177" s="55" t="s">
        <v>43</v>
      </c>
      <c r="AG5177" s="55">
        <v>1.3542700000000001E-3</v>
      </c>
      <c r="AH5177" s="57" t="s">
        <v>44</v>
      </c>
    </row>
    <row r="5178" spans="1:34" x14ac:dyDescent="0.25">
      <c r="A5178" s="54">
        <v>11347311</v>
      </c>
      <c r="B5178" s="55"/>
      <c r="C5178" s="55"/>
      <c r="D5178" s="55">
        <v>61582313</v>
      </c>
      <c r="E5178" s="55"/>
      <c r="F5178" s="55">
        <v>300</v>
      </c>
      <c r="G5178" s="55">
        <v>79695014</v>
      </c>
      <c r="H5178" s="55"/>
      <c r="I5178" s="55">
        <v>2275050012</v>
      </c>
      <c r="J5178" s="55">
        <v>2</v>
      </c>
      <c r="K5178" s="55" t="s">
        <v>34</v>
      </c>
      <c r="L5178" s="55" t="s">
        <v>35</v>
      </c>
      <c r="M5178" s="55">
        <v>34025</v>
      </c>
      <c r="N5178" s="55"/>
      <c r="O5178" s="55" t="s">
        <v>511</v>
      </c>
      <c r="P5178" s="55">
        <v>48811</v>
      </c>
      <c r="Q5178" s="55" t="s">
        <v>37</v>
      </c>
      <c r="R5178" s="55" t="s">
        <v>38</v>
      </c>
      <c r="S5178" s="55"/>
      <c r="T5178" s="55"/>
      <c r="U5178" s="55" t="s">
        <v>38</v>
      </c>
      <c r="V5178" s="55">
        <v>40.220799999999997</v>
      </c>
      <c r="W5178" s="55">
        <v>-74.3917</v>
      </c>
      <c r="X5178" s="55" t="s">
        <v>39</v>
      </c>
      <c r="Y5178" s="55" t="s">
        <v>379</v>
      </c>
      <c r="Z5178" s="55" t="s">
        <v>34</v>
      </c>
      <c r="AA5178" s="55">
        <v>0</v>
      </c>
      <c r="AB5178" s="55" t="s">
        <v>41</v>
      </c>
      <c r="AC5178" s="55">
        <v>8</v>
      </c>
      <c r="AD5178" s="55"/>
      <c r="AE5178" s="55" t="s">
        <v>45</v>
      </c>
      <c r="AF5178" s="55" t="s">
        <v>46</v>
      </c>
      <c r="AG5178" s="55">
        <v>1.2140199999999999E-3</v>
      </c>
      <c r="AH5178" s="57" t="s">
        <v>44</v>
      </c>
    </row>
    <row r="5179" spans="1:34" x14ac:dyDescent="0.25">
      <c r="A5179" s="54">
        <v>11347311</v>
      </c>
      <c r="B5179" s="55"/>
      <c r="C5179" s="55"/>
      <c r="D5179" s="55">
        <v>61582313</v>
      </c>
      <c r="E5179" s="55"/>
      <c r="F5179" s="55">
        <v>300</v>
      </c>
      <c r="G5179" s="55">
        <v>79694914</v>
      </c>
      <c r="H5179" s="55"/>
      <c r="I5179" s="55">
        <v>2275050011</v>
      </c>
      <c r="J5179" s="55">
        <v>2</v>
      </c>
      <c r="K5179" s="55" t="s">
        <v>34</v>
      </c>
      <c r="L5179" s="55" t="s">
        <v>35</v>
      </c>
      <c r="M5179" s="55">
        <v>34025</v>
      </c>
      <c r="N5179" s="55"/>
      <c r="O5179" s="55" t="s">
        <v>511</v>
      </c>
      <c r="P5179" s="55">
        <v>48811</v>
      </c>
      <c r="Q5179" s="55" t="s">
        <v>37</v>
      </c>
      <c r="R5179" s="55" t="s">
        <v>38</v>
      </c>
      <c r="S5179" s="55"/>
      <c r="T5179" s="55"/>
      <c r="U5179" s="55" t="s">
        <v>38</v>
      </c>
      <c r="V5179" s="55">
        <v>40.220799999999997</v>
      </c>
      <c r="W5179" s="55">
        <v>-74.3917</v>
      </c>
      <c r="X5179" s="55" t="s">
        <v>39</v>
      </c>
      <c r="Y5179" s="55" t="s">
        <v>379</v>
      </c>
      <c r="Z5179" s="55" t="s">
        <v>34</v>
      </c>
      <c r="AA5179" s="55">
        <v>0</v>
      </c>
      <c r="AB5179" s="55" t="s">
        <v>41</v>
      </c>
      <c r="AC5179" s="55">
        <v>8</v>
      </c>
      <c r="AD5179" s="55"/>
      <c r="AE5179" s="55" t="s">
        <v>45</v>
      </c>
      <c r="AF5179" s="55" t="s">
        <v>46</v>
      </c>
      <c r="AG5179" s="55">
        <v>9.0000000000000006E-5</v>
      </c>
      <c r="AH5179" s="57" t="s">
        <v>44</v>
      </c>
    </row>
    <row r="5180" spans="1:34" x14ac:dyDescent="0.25">
      <c r="A5180" s="54">
        <v>11347311</v>
      </c>
      <c r="B5180" s="55"/>
      <c r="C5180" s="55"/>
      <c r="D5180" s="55">
        <v>61582313</v>
      </c>
      <c r="E5180" s="55"/>
      <c r="F5180" s="55">
        <v>300</v>
      </c>
      <c r="G5180" s="55">
        <v>79695014</v>
      </c>
      <c r="H5180" s="55"/>
      <c r="I5180" s="55">
        <v>2275050012</v>
      </c>
      <c r="J5180" s="55">
        <v>2</v>
      </c>
      <c r="K5180" s="55" t="s">
        <v>34</v>
      </c>
      <c r="L5180" s="55" t="s">
        <v>35</v>
      </c>
      <c r="M5180" s="55">
        <v>34025</v>
      </c>
      <c r="N5180" s="55"/>
      <c r="O5180" s="55" t="s">
        <v>511</v>
      </c>
      <c r="P5180" s="55">
        <v>48811</v>
      </c>
      <c r="Q5180" s="55" t="s">
        <v>37</v>
      </c>
      <c r="R5180" s="55" t="s">
        <v>38</v>
      </c>
      <c r="S5180" s="55"/>
      <c r="T5180" s="55"/>
      <c r="U5180" s="55" t="s">
        <v>38</v>
      </c>
      <c r="V5180" s="55">
        <v>40.220799999999997</v>
      </c>
      <c r="W5180" s="55">
        <v>-74.3917</v>
      </c>
      <c r="X5180" s="55" t="s">
        <v>39</v>
      </c>
      <c r="Y5180" s="55" t="s">
        <v>379</v>
      </c>
      <c r="Z5180" s="55" t="s">
        <v>34</v>
      </c>
      <c r="AA5180" s="55">
        <v>0</v>
      </c>
      <c r="AB5180" s="55" t="s">
        <v>41</v>
      </c>
      <c r="AC5180" s="55">
        <v>8</v>
      </c>
      <c r="AD5180" s="55"/>
      <c r="AE5180" s="55" t="s">
        <v>47</v>
      </c>
      <c r="AF5180" s="55" t="s">
        <v>48</v>
      </c>
      <c r="AG5180" s="55">
        <v>3.8118200000000001E-3</v>
      </c>
      <c r="AH5180" s="57" t="s">
        <v>44</v>
      </c>
    </row>
    <row r="5181" spans="1:34" x14ac:dyDescent="0.25">
      <c r="A5181" s="54">
        <v>11347311</v>
      </c>
      <c r="B5181" s="55"/>
      <c r="C5181" s="55"/>
      <c r="D5181" s="55">
        <v>61582313</v>
      </c>
      <c r="E5181" s="55"/>
      <c r="F5181" s="55">
        <v>300</v>
      </c>
      <c r="G5181" s="55">
        <v>79694914</v>
      </c>
      <c r="H5181" s="55"/>
      <c r="I5181" s="55">
        <v>2275050011</v>
      </c>
      <c r="J5181" s="55">
        <v>2</v>
      </c>
      <c r="K5181" s="55" t="s">
        <v>34</v>
      </c>
      <c r="L5181" s="55" t="s">
        <v>35</v>
      </c>
      <c r="M5181" s="55">
        <v>34025</v>
      </c>
      <c r="N5181" s="55"/>
      <c r="O5181" s="55" t="s">
        <v>511</v>
      </c>
      <c r="P5181" s="55">
        <v>48811</v>
      </c>
      <c r="Q5181" s="55" t="s">
        <v>37</v>
      </c>
      <c r="R5181" s="55" t="s">
        <v>38</v>
      </c>
      <c r="S5181" s="55"/>
      <c r="T5181" s="55"/>
      <c r="U5181" s="55" t="s">
        <v>38</v>
      </c>
      <c r="V5181" s="55">
        <v>40.220799999999997</v>
      </c>
      <c r="W5181" s="55">
        <v>-74.3917</v>
      </c>
      <c r="X5181" s="55" t="s">
        <v>39</v>
      </c>
      <c r="Y5181" s="55" t="s">
        <v>379</v>
      </c>
      <c r="Z5181" s="55" t="s">
        <v>34</v>
      </c>
      <c r="AA5181" s="55">
        <v>0</v>
      </c>
      <c r="AB5181" s="55" t="s">
        <v>41</v>
      </c>
      <c r="AC5181" s="55">
        <v>8</v>
      </c>
      <c r="AD5181" s="55"/>
      <c r="AE5181" s="55" t="s">
        <v>47</v>
      </c>
      <c r="AF5181" s="55" t="s">
        <v>48</v>
      </c>
      <c r="AG5181" s="55">
        <v>1.4699100000000001E-3</v>
      </c>
      <c r="AH5181" s="57" t="s">
        <v>44</v>
      </c>
    </row>
    <row r="5182" spans="1:34" x14ac:dyDescent="0.25">
      <c r="A5182" s="54">
        <v>11347311</v>
      </c>
      <c r="B5182" s="55"/>
      <c r="C5182" s="55"/>
      <c r="D5182" s="55">
        <v>61582313</v>
      </c>
      <c r="E5182" s="55"/>
      <c r="F5182" s="55">
        <v>300</v>
      </c>
      <c r="G5182" s="55">
        <v>79695014</v>
      </c>
      <c r="H5182" s="55"/>
      <c r="I5182" s="55">
        <v>2275050012</v>
      </c>
      <c r="J5182" s="55">
        <v>2</v>
      </c>
      <c r="K5182" s="55" t="s">
        <v>34</v>
      </c>
      <c r="L5182" s="55" t="s">
        <v>35</v>
      </c>
      <c r="M5182" s="55">
        <v>34025</v>
      </c>
      <c r="N5182" s="55"/>
      <c r="O5182" s="55" t="s">
        <v>511</v>
      </c>
      <c r="P5182" s="55">
        <v>48811</v>
      </c>
      <c r="Q5182" s="55" t="s">
        <v>37</v>
      </c>
      <c r="R5182" s="55" t="s">
        <v>38</v>
      </c>
      <c r="S5182" s="55"/>
      <c r="T5182" s="55"/>
      <c r="U5182" s="55" t="s">
        <v>38</v>
      </c>
      <c r="V5182" s="55">
        <v>40.220799999999997</v>
      </c>
      <c r="W5182" s="55">
        <v>-74.3917</v>
      </c>
      <c r="X5182" s="55" t="s">
        <v>39</v>
      </c>
      <c r="Y5182" s="55" t="s">
        <v>379</v>
      </c>
      <c r="Z5182" s="55" t="s">
        <v>34</v>
      </c>
      <c r="AA5182" s="55">
        <v>0</v>
      </c>
      <c r="AB5182" s="55" t="s">
        <v>41</v>
      </c>
      <c r="AC5182" s="55">
        <v>8</v>
      </c>
      <c r="AD5182" s="55"/>
      <c r="AE5182" s="55" t="s">
        <v>49</v>
      </c>
      <c r="AF5182" s="55" t="s">
        <v>50</v>
      </c>
      <c r="AG5182" s="55">
        <v>3.9055499999999998E-3</v>
      </c>
      <c r="AH5182" s="57" t="s">
        <v>44</v>
      </c>
    </row>
    <row r="5183" spans="1:34" x14ac:dyDescent="0.25">
      <c r="A5183" s="54">
        <v>11347311</v>
      </c>
      <c r="B5183" s="55"/>
      <c r="C5183" s="55"/>
      <c r="D5183" s="55">
        <v>61582313</v>
      </c>
      <c r="E5183" s="55"/>
      <c r="F5183" s="55">
        <v>300</v>
      </c>
      <c r="G5183" s="55">
        <v>79694914</v>
      </c>
      <c r="H5183" s="55"/>
      <c r="I5183" s="55">
        <v>2275050011</v>
      </c>
      <c r="J5183" s="55">
        <v>2</v>
      </c>
      <c r="K5183" s="55" t="s">
        <v>34</v>
      </c>
      <c r="L5183" s="55" t="s">
        <v>35</v>
      </c>
      <c r="M5183" s="55">
        <v>34025</v>
      </c>
      <c r="N5183" s="55"/>
      <c r="O5183" s="55" t="s">
        <v>511</v>
      </c>
      <c r="P5183" s="55">
        <v>48811</v>
      </c>
      <c r="Q5183" s="55" t="s">
        <v>37</v>
      </c>
      <c r="R5183" s="55" t="s">
        <v>38</v>
      </c>
      <c r="S5183" s="55"/>
      <c r="T5183" s="55"/>
      <c r="U5183" s="55" t="s">
        <v>38</v>
      </c>
      <c r="V5183" s="55">
        <v>40.220799999999997</v>
      </c>
      <c r="W5183" s="55">
        <v>-74.3917</v>
      </c>
      <c r="X5183" s="55" t="s">
        <v>39</v>
      </c>
      <c r="Y5183" s="55" t="s">
        <v>379</v>
      </c>
      <c r="Z5183" s="55" t="s">
        <v>34</v>
      </c>
      <c r="AA5183" s="55">
        <v>0</v>
      </c>
      <c r="AB5183" s="55" t="s">
        <v>41</v>
      </c>
      <c r="AC5183" s="55">
        <v>8</v>
      </c>
      <c r="AD5183" s="55"/>
      <c r="AE5183" s="55" t="s">
        <v>49</v>
      </c>
      <c r="AF5183" s="55" t="s">
        <v>50</v>
      </c>
      <c r="AG5183" s="55">
        <v>2.1302999999999999E-3</v>
      </c>
      <c r="AH5183" s="57" t="s">
        <v>44</v>
      </c>
    </row>
    <row r="5184" spans="1:34" x14ac:dyDescent="0.25">
      <c r="A5184" s="54">
        <v>11347311</v>
      </c>
      <c r="B5184" s="55"/>
      <c r="C5184" s="55"/>
      <c r="D5184" s="55">
        <v>61582313</v>
      </c>
      <c r="E5184" s="55"/>
      <c r="F5184" s="55">
        <v>300</v>
      </c>
      <c r="G5184" s="55">
        <v>79695014</v>
      </c>
      <c r="H5184" s="55"/>
      <c r="I5184" s="55">
        <v>2275050012</v>
      </c>
      <c r="J5184" s="55">
        <v>2</v>
      </c>
      <c r="K5184" s="55" t="s">
        <v>34</v>
      </c>
      <c r="L5184" s="55" t="s">
        <v>35</v>
      </c>
      <c r="M5184" s="55">
        <v>34025</v>
      </c>
      <c r="N5184" s="55"/>
      <c r="O5184" s="55" t="s">
        <v>511</v>
      </c>
      <c r="P5184" s="55">
        <v>48811</v>
      </c>
      <c r="Q5184" s="55" t="s">
        <v>37</v>
      </c>
      <c r="R5184" s="55" t="s">
        <v>38</v>
      </c>
      <c r="S5184" s="55"/>
      <c r="T5184" s="55"/>
      <c r="U5184" s="55" t="s">
        <v>38</v>
      </c>
      <c r="V5184" s="55">
        <v>40.220799999999997</v>
      </c>
      <c r="W5184" s="55">
        <v>-74.3917</v>
      </c>
      <c r="X5184" s="55" t="s">
        <v>39</v>
      </c>
      <c r="Y5184" s="55" t="s">
        <v>379</v>
      </c>
      <c r="Z5184" s="55" t="s">
        <v>34</v>
      </c>
      <c r="AA5184" s="55">
        <v>0</v>
      </c>
      <c r="AB5184" s="55" t="s">
        <v>41</v>
      </c>
      <c r="AC5184" s="55">
        <v>8</v>
      </c>
      <c r="AD5184" s="55"/>
      <c r="AE5184" s="55" t="s">
        <v>51</v>
      </c>
      <c r="AF5184" s="55" t="s">
        <v>52</v>
      </c>
      <c r="AG5184" s="55">
        <v>5.3417999999999998E-3</v>
      </c>
      <c r="AH5184" s="57" t="s">
        <v>44</v>
      </c>
    </row>
    <row r="5185" spans="1:34" x14ac:dyDescent="0.25">
      <c r="A5185" s="54">
        <v>11347311</v>
      </c>
      <c r="B5185" s="55"/>
      <c r="C5185" s="55"/>
      <c r="D5185" s="55">
        <v>61582313</v>
      </c>
      <c r="E5185" s="55"/>
      <c r="F5185" s="55">
        <v>300</v>
      </c>
      <c r="G5185" s="55">
        <v>79694914</v>
      </c>
      <c r="H5185" s="55"/>
      <c r="I5185" s="55">
        <v>2275050011</v>
      </c>
      <c r="J5185" s="55">
        <v>2</v>
      </c>
      <c r="K5185" s="55" t="s">
        <v>34</v>
      </c>
      <c r="L5185" s="55" t="s">
        <v>35</v>
      </c>
      <c r="M5185" s="55">
        <v>34025</v>
      </c>
      <c r="N5185" s="55"/>
      <c r="O5185" s="55" t="s">
        <v>511</v>
      </c>
      <c r="P5185" s="55">
        <v>48811</v>
      </c>
      <c r="Q5185" s="55" t="s">
        <v>37</v>
      </c>
      <c r="R5185" s="55" t="s">
        <v>38</v>
      </c>
      <c r="S5185" s="55"/>
      <c r="T5185" s="55"/>
      <c r="U5185" s="55" t="s">
        <v>38</v>
      </c>
      <c r="V5185" s="55">
        <v>40.220799999999997</v>
      </c>
      <c r="W5185" s="55">
        <v>-74.3917</v>
      </c>
      <c r="X5185" s="55" t="s">
        <v>39</v>
      </c>
      <c r="Y5185" s="55" t="s">
        <v>379</v>
      </c>
      <c r="Z5185" s="55" t="s">
        <v>34</v>
      </c>
      <c r="AA5185" s="55">
        <v>0</v>
      </c>
      <c r="AB5185" s="55" t="s">
        <v>41</v>
      </c>
      <c r="AC5185" s="55">
        <v>8</v>
      </c>
      <c r="AD5185" s="55"/>
      <c r="AE5185" s="55" t="s">
        <v>51</v>
      </c>
      <c r="AF5185" s="55" t="s">
        <v>52</v>
      </c>
      <c r="AG5185" s="55">
        <v>5.8500000000000002E-4</v>
      </c>
      <c r="AH5185" s="57" t="s">
        <v>44</v>
      </c>
    </row>
    <row r="5186" spans="1:34" x14ac:dyDescent="0.25">
      <c r="A5186" s="54">
        <v>11347311</v>
      </c>
      <c r="B5186" s="55"/>
      <c r="C5186" s="55"/>
      <c r="D5186" s="55">
        <v>61582313</v>
      </c>
      <c r="E5186" s="55"/>
      <c r="F5186" s="55">
        <v>300</v>
      </c>
      <c r="G5186" s="55">
        <v>79694914</v>
      </c>
      <c r="H5186" s="55"/>
      <c r="I5186" s="55">
        <v>2275050011</v>
      </c>
      <c r="J5186" s="55">
        <v>2</v>
      </c>
      <c r="K5186" s="55" t="s">
        <v>34</v>
      </c>
      <c r="L5186" s="55" t="s">
        <v>35</v>
      </c>
      <c r="M5186" s="55">
        <v>34025</v>
      </c>
      <c r="N5186" s="55"/>
      <c r="O5186" s="55" t="s">
        <v>511</v>
      </c>
      <c r="P5186" s="55">
        <v>48811</v>
      </c>
      <c r="Q5186" s="55" t="s">
        <v>37</v>
      </c>
      <c r="R5186" s="55" t="s">
        <v>38</v>
      </c>
      <c r="S5186" s="55"/>
      <c r="T5186" s="55"/>
      <c r="U5186" s="55" t="s">
        <v>38</v>
      </c>
      <c r="V5186" s="55">
        <v>40.220799999999997</v>
      </c>
      <c r="W5186" s="55">
        <v>-74.3917</v>
      </c>
      <c r="X5186" s="55" t="s">
        <v>39</v>
      </c>
      <c r="Y5186" s="55" t="s">
        <v>379</v>
      </c>
      <c r="Z5186" s="55" t="s">
        <v>34</v>
      </c>
      <c r="AA5186" s="55">
        <v>0</v>
      </c>
      <c r="AB5186" s="55" t="s">
        <v>41</v>
      </c>
      <c r="AC5186" s="55">
        <v>8</v>
      </c>
      <c r="AD5186" s="55"/>
      <c r="AE5186" s="55" t="s">
        <v>53</v>
      </c>
      <c r="AF5186" s="55" t="s">
        <v>54</v>
      </c>
      <c r="AG5186" s="55">
        <v>0.108126</v>
      </c>
      <c r="AH5186" s="57" t="s">
        <v>44</v>
      </c>
    </row>
    <row r="5187" spans="1:34" x14ac:dyDescent="0.25">
      <c r="A5187" s="54">
        <v>11347311</v>
      </c>
      <c r="B5187" s="55"/>
      <c r="C5187" s="55"/>
      <c r="D5187" s="55">
        <v>61582313</v>
      </c>
      <c r="E5187" s="55"/>
      <c r="F5187" s="55">
        <v>300</v>
      </c>
      <c r="G5187" s="55">
        <v>79695014</v>
      </c>
      <c r="H5187" s="55"/>
      <c r="I5187" s="55">
        <v>2275050012</v>
      </c>
      <c r="J5187" s="55">
        <v>2</v>
      </c>
      <c r="K5187" s="55" t="s">
        <v>34</v>
      </c>
      <c r="L5187" s="55" t="s">
        <v>35</v>
      </c>
      <c r="M5187" s="55">
        <v>34025</v>
      </c>
      <c r="N5187" s="55"/>
      <c r="O5187" s="55" t="s">
        <v>511</v>
      </c>
      <c r="P5187" s="55">
        <v>48811</v>
      </c>
      <c r="Q5187" s="55" t="s">
        <v>37</v>
      </c>
      <c r="R5187" s="55" t="s">
        <v>38</v>
      </c>
      <c r="S5187" s="55"/>
      <c r="T5187" s="55"/>
      <c r="U5187" s="55" t="s">
        <v>38</v>
      </c>
      <c r="V5187" s="55">
        <v>40.220799999999997</v>
      </c>
      <c r="W5187" s="55">
        <v>-74.3917</v>
      </c>
      <c r="X5187" s="55" t="s">
        <v>39</v>
      </c>
      <c r="Y5187" s="55" t="s">
        <v>379</v>
      </c>
      <c r="Z5187" s="55" t="s">
        <v>34</v>
      </c>
      <c r="AA5187" s="55">
        <v>0</v>
      </c>
      <c r="AB5187" s="55" t="s">
        <v>41</v>
      </c>
      <c r="AC5187" s="55">
        <v>8</v>
      </c>
      <c r="AD5187" s="55"/>
      <c r="AE5187" s="55" t="s">
        <v>53</v>
      </c>
      <c r="AF5187" s="55" t="s">
        <v>54</v>
      </c>
      <c r="AG5187" s="55">
        <v>0.15802099999999999</v>
      </c>
      <c r="AH5187" s="57" t="s">
        <v>44</v>
      </c>
    </row>
    <row r="5188" spans="1:34" x14ac:dyDescent="0.25">
      <c r="A5188" s="54">
        <v>11347311</v>
      </c>
      <c r="B5188" s="55"/>
      <c r="C5188" s="55"/>
      <c r="D5188" s="55">
        <v>61582313</v>
      </c>
      <c r="E5188" s="55"/>
      <c r="F5188" s="55">
        <v>300</v>
      </c>
      <c r="G5188" s="55">
        <v>79694914</v>
      </c>
      <c r="H5188" s="55"/>
      <c r="I5188" s="55">
        <v>2275050011</v>
      </c>
      <c r="J5188" s="55">
        <v>2</v>
      </c>
      <c r="K5188" s="55" t="s">
        <v>34</v>
      </c>
      <c r="L5188" s="55" t="s">
        <v>35</v>
      </c>
      <c r="M5188" s="55">
        <v>34025</v>
      </c>
      <c r="N5188" s="55"/>
      <c r="O5188" s="55" t="s">
        <v>511</v>
      </c>
      <c r="P5188" s="55">
        <v>48811</v>
      </c>
      <c r="Q5188" s="55" t="s">
        <v>37</v>
      </c>
      <c r="R5188" s="55" t="s">
        <v>38</v>
      </c>
      <c r="S5188" s="55"/>
      <c r="T5188" s="55"/>
      <c r="U5188" s="55" t="s">
        <v>38</v>
      </c>
      <c r="V5188" s="55">
        <v>40.220799999999997</v>
      </c>
      <c r="W5188" s="55">
        <v>-74.3917</v>
      </c>
      <c r="X5188" s="55" t="s">
        <v>39</v>
      </c>
      <c r="Y5188" s="55" t="s">
        <v>379</v>
      </c>
      <c r="Z5188" s="55" t="s">
        <v>34</v>
      </c>
      <c r="AA5188" s="55">
        <v>0</v>
      </c>
      <c r="AB5188" s="55" t="s">
        <v>41</v>
      </c>
      <c r="AC5188" s="55">
        <v>8</v>
      </c>
      <c r="AD5188" s="55"/>
      <c r="AE5188" s="55">
        <v>7439921</v>
      </c>
      <c r="AF5188" s="55" t="s">
        <v>55</v>
      </c>
      <c r="AG5188" s="55">
        <v>1.3835599999999999E-4</v>
      </c>
      <c r="AH5188" s="57" t="s">
        <v>44</v>
      </c>
    </row>
    <row r="5189" spans="1:34" x14ac:dyDescent="0.25">
      <c r="A5189" s="54">
        <v>10983511</v>
      </c>
      <c r="B5189" s="55"/>
      <c r="C5189" s="55"/>
      <c r="D5189" s="55">
        <v>60519413</v>
      </c>
      <c r="E5189" s="55"/>
      <c r="F5189" s="55">
        <v>300</v>
      </c>
      <c r="G5189" s="55">
        <v>77580514</v>
      </c>
      <c r="H5189" s="55"/>
      <c r="I5189" s="55">
        <v>2275050011</v>
      </c>
      <c r="J5189" s="55">
        <v>2</v>
      </c>
      <c r="K5189" s="55" t="s">
        <v>34</v>
      </c>
      <c r="L5189" s="55" t="s">
        <v>79</v>
      </c>
      <c r="M5189" s="55">
        <v>34027</v>
      </c>
      <c r="N5189" s="55"/>
      <c r="O5189" s="55" t="s">
        <v>512</v>
      </c>
      <c r="P5189" s="55">
        <v>48811</v>
      </c>
      <c r="Q5189" s="55" t="s">
        <v>37</v>
      </c>
      <c r="R5189" s="55" t="s">
        <v>38</v>
      </c>
      <c r="S5189" s="55"/>
      <c r="T5189" s="55"/>
      <c r="U5189" s="55" t="s">
        <v>38</v>
      </c>
      <c r="V5189" s="55">
        <v>40.752899999999997</v>
      </c>
      <c r="W5189" s="55">
        <v>-74.439899999999994</v>
      </c>
      <c r="X5189" s="55" t="s">
        <v>39</v>
      </c>
      <c r="Y5189" s="55" t="s">
        <v>420</v>
      </c>
      <c r="Z5189" s="55" t="s">
        <v>34</v>
      </c>
      <c r="AA5189" s="55">
        <v>0</v>
      </c>
      <c r="AB5189" s="55" t="s">
        <v>41</v>
      </c>
      <c r="AC5189" s="55">
        <v>8</v>
      </c>
      <c r="AD5189" s="55"/>
      <c r="AE5189" s="55" t="s">
        <v>42</v>
      </c>
      <c r="AF5189" s="55" t="s">
        <v>43</v>
      </c>
      <c r="AG5189" s="55">
        <v>1.3542700000000001E-3</v>
      </c>
      <c r="AH5189" s="57" t="s">
        <v>44</v>
      </c>
    </row>
    <row r="5190" spans="1:34" x14ac:dyDescent="0.25">
      <c r="A5190" s="54">
        <v>10983511</v>
      </c>
      <c r="B5190" s="55"/>
      <c r="C5190" s="55"/>
      <c r="D5190" s="55">
        <v>60519413</v>
      </c>
      <c r="E5190" s="55"/>
      <c r="F5190" s="55">
        <v>300</v>
      </c>
      <c r="G5190" s="55">
        <v>77580614</v>
      </c>
      <c r="H5190" s="55"/>
      <c r="I5190" s="55">
        <v>2275050012</v>
      </c>
      <c r="J5190" s="55">
        <v>2</v>
      </c>
      <c r="K5190" s="55" t="s">
        <v>34</v>
      </c>
      <c r="L5190" s="55" t="s">
        <v>79</v>
      </c>
      <c r="M5190" s="55">
        <v>34027</v>
      </c>
      <c r="N5190" s="55"/>
      <c r="O5190" s="55" t="s">
        <v>512</v>
      </c>
      <c r="P5190" s="55">
        <v>48811</v>
      </c>
      <c r="Q5190" s="55" t="s">
        <v>37</v>
      </c>
      <c r="R5190" s="55" t="s">
        <v>38</v>
      </c>
      <c r="S5190" s="55"/>
      <c r="T5190" s="55"/>
      <c r="U5190" s="55" t="s">
        <v>38</v>
      </c>
      <c r="V5190" s="55">
        <v>40.752899999999997</v>
      </c>
      <c r="W5190" s="55">
        <v>-74.439899999999994</v>
      </c>
      <c r="X5190" s="55" t="s">
        <v>39</v>
      </c>
      <c r="Y5190" s="55" t="s">
        <v>420</v>
      </c>
      <c r="Z5190" s="55" t="s">
        <v>34</v>
      </c>
      <c r="AA5190" s="55">
        <v>0</v>
      </c>
      <c r="AB5190" s="55" t="s">
        <v>41</v>
      </c>
      <c r="AC5190" s="55">
        <v>8</v>
      </c>
      <c r="AD5190" s="55"/>
      <c r="AE5190" s="55" t="s">
        <v>42</v>
      </c>
      <c r="AF5190" s="55" t="s">
        <v>43</v>
      </c>
      <c r="AG5190" s="55">
        <v>1.1376499999999999E-2</v>
      </c>
      <c r="AH5190" s="57" t="s">
        <v>44</v>
      </c>
    </row>
    <row r="5191" spans="1:34" x14ac:dyDescent="0.25">
      <c r="A5191" s="54">
        <v>10983511</v>
      </c>
      <c r="B5191" s="55"/>
      <c r="C5191" s="55"/>
      <c r="D5191" s="55">
        <v>60519413</v>
      </c>
      <c r="E5191" s="55"/>
      <c r="F5191" s="55">
        <v>300</v>
      </c>
      <c r="G5191" s="55">
        <v>77580614</v>
      </c>
      <c r="H5191" s="55"/>
      <c r="I5191" s="55">
        <v>2275050012</v>
      </c>
      <c r="J5191" s="55">
        <v>2</v>
      </c>
      <c r="K5191" s="55" t="s">
        <v>34</v>
      </c>
      <c r="L5191" s="55" t="s">
        <v>79</v>
      </c>
      <c r="M5191" s="55">
        <v>34027</v>
      </c>
      <c r="N5191" s="55"/>
      <c r="O5191" s="55" t="s">
        <v>512</v>
      </c>
      <c r="P5191" s="55">
        <v>48811</v>
      </c>
      <c r="Q5191" s="55" t="s">
        <v>37</v>
      </c>
      <c r="R5191" s="55" t="s">
        <v>38</v>
      </c>
      <c r="S5191" s="55"/>
      <c r="T5191" s="55"/>
      <c r="U5191" s="55" t="s">
        <v>38</v>
      </c>
      <c r="V5191" s="55">
        <v>40.752899999999997</v>
      </c>
      <c r="W5191" s="55">
        <v>-74.439899999999994</v>
      </c>
      <c r="X5191" s="55" t="s">
        <v>39</v>
      </c>
      <c r="Y5191" s="55" t="s">
        <v>420</v>
      </c>
      <c r="Z5191" s="55" t="s">
        <v>34</v>
      </c>
      <c r="AA5191" s="55">
        <v>0</v>
      </c>
      <c r="AB5191" s="55" t="s">
        <v>41</v>
      </c>
      <c r="AC5191" s="55">
        <v>8</v>
      </c>
      <c r="AD5191" s="55"/>
      <c r="AE5191" s="55" t="s">
        <v>45</v>
      </c>
      <c r="AF5191" s="55" t="s">
        <v>46</v>
      </c>
      <c r="AG5191" s="55">
        <v>1.2140199999999999E-3</v>
      </c>
      <c r="AH5191" s="57" t="s">
        <v>44</v>
      </c>
    </row>
    <row r="5192" spans="1:34" x14ac:dyDescent="0.25">
      <c r="A5192" s="54">
        <v>10983511</v>
      </c>
      <c r="B5192" s="55"/>
      <c r="C5192" s="55"/>
      <c r="D5192" s="55">
        <v>60519413</v>
      </c>
      <c r="E5192" s="55"/>
      <c r="F5192" s="55">
        <v>300</v>
      </c>
      <c r="G5192" s="55">
        <v>77580514</v>
      </c>
      <c r="H5192" s="55"/>
      <c r="I5192" s="55">
        <v>2275050011</v>
      </c>
      <c r="J5192" s="55">
        <v>2</v>
      </c>
      <c r="K5192" s="55" t="s">
        <v>34</v>
      </c>
      <c r="L5192" s="55" t="s">
        <v>79</v>
      </c>
      <c r="M5192" s="55">
        <v>34027</v>
      </c>
      <c r="N5192" s="55"/>
      <c r="O5192" s="55" t="s">
        <v>512</v>
      </c>
      <c r="P5192" s="55">
        <v>48811</v>
      </c>
      <c r="Q5192" s="55" t="s">
        <v>37</v>
      </c>
      <c r="R5192" s="55" t="s">
        <v>38</v>
      </c>
      <c r="S5192" s="55"/>
      <c r="T5192" s="55"/>
      <c r="U5192" s="55" t="s">
        <v>38</v>
      </c>
      <c r="V5192" s="55">
        <v>40.752899999999997</v>
      </c>
      <c r="W5192" s="55">
        <v>-74.439899999999994</v>
      </c>
      <c r="X5192" s="55" t="s">
        <v>39</v>
      </c>
      <c r="Y5192" s="55" t="s">
        <v>420</v>
      </c>
      <c r="Z5192" s="55" t="s">
        <v>34</v>
      </c>
      <c r="AA5192" s="55">
        <v>0</v>
      </c>
      <c r="AB5192" s="55" t="s">
        <v>41</v>
      </c>
      <c r="AC5192" s="55">
        <v>8</v>
      </c>
      <c r="AD5192" s="55"/>
      <c r="AE5192" s="55" t="s">
        <v>45</v>
      </c>
      <c r="AF5192" s="55" t="s">
        <v>46</v>
      </c>
      <c r="AG5192" s="55">
        <v>9.0000000000000006E-5</v>
      </c>
      <c r="AH5192" s="57" t="s">
        <v>44</v>
      </c>
    </row>
    <row r="5193" spans="1:34" x14ac:dyDescent="0.25">
      <c r="A5193" s="54">
        <v>10983511</v>
      </c>
      <c r="B5193" s="55"/>
      <c r="C5193" s="55"/>
      <c r="D5193" s="55">
        <v>60519413</v>
      </c>
      <c r="E5193" s="55"/>
      <c r="F5193" s="55">
        <v>300</v>
      </c>
      <c r="G5193" s="55">
        <v>77580614</v>
      </c>
      <c r="H5193" s="55"/>
      <c r="I5193" s="55">
        <v>2275050012</v>
      </c>
      <c r="J5193" s="55">
        <v>2</v>
      </c>
      <c r="K5193" s="55" t="s">
        <v>34</v>
      </c>
      <c r="L5193" s="55" t="s">
        <v>79</v>
      </c>
      <c r="M5193" s="55">
        <v>34027</v>
      </c>
      <c r="N5193" s="55"/>
      <c r="O5193" s="55" t="s">
        <v>512</v>
      </c>
      <c r="P5193" s="55">
        <v>48811</v>
      </c>
      <c r="Q5193" s="55" t="s">
        <v>37</v>
      </c>
      <c r="R5193" s="55" t="s">
        <v>38</v>
      </c>
      <c r="S5193" s="55"/>
      <c r="T5193" s="55"/>
      <c r="U5193" s="55" t="s">
        <v>38</v>
      </c>
      <c r="V5193" s="55">
        <v>40.752899999999997</v>
      </c>
      <c r="W5193" s="55">
        <v>-74.439899999999994</v>
      </c>
      <c r="X5193" s="55" t="s">
        <v>39</v>
      </c>
      <c r="Y5193" s="55" t="s">
        <v>420</v>
      </c>
      <c r="Z5193" s="55" t="s">
        <v>34</v>
      </c>
      <c r="AA5193" s="55">
        <v>0</v>
      </c>
      <c r="AB5193" s="55" t="s">
        <v>41</v>
      </c>
      <c r="AC5193" s="55">
        <v>8</v>
      </c>
      <c r="AD5193" s="55"/>
      <c r="AE5193" s="55" t="s">
        <v>47</v>
      </c>
      <c r="AF5193" s="55" t="s">
        <v>48</v>
      </c>
      <c r="AG5193" s="55">
        <v>3.8118200000000001E-3</v>
      </c>
      <c r="AH5193" s="57" t="s">
        <v>44</v>
      </c>
    </row>
    <row r="5194" spans="1:34" x14ac:dyDescent="0.25">
      <c r="A5194" s="54">
        <v>10983511</v>
      </c>
      <c r="B5194" s="55"/>
      <c r="C5194" s="55"/>
      <c r="D5194" s="55">
        <v>60519413</v>
      </c>
      <c r="E5194" s="55"/>
      <c r="F5194" s="55">
        <v>300</v>
      </c>
      <c r="G5194" s="55">
        <v>77580514</v>
      </c>
      <c r="H5194" s="55"/>
      <c r="I5194" s="55">
        <v>2275050011</v>
      </c>
      <c r="J5194" s="55">
        <v>2</v>
      </c>
      <c r="K5194" s="55" t="s">
        <v>34</v>
      </c>
      <c r="L5194" s="55" t="s">
        <v>79</v>
      </c>
      <c r="M5194" s="55">
        <v>34027</v>
      </c>
      <c r="N5194" s="55"/>
      <c r="O5194" s="55" t="s">
        <v>512</v>
      </c>
      <c r="P5194" s="55">
        <v>48811</v>
      </c>
      <c r="Q5194" s="55" t="s">
        <v>37</v>
      </c>
      <c r="R5194" s="55" t="s">
        <v>38</v>
      </c>
      <c r="S5194" s="55"/>
      <c r="T5194" s="55"/>
      <c r="U5194" s="55" t="s">
        <v>38</v>
      </c>
      <c r="V5194" s="55">
        <v>40.752899999999997</v>
      </c>
      <c r="W5194" s="55">
        <v>-74.439899999999994</v>
      </c>
      <c r="X5194" s="55" t="s">
        <v>39</v>
      </c>
      <c r="Y5194" s="55" t="s">
        <v>420</v>
      </c>
      <c r="Z5194" s="55" t="s">
        <v>34</v>
      </c>
      <c r="AA5194" s="55">
        <v>0</v>
      </c>
      <c r="AB5194" s="55" t="s">
        <v>41</v>
      </c>
      <c r="AC5194" s="55">
        <v>8</v>
      </c>
      <c r="AD5194" s="55"/>
      <c r="AE5194" s="55" t="s">
        <v>47</v>
      </c>
      <c r="AF5194" s="55" t="s">
        <v>48</v>
      </c>
      <c r="AG5194" s="55">
        <v>1.4699100000000001E-3</v>
      </c>
      <c r="AH5194" s="57" t="s">
        <v>44</v>
      </c>
    </row>
    <row r="5195" spans="1:34" x14ac:dyDescent="0.25">
      <c r="A5195" s="54">
        <v>10983511</v>
      </c>
      <c r="B5195" s="55"/>
      <c r="C5195" s="55"/>
      <c r="D5195" s="55">
        <v>60519413</v>
      </c>
      <c r="E5195" s="55"/>
      <c r="F5195" s="55">
        <v>300</v>
      </c>
      <c r="G5195" s="55">
        <v>77580514</v>
      </c>
      <c r="H5195" s="55"/>
      <c r="I5195" s="55">
        <v>2275050011</v>
      </c>
      <c r="J5195" s="55">
        <v>2</v>
      </c>
      <c r="K5195" s="55" t="s">
        <v>34</v>
      </c>
      <c r="L5195" s="55" t="s">
        <v>79</v>
      </c>
      <c r="M5195" s="55">
        <v>34027</v>
      </c>
      <c r="N5195" s="55"/>
      <c r="O5195" s="55" t="s">
        <v>512</v>
      </c>
      <c r="P5195" s="55">
        <v>48811</v>
      </c>
      <c r="Q5195" s="55" t="s">
        <v>37</v>
      </c>
      <c r="R5195" s="55" t="s">
        <v>38</v>
      </c>
      <c r="S5195" s="55"/>
      <c r="T5195" s="55"/>
      <c r="U5195" s="55" t="s">
        <v>38</v>
      </c>
      <c r="V5195" s="55">
        <v>40.752899999999997</v>
      </c>
      <c r="W5195" s="55">
        <v>-74.439899999999994</v>
      </c>
      <c r="X5195" s="55" t="s">
        <v>39</v>
      </c>
      <c r="Y5195" s="55" t="s">
        <v>420</v>
      </c>
      <c r="Z5195" s="55" t="s">
        <v>34</v>
      </c>
      <c r="AA5195" s="55">
        <v>0</v>
      </c>
      <c r="AB5195" s="55" t="s">
        <v>41</v>
      </c>
      <c r="AC5195" s="55">
        <v>8</v>
      </c>
      <c r="AD5195" s="55"/>
      <c r="AE5195" s="55" t="s">
        <v>49</v>
      </c>
      <c r="AF5195" s="55" t="s">
        <v>50</v>
      </c>
      <c r="AG5195" s="55">
        <v>2.1302999999999999E-3</v>
      </c>
      <c r="AH5195" s="57" t="s">
        <v>44</v>
      </c>
    </row>
    <row r="5196" spans="1:34" x14ac:dyDescent="0.25">
      <c r="A5196" s="54">
        <v>10983511</v>
      </c>
      <c r="B5196" s="55"/>
      <c r="C5196" s="55"/>
      <c r="D5196" s="55">
        <v>60519413</v>
      </c>
      <c r="E5196" s="55"/>
      <c r="F5196" s="55">
        <v>300</v>
      </c>
      <c r="G5196" s="55">
        <v>77580614</v>
      </c>
      <c r="H5196" s="55"/>
      <c r="I5196" s="55">
        <v>2275050012</v>
      </c>
      <c r="J5196" s="55">
        <v>2</v>
      </c>
      <c r="K5196" s="55" t="s">
        <v>34</v>
      </c>
      <c r="L5196" s="55" t="s">
        <v>79</v>
      </c>
      <c r="M5196" s="55">
        <v>34027</v>
      </c>
      <c r="N5196" s="55"/>
      <c r="O5196" s="55" t="s">
        <v>512</v>
      </c>
      <c r="P5196" s="55">
        <v>48811</v>
      </c>
      <c r="Q5196" s="55" t="s">
        <v>37</v>
      </c>
      <c r="R5196" s="55" t="s">
        <v>38</v>
      </c>
      <c r="S5196" s="55"/>
      <c r="T5196" s="55"/>
      <c r="U5196" s="55" t="s">
        <v>38</v>
      </c>
      <c r="V5196" s="55">
        <v>40.752899999999997</v>
      </c>
      <c r="W5196" s="55">
        <v>-74.439899999999994</v>
      </c>
      <c r="X5196" s="55" t="s">
        <v>39</v>
      </c>
      <c r="Y5196" s="55" t="s">
        <v>420</v>
      </c>
      <c r="Z5196" s="55" t="s">
        <v>34</v>
      </c>
      <c r="AA5196" s="55">
        <v>0</v>
      </c>
      <c r="AB5196" s="55" t="s">
        <v>41</v>
      </c>
      <c r="AC5196" s="55">
        <v>8</v>
      </c>
      <c r="AD5196" s="55"/>
      <c r="AE5196" s="55" t="s">
        <v>49</v>
      </c>
      <c r="AF5196" s="55" t="s">
        <v>50</v>
      </c>
      <c r="AG5196" s="55">
        <v>3.9055499999999998E-3</v>
      </c>
      <c r="AH5196" s="57" t="s">
        <v>44</v>
      </c>
    </row>
    <row r="5197" spans="1:34" x14ac:dyDescent="0.25">
      <c r="A5197" s="54">
        <v>10983511</v>
      </c>
      <c r="B5197" s="55"/>
      <c r="C5197" s="55"/>
      <c r="D5197" s="55">
        <v>60519413</v>
      </c>
      <c r="E5197" s="55"/>
      <c r="F5197" s="55">
        <v>300</v>
      </c>
      <c r="G5197" s="55">
        <v>77580514</v>
      </c>
      <c r="H5197" s="55"/>
      <c r="I5197" s="55">
        <v>2275050011</v>
      </c>
      <c r="J5197" s="55">
        <v>2</v>
      </c>
      <c r="K5197" s="55" t="s">
        <v>34</v>
      </c>
      <c r="L5197" s="55" t="s">
        <v>79</v>
      </c>
      <c r="M5197" s="55">
        <v>34027</v>
      </c>
      <c r="N5197" s="55"/>
      <c r="O5197" s="55" t="s">
        <v>512</v>
      </c>
      <c r="P5197" s="55">
        <v>48811</v>
      </c>
      <c r="Q5197" s="55" t="s">
        <v>37</v>
      </c>
      <c r="R5197" s="55" t="s">
        <v>38</v>
      </c>
      <c r="S5197" s="55"/>
      <c r="T5197" s="55"/>
      <c r="U5197" s="55" t="s">
        <v>38</v>
      </c>
      <c r="V5197" s="55">
        <v>40.752899999999997</v>
      </c>
      <c r="W5197" s="55">
        <v>-74.439899999999994</v>
      </c>
      <c r="X5197" s="55" t="s">
        <v>39</v>
      </c>
      <c r="Y5197" s="55" t="s">
        <v>420</v>
      </c>
      <c r="Z5197" s="55" t="s">
        <v>34</v>
      </c>
      <c r="AA5197" s="55">
        <v>0</v>
      </c>
      <c r="AB5197" s="55" t="s">
        <v>41</v>
      </c>
      <c r="AC5197" s="55">
        <v>8</v>
      </c>
      <c r="AD5197" s="55"/>
      <c r="AE5197" s="55" t="s">
        <v>51</v>
      </c>
      <c r="AF5197" s="55" t="s">
        <v>52</v>
      </c>
      <c r="AG5197" s="55">
        <v>5.8500000000000002E-4</v>
      </c>
      <c r="AH5197" s="57" t="s">
        <v>44</v>
      </c>
    </row>
    <row r="5198" spans="1:34" x14ac:dyDescent="0.25">
      <c r="A5198" s="54">
        <v>10983511</v>
      </c>
      <c r="B5198" s="55"/>
      <c r="C5198" s="55"/>
      <c r="D5198" s="55">
        <v>60519413</v>
      </c>
      <c r="E5198" s="55"/>
      <c r="F5198" s="55">
        <v>300</v>
      </c>
      <c r="G5198" s="55">
        <v>77580614</v>
      </c>
      <c r="H5198" s="55"/>
      <c r="I5198" s="55">
        <v>2275050012</v>
      </c>
      <c r="J5198" s="55">
        <v>2</v>
      </c>
      <c r="K5198" s="55" t="s">
        <v>34</v>
      </c>
      <c r="L5198" s="55" t="s">
        <v>79</v>
      </c>
      <c r="M5198" s="55">
        <v>34027</v>
      </c>
      <c r="N5198" s="55"/>
      <c r="O5198" s="55" t="s">
        <v>512</v>
      </c>
      <c r="P5198" s="55">
        <v>48811</v>
      </c>
      <c r="Q5198" s="55" t="s">
        <v>37</v>
      </c>
      <c r="R5198" s="55" t="s">
        <v>38</v>
      </c>
      <c r="S5198" s="55"/>
      <c r="T5198" s="55"/>
      <c r="U5198" s="55" t="s">
        <v>38</v>
      </c>
      <c r="V5198" s="55">
        <v>40.752899999999997</v>
      </c>
      <c r="W5198" s="55">
        <v>-74.439899999999994</v>
      </c>
      <c r="X5198" s="55" t="s">
        <v>39</v>
      </c>
      <c r="Y5198" s="55" t="s">
        <v>420</v>
      </c>
      <c r="Z5198" s="55" t="s">
        <v>34</v>
      </c>
      <c r="AA5198" s="55">
        <v>0</v>
      </c>
      <c r="AB5198" s="55" t="s">
        <v>41</v>
      </c>
      <c r="AC5198" s="55">
        <v>8</v>
      </c>
      <c r="AD5198" s="55"/>
      <c r="AE5198" s="55" t="s">
        <v>51</v>
      </c>
      <c r="AF5198" s="55" t="s">
        <v>52</v>
      </c>
      <c r="AG5198" s="55">
        <v>5.3417999999999998E-3</v>
      </c>
      <c r="AH5198" s="57" t="s">
        <v>44</v>
      </c>
    </row>
    <row r="5199" spans="1:34" x14ac:dyDescent="0.25">
      <c r="A5199" s="54">
        <v>10983511</v>
      </c>
      <c r="B5199" s="55"/>
      <c r="C5199" s="55"/>
      <c r="D5199" s="55">
        <v>60519413</v>
      </c>
      <c r="E5199" s="55"/>
      <c r="F5199" s="55">
        <v>300</v>
      </c>
      <c r="G5199" s="55">
        <v>77580514</v>
      </c>
      <c r="H5199" s="55"/>
      <c r="I5199" s="55">
        <v>2275050011</v>
      </c>
      <c r="J5199" s="55">
        <v>2</v>
      </c>
      <c r="K5199" s="55" t="s">
        <v>34</v>
      </c>
      <c r="L5199" s="55" t="s">
        <v>79</v>
      </c>
      <c r="M5199" s="55">
        <v>34027</v>
      </c>
      <c r="N5199" s="55"/>
      <c r="O5199" s="55" t="s">
        <v>512</v>
      </c>
      <c r="P5199" s="55">
        <v>48811</v>
      </c>
      <c r="Q5199" s="55" t="s">
        <v>37</v>
      </c>
      <c r="R5199" s="55" t="s">
        <v>38</v>
      </c>
      <c r="S5199" s="55"/>
      <c r="T5199" s="55"/>
      <c r="U5199" s="55" t="s">
        <v>38</v>
      </c>
      <c r="V5199" s="55">
        <v>40.752899999999997</v>
      </c>
      <c r="W5199" s="55">
        <v>-74.439899999999994</v>
      </c>
      <c r="X5199" s="55" t="s">
        <v>39</v>
      </c>
      <c r="Y5199" s="55" t="s">
        <v>420</v>
      </c>
      <c r="Z5199" s="55" t="s">
        <v>34</v>
      </c>
      <c r="AA5199" s="55">
        <v>0</v>
      </c>
      <c r="AB5199" s="55" t="s">
        <v>41</v>
      </c>
      <c r="AC5199" s="55">
        <v>8</v>
      </c>
      <c r="AD5199" s="55"/>
      <c r="AE5199" s="55" t="s">
        <v>53</v>
      </c>
      <c r="AF5199" s="55" t="s">
        <v>54</v>
      </c>
      <c r="AG5199" s="55">
        <v>0.108126</v>
      </c>
      <c r="AH5199" s="57" t="s">
        <v>44</v>
      </c>
    </row>
    <row r="5200" spans="1:34" x14ac:dyDescent="0.25">
      <c r="A5200" s="54">
        <v>10983511</v>
      </c>
      <c r="B5200" s="55"/>
      <c r="C5200" s="55"/>
      <c r="D5200" s="55">
        <v>60519413</v>
      </c>
      <c r="E5200" s="55"/>
      <c r="F5200" s="55">
        <v>300</v>
      </c>
      <c r="G5200" s="55">
        <v>77580614</v>
      </c>
      <c r="H5200" s="55"/>
      <c r="I5200" s="55">
        <v>2275050012</v>
      </c>
      <c r="J5200" s="55">
        <v>2</v>
      </c>
      <c r="K5200" s="55" t="s">
        <v>34</v>
      </c>
      <c r="L5200" s="55" t="s">
        <v>79</v>
      </c>
      <c r="M5200" s="55">
        <v>34027</v>
      </c>
      <c r="N5200" s="55"/>
      <c r="O5200" s="55" t="s">
        <v>512</v>
      </c>
      <c r="P5200" s="55">
        <v>48811</v>
      </c>
      <c r="Q5200" s="55" t="s">
        <v>37</v>
      </c>
      <c r="R5200" s="55" t="s">
        <v>38</v>
      </c>
      <c r="S5200" s="55"/>
      <c r="T5200" s="55"/>
      <c r="U5200" s="55" t="s">
        <v>38</v>
      </c>
      <c r="V5200" s="55">
        <v>40.752899999999997</v>
      </c>
      <c r="W5200" s="55">
        <v>-74.439899999999994</v>
      </c>
      <c r="X5200" s="55" t="s">
        <v>39</v>
      </c>
      <c r="Y5200" s="55" t="s">
        <v>420</v>
      </c>
      <c r="Z5200" s="55" t="s">
        <v>34</v>
      </c>
      <c r="AA5200" s="55">
        <v>0</v>
      </c>
      <c r="AB5200" s="55" t="s">
        <v>41</v>
      </c>
      <c r="AC5200" s="55">
        <v>8</v>
      </c>
      <c r="AD5200" s="55"/>
      <c r="AE5200" s="55" t="s">
        <v>53</v>
      </c>
      <c r="AF5200" s="55" t="s">
        <v>54</v>
      </c>
      <c r="AG5200" s="55">
        <v>0.15802099999999999</v>
      </c>
      <c r="AH5200" s="57" t="s">
        <v>44</v>
      </c>
    </row>
    <row r="5201" spans="1:34" x14ac:dyDescent="0.25">
      <c r="A5201" s="54">
        <v>10983511</v>
      </c>
      <c r="B5201" s="55"/>
      <c r="C5201" s="55"/>
      <c r="D5201" s="55">
        <v>60519413</v>
      </c>
      <c r="E5201" s="55"/>
      <c r="F5201" s="55">
        <v>300</v>
      </c>
      <c r="G5201" s="55">
        <v>77580514</v>
      </c>
      <c r="H5201" s="55"/>
      <c r="I5201" s="55">
        <v>2275050011</v>
      </c>
      <c r="J5201" s="55">
        <v>2</v>
      </c>
      <c r="K5201" s="55" t="s">
        <v>34</v>
      </c>
      <c r="L5201" s="55" t="s">
        <v>79</v>
      </c>
      <c r="M5201" s="55">
        <v>34027</v>
      </c>
      <c r="N5201" s="55"/>
      <c r="O5201" s="55" t="s">
        <v>512</v>
      </c>
      <c r="P5201" s="55">
        <v>48811</v>
      </c>
      <c r="Q5201" s="55" t="s">
        <v>37</v>
      </c>
      <c r="R5201" s="55" t="s">
        <v>38</v>
      </c>
      <c r="S5201" s="55"/>
      <c r="T5201" s="55"/>
      <c r="U5201" s="55" t="s">
        <v>38</v>
      </c>
      <c r="V5201" s="55">
        <v>40.752899999999997</v>
      </c>
      <c r="W5201" s="55">
        <v>-74.439899999999994</v>
      </c>
      <c r="X5201" s="55" t="s">
        <v>39</v>
      </c>
      <c r="Y5201" s="55" t="s">
        <v>420</v>
      </c>
      <c r="Z5201" s="55" t="s">
        <v>34</v>
      </c>
      <c r="AA5201" s="55">
        <v>0</v>
      </c>
      <c r="AB5201" s="55" t="s">
        <v>41</v>
      </c>
      <c r="AC5201" s="55">
        <v>8</v>
      </c>
      <c r="AD5201" s="55"/>
      <c r="AE5201" s="55">
        <v>7439921</v>
      </c>
      <c r="AF5201" s="55" t="s">
        <v>55</v>
      </c>
      <c r="AG5201" s="55">
        <v>1.3835599999999999E-4</v>
      </c>
      <c r="AH5201" s="57" t="s">
        <v>44</v>
      </c>
    </row>
    <row r="5202" spans="1:34" x14ac:dyDescent="0.25">
      <c r="A5202" s="54">
        <v>11210211</v>
      </c>
      <c r="B5202" s="55"/>
      <c r="C5202" s="55"/>
      <c r="D5202" s="55">
        <v>61055213</v>
      </c>
      <c r="E5202" s="55"/>
      <c r="F5202" s="55">
        <v>300</v>
      </c>
      <c r="G5202" s="55">
        <v>78649814</v>
      </c>
      <c r="H5202" s="55"/>
      <c r="I5202" s="55">
        <v>2275050012</v>
      </c>
      <c r="J5202" s="55">
        <v>2</v>
      </c>
      <c r="K5202" s="55" t="s">
        <v>34</v>
      </c>
      <c r="L5202" s="55" t="s">
        <v>67</v>
      </c>
      <c r="M5202" s="55">
        <v>34037</v>
      </c>
      <c r="N5202" s="55"/>
      <c r="O5202" s="55" t="s">
        <v>513</v>
      </c>
      <c r="P5202" s="55">
        <v>48811</v>
      </c>
      <c r="Q5202" s="55" t="s">
        <v>37</v>
      </c>
      <c r="R5202" s="55" t="s">
        <v>38</v>
      </c>
      <c r="S5202" s="55"/>
      <c r="T5202" s="55"/>
      <c r="U5202" s="55" t="s">
        <v>38</v>
      </c>
      <c r="V5202" s="55">
        <v>41.191200000000002</v>
      </c>
      <c r="W5202" s="55">
        <v>-74.532399999999996</v>
      </c>
      <c r="X5202" s="55" t="s">
        <v>39</v>
      </c>
      <c r="Y5202" s="55" t="s">
        <v>514</v>
      </c>
      <c r="Z5202" s="55" t="s">
        <v>34</v>
      </c>
      <c r="AA5202" s="55">
        <v>0</v>
      </c>
      <c r="AB5202" s="55" t="s">
        <v>41</v>
      </c>
      <c r="AC5202" s="55">
        <v>8</v>
      </c>
      <c r="AD5202" s="55"/>
      <c r="AE5202" s="55" t="s">
        <v>42</v>
      </c>
      <c r="AF5202" s="55" t="s">
        <v>43</v>
      </c>
      <c r="AG5202" s="55">
        <v>1.1376499999999999E-2</v>
      </c>
      <c r="AH5202" s="57" t="s">
        <v>44</v>
      </c>
    </row>
    <row r="5203" spans="1:34" x14ac:dyDescent="0.25">
      <c r="A5203" s="54">
        <v>11210211</v>
      </c>
      <c r="B5203" s="55"/>
      <c r="C5203" s="55"/>
      <c r="D5203" s="55">
        <v>61055213</v>
      </c>
      <c r="E5203" s="55"/>
      <c r="F5203" s="55">
        <v>300</v>
      </c>
      <c r="G5203" s="55">
        <v>78649714</v>
      </c>
      <c r="H5203" s="55"/>
      <c r="I5203" s="55">
        <v>2275050011</v>
      </c>
      <c r="J5203" s="55">
        <v>2</v>
      </c>
      <c r="K5203" s="55" t="s">
        <v>34</v>
      </c>
      <c r="L5203" s="55" t="s">
        <v>67</v>
      </c>
      <c r="M5203" s="55">
        <v>34037</v>
      </c>
      <c r="N5203" s="55"/>
      <c r="O5203" s="55" t="s">
        <v>513</v>
      </c>
      <c r="P5203" s="55">
        <v>48811</v>
      </c>
      <c r="Q5203" s="55" t="s">
        <v>37</v>
      </c>
      <c r="R5203" s="55" t="s">
        <v>38</v>
      </c>
      <c r="S5203" s="55"/>
      <c r="T5203" s="55"/>
      <c r="U5203" s="55" t="s">
        <v>38</v>
      </c>
      <c r="V5203" s="55">
        <v>41.191200000000002</v>
      </c>
      <c r="W5203" s="55">
        <v>-74.532399999999996</v>
      </c>
      <c r="X5203" s="55" t="s">
        <v>39</v>
      </c>
      <c r="Y5203" s="55" t="s">
        <v>514</v>
      </c>
      <c r="Z5203" s="55" t="s">
        <v>34</v>
      </c>
      <c r="AA5203" s="55">
        <v>0</v>
      </c>
      <c r="AB5203" s="55" t="s">
        <v>41</v>
      </c>
      <c r="AC5203" s="55">
        <v>8</v>
      </c>
      <c r="AD5203" s="55"/>
      <c r="AE5203" s="55" t="s">
        <v>42</v>
      </c>
      <c r="AF5203" s="55" t="s">
        <v>43</v>
      </c>
      <c r="AG5203" s="55">
        <v>1.3542700000000001E-3</v>
      </c>
      <c r="AH5203" s="57" t="s">
        <v>44</v>
      </c>
    </row>
    <row r="5204" spans="1:34" x14ac:dyDescent="0.25">
      <c r="A5204" s="54">
        <v>11210211</v>
      </c>
      <c r="B5204" s="55"/>
      <c r="C5204" s="55"/>
      <c r="D5204" s="55">
        <v>61055213</v>
      </c>
      <c r="E5204" s="55"/>
      <c r="F5204" s="55">
        <v>300</v>
      </c>
      <c r="G5204" s="55">
        <v>78649714</v>
      </c>
      <c r="H5204" s="55"/>
      <c r="I5204" s="55">
        <v>2275050011</v>
      </c>
      <c r="J5204" s="55">
        <v>2</v>
      </c>
      <c r="K5204" s="55" t="s">
        <v>34</v>
      </c>
      <c r="L5204" s="55" t="s">
        <v>67</v>
      </c>
      <c r="M5204" s="55">
        <v>34037</v>
      </c>
      <c r="N5204" s="55"/>
      <c r="O5204" s="55" t="s">
        <v>513</v>
      </c>
      <c r="P5204" s="55">
        <v>48811</v>
      </c>
      <c r="Q5204" s="55" t="s">
        <v>37</v>
      </c>
      <c r="R5204" s="55" t="s">
        <v>38</v>
      </c>
      <c r="S5204" s="55"/>
      <c r="T5204" s="55"/>
      <c r="U5204" s="55" t="s">
        <v>38</v>
      </c>
      <c r="V5204" s="55">
        <v>41.191200000000002</v>
      </c>
      <c r="W5204" s="55">
        <v>-74.532399999999996</v>
      </c>
      <c r="X5204" s="55" t="s">
        <v>39</v>
      </c>
      <c r="Y5204" s="55" t="s">
        <v>514</v>
      </c>
      <c r="Z5204" s="55" t="s">
        <v>34</v>
      </c>
      <c r="AA5204" s="55">
        <v>0</v>
      </c>
      <c r="AB5204" s="55" t="s">
        <v>41</v>
      </c>
      <c r="AC5204" s="55">
        <v>8</v>
      </c>
      <c r="AD5204" s="55"/>
      <c r="AE5204" s="55" t="s">
        <v>45</v>
      </c>
      <c r="AF5204" s="55" t="s">
        <v>46</v>
      </c>
      <c r="AG5204" s="55">
        <v>9.0000000000000006E-5</v>
      </c>
      <c r="AH5204" s="57" t="s">
        <v>44</v>
      </c>
    </row>
    <row r="5205" spans="1:34" x14ac:dyDescent="0.25">
      <c r="A5205" s="54">
        <v>11210211</v>
      </c>
      <c r="B5205" s="55"/>
      <c r="C5205" s="55"/>
      <c r="D5205" s="55">
        <v>61055213</v>
      </c>
      <c r="E5205" s="55"/>
      <c r="F5205" s="55">
        <v>300</v>
      </c>
      <c r="G5205" s="55">
        <v>78649814</v>
      </c>
      <c r="H5205" s="55"/>
      <c r="I5205" s="55">
        <v>2275050012</v>
      </c>
      <c r="J5205" s="55">
        <v>2</v>
      </c>
      <c r="K5205" s="55" t="s">
        <v>34</v>
      </c>
      <c r="L5205" s="55" t="s">
        <v>67</v>
      </c>
      <c r="M5205" s="55">
        <v>34037</v>
      </c>
      <c r="N5205" s="55"/>
      <c r="O5205" s="55" t="s">
        <v>513</v>
      </c>
      <c r="P5205" s="55">
        <v>48811</v>
      </c>
      <c r="Q5205" s="55" t="s">
        <v>37</v>
      </c>
      <c r="R5205" s="55" t="s">
        <v>38</v>
      </c>
      <c r="S5205" s="55"/>
      <c r="T5205" s="55"/>
      <c r="U5205" s="55" t="s">
        <v>38</v>
      </c>
      <c r="V5205" s="55">
        <v>41.191200000000002</v>
      </c>
      <c r="W5205" s="55">
        <v>-74.532399999999996</v>
      </c>
      <c r="X5205" s="55" t="s">
        <v>39</v>
      </c>
      <c r="Y5205" s="55" t="s">
        <v>514</v>
      </c>
      <c r="Z5205" s="55" t="s">
        <v>34</v>
      </c>
      <c r="AA5205" s="55">
        <v>0</v>
      </c>
      <c r="AB5205" s="55" t="s">
        <v>41</v>
      </c>
      <c r="AC5205" s="55">
        <v>8</v>
      </c>
      <c r="AD5205" s="55"/>
      <c r="AE5205" s="55" t="s">
        <v>45</v>
      </c>
      <c r="AF5205" s="55" t="s">
        <v>46</v>
      </c>
      <c r="AG5205" s="55">
        <v>1.2140199999999999E-3</v>
      </c>
      <c r="AH5205" s="57" t="s">
        <v>44</v>
      </c>
    </row>
    <row r="5206" spans="1:34" x14ac:dyDescent="0.25">
      <c r="A5206" s="54">
        <v>11210211</v>
      </c>
      <c r="B5206" s="55"/>
      <c r="C5206" s="55"/>
      <c r="D5206" s="55">
        <v>61055213</v>
      </c>
      <c r="E5206" s="55"/>
      <c r="F5206" s="55">
        <v>300</v>
      </c>
      <c r="G5206" s="55">
        <v>78649814</v>
      </c>
      <c r="H5206" s="55"/>
      <c r="I5206" s="55">
        <v>2275050012</v>
      </c>
      <c r="J5206" s="55">
        <v>2</v>
      </c>
      <c r="K5206" s="55" t="s">
        <v>34</v>
      </c>
      <c r="L5206" s="55" t="s">
        <v>67</v>
      </c>
      <c r="M5206" s="55">
        <v>34037</v>
      </c>
      <c r="N5206" s="55"/>
      <c r="O5206" s="55" t="s">
        <v>513</v>
      </c>
      <c r="P5206" s="55">
        <v>48811</v>
      </c>
      <c r="Q5206" s="55" t="s">
        <v>37</v>
      </c>
      <c r="R5206" s="55" t="s">
        <v>38</v>
      </c>
      <c r="S5206" s="55"/>
      <c r="T5206" s="55"/>
      <c r="U5206" s="55" t="s">
        <v>38</v>
      </c>
      <c r="V5206" s="55">
        <v>41.191200000000002</v>
      </c>
      <c r="W5206" s="55">
        <v>-74.532399999999996</v>
      </c>
      <c r="X5206" s="55" t="s">
        <v>39</v>
      </c>
      <c r="Y5206" s="55" t="s">
        <v>514</v>
      </c>
      <c r="Z5206" s="55" t="s">
        <v>34</v>
      </c>
      <c r="AA5206" s="55">
        <v>0</v>
      </c>
      <c r="AB5206" s="55" t="s">
        <v>41</v>
      </c>
      <c r="AC5206" s="55">
        <v>8</v>
      </c>
      <c r="AD5206" s="55"/>
      <c r="AE5206" s="55" t="s">
        <v>47</v>
      </c>
      <c r="AF5206" s="55" t="s">
        <v>48</v>
      </c>
      <c r="AG5206" s="55">
        <v>3.8118200000000001E-3</v>
      </c>
      <c r="AH5206" s="57" t="s">
        <v>44</v>
      </c>
    </row>
    <row r="5207" spans="1:34" x14ac:dyDescent="0.25">
      <c r="A5207" s="54">
        <v>11210211</v>
      </c>
      <c r="B5207" s="55"/>
      <c r="C5207" s="55"/>
      <c r="D5207" s="55">
        <v>61055213</v>
      </c>
      <c r="E5207" s="55"/>
      <c r="F5207" s="55">
        <v>300</v>
      </c>
      <c r="G5207" s="55">
        <v>78649714</v>
      </c>
      <c r="H5207" s="55"/>
      <c r="I5207" s="55">
        <v>2275050011</v>
      </c>
      <c r="J5207" s="55">
        <v>2</v>
      </c>
      <c r="K5207" s="55" t="s">
        <v>34</v>
      </c>
      <c r="L5207" s="55" t="s">
        <v>67</v>
      </c>
      <c r="M5207" s="55">
        <v>34037</v>
      </c>
      <c r="N5207" s="55"/>
      <c r="O5207" s="55" t="s">
        <v>513</v>
      </c>
      <c r="P5207" s="55">
        <v>48811</v>
      </c>
      <c r="Q5207" s="55" t="s">
        <v>37</v>
      </c>
      <c r="R5207" s="55" t="s">
        <v>38</v>
      </c>
      <c r="S5207" s="55"/>
      <c r="T5207" s="55"/>
      <c r="U5207" s="55" t="s">
        <v>38</v>
      </c>
      <c r="V5207" s="55">
        <v>41.191200000000002</v>
      </c>
      <c r="W5207" s="55">
        <v>-74.532399999999996</v>
      </c>
      <c r="X5207" s="55" t="s">
        <v>39</v>
      </c>
      <c r="Y5207" s="55" t="s">
        <v>514</v>
      </c>
      <c r="Z5207" s="55" t="s">
        <v>34</v>
      </c>
      <c r="AA5207" s="55">
        <v>0</v>
      </c>
      <c r="AB5207" s="55" t="s">
        <v>41</v>
      </c>
      <c r="AC5207" s="55">
        <v>8</v>
      </c>
      <c r="AD5207" s="55"/>
      <c r="AE5207" s="55" t="s">
        <v>47</v>
      </c>
      <c r="AF5207" s="55" t="s">
        <v>48</v>
      </c>
      <c r="AG5207" s="55">
        <v>1.4699100000000001E-3</v>
      </c>
      <c r="AH5207" s="57" t="s">
        <v>44</v>
      </c>
    </row>
    <row r="5208" spans="1:34" x14ac:dyDescent="0.25">
      <c r="A5208" s="54">
        <v>11210211</v>
      </c>
      <c r="B5208" s="55"/>
      <c r="C5208" s="55"/>
      <c r="D5208" s="55">
        <v>61055213</v>
      </c>
      <c r="E5208" s="55"/>
      <c r="F5208" s="55">
        <v>300</v>
      </c>
      <c r="G5208" s="55">
        <v>78649714</v>
      </c>
      <c r="H5208" s="55"/>
      <c r="I5208" s="55">
        <v>2275050011</v>
      </c>
      <c r="J5208" s="55">
        <v>2</v>
      </c>
      <c r="K5208" s="55" t="s">
        <v>34</v>
      </c>
      <c r="L5208" s="55" t="s">
        <v>67</v>
      </c>
      <c r="M5208" s="55">
        <v>34037</v>
      </c>
      <c r="N5208" s="55"/>
      <c r="O5208" s="55" t="s">
        <v>513</v>
      </c>
      <c r="P5208" s="55">
        <v>48811</v>
      </c>
      <c r="Q5208" s="55" t="s">
        <v>37</v>
      </c>
      <c r="R5208" s="55" t="s">
        <v>38</v>
      </c>
      <c r="S5208" s="55"/>
      <c r="T5208" s="55"/>
      <c r="U5208" s="55" t="s">
        <v>38</v>
      </c>
      <c r="V5208" s="55">
        <v>41.191200000000002</v>
      </c>
      <c r="W5208" s="55">
        <v>-74.532399999999996</v>
      </c>
      <c r="X5208" s="55" t="s">
        <v>39</v>
      </c>
      <c r="Y5208" s="55" t="s">
        <v>514</v>
      </c>
      <c r="Z5208" s="55" t="s">
        <v>34</v>
      </c>
      <c r="AA5208" s="55">
        <v>0</v>
      </c>
      <c r="AB5208" s="55" t="s">
        <v>41</v>
      </c>
      <c r="AC5208" s="55">
        <v>8</v>
      </c>
      <c r="AD5208" s="55"/>
      <c r="AE5208" s="55" t="s">
        <v>49</v>
      </c>
      <c r="AF5208" s="55" t="s">
        <v>50</v>
      </c>
      <c r="AG5208" s="55">
        <v>2.1302999999999999E-3</v>
      </c>
      <c r="AH5208" s="57" t="s">
        <v>44</v>
      </c>
    </row>
    <row r="5209" spans="1:34" x14ac:dyDescent="0.25">
      <c r="A5209" s="54">
        <v>11210211</v>
      </c>
      <c r="B5209" s="55"/>
      <c r="C5209" s="55"/>
      <c r="D5209" s="55">
        <v>61055213</v>
      </c>
      <c r="E5209" s="55"/>
      <c r="F5209" s="55">
        <v>300</v>
      </c>
      <c r="G5209" s="55">
        <v>78649814</v>
      </c>
      <c r="H5209" s="55"/>
      <c r="I5209" s="55">
        <v>2275050012</v>
      </c>
      <c r="J5209" s="55">
        <v>2</v>
      </c>
      <c r="K5209" s="55" t="s">
        <v>34</v>
      </c>
      <c r="L5209" s="55" t="s">
        <v>67</v>
      </c>
      <c r="M5209" s="55">
        <v>34037</v>
      </c>
      <c r="N5209" s="55"/>
      <c r="O5209" s="55" t="s">
        <v>513</v>
      </c>
      <c r="P5209" s="55">
        <v>48811</v>
      </c>
      <c r="Q5209" s="55" t="s">
        <v>37</v>
      </c>
      <c r="R5209" s="55" t="s">
        <v>38</v>
      </c>
      <c r="S5209" s="55"/>
      <c r="T5209" s="55"/>
      <c r="U5209" s="55" t="s">
        <v>38</v>
      </c>
      <c r="V5209" s="55">
        <v>41.191200000000002</v>
      </c>
      <c r="W5209" s="55">
        <v>-74.532399999999996</v>
      </c>
      <c r="X5209" s="55" t="s">
        <v>39</v>
      </c>
      <c r="Y5209" s="55" t="s">
        <v>514</v>
      </c>
      <c r="Z5209" s="55" t="s">
        <v>34</v>
      </c>
      <c r="AA5209" s="55">
        <v>0</v>
      </c>
      <c r="AB5209" s="55" t="s">
        <v>41</v>
      </c>
      <c r="AC5209" s="55">
        <v>8</v>
      </c>
      <c r="AD5209" s="55"/>
      <c r="AE5209" s="55" t="s">
        <v>49</v>
      </c>
      <c r="AF5209" s="55" t="s">
        <v>50</v>
      </c>
      <c r="AG5209" s="55">
        <v>3.9055499999999998E-3</v>
      </c>
      <c r="AH5209" s="57" t="s">
        <v>44</v>
      </c>
    </row>
    <row r="5210" spans="1:34" x14ac:dyDescent="0.25">
      <c r="A5210" s="54">
        <v>11210211</v>
      </c>
      <c r="B5210" s="55"/>
      <c r="C5210" s="55"/>
      <c r="D5210" s="55">
        <v>61055213</v>
      </c>
      <c r="E5210" s="55"/>
      <c r="F5210" s="55">
        <v>300</v>
      </c>
      <c r="G5210" s="55">
        <v>78649714</v>
      </c>
      <c r="H5210" s="55"/>
      <c r="I5210" s="55">
        <v>2275050011</v>
      </c>
      <c r="J5210" s="55">
        <v>2</v>
      </c>
      <c r="K5210" s="55" t="s">
        <v>34</v>
      </c>
      <c r="L5210" s="55" t="s">
        <v>67</v>
      </c>
      <c r="M5210" s="55">
        <v>34037</v>
      </c>
      <c r="N5210" s="55"/>
      <c r="O5210" s="55" t="s">
        <v>513</v>
      </c>
      <c r="P5210" s="55">
        <v>48811</v>
      </c>
      <c r="Q5210" s="55" t="s">
        <v>37</v>
      </c>
      <c r="R5210" s="55" t="s">
        <v>38</v>
      </c>
      <c r="S5210" s="55"/>
      <c r="T5210" s="55"/>
      <c r="U5210" s="55" t="s">
        <v>38</v>
      </c>
      <c r="V5210" s="55">
        <v>41.191200000000002</v>
      </c>
      <c r="W5210" s="55">
        <v>-74.532399999999996</v>
      </c>
      <c r="X5210" s="55" t="s">
        <v>39</v>
      </c>
      <c r="Y5210" s="55" t="s">
        <v>514</v>
      </c>
      <c r="Z5210" s="55" t="s">
        <v>34</v>
      </c>
      <c r="AA5210" s="55">
        <v>0</v>
      </c>
      <c r="AB5210" s="55" t="s">
        <v>41</v>
      </c>
      <c r="AC5210" s="55">
        <v>8</v>
      </c>
      <c r="AD5210" s="55"/>
      <c r="AE5210" s="55" t="s">
        <v>51</v>
      </c>
      <c r="AF5210" s="55" t="s">
        <v>52</v>
      </c>
      <c r="AG5210" s="55">
        <v>5.8500000000000002E-4</v>
      </c>
      <c r="AH5210" s="57" t="s">
        <v>44</v>
      </c>
    </row>
    <row r="5211" spans="1:34" x14ac:dyDescent="0.25">
      <c r="A5211" s="54">
        <v>11210211</v>
      </c>
      <c r="B5211" s="55"/>
      <c r="C5211" s="55"/>
      <c r="D5211" s="55">
        <v>61055213</v>
      </c>
      <c r="E5211" s="55"/>
      <c r="F5211" s="55">
        <v>300</v>
      </c>
      <c r="G5211" s="55">
        <v>78649814</v>
      </c>
      <c r="H5211" s="55"/>
      <c r="I5211" s="55">
        <v>2275050012</v>
      </c>
      <c r="J5211" s="55">
        <v>2</v>
      </c>
      <c r="K5211" s="55" t="s">
        <v>34</v>
      </c>
      <c r="L5211" s="55" t="s">
        <v>67</v>
      </c>
      <c r="M5211" s="55">
        <v>34037</v>
      </c>
      <c r="N5211" s="55"/>
      <c r="O5211" s="55" t="s">
        <v>513</v>
      </c>
      <c r="P5211" s="55">
        <v>48811</v>
      </c>
      <c r="Q5211" s="55" t="s">
        <v>37</v>
      </c>
      <c r="R5211" s="55" t="s">
        <v>38</v>
      </c>
      <c r="S5211" s="55"/>
      <c r="T5211" s="55"/>
      <c r="U5211" s="55" t="s">
        <v>38</v>
      </c>
      <c r="V5211" s="55">
        <v>41.191200000000002</v>
      </c>
      <c r="W5211" s="55">
        <v>-74.532399999999996</v>
      </c>
      <c r="X5211" s="55" t="s">
        <v>39</v>
      </c>
      <c r="Y5211" s="55" t="s">
        <v>514</v>
      </c>
      <c r="Z5211" s="55" t="s">
        <v>34</v>
      </c>
      <c r="AA5211" s="55">
        <v>0</v>
      </c>
      <c r="AB5211" s="55" t="s">
        <v>41</v>
      </c>
      <c r="AC5211" s="55">
        <v>8</v>
      </c>
      <c r="AD5211" s="55"/>
      <c r="AE5211" s="55" t="s">
        <v>51</v>
      </c>
      <c r="AF5211" s="55" t="s">
        <v>52</v>
      </c>
      <c r="AG5211" s="55">
        <v>5.3417999999999998E-3</v>
      </c>
      <c r="AH5211" s="57" t="s">
        <v>44</v>
      </c>
    </row>
    <row r="5212" spans="1:34" x14ac:dyDescent="0.25">
      <c r="A5212" s="54">
        <v>11210211</v>
      </c>
      <c r="B5212" s="55"/>
      <c r="C5212" s="55"/>
      <c r="D5212" s="55">
        <v>61055213</v>
      </c>
      <c r="E5212" s="55"/>
      <c r="F5212" s="55">
        <v>300</v>
      </c>
      <c r="G5212" s="55">
        <v>78649814</v>
      </c>
      <c r="H5212" s="55"/>
      <c r="I5212" s="55">
        <v>2275050012</v>
      </c>
      <c r="J5212" s="55">
        <v>2</v>
      </c>
      <c r="K5212" s="55" t="s">
        <v>34</v>
      </c>
      <c r="L5212" s="55" t="s">
        <v>67</v>
      </c>
      <c r="M5212" s="55">
        <v>34037</v>
      </c>
      <c r="N5212" s="55"/>
      <c r="O5212" s="55" t="s">
        <v>513</v>
      </c>
      <c r="P5212" s="55">
        <v>48811</v>
      </c>
      <c r="Q5212" s="55" t="s">
        <v>37</v>
      </c>
      <c r="R5212" s="55" t="s">
        <v>38</v>
      </c>
      <c r="S5212" s="55"/>
      <c r="T5212" s="55"/>
      <c r="U5212" s="55" t="s">
        <v>38</v>
      </c>
      <c r="V5212" s="55">
        <v>41.191200000000002</v>
      </c>
      <c r="W5212" s="55">
        <v>-74.532399999999996</v>
      </c>
      <c r="X5212" s="55" t="s">
        <v>39</v>
      </c>
      <c r="Y5212" s="55" t="s">
        <v>514</v>
      </c>
      <c r="Z5212" s="55" t="s">
        <v>34</v>
      </c>
      <c r="AA5212" s="55">
        <v>0</v>
      </c>
      <c r="AB5212" s="55" t="s">
        <v>41</v>
      </c>
      <c r="AC5212" s="55">
        <v>8</v>
      </c>
      <c r="AD5212" s="55"/>
      <c r="AE5212" s="55" t="s">
        <v>53</v>
      </c>
      <c r="AF5212" s="55" t="s">
        <v>54</v>
      </c>
      <c r="AG5212" s="55">
        <v>0.15802099999999999</v>
      </c>
      <c r="AH5212" s="57" t="s">
        <v>44</v>
      </c>
    </row>
    <row r="5213" spans="1:34" x14ac:dyDescent="0.25">
      <c r="A5213" s="54">
        <v>11210211</v>
      </c>
      <c r="B5213" s="55"/>
      <c r="C5213" s="55"/>
      <c r="D5213" s="55">
        <v>61055213</v>
      </c>
      <c r="E5213" s="55"/>
      <c r="F5213" s="55">
        <v>300</v>
      </c>
      <c r="G5213" s="55">
        <v>78649714</v>
      </c>
      <c r="H5213" s="55"/>
      <c r="I5213" s="55">
        <v>2275050011</v>
      </c>
      <c r="J5213" s="55">
        <v>2</v>
      </c>
      <c r="K5213" s="55" t="s">
        <v>34</v>
      </c>
      <c r="L5213" s="55" t="s">
        <v>67</v>
      </c>
      <c r="M5213" s="55">
        <v>34037</v>
      </c>
      <c r="N5213" s="55"/>
      <c r="O5213" s="55" t="s">
        <v>513</v>
      </c>
      <c r="P5213" s="55">
        <v>48811</v>
      </c>
      <c r="Q5213" s="55" t="s">
        <v>37</v>
      </c>
      <c r="R5213" s="55" t="s">
        <v>38</v>
      </c>
      <c r="S5213" s="55"/>
      <c r="T5213" s="55"/>
      <c r="U5213" s="55" t="s">
        <v>38</v>
      </c>
      <c r="V5213" s="55">
        <v>41.191200000000002</v>
      </c>
      <c r="W5213" s="55">
        <v>-74.532399999999996</v>
      </c>
      <c r="X5213" s="55" t="s">
        <v>39</v>
      </c>
      <c r="Y5213" s="55" t="s">
        <v>514</v>
      </c>
      <c r="Z5213" s="55" t="s">
        <v>34</v>
      </c>
      <c r="AA5213" s="55">
        <v>0</v>
      </c>
      <c r="AB5213" s="55" t="s">
        <v>41</v>
      </c>
      <c r="AC5213" s="55">
        <v>8</v>
      </c>
      <c r="AD5213" s="55"/>
      <c r="AE5213" s="55" t="s">
        <v>53</v>
      </c>
      <c r="AF5213" s="55" t="s">
        <v>54</v>
      </c>
      <c r="AG5213" s="55">
        <v>0.108126</v>
      </c>
      <c r="AH5213" s="57" t="s">
        <v>44</v>
      </c>
    </row>
    <row r="5214" spans="1:34" x14ac:dyDescent="0.25">
      <c r="A5214" s="54">
        <v>11210211</v>
      </c>
      <c r="B5214" s="55"/>
      <c r="C5214" s="55"/>
      <c r="D5214" s="55">
        <v>61055213</v>
      </c>
      <c r="E5214" s="55"/>
      <c r="F5214" s="55">
        <v>300</v>
      </c>
      <c r="G5214" s="55">
        <v>78649714</v>
      </c>
      <c r="H5214" s="55"/>
      <c r="I5214" s="55">
        <v>2275050011</v>
      </c>
      <c r="J5214" s="55">
        <v>2</v>
      </c>
      <c r="K5214" s="55" t="s">
        <v>34</v>
      </c>
      <c r="L5214" s="55" t="s">
        <v>67</v>
      </c>
      <c r="M5214" s="55">
        <v>34037</v>
      </c>
      <c r="N5214" s="55"/>
      <c r="O5214" s="55" t="s">
        <v>513</v>
      </c>
      <c r="P5214" s="55">
        <v>48811</v>
      </c>
      <c r="Q5214" s="55" t="s">
        <v>37</v>
      </c>
      <c r="R5214" s="55" t="s">
        <v>38</v>
      </c>
      <c r="S5214" s="55"/>
      <c r="T5214" s="55"/>
      <c r="U5214" s="55" t="s">
        <v>38</v>
      </c>
      <c r="V5214" s="55">
        <v>41.191200000000002</v>
      </c>
      <c r="W5214" s="55">
        <v>-74.532399999999996</v>
      </c>
      <c r="X5214" s="55" t="s">
        <v>39</v>
      </c>
      <c r="Y5214" s="55" t="s">
        <v>514</v>
      </c>
      <c r="Z5214" s="55" t="s">
        <v>34</v>
      </c>
      <c r="AA5214" s="55">
        <v>0</v>
      </c>
      <c r="AB5214" s="55" t="s">
        <v>41</v>
      </c>
      <c r="AC5214" s="55">
        <v>8</v>
      </c>
      <c r="AD5214" s="55"/>
      <c r="AE5214" s="55">
        <v>7439921</v>
      </c>
      <c r="AF5214" s="55" t="s">
        <v>55</v>
      </c>
      <c r="AG5214" s="55">
        <v>1.3835599999999999E-4</v>
      </c>
      <c r="AH5214" s="57" t="s">
        <v>44</v>
      </c>
    </row>
    <row r="5215" spans="1:34" x14ac:dyDescent="0.25">
      <c r="A5215" s="54">
        <v>11819711</v>
      </c>
      <c r="B5215" s="55"/>
      <c r="C5215" s="55"/>
      <c r="D5215" s="55">
        <v>61348413</v>
      </c>
      <c r="E5215" s="55"/>
      <c r="F5215" s="55">
        <v>300</v>
      </c>
      <c r="G5215" s="55">
        <v>79234714</v>
      </c>
      <c r="H5215" s="55"/>
      <c r="I5215" s="55">
        <v>2275050011</v>
      </c>
      <c r="J5215" s="55">
        <v>2</v>
      </c>
      <c r="K5215" s="55" t="s">
        <v>34</v>
      </c>
      <c r="L5215" s="55" t="s">
        <v>82</v>
      </c>
      <c r="M5215" s="55">
        <v>34041</v>
      </c>
      <c r="N5215" s="55"/>
      <c r="O5215" s="55" t="s">
        <v>515</v>
      </c>
      <c r="P5215" s="55">
        <v>48811</v>
      </c>
      <c r="Q5215" s="55" t="s">
        <v>37</v>
      </c>
      <c r="R5215" s="55" t="s">
        <v>38</v>
      </c>
      <c r="S5215" s="55"/>
      <c r="T5215" s="55"/>
      <c r="U5215" s="55" t="s">
        <v>38</v>
      </c>
      <c r="V5215" s="55">
        <v>40.895899999999997</v>
      </c>
      <c r="W5215" s="55">
        <v>-74.999600000000001</v>
      </c>
      <c r="X5215" s="55" t="s">
        <v>39</v>
      </c>
      <c r="Y5215" s="55" t="s">
        <v>516</v>
      </c>
      <c r="Z5215" s="55" t="s">
        <v>34</v>
      </c>
      <c r="AA5215" s="55">
        <v>0</v>
      </c>
      <c r="AB5215" s="55" t="s">
        <v>41</v>
      </c>
      <c r="AC5215" s="55">
        <v>8</v>
      </c>
      <c r="AD5215" s="55"/>
      <c r="AE5215" s="55" t="s">
        <v>42</v>
      </c>
      <c r="AF5215" s="55" t="s">
        <v>43</v>
      </c>
      <c r="AG5215" s="55">
        <v>5.6110300000000004E-3</v>
      </c>
      <c r="AH5215" s="57" t="s">
        <v>44</v>
      </c>
    </row>
    <row r="5216" spans="1:34" x14ac:dyDescent="0.25">
      <c r="A5216" s="54">
        <v>11819711</v>
      </c>
      <c r="B5216" s="55"/>
      <c r="C5216" s="55"/>
      <c r="D5216" s="55">
        <v>61348413</v>
      </c>
      <c r="E5216" s="55"/>
      <c r="F5216" s="55">
        <v>300</v>
      </c>
      <c r="G5216" s="55">
        <v>79234714</v>
      </c>
      <c r="H5216" s="55"/>
      <c r="I5216" s="55">
        <v>2275050011</v>
      </c>
      <c r="J5216" s="55">
        <v>2</v>
      </c>
      <c r="K5216" s="55" t="s">
        <v>34</v>
      </c>
      <c r="L5216" s="55" t="s">
        <v>82</v>
      </c>
      <c r="M5216" s="55">
        <v>34041</v>
      </c>
      <c r="N5216" s="55"/>
      <c r="O5216" s="55" t="s">
        <v>515</v>
      </c>
      <c r="P5216" s="55">
        <v>48811</v>
      </c>
      <c r="Q5216" s="55" t="s">
        <v>37</v>
      </c>
      <c r="R5216" s="55" t="s">
        <v>38</v>
      </c>
      <c r="S5216" s="55"/>
      <c r="T5216" s="55"/>
      <c r="U5216" s="55" t="s">
        <v>38</v>
      </c>
      <c r="V5216" s="55">
        <v>40.895899999999997</v>
      </c>
      <c r="W5216" s="55">
        <v>-74.999600000000001</v>
      </c>
      <c r="X5216" s="55" t="s">
        <v>39</v>
      </c>
      <c r="Y5216" s="55" t="s">
        <v>516</v>
      </c>
      <c r="Z5216" s="55" t="s">
        <v>34</v>
      </c>
      <c r="AA5216" s="55">
        <v>0</v>
      </c>
      <c r="AB5216" s="55" t="s">
        <v>41</v>
      </c>
      <c r="AC5216" s="55">
        <v>8</v>
      </c>
      <c r="AD5216" s="55"/>
      <c r="AE5216" s="55" t="s">
        <v>45</v>
      </c>
      <c r="AF5216" s="55" t="s">
        <v>46</v>
      </c>
      <c r="AG5216" s="55">
        <v>3.7289000000000002E-4</v>
      </c>
      <c r="AH5216" s="57" t="s">
        <v>44</v>
      </c>
    </row>
    <row r="5217" spans="1:34" x14ac:dyDescent="0.25">
      <c r="A5217" s="54">
        <v>11819711</v>
      </c>
      <c r="B5217" s="55"/>
      <c r="C5217" s="55"/>
      <c r="D5217" s="55">
        <v>61348413</v>
      </c>
      <c r="E5217" s="55"/>
      <c r="F5217" s="55">
        <v>300</v>
      </c>
      <c r="G5217" s="55">
        <v>79234714</v>
      </c>
      <c r="H5217" s="55"/>
      <c r="I5217" s="55">
        <v>2275050011</v>
      </c>
      <c r="J5217" s="55">
        <v>2</v>
      </c>
      <c r="K5217" s="55" t="s">
        <v>34</v>
      </c>
      <c r="L5217" s="55" t="s">
        <v>82</v>
      </c>
      <c r="M5217" s="55">
        <v>34041</v>
      </c>
      <c r="N5217" s="55"/>
      <c r="O5217" s="55" t="s">
        <v>515</v>
      </c>
      <c r="P5217" s="55">
        <v>48811</v>
      </c>
      <c r="Q5217" s="55" t="s">
        <v>37</v>
      </c>
      <c r="R5217" s="55" t="s">
        <v>38</v>
      </c>
      <c r="S5217" s="55"/>
      <c r="T5217" s="55"/>
      <c r="U5217" s="55" t="s">
        <v>38</v>
      </c>
      <c r="V5217" s="55">
        <v>40.895899999999997</v>
      </c>
      <c r="W5217" s="55">
        <v>-74.999600000000001</v>
      </c>
      <c r="X5217" s="55" t="s">
        <v>39</v>
      </c>
      <c r="Y5217" s="55" t="s">
        <v>516</v>
      </c>
      <c r="Z5217" s="55" t="s">
        <v>34</v>
      </c>
      <c r="AA5217" s="55">
        <v>0</v>
      </c>
      <c r="AB5217" s="55" t="s">
        <v>41</v>
      </c>
      <c r="AC5217" s="55">
        <v>8</v>
      </c>
      <c r="AD5217" s="55"/>
      <c r="AE5217" s="55" t="s">
        <v>47</v>
      </c>
      <c r="AF5217" s="55" t="s">
        <v>48</v>
      </c>
      <c r="AG5217" s="55">
        <v>6.0901499999999999E-3</v>
      </c>
      <c r="AH5217" s="57" t="s">
        <v>44</v>
      </c>
    </row>
    <row r="5218" spans="1:34" x14ac:dyDescent="0.25">
      <c r="A5218" s="54">
        <v>11819711</v>
      </c>
      <c r="B5218" s="55"/>
      <c r="C5218" s="55"/>
      <c r="D5218" s="55">
        <v>61348413</v>
      </c>
      <c r="E5218" s="55"/>
      <c r="F5218" s="55">
        <v>300</v>
      </c>
      <c r="G5218" s="55">
        <v>79234714</v>
      </c>
      <c r="H5218" s="55"/>
      <c r="I5218" s="55">
        <v>2275050011</v>
      </c>
      <c r="J5218" s="55">
        <v>2</v>
      </c>
      <c r="K5218" s="55" t="s">
        <v>34</v>
      </c>
      <c r="L5218" s="55" t="s">
        <v>82</v>
      </c>
      <c r="M5218" s="55">
        <v>34041</v>
      </c>
      <c r="N5218" s="55"/>
      <c r="O5218" s="55" t="s">
        <v>515</v>
      </c>
      <c r="P5218" s="55">
        <v>48811</v>
      </c>
      <c r="Q5218" s="55" t="s">
        <v>37</v>
      </c>
      <c r="R5218" s="55" t="s">
        <v>38</v>
      </c>
      <c r="S5218" s="55"/>
      <c r="T5218" s="55"/>
      <c r="U5218" s="55" t="s">
        <v>38</v>
      </c>
      <c r="V5218" s="55">
        <v>40.895899999999997</v>
      </c>
      <c r="W5218" s="55">
        <v>-74.999600000000001</v>
      </c>
      <c r="X5218" s="55" t="s">
        <v>39</v>
      </c>
      <c r="Y5218" s="55" t="s">
        <v>516</v>
      </c>
      <c r="Z5218" s="55" t="s">
        <v>34</v>
      </c>
      <c r="AA5218" s="55">
        <v>0</v>
      </c>
      <c r="AB5218" s="55" t="s">
        <v>41</v>
      </c>
      <c r="AC5218" s="55">
        <v>8</v>
      </c>
      <c r="AD5218" s="55"/>
      <c r="AE5218" s="55" t="s">
        <v>49</v>
      </c>
      <c r="AF5218" s="55" t="s">
        <v>50</v>
      </c>
      <c r="AG5218" s="55">
        <v>8.8263100000000004E-3</v>
      </c>
      <c r="AH5218" s="57" t="s">
        <v>44</v>
      </c>
    </row>
    <row r="5219" spans="1:34" x14ac:dyDescent="0.25">
      <c r="A5219" s="54">
        <v>11819711</v>
      </c>
      <c r="B5219" s="55"/>
      <c r="C5219" s="55"/>
      <c r="D5219" s="55">
        <v>61348413</v>
      </c>
      <c r="E5219" s="55"/>
      <c r="F5219" s="55">
        <v>300</v>
      </c>
      <c r="G5219" s="55">
        <v>79234714</v>
      </c>
      <c r="H5219" s="55"/>
      <c r="I5219" s="55">
        <v>2275050011</v>
      </c>
      <c r="J5219" s="55">
        <v>2</v>
      </c>
      <c r="K5219" s="55" t="s">
        <v>34</v>
      </c>
      <c r="L5219" s="55" t="s">
        <v>82</v>
      </c>
      <c r="M5219" s="55">
        <v>34041</v>
      </c>
      <c r="N5219" s="55"/>
      <c r="O5219" s="55" t="s">
        <v>515</v>
      </c>
      <c r="P5219" s="55">
        <v>48811</v>
      </c>
      <c r="Q5219" s="55" t="s">
        <v>37</v>
      </c>
      <c r="R5219" s="55" t="s">
        <v>38</v>
      </c>
      <c r="S5219" s="55"/>
      <c r="T5219" s="55"/>
      <c r="U5219" s="55" t="s">
        <v>38</v>
      </c>
      <c r="V5219" s="55">
        <v>40.895899999999997</v>
      </c>
      <c r="W5219" s="55">
        <v>-74.999600000000001</v>
      </c>
      <c r="X5219" s="55" t="s">
        <v>39</v>
      </c>
      <c r="Y5219" s="55" t="s">
        <v>516</v>
      </c>
      <c r="Z5219" s="55" t="s">
        <v>34</v>
      </c>
      <c r="AA5219" s="55">
        <v>0</v>
      </c>
      <c r="AB5219" s="55" t="s">
        <v>41</v>
      </c>
      <c r="AC5219" s="55">
        <v>8</v>
      </c>
      <c r="AD5219" s="55"/>
      <c r="AE5219" s="55" t="s">
        <v>51</v>
      </c>
      <c r="AF5219" s="55" t="s">
        <v>52</v>
      </c>
      <c r="AG5219" s="55">
        <v>2.4237899999999999E-3</v>
      </c>
      <c r="AH5219" s="57" t="s">
        <v>44</v>
      </c>
    </row>
    <row r="5220" spans="1:34" x14ac:dyDescent="0.25">
      <c r="A5220" s="54">
        <v>11819711</v>
      </c>
      <c r="B5220" s="55"/>
      <c r="C5220" s="55"/>
      <c r="D5220" s="55">
        <v>61348413</v>
      </c>
      <c r="E5220" s="55"/>
      <c r="F5220" s="55">
        <v>300</v>
      </c>
      <c r="G5220" s="55">
        <v>79234714</v>
      </c>
      <c r="H5220" s="55"/>
      <c r="I5220" s="55">
        <v>2275050011</v>
      </c>
      <c r="J5220" s="55">
        <v>2</v>
      </c>
      <c r="K5220" s="55" t="s">
        <v>34</v>
      </c>
      <c r="L5220" s="55" t="s">
        <v>82</v>
      </c>
      <c r="M5220" s="55">
        <v>34041</v>
      </c>
      <c r="N5220" s="55"/>
      <c r="O5220" s="55" t="s">
        <v>515</v>
      </c>
      <c r="P5220" s="55">
        <v>48811</v>
      </c>
      <c r="Q5220" s="55" t="s">
        <v>37</v>
      </c>
      <c r="R5220" s="55" t="s">
        <v>38</v>
      </c>
      <c r="S5220" s="55"/>
      <c r="T5220" s="55"/>
      <c r="U5220" s="55" t="s">
        <v>38</v>
      </c>
      <c r="V5220" s="55">
        <v>40.895899999999997</v>
      </c>
      <c r="W5220" s="55">
        <v>-74.999600000000001</v>
      </c>
      <c r="X5220" s="55" t="s">
        <v>39</v>
      </c>
      <c r="Y5220" s="55" t="s">
        <v>516</v>
      </c>
      <c r="Z5220" s="55" t="s">
        <v>34</v>
      </c>
      <c r="AA5220" s="55">
        <v>0</v>
      </c>
      <c r="AB5220" s="55" t="s">
        <v>41</v>
      </c>
      <c r="AC5220" s="55">
        <v>8</v>
      </c>
      <c r="AD5220" s="55"/>
      <c r="AE5220" s="55" t="s">
        <v>53</v>
      </c>
      <c r="AF5220" s="55" t="s">
        <v>54</v>
      </c>
      <c r="AG5220" s="55">
        <v>0.44799</v>
      </c>
      <c r="AH5220" s="57" t="s">
        <v>44</v>
      </c>
    </row>
    <row r="5221" spans="1:34" x14ac:dyDescent="0.25">
      <c r="A5221" s="54">
        <v>11819711</v>
      </c>
      <c r="B5221" s="55"/>
      <c r="C5221" s="55"/>
      <c r="D5221" s="55">
        <v>61348413</v>
      </c>
      <c r="E5221" s="55"/>
      <c r="F5221" s="55">
        <v>300</v>
      </c>
      <c r="G5221" s="55">
        <v>79234714</v>
      </c>
      <c r="H5221" s="55"/>
      <c r="I5221" s="55">
        <v>2275050011</v>
      </c>
      <c r="J5221" s="55">
        <v>2</v>
      </c>
      <c r="K5221" s="55" t="s">
        <v>34</v>
      </c>
      <c r="L5221" s="55" t="s">
        <v>82</v>
      </c>
      <c r="M5221" s="55">
        <v>34041</v>
      </c>
      <c r="N5221" s="55"/>
      <c r="O5221" s="55" t="s">
        <v>515</v>
      </c>
      <c r="P5221" s="55">
        <v>48811</v>
      </c>
      <c r="Q5221" s="55" t="s">
        <v>37</v>
      </c>
      <c r="R5221" s="55" t="s">
        <v>38</v>
      </c>
      <c r="S5221" s="55"/>
      <c r="T5221" s="55"/>
      <c r="U5221" s="55" t="s">
        <v>38</v>
      </c>
      <c r="V5221" s="55">
        <v>40.895899999999997</v>
      </c>
      <c r="W5221" s="55">
        <v>-74.999600000000001</v>
      </c>
      <c r="X5221" s="55" t="s">
        <v>39</v>
      </c>
      <c r="Y5221" s="55" t="s">
        <v>516</v>
      </c>
      <c r="Z5221" s="55" t="s">
        <v>34</v>
      </c>
      <c r="AA5221" s="55">
        <v>0</v>
      </c>
      <c r="AB5221" s="55" t="s">
        <v>41</v>
      </c>
      <c r="AC5221" s="55">
        <v>8</v>
      </c>
      <c r="AD5221" s="55"/>
      <c r="AE5221" s="55">
        <v>7439921</v>
      </c>
      <c r="AF5221" s="55" t="s">
        <v>55</v>
      </c>
      <c r="AG5221" s="55">
        <v>5.7324100000000005E-4</v>
      </c>
      <c r="AH5221" s="57" t="s">
        <v>44</v>
      </c>
    </row>
    <row r="5222" spans="1:34" x14ac:dyDescent="0.25">
      <c r="A5222" s="54">
        <v>12323211</v>
      </c>
      <c r="B5222" s="55"/>
      <c r="C5222" s="55"/>
      <c r="D5222" s="55">
        <v>61753513</v>
      </c>
      <c r="E5222" s="55"/>
      <c r="F5222" s="55">
        <v>300</v>
      </c>
      <c r="G5222" s="55">
        <v>80033114</v>
      </c>
      <c r="H5222" s="55"/>
      <c r="I5222" s="55">
        <v>2275050011</v>
      </c>
      <c r="J5222" s="55">
        <v>2</v>
      </c>
      <c r="K5222" s="55" t="s">
        <v>34</v>
      </c>
      <c r="L5222" s="55" t="s">
        <v>87</v>
      </c>
      <c r="M5222" s="55">
        <v>34011</v>
      </c>
      <c r="N5222" s="55"/>
      <c r="O5222" s="55" t="s">
        <v>517</v>
      </c>
      <c r="P5222" s="55">
        <v>48811</v>
      </c>
      <c r="Q5222" s="55" t="s">
        <v>37</v>
      </c>
      <c r="R5222" s="55" t="s">
        <v>38</v>
      </c>
      <c r="S5222" s="55"/>
      <c r="T5222" s="55"/>
      <c r="U5222" s="55" t="s">
        <v>38</v>
      </c>
      <c r="V5222" s="55">
        <v>39.433100000000003</v>
      </c>
      <c r="W5222" s="55">
        <v>-75.396699999999996</v>
      </c>
      <c r="X5222" s="55" t="s">
        <v>39</v>
      </c>
      <c r="Y5222" s="55" t="s">
        <v>353</v>
      </c>
      <c r="Z5222" s="55" t="s">
        <v>34</v>
      </c>
      <c r="AA5222" s="55">
        <v>0</v>
      </c>
      <c r="AB5222" s="55" t="s">
        <v>41</v>
      </c>
      <c r="AC5222" s="55">
        <v>8</v>
      </c>
      <c r="AD5222" s="55"/>
      <c r="AE5222" s="55" t="s">
        <v>42</v>
      </c>
      <c r="AF5222" s="55" t="s">
        <v>43</v>
      </c>
      <c r="AG5222" s="55">
        <v>5.8844400000000003E-3</v>
      </c>
      <c r="AH5222" s="57" t="s">
        <v>44</v>
      </c>
    </row>
    <row r="5223" spans="1:34" x14ac:dyDescent="0.25">
      <c r="A5223" s="54">
        <v>12323211</v>
      </c>
      <c r="B5223" s="55"/>
      <c r="C5223" s="55"/>
      <c r="D5223" s="55">
        <v>61753513</v>
      </c>
      <c r="E5223" s="55"/>
      <c r="F5223" s="55">
        <v>300</v>
      </c>
      <c r="G5223" s="55">
        <v>80033114</v>
      </c>
      <c r="H5223" s="55"/>
      <c r="I5223" s="55">
        <v>2275050011</v>
      </c>
      <c r="J5223" s="55">
        <v>2</v>
      </c>
      <c r="K5223" s="55" t="s">
        <v>34</v>
      </c>
      <c r="L5223" s="55" t="s">
        <v>87</v>
      </c>
      <c r="M5223" s="55">
        <v>34011</v>
      </c>
      <c r="N5223" s="55"/>
      <c r="O5223" s="55" t="s">
        <v>517</v>
      </c>
      <c r="P5223" s="55">
        <v>48811</v>
      </c>
      <c r="Q5223" s="55" t="s">
        <v>37</v>
      </c>
      <c r="R5223" s="55" t="s">
        <v>38</v>
      </c>
      <c r="S5223" s="55"/>
      <c r="T5223" s="55"/>
      <c r="U5223" s="55" t="s">
        <v>38</v>
      </c>
      <c r="V5223" s="55">
        <v>39.433100000000003</v>
      </c>
      <c r="W5223" s="55">
        <v>-75.396699999999996</v>
      </c>
      <c r="X5223" s="55" t="s">
        <v>39</v>
      </c>
      <c r="Y5223" s="55" t="s">
        <v>353</v>
      </c>
      <c r="Z5223" s="55" t="s">
        <v>34</v>
      </c>
      <c r="AA5223" s="55">
        <v>0</v>
      </c>
      <c r="AB5223" s="55" t="s">
        <v>41</v>
      </c>
      <c r="AC5223" s="55">
        <v>8</v>
      </c>
      <c r="AD5223" s="55"/>
      <c r="AE5223" s="55" t="s">
        <v>45</v>
      </c>
      <c r="AF5223" s="55" t="s">
        <v>46</v>
      </c>
      <c r="AG5223" s="55">
        <v>3.9105999999999999E-4</v>
      </c>
      <c r="AH5223" s="57" t="s">
        <v>44</v>
      </c>
    </row>
    <row r="5224" spans="1:34" x14ac:dyDescent="0.25">
      <c r="A5224" s="54">
        <v>12323211</v>
      </c>
      <c r="B5224" s="55"/>
      <c r="C5224" s="55"/>
      <c r="D5224" s="55">
        <v>61753513</v>
      </c>
      <c r="E5224" s="55"/>
      <c r="F5224" s="55">
        <v>300</v>
      </c>
      <c r="G5224" s="55">
        <v>80033114</v>
      </c>
      <c r="H5224" s="55"/>
      <c r="I5224" s="55">
        <v>2275050011</v>
      </c>
      <c r="J5224" s="55">
        <v>2</v>
      </c>
      <c r="K5224" s="55" t="s">
        <v>34</v>
      </c>
      <c r="L5224" s="55" t="s">
        <v>87</v>
      </c>
      <c r="M5224" s="55">
        <v>34011</v>
      </c>
      <c r="N5224" s="55"/>
      <c r="O5224" s="55" t="s">
        <v>517</v>
      </c>
      <c r="P5224" s="55">
        <v>48811</v>
      </c>
      <c r="Q5224" s="55" t="s">
        <v>37</v>
      </c>
      <c r="R5224" s="55" t="s">
        <v>38</v>
      </c>
      <c r="S5224" s="55"/>
      <c r="T5224" s="55"/>
      <c r="U5224" s="55" t="s">
        <v>38</v>
      </c>
      <c r="V5224" s="55">
        <v>39.433100000000003</v>
      </c>
      <c r="W5224" s="55">
        <v>-75.396699999999996</v>
      </c>
      <c r="X5224" s="55" t="s">
        <v>39</v>
      </c>
      <c r="Y5224" s="55" t="s">
        <v>353</v>
      </c>
      <c r="Z5224" s="55" t="s">
        <v>34</v>
      </c>
      <c r="AA5224" s="55">
        <v>0</v>
      </c>
      <c r="AB5224" s="55" t="s">
        <v>41</v>
      </c>
      <c r="AC5224" s="55">
        <v>8</v>
      </c>
      <c r="AD5224" s="55"/>
      <c r="AE5224" s="55" t="s">
        <v>47</v>
      </c>
      <c r="AF5224" s="55" t="s">
        <v>48</v>
      </c>
      <c r="AG5224" s="55">
        <v>6.38691E-3</v>
      </c>
      <c r="AH5224" s="57" t="s">
        <v>44</v>
      </c>
    </row>
    <row r="5225" spans="1:34" x14ac:dyDescent="0.25">
      <c r="A5225" s="54">
        <v>12323211</v>
      </c>
      <c r="B5225" s="55"/>
      <c r="C5225" s="55"/>
      <c r="D5225" s="55">
        <v>61753513</v>
      </c>
      <c r="E5225" s="55"/>
      <c r="F5225" s="55">
        <v>300</v>
      </c>
      <c r="G5225" s="55">
        <v>80033114</v>
      </c>
      <c r="H5225" s="55"/>
      <c r="I5225" s="55">
        <v>2275050011</v>
      </c>
      <c r="J5225" s="55">
        <v>2</v>
      </c>
      <c r="K5225" s="55" t="s">
        <v>34</v>
      </c>
      <c r="L5225" s="55" t="s">
        <v>87</v>
      </c>
      <c r="M5225" s="55">
        <v>34011</v>
      </c>
      <c r="N5225" s="55"/>
      <c r="O5225" s="55" t="s">
        <v>517</v>
      </c>
      <c r="P5225" s="55">
        <v>48811</v>
      </c>
      <c r="Q5225" s="55" t="s">
        <v>37</v>
      </c>
      <c r="R5225" s="55" t="s">
        <v>38</v>
      </c>
      <c r="S5225" s="55"/>
      <c r="T5225" s="55"/>
      <c r="U5225" s="55" t="s">
        <v>38</v>
      </c>
      <c r="V5225" s="55">
        <v>39.433100000000003</v>
      </c>
      <c r="W5225" s="55">
        <v>-75.396699999999996</v>
      </c>
      <c r="X5225" s="55" t="s">
        <v>39</v>
      </c>
      <c r="Y5225" s="55" t="s">
        <v>353</v>
      </c>
      <c r="Z5225" s="55" t="s">
        <v>34</v>
      </c>
      <c r="AA5225" s="55">
        <v>0</v>
      </c>
      <c r="AB5225" s="55" t="s">
        <v>41</v>
      </c>
      <c r="AC5225" s="55">
        <v>8</v>
      </c>
      <c r="AD5225" s="55"/>
      <c r="AE5225" s="55" t="s">
        <v>49</v>
      </c>
      <c r="AF5225" s="55" t="s">
        <v>50</v>
      </c>
      <c r="AG5225" s="55">
        <v>9.2563899999999998E-3</v>
      </c>
      <c r="AH5225" s="57" t="s">
        <v>44</v>
      </c>
    </row>
    <row r="5226" spans="1:34" x14ac:dyDescent="0.25">
      <c r="A5226" s="54">
        <v>12323211</v>
      </c>
      <c r="B5226" s="55"/>
      <c r="C5226" s="55"/>
      <c r="D5226" s="55">
        <v>61753513</v>
      </c>
      <c r="E5226" s="55"/>
      <c r="F5226" s="55">
        <v>300</v>
      </c>
      <c r="G5226" s="55">
        <v>80033114</v>
      </c>
      <c r="H5226" s="55"/>
      <c r="I5226" s="55">
        <v>2275050011</v>
      </c>
      <c r="J5226" s="55">
        <v>2</v>
      </c>
      <c r="K5226" s="55" t="s">
        <v>34</v>
      </c>
      <c r="L5226" s="55" t="s">
        <v>87</v>
      </c>
      <c r="M5226" s="55">
        <v>34011</v>
      </c>
      <c r="N5226" s="55"/>
      <c r="O5226" s="55" t="s">
        <v>517</v>
      </c>
      <c r="P5226" s="55">
        <v>48811</v>
      </c>
      <c r="Q5226" s="55" t="s">
        <v>37</v>
      </c>
      <c r="R5226" s="55" t="s">
        <v>38</v>
      </c>
      <c r="S5226" s="55"/>
      <c r="T5226" s="55"/>
      <c r="U5226" s="55" t="s">
        <v>38</v>
      </c>
      <c r="V5226" s="55">
        <v>39.433100000000003</v>
      </c>
      <c r="W5226" s="55">
        <v>-75.396699999999996</v>
      </c>
      <c r="X5226" s="55" t="s">
        <v>39</v>
      </c>
      <c r="Y5226" s="55" t="s">
        <v>353</v>
      </c>
      <c r="Z5226" s="55" t="s">
        <v>34</v>
      </c>
      <c r="AA5226" s="55">
        <v>0</v>
      </c>
      <c r="AB5226" s="55" t="s">
        <v>41</v>
      </c>
      <c r="AC5226" s="55">
        <v>8</v>
      </c>
      <c r="AD5226" s="55"/>
      <c r="AE5226" s="55" t="s">
        <v>51</v>
      </c>
      <c r="AF5226" s="55" t="s">
        <v>52</v>
      </c>
      <c r="AG5226" s="55">
        <v>2.5418900000000002E-3</v>
      </c>
      <c r="AH5226" s="57" t="s">
        <v>44</v>
      </c>
    </row>
    <row r="5227" spans="1:34" x14ac:dyDescent="0.25">
      <c r="A5227" s="54">
        <v>12323211</v>
      </c>
      <c r="B5227" s="55"/>
      <c r="C5227" s="55"/>
      <c r="D5227" s="55">
        <v>61753513</v>
      </c>
      <c r="E5227" s="55"/>
      <c r="F5227" s="55">
        <v>300</v>
      </c>
      <c r="G5227" s="55">
        <v>80033114</v>
      </c>
      <c r="H5227" s="55"/>
      <c r="I5227" s="55">
        <v>2275050011</v>
      </c>
      <c r="J5227" s="55">
        <v>2</v>
      </c>
      <c r="K5227" s="55" t="s">
        <v>34</v>
      </c>
      <c r="L5227" s="55" t="s">
        <v>87</v>
      </c>
      <c r="M5227" s="55">
        <v>34011</v>
      </c>
      <c r="N5227" s="55"/>
      <c r="O5227" s="55" t="s">
        <v>517</v>
      </c>
      <c r="P5227" s="55">
        <v>48811</v>
      </c>
      <c r="Q5227" s="55" t="s">
        <v>37</v>
      </c>
      <c r="R5227" s="55" t="s">
        <v>38</v>
      </c>
      <c r="S5227" s="55"/>
      <c r="T5227" s="55"/>
      <c r="U5227" s="55" t="s">
        <v>38</v>
      </c>
      <c r="V5227" s="55">
        <v>39.433100000000003</v>
      </c>
      <c r="W5227" s="55">
        <v>-75.396699999999996</v>
      </c>
      <c r="X5227" s="55" t="s">
        <v>39</v>
      </c>
      <c r="Y5227" s="55" t="s">
        <v>353</v>
      </c>
      <c r="Z5227" s="55" t="s">
        <v>34</v>
      </c>
      <c r="AA5227" s="55">
        <v>0</v>
      </c>
      <c r="AB5227" s="55" t="s">
        <v>41</v>
      </c>
      <c r="AC5227" s="55">
        <v>8</v>
      </c>
      <c r="AD5227" s="55"/>
      <c r="AE5227" s="55" t="s">
        <v>53</v>
      </c>
      <c r="AF5227" s="55" t="s">
        <v>54</v>
      </c>
      <c r="AG5227" s="55">
        <v>0.46982000000000002</v>
      </c>
      <c r="AH5227" s="57" t="s">
        <v>44</v>
      </c>
    </row>
    <row r="5228" spans="1:34" x14ac:dyDescent="0.25">
      <c r="A5228" s="54">
        <v>12323211</v>
      </c>
      <c r="B5228" s="55"/>
      <c r="C5228" s="55"/>
      <c r="D5228" s="55">
        <v>61753513</v>
      </c>
      <c r="E5228" s="55"/>
      <c r="F5228" s="55">
        <v>300</v>
      </c>
      <c r="G5228" s="55">
        <v>80033114</v>
      </c>
      <c r="H5228" s="55"/>
      <c r="I5228" s="55">
        <v>2275050011</v>
      </c>
      <c r="J5228" s="55">
        <v>2</v>
      </c>
      <c r="K5228" s="55" t="s">
        <v>34</v>
      </c>
      <c r="L5228" s="55" t="s">
        <v>87</v>
      </c>
      <c r="M5228" s="55">
        <v>34011</v>
      </c>
      <c r="N5228" s="55"/>
      <c r="O5228" s="55" t="s">
        <v>517</v>
      </c>
      <c r="P5228" s="55">
        <v>48811</v>
      </c>
      <c r="Q5228" s="55" t="s">
        <v>37</v>
      </c>
      <c r="R5228" s="55" t="s">
        <v>38</v>
      </c>
      <c r="S5228" s="55"/>
      <c r="T5228" s="55"/>
      <c r="U5228" s="55" t="s">
        <v>38</v>
      </c>
      <c r="V5228" s="55">
        <v>39.433100000000003</v>
      </c>
      <c r="W5228" s="55">
        <v>-75.396699999999996</v>
      </c>
      <c r="X5228" s="55" t="s">
        <v>39</v>
      </c>
      <c r="Y5228" s="55" t="s">
        <v>353</v>
      </c>
      <c r="Z5228" s="55" t="s">
        <v>34</v>
      </c>
      <c r="AA5228" s="55">
        <v>0</v>
      </c>
      <c r="AB5228" s="55" t="s">
        <v>41</v>
      </c>
      <c r="AC5228" s="55">
        <v>8</v>
      </c>
      <c r="AD5228" s="55"/>
      <c r="AE5228" s="55">
        <v>7439921</v>
      </c>
      <c r="AF5228" s="55" t="s">
        <v>55</v>
      </c>
      <c r="AG5228" s="55">
        <v>6.0117299999999999E-4</v>
      </c>
      <c r="AH5228" s="57" t="s">
        <v>44</v>
      </c>
    </row>
    <row r="5229" spans="1:34" x14ac:dyDescent="0.25">
      <c r="A5229" s="54">
        <v>12335511</v>
      </c>
      <c r="B5229" s="55"/>
      <c r="C5229" s="55"/>
      <c r="D5229" s="55">
        <v>61754413</v>
      </c>
      <c r="E5229" s="55"/>
      <c r="F5229" s="55">
        <v>300</v>
      </c>
      <c r="G5229" s="55">
        <v>80034914</v>
      </c>
      <c r="H5229" s="55"/>
      <c r="I5229" s="55">
        <v>2275050011</v>
      </c>
      <c r="J5229" s="55">
        <v>2</v>
      </c>
      <c r="K5229" s="55" t="s">
        <v>34</v>
      </c>
      <c r="L5229" s="55" t="s">
        <v>64</v>
      </c>
      <c r="M5229" s="55">
        <v>34019</v>
      </c>
      <c r="N5229" s="55"/>
      <c r="O5229" s="55" t="s">
        <v>518</v>
      </c>
      <c r="P5229" s="55">
        <v>48811</v>
      </c>
      <c r="Q5229" s="55" t="s">
        <v>37</v>
      </c>
      <c r="R5229" s="55" t="s">
        <v>38</v>
      </c>
      <c r="S5229" s="55"/>
      <c r="T5229" s="55"/>
      <c r="U5229" s="55" t="s">
        <v>38</v>
      </c>
      <c r="V5229" s="55">
        <v>40.555700000000002</v>
      </c>
      <c r="W5229" s="55">
        <v>-75.072400000000002</v>
      </c>
      <c r="X5229" s="55" t="s">
        <v>39</v>
      </c>
      <c r="Y5229" s="55" t="s">
        <v>519</v>
      </c>
      <c r="Z5229" s="55" t="s">
        <v>34</v>
      </c>
      <c r="AA5229" s="55">
        <v>0</v>
      </c>
      <c r="AB5229" s="55" t="s">
        <v>41</v>
      </c>
      <c r="AC5229" s="55">
        <v>8</v>
      </c>
      <c r="AD5229" s="55"/>
      <c r="AE5229" s="55" t="s">
        <v>42</v>
      </c>
      <c r="AF5229" s="55" t="s">
        <v>43</v>
      </c>
      <c r="AG5229" s="55">
        <v>7.5236999999999998E-5</v>
      </c>
      <c r="AH5229" s="57" t="s">
        <v>44</v>
      </c>
    </row>
    <row r="5230" spans="1:34" x14ac:dyDescent="0.25">
      <c r="A5230" s="54">
        <v>12335511</v>
      </c>
      <c r="B5230" s="55"/>
      <c r="C5230" s="55"/>
      <c r="D5230" s="55">
        <v>61754413</v>
      </c>
      <c r="E5230" s="55"/>
      <c r="F5230" s="55">
        <v>300</v>
      </c>
      <c r="G5230" s="55">
        <v>80034914</v>
      </c>
      <c r="H5230" s="55"/>
      <c r="I5230" s="55">
        <v>2275050011</v>
      </c>
      <c r="J5230" s="55">
        <v>2</v>
      </c>
      <c r="K5230" s="55" t="s">
        <v>34</v>
      </c>
      <c r="L5230" s="55" t="s">
        <v>64</v>
      </c>
      <c r="M5230" s="55">
        <v>34019</v>
      </c>
      <c r="N5230" s="55"/>
      <c r="O5230" s="55" t="s">
        <v>518</v>
      </c>
      <c r="P5230" s="55">
        <v>48811</v>
      </c>
      <c r="Q5230" s="55" t="s">
        <v>37</v>
      </c>
      <c r="R5230" s="55" t="s">
        <v>38</v>
      </c>
      <c r="S5230" s="55"/>
      <c r="T5230" s="55"/>
      <c r="U5230" s="55" t="s">
        <v>38</v>
      </c>
      <c r="V5230" s="55">
        <v>40.555700000000002</v>
      </c>
      <c r="W5230" s="55">
        <v>-75.072400000000002</v>
      </c>
      <c r="X5230" s="55" t="s">
        <v>39</v>
      </c>
      <c r="Y5230" s="55" t="s">
        <v>519</v>
      </c>
      <c r="Z5230" s="55" t="s">
        <v>34</v>
      </c>
      <c r="AA5230" s="55">
        <v>0</v>
      </c>
      <c r="AB5230" s="55" t="s">
        <v>41</v>
      </c>
      <c r="AC5230" s="55">
        <v>8</v>
      </c>
      <c r="AD5230" s="55"/>
      <c r="AE5230" s="55" t="s">
        <v>45</v>
      </c>
      <c r="AF5230" s="55" t="s">
        <v>46</v>
      </c>
      <c r="AG5230" s="55">
        <v>5.0000000000000004E-6</v>
      </c>
      <c r="AH5230" s="57" t="s">
        <v>44</v>
      </c>
    </row>
    <row r="5231" spans="1:34" x14ac:dyDescent="0.25">
      <c r="A5231" s="54">
        <v>12335511</v>
      </c>
      <c r="B5231" s="55"/>
      <c r="C5231" s="55"/>
      <c r="D5231" s="55">
        <v>61754413</v>
      </c>
      <c r="E5231" s="55"/>
      <c r="F5231" s="55">
        <v>300</v>
      </c>
      <c r="G5231" s="55">
        <v>80034914</v>
      </c>
      <c r="H5231" s="55"/>
      <c r="I5231" s="55">
        <v>2275050011</v>
      </c>
      <c r="J5231" s="55">
        <v>2</v>
      </c>
      <c r="K5231" s="55" t="s">
        <v>34</v>
      </c>
      <c r="L5231" s="55" t="s">
        <v>64</v>
      </c>
      <c r="M5231" s="55">
        <v>34019</v>
      </c>
      <c r="N5231" s="55"/>
      <c r="O5231" s="55" t="s">
        <v>518</v>
      </c>
      <c r="P5231" s="55">
        <v>48811</v>
      </c>
      <c r="Q5231" s="55" t="s">
        <v>37</v>
      </c>
      <c r="R5231" s="55" t="s">
        <v>38</v>
      </c>
      <c r="S5231" s="55"/>
      <c r="T5231" s="55"/>
      <c r="U5231" s="55" t="s">
        <v>38</v>
      </c>
      <c r="V5231" s="55">
        <v>40.555700000000002</v>
      </c>
      <c r="W5231" s="55">
        <v>-75.072400000000002</v>
      </c>
      <c r="X5231" s="55" t="s">
        <v>39</v>
      </c>
      <c r="Y5231" s="55" t="s">
        <v>519</v>
      </c>
      <c r="Z5231" s="55" t="s">
        <v>34</v>
      </c>
      <c r="AA5231" s="55">
        <v>0</v>
      </c>
      <c r="AB5231" s="55" t="s">
        <v>41</v>
      </c>
      <c r="AC5231" s="55">
        <v>8</v>
      </c>
      <c r="AD5231" s="55"/>
      <c r="AE5231" s="55" t="s">
        <v>47</v>
      </c>
      <c r="AF5231" s="55" t="s">
        <v>48</v>
      </c>
      <c r="AG5231" s="55">
        <v>8.1661499999999997E-5</v>
      </c>
      <c r="AH5231" s="57" t="s">
        <v>44</v>
      </c>
    </row>
    <row r="5232" spans="1:34" x14ac:dyDescent="0.25">
      <c r="A5232" s="54">
        <v>12335511</v>
      </c>
      <c r="B5232" s="55"/>
      <c r="C5232" s="55"/>
      <c r="D5232" s="55">
        <v>61754413</v>
      </c>
      <c r="E5232" s="55"/>
      <c r="F5232" s="55">
        <v>300</v>
      </c>
      <c r="G5232" s="55">
        <v>80034914</v>
      </c>
      <c r="H5232" s="55"/>
      <c r="I5232" s="55">
        <v>2275050011</v>
      </c>
      <c r="J5232" s="55">
        <v>2</v>
      </c>
      <c r="K5232" s="55" t="s">
        <v>34</v>
      </c>
      <c r="L5232" s="55" t="s">
        <v>64</v>
      </c>
      <c r="M5232" s="55">
        <v>34019</v>
      </c>
      <c r="N5232" s="55"/>
      <c r="O5232" s="55" t="s">
        <v>518</v>
      </c>
      <c r="P5232" s="55">
        <v>48811</v>
      </c>
      <c r="Q5232" s="55" t="s">
        <v>37</v>
      </c>
      <c r="R5232" s="55" t="s">
        <v>38</v>
      </c>
      <c r="S5232" s="55"/>
      <c r="T5232" s="55"/>
      <c r="U5232" s="55" t="s">
        <v>38</v>
      </c>
      <c r="V5232" s="55">
        <v>40.555700000000002</v>
      </c>
      <c r="W5232" s="55">
        <v>-75.072400000000002</v>
      </c>
      <c r="X5232" s="55" t="s">
        <v>39</v>
      </c>
      <c r="Y5232" s="55" t="s">
        <v>519</v>
      </c>
      <c r="Z5232" s="55" t="s">
        <v>34</v>
      </c>
      <c r="AA5232" s="55">
        <v>0</v>
      </c>
      <c r="AB5232" s="55" t="s">
        <v>41</v>
      </c>
      <c r="AC5232" s="55">
        <v>8</v>
      </c>
      <c r="AD5232" s="55"/>
      <c r="AE5232" s="55" t="s">
        <v>49</v>
      </c>
      <c r="AF5232" s="55" t="s">
        <v>50</v>
      </c>
      <c r="AG5232" s="55">
        <v>1.1835E-4</v>
      </c>
      <c r="AH5232" s="57" t="s">
        <v>44</v>
      </c>
    </row>
    <row r="5233" spans="1:34" x14ac:dyDescent="0.25">
      <c r="A5233" s="54">
        <v>12335511</v>
      </c>
      <c r="B5233" s="55"/>
      <c r="C5233" s="55"/>
      <c r="D5233" s="55">
        <v>61754413</v>
      </c>
      <c r="E5233" s="55"/>
      <c r="F5233" s="55">
        <v>300</v>
      </c>
      <c r="G5233" s="55">
        <v>80034914</v>
      </c>
      <c r="H5233" s="55"/>
      <c r="I5233" s="55">
        <v>2275050011</v>
      </c>
      <c r="J5233" s="55">
        <v>2</v>
      </c>
      <c r="K5233" s="55" t="s">
        <v>34</v>
      </c>
      <c r="L5233" s="55" t="s">
        <v>64</v>
      </c>
      <c r="M5233" s="55">
        <v>34019</v>
      </c>
      <c r="N5233" s="55"/>
      <c r="O5233" s="55" t="s">
        <v>518</v>
      </c>
      <c r="P5233" s="55">
        <v>48811</v>
      </c>
      <c r="Q5233" s="55" t="s">
        <v>37</v>
      </c>
      <c r="R5233" s="55" t="s">
        <v>38</v>
      </c>
      <c r="S5233" s="55"/>
      <c r="T5233" s="55"/>
      <c r="U5233" s="55" t="s">
        <v>38</v>
      </c>
      <c r="V5233" s="55">
        <v>40.555700000000002</v>
      </c>
      <c r="W5233" s="55">
        <v>-75.072400000000002</v>
      </c>
      <c r="X5233" s="55" t="s">
        <v>39</v>
      </c>
      <c r="Y5233" s="55" t="s">
        <v>519</v>
      </c>
      <c r="Z5233" s="55" t="s">
        <v>34</v>
      </c>
      <c r="AA5233" s="55">
        <v>0</v>
      </c>
      <c r="AB5233" s="55" t="s">
        <v>41</v>
      </c>
      <c r="AC5233" s="55">
        <v>8</v>
      </c>
      <c r="AD5233" s="55"/>
      <c r="AE5233" s="55" t="s">
        <v>51</v>
      </c>
      <c r="AF5233" s="55" t="s">
        <v>52</v>
      </c>
      <c r="AG5233" s="55">
        <v>3.2499999999999997E-5</v>
      </c>
      <c r="AH5233" s="57" t="s">
        <v>44</v>
      </c>
    </row>
    <row r="5234" spans="1:34" x14ac:dyDescent="0.25">
      <c r="A5234" s="54">
        <v>12335511</v>
      </c>
      <c r="B5234" s="55"/>
      <c r="C5234" s="55"/>
      <c r="D5234" s="55">
        <v>61754413</v>
      </c>
      <c r="E5234" s="55"/>
      <c r="F5234" s="55">
        <v>300</v>
      </c>
      <c r="G5234" s="55">
        <v>80034914</v>
      </c>
      <c r="H5234" s="55"/>
      <c r="I5234" s="55">
        <v>2275050011</v>
      </c>
      <c r="J5234" s="55">
        <v>2</v>
      </c>
      <c r="K5234" s="55" t="s">
        <v>34</v>
      </c>
      <c r="L5234" s="55" t="s">
        <v>64</v>
      </c>
      <c r="M5234" s="55">
        <v>34019</v>
      </c>
      <c r="N5234" s="55"/>
      <c r="O5234" s="55" t="s">
        <v>518</v>
      </c>
      <c r="P5234" s="55">
        <v>48811</v>
      </c>
      <c r="Q5234" s="55" t="s">
        <v>37</v>
      </c>
      <c r="R5234" s="55" t="s">
        <v>38</v>
      </c>
      <c r="S5234" s="55"/>
      <c r="T5234" s="55"/>
      <c r="U5234" s="55" t="s">
        <v>38</v>
      </c>
      <c r="V5234" s="55">
        <v>40.555700000000002</v>
      </c>
      <c r="W5234" s="55">
        <v>-75.072400000000002</v>
      </c>
      <c r="X5234" s="55" t="s">
        <v>39</v>
      </c>
      <c r="Y5234" s="55" t="s">
        <v>519</v>
      </c>
      <c r="Z5234" s="55" t="s">
        <v>34</v>
      </c>
      <c r="AA5234" s="55">
        <v>0</v>
      </c>
      <c r="AB5234" s="55" t="s">
        <v>41</v>
      </c>
      <c r="AC5234" s="55">
        <v>8</v>
      </c>
      <c r="AD5234" s="55"/>
      <c r="AE5234" s="55" t="s">
        <v>53</v>
      </c>
      <c r="AF5234" s="55" t="s">
        <v>54</v>
      </c>
      <c r="AG5234" s="55">
        <v>6.0070000000000002E-3</v>
      </c>
      <c r="AH5234" s="57" t="s">
        <v>44</v>
      </c>
    </row>
    <row r="5235" spans="1:34" x14ac:dyDescent="0.25">
      <c r="A5235" s="54">
        <v>12335511</v>
      </c>
      <c r="B5235" s="55"/>
      <c r="C5235" s="55"/>
      <c r="D5235" s="55">
        <v>61754413</v>
      </c>
      <c r="E5235" s="55"/>
      <c r="F5235" s="55">
        <v>300</v>
      </c>
      <c r="G5235" s="55">
        <v>80034914</v>
      </c>
      <c r="H5235" s="55"/>
      <c r="I5235" s="55">
        <v>2275050011</v>
      </c>
      <c r="J5235" s="55">
        <v>2</v>
      </c>
      <c r="K5235" s="55" t="s">
        <v>34</v>
      </c>
      <c r="L5235" s="55" t="s">
        <v>64</v>
      </c>
      <c r="M5235" s="55">
        <v>34019</v>
      </c>
      <c r="N5235" s="55"/>
      <c r="O5235" s="55" t="s">
        <v>518</v>
      </c>
      <c r="P5235" s="55">
        <v>48811</v>
      </c>
      <c r="Q5235" s="55" t="s">
        <v>37</v>
      </c>
      <c r="R5235" s="55" t="s">
        <v>38</v>
      </c>
      <c r="S5235" s="55"/>
      <c r="T5235" s="55"/>
      <c r="U5235" s="55" t="s">
        <v>38</v>
      </c>
      <c r="V5235" s="55">
        <v>40.555700000000002</v>
      </c>
      <c r="W5235" s="55">
        <v>-75.072400000000002</v>
      </c>
      <c r="X5235" s="55" t="s">
        <v>39</v>
      </c>
      <c r="Y5235" s="55" t="s">
        <v>519</v>
      </c>
      <c r="Z5235" s="55" t="s">
        <v>34</v>
      </c>
      <c r="AA5235" s="55">
        <v>0</v>
      </c>
      <c r="AB5235" s="55" t="s">
        <v>41</v>
      </c>
      <c r="AC5235" s="55">
        <v>8</v>
      </c>
      <c r="AD5235" s="55"/>
      <c r="AE5235" s="55">
        <v>7439921</v>
      </c>
      <c r="AF5235" s="55" t="s">
        <v>55</v>
      </c>
      <c r="AG5235" s="55">
        <v>7.6864600000000006E-6</v>
      </c>
      <c r="AH5235" s="57" t="s">
        <v>44</v>
      </c>
    </row>
    <row r="5236" spans="1:34" x14ac:dyDescent="0.25">
      <c r="A5236" s="54">
        <v>10951811</v>
      </c>
      <c r="B5236" s="55"/>
      <c r="C5236" s="55"/>
      <c r="D5236" s="55">
        <v>60468213</v>
      </c>
      <c r="E5236" s="55"/>
      <c r="F5236" s="55">
        <v>300</v>
      </c>
      <c r="G5236" s="55">
        <v>77478214</v>
      </c>
      <c r="H5236" s="55"/>
      <c r="I5236" s="55">
        <v>2275050012</v>
      </c>
      <c r="J5236" s="55">
        <v>2</v>
      </c>
      <c r="K5236" s="55" t="s">
        <v>34</v>
      </c>
      <c r="L5236" s="55" t="s">
        <v>178</v>
      </c>
      <c r="M5236" s="55">
        <v>34017</v>
      </c>
      <c r="N5236" s="55"/>
      <c r="O5236" s="55" t="s">
        <v>520</v>
      </c>
      <c r="P5236" s="55">
        <v>48811</v>
      </c>
      <c r="Q5236" s="55" t="s">
        <v>37</v>
      </c>
      <c r="R5236" s="55" t="s">
        <v>38</v>
      </c>
      <c r="S5236" s="55"/>
      <c r="T5236" s="55"/>
      <c r="U5236" s="55" t="s">
        <v>38</v>
      </c>
      <c r="V5236" s="55">
        <v>40.713999999999999</v>
      </c>
      <c r="W5236" s="55">
        <v>-74.031499999999994</v>
      </c>
      <c r="X5236" s="55" t="s">
        <v>39</v>
      </c>
      <c r="Y5236" s="55" t="s">
        <v>180</v>
      </c>
      <c r="Z5236" s="55" t="s">
        <v>34</v>
      </c>
      <c r="AA5236" s="55">
        <v>0</v>
      </c>
      <c r="AB5236" s="55" t="s">
        <v>41</v>
      </c>
      <c r="AC5236" s="55">
        <v>8</v>
      </c>
      <c r="AD5236" s="55"/>
      <c r="AE5236" s="55" t="s">
        <v>42</v>
      </c>
      <c r="AF5236" s="55" t="s">
        <v>43</v>
      </c>
      <c r="AG5236" s="55">
        <v>1.1376499999999999E-2</v>
      </c>
      <c r="AH5236" s="57" t="s">
        <v>44</v>
      </c>
    </row>
    <row r="5237" spans="1:34" x14ac:dyDescent="0.25">
      <c r="A5237" s="54">
        <v>10951811</v>
      </c>
      <c r="B5237" s="55"/>
      <c r="C5237" s="55"/>
      <c r="D5237" s="55">
        <v>60468213</v>
      </c>
      <c r="E5237" s="55"/>
      <c r="F5237" s="55">
        <v>300</v>
      </c>
      <c r="G5237" s="55">
        <v>77478114</v>
      </c>
      <c r="H5237" s="55"/>
      <c r="I5237" s="55">
        <v>2275050011</v>
      </c>
      <c r="J5237" s="55">
        <v>2</v>
      </c>
      <c r="K5237" s="55" t="s">
        <v>34</v>
      </c>
      <c r="L5237" s="55" t="s">
        <v>178</v>
      </c>
      <c r="M5237" s="55">
        <v>34017</v>
      </c>
      <c r="N5237" s="55"/>
      <c r="O5237" s="55" t="s">
        <v>520</v>
      </c>
      <c r="P5237" s="55">
        <v>48811</v>
      </c>
      <c r="Q5237" s="55" t="s">
        <v>37</v>
      </c>
      <c r="R5237" s="55" t="s">
        <v>38</v>
      </c>
      <c r="S5237" s="55"/>
      <c r="T5237" s="55"/>
      <c r="U5237" s="55" t="s">
        <v>38</v>
      </c>
      <c r="V5237" s="55">
        <v>40.713999999999999</v>
      </c>
      <c r="W5237" s="55">
        <v>-74.031499999999994</v>
      </c>
      <c r="X5237" s="55" t="s">
        <v>39</v>
      </c>
      <c r="Y5237" s="55" t="s">
        <v>180</v>
      </c>
      <c r="Z5237" s="55" t="s">
        <v>34</v>
      </c>
      <c r="AA5237" s="55">
        <v>0</v>
      </c>
      <c r="AB5237" s="55" t="s">
        <v>41</v>
      </c>
      <c r="AC5237" s="55">
        <v>8</v>
      </c>
      <c r="AD5237" s="55"/>
      <c r="AE5237" s="55" t="s">
        <v>42</v>
      </c>
      <c r="AF5237" s="55" t="s">
        <v>43</v>
      </c>
      <c r="AG5237" s="55">
        <v>1.3542700000000001E-3</v>
      </c>
      <c r="AH5237" s="57" t="s">
        <v>44</v>
      </c>
    </row>
    <row r="5238" spans="1:34" x14ac:dyDescent="0.25">
      <c r="A5238" s="54">
        <v>10951811</v>
      </c>
      <c r="B5238" s="55"/>
      <c r="C5238" s="55"/>
      <c r="D5238" s="55">
        <v>60468213</v>
      </c>
      <c r="E5238" s="55"/>
      <c r="F5238" s="55">
        <v>300</v>
      </c>
      <c r="G5238" s="55">
        <v>77478214</v>
      </c>
      <c r="H5238" s="55"/>
      <c r="I5238" s="55">
        <v>2275050012</v>
      </c>
      <c r="J5238" s="55">
        <v>2</v>
      </c>
      <c r="K5238" s="55" t="s">
        <v>34</v>
      </c>
      <c r="L5238" s="55" t="s">
        <v>178</v>
      </c>
      <c r="M5238" s="55">
        <v>34017</v>
      </c>
      <c r="N5238" s="55"/>
      <c r="O5238" s="55" t="s">
        <v>520</v>
      </c>
      <c r="P5238" s="55">
        <v>48811</v>
      </c>
      <c r="Q5238" s="55" t="s">
        <v>37</v>
      </c>
      <c r="R5238" s="55" t="s">
        <v>38</v>
      </c>
      <c r="S5238" s="55"/>
      <c r="T5238" s="55"/>
      <c r="U5238" s="55" t="s">
        <v>38</v>
      </c>
      <c r="V5238" s="55">
        <v>40.713999999999999</v>
      </c>
      <c r="W5238" s="55">
        <v>-74.031499999999994</v>
      </c>
      <c r="X5238" s="55" t="s">
        <v>39</v>
      </c>
      <c r="Y5238" s="55" t="s">
        <v>180</v>
      </c>
      <c r="Z5238" s="55" t="s">
        <v>34</v>
      </c>
      <c r="AA5238" s="55">
        <v>0</v>
      </c>
      <c r="AB5238" s="55" t="s">
        <v>41</v>
      </c>
      <c r="AC5238" s="55">
        <v>8</v>
      </c>
      <c r="AD5238" s="55"/>
      <c r="AE5238" s="55" t="s">
        <v>45</v>
      </c>
      <c r="AF5238" s="55" t="s">
        <v>46</v>
      </c>
      <c r="AG5238" s="55">
        <v>1.2140199999999999E-3</v>
      </c>
      <c r="AH5238" s="57" t="s">
        <v>44</v>
      </c>
    </row>
    <row r="5239" spans="1:34" x14ac:dyDescent="0.25">
      <c r="A5239" s="54">
        <v>10951811</v>
      </c>
      <c r="B5239" s="55"/>
      <c r="C5239" s="55"/>
      <c r="D5239" s="55">
        <v>60468213</v>
      </c>
      <c r="E5239" s="55"/>
      <c r="F5239" s="55">
        <v>300</v>
      </c>
      <c r="G5239" s="55">
        <v>77478114</v>
      </c>
      <c r="H5239" s="55"/>
      <c r="I5239" s="55">
        <v>2275050011</v>
      </c>
      <c r="J5239" s="55">
        <v>2</v>
      </c>
      <c r="K5239" s="55" t="s">
        <v>34</v>
      </c>
      <c r="L5239" s="55" t="s">
        <v>178</v>
      </c>
      <c r="M5239" s="55">
        <v>34017</v>
      </c>
      <c r="N5239" s="55"/>
      <c r="O5239" s="55" t="s">
        <v>520</v>
      </c>
      <c r="P5239" s="55">
        <v>48811</v>
      </c>
      <c r="Q5239" s="55" t="s">
        <v>37</v>
      </c>
      <c r="R5239" s="55" t="s">
        <v>38</v>
      </c>
      <c r="S5239" s="55"/>
      <c r="T5239" s="55"/>
      <c r="U5239" s="55" t="s">
        <v>38</v>
      </c>
      <c r="V5239" s="55">
        <v>40.713999999999999</v>
      </c>
      <c r="W5239" s="55">
        <v>-74.031499999999994</v>
      </c>
      <c r="X5239" s="55" t="s">
        <v>39</v>
      </c>
      <c r="Y5239" s="55" t="s">
        <v>180</v>
      </c>
      <c r="Z5239" s="55" t="s">
        <v>34</v>
      </c>
      <c r="AA5239" s="55">
        <v>0</v>
      </c>
      <c r="AB5239" s="55" t="s">
        <v>41</v>
      </c>
      <c r="AC5239" s="55">
        <v>8</v>
      </c>
      <c r="AD5239" s="55"/>
      <c r="AE5239" s="55" t="s">
        <v>45</v>
      </c>
      <c r="AF5239" s="55" t="s">
        <v>46</v>
      </c>
      <c r="AG5239" s="55">
        <v>9.0000000000000006E-5</v>
      </c>
      <c r="AH5239" s="57" t="s">
        <v>44</v>
      </c>
    </row>
    <row r="5240" spans="1:34" x14ac:dyDescent="0.25">
      <c r="A5240" s="54">
        <v>10951811</v>
      </c>
      <c r="B5240" s="55"/>
      <c r="C5240" s="55"/>
      <c r="D5240" s="55">
        <v>60468213</v>
      </c>
      <c r="E5240" s="55"/>
      <c r="F5240" s="55">
        <v>300</v>
      </c>
      <c r="G5240" s="55">
        <v>77478214</v>
      </c>
      <c r="H5240" s="55"/>
      <c r="I5240" s="55">
        <v>2275050012</v>
      </c>
      <c r="J5240" s="55">
        <v>2</v>
      </c>
      <c r="K5240" s="55" t="s">
        <v>34</v>
      </c>
      <c r="L5240" s="55" t="s">
        <v>178</v>
      </c>
      <c r="M5240" s="55">
        <v>34017</v>
      </c>
      <c r="N5240" s="55"/>
      <c r="O5240" s="55" t="s">
        <v>520</v>
      </c>
      <c r="P5240" s="55">
        <v>48811</v>
      </c>
      <c r="Q5240" s="55" t="s">
        <v>37</v>
      </c>
      <c r="R5240" s="55" t="s">
        <v>38</v>
      </c>
      <c r="S5240" s="55"/>
      <c r="T5240" s="55"/>
      <c r="U5240" s="55" t="s">
        <v>38</v>
      </c>
      <c r="V5240" s="55">
        <v>40.713999999999999</v>
      </c>
      <c r="W5240" s="55">
        <v>-74.031499999999994</v>
      </c>
      <c r="X5240" s="55" t="s">
        <v>39</v>
      </c>
      <c r="Y5240" s="55" t="s">
        <v>180</v>
      </c>
      <c r="Z5240" s="55" t="s">
        <v>34</v>
      </c>
      <c r="AA5240" s="55">
        <v>0</v>
      </c>
      <c r="AB5240" s="55" t="s">
        <v>41</v>
      </c>
      <c r="AC5240" s="55">
        <v>8</v>
      </c>
      <c r="AD5240" s="55"/>
      <c r="AE5240" s="55" t="s">
        <v>47</v>
      </c>
      <c r="AF5240" s="55" t="s">
        <v>48</v>
      </c>
      <c r="AG5240" s="55">
        <v>3.8118200000000001E-3</v>
      </c>
      <c r="AH5240" s="57" t="s">
        <v>44</v>
      </c>
    </row>
    <row r="5241" spans="1:34" x14ac:dyDescent="0.25">
      <c r="A5241" s="54">
        <v>10951811</v>
      </c>
      <c r="B5241" s="55"/>
      <c r="C5241" s="55"/>
      <c r="D5241" s="55">
        <v>60468213</v>
      </c>
      <c r="E5241" s="55"/>
      <c r="F5241" s="55">
        <v>300</v>
      </c>
      <c r="G5241" s="55">
        <v>77478114</v>
      </c>
      <c r="H5241" s="55"/>
      <c r="I5241" s="55">
        <v>2275050011</v>
      </c>
      <c r="J5241" s="55">
        <v>2</v>
      </c>
      <c r="K5241" s="55" t="s">
        <v>34</v>
      </c>
      <c r="L5241" s="55" t="s">
        <v>178</v>
      </c>
      <c r="M5241" s="55">
        <v>34017</v>
      </c>
      <c r="N5241" s="55"/>
      <c r="O5241" s="55" t="s">
        <v>520</v>
      </c>
      <c r="P5241" s="55">
        <v>48811</v>
      </c>
      <c r="Q5241" s="55" t="s">
        <v>37</v>
      </c>
      <c r="R5241" s="55" t="s">
        <v>38</v>
      </c>
      <c r="S5241" s="55"/>
      <c r="T5241" s="55"/>
      <c r="U5241" s="55" t="s">
        <v>38</v>
      </c>
      <c r="V5241" s="55">
        <v>40.713999999999999</v>
      </c>
      <c r="W5241" s="55">
        <v>-74.031499999999994</v>
      </c>
      <c r="X5241" s="55" t="s">
        <v>39</v>
      </c>
      <c r="Y5241" s="55" t="s">
        <v>180</v>
      </c>
      <c r="Z5241" s="55" t="s">
        <v>34</v>
      </c>
      <c r="AA5241" s="55">
        <v>0</v>
      </c>
      <c r="AB5241" s="55" t="s">
        <v>41</v>
      </c>
      <c r="AC5241" s="55">
        <v>8</v>
      </c>
      <c r="AD5241" s="55"/>
      <c r="AE5241" s="55" t="s">
        <v>47</v>
      </c>
      <c r="AF5241" s="55" t="s">
        <v>48</v>
      </c>
      <c r="AG5241" s="55">
        <v>1.4699100000000001E-3</v>
      </c>
      <c r="AH5241" s="57" t="s">
        <v>44</v>
      </c>
    </row>
    <row r="5242" spans="1:34" x14ac:dyDescent="0.25">
      <c r="A5242" s="54">
        <v>10951811</v>
      </c>
      <c r="B5242" s="55"/>
      <c r="C5242" s="55"/>
      <c r="D5242" s="55">
        <v>60468213</v>
      </c>
      <c r="E5242" s="55"/>
      <c r="F5242" s="55">
        <v>300</v>
      </c>
      <c r="G5242" s="55">
        <v>77478214</v>
      </c>
      <c r="H5242" s="55"/>
      <c r="I5242" s="55">
        <v>2275050012</v>
      </c>
      <c r="J5242" s="55">
        <v>2</v>
      </c>
      <c r="K5242" s="55" t="s">
        <v>34</v>
      </c>
      <c r="L5242" s="55" t="s">
        <v>178</v>
      </c>
      <c r="M5242" s="55">
        <v>34017</v>
      </c>
      <c r="N5242" s="55"/>
      <c r="O5242" s="55" t="s">
        <v>520</v>
      </c>
      <c r="P5242" s="55">
        <v>48811</v>
      </c>
      <c r="Q5242" s="55" t="s">
        <v>37</v>
      </c>
      <c r="R5242" s="55" t="s">
        <v>38</v>
      </c>
      <c r="S5242" s="55"/>
      <c r="T5242" s="55"/>
      <c r="U5242" s="55" t="s">
        <v>38</v>
      </c>
      <c r="V5242" s="55">
        <v>40.713999999999999</v>
      </c>
      <c r="W5242" s="55">
        <v>-74.031499999999994</v>
      </c>
      <c r="X5242" s="55" t="s">
        <v>39</v>
      </c>
      <c r="Y5242" s="55" t="s">
        <v>180</v>
      </c>
      <c r="Z5242" s="55" t="s">
        <v>34</v>
      </c>
      <c r="AA5242" s="55">
        <v>0</v>
      </c>
      <c r="AB5242" s="55" t="s">
        <v>41</v>
      </c>
      <c r="AC5242" s="55">
        <v>8</v>
      </c>
      <c r="AD5242" s="55"/>
      <c r="AE5242" s="55" t="s">
        <v>49</v>
      </c>
      <c r="AF5242" s="55" t="s">
        <v>50</v>
      </c>
      <c r="AG5242" s="55">
        <v>3.9055499999999998E-3</v>
      </c>
      <c r="AH5242" s="57" t="s">
        <v>44</v>
      </c>
    </row>
    <row r="5243" spans="1:34" x14ac:dyDescent="0.25">
      <c r="A5243" s="54">
        <v>10951811</v>
      </c>
      <c r="B5243" s="55"/>
      <c r="C5243" s="55"/>
      <c r="D5243" s="55">
        <v>60468213</v>
      </c>
      <c r="E5243" s="55"/>
      <c r="F5243" s="55">
        <v>300</v>
      </c>
      <c r="G5243" s="55">
        <v>77478114</v>
      </c>
      <c r="H5243" s="55"/>
      <c r="I5243" s="55">
        <v>2275050011</v>
      </c>
      <c r="J5243" s="55">
        <v>2</v>
      </c>
      <c r="K5243" s="55" t="s">
        <v>34</v>
      </c>
      <c r="L5243" s="55" t="s">
        <v>178</v>
      </c>
      <c r="M5243" s="55">
        <v>34017</v>
      </c>
      <c r="N5243" s="55"/>
      <c r="O5243" s="55" t="s">
        <v>520</v>
      </c>
      <c r="P5243" s="55">
        <v>48811</v>
      </c>
      <c r="Q5243" s="55" t="s">
        <v>37</v>
      </c>
      <c r="R5243" s="55" t="s">
        <v>38</v>
      </c>
      <c r="S5243" s="55"/>
      <c r="T5243" s="55"/>
      <c r="U5243" s="55" t="s">
        <v>38</v>
      </c>
      <c r="V5243" s="55">
        <v>40.713999999999999</v>
      </c>
      <c r="W5243" s="55">
        <v>-74.031499999999994</v>
      </c>
      <c r="X5243" s="55" t="s">
        <v>39</v>
      </c>
      <c r="Y5243" s="55" t="s">
        <v>180</v>
      </c>
      <c r="Z5243" s="55" t="s">
        <v>34</v>
      </c>
      <c r="AA5243" s="55">
        <v>0</v>
      </c>
      <c r="AB5243" s="55" t="s">
        <v>41</v>
      </c>
      <c r="AC5243" s="55">
        <v>8</v>
      </c>
      <c r="AD5243" s="55"/>
      <c r="AE5243" s="55" t="s">
        <v>49</v>
      </c>
      <c r="AF5243" s="55" t="s">
        <v>50</v>
      </c>
      <c r="AG5243" s="55">
        <v>2.1302999999999999E-3</v>
      </c>
      <c r="AH5243" s="57" t="s">
        <v>44</v>
      </c>
    </row>
    <row r="5244" spans="1:34" x14ac:dyDescent="0.25">
      <c r="A5244" s="54">
        <v>10951811</v>
      </c>
      <c r="B5244" s="55"/>
      <c r="C5244" s="55"/>
      <c r="D5244" s="55">
        <v>60468213</v>
      </c>
      <c r="E5244" s="55"/>
      <c r="F5244" s="55">
        <v>300</v>
      </c>
      <c r="G5244" s="55">
        <v>77478114</v>
      </c>
      <c r="H5244" s="55"/>
      <c r="I5244" s="55">
        <v>2275050011</v>
      </c>
      <c r="J5244" s="55">
        <v>2</v>
      </c>
      <c r="K5244" s="55" t="s">
        <v>34</v>
      </c>
      <c r="L5244" s="55" t="s">
        <v>178</v>
      </c>
      <c r="M5244" s="55">
        <v>34017</v>
      </c>
      <c r="N5244" s="55"/>
      <c r="O5244" s="55" t="s">
        <v>520</v>
      </c>
      <c r="P5244" s="55">
        <v>48811</v>
      </c>
      <c r="Q5244" s="55" t="s">
        <v>37</v>
      </c>
      <c r="R5244" s="55" t="s">
        <v>38</v>
      </c>
      <c r="S5244" s="55"/>
      <c r="T5244" s="55"/>
      <c r="U5244" s="55" t="s">
        <v>38</v>
      </c>
      <c r="V5244" s="55">
        <v>40.713999999999999</v>
      </c>
      <c r="W5244" s="55">
        <v>-74.031499999999994</v>
      </c>
      <c r="X5244" s="55" t="s">
        <v>39</v>
      </c>
      <c r="Y5244" s="55" t="s">
        <v>180</v>
      </c>
      <c r="Z5244" s="55" t="s">
        <v>34</v>
      </c>
      <c r="AA5244" s="55">
        <v>0</v>
      </c>
      <c r="AB5244" s="55" t="s">
        <v>41</v>
      </c>
      <c r="AC5244" s="55">
        <v>8</v>
      </c>
      <c r="AD5244" s="55"/>
      <c r="AE5244" s="55" t="s">
        <v>51</v>
      </c>
      <c r="AF5244" s="55" t="s">
        <v>52</v>
      </c>
      <c r="AG5244" s="55">
        <v>5.8500000000000002E-4</v>
      </c>
      <c r="AH5244" s="57" t="s">
        <v>44</v>
      </c>
    </row>
    <row r="5245" spans="1:34" x14ac:dyDescent="0.25">
      <c r="A5245" s="54">
        <v>10951811</v>
      </c>
      <c r="B5245" s="55"/>
      <c r="C5245" s="55"/>
      <c r="D5245" s="55">
        <v>60468213</v>
      </c>
      <c r="E5245" s="55"/>
      <c r="F5245" s="55">
        <v>300</v>
      </c>
      <c r="G5245" s="55">
        <v>77478214</v>
      </c>
      <c r="H5245" s="55"/>
      <c r="I5245" s="55">
        <v>2275050012</v>
      </c>
      <c r="J5245" s="55">
        <v>2</v>
      </c>
      <c r="K5245" s="55" t="s">
        <v>34</v>
      </c>
      <c r="L5245" s="55" t="s">
        <v>178</v>
      </c>
      <c r="M5245" s="55">
        <v>34017</v>
      </c>
      <c r="N5245" s="55"/>
      <c r="O5245" s="55" t="s">
        <v>520</v>
      </c>
      <c r="P5245" s="55">
        <v>48811</v>
      </c>
      <c r="Q5245" s="55" t="s">
        <v>37</v>
      </c>
      <c r="R5245" s="55" t="s">
        <v>38</v>
      </c>
      <c r="S5245" s="55"/>
      <c r="T5245" s="55"/>
      <c r="U5245" s="55" t="s">
        <v>38</v>
      </c>
      <c r="V5245" s="55">
        <v>40.713999999999999</v>
      </c>
      <c r="W5245" s="55">
        <v>-74.031499999999994</v>
      </c>
      <c r="X5245" s="55" t="s">
        <v>39</v>
      </c>
      <c r="Y5245" s="55" t="s">
        <v>180</v>
      </c>
      <c r="Z5245" s="55" t="s">
        <v>34</v>
      </c>
      <c r="AA5245" s="55">
        <v>0</v>
      </c>
      <c r="AB5245" s="55" t="s">
        <v>41</v>
      </c>
      <c r="AC5245" s="55">
        <v>8</v>
      </c>
      <c r="AD5245" s="55"/>
      <c r="AE5245" s="55" t="s">
        <v>51</v>
      </c>
      <c r="AF5245" s="55" t="s">
        <v>52</v>
      </c>
      <c r="AG5245" s="55">
        <v>5.3417999999999998E-3</v>
      </c>
      <c r="AH5245" s="57" t="s">
        <v>44</v>
      </c>
    </row>
    <row r="5246" spans="1:34" x14ac:dyDescent="0.25">
      <c r="A5246" s="54">
        <v>10951811</v>
      </c>
      <c r="B5246" s="55"/>
      <c r="C5246" s="55"/>
      <c r="D5246" s="55">
        <v>60468213</v>
      </c>
      <c r="E5246" s="55"/>
      <c r="F5246" s="55">
        <v>300</v>
      </c>
      <c r="G5246" s="55">
        <v>77478214</v>
      </c>
      <c r="H5246" s="55"/>
      <c r="I5246" s="55">
        <v>2275050012</v>
      </c>
      <c r="J5246" s="55">
        <v>2</v>
      </c>
      <c r="K5246" s="55" t="s">
        <v>34</v>
      </c>
      <c r="L5246" s="55" t="s">
        <v>178</v>
      </c>
      <c r="M5246" s="55">
        <v>34017</v>
      </c>
      <c r="N5246" s="55"/>
      <c r="O5246" s="55" t="s">
        <v>520</v>
      </c>
      <c r="P5246" s="55">
        <v>48811</v>
      </c>
      <c r="Q5246" s="55" t="s">
        <v>37</v>
      </c>
      <c r="R5246" s="55" t="s">
        <v>38</v>
      </c>
      <c r="S5246" s="55"/>
      <c r="T5246" s="55"/>
      <c r="U5246" s="55" t="s">
        <v>38</v>
      </c>
      <c r="V5246" s="55">
        <v>40.713999999999999</v>
      </c>
      <c r="W5246" s="55">
        <v>-74.031499999999994</v>
      </c>
      <c r="X5246" s="55" t="s">
        <v>39</v>
      </c>
      <c r="Y5246" s="55" t="s">
        <v>180</v>
      </c>
      <c r="Z5246" s="55" t="s">
        <v>34</v>
      </c>
      <c r="AA5246" s="55">
        <v>0</v>
      </c>
      <c r="AB5246" s="55" t="s">
        <v>41</v>
      </c>
      <c r="AC5246" s="55">
        <v>8</v>
      </c>
      <c r="AD5246" s="55"/>
      <c r="AE5246" s="55" t="s">
        <v>53</v>
      </c>
      <c r="AF5246" s="55" t="s">
        <v>54</v>
      </c>
      <c r="AG5246" s="55">
        <v>0.15802099999999999</v>
      </c>
      <c r="AH5246" s="57" t="s">
        <v>44</v>
      </c>
    </row>
    <row r="5247" spans="1:34" x14ac:dyDescent="0.25">
      <c r="A5247" s="54">
        <v>10951811</v>
      </c>
      <c r="B5247" s="55"/>
      <c r="C5247" s="55"/>
      <c r="D5247" s="55">
        <v>60468213</v>
      </c>
      <c r="E5247" s="55"/>
      <c r="F5247" s="55">
        <v>300</v>
      </c>
      <c r="G5247" s="55">
        <v>77478114</v>
      </c>
      <c r="H5247" s="55"/>
      <c r="I5247" s="55">
        <v>2275050011</v>
      </c>
      <c r="J5247" s="55">
        <v>2</v>
      </c>
      <c r="K5247" s="55" t="s">
        <v>34</v>
      </c>
      <c r="L5247" s="55" t="s">
        <v>178</v>
      </c>
      <c r="M5247" s="55">
        <v>34017</v>
      </c>
      <c r="N5247" s="55"/>
      <c r="O5247" s="55" t="s">
        <v>520</v>
      </c>
      <c r="P5247" s="55">
        <v>48811</v>
      </c>
      <c r="Q5247" s="55" t="s">
        <v>37</v>
      </c>
      <c r="R5247" s="55" t="s">
        <v>38</v>
      </c>
      <c r="S5247" s="55"/>
      <c r="T5247" s="55"/>
      <c r="U5247" s="55" t="s">
        <v>38</v>
      </c>
      <c r="V5247" s="55">
        <v>40.713999999999999</v>
      </c>
      <c r="W5247" s="55">
        <v>-74.031499999999994</v>
      </c>
      <c r="X5247" s="55" t="s">
        <v>39</v>
      </c>
      <c r="Y5247" s="55" t="s">
        <v>180</v>
      </c>
      <c r="Z5247" s="55" t="s">
        <v>34</v>
      </c>
      <c r="AA5247" s="55">
        <v>0</v>
      </c>
      <c r="AB5247" s="55" t="s">
        <v>41</v>
      </c>
      <c r="AC5247" s="55">
        <v>8</v>
      </c>
      <c r="AD5247" s="55"/>
      <c r="AE5247" s="55" t="s">
        <v>53</v>
      </c>
      <c r="AF5247" s="55" t="s">
        <v>54</v>
      </c>
      <c r="AG5247" s="55">
        <v>0.108126</v>
      </c>
      <c r="AH5247" s="57" t="s">
        <v>44</v>
      </c>
    </row>
    <row r="5248" spans="1:34" x14ac:dyDescent="0.25">
      <c r="A5248" s="54">
        <v>10951811</v>
      </c>
      <c r="B5248" s="55"/>
      <c r="C5248" s="55"/>
      <c r="D5248" s="55">
        <v>60468213</v>
      </c>
      <c r="E5248" s="55"/>
      <c r="F5248" s="55">
        <v>300</v>
      </c>
      <c r="G5248" s="55">
        <v>77478114</v>
      </c>
      <c r="H5248" s="55"/>
      <c r="I5248" s="55">
        <v>2275050011</v>
      </c>
      <c r="J5248" s="55">
        <v>2</v>
      </c>
      <c r="K5248" s="55" t="s">
        <v>34</v>
      </c>
      <c r="L5248" s="55" t="s">
        <v>178</v>
      </c>
      <c r="M5248" s="55">
        <v>34017</v>
      </c>
      <c r="N5248" s="55"/>
      <c r="O5248" s="55" t="s">
        <v>520</v>
      </c>
      <c r="P5248" s="55">
        <v>48811</v>
      </c>
      <c r="Q5248" s="55" t="s">
        <v>37</v>
      </c>
      <c r="R5248" s="55" t="s">
        <v>38</v>
      </c>
      <c r="S5248" s="55"/>
      <c r="T5248" s="55"/>
      <c r="U5248" s="55" t="s">
        <v>38</v>
      </c>
      <c r="V5248" s="55">
        <v>40.713999999999999</v>
      </c>
      <c r="W5248" s="55">
        <v>-74.031499999999994</v>
      </c>
      <c r="X5248" s="55" t="s">
        <v>39</v>
      </c>
      <c r="Y5248" s="55" t="s">
        <v>180</v>
      </c>
      <c r="Z5248" s="55" t="s">
        <v>34</v>
      </c>
      <c r="AA5248" s="55">
        <v>0</v>
      </c>
      <c r="AB5248" s="55" t="s">
        <v>41</v>
      </c>
      <c r="AC5248" s="55">
        <v>8</v>
      </c>
      <c r="AD5248" s="55"/>
      <c r="AE5248" s="55">
        <v>7439921</v>
      </c>
      <c r="AF5248" s="55" t="s">
        <v>55</v>
      </c>
      <c r="AG5248" s="55">
        <v>1.3835599999999999E-4</v>
      </c>
      <c r="AH5248" s="57" t="s">
        <v>44</v>
      </c>
    </row>
    <row r="5249" spans="1:34" x14ac:dyDescent="0.25">
      <c r="A5249" s="54">
        <v>9368911</v>
      </c>
      <c r="B5249" s="55"/>
      <c r="C5249" s="55"/>
      <c r="D5249" s="55">
        <v>62537313</v>
      </c>
      <c r="E5249" s="55"/>
      <c r="F5249" s="55">
        <v>300</v>
      </c>
      <c r="G5249" s="55">
        <v>84006714</v>
      </c>
      <c r="H5249" s="55"/>
      <c r="I5249" s="55">
        <v>2275050011</v>
      </c>
      <c r="J5249" s="55">
        <v>2</v>
      </c>
      <c r="K5249" s="55" t="s">
        <v>34</v>
      </c>
      <c r="L5249" s="55" t="s">
        <v>64</v>
      </c>
      <c r="M5249" s="55">
        <v>34019</v>
      </c>
      <c r="N5249" s="55"/>
      <c r="O5249" s="55" t="s">
        <v>521</v>
      </c>
      <c r="P5249" s="55">
        <v>48811</v>
      </c>
      <c r="Q5249" s="55" t="s">
        <v>37</v>
      </c>
      <c r="R5249" s="55" t="s">
        <v>38</v>
      </c>
      <c r="S5249" s="55"/>
      <c r="T5249" s="55"/>
      <c r="U5249" s="55" t="s">
        <v>38</v>
      </c>
      <c r="V5249" s="55">
        <v>40.582859999999997</v>
      </c>
      <c r="W5249" s="55">
        <v>-74.736559999999997</v>
      </c>
      <c r="X5249" s="55" t="s">
        <v>39</v>
      </c>
      <c r="Y5249" s="55" t="s">
        <v>522</v>
      </c>
      <c r="Z5249" s="55" t="s">
        <v>34</v>
      </c>
      <c r="AA5249" s="55">
        <v>0</v>
      </c>
      <c r="AB5249" s="55" t="s">
        <v>41</v>
      </c>
      <c r="AC5249" s="55">
        <v>8</v>
      </c>
      <c r="AD5249" s="55"/>
      <c r="AE5249" s="55" t="s">
        <v>42</v>
      </c>
      <c r="AF5249" s="55" t="s">
        <v>43</v>
      </c>
      <c r="AG5249" s="55">
        <v>0.58276300000000003</v>
      </c>
      <c r="AH5249" s="57" t="s">
        <v>44</v>
      </c>
    </row>
    <row r="5250" spans="1:34" x14ac:dyDescent="0.25">
      <c r="A5250" s="54">
        <v>9368911</v>
      </c>
      <c r="B5250" s="55"/>
      <c r="C5250" s="55"/>
      <c r="D5250" s="55">
        <v>62537313</v>
      </c>
      <c r="E5250" s="55"/>
      <c r="F5250" s="55">
        <v>300</v>
      </c>
      <c r="G5250" s="55">
        <v>84006814</v>
      </c>
      <c r="H5250" s="55"/>
      <c r="I5250" s="55">
        <v>2275050012</v>
      </c>
      <c r="J5250" s="55">
        <v>2</v>
      </c>
      <c r="K5250" s="55" t="s">
        <v>34</v>
      </c>
      <c r="L5250" s="55" t="s">
        <v>64</v>
      </c>
      <c r="M5250" s="55">
        <v>34019</v>
      </c>
      <c r="N5250" s="55"/>
      <c r="O5250" s="55" t="s">
        <v>521</v>
      </c>
      <c r="P5250" s="55">
        <v>48811</v>
      </c>
      <c r="Q5250" s="55" t="s">
        <v>37</v>
      </c>
      <c r="R5250" s="55" t="s">
        <v>38</v>
      </c>
      <c r="S5250" s="55"/>
      <c r="T5250" s="55"/>
      <c r="U5250" s="55" t="s">
        <v>38</v>
      </c>
      <c r="V5250" s="55">
        <v>40.582859999999997</v>
      </c>
      <c r="W5250" s="55">
        <v>-74.736559999999997</v>
      </c>
      <c r="X5250" s="55" t="s">
        <v>39</v>
      </c>
      <c r="Y5250" s="55" t="s">
        <v>522</v>
      </c>
      <c r="Z5250" s="55" t="s">
        <v>34</v>
      </c>
      <c r="AA5250" s="55">
        <v>0</v>
      </c>
      <c r="AB5250" s="55" t="s">
        <v>41</v>
      </c>
      <c r="AC5250" s="55">
        <v>8</v>
      </c>
      <c r="AD5250" s="55"/>
      <c r="AE5250" s="55" t="s">
        <v>42</v>
      </c>
      <c r="AF5250" s="55" t="s">
        <v>43</v>
      </c>
      <c r="AG5250" s="55">
        <v>1.0333000000000001</v>
      </c>
      <c r="AH5250" s="57" t="s">
        <v>44</v>
      </c>
    </row>
    <row r="5251" spans="1:34" x14ac:dyDescent="0.25">
      <c r="A5251" s="54">
        <v>9368911</v>
      </c>
      <c r="B5251" s="55"/>
      <c r="C5251" s="55"/>
      <c r="D5251" s="55">
        <v>62537313</v>
      </c>
      <c r="E5251" s="55"/>
      <c r="F5251" s="55">
        <v>300</v>
      </c>
      <c r="G5251" s="55">
        <v>84006714</v>
      </c>
      <c r="H5251" s="55"/>
      <c r="I5251" s="55">
        <v>2275050011</v>
      </c>
      <c r="J5251" s="55">
        <v>2</v>
      </c>
      <c r="K5251" s="55" t="s">
        <v>34</v>
      </c>
      <c r="L5251" s="55" t="s">
        <v>64</v>
      </c>
      <c r="M5251" s="55">
        <v>34019</v>
      </c>
      <c r="N5251" s="55"/>
      <c r="O5251" s="55" t="s">
        <v>521</v>
      </c>
      <c r="P5251" s="55">
        <v>48811</v>
      </c>
      <c r="Q5251" s="55" t="s">
        <v>37</v>
      </c>
      <c r="R5251" s="55" t="s">
        <v>38</v>
      </c>
      <c r="S5251" s="55"/>
      <c r="T5251" s="55"/>
      <c r="U5251" s="55" t="s">
        <v>38</v>
      </c>
      <c r="V5251" s="55">
        <v>40.582859999999997</v>
      </c>
      <c r="W5251" s="55">
        <v>-74.736559999999997</v>
      </c>
      <c r="X5251" s="55" t="s">
        <v>39</v>
      </c>
      <c r="Y5251" s="55" t="s">
        <v>522</v>
      </c>
      <c r="Z5251" s="55" t="s">
        <v>34</v>
      </c>
      <c r="AA5251" s="55">
        <v>0</v>
      </c>
      <c r="AB5251" s="55" t="s">
        <v>41</v>
      </c>
      <c r="AC5251" s="55">
        <v>8</v>
      </c>
      <c r="AD5251" s="55"/>
      <c r="AE5251" s="55" t="s">
        <v>45</v>
      </c>
      <c r="AF5251" s="55" t="s">
        <v>46</v>
      </c>
      <c r="AG5251" s="55">
        <v>3.8728499999999999E-2</v>
      </c>
      <c r="AH5251" s="57" t="s">
        <v>44</v>
      </c>
    </row>
    <row r="5252" spans="1:34" x14ac:dyDescent="0.25">
      <c r="A5252" s="54">
        <v>9368911</v>
      </c>
      <c r="B5252" s="55"/>
      <c r="C5252" s="55"/>
      <c r="D5252" s="55">
        <v>62537313</v>
      </c>
      <c r="E5252" s="55"/>
      <c r="F5252" s="55">
        <v>300</v>
      </c>
      <c r="G5252" s="55">
        <v>84006814</v>
      </c>
      <c r="H5252" s="55"/>
      <c r="I5252" s="55">
        <v>2275050012</v>
      </c>
      <c r="J5252" s="55">
        <v>2</v>
      </c>
      <c r="K5252" s="55" t="s">
        <v>34</v>
      </c>
      <c r="L5252" s="55" t="s">
        <v>64</v>
      </c>
      <c r="M5252" s="55">
        <v>34019</v>
      </c>
      <c r="N5252" s="55"/>
      <c r="O5252" s="55" t="s">
        <v>521</v>
      </c>
      <c r="P5252" s="55">
        <v>48811</v>
      </c>
      <c r="Q5252" s="55" t="s">
        <v>37</v>
      </c>
      <c r="R5252" s="55" t="s">
        <v>38</v>
      </c>
      <c r="S5252" s="55"/>
      <c r="T5252" s="55"/>
      <c r="U5252" s="55" t="s">
        <v>38</v>
      </c>
      <c r="V5252" s="55">
        <v>40.582859999999997</v>
      </c>
      <c r="W5252" s="55">
        <v>-74.736559999999997</v>
      </c>
      <c r="X5252" s="55" t="s">
        <v>39</v>
      </c>
      <c r="Y5252" s="55" t="s">
        <v>522</v>
      </c>
      <c r="Z5252" s="55" t="s">
        <v>34</v>
      </c>
      <c r="AA5252" s="55">
        <v>0</v>
      </c>
      <c r="AB5252" s="55" t="s">
        <v>41</v>
      </c>
      <c r="AC5252" s="55">
        <v>8</v>
      </c>
      <c r="AD5252" s="55"/>
      <c r="AE5252" s="55" t="s">
        <v>45</v>
      </c>
      <c r="AF5252" s="55" t="s">
        <v>46</v>
      </c>
      <c r="AG5252" s="55">
        <v>0.110266</v>
      </c>
      <c r="AH5252" s="57" t="s">
        <v>44</v>
      </c>
    </row>
    <row r="5253" spans="1:34" x14ac:dyDescent="0.25">
      <c r="A5253" s="54">
        <v>9368911</v>
      </c>
      <c r="B5253" s="55"/>
      <c r="C5253" s="55"/>
      <c r="D5253" s="55">
        <v>62537313</v>
      </c>
      <c r="E5253" s="55"/>
      <c r="F5253" s="55">
        <v>300</v>
      </c>
      <c r="G5253" s="55">
        <v>84006714</v>
      </c>
      <c r="H5253" s="55"/>
      <c r="I5253" s="55">
        <v>2275050011</v>
      </c>
      <c r="J5253" s="55">
        <v>2</v>
      </c>
      <c r="K5253" s="55" t="s">
        <v>34</v>
      </c>
      <c r="L5253" s="55" t="s">
        <v>64</v>
      </c>
      <c r="M5253" s="55">
        <v>34019</v>
      </c>
      <c r="N5253" s="55"/>
      <c r="O5253" s="55" t="s">
        <v>521</v>
      </c>
      <c r="P5253" s="55">
        <v>48811</v>
      </c>
      <c r="Q5253" s="55" t="s">
        <v>37</v>
      </c>
      <c r="R5253" s="55" t="s">
        <v>38</v>
      </c>
      <c r="S5253" s="55"/>
      <c r="T5253" s="55"/>
      <c r="U5253" s="55" t="s">
        <v>38</v>
      </c>
      <c r="V5253" s="55">
        <v>40.582859999999997</v>
      </c>
      <c r="W5253" s="55">
        <v>-74.736559999999997</v>
      </c>
      <c r="X5253" s="55" t="s">
        <v>39</v>
      </c>
      <c r="Y5253" s="55" t="s">
        <v>522</v>
      </c>
      <c r="Z5253" s="55" t="s">
        <v>34</v>
      </c>
      <c r="AA5253" s="55">
        <v>0</v>
      </c>
      <c r="AB5253" s="55" t="s">
        <v>41</v>
      </c>
      <c r="AC5253" s="55">
        <v>8</v>
      </c>
      <c r="AD5253" s="55"/>
      <c r="AE5253" s="55" t="s">
        <v>47</v>
      </c>
      <c r="AF5253" s="55" t="s">
        <v>48</v>
      </c>
      <c r="AG5253" s="55">
        <v>0.63252600000000003</v>
      </c>
      <c r="AH5253" s="57" t="s">
        <v>44</v>
      </c>
    </row>
    <row r="5254" spans="1:34" x14ac:dyDescent="0.25">
      <c r="A5254" s="54">
        <v>9368911</v>
      </c>
      <c r="B5254" s="55"/>
      <c r="C5254" s="55"/>
      <c r="D5254" s="55">
        <v>62537313</v>
      </c>
      <c r="E5254" s="55"/>
      <c r="F5254" s="55">
        <v>300</v>
      </c>
      <c r="G5254" s="55">
        <v>84006814</v>
      </c>
      <c r="H5254" s="55"/>
      <c r="I5254" s="55">
        <v>2275050012</v>
      </c>
      <c r="J5254" s="55">
        <v>2</v>
      </c>
      <c r="K5254" s="55" t="s">
        <v>34</v>
      </c>
      <c r="L5254" s="55" t="s">
        <v>64</v>
      </c>
      <c r="M5254" s="55">
        <v>34019</v>
      </c>
      <c r="N5254" s="55"/>
      <c r="O5254" s="55" t="s">
        <v>521</v>
      </c>
      <c r="P5254" s="55">
        <v>48811</v>
      </c>
      <c r="Q5254" s="55" t="s">
        <v>37</v>
      </c>
      <c r="R5254" s="55" t="s">
        <v>38</v>
      </c>
      <c r="S5254" s="55"/>
      <c r="T5254" s="55"/>
      <c r="U5254" s="55" t="s">
        <v>38</v>
      </c>
      <c r="V5254" s="55">
        <v>40.582859999999997</v>
      </c>
      <c r="W5254" s="55">
        <v>-74.736559999999997</v>
      </c>
      <c r="X5254" s="55" t="s">
        <v>39</v>
      </c>
      <c r="Y5254" s="55" t="s">
        <v>522</v>
      </c>
      <c r="Z5254" s="55" t="s">
        <v>34</v>
      </c>
      <c r="AA5254" s="55">
        <v>0</v>
      </c>
      <c r="AB5254" s="55" t="s">
        <v>41</v>
      </c>
      <c r="AC5254" s="55">
        <v>8</v>
      </c>
      <c r="AD5254" s="55"/>
      <c r="AE5254" s="55" t="s">
        <v>47</v>
      </c>
      <c r="AF5254" s="55" t="s">
        <v>48</v>
      </c>
      <c r="AG5254" s="55">
        <v>0.346217</v>
      </c>
      <c r="AH5254" s="57" t="s">
        <v>44</v>
      </c>
    </row>
    <row r="5255" spans="1:34" x14ac:dyDescent="0.25">
      <c r="A5255" s="54">
        <v>9368911</v>
      </c>
      <c r="B5255" s="55"/>
      <c r="C5255" s="55"/>
      <c r="D5255" s="55">
        <v>62537313</v>
      </c>
      <c r="E5255" s="55"/>
      <c r="F5255" s="55">
        <v>300</v>
      </c>
      <c r="G5255" s="55">
        <v>84006814</v>
      </c>
      <c r="H5255" s="55"/>
      <c r="I5255" s="55">
        <v>2275050012</v>
      </c>
      <c r="J5255" s="55">
        <v>2</v>
      </c>
      <c r="K5255" s="55" t="s">
        <v>34</v>
      </c>
      <c r="L5255" s="55" t="s">
        <v>64</v>
      </c>
      <c r="M5255" s="55">
        <v>34019</v>
      </c>
      <c r="N5255" s="55"/>
      <c r="O5255" s="55" t="s">
        <v>521</v>
      </c>
      <c r="P5255" s="55">
        <v>48811</v>
      </c>
      <c r="Q5255" s="55" t="s">
        <v>37</v>
      </c>
      <c r="R5255" s="55" t="s">
        <v>38</v>
      </c>
      <c r="S5255" s="55"/>
      <c r="T5255" s="55"/>
      <c r="U5255" s="55" t="s">
        <v>38</v>
      </c>
      <c r="V5255" s="55">
        <v>40.582859999999997</v>
      </c>
      <c r="W5255" s="55">
        <v>-74.736559999999997</v>
      </c>
      <c r="X5255" s="55" t="s">
        <v>39</v>
      </c>
      <c r="Y5255" s="55" t="s">
        <v>522</v>
      </c>
      <c r="Z5255" s="55" t="s">
        <v>34</v>
      </c>
      <c r="AA5255" s="55">
        <v>0</v>
      </c>
      <c r="AB5255" s="55" t="s">
        <v>41</v>
      </c>
      <c r="AC5255" s="55">
        <v>8</v>
      </c>
      <c r="AD5255" s="55"/>
      <c r="AE5255" s="55" t="s">
        <v>49</v>
      </c>
      <c r="AF5255" s="55" t="s">
        <v>50</v>
      </c>
      <c r="AG5255" s="55">
        <v>0.35472999999999999</v>
      </c>
      <c r="AH5255" s="57" t="s">
        <v>44</v>
      </c>
    </row>
    <row r="5256" spans="1:34" x14ac:dyDescent="0.25">
      <c r="A5256" s="54">
        <v>9368911</v>
      </c>
      <c r="B5256" s="55"/>
      <c r="C5256" s="55"/>
      <c r="D5256" s="55">
        <v>62537313</v>
      </c>
      <c r="E5256" s="55"/>
      <c r="F5256" s="55">
        <v>300</v>
      </c>
      <c r="G5256" s="55">
        <v>84006714</v>
      </c>
      <c r="H5256" s="55"/>
      <c r="I5256" s="55">
        <v>2275050011</v>
      </c>
      <c r="J5256" s="55">
        <v>2</v>
      </c>
      <c r="K5256" s="55" t="s">
        <v>34</v>
      </c>
      <c r="L5256" s="55" t="s">
        <v>64</v>
      </c>
      <c r="M5256" s="55">
        <v>34019</v>
      </c>
      <c r="N5256" s="55"/>
      <c r="O5256" s="55" t="s">
        <v>521</v>
      </c>
      <c r="P5256" s="55">
        <v>48811</v>
      </c>
      <c r="Q5256" s="55" t="s">
        <v>37</v>
      </c>
      <c r="R5256" s="55" t="s">
        <v>38</v>
      </c>
      <c r="S5256" s="55"/>
      <c r="T5256" s="55"/>
      <c r="U5256" s="55" t="s">
        <v>38</v>
      </c>
      <c r="V5256" s="55">
        <v>40.582859999999997</v>
      </c>
      <c r="W5256" s="55">
        <v>-74.736559999999997</v>
      </c>
      <c r="X5256" s="55" t="s">
        <v>39</v>
      </c>
      <c r="Y5256" s="55" t="s">
        <v>522</v>
      </c>
      <c r="Z5256" s="55" t="s">
        <v>34</v>
      </c>
      <c r="AA5256" s="55">
        <v>0</v>
      </c>
      <c r="AB5256" s="55" t="s">
        <v>41</v>
      </c>
      <c r="AC5256" s="55">
        <v>8</v>
      </c>
      <c r="AD5256" s="55"/>
      <c r="AE5256" s="55" t="s">
        <v>49</v>
      </c>
      <c r="AF5256" s="55" t="s">
        <v>50</v>
      </c>
      <c r="AG5256" s="55">
        <v>0.91670399999999996</v>
      </c>
      <c r="AH5256" s="57" t="s">
        <v>44</v>
      </c>
    </row>
    <row r="5257" spans="1:34" x14ac:dyDescent="0.25">
      <c r="A5257" s="54">
        <v>9368911</v>
      </c>
      <c r="B5257" s="55"/>
      <c r="C5257" s="55"/>
      <c r="D5257" s="55">
        <v>62537313</v>
      </c>
      <c r="E5257" s="55"/>
      <c r="F5257" s="55">
        <v>300</v>
      </c>
      <c r="G5257" s="55">
        <v>84006714</v>
      </c>
      <c r="H5257" s="55"/>
      <c r="I5257" s="55">
        <v>2275050011</v>
      </c>
      <c r="J5257" s="55">
        <v>2</v>
      </c>
      <c r="K5257" s="55" t="s">
        <v>34</v>
      </c>
      <c r="L5257" s="55" t="s">
        <v>64</v>
      </c>
      <c r="M5257" s="55">
        <v>34019</v>
      </c>
      <c r="N5257" s="55"/>
      <c r="O5257" s="55" t="s">
        <v>521</v>
      </c>
      <c r="P5257" s="55">
        <v>48811</v>
      </c>
      <c r="Q5257" s="55" t="s">
        <v>37</v>
      </c>
      <c r="R5257" s="55" t="s">
        <v>38</v>
      </c>
      <c r="S5257" s="55"/>
      <c r="T5257" s="55"/>
      <c r="U5257" s="55" t="s">
        <v>38</v>
      </c>
      <c r="V5257" s="55">
        <v>40.582859999999997</v>
      </c>
      <c r="W5257" s="55">
        <v>-74.736559999999997</v>
      </c>
      <c r="X5257" s="55" t="s">
        <v>39</v>
      </c>
      <c r="Y5257" s="55" t="s">
        <v>522</v>
      </c>
      <c r="Z5257" s="55" t="s">
        <v>34</v>
      </c>
      <c r="AA5257" s="55">
        <v>0</v>
      </c>
      <c r="AB5257" s="55" t="s">
        <v>41</v>
      </c>
      <c r="AC5257" s="55">
        <v>8</v>
      </c>
      <c r="AD5257" s="55"/>
      <c r="AE5257" s="55" t="s">
        <v>51</v>
      </c>
      <c r="AF5257" s="55" t="s">
        <v>52</v>
      </c>
      <c r="AG5257" s="55">
        <v>0.25173499999999999</v>
      </c>
      <c r="AH5257" s="57" t="s">
        <v>44</v>
      </c>
    </row>
    <row r="5258" spans="1:34" x14ac:dyDescent="0.25">
      <c r="A5258" s="54">
        <v>9368911</v>
      </c>
      <c r="B5258" s="55"/>
      <c r="C5258" s="55"/>
      <c r="D5258" s="55">
        <v>62537313</v>
      </c>
      <c r="E5258" s="55"/>
      <c r="F5258" s="55">
        <v>300</v>
      </c>
      <c r="G5258" s="55">
        <v>84006814</v>
      </c>
      <c r="H5258" s="55"/>
      <c r="I5258" s="55">
        <v>2275050012</v>
      </c>
      <c r="J5258" s="55">
        <v>2</v>
      </c>
      <c r="K5258" s="55" t="s">
        <v>34</v>
      </c>
      <c r="L5258" s="55" t="s">
        <v>64</v>
      </c>
      <c r="M5258" s="55">
        <v>34019</v>
      </c>
      <c r="N5258" s="55"/>
      <c r="O5258" s="55" t="s">
        <v>521</v>
      </c>
      <c r="P5258" s="55">
        <v>48811</v>
      </c>
      <c r="Q5258" s="55" t="s">
        <v>37</v>
      </c>
      <c r="R5258" s="55" t="s">
        <v>38</v>
      </c>
      <c r="S5258" s="55"/>
      <c r="T5258" s="55"/>
      <c r="U5258" s="55" t="s">
        <v>38</v>
      </c>
      <c r="V5258" s="55">
        <v>40.582859999999997</v>
      </c>
      <c r="W5258" s="55">
        <v>-74.736559999999997</v>
      </c>
      <c r="X5258" s="55" t="s">
        <v>39</v>
      </c>
      <c r="Y5258" s="55" t="s">
        <v>522</v>
      </c>
      <c r="Z5258" s="55" t="s">
        <v>34</v>
      </c>
      <c r="AA5258" s="55">
        <v>0</v>
      </c>
      <c r="AB5258" s="55" t="s">
        <v>41</v>
      </c>
      <c r="AC5258" s="55">
        <v>8</v>
      </c>
      <c r="AD5258" s="55"/>
      <c r="AE5258" s="55" t="s">
        <v>51</v>
      </c>
      <c r="AF5258" s="55" t="s">
        <v>52</v>
      </c>
      <c r="AG5258" s="55">
        <v>0.48518</v>
      </c>
      <c r="AH5258" s="57" t="s">
        <v>44</v>
      </c>
    </row>
    <row r="5259" spans="1:34" x14ac:dyDescent="0.25">
      <c r="A5259" s="54">
        <v>9368911</v>
      </c>
      <c r="B5259" s="55"/>
      <c r="C5259" s="55"/>
      <c r="D5259" s="55">
        <v>62537313</v>
      </c>
      <c r="E5259" s="55"/>
      <c r="F5259" s="55">
        <v>300</v>
      </c>
      <c r="G5259" s="55">
        <v>84006714</v>
      </c>
      <c r="H5259" s="55"/>
      <c r="I5259" s="55">
        <v>2275050011</v>
      </c>
      <c r="J5259" s="55">
        <v>2</v>
      </c>
      <c r="K5259" s="55" t="s">
        <v>34</v>
      </c>
      <c r="L5259" s="55" t="s">
        <v>64</v>
      </c>
      <c r="M5259" s="55">
        <v>34019</v>
      </c>
      <c r="N5259" s="55"/>
      <c r="O5259" s="55" t="s">
        <v>521</v>
      </c>
      <c r="P5259" s="55">
        <v>48811</v>
      </c>
      <c r="Q5259" s="55" t="s">
        <v>37</v>
      </c>
      <c r="R5259" s="55" t="s">
        <v>38</v>
      </c>
      <c r="S5259" s="55"/>
      <c r="T5259" s="55"/>
      <c r="U5259" s="55" t="s">
        <v>38</v>
      </c>
      <c r="V5259" s="55">
        <v>40.582859999999997</v>
      </c>
      <c r="W5259" s="55">
        <v>-74.736559999999997</v>
      </c>
      <c r="X5259" s="55" t="s">
        <v>39</v>
      </c>
      <c r="Y5259" s="55" t="s">
        <v>522</v>
      </c>
      <c r="Z5259" s="55" t="s">
        <v>34</v>
      </c>
      <c r="AA5259" s="55">
        <v>0</v>
      </c>
      <c r="AB5259" s="55" t="s">
        <v>41</v>
      </c>
      <c r="AC5259" s="55">
        <v>8</v>
      </c>
      <c r="AD5259" s="55"/>
      <c r="AE5259" s="55" t="s">
        <v>53</v>
      </c>
      <c r="AF5259" s="55" t="s">
        <v>54</v>
      </c>
      <c r="AG5259" s="55">
        <v>46.528399999999998</v>
      </c>
      <c r="AH5259" s="57" t="s">
        <v>44</v>
      </c>
    </row>
    <row r="5260" spans="1:34" x14ac:dyDescent="0.25">
      <c r="A5260" s="54">
        <v>9368911</v>
      </c>
      <c r="B5260" s="55"/>
      <c r="C5260" s="55"/>
      <c r="D5260" s="55">
        <v>62537313</v>
      </c>
      <c r="E5260" s="55"/>
      <c r="F5260" s="55">
        <v>300</v>
      </c>
      <c r="G5260" s="55">
        <v>84006814</v>
      </c>
      <c r="H5260" s="55"/>
      <c r="I5260" s="55">
        <v>2275050012</v>
      </c>
      <c r="J5260" s="55">
        <v>2</v>
      </c>
      <c r="K5260" s="55" t="s">
        <v>34</v>
      </c>
      <c r="L5260" s="55" t="s">
        <v>64</v>
      </c>
      <c r="M5260" s="55">
        <v>34019</v>
      </c>
      <c r="N5260" s="55"/>
      <c r="O5260" s="55" t="s">
        <v>521</v>
      </c>
      <c r="P5260" s="55">
        <v>48811</v>
      </c>
      <c r="Q5260" s="55" t="s">
        <v>37</v>
      </c>
      <c r="R5260" s="55" t="s">
        <v>38</v>
      </c>
      <c r="S5260" s="55"/>
      <c r="T5260" s="55"/>
      <c r="U5260" s="55" t="s">
        <v>38</v>
      </c>
      <c r="V5260" s="55">
        <v>40.582859999999997</v>
      </c>
      <c r="W5260" s="55">
        <v>-74.736559999999997</v>
      </c>
      <c r="X5260" s="55" t="s">
        <v>39</v>
      </c>
      <c r="Y5260" s="55" t="s">
        <v>522</v>
      </c>
      <c r="Z5260" s="55" t="s">
        <v>34</v>
      </c>
      <c r="AA5260" s="55">
        <v>0</v>
      </c>
      <c r="AB5260" s="55" t="s">
        <v>41</v>
      </c>
      <c r="AC5260" s="55">
        <v>8</v>
      </c>
      <c r="AD5260" s="55"/>
      <c r="AE5260" s="55" t="s">
        <v>53</v>
      </c>
      <c r="AF5260" s="55" t="s">
        <v>54</v>
      </c>
      <c r="AG5260" s="55">
        <v>14.352600000000001</v>
      </c>
      <c r="AH5260" s="57" t="s">
        <v>44</v>
      </c>
    </row>
    <row r="5261" spans="1:34" x14ac:dyDescent="0.25">
      <c r="A5261" s="54">
        <v>9368911</v>
      </c>
      <c r="B5261" s="55"/>
      <c r="C5261" s="55"/>
      <c r="D5261" s="55">
        <v>62537313</v>
      </c>
      <c r="E5261" s="55"/>
      <c r="F5261" s="55">
        <v>300</v>
      </c>
      <c r="G5261" s="55">
        <v>84006714</v>
      </c>
      <c r="H5261" s="55"/>
      <c r="I5261" s="55">
        <v>2275050011</v>
      </c>
      <c r="J5261" s="55">
        <v>2</v>
      </c>
      <c r="K5261" s="55" t="s">
        <v>34</v>
      </c>
      <c r="L5261" s="55" t="s">
        <v>64</v>
      </c>
      <c r="M5261" s="55">
        <v>34019</v>
      </c>
      <c r="N5261" s="55"/>
      <c r="O5261" s="55" t="s">
        <v>521</v>
      </c>
      <c r="P5261" s="55">
        <v>48811</v>
      </c>
      <c r="Q5261" s="55" t="s">
        <v>37</v>
      </c>
      <c r="R5261" s="55" t="s">
        <v>38</v>
      </c>
      <c r="S5261" s="55"/>
      <c r="T5261" s="55"/>
      <c r="U5261" s="55" t="s">
        <v>38</v>
      </c>
      <c r="V5261" s="55">
        <v>40.582859999999997</v>
      </c>
      <c r="W5261" s="55">
        <v>-74.736559999999997</v>
      </c>
      <c r="X5261" s="55" t="s">
        <v>39</v>
      </c>
      <c r="Y5261" s="55" t="s">
        <v>522</v>
      </c>
      <c r="Z5261" s="55" t="s">
        <v>34</v>
      </c>
      <c r="AA5261" s="55">
        <v>0</v>
      </c>
      <c r="AB5261" s="55" t="s">
        <v>41</v>
      </c>
      <c r="AC5261" s="55">
        <v>8</v>
      </c>
      <c r="AD5261" s="55"/>
      <c r="AE5261" s="55">
        <v>7439921</v>
      </c>
      <c r="AF5261" s="55" t="s">
        <v>55</v>
      </c>
      <c r="AG5261" s="55">
        <v>5.9537E-2</v>
      </c>
      <c r="AH5261" s="57" t="s">
        <v>44</v>
      </c>
    </row>
    <row r="5262" spans="1:34" x14ac:dyDescent="0.25">
      <c r="A5262" s="54">
        <v>9384011</v>
      </c>
      <c r="B5262" s="55"/>
      <c r="C5262" s="55"/>
      <c r="D5262" s="55">
        <v>55791213</v>
      </c>
      <c r="E5262" s="55"/>
      <c r="F5262" s="55">
        <v>300</v>
      </c>
      <c r="G5262" s="55">
        <v>166469614</v>
      </c>
      <c r="H5262" s="55"/>
      <c r="I5262" s="55">
        <v>2275020000</v>
      </c>
      <c r="J5262" s="55">
        <v>2</v>
      </c>
      <c r="K5262" s="55" t="s">
        <v>34</v>
      </c>
      <c r="L5262" s="55" t="s">
        <v>90</v>
      </c>
      <c r="M5262" s="55">
        <v>34005</v>
      </c>
      <c r="N5262" s="55"/>
      <c r="O5262" s="55" t="s">
        <v>523</v>
      </c>
      <c r="P5262" s="55">
        <v>48811</v>
      </c>
      <c r="Q5262" s="55" t="s">
        <v>37</v>
      </c>
      <c r="R5262" s="55" t="s">
        <v>38</v>
      </c>
      <c r="S5262" s="55"/>
      <c r="T5262" s="55"/>
      <c r="U5262" s="55" t="s">
        <v>38</v>
      </c>
      <c r="V5262" s="55">
        <v>40.01567</v>
      </c>
      <c r="W5262" s="55">
        <v>-74.593490000000003</v>
      </c>
      <c r="X5262" s="55" t="s">
        <v>39</v>
      </c>
      <c r="Y5262" s="55" t="s">
        <v>524</v>
      </c>
      <c r="Z5262" s="55" t="s">
        <v>34</v>
      </c>
      <c r="AA5262" s="55">
        <v>0</v>
      </c>
      <c r="AB5262" s="55" t="s">
        <v>41</v>
      </c>
      <c r="AC5262" s="55">
        <v>8</v>
      </c>
      <c r="AD5262" s="55"/>
      <c r="AE5262" s="55" t="s">
        <v>59</v>
      </c>
      <c r="AF5262" s="55" t="s">
        <v>60</v>
      </c>
      <c r="AG5262" s="55">
        <v>19.9816</v>
      </c>
      <c r="AH5262" s="57" t="s">
        <v>44</v>
      </c>
    </row>
    <row r="5263" spans="1:34" x14ac:dyDescent="0.25">
      <c r="A5263" s="54">
        <v>9384011</v>
      </c>
      <c r="B5263" s="55"/>
      <c r="C5263" s="55"/>
      <c r="D5263" s="55">
        <v>55791213</v>
      </c>
      <c r="E5263" s="55"/>
      <c r="F5263" s="55">
        <v>300</v>
      </c>
      <c r="G5263" s="55">
        <v>166469514</v>
      </c>
      <c r="H5263" s="55"/>
      <c r="I5263" s="55">
        <v>2275020000</v>
      </c>
      <c r="J5263" s="55">
        <v>2</v>
      </c>
      <c r="K5263" s="55" t="s">
        <v>34</v>
      </c>
      <c r="L5263" s="55" t="s">
        <v>90</v>
      </c>
      <c r="M5263" s="55">
        <v>34005</v>
      </c>
      <c r="N5263" s="55"/>
      <c r="O5263" s="55" t="s">
        <v>523</v>
      </c>
      <c r="P5263" s="55">
        <v>48811</v>
      </c>
      <c r="Q5263" s="55" t="s">
        <v>37</v>
      </c>
      <c r="R5263" s="55" t="s">
        <v>38</v>
      </c>
      <c r="S5263" s="55"/>
      <c r="T5263" s="55"/>
      <c r="U5263" s="55" t="s">
        <v>38</v>
      </c>
      <c r="V5263" s="55">
        <v>40.01567</v>
      </c>
      <c r="W5263" s="55">
        <v>-74.593490000000003</v>
      </c>
      <c r="X5263" s="55" t="s">
        <v>39</v>
      </c>
      <c r="Y5263" s="55" t="s">
        <v>524</v>
      </c>
      <c r="Z5263" s="55" t="s">
        <v>34</v>
      </c>
      <c r="AA5263" s="55">
        <v>0</v>
      </c>
      <c r="AB5263" s="55" t="s">
        <v>41</v>
      </c>
      <c r="AC5263" s="55">
        <v>8</v>
      </c>
      <c r="AD5263" s="55"/>
      <c r="AE5263" s="55" t="s">
        <v>59</v>
      </c>
      <c r="AF5263" s="55" t="s">
        <v>60</v>
      </c>
      <c r="AG5263" s="55">
        <v>7.5010399999999997</v>
      </c>
      <c r="AH5263" s="57" t="s">
        <v>44</v>
      </c>
    </row>
    <row r="5264" spans="1:34" x14ac:dyDescent="0.25">
      <c r="A5264" s="54">
        <v>9384011</v>
      </c>
      <c r="B5264" s="55"/>
      <c r="C5264" s="55"/>
      <c r="D5264" s="55">
        <v>55791213</v>
      </c>
      <c r="E5264" s="55"/>
      <c r="F5264" s="55">
        <v>300</v>
      </c>
      <c r="G5264" s="55">
        <v>166469814</v>
      </c>
      <c r="H5264" s="55"/>
      <c r="I5264" s="55">
        <v>2275020000</v>
      </c>
      <c r="J5264" s="55">
        <v>2</v>
      </c>
      <c r="K5264" s="55" t="s">
        <v>34</v>
      </c>
      <c r="L5264" s="55" t="s">
        <v>90</v>
      </c>
      <c r="M5264" s="55">
        <v>34005</v>
      </c>
      <c r="N5264" s="55"/>
      <c r="O5264" s="55" t="s">
        <v>523</v>
      </c>
      <c r="P5264" s="55">
        <v>48811</v>
      </c>
      <c r="Q5264" s="55" t="s">
        <v>37</v>
      </c>
      <c r="R5264" s="55" t="s">
        <v>38</v>
      </c>
      <c r="S5264" s="55"/>
      <c r="T5264" s="55"/>
      <c r="U5264" s="55" t="s">
        <v>38</v>
      </c>
      <c r="V5264" s="55">
        <v>40.01567</v>
      </c>
      <c r="W5264" s="55">
        <v>-74.593490000000003</v>
      </c>
      <c r="X5264" s="55" t="s">
        <v>39</v>
      </c>
      <c r="Y5264" s="55" t="s">
        <v>524</v>
      </c>
      <c r="Z5264" s="55" t="s">
        <v>34</v>
      </c>
      <c r="AA5264" s="55">
        <v>0</v>
      </c>
      <c r="AB5264" s="55" t="s">
        <v>41</v>
      </c>
      <c r="AC5264" s="55">
        <v>8</v>
      </c>
      <c r="AD5264" s="55"/>
      <c r="AE5264" s="55" t="s">
        <v>59</v>
      </c>
      <c r="AF5264" s="55" t="s">
        <v>60</v>
      </c>
      <c r="AG5264" s="55">
        <v>21.126999999999999</v>
      </c>
      <c r="AH5264" s="57" t="s">
        <v>44</v>
      </c>
    </row>
    <row r="5265" spans="1:34" x14ac:dyDescent="0.25">
      <c r="A5265" s="54">
        <v>9384011</v>
      </c>
      <c r="B5265" s="55"/>
      <c r="C5265" s="55"/>
      <c r="D5265" s="55">
        <v>55791213</v>
      </c>
      <c r="E5265" s="55"/>
      <c r="F5265" s="55">
        <v>300</v>
      </c>
      <c r="G5265" s="55">
        <v>166469714</v>
      </c>
      <c r="H5265" s="55"/>
      <c r="I5265" s="55">
        <v>2275020000</v>
      </c>
      <c r="J5265" s="55">
        <v>2</v>
      </c>
      <c r="K5265" s="55" t="s">
        <v>34</v>
      </c>
      <c r="L5265" s="55" t="s">
        <v>90</v>
      </c>
      <c r="M5265" s="55">
        <v>34005</v>
      </c>
      <c r="N5265" s="55"/>
      <c r="O5265" s="55" t="s">
        <v>523</v>
      </c>
      <c r="P5265" s="55">
        <v>48811</v>
      </c>
      <c r="Q5265" s="55" t="s">
        <v>37</v>
      </c>
      <c r="R5265" s="55" t="s">
        <v>38</v>
      </c>
      <c r="S5265" s="55"/>
      <c r="T5265" s="55"/>
      <c r="U5265" s="55" t="s">
        <v>38</v>
      </c>
      <c r="V5265" s="55">
        <v>40.01567</v>
      </c>
      <c r="W5265" s="55">
        <v>-74.593490000000003</v>
      </c>
      <c r="X5265" s="55" t="s">
        <v>39</v>
      </c>
      <c r="Y5265" s="55" t="s">
        <v>524</v>
      </c>
      <c r="Z5265" s="55" t="s">
        <v>34</v>
      </c>
      <c r="AA5265" s="55">
        <v>0</v>
      </c>
      <c r="AB5265" s="55" t="s">
        <v>41</v>
      </c>
      <c r="AC5265" s="55">
        <v>8</v>
      </c>
      <c r="AD5265" s="55"/>
      <c r="AE5265" s="55" t="s">
        <v>59</v>
      </c>
      <c r="AF5265" s="55" t="s">
        <v>60</v>
      </c>
      <c r="AG5265" s="55">
        <v>3.4846200000000001</v>
      </c>
      <c r="AH5265" s="57" t="s">
        <v>44</v>
      </c>
    </row>
    <row r="5266" spans="1:34" x14ac:dyDescent="0.25">
      <c r="A5266" s="54">
        <v>9384011</v>
      </c>
      <c r="B5266" s="55"/>
      <c r="C5266" s="55"/>
      <c r="D5266" s="55">
        <v>55791213</v>
      </c>
      <c r="E5266" s="55"/>
      <c r="F5266" s="55">
        <v>300</v>
      </c>
      <c r="G5266" s="55">
        <v>166469514</v>
      </c>
      <c r="H5266" s="55"/>
      <c r="I5266" s="55">
        <v>2275020000</v>
      </c>
      <c r="J5266" s="55">
        <v>2</v>
      </c>
      <c r="K5266" s="55" t="s">
        <v>34</v>
      </c>
      <c r="L5266" s="55" t="s">
        <v>90</v>
      </c>
      <c r="M5266" s="55">
        <v>34005</v>
      </c>
      <c r="N5266" s="55"/>
      <c r="O5266" s="55" t="s">
        <v>523</v>
      </c>
      <c r="P5266" s="55">
        <v>48811</v>
      </c>
      <c r="Q5266" s="55" t="s">
        <v>37</v>
      </c>
      <c r="R5266" s="55" t="s">
        <v>38</v>
      </c>
      <c r="S5266" s="55"/>
      <c r="T5266" s="55"/>
      <c r="U5266" s="55" t="s">
        <v>38</v>
      </c>
      <c r="V5266" s="55">
        <v>40.01567</v>
      </c>
      <c r="W5266" s="55">
        <v>-74.593490000000003</v>
      </c>
      <c r="X5266" s="55" t="s">
        <v>39</v>
      </c>
      <c r="Y5266" s="55" t="s">
        <v>524</v>
      </c>
      <c r="Z5266" s="55" t="s">
        <v>34</v>
      </c>
      <c r="AA5266" s="55">
        <v>0</v>
      </c>
      <c r="AB5266" s="55" t="s">
        <v>41</v>
      </c>
      <c r="AC5266" s="55">
        <v>8</v>
      </c>
      <c r="AD5266" s="55"/>
      <c r="AE5266" s="55" t="s">
        <v>42</v>
      </c>
      <c r="AF5266" s="55" t="s">
        <v>43</v>
      </c>
      <c r="AG5266" s="55">
        <v>2.8347799999999999E-3</v>
      </c>
      <c r="AH5266" s="57" t="s">
        <v>44</v>
      </c>
    </row>
    <row r="5267" spans="1:34" x14ac:dyDescent="0.25">
      <c r="A5267" s="54">
        <v>9384011</v>
      </c>
      <c r="B5267" s="55"/>
      <c r="C5267" s="55"/>
      <c r="D5267" s="55">
        <v>62626213</v>
      </c>
      <c r="E5267" s="55"/>
      <c r="F5267" s="55">
        <v>300</v>
      </c>
      <c r="G5267" s="55">
        <v>173353014</v>
      </c>
      <c r="H5267" s="55"/>
      <c r="I5267" s="55">
        <v>2275070000</v>
      </c>
      <c r="J5267" s="55">
        <v>2</v>
      </c>
      <c r="K5267" s="55" t="s">
        <v>34</v>
      </c>
      <c r="L5267" s="55" t="s">
        <v>90</v>
      </c>
      <c r="M5267" s="55">
        <v>34005</v>
      </c>
      <c r="N5267" s="55"/>
      <c r="O5267" s="55" t="s">
        <v>523</v>
      </c>
      <c r="P5267" s="55">
        <v>48811</v>
      </c>
      <c r="Q5267" s="55" t="s">
        <v>37</v>
      </c>
      <c r="R5267" s="55" t="s">
        <v>38</v>
      </c>
      <c r="S5267" s="55"/>
      <c r="T5267" s="55"/>
      <c r="U5267" s="55" t="s">
        <v>38</v>
      </c>
      <c r="V5267" s="55">
        <v>40.01567</v>
      </c>
      <c r="W5267" s="55">
        <v>-74.593490000000003</v>
      </c>
      <c r="X5267" s="55" t="s">
        <v>39</v>
      </c>
      <c r="Y5267" s="55" t="s">
        <v>524</v>
      </c>
      <c r="Z5267" s="55" t="s">
        <v>34</v>
      </c>
      <c r="AA5267" s="55">
        <v>0</v>
      </c>
      <c r="AB5267" s="55" t="s">
        <v>41</v>
      </c>
      <c r="AC5267" s="55">
        <v>8</v>
      </c>
      <c r="AD5267" s="55"/>
      <c r="AE5267" s="55" t="s">
        <v>42</v>
      </c>
      <c r="AF5267" s="55" t="s">
        <v>43</v>
      </c>
      <c r="AG5267" s="55">
        <v>5.3518299999999999E-5</v>
      </c>
      <c r="AH5267" s="57" t="s">
        <v>44</v>
      </c>
    </row>
    <row r="5268" spans="1:34" x14ac:dyDescent="0.25">
      <c r="A5268" s="54">
        <v>9384011</v>
      </c>
      <c r="B5268" s="55"/>
      <c r="C5268" s="55"/>
      <c r="D5268" s="55">
        <v>55791213</v>
      </c>
      <c r="E5268" s="55"/>
      <c r="F5268" s="55">
        <v>300</v>
      </c>
      <c r="G5268" s="55">
        <v>166469614</v>
      </c>
      <c r="H5268" s="55"/>
      <c r="I5268" s="55">
        <v>2275020000</v>
      </c>
      <c r="J5268" s="55">
        <v>2</v>
      </c>
      <c r="K5268" s="55" t="s">
        <v>34</v>
      </c>
      <c r="L5268" s="55" t="s">
        <v>90</v>
      </c>
      <c r="M5268" s="55">
        <v>34005</v>
      </c>
      <c r="N5268" s="55"/>
      <c r="O5268" s="55" t="s">
        <v>523</v>
      </c>
      <c r="P5268" s="55">
        <v>48811</v>
      </c>
      <c r="Q5268" s="55" t="s">
        <v>37</v>
      </c>
      <c r="R5268" s="55" t="s">
        <v>38</v>
      </c>
      <c r="S5268" s="55"/>
      <c r="T5268" s="55"/>
      <c r="U5268" s="55" t="s">
        <v>38</v>
      </c>
      <c r="V5268" s="55">
        <v>40.01567</v>
      </c>
      <c r="W5268" s="55">
        <v>-74.593490000000003</v>
      </c>
      <c r="X5268" s="55" t="s">
        <v>39</v>
      </c>
      <c r="Y5268" s="55" t="s">
        <v>524</v>
      </c>
      <c r="Z5268" s="55" t="s">
        <v>34</v>
      </c>
      <c r="AA5268" s="55">
        <v>0</v>
      </c>
      <c r="AB5268" s="55" t="s">
        <v>41</v>
      </c>
      <c r="AC5268" s="55">
        <v>8</v>
      </c>
      <c r="AD5268" s="55"/>
      <c r="AE5268" s="55" t="s">
        <v>42</v>
      </c>
      <c r="AF5268" s="55" t="s">
        <v>43</v>
      </c>
      <c r="AG5268" s="55">
        <v>1.8079100000000001E-2</v>
      </c>
      <c r="AH5268" s="57" t="s">
        <v>44</v>
      </c>
    </row>
    <row r="5269" spans="1:34" x14ac:dyDescent="0.25">
      <c r="A5269" s="54">
        <v>9384011</v>
      </c>
      <c r="B5269" s="55"/>
      <c r="C5269" s="55"/>
      <c r="D5269" s="55">
        <v>62626413</v>
      </c>
      <c r="E5269" s="55"/>
      <c r="F5269" s="55">
        <v>300</v>
      </c>
      <c r="G5269" s="55">
        <v>84344314</v>
      </c>
      <c r="H5269" s="55"/>
      <c r="I5269" s="55">
        <v>2268008005</v>
      </c>
      <c r="J5269" s="55">
        <v>2</v>
      </c>
      <c r="K5269" s="55" t="s">
        <v>34</v>
      </c>
      <c r="L5269" s="55" t="s">
        <v>90</v>
      </c>
      <c r="M5269" s="55">
        <v>34005</v>
      </c>
      <c r="N5269" s="55"/>
      <c r="O5269" s="55" t="s">
        <v>523</v>
      </c>
      <c r="P5269" s="55">
        <v>48811</v>
      </c>
      <c r="Q5269" s="55" t="s">
        <v>37</v>
      </c>
      <c r="R5269" s="55" t="s">
        <v>38</v>
      </c>
      <c r="S5269" s="55"/>
      <c r="T5269" s="55"/>
      <c r="U5269" s="55" t="s">
        <v>38</v>
      </c>
      <c r="V5269" s="55">
        <v>40.01567</v>
      </c>
      <c r="W5269" s="55">
        <v>-74.593490000000003</v>
      </c>
      <c r="X5269" s="55" t="s">
        <v>39</v>
      </c>
      <c r="Y5269" s="55" t="s">
        <v>524</v>
      </c>
      <c r="Z5269" s="55" t="s">
        <v>34</v>
      </c>
      <c r="AA5269" s="55">
        <v>0</v>
      </c>
      <c r="AB5269" s="55" t="s">
        <v>41</v>
      </c>
      <c r="AC5269" s="55">
        <v>8</v>
      </c>
      <c r="AD5269" s="55"/>
      <c r="AE5269" s="55" t="s">
        <v>42</v>
      </c>
      <c r="AF5269" s="55" t="s">
        <v>43</v>
      </c>
      <c r="AG5269" s="55">
        <v>1.23916E-5</v>
      </c>
      <c r="AH5269" s="57" t="s">
        <v>44</v>
      </c>
    </row>
    <row r="5270" spans="1:34" x14ac:dyDescent="0.25">
      <c r="A5270" s="54">
        <v>9384011</v>
      </c>
      <c r="B5270" s="55"/>
      <c r="C5270" s="55"/>
      <c r="D5270" s="55">
        <v>55791213</v>
      </c>
      <c r="E5270" s="55"/>
      <c r="F5270" s="55">
        <v>300</v>
      </c>
      <c r="G5270" s="55">
        <v>166469714</v>
      </c>
      <c r="H5270" s="55"/>
      <c r="I5270" s="55">
        <v>2275020000</v>
      </c>
      <c r="J5270" s="55">
        <v>2</v>
      </c>
      <c r="K5270" s="55" t="s">
        <v>34</v>
      </c>
      <c r="L5270" s="55" t="s">
        <v>90</v>
      </c>
      <c r="M5270" s="55">
        <v>34005</v>
      </c>
      <c r="N5270" s="55"/>
      <c r="O5270" s="55" t="s">
        <v>523</v>
      </c>
      <c r="P5270" s="55">
        <v>48811</v>
      </c>
      <c r="Q5270" s="55" t="s">
        <v>37</v>
      </c>
      <c r="R5270" s="55" t="s">
        <v>38</v>
      </c>
      <c r="S5270" s="55"/>
      <c r="T5270" s="55"/>
      <c r="U5270" s="55" t="s">
        <v>38</v>
      </c>
      <c r="V5270" s="55">
        <v>40.01567</v>
      </c>
      <c r="W5270" s="55">
        <v>-74.593490000000003</v>
      </c>
      <c r="X5270" s="55" t="s">
        <v>39</v>
      </c>
      <c r="Y5270" s="55" t="s">
        <v>524</v>
      </c>
      <c r="Z5270" s="55" t="s">
        <v>34</v>
      </c>
      <c r="AA5270" s="55">
        <v>0</v>
      </c>
      <c r="AB5270" s="55" t="s">
        <v>41</v>
      </c>
      <c r="AC5270" s="55">
        <v>8</v>
      </c>
      <c r="AD5270" s="55"/>
      <c r="AE5270" s="55" t="s">
        <v>42</v>
      </c>
      <c r="AF5270" s="55" t="s">
        <v>43</v>
      </c>
      <c r="AG5270" s="55">
        <v>1.8994000000000001E-3</v>
      </c>
      <c r="AH5270" s="57" t="s">
        <v>44</v>
      </c>
    </row>
    <row r="5271" spans="1:34" x14ac:dyDescent="0.25">
      <c r="A5271" s="54">
        <v>9384011</v>
      </c>
      <c r="B5271" s="55"/>
      <c r="C5271" s="55"/>
      <c r="D5271" s="55">
        <v>62626413</v>
      </c>
      <c r="E5271" s="55"/>
      <c r="F5271" s="55">
        <v>300</v>
      </c>
      <c r="G5271" s="55">
        <v>84344214</v>
      </c>
      <c r="H5271" s="55"/>
      <c r="I5271" s="55">
        <v>2265008005</v>
      </c>
      <c r="J5271" s="55">
        <v>2</v>
      </c>
      <c r="K5271" s="55" t="s">
        <v>34</v>
      </c>
      <c r="L5271" s="55" t="s">
        <v>90</v>
      </c>
      <c r="M5271" s="55">
        <v>34005</v>
      </c>
      <c r="N5271" s="55"/>
      <c r="O5271" s="55" t="s">
        <v>523</v>
      </c>
      <c r="P5271" s="55">
        <v>48811</v>
      </c>
      <c r="Q5271" s="55" t="s">
        <v>37</v>
      </c>
      <c r="R5271" s="55" t="s">
        <v>38</v>
      </c>
      <c r="S5271" s="55"/>
      <c r="T5271" s="55"/>
      <c r="U5271" s="55" t="s">
        <v>38</v>
      </c>
      <c r="V5271" s="55">
        <v>40.01567</v>
      </c>
      <c r="W5271" s="55">
        <v>-74.593490000000003</v>
      </c>
      <c r="X5271" s="55" t="s">
        <v>39</v>
      </c>
      <c r="Y5271" s="55" t="s">
        <v>524</v>
      </c>
      <c r="Z5271" s="55" t="s">
        <v>34</v>
      </c>
      <c r="AA5271" s="55">
        <v>0</v>
      </c>
      <c r="AB5271" s="55" t="s">
        <v>41</v>
      </c>
      <c r="AC5271" s="55">
        <v>8</v>
      </c>
      <c r="AD5271" s="55"/>
      <c r="AE5271" s="55" t="s">
        <v>42</v>
      </c>
      <c r="AF5271" s="55" t="s">
        <v>43</v>
      </c>
      <c r="AG5271" s="55">
        <v>1.5951800000000001E-4</v>
      </c>
      <c r="AH5271" s="57" t="s">
        <v>44</v>
      </c>
    </row>
    <row r="5272" spans="1:34" x14ac:dyDescent="0.25">
      <c r="A5272" s="54">
        <v>9384011</v>
      </c>
      <c r="B5272" s="55"/>
      <c r="C5272" s="55"/>
      <c r="D5272" s="55">
        <v>62626213</v>
      </c>
      <c r="E5272" s="55"/>
      <c r="F5272" s="55">
        <v>300</v>
      </c>
      <c r="G5272" s="55">
        <v>173352914</v>
      </c>
      <c r="H5272" s="55"/>
      <c r="I5272" s="55">
        <v>2275070000</v>
      </c>
      <c r="J5272" s="55">
        <v>2</v>
      </c>
      <c r="K5272" s="55" t="s">
        <v>34</v>
      </c>
      <c r="L5272" s="55" t="s">
        <v>90</v>
      </c>
      <c r="M5272" s="55">
        <v>34005</v>
      </c>
      <c r="N5272" s="55"/>
      <c r="O5272" s="55" t="s">
        <v>523</v>
      </c>
      <c r="P5272" s="55">
        <v>48811</v>
      </c>
      <c r="Q5272" s="55" t="s">
        <v>37</v>
      </c>
      <c r="R5272" s="55" t="s">
        <v>38</v>
      </c>
      <c r="S5272" s="55"/>
      <c r="T5272" s="55"/>
      <c r="U5272" s="55" t="s">
        <v>38</v>
      </c>
      <c r="V5272" s="55">
        <v>40.01567</v>
      </c>
      <c r="W5272" s="55">
        <v>-74.593490000000003</v>
      </c>
      <c r="X5272" s="55" t="s">
        <v>39</v>
      </c>
      <c r="Y5272" s="55" t="s">
        <v>524</v>
      </c>
      <c r="Z5272" s="55" t="s">
        <v>34</v>
      </c>
      <c r="AA5272" s="55">
        <v>0</v>
      </c>
      <c r="AB5272" s="55" t="s">
        <v>41</v>
      </c>
      <c r="AC5272" s="55">
        <v>8</v>
      </c>
      <c r="AD5272" s="55"/>
      <c r="AE5272" s="55" t="s">
        <v>42</v>
      </c>
      <c r="AF5272" s="55" t="s">
        <v>43</v>
      </c>
      <c r="AG5272" s="55">
        <v>6.03978E-5</v>
      </c>
      <c r="AH5272" s="57" t="s">
        <v>44</v>
      </c>
    </row>
    <row r="5273" spans="1:34" x14ac:dyDescent="0.25">
      <c r="A5273" s="54">
        <v>9384011</v>
      </c>
      <c r="B5273" s="55"/>
      <c r="C5273" s="55"/>
      <c r="D5273" s="55">
        <v>55791213</v>
      </c>
      <c r="E5273" s="55"/>
      <c r="F5273" s="55">
        <v>300</v>
      </c>
      <c r="G5273" s="55">
        <v>166469814</v>
      </c>
      <c r="H5273" s="55"/>
      <c r="I5273" s="55">
        <v>2275020000</v>
      </c>
      <c r="J5273" s="55">
        <v>2</v>
      </c>
      <c r="K5273" s="55" t="s">
        <v>34</v>
      </c>
      <c r="L5273" s="55" t="s">
        <v>90</v>
      </c>
      <c r="M5273" s="55">
        <v>34005</v>
      </c>
      <c r="N5273" s="55"/>
      <c r="O5273" s="55" t="s">
        <v>523</v>
      </c>
      <c r="P5273" s="55">
        <v>48811</v>
      </c>
      <c r="Q5273" s="55" t="s">
        <v>37</v>
      </c>
      <c r="R5273" s="55" t="s">
        <v>38</v>
      </c>
      <c r="S5273" s="55"/>
      <c r="T5273" s="55"/>
      <c r="U5273" s="55" t="s">
        <v>38</v>
      </c>
      <c r="V5273" s="55">
        <v>40.01567</v>
      </c>
      <c r="W5273" s="55">
        <v>-74.593490000000003</v>
      </c>
      <c r="X5273" s="55" t="s">
        <v>39</v>
      </c>
      <c r="Y5273" s="55" t="s">
        <v>524</v>
      </c>
      <c r="Z5273" s="55" t="s">
        <v>34</v>
      </c>
      <c r="AA5273" s="55">
        <v>0</v>
      </c>
      <c r="AB5273" s="55" t="s">
        <v>41</v>
      </c>
      <c r="AC5273" s="55">
        <v>8</v>
      </c>
      <c r="AD5273" s="55"/>
      <c r="AE5273" s="55" t="s">
        <v>42</v>
      </c>
      <c r="AF5273" s="55" t="s">
        <v>43</v>
      </c>
      <c r="AG5273" s="55">
        <v>0.14115900000000001</v>
      </c>
      <c r="AH5273" s="57" t="s">
        <v>44</v>
      </c>
    </row>
    <row r="5274" spans="1:34" x14ac:dyDescent="0.25">
      <c r="A5274" s="54">
        <v>9384011</v>
      </c>
      <c r="B5274" s="55"/>
      <c r="C5274" s="55"/>
      <c r="D5274" s="55">
        <v>62626213</v>
      </c>
      <c r="E5274" s="55"/>
      <c r="F5274" s="55">
        <v>300</v>
      </c>
      <c r="G5274" s="55">
        <v>173352814</v>
      </c>
      <c r="H5274" s="55"/>
      <c r="I5274" s="55">
        <v>2275070000</v>
      </c>
      <c r="J5274" s="55">
        <v>2</v>
      </c>
      <c r="K5274" s="55" t="s">
        <v>34</v>
      </c>
      <c r="L5274" s="55" t="s">
        <v>90</v>
      </c>
      <c r="M5274" s="55">
        <v>34005</v>
      </c>
      <c r="N5274" s="55"/>
      <c r="O5274" s="55" t="s">
        <v>523</v>
      </c>
      <c r="P5274" s="55">
        <v>48811</v>
      </c>
      <c r="Q5274" s="55" t="s">
        <v>37</v>
      </c>
      <c r="R5274" s="55" t="s">
        <v>38</v>
      </c>
      <c r="S5274" s="55"/>
      <c r="T5274" s="55"/>
      <c r="U5274" s="55" t="s">
        <v>38</v>
      </c>
      <c r="V5274" s="55">
        <v>40.01567</v>
      </c>
      <c r="W5274" s="55">
        <v>-74.593490000000003</v>
      </c>
      <c r="X5274" s="55" t="s">
        <v>39</v>
      </c>
      <c r="Y5274" s="55" t="s">
        <v>524</v>
      </c>
      <c r="Z5274" s="55" t="s">
        <v>34</v>
      </c>
      <c r="AA5274" s="55">
        <v>0</v>
      </c>
      <c r="AB5274" s="55" t="s">
        <v>41</v>
      </c>
      <c r="AC5274" s="55">
        <v>8</v>
      </c>
      <c r="AD5274" s="55"/>
      <c r="AE5274" s="55" t="s">
        <v>42</v>
      </c>
      <c r="AF5274" s="55" t="s">
        <v>43</v>
      </c>
      <c r="AG5274" s="55">
        <v>4.7019099999999998E-5</v>
      </c>
      <c r="AH5274" s="57" t="s">
        <v>44</v>
      </c>
    </row>
    <row r="5275" spans="1:34" x14ac:dyDescent="0.25">
      <c r="A5275" s="54">
        <v>9384011</v>
      </c>
      <c r="B5275" s="55"/>
      <c r="C5275" s="55"/>
      <c r="D5275" s="55">
        <v>62626413</v>
      </c>
      <c r="E5275" s="55"/>
      <c r="F5275" s="55">
        <v>300</v>
      </c>
      <c r="G5275" s="55">
        <v>84344514</v>
      </c>
      <c r="H5275" s="55"/>
      <c r="I5275" s="55">
        <v>2267008005</v>
      </c>
      <c r="J5275" s="55">
        <v>2</v>
      </c>
      <c r="K5275" s="55" t="s">
        <v>34</v>
      </c>
      <c r="L5275" s="55" t="s">
        <v>90</v>
      </c>
      <c r="M5275" s="55">
        <v>34005</v>
      </c>
      <c r="N5275" s="55"/>
      <c r="O5275" s="55" t="s">
        <v>523</v>
      </c>
      <c r="P5275" s="55">
        <v>48811</v>
      </c>
      <c r="Q5275" s="55" t="s">
        <v>37</v>
      </c>
      <c r="R5275" s="55" t="s">
        <v>38</v>
      </c>
      <c r="S5275" s="55"/>
      <c r="T5275" s="55"/>
      <c r="U5275" s="55" t="s">
        <v>38</v>
      </c>
      <c r="V5275" s="55">
        <v>40.01567</v>
      </c>
      <c r="W5275" s="55">
        <v>-74.593490000000003</v>
      </c>
      <c r="X5275" s="55" t="s">
        <v>39</v>
      </c>
      <c r="Y5275" s="55" t="s">
        <v>524</v>
      </c>
      <c r="Z5275" s="55" t="s">
        <v>34</v>
      </c>
      <c r="AA5275" s="55">
        <v>0</v>
      </c>
      <c r="AB5275" s="55" t="s">
        <v>41</v>
      </c>
      <c r="AC5275" s="55">
        <v>8</v>
      </c>
      <c r="AD5275" s="55"/>
      <c r="AE5275" s="55" t="s">
        <v>42</v>
      </c>
      <c r="AF5275" s="55" t="s">
        <v>43</v>
      </c>
      <c r="AG5275" s="55">
        <v>1.5669900000000001E-5</v>
      </c>
      <c r="AH5275" s="57" t="s">
        <v>44</v>
      </c>
    </row>
    <row r="5276" spans="1:34" x14ac:dyDescent="0.25">
      <c r="A5276" s="54">
        <v>9384011</v>
      </c>
      <c r="B5276" s="55"/>
      <c r="C5276" s="55"/>
      <c r="D5276" s="55">
        <v>62626413</v>
      </c>
      <c r="E5276" s="55"/>
      <c r="F5276" s="55">
        <v>300</v>
      </c>
      <c r="G5276" s="55">
        <v>84344414</v>
      </c>
      <c r="H5276" s="55"/>
      <c r="I5276" s="55">
        <v>2270008005</v>
      </c>
      <c r="J5276" s="55">
        <v>2</v>
      </c>
      <c r="K5276" s="55" t="s">
        <v>34</v>
      </c>
      <c r="L5276" s="55" t="s">
        <v>90</v>
      </c>
      <c r="M5276" s="55">
        <v>34005</v>
      </c>
      <c r="N5276" s="55"/>
      <c r="O5276" s="55" t="s">
        <v>523</v>
      </c>
      <c r="P5276" s="55">
        <v>48811</v>
      </c>
      <c r="Q5276" s="55" t="s">
        <v>37</v>
      </c>
      <c r="R5276" s="55" t="s">
        <v>38</v>
      </c>
      <c r="S5276" s="55"/>
      <c r="T5276" s="55"/>
      <c r="U5276" s="55" t="s">
        <v>38</v>
      </c>
      <c r="V5276" s="55">
        <v>40.01567</v>
      </c>
      <c r="W5276" s="55">
        <v>-74.593490000000003</v>
      </c>
      <c r="X5276" s="55" t="s">
        <v>39</v>
      </c>
      <c r="Y5276" s="55" t="s">
        <v>524</v>
      </c>
      <c r="Z5276" s="55" t="s">
        <v>34</v>
      </c>
      <c r="AA5276" s="55">
        <v>0</v>
      </c>
      <c r="AB5276" s="55" t="s">
        <v>41</v>
      </c>
      <c r="AC5276" s="55">
        <v>8</v>
      </c>
      <c r="AD5276" s="55"/>
      <c r="AE5276" s="55" t="s">
        <v>42</v>
      </c>
      <c r="AF5276" s="55" t="s">
        <v>43</v>
      </c>
      <c r="AG5276" s="55">
        <v>7.5844699999999998E-4</v>
      </c>
      <c r="AH5276" s="57" t="s">
        <v>44</v>
      </c>
    </row>
    <row r="5277" spans="1:34" x14ac:dyDescent="0.25">
      <c r="A5277" s="54">
        <v>9384011</v>
      </c>
      <c r="B5277" s="55"/>
      <c r="C5277" s="55"/>
      <c r="D5277" s="55">
        <v>62626313</v>
      </c>
      <c r="E5277" s="55"/>
      <c r="F5277" s="55">
        <v>300</v>
      </c>
      <c r="G5277" s="55">
        <v>84344014</v>
      </c>
      <c r="H5277" s="55"/>
      <c r="I5277" s="55">
        <v>2275050011</v>
      </c>
      <c r="J5277" s="55">
        <v>2</v>
      </c>
      <c r="K5277" s="55" t="s">
        <v>34</v>
      </c>
      <c r="L5277" s="55" t="s">
        <v>90</v>
      </c>
      <c r="M5277" s="55">
        <v>34005</v>
      </c>
      <c r="N5277" s="55"/>
      <c r="O5277" s="55" t="s">
        <v>523</v>
      </c>
      <c r="P5277" s="55">
        <v>48811</v>
      </c>
      <c r="Q5277" s="55" t="s">
        <v>37</v>
      </c>
      <c r="R5277" s="55" t="s">
        <v>38</v>
      </c>
      <c r="S5277" s="55"/>
      <c r="T5277" s="55"/>
      <c r="U5277" s="55" t="s">
        <v>38</v>
      </c>
      <c r="V5277" s="55">
        <v>40.01567</v>
      </c>
      <c r="W5277" s="55">
        <v>-74.593490000000003</v>
      </c>
      <c r="X5277" s="55" t="s">
        <v>39</v>
      </c>
      <c r="Y5277" s="55" t="s">
        <v>524</v>
      </c>
      <c r="Z5277" s="55" t="s">
        <v>34</v>
      </c>
      <c r="AA5277" s="55">
        <v>0</v>
      </c>
      <c r="AB5277" s="55" t="s">
        <v>41</v>
      </c>
      <c r="AC5277" s="55">
        <v>8</v>
      </c>
      <c r="AD5277" s="55"/>
      <c r="AE5277" s="55" t="s">
        <v>42</v>
      </c>
      <c r="AF5277" s="55" t="s">
        <v>43</v>
      </c>
      <c r="AG5277" s="55">
        <v>7.5236999999999998E-5</v>
      </c>
      <c r="AH5277" s="57" t="s">
        <v>44</v>
      </c>
    </row>
    <row r="5278" spans="1:34" x14ac:dyDescent="0.25">
      <c r="A5278" s="54">
        <v>9384011</v>
      </c>
      <c r="B5278" s="55"/>
      <c r="C5278" s="55"/>
      <c r="D5278" s="55">
        <v>62626313</v>
      </c>
      <c r="E5278" s="55"/>
      <c r="F5278" s="55">
        <v>300</v>
      </c>
      <c r="G5278" s="55">
        <v>84344014</v>
      </c>
      <c r="H5278" s="55"/>
      <c r="I5278" s="55">
        <v>2275050011</v>
      </c>
      <c r="J5278" s="55">
        <v>2</v>
      </c>
      <c r="K5278" s="55" t="s">
        <v>34</v>
      </c>
      <c r="L5278" s="55" t="s">
        <v>90</v>
      </c>
      <c r="M5278" s="55">
        <v>34005</v>
      </c>
      <c r="N5278" s="55"/>
      <c r="O5278" s="55" t="s">
        <v>523</v>
      </c>
      <c r="P5278" s="55">
        <v>48811</v>
      </c>
      <c r="Q5278" s="55" t="s">
        <v>37</v>
      </c>
      <c r="R5278" s="55" t="s">
        <v>38</v>
      </c>
      <c r="S5278" s="55"/>
      <c r="T5278" s="55"/>
      <c r="U5278" s="55" t="s">
        <v>38</v>
      </c>
      <c r="V5278" s="55">
        <v>40.01567</v>
      </c>
      <c r="W5278" s="55">
        <v>-74.593490000000003</v>
      </c>
      <c r="X5278" s="55" t="s">
        <v>39</v>
      </c>
      <c r="Y5278" s="55" t="s">
        <v>524</v>
      </c>
      <c r="Z5278" s="55" t="s">
        <v>34</v>
      </c>
      <c r="AA5278" s="55">
        <v>0</v>
      </c>
      <c r="AB5278" s="55" t="s">
        <v>41</v>
      </c>
      <c r="AC5278" s="55">
        <v>8</v>
      </c>
      <c r="AD5278" s="55"/>
      <c r="AE5278" s="55" t="s">
        <v>45</v>
      </c>
      <c r="AF5278" s="55" t="s">
        <v>46</v>
      </c>
      <c r="AG5278" s="55">
        <v>5.0000000000000004E-6</v>
      </c>
      <c r="AH5278" s="57" t="s">
        <v>44</v>
      </c>
    </row>
    <row r="5279" spans="1:34" x14ac:dyDescent="0.25">
      <c r="A5279" s="54">
        <v>9384011</v>
      </c>
      <c r="B5279" s="55"/>
      <c r="C5279" s="55"/>
      <c r="D5279" s="55">
        <v>62626413</v>
      </c>
      <c r="E5279" s="55"/>
      <c r="F5279" s="55">
        <v>300</v>
      </c>
      <c r="G5279" s="55">
        <v>84344214</v>
      </c>
      <c r="H5279" s="55"/>
      <c r="I5279" s="55">
        <v>2265008005</v>
      </c>
      <c r="J5279" s="55">
        <v>2</v>
      </c>
      <c r="K5279" s="55" t="s">
        <v>34</v>
      </c>
      <c r="L5279" s="55" t="s">
        <v>90</v>
      </c>
      <c r="M5279" s="55">
        <v>34005</v>
      </c>
      <c r="N5279" s="55"/>
      <c r="O5279" s="55" t="s">
        <v>523</v>
      </c>
      <c r="P5279" s="55">
        <v>48811</v>
      </c>
      <c r="Q5279" s="55" t="s">
        <v>37</v>
      </c>
      <c r="R5279" s="55" t="s">
        <v>38</v>
      </c>
      <c r="S5279" s="55"/>
      <c r="T5279" s="55"/>
      <c r="U5279" s="55" t="s">
        <v>38</v>
      </c>
      <c r="V5279" s="55">
        <v>40.01567</v>
      </c>
      <c r="W5279" s="55">
        <v>-74.593490000000003</v>
      </c>
      <c r="X5279" s="55" t="s">
        <v>39</v>
      </c>
      <c r="Y5279" s="55" t="s">
        <v>524</v>
      </c>
      <c r="Z5279" s="55" t="s">
        <v>34</v>
      </c>
      <c r="AA5279" s="55">
        <v>0</v>
      </c>
      <c r="AB5279" s="55" t="s">
        <v>41</v>
      </c>
      <c r="AC5279" s="55">
        <v>8</v>
      </c>
      <c r="AD5279" s="55"/>
      <c r="AE5279" s="55" t="s">
        <v>45</v>
      </c>
      <c r="AF5279" s="55" t="s">
        <v>46</v>
      </c>
      <c r="AG5279" s="55">
        <v>1.4647000000000001E-5</v>
      </c>
      <c r="AH5279" s="57" t="s">
        <v>44</v>
      </c>
    </row>
    <row r="5280" spans="1:34" x14ac:dyDescent="0.25">
      <c r="A5280" s="54">
        <v>9384011</v>
      </c>
      <c r="B5280" s="55"/>
      <c r="C5280" s="55"/>
      <c r="D5280" s="55">
        <v>55791213</v>
      </c>
      <c r="E5280" s="55"/>
      <c r="F5280" s="55">
        <v>300</v>
      </c>
      <c r="G5280" s="55">
        <v>166469814</v>
      </c>
      <c r="H5280" s="55"/>
      <c r="I5280" s="55">
        <v>2275020000</v>
      </c>
      <c r="J5280" s="55">
        <v>2</v>
      </c>
      <c r="K5280" s="55" t="s">
        <v>34</v>
      </c>
      <c r="L5280" s="55" t="s">
        <v>90</v>
      </c>
      <c r="M5280" s="55">
        <v>34005</v>
      </c>
      <c r="N5280" s="55"/>
      <c r="O5280" s="55" t="s">
        <v>523</v>
      </c>
      <c r="P5280" s="55">
        <v>48811</v>
      </c>
      <c r="Q5280" s="55" t="s">
        <v>37</v>
      </c>
      <c r="R5280" s="55" t="s">
        <v>38</v>
      </c>
      <c r="S5280" s="55"/>
      <c r="T5280" s="55"/>
      <c r="U5280" s="55" t="s">
        <v>38</v>
      </c>
      <c r="V5280" s="55">
        <v>40.01567</v>
      </c>
      <c r="W5280" s="55">
        <v>-74.593490000000003</v>
      </c>
      <c r="X5280" s="55" t="s">
        <v>39</v>
      </c>
      <c r="Y5280" s="55" t="s">
        <v>524</v>
      </c>
      <c r="Z5280" s="55" t="s">
        <v>34</v>
      </c>
      <c r="AA5280" s="55">
        <v>0</v>
      </c>
      <c r="AB5280" s="55" t="s">
        <v>41</v>
      </c>
      <c r="AC5280" s="55">
        <v>8</v>
      </c>
      <c r="AD5280" s="55"/>
      <c r="AE5280" s="55" t="s">
        <v>45</v>
      </c>
      <c r="AF5280" s="55" t="s">
        <v>46</v>
      </c>
      <c r="AG5280" s="55">
        <v>8.6517E-3</v>
      </c>
      <c r="AH5280" s="57" t="s">
        <v>44</v>
      </c>
    </row>
    <row r="5281" spans="1:34" x14ac:dyDescent="0.25">
      <c r="A5281" s="54">
        <v>9384011</v>
      </c>
      <c r="B5281" s="55"/>
      <c r="C5281" s="55"/>
      <c r="D5281" s="55">
        <v>62626213</v>
      </c>
      <c r="E5281" s="55"/>
      <c r="F5281" s="55">
        <v>300</v>
      </c>
      <c r="G5281" s="55">
        <v>173353014</v>
      </c>
      <c r="H5281" s="55"/>
      <c r="I5281" s="55">
        <v>2275070000</v>
      </c>
      <c r="J5281" s="55">
        <v>2</v>
      </c>
      <c r="K5281" s="55" t="s">
        <v>34</v>
      </c>
      <c r="L5281" s="55" t="s">
        <v>90</v>
      </c>
      <c r="M5281" s="55">
        <v>34005</v>
      </c>
      <c r="N5281" s="55"/>
      <c r="O5281" s="55" t="s">
        <v>523</v>
      </c>
      <c r="P5281" s="55">
        <v>48811</v>
      </c>
      <c r="Q5281" s="55" t="s">
        <v>37</v>
      </c>
      <c r="R5281" s="55" t="s">
        <v>38</v>
      </c>
      <c r="S5281" s="55"/>
      <c r="T5281" s="55"/>
      <c r="U5281" s="55" t="s">
        <v>38</v>
      </c>
      <c r="V5281" s="55">
        <v>40.01567</v>
      </c>
      <c r="W5281" s="55">
        <v>-74.593490000000003</v>
      </c>
      <c r="X5281" s="55" t="s">
        <v>39</v>
      </c>
      <c r="Y5281" s="55" t="s">
        <v>524</v>
      </c>
      <c r="Z5281" s="55" t="s">
        <v>34</v>
      </c>
      <c r="AA5281" s="55">
        <v>0</v>
      </c>
      <c r="AB5281" s="55" t="s">
        <v>41</v>
      </c>
      <c r="AC5281" s="55">
        <v>8</v>
      </c>
      <c r="AD5281" s="55"/>
      <c r="AE5281" s="55" t="s">
        <v>45</v>
      </c>
      <c r="AF5281" s="55" t="s">
        <v>46</v>
      </c>
      <c r="AG5281" s="55">
        <v>1.66181E-4</v>
      </c>
      <c r="AH5281" s="57" t="s">
        <v>44</v>
      </c>
    </row>
    <row r="5282" spans="1:34" x14ac:dyDescent="0.25">
      <c r="A5282" s="54">
        <v>9384011</v>
      </c>
      <c r="B5282" s="55"/>
      <c r="C5282" s="55"/>
      <c r="D5282" s="55">
        <v>62626213</v>
      </c>
      <c r="E5282" s="55"/>
      <c r="F5282" s="55">
        <v>300</v>
      </c>
      <c r="G5282" s="55">
        <v>173352914</v>
      </c>
      <c r="H5282" s="55"/>
      <c r="I5282" s="55">
        <v>2275070000</v>
      </c>
      <c r="J5282" s="55">
        <v>2</v>
      </c>
      <c r="K5282" s="55" t="s">
        <v>34</v>
      </c>
      <c r="L5282" s="55" t="s">
        <v>90</v>
      </c>
      <c r="M5282" s="55">
        <v>34005</v>
      </c>
      <c r="N5282" s="55"/>
      <c r="O5282" s="55" t="s">
        <v>523</v>
      </c>
      <c r="P5282" s="55">
        <v>48811</v>
      </c>
      <c r="Q5282" s="55" t="s">
        <v>37</v>
      </c>
      <c r="R5282" s="55" t="s">
        <v>38</v>
      </c>
      <c r="S5282" s="55"/>
      <c r="T5282" s="55"/>
      <c r="U5282" s="55" t="s">
        <v>38</v>
      </c>
      <c r="V5282" s="55">
        <v>40.01567</v>
      </c>
      <c r="W5282" s="55">
        <v>-74.593490000000003</v>
      </c>
      <c r="X5282" s="55" t="s">
        <v>39</v>
      </c>
      <c r="Y5282" s="55" t="s">
        <v>524</v>
      </c>
      <c r="Z5282" s="55" t="s">
        <v>34</v>
      </c>
      <c r="AA5282" s="55">
        <v>0</v>
      </c>
      <c r="AB5282" s="55" t="s">
        <v>41</v>
      </c>
      <c r="AC5282" s="55">
        <v>8</v>
      </c>
      <c r="AD5282" s="55"/>
      <c r="AE5282" s="55" t="s">
        <v>45</v>
      </c>
      <c r="AF5282" s="55" t="s">
        <v>46</v>
      </c>
      <c r="AG5282" s="55">
        <v>5.0981900000000001E-5</v>
      </c>
      <c r="AH5282" s="57" t="s">
        <v>44</v>
      </c>
    </row>
    <row r="5283" spans="1:34" x14ac:dyDescent="0.25">
      <c r="A5283" s="54">
        <v>9384011</v>
      </c>
      <c r="B5283" s="55"/>
      <c r="C5283" s="55"/>
      <c r="D5283" s="55">
        <v>55791213</v>
      </c>
      <c r="E5283" s="55"/>
      <c r="F5283" s="55">
        <v>300</v>
      </c>
      <c r="G5283" s="55">
        <v>166469614</v>
      </c>
      <c r="H5283" s="55"/>
      <c r="I5283" s="55">
        <v>2275020000</v>
      </c>
      <c r="J5283" s="55">
        <v>2</v>
      </c>
      <c r="K5283" s="55" t="s">
        <v>34</v>
      </c>
      <c r="L5283" s="55" t="s">
        <v>90</v>
      </c>
      <c r="M5283" s="55">
        <v>34005</v>
      </c>
      <c r="N5283" s="55"/>
      <c r="O5283" s="55" t="s">
        <v>523</v>
      </c>
      <c r="P5283" s="55">
        <v>48811</v>
      </c>
      <c r="Q5283" s="55" t="s">
        <v>37</v>
      </c>
      <c r="R5283" s="55" t="s">
        <v>38</v>
      </c>
      <c r="S5283" s="55"/>
      <c r="T5283" s="55"/>
      <c r="U5283" s="55" t="s">
        <v>38</v>
      </c>
      <c r="V5283" s="55">
        <v>40.01567</v>
      </c>
      <c r="W5283" s="55">
        <v>-74.593490000000003</v>
      </c>
      <c r="X5283" s="55" t="s">
        <v>39</v>
      </c>
      <c r="Y5283" s="55" t="s">
        <v>524</v>
      </c>
      <c r="Z5283" s="55" t="s">
        <v>34</v>
      </c>
      <c r="AA5283" s="55">
        <v>0</v>
      </c>
      <c r="AB5283" s="55" t="s">
        <v>41</v>
      </c>
      <c r="AC5283" s="55">
        <v>8</v>
      </c>
      <c r="AD5283" s="55"/>
      <c r="AE5283" s="55" t="s">
        <v>45</v>
      </c>
      <c r="AF5283" s="55" t="s">
        <v>46</v>
      </c>
      <c r="AG5283" s="55">
        <v>8.1826699999999995E-3</v>
      </c>
      <c r="AH5283" s="57" t="s">
        <v>44</v>
      </c>
    </row>
    <row r="5284" spans="1:34" x14ac:dyDescent="0.25">
      <c r="A5284" s="54">
        <v>9384011</v>
      </c>
      <c r="B5284" s="55"/>
      <c r="C5284" s="55"/>
      <c r="D5284" s="55">
        <v>62626413</v>
      </c>
      <c r="E5284" s="55"/>
      <c r="F5284" s="55">
        <v>300</v>
      </c>
      <c r="G5284" s="55">
        <v>84344414</v>
      </c>
      <c r="H5284" s="55"/>
      <c r="I5284" s="55">
        <v>2270008005</v>
      </c>
      <c r="J5284" s="55">
        <v>2</v>
      </c>
      <c r="K5284" s="55" t="s">
        <v>34</v>
      </c>
      <c r="L5284" s="55" t="s">
        <v>90</v>
      </c>
      <c r="M5284" s="55">
        <v>34005</v>
      </c>
      <c r="N5284" s="55"/>
      <c r="O5284" s="55" t="s">
        <v>523</v>
      </c>
      <c r="P5284" s="55">
        <v>48811</v>
      </c>
      <c r="Q5284" s="55" t="s">
        <v>37</v>
      </c>
      <c r="R5284" s="55" t="s">
        <v>38</v>
      </c>
      <c r="S5284" s="55"/>
      <c r="T5284" s="55"/>
      <c r="U5284" s="55" t="s">
        <v>38</v>
      </c>
      <c r="V5284" s="55">
        <v>40.01567</v>
      </c>
      <c r="W5284" s="55">
        <v>-74.593490000000003</v>
      </c>
      <c r="X5284" s="55" t="s">
        <v>39</v>
      </c>
      <c r="Y5284" s="55" t="s">
        <v>524</v>
      </c>
      <c r="Z5284" s="55" t="s">
        <v>34</v>
      </c>
      <c r="AA5284" s="55">
        <v>0</v>
      </c>
      <c r="AB5284" s="55" t="s">
        <v>41</v>
      </c>
      <c r="AC5284" s="55">
        <v>8</v>
      </c>
      <c r="AD5284" s="55"/>
      <c r="AE5284" s="55" t="s">
        <v>45</v>
      </c>
      <c r="AF5284" s="55" t="s">
        <v>46</v>
      </c>
      <c r="AG5284" s="55">
        <v>6.9640800000000006E-5</v>
      </c>
      <c r="AH5284" s="57" t="s">
        <v>44</v>
      </c>
    </row>
    <row r="5285" spans="1:34" x14ac:dyDescent="0.25">
      <c r="A5285" s="54">
        <v>9384011</v>
      </c>
      <c r="B5285" s="55"/>
      <c r="C5285" s="55"/>
      <c r="D5285" s="55">
        <v>62626413</v>
      </c>
      <c r="E5285" s="55"/>
      <c r="F5285" s="55">
        <v>300</v>
      </c>
      <c r="G5285" s="55">
        <v>84344514</v>
      </c>
      <c r="H5285" s="55"/>
      <c r="I5285" s="55">
        <v>2267008005</v>
      </c>
      <c r="J5285" s="55">
        <v>2</v>
      </c>
      <c r="K5285" s="55" t="s">
        <v>34</v>
      </c>
      <c r="L5285" s="55" t="s">
        <v>90</v>
      </c>
      <c r="M5285" s="55">
        <v>34005</v>
      </c>
      <c r="N5285" s="55"/>
      <c r="O5285" s="55" t="s">
        <v>523</v>
      </c>
      <c r="P5285" s="55">
        <v>48811</v>
      </c>
      <c r="Q5285" s="55" t="s">
        <v>37</v>
      </c>
      <c r="R5285" s="55" t="s">
        <v>38</v>
      </c>
      <c r="S5285" s="55"/>
      <c r="T5285" s="55"/>
      <c r="U5285" s="55" t="s">
        <v>38</v>
      </c>
      <c r="V5285" s="55">
        <v>40.01567</v>
      </c>
      <c r="W5285" s="55">
        <v>-74.593490000000003</v>
      </c>
      <c r="X5285" s="55" t="s">
        <v>39</v>
      </c>
      <c r="Y5285" s="55" t="s">
        <v>524</v>
      </c>
      <c r="Z5285" s="55" t="s">
        <v>34</v>
      </c>
      <c r="AA5285" s="55">
        <v>0</v>
      </c>
      <c r="AB5285" s="55" t="s">
        <v>41</v>
      </c>
      <c r="AC5285" s="55">
        <v>8</v>
      </c>
      <c r="AD5285" s="55"/>
      <c r="AE5285" s="55" t="s">
        <v>45</v>
      </c>
      <c r="AF5285" s="55" t="s">
        <v>46</v>
      </c>
      <c r="AG5285" s="55">
        <v>1.43881E-6</v>
      </c>
      <c r="AH5285" s="57" t="s">
        <v>44</v>
      </c>
    </row>
    <row r="5286" spans="1:34" x14ac:dyDescent="0.25">
      <c r="A5286" s="54">
        <v>9384011</v>
      </c>
      <c r="B5286" s="55"/>
      <c r="C5286" s="55"/>
      <c r="D5286" s="55">
        <v>62626213</v>
      </c>
      <c r="E5286" s="55"/>
      <c r="F5286" s="55">
        <v>300</v>
      </c>
      <c r="G5286" s="55">
        <v>173352814</v>
      </c>
      <c r="H5286" s="55"/>
      <c r="I5286" s="55">
        <v>2275070000</v>
      </c>
      <c r="J5286" s="55">
        <v>2</v>
      </c>
      <c r="K5286" s="55" t="s">
        <v>34</v>
      </c>
      <c r="L5286" s="55" t="s">
        <v>90</v>
      </c>
      <c r="M5286" s="55">
        <v>34005</v>
      </c>
      <c r="N5286" s="55"/>
      <c r="O5286" s="55" t="s">
        <v>523</v>
      </c>
      <c r="P5286" s="55">
        <v>48811</v>
      </c>
      <c r="Q5286" s="55" t="s">
        <v>37</v>
      </c>
      <c r="R5286" s="55" t="s">
        <v>38</v>
      </c>
      <c r="S5286" s="55"/>
      <c r="T5286" s="55"/>
      <c r="U5286" s="55" t="s">
        <v>38</v>
      </c>
      <c r="V5286" s="55">
        <v>40.01567</v>
      </c>
      <c r="W5286" s="55">
        <v>-74.593490000000003</v>
      </c>
      <c r="X5286" s="55" t="s">
        <v>39</v>
      </c>
      <c r="Y5286" s="55" t="s">
        <v>524</v>
      </c>
      <c r="Z5286" s="55" t="s">
        <v>34</v>
      </c>
      <c r="AA5286" s="55">
        <v>0</v>
      </c>
      <c r="AB5286" s="55" t="s">
        <v>41</v>
      </c>
      <c r="AC5286" s="55">
        <v>8</v>
      </c>
      <c r="AD5286" s="55"/>
      <c r="AE5286" s="55" t="s">
        <v>45</v>
      </c>
      <c r="AF5286" s="55" t="s">
        <v>46</v>
      </c>
      <c r="AG5286" s="55">
        <v>1.1049500000000001E-4</v>
      </c>
      <c r="AH5286" s="57" t="s">
        <v>44</v>
      </c>
    </row>
    <row r="5287" spans="1:34" x14ac:dyDescent="0.25">
      <c r="A5287" s="54">
        <v>9384011</v>
      </c>
      <c r="B5287" s="55"/>
      <c r="C5287" s="55"/>
      <c r="D5287" s="55">
        <v>55791213</v>
      </c>
      <c r="E5287" s="55"/>
      <c r="F5287" s="55">
        <v>300</v>
      </c>
      <c r="G5287" s="55">
        <v>166469714</v>
      </c>
      <c r="H5287" s="55"/>
      <c r="I5287" s="55">
        <v>2275020000</v>
      </c>
      <c r="J5287" s="55">
        <v>2</v>
      </c>
      <c r="K5287" s="55" t="s">
        <v>34</v>
      </c>
      <c r="L5287" s="55" t="s">
        <v>90</v>
      </c>
      <c r="M5287" s="55">
        <v>34005</v>
      </c>
      <c r="N5287" s="55"/>
      <c r="O5287" s="55" t="s">
        <v>523</v>
      </c>
      <c r="P5287" s="55">
        <v>48811</v>
      </c>
      <c r="Q5287" s="55" t="s">
        <v>37</v>
      </c>
      <c r="R5287" s="55" t="s">
        <v>38</v>
      </c>
      <c r="S5287" s="55"/>
      <c r="T5287" s="55"/>
      <c r="U5287" s="55" t="s">
        <v>38</v>
      </c>
      <c r="V5287" s="55">
        <v>40.01567</v>
      </c>
      <c r="W5287" s="55">
        <v>-74.593490000000003</v>
      </c>
      <c r="X5287" s="55" t="s">
        <v>39</v>
      </c>
      <c r="Y5287" s="55" t="s">
        <v>524</v>
      </c>
      <c r="Z5287" s="55" t="s">
        <v>34</v>
      </c>
      <c r="AA5287" s="55">
        <v>0</v>
      </c>
      <c r="AB5287" s="55" t="s">
        <v>41</v>
      </c>
      <c r="AC5287" s="55">
        <v>8</v>
      </c>
      <c r="AD5287" s="55"/>
      <c r="AE5287" s="55" t="s">
        <v>45</v>
      </c>
      <c r="AF5287" s="55" t="s">
        <v>46</v>
      </c>
      <c r="AG5287" s="55">
        <v>1.4269899999999999E-3</v>
      </c>
      <c r="AH5287" s="57" t="s">
        <v>44</v>
      </c>
    </row>
    <row r="5288" spans="1:34" x14ac:dyDescent="0.25">
      <c r="A5288" s="54">
        <v>9384011</v>
      </c>
      <c r="B5288" s="55"/>
      <c r="C5288" s="55"/>
      <c r="D5288" s="55">
        <v>62626413</v>
      </c>
      <c r="E5288" s="55"/>
      <c r="F5288" s="55">
        <v>300</v>
      </c>
      <c r="G5288" s="55">
        <v>84344314</v>
      </c>
      <c r="H5288" s="55"/>
      <c r="I5288" s="55">
        <v>2268008005</v>
      </c>
      <c r="J5288" s="55">
        <v>2</v>
      </c>
      <c r="K5288" s="55" t="s">
        <v>34</v>
      </c>
      <c r="L5288" s="55" t="s">
        <v>90</v>
      </c>
      <c r="M5288" s="55">
        <v>34005</v>
      </c>
      <c r="N5288" s="55"/>
      <c r="O5288" s="55" t="s">
        <v>523</v>
      </c>
      <c r="P5288" s="55">
        <v>48811</v>
      </c>
      <c r="Q5288" s="55" t="s">
        <v>37</v>
      </c>
      <c r="R5288" s="55" t="s">
        <v>38</v>
      </c>
      <c r="S5288" s="55"/>
      <c r="T5288" s="55"/>
      <c r="U5288" s="55" t="s">
        <v>38</v>
      </c>
      <c r="V5288" s="55">
        <v>40.01567</v>
      </c>
      <c r="W5288" s="55">
        <v>-74.593490000000003</v>
      </c>
      <c r="X5288" s="55" t="s">
        <v>39</v>
      </c>
      <c r="Y5288" s="55" t="s">
        <v>524</v>
      </c>
      <c r="Z5288" s="55" t="s">
        <v>34</v>
      </c>
      <c r="AA5288" s="55">
        <v>0</v>
      </c>
      <c r="AB5288" s="55" t="s">
        <v>41</v>
      </c>
      <c r="AC5288" s="55">
        <v>8</v>
      </c>
      <c r="AD5288" s="55"/>
      <c r="AE5288" s="55" t="s">
        <v>45</v>
      </c>
      <c r="AF5288" s="55" t="s">
        <v>46</v>
      </c>
      <c r="AG5288" s="55">
        <v>1.1377999999999999E-6</v>
      </c>
      <c r="AH5288" s="57" t="s">
        <v>44</v>
      </c>
    </row>
    <row r="5289" spans="1:34" x14ac:dyDescent="0.25">
      <c r="A5289" s="54">
        <v>9384011</v>
      </c>
      <c r="B5289" s="55"/>
      <c r="C5289" s="55"/>
      <c r="D5289" s="55">
        <v>55791213</v>
      </c>
      <c r="E5289" s="55"/>
      <c r="F5289" s="55">
        <v>300</v>
      </c>
      <c r="G5289" s="55">
        <v>166469514</v>
      </c>
      <c r="H5289" s="55"/>
      <c r="I5289" s="55">
        <v>2275020000</v>
      </c>
      <c r="J5289" s="55">
        <v>2</v>
      </c>
      <c r="K5289" s="55" t="s">
        <v>34</v>
      </c>
      <c r="L5289" s="55" t="s">
        <v>90</v>
      </c>
      <c r="M5289" s="55">
        <v>34005</v>
      </c>
      <c r="N5289" s="55"/>
      <c r="O5289" s="55" t="s">
        <v>523</v>
      </c>
      <c r="P5289" s="55">
        <v>48811</v>
      </c>
      <c r="Q5289" s="55" t="s">
        <v>37</v>
      </c>
      <c r="R5289" s="55" t="s">
        <v>38</v>
      </c>
      <c r="S5289" s="55"/>
      <c r="T5289" s="55"/>
      <c r="U5289" s="55" t="s">
        <v>38</v>
      </c>
      <c r="V5289" s="55">
        <v>40.01567</v>
      </c>
      <c r="W5289" s="55">
        <v>-74.593490000000003</v>
      </c>
      <c r="X5289" s="55" t="s">
        <v>39</v>
      </c>
      <c r="Y5289" s="55" t="s">
        <v>524</v>
      </c>
      <c r="Z5289" s="55" t="s">
        <v>34</v>
      </c>
      <c r="AA5289" s="55">
        <v>0</v>
      </c>
      <c r="AB5289" s="55" t="s">
        <v>41</v>
      </c>
      <c r="AC5289" s="55">
        <v>8</v>
      </c>
      <c r="AD5289" s="55"/>
      <c r="AE5289" s="55" t="s">
        <v>45</v>
      </c>
      <c r="AF5289" s="55" t="s">
        <v>46</v>
      </c>
      <c r="AG5289" s="55">
        <v>3.0717499999999998E-3</v>
      </c>
      <c r="AH5289" s="57" t="s">
        <v>44</v>
      </c>
    </row>
    <row r="5290" spans="1:34" x14ac:dyDescent="0.25">
      <c r="A5290" s="54">
        <v>9384011</v>
      </c>
      <c r="B5290" s="55"/>
      <c r="C5290" s="55"/>
      <c r="D5290" s="55">
        <v>62626413</v>
      </c>
      <c r="E5290" s="55"/>
      <c r="F5290" s="55">
        <v>300</v>
      </c>
      <c r="G5290" s="55">
        <v>84344414</v>
      </c>
      <c r="H5290" s="55"/>
      <c r="I5290" s="55">
        <v>2270008005</v>
      </c>
      <c r="J5290" s="55">
        <v>2</v>
      </c>
      <c r="K5290" s="55" t="s">
        <v>34</v>
      </c>
      <c r="L5290" s="55" t="s">
        <v>90</v>
      </c>
      <c r="M5290" s="55">
        <v>34005</v>
      </c>
      <c r="N5290" s="55"/>
      <c r="O5290" s="55" t="s">
        <v>523</v>
      </c>
      <c r="P5290" s="55">
        <v>48811</v>
      </c>
      <c r="Q5290" s="55" t="s">
        <v>37</v>
      </c>
      <c r="R5290" s="55" t="s">
        <v>38</v>
      </c>
      <c r="S5290" s="55"/>
      <c r="T5290" s="55"/>
      <c r="U5290" s="55" t="s">
        <v>38</v>
      </c>
      <c r="V5290" s="55">
        <v>40.01567</v>
      </c>
      <c r="W5290" s="55">
        <v>-74.593490000000003</v>
      </c>
      <c r="X5290" s="55" t="s">
        <v>39</v>
      </c>
      <c r="Y5290" s="55" t="s">
        <v>524</v>
      </c>
      <c r="Z5290" s="55" t="s">
        <v>34</v>
      </c>
      <c r="AA5290" s="55">
        <v>0</v>
      </c>
      <c r="AB5290" s="55" t="s">
        <v>41</v>
      </c>
      <c r="AC5290" s="55">
        <v>8</v>
      </c>
      <c r="AD5290" s="55"/>
      <c r="AE5290" s="55" t="s">
        <v>47</v>
      </c>
      <c r="AF5290" s="55" t="s">
        <v>48</v>
      </c>
      <c r="AG5290" s="55">
        <v>9.5526500000000001E-5</v>
      </c>
      <c r="AH5290" s="57" t="s">
        <v>44</v>
      </c>
    </row>
    <row r="5291" spans="1:34" x14ac:dyDescent="0.25">
      <c r="A5291" s="54">
        <v>9384011</v>
      </c>
      <c r="B5291" s="55"/>
      <c r="C5291" s="55"/>
      <c r="D5291" s="55">
        <v>55791213</v>
      </c>
      <c r="E5291" s="55"/>
      <c r="F5291" s="55">
        <v>300</v>
      </c>
      <c r="G5291" s="55">
        <v>166469714</v>
      </c>
      <c r="H5291" s="55"/>
      <c r="I5291" s="55">
        <v>2275020000</v>
      </c>
      <c r="J5291" s="55">
        <v>2</v>
      </c>
      <c r="K5291" s="55" t="s">
        <v>34</v>
      </c>
      <c r="L5291" s="55" t="s">
        <v>90</v>
      </c>
      <c r="M5291" s="55">
        <v>34005</v>
      </c>
      <c r="N5291" s="55"/>
      <c r="O5291" s="55" t="s">
        <v>523</v>
      </c>
      <c r="P5291" s="55">
        <v>48811</v>
      </c>
      <c r="Q5291" s="55" t="s">
        <v>37</v>
      </c>
      <c r="R5291" s="55" t="s">
        <v>38</v>
      </c>
      <c r="S5291" s="55"/>
      <c r="T5291" s="55"/>
      <c r="U5291" s="55" t="s">
        <v>38</v>
      </c>
      <c r="V5291" s="55">
        <v>40.01567</v>
      </c>
      <c r="W5291" s="55">
        <v>-74.593490000000003</v>
      </c>
      <c r="X5291" s="55" t="s">
        <v>39</v>
      </c>
      <c r="Y5291" s="55" t="s">
        <v>524</v>
      </c>
      <c r="Z5291" s="55" t="s">
        <v>34</v>
      </c>
      <c r="AA5291" s="55">
        <v>0</v>
      </c>
      <c r="AB5291" s="55" t="s">
        <v>41</v>
      </c>
      <c r="AC5291" s="55">
        <v>8</v>
      </c>
      <c r="AD5291" s="55"/>
      <c r="AE5291" s="55" t="s">
        <v>47</v>
      </c>
      <c r="AF5291" s="55" t="s">
        <v>48</v>
      </c>
      <c r="AG5291" s="55">
        <v>1.77949E-4</v>
      </c>
      <c r="AH5291" s="57" t="s">
        <v>44</v>
      </c>
    </row>
    <row r="5292" spans="1:34" x14ac:dyDescent="0.25">
      <c r="A5292" s="54">
        <v>9384011</v>
      </c>
      <c r="B5292" s="55"/>
      <c r="C5292" s="55"/>
      <c r="D5292" s="55">
        <v>62626313</v>
      </c>
      <c r="E5292" s="55"/>
      <c r="F5292" s="55">
        <v>300</v>
      </c>
      <c r="G5292" s="55">
        <v>84344014</v>
      </c>
      <c r="H5292" s="55"/>
      <c r="I5292" s="55">
        <v>2275050011</v>
      </c>
      <c r="J5292" s="55">
        <v>2</v>
      </c>
      <c r="K5292" s="55" t="s">
        <v>34</v>
      </c>
      <c r="L5292" s="55" t="s">
        <v>90</v>
      </c>
      <c r="M5292" s="55">
        <v>34005</v>
      </c>
      <c r="N5292" s="55"/>
      <c r="O5292" s="55" t="s">
        <v>523</v>
      </c>
      <c r="P5292" s="55">
        <v>48811</v>
      </c>
      <c r="Q5292" s="55" t="s">
        <v>37</v>
      </c>
      <c r="R5292" s="55" t="s">
        <v>38</v>
      </c>
      <c r="S5292" s="55"/>
      <c r="T5292" s="55"/>
      <c r="U5292" s="55" t="s">
        <v>38</v>
      </c>
      <c r="V5292" s="55">
        <v>40.01567</v>
      </c>
      <c r="W5292" s="55">
        <v>-74.593490000000003</v>
      </c>
      <c r="X5292" s="55" t="s">
        <v>39</v>
      </c>
      <c r="Y5292" s="55" t="s">
        <v>524</v>
      </c>
      <c r="Z5292" s="55" t="s">
        <v>34</v>
      </c>
      <c r="AA5292" s="55">
        <v>0</v>
      </c>
      <c r="AB5292" s="55" t="s">
        <v>41</v>
      </c>
      <c r="AC5292" s="55">
        <v>8</v>
      </c>
      <c r="AD5292" s="55"/>
      <c r="AE5292" s="55" t="s">
        <v>47</v>
      </c>
      <c r="AF5292" s="55" t="s">
        <v>48</v>
      </c>
      <c r="AG5292" s="55">
        <v>8.1661499999999997E-5</v>
      </c>
      <c r="AH5292" s="57" t="s">
        <v>44</v>
      </c>
    </row>
    <row r="5293" spans="1:34" x14ac:dyDescent="0.25">
      <c r="A5293" s="54">
        <v>9384011</v>
      </c>
      <c r="B5293" s="55"/>
      <c r="C5293" s="55"/>
      <c r="D5293" s="55">
        <v>55791213</v>
      </c>
      <c r="E5293" s="55"/>
      <c r="F5293" s="55">
        <v>300</v>
      </c>
      <c r="G5293" s="55">
        <v>166469514</v>
      </c>
      <c r="H5293" s="55"/>
      <c r="I5293" s="55">
        <v>2275020000</v>
      </c>
      <c r="J5293" s="55">
        <v>2</v>
      </c>
      <c r="K5293" s="55" t="s">
        <v>34</v>
      </c>
      <c r="L5293" s="55" t="s">
        <v>90</v>
      </c>
      <c r="M5293" s="55">
        <v>34005</v>
      </c>
      <c r="N5293" s="55"/>
      <c r="O5293" s="55" t="s">
        <v>523</v>
      </c>
      <c r="P5293" s="55">
        <v>48811</v>
      </c>
      <c r="Q5293" s="55" t="s">
        <v>37</v>
      </c>
      <c r="R5293" s="55" t="s">
        <v>38</v>
      </c>
      <c r="S5293" s="55"/>
      <c r="T5293" s="55"/>
      <c r="U5293" s="55" t="s">
        <v>38</v>
      </c>
      <c r="V5293" s="55">
        <v>40.01567</v>
      </c>
      <c r="W5293" s="55">
        <v>-74.593490000000003</v>
      </c>
      <c r="X5293" s="55" t="s">
        <v>39</v>
      </c>
      <c r="Y5293" s="55" t="s">
        <v>524</v>
      </c>
      <c r="Z5293" s="55" t="s">
        <v>34</v>
      </c>
      <c r="AA5293" s="55">
        <v>0</v>
      </c>
      <c r="AB5293" s="55" t="s">
        <v>41</v>
      </c>
      <c r="AC5293" s="55">
        <v>8</v>
      </c>
      <c r="AD5293" s="55"/>
      <c r="AE5293" s="55" t="s">
        <v>47</v>
      </c>
      <c r="AF5293" s="55" t="s">
        <v>48</v>
      </c>
      <c r="AG5293" s="55">
        <v>3.8593500000000001E-4</v>
      </c>
      <c r="AH5293" s="57" t="s">
        <v>44</v>
      </c>
    </row>
    <row r="5294" spans="1:34" x14ac:dyDescent="0.25">
      <c r="A5294" s="54">
        <v>9384011</v>
      </c>
      <c r="B5294" s="55"/>
      <c r="C5294" s="55"/>
      <c r="D5294" s="55">
        <v>55791213</v>
      </c>
      <c r="E5294" s="55"/>
      <c r="F5294" s="55">
        <v>300</v>
      </c>
      <c r="G5294" s="55">
        <v>166469614</v>
      </c>
      <c r="H5294" s="55"/>
      <c r="I5294" s="55">
        <v>2275020000</v>
      </c>
      <c r="J5294" s="55">
        <v>2</v>
      </c>
      <c r="K5294" s="55" t="s">
        <v>34</v>
      </c>
      <c r="L5294" s="55" t="s">
        <v>90</v>
      </c>
      <c r="M5294" s="55">
        <v>34005</v>
      </c>
      <c r="N5294" s="55"/>
      <c r="O5294" s="55" t="s">
        <v>523</v>
      </c>
      <c r="P5294" s="55">
        <v>48811</v>
      </c>
      <c r="Q5294" s="55" t="s">
        <v>37</v>
      </c>
      <c r="R5294" s="55" t="s">
        <v>38</v>
      </c>
      <c r="S5294" s="55"/>
      <c r="T5294" s="55"/>
      <c r="U5294" s="55" t="s">
        <v>38</v>
      </c>
      <c r="V5294" s="55">
        <v>40.01567</v>
      </c>
      <c r="W5294" s="55">
        <v>-74.593490000000003</v>
      </c>
      <c r="X5294" s="55" t="s">
        <v>39</v>
      </c>
      <c r="Y5294" s="55" t="s">
        <v>524</v>
      </c>
      <c r="Z5294" s="55" t="s">
        <v>34</v>
      </c>
      <c r="AA5294" s="55">
        <v>0</v>
      </c>
      <c r="AB5294" s="55" t="s">
        <v>41</v>
      </c>
      <c r="AC5294" s="55">
        <v>8</v>
      </c>
      <c r="AD5294" s="55"/>
      <c r="AE5294" s="55" t="s">
        <v>47</v>
      </c>
      <c r="AF5294" s="55" t="s">
        <v>48</v>
      </c>
      <c r="AG5294" s="55">
        <v>1.1270900000000001E-3</v>
      </c>
      <c r="AH5294" s="57" t="s">
        <v>44</v>
      </c>
    </row>
    <row r="5295" spans="1:34" x14ac:dyDescent="0.25">
      <c r="A5295" s="54">
        <v>9384011</v>
      </c>
      <c r="B5295" s="55"/>
      <c r="C5295" s="55"/>
      <c r="D5295" s="55">
        <v>62626413</v>
      </c>
      <c r="E5295" s="55"/>
      <c r="F5295" s="55">
        <v>300</v>
      </c>
      <c r="G5295" s="55">
        <v>84344514</v>
      </c>
      <c r="H5295" s="55"/>
      <c r="I5295" s="55">
        <v>2267008005</v>
      </c>
      <c r="J5295" s="55">
        <v>2</v>
      </c>
      <c r="K5295" s="55" t="s">
        <v>34</v>
      </c>
      <c r="L5295" s="55" t="s">
        <v>90</v>
      </c>
      <c r="M5295" s="55">
        <v>34005</v>
      </c>
      <c r="N5295" s="55"/>
      <c r="O5295" s="55" t="s">
        <v>523</v>
      </c>
      <c r="P5295" s="55">
        <v>48811</v>
      </c>
      <c r="Q5295" s="55" t="s">
        <v>37</v>
      </c>
      <c r="R5295" s="55" t="s">
        <v>38</v>
      </c>
      <c r="S5295" s="55"/>
      <c r="T5295" s="55"/>
      <c r="U5295" s="55" t="s">
        <v>38</v>
      </c>
      <c r="V5295" s="55">
        <v>40.01567</v>
      </c>
      <c r="W5295" s="55">
        <v>-74.593490000000003</v>
      </c>
      <c r="X5295" s="55" t="s">
        <v>39</v>
      </c>
      <c r="Y5295" s="55" t="s">
        <v>524</v>
      </c>
      <c r="Z5295" s="55" t="s">
        <v>34</v>
      </c>
      <c r="AA5295" s="55">
        <v>0</v>
      </c>
      <c r="AB5295" s="55" t="s">
        <v>41</v>
      </c>
      <c r="AC5295" s="55">
        <v>8</v>
      </c>
      <c r="AD5295" s="55"/>
      <c r="AE5295" s="55" t="s">
        <v>47</v>
      </c>
      <c r="AF5295" s="55" t="s">
        <v>48</v>
      </c>
      <c r="AG5295" s="55">
        <v>1.9736200000000002E-6</v>
      </c>
      <c r="AH5295" s="57" t="s">
        <v>44</v>
      </c>
    </row>
    <row r="5296" spans="1:34" x14ac:dyDescent="0.25">
      <c r="A5296" s="54">
        <v>9384011</v>
      </c>
      <c r="B5296" s="55"/>
      <c r="C5296" s="55"/>
      <c r="D5296" s="55">
        <v>62626213</v>
      </c>
      <c r="E5296" s="55"/>
      <c r="F5296" s="55">
        <v>300</v>
      </c>
      <c r="G5296" s="55">
        <v>173352814</v>
      </c>
      <c r="H5296" s="55"/>
      <c r="I5296" s="55">
        <v>2275070000</v>
      </c>
      <c r="J5296" s="55">
        <v>2</v>
      </c>
      <c r="K5296" s="55" t="s">
        <v>34</v>
      </c>
      <c r="L5296" s="55" t="s">
        <v>90</v>
      </c>
      <c r="M5296" s="55">
        <v>34005</v>
      </c>
      <c r="N5296" s="55"/>
      <c r="O5296" s="55" t="s">
        <v>523</v>
      </c>
      <c r="P5296" s="55">
        <v>48811</v>
      </c>
      <c r="Q5296" s="55" t="s">
        <v>37</v>
      </c>
      <c r="R5296" s="55" t="s">
        <v>38</v>
      </c>
      <c r="S5296" s="55"/>
      <c r="T5296" s="55"/>
      <c r="U5296" s="55" t="s">
        <v>38</v>
      </c>
      <c r="V5296" s="55">
        <v>40.01567</v>
      </c>
      <c r="W5296" s="55">
        <v>-74.593490000000003</v>
      </c>
      <c r="X5296" s="55" t="s">
        <v>39</v>
      </c>
      <c r="Y5296" s="55" t="s">
        <v>524</v>
      </c>
      <c r="Z5296" s="55" t="s">
        <v>34</v>
      </c>
      <c r="AA5296" s="55">
        <v>0</v>
      </c>
      <c r="AB5296" s="55" t="s">
        <v>41</v>
      </c>
      <c r="AC5296" s="55">
        <v>8</v>
      </c>
      <c r="AD5296" s="55"/>
      <c r="AE5296" s="55" t="s">
        <v>47</v>
      </c>
      <c r="AF5296" s="55" t="s">
        <v>48</v>
      </c>
      <c r="AG5296" s="55">
        <v>8.8846300000000003E-5</v>
      </c>
      <c r="AH5296" s="57" t="s">
        <v>44</v>
      </c>
    </row>
    <row r="5297" spans="1:34" x14ac:dyDescent="0.25">
      <c r="A5297" s="54">
        <v>9384011</v>
      </c>
      <c r="B5297" s="55"/>
      <c r="C5297" s="55"/>
      <c r="D5297" s="55">
        <v>62626213</v>
      </c>
      <c r="E5297" s="55"/>
      <c r="F5297" s="55">
        <v>300</v>
      </c>
      <c r="G5297" s="55">
        <v>173353014</v>
      </c>
      <c r="H5297" s="55"/>
      <c r="I5297" s="55">
        <v>2275070000</v>
      </c>
      <c r="J5297" s="55">
        <v>2</v>
      </c>
      <c r="K5297" s="55" t="s">
        <v>34</v>
      </c>
      <c r="L5297" s="55" t="s">
        <v>90</v>
      </c>
      <c r="M5297" s="55">
        <v>34005</v>
      </c>
      <c r="N5297" s="55"/>
      <c r="O5297" s="55" t="s">
        <v>523</v>
      </c>
      <c r="P5297" s="55">
        <v>48811</v>
      </c>
      <c r="Q5297" s="55" t="s">
        <v>37</v>
      </c>
      <c r="R5297" s="55" t="s">
        <v>38</v>
      </c>
      <c r="S5297" s="55"/>
      <c r="T5297" s="55"/>
      <c r="U5297" s="55" t="s">
        <v>38</v>
      </c>
      <c r="V5297" s="55">
        <v>40.01567</v>
      </c>
      <c r="W5297" s="55">
        <v>-74.593490000000003</v>
      </c>
      <c r="X5297" s="55" t="s">
        <v>39</v>
      </c>
      <c r="Y5297" s="55" t="s">
        <v>524</v>
      </c>
      <c r="Z5297" s="55" t="s">
        <v>34</v>
      </c>
      <c r="AA5297" s="55">
        <v>0</v>
      </c>
      <c r="AB5297" s="55" t="s">
        <v>41</v>
      </c>
      <c r="AC5297" s="55">
        <v>8</v>
      </c>
      <c r="AD5297" s="55"/>
      <c r="AE5297" s="55" t="s">
        <v>47</v>
      </c>
      <c r="AF5297" s="55" t="s">
        <v>48</v>
      </c>
      <c r="AG5297" s="55">
        <v>1.1105800000000001E-4</v>
      </c>
      <c r="AH5297" s="57" t="s">
        <v>44</v>
      </c>
    </row>
    <row r="5298" spans="1:34" x14ac:dyDescent="0.25">
      <c r="A5298" s="54">
        <v>9384011</v>
      </c>
      <c r="B5298" s="55"/>
      <c r="C5298" s="55"/>
      <c r="D5298" s="55">
        <v>62626413</v>
      </c>
      <c r="E5298" s="55"/>
      <c r="F5298" s="55">
        <v>300</v>
      </c>
      <c r="G5298" s="55">
        <v>84344214</v>
      </c>
      <c r="H5298" s="55"/>
      <c r="I5298" s="55">
        <v>2265008005</v>
      </c>
      <c r="J5298" s="55">
        <v>2</v>
      </c>
      <c r="K5298" s="55" t="s">
        <v>34</v>
      </c>
      <c r="L5298" s="55" t="s">
        <v>90</v>
      </c>
      <c r="M5298" s="55">
        <v>34005</v>
      </c>
      <c r="N5298" s="55"/>
      <c r="O5298" s="55" t="s">
        <v>523</v>
      </c>
      <c r="P5298" s="55">
        <v>48811</v>
      </c>
      <c r="Q5298" s="55" t="s">
        <v>37</v>
      </c>
      <c r="R5298" s="55" t="s">
        <v>38</v>
      </c>
      <c r="S5298" s="55"/>
      <c r="T5298" s="55"/>
      <c r="U5298" s="55" t="s">
        <v>38</v>
      </c>
      <c r="V5298" s="55">
        <v>40.01567</v>
      </c>
      <c r="W5298" s="55">
        <v>-74.593490000000003</v>
      </c>
      <c r="X5298" s="55" t="s">
        <v>39</v>
      </c>
      <c r="Y5298" s="55" t="s">
        <v>524</v>
      </c>
      <c r="Z5298" s="55" t="s">
        <v>34</v>
      </c>
      <c r="AA5298" s="55">
        <v>0</v>
      </c>
      <c r="AB5298" s="55" t="s">
        <v>41</v>
      </c>
      <c r="AC5298" s="55">
        <v>8</v>
      </c>
      <c r="AD5298" s="55"/>
      <c r="AE5298" s="55" t="s">
        <v>47</v>
      </c>
      <c r="AF5298" s="55" t="s">
        <v>48</v>
      </c>
      <c r="AG5298" s="55">
        <v>2.0091299999999999E-5</v>
      </c>
      <c r="AH5298" s="57" t="s">
        <v>44</v>
      </c>
    </row>
    <row r="5299" spans="1:34" x14ac:dyDescent="0.25">
      <c r="A5299" s="54">
        <v>9384011</v>
      </c>
      <c r="B5299" s="55"/>
      <c r="C5299" s="55"/>
      <c r="D5299" s="55">
        <v>55791213</v>
      </c>
      <c r="E5299" s="55"/>
      <c r="F5299" s="55">
        <v>300</v>
      </c>
      <c r="G5299" s="55">
        <v>166469814</v>
      </c>
      <c r="H5299" s="55"/>
      <c r="I5299" s="55">
        <v>2275020000</v>
      </c>
      <c r="J5299" s="55">
        <v>2</v>
      </c>
      <c r="K5299" s="55" t="s">
        <v>34</v>
      </c>
      <c r="L5299" s="55" t="s">
        <v>90</v>
      </c>
      <c r="M5299" s="55">
        <v>34005</v>
      </c>
      <c r="N5299" s="55"/>
      <c r="O5299" s="55" t="s">
        <v>523</v>
      </c>
      <c r="P5299" s="55">
        <v>48811</v>
      </c>
      <c r="Q5299" s="55" t="s">
        <v>37</v>
      </c>
      <c r="R5299" s="55" t="s">
        <v>38</v>
      </c>
      <c r="S5299" s="55"/>
      <c r="T5299" s="55"/>
      <c r="U5299" s="55" t="s">
        <v>38</v>
      </c>
      <c r="V5299" s="55">
        <v>40.01567</v>
      </c>
      <c r="W5299" s="55">
        <v>-74.593490000000003</v>
      </c>
      <c r="X5299" s="55" t="s">
        <v>39</v>
      </c>
      <c r="Y5299" s="55" t="s">
        <v>524</v>
      </c>
      <c r="Z5299" s="55" t="s">
        <v>34</v>
      </c>
      <c r="AA5299" s="55">
        <v>0</v>
      </c>
      <c r="AB5299" s="55" t="s">
        <v>41</v>
      </c>
      <c r="AC5299" s="55">
        <v>8</v>
      </c>
      <c r="AD5299" s="55"/>
      <c r="AE5299" s="55" t="s">
        <v>47</v>
      </c>
      <c r="AF5299" s="55" t="s">
        <v>48</v>
      </c>
      <c r="AG5299" s="55">
        <v>4.88288E-3</v>
      </c>
      <c r="AH5299" s="57" t="s">
        <v>44</v>
      </c>
    </row>
    <row r="5300" spans="1:34" x14ac:dyDescent="0.25">
      <c r="A5300" s="54">
        <v>9384011</v>
      </c>
      <c r="B5300" s="55"/>
      <c r="C5300" s="55"/>
      <c r="D5300" s="55">
        <v>62626213</v>
      </c>
      <c r="E5300" s="55"/>
      <c r="F5300" s="55">
        <v>300</v>
      </c>
      <c r="G5300" s="55">
        <v>173352914</v>
      </c>
      <c r="H5300" s="55"/>
      <c r="I5300" s="55">
        <v>2275070000</v>
      </c>
      <c r="J5300" s="55">
        <v>2</v>
      </c>
      <c r="K5300" s="55" t="s">
        <v>34</v>
      </c>
      <c r="L5300" s="55" t="s">
        <v>90</v>
      </c>
      <c r="M5300" s="55">
        <v>34005</v>
      </c>
      <c r="N5300" s="55"/>
      <c r="O5300" s="55" t="s">
        <v>523</v>
      </c>
      <c r="P5300" s="55">
        <v>48811</v>
      </c>
      <c r="Q5300" s="55" t="s">
        <v>37</v>
      </c>
      <c r="R5300" s="55" t="s">
        <v>38</v>
      </c>
      <c r="S5300" s="55"/>
      <c r="T5300" s="55"/>
      <c r="U5300" s="55" t="s">
        <v>38</v>
      </c>
      <c r="V5300" s="55">
        <v>40.01567</v>
      </c>
      <c r="W5300" s="55">
        <v>-74.593490000000003</v>
      </c>
      <c r="X5300" s="55" t="s">
        <v>39</v>
      </c>
      <c r="Y5300" s="55" t="s">
        <v>524</v>
      </c>
      <c r="Z5300" s="55" t="s">
        <v>34</v>
      </c>
      <c r="AA5300" s="55">
        <v>0</v>
      </c>
      <c r="AB5300" s="55" t="s">
        <v>41</v>
      </c>
      <c r="AC5300" s="55">
        <v>8</v>
      </c>
      <c r="AD5300" s="55"/>
      <c r="AE5300" s="55" t="s">
        <v>47</v>
      </c>
      <c r="AF5300" s="55" t="s">
        <v>48</v>
      </c>
      <c r="AG5300" s="55">
        <v>7.4038899999999993E-5</v>
      </c>
      <c r="AH5300" s="57" t="s">
        <v>44</v>
      </c>
    </row>
    <row r="5301" spans="1:34" x14ac:dyDescent="0.25">
      <c r="A5301" s="54">
        <v>9384011</v>
      </c>
      <c r="B5301" s="55"/>
      <c r="C5301" s="55"/>
      <c r="D5301" s="55">
        <v>62626413</v>
      </c>
      <c r="E5301" s="55"/>
      <c r="F5301" s="55">
        <v>300</v>
      </c>
      <c r="G5301" s="55">
        <v>84344314</v>
      </c>
      <c r="H5301" s="55"/>
      <c r="I5301" s="55">
        <v>2268008005</v>
      </c>
      <c r="J5301" s="55">
        <v>2</v>
      </c>
      <c r="K5301" s="55" t="s">
        <v>34</v>
      </c>
      <c r="L5301" s="55" t="s">
        <v>90</v>
      </c>
      <c r="M5301" s="55">
        <v>34005</v>
      </c>
      <c r="N5301" s="55"/>
      <c r="O5301" s="55" t="s">
        <v>523</v>
      </c>
      <c r="P5301" s="55">
        <v>48811</v>
      </c>
      <c r="Q5301" s="55" t="s">
        <v>37</v>
      </c>
      <c r="R5301" s="55" t="s">
        <v>38</v>
      </c>
      <c r="S5301" s="55"/>
      <c r="T5301" s="55"/>
      <c r="U5301" s="55" t="s">
        <v>38</v>
      </c>
      <c r="V5301" s="55">
        <v>40.01567</v>
      </c>
      <c r="W5301" s="55">
        <v>-74.593490000000003</v>
      </c>
      <c r="X5301" s="55" t="s">
        <v>39</v>
      </c>
      <c r="Y5301" s="55" t="s">
        <v>524</v>
      </c>
      <c r="Z5301" s="55" t="s">
        <v>34</v>
      </c>
      <c r="AA5301" s="55">
        <v>0</v>
      </c>
      <c r="AB5301" s="55" t="s">
        <v>41</v>
      </c>
      <c r="AC5301" s="55">
        <v>8</v>
      </c>
      <c r="AD5301" s="55"/>
      <c r="AE5301" s="55" t="s">
        <v>47</v>
      </c>
      <c r="AF5301" s="55" t="s">
        <v>48</v>
      </c>
      <c r="AG5301" s="55">
        <v>1.5607299999999999E-6</v>
      </c>
      <c r="AH5301" s="57" t="s">
        <v>44</v>
      </c>
    </row>
    <row r="5302" spans="1:34" x14ac:dyDescent="0.25">
      <c r="A5302" s="54">
        <v>9384011</v>
      </c>
      <c r="B5302" s="55"/>
      <c r="C5302" s="55"/>
      <c r="D5302" s="55">
        <v>55791213</v>
      </c>
      <c r="E5302" s="55"/>
      <c r="F5302" s="55">
        <v>300</v>
      </c>
      <c r="G5302" s="55">
        <v>166469814</v>
      </c>
      <c r="H5302" s="55"/>
      <c r="I5302" s="55">
        <v>2275020000</v>
      </c>
      <c r="J5302" s="55">
        <v>2</v>
      </c>
      <c r="K5302" s="55" t="s">
        <v>34</v>
      </c>
      <c r="L5302" s="55" t="s">
        <v>90</v>
      </c>
      <c r="M5302" s="55">
        <v>34005</v>
      </c>
      <c r="N5302" s="55"/>
      <c r="O5302" s="55" t="s">
        <v>523</v>
      </c>
      <c r="P5302" s="55">
        <v>48811</v>
      </c>
      <c r="Q5302" s="55" t="s">
        <v>37</v>
      </c>
      <c r="R5302" s="55" t="s">
        <v>38</v>
      </c>
      <c r="S5302" s="55"/>
      <c r="T5302" s="55"/>
      <c r="U5302" s="55" t="s">
        <v>38</v>
      </c>
      <c r="V5302" s="55">
        <v>40.01567</v>
      </c>
      <c r="W5302" s="55">
        <v>-74.593490000000003</v>
      </c>
      <c r="X5302" s="55" t="s">
        <v>39</v>
      </c>
      <c r="Y5302" s="55" t="s">
        <v>524</v>
      </c>
      <c r="Z5302" s="55" t="s">
        <v>34</v>
      </c>
      <c r="AA5302" s="55">
        <v>0</v>
      </c>
      <c r="AB5302" s="55" t="s">
        <v>41</v>
      </c>
      <c r="AC5302" s="55">
        <v>8</v>
      </c>
      <c r="AD5302" s="55"/>
      <c r="AE5302" s="55" t="s">
        <v>49</v>
      </c>
      <c r="AF5302" s="55" t="s">
        <v>50</v>
      </c>
      <c r="AG5302" s="55">
        <v>4.88288E-3</v>
      </c>
      <c r="AH5302" s="57" t="s">
        <v>44</v>
      </c>
    </row>
    <row r="5303" spans="1:34" x14ac:dyDescent="0.25">
      <c r="A5303" s="54">
        <v>9384011</v>
      </c>
      <c r="B5303" s="55"/>
      <c r="C5303" s="55"/>
      <c r="D5303" s="55">
        <v>55791213</v>
      </c>
      <c r="E5303" s="55"/>
      <c r="F5303" s="55">
        <v>300</v>
      </c>
      <c r="G5303" s="55">
        <v>166469614</v>
      </c>
      <c r="H5303" s="55"/>
      <c r="I5303" s="55">
        <v>2275020000</v>
      </c>
      <c r="J5303" s="55">
        <v>2</v>
      </c>
      <c r="K5303" s="55" t="s">
        <v>34</v>
      </c>
      <c r="L5303" s="55" t="s">
        <v>90</v>
      </c>
      <c r="M5303" s="55">
        <v>34005</v>
      </c>
      <c r="N5303" s="55"/>
      <c r="O5303" s="55" t="s">
        <v>523</v>
      </c>
      <c r="P5303" s="55">
        <v>48811</v>
      </c>
      <c r="Q5303" s="55" t="s">
        <v>37</v>
      </c>
      <c r="R5303" s="55" t="s">
        <v>38</v>
      </c>
      <c r="S5303" s="55"/>
      <c r="T5303" s="55"/>
      <c r="U5303" s="55" t="s">
        <v>38</v>
      </c>
      <c r="V5303" s="55">
        <v>40.01567</v>
      </c>
      <c r="W5303" s="55">
        <v>-74.593490000000003</v>
      </c>
      <c r="X5303" s="55" t="s">
        <v>39</v>
      </c>
      <c r="Y5303" s="55" t="s">
        <v>524</v>
      </c>
      <c r="Z5303" s="55" t="s">
        <v>34</v>
      </c>
      <c r="AA5303" s="55">
        <v>0</v>
      </c>
      <c r="AB5303" s="55" t="s">
        <v>41</v>
      </c>
      <c r="AC5303" s="55">
        <v>8</v>
      </c>
      <c r="AD5303" s="55"/>
      <c r="AE5303" s="55" t="s">
        <v>49</v>
      </c>
      <c r="AF5303" s="55" t="s">
        <v>50</v>
      </c>
      <c r="AG5303" s="55">
        <v>1.1270900000000001E-3</v>
      </c>
      <c r="AH5303" s="57" t="s">
        <v>44</v>
      </c>
    </row>
    <row r="5304" spans="1:34" x14ac:dyDescent="0.25">
      <c r="A5304" s="54">
        <v>9384011</v>
      </c>
      <c r="B5304" s="55"/>
      <c r="C5304" s="55"/>
      <c r="D5304" s="55">
        <v>62626213</v>
      </c>
      <c r="E5304" s="55"/>
      <c r="F5304" s="55">
        <v>300</v>
      </c>
      <c r="G5304" s="55">
        <v>173352814</v>
      </c>
      <c r="H5304" s="55"/>
      <c r="I5304" s="55">
        <v>2275070000</v>
      </c>
      <c r="J5304" s="55">
        <v>2</v>
      </c>
      <c r="K5304" s="55" t="s">
        <v>34</v>
      </c>
      <c r="L5304" s="55" t="s">
        <v>90</v>
      </c>
      <c r="M5304" s="55">
        <v>34005</v>
      </c>
      <c r="N5304" s="55"/>
      <c r="O5304" s="55" t="s">
        <v>523</v>
      </c>
      <c r="P5304" s="55">
        <v>48811</v>
      </c>
      <c r="Q5304" s="55" t="s">
        <v>37</v>
      </c>
      <c r="R5304" s="55" t="s">
        <v>38</v>
      </c>
      <c r="S5304" s="55"/>
      <c r="T5304" s="55"/>
      <c r="U5304" s="55" t="s">
        <v>38</v>
      </c>
      <c r="V5304" s="55">
        <v>40.01567</v>
      </c>
      <c r="W5304" s="55">
        <v>-74.593490000000003</v>
      </c>
      <c r="X5304" s="55" t="s">
        <v>39</v>
      </c>
      <c r="Y5304" s="55" t="s">
        <v>524</v>
      </c>
      <c r="Z5304" s="55" t="s">
        <v>34</v>
      </c>
      <c r="AA5304" s="55">
        <v>0</v>
      </c>
      <c r="AB5304" s="55" t="s">
        <v>41</v>
      </c>
      <c r="AC5304" s="55">
        <v>8</v>
      </c>
      <c r="AD5304" s="55"/>
      <c r="AE5304" s="55" t="s">
        <v>49</v>
      </c>
      <c r="AF5304" s="55" t="s">
        <v>50</v>
      </c>
      <c r="AG5304" s="55">
        <v>8.8846300000000003E-5</v>
      </c>
      <c r="AH5304" s="57" t="s">
        <v>44</v>
      </c>
    </row>
    <row r="5305" spans="1:34" x14ac:dyDescent="0.25">
      <c r="A5305" s="54">
        <v>9384011</v>
      </c>
      <c r="B5305" s="55"/>
      <c r="C5305" s="55"/>
      <c r="D5305" s="55">
        <v>62626213</v>
      </c>
      <c r="E5305" s="55"/>
      <c r="F5305" s="55">
        <v>300</v>
      </c>
      <c r="G5305" s="55">
        <v>173352914</v>
      </c>
      <c r="H5305" s="55"/>
      <c r="I5305" s="55">
        <v>2275070000</v>
      </c>
      <c r="J5305" s="55">
        <v>2</v>
      </c>
      <c r="K5305" s="55" t="s">
        <v>34</v>
      </c>
      <c r="L5305" s="55" t="s">
        <v>90</v>
      </c>
      <c r="M5305" s="55">
        <v>34005</v>
      </c>
      <c r="N5305" s="55"/>
      <c r="O5305" s="55" t="s">
        <v>523</v>
      </c>
      <c r="P5305" s="55">
        <v>48811</v>
      </c>
      <c r="Q5305" s="55" t="s">
        <v>37</v>
      </c>
      <c r="R5305" s="55" t="s">
        <v>38</v>
      </c>
      <c r="S5305" s="55"/>
      <c r="T5305" s="55"/>
      <c r="U5305" s="55" t="s">
        <v>38</v>
      </c>
      <c r="V5305" s="55">
        <v>40.01567</v>
      </c>
      <c r="W5305" s="55">
        <v>-74.593490000000003</v>
      </c>
      <c r="X5305" s="55" t="s">
        <v>39</v>
      </c>
      <c r="Y5305" s="55" t="s">
        <v>524</v>
      </c>
      <c r="Z5305" s="55" t="s">
        <v>34</v>
      </c>
      <c r="AA5305" s="55">
        <v>0</v>
      </c>
      <c r="AB5305" s="55" t="s">
        <v>41</v>
      </c>
      <c r="AC5305" s="55">
        <v>8</v>
      </c>
      <c r="AD5305" s="55"/>
      <c r="AE5305" s="55" t="s">
        <v>49</v>
      </c>
      <c r="AF5305" s="55" t="s">
        <v>50</v>
      </c>
      <c r="AG5305" s="55">
        <v>7.4038899999999993E-5</v>
      </c>
      <c r="AH5305" s="57" t="s">
        <v>44</v>
      </c>
    </row>
    <row r="5306" spans="1:34" x14ac:dyDescent="0.25">
      <c r="A5306" s="54">
        <v>9384011</v>
      </c>
      <c r="B5306" s="55"/>
      <c r="C5306" s="55"/>
      <c r="D5306" s="55">
        <v>55791213</v>
      </c>
      <c r="E5306" s="55"/>
      <c r="F5306" s="55">
        <v>300</v>
      </c>
      <c r="G5306" s="55">
        <v>166469714</v>
      </c>
      <c r="H5306" s="55"/>
      <c r="I5306" s="55">
        <v>2275020000</v>
      </c>
      <c r="J5306" s="55">
        <v>2</v>
      </c>
      <c r="K5306" s="55" t="s">
        <v>34</v>
      </c>
      <c r="L5306" s="55" t="s">
        <v>90</v>
      </c>
      <c r="M5306" s="55">
        <v>34005</v>
      </c>
      <c r="N5306" s="55"/>
      <c r="O5306" s="55" t="s">
        <v>523</v>
      </c>
      <c r="P5306" s="55">
        <v>48811</v>
      </c>
      <c r="Q5306" s="55" t="s">
        <v>37</v>
      </c>
      <c r="R5306" s="55" t="s">
        <v>38</v>
      </c>
      <c r="S5306" s="55"/>
      <c r="T5306" s="55"/>
      <c r="U5306" s="55" t="s">
        <v>38</v>
      </c>
      <c r="V5306" s="55">
        <v>40.01567</v>
      </c>
      <c r="W5306" s="55">
        <v>-74.593490000000003</v>
      </c>
      <c r="X5306" s="55" t="s">
        <v>39</v>
      </c>
      <c r="Y5306" s="55" t="s">
        <v>524</v>
      </c>
      <c r="Z5306" s="55" t="s">
        <v>34</v>
      </c>
      <c r="AA5306" s="55">
        <v>0</v>
      </c>
      <c r="AB5306" s="55" t="s">
        <v>41</v>
      </c>
      <c r="AC5306" s="55">
        <v>8</v>
      </c>
      <c r="AD5306" s="55"/>
      <c r="AE5306" s="55" t="s">
        <v>49</v>
      </c>
      <c r="AF5306" s="55" t="s">
        <v>50</v>
      </c>
      <c r="AG5306" s="55">
        <v>1.77949E-4</v>
      </c>
      <c r="AH5306" s="57" t="s">
        <v>44</v>
      </c>
    </row>
    <row r="5307" spans="1:34" x14ac:dyDescent="0.25">
      <c r="A5307" s="54">
        <v>9384011</v>
      </c>
      <c r="B5307" s="55"/>
      <c r="C5307" s="55"/>
      <c r="D5307" s="55">
        <v>62626413</v>
      </c>
      <c r="E5307" s="55"/>
      <c r="F5307" s="55">
        <v>300</v>
      </c>
      <c r="G5307" s="55">
        <v>84344214</v>
      </c>
      <c r="H5307" s="55"/>
      <c r="I5307" s="55">
        <v>2265008005</v>
      </c>
      <c r="J5307" s="55">
        <v>2</v>
      </c>
      <c r="K5307" s="55" t="s">
        <v>34</v>
      </c>
      <c r="L5307" s="55" t="s">
        <v>90</v>
      </c>
      <c r="M5307" s="55">
        <v>34005</v>
      </c>
      <c r="N5307" s="55"/>
      <c r="O5307" s="55" t="s">
        <v>523</v>
      </c>
      <c r="P5307" s="55">
        <v>48811</v>
      </c>
      <c r="Q5307" s="55" t="s">
        <v>37</v>
      </c>
      <c r="R5307" s="55" t="s">
        <v>38</v>
      </c>
      <c r="S5307" s="55"/>
      <c r="T5307" s="55"/>
      <c r="U5307" s="55" t="s">
        <v>38</v>
      </c>
      <c r="V5307" s="55">
        <v>40.01567</v>
      </c>
      <c r="W5307" s="55">
        <v>-74.593490000000003</v>
      </c>
      <c r="X5307" s="55" t="s">
        <v>39</v>
      </c>
      <c r="Y5307" s="55" t="s">
        <v>524</v>
      </c>
      <c r="Z5307" s="55" t="s">
        <v>34</v>
      </c>
      <c r="AA5307" s="55">
        <v>0</v>
      </c>
      <c r="AB5307" s="55" t="s">
        <v>41</v>
      </c>
      <c r="AC5307" s="55">
        <v>8</v>
      </c>
      <c r="AD5307" s="55"/>
      <c r="AE5307" s="55" t="s">
        <v>49</v>
      </c>
      <c r="AF5307" s="55" t="s">
        <v>50</v>
      </c>
      <c r="AG5307" s="55">
        <v>2.1039800000000001E-5</v>
      </c>
      <c r="AH5307" s="57" t="s">
        <v>44</v>
      </c>
    </row>
    <row r="5308" spans="1:34" x14ac:dyDescent="0.25">
      <c r="A5308" s="54">
        <v>9384011</v>
      </c>
      <c r="B5308" s="55"/>
      <c r="C5308" s="55"/>
      <c r="D5308" s="55">
        <v>62626413</v>
      </c>
      <c r="E5308" s="55"/>
      <c r="F5308" s="55">
        <v>300</v>
      </c>
      <c r="G5308" s="55">
        <v>84344314</v>
      </c>
      <c r="H5308" s="55"/>
      <c r="I5308" s="55">
        <v>2268008005</v>
      </c>
      <c r="J5308" s="55">
        <v>2</v>
      </c>
      <c r="K5308" s="55" t="s">
        <v>34</v>
      </c>
      <c r="L5308" s="55" t="s">
        <v>90</v>
      </c>
      <c r="M5308" s="55">
        <v>34005</v>
      </c>
      <c r="N5308" s="55"/>
      <c r="O5308" s="55" t="s">
        <v>523</v>
      </c>
      <c r="P5308" s="55">
        <v>48811</v>
      </c>
      <c r="Q5308" s="55" t="s">
        <v>37</v>
      </c>
      <c r="R5308" s="55" t="s">
        <v>38</v>
      </c>
      <c r="S5308" s="55"/>
      <c r="T5308" s="55"/>
      <c r="U5308" s="55" t="s">
        <v>38</v>
      </c>
      <c r="V5308" s="55">
        <v>40.01567</v>
      </c>
      <c r="W5308" s="55">
        <v>-74.593490000000003</v>
      </c>
      <c r="X5308" s="55" t="s">
        <v>39</v>
      </c>
      <c r="Y5308" s="55" t="s">
        <v>524</v>
      </c>
      <c r="Z5308" s="55" t="s">
        <v>34</v>
      </c>
      <c r="AA5308" s="55">
        <v>0</v>
      </c>
      <c r="AB5308" s="55" t="s">
        <v>41</v>
      </c>
      <c r="AC5308" s="55">
        <v>8</v>
      </c>
      <c r="AD5308" s="55"/>
      <c r="AE5308" s="55" t="s">
        <v>49</v>
      </c>
      <c r="AF5308" s="55" t="s">
        <v>50</v>
      </c>
      <c r="AG5308" s="55">
        <v>1.63441E-6</v>
      </c>
      <c r="AH5308" s="57" t="s">
        <v>44</v>
      </c>
    </row>
    <row r="5309" spans="1:34" x14ac:dyDescent="0.25">
      <c r="A5309" s="54">
        <v>9384011</v>
      </c>
      <c r="B5309" s="55"/>
      <c r="C5309" s="55"/>
      <c r="D5309" s="55">
        <v>62626413</v>
      </c>
      <c r="E5309" s="55"/>
      <c r="F5309" s="55">
        <v>300</v>
      </c>
      <c r="G5309" s="55">
        <v>84344514</v>
      </c>
      <c r="H5309" s="55"/>
      <c r="I5309" s="55">
        <v>2267008005</v>
      </c>
      <c r="J5309" s="55">
        <v>2</v>
      </c>
      <c r="K5309" s="55" t="s">
        <v>34</v>
      </c>
      <c r="L5309" s="55" t="s">
        <v>90</v>
      </c>
      <c r="M5309" s="55">
        <v>34005</v>
      </c>
      <c r="N5309" s="55"/>
      <c r="O5309" s="55" t="s">
        <v>523</v>
      </c>
      <c r="P5309" s="55">
        <v>48811</v>
      </c>
      <c r="Q5309" s="55" t="s">
        <v>37</v>
      </c>
      <c r="R5309" s="55" t="s">
        <v>38</v>
      </c>
      <c r="S5309" s="55"/>
      <c r="T5309" s="55"/>
      <c r="U5309" s="55" t="s">
        <v>38</v>
      </c>
      <c r="V5309" s="55">
        <v>40.01567</v>
      </c>
      <c r="W5309" s="55">
        <v>-74.593490000000003</v>
      </c>
      <c r="X5309" s="55" t="s">
        <v>39</v>
      </c>
      <c r="Y5309" s="55" t="s">
        <v>524</v>
      </c>
      <c r="Z5309" s="55" t="s">
        <v>34</v>
      </c>
      <c r="AA5309" s="55">
        <v>0</v>
      </c>
      <c r="AB5309" s="55" t="s">
        <v>41</v>
      </c>
      <c r="AC5309" s="55">
        <v>8</v>
      </c>
      <c r="AD5309" s="55"/>
      <c r="AE5309" s="55" t="s">
        <v>49</v>
      </c>
      <c r="AF5309" s="55" t="s">
        <v>50</v>
      </c>
      <c r="AG5309" s="55">
        <v>2.06679E-6</v>
      </c>
      <c r="AH5309" s="57" t="s">
        <v>44</v>
      </c>
    </row>
    <row r="5310" spans="1:34" x14ac:dyDescent="0.25">
      <c r="A5310" s="54">
        <v>9384011</v>
      </c>
      <c r="B5310" s="55"/>
      <c r="C5310" s="55"/>
      <c r="D5310" s="55">
        <v>62626313</v>
      </c>
      <c r="E5310" s="55"/>
      <c r="F5310" s="55">
        <v>300</v>
      </c>
      <c r="G5310" s="55">
        <v>84344014</v>
      </c>
      <c r="H5310" s="55"/>
      <c r="I5310" s="55">
        <v>2275050011</v>
      </c>
      <c r="J5310" s="55">
        <v>2</v>
      </c>
      <c r="K5310" s="55" t="s">
        <v>34</v>
      </c>
      <c r="L5310" s="55" t="s">
        <v>90</v>
      </c>
      <c r="M5310" s="55">
        <v>34005</v>
      </c>
      <c r="N5310" s="55"/>
      <c r="O5310" s="55" t="s">
        <v>523</v>
      </c>
      <c r="P5310" s="55">
        <v>48811</v>
      </c>
      <c r="Q5310" s="55" t="s">
        <v>37</v>
      </c>
      <c r="R5310" s="55" t="s">
        <v>38</v>
      </c>
      <c r="S5310" s="55"/>
      <c r="T5310" s="55"/>
      <c r="U5310" s="55" t="s">
        <v>38</v>
      </c>
      <c r="V5310" s="55">
        <v>40.01567</v>
      </c>
      <c r="W5310" s="55">
        <v>-74.593490000000003</v>
      </c>
      <c r="X5310" s="55" t="s">
        <v>39</v>
      </c>
      <c r="Y5310" s="55" t="s">
        <v>524</v>
      </c>
      <c r="Z5310" s="55" t="s">
        <v>34</v>
      </c>
      <c r="AA5310" s="55">
        <v>0</v>
      </c>
      <c r="AB5310" s="55" t="s">
        <v>41</v>
      </c>
      <c r="AC5310" s="55">
        <v>8</v>
      </c>
      <c r="AD5310" s="55"/>
      <c r="AE5310" s="55" t="s">
        <v>49</v>
      </c>
      <c r="AF5310" s="55" t="s">
        <v>50</v>
      </c>
      <c r="AG5310" s="55">
        <v>1.1835E-4</v>
      </c>
      <c r="AH5310" s="57" t="s">
        <v>44</v>
      </c>
    </row>
    <row r="5311" spans="1:34" x14ac:dyDescent="0.25">
      <c r="A5311" s="54">
        <v>9384011</v>
      </c>
      <c r="B5311" s="55"/>
      <c r="C5311" s="55"/>
      <c r="D5311" s="55">
        <v>62626413</v>
      </c>
      <c r="E5311" s="55"/>
      <c r="F5311" s="55">
        <v>300</v>
      </c>
      <c r="G5311" s="55">
        <v>84344414</v>
      </c>
      <c r="H5311" s="55"/>
      <c r="I5311" s="55">
        <v>2270008005</v>
      </c>
      <c r="J5311" s="55">
        <v>2</v>
      </c>
      <c r="K5311" s="55" t="s">
        <v>34</v>
      </c>
      <c r="L5311" s="55" t="s">
        <v>90</v>
      </c>
      <c r="M5311" s="55">
        <v>34005</v>
      </c>
      <c r="N5311" s="55"/>
      <c r="O5311" s="55" t="s">
        <v>523</v>
      </c>
      <c r="P5311" s="55">
        <v>48811</v>
      </c>
      <c r="Q5311" s="55" t="s">
        <v>37</v>
      </c>
      <c r="R5311" s="55" t="s">
        <v>38</v>
      </c>
      <c r="S5311" s="55"/>
      <c r="T5311" s="55"/>
      <c r="U5311" s="55" t="s">
        <v>38</v>
      </c>
      <c r="V5311" s="55">
        <v>40.01567</v>
      </c>
      <c r="W5311" s="55">
        <v>-74.593490000000003</v>
      </c>
      <c r="X5311" s="55" t="s">
        <v>39</v>
      </c>
      <c r="Y5311" s="55" t="s">
        <v>524</v>
      </c>
      <c r="Z5311" s="55" t="s">
        <v>34</v>
      </c>
      <c r="AA5311" s="55">
        <v>0</v>
      </c>
      <c r="AB5311" s="55" t="s">
        <v>41</v>
      </c>
      <c r="AC5311" s="55">
        <v>8</v>
      </c>
      <c r="AD5311" s="55"/>
      <c r="AE5311" s="55" t="s">
        <v>49</v>
      </c>
      <c r="AF5311" s="55" t="s">
        <v>50</v>
      </c>
      <c r="AG5311" s="55">
        <v>1.00036E-4</v>
      </c>
      <c r="AH5311" s="57" t="s">
        <v>44</v>
      </c>
    </row>
    <row r="5312" spans="1:34" x14ac:dyDescent="0.25">
      <c r="A5312" s="54">
        <v>9384011</v>
      </c>
      <c r="B5312" s="55"/>
      <c r="C5312" s="55"/>
      <c r="D5312" s="55">
        <v>55791213</v>
      </c>
      <c r="E5312" s="55"/>
      <c r="F5312" s="55">
        <v>300</v>
      </c>
      <c r="G5312" s="55">
        <v>166469514</v>
      </c>
      <c r="H5312" s="55"/>
      <c r="I5312" s="55">
        <v>2275020000</v>
      </c>
      <c r="J5312" s="55">
        <v>2</v>
      </c>
      <c r="K5312" s="55" t="s">
        <v>34</v>
      </c>
      <c r="L5312" s="55" t="s">
        <v>90</v>
      </c>
      <c r="M5312" s="55">
        <v>34005</v>
      </c>
      <c r="N5312" s="55"/>
      <c r="O5312" s="55" t="s">
        <v>523</v>
      </c>
      <c r="P5312" s="55">
        <v>48811</v>
      </c>
      <c r="Q5312" s="55" t="s">
        <v>37</v>
      </c>
      <c r="R5312" s="55" t="s">
        <v>38</v>
      </c>
      <c r="S5312" s="55"/>
      <c r="T5312" s="55"/>
      <c r="U5312" s="55" t="s">
        <v>38</v>
      </c>
      <c r="V5312" s="55">
        <v>40.01567</v>
      </c>
      <c r="W5312" s="55">
        <v>-74.593490000000003</v>
      </c>
      <c r="X5312" s="55" t="s">
        <v>39</v>
      </c>
      <c r="Y5312" s="55" t="s">
        <v>524</v>
      </c>
      <c r="Z5312" s="55" t="s">
        <v>34</v>
      </c>
      <c r="AA5312" s="55">
        <v>0</v>
      </c>
      <c r="AB5312" s="55" t="s">
        <v>41</v>
      </c>
      <c r="AC5312" s="55">
        <v>8</v>
      </c>
      <c r="AD5312" s="55"/>
      <c r="AE5312" s="55" t="s">
        <v>49</v>
      </c>
      <c r="AF5312" s="55" t="s">
        <v>50</v>
      </c>
      <c r="AG5312" s="55">
        <v>3.8593500000000001E-4</v>
      </c>
      <c r="AH5312" s="57" t="s">
        <v>44</v>
      </c>
    </row>
    <row r="5313" spans="1:34" x14ac:dyDescent="0.25">
      <c r="A5313" s="54">
        <v>9384011</v>
      </c>
      <c r="B5313" s="55"/>
      <c r="C5313" s="55"/>
      <c r="D5313" s="55">
        <v>62626213</v>
      </c>
      <c r="E5313" s="55"/>
      <c r="F5313" s="55">
        <v>300</v>
      </c>
      <c r="G5313" s="55">
        <v>173353014</v>
      </c>
      <c r="H5313" s="55"/>
      <c r="I5313" s="55">
        <v>2275070000</v>
      </c>
      <c r="J5313" s="55">
        <v>2</v>
      </c>
      <c r="K5313" s="55" t="s">
        <v>34</v>
      </c>
      <c r="L5313" s="55" t="s">
        <v>90</v>
      </c>
      <c r="M5313" s="55">
        <v>34005</v>
      </c>
      <c r="N5313" s="55"/>
      <c r="O5313" s="55" t="s">
        <v>523</v>
      </c>
      <c r="P5313" s="55">
        <v>48811</v>
      </c>
      <c r="Q5313" s="55" t="s">
        <v>37</v>
      </c>
      <c r="R5313" s="55" t="s">
        <v>38</v>
      </c>
      <c r="S5313" s="55"/>
      <c r="T5313" s="55"/>
      <c r="U5313" s="55" t="s">
        <v>38</v>
      </c>
      <c r="V5313" s="55">
        <v>40.01567</v>
      </c>
      <c r="W5313" s="55">
        <v>-74.593490000000003</v>
      </c>
      <c r="X5313" s="55" t="s">
        <v>39</v>
      </c>
      <c r="Y5313" s="55" t="s">
        <v>524</v>
      </c>
      <c r="Z5313" s="55" t="s">
        <v>34</v>
      </c>
      <c r="AA5313" s="55">
        <v>0</v>
      </c>
      <c r="AB5313" s="55" t="s">
        <v>41</v>
      </c>
      <c r="AC5313" s="55">
        <v>8</v>
      </c>
      <c r="AD5313" s="55"/>
      <c r="AE5313" s="55" t="s">
        <v>49</v>
      </c>
      <c r="AF5313" s="55" t="s">
        <v>50</v>
      </c>
      <c r="AG5313" s="55">
        <v>1.1105800000000001E-4</v>
      </c>
      <c r="AH5313" s="57" t="s">
        <v>44</v>
      </c>
    </row>
    <row r="5314" spans="1:34" x14ac:dyDescent="0.25">
      <c r="A5314" s="54">
        <v>9384011</v>
      </c>
      <c r="B5314" s="55"/>
      <c r="C5314" s="55"/>
      <c r="D5314" s="55">
        <v>55791213</v>
      </c>
      <c r="E5314" s="55"/>
      <c r="F5314" s="55">
        <v>300</v>
      </c>
      <c r="G5314" s="55">
        <v>166469714</v>
      </c>
      <c r="H5314" s="55"/>
      <c r="I5314" s="55">
        <v>2275020000</v>
      </c>
      <c r="J5314" s="55">
        <v>2</v>
      </c>
      <c r="K5314" s="55" t="s">
        <v>34</v>
      </c>
      <c r="L5314" s="55" t="s">
        <v>90</v>
      </c>
      <c r="M5314" s="55">
        <v>34005</v>
      </c>
      <c r="N5314" s="55"/>
      <c r="O5314" s="55" t="s">
        <v>523</v>
      </c>
      <c r="P5314" s="55">
        <v>48811</v>
      </c>
      <c r="Q5314" s="55" t="s">
        <v>37</v>
      </c>
      <c r="R5314" s="55" t="s">
        <v>38</v>
      </c>
      <c r="S5314" s="55"/>
      <c r="T5314" s="55"/>
      <c r="U5314" s="55" t="s">
        <v>38</v>
      </c>
      <c r="V5314" s="55">
        <v>40.01567</v>
      </c>
      <c r="W5314" s="55">
        <v>-74.593490000000003</v>
      </c>
      <c r="X5314" s="55" t="s">
        <v>39</v>
      </c>
      <c r="Y5314" s="55" t="s">
        <v>524</v>
      </c>
      <c r="Z5314" s="55" t="s">
        <v>34</v>
      </c>
      <c r="AA5314" s="55">
        <v>0</v>
      </c>
      <c r="AB5314" s="55" t="s">
        <v>41</v>
      </c>
      <c r="AC5314" s="55">
        <v>8</v>
      </c>
      <c r="AD5314" s="55"/>
      <c r="AE5314" s="55" t="s">
        <v>51</v>
      </c>
      <c r="AF5314" s="55" t="s">
        <v>52</v>
      </c>
      <c r="AG5314" s="55">
        <v>1.06465E-2</v>
      </c>
      <c r="AH5314" s="57" t="s">
        <v>44</v>
      </c>
    </row>
    <row r="5315" spans="1:34" x14ac:dyDescent="0.25">
      <c r="A5315" s="54">
        <v>9384011</v>
      </c>
      <c r="B5315" s="55"/>
      <c r="C5315" s="55"/>
      <c r="D5315" s="55">
        <v>62626213</v>
      </c>
      <c r="E5315" s="55"/>
      <c r="F5315" s="55">
        <v>300</v>
      </c>
      <c r="G5315" s="55">
        <v>173352814</v>
      </c>
      <c r="H5315" s="55"/>
      <c r="I5315" s="55">
        <v>2275070000</v>
      </c>
      <c r="J5315" s="55">
        <v>2</v>
      </c>
      <c r="K5315" s="55" t="s">
        <v>34</v>
      </c>
      <c r="L5315" s="55" t="s">
        <v>90</v>
      </c>
      <c r="M5315" s="55">
        <v>34005</v>
      </c>
      <c r="N5315" s="55"/>
      <c r="O5315" s="55" t="s">
        <v>523</v>
      </c>
      <c r="P5315" s="55">
        <v>48811</v>
      </c>
      <c r="Q5315" s="55" t="s">
        <v>37</v>
      </c>
      <c r="R5315" s="55" t="s">
        <v>38</v>
      </c>
      <c r="S5315" s="55"/>
      <c r="T5315" s="55"/>
      <c r="U5315" s="55" t="s">
        <v>38</v>
      </c>
      <c r="V5315" s="55">
        <v>40.01567</v>
      </c>
      <c r="W5315" s="55">
        <v>-74.593490000000003</v>
      </c>
      <c r="X5315" s="55" t="s">
        <v>39</v>
      </c>
      <c r="Y5315" s="55" t="s">
        <v>524</v>
      </c>
      <c r="Z5315" s="55" t="s">
        <v>34</v>
      </c>
      <c r="AA5315" s="55">
        <v>0</v>
      </c>
      <c r="AB5315" s="55" t="s">
        <v>41</v>
      </c>
      <c r="AC5315" s="55">
        <v>8</v>
      </c>
      <c r="AD5315" s="55"/>
      <c r="AE5315" s="55" t="s">
        <v>51</v>
      </c>
      <c r="AF5315" s="55" t="s">
        <v>52</v>
      </c>
      <c r="AG5315" s="55">
        <v>7.3372699999999999E-4</v>
      </c>
      <c r="AH5315" s="57" t="s">
        <v>44</v>
      </c>
    </row>
    <row r="5316" spans="1:34" x14ac:dyDescent="0.25">
      <c r="A5316" s="54">
        <v>9384011</v>
      </c>
      <c r="B5316" s="55"/>
      <c r="C5316" s="55"/>
      <c r="D5316" s="55">
        <v>62626413</v>
      </c>
      <c r="E5316" s="55"/>
      <c r="F5316" s="55">
        <v>300</v>
      </c>
      <c r="G5316" s="55">
        <v>84344214</v>
      </c>
      <c r="H5316" s="55"/>
      <c r="I5316" s="55">
        <v>2265008005</v>
      </c>
      <c r="J5316" s="55">
        <v>2</v>
      </c>
      <c r="K5316" s="55" t="s">
        <v>34</v>
      </c>
      <c r="L5316" s="55" t="s">
        <v>90</v>
      </c>
      <c r="M5316" s="55">
        <v>34005</v>
      </c>
      <c r="N5316" s="55"/>
      <c r="O5316" s="55" t="s">
        <v>523</v>
      </c>
      <c r="P5316" s="55">
        <v>48811</v>
      </c>
      <c r="Q5316" s="55" t="s">
        <v>37</v>
      </c>
      <c r="R5316" s="55" t="s">
        <v>38</v>
      </c>
      <c r="S5316" s="55"/>
      <c r="T5316" s="55"/>
      <c r="U5316" s="55" t="s">
        <v>38</v>
      </c>
      <c r="V5316" s="55">
        <v>40.01567</v>
      </c>
      <c r="W5316" s="55">
        <v>-74.593490000000003</v>
      </c>
      <c r="X5316" s="55" t="s">
        <v>39</v>
      </c>
      <c r="Y5316" s="55" t="s">
        <v>524</v>
      </c>
      <c r="Z5316" s="55" t="s">
        <v>34</v>
      </c>
      <c r="AA5316" s="55">
        <v>0</v>
      </c>
      <c r="AB5316" s="55" t="s">
        <v>41</v>
      </c>
      <c r="AC5316" s="55">
        <v>8</v>
      </c>
      <c r="AD5316" s="55"/>
      <c r="AE5316" s="55" t="s">
        <v>51</v>
      </c>
      <c r="AF5316" s="55" t="s">
        <v>52</v>
      </c>
      <c r="AG5316" s="55">
        <v>5.2607800000000003E-4</v>
      </c>
      <c r="AH5316" s="57" t="s">
        <v>44</v>
      </c>
    </row>
    <row r="5317" spans="1:34" x14ac:dyDescent="0.25">
      <c r="A5317" s="54">
        <v>9384011</v>
      </c>
      <c r="B5317" s="55"/>
      <c r="C5317" s="55"/>
      <c r="D5317" s="55">
        <v>62626413</v>
      </c>
      <c r="E5317" s="55"/>
      <c r="F5317" s="55">
        <v>300</v>
      </c>
      <c r="G5317" s="55">
        <v>84344514</v>
      </c>
      <c r="H5317" s="55"/>
      <c r="I5317" s="55">
        <v>2267008005</v>
      </c>
      <c r="J5317" s="55">
        <v>2</v>
      </c>
      <c r="K5317" s="55" t="s">
        <v>34</v>
      </c>
      <c r="L5317" s="55" t="s">
        <v>90</v>
      </c>
      <c r="M5317" s="55">
        <v>34005</v>
      </c>
      <c r="N5317" s="55"/>
      <c r="O5317" s="55" t="s">
        <v>523</v>
      </c>
      <c r="P5317" s="55">
        <v>48811</v>
      </c>
      <c r="Q5317" s="55" t="s">
        <v>37</v>
      </c>
      <c r="R5317" s="55" t="s">
        <v>38</v>
      </c>
      <c r="S5317" s="55"/>
      <c r="T5317" s="55"/>
      <c r="U5317" s="55" t="s">
        <v>38</v>
      </c>
      <c r="V5317" s="55">
        <v>40.01567</v>
      </c>
      <c r="W5317" s="55">
        <v>-74.593490000000003</v>
      </c>
      <c r="X5317" s="55" t="s">
        <v>39</v>
      </c>
      <c r="Y5317" s="55" t="s">
        <v>524</v>
      </c>
      <c r="Z5317" s="55" t="s">
        <v>34</v>
      </c>
      <c r="AA5317" s="55">
        <v>0</v>
      </c>
      <c r="AB5317" s="55" t="s">
        <v>41</v>
      </c>
      <c r="AC5317" s="55">
        <v>8</v>
      </c>
      <c r="AD5317" s="55"/>
      <c r="AE5317" s="55" t="s">
        <v>51</v>
      </c>
      <c r="AF5317" s="55" t="s">
        <v>52</v>
      </c>
      <c r="AG5317" s="55">
        <v>5.1678000000000002E-5</v>
      </c>
      <c r="AH5317" s="57" t="s">
        <v>44</v>
      </c>
    </row>
    <row r="5318" spans="1:34" x14ac:dyDescent="0.25">
      <c r="A5318" s="54">
        <v>9384011</v>
      </c>
      <c r="B5318" s="55"/>
      <c r="C5318" s="55"/>
      <c r="D5318" s="55">
        <v>55791213</v>
      </c>
      <c r="E5318" s="55"/>
      <c r="F5318" s="55">
        <v>300</v>
      </c>
      <c r="G5318" s="55">
        <v>166469614</v>
      </c>
      <c r="H5318" s="55"/>
      <c r="I5318" s="55">
        <v>2275020000</v>
      </c>
      <c r="J5318" s="55">
        <v>2</v>
      </c>
      <c r="K5318" s="55" t="s">
        <v>34</v>
      </c>
      <c r="L5318" s="55" t="s">
        <v>90</v>
      </c>
      <c r="M5318" s="55">
        <v>34005</v>
      </c>
      <c r="N5318" s="55"/>
      <c r="O5318" s="55" t="s">
        <v>523</v>
      </c>
      <c r="P5318" s="55">
        <v>48811</v>
      </c>
      <c r="Q5318" s="55" t="s">
        <v>37</v>
      </c>
      <c r="R5318" s="55" t="s">
        <v>38</v>
      </c>
      <c r="S5318" s="55"/>
      <c r="T5318" s="55"/>
      <c r="U5318" s="55" t="s">
        <v>38</v>
      </c>
      <c r="V5318" s="55">
        <v>40.01567</v>
      </c>
      <c r="W5318" s="55">
        <v>-74.593490000000003</v>
      </c>
      <c r="X5318" s="55" t="s">
        <v>39</v>
      </c>
      <c r="Y5318" s="55" t="s">
        <v>524</v>
      </c>
      <c r="Z5318" s="55" t="s">
        <v>34</v>
      </c>
      <c r="AA5318" s="55">
        <v>0</v>
      </c>
      <c r="AB5318" s="55" t="s">
        <v>41</v>
      </c>
      <c r="AC5318" s="55">
        <v>8</v>
      </c>
      <c r="AD5318" s="55"/>
      <c r="AE5318" s="55" t="s">
        <v>51</v>
      </c>
      <c r="AF5318" s="55" t="s">
        <v>52</v>
      </c>
      <c r="AG5318" s="55">
        <v>7.3817300000000002E-2</v>
      </c>
      <c r="AH5318" s="57" t="s">
        <v>44</v>
      </c>
    </row>
    <row r="5319" spans="1:34" x14ac:dyDescent="0.25">
      <c r="A5319" s="54">
        <v>9384011</v>
      </c>
      <c r="B5319" s="55"/>
      <c r="C5319" s="55"/>
      <c r="D5319" s="55">
        <v>62626413</v>
      </c>
      <c r="E5319" s="55"/>
      <c r="F5319" s="55">
        <v>300</v>
      </c>
      <c r="G5319" s="55">
        <v>84344414</v>
      </c>
      <c r="H5319" s="55"/>
      <c r="I5319" s="55">
        <v>2270008005</v>
      </c>
      <c r="J5319" s="55">
        <v>2</v>
      </c>
      <c r="K5319" s="55" t="s">
        <v>34</v>
      </c>
      <c r="L5319" s="55" t="s">
        <v>90</v>
      </c>
      <c r="M5319" s="55">
        <v>34005</v>
      </c>
      <c r="N5319" s="55"/>
      <c r="O5319" s="55" t="s">
        <v>523</v>
      </c>
      <c r="P5319" s="55">
        <v>48811</v>
      </c>
      <c r="Q5319" s="55" t="s">
        <v>37</v>
      </c>
      <c r="R5319" s="55" t="s">
        <v>38</v>
      </c>
      <c r="S5319" s="55"/>
      <c r="T5319" s="55"/>
      <c r="U5319" s="55" t="s">
        <v>38</v>
      </c>
      <c r="V5319" s="55">
        <v>40.01567</v>
      </c>
      <c r="W5319" s="55">
        <v>-74.593490000000003</v>
      </c>
      <c r="X5319" s="55" t="s">
        <v>39</v>
      </c>
      <c r="Y5319" s="55" t="s">
        <v>524</v>
      </c>
      <c r="Z5319" s="55" t="s">
        <v>34</v>
      </c>
      <c r="AA5319" s="55">
        <v>0</v>
      </c>
      <c r="AB5319" s="55" t="s">
        <v>41</v>
      </c>
      <c r="AC5319" s="55">
        <v>8</v>
      </c>
      <c r="AD5319" s="55"/>
      <c r="AE5319" s="55" t="s">
        <v>51</v>
      </c>
      <c r="AF5319" s="55" t="s">
        <v>52</v>
      </c>
      <c r="AG5319" s="55">
        <v>2.5013000000000001E-3</v>
      </c>
      <c r="AH5319" s="57" t="s">
        <v>44</v>
      </c>
    </row>
    <row r="5320" spans="1:34" x14ac:dyDescent="0.25">
      <c r="A5320" s="54">
        <v>9384011</v>
      </c>
      <c r="B5320" s="55"/>
      <c r="C5320" s="55"/>
      <c r="D5320" s="55">
        <v>55791213</v>
      </c>
      <c r="E5320" s="55"/>
      <c r="F5320" s="55">
        <v>300</v>
      </c>
      <c r="G5320" s="55">
        <v>166469514</v>
      </c>
      <c r="H5320" s="55"/>
      <c r="I5320" s="55">
        <v>2275020000</v>
      </c>
      <c r="J5320" s="55">
        <v>2</v>
      </c>
      <c r="K5320" s="55" t="s">
        <v>34</v>
      </c>
      <c r="L5320" s="55" t="s">
        <v>90</v>
      </c>
      <c r="M5320" s="55">
        <v>34005</v>
      </c>
      <c r="N5320" s="55"/>
      <c r="O5320" s="55" t="s">
        <v>523</v>
      </c>
      <c r="P5320" s="55">
        <v>48811</v>
      </c>
      <c r="Q5320" s="55" t="s">
        <v>37</v>
      </c>
      <c r="R5320" s="55" t="s">
        <v>38</v>
      </c>
      <c r="S5320" s="55"/>
      <c r="T5320" s="55"/>
      <c r="U5320" s="55" t="s">
        <v>38</v>
      </c>
      <c r="V5320" s="55">
        <v>40.01567</v>
      </c>
      <c r="W5320" s="55">
        <v>-74.593490000000003</v>
      </c>
      <c r="X5320" s="55" t="s">
        <v>39</v>
      </c>
      <c r="Y5320" s="55" t="s">
        <v>524</v>
      </c>
      <c r="Z5320" s="55" t="s">
        <v>34</v>
      </c>
      <c r="AA5320" s="55">
        <v>0</v>
      </c>
      <c r="AB5320" s="55" t="s">
        <v>41</v>
      </c>
      <c r="AC5320" s="55">
        <v>8</v>
      </c>
      <c r="AD5320" s="55"/>
      <c r="AE5320" s="55" t="s">
        <v>51</v>
      </c>
      <c r="AF5320" s="55" t="s">
        <v>52</v>
      </c>
      <c r="AG5320" s="55">
        <v>2.98538E-2</v>
      </c>
      <c r="AH5320" s="57" t="s">
        <v>44</v>
      </c>
    </row>
    <row r="5321" spans="1:34" x14ac:dyDescent="0.25">
      <c r="A5321" s="54">
        <v>9384011</v>
      </c>
      <c r="B5321" s="55"/>
      <c r="C5321" s="55"/>
      <c r="D5321" s="55">
        <v>62626313</v>
      </c>
      <c r="E5321" s="55"/>
      <c r="F5321" s="55">
        <v>300</v>
      </c>
      <c r="G5321" s="55">
        <v>84344014</v>
      </c>
      <c r="H5321" s="55"/>
      <c r="I5321" s="55">
        <v>2275050011</v>
      </c>
      <c r="J5321" s="55">
        <v>2</v>
      </c>
      <c r="K5321" s="55" t="s">
        <v>34</v>
      </c>
      <c r="L5321" s="55" t="s">
        <v>90</v>
      </c>
      <c r="M5321" s="55">
        <v>34005</v>
      </c>
      <c r="N5321" s="55"/>
      <c r="O5321" s="55" t="s">
        <v>523</v>
      </c>
      <c r="P5321" s="55">
        <v>48811</v>
      </c>
      <c r="Q5321" s="55" t="s">
        <v>37</v>
      </c>
      <c r="R5321" s="55" t="s">
        <v>38</v>
      </c>
      <c r="S5321" s="55"/>
      <c r="T5321" s="55"/>
      <c r="U5321" s="55" t="s">
        <v>38</v>
      </c>
      <c r="V5321" s="55">
        <v>40.01567</v>
      </c>
      <c r="W5321" s="55">
        <v>-74.593490000000003</v>
      </c>
      <c r="X5321" s="55" t="s">
        <v>39</v>
      </c>
      <c r="Y5321" s="55" t="s">
        <v>524</v>
      </c>
      <c r="Z5321" s="55" t="s">
        <v>34</v>
      </c>
      <c r="AA5321" s="55">
        <v>0</v>
      </c>
      <c r="AB5321" s="55" t="s">
        <v>41</v>
      </c>
      <c r="AC5321" s="55">
        <v>8</v>
      </c>
      <c r="AD5321" s="55"/>
      <c r="AE5321" s="55" t="s">
        <v>51</v>
      </c>
      <c r="AF5321" s="55" t="s">
        <v>52</v>
      </c>
      <c r="AG5321" s="55">
        <v>3.2499999999999997E-5</v>
      </c>
      <c r="AH5321" s="57" t="s">
        <v>44</v>
      </c>
    </row>
    <row r="5322" spans="1:34" x14ac:dyDescent="0.25">
      <c r="A5322" s="54">
        <v>9384011</v>
      </c>
      <c r="B5322" s="55"/>
      <c r="C5322" s="55"/>
      <c r="D5322" s="55">
        <v>62626213</v>
      </c>
      <c r="E5322" s="55"/>
      <c r="F5322" s="55">
        <v>300</v>
      </c>
      <c r="G5322" s="55">
        <v>173353014</v>
      </c>
      <c r="H5322" s="55"/>
      <c r="I5322" s="55">
        <v>2275070000</v>
      </c>
      <c r="J5322" s="55">
        <v>2</v>
      </c>
      <c r="K5322" s="55" t="s">
        <v>34</v>
      </c>
      <c r="L5322" s="55" t="s">
        <v>90</v>
      </c>
      <c r="M5322" s="55">
        <v>34005</v>
      </c>
      <c r="N5322" s="55"/>
      <c r="O5322" s="55" t="s">
        <v>523</v>
      </c>
      <c r="P5322" s="55">
        <v>48811</v>
      </c>
      <c r="Q5322" s="55" t="s">
        <v>37</v>
      </c>
      <c r="R5322" s="55" t="s">
        <v>38</v>
      </c>
      <c r="S5322" s="55"/>
      <c r="T5322" s="55"/>
      <c r="U5322" s="55" t="s">
        <v>38</v>
      </c>
      <c r="V5322" s="55">
        <v>40.01567</v>
      </c>
      <c r="W5322" s="55">
        <v>-74.593490000000003</v>
      </c>
      <c r="X5322" s="55" t="s">
        <v>39</v>
      </c>
      <c r="Y5322" s="55" t="s">
        <v>524</v>
      </c>
      <c r="Z5322" s="55" t="s">
        <v>34</v>
      </c>
      <c r="AA5322" s="55">
        <v>0</v>
      </c>
      <c r="AB5322" s="55" t="s">
        <v>41</v>
      </c>
      <c r="AC5322" s="55">
        <v>8</v>
      </c>
      <c r="AD5322" s="55"/>
      <c r="AE5322" s="55" t="s">
        <v>51</v>
      </c>
      <c r="AF5322" s="55" t="s">
        <v>52</v>
      </c>
      <c r="AG5322" s="55">
        <v>8.8576900000000001E-4</v>
      </c>
      <c r="AH5322" s="57" t="s">
        <v>44</v>
      </c>
    </row>
    <row r="5323" spans="1:34" x14ac:dyDescent="0.25">
      <c r="A5323" s="54">
        <v>9384011</v>
      </c>
      <c r="B5323" s="55"/>
      <c r="C5323" s="55"/>
      <c r="D5323" s="55">
        <v>55791213</v>
      </c>
      <c r="E5323" s="55"/>
      <c r="F5323" s="55">
        <v>300</v>
      </c>
      <c r="G5323" s="55">
        <v>166469814</v>
      </c>
      <c r="H5323" s="55"/>
      <c r="I5323" s="55">
        <v>2275020000</v>
      </c>
      <c r="J5323" s="55">
        <v>2</v>
      </c>
      <c r="K5323" s="55" t="s">
        <v>34</v>
      </c>
      <c r="L5323" s="55" t="s">
        <v>90</v>
      </c>
      <c r="M5323" s="55">
        <v>34005</v>
      </c>
      <c r="N5323" s="55"/>
      <c r="O5323" s="55" t="s">
        <v>523</v>
      </c>
      <c r="P5323" s="55">
        <v>48811</v>
      </c>
      <c r="Q5323" s="55" t="s">
        <v>37</v>
      </c>
      <c r="R5323" s="55" t="s">
        <v>38</v>
      </c>
      <c r="S5323" s="55"/>
      <c r="T5323" s="55"/>
      <c r="U5323" s="55" t="s">
        <v>38</v>
      </c>
      <c r="V5323" s="55">
        <v>40.01567</v>
      </c>
      <c r="W5323" s="55">
        <v>-74.593490000000003</v>
      </c>
      <c r="X5323" s="55" t="s">
        <v>39</v>
      </c>
      <c r="Y5323" s="55" t="s">
        <v>524</v>
      </c>
      <c r="Z5323" s="55" t="s">
        <v>34</v>
      </c>
      <c r="AA5323" s="55">
        <v>0</v>
      </c>
      <c r="AB5323" s="55" t="s">
        <v>41</v>
      </c>
      <c r="AC5323" s="55">
        <v>8</v>
      </c>
      <c r="AD5323" s="55"/>
      <c r="AE5323" s="55" t="s">
        <v>51</v>
      </c>
      <c r="AF5323" s="55" t="s">
        <v>52</v>
      </c>
      <c r="AG5323" s="55">
        <v>0.142817</v>
      </c>
      <c r="AH5323" s="57" t="s">
        <v>44</v>
      </c>
    </row>
    <row r="5324" spans="1:34" x14ac:dyDescent="0.25">
      <c r="A5324" s="54">
        <v>9384011</v>
      </c>
      <c r="B5324" s="55"/>
      <c r="C5324" s="55"/>
      <c r="D5324" s="55">
        <v>62626413</v>
      </c>
      <c r="E5324" s="55"/>
      <c r="F5324" s="55">
        <v>300</v>
      </c>
      <c r="G5324" s="55">
        <v>84344314</v>
      </c>
      <c r="H5324" s="55"/>
      <c r="I5324" s="55">
        <v>2268008005</v>
      </c>
      <c r="J5324" s="55">
        <v>2</v>
      </c>
      <c r="K5324" s="55" t="s">
        <v>34</v>
      </c>
      <c r="L5324" s="55" t="s">
        <v>90</v>
      </c>
      <c r="M5324" s="55">
        <v>34005</v>
      </c>
      <c r="N5324" s="55"/>
      <c r="O5324" s="55" t="s">
        <v>523</v>
      </c>
      <c r="P5324" s="55">
        <v>48811</v>
      </c>
      <c r="Q5324" s="55" t="s">
        <v>37</v>
      </c>
      <c r="R5324" s="55" t="s">
        <v>38</v>
      </c>
      <c r="S5324" s="55"/>
      <c r="T5324" s="55"/>
      <c r="U5324" s="55" t="s">
        <v>38</v>
      </c>
      <c r="V5324" s="55">
        <v>40.01567</v>
      </c>
      <c r="W5324" s="55">
        <v>-74.593490000000003</v>
      </c>
      <c r="X5324" s="55" t="s">
        <v>39</v>
      </c>
      <c r="Y5324" s="55" t="s">
        <v>524</v>
      </c>
      <c r="Z5324" s="55" t="s">
        <v>34</v>
      </c>
      <c r="AA5324" s="55">
        <v>0</v>
      </c>
      <c r="AB5324" s="55" t="s">
        <v>41</v>
      </c>
      <c r="AC5324" s="55">
        <v>8</v>
      </c>
      <c r="AD5324" s="55"/>
      <c r="AE5324" s="55" t="s">
        <v>51</v>
      </c>
      <c r="AF5324" s="55" t="s">
        <v>52</v>
      </c>
      <c r="AG5324" s="55">
        <v>4.08667E-5</v>
      </c>
      <c r="AH5324" s="57" t="s">
        <v>44</v>
      </c>
    </row>
    <row r="5325" spans="1:34" x14ac:dyDescent="0.25">
      <c r="A5325" s="54">
        <v>9384011</v>
      </c>
      <c r="B5325" s="55"/>
      <c r="C5325" s="55"/>
      <c r="D5325" s="55">
        <v>62626213</v>
      </c>
      <c r="E5325" s="55"/>
      <c r="F5325" s="55">
        <v>300</v>
      </c>
      <c r="G5325" s="55">
        <v>173352914</v>
      </c>
      <c r="H5325" s="55"/>
      <c r="I5325" s="55">
        <v>2275070000</v>
      </c>
      <c r="J5325" s="55">
        <v>2</v>
      </c>
      <c r="K5325" s="55" t="s">
        <v>34</v>
      </c>
      <c r="L5325" s="55" t="s">
        <v>90</v>
      </c>
      <c r="M5325" s="55">
        <v>34005</v>
      </c>
      <c r="N5325" s="55"/>
      <c r="O5325" s="55" t="s">
        <v>523</v>
      </c>
      <c r="P5325" s="55">
        <v>48811</v>
      </c>
      <c r="Q5325" s="55" t="s">
        <v>37</v>
      </c>
      <c r="R5325" s="55" t="s">
        <v>38</v>
      </c>
      <c r="S5325" s="55"/>
      <c r="T5325" s="55"/>
      <c r="U5325" s="55" t="s">
        <v>38</v>
      </c>
      <c r="V5325" s="55">
        <v>40.01567</v>
      </c>
      <c r="W5325" s="55">
        <v>-74.593490000000003</v>
      </c>
      <c r="X5325" s="55" t="s">
        <v>39</v>
      </c>
      <c r="Y5325" s="55" t="s">
        <v>524</v>
      </c>
      <c r="Z5325" s="55" t="s">
        <v>34</v>
      </c>
      <c r="AA5325" s="55">
        <v>0</v>
      </c>
      <c r="AB5325" s="55" t="s">
        <v>41</v>
      </c>
      <c r="AC5325" s="55">
        <v>8</v>
      </c>
      <c r="AD5325" s="55"/>
      <c r="AE5325" s="55" t="s">
        <v>51</v>
      </c>
      <c r="AF5325" s="55" t="s">
        <v>52</v>
      </c>
      <c r="AG5325" s="55">
        <v>2.4216299999999999E-4</v>
      </c>
      <c r="AH5325" s="57" t="s">
        <v>44</v>
      </c>
    </row>
    <row r="5326" spans="1:34" x14ac:dyDescent="0.25">
      <c r="A5326" s="54">
        <v>9384011</v>
      </c>
      <c r="B5326" s="55"/>
      <c r="C5326" s="55"/>
      <c r="D5326" s="55">
        <v>62626413</v>
      </c>
      <c r="E5326" s="55"/>
      <c r="F5326" s="55">
        <v>300</v>
      </c>
      <c r="G5326" s="55">
        <v>84344314</v>
      </c>
      <c r="H5326" s="55"/>
      <c r="I5326" s="55">
        <v>2268008005</v>
      </c>
      <c r="J5326" s="55">
        <v>2</v>
      </c>
      <c r="K5326" s="55" t="s">
        <v>34</v>
      </c>
      <c r="L5326" s="55" t="s">
        <v>90</v>
      </c>
      <c r="M5326" s="55">
        <v>34005</v>
      </c>
      <c r="N5326" s="55"/>
      <c r="O5326" s="55" t="s">
        <v>523</v>
      </c>
      <c r="P5326" s="55">
        <v>48811</v>
      </c>
      <c r="Q5326" s="55" t="s">
        <v>37</v>
      </c>
      <c r="R5326" s="55" t="s">
        <v>38</v>
      </c>
      <c r="S5326" s="55"/>
      <c r="T5326" s="55"/>
      <c r="U5326" s="55" t="s">
        <v>38</v>
      </c>
      <c r="V5326" s="55">
        <v>40.01567</v>
      </c>
      <c r="W5326" s="55">
        <v>-74.593490000000003</v>
      </c>
      <c r="X5326" s="55" t="s">
        <v>39</v>
      </c>
      <c r="Y5326" s="55" t="s">
        <v>524</v>
      </c>
      <c r="Z5326" s="55" t="s">
        <v>34</v>
      </c>
      <c r="AA5326" s="55">
        <v>0</v>
      </c>
      <c r="AB5326" s="55" t="s">
        <v>41</v>
      </c>
      <c r="AC5326" s="55">
        <v>8</v>
      </c>
      <c r="AD5326" s="55"/>
      <c r="AE5326" s="55" t="s">
        <v>53</v>
      </c>
      <c r="AF5326" s="55" t="s">
        <v>54</v>
      </c>
      <c r="AG5326" s="55">
        <v>3.5518600000000001E-4</v>
      </c>
      <c r="AH5326" s="57" t="s">
        <v>44</v>
      </c>
    </row>
    <row r="5327" spans="1:34" x14ac:dyDescent="0.25">
      <c r="A5327" s="54">
        <v>9384011</v>
      </c>
      <c r="B5327" s="55"/>
      <c r="C5327" s="55"/>
      <c r="D5327" s="55">
        <v>62626213</v>
      </c>
      <c r="E5327" s="55"/>
      <c r="F5327" s="55">
        <v>300</v>
      </c>
      <c r="G5327" s="55">
        <v>173352914</v>
      </c>
      <c r="H5327" s="55"/>
      <c r="I5327" s="55">
        <v>2275070000</v>
      </c>
      <c r="J5327" s="55">
        <v>2</v>
      </c>
      <c r="K5327" s="55" t="s">
        <v>34</v>
      </c>
      <c r="L5327" s="55" t="s">
        <v>90</v>
      </c>
      <c r="M5327" s="55">
        <v>34005</v>
      </c>
      <c r="N5327" s="55"/>
      <c r="O5327" s="55" t="s">
        <v>523</v>
      </c>
      <c r="P5327" s="55">
        <v>48811</v>
      </c>
      <c r="Q5327" s="55" t="s">
        <v>37</v>
      </c>
      <c r="R5327" s="55" t="s">
        <v>38</v>
      </c>
      <c r="S5327" s="55"/>
      <c r="T5327" s="55"/>
      <c r="U5327" s="55" t="s">
        <v>38</v>
      </c>
      <c r="V5327" s="55">
        <v>40.01567</v>
      </c>
      <c r="W5327" s="55">
        <v>-74.593490000000003</v>
      </c>
      <c r="X5327" s="55" t="s">
        <v>39</v>
      </c>
      <c r="Y5327" s="55" t="s">
        <v>524</v>
      </c>
      <c r="Z5327" s="55" t="s">
        <v>34</v>
      </c>
      <c r="AA5327" s="55">
        <v>0</v>
      </c>
      <c r="AB5327" s="55" t="s">
        <v>41</v>
      </c>
      <c r="AC5327" s="55">
        <v>8</v>
      </c>
      <c r="AD5327" s="55"/>
      <c r="AE5327" s="55" t="s">
        <v>53</v>
      </c>
      <c r="AF5327" s="55" t="s">
        <v>54</v>
      </c>
      <c r="AG5327" s="55">
        <v>9.1717000000000003E-4</v>
      </c>
      <c r="AH5327" s="57" t="s">
        <v>44</v>
      </c>
    </row>
    <row r="5328" spans="1:34" x14ac:dyDescent="0.25">
      <c r="A5328" s="54">
        <v>9384011</v>
      </c>
      <c r="B5328" s="55"/>
      <c r="C5328" s="55"/>
      <c r="D5328" s="55">
        <v>62626413</v>
      </c>
      <c r="E5328" s="55"/>
      <c r="F5328" s="55">
        <v>300</v>
      </c>
      <c r="G5328" s="55">
        <v>84344514</v>
      </c>
      <c r="H5328" s="55"/>
      <c r="I5328" s="55">
        <v>2267008005</v>
      </c>
      <c r="J5328" s="55">
        <v>2</v>
      </c>
      <c r="K5328" s="55" t="s">
        <v>34</v>
      </c>
      <c r="L5328" s="55" t="s">
        <v>90</v>
      </c>
      <c r="M5328" s="55">
        <v>34005</v>
      </c>
      <c r="N5328" s="55"/>
      <c r="O5328" s="55" t="s">
        <v>523</v>
      </c>
      <c r="P5328" s="55">
        <v>48811</v>
      </c>
      <c r="Q5328" s="55" t="s">
        <v>37</v>
      </c>
      <c r="R5328" s="55" t="s">
        <v>38</v>
      </c>
      <c r="S5328" s="55"/>
      <c r="T5328" s="55"/>
      <c r="U5328" s="55" t="s">
        <v>38</v>
      </c>
      <c r="V5328" s="55">
        <v>40.01567</v>
      </c>
      <c r="W5328" s="55">
        <v>-74.593490000000003</v>
      </c>
      <c r="X5328" s="55" t="s">
        <v>39</v>
      </c>
      <c r="Y5328" s="55" t="s">
        <v>524</v>
      </c>
      <c r="Z5328" s="55" t="s">
        <v>34</v>
      </c>
      <c r="AA5328" s="55">
        <v>0</v>
      </c>
      <c r="AB5328" s="55" t="s">
        <v>41</v>
      </c>
      <c r="AC5328" s="55">
        <v>8</v>
      </c>
      <c r="AD5328" s="55"/>
      <c r="AE5328" s="55" t="s">
        <v>53</v>
      </c>
      <c r="AF5328" s="55" t="s">
        <v>54</v>
      </c>
      <c r="AG5328" s="55">
        <v>4.4915100000000001E-4</v>
      </c>
      <c r="AH5328" s="57" t="s">
        <v>44</v>
      </c>
    </row>
    <row r="5329" spans="1:34" x14ac:dyDescent="0.25">
      <c r="A5329" s="54">
        <v>9384011</v>
      </c>
      <c r="B5329" s="55"/>
      <c r="C5329" s="55"/>
      <c r="D5329" s="55">
        <v>62626213</v>
      </c>
      <c r="E5329" s="55"/>
      <c r="F5329" s="55">
        <v>300</v>
      </c>
      <c r="G5329" s="55">
        <v>173352814</v>
      </c>
      <c r="H5329" s="55"/>
      <c r="I5329" s="55">
        <v>2275070000</v>
      </c>
      <c r="J5329" s="55">
        <v>2</v>
      </c>
      <c r="K5329" s="55" t="s">
        <v>34</v>
      </c>
      <c r="L5329" s="55" t="s">
        <v>90</v>
      </c>
      <c r="M5329" s="55">
        <v>34005</v>
      </c>
      <c r="N5329" s="55"/>
      <c r="O5329" s="55" t="s">
        <v>523</v>
      </c>
      <c r="P5329" s="55">
        <v>48811</v>
      </c>
      <c r="Q5329" s="55" t="s">
        <v>37</v>
      </c>
      <c r="R5329" s="55" t="s">
        <v>38</v>
      </c>
      <c r="S5329" s="55"/>
      <c r="T5329" s="55"/>
      <c r="U5329" s="55" t="s">
        <v>38</v>
      </c>
      <c r="V5329" s="55">
        <v>40.01567</v>
      </c>
      <c r="W5329" s="55">
        <v>-74.593490000000003</v>
      </c>
      <c r="X5329" s="55" t="s">
        <v>39</v>
      </c>
      <c r="Y5329" s="55" t="s">
        <v>524</v>
      </c>
      <c r="Z5329" s="55" t="s">
        <v>34</v>
      </c>
      <c r="AA5329" s="55">
        <v>0</v>
      </c>
      <c r="AB5329" s="55" t="s">
        <v>41</v>
      </c>
      <c r="AC5329" s="55">
        <v>8</v>
      </c>
      <c r="AD5329" s="55"/>
      <c r="AE5329" s="55" t="s">
        <v>53</v>
      </c>
      <c r="AF5329" s="55" t="s">
        <v>54</v>
      </c>
      <c r="AG5329" s="55">
        <v>5.3923999999999997E-4</v>
      </c>
      <c r="AH5329" s="57" t="s">
        <v>44</v>
      </c>
    </row>
    <row r="5330" spans="1:34" x14ac:dyDescent="0.25">
      <c r="A5330" s="54">
        <v>9384011</v>
      </c>
      <c r="B5330" s="55"/>
      <c r="C5330" s="55"/>
      <c r="D5330" s="55">
        <v>55791213</v>
      </c>
      <c r="E5330" s="55"/>
      <c r="F5330" s="55">
        <v>300</v>
      </c>
      <c r="G5330" s="55">
        <v>166469514</v>
      </c>
      <c r="H5330" s="55"/>
      <c r="I5330" s="55">
        <v>2275020000</v>
      </c>
      <c r="J5330" s="55">
        <v>2</v>
      </c>
      <c r="K5330" s="55" t="s">
        <v>34</v>
      </c>
      <c r="L5330" s="55" t="s">
        <v>90</v>
      </c>
      <c r="M5330" s="55">
        <v>34005</v>
      </c>
      <c r="N5330" s="55"/>
      <c r="O5330" s="55" t="s">
        <v>523</v>
      </c>
      <c r="P5330" s="55">
        <v>48811</v>
      </c>
      <c r="Q5330" s="55" t="s">
        <v>37</v>
      </c>
      <c r="R5330" s="55" t="s">
        <v>38</v>
      </c>
      <c r="S5330" s="55"/>
      <c r="T5330" s="55"/>
      <c r="U5330" s="55" t="s">
        <v>38</v>
      </c>
      <c r="V5330" s="55">
        <v>40.01567</v>
      </c>
      <c r="W5330" s="55">
        <v>-74.593490000000003</v>
      </c>
      <c r="X5330" s="55" t="s">
        <v>39</v>
      </c>
      <c r="Y5330" s="55" t="s">
        <v>524</v>
      </c>
      <c r="Z5330" s="55" t="s">
        <v>34</v>
      </c>
      <c r="AA5330" s="55">
        <v>0</v>
      </c>
      <c r="AB5330" s="55" t="s">
        <v>41</v>
      </c>
      <c r="AC5330" s="55">
        <v>8</v>
      </c>
      <c r="AD5330" s="55"/>
      <c r="AE5330" s="55" t="s">
        <v>53</v>
      </c>
      <c r="AF5330" s="55" t="s">
        <v>54</v>
      </c>
      <c r="AG5330" s="55">
        <v>1.8405700000000001E-2</v>
      </c>
      <c r="AH5330" s="57" t="s">
        <v>44</v>
      </c>
    </row>
    <row r="5331" spans="1:34" x14ac:dyDescent="0.25">
      <c r="A5331" s="54">
        <v>9384011</v>
      </c>
      <c r="B5331" s="55"/>
      <c r="C5331" s="55"/>
      <c r="D5331" s="55">
        <v>55791213</v>
      </c>
      <c r="E5331" s="55"/>
      <c r="F5331" s="55">
        <v>300</v>
      </c>
      <c r="G5331" s="55">
        <v>166469714</v>
      </c>
      <c r="H5331" s="55"/>
      <c r="I5331" s="55">
        <v>2275020000</v>
      </c>
      <c r="J5331" s="55">
        <v>2</v>
      </c>
      <c r="K5331" s="55" t="s">
        <v>34</v>
      </c>
      <c r="L5331" s="55" t="s">
        <v>90</v>
      </c>
      <c r="M5331" s="55">
        <v>34005</v>
      </c>
      <c r="N5331" s="55"/>
      <c r="O5331" s="55" t="s">
        <v>523</v>
      </c>
      <c r="P5331" s="55">
        <v>48811</v>
      </c>
      <c r="Q5331" s="55" t="s">
        <v>37</v>
      </c>
      <c r="R5331" s="55" t="s">
        <v>38</v>
      </c>
      <c r="S5331" s="55"/>
      <c r="T5331" s="55"/>
      <c r="U5331" s="55" t="s">
        <v>38</v>
      </c>
      <c r="V5331" s="55">
        <v>40.01567</v>
      </c>
      <c r="W5331" s="55">
        <v>-74.593490000000003</v>
      </c>
      <c r="X5331" s="55" t="s">
        <v>39</v>
      </c>
      <c r="Y5331" s="55" t="s">
        <v>524</v>
      </c>
      <c r="Z5331" s="55" t="s">
        <v>34</v>
      </c>
      <c r="AA5331" s="55">
        <v>0</v>
      </c>
      <c r="AB5331" s="55" t="s">
        <v>41</v>
      </c>
      <c r="AC5331" s="55">
        <v>8</v>
      </c>
      <c r="AD5331" s="55"/>
      <c r="AE5331" s="55" t="s">
        <v>53</v>
      </c>
      <c r="AF5331" s="55" t="s">
        <v>54</v>
      </c>
      <c r="AG5331" s="55">
        <v>1.8877100000000001E-2</v>
      </c>
      <c r="AH5331" s="57" t="s">
        <v>44</v>
      </c>
    </row>
    <row r="5332" spans="1:34" x14ac:dyDescent="0.25">
      <c r="A5332" s="54">
        <v>9384011</v>
      </c>
      <c r="B5332" s="55"/>
      <c r="C5332" s="55"/>
      <c r="D5332" s="55">
        <v>55791213</v>
      </c>
      <c r="E5332" s="55"/>
      <c r="F5332" s="55">
        <v>300</v>
      </c>
      <c r="G5332" s="55">
        <v>166469814</v>
      </c>
      <c r="H5332" s="55"/>
      <c r="I5332" s="55">
        <v>2275020000</v>
      </c>
      <c r="J5332" s="55">
        <v>2</v>
      </c>
      <c r="K5332" s="55" t="s">
        <v>34</v>
      </c>
      <c r="L5332" s="55" t="s">
        <v>90</v>
      </c>
      <c r="M5332" s="55">
        <v>34005</v>
      </c>
      <c r="N5332" s="55"/>
      <c r="O5332" s="55" t="s">
        <v>523</v>
      </c>
      <c r="P5332" s="55">
        <v>48811</v>
      </c>
      <c r="Q5332" s="55" t="s">
        <v>37</v>
      </c>
      <c r="R5332" s="55" t="s">
        <v>38</v>
      </c>
      <c r="S5332" s="55"/>
      <c r="T5332" s="55"/>
      <c r="U5332" s="55" t="s">
        <v>38</v>
      </c>
      <c r="V5332" s="55">
        <v>40.01567</v>
      </c>
      <c r="W5332" s="55">
        <v>-74.593490000000003</v>
      </c>
      <c r="X5332" s="55" t="s">
        <v>39</v>
      </c>
      <c r="Y5332" s="55" t="s">
        <v>524</v>
      </c>
      <c r="Z5332" s="55" t="s">
        <v>34</v>
      </c>
      <c r="AA5332" s="55">
        <v>0</v>
      </c>
      <c r="AB5332" s="55" t="s">
        <v>41</v>
      </c>
      <c r="AC5332" s="55">
        <v>8</v>
      </c>
      <c r="AD5332" s="55"/>
      <c r="AE5332" s="55" t="s">
        <v>53</v>
      </c>
      <c r="AF5332" s="55" t="s">
        <v>54</v>
      </c>
      <c r="AG5332" s="55">
        <v>0.19955600000000001</v>
      </c>
      <c r="AH5332" s="57" t="s">
        <v>44</v>
      </c>
    </row>
    <row r="5333" spans="1:34" x14ac:dyDescent="0.25">
      <c r="A5333" s="54">
        <v>9384011</v>
      </c>
      <c r="B5333" s="55"/>
      <c r="C5333" s="55"/>
      <c r="D5333" s="55">
        <v>62626413</v>
      </c>
      <c r="E5333" s="55"/>
      <c r="F5333" s="55">
        <v>300</v>
      </c>
      <c r="G5333" s="55">
        <v>84344214</v>
      </c>
      <c r="H5333" s="55"/>
      <c r="I5333" s="55">
        <v>2265008005</v>
      </c>
      <c r="J5333" s="55">
        <v>2</v>
      </c>
      <c r="K5333" s="55" t="s">
        <v>34</v>
      </c>
      <c r="L5333" s="55" t="s">
        <v>90</v>
      </c>
      <c r="M5333" s="55">
        <v>34005</v>
      </c>
      <c r="N5333" s="55"/>
      <c r="O5333" s="55" t="s">
        <v>523</v>
      </c>
      <c r="P5333" s="55">
        <v>48811</v>
      </c>
      <c r="Q5333" s="55" t="s">
        <v>37</v>
      </c>
      <c r="R5333" s="55" t="s">
        <v>38</v>
      </c>
      <c r="S5333" s="55"/>
      <c r="T5333" s="55"/>
      <c r="U5333" s="55" t="s">
        <v>38</v>
      </c>
      <c r="V5333" s="55">
        <v>40.01567</v>
      </c>
      <c r="W5333" s="55">
        <v>-74.593490000000003</v>
      </c>
      <c r="X5333" s="55" t="s">
        <v>39</v>
      </c>
      <c r="Y5333" s="55" t="s">
        <v>524</v>
      </c>
      <c r="Z5333" s="55" t="s">
        <v>34</v>
      </c>
      <c r="AA5333" s="55">
        <v>0</v>
      </c>
      <c r="AB5333" s="55" t="s">
        <v>41</v>
      </c>
      <c r="AC5333" s="55">
        <v>8</v>
      </c>
      <c r="AD5333" s="55"/>
      <c r="AE5333" s="55" t="s">
        <v>53</v>
      </c>
      <c r="AF5333" s="55" t="s">
        <v>54</v>
      </c>
      <c r="AG5333" s="55">
        <v>4.5723200000000004E-3</v>
      </c>
      <c r="AH5333" s="57" t="s">
        <v>44</v>
      </c>
    </row>
    <row r="5334" spans="1:34" x14ac:dyDescent="0.25">
      <c r="A5334" s="54">
        <v>9384011</v>
      </c>
      <c r="B5334" s="55"/>
      <c r="C5334" s="55"/>
      <c r="D5334" s="55">
        <v>62626313</v>
      </c>
      <c r="E5334" s="55"/>
      <c r="F5334" s="55">
        <v>300</v>
      </c>
      <c r="G5334" s="55">
        <v>84344014</v>
      </c>
      <c r="H5334" s="55"/>
      <c r="I5334" s="55">
        <v>2275050011</v>
      </c>
      <c r="J5334" s="55">
        <v>2</v>
      </c>
      <c r="K5334" s="55" t="s">
        <v>34</v>
      </c>
      <c r="L5334" s="55" t="s">
        <v>90</v>
      </c>
      <c r="M5334" s="55">
        <v>34005</v>
      </c>
      <c r="N5334" s="55"/>
      <c r="O5334" s="55" t="s">
        <v>523</v>
      </c>
      <c r="P5334" s="55">
        <v>48811</v>
      </c>
      <c r="Q5334" s="55" t="s">
        <v>37</v>
      </c>
      <c r="R5334" s="55" t="s">
        <v>38</v>
      </c>
      <c r="S5334" s="55"/>
      <c r="T5334" s="55"/>
      <c r="U5334" s="55" t="s">
        <v>38</v>
      </c>
      <c r="V5334" s="55">
        <v>40.01567</v>
      </c>
      <c r="W5334" s="55">
        <v>-74.593490000000003</v>
      </c>
      <c r="X5334" s="55" t="s">
        <v>39</v>
      </c>
      <c r="Y5334" s="55" t="s">
        <v>524</v>
      </c>
      <c r="Z5334" s="55" t="s">
        <v>34</v>
      </c>
      <c r="AA5334" s="55">
        <v>0</v>
      </c>
      <c r="AB5334" s="55" t="s">
        <v>41</v>
      </c>
      <c r="AC5334" s="55">
        <v>8</v>
      </c>
      <c r="AD5334" s="55"/>
      <c r="AE5334" s="55" t="s">
        <v>53</v>
      </c>
      <c r="AF5334" s="55" t="s">
        <v>54</v>
      </c>
      <c r="AG5334" s="55">
        <v>6.0070000000000002E-3</v>
      </c>
      <c r="AH5334" s="57" t="s">
        <v>44</v>
      </c>
    </row>
    <row r="5335" spans="1:34" x14ac:dyDescent="0.25">
      <c r="A5335" s="54">
        <v>9384011</v>
      </c>
      <c r="B5335" s="55"/>
      <c r="C5335" s="55"/>
      <c r="D5335" s="55">
        <v>55791213</v>
      </c>
      <c r="E5335" s="55"/>
      <c r="F5335" s="55">
        <v>300</v>
      </c>
      <c r="G5335" s="55">
        <v>166469614</v>
      </c>
      <c r="H5335" s="55"/>
      <c r="I5335" s="55">
        <v>2275020000</v>
      </c>
      <c r="J5335" s="55">
        <v>2</v>
      </c>
      <c r="K5335" s="55" t="s">
        <v>34</v>
      </c>
      <c r="L5335" s="55" t="s">
        <v>90</v>
      </c>
      <c r="M5335" s="55">
        <v>34005</v>
      </c>
      <c r="N5335" s="55"/>
      <c r="O5335" s="55" t="s">
        <v>523</v>
      </c>
      <c r="P5335" s="55">
        <v>48811</v>
      </c>
      <c r="Q5335" s="55" t="s">
        <v>37</v>
      </c>
      <c r="R5335" s="55" t="s">
        <v>38</v>
      </c>
      <c r="S5335" s="55"/>
      <c r="T5335" s="55"/>
      <c r="U5335" s="55" t="s">
        <v>38</v>
      </c>
      <c r="V5335" s="55">
        <v>40.01567</v>
      </c>
      <c r="W5335" s="55">
        <v>-74.593490000000003</v>
      </c>
      <c r="X5335" s="55" t="s">
        <v>39</v>
      </c>
      <c r="Y5335" s="55" t="s">
        <v>524</v>
      </c>
      <c r="Z5335" s="55" t="s">
        <v>34</v>
      </c>
      <c r="AA5335" s="55">
        <v>0</v>
      </c>
      <c r="AB5335" s="55" t="s">
        <v>41</v>
      </c>
      <c r="AC5335" s="55">
        <v>8</v>
      </c>
      <c r="AD5335" s="55"/>
      <c r="AE5335" s="55" t="s">
        <v>53</v>
      </c>
      <c r="AF5335" s="55" t="s">
        <v>54</v>
      </c>
      <c r="AG5335" s="55">
        <v>0.13056999999999999</v>
      </c>
      <c r="AH5335" s="57" t="s">
        <v>44</v>
      </c>
    </row>
    <row r="5336" spans="1:34" x14ac:dyDescent="0.25">
      <c r="A5336" s="54">
        <v>9384011</v>
      </c>
      <c r="B5336" s="55"/>
      <c r="C5336" s="55"/>
      <c r="D5336" s="55">
        <v>62626213</v>
      </c>
      <c r="E5336" s="55"/>
      <c r="F5336" s="55">
        <v>300</v>
      </c>
      <c r="G5336" s="55">
        <v>173353014</v>
      </c>
      <c r="H5336" s="55"/>
      <c r="I5336" s="55">
        <v>2275070000</v>
      </c>
      <c r="J5336" s="55">
        <v>2</v>
      </c>
      <c r="K5336" s="55" t="s">
        <v>34</v>
      </c>
      <c r="L5336" s="55" t="s">
        <v>90</v>
      </c>
      <c r="M5336" s="55">
        <v>34005</v>
      </c>
      <c r="N5336" s="55"/>
      <c r="O5336" s="55" t="s">
        <v>523</v>
      </c>
      <c r="P5336" s="55">
        <v>48811</v>
      </c>
      <c r="Q5336" s="55" t="s">
        <v>37</v>
      </c>
      <c r="R5336" s="55" t="s">
        <v>38</v>
      </c>
      <c r="S5336" s="55"/>
      <c r="T5336" s="55"/>
      <c r="U5336" s="55" t="s">
        <v>38</v>
      </c>
      <c r="V5336" s="55">
        <v>40.01567</v>
      </c>
      <c r="W5336" s="55">
        <v>-74.593490000000003</v>
      </c>
      <c r="X5336" s="55" t="s">
        <v>39</v>
      </c>
      <c r="Y5336" s="55" t="s">
        <v>524</v>
      </c>
      <c r="Z5336" s="55" t="s">
        <v>34</v>
      </c>
      <c r="AA5336" s="55">
        <v>0</v>
      </c>
      <c r="AB5336" s="55" t="s">
        <v>41</v>
      </c>
      <c r="AC5336" s="55">
        <v>8</v>
      </c>
      <c r="AD5336" s="55"/>
      <c r="AE5336" s="55" t="s">
        <v>53</v>
      </c>
      <c r="AF5336" s="55" t="s">
        <v>54</v>
      </c>
      <c r="AG5336" s="55">
        <v>1.4375E-3</v>
      </c>
      <c r="AH5336" s="57" t="s">
        <v>44</v>
      </c>
    </row>
    <row r="5337" spans="1:34" x14ac:dyDescent="0.25">
      <c r="A5337" s="54">
        <v>9384011</v>
      </c>
      <c r="B5337" s="55"/>
      <c r="C5337" s="55"/>
      <c r="D5337" s="55">
        <v>62626413</v>
      </c>
      <c r="E5337" s="55"/>
      <c r="F5337" s="55">
        <v>300</v>
      </c>
      <c r="G5337" s="55">
        <v>84344414</v>
      </c>
      <c r="H5337" s="55"/>
      <c r="I5337" s="55">
        <v>2270008005</v>
      </c>
      <c r="J5337" s="55">
        <v>2</v>
      </c>
      <c r="K5337" s="55" t="s">
        <v>34</v>
      </c>
      <c r="L5337" s="55" t="s">
        <v>90</v>
      </c>
      <c r="M5337" s="55">
        <v>34005</v>
      </c>
      <c r="N5337" s="55"/>
      <c r="O5337" s="55" t="s">
        <v>523</v>
      </c>
      <c r="P5337" s="55">
        <v>48811</v>
      </c>
      <c r="Q5337" s="55" t="s">
        <v>37</v>
      </c>
      <c r="R5337" s="55" t="s">
        <v>38</v>
      </c>
      <c r="S5337" s="55"/>
      <c r="T5337" s="55"/>
      <c r="U5337" s="55" t="s">
        <v>38</v>
      </c>
      <c r="V5337" s="55">
        <v>40.01567</v>
      </c>
      <c r="W5337" s="55">
        <v>-74.593490000000003</v>
      </c>
      <c r="X5337" s="55" t="s">
        <v>39</v>
      </c>
      <c r="Y5337" s="55" t="s">
        <v>524</v>
      </c>
      <c r="Z5337" s="55" t="s">
        <v>34</v>
      </c>
      <c r="AA5337" s="55">
        <v>0</v>
      </c>
      <c r="AB5337" s="55" t="s">
        <v>41</v>
      </c>
      <c r="AC5337" s="55">
        <v>8</v>
      </c>
      <c r="AD5337" s="55"/>
      <c r="AE5337" s="55" t="s">
        <v>53</v>
      </c>
      <c r="AF5337" s="55" t="s">
        <v>54</v>
      </c>
      <c r="AG5337" s="55">
        <v>2.1739600000000001E-2</v>
      </c>
      <c r="AH5337" s="57" t="s">
        <v>44</v>
      </c>
    </row>
    <row r="5338" spans="1:34" x14ac:dyDescent="0.25">
      <c r="A5338" s="54">
        <v>9384011</v>
      </c>
      <c r="B5338" s="55"/>
      <c r="C5338" s="55"/>
      <c r="D5338" s="55">
        <v>62626313</v>
      </c>
      <c r="E5338" s="55"/>
      <c r="F5338" s="55">
        <v>300</v>
      </c>
      <c r="G5338" s="55">
        <v>84344014</v>
      </c>
      <c r="H5338" s="55"/>
      <c r="I5338" s="55">
        <v>2275050011</v>
      </c>
      <c r="J5338" s="55">
        <v>2</v>
      </c>
      <c r="K5338" s="55" t="s">
        <v>34</v>
      </c>
      <c r="L5338" s="55" t="s">
        <v>90</v>
      </c>
      <c r="M5338" s="55">
        <v>34005</v>
      </c>
      <c r="N5338" s="55"/>
      <c r="O5338" s="55" t="s">
        <v>523</v>
      </c>
      <c r="P5338" s="55">
        <v>48811</v>
      </c>
      <c r="Q5338" s="55" t="s">
        <v>37</v>
      </c>
      <c r="R5338" s="55" t="s">
        <v>38</v>
      </c>
      <c r="S5338" s="55"/>
      <c r="T5338" s="55"/>
      <c r="U5338" s="55" t="s">
        <v>38</v>
      </c>
      <c r="V5338" s="55">
        <v>40.01567</v>
      </c>
      <c r="W5338" s="55">
        <v>-74.593490000000003</v>
      </c>
      <c r="X5338" s="55" t="s">
        <v>39</v>
      </c>
      <c r="Y5338" s="55" t="s">
        <v>524</v>
      </c>
      <c r="Z5338" s="55" t="s">
        <v>34</v>
      </c>
      <c r="AA5338" s="55">
        <v>0</v>
      </c>
      <c r="AB5338" s="55" t="s">
        <v>41</v>
      </c>
      <c r="AC5338" s="55">
        <v>8</v>
      </c>
      <c r="AD5338" s="55"/>
      <c r="AE5338" s="55">
        <v>7439921</v>
      </c>
      <c r="AF5338" s="55" t="s">
        <v>55</v>
      </c>
      <c r="AG5338" s="55">
        <v>7.6864600000000006E-6</v>
      </c>
      <c r="AH5338" s="57" t="s">
        <v>44</v>
      </c>
    </row>
    <row r="5339" spans="1:34" x14ac:dyDescent="0.25">
      <c r="A5339" s="54">
        <v>11724611</v>
      </c>
      <c r="B5339" s="55"/>
      <c r="C5339" s="55"/>
      <c r="D5339" s="55">
        <v>61141713</v>
      </c>
      <c r="E5339" s="55"/>
      <c r="F5339" s="55">
        <v>300</v>
      </c>
      <c r="G5339" s="55">
        <v>78822114</v>
      </c>
      <c r="H5339" s="55"/>
      <c r="I5339" s="55">
        <v>2275050011</v>
      </c>
      <c r="J5339" s="55">
        <v>2</v>
      </c>
      <c r="K5339" s="55" t="s">
        <v>34</v>
      </c>
      <c r="L5339" s="55" t="s">
        <v>82</v>
      </c>
      <c r="M5339" s="55">
        <v>34041</v>
      </c>
      <c r="N5339" s="55"/>
      <c r="O5339" s="55" t="s">
        <v>525</v>
      </c>
      <c r="P5339" s="55">
        <v>48811</v>
      </c>
      <c r="Q5339" s="55" t="s">
        <v>37</v>
      </c>
      <c r="R5339" s="55" t="s">
        <v>38</v>
      </c>
      <c r="S5339" s="55"/>
      <c r="T5339" s="55"/>
      <c r="U5339" s="55" t="s">
        <v>38</v>
      </c>
      <c r="V5339" s="55">
        <v>40.740400000000001</v>
      </c>
      <c r="W5339" s="55">
        <v>-74.956800000000001</v>
      </c>
      <c r="X5339" s="55" t="s">
        <v>39</v>
      </c>
      <c r="Y5339" s="55" t="s">
        <v>497</v>
      </c>
      <c r="Z5339" s="55" t="s">
        <v>34</v>
      </c>
      <c r="AA5339" s="55">
        <v>0</v>
      </c>
      <c r="AB5339" s="55" t="s">
        <v>41</v>
      </c>
      <c r="AC5339" s="55">
        <v>8</v>
      </c>
      <c r="AD5339" s="55"/>
      <c r="AE5339" s="55" t="s">
        <v>42</v>
      </c>
      <c r="AF5339" s="55" t="s">
        <v>43</v>
      </c>
      <c r="AG5339" s="55">
        <v>5.6110300000000004E-3</v>
      </c>
      <c r="AH5339" s="57" t="s">
        <v>44</v>
      </c>
    </row>
    <row r="5340" spans="1:34" x14ac:dyDescent="0.25">
      <c r="A5340" s="54">
        <v>11724611</v>
      </c>
      <c r="B5340" s="55"/>
      <c r="C5340" s="55"/>
      <c r="D5340" s="55">
        <v>61141713</v>
      </c>
      <c r="E5340" s="55"/>
      <c r="F5340" s="55">
        <v>300</v>
      </c>
      <c r="G5340" s="55">
        <v>78822114</v>
      </c>
      <c r="H5340" s="55"/>
      <c r="I5340" s="55">
        <v>2275050011</v>
      </c>
      <c r="J5340" s="55">
        <v>2</v>
      </c>
      <c r="K5340" s="55" t="s">
        <v>34</v>
      </c>
      <c r="L5340" s="55" t="s">
        <v>82</v>
      </c>
      <c r="M5340" s="55">
        <v>34041</v>
      </c>
      <c r="N5340" s="55"/>
      <c r="O5340" s="55" t="s">
        <v>525</v>
      </c>
      <c r="P5340" s="55">
        <v>48811</v>
      </c>
      <c r="Q5340" s="55" t="s">
        <v>37</v>
      </c>
      <c r="R5340" s="55" t="s">
        <v>38</v>
      </c>
      <c r="S5340" s="55"/>
      <c r="T5340" s="55"/>
      <c r="U5340" s="55" t="s">
        <v>38</v>
      </c>
      <c r="V5340" s="55">
        <v>40.740400000000001</v>
      </c>
      <c r="W5340" s="55">
        <v>-74.956800000000001</v>
      </c>
      <c r="X5340" s="55" t="s">
        <v>39</v>
      </c>
      <c r="Y5340" s="55" t="s">
        <v>497</v>
      </c>
      <c r="Z5340" s="55" t="s">
        <v>34</v>
      </c>
      <c r="AA5340" s="55">
        <v>0</v>
      </c>
      <c r="AB5340" s="55" t="s">
        <v>41</v>
      </c>
      <c r="AC5340" s="55">
        <v>8</v>
      </c>
      <c r="AD5340" s="55"/>
      <c r="AE5340" s="55" t="s">
        <v>45</v>
      </c>
      <c r="AF5340" s="55" t="s">
        <v>46</v>
      </c>
      <c r="AG5340" s="55">
        <v>3.7289000000000002E-4</v>
      </c>
      <c r="AH5340" s="57" t="s">
        <v>44</v>
      </c>
    </row>
    <row r="5341" spans="1:34" x14ac:dyDescent="0.25">
      <c r="A5341" s="54">
        <v>11724611</v>
      </c>
      <c r="B5341" s="55"/>
      <c r="C5341" s="55"/>
      <c r="D5341" s="55">
        <v>61141713</v>
      </c>
      <c r="E5341" s="55"/>
      <c r="F5341" s="55">
        <v>300</v>
      </c>
      <c r="G5341" s="55">
        <v>78822114</v>
      </c>
      <c r="H5341" s="55"/>
      <c r="I5341" s="55">
        <v>2275050011</v>
      </c>
      <c r="J5341" s="55">
        <v>2</v>
      </c>
      <c r="K5341" s="55" t="s">
        <v>34</v>
      </c>
      <c r="L5341" s="55" t="s">
        <v>82</v>
      </c>
      <c r="M5341" s="55">
        <v>34041</v>
      </c>
      <c r="N5341" s="55"/>
      <c r="O5341" s="55" t="s">
        <v>525</v>
      </c>
      <c r="P5341" s="55">
        <v>48811</v>
      </c>
      <c r="Q5341" s="55" t="s">
        <v>37</v>
      </c>
      <c r="R5341" s="55" t="s">
        <v>38</v>
      </c>
      <c r="S5341" s="55"/>
      <c r="T5341" s="55"/>
      <c r="U5341" s="55" t="s">
        <v>38</v>
      </c>
      <c r="V5341" s="55">
        <v>40.740400000000001</v>
      </c>
      <c r="W5341" s="55">
        <v>-74.956800000000001</v>
      </c>
      <c r="X5341" s="55" t="s">
        <v>39</v>
      </c>
      <c r="Y5341" s="55" t="s">
        <v>497</v>
      </c>
      <c r="Z5341" s="55" t="s">
        <v>34</v>
      </c>
      <c r="AA5341" s="55">
        <v>0</v>
      </c>
      <c r="AB5341" s="55" t="s">
        <v>41</v>
      </c>
      <c r="AC5341" s="55">
        <v>8</v>
      </c>
      <c r="AD5341" s="55"/>
      <c r="AE5341" s="55" t="s">
        <v>47</v>
      </c>
      <c r="AF5341" s="55" t="s">
        <v>48</v>
      </c>
      <c r="AG5341" s="55">
        <v>6.0901499999999999E-3</v>
      </c>
      <c r="AH5341" s="57" t="s">
        <v>44</v>
      </c>
    </row>
    <row r="5342" spans="1:34" x14ac:dyDescent="0.25">
      <c r="A5342" s="54">
        <v>11724611</v>
      </c>
      <c r="B5342" s="55"/>
      <c r="C5342" s="55"/>
      <c r="D5342" s="55">
        <v>61141713</v>
      </c>
      <c r="E5342" s="55"/>
      <c r="F5342" s="55">
        <v>300</v>
      </c>
      <c r="G5342" s="55">
        <v>78822114</v>
      </c>
      <c r="H5342" s="55"/>
      <c r="I5342" s="55">
        <v>2275050011</v>
      </c>
      <c r="J5342" s="55">
        <v>2</v>
      </c>
      <c r="K5342" s="55" t="s">
        <v>34</v>
      </c>
      <c r="L5342" s="55" t="s">
        <v>82</v>
      </c>
      <c r="M5342" s="55">
        <v>34041</v>
      </c>
      <c r="N5342" s="55"/>
      <c r="O5342" s="55" t="s">
        <v>525</v>
      </c>
      <c r="P5342" s="55">
        <v>48811</v>
      </c>
      <c r="Q5342" s="55" t="s">
        <v>37</v>
      </c>
      <c r="R5342" s="55" t="s">
        <v>38</v>
      </c>
      <c r="S5342" s="55"/>
      <c r="T5342" s="55"/>
      <c r="U5342" s="55" t="s">
        <v>38</v>
      </c>
      <c r="V5342" s="55">
        <v>40.740400000000001</v>
      </c>
      <c r="W5342" s="55">
        <v>-74.956800000000001</v>
      </c>
      <c r="X5342" s="55" t="s">
        <v>39</v>
      </c>
      <c r="Y5342" s="55" t="s">
        <v>497</v>
      </c>
      <c r="Z5342" s="55" t="s">
        <v>34</v>
      </c>
      <c r="AA5342" s="55">
        <v>0</v>
      </c>
      <c r="AB5342" s="55" t="s">
        <v>41</v>
      </c>
      <c r="AC5342" s="55">
        <v>8</v>
      </c>
      <c r="AD5342" s="55"/>
      <c r="AE5342" s="55" t="s">
        <v>49</v>
      </c>
      <c r="AF5342" s="55" t="s">
        <v>50</v>
      </c>
      <c r="AG5342" s="55">
        <v>8.8263100000000004E-3</v>
      </c>
      <c r="AH5342" s="57" t="s">
        <v>44</v>
      </c>
    </row>
    <row r="5343" spans="1:34" x14ac:dyDescent="0.25">
      <c r="A5343" s="54">
        <v>11724611</v>
      </c>
      <c r="B5343" s="55"/>
      <c r="C5343" s="55"/>
      <c r="D5343" s="55">
        <v>61141713</v>
      </c>
      <c r="E5343" s="55"/>
      <c r="F5343" s="55">
        <v>300</v>
      </c>
      <c r="G5343" s="55">
        <v>78822114</v>
      </c>
      <c r="H5343" s="55"/>
      <c r="I5343" s="55">
        <v>2275050011</v>
      </c>
      <c r="J5343" s="55">
        <v>2</v>
      </c>
      <c r="K5343" s="55" t="s">
        <v>34</v>
      </c>
      <c r="L5343" s="55" t="s">
        <v>82</v>
      </c>
      <c r="M5343" s="55">
        <v>34041</v>
      </c>
      <c r="N5343" s="55"/>
      <c r="O5343" s="55" t="s">
        <v>525</v>
      </c>
      <c r="P5343" s="55">
        <v>48811</v>
      </c>
      <c r="Q5343" s="55" t="s">
        <v>37</v>
      </c>
      <c r="R5343" s="55" t="s">
        <v>38</v>
      </c>
      <c r="S5343" s="55"/>
      <c r="T5343" s="55"/>
      <c r="U5343" s="55" t="s">
        <v>38</v>
      </c>
      <c r="V5343" s="55">
        <v>40.740400000000001</v>
      </c>
      <c r="W5343" s="55">
        <v>-74.956800000000001</v>
      </c>
      <c r="X5343" s="55" t="s">
        <v>39</v>
      </c>
      <c r="Y5343" s="55" t="s">
        <v>497</v>
      </c>
      <c r="Z5343" s="55" t="s">
        <v>34</v>
      </c>
      <c r="AA5343" s="55">
        <v>0</v>
      </c>
      <c r="AB5343" s="55" t="s">
        <v>41</v>
      </c>
      <c r="AC5343" s="55">
        <v>8</v>
      </c>
      <c r="AD5343" s="55"/>
      <c r="AE5343" s="55" t="s">
        <v>51</v>
      </c>
      <c r="AF5343" s="55" t="s">
        <v>52</v>
      </c>
      <c r="AG5343" s="55">
        <v>2.4237899999999999E-3</v>
      </c>
      <c r="AH5343" s="57" t="s">
        <v>44</v>
      </c>
    </row>
    <row r="5344" spans="1:34" x14ac:dyDescent="0.25">
      <c r="A5344" s="54">
        <v>11724611</v>
      </c>
      <c r="B5344" s="55"/>
      <c r="C5344" s="55"/>
      <c r="D5344" s="55">
        <v>61141713</v>
      </c>
      <c r="E5344" s="55"/>
      <c r="F5344" s="55">
        <v>300</v>
      </c>
      <c r="G5344" s="55">
        <v>78822114</v>
      </c>
      <c r="H5344" s="55"/>
      <c r="I5344" s="55">
        <v>2275050011</v>
      </c>
      <c r="J5344" s="55">
        <v>2</v>
      </c>
      <c r="K5344" s="55" t="s">
        <v>34</v>
      </c>
      <c r="L5344" s="55" t="s">
        <v>82</v>
      </c>
      <c r="M5344" s="55">
        <v>34041</v>
      </c>
      <c r="N5344" s="55"/>
      <c r="O5344" s="55" t="s">
        <v>525</v>
      </c>
      <c r="P5344" s="55">
        <v>48811</v>
      </c>
      <c r="Q5344" s="55" t="s">
        <v>37</v>
      </c>
      <c r="R5344" s="55" t="s">
        <v>38</v>
      </c>
      <c r="S5344" s="55"/>
      <c r="T5344" s="55"/>
      <c r="U5344" s="55" t="s">
        <v>38</v>
      </c>
      <c r="V5344" s="55">
        <v>40.740400000000001</v>
      </c>
      <c r="W5344" s="55">
        <v>-74.956800000000001</v>
      </c>
      <c r="X5344" s="55" t="s">
        <v>39</v>
      </c>
      <c r="Y5344" s="55" t="s">
        <v>497</v>
      </c>
      <c r="Z5344" s="55" t="s">
        <v>34</v>
      </c>
      <c r="AA5344" s="55">
        <v>0</v>
      </c>
      <c r="AB5344" s="55" t="s">
        <v>41</v>
      </c>
      <c r="AC5344" s="55">
        <v>8</v>
      </c>
      <c r="AD5344" s="55"/>
      <c r="AE5344" s="55" t="s">
        <v>53</v>
      </c>
      <c r="AF5344" s="55" t="s">
        <v>54</v>
      </c>
      <c r="AG5344" s="55">
        <v>0.44799</v>
      </c>
      <c r="AH5344" s="57" t="s">
        <v>44</v>
      </c>
    </row>
    <row r="5345" spans="1:34" x14ac:dyDescent="0.25">
      <c r="A5345" s="54">
        <v>11724611</v>
      </c>
      <c r="B5345" s="55"/>
      <c r="C5345" s="55"/>
      <c r="D5345" s="55">
        <v>61141713</v>
      </c>
      <c r="E5345" s="55"/>
      <c r="F5345" s="55">
        <v>300</v>
      </c>
      <c r="G5345" s="55">
        <v>78822114</v>
      </c>
      <c r="H5345" s="55"/>
      <c r="I5345" s="55">
        <v>2275050011</v>
      </c>
      <c r="J5345" s="55">
        <v>2</v>
      </c>
      <c r="K5345" s="55" t="s">
        <v>34</v>
      </c>
      <c r="L5345" s="55" t="s">
        <v>82</v>
      </c>
      <c r="M5345" s="55">
        <v>34041</v>
      </c>
      <c r="N5345" s="55"/>
      <c r="O5345" s="55" t="s">
        <v>525</v>
      </c>
      <c r="P5345" s="55">
        <v>48811</v>
      </c>
      <c r="Q5345" s="55" t="s">
        <v>37</v>
      </c>
      <c r="R5345" s="55" t="s">
        <v>38</v>
      </c>
      <c r="S5345" s="55"/>
      <c r="T5345" s="55"/>
      <c r="U5345" s="55" t="s">
        <v>38</v>
      </c>
      <c r="V5345" s="55">
        <v>40.740400000000001</v>
      </c>
      <c r="W5345" s="55">
        <v>-74.956800000000001</v>
      </c>
      <c r="X5345" s="55" t="s">
        <v>39</v>
      </c>
      <c r="Y5345" s="55" t="s">
        <v>497</v>
      </c>
      <c r="Z5345" s="55" t="s">
        <v>34</v>
      </c>
      <c r="AA5345" s="55">
        <v>0</v>
      </c>
      <c r="AB5345" s="55" t="s">
        <v>41</v>
      </c>
      <c r="AC5345" s="55">
        <v>8</v>
      </c>
      <c r="AD5345" s="55"/>
      <c r="AE5345" s="55">
        <v>7439921</v>
      </c>
      <c r="AF5345" s="55" t="s">
        <v>55</v>
      </c>
      <c r="AG5345" s="55">
        <v>5.7324100000000005E-4</v>
      </c>
      <c r="AH5345" s="57" t="s">
        <v>44</v>
      </c>
    </row>
    <row r="5346" spans="1:34" x14ac:dyDescent="0.25">
      <c r="A5346" s="54">
        <v>11347211</v>
      </c>
      <c r="B5346" s="55"/>
      <c r="C5346" s="55"/>
      <c r="D5346" s="55">
        <v>61582213</v>
      </c>
      <c r="E5346" s="55"/>
      <c r="F5346" s="55">
        <v>300</v>
      </c>
      <c r="G5346" s="55">
        <v>79694714</v>
      </c>
      <c r="H5346" s="55"/>
      <c r="I5346" s="55">
        <v>2275050011</v>
      </c>
      <c r="J5346" s="55">
        <v>2</v>
      </c>
      <c r="K5346" s="55" t="s">
        <v>34</v>
      </c>
      <c r="L5346" s="55" t="s">
        <v>79</v>
      </c>
      <c r="M5346" s="55">
        <v>34027</v>
      </c>
      <c r="N5346" s="55"/>
      <c r="O5346" s="55" t="s">
        <v>526</v>
      </c>
      <c r="P5346" s="55">
        <v>48811</v>
      </c>
      <c r="Q5346" s="55" t="s">
        <v>37</v>
      </c>
      <c r="R5346" s="55" t="s">
        <v>38</v>
      </c>
      <c r="S5346" s="55"/>
      <c r="T5346" s="55"/>
      <c r="U5346" s="55" t="s">
        <v>38</v>
      </c>
      <c r="V5346" s="55">
        <v>40.814</v>
      </c>
      <c r="W5346" s="55">
        <v>-74.473200000000006</v>
      </c>
      <c r="X5346" s="55" t="s">
        <v>39</v>
      </c>
      <c r="Y5346" s="55" t="s">
        <v>527</v>
      </c>
      <c r="Z5346" s="55" t="s">
        <v>34</v>
      </c>
      <c r="AA5346" s="55">
        <v>0</v>
      </c>
      <c r="AB5346" s="55" t="s">
        <v>41</v>
      </c>
      <c r="AC5346" s="55">
        <v>8</v>
      </c>
      <c r="AD5346" s="55"/>
      <c r="AE5346" s="55" t="s">
        <v>42</v>
      </c>
      <c r="AF5346" s="55" t="s">
        <v>43</v>
      </c>
      <c r="AG5346" s="55">
        <v>1.3542700000000001E-3</v>
      </c>
      <c r="AH5346" s="57" t="s">
        <v>44</v>
      </c>
    </row>
    <row r="5347" spans="1:34" x14ac:dyDescent="0.25">
      <c r="A5347" s="54">
        <v>11347211</v>
      </c>
      <c r="B5347" s="55"/>
      <c r="C5347" s="55"/>
      <c r="D5347" s="55">
        <v>61582213</v>
      </c>
      <c r="E5347" s="55"/>
      <c r="F5347" s="55">
        <v>300</v>
      </c>
      <c r="G5347" s="55">
        <v>79694814</v>
      </c>
      <c r="H5347" s="55"/>
      <c r="I5347" s="55">
        <v>2275050012</v>
      </c>
      <c r="J5347" s="55">
        <v>2</v>
      </c>
      <c r="K5347" s="55" t="s">
        <v>34</v>
      </c>
      <c r="L5347" s="55" t="s">
        <v>79</v>
      </c>
      <c r="M5347" s="55">
        <v>34027</v>
      </c>
      <c r="N5347" s="55"/>
      <c r="O5347" s="55" t="s">
        <v>526</v>
      </c>
      <c r="P5347" s="55">
        <v>48811</v>
      </c>
      <c r="Q5347" s="55" t="s">
        <v>37</v>
      </c>
      <c r="R5347" s="55" t="s">
        <v>38</v>
      </c>
      <c r="S5347" s="55"/>
      <c r="T5347" s="55"/>
      <c r="U5347" s="55" t="s">
        <v>38</v>
      </c>
      <c r="V5347" s="55">
        <v>40.814</v>
      </c>
      <c r="W5347" s="55">
        <v>-74.473200000000006</v>
      </c>
      <c r="X5347" s="55" t="s">
        <v>39</v>
      </c>
      <c r="Y5347" s="55" t="s">
        <v>527</v>
      </c>
      <c r="Z5347" s="55" t="s">
        <v>34</v>
      </c>
      <c r="AA5347" s="55">
        <v>0</v>
      </c>
      <c r="AB5347" s="55" t="s">
        <v>41</v>
      </c>
      <c r="AC5347" s="55">
        <v>8</v>
      </c>
      <c r="AD5347" s="55"/>
      <c r="AE5347" s="55" t="s">
        <v>42</v>
      </c>
      <c r="AF5347" s="55" t="s">
        <v>43</v>
      </c>
      <c r="AG5347" s="55">
        <v>1.1376499999999999E-2</v>
      </c>
      <c r="AH5347" s="57" t="s">
        <v>44</v>
      </c>
    </row>
    <row r="5348" spans="1:34" x14ac:dyDescent="0.25">
      <c r="A5348" s="54">
        <v>11347211</v>
      </c>
      <c r="B5348" s="55"/>
      <c r="C5348" s="55"/>
      <c r="D5348" s="55">
        <v>61582213</v>
      </c>
      <c r="E5348" s="55"/>
      <c r="F5348" s="55">
        <v>300</v>
      </c>
      <c r="G5348" s="55">
        <v>79694714</v>
      </c>
      <c r="H5348" s="55"/>
      <c r="I5348" s="55">
        <v>2275050011</v>
      </c>
      <c r="J5348" s="55">
        <v>2</v>
      </c>
      <c r="K5348" s="55" t="s">
        <v>34</v>
      </c>
      <c r="L5348" s="55" t="s">
        <v>79</v>
      </c>
      <c r="M5348" s="55">
        <v>34027</v>
      </c>
      <c r="N5348" s="55"/>
      <c r="O5348" s="55" t="s">
        <v>526</v>
      </c>
      <c r="P5348" s="55">
        <v>48811</v>
      </c>
      <c r="Q5348" s="55" t="s">
        <v>37</v>
      </c>
      <c r="R5348" s="55" t="s">
        <v>38</v>
      </c>
      <c r="S5348" s="55"/>
      <c r="T5348" s="55"/>
      <c r="U5348" s="55" t="s">
        <v>38</v>
      </c>
      <c r="V5348" s="55">
        <v>40.814</v>
      </c>
      <c r="W5348" s="55">
        <v>-74.473200000000006</v>
      </c>
      <c r="X5348" s="55" t="s">
        <v>39</v>
      </c>
      <c r="Y5348" s="55" t="s">
        <v>527</v>
      </c>
      <c r="Z5348" s="55" t="s">
        <v>34</v>
      </c>
      <c r="AA5348" s="55">
        <v>0</v>
      </c>
      <c r="AB5348" s="55" t="s">
        <v>41</v>
      </c>
      <c r="AC5348" s="55">
        <v>8</v>
      </c>
      <c r="AD5348" s="55"/>
      <c r="AE5348" s="55" t="s">
        <v>45</v>
      </c>
      <c r="AF5348" s="55" t="s">
        <v>46</v>
      </c>
      <c r="AG5348" s="55">
        <v>9.0000000000000006E-5</v>
      </c>
      <c r="AH5348" s="57" t="s">
        <v>44</v>
      </c>
    </row>
    <row r="5349" spans="1:34" x14ac:dyDescent="0.25">
      <c r="A5349" s="54">
        <v>11347211</v>
      </c>
      <c r="B5349" s="55"/>
      <c r="C5349" s="55"/>
      <c r="D5349" s="55">
        <v>61582213</v>
      </c>
      <c r="E5349" s="55"/>
      <c r="F5349" s="55">
        <v>300</v>
      </c>
      <c r="G5349" s="55">
        <v>79694814</v>
      </c>
      <c r="H5349" s="55"/>
      <c r="I5349" s="55">
        <v>2275050012</v>
      </c>
      <c r="J5349" s="55">
        <v>2</v>
      </c>
      <c r="K5349" s="55" t="s">
        <v>34</v>
      </c>
      <c r="L5349" s="55" t="s">
        <v>79</v>
      </c>
      <c r="M5349" s="55">
        <v>34027</v>
      </c>
      <c r="N5349" s="55"/>
      <c r="O5349" s="55" t="s">
        <v>526</v>
      </c>
      <c r="P5349" s="55">
        <v>48811</v>
      </c>
      <c r="Q5349" s="55" t="s">
        <v>37</v>
      </c>
      <c r="R5349" s="55" t="s">
        <v>38</v>
      </c>
      <c r="S5349" s="55"/>
      <c r="T5349" s="55"/>
      <c r="U5349" s="55" t="s">
        <v>38</v>
      </c>
      <c r="V5349" s="55">
        <v>40.814</v>
      </c>
      <c r="W5349" s="55">
        <v>-74.473200000000006</v>
      </c>
      <c r="X5349" s="55" t="s">
        <v>39</v>
      </c>
      <c r="Y5349" s="55" t="s">
        <v>527</v>
      </c>
      <c r="Z5349" s="55" t="s">
        <v>34</v>
      </c>
      <c r="AA5349" s="55">
        <v>0</v>
      </c>
      <c r="AB5349" s="55" t="s">
        <v>41</v>
      </c>
      <c r="AC5349" s="55">
        <v>8</v>
      </c>
      <c r="AD5349" s="55"/>
      <c r="AE5349" s="55" t="s">
        <v>45</v>
      </c>
      <c r="AF5349" s="55" t="s">
        <v>46</v>
      </c>
      <c r="AG5349" s="55">
        <v>1.2140199999999999E-3</v>
      </c>
      <c r="AH5349" s="57" t="s">
        <v>44</v>
      </c>
    </row>
    <row r="5350" spans="1:34" x14ac:dyDescent="0.25">
      <c r="A5350" s="54">
        <v>11347211</v>
      </c>
      <c r="B5350" s="55"/>
      <c r="C5350" s="55"/>
      <c r="D5350" s="55">
        <v>61582213</v>
      </c>
      <c r="E5350" s="55"/>
      <c r="F5350" s="55">
        <v>300</v>
      </c>
      <c r="G5350" s="55">
        <v>79694714</v>
      </c>
      <c r="H5350" s="55"/>
      <c r="I5350" s="55">
        <v>2275050011</v>
      </c>
      <c r="J5350" s="55">
        <v>2</v>
      </c>
      <c r="K5350" s="55" t="s">
        <v>34</v>
      </c>
      <c r="L5350" s="55" t="s">
        <v>79</v>
      </c>
      <c r="M5350" s="55">
        <v>34027</v>
      </c>
      <c r="N5350" s="55"/>
      <c r="O5350" s="55" t="s">
        <v>526</v>
      </c>
      <c r="P5350" s="55">
        <v>48811</v>
      </c>
      <c r="Q5350" s="55" t="s">
        <v>37</v>
      </c>
      <c r="R5350" s="55" t="s">
        <v>38</v>
      </c>
      <c r="S5350" s="55"/>
      <c r="T5350" s="55"/>
      <c r="U5350" s="55" t="s">
        <v>38</v>
      </c>
      <c r="V5350" s="55">
        <v>40.814</v>
      </c>
      <c r="W5350" s="55">
        <v>-74.473200000000006</v>
      </c>
      <c r="X5350" s="55" t="s">
        <v>39</v>
      </c>
      <c r="Y5350" s="55" t="s">
        <v>527</v>
      </c>
      <c r="Z5350" s="55" t="s">
        <v>34</v>
      </c>
      <c r="AA5350" s="55">
        <v>0</v>
      </c>
      <c r="AB5350" s="55" t="s">
        <v>41</v>
      </c>
      <c r="AC5350" s="55">
        <v>8</v>
      </c>
      <c r="AD5350" s="55"/>
      <c r="AE5350" s="55" t="s">
        <v>47</v>
      </c>
      <c r="AF5350" s="55" t="s">
        <v>48</v>
      </c>
      <c r="AG5350" s="55">
        <v>1.4699100000000001E-3</v>
      </c>
      <c r="AH5350" s="57" t="s">
        <v>44</v>
      </c>
    </row>
    <row r="5351" spans="1:34" x14ac:dyDescent="0.25">
      <c r="A5351" s="54">
        <v>11347211</v>
      </c>
      <c r="B5351" s="55"/>
      <c r="C5351" s="55"/>
      <c r="D5351" s="55">
        <v>61582213</v>
      </c>
      <c r="E5351" s="55"/>
      <c r="F5351" s="55">
        <v>300</v>
      </c>
      <c r="G5351" s="55">
        <v>79694814</v>
      </c>
      <c r="H5351" s="55"/>
      <c r="I5351" s="55">
        <v>2275050012</v>
      </c>
      <c r="J5351" s="55">
        <v>2</v>
      </c>
      <c r="K5351" s="55" t="s">
        <v>34</v>
      </c>
      <c r="L5351" s="55" t="s">
        <v>79</v>
      </c>
      <c r="M5351" s="55">
        <v>34027</v>
      </c>
      <c r="N5351" s="55"/>
      <c r="O5351" s="55" t="s">
        <v>526</v>
      </c>
      <c r="P5351" s="55">
        <v>48811</v>
      </c>
      <c r="Q5351" s="55" t="s">
        <v>37</v>
      </c>
      <c r="R5351" s="55" t="s">
        <v>38</v>
      </c>
      <c r="S5351" s="55"/>
      <c r="T5351" s="55"/>
      <c r="U5351" s="55" t="s">
        <v>38</v>
      </c>
      <c r="V5351" s="55">
        <v>40.814</v>
      </c>
      <c r="W5351" s="55">
        <v>-74.473200000000006</v>
      </c>
      <c r="X5351" s="55" t="s">
        <v>39</v>
      </c>
      <c r="Y5351" s="55" t="s">
        <v>527</v>
      </c>
      <c r="Z5351" s="55" t="s">
        <v>34</v>
      </c>
      <c r="AA5351" s="55">
        <v>0</v>
      </c>
      <c r="AB5351" s="55" t="s">
        <v>41</v>
      </c>
      <c r="AC5351" s="55">
        <v>8</v>
      </c>
      <c r="AD5351" s="55"/>
      <c r="AE5351" s="55" t="s">
        <v>47</v>
      </c>
      <c r="AF5351" s="55" t="s">
        <v>48</v>
      </c>
      <c r="AG5351" s="55">
        <v>3.8118200000000001E-3</v>
      </c>
      <c r="AH5351" s="57" t="s">
        <v>44</v>
      </c>
    </row>
    <row r="5352" spans="1:34" x14ac:dyDescent="0.25">
      <c r="A5352" s="54">
        <v>11347211</v>
      </c>
      <c r="B5352" s="55"/>
      <c r="C5352" s="55"/>
      <c r="D5352" s="55">
        <v>61582213</v>
      </c>
      <c r="E5352" s="55"/>
      <c r="F5352" s="55">
        <v>300</v>
      </c>
      <c r="G5352" s="55">
        <v>79694814</v>
      </c>
      <c r="H5352" s="55"/>
      <c r="I5352" s="55">
        <v>2275050012</v>
      </c>
      <c r="J5352" s="55">
        <v>2</v>
      </c>
      <c r="K5352" s="55" t="s">
        <v>34</v>
      </c>
      <c r="L5352" s="55" t="s">
        <v>79</v>
      </c>
      <c r="M5352" s="55">
        <v>34027</v>
      </c>
      <c r="N5352" s="55"/>
      <c r="O5352" s="55" t="s">
        <v>526</v>
      </c>
      <c r="P5352" s="55">
        <v>48811</v>
      </c>
      <c r="Q5352" s="55" t="s">
        <v>37</v>
      </c>
      <c r="R5352" s="55" t="s">
        <v>38</v>
      </c>
      <c r="S5352" s="55"/>
      <c r="T5352" s="55"/>
      <c r="U5352" s="55" t="s">
        <v>38</v>
      </c>
      <c r="V5352" s="55">
        <v>40.814</v>
      </c>
      <c r="W5352" s="55">
        <v>-74.473200000000006</v>
      </c>
      <c r="X5352" s="55" t="s">
        <v>39</v>
      </c>
      <c r="Y5352" s="55" t="s">
        <v>527</v>
      </c>
      <c r="Z5352" s="55" t="s">
        <v>34</v>
      </c>
      <c r="AA5352" s="55">
        <v>0</v>
      </c>
      <c r="AB5352" s="55" t="s">
        <v>41</v>
      </c>
      <c r="AC5352" s="55">
        <v>8</v>
      </c>
      <c r="AD5352" s="55"/>
      <c r="AE5352" s="55" t="s">
        <v>49</v>
      </c>
      <c r="AF5352" s="55" t="s">
        <v>50</v>
      </c>
      <c r="AG5352" s="55">
        <v>3.9055499999999998E-3</v>
      </c>
      <c r="AH5352" s="57" t="s">
        <v>44</v>
      </c>
    </row>
    <row r="5353" spans="1:34" x14ac:dyDescent="0.25">
      <c r="A5353" s="54">
        <v>11347211</v>
      </c>
      <c r="B5353" s="55"/>
      <c r="C5353" s="55"/>
      <c r="D5353" s="55">
        <v>61582213</v>
      </c>
      <c r="E5353" s="55"/>
      <c r="F5353" s="55">
        <v>300</v>
      </c>
      <c r="G5353" s="55">
        <v>79694714</v>
      </c>
      <c r="H5353" s="55"/>
      <c r="I5353" s="55">
        <v>2275050011</v>
      </c>
      <c r="J5353" s="55">
        <v>2</v>
      </c>
      <c r="K5353" s="55" t="s">
        <v>34</v>
      </c>
      <c r="L5353" s="55" t="s">
        <v>79</v>
      </c>
      <c r="M5353" s="55">
        <v>34027</v>
      </c>
      <c r="N5353" s="55"/>
      <c r="O5353" s="55" t="s">
        <v>526</v>
      </c>
      <c r="P5353" s="55">
        <v>48811</v>
      </c>
      <c r="Q5353" s="55" t="s">
        <v>37</v>
      </c>
      <c r="R5353" s="55" t="s">
        <v>38</v>
      </c>
      <c r="S5353" s="55"/>
      <c r="T5353" s="55"/>
      <c r="U5353" s="55" t="s">
        <v>38</v>
      </c>
      <c r="V5353" s="55">
        <v>40.814</v>
      </c>
      <c r="W5353" s="55">
        <v>-74.473200000000006</v>
      </c>
      <c r="X5353" s="55" t="s">
        <v>39</v>
      </c>
      <c r="Y5353" s="55" t="s">
        <v>527</v>
      </c>
      <c r="Z5353" s="55" t="s">
        <v>34</v>
      </c>
      <c r="AA5353" s="55">
        <v>0</v>
      </c>
      <c r="AB5353" s="55" t="s">
        <v>41</v>
      </c>
      <c r="AC5353" s="55">
        <v>8</v>
      </c>
      <c r="AD5353" s="55"/>
      <c r="AE5353" s="55" t="s">
        <v>49</v>
      </c>
      <c r="AF5353" s="55" t="s">
        <v>50</v>
      </c>
      <c r="AG5353" s="55">
        <v>2.1302999999999999E-3</v>
      </c>
      <c r="AH5353" s="57" t="s">
        <v>44</v>
      </c>
    </row>
    <row r="5354" spans="1:34" x14ac:dyDescent="0.25">
      <c r="A5354" s="54">
        <v>11347211</v>
      </c>
      <c r="B5354" s="55"/>
      <c r="C5354" s="55"/>
      <c r="D5354" s="55">
        <v>61582213</v>
      </c>
      <c r="E5354" s="55"/>
      <c r="F5354" s="55">
        <v>300</v>
      </c>
      <c r="G5354" s="55">
        <v>79694814</v>
      </c>
      <c r="H5354" s="55"/>
      <c r="I5354" s="55">
        <v>2275050012</v>
      </c>
      <c r="J5354" s="55">
        <v>2</v>
      </c>
      <c r="K5354" s="55" t="s">
        <v>34</v>
      </c>
      <c r="L5354" s="55" t="s">
        <v>79</v>
      </c>
      <c r="M5354" s="55">
        <v>34027</v>
      </c>
      <c r="N5354" s="55"/>
      <c r="O5354" s="55" t="s">
        <v>526</v>
      </c>
      <c r="P5354" s="55">
        <v>48811</v>
      </c>
      <c r="Q5354" s="55" t="s">
        <v>37</v>
      </c>
      <c r="R5354" s="55" t="s">
        <v>38</v>
      </c>
      <c r="S5354" s="55"/>
      <c r="T5354" s="55"/>
      <c r="U5354" s="55" t="s">
        <v>38</v>
      </c>
      <c r="V5354" s="55">
        <v>40.814</v>
      </c>
      <c r="W5354" s="55">
        <v>-74.473200000000006</v>
      </c>
      <c r="X5354" s="55" t="s">
        <v>39</v>
      </c>
      <c r="Y5354" s="55" t="s">
        <v>527</v>
      </c>
      <c r="Z5354" s="55" t="s">
        <v>34</v>
      </c>
      <c r="AA5354" s="55">
        <v>0</v>
      </c>
      <c r="AB5354" s="55" t="s">
        <v>41</v>
      </c>
      <c r="AC5354" s="55">
        <v>8</v>
      </c>
      <c r="AD5354" s="55"/>
      <c r="AE5354" s="55" t="s">
        <v>51</v>
      </c>
      <c r="AF5354" s="55" t="s">
        <v>52</v>
      </c>
      <c r="AG5354" s="55">
        <v>5.3417999999999998E-3</v>
      </c>
      <c r="AH5354" s="57" t="s">
        <v>44</v>
      </c>
    </row>
    <row r="5355" spans="1:34" x14ac:dyDescent="0.25">
      <c r="A5355" s="54">
        <v>11347211</v>
      </c>
      <c r="B5355" s="55"/>
      <c r="C5355" s="55"/>
      <c r="D5355" s="55">
        <v>61582213</v>
      </c>
      <c r="E5355" s="55"/>
      <c r="F5355" s="55">
        <v>300</v>
      </c>
      <c r="G5355" s="55">
        <v>79694714</v>
      </c>
      <c r="H5355" s="55"/>
      <c r="I5355" s="55">
        <v>2275050011</v>
      </c>
      <c r="J5355" s="55">
        <v>2</v>
      </c>
      <c r="K5355" s="55" t="s">
        <v>34</v>
      </c>
      <c r="L5355" s="55" t="s">
        <v>79</v>
      </c>
      <c r="M5355" s="55">
        <v>34027</v>
      </c>
      <c r="N5355" s="55"/>
      <c r="O5355" s="55" t="s">
        <v>526</v>
      </c>
      <c r="P5355" s="55">
        <v>48811</v>
      </c>
      <c r="Q5355" s="55" t="s">
        <v>37</v>
      </c>
      <c r="R5355" s="55" t="s">
        <v>38</v>
      </c>
      <c r="S5355" s="55"/>
      <c r="T5355" s="55"/>
      <c r="U5355" s="55" t="s">
        <v>38</v>
      </c>
      <c r="V5355" s="55">
        <v>40.814</v>
      </c>
      <c r="W5355" s="55">
        <v>-74.473200000000006</v>
      </c>
      <c r="X5355" s="55" t="s">
        <v>39</v>
      </c>
      <c r="Y5355" s="55" t="s">
        <v>527</v>
      </c>
      <c r="Z5355" s="55" t="s">
        <v>34</v>
      </c>
      <c r="AA5355" s="55">
        <v>0</v>
      </c>
      <c r="AB5355" s="55" t="s">
        <v>41</v>
      </c>
      <c r="AC5355" s="55">
        <v>8</v>
      </c>
      <c r="AD5355" s="55"/>
      <c r="AE5355" s="55" t="s">
        <v>51</v>
      </c>
      <c r="AF5355" s="55" t="s">
        <v>52</v>
      </c>
      <c r="AG5355" s="55">
        <v>5.8500000000000002E-4</v>
      </c>
      <c r="AH5355" s="57" t="s">
        <v>44</v>
      </c>
    </row>
    <row r="5356" spans="1:34" x14ac:dyDescent="0.25">
      <c r="A5356" s="54">
        <v>11347211</v>
      </c>
      <c r="B5356" s="55"/>
      <c r="C5356" s="55"/>
      <c r="D5356" s="55">
        <v>61582213</v>
      </c>
      <c r="E5356" s="55"/>
      <c r="F5356" s="55">
        <v>300</v>
      </c>
      <c r="G5356" s="55">
        <v>79694814</v>
      </c>
      <c r="H5356" s="55"/>
      <c r="I5356" s="55">
        <v>2275050012</v>
      </c>
      <c r="J5356" s="55">
        <v>2</v>
      </c>
      <c r="K5356" s="55" t="s">
        <v>34</v>
      </c>
      <c r="L5356" s="55" t="s">
        <v>79</v>
      </c>
      <c r="M5356" s="55">
        <v>34027</v>
      </c>
      <c r="N5356" s="55"/>
      <c r="O5356" s="55" t="s">
        <v>526</v>
      </c>
      <c r="P5356" s="55">
        <v>48811</v>
      </c>
      <c r="Q5356" s="55" t="s">
        <v>37</v>
      </c>
      <c r="R5356" s="55" t="s">
        <v>38</v>
      </c>
      <c r="S5356" s="55"/>
      <c r="T5356" s="55"/>
      <c r="U5356" s="55" t="s">
        <v>38</v>
      </c>
      <c r="V5356" s="55">
        <v>40.814</v>
      </c>
      <c r="W5356" s="55">
        <v>-74.473200000000006</v>
      </c>
      <c r="X5356" s="55" t="s">
        <v>39</v>
      </c>
      <c r="Y5356" s="55" t="s">
        <v>527</v>
      </c>
      <c r="Z5356" s="55" t="s">
        <v>34</v>
      </c>
      <c r="AA5356" s="55">
        <v>0</v>
      </c>
      <c r="AB5356" s="55" t="s">
        <v>41</v>
      </c>
      <c r="AC5356" s="55">
        <v>8</v>
      </c>
      <c r="AD5356" s="55"/>
      <c r="AE5356" s="55" t="s">
        <v>53</v>
      </c>
      <c r="AF5356" s="55" t="s">
        <v>54</v>
      </c>
      <c r="AG5356" s="55">
        <v>0.15802099999999999</v>
      </c>
      <c r="AH5356" s="57" t="s">
        <v>44</v>
      </c>
    </row>
    <row r="5357" spans="1:34" x14ac:dyDescent="0.25">
      <c r="A5357" s="54">
        <v>11347211</v>
      </c>
      <c r="B5357" s="55"/>
      <c r="C5357" s="55"/>
      <c r="D5357" s="55">
        <v>61582213</v>
      </c>
      <c r="E5357" s="55"/>
      <c r="F5357" s="55">
        <v>300</v>
      </c>
      <c r="G5357" s="55">
        <v>79694714</v>
      </c>
      <c r="H5357" s="55"/>
      <c r="I5357" s="55">
        <v>2275050011</v>
      </c>
      <c r="J5357" s="55">
        <v>2</v>
      </c>
      <c r="K5357" s="55" t="s">
        <v>34</v>
      </c>
      <c r="L5357" s="55" t="s">
        <v>79</v>
      </c>
      <c r="M5357" s="55">
        <v>34027</v>
      </c>
      <c r="N5357" s="55"/>
      <c r="O5357" s="55" t="s">
        <v>526</v>
      </c>
      <c r="P5357" s="55">
        <v>48811</v>
      </c>
      <c r="Q5357" s="55" t="s">
        <v>37</v>
      </c>
      <c r="R5357" s="55" t="s">
        <v>38</v>
      </c>
      <c r="S5357" s="55"/>
      <c r="T5357" s="55"/>
      <c r="U5357" s="55" t="s">
        <v>38</v>
      </c>
      <c r="V5357" s="55">
        <v>40.814</v>
      </c>
      <c r="W5357" s="55">
        <v>-74.473200000000006</v>
      </c>
      <c r="X5357" s="55" t="s">
        <v>39</v>
      </c>
      <c r="Y5357" s="55" t="s">
        <v>527</v>
      </c>
      <c r="Z5357" s="55" t="s">
        <v>34</v>
      </c>
      <c r="AA5357" s="55">
        <v>0</v>
      </c>
      <c r="AB5357" s="55" t="s">
        <v>41</v>
      </c>
      <c r="AC5357" s="55">
        <v>8</v>
      </c>
      <c r="AD5357" s="55"/>
      <c r="AE5357" s="55" t="s">
        <v>53</v>
      </c>
      <c r="AF5357" s="55" t="s">
        <v>54</v>
      </c>
      <c r="AG5357" s="55">
        <v>0.108126</v>
      </c>
      <c r="AH5357" s="57" t="s">
        <v>44</v>
      </c>
    </row>
    <row r="5358" spans="1:34" x14ac:dyDescent="0.25">
      <c r="A5358" s="54">
        <v>11347211</v>
      </c>
      <c r="B5358" s="55"/>
      <c r="C5358" s="55"/>
      <c r="D5358" s="55">
        <v>61582213</v>
      </c>
      <c r="E5358" s="55"/>
      <c r="F5358" s="55">
        <v>300</v>
      </c>
      <c r="G5358" s="55">
        <v>79694714</v>
      </c>
      <c r="H5358" s="55"/>
      <c r="I5358" s="55">
        <v>2275050011</v>
      </c>
      <c r="J5358" s="55">
        <v>2</v>
      </c>
      <c r="K5358" s="55" t="s">
        <v>34</v>
      </c>
      <c r="L5358" s="55" t="s">
        <v>79</v>
      </c>
      <c r="M5358" s="55">
        <v>34027</v>
      </c>
      <c r="N5358" s="55"/>
      <c r="O5358" s="55" t="s">
        <v>526</v>
      </c>
      <c r="P5358" s="55">
        <v>48811</v>
      </c>
      <c r="Q5358" s="55" t="s">
        <v>37</v>
      </c>
      <c r="R5358" s="55" t="s">
        <v>38</v>
      </c>
      <c r="S5358" s="55"/>
      <c r="T5358" s="55"/>
      <c r="U5358" s="55" t="s">
        <v>38</v>
      </c>
      <c r="V5358" s="55">
        <v>40.814</v>
      </c>
      <c r="W5358" s="55">
        <v>-74.473200000000006</v>
      </c>
      <c r="X5358" s="55" t="s">
        <v>39</v>
      </c>
      <c r="Y5358" s="55" t="s">
        <v>527</v>
      </c>
      <c r="Z5358" s="55" t="s">
        <v>34</v>
      </c>
      <c r="AA5358" s="55">
        <v>0</v>
      </c>
      <c r="AB5358" s="55" t="s">
        <v>41</v>
      </c>
      <c r="AC5358" s="55">
        <v>8</v>
      </c>
      <c r="AD5358" s="55"/>
      <c r="AE5358" s="55">
        <v>7439921</v>
      </c>
      <c r="AF5358" s="55" t="s">
        <v>55</v>
      </c>
      <c r="AG5358" s="55">
        <v>1.3835599999999999E-4</v>
      </c>
      <c r="AH5358" s="57" t="s">
        <v>44</v>
      </c>
    </row>
    <row r="5359" spans="1:34" x14ac:dyDescent="0.25">
      <c r="A5359" s="54">
        <v>11711611</v>
      </c>
      <c r="B5359" s="55"/>
      <c r="C5359" s="55"/>
      <c r="D5359" s="55">
        <v>61223613</v>
      </c>
      <c r="E5359" s="55"/>
      <c r="F5359" s="55">
        <v>300</v>
      </c>
      <c r="G5359" s="55">
        <v>78985314</v>
      </c>
      <c r="H5359" s="55"/>
      <c r="I5359" s="55">
        <v>2275050011</v>
      </c>
      <c r="J5359" s="55">
        <v>2</v>
      </c>
      <c r="K5359" s="55" t="s">
        <v>34</v>
      </c>
      <c r="L5359" s="55" t="s">
        <v>159</v>
      </c>
      <c r="M5359" s="55">
        <v>34033</v>
      </c>
      <c r="N5359" s="55"/>
      <c r="O5359" s="55" t="s">
        <v>528</v>
      </c>
      <c r="P5359" s="55">
        <v>48811</v>
      </c>
      <c r="Q5359" s="55" t="s">
        <v>37</v>
      </c>
      <c r="R5359" s="55" t="s">
        <v>38</v>
      </c>
      <c r="S5359" s="55"/>
      <c r="T5359" s="55"/>
      <c r="U5359" s="55" t="s">
        <v>38</v>
      </c>
      <c r="V5359" s="55">
        <v>39.560600000000001</v>
      </c>
      <c r="W5359" s="55">
        <v>-75.218599999999995</v>
      </c>
      <c r="X5359" s="55" t="s">
        <v>39</v>
      </c>
      <c r="Y5359" s="55" t="s">
        <v>222</v>
      </c>
      <c r="Z5359" s="55" t="s">
        <v>34</v>
      </c>
      <c r="AA5359" s="55">
        <v>0</v>
      </c>
      <c r="AB5359" s="55" t="s">
        <v>41</v>
      </c>
      <c r="AC5359" s="55">
        <v>8</v>
      </c>
      <c r="AD5359" s="55"/>
      <c r="AE5359" s="55" t="s">
        <v>42</v>
      </c>
      <c r="AF5359" s="55" t="s">
        <v>43</v>
      </c>
      <c r="AG5359" s="55">
        <v>5.3824199999999997E-3</v>
      </c>
      <c r="AH5359" s="57" t="s">
        <v>44</v>
      </c>
    </row>
    <row r="5360" spans="1:34" x14ac:dyDescent="0.25">
      <c r="A5360" s="54">
        <v>11711611</v>
      </c>
      <c r="B5360" s="55"/>
      <c r="C5360" s="55"/>
      <c r="D5360" s="55">
        <v>61223613</v>
      </c>
      <c r="E5360" s="55"/>
      <c r="F5360" s="55">
        <v>300</v>
      </c>
      <c r="G5360" s="55">
        <v>78985314</v>
      </c>
      <c r="H5360" s="55"/>
      <c r="I5360" s="55">
        <v>2275050011</v>
      </c>
      <c r="J5360" s="55">
        <v>2</v>
      </c>
      <c r="K5360" s="55" t="s">
        <v>34</v>
      </c>
      <c r="L5360" s="55" t="s">
        <v>159</v>
      </c>
      <c r="M5360" s="55">
        <v>34033</v>
      </c>
      <c r="N5360" s="55"/>
      <c r="O5360" s="55" t="s">
        <v>528</v>
      </c>
      <c r="P5360" s="55">
        <v>48811</v>
      </c>
      <c r="Q5360" s="55" t="s">
        <v>37</v>
      </c>
      <c r="R5360" s="55" t="s">
        <v>38</v>
      </c>
      <c r="S5360" s="55"/>
      <c r="T5360" s="55"/>
      <c r="U5360" s="55" t="s">
        <v>38</v>
      </c>
      <c r="V5360" s="55">
        <v>39.560600000000001</v>
      </c>
      <c r="W5360" s="55">
        <v>-75.218599999999995</v>
      </c>
      <c r="X5360" s="55" t="s">
        <v>39</v>
      </c>
      <c r="Y5360" s="55" t="s">
        <v>222</v>
      </c>
      <c r="Z5360" s="55" t="s">
        <v>34</v>
      </c>
      <c r="AA5360" s="55">
        <v>0</v>
      </c>
      <c r="AB5360" s="55" t="s">
        <v>41</v>
      </c>
      <c r="AC5360" s="55">
        <v>8</v>
      </c>
      <c r="AD5360" s="55"/>
      <c r="AE5360" s="55" t="s">
        <v>45</v>
      </c>
      <c r="AF5360" s="55" t="s">
        <v>46</v>
      </c>
      <c r="AG5360" s="55">
        <v>3.5769699999999997E-4</v>
      </c>
      <c r="AH5360" s="57" t="s">
        <v>44</v>
      </c>
    </row>
    <row r="5361" spans="1:34" x14ac:dyDescent="0.25">
      <c r="A5361" s="54">
        <v>11711611</v>
      </c>
      <c r="B5361" s="55"/>
      <c r="C5361" s="55"/>
      <c r="D5361" s="55">
        <v>61223613</v>
      </c>
      <c r="E5361" s="55"/>
      <c r="F5361" s="55">
        <v>300</v>
      </c>
      <c r="G5361" s="55">
        <v>78985314</v>
      </c>
      <c r="H5361" s="55"/>
      <c r="I5361" s="55">
        <v>2275050011</v>
      </c>
      <c r="J5361" s="55">
        <v>2</v>
      </c>
      <c r="K5361" s="55" t="s">
        <v>34</v>
      </c>
      <c r="L5361" s="55" t="s">
        <v>159</v>
      </c>
      <c r="M5361" s="55">
        <v>34033</v>
      </c>
      <c r="N5361" s="55"/>
      <c r="O5361" s="55" t="s">
        <v>528</v>
      </c>
      <c r="P5361" s="55">
        <v>48811</v>
      </c>
      <c r="Q5361" s="55" t="s">
        <v>37</v>
      </c>
      <c r="R5361" s="55" t="s">
        <v>38</v>
      </c>
      <c r="S5361" s="55"/>
      <c r="T5361" s="55"/>
      <c r="U5361" s="55" t="s">
        <v>38</v>
      </c>
      <c r="V5361" s="55">
        <v>39.560600000000001</v>
      </c>
      <c r="W5361" s="55">
        <v>-75.218599999999995</v>
      </c>
      <c r="X5361" s="55" t="s">
        <v>39</v>
      </c>
      <c r="Y5361" s="55" t="s">
        <v>222</v>
      </c>
      <c r="Z5361" s="55" t="s">
        <v>34</v>
      </c>
      <c r="AA5361" s="55">
        <v>0</v>
      </c>
      <c r="AB5361" s="55" t="s">
        <v>41</v>
      </c>
      <c r="AC5361" s="55">
        <v>8</v>
      </c>
      <c r="AD5361" s="55"/>
      <c r="AE5361" s="55" t="s">
        <v>47</v>
      </c>
      <c r="AF5361" s="55" t="s">
        <v>48</v>
      </c>
      <c r="AG5361" s="55">
        <v>5.8420199999999999E-3</v>
      </c>
      <c r="AH5361" s="57" t="s">
        <v>44</v>
      </c>
    </row>
    <row r="5362" spans="1:34" x14ac:dyDescent="0.25">
      <c r="A5362" s="54">
        <v>11711611</v>
      </c>
      <c r="B5362" s="55"/>
      <c r="C5362" s="55"/>
      <c r="D5362" s="55">
        <v>61223613</v>
      </c>
      <c r="E5362" s="55"/>
      <c r="F5362" s="55">
        <v>300</v>
      </c>
      <c r="G5362" s="55">
        <v>78985314</v>
      </c>
      <c r="H5362" s="55"/>
      <c r="I5362" s="55">
        <v>2275050011</v>
      </c>
      <c r="J5362" s="55">
        <v>2</v>
      </c>
      <c r="K5362" s="55" t="s">
        <v>34</v>
      </c>
      <c r="L5362" s="55" t="s">
        <v>159</v>
      </c>
      <c r="M5362" s="55">
        <v>34033</v>
      </c>
      <c r="N5362" s="55"/>
      <c r="O5362" s="55" t="s">
        <v>528</v>
      </c>
      <c r="P5362" s="55">
        <v>48811</v>
      </c>
      <c r="Q5362" s="55" t="s">
        <v>37</v>
      </c>
      <c r="R5362" s="55" t="s">
        <v>38</v>
      </c>
      <c r="S5362" s="55"/>
      <c r="T5362" s="55"/>
      <c r="U5362" s="55" t="s">
        <v>38</v>
      </c>
      <c r="V5362" s="55">
        <v>39.560600000000001</v>
      </c>
      <c r="W5362" s="55">
        <v>-75.218599999999995</v>
      </c>
      <c r="X5362" s="55" t="s">
        <v>39</v>
      </c>
      <c r="Y5362" s="55" t="s">
        <v>222</v>
      </c>
      <c r="Z5362" s="55" t="s">
        <v>34</v>
      </c>
      <c r="AA5362" s="55">
        <v>0</v>
      </c>
      <c r="AB5362" s="55" t="s">
        <v>41</v>
      </c>
      <c r="AC5362" s="55">
        <v>8</v>
      </c>
      <c r="AD5362" s="55"/>
      <c r="AE5362" s="55" t="s">
        <v>49</v>
      </c>
      <c r="AF5362" s="55" t="s">
        <v>50</v>
      </c>
      <c r="AG5362" s="55">
        <v>8.4667000000000006E-3</v>
      </c>
      <c r="AH5362" s="57" t="s">
        <v>44</v>
      </c>
    </row>
    <row r="5363" spans="1:34" x14ac:dyDescent="0.25">
      <c r="A5363" s="54">
        <v>11711611</v>
      </c>
      <c r="B5363" s="55"/>
      <c r="C5363" s="55"/>
      <c r="D5363" s="55">
        <v>61223613</v>
      </c>
      <c r="E5363" s="55"/>
      <c r="F5363" s="55">
        <v>300</v>
      </c>
      <c r="G5363" s="55">
        <v>78985314</v>
      </c>
      <c r="H5363" s="55"/>
      <c r="I5363" s="55">
        <v>2275050011</v>
      </c>
      <c r="J5363" s="55">
        <v>2</v>
      </c>
      <c r="K5363" s="55" t="s">
        <v>34</v>
      </c>
      <c r="L5363" s="55" t="s">
        <v>159</v>
      </c>
      <c r="M5363" s="55">
        <v>34033</v>
      </c>
      <c r="N5363" s="55"/>
      <c r="O5363" s="55" t="s">
        <v>528</v>
      </c>
      <c r="P5363" s="55">
        <v>48811</v>
      </c>
      <c r="Q5363" s="55" t="s">
        <v>37</v>
      </c>
      <c r="R5363" s="55" t="s">
        <v>38</v>
      </c>
      <c r="S5363" s="55"/>
      <c r="T5363" s="55"/>
      <c r="U5363" s="55" t="s">
        <v>38</v>
      </c>
      <c r="V5363" s="55">
        <v>39.560600000000001</v>
      </c>
      <c r="W5363" s="55">
        <v>-75.218599999999995</v>
      </c>
      <c r="X5363" s="55" t="s">
        <v>39</v>
      </c>
      <c r="Y5363" s="55" t="s">
        <v>222</v>
      </c>
      <c r="Z5363" s="55" t="s">
        <v>34</v>
      </c>
      <c r="AA5363" s="55">
        <v>0</v>
      </c>
      <c r="AB5363" s="55" t="s">
        <v>41</v>
      </c>
      <c r="AC5363" s="55">
        <v>8</v>
      </c>
      <c r="AD5363" s="55"/>
      <c r="AE5363" s="55" t="s">
        <v>51</v>
      </c>
      <c r="AF5363" s="55" t="s">
        <v>52</v>
      </c>
      <c r="AG5363" s="55">
        <v>2.3250300000000001E-3</v>
      </c>
      <c r="AH5363" s="57" t="s">
        <v>44</v>
      </c>
    </row>
    <row r="5364" spans="1:34" x14ac:dyDescent="0.25">
      <c r="A5364" s="54">
        <v>11711611</v>
      </c>
      <c r="B5364" s="55"/>
      <c r="C5364" s="55"/>
      <c r="D5364" s="55">
        <v>61223613</v>
      </c>
      <c r="E5364" s="55"/>
      <c r="F5364" s="55">
        <v>300</v>
      </c>
      <c r="G5364" s="55">
        <v>78985314</v>
      </c>
      <c r="H5364" s="55"/>
      <c r="I5364" s="55">
        <v>2275050011</v>
      </c>
      <c r="J5364" s="55">
        <v>2</v>
      </c>
      <c r="K5364" s="55" t="s">
        <v>34</v>
      </c>
      <c r="L5364" s="55" t="s">
        <v>159</v>
      </c>
      <c r="M5364" s="55">
        <v>34033</v>
      </c>
      <c r="N5364" s="55"/>
      <c r="O5364" s="55" t="s">
        <v>528</v>
      </c>
      <c r="P5364" s="55">
        <v>48811</v>
      </c>
      <c r="Q5364" s="55" t="s">
        <v>37</v>
      </c>
      <c r="R5364" s="55" t="s">
        <v>38</v>
      </c>
      <c r="S5364" s="55"/>
      <c r="T5364" s="55"/>
      <c r="U5364" s="55" t="s">
        <v>38</v>
      </c>
      <c r="V5364" s="55">
        <v>39.560600000000001</v>
      </c>
      <c r="W5364" s="55">
        <v>-75.218599999999995</v>
      </c>
      <c r="X5364" s="55" t="s">
        <v>39</v>
      </c>
      <c r="Y5364" s="55" t="s">
        <v>222</v>
      </c>
      <c r="Z5364" s="55" t="s">
        <v>34</v>
      </c>
      <c r="AA5364" s="55">
        <v>0</v>
      </c>
      <c r="AB5364" s="55" t="s">
        <v>41</v>
      </c>
      <c r="AC5364" s="55">
        <v>8</v>
      </c>
      <c r="AD5364" s="55"/>
      <c r="AE5364" s="55" t="s">
        <v>53</v>
      </c>
      <c r="AF5364" s="55" t="s">
        <v>54</v>
      </c>
      <c r="AG5364" s="55">
        <v>0.42973800000000001</v>
      </c>
      <c r="AH5364" s="57" t="s">
        <v>44</v>
      </c>
    </row>
    <row r="5365" spans="1:34" x14ac:dyDescent="0.25">
      <c r="A5365" s="54">
        <v>11711611</v>
      </c>
      <c r="B5365" s="55"/>
      <c r="C5365" s="55"/>
      <c r="D5365" s="55">
        <v>61223613</v>
      </c>
      <c r="E5365" s="55"/>
      <c r="F5365" s="55">
        <v>300</v>
      </c>
      <c r="G5365" s="55">
        <v>78985314</v>
      </c>
      <c r="H5365" s="55"/>
      <c r="I5365" s="55">
        <v>2275050011</v>
      </c>
      <c r="J5365" s="55">
        <v>2</v>
      </c>
      <c r="K5365" s="55" t="s">
        <v>34</v>
      </c>
      <c r="L5365" s="55" t="s">
        <v>159</v>
      </c>
      <c r="M5365" s="55">
        <v>34033</v>
      </c>
      <c r="N5365" s="55"/>
      <c r="O5365" s="55" t="s">
        <v>528</v>
      </c>
      <c r="P5365" s="55">
        <v>48811</v>
      </c>
      <c r="Q5365" s="55" t="s">
        <v>37</v>
      </c>
      <c r="R5365" s="55" t="s">
        <v>38</v>
      </c>
      <c r="S5365" s="55"/>
      <c r="T5365" s="55"/>
      <c r="U5365" s="55" t="s">
        <v>38</v>
      </c>
      <c r="V5365" s="55">
        <v>39.560600000000001</v>
      </c>
      <c r="W5365" s="55">
        <v>-75.218599999999995</v>
      </c>
      <c r="X5365" s="55" t="s">
        <v>39</v>
      </c>
      <c r="Y5365" s="55" t="s">
        <v>222</v>
      </c>
      <c r="Z5365" s="55" t="s">
        <v>34</v>
      </c>
      <c r="AA5365" s="55">
        <v>0</v>
      </c>
      <c r="AB5365" s="55" t="s">
        <v>41</v>
      </c>
      <c r="AC5365" s="55">
        <v>8</v>
      </c>
      <c r="AD5365" s="55"/>
      <c r="AE5365" s="55">
        <v>7439921</v>
      </c>
      <c r="AF5365" s="55" t="s">
        <v>55</v>
      </c>
      <c r="AG5365" s="55">
        <v>5.4988499999999996E-4</v>
      </c>
      <c r="AH5365" s="57" t="s">
        <v>44</v>
      </c>
    </row>
    <row r="5366" spans="1:34" x14ac:dyDescent="0.25">
      <c r="A5366" s="54">
        <v>9369811</v>
      </c>
      <c r="B5366" s="55"/>
      <c r="C5366" s="55"/>
      <c r="D5366" s="55">
        <v>62538213</v>
      </c>
      <c r="E5366" s="55"/>
      <c r="F5366" s="55">
        <v>300</v>
      </c>
      <c r="G5366" s="55">
        <v>84015814</v>
      </c>
      <c r="H5366" s="55"/>
      <c r="I5366" s="55">
        <v>2275050012</v>
      </c>
      <c r="J5366" s="55">
        <v>2</v>
      </c>
      <c r="K5366" s="55" t="s">
        <v>34</v>
      </c>
      <c r="L5366" s="55" t="s">
        <v>218</v>
      </c>
      <c r="M5366" s="55">
        <v>34039</v>
      </c>
      <c r="N5366" s="55"/>
      <c r="O5366" s="55" t="s">
        <v>529</v>
      </c>
      <c r="P5366" s="55">
        <v>48811</v>
      </c>
      <c r="Q5366" s="55" t="s">
        <v>37</v>
      </c>
      <c r="R5366" s="55" t="s">
        <v>38</v>
      </c>
      <c r="S5366" s="55"/>
      <c r="T5366" s="55"/>
      <c r="U5366" s="55" t="s">
        <v>38</v>
      </c>
      <c r="V5366" s="55">
        <v>40.617449999999998</v>
      </c>
      <c r="W5366" s="55">
        <v>-74.244590000000002</v>
      </c>
      <c r="X5366" s="55" t="s">
        <v>39</v>
      </c>
      <c r="Y5366" s="55" t="s">
        <v>529</v>
      </c>
      <c r="Z5366" s="55" t="s">
        <v>34</v>
      </c>
      <c r="AA5366" s="55">
        <v>0</v>
      </c>
      <c r="AB5366" s="55" t="s">
        <v>41</v>
      </c>
      <c r="AC5366" s="55">
        <v>8</v>
      </c>
      <c r="AD5366" s="55"/>
      <c r="AE5366" s="55" t="s">
        <v>42</v>
      </c>
      <c r="AF5366" s="55" t="s">
        <v>43</v>
      </c>
      <c r="AG5366" s="55">
        <v>2.04034</v>
      </c>
      <c r="AH5366" s="57" t="s">
        <v>44</v>
      </c>
    </row>
    <row r="5367" spans="1:34" x14ac:dyDescent="0.25">
      <c r="A5367" s="54">
        <v>9369811</v>
      </c>
      <c r="B5367" s="55"/>
      <c r="C5367" s="55"/>
      <c r="D5367" s="55">
        <v>62538213</v>
      </c>
      <c r="E5367" s="55"/>
      <c r="F5367" s="55">
        <v>300</v>
      </c>
      <c r="G5367" s="55">
        <v>84015714</v>
      </c>
      <c r="H5367" s="55"/>
      <c r="I5367" s="55">
        <v>2275050011</v>
      </c>
      <c r="J5367" s="55">
        <v>2</v>
      </c>
      <c r="K5367" s="55" t="s">
        <v>34</v>
      </c>
      <c r="L5367" s="55" t="s">
        <v>218</v>
      </c>
      <c r="M5367" s="55">
        <v>34039</v>
      </c>
      <c r="N5367" s="55"/>
      <c r="O5367" s="55" t="s">
        <v>529</v>
      </c>
      <c r="P5367" s="55">
        <v>48811</v>
      </c>
      <c r="Q5367" s="55" t="s">
        <v>37</v>
      </c>
      <c r="R5367" s="55" t="s">
        <v>38</v>
      </c>
      <c r="S5367" s="55"/>
      <c r="T5367" s="55"/>
      <c r="U5367" s="55" t="s">
        <v>38</v>
      </c>
      <c r="V5367" s="55">
        <v>40.617449999999998</v>
      </c>
      <c r="W5367" s="55">
        <v>-74.244590000000002</v>
      </c>
      <c r="X5367" s="55" t="s">
        <v>39</v>
      </c>
      <c r="Y5367" s="55" t="s">
        <v>529</v>
      </c>
      <c r="Z5367" s="55" t="s">
        <v>34</v>
      </c>
      <c r="AA5367" s="55">
        <v>0</v>
      </c>
      <c r="AB5367" s="55" t="s">
        <v>41</v>
      </c>
      <c r="AC5367" s="55">
        <v>8</v>
      </c>
      <c r="AD5367" s="55"/>
      <c r="AE5367" s="55" t="s">
        <v>42</v>
      </c>
      <c r="AF5367" s="55" t="s">
        <v>43</v>
      </c>
      <c r="AG5367" s="55">
        <v>1.15072</v>
      </c>
      <c r="AH5367" s="57" t="s">
        <v>44</v>
      </c>
    </row>
    <row r="5368" spans="1:34" x14ac:dyDescent="0.25">
      <c r="A5368" s="54">
        <v>9369811</v>
      </c>
      <c r="B5368" s="55"/>
      <c r="C5368" s="55"/>
      <c r="D5368" s="55">
        <v>63226513</v>
      </c>
      <c r="E5368" s="55"/>
      <c r="F5368" s="55">
        <v>300</v>
      </c>
      <c r="G5368" s="55">
        <v>86950514</v>
      </c>
      <c r="H5368" s="55"/>
      <c r="I5368" s="55">
        <v>2275001000</v>
      </c>
      <c r="J5368" s="55">
        <v>2</v>
      </c>
      <c r="K5368" s="55" t="s">
        <v>34</v>
      </c>
      <c r="L5368" s="55" t="s">
        <v>218</v>
      </c>
      <c r="M5368" s="55">
        <v>34039</v>
      </c>
      <c r="N5368" s="55"/>
      <c r="O5368" s="55" t="s">
        <v>529</v>
      </c>
      <c r="P5368" s="55">
        <v>48811</v>
      </c>
      <c r="Q5368" s="55" t="s">
        <v>37</v>
      </c>
      <c r="R5368" s="55" t="s">
        <v>38</v>
      </c>
      <c r="S5368" s="55"/>
      <c r="T5368" s="55"/>
      <c r="U5368" s="55" t="s">
        <v>38</v>
      </c>
      <c r="V5368" s="55">
        <v>40.617449999999998</v>
      </c>
      <c r="W5368" s="55">
        <v>-74.244590000000002</v>
      </c>
      <c r="X5368" s="55" t="s">
        <v>39</v>
      </c>
      <c r="Y5368" s="55" t="s">
        <v>529</v>
      </c>
      <c r="Z5368" s="55" t="s">
        <v>34</v>
      </c>
      <c r="AA5368" s="55">
        <v>0</v>
      </c>
      <c r="AB5368" s="55" t="s">
        <v>41</v>
      </c>
      <c r="AC5368" s="55">
        <v>8</v>
      </c>
      <c r="AD5368" s="55"/>
      <c r="AE5368" s="55" t="s">
        <v>42</v>
      </c>
      <c r="AF5368" s="55" t="s">
        <v>43</v>
      </c>
      <c r="AG5368" s="55">
        <v>1.35548</v>
      </c>
      <c r="AH5368" s="57" t="s">
        <v>44</v>
      </c>
    </row>
    <row r="5369" spans="1:34" x14ac:dyDescent="0.25">
      <c r="A5369" s="54">
        <v>9369811</v>
      </c>
      <c r="B5369" s="55"/>
      <c r="C5369" s="55"/>
      <c r="D5369" s="55">
        <v>62538213</v>
      </c>
      <c r="E5369" s="55"/>
      <c r="F5369" s="55">
        <v>300</v>
      </c>
      <c r="G5369" s="55">
        <v>84015814</v>
      </c>
      <c r="H5369" s="55"/>
      <c r="I5369" s="55">
        <v>2275050012</v>
      </c>
      <c r="J5369" s="55">
        <v>2</v>
      </c>
      <c r="K5369" s="55" t="s">
        <v>34</v>
      </c>
      <c r="L5369" s="55" t="s">
        <v>218</v>
      </c>
      <c r="M5369" s="55">
        <v>34039</v>
      </c>
      <c r="N5369" s="55"/>
      <c r="O5369" s="55" t="s">
        <v>529</v>
      </c>
      <c r="P5369" s="55">
        <v>48811</v>
      </c>
      <c r="Q5369" s="55" t="s">
        <v>37</v>
      </c>
      <c r="R5369" s="55" t="s">
        <v>38</v>
      </c>
      <c r="S5369" s="55"/>
      <c r="T5369" s="55"/>
      <c r="U5369" s="55" t="s">
        <v>38</v>
      </c>
      <c r="V5369" s="55">
        <v>40.617449999999998</v>
      </c>
      <c r="W5369" s="55">
        <v>-74.244590000000002</v>
      </c>
      <c r="X5369" s="55" t="s">
        <v>39</v>
      </c>
      <c r="Y5369" s="55" t="s">
        <v>529</v>
      </c>
      <c r="Z5369" s="55" t="s">
        <v>34</v>
      </c>
      <c r="AA5369" s="55">
        <v>0</v>
      </c>
      <c r="AB5369" s="55" t="s">
        <v>41</v>
      </c>
      <c r="AC5369" s="55">
        <v>8</v>
      </c>
      <c r="AD5369" s="55"/>
      <c r="AE5369" s="55" t="s">
        <v>45</v>
      </c>
      <c r="AF5369" s="55" t="s">
        <v>46</v>
      </c>
      <c r="AG5369" s="55">
        <v>0.21773000000000001</v>
      </c>
      <c r="AH5369" s="57" t="s">
        <v>44</v>
      </c>
    </row>
    <row r="5370" spans="1:34" x14ac:dyDescent="0.25">
      <c r="A5370" s="54">
        <v>9369811</v>
      </c>
      <c r="B5370" s="55"/>
      <c r="C5370" s="55"/>
      <c r="D5370" s="55">
        <v>62538213</v>
      </c>
      <c r="E5370" s="55"/>
      <c r="F5370" s="55">
        <v>300</v>
      </c>
      <c r="G5370" s="55">
        <v>84015714</v>
      </c>
      <c r="H5370" s="55"/>
      <c r="I5370" s="55">
        <v>2275050011</v>
      </c>
      <c r="J5370" s="55">
        <v>2</v>
      </c>
      <c r="K5370" s="55" t="s">
        <v>34</v>
      </c>
      <c r="L5370" s="55" t="s">
        <v>218</v>
      </c>
      <c r="M5370" s="55">
        <v>34039</v>
      </c>
      <c r="N5370" s="55"/>
      <c r="O5370" s="55" t="s">
        <v>529</v>
      </c>
      <c r="P5370" s="55">
        <v>48811</v>
      </c>
      <c r="Q5370" s="55" t="s">
        <v>37</v>
      </c>
      <c r="R5370" s="55" t="s">
        <v>38</v>
      </c>
      <c r="S5370" s="55"/>
      <c r="T5370" s="55"/>
      <c r="U5370" s="55" t="s">
        <v>38</v>
      </c>
      <c r="V5370" s="55">
        <v>40.617449999999998</v>
      </c>
      <c r="W5370" s="55">
        <v>-74.244590000000002</v>
      </c>
      <c r="X5370" s="55" t="s">
        <v>39</v>
      </c>
      <c r="Y5370" s="55" t="s">
        <v>529</v>
      </c>
      <c r="Z5370" s="55" t="s">
        <v>34</v>
      </c>
      <c r="AA5370" s="55">
        <v>0</v>
      </c>
      <c r="AB5370" s="55" t="s">
        <v>41</v>
      </c>
      <c r="AC5370" s="55">
        <v>8</v>
      </c>
      <c r="AD5370" s="55"/>
      <c r="AE5370" s="55" t="s">
        <v>45</v>
      </c>
      <c r="AF5370" s="55" t="s">
        <v>46</v>
      </c>
      <c r="AG5370" s="55">
        <v>7.6472899999999996E-2</v>
      </c>
      <c r="AH5370" s="57" t="s">
        <v>44</v>
      </c>
    </row>
    <row r="5371" spans="1:34" x14ac:dyDescent="0.25">
      <c r="A5371" s="54">
        <v>9369811</v>
      </c>
      <c r="B5371" s="55"/>
      <c r="C5371" s="55"/>
      <c r="D5371" s="55">
        <v>63226513</v>
      </c>
      <c r="E5371" s="55"/>
      <c r="F5371" s="55">
        <v>300</v>
      </c>
      <c r="G5371" s="55">
        <v>86950514</v>
      </c>
      <c r="H5371" s="55"/>
      <c r="I5371" s="55">
        <v>2275001000</v>
      </c>
      <c r="J5371" s="55">
        <v>2</v>
      </c>
      <c r="K5371" s="55" t="s">
        <v>34</v>
      </c>
      <c r="L5371" s="55" t="s">
        <v>218</v>
      </c>
      <c r="M5371" s="55">
        <v>34039</v>
      </c>
      <c r="N5371" s="55"/>
      <c r="O5371" s="55" t="s">
        <v>529</v>
      </c>
      <c r="P5371" s="55">
        <v>48811</v>
      </c>
      <c r="Q5371" s="55" t="s">
        <v>37</v>
      </c>
      <c r="R5371" s="55" t="s">
        <v>38</v>
      </c>
      <c r="S5371" s="55"/>
      <c r="T5371" s="55"/>
      <c r="U5371" s="55" t="s">
        <v>38</v>
      </c>
      <c r="V5371" s="55">
        <v>40.617449999999998</v>
      </c>
      <c r="W5371" s="55">
        <v>-74.244590000000002</v>
      </c>
      <c r="X5371" s="55" t="s">
        <v>39</v>
      </c>
      <c r="Y5371" s="55" t="s">
        <v>529</v>
      </c>
      <c r="Z5371" s="55" t="s">
        <v>34</v>
      </c>
      <c r="AA5371" s="55">
        <v>0</v>
      </c>
      <c r="AB5371" s="55" t="s">
        <v>41</v>
      </c>
      <c r="AC5371" s="55">
        <v>8</v>
      </c>
      <c r="AD5371" s="55"/>
      <c r="AE5371" s="55" t="s">
        <v>45</v>
      </c>
      <c r="AF5371" s="55" t="s">
        <v>46</v>
      </c>
      <c r="AG5371" s="55">
        <v>0.263104</v>
      </c>
      <c r="AH5371" s="57" t="s">
        <v>44</v>
      </c>
    </row>
    <row r="5372" spans="1:34" x14ac:dyDescent="0.25">
      <c r="A5372" s="54">
        <v>9369811</v>
      </c>
      <c r="B5372" s="55"/>
      <c r="C5372" s="55"/>
      <c r="D5372" s="55">
        <v>62538213</v>
      </c>
      <c r="E5372" s="55"/>
      <c r="F5372" s="55">
        <v>300</v>
      </c>
      <c r="G5372" s="55">
        <v>84015814</v>
      </c>
      <c r="H5372" s="55"/>
      <c r="I5372" s="55">
        <v>2275050012</v>
      </c>
      <c r="J5372" s="55">
        <v>2</v>
      </c>
      <c r="K5372" s="55" t="s">
        <v>34</v>
      </c>
      <c r="L5372" s="55" t="s">
        <v>218</v>
      </c>
      <c r="M5372" s="55">
        <v>34039</v>
      </c>
      <c r="N5372" s="55"/>
      <c r="O5372" s="55" t="s">
        <v>529</v>
      </c>
      <c r="P5372" s="55">
        <v>48811</v>
      </c>
      <c r="Q5372" s="55" t="s">
        <v>37</v>
      </c>
      <c r="R5372" s="55" t="s">
        <v>38</v>
      </c>
      <c r="S5372" s="55"/>
      <c r="T5372" s="55"/>
      <c r="U5372" s="55" t="s">
        <v>38</v>
      </c>
      <c r="V5372" s="55">
        <v>40.617449999999998</v>
      </c>
      <c r="W5372" s="55">
        <v>-74.244590000000002</v>
      </c>
      <c r="X5372" s="55" t="s">
        <v>39</v>
      </c>
      <c r="Y5372" s="55" t="s">
        <v>529</v>
      </c>
      <c r="Z5372" s="55" t="s">
        <v>34</v>
      </c>
      <c r="AA5372" s="55">
        <v>0</v>
      </c>
      <c r="AB5372" s="55" t="s">
        <v>41</v>
      </c>
      <c r="AC5372" s="55">
        <v>8</v>
      </c>
      <c r="AD5372" s="55"/>
      <c r="AE5372" s="55" t="s">
        <v>47</v>
      </c>
      <c r="AF5372" s="55" t="s">
        <v>48</v>
      </c>
      <c r="AG5372" s="55">
        <v>0.68363499999999999</v>
      </c>
      <c r="AH5372" s="57" t="s">
        <v>44</v>
      </c>
    </row>
    <row r="5373" spans="1:34" x14ac:dyDescent="0.25">
      <c r="A5373" s="54">
        <v>9369811</v>
      </c>
      <c r="B5373" s="55"/>
      <c r="C5373" s="55"/>
      <c r="D5373" s="55">
        <v>62538213</v>
      </c>
      <c r="E5373" s="55"/>
      <c r="F5373" s="55">
        <v>300</v>
      </c>
      <c r="G5373" s="55">
        <v>84015714</v>
      </c>
      <c r="H5373" s="55"/>
      <c r="I5373" s="55">
        <v>2275050011</v>
      </c>
      <c r="J5373" s="55">
        <v>2</v>
      </c>
      <c r="K5373" s="55" t="s">
        <v>34</v>
      </c>
      <c r="L5373" s="55" t="s">
        <v>218</v>
      </c>
      <c r="M5373" s="55">
        <v>34039</v>
      </c>
      <c r="N5373" s="55"/>
      <c r="O5373" s="55" t="s">
        <v>529</v>
      </c>
      <c r="P5373" s="55">
        <v>48811</v>
      </c>
      <c r="Q5373" s="55" t="s">
        <v>37</v>
      </c>
      <c r="R5373" s="55" t="s">
        <v>38</v>
      </c>
      <c r="S5373" s="55"/>
      <c r="T5373" s="55"/>
      <c r="U5373" s="55" t="s">
        <v>38</v>
      </c>
      <c r="V5373" s="55">
        <v>40.617449999999998</v>
      </c>
      <c r="W5373" s="55">
        <v>-74.244590000000002</v>
      </c>
      <c r="X5373" s="55" t="s">
        <v>39</v>
      </c>
      <c r="Y5373" s="55" t="s">
        <v>529</v>
      </c>
      <c r="Z5373" s="55" t="s">
        <v>34</v>
      </c>
      <c r="AA5373" s="55">
        <v>0</v>
      </c>
      <c r="AB5373" s="55" t="s">
        <v>41</v>
      </c>
      <c r="AC5373" s="55">
        <v>8</v>
      </c>
      <c r="AD5373" s="55"/>
      <c r="AE5373" s="55" t="s">
        <v>47</v>
      </c>
      <c r="AF5373" s="55" t="s">
        <v>48</v>
      </c>
      <c r="AG5373" s="55">
        <v>1.24898</v>
      </c>
      <c r="AH5373" s="57" t="s">
        <v>44</v>
      </c>
    </row>
    <row r="5374" spans="1:34" x14ac:dyDescent="0.25">
      <c r="A5374" s="54">
        <v>9369811</v>
      </c>
      <c r="B5374" s="55"/>
      <c r="C5374" s="55"/>
      <c r="D5374" s="55">
        <v>63226513</v>
      </c>
      <c r="E5374" s="55"/>
      <c r="F5374" s="55">
        <v>300</v>
      </c>
      <c r="G5374" s="55">
        <v>86950514</v>
      </c>
      <c r="H5374" s="55"/>
      <c r="I5374" s="55">
        <v>2275001000</v>
      </c>
      <c r="J5374" s="55">
        <v>2</v>
      </c>
      <c r="K5374" s="55" t="s">
        <v>34</v>
      </c>
      <c r="L5374" s="55" t="s">
        <v>218</v>
      </c>
      <c r="M5374" s="55">
        <v>34039</v>
      </c>
      <c r="N5374" s="55"/>
      <c r="O5374" s="55" t="s">
        <v>529</v>
      </c>
      <c r="P5374" s="55">
        <v>48811</v>
      </c>
      <c r="Q5374" s="55" t="s">
        <v>37</v>
      </c>
      <c r="R5374" s="55" t="s">
        <v>38</v>
      </c>
      <c r="S5374" s="55"/>
      <c r="T5374" s="55"/>
      <c r="U5374" s="55" t="s">
        <v>38</v>
      </c>
      <c r="V5374" s="55">
        <v>40.617449999999998</v>
      </c>
      <c r="W5374" s="55">
        <v>-74.244590000000002</v>
      </c>
      <c r="X5374" s="55" t="s">
        <v>39</v>
      </c>
      <c r="Y5374" s="55" t="s">
        <v>529</v>
      </c>
      <c r="Z5374" s="55" t="s">
        <v>34</v>
      </c>
      <c r="AA5374" s="55">
        <v>0</v>
      </c>
      <c r="AB5374" s="55" t="s">
        <v>41</v>
      </c>
      <c r="AC5374" s="55">
        <v>8</v>
      </c>
      <c r="AD5374" s="55"/>
      <c r="AE5374" s="55" t="s">
        <v>47</v>
      </c>
      <c r="AF5374" s="55" t="s">
        <v>48</v>
      </c>
      <c r="AG5374" s="55">
        <v>0.16961399999999999</v>
      </c>
      <c r="AH5374" s="57" t="s">
        <v>44</v>
      </c>
    </row>
    <row r="5375" spans="1:34" x14ac:dyDescent="0.25">
      <c r="A5375" s="54">
        <v>9369811</v>
      </c>
      <c r="B5375" s="55"/>
      <c r="C5375" s="55"/>
      <c r="D5375" s="55">
        <v>62538213</v>
      </c>
      <c r="E5375" s="55"/>
      <c r="F5375" s="55">
        <v>300</v>
      </c>
      <c r="G5375" s="55">
        <v>84015814</v>
      </c>
      <c r="H5375" s="55"/>
      <c r="I5375" s="55">
        <v>2275050012</v>
      </c>
      <c r="J5375" s="55">
        <v>2</v>
      </c>
      <c r="K5375" s="55" t="s">
        <v>34</v>
      </c>
      <c r="L5375" s="55" t="s">
        <v>218</v>
      </c>
      <c r="M5375" s="55">
        <v>34039</v>
      </c>
      <c r="N5375" s="55"/>
      <c r="O5375" s="55" t="s">
        <v>529</v>
      </c>
      <c r="P5375" s="55">
        <v>48811</v>
      </c>
      <c r="Q5375" s="55" t="s">
        <v>37</v>
      </c>
      <c r="R5375" s="55" t="s">
        <v>38</v>
      </c>
      <c r="S5375" s="55"/>
      <c r="T5375" s="55"/>
      <c r="U5375" s="55" t="s">
        <v>38</v>
      </c>
      <c r="V5375" s="55">
        <v>40.617449999999998</v>
      </c>
      <c r="W5375" s="55">
        <v>-74.244590000000002</v>
      </c>
      <c r="X5375" s="55" t="s">
        <v>39</v>
      </c>
      <c r="Y5375" s="55" t="s">
        <v>529</v>
      </c>
      <c r="Z5375" s="55" t="s">
        <v>34</v>
      </c>
      <c r="AA5375" s="55">
        <v>0</v>
      </c>
      <c r="AB5375" s="55" t="s">
        <v>41</v>
      </c>
      <c r="AC5375" s="55">
        <v>8</v>
      </c>
      <c r="AD5375" s="55"/>
      <c r="AE5375" s="55" t="s">
        <v>49</v>
      </c>
      <c r="AF5375" s="55" t="s">
        <v>50</v>
      </c>
      <c r="AG5375" s="55">
        <v>0.70044600000000001</v>
      </c>
      <c r="AH5375" s="57" t="s">
        <v>44</v>
      </c>
    </row>
    <row r="5376" spans="1:34" x14ac:dyDescent="0.25">
      <c r="A5376" s="54">
        <v>9369811</v>
      </c>
      <c r="B5376" s="55"/>
      <c r="C5376" s="55"/>
      <c r="D5376" s="55">
        <v>62538213</v>
      </c>
      <c r="E5376" s="55"/>
      <c r="F5376" s="55">
        <v>300</v>
      </c>
      <c r="G5376" s="55">
        <v>84015714</v>
      </c>
      <c r="H5376" s="55"/>
      <c r="I5376" s="55">
        <v>2275050011</v>
      </c>
      <c r="J5376" s="55">
        <v>2</v>
      </c>
      <c r="K5376" s="55" t="s">
        <v>34</v>
      </c>
      <c r="L5376" s="55" t="s">
        <v>218</v>
      </c>
      <c r="M5376" s="55">
        <v>34039</v>
      </c>
      <c r="N5376" s="55"/>
      <c r="O5376" s="55" t="s">
        <v>529</v>
      </c>
      <c r="P5376" s="55">
        <v>48811</v>
      </c>
      <c r="Q5376" s="55" t="s">
        <v>37</v>
      </c>
      <c r="R5376" s="55" t="s">
        <v>38</v>
      </c>
      <c r="S5376" s="55"/>
      <c r="T5376" s="55"/>
      <c r="U5376" s="55" t="s">
        <v>38</v>
      </c>
      <c r="V5376" s="55">
        <v>40.617449999999998</v>
      </c>
      <c r="W5376" s="55">
        <v>-74.244590000000002</v>
      </c>
      <c r="X5376" s="55" t="s">
        <v>39</v>
      </c>
      <c r="Y5376" s="55" t="s">
        <v>529</v>
      </c>
      <c r="Z5376" s="55" t="s">
        <v>34</v>
      </c>
      <c r="AA5376" s="55">
        <v>0</v>
      </c>
      <c r="AB5376" s="55" t="s">
        <v>41</v>
      </c>
      <c r="AC5376" s="55">
        <v>8</v>
      </c>
      <c r="AD5376" s="55"/>
      <c r="AE5376" s="55" t="s">
        <v>49</v>
      </c>
      <c r="AF5376" s="55" t="s">
        <v>50</v>
      </c>
      <c r="AG5376" s="55">
        <v>1.8101100000000001</v>
      </c>
      <c r="AH5376" s="57" t="s">
        <v>44</v>
      </c>
    </row>
    <row r="5377" spans="1:34" x14ac:dyDescent="0.25">
      <c r="A5377" s="54">
        <v>9369811</v>
      </c>
      <c r="B5377" s="55"/>
      <c r="C5377" s="55"/>
      <c r="D5377" s="55">
        <v>63226513</v>
      </c>
      <c r="E5377" s="55"/>
      <c r="F5377" s="55">
        <v>300</v>
      </c>
      <c r="G5377" s="55">
        <v>86950514</v>
      </c>
      <c r="H5377" s="55"/>
      <c r="I5377" s="55">
        <v>2275001000</v>
      </c>
      <c r="J5377" s="55">
        <v>2</v>
      </c>
      <c r="K5377" s="55" t="s">
        <v>34</v>
      </c>
      <c r="L5377" s="55" t="s">
        <v>218</v>
      </c>
      <c r="M5377" s="55">
        <v>34039</v>
      </c>
      <c r="N5377" s="55"/>
      <c r="O5377" s="55" t="s">
        <v>529</v>
      </c>
      <c r="P5377" s="55">
        <v>48811</v>
      </c>
      <c r="Q5377" s="55" t="s">
        <v>37</v>
      </c>
      <c r="R5377" s="55" t="s">
        <v>38</v>
      </c>
      <c r="S5377" s="55"/>
      <c r="T5377" s="55"/>
      <c r="U5377" s="55" t="s">
        <v>38</v>
      </c>
      <c r="V5377" s="55">
        <v>40.617449999999998</v>
      </c>
      <c r="W5377" s="55">
        <v>-74.244590000000002</v>
      </c>
      <c r="X5377" s="55" t="s">
        <v>39</v>
      </c>
      <c r="Y5377" s="55" t="s">
        <v>529</v>
      </c>
      <c r="Z5377" s="55" t="s">
        <v>34</v>
      </c>
      <c r="AA5377" s="55">
        <v>0</v>
      </c>
      <c r="AB5377" s="55" t="s">
        <v>41</v>
      </c>
      <c r="AC5377" s="55">
        <v>8</v>
      </c>
      <c r="AD5377" s="55"/>
      <c r="AE5377" s="55" t="s">
        <v>49</v>
      </c>
      <c r="AF5377" s="55" t="s">
        <v>50</v>
      </c>
      <c r="AG5377" s="55">
        <v>0.173785</v>
      </c>
      <c r="AH5377" s="57" t="s">
        <v>44</v>
      </c>
    </row>
    <row r="5378" spans="1:34" x14ac:dyDescent="0.25">
      <c r="A5378" s="54">
        <v>9369811</v>
      </c>
      <c r="B5378" s="55"/>
      <c r="C5378" s="55"/>
      <c r="D5378" s="55">
        <v>62538213</v>
      </c>
      <c r="E5378" s="55"/>
      <c r="F5378" s="55">
        <v>300</v>
      </c>
      <c r="G5378" s="55">
        <v>84015714</v>
      </c>
      <c r="H5378" s="55"/>
      <c r="I5378" s="55">
        <v>2275050011</v>
      </c>
      <c r="J5378" s="55">
        <v>2</v>
      </c>
      <c r="K5378" s="55" t="s">
        <v>34</v>
      </c>
      <c r="L5378" s="55" t="s">
        <v>218</v>
      </c>
      <c r="M5378" s="55">
        <v>34039</v>
      </c>
      <c r="N5378" s="55"/>
      <c r="O5378" s="55" t="s">
        <v>529</v>
      </c>
      <c r="P5378" s="55">
        <v>48811</v>
      </c>
      <c r="Q5378" s="55" t="s">
        <v>37</v>
      </c>
      <c r="R5378" s="55" t="s">
        <v>38</v>
      </c>
      <c r="S5378" s="55"/>
      <c r="T5378" s="55"/>
      <c r="U5378" s="55" t="s">
        <v>38</v>
      </c>
      <c r="V5378" s="55">
        <v>40.617449999999998</v>
      </c>
      <c r="W5378" s="55">
        <v>-74.244590000000002</v>
      </c>
      <c r="X5378" s="55" t="s">
        <v>39</v>
      </c>
      <c r="Y5378" s="55" t="s">
        <v>529</v>
      </c>
      <c r="Z5378" s="55" t="s">
        <v>34</v>
      </c>
      <c r="AA5378" s="55">
        <v>0</v>
      </c>
      <c r="AB5378" s="55" t="s">
        <v>41</v>
      </c>
      <c r="AC5378" s="55">
        <v>8</v>
      </c>
      <c r="AD5378" s="55"/>
      <c r="AE5378" s="55" t="s">
        <v>51</v>
      </c>
      <c r="AF5378" s="55" t="s">
        <v>52</v>
      </c>
      <c r="AG5378" s="55">
        <v>0.49707400000000002</v>
      </c>
      <c r="AH5378" s="57" t="s">
        <v>44</v>
      </c>
    </row>
    <row r="5379" spans="1:34" x14ac:dyDescent="0.25">
      <c r="A5379" s="54">
        <v>9369811</v>
      </c>
      <c r="B5379" s="55"/>
      <c r="C5379" s="55"/>
      <c r="D5379" s="55">
        <v>62538213</v>
      </c>
      <c r="E5379" s="55"/>
      <c r="F5379" s="55">
        <v>300</v>
      </c>
      <c r="G5379" s="55">
        <v>84015814</v>
      </c>
      <c r="H5379" s="55"/>
      <c r="I5379" s="55">
        <v>2275050012</v>
      </c>
      <c r="J5379" s="55">
        <v>2</v>
      </c>
      <c r="K5379" s="55" t="s">
        <v>34</v>
      </c>
      <c r="L5379" s="55" t="s">
        <v>218</v>
      </c>
      <c r="M5379" s="55">
        <v>34039</v>
      </c>
      <c r="N5379" s="55"/>
      <c r="O5379" s="55" t="s">
        <v>529</v>
      </c>
      <c r="P5379" s="55">
        <v>48811</v>
      </c>
      <c r="Q5379" s="55" t="s">
        <v>37</v>
      </c>
      <c r="R5379" s="55" t="s">
        <v>38</v>
      </c>
      <c r="S5379" s="55"/>
      <c r="T5379" s="55"/>
      <c r="U5379" s="55" t="s">
        <v>38</v>
      </c>
      <c r="V5379" s="55">
        <v>40.617449999999998</v>
      </c>
      <c r="W5379" s="55">
        <v>-74.244590000000002</v>
      </c>
      <c r="X5379" s="55" t="s">
        <v>39</v>
      </c>
      <c r="Y5379" s="55" t="s">
        <v>529</v>
      </c>
      <c r="Z5379" s="55" t="s">
        <v>34</v>
      </c>
      <c r="AA5379" s="55">
        <v>0</v>
      </c>
      <c r="AB5379" s="55" t="s">
        <v>41</v>
      </c>
      <c r="AC5379" s="55">
        <v>8</v>
      </c>
      <c r="AD5379" s="55"/>
      <c r="AE5379" s="55" t="s">
        <v>51</v>
      </c>
      <c r="AF5379" s="55" t="s">
        <v>52</v>
      </c>
      <c r="AG5379" s="55">
        <v>0.95803099999999997</v>
      </c>
      <c r="AH5379" s="57" t="s">
        <v>44</v>
      </c>
    </row>
    <row r="5380" spans="1:34" x14ac:dyDescent="0.25">
      <c r="A5380" s="54">
        <v>9369811</v>
      </c>
      <c r="B5380" s="55"/>
      <c r="C5380" s="55"/>
      <c r="D5380" s="55">
        <v>63226513</v>
      </c>
      <c r="E5380" s="55"/>
      <c r="F5380" s="55">
        <v>300</v>
      </c>
      <c r="G5380" s="55">
        <v>86950514</v>
      </c>
      <c r="H5380" s="55"/>
      <c r="I5380" s="55">
        <v>2275001000</v>
      </c>
      <c r="J5380" s="55">
        <v>2</v>
      </c>
      <c r="K5380" s="55" t="s">
        <v>34</v>
      </c>
      <c r="L5380" s="55" t="s">
        <v>218</v>
      </c>
      <c r="M5380" s="55">
        <v>34039</v>
      </c>
      <c r="N5380" s="55"/>
      <c r="O5380" s="55" t="s">
        <v>529</v>
      </c>
      <c r="P5380" s="55">
        <v>48811</v>
      </c>
      <c r="Q5380" s="55" t="s">
        <v>37</v>
      </c>
      <c r="R5380" s="55" t="s">
        <v>38</v>
      </c>
      <c r="S5380" s="55"/>
      <c r="T5380" s="55"/>
      <c r="U5380" s="55" t="s">
        <v>38</v>
      </c>
      <c r="V5380" s="55">
        <v>40.617449999999998</v>
      </c>
      <c r="W5380" s="55">
        <v>-74.244590000000002</v>
      </c>
      <c r="X5380" s="55" t="s">
        <v>39</v>
      </c>
      <c r="Y5380" s="55" t="s">
        <v>529</v>
      </c>
      <c r="Z5380" s="55" t="s">
        <v>34</v>
      </c>
      <c r="AA5380" s="55">
        <v>0</v>
      </c>
      <c r="AB5380" s="55" t="s">
        <v>41</v>
      </c>
      <c r="AC5380" s="55">
        <v>8</v>
      </c>
      <c r="AD5380" s="55"/>
      <c r="AE5380" s="55" t="s">
        <v>51</v>
      </c>
      <c r="AF5380" s="55" t="s">
        <v>52</v>
      </c>
      <c r="AG5380" s="55">
        <v>2.78607</v>
      </c>
      <c r="AH5380" s="57" t="s">
        <v>44</v>
      </c>
    </row>
    <row r="5381" spans="1:34" x14ac:dyDescent="0.25">
      <c r="A5381" s="54">
        <v>9369811</v>
      </c>
      <c r="B5381" s="55"/>
      <c r="C5381" s="55"/>
      <c r="D5381" s="55">
        <v>63226513</v>
      </c>
      <c r="E5381" s="55"/>
      <c r="F5381" s="55">
        <v>300</v>
      </c>
      <c r="G5381" s="55">
        <v>86950514</v>
      </c>
      <c r="H5381" s="55"/>
      <c r="I5381" s="55">
        <v>2275001000</v>
      </c>
      <c r="J5381" s="55">
        <v>2</v>
      </c>
      <c r="K5381" s="55" t="s">
        <v>34</v>
      </c>
      <c r="L5381" s="55" t="s">
        <v>218</v>
      </c>
      <c r="M5381" s="55">
        <v>34039</v>
      </c>
      <c r="N5381" s="55"/>
      <c r="O5381" s="55" t="s">
        <v>529</v>
      </c>
      <c r="P5381" s="55">
        <v>48811</v>
      </c>
      <c r="Q5381" s="55" t="s">
        <v>37</v>
      </c>
      <c r="R5381" s="55" t="s">
        <v>38</v>
      </c>
      <c r="S5381" s="55"/>
      <c r="T5381" s="55"/>
      <c r="U5381" s="55" t="s">
        <v>38</v>
      </c>
      <c r="V5381" s="55">
        <v>40.617449999999998</v>
      </c>
      <c r="W5381" s="55">
        <v>-74.244590000000002</v>
      </c>
      <c r="X5381" s="55" t="s">
        <v>39</v>
      </c>
      <c r="Y5381" s="55" t="s">
        <v>529</v>
      </c>
      <c r="Z5381" s="55" t="s">
        <v>34</v>
      </c>
      <c r="AA5381" s="55">
        <v>0</v>
      </c>
      <c r="AB5381" s="55" t="s">
        <v>41</v>
      </c>
      <c r="AC5381" s="55">
        <v>8</v>
      </c>
      <c r="AD5381" s="55"/>
      <c r="AE5381" s="55" t="s">
        <v>53</v>
      </c>
      <c r="AF5381" s="55" t="s">
        <v>54</v>
      </c>
      <c r="AG5381" s="55">
        <v>3.2387299999999999</v>
      </c>
      <c r="AH5381" s="57" t="s">
        <v>44</v>
      </c>
    </row>
    <row r="5382" spans="1:34" x14ac:dyDescent="0.25">
      <c r="A5382" s="54">
        <v>9369811</v>
      </c>
      <c r="B5382" s="55"/>
      <c r="C5382" s="55"/>
      <c r="D5382" s="55">
        <v>62538213</v>
      </c>
      <c r="E5382" s="55"/>
      <c r="F5382" s="55">
        <v>300</v>
      </c>
      <c r="G5382" s="55">
        <v>84015814</v>
      </c>
      <c r="H5382" s="55"/>
      <c r="I5382" s="55">
        <v>2275050012</v>
      </c>
      <c r="J5382" s="55">
        <v>2</v>
      </c>
      <c r="K5382" s="55" t="s">
        <v>34</v>
      </c>
      <c r="L5382" s="55" t="s">
        <v>218</v>
      </c>
      <c r="M5382" s="55">
        <v>34039</v>
      </c>
      <c r="N5382" s="55"/>
      <c r="O5382" s="55" t="s">
        <v>529</v>
      </c>
      <c r="P5382" s="55">
        <v>48811</v>
      </c>
      <c r="Q5382" s="55" t="s">
        <v>37</v>
      </c>
      <c r="R5382" s="55" t="s">
        <v>38</v>
      </c>
      <c r="S5382" s="55"/>
      <c r="T5382" s="55"/>
      <c r="U5382" s="55" t="s">
        <v>38</v>
      </c>
      <c r="V5382" s="55">
        <v>40.617449999999998</v>
      </c>
      <c r="W5382" s="55">
        <v>-74.244590000000002</v>
      </c>
      <c r="X5382" s="55" t="s">
        <v>39</v>
      </c>
      <c r="Y5382" s="55" t="s">
        <v>529</v>
      </c>
      <c r="Z5382" s="55" t="s">
        <v>34</v>
      </c>
      <c r="AA5382" s="55">
        <v>0</v>
      </c>
      <c r="AB5382" s="55" t="s">
        <v>41</v>
      </c>
      <c r="AC5382" s="55">
        <v>8</v>
      </c>
      <c r="AD5382" s="55"/>
      <c r="AE5382" s="55" t="s">
        <v>53</v>
      </c>
      <c r="AF5382" s="55" t="s">
        <v>54</v>
      </c>
      <c r="AG5382" s="55">
        <v>28.340399999999999</v>
      </c>
      <c r="AH5382" s="57" t="s">
        <v>44</v>
      </c>
    </row>
    <row r="5383" spans="1:34" x14ac:dyDescent="0.25">
      <c r="A5383" s="54">
        <v>9369811</v>
      </c>
      <c r="B5383" s="55"/>
      <c r="C5383" s="55"/>
      <c r="D5383" s="55">
        <v>62538213</v>
      </c>
      <c r="E5383" s="55"/>
      <c r="F5383" s="55">
        <v>300</v>
      </c>
      <c r="G5383" s="55">
        <v>84015714</v>
      </c>
      <c r="H5383" s="55"/>
      <c r="I5383" s="55">
        <v>2275050011</v>
      </c>
      <c r="J5383" s="55">
        <v>2</v>
      </c>
      <c r="K5383" s="55" t="s">
        <v>34</v>
      </c>
      <c r="L5383" s="55" t="s">
        <v>218</v>
      </c>
      <c r="M5383" s="55">
        <v>34039</v>
      </c>
      <c r="N5383" s="55"/>
      <c r="O5383" s="55" t="s">
        <v>529</v>
      </c>
      <c r="P5383" s="55">
        <v>48811</v>
      </c>
      <c r="Q5383" s="55" t="s">
        <v>37</v>
      </c>
      <c r="R5383" s="55" t="s">
        <v>38</v>
      </c>
      <c r="S5383" s="55"/>
      <c r="T5383" s="55"/>
      <c r="U5383" s="55" t="s">
        <v>38</v>
      </c>
      <c r="V5383" s="55">
        <v>40.617449999999998</v>
      </c>
      <c r="W5383" s="55">
        <v>-74.244590000000002</v>
      </c>
      <c r="X5383" s="55" t="s">
        <v>39</v>
      </c>
      <c r="Y5383" s="55" t="s">
        <v>529</v>
      </c>
      <c r="Z5383" s="55" t="s">
        <v>34</v>
      </c>
      <c r="AA5383" s="55">
        <v>0</v>
      </c>
      <c r="AB5383" s="55" t="s">
        <v>41</v>
      </c>
      <c r="AC5383" s="55">
        <v>8</v>
      </c>
      <c r="AD5383" s="55"/>
      <c r="AE5383" s="55" t="s">
        <v>53</v>
      </c>
      <c r="AF5383" s="55" t="s">
        <v>54</v>
      </c>
      <c r="AG5383" s="55">
        <v>91.874499999999998</v>
      </c>
      <c r="AH5383" s="57" t="s">
        <v>44</v>
      </c>
    </row>
    <row r="5384" spans="1:34" x14ac:dyDescent="0.25">
      <c r="A5384" s="54">
        <v>9369811</v>
      </c>
      <c r="B5384" s="55"/>
      <c r="C5384" s="55"/>
      <c r="D5384" s="55">
        <v>62538213</v>
      </c>
      <c r="E5384" s="55"/>
      <c r="F5384" s="55">
        <v>300</v>
      </c>
      <c r="G5384" s="55">
        <v>84015714</v>
      </c>
      <c r="H5384" s="55"/>
      <c r="I5384" s="55">
        <v>2275050011</v>
      </c>
      <c r="J5384" s="55">
        <v>2</v>
      </c>
      <c r="K5384" s="55" t="s">
        <v>34</v>
      </c>
      <c r="L5384" s="55" t="s">
        <v>218</v>
      </c>
      <c r="M5384" s="55">
        <v>34039</v>
      </c>
      <c r="N5384" s="55"/>
      <c r="O5384" s="55" t="s">
        <v>529</v>
      </c>
      <c r="P5384" s="55">
        <v>48811</v>
      </c>
      <c r="Q5384" s="55" t="s">
        <v>37</v>
      </c>
      <c r="R5384" s="55" t="s">
        <v>38</v>
      </c>
      <c r="S5384" s="55"/>
      <c r="T5384" s="55"/>
      <c r="U5384" s="55" t="s">
        <v>38</v>
      </c>
      <c r="V5384" s="55">
        <v>40.617449999999998</v>
      </c>
      <c r="W5384" s="55">
        <v>-74.244590000000002</v>
      </c>
      <c r="X5384" s="55" t="s">
        <v>39</v>
      </c>
      <c r="Y5384" s="55" t="s">
        <v>529</v>
      </c>
      <c r="Z5384" s="55" t="s">
        <v>34</v>
      </c>
      <c r="AA5384" s="55">
        <v>0</v>
      </c>
      <c r="AB5384" s="55" t="s">
        <v>41</v>
      </c>
      <c r="AC5384" s="55">
        <v>8</v>
      </c>
      <c r="AD5384" s="55"/>
      <c r="AE5384" s="55">
        <v>7439921</v>
      </c>
      <c r="AF5384" s="55" t="s">
        <v>55</v>
      </c>
      <c r="AG5384" s="55">
        <v>0.117561</v>
      </c>
      <c r="AH5384" s="57" t="s">
        <v>44</v>
      </c>
    </row>
    <row r="5385" spans="1:34" x14ac:dyDescent="0.25">
      <c r="A5385" s="54">
        <v>12322011</v>
      </c>
      <c r="B5385" s="55"/>
      <c r="C5385" s="55"/>
      <c r="D5385" s="55">
        <v>61752313</v>
      </c>
      <c r="E5385" s="55"/>
      <c r="F5385" s="55">
        <v>300</v>
      </c>
      <c r="G5385" s="55">
        <v>80030714</v>
      </c>
      <c r="H5385" s="55"/>
      <c r="I5385" s="55">
        <v>2275050011</v>
      </c>
      <c r="J5385" s="55">
        <v>2</v>
      </c>
      <c r="K5385" s="55" t="s">
        <v>34</v>
      </c>
      <c r="L5385" s="55" t="s">
        <v>82</v>
      </c>
      <c r="M5385" s="55">
        <v>34041</v>
      </c>
      <c r="N5385" s="55"/>
      <c r="O5385" s="55" t="s">
        <v>530</v>
      </c>
      <c r="P5385" s="55">
        <v>48811</v>
      </c>
      <c r="Q5385" s="55" t="s">
        <v>37</v>
      </c>
      <c r="R5385" s="55" t="s">
        <v>38</v>
      </c>
      <c r="S5385" s="55"/>
      <c r="T5385" s="55"/>
      <c r="U5385" s="55" t="s">
        <v>38</v>
      </c>
      <c r="V5385" s="55">
        <v>40.865400000000001</v>
      </c>
      <c r="W5385" s="55">
        <v>-74.816299999999998</v>
      </c>
      <c r="X5385" s="55" t="s">
        <v>39</v>
      </c>
      <c r="Y5385" s="55" t="s">
        <v>247</v>
      </c>
      <c r="Z5385" s="55" t="s">
        <v>34</v>
      </c>
      <c r="AA5385" s="55">
        <v>0</v>
      </c>
      <c r="AB5385" s="55" t="s">
        <v>41</v>
      </c>
      <c r="AC5385" s="55">
        <v>8</v>
      </c>
      <c r="AD5385" s="55"/>
      <c r="AE5385" s="55" t="s">
        <v>42</v>
      </c>
      <c r="AF5385" s="55" t="s">
        <v>43</v>
      </c>
      <c r="AG5385" s="55">
        <v>1.3542700000000001E-3</v>
      </c>
      <c r="AH5385" s="57" t="s">
        <v>44</v>
      </c>
    </row>
    <row r="5386" spans="1:34" x14ac:dyDescent="0.25">
      <c r="A5386" s="54">
        <v>12322011</v>
      </c>
      <c r="B5386" s="55"/>
      <c r="C5386" s="55"/>
      <c r="D5386" s="55">
        <v>61752313</v>
      </c>
      <c r="E5386" s="55"/>
      <c r="F5386" s="55">
        <v>300</v>
      </c>
      <c r="G5386" s="55">
        <v>80030814</v>
      </c>
      <c r="H5386" s="55"/>
      <c r="I5386" s="55">
        <v>2275050012</v>
      </c>
      <c r="J5386" s="55">
        <v>2</v>
      </c>
      <c r="K5386" s="55" t="s">
        <v>34</v>
      </c>
      <c r="L5386" s="55" t="s">
        <v>82</v>
      </c>
      <c r="M5386" s="55">
        <v>34041</v>
      </c>
      <c r="N5386" s="55"/>
      <c r="O5386" s="55" t="s">
        <v>530</v>
      </c>
      <c r="P5386" s="55">
        <v>48811</v>
      </c>
      <c r="Q5386" s="55" t="s">
        <v>37</v>
      </c>
      <c r="R5386" s="55" t="s">
        <v>38</v>
      </c>
      <c r="S5386" s="55"/>
      <c r="T5386" s="55"/>
      <c r="U5386" s="55" t="s">
        <v>38</v>
      </c>
      <c r="V5386" s="55">
        <v>40.865400000000001</v>
      </c>
      <c r="W5386" s="55">
        <v>-74.816299999999998</v>
      </c>
      <c r="X5386" s="55" t="s">
        <v>39</v>
      </c>
      <c r="Y5386" s="55" t="s">
        <v>247</v>
      </c>
      <c r="Z5386" s="55" t="s">
        <v>34</v>
      </c>
      <c r="AA5386" s="55">
        <v>0</v>
      </c>
      <c r="AB5386" s="55" t="s">
        <v>41</v>
      </c>
      <c r="AC5386" s="55">
        <v>8</v>
      </c>
      <c r="AD5386" s="55"/>
      <c r="AE5386" s="55" t="s">
        <v>42</v>
      </c>
      <c r="AF5386" s="55" t="s">
        <v>43</v>
      </c>
      <c r="AG5386" s="55">
        <v>1.1376499999999999E-2</v>
      </c>
      <c r="AH5386" s="57" t="s">
        <v>44</v>
      </c>
    </row>
    <row r="5387" spans="1:34" x14ac:dyDescent="0.25">
      <c r="A5387" s="54">
        <v>12322011</v>
      </c>
      <c r="B5387" s="55"/>
      <c r="C5387" s="55"/>
      <c r="D5387" s="55">
        <v>61752313</v>
      </c>
      <c r="E5387" s="55"/>
      <c r="F5387" s="55">
        <v>300</v>
      </c>
      <c r="G5387" s="55">
        <v>80030814</v>
      </c>
      <c r="H5387" s="55"/>
      <c r="I5387" s="55">
        <v>2275050012</v>
      </c>
      <c r="J5387" s="55">
        <v>2</v>
      </c>
      <c r="K5387" s="55" t="s">
        <v>34</v>
      </c>
      <c r="L5387" s="55" t="s">
        <v>82</v>
      </c>
      <c r="M5387" s="55">
        <v>34041</v>
      </c>
      <c r="N5387" s="55"/>
      <c r="O5387" s="55" t="s">
        <v>530</v>
      </c>
      <c r="P5387" s="55">
        <v>48811</v>
      </c>
      <c r="Q5387" s="55" t="s">
        <v>37</v>
      </c>
      <c r="R5387" s="55" t="s">
        <v>38</v>
      </c>
      <c r="S5387" s="55"/>
      <c r="T5387" s="55"/>
      <c r="U5387" s="55" t="s">
        <v>38</v>
      </c>
      <c r="V5387" s="55">
        <v>40.865400000000001</v>
      </c>
      <c r="W5387" s="55">
        <v>-74.816299999999998</v>
      </c>
      <c r="X5387" s="55" t="s">
        <v>39</v>
      </c>
      <c r="Y5387" s="55" t="s">
        <v>247</v>
      </c>
      <c r="Z5387" s="55" t="s">
        <v>34</v>
      </c>
      <c r="AA5387" s="55">
        <v>0</v>
      </c>
      <c r="AB5387" s="55" t="s">
        <v>41</v>
      </c>
      <c r="AC5387" s="55">
        <v>8</v>
      </c>
      <c r="AD5387" s="55"/>
      <c r="AE5387" s="55" t="s">
        <v>45</v>
      </c>
      <c r="AF5387" s="55" t="s">
        <v>46</v>
      </c>
      <c r="AG5387" s="55">
        <v>1.2140199999999999E-3</v>
      </c>
      <c r="AH5387" s="57" t="s">
        <v>44</v>
      </c>
    </row>
    <row r="5388" spans="1:34" x14ac:dyDescent="0.25">
      <c r="A5388" s="54">
        <v>12322011</v>
      </c>
      <c r="B5388" s="55"/>
      <c r="C5388" s="55"/>
      <c r="D5388" s="55">
        <v>61752313</v>
      </c>
      <c r="E5388" s="55"/>
      <c r="F5388" s="55">
        <v>300</v>
      </c>
      <c r="G5388" s="55">
        <v>80030714</v>
      </c>
      <c r="H5388" s="55"/>
      <c r="I5388" s="55">
        <v>2275050011</v>
      </c>
      <c r="J5388" s="55">
        <v>2</v>
      </c>
      <c r="K5388" s="55" t="s">
        <v>34</v>
      </c>
      <c r="L5388" s="55" t="s">
        <v>82</v>
      </c>
      <c r="M5388" s="55">
        <v>34041</v>
      </c>
      <c r="N5388" s="55"/>
      <c r="O5388" s="55" t="s">
        <v>530</v>
      </c>
      <c r="P5388" s="55">
        <v>48811</v>
      </c>
      <c r="Q5388" s="55" t="s">
        <v>37</v>
      </c>
      <c r="R5388" s="55" t="s">
        <v>38</v>
      </c>
      <c r="S5388" s="55"/>
      <c r="T5388" s="55"/>
      <c r="U5388" s="55" t="s">
        <v>38</v>
      </c>
      <c r="V5388" s="55">
        <v>40.865400000000001</v>
      </c>
      <c r="W5388" s="55">
        <v>-74.816299999999998</v>
      </c>
      <c r="X5388" s="55" t="s">
        <v>39</v>
      </c>
      <c r="Y5388" s="55" t="s">
        <v>247</v>
      </c>
      <c r="Z5388" s="55" t="s">
        <v>34</v>
      </c>
      <c r="AA5388" s="55">
        <v>0</v>
      </c>
      <c r="AB5388" s="55" t="s">
        <v>41</v>
      </c>
      <c r="AC5388" s="55">
        <v>8</v>
      </c>
      <c r="AD5388" s="55"/>
      <c r="AE5388" s="55" t="s">
        <v>45</v>
      </c>
      <c r="AF5388" s="55" t="s">
        <v>46</v>
      </c>
      <c r="AG5388" s="55">
        <v>9.0000000000000006E-5</v>
      </c>
      <c r="AH5388" s="57" t="s">
        <v>44</v>
      </c>
    </row>
    <row r="5389" spans="1:34" x14ac:dyDescent="0.25">
      <c r="A5389" s="54">
        <v>12322011</v>
      </c>
      <c r="B5389" s="55"/>
      <c r="C5389" s="55"/>
      <c r="D5389" s="55">
        <v>61752313</v>
      </c>
      <c r="E5389" s="55"/>
      <c r="F5389" s="55">
        <v>300</v>
      </c>
      <c r="G5389" s="55">
        <v>80030714</v>
      </c>
      <c r="H5389" s="55"/>
      <c r="I5389" s="55">
        <v>2275050011</v>
      </c>
      <c r="J5389" s="55">
        <v>2</v>
      </c>
      <c r="K5389" s="55" t="s">
        <v>34</v>
      </c>
      <c r="L5389" s="55" t="s">
        <v>82</v>
      </c>
      <c r="M5389" s="55">
        <v>34041</v>
      </c>
      <c r="N5389" s="55"/>
      <c r="O5389" s="55" t="s">
        <v>530</v>
      </c>
      <c r="P5389" s="55">
        <v>48811</v>
      </c>
      <c r="Q5389" s="55" t="s">
        <v>37</v>
      </c>
      <c r="R5389" s="55" t="s">
        <v>38</v>
      </c>
      <c r="S5389" s="55"/>
      <c r="T5389" s="55"/>
      <c r="U5389" s="55" t="s">
        <v>38</v>
      </c>
      <c r="V5389" s="55">
        <v>40.865400000000001</v>
      </c>
      <c r="W5389" s="55">
        <v>-74.816299999999998</v>
      </c>
      <c r="X5389" s="55" t="s">
        <v>39</v>
      </c>
      <c r="Y5389" s="55" t="s">
        <v>247</v>
      </c>
      <c r="Z5389" s="55" t="s">
        <v>34</v>
      </c>
      <c r="AA5389" s="55">
        <v>0</v>
      </c>
      <c r="AB5389" s="55" t="s">
        <v>41</v>
      </c>
      <c r="AC5389" s="55">
        <v>8</v>
      </c>
      <c r="AD5389" s="55"/>
      <c r="AE5389" s="55" t="s">
        <v>47</v>
      </c>
      <c r="AF5389" s="55" t="s">
        <v>48</v>
      </c>
      <c r="AG5389" s="55">
        <v>1.4699100000000001E-3</v>
      </c>
      <c r="AH5389" s="57" t="s">
        <v>44</v>
      </c>
    </row>
    <row r="5390" spans="1:34" x14ac:dyDescent="0.25">
      <c r="A5390" s="54">
        <v>12322011</v>
      </c>
      <c r="B5390" s="55"/>
      <c r="C5390" s="55"/>
      <c r="D5390" s="55">
        <v>61752313</v>
      </c>
      <c r="E5390" s="55"/>
      <c r="F5390" s="55">
        <v>300</v>
      </c>
      <c r="G5390" s="55">
        <v>80030814</v>
      </c>
      <c r="H5390" s="55"/>
      <c r="I5390" s="55">
        <v>2275050012</v>
      </c>
      <c r="J5390" s="55">
        <v>2</v>
      </c>
      <c r="K5390" s="55" t="s">
        <v>34</v>
      </c>
      <c r="L5390" s="55" t="s">
        <v>82</v>
      </c>
      <c r="M5390" s="55">
        <v>34041</v>
      </c>
      <c r="N5390" s="55"/>
      <c r="O5390" s="55" t="s">
        <v>530</v>
      </c>
      <c r="P5390" s="55">
        <v>48811</v>
      </c>
      <c r="Q5390" s="55" t="s">
        <v>37</v>
      </c>
      <c r="R5390" s="55" t="s">
        <v>38</v>
      </c>
      <c r="S5390" s="55"/>
      <c r="T5390" s="55"/>
      <c r="U5390" s="55" t="s">
        <v>38</v>
      </c>
      <c r="V5390" s="55">
        <v>40.865400000000001</v>
      </c>
      <c r="W5390" s="55">
        <v>-74.816299999999998</v>
      </c>
      <c r="X5390" s="55" t="s">
        <v>39</v>
      </c>
      <c r="Y5390" s="55" t="s">
        <v>247</v>
      </c>
      <c r="Z5390" s="55" t="s">
        <v>34</v>
      </c>
      <c r="AA5390" s="55">
        <v>0</v>
      </c>
      <c r="AB5390" s="55" t="s">
        <v>41</v>
      </c>
      <c r="AC5390" s="55">
        <v>8</v>
      </c>
      <c r="AD5390" s="55"/>
      <c r="AE5390" s="55" t="s">
        <v>47</v>
      </c>
      <c r="AF5390" s="55" t="s">
        <v>48</v>
      </c>
      <c r="AG5390" s="55">
        <v>3.8118200000000001E-3</v>
      </c>
      <c r="AH5390" s="57" t="s">
        <v>44</v>
      </c>
    </row>
    <row r="5391" spans="1:34" x14ac:dyDescent="0.25">
      <c r="A5391" s="54">
        <v>12322011</v>
      </c>
      <c r="B5391" s="55"/>
      <c r="C5391" s="55"/>
      <c r="D5391" s="55">
        <v>61752313</v>
      </c>
      <c r="E5391" s="55"/>
      <c r="F5391" s="55">
        <v>300</v>
      </c>
      <c r="G5391" s="55">
        <v>80030814</v>
      </c>
      <c r="H5391" s="55"/>
      <c r="I5391" s="55">
        <v>2275050012</v>
      </c>
      <c r="J5391" s="55">
        <v>2</v>
      </c>
      <c r="K5391" s="55" t="s">
        <v>34</v>
      </c>
      <c r="L5391" s="55" t="s">
        <v>82</v>
      </c>
      <c r="M5391" s="55">
        <v>34041</v>
      </c>
      <c r="N5391" s="55"/>
      <c r="O5391" s="55" t="s">
        <v>530</v>
      </c>
      <c r="P5391" s="55">
        <v>48811</v>
      </c>
      <c r="Q5391" s="55" t="s">
        <v>37</v>
      </c>
      <c r="R5391" s="55" t="s">
        <v>38</v>
      </c>
      <c r="S5391" s="55"/>
      <c r="T5391" s="55"/>
      <c r="U5391" s="55" t="s">
        <v>38</v>
      </c>
      <c r="V5391" s="55">
        <v>40.865400000000001</v>
      </c>
      <c r="W5391" s="55">
        <v>-74.816299999999998</v>
      </c>
      <c r="X5391" s="55" t="s">
        <v>39</v>
      </c>
      <c r="Y5391" s="55" t="s">
        <v>247</v>
      </c>
      <c r="Z5391" s="55" t="s">
        <v>34</v>
      </c>
      <c r="AA5391" s="55">
        <v>0</v>
      </c>
      <c r="AB5391" s="55" t="s">
        <v>41</v>
      </c>
      <c r="AC5391" s="55">
        <v>8</v>
      </c>
      <c r="AD5391" s="55"/>
      <c r="AE5391" s="55" t="s">
        <v>49</v>
      </c>
      <c r="AF5391" s="55" t="s">
        <v>50</v>
      </c>
      <c r="AG5391" s="55">
        <v>3.9055499999999998E-3</v>
      </c>
      <c r="AH5391" s="57" t="s">
        <v>44</v>
      </c>
    </row>
    <row r="5392" spans="1:34" x14ac:dyDescent="0.25">
      <c r="A5392" s="54">
        <v>12322011</v>
      </c>
      <c r="B5392" s="55"/>
      <c r="C5392" s="55"/>
      <c r="D5392" s="55">
        <v>61752313</v>
      </c>
      <c r="E5392" s="55"/>
      <c r="F5392" s="55">
        <v>300</v>
      </c>
      <c r="G5392" s="55">
        <v>80030714</v>
      </c>
      <c r="H5392" s="55"/>
      <c r="I5392" s="55">
        <v>2275050011</v>
      </c>
      <c r="J5392" s="55">
        <v>2</v>
      </c>
      <c r="K5392" s="55" t="s">
        <v>34</v>
      </c>
      <c r="L5392" s="55" t="s">
        <v>82</v>
      </c>
      <c r="M5392" s="55">
        <v>34041</v>
      </c>
      <c r="N5392" s="55"/>
      <c r="O5392" s="55" t="s">
        <v>530</v>
      </c>
      <c r="P5392" s="55">
        <v>48811</v>
      </c>
      <c r="Q5392" s="55" t="s">
        <v>37</v>
      </c>
      <c r="R5392" s="55" t="s">
        <v>38</v>
      </c>
      <c r="S5392" s="55"/>
      <c r="T5392" s="55"/>
      <c r="U5392" s="55" t="s">
        <v>38</v>
      </c>
      <c r="V5392" s="55">
        <v>40.865400000000001</v>
      </c>
      <c r="W5392" s="55">
        <v>-74.816299999999998</v>
      </c>
      <c r="X5392" s="55" t="s">
        <v>39</v>
      </c>
      <c r="Y5392" s="55" t="s">
        <v>247</v>
      </c>
      <c r="Z5392" s="55" t="s">
        <v>34</v>
      </c>
      <c r="AA5392" s="55">
        <v>0</v>
      </c>
      <c r="AB5392" s="55" t="s">
        <v>41</v>
      </c>
      <c r="AC5392" s="55">
        <v>8</v>
      </c>
      <c r="AD5392" s="55"/>
      <c r="AE5392" s="55" t="s">
        <v>49</v>
      </c>
      <c r="AF5392" s="55" t="s">
        <v>50</v>
      </c>
      <c r="AG5392" s="55">
        <v>2.1302999999999999E-3</v>
      </c>
      <c r="AH5392" s="57" t="s">
        <v>44</v>
      </c>
    </row>
    <row r="5393" spans="1:34" x14ac:dyDescent="0.25">
      <c r="A5393" s="54">
        <v>12322011</v>
      </c>
      <c r="B5393" s="55"/>
      <c r="C5393" s="55"/>
      <c r="D5393" s="55">
        <v>61752313</v>
      </c>
      <c r="E5393" s="55"/>
      <c r="F5393" s="55">
        <v>300</v>
      </c>
      <c r="G5393" s="55">
        <v>80030714</v>
      </c>
      <c r="H5393" s="55"/>
      <c r="I5393" s="55">
        <v>2275050011</v>
      </c>
      <c r="J5393" s="55">
        <v>2</v>
      </c>
      <c r="K5393" s="55" t="s">
        <v>34</v>
      </c>
      <c r="L5393" s="55" t="s">
        <v>82</v>
      </c>
      <c r="M5393" s="55">
        <v>34041</v>
      </c>
      <c r="N5393" s="55"/>
      <c r="O5393" s="55" t="s">
        <v>530</v>
      </c>
      <c r="P5393" s="55">
        <v>48811</v>
      </c>
      <c r="Q5393" s="55" t="s">
        <v>37</v>
      </c>
      <c r="R5393" s="55" t="s">
        <v>38</v>
      </c>
      <c r="S5393" s="55"/>
      <c r="T5393" s="55"/>
      <c r="U5393" s="55" t="s">
        <v>38</v>
      </c>
      <c r="V5393" s="55">
        <v>40.865400000000001</v>
      </c>
      <c r="W5393" s="55">
        <v>-74.816299999999998</v>
      </c>
      <c r="X5393" s="55" t="s">
        <v>39</v>
      </c>
      <c r="Y5393" s="55" t="s">
        <v>247</v>
      </c>
      <c r="Z5393" s="55" t="s">
        <v>34</v>
      </c>
      <c r="AA5393" s="55">
        <v>0</v>
      </c>
      <c r="AB5393" s="55" t="s">
        <v>41</v>
      </c>
      <c r="AC5393" s="55">
        <v>8</v>
      </c>
      <c r="AD5393" s="55"/>
      <c r="AE5393" s="55" t="s">
        <v>51</v>
      </c>
      <c r="AF5393" s="55" t="s">
        <v>52</v>
      </c>
      <c r="AG5393" s="55">
        <v>5.8500000000000002E-4</v>
      </c>
      <c r="AH5393" s="57" t="s">
        <v>44</v>
      </c>
    </row>
    <row r="5394" spans="1:34" x14ac:dyDescent="0.25">
      <c r="A5394" s="54">
        <v>12322011</v>
      </c>
      <c r="B5394" s="55"/>
      <c r="C5394" s="55"/>
      <c r="D5394" s="55">
        <v>61752313</v>
      </c>
      <c r="E5394" s="55"/>
      <c r="F5394" s="55">
        <v>300</v>
      </c>
      <c r="G5394" s="55">
        <v>80030814</v>
      </c>
      <c r="H5394" s="55"/>
      <c r="I5394" s="55">
        <v>2275050012</v>
      </c>
      <c r="J5394" s="55">
        <v>2</v>
      </c>
      <c r="K5394" s="55" t="s">
        <v>34</v>
      </c>
      <c r="L5394" s="55" t="s">
        <v>82</v>
      </c>
      <c r="M5394" s="55">
        <v>34041</v>
      </c>
      <c r="N5394" s="55"/>
      <c r="O5394" s="55" t="s">
        <v>530</v>
      </c>
      <c r="P5394" s="55">
        <v>48811</v>
      </c>
      <c r="Q5394" s="55" t="s">
        <v>37</v>
      </c>
      <c r="R5394" s="55" t="s">
        <v>38</v>
      </c>
      <c r="S5394" s="55"/>
      <c r="T5394" s="55"/>
      <c r="U5394" s="55" t="s">
        <v>38</v>
      </c>
      <c r="V5394" s="55">
        <v>40.865400000000001</v>
      </c>
      <c r="W5394" s="55">
        <v>-74.816299999999998</v>
      </c>
      <c r="X5394" s="55" t="s">
        <v>39</v>
      </c>
      <c r="Y5394" s="55" t="s">
        <v>247</v>
      </c>
      <c r="Z5394" s="55" t="s">
        <v>34</v>
      </c>
      <c r="AA5394" s="55">
        <v>0</v>
      </c>
      <c r="AB5394" s="55" t="s">
        <v>41</v>
      </c>
      <c r="AC5394" s="55">
        <v>8</v>
      </c>
      <c r="AD5394" s="55"/>
      <c r="AE5394" s="55" t="s">
        <v>51</v>
      </c>
      <c r="AF5394" s="55" t="s">
        <v>52</v>
      </c>
      <c r="AG5394" s="55">
        <v>5.3417999999999998E-3</v>
      </c>
      <c r="AH5394" s="57" t="s">
        <v>44</v>
      </c>
    </row>
    <row r="5395" spans="1:34" x14ac:dyDescent="0.25">
      <c r="A5395" s="54">
        <v>12322011</v>
      </c>
      <c r="B5395" s="55"/>
      <c r="C5395" s="55"/>
      <c r="D5395" s="55">
        <v>61752313</v>
      </c>
      <c r="E5395" s="55"/>
      <c r="F5395" s="55">
        <v>300</v>
      </c>
      <c r="G5395" s="55">
        <v>80030714</v>
      </c>
      <c r="H5395" s="55"/>
      <c r="I5395" s="55">
        <v>2275050011</v>
      </c>
      <c r="J5395" s="55">
        <v>2</v>
      </c>
      <c r="K5395" s="55" t="s">
        <v>34</v>
      </c>
      <c r="L5395" s="55" t="s">
        <v>82</v>
      </c>
      <c r="M5395" s="55">
        <v>34041</v>
      </c>
      <c r="N5395" s="55"/>
      <c r="O5395" s="55" t="s">
        <v>530</v>
      </c>
      <c r="P5395" s="55">
        <v>48811</v>
      </c>
      <c r="Q5395" s="55" t="s">
        <v>37</v>
      </c>
      <c r="R5395" s="55" t="s">
        <v>38</v>
      </c>
      <c r="S5395" s="55"/>
      <c r="T5395" s="55"/>
      <c r="U5395" s="55" t="s">
        <v>38</v>
      </c>
      <c r="V5395" s="55">
        <v>40.865400000000001</v>
      </c>
      <c r="W5395" s="55">
        <v>-74.816299999999998</v>
      </c>
      <c r="X5395" s="55" t="s">
        <v>39</v>
      </c>
      <c r="Y5395" s="55" t="s">
        <v>247</v>
      </c>
      <c r="Z5395" s="55" t="s">
        <v>34</v>
      </c>
      <c r="AA5395" s="55">
        <v>0</v>
      </c>
      <c r="AB5395" s="55" t="s">
        <v>41</v>
      </c>
      <c r="AC5395" s="55">
        <v>8</v>
      </c>
      <c r="AD5395" s="55"/>
      <c r="AE5395" s="55" t="s">
        <v>53</v>
      </c>
      <c r="AF5395" s="55" t="s">
        <v>54</v>
      </c>
      <c r="AG5395" s="55">
        <v>0.108126</v>
      </c>
      <c r="AH5395" s="57" t="s">
        <v>44</v>
      </c>
    </row>
    <row r="5396" spans="1:34" x14ac:dyDescent="0.25">
      <c r="A5396" s="54">
        <v>12322011</v>
      </c>
      <c r="B5396" s="55"/>
      <c r="C5396" s="55"/>
      <c r="D5396" s="55">
        <v>61752313</v>
      </c>
      <c r="E5396" s="55"/>
      <c r="F5396" s="55">
        <v>300</v>
      </c>
      <c r="G5396" s="55">
        <v>80030814</v>
      </c>
      <c r="H5396" s="55"/>
      <c r="I5396" s="55">
        <v>2275050012</v>
      </c>
      <c r="J5396" s="55">
        <v>2</v>
      </c>
      <c r="K5396" s="55" t="s">
        <v>34</v>
      </c>
      <c r="L5396" s="55" t="s">
        <v>82</v>
      </c>
      <c r="M5396" s="55">
        <v>34041</v>
      </c>
      <c r="N5396" s="55"/>
      <c r="O5396" s="55" t="s">
        <v>530</v>
      </c>
      <c r="P5396" s="55">
        <v>48811</v>
      </c>
      <c r="Q5396" s="55" t="s">
        <v>37</v>
      </c>
      <c r="R5396" s="55" t="s">
        <v>38</v>
      </c>
      <c r="S5396" s="55"/>
      <c r="T5396" s="55"/>
      <c r="U5396" s="55" t="s">
        <v>38</v>
      </c>
      <c r="V5396" s="55">
        <v>40.865400000000001</v>
      </c>
      <c r="W5396" s="55">
        <v>-74.816299999999998</v>
      </c>
      <c r="X5396" s="55" t="s">
        <v>39</v>
      </c>
      <c r="Y5396" s="55" t="s">
        <v>247</v>
      </c>
      <c r="Z5396" s="55" t="s">
        <v>34</v>
      </c>
      <c r="AA5396" s="55">
        <v>0</v>
      </c>
      <c r="AB5396" s="55" t="s">
        <v>41</v>
      </c>
      <c r="AC5396" s="55">
        <v>8</v>
      </c>
      <c r="AD5396" s="55"/>
      <c r="AE5396" s="55" t="s">
        <v>53</v>
      </c>
      <c r="AF5396" s="55" t="s">
        <v>54</v>
      </c>
      <c r="AG5396" s="55">
        <v>0.15802099999999999</v>
      </c>
      <c r="AH5396" s="57" t="s">
        <v>44</v>
      </c>
    </row>
    <row r="5397" spans="1:34" x14ac:dyDescent="0.25">
      <c r="A5397" s="54">
        <v>12322011</v>
      </c>
      <c r="B5397" s="55"/>
      <c r="C5397" s="55"/>
      <c r="D5397" s="55">
        <v>61752313</v>
      </c>
      <c r="E5397" s="55"/>
      <c r="F5397" s="55">
        <v>300</v>
      </c>
      <c r="G5397" s="55">
        <v>80030714</v>
      </c>
      <c r="H5397" s="55"/>
      <c r="I5397" s="55">
        <v>2275050011</v>
      </c>
      <c r="J5397" s="55">
        <v>2</v>
      </c>
      <c r="K5397" s="55" t="s">
        <v>34</v>
      </c>
      <c r="L5397" s="55" t="s">
        <v>82</v>
      </c>
      <c r="M5397" s="55">
        <v>34041</v>
      </c>
      <c r="N5397" s="55"/>
      <c r="O5397" s="55" t="s">
        <v>530</v>
      </c>
      <c r="P5397" s="55">
        <v>48811</v>
      </c>
      <c r="Q5397" s="55" t="s">
        <v>37</v>
      </c>
      <c r="R5397" s="55" t="s">
        <v>38</v>
      </c>
      <c r="S5397" s="55"/>
      <c r="T5397" s="55"/>
      <c r="U5397" s="55" t="s">
        <v>38</v>
      </c>
      <c r="V5397" s="55">
        <v>40.865400000000001</v>
      </c>
      <c r="W5397" s="55">
        <v>-74.816299999999998</v>
      </c>
      <c r="X5397" s="55" t="s">
        <v>39</v>
      </c>
      <c r="Y5397" s="55" t="s">
        <v>247</v>
      </c>
      <c r="Z5397" s="55" t="s">
        <v>34</v>
      </c>
      <c r="AA5397" s="55">
        <v>0</v>
      </c>
      <c r="AB5397" s="55" t="s">
        <v>41</v>
      </c>
      <c r="AC5397" s="55">
        <v>8</v>
      </c>
      <c r="AD5397" s="55"/>
      <c r="AE5397" s="55">
        <v>7439921</v>
      </c>
      <c r="AF5397" s="55" t="s">
        <v>55</v>
      </c>
      <c r="AG5397" s="55">
        <v>1.3835599999999999E-4</v>
      </c>
      <c r="AH5397" s="57" t="s">
        <v>44</v>
      </c>
    </row>
    <row r="5398" spans="1:34" x14ac:dyDescent="0.25">
      <c r="A5398" s="54">
        <v>16130411</v>
      </c>
      <c r="B5398" s="55"/>
      <c r="C5398" s="55"/>
      <c r="D5398" s="55">
        <v>103106013</v>
      </c>
      <c r="E5398" s="55"/>
      <c r="F5398" s="55">
        <v>300</v>
      </c>
      <c r="G5398" s="55">
        <v>144703714</v>
      </c>
      <c r="H5398" s="55"/>
      <c r="I5398" s="55">
        <v>2275050011</v>
      </c>
      <c r="J5398" s="55">
        <v>2</v>
      </c>
      <c r="K5398" s="55" t="s">
        <v>34</v>
      </c>
      <c r="L5398" s="55" t="s">
        <v>56</v>
      </c>
      <c r="M5398" s="55">
        <v>34007</v>
      </c>
      <c r="N5398" s="55"/>
      <c r="O5398" s="55" t="s">
        <v>531</v>
      </c>
      <c r="P5398" s="55">
        <v>48811</v>
      </c>
      <c r="Q5398" s="55" t="s">
        <v>37</v>
      </c>
      <c r="R5398" s="55" t="s">
        <v>38</v>
      </c>
      <c r="S5398" s="55"/>
      <c r="T5398" s="55"/>
      <c r="U5398" s="55" t="s">
        <v>38</v>
      </c>
      <c r="V5398" s="55">
        <v>39.990194000000002</v>
      </c>
      <c r="W5398" s="55">
        <v>-75.044804999999997</v>
      </c>
      <c r="X5398" s="55" t="s">
        <v>110</v>
      </c>
      <c r="Y5398" s="55" t="s">
        <v>532</v>
      </c>
      <c r="Z5398" s="55" t="s">
        <v>34</v>
      </c>
      <c r="AA5398" s="55">
        <v>0</v>
      </c>
      <c r="AB5398" s="55" t="s">
        <v>41</v>
      </c>
      <c r="AC5398" s="55">
        <v>8</v>
      </c>
      <c r="AD5398" s="55"/>
      <c r="AE5398" s="55" t="s">
        <v>42</v>
      </c>
      <c r="AF5398" s="55" t="s">
        <v>43</v>
      </c>
      <c r="AG5398" s="55">
        <v>1.3542700000000001E-3</v>
      </c>
      <c r="AH5398" s="57" t="s">
        <v>44</v>
      </c>
    </row>
    <row r="5399" spans="1:34" x14ac:dyDescent="0.25">
      <c r="A5399" s="54">
        <v>16130411</v>
      </c>
      <c r="B5399" s="55"/>
      <c r="C5399" s="55"/>
      <c r="D5399" s="55">
        <v>103106013</v>
      </c>
      <c r="E5399" s="55"/>
      <c r="F5399" s="55">
        <v>300</v>
      </c>
      <c r="G5399" s="55">
        <v>144703814</v>
      </c>
      <c r="H5399" s="55"/>
      <c r="I5399" s="55">
        <v>2275050012</v>
      </c>
      <c r="J5399" s="55">
        <v>2</v>
      </c>
      <c r="K5399" s="55" t="s">
        <v>34</v>
      </c>
      <c r="L5399" s="55" t="s">
        <v>56</v>
      </c>
      <c r="M5399" s="55">
        <v>34007</v>
      </c>
      <c r="N5399" s="55"/>
      <c r="O5399" s="55" t="s">
        <v>531</v>
      </c>
      <c r="P5399" s="55">
        <v>48811</v>
      </c>
      <c r="Q5399" s="55" t="s">
        <v>37</v>
      </c>
      <c r="R5399" s="55" t="s">
        <v>38</v>
      </c>
      <c r="S5399" s="55"/>
      <c r="T5399" s="55"/>
      <c r="U5399" s="55" t="s">
        <v>38</v>
      </c>
      <c r="V5399" s="55">
        <v>39.990194000000002</v>
      </c>
      <c r="W5399" s="55">
        <v>-75.044804999999997</v>
      </c>
      <c r="X5399" s="55" t="s">
        <v>110</v>
      </c>
      <c r="Y5399" s="55" t="s">
        <v>532</v>
      </c>
      <c r="Z5399" s="55" t="s">
        <v>34</v>
      </c>
      <c r="AA5399" s="55">
        <v>0</v>
      </c>
      <c r="AB5399" s="55" t="s">
        <v>41</v>
      </c>
      <c r="AC5399" s="55">
        <v>8</v>
      </c>
      <c r="AD5399" s="55"/>
      <c r="AE5399" s="55" t="s">
        <v>42</v>
      </c>
      <c r="AF5399" s="55" t="s">
        <v>43</v>
      </c>
      <c r="AG5399" s="55">
        <v>1.1376499999999999E-2</v>
      </c>
      <c r="AH5399" s="57" t="s">
        <v>44</v>
      </c>
    </row>
    <row r="5400" spans="1:34" x14ac:dyDescent="0.25">
      <c r="A5400" s="54">
        <v>16130411</v>
      </c>
      <c r="B5400" s="55"/>
      <c r="C5400" s="55"/>
      <c r="D5400" s="55">
        <v>103106013</v>
      </c>
      <c r="E5400" s="55"/>
      <c r="F5400" s="55">
        <v>300</v>
      </c>
      <c r="G5400" s="55">
        <v>144703814</v>
      </c>
      <c r="H5400" s="55"/>
      <c r="I5400" s="55">
        <v>2275050012</v>
      </c>
      <c r="J5400" s="55">
        <v>2</v>
      </c>
      <c r="K5400" s="55" t="s">
        <v>34</v>
      </c>
      <c r="L5400" s="55" t="s">
        <v>56</v>
      </c>
      <c r="M5400" s="55">
        <v>34007</v>
      </c>
      <c r="N5400" s="55"/>
      <c r="O5400" s="55" t="s">
        <v>531</v>
      </c>
      <c r="P5400" s="55">
        <v>48811</v>
      </c>
      <c r="Q5400" s="55" t="s">
        <v>37</v>
      </c>
      <c r="R5400" s="55" t="s">
        <v>38</v>
      </c>
      <c r="S5400" s="55"/>
      <c r="T5400" s="55"/>
      <c r="U5400" s="55" t="s">
        <v>38</v>
      </c>
      <c r="V5400" s="55">
        <v>39.990194000000002</v>
      </c>
      <c r="W5400" s="55">
        <v>-75.044804999999997</v>
      </c>
      <c r="X5400" s="55" t="s">
        <v>110</v>
      </c>
      <c r="Y5400" s="55" t="s">
        <v>532</v>
      </c>
      <c r="Z5400" s="55" t="s">
        <v>34</v>
      </c>
      <c r="AA5400" s="55">
        <v>0</v>
      </c>
      <c r="AB5400" s="55" t="s">
        <v>41</v>
      </c>
      <c r="AC5400" s="55">
        <v>8</v>
      </c>
      <c r="AD5400" s="55"/>
      <c r="AE5400" s="55" t="s">
        <v>45</v>
      </c>
      <c r="AF5400" s="55" t="s">
        <v>46</v>
      </c>
      <c r="AG5400" s="55">
        <v>1.2140199999999999E-3</v>
      </c>
      <c r="AH5400" s="57" t="s">
        <v>44</v>
      </c>
    </row>
    <row r="5401" spans="1:34" x14ac:dyDescent="0.25">
      <c r="A5401" s="54">
        <v>16130411</v>
      </c>
      <c r="B5401" s="55"/>
      <c r="C5401" s="55"/>
      <c r="D5401" s="55">
        <v>103106013</v>
      </c>
      <c r="E5401" s="55"/>
      <c r="F5401" s="55">
        <v>300</v>
      </c>
      <c r="G5401" s="55">
        <v>144703714</v>
      </c>
      <c r="H5401" s="55"/>
      <c r="I5401" s="55">
        <v>2275050011</v>
      </c>
      <c r="J5401" s="55">
        <v>2</v>
      </c>
      <c r="K5401" s="55" t="s">
        <v>34</v>
      </c>
      <c r="L5401" s="55" t="s">
        <v>56</v>
      </c>
      <c r="M5401" s="55">
        <v>34007</v>
      </c>
      <c r="N5401" s="55"/>
      <c r="O5401" s="55" t="s">
        <v>531</v>
      </c>
      <c r="P5401" s="55">
        <v>48811</v>
      </c>
      <c r="Q5401" s="55" t="s">
        <v>37</v>
      </c>
      <c r="R5401" s="55" t="s">
        <v>38</v>
      </c>
      <c r="S5401" s="55"/>
      <c r="T5401" s="55"/>
      <c r="U5401" s="55" t="s">
        <v>38</v>
      </c>
      <c r="V5401" s="55">
        <v>39.990194000000002</v>
      </c>
      <c r="W5401" s="55">
        <v>-75.044804999999997</v>
      </c>
      <c r="X5401" s="55" t="s">
        <v>110</v>
      </c>
      <c r="Y5401" s="55" t="s">
        <v>532</v>
      </c>
      <c r="Z5401" s="55" t="s">
        <v>34</v>
      </c>
      <c r="AA5401" s="55">
        <v>0</v>
      </c>
      <c r="AB5401" s="55" t="s">
        <v>41</v>
      </c>
      <c r="AC5401" s="55">
        <v>8</v>
      </c>
      <c r="AD5401" s="55"/>
      <c r="AE5401" s="55" t="s">
        <v>45</v>
      </c>
      <c r="AF5401" s="55" t="s">
        <v>46</v>
      </c>
      <c r="AG5401" s="55">
        <v>9.0000000000000006E-5</v>
      </c>
      <c r="AH5401" s="57" t="s">
        <v>44</v>
      </c>
    </row>
    <row r="5402" spans="1:34" x14ac:dyDescent="0.25">
      <c r="A5402" s="54">
        <v>16130411</v>
      </c>
      <c r="B5402" s="55"/>
      <c r="C5402" s="55"/>
      <c r="D5402" s="55">
        <v>103106013</v>
      </c>
      <c r="E5402" s="55"/>
      <c r="F5402" s="55">
        <v>300</v>
      </c>
      <c r="G5402" s="55">
        <v>144703714</v>
      </c>
      <c r="H5402" s="55"/>
      <c r="I5402" s="55">
        <v>2275050011</v>
      </c>
      <c r="J5402" s="55">
        <v>2</v>
      </c>
      <c r="K5402" s="55" t="s">
        <v>34</v>
      </c>
      <c r="L5402" s="55" t="s">
        <v>56</v>
      </c>
      <c r="M5402" s="55">
        <v>34007</v>
      </c>
      <c r="N5402" s="55"/>
      <c r="O5402" s="55" t="s">
        <v>531</v>
      </c>
      <c r="P5402" s="55">
        <v>48811</v>
      </c>
      <c r="Q5402" s="55" t="s">
        <v>37</v>
      </c>
      <c r="R5402" s="55" t="s">
        <v>38</v>
      </c>
      <c r="S5402" s="55"/>
      <c r="T5402" s="55"/>
      <c r="U5402" s="55" t="s">
        <v>38</v>
      </c>
      <c r="V5402" s="55">
        <v>39.990194000000002</v>
      </c>
      <c r="W5402" s="55">
        <v>-75.044804999999997</v>
      </c>
      <c r="X5402" s="55" t="s">
        <v>110</v>
      </c>
      <c r="Y5402" s="55" t="s">
        <v>532</v>
      </c>
      <c r="Z5402" s="55" t="s">
        <v>34</v>
      </c>
      <c r="AA5402" s="55">
        <v>0</v>
      </c>
      <c r="AB5402" s="55" t="s">
        <v>41</v>
      </c>
      <c r="AC5402" s="55">
        <v>8</v>
      </c>
      <c r="AD5402" s="55"/>
      <c r="AE5402" s="55" t="s">
        <v>47</v>
      </c>
      <c r="AF5402" s="55" t="s">
        <v>48</v>
      </c>
      <c r="AG5402" s="55">
        <v>1.4699100000000001E-3</v>
      </c>
      <c r="AH5402" s="57" t="s">
        <v>44</v>
      </c>
    </row>
    <row r="5403" spans="1:34" x14ac:dyDescent="0.25">
      <c r="A5403" s="54">
        <v>16130411</v>
      </c>
      <c r="B5403" s="55"/>
      <c r="C5403" s="55"/>
      <c r="D5403" s="55">
        <v>103106013</v>
      </c>
      <c r="E5403" s="55"/>
      <c r="F5403" s="55">
        <v>300</v>
      </c>
      <c r="G5403" s="55">
        <v>144703814</v>
      </c>
      <c r="H5403" s="55"/>
      <c r="I5403" s="55">
        <v>2275050012</v>
      </c>
      <c r="J5403" s="55">
        <v>2</v>
      </c>
      <c r="K5403" s="55" t="s">
        <v>34</v>
      </c>
      <c r="L5403" s="55" t="s">
        <v>56</v>
      </c>
      <c r="M5403" s="55">
        <v>34007</v>
      </c>
      <c r="N5403" s="55"/>
      <c r="O5403" s="55" t="s">
        <v>531</v>
      </c>
      <c r="P5403" s="55">
        <v>48811</v>
      </c>
      <c r="Q5403" s="55" t="s">
        <v>37</v>
      </c>
      <c r="R5403" s="55" t="s">
        <v>38</v>
      </c>
      <c r="S5403" s="55"/>
      <c r="T5403" s="55"/>
      <c r="U5403" s="55" t="s">
        <v>38</v>
      </c>
      <c r="V5403" s="55">
        <v>39.990194000000002</v>
      </c>
      <c r="W5403" s="55">
        <v>-75.044804999999997</v>
      </c>
      <c r="X5403" s="55" t="s">
        <v>110</v>
      </c>
      <c r="Y5403" s="55" t="s">
        <v>532</v>
      </c>
      <c r="Z5403" s="55" t="s">
        <v>34</v>
      </c>
      <c r="AA5403" s="55">
        <v>0</v>
      </c>
      <c r="AB5403" s="55" t="s">
        <v>41</v>
      </c>
      <c r="AC5403" s="55">
        <v>8</v>
      </c>
      <c r="AD5403" s="55"/>
      <c r="AE5403" s="55" t="s">
        <v>47</v>
      </c>
      <c r="AF5403" s="55" t="s">
        <v>48</v>
      </c>
      <c r="AG5403" s="55">
        <v>3.8118200000000001E-3</v>
      </c>
      <c r="AH5403" s="57" t="s">
        <v>44</v>
      </c>
    </row>
    <row r="5404" spans="1:34" x14ac:dyDescent="0.25">
      <c r="A5404" s="54">
        <v>16130411</v>
      </c>
      <c r="B5404" s="55"/>
      <c r="C5404" s="55"/>
      <c r="D5404" s="55">
        <v>103106013</v>
      </c>
      <c r="E5404" s="55"/>
      <c r="F5404" s="55">
        <v>300</v>
      </c>
      <c r="G5404" s="55">
        <v>144703714</v>
      </c>
      <c r="H5404" s="55"/>
      <c r="I5404" s="55">
        <v>2275050011</v>
      </c>
      <c r="J5404" s="55">
        <v>2</v>
      </c>
      <c r="K5404" s="55" t="s">
        <v>34</v>
      </c>
      <c r="L5404" s="55" t="s">
        <v>56</v>
      </c>
      <c r="M5404" s="55">
        <v>34007</v>
      </c>
      <c r="N5404" s="55"/>
      <c r="O5404" s="55" t="s">
        <v>531</v>
      </c>
      <c r="P5404" s="55">
        <v>48811</v>
      </c>
      <c r="Q5404" s="55" t="s">
        <v>37</v>
      </c>
      <c r="R5404" s="55" t="s">
        <v>38</v>
      </c>
      <c r="S5404" s="55"/>
      <c r="T5404" s="55"/>
      <c r="U5404" s="55" t="s">
        <v>38</v>
      </c>
      <c r="V5404" s="55">
        <v>39.990194000000002</v>
      </c>
      <c r="W5404" s="55">
        <v>-75.044804999999997</v>
      </c>
      <c r="X5404" s="55" t="s">
        <v>110</v>
      </c>
      <c r="Y5404" s="55" t="s">
        <v>532</v>
      </c>
      <c r="Z5404" s="55" t="s">
        <v>34</v>
      </c>
      <c r="AA5404" s="55">
        <v>0</v>
      </c>
      <c r="AB5404" s="55" t="s">
        <v>41</v>
      </c>
      <c r="AC5404" s="55">
        <v>8</v>
      </c>
      <c r="AD5404" s="55"/>
      <c r="AE5404" s="55" t="s">
        <v>49</v>
      </c>
      <c r="AF5404" s="55" t="s">
        <v>50</v>
      </c>
      <c r="AG5404" s="55">
        <v>2.1302999999999999E-3</v>
      </c>
      <c r="AH5404" s="57" t="s">
        <v>44</v>
      </c>
    </row>
    <row r="5405" spans="1:34" x14ac:dyDescent="0.25">
      <c r="A5405" s="54">
        <v>16130411</v>
      </c>
      <c r="B5405" s="55"/>
      <c r="C5405" s="55"/>
      <c r="D5405" s="55">
        <v>103106013</v>
      </c>
      <c r="E5405" s="55"/>
      <c r="F5405" s="55">
        <v>300</v>
      </c>
      <c r="G5405" s="55">
        <v>144703814</v>
      </c>
      <c r="H5405" s="55"/>
      <c r="I5405" s="55">
        <v>2275050012</v>
      </c>
      <c r="J5405" s="55">
        <v>2</v>
      </c>
      <c r="K5405" s="55" t="s">
        <v>34</v>
      </c>
      <c r="L5405" s="55" t="s">
        <v>56</v>
      </c>
      <c r="M5405" s="55">
        <v>34007</v>
      </c>
      <c r="N5405" s="55"/>
      <c r="O5405" s="55" t="s">
        <v>531</v>
      </c>
      <c r="P5405" s="55">
        <v>48811</v>
      </c>
      <c r="Q5405" s="55" t="s">
        <v>37</v>
      </c>
      <c r="R5405" s="55" t="s">
        <v>38</v>
      </c>
      <c r="S5405" s="55"/>
      <c r="T5405" s="55"/>
      <c r="U5405" s="55" t="s">
        <v>38</v>
      </c>
      <c r="V5405" s="55">
        <v>39.990194000000002</v>
      </c>
      <c r="W5405" s="55">
        <v>-75.044804999999997</v>
      </c>
      <c r="X5405" s="55" t="s">
        <v>110</v>
      </c>
      <c r="Y5405" s="55" t="s">
        <v>532</v>
      </c>
      <c r="Z5405" s="55" t="s">
        <v>34</v>
      </c>
      <c r="AA5405" s="55">
        <v>0</v>
      </c>
      <c r="AB5405" s="55" t="s">
        <v>41</v>
      </c>
      <c r="AC5405" s="55">
        <v>8</v>
      </c>
      <c r="AD5405" s="55"/>
      <c r="AE5405" s="55" t="s">
        <v>49</v>
      </c>
      <c r="AF5405" s="55" t="s">
        <v>50</v>
      </c>
      <c r="AG5405" s="55">
        <v>3.9055499999999998E-3</v>
      </c>
      <c r="AH5405" s="57" t="s">
        <v>44</v>
      </c>
    </row>
    <row r="5406" spans="1:34" x14ac:dyDescent="0.25">
      <c r="A5406" s="54">
        <v>16130411</v>
      </c>
      <c r="B5406" s="55"/>
      <c r="C5406" s="55"/>
      <c r="D5406" s="55">
        <v>103106013</v>
      </c>
      <c r="E5406" s="55"/>
      <c r="F5406" s="55">
        <v>300</v>
      </c>
      <c r="G5406" s="55">
        <v>144703714</v>
      </c>
      <c r="H5406" s="55"/>
      <c r="I5406" s="55">
        <v>2275050011</v>
      </c>
      <c r="J5406" s="55">
        <v>2</v>
      </c>
      <c r="K5406" s="55" t="s">
        <v>34</v>
      </c>
      <c r="L5406" s="55" t="s">
        <v>56</v>
      </c>
      <c r="M5406" s="55">
        <v>34007</v>
      </c>
      <c r="N5406" s="55"/>
      <c r="O5406" s="55" t="s">
        <v>531</v>
      </c>
      <c r="P5406" s="55">
        <v>48811</v>
      </c>
      <c r="Q5406" s="55" t="s">
        <v>37</v>
      </c>
      <c r="R5406" s="55" t="s">
        <v>38</v>
      </c>
      <c r="S5406" s="55"/>
      <c r="T5406" s="55"/>
      <c r="U5406" s="55" t="s">
        <v>38</v>
      </c>
      <c r="V5406" s="55">
        <v>39.990194000000002</v>
      </c>
      <c r="W5406" s="55">
        <v>-75.044804999999997</v>
      </c>
      <c r="X5406" s="55" t="s">
        <v>110</v>
      </c>
      <c r="Y5406" s="55" t="s">
        <v>532</v>
      </c>
      <c r="Z5406" s="55" t="s">
        <v>34</v>
      </c>
      <c r="AA5406" s="55">
        <v>0</v>
      </c>
      <c r="AB5406" s="55" t="s">
        <v>41</v>
      </c>
      <c r="AC5406" s="55">
        <v>8</v>
      </c>
      <c r="AD5406" s="55"/>
      <c r="AE5406" s="55" t="s">
        <v>51</v>
      </c>
      <c r="AF5406" s="55" t="s">
        <v>52</v>
      </c>
      <c r="AG5406" s="55">
        <v>5.8500000000000002E-4</v>
      </c>
      <c r="AH5406" s="57" t="s">
        <v>44</v>
      </c>
    </row>
    <row r="5407" spans="1:34" x14ac:dyDescent="0.25">
      <c r="A5407" s="54">
        <v>16130411</v>
      </c>
      <c r="B5407" s="55"/>
      <c r="C5407" s="55"/>
      <c r="D5407" s="55">
        <v>103106013</v>
      </c>
      <c r="E5407" s="55"/>
      <c r="F5407" s="55">
        <v>300</v>
      </c>
      <c r="G5407" s="55">
        <v>144703814</v>
      </c>
      <c r="H5407" s="55"/>
      <c r="I5407" s="55">
        <v>2275050012</v>
      </c>
      <c r="J5407" s="55">
        <v>2</v>
      </c>
      <c r="K5407" s="55" t="s">
        <v>34</v>
      </c>
      <c r="L5407" s="55" t="s">
        <v>56</v>
      </c>
      <c r="M5407" s="55">
        <v>34007</v>
      </c>
      <c r="N5407" s="55"/>
      <c r="O5407" s="55" t="s">
        <v>531</v>
      </c>
      <c r="P5407" s="55">
        <v>48811</v>
      </c>
      <c r="Q5407" s="55" t="s">
        <v>37</v>
      </c>
      <c r="R5407" s="55" t="s">
        <v>38</v>
      </c>
      <c r="S5407" s="55"/>
      <c r="T5407" s="55"/>
      <c r="U5407" s="55" t="s">
        <v>38</v>
      </c>
      <c r="V5407" s="55">
        <v>39.990194000000002</v>
      </c>
      <c r="W5407" s="55">
        <v>-75.044804999999997</v>
      </c>
      <c r="X5407" s="55" t="s">
        <v>110</v>
      </c>
      <c r="Y5407" s="55" t="s">
        <v>532</v>
      </c>
      <c r="Z5407" s="55" t="s">
        <v>34</v>
      </c>
      <c r="AA5407" s="55">
        <v>0</v>
      </c>
      <c r="AB5407" s="55" t="s">
        <v>41</v>
      </c>
      <c r="AC5407" s="55">
        <v>8</v>
      </c>
      <c r="AD5407" s="55"/>
      <c r="AE5407" s="55" t="s">
        <v>51</v>
      </c>
      <c r="AF5407" s="55" t="s">
        <v>52</v>
      </c>
      <c r="AG5407" s="55">
        <v>5.3417999999999998E-3</v>
      </c>
      <c r="AH5407" s="57" t="s">
        <v>44</v>
      </c>
    </row>
    <row r="5408" spans="1:34" x14ac:dyDescent="0.25">
      <c r="A5408" s="54">
        <v>16130411</v>
      </c>
      <c r="B5408" s="55"/>
      <c r="C5408" s="55"/>
      <c r="D5408" s="55">
        <v>103106013</v>
      </c>
      <c r="E5408" s="55"/>
      <c r="F5408" s="55">
        <v>300</v>
      </c>
      <c r="G5408" s="55">
        <v>144703714</v>
      </c>
      <c r="H5408" s="55"/>
      <c r="I5408" s="55">
        <v>2275050011</v>
      </c>
      <c r="J5408" s="55">
        <v>2</v>
      </c>
      <c r="K5408" s="55" t="s">
        <v>34</v>
      </c>
      <c r="L5408" s="55" t="s">
        <v>56</v>
      </c>
      <c r="M5408" s="55">
        <v>34007</v>
      </c>
      <c r="N5408" s="55"/>
      <c r="O5408" s="55" t="s">
        <v>531</v>
      </c>
      <c r="P5408" s="55">
        <v>48811</v>
      </c>
      <c r="Q5408" s="55" t="s">
        <v>37</v>
      </c>
      <c r="R5408" s="55" t="s">
        <v>38</v>
      </c>
      <c r="S5408" s="55"/>
      <c r="T5408" s="55"/>
      <c r="U5408" s="55" t="s">
        <v>38</v>
      </c>
      <c r="V5408" s="55">
        <v>39.990194000000002</v>
      </c>
      <c r="W5408" s="55">
        <v>-75.044804999999997</v>
      </c>
      <c r="X5408" s="55" t="s">
        <v>110</v>
      </c>
      <c r="Y5408" s="55" t="s">
        <v>532</v>
      </c>
      <c r="Z5408" s="55" t="s">
        <v>34</v>
      </c>
      <c r="AA5408" s="55">
        <v>0</v>
      </c>
      <c r="AB5408" s="55" t="s">
        <v>41</v>
      </c>
      <c r="AC5408" s="55">
        <v>8</v>
      </c>
      <c r="AD5408" s="55"/>
      <c r="AE5408" s="55" t="s">
        <v>53</v>
      </c>
      <c r="AF5408" s="55" t="s">
        <v>54</v>
      </c>
      <c r="AG5408" s="55">
        <v>0.108126</v>
      </c>
      <c r="AH5408" s="57" t="s">
        <v>44</v>
      </c>
    </row>
    <row r="5409" spans="1:34" x14ac:dyDescent="0.25">
      <c r="A5409" s="54">
        <v>16130411</v>
      </c>
      <c r="B5409" s="55"/>
      <c r="C5409" s="55"/>
      <c r="D5409" s="55">
        <v>103106013</v>
      </c>
      <c r="E5409" s="55"/>
      <c r="F5409" s="55">
        <v>300</v>
      </c>
      <c r="G5409" s="55">
        <v>144703814</v>
      </c>
      <c r="H5409" s="55"/>
      <c r="I5409" s="55">
        <v>2275050012</v>
      </c>
      <c r="J5409" s="55">
        <v>2</v>
      </c>
      <c r="K5409" s="55" t="s">
        <v>34</v>
      </c>
      <c r="L5409" s="55" t="s">
        <v>56</v>
      </c>
      <c r="M5409" s="55">
        <v>34007</v>
      </c>
      <c r="N5409" s="55"/>
      <c r="O5409" s="55" t="s">
        <v>531</v>
      </c>
      <c r="P5409" s="55">
        <v>48811</v>
      </c>
      <c r="Q5409" s="55" t="s">
        <v>37</v>
      </c>
      <c r="R5409" s="55" t="s">
        <v>38</v>
      </c>
      <c r="S5409" s="55"/>
      <c r="T5409" s="55"/>
      <c r="U5409" s="55" t="s">
        <v>38</v>
      </c>
      <c r="V5409" s="55">
        <v>39.990194000000002</v>
      </c>
      <c r="W5409" s="55">
        <v>-75.044804999999997</v>
      </c>
      <c r="X5409" s="55" t="s">
        <v>110</v>
      </c>
      <c r="Y5409" s="55" t="s">
        <v>532</v>
      </c>
      <c r="Z5409" s="55" t="s">
        <v>34</v>
      </c>
      <c r="AA5409" s="55">
        <v>0</v>
      </c>
      <c r="AB5409" s="55" t="s">
        <v>41</v>
      </c>
      <c r="AC5409" s="55">
        <v>8</v>
      </c>
      <c r="AD5409" s="55"/>
      <c r="AE5409" s="55" t="s">
        <v>53</v>
      </c>
      <c r="AF5409" s="55" t="s">
        <v>54</v>
      </c>
      <c r="AG5409" s="55">
        <v>0.15802099999999999</v>
      </c>
      <c r="AH5409" s="57" t="s">
        <v>44</v>
      </c>
    </row>
    <row r="5410" spans="1:34" x14ac:dyDescent="0.25">
      <c r="A5410" s="54">
        <v>16130411</v>
      </c>
      <c r="B5410" s="55"/>
      <c r="C5410" s="55"/>
      <c r="D5410" s="55">
        <v>103106013</v>
      </c>
      <c r="E5410" s="55"/>
      <c r="F5410" s="55">
        <v>300</v>
      </c>
      <c r="G5410" s="55">
        <v>144703714</v>
      </c>
      <c r="H5410" s="55"/>
      <c r="I5410" s="55">
        <v>2275050011</v>
      </c>
      <c r="J5410" s="55">
        <v>2</v>
      </c>
      <c r="K5410" s="55" t="s">
        <v>34</v>
      </c>
      <c r="L5410" s="55" t="s">
        <v>56</v>
      </c>
      <c r="M5410" s="55">
        <v>34007</v>
      </c>
      <c r="N5410" s="55"/>
      <c r="O5410" s="55" t="s">
        <v>531</v>
      </c>
      <c r="P5410" s="55">
        <v>48811</v>
      </c>
      <c r="Q5410" s="55" t="s">
        <v>37</v>
      </c>
      <c r="R5410" s="55" t="s">
        <v>38</v>
      </c>
      <c r="S5410" s="55"/>
      <c r="T5410" s="55"/>
      <c r="U5410" s="55" t="s">
        <v>38</v>
      </c>
      <c r="V5410" s="55">
        <v>39.990194000000002</v>
      </c>
      <c r="W5410" s="55">
        <v>-75.044804999999997</v>
      </c>
      <c r="X5410" s="55" t="s">
        <v>110</v>
      </c>
      <c r="Y5410" s="55" t="s">
        <v>532</v>
      </c>
      <c r="Z5410" s="55" t="s">
        <v>34</v>
      </c>
      <c r="AA5410" s="55">
        <v>0</v>
      </c>
      <c r="AB5410" s="55" t="s">
        <v>41</v>
      </c>
      <c r="AC5410" s="55">
        <v>8</v>
      </c>
      <c r="AD5410" s="55"/>
      <c r="AE5410" s="55">
        <v>7439921</v>
      </c>
      <c r="AF5410" s="55" t="s">
        <v>55</v>
      </c>
      <c r="AG5410" s="55">
        <v>1.3835599999999999E-4</v>
      </c>
      <c r="AH5410" s="57" t="s">
        <v>44</v>
      </c>
    </row>
    <row r="5411" spans="1:34" x14ac:dyDescent="0.25">
      <c r="A5411" s="54">
        <v>9372311</v>
      </c>
      <c r="B5411" s="55"/>
      <c r="C5411" s="55"/>
      <c r="D5411" s="55">
        <v>116855413</v>
      </c>
      <c r="E5411" s="55"/>
      <c r="F5411" s="55">
        <v>300</v>
      </c>
      <c r="G5411" s="55">
        <v>163921114</v>
      </c>
      <c r="H5411" s="55"/>
      <c r="I5411" s="55">
        <v>2275060012</v>
      </c>
      <c r="J5411" s="55">
        <v>2</v>
      </c>
      <c r="K5411" s="55" t="s">
        <v>34</v>
      </c>
      <c r="L5411" s="55" t="s">
        <v>67</v>
      </c>
      <c r="M5411" s="55">
        <v>34037</v>
      </c>
      <c r="N5411" s="55"/>
      <c r="O5411" s="55" t="s">
        <v>67</v>
      </c>
      <c r="P5411" s="55">
        <v>48811</v>
      </c>
      <c r="Q5411" s="55" t="s">
        <v>37</v>
      </c>
      <c r="R5411" s="55" t="s">
        <v>38</v>
      </c>
      <c r="S5411" s="55"/>
      <c r="T5411" s="55"/>
      <c r="U5411" s="55" t="s">
        <v>38</v>
      </c>
      <c r="V5411" s="55">
        <v>41.200209999999998</v>
      </c>
      <c r="W5411" s="55">
        <v>-74.623050000000006</v>
      </c>
      <c r="X5411" s="55" t="s">
        <v>39</v>
      </c>
      <c r="Y5411" s="55" t="s">
        <v>67</v>
      </c>
      <c r="Z5411" s="55" t="s">
        <v>34</v>
      </c>
      <c r="AA5411" s="55">
        <v>0</v>
      </c>
      <c r="AB5411" s="55" t="s">
        <v>41</v>
      </c>
      <c r="AC5411" s="55">
        <v>8</v>
      </c>
      <c r="AD5411" s="55"/>
      <c r="AE5411" s="55" t="s">
        <v>59</v>
      </c>
      <c r="AF5411" s="55" t="s">
        <v>60</v>
      </c>
      <c r="AG5411" s="55">
        <v>0.17321700000000001</v>
      </c>
      <c r="AH5411" s="57" t="s">
        <v>44</v>
      </c>
    </row>
    <row r="5412" spans="1:34" x14ac:dyDescent="0.25">
      <c r="A5412" s="54">
        <v>9372311</v>
      </c>
      <c r="B5412" s="55"/>
      <c r="C5412" s="55"/>
      <c r="D5412" s="55">
        <v>121789113</v>
      </c>
      <c r="E5412" s="55"/>
      <c r="F5412" s="55">
        <v>300</v>
      </c>
      <c r="G5412" s="55">
        <v>173548814</v>
      </c>
      <c r="H5412" s="55"/>
      <c r="I5412" s="55">
        <v>2265008005</v>
      </c>
      <c r="J5412" s="55">
        <v>2</v>
      </c>
      <c r="K5412" s="55" t="s">
        <v>34</v>
      </c>
      <c r="L5412" s="55" t="s">
        <v>67</v>
      </c>
      <c r="M5412" s="55">
        <v>34037</v>
      </c>
      <c r="N5412" s="55"/>
      <c r="O5412" s="55" t="s">
        <v>67</v>
      </c>
      <c r="P5412" s="55">
        <v>48811</v>
      </c>
      <c r="Q5412" s="55" t="s">
        <v>37</v>
      </c>
      <c r="R5412" s="55" t="s">
        <v>38</v>
      </c>
      <c r="S5412" s="55"/>
      <c r="T5412" s="55"/>
      <c r="U5412" s="55" t="s">
        <v>38</v>
      </c>
      <c r="V5412" s="55">
        <v>41.200209999999998</v>
      </c>
      <c r="W5412" s="55">
        <v>-74.623050000000006</v>
      </c>
      <c r="X5412" s="55" t="s">
        <v>39</v>
      </c>
      <c r="Y5412" s="55" t="s">
        <v>67</v>
      </c>
      <c r="Z5412" s="55" t="s">
        <v>34</v>
      </c>
      <c r="AA5412" s="55">
        <v>0</v>
      </c>
      <c r="AB5412" s="55" t="s">
        <v>41</v>
      </c>
      <c r="AC5412" s="55">
        <v>8</v>
      </c>
      <c r="AD5412" s="55"/>
      <c r="AE5412" s="55" t="s">
        <v>42</v>
      </c>
      <c r="AF5412" s="55" t="s">
        <v>43</v>
      </c>
      <c r="AG5412" s="55">
        <v>1.7079599999999999E-6</v>
      </c>
      <c r="AH5412" s="57" t="s">
        <v>44</v>
      </c>
    </row>
    <row r="5413" spans="1:34" x14ac:dyDescent="0.25">
      <c r="A5413" s="54">
        <v>9372311</v>
      </c>
      <c r="B5413" s="55"/>
      <c r="C5413" s="55"/>
      <c r="D5413" s="55">
        <v>121789113</v>
      </c>
      <c r="E5413" s="55"/>
      <c r="F5413" s="55">
        <v>300</v>
      </c>
      <c r="G5413" s="55">
        <v>173549014</v>
      </c>
      <c r="H5413" s="55"/>
      <c r="I5413" s="55">
        <v>2270008005</v>
      </c>
      <c r="J5413" s="55">
        <v>2</v>
      </c>
      <c r="K5413" s="55" t="s">
        <v>34</v>
      </c>
      <c r="L5413" s="55" t="s">
        <v>67</v>
      </c>
      <c r="M5413" s="55">
        <v>34037</v>
      </c>
      <c r="N5413" s="55"/>
      <c r="O5413" s="55" t="s">
        <v>67</v>
      </c>
      <c r="P5413" s="55">
        <v>48811</v>
      </c>
      <c r="Q5413" s="55" t="s">
        <v>37</v>
      </c>
      <c r="R5413" s="55" t="s">
        <v>38</v>
      </c>
      <c r="S5413" s="55"/>
      <c r="T5413" s="55"/>
      <c r="U5413" s="55" t="s">
        <v>38</v>
      </c>
      <c r="V5413" s="55">
        <v>41.200209999999998</v>
      </c>
      <c r="W5413" s="55">
        <v>-74.623050000000006</v>
      </c>
      <c r="X5413" s="55" t="s">
        <v>39</v>
      </c>
      <c r="Y5413" s="55" t="s">
        <v>67</v>
      </c>
      <c r="Z5413" s="55" t="s">
        <v>34</v>
      </c>
      <c r="AA5413" s="55">
        <v>0</v>
      </c>
      <c r="AB5413" s="55" t="s">
        <v>41</v>
      </c>
      <c r="AC5413" s="55">
        <v>8</v>
      </c>
      <c r="AD5413" s="55"/>
      <c r="AE5413" s="55" t="s">
        <v>42</v>
      </c>
      <c r="AF5413" s="55" t="s">
        <v>43</v>
      </c>
      <c r="AG5413" s="55">
        <v>8.1207199999999997E-6</v>
      </c>
      <c r="AH5413" s="57" t="s">
        <v>44</v>
      </c>
    </row>
    <row r="5414" spans="1:34" x14ac:dyDescent="0.25">
      <c r="A5414" s="54">
        <v>9372311</v>
      </c>
      <c r="B5414" s="55"/>
      <c r="C5414" s="55"/>
      <c r="D5414" s="55">
        <v>116855413</v>
      </c>
      <c r="E5414" s="55"/>
      <c r="F5414" s="55">
        <v>300</v>
      </c>
      <c r="G5414" s="55">
        <v>163921114</v>
      </c>
      <c r="H5414" s="55"/>
      <c r="I5414" s="55">
        <v>2275060012</v>
      </c>
      <c r="J5414" s="55">
        <v>2</v>
      </c>
      <c r="K5414" s="55" t="s">
        <v>34</v>
      </c>
      <c r="L5414" s="55" t="s">
        <v>67</v>
      </c>
      <c r="M5414" s="55">
        <v>34037</v>
      </c>
      <c r="N5414" s="55"/>
      <c r="O5414" s="55" t="s">
        <v>67</v>
      </c>
      <c r="P5414" s="55">
        <v>48811</v>
      </c>
      <c r="Q5414" s="55" t="s">
        <v>37</v>
      </c>
      <c r="R5414" s="55" t="s">
        <v>38</v>
      </c>
      <c r="S5414" s="55"/>
      <c r="T5414" s="55"/>
      <c r="U5414" s="55" t="s">
        <v>38</v>
      </c>
      <c r="V5414" s="55">
        <v>41.200209999999998</v>
      </c>
      <c r="W5414" s="55">
        <v>-74.623050000000006</v>
      </c>
      <c r="X5414" s="55" t="s">
        <v>39</v>
      </c>
      <c r="Y5414" s="55" t="s">
        <v>67</v>
      </c>
      <c r="Z5414" s="55" t="s">
        <v>34</v>
      </c>
      <c r="AA5414" s="55">
        <v>0</v>
      </c>
      <c r="AB5414" s="55" t="s">
        <v>41</v>
      </c>
      <c r="AC5414" s="55">
        <v>8</v>
      </c>
      <c r="AD5414" s="55"/>
      <c r="AE5414" s="55" t="s">
        <v>42</v>
      </c>
      <c r="AF5414" s="55" t="s">
        <v>43</v>
      </c>
      <c r="AG5414" s="55">
        <v>1.68992E-4</v>
      </c>
      <c r="AH5414" s="57" t="s">
        <v>44</v>
      </c>
    </row>
    <row r="5415" spans="1:34" x14ac:dyDescent="0.25">
      <c r="A5415" s="54">
        <v>9372311</v>
      </c>
      <c r="B5415" s="55"/>
      <c r="C5415" s="55"/>
      <c r="D5415" s="55">
        <v>121789113</v>
      </c>
      <c r="E5415" s="55"/>
      <c r="F5415" s="55">
        <v>300</v>
      </c>
      <c r="G5415" s="55">
        <v>173549114</v>
      </c>
      <c r="H5415" s="55"/>
      <c r="I5415" s="55">
        <v>2267008005</v>
      </c>
      <c r="J5415" s="55">
        <v>2</v>
      </c>
      <c r="K5415" s="55" t="s">
        <v>34</v>
      </c>
      <c r="L5415" s="55" t="s">
        <v>67</v>
      </c>
      <c r="M5415" s="55">
        <v>34037</v>
      </c>
      <c r="N5415" s="55"/>
      <c r="O5415" s="55" t="s">
        <v>67</v>
      </c>
      <c r="P5415" s="55">
        <v>48811</v>
      </c>
      <c r="Q5415" s="55" t="s">
        <v>37</v>
      </c>
      <c r="R5415" s="55" t="s">
        <v>38</v>
      </c>
      <c r="S5415" s="55"/>
      <c r="T5415" s="55"/>
      <c r="U5415" s="55" t="s">
        <v>38</v>
      </c>
      <c r="V5415" s="55">
        <v>41.200209999999998</v>
      </c>
      <c r="W5415" s="55">
        <v>-74.623050000000006</v>
      </c>
      <c r="X5415" s="55" t="s">
        <v>39</v>
      </c>
      <c r="Y5415" s="55" t="s">
        <v>67</v>
      </c>
      <c r="Z5415" s="55" t="s">
        <v>34</v>
      </c>
      <c r="AA5415" s="55">
        <v>0</v>
      </c>
      <c r="AB5415" s="55" t="s">
        <v>41</v>
      </c>
      <c r="AC5415" s="55">
        <v>8</v>
      </c>
      <c r="AD5415" s="55"/>
      <c r="AE5415" s="55" t="s">
        <v>42</v>
      </c>
      <c r="AF5415" s="55" t="s">
        <v>43</v>
      </c>
      <c r="AG5415" s="55">
        <v>1.6777800000000001E-7</v>
      </c>
      <c r="AH5415" s="57" t="s">
        <v>44</v>
      </c>
    </row>
    <row r="5416" spans="1:34" x14ac:dyDescent="0.25">
      <c r="A5416" s="54">
        <v>9372311</v>
      </c>
      <c r="B5416" s="55"/>
      <c r="C5416" s="55"/>
      <c r="D5416" s="55">
        <v>62588313</v>
      </c>
      <c r="E5416" s="55"/>
      <c r="F5416" s="55">
        <v>300</v>
      </c>
      <c r="G5416" s="55">
        <v>84202014</v>
      </c>
      <c r="H5416" s="55"/>
      <c r="I5416" s="55">
        <v>2275050012</v>
      </c>
      <c r="J5416" s="55">
        <v>2</v>
      </c>
      <c r="K5416" s="55" t="s">
        <v>34</v>
      </c>
      <c r="L5416" s="55" t="s">
        <v>67</v>
      </c>
      <c r="M5416" s="55">
        <v>34037</v>
      </c>
      <c r="N5416" s="55"/>
      <c r="O5416" s="55" t="s">
        <v>67</v>
      </c>
      <c r="P5416" s="55">
        <v>48811</v>
      </c>
      <c r="Q5416" s="55" t="s">
        <v>37</v>
      </c>
      <c r="R5416" s="55" t="s">
        <v>38</v>
      </c>
      <c r="S5416" s="55"/>
      <c r="T5416" s="55"/>
      <c r="U5416" s="55" t="s">
        <v>38</v>
      </c>
      <c r="V5416" s="55">
        <v>41.200209999999998</v>
      </c>
      <c r="W5416" s="55">
        <v>-74.623050000000006</v>
      </c>
      <c r="X5416" s="55" t="s">
        <v>39</v>
      </c>
      <c r="Y5416" s="55" t="s">
        <v>67</v>
      </c>
      <c r="Z5416" s="55" t="s">
        <v>34</v>
      </c>
      <c r="AA5416" s="55">
        <v>0</v>
      </c>
      <c r="AB5416" s="55" t="s">
        <v>41</v>
      </c>
      <c r="AC5416" s="55">
        <v>8</v>
      </c>
      <c r="AD5416" s="55"/>
      <c r="AE5416" s="55" t="s">
        <v>42</v>
      </c>
      <c r="AF5416" s="55" t="s">
        <v>43</v>
      </c>
      <c r="AG5416" s="55">
        <v>0.92610300000000001</v>
      </c>
      <c r="AH5416" s="57" t="s">
        <v>44</v>
      </c>
    </row>
    <row r="5417" spans="1:34" x14ac:dyDescent="0.25">
      <c r="A5417" s="54">
        <v>9372311</v>
      </c>
      <c r="B5417" s="55"/>
      <c r="C5417" s="55"/>
      <c r="D5417" s="55">
        <v>121789113</v>
      </c>
      <c r="E5417" s="55"/>
      <c r="F5417" s="55">
        <v>300</v>
      </c>
      <c r="G5417" s="55">
        <v>173548914</v>
      </c>
      <c r="H5417" s="55"/>
      <c r="I5417" s="55">
        <v>2268008005</v>
      </c>
      <c r="J5417" s="55">
        <v>2</v>
      </c>
      <c r="K5417" s="55" t="s">
        <v>34</v>
      </c>
      <c r="L5417" s="55" t="s">
        <v>67</v>
      </c>
      <c r="M5417" s="55">
        <v>34037</v>
      </c>
      <c r="N5417" s="55"/>
      <c r="O5417" s="55" t="s">
        <v>67</v>
      </c>
      <c r="P5417" s="55">
        <v>48811</v>
      </c>
      <c r="Q5417" s="55" t="s">
        <v>37</v>
      </c>
      <c r="R5417" s="55" t="s">
        <v>38</v>
      </c>
      <c r="S5417" s="55"/>
      <c r="T5417" s="55"/>
      <c r="U5417" s="55" t="s">
        <v>38</v>
      </c>
      <c r="V5417" s="55">
        <v>41.200209999999998</v>
      </c>
      <c r="W5417" s="55">
        <v>-74.623050000000006</v>
      </c>
      <c r="X5417" s="55" t="s">
        <v>39</v>
      </c>
      <c r="Y5417" s="55" t="s">
        <v>67</v>
      </c>
      <c r="Z5417" s="55" t="s">
        <v>34</v>
      </c>
      <c r="AA5417" s="55">
        <v>0</v>
      </c>
      <c r="AB5417" s="55" t="s">
        <v>41</v>
      </c>
      <c r="AC5417" s="55">
        <v>8</v>
      </c>
      <c r="AD5417" s="55"/>
      <c r="AE5417" s="55" t="s">
        <v>42</v>
      </c>
      <c r="AF5417" s="55" t="s">
        <v>43</v>
      </c>
      <c r="AG5417" s="55">
        <v>1.3267799999999999E-7</v>
      </c>
      <c r="AH5417" s="57" t="s">
        <v>44</v>
      </c>
    </row>
    <row r="5418" spans="1:34" x14ac:dyDescent="0.25">
      <c r="A5418" s="54">
        <v>9372311</v>
      </c>
      <c r="B5418" s="55"/>
      <c r="C5418" s="55"/>
      <c r="D5418" s="55">
        <v>62588313</v>
      </c>
      <c r="E5418" s="55"/>
      <c r="F5418" s="55">
        <v>300</v>
      </c>
      <c r="G5418" s="55">
        <v>84201914</v>
      </c>
      <c r="H5418" s="55"/>
      <c r="I5418" s="55">
        <v>2275050011</v>
      </c>
      <c r="J5418" s="55">
        <v>2</v>
      </c>
      <c r="K5418" s="55" t="s">
        <v>34</v>
      </c>
      <c r="L5418" s="55" t="s">
        <v>67</v>
      </c>
      <c r="M5418" s="55">
        <v>34037</v>
      </c>
      <c r="N5418" s="55"/>
      <c r="O5418" s="55" t="s">
        <v>67</v>
      </c>
      <c r="P5418" s="55">
        <v>48811</v>
      </c>
      <c r="Q5418" s="55" t="s">
        <v>37</v>
      </c>
      <c r="R5418" s="55" t="s">
        <v>38</v>
      </c>
      <c r="S5418" s="55"/>
      <c r="T5418" s="55"/>
      <c r="U5418" s="55" t="s">
        <v>38</v>
      </c>
      <c r="V5418" s="55">
        <v>41.200209999999998</v>
      </c>
      <c r="W5418" s="55">
        <v>-74.623050000000006</v>
      </c>
      <c r="X5418" s="55" t="s">
        <v>39</v>
      </c>
      <c r="Y5418" s="55" t="s">
        <v>67</v>
      </c>
      <c r="Z5418" s="55" t="s">
        <v>34</v>
      </c>
      <c r="AA5418" s="55">
        <v>0</v>
      </c>
      <c r="AB5418" s="55" t="s">
        <v>41</v>
      </c>
      <c r="AC5418" s="55">
        <v>8</v>
      </c>
      <c r="AD5418" s="55"/>
      <c r="AE5418" s="55" t="s">
        <v>42</v>
      </c>
      <c r="AF5418" s="55" t="s">
        <v>43</v>
      </c>
      <c r="AG5418" s="55">
        <v>0.52230600000000005</v>
      </c>
      <c r="AH5418" s="57" t="s">
        <v>44</v>
      </c>
    </row>
    <row r="5419" spans="1:34" x14ac:dyDescent="0.25">
      <c r="A5419" s="54">
        <v>9372311</v>
      </c>
      <c r="B5419" s="55"/>
      <c r="C5419" s="55"/>
      <c r="D5419" s="55">
        <v>121789113</v>
      </c>
      <c r="E5419" s="55"/>
      <c r="F5419" s="55">
        <v>300</v>
      </c>
      <c r="G5419" s="55">
        <v>173549114</v>
      </c>
      <c r="H5419" s="55"/>
      <c r="I5419" s="55">
        <v>2267008005</v>
      </c>
      <c r="J5419" s="55">
        <v>2</v>
      </c>
      <c r="K5419" s="55" t="s">
        <v>34</v>
      </c>
      <c r="L5419" s="55" t="s">
        <v>67</v>
      </c>
      <c r="M5419" s="55">
        <v>34037</v>
      </c>
      <c r="N5419" s="55"/>
      <c r="O5419" s="55" t="s">
        <v>67</v>
      </c>
      <c r="P5419" s="55">
        <v>48811</v>
      </c>
      <c r="Q5419" s="55" t="s">
        <v>37</v>
      </c>
      <c r="R5419" s="55" t="s">
        <v>38</v>
      </c>
      <c r="S5419" s="55"/>
      <c r="T5419" s="55"/>
      <c r="U5419" s="55" t="s">
        <v>38</v>
      </c>
      <c r="V5419" s="55">
        <v>41.200209999999998</v>
      </c>
      <c r="W5419" s="55">
        <v>-74.623050000000006</v>
      </c>
      <c r="X5419" s="55" t="s">
        <v>39</v>
      </c>
      <c r="Y5419" s="55" t="s">
        <v>67</v>
      </c>
      <c r="Z5419" s="55" t="s">
        <v>34</v>
      </c>
      <c r="AA5419" s="55">
        <v>0</v>
      </c>
      <c r="AB5419" s="55" t="s">
        <v>41</v>
      </c>
      <c r="AC5419" s="55">
        <v>8</v>
      </c>
      <c r="AD5419" s="55"/>
      <c r="AE5419" s="55" t="s">
        <v>45</v>
      </c>
      <c r="AF5419" s="55" t="s">
        <v>46</v>
      </c>
      <c r="AG5419" s="55">
        <v>4.4733399999999998E-9</v>
      </c>
      <c r="AH5419" s="57" t="s">
        <v>44</v>
      </c>
    </row>
    <row r="5420" spans="1:34" x14ac:dyDescent="0.25">
      <c r="A5420" s="54">
        <v>9372311</v>
      </c>
      <c r="B5420" s="55"/>
      <c r="C5420" s="55"/>
      <c r="D5420" s="55">
        <v>121789113</v>
      </c>
      <c r="E5420" s="55"/>
      <c r="F5420" s="55">
        <v>300</v>
      </c>
      <c r="G5420" s="55">
        <v>173549014</v>
      </c>
      <c r="H5420" s="55"/>
      <c r="I5420" s="55">
        <v>2270008005</v>
      </c>
      <c r="J5420" s="55">
        <v>2</v>
      </c>
      <c r="K5420" s="55" t="s">
        <v>34</v>
      </c>
      <c r="L5420" s="55" t="s">
        <v>67</v>
      </c>
      <c r="M5420" s="55">
        <v>34037</v>
      </c>
      <c r="N5420" s="55"/>
      <c r="O5420" s="55" t="s">
        <v>67</v>
      </c>
      <c r="P5420" s="55">
        <v>48811</v>
      </c>
      <c r="Q5420" s="55" t="s">
        <v>37</v>
      </c>
      <c r="R5420" s="55" t="s">
        <v>38</v>
      </c>
      <c r="S5420" s="55"/>
      <c r="T5420" s="55"/>
      <c r="U5420" s="55" t="s">
        <v>38</v>
      </c>
      <c r="V5420" s="55">
        <v>41.200209999999998</v>
      </c>
      <c r="W5420" s="55">
        <v>-74.623050000000006</v>
      </c>
      <c r="X5420" s="55" t="s">
        <v>39</v>
      </c>
      <c r="Y5420" s="55" t="s">
        <v>67</v>
      </c>
      <c r="Z5420" s="55" t="s">
        <v>34</v>
      </c>
      <c r="AA5420" s="55">
        <v>0</v>
      </c>
      <c r="AB5420" s="55" t="s">
        <v>41</v>
      </c>
      <c r="AC5420" s="55">
        <v>8</v>
      </c>
      <c r="AD5420" s="55"/>
      <c r="AE5420" s="55" t="s">
        <v>45</v>
      </c>
      <c r="AF5420" s="55" t="s">
        <v>46</v>
      </c>
      <c r="AG5420" s="55">
        <v>2.1651700000000001E-7</v>
      </c>
      <c r="AH5420" s="57" t="s">
        <v>44</v>
      </c>
    </row>
    <row r="5421" spans="1:34" x14ac:dyDescent="0.25">
      <c r="A5421" s="54">
        <v>9372311</v>
      </c>
      <c r="B5421" s="55"/>
      <c r="C5421" s="55"/>
      <c r="D5421" s="55">
        <v>116855413</v>
      </c>
      <c r="E5421" s="55"/>
      <c r="F5421" s="55">
        <v>300</v>
      </c>
      <c r="G5421" s="55">
        <v>163921114</v>
      </c>
      <c r="H5421" s="55"/>
      <c r="I5421" s="55">
        <v>2275060012</v>
      </c>
      <c r="J5421" s="55">
        <v>2</v>
      </c>
      <c r="K5421" s="55" t="s">
        <v>34</v>
      </c>
      <c r="L5421" s="55" t="s">
        <v>67</v>
      </c>
      <c r="M5421" s="55">
        <v>34037</v>
      </c>
      <c r="N5421" s="55"/>
      <c r="O5421" s="55" t="s">
        <v>67</v>
      </c>
      <c r="P5421" s="55">
        <v>48811</v>
      </c>
      <c r="Q5421" s="55" t="s">
        <v>37</v>
      </c>
      <c r="R5421" s="55" t="s">
        <v>38</v>
      </c>
      <c r="S5421" s="55"/>
      <c r="T5421" s="55"/>
      <c r="U5421" s="55" t="s">
        <v>38</v>
      </c>
      <c r="V5421" s="55">
        <v>41.200209999999998</v>
      </c>
      <c r="W5421" s="55">
        <v>-74.623050000000006</v>
      </c>
      <c r="X5421" s="55" t="s">
        <v>39</v>
      </c>
      <c r="Y5421" s="55" t="s">
        <v>67</v>
      </c>
      <c r="Z5421" s="55" t="s">
        <v>34</v>
      </c>
      <c r="AA5421" s="55">
        <v>0</v>
      </c>
      <c r="AB5421" s="55" t="s">
        <v>41</v>
      </c>
      <c r="AC5421" s="55">
        <v>8</v>
      </c>
      <c r="AD5421" s="55"/>
      <c r="AE5421" s="55" t="s">
        <v>45</v>
      </c>
      <c r="AF5421" s="55" t="s">
        <v>46</v>
      </c>
      <c r="AG5421" s="55">
        <v>7.0933700000000002E-5</v>
      </c>
      <c r="AH5421" s="57" t="s">
        <v>44</v>
      </c>
    </row>
    <row r="5422" spans="1:34" x14ac:dyDescent="0.25">
      <c r="A5422" s="54">
        <v>9372311</v>
      </c>
      <c r="B5422" s="55"/>
      <c r="C5422" s="55"/>
      <c r="D5422" s="55">
        <v>62588313</v>
      </c>
      <c r="E5422" s="55"/>
      <c r="F5422" s="55">
        <v>300</v>
      </c>
      <c r="G5422" s="55">
        <v>84201914</v>
      </c>
      <c r="H5422" s="55"/>
      <c r="I5422" s="55">
        <v>2275050011</v>
      </c>
      <c r="J5422" s="55">
        <v>2</v>
      </c>
      <c r="K5422" s="55" t="s">
        <v>34</v>
      </c>
      <c r="L5422" s="55" t="s">
        <v>67</v>
      </c>
      <c r="M5422" s="55">
        <v>34037</v>
      </c>
      <c r="N5422" s="55"/>
      <c r="O5422" s="55" t="s">
        <v>67</v>
      </c>
      <c r="P5422" s="55">
        <v>48811</v>
      </c>
      <c r="Q5422" s="55" t="s">
        <v>37</v>
      </c>
      <c r="R5422" s="55" t="s">
        <v>38</v>
      </c>
      <c r="S5422" s="55"/>
      <c r="T5422" s="55"/>
      <c r="U5422" s="55" t="s">
        <v>38</v>
      </c>
      <c r="V5422" s="55">
        <v>41.200209999999998</v>
      </c>
      <c r="W5422" s="55">
        <v>-74.623050000000006</v>
      </c>
      <c r="X5422" s="55" t="s">
        <v>39</v>
      </c>
      <c r="Y5422" s="55" t="s">
        <v>67</v>
      </c>
      <c r="Z5422" s="55" t="s">
        <v>34</v>
      </c>
      <c r="AA5422" s="55">
        <v>0</v>
      </c>
      <c r="AB5422" s="55" t="s">
        <v>41</v>
      </c>
      <c r="AC5422" s="55">
        <v>8</v>
      </c>
      <c r="AD5422" s="55"/>
      <c r="AE5422" s="55" t="s">
        <v>45</v>
      </c>
      <c r="AF5422" s="55" t="s">
        <v>46</v>
      </c>
      <c r="AG5422" s="55">
        <v>3.4710699999999997E-2</v>
      </c>
      <c r="AH5422" s="57" t="s">
        <v>44</v>
      </c>
    </row>
    <row r="5423" spans="1:34" x14ac:dyDescent="0.25">
      <c r="A5423" s="54">
        <v>9372311</v>
      </c>
      <c r="B5423" s="55"/>
      <c r="C5423" s="55"/>
      <c r="D5423" s="55">
        <v>121789113</v>
      </c>
      <c r="E5423" s="55"/>
      <c r="F5423" s="55">
        <v>300</v>
      </c>
      <c r="G5423" s="55">
        <v>173548814</v>
      </c>
      <c r="H5423" s="55"/>
      <c r="I5423" s="55">
        <v>2265008005</v>
      </c>
      <c r="J5423" s="55">
        <v>2</v>
      </c>
      <c r="K5423" s="55" t="s">
        <v>34</v>
      </c>
      <c r="L5423" s="55" t="s">
        <v>67</v>
      </c>
      <c r="M5423" s="55">
        <v>34037</v>
      </c>
      <c r="N5423" s="55"/>
      <c r="O5423" s="55" t="s">
        <v>67</v>
      </c>
      <c r="P5423" s="55">
        <v>48811</v>
      </c>
      <c r="Q5423" s="55" t="s">
        <v>37</v>
      </c>
      <c r="R5423" s="55" t="s">
        <v>38</v>
      </c>
      <c r="S5423" s="55"/>
      <c r="T5423" s="55"/>
      <c r="U5423" s="55" t="s">
        <v>38</v>
      </c>
      <c r="V5423" s="55">
        <v>41.200209999999998</v>
      </c>
      <c r="W5423" s="55">
        <v>-74.623050000000006</v>
      </c>
      <c r="X5423" s="55" t="s">
        <v>39</v>
      </c>
      <c r="Y5423" s="55" t="s">
        <v>67</v>
      </c>
      <c r="Z5423" s="55" t="s">
        <v>34</v>
      </c>
      <c r="AA5423" s="55">
        <v>0</v>
      </c>
      <c r="AB5423" s="55" t="s">
        <v>41</v>
      </c>
      <c r="AC5423" s="55">
        <v>8</v>
      </c>
      <c r="AD5423" s="55"/>
      <c r="AE5423" s="55" t="s">
        <v>45</v>
      </c>
      <c r="AF5423" s="55" t="s">
        <v>46</v>
      </c>
      <c r="AG5423" s="55">
        <v>4.5538199999999998E-8</v>
      </c>
      <c r="AH5423" s="57" t="s">
        <v>44</v>
      </c>
    </row>
    <row r="5424" spans="1:34" x14ac:dyDescent="0.25">
      <c r="A5424" s="54">
        <v>9372311</v>
      </c>
      <c r="B5424" s="55"/>
      <c r="C5424" s="55"/>
      <c r="D5424" s="55">
        <v>121789113</v>
      </c>
      <c r="E5424" s="55"/>
      <c r="F5424" s="55">
        <v>300</v>
      </c>
      <c r="G5424" s="55">
        <v>173548914</v>
      </c>
      <c r="H5424" s="55"/>
      <c r="I5424" s="55">
        <v>2268008005</v>
      </c>
      <c r="J5424" s="55">
        <v>2</v>
      </c>
      <c r="K5424" s="55" t="s">
        <v>34</v>
      </c>
      <c r="L5424" s="55" t="s">
        <v>67</v>
      </c>
      <c r="M5424" s="55">
        <v>34037</v>
      </c>
      <c r="N5424" s="55"/>
      <c r="O5424" s="55" t="s">
        <v>67</v>
      </c>
      <c r="P5424" s="55">
        <v>48811</v>
      </c>
      <c r="Q5424" s="55" t="s">
        <v>37</v>
      </c>
      <c r="R5424" s="55" t="s">
        <v>38</v>
      </c>
      <c r="S5424" s="55"/>
      <c r="T5424" s="55"/>
      <c r="U5424" s="55" t="s">
        <v>38</v>
      </c>
      <c r="V5424" s="55">
        <v>41.200209999999998</v>
      </c>
      <c r="W5424" s="55">
        <v>-74.623050000000006</v>
      </c>
      <c r="X5424" s="55" t="s">
        <v>39</v>
      </c>
      <c r="Y5424" s="55" t="s">
        <v>67</v>
      </c>
      <c r="Z5424" s="55" t="s">
        <v>34</v>
      </c>
      <c r="AA5424" s="55">
        <v>0</v>
      </c>
      <c r="AB5424" s="55" t="s">
        <v>41</v>
      </c>
      <c r="AC5424" s="55">
        <v>8</v>
      </c>
      <c r="AD5424" s="55"/>
      <c r="AE5424" s="55" t="s">
        <v>45</v>
      </c>
      <c r="AF5424" s="55" t="s">
        <v>46</v>
      </c>
      <c r="AG5424" s="55">
        <v>3.5374999999999998E-9</v>
      </c>
      <c r="AH5424" s="57" t="s">
        <v>44</v>
      </c>
    </row>
    <row r="5425" spans="1:34" x14ac:dyDescent="0.25">
      <c r="A5425" s="54">
        <v>9372311</v>
      </c>
      <c r="B5425" s="55"/>
      <c r="C5425" s="55"/>
      <c r="D5425" s="55">
        <v>62588313</v>
      </c>
      <c r="E5425" s="55"/>
      <c r="F5425" s="55">
        <v>300</v>
      </c>
      <c r="G5425" s="55">
        <v>84202014</v>
      </c>
      <c r="H5425" s="55"/>
      <c r="I5425" s="55">
        <v>2275050012</v>
      </c>
      <c r="J5425" s="55">
        <v>2</v>
      </c>
      <c r="K5425" s="55" t="s">
        <v>34</v>
      </c>
      <c r="L5425" s="55" t="s">
        <v>67</v>
      </c>
      <c r="M5425" s="55">
        <v>34037</v>
      </c>
      <c r="N5425" s="55"/>
      <c r="O5425" s="55" t="s">
        <v>67</v>
      </c>
      <c r="P5425" s="55">
        <v>48811</v>
      </c>
      <c r="Q5425" s="55" t="s">
        <v>37</v>
      </c>
      <c r="R5425" s="55" t="s">
        <v>38</v>
      </c>
      <c r="S5425" s="55"/>
      <c r="T5425" s="55"/>
      <c r="U5425" s="55" t="s">
        <v>38</v>
      </c>
      <c r="V5425" s="55">
        <v>41.200209999999998</v>
      </c>
      <c r="W5425" s="55">
        <v>-74.623050000000006</v>
      </c>
      <c r="X5425" s="55" t="s">
        <v>39</v>
      </c>
      <c r="Y5425" s="55" t="s">
        <v>67</v>
      </c>
      <c r="Z5425" s="55" t="s">
        <v>34</v>
      </c>
      <c r="AA5425" s="55">
        <v>0</v>
      </c>
      <c r="AB5425" s="55" t="s">
        <v>41</v>
      </c>
      <c r="AC5425" s="55">
        <v>8</v>
      </c>
      <c r="AD5425" s="55"/>
      <c r="AE5425" s="55" t="s">
        <v>45</v>
      </c>
      <c r="AF5425" s="55" t="s">
        <v>46</v>
      </c>
      <c r="AG5425" s="55">
        <v>9.8826800000000006E-2</v>
      </c>
      <c r="AH5425" s="57" t="s">
        <v>44</v>
      </c>
    </row>
    <row r="5426" spans="1:34" x14ac:dyDescent="0.25">
      <c r="A5426" s="54">
        <v>9372311</v>
      </c>
      <c r="B5426" s="55"/>
      <c r="C5426" s="55"/>
      <c r="D5426" s="55">
        <v>121789113</v>
      </c>
      <c r="E5426" s="55"/>
      <c r="F5426" s="55">
        <v>300</v>
      </c>
      <c r="G5426" s="55">
        <v>173549114</v>
      </c>
      <c r="H5426" s="55"/>
      <c r="I5426" s="55">
        <v>2267008005</v>
      </c>
      <c r="J5426" s="55">
        <v>2</v>
      </c>
      <c r="K5426" s="55" t="s">
        <v>34</v>
      </c>
      <c r="L5426" s="55" t="s">
        <v>67</v>
      </c>
      <c r="M5426" s="55">
        <v>34037</v>
      </c>
      <c r="N5426" s="55"/>
      <c r="O5426" s="55" t="s">
        <v>67</v>
      </c>
      <c r="P5426" s="55">
        <v>48811</v>
      </c>
      <c r="Q5426" s="55" t="s">
        <v>37</v>
      </c>
      <c r="R5426" s="55" t="s">
        <v>38</v>
      </c>
      <c r="S5426" s="55"/>
      <c r="T5426" s="55"/>
      <c r="U5426" s="55" t="s">
        <v>38</v>
      </c>
      <c r="V5426" s="55">
        <v>41.200209999999998</v>
      </c>
      <c r="W5426" s="55">
        <v>-74.623050000000006</v>
      </c>
      <c r="X5426" s="55" t="s">
        <v>39</v>
      </c>
      <c r="Y5426" s="55" t="s">
        <v>67</v>
      </c>
      <c r="Z5426" s="55" t="s">
        <v>34</v>
      </c>
      <c r="AA5426" s="55">
        <v>0</v>
      </c>
      <c r="AB5426" s="55" t="s">
        <v>41</v>
      </c>
      <c r="AC5426" s="55">
        <v>8</v>
      </c>
      <c r="AD5426" s="55"/>
      <c r="AE5426" s="55" t="s">
        <v>47</v>
      </c>
      <c r="AF5426" s="55" t="s">
        <v>48</v>
      </c>
      <c r="AG5426" s="55">
        <v>1.12345E-7</v>
      </c>
      <c r="AH5426" s="57" t="s">
        <v>44</v>
      </c>
    </row>
    <row r="5427" spans="1:34" x14ac:dyDescent="0.25">
      <c r="A5427" s="54">
        <v>9372311</v>
      </c>
      <c r="B5427" s="55"/>
      <c r="C5427" s="55"/>
      <c r="D5427" s="55">
        <v>62588313</v>
      </c>
      <c r="E5427" s="55"/>
      <c r="F5427" s="55">
        <v>300</v>
      </c>
      <c r="G5427" s="55">
        <v>84201914</v>
      </c>
      <c r="H5427" s="55"/>
      <c r="I5427" s="55">
        <v>2275050011</v>
      </c>
      <c r="J5427" s="55">
        <v>2</v>
      </c>
      <c r="K5427" s="55" t="s">
        <v>34</v>
      </c>
      <c r="L5427" s="55" t="s">
        <v>67</v>
      </c>
      <c r="M5427" s="55">
        <v>34037</v>
      </c>
      <c r="N5427" s="55"/>
      <c r="O5427" s="55" t="s">
        <v>67</v>
      </c>
      <c r="P5427" s="55">
        <v>48811</v>
      </c>
      <c r="Q5427" s="55" t="s">
        <v>37</v>
      </c>
      <c r="R5427" s="55" t="s">
        <v>38</v>
      </c>
      <c r="S5427" s="55"/>
      <c r="T5427" s="55"/>
      <c r="U5427" s="55" t="s">
        <v>38</v>
      </c>
      <c r="V5427" s="55">
        <v>41.200209999999998</v>
      </c>
      <c r="W5427" s="55">
        <v>-74.623050000000006</v>
      </c>
      <c r="X5427" s="55" t="s">
        <v>39</v>
      </c>
      <c r="Y5427" s="55" t="s">
        <v>67</v>
      </c>
      <c r="Z5427" s="55" t="s">
        <v>34</v>
      </c>
      <c r="AA5427" s="55">
        <v>0</v>
      </c>
      <c r="AB5427" s="55" t="s">
        <v>41</v>
      </c>
      <c r="AC5427" s="55">
        <v>8</v>
      </c>
      <c r="AD5427" s="55"/>
      <c r="AE5427" s="55" t="s">
        <v>47</v>
      </c>
      <c r="AF5427" s="55" t="s">
        <v>48</v>
      </c>
      <c r="AG5427" s="55">
        <v>0.56690600000000002</v>
      </c>
      <c r="AH5427" s="57" t="s">
        <v>44</v>
      </c>
    </row>
    <row r="5428" spans="1:34" x14ac:dyDescent="0.25">
      <c r="A5428" s="54">
        <v>9372311</v>
      </c>
      <c r="B5428" s="55"/>
      <c r="C5428" s="55"/>
      <c r="D5428" s="55">
        <v>121789113</v>
      </c>
      <c r="E5428" s="55"/>
      <c r="F5428" s="55">
        <v>300</v>
      </c>
      <c r="G5428" s="55">
        <v>173548814</v>
      </c>
      <c r="H5428" s="55"/>
      <c r="I5428" s="55">
        <v>2265008005</v>
      </c>
      <c r="J5428" s="55">
        <v>2</v>
      </c>
      <c r="K5428" s="55" t="s">
        <v>34</v>
      </c>
      <c r="L5428" s="55" t="s">
        <v>67</v>
      </c>
      <c r="M5428" s="55">
        <v>34037</v>
      </c>
      <c r="N5428" s="55"/>
      <c r="O5428" s="55" t="s">
        <v>67</v>
      </c>
      <c r="P5428" s="55">
        <v>48811</v>
      </c>
      <c r="Q5428" s="55" t="s">
        <v>37</v>
      </c>
      <c r="R5428" s="55" t="s">
        <v>38</v>
      </c>
      <c r="S5428" s="55"/>
      <c r="T5428" s="55"/>
      <c r="U5428" s="55" t="s">
        <v>38</v>
      </c>
      <c r="V5428" s="55">
        <v>41.200209999999998</v>
      </c>
      <c r="W5428" s="55">
        <v>-74.623050000000006</v>
      </c>
      <c r="X5428" s="55" t="s">
        <v>39</v>
      </c>
      <c r="Y5428" s="55" t="s">
        <v>67</v>
      </c>
      <c r="Z5428" s="55" t="s">
        <v>34</v>
      </c>
      <c r="AA5428" s="55">
        <v>0</v>
      </c>
      <c r="AB5428" s="55" t="s">
        <v>41</v>
      </c>
      <c r="AC5428" s="55">
        <v>8</v>
      </c>
      <c r="AD5428" s="55"/>
      <c r="AE5428" s="55" t="s">
        <v>47</v>
      </c>
      <c r="AF5428" s="55" t="s">
        <v>48</v>
      </c>
      <c r="AG5428" s="55">
        <v>1.1436599999999999E-6</v>
      </c>
      <c r="AH5428" s="57" t="s">
        <v>44</v>
      </c>
    </row>
    <row r="5429" spans="1:34" x14ac:dyDescent="0.25">
      <c r="A5429" s="54">
        <v>9372311</v>
      </c>
      <c r="B5429" s="55"/>
      <c r="C5429" s="55"/>
      <c r="D5429" s="55">
        <v>116855413</v>
      </c>
      <c r="E5429" s="55"/>
      <c r="F5429" s="55">
        <v>300</v>
      </c>
      <c r="G5429" s="55">
        <v>163921114</v>
      </c>
      <c r="H5429" s="55"/>
      <c r="I5429" s="55">
        <v>2275060012</v>
      </c>
      <c r="J5429" s="55">
        <v>2</v>
      </c>
      <c r="K5429" s="55" t="s">
        <v>34</v>
      </c>
      <c r="L5429" s="55" t="s">
        <v>67</v>
      </c>
      <c r="M5429" s="55">
        <v>34037</v>
      </c>
      <c r="N5429" s="55"/>
      <c r="O5429" s="55" t="s">
        <v>67</v>
      </c>
      <c r="P5429" s="55">
        <v>48811</v>
      </c>
      <c r="Q5429" s="55" t="s">
        <v>37</v>
      </c>
      <c r="R5429" s="55" t="s">
        <v>38</v>
      </c>
      <c r="S5429" s="55"/>
      <c r="T5429" s="55"/>
      <c r="U5429" s="55" t="s">
        <v>38</v>
      </c>
      <c r="V5429" s="55">
        <v>41.200209999999998</v>
      </c>
      <c r="W5429" s="55">
        <v>-74.623050000000006</v>
      </c>
      <c r="X5429" s="55" t="s">
        <v>39</v>
      </c>
      <c r="Y5429" s="55" t="s">
        <v>67</v>
      </c>
      <c r="Z5429" s="55" t="s">
        <v>34</v>
      </c>
      <c r="AA5429" s="55">
        <v>0</v>
      </c>
      <c r="AB5429" s="55" t="s">
        <v>41</v>
      </c>
      <c r="AC5429" s="55">
        <v>8</v>
      </c>
      <c r="AD5429" s="55"/>
      <c r="AE5429" s="55" t="s">
        <v>47</v>
      </c>
      <c r="AF5429" s="55" t="s">
        <v>48</v>
      </c>
      <c r="AG5429" s="55">
        <v>1.33148E-5</v>
      </c>
      <c r="AH5429" s="57" t="s">
        <v>44</v>
      </c>
    </row>
    <row r="5430" spans="1:34" x14ac:dyDescent="0.25">
      <c r="A5430" s="54">
        <v>9372311</v>
      </c>
      <c r="B5430" s="55"/>
      <c r="C5430" s="55"/>
      <c r="D5430" s="55">
        <v>62588313</v>
      </c>
      <c r="E5430" s="55"/>
      <c r="F5430" s="55">
        <v>300</v>
      </c>
      <c r="G5430" s="55">
        <v>84202014</v>
      </c>
      <c r="H5430" s="55"/>
      <c r="I5430" s="55">
        <v>2275050012</v>
      </c>
      <c r="J5430" s="55">
        <v>2</v>
      </c>
      <c r="K5430" s="55" t="s">
        <v>34</v>
      </c>
      <c r="L5430" s="55" t="s">
        <v>67</v>
      </c>
      <c r="M5430" s="55">
        <v>34037</v>
      </c>
      <c r="N5430" s="55"/>
      <c r="O5430" s="55" t="s">
        <v>67</v>
      </c>
      <c r="P5430" s="55">
        <v>48811</v>
      </c>
      <c r="Q5430" s="55" t="s">
        <v>37</v>
      </c>
      <c r="R5430" s="55" t="s">
        <v>38</v>
      </c>
      <c r="S5430" s="55"/>
      <c r="T5430" s="55"/>
      <c r="U5430" s="55" t="s">
        <v>38</v>
      </c>
      <c r="V5430" s="55">
        <v>41.200209999999998</v>
      </c>
      <c r="W5430" s="55">
        <v>-74.623050000000006</v>
      </c>
      <c r="X5430" s="55" t="s">
        <v>39</v>
      </c>
      <c r="Y5430" s="55" t="s">
        <v>67</v>
      </c>
      <c r="Z5430" s="55" t="s">
        <v>34</v>
      </c>
      <c r="AA5430" s="55">
        <v>0</v>
      </c>
      <c r="AB5430" s="55" t="s">
        <v>41</v>
      </c>
      <c r="AC5430" s="55">
        <v>8</v>
      </c>
      <c r="AD5430" s="55"/>
      <c r="AE5430" s="55" t="s">
        <v>47</v>
      </c>
      <c r="AF5430" s="55" t="s">
        <v>48</v>
      </c>
      <c r="AG5430" s="55">
        <v>0.31029899999999999</v>
      </c>
      <c r="AH5430" s="57" t="s">
        <v>44</v>
      </c>
    </row>
    <row r="5431" spans="1:34" x14ac:dyDescent="0.25">
      <c r="A5431" s="54">
        <v>9372311</v>
      </c>
      <c r="B5431" s="55"/>
      <c r="C5431" s="55"/>
      <c r="D5431" s="55">
        <v>121789113</v>
      </c>
      <c r="E5431" s="55"/>
      <c r="F5431" s="55">
        <v>300</v>
      </c>
      <c r="G5431" s="55">
        <v>173549014</v>
      </c>
      <c r="H5431" s="55"/>
      <c r="I5431" s="55">
        <v>2270008005</v>
      </c>
      <c r="J5431" s="55">
        <v>2</v>
      </c>
      <c r="K5431" s="55" t="s">
        <v>34</v>
      </c>
      <c r="L5431" s="55" t="s">
        <v>67</v>
      </c>
      <c r="M5431" s="55">
        <v>34037</v>
      </c>
      <c r="N5431" s="55"/>
      <c r="O5431" s="55" t="s">
        <v>67</v>
      </c>
      <c r="P5431" s="55">
        <v>48811</v>
      </c>
      <c r="Q5431" s="55" t="s">
        <v>37</v>
      </c>
      <c r="R5431" s="55" t="s">
        <v>38</v>
      </c>
      <c r="S5431" s="55"/>
      <c r="T5431" s="55"/>
      <c r="U5431" s="55" t="s">
        <v>38</v>
      </c>
      <c r="V5431" s="55">
        <v>41.200209999999998</v>
      </c>
      <c r="W5431" s="55">
        <v>-74.623050000000006</v>
      </c>
      <c r="X5431" s="55" t="s">
        <v>39</v>
      </c>
      <c r="Y5431" s="55" t="s">
        <v>67</v>
      </c>
      <c r="Z5431" s="55" t="s">
        <v>34</v>
      </c>
      <c r="AA5431" s="55">
        <v>0</v>
      </c>
      <c r="AB5431" s="55" t="s">
        <v>41</v>
      </c>
      <c r="AC5431" s="55">
        <v>8</v>
      </c>
      <c r="AD5431" s="55"/>
      <c r="AE5431" s="55" t="s">
        <v>47</v>
      </c>
      <c r="AF5431" s="55" t="s">
        <v>48</v>
      </c>
      <c r="AG5431" s="55">
        <v>5.4376700000000001E-6</v>
      </c>
      <c r="AH5431" s="57" t="s">
        <v>44</v>
      </c>
    </row>
    <row r="5432" spans="1:34" x14ac:dyDescent="0.25">
      <c r="A5432" s="54">
        <v>9372311</v>
      </c>
      <c r="B5432" s="55"/>
      <c r="C5432" s="55"/>
      <c r="D5432" s="55">
        <v>121789113</v>
      </c>
      <c r="E5432" s="55"/>
      <c r="F5432" s="55">
        <v>300</v>
      </c>
      <c r="G5432" s="55">
        <v>173548914</v>
      </c>
      <c r="H5432" s="55"/>
      <c r="I5432" s="55">
        <v>2268008005</v>
      </c>
      <c r="J5432" s="55">
        <v>2</v>
      </c>
      <c r="K5432" s="55" t="s">
        <v>34</v>
      </c>
      <c r="L5432" s="55" t="s">
        <v>67</v>
      </c>
      <c r="M5432" s="55">
        <v>34037</v>
      </c>
      <c r="N5432" s="55"/>
      <c r="O5432" s="55" t="s">
        <v>67</v>
      </c>
      <c r="P5432" s="55">
        <v>48811</v>
      </c>
      <c r="Q5432" s="55" t="s">
        <v>37</v>
      </c>
      <c r="R5432" s="55" t="s">
        <v>38</v>
      </c>
      <c r="S5432" s="55"/>
      <c r="T5432" s="55"/>
      <c r="U5432" s="55" t="s">
        <v>38</v>
      </c>
      <c r="V5432" s="55">
        <v>41.200209999999998</v>
      </c>
      <c r="W5432" s="55">
        <v>-74.623050000000006</v>
      </c>
      <c r="X5432" s="55" t="s">
        <v>39</v>
      </c>
      <c r="Y5432" s="55" t="s">
        <v>67</v>
      </c>
      <c r="Z5432" s="55" t="s">
        <v>34</v>
      </c>
      <c r="AA5432" s="55">
        <v>0</v>
      </c>
      <c r="AB5432" s="55" t="s">
        <v>41</v>
      </c>
      <c r="AC5432" s="55">
        <v>8</v>
      </c>
      <c r="AD5432" s="55"/>
      <c r="AE5432" s="55" t="s">
        <v>47</v>
      </c>
      <c r="AF5432" s="55" t="s">
        <v>48</v>
      </c>
      <c r="AG5432" s="55">
        <v>8.8841700000000006E-8</v>
      </c>
      <c r="AH5432" s="57" t="s">
        <v>44</v>
      </c>
    </row>
    <row r="5433" spans="1:34" x14ac:dyDescent="0.25">
      <c r="A5433" s="54">
        <v>9372311</v>
      </c>
      <c r="B5433" s="55"/>
      <c r="C5433" s="55"/>
      <c r="D5433" s="55">
        <v>62588313</v>
      </c>
      <c r="E5433" s="55"/>
      <c r="F5433" s="55">
        <v>300</v>
      </c>
      <c r="G5433" s="55">
        <v>84201914</v>
      </c>
      <c r="H5433" s="55"/>
      <c r="I5433" s="55">
        <v>2275050011</v>
      </c>
      <c r="J5433" s="55">
        <v>2</v>
      </c>
      <c r="K5433" s="55" t="s">
        <v>34</v>
      </c>
      <c r="L5433" s="55" t="s">
        <v>67</v>
      </c>
      <c r="M5433" s="55">
        <v>34037</v>
      </c>
      <c r="N5433" s="55"/>
      <c r="O5433" s="55" t="s">
        <v>67</v>
      </c>
      <c r="P5433" s="55">
        <v>48811</v>
      </c>
      <c r="Q5433" s="55" t="s">
        <v>37</v>
      </c>
      <c r="R5433" s="55" t="s">
        <v>38</v>
      </c>
      <c r="S5433" s="55"/>
      <c r="T5433" s="55"/>
      <c r="U5433" s="55" t="s">
        <v>38</v>
      </c>
      <c r="V5433" s="55">
        <v>41.200209999999998</v>
      </c>
      <c r="W5433" s="55">
        <v>-74.623050000000006</v>
      </c>
      <c r="X5433" s="55" t="s">
        <v>39</v>
      </c>
      <c r="Y5433" s="55" t="s">
        <v>67</v>
      </c>
      <c r="Z5433" s="55" t="s">
        <v>34</v>
      </c>
      <c r="AA5433" s="55">
        <v>0</v>
      </c>
      <c r="AB5433" s="55" t="s">
        <v>41</v>
      </c>
      <c r="AC5433" s="55">
        <v>8</v>
      </c>
      <c r="AD5433" s="55"/>
      <c r="AE5433" s="55" t="s">
        <v>49</v>
      </c>
      <c r="AF5433" s="55" t="s">
        <v>50</v>
      </c>
      <c r="AG5433" s="55">
        <v>0.82160299999999997</v>
      </c>
      <c r="AH5433" s="57" t="s">
        <v>44</v>
      </c>
    </row>
    <row r="5434" spans="1:34" x14ac:dyDescent="0.25">
      <c r="A5434" s="54">
        <v>9372311</v>
      </c>
      <c r="B5434" s="55"/>
      <c r="C5434" s="55"/>
      <c r="D5434" s="55">
        <v>121789113</v>
      </c>
      <c r="E5434" s="55"/>
      <c r="F5434" s="55">
        <v>300</v>
      </c>
      <c r="G5434" s="55">
        <v>173549114</v>
      </c>
      <c r="H5434" s="55"/>
      <c r="I5434" s="55">
        <v>2267008005</v>
      </c>
      <c r="J5434" s="55">
        <v>2</v>
      </c>
      <c r="K5434" s="55" t="s">
        <v>34</v>
      </c>
      <c r="L5434" s="55" t="s">
        <v>67</v>
      </c>
      <c r="M5434" s="55">
        <v>34037</v>
      </c>
      <c r="N5434" s="55"/>
      <c r="O5434" s="55" t="s">
        <v>67</v>
      </c>
      <c r="P5434" s="55">
        <v>48811</v>
      </c>
      <c r="Q5434" s="55" t="s">
        <v>37</v>
      </c>
      <c r="R5434" s="55" t="s">
        <v>38</v>
      </c>
      <c r="S5434" s="55"/>
      <c r="T5434" s="55"/>
      <c r="U5434" s="55" t="s">
        <v>38</v>
      </c>
      <c r="V5434" s="55">
        <v>41.200209999999998</v>
      </c>
      <c r="W5434" s="55">
        <v>-74.623050000000006</v>
      </c>
      <c r="X5434" s="55" t="s">
        <v>39</v>
      </c>
      <c r="Y5434" s="55" t="s">
        <v>67</v>
      </c>
      <c r="Z5434" s="55" t="s">
        <v>34</v>
      </c>
      <c r="AA5434" s="55">
        <v>0</v>
      </c>
      <c r="AB5434" s="55" t="s">
        <v>41</v>
      </c>
      <c r="AC5434" s="55">
        <v>8</v>
      </c>
      <c r="AD5434" s="55"/>
      <c r="AE5434" s="55" t="s">
        <v>49</v>
      </c>
      <c r="AF5434" s="55" t="s">
        <v>50</v>
      </c>
      <c r="AG5434" s="55">
        <v>1.1581399999999999E-7</v>
      </c>
      <c r="AH5434" s="57" t="s">
        <v>44</v>
      </c>
    </row>
    <row r="5435" spans="1:34" x14ac:dyDescent="0.25">
      <c r="A5435" s="54">
        <v>9372311</v>
      </c>
      <c r="B5435" s="55"/>
      <c r="C5435" s="55"/>
      <c r="D5435" s="55">
        <v>121789113</v>
      </c>
      <c r="E5435" s="55"/>
      <c r="F5435" s="55">
        <v>300</v>
      </c>
      <c r="G5435" s="55">
        <v>173548814</v>
      </c>
      <c r="H5435" s="55"/>
      <c r="I5435" s="55">
        <v>2265008005</v>
      </c>
      <c r="J5435" s="55">
        <v>2</v>
      </c>
      <c r="K5435" s="55" t="s">
        <v>34</v>
      </c>
      <c r="L5435" s="55" t="s">
        <v>67</v>
      </c>
      <c r="M5435" s="55">
        <v>34037</v>
      </c>
      <c r="N5435" s="55"/>
      <c r="O5435" s="55" t="s">
        <v>67</v>
      </c>
      <c r="P5435" s="55">
        <v>48811</v>
      </c>
      <c r="Q5435" s="55" t="s">
        <v>37</v>
      </c>
      <c r="R5435" s="55" t="s">
        <v>38</v>
      </c>
      <c r="S5435" s="55"/>
      <c r="T5435" s="55"/>
      <c r="U5435" s="55" t="s">
        <v>38</v>
      </c>
      <c r="V5435" s="55">
        <v>41.200209999999998</v>
      </c>
      <c r="W5435" s="55">
        <v>-74.623050000000006</v>
      </c>
      <c r="X5435" s="55" t="s">
        <v>39</v>
      </c>
      <c r="Y5435" s="55" t="s">
        <v>67</v>
      </c>
      <c r="Z5435" s="55" t="s">
        <v>34</v>
      </c>
      <c r="AA5435" s="55">
        <v>0</v>
      </c>
      <c r="AB5435" s="55" t="s">
        <v>41</v>
      </c>
      <c r="AC5435" s="55">
        <v>8</v>
      </c>
      <c r="AD5435" s="55"/>
      <c r="AE5435" s="55" t="s">
        <v>49</v>
      </c>
      <c r="AF5435" s="55" t="s">
        <v>50</v>
      </c>
      <c r="AG5435" s="55">
        <v>1.1789799999999999E-6</v>
      </c>
      <c r="AH5435" s="57" t="s">
        <v>44</v>
      </c>
    </row>
    <row r="5436" spans="1:34" x14ac:dyDescent="0.25">
      <c r="A5436" s="54">
        <v>9372311</v>
      </c>
      <c r="B5436" s="55"/>
      <c r="C5436" s="55"/>
      <c r="D5436" s="55">
        <v>121789113</v>
      </c>
      <c r="E5436" s="55"/>
      <c r="F5436" s="55">
        <v>300</v>
      </c>
      <c r="G5436" s="55">
        <v>173548914</v>
      </c>
      <c r="H5436" s="55"/>
      <c r="I5436" s="55">
        <v>2268008005</v>
      </c>
      <c r="J5436" s="55">
        <v>2</v>
      </c>
      <c r="K5436" s="55" t="s">
        <v>34</v>
      </c>
      <c r="L5436" s="55" t="s">
        <v>67</v>
      </c>
      <c r="M5436" s="55">
        <v>34037</v>
      </c>
      <c r="N5436" s="55"/>
      <c r="O5436" s="55" t="s">
        <v>67</v>
      </c>
      <c r="P5436" s="55">
        <v>48811</v>
      </c>
      <c r="Q5436" s="55" t="s">
        <v>37</v>
      </c>
      <c r="R5436" s="55" t="s">
        <v>38</v>
      </c>
      <c r="S5436" s="55"/>
      <c r="T5436" s="55"/>
      <c r="U5436" s="55" t="s">
        <v>38</v>
      </c>
      <c r="V5436" s="55">
        <v>41.200209999999998</v>
      </c>
      <c r="W5436" s="55">
        <v>-74.623050000000006</v>
      </c>
      <c r="X5436" s="55" t="s">
        <v>39</v>
      </c>
      <c r="Y5436" s="55" t="s">
        <v>67</v>
      </c>
      <c r="Z5436" s="55" t="s">
        <v>34</v>
      </c>
      <c r="AA5436" s="55">
        <v>0</v>
      </c>
      <c r="AB5436" s="55" t="s">
        <v>41</v>
      </c>
      <c r="AC5436" s="55">
        <v>8</v>
      </c>
      <c r="AD5436" s="55"/>
      <c r="AE5436" s="55" t="s">
        <v>49</v>
      </c>
      <c r="AF5436" s="55" t="s">
        <v>50</v>
      </c>
      <c r="AG5436" s="55">
        <v>9.1584999999999996E-8</v>
      </c>
      <c r="AH5436" s="57" t="s">
        <v>44</v>
      </c>
    </row>
    <row r="5437" spans="1:34" x14ac:dyDescent="0.25">
      <c r="A5437" s="54">
        <v>9372311</v>
      </c>
      <c r="B5437" s="55"/>
      <c r="C5437" s="55"/>
      <c r="D5437" s="55">
        <v>121789113</v>
      </c>
      <c r="E5437" s="55"/>
      <c r="F5437" s="55">
        <v>300</v>
      </c>
      <c r="G5437" s="55">
        <v>173549014</v>
      </c>
      <c r="H5437" s="55"/>
      <c r="I5437" s="55">
        <v>2270008005</v>
      </c>
      <c r="J5437" s="55">
        <v>2</v>
      </c>
      <c r="K5437" s="55" t="s">
        <v>34</v>
      </c>
      <c r="L5437" s="55" t="s">
        <v>67</v>
      </c>
      <c r="M5437" s="55">
        <v>34037</v>
      </c>
      <c r="N5437" s="55"/>
      <c r="O5437" s="55" t="s">
        <v>67</v>
      </c>
      <c r="P5437" s="55">
        <v>48811</v>
      </c>
      <c r="Q5437" s="55" t="s">
        <v>37</v>
      </c>
      <c r="R5437" s="55" t="s">
        <v>38</v>
      </c>
      <c r="S5437" s="55"/>
      <c r="T5437" s="55"/>
      <c r="U5437" s="55" t="s">
        <v>38</v>
      </c>
      <c r="V5437" s="55">
        <v>41.200209999999998</v>
      </c>
      <c r="W5437" s="55">
        <v>-74.623050000000006</v>
      </c>
      <c r="X5437" s="55" t="s">
        <v>39</v>
      </c>
      <c r="Y5437" s="55" t="s">
        <v>67</v>
      </c>
      <c r="Z5437" s="55" t="s">
        <v>34</v>
      </c>
      <c r="AA5437" s="55">
        <v>0</v>
      </c>
      <c r="AB5437" s="55" t="s">
        <v>41</v>
      </c>
      <c r="AC5437" s="55">
        <v>8</v>
      </c>
      <c r="AD5437" s="55"/>
      <c r="AE5437" s="55" t="s">
        <v>49</v>
      </c>
      <c r="AF5437" s="55" t="s">
        <v>50</v>
      </c>
      <c r="AG5437" s="55">
        <v>5.6055900000000003E-6</v>
      </c>
      <c r="AH5437" s="57" t="s">
        <v>44</v>
      </c>
    </row>
    <row r="5438" spans="1:34" x14ac:dyDescent="0.25">
      <c r="A5438" s="54">
        <v>9372311</v>
      </c>
      <c r="B5438" s="55"/>
      <c r="C5438" s="55"/>
      <c r="D5438" s="55">
        <v>116855413</v>
      </c>
      <c r="E5438" s="55"/>
      <c r="F5438" s="55">
        <v>300</v>
      </c>
      <c r="G5438" s="55">
        <v>163921114</v>
      </c>
      <c r="H5438" s="55"/>
      <c r="I5438" s="55">
        <v>2275060012</v>
      </c>
      <c r="J5438" s="55">
        <v>2</v>
      </c>
      <c r="K5438" s="55" t="s">
        <v>34</v>
      </c>
      <c r="L5438" s="55" t="s">
        <v>67</v>
      </c>
      <c r="M5438" s="55">
        <v>34037</v>
      </c>
      <c r="N5438" s="55"/>
      <c r="O5438" s="55" t="s">
        <v>67</v>
      </c>
      <c r="P5438" s="55">
        <v>48811</v>
      </c>
      <c r="Q5438" s="55" t="s">
        <v>37</v>
      </c>
      <c r="R5438" s="55" t="s">
        <v>38</v>
      </c>
      <c r="S5438" s="55"/>
      <c r="T5438" s="55"/>
      <c r="U5438" s="55" t="s">
        <v>38</v>
      </c>
      <c r="V5438" s="55">
        <v>41.200209999999998</v>
      </c>
      <c r="W5438" s="55">
        <v>-74.623050000000006</v>
      </c>
      <c r="X5438" s="55" t="s">
        <v>39</v>
      </c>
      <c r="Y5438" s="55" t="s">
        <v>67</v>
      </c>
      <c r="Z5438" s="55" t="s">
        <v>34</v>
      </c>
      <c r="AA5438" s="55">
        <v>0</v>
      </c>
      <c r="AB5438" s="55" t="s">
        <v>41</v>
      </c>
      <c r="AC5438" s="55">
        <v>8</v>
      </c>
      <c r="AD5438" s="55"/>
      <c r="AE5438" s="55" t="s">
        <v>49</v>
      </c>
      <c r="AF5438" s="55" t="s">
        <v>50</v>
      </c>
      <c r="AG5438" s="55">
        <v>1.33148E-5</v>
      </c>
      <c r="AH5438" s="57" t="s">
        <v>44</v>
      </c>
    </row>
    <row r="5439" spans="1:34" x14ac:dyDescent="0.25">
      <c r="A5439" s="54">
        <v>9372311</v>
      </c>
      <c r="B5439" s="55"/>
      <c r="C5439" s="55"/>
      <c r="D5439" s="55">
        <v>62588313</v>
      </c>
      <c r="E5439" s="55"/>
      <c r="F5439" s="55">
        <v>300</v>
      </c>
      <c r="G5439" s="55">
        <v>84202014</v>
      </c>
      <c r="H5439" s="55"/>
      <c r="I5439" s="55">
        <v>2275050012</v>
      </c>
      <c r="J5439" s="55">
        <v>2</v>
      </c>
      <c r="K5439" s="55" t="s">
        <v>34</v>
      </c>
      <c r="L5439" s="55" t="s">
        <v>67</v>
      </c>
      <c r="M5439" s="55">
        <v>34037</v>
      </c>
      <c r="N5439" s="55"/>
      <c r="O5439" s="55" t="s">
        <v>67</v>
      </c>
      <c r="P5439" s="55">
        <v>48811</v>
      </c>
      <c r="Q5439" s="55" t="s">
        <v>37</v>
      </c>
      <c r="R5439" s="55" t="s">
        <v>38</v>
      </c>
      <c r="S5439" s="55"/>
      <c r="T5439" s="55"/>
      <c r="U5439" s="55" t="s">
        <v>38</v>
      </c>
      <c r="V5439" s="55">
        <v>41.200209999999998</v>
      </c>
      <c r="W5439" s="55">
        <v>-74.623050000000006</v>
      </c>
      <c r="X5439" s="55" t="s">
        <v>39</v>
      </c>
      <c r="Y5439" s="55" t="s">
        <v>67</v>
      </c>
      <c r="Z5439" s="55" t="s">
        <v>34</v>
      </c>
      <c r="AA5439" s="55">
        <v>0</v>
      </c>
      <c r="AB5439" s="55" t="s">
        <v>41</v>
      </c>
      <c r="AC5439" s="55">
        <v>8</v>
      </c>
      <c r="AD5439" s="55"/>
      <c r="AE5439" s="55" t="s">
        <v>49</v>
      </c>
      <c r="AF5439" s="55" t="s">
        <v>50</v>
      </c>
      <c r="AG5439" s="55">
        <v>0.31792999999999999</v>
      </c>
      <c r="AH5439" s="57" t="s">
        <v>44</v>
      </c>
    </row>
    <row r="5440" spans="1:34" x14ac:dyDescent="0.25">
      <c r="A5440" s="54">
        <v>9372311</v>
      </c>
      <c r="B5440" s="55"/>
      <c r="C5440" s="55"/>
      <c r="D5440" s="55">
        <v>62588313</v>
      </c>
      <c r="E5440" s="55"/>
      <c r="F5440" s="55">
        <v>300</v>
      </c>
      <c r="G5440" s="55">
        <v>84201914</v>
      </c>
      <c r="H5440" s="55"/>
      <c r="I5440" s="55">
        <v>2275050011</v>
      </c>
      <c r="J5440" s="55">
        <v>2</v>
      </c>
      <c r="K5440" s="55" t="s">
        <v>34</v>
      </c>
      <c r="L5440" s="55" t="s">
        <v>67</v>
      </c>
      <c r="M5440" s="55">
        <v>34037</v>
      </c>
      <c r="N5440" s="55"/>
      <c r="O5440" s="55" t="s">
        <v>67</v>
      </c>
      <c r="P5440" s="55">
        <v>48811</v>
      </c>
      <c r="Q5440" s="55" t="s">
        <v>37</v>
      </c>
      <c r="R5440" s="55" t="s">
        <v>38</v>
      </c>
      <c r="S5440" s="55"/>
      <c r="T5440" s="55"/>
      <c r="U5440" s="55" t="s">
        <v>38</v>
      </c>
      <c r="V5440" s="55">
        <v>41.200209999999998</v>
      </c>
      <c r="W5440" s="55">
        <v>-74.623050000000006</v>
      </c>
      <c r="X5440" s="55" t="s">
        <v>39</v>
      </c>
      <c r="Y5440" s="55" t="s">
        <v>67</v>
      </c>
      <c r="Z5440" s="55" t="s">
        <v>34</v>
      </c>
      <c r="AA5440" s="55">
        <v>0</v>
      </c>
      <c r="AB5440" s="55" t="s">
        <v>41</v>
      </c>
      <c r="AC5440" s="55">
        <v>8</v>
      </c>
      <c r="AD5440" s="55"/>
      <c r="AE5440" s="55" t="s">
        <v>51</v>
      </c>
      <c r="AF5440" s="55" t="s">
        <v>52</v>
      </c>
      <c r="AG5440" s="55">
        <v>0.22561999999999999</v>
      </c>
      <c r="AH5440" s="57" t="s">
        <v>44</v>
      </c>
    </row>
    <row r="5441" spans="1:34" x14ac:dyDescent="0.25">
      <c r="A5441" s="54">
        <v>9372311</v>
      </c>
      <c r="B5441" s="55"/>
      <c r="C5441" s="55"/>
      <c r="D5441" s="55">
        <v>121789113</v>
      </c>
      <c r="E5441" s="55"/>
      <c r="F5441" s="55">
        <v>300</v>
      </c>
      <c r="G5441" s="55">
        <v>173548814</v>
      </c>
      <c r="H5441" s="55"/>
      <c r="I5441" s="55">
        <v>2265008005</v>
      </c>
      <c r="J5441" s="55">
        <v>2</v>
      </c>
      <c r="K5441" s="55" t="s">
        <v>34</v>
      </c>
      <c r="L5441" s="55" t="s">
        <v>67</v>
      </c>
      <c r="M5441" s="55">
        <v>34037</v>
      </c>
      <c r="N5441" s="55"/>
      <c r="O5441" s="55" t="s">
        <v>67</v>
      </c>
      <c r="P5441" s="55">
        <v>48811</v>
      </c>
      <c r="Q5441" s="55" t="s">
        <v>37</v>
      </c>
      <c r="R5441" s="55" t="s">
        <v>38</v>
      </c>
      <c r="S5441" s="55"/>
      <c r="T5441" s="55"/>
      <c r="U5441" s="55" t="s">
        <v>38</v>
      </c>
      <c r="V5441" s="55">
        <v>41.200209999999998</v>
      </c>
      <c r="W5441" s="55">
        <v>-74.623050000000006</v>
      </c>
      <c r="X5441" s="55" t="s">
        <v>39</v>
      </c>
      <c r="Y5441" s="55" t="s">
        <v>67</v>
      </c>
      <c r="Z5441" s="55" t="s">
        <v>34</v>
      </c>
      <c r="AA5441" s="55">
        <v>0</v>
      </c>
      <c r="AB5441" s="55" t="s">
        <v>41</v>
      </c>
      <c r="AC5441" s="55">
        <v>8</v>
      </c>
      <c r="AD5441" s="55"/>
      <c r="AE5441" s="55" t="s">
        <v>51</v>
      </c>
      <c r="AF5441" s="55" t="s">
        <v>52</v>
      </c>
      <c r="AG5441" s="55">
        <v>1.7961400000000001E-5</v>
      </c>
      <c r="AH5441" s="57" t="s">
        <v>44</v>
      </c>
    </row>
    <row r="5442" spans="1:34" x14ac:dyDescent="0.25">
      <c r="A5442" s="54">
        <v>9372311</v>
      </c>
      <c r="B5442" s="55"/>
      <c r="C5442" s="55"/>
      <c r="D5442" s="55">
        <v>121789113</v>
      </c>
      <c r="E5442" s="55"/>
      <c r="F5442" s="55">
        <v>300</v>
      </c>
      <c r="G5442" s="55">
        <v>173548914</v>
      </c>
      <c r="H5442" s="55"/>
      <c r="I5442" s="55">
        <v>2268008005</v>
      </c>
      <c r="J5442" s="55">
        <v>2</v>
      </c>
      <c r="K5442" s="55" t="s">
        <v>34</v>
      </c>
      <c r="L5442" s="55" t="s">
        <v>67</v>
      </c>
      <c r="M5442" s="55">
        <v>34037</v>
      </c>
      <c r="N5442" s="55"/>
      <c r="O5442" s="55" t="s">
        <v>67</v>
      </c>
      <c r="P5442" s="55">
        <v>48811</v>
      </c>
      <c r="Q5442" s="55" t="s">
        <v>37</v>
      </c>
      <c r="R5442" s="55" t="s">
        <v>38</v>
      </c>
      <c r="S5442" s="55"/>
      <c r="T5442" s="55"/>
      <c r="U5442" s="55" t="s">
        <v>38</v>
      </c>
      <c r="V5442" s="55">
        <v>41.200209999999998</v>
      </c>
      <c r="W5442" s="55">
        <v>-74.623050000000006</v>
      </c>
      <c r="X5442" s="55" t="s">
        <v>39</v>
      </c>
      <c r="Y5442" s="55" t="s">
        <v>67</v>
      </c>
      <c r="Z5442" s="55" t="s">
        <v>34</v>
      </c>
      <c r="AA5442" s="55">
        <v>0</v>
      </c>
      <c r="AB5442" s="55" t="s">
        <v>41</v>
      </c>
      <c r="AC5442" s="55">
        <v>8</v>
      </c>
      <c r="AD5442" s="55"/>
      <c r="AE5442" s="55" t="s">
        <v>51</v>
      </c>
      <c r="AF5442" s="55" t="s">
        <v>52</v>
      </c>
      <c r="AG5442" s="55">
        <v>1.39527E-6</v>
      </c>
      <c r="AH5442" s="57" t="s">
        <v>44</v>
      </c>
    </row>
    <row r="5443" spans="1:34" x14ac:dyDescent="0.25">
      <c r="A5443" s="54">
        <v>9372311</v>
      </c>
      <c r="B5443" s="55"/>
      <c r="C5443" s="55"/>
      <c r="D5443" s="55">
        <v>121789113</v>
      </c>
      <c r="E5443" s="55"/>
      <c r="F5443" s="55">
        <v>300</v>
      </c>
      <c r="G5443" s="55">
        <v>173549014</v>
      </c>
      <c r="H5443" s="55"/>
      <c r="I5443" s="55">
        <v>2270008005</v>
      </c>
      <c r="J5443" s="55">
        <v>2</v>
      </c>
      <c r="K5443" s="55" t="s">
        <v>34</v>
      </c>
      <c r="L5443" s="55" t="s">
        <v>67</v>
      </c>
      <c r="M5443" s="55">
        <v>34037</v>
      </c>
      <c r="N5443" s="55"/>
      <c r="O5443" s="55" t="s">
        <v>67</v>
      </c>
      <c r="P5443" s="55">
        <v>48811</v>
      </c>
      <c r="Q5443" s="55" t="s">
        <v>37</v>
      </c>
      <c r="R5443" s="55" t="s">
        <v>38</v>
      </c>
      <c r="S5443" s="55"/>
      <c r="T5443" s="55"/>
      <c r="U5443" s="55" t="s">
        <v>38</v>
      </c>
      <c r="V5443" s="55">
        <v>41.200209999999998</v>
      </c>
      <c r="W5443" s="55">
        <v>-74.623050000000006</v>
      </c>
      <c r="X5443" s="55" t="s">
        <v>39</v>
      </c>
      <c r="Y5443" s="55" t="s">
        <v>67</v>
      </c>
      <c r="Z5443" s="55" t="s">
        <v>34</v>
      </c>
      <c r="AA5443" s="55">
        <v>0</v>
      </c>
      <c r="AB5443" s="55" t="s">
        <v>41</v>
      </c>
      <c r="AC5443" s="55">
        <v>8</v>
      </c>
      <c r="AD5443" s="55"/>
      <c r="AE5443" s="55" t="s">
        <v>51</v>
      </c>
      <c r="AF5443" s="55" t="s">
        <v>52</v>
      </c>
      <c r="AG5443" s="55">
        <v>8.5399699999999995E-5</v>
      </c>
      <c r="AH5443" s="57" t="s">
        <v>44</v>
      </c>
    </row>
    <row r="5444" spans="1:34" x14ac:dyDescent="0.25">
      <c r="A5444" s="54">
        <v>9372311</v>
      </c>
      <c r="B5444" s="55"/>
      <c r="C5444" s="55"/>
      <c r="D5444" s="55">
        <v>62588313</v>
      </c>
      <c r="E5444" s="55"/>
      <c r="F5444" s="55">
        <v>300</v>
      </c>
      <c r="G5444" s="55">
        <v>84202014</v>
      </c>
      <c r="H5444" s="55"/>
      <c r="I5444" s="55">
        <v>2275050012</v>
      </c>
      <c r="J5444" s="55">
        <v>2</v>
      </c>
      <c r="K5444" s="55" t="s">
        <v>34</v>
      </c>
      <c r="L5444" s="55" t="s">
        <v>67</v>
      </c>
      <c r="M5444" s="55">
        <v>34037</v>
      </c>
      <c r="N5444" s="55"/>
      <c r="O5444" s="55" t="s">
        <v>67</v>
      </c>
      <c r="P5444" s="55">
        <v>48811</v>
      </c>
      <c r="Q5444" s="55" t="s">
        <v>37</v>
      </c>
      <c r="R5444" s="55" t="s">
        <v>38</v>
      </c>
      <c r="S5444" s="55"/>
      <c r="T5444" s="55"/>
      <c r="U5444" s="55" t="s">
        <v>38</v>
      </c>
      <c r="V5444" s="55">
        <v>41.200209999999998</v>
      </c>
      <c r="W5444" s="55">
        <v>-74.623050000000006</v>
      </c>
      <c r="X5444" s="55" t="s">
        <v>39</v>
      </c>
      <c r="Y5444" s="55" t="s">
        <v>67</v>
      </c>
      <c r="Z5444" s="55" t="s">
        <v>34</v>
      </c>
      <c r="AA5444" s="55">
        <v>0</v>
      </c>
      <c r="AB5444" s="55" t="s">
        <v>41</v>
      </c>
      <c r="AC5444" s="55">
        <v>8</v>
      </c>
      <c r="AD5444" s="55"/>
      <c r="AE5444" s="55" t="s">
        <v>51</v>
      </c>
      <c r="AF5444" s="55" t="s">
        <v>52</v>
      </c>
      <c r="AG5444" s="55">
        <v>0.43484699999999998</v>
      </c>
      <c r="AH5444" s="57" t="s">
        <v>44</v>
      </c>
    </row>
    <row r="5445" spans="1:34" x14ac:dyDescent="0.25">
      <c r="A5445" s="54">
        <v>9372311</v>
      </c>
      <c r="B5445" s="55"/>
      <c r="C5445" s="55"/>
      <c r="D5445" s="55">
        <v>116855413</v>
      </c>
      <c r="E5445" s="55"/>
      <c r="F5445" s="55">
        <v>300</v>
      </c>
      <c r="G5445" s="55">
        <v>163921114</v>
      </c>
      <c r="H5445" s="55"/>
      <c r="I5445" s="55">
        <v>2275060012</v>
      </c>
      <c r="J5445" s="55">
        <v>2</v>
      </c>
      <c r="K5445" s="55" t="s">
        <v>34</v>
      </c>
      <c r="L5445" s="55" t="s">
        <v>67</v>
      </c>
      <c r="M5445" s="55">
        <v>34037</v>
      </c>
      <c r="N5445" s="55"/>
      <c r="O5445" s="55" t="s">
        <v>67</v>
      </c>
      <c r="P5445" s="55">
        <v>48811</v>
      </c>
      <c r="Q5445" s="55" t="s">
        <v>37</v>
      </c>
      <c r="R5445" s="55" t="s">
        <v>38</v>
      </c>
      <c r="S5445" s="55"/>
      <c r="T5445" s="55"/>
      <c r="U5445" s="55" t="s">
        <v>38</v>
      </c>
      <c r="V5445" s="55">
        <v>41.200209999999998</v>
      </c>
      <c r="W5445" s="55">
        <v>-74.623050000000006</v>
      </c>
      <c r="X5445" s="55" t="s">
        <v>39</v>
      </c>
      <c r="Y5445" s="55" t="s">
        <v>67</v>
      </c>
      <c r="Z5445" s="55" t="s">
        <v>34</v>
      </c>
      <c r="AA5445" s="55">
        <v>0</v>
      </c>
      <c r="AB5445" s="55" t="s">
        <v>41</v>
      </c>
      <c r="AC5445" s="55">
        <v>8</v>
      </c>
      <c r="AD5445" s="55"/>
      <c r="AE5445" s="55" t="s">
        <v>51</v>
      </c>
      <c r="AF5445" s="55" t="s">
        <v>52</v>
      </c>
      <c r="AG5445" s="55">
        <v>3.1355400000000001E-4</v>
      </c>
      <c r="AH5445" s="57" t="s">
        <v>44</v>
      </c>
    </row>
    <row r="5446" spans="1:34" x14ac:dyDescent="0.25">
      <c r="A5446" s="54">
        <v>9372311</v>
      </c>
      <c r="B5446" s="55"/>
      <c r="C5446" s="55"/>
      <c r="D5446" s="55">
        <v>121789113</v>
      </c>
      <c r="E5446" s="55"/>
      <c r="F5446" s="55">
        <v>300</v>
      </c>
      <c r="G5446" s="55">
        <v>173549114</v>
      </c>
      <c r="H5446" s="55"/>
      <c r="I5446" s="55">
        <v>2267008005</v>
      </c>
      <c r="J5446" s="55">
        <v>2</v>
      </c>
      <c r="K5446" s="55" t="s">
        <v>34</v>
      </c>
      <c r="L5446" s="55" t="s">
        <v>67</v>
      </c>
      <c r="M5446" s="55">
        <v>34037</v>
      </c>
      <c r="N5446" s="55"/>
      <c r="O5446" s="55" t="s">
        <v>67</v>
      </c>
      <c r="P5446" s="55">
        <v>48811</v>
      </c>
      <c r="Q5446" s="55" t="s">
        <v>37</v>
      </c>
      <c r="R5446" s="55" t="s">
        <v>38</v>
      </c>
      <c r="S5446" s="55"/>
      <c r="T5446" s="55"/>
      <c r="U5446" s="55" t="s">
        <v>38</v>
      </c>
      <c r="V5446" s="55">
        <v>41.200209999999998</v>
      </c>
      <c r="W5446" s="55">
        <v>-74.623050000000006</v>
      </c>
      <c r="X5446" s="55" t="s">
        <v>39</v>
      </c>
      <c r="Y5446" s="55" t="s">
        <v>67</v>
      </c>
      <c r="Z5446" s="55" t="s">
        <v>34</v>
      </c>
      <c r="AA5446" s="55">
        <v>0</v>
      </c>
      <c r="AB5446" s="55" t="s">
        <v>41</v>
      </c>
      <c r="AC5446" s="55">
        <v>8</v>
      </c>
      <c r="AD5446" s="55"/>
      <c r="AE5446" s="55" t="s">
        <v>51</v>
      </c>
      <c r="AF5446" s="55" t="s">
        <v>52</v>
      </c>
      <c r="AG5446" s="55">
        <v>1.7644E-6</v>
      </c>
      <c r="AH5446" s="57" t="s">
        <v>44</v>
      </c>
    </row>
    <row r="5447" spans="1:34" x14ac:dyDescent="0.25">
      <c r="A5447" s="54">
        <v>9372311</v>
      </c>
      <c r="B5447" s="55"/>
      <c r="C5447" s="55"/>
      <c r="D5447" s="55">
        <v>62588313</v>
      </c>
      <c r="E5447" s="55"/>
      <c r="F5447" s="55">
        <v>300</v>
      </c>
      <c r="G5447" s="55">
        <v>84201914</v>
      </c>
      <c r="H5447" s="55"/>
      <c r="I5447" s="55">
        <v>2275050011</v>
      </c>
      <c r="J5447" s="55">
        <v>2</v>
      </c>
      <c r="K5447" s="55" t="s">
        <v>34</v>
      </c>
      <c r="L5447" s="55" t="s">
        <v>67</v>
      </c>
      <c r="M5447" s="55">
        <v>34037</v>
      </c>
      <c r="N5447" s="55"/>
      <c r="O5447" s="55" t="s">
        <v>67</v>
      </c>
      <c r="P5447" s="55">
        <v>48811</v>
      </c>
      <c r="Q5447" s="55" t="s">
        <v>37</v>
      </c>
      <c r="R5447" s="55" t="s">
        <v>38</v>
      </c>
      <c r="S5447" s="55"/>
      <c r="T5447" s="55"/>
      <c r="U5447" s="55" t="s">
        <v>38</v>
      </c>
      <c r="V5447" s="55">
        <v>41.200209999999998</v>
      </c>
      <c r="W5447" s="55">
        <v>-74.623050000000006</v>
      </c>
      <c r="X5447" s="55" t="s">
        <v>39</v>
      </c>
      <c r="Y5447" s="55" t="s">
        <v>67</v>
      </c>
      <c r="Z5447" s="55" t="s">
        <v>34</v>
      </c>
      <c r="AA5447" s="55">
        <v>0</v>
      </c>
      <c r="AB5447" s="55" t="s">
        <v>41</v>
      </c>
      <c r="AC5447" s="55">
        <v>8</v>
      </c>
      <c r="AD5447" s="55"/>
      <c r="AE5447" s="55" t="s">
        <v>53</v>
      </c>
      <c r="AF5447" s="55" t="s">
        <v>54</v>
      </c>
      <c r="AG5447" s="55">
        <v>41.701500000000003</v>
      </c>
      <c r="AH5447" s="57" t="s">
        <v>44</v>
      </c>
    </row>
    <row r="5448" spans="1:34" x14ac:dyDescent="0.25">
      <c r="A5448" s="54">
        <v>9372311</v>
      </c>
      <c r="B5448" s="55"/>
      <c r="C5448" s="55"/>
      <c r="D5448" s="55">
        <v>62588313</v>
      </c>
      <c r="E5448" s="55"/>
      <c r="F5448" s="55">
        <v>300</v>
      </c>
      <c r="G5448" s="55">
        <v>84202014</v>
      </c>
      <c r="H5448" s="55"/>
      <c r="I5448" s="55">
        <v>2275050012</v>
      </c>
      <c r="J5448" s="55">
        <v>2</v>
      </c>
      <c r="K5448" s="55" t="s">
        <v>34</v>
      </c>
      <c r="L5448" s="55" t="s">
        <v>67</v>
      </c>
      <c r="M5448" s="55">
        <v>34037</v>
      </c>
      <c r="N5448" s="55"/>
      <c r="O5448" s="55" t="s">
        <v>67</v>
      </c>
      <c r="P5448" s="55">
        <v>48811</v>
      </c>
      <c r="Q5448" s="55" t="s">
        <v>37</v>
      </c>
      <c r="R5448" s="55" t="s">
        <v>38</v>
      </c>
      <c r="S5448" s="55"/>
      <c r="T5448" s="55"/>
      <c r="U5448" s="55" t="s">
        <v>38</v>
      </c>
      <c r="V5448" s="55">
        <v>41.200209999999998</v>
      </c>
      <c r="W5448" s="55">
        <v>-74.623050000000006</v>
      </c>
      <c r="X5448" s="55" t="s">
        <v>39</v>
      </c>
      <c r="Y5448" s="55" t="s">
        <v>67</v>
      </c>
      <c r="Z5448" s="55" t="s">
        <v>34</v>
      </c>
      <c r="AA5448" s="55">
        <v>0</v>
      </c>
      <c r="AB5448" s="55" t="s">
        <v>41</v>
      </c>
      <c r="AC5448" s="55">
        <v>8</v>
      </c>
      <c r="AD5448" s="55"/>
      <c r="AE5448" s="55" t="s">
        <v>53</v>
      </c>
      <c r="AF5448" s="55" t="s">
        <v>54</v>
      </c>
      <c r="AG5448" s="55">
        <v>12.8636</v>
      </c>
      <c r="AH5448" s="57" t="s">
        <v>44</v>
      </c>
    </row>
    <row r="5449" spans="1:34" x14ac:dyDescent="0.25">
      <c r="A5449" s="54">
        <v>9372311</v>
      </c>
      <c r="B5449" s="55"/>
      <c r="C5449" s="55"/>
      <c r="D5449" s="55">
        <v>121789113</v>
      </c>
      <c r="E5449" s="55"/>
      <c r="F5449" s="55">
        <v>300</v>
      </c>
      <c r="G5449" s="55">
        <v>173548914</v>
      </c>
      <c r="H5449" s="55"/>
      <c r="I5449" s="55">
        <v>2268008005</v>
      </c>
      <c r="J5449" s="55">
        <v>2</v>
      </c>
      <c r="K5449" s="55" t="s">
        <v>34</v>
      </c>
      <c r="L5449" s="55" t="s">
        <v>67</v>
      </c>
      <c r="M5449" s="55">
        <v>34037</v>
      </c>
      <c r="N5449" s="55"/>
      <c r="O5449" s="55" t="s">
        <v>67</v>
      </c>
      <c r="P5449" s="55">
        <v>48811</v>
      </c>
      <c r="Q5449" s="55" t="s">
        <v>37</v>
      </c>
      <c r="R5449" s="55" t="s">
        <v>38</v>
      </c>
      <c r="S5449" s="55"/>
      <c r="T5449" s="55"/>
      <c r="U5449" s="55" t="s">
        <v>38</v>
      </c>
      <c r="V5449" s="55">
        <v>41.200209999999998</v>
      </c>
      <c r="W5449" s="55">
        <v>-74.623050000000006</v>
      </c>
      <c r="X5449" s="55" t="s">
        <v>39</v>
      </c>
      <c r="Y5449" s="55" t="s">
        <v>67</v>
      </c>
      <c r="Z5449" s="55" t="s">
        <v>34</v>
      </c>
      <c r="AA5449" s="55">
        <v>0</v>
      </c>
      <c r="AB5449" s="55" t="s">
        <v>41</v>
      </c>
      <c r="AC5449" s="55">
        <v>8</v>
      </c>
      <c r="AD5449" s="55"/>
      <c r="AE5449" s="55" t="s">
        <v>53</v>
      </c>
      <c r="AF5449" s="55" t="s">
        <v>54</v>
      </c>
      <c r="AG5449" s="55">
        <v>3.6865000000000001E-7</v>
      </c>
      <c r="AH5449" s="57" t="s">
        <v>44</v>
      </c>
    </row>
    <row r="5450" spans="1:34" x14ac:dyDescent="0.25">
      <c r="A5450" s="54">
        <v>9372311</v>
      </c>
      <c r="B5450" s="55"/>
      <c r="C5450" s="55"/>
      <c r="D5450" s="55">
        <v>121789113</v>
      </c>
      <c r="E5450" s="55"/>
      <c r="F5450" s="55">
        <v>300</v>
      </c>
      <c r="G5450" s="55">
        <v>173549014</v>
      </c>
      <c r="H5450" s="55"/>
      <c r="I5450" s="55">
        <v>2270008005</v>
      </c>
      <c r="J5450" s="55">
        <v>2</v>
      </c>
      <c r="K5450" s="55" t="s">
        <v>34</v>
      </c>
      <c r="L5450" s="55" t="s">
        <v>67</v>
      </c>
      <c r="M5450" s="55">
        <v>34037</v>
      </c>
      <c r="N5450" s="55"/>
      <c r="O5450" s="55" t="s">
        <v>67</v>
      </c>
      <c r="P5450" s="55">
        <v>48811</v>
      </c>
      <c r="Q5450" s="55" t="s">
        <v>37</v>
      </c>
      <c r="R5450" s="55" t="s">
        <v>38</v>
      </c>
      <c r="S5450" s="55"/>
      <c r="T5450" s="55"/>
      <c r="U5450" s="55" t="s">
        <v>38</v>
      </c>
      <c r="V5450" s="55">
        <v>41.200209999999998</v>
      </c>
      <c r="W5450" s="55">
        <v>-74.623050000000006</v>
      </c>
      <c r="X5450" s="55" t="s">
        <v>39</v>
      </c>
      <c r="Y5450" s="55" t="s">
        <v>67</v>
      </c>
      <c r="Z5450" s="55" t="s">
        <v>34</v>
      </c>
      <c r="AA5450" s="55">
        <v>0</v>
      </c>
      <c r="AB5450" s="55" t="s">
        <v>41</v>
      </c>
      <c r="AC5450" s="55">
        <v>8</v>
      </c>
      <c r="AD5450" s="55"/>
      <c r="AE5450" s="55" t="s">
        <v>53</v>
      </c>
      <c r="AF5450" s="55" t="s">
        <v>54</v>
      </c>
      <c r="AG5450" s="55">
        <v>2.2563699999999999E-5</v>
      </c>
      <c r="AH5450" s="57" t="s">
        <v>44</v>
      </c>
    </row>
    <row r="5451" spans="1:34" x14ac:dyDescent="0.25">
      <c r="A5451" s="54">
        <v>9372311</v>
      </c>
      <c r="B5451" s="55"/>
      <c r="C5451" s="55"/>
      <c r="D5451" s="55">
        <v>116855413</v>
      </c>
      <c r="E5451" s="55"/>
      <c r="F5451" s="55">
        <v>300</v>
      </c>
      <c r="G5451" s="55">
        <v>163921114</v>
      </c>
      <c r="H5451" s="55"/>
      <c r="I5451" s="55">
        <v>2275060012</v>
      </c>
      <c r="J5451" s="55">
        <v>2</v>
      </c>
      <c r="K5451" s="55" t="s">
        <v>34</v>
      </c>
      <c r="L5451" s="55" t="s">
        <v>67</v>
      </c>
      <c r="M5451" s="55">
        <v>34037</v>
      </c>
      <c r="N5451" s="55"/>
      <c r="O5451" s="55" t="s">
        <v>67</v>
      </c>
      <c r="P5451" s="55">
        <v>48811</v>
      </c>
      <c r="Q5451" s="55" t="s">
        <v>37</v>
      </c>
      <c r="R5451" s="55" t="s">
        <v>38</v>
      </c>
      <c r="S5451" s="55"/>
      <c r="T5451" s="55"/>
      <c r="U5451" s="55" t="s">
        <v>38</v>
      </c>
      <c r="V5451" s="55">
        <v>41.200209999999998</v>
      </c>
      <c r="W5451" s="55">
        <v>-74.623050000000006</v>
      </c>
      <c r="X5451" s="55" t="s">
        <v>39</v>
      </c>
      <c r="Y5451" s="55" t="s">
        <v>67</v>
      </c>
      <c r="Z5451" s="55" t="s">
        <v>34</v>
      </c>
      <c r="AA5451" s="55">
        <v>0</v>
      </c>
      <c r="AB5451" s="55" t="s">
        <v>41</v>
      </c>
      <c r="AC5451" s="55">
        <v>8</v>
      </c>
      <c r="AD5451" s="55"/>
      <c r="AE5451" s="55" t="s">
        <v>53</v>
      </c>
      <c r="AF5451" s="55" t="s">
        <v>54</v>
      </c>
      <c r="AG5451" s="55">
        <v>1.43216E-3</v>
      </c>
      <c r="AH5451" s="57" t="s">
        <v>44</v>
      </c>
    </row>
    <row r="5452" spans="1:34" x14ac:dyDescent="0.25">
      <c r="A5452" s="54">
        <v>9372311</v>
      </c>
      <c r="B5452" s="55"/>
      <c r="C5452" s="55"/>
      <c r="D5452" s="55">
        <v>121789113</v>
      </c>
      <c r="E5452" s="55"/>
      <c r="F5452" s="55">
        <v>300</v>
      </c>
      <c r="G5452" s="55">
        <v>173549114</v>
      </c>
      <c r="H5452" s="55"/>
      <c r="I5452" s="55">
        <v>2267008005</v>
      </c>
      <c r="J5452" s="55">
        <v>2</v>
      </c>
      <c r="K5452" s="55" t="s">
        <v>34</v>
      </c>
      <c r="L5452" s="55" t="s">
        <v>67</v>
      </c>
      <c r="M5452" s="55">
        <v>34037</v>
      </c>
      <c r="N5452" s="55"/>
      <c r="O5452" s="55" t="s">
        <v>67</v>
      </c>
      <c r="P5452" s="55">
        <v>48811</v>
      </c>
      <c r="Q5452" s="55" t="s">
        <v>37</v>
      </c>
      <c r="R5452" s="55" t="s">
        <v>38</v>
      </c>
      <c r="S5452" s="55"/>
      <c r="T5452" s="55"/>
      <c r="U5452" s="55" t="s">
        <v>38</v>
      </c>
      <c r="V5452" s="55">
        <v>41.200209999999998</v>
      </c>
      <c r="W5452" s="55">
        <v>-74.623050000000006</v>
      </c>
      <c r="X5452" s="55" t="s">
        <v>39</v>
      </c>
      <c r="Y5452" s="55" t="s">
        <v>67</v>
      </c>
      <c r="Z5452" s="55" t="s">
        <v>34</v>
      </c>
      <c r="AA5452" s="55">
        <v>0</v>
      </c>
      <c r="AB5452" s="55" t="s">
        <v>41</v>
      </c>
      <c r="AC5452" s="55">
        <v>8</v>
      </c>
      <c r="AD5452" s="55"/>
      <c r="AE5452" s="55" t="s">
        <v>53</v>
      </c>
      <c r="AF5452" s="55" t="s">
        <v>54</v>
      </c>
      <c r="AG5452" s="55">
        <v>4.6617699999999998E-7</v>
      </c>
      <c r="AH5452" s="57" t="s">
        <v>44</v>
      </c>
    </row>
    <row r="5453" spans="1:34" x14ac:dyDescent="0.25">
      <c r="A5453" s="54">
        <v>9372311</v>
      </c>
      <c r="B5453" s="55"/>
      <c r="C5453" s="55"/>
      <c r="D5453" s="55">
        <v>121789113</v>
      </c>
      <c r="E5453" s="55"/>
      <c r="F5453" s="55">
        <v>300</v>
      </c>
      <c r="G5453" s="55">
        <v>173548814</v>
      </c>
      <c r="H5453" s="55"/>
      <c r="I5453" s="55">
        <v>2265008005</v>
      </c>
      <c r="J5453" s="55">
        <v>2</v>
      </c>
      <c r="K5453" s="55" t="s">
        <v>34</v>
      </c>
      <c r="L5453" s="55" t="s">
        <v>67</v>
      </c>
      <c r="M5453" s="55">
        <v>34037</v>
      </c>
      <c r="N5453" s="55"/>
      <c r="O5453" s="55" t="s">
        <v>67</v>
      </c>
      <c r="P5453" s="55">
        <v>48811</v>
      </c>
      <c r="Q5453" s="55" t="s">
        <v>37</v>
      </c>
      <c r="R5453" s="55" t="s">
        <v>38</v>
      </c>
      <c r="S5453" s="55"/>
      <c r="T5453" s="55"/>
      <c r="U5453" s="55" t="s">
        <v>38</v>
      </c>
      <c r="V5453" s="55">
        <v>41.200209999999998</v>
      </c>
      <c r="W5453" s="55">
        <v>-74.623050000000006</v>
      </c>
      <c r="X5453" s="55" t="s">
        <v>39</v>
      </c>
      <c r="Y5453" s="55" t="s">
        <v>67</v>
      </c>
      <c r="Z5453" s="55" t="s">
        <v>34</v>
      </c>
      <c r="AA5453" s="55">
        <v>0</v>
      </c>
      <c r="AB5453" s="55" t="s">
        <v>41</v>
      </c>
      <c r="AC5453" s="55">
        <v>8</v>
      </c>
      <c r="AD5453" s="55"/>
      <c r="AE5453" s="55" t="s">
        <v>53</v>
      </c>
      <c r="AF5453" s="55" t="s">
        <v>54</v>
      </c>
      <c r="AG5453" s="55">
        <v>4.7456400000000002E-6</v>
      </c>
      <c r="AH5453" s="57" t="s">
        <v>44</v>
      </c>
    </row>
    <row r="5454" spans="1:34" x14ac:dyDescent="0.25">
      <c r="A5454" s="54">
        <v>9372311</v>
      </c>
      <c r="B5454" s="55"/>
      <c r="C5454" s="55"/>
      <c r="D5454" s="55">
        <v>62588313</v>
      </c>
      <c r="E5454" s="55"/>
      <c r="F5454" s="55">
        <v>300</v>
      </c>
      <c r="G5454" s="55">
        <v>84201914</v>
      </c>
      <c r="H5454" s="55"/>
      <c r="I5454" s="55">
        <v>2275050011</v>
      </c>
      <c r="J5454" s="55">
        <v>2</v>
      </c>
      <c r="K5454" s="55" t="s">
        <v>34</v>
      </c>
      <c r="L5454" s="55" t="s">
        <v>67</v>
      </c>
      <c r="M5454" s="55">
        <v>34037</v>
      </c>
      <c r="N5454" s="55"/>
      <c r="O5454" s="55" t="s">
        <v>67</v>
      </c>
      <c r="P5454" s="55">
        <v>48811</v>
      </c>
      <c r="Q5454" s="55" t="s">
        <v>37</v>
      </c>
      <c r="R5454" s="55" t="s">
        <v>38</v>
      </c>
      <c r="S5454" s="55"/>
      <c r="T5454" s="55"/>
      <c r="U5454" s="55" t="s">
        <v>38</v>
      </c>
      <c r="V5454" s="55">
        <v>41.200209999999998</v>
      </c>
      <c r="W5454" s="55">
        <v>-74.623050000000006</v>
      </c>
      <c r="X5454" s="55" t="s">
        <v>39</v>
      </c>
      <c r="Y5454" s="55" t="s">
        <v>67</v>
      </c>
      <c r="Z5454" s="55" t="s">
        <v>34</v>
      </c>
      <c r="AA5454" s="55">
        <v>0</v>
      </c>
      <c r="AB5454" s="55" t="s">
        <v>41</v>
      </c>
      <c r="AC5454" s="55">
        <v>8</v>
      </c>
      <c r="AD5454" s="55"/>
      <c r="AE5454" s="55">
        <v>7439921</v>
      </c>
      <c r="AF5454" s="55" t="s">
        <v>55</v>
      </c>
      <c r="AG5454" s="55">
        <v>5.3360499999999998E-2</v>
      </c>
      <c r="AH5454" s="57" t="s">
        <v>44</v>
      </c>
    </row>
    <row r="5455" spans="1:34" x14ac:dyDescent="0.25">
      <c r="A5455" s="54">
        <v>12319611</v>
      </c>
      <c r="B5455" s="55"/>
      <c r="C5455" s="55"/>
      <c r="D5455" s="55">
        <v>61749713</v>
      </c>
      <c r="E5455" s="55"/>
      <c r="F5455" s="55">
        <v>300</v>
      </c>
      <c r="G5455" s="55">
        <v>80025514</v>
      </c>
      <c r="H5455" s="55"/>
      <c r="I5455" s="55">
        <v>2275050011</v>
      </c>
      <c r="J5455" s="55">
        <v>2</v>
      </c>
      <c r="K5455" s="55" t="s">
        <v>34</v>
      </c>
      <c r="L5455" s="55" t="s">
        <v>236</v>
      </c>
      <c r="M5455" s="55">
        <v>34031</v>
      </c>
      <c r="N5455" s="55"/>
      <c r="O5455" s="55" t="s">
        <v>533</v>
      </c>
      <c r="P5455" s="55">
        <v>48811</v>
      </c>
      <c r="Q5455" s="55" t="s">
        <v>37</v>
      </c>
      <c r="R5455" s="55" t="s">
        <v>38</v>
      </c>
      <c r="S5455" s="55"/>
      <c r="T5455" s="55"/>
      <c r="U5455" s="55" t="s">
        <v>38</v>
      </c>
      <c r="V5455" s="55">
        <v>40.834800000000001</v>
      </c>
      <c r="W5455" s="55">
        <v>-74.152600000000007</v>
      </c>
      <c r="X5455" s="55" t="s">
        <v>39</v>
      </c>
      <c r="Y5455" s="55" t="s">
        <v>423</v>
      </c>
      <c r="Z5455" s="55" t="s">
        <v>34</v>
      </c>
      <c r="AA5455" s="55">
        <v>0</v>
      </c>
      <c r="AB5455" s="55" t="s">
        <v>41</v>
      </c>
      <c r="AC5455" s="55">
        <v>8</v>
      </c>
      <c r="AD5455" s="55"/>
      <c r="AE5455" s="55" t="s">
        <v>42</v>
      </c>
      <c r="AF5455" s="55" t="s">
        <v>43</v>
      </c>
      <c r="AG5455" s="55">
        <v>1.3542700000000001E-3</v>
      </c>
      <c r="AH5455" s="57" t="s">
        <v>44</v>
      </c>
    </row>
    <row r="5456" spans="1:34" x14ac:dyDescent="0.25">
      <c r="A5456" s="54">
        <v>12319611</v>
      </c>
      <c r="B5456" s="55"/>
      <c r="C5456" s="55"/>
      <c r="D5456" s="55">
        <v>61749713</v>
      </c>
      <c r="E5456" s="55"/>
      <c r="F5456" s="55">
        <v>300</v>
      </c>
      <c r="G5456" s="55">
        <v>80025614</v>
      </c>
      <c r="H5456" s="55"/>
      <c r="I5456" s="55">
        <v>2275050012</v>
      </c>
      <c r="J5456" s="55">
        <v>2</v>
      </c>
      <c r="K5456" s="55" t="s">
        <v>34</v>
      </c>
      <c r="L5456" s="55" t="s">
        <v>236</v>
      </c>
      <c r="M5456" s="55">
        <v>34031</v>
      </c>
      <c r="N5456" s="55"/>
      <c r="O5456" s="55" t="s">
        <v>533</v>
      </c>
      <c r="P5456" s="55">
        <v>48811</v>
      </c>
      <c r="Q5456" s="55" t="s">
        <v>37</v>
      </c>
      <c r="R5456" s="55" t="s">
        <v>38</v>
      </c>
      <c r="S5456" s="55"/>
      <c r="T5456" s="55"/>
      <c r="U5456" s="55" t="s">
        <v>38</v>
      </c>
      <c r="V5456" s="55">
        <v>40.834800000000001</v>
      </c>
      <c r="W5456" s="55">
        <v>-74.152600000000007</v>
      </c>
      <c r="X5456" s="55" t="s">
        <v>39</v>
      </c>
      <c r="Y5456" s="55" t="s">
        <v>423</v>
      </c>
      <c r="Z5456" s="55" t="s">
        <v>34</v>
      </c>
      <c r="AA5456" s="55">
        <v>0</v>
      </c>
      <c r="AB5456" s="55" t="s">
        <v>41</v>
      </c>
      <c r="AC5456" s="55">
        <v>8</v>
      </c>
      <c r="AD5456" s="55"/>
      <c r="AE5456" s="55" t="s">
        <v>42</v>
      </c>
      <c r="AF5456" s="55" t="s">
        <v>43</v>
      </c>
      <c r="AG5456" s="55">
        <v>1.1376499999999999E-2</v>
      </c>
      <c r="AH5456" s="57" t="s">
        <v>44</v>
      </c>
    </row>
    <row r="5457" spans="1:34" x14ac:dyDescent="0.25">
      <c r="A5457" s="54">
        <v>12319611</v>
      </c>
      <c r="B5457" s="55"/>
      <c r="C5457" s="55"/>
      <c r="D5457" s="55">
        <v>61749713</v>
      </c>
      <c r="E5457" s="55"/>
      <c r="F5457" s="55">
        <v>300</v>
      </c>
      <c r="G5457" s="55">
        <v>80025614</v>
      </c>
      <c r="H5457" s="55"/>
      <c r="I5457" s="55">
        <v>2275050012</v>
      </c>
      <c r="J5457" s="55">
        <v>2</v>
      </c>
      <c r="K5457" s="55" t="s">
        <v>34</v>
      </c>
      <c r="L5457" s="55" t="s">
        <v>236</v>
      </c>
      <c r="M5457" s="55">
        <v>34031</v>
      </c>
      <c r="N5457" s="55"/>
      <c r="O5457" s="55" t="s">
        <v>533</v>
      </c>
      <c r="P5457" s="55">
        <v>48811</v>
      </c>
      <c r="Q5457" s="55" t="s">
        <v>37</v>
      </c>
      <c r="R5457" s="55" t="s">
        <v>38</v>
      </c>
      <c r="S5457" s="55"/>
      <c r="T5457" s="55"/>
      <c r="U5457" s="55" t="s">
        <v>38</v>
      </c>
      <c r="V5457" s="55">
        <v>40.834800000000001</v>
      </c>
      <c r="W5457" s="55">
        <v>-74.152600000000007</v>
      </c>
      <c r="X5457" s="55" t="s">
        <v>39</v>
      </c>
      <c r="Y5457" s="55" t="s">
        <v>423</v>
      </c>
      <c r="Z5457" s="55" t="s">
        <v>34</v>
      </c>
      <c r="AA5457" s="55">
        <v>0</v>
      </c>
      <c r="AB5457" s="55" t="s">
        <v>41</v>
      </c>
      <c r="AC5457" s="55">
        <v>8</v>
      </c>
      <c r="AD5457" s="55"/>
      <c r="AE5457" s="55" t="s">
        <v>45</v>
      </c>
      <c r="AF5457" s="55" t="s">
        <v>46</v>
      </c>
      <c r="AG5457" s="55">
        <v>1.2140199999999999E-3</v>
      </c>
      <c r="AH5457" s="57" t="s">
        <v>44</v>
      </c>
    </row>
    <row r="5458" spans="1:34" x14ac:dyDescent="0.25">
      <c r="A5458" s="54">
        <v>12319611</v>
      </c>
      <c r="B5458" s="55"/>
      <c r="C5458" s="55"/>
      <c r="D5458" s="55">
        <v>61749713</v>
      </c>
      <c r="E5458" s="55"/>
      <c r="F5458" s="55">
        <v>300</v>
      </c>
      <c r="G5458" s="55">
        <v>80025514</v>
      </c>
      <c r="H5458" s="55"/>
      <c r="I5458" s="55">
        <v>2275050011</v>
      </c>
      <c r="J5458" s="55">
        <v>2</v>
      </c>
      <c r="K5458" s="55" t="s">
        <v>34</v>
      </c>
      <c r="L5458" s="55" t="s">
        <v>236</v>
      </c>
      <c r="M5458" s="55">
        <v>34031</v>
      </c>
      <c r="N5458" s="55"/>
      <c r="O5458" s="55" t="s">
        <v>533</v>
      </c>
      <c r="P5458" s="55">
        <v>48811</v>
      </c>
      <c r="Q5458" s="55" t="s">
        <v>37</v>
      </c>
      <c r="R5458" s="55" t="s">
        <v>38</v>
      </c>
      <c r="S5458" s="55"/>
      <c r="T5458" s="55"/>
      <c r="U5458" s="55" t="s">
        <v>38</v>
      </c>
      <c r="V5458" s="55">
        <v>40.834800000000001</v>
      </c>
      <c r="W5458" s="55">
        <v>-74.152600000000007</v>
      </c>
      <c r="X5458" s="55" t="s">
        <v>39</v>
      </c>
      <c r="Y5458" s="55" t="s">
        <v>423</v>
      </c>
      <c r="Z5458" s="55" t="s">
        <v>34</v>
      </c>
      <c r="AA5458" s="55">
        <v>0</v>
      </c>
      <c r="AB5458" s="55" t="s">
        <v>41</v>
      </c>
      <c r="AC5458" s="55">
        <v>8</v>
      </c>
      <c r="AD5458" s="55"/>
      <c r="AE5458" s="55" t="s">
        <v>45</v>
      </c>
      <c r="AF5458" s="55" t="s">
        <v>46</v>
      </c>
      <c r="AG5458" s="55">
        <v>9.0000000000000006E-5</v>
      </c>
      <c r="AH5458" s="57" t="s">
        <v>44</v>
      </c>
    </row>
    <row r="5459" spans="1:34" x14ac:dyDescent="0.25">
      <c r="A5459" s="54">
        <v>12319611</v>
      </c>
      <c r="B5459" s="55"/>
      <c r="C5459" s="55"/>
      <c r="D5459" s="55">
        <v>61749713</v>
      </c>
      <c r="E5459" s="55"/>
      <c r="F5459" s="55">
        <v>300</v>
      </c>
      <c r="G5459" s="55">
        <v>80025614</v>
      </c>
      <c r="H5459" s="55"/>
      <c r="I5459" s="55">
        <v>2275050012</v>
      </c>
      <c r="J5459" s="55">
        <v>2</v>
      </c>
      <c r="K5459" s="55" t="s">
        <v>34</v>
      </c>
      <c r="L5459" s="55" t="s">
        <v>236</v>
      </c>
      <c r="M5459" s="55">
        <v>34031</v>
      </c>
      <c r="N5459" s="55"/>
      <c r="O5459" s="55" t="s">
        <v>533</v>
      </c>
      <c r="P5459" s="55">
        <v>48811</v>
      </c>
      <c r="Q5459" s="55" t="s">
        <v>37</v>
      </c>
      <c r="R5459" s="55" t="s">
        <v>38</v>
      </c>
      <c r="S5459" s="55"/>
      <c r="T5459" s="55"/>
      <c r="U5459" s="55" t="s">
        <v>38</v>
      </c>
      <c r="V5459" s="55">
        <v>40.834800000000001</v>
      </c>
      <c r="W5459" s="55">
        <v>-74.152600000000007</v>
      </c>
      <c r="X5459" s="55" t="s">
        <v>39</v>
      </c>
      <c r="Y5459" s="55" t="s">
        <v>423</v>
      </c>
      <c r="Z5459" s="55" t="s">
        <v>34</v>
      </c>
      <c r="AA5459" s="55">
        <v>0</v>
      </c>
      <c r="AB5459" s="55" t="s">
        <v>41</v>
      </c>
      <c r="AC5459" s="55">
        <v>8</v>
      </c>
      <c r="AD5459" s="55"/>
      <c r="AE5459" s="55" t="s">
        <v>47</v>
      </c>
      <c r="AF5459" s="55" t="s">
        <v>48</v>
      </c>
      <c r="AG5459" s="55">
        <v>3.8118200000000001E-3</v>
      </c>
      <c r="AH5459" s="57" t="s">
        <v>44</v>
      </c>
    </row>
    <row r="5460" spans="1:34" x14ac:dyDescent="0.25">
      <c r="A5460" s="54">
        <v>12319611</v>
      </c>
      <c r="B5460" s="55"/>
      <c r="C5460" s="55"/>
      <c r="D5460" s="55">
        <v>61749713</v>
      </c>
      <c r="E5460" s="55"/>
      <c r="F5460" s="55">
        <v>300</v>
      </c>
      <c r="G5460" s="55">
        <v>80025514</v>
      </c>
      <c r="H5460" s="55"/>
      <c r="I5460" s="55">
        <v>2275050011</v>
      </c>
      <c r="J5460" s="55">
        <v>2</v>
      </c>
      <c r="K5460" s="55" t="s">
        <v>34</v>
      </c>
      <c r="L5460" s="55" t="s">
        <v>236</v>
      </c>
      <c r="M5460" s="55">
        <v>34031</v>
      </c>
      <c r="N5460" s="55"/>
      <c r="O5460" s="55" t="s">
        <v>533</v>
      </c>
      <c r="P5460" s="55">
        <v>48811</v>
      </c>
      <c r="Q5460" s="55" t="s">
        <v>37</v>
      </c>
      <c r="R5460" s="55" t="s">
        <v>38</v>
      </c>
      <c r="S5460" s="55"/>
      <c r="T5460" s="55"/>
      <c r="U5460" s="55" t="s">
        <v>38</v>
      </c>
      <c r="V5460" s="55">
        <v>40.834800000000001</v>
      </c>
      <c r="W5460" s="55">
        <v>-74.152600000000007</v>
      </c>
      <c r="X5460" s="55" t="s">
        <v>39</v>
      </c>
      <c r="Y5460" s="55" t="s">
        <v>423</v>
      </c>
      <c r="Z5460" s="55" t="s">
        <v>34</v>
      </c>
      <c r="AA5460" s="55">
        <v>0</v>
      </c>
      <c r="AB5460" s="55" t="s">
        <v>41</v>
      </c>
      <c r="AC5460" s="55">
        <v>8</v>
      </c>
      <c r="AD5460" s="55"/>
      <c r="AE5460" s="55" t="s">
        <v>47</v>
      </c>
      <c r="AF5460" s="55" t="s">
        <v>48</v>
      </c>
      <c r="AG5460" s="55">
        <v>1.4699100000000001E-3</v>
      </c>
      <c r="AH5460" s="57" t="s">
        <v>44</v>
      </c>
    </row>
    <row r="5461" spans="1:34" x14ac:dyDescent="0.25">
      <c r="A5461" s="54">
        <v>12319611</v>
      </c>
      <c r="B5461" s="55"/>
      <c r="C5461" s="55"/>
      <c r="D5461" s="55">
        <v>61749713</v>
      </c>
      <c r="E5461" s="55"/>
      <c r="F5461" s="55">
        <v>300</v>
      </c>
      <c r="G5461" s="55">
        <v>80025614</v>
      </c>
      <c r="H5461" s="55"/>
      <c r="I5461" s="55">
        <v>2275050012</v>
      </c>
      <c r="J5461" s="55">
        <v>2</v>
      </c>
      <c r="K5461" s="55" t="s">
        <v>34</v>
      </c>
      <c r="L5461" s="55" t="s">
        <v>236</v>
      </c>
      <c r="M5461" s="55">
        <v>34031</v>
      </c>
      <c r="N5461" s="55"/>
      <c r="O5461" s="55" t="s">
        <v>533</v>
      </c>
      <c r="P5461" s="55">
        <v>48811</v>
      </c>
      <c r="Q5461" s="55" t="s">
        <v>37</v>
      </c>
      <c r="R5461" s="55" t="s">
        <v>38</v>
      </c>
      <c r="S5461" s="55"/>
      <c r="T5461" s="55"/>
      <c r="U5461" s="55" t="s">
        <v>38</v>
      </c>
      <c r="V5461" s="55">
        <v>40.834800000000001</v>
      </c>
      <c r="W5461" s="55">
        <v>-74.152600000000007</v>
      </c>
      <c r="X5461" s="55" t="s">
        <v>39</v>
      </c>
      <c r="Y5461" s="55" t="s">
        <v>423</v>
      </c>
      <c r="Z5461" s="55" t="s">
        <v>34</v>
      </c>
      <c r="AA5461" s="55">
        <v>0</v>
      </c>
      <c r="AB5461" s="55" t="s">
        <v>41</v>
      </c>
      <c r="AC5461" s="55">
        <v>8</v>
      </c>
      <c r="AD5461" s="55"/>
      <c r="AE5461" s="55" t="s">
        <v>49</v>
      </c>
      <c r="AF5461" s="55" t="s">
        <v>50</v>
      </c>
      <c r="AG5461" s="55">
        <v>3.9055499999999998E-3</v>
      </c>
      <c r="AH5461" s="57" t="s">
        <v>44</v>
      </c>
    </row>
    <row r="5462" spans="1:34" x14ac:dyDescent="0.25">
      <c r="A5462" s="54">
        <v>12319611</v>
      </c>
      <c r="B5462" s="55"/>
      <c r="C5462" s="55"/>
      <c r="D5462" s="55">
        <v>61749713</v>
      </c>
      <c r="E5462" s="55"/>
      <c r="F5462" s="55">
        <v>300</v>
      </c>
      <c r="G5462" s="55">
        <v>80025514</v>
      </c>
      <c r="H5462" s="55"/>
      <c r="I5462" s="55">
        <v>2275050011</v>
      </c>
      <c r="J5462" s="55">
        <v>2</v>
      </c>
      <c r="K5462" s="55" t="s">
        <v>34</v>
      </c>
      <c r="L5462" s="55" t="s">
        <v>236</v>
      </c>
      <c r="M5462" s="55">
        <v>34031</v>
      </c>
      <c r="N5462" s="55"/>
      <c r="O5462" s="55" t="s">
        <v>533</v>
      </c>
      <c r="P5462" s="55">
        <v>48811</v>
      </c>
      <c r="Q5462" s="55" t="s">
        <v>37</v>
      </c>
      <c r="R5462" s="55" t="s">
        <v>38</v>
      </c>
      <c r="S5462" s="55"/>
      <c r="T5462" s="55"/>
      <c r="U5462" s="55" t="s">
        <v>38</v>
      </c>
      <c r="V5462" s="55">
        <v>40.834800000000001</v>
      </c>
      <c r="W5462" s="55">
        <v>-74.152600000000007</v>
      </c>
      <c r="X5462" s="55" t="s">
        <v>39</v>
      </c>
      <c r="Y5462" s="55" t="s">
        <v>423</v>
      </c>
      <c r="Z5462" s="55" t="s">
        <v>34</v>
      </c>
      <c r="AA5462" s="55">
        <v>0</v>
      </c>
      <c r="AB5462" s="55" t="s">
        <v>41</v>
      </c>
      <c r="AC5462" s="55">
        <v>8</v>
      </c>
      <c r="AD5462" s="55"/>
      <c r="AE5462" s="55" t="s">
        <v>49</v>
      </c>
      <c r="AF5462" s="55" t="s">
        <v>50</v>
      </c>
      <c r="AG5462" s="55">
        <v>2.1302999999999999E-3</v>
      </c>
      <c r="AH5462" s="57" t="s">
        <v>44</v>
      </c>
    </row>
    <row r="5463" spans="1:34" x14ac:dyDescent="0.25">
      <c r="A5463" s="54">
        <v>12319611</v>
      </c>
      <c r="B5463" s="55"/>
      <c r="C5463" s="55"/>
      <c r="D5463" s="55">
        <v>61749713</v>
      </c>
      <c r="E5463" s="55"/>
      <c r="F5463" s="55">
        <v>300</v>
      </c>
      <c r="G5463" s="55">
        <v>80025514</v>
      </c>
      <c r="H5463" s="55"/>
      <c r="I5463" s="55">
        <v>2275050011</v>
      </c>
      <c r="J5463" s="55">
        <v>2</v>
      </c>
      <c r="K5463" s="55" t="s">
        <v>34</v>
      </c>
      <c r="L5463" s="55" t="s">
        <v>236</v>
      </c>
      <c r="M5463" s="55">
        <v>34031</v>
      </c>
      <c r="N5463" s="55"/>
      <c r="O5463" s="55" t="s">
        <v>533</v>
      </c>
      <c r="P5463" s="55">
        <v>48811</v>
      </c>
      <c r="Q5463" s="55" t="s">
        <v>37</v>
      </c>
      <c r="R5463" s="55" t="s">
        <v>38</v>
      </c>
      <c r="S5463" s="55"/>
      <c r="T5463" s="55"/>
      <c r="U5463" s="55" t="s">
        <v>38</v>
      </c>
      <c r="V5463" s="55">
        <v>40.834800000000001</v>
      </c>
      <c r="W5463" s="55">
        <v>-74.152600000000007</v>
      </c>
      <c r="X5463" s="55" t="s">
        <v>39</v>
      </c>
      <c r="Y5463" s="55" t="s">
        <v>423</v>
      </c>
      <c r="Z5463" s="55" t="s">
        <v>34</v>
      </c>
      <c r="AA5463" s="55">
        <v>0</v>
      </c>
      <c r="AB5463" s="55" t="s">
        <v>41</v>
      </c>
      <c r="AC5463" s="55">
        <v>8</v>
      </c>
      <c r="AD5463" s="55"/>
      <c r="AE5463" s="55" t="s">
        <v>51</v>
      </c>
      <c r="AF5463" s="55" t="s">
        <v>52</v>
      </c>
      <c r="AG5463" s="55">
        <v>5.8500000000000002E-4</v>
      </c>
      <c r="AH5463" s="57" t="s">
        <v>44</v>
      </c>
    </row>
    <row r="5464" spans="1:34" x14ac:dyDescent="0.25">
      <c r="A5464" s="54">
        <v>12319611</v>
      </c>
      <c r="B5464" s="55"/>
      <c r="C5464" s="55"/>
      <c r="D5464" s="55">
        <v>61749713</v>
      </c>
      <c r="E5464" s="55"/>
      <c r="F5464" s="55">
        <v>300</v>
      </c>
      <c r="G5464" s="55">
        <v>80025614</v>
      </c>
      <c r="H5464" s="55"/>
      <c r="I5464" s="55">
        <v>2275050012</v>
      </c>
      <c r="J5464" s="55">
        <v>2</v>
      </c>
      <c r="K5464" s="55" t="s">
        <v>34</v>
      </c>
      <c r="L5464" s="55" t="s">
        <v>236</v>
      </c>
      <c r="M5464" s="55">
        <v>34031</v>
      </c>
      <c r="N5464" s="55"/>
      <c r="O5464" s="55" t="s">
        <v>533</v>
      </c>
      <c r="P5464" s="55">
        <v>48811</v>
      </c>
      <c r="Q5464" s="55" t="s">
        <v>37</v>
      </c>
      <c r="R5464" s="55" t="s">
        <v>38</v>
      </c>
      <c r="S5464" s="55"/>
      <c r="T5464" s="55"/>
      <c r="U5464" s="55" t="s">
        <v>38</v>
      </c>
      <c r="V5464" s="55">
        <v>40.834800000000001</v>
      </c>
      <c r="W5464" s="55">
        <v>-74.152600000000007</v>
      </c>
      <c r="X5464" s="55" t="s">
        <v>39</v>
      </c>
      <c r="Y5464" s="55" t="s">
        <v>423</v>
      </c>
      <c r="Z5464" s="55" t="s">
        <v>34</v>
      </c>
      <c r="AA5464" s="55">
        <v>0</v>
      </c>
      <c r="AB5464" s="55" t="s">
        <v>41</v>
      </c>
      <c r="AC5464" s="55">
        <v>8</v>
      </c>
      <c r="AD5464" s="55"/>
      <c r="AE5464" s="55" t="s">
        <v>51</v>
      </c>
      <c r="AF5464" s="55" t="s">
        <v>52</v>
      </c>
      <c r="AG5464" s="55">
        <v>5.3417999999999998E-3</v>
      </c>
      <c r="AH5464" s="57" t="s">
        <v>44</v>
      </c>
    </row>
    <row r="5465" spans="1:34" x14ac:dyDescent="0.25">
      <c r="A5465" s="54">
        <v>12319611</v>
      </c>
      <c r="B5465" s="55"/>
      <c r="C5465" s="55"/>
      <c r="D5465" s="55">
        <v>61749713</v>
      </c>
      <c r="E5465" s="55"/>
      <c r="F5465" s="55">
        <v>300</v>
      </c>
      <c r="G5465" s="55">
        <v>80025514</v>
      </c>
      <c r="H5465" s="55"/>
      <c r="I5465" s="55">
        <v>2275050011</v>
      </c>
      <c r="J5465" s="55">
        <v>2</v>
      </c>
      <c r="K5465" s="55" t="s">
        <v>34</v>
      </c>
      <c r="L5465" s="55" t="s">
        <v>236</v>
      </c>
      <c r="M5465" s="55">
        <v>34031</v>
      </c>
      <c r="N5465" s="55"/>
      <c r="O5465" s="55" t="s">
        <v>533</v>
      </c>
      <c r="P5465" s="55">
        <v>48811</v>
      </c>
      <c r="Q5465" s="55" t="s">
        <v>37</v>
      </c>
      <c r="R5465" s="55" t="s">
        <v>38</v>
      </c>
      <c r="S5465" s="55"/>
      <c r="T5465" s="55"/>
      <c r="U5465" s="55" t="s">
        <v>38</v>
      </c>
      <c r="V5465" s="55">
        <v>40.834800000000001</v>
      </c>
      <c r="W5465" s="55">
        <v>-74.152600000000007</v>
      </c>
      <c r="X5465" s="55" t="s">
        <v>39</v>
      </c>
      <c r="Y5465" s="55" t="s">
        <v>423</v>
      </c>
      <c r="Z5465" s="55" t="s">
        <v>34</v>
      </c>
      <c r="AA5465" s="55">
        <v>0</v>
      </c>
      <c r="AB5465" s="55" t="s">
        <v>41</v>
      </c>
      <c r="AC5465" s="55">
        <v>8</v>
      </c>
      <c r="AD5465" s="55"/>
      <c r="AE5465" s="55" t="s">
        <v>53</v>
      </c>
      <c r="AF5465" s="55" t="s">
        <v>54</v>
      </c>
      <c r="AG5465" s="55">
        <v>0.108126</v>
      </c>
      <c r="AH5465" s="57" t="s">
        <v>44</v>
      </c>
    </row>
    <row r="5466" spans="1:34" x14ac:dyDescent="0.25">
      <c r="A5466" s="54">
        <v>12319611</v>
      </c>
      <c r="B5466" s="55"/>
      <c r="C5466" s="55"/>
      <c r="D5466" s="55">
        <v>61749713</v>
      </c>
      <c r="E5466" s="55"/>
      <c r="F5466" s="55">
        <v>300</v>
      </c>
      <c r="G5466" s="55">
        <v>80025614</v>
      </c>
      <c r="H5466" s="55"/>
      <c r="I5466" s="55">
        <v>2275050012</v>
      </c>
      <c r="J5466" s="55">
        <v>2</v>
      </c>
      <c r="K5466" s="55" t="s">
        <v>34</v>
      </c>
      <c r="L5466" s="55" t="s">
        <v>236</v>
      </c>
      <c r="M5466" s="55">
        <v>34031</v>
      </c>
      <c r="N5466" s="55"/>
      <c r="O5466" s="55" t="s">
        <v>533</v>
      </c>
      <c r="P5466" s="55">
        <v>48811</v>
      </c>
      <c r="Q5466" s="55" t="s">
        <v>37</v>
      </c>
      <c r="R5466" s="55" t="s">
        <v>38</v>
      </c>
      <c r="S5466" s="55"/>
      <c r="T5466" s="55"/>
      <c r="U5466" s="55" t="s">
        <v>38</v>
      </c>
      <c r="V5466" s="55">
        <v>40.834800000000001</v>
      </c>
      <c r="W5466" s="55">
        <v>-74.152600000000007</v>
      </c>
      <c r="X5466" s="55" t="s">
        <v>39</v>
      </c>
      <c r="Y5466" s="55" t="s">
        <v>423</v>
      </c>
      <c r="Z5466" s="55" t="s">
        <v>34</v>
      </c>
      <c r="AA5466" s="55">
        <v>0</v>
      </c>
      <c r="AB5466" s="55" t="s">
        <v>41</v>
      </c>
      <c r="AC5466" s="55">
        <v>8</v>
      </c>
      <c r="AD5466" s="55"/>
      <c r="AE5466" s="55" t="s">
        <v>53</v>
      </c>
      <c r="AF5466" s="55" t="s">
        <v>54</v>
      </c>
      <c r="AG5466" s="55">
        <v>0.15802099999999999</v>
      </c>
      <c r="AH5466" s="57" t="s">
        <v>44</v>
      </c>
    </row>
    <row r="5467" spans="1:34" x14ac:dyDescent="0.25">
      <c r="A5467" s="54">
        <v>12319611</v>
      </c>
      <c r="B5467" s="55"/>
      <c r="C5467" s="55"/>
      <c r="D5467" s="55">
        <v>61749713</v>
      </c>
      <c r="E5467" s="55"/>
      <c r="F5467" s="55">
        <v>300</v>
      </c>
      <c r="G5467" s="55">
        <v>80025514</v>
      </c>
      <c r="H5467" s="55"/>
      <c r="I5467" s="55">
        <v>2275050011</v>
      </c>
      <c r="J5467" s="55">
        <v>2</v>
      </c>
      <c r="K5467" s="55" t="s">
        <v>34</v>
      </c>
      <c r="L5467" s="55" t="s">
        <v>236</v>
      </c>
      <c r="M5467" s="55">
        <v>34031</v>
      </c>
      <c r="N5467" s="55"/>
      <c r="O5467" s="55" t="s">
        <v>533</v>
      </c>
      <c r="P5467" s="55">
        <v>48811</v>
      </c>
      <c r="Q5467" s="55" t="s">
        <v>37</v>
      </c>
      <c r="R5467" s="55" t="s">
        <v>38</v>
      </c>
      <c r="S5467" s="55"/>
      <c r="T5467" s="55"/>
      <c r="U5467" s="55" t="s">
        <v>38</v>
      </c>
      <c r="V5467" s="55">
        <v>40.834800000000001</v>
      </c>
      <c r="W5467" s="55">
        <v>-74.152600000000007</v>
      </c>
      <c r="X5467" s="55" t="s">
        <v>39</v>
      </c>
      <c r="Y5467" s="55" t="s">
        <v>423</v>
      </c>
      <c r="Z5467" s="55" t="s">
        <v>34</v>
      </c>
      <c r="AA5467" s="55">
        <v>0</v>
      </c>
      <c r="AB5467" s="55" t="s">
        <v>41</v>
      </c>
      <c r="AC5467" s="55">
        <v>8</v>
      </c>
      <c r="AD5467" s="55"/>
      <c r="AE5467" s="55">
        <v>7439921</v>
      </c>
      <c r="AF5467" s="55" t="s">
        <v>55</v>
      </c>
      <c r="AG5467" s="55">
        <v>1.3835599999999999E-4</v>
      </c>
      <c r="AH5467" s="57" t="s">
        <v>44</v>
      </c>
    </row>
    <row r="5468" spans="1:34" x14ac:dyDescent="0.25">
      <c r="A5468" s="54">
        <v>16131411</v>
      </c>
      <c r="B5468" s="55"/>
      <c r="C5468" s="55"/>
      <c r="D5468" s="55">
        <v>103167513</v>
      </c>
      <c r="E5468" s="55"/>
      <c r="F5468" s="55">
        <v>300</v>
      </c>
      <c r="G5468" s="55">
        <v>144807214</v>
      </c>
      <c r="H5468" s="55"/>
      <c r="I5468" s="55">
        <v>2275050012</v>
      </c>
      <c r="J5468" s="55">
        <v>2</v>
      </c>
      <c r="K5468" s="55" t="s">
        <v>34</v>
      </c>
      <c r="L5468" s="55" t="s">
        <v>103</v>
      </c>
      <c r="M5468" s="55">
        <v>34023</v>
      </c>
      <c r="N5468" s="55"/>
      <c r="O5468" s="55" t="s">
        <v>534</v>
      </c>
      <c r="P5468" s="55">
        <v>48811</v>
      </c>
      <c r="Q5468" s="55" t="s">
        <v>37</v>
      </c>
      <c r="R5468" s="55" t="s">
        <v>38</v>
      </c>
      <c r="S5468" s="55"/>
      <c r="T5468" s="55"/>
      <c r="U5468" s="55" t="s">
        <v>38</v>
      </c>
      <c r="V5468" s="55">
        <v>40.300108999999999</v>
      </c>
      <c r="W5468" s="55">
        <v>-74.532931000000005</v>
      </c>
      <c r="X5468" s="55" t="s">
        <v>110</v>
      </c>
      <c r="Y5468" s="55" t="s">
        <v>397</v>
      </c>
      <c r="Z5468" s="55" t="s">
        <v>34</v>
      </c>
      <c r="AA5468" s="55">
        <v>0</v>
      </c>
      <c r="AB5468" s="55" t="s">
        <v>41</v>
      </c>
      <c r="AC5468" s="55">
        <v>8</v>
      </c>
      <c r="AD5468" s="55"/>
      <c r="AE5468" s="55" t="s">
        <v>42</v>
      </c>
      <c r="AF5468" s="55" t="s">
        <v>43</v>
      </c>
      <c r="AG5468" s="55">
        <v>1.1376499999999999E-2</v>
      </c>
      <c r="AH5468" s="57" t="s">
        <v>44</v>
      </c>
    </row>
    <row r="5469" spans="1:34" x14ac:dyDescent="0.25">
      <c r="A5469" s="54">
        <v>16131411</v>
      </c>
      <c r="B5469" s="55"/>
      <c r="C5469" s="55"/>
      <c r="D5469" s="55">
        <v>103167513</v>
      </c>
      <c r="E5469" s="55"/>
      <c r="F5469" s="55">
        <v>300</v>
      </c>
      <c r="G5469" s="55">
        <v>144807114</v>
      </c>
      <c r="H5469" s="55"/>
      <c r="I5469" s="55">
        <v>2275050011</v>
      </c>
      <c r="J5469" s="55">
        <v>2</v>
      </c>
      <c r="K5469" s="55" t="s">
        <v>34</v>
      </c>
      <c r="L5469" s="55" t="s">
        <v>103</v>
      </c>
      <c r="M5469" s="55">
        <v>34023</v>
      </c>
      <c r="N5469" s="55"/>
      <c r="O5469" s="55" t="s">
        <v>534</v>
      </c>
      <c r="P5469" s="55">
        <v>48811</v>
      </c>
      <c r="Q5469" s="55" t="s">
        <v>37</v>
      </c>
      <c r="R5469" s="55" t="s">
        <v>38</v>
      </c>
      <c r="S5469" s="55"/>
      <c r="T5469" s="55"/>
      <c r="U5469" s="55" t="s">
        <v>38</v>
      </c>
      <c r="V5469" s="55">
        <v>40.300108999999999</v>
      </c>
      <c r="W5469" s="55">
        <v>-74.532931000000005</v>
      </c>
      <c r="X5469" s="55" t="s">
        <v>110</v>
      </c>
      <c r="Y5469" s="55" t="s">
        <v>397</v>
      </c>
      <c r="Z5469" s="55" t="s">
        <v>34</v>
      </c>
      <c r="AA5469" s="55">
        <v>0</v>
      </c>
      <c r="AB5469" s="55" t="s">
        <v>41</v>
      </c>
      <c r="AC5469" s="55">
        <v>8</v>
      </c>
      <c r="AD5469" s="55"/>
      <c r="AE5469" s="55" t="s">
        <v>42</v>
      </c>
      <c r="AF5469" s="55" t="s">
        <v>43</v>
      </c>
      <c r="AG5469" s="55">
        <v>1.3542700000000001E-3</v>
      </c>
      <c r="AH5469" s="57" t="s">
        <v>44</v>
      </c>
    </row>
    <row r="5470" spans="1:34" x14ac:dyDescent="0.25">
      <c r="A5470" s="54">
        <v>16131411</v>
      </c>
      <c r="B5470" s="55"/>
      <c r="C5470" s="55"/>
      <c r="D5470" s="55">
        <v>103167513</v>
      </c>
      <c r="E5470" s="55"/>
      <c r="F5470" s="55">
        <v>300</v>
      </c>
      <c r="G5470" s="55">
        <v>144807114</v>
      </c>
      <c r="H5470" s="55"/>
      <c r="I5470" s="55">
        <v>2275050011</v>
      </c>
      <c r="J5470" s="55">
        <v>2</v>
      </c>
      <c r="K5470" s="55" t="s">
        <v>34</v>
      </c>
      <c r="L5470" s="55" t="s">
        <v>103</v>
      </c>
      <c r="M5470" s="55">
        <v>34023</v>
      </c>
      <c r="N5470" s="55"/>
      <c r="O5470" s="55" t="s">
        <v>534</v>
      </c>
      <c r="P5470" s="55">
        <v>48811</v>
      </c>
      <c r="Q5470" s="55" t="s">
        <v>37</v>
      </c>
      <c r="R5470" s="55" t="s">
        <v>38</v>
      </c>
      <c r="S5470" s="55"/>
      <c r="T5470" s="55"/>
      <c r="U5470" s="55" t="s">
        <v>38</v>
      </c>
      <c r="V5470" s="55">
        <v>40.300108999999999</v>
      </c>
      <c r="W5470" s="55">
        <v>-74.532931000000005</v>
      </c>
      <c r="X5470" s="55" t="s">
        <v>110</v>
      </c>
      <c r="Y5470" s="55" t="s">
        <v>397</v>
      </c>
      <c r="Z5470" s="55" t="s">
        <v>34</v>
      </c>
      <c r="AA5470" s="55">
        <v>0</v>
      </c>
      <c r="AB5470" s="55" t="s">
        <v>41</v>
      </c>
      <c r="AC5470" s="55">
        <v>8</v>
      </c>
      <c r="AD5470" s="55"/>
      <c r="AE5470" s="55" t="s">
        <v>45</v>
      </c>
      <c r="AF5470" s="55" t="s">
        <v>46</v>
      </c>
      <c r="AG5470" s="55">
        <v>9.0000000000000006E-5</v>
      </c>
      <c r="AH5470" s="57" t="s">
        <v>44</v>
      </c>
    </row>
    <row r="5471" spans="1:34" x14ac:dyDescent="0.25">
      <c r="A5471" s="54">
        <v>16131411</v>
      </c>
      <c r="B5471" s="55"/>
      <c r="C5471" s="55"/>
      <c r="D5471" s="55">
        <v>103167513</v>
      </c>
      <c r="E5471" s="55"/>
      <c r="F5471" s="55">
        <v>300</v>
      </c>
      <c r="G5471" s="55">
        <v>144807214</v>
      </c>
      <c r="H5471" s="55"/>
      <c r="I5471" s="55">
        <v>2275050012</v>
      </c>
      <c r="J5471" s="55">
        <v>2</v>
      </c>
      <c r="K5471" s="55" t="s">
        <v>34</v>
      </c>
      <c r="L5471" s="55" t="s">
        <v>103</v>
      </c>
      <c r="M5471" s="55">
        <v>34023</v>
      </c>
      <c r="N5471" s="55"/>
      <c r="O5471" s="55" t="s">
        <v>534</v>
      </c>
      <c r="P5471" s="55">
        <v>48811</v>
      </c>
      <c r="Q5471" s="55" t="s">
        <v>37</v>
      </c>
      <c r="R5471" s="55" t="s">
        <v>38</v>
      </c>
      <c r="S5471" s="55"/>
      <c r="T5471" s="55"/>
      <c r="U5471" s="55" t="s">
        <v>38</v>
      </c>
      <c r="V5471" s="55">
        <v>40.300108999999999</v>
      </c>
      <c r="W5471" s="55">
        <v>-74.532931000000005</v>
      </c>
      <c r="X5471" s="55" t="s">
        <v>110</v>
      </c>
      <c r="Y5471" s="55" t="s">
        <v>397</v>
      </c>
      <c r="Z5471" s="55" t="s">
        <v>34</v>
      </c>
      <c r="AA5471" s="55">
        <v>0</v>
      </c>
      <c r="AB5471" s="55" t="s">
        <v>41</v>
      </c>
      <c r="AC5471" s="55">
        <v>8</v>
      </c>
      <c r="AD5471" s="55"/>
      <c r="AE5471" s="55" t="s">
        <v>45</v>
      </c>
      <c r="AF5471" s="55" t="s">
        <v>46</v>
      </c>
      <c r="AG5471" s="55">
        <v>1.2140199999999999E-3</v>
      </c>
      <c r="AH5471" s="57" t="s">
        <v>44</v>
      </c>
    </row>
    <row r="5472" spans="1:34" x14ac:dyDescent="0.25">
      <c r="A5472" s="54">
        <v>16131411</v>
      </c>
      <c r="B5472" s="55"/>
      <c r="C5472" s="55"/>
      <c r="D5472" s="55">
        <v>103167513</v>
      </c>
      <c r="E5472" s="55"/>
      <c r="F5472" s="55">
        <v>300</v>
      </c>
      <c r="G5472" s="55">
        <v>144807214</v>
      </c>
      <c r="H5472" s="55"/>
      <c r="I5472" s="55">
        <v>2275050012</v>
      </c>
      <c r="J5472" s="55">
        <v>2</v>
      </c>
      <c r="K5472" s="55" t="s">
        <v>34</v>
      </c>
      <c r="L5472" s="55" t="s">
        <v>103</v>
      </c>
      <c r="M5472" s="55">
        <v>34023</v>
      </c>
      <c r="N5472" s="55"/>
      <c r="O5472" s="55" t="s">
        <v>534</v>
      </c>
      <c r="P5472" s="55">
        <v>48811</v>
      </c>
      <c r="Q5472" s="55" t="s">
        <v>37</v>
      </c>
      <c r="R5472" s="55" t="s">
        <v>38</v>
      </c>
      <c r="S5472" s="55"/>
      <c r="T5472" s="55"/>
      <c r="U5472" s="55" t="s">
        <v>38</v>
      </c>
      <c r="V5472" s="55">
        <v>40.300108999999999</v>
      </c>
      <c r="W5472" s="55">
        <v>-74.532931000000005</v>
      </c>
      <c r="X5472" s="55" t="s">
        <v>110</v>
      </c>
      <c r="Y5472" s="55" t="s">
        <v>397</v>
      </c>
      <c r="Z5472" s="55" t="s">
        <v>34</v>
      </c>
      <c r="AA5472" s="55">
        <v>0</v>
      </c>
      <c r="AB5472" s="55" t="s">
        <v>41</v>
      </c>
      <c r="AC5472" s="55">
        <v>8</v>
      </c>
      <c r="AD5472" s="55"/>
      <c r="AE5472" s="55" t="s">
        <v>47</v>
      </c>
      <c r="AF5472" s="55" t="s">
        <v>48</v>
      </c>
      <c r="AG5472" s="55">
        <v>3.8118200000000001E-3</v>
      </c>
      <c r="AH5472" s="57" t="s">
        <v>44</v>
      </c>
    </row>
    <row r="5473" spans="1:34" x14ac:dyDescent="0.25">
      <c r="A5473" s="54">
        <v>16131411</v>
      </c>
      <c r="B5473" s="55"/>
      <c r="C5473" s="55"/>
      <c r="D5473" s="55">
        <v>103167513</v>
      </c>
      <c r="E5473" s="55"/>
      <c r="F5473" s="55">
        <v>300</v>
      </c>
      <c r="G5473" s="55">
        <v>144807114</v>
      </c>
      <c r="H5473" s="55"/>
      <c r="I5473" s="55">
        <v>2275050011</v>
      </c>
      <c r="J5473" s="55">
        <v>2</v>
      </c>
      <c r="K5473" s="55" t="s">
        <v>34</v>
      </c>
      <c r="L5473" s="55" t="s">
        <v>103</v>
      </c>
      <c r="M5473" s="55">
        <v>34023</v>
      </c>
      <c r="N5473" s="55"/>
      <c r="O5473" s="55" t="s">
        <v>534</v>
      </c>
      <c r="P5473" s="55">
        <v>48811</v>
      </c>
      <c r="Q5473" s="55" t="s">
        <v>37</v>
      </c>
      <c r="R5473" s="55" t="s">
        <v>38</v>
      </c>
      <c r="S5473" s="55"/>
      <c r="T5473" s="55"/>
      <c r="U5473" s="55" t="s">
        <v>38</v>
      </c>
      <c r="V5473" s="55">
        <v>40.300108999999999</v>
      </c>
      <c r="W5473" s="55">
        <v>-74.532931000000005</v>
      </c>
      <c r="X5473" s="55" t="s">
        <v>110</v>
      </c>
      <c r="Y5473" s="55" t="s">
        <v>397</v>
      </c>
      <c r="Z5473" s="55" t="s">
        <v>34</v>
      </c>
      <c r="AA5473" s="55">
        <v>0</v>
      </c>
      <c r="AB5473" s="55" t="s">
        <v>41</v>
      </c>
      <c r="AC5473" s="55">
        <v>8</v>
      </c>
      <c r="AD5473" s="55"/>
      <c r="AE5473" s="55" t="s">
        <v>47</v>
      </c>
      <c r="AF5473" s="55" t="s">
        <v>48</v>
      </c>
      <c r="AG5473" s="55">
        <v>1.4699100000000001E-3</v>
      </c>
      <c r="AH5473" s="57" t="s">
        <v>44</v>
      </c>
    </row>
    <row r="5474" spans="1:34" x14ac:dyDescent="0.25">
      <c r="A5474" s="54">
        <v>16131411</v>
      </c>
      <c r="B5474" s="55"/>
      <c r="C5474" s="55"/>
      <c r="D5474" s="55">
        <v>103167513</v>
      </c>
      <c r="E5474" s="55"/>
      <c r="F5474" s="55">
        <v>300</v>
      </c>
      <c r="G5474" s="55">
        <v>144807214</v>
      </c>
      <c r="H5474" s="55"/>
      <c r="I5474" s="55">
        <v>2275050012</v>
      </c>
      <c r="J5474" s="55">
        <v>2</v>
      </c>
      <c r="K5474" s="55" t="s">
        <v>34</v>
      </c>
      <c r="L5474" s="55" t="s">
        <v>103</v>
      </c>
      <c r="M5474" s="55">
        <v>34023</v>
      </c>
      <c r="N5474" s="55"/>
      <c r="O5474" s="55" t="s">
        <v>534</v>
      </c>
      <c r="P5474" s="55">
        <v>48811</v>
      </c>
      <c r="Q5474" s="55" t="s">
        <v>37</v>
      </c>
      <c r="R5474" s="55" t="s">
        <v>38</v>
      </c>
      <c r="S5474" s="55"/>
      <c r="T5474" s="55"/>
      <c r="U5474" s="55" t="s">
        <v>38</v>
      </c>
      <c r="V5474" s="55">
        <v>40.300108999999999</v>
      </c>
      <c r="W5474" s="55">
        <v>-74.532931000000005</v>
      </c>
      <c r="X5474" s="55" t="s">
        <v>110</v>
      </c>
      <c r="Y5474" s="55" t="s">
        <v>397</v>
      </c>
      <c r="Z5474" s="55" t="s">
        <v>34</v>
      </c>
      <c r="AA5474" s="55">
        <v>0</v>
      </c>
      <c r="AB5474" s="55" t="s">
        <v>41</v>
      </c>
      <c r="AC5474" s="55">
        <v>8</v>
      </c>
      <c r="AD5474" s="55"/>
      <c r="AE5474" s="55" t="s">
        <v>49</v>
      </c>
      <c r="AF5474" s="55" t="s">
        <v>50</v>
      </c>
      <c r="AG5474" s="55">
        <v>3.9055499999999998E-3</v>
      </c>
      <c r="AH5474" s="57" t="s">
        <v>44</v>
      </c>
    </row>
    <row r="5475" spans="1:34" x14ac:dyDescent="0.25">
      <c r="A5475" s="54">
        <v>16131411</v>
      </c>
      <c r="B5475" s="55"/>
      <c r="C5475" s="55"/>
      <c r="D5475" s="55">
        <v>103167513</v>
      </c>
      <c r="E5475" s="55"/>
      <c r="F5475" s="55">
        <v>300</v>
      </c>
      <c r="G5475" s="55">
        <v>144807114</v>
      </c>
      <c r="H5475" s="55"/>
      <c r="I5475" s="55">
        <v>2275050011</v>
      </c>
      <c r="J5475" s="55">
        <v>2</v>
      </c>
      <c r="K5475" s="55" t="s">
        <v>34</v>
      </c>
      <c r="L5475" s="55" t="s">
        <v>103</v>
      </c>
      <c r="M5475" s="55">
        <v>34023</v>
      </c>
      <c r="N5475" s="55"/>
      <c r="O5475" s="55" t="s">
        <v>534</v>
      </c>
      <c r="P5475" s="55">
        <v>48811</v>
      </c>
      <c r="Q5475" s="55" t="s">
        <v>37</v>
      </c>
      <c r="R5475" s="55" t="s">
        <v>38</v>
      </c>
      <c r="S5475" s="55"/>
      <c r="T5475" s="55"/>
      <c r="U5475" s="55" t="s">
        <v>38</v>
      </c>
      <c r="V5475" s="55">
        <v>40.300108999999999</v>
      </c>
      <c r="W5475" s="55">
        <v>-74.532931000000005</v>
      </c>
      <c r="X5475" s="55" t="s">
        <v>110</v>
      </c>
      <c r="Y5475" s="55" t="s">
        <v>397</v>
      </c>
      <c r="Z5475" s="55" t="s">
        <v>34</v>
      </c>
      <c r="AA5475" s="55">
        <v>0</v>
      </c>
      <c r="AB5475" s="55" t="s">
        <v>41</v>
      </c>
      <c r="AC5475" s="55">
        <v>8</v>
      </c>
      <c r="AD5475" s="55"/>
      <c r="AE5475" s="55" t="s">
        <v>49</v>
      </c>
      <c r="AF5475" s="55" t="s">
        <v>50</v>
      </c>
      <c r="AG5475" s="55">
        <v>2.1302999999999999E-3</v>
      </c>
      <c r="AH5475" s="57" t="s">
        <v>44</v>
      </c>
    </row>
    <row r="5476" spans="1:34" x14ac:dyDescent="0.25">
      <c r="A5476" s="54">
        <v>16131411</v>
      </c>
      <c r="B5476" s="55"/>
      <c r="C5476" s="55"/>
      <c r="D5476" s="55">
        <v>103167513</v>
      </c>
      <c r="E5476" s="55"/>
      <c r="F5476" s="55">
        <v>300</v>
      </c>
      <c r="G5476" s="55">
        <v>144807214</v>
      </c>
      <c r="H5476" s="55"/>
      <c r="I5476" s="55">
        <v>2275050012</v>
      </c>
      <c r="J5476" s="55">
        <v>2</v>
      </c>
      <c r="K5476" s="55" t="s">
        <v>34</v>
      </c>
      <c r="L5476" s="55" t="s">
        <v>103</v>
      </c>
      <c r="M5476" s="55">
        <v>34023</v>
      </c>
      <c r="N5476" s="55"/>
      <c r="O5476" s="55" t="s">
        <v>534</v>
      </c>
      <c r="P5476" s="55">
        <v>48811</v>
      </c>
      <c r="Q5476" s="55" t="s">
        <v>37</v>
      </c>
      <c r="R5476" s="55" t="s">
        <v>38</v>
      </c>
      <c r="S5476" s="55"/>
      <c r="T5476" s="55"/>
      <c r="U5476" s="55" t="s">
        <v>38</v>
      </c>
      <c r="V5476" s="55">
        <v>40.300108999999999</v>
      </c>
      <c r="W5476" s="55">
        <v>-74.532931000000005</v>
      </c>
      <c r="X5476" s="55" t="s">
        <v>110</v>
      </c>
      <c r="Y5476" s="55" t="s">
        <v>397</v>
      </c>
      <c r="Z5476" s="55" t="s">
        <v>34</v>
      </c>
      <c r="AA5476" s="55">
        <v>0</v>
      </c>
      <c r="AB5476" s="55" t="s">
        <v>41</v>
      </c>
      <c r="AC5476" s="55">
        <v>8</v>
      </c>
      <c r="AD5476" s="55"/>
      <c r="AE5476" s="55" t="s">
        <v>51</v>
      </c>
      <c r="AF5476" s="55" t="s">
        <v>52</v>
      </c>
      <c r="AG5476" s="55">
        <v>5.3417999999999998E-3</v>
      </c>
      <c r="AH5476" s="57" t="s">
        <v>44</v>
      </c>
    </row>
    <row r="5477" spans="1:34" x14ac:dyDescent="0.25">
      <c r="A5477" s="54">
        <v>16131411</v>
      </c>
      <c r="B5477" s="55"/>
      <c r="C5477" s="55"/>
      <c r="D5477" s="55">
        <v>103167513</v>
      </c>
      <c r="E5477" s="55"/>
      <c r="F5477" s="55">
        <v>300</v>
      </c>
      <c r="G5477" s="55">
        <v>144807114</v>
      </c>
      <c r="H5477" s="55"/>
      <c r="I5477" s="55">
        <v>2275050011</v>
      </c>
      <c r="J5477" s="55">
        <v>2</v>
      </c>
      <c r="K5477" s="55" t="s">
        <v>34</v>
      </c>
      <c r="L5477" s="55" t="s">
        <v>103</v>
      </c>
      <c r="M5477" s="55">
        <v>34023</v>
      </c>
      <c r="N5477" s="55"/>
      <c r="O5477" s="55" t="s">
        <v>534</v>
      </c>
      <c r="P5477" s="55">
        <v>48811</v>
      </c>
      <c r="Q5477" s="55" t="s">
        <v>37</v>
      </c>
      <c r="R5477" s="55" t="s">
        <v>38</v>
      </c>
      <c r="S5477" s="55"/>
      <c r="T5477" s="55"/>
      <c r="U5477" s="55" t="s">
        <v>38</v>
      </c>
      <c r="V5477" s="55">
        <v>40.300108999999999</v>
      </c>
      <c r="W5477" s="55">
        <v>-74.532931000000005</v>
      </c>
      <c r="X5477" s="55" t="s">
        <v>110</v>
      </c>
      <c r="Y5477" s="55" t="s">
        <v>397</v>
      </c>
      <c r="Z5477" s="55" t="s">
        <v>34</v>
      </c>
      <c r="AA5477" s="55">
        <v>0</v>
      </c>
      <c r="AB5477" s="55" t="s">
        <v>41</v>
      </c>
      <c r="AC5477" s="55">
        <v>8</v>
      </c>
      <c r="AD5477" s="55"/>
      <c r="AE5477" s="55" t="s">
        <v>51</v>
      </c>
      <c r="AF5477" s="55" t="s">
        <v>52</v>
      </c>
      <c r="AG5477" s="55">
        <v>5.8500000000000002E-4</v>
      </c>
      <c r="AH5477" s="57" t="s">
        <v>44</v>
      </c>
    </row>
    <row r="5478" spans="1:34" x14ac:dyDescent="0.25">
      <c r="A5478" s="54">
        <v>16131411</v>
      </c>
      <c r="B5478" s="55"/>
      <c r="C5478" s="55"/>
      <c r="D5478" s="55">
        <v>103167513</v>
      </c>
      <c r="E5478" s="55"/>
      <c r="F5478" s="55">
        <v>300</v>
      </c>
      <c r="G5478" s="55">
        <v>144807214</v>
      </c>
      <c r="H5478" s="55"/>
      <c r="I5478" s="55">
        <v>2275050012</v>
      </c>
      <c r="J5478" s="55">
        <v>2</v>
      </c>
      <c r="K5478" s="55" t="s">
        <v>34</v>
      </c>
      <c r="L5478" s="55" t="s">
        <v>103</v>
      </c>
      <c r="M5478" s="55">
        <v>34023</v>
      </c>
      <c r="N5478" s="55"/>
      <c r="O5478" s="55" t="s">
        <v>534</v>
      </c>
      <c r="P5478" s="55">
        <v>48811</v>
      </c>
      <c r="Q5478" s="55" t="s">
        <v>37</v>
      </c>
      <c r="R5478" s="55" t="s">
        <v>38</v>
      </c>
      <c r="S5478" s="55"/>
      <c r="T5478" s="55"/>
      <c r="U5478" s="55" t="s">
        <v>38</v>
      </c>
      <c r="V5478" s="55">
        <v>40.300108999999999</v>
      </c>
      <c r="W5478" s="55">
        <v>-74.532931000000005</v>
      </c>
      <c r="X5478" s="55" t="s">
        <v>110</v>
      </c>
      <c r="Y5478" s="55" t="s">
        <v>397</v>
      </c>
      <c r="Z5478" s="55" t="s">
        <v>34</v>
      </c>
      <c r="AA5478" s="55">
        <v>0</v>
      </c>
      <c r="AB5478" s="55" t="s">
        <v>41</v>
      </c>
      <c r="AC5478" s="55">
        <v>8</v>
      </c>
      <c r="AD5478" s="55"/>
      <c r="AE5478" s="55" t="s">
        <v>53</v>
      </c>
      <c r="AF5478" s="55" t="s">
        <v>54</v>
      </c>
      <c r="AG5478" s="55">
        <v>0.15802099999999999</v>
      </c>
      <c r="AH5478" s="57" t="s">
        <v>44</v>
      </c>
    </row>
    <row r="5479" spans="1:34" x14ac:dyDescent="0.25">
      <c r="A5479" s="54">
        <v>16131411</v>
      </c>
      <c r="B5479" s="55"/>
      <c r="C5479" s="55"/>
      <c r="D5479" s="55">
        <v>103167513</v>
      </c>
      <c r="E5479" s="55"/>
      <c r="F5479" s="55">
        <v>300</v>
      </c>
      <c r="G5479" s="55">
        <v>144807114</v>
      </c>
      <c r="H5479" s="55"/>
      <c r="I5479" s="55">
        <v>2275050011</v>
      </c>
      <c r="J5479" s="55">
        <v>2</v>
      </c>
      <c r="K5479" s="55" t="s">
        <v>34</v>
      </c>
      <c r="L5479" s="55" t="s">
        <v>103</v>
      </c>
      <c r="M5479" s="55">
        <v>34023</v>
      </c>
      <c r="N5479" s="55"/>
      <c r="O5479" s="55" t="s">
        <v>534</v>
      </c>
      <c r="P5479" s="55">
        <v>48811</v>
      </c>
      <c r="Q5479" s="55" t="s">
        <v>37</v>
      </c>
      <c r="R5479" s="55" t="s">
        <v>38</v>
      </c>
      <c r="S5479" s="55"/>
      <c r="T5479" s="55"/>
      <c r="U5479" s="55" t="s">
        <v>38</v>
      </c>
      <c r="V5479" s="55">
        <v>40.300108999999999</v>
      </c>
      <c r="W5479" s="55">
        <v>-74.532931000000005</v>
      </c>
      <c r="X5479" s="55" t="s">
        <v>110</v>
      </c>
      <c r="Y5479" s="55" t="s">
        <v>397</v>
      </c>
      <c r="Z5479" s="55" t="s">
        <v>34</v>
      </c>
      <c r="AA5479" s="55">
        <v>0</v>
      </c>
      <c r="AB5479" s="55" t="s">
        <v>41</v>
      </c>
      <c r="AC5479" s="55">
        <v>8</v>
      </c>
      <c r="AD5479" s="55"/>
      <c r="AE5479" s="55" t="s">
        <v>53</v>
      </c>
      <c r="AF5479" s="55" t="s">
        <v>54</v>
      </c>
      <c r="AG5479" s="55">
        <v>0.108126</v>
      </c>
      <c r="AH5479" s="57" t="s">
        <v>44</v>
      </c>
    </row>
    <row r="5480" spans="1:34" x14ac:dyDescent="0.25">
      <c r="A5480" s="54">
        <v>16131411</v>
      </c>
      <c r="B5480" s="55"/>
      <c r="C5480" s="55"/>
      <c r="D5480" s="55">
        <v>103167513</v>
      </c>
      <c r="E5480" s="55"/>
      <c r="F5480" s="55">
        <v>300</v>
      </c>
      <c r="G5480" s="55">
        <v>144807114</v>
      </c>
      <c r="H5480" s="55"/>
      <c r="I5480" s="55">
        <v>2275050011</v>
      </c>
      <c r="J5480" s="55">
        <v>2</v>
      </c>
      <c r="K5480" s="55" t="s">
        <v>34</v>
      </c>
      <c r="L5480" s="55" t="s">
        <v>103</v>
      </c>
      <c r="M5480" s="55">
        <v>34023</v>
      </c>
      <c r="N5480" s="55"/>
      <c r="O5480" s="55" t="s">
        <v>534</v>
      </c>
      <c r="P5480" s="55">
        <v>48811</v>
      </c>
      <c r="Q5480" s="55" t="s">
        <v>37</v>
      </c>
      <c r="R5480" s="55" t="s">
        <v>38</v>
      </c>
      <c r="S5480" s="55"/>
      <c r="T5480" s="55"/>
      <c r="U5480" s="55" t="s">
        <v>38</v>
      </c>
      <c r="V5480" s="55">
        <v>40.300108999999999</v>
      </c>
      <c r="W5480" s="55">
        <v>-74.532931000000005</v>
      </c>
      <c r="X5480" s="55" t="s">
        <v>110</v>
      </c>
      <c r="Y5480" s="55" t="s">
        <v>397</v>
      </c>
      <c r="Z5480" s="55" t="s">
        <v>34</v>
      </c>
      <c r="AA5480" s="55">
        <v>0</v>
      </c>
      <c r="AB5480" s="55" t="s">
        <v>41</v>
      </c>
      <c r="AC5480" s="55">
        <v>8</v>
      </c>
      <c r="AD5480" s="55"/>
      <c r="AE5480" s="55">
        <v>7439921</v>
      </c>
      <c r="AF5480" s="55" t="s">
        <v>55</v>
      </c>
      <c r="AG5480" s="55">
        <v>1.3835599999999999E-4</v>
      </c>
      <c r="AH5480" s="57" t="s">
        <v>44</v>
      </c>
    </row>
    <row r="5481" spans="1:34" x14ac:dyDescent="0.25">
      <c r="A5481" s="54">
        <v>12321211</v>
      </c>
      <c r="B5481" s="55"/>
      <c r="C5481" s="55"/>
      <c r="D5481" s="55">
        <v>61751413</v>
      </c>
      <c r="E5481" s="55"/>
      <c r="F5481" s="55">
        <v>300</v>
      </c>
      <c r="G5481" s="55">
        <v>80028914</v>
      </c>
      <c r="H5481" s="55"/>
      <c r="I5481" s="55">
        <v>2275050011</v>
      </c>
      <c r="J5481" s="55">
        <v>2</v>
      </c>
      <c r="K5481" s="55" t="s">
        <v>34</v>
      </c>
      <c r="L5481" s="55" t="s">
        <v>35</v>
      </c>
      <c r="M5481" s="55">
        <v>34025</v>
      </c>
      <c r="N5481" s="55"/>
      <c r="O5481" s="55" t="s">
        <v>535</v>
      </c>
      <c r="P5481" s="55">
        <v>48811</v>
      </c>
      <c r="Q5481" s="55" t="s">
        <v>37</v>
      </c>
      <c r="R5481" s="55" t="s">
        <v>38</v>
      </c>
      <c r="S5481" s="55"/>
      <c r="T5481" s="55"/>
      <c r="U5481" s="55" t="s">
        <v>38</v>
      </c>
      <c r="V5481" s="55">
        <v>40.316800000000001</v>
      </c>
      <c r="W5481" s="55">
        <v>-74.032899999999998</v>
      </c>
      <c r="X5481" s="55" t="s">
        <v>39</v>
      </c>
      <c r="Y5481" s="55" t="s">
        <v>280</v>
      </c>
      <c r="Z5481" s="55" t="s">
        <v>34</v>
      </c>
      <c r="AA5481" s="55">
        <v>0</v>
      </c>
      <c r="AB5481" s="55" t="s">
        <v>41</v>
      </c>
      <c r="AC5481" s="55">
        <v>8</v>
      </c>
      <c r="AD5481" s="55"/>
      <c r="AE5481" s="55" t="s">
        <v>42</v>
      </c>
      <c r="AF5481" s="55" t="s">
        <v>43</v>
      </c>
      <c r="AG5481" s="55">
        <v>1.3542700000000001E-3</v>
      </c>
      <c r="AH5481" s="57" t="s">
        <v>44</v>
      </c>
    </row>
    <row r="5482" spans="1:34" x14ac:dyDescent="0.25">
      <c r="A5482" s="54">
        <v>12321211</v>
      </c>
      <c r="B5482" s="55"/>
      <c r="C5482" s="55"/>
      <c r="D5482" s="55">
        <v>61751413</v>
      </c>
      <c r="E5482" s="55"/>
      <c r="F5482" s="55">
        <v>300</v>
      </c>
      <c r="G5482" s="55">
        <v>80029014</v>
      </c>
      <c r="H5482" s="55"/>
      <c r="I5482" s="55">
        <v>2275050012</v>
      </c>
      <c r="J5482" s="55">
        <v>2</v>
      </c>
      <c r="K5482" s="55" t="s">
        <v>34</v>
      </c>
      <c r="L5482" s="55" t="s">
        <v>35</v>
      </c>
      <c r="M5482" s="55">
        <v>34025</v>
      </c>
      <c r="N5482" s="55"/>
      <c r="O5482" s="55" t="s">
        <v>535</v>
      </c>
      <c r="P5482" s="55">
        <v>48811</v>
      </c>
      <c r="Q5482" s="55" t="s">
        <v>37</v>
      </c>
      <c r="R5482" s="55" t="s">
        <v>38</v>
      </c>
      <c r="S5482" s="55"/>
      <c r="T5482" s="55"/>
      <c r="U5482" s="55" t="s">
        <v>38</v>
      </c>
      <c r="V5482" s="55">
        <v>40.316800000000001</v>
      </c>
      <c r="W5482" s="55">
        <v>-74.032899999999998</v>
      </c>
      <c r="X5482" s="55" t="s">
        <v>39</v>
      </c>
      <c r="Y5482" s="55" t="s">
        <v>280</v>
      </c>
      <c r="Z5482" s="55" t="s">
        <v>34</v>
      </c>
      <c r="AA5482" s="55">
        <v>0</v>
      </c>
      <c r="AB5482" s="55" t="s">
        <v>41</v>
      </c>
      <c r="AC5482" s="55">
        <v>8</v>
      </c>
      <c r="AD5482" s="55"/>
      <c r="AE5482" s="55" t="s">
        <v>42</v>
      </c>
      <c r="AF5482" s="55" t="s">
        <v>43</v>
      </c>
      <c r="AG5482" s="55">
        <v>1.1376499999999999E-2</v>
      </c>
      <c r="AH5482" s="57" t="s">
        <v>44</v>
      </c>
    </row>
    <row r="5483" spans="1:34" x14ac:dyDescent="0.25">
      <c r="A5483" s="54">
        <v>12321211</v>
      </c>
      <c r="B5483" s="55"/>
      <c r="C5483" s="55"/>
      <c r="D5483" s="55">
        <v>61751413</v>
      </c>
      <c r="E5483" s="55"/>
      <c r="F5483" s="55">
        <v>300</v>
      </c>
      <c r="G5483" s="55">
        <v>80028914</v>
      </c>
      <c r="H5483" s="55"/>
      <c r="I5483" s="55">
        <v>2275050011</v>
      </c>
      <c r="J5483" s="55">
        <v>2</v>
      </c>
      <c r="K5483" s="55" t="s">
        <v>34</v>
      </c>
      <c r="L5483" s="55" t="s">
        <v>35</v>
      </c>
      <c r="M5483" s="55">
        <v>34025</v>
      </c>
      <c r="N5483" s="55"/>
      <c r="O5483" s="55" t="s">
        <v>535</v>
      </c>
      <c r="P5483" s="55">
        <v>48811</v>
      </c>
      <c r="Q5483" s="55" t="s">
        <v>37</v>
      </c>
      <c r="R5483" s="55" t="s">
        <v>38</v>
      </c>
      <c r="S5483" s="55"/>
      <c r="T5483" s="55"/>
      <c r="U5483" s="55" t="s">
        <v>38</v>
      </c>
      <c r="V5483" s="55">
        <v>40.316800000000001</v>
      </c>
      <c r="W5483" s="55">
        <v>-74.032899999999998</v>
      </c>
      <c r="X5483" s="55" t="s">
        <v>39</v>
      </c>
      <c r="Y5483" s="55" t="s">
        <v>280</v>
      </c>
      <c r="Z5483" s="55" t="s">
        <v>34</v>
      </c>
      <c r="AA5483" s="55">
        <v>0</v>
      </c>
      <c r="AB5483" s="55" t="s">
        <v>41</v>
      </c>
      <c r="AC5483" s="55">
        <v>8</v>
      </c>
      <c r="AD5483" s="55"/>
      <c r="AE5483" s="55" t="s">
        <v>45</v>
      </c>
      <c r="AF5483" s="55" t="s">
        <v>46</v>
      </c>
      <c r="AG5483" s="55">
        <v>9.0000000000000006E-5</v>
      </c>
      <c r="AH5483" s="57" t="s">
        <v>44</v>
      </c>
    </row>
    <row r="5484" spans="1:34" x14ac:dyDescent="0.25">
      <c r="A5484" s="54">
        <v>12321211</v>
      </c>
      <c r="B5484" s="55"/>
      <c r="C5484" s="55"/>
      <c r="D5484" s="55">
        <v>61751413</v>
      </c>
      <c r="E5484" s="55"/>
      <c r="F5484" s="55">
        <v>300</v>
      </c>
      <c r="G5484" s="55">
        <v>80029014</v>
      </c>
      <c r="H5484" s="55"/>
      <c r="I5484" s="55">
        <v>2275050012</v>
      </c>
      <c r="J5484" s="55">
        <v>2</v>
      </c>
      <c r="K5484" s="55" t="s">
        <v>34</v>
      </c>
      <c r="L5484" s="55" t="s">
        <v>35</v>
      </c>
      <c r="M5484" s="55">
        <v>34025</v>
      </c>
      <c r="N5484" s="55"/>
      <c r="O5484" s="55" t="s">
        <v>535</v>
      </c>
      <c r="P5484" s="55">
        <v>48811</v>
      </c>
      <c r="Q5484" s="55" t="s">
        <v>37</v>
      </c>
      <c r="R5484" s="55" t="s">
        <v>38</v>
      </c>
      <c r="S5484" s="55"/>
      <c r="T5484" s="55"/>
      <c r="U5484" s="55" t="s">
        <v>38</v>
      </c>
      <c r="V5484" s="55">
        <v>40.316800000000001</v>
      </c>
      <c r="W5484" s="55">
        <v>-74.032899999999998</v>
      </c>
      <c r="X5484" s="55" t="s">
        <v>39</v>
      </c>
      <c r="Y5484" s="55" t="s">
        <v>280</v>
      </c>
      <c r="Z5484" s="55" t="s">
        <v>34</v>
      </c>
      <c r="AA5484" s="55">
        <v>0</v>
      </c>
      <c r="AB5484" s="55" t="s">
        <v>41</v>
      </c>
      <c r="AC5484" s="55">
        <v>8</v>
      </c>
      <c r="AD5484" s="55"/>
      <c r="AE5484" s="55" t="s">
        <v>45</v>
      </c>
      <c r="AF5484" s="55" t="s">
        <v>46</v>
      </c>
      <c r="AG5484" s="55">
        <v>1.2140199999999999E-3</v>
      </c>
      <c r="AH5484" s="57" t="s">
        <v>44</v>
      </c>
    </row>
    <row r="5485" spans="1:34" x14ac:dyDescent="0.25">
      <c r="A5485" s="54">
        <v>12321211</v>
      </c>
      <c r="B5485" s="55"/>
      <c r="C5485" s="55"/>
      <c r="D5485" s="55">
        <v>61751413</v>
      </c>
      <c r="E5485" s="55"/>
      <c r="F5485" s="55">
        <v>300</v>
      </c>
      <c r="G5485" s="55">
        <v>80029014</v>
      </c>
      <c r="H5485" s="55"/>
      <c r="I5485" s="55">
        <v>2275050012</v>
      </c>
      <c r="J5485" s="55">
        <v>2</v>
      </c>
      <c r="K5485" s="55" t="s">
        <v>34</v>
      </c>
      <c r="L5485" s="55" t="s">
        <v>35</v>
      </c>
      <c r="M5485" s="55">
        <v>34025</v>
      </c>
      <c r="N5485" s="55"/>
      <c r="O5485" s="55" t="s">
        <v>535</v>
      </c>
      <c r="P5485" s="55">
        <v>48811</v>
      </c>
      <c r="Q5485" s="55" t="s">
        <v>37</v>
      </c>
      <c r="R5485" s="55" t="s">
        <v>38</v>
      </c>
      <c r="S5485" s="55"/>
      <c r="T5485" s="55"/>
      <c r="U5485" s="55" t="s">
        <v>38</v>
      </c>
      <c r="V5485" s="55">
        <v>40.316800000000001</v>
      </c>
      <c r="W5485" s="55">
        <v>-74.032899999999998</v>
      </c>
      <c r="X5485" s="55" t="s">
        <v>39</v>
      </c>
      <c r="Y5485" s="55" t="s">
        <v>280</v>
      </c>
      <c r="Z5485" s="55" t="s">
        <v>34</v>
      </c>
      <c r="AA5485" s="55">
        <v>0</v>
      </c>
      <c r="AB5485" s="55" t="s">
        <v>41</v>
      </c>
      <c r="AC5485" s="55">
        <v>8</v>
      </c>
      <c r="AD5485" s="55"/>
      <c r="AE5485" s="55" t="s">
        <v>47</v>
      </c>
      <c r="AF5485" s="55" t="s">
        <v>48</v>
      </c>
      <c r="AG5485" s="55">
        <v>3.8118200000000001E-3</v>
      </c>
      <c r="AH5485" s="57" t="s">
        <v>44</v>
      </c>
    </row>
    <row r="5486" spans="1:34" x14ac:dyDescent="0.25">
      <c r="A5486" s="54">
        <v>12321211</v>
      </c>
      <c r="B5486" s="55"/>
      <c r="C5486" s="55"/>
      <c r="D5486" s="55">
        <v>61751413</v>
      </c>
      <c r="E5486" s="55"/>
      <c r="F5486" s="55">
        <v>300</v>
      </c>
      <c r="G5486" s="55">
        <v>80028914</v>
      </c>
      <c r="H5486" s="55"/>
      <c r="I5486" s="55">
        <v>2275050011</v>
      </c>
      <c r="J5486" s="55">
        <v>2</v>
      </c>
      <c r="K5486" s="55" t="s">
        <v>34</v>
      </c>
      <c r="L5486" s="55" t="s">
        <v>35</v>
      </c>
      <c r="M5486" s="55">
        <v>34025</v>
      </c>
      <c r="N5486" s="55"/>
      <c r="O5486" s="55" t="s">
        <v>535</v>
      </c>
      <c r="P5486" s="55">
        <v>48811</v>
      </c>
      <c r="Q5486" s="55" t="s">
        <v>37</v>
      </c>
      <c r="R5486" s="55" t="s">
        <v>38</v>
      </c>
      <c r="S5486" s="55"/>
      <c r="T5486" s="55"/>
      <c r="U5486" s="55" t="s">
        <v>38</v>
      </c>
      <c r="V5486" s="55">
        <v>40.316800000000001</v>
      </c>
      <c r="W5486" s="55">
        <v>-74.032899999999998</v>
      </c>
      <c r="X5486" s="55" t="s">
        <v>39</v>
      </c>
      <c r="Y5486" s="55" t="s">
        <v>280</v>
      </c>
      <c r="Z5486" s="55" t="s">
        <v>34</v>
      </c>
      <c r="AA5486" s="55">
        <v>0</v>
      </c>
      <c r="AB5486" s="55" t="s">
        <v>41</v>
      </c>
      <c r="AC5486" s="55">
        <v>8</v>
      </c>
      <c r="AD5486" s="55"/>
      <c r="AE5486" s="55" t="s">
        <v>47</v>
      </c>
      <c r="AF5486" s="55" t="s">
        <v>48</v>
      </c>
      <c r="AG5486" s="55">
        <v>1.4699100000000001E-3</v>
      </c>
      <c r="AH5486" s="57" t="s">
        <v>44</v>
      </c>
    </row>
    <row r="5487" spans="1:34" x14ac:dyDescent="0.25">
      <c r="A5487" s="54">
        <v>12321211</v>
      </c>
      <c r="B5487" s="55"/>
      <c r="C5487" s="55"/>
      <c r="D5487" s="55">
        <v>61751413</v>
      </c>
      <c r="E5487" s="55"/>
      <c r="F5487" s="55">
        <v>300</v>
      </c>
      <c r="G5487" s="55">
        <v>80029014</v>
      </c>
      <c r="H5487" s="55"/>
      <c r="I5487" s="55">
        <v>2275050012</v>
      </c>
      <c r="J5487" s="55">
        <v>2</v>
      </c>
      <c r="K5487" s="55" t="s">
        <v>34</v>
      </c>
      <c r="L5487" s="55" t="s">
        <v>35</v>
      </c>
      <c r="M5487" s="55">
        <v>34025</v>
      </c>
      <c r="N5487" s="55"/>
      <c r="O5487" s="55" t="s">
        <v>535</v>
      </c>
      <c r="P5487" s="55">
        <v>48811</v>
      </c>
      <c r="Q5487" s="55" t="s">
        <v>37</v>
      </c>
      <c r="R5487" s="55" t="s">
        <v>38</v>
      </c>
      <c r="S5487" s="55"/>
      <c r="T5487" s="55"/>
      <c r="U5487" s="55" t="s">
        <v>38</v>
      </c>
      <c r="V5487" s="55">
        <v>40.316800000000001</v>
      </c>
      <c r="W5487" s="55">
        <v>-74.032899999999998</v>
      </c>
      <c r="X5487" s="55" t="s">
        <v>39</v>
      </c>
      <c r="Y5487" s="55" t="s">
        <v>280</v>
      </c>
      <c r="Z5487" s="55" t="s">
        <v>34</v>
      </c>
      <c r="AA5487" s="55">
        <v>0</v>
      </c>
      <c r="AB5487" s="55" t="s">
        <v>41</v>
      </c>
      <c r="AC5487" s="55">
        <v>8</v>
      </c>
      <c r="AD5487" s="55"/>
      <c r="AE5487" s="55" t="s">
        <v>49</v>
      </c>
      <c r="AF5487" s="55" t="s">
        <v>50</v>
      </c>
      <c r="AG5487" s="55">
        <v>3.9055499999999998E-3</v>
      </c>
      <c r="AH5487" s="57" t="s">
        <v>44</v>
      </c>
    </row>
    <row r="5488" spans="1:34" x14ac:dyDescent="0.25">
      <c r="A5488" s="54">
        <v>12321211</v>
      </c>
      <c r="B5488" s="55"/>
      <c r="C5488" s="55"/>
      <c r="D5488" s="55">
        <v>61751413</v>
      </c>
      <c r="E5488" s="55"/>
      <c r="F5488" s="55">
        <v>300</v>
      </c>
      <c r="G5488" s="55">
        <v>80028914</v>
      </c>
      <c r="H5488" s="55"/>
      <c r="I5488" s="55">
        <v>2275050011</v>
      </c>
      <c r="J5488" s="55">
        <v>2</v>
      </c>
      <c r="K5488" s="55" t="s">
        <v>34</v>
      </c>
      <c r="L5488" s="55" t="s">
        <v>35</v>
      </c>
      <c r="M5488" s="55">
        <v>34025</v>
      </c>
      <c r="N5488" s="55"/>
      <c r="O5488" s="55" t="s">
        <v>535</v>
      </c>
      <c r="P5488" s="55">
        <v>48811</v>
      </c>
      <c r="Q5488" s="55" t="s">
        <v>37</v>
      </c>
      <c r="R5488" s="55" t="s">
        <v>38</v>
      </c>
      <c r="S5488" s="55"/>
      <c r="T5488" s="55"/>
      <c r="U5488" s="55" t="s">
        <v>38</v>
      </c>
      <c r="V5488" s="55">
        <v>40.316800000000001</v>
      </c>
      <c r="W5488" s="55">
        <v>-74.032899999999998</v>
      </c>
      <c r="X5488" s="55" t="s">
        <v>39</v>
      </c>
      <c r="Y5488" s="55" t="s">
        <v>280</v>
      </c>
      <c r="Z5488" s="55" t="s">
        <v>34</v>
      </c>
      <c r="AA5488" s="55">
        <v>0</v>
      </c>
      <c r="AB5488" s="55" t="s">
        <v>41</v>
      </c>
      <c r="AC5488" s="55">
        <v>8</v>
      </c>
      <c r="AD5488" s="55"/>
      <c r="AE5488" s="55" t="s">
        <v>49</v>
      </c>
      <c r="AF5488" s="55" t="s">
        <v>50</v>
      </c>
      <c r="AG5488" s="55">
        <v>2.1302999999999999E-3</v>
      </c>
      <c r="AH5488" s="57" t="s">
        <v>44</v>
      </c>
    </row>
    <row r="5489" spans="1:34" x14ac:dyDescent="0.25">
      <c r="A5489" s="54">
        <v>12321211</v>
      </c>
      <c r="B5489" s="55"/>
      <c r="C5489" s="55"/>
      <c r="D5489" s="55">
        <v>61751413</v>
      </c>
      <c r="E5489" s="55"/>
      <c r="F5489" s="55">
        <v>300</v>
      </c>
      <c r="G5489" s="55">
        <v>80028914</v>
      </c>
      <c r="H5489" s="55"/>
      <c r="I5489" s="55">
        <v>2275050011</v>
      </c>
      <c r="J5489" s="55">
        <v>2</v>
      </c>
      <c r="K5489" s="55" t="s">
        <v>34</v>
      </c>
      <c r="L5489" s="55" t="s">
        <v>35</v>
      </c>
      <c r="M5489" s="55">
        <v>34025</v>
      </c>
      <c r="N5489" s="55"/>
      <c r="O5489" s="55" t="s">
        <v>535</v>
      </c>
      <c r="P5489" s="55">
        <v>48811</v>
      </c>
      <c r="Q5489" s="55" t="s">
        <v>37</v>
      </c>
      <c r="R5489" s="55" t="s">
        <v>38</v>
      </c>
      <c r="S5489" s="55"/>
      <c r="T5489" s="55"/>
      <c r="U5489" s="55" t="s">
        <v>38</v>
      </c>
      <c r="V5489" s="55">
        <v>40.316800000000001</v>
      </c>
      <c r="W5489" s="55">
        <v>-74.032899999999998</v>
      </c>
      <c r="X5489" s="55" t="s">
        <v>39</v>
      </c>
      <c r="Y5489" s="55" t="s">
        <v>280</v>
      </c>
      <c r="Z5489" s="55" t="s">
        <v>34</v>
      </c>
      <c r="AA5489" s="55">
        <v>0</v>
      </c>
      <c r="AB5489" s="55" t="s">
        <v>41</v>
      </c>
      <c r="AC5489" s="55">
        <v>8</v>
      </c>
      <c r="AD5489" s="55"/>
      <c r="AE5489" s="55" t="s">
        <v>51</v>
      </c>
      <c r="AF5489" s="55" t="s">
        <v>52</v>
      </c>
      <c r="AG5489" s="55">
        <v>5.8500000000000002E-4</v>
      </c>
      <c r="AH5489" s="57" t="s">
        <v>44</v>
      </c>
    </row>
    <row r="5490" spans="1:34" x14ac:dyDescent="0.25">
      <c r="A5490" s="54">
        <v>12321211</v>
      </c>
      <c r="B5490" s="55"/>
      <c r="C5490" s="55"/>
      <c r="D5490" s="55">
        <v>61751413</v>
      </c>
      <c r="E5490" s="55"/>
      <c r="F5490" s="55">
        <v>300</v>
      </c>
      <c r="G5490" s="55">
        <v>80029014</v>
      </c>
      <c r="H5490" s="55"/>
      <c r="I5490" s="55">
        <v>2275050012</v>
      </c>
      <c r="J5490" s="55">
        <v>2</v>
      </c>
      <c r="K5490" s="55" t="s">
        <v>34</v>
      </c>
      <c r="L5490" s="55" t="s">
        <v>35</v>
      </c>
      <c r="M5490" s="55">
        <v>34025</v>
      </c>
      <c r="N5490" s="55"/>
      <c r="O5490" s="55" t="s">
        <v>535</v>
      </c>
      <c r="P5490" s="55">
        <v>48811</v>
      </c>
      <c r="Q5490" s="55" t="s">
        <v>37</v>
      </c>
      <c r="R5490" s="55" t="s">
        <v>38</v>
      </c>
      <c r="S5490" s="55"/>
      <c r="T5490" s="55"/>
      <c r="U5490" s="55" t="s">
        <v>38</v>
      </c>
      <c r="V5490" s="55">
        <v>40.316800000000001</v>
      </c>
      <c r="W5490" s="55">
        <v>-74.032899999999998</v>
      </c>
      <c r="X5490" s="55" t="s">
        <v>39</v>
      </c>
      <c r="Y5490" s="55" t="s">
        <v>280</v>
      </c>
      <c r="Z5490" s="55" t="s">
        <v>34</v>
      </c>
      <c r="AA5490" s="55">
        <v>0</v>
      </c>
      <c r="AB5490" s="55" t="s">
        <v>41</v>
      </c>
      <c r="AC5490" s="55">
        <v>8</v>
      </c>
      <c r="AD5490" s="55"/>
      <c r="AE5490" s="55" t="s">
        <v>51</v>
      </c>
      <c r="AF5490" s="55" t="s">
        <v>52</v>
      </c>
      <c r="AG5490" s="55">
        <v>5.3417999999999998E-3</v>
      </c>
      <c r="AH5490" s="57" t="s">
        <v>44</v>
      </c>
    </row>
    <row r="5491" spans="1:34" x14ac:dyDescent="0.25">
      <c r="A5491" s="54">
        <v>12321211</v>
      </c>
      <c r="B5491" s="55"/>
      <c r="C5491" s="55"/>
      <c r="D5491" s="55">
        <v>61751413</v>
      </c>
      <c r="E5491" s="55"/>
      <c r="F5491" s="55">
        <v>300</v>
      </c>
      <c r="G5491" s="55">
        <v>80028914</v>
      </c>
      <c r="H5491" s="55"/>
      <c r="I5491" s="55">
        <v>2275050011</v>
      </c>
      <c r="J5491" s="55">
        <v>2</v>
      </c>
      <c r="K5491" s="55" t="s">
        <v>34</v>
      </c>
      <c r="L5491" s="55" t="s">
        <v>35</v>
      </c>
      <c r="M5491" s="55">
        <v>34025</v>
      </c>
      <c r="N5491" s="55"/>
      <c r="O5491" s="55" t="s">
        <v>535</v>
      </c>
      <c r="P5491" s="55">
        <v>48811</v>
      </c>
      <c r="Q5491" s="55" t="s">
        <v>37</v>
      </c>
      <c r="R5491" s="55" t="s">
        <v>38</v>
      </c>
      <c r="S5491" s="55"/>
      <c r="T5491" s="55"/>
      <c r="U5491" s="55" t="s">
        <v>38</v>
      </c>
      <c r="V5491" s="55">
        <v>40.316800000000001</v>
      </c>
      <c r="W5491" s="55">
        <v>-74.032899999999998</v>
      </c>
      <c r="X5491" s="55" t="s">
        <v>39</v>
      </c>
      <c r="Y5491" s="55" t="s">
        <v>280</v>
      </c>
      <c r="Z5491" s="55" t="s">
        <v>34</v>
      </c>
      <c r="AA5491" s="55">
        <v>0</v>
      </c>
      <c r="AB5491" s="55" t="s">
        <v>41</v>
      </c>
      <c r="AC5491" s="55">
        <v>8</v>
      </c>
      <c r="AD5491" s="55"/>
      <c r="AE5491" s="55" t="s">
        <v>53</v>
      </c>
      <c r="AF5491" s="55" t="s">
        <v>54</v>
      </c>
      <c r="AG5491" s="55">
        <v>0.108126</v>
      </c>
      <c r="AH5491" s="57" t="s">
        <v>44</v>
      </c>
    </row>
    <row r="5492" spans="1:34" x14ac:dyDescent="0.25">
      <c r="A5492" s="54">
        <v>12321211</v>
      </c>
      <c r="B5492" s="55"/>
      <c r="C5492" s="55"/>
      <c r="D5492" s="55">
        <v>61751413</v>
      </c>
      <c r="E5492" s="55"/>
      <c r="F5492" s="55">
        <v>300</v>
      </c>
      <c r="G5492" s="55">
        <v>80029014</v>
      </c>
      <c r="H5492" s="55"/>
      <c r="I5492" s="55">
        <v>2275050012</v>
      </c>
      <c r="J5492" s="55">
        <v>2</v>
      </c>
      <c r="K5492" s="55" t="s">
        <v>34</v>
      </c>
      <c r="L5492" s="55" t="s">
        <v>35</v>
      </c>
      <c r="M5492" s="55">
        <v>34025</v>
      </c>
      <c r="N5492" s="55"/>
      <c r="O5492" s="55" t="s">
        <v>535</v>
      </c>
      <c r="P5492" s="55">
        <v>48811</v>
      </c>
      <c r="Q5492" s="55" t="s">
        <v>37</v>
      </c>
      <c r="R5492" s="55" t="s">
        <v>38</v>
      </c>
      <c r="S5492" s="55"/>
      <c r="T5492" s="55"/>
      <c r="U5492" s="55" t="s">
        <v>38</v>
      </c>
      <c r="V5492" s="55">
        <v>40.316800000000001</v>
      </c>
      <c r="W5492" s="55">
        <v>-74.032899999999998</v>
      </c>
      <c r="X5492" s="55" t="s">
        <v>39</v>
      </c>
      <c r="Y5492" s="55" t="s">
        <v>280</v>
      </c>
      <c r="Z5492" s="55" t="s">
        <v>34</v>
      </c>
      <c r="AA5492" s="55">
        <v>0</v>
      </c>
      <c r="AB5492" s="55" t="s">
        <v>41</v>
      </c>
      <c r="AC5492" s="55">
        <v>8</v>
      </c>
      <c r="AD5492" s="55"/>
      <c r="AE5492" s="55" t="s">
        <v>53</v>
      </c>
      <c r="AF5492" s="55" t="s">
        <v>54</v>
      </c>
      <c r="AG5492" s="55">
        <v>0.15802099999999999</v>
      </c>
      <c r="AH5492" s="57" t="s">
        <v>44</v>
      </c>
    </row>
    <row r="5493" spans="1:34" x14ac:dyDescent="0.25">
      <c r="A5493" s="54">
        <v>12321211</v>
      </c>
      <c r="B5493" s="55"/>
      <c r="C5493" s="55"/>
      <c r="D5493" s="55">
        <v>61751413</v>
      </c>
      <c r="E5493" s="55"/>
      <c r="F5493" s="55">
        <v>300</v>
      </c>
      <c r="G5493" s="55">
        <v>80028914</v>
      </c>
      <c r="H5493" s="55"/>
      <c r="I5493" s="55">
        <v>2275050011</v>
      </c>
      <c r="J5493" s="55">
        <v>2</v>
      </c>
      <c r="K5493" s="55" t="s">
        <v>34</v>
      </c>
      <c r="L5493" s="55" t="s">
        <v>35</v>
      </c>
      <c r="M5493" s="55">
        <v>34025</v>
      </c>
      <c r="N5493" s="55"/>
      <c r="O5493" s="55" t="s">
        <v>535</v>
      </c>
      <c r="P5493" s="55">
        <v>48811</v>
      </c>
      <c r="Q5493" s="55" t="s">
        <v>37</v>
      </c>
      <c r="R5493" s="55" t="s">
        <v>38</v>
      </c>
      <c r="S5493" s="55"/>
      <c r="T5493" s="55"/>
      <c r="U5493" s="55" t="s">
        <v>38</v>
      </c>
      <c r="V5493" s="55">
        <v>40.316800000000001</v>
      </c>
      <c r="W5493" s="55">
        <v>-74.032899999999998</v>
      </c>
      <c r="X5493" s="55" t="s">
        <v>39</v>
      </c>
      <c r="Y5493" s="55" t="s">
        <v>280</v>
      </c>
      <c r="Z5493" s="55" t="s">
        <v>34</v>
      </c>
      <c r="AA5493" s="55">
        <v>0</v>
      </c>
      <c r="AB5493" s="55" t="s">
        <v>41</v>
      </c>
      <c r="AC5493" s="55">
        <v>8</v>
      </c>
      <c r="AD5493" s="55"/>
      <c r="AE5493" s="55">
        <v>7439921</v>
      </c>
      <c r="AF5493" s="55" t="s">
        <v>55</v>
      </c>
      <c r="AG5493" s="55">
        <v>1.3835599999999999E-4</v>
      </c>
      <c r="AH5493" s="57" t="s">
        <v>44</v>
      </c>
    </row>
    <row r="5494" spans="1:34" x14ac:dyDescent="0.25">
      <c r="A5494" s="54">
        <v>12319311</v>
      </c>
      <c r="B5494" s="55"/>
      <c r="C5494" s="55"/>
      <c r="D5494" s="55">
        <v>61749313</v>
      </c>
      <c r="E5494" s="55"/>
      <c r="F5494" s="55">
        <v>300</v>
      </c>
      <c r="G5494" s="55">
        <v>80024814</v>
      </c>
      <c r="H5494" s="55"/>
      <c r="I5494" s="55">
        <v>2275050012</v>
      </c>
      <c r="J5494" s="55">
        <v>2</v>
      </c>
      <c r="K5494" s="55" t="s">
        <v>34</v>
      </c>
      <c r="L5494" s="55" t="s">
        <v>108</v>
      </c>
      <c r="M5494" s="55">
        <v>34003</v>
      </c>
      <c r="N5494" s="55"/>
      <c r="O5494" s="55" t="s">
        <v>536</v>
      </c>
      <c r="P5494" s="55">
        <v>48811</v>
      </c>
      <c r="Q5494" s="55" t="s">
        <v>37</v>
      </c>
      <c r="R5494" s="55" t="s">
        <v>38</v>
      </c>
      <c r="S5494" s="55"/>
      <c r="T5494" s="55"/>
      <c r="U5494" s="55" t="s">
        <v>38</v>
      </c>
      <c r="V5494" s="55">
        <v>40.884</v>
      </c>
      <c r="W5494" s="55">
        <v>-74.055999999999997</v>
      </c>
      <c r="X5494" s="55" t="s">
        <v>39</v>
      </c>
      <c r="Y5494" s="55" t="s">
        <v>138</v>
      </c>
      <c r="Z5494" s="55" t="s">
        <v>34</v>
      </c>
      <c r="AA5494" s="55">
        <v>0</v>
      </c>
      <c r="AB5494" s="55" t="s">
        <v>41</v>
      </c>
      <c r="AC5494" s="55">
        <v>8</v>
      </c>
      <c r="AD5494" s="55"/>
      <c r="AE5494" s="55" t="s">
        <v>42</v>
      </c>
      <c r="AF5494" s="55" t="s">
        <v>43</v>
      </c>
      <c r="AG5494" s="55">
        <v>1.1376499999999999E-2</v>
      </c>
      <c r="AH5494" s="57" t="s">
        <v>44</v>
      </c>
    </row>
    <row r="5495" spans="1:34" x14ac:dyDescent="0.25">
      <c r="A5495" s="54">
        <v>12319311</v>
      </c>
      <c r="B5495" s="55"/>
      <c r="C5495" s="55"/>
      <c r="D5495" s="55">
        <v>61749313</v>
      </c>
      <c r="E5495" s="55"/>
      <c r="F5495" s="55">
        <v>300</v>
      </c>
      <c r="G5495" s="55">
        <v>80024714</v>
      </c>
      <c r="H5495" s="55"/>
      <c r="I5495" s="55">
        <v>2275050011</v>
      </c>
      <c r="J5495" s="55">
        <v>2</v>
      </c>
      <c r="K5495" s="55" t="s">
        <v>34</v>
      </c>
      <c r="L5495" s="55" t="s">
        <v>108</v>
      </c>
      <c r="M5495" s="55">
        <v>34003</v>
      </c>
      <c r="N5495" s="55"/>
      <c r="O5495" s="55" t="s">
        <v>536</v>
      </c>
      <c r="P5495" s="55">
        <v>48811</v>
      </c>
      <c r="Q5495" s="55" t="s">
        <v>37</v>
      </c>
      <c r="R5495" s="55" t="s">
        <v>38</v>
      </c>
      <c r="S5495" s="55"/>
      <c r="T5495" s="55"/>
      <c r="U5495" s="55" t="s">
        <v>38</v>
      </c>
      <c r="V5495" s="55">
        <v>40.884</v>
      </c>
      <c r="W5495" s="55">
        <v>-74.055999999999997</v>
      </c>
      <c r="X5495" s="55" t="s">
        <v>39</v>
      </c>
      <c r="Y5495" s="55" t="s">
        <v>138</v>
      </c>
      <c r="Z5495" s="55" t="s">
        <v>34</v>
      </c>
      <c r="AA5495" s="55">
        <v>0</v>
      </c>
      <c r="AB5495" s="55" t="s">
        <v>41</v>
      </c>
      <c r="AC5495" s="55">
        <v>8</v>
      </c>
      <c r="AD5495" s="55"/>
      <c r="AE5495" s="55" t="s">
        <v>42</v>
      </c>
      <c r="AF5495" s="55" t="s">
        <v>43</v>
      </c>
      <c r="AG5495" s="55">
        <v>1.3542700000000001E-3</v>
      </c>
      <c r="AH5495" s="57" t="s">
        <v>44</v>
      </c>
    </row>
    <row r="5496" spans="1:34" x14ac:dyDescent="0.25">
      <c r="A5496" s="54">
        <v>12319311</v>
      </c>
      <c r="B5496" s="55"/>
      <c r="C5496" s="55"/>
      <c r="D5496" s="55">
        <v>61749313</v>
      </c>
      <c r="E5496" s="55"/>
      <c r="F5496" s="55">
        <v>300</v>
      </c>
      <c r="G5496" s="55">
        <v>80024814</v>
      </c>
      <c r="H5496" s="55"/>
      <c r="I5496" s="55">
        <v>2275050012</v>
      </c>
      <c r="J5496" s="55">
        <v>2</v>
      </c>
      <c r="K5496" s="55" t="s">
        <v>34</v>
      </c>
      <c r="L5496" s="55" t="s">
        <v>108</v>
      </c>
      <c r="M5496" s="55">
        <v>34003</v>
      </c>
      <c r="N5496" s="55"/>
      <c r="O5496" s="55" t="s">
        <v>536</v>
      </c>
      <c r="P5496" s="55">
        <v>48811</v>
      </c>
      <c r="Q5496" s="55" t="s">
        <v>37</v>
      </c>
      <c r="R5496" s="55" t="s">
        <v>38</v>
      </c>
      <c r="S5496" s="55"/>
      <c r="T5496" s="55"/>
      <c r="U5496" s="55" t="s">
        <v>38</v>
      </c>
      <c r="V5496" s="55">
        <v>40.884</v>
      </c>
      <c r="W5496" s="55">
        <v>-74.055999999999997</v>
      </c>
      <c r="X5496" s="55" t="s">
        <v>39</v>
      </c>
      <c r="Y5496" s="55" t="s">
        <v>138</v>
      </c>
      <c r="Z5496" s="55" t="s">
        <v>34</v>
      </c>
      <c r="AA5496" s="55">
        <v>0</v>
      </c>
      <c r="AB5496" s="55" t="s">
        <v>41</v>
      </c>
      <c r="AC5496" s="55">
        <v>8</v>
      </c>
      <c r="AD5496" s="55"/>
      <c r="AE5496" s="55" t="s">
        <v>45</v>
      </c>
      <c r="AF5496" s="55" t="s">
        <v>46</v>
      </c>
      <c r="AG5496" s="55">
        <v>1.2140199999999999E-3</v>
      </c>
      <c r="AH5496" s="57" t="s">
        <v>44</v>
      </c>
    </row>
    <row r="5497" spans="1:34" x14ac:dyDescent="0.25">
      <c r="A5497" s="54">
        <v>12319311</v>
      </c>
      <c r="B5497" s="55"/>
      <c r="C5497" s="55"/>
      <c r="D5497" s="55">
        <v>61749313</v>
      </c>
      <c r="E5497" s="55"/>
      <c r="F5497" s="55">
        <v>300</v>
      </c>
      <c r="G5497" s="55">
        <v>80024714</v>
      </c>
      <c r="H5497" s="55"/>
      <c r="I5497" s="55">
        <v>2275050011</v>
      </c>
      <c r="J5497" s="55">
        <v>2</v>
      </c>
      <c r="K5497" s="55" t="s">
        <v>34</v>
      </c>
      <c r="L5497" s="55" t="s">
        <v>108</v>
      </c>
      <c r="M5497" s="55">
        <v>34003</v>
      </c>
      <c r="N5497" s="55"/>
      <c r="O5497" s="55" t="s">
        <v>536</v>
      </c>
      <c r="P5497" s="55">
        <v>48811</v>
      </c>
      <c r="Q5497" s="55" t="s">
        <v>37</v>
      </c>
      <c r="R5497" s="55" t="s">
        <v>38</v>
      </c>
      <c r="S5497" s="55"/>
      <c r="T5497" s="55"/>
      <c r="U5497" s="55" t="s">
        <v>38</v>
      </c>
      <c r="V5497" s="55">
        <v>40.884</v>
      </c>
      <c r="W5497" s="55">
        <v>-74.055999999999997</v>
      </c>
      <c r="X5497" s="55" t="s">
        <v>39</v>
      </c>
      <c r="Y5497" s="55" t="s">
        <v>138</v>
      </c>
      <c r="Z5497" s="55" t="s">
        <v>34</v>
      </c>
      <c r="AA5497" s="55">
        <v>0</v>
      </c>
      <c r="AB5497" s="55" t="s">
        <v>41</v>
      </c>
      <c r="AC5497" s="55">
        <v>8</v>
      </c>
      <c r="AD5497" s="55"/>
      <c r="AE5497" s="55" t="s">
        <v>45</v>
      </c>
      <c r="AF5497" s="55" t="s">
        <v>46</v>
      </c>
      <c r="AG5497" s="55">
        <v>9.0000000000000006E-5</v>
      </c>
      <c r="AH5497" s="57" t="s">
        <v>44</v>
      </c>
    </row>
    <row r="5498" spans="1:34" x14ac:dyDescent="0.25">
      <c r="A5498" s="54">
        <v>12319311</v>
      </c>
      <c r="B5498" s="55"/>
      <c r="C5498" s="55"/>
      <c r="D5498" s="55">
        <v>61749313</v>
      </c>
      <c r="E5498" s="55"/>
      <c r="F5498" s="55">
        <v>300</v>
      </c>
      <c r="G5498" s="55">
        <v>80024814</v>
      </c>
      <c r="H5498" s="55"/>
      <c r="I5498" s="55">
        <v>2275050012</v>
      </c>
      <c r="J5498" s="55">
        <v>2</v>
      </c>
      <c r="K5498" s="55" t="s">
        <v>34</v>
      </c>
      <c r="L5498" s="55" t="s">
        <v>108</v>
      </c>
      <c r="M5498" s="55">
        <v>34003</v>
      </c>
      <c r="N5498" s="55"/>
      <c r="O5498" s="55" t="s">
        <v>536</v>
      </c>
      <c r="P5498" s="55">
        <v>48811</v>
      </c>
      <c r="Q5498" s="55" t="s">
        <v>37</v>
      </c>
      <c r="R5498" s="55" t="s">
        <v>38</v>
      </c>
      <c r="S5498" s="55"/>
      <c r="T5498" s="55"/>
      <c r="U5498" s="55" t="s">
        <v>38</v>
      </c>
      <c r="V5498" s="55">
        <v>40.884</v>
      </c>
      <c r="W5498" s="55">
        <v>-74.055999999999997</v>
      </c>
      <c r="X5498" s="55" t="s">
        <v>39</v>
      </c>
      <c r="Y5498" s="55" t="s">
        <v>138</v>
      </c>
      <c r="Z5498" s="55" t="s">
        <v>34</v>
      </c>
      <c r="AA5498" s="55">
        <v>0</v>
      </c>
      <c r="AB5498" s="55" t="s">
        <v>41</v>
      </c>
      <c r="AC5498" s="55">
        <v>8</v>
      </c>
      <c r="AD5498" s="55"/>
      <c r="AE5498" s="55" t="s">
        <v>47</v>
      </c>
      <c r="AF5498" s="55" t="s">
        <v>48</v>
      </c>
      <c r="AG5498" s="55">
        <v>3.8118200000000001E-3</v>
      </c>
      <c r="AH5498" s="57" t="s">
        <v>44</v>
      </c>
    </row>
    <row r="5499" spans="1:34" x14ac:dyDescent="0.25">
      <c r="A5499" s="54">
        <v>12319311</v>
      </c>
      <c r="B5499" s="55"/>
      <c r="C5499" s="55"/>
      <c r="D5499" s="55">
        <v>61749313</v>
      </c>
      <c r="E5499" s="55"/>
      <c r="F5499" s="55">
        <v>300</v>
      </c>
      <c r="G5499" s="55">
        <v>80024714</v>
      </c>
      <c r="H5499" s="55"/>
      <c r="I5499" s="55">
        <v>2275050011</v>
      </c>
      <c r="J5499" s="55">
        <v>2</v>
      </c>
      <c r="K5499" s="55" t="s">
        <v>34</v>
      </c>
      <c r="L5499" s="55" t="s">
        <v>108</v>
      </c>
      <c r="M5499" s="55">
        <v>34003</v>
      </c>
      <c r="N5499" s="55"/>
      <c r="O5499" s="55" t="s">
        <v>536</v>
      </c>
      <c r="P5499" s="55">
        <v>48811</v>
      </c>
      <c r="Q5499" s="55" t="s">
        <v>37</v>
      </c>
      <c r="R5499" s="55" t="s">
        <v>38</v>
      </c>
      <c r="S5499" s="55"/>
      <c r="T5499" s="55"/>
      <c r="U5499" s="55" t="s">
        <v>38</v>
      </c>
      <c r="V5499" s="55">
        <v>40.884</v>
      </c>
      <c r="W5499" s="55">
        <v>-74.055999999999997</v>
      </c>
      <c r="X5499" s="55" t="s">
        <v>39</v>
      </c>
      <c r="Y5499" s="55" t="s">
        <v>138</v>
      </c>
      <c r="Z5499" s="55" t="s">
        <v>34</v>
      </c>
      <c r="AA5499" s="55">
        <v>0</v>
      </c>
      <c r="AB5499" s="55" t="s">
        <v>41</v>
      </c>
      <c r="AC5499" s="55">
        <v>8</v>
      </c>
      <c r="AD5499" s="55"/>
      <c r="AE5499" s="55" t="s">
        <v>47</v>
      </c>
      <c r="AF5499" s="55" t="s">
        <v>48</v>
      </c>
      <c r="AG5499" s="55">
        <v>1.4699100000000001E-3</v>
      </c>
      <c r="AH5499" s="57" t="s">
        <v>44</v>
      </c>
    </row>
    <row r="5500" spans="1:34" x14ac:dyDescent="0.25">
      <c r="A5500" s="54">
        <v>12319311</v>
      </c>
      <c r="B5500" s="55"/>
      <c r="C5500" s="55"/>
      <c r="D5500" s="55">
        <v>61749313</v>
      </c>
      <c r="E5500" s="55"/>
      <c r="F5500" s="55">
        <v>300</v>
      </c>
      <c r="G5500" s="55">
        <v>80024814</v>
      </c>
      <c r="H5500" s="55"/>
      <c r="I5500" s="55">
        <v>2275050012</v>
      </c>
      <c r="J5500" s="55">
        <v>2</v>
      </c>
      <c r="K5500" s="55" t="s">
        <v>34</v>
      </c>
      <c r="L5500" s="55" t="s">
        <v>108</v>
      </c>
      <c r="M5500" s="55">
        <v>34003</v>
      </c>
      <c r="N5500" s="55"/>
      <c r="O5500" s="55" t="s">
        <v>536</v>
      </c>
      <c r="P5500" s="55">
        <v>48811</v>
      </c>
      <c r="Q5500" s="55" t="s">
        <v>37</v>
      </c>
      <c r="R5500" s="55" t="s">
        <v>38</v>
      </c>
      <c r="S5500" s="55"/>
      <c r="T5500" s="55"/>
      <c r="U5500" s="55" t="s">
        <v>38</v>
      </c>
      <c r="V5500" s="55">
        <v>40.884</v>
      </c>
      <c r="W5500" s="55">
        <v>-74.055999999999997</v>
      </c>
      <c r="X5500" s="55" t="s">
        <v>39</v>
      </c>
      <c r="Y5500" s="55" t="s">
        <v>138</v>
      </c>
      <c r="Z5500" s="55" t="s">
        <v>34</v>
      </c>
      <c r="AA5500" s="55">
        <v>0</v>
      </c>
      <c r="AB5500" s="55" t="s">
        <v>41</v>
      </c>
      <c r="AC5500" s="55">
        <v>8</v>
      </c>
      <c r="AD5500" s="55"/>
      <c r="AE5500" s="55" t="s">
        <v>49</v>
      </c>
      <c r="AF5500" s="55" t="s">
        <v>50</v>
      </c>
      <c r="AG5500" s="55">
        <v>3.9055499999999998E-3</v>
      </c>
      <c r="AH5500" s="57" t="s">
        <v>44</v>
      </c>
    </row>
    <row r="5501" spans="1:34" x14ac:dyDescent="0.25">
      <c r="A5501" s="54">
        <v>12319311</v>
      </c>
      <c r="B5501" s="55"/>
      <c r="C5501" s="55"/>
      <c r="D5501" s="55">
        <v>61749313</v>
      </c>
      <c r="E5501" s="55"/>
      <c r="F5501" s="55">
        <v>300</v>
      </c>
      <c r="G5501" s="55">
        <v>80024714</v>
      </c>
      <c r="H5501" s="55"/>
      <c r="I5501" s="55">
        <v>2275050011</v>
      </c>
      <c r="J5501" s="55">
        <v>2</v>
      </c>
      <c r="K5501" s="55" t="s">
        <v>34</v>
      </c>
      <c r="L5501" s="55" t="s">
        <v>108</v>
      </c>
      <c r="M5501" s="55">
        <v>34003</v>
      </c>
      <c r="N5501" s="55"/>
      <c r="O5501" s="55" t="s">
        <v>536</v>
      </c>
      <c r="P5501" s="55">
        <v>48811</v>
      </c>
      <c r="Q5501" s="55" t="s">
        <v>37</v>
      </c>
      <c r="R5501" s="55" t="s">
        <v>38</v>
      </c>
      <c r="S5501" s="55"/>
      <c r="T5501" s="55"/>
      <c r="U5501" s="55" t="s">
        <v>38</v>
      </c>
      <c r="V5501" s="55">
        <v>40.884</v>
      </c>
      <c r="W5501" s="55">
        <v>-74.055999999999997</v>
      </c>
      <c r="X5501" s="55" t="s">
        <v>39</v>
      </c>
      <c r="Y5501" s="55" t="s">
        <v>138</v>
      </c>
      <c r="Z5501" s="55" t="s">
        <v>34</v>
      </c>
      <c r="AA5501" s="55">
        <v>0</v>
      </c>
      <c r="AB5501" s="55" t="s">
        <v>41</v>
      </c>
      <c r="AC5501" s="55">
        <v>8</v>
      </c>
      <c r="AD5501" s="55"/>
      <c r="AE5501" s="55" t="s">
        <v>49</v>
      </c>
      <c r="AF5501" s="55" t="s">
        <v>50</v>
      </c>
      <c r="AG5501" s="55">
        <v>2.1302999999999999E-3</v>
      </c>
      <c r="AH5501" s="57" t="s">
        <v>44</v>
      </c>
    </row>
    <row r="5502" spans="1:34" x14ac:dyDescent="0.25">
      <c r="A5502" s="54">
        <v>12319311</v>
      </c>
      <c r="B5502" s="55"/>
      <c r="C5502" s="55"/>
      <c r="D5502" s="55">
        <v>61749313</v>
      </c>
      <c r="E5502" s="55"/>
      <c r="F5502" s="55">
        <v>300</v>
      </c>
      <c r="G5502" s="55">
        <v>80024714</v>
      </c>
      <c r="H5502" s="55"/>
      <c r="I5502" s="55">
        <v>2275050011</v>
      </c>
      <c r="J5502" s="55">
        <v>2</v>
      </c>
      <c r="K5502" s="55" t="s">
        <v>34</v>
      </c>
      <c r="L5502" s="55" t="s">
        <v>108</v>
      </c>
      <c r="M5502" s="55">
        <v>34003</v>
      </c>
      <c r="N5502" s="55"/>
      <c r="O5502" s="55" t="s">
        <v>536</v>
      </c>
      <c r="P5502" s="55">
        <v>48811</v>
      </c>
      <c r="Q5502" s="55" t="s">
        <v>37</v>
      </c>
      <c r="R5502" s="55" t="s">
        <v>38</v>
      </c>
      <c r="S5502" s="55"/>
      <c r="T5502" s="55"/>
      <c r="U5502" s="55" t="s">
        <v>38</v>
      </c>
      <c r="V5502" s="55">
        <v>40.884</v>
      </c>
      <c r="W5502" s="55">
        <v>-74.055999999999997</v>
      </c>
      <c r="X5502" s="55" t="s">
        <v>39</v>
      </c>
      <c r="Y5502" s="55" t="s">
        <v>138</v>
      </c>
      <c r="Z5502" s="55" t="s">
        <v>34</v>
      </c>
      <c r="AA5502" s="55">
        <v>0</v>
      </c>
      <c r="AB5502" s="55" t="s">
        <v>41</v>
      </c>
      <c r="AC5502" s="55">
        <v>8</v>
      </c>
      <c r="AD5502" s="55"/>
      <c r="AE5502" s="55" t="s">
        <v>51</v>
      </c>
      <c r="AF5502" s="55" t="s">
        <v>52</v>
      </c>
      <c r="AG5502" s="55">
        <v>5.8500000000000002E-4</v>
      </c>
      <c r="AH5502" s="57" t="s">
        <v>44</v>
      </c>
    </row>
    <row r="5503" spans="1:34" x14ac:dyDescent="0.25">
      <c r="A5503" s="54">
        <v>12319311</v>
      </c>
      <c r="B5503" s="55"/>
      <c r="C5503" s="55"/>
      <c r="D5503" s="55">
        <v>61749313</v>
      </c>
      <c r="E5503" s="55"/>
      <c r="F5503" s="55">
        <v>300</v>
      </c>
      <c r="G5503" s="55">
        <v>80024814</v>
      </c>
      <c r="H5503" s="55"/>
      <c r="I5503" s="55">
        <v>2275050012</v>
      </c>
      <c r="J5503" s="55">
        <v>2</v>
      </c>
      <c r="K5503" s="55" t="s">
        <v>34</v>
      </c>
      <c r="L5503" s="55" t="s">
        <v>108</v>
      </c>
      <c r="M5503" s="55">
        <v>34003</v>
      </c>
      <c r="N5503" s="55"/>
      <c r="O5503" s="55" t="s">
        <v>536</v>
      </c>
      <c r="P5503" s="55">
        <v>48811</v>
      </c>
      <c r="Q5503" s="55" t="s">
        <v>37</v>
      </c>
      <c r="R5503" s="55" t="s">
        <v>38</v>
      </c>
      <c r="S5503" s="55"/>
      <c r="T5503" s="55"/>
      <c r="U5503" s="55" t="s">
        <v>38</v>
      </c>
      <c r="V5503" s="55">
        <v>40.884</v>
      </c>
      <c r="W5503" s="55">
        <v>-74.055999999999997</v>
      </c>
      <c r="X5503" s="55" t="s">
        <v>39</v>
      </c>
      <c r="Y5503" s="55" t="s">
        <v>138</v>
      </c>
      <c r="Z5503" s="55" t="s">
        <v>34</v>
      </c>
      <c r="AA5503" s="55">
        <v>0</v>
      </c>
      <c r="AB5503" s="55" t="s">
        <v>41</v>
      </c>
      <c r="AC5503" s="55">
        <v>8</v>
      </c>
      <c r="AD5503" s="55"/>
      <c r="AE5503" s="55" t="s">
        <v>51</v>
      </c>
      <c r="AF5503" s="55" t="s">
        <v>52</v>
      </c>
      <c r="AG5503" s="55">
        <v>5.3417999999999998E-3</v>
      </c>
      <c r="AH5503" s="57" t="s">
        <v>44</v>
      </c>
    </row>
    <row r="5504" spans="1:34" x14ac:dyDescent="0.25">
      <c r="A5504" s="54">
        <v>12319311</v>
      </c>
      <c r="B5504" s="55"/>
      <c r="C5504" s="55"/>
      <c r="D5504" s="55">
        <v>61749313</v>
      </c>
      <c r="E5504" s="55"/>
      <c r="F5504" s="55">
        <v>300</v>
      </c>
      <c r="G5504" s="55">
        <v>80024814</v>
      </c>
      <c r="H5504" s="55"/>
      <c r="I5504" s="55">
        <v>2275050012</v>
      </c>
      <c r="J5504" s="55">
        <v>2</v>
      </c>
      <c r="K5504" s="55" t="s">
        <v>34</v>
      </c>
      <c r="L5504" s="55" t="s">
        <v>108</v>
      </c>
      <c r="M5504" s="55">
        <v>34003</v>
      </c>
      <c r="N5504" s="55"/>
      <c r="O5504" s="55" t="s">
        <v>536</v>
      </c>
      <c r="P5504" s="55">
        <v>48811</v>
      </c>
      <c r="Q5504" s="55" t="s">
        <v>37</v>
      </c>
      <c r="R5504" s="55" t="s">
        <v>38</v>
      </c>
      <c r="S5504" s="55"/>
      <c r="T5504" s="55"/>
      <c r="U5504" s="55" t="s">
        <v>38</v>
      </c>
      <c r="V5504" s="55">
        <v>40.884</v>
      </c>
      <c r="W5504" s="55">
        <v>-74.055999999999997</v>
      </c>
      <c r="X5504" s="55" t="s">
        <v>39</v>
      </c>
      <c r="Y5504" s="55" t="s">
        <v>138</v>
      </c>
      <c r="Z5504" s="55" t="s">
        <v>34</v>
      </c>
      <c r="AA5504" s="55">
        <v>0</v>
      </c>
      <c r="AB5504" s="55" t="s">
        <v>41</v>
      </c>
      <c r="AC5504" s="55">
        <v>8</v>
      </c>
      <c r="AD5504" s="55"/>
      <c r="AE5504" s="55" t="s">
        <v>53</v>
      </c>
      <c r="AF5504" s="55" t="s">
        <v>54</v>
      </c>
      <c r="AG5504" s="55">
        <v>0.15802099999999999</v>
      </c>
      <c r="AH5504" s="57" t="s">
        <v>44</v>
      </c>
    </row>
    <row r="5505" spans="1:34" x14ac:dyDescent="0.25">
      <c r="A5505" s="54">
        <v>12319311</v>
      </c>
      <c r="B5505" s="55"/>
      <c r="C5505" s="55"/>
      <c r="D5505" s="55">
        <v>61749313</v>
      </c>
      <c r="E5505" s="55"/>
      <c r="F5505" s="55">
        <v>300</v>
      </c>
      <c r="G5505" s="55">
        <v>80024714</v>
      </c>
      <c r="H5505" s="55"/>
      <c r="I5505" s="55">
        <v>2275050011</v>
      </c>
      <c r="J5505" s="55">
        <v>2</v>
      </c>
      <c r="K5505" s="55" t="s">
        <v>34</v>
      </c>
      <c r="L5505" s="55" t="s">
        <v>108</v>
      </c>
      <c r="M5505" s="55">
        <v>34003</v>
      </c>
      <c r="N5505" s="55"/>
      <c r="O5505" s="55" t="s">
        <v>536</v>
      </c>
      <c r="P5505" s="55">
        <v>48811</v>
      </c>
      <c r="Q5505" s="55" t="s">
        <v>37</v>
      </c>
      <c r="R5505" s="55" t="s">
        <v>38</v>
      </c>
      <c r="S5505" s="55"/>
      <c r="T5505" s="55"/>
      <c r="U5505" s="55" t="s">
        <v>38</v>
      </c>
      <c r="V5505" s="55">
        <v>40.884</v>
      </c>
      <c r="W5505" s="55">
        <v>-74.055999999999997</v>
      </c>
      <c r="X5505" s="55" t="s">
        <v>39</v>
      </c>
      <c r="Y5505" s="55" t="s">
        <v>138</v>
      </c>
      <c r="Z5505" s="55" t="s">
        <v>34</v>
      </c>
      <c r="AA5505" s="55">
        <v>0</v>
      </c>
      <c r="AB5505" s="55" t="s">
        <v>41</v>
      </c>
      <c r="AC5505" s="55">
        <v>8</v>
      </c>
      <c r="AD5505" s="55"/>
      <c r="AE5505" s="55" t="s">
        <v>53</v>
      </c>
      <c r="AF5505" s="55" t="s">
        <v>54</v>
      </c>
      <c r="AG5505" s="55">
        <v>0.108126</v>
      </c>
      <c r="AH5505" s="57" t="s">
        <v>44</v>
      </c>
    </row>
    <row r="5506" spans="1:34" x14ac:dyDescent="0.25">
      <c r="A5506" s="54">
        <v>12319311</v>
      </c>
      <c r="B5506" s="55"/>
      <c r="C5506" s="55"/>
      <c r="D5506" s="55">
        <v>61749313</v>
      </c>
      <c r="E5506" s="55"/>
      <c r="F5506" s="55">
        <v>300</v>
      </c>
      <c r="G5506" s="55">
        <v>80024714</v>
      </c>
      <c r="H5506" s="55"/>
      <c r="I5506" s="55">
        <v>2275050011</v>
      </c>
      <c r="J5506" s="55">
        <v>2</v>
      </c>
      <c r="K5506" s="55" t="s">
        <v>34</v>
      </c>
      <c r="L5506" s="55" t="s">
        <v>108</v>
      </c>
      <c r="M5506" s="55">
        <v>34003</v>
      </c>
      <c r="N5506" s="55"/>
      <c r="O5506" s="55" t="s">
        <v>536</v>
      </c>
      <c r="P5506" s="55">
        <v>48811</v>
      </c>
      <c r="Q5506" s="55" t="s">
        <v>37</v>
      </c>
      <c r="R5506" s="55" t="s">
        <v>38</v>
      </c>
      <c r="S5506" s="55"/>
      <c r="T5506" s="55"/>
      <c r="U5506" s="55" t="s">
        <v>38</v>
      </c>
      <c r="V5506" s="55">
        <v>40.884</v>
      </c>
      <c r="W5506" s="55">
        <v>-74.055999999999997</v>
      </c>
      <c r="X5506" s="55" t="s">
        <v>39</v>
      </c>
      <c r="Y5506" s="55" t="s">
        <v>138</v>
      </c>
      <c r="Z5506" s="55" t="s">
        <v>34</v>
      </c>
      <c r="AA5506" s="55">
        <v>0</v>
      </c>
      <c r="AB5506" s="55" t="s">
        <v>41</v>
      </c>
      <c r="AC5506" s="55">
        <v>8</v>
      </c>
      <c r="AD5506" s="55"/>
      <c r="AE5506" s="55">
        <v>7439921</v>
      </c>
      <c r="AF5506" s="55" t="s">
        <v>55</v>
      </c>
      <c r="AG5506" s="55">
        <v>1.3835599999999999E-4</v>
      </c>
      <c r="AH5506" s="57" t="s">
        <v>44</v>
      </c>
    </row>
    <row r="5507" spans="1:34" x14ac:dyDescent="0.25">
      <c r="A5507" s="54">
        <v>12321011</v>
      </c>
      <c r="B5507" s="55"/>
      <c r="C5507" s="55"/>
      <c r="D5507" s="55">
        <v>61751213</v>
      </c>
      <c r="E5507" s="55"/>
      <c r="F5507" s="55">
        <v>300</v>
      </c>
      <c r="G5507" s="55">
        <v>80028614</v>
      </c>
      <c r="H5507" s="55"/>
      <c r="I5507" s="55">
        <v>2275050012</v>
      </c>
      <c r="J5507" s="55">
        <v>2</v>
      </c>
      <c r="K5507" s="55" t="s">
        <v>34</v>
      </c>
      <c r="L5507" s="55" t="s">
        <v>103</v>
      </c>
      <c r="M5507" s="55">
        <v>34023</v>
      </c>
      <c r="N5507" s="55"/>
      <c r="O5507" s="55" t="s">
        <v>537</v>
      </c>
      <c r="P5507" s="55">
        <v>48811</v>
      </c>
      <c r="Q5507" s="55" t="s">
        <v>37</v>
      </c>
      <c r="R5507" s="55" t="s">
        <v>38</v>
      </c>
      <c r="S5507" s="55"/>
      <c r="T5507" s="55"/>
      <c r="U5507" s="55" t="s">
        <v>38</v>
      </c>
      <c r="V5507" s="55">
        <v>40.537300000000002</v>
      </c>
      <c r="W5507" s="55">
        <v>-74.298199999999994</v>
      </c>
      <c r="X5507" s="55" t="s">
        <v>39</v>
      </c>
      <c r="Y5507" s="55" t="s">
        <v>538</v>
      </c>
      <c r="Z5507" s="55" t="s">
        <v>34</v>
      </c>
      <c r="AA5507" s="55">
        <v>0</v>
      </c>
      <c r="AB5507" s="55" t="s">
        <v>41</v>
      </c>
      <c r="AC5507" s="55">
        <v>8</v>
      </c>
      <c r="AD5507" s="55"/>
      <c r="AE5507" s="55" t="s">
        <v>42</v>
      </c>
      <c r="AF5507" s="55" t="s">
        <v>43</v>
      </c>
      <c r="AG5507" s="55">
        <v>1.1376499999999999E-2</v>
      </c>
      <c r="AH5507" s="57" t="s">
        <v>44</v>
      </c>
    </row>
    <row r="5508" spans="1:34" x14ac:dyDescent="0.25">
      <c r="A5508" s="54">
        <v>12321011</v>
      </c>
      <c r="B5508" s="55"/>
      <c r="C5508" s="55"/>
      <c r="D5508" s="55">
        <v>61751213</v>
      </c>
      <c r="E5508" s="55"/>
      <c r="F5508" s="55">
        <v>300</v>
      </c>
      <c r="G5508" s="55">
        <v>80028514</v>
      </c>
      <c r="H5508" s="55"/>
      <c r="I5508" s="55">
        <v>2275050011</v>
      </c>
      <c r="J5508" s="55">
        <v>2</v>
      </c>
      <c r="K5508" s="55" t="s">
        <v>34</v>
      </c>
      <c r="L5508" s="55" t="s">
        <v>103</v>
      </c>
      <c r="M5508" s="55">
        <v>34023</v>
      </c>
      <c r="N5508" s="55"/>
      <c r="O5508" s="55" t="s">
        <v>537</v>
      </c>
      <c r="P5508" s="55">
        <v>48811</v>
      </c>
      <c r="Q5508" s="55" t="s">
        <v>37</v>
      </c>
      <c r="R5508" s="55" t="s">
        <v>38</v>
      </c>
      <c r="S5508" s="55"/>
      <c r="T5508" s="55"/>
      <c r="U5508" s="55" t="s">
        <v>38</v>
      </c>
      <c r="V5508" s="55">
        <v>40.537300000000002</v>
      </c>
      <c r="W5508" s="55">
        <v>-74.298199999999994</v>
      </c>
      <c r="X5508" s="55" t="s">
        <v>39</v>
      </c>
      <c r="Y5508" s="55" t="s">
        <v>538</v>
      </c>
      <c r="Z5508" s="55" t="s">
        <v>34</v>
      </c>
      <c r="AA5508" s="55">
        <v>0</v>
      </c>
      <c r="AB5508" s="55" t="s">
        <v>41</v>
      </c>
      <c r="AC5508" s="55">
        <v>8</v>
      </c>
      <c r="AD5508" s="55"/>
      <c r="AE5508" s="55" t="s">
        <v>42</v>
      </c>
      <c r="AF5508" s="55" t="s">
        <v>43</v>
      </c>
      <c r="AG5508" s="55">
        <v>1.3542700000000001E-3</v>
      </c>
      <c r="AH5508" s="57" t="s">
        <v>44</v>
      </c>
    </row>
    <row r="5509" spans="1:34" x14ac:dyDescent="0.25">
      <c r="A5509" s="54">
        <v>12321011</v>
      </c>
      <c r="B5509" s="55"/>
      <c r="C5509" s="55"/>
      <c r="D5509" s="55">
        <v>61751213</v>
      </c>
      <c r="E5509" s="55"/>
      <c r="F5509" s="55">
        <v>300</v>
      </c>
      <c r="G5509" s="55">
        <v>80028614</v>
      </c>
      <c r="H5509" s="55"/>
      <c r="I5509" s="55">
        <v>2275050012</v>
      </c>
      <c r="J5509" s="55">
        <v>2</v>
      </c>
      <c r="K5509" s="55" t="s">
        <v>34</v>
      </c>
      <c r="L5509" s="55" t="s">
        <v>103</v>
      </c>
      <c r="M5509" s="55">
        <v>34023</v>
      </c>
      <c r="N5509" s="55"/>
      <c r="O5509" s="55" t="s">
        <v>537</v>
      </c>
      <c r="P5509" s="55">
        <v>48811</v>
      </c>
      <c r="Q5509" s="55" t="s">
        <v>37</v>
      </c>
      <c r="R5509" s="55" t="s">
        <v>38</v>
      </c>
      <c r="S5509" s="55"/>
      <c r="T5509" s="55"/>
      <c r="U5509" s="55" t="s">
        <v>38</v>
      </c>
      <c r="V5509" s="55">
        <v>40.537300000000002</v>
      </c>
      <c r="W5509" s="55">
        <v>-74.298199999999994</v>
      </c>
      <c r="X5509" s="55" t="s">
        <v>39</v>
      </c>
      <c r="Y5509" s="55" t="s">
        <v>538</v>
      </c>
      <c r="Z5509" s="55" t="s">
        <v>34</v>
      </c>
      <c r="AA5509" s="55">
        <v>0</v>
      </c>
      <c r="AB5509" s="55" t="s">
        <v>41</v>
      </c>
      <c r="AC5509" s="55">
        <v>8</v>
      </c>
      <c r="AD5509" s="55"/>
      <c r="AE5509" s="55" t="s">
        <v>45</v>
      </c>
      <c r="AF5509" s="55" t="s">
        <v>46</v>
      </c>
      <c r="AG5509" s="55">
        <v>1.2140199999999999E-3</v>
      </c>
      <c r="AH5509" s="57" t="s">
        <v>44</v>
      </c>
    </row>
    <row r="5510" spans="1:34" x14ac:dyDescent="0.25">
      <c r="A5510" s="54">
        <v>12321011</v>
      </c>
      <c r="B5510" s="55"/>
      <c r="C5510" s="55"/>
      <c r="D5510" s="55">
        <v>61751213</v>
      </c>
      <c r="E5510" s="55"/>
      <c r="F5510" s="55">
        <v>300</v>
      </c>
      <c r="G5510" s="55">
        <v>80028514</v>
      </c>
      <c r="H5510" s="55"/>
      <c r="I5510" s="55">
        <v>2275050011</v>
      </c>
      <c r="J5510" s="55">
        <v>2</v>
      </c>
      <c r="K5510" s="55" t="s">
        <v>34</v>
      </c>
      <c r="L5510" s="55" t="s">
        <v>103</v>
      </c>
      <c r="M5510" s="55">
        <v>34023</v>
      </c>
      <c r="N5510" s="55"/>
      <c r="O5510" s="55" t="s">
        <v>537</v>
      </c>
      <c r="P5510" s="55">
        <v>48811</v>
      </c>
      <c r="Q5510" s="55" t="s">
        <v>37</v>
      </c>
      <c r="R5510" s="55" t="s">
        <v>38</v>
      </c>
      <c r="S5510" s="55"/>
      <c r="T5510" s="55"/>
      <c r="U5510" s="55" t="s">
        <v>38</v>
      </c>
      <c r="V5510" s="55">
        <v>40.537300000000002</v>
      </c>
      <c r="W5510" s="55">
        <v>-74.298199999999994</v>
      </c>
      <c r="X5510" s="55" t="s">
        <v>39</v>
      </c>
      <c r="Y5510" s="55" t="s">
        <v>538</v>
      </c>
      <c r="Z5510" s="55" t="s">
        <v>34</v>
      </c>
      <c r="AA5510" s="55">
        <v>0</v>
      </c>
      <c r="AB5510" s="55" t="s">
        <v>41</v>
      </c>
      <c r="AC5510" s="55">
        <v>8</v>
      </c>
      <c r="AD5510" s="55"/>
      <c r="AE5510" s="55" t="s">
        <v>45</v>
      </c>
      <c r="AF5510" s="55" t="s">
        <v>46</v>
      </c>
      <c r="AG5510" s="55">
        <v>9.0000000000000006E-5</v>
      </c>
      <c r="AH5510" s="57" t="s">
        <v>44</v>
      </c>
    </row>
    <row r="5511" spans="1:34" x14ac:dyDescent="0.25">
      <c r="A5511" s="54">
        <v>12321011</v>
      </c>
      <c r="B5511" s="55"/>
      <c r="C5511" s="55"/>
      <c r="D5511" s="55">
        <v>61751213</v>
      </c>
      <c r="E5511" s="55"/>
      <c r="F5511" s="55">
        <v>300</v>
      </c>
      <c r="G5511" s="55">
        <v>80028514</v>
      </c>
      <c r="H5511" s="55"/>
      <c r="I5511" s="55">
        <v>2275050011</v>
      </c>
      <c r="J5511" s="55">
        <v>2</v>
      </c>
      <c r="K5511" s="55" t="s">
        <v>34</v>
      </c>
      <c r="L5511" s="55" t="s">
        <v>103</v>
      </c>
      <c r="M5511" s="55">
        <v>34023</v>
      </c>
      <c r="N5511" s="55"/>
      <c r="O5511" s="55" t="s">
        <v>537</v>
      </c>
      <c r="P5511" s="55">
        <v>48811</v>
      </c>
      <c r="Q5511" s="55" t="s">
        <v>37</v>
      </c>
      <c r="R5511" s="55" t="s">
        <v>38</v>
      </c>
      <c r="S5511" s="55"/>
      <c r="T5511" s="55"/>
      <c r="U5511" s="55" t="s">
        <v>38</v>
      </c>
      <c r="V5511" s="55">
        <v>40.537300000000002</v>
      </c>
      <c r="W5511" s="55">
        <v>-74.298199999999994</v>
      </c>
      <c r="X5511" s="55" t="s">
        <v>39</v>
      </c>
      <c r="Y5511" s="55" t="s">
        <v>538</v>
      </c>
      <c r="Z5511" s="55" t="s">
        <v>34</v>
      </c>
      <c r="AA5511" s="55">
        <v>0</v>
      </c>
      <c r="AB5511" s="55" t="s">
        <v>41</v>
      </c>
      <c r="AC5511" s="55">
        <v>8</v>
      </c>
      <c r="AD5511" s="55"/>
      <c r="AE5511" s="55" t="s">
        <v>47</v>
      </c>
      <c r="AF5511" s="55" t="s">
        <v>48</v>
      </c>
      <c r="AG5511" s="55">
        <v>1.4699100000000001E-3</v>
      </c>
      <c r="AH5511" s="57" t="s">
        <v>44</v>
      </c>
    </row>
    <row r="5512" spans="1:34" x14ac:dyDescent="0.25">
      <c r="A5512" s="54">
        <v>12321011</v>
      </c>
      <c r="B5512" s="55"/>
      <c r="C5512" s="55"/>
      <c r="D5512" s="55">
        <v>61751213</v>
      </c>
      <c r="E5512" s="55"/>
      <c r="F5512" s="55">
        <v>300</v>
      </c>
      <c r="G5512" s="55">
        <v>80028614</v>
      </c>
      <c r="H5512" s="55"/>
      <c r="I5512" s="55">
        <v>2275050012</v>
      </c>
      <c r="J5512" s="55">
        <v>2</v>
      </c>
      <c r="K5512" s="55" t="s">
        <v>34</v>
      </c>
      <c r="L5512" s="55" t="s">
        <v>103</v>
      </c>
      <c r="M5512" s="55">
        <v>34023</v>
      </c>
      <c r="N5512" s="55"/>
      <c r="O5512" s="55" t="s">
        <v>537</v>
      </c>
      <c r="P5512" s="55">
        <v>48811</v>
      </c>
      <c r="Q5512" s="55" t="s">
        <v>37</v>
      </c>
      <c r="R5512" s="55" t="s">
        <v>38</v>
      </c>
      <c r="S5512" s="55"/>
      <c r="T5512" s="55"/>
      <c r="U5512" s="55" t="s">
        <v>38</v>
      </c>
      <c r="V5512" s="55">
        <v>40.537300000000002</v>
      </c>
      <c r="W5512" s="55">
        <v>-74.298199999999994</v>
      </c>
      <c r="X5512" s="55" t="s">
        <v>39</v>
      </c>
      <c r="Y5512" s="55" t="s">
        <v>538</v>
      </c>
      <c r="Z5512" s="55" t="s">
        <v>34</v>
      </c>
      <c r="AA5512" s="55">
        <v>0</v>
      </c>
      <c r="AB5512" s="55" t="s">
        <v>41</v>
      </c>
      <c r="AC5512" s="55">
        <v>8</v>
      </c>
      <c r="AD5512" s="55"/>
      <c r="AE5512" s="55" t="s">
        <v>47</v>
      </c>
      <c r="AF5512" s="55" t="s">
        <v>48</v>
      </c>
      <c r="AG5512" s="55">
        <v>3.8118200000000001E-3</v>
      </c>
      <c r="AH5512" s="57" t="s">
        <v>44</v>
      </c>
    </row>
    <row r="5513" spans="1:34" x14ac:dyDescent="0.25">
      <c r="A5513" s="54">
        <v>12321011</v>
      </c>
      <c r="B5513" s="55"/>
      <c r="C5513" s="55"/>
      <c r="D5513" s="55">
        <v>61751213</v>
      </c>
      <c r="E5513" s="55"/>
      <c r="F5513" s="55">
        <v>300</v>
      </c>
      <c r="G5513" s="55">
        <v>80028514</v>
      </c>
      <c r="H5513" s="55"/>
      <c r="I5513" s="55">
        <v>2275050011</v>
      </c>
      <c r="J5513" s="55">
        <v>2</v>
      </c>
      <c r="K5513" s="55" t="s">
        <v>34</v>
      </c>
      <c r="L5513" s="55" t="s">
        <v>103</v>
      </c>
      <c r="M5513" s="55">
        <v>34023</v>
      </c>
      <c r="N5513" s="55"/>
      <c r="O5513" s="55" t="s">
        <v>537</v>
      </c>
      <c r="P5513" s="55">
        <v>48811</v>
      </c>
      <c r="Q5513" s="55" t="s">
        <v>37</v>
      </c>
      <c r="R5513" s="55" t="s">
        <v>38</v>
      </c>
      <c r="S5513" s="55"/>
      <c r="T5513" s="55"/>
      <c r="U5513" s="55" t="s">
        <v>38</v>
      </c>
      <c r="V5513" s="55">
        <v>40.537300000000002</v>
      </c>
      <c r="W5513" s="55">
        <v>-74.298199999999994</v>
      </c>
      <c r="X5513" s="55" t="s">
        <v>39</v>
      </c>
      <c r="Y5513" s="55" t="s">
        <v>538</v>
      </c>
      <c r="Z5513" s="55" t="s">
        <v>34</v>
      </c>
      <c r="AA5513" s="55">
        <v>0</v>
      </c>
      <c r="AB5513" s="55" t="s">
        <v>41</v>
      </c>
      <c r="AC5513" s="55">
        <v>8</v>
      </c>
      <c r="AD5513" s="55"/>
      <c r="AE5513" s="55" t="s">
        <v>49</v>
      </c>
      <c r="AF5513" s="55" t="s">
        <v>50</v>
      </c>
      <c r="AG5513" s="55">
        <v>2.1302999999999999E-3</v>
      </c>
      <c r="AH5513" s="57" t="s">
        <v>44</v>
      </c>
    </row>
    <row r="5514" spans="1:34" x14ac:dyDescent="0.25">
      <c r="A5514" s="54">
        <v>12321011</v>
      </c>
      <c r="B5514" s="55"/>
      <c r="C5514" s="55"/>
      <c r="D5514" s="55">
        <v>61751213</v>
      </c>
      <c r="E5514" s="55"/>
      <c r="F5514" s="55">
        <v>300</v>
      </c>
      <c r="G5514" s="55">
        <v>80028614</v>
      </c>
      <c r="H5514" s="55"/>
      <c r="I5514" s="55">
        <v>2275050012</v>
      </c>
      <c r="J5514" s="55">
        <v>2</v>
      </c>
      <c r="K5514" s="55" t="s">
        <v>34</v>
      </c>
      <c r="L5514" s="55" t="s">
        <v>103</v>
      </c>
      <c r="M5514" s="55">
        <v>34023</v>
      </c>
      <c r="N5514" s="55"/>
      <c r="O5514" s="55" t="s">
        <v>537</v>
      </c>
      <c r="P5514" s="55">
        <v>48811</v>
      </c>
      <c r="Q5514" s="55" t="s">
        <v>37</v>
      </c>
      <c r="R5514" s="55" t="s">
        <v>38</v>
      </c>
      <c r="S5514" s="55"/>
      <c r="T5514" s="55"/>
      <c r="U5514" s="55" t="s">
        <v>38</v>
      </c>
      <c r="V5514" s="55">
        <v>40.537300000000002</v>
      </c>
      <c r="W5514" s="55">
        <v>-74.298199999999994</v>
      </c>
      <c r="X5514" s="55" t="s">
        <v>39</v>
      </c>
      <c r="Y5514" s="55" t="s">
        <v>538</v>
      </c>
      <c r="Z5514" s="55" t="s">
        <v>34</v>
      </c>
      <c r="AA5514" s="55">
        <v>0</v>
      </c>
      <c r="AB5514" s="55" t="s">
        <v>41</v>
      </c>
      <c r="AC5514" s="55">
        <v>8</v>
      </c>
      <c r="AD5514" s="55"/>
      <c r="AE5514" s="55" t="s">
        <v>49</v>
      </c>
      <c r="AF5514" s="55" t="s">
        <v>50</v>
      </c>
      <c r="AG5514" s="55">
        <v>3.9055499999999998E-3</v>
      </c>
      <c r="AH5514" s="57" t="s">
        <v>44</v>
      </c>
    </row>
    <row r="5515" spans="1:34" x14ac:dyDescent="0.25">
      <c r="A5515" s="54">
        <v>12321011</v>
      </c>
      <c r="B5515" s="55"/>
      <c r="C5515" s="55"/>
      <c r="D5515" s="55">
        <v>61751213</v>
      </c>
      <c r="E5515" s="55"/>
      <c r="F5515" s="55">
        <v>300</v>
      </c>
      <c r="G5515" s="55">
        <v>80028614</v>
      </c>
      <c r="H5515" s="55"/>
      <c r="I5515" s="55">
        <v>2275050012</v>
      </c>
      <c r="J5515" s="55">
        <v>2</v>
      </c>
      <c r="K5515" s="55" t="s">
        <v>34</v>
      </c>
      <c r="L5515" s="55" t="s">
        <v>103</v>
      </c>
      <c r="M5515" s="55">
        <v>34023</v>
      </c>
      <c r="N5515" s="55"/>
      <c r="O5515" s="55" t="s">
        <v>537</v>
      </c>
      <c r="P5515" s="55">
        <v>48811</v>
      </c>
      <c r="Q5515" s="55" t="s">
        <v>37</v>
      </c>
      <c r="R5515" s="55" t="s">
        <v>38</v>
      </c>
      <c r="S5515" s="55"/>
      <c r="T5515" s="55"/>
      <c r="U5515" s="55" t="s">
        <v>38</v>
      </c>
      <c r="V5515" s="55">
        <v>40.537300000000002</v>
      </c>
      <c r="W5515" s="55">
        <v>-74.298199999999994</v>
      </c>
      <c r="X5515" s="55" t="s">
        <v>39</v>
      </c>
      <c r="Y5515" s="55" t="s">
        <v>538</v>
      </c>
      <c r="Z5515" s="55" t="s">
        <v>34</v>
      </c>
      <c r="AA5515" s="55">
        <v>0</v>
      </c>
      <c r="AB5515" s="55" t="s">
        <v>41</v>
      </c>
      <c r="AC5515" s="55">
        <v>8</v>
      </c>
      <c r="AD5515" s="55"/>
      <c r="AE5515" s="55" t="s">
        <v>51</v>
      </c>
      <c r="AF5515" s="55" t="s">
        <v>52</v>
      </c>
      <c r="AG5515" s="55">
        <v>5.3417999999999998E-3</v>
      </c>
      <c r="AH5515" s="57" t="s">
        <v>44</v>
      </c>
    </row>
    <row r="5516" spans="1:34" x14ac:dyDescent="0.25">
      <c r="A5516" s="54">
        <v>12321011</v>
      </c>
      <c r="B5516" s="55"/>
      <c r="C5516" s="55"/>
      <c r="D5516" s="55">
        <v>61751213</v>
      </c>
      <c r="E5516" s="55"/>
      <c r="F5516" s="55">
        <v>300</v>
      </c>
      <c r="G5516" s="55">
        <v>80028514</v>
      </c>
      <c r="H5516" s="55"/>
      <c r="I5516" s="55">
        <v>2275050011</v>
      </c>
      <c r="J5516" s="55">
        <v>2</v>
      </c>
      <c r="K5516" s="55" t="s">
        <v>34</v>
      </c>
      <c r="L5516" s="55" t="s">
        <v>103</v>
      </c>
      <c r="M5516" s="55">
        <v>34023</v>
      </c>
      <c r="N5516" s="55"/>
      <c r="O5516" s="55" t="s">
        <v>537</v>
      </c>
      <c r="P5516" s="55">
        <v>48811</v>
      </c>
      <c r="Q5516" s="55" t="s">
        <v>37</v>
      </c>
      <c r="R5516" s="55" t="s">
        <v>38</v>
      </c>
      <c r="S5516" s="55"/>
      <c r="T5516" s="55"/>
      <c r="U5516" s="55" t="s">
        <v>38</v>
      </c>
      <c r="V5516" s="55">
        <v>40.537300000000002</v>
      </c>
      <c r="W5516" s="55">
        <v>-74.298199999999994</v>
      </c>
      <c r="X5516" s="55" t="s">
        <v>39</v>
      </c>
      <c r="Y5516" s="55" t="s">
        <v>538</v>
      </c>
      <c r="Z5516" s="55" t="s">
        <v>34</v>
      </c>
      <c r="AA5516" s="55">
        <v>0</v>
      </c>
      <c r="AB5516" s="55" t="s">
        <v>41</v>
      </c>
      <c r="AC5516" s="55">
        <v>8</v>
      </c>
      <c r="AD5516" s="55"/>
      <c r="AE5516" s="55" t="s">
        <v>51</v>
      </c>
      <c r="AF5516" s="55" t="s">
        <v>52</v>
      </c>
      <c r="AG5516" s="55">
        <v>5.8500000000000002E-4</v>
      </c>
      <c r="AH5516" s="57" t="s">
        <v>44</v>
      </c>
    </row>
    <row r="5517" spans="1:34" x14ac:dyDescent="0.25">
      <c r="A5517" s="54">
        <v>12321011</v>
      </c>
      <c r="B5517" s="55"/>
      <c r="C5517" s="55"/>
      <c r="D5517" s="55">
        <v>61751213</v>
      </c>
      <c r="E5517" s="55"/>
      <c r="F5517" s="55">
        <v>300</v>
      </c>
      <c r="G5517" s="55">
        <v>80028614</v>
      </c>
      <c r="H5517" s="55"/>
      <c r="I5517" s="55">
        <v>2275050012</v>
      </c>
      <c r="J5517" s="55">
        <v>2</v>
      </c>
      <c r="K5517" s="55" t="s">
        <v>34</v>
      </c>
      <c r="L5517" s="55" t="s">
        <v>103</v>
      </c>
      <c r="M5517" s="55">
        <v>34023</v>
      </c>
      <c r="N5517" s="55"/>
      <c r="O5517" s="55" t="s">
        <v>537</v>
      </c>
      <c r="P5517" s="55">
        <v>48811</v>
      </c>
      <c r="Q5517" s="55" t="s">
        <v>37</v>
      </c>
      <c r="R5517" s="55" t="s">
        <v>38</v>
      </c>
      <c r="S5517" s="55"/>
      <c r="T5517" s="55"/>
      <c r="U5517" s="55" t="s">
        <v>38</v>
      </c>
      <c r="V5517" s="55">
        <v>40.537300000000002</v>
      </c>
      <c r="W5517" s="55">
        <v>-74.298199999999994</v>
      </c>
      <c r="X5517" s="55" t="s">
        <v>39</v>
      </c>
      <c r="Y5517" s="55" t="s">
        <v>538</v>
      </c>
      <c r="Z5517" s="55" t="s">
        <v>34</v>
      </c>
      <c r="AA5517" s="55">
        <v>0</v>
      </c>
      <c r="AB5517" s="55" t="s">
        <v>41</v>
      </c>
      <c r="AC5517" s="55">
        <v>8</v>
      </c>
      <c r="AD5517" s="55"/>
      <c r="AE5517" s="55" t="s">
        <v>53</v>
      </c>
      <c r="AF5517" s="55" t="s">
        <v>54</v>
      </c>
      <c r="AG5517" s="55">
        <v>0.15802099999999999</v>
      </c>
      <c r="AH5517" s="57" t="s">
        <v>44</v>
      </c>
    </row>
    <row r="5518" spans="1:34" x14ac:dyDescent="0.25">
      <c r="A5518" s="54">
        <v>12321011</v>
      </c>
      <c r="B5518" s="55"/>
      <c r="C5518" s="55"/>
      <c r="D5518" s="55">
        <v>61751213</v>
      </c>
      <c r="E5518" s="55"/>
      <c r="F5518" s="55">
        <v>300</v>
      </c>
      <c r="G5518" s="55">
        <v>80028514</v>
      </c>
      <c r="H5518" s="55"/>
      <c r="I5518" s="55">
        <v>2275050011</v>
      </c>
      <c r="J5518" s="55">
        <v>2</v>
      </c>
      <c r="K5518" s="55" t="s">
        <v>34</v>
      </c>
      <c r="L5518" s="55" t="s">
        <v>103</v>
      </c>
      <c r="M5518" s="55">
        <v>34023</v>
      </c>
      <c r="N5518" s="55"/>
      <c r="O5518" s="55" t="s">
        <v>537</v>
      </c>
      <c r="P5518" s="55">
        <v>48811</v>
      </c>
      <c r="Q5518" s="55" t="s">
        <v>37</v>
      </c>
      <c r="R5518" s="55" t="s">
        <v>38</v>
      </c>
      <c r="S5518" s="55"/>
      <c r="T5518" s="55"/>
      <c r="U5518" s="55" t="s">
        <v>38</v>
      </c>
      <c r="V5518" s="55">
        <v>40.537300000000002</v>
      </c>
      <c r="W5518" s="55">
        <v>-74.298199999999994</v>
      </c>
      <c r="X5518" s="55" t="s">
        <v>39</v>
      </c>
      <c r="Y5518" s="55" t="s">
        <v>538</v>
      </c>
      <c r="Z5518" s="55" t="s">
        <v>34</v>
      </c>
      <c r="AA5518" s="55">
        <v>0</v>
      </c>
      <c r="AB5518" s="55" t="s">
        <v>41</v>
      </c>
      <c r="AC5518" s="55">
        <v>8</v>
      </c>
      <c r="AD5518" s="55"/>
      <c r="AE5518" s="55" t="s">
        <v>53</v>
      </c>
      <c r="AF5518" s="55" t="s">
        <v>54</v>
      </c>
      <c r="AG5518" s="55">
        <v>0.108126</v>
      </c>
      <c r="AH5518" s="57" t="s">
        <v>44</v>
      </c>
    </row>
    <row r="5519" spans="1:34" x14ac:dyDescent="0.25">
      <c r="A5519" s="54">
        <v>12321011</v>
      </c>
      <c r="B5519" s="55"/>
      <c r="C5519" s="55"/>
      <c r="D5519" s="55">
        <v>61751213</v>
      </c>
      <c r="E5519" s="55"/>
      <c r="F5519" s="55">
        <v>300</v>
      </c>
      <c r="G5519" s="55">
        <v>80028514</v>
      </c>
      <c r="H5519" s="55"/>
      <c r="I5519" s="55">
        <v>2275050011</v>
      </c>
      <c r="J5519" s="55">
        <v>2</v>
      </c>
      <c r="K5519" s="55" t="s">
        <v>34</v>
      </c>
      <c r="L5519" s="55" t="s">
        <v>103</v>
      </c>
      <c r="M5519" s="55">
        <v>34023</v>
      </c>
      <c r="N5519" s="55"/>
      <c r="O5519" s="55" t="s">
        <v>537</v>
      </c>
      <c r="P5519" s="55">
        <v>48811</v>
      </c>
      <c r="Q5519" s="55" t="s">
        <v>37</v>
      </c>
      <c r="R5519" s="55" t="s">
        <v>38</v>
      </c>
      <c r="S5519" s="55"/>
      <c r="T5519" s="55"/>
      <c r="U5519" s="55" t="s">
        <v>38</v>
      </c>
      <c r="V5519" s="55">
        <v>40.537300000000002</v>
      </c>
      <c r="W5519" s="55">
        <v>-74.298199999999994</v>
      </c>
      <c r="X5519" s="55" t="s">
        <v>39</v>
      </c>
      <c r="Y5519" s="55" t="s">
        <v>538</v>
      </c>
      <c r="Z5519" s="55" t="s">
        <v>34</v>
      </c>
      <c r="AA5519" s="55">
        <v>0</v>
      </c>
      <c r="AB5519" s="55" t="s">
        <v>41</v>
      </c>
      <c r="AC5519" s="55">
        <v>8</v>
      </c>
      <c r="AD5519" s="55"/>
      <c r="AE5519" s="55">
        <v>7439921</v>
      </c>
      <c r="AF5519" s="55" t="s">
        <v>55</v>
      </c>
      <c r="AG5519" s="55">
        <v>1.3835599999999999E-4</v>
      </c>
      <c r="AH5519" s="57" t="s">
        <v>44</v>
      </c>
    </row>
    <row r="5520" spans="1:34" x14ac:dyDescent="0.25">
      <c r="A5520" s="54">
        <v>11188111</v>
      </c>
      <c r="B5520" s="55"/>
      <c r="C5520" s="55"/>
      <c r="D5520" s="55">
        <v>60984713</v>
      </c>
      <c r="E5520" s="55"/>
      <c r="F5520" s="55">
        <v>300</v>
      </c>
      <c r="G5520" s="55">
        <v>78509114</v>
      </c>
      <c r="H5520" s="55"/>
      <c r="I5520" s="55">
        <v>2275050011</v>
      </c>
      <c r="J5520" s="55">
        <v>2</v>
      </c>
      <c r="K5520" s="55" t="s">
        <v>34</v>
      </c>
      <c r="L5520" s="55" t="s">
        <v>90</v>
      </c>
      <c r="M5520" s="55">
        <v>34005</v>
      </c>
      <c r="N5520" s="55"/>
      <c r="O5520" s="55" t="s">
        <v>539</v>
      </c>
      <c r="P5520" s="55">
        <v>48811</v>
      </c>
      <c r="Q5520" s="55" t="s">
        <v>37</v>
      </c>
      <c r="R5520" s="55" t="s">
        <v>38</v>
      </c>
      <c r="S5520" s="55"/>
      <c r="T5520" s="55"/>
      <c r="U5520" s="55" t="s">
        <v>38</v>
      </c>
      <c r="V5520" s="55">
        <v>40.006799999999998</v>
      </c>
      <c r="W5520" s="55">
        <v>-74.863500000000002</v>
      </c>
      <c r="X5520" s="55" t="s">
        <v>39</v>
      </c>
      <c r="Y5520" s="55" t="s">
        <v>361</v>
      </c>
      <c r="Z5520" s="55" t="s">
        <v>34</v>
      </c>
      <c r="AA5520" s="55">
        <v>0</v>
      </c>
      <c r="AB5520" s="55" t="s">
        <v>41</v>
      </c>
      <c r="AC5520" s="55">
        <v>8</v>
      </c>
      <c r="AD5520" s="55"/>
      <c r="AE5520" s="55" t="s">
        <v>42</v>
      </c>
      <c r="AF5520" s="55" t="s">
        <v>43</v>
      </c>
      <c r="AG5520" s="55">
        <v>1.3542700000000001E-3</v>
      </c>
      <c r="AH5520" s="57" t="s">
        <v>44</v>
      </c>
    </row>
    <row r="5521" spans="1:34" x14ac:dyDescent="0.25">
      <c r="A5521" s="54">
        <v>11188111</v>
      </c>
      <c r="B5521" s="55"/>
      <c r="C5521" s="55"/>
      <c r="D5521" s="55">
        <v>60984713</v>
      </c>
      <c r="E5521" s="55"/>
      <c r="F5521" s="55">
        <v>300</v>
      </c>
      <c r="G5521" s="55">
        <v>78509214</v>
      </c>
      <c r="H5521" s="55"/>
      <c r="I5521" s="55">
        <v>2275050012</v>
      </c>
      <c r="J5521" s="55">
        <v>2</v>
      </c>
      <c r="K5521" s="55" t="s">
        <v>34</v>
      </c>
      <c r="L5521" s="55" t="s">
        <v>90</v>
      </c>
      <c r="M5521" s="55">
        <v>34005</v>
      </c>
      <c r="N5521" s="55"/>
      <c r="O5521" s="55" t="s">
        <v>539</v>
      </c>
      <c r="P5521" s="55">
        <v>48811</v>
      </c>
      <c r="Q5521" s="55" t="s">
        <v>37</v>
      </c>
      <c r="R5521" s="55" t="s">
        <v>38</v>
      </c>
      <c r="S5521" s="55"/>
      <c r="T5521" s="55"/>
      <c r="U5521" s="55" t="s">
        <v>38</v>
      </c>
      <c r="V5521" s="55">
        <v>40.006799999999998</v>
      </c>
      <c r="W5521" s="55">
        <v>-74.863500000000002</v>
      </c>
      <c r="X5521" s="55" t="s">
        <v>39</v>
      </c>
      <c r="Y5521" s="55" t="s">
        <v>361</v>
      </c>
      <c r="Z5521" s="55" t="s">
        <v>34</v>
      </c>
      <c r="AA5521" s="55">
        <v>0</v>
      </c>
      <c r="AB5521" s="55" t="s">
        <v>41</v>
      </c>
      <c r="AC5521" s="55">
        <v>8</v>
      </c>
      <c r="AD5521" s="55"/>
      <c r="AE5521" s="55" t="s">
        <v>42</v>
      </c>
      <c r="AF5521" s="55" t="s">
        <v>43</v>
      </c>
      <c r="AG5521" s="55">
        <v>1.1376499999999999E-2</v>
      </c>
      <c r="AH5521" s="57" t="s">
        <v>44</v>
      </c>
    </row>
    <row r="5522" spans="1:34" x14ac:dyDescent="0.25">
      <c r="A5522" s="54">
        <v>11188111</v>
      </c>
      <c r="B5522" s="55"/>
      <c r="C5522" s="55"/>
      <c r="D5522" s="55">
        <v>60984713</v>
      </c>
      <c r="E5522" s="55"/>
      <c r="F5522" s="55">
        <v>300</v>
      </c>
      <c r="G5522" s="55">
        <v>78509114</v>
      </c>
      <c r="H5522" s="55"/>
      <c r="I5522" s="55">
        <v>2275050011</v>
      </c>
      <c r="J5522" s="55">
        <v>2</v>
      </c>
      <c r="K5522" s="55" t="s">
        <v>34</v>
      </c>
      <c r="L5522" s="55" t="s">
        <v>90</v>
      </c>
      <c r="M5522" s="55">
        <v>34005</v>
      </c>
      <c r="N5522" s="55"/>
      <c r="O5522" s="55" t="s">
        <v>539</v>
      </c>
      <c r="P5522" s="55">
        <v>48811</v>
      </c>
      <c r="Q5522" s="55" t="s">
        <v>37</v>
      </c>
      <c r="R5522" s="55" t="s">
        <v>38</v>
      </c>
      <c r="S5522" s="55"/>
      <c r="T5522" s="55"/>
      <c r="U5522" s="55" t="s">
        <v>38</v>
      </c>
      <c r="V5522" s="55">
        <v>40.006799999999998</v>
      </c>
      <c r="W5522" s="55">
        <v>-74.863500000000002</v>
      </c>
      <c r="X5522" s="55" t="s">
        <v>39</v>
      </c>
      <c r="Y5522" s="55" t="s">
        <v>361</v>
      </c>
      <c r="Z5522" s="55" t="s">
        <v>34</v>
      </c>
      <c r="AA5522" s="55">
        <v>0</v>
      </c>
      <c r="AB5522" s="55" t="s">
        <v>41</v>
      </c>
      <c r="AC5522" s="55">
        <v>8</v>
      </c>
      <c r="AD5522" s="55"/>
      <c r="AE5522" s="55" t="s">
        <v>45</v>
      </c>
      <c r="AF5522" s="55" t="s">
        <v>46</v>
      </c>
      <c r="AG5522" s="55">
        <v>9.0000000000000006E-5</v>
      </c>
      <c r="AH5522" s="57" t="s">
        <v>44</v>
      </c>
    </row>
    <row r="5523" spans="1:34" x14ac:dyDescent="0.25">
      <c r="A5523" s="54">
        <v>11188111</v>
      </c>
      <c r="B5523" s="55"/>
      <c r="C5523" s="55"/>
      <c r="D5523" s="55">
        <v>60984713</v>
      </c>
      <c r="E5523" s="55"/>
      <c r="F5523" s="55">
        <v>300</v>
      </c>
      <c r="G5523" s="55">
        <v>78509214</v>
      </c>
      <c r="H5523" s="55"/>
      <c r="I5523" s="55">
        <v>2275050012</v>
      </c>
      <c r="J5523" s="55">
        <v>2</v>
      </c>
      <c r="K5523" s="55" t="s">
        <v>34</v>
      </c>
      <c r="L5523" s="55" t="s">
        <v>90</v>
      </c>
      <c r="M5523" s="55">
        <v>34005</v>
      </c>
      <c r="N5523" s="55"/>
      <c r="O5523" s="55" t="s">
        <v>539</v>
      </c>
      <c r="P5523" s="55">
        <v>48811</v>
      </c>
      <c r="Q5523" s="55" t="s">
        <v>37</v>
      </c>
      <c r="R5523" s="55" t="s">
        <v>38</v>
      </c>
      <c r="S5523" s="55"/>
      <c r="T5523" s="55"/>
      <c r="U5523" s="55" t="s">
        <v>38</v>
      </c>
      <c r="V5523" s="55">
        <v>40.006799999999998</v>
      </c>
      <c r="W5523" s="55">
        <v>-74.863500000000002</v>
      </c>
      <c r="X5523" s="55" t="s">
        <v>39</v>
      </c>
      <c r="Y5523" s="55" t="s">
        <v>361</v>
      </c>
      <c r="Z5523" s="55" t="s">
        <v>34</v>
      </c>
      <c r="AA5523" s="55">
        <v>0</v>
      </c>
      <c r="AB5523" s="55" t="s">
        <v>41</v>
      </c>
      <c r="AC5523" s="55">
        <v>8</v>
      </c>
      <c r="AD5523" s="55"/>
      <c r="AE5523" s="55" t="s">
        <v>45</v>
      </c>
      <c r="AF5523" s="55" t="s">
        <v>46</v>
      </c>
      <c r="AG5523" s="55">
        <v>1.2140199999999999E-3</v>
      </c>
      <c r="AH5523" s="57" t="s">
        <v>44</v>
      </c>
    </row>
    <row r="5524" spans="1:34" x14ac:dyDescent="0.25">
      <c r="A5524" s="54">
        <v>11188111</v>
      </c>
      <c r="B5524" s="55"/>
      <c r="C5524" s="55"/>
      <c r="D5524" s="55">
        <v>60984713</v>
      </c>
      <c r="E5524" s="55"/>
      <c r="F5524" s="55">
        <v>300</v>
      </c>
      <c r="G5524" s="55">
        <v>78509214</v>
      </c>
      <c r="H5524" s="55"/>
      <c r="I5524" s="55">
        <v>2275050012</v>
      </c>
      <c r="J5524" s="55">
        <v>2</v>
      </c>
      <c r="K5524" s="55" t="s">
        <v>34</v>
      </c>
      <c r="L5524" s="55" t="s">
        <v>90</v>
      </c>
      <c r="M5524" s="55">
        <v>34005</v>
      </c>
      <c r="N5524" s="55"/>
      <c r="O5524" s="55" t="s">
        <v>539</v>
      </c>
      <c r="P5524" s="55">
        <v>48811</v>
      </c>
      <c r="Q5524" s="55" t="s">
        <v>37</v>
      </c>
      <c r="R5524" s="55" t="s">
        <v>38</v>
      </c>
      <c r="S5524" s="55"/>
      <c r="T5524" s="55"/>
      <c r="U5524" s="55" t="s">
        <v>38</v>
      </c>
      <c r="V5524" s="55">
        <v>40.006799999999998</v>
      </c>
      <c r="W5524" s="55">
        <v>-74.863500000000002</v>
      </c>
      <c r="X5524" s="55" t="s">
        <v>39</v>
      </c>
      <c r="Y5524" s="55" t="s">
        <v>361</v>
      </c>
      <c r="Z5524" s="55" t="s">
        <v>34</v>
      </c>
      <c r="AA5524" s="55">
        <v>0</v>
      </c>
      <c r="AB5524" s="55" t="s">
        <v>41</v>
      </c>
      <c r="AC5524" s="55">
        <v>8</v>
      </c>
      <c r="AD5524" s="55"/>
      <c r="AE5524" s="55" t="s">
        <v>47</v>
      </c>
      <c r="AF5524" s="55" t="s">
        <v>48</v>
      </c>
      <c r="AG5524" s="55">
        <v>3.8118200000000001E-3</v>
      </c>
      <c r="AH5524" s="57" t="s">
        <v>44</v>
      </c>
    </row>
    <row r="5525" spans="1:34" x14ac:dyDescent="0.25">
      <c r="A5525" s="54">
        <v>11188111</v>
      </c>
      <c r="B5525" s="55"/>
      <c r="C5525" s="55"/>
      <c r="D5525" s="55">
        <v>60984713</v>
      </c>
      <c r="E5525" s="55"/>
      <c r="F5525" s="55">
        <v>300</v>
      </c>
      <c r="G5525" s="55">
        <v>78509114</v>
      </c>
      <c r="H5525" s="55"/>
      <c r="I5525" s="55">
        <v>2275050011</v>
      </c>
      <c r="J5525" s="55">
        <v>2</v>
      </c>
      <c r="K5525" s="55" t="s">
        <v>34</v>
      </c>
      <c r="L5525" s="55" t="s">
        <v>90</v>
      </c>
      <c r="M5525" s="55">
        <v>34005</v>
      </c>
      <c r="N5525" s="55"/>
      <c r="O5525" s="55" t="s">
        <v>539</v>
      </c>
      <c r="P5525" s="55">
        <v>48811</v>
      </c>
      <c r="Q5525" s="55" t="s">
        <v>37</v>
      </c>
      <c r="R5525" s="55" t="s">
        <v>38</v>
      </c>
      <c r="S5525" s="55"/>
      <c r="T5525" s="55"/>
      <c r="U5525" s="55" t="s">
        <v>38</v>
      </c>
      <c r="V5525" s="55">
        <v>40.006799999999998</v>
      </c>
      <c r="W5525" s="55">
        <v>-74.863500000000002</v>
      </c>
      <c r="X5525" s="55" t="s">
        <v>39</v>
      </c>
      <c r="Y5525" s="55" t="s">
        <v>361</v>
      </c>
      <c r="Z5525" s="55" t="s">
        <v>34</v>
      </c>
      <c r="AA5525" s="55">
        <v>0</v>
      </c>
      <c r="AB5525" s="55" t="s">
        <v>41</v>
      </c>
      <c r="AC5525" s="55">
        <v>8</v>
      </c>
      <c r="AD5525" s="55"/>
      <c r="AE5525" s="55" t="s">
        <v>47</v>
      </c>
      <c r="AF5525" s="55" t="s">
        <v>48</v>
      </c>
      <c r="AG5525" s="55">
        <v>1.4699100000000001E-3</v>
      </c>
      <c r="AH5525" s="57" t="s">
        <v>44</v>
      </c>
    </row>
    <row r="5526" spans="1:34" x14ac:dyDescent="0.25">
      <c r="A5526" s="54">
        <v>11188111</v>
      </c>
      <c r="B5526" s="55"/>
      <c r="C5526" s="55"/>
      <c r="D5526" s="55">
        <v>60984713</v>
      </c>
      <c r="E5526" s="55"/>
      <c r="F5526" s="55">
        <v>300</v>
      </c>
      <c r="G5526" s="55">
        <v>78509214</v>
      </c>
      <c r="H5526" s="55"/>
      <c r="I5526" s="55">
        <v>2275050012</v>
      </c>
      <c r="J5526" s="55">
        <v>2</v>
      </c>
      <c r="K5526" s="55" t="s">
        <v>34</v>
      </c>
      <c r="L5526" s="55" t="s">
        <v>90</v>
      </c>
      <c r="M5526" s="55">
        <v>34005</v>
      </c>
      <c r="N5526" s="55"/>
      <c r="O5526" s="55" t="s">
        <v>539</v>
      </c>
      <c r="P5526" s="55">
        <v>48811</v>
      </c>
      <c r="Q5526" s="55" t="s">
        <v>37</v>
      </c>
      <c r="R5526" s="55" t="s">
        <v>38</v>
      </c>
      <c r="S5526" s="55"/>
      <c r="T5526" s="55"/>
      <c r="U5526" s="55" t="s">
        <v>38</v>
      </c>
      <c r="V5526" s="55">
        <v>40.006799999999998</v>
      </c>
      <c r="W5526" s="55">
        <v>-74.863500000000002</v>
      </c>
      <c r="X5526" s="55" t="s">
        <v>39</v>
      </c>
      <c r="Y5526" s="55" t="s">
        <v>361</v>
      </c>
      <c r="Z5526" s="55" t="s">
        <v>34</v>
      </c>
      <c r="AA5526" s="55">
        <v>0</v>
      </c>
      <c r="AB5526" s="55" t="s">
        <v>41</v>
      </c>
      <c r="AC5526" s="55">
        <v>8</v>
      </c>
      <c r="AD5526" s="55"/>
      <c r="AE5526" s="55" t="s">
        <v>49</v>
      </c>
      <c r="AF5526" s="55" t="s">
        <v>50</v>
      </c>
      <c r="AG5526" s="55">
        <v>3.9055499999999998E-3</v>
      </c>
      <c r="AH5526" s="57" t="s">
        <v>44</v>
      </c>
    </row>
    <row r="5527" spans="1:34" x14ac:dyDescent="0.25">
      <c r="A5527" s="54">
        <v>11188111</v>
      </c>
      <c r="B5527" s="55"/>
      <c r="C5527" s="55"/>
      <c r="D5527" s="55">
        <v>60984713</v>
      </c>
      <c r="E5527" s="55"/>
      <c r="F5527" s="55">
        <v>300</v>
      </c>
      <c r="G5527" s="55">
        <v>78509114</v>
      </c>
      <c r="H5527" s="55"/>
      <c r="I5527" s="55">
        <v>2275050011</v>
      </c>
      <c r="J5527" s="55">
        <v>2</v>
      </c>
      <c r="K5527" s="55" t="s">
        <v>34</v>
      </c>
      <c r="L5527" s="55" t="s">
        <v>90</v>
      </c>
      <c r="M5527" s="55">
        <v>34005</v>
      </c>
      <c r="N5527" s="55"/>
      <c r="O5527" s="55" t="s">
        <v>539</v>
      </c>
      <c r="P5527" s="55">
        <v>48811</v>
      </c>
      <c r="Q5527" s="55" t="s">
        <v>37</v>
      </c>
      <c r="R5527" s="55" t="s">
        <v>38</v>
      </c>
      <c r="S5527" s="55"/>
      <c r="T5527" s="55"/>
      <c r="U5527" s="55" t="s">
        <v>38</v>
      </c>
      <c r="V5527" s="55">
        <v>40.006799999999998</v>
      </c>
      <c r="W5527" s="55">
        <v>-74.863500000000002</v>
      </c>
      <c r="X5527" s="55" t="s">
        <v>39</v>
      </c>
      <c r="Y5527" s="55" t="s">
        <v>361</v>
      </c>
      <c r="Z5527" s="55" t="s">
        <v>34</v>
      </c>
      <c r="AA5527" s="55">
        <v>0</v>
      </c>
      <c r="AB5527" s="55" t="s">
        <v>41</v>
      </c>
      <c r="AC5527" s="55">
        <v>8</v>
      </c>
      <c r="AD5527" s="55"/>
      <c r="AE5527" s="55" t="s">
        <v>49</v>
      </c>
      <c r="AF5527" s="55" t="s">
        <v>50</v>
      </c>
      <c r="AG5527" s="55">
        <v>2.1302999999999999E-3</v>
      </c>
      <c r="AH5527" s="57" t="s">
        <v>44</v>
      </c>
    </row>
    <row r="5528" spans="1:34" x14ac:dyDescent="0.25">
      <c r="A5528" s="54">
        <v>11188111</v>
      </c>
      <c r="B5528" s="55"/>
      <c r="C5528" s="55"/>
      <c r="D5528" s="55">
        <v>60984713</v>
      </c>
      <c r="E5528" s="55"/>
      <c r="F5528" s="55">
        <v>300</v>
      </c>
      <c r="G5528" s="55">
        <v>78509214</v>
      </c>
      <c r="H5528" s="55"/>
      <c r="I5528" s="55">
        <v>2275050012</v>
      </c>
      <c r="J5528" s="55">
        <v>2</v>
      </c>
      <c r="K5528" s="55" t="s">
        <v>34</v>
      </c>
      <c r="L5528" s="55" t="s">
        <v>90</v>
      </c>
      <c r="M5528" s="55">
        <v>34005</v>
      </c>
      <c r="N5528" s="55"/>
      <c r="O5528" s="55" t="s">
        <v>539</v>
      </c>
      <c r="P5528" s="55">
        <v>48811</v>
      </c>
      <c r="Q5528" s="55" t="s">
        <v>37</v>
      </c>
      <c r="R5528" s="55" t="s">
        <v>38</v>
      </c>
      <c r="S5528" s="55"/>
      <c r="T5528" s="55"/>
      <c r="U5528" s="55" t="s">
        <v>38</v>
      </c>
      <c r="V5528" s="55">
        <v>40.006799999999998</v>
      </c>
      <c r="W5528" s="55">
        <v>-74.863500000000002</v>
      </c>
      <c r="X5528" s="55" t="s">
        <v>39</v>
      </c>
      <c r="Y5528" s="55" t="s">
        <v>361</v>
      </c>
      <c r="Z5528" s="55" t="s">
        <v>34</v>
      </c>
      <c r="AA5528" s="55">
        <v>0</v>
      </c>
      <c r="AB5528" s="55" t="s">
        <v>41</v>
      </c>
      <c r="AC5528" s="55">
        <v>8</v>
      </c>
      <c r="AD5528" s="55"/>
      <c r="AE5528" s="55" t="s">
        <v>51</v>
      </c>
      <c r="AF5528" s="55" t="s">
        <v>52</v>
      </c>
      <c r="AG5528" s="55">
        <v>5.3417999999999998E-3</v>
      </c>
      <c r="AH5528" s="57" t="s">
        <v>44</v>
      </c>
    </row>
    <row r="5529" spans="1:34" x14ac:dyDescent="0.25">
      <c r="A5529" s="54">
        <v>11188111</v>
      </c>
      <c r="B5529" s="55"/>
      <c r="C5529" s="55"/>
      <c r="D5529" s="55">
        <v>60984713</v>
      </c>
      <c r="E5529" s="55"/>
      <c r="F5529" s="55">
        <v>300</v>
      </c>
      <c r="G5529" s="55">
        <v>78509114</v>
      </c>
      <c r="H5529" s="55"/>
      <c r="I5529" s="55">
        <v>2275050011</v>
      </c>
      <c r="J5529" s="55">
        <v>2</v>
      </c>
      <c r="K5529" s="55" t="s">
        <v>34</v>
      </c>
      <c r="L5529" s="55" t="s">
        <v>90</v>
      </c>
      <c r="M5529" s="55">
        <v>34005</v>
      </c>
      <c r="N5529" s="55"/>
      <c r="O5529" s="55" t="s">
        <v>539</v>
      </c>
      <c r="P5529" s="55">
        <v>48811</v>
      </c>
      <c r="Q5529" s="55" t="s">
        <v>37</v>
      </c>
      <c r="R5529" s="55" t="s">
        <v>38</v>
      </c>
      <c r="S5529" s="55"/>
      <c r="T5529" s="55"/>
      <c r="U5529" s="55" t="s">
        <v>38</v>
      </c>
      <c r="V5529" s="55">
        <v>40.006799999999998</v>
      </c>
      <c r="W5529" s="55">
        <v>-74.863500000000002</v>
      </c>
      <c r="X5529" s="55" t="s">
        <v>39</v>
      </c>
      <c r="Y5529" s="55" t="s">
        <v>361</v>
      </c>
      <c r="Z5529" s="55" t="s">
        <v>34</v>
      </c>
      <c r="AA5529" s="55">
        <v>0</v>
      </c>
      <c r="AB5529" s="55" t="s">
        <v>41</v>
      </c>
      <c r="AC5529" s="55">
        <v>8</v>
      </c>
      <c r="AD5529" s="55"/>
      <c r="AE5529" s="55" t="s">
        <v>51</v>
      </c>
      <c r="AF5529" s="55" t="s">
        <v>52</v>
      </c>
      <c r="AG5529" s="55">
        <v>5.8500000000000002E-4</v>
      </c>
      <c r="AH5529" s="57" t="s">
        <v>44</v>
      </c>
    </row>
    <row r="5530" spans="1:34" x14ac:dyDescent="0.25">
      <c r="A5530" s="54">
        <v>11188111</v>
      </c>
      <c r="B5530" s="55"/>
      <c r="C5530" s="55"/>
      <c r="D5530" s="55">
        <v>60984713</v>
      </c>
      <c r="E5530" s="55"/>
      <c r="F5530" s="55">
        <v>300</v>
      </c>
      <c r="G5530" s="55">
        <v>78509114</v>
      </c>
      <c r="H5530" s="55"/>
      <c r="I5530" s="55">
        <v>2275050011</v>
      </c>
      <c r="J5530" s="55">
        <v>2</v>
      </c>
      <c r="K5530" s="55" t="s">
        <v>34</v>
      </c>
      <c r="L5530" s="55" t="s">
        <v>90</v>
      </c>
      <c r="M5530" s="55">
        <v>34005</v>
      </c>
      <c r="N5530" s="55"/>
      <c r="O5530" s="55" t="s">
        <v>539</v>
      </c>
      <c r="P5530" s="55">
        <v>48811</v>
      </c>
      <c r="Q5530" s="55" t="s">
        <v>37</v>
      </c>
      <c r="R5530" s="55" t="s">
        <v>38</v>
      </c>
      <c r="S5530" s="55"/>
      <c r="T5530" s="55"/>
      <c r="U5530" s="55" t="s">
        <v>38</v>
      </c>
      <c r="V5530" s="55">
        <v>40.006799999999998</v>
      </c>
      <c r="W5530" s="55">
        <v>-74.863500000000002</v>
      </c>
      <c r="X5530" s="55" t="s">
        <v>39</v>
      </c>
      <c r="Y5530" s="55" t="s">
        <v>361</v>
      </c>
      <c r="Z5530" s="55" t="s">
        <v>34</v>
      </c>
      <c r="AA5530" s="55">
        <v>0</v>
      </c>
      <c r="AB5530" s="55" t="s">
        <v>41</v>
      </c>
      <c r="AC5530" s="55">
        <v>8</v>
      </c>
      <c r="AD5530" s="55"/>
      <c r="AE5530" s="55" t="s">
        <v>53</v>
      </c>
      <c r="AF5530" s="55" t="s">
        <v>54</v>
      </c>
      <c r="AG5530" s="55">
        <v>0.108126</v>
      </c>
      <c r="AH5530" s="57" t="s">
        <v>44</v>
      </c>
    </row>
    <row r="5531" spans="1:34" x14ac:dyDescent="0.25">
      <c r="A5531" s="54">
        <v>11188111</v>
      </c>
      <c r="B5531" s="55"/>
      <c r="C5531" s="55"/>
      <c r="D5531" s="55">
        <v>60984713</v>
      </c>
      <c r="E5531" s="55"/>
      <c r="F5531" s="55">
        <v>300</v>
      </c>
      <c r="G5531" s="55">
        <v>78509214</v>
      </c>
      <c r="H5531" s="55"/>
      <c r="I5531" s="55">
        <v>2275050012</v>
      </c>
      <c r="J5531" s="55">
        <v>2</v>
      </c>
      <c r="K5531" s="55" t="s">
        <v>34</v>
      </c>
      <c r="L5531" s="55" t="s">
        <v>90</v>
      </c>
      <c r="M5531" s="55">
        <v>34005</v>
      </c>
      <c r="N5531" s="55"/>
      <c r="O5531" s="55" t="s">
        <v>539</v>
      </c>
      <c r="P5531" s="55">
        <v>48811</v>
      </c>
      <c r="Q5531" s="55" t="s">
        <v>37</v>
      </c>
      <c r="R5531" s="55" t="s">
        <v>38</v>
      </c>
      <c r="S5531" s="55"/>
      <c r="T5531" s="55"/>
      <c r="U5531" s="55" t="s">
        <v>38</v>
      </c>
      <c r="V5531" s="55">
        <v>40.006799999999998</v>
      </c>
      <c r="W5531" s="55">
        <v>-74.863500000000002</v>
      </c>
      <c r="X5531" s="55" t="s">
        <v>39</v>
      </c>
      <c r="Y5531" s="55" t="s">
        <v>361</v>
      </c>
      <c r="Z5531" s="55" t="s">
        <v>34</v>
      </c>
      <c r="AA5531" s="55">
        <v>0</v>
      </c>
      <c r="AB5531" s="55" t="s">
        <v>41</v>
      </c>
      <c r="AC5531" s="55">
        <v>8</v>
      </c>
      <c r="AD5531" s="55"/>
      <c r="AE5531" s="55" t="s">
        <v>53</v>
      </c>
      <c r="AF5531" s="55" t="s">
        <v>54</v>
      </c>
      <c r="AG5531" s="55">
        <v>0.15802099999999999</v>
      </c>
      <c r="AH5531" s="57" t="s">
        <v>44</v>
      </c>
    </row>
    <row r="5532" spans="1:34" x14ac:dyDescent="0.25">
      <c r="A5532" s="54">
        <v>11188111</v>
      </c>
      <c r="B5532" s="55"/>
      <c r="C5532" s="55"/>
      <c r="D5532" s="55">
        <v>60984713</v>
      </c>
      <c r="E5532" s="55"/>
      <c r="F5532" s="55">
        <v>300</v>
      </c>
      <c r="G5532" s="55">
        <v>78509114</v>
      </c>
      <c r="H5532" s="55"/>
      <c r="I5532" s="55">
        <v>2275050011</v>
      </c>
      <c r="J5532" s="55">
        <v>2</v>
      </c>
      <c r="K5532" s="55" t="s">
        <v>34</v>
      </c>
      <c r="L5532" s="55" t="s">
        <v>90</v>
      </c>
      <c r="M5532" s="55">
        <v>34005</v>
      </c>
      <c r="N5532" s="55"/>
      <c r="O5532" s="55" t="s">
        <v>539</v>
      </c>
      <c r="P5532" s="55">
        <v>48811</v>
      </c>
      <c r="Q5532" s="55" t="s">
        <v>37</v>
      </c>
      <c r="R5532" s="55" t="s">
        <v>38</v>
      </c>
      <c r="S5532" s="55"/>
      <c r="T5532" s="55"/>
      <c r="U5532" s="55" t="s">
        <v>38</v>
      </c>
      <c r="V5532" s="55">
        <v>40.006799999999998</v>
      </c>
      <c r="W5532" s="55">
        <v>-74.863500000000002</v>
      </c>
      <c r="X5532" s="55" t="s">
        <v>39</v>
      </c>
      <c r="Y5532" s="55" t="s">
        <v>361</v>
      </c>
      <c r="Z5532" s="55" t="s">
        <v>34</v>
      </c>
      <c r="AA5532" s="55">
        <v>0</v>
      </c>
      <c r="AB5532" s="55" t="s">
        <v>41</v>
      </c>
      <c r="AC5532" s="55">
        <v>8</v>
      </c>
      <c r="AD5532" s="55"/>
      <c r="AE5532" s="55">
        <v>7439921</v>
      </c>
      <c r="AF5532" s="55" t="s">
        <v>55</v>
      </c>
      <c r="AG5532" s="55">
        <v>1.3835599999999999E-4</v>
      </c>
      <c r="AH5532" s="57" t="s">
        <v>44</v>
      </c>
    </row>
    <row r="5533" spans="1:34" x14ac:dyDescent="0.25">
      <c r="A5533" s="54">
        <v>11614111</v>
      </c>
      <c r="B5533" s="55"/>
      <c r="C5533" s="55"/>
      <c r="D5533" s="55">
        <v>61106413</v>
      </c>
      <c r="E5533" s="55"/>
      <c r="F5533" s="55">
        <v>300</v>
      </c>
      <c r="G5533" s="55">
        <v>78752114</v>
      </c>
      <c r="H5533" s="55"/>
      <c r="I5533" s="55">
        <v>2275050011</v>
      </c>
      <c r="J5533" s="55">
        <v>2</v>
      </c>
      <c r="K5533" s="55" t="s">
        <v>34</v>
      </c>
      <c r="L5533" s="55" t="s">
        <v>82</v>
      </c>
      <c r="M5533" s="55">
        <v>34041</v>
      </c>
      <c r="N5533" s="55"/>
      <c r="O5533" s="55" t="s">
        <v>540</v>
      </c>
      <c r="P5533" s="55">
        <v>48811</v>
      </c>
      <c r="Q5533" s="55" t="s">
        <v>37</v>
      </c>
      <c r="R5533" s="55" t="s">
        <v>38</v>
      </c>
      <c r="S5533" s="55"/>
      <c r="T5533" s="55"/>
      <c r="U5533" s="55" t="s">
        <v>38</v>
      </c>
      <c r="V5533" s="55">
        <v>40.969799999999999</v>
      </c>
      <c r="W5533" s="55">
        <v>-75.066800000000001</v>
      </c>
      <c r="X5533" s="55" t="s">
        <v>39</v>
      </c>
      <c r="Y5533" s="55" t="s">
        <v>541</v>
      </c>
      <c r="Z5533" s="55" t="s">
        <v>34</v>
      </c>
      <c r="AA5533" s="55">
        <v>0</v>
      </c>
      <c r="AB5533" s="55" t="s">
        <v>41</v>
      </c>
      <c r="AC5533" s="55">
        <v>8</v>
      </c>
      <c r="AD5533" s="55"/>
      <c r="AE5533" s="55" t="s">
        <v>42</v>
      </c>
      <c r="AF5533" s="55" t="s">
        <v>43</v>
      </c>
      <c r="AG5533" s="55">
        <v>5.6110300000000004E-3</v>
      </c>
      <c r="AH5533" s="57" t="s">
        <v>44</v>
      </c>
    </row>
    <row r="5534" spans="1:34" x14ac:dyDescent="0.25">
      <c r="A5534" s="54">
        <v>11614111</v>
      </c>
      <c r="B5534" s="55"/>
      <c r="C5534" s="55"/>
      <c r="D5534" s="55">
        <v>61106413</v>
      </c>
      <c r="E5534" s="55"/>
      <c r="F5534" s="55">
        <v>300</v>
      </c>
      <c r="G5534" s="55">
        <v>78752114</v>
      </c>
      <c r="H5534" s="55"/>
      <c r="I5534" s="55">
        <v>2275050011</v>
      </c>
      <c r="J5534" s="55">
        <v>2</v>
      </c>
      <c r="K5534" s="55" t="s">
        <v>34</v>
      </c>
      <c r="L5534" s="55" t="s">
        <v>82</v>
      </c>
      <c r="M5534" s="55">
        <v>34041</v>
      </c>
      <c r="N5534" s="55"/>
      <c r="O5534" s="55" t="s">
        <v>540</v>
      </c>
      <c r="P5534" s="55">
        <v>48811</v>
      </c>
      <c r="Q5534" s="55" t="s">
        <v>37</v>
      </c>
      <c r="R5534" s="55" t="s">
        <v>38</v>
      </c>
      <c r="S5534" s="55"/>
      <c r="T5534" s="55"/>
      <c r="U5534" s="55" t="s">
        <v>38</v>
      </c>
      <c r="V5534" s="55">
        <v>40.969799999999999</v>
      </c>
      <c r="W5534" s="55">
        <v>-75.066800000000001</v>
      </c>
      <c r="X5534" s="55" t="s">
        <v>39</v>
      </c>
      <c r="Y5534" s="55" t="s">
        <v>541</v>
      </c>
      <c r="Z5534" s="55" t="s">
        <v>34</v>
      </c>
      <c r="AA5534" s="55">
        <v>0</v>
      </c>
      <c r="AB5534" s="55" t="s">
        <v>41</v>
      </c>
      <c r="AC5534" s="55">
        <v>8</v>
      </c>
      <c r="AD5534" s="55"/>
      <c r="AE5534" s="55" t="s">
        <v>45</v>
      </c>
      <c r="AF5534" s="55" t="s">
        <v>46</v>
      </c>
      <c r="AG5534" s="55">
        <v>3.7289000000000002E-4</v>
      </c>
      <c r="AH5534" s="57" t="s">
        <v>44</v>
      </c>
    </row>
    <row r="5535" spans="1:34" x14ac:dyDescent="0.25">
      <c r="A5535" s="54">
        <v>11614111</v>
      </c>
      <c r="B5535" s="55"/>
      <c r="C5535" s="55"/>
      <c r="D5535" s="55">
        <v>61106413</v>
      </c>
      <c r="E5535" s="55"/>
      <c r="F5535" s="55">
        <v>300</v>
      </c>
      <c r="G5535" s="55">
        <v>78752114</v>
      </c>
      <c r="H5535" s="55"/>
      <c r="I5535" s="55">
        <v>2275050011</v>
      </c>
      <c r="J5535" s="55">
        <v>2</v>
      </c>
      <c r="K5535" s="55" t="s">
        <v>34</v>
      </c>
      <c r="L5535" s="55" t="s">
        <v>82</v>
      </c>
      <c r="M5535" s="55">
        <v>34041</v>
      </c>
      <c r="N5535" s="55"/>
      <c r="O5535" s="55" t="s">
        <v>540</v>
      </c>
      <c r="P5535" s="55">
        <v>48811</v>
      </c>
      <c r="Q5535" s="55" t="s">
        <v>37</v>
      </c>
      <c r="R5535" s="55" t="s">
        <v>38</v>
      </c>
      <c r="S5535" s="55"/>
      <c r="T5535" s="55"/>
      <c r="U5535" s="55" t="s">
        <v>38</v>
      </c>
      <c r="V5535" s="55">
        <v>40.969799999999999</v>
      </c>
      <c r="W5535" s="55">
        <v>-75.066800000000001</v>
      </c>
      <c r="X5535" s="55" t="s">
        <v>39</v>
      </c>
      <c r="Y5535" s="55" t="s">
        <v>541</v>
      </c>
      <c r="Z5535" s="55" t="s">
        <v>34</v>
      </c>
      <c r="AA5535" s="55">
        <v>0</v>
      </c>
      <c r="AB5535" s="55" t="s">
        <v>41</v>
      </c>
      <c r="AC5535" s="55">
        <v>8</v>
      </c>
      <c r="AD5535" s="55"/>
      <c r="AE5535" s="55" t="s">
        <v>47</v>
      </c>
      <c r="AF5535" s="55" t="s">
        <v>48</v>
      </c>
      <c r="AG5535" s="55">
        <v>6.0901499999999999E-3</v>
      </c>
      <c r="AH5535" s="57" t="s">
        <v>44</v>
      </c>
    </row>
    <row r="5536" spans="1:34" x14ac:dyDescent="0.25">
      <c r="A5536" s="54">
        <v>11614111</v>
      </c>
      <c r="B5536" s="55"/>
      <c r="C5536" s="55"/>
      <c r="D5536" s="55">
        <v>61106413</v>
      </c>
      <c r="E5536" s="55"/>
      <c r="F5536" s="55">
        <v>300</v>
      </c>
      <c r="G5536" s="55">
        <v>78752114</v>
      </c>
      <c r="H5536" s="55"/>
      <c r="I5536" s="55">
        <v>2275050011</v>
      </c>
      <c r="J5536" s="55">
        <v>2</v>
      </c>
      <c r="K5536" s="55" t="s">
        <v>34</v>
      </c>
      <c r="L5536" s="55" t="s">
        <v>82</v>
      </c>
      <c r="M5536" s="55">
        <v>34041</v>
      </c>
      <c r="N5536" s="55"/>
      <c r="O5536" s="55" t="s">
        <v>540</v>
      </c>
      <c r="P5536" s="55">
        <v>48811</v>
      </c>
      <c r="Q5536" s="55" t="s">
        <v>37</v>
      </c>
      <c r="R5536" s="55" t="s">
        <v>38</v>
      </c>
      <c r="S5536" s="55"/>
      <c r="T5536" s="55"/>
      <c r="U5536" s="55" t="s">
        <v>38</v>
      </c>
      <c r="V5536" s="55">
        <v>40.969799999999999</v>
      </c>
      <c r="W5536" s="55">
        <v>-75.066800000000001</v>
      </c>
      <c r="X5536" s="55" t="s">
        <v>39</v>
      </c>
      <c r="Y5536" s="55" t="s">
        <v>541</v>
      </c>
      <c r="Z5536" s="55" t="s">
        <v>34</v>
      </c>
      <c r="AA5536" s="55">
        <v>0</v>
      </c>
      <c r="AB5536" s="55" t="s">
        <v>41</v>
      </c>
      <c r="AC5536" s="55">
        <v>8</v>
      </c>
      <c r="AD5536" s="55"/>
      <c r="AE5536" s="55" t="s">
        <v>49</v>
      </c>
      <c r="AF5536" s="55" t="s">
        <v>50</v>
      </c>
      <c r="AG5536" s="55">
        <v>8.8263100000000004E-3</v>
      </c>
      <c r="AH5536" s="57" t="s">
        <v>44</v>
      </c>
    </row>
    <row r="5537" spans="1:34" x14ac:dyDescent="0.25">
      <c r="A5537" s="54">
        <v>11614111</v>
      </c>
      <c r="B5537" s="55"/>
      <c r="C5537" s="55"/>
      <c r="D5537" s="55">
        <v>61106413</v>
      </c>
      <c r="E5537" s="55"/>
      <c r="F5537" s="55">
        <v>300</v>
      </c>
      <c r="G5537" s="55">
        <v>78752114</v>
      </c>
      <c r="H5537" s="55"/>
      <c r="I5537" s="55">
        <v>2275050011</v>
      </c>
      <c r="J5537" s="55">
        <v>2</v>
      </c>
      <c r="K5537" s="55" t="s">
        <v>34</v>
      </c>
      <c r="L5537" s="55" t="s">
        <v>82</v>
      </c>
      <c r="M5537" s="55">
        <v>34041</v>
      </c>
      <c r="N5537" s="55"/>
      <c r="O5537" s="55" t="s">
        <v>540</v>
      </c>
      <c r="P5537" s="55">
        <v>48811</v>
      </c>
      <c r="Q5537" s="55" t="s">
        <v>37</v>
      </c>
      <c r="R5537" s="55" t="s">
        <v>38</v>
      </c>
      <c r="S5537" s="55"/>
      <c r="T5537" s="55"/>
      <c r="U5537" s="55" t="s">
        <v>38</v>
      </c>
      <c r="V5537" s="55">
        <v>40.969799999999999</v>
      </c>
      <c r="W5537" s="55">
        <v>-75.066800000000001</v>
      </c>
      <c r="X5537" s="55" t="s">
        <v>39</v>
      </c>
      <c r="Y5537" s="55" t="s">
        <v>541</v>
      </c>
      <c r="Z5537" s="55" t="s">
        <v>34</v>
      </c>
      <c r="AA5537" s="55">
        <v>0</v>
      </c>
      <c r="AB5537" s="55" t="s">
        <v>41</v>
      </c>
      <c r="AC5537" s="55">
        <v>8</v>
      </c>
      <c r="AD5537" s="55"/>
      <c r="AE5537" s="55" t="s">
        <v>51</v>
      </c>
      <c r="AF5537" s="55" t="s">
        <v>52</v>
      </c>
      <c r="AG5537" s="55">
        <v>2.4237899999999999E-3</v>
      </c>
      <c r="AH5537" s="57" t="s">
        <v>44</v>
      </c>
    </row>
    <row r="5538" spans="1:34" x14ac:dyDescent="0.25">
      <c r="A5538" s="54">
        <v>11614111</v>
      </c>
      <c r="B5538" s="55"/>
      <c r="C5538" s="55"/>
      <c r="D5538" s="55">
        <v>61106413</v>
      </c>
      <c r="E5538" s="55"/>
      <c r="F5538" s="55">
        <v>300</v>
      </c>
      <c r="G5538" s="55">
        <v>78752114</v>
      </c>
      <c r="H5538" s="55"/>
      <c r="I5538" s="55">
        <v>2275050011</v>
      </c>
      <c r="J5538" s="55">
        <v>2</v>
      </c>
      <c r="K5538" s="55" t="s">
        <v>34</v>
      </c>
      <c r="L5538" s="55" t="s">
        <v>82</v>
      </c>
      <c r="M5538" s="55">
        <v>34041</v>
      </c>
      <c r="N5538" s="55"/>
      <c r="O5538" s="55" t="s">
        <v>540</v>
      </c>
      <c r="P5538" s="55">
        <v>48811</v>
      </c>
      <c r="Q5538" s="55" t="s">
        <v>37</v>
      </c>
      <c r="R5538" s="55" t="s">
        <v>38</v>
      </c>
      <c r="S5538" s="55"/>
      <c r="T5538" s="55"/>
      <c r="U5538" s="55" t="s">
        <v>38</v>
      </c>
      <c r="V5538" s="55">
        <v>40.969799999999999</v>
      </c>
      <c r="W5538" s="55">
        <v>-75.066800000000001</v>
      </c>
      <c r="X5538" s="55" t="s">
        <v>39</v>
      </c>
      <c r="Y5538" s="55" t="s">
        <v>541</v>
      </c>
      <c r="Z5538" s="55" t="s">
        <v>34</v>
      </c>
      <c r="AA5538" s="55">
        <v>0</v>
      </c>
      <c r="AB5538" s="55" t="s">
        <v>41</v>
      </c>
      <c r="AC5538" s="55">
        <v>8</v>
      </c>
      <c r="AD5538" s="55"/>
      <c r="AE5538" s="55" t="s">
        <v>53</v>
      </c>
      <c r="AF5538" s="55" t="s">
        <v>54</v>
      </c>
      <c r="AG5538" s="55">
        <v>0.44799</v>
      </c>
      <c r="AH5538" s="57" t="s">
        <v>44</v>
      </c>
    </row>
    <row r="5539" spans="1:34" x14ac:dyDescent="0.25">
      <c r="A5539" s="54">
        <v>11614111</v>
      </c>
      <c r="B5539" s="55"/>
      <c r="C5539" s="55"/>
      <c r="D5539" s="55">
        <v>61106413</v>
      </c>
      <c r="E5539" s="55"/>
      <c r="F5539" s="55">
        <v>300</v>
      </c>
      <c r="G5539" s="55">
        <v>78752114</v>
      </c>
      <c r="H5539" s="55"/>
      <c r="I5539" s="55">
        <v>2275050011</v>
      </c>
      <c r="J5539" s="55">
        <v>2</v>
      </c>
      <c r="K5539" s="55" t="s">
        <v>34</v>
      </c>
      <c r="L5539" s="55" t="s">
        <v>82</v>
      </c>
      <c r="M5539" s="55">
        <v>34041</v>
      </c>
      <c r="N5539" s="55"/>
      <c r="O5539" s="55" t="s">
        <v>540</v>
      </c>
      <c r="P5539" s="55">
        <v>48811</v>
      </c>
      <c r="Q5539" s="55" t="s">
        <v>37</v>
      </c>
      <c r="R5539" s="55" t="s">
        <v>38</v>
      </c>
      <c r="S5539" s="55"/>
      <c r="T5539" s="55"/>
      <c r="U5539" s="55" t="s">
        <v>38</v>
      </c>
      <c r="V5539" s="55">
        <v>40.969799999999999</v>
      </c>
      <c r="W5539" s="55">
        <v>-75.066800000000001</v>
      </c>
      <c r="X5539" s="55" t="s">
        <v>39</v>
      </c>
      <c r="Y5539" s="55" t="s">
        <v>541</v>
      </c>
      <c r="Z5539" s="55" t="s">
        <v>34</v>
      </c>
      <c r="AA5539" s="55">
        <v>0</v>
      </c>
      <c r="AB5539" s="55" t="s">
        <v>41</v>
      </c>
      <c r="AC5539" s="55">
        <v>8</v>
      </c>
      <c r="AD5539" s="55"/>
      <c r="AE5539" s="55">
        <v>7439921</v>
      </c>
      <c r="AF5539" s="55" t="s">
        <v>55</v>
      </c>
      <c r="AG5539" s="55">
        <v>5.7324100000000005E-4</v>
      </c>
      <c r="AH5539" s="57" t="s">
        <v>44</v>
      </c>
    </row>
    <row r="5540" spans="1:34" x14ac:dyDescent="0.25">
      <c r="A5540" s="54">
        <v>16131711</v>
      </c>
      <c r="B5540" s="55"/>
      <c r="C5540" s="55"/>
      <c r="D5540" s="55">
        <v>103139013</v>
      </c>
      <c r="E5540" s="55"/>
      <c r="F5540" s="55">
        <v>300</v>
      </c>
      <c r="G5540" s="55">
        <v>144754914</v>
      </c>
      <c r="H5540" s="55"/>
      <c r="I5540" s="55">
        <v>2275050012</v>
      </c>
      <c r="J5540" s="55">
        <v>2</v>
      </c>
      <c r="K5540" s="55" t="s">
        <v>34</v>
      </c>
      <c r="L5540" s="55" t="s">
        <v>56</v>
      </c>
      <c r="M5540" s="55">
        <v>34007</v>
      </c>
      <c r="N5540" s="55"/>
      <c r="O5540" s="55" t="s">
        <v>542</v>
      </c>
      <c r="P5540" s="55">
        <v>48811</v>
      </c>
      <c r="Q5540" s="55" t="s">
        <v>37</v>
      </c>
      <c r="R5540" s="55" t="s">
        <v>38</v>
      </c>
      <c r="S5540" s="55"/>
      <c r="T5540" s="55"/>
      <c r="U5540" s="55" t="s">
        <v>38</v>
      </c>
      <c r="V5540" s="55">
        <v>39.846919</v>
      </c>
      <c r="W5540" s="55">
        <v>-74.927000000000007</v>
      </c>
      <c r="X5540" s="55" t="s">
        <v>110</v>
      </c>
      <c r="Y5540" s="55" t="s">
        <v>543</v>
      </c>
      <c r="Z5540" s="55" t="s">
        <v>34</v>
      </c>
      <c r="AA5540" s="55">
        <v>0</v>
      </c>
      <c r="AB5540" s="55" t="s">
        <v>41</v>
      </c>
      <c r="AC5540" s="55">
        <v>8</v>
      </c>
      <c r="AD5540" s="55"/>
      <c r="AE5540" s="55" t="s">
        <v>42</v>
      </c>
      <c r="AF5540" s="55" t="s">
        <v>43</v>
      </c>
      <c r="AG5540" s="55">
        <v>1.1376499999999999E-2</v>
      </c>
      <c r="AH5540" s="57" t="s">
        <v>44</v>
      </c>
    </row>
    <row r="5541" spans="1:34" x14ac:dyDescent="0.25">
      <c r="A5541" s="54">
        <v>16131711</v>
      </c>
      <c r="B5541" s="55"/>
      <c r="C5541" s="55"/>
      <c r="D5541" s="55">
        <v>103139013</v>
      </c>
      <c r="E5541" s="55"/>
      <c r="F5541" s="55">
        <v>300</v>
      </c>
      <c r="G5541" s="55">
        <v>144754814</v>
      </c>
      <c r="H5541" s="55"/>
      <c r="I5541" s="55">
        <v>2275050011</v>
      </c>
      <c r="J5541" s="55">
        <v>2</v>
      </c>
      <c r="K5541" s="55" t="s">
        <v>34</v>
      </c>
      <c r="L5541" s="55" t="s">
        <v>56</v>
      </c>
      <c r="M5541" s="55">
        <v>34007</v>
      </c>
      <c r="N5541" s="55"/>
      <c r="O5541" s="55" t="s">
        <v>542</v>
      </c>
      <c r="P5541" s="55">
        <v>48811</v>
      </c>
      <c r="Q5541" s="55" t="s">
        <v>37</v>
      </c>
      <c r="R5541" s="55" t="s">
        <v>38</v>
      </c>
      <c r="S5541" s="55"/>
      <c r="T5541" s="55"/>
      <c r="U5541" s="55" t="s">
        <v>38</v>
      </c>
      <c r="V5541" s="55">
        <v>39.846919</v>
      </c>
      <c r="W5541" s="55">
        <v>-74.927000000000007</v>
      </c>
      <c r="X5541" s="55" t="s">
        <v>110</v>
      </c>
      <c r="Y5541" s="55" t="s">
        <v>543</v>
      </c>
      <c r="Z5541" s="55" t="s">
        <v>34</v>
      </c>
      <c r="AA5541" s="55">
        <v>0</v>
      </c>
      <c r="AB5541" s="55" t="s">
        <v>41</v>
      </c>
      <c r="AC5541" s="55">
        <v>8</v>
      </c>
      <c r="AD5541" s="55"/>
      <c r="AE5541" s="55" t="s">
        <v>42</v>
      </c>
      <c r="AF5541" s="55" t="s">
        <v>43</v>
      </c>
      <c r="AG5541" s="55">
        <v>1.3542700000000001E-3</v>
      </c>
      <c r="AH5541" s="57" t="s">
        <v>44</v>
      </c>
    </row>
    <row r="5542" spans="1:34" x14ac:dyDescent="0.25">
      <c r="A5542" s="54">
        <v>16131711</v>
      </c>
      <c r="B5542" s="55"/>
      <c r="C5542" s="55"/>
      <c r="D5542" s="55">
        <v>103139013</v>
      </c>
      <c r="E5542" s="55"/>
      <c r="F5542" s="55">
        <v>300</v>
      </c>
      <c r="G5542" s="55">
        <v>144754914</v>
      </c>
      <c r="H5542" s="55"/>
      <c r="I5542" s="55">
        <v>2275050012</v>
      </c>
      <c r="J5542" s="55">
        <v>2</v>
      </c>
      <c r="K5542" s="55" t="s">
        <v>34</v>
      </c>
      <c r="L5542" s="55" t="s">
        <v>56</v>
      </c>
      <c r="M5542" s="55">
        <v>34007</v>
      </c>
      <c r="N5542" s="55"/>
      <c r="O5542" s="55" t="s">
        <v>542</v>
      </c>
      <c r="P5542" s="55">
        <v>48811</v>
      </c>
      <c r="Q5542" s="55" t="s">
        <v>37</v>
      </c>
      <c r="R5542" s="55" t="s">
        <v>38</v>
      </c>
      <c r="S5542" s="55"/>
      <c r="T5542" s="55"/>
      <c r="U5542" s="55" t="s">
        <v>38</v>
      </c>
      <c r="V5542" s="55">
        <v>39.846919</v>
      </c>
      <c r="W5542" s="55">
        <v>-74.927000000000007</v>
      </c>
      <c r="X5542" s="55" t="s">
        <v>110</v>
      </c>
      <c r="Y5542" s="55" t="s">
        <v>543</v>
      </c>
      <c r="Z5542" s="55" t="s">
        <v>34</v>
      </c>
      <c r="AA5542" s="55">
        <v>0</v>
      </c>
      <c r="AB5542" s="55" t="s">
        <v>41</v>
      </c>
      <c r="AC5542" s="55">
        <v>8</v>
      </c>
      <c r="AD5542" s="55"/>
      <c r="AE5542" s="55" t="s">
        <v>45</v>
      </c>
      <c r="AF5542" s="55" t="s">
        <v>46</v>
      </c>
      <c r="AG5542" s="55">
        <v>1.2140199999999999E-3</v>
      </c>
      <c r="AH5542" s="57" t="s">
        <v>44</v>
      </c>
    </row>
    <row r="5543" spans="1:34" x14ac:dyDescent="0.25">
      <c r="A5543" s="54">
        <v>16131711</v>
      </c>
      <c r="B5543" s="55"/>
      <c r="C5543" s="55"/>
      <c r="D5543" s="55">
        <v>103139013</v>
      </c>
      <c r="E5543" s="55"/>
      <c r="F5543" s="55">
        <v>300</v>
      </c>
      <c r="G5543" s="55">
        <v>144754814</v>
      </c>
      <c r="H5543" s="55"/>
      <c r="I5543" s="55">
        <v>2275050011</v>
      </c>
      <c r="J5543" s="55">
        <v>2</v>
      </c>
      <c r="K5543" s="55" t="s">
        <v>34</v>
      </c>
      <c r="L5543" s="55" t="s">
        <v>56</v>
      </c>
      <c r="M5543" s="55">
        <v>34007</v>
      </c>
      <c r="N5543" s="55"/>
      <c r="O5543" s="55" t="s">
        <v>542</v>
      </c>
      <c r="P5543" s="55">
        <v>48811</v>
      </c>
      <c r="Q5543" s="55" t="s">
        <v>37</v>
      </c>
      <c r="R5543" s="55" t="s">
        <v>38</v>
      </c>
      <c r="S5543" s="55"/>
      <c r="T5543" s="55"/>
      <c r="U5543" s="55" t="s">
        <v>38</v>
      </c>
      <c r="V5543" s="55">
        <v>39.846919</v>
      </c>
      <c r="W5543" s="55">
        <v>-74.927000000000007</v>
      </c>
      <c r="X5543" s="55" t="s">
        <v>110</v>
      </c>
      <c r="Y5543" s="55" t="s">
        <v>543</v>
      </c>
      <c r="Z5543" s="55" t="s">
        <v>34</v>
      </c>
      <c r="AA5543" s="55">
        <v>0</v>
      </c>
      <c r="AB5543" s="55" t="s">
        <v>41</v>
      </c>
      <c r="AC5543" s="55">
        <v>8</v>
      </c>
      <c r="AD5543" s="55"/>
      <c r="AE5543" s="55" t="s">
        <v>45</v>
      </c>
      <c r="AF5543" s="55" t="s">
        <v>46</v>
      </c>
      <c r="AG5543" s="55">
        <v>9.0000000000000006E-5</v>
      </c>
      <c r="AH5543" s="57" t="s">
        <v>44</v>
      </c>
    </row>
    <row r="5544" spans="1:34" x14ac:dyDescent="0.25">
      <c r="A5544" s="54">
        <v>16131711</v>
      </c>
      <c r="B5544" s="55"/>
      <c r="C5544" s="55"/>
      <c r="D5544" s="55">
        <v>103139013</v>
      </c>
      <c r="E5544" s="55"/>
      <c r="F5544" s="55">
        <v>300</v>
      </c>
      <c r="G5544" s="55">
        <v>144754914</v>
      </c>
      <c r="H5544" s="55"/>
      <c r="I5544" s="55">
        <v>2275050012</v>
      </c>
      <c r="J5544" s="55">
        <v>2</v>
      </c>
      <c r="K5544" s="55" t="s">
        <v>34</v>
      </c>
      <c r="L5544" s="55" t="s">
        <v>56</v>
      </c>
      <c r="M5544" s="55">
        <v>34007</v>
      </c>
      <c r="N5544" s="55"/>
      <c r="O5544" s="55" t="s">
        <v>542</v>
      </c>
      <c r="P5544" s="55">
        <v>48811</v>
      </c>
      <c r="Q5544" s="55" t="s">
        <v>37</v>
      </c>
      <c r="R5544" s="55" t="s">
        <v>38</v>
      </c>
      <c r="S5544" s="55"/>
      <c r="T5544" s="55"/>
      <c r="U5544" s="55" t="s">
        <v>38</v>
      </c>
      <c r="V5544" s="55">
        <v>39.846919</v>
      </c>
      <c r="W5544" s="55">
        <v>-74.927000000000007</v>
      </c>
      <c r="X5544" s="55" t="s">
        <v>110</v>
      </c>
      <c r="Y5544" s="55" t="s">
        <v>543</v>
      </c>
      <c r="Z5544" s="55" t="s">
        <v>34</v>
      </c>
      <c r="AA5544" s="55">
        <v>0</v>
      </c>
      <c r="AB5544" s="55" t="s">
        <v>41</v>
      </c>
      <c r="AC5544" s="55">
        <v>8</v>
      </c>
      <c r="AD5544" s="55"/>
      <c r="AE5544" s="55" t="s">
        <v>47</v>
      </c>
      <c r="AF5544" s="55" t="s">
        <v>48</v>
      </c>
      <c r="AG5544" s="55">
        <v>3.8118200000000001E-3</v>
      </c>
      <c r="AH5544" s="57" t="s">
        <v>44</v>
      </c>
    </row>
    <row r="5545" spans="1:34" x14ac:dyDescent="0.25">
      <c r="A5545" s="54">
        <v>16131711</v>
      </c>
      <c r="B5545" s="55"/>
      <c r="C5545" s="55"/>
      <c r="D5545" s="55">
        <v>103139013</v>
      </c>
      <c r="E5545" s="55"/>
      <c r="F5545" s="55">
        <v>300</v>
      </c>
      <c r="G5545" s="55">
        <v>144754814</v>
      </c>
      <c r="H5545" s="55"/>
      <c r="I5545" s="55">
        <v>2275050011</v>
      </c>
      <c r="J5545" s="55">
        <v>2</v>
      </c>
      <c r="K5545" s="55" t="s">
        <v>34</v>
      </c>
      <c r="L5545" s="55" t="s">
        <v>56</v>
      </c>
      <c r="M5545" s="55">
        <v>34007</v>
      </c>
      <c r="N5545" s="55"/>
      <c r="O5545" s="55" t="s">
        <v>542</v>
      </c>
      <c r="P5545" s="55">
        <v>48811</v>
      </c>
      <c r="Q5545" s="55" t="s">
        <v>37</v>
      </c>
      <c r="R5545" s="55" t="s">
        <v>38</v>
      </c>
      <c r="S5545" s="55"/>
      <c r="T5545" s="55"/>
      <c r="U5545" s="55" t="s">
        <v>38</v>
      </c>
      <c r="V5545" s="55">
        <v>39.846919</v>
      </c>
      <c r="W5545" s="55">
        <v>-74.927000000000007</v>
      </c>
      <c r="X5545" s="55" t="s">
        <v>110</v>
      </c>
      <c r="Y5545" s="55" t="s">
        <v>543</v>
      </c>
      <c r="Z5545" s="55" t="s">
        <v>34</v>
      </c>
      <c r="AA5545" s="55">
        <v>0</v>
      </c>
      <c r="AB5545" s="55" t="s">
        <v>41</v>
      </c>
      <c r="AC5545" s="55">
        <v>8</v>
      </c>
      <c r="AD5545" s="55"/>
      <c r="AE5545" s="55" t="s">
        <v>47</v>
      </c>
      <c r="AF5545" s="55" t="s">
        <v>48</v>
      </c>
      <c r="AG5545" s="55">
        <v>1.4699100000000001E-3</v>
      </c>
      <c r="AH5545" s="57" t="s">
        <v>44</v>
      </c>
    </row>
    <row r="5546" spans="1:34" x14ac:dyDescent="0.25">
      <c r="A5546" s="54">
        <v>16131711</v>
      </c>
      <c r="B5546" s="55"/>
      <c r="C5546" s="55"/>
      <c r="D5546" s="55">
        <v>103139013</v>
      </c>
      <c r="E5546" s="55"/>
      <c r="F5546" s="55">
        <v>300</v>
      </c>
      <c r="G5546" s="55">
        <v>144754814</v>
      </c>
      <c r="H5546" s="55"/>
      <c r="I5546" s="55">
        <v>2275050011</v>
      </c>
      <c r="J5546" s="55">
        <v>2</v>
      </c>
      <c r="K5546" s="55" t="s">
        <v>34</v>
      </c>
      <c r="L5546" s="55" t="s">
        <v>56</v>
      </c>
      <c r="M5546" s="55">
        <v>34007</v>
      </c>
      <c r="N5546" s="55"/>
      <c r="O5546" s="55" t="s">
        <v>542</v>
      </c>
      <c r="P5546" s="55">
        <v>48811</v>
      </c>
      <c r="Q5546" s="55" t="s">
        <v>37</v>
      </c>
      <c r="R5546" s="55" t="s">
        <v>38</v>
      </c>
      <c r="S5546" s="55"/>
      <c r="T5546" s="55"/>
      <c r="U5546" s="55" t="s">
        <v>38</v>
      </c>
      <c r="V5546" s="55">
        <v>39.846919</v>
      </c>
      <c r="W5546" s="55">
        <v>-74.927000000000007</v>
      </c>
      <c r="X5546" s="55" t="s">
        <v>110</v>
      </c>
      <c r="Y5546" s="55" t="s">
        <v>543</v>
      </c>
      <c r="Z5546" s="55" t="s">
        <v>34</v>
      </c>
      <c r="AA5546" s="55">
        <v>0</v>
      </c>
      <c r="AB5546" s="55" t="s">
        <v>41</v>
      </c>
      <c r="AC5546" s="55">
        <v>8</v>
      </c>
      <c r="AD5546" s="55"/>
      <c r="AE5546" s="55" t="s">
        <v>49</v>
      </c>
      <c r="AF5546" s="55" t="s">
        <v>50</v>
      </c>
      <c r="AG5546" s="55">
        <v>2.1302999999999999E-3</v>
      </c>
      <c r="AH5546" s="57" t="s">
        <v>44</v>
      </c>
    </row>
    <row r="5547" spans="1:34" x14ac:dyDescent="0.25">
      <c r="A5547" s="54">
        <v>16131711</v>
      </c>
      <c r="B5547" s="55"/>
      <c r="C5547" s="55"/>
      <c r="D5547" s="55">
        <v>103139013</v>
      </c>
      <c r="E5547" s="55"/>
      <c r="F5547" s="55">
        <v>300</v>
      </c>
      <c r="G5547" s="55">
        <v>144754914</v>
      </c>
      <c r="H5547" s="55"/>
      <c r="I5547" s="55">
        <v>2275050012</v>
      </c>
      <c r="J5547" s="55">
        <v>2</v>
      </c>
      <c r="K5547" s="55" t="s">
        <v>34</v>
      </c>
      <c r="L5547" s="55" t="s">
        <v>56</v>
      </c>
      <c r="M5547" s="55">
        <v>34007</v>
      </c>
      <c r="N5547" s="55"/>
      <c r="O5547" s="55" t="s">
        <v>542</v>
      </c>
      <c r="P5547" s="55">
        <v>48811</v>
      </c>
      <c r="Q5547" s="55" t="s">
        <v>37</v>
      </c>
      <c r="R5547" s="55" t="s">
        <v>38</v>
      </c>
      <c r="S5547" s="55"/>
      <c r="T5547" s="55"/>
      <c r="U5547" s="55" t="s">
        <v>38</v>
      </c>
      <c r="V5547" s="55">
        <v>39.846919</v>
      </c>
      <c r="W5547" s="55">
        <v>-74.927000000000007</v>
      </c>
      <c r="X5547" s="55" t="s">
        <v>110</v>
      </c>
      <c r="Y5547" s="55" t="s">
        <v>543</v>
      </c>
      <c r="Z5547" s="55" t="s">
        <v>34</v>
      </c>
      <c r="AA5547" s="55">
        <v>0</v>
      </c>
      <c r="AB5547" s="55" t="s">
        <v>41</v>
      </c>
      <c r="AC5547" s="55">
        <v>8</v>
      </c>
      <c r="AD5547" s="55"/>
      <c r="AE5547" s="55" t="s">
        <v>49</v>
      </c>
      <c r="AF5547" s="55" t="s">
        <v>50</v>
      </c>
      <c r="AG5547" s="55">
        <v>3.9055499999999998E-3</v>
      </c>
      <c r="AH5547" s="57" t="s">
        <v>44</v>
      </c>
    </row>
    <row r="5548" spans="1:34" x14ac:dyDescent="0.25">
      <c r="A5548" s="54">
        <v>16131711</v>
      </c>
      <c r="B5548" s="55"/>
      <c r="C5548" s="55"/>
      <c r="D5548" s="55">
        <v>103139013</v>
      </c>
      <c r="E5548" s="55"/>
      <c r="F5548" s="55">
        <v>300</v>
      </c>
      <c r="G5548" s="55">
        <v>144754814</v>
      </c>
      <c r="H5548" s="55"/>
      <c r="I5548" s="55">
        <v>2275050011</v>
      </c>
      <c r="J5548" s="55">
        <v>2</v>
      </c>
      <c r="K5548" s="55" t="s">
        <v>34</v>
      </c>
      <c r="L5548" s="55" t="s">
        <v>56</v>
      </c>
      <c r="M5548" s="55">
        <v>34007</v>
      </c>
      <c r="N5548" s="55"/>
      <c r="O5548" s="55" t="s">
        <v>542</v>
      </c>
      <c r="P5548" s="55">
        <v>48811</v>
      </c>
      <c r="Q5548" s="55" t="s">
        <v>37</v>
      </c>
      <c r="R5548" s="55" t="s">
        <v>38</v>
      </c>
      <c r="S5548" s="55"/>
      <c r="T5548" s="55"/>
      <c r="U5548" s="55" t="s">
        <v>38</v>
      </c>
      <c r="V5548" s="55">
        <v>39.846919</v>
      </c>
      <c r="W5548" s="55">
        <v>-74.927000000000007</v>
      </c>
      <c r="X5548" s="55" t="s">
        <v>110</v>
      </c>
      <c r="Y5548" s="55" t="s">
        <v>543</v>
      </c>
      <c r="Z5548" s="55" t="s">
        <v>34</v>
      </c>
      <c r="AA5548" s="55">
        <v>0</v>
      </c>
      <c r="AB5548" s="55" t="s">
        <v>41</v>
      </c>
      <c r="AC5548" s="55">
        <v>8</v>
      </c>
      <c r="AD5548" s="55"/>
      <c r="AE5548" s="55" t="s">
        <v>51</v>
      </c>
      <c r="AF5548" s="55" t="s">
        <v>52</v>
      </c>
      <c r="AG5548" s="55">
        <v>5.8500000000000002E-4</v>
      </c>
      <c r="AH5548" s="57" t="s">
        <v>44</v>
      </c>
    </row>
    <row r="5549" spans="1:34" x14ac:dyDescent="0.25">
      <c r="A5549" s="54">
        <v>16131711</v>
      </c>
      <c r="B5549" s="55"/>
      <c r="C5549" s="55"/>
      <c r="D5549" s="55">
        <v>103139013</v>
      </c>
      <c r="E5549" s="55"/>
      <c r="F5549" s="55">
        <v>300</v>
      </c>
      <c r="G5549" s="55">
        <v>144754914</v>
      </c>
      <c r="H5549" s="55"/>
      <c r="I5549" s="55">
        <v>2275050012</v>
      </c>
      <c r="J5549" s="55">
        <v>2</v>
      </c>
      <c r="K5549" s="55" t="s">
        <v>34</v>
      </c>
      <c r="L5549" s="55" t="s">
        <v>56</v>
      </c>
      <c r="M5549" s="55">
        <v>34007</v>
      </c>
      <c r="N5549" s="55"/>
      <c r="O5549" s="55" t="s">
        <v>542</v>
      </c>
      <c r="P5549" s="55">
        <v>48811</v>
      </c>
      <c r="Q5549" s="55" t="s">
        <v>37</v>
      </c>
      <c r="R5549" s="55" t="s">
        <v>38</v>
      </c>
      <c r="S5549" s="55"/>
      <c r="T5549" s="55"/>
      <c r="U5549" s="55" t="s">
        <v>38</v>
      </c>
      <c r="V5549" s="55">
        <v>39.846919</v>
      </c>
      <c r="W5549" s="55">
        <v>-74.927000000000007</v>
      </c>
      <c r="X5549" s="55" t="s">
        <v>110</v>
      </c>
      <c r="Y5549" s="55" t="s">
        <v>543</v>
      </c>
      <c r="Z5549" s="55" t="s">
        <v>34</v>
      </c>
      <c r="AA5549" s="55">
        <v>0</v>
      </c>
      <c r="AB5549" s="55" t="s">
        <v>41</v>
      </c>
      <c r="AC5549" s="55">
        <v>8</v>
      </c>
      <c r="AD5549" s="55"/>
      <c r="AE5549" s="55" t="s">
        <v>51</v>
      </c>
      <c r="AF5549" s="55" t="s">
        <v>52</v>
      </c>
      <c r="AG5549" s="55">
        <v>5.3417999999999998E-3</v>
      </c>
      <c r="AH5549" s="57" t="s">
        <v>44</v>
      </c>
    </row>
    <row r="5550" spans="1:34" x14ac:dyDescent="0.25">
      <c r="A5550" s="54">
        <v>16131711</v>
      </c>
      <c r="B5550" s="55"/>
      <c r="C5550" s="55"/>
      <c r="D5550" s="55">
        <v>103139013</v>
      </c>
      <c r="E5550" s="55"/>
      <c r="F5550" s="55">
        <v>300</v>
      </c>
      <c r="G5550" s="55">
        <v>144754814</v>
      </c>
      <c r="H5550" s="55"/>
      <c r="I5550" s="55">
        <v>2275050011</v>
      </c>
      <c r="J5550" s="55">
        <v>2</v>
      </c>
      <c r="K5550" s="55" t="s">
        <v>34</v>
      </c>
      <c r="L5550" s="55" t="s">
        <v>56</v>
      </c>
      <c r="M5550" s="55">
        <v>34007</v>
      </c>
      <c r="N5550" s="55"/>
      <c r="O5550" s="55" t="s">
        <v>542</v>
      </c>
      <c r="P5550" s="55">
        <v>48811</v>
      </c>
      <c r="Q5550" s="55" t="s">
        <v>37</v>
      </c>
      <c r="R5550" s="55" t="s">
        <v>38</v>
      </c>
      <c r="S5550" s="55"/>
      <c r="T5550" s="55"/>
      <c r="U5550" s="55" t="s">
        <v>38</v>
      </c>
      <c r="V5550" s="55">
        <v>39.846919</v>
      </c>
      <c r="W5550" s="55">
        <v>-74.927000000000007</v>
      </c>
      <c r="X5550" s="55" t="s">
        <v>110</v>
      </c>
      <c r="Y5550" s="55" t="s">
        <v>543</v>
      </c>
      <c r="Z5550" s="55" t="s">
        <v>34</v>
      </c>
      <c r="AA5550" s="55">
        <v>0</v>
      </c>
      <c r="AB5550" s="55" t="s">
        <v>41</v>
      </c>
      <c r="AC5550" s="55">
        <v>8</v>
      </c>
      <c r="AD5550" s="55"/>
      <c r="AE5550" s="55" t="s">
        <v>53</v>
      </c>
      <c r="AF5550" s="55" t="s">
        <v>54</v>
      </c>
      <c r="AG5550" s="55">
        <v>0.108126</v>
      </c>
      <c r="AH5550" s="57" t="s">
        <v>44</v>
      </c>
    </row>
    <row r="5551" spans="1:34" x14ac:dyDescent="0.25">
      <c r="A5551" s="54">
        <v>16131711</v>
      </c>
      <c r="B5551" s="55"/>
      <c r="C5551" s="55"/>
      <c r="D5551" s="55">
        <v>103139013</v>
      </c>
      <c r="E5551" s="55"/>
      <c r="F5551" s="55">
        <v>300</v>
      </c>
      <c r="G5551" s="55">
        <v>144754914</v>
      </c>
      <c r="H5551" s="55"/>
      <c r="I5551" s="55">
        <v>2275050012</v>
      </c>
      <c r="J5551" s="55">
        <v>2</v>
      </c>
      <c r="K5551" s="55" t="s">
        <v>34</v>
      </c>
      <c r="L5551" s="55" t="s">
        <v>56</v>
      </c>
      <c r="M5551" s="55">
        <v>34007</v>
      </c>
      <c r="N5551" s="55"/>
      <c r="O5551" s="55" t="s">
        <v>542</v>
      </c>
      <c r="P5551" s="55">
        <v>48811</v>
      </c>
      <c r="Q5551" s="55" t="s">
        <v>37</v>
      </c>
      <c r="R5551" s="55" t="s">
        <v>38</v>
      </c>
      <c r="S5551" s="55"/>
      <c r="T5551" s="55"/>
      <c r="U5551" s="55" t="s">
        <v>38</v>
      </c>
      <c r="V5551" s="55">
        <v>39.846919</v>
      </c>
      <c r="W5551" s="55">
        <v>-74.927000000000007</v>
      </c>
      <c r="X5551" s="55" t="s">
        <v>110</v>
      </c>
      <c r="Y5551" s="55" t="s">
        <v>543</v>
      </c>
      <c r="Z5551" s="55" t="s">
        <v>34</v>
      </c>
      <c r="AA5551" s="55">
        <v>0</v>
      </c>
      <c r="AB5551" s="55" t="s">
        <v>41</v>
      </c>
      <c r="AC5551" s="55">
        <v>8</v>
      </c>
      <c r="AD5551" s="55"/>
      <c r="AE5551" s="55" t="s">
        <v>53</v>
      </c>
      <c r="AF5551" s="55" t="s">
        <v>54</v>
      </c>
      <c r="AG5551" s="55">
        <v>0.15802099999999999</v>
      </c>
      <c r="AH5551" s="57" t="s">
        <v>44</v>
      </c>
    </row>
    <row r="5552" spans="1:34" x14ac:dyDescent="0.25">
      <c r="A5552" s="54">
        <v>16131711</v>
      </c>
      <c r="B5552" s="55"/>
      <c r="C5552" s="55"/>
      <c r="D5552" s="55">
        <v>103139013</v>
      </c>
      <c r="E5552" s="55"/>
      <c r="F5552" s="55">
        <v>300</v>
      </c>
      <c r="G5552" s="55">
        <v>144754814</v>
      </c>
      <c r="H5552" s="55"/>
      <c r="I5552" s="55">
        <v>2275050011</v>
      </c>
      <c r="J5552" s="55">
        <v>2</v>
      </c>
      <c r="K5552" s="55" t="s">
        <v>34</v>
      </c>
      <c r="L5552" s="55" t="s">
        <v>56</v>
      </c>
      <c r="M5552" s="55">
        <v>34007</v>
      </c>
      <c r="N5552" s="55"/>
      <c r="O5552" s="55" t="s">
        <v>542</v>
      </c>
      <c r="P5552" s="55">
        <v>48811</v>
      </c>
      <c r="Q5552" s="55" t="s">
        <v>37</v>
      </c>
      <c r="R5552" s="55" t="s">
        <v>38</v>
      </c>
      <c r="S5552" s="55"/>
      <c r="T5552" s="55"/>
      <c r="U5552" s="55" t="s">
        <v>38</v>
      </c>
      <c r="V5552" s="55">
        <v>39.846919</v>
      </c>
      <c r="W5552" s="55">
        <v>-74.927000000000007</v>
      </c>
      <c r="X5552" s="55" t="s">
        <v>110</v>
      </c>
      <c r="Y5552" s="55" t="s">
        <v>543</v>
      </c>
      <c r="Z5552" s="55" t="s">
        <v>34</v>
      </c>
      <c r="AA5552" s="55">
        <v>0</v>
      </c>
      <c r="AB5552" s="55" t="s">
        <v>41</v>
      </c>
      <c r="AC5552" s="55">
        <v>8</v>
      </c>
      <c r="AD5552" s="55"/>
      <c r="AE5552" s="55">
        <v>7439921</v>
      </c>
      <c r="AF5552" s="55" t="s">
        <v>55</v>
      </c>
      <c r="AG5552" s="55">
        <v>1.3835599999999999E-4</v>
      </c>
      <c r="AH5552" s="57" t="s">
        <v>44</v>
      </c>
    </row>
    <row r="5553" spans="1:34" x14ac:dyDescent="0.25">
      <c r="A5553" s="54">
        <v>12318511</v>
      </c>
      <c r="B5553" s="55"/>
      <c r="C5553" s="55"/>
      <c r="D5553" s="55">
        <v>61748513</v>
      </c>
      <c r="E5553" s="55"/>
      <c r="F5553" s="55">
        <v>300</v>
      </c>
      <c r="G5553" s="55">
        <v>80023114</v>
      </c>
      <c r="H5553" s="55"/>
      <c r="I5553" s="55">
        <v>2275050011</v>
      </c>
      <c r="J5553" s="55">
        <v>2</v>
      </c>
      <c r="K5553" s="55" t="s">
        <v>34</v>
      </c>
      <c r="L5553" s="55" t="s">
        <v>116</v>
      </c>
      <c r="M5553" s="55">
        <v>34009</v>
      </c>
      <c r="N5553" s="55"/>
      <c r="O5553" s="55" t="s">
        <v>544</v>
      </c>
      <c r="P5553" s="55">
        <v>48811</v>
      </c>
      <c r="Q5553" s="55" t="s">
        <v>37</v>
      </c>
      <c r="R5553" s="55" t="s">
        <v>38</v>
      </c>
      <c r="S5553" s="55"/>
      <c r="T5553" s="55"/>
      <c r="U5553" s="55" t="s">
        <v>38</v>
      </c>
      <c r="V5553" s="55">
        <v>39.1068</v>
      </c>
      <c r="W5553" s="55">
        <v>-74.807900000000004</v>
      </c>
      <c r="X5553" s="55" t="s">
        <v>39</v>
      </c>
      <c r="Y5553" s="55" t="s">
        <v>504</v>
      </c>
      <c r="Z5553" s="55" t="s">
        <v>34</v>
      </c>
      <c r="AA5553" s="55">
        <v>0</v>
      </c>
      <c r="AB5553" s="55" t="s">
        <v>41</v>
      </c>
      <c r="AC5553" s="55">
        <v>8</v>
      </c>
      <c r="AD5553" s="55"/>
      <c r="AE5553" s="55" t="s">
        <v>42</v>
      </c>
      <c r="AF5553" s="55" t="s">
        <v>43</v>
      </c>
      <c r="AG5553" s="55">
        <v>1.3542700000000001E-3</v>
      </c>
      <c r="AH5553" s="57" t="s">
        <v>44</v>
      </c>
    </row>
    <row r="5554" spans="1:34" x14ac:dyDescent="0.25">
      <c r="A5554" s="54">
        <v>12318511</v>
      </c>
      <c r="B5554" s="55"/>
      <c r="C5554" s="55"/>
      <c r="D5554" s="55">
        <v>61748513</v>
      </c>
      <c r="E5554" s="55"/>
      <c r="F5554" s="55">
        <v>300</v>
      </c>
      <c r="G5554" s="55">
        <v>80023214</v>
      </c>
      <c r="H5554" s="55"/>
      <c r="I5554" s="55">
        <v>2275050012</v>
      </c>
      <c r="J5554" s="55">
        <v>2</v>
      </c>
      <c r="K5554" s="55" t="s">
        <v>34</v>
      </c>
      <c r="L5554" s="55" t="s">
        <v>116</v>
      </c>
      <c r="M5554" s="55">
        <v>34009</v>
      </c>
      <c r="N5554" s="55"/>
      <c r="O5554" s="55" t="s">
        <v>544</v>
      </c>
      <c r="P5554" s="55">
        <v>48811</v>
      </c>
      <c r="Q5554" s="55" t="s">
        <v>37</v>
      </c>
      <c r="R5554" s="55" t="s">
        <v>38</v>
      </c>
      <c r="S5554" s="55"/>
      <c r="T5554" s="55"/>
      <c r="U5554" s="55" t="s">
        <v>38</v>
      </c>
      <c r="V5554" s="55">
        <v>39.1068</v>
      </c>
      <c r="W5554" s="55">
        <v>-74.807900000000004</v>
      </c>
      <c r="X5554" s="55" t="s">
        <v>39</v>
      </c>
      <c r="Y5554" s="55" t="s">
        <v>504</v>
      </c>
      <c r="Z5554" s="55" t="s">
        <v>34</v>
      </c>
      <c r="AA5554" s="55">
        <v>0</v>
      </c>
      <c r="AB5554" s="55" t="s">
        <v>41</v>
      </c>
      <c r="AC5554" s="55">
        <v>8</v>
      </c>
      <c r="AD5554" s="55"/>
      <c r="AE5554" s="55" t="s">
        <v>42</v>
      </c>
      <c r="AF5554" s="55" t="s">
        <v>43</v>
      </c>
      <c r="AG5554" s="55">
        <v>1.1376499999999999E-2</v>
      </c>
      <c r="AH5554" s="57" t="s">
        <v>44</v>
      </c>
    </row>
    <row r="5555" spans="1:34" x14ac:dyDescent="0.25">
      <c r="A5555" s="54">
        <v>12318511</v>
      </c>
      <c r="B5555" s="55"/>
      <c r="C5555" s="55"/>
      <c r="D5555" s="55">
        <v>61748513</v>
      </c>
      <c r="E5555" s="55"/>
      <c r="F5555" s="55">
        <v>300</v>
      </c>
      <c r="G5555" s="55">
        <v>80023114</v>
      </c>
      <c r="H5555" s="55"/>
      <c r="I5555" s="55">
        <v>2275050011</v>
      </c>
      <c r="J5555" s="55">
        <v>2</v>
      </c>
      <c r="K5555" s="55" t="s">
        <v>34</v>
      </c>
      <c r="L5555" s="55" t="s">
        <v>116</v>
      </c>
      <c r="M5555" s="55">
        <v>34009</v>
      </c>
      <c r="N5555" s="55"/>
      <c r="O5555" s="55" t="s">
        <v>544</v>
      </c>
      <c r="P5555" s="55">
        <v>48811</v>
      </c>
      <c r="Q5555" s="55" t="s">
        <v>37</v>
      </c>
      <c r="R5555" s="55" t="s">
        <v>38</v>
      </c>
      <c r="S5555" s="55"/>
      <c r="T5555" s="55"/>
      <c r="U5555" s="55" t="s">
        <v>38</v>
      </c>
      <c r="V5555" s="55">
        <v>39.1068</v>
      </c>
      <c r="W5555" s="55">
        <v>-74.807900000000004</v>
      </c>
      <c r="X5555" s="55" t="s">
        <v>39</v>
      </c>
      <c r="Y5555" s="55" t="s">
        <v>504</v>
      </c>
      <c r="Z5555" s="55" t="s">
        <v>34</v>
      </c>
      <c r="AA5555" s="55">
        <v>0</v>
      </c>
      <c r="AB5555" s="55" t="s">
        <v>41</v>
      </c>
      <c r="AC5555" s="55">
        <v>8</v>
      </c>
      <c r="AD5555" s="55"/>
      <c r="AE5555" s="55" t="s">
        <v>45</v>
      </c>
      <c r="AF5555" s="55" t="s">
        <v>46</v>
      </c>
      <c r="AG5555" s="55">
        <v>9.0000000000000006E-5</v>
      </c>
      <c r="AH5555" s="57" t="s">
        <v>44</v>
      </c>
    </row>
    <row r="5556" spans="1:34" x14ac:dyDescent="0.25">
      <c r="A5556" s="54">
        <v>12318511</v>
      </c>
      <c r="B5556" s="55"/>
      <c r="C5556" s="55"/>
      <c r="D5556" s="55">
        <v>61748513</v>
      </c>
      <c r="E5556" s="55"/>
      <c r="F5556" s="55">
        <v>300</v>
      </c>
      <c r="G5556" s="55">
        <v>80023214</v>
      </c>
      <c r="H5556" s="55"/>
      <c r="I5556" s="55">
        <v>2275050012</v>
      </c>
      <c r="J5556" s="55">
        <v>2</v>
      </c>
      <c r="K5556" s="55" t="s">
        <v>34</v>
      </c>
      <c r="L5556" s="55" t="s">
        <v>116</v>
      </c>
      <c r="M5556" s="55">
        <v>34009</v>
      </c>
      <c r="N5556" s="55"/>
      <c r="O5556" s="55" t="s">
        <v>544</v>
      </c>
      <c r="P5556" s="55">
        <v>48811</v>
      </c>
      <c r="Q5556" s="55" t="s">
        <v>37</v>
      </c>
      <c r="R5556" s="55" t="s">
        <v>38</v>
      </c>
      <c r="S5556" s="55"/>
      <c r="T5556" s="55"/>
      <c r="U5556" s="55" t="s">
        <v>38</v>
      </c>
      <c r="V5556" s="55">
        <v>39.1068</v>
      </c>
      <c r="W5556" s="55">
        <v>-74.807900000000004</v>
      </c>
      <c r="X5556" s="55" t="s">
        <v>39</v>
      </c>
      <c r="Y5556" s="55" t="s">
        <v>504</v>
      </c>
      <c r="Z5556" s="55" t="s">
        <v>34</v>
      </c>
      <c r="AA5556" s="55">
        <v>0</v>
      </c>
      <c r="AB5556" s="55" t="s">
        <v>41</v>
      </c>
      <c r="AC5556" s="55">
        <v>8</v>
      </c>
      <c r="AD5556" s="55"/>
      <c r="AE5556" s="55" t="s">
        <v>45</v>
      </c>
      <c r="AF5556" s="55" t="s">
        <v>46</v>
      </c>
      <c r="AG5556" s="55">
        <v>1.2140199999999999E-3</v>
      </c>
      <c r="AH5556" s="57" t="s">
        <v>44</v>
      </c>
    </row>
    <row r="5557" spans="1:34" x14ac:dyDescent="0.25">
      <c r="A5557" s="54">
        <v>12318511</v>
      </c>
      <c r="B5557" s="55"/>
      <c r="C5557" s="55"/>
      <c r="D5557" s="55">
        <v>61748513</v>
      </c>
      <c r="E5557" s="55"/>
      <c r="F5557" s="55">
        <v>300</v>
      </c>
      <c r="G5557" s="55">
        <v>80023214</v>
      </c>
      <c r="H5557" s="55"/>
      <c r="I5557" s="55">
        <v>2275050012</v>
      </c>
      <c r="J5557" s="55">
        <v>2</v>
      </c>
      <c r="K5557" s="55" t="s">
        <v>34</v>
      </c>
      <c r="L5557" s="55" t="s">
        <v>116</v>
      </c>
      <c r="M5557" s="55">
        <v>34009</v>
      </c>
      <c r="N5557" s="55"/>
      <c r="O5557" s="55" t="s">
        <v>544</v>
      </c>
      <c r="P5557" s="55">
        <v>48811</v>
      </c>
      <c r="Q5557" s="55" t="s">
        <v>37</v>
      </c>
      <c r="R5557" s="55" t="s">
        <v>38</v>
      </c>
      <c r="S5557" s="55"/>
      <c r="T5557" s="55"/>
      <c r="U5557" s="55" t="s">
        <v>38</v>
      </c>
      <c r="V5557" s="55">
        <v>39.1068</v>
      </c>
      <c r="W5557" s="55">
        <v>-74.807900000000004</v>
      </c>
      <c r="X5557" s="55" t="s">
        <v>39</v>
      </c>
      <c r="Y5557" s="55" t="s">
        <v>504</v>
      </c>
      <c r="Z5557" s="55" t="s">
        <v>34</v>
      </c>
      <c r="AA5557" s="55">
        <v>0</v>
      </c>
      <c r="AB5557" s="55" t="s">
        <v>41</v>
      </c>
      <c r="AC5557" s="55">
        <v>8</v>
      </c>
      <c r="AD5557" s="55"/>
      <c r="AE5557" s="55" t="s">
        <v>47</v>
      </c>
      <c r="AF5557" s="55" t="s">
        <v>48</v>
      </c>
      <c r="AG5557" s="55">
        <v>3.8118200000000001E-3</v>
      </c>
      <c r="AH5557" s="57" t="s">
        <v>44</v>
      </c>
    </row>
    <row r="5558" spans="1:34" x14ac:dyDescent="0.25">
      <c r="A5558" s="54">
        <v>12318511</v>
      </c>
      <c r="B5558" s="55"/>
      <c r="C5558" s="55"/>
      <c r="D5558" s="55">
        <v>61748513</v>
      </c>
      <c r="E5558" s="55"/>
      <c r="F5558" s="55">
        <v>300</v>
      </c>
      <c r="G5558" s="55">
        <v>80023114</v>
      </c>
      <c r="H5558" s="55"/>
      <c r="I5558" s="55">
        <v>2275050011</v>
      </c>
      <c r="J5558" s="55">
        <v>2</v>
      </c>
      <c r="K5558" s="55" t="s">
        <v>34</v>
      </c>
      <c r="L5558" s="55" t="s">
        <v>116</v>
      </c>
      <c r="M5558" s="55">
        <v>34009</v>
      </c>
      <c r="N5558" s="55"/>
      <c r="O5558" s="55" t="s">
        <v>544</v>
      </c>
      <c r="P5558" s="55">
        <v>48811</v>
      </c>
      <c r="Q5558" s="55" t="s">
        <v>37</v>
      </c>
      <c r="R5558" s="55" t="s">
        <v>38</v>
      </c>
      <c r="S5558" s="55"/>
      <c r="T5558" s="55"/>
      <c r="U5558" s="55" t="s">
        <v>38</v>
      </c>
      <c r="V5558" s="55">
        <v>39.1068</v>
      </c>
      <c r="W5558" s="55">
        <v>-74.807900000000004</v>
      </c>
      <c r="X5558" s="55" t="s">
        <v>39</v>
      </c>
      <c r="Y5558" s="55" t="s">
        <v>504</v>
      </c>
      <c r="Z5558" s="55" t="s">
        <v>34</v>
      </c>
      <c r="AA5558" s="55">
        <v>0</v>
      </c>
      <c r="AB5558" s="55" t="s">
        <v>41</v>
      </c>
      <c r="AC5558" s="55">
        <v>8</v>
      </c>
      <c r="AD5558" s="55"/>
      <c r="AE5558" s="55" t="s">
        <v>47</v>
      </c>
      <c r="AF5558" s="55" t="s">
        <v>48</v>
      </c>
      <c r="AG5558" s="55">
        <v>1.4699100000000001E-3</v>
      </c>
      <c r="AH5558" s="57" t="s">
        <v>44</v>
      </c>
    </row>
    <row r="5559" spans="1:34" x14ac:dyDescent="0.25">
      <c r="A5559" s="54">
        <v>12318511</v>
      </c>
      <c r="B5559" s="55"/>
      <c r="C5559" s="55"/>
      <c r="D5559" s="55">
        <v>61748513</v>
      </c>
      <c r="E5559" s="55"/>
      <c r="F5559" s="55">
        <v>300</v>
      </c>
      <c r="G5559" s="55">
        <v>80023114</v>
      </c>
      <c r="H5559" s="55"/>
      <c r="I5559" s="55">
        <v>2275050011</v>
      </c>
      <c r="J5559" s="55">
        <v>2</v>
      </c>
      <c r="K5559" s="55" t="s">
        <v>34</v>
      </c>
      <c r="L5559" s="55" t="s">
        <v>116</v>
      </c>
      <c r="M5559" s="55">
        <v>34009</v>
      </c>
      <c r="N5559" s="55"/>
      <c r="O5559" s="55" t="s">
        <v>544</v>
      </c>
      <c r="P5559" s="55">
        <v>48811</v>
      </c>
      <c r="Q5559" s="55" t="s">
        <v>37</v>
      </c>
      <c r="R5559" s="55" t="s">
        <v>38</v>
      </c>
      <c r="S5559" s="55"/>
      <c r="T5559" s="55"/>
      <c r="U5559" s="55" t="s">
        <v>38</v>
      </c>
      <c r="V5559" s="55">
        <v>39.1068</v>
      </c>
      <c r="W5559" s="55">
        <v>-74.807900000000004</v>
      </c>
      <c r="X5559" s="55" t="s">
        <v>39</v>
      </c>
      <c r="Y5559" s="55" t="s">
        <v>504</v>
      </c>
      <c r="Z5559" s="55" t="s">
        <v>34</v>
      </c>
      <c r="AA5559" s="55">
        <v>0</v>
      </c>
      <c r="AB5559" s="55" t="s">
        <v>41</v>
      </c>
      <c r="AC5559" s="55">
        <v>8</v>
      </c>
      <c r="AD5559" s="55"/>
      <c r="AE5559" s="55" t="s">
        <v>49</v>
      </c>
      <c r="AF5559" s="55" t="s">
        <v>50</v>
      </c>
      <c r="AG5559" s="55">
        <v>2.1302999999999999E-3</v>
      </c>
      <c r="AH5559" s="57" t="s">
        <v>44</v>
      </c>
    </row>
    <row r="5560" spans="1:34" x14ac:dyDescent="0.25">
      <c r="A5560" s="54">
        <v>12318511</v>
      </c>
      <c r="B5560" s="55"/>
      <c r="C5560" s="55"/>
      <c r="D5560" s="55">
        <v>61748513</v>
      </c>
      <c r="E5560" s="55"/>
      <c r="F5560" s="55">
        <v>300</v>
      </c>
      <c r="G5560" s="55">
        <v>80023214</v>
      </c>
      <c r="H5560" s="55"/>
      <c r="I5560" s="55">
        <v>2275050012</v>
      </c>
      <c r="J5560" s="55">
        <v>2</v>
      </c>
      <c r="K5560" s="55" t="s">
        <v>34</v>
      </c>
      <c r="L5560" s="55" t="s">
        <v>116</v>
      </c>
      <c r="M5560" s="55">
        <v>34009</v>
      </c>
      <c r="N5560" s="55"/>
      <c r="O5560" s="55" t="s">
        <v>544</v>
      </c>
      <c r="P5560" s="55">
        <v>48811</v>
      </c>
      <c r="Q5560" s="55" t="s">
        <v>37</v>
      </c>
      <c r="R5560" s="55" t="s">
        <v>38</v>
      </c>
      <c r="S5560" s="55"/>
      <c r="T5560" s="55"/>
      <c r="U5560" s="55" t="s">
        <v>38</v>
      </c>
      <c r="V5560" s="55">
        <v>39.1068</v>
      </c>
      <c r="W5560" s="55">
        <v>-74.807900000000004</v>
      </c>
      <c r="X5560" s="55" t="s">
        <v>39</v>
      </c>
      <c r="Y5560" s="55" t="s">
        <v>504</v>
      </c>
      <c r="Z5560" s="55" t="s">
        <v>34</v>
      </c>
      <c r="AA5560" s="55">
        <v>0</v>
      </c>
      <c r="AB5560" s="55" t="s">
        <v>41</v>
      </c>
      <c r="AC5560" s="55">
        <v>8</v>
      </c>
      <c r="AD5560" s="55"/>
      <c r="AE5560" s="55" t="s">
        <v>49</v>
      </c>
      <c r="AF5560" s="55" t="s">
        <v>50</v>
      </c>
      <c r="AG5560" s="55">
        <v>3.9055499999999998E-3</v>
      </c>
      <c r="AH5560" s="57" t="s">
        <v>44</v>
      </c>
    </row>
    <row r="5561" spans="1:34" x14ac:dyDescent="0.25">
      <c r="A5561" s="54">
        <v>12318511</v>
      </c>
      <c r="B5561" s="55"/>
      <c r="C5561" s="55"/>
      <c r="D5561" s="55">
        <v>61748513</v>
      </c>
      <c r="E5561" s="55"/>
      <c r="F5561" s="55">
        <v>300</v>
      </c>
      <c r="G5561" s="55">
        <v>80023114</v>
      </c>
      <c r="H5561" s="55"/>
      <c r="I5561" s="55">
        <v>2275050011</v>
      </c>
      <c r="J5561" s="55">
        <v>2</v>
      </c>
      <c r="K5561" s="55" t="s">
        <v>34</v>
      </c>
      <c r="L5561" s="55" t="s">
        <v>116</v>
      </c>
      <c r="M5561" s="55">
        <v>34009</v>
      </c>
      <c r="N5561" s="55"/>
      <c r="O5561" s="55" t="s">
        <v>544</v>
      </c>
      <c r="P5561" s="55">
        <v>48811</v>
      </c>
      <c r="Q5561" s="55" t="s">
        <v>37</v>
      </c>
      <c r="R5561" s="55" t="s">
        <v>38</v>
      </c>
      <c r="S5561" s="55"/>
      <c r="T5561" s="55"/>
      <c r="U5561" s="55" t="s">
        <v>38</v>
      </c>
      <c r="V5561" s="55">
        <v>39.1068</v>
      </c>
      <c r="W5561" s="55">
        <v>-74.807900000000004</v>
      </c>
      <c r="X5561" s="55" t="s">
        <v>39</v>
      </c>
      <c r="Y5561" s="55" t="s">
        <v>504</v>
      </c>
      <c r="Z5561" s="55" t="s">
        <v>34</v>
      </c>
      <c r="AA5561" s="55">
        <v>0</v>
      </c>
      <c r="AB5561" s="55" t="s">
        <v>41</v>
      </c>
      <c r="AC5561" s="55">
        <v>8</v>
      </c>
      <c r="AD5561" s="55"/>
      <c r="AE5561" s="55" t="s">
        <v>51</v>
      </c>
      <c r="AF5561" s="55" t="s">
        <v>52</v>
      </c>
      <c r="AG5561" s="55">
        <v>5.8500000000000002E-4</v>
      </c>
      <c r="AH5561" s="57" t="s">
        <v>44</v>
      </c>
    </row>
    <row r="5562" spans="1:34" x14ac:dyDescent="0.25">
      <c r="A5562" s="54">
        <v>12318511</v>
      </c>
      <c r="B5562" s="55"/>
      <c r="C5562" s="55"/>
      <c r="D5562" s="55">
        <v>61748513</v>
      </c>
      <c r="E5562" s="55"/>
      <c r="F5562" s="55">
        <v>300</v>
      </c>
      <c r="G5562" s="55">
        <v>80023214</v>
      </c>
      <c r="H5562" s="55"/>
      <c r="I5562" s="55">
        <v>2275050012</v>
      </c>
      <c r="J5562" s="55">
        <v>2</v>
      </c>
      <c r="K5562" s="55" t="s">
        <v>34</v>
      </c>
      <c r="L5562" s="55" t="s">
        <v>116</v>
      </c>
      <c r="M5562" s="55">
        <v>34009</v>
      </c>
      <c r="N5562" s="55"/>
      <c r="O5562" s="55" t="s">
        <v>544</v>
      </c>
      <c r="P5562" s="55">
        <v>48811</v>
      </c>
      <c r="Q5562" s="55" t="s">
        <v>37</v>
      </c>
      <c r="R5562" s="55" t="s">
        <v>38</v>
      </c>
      <c r="S5562" s="55"/>
      <c r="T5562" s="55"/>
      <c r="U5562" s="55" t="s">
        <v>38</v>
      </c>
      <c r="V5562" s="55">
        <v>39.1068</v>
      </c>
      <c r="W5562" s="55">
        <v>-74.807900000000004</v>
      </c>
      <c r="X5562" s="55" t="s">
        <v>39</v>
      </c>
      <c r="Y5562" s="55" t="s">
        <v>504</v>
      </c>
      <c r="Z5562" s="55" t="s">
        <v>34</v>
      </c>
      <c r="AA5562" s="55">
        <v>0</v>
      </c>
      <c r="AB5562" s="55" t="s">
        <v>41</v>
      </c>
      <c r="AC5562" s="55">
        <v>8</v>
      </c>
      <c r="AD5562" s="55"/>
      <c r="AE5562" s="55" t="s">
        <v>51</v>
      </c>
      <c r="AF5562" s="55" t="s">
        <v>52</v>
      </c>
      <c r="AG5562" s="55">
        <v>5.3417999999999998E-3</v>
      </c>
      <c r="AH5562" s="57" t="s">
        <v>44</v>
      </c>
    </row>
    <row r="5563" spans="1:34" x14ac:dyDescent="0.25">
      <c r="A5563" s="54">
        <v>12318511</v>
      </c>
      <c r="B5563" s="55"/>
      <c r="C5563" s="55"/>
      <c r="D5563" s="55">
        <v>61748513</v>
      </c>
      <c r="E5563" s="55"/>
      <c r="F5563" s="55">
        <v>300</v>
      </c>
      <c r="G5563" s="55">
        <v>80023114</v>
      </c>
      <c r="H5563" s="55"/>
      <c r="I5563" s="55">
        <v>2275050011</v>
      </c>
      <c r="J5563" s="55">
        <v>2</v>
      </c>
      <c r="K5563" s="55" t="s">
        <v>34</v>
      </c>
      <c r="L5563" s="55" t="s">
        <v>116</v>
      </c>
      <c r="M5563" s="55">
        <v>34009</v>
      </c>
      <c r="N5563" s="55"/>
      <c r="O5563" s="55" t="s">
        <v>544</v>
      </c>
      <c r="P5563" s="55">
        <v>48811</v>
      </c>
      <c r="Q5563" s="55" t="s">
        <v>37</v>
      </c>
      <c r="R5563" s="55" t="s">
        <v>38</v>
      </c>
      <c r="S5563" s="55"/>
      <c r="T5563" s="55"/>
      <c r="U5563" s="55" t="s">
        <v>38</v>
      </c>
      <c r="V5563" s="55">
        <v>39.1068</v>
      </c>
      <c r="W5563" s="55">
        <v>-74.807900000000004</v>
      </c>
      <c r="X5563" s="55" t="s">
        <v>39</v>
      </c>
      <c r="Y5563" s="55" t="s">
        <v>504</v>
      </c>
      <c r="Z5563" s="55" t="s">
        <v>34</v>
      </c>
      <c r="AA5563" s="55">
        <v>0</v>
      </c>
      <c r="AB5563" s="55" t="s">
        <v>41</v>
      </c>
      <c r="AC5563" s="55">
        <v>8</v>
      </c>
      <c r="AD5563" s="55"/>
      <c r="AE5563" s="55" t="s">
        <v>53</v>
      </c>
      <c r="AF5563" s="55" t="s">
        <v>54</v>
      </c>
      <c r="AG5563" s="55">
        <v>0.108126</v>
      </c>
      <c r="AH5563" s="57" t="s">
        <v>44</v>
      </c>
    </row>
    <row r="5564" spans="1:34" x14ac:dyDescent="0.25">
      <c r="A5564" s="54">
        <v>12318511</v>
      </c>
      <c r="B5564" s="55"/>
      <c r="C5564" s="55"/>
      <c r="D5564" s="55">
        <v>61748513</v>
      </c>
      <c r="E5564" s="55"/>
      <c r="F5564" s="55">
        <v>300</v>
      </c>
      <c r="G5564" s="55">
        <v>80023214</v>
      </c>
      <c r="H5564" s="55"/>
      <c r="I5564" s="55">
        <v>2275050012</v>
      </c>
      <c r="J5564" s="55">
        <v>2</v>
      </c>
      <c r="K5564" s="55" t="s">
        <v>34</v>
      </c>
      <c r="L5564" s="55" t="s">
        <v>116</v>
      </c>
      <c r="M5564" s="55">
        <v>34009</v>
      </c>
      <c r="N5564" s="55"/>
      <c r="O5564" s="55" t="s">
        <v>544</v>
      </c>
      <c r="P5564" s="55">
        <v>48811</v>
      </c>
      <c r="Q5564" s="55" t="s">
        <v>37</v>
      </c>
      <c r="R5564" s="55" t="s">
        <v>38</v>
      </c>
      <c r="S5564" s="55"/>
      <c r="T5564" s="55"/>
      <c r="U5564" s="55" t="s">
        <v>38</v>
      </c>
      <c r="V5564" s="55">
        <v>39.1068</v>
      </c>
      <c r="W5564" s="55">
        <v>-74.807900000000004</v>
      </c>
      <c r="X5564" s="55" t="s">
        <v>39</v>
      </c>
      <c r="Y5564" s="55" t="s">
        <v>504</v>
      </c>
      <c r="Z5564" s="55" t="s">
        <v>34</v>
      </c>
      <c r="AA5564" s="55">
        <v>0</v>
      </c>
      <c r="AB5564" s="55" t="s">
        <v>41</v>
      </c>
      <c r="AC5564" s="55">
        <v>8</v>
      </c>
      <c r="AD5564" s="55"/>
      <c r="AE5564" s="55" t="s">
        <v>53</v>
      </c>
      <c r="AF5564" s="55" t="s">
        <v>54</v>
      </c>
      <c r="AG5564" s="55">
        <v>0.15802099999999999</v>
      </c>
      <c r="AH5564" s="57" t="s">
        <v>44</v>
      </c>
    </row>
    <row r="5565" spans="1:34" x14ac:dyDescent="0.25">
      <c r="A5565" s="54">
        <v>12318511</v>
      </c>
      <c r="B5565" s="55"/>
      <c r="C5565" s="55"/>
      <c r="D5565" s="55">
        <v>61748513</v>
      </c>
      <c r="E5565" s="55"/>
      <c r="F5565" s="55">
        <v>300</v>
      </c>
      <c r="G5565" s="55">
        <v>80023114</v>
      </c>
      <c r="H5565" s="55"/>
      <c r="I5565" s="55">
        <v>2275050011</v>
      </c>
      <c r="J5565" s="55">
        <v>2</v>
      </c>
      <c r="K5565" s="55" t="s">
        <v>34</v>
      </c>
      <c r="L5565" s="55" t="s">
        <v>116</v>
      </c>
      <c r="M5565" s="55">
        <v>34009</v>
      </c>
      <c r="N5565" s="55"/>
      <c r="O5565" s="55" t="s">
        <v>544</v>
      </c>
      <c r="P5565" s="55">
        <v>48811</v>
      </c>
      <c r="Q5565" s="55" t="s">
        <v>37</v>
      </c>
      <c r="R5565" s="55" t="s">
        <v>38</v>
      </c>
      <c r="S5565" s="55"/>
      <c r="T5565" s="55"/>
      <c r="U5565" s="55" t="s">
        <v>38</v>
      </c>
      <c r="V5565" s="55">
        <v>39.1068</v>
      </c>
      <c r="W5565" s="55">
        <v>-74.807900000000004</v>
      </c>
      <c r="X5565" s="55" t="s">
        <v>39</v>
      </c>
      <c r="Y5565" s="55" t="s">
        <v>504</v>
      </c>
      <c r="Z5565" s="55" t="s">
        <v>34</v>
      </c>
      <c r="AA5565" s="55">
        <v>0</v>
      </c>
      <c r="AB5565" s="55" t="s">
        <v>41</v>
      </c>
      <c r="AC5565" s="55">
        <v>8</v>
      </c>
      <c r="AD5565" s="55"/>
      <c r="AE5565" s="55">
        <v>7439921</v>
      </c>
      <c r="AF5565" s="55" t="s">
        <v>55</v>
      </c>
      <c r="AG5565" s="55">
        <v>1.3835599999999999E-4</v>
      </c>
      <c r="AH5565" s="57" t="s">
        <v>44</v>
      </c>
    </row>
    <row r="5566" spans="1:34" x14ac:dyDescent="0.25">
      <c r="A5566" s="54">
        <v>17139611</v>
      </c>
      <c r="B5566" s="55"/>
      <c r="C5566" s="55"/>
      <c r="D5566" s="55">
        <v>114276113</v>
      </c>
      <c r="E5566" s="55"/>
      <c r="F5566" s="55">
        <v>300</v>
      </c>
      <c r="G5566" s="55">
        <v>160490214</v>
      </c>
      <c r="H5566" s="55"/>
      <c r="I5566" s="55">
        <v>2275050011</v>
      </c>
      <c r="J5566" s="55">
        <v>2</v>
      </c>
      <c r="K5566" s="55" t="s">
        <v>34</v>
      </c>
      <c r="L5566" s="55" t="s">
        <v>159</v>
      </c>
      <c r="M5566" s="55">
        <v>34033</v>
      </c>
      <c r="N5566" s="55"/>
      <c r="O5566" s="55" t="s">
        <v>545</v>
      </c>
      <c r="P5566" s="55">
        <v>48811</v>
      </c>
      <c r="Q5566" s="55" t="s">
        <v>37</v>
      </c>
      <c r="R5566" s="55" t="s">
        <v>38</v>
      </c>
      <c r="S5566" s="55"/>
      <c r="T5566" s="55"/>
      <c r="U5566" s="55" t="s">
        <v>38</v>
      </c>
      <c r="V5566" s="55">
        <v>39.490589999999997</v>
      </c>
      <c r="W5566" s="55">
        <v>-75.433260000000004</v>
      </c>
      <c r="X5566" s="55" t="s">
        <v>39</v>
      </c>
      <c r="Y5566" s="55" t="s">
        <v>161</v>
      </c>
      <c r="Z5566" s="55" t="s">
        <v>34</v>
      </c>
      <c r="AA5566" s="55">
        <v>8079</v>
      </c>
      <c r="AB5566" s="55" t="s">
        <v>41</v>
      </c>
      <c r="AC5566" s="55">
        <v>8</v>
      </c>
      <c r="AD5566" s="55"/>
      <c r="AE5566" s="55" t="s">
        <v>42</v>
      </c>
      <c r="AF5566" s="55" t="s">
        <v>43</v>
      </c>
      <c r="AG5566" s="55">
        <v>5.3824199999999997E-3</v>
      </c>
      <c r="AH5566" s="57" t="s">
        <v>44</v>
      </c>
    </row>
    <row r="5567" spans="1:34" x14ac:dyDescent="0.25">
      <c r="A5567" s="54">
        <v>17139611</v>
      </c>
      <c r="B5567" s="55"/>
      <c r="C5567" s="55"/>
      <c r="D5567" s="55">
        <v>114276113</v>
      </c>
      <c r="E5567" s="55"/>
      <c r="F5567" s="55">
        <v>300</v>
      </c>
      <c r="G5567" s="55">
        <v>160490214</v>
      </c>
      <c r="H5567" s="55"/>
      <c r="I5567" s="55">
        <v>2275050011</v>
      </c>
      <c r="J5567" s="55">
        <v>2</v>
      </c>
      <c r="K5567" s="55" t="s">
        <v>34</v>
      </c>
      <c r="L5567" s="55" t="s">
        <v>159</v>
      </c>
      <c r="M5567" s="55">
        <v>34033</v>
      </c>
      <c r="N5567" s="55"/>
      <c r="O5567" s="55" t="s">
        <v>545</v>
      </c>
      <c r="P5567" s="55">
        <v>48811</v>
      </c>
      <c r="Q5567" s="55" t="s">
        <v>37</v>
      </c>
      <c r="R5567" s="55" t="s">
        <v>38</v>
      </c>
      <c r="S5567" s="55"/>
      <c r="T5567" s="55"/>
      <c r="U5567" s="55" t="s">
        <v>38</v>
      </c>
      <c r="V5567" s="55">
        <v>39.490589999999997</v>
      </c>
      <c r="W5567" s="55">
        <v>-75.433260000000004</v>
      </c>
      <c r="X5567" s="55" t="s">
        <v>39</v>
      </c>
      <c r="Y5567" s="55" t="s">
        <v>161</v>
      </c>
      <c r="Z5567" s="55" t="s">
        <v>34</v>
      </c>
      <c r="AA5567" s="55">
        <v>8079</v>
      </c>
      <c r="AB5567" s="55" t="s">
        <v>41</v>
      </c>
      <c r="AC5567" s="55">
        <v>8</v>
      </c>
      <c r="AD5567" s="55"/>
      <c r="AE5567" s="55" t="s">
        <v>45</v>
      </c>
      <c r="AF5567" s="55" t="s">
        <v>46</v>
      </c>
      <c r="AG5567" s="55">
        <v>3.5769699999999997E-4</v>
      </c>
      <c r="AH5567" s="57" t="s">
        <v>44</v>
      </c>
    </row>
    <row r="5568" spans="1:34" x14ac:dyDescent="0.25">
      <c r="A5568" s="54">
        <v>17139611</v>
      </c>
      <c r="B5568" s="55"/>
      <c r="C5568" s="55"/>
      <c r="D5568" s="55">
        <v>114276113</v>
      </c>
      <c r="E5568" s="55"/>
      <c r="F5568" s="55">
        <v>300</v>
      </c>
      <c r="G5568" s="55">
        <v>160490214</v>
      </c>
      <c r="H5568" s="55"/>
      <c r="I5568" s="55">
        <v>2275050011</v>
      </c>
      <c r="J5568" s="55">
        <v>2</v>
      </c>
      <c r="K5568" s="55" t="s">
        <v>34</v>
      </c>
      <c r="L5568" s="55" t="s">
        <v>159</v>
      </c>
      <c r="M5568" s="55">
        <v>34033</v>
      </c>
      <c r="N5568" s="55"/>
      <c r="O5568" s="55" t="s">
        <v>545</v>
      </c>
      <c r="P5568" s="55">
        <v>48811</v>
      </c>
      <c r="Q5568" s="55" t="s">
        <v>37</v>
      </c>
      <c r="R5568" s="55" t="s">
        <v>38</v>
      </c>
      <c r="S5568" s="55"/>
      <c r="T5568" s="55"/>
      <c r="U5568" s="55" t="s">
        <v>38</v>
      </c>
      <c r="V5568" s="55">
        <v>39.490589999999997</v>
      </c>
      <c r="W5568" s="55">
        <v>-75.433260000000004</v>
      </c>
      <c r="X5568" s="55" t="s">
        <v>39</v>
      </c>
      <c r="Y5568" s="55" t="s">
        <v>161</v>
      </c>
      <c r="Z5568" s="55" t="s">
        <v>34</v>
      </c>
      <c r="AA5568" s="55">
        <v>8079</v>
      </c>
      <c r="AB5568" s="55" t="s">
        <v>41</v>
      </c>
      <c r="AC5568" s="55">
        <v>8</v>
      </c>
      <c r="AD5568" s="55"/>
      <c r="AE5568" s="55" t="s">
        <v>47</v>
      </c>
      <c r="AF5568" s="55" t="s">
        <v>48</v>
      </c>
      <c r="AG5568" s="55">
        <v>5.8420199999999999E-3</v>
      </c>
      <c r="AH5568" s="57" t="s">
        <v>44</v>
      </c>
    </row>
    <row r="5569" spans="1:34" x14ac:dyDescent="0.25">
      <c r="A5569" s="54">
        <v>17139611</v>
      </c>
      <c r="B5569" s="55"/>
      <c r="C5569" s="55"/>
      <c r="D5569" s="55">
        <v>114276113</v>
      </c>
      <c r="E5569" s="55"/>
      <c r="F5569" s="55">
        <v>300</v>
      </c>
      <c r="G5569" s="55">
        <v>160490214</v>
      </c>
      <c r="H5569" s="55"/>
      <c r="I5569" s="55">
        <v>2275050011</v>
      </c>
      <c r="J5569" s="55">
        <v>2</v>
      </c>
      <c r="K5569" s="55" t="s">
        <v>34</v>
      </c>
      <c r="L5569" s="55" t="s">
        <v>159</v>
      </c>
      <c r="M5569" s="55">
        <v>34033</v>
      </c>
      <c r="N5569" s="55"/>
      <c r="O5569" s="55" t="s">
        <v>545</v>
      </c>
      <c r="P5569" s="55">
        <v>48811</v>
      </c>
      <c r="Q5569" s="55" t="s">
        <v>37</v>
      </c>
      <c r="R5569" s="55" t="s">
        <v>38</v>
      </c>
      <c r="S5569" s="55"/>
      <c r="T5569" s="55"/>
      <c r="U5569" s="55" t="s">
        <v>38</v>
      </c>
      <c r="V5569" s="55">
        <v>39.490589999999997</v>
      </c>
      <c r="W5569" s="55">
        <v>-75.433260000000004</v>
      </c>
      <c r="X5569" s="55" t="s">
        <v>39</v>
      </c>
      <c r="Y5569" s="55" t="s">
        <v>161</v>
      </c>
      <c r="Z5569" s="55" t="s">
        <v>34</v>
      </c>
      <c r="AA5569" s="55">
        <v>8079</v>
      </c>
      <c r="AB5569" s="55" t="s">
        <v>41</v>
      </c>
      <c r="AC5569" s="55">
        <v>8</v>
      </c>
      <c r="AD5569" s="55"/>
      <c r="AE5569" s="55" t="s">
        <v>49</v>
      </c>
      <c r="AF5569" s="55" t="s">
        <v>50</v>
      </c>
      <c r="AG5569" s="55">
        <v>8.4667000000000006E-3</v>
      </c>
      <c r="AH5569" s="57" t="s">
        <v>44</v>
      </c>
    </row>
    <row r="5570" spans="1:34" x14ac:dyDescent="0.25">
      <c r="A5570" s="54">
        <v>17139611</v>
      </c>
      <c r="B5570" s="55"/>
      <c r="C5570" s="55"/>
      <c r="D5570" s="55">
        <v>114276113</v>
      </c>
      <c r="E5570" s="55"/>
      <c r="F5570" s="55">
        <v>300</v>
      </c>
      <c r="G5570" s="55">
        <v>160490214</v>
      </c>
      <c r="H5570" s="55"/>
      <c r="I5570" s="55">
        <v>2275050011</v>
      </c>
      <c r="J5570" s="55">
        <v>2</v>
      </c>
      <c r="K5570" s="55" t="s">
        <v>34</v>
      </c>
      <c r="L5570" s="55" t="s">
        <v>159</v>
      </c>
      <c r="M5570" s="55">
        <v>34033</v>
      </c>
      <c r="N5570" s="55"/>
      <c r="O5570" s="55" t="s">
        <v>545</v>
      </c>
      <c r="P5570" s="55">
        <v>48811</v>
      </c>
      <c r="Q5570" s="55" t="s">
        <v>37</v>
      </c>
      <c r="R5570" s="55" t="s">
        <v>38</v>
      </c>
      <c r="S5570" s="55"/>
      <c r="T5570" s="55"/>
      <c r="U5570" s="55" t="s">
        <v>38</v>
      </c>
      <c r="V5570" s="55">
        <v>39.490589999999997</v>
      </c>
      <c r="W5570" s="55">
        <v>-75.433260000000004</v>
      </c>
      <c r="X5570" s="55" t="s">
        <v>39</v>
      </c>
      <c r="Y5570" s="55" t="s">
        <v>161</v>
      </c>
      <c r="Z5570" s="55" t="s">
        <v>34</v>
      </c>
      <c r="AA5570" s="55">
        <v>8079</v>
      </c>
      <c r="AB5570" s="55" t="s">
        <v>41</v>
      </c>
      <c r="AC5570" s="55">
        <v>8</v>
      </c>
      <c r="AD5570" s="55"/>
      <c r="AE5570" s="55" t="s">
        <v>51</v>
      </c>
      <c r="AF5570" s="55" t="s">
        <v>52</v>
      </c>
      <c r="AG5570" s="55">
        <v>2.3250300000000001E-3</v>
      </c>
      <c r="AH5570" s="57" t="s">
        <v>44</v>
      </c>
    </row>
    <row r="5571" spans="1:34" x14ac:dyDescent="0.25">
      <c r="A5571" s="54">
        <v>17139611</v>
      </c>
      <c r="B5571" s="55"/>
      <c r="C5571" s="55"/>
      <c r="D5571" s="55">
        <v>114276113</v>
      </c>
      <c r="E5571" s="55"/>
      <c r="F5571" s="55">
        <v>300</v>
      </c>
      <c r="G5571" s="55">
        <v>160490214</v>
      </c>
      <c r="H5571" s="55"/>
      <c r="I5571" s="55">
        <v>2275050011</v>
      </c>
      <c r="J5571" s="55">
        <v>2</v>
      </c>
      <c r="K5571" s="55" t="s">
        <v>34</v>
      </c>
      <c r="L5571" s="55" t="s">
        <v>159</v>
      </c>
      <c r="M5571" s="55">
        <v>34033</v>
      </c>
      <c r="N5571" s="55"/>
      <c r="O5571" s="55" t="s">
        <v>545</v>
      </c>
      <c r="P5571" s="55">
        <v>48811</v>
      </c>
      <c r="Q5571" s="55" t="s">
        <v>37</v>
      </c>
      <c r="R5571" s="55" t="s">
        <v>38</v>
      </c>
      <c r="S5571" s="55"/>
      <c r="T5571" s="55"/>
      <c r="U5571" s="55" t="s">
        <v>38</v>
      </c>
      <c r="V5571" s="55">
        <v>39.490589999999997</v>
      </c>
      <c r="W5571" s="55">
        <v>-75.433260000000004</v>
      </c>
      <c r="X5571" s="55" t="s">
        <v>39</v>
      </c>
      <c r="Y5571" s="55" t="s">
        <v>161</v>
      </c>
      <c r="Z5571" s="55" t="s">
        <v>34</v>
      </c>
      <c r="AA5571" s="55">
        <v>8079</v>
      </c>
      <c r="AB5571" s="55" t="s">
        <v>41</v>
      </c>
      <c r="AC5571" s="55">
        <v>8</v>
      </c>
      <c r="AD5571" s="55"/>
      <c r="AE5571" s="55" t="s">
        <v>53</v>
      </c>
      <c r="AF5571" s="55" t="s">
        <v>54</v>
      </c>
      <c r="AG5571" s="55">
        <v>0.42973800000000001</v>
      </c>
      <c r="AH5571" s="57" t="s">
        <v>44</v>
      </c>
    </row>
    <row r="5572" spans="1:34" x14ac:dyDescent="0.25">
      <c r="A5572" s="54">
        <v>17139611</v>
      </c>
      <c r="B5572" s="55"/>
      <c r="C5572" s="55"/>
      <c r="D5572" s="55">
        <v>114276113</v>
      </c>
      <c r="E5572" s="55"/>
      <c r="F5572" s="55">
        <v>300</v>
      </c>
      <c r="G5572" s="55">
        <v>160490214</v>
      </c>
      <c r="H5572" s="55"/>
      <c r="I5572" s="55">
        <v>2275050011</v>
      </c>
      <c r="J5572" s="55">
        <v>2</v>
      </c>
      <c r="K5572" s="55" t="s">
        <v>34</v>
      </c>
      <c r="L5572" s="55" t="s">
        <v>159</v>
      </c>
      <c r="M5572" s="55">
        <v>34033</v>
      </c>
      <c r="N5572" s="55"/>
      <c r="O5572" s="55" t="s">
        <v>545</v>
      </c>
      <c r="P5572" s="55">
        <v>48811</v>
      </c>
      <c r="Q5572" s="55" t="s">
        <v>37</v>
      </c>
      <c r="R5572" s="55" t="s">
        <v>38</v>
      </c>
      <c r="S5572" s="55"/>
      <c r="T5572" s="55"/>
      <c r="U5572" s="55" t="s">
        <v>38</v>
      </c>
      <c r="V5572" s="55">
        <v>39.490589999999997</v>
      </c>
      <c r="W5572" s="55">
        <v>-75.433260000000004</v>
      </c>
      <c r="X5572" s="55" t="s">
        <v>39</v>
      </c>
      <c r="Y5572" s="55" t="s">
        <v>161</v>
      </c>
      <c r="Z5572" s="55" t="s">
        <v>34</v>
      </c>
      <c r="AA5572" s="55">
        <v>8079</v>
      </c>
      <c r="AB5572" s="55" t="s">
        <v>41</v>
      </c>
      <c r="AC5572" s="55">
        <v>8</v>
      </c>
      <c r="AD5572" s="55"/>
      <c r="AE5572" s="55">
        <v>7439921</v>
      </c>
      <c r="AF5572" s="55" t="s">
        <v>55</v>
      </c>
      <c r="AG5572" s="55">
        <v>5.4988499999999996E-4</v>
      </c>
      <c r="AH5572" s="57" t="s">
        <v>44</v>
      </c>
    </row>
    <row r="5573" spans="1:34" x14ac:dyDescent="0.25">
      <c r="A5573" s="54">
        <v>12335711</v>
      </c>
      <c r="B5573" s="55"/>
      <c r="C5573" s="55"/>
      <c r="D5573" s="55">
        <v>61754613</v>
      </c>
      <c r="E5573" s="55"/>
      <c r="F5573" s="55">
        <v>300</v>
      </c>
      <c r="G5573" s="55">
        <v>80035314</v>
      </c>
      <c r="H5573" s="55"/>
      <c r="I5573" s="55">
        <v>2275050011</v>
      </c>
      <c r="J5573" s="55">
        <v>2</v>
      </c>
      <c r="K5573" s="55" t="s">
        <v>34</v>
      </c>
      <c r="L5573" s="55" t="s">
        <v>90</v>
      </c>
      <c r="M5573" s="55">
        <v>34005</v>
      </c>
      <c r="N5573" s="55"/>
      <c r="O5573" s="55" t="s">
        <v>546</v>
      </c>
      <c r="P5573" s="55">
        <v>48811</v>
      </c>
      <c r="Q5573" s="55" t="s">
        <v>37</v>
      </c>
      <c r="R5573" s="55" t="s">
        <v>38</v>
      </c>
      <c r="S5573" s="55"/>
      <c r="T5573" s="55"/>
      <c r="U5573" s="55" t="s">
        <v>38</v>
      </c>
      <c r="V5573" s="55">
        <v>39.955599999999997</v>
      </c>
      <c r="W5573" s="55">
        <v>-74.919499999999999</v>
      </c>
      <c r="X5573" s="55" t="s">
        <v>39</v>
      </c>
      <c r="Y5573" s="55" t="s">
        <v>547</v>
      </c>
      <c r="Z5573" s="55" t="s">
        <v>34</v>
      </c>
      <c r="AA5573" s="55">
        <v>0</v>
      </c>
      <c r="AB5573" s="55" t="s">
        <v>41</v>
      </c>
      <c r="AC5573" s="55">
        <v>8</v>
      </c>
      <c r="AD5573" s="55"/>
      <c r="AE5573" s="55" t="s">
        <v>42</v>
      </c>
      <c r="AF5573" s="55" t="s">
        <v>43</v>
      </c>
      <c r="AG5573" s="55">
        <v>1.3542700000000001E-3</v>
      </c>
      <c r="AH5573" s="57" t="s">
        <v>44</v>
      </c>
    </row>
    <row r="5574" spans="1:34" x14ac:dyDescent="0.25">
      <c r="A5574" s="54">
        <v>12335711</v>
      </c>
      <c r="B5574" s="55"/>
      <c r="C5574" s="55"/>
      <c r="D5574" s="55">
        <v>61754613</v>
      </c>
      <c r="E5574" s="55"/>
      <c r="F5574" s="55">
        <v>300</v>
      </c>
      <c r="G5574" s="55">
        <v>80035414</v>
      </c>
      <c r="H5574" s="55"/>
      <c r="I5574" s="55">
        <v>2275050012</v>
      </c>
      <c r="J5574" s="55">
        <v>2</v>
      </c>
      <c r="K5574" s="55" t="s">
        <v>34</v>
      </c>
      <c r="L5574" s="55" t="s">
        <v>90</v>
      </c>
      <c r="M5574" s="55">
        <v>34005</v>
      </c>
      <c r="N5574" s="55"/>
      <c r="O5574" s="55" t="s">
        <v>546</v>
      </c>
      <c r="P5574" s="55">
        <v>48811</v>
      </c>
      <c r="Q5574" s="55" t="s">
        <v>37</v>
      </c>
      <c r="R5574" s="55" t="s">
        <v>38</v>
      </c>
      <c r="S5574" s="55"/>
      <c r="T5574" s="55"/>
      <c r="U5574" s="55" t="s">
        <v>38</v>
      </c>
      <c r="V5574" s="55">
        <v>39.955599999999997</v>
      </c>
      <c r="W5574" s="55">
        <v>-74.919499999999999</v>
      </c>
      <c r="X5574" s="55" t="s">
        <v>39</v>
      </c>
      <c r="Y5574" s="55" t="s">
        <v>547</v>
      </c>
      <c r="Z5574" s="55" t="s">
        <v>34</v>
      </c>
      <c r="AA5574" s="55">
        <v>0</v>
      </c>
      <c r="AB5574" s="55" t="s">
        <v>41</v>
      </c>
      <c r="AC5574" s="55">
        <v>8</v>
      </c>
      <c r="AD5574" s="55"/>
      <c r="AE5574" s="55" t="s">
        <v>42</v>
      </c>
      <c r="AF5574" s="55" t="s">
        <v>43</v>
      </c>
      <c r="AG5574" s="55">
        <v>1.1376499999999999E-2</v>
      </c>
      <c r="AH5574" s="57" t="s">
        <v>44</v>
      </c>
    </row>
    <row r="5575" spans="1:34" x14ac:dyDescent="0.25">
      <c r="A5575" s="54">
        <v>12335711</v>
      </c>
      <c r="B5575" s="55"/>
      <c r="C5575" s="55"/>
      <c r="D5575" s="55">
        <v>61754613</v>
      </c>
      <c r="E5575" s="55"/>
      <c r="F5575" s="55">
        <v>300</v>
      </c>
      <c r="G5575" s="55">
        <v>80035314</v>
      </c>
      <c r="H5575" s="55"/>
      <c r="I5575" s="55">
        <v>2275050011</v>
      </c>
      <c r="J5575" s="55">
        <v>2</v>
      </c>
      <c r="K5575" s="55" t="s">
        <v>34</v>
      </c>
      <c r="L5575" s="55" t="s">
        <v>90</v>
      </c>
      <c r="M5575" s="55">
        <v>34005</v>
      </c>
      <c r="N5575" s="55"/>
      <c r="O5575" s="55" t="s">
        <v>546</v>
      </c>
      <c r="P5575" s="55">
        <v>48811</v>
      </c>
      <c r="Q5575" s="55" t="s">
        <v>37</v>
      </c>
      <c r="R5575" s="55" t="s">
        <v>38</v>
      </c>
      <c r="S5575" s="55"/>
      <c r="T5575" s="55"/>
      <c r="U5575" s="55" t="s">
        <v>38</v>
      </c>
      <c r="V5575" s="55">
        <v>39.955599999999997</v>
      </c>
      <c r="W5575" s="55">
        <v>-74.919499999999999</v>
      </c>
      <c r="X5575" s="55" t="s">
        <v>39</v>
      </c>
      <c r="Y5575" s="55" t="s">
        <v>547</v>
      </c>
      <c r="Z5575" s="55" t="s">
        <v>34</v>
      </c>
      <c r="AA5575" s="55">
        <v>0</v>
      </c>
      <c r="AB5575" s="55" t="s">
        <v>41</v>
      </c>
      <c r="AC5575" s="55">
        <v>8</v>
      </c>
      <c r="AD5575" s="55"/>
      <c r="AE5575" s="55" t="s">
        <v>45</v>
      </c>
      <c r="AF5575" s="55" t="s">
        <v>46</v>
      </c>
      <c r="AG5575" s="55">
        <v>9.0000000000000006E-5</v>
      </c>
      <c r="AH5575" s="57" t="s">
        <v>44</v>
      </c>
    </row>
    <row r="5576" spans="1:34" x14ac:dyDescent="0.25">
      <c r="A5576" s="54">
        <v>12335711</v>
      </c>
      <c r="B5576" s="55"/>
      <c r="C5576" s="55"/>
      <c r="D5576" s="55">
        <v>61754613</v>
      </c>
      <c r="E5576" s="55"/>
      <c r="F5576" s="55">
        <v>300</v>
      </c>
      <c r="G5576" s="55">
        <v>80035414</v>
      </c>
      <c r="H5576" s="55"/>
      <c r="I5576" s="55">
        <v>2275050012</v>
      </c>
      <c r="J5576" s="55">
        <v>2</v>
      </c>
      <c r="K5576" s="55" t="s">
        <v>34</v>
      </c>
      <c r="L5576" s="55" t="s">
        <v>90</v>
      </c>
      <c r="M5576" s="55">
        <v>34005</v>
      </c>
      <c r="N5576" s="55"/>
      <c r="O5576" s="55" t="s">
        <v>546</v>
      </c>
      <c r="P5576" s="55">
        <v>48811</v>
      </c>
      <c r="Q5576" s="55" t="s">
        <v>37</v>
      </c>
      <c r="R5576" s="55" t="s">
        <v>38</v>
      </c>
      <c r="S5576" s="55"/>
      <c r="T5576" s="55"/>
      <c r="U5576" s="55" t="s">
        <v>38</v>
      </c>
      <c r="V5576" s="55">
        <v>39.955599999999997</v>
      </c>
      <c r="W5576" s="55">
        <v>-74.919499999999999</v>
      </c>
      <c r="X5576" s="55" t="s">
        <v>39</v>
      </c>
      <c r="Y5576" s="55" t="s">
        <v>547</v>
      </c>
      <c r="Z5576" s="55" t="s">
        <v>34</v>
      </c>
      <c r="AA5576" s="55">
        <v>0</v>
      </c>
      <c r="AB5576" s="55" t="s">
        <v>41</v>
      </c>
      <c r="AC5576" s="55">
        <v>8</v>
      </c>
      <c r="AD5576" s="55"/>
      <c r="AE5576" s="55" t="s">
        <v>45</v>
      </c>
      <c r="AF5576" s="55" t="s">
        <v>46</v>
      </c>
      <c r="AG5576" s="55">
        <v>1.2140199999999999E-3</v>
      </c>
      <c r="AH5576" s="57" t="s">
        <v>44</v>
      </c>
    </row>
    <row r="5577" spans="1:34" x14ac:dyDescent="0.25">
      <c r="A5577" s="54">
        <v>12335711</v>
      </c>
      <c r="B5577" s="55"/>
      <c r="C5577" s="55"/>
      <c r="D5577" s="55">
        <v>61754613</v>
      </c>
      <c r="E5577" s="55"/>
      <c r="F5577" s="55">
        <v>300</v>
      </c>
      <c r="G5577" s="55">
        <v>80035314</v>
      </c>
      <c r="H5577" s="55"/>
      <c r="I5577" s="55">
        <v>2275050011</v>
      </c>
      <c r="J5577" s="55">
        <v>2</v>
      </c>
      <c r="K5577" s="55" t="s">
        <v>34</v>
      </c>
      <c r="L5577" s="55" t="s">
        <v>90</v>
      </c>
      <c r="M5577" s="55">
        <v>34005</v>
      </c>
      <c r="N5577" s="55"/>
      <c r="O5577" s="55" t="s">
        <v>546</v>
      </c>
      <c r="P5577" s="55">
        <v>48811</v>
      </c>
      <c r="Q5577" s="55" t="s">
        <v>37</v>
      </c>
      <c r="R5577" s="55" t="s">
        <v>38</v>
      </c>
      <c r="S5577" s="55"/>
      <c r="T5577" s="55"/>
      <c r="U5577" s="55" t="s">
        <v>38</v>
      </c>
      <c r="V5577" s="55">
        <v>39.955599999999997</v>
      </c>
      <c r="W5577" s="55">
        <v>-74.919499999999999</v>
      </c>
      <c r="X5577" s="55" t="s">
        <v>39</v>
      </c>
      <c r="Y5577" s="55" t="s">
        <v>547</v>
      </c>
      <c r="Z5577" s="55" t="s">
        <v>34</v>
      </c>
      <c r="AA5577" s="55">
        <v>0</v>
      </c>
      <c r="AB5577" s="55" t="s">
        <v>41</v>
      </c>
      <c r="AC5577" s="55">
        <v>8</v>
      </c>
      <c r="AD5577" s="55"/>
      <c r="AE5577" s="55" t="s">
        <v>47</v>
      </c>
      <c r="AF5577" s="55" t="s">
        <v>48</v>
      </c>
      <c r="AG5577" s="55">
        <v>1.4699100000000001E-3</v>
      </c>
      <c r="AH5577" s="57" t="s">
        <v>44</v>
      </c>
    </row>
    <row r="5578" spans="1:34" x14ac:dyDescent="0.25">
      <c r="A5578" s="54">
        <v>12335711</v>
      </c>
      <c r="B5578" s="55"/>
      <c r="C5578" s="55"/>
      <c r="D5578" s="55">
        <v>61754613</v>
      </c>
      <c r="E5578" s="55"/>
      <c r="F5578" s="55">
        <v>300</v>
      </c>
      <c r="G5578" s="55">
        <v>80035414</v>
      </c>
      <c r="H5578" s="55"/>
      <c r="I5578" s="55">
        <v>2275050012</v>
      </c>
      <c r="J5578" s="55">
        <v>2</v>
      </c>
      <c r="K5578" s="55" t="s">
        <v>34</v>
      </c>
      <c r="L5578" s="55" t="s">
        <v>90</v>
      </c>
      <c r="M5578" s="55">
        <v>34005</v>
      </c>
      <c r="N5578" s="55"/>
      <c r="O5578" s="55" t="s">
        <v>546</v>
      </c>
      <c r="P5578" s="55">
        <v>48811</v>
      </c>
      <c r="Q5578" s="55" t="s">
        <v>37</v>
      </c>
      <c r="R5578" s="55" t="s">
        <v>38</v>
      </c>
      <c r="S5578" s="55"/>
      <c r="T5578" s="55"/>
      <c r="U5578" s="55" t="s">
        <v>38</v>
      </c>
      <c r="V5578" s="55">
        <v>39.955599999999997</v>
      </c>
      <c r="W5578" s="55">
        <v>-74.919499999999999</v>
      </c>
      <c r="X5578" s="55" t="s">
        <v>39</v>
      </c>
      <c r="Y5578" s="55" t="s">
        <v>547</v>
      </c>
      <c r="Z5578" s="55" t="s">
        <v>34</v>
      </c>
      <c r="AA5578" s="55">
        <v>0</v>
      </c>
      <c r="AB5578" s="55" t="s">
        <v>41</v>
      </c>
      <c r="AC5578" s="55">
        <v>8</v>
      </c>
      <c r="AD5578" s="55"/>
      <c r="AE5578" s="55" t="s">
        <v>47</v>
      </c>
      <c r="AF5578" s="55" t="s">
        <v>48</v>
      </c>
      <c r="AG5578" s="55">
        <v>3.8118200000000001E-3</v>
      </c>
      <c r="AH5578" s="57" t="s">
        <v>44</v>
      </c>
    </row>
    <row r="5579" spans="1:34" x14ac:dyDescent="0.25">
      <c r="A5579" s="54">
        <v>12335711</v>
      </c>
      <c r="B5579" s="55"/>
      <c r="C5579" s="55"/>
      <c r="D5579" s="55">
        <v>61754613</v>
      </c>
      <c r="E5579" s="55"/>
      <c r="F5579" s="55">
        <v>300</v>
      </c>
      <c r="G5579" s="55">
        <v>80035314</v>
      </c>
      <c r="H5579" s="55"/>
      <c r="I5579" s="55">
        <v>2275050011</v>
      </c>
      <c r="J5579" s="55">
        <v>2</v>
      </c>
      <c r="K5579" s="55" t="s">
        <v>34</v>
      </c>
      <c r="L5579" s="55" t="s">
        <v>90</v>
      </c>
      <c r="M5579" s="55">
        <v>34005</v>
      </c>
      <c r="N5579" s="55"/>
      <c r="O5579" s="55" t="s">
        <v>546</v>
      </c>
      <c r="P5579" s="55">
        <v>48811</v>
      </c>
      <c r="Q5579" s="55" t="s">
        <v>37</v>
      </c>
      <c r="R5579" s="55" t="s">
        <v>38</v>
      </c>
      <c r="S5579" s="55"/>
      <c r="T5579" s="55"/>
      <c r="U5579" s="55" t="s">
        <v>38</v>
      </c>
      <c r="V5579" s="55">
        <v>39.955599999999997</v>
      </c>
      <c r="W5579" s="55">
        <v>-74.919499999999999</v>
      </c>
      <c r="X5579" s="55" t="s">
        <v>39</v>
      </c>
      <c r="Y5579" s="55" t="s">
        <v>547</v>
      </c>
      <c r="Z5579" s="55" t="s">
        <v>34</v>
      </c>
      <c r="AA5579" s="55">
        <v>0</v>
      </c>
      <c r="AB5579" s="55" t="s">
        <v>41</v>
      </c>
      <c r="AC5579" s="55">
        <v>8</v>
      </c>
      <c r="AD5579" s="55"/>
      <c r="AE5579" s="55" t="s">
        <v>49</v>
      </c>
      <c r="AF5579" s="55" t="s">
        <v>50</v>
      </c>
      <c r="AG5579" s="55">
        <v>2.1302999999999999E-3</v>
      </c>
      <c r="AH5579" s="57" t="s">
        <v>44</v>
      </c>
    </row>
    <row r="5580" spans="1:34" x14ac:dyDescent="0.25">
      <c r="A5580" s="54">
        <v>12335711</v>
      </c>
      <c r="B5580" s="55"/>
      <c r="C5580" s="55"/>
      <c r="D5580" s="55">
        <v>61754613</v>
      </c>
      <c r="E5580" s="55"/>
      <c r="F5580" s="55">
        <v>300</v>
      </c>
      <c r="G5580" s="55">
        <v>80035414</v>
      </c>
      <c r="H5580" s="55"/>
      <c r="I5580" s="55">
        <v>2275050012</v>
      </c>
      <c r="J5580" s="55">
        <v>2</v>
      </c>
      <c r="K5580" s="55" t="s">
        <v>34</v>
      </c>
      <c r="L5580" s="55" t="s">
        <v>90</v>
      </c>
      <c r="M5580" s="55">
        <v>34005</v>
      </c>
      <c r="N5580" s="55"/>
      <c r="O5580" s="55" t="s">
        <v>546</v>
      </c>
      <c r="P5580" s="55">
        <v>48811</v>
      </c>
      <c r="Q5580" s="55" t="s">
        <v>37</v>
      </c>
      <c r="R5580" s="55" t="s">
        <v>38</v>
      </c>
      <c r="S5580" s="55"/>
      <c r="T5580" s="55"/>
      <c r="U5580" s="55" t="s">
        <v>38</v>
      </c>
      <c r="V5580" s="55">
        <v>39.955599999999997</v>
      </c>
      <c r="W5580" s="55">
        <v>-74.919499999999999</v>
      </c>
      <c r="X5580" s="55" t="s">
        <v>39</v>
      </c>
      <c r="Y5580" s="55" t="s">
        <v>547</v>
      </c>
      <c r="Z5580" s="55" t="s">
        <v>34</v>
      </c>
      <c r="AA5580" s="55">
        <v>0</v>
      </c>
      <c r="AB5580" s="55" t="s">
        <v>41</v>
      </c>
      <c r="AC5580" s="55">
        <v>8</v>
      </c>
      <c r="AD5580" s="55"/>
      <c r="AE5580" s="55" t="s">
        <v>49</v>
      </c>
      <c r="AF5580" s="55" t="s">
        <v>50</v>
      </c>
      <c r="AG5580" s="55">
        <v>3.9055499999999998E-3</v>
      </c>
      <c r="AH5580" s="57" t="s">
        <v>44</v>
      </c>
    </row>
    <row r="5581" spans="1:34" x14ac:dyDescent="0.25">
      <c r="A5581" s="54">
        <v>12335711</v>
      </c>
      <c r="B5581" s="55"/>
      <c r="C5581" s="55"/>
      <c r="D5581" s="55">
        <v>61754613</v>
      </c>
      <c r="E5581" s="55"/>
      <c r="F5581" s="55">
        <v>300</v>
      </c>
      <c r="G5581" s="55">
        <v>80035414</v>
      </c>
      <c r="H5581" s="55"/>
      <c r="I5581" s="55">
        <v>2275050012</v>
      </c>
      <c r="J5581" s="55">
        <v>2</v>
      </c>
      <c r="K5581" s="55" t="s">
        <v>34</v>
      </c>
      <c r="L5581" s="55" t="s">
        <v>90</v>
      </c>
      <c r="M5581" s="55">
        <v>34005</v>
      </c>
      <c r="N5581" s="55"/>
      <c r="O5581" s="55" t="s">
        <v>546</v>
      </c>
      <c r="P5581" s="55">
        <v>48811</v>
      </c>
      <c r="Q5581" s="55" t="s">
        <v>37</v>
      </c>
      <c r="R5581" s="55" t="s">
        <v>38</v>
      </c>
      <c r="S5581" s="55"/>
      <c r="T5581" s="55"/>
      <c r="U5581" s="55" t="s">
        <v>38</v>
      </c>
      <c r="V5581" s="55">
        <v>39.955599999999997</v>
      </c>
      <c r="W5581" s="55">
        <v>-74.919499999999999</v>
      </c>
      <c r="X5581" s="55" t="s">
        <v>39</v>
      </c>
      <c r="Y5581" s="55" t="s">
        <v>547</v>
      </c>
      <c r="Z5581" s="55" t="s">
        <v>34</v>
      </c>
      <c r="AA5581" s="55">
        <v>0</v>
      </c>
      <c r="AB5581" s="55" t="s">
        <v>41</v>
      </c>
      <c r="AC5581" s="55">
        <v>8</v>
      </c>
      <c r="AD5581" s="55"/>
      <c r="AE5581" s="55" t="s">
        <v>51</v>
      </c>
      <c r="AF5581" s="55" t="s">
        <v>52</v>
      </c>
      <c r="AG5581" s="55">
        <v>5.3417999999999998E-3</v>
      </c>
      <c r="AH5581" s="57" t="s">
        <v>44</v>
      </c>
    </row>
    <row r="5582" spans="1:34" x14ac:dyDescent="0.25">
      <c r="A5582" s="54">
        <v>12335711</v>
      </c>
      <c r="B5582" s="55"/>
      <c r="C5582" s="55"/>
      <c r="D5582" s="55">
        <v>61754613</v>
      </c>
      <c r="E5582" s="55"/>
      <c r="F5582" s="55">
        <v>300</v>
      </c>
      <c r="G5582" s="55">
        <v>80035314</v>
      </c>
      <c r="H5582" s="55"/>
      <c r="I5582" s="55">
        <v>2275050011</v>
      </c>
      <c r="J5582" s="55">
        <v>2</v>
      </c>
      <c r="K5582" s="55" t="s">
        <v>34</v>
      </c>
      <c r="L5582" s="55" t="s">
        <v>90</v>
      </c>
      <c r="M5582" s="55">
        <v>34005</v>
      </c>
      <c r="N5582" s="55"/>
      <c r="O5582" s="55" t="s">
        <v>546</v>
      </c>
      <c r="P5582" s="55">
        <v>48811</v>
      </c>
      <c r="Q5582" s="55" t="s">
        <v>37</v>
      </c>
      <c r="R5582" s="55" t="s">
        <v>38</v>
      </c>
      <c r="S5582" s="55"/>
      <c r="T5582" s="55"/>
      <c r="U5582" s="55" t="s">
        <v>38</v>
      </c>
      <c r="V5582" s="55">
        <v>39.955599999999997</v>
      </c>
      <c r="W5582" s="55">
        <v>-74.919499999999999</v>
      </c>
      <c r="X5582" s="55" t="s">
        <v>39</v>
      </c>
      <c r="Y5582" s="55" t="s">
        <v>547</v>
      </c>
      <c r="Z5582" s="55" t="s">
        <v>34</v>
      </c>
      <c r="AA5582" s="55">
        <v>0</v>
      </c>
      <c r="AB5582" s="55" t="s">
        <v>41</v>
      </c>
      <c r="AC5582" s="55">
        <v>8</v>
      </c>
      <c r="AD5582" s="55"/>
      <c r="AE5582" s="55" t="s">
        <v>51</v>
      </c>
      <c r="AF5582" s="55" t="s">
        <v>52</v>
      </c>
      <c r="AG5582" s="55">
        <v>5.8500000000000002E-4</v>
      </c>
      <c r="AH5582" s="57" t="s">
        <v>44</v>
      </c>
    </row>
    <row r="5583" spans="1:34" x14ac:dyDescent="0.25">
      <c r="A5583" s="54">
        <v>12335711</v>
      </c>
      <c r="B5583" s="55"/>
      <c r="C5583" s="55"/>
      <c r="D5583" s="55">
        <v>61754613</v>
      </c>
      <c r="E5583" s="55"/>
      <c r="F5583" s="55">
        <v>300</v>
      </c>
      <c r="G5583" s="55">
        <v>80035314</v>
      </c>
      <c r="H5583" s="55"/>
      <c r="I5583" s="55">
        <v>2275050011</v>
      </c>
      <c r="J5583" s="55">
        <v>2</v>
      </c>
      <c r="K5583" s="55" t="s">
        <v>34</v>
      </c>
      <c r="L5583" s="55" t="s">
        <v>90</v>
      </c>
      <c r="M5583" s="55">
        <v>34005</v>
      </c>
      <c r="N5583" s="55"/>
      <c r="O5583" s="55" t="s">
        <v>546</v>
      </c>
      <c r="P5583" s="55">
        <v>48811</v>
      </c>
      <c r="Q5583" s="55" t="s">
        <v>37</v>
      </c>
      <c r="R5583" s="55" t="s">
        <v>38</v>
      </c>
      <c r="S5583" s="55"/>
      <c r="T5583" s="55"/>
      <c r="U5583" s="55" t="s">
        <v>38</v>
      </c>
      <c r="V5583" s="55">
        <v>39.955599999999997</v>
      </c>
      <c r="W5583" s="55">
        <v>-74.919499999999999</v>
      </c>
      <c r="X5583" s="55" t="s">
        <v>39</v>
      </c>
      <c r="Y5583" s="55" t="s">
        <v>547</v>
      </c>
      <c r="Z5583" s="55" t="s">
        <v>34</v>
      </c>
      <c r="AA5583" s="55">
        <v>0</v>
      </c>
      <c r="AB5583" s="55" t="s">
        <v>41</v>
      </c>
      <c r="AC5583" s="55">
        <v>8</v>
      </c>
      <c r="AD5583" s="55"/>
      <c r="AE5583" s="55" t="s">
        <v>53</v>
      </c>
      <c r="AF5583" s="55" t="s">
        <v>54</v>
      </c>
      <c r="AG5583" s="55">
        <v>0.108126</v>
      </c>
      <c r="AH5583" s="57" t="s">
        <v>44</v>
      </c>
    </row>
    <row r="5584" spans="1:34" x14ac:dyDescent="0.25">
      <c r="A5584" s="54">
        <v>12335711</v>
      </c>
      <c r="B5584" s="55"/>
      <c r="C5584" s="55"/>
      <c r="D5584" s="55">
        <v>61754613</v>
      </c>
      <c r="E5584" s="55"/>
      <c r="F5584" s="55">
        <v>300</v>
      </c>
      <c r="G5584" s="55">
        <v>80035414</v>
      </c>
      <c r="H5584" s="55"/>
      <c r="I5584" s="55">
        <v>2275050012</v>
      </c>
      <c r="J5584" s="55">
        <v>2</v>
      </c>
      <c r="K5584" s="55" t="s">
        <v>34</v>
      </c>
      <c r="L5584" s="55" t="s">
        <v>90</v>
      </c>
      <c r="M5584" s="55">
        <v>34005</v>
      </c>
      <c r="N5584" s="55"/>
      <c r="O5584" s="55" t="s">
        <v>546</v>
      </c>
      <c r="P5584" s="55">
        <v>48811</v>
      </c>
      <c r="Q5584" s="55" t="s">
        <v>37</v>
      </c>
      <c r="R5584" s="55" t="s">
        <v>38</v>
      </c>
      <c r="S5584" s="55"/>
      <c r="T5584" s="55"/>
      <c r="U5584" s="55" t="s">
        <v>38</v>
      </c>
      <c r="V5584" s="55">
        <v>39.955599999999997</v>
      </c>
      <c r="W5584" s="55">
        <v>-74.919499999999999</v>
      </c>
      <c r="X5584" s="55" t="s">
        <v>39</v>
      </c>
      <c r="Y5584" s="55" t="s">
        <v>547</v>
      </c>
      <c r="Z5584" s="55" t="s">
        <v>34</v>
      </c>
      <c r="AA5584" s="55">
        <v>0</v>
      </c>
      <c r="AB5584" s="55" t="s">
        <v>41</v>
      </c>
      <c r="AC5584" s="55">
        <v>8</v>
      </c>
      <c r="AD5584" s="55"/>
      <c r="AE5584" s="55" t="s">
        <v>53</v>
      </c>
      <c r="AF5584" s="55" t="s">
        <v>54</v>
      </c>
      <c r="AG5584" s="55">
        <v>0.15802099999999999</v>
      </c>
      <c r="AH5584" s="57" t="s">
        <v>44</v>
      </c>
    </row>
    <row r="5585" spans="1:34" x14ac:dyDescent="0.25">
      <c r="A5585" s="54">
        <v>12335711</v>
      </c>
      <c r="B5585" s="55"/>
      <c r="C5585" s="55"/>
      <c r="D5585" s="55">
        <v>61754613</v>
      </c>
      <c r="E5585" s="55"/>
      <c r="F5585" s="55">
        <v>300</v>
      </c>
      <c r="G5585" s="55">
        <v>80035314</v>
      </c>
      <c r="H5585" s="55"/>
      <c r="I5585" s="55">
        <v>2275050011</v>
      </c>
      <c r="J5585" s="55">
        <v>2</v>
      </c>
      <c r="K5585" s="55" t="s">
        <v>34</v>
      </c>
      <c r="L5585" s="55" t="s">
        <v>90</v>
      </c>
      <c r="M5585" s="55">
        <v>34005</v>
      </c>
      <c r="N5585" s="55"/>
      <c r="O5585" s="55" t="s">
        <v>546</v>
      </c>
      <c r="P5585" s="55">
        <v>48811</v>
      </c>
      <c r="Q5585" s="55" t="s">
        <v>37</v>
      </c>
      <c r="R5585" s="55" t="s">
        <v>38</v>
      </c>
      <c r="S5585" s="55"/>
      <c r="T5585" s="55"/>
      <c r="U5585" s="55" t="s">
        <v>38</v>
      </c>
      <c r="V5585" s="55">
        <v>39.955599999999997</v>
      </c>
      <c r="W5585" s="55">
        <v>-74.919499999999999</v>
      </c>
      <c r="X5585" s="55" t="s">
        <v>39</v>
      </c>
      <c r="Y5585" s="55" t="s">
        <v>547</v>
      </c>
      <c r="Z5585" s="55" t="s">
        <v>34</v>
      </c>
      <c r="AA5585" s="55">
        <v>0</v>
      </c>
      <c r="AB5585" s="55" t="s">
        <v>41</v>
      </c>
      <c r="AC5585" s="55">
        <v>8</v>
      </c>
      <c r="AD5585" s="55"/>
      <c r="AE5585" s="55">
        <v>7439921</v>
      </c>
      <c r="AF5585" s="55" t="s">
        <v>55</v>
      </c>
      <c r="AG5585" s="55">
        <v>1.3835599999999999E-4</v>
      </c>
      <c r="AH5585" s="57" t="s">
        <v>44</v>
      </c>
    </row>
    <row r="5586" spans="1:34" x14ac:dyDescent="0.25">
      <c r="A5586" s="54">
        <v>9382611</v>
      </c>
      <c r="B5586" s="55"/>
      <c r="C5586" s="55"/>
      <c r="D5586" s="55">
        <v>62625013</v>
      </c>
      <c r="E5586" s="55"/>
      <c r="F5586" s="55">
        <v>300</v>
      </c>
      <c r="G5586" s="55">
        <v>84339314</v>
      </c>
      <c r="H5586" s="55"/>
      <c r="I5586" s="55">
        <v>2275050012</v>
      </c>
      <c r="J5586" s="55">
        <v>2</v>
      </c>
      <c r="K5586" s="55" t="s">
        <v>34</v>
      </c>
      <c r="L5586" s="55" t="s">
        <v>116</v>
      </c>
      <c r="M5586" s="55">
        <v>34009</v>
      </c>
      <c r="N5586" s="55"/>
      <c r="O5586" s="55" t="s">
        <v>548</v>
      </c>
      <c r="P5586" s="55">
        <v>48811</v>
      </c>
      <c r="Q5586" s="55" t="s">
        <v>37</v>
      </c>
      <c r="R5586" s="55" t="s">
        <v>38</v>
      </c>
      <c r="S5586" s="55"/>
      <c r="T5586" s="55"/>
      <c r="U5586" s="55" t="s">
        <v>38</v>
      </c>
      <c r="V5586" s="55">
        <v>39.219149999999999</v>
      </c>
      <c r="W5586" s="55">
        <v>-74.79477</v>
      </c>
      <c r="X5586" s="55" t="s">
        <v>39</v>
      </c>
      <c r="Y5586" s="55" t="s">
        <v>549</v>
      </c>
      <c r="Z5586" s="55" t="s">
        <v>34</v>
      </c>
      <c r="AA5586" s="55">
        <v>0</v>
      </c>
      <c r="AB5586" s="55" t="s">
        <v>41</v>
      </c>
      <c r="AC5586" s="55">
        <v>8</v>
      </c>
      <c r="AD5586" s="55"/>
      <c r="AE5586" s="55" t="s">
        <v>42</v>
      </c>
      <c r="AF5586" s="55" t="s">
        <v>43</v>
      </c>
      <c r="AG5586" s="55">
        <v>0.599464</v>
      </c>
      <c r="AH5586" s="57" t="s">
        <v>44</v>
      </c>
    </row>
    <row r="5587" spans="1:34" x14ac:dyDescent="0.25">
      <c r="A5587" s="54">
        <v>9382611</v>
      </c>
      <c r="B5587" s="55"/>
      <c r="C5587" s="55"/>
      <c r="D5587" s="55">
        <v>62625013</v>
      </c>
      <c r="E5587" s="55"/>
      <c r="F5587" s="55">
        <v>300</v>
      </c>
      <c r="G5587" s="55">
        <v>84339214</v>
      </c>
      <c r="H5587" s="55"/>
      <c r="I5587" s="55">
        <v>2275050011</v>
      </c>
      <c r="J5587" s="55">
        <v>2</v>
      </c>
      <c r="K5587" s="55" t="s">
        <v>34</v>
      </c>
      <c r="L5587" s="55" t="s">
        <v>116</v>
      </c>
      <c r="M5587" s="55">
        <v>34009</v>
      </c>
      <c r="N5587" s="55"/>
      <c r="O5587" s="55" t="s">
        <v>548</v>
      </c>
      <c r="P5587" s="55">
        <v>48811</v>
      </c>
      <c r="Q5587" s="55" t="s">
        <v>37</v>
      </c>
      <c r="R5587" s="55" t="s">
        <v>38</v>
      </c>
      <c r="S5587" s="55"/>
      <c r="T5587" s="55"/>
      <c r="U5587" s="55" t="s">
        <v>38</v>
      </c>
      <c r="V5587" s="55">
        <v>39.219149999999999</v>
      </c>
      <c r="W5587" s="55">
        <v>-74.79477</v>
      </c>
      <c r="X5587" s="55" t="s">
        <v>39</v>
      </c>
      <c r="Y5587" s="55" t="s">
        <v>549</v>
      </c>
      <c r="Z5587" s="55" t="s">
        <v>34</v>
      </c>
      <c r="AA5587" s="55">
        <v>0</v>
      </c>
      <c r="AB5587" s="55" t="s">
        <v>41</v>
      </c>
      <c r="AC5587" s="55">
        <v>8</v>
      </c>
      <c r="AD5587" s="55"/>
      <c r="AE5587" s="55" t="s">
        <v>42</v>
      </c>
      <c r="AF5587" s="55" t="s">
        <v>43</v>
      </c>
      <c r="AG5587" s="55">
        <v>0.33808700000000003</v>
      </c>
      <c r="AH5587" s="57" t="s">
        <v>44</v>
      </c>
    </row>
    <row r="5588" spans="1:34" x14ac:dyDescent="0.25">
      <c r="A5588" s="54">
        <v>9382611</v>
      </c>
      <c r="B5588" s="55"/>
      <c r="C5588" s="55"/>
      <c r="D5588" s="55">
        <v>62625013</v>
      </c>
      <c r="E5588" s="55"/>
      <c r="F5588" s="55">
        <v>300</v>
      </c>
      <c r="G5588" s="55">
        <v>84339214</v>
      </c>
      <c r="H5588" s="55"/>
      <c r="I5588" s="55">
        <v>2275050011</v>
      </c>
      <c r="J5588" s="55">
        <v>2</v>
      </c>
      <c r="K5588" s="55" t="s">
        <v>34</v>
      </c>
      <c r="L5588" s="55" t="s">
        <v>116</v>
      </c>
      <c r="M5588" s="55">
        <v>34009</v>
      </c>
      <c r="N5588" s="55"/>
      <c r="O5588" s="55" t="s">
        <v>548</v>
      </c>
      <c r="P5588" s="55">
        <v>48811</v>
      </c>
      <c r="Q5588" s="55" t="s">
        <v>37</v>
      </c>
      <c r="R5588" s="55" t="s">
        <v>38</v>
      </c>
      <c r="S5588" s="55"/>
      <c r="T5588" s="55"/>
      <c r="U5588" s="55" t="s">
        <v>38</v>
      </c>
      <c r="V5588" s="55">
        <v>39.219149999999999</v>
      </c>
      <c r="W5588" s="55">
        <v>-74.79477</v>
      </c>
      <c r="X5588" s="55" t="s">
        <v>39</v>
      </c>
      <c r="Y5588" s="55" t="s">
        <v>549</v>
      </c>
      <c r="Z5588" s="55" t="s">
        <v>34</v>
      </c>
      <c r="AA5588" s="55">
        <v>0</v>
      </c>
      <c r="AB5588" s="55" t="s">
        <v>41</v>
      </c>
      <c r="AC5588" s="55">
        <v>8</v>
      </c>
      <c r="AD5588" s="55"/>
      <c r="AE5588" s="55" t="s">
        <v>45</v>
      </c>
      <c r="AF5588" s="55" t="s">
        <v>46</v>
      </c>
      <c r="AG5588" s="55">
        <v>2.2468200000000001E-2</v>
      </c>
      <c r="AH5588" s="57" t="s">
        <v>44</v>
      </c>
    </row>
    <row r="5589" spans="1:34" x14ac:dyDescent="0.25">
      <c r="A5589" s="54">
        <v>9382611</v>
      </c>
      <c r="B5589" s="55"/>
      <c r="C5589" s="55"/>
      <c r="D5589" s="55">
        <v>62625013</v>
      </c>
      <c r="E5589" s="55"/>
      <c r="F5589" s="55">
        <v>300</v>
      </c>
      <c r="G5589" s="55">
        <v>84339314</v>
      </c>
      <c r="H5589" s="55"/>
      <c r="I5589" s="55">
        <v>2275050012</v>
      </c>
      <c r="J5589" s="55">
        <v>2</v>
      </c>
      <c r="K5589" s="55" t="s">
        <v>34</v>
      </c>
      <c r="L5589" s="55" t="s">
        <v>116</v>
      </c>
      <c r="M5589" s="55">
        <v>34009</v>
      </c>
      <c r="N5589" s="55"/>
      <c r="O5589" s="55" t="s">
        <v>548</v>
      </c>
      <c r="P5589" s="55">
        <v>48811</v>
      </c>
      <c r="Q5589" s="55" t="s">
        <v>37</v>
      </c>
      <c r="R5589" s="55" t="s">
        <v>38</v>
      </c>
      <c r="S5589" s="55"/>
      <c r="T5589" s="55"/>
      <c r="U5589" s="55" t="s">
        <v>38</v>
      </c>
      <c r="V5589" s="55">
        <v>39.219149999999999</v>
      </c>
      <c r="W5589" s="55">
        <v>-74.79477</v>
      </c>
      <c r="X5589" s="55" t="s">
        <v>39</v>
      </c>
      <c r="Y5589" s="55" t="s">
        <v>549</v>
      </c>
      <c r="Z5589" s="55" t="s">
        <v>34</v>
      </c>
      <c r="AA5589" s="55">
        <v>0</v>
      </c>
      <c r="AB5589" s="55" t="s">
        <v>41</v>
      </c>
      <c r="AC5589" s="55">
        <v>8</v>
      </c>
      <c r="AD5589" s="55"/>
      <c r="AE5589" s="55" t="s">
        <v>45</v>
      </c>
      <c r="AF5589" s="55" t="s">
        <v>46</v>
      </c>
      <c r="AG5589" s="55">
        <v>6.3970299999999994E-2</v>
      </c>
      <c r="AH5589" s="57" t="s">
        <v>44</v>
      </c>
    </row>
    <row r="5590" spans="1:34" x14ac:dyDescent="0.25">
      <c r="A5590" s="54">
        <v>9382611</v>
      </c>
      <c r="B5590" s="55"/>
      <c r="C5590" s="55"/>
      <c r="D5590" s="55">
        <v>62625013</v>
      </c>
      <c r="E5590" s="55"/>
      <c r="F5590" s="55">
        <v>300</v>
      </c>
      <c r="G5590" s="55">
        <v>84339314</v>
      </c>
      <c r="H5590" s="55"/>
      <c r="I5590" s="55">
        <v>2275050012</v>
      </c>
      <c r="J5590" s="55">
        <v>2</v>
      </c>
      <c r="K5590" s="55" t="s">
        <v>34</v>
      </c>
      <c r="L5590" s="55" t="s">
        <v>116</v>
      </c>
      <c r="M5590" s="55">
        <v>34009</v>
      </c>
      <c r="N5590" s="55"/>
      <c r="O5590" s="55" t="s">
        <v>548</v>
      </c>
      <c r="P5590" s="55">
        <v>48811</v>
      </c>
      <c r="Q5590" s="55" t="s">
        <v>37</v>
      </c>
      <c r="R5590" s="55" t="s">
        <v>38</v>
      </c>
      <c r="S5590" s="55"/>
      <c r="T5590" s="55"/>
      <c r="U5590" s="55" t="s">
        <v>38</v>
      </c>
      <c r="V5590" s="55">
        <v>39.219149999999999</v>
      </c>
      <c r="W5590" s="55">
        <v>-74.79477</v>
      </c>
      <c r="X5590" s="55" t="s">
        <v>39</v>
      </c>
      <c r="Y5590" s="55" t="s">
        <v>549</v>
      </c>
      <c r="Z5590" s="55" t="s">
        <v>34</v>
      </c>
      <c r="AA5590" s="55">
        <v>0</v>
      </c>
      <c r="AB5590" s="55" t="s">
        <v>41</v>
      </c>
      <c r="AC5590" s="55">
        <v>8</v>
      </c>
      <c r="AD5590" s="55"/>
      <c r="AE5590" s="55" t="s">
        <v>47</v>
      </c>
      <c r="AF5590" s="55" t="s">
        <v>48</v>
      </c>
      <c r="AG5590" s="55">
        <v>0.20085600000000001</v>
      </c>
      <c r="AH5590" s="57" t="s">
        <v>44</v>
      </c>
    </row>
    <row r="5591" spans="1:34" x14ac:dyDescent="0.25">
      <c r="A5591" s="54">
        <v>9382611</v>
      </c>
      <c r="B5591" s="55"/>
      <c r="C5591" s="55"/>
      <c r="D5591" s="55">
        <v>62625013</v>
      </c>
      <c r="E5591" s="55"/>
      <c r="F5591" s="55">
        <v>300</v>
      </c>
      <c r="G5591" s="55">
        <v>84339214</v>
      </c>
      <c r="H5591" s="55"/>
      <c r="I5591" s="55">
        <v>2275050011</v>
      </c>
      <c r="J5591" s="55">
        <v>2</v>
      </c>
      <c r="K5591" s="55" t="s">
        <v>34</v>
      </c>
      <c r="L5591" s="55" t="s">
        <v>116</v>
      </c>
      <c r="M5591" s="55">
        <v>34009</v>
      </c>
      <c r="N5591" s="55"/>
      <c r="O5591" s="55" t="s">
        <v>548</v>
      </c>
      <c r="P5591" s="55">
        <v>48811</v>
      </c>
      <c r="Q5591" s="55" t="s">
        <v>37</v>
      </c>
      <c r="R5591" s="55" t="s">
        <v>38</v>
      </c>
      <c r="S5591" s="55"/>
      <c r="T5591" s="55"/>
      <c r="U5591" s="55" t="s">
        <v>38</v>
      </c>
      <c r="V5591" s="55">
        <v>39.219149999999999</v>
      </c>
      <c r="W5591" s="55">
        <v>-74.79477</v>
      </c>
      <c r="X5591" s="55" t="s">
        <v>39</v>
      </c>
      <c r="Y5591" s="55" t="s">
        <v>549</v>
      </c>
      <c r="Z5591" s="55" t="s">
        <v>34</v>
      </c>
      <c r="AA5591" s="55">
        <v>0</v>
      </c>
      <c r="AB5591" s="55" t="s">
        <v>41</v>
      </c>
      <c r="AC5591" s="55">
        <v>8</v>
      </c>
      <c r="AD5591" s="55"/>
      <c r="AE5591" s="55" t="s">
        <v>47</v>
      </c>
      <c r="AF5591" s="55" t="s">
        <v>48</v>
      </c>
      <c r="AG5591" s="55">
        <v>0.36695699999999998</v>
      </c>
      <c r="AH5591" s="57" t="s">
        <v>44</v>
      </c>
    </row>
    <row r="5592" spans="1:34" x14ac:dyDescent="0.25">
      <c r="A5592" s="54">
        <v>9382611</v>
      </c>
      <c r="B5592" s="55"/>
      <c r="C5592" s="55"/>
      <c r="D5592" s="55">
        <v>62625013</v>
      </c>
      <c r="E5592" s="55"/>
      <c r="F5592" s="55">
        <v>300</v>
      </c>
      <c r="G5592" s="55">
        <v>84339214</v>
      </c>
      <c r="H5592" s="55"/>
      <c r="I5592" s="55">
        <v>2275050011</v>
      </c>
      <c r="J5592" s="55">
        <v>2</v>
      </c>
      <c r="K5592" s="55" t="s">
        <v>34</v>
      </c>
      <c r="L5592" s="55" t="s">
        <v>116</v>
      </c>
      <c r="M5592" s="55">
        <v>34009</v>
      </c>
      <c r="N5592" s="55"/>
      <c r="O5592" s="55" t="s">
        <v>548</v>
      </c>
      <c r="P5592" s="55">
        <v>48811</v>
      </c>
      <c r="Q5592" s="55" t="s">
        <v>37</v>
      </c>
      <c r="R5592" s="55" t="s">
        <v>38</v>
      </c>
      <c r="S5592" s="55"/>
      <c r="T5592" s="55"/>
      <c r="U5592" s="55" t="s">
        <v>38</v>
      </c>
      <c r="V5592" s="55">
        <v>39.219149999999999</v>
      </c>
      <c r="W5592" s="55">
        <v>-74.79477</v>
      </c>
      <c r="X5592" s="55" t="s">
        <v>39</v>
      </c>
      <c r="Y5592" s="55" t="s">
        <v>549</v>
      </c>
      <c r="Z5592" s="55" t="s">
        <v>34</v>
      </c>
      <c r="AA5592" s="55">
        <v>0</v>
      </c>
      <c r="AB5592" s="55" t="s">
        <v>41</v>
      </c>
      <c r="AC5592" s="55">
        <v>8</v>
      </c>
      <c r="AD5592" s="55"/>
      <c r="AE5592" s="55" t="s">
        <v>49</v>
      </c>
      <c r="AF5592" s="55" t="s">
        <v>50</v>
      </c>
      <c r="AG5592" s="55">
        <v>0.53182099999999999</v>
      </c>
      <c r="AH5592" s="57" t="s">
        <v>44</v>
      </c>
    </row>
    <row r="5593" spans="1:34" x14ac:dyDescent="0.25">
      <c r="A5593" s="54">
        <v>9382611</v>
      </c>
      <c r="B5593" s="55"/>
      <c r="C5593" s="55"/>
      <c r="D5593" s="55">
        <v>62625013</v>
      </c>
      <c r="E5593" s="55"/>
      <c r="F5593" s="55">
        <v>300</v>
      </c>
      <c r="G5593" s="55">
        <v>84339314</v>
      </c>
      <c r="H5593" s="55"/>
      <c r="I5593" s="55">
        <v>2275050012</v>
      </c>
      <c r="J5593" s="55">
        <v>2</v>
      </c>
      <c r="K5593" s="55" t="s">
        <v>34</v>
      </c>
      <c r="L5593" s="55" t="s">
        <v>116</v>
      </c>
      <c r="M5593" s="55">
        <v>34009</v>
      </c>
      <c r="N5593" s="55"/>
      <c r="O5593" s="55" t="s">
        <v>548</v>
      </c>
      <c r="P5593" s="55">
        <v>48811</v>
      </c>
      <c r="Q5593" s="55" t="s">
        <v>37</v>
      </c>
      <c r="R5593" s="55" t="s">
        <v>38</v>
      </c>
      <c r="S5593" s="55"/>
      <c r="T5593" s="55"/>
      <c r="U5593" s="55" t="s">
        <v>38</v>
      </c>
      <c r="V5593" s="55">
        <v>39.219149999999999</v>
      </c>
      <c r="W5593" s="55">
        <v>-74.79477</v>
      </c>
      <c r="X5593" s="55" t="s">
        <v>39</v>
      </c>
      <c r="Y5593" s="55" t="s">
        <v>549</v>
      </c>
      <c r="Z5593" s="55" t="s">
        <v>34</v>
      </c>
      <c r="AA5593" s="55">
        <v>0</v>
      </c>
      <c r="AB5593" s="55" t="s">
        <v>41</v>
      </c>
      <c r="AC5593" s="55">
        <v>8</v>
      </c>
      <c r="AD5593" s="55"/>
      <c r="AE5593" s="55" t="s">
        <v>49</v>
      </c>
      <c r="AF5593" s="55" t="s">
        <v>50</v>
      </c>
      <c r="AG5593" s="55">
        <v>0.20579500000000001</v>
      </c>
      <c r="AH5593" s="57" t="s">
        <v>44</v>
      </c>
    </row>
    <row r="5594" spans="1:34" x14ac:dyDescent="0.25">
      <c r="A5594" s="54">
        <v>9382611</v>
      </c>
      <c r="B5594" s="55"/>
      <c r="C5594" s="55"/>
      <c r="D5594" s="55">
        <v>62625013</v>
      </c>
      <c r="E5594" s="55"/>
      <c r="F5594" s="55">
        <v>300</v>
      </c>
      <c r="G5594" s="55">
        <v>84339314</v>
      </c>
      <c r="H5594" s="55"/>
      <c r="I5594" s="55">
        <v>2275050012</v>
      </c>
      <c r="J5594" s="55">
        <v>2</v>
      </c>
      <c r="K5594" s="55" t="s">
        <v>34</v>
      </c>
      <c r="L5594" s="55" t="s">
        <v>116</v>
      </c>
      <c r="M5594" s="55">
        <v>34009</v>
      </c>
      <c r="N5594" s="55"/>
      <c r="O5594" s="55" t="s">
        <v>548</v>
      </c>
      <c r="P5594" s="55">
        <v>48811</v>
      </c>
      <c r="Q5594" s="55" t="s">
        <v>37</v>
      </c>
      <c r="R5594" s="55" t="s">
        <v>38</v>
      </c>
      <c r="S5594" s="55"/>
      <c r="T5594" s="55"/>
      <c r="U5594" s="55" t="s">
        <v>38</v>
      </c>
      <c r="V5594" s="55">
        <v>39.219149999999999</v>
      </c>
      <c r="W5594" s="55">
        <v>-74.79477</v>
      </c>
      <c r="X5594" s="55" t="s">
        <v>39</v>
      </c>
      <c r="Y5594" s="55" t="s">
        <v>549</v>
      </c>
      <c r="Z5594" s="55" t="s">
        <v>34</v>
      </c>
      <c r="AA5594" s="55">
        <v>0</v>
      </c>
      <c r="AB5594" s="55" t="s">
        <v>41</v>
      </c>
      <c r="AC5594" s="55">
        <v>8</v>
      </c>
      <c r="AD5594" s="55"/>
      <c r="AE5594" s="55" t="s">
        <v>51</v>
      </c>
      <c r="AF5594" s="55" t="s">
        <v>52</v>
      </c>
      <c r="AG5594" s="55">
        <v>0.28147499999999998</v>
      </c>
      <c r="AH5594" s="57" t="s">
        <v>44</v>
      </c>
    </row>
    <row r="5595" spans="1:34" x14ac:dyDescent="0.25">
      <c r="A5595" s="54">
        <v>9382611</v>
      </c>
      <c r="B5595" s="55"/>
      <c r="C5595" s="55"/>
      <c r="D5595" s="55">
        <v>62625013</v>
      </c>
      <c r="E5595" s="55"/>
      <c r="F5595" s="55">
        <v>300</v>
      </c>
      <c r="G5595" s="55">
        <v>84339214</v>
      </c>
      <c r="H5595" s="55"/>
      <c r="I5595" s="55">
        <v>2275050011</v>
      </c>
      <c r="J5595" s="55">
        <v>2</v>
      </c>
      <c r="K5595" s="55" t="s">
        <v>34</v>
      </c>
      <c r="L5595" s="55" t="s">
        <v>116</v>
      </c>
      <c r="M5595" s="55">
        <v>34009</v>
      </c>
      <c r="N5595" s="55"/>
      <c r="O5595" s="55" t="s">
        <v>548</v>
      </c>
      <c r="P5595" s="55">
        <v>48811</v>
      </c>
      <c r="Q5595" s="55" t="s">
        <v>37</v>
      </c>
      <c r="R5595" s="55" t="s">
        <v>38</v>
      </c>
      <c r="S5595" s="55"/>
      <c r="T5595" s="55"/>
      <c r="U5595" s="55" t="s">
        <v>38</v>
      </c>
      <c r="V5595" s="55">
        <v>39.219149999999999</v>
      </c>
      <c r="W5595" s="55">
        <v>-74.79477</v>
      </c>
      <c r="X5595" s="55" t="s">
        <v>39</v>
      </c>
      <c r="Y5595" s="55" t="s">
        <v>549</v>
      </c>
      <c r="Z5595" s="55" t="s">
        <v>34</v>
      </c>
      <c r="AA5595" s="55">
        <v>0</v>
      </c>
      <c r="AB5595" s="55" t="s">
        <v>41</v>
      </c>
      <c r="AC5595" s="55">
        <v>8</v>
      </c>
      <c r="AD5595" s="55"/>
      <c r="AE5595" s="55" t="s">
        <v>51</v>
      </c>
      <c r="AF5595" s="55" t="s">
        <v>52</v>
      </c>
      <c r="AG5595" s="55">
        <v>0.14604300000000001</v>
      </c>
      <c r="AH5595" s="57" t="s">
        <v>44</v>
      </c>
    </row>
    <row r="5596" spans="1:34" x14ac:dyDescent="0.25">
      <c r="A5596" s="54">
        <v>9382611</v>
      </c>
      <c r="B5596" s="55"/>
      <c r="C5596" s="55"/>
      <c r="D5596" s="55">
        <v>62625013</v>
      </c>
      <c r="E5596" s="55"/>
      <c r="F5596" s="55">
        <v>300</v>
      </c>
      <c r="G5596" s="55">
        <v>84339314</v>
      </c>
      <c r="H5596" s="55"/>
      <c r="I5596" s="55">
        <v>2275050012</v>
      </c>
      <c r="J5596" s="55">
        <v>2</v>
      </c>
      <c r="K5596" s="55" t="s">
        <v>34</v>
      </c>
      <c r="L5596" s="55" t="s">
        <v>116</v>
      </c>
      <c r="M5596" s="55">
        <v>34009</v>
      </c>
      <c r="N5596" s="55"/>
      <c r="O5596" s="55" t="s">
        <v>548</v>
      </c>
      <c r="P5596" s="55">
        <v>48811</v>
      </c>
      <c r="Q5596" s="55" t="s">
        <v>37</v>
      </c>
      <c r="R5596" s="55" t="s">
        <v>38</v>
      </c>
      <c r="S5596" s="55"/>
      <c r="T5596" s="55"/>
      <c r="U5596" s="55" t="s">
        <v>38</v>
      </c>
      <c r="V5596" s="55">
        <v>39.219149999999999</v>
      </c>
      <c r="W5596" s="55">
        <v>-74.79477</v>
      </c>
      <c r="X5596" s="55" t="s">
        <v>39</v>
      </c>
      <c r="Y5596" s="55" t="s">
        <v>549</v>
      </c>
      <c r="Z5596" s="55" t="s">
        <v>34</v>
      </c>
      <c r="AA5596" s="55">
        <v>0</v>
      </c>
      <c r="AB5596" s="55" t="s">
        <v>41</v>
      </c>
      <c r="AC5596" s="55">
        <v>8</v>
      </c>
      <c r="AD5596" s="55"/>
      <c r="AE5596" s="55" t="s">
        <v>53</v>
      </c>
      <c r="AF5596" s="55" t="s">
        <v>54</v>
      </c>
      <c r="AG5596" s="55">
        <v>8.3265700000000002</v>
      </c>
      <c r="AH5596" s="57" t="s">
        <v>44</v>
      </c>
    </row>
    <row r="5597" spans="1:34" x14ac:dyDescent="0.25">
      <c r="A5597" s="54">
        <v>9382611</v>
      </c>
      <c r="B5597" s="55"/>
      <c r="C5597" s="55"/>
      <c r="D5597" s="55">
        <v>62625013</v>
      </c>
      <c r="E5597" s="55"/>
      <c r="F5597" s="55">
        <v>300</v>
      </c>
      <c r="G5597" s="55">
        <v>84339214</v>
      </c>
      <c r="H5597" s="55"/>
      <c r="I5597" s="55">
        <v>2275050011</v>
      </c>
      <c r="J5597" s="55">
        <v>2</v>
      </c>
      <c r="K5597" s="55" t="s">
        <v>34</v>
      </c>
      <c r="L5597" s="55" t="s">
        <v>116</v>
      </c>
      <c r="M5597" s="55">
        <v>34009</v>
      </c>
      <c r="N5597" s="55"/>
      <c r="O5597" s="55" t="s">
        <v>548</v>
      </c>
      <c r="P5597" s="55">
        <v>48811</v>
      </c>
      <c r="Q5597" s="55" t="s">
        <v>37</v>
      </c>
      <c r="R5597" s="55" t="s">
        <v>38</v>
      </c>
      <c r="S5597" s="55"/>
      <c r="T5597" s="55"/>
      <c r="U5597" s="55" t="s">
        <v>38</v>
      </c>
      <c r="V5597" s="55">
        <v>39.219149999999999</v>
      </c>
      <c r="W5597" s="55">
        <v>-74.79477</v>
      </c>
      <c r="X5597" s="55" t="s">
        <v>39</v>
      </c>
      <c r="Y5597" s="55" t="s">
        <v>549</v>
      </c>
      <c r="Z5597" s="55" t="s">
        <v>34</v>
      </c>
      <c r="AA5597" s="55">
        <v>0</v>
      </c>
      <c r="AB5597" s="55" t="s">
        <v>41</v>
      </c>
      <c r="AC5597" s="55">
        <v>8</v>
      </c>
      <c r="AD5597" s="55"/>
      <c r="AE5597" s="55" t="s">
        <v>53</v>
      </c>
      <c r="AF5597" s="55" t="s">
        <v>54</v>
      </c>
      <c r="AG5597" s="55">
        <v>26.993300000000001</v>
      </c>
      <c r="AH5597" s="57" t="s">
        <v>44</v>
      </c>
    </row>
    <row r="5598" spans="1:34" x14ac:dyDescent="0.25">
      <c r="A5598" s="54">
        <v>9382611</v>
      </c>
      <c r="B5598" s="55"/>
      <c r="C5598" s="55"/>
      <c r="D5598" s="55">
        <v>62625013</v>
      </c>
      <c r="E5598" s="55"/>
      <c r="F5598" s="55">
        <v>300</v>
      </c>
      <c r="G5598" s="55">
        <v>84339214</v>
      </c>
      <c r="H5598" s="55"/>
      <c r="I5598" s="55">
        <v>2275050011</v>
      </c>
      <c r="J5598" s="55">
        <v>2</v>
      </c>
      <c r="K5598" s="55" t="s">
        <v>34</v>
      </c>
      <c r="L5598" s="55" t="s">
        <v>116</v>
      </c>
      <c r="M5598" s="55">
        <v>34009</v>
      </c>
      <c r="N5598" s="55"/>
      <c r="O5598" s="55" t="s">
        <v>548</v>
      </c>
      <c r="P5598" s="55">
        <v>48811</v>
      </c>
      <c r="Q5598" s="55" t="s">
        <v>37</v>
      </c>
      <c r="R5598" s="55" t="s">
        <v>38</v>
      </c>
      <c r="S5598" s="55"/>
      <c r="T5598" s="55"/>
      <c r="U5598" s="55" t="s">
        <v>38</v>
      </c>
      <c r="V5598" s="55">
        <v>39.219149999999999</v>
      </c>
      <c r="W5598" s="55">
        <v>-74.79477</v>
      </c>
      <c r="X5598" s="55" t="s">
        <v>39</v>
      </c>
      <c r="Y5598" s="55" t="s">
        <v>549</v>
      </c>
      <c r="Z5598" s="55" t="s">
        <v>34</v>
      </c>
      <c r="AA5598" s="55">
        <v>0</v>
      </c>
      <c r="AB5598" s="55" t="s">
        <v>41</v>
      </c>
      <c r="AC5598" s="55">
        <v>8</v>
      </c>
      <c r="AD5598" s="55"/>
      <c r="AE5598" s="55">
        <v>7439921</v>
      </c>
      <c r="AF5598" s="55" t="s">
        <v>55</v>
      </c>
      <c r="AG5598" s="55">
        <v>3.4540099999999997E-2</v>
      </c>
      <c r="AH5598" s="57" t="s">
        <v>44</v>
      </c>
    </row>
    <row r="5599" spans="1:34" x14ac:dyDescent="0.25">
      <c r="A5599" s="54">
        <v>11819611</v>
      </c>
      <c r="B5599" s="55"/>
      <c r="C5599" s="55"/>
      <c r="D5599" s="55">
        <v>61348313</v>
      </c>
      <c r="E5599" s="55"/>
      <c r="F5599" s="55">
        <v>300</v>
      </c>
      <c r="G5599" s="55">
        <v>79234514</v>
      </c>
      <c r="H5599" s="55"/>
      <c r="I5599" s="55">
        <v>2275050011</v>
      </c>
      <c r="J5599" s="55">
        <v>2</v>
      </c>
      <c r="K5599" s="55" t="s">
        <v>34</v>
      </c>
      <c r="L5599" s="55" t="s">
        <v>87</v>
      </c>
      <c r="M5599" s="55">
        <v>34011</v>
      </c>
      <c r="N5599" s="55"/>
      <c r="O5599" s="55" t="s">
        <v>550</v>
      </c>
      <c r="P5599" s="55">
        <v>48811</v>
      </c>
      <c r="Q5599" s="55" t="s">
        <v>37</v>
      </c>
      <c r="R5599" s="55" t="s">
        <v>38</v>
      </c>
      <c r="S5599" s="55"/>
      <c r="T5599" s="55"/>
      <c r="U5599" s="55" t="s">
        <v>38</v>
      </c>
      <c r="V5599" s="55">
        <v>39.366399999999999</v>
      </c>
      <c r="W5599" s="55">
        <v>-75.268299999999996</v>
      </c>
      <c r="X5599" s="55" t="s">
        <v>39</v>
      </c>
      <c r="Y5599" s="55" t="s">
        <v>551</v>
      </c>
      <c r="Z5599" s="55" t="s">
        <v>34</v>
      </c>
      <c r="AA5599" s="55">
        <v>0</v>
      </c>
      <c r="AB5599" s="55" t="s">
        <v>41</v>
      </c>
      <c r="AC5599" s="55">
        <v>8</v>
      </c>
      <c r="AD5599" s="55"/>
      <c r="AE5599" s="55" t="s">
        <v>42</v>
      </c>
      <c r="AF5599" s="55" t="s">
        <v>43</v>
      </c>
      <c r="AG5599" s="55">
        <v>7.5236999999999998E-5</v>
      </c>
      <c r="AH5599" s="57" t="s">
        <v>44</v>
      </c>
    </row>
    <row r="5600" spans="1:34" x14ac:dyDescent="0.25">
      <c r="A5600" s="54">
        <v>11819611</v>
      </c>
      <c r="B5600" s="55"/>
      <c r="C5600" s="55"/>
      <c r="D5600" s="55">
        <v>61348313</v>
      </c>
      <c r="E5600" s="55"/>
      <c r="F5600" s="55">
        <v>300</v>
      </c>
      <c r="G5600" s="55">
        <v>79234514</v>
      </c>
      <c r="H5600" s="55"/>
      <c r="I5600" s="55">
        <v>2275050011</v>
      </c>
      <c r="J5600" s="55">
        <v>2</v>
      </c>
      <c r="K5600" s="55" t="s">
        <v>34</v>
      </c>
      <c r="L5600" s="55" t="s">
        <v>87</v>
      </c>
      <c r="M5600" s="55">
        <v>34011</v>
      </c>
      <c r="N5600" s="55"/>
      <c r="O5600" s="55" t="s">
        <v>550</v>
      </c>
      <c r="P5600" s="55">
        <v>48811</v>
      </c>
      <c r="Q5600" s="55" t="s">
        <v>37</v>
      </c>
      <c r="R5600" s="55" t="s">
        <v>38</v>
      </c>
      <c r="S5600" s="55"/>
      <c r="T5600" s="55"/>
      <c r="U5600" s="55" t="s">
        <v>38</v>
      </c>
      <c r="V5600" s="55">
        <v>39.366399999999999</v>
      </c>
      <c r="W5600" s="55">
        <v>-75.268299999999996</v>
      </c>
      <c r="X5600" s="55" t="s">
        <v>39</v>
      </c>
      <c r="Y5600" s="55" t="s">
        <v>551</v>
      </c>
      <c r="Z5600" s="55" t="s">
        <v>34</v>
      </c>
      <c r="AA5600" s="55">
        <v>0</v>
      </c>
      <c r="AB5600" s="55" t="s">
        <v>41</v>
      </c>
      <c r="AC5600" s="55">
        <v>8</v>
      </c>
      <c r="AD5600" s="55"/>
      <c r="AE5600" s="55" t="s">
        <v>45</v>
      </c>
      <c r="AF5600" s="55" t="s">
        <v>46</v>
      </c>
      <c r="AG5600" s="55">
        <v>5.0000000000000004E-6</v>
      </c>
      <c r="AH5600" s="57" t="s">
        <v>44</v>
      </c>
    </row>
    <row r="5601" spans="1:34" x14ac:dyDescent="0.25">
      <c r="A5601" s="54">
        <v>11819611</v>
      </c>
      <c r="B5601" s="55"/>
      <c r="C5601" s="55"/>
      <c r="D5601" s="55">
        <v>61348313</v>
      </c>
      <c r="E5601" s="55"/>
      <c r="F5601" s="55">
        <v>300</v>
      </c>
      <c r="G5601" s="55">
        <v>79234514</v>
      </c>
      <c r="H5601" s="55"/>
      <c r="I5601" s="55">
        <v>2275050011</v>
      </c>
      <c r="J5601" s="55">
        <v>2</v>
      </c>
      <c r="K5601" s="55" t="s">
        <v>34</v>
      </c>
      <c r="L5601" s="55" t="s">
        <v>87</v>
      </c>
      <c r="M5601" s="55">
        <v>34011</v>
      </c>
      <c r="N5601" s="55"/>
      <c r="O5601" s="55" t="s">
        <v>550</v>
      </c>
      <c r="P5601" s="55">
        <v>48811</v>
      </c>
      <c r="Q5601" s="55" t="s">
        <v>37</v>
      </c>
      <c r="R5601" s="55" t="s">
        <v>38</v>
      </c>
      <c r="S5601" s="55"/>
      <c r="T5601" s="55"/>
      <c r="U5601" s="55" t="s">
        <v>38</v>
      </c>
      <c r="V5601" s="55">
        <v>39.366399999999999</v>
      </c>
      <c r="W5601" s="55">
        <v>-75.268299999999996</v>
      </c>
      <c r="X5601" s="55" t="s">
        <v>39</v>
      </c>
      <c r="Y5601" s="55" t="s">
        <v>551</v>
      </c>
      <c r="Z5601" s="55" t="s">
        <v>34</v>
      </c>
      <c r="AA5601" s="55">
        <v>0</v>
      </c>
      <c r="AB5601" s="55" t="s">
        <v>41</v>
      </c>
      <c r="AC5601" s="55">
        <v>8</v>
      </c>
      <c r="AD5601" s="55"/>
      <c r="AE5601" s="55" t="s">
        <v>47</v>
      </c>
      <c r="AF5601" s="55" t="s">
        <v>48</v>
      </c>
      <c r="AG5601" s="55">
        <v>8.1661499999999997E-5</v>
      </c>
      <c r="AH5601" s="57" t="s">
        <v>44</v>
      </c>
    </row>
    <row r="5602" spans="1:34" x14ac:dyDescent="0.25">
      <c r="A5602" s="54">
        <v>11819611</v>
      </c>
      <c r="B5602" s="55"/>
      <c r="C5602" s="55"/>
      <c r="D5602" s="55">
        <v>61348313</v>
      </c>
      <c r="E5602" s="55"/>
      <c r="F5602" s="55">
        <v>300</v>
      </c>
      <c r="G5602" s="55">
        <v>79234514</v>
      </c>
      <c r="H5602" s="55"/>
      <c r="I5602" s="55">
        <v>2275050011</v>
      </c>
      <c r="J5602" s="55">
        <v>2</v>
      </c>
      <c r="K5602" s="55" t="s">
        <v>34</v>
      </c>
      <c r="L5602" s="55" t="s">
        <v>87</v>
      </c>
      <c r="M5602" s="55">
        <v>34011</v>
      </c>
      <c r="N5602" s="55"/>
      <c r="O5602" s="55" t="s">
        <v>550</v>
      </c>
      <c r="P5602" s="55">
        <v>48811</v>
      </c>
      <c r="Q5602" s="55" t="s">
        <v>37</v>
      </c>
      <c r="R5602" s="55" t="s">
        <v>38</v>
      </c>
      <c r="S5602" s="55"/>
      <c r="T5602" s="55"/>
      <c r="U5602" s="55" t="s">
        <v>38</v>
      </c>
      <c r="V5602" s="55">
        <v>39.366399999999999</v>
      </c>
      <c r="W5602" s="55">
        <v>-75.268299999999996</v>
      </c>
      <c r="X5602" s="55" t="s">
        <v>39</v>
      </c>
      <c r="Y5602" s="55" t="s">
        <v>551</v>
      </c>
      <c r="Z5602" s="55" t="s">
        <v>34</v>
      </c>
      <c r="AA5602" s="55">
        <v>0</v>
      </c>
      <c r="AB5602" s="55" t="s">
        <v>41</v>
      </c>
      <c r="AC5602" s="55">
        <v>8</v>
      </c>
      <c r="AD5602" s="55"/>
      <c r="AE5602" s="55" t="s">
        <v>49</v>
      </c>
      <c r="AF5602" s="55" t="s">
        <v>50</v>
      </c>
      <c r="AG5602" s="55">
        <v>1.1835E-4</v>
      </c>
      <c r="AH5602" s="57" t="s">
        <v>44</v>
      </c>
    </row>
    <row r="5603" spans="1:34" x14ac:dyDescent="0.25">
      <c r="A5603" s="54">
        <v>11819611</v>
      </c>
      <c r="B5603" s="55"/>
      <c r="C5603" s="55"/>
      <c r="D5603" s="55">
        <v>61348313</v>
      </c>
      <c r="E5603" s="55"/>
      <c r="F5603" s="55">
        <v>300</v>
      </c>
      <c r="G5603" s="55">
        <v>79234514</v>
      </c>
      <c r="H5603" s="55"/>
      <c r="I5603" s="55">
        <v>2275050011</v>
      </c>
      <c r="J5603" s="55">
        <v>2</v>
      </c>
      <c r="K5603" s="55" t="s">
        <v>34</v>
      </c>
      <c r="L5603" s="55" t="s">
        <v>87</v>
      </c>
      <c r="M5603" s="55">
        <v>34011</v>
      </c>
      <c r="N5603" s="55"/>
      <c r="O5603" s="55" t="s">
        <v>550</v>
      </c>
      <c r="P5603" s="55">
        <v>48811</v>
      </c>
      <c r="Q5603" s="55" t="s">
        <v>37</v>
      </c>
      <c r="R5603" s="55" t="s">
        <v>38</v>
      </c>
      <c r="S5603" s="55"/>
      <c r="T5603" s="55"/>
      <c r="U5603" s="55" t="s">
        <v>38</v>
      </c>
      <c r="V5603" s="55">
        <v>39.366399999999999</v>
      </c>
      <c r="W5603" s="55">
        <v>-75.268299999999996</v>
      </c>
      <c r="X5603" s="55" t="s">
        <v>39</v>
      </c>
      <c r="Y5603" s="55" t="s">
        <v>551</v>
      </c>
      <c r="Z5603" s="55" t="s">
        <v>34</v>
      </c>
      <c r="AA5603" s="55">
        <v>0</v>
      </c>
      <c r="AB5603" s="55" t="s">
        <v>41</v>
      </c>
      <c r="AC5603" s="55">
        <v>8</v>
      </c>
      <c r="AD5603" s="55"/>
      <c r="AE5603" s="55" t="s">
        <v>51</v>
      </c>
      <c r="AF5603" s="55" t="s">
        <v>52</v>
      </c>
      <c r="AG5603" s="55">
        <v>3.2499999999999997E-5</v>
      </c>
      <c r="AH5603" s="57" t="s">
        <v>44</v>
      </c>
    </row>
    <row r="5604" spans="1:34" x14ac:dyDescent="0.25">
      <c r="A5604" s="54">
        <v>11819611</v>
      </c>
      <c r="B5604" s="55"/>
      <c r="C5604" s="55"/>
      <c r="D5604" s="55">
        <v>61348313</v>
      </c>
      <c r="E5604" s="55"/>
      <c r="F5604" s="55">
        <v>300</v>
      </c>
      <c r="G5604" s="55">
        <v>79234514</v>
      </c>
      <c r="H5604" s="55"/>
      <c r="I5604" s="55">
        <v>2275050011</v>
      </c>
      <c r="J5604" s="55">
        <v>2</v>
      </c>
      <c r="K5604" s="55" t="s">
        <v>34</v>
      </c>
      <c r="L5604" s="55" t="s">
        <v>87</v>
      </c>
      <c r="M5604" s="55">
        <v>34011</v>
      </c>
      <c r="N5604" s="55"/>
      <c r="O5604" s="55" t="s">
        <v>550</v>
      </c>
      <c r="P5604" s="55">
        <v>48811</v>
      </c>
      <c r="Q5604" s="55" t="s">
        <v>37</v>
      </c>
      <c r="R5604" s="55" t="s">
        <v>38</v>
      </c>
      <c r="S5604" s="55"/>
      <c r="T5604" s="55"/>
      <c r="U5604" s="55" t="s">
        <v>38</v>
      </c>
      <c r="V5604" s="55">
        <v>39.366399999999999</v>
      </c>
      <c r="W5604" s="55">
        <v>-75.268299999999996</v>
      </c>
      <c r="X5604" s="55" t="s">
        <v>39</v>
      </c>
      <c r="Y5604" s="55" t="s">
        <v>551</v>
      </c>
      <c r="Z5604" s="55" t="s">
        <v>34</v>
      </c>
      <c r="AA5604" s="55">
        <v>0</v>
      </c>
      <c r="AB5604" s="55" t="s">
        <v>41</v>
      </c>
      <c r="AC5604" s="55">
        <v>8</v>
      </c>
      <c r="AD5604" s="55"/>
      <c r="AE5604" s="55" t="s">
        <v>53</v>
      </c>
      <c r="AF5604" s="55" t="s">
        <v>54</v>
      </c>
      <c r="AG5604" s="55">
        <v>6.0070000000000002E-3</v>
      </c>
      <c r="AH5604" s="57" t="s">
        <v>44</v>
      </c>
    </row>
    <row r="5605" spans="1:34" x14ac:dyDescent="0.25">
      <c r="A5605" s="54">
        <v>11819611</v>
      </c>
      <c r="B5605" s="55"/>
      <c r="C5605" s="55"/>
      <c r="D5605" s="55">
        <v>61348313</v>
      </c>
      <c r="E5605" s="55"/>
      <c r="F5605" s="55">
        <v>300</v>
      </c>
      <c r="G5605" s="55">
        <v>79234514</v>
      </c>
      <c r="H5605" s="55"/>
      <c r="I5605" s="55">
        <v>2275050011</v>
      </c>
      <c r="J5605" s="55">
        <v>2</v>
      </c>
      <c r="K5605" s="55" t="s">
        <v>34</v>
      </c>
      <c r="L5605" s="55" t="s">
        <v>87</v>
      </c>
      <c r="M5605" s="55">
        <v>34011</v>
      </c>
      <c r="N5605" s="55"/>
      <c r="O5605" s="55" t="s">
        <v>550</v>
      </c>
      <c r="P5605" s="55">
        <v>48811</v>
      </c>
      <c r="Q5605" s="55" t="s">
        <v>37</v>
      </c>
      <c r="R5605" s="55" t="s">
        <v>38</v>
      </c>
      <c r="S5605" s="55"/>
      <c r="T5605" s="55"/>
      <c r="U5605" s="55" t="s">
        <v>38</v>
      </c>
      <c r="V5605" s="55">
        <v>39.366399999999999</v>
      </c>
      <c r="W5605" s="55">
        <v>-75.268299999999996</v>
      </c>
      <c r="X5605" s="55" t="s">
        <v>39</v>
      </c>
      <c r="Y5605" s="55" t="s">
        <v>551</v>
      </c>
      <c r="Z5605" s="55" t="s">
        <v>34</v>
      </c>
      <c r="AA5605" s="55">
        <v>0</v>
      </c>
      <c r="AB5605" s="55" t="s">
        <v>41</v>
      </c>
      <c r="AC5605" s="55">
        <v>8</v>
      </c>
      <c r="AD5605" s="55"/>
      <c r="AE5605" s="55">
        <v>7439921</v>
      </c>
      <c r="AF5605" s="55" t="s">
        <v>55</v>
      </c>
      <c r="AG5605" s="55">
        <v>7.6864600000000006E-6</v>
      </c>
      <c r="AH5605" s="57" t="s">
        <v>44</v>
      </c>
    </row>
    <row r="5606" spans="1:34" x14ac:dyDescent="0.25">
      <c r="A5606" s="54">
        <v>16130211</v>
      </c>
      <c r="B5606" s="55"/>
      <c r="C5606" s="55"/>
      <c r="D5606" s="55">
        <v>103116213</v>
      </c>
      <c r="E5606" s="55"/>
      <c r="F5606" s="55">
        <v>300</v>
      </c>
      <c r="G5606" s="55">
        <v>144719114</v>
      </c>
      <c r="H5606" s="55"/>
      <c r="I5606" s="55">
        <v>2275050011</v>
      </c>
      <c r="J5606" s="55">
        <v>2</v>
      </c>
      <c r="K5606" s="55" t="s">
        <v>34</v>
      </c>
      <c r="L5606" s="55" t="s">
        <v>87</v>
      </c>
      <c r="M5606" s="55">
        <v>34011</v>
      </c>
      <c r="N5606" s="55"/>
      <c r="O5606" s="55" t="s">
        <v>552</v>
      </c>
      <c r="P5606" s="55">
        <v>48811</v>
      </c>
      <c r="Q5606" s="55" t="s">
        <v>37</v>
      </c>
      <c r="R5606" s="55" t="s">
        <v>38</v>
      </c>
      <c r="S5606" s="55"/>
      <c r="T5606" s="55"/>
      <c r="U5606" s="55" t="s">
        <v>38</v>
      </c>
      <c r="V5606" s="55">
        <v>39.503056000000001</v>
      </c>
      <c r="W5606" s="55">
        <v>-75.172222000000005</v>
      </c>
      <c r="X5606" s="55" t="s">
        <v>110</v>
      </c>
      <c r="Y5606" s="55" t="s">
        <v>353</v>
      </c>
      <c r="Z5606" s="55" t="s">
        <v>34</v>
      </c>
      <c r="AA5606" s="55">
        <v>0</v>
      </c>
      <c r="AB5606" s="55" t="s">
        <v>41</v>
      </c>
      <c r="AC5606" s="55">
        <v>8</v>
      </c>
      <c r="AD5606" s="55"/>
      <c r="AE5606" s="55" t="s">
        <v>42</v>
      </c>
      <c r="AF5606" s="55" t="s">
        <v>43</v>
      </c>
      <c r="AG5606" s="55">
        <v>7.5236999999999998E-5</v>
      </c>
      <c r="AH5606" s="57" t="s">
        <v>44</v>
      </c>
    </row>
    <row r="5607" spans="1:34" x14ac:dyDescent="0.25">
      <c r="A5607" s="54">
        <v>16130211</v>
      </c>
      <c r="B5607" s="55"/>
      <c r="C5607" s="55"/>
      <c r="D5607" s="55">
        <v>103116213</v>
      </c>
      <c r="E5607" s="55"/>
      <c r="F5607" s="55">
        <v>300</v>
      </c>
      <c r="G5607" s="55">
        <v>144719114</v>
      </c>
      <c r="H5607" s="55"/>
      <c r="I5607" s="55">
        <v>2275050011</v>
      </c>
      <c r="J5607" s="55">
        <v>2</v>
      </c>
      <c r="K5607" s="55" t="s">
        <v>34</v>
      </c>
      <c r="L5607" s="55" t="s">
        <v>87</v>
      </c>
      <c r="M5607" s="55">
        <v>34011</v>
      </c>
      <c r="N5607" s="55"/>
      <c r="O5607" s="55" t="s">
        <v>552</v>
      </c>
      <c r="P5607" s="55">
        <v>48811</v>
      </c>
      <c r="Q5607" s="55" t="s">
        <v>37</v>
      </c>
      <c r="R5607" s="55" t="s">
        <v>38</v>
      </c>
      <c r="S5607" s="55"/>
      <c r="T5607" s="55"/>
      <c r="U5607" s="55" t="s">
        <v>38</v>
      </c>
      <c r="V5607" s="55">
        <v>39.503056000000001</v>
      </c>
      <c r="W5607" s="55">
        <v>-75.172222000000005</v>
      </c>
      <c r="X5607" s="55" t="s">
        <v>110</v>
      </c>
      <c r="Y5607" s="55" t="s">
        <v>353</v>
      </c>
      <c r="Z5607" s="55" t="s">
        <v>34</v>
      </c>
      <c r="AA5607" s="55">
        <v>0</v>
      </c>
      <c r="AB5607" s="55" t="s">
        <v>41</v>
      </c>
      <c r="AC5607" s="55">
        <v>8</v>
      </c>
      <c r="AD5607" s="55"/>
      <c r="AE5607" s="55" t="s">
        <v>45</v>
      </c>
      <c r="AF5607" s="55" t="s">
        <v>46</v>
      </c>
      <c r="AG5607" s="55">
        <v>5.0000000000000004E-6</v>
      </c>
      <c r="AH5607" s="57" t="s">
        <v>44</v>
      </c>
    </row>
    <row r="5608" spans="1:34" x14ac:dyDescent="0.25">
      <c r="A5608" s="54">
        <v>16130211</v>
      </c>
      <c r="B5608" s="55"/>
      <c r="C5608" s="55"/>
      <c r="D5608" s="55">
        <v>103116213</v>
      </c>
      <c r="E5608" s="55"/>
      <c r="F5608" s="55">
        <v>300</v>
      </c>
      <c r="G5608" s="55">
        <v>144719114</v>
      </c>
      <c r="H5608" s="55"/>
      <c r="I5608" s="55">
        <v>2275050011</v>
      </c>
      <c r="J5608" s="55">
        <v>2</v>
      </c>
      <c r="K5608" s="55" t="s">
        <v>34</v>
      </c>
      <c r="L5608" s="55" t="s">
        <v>87</v>
      </c>
      <c r="M5608" s="55">
        <v>34011</v>
      </c>
      <c r="N5608" s="55"/>
      <c r="O5608" s="55" t="s">
        <v>552</v>
      </c>
      <c r="P5608" s="55">
        <v>48811</v>
      </c>
      <c r="Q5608" s="55" t="s">
        <v>37</v>
      </c>
      <c r="R5608" s="55" t="s">
        <v>38</v>
      </c>
      <c r="S5608" s="55"/>
      <c r="T5608" s="55"/>
      <c r="U5608" s="55" t="s">
        <v>38</v>
      </c>
      <c r="V5608" s="55">
        <v>39.503056000000001</v>
      </c>
      <c r="W5608" s="55">
        <v>-75.172222000000005</v>
      </c>
      <c r="X5608" s="55" t="s">
        <v>110</v>
      </c>
      <c r="Y5608" s="55" t="s">
        <v>353</v>
      </c>
      <c r="Z5608" s="55" t="s">
        <v>34</v>
      </c>
      <c r="AA5608" s="55">
        <v>0</v>
      </c>
      <c r="AB5608" s="55" t="s">
        <v>41</v>
      </c>
      <c r="AC5608" s="55">
        <v>8</v>
      </c>
      <c r="AD5608" s="55"/>
      <c r="AE5608" s="55" t="s">
        <v>47</v>
      </c>
      <c r="AF5608" s="55" t="s">
        <v>48</v>
      </c>
      <c r="AG5608" s="55">
        <v>8.1661499999999997E-5</v>
      </c>
      <c r="AH5608" s="57" t="s">
        <v>44</v>
      </c>
    </row>
    <row r="5609" spans="1:34" x14ac:dyDescent="0.25">
      <c r="A5609" s="54">
        <v>16130211</v>
      </c>
      <c r="B5609" s="55"/>
      <c r="C5609" s="55"/>
      <c r="D5609" s="55">
        <v>103116213</v>
      </c>
      <c r="E5609" s="55"/>
      <c r="F5609" s="55">
        <v>300</v>
      </c>
      <c r="G5609" s="55">
        <v>144719114</v>
      </c>
      <c r="H5609" s="55"/>
      <c r="I5609" s="55">
        <v>2275050011</v>
      </c>
      <c r="J5609" s="55">
        <v>2</v>
      </c>
      <c r="K5609" s="55" t="s">
        <v>34</v>
      </c>
      <c r="L5609" s="55" t="s">
        <v>87</v>
      </c>
      <c r="M5609" s="55">
        <v>34011</v>
      </c>
      <c r="N5609" s="55"/>
      <c r="O5609" s="55" t="s">
        <v>552</v>
      </c>
      <c r="P5609" s="55">
        <v>48811</v>
      </c>
      <c r="Q5609" s="55" t="s">
        <v>37</v>
      </c>
      <c r="R5609" s="55" t="s">
        <v>38</v>
      </c>
      <c r="S5609" s="55"/>
      <c r="T5609" s="55"/>
      <c r="U5609" s="55" t="s">
        <v>38</v>
      </c>
      <c r="V5609" s="55">
        <v>39.503056000000001</v>
      </c>
      <c r="W5609" s="55">
        <v>-75.172222000000005</v>
      </c>
      <c r="X5609" s="55" t="s">
        <v>110</v>
      </c>
      <c r="Y5609" s="55" t="s">
        <v>353</v>
      </c>
      <c r="Z5609" s="55" t="s">
        <v>34</v>
      </c>
      <c r="AA5609" s="55">
        <v>0</v>
      </c>
      <c r="AB5609" s="55" t="s">
        <v>41</v>
      </c>
      <c r="AC5609" s="55">
        <v>8</v>
      </c>
      <c r="AD5609" s="55"/>
      <c r="AE5609" s="55" t="s">
        <v>49</v>
      </c>
      <c r="AF5609" s="55" t="s">
        <v>50</v>
      </c>
      <c r="AG5609" s="55">
        <v>1.1835E-4</v>
      </c>
      <c r="AH5609" s="57" t="s">
        <v>44</v>
      </c>
    </row>
    <row r="5610" spans="1:34" x14ac:dyDescent="0.25">
      <c r="A5610" s="54">
        <v>16130211</v>
      </c>
      <c r="B5610" s="55"/>
      <c r="C5610" s="55"/>
      <c r="D5610" s="55">
        <v>103116213</v>
      </c>
      <c r="E5610" s="55"/>
      <c r="F5610" s="55">
        <v>300</v>
      </c>
      <c r="G5610" s="55">
        <v>144719114</v>
      </c>
      <c r="H5610" s="55"/>
      <c r="I5610" s="55">
        <v>2275050011</v>
      </c>
      <c r="J5610" s="55">
        <v>2</v>
      </c>
      <c r="K5610" s="55" t="s">
        <v>34</v>
      </c>
      <c r="L5610" s="55" t="s">
        <v>87</v>
      </c>
      <c r="M5610" s="55">
        <v>34011</v>
      </c>
      <c r="N5610" s="55"/>
      <c r="O5610" s="55" t="s">
        <v>552</v>
      </c>
      <c r="P5610" s="55">
        <v>48811</v>
      </c>
      <c r="Q5610" s="55" t="s">
        <v>37</v>
      </c>
      <c r="R5610" s="55" t="s">
        <v>38</v>
      </c>
      <c r="S5610" s="55"/>
      <c r="T5610" s="55"/>
      <c r="U5610" s="55" t="s">
        <v>38</v>
      </c>
      <c r="V5610" s="55">
        <v>39.503056000000001</v>
      </c>
      <c r="W5610" s="55">
        <v>-75.172222000000005</v>
      </c>
      <c r="X5610" s="55" t="s">
        <v>110</v>
      </c>
      <c r="Y5610" s="55" t="s">
        <v>353</v>
      </c>
      <c r="Z5610" s="55" t="s">
        <v>34</v>
      </c>
      <c r="AA5610" s="55">
        <v>0</v>
      </c>
      <c r="AB5610" s="55" t="s">
        <v>41</v>
      </c>
      <c r="AC5610" s="55">
        <v>8</v>
      </c>
      <c r="AD5610" s="55"/>
      <c r="AE5610" s="55" t="s">
        <v>51</v>
      </c>
      <c r="AF5610" s="55" t="s">
        <v>52</v>
      </c>
      <c r="AG5610" s="55">
        <v>3.2499999999999997E-5</v>
      </c>
      <c r="AH5610" s="57" t="s">
        <v>44</v>
      </c>
    </row>
    <row r="5611" spans="1:34" x14ac:dyDescent="0.25">
      <c r="A5611" s="54">
        <v>16130211</v>
      </c>
      <c r="B5611" s="55"/>
      <c r="C5611" s="55"/>
      <c r="D5611" s="55">
        <v>103116213</v>
      </c>
      <c r="E5611" s="55"/>
      <c r="F5611" s="55">
        <v>300</v>
      </c>
      <c r="G5611" s="55">
        <v>144719114</v>
      </c>
      <c r="H5611" s="55"/>
      <c r="I5611" s="55">
        <v>2275050011</v>
      </c>
      <c r="J5611" s="55">
        <v>2</v>
      </c>
      <c r="K5611" s="55" t="s">
        <v>34</v>
      </c>
      <c r="L5611" s="55" t="s">
        <v>87</v>
      </c>
      <c r="M5611" s="55">
        <v>34011</v>
      </c>
      <c r="N5611" s="55"/>
      <c r="O5611" s="55" t="s">
        <v>552</v>
      </c>
      <c r="P5611" s="55">
        <v>48811</v>
      </c>
      <c r="Q5611" s="55" t="s">
        <v>37</v>
      </c>
      <c r="R5611" s="55" t="s">
        <v>38</v>
      </c>
      <c r="S5611" s="55"/>
      <c r="T5611" s="55"/>
      <c r="U5611" s="55" t="s">
        <v>38</v>
      </c>
      <c r="V5611" s="55">
        <v>39.503056000000001</v>
      </c>
      <c r="W5611" s="55">
        <v>-75.172222000000005</v>
      </c>
      <c r="X5611" s="55" t="s">
        <v>110</v>
      </c>
      <c r="Y5611" s="55" t="s">
        <v>353</v>
      </c>
      <c r="Z5611" s="55" t="s">
        <v>34</v>
      </c>
      <c r="AA5611" s="55">
        <v>0</v>
      </c>
      <c r="AB5611" s="55" t="s">
        <v>41</v>
      </c>
      <c r="AC5611" s="55">
        <v>8</v>
      </c>
      <c r="AD5611" s="55"/>
      <c r="AE5611" s="55" t="s">
        <v>53</v>
      </c>
      <c r="AF5611" s="55" t="s">
        <v>54</v>
      </c>
      <c r="AG5611" s="55">
        <v>6.0070000000000002E-3</v>
      </c>
      <c r="AH5611" s="57" t="s">
        <v>44</v>
      </c>
    </row>
    <row r="5612" spans="1:34" x14ac:dyDescent="0.25">
      <c r="A5612" s="54">
        <v>16130211</v>
      </c>
      <c r="B5612" s="55"/>
      <c r="C5612" s="55"/>
      <c r="D5612" s="55">
        <v>103116213</v>
      </c>
      <c r="E5612" s="55"/>
      <c r="F5612" s="55">
        <v>300</v>
      </c>
      <c r="G5612" s="55">
        <v>144719114</v>
      </c>
      <c r="H5612" s="55"/>
      <c r="I5612" s="55">
        <v>2275050011</v>
      </c>
      <c r="J5612" s="55">
        <v>2</v>
      </c>
      <c r="K5612" s="55" t="s">
        <v>34</v>
      </c>
      <c r="L5612" s="55" t="s">
        <v>87</v>
      </c>
      <c r="M5612" s="55">
        <v>34011</v>
      </c>
      <c r="N5612" s="55"/>
      <c r="O5612" s="55" t="s">
        <v>552</v>
      </c>
      <c r="P5612" s="55">
        <v>48811</v>
      </c>
      <c r="Q5612" s="55" t="s">
        <v>37</v>
      </c>
      <c r="R5612" s="55" t="s">
        <v>38</v>
      </c>
      <c r="S5612" s="55"/>
      <c r="T5612" s="55"/>
      <c r="U5612" s="55" t="s">
        <v>38</v>
      </c>
      <c r="V5612" s="55">
        <v>39.503056000000001</v>
      </c>
      <c r="W5612" s="55">
        <v>-75.172222000000005</v>
      </c>
      <c r="X5612" s="55" t="s">
        <v>110</v>
      </c>
      <c r="Y5612" s="55" t="s">
        <v>353</v>
      </c>
      <c r="Z5612" s="55" t="s">
        <v>34</v>
      </c>
      <c r="AA5612" s="55">
        <v>0</v>
      </c>
      <c r="AB5612" s="55" t="s">
        <v>41</v>
      </c>
      <c r="AC5612" s="55">
        <v>8</v>
      </c>
      <c r="AD5612" s="55"/>
      <c r="AE5612" s="55">
        <v>7439921</v>
      </c>
      <c r="AF5612" s="55" t="s">
        <v>55</v>
      </c>
      <c r="AG5612" s="55">
        <v>7.6864600000000006E-6</v>
      </c>
      <c r="AH5612" s="57" t="s">
        <v>44</v>
      </c>
    </row>
    <row r="5613" spans="1:34" x14ac:dyDescent="0.25">
      <c r="A5613" s="54">
        <v>11511211</v>
      </c>
      <c r="B5613" s="55"/>
      <c r="C5613" s="55"/>
      <c r="D5613" s="55">
        <v>60571513</v>
      </c>
      <c r="E5613" s="55"/>
      <c r="F5613" s="55">
        <v>300</v>
      </c>
      <c r="G5613" s="55">
        <v>77684514</v>
      </c>
      <c r="H5613" s="55"/>
      <c r="I5613" s="55">
        <v>2275050011</v>
      </c>
      <c r="J5613" s="55">
        <v>2</v>
      </c>
      <c r="K5613" s="55" t="s">
        <v>34</v>
      </c>
      <c r="L5613" s="55" t="s">
        <v>84</v>
      </c>
      <c r="M5613" s="55">
        <v>34029</v>
      </c>
      <c r="N5613" s="55"/>
      <c r="O5613" s="55" t="s">
        <v>553</v>
      </c>
      <c r="P5613" s="55">
        <v>48811</v>
      </c>
      <c r="Q5613" s="55" t="s">
        <v>37</v>
      </c>
      <c r="R5613" s="55" t="s">
        <v>38</v>
      </c>
      <c r="S5613" s="55"/>
      <c r="T5613" s="55"/>
      <c r="U5613" s="55" t="s">
        <v>38</v>
      </c>
      <c r="V5613" s="55">
        <v>39.9373</v>
      </c>
      <c r="W5613" s="55">
        <v>-74.1357</v>
      </c>
      <c r="X5613" s="55" t="s">
        <v>39</v>
      </c>
      <c r="Y5613" s="55" t="s">
        <v>554</v>
      </c>
      <c r="Z5613" s="55" t="s">
        <v>34</v>
      </c>
      <c r="AA5613" s="55">
        <v>0</v>
      </c>
      <c r="AB5613" s="55" t="s">
        <v>41</v>
      </c>
      <c r="AC5613" s="55">
        <v>8</v>
      </c>
      <c r="AD5613" s="55"/>
      <c r="AE5613" s="55" t="s">
        <v>42</v>
      </c>
      <c r="AF5613" s="55" t="s">
        <v>43</v>
      </c>
      <c r="AG5613" s="55">
        <v>8.2078800000000007E-3</v>
      </c>
      <c r="AH5613" s="57" t="s">
        <v>44</v>
      </c>
    </row>
    <row r="5614" spans="1:34" x14ac:dyDescent="0.25">
      <c r="A5614" s="54">
        <v>11511211</v>
      </c>
      <c r="B5614" s="55"/>
      <c r="C5614" s="55"/>
      <c r="D5614" s="55">
        <v>60571513</v>
      </c>
      <c r="E5614" s="55"/>
      <c r="F5614" s="55">
        <v>300</v>
      </c>
      <c r="G5614" s="55">
        <v>77684514</v>
      </c>
      <c r="H5614" s="55"/>
      <c r="I5614" s="55">
        <v>2275050011</v>
      </c>
      <c r="J5614" s="55">
        <v>2</v>
      </c>
      <c r="K5614" s="55" t="s">
        <v>34</v>
      </c>
      <c r="L5614" s="55" t="s">
        <v>84</v>
      </c>
      <c r="M5614" s="55">
        <v>34029</v>
      </c>
      <c r="N5614" s="55"/>
      <c r="O5614" s="55" t="s">
        <v>553</v>
      </c>
      <c r="P5614" s="55">
        <v>48811</v>
      </c>
      <c r="Q5614" s="55" t="s">
        <v>37</v>
      </c>
      <c r="R5614" s="55" t="s">
        <v>38</v>
      </c>
      <c r="S5614" s="55"/>
      <c r="T5614" s="55"/>
      <c r="U5614" s="55" t="s">
        <v>38</v>
      </c>
      <c r="V5614" s="55">
        <v>39.9373</v>
      </c>
      <c r="W5614" s="55">
        <v>-74.1357</v>
      </c>
      <c r="X5614" s="55" t="s">
        <v>39</v>
      </c>
      <c r="Y5614" s="55" t="s">
        <v>554</v>
      </c>
      <c r="Z5614" s="55" t="s">
        <v>34</v>
      </c>
      <c r="AA5614" s="55">
        <v>0</v>
      </c>
      <c r="AB5614" s="55" t="s">
        <v>41</v>
      </c>
      <c r="AC5614" s="55">
        <v>8</v>
      </c>
      <c r="AD5614" s="55"/>
      <c r="AE5614" s="55" t="s">
        <v>45</v>
      </c>
      <c r="AF5614" s="55" t="s">
        <v>46</v>
      </c>
      <c r="AG5614" s="55">
        <v>5.4546800000000002E-4</v>
      </c>
      <c r="AH5614" s="57" t="s">
        <v>44</v>
      </c>
    </row>
    <row r="5615" spans="1:34" x14ac:dyDescent="0.25">
      <c r="A5615" s="54">
        <v>11511211</v>
      </c>
      <c r="B5615" s="55"/>
      <c r="C5615" s="55"/>
      <c r="D5615" s="55">
        <v>60571513</v>
      </c>
      <c r="E5615" s="55"/>
      <c r="F5615" s="55">
        <v>300</v>
      </c>
      <c r="G5615" s="55">
        <v>77684514</v>
      </c>
      <c r="H5615" s="55"/>
      <c r="I5615" s="55">
        <v>2275050011</v>
      </c>
      <c r="J5615" s="55">
        <v>2</v>
      </c>
      <c r="K5615" s="55" t="s">
        <v>34</v>
      </c>
      <c r="L5615" s="55" t="s">
        <v>84</v>
      </c>
      <c r="M5615" s="55">
        <v>34029</v>
      </c>
      <c r="N5615" s="55"/>
      <c r="O5615" s="55" t="s">
        <v>553</v>
      </c>
      <c r="P5615" s="55">
        <v>48811</v>
      </c>
      <c r="Q5615" s="55" t="s">
        <v>37</v>
      </c>
      <c r="R5615" s="55" t="s">
        <v>38</v>
      </c>
      <c r="S5615" s="55"/>
      <c r="T5615" s="55"/>
      <c r="U5615" s="55" t="s">
        <v>38</v>
      </c>
      <c r="V5615" s="55">
        <v>39.9373</v>
      </c>
      <c r="W5615" s="55">
        <v>-74.1357</v>
      </c>
      <c r="X5615" s="55" t="s">
        <v>39</v>
      </c>
      <c r="Y5615" s="55" t="s">
        <v>554</v>
      </c>
      <c r="Z5615" s="55" t="s">
        <v>34</v>
      </c>
      <c r="AA5615" s="55">
        <v>0</v>
      </c>
      <c r="AB5615" s="55" t="s">
        <v>41</v>
      </c>
      <c r="AC5615" s="55">
        <v>8</v>
      </c>
      <c r="AD5615" s="55"/>
      <c r="AE5615" s="55" t="s">
        <v>47</v>
      </c>
      <c r="AF5615" s="55" t="s">
        <v>48</v>
      </c>
      <c r="AG5615" s="55">
        <v>8.90875E-3</v>
      </c>
      <c r="AH5615" s="57" t="s">
        <v>44</v>
      </c>
    </row>
    <row r="5616" spans="1:34" x14ac:dyDescent="0.25">
      <c r="A5616" s="54">
        <v>11511211</v>
      </c>
      <c r="B5616" s="55"/>
      <c r="C5616" s="55"/>
      <c r="D5616" s="55">
        <v>60571513</v>
      </c>
      <c r="E5616" s="55"/>
      <c r="F5616" s="55">
        <v>300</v>
      </c>
      <c r="G5616" s="55">
        <v>77684514</v>
      </c>
      <c r="H5616" s="55"/>
      <c r="I5616" s="55">
        <v>2275050011</v>
      </c>
      <c r="J5616" s="55">
        <v>2</v>
      </c>
      <c r="K5616" s="55" t="s">
        <v>34</v>
      </c>
      <c r="L5616" s="55" t="s">
        <v>84</v>
      </c>
      <c r="M5616" s="55">
        <v>34029</v>
      </c>
      <c r="N5616" s="55"/>
      <c r="O5616" s="55" t="s">
        <v>553</v>
      </c>
      <c r="P5616" s="55">
        <v>48811</v>
      </c>
      <c r="Q5616" s="55" t="s">
        <v>37</v>
      </c>
      <c r="R5616" s="55" t="s">
        <v>38</v>
      </c>
      <c r="S5616" s="55"/>
      <c r="T5616" s="55"/>
      <c r="U5616" s="55" t="s">
        <v>38</v>
      </c>
      <c r="V5616" s="55">
        <v>39.9373</v>
      </c>
      <c r="W5616" s="55">
        <v>-74.1357</v>
      </c>
      <c r="X5616" s="55" t="s">
        <v>39</v>
      </c>
      <c r="Y5616" s="55" t="s">
        <v>554</v>
      </c>
      <c r="Z5616" s="55" t="s">
        <v>34</v>
      </c>
      <c r="AA5616" s="55">
        <v>0</v>
      </c>
      <c r="AB5616" s="55" t="s">
        <v>41</v>
      </c>
      <c r="AC5616" s="55">
        <v>8</v>
      </c>
      <c r="AD5616" s="55"/>
      <c r="AE5616" s="55" t="s">
        <v>49</v>
      </c>
      <c r="AF5616" s="55" t="s">
        <v>50</v>
      </c>
      <c r="AG5616" s="55">
        <v>1.2911199999999999E-2</v>
      </c>
      <c r="AH5616" s="57" t="s">
        <v>44</v>
      </c>
    </row>
    <row r="5617" spans="1:34" x14ac:dyDescent="0.25">
      <c r="A5617" s="54">
        <v>11511211</v>
      </c>
      <c r="B5617" s="55"/>
      <c r="C5617" s="55"/>
      <c r="D5617" s="55">
        <v>60571513</v>
      </c>
      <c r="E5617" s="55"/>
      <c r="F5617" s="55">
        <v>300</v>
      </c>
      <c r="G5617" s="55">
        <v>77684514</v>
      </c>
      <c r="H5617" s="55"/>
      <c r="I5617" s="55">
        <v>2275050011</v>
      </c>
      <c r="J5617" s="55">
        <v>2</v>
      </c>
      <c r="K5617" s="55" t="s">
        <v>34</v>
      </c>
      <c r="L5617" s="55" t="s">
        <v>84</v>
      </c>
      <c r="M5617" s="55">
        <v>34029</v>
      </c>
      <c r="N5617" s="55"/>
      <c r="O5617" s="55" t="s">
        <v>553</v>
      </c>
      <c r="P5617" s="55">
        <v>48811</v>
      </c>
      <c r="Q5617" s="55" t="s">
        <v>37</v>
      </c>
      <c r="R5617" s="55" t="s">
        <v>38</v>
      </c>
      <c r="S5617" s="55"/>
      <c r="T5617" s="55"/>
      <c r="U5617" s="55" t="s">
        <v>38</v>
      </c>
      <c r="V5617" s="55">
        <v>39.9373</v>
      </c>
      <c r="W5617" s="55">
        <v>-74.1357</v>
      </c>
      <c r="X5617" s="55" t="s">
        <v>39</v>
      </c>
      <c r="Y5617" s="55" t="s">
        <v>554</v>
      </c>
      <c r="Z5617" s="55" t="s">
        <v>34</v>
      </c>
      <c r="AA5617" s="55">
        <v>0</v>
      </c>
      <c r="AB5617" s="55" t="s">
        <v>41</v>
      </c>
      <c r="AC5617" s="55">
        <v>8</v>
      </c>
      <c r="AD5617" s="55"/>
      <c r="AE5617" s="55" t="s">
        <v>51</v>
      </c>
      <c r="AF5617" s="55" t="s">
        <v>52</v>
      </c>
      <c r="AG5617" s="55">
        <v>3.5455399999999998E-3</v>
      </c>
      <c r="AH5617" s="57" t="s">
        <v>44</v>
      </c>
    </row>
    <row r="5618" spans="1:34" x14ac:dyDescent="0.25">
      <c r="A5618" s="54">
        <v>11511211</v>
      </c>
      <c r="B5618" s="55"/>
      <c r="C5618" s="55"/>
      <c r="D5618" s="55">
        <v>60571513</v>
      </c>
      <c r="E5618" s="55"/>
      <c r="F5618" s="55">
        <v>300</v>
      </c>
      <c r="G5618" s="55">
        <v>77684514</v>
      </c>
      <c r="H5618" s="55"/>
      <c r="I5618" s="55">
        <v>2275050011</v>
      </c>
      <c r="J5618" s="55">
        <v>2</v>
      </c>
      <c r="K5618" s="55" t="s">
        <v>34</v>
      </c>
      <c r="L5618" s="55" t="s">
        <v>84</v>
      </c>
      <c r="M5618" s="55">
        <v>34029</v>
      </c>
      <c r="N5618" s="55"/>
      <c r="O5618" s="55" t="s">
        <v>553</v>
      </c>
      <c r="P5618" s="55">
        <v>48811</v>
      </c>
      <c r="Q5618" s="55" t="s">
        <v>37</v>
      </c>
      <c r="R5618" s="55" t="s">
        <v>38</v>
      </c>
      <c r="S5618" s="55"/>
      <c r="T5618" s="55"/>
      <c r="U5618" s="55" t="s">
        <v>38</v>
      </c>
      <c r="V5618" s="55">
        <v>39.9373</v>
      </c>
      <c r="W5618" s="55">
        <v>-74.1357</v>
      </c>
      <c r="X5618" s="55" t="s">
        <v>39</v>
      </c>
      <c r="Y5618" s="55" t="s">
        <v>554</v>
      </c>
      <c r="Z5618" s="55" t="s">
        <v>34</v>
      </c>
      <c r="AA5618" s="55">
        <v>0</v>
      </c>
      <c r="AB5618" s="55" t="s">
        <v>41</v>
      </c>
      <c r="AC5618" s="55">
        <v>8</v>
      </c>
      <c r="AD5618" s="55"/>
      <c r="AE5618" s="55" t="s">
        <v>53</v>
      </c>
      <c r="AF5618" s="55" t="s">
        <v>54</v>
      </c>
      <c r="AG5618" s="55">
        <v>0.65532599999999996</v>
      </c>
      <c r="AH5618" s="57" t="s">
        <v>44</v>
      </c>
    </row>
    <row r="5619" spans="1:34" x14ac:dyDescent="0.25">
      <c r="A5619" s="54">
        <v>11511211</v>
      </c>
      <c r="B5619" s="55"/>
      <c r="C5619" s="55"/>
      <c r="D5619" s="55">
        <v>60571513</v>
      </c>
      <c r="E5619" s="55"/>
      <c r="F5619" s="55">
        <v>300</v>
      </c>
      <c r="G5619" s="55">
        <v>77684514</v>
      </c>
      <c r="H5619" s="55"/>
      <c r="I5619" s="55">
        <v>2275050011</v>
      </c>
      <c r="J5619" s="55">
        <v>2</v>
      </c>
      <c r="K5619" s="55" t="s">
        <v>34</v>
      </c>
      <c r="L5619" s="55" t="s">
        <v>84</v>
      </c>
      <c r="M5619" s="55">
        <v>34029</v>
      </c>
      <c r="N5619" s="55"/>
      <c r="O5619" s="55" t="s">
        <v>553</v>
      </c>
      <c r="P5619" s="55">
        <v>48811</v>
      </c>
      <c r="Q5619" s="55" t="s">
        <v>37</v>
      </c>
      <c r="R5619" s="55" t="s">
        <v>38</v>
      </c>
      <c r="S5619" s="55"/>
      <c r="T5619" s="55"/>
      <c r="U5619" s="55" t="s">
        <v>38</v>
      </c>
      <c r="V5619" s="55">
        <v>39.9373</v>
      </c>
      <c r="W5619" s="55">
        <v>-74.1357</v>
      </c>
      <c r="X5619" s="55" t="s">
        <v>39</v>
      </c>
      <c r="Y5619" s="55" t="s">
        <v>554</v>
      </c>
      <c r="Z5619" s="55" t="s">
        <v>34</v>
      </c>
      <c r="AA5619" s="55">
        <v>0</v>
      </c>
      <c r="AB5619" s="55" t="s">
        <v>41</v>
      </c>
      <c r="AC5619" s="55">
        <v>8</v>
      </c>
      <c r="AD5619" s="55"/>
      <c r="AE5619" s="55">
        <v>7439921</v>
      </c>
      <c r="AF5619" s="55" t="s">
        <v>55</v>
      </c>
      <c r="AG5619" s="55">
        <v>8.3854399999999999E-4</v>
      </c>
      <c r="AH5619" s="57" t="s">
        <v>44</v>
      </c>
    </row>
    <row r="5620" spans="1:34" x14ac:dyDescent="0.25">
      <c r="A5620" s="54">
        <v>11978411</v>
      </c>
      <c r="B5620" s="55"/>
      <c r="C5620" s="55"/>
      <c r="D5620" s="55">
        <v>60842013</v>
      </c>
      <c r="E5620" s="55"/>
      <c r="F5620" s="55">
        <v>300</v>
      </c>
      <c r="G5620" s="55">
        <v>78224914</v>
      </c>
      <c r="H5620" s="55"/>
      <c r="I5620" s="55">
        <v>2275050011</v>
      </c>
      <c r="J5620" s="55">
        <v>2</v>
      </c>
      <c r="K5620" s="55" t="s">
        <v>34</v>
      </c>
      <c r="L5620" s="55" t="s">
        <v>90</v>
      </c>
      <c r="M5620" s="55">
        <v>34005</v>
      </c>
      <c r="N5620" s="55"/>
      <c r="O5620" s="55" t="s">
        <v>555</v>
      </c>
      <c r="P5620" s="55">
        <v>48811</v>
      </c>
      <c r="Q5620" s="55" t="s">
        <v>37</v>
      </c>
      <c r="R5620" s="55" t="s">
        <v>38</v>
      </c>
      <c r="S5620" s="55"/>
      <c r="T5620" s="55"/>
      <c r="U5620" s="55" t="s">
        <v>38</v>
      </c>
      <c r="V5620" s="55">
        <v>39.941099999999999</v>
      </c>
      <c r="W5620" s="55">
        <v>-74.770799999999994</v>
      </c>
      <c r="X5620" s="55" t="s">
        <v>39</v>
      </c>
      <c r="Y5620" s="55" t="s">
        <v>272</v>
      </c>
      <c r="Z5620" s="55" t="s">
        <v>34</v>
      </c>
      <c r="AA5620" s="55">
        <v>0</v>
      </c>
      <c r="AB5620" s="55" t="s">
        <v>41</v>
      </c>
      <c r="AC5620" s="55">
        <v>8</v>
      </c>
      <c r="AD5620" s="55"/>
      <c r="AE5620" s="55" t="s">
        <v>42</v>
      </c>
      <c r="AF5620" s="55" t="s">
        <v>43</v>
      </c>
      <c r="AG5620" s="55">
        <v>7.7268399999999996E-3</v>
      </c>
      <c r="AH5620" s="57" t="s">
        <v>44</v>
      </c>
    </row>
    <row r="5621" spans="1:34" x14ac:dyDescent="0.25">
      <c r="A5621" s="54">
        <v>11978411</v>
      </c>
      <c r="B5621" s="55"/>
      <c r="C5621" s="55"/>
      <c r="D5621" s="55">
        <v>60842013</v>
      </c>
      <c r="E5621" s="55"/>
      <c r="F5621" s="55">
        <v>300</v>
      </c>
      <c r="G5621" s="55">
        <v>78224914</v>
      </c>
      <c r="H5621" s="55"/>
      <c r="I5621" s="55">
        <v>2275050011</v>
      </c>
      <c r="J5621" s="55">
        <v>2</v>
      </c>
      <c r="K5621" s="55" t="s">
        <v>34</v>
      </c>
      <c r="L5621" s="55" t="s">
        <v>90</v>
      </c>
      <c r="M5621" s="55">
        <v>34005</v>
      </c>
      <c r="N5621" s="55"/>
      <c r="O5621" s="55" t="s">
        <v>555</v>
      </c>
      <c r="P5621" s="55">
        <v>48811</v>
      </c>
      <c r="Q5621" s="55" t="s">
        <v>37</v>
      </c>
      <c r="R5621" s="55" t="s">
        <v>38</v>
      </c>
      <c r="S5621" s="55"/>
      <c r="T5621" s="55"/>
      <c r="U5621" s="55" t="s">
        <v>38</v>
      </c>
      <c r="V5621" s="55">
        <v>39.941099999999999</v>
      </c>
      <c r="W5621" s="55">
        <v>-74.770799999999994</v>
      </c>
      <c r="X5621" s="55" t="s">
        <v>39</v>
      </c>
      <c r="Y5621" s="55" t="s">
        <v>272</v>
      </c>
      <c r="Z5621" s="55" t="s">
        <v>34</v>
      </c>
      <c r="AA5621" s="55">
        <v>0</v>
      </c>
      <c r="AB5621" s="55" t="s">
        <v>41</v>
      </c>
      <c r="AC5621" s="55">
        <v>8</v>
      </c>
      <c r="AD5621" s="55"/>
      <c r="AE5621" s="55" t="s">
        <v>45</v>
      </c>
      <c r="AF5621" s="55" t="s">
        <v>46</v>
      </c>
      <c r="AG5621" s="55">
        <v>5.1349999999999996E-4</v>
      </c>
      <c r="AH5621" s="57" t="s">
        <v>44</v>
      </c>
    </row>
    <row r="5622" spans="1:34" x14ac:dyDescent="0.25">
      <c r="A5622" s="54">
        <v>11978411</v>
      </c>
      <c r="B5622" s="55"/>
      <c r="C5622" s="55"/>
      <c r="D5622" s="55">
        <v>60842013</v>
      </c>
      <c r="E5622" s="55"/>
      <c r="F5622" s="55">
        <v>300</v>
      </c>
      <c r="G5622" s="55">
        <v>78224914</v>
      </c>
      <c r="H5622" s="55"/>
      <c r="I5622" s="55">
        <v>2275050011</v>
      </c>
      <c r="J5622" s="55">
        <v>2</v>
      </c>
      <c r="K5622" s="55" t="s">
        <v>34</v>
      </c>
      <c r="L5622" s="55" t="s">
        <v>90</v>
      </c>
      <c r="M5622" s="55">
        <v>34005</v>
      </c>
      <c r="N5622" s="55"/>
      <c r="O5622" s="55" t="s">
        <v>555</v>
      </c>
      <c r="P5622" s="55">
        <v>48811</v>
      </c>
      <c r="Q5622" s="55" t="s">
        <v>37</v>
      </c>
      <c r="R5622" s="55" t="s">
        <v>38</v>
      </c>
      <c r="S5622" s="55"/>
      <c r="T5622" s="55"/>
      <c r="U5622" s="55" t="s">
        <v>38</v>
      </c>
      <c r="V5622" s="55">
        <v>39.941099999999999</v>
      </c>
      <c r="W5622" s="55">
        <v>-74.770799999999994</v>
      </c>
      <c r="X5622" s="55" t="s">
        <v>39</v>
      </c>
      <c r="Y5622" s="55" t="s">
        <v>272</v>
      </c>
      <c r="Z5622" s="55" t="s">
        <v>34</v>
      </c>
      <c r="AA5622" s="55">
        <v>0</v>
      </c>
      <c r="AB5622" s="55" t="s">
        <v>41</v>
      </c>
      <c r="AC5622" s="55">
        <v>8</v>
      </c>
      <c r="AD5622" s="55"/>
      <c r="AE5622" s="55" t="s">
        <v>47</v>
      </c>
      <c r="AF5622" s="55" t="s">
        <v>48</v>
      </c>
      <c r="AG5622" s="55">
        <v>8.3866300000000008E-3</v>
      </c>
      <c r="AH5622" s="57" t="s">
        <v>44</v>
      </c>
    </row>
    <row r="5623" spans="1:34" x14ac:dyDescent="0.25">
      <c r="A5623" s="54">
        <v>11978411</v>
      </c>
      <c r="B5623" s="55"/>
      <c r="C5623" s="55"/>
      <c r="D5623" s="55">
        <v>60842013</v>
      </c>
      <c r="E5623" s="55"/>
      <c r="F5623" s="55">
        <v>300</v>
      </c>
      <c r="G5623" s="55">
        <v>78224914</v>
      </c>
      <c r="H5623" s="55"/>
      <c r="I5623" s="55">
        <v>2275050011</v>
      </c>
      <c r="J5623" s="55">
        <v>2</v>
      </c>
      <c r="K5623" s="55" t="s">
        <v>34</v>
      </c>
      <c r="L5623" s="55" t="s">
        <v>90</v>
      </c>
      <c r="M5623" s="55">
        <v>34005</v>
      </c>
      <c r="N5623" s="55"/>
      <c r="O5623" s="55" t="s">
        <v>555</v>
      </c>
      <c r="P5623" s="55">
        <v>48811</v>
      </c>
      <c r="Q5623" s="55" t="s">
        <v>37</v>
      </c>
      <c r="R5623" s="55" t="s">
        <v>38</v>
      </c>
      <c r="S5623" s="55"/>
      <c r="T5623" s="55"/>
      <c r="U5623" s="55" t="s">
        <v>38</v>
      </c>
      <c r="V5623" s="55">
        <v>39.941099999999999</v>
      </c>
      <c r="W5623" s="55">
        <v>-74.770799999999994</v>
      </c>
      <c r="X5623" s="55" t="s">
        <v>39</v>
      </c>
      <c r="Y5623" s="55" t="s">
        <v>272</v>
      </c>
      <c r="Z5623" s="55" t="s">
        <v>34</v>
      </c>
      <c r="AA5623" s="55">
        <v>0</v>
      </c>
      <c r="AB5623" s="55" t="s">
        <v>41</v>
      </c>
      <c r="AC5623" s="55">
        <v>8</v>
      </c>
      <c r="AD5623" s="55"/>
      <c r="AE5623" s="55" t="s">
        <v>49</v>
      </c>
      <c r="AF5623" s="55" t="s">
        <v>50</v>
      </c>
      <c r="AG5623" s="55">
        <v>1.21545E-2</v>
      </c>
      <c r="AH5623" s="57" t="s">
        <v>44</v>
      </c>
    </row>
    <row r="5624" spans="1:34" x14ac:dyDescent="0.25">
      <c r="A5624" s="54">
        <v>11978411</v>
      </c>
      <c r="B5624" s="55"/>
      <c r="C5624" s="55"/>
      <c r="D5624" s="55">
        <v>60842013</v>
      </c>
      <c r="E5624" s="55"/>
      <c r="F5624" s="55">
        <v>300</v>
      </c>
      <c r="G5624" s="55">
        <v>78224914</v>
      </c>
      <c r="H5624" s="55"/>
      <c r="I5624" s="55">
        <v>2275050011</v>
      </c>
      <c r="J5624" s="55">
        <v>2</v>
      </c>
      <c r="K5624" s="55" t="s">
        <v>34</v>
      </c>
      <c r="L5624" s="55" t="s">
        <v>90</v>
      </c>
      <c r="M5624" s="55">
        <v>34005</v>
      </c>
      <c r="N5624" s="55"/>
      <c r="O5624" s="55" t="s">
        <v>555</v>
      </c>
      <c r="P5624" s="55">
        <v>48811</v>
      </c>
      <c r="Q5624" s="55" t="s">
        <v>37</v>
      </c>
      <c r="R5624" s="55" t="s">
        <v>38</v>
      </c>
      <c r="S5624" s="55"/>
      <c r="T5624" s="55"/>
      <c r="U5624" s="55" t="s">
        <v>38</v>
      </c>
      <c r="V5624" s="55">
        <v>39.941099999999999</v>
      </c>
      <c r="W5624" s="55">
        <v>-74.770799999999994</v>
      </c>
      <c r="X5624" s="55" t="s">
        <v>39</v>
      </c>
      <c r="Y5624" s="55" t="s">
        <v>272</v>
      </c>
      <c r="Z5624" s="55" t="s">
        <v>34</v>
      </c>
      <c r="AA5624" s="55">
        <v>0</v>
      </c>
      <c r="AB5624" s="55" t="s">
        <v>41</v>
      </c>
      <c r="AC5624" s="55">
        <v>8</v>
      </c>
      <c r="AD5624" s="55"/>
      <c r="AE5624" s="55" t="s">
        <v>51</v>
      </c>
      <c r="AF5624" s="55" t="s">
        <v>52</v>
      </c>
      <c r="AG5624" s="55">
        <v>3.33775E-3</v>
      </c>
      <c r="AH5624" s="57" t="s">
        <v>44</v>
      </c>
    </row>
    <row r="5625" spans="1:34" x14ac:dyDescent="0.25">
      <c r="A5625" s="54">
        <v>11978411</v>
      </c>
      <c r="B5625" s="55"/>
      <c r="C5625" s="55"/>
      <c r="D5625" s="55">
        <v>60842013</v>
      </c>
      <c r="E5625" s="55"/>
      <c r="F5625" s="55">
        <v>300</v>
      </c>
      <c r="G5625" s="55">
        <v>78224914</v>
      </c>
      <c r="H5625" s="55"/>
      <c r="I5625" s="55">
        <v>2275050011</v>
      </c>
      <c r="J5625" s="55">
        <v>2</v>
      </c>
      <c r="K5625" s="55" t="s">
        <v>34</v>
      </c>
      <c r="L5625" s="55" t="s">
        <v>90</v>
      </c>
      <c r="M5625" s="55">
        <v>34005</v>
      </c>
      <c r="N5625" s="55"/>
      <c r="O5625" s="55" t="s">
        <v>555</v>
      </c>
      <c r="P5625" s="55">
        <v>48811</v>
      </c>
      <c r="Q5625" s="55" t="s">
        <v>37</v>
      </c>
      <c r="R5625" s="55" t="s">
        <v>38</v>
      </c>
      <c r="S5625" s="55"/>
      <c r="T5625" s="55"/>
      <c r="U5625" s="55" t="s">
        <v>38</v>
      </c>
      <c r="V5625" s="55">
        <v>39.941099999999999</v>
      </c>
      <c r="W5625" s="55">
        <v>-74.770799999999994</v>
      </c>
      <c r="X5625" s="55" t="s">
        <v>39</v>
      </c>
      <c r="Y5625" s="55" t="s">
        <v>272</v>
      </c>
      <c r="Z5625" s="55" t="s">
        <v>34</v>
      </c>
      <c r="AA5625" s="55">
        <v>0</v>
      </c>
      <c r="AB5625" s="55" t="s">
        <v>41</v>
      </c>
      <c r="AC5625" s="55">
        <v>8</v>
      </c>
      <c r="AD5625" s="55"/>
      <c r="AE5625" s="55" t="s">
        <v>53</v>
      </c>
      <c r="AF5625" s="55" t="s">
        <v>54</v>
      </c>
      <c r="AG5625" s="55">
        <v>0.616919</v>
      </c>
      <c r="AH5625" s="57" t="s">
        <v>44</v>
      </c>
    </row>
    <row r="5626" spans="1:34" x14ac:dyDescent="0.25">
      <c r="A5626" s="54">
        <v>11978411</v>
      </c>
      <c r="B5626" s="55"/>
      <c r="C5626" s="55"/>
      <c r="D5626" s="55">
        <v>60842013</v>
      </c>
      <c r="E5626" s="55"/>
      <c r="F5626" s="55">
        <v>300</v>
      </c>
      <c r="G5626" s="55">
        <v>78224914</v>
      </c>
      <c r="H5626" s="55"/>
      <c r="I5626" s="55">
        <v>2275050011</v>
      </c>
      <c r="J5626" s="55">
        <v>2</v>
      </c>
      <c r="K5626" s="55" t="s">
        <v>34</v>
      </c>
      <c r="L5626" s="55" t="s">
        <v>90</v>
      </c>
      <c r="M5626" s="55">
        <v>34005</v>
      </c>
      <c r="N5626" s="55"/>
      <c r="O5626" s="55" t="s">
        <v>555</v>
      </c>
      <c r="P5626" s="55">
        <v>48811</v>
      </c>
      <c r="Q5626" s="55" t="s">
        <v>37</v>
      </c>
      <c r="R5626" s="55" t="s">
        <v>38</v>
      </c>
      <c r="S5626" s="55"/>
      <c r="T5626" s="55"/>
      <c r="U5626" s="55" t="s">
        <v>38</v>
      </c>
      <c r="V5626" s="55">
        <v>39.941099999999999</v>
      </c>
      <c r="W5626" s="55">
        <v>-74.770799999999994</v>
      </c>
      <c r="X5626" s="55" t="s">
        <v>39</v>
      </c>
      <c r="Y5626" s="55" t="s">
        <v>272</v>
      </c>
      <c r="Z5626" s="55" t="s">
        <v>34</v>
      </c>
      <c r="AA5626" s="55">
        <v>0</v>
      </c>
      <c r="AB5626" s="55" t="s">
        <v>41</v>
      </c>
      <c r="AC5626" s="55">
        <v>8</v>
      </c>
      <c r="AD5626" s="55"/>
      <c r="AE5626" s="55">
        <v>7439921</v>
      </c>
      <c r="AF5626" s="55" t="s">
        <v>55</v>
      </c>
      <c r="AG5626" s="55">
        <v>7.8939899999999998E-4</v>
      </c>
      <c r="AH5626" s="57" t="s">
        <v>44</v>
      </c>
    </row>
    <row r="5627" spans="1:34" x14ac:dyDescent="0.25">
      <c r="A5627" s="54">
        <v>11347711</v>
      </c>
      <c r="B5627" s="55"/>
      <c r="C5627" s="55"/>
      <c r="D5627" s="55">
        <v>61584213</v>
      </c>
      <c r="E5627" s="55"/>
      <c r="F5627" s="55">
        <v>300</v>
      </c>
      <c r="G5627" s="55">
        <v>79698714</v>
      </c>
      <c r="H5627" s="55"/>
      <c r="I5627" s="55">
        <v>2275050011</v>
      </c>
      <c r="J5627" s="55">
        <v>2</v>
      </c>
      <c r="K5627" s="55" t="s">
        <v>34</v>
      </c>
      <c r="L5627" s="55" t="s">
        <v>159</v>
      </c>
      <c r="M5627" s="55">
        <v>34033</v>
      </c>
      <c r="N5627" s="55"/>
      <c r="O5627" s="55" t="s">
        <v>556</v>
      </c>
      <c r="P5627" s="55">
        <v>48811</v>
      </c>
      <c r="Q5627" s="55" t="s">
        <v>37</v>
      </c>
      <c r="R5627" s="55" t="s">
        <v>38</v>
      </c>
      <c r="S5627" s="55"/>
      <c r="T5627" s="55"/>
      <c r="U5627" s="55" t="s">
        <v>38</v>
      </c>
      <c r="V5627" s="55">
        <v>39.661099999999998</v>
      </c>
      <c r="W5627" s="55">
        <v>-75.465299999999999</v>
      </c>
      <c r="X5627" s="55" t="s">
        <v>39</v>
      </c>
      <c r="Y5627" s="55" t="s">
        <v>161</v>
      </c>
      <c r="Z5627" s="55" t="s">
        <v>34</v>
      </c>
      <c r="AA5627" s="55">
        <v>0</v>
      </c>
      <c r="AB5627" s="55" t="s">
        <v>41</v>
      </c>
      <c r="AC5627" s="55">
        <v>8</v>
      </c>
      <c r="AD5627" s="55"/>
      <c r="AE5627" s="55" t="s">
        <v>42</v>
      </c>
      <c r="AF5627" s="55" t="s">
        <v>43</v>
      </c>
      <c r="AG5627" s="55">
        <v>6.9353100000000001E-3</v>
      </c>
      <c r="AH5627" s="57" t="s">
        <v>44</v>
      </c>
    </row>
    <row r="5628" spans="1:34" x14ac:dyDescent="0.25">
      <c r="A5628" s="54">
        <v>11347711</v>
      </c>
      <c r="B5628" s="55"/>
      <c r="C5628" s="55"/>
      <c r="D5628" s="55">
        <v>61584213</v>
      </c>
      <c r="E5628" s="55"/>
      <c r="F5628" s="55">
        <v>300</v>
      </c>
      <c r="G5628" s="55">
        <v>79698714</v>
      </c>
      <c r="H5628" s="55"/>
      <c r="I5628" s="55">
        <v>2275050011</v>
      </c>
      <c r="J5628" s="55">
        <v>2</v>
      </c>
      <c r="K5628" s="55" t="s">
        <v>34</v>
      </c>
      <c r="L5628" s="55" t="s">
        <v>159</v>
      </c>
      <c r="M5628" s="55">
        <v>34033</v>
      </c>
      <c r="N5628" s="55"/>
      <c r="O5628" s="55" t="s">
        <v>556</v>
      </c>
      <c r="P5628" s="55">
        <v>48811</v>
      </c>
      <c r="Q5628" s="55" t="s">
        <v>37</v>
      </c>
      <c r="R5628" s="55" t="s">
        <v>38</v>
      </c>
      <c r="S5628" s="55"/>
      <c r="T5628" s="55"/>
      <c r="U5628" s="55" t="s">
        <v>38</v>
      </c>
      <c r="V5628" s="55">
        <v>39.661099999999998</v>
      </c>
      <c r="W5628" s="55">
        <v>-75.465299999999999</v>
      </c>
      <c r="X5628" s="55" t="s">
        <v>39</v>
      </c>
      <c r="Y5628" s="55" t="s">
        <v>161</v>
      </c>
      <c r="Z5628" s="55" t="s">
        <v>34</v>
      </c>
      <c r="AA5628" s="55">
        <v>0</v>
      </c>
      <c r="AB5628" s="55" t="s">
        <v>41</v>
      </c>
      <c r="AC5628" s="55">
        <v>8</v>
      </c>
      <c r="AD5628" s="55"/>
      <c r="AE5628" s="55" t="s">
        <v>45</v>
      </c>
      <c r="AF5628" s="55" t="s">
        <v>46</v>
      </c>
      <c r="AG5628" s="55">
        <v>4.6089699999999999E-4</v>
      </c>
      <c r="AH5628" s="57" t="s">
        <v>44</v>
      </c>
    </row>
    <row r="5629" spans="1:34" x14ac:dyDescent="0.25">
      <c r="A5629" s="54">
        <v>11347711</v>
      </c>
      <c r="B5629" s="55"/>
      <c r="C5629" s="55"/>
      <c r="D5629" s="55">
        <v>61584213</v>
      </c>
      <c r="E5629" s="55"/>
      <c r="F5629" s="55">
        <v>300</v>
      </c>
      <c r="G5629" s="55">
        <v>79698714</v>
      </c>
      <c r="H5629" s="55"/>
      <c r="I5629" s="55">
        <v>2275050011</v>
      </c>
      <c r="J5629" s="55">
        <v>2</v>
      </c>
      <c r="K5629" s="55" t="s">
        <v>34</v>
      </c>
      <c r="L5629" s="55" t="s">
        <v>159</v>
      </c>
      <c r="M5629" s="55">
        <v>34033</v>
      </c>
      <c r="N5629" s="55"/>
      <c r="O5629" s="55" t="s">
        <v>556</v>
      </c>
      <c r="P5629" s="55">
        <v>48811</v>
      </c>
      <c r="Q5629" s="55" t="s">
        <v>37</v>
      </c>
      <c r="R5629" s="55" t="s">
        <v>38</v>
      </c>
      <c r="S5629" s="55"/>
      <c r="T5629" s="55"/>
      <c r="U5629" s="55" t="s">
        <v>38</v>
      </c>
      <c r="V5629" s="55">
        <v>39.661099999999998</v>
      </c>
      <c r="W5629" s="55">
        <v>-75.465299999999999</v>
      </c>
      <c r="X5629" s="55" t="s">
        <v>39</v>
      </c>
      <c r="Y5629" s="55" t="s">
        <v>161</v>
      </c>
      <c r="Z5629" s="55" t="s">
        <v>34</v>
      </c>
      <c r="AA5629" s="55">
        <v>0</v>
      </c>
      <c r="AB5629" s="55" t="s">
        <v>41</v>
      </c>
      <c r="AC5629" s="55">
        <v>8</v>
      </c>
      <c r="AD5629" s="55"/>
      <c r="AE5629" s="55" t="s">
        <v>47</v>
      </c>
      <c r="AF5629" s="55" t="s">
        <v>48</v>
      </c>
      <c r="AG5629" s="55">
        <v>7.5275100000000003E-3</v>
      </c>
      <c r="AH5629" s="57" t="s">
        <v>44</v>
      </c>
    </row>
    <row r="5630" spans="1:34" x14ac:dyDescent="0.25">
      <c r="A5630" s="54">
        <v>11347711</v>
      </c>
      <c r="B5630" s="55"/>
      <c r="C5630" s="55"/>
      <c r="D5630" s="55">
        <v>61584213</v>
      </c>
      <c r="E5630" s="55"/>
      <c r="F5630" s="55">
        <v>300</v>
      </c>
      <c r="G5630" s="55">
        <v>79698714</v>
      </c>
      <c r="H5630" s="55"/>
      <c r="I5630" s="55">
        <v>2275050011</v>
      </c>
      <c r="J5630" s="55">
        <v>2</v>
      </c>
      <c r="K5630" s="55" t="s">
        <v>34</v>
      </c>
      <c r="L5630" s="55" t="s">
        <v>159</v>
      </c>
      <c r="M5630" s="55">
        <v>34033</v>
      </c>
      <c r="N5630" s="55"/>
      <c r="O5630" s="55" t="s">
        <v>556</v>
      </c>
      <c r="P5630" s="55">
        <v>48811</v>
      </c>
      <c r="Q5630" s="55" t="s">
        <v>37</v>
      </c>
      <c r="R5630" s="55" t="s">
        <v>38</v>
      </c>
      <c r="S5630" s="55"/>
      <c r="T5630" s="55"/>
      <c r="U5630" s="55" t="s">
        <v>38</v>
      </c>
      <c r="V5630" s="55">
        <v>39.661099999999998</v>
      </c>
      <c r="W5630" s="55">
        <v>-75.465299999999999</v>
      </c>
      <c r="X5630" s="55" t="s">
        <v>39</v>
      </c>
      <c r="Y5630" s="55" t="s">
        <v>161</v>
      </c>
      <c r="Z5630" s="55" t="s">
        <v>34</v>
      </c>
      <c r="AA5630" s="55">
        <v>0</v>
      </c>
      <c r="AB5630" s="55" t="s">
        <v>41</v>
      </c>
      <c r="AC5630" s="55">
        <v>8</v>
      </c>
      <c r="AD5630" s="55"/>
      <c r="AE5630" s="55" t="s">
        <v>49</v>
      </c>
      <c r="AF5630" s="55" t="s">
        <v>50</v>
      </c>
      <c r="AG5630" s="55">
        <v>1.09094E-2</v>
      </c>
      <c r="AH5630" s="57" t="s">
        <v>44</v>
      </c>
    </row>
    <row r="5631" spans="1:34" x14ac:dyDescent="0.25">
      <c r="A5631" s="54">
        <v>11347711</v>
      </c>
      <c r="B5631" s="55"/>
      <c r="C5631" s="55"/>
      <c r="D5631" s="55">
        <v>61584213</v>
      </c>
      <c r="E5631" s="55"/>
      <c r="F5631" s="55">
        <v>300</v>
      </c>
      <c r="G5631" s="55">
        <v>79698714</v>
      </c>
      <c r="H5631" s="55"/>
      <c r="I5631" s="55">
        <v>2275050011</v>
      </c>
      <c r="J5631" s="55">
        <v>2</v>
      </c>
      <c r="K5631" s="55" t="s">
        <v>34</v>
      </c>
      <c r="L5631" s="55" t="s">
        <v>159</v>
      </c>
      <c r="M5631" s="55">
        <v>34033</v>
      </c>
      <c r="N5631" s="55"/>
      <c r="O5631" s="55" t="s">
        <v>556</v>
      </c>
      <c r="P5631" s="55">
        <v>48811</v>
      </c>
      <c r="Q5631" s="55" t="s">
        <v>37</v>
      </c>
      <c r="R5631" s="55" t="s">
        <v>38</v>
      </c>
      <c r="S5631" s="55"/>
      <c r="T5631" s="55"/>
      <c r="U5631" s="55" t="s">
        <v>38</v>
      </c>
      <c r="V5631" s="55">
        <v>39.661099999999998</v>
      </c>
      <c r="W5631" s="55">
        <v>-75.465299999999999</v>
      </c>
      <c r="X5631" s="55" t="s">
        <v>39</v>
      </c>
      <c r="Y5631" s="55" t="s">
        <v>161</v>
      </c>
      <c r="Z5631" s="55" t="s">
        <v>34</v>
      </c>
      <c r="AA5631" s="55">
        <v>0</v>
      </c>
      <c r="AB5631" s="55" t="s">
        <v>41</v>
      </c>
      <c r="AC5631" s="55">
        <v>8</v>
      </c>
      <c r="AD5631" s="55"/>
      <c r="AE5631" s="55" t="s">
        <v>51</v>
      </c>
      <c r="AF5631" s="55" t="s">
        <v>52</v>
      </c>
      <c r="AG5631" s="55">
        <v>2.9958300000000001E-3</v>
      </c>
      <c r="AH5631" s="57" t="s">
        <v>44</v>
      </c>
    </row>
    <row r="5632" spans="1:34" x14ac:dyDescent="0.25">
      <c r="A5632" s="54">
        <v>11347711</v>
      </c>
      <c r="B5632" s="55"/>
      <c r="C5632" s="55"/>
      <c r="D5632" s="55">
        <v>61584213</v>
      </c>
      <c r="E5632" s="55"/>
      <c r="F5632" s="55">
        <v>300</v>
      </c>
      <c r="G5632" s="55">
        <v>79698714</v>
      </c>
      <c r="H5632" s="55"/>
      <c r="I5632" s="55">
        <v>2275050011</v>
      </c>
      <c r="J5632" s="55">
        <v>2</v>
      </c>
      <c r="K5632" s="55" t="s">
        <v>34</v>
      </c>
      <c r="L5632" s="55" t="s">
        <v>159</v>
      </c>
      <c r="M5632" s="55">
        <v>34033</v>
      </c>
      <c r="N5632" s="55"/>
      <c r="O5632" s="55" t="s">
        <v>556</v>
      </c>
      <c r="P5632" s="55">
        <v>48811</v>
      </c>
      <c r="Q5632" s="55" t="s">
        <v>37</v>
      </c>
      <c r="R5632" s="55" t="s">
        <v>38</v>
      </c>
      <c r="S5632" s="55"/>
      <c r="T5632" s="55"/>
      <c r="U5632" s="55" t="s">
        <v>38</v>
      </c>
      <c r="V5632" s="55">
        <v>39.661099999999998</v>
      </c>
      <c r="W5632" s="55">
        <v>-75.465299999999999</v>
      </c>
      <c r="X5632" s="55" t="s">
        <v>39</v>
      </c>
      <c r="Y5632" s="55" t="s">
        <v>161</v>
      </c>
      <c r="Z5632" s="55" t="s">
        <v>34</v>
      </c>
      <c r="AA5632" s="55">
        <v>0</v>
      </c>
      <c r="AB5632" s="55" t="s">
        <v>41</v>
      </c>
      <c r="AC5632" s="55">
        <v>8</v>
      </c>
      <c r="AD5632" s="55"/>
      <c r="AE5632" s="55" t="s">
        <v>53</v>
      </c>
      <c r="AF5632" s="55" t="s">
        <v>54</v>
      </c>
      <c r="AG5632" s="55">
        <v>0.55372200000000005</v>
      </c>
      <c r="AH5632" s="57" t="s">
        <v>44</v>
      </c>
    </row>
    <row r="5633" spans="1:34" x14ac:dyDescent="0.25">
      <c r="A5633" s="54">
        <v>11347711</v>
      </c>
      <c r="B5633" s="55"/>
      <c r="C5633" s="55"/>
      <c r="D5633" s="55">
        <v>61584213</v>
      </c>
      <c r="E5633" s="55"/>
      <c r="F5633" s="55">
        <v>300</v>
      </c>
      <c r="G5633" s="55">
        <v>79698714</v>
      </c>
      <c r="H5633" s="55"/>
      <c r="I5633" s="55">
        <v>2275050011</v>
      </c>
      <c r="J5633" s="55">
        <v>2</v>
      </c>
      <c r="K5633" s="55" t="s">
        <v>34</v>
      </c>
      <c r="L5633" s="55" t="s">
        <v>159</v>
      </c>
      <c r="M5633" s="55">
        <v>34033</v>
      </c>
      <c r="N5633" s="55"/>
      <c r="O5633" s="55" t="s">
        <v>556</v>
      </c>
      <c r="P5633" s="55">
        <v>48811</v>
      </c>
      <c r="Q5633" s="55" t="s">
        <v>37</v>
      </c>
      <c r="R5633" s="55" t="s">
        <v>38</v>
      </c>
      <c r="S5633" s="55"/>
      <c r="T5633" s="55"/>
      <c r="U5633" s="55" t="s">
        <v>38</v>
      </c>
      <c r="V5633" s="55">
        <v>39.661099999999998</v>
      </c>
      <c r="W5633" s="55">
        <v>-75.465299999999999</v>
      </c>
      <c r="X5633" s="55" t="s">
        <v>39</v>
      </c>
      <c r="Y5633" s="55" t="s">
        <v>161</v>
      </c>
      <c r="Z5633" s="55" t="s">
        <v>34</v>
      </c>
      <c r="AA5633" s="55">
        <v>0</v>
      </c>
      <c r="AB5633" s="55" t="s">
        <v>41</v>
      </c>
      <c r="AC5633" s="55">
        <v>8</v>
      </c>
      <c r="AD5633" s="55"/>
      <c r="AE5633" s="55">
        <v>7439921</v>
      </c>
      <c r="AF5633" s="55" t="s">
        <v>55</v>
      </c>
      <c r="AG5633" s="55">
        <v>7.0853400000000003E-4</v>
      </c>
      <c r="AH5633" s="57" t="s">
        <v>44</v>
      </c>
    </row>
    <row r="5634" spans="1:34" x14ac:dyDescent="0.25">
      <c r="A5634" s="54">
        <v>11217511</v>
      </c>
      <c r="B5634" s="55"/>
      <c r="C5634" s="55"/>
      <c r="D5634" s="55">
        <v>61082413</v>
      </c>
      <c r="E5634" s="55"/>
      <c r="F5634" s="55">
        <v>300</v>
      </c>
      <c r="G5634" s="55">
        <v>78704114</v>
      </c>
      <c r="H5634" s="55"/>
      <c r="I5634" s="55">
        <v>2275050011</v>
      </c>
      <c r="J5634" s="55">
        <v>2</v>
      </c>
      <c r="K5634" s="55" t="s">
        <v>34</v>
      </c>
      <c r="L5634" s="55" t="s">
        <v>95</v>
      </c>
      <c r="M5634" s="55">
        <v>34015</v>
      </c>
      <c r="N5634" s="55"/>
      <c r="O5634" s="55" t="s">
        <v>557</v>
      </c>
      <c r="P5634" s="55">
        <v>48811</v>
      </c>
      <c r="Q5634" s="55" t="s">
        <v>37</v>
      </c>
      <c r="R5634" s="55" t="s">
        <v>38</v>
      </c>
      <c r="S5634" s="55"/>
      <c r="T5634" s="55"/>
      <c r="U5634" s="55" t="s">
        <v>38</v>
      </c>
      <c r="V5634" s="55">
        <v>39.691499999999998</v>
      </c>
      <c r="W5634" s="55">
        <v>-75.143199999999993</v>
      </c>
      <c r="X5634" s="55" t="s">
        <v>39</v>
      </c>
      <c r="Y5634" s="55" t="s">
        <v>558</v>
      </c>
      <c r="Z5634" s="55" t="s">
        <v>34</v>
      </c>
      <c r="AA5634" s="55">
        <v>0</v>
      </c>
      <c r="AB5634" s="55" t="s">
        <v>41</v>
      </c>
      <c r="AC5634" s="55">
        <v>8</v>
      </c>
      <c r="AD5634" s="55"/>
      <c r="AE5634" s="55" t="s">
        <v>42</v>
      </c>
      <c r="AF5634" s="55" t="s">
        <v>43</v>
      </c>
      <c r="AG5634" s="55">
        <v>6.6079499999999996E-3</v>
      </c>
      <c r="AH5634" s="57" t="s">
        <v>44</v>
      </c>
    </row>
    <row r="5635" spans="1:34" x14ac:dyDescent="0.25">
      <c r="A5635" s="54">
        <v>11217511</v>
      </c>
      <c r="B5635" s="55"/>
      <c r="C5635" s="55"/>
      <c r="D5635" s="55">
        <v>61082413</v>
      </c>
      <c r="E5635" s="55"/>
      <c r="F5635" s="55">
        <v>300</v>
      </c>
      <c r="G5635" s="55">
        <v>78704114</v>
      </c>
      <c r="H5635" s="55"/>
      <c r="I5635" s="55">
        <v>2275050011</v>
      </c>
      <c r="J5635" s="55">
        <v>2</v>
      </c>
      <c r="K5635" s="55" t="s">
        <v>34</v>
      </c>
      <c r="L5635" s="55" t="s">
        <v>95</v>
      </c>
      <c r="M5635" s="55">
        <v>34015</v>
      </c>
      <c r="N5635" s="55"/>
      <c r="O5635" s="55" t="s">
        <v>557</v>
      </c>
      <c r="P5635" s="55">
        <v>48811</v>
      </c>
      <c r="Q5635" s="55" t="s">
        <v>37</v>
      </c>
      <c r="R5635" s="55" t="s">
        <v>38</v>
      </c>
      <c r="S5635" s="55"/>
      <c r="T5635" s="55"/>
      <c r="U5635" s="55" t="s">
        <v>38</v>
      </c>
      <c r="V5635" s="55">
        <v>39.691499999999998</v>
      </c>
      <c r="W5635" s="55">
        <v>-75.143199999999993</v>
      </c>
      <c r="X5635" s="55" t="s">
        <v>39</v>
      </c>
      <c r="Y5635" s="55" t="s">
        <v>558</v>
      </c>
      <c r="Z5635" s="55" t="s">
        <v>34</v>
      </c>
      <c r="AA5635" s="55">
        <v>0</v>
      </c>
      <c r="AB5635" s="55" t="s">
        <v>41</v>
      </c>
      <c r="AC5635" s="55">
        <v>8</v>
      </c>
      <c r="AD5635" s="55"/>
      <c r="AE5635" s="55" t="s">
        <v>45</v>
      </c>
      <c r="AF5635" s="55" t="s">
        <v>46</v>
      </c>
      <c r="AG5635" s="55">
        <v>4.39142E-4</v>
      </c>
      <c r="AH5635" s="57" t="s">
        <v>44</v>
      </c>
    </row>
    <row r="5636" spans="1:34" x14ac:dyDescent="0.25">
      <c r="A5636" s="54">
        <v>11217511</v>
      </c>
      <c r="B5636" s="55"/>
      <c r="C5636" s="55"/>
      <c r="D5636" s="55">
        <v>61082413</v>
      </c>
      <c r="E5636" s="55"/>
      <c r="F5636" s="55">
        <v>300</v>
      </c>
      <c r="G5636" s="55">
        <v>78704114</v>
      </c>
      <c r="H5636" s="55"/>
      <c r="I5636" s="55">
        <v>2275050011</v>
      </c>
      <c r="J5636" s="55">
        <v>2</v>
      </c>
      <c r="K5636" s="55" t="s">
        <v>34</v>
      </c>
      <c r="L5636" s="55" t="s">
        <v>95</v>
      </c>
      <c r="M5636" s="55">
        <v>34015</v>
      </c>
      <c r="N5636" s="55"/>
      <c r="O5636" s="55" t="s">
        <v>557</v>
      </c>
      <c r="P5636" s="55">
        <v>48811</v>
      </c>
      <c r="Q5636" s="55" t="s">
        <v>37</v>
      </c>
      <c r="R5636" s="55" t="s">
        <v>38</v>
      </c>
      <c r="S5636" s="55"/>
      <c r="T5636" s="55"/>
      <c r="U5636" s="55" t="s">
        <v>38</v>
      </c>
      <c r="V5636" s="55">
        <v>39.691499999999998</v>
      </c>
      <c r="W5636" s="55">
        <v>-75.143199999999993</v>
      </c>
      <c r="X5636" s="55" t="s">
        <v>39</v>
      </c>
      <c r="Y5636" s="55" t="s">
        <v>558</v>
      </c>
      <c r="Z5636" s="55" t="s">
        <v>34</v>
      </c>
      <c r="AA5636" s="55">
        <v>0</v>
      </c>
      <c r="AB5636" s="55" t="s">
        <v>41</v>
      </c>
      <c r="AC5636" s="55">
        <v>8</v>
      </c>
      <c r="AD5636" s="55"/>
      <c r="AE5636" s="55" t="s">
        <v>47</v>
      </c>
      <c r="AF5636" s="55" t="s">
        <v>48</v>
      </c>
      <c r="AG5636" s="55">
        <v>7.1722000000000001E-3</v>
      </c>
      <c r="AH5636" s="57" t="s">
        <v>44</v>
      </c>
    </row>
    <row r="5637" spans="1:34" x14ac:dyDescent="0.25">
      <c r="A5637" s="54">
        <v>11217511</v>
      </c>
      <c r="B5637" s="55"/>
      <c r="C5637" s="55"/>
      <c r="D5637" s="55">
        <v>61082413</v>
      </c>
      <c r="E5637" s="55"/>
      <c r="F5637" s="55">
        <v>300</v>
      </c>
      <c r="G5637" s="55">
        <v>78704114</v>
      </c>
      <c r="H5637" s="55"/>
      <c r="I5637" s="55">
        <v>2275050011</v>
      </c>
      <c r="J5637" s="55">
        <v>2</v>
      </c>
      <c r="K5637" s="55" t="s">
        <v>34</v>
      </c>
      <c r="L5637" s="55" t="s">
        <v>95</v>
      </c>
      <c r="M5637" s="55">
        <v>34015</v>
      </c>
      <c r="N5637" s="55"/>
      <c r="O5637" s="55" t="s">
        <v>557</v>
      </c>
      <c r="P5637" s="55">
        <v>48811</v>
      </c>
      <c r="Q5637" s="55" t="s">
        <v>37</v>
      </c>
      <c r="R5637" s="55" t="s">
        <v>38</v>
      </c>
      <c r="S5637" s="55"/>
      <c r="T5637" s="55"/>
      <c r="U5637" s="55" t="s">
        <v>38</v>
      </c>
      <c r="V5637" s="55">
        <v>39.691499999999998</v>
      </c>
      <c r="W5637" s="55">
        <v>-75.143199999999993</v>
      </c>
      <c r="X5637" s="55" t="s">
        <v>39</v>
      </c>
      <c r="Y5637" s="55" t="s">
        <v>558</v>
      </c>
      <c r="Z5637" s="55" t="s">
        <v>34</v>
      </c>
      <c r="AA5637" s="55">
        <v>0</v>
      </c>
      <c r="AB5637" s="55" t="s">
        <v>41</v>
      </c>
      <c r="AC5637" s="55">
        <v>8</v>
      </c>
      <c r="AD5637" s="55"/>
      <c r="AE5637" s="55" t="s">
        <v>49</v>
      </c>
      <c r="AF5637" s="55" t="s">
        <v>50</v>
      </c>
      <c r="AG5637" s="55">
        <v>1.0394499999999999E-2</v>
      </c>
      <c r="AH5637" s="57" t="s">
        <v>44</v>
      </c>
    </row>
    <row r="5638" spans="1:34" x14ac:dyDescent="0.25">
      <c r="A5638" s="54">
        <v>11217511</v>
      </c>
      <c r="B5638" s="55"/>
      <c r="C5638" s="55"/>
      <c r="D5638" s="55">
        <v>61082413</v>
      </c>
      <c r="E5638" s="55"/>
      <c r="F5638" s="55">
        <v>300</v>
      </c>
      <c r="G5638" s="55">
        <v>78704114</v>
      </c>
      <c r="H5638" s="55"/>
      <c r="I5638" s="55">
        <v>2275050011</v>
      </c>
      <c r="J5638" s="55">
        <v>2</v>
      </c>
      <c r="K5638" s="55" t="s">
        <v>34</v>
      </c>
      <c r="L5638" s="55" t="s">
        <v>95</v>
      </c>
      <c r="M5638" s="55">
        <v>34015</v>
      </c>
      <c r="N5638" s="55"/>
      <c r="O5638" s="55" t="s">
        <v>557</v>
      </c>
      <c r="P5638" s="55">
        <v>48811</v>
      </c>
      <c r="Q5638" s="55" t="s">
        <v>37</v>
      </c>
      <c r="R5638" s="55" t="s">
        <v>38</v>
      </c>
      <c r="S5638" s="55"/>
      <c r="T5638" s="55"/>
      <c r="U5638" s="55" t="s">
        <v>38</v>
      </c>
      <c r="V5638" s="55">
        <v>39.691499999999998</v>
      </c>
      <c r="W5638" s="55">
        <v>-75.143199999999993</v>
      </c>
      <c r="X5638" s="55" t="s">
        <v>39</v>
      </c>
      <c r="Y5638" s="55" t="s">
        <v>558</v>
      </c>
      <c r="Z5638" s="55" t="s">
        <v>34</v>
      </c>
      <c r="AA5638" s="55">
        <v>0</v>
      </c>
      <c r="AB5638" s="55" t="s">
        <v>41</v>
      </c>
      <c r="AC5638" s="55">
        <v>8</v>
      </c>
      <c r="AD5638" s="55"/>
      <c r="AE5638" s="55" t="s">
        <v>51</v>
      </c>
      <c r="AF5638" s="55" t="s">
        <v>52</v>
      </c>
      <c r="AG5638" s="55">
        <v>2.8544299999999998E-3</v>
      </c>
      <c r="AH5638" s="57" t="s">
        <v>44</v>
      </c>
    </row>
    <row r="5639" spans="1:34" x14ac:dyDescent="0.25">
      <c r="A5639" s="54">
        <v>11217511</v>
      </c>
      <c r="B5639" s="55"/>
      <c r="C5639" s="55"/>
      <c r="D5639" s="55">
        <v>61082413</v>
      </c>
      <c r="E5639" s="55"/>
      <c r="F5639" s="55">
        <v>300</v>
      </c>
      <c r="G5639" s="55">
        <v>78704114</v>
      </c>
      <c r="H5639" s="55"/>
      <c r="I5639" s="55">
        <v>2275050011</v>
      </c>
      <c r="J5639" s="55">
        <v>2</v>
      </c>
      <c r="K5639" s="55" t="s">
        <v>34</v>
      </c>
      <c r="L5639" s="55" t="s">
        <v>95</v>
      </c>
      <c r="M5639" s="55">
        <v>34015</v>
      </c>
      <c r="N5639" s="55"/>
      <c r="O5639" s="55" t="s">
        <v>557</v>
      </c>
      <c r="P5639" s="55">
        <v>48811</v>
      </c>
      <c r="Q5639" s="55" t="s">
        <v>37</v>
      </c>
      <c r="R5639" s="55" t="s">
        <v>38</v>
      </c>
      <c r="S5639" s="55"/>
      <c r="T5639" s="55"/>
      <c r="U5639" s="55" t="s">
        <v>38</v>
      </c>
      <c r="V5639" s="55">
        <v>39.691499999999998</v>
      </c>
      <c r="W5639" s="55">
        <v>-75.143199999999993</v>
      </c>
      <c r="X5639" s="55" t="s">
        <v>39</v>
      </c>
      <c r="Y5639" s="55" t="s">
        <v>558</v>
      </c>
      <c r="Z5639" s="55" t="s">
        <v>34</v>
      </c>
      <c r="AA5639" s="55">
        <v>0</v>
      </c>
      <c r="AB5639" s="55" t="s">
        <v>41</v>
      </c>
      <c r="AC5639" s="55">
        <v>8</v>
      </c>
      <c r="AD5639" s="55"/>
      <c r="AE5639" s="55" t="s">
        <v>53</v>
      </c>
      <c r="AF5639" s="55" t="s">
        <v>54</v>
      </c>
      <c r="AG5639" s="55">
        <v>0.527586</v>
      </c>
      <c r="AH5639" s="57" t="s">
        <v>44</v>
      </c>
    </row>
    <row r="5640" spans="1:34" x14ac:dyDescent="0.25">
      <c r="A5640" s="54">
        <v>11217511</v>
      </c>
      <c r="B5640" s="55"/>
      <c r="C5640" s="55"/>
      <c r="D5640" s="55">
        <v>61082413</v>
      </c>
      <c r="E5640" s="55"/>
      <c r="F5640" s="55">
        <v>300</v>
      </c>
      <c r="G5640" s="55">
        <v>78704114</v>
      </c>
      <c r="H5640" s="55"/>
      <c r="I5640" s="55">
        <v>2275050011</v>
      </c>
      <c r="J5640" s="55">
        <v>2</v>
      </c>
      <c r="K5640" s="55" t="s">
        <v>34</v>
      </c>
      <c r="L5640" s="55" t="s">
        <v>95</v>
      </c>
      <c r="M5640" s="55">
        <v>34015</v>
      </c>
      <c r="N5640" s="55"/>
      <c r="O5640" s="55" t="s">
        <v>557</v>
      </c>
      <c r="P5640" s="55">
        <v>48811</v>
      </c>
      <c r="Q5640" s="55" t="s">
        <v>37</v>
      </c>
      <c r="R5640" s="55" t="s">
        <v>38</v>
      </c>
      <c r="S5640" s="55"/>
      <c r="T5640" s="55"/>
      <c r="U5640" s="55" t="s">
        <v>38</v>
      </c>
      <c r="V5640" s="55">
        <v>39.691499999999998</v>
      </c>
      <c r="W5640" s="55">
        <v>-75.143199999999993</v>
      </c>
      <c r="X5640" s="55" t="s">
        <v>39</v>
      </c>
      <c r="Y5640" s="55" t="s">
        <v>558</v>
      </c>
      <c r="Z5640" s="55" t="s">
        <v>34</v>
      </c>
      <c r="AA5640" s="55">
        <v>0</v>
      </c>
      <c r="AB5640" s="55" t="s">
        <v>41</v>
      </c>
      <c r="AC5640" s="55">
        <v>8</v>
      </c>
      <c r="AD5640" s="55"/>
      <c r="AE5640" s="55">
        <v>7439921</v>
      </c>
      <c r="AF5640" s="55" t="s">
        <v>55</v>
      </c>
      <c r="AG5640" s="55">
        <v>6.7509000000000004E-4</v>
      </c>
      <c r="AH5640" s="57" t="s">
        <v>44</v>
      </c>
    </row>
    <row r="5641" spans="1:34" x14ac:dyDescent="0.25">
      <c r="A5641" s="54">
        <v>12320511</v>
      </c>
      <c r="B5641" s="55"/>
      <c r="C5641" s="55"/>
      <c r="D5641" s="55">
        <v>61750713</v>
      </c>
      <c r="E5641" s="55"/>
      <c r="F5641" s="55">
        <v>300</v>
      </c>
      <c r="G5641" s="55">
        <v>80027514</v>
      </c>
      <c r="H5641" s="55"/>
      <c r="I5641" s="55">
        <v>2275050011</v>
      </c>
      <c r="J5641" s="55">
        <v>2</v>
      </c>
      <c r="K5641" s="55" t="s">
        <v>34</v>
      </c>
      <c r="L5641" s="55" t="s">
        <v>35</v>
      </c>
      <c r="M5641" s="55">
        <v>34025</v>
      </c>
      <c r="N5641" s="55"/>
      <c r="O5641" s="55" t="s">
        <v>559</v>
      </c>
      <c r="P5641" s="55">
        <v>48811</v>
      </c>
      <c r="Q5641" s="55" t="s">
        <v>37</v>
      </c>
      <c r="R5641" s="55" t="s">
        <v>38</v>
      </c>
      <c r="S5641" s="55"/>
      <c r="T5641" s="55"/>
      <c r="U5641" s="55" t="s">
        <v>38</v>
      </c>
      <c r="V5641" s="55">
        <v>40.276499999999999</v>
      </c>
      <c r="W5641" s="55">
        <v>-74.388499999999993</v>
      </c>
      <c r="X5641" s="55" t="s">
        <v>39</v>
      </c>
      <c r="Y5641" s="55" t="s">
        <v>560</v>
      </c>
      <c r="Z5641" s="55" t="s">
        <v>34</v>
      </c>
      <c r="AA5641" s="55">
        <v>0</v>
      </c>
      <c r="AB5641" s="55" t="s">
        <v>41</v>
      </c>
      <c r="AC5641" s="55">
        <v>8</v>
      </c>
      <c r="AD5641" s="55"/>
      <c r="AE5641" s="55" t="s">
        <v>42</v>
      </c>
      <c r="AF5641" s="55" t="s">
        <v>43</v>
      </c>
      <c r="AG5641" s="55">
        <v>8.9583300000000005E-3</v>
      </c>
      <c r="AH5641" s="57" t="s">
        <v>44</v>
      </c>
    </row>
    <row r="5642" spans="1:34" x14ac:dyDescent="0.25">
      <c r="A5642" s="54">
        <v>12320511</v>
      </c>
      <c r="B5642" s="55"/>
      <c r="C5642" s="55"/>
      <c r="D5642" s="55">
        <v>61750713</v>
      </c>
      <c r="E5642" s="55"/>
      <c r="F5642" s="55">
        <v>300</v>
      </c>
      <c r="G5642" s="55">
        <v>80027514</v>
      </c>
      <c r="H5642" s="55"/>
      <c r="I5642" s="55">
        <v>2275050011</v>
      </c>
      <c r="J5642" s="55">
        <v>2</v>
      </c>
      <c r="K5642" s="55" t="s">
        <v>34</v>
      </c>
      <c r="L5642" s="55" t="s">
        <v>35</v>
      </c>
      <c r="M5642" s="55">
        <v>34025</v>
      </c>
      <c r="N5642" s="55"/>
      <c r="O5642" s="55" t="s">
        <v>559</v>
      </c>
      <c r="P5642" s="55">
        <v>48811</v>
      </c>
      <c r="Q5642" s="55" t="s">
        <v>37</v>
      </c>
      <c r="R5642" s="55" t="s">
        <v>38</v>
      </c>
      <c r="S5642" s="55"/>
      <c r="T5642" s="55"/>
      <c r="U5642" s="55" t="s">
        <v>38</v>
      </c>
      <c r="V5642" s="55">
        <v>40.276499999999999</v>
      </c>
      <c r="W5642" s="55">
        <v>-74.388499999999993</v>
      </c>
      <c r="X5642" s="55" t="s">
        <v>39</v>
      </c>
      <c r="Y5642" s="55" t="s">
        <v>560</v>
      </c>
      <c r="Z5642" s="55" t="s">
        <v>34</v>
      </c>
      <c r="AA5642" s="55">
        <v>0</v>
      </c>
      <c r="AB5642" s="55" t="s">
        <v>41</v>
      </c>
      <c r="AC5642" s="55">
        <v>8</v>
      </c>
      <c r="AD5642" s="55"/>
      <c r="AE5642" s="55" t="s">
        <v>45</v>
      </c>
      <c r="AF5642" s="55" t="s">
        <v>46</v>
      </c>
      <c r="AG5642" s="55">
        <v>5.9533999999999998E-4</v>
      </c>
      <c r="AH5642" s="57" t="s">
        <v>44</v>
      </c>
    </row>
    <row r="5643" spans="1:34" x14ac:dyDescent="0.25">
      <c r="A5643" s="54">
        <v>12320511</v>
      </c>
      <c r="B5643" s="55"/>
      <c r="C5643" s="55"/>
      <c r="D5643" s="55">
        <v>61750713</v>
      </c>
      <c r="E5643" s="55"/>
      <c r="F5643" s="55">
        <v>300</v>
      </c>
      <c r="G5643" s="55">
        <v>80027514</v>
      </c>
      <c r="H5643" s="55"/>
      <c r="I5643" s="55">
        <v>2275050011</v>
      </c>
      <c r="J5643" s="55">
        <v>2</v>
      </c>
      <c r="K5643" s="55" t="s">
        <v>34</v>
      </c>
      <c r="L5643" s="55" t="s">
        <v>35</v>
      </c>
      <c r="M5643" s="55">
        <v>34025</v>
      </c>
      <c r="N5643" s="55"/>
      <c r="O5643" s="55" t="s">
        <v>559</v>
      </c>
      <c r="P5643" s="55">
        <v>48811</v>
      </c>
      <c r="Q5643" s="55" t="s">
        <v>37</v>
      </c>
      <c r="R5643" s="55" t="s">
        <v>38</v>
      </c>
      <c r="S5643" s="55"/>
      <c r="T5643" s="55"/>
      <c r="U5643" s="55" t="s">
        <v>38</v>
      </c>
      <c r="V5643" s="55">
        <v>40.276499999999999</v>
      </c>
      <c r="W5643" s="55">
        <v>-74.388499999999993</v>
      </c>
      <c r="X5643" s="55" t="s">
        <v>39</v>
      </c>
      <c r="Y5643" s="55" t="s">
        <v>560</v>
      </c>
      <c r="Z5643" s="55" t="s">
        <v>34</v>
      </c>
      <c r="AA5643" s="55">
        <v>0</v>
      </c>
      <c r="AB5643" s="55" t="s">
        <v>41</v>
      </c>
      <c r="AC5643" s="55">
        <v>8</v>
      </c>
      <c r="AD5643" s="55"/>
      <c r="AE5643" s="55" t="s">
        <v>47</v>
      </c>
      <c r="AF5643" s="55" t="s">
        <v>48</v>
      </c>
      <c r="AG5643" s="55">
        <v>9.7232800000000008E-3</v>
      </c>
      <c r="AH5643" s="57" t="s">
        <v>44</v>
      </c>
    </row>
    <row r="5644" spans="1:34" x14ac:dyDescent="0.25">
      <c r="A5644" s="54">
        <v>12320511</v>
      </c>
      <c r="B5644" s="55"/>
      <c r="C5644" s="55"/>
      <c r="D5644" s="55">
        <v>61750713</v>
      </c>
      <c r="E5644" s="55"/>
      <c r="F5644" s="55">
        <v>300</v>
      </c>
      <c r="G5644" s="55">
        <v>80027514</v>
      </c>
      <c r="H5644" s="55"/>
      <c r="I5644" s="55">
        <v>2275050011</v>
      </c>
      <c r="J5644" s="55">
        <v>2</v>
      </c>
      <c r="K5644" s="55" t="s">
        <v>34</v>
      </c>
      <c r="L5644" s="55" t="s">
        <v>35</v>
      </c>
      <c r="M5644" s="55">
        <v>34025</v>
      </c>
      <c r="N5644" s="55"/>
      <c r="O5644" s="55" t="s">
        <v>559</v>
      </c>
      <c r="P5644" s="55">
        <v>48811</v>
      </c>
      <c r="Q5644" s="55" t="s">
        <v>37</v>
      </c>
      <c r="R5644" s="55" t="s">
        <v>38</v>
      </c>
      <c r="S5644" s="55"/>
      <c r="T5644" s="55"/>
      <c r="U5644" s="55" t="s">
        <v>38</v>
      </c>
      <c r="V5644" s="55">
        <v>40.276499999999999</v>
      </c>
      <c r="W5644" s="55">
        <v>-74.388499999999993</v>
      </c>
      <c r="X5644" s="55" t="s">
        <v>39</v>
      </c>
      <c r="Y5644" s="55" t="s">
        <v>560</v>
      </c>
      <c r="Z5644" s="55" t="s">
        <v>34</v>
      </c>
      <c r="AA5644" s="55">
        <v>0</v>
      </c>
      <c r="AB5644" s="55" t="s">
        <v>41</v>
      </c>
      <c r="AC5644" s="55">
        <v>8</v>
      </c>
      <c r="AD5644" s="55"/>
      <c r="AE5644" s="55" t="s">
        <v>49</v>
      </c>
      <c r="AF5644" s="55" t="s">
        <v>50</v>
      </c>
      <c r="AG5644" s="55">
        <v>1.40917E-2</v>
      </c>
      <c r="AH5644" s="57" t="s">
        <v>44</v>
      </c>
    </row>
    <row r="5645" spans="1:34" x14ac:dyDescent="0.25">
      <c r="A5645" s="54">
        <v>12320511</v>
      </c>
      <c r="B5645" s="55"/>
      <c r="C5645" s="55"/>
      <c r="D5645" s="55">
        <v>61750713</v>
      </c>
      <c r="E5645" s="55"/>
      <c r="F5645" s="55">
        <v>300</v>
      </c>
      <c r="G5645" s="55">
        <v>80027514</v>
      </c>
      <c r="H5645" s="55"/>
      <c r="I5645" s="55">
        <v>2275050011</v>
      </c>
      <c r="J5645" s="55">
        <v>2</v>
      </c>
      <c r="K5645" s="55" t="s">
        <v>34</v>
      </c>
      <c r="L5645" s="55" t="s">
        <v>35</v>
      </c>
      <c r="M5645" s="55">
        <v>34025</v>
      </c>
      <c r="N5645" s="55"/>
      <c r="O5645" s="55" t="s">
        <v>559</v>
      </c>
      <c r="P5645" s="55">
        <v>48811</v>
      </c>
      <c r="Q5645" s="55" t="s">
        <v>37</v>
      </c>
      <c r="R5645" s="55" t="s">
        <v>38</v>
      </c>
      <c r="S5645" s="55"/>
      <c r="T5645" s="55"/>
      <c r="U5645" s="55" t="s">
        <v>38</v>
      </c>
      <c r="V5645" s="55">
        <v>40.276499999999999</v>
      </c>
      <c r="W5645" s="55">
        <v>-74.388499999999993</v>
      </c>
      <c r="X5645" s="55" t="s">
        <v>39</v>
      </c>
      <c r="Y5645" s="55" t="s">
        <v>560</v>
      </c>
      <c r="Z5645" s="55" t="s">
        <v>34</v>
      </c>
      <c r="AA5645" s="55">
        <v>0</v>
      </c>
      <c r="AB5645" s="55" t="s">
        <v>41</v>
      </c>
      <c r="AC5645" s="55">
        <v>8</v>
      </c>
      <c r="AD5645" s="55"/>
      <c r="AE5645" s="55" t="s">
        <v>51</v>
      </c>
      <c r="AF5645" s="55" t="s">
        <v>52</v>
      </c>
      <c r="AG5645" s="55">
        <v>3.8697100000000002E-3</v>
      </c>
      <c r="AH5645" s="57" t="s">
        <v>44</v>
      </c>
    </row>
    <row r="5646" spans="1:34" x14ac:dyDescent="0.25">
      <c r="A5646" s="54">
        <v>12320511</v>
      </c>
      <c r="B5646" s="55"/>
      <c r="C5646" s="55"/>
      <c r="D5646" s="55">
        <v>61750713</v>
      </c>
      <c r="E5646" s="55"/>
      <c r="F5646" s="55">
        <v>300</v>
      </c>
      <c r="G5646" s="55">
        <v>80027514</v>
      </c>
      <c r="H5646" s="55"/>
      <c r="I5646" s="55">
        <v>2275050011</v>
      </c>
      <c r="J5646" s="55">
        <v>2</v>
      </c>
      <c r="K5646" s="55" t="s">
        <v>34</v>
      </c>
      <c r="L5646" s="55" t="s">
        <v>35</v>
      </c>
      <c r="M5646" s="55">
        <v>34025</v>
      </c>
      <c r="N5646" s="55"/>
      <c r="O5646" s="55" t="s">
        <v>559</v>
      </c>
      <c r="P5646" s="55">
        <v>48811</v>
      </c>
      <c r="Q5646" s="55" t="s">
        <v>37</v>
      </c>
      <c r="R5646" s="55" t="s">
        <v>38</v>
      </c>
      <c r="S5646" s="55"/>
      <c r="T5646" s="55"/>
      <c r="U5646" s="55" t="s">
        <v>38</v>
      </c>
      <c r="V5646" s="55">
        <v>40.276499999999999</v>
      </c>
      <c r="W5646" s="55">
        <v>-74.388499999999993</v>
      </c>
      <c r="X5646" s="55" t="s">
        <v>39</v>
      </c>
      <c r="Y5646" s="55" t="s">
        <v>560</v>
      </c>
      <c r="Z5646" s="55" t="s">
        <v>34</v>
      </c>
      <c r="AA5646" s="55">
        <v>0</v>
      </c>
      <c r="AB5646" s="55" t="s">
        <v>41</v>
      </c>
      <c r="AC5646" s="55">
        <v>8</v>
      </c>
      <c r="AD5646" s="55"/>
      <c r="AE5646" s="55" t="s">
        <v>53</v>
      </c>
      <c r="AF5646" s="55" t="s">
        <v>54</v>
      </c>
      <c r="AG5646" s="55">
        <v>0.71524200000000004</v>
      </c>
      <c r="AH5646" s="57" t="s">
        <v>44</v>
      </c>
    </row>
    <row r="5647" spans="1:34" x14ac:dyDescent="0.25">
      <c r="A5647" s="54">
        <v>12320511</v>
      </c>
      <c r="B5647" s="55"/>
      <c r="C5647" s="55"/>
      <c r="D5647" s="55">
        <v>61750713</v>
      </c>
      <c r="E5647" s="55"/>
      <c r="F5647" s="55">
        <v>300</v>
      </c>
      <c r="G5647" s="55">
        <v>80027514</v>
      </c>
      <c r="H5647" s="55"/>
      <c r="I5647" s="55">
        <v>2275050011</v>
      </c>
      <c r="J5647" s="55">
        <v>2</v>
      </c>
      <c r="K5647" s="55" t="s">
        <v>34</v>
      </c>
      <c r="L5647" s="55" t="s">
        <v>35</v>
      </c>
      <c r="M5647" s="55">
        <v>34025</v>
      </c>
      <c r="N5647" s="55"/>
      <c r="O5647" s="55" t="s">
        <v>559</v>
      </c>
      <c r="P5647" s="55">
        <v>48811</v>
      </c>
      <c r="Q5647" s="55" t="s">
        <v>37</v>
      </c>
      <c r="R5647" s="55" t="s">
        <v>38</v>
      </c>
      <c r="S5647" s="55"/>
      <c r="T5647" s="55"/>
      <c r="U5647" s="55" t="s">
        <v>38</v>
      </c>
      <c r="V5647" s="55">
        <v>40.276499999999999</v>
      </c>
      <c r="W5647" s="55">
        <v>-74.388499999999993</v>
      </c>
      <c r="X5647" s="55" t="s">
        <v>39</v>
      </c>
      <c r="Y5647" s="55" t="s">
        <v>560</v>
      </c>
      <c r="Z5647" s="55" t="s">
        <v>34</v>
      </c>
      <c r="AA5647" s="55">
        <v>0</v>
      </c>
      <c r="AB5647" s="55" t="s">
        <v>41</v>
      </c>
      <c r="AC5647" s="55">
        <v>8</v>
      </c>
      <c r="AD5647" s="55"/>
      <c r="AE5647" s="55">
        <v>7439921</v>
      </c>
      <c r="AF5647" s="55" t="s">
        <v>55</v>
      </c>
      <c r="AG5647" s="55">
        <v>9.1521199999999999E-4</v>
      </c>
      <c r="AH5647" s="57" t="s">
        <v>44</v>
      </c>
    </row>
    <row r="5648" spans="1:34" x14ac:dyDescent="0.25">
      <c r="A5648" s="54">
        <v>11711711</v>
      </c>
      <c r="B5648" s="55"/>
      <c r="C5648" s="55"/>
      <c r="D5648" s="55">
        <v>61223813</v>
      </c>
      <c r="E5648" s="55"/>
      <c r="F5648" s="55">
        <v>300</v>
      </c>
      <c r="G5648" s="55">
        <v>78985714</v>
      </c>
      <c r="H5648" s="55"/>
      <c r="I5648" s="55">
        <v>2275050011</v>
      </c>
      <c r="J5648" s="55">
        <v>2</v>
      </c>
      <c r="K5648" s="55" t="s">
        <v>34</v>
      </c>
      <c r="L5648" s="55" t="s">
        <v>87</v>
      </c>
      <c r="M5648" s="55">
        <v>34011</v>
      </c>
      <c r="N5648" s="55"/>
      <c r="O5648" s="55" t="s">
        <v>561</v>
      </c>
      <c r="P5648" s="55">
        <v>48811</v>
      </c>
      <c r="Q5648" s="55" t="s">
        <v>37</v>
      </c>
      <c r="R5648" s="55" t="s">
        <v>38</v>
      </c>
      <c r="S5648" s="55"/>
      <c r="T5648" s="55"/>
      <c r="U5648" s="55" t="s">
        <v>38</v>
      </c>
      <c r="V5648" s="55">
        <v>39.318199999999997</v>
      </c>
      <c r="W5648" s="55">
        <v>-75.206299999999999</v>
      </c>
      <c r="X5648" s="55" t="s">
        <v>39</v>
      </c>
      <c r="Y5648" s="55" t="s">
        <v>562</v>
      </c>
      <c r="Z5648" s="55" t="s">
        <v>34</v>
      </c>
      <c r="AA5648" s="55">
        <v>0</v>
      </c>
      <c r="AB5648" s="55" t="s">
        <v>41</v>
      </c>
      <c r="AC5648" s="55">
        <v>8</v>
      </c>
      <c r="AD5648" s="55"/>
      <c r="AE5648" s="55" t="s">
        <v>42</v>
      </c>
      <c r="AF5648" s="55" t="s">
        <v>43</v>
      </c>
      <c r="AG5648" s="55">
        <v>6.1432500000000003E-3</v>
      </c>
      <c r="AH5648" s="57" t="s">
        <v>44</v>
      </c>
    </row>
    <row r="5649" spans="1:34" x14ac:dyDescent="0.25">
      <c r="A5649" s="54">
        <v>11711711</v>
      </c>
      <c r="B5649" s="55"/>
      <c r="C5649" s="55"/>
      <c r="D5649" s="55">
        <v>61223813</v>
      </c>
      <c r="E5649" s="55"/>
      <c r="F5649" s="55">
        <v>300</v>
      </c>
      <c r="G5649" s="55">
        <v>78985714</v>
      </c>
      <c r="H5649" s="55"/>
      <c r="I5649" s="55">
        <v>2275050011</v>
      </c>
      <c r="J5649" s="55">
        <v>2</v>
      </c>
      <c r="K5649" s="55" t="s">
        <v>34</v>
      </c>
      <c r="L5649" s="55" t="s">
        <v>87</v>
      </c>
      <c r="M5649" s="55">
        <v>34011</v>
      </c>
      <c r="N5649" s="55"/>
      <c r="O5649" s="55" t="s">
        <v>561</v>
      </c>
      <c r="P5649" s="55">
        <v>48811</v>
      </c>
      <c r="Q5649" s="55" t="s">
        <v>37</v>
      </c>
      <c r="R5649" s="55" t="s">
        <v>38</v>
      </c>
      <c r="S5649" s="55"/>
      <c r="T5649" s="55"/>
      <c r="U5649" s="55" t="s">
        <v>38</v>
      </c>
      <c r="V5649" s="55">
        <v>39.318199999999997</v>
      </c>
      <c r="W5649" s="55">
        <v>-75.206299999999999</v>
      </c>
      <c r="X5649" s="55" t="s">
        <v>39</v>
      </c>
      <c r="Y5649" s="55" t="s">
        <v>562</v>
      </c>
      <c r="Z5649" s="55" t="s">
        <v>34</v>
      </c>
      <c r="AA5649" s="55">
        <v>0</v>
      </c>
      <c r="AB5649" s="55" t="s">
        <v>41</v>
      </c>
      <c r="AC5649" s="55">
        <v>8</v>
      </c>
      <c r="AD5649" s="55"/>
      <c r="AE5649" s="55" t="s">
        <v>45</v>
      </c>
      <c r="AF5649" s="55" t="s">
        <v>46</v>
      </c>
      <c r="AG5649" s="55">
        <v>4.0826000000000002E-4</v>
      </c>
      <c r="AH5649" s="57" t="s">
        <v>44</v>
      </c>
    </row>
    <row r="5650" spans="1:34" x14ac:dyDescent="0.25">
      <c r="A5650" s="54">
        <v>11711711</v>
      </c>
      <c r="B5650" s="55"/>
      <c r="C5650" s="55"/>
      <c r="D5650" s="55">
        <v>61223813</v>
      </c>
      <c r="E5650" s="55"/>
      <c r="F5650" s="55">
        <v>300</v>
      </c>
      <c r="G5650" s="55">
        <v>78985714</v>
      </c>
      <c r="H5650" s="55"/>
      <c r="I5650" s="55">
        <v>2275050011</v>
      </c>
      <c r="J5650" s="55">
        <v>2</v>
      </c>
      <c r="K5650" s="55" t="s">
        <v>34</v>
      </c>
      <c r="L5650" s="55" t="s">
        <v>87</v>
      </c>
      <c r="M5650" s="55">
        <v>34011</v>
      </c>
      <c r="N5650" s="55"/>
      <c r="O5650" s="55" t="s">
        <v>561</v>
      </c>
      <c r="P5650" s="55">
        <v>48811</v>
      </c>
      <c r="Q5650" s="55" t="s">
        <v>37</v>
      </c>
      <c r="R5650" s="55" t="s">
        <v>38</v>
      </c>
      <c r="S5650" s="55"/>
      <c r="T5650" s="55"/>
      <c r="U5650" s="55" t="s">
        <v>38</v>
      </c>
      <c r="V5650" s="55">
        <v>39.318199999999997</v>
      </c>
      <c r="W5650" s="55">
        <v>-75.206299999999999</v>
      </c>
      <c r="X5650" s="55" t="s">
        <v>39</v>
      </c>
      <c r="Y5650" s="55" t="s">
        <v>562</v>
      </c>
      <c r="Z5650" s="55" t="s">
        <v>34</v>
      </c>
      <c r="AA5650" s="55">
        <v>0</v>
      </c>
      <c r="AB5650" s="55" t="s">
        <v>41</v>
      </c>
      <c r="AC5650" s="55">
        <v>8</v>
      </c>
      <c r="AD5650" s="55"/>
      <c r="AE5650" s="55" t="s">
        <v>47</v>
      </c>
      <c r="AF5650" s="55" t="s">
        <v>48</v>
      </c>
      <c r="AG5650" s="55">
        <v>6.6678299999999996E-3</v>
      </c>
      <c r="AH5650" s="57" t="s">
        <v>44</v>
      </c>
    </row>
    <row r="5651" spans="1:34" x14ac:dyDescent="0.25">
      <c r="A5651" s="54">
        <v>11711711</v>
      </c>
      <c r="B5651" s="55"/>
      <c r="C5651" s="55"/>
      <c r="D5651" s="55">
        <v>61223813</v>
      </c>
      <c r="E5651" s="55"/>
      <c r="F5651" s="55">
        <v>300</v>
      </c>
      <c r="G5651" s="55">
        <v>78985714</v>
      </c>
      <c r="H5651" s="55"/>
      <c r="I5651" s="55">
        <v>2275050011</v>
      </c>
      <c r="J5651" s="55">
        <v>2</v>
      </c>
      <c r="K5651" s="55" t="s">
        <v>34</v>
      </c>
      <c r="L5651" s="55" t="s">
        <v>87</v>
      </c>
      <c r="M5651" s="55">
        <v>34011</v>
      </c>
      <c r="N5651" s="55"/>
      <c r="O5651" s="55" t="s">
        <v>561</v>
      </c>
      <c r="P5651" s="55">
        <v>48811</v>
      </c>
      <c r="Q5651" s="55" t="s">
        <v>37</v>
      </c>
      <c r="R5651" s="55" t="s">
        <v>38</v>
      </c>
      <c r="S5651" s="55"/>
      <c r="T5651" s="55"/>
      <c r="U5651" s="55" t="s">
        <v>38</v>
      </c>
      <c r="V5651" s="55">
        <v>39.318199999999997</v>
      </c>
      <c r="W5651" s="55">
        <v>-75.206299999999999</v>
      </c>
      <c r="X5651" s="55" t="s">
        <v>39</v>
      </c>
      <c r="Y5651" s="55" t="s">
        <v>562</v>
      </c>
      <c r="Z5651" s="55" t="s">
        <v>34</v>
      </c>
      <c r="AA5651" s="55">
        <v>0</v>
      </c>
      <c r="AB5651" s="55" t="s">
        <v>41</v>
      </c>
      <c r="AC5651" s="55">
        <v>8</v>
      </c>
      <c r="AD5651" s="55"/>
      <c r="AE5651" s="55" t="s">
        <v>49</v>
      </c>
      <c r="AF5651" s="55" t="s">
        <v>50</v>
      </c>
      <c r="AG5651" s="55">
        <v>9.6635200000000001E-3</v>
      </c>
      <c r="AH5651" s="57" t="s">
        <v>44</v>
      </c>
    </row>
    <row r="5652" spans="1:34" x14ac:dyDescent="0.25">
      <c r="A5652" s="54">
        <v>11711711</v>
      </c>
      <c r="B5652" s="55"/>
      <c r="C5652" s="55"/>
      <c r="D5652" s="55">
        <v>61223813</v>
      </c>
      <c r="E5652" s="55"/>
      <c r="F5652" s="55">
        <v>300</v>
      </c>
      <c r="G5652" s="55">
        <v>78985714</v>
      </c>
      <c r="H5652" s="55"/>
      <c r="I5652" s="55">
        <v>2275050011</v>
      </c>
      <c r="J5652" s="55">
        <v>2</v>
      </c>
      <c r="K5652" s="55" t="s">
        <v>34</v>
      </c>
      <c r="L5652" s="55" t="s">
        <v>87</v>
      </c>
      <c r="M5652" s="55">
        <v>34011</v>
      </c>
      <c r="N5652" s="55"/>
      <c r="O5652" s="55" t="s">
        <v>561</v>
      </c>
      <c r="P5652" s="55">
        <v>48811</v>
      </c>
      <c r="Q5652" s="55" t="s">
        <v>37</v>
      </c>
      <c r="R5652" s="55" t="s">
        <v>38</v>
      </c>
      <c r="S5652" s="55"/>
      <c r="T5652" s="55"/>
      <c r="U5652" s="55" t="s">
        <v>38</v>
      </c>
      <c r="V5652" s="55">
        <v>39.318199999999997</v>
      </c>
      <c r="W5652" s="55">
        <v>-75.206299999999999</v>
      </c>
      <c r="X5652" s="55" t="s">
        <v>39</v>
      </c>
      <c r="Y5652" s="55" t="s">
        <v>562</v>
      </c>
      <c r="Z5652" s="55" t="s">
        <v>34</v>
      </c>
      <c r="AA5652" s="55">
        <v>0</v>
      </c>
      <c r="AB5652" s="55" t="s">
        <v>41</v>
      </c>
      <c r="AC5652" s="55">
        <v>8</v>
      </c>
      <c r="AD5652" s="55"/>
      <c r="AE5652" s="55" t="s">
        <v>51</v>
      </c>
      <c r="AF5652" s="55" t="s">
        <v>52</v>
      </c>
      <c r="AG5652" s="55">
        <v>2.6536900000000002E-3</v>
      </c>
      <c r="AH5652" s="57" t="s">
        <v>44</v>
      </c>
    </row>
    <row r="5653" spans="1:34" x14ac:dyDescent="0.25">
      <c r="A5653" s="54">
        <v>11711711</v>
      </c>
      <c r="B5653" s="55"/>
      <c r="C5653" s="55"/>
      <c r="D5653" s="55">
        <v>61223813</v>
      </c>
      <c r="E5653" s="55"/>
      <c r="F5653" s="55">
        <v>300</v>
      </c>
      <c r="G5653" s="55">
        <v>78985714</v>
      </c>
      <c r="H5653" s="55"/>
      <c r="I5653" s="55">
        <v>2275050011</v>
      </c>
      <c r="J5653" s="55">
        <v>2</v>
      </c>
      <c r="K5653" s="55" t="s">
        <v>34</v>
      </c>
      <c r="L5653" s="55" t="s">
        <v>87</v>
      </c>
      <c r="M5653" s="55">
        <v>34011</v>
      </c>
      <c r="N5653" s="55"/>
      <c r="O5653" s="55" t="s">
        <v>561</v>
      </c>
      <c r="P5653" s="55">
        <v>48811</v>
      </c>
      <c r="Q5653" s="55" t="s">
        <v>37</v>
      </c>
      <c r="R5653" s="55" t="s">
        <v>38</v>
      </c>
      <c r="S5653" s="55"/>
      <c r="T5653" s="55"/>
      <c r="U5653" s="55" t="s">
        <v>38</v>
      </c>
      <c r="V5653" s="55">
        <v>39.318199999999997</v>
      </c>
      <c r="W5653" s="55">
        <v>-75.206299999999999</v>
      </c>
      <c r="X5653" s="55" t="s">
        <v>39</v>
      </c>
      <c r="Y5653" s="55" t="s">
        <v>562</v>
      </c>
      <c r="Z5653" s="55" t="s">
        <v>34</v>
      </c>
      <c r="AA5653" s="55">
        <v>0</v>
      </c>
      <c r="AB5653" s="55" t="s">
        <v>41</v>
      </c>
      <c r="AC5653" s="55">
        <v>8</v>
      </c>
      <c r="AD5653" s="55"/>
      <c r="AE5653" s="55" t="s">
        <v>53</v>
      </c>
      <c r="AF5653" s="55" t="s">
        <v>54</v>
      </c>
      <c r="AG5653" s="55">
        <v>0.49048399999999998</v>
      </c>
      <c r="AH5653" s="57" t="s">
        <v>44</v>
      </c>
    </row>
    <row r="5654" spans="1:34" x14ac:dyDescent="0.25">
      <c r="A5654" s="54">
        <v>11711711</v>
      </c>
      <c r="B5654" s="55"/>
      <c r="C5654" s="55"/>
      <c r="D5654" s="55">
        <v>61223813</v>
      </c>
      <c r="E5654" s="55"/>
      <c r="F5654" s="55">
        <v>300</v>
      </c>
      <c r="G5654" s="55">
        <v>78985714</v>
      </c>
      <c r="H5654" s="55"/>
      <c r="I5654" s="55">
        <v>2275050011</v>
      </c>
      <c r="J5654" s="55">
        <v>2</v>
      </c>
      <c r="K5654" s="55" t="s">
        <v>34</v>
      </c>
      <c r="L5654" s="55" t="s">
        <v>87</v>
      </c>
      <c r="M5654" s="55">
        <v>34011</v>
      </c>
      <c r="N5654" s="55"/>
      <c r="O5654" s="55" t="s">
        <v>561</v>
      </c>
      <c r="P5654" s="55">
        <v>48811</v>
      </c>
      <c r="Q5654" s="55" t="s">
        <v>37</v>
      </c>
      <c r="R5654" s="55" t="s">
        <v>38</v>
      </c>
      <c r="S5654" s="55"/>
      <c r="T5654" s="55"/>
      <c r="U5654" s="55" t="s">
        <v>38</v>
      </c>
      <c r="V5654" s="55">
        <v>39.318199999999997</v>
      </c>
      <c r="W5654" s="55">
        <v>-75.206299999999999</v>
      </c>
      <c r="X5654" s="55" t="s">
        <v>39</v>
      </c>
      <c r="Y5654" s="55" t="s">
        <v>562</v>
      </c>
      <c r="Z5654" s="55" t="s">
        <v>34</v>
      </c>
      <c r="AA5654" s="55">
        <v>0</v>
      </c>
      <c r="AB5654" s="55" t="s">
        <v>41</v>
      </c>
      <c r="AC5654" s="55">
        <v>8</v>
      </c>
      <c r="AD5654" s="55"/>
      <c r="AE5654" s="55">
        <v>7439921</v>
      </c>
      <c r="AF5654" s="55" t="s">
        <v>55</v>
      </c>
      <c r="AG5654" s="55">
        <v>6.2761499999999999E-4</v>
      </c>
      <c r="AH5654" s="57" t="s">
        <v>44</v>
      </c>
    </row>
    <row r="5655" spans="1:34" x14ac:dyDescent="0.25">
      <c r="A5655" s="54">
        <v>11533611</v>
      </c>
      <c r="B5655" s="55"/>
      <c r="C5655" s="55"/>
      <c r="D5655" s="55">
        <v>60519213</v>
      </c>
      <c r="E5655" s="55"/>
      <c r="F5655" s="55">
        <v>300</v>
      </c>
      <c r="G5655" s="55">
        <v>77580214</v>
      </c>
      <c r="H5655" s="55"/>
      <c r="I5655" s="55">
        <v>2275050012</v>
      </c>
      <c r="J5655" s="55">
        <v>2</v>
      </c>
      <c r="K5655" s="55" t="s">
        <v>34</v>
      </c>
      <c r="L5655" s="55" t="s">
        <v>98</v>
      </c>
      <c r="M5655" s="55">
        <v>34001</v>
      </c>
      <c r="N5655" s="55"/>
      <c r="O5655" s="55" t="s">
        <v>168</v>
      </c>
      <c r="P5655" s="55">
        <v>48811</v>
      </c>
      <c r="Q5655" s="55" t="s">
        <v>37</v>
      </c>
      <c r="R5655" s="55" t="s">
        <v>38</v>
      </c>
      <c r="S5655" s="55"/>
      <c r="T5655" s="55"/>
      <c r="U5655" s="55" t="s">
        <v>38</v>
      </c>
      <c r="V5655" s="55">
        <v>39.358600000000003</v>
      </c>
      <c r="W5655" s="55">
        <v>-74.434399999999997</v>
      </c>
      <c r="X5655" s="55" t="s">
        <v>39</v>
      </c>
      <c r="Y5655" s="55" t="s">
        <v>100</v>
      </c>
      <c r="Z5655" s="55" t="s">
        <v>34</v>
      </c>
      <c r="AA5655" s="55">
        <v>0</v>
      </c>
      <c r="AB5655" s="55" t="s">
        <v>41</v>
      </c>
      <c r="AC5655" s="55">
        <v>8</v>
      </c>
      <c r="AD5655" s="55"/>
      <c r="AE5655" s="55" t="s">
        <v>42</v>
      </c>
      <c r="AF5655" s="55" t="s">
        <v>43</v>
      </c>
      <c r="AG5655" s="55">
        <v>1.1376499999999999E-2</v>
      </c>
      <c r="AH5655" s="57" t="s">
        <v>44</v>
      </c>
    </row>
    <row r="5656" spans="1:34" x14ac:dyDescent="0.25">
      <c r="A5656" s="54">
        <v>11533611</v>
      </c>
      <c r="B5656" s="55"/>
      <c r="C5656" s="55"/>
      <c r="D5656" s="55">
        <v>60519213</v>
      </c>
      <c r="E5656" s="55"/>
      <c r="F5656" s="55">
        <v>300</v>
      </c>
      <c r="G5656" s="55">
        <v>77580114</v>
      </c>
      <c r="H5656" s="55"/>
      <c r="I5656" s="55">
        <v>2275050011</v>
      </c>
      <c r="J5656" s="55">
        <v>2</v>
      </c>
      <c r="K5656" s="55" t="s">
        <v>34</v>
      </c>
      <c r="L5656" s="55" t="s">
        <v>98</v>
      </c>
      <c r="M5656" s="55">
        <v>34001</v>
      </c>
      <c r="N5656" s="55"/>
      <c r="O5656" s="55" t="s">
        <v>168</v>
      </c>
      <c r="P5656" s="55">
        <v>48811</v>
      </c>
      <c r="Q5656" s="55" t="s">
        <v>37</v>
      </c>
      <c r="R5656" s="55" t="s">
        <v>38</v>
      </c>
      <c r="S5656" s="55"/>
      <c r="T5656" s="55"/>
      <c r="U5656" s="55" t="s">
        <v>38</v>
      </c>
      <c r="V5656" s="55">
        <v>39.358600000000003</v>
      </c>
      <c r="W5656" s="55">
        <v>-74.434399999999997</v>
      </c>
      <c r="X5656" s="55" t="s">
        <v>39</v>
      </c>
      <c r="Y5656" s="55" t="s">
        <v>100</v>
      </c>
      <c r="Z5656" s="55" t="s">
        <v>34</v>
      </c>
      <c r="AA5656" s="55">
        <v>0</v>
      </c>
      <c r="AB5656" s="55" t="s">
        <v>41</v>
      </c>
      <c r="AC5656" s="55">
        <v>8</v>
      </c>
      <c r="AD5656" s="55"/>
      <c r="AE5656" s="55" t="s">
        <v>42</v>
      </c>
      <c r="AF5656" s="55" t="s">
        <v>43</v>
      </c>
      <c r="AG5656" s="55">
        <v>1.3542700000000001E-3</v>
      </c>
      <c r="AH5656" s="57" t="s">
        <v>44</v>
      </c>
    </row>
    <row r="5657" spans="1:34" x14ac:dyDescent="0.25">
      <c r="A5657" s="54">
        <v>11533611</v>
      </c>
      <c r="B5657" s="55"/>
      <c r="C5657" s="55"/>
      <c r="D5657" s="55">
        <v>60519213</v>
      </c>
      <c r="E5657" s="55"/>
      <c r="F5657" s="55">
        <v>300</v>
      </c>
      <c r="G5657" s="55">
        <v>77580214</v>
      </c>
      <c r="H5657" s="55"/>
      <c r="I5657" s="55">
        <v>2275050012</v>
      </c>
      <c r="J5657" s="55">
        <v>2</v>
      </c>
      <c r="K5657" s="55" t="s">
        <v>34</v>
      </c>
      <c r="L5657" s="55" t="s">
        <v>98</v>
      </c>
      <c r="M5657" s="55">
        <v>34001</v>
      </c>
      <c r="N5657" s="55"/>
      <c r="O5657" s="55" t="s">
        <v>168</v>
      </c>
      <c r="P5657" s="55">
        <v>48811</v>
      </c>
      <c r="Q5657" s="55" t="s">
        <v>37</v>
      </c>
      <c r="R5657" s="55" t="s">
        <v>38</v>
      </c>
      <c r="S5657" s="55"/>
      <c r="T5657" s="55"/>
      <c r="U5657" s="55" t="s">
        <v>38</v>
      </c>
      <c r="V5657" s="55">
        <v>39.358600000000003</v>
      </c>
      <c r="W5657" s="55">
        <v>-74.434399999999997</v>
      </c>
      <c r="X5657" s="55" t="s">
        <v>39</v>
      </c>
      <c r="Y5657" s="55" t="s">
        <v>100</v>
      </c>
      <c r="Z5657" s="55" t="s">
        <v>34</v>
      </c>
      <c r="AA5657" s="55">
        <v>0</v>
      </c>
      <c r="AB5657" s="55" t="s">
        <v>41</v>
      </c>
      <c r="AC5657" s="55">
        <v>8</v>
      </c>
      <c r="AD5657" s="55"/>
      <c r="AE5657" s="55" t="s">
        <v>45</v>
      </c>
      <c r="AF5657" s="55" t="s">
        <v>46</v>
      </c>
      <c r="AG5657" s="55">
        <v>1.2140199999999999E-3</v>
      </c>
      <c r="AH5657" s="57" t="s">
        <v>44</v>
      </c>
    </row>
    <row r="5658" spans="1:34" x14ac:dyDescent="0.25">
      <c r="A5658" s="54">
        <v>11533611</v>
      </c>
      <c r="B5658" s="55"/>
      <c r="C5658" s="55"/>
      <c r="D5658" s="55">
        <v>60519213</v>
      </c>
      <c r="E5658" s="55"/>
      <c r="F5658" s="55">
        <v>300</v>
      </c>
      <c r="G5658" s="55">
        <v>77580114</v>
      </c>
      <c r="H5658" s="55"/>
      <c r="I5658" s="55">
        <v>2275050011</v>
      </c>
      <c r="J5658" s="55">
        <v>2</v>
      </c>
      <c r="K5658" s="55" t="s">
        <v>34</v>
      </c>
      <c r="L5658" s="55" t="s">
        <v>98</v>
      </c>
      <c r="M5658" s="55">
        <v>34001</v>
      </c>
      <c r="N5658" s="55"/>
      <c r="O5658" s="55" t="s">
        <v>168</v>
      </c>
      <c r="P5658" s="55">
        <v>48811</v>
      </c>
      <c r="Q5658" s="55" t="s">
        <v>37</v>
      </c>
      <c r="R5658" s="55" t="s">
        <v>38</v>
      </c>
      <c r="S5658" s="55"/>
      <c r="T5658" s="55"/>
      <c r="U5658" s="55" t="s">
        <v>38</v>
      </c>
      <c r="V5658" s="55">
        <v>39.358600000000003</v>
      </c>
      <c r="W5658" s="55">
        <v>-74.434399999999997</v>
      </c>
      <c r="X5658" s="55" t="s">
        <v>39</v>
      </c>
      <c r="Y5658" s="55" t="s">
        <v>100</v>
      </c>
      <c r="Z5658" s="55" t="s">
        <v>34</v>
      </c>
      <c r="AA5658" s="55">
        <v>0</v>
      </c>
      <c r="AB5658" s="55" t="s">
        <v>41</v>
      </c>
      <c r="AC5658" s="55">
        <v>8</v>
      </c>
      <c r="AD5658" s="55"/>
      <c r="AE5658" s="55" t="s">
        <v>45</v>
      </c>
      <c r="AF5658" s="55" t="s">
        <v>46</v>
      </c>
      <c r="AG5658" s="55">
        <v>9.0000000000000006E-5</v>
      </c>
      <c r="AH5658" s="57" t="s">
        <v>44</v>
      </c>
    </row>
    <row r="5659" spans="1:34" x14ac:dyDescent="0.25">
      <c r="A5659" s="54">
        <v>11533611</v>
      </c>
      <c r="B5659" s="55"/>
      <c r="C5659" s="55"/>
      <c r="D5659" s="55">
        <v>60519213</v>
      </c>
      <c r="E5659" s="55"/>
      <c r="F5659" s="55">
        <v>300</v>
      </c>
      <c r="G5659" s="55">
        <v>77580214</v>
      </c>
      <c r="H5659" s="55"/>
      <c r="I5659" s="55">
        <v>2275050012</v>
      </c>
      <c r="J5659" s="55">
        <v>2</v>
      </c>
      <c r="K5659" s="55" t="s">
        <v>34</v>
      </c>
      <c r="L5659" s="55" t="s">
        <v>98</v>
      </c>
      <c r="M5659" s="55">
        <v>34001</v>
      </c>
      <c r="N5659" s="55"/>
      <c r="O5659" s="55" t="s">
        <v>168</v>
      </c>
      <c r="P5659" s="55">
        <v>48811</v>
      </c>
      <c r="Q5659" s="55" t="s">
        <v>37</v>
      </c>
      <c r="R5659" s="55" t="s">
        <v>38</v>
      </c>
      <c r="S5659" s="55"/>
      <c r="T5659" s="55"/>
      <c r="U5659" s="55" t="s">
        <v>38</v>
      </c>
      <c r="V5659" s="55">
        <v>39.358600000000003</v>
      </c>
      <c r="W5659" s="55">
        <v>-74.434399999999997</v>
      </c>
      <c r="X5659" s="55" t="s">
        <v>39</v>
      </c>
      <c r="Y5659" s="55" t="s">
        <v>100</v>
      </c>
      <c r="Z5659" s="55" t="s">
        <v>34</v>
      </c>
      <c r="AA5659" s="55">
        <v>0</v>
      </c>
      <c r="AB5659" s="55" t="s">
        <v>41</v>
      </c>
      <c r="AC5659" s="55">
        <v>8</v>
      </c>
      <c r="AD5659" s="55"/>
      <c r="AE5659" s="55" t="s">
        <v>47</v>
      </c>
      <c r="AF5659" s="55" t="s">
        <v>48</v>
      </c>
      <c r="AG5659" s="55">
        <v>3.8118200000000001E-3</v>
      </c>
      <c r="AH5659" s="57" t="s">
        <v>44</v>
      </c>
    </row>
    <row r="5660" spans="1:34" x14ac:dyDescent="0.25">
      <c r="A5660" s="54">
        <v>11533611</v>
      </c>
      <c r="B5660" s="55"/>
      <c r="C5660" s="55"/>
      <c r="D5660" s="55">
        <v>60519213</v>
      </c>
      <c r="E5660" s="55"/>
      <c r="F5660" s="55">
        <v>300</v>
      </c>
      <c r="G5660" s="55">
        <v>77580114</v>
      </c>
      <c r="H5660" s="55"/>
      <c r="I5660" s="55">
        <v>2275050011</v>
      </c>
      <c r="J5660" s="55">
        <v>2</v>
      </c>
      <c r="K5660" s="55" t="s">
        <v>34</v>
      </c>
      <c r="L5660" s="55" t="s">
        <v>98</v>
      </c>
      <c r="M5660" s="55">
        <v>34001</v>
      </c>
      <c r="N5660" s="55"/>
      <c r="O5660" s="55" t="s">
        <v>168</v>
      </c>
      <c r="P5660" s="55">
        <v>48811</v>
      </c>
      <c r="Q5660" s="55" t="s">
        <v>37</v>
      </c>
      <c r="R5660" s="55" t="s">
        <v>38</v>
      </c>
      <c r="S5660" s="55"/>
      <c r="T5660" s="55"/>
      <c r="U5660" s="55" t="s">
        <v>38</v>
      </c>
      <c r="V5660" s="55">
        <v>39.358600000000003</v>
      </c>
      <c r="W5660" s="55">
        <v>-74.434399999999997</v>
      </c>
      <c r="X5660" s="55" t="s">
        <v>39</v>
      </c>
      <c r="Y5660" s="55" t="s">
        <v>100</v>
      </c>
      <c r="Z5660" s="55" t="s">
        <v>34</v>
      </c>
      <c r="AA5660" s="55">
        <v>0</v>
      </c>
      <c r="AB5660" s="55" t="s">
        <v>41</v>
      </c>
      <c r="AC5660" s="55">
        <v>8</v>
      </c>
      <c r="AD5660" s="55"/>
      <c r="AE5660" s="55" t="s">
        <v>47</v>
      </c>
      <c r="AF5660" s="55" t="s">
        <v>48</v>
      </c>
      <c r="AG5660" s="55">
        <v>1.4699100000000001E-3</v>
      </c>
      <c r="AH5660" s="57" t="s">
        <v>44</v>
      </c>
    </row>
    <row r="5661" spans="1:34" x14ac:dyDescent="0.25">
      <c r="A5661" s="54">
        <v>11533611</v>
      </c>
      <c r="B5661" s="55"/>
      <c r="C5661" s="55"/>
      <c r="D5661" s="55">
        <v>60519213</v>
      </c>
      <c r="E5661" s="55"/>
      <c r="F5661" s="55">
        <v>300</v>
      </c>
      <c r="G5661" s="55">
        <v>77580214</v>
      </c>
      <c r="H5661" s="55"/>
      <c r="I5661" s="55">
        <v>2275050012</v>
      </c>
      <c r="J5661" s="55">
        <v>2</v>
      </c>
      <c r="K5661" s="55" t="s">
        <v>34</v>
      </c>
      <c r="L5661" s="55" t="s">
        <v>98</v>
      </c>
      <c r="M5661" s="55">
        <v>34001</v>
      </c>
      <c r="N5661" s="55"/>
      <c r="O5661" s="55" t="s">
        <v>168</v>
      </c>
      <c r="P5661" s="55">
        <v>48811</v>
      </c>
      <c r="Q5661" s="55" t="s">
        <v>37</v>
      </c>
      <c r="R5661" s="55" t="s">
        <v>38</v>
      </c>
      <c r="S5661" s="55"/>
      <c r="T5661" s="55"/>
      <c r="U5661" s="55" t="s">
        <v>38</v>
      </c>
      <c r="V5661" s="55">
        <v>39.358600000000003</v>
      </c>
      <c r="W5661" s="55">
        <v>-74.434399999999997</v>
      </c>
      <c r="X5661" s="55" t="s">
        <v>39</v>
      </c>
      <c r="Y5661" s="55" t="s">
        <v>100</v>
      </c>
      <c r="Z5661" s="55" t="s">
        <v>34</v>
      </c>
      <c r="AA5661" s="55">
        <v>0</v>
      </c>
      <c r="AB5661" s="55" t="s">
        <v>41</v>
      </c>
      <c r="AC5661" s="55">
        <v>8</v>
      </c>
      <c r="AD5661" s="55"/>
      <c r="AE5661" s="55" t="s">
        <v>49</v>
      </c>
      <c r="AF5661" s="55" t="s">
        <v>50</v>
      </c>
      <c r="AG5661" s="55">
        <v>3.9055499999999998E-3</v>
      </c>
      <c r="AH5661" s="57" t="s">
        <v>44</v>
      </c>
    </row>
    <row r="5662" spans="1:34" x14ac:dyDescent="0.25">
      <c r="A5662" s="54">
        <v>11533611</v>
      </c>
      <c r="B5662" s="55"/>
      <c r="C5662" s="55"/>
      <c r="D5662" s="55">
        <v>60519213</v>
      </c>
      <c r="E5662" s="55"/>
      <c r="F5662" s="55">
        <v>300</v>
      </c>
      <c r="G5662" s="55">
        <v>77580114</v>
      </c>
      <c r="H5662" s="55"/>
      <c r="I5662" s="55">
        <v>2275050011</v>
      </c>
      <c r="J5662" s="55">
        <v>2</v>
      </c>
      <c r="K5662" s="55" t="s">
        <v>34</v>
      </c>
      <c r="L5662" s="55" t="s">
        <v>98</v>
      </c>
      <c r="M5662" s="55">
        <v>34001</v>
      </c>
      <c r="N5662" s="55"/>
      <c r="O5662" s="55" t="s">
        <v>168</v>
      </c>
      <c r="P5662" s="55">
        <v>48811</v>
      </c>
      <c r="Q5662" s="55" t="s">
        <v>37</v>
      </c>
      <c r="R5662" s="55" t="s">
        <v>38</v>
      </c>
      <c r="S5662" s="55"/>
      <c r="T5662" s="55"/>
      <c r="U5662" s="55" t="s">
        <v>38</v>
      </c>
      <c r="V5662" s="55">
        <v>39.358600000000003</v>
      </c>
      <c r="W5662" s="55">
        <v>-74.434399999999997</v>
      </c>
      <c r="X5662" s="55" t="s">
        <v>39</v>
      </c>
      <c r="Y5662" s="55" t="s">
        <v>100</v>
      </c>
      <c r="Z5662" s="55" t="s">
        <v>34</v>
      </c>
      <c r="AA5662" s="55">
        <v>0</v>
      </c>
      <c r="AB5662" s="55" t="s">
        <v>41</v>
      </c>
      <c r="AC5662" s="55">
        <v>8</v>
      </c>
      <c r="AD5662" s="55"/>
      <c r="AE5662" s="55" t="s">
        <v>49</v>
      </c>
      <c r="AF5662" s="55" t="s">
        <v>50</v>
      </c>
      <c r="AG5662" s="55">
        <v>2.1302999999999999E-3</v>
      </c>
      <c r="AH5662" s="57" t="s">
        <v>44</v>
      </c>
    </row>
    <row r="5663" spans="1:34" x14ac:dyDescent="0.25">
      <c r="A5663" s="54">
        <v>11533611</v>
      </c>
      <c r="B5663" s="55"/>
      <c r="C5663" s="55"/>
      <c r="D5663" s="55">
        <v>60519213</v>
      </c>
      <c r="E5663" s="55"/>
      <c r="F5663" s="55">
        <v>300</v>
      </c>
      <c r="G5663" s="55">
        <v>77580214</v>
      </c>
      <c r="H5663" s="55"/>
      <c r="I5663" s="55">
        <v>2275050012</v>
      </c>
      <c r="J5663" s="55">
        <v>2</v>
      </c>
      <c r="K5663" s="55" t="s">
        <v>34</v>
      </c>
      <c r="L5663" s="55" t="s">
        <v>98</v>
      </c>
      <c r="M5663" s="55">
        <v>34001</v>
      </c>
      <c r="N5663" s="55"/>
      <c r="O5663" s="55" t="s">
        <v>168</v>
      </c>
      <c r="P5663" s="55">
        <v>48811</v>
      </c>
      <c r="Q5663" s="55" t="s">
        <v>37</v>
      </c>
      <c r="R5663" s="55" t="s">
        <v>38</v>
      </c>
      <c r="S5663" s="55"/>
      <c r="T5663" s="55"/>
      <c r="U5663" s="55" t="s">
        <v>38</v>
      </c>
      <c r="V5663" s="55">
        <v>39.358600000000003</v>
      </c>
      <c r="W5663" s="55">
        <v>-74.434399999999997</v>
      </c>
      <c r="X5663" s="55" t="s">
        <v>39</v>
      </c>
      <c r="Y5663" s="55" t="s">
        <v>100</v>
      </c>
      <c r="Z5663" s="55" t="s">
        <v>34</v>
      </c>
      <c r="AA5663" s="55">
        <v>0</v>
      </c>
      <c r="AB5663" s="55" t="s">
        <v>41</v>
      </c>
      <c r="AC5663" s="55">
        <v>8</v>
      </c>
      <c r="AD5663" s="55"/>
      <c r="AE5663" s="55" t="s">
        <v>51</v>
      </c>
      <c r="AF5663" s="55" t="s">
        <v>52</v>
      </c>
      <c r="AG5663" s="55">
        <v>5.3417999999999998E-3</v>
      </c>
      <c r="AH5663" s="57" t="s">
        <v>44</v>
      </c>
    </row>
    <row r="5664" spans="1:34" x14ac:dyDescent="0.25">
      <c r="A5664" s="54">
        <v>11533611</v>
      </c>
      <c r="B5664" s="55"/>
      <c r="C5664" s="55"/>
      <c r="D5664" s="55">
        <v>60519213</v>
      </c>
      <c r="E5664" s="55"/>
      <c r="F5664" s="55">
        <v>300</v>
      </c>
      <c r="G5664" s="55">
        <v>77580114</v>
      </c>
      <c r="H5664" s="55"/>
      <c r="I5664" s="55">
        <v>2275050011</v>
      </c>
      <c r="J5664" s="55">
        <v>2</v>
      </c>
      <c r="K5664" s="55" t="s">
        <v>34</v>
      </c>
      <c r="L5664" s="55" t="s">
        <v>98</v>
      </c>
      <c r="M5664" s="55">
        <v>34001</v>
      </c>
      <c r="N5664" s="55"/>
      <c r="O5664" s="55" t="s">
        <v>168</v>
      </c>
      <c r="P5664" s="55">
        <v>48811</v>
      </c>
      <c r="Q5664" s="55" t="s">
        <v>37</v>
      </c>
      <c r="R5664" s="55" t="s">
        <v>38</v>
      </c>
      <c r="S5664" s="55"/>
      <c r="T5664" s="55"/>
      <c r="U5664" s="55" t="s">
        <v>38</v>
      </c>
      <c r="V5664" s="55">
        <v>39.358600000000003</v>
      </c>
      <c r="W5664" s="55">
        <v>-74.434399999999997</v>
      </c>
      <c r="X5664" s="55" t="s">
        <v>39</v>
      </c>
      <c r="Y5664" s="55" t="s">
        <v>100</v>
      </c>
      <c r="Z5664" s="55" t="s">
        <v>34</v>
      </c>
      <c r="AA5664" s="55">
        <v>0</v>
      </c>
      <c r="AB5664" s="55" t="s">
        <v>41</v>
      </c>
      <c r="AC5664" s="55">
        <v>8</v>
      </c>
      <c r="AD5664" s="55"/>
      <c r="AE5664" s="55" t="s">
        <v>51</v>
      </c>
      <c r="AF5664" s="55" t="s">
        <v>52</v>
      </c>
      <c r="AG5664" s="55">
        <v>5.8500000000000002E-4</v>
      </c>
      <c r="AH5664" s="57" t="s">
        <v>44</v>
      </c>
    </row>
    <row r="5665" spans="1:34" x14ac:dyDescent="0.25">
      <c r="A5665" s="54">
        <v>11533611</v>
      </c>
      <c r="B5665" s="55"/>
      <c r="C5665" s="55"/>
      <c r="D5665" s="55">
        <v>60519213</v>
      </c>
      <c r="E5665" s="55"/>
      <c r="F5665" s="55">
        <v>300</v>
      </c>
      <c r="G5665" s="55">
        <v>77580214</v>
      </c>
      <c r="H5665" s="55"/>
      <c r="I5665" s="55">
        <v>2275050012</v>
      </c>
      <c r="J5665" s="55">
        <v>2</v>
      </c>
      <c r="K5665" s="55" t="s">
        <v>34</v>
      </c>
      <c r="L5665" s="55" t="s">
        <v>98</v>
      </c>
      <c r="M5665" s="55">
        <v>34001</v>
      </c>
      <c r="N5665" s="55"/>
      <c r="O5665" s="55" t="s">
        <v>168</v>
      </c>
      <c r="P5665" s="55">
        <v>48811</v>
      </c>
      <c r="Q5665" s="55" t="s">
        <v>37</v>
      </c>
      <c r="R5665" s="55" t="s">
        <v>38</v>
      </c>
      <c r="S5665" s="55"/>
      <c r="T5665" s="55"/>
      <c r="U5665" s="55" t="s">
        <v>38</v>
      </c>
      <c r="V5665" s="55">
        <v>39.358600000000003</v>
      </c>
      <c r="W5665" s="55">
        <v>-74.434399999999997</v>
      </c>
      <c r="X5665" s="55" t="s">
        <v>39</v>
      </c>
      <c r="Y5665" s="55" t="s">
        <v>100</v>
      </c>
      <c r="Z5665" s="55" t="s">
        <v>34</v>
      </c>
      <c r="AA5665" s="55">
        <v>0</v>
      </c>
      <c r="AB5665" s="55" t="s">
        <v>41</v>
      </c>
      <c r="AC5665" s="55">
        <v>8</v>
      </c>
      <c r="AD5665" s="55"/>
      <c r="AE5665" s="55" t="s">
        <v>53</v>
      </c>
      <c r="AF5665" s="55" t="s">
        <v>54</v>
      </c>
      <c r="AG5665" s="55">
        <v>0.15802099999999999</v>
      </c>
      <c r="AH5665" s="57" t="s">
        <v>44</v>
      </c>
    </row>
    <row r="5666" spans="1:34" x14ac:dyDescent="0.25">
      <c r="A5666" s="54">
        <v>11533611</v>
      </c>
      <c r="B5666" s="55"/>
      <c r="C5666" s="55"/>
      <c r="D5666" s="55">
        <v>60519213</v>
      </c>
      <c r="E5666" s="55"/>
      <c r="F5666" s="55">
        <v>300</v>
      </c>
      <c r="G5666" s="55">
        <v>77580114</v>
      </c>
      <c r="H5666" s="55"/>
      <c r="I5666" s="55">
        <v>2275050011</v>
      </c>
      <c r="J5666" s="55">
        <v>2</v>
      </c>
      <c r="K5666" s="55" t="s">
        <v>34</v>
      </c>
      <c r="L5666" s="55" t="s">
        <v>98</v>
      </c>
      <c r="M5666" s="55">
        <v>34001</v>
      </c>
      <c r="N5666" s="55"/>
      <c r="O5666" s="55" t="s">
        <v>168</v>
      </c>
      <c r="P5666" s="55">
        <v>48811</v>
      </c>
      <c r="Q5666" s="55" t="s">
        <v>37</v>
      </c>
      <c r="R5666" s="55" t="s">
        <v>38</v>
      </c>
      <c r="S5666" s="55"/>
      <c r="T5666" s="55"/>
      <c r="U5666" s="55" t="s">
        <v>38</v>
      </c>
      <c r="V5666" s="55">
        <v>39.358600000000003</v>
      </c>
      <c r="W5666" s="55">
        <v>-74.434399999999997</v>
      </c>
      <c r="X5666" s="55" t="s">
        <v>39</v>
      </c>
      <c r="Y5666" s="55" t="s">
        <v>100</v>
      </c>
      <c r="Z5666" s="55" t="s">
        <v>34</v>
      </c>
      <c r="AA5666" s="55">
        <v>0</v>
      </c>
      <c r="AB5666" s="55" t="s">
        <v>41</v>
      </c>
      <c r="AC5666" s="55">
        <v>8</v>
      </c>
      <c r="AD5666" s="55"/>
      <c r="AE5666" s="55" t="s">
        <v>53</v>
      </c>
      <c r="AF5666" s="55" t="s">
        <v>54</v>
      </c>
      <c r="AG5666" s="55">
        <v>0.108126</v>
      </c>
      <c r="AH5666" s="57" t="s">
        <v>44</v>
      </c>
    </row>
    <row r="5667" spans="1:34" x14ac:dyDescent="0.25">
      <c r="A5667" s="54">
        <v>11533611</v>
      </c>
      <c r="B5667" s="55"/>
      <c r="C5667" s="55"/>
      <c r="D5667" s="55">
        <v>60519213</v>
      </c>
      <c r="E5667" s="55"/>
      <c r="F5667" s="55">
        <v>300</v>
      </c>
      <c r="G5667" s="55">
        <v>77580114</v>
      </c>
      <c r="H5667" s="55"/>
      <c r="I5667" s="55">
        <v>2275050011</v>
      </c>
      <c r="J5667" s="55">
        <v>2</v>
      </c>
      <c r="K5667" s="55" t="s">
        <v>34</v>
      </c>
      <c r="L5667" s="55" t="s">
        <v>98</v>
      </c>
      <c r="M5667" s="55">
        <v>34001</v>
      </c>
      <c r="N5667" s="55"/>
      <c r="O5667" s="55" t="s">
        <v>168</v>
      </c>
      <c r="P5667" s="55">
        <v>48811</v>
      </c>
      <c r="Q5667" s="55" t="s">
        <v>37</v>
      </c>
      <c r="R5667" s="55" t="s">
        <v>38</v>
      </c>
      <c r="S5667" s="55"/>
      <c r="T5667" s="55"/>
      <c r="U5667" s="55" t="s">
        <v>38</v>
      </c>
      <c r="V5667" s="55">
        <v>39.358600000000003</v>
      </c>
      <c r="W5667" s="55">
        <v>-74.434399999999997</v>
      </c>
      <c r="X5667" s="55" t="s">
        <v>39</v>
      </c>
      <c r="Y5667" s="55" t="s">
        <v>100</v>
      </c>
      <c r="Z5667" s="55" t="s">
        <v>34</v>
      </c>
      <c r="AA5667" s="55">
        <v>0</v>
      </c>
      <c r="AB5667" s="55" t="s">
        <v>41</v>
      </c>
      <c r="AC5667" s="55">
        <v>8</v>
      </c>
      <c r="AD5667" s="55"/>
      <c r="AE5667" s="55">
        <v>7439921</v>
      </c>
      <c r="AF5667" s="55" t="s">
        <v>55</v>
      </c>
      <c r="AG5667" s="55">
        <v>1.3835599999999999E-4</v>
      </c>
      <c r="AH5667" s="57" t="s">
        <v>44</v>
      </c>
    </row>
    <row r="5668" spans="1:34" x14ac:dyDescent="0.25">
      <c r="A5668" s="54">
        <v>12024011</v>
      </c>
      <c r="B5668" s="55"/>
      <c r="C5668" s="55"/>
      <c r="D5668" s="55">
        <v>60733013</v>
      </c>
      <c r="E5668" s="55"/>
      <c r="F5668" s="55">
        <v>300</v>
      </c>
      <c r="G5668" s="55">
        <v>78007314</v>
      </c>
      <c r="H5668" s="55"/>
      <c r="I5668" s="55">
        <v>2275050011</v>
      </c>
      <c r="J5668" s="55">
        <v>2</v>
      </c>
      <c r="K5668" s="55" t="s">
        <v>34</v>
      </c>
      <c r="L5668" s="55" t="s">
        <v>56</v>
      </c>
      <c r="M5668" s="55">
        <v>34007</v>
      </c>
      <c r="N5668" s="55"/>
      <c r="O5668" s="55" t="s">
        <v>563</v>
      </c>
      <c r="P5668" s="55">
        <v>48811</v>
      </c>
      <c r="Q5668" s="55" t="s">
        <v>37</v>
      </c>
      <c r="R5668" s="55" t="s">
        <v>38</v>
      </c>
      <c r="S5668" s="55"/>
      <c r="T5668" s="55"/>
      <c r="U5668" s="55" t="s">
        <v>38</v>
      </c>
      <c r="V5668" s="55">
        <v>39.946399999999997</v>
      </c>
      <c r="W5668" s="55">
        <v>-75.103899999999996</v>
      </c>
      <c r="X5668" s="55" t="s">
        <v>39</v>
      </c>
      <c r="Y5668" s="55" t="s">
        <v>134</v>
      </c>
      <c r="Z5668" s="55" t="s">
        <v>34</v>
      </c>
      <c r="AA5668" s="55">
        <v>0</v>
      </c>
      <c r="AB5668" s="55" t="s">
        <v>41</v>
      </c>
      <c r="AC5668" s="55">
        <v>8</v>
      </c>
      <c r="AD5668" s="55"/>
      <c r="AE5668" s="55" t="s">
        <v>42</v>
      </c>
      <c r="AF5668" s="55" t="s">
        <v>43</v>
      </c>
      <c r="AG5668" s="55">
        <v>1.3542700000000001E-3</v>
      </c>
      <c r="AH5668" s="57" t="s">
        <v>44</v>
      </c>
    </row>
    <row r="5669" spans="1:34" x14ac:dyDescent="0.25">
      <c r="A5669" s="54">
        <v>12024011</v>
      </c>
      <c r="B5669" s="55"/>
      <c r="C5669" s="55"/>
      <c r="D5669" s="55">
        <v>60733013</v>
      </c>
      <c r="E5669" s="55"/>
      <c r="F5669" s="55">
        <v>300</v>
      </c>
      <c r="G5669" s="55">
        <v>78007414</v>
      </c>
      <c r="H5669" s="55"/>
      <c r="I5669" s="55">
        <v>2275050012</v>
      </c>
      <c r="J5669" s="55">
        <v>2</v>
      </c>
      <c r="K5669" s="55" t="s">
        <v>34</v>
      </c>
      <c r="L5669" s="55" t="s">
        <v>56</v>
      </c>
      <c r="M5669" s="55">
        <v>34007</v>
      </c>
      <c r="N5669" s="55"/>
      <c r="O5669" s="55" t="s">
        <v>563</v>
      </c>
      <c r="P5669" s="55">
        <v>48811</v>
      </c>
      <c r="Q5669" s="55" t="s">
        <v>37</v>
      </c>
      <c r="R5669" s="55" t="s">
        <v>38</v>
      </c>
      <c r="S5669" s="55"/>
      <c r="T5669" s="55"/>
      <c r="U5669" s="55" t="s">
        <v>38</v>
      </c>
      <c r="V5669" s="55">
        <v>39.946399999999997</v>
      </c>
      <c r="W5669" s="55">
        <v>-75.103899999999996</v>
      </c>
      <c r="X5669" s="55" t="s">
        <v>39</v>
      </c>
      <c r="Y5669" s="55" t="s">
        <v>134</v>
      </c>
      <c r="Z5669" s="55" t="s">
        <v>34</v>
      </c>
      <c r="AA5669" s="55">
        <v>0</v>
      </c>
      <c r="AB5669" s="55" t="s">
        <v>41</v>
      </c>
      <c r="AC5669" s="55">
        <v>8</v>
      </c>
      <c r="AD5669" s="55"/>
      <c r="AE5669" s="55" t="s">
        <v>42</v>
      </c>
      <c r="AF5669" s="55" t="s">
        <v>43</v>
      </c>
      <c r="AG5669" s="55">
        <v>1.1376499999999999E-2</v>
      </c>
      <c r="AH5669" s="57" t="s">
        <v>44</v>
      </c>
    </row>
    <row r="5670" spans="1:34" x14ac:dyDescent="0.25">
      <c r="A5670" s="54">
        <v>12024011</v>
      </c>
      <c r="B5670" s="55"/>
      <c r="C5670" s="55"/>
      <c r="D5670" s="55">
        <v>60733013</v>
      </c>
      <c r="E5670" s="55"/>
      <c r="F5670" s="55">
        <v>300</v>
      </c>
      <c r="G5670" s="55">
        <v>78007414</v>
      </c>
      <c r="H5670" s="55"/>
      <c r="I5670" s="55">
        <v>2275050012</v>
      </c>
      <c r="J5670" s="55">
        <v>2</v>
      </c>
      <c r="K5670" s="55" t="s">
        <v>34</v>
      </c>
      <c r="L5670" s="55" t="s">
        <v>56</v>
      </c>
      <c r="M5670" s="55">
        <v>34007</v>
      </c>
      <c r="N5670" s="55"/>
      <c r="O5670" s="55" t="s">
        <v>563</v>
      </c>
      <c r="P5670" s="55">
        <v>48811</v>
      </c>
      <c r="Q5670" s="55" t="s">
        <v>37</v>
      </c>
      <c r="R5670" s="55" t="s">
        <v>38</v>
      </c>
      <c r="S5670" s="55"/>
      <c r="T5670" s="55"/>
      <c r="U5670" s="55" t="s">
        <v>38</v>
      </c>
      <c r="V5670" s="55">
        <v>39.946399999999997</v>
      </c>
      <c r="W5670" s="55">
        <v>-75.103899999999996</v>
      </c>
      <c r="X5670" s="55" t="s">
        <v>39</v>
      </c>
      <c r="Y5670" s="55" t="s">
        <v>134</v>
      </c>
      <c r="Z5670" s="55" t="s">
        <v>34</v>
      </c>
      <c r="AA5670" s="55">
        <v>0</v>
      </c>
      <c r="AB5670" s="55" t="s">
        <v>41</v>
      </c>
      <c r="AC5670" s="55">
        <v>8</v>
      </c>
      <c r="AD5670" s="55"/>
      <c r="AE5670" s="55" t="s">
        <v>45</v>
      </c>
      <c r="AF5670" s="55" t="s">
        <v>46</v>
      </c>
      <c r="AG5670" s="55">
        <v>1.2140199999999999E-3</v>
      </c>
      <c r="AH5670" s="57" t="s">
        <v>44</v>
      </c>
    </row>
    <row r="5671" spans="1:34" x14ac:dyDescent="0.25">
      <c r="A5671" s="54">
        <v>12024011</v>
      </c>
      <c r="B5671" s="55"/>
      <c r="C5671" s="55"/>
      <c r="D5671" s="55">
        <v>60733013</v>
      </c>
      <c r="E5671" s="55"/>
      <c r="F5671" s="55">
        <v>300</v>
      </c>
      <c r="G5671" s="55">
        <v>78007314</v>
      </c>
      <c r="H5671" s="55"/>
      <c r="I5671" s="55">
        <v>2275050011</v>
      </c>
      <c r="J5671" s="55">
        <v>2</v>
      </c>
      <c r="K5671" s="55" t="s">
        <v>34</v>
      </c>
      <c r="L5671" s="55" t="s">
        <v>56</v>
      </c>
      <c r="M5671" s="55">
        <v>34007</v>
      </c>
      <c r="N5671" s="55"/>
      <c r="O5671" s="55" t="s">
        <v>563</v>
      </c>
      <c r="P5671" s="55">
        <v>48811</v>
      </c>
      <c r="Q5671" s="55" t="s">
        <v>37</v>
      </c>
      <c r="R5671" s="55" t="s">
        <v>38</v>
      </c>
      <c r="S5671" s="55"/>
      <c r="T5671" s="55"/>
      <c r="U5671" s="55" t="s">
        <v>38</v>
      </c>
      <c r="V5671" s="55">
        <v>39.946399999999997</v>
      </c>
      <c r="W5671" s="55">
        <v>-75.103899999999996</v>
      </c>
      <c r="X5671" s="55" t="s">
        <v>39</v>
      </c>
      <c r="Y5671" s="55" t="s">
        <v>134</v>
      </c>
      <c r="Z5671" s="55" t="s">
        <v>34</v>
      </c>
      <c r="AA5671" s="55">
        <v>0</v>
      </c>
      <c r="AB5671" s="55" t="s">
        <v>41</v>
      </c>
      <c r="AC5671" s="55">
        <v>8</v>
      </c>
      <c r="AD5671" s="55"/>
      <c r="AE5671" s="55" t="s">
        <v>45</v>
      </c>
      <c r="AF5671" s="55" t="s">
        <v>46</v>
      </c>
      <c r="AG5671" s="55">
        <v>9.0000000000000006E-5</v>
      </c>
      <c r="AH5671" s="57" t="s">
        <v>44</v>
      </c>
    </row>
    <row r="5672" spans="1:34" x14ac:dyDescent="0.25">
      <c r="A5672" s="54">
        <v>12024011</v>
      </c>
      <c r="B5672" s="55"/>
      <c r="C5672" s="55"/>
      <c r="D5672" s="55">
        <v>60733013</v>
      </c>
      <c r="E5672" s="55"/>
      <c r="F5672" s="55">
        <v>300</v>
      </c>
      <c r="G5672" s="55">
        <v>78007414</v>
      </c>
      <c r="H5672" s="55"/>
      <c r="I5672" s="55">
        <v>2275050012</v>
      </c>
      <c r="J5672" s="55">
        <v>2</v>
      </c>
      <c r="K5672" s="55" t="s">
        <v>34</v>
      </c>
      <c r="L5672" s="55" t="s">
        <v>56</v>
      </c>
      <c r="M5672" s="55">
        <v>34007</v>
      </c>
      <c r="N5672" s="55"/>
      <c r="O5672" s="55" t="s">
        <v>563</v>
      </c>
      <c r="P5672" s="55">
        <v>48811</v>
      </c>
      <c r="Q5672" s="55" t="s">
        <v>37</v>
      </c>
      <c r="R5672" s="55" t="s">
        <v>38</v>
      </c>
      <c r="S5672" s="55"/>
      <c r="T5672" s="55"/>
      <c r="U5672" s="55" t="s">
        <v>38</v>
      </c>
      <c r="V5672" s="55">
        <v>39.946399999999997</v>
      </c>
      <c r="W5672" s="55">
        <v>-75.103899999999996</v>
      </c>
      <c r="X5672" s="55" t="s">
        <v>39</v>
      </c>
      <c r="Y5672" s="55" t="s">
        <v>134</v>
      </c>
      <c r="Z5672" s="55" t="s">
        <v>34</v>
      </c>
      <c r="AA5672" s="55">
        <v>0</v>
      </c>
      <c r="AB5672" s="55" t="s">
        <v>41</v>
      </c>
      <c r="AC5672" s="55">
        <v>8</v>
      </c>
      <c r="AD5672" s="55"/>
      <c r="AE5672" s="55" t="s">
        <v>47</v>
      </c>
      <c r="AF5672" s="55" t="s">
        <v>48</v>
      </c>
      <c r="AG5672" s="55">
        <v>3.8118200000000001E-3</v>
      </c>
      <c r="AH5672" s="57" t="s">
        <v>44</v>
      </c>
    </row>
    <row r="5673" spans="1:34" x14ac:dyDescent="0.25">
      <c r="A5673" s="54">
        <v>12024011</v>
      </c>
      <c r="B5673" s="55"/>
      <c r="C5673" s="55"/>
      <c r="D5673" s="55">
        <v>60733013</v>
      </c>
      <c r="E5673" s="55"/>
      <c r="F5673" s="55">
        <v>300</v>
      </c>
      <c r="G5673" s="55">
        <v>78007314</v>
      </c>
      <c r="H5673" s="55"/>
      <c r="I5673" s="55">
        <v>2275050011</v>
      </c>
      <c r="J5673" s="55">
        <v>2</v>
      </c>
      <c r="K5673" s="55" t="s">
        <v>34</v>
      </c>
      <c r="L5673" s="55" t="s">
        <v>56</v>
      </c>
      <c r="M5673" s="55">
        <v>34007</v>
      </c>
      <c r="N5673" s="55"/>
      <c r="O5673" s="55" t="s">
        <v>563</v>
      </c>
      <c r="P5673" s="55">
        <v>48811</v>
      </c>
      <c r="Q5673" s="55" t="s">
        <v>37</v>
      </c>
      <c r="R5673" s="55" t="s">
        <v>38</v>
      </c>
      <c r="S5673" s="55"/>
      <c r="T5673" s="55"/>
      <c r="U5673" s="55" t="s">
        <v>38</v>
      </c>
      <c r="V5673" s="55">
        <v>39.946399999999997</v>
      </c>
      <c r="W5673" s="55">
        <v>-75.103899999999996</v>
      </c>
      <c r="X5673" s="55" t="s">
        <v>39</v>
      </c>
      <c r="Y5673" s="55" t="s">
        <v>134</v>
      </c>
      <c r="Z5673" s="55" t="s">
        <v>34</v>
      </c>
      <c r="AA5673" s="55">
        <v>0</v>
      </c>
      <c r="AB5673" s="55" t="s">
        <v>41</v>
      </c>
      <c r="AC5673" s="55">
        <v>8</v>
      </c>
      <c r="AD5673" s="55"/>
      <c r="AE5673" s="55" t="s">
        <v>47</v>
      </c>
      <c r="AF5673" s="55" t="s">
        <v>48</v>
      </c>
      <c r="AG5673" s="55">
        <v>1.4699100000000001E-3</v>
      </c>
      <c r="AH5673" s="57" t="s">
        <v>44</v>
      </c>
    </row>
    <row r="5674" spans="1:34" x14ac:dyDescent="0.25">
      <c r="A5674" s="54">
        <v>12024011</v>
      </c>
      <c r="B5674" s="55"/>
      <c r="C5674" s="55"/>
      <c r="D5674" s="55">
        <v>60733013</v>
      </c>
      <c r="E5674" s="55"/>
      <c r="F5674" s="55">
        <v>300</v>
      </c>
      <c r="G5674" s="55">
        <v>78007314</v>
      </c>
      <c r="H5674" s="55"/>
      <c r="I5674" s="55">
        <v>2275050011</v>
      </c>
      <c r="J5674" s="55">
        <v>2</v>
      </c>
      <c r="K5674" s="55" t="s">
        <v>34</v>
      </c>
      <c r="L5674" s="55" t="s">
        <v>56</v>
      </c>
      <c r="M5674" s="55">
        <v>34007</v>
      </c>
      <c r="N5674" s="55"/>
      <c r="O5674" s="55" t="s">
        <v>563</v>
      </c>
      <c r="P5674" s="55">
        <v>48811</v>
      </c>
      <c r="Q5674" s="55" t="s">
        <v>37</v>
      </c>
      <c r="R5674" s="55" t="s">
        <v>38</v>
      </c>
      <c r="S5674" s="55"/>
      <c r="T5674" s="55"/>
      <c r="U5674" s="55" t="s">
        <v>38</v>
      </c>
      <c r="V5674" s="55">
        <v>39.946399999999997</v>
      </c>
      <c r="W5674" s="55">
        <v>-75.103899999999996</v>
      </c>
      <c r="X5674" s="55" t="s">
        <v>39</v>
      </c>
      <c r="Y5674" s="55" t="s">
        <v>134</v>
      </c>
      <c r="Z5674" s="55" t="s">
        <v>34</v>
      </c>
      <c r="AA5674" s="55">
        <v>0</v>
      </c>
      <c r="AB5674" s="55" t="s">
        <v>41</v>
      </c>
      <c r="AC5674" s="55">
        <v>8</v>
      </c>
      <c r="AD5674" s="55"/>
      <c r="AE5674" s="55" t="s">
        <v>49</v>
      </c>
      <c r="AF5674" s="55" t="s">
        <v>50</v>
      </c>
      <c r="AG5674" s="55">
        <v>2.1302999999999999E-3</v>
      </c>
      <c r="AH5674" s="57" t="s">
        <v>44</v>
      </c>
    </row>
    <row r="5675" spans="1:34" x14ac:dyDescent="0.25">
      <c r="A5675" s="54">
        <v>12024011</v>
      </c>
      <c r="B5675" s="55"/>
      <c r="C5675" s="55"/>
      <c r="D5675" s="55">
        <v>60733013</v>
      </c>
      <c r="E5675" s="55"/>
      <c r="F5675" s="55">
        <v>300</v>
      </c>
      <c r="G5675" s="55">
        <v>78007414</v>
      </c>
      <c r="H5675" s="55"/>
      <c r="I5675" s="55">
        <v>2275050012</v>
      </c>
      <c r="J5675" s="55">
        <v>2</v>
      </c>
      <c r="K5675" s="55" t="s">
        <v>34</v>
      </c>
      <c r="L5675" s="55" t="s">
        <v>56</v>
      </c>
      <c r="M5675" s="55">
        <v>34007</v>
      </c>
      <c r="N5675" s="55"/>
      <c r="O5675" s="55" t="s">
        <v>563</v>
      </c>
      <c r="P5675" s="55">
        <v>48811</v>
      </c>
      <c r="Q5675" s="55" t="s">
        <v>37</v>
      </c>
      <c r="R5675" s="55" t="s">
        <v>38</v>
      </c>
      <c r="S5675" s="55"/>
      <c r="T5675" s="55"/>
      <c r="U5675" s="55" t="s">
        <v>38</v>
      </c>
      <c r="V5675" s="55">
        <v>39.946399999999997</v>
      </c>
      <c r="W5675" s="55">
        <v>-75.103899999999996</v>
      </c>
      <c r="X5675" s="55" t="s">
        <v>39</v>
      </c>
      <c r="Y5675" s="55" t="s">
        <v>134</v>
      </c>
      <c r="Z5675" s="55" t="s">
        <v>34</v>
      </c>
      <c r="AA5675" s="55">
        <v>0</v>
      </c>
      <c r="AB5675" s="55" t="s">
        <v>41</v>
      </c>
      <c r="AC5675" s="55">
        <v>8</v>
      </c>
      <c r="AD5675" s="55"/>
      <c r="AE5675" s="55" t="s">
        <v>49</v>
      </c>
      <c r="AF5675" s="55" t="s">
        <v>50</v>
      </c>
      <c r="AG5675" s="55">
        <v>3.9055499999999998E-3</v>
      </c>
      <c r="AH5675" s="57" t="s">
        <v>44</v>
      </c>
    </row>
    <row r="5676" spans="1:34" x14ac:dyDescent="0.25">
      <c r="A5676" s="54">
        <v>12024011</v>
      </c>
      <c r="B5676" s="55"/>
      <c r="C5676" s="55"/>
      <c r="D5676" s="55">
        <v>60733013</v>
      </c>
      <c r="E5676" s="55"/>
      <c r="F5676" s="55">
        <v>300</v>
      </c>
      <c r="G5676" s="55">
        <v>78007314</v>
      </c>
      <c r="H5676" s="55"/>
      <c r="I5676" s="55">
        <v>2275050011</v>
      </c>
      <c r="J5676" s="55">
        <v>2</v>
      </c>
      <c r="K5676" s="55" t="s">
        <v>34</v>
      </c>
      <c r="L5676" s="55" t="s">
        <v>56</v>
      </c>
      <c r="M5676" s="55">
        <v>34007</v>
      </c>
      <c r="N5676" s="55"/>
      <c r="O5676" s="55" t="s">
        <v>563</v>
      </c>
      <c r="P5676" s="55">
        <v>48811</v>
      </c>
      <c r="Q5676" s="55" t="s">
        <v>37</v>
      </c>
      <c r="R5676" s="55" t="s">
        <v>38</v>
      </c>
      <c r="S5676" s="55"/>
      <c r="T5676" s="55"/>
      <c r="U5676" s="55" t="s">
        <v>38</v>
      </c>
      <c r="V5676" s="55">
        <v>39.946399999999997</v>
      </c>
      <c r="W5676" s="55">
        <v>-75.103899999999996</v>
      </c>
      <c r="X5676" s="55" t="s">
        <v>39</v>
      </c>
      <c r="Y5676" s="55" t="s">
        <v>134</v>
      </c>
      <c r="Z5676" s="55" t="s">
        <v>34</v>
      </c>
      <c r="AA5676" s="55">
        <v>0</v>
      </c>
      <c r="AB5676" s="55" t="s">
        <v>41</v>
      </c>
      <c r="AC5676" s="55">
        <v>8</v>
      </c>
      <c r="AD5676" s="55"/>
      <c r="AE5676" s="55" t="s">
        <v>51</v>
      </c>
      <c r="AF5676" s="55" t="s">
        <v>52</v>
      </c>
      <c r="AG5676" s="55">
        <v>5.8500000000000002E-4</v>
      </c>
      <c r="AH5676" s="57" t="s">
        <v>44</v>
      </c>
    </row>
    <row r="5677" spans="1:34" x14ac:dyDescent="0.25">
      <c r="A5677" s="54">
        <v>12024011</v>
      </c>
      <c r="B5677" s="55"/>
      <c r="C5677" s="55"/>
      <c r="D5677" s="55">
        <v>60733013</v>
      </c>
      <c r="E5677" s="55"/>
      <c r="F5677" s="55">
        <v>300</v>
      </c>
      <c r="G5677" s="55">
        <v>78007414</v>
      </c>
      <c r="H5677" s="55"/>
      <c r="I5677" s="55">
        <v>2275050012</v>
      </c>
      <c r="J5677" s="55">
        <v>2</v>
      </c>
      <c r="K5677" s="55" t="s">
        <v>34</v>
      </c>
      <c r="L5677" s="55" t="s">
        <v>56</v>
      </c>
      <c r="M5677" s="55">
        <v>34007</v>
      </c>
      <c r="N5677" s="55"/>
      <c r="O5677" s="55" t="s">
        <v>563</v>
      </c>
      <c r="P5677" s="55">
        <v>48811</v>
      </c>
      <c r="Q5677" s="55" t="s">
        <v>37</v>
      </c>
      <c r="R5677" s="55" t="s">
        <v>38</v>
      </c>
      <c r="S5677" s="55"/>
      <c r="T5677" s="55"/>
      <c r="U5677" s="55" t="s">
        <v>38</v>
      </c>
      <c r="V5677" s="55">
        <v>39.946399999999997</v>
      </c>
      <c r="W5677" s="55">
        <v>-75.103899999999996</v>
      </c>
      <c r="X5677" s="55" t="s">
        <v>39</v>
      </c>
      <c r="Y5677" s="55" t="s">
        <v>134</v>
      </c>
      <c r="Z5677" s="55" t="s">
        <v>34</v>
      </c>
      <c r="AA5677" s="55">
        <v>0</v>
      </c>
      <c r="AB5677" s="55" t="s">
        <v>41</v>
      </c>
      <c r="AC5677" s="55">
        <v>8</v>
      </c>
      <c r="AD5677" s="55"/>
      <c r="AE5677" s="55" t="s">
        <v>51</v>
      </c>
      <c r="AF5677" s="55" t="s">
        <v>52</v>
      </c>
      <c r="AG5677" s="55">
        <v>5.3417999999999998E-3</v>
      </c>
      <c r="AH5677" s="57" t="s">
        <v>44</v>
      </c>
    </row>
    <row r="5678" spans="1:34" x14ac:dyDescent="0.25">
      <c r="A5678" s="54">
        <v>12024011</v>
      </c>
      <c r="B5678" s="55"/>
      <c r="C5678" s="55"/>
      <c r="D5678" s="55">
        <v>60733013</v>
      </c>
      <c r="E5678" s="55"/>
      <c r="F5678" s="55">
        <v>300</v>
      </c>
      <c r="G5678" s="55">
        <v>78007314</v>
      </c>
      <c r="H5678" s="55"/>
      <c r="I5678" s="55">
        <v>2275050011</v>
      </c>
      <c r="J5678" s="55">
        <v>2</v>
      </c>
      <c r="K5678" s="55" t="s">
        <v>34</v>
      </c>
      <c r="L5678" s="55" t="s">
        <v>56</v>
      </c>
      <c r="M5678" s="55">
        <v>34007</v>
      </c>
      <c r="N5678" s="55"/>
      <c r="O5678" s="55" t="s">
        <v>563</v>
      </c>
      <c r="P5678" s="55">
        <v>48811</v>
      </c>
      <c r="Q5678" s="55" t="s">
        <v>37</v>
      </c>
      <c r="R5678" s="55" t="s">
        <v>38</v>
      </c>
      <c r="S5678" s="55"/>
      <c r="T5678" s="55"/>
      <c r="U5678" s="55" t="s">
        <v>38</v>
      </c>
      <c r="V5678" s="55">
        <v>39.946399999999997</v>
      </c>
      <c r="W5678" s="55">
        <v>-75.103899999999996</v>
      </c>
      <c r="X5678" s="55" t="s">
        <v>39</v>
      </c>
      <c r="Y5678" s="55" t="s">
        <v>134</v>
      </c>
      <c r="Z5678" s="55" t="s">
        <v>34</v>
      </c>
      <c r="AA5678" s="55">
        <v>0</v>
      </c>
      <c r="AB5678" s="55" t="s">
        <v>41</v>
      </c>
      <c r="AC5678" s="55">
        <v>8</v>
      </c>
      <c r="AD5678" s="55"/>
      <c r="AE5678" s="55" t="s">
        <v>53</v>
      </c>
      <c r="AF5678" s="55" t="s">
        <v>54</v>
      </c>
      <c r="AG5678" s="55">
        <v>0.108126</v>
      </c>
      <c r="AH5678" s="57" t="s">
        <v>44</v>
      </c>
    </row>
    <row r="5679" spans="1:34" x14ac:dyDescent="0.25">
      <c r="A5679" s="54">
        <v>12024011</v>
      </c>
      <c r="B5679" s="55"/>
      <c r="C5679" s="55"/>
      <c r="D5679" s="55">
        <v>60733013</v>
      </c>
      <c r="E5679" s="55"/>
      <c r="F5679" s="55">
        <v>300</v>
      </c>
      <c r="G5679" s="55">
        <v>78007414</v>
      </c>
      <c r="H5679" s="55"/>
      <c r="I5679" s="55">
        <v>2275050012</v>
      </c>
      <c r="J5679" s="55">
        <v>2</v>
      </c>
      <c r="K5679" s="55" t="s">
        <v>34</v>
      </c>
      <c r="L5679" s="55" t="s">
        <v>56</v>
      </c>
      <c r="M5679" s="55">
        <v>34007</v>
      </c>
      <c r="N5679" s="55"/>
      <c r="O5679" s="55" t="s">
        <v>563</v>
      </c>
      <c r="P5679" s="55">
        <v>48811</v>
      </c>
      <c r="Q5679" s="55" t="s">
        <v>37</v>
      </c>
      <c r="R5679" s="55" t="s">
        <v>38</v>
      </c>
      <c r="S5679" s="55"/>
      <c r="T5679" s="55"/>
      <c r="U5679" s="55" t="s">
        <v>38</v>
      </c>
      <c r="V5679" s="55">
        <v>39.946399999999997</v>
      </c>
      <c r="W5679" s="55">
        <v>-75.103899999999996</v>
      </c>
      <c r="X5679" s="55" t="s">
        <v>39</v>
      </c>
      <c r="Y5679" s="55" t="s">
        <v>134</v>
      </c>
      <c r="Z5679" s="55" t="s">
        <v>34</v>
      </c>
      <c r="AA5679" s="55">
        <v>0</v>
      </c>
      <c r="AB5679" s="55" t="s">
        <v>41</v>
      </c>
      <c r="AC5679" s="55">
        <v>8</v>
      </c>
      <c r="AD5679" s="55"/>
      <c r="AE5679" s="55" t="s">
        <v>53</v>
      </c>
      <c r="AF5679" s="55" t="s">
        <v>54</v>
      </c>
      <c r="AG5679" s="55">
        <v>0.15802099999999999</v>
      </c>
      <c r="AH5679" s="57" t="s">
        <v>44</v>
      </c>
    </row>
    <row r="5680" spans="1:34" x14ac:dyDescent="0.25">
      <c r="A5680" s="54">
        <v>12024011</v>
      </c>
      <c r="B5680" s="55"/>
      <c r="C5680" s="55"/>
      <c r="D5680" s="55">
        <v>60733013</v>
      </c>
      <c r="E5680" s="55"/>
      <c r="F5680" s="55">
        <v>300</v>
      </c>
      <c r="G5680" s="55">
        <v>78007314</v>
      </c>
      <c r="H5680" s="55"/>
      <c r="I5680" s="55">
        <v>2275050011</v>
      </c>
      <c r="J5680" s="55">
        <v>2</v>
      </c>
      <c r="K5680" s="55" t="s">
        <v>34</v>
      </c>
      <c r="L5680" s="55" t="s">
        <v>56</v>
      </c>
      <c r="M5680" s="55">
        <v>34007</v>
      </c>
      <c r="N5680" s="55"/>
      <c r="O5680" s="55" t="s">
        <v>563</v>
      </c>
      <c r="P5680" s="55">
        <v>48811</v>
      </c>
      <c r="Q5680" s="55" t="s">
        <v>37</v>
      </c>
      <c r="R5680" s="55" t="s">
        <v>38</v>
      </c>
      <c r="S5680" s="55"/>
      <c r="T5680" s="55"/>
      <c r="U5680" s="55" t="s">
        <v>38</v>
      </c>
      <c r="V5680" s="55">
        <v>39.946399999999997</v>
      </c>
      <c r="W5680" s="55">
        <v>-75.103899999999996</v>
      </c>
      <c r="X5680" s="55" t="s">
        <v>39</v>
      </c>
      <c r="Y5680" s="55" t="s">
        <v>134</v>
      </c>
      <c r="Z5680" s="55" t="s">
        <v>34</v>
      </c>
      <c r="AA5680" s="55">
        <v>0</v>
      </c>
      <c r="AB5680" s="55" t="s">
        <v>41</v>
      </c>
      <c r="AC5680" s="55">
        <v>8</v>
      </c>
      <c r="AD5680" s="55"/>
      <c r="AE5680" s="55">
        <v>7439921</v>
      </c>
      <c r="AF5680" s="55" t="s">
        <v>55</v>
      </c>
      <c r="AG5680" s="55">
        <v>1.3835599999999999E-4</v>
      </c>
      <c r="AH5680" s="57" t="s">
        <v>44</v>
      </c>
    </row>
    <row r="5681" spans="1:34" x14ac:dyDescent="0.25">
      <c r="A5681" s="54">
        <v>11941911</v>
      </c>
      <c r="B5681" s="55"/>
      <c r="C5681" s="55"/>
      <c r="D5681" s="55">
        <v>60693813</v>
      </c>
      <c r="E5681" s="55"/>
      <c r="F5681" s="55">
        <v>300</v>
      </c>
      <c r="G5681" s="55">
        <v>77929314</v>
      </c>
      <c r="H5681" s="55"/>
      <c r="I5681" s="55">
        <v>2275050011</v>
      </c>
      <c r="J5681" s="55">
        <v>2</v>
      </c>
      <c r="K5681" s="55" t="s">
        <v>34</v>
      </c>
      <c r="L5681" s="55" t="s">
        <v>82</v>
      </c>
      <c r="M5681" s="55">
        <v>34041</v>
      </c>
      <c r="N5681" s="55"/>
      <c r="O5681" s="55" t="s">
        <v>564</v>
      </c>
      <c r="P5681" s="55">
        <v>48811</v>
      </c>
      <c r="Q5681" s="55" t="s">
        <v>37</v>
      </c>
      <c r="R5681" s="55" t="s">
        <v>38</v>
      </c>
      <c r="S5681" s="55"/>
      <c r="T5681" s="55"/>
      <c r="U5681" s="55" t="s">
        <v>38</v>
      </c>
      <c r="V5681" s="55">
        <v>40.652000000000001</v>
      </c>
      <c r="W5681" s="55">
        <v>-75.186000000000007</v>
      </c>
      <c r="X5681" s="55" t="s">
        <v>39</v>
      </c>
      <c r="Y5681" s="55" t="s">
        <v>136</v>
      </c>
      <c r="Z5681" s="55" t="s">
        <v>34</v>
      </c>
      <c r="AA5681" s="55">
        <v>0</v>
      </c>
      <c r="AB5681" s="55" t="s">
        <v>41</v>
      </c>
      <c r="AC5681" s="55">
        <v>8</v>
      </c>
      <c r="AD5681" s="55"/>
      <c r="AE5681" s="55" t="s">
        <v>42</v>
      </c>
      <c r="AF5681" s="55" t="s">
        <v>43</v>
      </c>
      <c r="AG5681" s="55">
        <v>5.8698400000000003E-3</v>
      </c>
      <c r="AH5681" s="57" t="s">
        <v>44</v>
      </c>
    </row>
    <row r="5682" spans="1:34" x14ac:dyDescent="0.25">
      <c r="A5682" s="54">
        <v>11941911</v>
      </c>
      <c r="B5682" s="55"/>
      <c r="C5682" s="55"/>
      <c r="D5682" s="55">
        <v>60693813</v>
      </c>
      <c r="E5682" s="55"/>
      <c r="F5682" s="55">
        <v>300</v>
      </c>
      <c r="G5682" s="55">
        <v>77929314</v>
      </c>
      <c r="H5682" s="55"/>
      <c r="I5682" s="55">
        <v>2275050011</v>
      </c>
      <c r="J5682" s="55">
        <v>2</v>
      </c>
      <c r="K5682" s="55" t="s">
        <v>34</v>
      </c>
      <c r="L5682" s="55" t="s">
        <v>82</v>
      </c>
      <c r="M5682" s="55">
        <v>34041</v>
      </c>
      <c r="N5682" s="55"/>
      <c r="O5682" s="55" t="s">
        <v>564</v>
      </c>
      <c r="P5682" s="55">
        <v>48811</v>
      </c>
      <c r="Q5682" s="55" t="s">
        <v>37</v>
      </c>
      <c r="R5682" s="55" t="s">
        <v>38</v>
      </c>
      <c r="S5682" s="55"/>
      <c r="T5682" s="55"/>
      <c r="U5682" s="55" t="s">
        <v>38</v>
      </c>
      <c r="V5682" s="55">
        <v>40.652000000000001</v>
      </c>
      <c r="W5682" s="55">
        <v>-75.186000000000007</v>
      </c>
      <c r="X5682" s="55" t="s">
        <v>39</v>
      </c>
      <c r="Y5682" s="55" t="s">
        <v>136</v>
      </c>
      <c r="Z5682" s="55" t="s">
        <v>34</v>
      </c>
      <c r="AA5682" s="55">
        <v>0</v>
      </c>
      <c r="AB5682" s="55" t="s">
        <v>41</v>
      </c>
      <c r="AC5682" s="55">
        <v>8</v>
      </c>
      <c r="AD5682" s="55"/>
      <c r="AE5682" s="55" t="s">
        <v>45</v>
      </c>
      <c r="AF5682" s="55" t="s">
        <v>46</v>
      </c>
      <c r="AG5682" s="55">
        <v>3.9009E-4</v>
      </c>
      <c r="AH5682" s="57" t="s">
        <v>44</v>
      </c>
    </row>
    <row r="5683" spans="1:34" x14ac:dyDescent="0.25">
      <c r="A5683" s="54">
        <v>11941911</v>
      </c>
      <c r="B5683" s="55"/>
      <c r="C5683" s="55"/>
      <c r="D5683" s="55">
        <v>60693813</v>
      </c>
      <c r="E5683" s="55"/>
      <c r="F5683" s="55">
        <v>300</v>
      </c>
      <c r="G5683" s="55">
        <v>77929314</v>
      </c>
      <c r="H5683" s="55"/>
      <c r="I5683" s="55">
        <v>2275050011</v>
      </c>
      <c r="J5683" s="55">
        <v>2</v>
      </c>
      <c r="K5683" s="55" t="s">
        <v>34</v>
      </c>
      <c r="L5683" s="55" t="s">
        <v>82</v>
      </c>
      <c r="M5683" s="55">
        <v>34041</v>
      </c>
      <c r="N5683" s="55"/>
      <c r="O5683" s="55" t="s">
        <v>564</v>
      </c>
      <c r="P5683" s="55">
        <v>48811</v>
      </c>
      <c r="Q5683" s="55" t="s">
        <v>37</v>
      </c>
      <c r="R5683" s="55" t="s">
        <v>38</v>
      </c>
      <c r="S5683" s="55"/>
      <c r="T5683" s="55"/>
      <c r="U5683" s="55" t="s">
        <v>38</v>
      </c>
      <c r="V5683" s="55">
        <v>40.652000000000001</v>
      </c>
      <c r="W5683" s="55">
        <v>-75.186000000000007</v>
      </c>
      <c r="X5683" s="55" t="s">
        <v>39</v>
      </c>
      <c r="Y5683" s="55" t="s">
        <v>136</v>
      </c>
      <c r="Z5683" s="55" t="s">
        <v>34</v>
      </c>
      <c r="AA5683" s="55">
        <v>0</v>
      </c>
      <c r="AB5683" s="55" t="s">
        <v>41</v>
      </c>
      <c r="AC5683" s="55">
        <v>8</v>
      </c>
      <c r="AD5683" s="55"/>
      <c r="AE5683" s="55" t="s">
        <v>47</v>
      </c>
      <c r="AF5683" s="55" t="s">
        <v>48</v>
      </c>
      <c r="AG5683" s="55">
        <v>6.3710700000000004E-3</v>
      </c>
      <c r="AH5683" s="57" t="s">
        <v>44</v>
      </c>
    </row>
    <row r="5684" spans="1:34" x14ac:dyDescent="0.25">
      <c r="A5684" s="54">
        <v>11941911</v>
      </c>
      <c r="B5684" s="55"/>
      <c r="C5684" s="55"/>
      <c r="D5684" s="55">
        <v>60693813</v>
      </c>
      <c r="E5684" s="55"/>
      <c r="F5684" s="55">
        <v>300</v>
      </c>
      <c r="G5684" s="55">
        <v>77929314</v>
      </c>
      <c r="H5684" s="55"/>
      <c r="I5684" s="55">
        <v>2275050011</v>
      </c>
      <c r="J5684" s="55">
        <v>2</v>
      </c>
      <c r="K5684" s="55" t="s">
        <v>34</v>
      </c>
      <c r="L5684" s="55" t="s">
        <v>82</v>
      </c>
      <c r="M5684" s="55">
        <v>34041</v>
      </c>
      <c r="N5684" s="55"/>
      <c r="O5684" s="55" t="s">
        <v>564</v>
      </c>
      <c r="P5684" s="55">
        <v>48811</v>
      </c>
      <c r="Q5684" s="55" t="s">
        <v>37</v>
      </c>
      <c r="R5684" s="55" t="s">
        <v>38</v>
      </c>
      <c r="S5684" s="55"/>
      <c r="T5684" s="55"/>
      <c r="U5684" s="55" t="s">
        <v>38</v>
      </c>
      <c r="V5684" s="55">
        <v>40.652000000000001</v>
      </c>
      <c r="W5684" s="55">
        <v>-75.186000000000007</v>
      </c>
      <c r="X5684" s="55" t="s">
        <v>39</v>
      </c>
      <c r="Y5684" s="55" t="s">
        <v>136</v>
      </c>
      <c r="Z5684" s="55" t="s">
        <v>34</v>
      </c>
      <c r="AA5684" s="55">
        <v>0</v>
      </c>
      <c r="AB5684" s="55" t="s">
        <v>41</v>
      </c>
      <c r="AC5684" s="55">
        <v>8</v>
      </c>
      <c r="AD5684" s="55"/>
      <c r="AE5684" s="55" t="s">
        <v>49</v>
      </c>
      <c r="AF5684" s="55" t="s">
        <v>50</v>
      </c>
      <c r="AG5684" s="55">
        <v>9.2334300000000008E-3</v>
      </c>
      <c r="AH5684" s="57" t="s">
        <v>44</v>
      </c>
    </row>
    <row r="5685" spans="1:34" x14ac:dyDescent="0.25">
      <c r="A5685" s="54">
        <v>11941911</v>
      </c>
      <c r="B5685" s="55"/>
      <c r="C5685" s="55"/>
      <c r="D5685" s="55">
        <v>60693813</v>
      </c>
      <c r="E5685" s="55"/>
      <c r="F5685" s="55">
        <v>300</v>
      </c>
      <c r="G5685" s="55">
        <v>77929314</v>
      </c>
      <c r="H5685" s="55"/>
      <c r="I5685" s="55">
        <v>2275050011</v>
      </c>
      <c r="J5685" s="55">
        <v>2</v>
      </c>
      <c r="K5685" s="55" t="s">
        <v>34</v>
      </c>
      <c r="L5685" s="55" t="s">
        <v>82</v>
      </c>
      <c r="M5685" s="55">
        <v>34041</v>
      </c>
      <c r="N5685" s="55"/>
      <c r="O5685" s="55" t="s">
        <v>564</v>
      </c>
      <c r="P5685" s="55">
        <v>48811</v>
      </c>
      <c r="Q5685" s="55" t="s">
        <v>37</v>
      </c>
      <c r="R5685" s="55" t="s">
        <v>38</v>
      </c>
      <c r="S5685" s="55"/>
      <c r="T5685" s="55"/>
      <c r="U5685" s="55" t="s">
        <v>38</v>
      </c>
      <c r="V5685" s="55">
        <v>40.652000000000001</v>
      </c>
      <c r="W5685" s="55">
        <v>-75.186000000000007</v>
      </c>
      <c r="X5685" s="55" t="s">
        <v>39</v>
      </c>
      <c r="Y5685" s="55" t="s">
        <v>136</v>
      </c>
      <c r="Z5685" s="55" t="s">
        <v>34</v>
      </c>
      <c r="AA5685" s="55">
        <v>0</v>
      </c>
      <c r="AB5685" s="55" t="s">
        <v>41</v>
      </c>
      <c r="AC5685" s="55">
        <v>8</v>
      </c>
      <c r="AD5685" s="55"/>
      <c r="AE5685" s="55" t="s">
        <v>51</v>
      </c>
      <c r="AF5685" s="55" t="s">
        <v>52</v>
      </c>
      <c r="AG5685" s="55">
        <v>2.5355899999999999E-3</v>
      </c>
      <c r="AH5685" s="57" t="s">
        <v>44</v>
      </c>
    </row>
    <row r="5686" spans="1:34" x14ac:dyDescent="0.25">
      <c r="A5686" s="54">
        <v>11941911</v>
      </c>
      <c r="B5686" s="55"/>
      <c r="C5686" s="55"/>
      <c r="D5686" s="55">
        <v>60693813</v>
      </c>
      <c r="E5686" s="55"/>
      <c r="F5686" s="55">
        <v>300</v>
      </c>
      <c r="G5686" s="55">
        <v>77929314</v>
      </c>
      <c r="H5686" s="55"/>
      <c r="I5686" s="55">
        <v>2275050011</v>
      </c>
      <c r="J5686" s="55">
        <v>2</v>
      </c>
      <c r="K5686" s="55" t="s">
        <v>34</v>
      </c>
      <c r="L5686" s="55" t="s">
        <v>82</v>
      </c>
      <c r="M5686" s="55">
        <v>34041</v>
      </c>
      <c r="N5686" s="55"/>
      <c r="O5686" s="55" t="s">
        <v>564</v>
      </c>
      <c r="P5686" s="55">
        <v>48811</v>
      </c>
      <c r="Q5686" s="55" t="s">
        <v>37</v>
      </c>
      <c r="R5686" s="55" t="s">
        <v>38</v>
      </c>
      <c r="S5686" s="55"/>
      <c r="T5686" s="55"/>
      <c r="U5686" s="55" t="s">
        <v>38</v>
      </c>
      <c r="V5686" s="55">
        <v>40.652000000000001</v>
      </c>
      <c r="W5686" s="55">
        <v>-75.186000000000007</v>
      </c>
      <c r="X5686" s="55" t="s">
        <v>39</v>
      </c>
      <c r="Y5686" s="55" t="s">
        <v>136</v>
      </c>
      <c r="Z5686" s="55" t="s">
        <v>34</v>
      </c>
      <c r="AA5686" s="55">
        <v>0</v>
      </c>
      <c r="AB5686" s="55" t="s">
        <v>41</v>
      </c>
      <c r="AC5686" s="55">
        <v>8</v>
      </c>
      <c r="AD5686" s="55"/>
      <c r="AE5686" s="55" t="s">
        <v>53</v>
      </c>
      <c r="AF5686" s="55" t="s">
        <v>54</v>
      </c>
      <c r="AG5686" s="55">
        <v>0.46865400000000002</v>
      </c>
      <c r="AH5686" s="57" t="s">
        <v>44</v>
      </c>
    </row>
    <row r="5687" spans="1:34" x14ac:dyDescent="0.25">
      <c r="A5687" s="54">
        <v>11941911</v>
      </c>
      <c r="B5687" s="55"/>
      <c r="C5687" s="55"/>
      <c r="D5687" s="55">
        <v>60693813</v>
      </c>
      <c r="E5687" s="55"/>
      <c r="F5687" s="55">
        <v>300</v>
      </c>
      <c r="G5687" s="55">
        <v>77929314</v>
      </c>
      <c r="H5687" s="55"/>
      <c r="I5687" s="55">
        <v>2275050011</v>
      </c>
      <c r="J5687" s="55">
        <v>2</v>
      </c>
      <c r="K5687" s="55" t="s">
        <v>34</v>
      </c>
      <c r="L5687" s="55" t="s">
        <v>82</v>
      </c>
      <c r="M5687" s="55">
        <v>34041</v>
      </c>
      <c r="N5687" s="55"/>
      <c r="O5687" s="55" t="s">
        <v>564</v>
      </c>
      <c r="P5687" s="55">
        <v>48811</v>
      </c>
      <c r="Q5687" s="55" t="s">
        <v>37</v>
      </c>
      <c r="R5687" s="55" t="s">
        <v>38</v>
      </c>
      <c r="S5687" s="55"/>
      <c r="T5687" s="55"/>
      <c r="U5687" s="55" t="s">
        <v>38</v>
      </c>
      <c r="V5687" s="55">
        <v>40.652000000000001</v>
      </c>
      <c r="W5687" s="55">
        <v>-75.186000000000007</v>
      </c>
      <c r="X5687" s="55" t="s">
        <v>39</v>
      </c>
      <c r="Y5687" s="55" t="s">
        <v>136</v>
      </c>
      <c r="Z5687" s="55" t="s">
        <v>34</v>
      </c>
      <c r="AA5687" s="55">
        <v>0</v>
      </c>
      <c r="AB5687" s="55" t="s">
        <v>41</v>
      </c>
      <c r="AC5687" s="55">
        <v>8</v>
      </c>
      <c r="AD5687" s="55"/>
      <c r="AE5687" s="55">
        <v>7439921</v>
      </c>
      <c r="AF5687" s="55" t="s">
        <v>55</v>
      </c>
      <c r="AG5687" s="55">
        <v>5.9968200000000004E-4</v>
      </c>
      <c r="AH5687" s="57" t="s">
        <v>44</v>
      </c>
    </row>
    <row r="5688" spans="1:34" x14ac:dyDescent="0.25">
      <c r="A5688" s="54">
        <v>11602811</v>
      </c>
      <c r="B5688" s="55"/>
      <c r="C5688" s="55"/>
      <c r="D5688" s="55">
        <v>61274713</v>
      </c>
      <c r="E5688" s="55"/>
      <c r="F5688" s="55">
        <v>300</v>
      </c>
      <c r="G5688" s="55">
        <v>79087514</v>
      </c>
      <c r="H5688" s="55"/>
      <c r="I5688" s="55">
        <v>2275050011</v>
      </c>
      <c r="J5688" s="55">
        <v>2</v>
      </c>
      <c r="K5688" s="55" t="s">
        <v>34</v>
      </c>
      <c r="L5688" s="55" t="s">
        <v>98</v>
      </c>
      <c r="M5688" s="55">
        <v>34001</v>
      </c>
      <c r="N5688" s="55"/>
      <c r="O5688" s="55" t="s">
        <v>565</v>
      </c>
      <c r="P5688" s="55">
        <v>48811</v>
      </c>
      <c r="Q5688" s="55" t="s">
        <v>37</v>
      </c>
      <c r="R5688" s="55" t="s">
        <v>38</v>
      </c>
      <c r="S5688" s="55"/>
      <c r="T5688" s="55"/>
      <c r="U5688" s="55" t="s">
        <v>38</v>
      </c>
      <c r="V5688" s="55">
        <v>39.489199999999997</v>
      </c>
      <c r="W5688" s="55">
        <v>-74.723600000000005</v>
      </c>
      <c r="X5688" s="55" t="s">
        <v>39</v>
      </c>
      <c r="Y5688" s="55" t="s">
        <v>566</v>
      </c>
      <c r="Z5688" s="55" t="s">
        <v>34</v>
      </c>
      <c r="AA5688" s="55">
        <v>0</v>
      </c>
      <c r="AB5688" s="55" t="s">
        <v>41</v>
      </c>
      <c r="AC5688" s="55">
        <v>8</v>
      </c>
      <c r="AD5688" s="55"/>
      <c r="AE5688" s="55" t="s">
        <v>42</v>
      </c>
      <c r="AF5688" s="55" t="s">
        <v>43</v>
      </c>
      <c r="AG5688" s="55">
        <v>7.5236999999999998E-5</v>
      </c>
      <c r="AH5688" s="57" t="s">
        <v>44</v>
      </c>
    </row>
    <row r="5689" spans="1:34" x14ac:dyDescent="0.25">
      <c r="A5689" s="54">
        <v>11602811</v>
      </c>
      <c r="B5689" s="55"/>
      <c r="C5689" s="55"/>
      <c r="D5689" s="55">
        <v>61274713</v>
      </c>
      <c r="E5689" s="55"/>
      <c r="F5689" s="55">
        <v>300</v>
      </c>
      <c r="G5689" s="55">
        <v>79087514</v>
      </c>
      <c r="H5689" s="55"/>
      <c r="I5689" s="55">
        <v>2275050011</v>
      </c>
      <c r="J5689" s="55">
        <v>2</v>
      </c>
      <c r="K5689" s="55" t="s">
        <v>34</v>
      </c>
      <c r="L5689" s="55" t="s">
        <v>98</v>
      </c>
      <c r="M5689" s="55">
        <v>34001</v>
      </c>
      <c r="N5689" s="55"/>
      <c r="O5689" s="55" t="s">
        <v>565</v>
      </c>
      <c r="P5689" s="55">
        <v>48811</v>
      </c>
      <c r="Q5689" s="55" t="s">
        <v>37</v>
      </c>
      <c r="R5689" s="55" t="s">
        <v>38</v>
      </c>
      <c r="S5689" s="55"/>
      <c r="T5689" s="55"/>
      <c r="U5689" s="55" t="s">
        <v>38</v>
      </c>
      <c r="V5689" s="55">
        <v>39.489199999999997</v>
      </c>
      <c r="W5689" s="55">
        <v>-74.723600000000005</v>
      </c>
      <c r="X5689" s="55" t="s">
        <v>39</v>
      </c>
      <c r="Y5689" s="55" t="s">
        <v>566</v>
      </c>
      <c r="Z5689" s="55" t="s">
        <v>34</v>
      </c>
      <c r="AA5689" s="55">
        <v>0</v>
      </c>
      <c r="AB5689" s="55" t="s">
        <v>41</v>
      </c>
      <c r="AC5689" s="55">
        <v>8</v>
      </c>
      <c r="AD5689" s="55"/>
      <c r="AE5689" s="55" t="s">
        <v>45</v>
      </c>
      <c r="AF5689" s="55" t="s">
        <v>46</v>
      </c>
      <c r="AG5689" s="55">
        <v>5.0000000000000004E-6</v>
      </c>
      <c r="AH5689" s="57" t="s">
        <v>44</v>
      </c>
    </row>
    <row r="5690" spans="1:34" x14ac:dyDescent="0.25">
      <c r="A5690" s="54">
        <v>11602811</v>
      </c>
      <c r="B5690" s="55"/>
      <c r="C5690" s="55"/>
      <c r="D5690" s="55">
        <v>61274713</v>
      </c>
      <c r="E5690" s="55"/>
      <c r="F5690" s="55">
        <v>300</v>
      </c>
      <c r="G5690" s="55">
        <v>79087514</v>
      </c>
      <c r="H5690" s="55"/>
      <c r="I5690" s="55">
        <v>2275050011</v>
      </c>
      <c r="J5690" s="55">
        <v>2</v>
      </c>
      <c r="K5690" s="55" t="s">
        <v>34</v>
      </c>
      <c r="L5690" s="55" t="s">
        <v>98</v>
      </c>
      <c r="M5690" s="55">
        <v>34001</v>
      </c>
      <c r="N5690" s="55"/>
      <c r="O5690" s="55" t="s">
        <v>565</v>
      </c>
      <c r="P5690" s="55">
        <v>48811</v>
      </c>
      <c r="Q5690" s="55" t="s">
        <v>37</v>
      </c>
      <c r="R5690" s="55" t="s">
        <v>38</v>
      </c>
      <c r="S5690" s="55"/>
      <c r="T5690" s="55"/>
      <c r="U5690" s="55" t="s">
        <v>38</v>
      </c>
      <c r="V5690" s="55">
        <v>39.489199999999997</v>
      </c>
      <c r="W5690" s="55">
        <v>-74.723600000000005</v>
      </c>
      <c r="X5690" s="55" t="s">
        <v>39</v>
      </c>
      <c r="Y5690" s="55" t="s">
        <v>566</v>
      </c>
      <c r="Z5690" s="55" t="s">
        <v>34</v>
      </c>
      <c r="AA5690" s="55">
        <v>0</v>
      </c>
      <c r="AB5690" s="55" t="s">
        <v>41</v>
      </c>
      <c r="AC5690" s="55">
        <v>8</v>
      </c>
      <c r="AD5690" s="55"/>
      <c r="AE5690" s="55" t="s">
        <v>47</v>
      </c>
      <c r="AF5690" s="55" t="s">
        <v>48</v>
      </c>
      <c r="AG5690" s="55">
        <v>8.1661499999999997E-5</v>
      </c>
      <c r="AH5690" s="57" t="s">
        <v>44</v>
      </c>
    </row>
    <row r="5691" spans="1:34" x14ac:dyDescent="0.25">
      <c r="A5691" s="54">
        <v>11602811</v>
      </c>
      <c r="B5691" s="55"/>
      <c r="C5691" s="55"/>
      <c r="D5691" s="55">
        <v>61274713</v>
      </c>
      <c r="E5691" s="55"/>
      <c r="F5691" s="55">
        <v>300</v>
      </c>
      <c r="G5691" s="55">
        <v>79087514</v>
      </c>
      <c r="H5691" s="55"/>
      <c r="I5691" s="55">
        <v>2275050011</v>
      </c>
      <c r="J5691" s="55">
        <v>2</v>
      </c>
      <c r="K5691" s="55" t="s">
        <v>34</v>
      </c>
      <c r="L5691" s="55" t="s">
        <v>98</v>
      </c>
      <c r="M5691" s="55">
        <v>34001</v>
      </c>
      <c r="N5691" s="55"/>
      <c r="O5691" s="55" t="s">
        <v>565</v>
      </c>
      <c r="P5691" s="55">
        <v>48811</v>
      </c>
      <c r="Q5691" s="55" t="s">
        <v>37</v>
      </c>
      <c r="R5691" s="55" t="s">
        <v>38</v>
      </c>
      <c r="S5691" s="55"/>
      <c r="T5691" s="55"/>
      <c r="U5691" s="55" t="s">
        <v>38</v>
      </c>
      <c r="V5691" s="55">
        <v>39.489199999999997</v>
      </c>
      <c r="W5691" s="55">
        <v>-74.723600000000005</v>
      </c>
      <c r="X5691" s="55" t="s">
        <v>39</v>
      </c>
      <c r="Y5691" s="55" t="s">
        <v>566</v>
      </c>
      <c r="Z5691" s="55" t="s">
        <v>34</v>
      </c>
      <c r="AA5691" s="55">
        <v>0</v>
      </c>
      <c r="AB5691" s="55" t="s">
        <v>41</v>
      </c>
      <c r="AC5691" s="55">
        <v>8</v>
      </c>
      <c r="AD5691" s="55"/>
      <c r="AE5691" s="55" t="s">
        <v>49</v>
      </c>
      <c r="AF5691" s="55" t="s">
        <v>50</v>
      </c>
      <c r="AG5691" s="55">
        <v>1.1835E-4</v>
      </c>
      <c r="AH5691" s="57" t="s">
        <v>44</v>
      </c>
    </row>
    <row r="5692" spans="1:34" x14ac:dyDescent="0.25">
      <c r="A5692" s="54">
        <v>11602811</v>
      </c>
      <c r="B5692" s="55"/>
      <c r="C5692" s="55"/>
      <c r="D5692" s="55">
        <v>61274713</v>
      </c>
      <c r="E5692" s="55"/>
      <c r="F5692" s="55">
        <v>300</v>
      </c>
      <c r="G5692" s="55">
        <v>79087514</v>
      </c>
      <c r="H5692" s="55"/>
      <c r="I5692" s="55">
        <v>2275050011</v>
      </c>
      <c r="J5692" s="55">
        <v>2</v>
      </c>
      <c r="K5692" s="55" t="s">
        <v>34</v>
      </c>
      <c r="L5692" s="55" t="s">
        <v>98</v>
      </c>
      <c r="M5692" s="55">
        <v>34001</v>
      </c>
      <c r="N5692" s="55"/>
      <c r="O5692" s="55" t="s">
        <v>565</v>
      </c>
      <c r="P5692" s="55">
        <v>48811</v>
      </c>
      <c r="Q5692" s="55" t="s">
        <v>37</v>
      </c>
      <c r="R5692" s="55" t="s">
        <v>38</v>
      </c>
      <c r="S5692" s="55"/>
      <c r="T5692" s="55"/>
      <c r="U5692" s="55" t="s">
        <v>38</v>
      </c>
      <c r="V5692" s="55">
        <v>39.489199999999997</v>
      </c>
      <c r="W5692" s="55">
        <v>-74.723600000000005</v>
      </c>
      <c r="X5692" s="55" t="s">
        <v>39</v>
      </c>
      <c r="Y5692" s="55" t="s">
        <v>566</v>
      </c>
      <c r="Z5692" s="55" t="s">
        <v>34</v>
      </c>
      <c r="AA5692" s="55">
        <v>0</v>
      </c>
      <c r="AB5692" s="55" t="s">
        <v>41</v>
      </c>
      <c r="AC5692" s="55">
        <v>8</v>
      </c>
      <c r="AD5692" s="55"/>
      <c r="AE5692" s="55" t="s">
        <v>51</v>
      </c>
      <c r="AF5692" s="55" t="s">
        <v>52</v>
      </c>
      <c r="AG5692" s="55">
        <v>3.2499999999999997E-5</v>
      </c>
      <c r="AH5692" s="57" t="s">
        <v>44</v>
      </c>
    </row>
    <row r="5693" spans="1:34" x14ac:dyDescent="0.25">
      <c r="A5693" s="54">
        <v>11602811</v>
      </c>
      <c r="B5693" s="55"/>
      <c r="C5693" s="55"/>
      <c r="D5693" s="55">
        <v>61274713</v>
      </c>
      <c r="E5693" s="55"/>
      <c r="F5693" s="55">
        <v>300</v>
      </c>
      <c r="G5693" s="55">
        <v>79087514</v>
      </c>
      <c r="H5693" s="55"/>
      <c r="I5693" s="55">
        <v>2275050011</v>
      </c>
      <c r="J5693" s="55">
        <v>2</v>
      </c>
      <c r="K5693" s="55" t="s">
        <v>34</v>
      </c>
      <c r="L5693" s="55" t="s">
        <v>98</v>
      </c>
      <c r="M5693" s="55">
        <v>34001</v>
      </c>
      <c r="N5693" s="55"/>
      <c r="O5693" s="55" t="s">
        <v>565</v>
      </c>
      <c r="P5693" s="55">
        <v>48811</v>
      </c>
      <c r="Q5693" s="55" t="s">
        <v>37</v>
      </c>
      <c r="R5693" s="55" t="s">
        <v>38</v>
      </c>
      <c r="S5693" s="55"/>
      <c r="T5693" s="55"/>
      <c r="U5693" s="55" t="s">
        <v>38</v>
      </c>
      <c r="V5693" s="55">
        <v>39.489199999999997</v>
      </c>
      <c r="W5693" s="55">
        <v>-74.723600000000005</v>
      </c>
      <c r="X5693" s="55" t="s">
        <v>39</v>
      </c>
      <c r="Y5693" s="55" t="s">
        <v>566</v>
      </c>
      <c r="Z5693" s="55" t="s">
        <v>34</v>
      </c>
      <c r="AA5693" s="55">
        <v>0</v>
      </c>
      <c r="AB5693" s="55" t="s">
        <v>41</v>
      </c>
      <c r="AC5693" s="55">
        <v>8</v>
      </c>
      <c r="AD5693" s="55"/>
      <c r="AE5693" s="55" t="s">
        <v>53</v>
      </c>
      <c r="AF5693" s="55" t="s">
        <v>54</v>
      </c>
      <c r="AG5693" s="55">
        <v>6.0070000000000002E-3</v>
      </c>
      <c r="AH5693" s="57" t="s">
        <v>44</v>
      </c>
    </row>
    <row r="5694" spans="1:34" x14ac:dyDescent="0.25">
      <c r="A5694" s="54">
        <v>11602811</v>
      </c>
      <c r="B5694" s="55"/>
      <c r="C5694" s="55"/>
      <c r="D5694" s="55">
        <v>61274713</v>
      </c>
      <c r="E5694" s="55"/>
      <c r="F5694" s="55">
        <v>300</v>
      </c>
      <c r="G5694" s="55">
        <v>79087514</v>
      </c>
      <c r="H5694" s="55"/>
      <c r="I5694" s="55">
        <v>2275050011</v>
      </c>
      <c r="J5694" s="55">
        <v>2</v>
      </c>
      <c r="K5694" s="55" t="s">
        <v>34</v>
      </c>
      <c r="L5694" s="55" t="s">
        <v>98</v>
      </c>
      <c r="M5694" s="55">
        <v>34001</v>
      </c>
      <c r="N5694" s="55"/>
      <c r="O5694" s="55" t="s">
        <v>565</v>
      </c>
      <c r="P5694" s="55">
        <v>48811</v>
      </c>
      <c r="Q5694" s="55" t="s">
        <v>37</v>
      </c>
      <c r="R5694" s="55" t="s">
        <v>38</v>
      </c>
      <c r="S5694" s="55"/>
      <c r="T5694" s="55"/>
      <c r="U5694" s="55" t="s">
        <v>38</v>
      </c>
      <c r="V5694" s="55">
        <v>39.489199999999997</v>
      </c>
      <c r="W5694" s="55">
        <v>-74.723600000000005</v>
      </c>
      <c r="X5694" s="55" t="s">
        <v>39</v>
      </c>
      <c r="Y5694" s="55" t="s">
        <v>566</v>
      </c>
      <c r="Z5694" s="55" t="s">
        <v>34</v>
      </c>
      <c r="AA5694" s="55">
        <v>0</v>
      </c>
      <c r="AB5694" s="55" t="s">
        <v>41</v>
      </c>
      <c r="AC5694" s="55">
        <v>8</v>
      </c>
      <c r="AD5694" s="55"/>
      <c r="AE5694" s="55">
        <v>7439921</v>
      </c>
      <c r="AF5694" s="55" t="s">
        <v>55</v>
      </c>
      <c r="AG5694" s="55">
        <v>7.6864600000000006E-6</v>
      </c>
      <c r="AH5694" s="57" t="s">
        <v>44</v>
      </c>
    </row>
    <row r="5695" spans="1:34" x14ac:dyDescent="0.25">
      <c r="A5695" s="54">
        <v>11347811</v>
      </c>
      <c r="B5695" s="55"/>
      <c r="C5695" s="55"/>
      <c r="D5695" s="55">
        <v>61584413</v>
      </c>
      <c r="E5695" s="55"/>
      <c r="F5695" s="55">
        <v>300</v>
      </c>
      <c r="G5695" s="55">
        <v>79699114</v>
      </c>
      <c r="H5695" s="55"/>
      <c r="I5695" s="55">
        <v>2275050011</v>
      </c>
      <c r="J5695" s="55">
        <v>2</v>
      </c>
      <c r="K5695" s="55" t="s">
        <v>34</v>
      </c>
      <c r="L5695" s="55" t="s">
        <v>236</v>
      </c>
      <c r="M5695" s="55">
        <v>34031</v>
      </c>
      <c r="N5695" s="55"/>
      <c r="O5695" s="55" t="s">
        <v>567</v>
      </c>
      <c r="P5695" s="55">
        <v>48811</v>
      </c>
      <c r="Q5695" s="55" t="s">
        <v>37</v>
      </c>
      <c r="R5695" s="55" t="s">
        <v>38</v>
      </c>
      <c r="S5695" s="55"/>
      <c r="T5695" s="55"/>
      <c r="U5695" s="55" t="s">
        <v>38</v>
      </c>
      <c r="V5695" s="55">
        <v>41.083199999999998</v>
      </c>
      <c r="W5695" s="55">
        <v>-74.3386</v>
      </c>
      <c r="X5695" s="55" t="s">
        <v>39</v>
      </c>
      <c r="Y5695" s="55" t="s">
        <v>568</v>
      </c>
      <c r="Z5695" s="55" t="s">
        <v>34</v>
      </c>
      <c r="AA5695" s="55">
        <v>0</v>
      </c>
      <c r="AB5695" s="55" t="s">
        <v>41</v>
      </c>
      <c r="AC5695" s="55">
        <v>8</v>
      </c>
      <c r="AD5695" s="55"/>
      <c r="AE5695" s="55" t="s">
        <v>42</v>
      </c>
      <c r="AF5695" s="55" t="s">
        <v>43</v>
      </c>
      <c r="AG5695" s="55">
        <v>8.8236200000000008E-3</v>
      </c>
      <c r="AH5695" s="57" t="s">
        <v>44</v>
      </c>
    </row>
    <row r="5696" spans="1:34" x14ac:dyDescent="0.25">
      <c r="A5696" s="54">
        <v>11347811</v>
      </c>
      <c r="B5696" s="55"/>
      <c r="C5696" s="55"/>
      <c r="D5696" s="55">
        <v>61584413</v>
      </c>
      <c r="E5696" s="55"/>
      <c r="F5696" s="55">
        <v>300</v>
      </c>
      <c r="G5696" s="55">
        <v>79699114</v>
      </c>
      <c r="H5696" s="55"/>
      <c r="I5696" s="55">
        <v>2275050011</v>
      </c>
      <c r="J5696" s="55">
        <v>2</v>
      </c>
      <c r="K5696" s="55" t="s">
        <v>34</v>
      </c>
      <c r="L5696" s="55" t="s">
        <v>236</v>
      </c>
      <c r="M5696" s="55">
        <v>34031</v>
      </c>
      <c r="N5696" s="55"/>
      <c r="O5696" s="55" t="s">
        <v>567</v>
      </c>
      <c r="P5696" s="55">
        <v>48811</v>
      </c>
      <c r="Q5696" s="55" t="s">
        <v>37</v>
      </c>
      <c r="R5696" s="55" t="s">
        <v>38</v>
      </c>
      <c r="S5696" s="55"/>
      <c r="T5696" s="55"/>
      <c r="U5696" s="55" t="s">
        <v>38</v>
      </c>
      <c r="V5696" s="55">
        <v>41.083199999999998</v>
      </c>
      <c r="W5696" s="55">
        <v>-74.3386</v>
      </c>
      <c r="X5696" s="55" t="s">
        <v>39</v>
      </c>
      <c r="Y5696" s="55" t="s">
        <v>568</v>
      </c>
      <c r="Z5696" s="55" t="s">
        <v>34</v>
      </c>
      <c r="AA5696" s="55">
        <v>0</v>
      </c>
      <c r="AB5696" s="55" t="s">
        <v>41</v>
      </c>
      <c r="AC5696" s="55">
        <v>8</v>
      </c>
      <c r="AD5696" s="55"/>
      <c r="AE5696" s="55" t="s">
        <v>45</v>
      </c>
      <c r="AF5696" s="55" t="s">
        <v>46</v>
      </c>
      <c r="AG5696" s="55">
        <v>5.8638799999999997E-4</v>
      </c>
      <c r="AH5696" s="57" t="s">
        <v>44</v>
      </c>
    </row>
    <row r="5697" spans="1:34" x14ac:dyDescent="0.25">
      <c r="A5697" s="54">
        <v>11347811</v>
      </c>
      <c r="B5697" s="55"/>
      <c r="C5697" s="55"/>
      <c r="D5697" s="55">
        <v>61584413</v>
      </c>
      <c r="E5697" s="55"/>
      <c r="F5697" s="55">
        <v>300</v>
      </c>
      <c r="G5697" s="55">
        <v>79699114</v>
      </c>
      <c r="H5697" s="55"/>
      <c r="I5697" s="55">
        <v>2275050011</v>
      </c>
      <c r="J5697" s="55">
        <v>2</v>
      </c>
      <c r="K5697" s="55" t="s">
        <v>34</v>
      </c>
      <c r="L5697" s="55" t="s">
        <v>236</v>
      </c>
      <c r="M5697" s="55">
        <v>34031</v>
      </c>
      <c r="N5697" s="55"/>
      <c r="O5697" s="55" t="s">
        <v>567</v>
      </c>
      <c r="P5697" s="55">
        <v>48811</v>
      </c>
      <c r="Q5697" s="55" t="s">
        <v>37</v>
      </c>
      <c r="R5697" s="55" t="s">
        <v>38</v>
      </c>
      <c r="S5697" s="55"/>
      <c r="T5697" s="55"/>
      <c r="U5697" s="55" t="s">
        <v>38</v>
      </c>
      <c r="V5697" s="55">
        <v>41.083199999999998</v>
      </c>
      <c r="W5697" s="55">
        <v>-74.3386</v>
      </c>
      <c r="X5697" s="55" t="s">
        <v>39</v>
      </c>
      <c r="Y5697" s="55" t="s">
        <v>568</v>
      </c>
      <c r="Z5697" s="55" t="s">
        <v>34</v>
      </c>
      <c r="AA5697" s="55">
        <v>0</v>
      </c>
      <c r="AB5697" s="55" t="s">
        <v>41</v>
      </c>
      <c r="AC5697" s="55">
        <v>8</v>
      </c>
      <c r="AD5697" s="55"/>
      <c r="AE5697" s="55" t="s">
        <v>47</v>
      </c>
      <c r="AF5697" s="55" t="s">
        <v>48</v>
      </c>
      <c r="AG5697" s="55">
        <v>9.57707E-3</v>
      </c>
      <c r="AH5697" s="57" t="s">
        <v>44</v>
      </c>
    </row>
    <row r="5698" spans="1:34" x14ac:dyDescent="0.25">
      <c r="A5698" s="54">
        <v>11347811</v>
      </c>
      <c r="B5698" s="55"/>
      <c r="C5698" s="55"/>
      <c r="D5698" s="55">
        <v>61584413</v>
      </c>
      <c r="E5698" s="55"/>
      <c r="F5698" s="55">
        <v>300</v>
      </c>
      <c r="G5698" s="55">
        <v>79699114</v>
      </c>
      <c r="H5698" s="55"/>
      <c r="I5698" s="55">
        <v>2275050011</v>
      </c>
      <c r="J5698" s="55">
        <v>2</v>
      </c>
      <c r="K5698" s="55" t="s">
        <v>34</v>
      </c>
      <c r="L5698" s="55" t="s">
        <v>236</v>
      </c>
      <c r="M5698" s="55">
        <v>34031</v>
      </c>
      <c r="N5698" s="55"/>
      <c r="O5698" s="55" t="s">
        <v>567</v>
      </c>
      <c r="P5698" s="55">
        <v>48811</v>
      </c>
      <c r="Q5698" s="55" t="s">
        <v>37</v>
      </c>
      <c r="R5698" s="55" t="s">
        <v>38</v>
      </c>
      <c r="S5698" s="55"/>
      <c r="T5698" s="55"/>
      <c r="U5698" s="55" t="s">
        <v>38</v>
      </c>
      <c r="V5698" s="55">
        <v>41.083199999999998</v>
      </c>
      <c r="W5698" s="55">
        <v>-74.3386</v>
      </c>
      <c r="X5698" s="55" t="s">
        <v>39</v>
      </c>
      <c r="Y5698" s="55" t="s">
        <v>568</v>
      </c>
      <c r="Z5698" s="55" t="s">
        <v>34</v>
      </c>
      <c r="AA5698" s="55">
        <v>0</v>
      </c>
      <c r="AB5698" s="55" t="s">
        <v>41</v>
      </c>
      <c r="AC5698" s="55">
        <v>8</v>
      </c>
      <c r="AD5698" s="55"/>
      <c r="AE5698" s="55" t="s">
        <v>49</v>
      </c>
      <c r="AF5698" s="55" t="s">
        <v>50</v>
      </c>
      <c r="AG5698" s="55">
        <v>1.3879799999999999E-2</v>
      </c>
      <c r="AH5698" s="57" t="s">
        <v>44</v>
      </c>
    </row>
    <row r="5699" spans="1:34" x14ac:dyDescent="0.25">
      <c r="A5699" s="54">
        <v>11347811</v>
      </c>
      <c r="B5699" s="55"/>
      <c r="C5699" s="55"/>
      <c r="D5699" s="55">
        <v>61584413</v>
      </c>
      <c r="E5699" s="55"/>
      <c r="F5699" s="55">
        <v>300</v>
      </c>
      <c r="G5699" s="55">
        <v>79699114</v>
      </c>
      <c r="H5699" s="55"/>
      <c r="I5699" s="55">
        <v>2275050011</v>
      </c>
      <c r="J5699" s="55">
        <v>2</v>
      </c>
      <c r="K5699" s="55" t="s">
        <v>34</v>
      </c>
      <c r="L5699" s="55" t="s">
        <v>236</v>
      </c>
      <c r="M5699" s="55">
        <v>34031</v>
      </c>
      <c r="N5699" s="55"/>
      <c r="O5699" s="55" t="s">
        <v>567</v>
      </c>
      <c r="P5699" s="55">
        <v>48811</v>
      </c>
      <c r="Q5699" s="55" t="s">
        <v>37</v>
      </c>
      <c r="R5699" s="55" t="s">
        <v>38</v>
      </c>
      <c r="S5699" s="55"/>
      <c r="T5699" s="55"/>
      <c r="U5699" s="55" t="s">
        <v>38</v>
      </c>
      <c r="V5699" s="55">
        <v>41.083199999999998</v>
      </c>
      <c r="W5699" s="55">
        <v>-74.3386</v>
      </c>
      <c r="X5699" s="55" t="s">
        <v>39</v>
      </c>
      <c r="Y5699" s="55" t="s">
        <v>568</v>
      </c>
      <c r="Z5699" s="55" t="s">
        <v>34</v>
      </c>
      <c r="AA5699" s="55">
        <v>0</v>
      </c>
      <c r="AB5699" s="55" t="s">
        <v>41</v>
      </c>
      <c r="AC5699" s="55">
        <v>8</v>
      </c>
      <c r="AD5699" s="55"/>
      <c r="AE5699" s="55" t="s">
        <v>51</v>
      </c>
      <c r="AF5699" s="55" t="s">
        <v>52</v>
      </c>
      <c r="AG5699" s="55">
        <v>3.8115200000000001E-3</v>
      </c>
      <c r="AH5699" s="57" t="s">
        <v>44</v>
      </c>
    </row>
    <row r="5700" spans="1:34" x14ac:dyDescent="0.25">
      <c r="A5700" s="54">
        <v>11347811</v>
      </c>
      <c r="B5700" s="55"/>
      <c r="C5700" s="55"/>
      <c r="D5700" s="55">
        <v>61584413</v>
      </c>
      <c r="E5700" s="55"/>
      <c r="F5700" s="55">
        <v>300</v>
      </c>
      <c r="G5700" s="55">
        <v>79699114</v>
      </c>
      <c r="H5700" s="55"/>
      <c r="I5700" s="55">
        <v>2275050011</v>
      </c>
      <c r="J5700" s="55">
        <v>2</v>
      </c>
      <c r="K5700" s="55" t="s">
        <v>34</v>
      </c>
      <c r="L5700" s="55" t="s">
        <v>236</v>
      </c>
      <c r="M5700" s="55">
        <v>34031</v>
      </c>
      <c r="N5700" s="55"/>
      <c r="O5700" s="55" t="s">
        <v>567</v>
      </c>
      <c r="P5700" s="55">
        <v>48811</v>
      </c>
      <c r="Q5700" s="55" t="s">
        <v>37</v>
      </c>
      <c r="R5700" s="55" t="s">
        <v>38</v>
      </c>
      <c r="S5700" s="55"/>
      <c r="T5700" s="55"/>
      <c r="U5700" s="55" t="s">
        <v>38</v>
      </c>
      <c r="V5700" s="55">
        <v>41.083199999999998</v>
      </c>
      <c r="W5700" s="55">
        <v>-74.3386</v>
      </c>
      <c r="X5700" s="55" t="s">
        <v>39</v>
      </c>
      <c r="Y5700" s="55" t="s">
        <v>568</v>
      </c>
      <c r="Z5700" s="55" t="s">
        <v>34</v>
      </c>
      <c r="AA5700" s="55">
        <v>0</v>
      </c>
      <c r="AB5700" s="55" t="s">
        <v>41</v>
      </c>
      <c r="AC5700" s="55">
        <v>8</v>
      </c>
      <c r="AD5700" s="55"/>
      <c r="AE5700" s="55" t="s">
        <v>53</v>
      </c>
      <c r="AF5700" s="55" t="s">
        <v>54</v>
      </c>
      <c r="AG5700" s="55">
        <v>0.70448699999999997</v>
      </c>
      <c r="AH5700" s="57" t="s">
        <v>44</v>
      </c>
    </row>
    <row r="5701" spans="1:34" x14ac:dyDescent="0.25">
      <c r="A5701" s="54">
        <v>11347811</v>
      </c>
      <c r="B5701" s="55"/>
      <c r="C5701" s="55"/>
      <c r="D5701" s="55">
        <v>61584413</v>
      </c>
      <c r="E5701" s="55"/>
      <c r="F5701" s="55">
        <v>300</v>
      </c>
      <c r="G5701" s="55">
        <v>79699114</v>
      </c>
      <c r="H5701" s="55"/>
      <c r="I5701" s="55">
        <v>2275050011</v>
      </c>
      <c r="J5701" s="55">
        <v>2</v>
      </c>
      <c r="K5701" s="55" t="s">
        <v>34</v>
      </c>
      <c r="L5701" s="55" t="s">
        <v>236</v>
      </c>
      <c r="M5701" s="55">
        <v>34031</v>
      </c>
      <c r="N5701" s="55"/>
      <c r="O5701" s="55" t="s">
        <v>567</v>
      </c>
      <c r="P5701" s="55">
        <v>48811</v>
      </c>
      <c r="Q5701" s="55" t="s">
        <v>37</v>
      </c>
      <c r="R5701" s="55" t="s">
        <v>38</v>
      </c>
      <c r="S5701" s="55"/>
      <c r="T5701" s="55"/>
      <c r="U5701" s="55" t="s">
        <v>38</v>
      </c>
      <c r="V5701" s="55">
        <v>41.083199999999998</v>
      </c>
      <c r="W5701" s="55">
        <v>-74.3386</v>
      </c>
      <c r="X5701" s="55" t="s">
        <v>39</v>
      </c>
      <c r="Y5701" s="55" t="s">
        <v>568</v>
      </c>
      <c r="Z5701" s="55" t="s">
        <v>34</v>
      </c>
      <c r="AA5701" s="55">
        <v>0</v>
      </c>
      <c r="AB5701" s="55" t="s">
        <v>41</v>
      </c>
      <c r="AC5701" s="55">
        <v>8</v>
      </c>
      <c r="AD5701" s="55"/>
      <c r="AE5701" s="55">
        <v>7439921</v>
      </c>
      <c r="AF5701" s="55" t="s">
        <v>55</v>
      </c>
      <c r="AG5701" s="55">
        <v>9.0145000000000004E-4</v>
      </c>
      <c r="AH5701" s="57" t="s">
        <v>44</v>
      </c>
    </row>
    <row r="5702" spans="1:34" x14ac:dyDescent="0.25">
      <c r="A5702" s="54">
        <v>12321911</v>
      </c>
      <c r="B5702" s="55"/>
      <c r="C5702" s="55"/>
      <c r="D5702" s="55">
        <v>61752113</v>
      </c>
      <c r="E5702" s="55"/>
      <c r="F5702" s="55">
        <v>300</v>
      </c>
      <c r="G5702" s="55">
        <v>80030314</v>
      </c>
      <c r="H5702" s="55"/>
      <c r="I5702" s="55">
        <v>2275050011</v>
      </c>
      <c r="J5702" s="55">
        <v>2</v>
      </c>
      <c r="K5702" s="55" t="s">
        <v>34</v>
      </c>
      <c r="L5702" s="55" t="s">
        <v>64</v>
      </c>
      <c r="M5702" s="55">
        <v>34019</v>
      </c>
      <c r="N5702" s="55"/>
      <c r="O5702" s="55" t="s">
        <v>569</v>
      </c>
      <c r="P5702" s="55">
        <v>48811</v>
      </c>
      <c r="Q5702" s="55" t="s">
        <v>37</v>
      </c>
      <c r="R5702" s="55" t="s">
        <v>38</v>
      </c>
      <c r="S5702" s="55"/>
      <c r="T5702" s="55"/>
      <c r="U5702" s="55" t="s">
        <v>38</v>
      </c>
      <c r="V5702" s="55">
        <v>40.4679</v>
      </c>
      <c r="W5702" s="55">
        <v>-75.050399999999996</v>
      </c>
      <c r="X5702" s="55" t="s">
        <v>39</v>
      </c>
      <c r="Y5702" s="55" t="s">
        <v>113</v>
      </c>
      <c r="Z5702" s="55" t="s">
        <v>34</v>
      </c>
      <c r="AA5702" s="55">
        <v>0</v>
      </c>
      <c r="AB5702" s="55" t="s">
        <v>41</v>
      </c>
      <c r="AC5702" s="55">
        <v>8</v>
      </c>
      <c r="AD5702" s="55"/>
      <c r="AE5702" s="55" t="s">
        <v>42</v>
      </c>
      <c r="AF5702" s="55" t="s">
        <v>43</v>
      </c>
      <c r="AG5702" s="55">
        <v>5.97358E-3</v>
      </c>
      <c r="AH5702" s="57" t="s">
        <v>44</v>
      </c>
    </row>
    <row r="5703" spans="1:34" x14ac:dyDescent="0.25">
      <c r="A5703" s="54">
        <v>12321911</v>
      </c>
      <c r="B5703" s="55"/>
      <c r="C5703" s="55"/>
      <c r="D5703" s="55">
        <v>61752113</v>
      </c>
      <c r="E5703" s="55"/>
      <c r="F5703" s="55">
        <v>300</v>
      </c>
      <c r="G5703" s="55">
        <v>80030314</v>
      </c>
      <c r="H5703" s="55"/>
      <c r="I5703" s="55">
        <v>2275050011</v>
      </c>
      <c r="J5703" s="55">
        <v>2</v>
      </c>
      <c r="K5703" s="55" t="s">
        <v>34</v>
      </c>
      <c r="L5703" s="55" t="s">
        <v>64</v>
      </c>
      <c r="M5703" s="55">
        <v>34019</v>
      </c>
      <c r="N5703" s="55"/>
      <c r="O5703" s="55" t="s">
        <v>569</v>
      </c>
      <c r="P5703" s="55">
        <v>48811</v>
      </c>
      <c r="Q5703" s="55" t="s">
        <v>37</v>
      </c>
      <c r="R5703" s="55" t="s">
        <v>38</v>
      </c>
      <c r="S5703" s="55"/>
      <c r="T5703" s="55"/>
      <c r="U5703" s="55" t="s">
        <v>38</v>
      </c>
      <c r="V5703" s="55">
        <v>40.4679</v>
      </c>
      <c r="W5703" s="55">
        <v>-75.050399999999996</v>
      </c>
      <c r="X5703" s="55" t="s">
        <v>39</v>
      </c>
      <c r="Y5703" s="55" t="s">
        <v>113</v>
      </c>
      <c r="Z5703" s="55" t="s">
        <v>34</v>
      </c>
      <c r="AA5703" s="55">
        <v>0</v>
      </c>
      <c r="AB5703" s="55" t="s">
        <v>41</v>
      </c>
      <c r="AC5703" s="55">
        <v>8</v>
      </c>
      <c r="AD5703" s="55"/>
      <c r="AE5703" s="55" t="s">
        <v>45</v>
      </c>
      <c r="AF5703" s="55" t="s">
        <v>46</v>
      </c>
      <c r="AG5703" s="55">
        <v>3.9698400000000002E-4</v>
      </c>
      <c r="AH5703" s="57" t="s">
        <v>44</v>
      </c>
    </row>
    <row r="5704" spans="1:34" x14ac:dyDescent="0.25">
      <c r="A5704" s="54">
        <v>12321911</v>
      </c>
      <c r="B5704" s="55"/>
      <c r="C5704" s="55"/>
      <c r="D5704" s="55">
        <v>61752113</v>
      </c>
      <c r="E5704" s="55"/>
      <c r="F5704" s="55">
        <v>300</v>
      </c>
      <c r="G5704" s="55">
        <v>80030314</v>
      </c>
      <c r="H5704" s="55"/>
      <c r="I5704" s="55">
        <v>2275050011</v>
      </c>
      <c r="J5704" s="55">
        <v>2</v>
      </c>
      <c r="K5704" s="55" t="s">
        <v>34</v>
      </c>
      <c r="L5704" s="55" t="s">
        <v>64</v>
      </c>
      <c r="M5704" s="55">
        <v>34019</v>
      </c>
      <c r="N5704" s="55"/>
      <c r="O5704" s="55" t="s">
        <v>569</v>
      </c>
      <c r="P5704" s="55">
        <v>48811</v>
      </c>
      <c r="Q5704" s="55" t="s">
        <v>37</v>
      </c>
      <c r="R5704" s="55" t="s">
        <v>38</v>
      </c>
      <c r="S5704" s="55"/>
      <c r="T5704" s="55"/>
      <c r="U5704" s="55" t="s">
        <v>38</v>
      </c>
      <c r="V5704" s="55">
        <v>40.4679</v>
      </c>
      <c r="W5704" s="55">
        <v>-75.050399999999996</v>
      </c>
      <c r="X5704" s="55" t="s">
        <v>39</v>
      </c>
      <c r="Y5704" s="55" t="s">
        <v>113</v>
      </c>
      <c r="Z5704" s="55" t="s">
        <v>34</v>
      </c>
      <c r="AA5704" s="55">
        <v>0</v>
      </c>
      <c r="AB5704" s="55" t="s">
        <v>41</v>
      </c>
      <c r="AC5704" s="55">
        <v>8</v>
      </c>
      <c r="AD5704" s="55"/>
      <c r="AE5704" s="55" t="s">
        <v>47</v>
      </c>
      <c r="AF5704" s="55" t="s">
        <v>48</v>
      </c>
      <c r="AG5704" s="55">
        <v>6.4836599999999996E-3</v>
      </c>
      <c r="AH5704" s="57" t="s">
        <v>44</v>
      </c>
    </row>
    <row r="5705" spans="1:34" x14ac:dyDescent="0.25">
      <c r="A5705" s="54">
        <v>12321911</v>
      </c>
      <c r="B5705" s="55"/>
      <c r="C5705" s="55"/>
      <c r="D5705" s="55">
        <v>61752113</v>
      </c>
      <c r="E5705" s="55"/>
      <c r="F5705" s="55">
        <v>300</v>
      </c>
      <c r="G5705" s="55">
        <v>80030314</v>
      </c>
      <c r="H5705" s="55"/>
      <c r="I5705" s="55">
        <v>2275050011</v>
      </c>
      <c r="J5705" s="55">
        <v>2</v>
      </c>
      <c r="K5705" s="55" t="s">
        <v>34</v>
      </c>
      <c r="L5705" s="55" t="s">
        <v>64</v>
      </c>
      <c r="M5705" s="55">
        <v>34019</v>
      </c>
      <c r="N5705" s="55"/>
      <c r="O5705" s="55" t="s">
        <v>569</v>
      </c>
      <c r="P5705" s="55">
        <v>48811</v>
      </c>
      <c r="Q5705" s="55" t="s">
        <v>37</v>
      </c>
      <c r="R5705" s="55" t="s">
        <v>38</v>
      </c>
      <c r="S5705" s="55"/>
      <c r="T5705" s="55"/>
      <c r="U5705" s="55" t="s">
        <v>38</v>
      </c>
      <c r="V5705" s="55">
        <v>40.4679</v>
      </c>
      <c r="W5705" s="55">
        <v>-75.050399999999996</v>
      </c>
      <c r="X5705" s="55" t="s">
        <v>39</v>
      </c>
      <c r="Y5705" s="55" t="s">
        <v>113</v>
      </c>
      <c r="Z5705" s="55" t="s">
        <v>34</v>
      </c>
      <c r="AA5705" s="55">
        <v>0</v>
      </c>
      <c r="AB5705" s="55" t="s">
        <v>41</v>
      </c>
      <c r="AC5705" s="55">
        <v>8</v>
      </c>
      <c r="AD5705" s="55"/>
      <c r="AE5705" s="55" t="s">
        <v>49</v>
      </c>
      <c r="AF5705" s="55" t="s">
        <v>50</v>
      </c>
      <c r="AG5705" s="55">
        <v>9.3966099999999997E-3</v>
      </c>
      <c r="AH5705" s="57" t="s">
        <v>44</v>
      </c>
    </row>
    <row r="5706" spans="1:34" x14ac:dyDescent="0.25">
      <c r="A5706" s="54">
        <v>12321911</v>
      </c>
      <c r="B5706" s="55"/>
      <c r="C5706" s="55"/>
      <c r="D5706" s="55">
        <v>61752113</v>
      </c>
      <c r="E5706" s="55"/>
      <c r="F5706" s="55">
        <v>300</v>
      </c>
      <c r="G5706" s="55">
        <v>80030314</v>
      </c>
      <c r="H5706" s="55"/>
      <c r="I5706" s="55">
        <v>2275050011</v>
      </c>
      <c r="J5706" s="55">
        <v>2</v>
      </c>
      <c r="K5706" s="55" t="s">
        <v>34</v>
      </c>
      <c r="L5706" s="55" t="s">
        <v>64</v>
      </c>
      <c r="M5706" s="55">
        <v>34019</v>
      </c>
      <c r="N5706" s="55"/>
      <c r="O5706" s="55" t="s">
        <v>569</v>
      </c>
      <c r="P5706" s="55">
        <v>48811</v>
      </c>
      <c r="Q5706" s="55" t="s">
        <v>37</v>
      </c>
      <c r="R5706" s="55" t="s">
        <v>38</v>
      </c>
      <c r="S5706" s="55"/>
      <c r="T5706" s="55"/>
      <c r="U5706" s="55" t="s">
        <v>38</v>
      </c>
      <c r="V5706" s="55">
        <v>40.4679</v>
      </c>
      <c r="W5706" s="55">
        <v>-75.050399999999996</v>
      </c>
      <c r="X5706" s="55" t="s">
        <v>39</v>
      </c>
      <c r="Y5706" s="55" t="s">
        <v>113</v>
      </c>
      <c r="Z5706" s="55" t="s">
        <v>34</v>
      </c>
      <c r="AA5706" s="55">
        <v>0</v>
      </c>
      <c r="AB5706" s="55" t="s">
        <v>41</v>
      </c>
      <c r="AC5706" s="55">
        <v>8</v>
      </c>
      <c r="AD5706" s="55"/>
      <c r="AE5706" s="55" t="s">
        <v>51</v>
      </c>
      <c r="AF5706" s="55" t="s">
        <v>52</v>
      </c>
      <c r="AG5706" s="55">
        <v>2.5804000000000001E-3</v>
      </c>
      <c r="AH5706" s="57" t="s">
        <v>44</v>
      </c>
    </row>
    <row r="5707" spans="1:34" x14ac:dyDescent="0.25">
      <c r="A5707" s="54">
        <v>12321911</v>
      </c>
      <c r="B5707" s="55"/>
      <c r="C5707" s="55"/>
      <c r="D5707" s="55">
        <v>61752113</v>
      </c>
      <c r="E5707" s="55"/>
      <c r="F5707" s="55">
        <v>300</v>
      </c>
      <c r="G5707" s="55">
        <v>80030314</v>
      </c>
      <c r="H5707" s="55"/>
      <c r="I5707" s="55">
        <v>2275050011</v>
      </c>
      <c r="J5707" s="55">
        <v>2</v>
      </c>
      <c r="K5707" s="55" t="s">
        <v>34</v>
      </c>
      <c r="L5707" s="55" t="s">
        <v>64</v>
      </c>
      <c r="M5707" s="55">
        <v>34019</v>
      </c>
      <c r="N5707" s="55"/>
      <c r="O5707" s="55" t="s">
        <v>569</v>
      </c>
      <c r="P5707" s="55">
        <v>48811</v>
      </c>
      <c r="Q5707" s="55" t="s">
        <v>37</v>
      </c>
      <c r="R5707" s="55" t="s">
        <v>38</v>
      </c>
      <c r="S5707" s="55"/>
      <c r="T5707" s="55"/>
      <c r="U5707" s="55" t="s">
        <v>38</v>
      </c>
      <c r="V5707" s="55">
        <v>40.4679</v>
      </c>
      <c r="W5707" s="55">
        <v>-75.050399999999996</v>
      </c>
      <c r="X5707" s="55" t="s">
        <v>39</v>
      </c>
      <c r="Y5707" s="55" t="s">
        <v>113</v>
      </c>
      <c r="Z5707" s="55" t="s">
        <v>34</v>
      </c>
      <c r="AA5707" s="55">
        <v>0</v>
      </c>
      <c r="AB5707" s="55" t="s">
        <v>41</v>
      </c>
      <c r="AC5707" s="55">
        <v>8</v>
      </c>
      <c r="AD5707" s="55"/>
      <c r="AE5707" s="55" t="s">
        <v>53</v>
      </c>
      <c r="AF5707" s="55" t="s">
        <v>54</v>
      </c>
      <c r="AG5707" s="55">
        <v>0.476937</v>
      </c>
      <c r="AH5707" s="57" t="s">
        <v>44</v>
      </c>
    </row>
    <row r="5708" spans="1:34" x14ac:dyDescent="0.25">
      <c r="A5708" s="54">
        <v>12321911</v>
      </c>
      <c r="B5708" s="55"/>
      <c r="C5708" s="55"/>
      <c r="D5708" s="55">
        <v>61752113</v>
      </c>
      <c r="E5708" s="55"/>
      <c r="F5708" s="55">
        <v>300</v>
      </c>
      <c r="G5708" s="55">
        <v>80030314</v>
      </c>
      <c r="H5708" s="55"/>
      <c r="I5708" s="55">
        <v>2275050011</v>
      </c>
      <c r="J5708" s="55">
        <v>2</v>
      </c>
      <c r="K5708" s="55" t="s">
        <v>34</v>
      </c>
      <c r="L5708" s="55" t="s">
        <v>64</v>
      </c>
      <c r="M5708" s="55">
        <v>34019</v>
      </c>
      <c r="N5708" s="55"/>
      <c r="O5708" s="55" t="s">
        <v>569</v>
      </c>
      <c r="P5708" s="55">
        <v>48811</v>
      </c>
      <c r="Q5708" s="55" t="s">
        <v>37</v>
      </c>
      <c r="R5708" s="55" t="s">
        <v>38</v>
      </c>
      <c r="S5708" s="55"/>
      <c r="T5708" s="55"/>
      <c r="U5708" s="55" t="s">
        <v>38</v>
      </c>
      <c r="V5708" s="55">
        <v>40.4679</v>
      </c>
      <c r="W5708" s="55">
        <v>-75.050399999999996</v>
      </c>
      <c r="X5708" s="55" t="s">
        <v>39</v>
      </c>
      <c r="Y5708" s="55" t="s">
        <v>113</v>
      </c>
      <c r="Z5708" s="55" t="s">
        <v>34</v>
      </c>
      <c r="AA5708" s="55">
        <v>0</v>
      </c>
      <c r="AB5708" s="55" t="s">
        <v>41</v>
      </c>
      <c r="AC5708" s="55">
        <v>8</v>
      </c>
      <c r="AD5708" s="55"/>
      <c r="AE5708" s="55">
        <v>7439921</v>
      </c>
      <c r="AF5708" s="55" t="s">
        <v>55</v>
      </c>
      <c r="AG5708" s="55">
        <v>6.1028099999999995E-4</v>
      </c>
      <c r="AH5708" s="57" t="s">
        <v>44</v>
      </c>
    </row>
    <row r="5709" spans="1:34" x14ac:dyDescent="0.25">
      <c r="A5709" s="54">
        <v>11108811</v>
      </c>
      <c r="B5709" s="55"/>
      <c r="C5709" s="55"/>
      <c r="D5709" s="55">
        <v>60775013</v>
      </c>
      <c r="E5709" s="55"/>
      <c r="F5709" s="55">
        <v>300</v>
      </c>
      <c r="G5709" s="55">
        <v>78091314</v>
      </c>
      <c r="H5709" s="55"/>
      <c r="I5709" s="55">
        <v>2275050011</v>
      </c>
      <c r="J5709" s="55">
        <v>2</v>
      </c>
      <c r="K5709" s="55" t="s">
        <v>34</v>
      </c>
      <c r="L5709" s="55" t="s">
        <v>236</v>
      </c>
      <c r="M5709" s="55">
        <v>34031</v>
      </c>
      <c r="N5709" s="55"/>
      <c r="O5709" s="55" t="s">
        <v>570</v>
      </c>
      <c r="P5709" s="55">
        <v>48811</v>
      </c>
      <c r="Q5709" s="55" t="s">
        <v>37</v>
      </c>
      <c r="R5709" s="55" t="s">
        <v>38</v>
      </c>
      <c r="S5709" s="55"/>
      <c r="T5709" s="55"/>
      <c r="U5709" s="55" t="s">
        <v>38</v>
      </c>
      <c r="V5709" s="55">
        <v>40.900100000000002</v>
      </c>
      <c r="W5709" s="55">
        <v>-74.227400000000003</v>
      </c>
      <c r="X5709" s="55" t="s">
        <v>39</v>
      </c>
      <c r="Y5709" s="55" t="s">
        <v>571</v>
      </c>
      <c r="Z5709" s="55" t="s">
        <v>34</v>
      </c>
      <c r="AA5709" s="55">
        <v>0</v>
      </c>
      <c r="AB5709" s="55" t="s">
        <v>41</v>
      </c>
      <c r="AC5709" s="55">
        <v>8</v>
      </c>
      <c r="AD5709" s="55"/>
      <c r="AE5709" s="55" t="s">
        <v>42</v>
      </c>
      <c r="AF5709" s="55" t="s">
        <v>43</v>
      </c>
      <c r="AG5709" s="55">
        <v>1.3542700000000001E-3</v>
      </c>
      <c r="AH5709" s="57" t="s">
        <v>44</v>
      </c>
    </row>
    <row r="5710" spans="1:34" x14ac:dyDescent="0.25">
      <c r="A5710" s="54">
        <v>11108811</v>
      </c>
      <c r="B5710" s="55"/>
      <c r="C5710" s="55"/>
      <c r="D5710" s="55">
        <v>60775013</v>
      </c>
      <c r="E5710" s="55"/>
      <c r="F5710" s="55">
        <v>300</v>
      </c>
      <c r="G5710" s="55">
        <v>78091414</v>
      </c>
      <c r="H5710" s="55"/>
      <c r="I5710" s="55">
        <v>2275050012</v>
      </c>
      <c r="J5710" s="55">
        <v>2</v>
      </c>
      <c r="K5710" s="55" t="s">
        <v>34</v>
      </c>
      <c r="L5710" s="55" t="s">
        <v>236</v>
      </c>
      <c r="M5710" s="55">
        <v>34031</v>
      </c>
      <c r="N5710" s="55"/>
      <c r="O5710" s="55" t="s">
        <v>570</v>
      </c>
      <c r="P5710" s="55">
        <v>48811</v>
      </c>
      <c r="Q5710" s="55" t="s">
        <v>37</v>
      </c>
      <c r="R5710" s="55" t="s">
        <v>38</v>
      </c>
      <c r="S5710" s="55"/>
      <c r="T5710" s="55"/>
      <c r="U5710" s="55" t="s">
        <v>38</v>
      </c>
      <c r="V5710" s="55">
        <v>40.900100000000002</v>
      </c>
      <c r="W5710" s="55">
        <v>-74.227400000000003</v>
      </c>
      <c r="X5710" s="55" t="s">
        <v>39</v>
      </c>
      <c r="Y5710" s="55" t="s">
        <v>571</v>
      </c>
      <c r="Z5710" s="55" t="s">
        <v>34</v>
      </c>
      <c r="AA5710" s="55">
        <v>0</v>
      </c>
      <c r="AB5710" s="55" t="s">
        <v>41</v>
      </c>
      <c r="AC5710" s="55">
        <v>8</v>
      </c>
      <c r="AD5710" s="55"/>
      <c r="AE5710" s="55" t="s">
        <v>42</v>
      </c>
      <c r="AF5710" s="55" t="s">
        <v>43</v>
      </c>
      <c r="AG5710" s="55">
        <v>1.1376499999999999E-2</v>
      </c>
      <c r="AH5710" s="57" t="s">
        <v>44</v>
      </c>
    </row>
    <row r="5711" spans="1:34" x14ac:dyDescent="0.25">
      <c r="A5711" s="54">
        <v>11108811</v>
      </c>
      <c r="B5711" s="55"/>
      <c r="C5711" s="55"/>
      <c r="D5711" s="55">
        <v>60775013</v>
      </c>
      <c r="E5711" s="55"/>
      <c r="F5711" s="55">
        <v>300</v>
      </c>
      <c r="G5711" s="55">
        <v>78091414</v>
      </c>
      <c r="H5711" s="55"/>
      <c r="I5711" s="55">
        <v>2275050012</v>
      </c>
      <c r="J5711" s="55">
        <v>2</v>
      </c>
      <c r="K5711" s="55" t="s">
        <v>34</v>
      </c>
      <c r="L5711" s="55" t="s">
        <v>236</v>
      </c>
      <c r="M5711" s="55">
        <v>34031</v>
      </c>
      <c r="N5711" s="55"/>
      <c r="O5711" s="55" t="s">
        <v>570</v>
      </c>
      <c r="P5711" s="55">
        <v>48811</v>
      </c>
      <c r="Q5711" s="55" t="s">
        <v>37</v>
      </c>
      <c r="R5711" s="55" t="s">
        <v>38</v>
      </c>
      <c r="S5711" s="55"/>
      <c r="T5711" s="55"/>
      <c r="U5711" s="55" t="s">
        <v>38</v>
      </c>
      <c r="V5711" s="55">
        <v>40.900100000000002</v>
      </c>
      <c r="W5711" s="55">
        <v>-74.227400000000003</v>
      </c>
      <c r="X5711" s="55" t="s">
        <v>39</v>
      </c>
      <c r="Y5711" s="55" t="s">
        <v>571</v>
      </c>
      <c r="Z5711" s="55" t="s">
        <v>34</v>
      </c>
      <c r="AA5711" s="55">
        <v>0</v>
      </c>
      <c r="AB5711" s="55" t="s">
        <v>41</v>
      </c>
      <c r="AC5711" s="55">
        <v>8</v>
      </c>
      <c r="AD5711" s="55"/>
      <c r="AE5711" s="55" t="s">
        <v>45</v>
      </c>
      <c r="AF5711" s="55" t="s">
        <v>46</v>
      </c>
      <c r="AG5711" s="55">
        <v>1.2140199999999999E-3</v>
      </c>
      <c r="AH5711" s="57" t="s">
        <v>44</v>
      </c>
    </row>
    <row r="5712" spans="1:34" x14ac:dyDescent="0.25">
      <c r="A5712" s="54">
        <v>11108811</v>
      </c>
      <c r="B5712" s="55"/>
      <c r="C5712" s="55"/>
      <c r="D5712" s="55">
        <v>60775013</v>
      </c>
      <c r="E5712" s="55"/>
      <c r="F5712" s="55">
        <v>300</v>
      </c>
      <c r="G5712" s="55">
        <v>78091314</v>
      </c>
      <c r="H5712" s="55"/>
      <c r="I5712" s="55">
        <v>2275050011</v>
      </c>
      <c r="J5712" s="55">
        <v>2</v>
      </c>
      <c r="K5712" s="55" t="s">
        <v>34</v>
      </c>
      <c r="L5712" s="55" t="s">
        <v>236</v>
      </c>
      <c r="M5712" s="55">
        <v>34031</v>
      </c>
      <c r="N5712" s="55"/>
      <c r="O5712" s="55" t="s">
        <v>570</v>
      </c>
      <c r="P5712" s="55">
        <v>48811</v>
      </c>
      <c r="Q5712" s="55" t="s">
        <v>37</v>
      </c>
      <c r="R5712" s="55" t="s">
        <v>38</v>
      </c>
      <c r="S5712" s="55"/>
      <c r="T5712" s="55"/>
      <c r="U5712" s="55" t="s">
        <v>38</v>
      </c>
      <c r="V5712" s="55">
        <v>40.900100000000002</v>
      </c>
      <c r="W5712" s="55">
        <v>-74.227400000000003</v>
      </c>
      <c r="X5712" s="55" t="s">
        <v>39</v>
      </c>
      <c r="Y5712" s="55" t="s">
        <v>571</v>
      </c>
      <c r="Z5712" s="55" t="s">
        <v>34</v>
      </c>
      <c r="AA5712" s="55">
        <v>0</v>
      </c>
      <c r="AB5712" s="55" t="s">
        <v>41</v>
      </c>
      <c r="AC5712" s="55">
        <v>8</v>
      </c>
      <c r="AD5712" s="55"/>
      <c r="AE5712" s="55" t="s">
        <v>45</v>
      </c>
      <c r="AF5712" s="55" t="s">
        <v>46</v>
      </c>
      <c r="AG5712" s="55">
        <v>9.0000000000000006E-5</v>
      </c>
      <c r="AH5712" s="57" t="s">
        <v>44</v>
      </c>
    </row>
    <row r="5713" spans="1:34" x14ac:dyDescent="0.25">
      <c r="A5713" s="54">
        <v>11108811</v>
      </c>
      <c r="B5713" s="55"/>
      <c r="C5713" s="55"/>
      <c r="D5713" s="55">
        <v>60775013</v>
      </c>
      <c r="E5713" s="55"/>
      <c r="F5713" s="55">
        <v>300</v>
      </c>
      <c r="G5713" s="55">
        <v>78091414</v>
      </c>
      <c r="H5713" s="55"/>
      <c r="I5713" s="55">
        <v>2275050012</v>
      </c>
      <c r="J5713" s="55">
        <v>2</v>
      </c>
      <c r="K5713" s="55" t="s">
        <v>34</v>
      </c>
      <c r="L5713" s="55" t="s">
        <v>236</v>
      </c>
      <c r="M5713" s="55">
        <v>34031</v>
      </c>
      <c r="N5713" s="55"/>
      <c r="O5713" s="55" t="s">
        <v>570</v>
      </c>
      <c r="P5713" s="55">
        <v>48811</v>
      </c>
      <c r="Q5713" s="55" t="s">
        <v>37</v>
      </c>
      <c r="R5713" s="55" t="s">
        <v>38</v>
      </c>
      <c r="S5713" s="55"/>
      <c r="T5713" s="55"/>
      <c r="U5713" s="55" t="s">
        <v>38</v>
      </c>
      <c r="V5713" s="55">
        <v>40.900100000000002</v>
      </c>
      <c r="W5713" s="55">
        <v>-74.227400000000003</v>
      </c>
      <c r="X5713" s="55" t="s">
        <v>39</v>
      </c>
      <c r="Y5713" s="55" t="s">
        <v>571</v>
      </c>
      <c r="Z5713" s="55" t="s">
        <v>34</v>
      </c>
      <c r="AA5713" s="55">
        <v>0</v>
      </c>
      <c r="AB5713" s="55" t="s">
        <v>41</v>
      </c>
      <c r="AC5713" s="55">
        <v>8</v>
      </c>
      <c r="AD5713" s="55"/>
      <c r="AE5713" s="55" t="s">
        <v>47</v>
      </c>
      <c r="AF5713" s="55" t="s">
        <v>48</v>
      </c>
      <c r="AG5713" s="55">
        <v>3.8118200000000001E-3</v>
      </c>
      <c r="AH5713" s="57" t="s">
        <v>44</v>
      </c>
    </row>
    <row r="5714" spans="1:34" x14ac:dyDescent="0.25">
      <c r="A5714" s="54">
        <v>11108811</v>
      </c>
      <c r="B5714" s="55"/>
      <c r="C5714" s="55"/>
      <c r="D5714" s="55">
        <v>60775013</v>
      </c>
      <c r="E5714" s="55"/>
      <c r="F5714" s="55">
        <v>300</v>
      </c>
      <c r="G5714" s="55">
        <v>78091314</v>
      </c>
      <c r="H5714" s="55"/>
      <c r="I5714" s="55">
        <v>2275050011</v>
      </c>
      <c r="J5714" s="55">
        <v>2</v>
      </c>
      <c r="K5714" s="55" t="s">
        <v>34</v>
      </c>
      <c r="L5714" s="55" t="s">
        <v>236</v>
      </c>
      <c r="M5714" s="55">
        <v>34031</v>
      </c>
      <c r="N5714" s="55"/>
      <c r="O5714" s="55" t="s">
        <v>570</v>
      </c>
      <c r="P5714" s="55">
        <v>48811</v>
      </c>
      <c r="Q5714" s="55" t="s">
        <v>37</v>
      </c>
      <c r="R5714" s="55" t="s">
        <v>38</v>
      </c>
      <c r="S5714" s="55"/>
      <c r="T5714" s="55"/>
      <c r="U5714" s="55" t="s">
        <v>38</v>
      </c>
      <c r="V5714" s="55">
        <v>40.900100000000002</v>
      </c>
      <c r="W5714" s="55">
        <v>-74.227400000000003</v>
      </c>
      <c r="X5714" s="55" t="s">
        <v>39</v>
      </c>
      <c r="Y5714" s="55" t="s">
        <v>571</v>
      </c>
      <c r="Z5714" s="55" t="s">
        <v>34</v>
      </c>
      <c r="AA5714" s="55">
        <v>0</v>
      </c>
      <c r="AB5714" s="55" t="s">
        <v>41</v>
      </c>
      <c r="AC5714" s="55">
        <v>8</v>
      </c>
      <c r="AD5714" s="55"/>
      <c r="AE5714" s="55" t="s">
        <v>47</v>
      </c>
      <c r="AF5714" s="55" t="s">
        <v>48</v>
      </c>
      <c r="AG5714" s="55">
        <v>1.4699100000000001E-3</v>
      </c>
      <c r="AH5714" s="57" t="s">
        <v>44</v>
      </c>
    </row>
    <row r="5715" spans="1:34" x14ac:dyDescent="0.25">
      <c r="A5715" s="54">
        <v>11108811</v>
      </c>
      <c r="B5715" s="55"/>
      <c r="C5715" s="55"/>
      <c r="D5715" s="55">
        <v>60775013</v>
      </c>
      <c r="E5715" s="55"/>
      <c r="F5715" s="55">
        <v>300</v>
      </c>
      <c r="G5715" s="55">
        <v>78091414</v>
      </c>
      <c r="H5715" s="55"/>
      <c r="I5715" s="55">
        <v>2275050012</v>
      </c>
      <c r="J5715" s="55">
        <v>2</v>
      </c>
      <c r="K5715" s="55" t="s">
        <v>34</v>
      </c>
      <c r="L5715" s="55" t="s">
        <v>236</v>
      </c>
      <c r="M5715" s="55">
        <v>34031</v>
      </c>
      <c r="N5715" s="55"/>
      <c r="O5715" s="55" t="s">
        <v>570</v>
      </c>
      <c r="P5715" s="55">
        <v>48811</v>
      </c>
      <c r="Q5715" s="55" t="s">
        <v>37</v>
      </c>
      <c r="R5715" s="55" t="s">
        <v>38</v>
      </c>
      <c r="S5715" s="55"/>
      <c r="T5715" s="55"/>
      <c r="U5715" s="55" t="s">
        <v>38</v>
      </c>
      <c r="V5715" s="55">
        <v>40.900100000000002</v>
      </c>
      <c r="W5715" s="55">
        <v>-74.227400000000003</v>
      </c>
      <c r="X5715" s="55" t="s">
        <v>39</v>
      </c>
      <c r="Y5715" s="55" t="s">
        <v>571</v>
      </c>
      <c r="Z5715" s="55" t="s">
        <v>34</v>
      </c>
      <c r="AA5715" s="55">
        <v>0</v>
      </c>
      <c r="AB5715" s="55" t="s">
        <v>41</v>
      </c>
      <c r="AC5715" s="55">
        <v>8</v>
      </c>
      <c r="AD5715" s="55"/>
      <c r="AE5715" s="55" t="s">
        <v>49</v>
      </c>
      <c r="AF5715" s="55" t="s">
        <v>50</v>
      </c>
      <c r="AG5715" s="55">
        <v>3.9055499999999998E-3</v>
      </c>
      <c r="AH5715" s="57" t="s">
        <v>44</v>
      </c>
    </row>
    <row r="5716" spans="1:34" x14ac:dyDescent="0.25">
      <c r="A5716" s="54">
        <v>11108811</v>
      </c>
      <c r="B5716" s="55"/>
      <c r="C5716" s="55"/>
      <c r="D5716" s="55">
        <v>60775013</v>
      </c>
      <c r="E5716" s="55"/>
      <c r="F5716" s="55">
        <v>300</v>
      </c>
      <c r="G5716" s="55">
        <v>78091314</v>
      </c>
      <c r="H5716" s="55"/>
      <c r="I5716" s="55">
        <v>2275050011</v>
      </c>
      <c r="J5716" s="55">
        <v>2</v>
      </c>
      <c r="K5716" s="55" t="s">
        <v>34</v>
      </c>
      <c r="L5716" s="55" t="s">
        <v>236</v>
      </c>
      <c r="M5716" s="55">
        <v>34031</v>
      </c>
      <c r="N5716" s="55"/>
      <c r="O5716" s="55" t="s">
        <v>570</v>
      </c>
      <c r="P5716" s="55">
        <v>48811</v>
      </c>
      <c r="Q5716" s="55" t="s">
        <v>37</v>
      </c>
      <c r="R5716" s="55" t="s">
        <v>38</v>
      </c>
      <c r="S5716" s="55"/>
      <c r="T5716" s="55"/>
      <c r="U5716" s="55" t="s">
        <v>38</v>
      </c>
      <c r="V5716" s="55">
        <v>40.900100000000002</v>
      </c>
      <c r="W5716" s="55">
        <v>-74.227400000000003</v>
      </c>
      <c r="X5716" s="55" t="s">
        <v>39</v>
      </c>
      <c r="Y5716" s="55" t="s">
        <v>571</v>
      </c>
      <c r="Z5716" s="55" t="s">
        <v>34</v>
      </c>
      <c r="AA5716" s="55">
        <v>0</v>
      </c>
      <c r="AB5716" s="55" t="s">
        <v>41</v>
      </c>
      <c r="AC5716" s="55">
        <v>8</v>
      </c>
      <c r="AD5716" s="55"/>
      <c r="AE5716" s="55" t="s">
        <v>49</v>
      </c>
      <c r="AF5716" s="55" t="s">
        <v>50</v>
      </c>
      <c r="AG5716" s="55">
        <v>2.1302999999999999E-3</v>
      </c>
      <c r="AH5716" s="57" t="s">
        <v>44</v>
      </c>
    </row>
    <row r="5717" spans="1:34" x14ac:dyDescent="0.25">
      <c r="A5717" s="54">
        <v>11108811</v>
      </c>
      <c r="B5717" s="55"/>
      <c r="C5717" s="55"/>
      <c r="D5717" s="55">
        <v>60775013</v>
      </c>
      <c r="E5717" s="55"/>
      <c r="F5717" s="55">
        <v>300</v>
      </c>
      <c r="G5717" s="55">
        <v>78091314</v>
      </c>
      <c r="H5717" s="55"/>
      <c r="I5717" s="55">
        <v>2275050011</v>
      </c>
      <c r="J5717" s="55">
        <v>2</v>
      </c>
      <c r="K5717" s="55" t="s">
        <v>34</v>
      </c>
      <c r="L5717" s="55" t="s">
        <v>236</v>
      </c>
      <c r="M5717" s="55">
        <v>34031</v>
      </c>
      <c r="N5717" s="55"/>
      <c r="O5717" s="55" t="s">
        <v>570</v>
      </c>
      <c r="P5717" s="55">
        <v>48811</v>
      </c>
      <c r="Q5717" s="55" t="s">
        <v>37</v>
      </c>
      <c r="R5717" s="55" t="s">
        <v>38</v>
      </c>
      <c r="S5717" s="55"/>
      <c r="T5717" s="55"/>
      <c r="U5717" s="55" t="s">
        <v>38</v>
      </c>
      <c r="V5717" s="55">
        <v>40.900100000000002</v>
      </c>
      <c r="W5717" s="55">
        <v>-74.227400000000003</v>
      </c>
      <c r="X5717" s="55" t="s">
        <v>39</v>
      </c>
      <c r="Y5717" s="55" t="s">
        <v>571</v>
      </c>
      <c r="Z5717" s="55" t="s">
        <v>34</v>
      </c>
      <c r="AA5717" s="55">
        <v>0</v>
      </c>
      <c r="AB5717" s="55" t="s">
        <v>41</v>
      </c>
      <c r="AC5717" s="55">
        <v>8</v>
      </c>
      <c r="AD5717" s="55"/>
      <c r="AE5717" s="55" t="s">
        <v>51</v>
      </c>
      <c r="AF5717" s="55" t="s">
        <v>52</v>
      </c>
      <c r="AG5717" s="55">
        <v>5.8500000000000002E-4</v>
      </c>
      <c r="AH5717" s="57" t="s">
        <v>44</v>
      </c>
    </row>
    <row r="5718" spans="1:34" x14ac:dyDescent="0.25">
      <c r="A5718" s="54">
        <v>11108811</v>
      </c>
      <c r="B5718" s="55"/>
      <c r="C5718" s="55"/>
      <c r="D5718" s="55">
        <v>60775013</v>
      </c>
      <c r="E5718" s="55"/>
      <c r="F5718" s="55">
        <v>300</v>
      </c>
      <c r="G5718" s="55">
        <v>78091414</v>
      </c>
      <c r="H5718" s="55"/>
      <c r="I5718" s="55">
        <v>2275050012</v>
      </c>
      <c r="J5718" s="55">
        <v>2</v>
      </c>
      <c r="K5718" s="55" t="s">
        <v>34</v>
      </c>
      <c r="L5718" s="55" t="s">
        <v>236</v>
      </c>
      <c r="M5718" s="55">
        <v>34031</v>
      </c>
      <c r="N5718" s="55"/>
      <c r="O5718" s="55" t="s">
        <v>570</v>
      </c>
      <c r="P5718" s="55">
        <v>48811</v>
      </c>
      <c r="Q5718" s="55" t="s">
        <v>37</v>
      </c>
      <c r="R5718" s="55" t="s">
        <v>38</v>
      </c>
      <c r="S5718" s="55"/>
      <c r="T5718" s="55"/>
      <c r="U5718" s="55" t="s">
        <v>38</v>
      </c>
      <c r="V5718" s="55">
        <v>40.900100000000002</v>
      </c>
      <c r="W5718" s="55">
        <v>-74.227400000000003</v>
      </c>
      <c r="X5718" s="55" t="s">
        <v>39</v>
      </c>
      <c r="Y5718" s="55" t="s">
        <v>571</v>
      </c>
      <c r="Z5718" s="55" t="s">
        <v>34</v>
      </c>
      <c r="AA5718" s="55">
        <v>0</v>
      </c>
      <c r="AB5718" s="55" t="s">
        <v>41</v>
      </c>
      <c r="AC5718" s="55">
        <v>8</v>
      </c>
      <c r="AD5718" s="55"/>
      <c r="AE5718" s="55" t="s">
        <v>51</v>
      </c>
      <c r="AF5718" s="55" t="s">
        <v>52</v>
      </c>
      <c r="AG5718" s="55">
        <v>5.3417999999999998E-3</v>
      </c>
      <c r="AH5718" s="57" t="s">
        <v>44</v>
      </c>
    </row>
    <row r="5719" spans="1:34" x14ac:dyDescent="0.25">
      <c r="A5719" s="54">
        <v>11108811</v>
      </c>
      <c r="B5719" s="55"/>
      <c r="C5719" s="55"/>
      <c r="D5719" s="55">
        <v>60775013</v>
      </c>
      <c r="E5719" s="55"/>
      <c r="F5719" s="55">
        <v>300</v>
      </c>
      <c r="G5719" s="55">
        <v>78091314</v>
      </c>
      <c r="H5719" s="55"/>
      <c r="I5719" s="55">
        <v>2275050011</v>
      </c>
      <c r="J5719" s="55">
        <v>2</v>
      </c>
      <c r="K5719" s="55" t="s">
        <v>34</v>
      </c>
      <c r="L5719" s="55" t="s">
        <v>236</v>
      </c>
      <c r="M5719" s="55">
        <v>34031</v>
      </c>
      <c r="N5719" s="55"/>
      <c r="O5719" s="55" t="s">
        <v>570</v>
      </c>
      <c r="P5719" s="55">
        <v>48811</v>
      </c>
      <c r="Q5719" s="55" t="s">
        <v>37</v>
      </c>
      <c r="R5719" s="55" t="s">
        <v>38</v>
      </c>
      <c r="S5719" s="55"/>
      <c r="T5719" s="55"/>
      <c r="U5719" s="55" t="s">
        <v>38</v>
      </c>
      <c r="V5719" s="55">
        <v>40.900100000000002</v>
      </c>
      <c r="W5719" s="55">
        <v>-74.227400000000003</v>
      </c>
      <c r="X5719" s="55" t="s">
        <v>39</v>
      </c>
      <c r="Y5719" s="55" t="s">
        <v>571</v>
      </c>
      <c r="Z5719" s="55" t="s">
        <v>34</v>
      </c>
      <c r="AA5719" s="55">
        <v>0</v>
      </c>
      <c r="AB5719" s="55" t="s">
        <v>41</v>
      </c>
      <c r="AC5719" s="55">
        <v>8</v>
      </c>
      <c r="AD5719" s="55"/>
      <c r="AE5719" s="55" t="s">
        <v>53</v>
      </c>
      <c r="AF5719" s="55" t="s">
        <v>54</v>
      </c>
      <c r="AG5719" s="55">
        <v>0.108126</v>
      </c>
      <c r="AH5719" s="57" t="s">
        <v>44</v>
      </c>
    </row>
    <row r="5720" spans="1:34" x14ac:dyDescent="0.25">
      <c r="A5720" s="54">
        <v>11108811</v>
      </c>
      <c r="B5720" s="55"/>
      <c r="C5720" s="55"/>
      <c r="D5720" s="55">
        <v>60775013</v>
      </c>
      <c r="E5720" s="55"/>
      <c r="F5720" s="55">
        <v>300</v>
      </c>
      <c r="G5720" s="55">
        <v>78091414</v>
      </c>
      <c r="H5720" s="55"/>
      <c r="I5720" s="55">
        <v>2275050012</v>
      </c>
      <c r="J5720" s="55">
        <v>2</v>
      </c>
      <c r="K5720" s="55" t="s">
        <v>34</v>
      </c>
      <c r="L5720" s="55" t="s">
        <v>236</v>
      </c>
      <c r="M5720" s="55">
        <v>34031</v>
      </c>
      <c r="N5720" s="55"/>
      <c r="O5720" s="55" t="s">
        <v>570</v>
      </c>
      <c r="P5720" s="55">
        <v>48811</v>
      </c>
      <c r="Q5720" s="55" t="s">
        <v>37</v>
      </c>
      <c r="R5720" s="55" t="s">
        <v>38</v>
      </c>
      <c r="S5720" s="55"/>
      <c r="T5720" s="55"/>
      <c r="U5720" s="55" t="s">
        <v>38</v>
      </c>
      <c r="V5720" s="55">
        <v>40.900100000000002</v>
      </c>
      <c r="W5720" s="55">
        <v>-74.227400000000003</v>
      </c>
      <c r="X5720" s="55" t="s">
        <v>39</v>
      </c>
      <c r="Y5720" s="55" t="s">
        <v>571</v>
      </c>
      <c r="Z5720" s="55" t="s">
        <v>34</v>
      </c>
      <c r="AA5720" s="55">
        <v>0</v>
      </c>
      <c r="AB5720" s="55" t="s">
        <v>41</v>
      </c>
      <c r="AC5720" s="55">
        <v>8</v>
      </c>
      <c r="AD5720" s="55"/>
      <c r="AE5720" s="55" t="s">
        <v>53</v>
      </c>
      <c r="AF5720" s="55" t="s">
        <v>54</v>
      </c>
      <c r="AG5720" s="55">
        <v>0.15802099999999999</v>
      </c>
      <c r="AH5720" s="57" t="s">
        <v>44</v>
      </c>
    </row>
    <row r="5721" spans="1:34" x14ac:dyDescent="0.25">
      <c r="A5721" s="54">
        <v>11108811</v>
      </c>
      <c r="B5721" s="55"/>
      <c r="C5721" s="55"/>
      <c r="D5721" s="55">
        <v>60775013</v>
      </c>
      <c r="E5721" s="55"/>
      <c r="F5721" s="55">
        <v>300</v>
      </c>
      <c r="G5721" s="55">
        <v>78091314</v>
      </c>
      <c r="H5721" s="55"/>
      <c r="I5721" s="55">
        <v>2275050011</v>
      </c>
      <c r="J5721" s="55">
        <v>2</v>
      </c>
      <c r="K5721" s="55" t="s">
        <v>34</v>
      </c>
      <c r="L5721" s="55" t="s">
        <v>236</v>
      </c>
      <c r="M5721" s="55">
        <v>34031</v>
      </c>
      <c r="N5721" s="55"/>
      <c r="O5721" s="55" t="s">
        <v>570</v>
      </c>
      <c r="P5721" s="55">
        <v>48811</v>
      </c>
      <c r="Q5721" s="55" t="s">
        <v>37</v>
      </c>
      <c r="R5721" s="55" t="s">
        <v>38</v>
      </c>
      <c r="S5721" s="55"/>
      <c r="T5721" s="55"/>
      <c r="U5721" s="55" t="s">
        <v>38</v>
      </c>
      <c r="V5721" s="55">
        <v>40.900100000000002</v>
      </c>
      <c r="W5721" s="55">
        <v>-74.227400000000003</v>
      </c>
      <c r="X5721" s="55" t="s">
        <v>39</v>
      </c>
      <c r="Y5721" s="55" t="s">
        <v>571</v>
      </c>
      <c r="Z5721" s="55" t="s">
        <v>34</v>
      </c>
      <c r="AA5721" s="55">
        <v>0</v>
      </c>
      <c r="AB5721" s="55" t="s">
        <v>41</v>
      </c>
      <c r="AC5721" s="55">
        <v>8</v>
      </c>
      <c r="AD5721" s="55"/>
      <c r="AE5721" s="55">
        <v>7439921</v>
      </c>
      <c r="AF5721" s="55" t="s">
        <v>55</v>
      </c>
      <c r="AG5721" s="55">
        <v>1.3835599999999999E-4</v>
      </c>
      <c r="AH5721" s="57" t="s">
        <v>44</v>
      </c>
    </row>
    <row r="5722" spans="1:34" x14ac:dyDescent="0.25">
      <c r="A5722" s="54">
        <v>11978211</v>
      </c>
      <c r="B5722" s="55"/>
      <c r="C5722" s="55"/>
      <c r="D5722" s="55">
        <v>60841813</v>
      </c>
      <c r="E5722" s="55"/>
      <c r="F5722" s="55">
        <v>300</v>
      </c>
      <c r="G5722" s="55">
        <v>78224514</v>
      </c>
      <c r="H5722" s="55"/>
      <c r="I5722" s="55">
        <v>2275050011</v>
      </c>
      <c r="J5722" s="55">
        <v>2</v>
      </c>
      <c r="K5722" s="55" t="s">
        <v>34</v>
      </c>
      <c r="L5722" s="55" t="s">
        <v>90</v>
      </c>
      <c r="M5722" s="55">
        <v>34005</v>
      </c>
      <c r="N5722" s="55"/>
      <c r="O5722" s="55" t="s">
        <v>572</v>
      </c>
      <c r="P5722" s="55">
        <v>48811</v>
      </c>
      <c r="Q5722" s="55" t="s">
        <v>37</v>
      </c>
      <c r="R5722" s="55" t="s">
        <v>38</v>
      </c>
      <c r="S5722" s="55"/>
      <c r="T5722" s="55"/>
      <c r="U5722" s="55" t="s">
        <v>38</v>
      </c>
      <c r="V5722" s="55">
        <v>40.015099999999997</v>
      </c>
      <c r="W5722" s="55">
        <v>-74.8429</v>
      </c>
      <c r="X5722" s="55" t="s">
        <v>39</v>
      </c>
      <c r="Y5722" s="55" t="s">
        <v>573</v>
      </c>
      <c r="Z5722" s="55" t="s">
        <v>34</v>
      </c>
      <c r="AA5722" s="55">
        <v>0</v>
      </c>
      <c r="AB5722" s="55" t="s">
        <v>41</v>
      </c>
      <c r="AC5722" s="55">
        <v>8</v>
      </c>
      <c r="AD5722" s="55"/>
      <c r="AE5722" s="55" t="s">
        <v>42</v>
      </c>
      <c r="AF5722" s="55" t="s">
        <v>43</v>
      </c>
      <c r="AG5722" s="55">
        <v>8.5032800000000002E-3</v>
      </c>
      <c r="AH5722" s="57" t="s">
        <v>44</v>
      </c>
    </row>
    <row r="5723" spans="1:34" x14ac:dyDescent="0.25">
      <c r="A5723" s="54">
        <v>11978211</v>
      </c>
      <c r="B5723" s="55"/>
      <c r="C5723" s="55"/>
      <c r="D5723" s="55">
        <v>60841813</v>
      </c>
      <c r="E5723" s="55"/>
      <c r="F5723" s="55">
        <v>300</v>
      </c>
      <c r="G5723" s="55">
        <v>78224514</v>
      </c>
      <c r="H5723" s="55"/>
      <c r="I5723" s="55">
        <v>2275050011</v>
      </c>
      <c r="J5723" s="55">
        <v>2</v>
      </c>
      <c r="K5723" s="55" t="s">
        <v>34</v>
      </c>
      <c r="L5723" s="55" t="s">
        <v>90</v>
      </c>
      <c r="M5723" s="55">
        <v>34005</v>
      </c>
      <c r="N5723" s="55"/>
      <c r="O5723" s="55" t="s">
        <v>572</v>
      </c>
      <c r="P5723" s="55">
        <v>48811</v>
      </c>
      <c r="Q5723" s="55" t="s">
        <v>37</v>
      </c>
      <c r="R5723" s="55" t="s">
        <v>38</v>
      </c>
      <c r="S5723" s="55"/>
      <c r="T5723" s="55"/>
      <c r="U5723" s="55" t="s">
        <v>38</v>
      </c>
      <c r="V5723" s="55">
        <v>40.015099999999997</v>
      </c>
      <c r="W5723" s="55">
        <v>-74.8429</v>
      </c>
      <c r="X5723" s="55" t="s">
        <v>39</v>
      </c>
      <c r="Y5723" s="55" t="s">
        <v>573</v>
      </c>
      <c r="Z5723" s="55" t="s">
        <v>34</v>
      </c>
      <c r="AA5723" s="55">
        <v>0</v>
      </c>
      <c r="AB5723" s="55" t="s">
        <v>41</v>
      </c>
      <c r="AC5723" s="55">
        <v>8</v>
      </c>
      <c r="AD5723" s="55"/>
      <c r="AE5723" s="55" t="s">
        <v>45</v>
      </c>
      <c r="AF5723" s="55" t="s">
        <v>46</v>
      </c>
      <c r="AG5723" s="55">
        <v>5.6510000000000002E-4</v>
      </c>
      <c r="AH5723" s="57" t="s">
        <v>44</v>
      </c>
    </row>
    <row r="5724" spans="1:34" x14ac:dyDescent="0.25">
      <c r="A5724" s="54">
        <v>11978211</v>
      </c>
      <c r="B5724" s="55"/>
      <c r="C5724" s="55"/>
      <c r="D5724" s="55">
        <v>60841813</v>
      </c>
      <c r="E5724" s="55"/>
      <c r="F5724" s="55">
        <v>300</v>
      </c>
      <c r="G5724" s="55">
        <v>78224514</v>
      </c>
      <c r="H5724" s="55"/>
      <c r="I5724" s="55">
        <v>2275050011</v>
      </c>
      <c r="J5724" s="55">
        <v>2</v>
      </c>
      <c r="K5724" s="55" t="s">
        <v>34</v>
      </c>
      <c r="L5724" s="55" t="s">
        <v>90</v>
      </c>
      <c r="M5724" s="55">
        <v>34005</v>
      </c>
      <c r="N5724" s="55"/>
      <c r="O5724" s="55" t="s">
        <v>572</v>
      </c>
      <c r="P5724" s="55">
        <v>48811</v>
      </c>
      <c r="Q5724" s="55" t="s">
        <v>37</v>
      </c>
      <c r="R5724" s="55" t="s">
        <v>38</v>
      </c>
      <c r="S5724" s="55"/>
      <c r="T5724" s="55"/>
      <c r="U5724" s="55" t="s">
        <v>38</v>
      </c>
      <c r="V5724" s="55">
        <v>40.015099999999997</v>
      </c>
      <c r="W5724" s="55">
        <v>-74.8429</v>
      </c>
      <c r="X5724" s="55" t="s">
        <v>39</v>
      </c>
      <c r="Y5724" s="55" t="s">
        <v>573</v>
      </c>
      <c r="Z5724" s="55" t="s">
        <v>34</v>
      </c>
      <c r="AA5724" s="55">
        <v>0</v>
      </c>
      <c r="AB5724" s="55" t="s">
        <v>41</v>
      </c>
      <c r="AC5724" s="55">
        <v>8</v>
      </c>
      <c r="AD5724" s="55"/>
      <c r="AE5724" s="55" t="s">
        <v>47</v>
      </c>
      <c r="AF5724" s="55" t="s">
        <v>48</v>
      </c>
      <c r="AG5724" s="55">
        <v>9.2293800000000006E-3</v>
      </c>
      <c r="AH5724" s="57" t="s">
        <v>44</v>
      </c>
    </row>
    <row r="5725" spans="1:34" x14ac:dyDescent="0.25">
      <c r="A5725" s="54">
        <v>11978211</v>
      </c>
      <c r="B5725" s="55"/>
      <c r="C5725" s="55"/>
      <c r="D5725" s="55">
        <v>60841813</v>
      </c>
      <c r="E5725" s="55"/>
      <c r="F5725" s="55">
        <v>300</v>
      </c>
      <c r="G5725" s="55">
        <v>78224514</v>
      </c>
      <c r="H5725" s="55"/>
      <c r="I5725" s="55">
        <v>2275050011</v>
      </c>
      <c r="J5725" s="55">
        <v>2</v>
      </c>
      <c r="K5725" s="55" t="s">
        <v>34</v>
      </c>
      <c r="L5725" s="55" t="s">
        <v>90</v>
      </c>
      <c r="M5725" s="55">
        <v>34005</v>
      </c>
      <c r="N5725" s="55"/>
      <c r="O5725" s="55" t="s">
        <v>572</v>
      </c>
      <c r="P5725" s="55">
        <v>48811</v>
      </c>
      <c r="Q5725" s="55" t="s">
        <v>37</v>
      </c>
      <c r="R5725" s="55" t="s">
        <v>38</v>
      </c>
      <c r="S5725" s="55"/>
      <c r="T5725" s="55"/>
      <c r="U5725" s="55" t="s">
        <v>38</v>
      </c>
      <c r="V5725" s="55">
        <v>40.015099999999997</v>
      </c>
      <c r="W5725" s="55">
        <v>-74.8429</v>
      </c>
      <c r="X5725" s="55" t="s">
        <v>39</v>
      </c>
      <c r="Y5725" s="55" t="s">
        <v>573</v>
      </c>
      <c r="Z5725" s="55" t="s">
        <v>34</v>
      </c>
      <c r="AA5725" s="55">
        <v>0</v>
      </c>
      <c r="AB5725" s="55" t="s">
        <v>41</v>
      </c>
      <c r="AC5725" s="55">
        <v>8</v>
      </c>
      <c r="AD5725" s="55"/>
      <c r="AE5725" s="55" t="s">
        <v>49</v>
      </c>
      <c r="AF5725" s="55" t="s">
        <v>50</v>
      </c>
      <c r="AG5725" s="55">
        <v>1.33759E-2</v>
      </c>
      <c r="AH5725" s="57" t="s">
        <v>44</v>
      </c>
    </row>
    <row r="5726" spans="1:34" x14ac:dyDescent="0.25">
      <c r="A5726" s="54">
        <v>11978211</v>
      </c>
      <c r="B5726" s="55"/>
      <c r="C5726" s="55"/>
      <c r="D5726" s="55">
        <v>60841813</v>
      </c>
      <c r="E5726" s="55"/>
      <c r="F5726" s="55">
        <v>300</v>
      </c>
      <c r="G5726" s="55">
        <v>78224514</v>
      </c>
      <c r="H5726" s="55"/>
      <c r="I5726" s="55">
        <v>2275050011</v>
      </c>
      <c r="J5726" s="55">
        <v>2</v>
      </c>
      <c r="K5726" s="55" t="s">
        <v>34</v>
      </c>
      <c r="L5726" s="55" t="s">
        <v>90</v>
      </c>
      <c r="M5726" s="55">
        <v>34005</v>
      </c>
      <c r="N5726" s="55"/>
      <c r="O5726" s="55" t="s">
        <v>572</v>
      </c>
      <c r="P5726" s="55">
        <v>48811</v>
      </c>
      <c r="Q5726" s="55" t="s">
        <v>37</v>
      </c>
      <c r="R5726" s="55" t="s">
        <v>38</v>
      </c>
      <c r="S5726" s="55"/>
      <c r="T5726" s="55"/>
      <c r="U5726" s="55" t="s">
        <v>38</v>
      </c>
      <c r="V5726" s="55">
        <v>40.015099999999997</v>
      </c>
      <c r="W5726" s="55">
        <v>-74.8429</v>
      </c>
      <c r="X5726" s="55" t="s">
        <v>39</v>
      </c>
      <c r="Y5726" s="55" t="s">
        <v>573</v>
      </c>
      <c r="Z5726" s="55" t="s">
        <v>34</v>
      </c>
      <c r="AA5726" s="55">
        <v>0</v>
      </c>
      <c r="AB5726" s="55" t="s">
        <v>41</v>
      </c>
      <c r="AC5726" s="55">
        <v>8</v>
      </c>
      <c r="AD5726" s="55"/>
      <c r="AE5726" s="55" t="s">
        <v>51</v>
      </c>
      <c r="AF5726" s="55" t="s">
        <v>52</v>
      </c>
      <c r="AG5726" s="55">
        <v>3.67315E-3</v>
      </c>
      <c r="AH5726" s="57" t="s">
        <v>44</v>
      </c>
    </row>
    <row r="5727" spans="1:34" x14ac:dyDescent="0.25">
      <c r="A5727" s="54">
        <v>11978211</v>
      </c>
      <c r="B5727" s="55"/>
      <c r="C5727" s="55"/>
      <c r="D5727" s="55">
        <v>60841813</v>
      </c>
      <c r="E5727" s="55"/>
      <c r="F5727" s="55">
        <v>300</v>
      </c>
      <c r="G5727" s="55">
        <v>78224514</v>
      </c>
      <c r="H5727" s="55"/>
      <c r="I5727" s="55">
        <v>2275050011</v>
      </c>
      <c r="J5727" s="55">
        <v>2</v>
      </c>
      <c r="K5727" s="55" t="s">
        <v>34</v>
      </c>
      <c r="L5727" s="55" t="s">
        <v>90</v>
      </c>
      <c r="M5727" s="55">
        <v>34005</v>
      </c>
      <c r="N5727" s="55"/>
      <c r="O5727" s="55" t="s">
        <v>572</v>
      </c>
      <c r="P5727" s="55">
        <v>48811</v>
      </c>
      <c r="Q5727" s="55" t="s">
        <v>37</v>
      </c>
      <c r="R5727" s="55" t="s">
        <v>38</v>
      </c>
      <c r="S5727" s="55"/>
      <c r="T5727" s="55"/>
      <c r="U5727" s="55" t="s">
        <v>38</v>
      </c>
      <c r="V5727" s="55">
        <v>40.015099999999997</v>
      </c>
      <c r="W5727" s="55">
        <v>-74.8429</v>
      </c>
      <c r="X5727" s="55" t="s">
        <v>39</v>
      </c>
      <c r="Y5727" s="55" t="s">
        <v>573</v>
      </c>
      <c r="Z5727" s="55" t="s">
        <v>34</v>
      </c>
      <c r="AA5727" s="55">
        <v>0</v>
      </c>
      <c r="AB5727" s="55" t="s">
        <v>41</v>
      </c>
      <c r="AC5727" s="55">
        <v>8</v>
      </c>
      <c r="AD5727" s="55"/>
      <c r="AE5727" s="55" t="s">
        <v>53</v>
      </c>
      <c r="AF5727" s="55" t="s">
        <v>54</v>
      </c>
      <c r="AG5727" s="55">
        <v>0.67891100000000004</v>
      </c>
      <c r="AH5727" s="57" t="s">
        <v>44</v>
      </c>
    </row>
    <row r="5728" spans="1:34" x14ac:dyDescent="0.25">
      <c r="A5728" s="54">
        <v>11978211</v>
      </c>
      <c r="B5728" s="55"/>
      <c r="C5728" s="55"/>
      <c r="D5728" s="55">
        <v>60841813</v>
      </c>
      <c r="E5728" s="55"/>
      <c r="F5728" s="55">
        <v>300</v>
      </c>
      <c r="G5728" s="55">
        <v>78224514</v>
      </c>
      <c r="H5728" s="55"/>
      <c r="I5728" s="55">
        <v>2275050011</v>
      </c>
      <c r="J5728" s="55">
        <v>2</v>
      </c>
      <c r="K5728" s="55" t="s">
        <v>34</v>
      </c>
      <c r="L5728" s="55" t="s">
        <v>90</v>
      </c>
      <c r="M5728" s="55">
        <v>34005</v>
      </c>
      <c r="N5728" s="55"/>
      <c r="O5728" s="55" t="s">
        <v>572</v>
      </c>
      <c r="P5728" s="55">
        <v>48811</v>
      </c>
      <c r="Q5728" s="55" t="s">
        <v>37</v>
      </c>
      <c r="R5728" s="55" t="s">
        <v>38</v>
      </c>
      <c r="S5728" s="55"/>
      <c r="T5728" s="55"/>
      <c r="U5728" s="55" t="s">
        <v>38</v>
      </c>
      <c r="V5728" s="55">
        <v>40.015099999999997</v>
      </c>
      <c r="W5728" s="55">
        <v>-74.8429</v>
      </c>
      <c r="X5728" s="55" t="s">
        <v>39</v>
      </c>
      <c r="Y5728" s="55" t="s">
        <v>573</v>
      </c>
      <c r="Z5728" s="55" t="s">
        <v>34</v>
      </c>
      <c r="AA5728" s="55">
        <v>0</v>
      </c>
      <c r="AB5728" s="55" t="s">
        <v>41</v>
      </c>
      <c r="AC5728" s="55">
        <v>8</v>
      </c>
      <c r="AD5728" s="55"/>
      <c r="AE5728" s="55">
        <v>7439921</v>
      </c>
      <c r="AF5728" s="55" t="s">
        <v>55</v>
      </c>
      <c r="AG5728" s="55">
        <v>8.6872399999999997E-4</v>
      </c>
      <c r="AH5728" s="57" t="s">
        <v>44</v>
      </c>
    </row>
    <row r="5729" spans="1:34" x14ac:dyDescent="0.25">
      <c r="A5729" s="54">
        <v>10948411</v>
      </c>
      <c r="B5729" s="55"/>
      <c r="C5729" s="55"/>
      <c r="D5729" s="55">
        <v>60462613</v>
      </c>
      <c r="E5729" s="55"/>
      <c r="F5729" s="55">
        <v>300</v>
      </c>
      <c r="G5729" s="55">
        <v>77466914</v>
      </c>
      <c r="H5729" s="55"/>
      <c r="I5729" s="55">
        <v>2275050011</v>
      </c>
      <c r="J5729" s="55">
        <v>2</v>
      </c>
      <c r="K5729" s="55" t="s">
        <v>34</v>
      </c>
      <c r="L5729" s="55" t="s">
        <v>159</v>
      </c>
      <c r="M5729" s="55">
        <v>34033</v>
      </c>
      <c r="N5729" s="55"/>
      <c r="O5729" s="55" t="s">
        <v>574</v>
      </c>
      <c r="P5729" s="55">
        <v>48811</v>
      </c>
      <c r="Q5729" s="55" t="s">
        <v>37</v>
      </c>
      <c r="R5729" s="55" t="s">
        <v>38</v>
      </c>
      <c r="S5729" s="55"/>
      <c r="T5729" s="55"/>
      <c r="U5729" s="55" t="s">
        <v>38</v>
      </c>
      <c r="V5729" s="55">
        <v>39.596800000000002</v>
      </c>
      <c r="W5729" s="55">
        <v>-75.233500000000006</v>
      </c>
      <c r="X5729" s="55" t="s">
        <v>39</v>
      </c>
      <c r="Y5729" s="55" t="s">
        <v>222</v>
      </c>
      <c r="Z5729" s="55" t="s">
        <v>34</v>
      </c>
      <c r="AA5729" s="55">
        <v>0</v>
      </c>
      <c r="AB5729" s="55" t="s">
        <v>41</v>
      </c>
      <c r="AC5729" s="55">
        <v>8</v>
      </c>
      <c r="AD5729" s="55"/>
      <c r="AE5729" s="55" t="s">
        <v>42</v>
      </c>
      <c r="AF5729" s="55" t="s">
        <v>43</v>
      </c>
      <c r="AG5729" s="55">
        <v>5.6412299999999997E-3</v>
      </c>
      <c r="AH5729" s="57" t="s">
        <v>44</v>
      </c>
    </row>
    <row r="5730" spans="1:34" x14ac:dyDescent="0.25">
      <c r="A5730" s="54">
        <v>10948411</v>
      </c>
      <c r="B5730" s="55"/>
      <c r="C5730" s="55"/>
      <c r="D5730" s="55">
        <v>60462613</v>
      </c>
      <c r="E5730" s="55"/>
      <c r="F5730" s="55">
        <v>300</v>
      </c>
      <c r="G5730" s="55">
        <v>77466914</v>
      </c>
      <c r="H5730" s="55"/>
      <c r="I5730" s="55">
        <v>2275050011</v>
      </c>
      <c r="J5730" s="55">
        <v>2</v>
      </c>
      <c r="K5730" s="55" t="s">
        <v>34</v>
      </c>
      <c r="L5730" s="55" t="s">
        <v>159</v>
      </c>
      <c r="M5730" s="55">
        <v>34033</v>
      </c>
      <c r="N5730" s="55"/>
      <c r="O5730" s="55" t="s">
        <v>574</v>
      </c>
      <c r="P5730" s="55">
        <v>48811</v>
      </c>
      <c r="Q5730" s="55" t="s">
        <v>37</v>
      </c>
      <c r="R5730" s="55" t="s">
        <v>38</v>
      </c>
      <c r="S5730" s="55"/>
      <c r="T5730" s="55"/>
      <c r="U5730" s="55" t="s">
        <v>38</v>
      </c>
      <c r="V5730" s="55">
        <v>39.596800000000002</v>
      </c>
      <c r="W5730" s="55">
        <v>-75.233500000000006</v>
      </c>
      <c r="X5730" s="55" t="s">
        <v>39</v>
      </c>
      <c r="Y5730" s="55" t="s">
        <v>222</v>
      </c>
      <c r="Z5730" s="55" t="s">
        <v>34</v>
      </c>
      <c r="AA5730" s="55">
        <v>0</v>
      </c>
      <c r="AB5730" s="55" t="s">
        <v>41</v>
      </c>
      <c r="AC5730" s="55">
        <v>8</v>
      </c>
      <c r="AD5730" s="55"/>
      <c r="AE5730" s="55" t="s">
        <v>45</v>
      </c>
      <c r="AF5730" s="55" t="s">
        <v>46</v>
      </c>
      <c r="AG5730" s="55">
        <v>3.7489700000000001E-4</v>
      </c>
      <c r="AH5730" s="57" t="s">
        <v>44</v>
      </c>
    </row>
    <row r="5731" spans="1:34" x14ac:dyDescent="0.25">
      <c r="A5731" s="54">
        <v>10948411</v>
      </c>
      <c r="B5731" s="55"/>
      <c r="C5731" s="55"/>
      <c r="D5731" s="55">
        <v>60462613</v>
      </c>
      <c r="E5731" s="55"/>
      <c r="F5731" s="55">
        <v>300</v>
      </c>
      <c r="G5731" s="55">
        <v>77466914</v>
      </c>
      <c r="H5731" s="55"/>
      <c r="I5731" s="55">
        <v>2275050011</v>
      </c>
      <c r="J5731" s="55">
        <v>2</v>
      </c>
      <c r="K5731" s="55" t="s">
        <v>34</v>
      </c>
      <c r="L5731" s="55" t="s">
        <v>159</v>
      </c>
      <c r="M5731" s="55">
        <v>34033</v>
      </c>
      <c r="N5731" s="55"/>
      <c r="O5731" s="55" t="s">
        <v>574</v>
      </c>
      <c r="P5731" s="55">
        <v>48811</v>
      </c>
      <c r="Q5731" s="55" t="s">
        <v>37</v>
      </c>
      <c r="R5731" s="55" t="s">
        <v>38</v>
      </c>
      <c r="S5731" s="55"/>
      <c r="T5731" s="55"/>
      <c r="U5731" s="55" t="s">
        <v>38</v>
      </c>
      <c r="V5731" s="55">
        <v>39.596800000000002</v>
      </c>
      <c r="W5731" s="55">
        <v>-75.233500000000006</v>
      </c>
      <c r="X5731" s="55" t="s">
        <v>39</v>
      </c>
      <c r="Y5731" s="55" t="s">
        <v>222</v>
      </c>
      <c r="Z5731" s="55" t="s">
        <v>34</v>
      </c>
      <c r="AA5731" s="55">
        <v>0</v>
      </c>
      <c r="AB5731" s="55" t="s">
        <v>41</v>
      </c>
      <c r="AC5731" s="55">
        <v>8</v>
      </c>
      <c r="AD5731" s="55"/>
      <c r="AE5731" s="55" t="s">
        <v>47</v>
      </c>
      <c r="AF5731" s="55" t="s">
        <v>48</v>
      </c>
      <c r="AG5731" s="55">
        <v>6.1229400000000003E-3</v>
      </c>
      <c r="AH5731" s="57" t="s">
        <v>44</v>
      </c>
    </row>
    <row r="5732" spans="1:34" x14ac:dyDescent="0.25">
      <c r="A5732" s="54">
        <v>10948411</v>
      </c>
      <c r="B5732" s="55"/>
      <c r="C5732" s="55"/>
      <c r="D5732" s="55">
        <v>60462613</v>
      </c>
      <c r="E5732" s="55"/>
      <c r="F5732" s="55">
        <v>300</v>
      </c>
      <c r="G5732" s="55">
        <v>77466914</v>
      </c>
      <c r="H5732" s="55"/>
      <c r="I5732" s="55">
        <v>2275050011</v>
      </c>
      <c r="J5732" s="55">
        <v>2</v>
      </c>
      <c r="K5732" s="55" t="s">
        <v>34</v>
      </c>
      <c r="L5732" s="55" t="s">
        <v>159</v>
      </c>
      <c r="M5732" s="55">
        <v>34033</v>
      </c>
      <c r="N5732" s="55"/>
      <c r="O5732" s="55" t="s">
        <v>574</v>
      </c>
      <c r="P5732" s="55">
        <v>48811</v>
      </c>
      <c r="Q5732" s="55" t="s">
        <v>37</v>
      </c>
      <c r="R5732" s="55" t="s">
        <v>38</v>
      </c>
      <c r="S5732" s="55"/>
      <c r="T5732" s="55"/>
      <c r="U5732" s="55" t="s">
        <v>38</v>
      </c>
      <c r="V5732" s="55">
        <v>39.596800000000002</v>
      </c>
      <c r="W5732" s="55">
        <v>-75.233500000000006</v>
      </c>
      <c r="X5732" s="55" t="s">
        <v>39</v>
      </c>
      <c r="Y5732" s="55" t="s">
        <v>222</v>
      </c>
      <c r="Z5732" s="55" t="s">
        <v>34</v>
      </c>
      <c r="AA5732" s="55">
        <v>0</v>
      </c>
      <c r="AB5732" s="55" t="s">
        <v>41</v>
      </c>
      <c r="AC5732" s="55">
        <v>8</v>
      </c>
      <c r="AD5732" s="55"/>
      <c r="AE5732" s="55" t="s">
        <v>49</v>
      </c>
      <c r="AF5732" s="55" t="s">
        <v>50</v>
      </c>
      <c r="AG5732" s="55">
        <v>8.8738199999999993E-3</v>
      </c>
      <c r="AH5732" s="57" t="s">
        <v>44</v>
      </c>
    </row>
    <row r="5733" spans="1:34" x14ac:dyDescent="0.25">
      <c r="A5733" s="54">
        <v>10948411</v>
      </c>
      <c r="B5733" s="55"/>
      <c r="C5733" s="55"/>
      <c r="D5733" s="55">
        <v>60462613</v>
      </c>
      <c r="E5733" s="55"/>
      <c r="F5733" s="55">
        <v>300</v>
      </c>
      <c r="G5733" s="55">
        <v>77466914</v>
      </c>
      <c r="H5733" s="55"/>
      <c r="I5733" s="55">
        <v>2275050011</v>
      </c>
      <c r="J5733" s="55">
        <v>2</v>
      </c>
      <c r="K5733" s="55" t="s">
        <v>34</v>
      </c>
      <c r="L5733" s="55" t="s">
        <v>159</v>
      </c>
      <c r="M5733" s="55">
        <v>34033</v>
      </c>
      <c r="N5733" s="55"/>
      <c r="O5733" s="55" t="s">
        <v>574</v>
      </c>
      <c r="P5733" s="55">
        <v>48811</v>
      </c>
      <c r="Q5733" s="55" t="s">
        <v>37</v>
      </c>
      <c r="R5733" s="55" t="s">
        <v>38</v>
      </c>
      <c r="S5733" s="55"/>
      <c r="T5733" s="55"/>
      <c r="U5733" s="55" t="s">
        <v>38</v>
      </c>
      <c r="V5733" s="55">
        <v>39.596800000000002</v>
      </c>
      <c r="W5733" s="55">
        <v>-75.233500000000006</v>
      </c>
      <c r="X5733" s="55" t="s">
        <v>39</v>
      </c>
      <c r="Y5733" s="55" t="s">
        <v>222</v>
      </c>
      <c r="Z5733" s="55" t="s">
        <v>34</v>
      </c>
      <c r="AA5733" s="55">
        <v>0</v>
      </c>
      <c r="AB5733" s="55" t="s">
        <v>41</v>
      </c>
      <c r="AC5733" s="55">
        <v>8</v>
      </c>
      <c r="AD5733" s="55"/>
      <c r="AE5733" s="55" t="s">
        <v>51</v>
      </c>
      <c r="AF5733" s="55" t="s">
        <v>52</v>
      </c>
      <c r="AG5733" s="55">
        <v>2.4368300000000001E-3</v>
      </c>
      <c r="AH5733" s="57" t="s">
        <v>44</v>
      </c>
    </row>
    <row r="5734" spans="1:34" x14ac:dyDescent="0.25">
      <c r="A5734" s="54">
        <v>10948411</v>
      </c>
      <c r="B5734" s="55"/>
      <c r="C5734" s="55"/>
      <c r="D5734" s="55">
        <v>60462613</v>
      </c>
      <c r="E5734" s="55"/>
      <c r="F5734" s="55">
        <v>300</v>
      </c>
      <c r="G5734" s="55">
        <v>77466914</v>
      </c>
      <c r="H5734" s="55"/>
      <c r="I5734" s="55">
        <v>2275050011</v>
      </c>
      <c r="J5734" s="55">
        <v>2</v>
      </c>
      <c r="K5734" s="55" t="s">
        <v>34</v>
      </c>
      <c r="L5734" s="55" t="s">
        <v>159</v>
      </c>
      <c r="M5734" s="55">
        <v>34033</v>
      </c>
      <c r="N5734" s="55"/>
      <c r="O5734" s="55" t="s">
        <v>574</v>
      </c>
      <c r="P5734" s="55">
        <v>48811</v>
      </c>
      <c r="Q5734" s="55" t="s">
        <v>37</v>
      </c>
      <c r="R5734" s="55" t="s">
        <v>38</v>
      </c>
      <c r="S5734" s="55"/>
      <c r="T5734" s="55"/>
      <c r="U5734" s="55" t="s">
        <v>38</v>
      </c>
      <c r="V5734" s="55">
        <v>39.596800000000002</v>
      </c>
      <c r="W5734" s="55">
        <v>-75.233500000000006</v>
      </c>
      <c r="X5734" s="55" t="s">
        <v>39</v>
      </c>
      <c r="Y5734" s="55" t="s">
        <v>222</v>
      </c>
      <c r="Z5734" s="55" t="s">
        <v>34</v>
      </c>
      <c r="AA5734" s="55">
        <v>0</v>
      </c>
      <c r="AB5734" s="55" t="s">
        <v>41</v>
      </c>
      <c r="AC5734" s="55">
        <v>8</v>
      </c>
      <c r="AD5734" s="55"/>
      <c r="AE5734" s="55" t="s">
        <v>53</v>
      </c>
      <c r="AF5734" s="55" t="s">
        <v>54</v>
      </c>
      <c r="AG5734" s="55">
        <v>0.45040200000000002</v>
      </c>
      <c r="AH5734" s="57" t="s">
        <v>44</v>
      </c>
    </row>
    <row r="5735" spans="1:34" x14ac:dyDescent="0.25">
      <c r="A5735" s="54">
        <v>10948411</v>
      </c>
      <c r="B5735" s="55"/>
      <c r="C5735" s="55"/>
      <c r="D5735" s="55">
        <v>60462613</v>
      </c>
      <c r="E5735" s="55"/>
      <c r="F5735" s="55">
        <v>300</v>
      </c>
      <c r="G5735" s="55">
        <v>77466914</v>
      </c>
      <c r="H5735" s="55"/>
      <c r="I5735" s="55">
        <v>2275050011</v>
      </c>
      <c r="J5735" s="55">
        <v>2</v>
      </c>
      <c r="K5735" s="55" t="s">
        <v>34</v>
      </c>
      <c r="L5735" s="55" t="s">
        <v>159</v>
      </c>
      <c r="M5735" s="55">
        <v>34033</v>
      </c>
      <c r="N5735" s="55"/>
      <c r="O5735" s="55" t="s">
        <v>574</v>
      </c>
      <c r="P5735" s="55">
        <v>48811</v>
      </c>
      <c r="Q5735" s="55" t="s">
        <v>37</v>
      </c>
      <c r="R5735" s="55" t="s">
        <v>38</v>
      </c>
      <c r="S5735" s="55"/>
      <c r="T5735" s="55"/>
      <c r="U5735" s="55" t="s">
        <v>38</v>
      </c>
      <c r="V5735" s="55">
        <v>39.596800000000002</v>
      </c>
      <c r="W5735" s="55">
        <v>-75.233500000000006</v>
      </c>
      <c r="X5735" s="55" t="s">
        <v>39</v>
      </c>
      <c r="Y5735" s="55" t="s">
        <v>222</v>
      </c>
      <c r="Z5735" s="55" t="s">
        <v>34</v>
      </c>
      <c r="AA5735" s="55">
        <v>0</v>
      </c>
      <c r="AB5735" s="55" t="s">
        <v>41</v>
      </c>
      <c r="AC5735" s="55">
        <v>8</v>
      </c>
      <c r="AD5735" s="55"/>
      <c r="AE5735" s="55">
        <v>7439921</v>
      </c>
      <c r="AF5735" s="55" t="s">
        <v>55</v>
      </c>
      <c r="AG5735" s="55">
        <v>5.7632699999999996E-4</v>
      </c>
      <c r="AH5735" s="57" t="s">
        <v>44</v>
      </c>
    </row>
    <row r="5736" spans="1:34" x14ac:dyDescent="0.25">
      <c r="A5736" s="54">
        <v>10983711</v>
      </c>
      <c r="B5736" s="55"/>
      <c r="C5736" s="55"/>
      <c r="D5736" s="55">
        <v>60519713</v>
      </c>
      <c r="E5736" s="55"/>
      <c r="F5736" s="55">
        <v>300</v>
      </c>
      <c r="G5736" s="55">
        <v>77581114</v>
      </c>
      <c r="H5736" s="55"/>
      <c r="I5736" s="55">
        <v>2275050011</v>
      </c>
      <c r="J5736" s="55">
        <v>2</v>
      </c>
      <c r="K5736" s="55" t="s">
        <v>34</v>
      </c>
      <c r="L5736" s="55" t="s">
        <v>98</v>
      </c>
      <c r="M5736" s="55">
        <v>34001</v>
      </c>
      <c r="N5736" s="55"/>
      <c r="O5736" s="55" t="s">
        <v>575</v>
      </c>
      <c r="P5736" s="55">
        <v>48811</v>
      </c>
      <c r="Q5736" s="55" t="s">
        <v>37</v>
      </c>
      <c r="R5736" s="55" t="s">
        <v>38</v>
      </c>
      <c r="S5736" s="55"/>
      <c r="T5736" s="55"/>
      <c r="U5736" s="55" t="s">
        <v>38</v>
      </c>
      <c r="V5736" s="55">
        <v>39.316800000000001</v>
      </c>
      <c r="W5736" s="55">
        <v>-74.632900000000006</v>
      </c>
      <c r="X5736" s="55" t="s">
        <v>39</v>
      </c>
      <c r="Y5736" s="55" t="s">
        <v>576</v>
      </c>
      <c r="Z5736" s="55" t="s">
        <v>34</v>
      </c>
      <c r="AA5736" s="55">
        <v>0</v>
      </c>
      <c r="AB5736" s="55" t="s">
        <v>41</v>
      </c>
      <c r="AC5736" s="55">
        <v>8</v>
      </c>
      <c r="AD5736" s="55"/>
      <c r="AE5736" s="55" t="s">
        <v>42</v>
      </c>
      <c r="AF5736" s="55" t="s">
        <v>43</v>
      </c>
      <c r="AG5736" s="55">
        <v>6.5226800000000003E-3</v>
      </c>
      <c r="AH5736" s="57" t="s">
        <v>44</v>
      </c>
    </row>
    <row r="5737" spans="1:34" x14ac:dyDescent="0.25">
      <c r="A5737" s="54">
        <v>10983711</v>
      </c>
      <c r="B5737" s="55"/>
      <c r="C5737" s="55"/>
      <c r="D5737" s="55">
        <v>60519713</v>
      </c>
      <c r="E5737" s="55"/>
      <c r="F5737" s="55">
        <v>300</v>
      </c>
      <c r="G5737" s="55">
        <v>77581114</v>
      </c>
      <c r="H5737" s="55"/>
      <c r="I5737" s="55">
        <v>2275050011</v>
      </c>
      <c r="J5737" s="55">
        <v>2</v>
      </c>
      <c r="K5737" s="55" t="s">
        <v>34</v>
      </c>
      <c r="L5737" s="55" t="s">
        <v>98</v>
      </c>
      <c r="M5737" s="55">
        <v>34001</v>
      </c>
      <c r="N5737" s="55"/>
      <c r="O5737" s="55" t="s">
        <v>575</v>
      </c>
      <c r="P5737" s="55">
        <v>48811</v>
      </c>
      <c r="Q5737" s="55" t="s">
        <v>37</v>
      </c>
      <c r="R5737" s="55" t="s">
        <v>38</v>
      </c>
      <c r="S5737" s="55"/>
      <c r="T5737" s="55"/>
      <c r="U5737" s="55" t="s">
        <v>38</v>
      </c>
      <c r="V5737" s="55">
        <v>39.316800000000001</v>
      </c>
      <c r="W5737" s="55">
        <v>-74.632900000000006</v>
      </c>
      <c r="X5737" s="55" t="s">
        <v>39</v>
      </c>
      <c r="Y5737" s="55" t="s">
        <v>576</v>
      </c>
      <c r="Z5737" s="55" t="s">
        <v>34</v>
      </c>
      <c r="AA5737" s="55">
        <v>0</v>
      </c>
      <c r="AB5737" s="55" t="s">
        <v>41</v>
      </c>
      <c r="AC5737" s="55">
        <v>8</v>
      </c>
      <c r="AD5737" s="55"/>
      <c r="AE5737" s="55" t="s">
        <v>45</v>
      </c>
      <c r="AF5737" s="55" t="s">
        <v>46</v>
      </c>
      <c r="AG5737" s="55">
        <v>4.3347500000000001E-4</v>
      </c>
      <c r="AH5737" s="57" t="s">
        <v>44</v>
      </c>
    </row>
    <row r="5738" spans="1:34" x14ac:dyDescent="0.25">
      <c r="A5738" s="54">
        <v>10983711</v>
      </c>
      <c r="B5738" s="55"/>
      <c r="C5738" s="55"/>
      <c r="D5738" s="55">
        <v>60519713</v>
      </c>
      <c r="E5738" s="55"/>
      <c r="F5738" s="55">
        <v>300</v>
      </c>
      <c r="G5738" s="55">
        <v>77581114</v>
      </c>
      <c r="H5738" s="55"/>
      <c r="I5738" s="55">
        <v>2275050011</v>
      </c>
      <c r="J5738" s="55">
        <v>2</v>
      </c>
      <c r="K5738" s="55" t="s">
        <v>34</v>
      </c>
      <c r="L5738" s="55" t="s">
        <v>98</v>
      </c>
      <c r="M5738" s="55">
        <v>34001</v>
      </c>
      <c r="N5738" s="55"/>
      <c r="O5738" s="55" t="s">
        <v>575</v>
      </c>
      <c r="P5738" s="55">
        <v>48811</v>
      </c>
      <c r="Q5738" s="55" t="s">
        <v>37</v>
      </c>
      <c r="R5738" s="55" t="s">
        <v>38</v>
      </c>
      <c r="S5738" s="55"/>
      <c r="T5738" s="55"/>
      <c r="U5738" s="55" t="s">
        <v>38</v>
      </c>
      <c r="V5738" s="55">
        <v>39.316800000000001</v>
      </c>
      <c r="W5738" s="55">
        <v>-74.632900000000006</v>
      </c>
      <c r="X5738" s="55" t="s">
        <v>39</v>
      </c>
      <c r="Y5738" s="55" t="s">
        <v>576</v>
      </c>
      <c r="Z5738" s="55" t="s">
        <v>34</v>
      </c>
      <c r="AA5738" s="55">
        <v>0</v>
      </c>
      <c r="AB5738" s="55" t="s">
        <v>41</v>
      </c>
      <c r="AC5738" s="55">
        <v>8</v>
      </c>
      <c r="AD5738" s="55"/>
      <c r="AE5738" s="55" t="s">
        <v>47</v>
      </c>
      <c r="AF5738" s="55" t="s">
        <v>48</v>
      </c>
      <c r="AG5738" s="55">
        <v>7.0796499999999998E-3</v>
      </c>
      <c r="AH5738" s="57" t="s">
        <v>44</v>
      </c>
    </row>
    <row r="5739" spans="1:34" x14ac:dyDescent="0.25">
      <c r="A5739" s="54">
        <v>10983711</v>
      </c>
      <c r="B5739" s="55"/>
      <c r="C5739" s="55"/>
      <c r="D5739" s="55">
        <v>60519713</v>
      </c>
      <c r="E5739" s="55"/>
      <c r="F5739" s="55">
        <v>300</v>
      </c>
      <c r="G5739" s="55">
        <v>77581114</v>
      </c>
      <c r="H5739" s="55"/>
      <c r="I5739" s="55">
        <v>2275050011</v>
      </c>
      <c r="J5739" s="55">
        <v>2</v>
      </c>
      <c r="K5739" s="55" t="s">
        <v>34</v>
      </c>
      <c r="L5739" s="55" t="s">
        <v>98</v>
      </c>
      <c r="M5739" s="55">
        <v>34001</v>
      </c>
      <c r="N5739" s="55"/>
      <c r="O5739" s="55" t="s">
        <v>575</v>
      </c>
      <c r="P5739" s="55">
        <v>48811</v>
      </c>
      <c r="Q5739" s="55" t="s">
        <v>37</v>
      </c>
      <c r="R5739" s="55" t="s">
        <v>38</v>
      </c>
      <c r="S5739" s="55"/>
      <c r="T5739" s="55"/>
      <c r="U5739" s="55" t="s">
        <v>38</v>
      </c>
      <c r="V5739" s="55">
        <v>39.316800000000001</v>
      </c>
      <c r="W5739" s="55">
        <v>-74.632900000000006</v>
      </c>
      <c r="X5739" s="55" t="s">
        <v>39</v>
      </c>
      <c r="Y5739" s="55" t="s">
        <v>576</v>
      </c>
      <c r="Z5739" s="55" t="s">
        <v>34</v>
      </c>
      <c r="AA5739" s="55">
        <v>0</v>
      </c>
      <c r="AB5739" s="55" t="s">
        <v>41</v>
      </c>
      <c r="AC5739" s="55">
        <v>8</v>
      </c>
      <c r="AD5739" s="55"/>
      <c r="AE5739" s="55" t="s">
        <v>49</v>
      </c>
      <c r="AF5739" s="55" t="s">
        <v>50</v>
      </c>
      <c r="AG5739" s="55">
        <v>1.0260399999999999E-2</v>
      </c>
      <c r="AH5739" s="57" t="s">
        <v>44</v>
      </c>
    </row>
    <row r="5740" spans="1:34" x14ac:dyDescent="0.25">
      <c r="A5740" s="54">
        <v>10983711</v>
      </c>
      <c r="B5740" s="55"/>
      <c r="C5740" s="55"/>
      <c r="D5740" s="55">
        <v>60519713</v>
      </c>
      <c r="E5740" s="55"/>
      <c r="F5740" s="55">
        <v>300</v>
      </c>
      <c r="G5740" s="55">
        <v>77581114</v>
      </c>
      <c r="H5740" s="55"/>
      <c r="I5740" s="55">
        <v>2275050011</v>
      </c>
      <c r="J5740" s="55">
        <v>2</v>
      </c>
      <c r="K5740" s="55" t="s">
        <v>34</v>
      </c>
      <c r="L5740" s="55" t="s">
        <v>98</v>
      </c>
      <c r="M5740" s="55">
        <v>34001</v>
      </c>
      <c r="N5740" s="55"/>
      <c r="O5740" s="55" t="s">
        <v>575</v>
      </c>
      <c r="P5740" s="55">
        <v>48811</v>
      </c>
      <c r="Q5740" s="55" t="s">
        <v>37</v>
      </c>
      <c r="R5740" s="55" t="s">
        <v>38</v>
      </c>
      <c r="S5740" s="55"/>
      <c r="T5740" s="55"/>
      <c r="U5740" s="55" t="s">
        <v>38</v>
      </c>
      <c r="V5740" s="55">
        <v>39.316800000000001</v>
      </c>
      <c r="W5740" s="55">
        <v>-74.632900000000006</v>
      </c>
      <c r="X5740" s="55" t="s">
        <v>39</v>
      </c>
      <c r="Y5740" s="55" t="s">
        <v>576</v>
      </c>
      <c r="Z5740" s="55" t="s">
        <v>34</v>
      </c>
      <c r="AA5740" s="55">
        <v>0</v>
      </c>
      <c r="AB5740" s="55" t="s">
        <v>41</v>
      </c>
      <c r="AC5740" s="55">
        <v>8</v>
      </c>
      <c r="AD5740" s="55"/>
      <c r="AE5740" s="55" t="s">
        <v>51</v>
      </c>
      <c r="AF5740" s="55" t="s">
        <v>52</v>
      </c>
      <c r="AG5740" s="55">
        <v>2.81759E-3</v>
      </c>
      <c r="AH5740" s="57" t="s">
        <v>44</v>
      </c>
    </row>
    <row r="5741" spans="1:34" x14ac:dyDescent="0.25">
      <c r="A5741" s="54">
        <v>10983711</v>
      </c>
      <c r="B5741" s="55"/>
      <c r="C5741" s="55"/>
      <c r="D5741" s="55">
        <v>60519713</v>
      </c>
      <c r="E5741" s="55"/>
      <c r="F5741" s="55">
        <v>300</v>
      </c>
      <c r="G5741" s="55">
        <v>77581114</v>
      </c>
      <c r="H5741" s="55"/>
      <c r="I5741" s="55">
        <v>2275050011</v>
      </c>
      <c r="J5741" s="55">
        <v>2</v>
      </c>
      <c r="K5741" s="55" t="s">
        <v>34</v>
      </c>
      <c r="L5741" s="55" t="s">
        <v>98</v>
      </c>
      <c r="M5741" s="55">
        <v>34001</v>
      </c>
      <c r="N5741" s="55"/>
      <c r="O5741" s="55" t="s">
        <v>575</v>
      </c>
      <c r="P5741" s="55">
        <v>48811</v>
      </c>
      <c r="Q5741" s="55" t="s">
        <v>37</v>
      </c>
      <c r="R5741" s="55" t="s">
        <v>38</v>
      </c>
      <c r="S5741" s="55"/>
      <c r="T5741" s="55"/>
      <c r="U5741" s="55" t="s">
        <v>38</v>
      </c>
      <c r="V5741" s="55">
        <v>39.316800000000001</v>
      </c>
      <c r="W5741" s="55">
        <v>-74.632900000000006</v>
      </c>
      <c r="X5741" s="55" t="s">
        <v>39</v>
      </c>
      <c r="Y5741" s="55" t="s">
        <v>576</v>
      </c>
      <c r="Z5741" s="55" t="s">
        <v>34</v>
      </c>
      <c r="AA5741" s="55">
        <v>0</v>
      </c>
      <c r="AB5741" s="55" t="s">
        <v>41</v>
      </c>
      <c r="AC5741" s="55">
        <v>8</v>
      </c>
      <c r="AD5741" s="55"/>
      <c r="AE5741" s="55" t="s">
        <v>53</v>
      </c>
      <c r="AF5741" s="55" t="s">
        <v>54</v>
      </c>
      <c r="AG5741" s="55">
        <v>0.52077700000000005</v>
      </c>
      <c r="AH5741" s="57" t="s">
        <v>44</v>
      </c>
    </row>
    <row r="5742" spans="1:34" x14ac:dyDescent="0.25">
      <c r="A5742" s="54">
        <v>10983711</v>
      </c>
      <c r="B5742" s="55"/>
      <c r="C5742" s="55"/>
      <c r="D5742" s="55">
        <v>60519713</v>
      </c>
      <c r="E5742" s="55"/>
      <c r="F5742" s="55">
        <v>300</v>
      </c>
      <c r="G5742" s="55">
        <v>77581114</v>
      </c>
      <c r="H5742" s="55"/>
      <c r="I5742" s="55">
        <v>2275050011</v>
      </c>
      <c r="J5742" s="55">
        <v>2</v>
      </c>
      <c r="K5742" s="55" t="s">
        <v>34</v>
      </c>
      <c r="L5742" s="55" t="s">
        <v>98</v>
      </c>
      <c r="M5742" s="55">
        <v>34001</v>
      </c>
      <c r="N5742" s="55"/>
      <c r="O5742" s="55" t="s">
        <v>575</v>
      </c>
      <c r="P5742" s="55">
        <v>48811</v>
      </c>
      <c r="Q5742" s="55" t="s">
        <v>37</v>
      </c>
      <c r="R5742" s="55" t="s">
        <v>38</v>
      </c>
      <c r="S5742" s="55"/>
      <c r="T5742" s="55"/>
      <c r="U5742" s="55" t="s">
        <v>38</v>
      </c>
      <c r="V5742" s="55">
        <v>39.316800000000001</v>
      </c>
      <c r="W5742" s="55">
        <v>-74.632900000000006</v>
      </c>
      <c r="X5742" s="55" t="s">
        <v>39</v>
      </c>
      <c r="Y5742" s="55" t="s">
        <v>576</v>
      </c>
      <c r="Z5742" s="55" t="s">
        <v>34</v>
      </c>
      <c r="AA5742" s="55">
        <v>0</v>
      </c>
      <c r="AB5742" s="55" t="s">
        <v>41</v>
      </c>
      <c r="AC5742" s="55">
        <v>8</v>
      </c>
      <c r="AD5742" s="55"/>
      <c r="AE5742" s="55">
        <v>7439921</v>
      </c>
      <c r="AF5742" s="55" t="s">
        <v>55</v>
      </c>
      <c r="AG5742" s="55">
        <v>6.6637800000000002E-4</v>
      </c>
      <c r="AH5742" s="57" t="s">
        <v>44</v>
      </c>
    </row>
    <row r="5743" spans="1:34" x14ac:dyDescent="0.25">
      <c r="A5743" s="54">
        <v>11071011</v>
      </c>
      <c r="B5743" s="55"/>
      <c r="C5743" s="55"/>
      <c r="D5743" s="55">
        <v>60693613</v>
      </c>
      <c r="E5743" s="55"/>
      <c r="F5743" s="55">
        <v>300</v>
      </c>
      <c r="G5743" s="55">
        <v>77928914</v>
      </c>
      <c r="H5743" s="55"/>
      <c r="I5743" s="55">
        <v>2275050011</v>
      </c>
      <c r="J5743" s="55">
        <v>2</v>
      </c>
      <c r="K5743" s="55" t="s">
        <v>34</v>
      </c>
      <c r="L5743" s="55" t="s">
        <v>70</v>
      </c>
      <c r="M5743" s="55">
        <v>34021</v>
      </c>
      <c r="N5743" s="55"/>
      <c r="O5743" s="55" t="s">
        <v>577</v>
      </c>
      <c r="P5743" s="55">
        <v>48811</v>
      </c>
      <c r="Q5743" s="55" t="s">
        <v>37</v>
      </c>
      <c r="R5743" s="55" t="s">
        <v>38</v>
      </c>
      <c r="S5743" s="55"/>
      <c r="T5743" s="55"/>
      <c r="U5743" s="55" t="s">
        <v>38</v>
      </c>
      <c r="V5743" s="55">
        <v>40.340400000000002</v>
      </c>
      <c r="W5743" s="55">
        <v>-74.854299999999995</v>
      </c>
      <c r="X5743" s="55" t="s">
        <v>39</v>
      </c>
      <c r="Y5743" s="55" t="s">
        <v>578</v>
      </c>
      <c r="Z5743" s="55" t="s">
        <v>34</v>
      </c>
      <c r="AA5743" s="55">
        <v>0</v>
      </c>
      <c r="AB5743" s="55" t="s">
        <v>41</v>
      </c>
      <c r="AC5743" s="55">
        <v>8</v>
      </c>
      <c r="AD5743" s="55"/>
      <c r="AE5743" s="55" t="s">
        <v>42</v>
      </c>
      <c r="AF5743" s="55" t="s">
        <v>43</v>
      </c>
      <c r="AG5743" s="55">
        <v>7.0444899999999996E-3</v>
      </c>
      <c r="AH5743" s="57" t="s">
        <v>44</v>
      </c>
    </row>
    <row r="5744" spans="1:34" x14ac:dyDescent="0.25">
      <c r="A5744" s="54">
        <v>11071011</v>
      </c>
      <c r="B5744" s="55"/>
      <c r="C5744" s="55"/>
      <c r="D5744" s="55">
        <v>60693613</v>
      </c>
      <c r="E5744" s="55"/>
      <c r="F5744" s="55">
        <v>300</v>
      </c>
      <c r="G5744" s="55">
        <v>77928914</v>
      </c>
      <c r="H5744" s="55"/>
      <c r="I5744" s="55">
        <v>2275050011</v>
      </c>
      <c r="J5744" s="55">
        <v>2</v>
      </c>
      <c r="K5744" s="55" t="s">
        <v>34</v>
      </c>
      <c r="L5744" s="55" t="s">
        <v>70</v>
      </c>
      <c r="M5744" s="55">
        <v>34021</v>
      </c>
      <c r="N5744" s="55"/>
      <c r="O5744" s="55" t="s">
        <v>577</v>
      </c>
      <c r="P5744" s="55">
        <v>48811</v>
      </c>
      <c r="Q5744" s="55" t="s">
        <v>37</v>
      </c>
      <c r="R5744" s="55" t="s">
        <v>38</v>
      </c>
      <c r="S5744" s="55"/>
      <c r="T5744" s="55"/>
      <c r="U5744" s="55" t="s">
        <v>38</v>
      </c>
      <c r="V5744" s="55">
        <v>40.340400000000002</v>
      </c>
      <c r="W5744" s="55">
        <v>-74.854299999999995</v>
      </c>
      <c r="X5744" s="55" t="s">
        <v>39</v>
      </c>
      <c r="Y5744" s="55" t="s">
        <v>578</v>
      </c>
      <c r="Z5744" s="55" t="s">
        <v>34</v>
      </c>
      <c r="AA5744" s="55">
        <v>0</v>
      </c>
      <c r="AB5744" s="55" t="s">
        <v>41</v>
      </c>
      <c r="AC5744" s="55">
        <v>8</v>
      </c>
      <c r="AD5744" s="55"/>
      <c r="AE5744" s="55" t="s">
        <v>45</v>
      </c>
      <c r="AF5744" s="55" t="s">
        <v>46</v>
      </c>
      <c r="AG5744" s="55">
        <v>4.6815300000000002E-4</v>
      </c>
      <c r="AH5744" s="57" t="s">
        <v>44</v>
      </c>
    </row>
    <row r="5745" spans="1:34" x14ac:dyDescent="0.25">
      <c r="A5745" s="54">
        <v>11071011</v>
      </c>
      <c r="B5745" s="55"/>
      <c r="C5745" s="55"/>
      <c r="D5745" s="55">
        <v>60693613</v>
      </c>
      <c r="E5745" s="55"/>
      <c r="F5745" s="55">
        <v>300</v>
      </c>
      <c r="G5745" s="55">
        <v>77928914</v>
      </c>
      <c r="H5745" s="55"/>
      <c r="I5745" s="55">
        <v>2275050011</v>
      </c>
      <c r="J5745" s="55">
        <v>2</v>
      </c>
      <c r="K5745" s="55" t="s">
        <v>34</v>
      </c>
      <c r="L5745" s="55" t="s">
        <v>70</v>
      </c>
      <c r="M5745" s="55">
        <v>34021</v>
      </c>
      <c r="N5745" s="55"/>
      <c r="O5745" s="55" t="s">
        <v>577</v>
      </c>
      <c r="P5745" s="55">
        <v>48811</v>
      </c>
      <c r="Q5745" s="55" t="s">
        <v>37</v>
      </c>
      <c r="R5745" s="55" t="s">
        <v>38</v>
      </c>
      <c r="S5745" s="55"/>
      <c r="T5745" s="55"/>
      <c r="U5745" s="55" t="s">
        <v>38</v>
      </c>
      <c r="V5745" s="55">
        <v>40.340400000000002</v>
      </c>
      <c r="W5745" s="55">
        <v>-74.854299999999995</v>
      </c>
      <c r="X5745" s="55" t="s">
        <v>39</v>
      </c>
      <c r="Y5745" s="55" t="s">
        <v>578</v>
      </c>
      <c r="Z5745" s="55" t="s">
        <v>34</v>
      </c>
      <c r="AA5745" s="55">
        <v>0</v>
      </c>
      <c r="AB5745" s="55" t="s">
        <v>41</v>
      </c>
      <c r="AC5745" s="55">
        <v>8</v>
      </c>
      <c r="AD5745" s="55"/>
      <c r="AE5745" s="55" t="s">
        <v>47</v>
      </c>
      <c r="AF5745" s="55" t="s">
        <v>48</v>
      </c>
      <c r="AG5745" s="55">
        <v>7.6460199999999999E-3</v>
      </c>
      <c r="AH5745" s="57" t="s">
        <v>44</v>
      </c>
    </row>
    <row r="5746" spans="1:34" x14ac:dyDescent="0.25">
      <c r="A5746" s="54">
        <v>11071011</v>
      </c>
      <c r="B5746" s="55"/>
      <c r="C5746" s="55"/>
      <c r="D5746" s="55">
        <v>60693613</v>
      </c>
      <c r="E5746" s="55"/>
      <c r="F5746" s="55">
        <v>300</v>
      </c>
      <c r="G5746" s="55">
        <v>77928914</v>
      </c>
      <c r="H5746" s="55"/>
      <c r="I5746" s="55">
        <v>2275050011</v>
      </c>
      <c r="J5746" s="55">
        <v>2</v>
      </c>
      <c r="K5746" s="55" t="s">
        <v>34</v>
      </c>
      <c r="L5746" s="55" t="s">
        <v>70</v>
      </c>
      <c r="M5746" s="55">
        <v>34021</v>
      </c>
      <c r="N5746" s="55"/>
      <c r="O5746" s="55" t="s">
        <v>577</v>
      </c>
      <c r="P5746" s="55">
        <v>48811</v>
      </c>
      <c r="Q5746" s="55" t="s">
        <v>37</v>
      </c>
      <c r="R5746" s="55" t="s">
        <v>38</v>
      </c>
      <c r="S5746" s="55"/>
      <c r="T5746" s="55"/>
      <c r="U5746" s="55" t="s">
        <v>38</v>
      </c>
      <c r="V5746" s="55">
        <v>40.340400000000002</v>
      </c>
      <c r="W5746" s="55">
        <v>-74.854299999999995</v>
      </c>
      <c r="X5746" s="55" t="s">
        <v>39</v>
      </c>
      <c r="Y5746" s="55" t="s">
        <v>578</v>
      </c>
      <c r="Z5746" s="55" t="s">
        <v>34</v>
      </c>
      <c r="AA5746" s="55">
        <v>0</v>
      </c>
      <c r="AB5746" s="55" t="s">
        <v>41</v>
      </c>
      <c r="AC5746" s="55">
        <v>8</v>
      </c>
      <c r="AD5746" s="55"/>
      <c r="AE5746" s="55" t="s">
        <v>49</v>
      </c>
      <c r="AF5746" s="55" t="s">
        <v>50</v>
      </c>
      <c r="AG5746" s="55">
        <v>1.1081199999999999E-2</v>
      </c>
      <c r="AH5746" s="57" t="s">
        <v>44</v>
      </c>
    </row>
    <row r="5747" spans="1:34" x14ac:dyDescent="0.25">
      <c r="A5747" s="54">
        <v>11071011</v>
      </c>
      <c r="B5747" s="55"/>
      <c r="C5747" s="55"/>
      <c r="D5747" s="55">
        <v>60693613</v>
      </c>
      <c r="E5747" s="55"/>
      <c r="F5747" s="55">
        <v>300</v>
      </c>
      <c r="G5747" s="55">
        <v>77928914</v>
      </c>
      <c r="H5747" s="55"/>
      <c r="I5747" s="55">
        <v>2275050011</v>
      </c>
      <c r="J5747" s="55">
        <v>2</v>
      </c>
      <c r="K5747" s="55" t="s">
        <v>34</v>
      </c>
      <c r="L5747" s="55" t="s">
        <v>70</v>
      </c>
      <c r="M5747" s="55">
        <v>34021</v>
      </c>
      <c r="N5747" s="55"/>
      <c r="O5747" s="55" t="s">
        <v>577</v>
      </c>
      <c r="P5747" s="55">
        <v>48811</v>
      </c>
      <c r="Q5747" s="55" t="s">
        <v>37</v>
      </c>
      <c r="R5747" s="55" t="s">
        <v>38</v>
      </c>
      <c r="S5747" s="55"/>
      <c r="T5747" s="55"/>
      <c r="U5747" s="55" t="s">
        <v>38</v>
      </c>
      <c r="V5747" s="55">
        <v>40.340400000000002</v>
      </c>
      <c r="W5747" s="55">
        <v>-74.854299999999995</v>
      </c>
      <c r="X5747" s="55" t="s">
        <v>39</v>
      </c>
      <c r="Y5747" s="55" t="s">
        <v>578</v>
      </c>
      <c r="Z5747" s="55" t="s">
        <v>34</v>
      </c>
      <c r="AA5747" s="55">
        <v>0</v>
      </c>
      <c r="AB5747" s="55" t="s">
        <v>41</v>
      </c>
      <c r="AC5747" s="55">
        <v>8</v>
      </c>
      <c r="AD5747" s="55"/>
      <c r="AE5747" s="55" t="s">
        <v>51</v>
      </c>
      <c r="AF5747" s="55" t="s">
        <v>52</v>
      </c>
      <c r="AG5747" s="55">
        <v>3.0430000000000001E-3</v>
      </c>
      <c r="AH5747" s="57" t="s">
        <v>44</v>
      </c>
    </row>
    <row r="5748" spans="1:34" x14ac:dyDescent="0.25">
      <c r="A5748" s="54">
        <v>11071011</v>
      </c>
      <c r="B5748" s="55"/>
      <c r="C5748" s="55"/>
      <c r="D5748" s="55">
        <v>60693613</v>
      </c>
      <c r="E5748" s="55"/>
      <c r="F5748" s="55">
        <v>300</v>
      </c>
      <c r="G5748" s="55">
        <v>77928914</v>
      </c>
      <c r="H5748" s="55"/>
      <c r="I5748" s="55">
        <v>2275050011</v>
      </c>
      <c r="J5748" s="55">
        <v>2</v>
      </c>
      <c r="K5748" s="55" t="s">
        <v>34</v>
      </c>
      <c r="L5748" s="55" t="s">
        <v>70</v>
      </c>
      <c r="M5748" s="55">
        <v>34021</v>
      </c>
      <c r="N5748" s="55"/>
      <c r="O5748" s="55" t="s">
        <v>577</v>
      </c>
      <c r="P5748" s="55">
        <v>48811</v>
      </c>
      <c r="Q5748" s="55" t="s">
        <v>37</v>
      </c>
      <c r="R5748" s="55" t="s">
        <v>38</v>
      </c>
      <c r="S5748" s="55"/>
      <c r="T5748" s="55"/>
      <c r="U5748" s="55" t="s">
        <v>38</v>
      </c>
      <c r="V5748" s="55">
        <v>40.340400000000002</v>
      </c>
      <c r="W5748" s="55">
        <v>-74.854299999999995</v>
      </c>
      <c r="X5748" s="55" t="s">
        <v>39</v>
      </c>
      <c r="Y5748" s="55" t="s">
        <v>578</v>
      </c>
      <c r="Z5748" s="55" t="s">
        <v>34</v>
      </c>
      <c r="AA5748" s="55">
        <v>0</v>
      </c>
      <c r="AB5748" s="55" t="s">
        <v>41</v>
      </c>
      <c r="AC5748" s="55">
        <v>8</v>
      </c>
      <c r="AD5748" s="55"/>
      <c r="AE5748" s="55" t="s">
        <v>53</v>
      </c>
      <c r="AF5748" s="55" t="s">
        <v>54</v>
      </c>
      <c r="AG5748" s="55">
        <v>0.56243900000000002</v>
      </c>
      <c r="AH5748" s="57" t="s">
        <v>44</v>
      </c>
    </row>
    <row r="5749" spans="1:34" x14ac:dyDescent="0.25">
      <c r="A5749" s="54">
        <v>11071011</v>
      </c>
      <c r="B5749" s="55"/>
      <c r="C5749" s="55"/>
      <c r="D5749" s="55">
        <v>60693613</v>
      </c>
      <c r="E5749" s="55"/>
      <c r="F5749" s="55">
        <v>300</v>
      </c>
      <c r="G5749" s="55">
        <v>77928914</v>
      </c>
      <c r="H5749" s="55"/>
      <c r="I5749" s="55">
        <v>2275050011</v>
      </c>
      <c r="J5749" s="55">
        <v>2</v>
      </c>
      <c r="K5749" s="55" t="s">
        <v>34</v>
      </c>
      <c r="L5749" s="55" t="s">
        <v>70</v>
      </c>
      <c r="M5749" s="55">
        <v>34021</v>
      </c>
      <c r="N5749" s="55"/>
      <c r="O5749" s="55" t="s">
        <v>577</v>
      </c>
      <c r="P5749" s="55">
        <v>48811</v>
      </c>
      <c r="Q5749" s="55" t="s">
        <v>37</v>
      </c>
      <c r="R5749" s="55" t="s">
        <v>38</v>
      </c>
      <c r="S5749" s="55"/>
      <c r="T5749" s="55"/>
      <c r="U5749" s="55" t="s">
        <v>38</v>
      </c>
      <c r="V5749" s="55">
        <v>40.340400000000002</v>
      </c>
      <c r="W5749" s="55">
        <v>-74.854299999999995</v>
      </c>
      <c r="X5749" s="55" t="s">
        <v>39</v>
      </c>
      <c r="Y5749" s="55" t="s">
        <v>578</v>
      </c>
      <c r="Z5749" s="55" t="s">
        <v>34</v>
      </c>
      <c r="AA5749" s="55">
        <v>0</v>
      </c>
      <c r="AB5749" s="55" t="s">
        <v>41</v>
      </c>
      <c r="AC5749" s="55">
        <v>8</v>
      </c>
      <c r="AD5749" s="55"/>
      <c r="AE5749" s="55">
        <v>7439921</v>
      </c>
      <c r="AF5749" s="55" t="s">
        <v>55</v>
      </c>
      <c r="AG5749" s="55">
        <v>7.1968800000000001E-4</v>
      </c>
      <c r="AH5749" s="57" t="s">
        <v>44</v>
      </c>
    </row>
    <row r="5750" spans="1:34" x14ac:dyDescent="0.25">
      <c r="A5750" s="54">
        <v>12304511</v>
      </c>
      <c r="B5750" s="55"/>
      <c r="C5750" s="55"/>
      <c r="D5750" s="55">
        <v>61748113</v>
      </c>
      <c r="E5750" s="55"/>
      <c r="F5750" s="55">
        <v>300</v>
      </c>
      <c r="G5750" s="55">
        <v>80022314</v>
      </c>
      <c r="H5750" s="55"/>
      <c r="I5750" s="55">
        <v>2275050011</v>
      </c>
      <c r="J5750" s="55">
        <v>2</v>
      </c>
      <c r="K5750" s="55" t="s">
        <v>34</v>
      </c>
      <c r="L5750" s="55" t="s">
        <v>159</v>
      </c>
      <c r="M5750" s="55">
        <v>34033</v>
      </c>
      <c r="N5750" s="55"/>
      <c r="O5750" s="55" t="s">
        <v>579</v>
      </c>
      <c r="P5750" s="55">
        <v>48811</v>
      </c>
      <c r="Q5750" s="55" t="s">
        <v>37</v>
      </c>
      <c r="R5750" s="55" t="s">
        <v>38</v>
      </c>
      <c r="S5750" s="55"/>
      <c r="T5750" s="55"/>
      <c r="U5750" s="55" t="s">
        <v>38</v>
      </c>
      <c r="V5750" s="55">
        <v>39.541800000000002</v>
      </c>
      <c r="W5750" s="55">
        <v>-75.304400000000001</v>
      </c>
      <c r="X5750" s="55" t="s">
        <v>39</v>
      </c>
      <c r="Y5750" s="55" t="s">
        <v>580</v>
      </c>
      <c r="Z5750" s="55" t="s">
        <v>34</v>
      </c>
      <c r="AA5750" s="55">
        <v>0</v>
      </c>
      <c r="AB5750" s="55" t="s">
        <v>41</v>
      </c>
      <c r="AC5750" s="55">
        <v>8</v>
      </c>
      <c r="AD5750" s="55"/>
      <c r="AE5750" s="55" t="s">
        <v>42</v>
      </c>
      <c r="AF5750" s="55" t="s">
        <v>43</v>
      </c>
      <c r="AG5750" s="55">
        <v>1.13352E-2</v>
      </c>
      <c r="AH5750" s="57" t="s">
        <v>44</v>
      </c>
    </row>
    <row r="5751" spans="1:34" x14ac:dyDescent="0.25">
      <c r="A5751" s="54">
        <v>12304511</v>
      </c>
      <c r="B5751" s="55"/>
      <c r="C5751" s="55"/>
      <c r="D5751" s="55">
        <v>61748113</v>
      </c>
      <c r="E5751" s="55"/>
      <c r="F5751" s="55">
        <v>300</v>
      </c>
      <c r="G5751" s="55">
        <v>80022314</v>
      </c>
      <c r="H5751" s="55"/>
      <c r="I5751" s="55">
        <v>2275050011</v>
      </c>
      <c r="J5751" s="55">
        <v>2</v>
      </c>
      <c r="K5751" s="55" t="s">
        <v>34</v>
      </c>
      <c r="L5751" s="55" t="s">
        <v>159</v>
      </c>
      <c r="M5751" s="55">
        <v>34033</v>
      </c>
      <c r="N5751" s="55"/>
      <c r="O5751" s="55" t="s">
        <v>579</v>
      </c>
      <c r="P5751" s="55">
        <v>48811</v>
      </c>
      <c r="Q5751" s="55" t="s">
        <v>37</v>
      </c>
      <c r="R5751" s="55" t="s">
        <v>38</v>
      </c>
      <c r="S5751" s="55"/>
      <c r="T5751" s="55"/>
      <c r="U5751" s="55" t="s">
        <v>38</v>
      </c>
      <c r="V5751" s="55">
        <v>39.541800000000002</v>
      </c>
      <c r="W5751" s="55">
        <v>-75.304400000000001</v>
      </c>
      <c r="X5751" s="55" t="s">
        <v>39</v>
      </c>
      <c r="Y5751" s="55" t="s">
        <v>580</v>
      </c>
      <c r="Z5751" s="55" t="s">
        <v>34</v>
      </c>
      <c r="AA5751" s="55">
        <v>0</v>
      </c>
      <c r="AB5751" s="55" t="s">
        <v>41</v>
      </c>
      <c r="AC5751" s="55">
        <v>8</v>
      </c>
      <c r="AD5751" s="55"/>
      <c r="AE5751" s="55" t="s">
        <v>45</v>
      </c>
      <c r="AF5751" s="55" t="s">
        <v>46</v>
      </c>
      <c r="AG5751" s="55">
        <v>7.5329699999999999E-4</v>
      </c>
      <c r="AH5751" s="57" t="s">
        <v>44</v>
      </c>
    </row>
    <row r="5752" spans="1:34" x14ac:dyDescent="0.25">
      <c r="A5752" s="54">
        <v>12304511</v>
      </c>
      <c r="B5752" s="55"/>
      <c r="C5752" s="55"/>
      <c r="D5752" s="55">
        <v>61748113</v>
      </c>
      <c r="E5752" s="55"/>
      <c r="F5752" s="55">
        <v>300</v>
      </c>
      <c r="G5752" s="55">
        <v>80022314</v>
      </c>
      <c r="H5752" s="55"/>
      <c r="I5752" s="55">
        <v>2275050011</v>
      </c>
      <c r="J5752" s="55">
        <v>2</v>
      </c>
      <c r="K5752" s="55" t="s">
        <v>34</v>
      </c>
      <c r="L5752" s="55" t="s">
        <v>159</v>
      </c>
      <c r="M5752" s="55">
        <v>34033</v>
      </c>
      <c r="N5752" s="55"/>
      <c r="O5752" s="55" t="s">
        <v>579</v>
      </c>
      <c r="P5752" s="55">
        <v>48811</v>
      </c>
      <c r="Q5752" s="55" t="s">
        <v>37</v>
      </c>
      <c r="R5752" s="55" t="s">
        <v>38</v>
      </c>
      <c r="S5752" s="55"/>
      <c r="T5752" s="55"/>
      <c r="U5752" s="55" t="s">
        <v>38</v>
      </c>
      <c r="V5752" s="55">
        <v>39.541800000000002</v>
      </c>
      <c r="W5752" s="55">
        <v>-75.304400000000001</v>
      </c>
      <c r="X5752" s="55" t="s">
        <v>39</v>
      </c>
      <c r="Y5752" s="55" t="s">
        <v>580</v>
      </c>
      <c r="Z5752" s="55" t="s">
        <v>34</v>
      </c>
      <c r="AA5752" s="55">
        <v>0</v>
      </c>
      <c r="AB5752" s="55" t="s">
        <v>41</v>
      </c>
      <c r="AC5752" s="55">
        <v>8</v>
      </c>
      <c r="AD5752" s="55"/>
      <c r="AE5752" s="55" t="s">
        <v>47</v>
      </c>
      <c r="AF5752" s="55" t="s">
        <v>48</v>
      </c>
      <c r="AG5752" s="55">
        <v>1.2303100000000001E-2</v>
      </c>
      <c r="AH5752" s="57" t="s">
        <v>44</v>
      </c>
    </row>
    <row r="5753" spans="1:34" x14ac:dyDescent="0.25">
      <c r="A5753" s="54">
        <v>12304511</v>
      </c>
      <c r="B5753" s="55"/>
      <c r="C5753" s="55"/>
      <c r="D5753" s="55">
        <v>61748113</v>
      </c>
      <c r="E5753" s="55"/>
      <c r="F5753" s="55">
        <v>300</v>
      </c>
      <c r="G5753" s="55">
        <v>80022314</v>
      </c>
      <c r="H5753" s="55"/>
      <c r="I5753" s="55">
        <v>2275050011</v>
      </c>
      <c r="J5753" s="55">
        <v>2</v>
      </c>
      <c r="K5753" s="55" t="s">
        <v>34</v>
      </c>
      <c r="L5753" s="55" t="s">
        <v>159</v>
      </c>
      <c r="M5753" s="55">
        <v>34033</v>
      </c>
      <c r="N5753" s="55"/>
      <c r="O5753" s="55" t="s">
        <v>579</v>
      </c>
      <c r="P5753" s="55">
        <v>48811</v>
      </c>
      <c r="Q5753" s="55" t="s">
        <v>37</v>
      </c>
      <c r="R5753" s="55" t="s">
        <v>38</v>
      </c>
      <c r="S5753" s="55"/>
      <c r="T5753" s="55"/>
      <c r="U5753" s="55" t="s">
        <v>38</v>
      </c>
      <c r="V5753" s="55">
        <v>39.541800000000002</v>
      </c>
      <c r="W5753" s="55">
        <v>-75.304400000000001</v>
      </c>
      <c r="X5753" s="55" t="s">
        <v>39</v>
      </c>
      <c r="Y5753" s="55" t="s">
        <v>580</v>
      </c>
      <c r="Z5753" s="55" t="s">
        <v>34</v>
      </c>
      <c r="AA5753" s="55">
        <v>0</v>
      </c>
      <c r="AB5753" s="55" t="s">
        <v>41</v>
      </c>
      <c r="AC5753" s="55">
        <v>8</v>
      </c>
      <c r="AD5753" s="55"/>
      <c r="AE5753" s="55" t="s">
        <v>49</v>
      </c>
      <c r="AF5753" s="55" t="s">
        <v>50</v>
      </c>
      <c r="AG5753" s="55">
        <v>1.7830499999999999E-2</v>
      </c>
      <c r="AH5753" s="57" t="s">
        <v>44</v>
      </c>
    </row>
    <row r="5754" spans="1:34" x14ac:dyDescent="0.25">
      <c r="A5754" s="54">
        <v>12304511</v>
      </c>
      <c r="B5754" s="55"/>
      <c r="C5754" s="55"/>
      <c r="D5754" s="55">
        <v>61748113</v>
      </c>
      <c r="E5754" s="55"/>
      <c r="F5754" s="55">
        <v>300</v>
      </c>
      <c r="G5754" s="55">
        <v>80022314</v>
      </c>
      <c r="H5754" s="55"/>
      <c r="I5754" s="55">
        <v>2275050011</v>
      </c>
      <c r="J5754" s="55">
        <v>2</v>
      </c>
      <c r="K5754" s="55" t="s">
        <v>34</v>
      </c>
      <c r="L5754" s="55" t="s">
        <v>159</v>
      </c>
      <c r="M5754" s="55">
        <v>34033</v>
      </c>
      <c r="N5754" s="55"/>
      <c r="O5754" s="55" t="s">
        <v>579</v>
      </c>
      <c r="P5754" s="55">
        <v>48811</v>
      </c>
      <c r="Q5754" s="55" t="s">
        <v>37</v>
      </c>
      <c r="R5754" s="55" t="s">
        <v>38</v>
      </c>
      <c r="S5754" s="55"/>
      <c r="T5754" s="55"/>
      <c r="U5754" s="55" t="s">
        <v>38</v>
      </c>
      <c r="V5754" s="55">
        <v>39.541800000000002</v>
      </c>
      <c r="W5754" s="55">
        <v>-75.304400000000001</v>
      </c>
      <c r="X5754" s="55" t="s">
        <v>39</v>
      </c>
      <c r="Y5754" s="55" t="s">
        <v>580</v>
      </c>
      <c r="Z5754" s="55" t="s">
        <v>34</v>
      </c>
      <c r="AA5754" s="55">
        <v>0</v>
      </c>
      <c r="AB5754" s="55" t="s">
        <v>41</v>
      </c>
      <c r="AC5754" s="55">
        <v>8</v>
      </c>
      <c r="AD5754" s="55"/>
      <c r="AE5754" s="55" t="s">
        <v>51</v>
      </c>
      <c r="AF5754" s="55" t="s">
        <v>52</v>
      </c>
      <c r="AG5754" s="55">
        <v>4.8964300000000002E-3</v>
      </c>
      <c r="AH5754" s="57" t="s">
        <v>44</v>
      </c>
    </row>
    <row r="5755" spans="1:34" x14ac:dyDescent="0.25">
      <c r="A5755" s="54">
        <v>12304511</v>
      </c>
      <c r="B5755" s="55"/>
      <c r="C5755" s="55"/>
      <c r="D5755" s="55">
        <v>61748113</v>
      </c>
      <c r="E5755" s="55"/>
      <c r="F5755" s="55">
        <v>300</v>
      </c>
      <c r="G5755" s="55">
        <v>80022314</v>
      </c>
      <c r="H5755" s="55"/>
      <c r="I5755" s="55">
        <v>2275050011</v>
      </c>
      <c r="J5755" s="55">
        <v>2</v>
      </c>
      <c r="K5755" s="55" t="s">
        <v>34</v>
      </c>
      <c r="L5755" s="55" t="s">
        <v>159</v>
      </c>
      <c r="M5755" s="55">
        <v>34033</v>
      </c>
      <c r="N5755" s="55"/>
      <c r="O5755" s="55" t="s">
        <v>579</v>
      </c>
      <c r="P5755" s="55">
        <v>48811</v>
      </c>
      <c r="Q5755" s="55" t="s">
        <v>37</v>
      </c>
      <c r="R5755" s="55" t="s">
        <v>38</v>
      </c>
      <c r="S5755" s="55"/>
      <c r="T5755" s="55"/>
      <c r="U5755" s="55" t="s">
        <v>38</v>
      </c>
      <c r="V5755" s="55">
        <v>39.541800000000002</v>
      </c>
      <c r="W5755" s="55">
        <v>-75.304400000000001</v>
      </c>
      <c r="X5755" s="55" t="s">
        <v>39</v>
      </c>
      <c r="Y5755" s="55" t="s">
        <v>580</v>
      </c>
      <c r="Z5755" s="55" t="s">
        <v>34</v>
      </c>
      <c r="AA5755" s="55">
        <v>0</v>
      </c>
      <c r="AB5755" s="55" t="s">
        <v>41</v>
      </c>
      <c r="AC5755" s="55">
        <v>8</v>
      </c>
      <c r="AD5755" s="55"/>
      <c r="AE5755" s="55" t="s">
        <v>53</v>
      </c>
      <c r="AF5755" s="55" t="s">
        <v>54</v>
      </c>
      <c r="AG5755" s="55">
        <v>0.90501100000000001</v>
      </c>
      <c r="AH5755" s="57" t="s">
        <v>44</v>
      </c>
    </row>
    <row r="5756" spans="1:34" x14ac:dyDescent="0.25">
      <c r="A5756" s="54">
        <v>12304511</v>
      </c>
      <c r="B5756" s="55"/>
      <c r="C5756" s="55"/>
      <c r="D5756" s="55">
        <v>61748113</v>
      </c>
      <c r="E5756" s="55"/>
      <c r="F5756" s="55">
        <v>300</v>
      </c>
      <c r="G5756" s="55">
        <v>80022314</v>
      </c>
      <c r="H5756" s="55"/>
      <c r="I5756" s="55">
        <v>2275050011</v>
      </c>
      <c r="J5756" s="55">
        <v>2</v>
      </c>
      <c r="K5756" s="55" t="s">
        <v>34</v>
      </c>
      <c r="L5756" s="55" t="s">
        <v>159</v>
      </c>
      <c r="M5756" s="55">
        <v>34033</v>
      </c>
      <c r="N5756" s="55"/>
      <c r="O5756" s="55" t="s">
        <v>579</v>
      </c>
      <c r="P5756" s="55">
        <v>48811</v>
      </c>
      <c r="Q5756" s="55" t="s">
        <v>37</v>
      </c>
      <c r="R5756" s="55" t="s">
        <v>38</v>
      </c>
      <c r="S5756" s="55"/>
      <c r="T5756" s="55"/>
      <c r="U5756" s="55" t="s">
        <v>38</v>
      </c>
      <c r="V5756" s="55">
        <v>39.541800000000002</v>
      </c>
      <c r="W5756" s="55">
        <v>-75.304400000000001</v>
      </c>
      <c r="X5756" s="55" t="s">
        <v>39</v>
      </c>
      <c r="Y5756" s="55" t="s">
        <v>580</v>
      </c>
      <c r="Z5756" s="55" t="s">
        <v>34</v>
      </c>
      <c r="AA5756" s="55">
        <v>0</v>
      </c>
      <c r="AB5756" s="55" t="s">
        <v>41</v>
      </c>
      <c r="AC5756" s="55">
        <v>8</v>
      </c>
      <c r="AD5756" s="55"/>
      <c r="AE5756" s="55">
        <v>7439921</v>
      </c>
      <c r="AF5756" s="55" t="s">
        <v>55</v>
      </c>
      <c r="AG5756" s="55">
        <v>1.1580399999999999E-3</v>
      </c>
      <c r="AH5756" s="57" t="s">
        <v>44</v>
      </c>
    </row>
    <row r="5757" spans="1:34" x14ac:dyDescent="0.25">
      <c r="A5757" s="54">
        <v>11392811</v>
      </c>
      <c r="B5757" s="55"/>
      <c r="C5757" s="55"/>
      <c r="D5757" s="55">
        <v>61738313</v>
      </c>
      <c r="E5757" s="55"/>
      <c r="F5757" s="55">
        <v>300</v>
      </c>
      <c r="G5757" s="55">
        <v>80003114</v>
      </c>
      <c r="H5757" s="55"/>
      <c r="I5757" s="55">
        <v>2275050011</v>
      </c>
      <c r="J5757" s="55">
        <v>2</v>
      </c>
      <c r="K5757" s="55" t="s">
        <v>34</v>
      </c>
      <c r="L5757" s="55" t="s">
        <v>84</v>
      </c>
      <c r="M5757" s="55">
        <v>34029</v>
      </c>
      <c r="N5757" s="55"/>
      <c r="O5757" s="55" t="s">
        <v>581</v>
      </c>
      <c r="P5757" s="55">
        <v>48811</v>
      </c>
      <c r="Q5757" s="55" t="s">
        <v>37</v>
      </c>
      <c r="R5757" s="55" t="s">
        <v>38</v>
      </c>
      <c r="S5757" s="55"/>
      <c r="T5757" s="55"/>
      <c r="U5757" s="55" t="s">
        <v>38</v>
      </c>
      <c r="V5757" s="55">
        <v>40.0351</v>
      </c>
      <c r="W5757" s="55">
        <v>-74.352099999999993</v>
      </c>
      <c r="X5757" s="55" t="s">
        <v>39</v>
      </c>
      <c r="Y5757" s="55" t="s">
        <v>582</v>
      </c>
      <c r="Z5757" s="55" t="s">
        <v>34</v>
      </c>
      <c r="AA5757" s="55">
        <v>0</v>
      </c>
      <c r="AB5757" s="55" t="s">
        <v>41</v>
      </c>
      <c r="AC5757" s="55">
        <v>8</v>
      </c>
      <c r="AD5757" s="55"/>
      <c r="AE5757" s="55" t="s">
        <v>42</v>
      </c>
      <c r="AF5757" s="55" t="s">
        <v>43</v>
      </c>
      <c r="AG5757" s="55">
        <v>7.5236999999999998E-5</v>
      </c>
      <c r="AH5757" s="57" t="s">
        <v>44</v>
      </c>
    </row>
    <row r="5758" spans="1:34" x14ac:dyDescent="0.25">
      <c r="A5758" s="54">
        <v>11392811</v>
      </c>
      <c r="B5758" s="55"/>
      <c r="C5758" s="55"/>
      <c r="D5758" s="55">
        <v>61738313</v>
      </c>
      <c r="E5758" s="55"/>
      <c r="F5758" s="55">
        <v>300</v>
      </c>
      <c r="G5758" s="55">
        <v>80003114</v>
      </c>
      <c r="H5758" s="55"/>
      <c r="I5758" s="55">
        <v>2275050011</v>
      </c>
      <c r="J5758" s="55">
        <v>2</v>
      </c>
      <c r="K5758" s="55" t="s">
        <v>34</v>
      </c>
      <c r="L5758" s="55" t="s">
        <v>84</v>
      </c>
      <c r="M5758" s="55">
        <v>34029</v>
      </c>
      <c r="N5758" s="55"/>
      <c r="O5758" s="55" t="s">
        <v>581</v>
      </c>
      <c r="P5758" s="55">
        <v>48811</v>
      </c>
      <c r="Q5758" s="55" t="s">
        <v>37</v>
      </c>
      <c r="R5758" s="55" t="s">
        <v>38</v>
      </c>
      <c r="S5758" s="55"/>
      <c r="T5758" s="55"/>
      <c r="U5758" s="55" t="s">
        <v>38</v>
      </c>
      <c r="V5758" s="55">
        <v>40.0351</v>
      </c>
      <c r="W5758" s="55">
        <v>-74.352099999999993</v>
      </c>
      <c r="X5758" s="55" t="s">
        <v>39</v>
      </c>
      <c r="Y5758" s="55" t="s">
        <v>582</v>
      </c>
      <c r="Z5758" s="55" t="s">
        <v>34</v>
      </c>
      <c r="AA5758" s="55">
        <v>0</v>
      </c>
      <c r="AB5758" s="55" t="s">
        <v>41</v>
      </c>
      <c r="AC5758" s="55">
        <v>8</v>
      </c>
      <c r="AD5758" s="55"/>
      <c r="AE5758" s="55" t="s">
        <v>45</v>
      </c>
      <c r="AF5758" s="55" t="s">
        <v>46</v>
      </c>
      <c r="AG5758" s="55">
        <v>5.0000000000000004E-6</v>
      </c>
      <c r="AH5758" s="57" t="s">
        <v>44</v>
      </c>
    </row>
    <row r="5759" spans="1:34" x14ac:dyDescent="0.25">
      <c r="A5759" s="54">
        <v>11392811</v>
      </c>
      <c r="B5759" s="55"/>
      <c r="C5759" s="55"/>
      <c r="D5759" s="55">
        <v>61738313</v>
      </c>
      <c r="E5759" s="55"/>
      <c r="F5759" s="55">
        <v>300</v>
      </c>
      <c r="G5759" s="55">
        <v>80003114</v>
      </c>
      <c r="H5759" s="55"/>
      <c r="I5759" s="55">
        <v>2275050011</v>
      </c>
      <c r="J5759" s="55">
        <v>2</v>
      </c>
      <c r="K5759" s="55" t="s">
        <v>34</v>
      </c>
      <c r="L5759" s="55" t="s">
        <v>84</v>
      </c>
      <c r="M5759" s="55">
        <v>34029</v>
      </c>
      <c r="N5759" s="55"/>
      <c r="O5759" s="55" t="s">
        <v>581</v>
      </c>
      <c r="P5759" s="55">
        <v>48811</v>
      </c>
      <c r="Q5759" s="55" t="s">
        <v>37</v>
      </c>
      <c r="R5759" s="55" t="s">
        <v>38</v>
      </c>
      <c r="S5759" s="55"/>
      <c r="T5759" s="55"/>
      <c r="U5759" s="55" t="s">
        <v>38</v>
      </c>
      <c r="V5759" s="55">
        <v>40.0351</v>
      </c>
      <c r="W5759" s="55">
        <v>-74.352099999999993</v>
      </c>
      <c r="X5759" s="55" t="s">
        <v>39</v>
      </c>
      <c r="Y5759" s="55" t="s">
        <v>582</v>
      </c>
      <c r="Z5759" s="55" t="s">
        <v>34</v>
      </c>
      <c r="AA5759" s="55">
        <v>0</v>
      </c>
      <c r="AB5759" s="55" t="s">
        <v>41</v>
      </c>
      <c r="AC5759" s="55">
        <v>8</v>
      </c>
      <c r="AD5759" s="55"/>
      <c r="AE5759" s="55" t="s">
        <v>47</v>
      </c>
      <c r="AF5759" s="55" t="s">
        <v>48</v>
      </c>
      <c r="AG5759" s="55">
        <v>8.1661499999999997E-5</v>
      </c>
      <c r="AH5759" s="57" t="s">
        <v>44</v>
      </c>
    </row>
    <row r="5760" spans="1:34" x14ac:dyDescent="0.25">
      <c r="A5760" s="54">
        <v>11392811</v>
      </c>
      <c r="B5760" s="55"/>
      <c r="C5760" s="55"/>
      <c r="D5760" s="55">
        <v>61738313</v>
      </c>
      <c r="E5760" s="55"/>
      <c r="F5760" s="55">
        <v>300</v>
      </c>
      <c r="G5760" s="55">
        <v>80003114</v>
      </c>
      <c r="H5760" s="55"/>
      <c r="I5760" s="55">
        <v>2275050011</v>
      </c>
      <c r="J5760" s="55">
        <v>2</v>
      </c>
      <c r="K5760" s="55" t="s">
        <v>34</v>
      </c>
      <c r="L5760" s="55" t="s">
        <v>84</v>
      </c>
      <c r="M5760" s="55">
        <v>34029</v>
      </c>
      <c r="N5760" s="55"/>
      <c r="O5760" s="55" t="s">
        <v>581</v>
      </c>
      <c r="P5760" s="55">
        <v>48811</v>
      </c>
      <c r="Q5760" s="55" t="s">
        <v>37</v>
      </c>
      <c r="R5760" s="55" t="s">
        <v>38</v>
      </c>
      <c r="S5760" s="55"/>
      <c r="T5760" s="55"/>
      <c r="U5760" s="55" t="s">
        <v>38</v>
      </c>
      <c r="V5760" s="55">
        <v>40.0351</v>
      </c>
      <c r="W5760" s="55">
        <v>-74.352099999999993</v>
      </c>
      <c r="X5760" s="55" t="s">
        <v>39</v>
      </c>
      <c r="Y5760" s="55" t="s">
        <v>582</v>
      </c>
      <c r="Z5760" s="55" t="s">
        <v>34</v>
      </c>
      <c r="AA5760" s="55">
        <v>0</v>
      </c>
      <c r="AB5760" s="55" t="s">
        <v>41</v>
      </c>
      <c r="AC5760" s="55">
        <v>8</v>
      </c>
      <c r="AD5760" s="55"/>
      <c r="AE5760" s="55" t="s">
        <v>49</v>
      </c>
      <c r="AF5760" s="55" t="s">
        <v>50</v>
      </c>
      <c r="AG5760" s="55">
        <v>1.1835E-4</v>
      </c>
      <c r="AH5760" s="57" t="s">
        <v>44</v>
      </c>
    </row>
    <row r="5761" spans="1:34" x14ac:dyDescent="0.25">
      <c r="A5761" s="54">
        <v>11392811</v>
      </c>
      <c r="B5761" s="55"/>
      <c r="C5761" s="55"/>
      <c r="D5761" s="55">
        <v>61738313</v>
      </c>
      <c r="E5761" s="55"/>
      <c r="F5761" s="55">
        <v>300</v>
      </c>
      <c r="G5761" s="55">
        <v>80003114</v>
      </c>
      <c r="H5761" s="55"/>
      <c r="I5761" s="55">
        <v>2275050011</v>
      </c>
      <c r="J5761" s="55">
        <v>2</v>
      </c>
      <c r="K5761" s="55" t="s">
        <v>34</v>
      </c>
      <c r="L5761" s="55" t="s">
        <v>84</v>
      </c>
      <c r="M5761" s="55">
        <v>34029</v>
      </c>
      <c r="N5761" s="55"/>
      <c r="O5761" s="55" t="s">
        <v>581</v>
      </c>
      <c r="P5761" s="55">
        <v>48811</v>
      </c>
      <c r="Q5761" s="55" t="s">
        <v>37</v>
      </c>
      <c r="R5761" s="55" t="s">
        <v>38</v>
      </c>
      <c r="S5761" s="55"/>
      <c r="T5761" s="55"/>
      <c r="U5761" s="55" t="s">
        <v>38</v>
      </c>
      <c r="V5761" s="55">
        <v>40.0351</v>
      </c>
      <c r="W5761" s="55">
        <v>-74.352099999999993</v>
      </c>
      <c r="X5761" s="55" t="s">
        <v>39</v>
      </c>
      <c r="Y5761" s="55" t="s">
        <v>582</v>
      </c>
      <c r="Z5761" s="55" t="s">
        <v>34</v>
      </c>
      <c r="AA5761" s="55">
        <v>0</v>
      </c>
      <c r="AB5761" s="55" t="s">
        <v>41</v>
      </c>
      <c r="AC5761" s="55">
        <v>8</v>
      </c>
      <c r="AD5761" s="55"/>
      <c r="AE5761" s="55" t="s">
        <v>51</v>
      </c>
      <c r="AF5761" s="55" t="s">
        <v>52</v>
      </c>
      <c r="AG5761" s="55">
        <v>3.2499999999999997E-5</v>
      </c>
      <c r="AH5761" s="57" t="s">
        <v>44</v>
      </c>
    </row>
    <row r="5762" spans="1:34" x14ac:dyDescent="0.25">
      <c r="A5762" s="54">
        <v>11392811</v>
      </c>
      <c r="B5762" s="55"/>
      <c r="C5762" s="55"/>
      <c r="D5762" s="55">
        <v>61738313</v>
      </c>
      <c r="E5762" s="55"/>
      <c r="F5762" s="55">
        <v>300</v>
      </c>
      <c r="G5762" s="55">
        <v>80003114</v>
      </c>
      <c r="H5762" s="55"/>
      <c r="I5762" s="55">
        <v>2275050011</v>
      </c>
      <c r="J5762" s="55">
        <v>2</v>
      </c>
      <c r="K5762" s="55" t="s">
        <v>34</v>
      </c>
      <c r="L5762" s="55" t="s">
        <v>84</v>
      </c>
      <c r="M5762" s="55">
        <v>34029</v>
      </c>
      <c r="N5762" s="55"/>
      <c r="O5762" s="55" t="s">
        <v>581</v>
      </c>
      <c r="P5762" s="55">
        <v>48811</v>
      </c>
      <c r="Q5762" s="55" t="s">
        <v>37</v>
      </c>
      <c r="R5762" s="55" t="s">
        <v>38</v>
      </c>
      <c r="S5762" s="55"/>
      <c r="T5762" s="55"/>
      <c r="U5762" s="55" t="s">
        <v>38</v>
      </c>
      <c r="V5762" s="55">
        <v>40.0351</v>
      </c>
      <c r="W5762" s="55">
        <v>-74.352099999999993</v>
      </c>
      <c r="X5762" s="55" t="s">
        <v>39</v>
      </c>
      <c r="Y5762" s="55" t="s">
        <v>582</v>
      </c>
      <c r="Z5762" s="55" t="s">
        <v>34</v>
      </c>
      <c r="AA5762" s="55">
        <v>0</v>
      </c>
      <c r="AB5762" s="55" t="s">
        <v>41</v>
      </c>
      <c r="AC5762" s="55">
        <v>8</v>
      </c>
      <c r="AD5762" s="55"/>
      <c r="AE5762" s="55" t="s">
        <v>53</v>
      </c>
      <c r="AF5762" s="55" t="s">
        <v>54</v>
      </c>
      <c r="AG5762" s="55">
        <v>6.0070000000000002E-3</v>
      </c>
      <c r="AH5762" s="57" t="s">
        <v>44</v>
      </c>
    </row>
    <row r="5763" spans="1:34" x14ac:dyDescent="0.25">
      <c r="A5763" s="54">
        <v>11392811</v>
      </c>
      <c r="B5763" s="55"/>
      <c r="C5763" s="55"/>
      <c r="D5763" s="55">
        <v>61738313</v>
      </c>
      <c r="E5763" s="55"/>
      <c r="F5763" s="55">
        <v>300</v>
      </c>
      <c r="G5763" s="55">
        <v>80003114</v>
      </c>
      <c r="H5763" s="55"/>
      <c r="I5763" s="55">
        <v>2275050011</v>
      </c>
      <c r="J5763" s="55">
        <v>2</v>
      </c>
      <c r="K5763" s="55" t="s">
        <v>34</v>
      </c>
      <c r="L5763" s="55" t="s">
        <v>84</v>
      </c>
      <c r="M5763" s="55">
        <v>34029</v>
      </c>
      <c r="N5763" s="55"/>
      <c r="O5763" s="55" t="s">
        <v>581</v>
      </c>
      <c r="P5763" s="55">
        <v>48811</v>
      </c>
      <c r="Q5763" s="55" t="s">
        <v>37</v>
      </c>
      <c r="R5763" s="55" t="s">
        <v>38</v>
      </c>
      <c r="S5763" s="55"/>
      <c r="T5763" s="55"/>
      <c r="U5763" s="55" t="s">
        <v>38</v>
      </c>
      <c r="V5763" s="55">
        <v>40.0351</v>
      </c>
      <c r="W5763" s="55">
        <v>-74.352099999999993</v>
      </c>
      <c r="X5763" s="55" t="s">
        <v>39</v>
      </c>
      <c r="Y5763" s="55" t="s">
        <v>582</v>
      </c>
      <c r="Z5763" s="55" t="s">
        <v>34</v>
      </c>
      <c r="AA5763" s="55">
        <v>0</v>
      </c>
      <c r="AB5763" s="55" t="s">
        <v>41</v>
      </c>
      <c r="AC5763" s="55">
        <v>8</v>
      </c>
      <c r="AD5763" s="55"/>
      <c r="AE5763" s="55">
        <v>7439921</v>
      </c>
      <c r="AF5763" s="55" t="s">
        <v>55</v>
      </c>
      <c r="AG5763" s="55">
        <v>7.6864600000000006E-6</v>
      </c>
      <c r="AH5763" s="57" t="s">
        <v>44</v>
      </c>
    </row>
    <row r="5764" spans="1:34" x14ac:dyDescent="0.25">
      <c r="A5764" s="54">
        <v>11921911</v>
      </c>
      <c r="B5764" s="55"/>
      <c r="C5764" s="55"/>
      <c r="D5764" s="55">
        <v>60656413</v>
      </c>
      <c r="E5764" s="55"/>
      <c r="F5764" s="55">
        <v>300</v>
      </c>
      <c r="G5764" s="55">
        <v>77853114</v>
      </c>
      <c r="H5764" s="55"/>
      <c r="I5764" s="55">
        <v>2275050011</v>
      </c>
      <c r="J5764" s="55">
        <v>2</v>
      </c>
      <c r="K5764" s="55" t="s">
        <v>34</v>
      </c>
      <c r="L5764" s="55" t="s">
        <v>84</v>
      </c>
      <c r="M5764" s="55">
        <v>34029</v>
      </c>
      <c r="N5764" s="55"/>
      <c r="O5764" s="55" t="s">
        <v>583</v>
      </c>
      <c r="P5764" s="55">
        <v>48811</v>
      </c>
      <c r="Q5764" s="55" t="s">
        <v>37</v>
      </c>
      <c r="R5764" s="55" t="s">
        <v>38</v>
      </c>
      <c r="S5764" s="55"/>
      <c r="T5764" s="55"/>
      <c r="U5764" s="55" t="s">
        <v>38</v>
      </c>
      <c r="V5764" s="55">
        <v>39.700000000000003</v>
      </c>
      <c r="W5764" s="55">
        <v>-74.152799999999999</v>
      </c>
      <c r="X5764" s="55" t="s">
        <v>39</v>
      </c>
      <c r="Y5764" s="55" t="s">
        <v>584</v>
      </c>
      <c r="Z5764" s="55" t="s">
        <v>34</v>
      </c>
      <c r="AA5764" s="55">
        <v>0</v>
      </c>
      <c r="AB5764" s="55" t="s">
        <v>41</v>
      </c>
      <c r="AC5764" s="55">
        <v>8</v>
      </c>
      <c r="AD5764" s="55"/>
      <c r="AE5764" s="55" t="s">
        <v>42</v>
      </c>
      <c r="AF5764" s="55" t="s">
        <v>43</v>
      </c>
      <c r="AG5764" s="55">
        <v>7.5236999999999998E-5</v>
      </c>
      <c r="AH5764" s="57" t="s">
        <v>44</v>
      </c>
    </row>
    <row r="5765" spans="1:34" x14ac:dyDescent="0.25">
      <c r="A5765" s="54">
        <v>11921911</v>
      </c>
      <c r="B5765" s="55"/>
      <c r="C5765" s="55"/>
      <c r="D5765" s="55">
        <v>60656413</v>
      </c>
      <c r="E5765" s="55"/>
      <c r="F5765" s="55">
        <v>300</v>
      </c>
      <c r="G5765" s="55">
        <v>77853114</v>
      </c>
      <c r="H5765" s="55"/>
      <c r="I5765" s="55">
        <v>2275050011</v>
      </c>
      <c r="J5765" s="55">
        <v>2</v>
      </c>
      <c r="K5765" s="55" t="s">
        <v>34</v>
      </c>
      <c r="L5765" s="55" t="s">
        <v>84</v>
      </c>
      <c r="M5765" s="55">
        <v>34029</v>
      </c>
      <c r="N5765" s="55"/>
      <c r="O5765" s="55" t="s">
        <v>583</v>
      </c>
      <c r="P5765" s="55">
        <v>48811</v>
      </c>
      <c r="Q5765" s="55" t="s">
        <v>37</v>
      </c>
      <c r="R5765" s="55" t="s">
        <v>38</v>
      </c>
      <c r="S5765" s="55"/>
      <c r="T5765" s="55"/>
      <c r="U5765" s="55" t="s">
        <v>38</v>
      </c>
      <c r="V5765" s="55">
        <v>39.700000000000003</v>
      </c>
      <c r="W5765" s="55">
        <v>-74.152799999999999</v>
      </c>
      <c r="X5765" s="55" t="s">
        <v>39</v>
      </c>
      <c r="Y5765" s="55" t="s">
        <v>584</v>
      </c>
      <c r="Z5765" s="55" t="s">
        <v>34</v>
      </c>
      <c r="AA5765" s="55">
        <v>0</v>
      </c>
      <c r="AB5765" s="55" t="s">
        <v>41</v>
      </c>
      <c r="AC5765" s="55">
        <v>8</v>
      </c>
      <c r="AD5765" s="55"/>
      <c r="AE5765" s="55" t="s">
        <v>45</v>
      </c>
      <c r="AF5765" s="55" t="s">
        <v>46</v>
      </c>
      <c r="AG5765" s="55">
        <v>5.0000000000000004E-6</v>
      </c>
      <c r="AH5765" s="57" t="s">
        <v>44</v>
      </c>
    </row>
    <row r="5766" spans="1:34" x14ac:dyDescent="0.25">
      <c r="A5766" s="54">
        <v>11921911</v>
      </c>
      <c r="B5766" s="55"/>
      <c r="C5766" s="55"/>
      <c r="D5766" s="55">
        <v>60656413</v>
      </c>
      <c r="E5766" s="55"/>
      <c r="F5766" s="55">
        <v>300</v>
      </c>
      <c r="G5766" s="55">
        <v>77853114</v>
      </c>
      <c r="H5766" s="55"/>
      <c r="I5766" s="55">
        <v>2275050011</v>
      </c>
      <c r="J5766" s="55">
        <v>2</v>
      </c>
      <c r="K5766" s="55" t="s">
        <v>34</v>
      </c>
      <c r="L5766" s="55" t="s">
        <v>84</v>
      </c>
      <c r="M5766" s="55">
        <v>34029</v>
      </c>
      <c r="N5766" s="55"/>
      <c r="O5766" s="55" t="s">
        <v>583</v>
      </c>
      <c r="P5766" s="55">
        <v>48811</v>
      </c>
      <c r="Q5766" s="55" t="s">
        <v>37</v>
      </c>
      <c r="R5766" s="55" t="s">
        <v>38</v>
      </c>
      <c r="S5766" s="55"/>
      <c r="T5766" s="55"/>
      <c r="U5766" s="55" t="s">
        <v>38</v>
      </c>
      <c r="V5766" s="55">
        <v>39.700000000000003</v>
      </c>
      <c r="W5766" s="55">
        <v>-74.152799999999999</v>
      </c>
      <c r="X5766" s="55" t="s">
        <v>39</v>
      </c>
      <c r="Y5766" s="55" t="s">
        <v>584</v>
      </c>
      <c r="Z5766" s="55" t="s">
        <v>34</v>
      </c>
      <c r="AA5766" s="55">
        <v>0</v>
      </c>
      <c r="AB5766" s="55" t="s">
        <v>41</v>
      </c>
      <c r="AC5766" s="55">
        <v>8</v>
      </c>
      <c r="AD5766" s="55"/>
      <c r="AE5766" s="55" t="s">
        <v>47</v>
      </c>
      <c r="AF5766" s="55" t="s">
        <v>48</v>
      </c>
      <c r="AG5766" s="55">
        <v>8.1661499999999997E-5</v>
      </c>
      <c r="AH5766" s="57" t="s">
        <v>44</v>
      </c>
    </row>
    <row r="5767" spans="1:34" x14ac:dyDescent="0.25">
      <c r="A5767" s="54">
        <v>11921911</v>
      </c>
      <c r="B5767" s="55"/>
      <c r="C5767" s="55"/>
      <c r="D5767" s="55">
        <v>60656413</v>
      </c>
      <c r="E5767" s="55"/>
      <c r="F5767" s="55">
        <v>300</v>
      </c>
      <c r="G5767" s="55">
        <v>77853114</v>
      </c>
      <c r="H5767" s="55"/>
      <c r="I5767" s="55">
        <v>2275050011</v>
      </c>
      <c r="J5767" s="55">
        <v>2</v>
      </c>
      <c r="K5767" s="55" t="s">
        <v>34</v>
      </c>
      <c r="L5767" s="55" t="s">
        <v>84</v>
      </c>
      <c r="M5767" s="55">
        <v>34029</v>
      </c>
      <c r="N5767" s="55"/>
      <c r="O5767" s="55" t="s">
        <v>583</v>
      </c>
      <c r="P5767" s="55">
        <v>48811</v>
      </c>
      <c r="Q5767" s="55" t="s">
        <v>37</v>
      </c>
      <c r="R5767" s="55" t="s">
        <v>38</v>
      </c>
      <c r="S5767" s="55"/>
      <c r="T5767" s="55"/>
      <c r="U5767" s="55" t="s">
        <v>38</v>
      </c>
      <c r="V5767" s="55">
        <v>39.700000000000003</v>
      </c>
      <c r="W5767" s="55">
        <v>-74.152799999999999</v>
      </c>
      <c r="X5767" s="55" t="s">
        <v>39</v>
      </c>
      <c r="Y5767" s="55" t="s">
        <v>584</v>
      </c>
      <c r="Z5767" s="55" t="s">
        <v>34</v>
      </c>
      <c r="AA5767" s="55">
        <v>0</v>
      </c>
      <c r="AB5767" s="55" t="s">
        <v>41</v>
      </c>
      <c r="AC5767" s="55">
        <v>8</v>
      </c>
      <c r="AD5767" s="55"/>
      <c r="AE5767" s="55" t="s">
        <v>49</v>
      </c>
      <c r="AF5767" s="55" t="s">
        <v>50</v>
      </c>
      <c r="AG5767" s="55">
        <v>1.1835E-4</v>
      </c>
      <c r="AH5767" s="57" t="s">
        <v>44</v>
      </c>
    </row>
    <row r="5768" spans="1:34" x14ac:dyDescent="0.25">
      <c r="A5768" s="54">
        <v>11921911</v>
      </c>
      <c r="B5768" s="55"/>
      <c r="C5768" s="55"/>
      <c r="D5768" s="55">
        <v>60656413</v>
      </c>
      <c r="E5768" s="55"/>
      <c r="F5768" s="55">
        <v>300</v>
      </c>
      <c r="G5768" s="55">
        <v>77853114</v>
      </c>
      <c r="H5768" s="55"/>
      <c r="I5768" s="55">
        <v>2275050011</v>
      </c>
      <c r="J5768" s="55">
        <v>2</v>
      </c>
      <c r="K5768" s="55" t="s">
        <v>34</v>
      </c>
      <c r="L5768" s="55" t="s">
        <v>84</v>
      </c>
      <c r="M5768" s="55">
        <v>34029</v>
      </c>
      <c r="N5768" s="55"/>
      <c r="O5768" s="55" t="s">
        <v>583</v>
      </c>
      <c r="P5768" s="55">
        <v>48811</v>
      </c>
      <c r="Q5768" s="55" t="s">
        <v>37</v>
      </c>
      <c r="R5768" s="55" t="s">
        <v>38</v>
      </c>
      <c r="S5768" s="55"/>
      <c r="T5768" s="55"/>
      <c r="U5768" s="55" t="s">
        <v>38</v>
      </c>
      <c r="V5768" s="55">
        <v>39.700000000000003</v>
      </c>
      <c r="W5768" s="55">
        <v>-74.152799999999999</v>
      </c>
      <c r="X5768" s="55" t="s">
        <v>39</v>
      </c>
      <c r="Y5768" s="55" t="s">
        <v>584</v>
      </c>
      <c r="Z5768" s="55" t="s">
        <v>34</v>
      </c>
      <c r="AA5768" s="55">
        <v>0</v>
      </c>
      <c r="AB5768" s="55" t="s">
        <v>41</v>
      </c>
      <c r="AC5768" s="55">
        <v>8</v>
      </c>
      <c r="AD5768" s="55"/>
      <c r="AE5768" s="55" t="s">
        <v>51</v>
      </c>
      <c r="AF5768" s="55" t="s">
        <v>52</v>
      </c>
      <c r="AG5768" s="55">
        <v>3.2499999999999997E-5</v>
      </c>
      <c r="AH5768" s="57" t="s">
        <v>44</v>
      </c>
    </row>
    <row r="5769" spans="1:34" x14ac:dyDescent="0.25">
      <c r="A5769" s="54">
        <v>11921911</v>
      </c>
      <c r="B5769" s="55"/>
      <c r="C5769" s="55"/>
      <c r="D5769" s="55">
        <v>60656413</v>
      </c>
      <c r="E5769" s="55"/>
      <c r="F5769" s="55">
        <v>300</v>
      </c>
      <c r="G5769" s="55">
        <v>77853114</v>
      </c>
      <c r="H5769" s="55"/>
      <c r="I5769" s="55">
        <v>2275050011</v>
      </c>
      <c r="J5769" s="55">
        <v>2</v>
      </c>
      <c r="K5769" s="55" t="s">
        <v>34</v>
      </c>
      <c r="L5769" s="55" t="s">
        <v>84</v>
      </c>
      <c r="M5769" s="55">
        <v>34029</v>
      </c>
      <c r="N5769" s="55"/>
      <c r="O5769" s="55" t="s">
        <v>583</v>
      </c>
      <c r="P5769" s="55">
        <v>48811</v>
      </c>
      <c r="Q5769" s="55" t="s">
        <v>37</v>
      </c>
      <c r="R5769" s="55" t="s">
        <v>38</v>
      </c>
      <c r="S5769" s="55"/>
      <c r="T5769" s="55"/>
      <c r="U5769" s="55" t="s">
        <v>38</v>
      </c>
      <c r="V5769" s="55">
        <v>39.700000000000003</v>
      </c>
      <c r="W5769" s="55">
        <v>-74.152799999999999</v>
      </c>
      <c r="X5769" s="55" t="s">
        <v>39</v>
      </c>
      <c r="Y5769" s="55" t="s">
        <v>584</v>
      </c>
      <c r="Z5769" s="55" t="s">
        <v>34</v>
      </c>
      <c r="AA5769" s="55">
        <v>0</v>
      </c>
      <c r="AB5769" s="55" t="s">
        <v>41</v>
      </c>
      <c r="AC5769" s="55">
        <v>8</v>
      </c>
      <c r="AD5769" s="55"/>
      <c r="AE5769" s="55" t="s">
        <v>53</v>
      </c>
      <c r="AF5769" s="55" t="s">
        <v>54</v>
      </c>
      <c r="AG5769" s="55">
        <v>6.0070000000000002E-3</v>
      </c>
      <c r="AH5769" s="57" t="s">
        <v>44</v>
      </c>
    </row>
    <row r="5770" spans="1:34" ht="15.75" thickBot="1" x14ac:dyDescent="0.3">
      <c r="A5770" s="42">
        <v>11921911</v>
      </c>
      <c r="B5770" s="43"/>
      <c r="C5770" s="43"/>
      <c r="D5770" s="43">
        <v>60656413</v>
      </c>
      <c r="E5770" s="43"/>
      <c r="F5770" s="43">
        <v>300</v>
      </c>
      <c r="G5770" s="43">
        <v>77853114</v>
      </c>
      <c r="H5770" s="43"/>
      <c r="I5770" s="43">
        <v>2275050011</v>
      </c>
      <c r="J5770" s="43">
        <v>2</v>
      </c>
      <c r="K5770" s="43" t="s">
        <v>34</v>
      </c>
      <c r="L5770" s="43" t="s">
        <v>84</v>
      </c>
      <c r="M5770" s="43">
        <v>34029</v>
      </c>
      <c r="N5770" s="43"/>
      <c r="O5770" s="43" t="s">
        <v>583</v>
      </c>
      <c r="P5770" s="43">
        <v>48811</v>
      </c>
      <c r="Q5770" s="43" t="s">
        <v>37</v>
      </c>
      <c r="R5770" s="43" t="s">
        <v>38</v>
      </c>
      <c r="S5770" s="43"/>
      <c r="T5770" s="43"/>
      <c r="U5770" s="43" t="s">
        <v>38</v>
      </c>
      <c r="V5770" s="43">
        <v>39.700000000000003</v>
      </c>
      <c r="W5770" s="43">
        <v>-74.152799999999999</v>
      </c>
      <c r="X5770" s="43" t="s">
        <v>39</v>
      </c>
      <c r="Y5770" s="43" t="s">
        <v>584</v>
      </c>
      <c r="Z5770" s="43" t="s">
        <v>34</v>
      </c>
      <c r="AA5770" s="43">
        <v>0</v>
      </c>
      <c r="AB5770" s="43" t="s">
        <v>41</v>
      </c>
      <c r="AC5770" s="43">
        <v>8</v>
      </c>
      <c r="AD5770" s="43"/>
      <c r="AE5770" s="43">
        <v>7439921</v>
      </c>
      <c r="AF5770" s="43" t="s">
        <v>55</v>
      </c>
      <c r="AG5770" s="43">
        <v>7.6864600000000006E-6</v>
      </c>
      <c r="AH5770" s="61" t="s">
        <v>44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Z64"/>
  <sheetViews>
    <sheetView workbookViewId="0"/>
  </sheetViews>
  <sheetFormatPr defaultRowHeight="15" x14ac:dyDescent="0.25"/>
  <cols>
    <col min="1" max="1" width="16" customWidth="1"/>
    <col min="11" max="15" width="10.5703125" bestFit="1" customWidth="1"/>
  </cols>
  <sheetData>
    <row r="1" spans="1:23" x14ac:dyDescent="0.25">
      <c r="A1" s="73" t="s">
        <v>918</v>
      </c>
    </row>
    <row r="2" spans="1:23" ht="34.5" customHeight="1" x14ac:dyDescent="0.25">
      <c r="A2" s="241" t="s">
        <v>919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</row>
    <row r="3" spans="1:23" ht="18" customHeight="1" thickBot="1" x14ac:dyDescent="0.3">
      <c r="A3" s="105" t="s">
        <v>887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</row>
    <row r="4" spans="1:23" x14ac:dyDescent="0.25">
      <c r="A4" s="26" t="s">
        <v>916</v>
      </c>
      <c r="B4" s="56" t="s">
        <v>917</v>
      </c>
      <c r="C4" s="56" t="s">
        <v>917</v>
      </c>
      <c r="D4" s="26" t="s">
        <v>785</v>
      </c>
      <c r="E4" s="27" t="s">
        <v>786</v>
      </c>
      <c r="F4" s="27" t="s">
        <v>787</v>
      </c>
      <c r="G4" s="27" t="s">
        <v>788</v>
      </c>
      <c r="H4" s="28" t="s">
        <v>700</v>
      </c>
      <c r="I4" s="20" t="s">
        <v>789</v>
      </c>
      <c r="J4" s="20" t="s">
        <v>790</v>
      </c>
      <c r="K4" s="20" t="s">
        <v>791</v>
      </c>
      <c r="L4" s="20" t="s">
        <v>707</v>
      </c>
      <c r="M4" s="20" t="s">
        <v>792</v>
      </c>
      <c r="N4" s="20" t="s">
        <v>793</v>
      </c>
      <c r="O4" s="20" t="s">
        <v>703</v>
      </c>
      <c r="P4" s="28" t="s">
        <v>700</v>
      </c>
      <c r="Q4" s="20" t="s">
        <v>789</v>
      </c>
      <c r="R4" s="20" t="s">
        <v>790</v>
      </c>
      <c r="S4" s="20" t="s">
        <v>791</v>
      </c>
      <c r="T4" s="20" t="s">
        <v>707</v>
      </c>
      <c r="U4" s="20" t="s">
        <v>792</v>
      </c>
      <c r="V4" s="20" t="s">
        <v>793</v>
      </c>
      <c r="W4" s="29" t="s">
        <v>703</v>
      </c>
    </row>
    <row r="5" spans="1:23" x14ac:dyDescent="0.25">
      <c r="A5" s="54">
        <v>2275050011</v>
      </c>
      <c r="B5" s="55" t="s">
        <v>585</v>
      </c>
      <c r="C5" s="57" t="s">
        <v>586</v>
      </c>
      <c r="D5" s="30" t="s">
        <v>642</v>
      </c>
      <c r="E5" s="2" t="s">
        <v>622</v>
      </c>
      <c r="F5" s="31" t="s">
        <v>612</v>
      </c>
      <c r="G5" s="32">
        <v>0</v>
      </c>
      <c r="H5" s="2">
        <v>2.1647521714546435E-2</v>
      </c>
      <c r="I5" s="2">
        <v>0</v>
      </c>
      <c r="J5" s="2">
        <v>0</v>
      </c>
      <c r="K5" s="33">
        <v>1.974431426164499E-4</v>
      </c>
      <c r="L5" s="33">
        <v>5.9714535100958973E-6</v>
      </c>
      <c r="M5" s="33">
        <v>5.763010850446172E-6</v>
      </c>
      <c r="N5" s="33">
        <v>3.4831945585718537E-5</v>
      </c>
      <c r="O5" s="33">
        <v>3.3311068316558884E-4</v>
      </c>
      <c r="P5" s="32">
        <f t="shared" ref="P5:W20" si="0">$G5*H5</f>
        <v>0</v>
      </c>
      <c r="Q5" s="32">
        <f t="shared" si="0"/>
        <v>0</v>
      </c>
      <c r="R5" s="32">
        <f t="shared" si="0"/>
        <v>0</v>
      </c>
      <c r="S5" s="32">
        <f t="shared" si="0"/>
        <v>0</v>
      </c>
      <c r="T5" s="32">
        <f t="shared" si="0"/>
        <v>0</v>
      </c>
      <c r="U5" s="32">
        <f t="shared" si="0"/>
        <v>0</v>
      </c>
      <c r="V5" s="32">
        <f t="shared" si="0"/>
        <v>0</v>
      </c>
      <c r="W5" s="34">
        <f t="shared" si="0"/>
        <v>0</v>
      </c>
    </row>
    <row r="6" spans="1:23" x14ac:dyDescent="0.25">
      <c r="A6" s="54">
        <v>2275050011</v>
      </c>
      <c r="B6" s="55" t="s">
        <v>585</v>
      </c>
      <c r="C6" s="57" t="s">
        <v>586</v>
      </c>
      <c r="D6" s="30" t="s">
        <v>670</v>
      </c>
      <c r="E6" s="2" t="s">
        <v>622</v>
      </c>
      <c r="F6" s="31" t="s">
        <v>669</v>
      </c>
      <c r="G6" s="2">
        <v>12</v>
      </c>
      <c r="H6" s="2">
        <v>2.1647521714546435E-2</v>
      </c>
      <c r="I6" s="2">
        <v>0</v>
      </c>
      <c r="J6" s="2">
        <v>0</v>
      </c>
      <c r="K6" s="2">
        <v>1.974431426164499E-4</v>
      </c>
      <c r="L6" s="2">
        <v>5.9714535100958973E-6</v>
      </c>
      <c r="M6" s="2">
        <v>5.763010850446172E-6</v>
      </c>
      <c r="N6" s="2">
        <v>3.4831945585718537E-5</v>
      </c>
      <c r="O6" s="2">
        <v>3.3311068316558884E-4</v>
      </c>
      <c r="P6" s="32">
        <f t="shared" si="0"/>
        <v>0.25977026057455721</v>
      </c>
      <c r="Q6" s="32">
        <f t="shared" si="0"/>
        <v>0</v>
      </c>
      <c r="R6" s="32">
        <f t="shared" si="0"/>
        <v>0</v>
      </c>
      <c r="S6" s="32">
        <f t="shared" si="0"/>
        <v>2.3693177113973986E-3</v>
      </c>
      <c r="T6" s="32">
        <f t="shared" si="0"/>
        <v>7.1657442121150761E-5</v>
      </c>
      <c r="U6" s="32">
        <f t="shared" si="0"/>
        <v>6.9156130205354067E-5</v>
      </c>
      <c r="V6" s="32">
        <f t="shared" si="0"/>
        <v>4.1798334702862244E-4</v>
      </c>
      <c r="W6" s="34">
        <f t="shared" si="0"/>
        <v>3.9973281979870656E-3</v>
      </c>
    </row>
    <row r="7" spans="1:23" x14ac:dyDescent="0.25">
      <c r="A7" s="54">
        <v>2275050011</v>
      </c>
      <c r="B7" s="55" t="s">
        <v>585</v>
      </c>
      <c r="C7" s="57" t="s">
        <v>586</v>
      </c>
      <c r="D7" s="30" t="s">
        <v>671</v>
      </c>
      <c r="E7" s="2" t="s">
        <v>622</v>
      </c>
      <c r="F7" s="31" t="s">
        <v>669</v>
      </c>
      <c r="G7" s="2">
        <v>40</v>
      </c>
      <c r="H7" s="2">
        <v>2.1647521714546435E-2</v>
      </c>
      <c r="I7" s="2">
        <v>0</v>
      </c>
      <c r="J7" s="2">
        <v>0</v>
      </c>
      <c r="K7" s="2">
        <v>1.974431426164499E-4</v>
      </c>
      <c r="L7" s="2">
        <v>5.9714535100958973E-6</v>
      </c>
      <c r="M7" s="2">
        <v>5.763010850446172E-6</v>
      </c>
      <c r="N7" s="2">
        <v>3.4831945585718537E-5</v>
      </c>
      <c r="O7" s="2">
        <v>3.3311068316558884E-4</v>
      </c>
      <c r="P7" s="32">
        <f t="shared" si="0"/>
        <v>0.86590086858185744</v>
      </c>
      <c r="Q7" s="32">
        <f t="shared" si="0"/>
        <v>0</v>
      </c>
      <c r="R7" s="32">
        <f t="shared" si="0"/>
        <v>0</v>
      </c>
      <c r="S7" s="32">
        <f t="shared" si="0"/>
        <v>7.8977257046579964E-3</v>
      </c>
      <c r="T7" s="32">
        <f t="shared" si="0"/>
        <v>2.3885814040383591E-4</v>
      </c>
      <c r="U7" s="32">
        <f t="shared" si="0"/>
        <v>2.3052043401784687E-4</v>
      </c>
      <c r="V7" s="32">
        <f t="shared" si="0"/>
        <v>1.3932778234287415E-3</v>
      </c>
      <c r="W7" s="34">
        <f t="shared" si="0"/>
        <v>1.3324427326623554E-2</v>
      </c>
    </row>
    <row r="8" spans="1:23" x14ac:dyDescent="0.25">
      <c r="A8" s="54">
        <v>2275050011</v>
      </c>
      <c r="B8" s="55" t="s">
        <v>585</v>
      </c>
      <c r="C8" s="57" t="s">
        <v>586</v>
      </c>
      <c r="D8" s="30" t="s">
        <v>646</v>
      </c>
      <c r="E8" s="2" t="s">
        <v>622</v>
      </c>
      <c r="F8" s="31" t="s">
        <v>613</v>
      </c>
      <c r="G8" s="2">
        <v>0</v>
      </c>
      <c r="H8" s="2">
        <v>2.1647521714546435E-2</v>
      </c>
      <c r="I8" s="2">
        <v>0</v>
      </c>
      <c r="J8" s="2">
        <v>0</v>
      </c>
      <c r="K8" s="2">
        <v>1.974431426164499E-4</v>
      </c>
      <c r="L8" s="2">
        <v>5.9714535100958973E-6</v>
      </c>
      <c r="M8" s="2">
        <v>5.763010850446172E-6</v>
      </c>
      <c r="N8" s="2">
        <v>3.4831945585718537E-5</v>
      </c>
      <c r="O8" s="2">
        <v>3.3311068316558884E-4</v>
      </c>
      <c r="P8" s="32">
        <f t="shared" si="0"/>
        <v>0</v>
      </c>
      <c r="Q8" s="32">
        <f t="shared" si="0"/>
        <v>0</v>
      </c>
      <c r="R8" s="32">
        <f t="shared" si="0"/>
        <v>0</v>
      </c>
      <c r="S8" s="32">
        <f t="shared" si="0"/>
        <v>0</v>
      </c>
      <c r="T8" s="32">
        <f t="shared" si="0"/>
        <v>0</v>
      </c>
      <c r="U8" s="32">
        <f t="shared" si="0"/>
        <v>0</v>
      </c>
      <c r="V8" s="32">
        <f t="shared" si="0"/>
        <v>0</v>
      </c>
      <c r="W8" s="34">
        <f t="shared" si="0"/>
        <v>0</v>
      </c>
    </row>
    <row r="9" spans="1:23" x14ac:dyDescent="0.25">
      <c r="A9" s="54">
        <v>2275050011</v>
      </c>
      <c r="B9" s="55" t="s">
        <v>585</v>
      </c>
      <c r="C9" s="57" t="s">
        <v>586</v>
      </c>
      <c r="D9" s="30" t="s">
        <v>643</v>
      </c>
      <c r="E9" s="2" t="s">
        <v>622</v>
      </c>
      <c r="F9" s="31" t="s">
        <v>612</v>
      </c>
      <c r="G9" s="2">
        <v>40</v>
      </c>
      <c r="H9" s="2">
        <v>2.1647521714546435E-2</v>
      </c>
      <c r="I9" s="2">
        <v>0</v>
      </c>
      <c r="J9" s="2">
        <v>0</v>
      </c>
      <c r="K9" s="2">
        <v>1.974431426164499E-4</v>
      </c>
      <c r="L9" s="2">
        <v>5.9714535100958973E-6</v>
      </c>
      <c r="M9" s="2">
        <v>5.763010850446172E-6</v>
      </c>
      <c r="N9" s="2">
        <v>3.4831945585718537E-5</v>
      </c>
      <c r="O9" s="2">
        <v>3.3311068316558884E-4</v>
      </c>
      <c r="P9" s="32">
        <f t="shared" si="0"/>
        <v>0.86590086858185744</v>
      </c>
      <c r="Q9" s="32">
        <f t="shared" si="0"/>
        <v>0</v>
      </c>
      <c r="R9" s="32">
        <f t="shared" si="0"/>
        <v>0</v>
      </c>
      <c r="S9" s="32">
        <f t="shared" si="0"/>
        <v>7.8977257046579964E-3</v>
      </c>
      <c r="T9" s="32">
        <f t="shared" si="0"/>
        <v>2.3885814040383591E-4</v>
      </c>
      <c r="U9" s="32">
        <f t="shared" si="0"/>
        <v>2.3052043401784687E-4</v>
      </c>
      <c r="V9" s="32">
        <f t="shared" si="0"/>
        <v>1.3932778234287415E-3</v>
      </c>
      <c r="W9" s="34">
        <f t="shared" si="0"/>
        <v>1.3324427326623554E-2</v>
      </c>
    </row>
    <row r="10" spans="1:23" x14ac:dyDescent="0.25">
      <c r="A10" s="54">
        <v>2275050011</v>
      </c>
      <c r="B10" s="55" t="s">
        <v>585</v>
      </c>
      <c r="C10" s="57" t="s">
        <v>586</v>
      </c>
      <c r="D10" s="30" t="s">
        <v>621</v>
      </c>
      <c r="E10" s="2" t="s">
        <v>622</v>
      </c>
      <c r="F10" s="31" t="s">
        <v>587</v>
      </c>
      <c r="G10" s="2">
        <v>0</v>
      </c>
      <c r="H10" s="2">
        <v>2.1647521714546435E-2</v>
      </c>
      <c r="I10" s="2">
        <v>0</v>
      </c>
      <c r="J10" s="2">
        <v>0</v>
      </c>
      <c r="K10" s="2">
        <v>1.974431426164499E-4</v>
      </c>
      <c r="L10" s="2">
        <v>5.9714535100958973E-6</v>
      </c>
      <c r="M10" s="2">
        <v>5.763010850446172E-6</v>
      </c>
      <c r="N10" s="2">
        <v>3.4831945585718537E-5</v>
      </c>
      <c r="O10" s="2">
        <v>3.3311068316558884E-4</v>
      </c>
      <c r="P10" s="32">
        <f t="shared" si="0"/>
        <v>0</v>
      </c>
      <c r="Q10" s="32">
        <f t="shared" si="0"/>
        <v>0</v>
      </c>
      <c r="R10" s="32">
        <f t="shared" si="0"/>
        <v>0</v>
      </c>
      <c r="S10" s="32">
        <f t="shared" si="0"/>
        <v>0</v>
      </c>
      <c r="T10" s="32">
        <f t="shared" si="0"/>
        <v>0</v>
      </c>
      <c r="U10" s="32">
        <f t="shared" si="0"/>
        <v>0</v>
      </c>
      <c r="V10" s="32">
        <f t="shared" si="0"/>
        <v>0</v>
      </c>
      <c r="W10" s="34">
        <f t="shared" si="0"/>
        <v>0</v>
      </c>
    </row>
    <row r="11" spans="1:23" x14ac:dyDescent="0.25">
      <c r="A11" s="54">
        <v>2275050011</v>
      </c>
      <c r="B11" s="55" t="s">
        <v>585</v>
      </c>
      <c r="C11" s="57" t="s">
        <v>586</v>
      </c>
      <c r="D11" s="30" t="s">
        <v>640</v>
      </c>
      <c r="E11" s="2" t="s">
        <v>622</v>
      </c>
      <c r="F11" s="31" t="s">
        <v>611</v>
      </c>
      <c r="G11" s="2">
        <v>8</v>
      </c>
      <c r="H11" s="2">
        <v>2.1647521714546435E-2</v>
      </c>
      <c r="I11" s="2">
        <v>0</v>
      </c>
      <c r="J11" s="2">
        <v>0</v>
      </c>
      <c r="K11" s="2">
        <v>1.974431426164499E-4</v>
      </c>
      <c r="L11" s="2">
        <v>5.9714535100958973E-6</v>
      </c>
      <c r="M11" s="2">
        <v>5.763010850446172E-6</v>
      </c>
      <c r="N11" s="2">
        <v>3.4831945585718537E-5</v>
      </c>
      <c r="O11" s="2">
        <v>3.3311068316558884E-4</v>
      </c>
      <c r="P11" s="32">
        <f t="shared" si="0"/>
        <v>0.17318017371637148</v>
      </c>
      <c r="Q11" s="32">
        <f t="shared" si="0"/>
        <v>0</v>
      </c>
      <c r="R11" s="32">
        <f t="shared" si="0"/>
        <v>0</v>
      </c>
      <c r="S11" s="32">
        <f t="shared" si="0"/>
        <v>1.5795451409315992E-3</v>
      </c>
      <c r="T11" s="32">
        <f t="shared" si="0"/>
        <v>4.7771628080767178E-5</v>
      </c>
      <c r="U11" s="32">
        <f t="shared" si="0"/>
        <v>4.6104086803569376E-5</v>
      </c>
      <c r="V11" s="32">
        <f t="shared" si="0"/>
        <v>2.786555646857483E-4</v>
      </c>
      <c r="W11" s="34">
        <f t="shared" si="0"/>
        <v>2.6648854653247107E-3</v>
      </c>
    </row>
    <row r="12" spans="1:23" x14ac:dyDescent="0.25">
      <c r="A12" s="54">
        <v>2275050011</v>
      </c>
      <c r="B12" s="55" t="s">
        <v>585</v>
      </c>
      <c r="C12" s="57" t="s">
        <v>586</v>
      </c>
      <c r="D12" s="30" t="s">
        <v>661</v>
      </c>
      <c r="E12" s="2" t="s">
        <v>622</v>
      </c>
      <c r="F12" s="31" t="s">
        <v>617</v>
      </c>
      <c r="G12" s="2">
        <v>25</v>
      </c>
      <c r="H12" s="2">
        <v>2.1647521714546435E-2</v>
      </c>
      <c r="I12" s="2">
        <v>0</v>
      </c>
      <c r="J12" s="2">
        <v>0</v>
      </c>
      <c r="K12" s="2">
        <v>1.974431426164499E-4</v>
      </c>
      <c r="L12" s="2">
        <v>5.9714535100958973E-6</v>
      </c>
      <c r="M12" s="2">
        <v>5.763010850446172E-6</v>
      </c>
      <c r="N12" s="2">
        <v>3.4831945585718537E-5</v>
      </c>
      <c r="O12" s="2">
        <v>3.3311068316558884E-4</v>
      </c>
      <c r="P12" s="32">
        <f t="shared" si="0"/>
        <v>0.54118804286366085</v>
      </c>
      <c r="Q12" s="32">
        <f t="shared" si="0"/>
        <v>0</v>
      </c>
      <c r="R12" s="32">
        <f t="shared" si="0"/>
        <v>0</v>
      </c>
      <c r="S12" s="32">
        <f t="shared" si="0"/>
        <v>4.9360785654112473E-3</v>
      </c>
      <c r="T12" s="32">
        <f t="shared" si="0"/>
        <v>1.4928633775239744E-4</v>
      </c>
      <c r="U12" s="32">
        <f t="shared" si="0"/>
        <v>1.4407527126115429E-4</v>
      </c>
      <c r="V12" s="32">
        <f t="shared" si="0"/>
        <v>8.7079863964296348E-4</v>
      </c>
      <c r="W12" s="34">
        <f t="shared" si="0"/>
        <v>8.3277670791397206E-3</v>
      </c>
    </row>
    <row r="13" spans="1:23" x14ac:dyDescent="0.25">
      <c r="A13" s="54">
        <v>2275050011</v>
      </c>
      <c r="B13" s="55" t="s">
        <v>585</v>
      </c>
      <c r="C13" s="57" t="s">
        <v>586</v>
      </c>
      <c r="D13" s="30" t="s">
        <v>634</v>
      </c>
      <c r="E13" s="2" t="s">
        <v>622</v>
      </c>
      <c r="F13" s="31" t="s">
        <v>610</v>
      </c>
      <c r="G13" s="2">
        <v>0</v>
      </c>
      <c r="H13" s="2">
        <v>2.1647521714546435E-2</v>
      </c>
      <c r="I13" s="2">
        <v>0</v>
      </c>
      <c r="J13" s="2">
        <v>0</v>
      </c>
      <c r="K13" s="2">
        <v>1.974431426164499E-4</v>
      </c>
      <c r="L13" s="2">
        <v>5.9714535100958973E-6</v>
      </c>
      <c r="M13" s="2">
        <v>5.763010850446172E-6</v>
      </c>
      <c r="N13" s="2">
        <v>3.4831945585718537E-5</v>
      </c>
      <c r="O13" s="2">
        <v>3.3311068316558884E-4</v>
      </c>
      <c r="P13" s="32">
        <f t="shared" si="0"/>
        <v>0</v>
      </c>
      <c r="Q13" s="32">
        <f t="shared" si="0"/>
        <v>0</v>
      </c>
      <c r="R13" s="32">
        <f t="shared" si="0"/>
        <v>0</v>
      </c>
      <c r="S13" s="32">
        <f t="shared" si="0"/>
        <v>0</v>
      </c>
      <c r="T13" s="32">
        <f t="shared" si="0"/>
        <v>0</v>
      </c>
      <c r="U13" s="32">
        <f t="shared" si="0"/>
        <v>0</v>
      </c>
      <c r="V13" s="32">
        <f t="shared" si="0"/>
        <v>0</v>
      </c>
      <c r="W13" s="34">
        <f t="shared" si="0"/>
        <v>0</v>
      </c>
    </row>
    <row r="14" spans="1:23" x14ac:dyDescent="0.25">
      <c r="A14" s="54">
        <v>2275050011</v>
      </c>
      <c r="B14" s="55" t="s">
        <v>585</v>
      </c>
      <c r="C14" s="57" t="s">
        <v>586</v>
      </c>
      <c r="D14" s="30" t="s">
        <v>672</v>
      </c>
      <c r="E14" s="2" t="s">
        <v>622</v>
      </c>
      <c r="F14" s="31" t="s">
        <v>669</v>
      </c>
      <c r="G14" s="2">
        <v>50</v>
      </c>
      <c r="H14" s="2">
        <v>2.1647521714546435E-2</v>
      </c>
      <c r="I14" s="2">
        <v>0</v>
      </c>
      <c r="J14" s="2">
        <v>0</v>
      </c>
      <c r="K14" s="2">
        <v>1.974431426164499E-4</v>
      </c>
      <c r="L14" s="2">
        <v>5.9714535100958973E-6</v>
      </c>
      <c r="M14" s="2">
        <v>5.763010850446172E-6</v>
      </c>
      <c r="N14" s="2">
        <v>3.4831945585718537E-5</v>
      </c>
      <c r="O14" s="2">
        <v>3.3311068316558884E-4</v>
      </c>
      <c r="P14" s="32">
        <f t="shared" si="0"/>
        <v>1.0823760857273217</v>
      </c>
      <c r="Q14" s="32">
        <f t="shared" si="0"/>
        <v>0</v>
      </c>
      <c r="R14" s="32">
        <f t="shared" si="0"/>
        <v>0</v>
      </c>
      <c r="S14" s="32">
        <f t="shared" si="0"/>
        <v>9.8721571308224947E-3</v>
      </c>
      <c r="T14" s="32">
        <f t="shared" si="0"/>
        <v>2.9857267550479488E-4</v>
      </c>
      <c r="U14" s="32">
        <f t="shared" si="0"/>
        <v>2.8815054252230858E-4</v>
      </c>
      <c r="V14" s="32">
        <f t="shared" si="0"/>
        <v>1.741597279285927E-3</v>
      </c>
      <c r="W14" s="34">
        <f t="shared" si="0"/>
        <v>1.6655534158279441E-2</v>
      </c>
    </row>
    <row r="15" spans="1:23" x14ac:dyDescent="0.25">
      <c r="A15" s="54">
        <v>2275050011</v>
      </c>
      <c r="B15" s="55" t="s">
        <v>585</v>
      </c>
      <c r="C15" s="57" t="s">
        <v>586</v>
      </c>
      <c r="D15" s="30" t="s">
        <v>657</v>
      </c>
      <c r="E15" s="2" t="s">
        <v>622</v>
      </c>
      <c r="F15" s="31" t="s">
        <v>615</v>
      </c>
      <c r="G15" s="2">
        <v>0</v>
      </c>
      <c r="H15" s="2">
        <v>2.1647521714546435E-2</v>
      </c>
      <c r="I15" s="2">
        <v>0</v>
      </c>
      <c r="J15" s="2">
        <v>0</v>
      </c>
      <c r="K15" s="2">
        <v>1.974431426164499E-4</v>
      </c>
      <c r="L15" s="2">
        <v>5.9714535100958973E-6</v>
      </c>
      <c r="M15" s="2">
        <v>5.763010850446172E-6</v>
      </c>
      <c r="N15" s="2">
        <v>3.4831945585718537E-5</v>
      </c>
      <c r="O15" s="2">
        <v>3.3311068316558884E-4</v>
      </c>
      <c r="P15" s="32">
        <f t="shared" si="0"/>
        <v>0</v>
      </c>
      <c r="Q15" s="32">
        <f t="shared" si="0"/>
        <v>0</v>
      </c>
      <c r="R15" s="32">
        <f t="shared" si="0"/>
        <v>0</v>
      </c>
      <c r="S15" s="32">
        <f t="shared" si="0"/>
        <v>0</v>
      </c>
      <c r="T15" s="32">
        <f t="shared" si="0"/>
        <v>0</v>
      </c>
      <c r="U15" s="32">
        <f t="shared" si="0"/>
        <v>0</v>
      </c>
      <c r="V15" s="32">
        <f t="shared" si="0"/>
        <v>0</v>
      </c>
      <c r="W15" s="34">
        <f t="shared" si="0"/>
        <v>0</v>
      </c>
    </row>
    <row r="16" spans="1:23" x14ac:dyDescent="0.25">
      <c r="A16" s="54">
        <v>2275050011</v>
      </c>
      <c r="B16" s="55" t="s">
        <v>585</v>
      </c>
      <c r="C16" s="57" t="s">
        <v>586</v>
      </c>
      <c r="D16" s="30" t="s">
        <v>644</v>
      </c>
      <c r="E16" s="2" t="s">
        <v>622</v>
      </c>
      <c r="F16" s="31" t="s">
        <v>612</v>
      </c>
      <c r="G16" s="2">
        <v>6</v>
      </c>
      <c r="H16" s="2">
        <v>2.1647521714546435E-2</v>
      </c>
      <c r="I16" s="2">
        <v>0</v>
      </c>
      <c r="J16" s="2">
        <v>0</v>
      </c>
      <c r="K16" s="2">
        <v>1.974431426164499E-4</v>
      </c>
      <c r="L16" s="2">
        <v>5.9714535100958973E-6</v>
      </c>
      <c r="M16" s="2">
        <v>5.763010850446172E-6</v>
      </c>
      <c r="N16" s="2">
        <v>3.4831945585718537E-5</v>
      </c>
      <c r="O16" s="2">
        <v>3.3311068316558884E-4</v>
      </c>
      <c r="P16" s="32">
        <f t="shared" si="0"/>
        <v>0.12988513028727861</v>
      </c>
      <c r="Q16" s="32">
        <f t="shared" si="0"/>
        <v>0</v>
      </c>
      <c r="R16" s="32">
        <f t="shared" si="0"/>
        <v>0</v>
      </c>
      <c r="S16" s="32">
        <f t="shared" si="0"/>
        <v>1.1846588556986993E-3</v>
      </c>
      <c r="T16" s="32">
        <f t="shared" si="0"/>
        <v>3.582872106057538E-5</v>
      </c>
      <c r="U16" s="32">
        <f t="shared" si="0"/>
        <v>3.4578065102677033E-5</v>
      </c>
      <c r="V16" s="32">
        <f t="shared" si="0"/>
        <v>2.0899167351431122E-4</v>
      </c>
      <c r="W16" s="34">
        <f t="shared" si="0"/>
        <v>1.9986640989935328E-3</v>
      </c>
    </row>
    <row r="17" spans="1:23" x14ac:dyDescent="0.25">
      <c r="A17" s="54">
        <v>2275050011</v>
      </c>
      <c r="B17" s="55" t="s">
        <v>585</v>
      </c>
      <c r="C17" s="57" t="s">
        <v>586</v>
      </c>
      <c r="D17" s="30" t="s">
        <v>645</v>
      </c>
      <c r="E17" s="2" t="s">
        <v>622</v>
      </c>
      <c r="F17" s="31" t="s">
        <v>614</v>
      </c>
      <c r="G17" s="2">
        <v>100</v>
      </c>
      <c r="H17" s="2">
        <v>2.1647521714546435E-2</v>
      </c>
      <c r="I17" s="2">
        <v>0</v>
      </c>
      <c r="J17" s="2">
        <v>0</v>
      </c>
      <c r="K17" s="2">
        <v>1.974431426164499E-4</v>
      </c>
      <c r="L17" s="2">
        <v>5.9714535100958973E-6</v>
      </c>
      <c r="M17" s="2">
        <v>5.763010850446172E-6</v>
      </c>
      <c r="N17" s="2">
        <v>3.4831945585718537E-5</v>
      </c>
      <c r="O17" s="2">
        <v>3.3311068316558884E-4</v>
      </c>
      <c r="P17" s="32">
        <f t="shared" si="0"/>
        <v>2.1647521714546434</v>
      </c>
      <c r="Q17" s="32">
        <f t="shared" si="0"/>
        <v>0</v>
      </c>
      <c r="R17" s="32">
        <f t="shared" si="0"/>
        <v>0</v>
      </c>
      <c r="S17" s="32">
        <f t="shared" si="0"/>
        <v>1.9744314261644989E-2</v>
      </c>
      <c r="T17" s="32">
        <f t="shared" si="0"/>
        <v>5.9714535100958976E-4</v>
      </c>
      <c r="U17" s="32">
        <f t="shared" si="0"/>
        <v>5.7630108504461717E-4</v>
      </c>
      <c r="V17" s="32">
        <f t="shared" si="0"/>
        <v>3.4831945585718539E-3</v>
      </c>
      <c r="W17" s="34">
        <f t="shared" si="0"/>
        <v>3.3311068316558883E-2</v>
      </c>
    </row>
    <row r="18" spans="1:23" x14ac:dyDescent="0.25">
      <c r="A18" s="54">
        <v>2275050011</v>
      </c>
      <c r="B18" s="55" t="s">
        <v>585</v>
      </c>
      <c r="C18" s="57" t="s">
        <v>586</v>
      </c>
      <c r="D18" s="30" t="s">
        <v>651</v>
      </c>
      <c r="E18" s="2" t="s">
        <v>622</v>
      </c>
      <c r="F18" s="31" t="s">
        <v>614</v>
      </c>
      <c r="G18" s="2">
        <v>500</v>
      </c>
      <c r="H18" s="2">
        <v>2.1647521714546435E-2</v>
      </c>
      <c r="I18" s="2">
        <v>0</v>
      </c>
      <c r="J18" s="2">
        <v>0</v>
      </c>
      <c r="K18" s="2">
        <v>1.974431426164499E-4</v>
      </c>
      <c r="L18" s="2">
        <v>5.9714535100958973E-6</v>
      </c>
      <c r="M18" s="2">
        <v>5.763010850446172E-6</v>
      </c>
      <c r="N18" s="2">
        <v>3.4831945585718537E-5</v>
      </c>
      <c r="O18" s="2">
        <v>3.3311068316558884E-4</v>
      </c>
      <c r="P18" s="32">
        <f t="shared" si="0"/>
        <v>10.823760857273218</v>
      </c>
      <c r="Q18" s="32">
        <f t="shared" si="0"/>
        <v>0</v>
      </c>
      <c r="R18" s="32">
        <f t="shared" si="0"/>
        <v>0</v>
      </c>
      <c r="S18" s="32">
        <f t="shared" si="0"/>
        <v>9.8721571308224954E-2</v>
      </c>
      <c r="T18" s="32">
        <f t="shared" si="0"/>
        <v>2.9857267550479488E-3</v>
      </c>
      <c r="U18" s="32">
        <f t="shared" si="0"/>
        <v>2.8815054252230858E-3</v>
      </c>
      <c r="V18" s="32">
        <f t="shared" si="0"/>
        <v>1.741597279285927E-2</v>
      </c>
      <c r="W18" s="34">
        <f t="shared" si="0"/>
        <v>0.16655534158279442</v>
      </c>
    </row>
    <row r="19" spans="1:23" x14ac:dyDescent="0.25">
      <c r="A19" s="54">
        <v>2275050011</v>
      </c>
      <c r="B19" s="55" t="s">
        <v>585</v>
      </c>
      <c r="C19" s="57" t="s">
        <v>586</v>
      </c>
      <c r="D19" s="30" t="s">
        <v>623</v>
      </c>
      <c r="E19" s="2" t="s">
        <v>622</v>
      </c>
      <c r="F19" s="31" t="s">
        <v>587</v>
      </c>
      <c r="G19" s="2">
        <v>40</v>
      </c>
      <c r="H19" s="2">
        <v>2.1647521714546435E-2</v>
      </c>
      <c r="I19" s="2">
        <v>0</v>
      </c>
      <c r="J19" s="2">
        <v>0</v>
      </c>
      <c r="K19" s="2">
        <v>1.974431426164499E-4</v>
      </c>
      <c r="L19" s="2">
        <v>5.9714535100958973E-6</v>
      </c>
      <c r="M19" s="2">
        <v>5.763010850446172E-6</v>
      </c>
      <c r="N19" s="2">
        <v>3.4831945585718537E-5</v>
      </c>
      <c r="O19" s="2">
        <v>3.3311068316558884E-4</v>
      </c>
      <c r="P19" s="32">
        <f t="shared" si="0"/>
        <v>0.86590086858185744</v>
      </c>
      <c r="Q19" s="32">
        <f t="shared" si="0"/>
        <v>0</v>
      </c>
      <c r="R19" s="32">
        <f t="shared" si="0"/>
        <v>0</v>
      </c>
      <c r="S19" s="32">
        <f t="shared" si="0"/>
        <v>7.8977257046579964E-3</v>
      </c>
      <c r="T19" s="32">
        <f t="shared" si="0"/>
        <v>2.3885814040383591E-4</v>
      </c>
      <c r="U19" s="32">
        <f t="shared" si="0"/>
        <v>2.3052043401784687E-4</v>
      </c>
      <c r="V19" s="32">
        <f t="shared" si="0"/>
        <v>1.3932778234287415E-3</v>
      </c>
      <c r="W19" s="34">
        <f t="shared" si="0"/>
        <v>1.3324427326623554E-2</v>
      </c>
    </row>
    <row r="20" spans="1:23" x14ac:dyDescent="0.25">
      <c r="A20" s="54">
        <v>2275050011</v>
      </c>
      <c r="B20" s="55" t="s">
        <v>585</v>
      </c>
      <c r="C20" s="57" t="s">
        <v>586</v>
      </c>
      <c r="D20" s="30" t="s">
        <v>628</v>
      </c>
      <c r="E20" s="2" t="s">
        <v>622</v>
      </c>
      <c r="F20" s="31" t="s">
        <v>607</v>
      </c>
      <c r="G20" s="2">
        <v>80</v>
      </c>
      <c r="H20" s="2">
        <v>2.1647521714546435E-2</v>
      </c>
      <c r="I20" s="2">
        <v>0</v>
      </c>
      <c r="J20" s="2">
        <v>0</v>
      </c>
      <c r="K20" s="2">
        <v>1.974431426164499E-4</v>
      </c>
      <c r="L20" s="2">
        <v>5.9714535100958973E-6</v>
      </c>
      <c r="M20" s="2">
        <v>5.763010850446172E-6</v>
      </c>
      <c r="N20" s="2">
        <v>3.4831945585718537E-5</v>
      </c>
      <c r="O20" s="2">
        <v>3.3311068316558884E-4</v>
      </c>
      <c r="P20" s="32">
        <f t="shared" si="0"/>
        <v>1.7318017371637149</v>
      </c>
      <c r="Q20" s="32">
        <f t="shared" si="0"/>
        <v>0</v>
      </c>
      <c r="R20" s="32">
        <f t="shared" si="0"/>
        <v>0</v>
      </c>
      <c r="S20" s="32">
        <f t="shared" si="0"/>
        <v>1.5795451409315993E-2</v>
      </c>
      <c r="T20" s="32">
        <f t="shared" si="0"/>
        <v>4.7771628080767181E-4</v>
      </c>
      <c r="U20" s="32">
        <f t="shared" si="0"/>
        <v>4.6104086803569374E-4</v>
      </c>
      <c r="V20" s="32">
        <f t="shared" si="0"/>
        <v>2.786555646857483E-3</v>
      </c>
      <c r="W20" s="34">
        <f t="shared" si="0"/>
        <v>2.6648854653247109E-2</v>
      </c>
    </row>
    <row r="21" spans="1:23" x14ac:dyDescent="0.25">
      <c r="A21" s="54">
        <v>2275050011</v>
      </c>
      <c r="B21" s="55" t="s">
        <v>585</v>
      </c>
      <c r="C21" s="57" t="s">
        <v>586</v>
      </c>
      <c r="D21" s="30" t="s">
        <v>624</v>
      </c>
      <c r="E21" s="2" t="s">
        <v>622</v>
      </c>
      <c r="F21" s="31" t="s">
        <v>587</v>
      </c>
      <c r="G21" s="2">
        <v>5</v>
      </c>
      <c r="H21" s="2">
        <v>2.1647521714546435E-2</v>
      </c>
      <c r="I21" s="2">
        <v>0</v>
      </c>
      <c r="J21" s="2">
        <v>0</v>
      </c>
      <c r="K21" s="2">
        <v>1.974431426164499E-4</v>
      </c>
      <c r="L21" s="2">
        <v>5.9714535100958973E-6</v>
      </c>
      <c r="M21" s="2">
        <v>5.763010850446172E-6</v>
      </c>
      <c r="N21" s="2">
        <v>3.4831945585718537E-5</v>
      </c>
      <c r="O21" s="2">
        <v>3.3311068316558884E-4</v>
      </c>
      <c r="P21" s="32">
        <f t="shared" ref="P21:W36" si="1">$G21*H21</f>
        <v>0.10823760857273218</v>
      </c>
      <c r="Q21" s="32">
        <f t="shared" si="1"/>
        <v>0</v>
      </c>
      <c r="R21" s="32">
        <f t="shared" si="1"/>
        <v>0</v>
      </c>
      <c r="S21" s="32">
        <f t="shared" si="1"/>
        <v>9.8721571308224955E-4</v>
      </c>
      <c r="T21" s="32">
        <f t="shared" si="1"/>
        <v>2.9857267550479488E-5</v>
      </c>
      <c r="U21" s="32">
        <f t="shared" si="1"/>
        <v>2.8815054252230859E-5</v>
      </c>
      <c r="V21" s="32">
        <f t="shared" si="1"/>
        <v>1.7415972792859269E-4</v>
      </c>
      <c r="W21" s="34">
        <f t="shared" si="1"/>
        <v>1.6655534158279443E-3</v>
      </c>
    </row>
    <row r="22" spans="1:23" x14ac:dyDescent="0.25">
      <c r="A22" s="54">
        <v>2275050011</v>
      </c>
      <c r="B22" s="55" t="s">
        <v>585</v>
      </c>
      <c r="C22" s="57" t="s">
        <v>586</v>
      </c>
      <c r="D22" s="30" t="s">
        <v>645</v>
      </c>
      <c r="E22" s="2" t="s">
        <v>622</v>
      </c>
      <c r="F22" s="31" t="s">
        <v>612</v>
      </c>
      <c r="G22" s="2">
        <v>25</v>
      </c>
      <c r="H22" s="2">
        <v>2.1647521714546435E-2</v>
      </c>
      <c r="I22" s="2">
        <v>0</v>
      </c>
      <c r="J22" s="2">
        <v>0</v>
      </c>
      <c r="K22" s="2">
        <v>1.974431426164499E-4</v>
      </c>
      <c r="L22" s="2">
        <v>5.9714535100958973E-6</v>
      </c>
      <c r="M22" s="2">
        <v>5.763010850446172E-6</v>
      </c>
      <c r="N22" s="2">
        <v>3.4831945585718537E-5</v>
      </c>
      <c r="O22" s="2">
        <v>3.3311068316558884E-4</v>
      </c>
      <c r="P22" s="32">
        <f t="shared" si="1"/>
        <v>0.54118804286366085</v>
      </c>
      <c r="Q22" s="32">
        <f t="shared" si="1"/>
        <v>0</v>
      </c>
      <c r="R22" s="32">
        <f t="shared" si="1"/>
        <v>0</v>
      </c>
      <c r="S22" s="32">
        <f t="shared" si="1"/>
        <v>4.9360785654112473E-3</v>
      </c>
      <c r="T22" s="32">
        <f t="shared" si="1"/>
        <v>1.4928633775239744E-4</v>
      </c>
      <c r="U22" s="32">
        <f t="shared" si="1"/>
        <v>1.4407527126115429E-4</v>
      </c>
      <c r="V22" s="32">
        <f t="shared" si="1"/>
        <v>8.7079863964296348E-4</v>
      </c>
      <c r="W22" s="34">
        <f t="shared" si="1"/>
        <v>8.3277670791397206E-3</v>
      </c>
    </row>
    <row r="23" spans="1:23" x14ac:dyDescent="0.25">
      <c r="A23" s="54">
        <v>2275050011</v>
      </c>
      <c r="B23" s="55" t="s">
        <v>585</v>
      </c>
      <c r="C23" s="57" t="s">
        <v>586</v>
      </c>
      <c r="D23" s="30" t="s">
        <v>646</v>
      </c>
      <c r="E23" s="2" t="s">
        <v>622</v>
      </c>
      <c r="F23" s="31" t="s">
        <v>612</v>
      </c>
      <c r="G23" s="2">
        <v>10</v>
      </c>
      <c r="H23" s="2">
        <v>2.1647521714546435E-2</v>
      </c>
      <c r="I23" s="2">
        <v>0</v>
      </c>
      <c r="J23" s="2">
        <v>0</v>
      </c>
      <c r="K23" s="2">
        <v>1.974431426164499E-4</v>
      </c>
      <c r="L23" s="2">
        <v>5.9714535100958973E-6</v>
      </c>
      <c r="M23" s="2">
        <v>5.763010850446172E-6</v>
      </c>
      <c r="N23" s="2">
        <v>3.4831945585718537E-5</v>
      </c>
      <c r="O23" s="2">
        <v>3.3311068316558884E-4</v>
      </c>
      <c r="P23" s="32">
        <f t="shared" si="1"/>
        <v>0.21647521714546436</v>
      </c>
      <c r="Q23" s="32">
        <f t="shared" si="1"/>
        <v>0</v>
      </c>
      <c r="R23" s="32">
        <f t="shared" si="1"/>
        <v>0</v>
      </c>
      <c r="S23" s="32">
        <f t="shared" si="1"/>
        <v>1.9744314261644991E-3</v>
      </c>
      <c r="T23" s="32">
        <f t="shared" si="1"/>
        <v>5.9714535100958976E-5</v>
      </c>
      <c r="U23" s="32">
        <f t="shared" si="1"/>
        <v>5.7630108504461718E-5</v>
      </c>
      <c r="V23" s="32">
        <f t="shared" si="1"/>
        <v>3.4831945585718537E-4</v>
      </c>
      <c r="W23" s="34">
        <f t="shared" si="1"/>
        <v>3.3311068316558886E-3</v>
      </c>
    </row>
    <row r="24" spans="1:23" x14ac:dyDescent="0.25">
      <c r="A24" s="54">
        <v>2275050011</v>
      </c>
      <c r="B24" s="55" t="s">
        <v>585</v>
      </c>
      <c r="C24" s="57" t="s">
        <v>586</v>
      </c>
      <c r="D24" s="30" t="s">
        <v>652</v>
      </c>
      <c r="E24" s="2" t="s">
        <v>622</v>
      </c>
      <c r="F24" s="31" t="s">
        <v>614</v>
      </c>
      <c r="G24" s="2">
        <v>100</v>
      </c>
      <c r="H24" s="2">
        <v>2.1647521714546435E-2</v>
      </c>
      <c r="I24" s="2">
        <v>0</v>
      </c>
      <c r="J24" s="2">
        <v>0</v>
      </c>
      <c r="K24" s="2">
        <v>1.974431426164499E-4</v>
      </c>
      <c r="L24" s="2">
        <v>5.9714535100958973E-6</v>
      </c>
      <c r="M24" s="2">
        <v>5.763010850446172E-6</v>
      </c>
      <c r="N24" s="2">
        <v>3.4831945585718537E-5</v>
      </c>
      <c r="O24" s="2">
        <v>3.3311068316558884E-4</v>
      </c>
      <c r="P24" s="32">
        <f t="shared" si="1"/>
        <v>2.1647521714546434</v>
      </c>
      <c r="Q24" s="32">
        <f t="shared" si="1"/>
        <v>0</v>
      </c>
      <c r="R24" s="32">
        <f t="shared" si="1"/>
        <v>0</v>
      </c>
      <c r="S24" s="32">
        <f t="shared" si="1"/>
        <v>1.9744314261644989E-2</v>
      </c>
      <c r="T24" s="32">
        <f t="shared" si="1"/>
        <v>5.9714535100958976E-4</v>
      </c>
      <c r="U24" s="32">
        <f t="shared" si="1"/>
        <v>5.7630108504461717E-4</v>
      </c>
      <c r="V24" s="32">
        <f t="shared" si="1"/>
        <v>3.4831945585718539E-3</v>
      </c>
      <c r="W24" s="34">
        <f t="shared" si="1"/>
        <v>3.3311068316558883E-2</v>
      </c>
    </row>
    <row r="25" spans="1:23" x14ac:dyDescent="0.25">
      <c r="A25" s="54">
        <v>2275050011</v>
      </c>
      <c r="B25" s="55" t="s">
        <v>585</v>
      </c>
      <c r="C25" s="57" t="s">
        <v>586</v>
      </c>
      <c r="D25" s="30" t="s">
        <v>662</v>
      </c>
      <c r="E25" s="2" t="s">
        <v>622</v>
      </c>
      <c r="F25" s="31" t="s">
        <v>617</v>
      </c>
      <c r="G25" s="2">
        <v>40</v>
      </c>
      <c r="H25" s="2">
        <v>2.1647521714546435E-2</v>
      </c>
      <c r="I25" s="2">
        <v>0</v>
      </c>
      <c r="J25" s="2">
        <v>0</v>
      </c>
      <c r="K25" s="2">
        <v>1.974431426164499E-4</v>
      </c>
      <c r="L25" s="2">
        <v>5.9714535100958973E-6</v>
      </c>
      <c r="M25" s="2">
        <v>5.763010850446172E-6</v>
      </c>
      <c r="N25" s="2">
        <v>3.4831945585718537E-5</v>
      </c>
      <c r="O25" s="2">
        <v>3.3311068316558884E-4</v>
      </c>
      <c r="P25" s="32">
        <f t="shared" si="1"/>
        <v>0.86590086858185744</v>
      </c>
      <c r="Q25" s="32">
        <f t="shared" si="1"/>
        <v>0</v>
      </c>
      <c r="R25" s="32">
        <f t="shared" si="1"/>
        <v>0</v>
      </c>
      <c r="S25" s="32">
        <f t="shared" si="1"/>
        <v>7.8977257046579964E-3</v>
      </c>
      <c r="T25" s="32">
        <f t="shared" si="1"/>
        <v>2.3885814040383591E-4</v>
      </c>
      <c r="U25" s="32">
        <f t="shared" si="1"/>
        <v>2.3052043401784687E-4</v>
      </c>
      <c r="V25" s="32">
        <f t="shared" si="1"/>
        <v>1.3932778234287415E-3</v>
      </c>
      <c r="W25" s="34">
        <f t="shared" si="1"/>
        <v>1.3324427326623554E-2</v>
      </c>
    </row>
    <row r="26" spans="1:23" x14ac:dyDescent="0.25">
      <c r="A26" s="54">
        <v>2275050011</v>
      </c>
      <c r="B26" s="55" t="s">
        <v>585</v>
      </c>
      <c r="C26" s="57" t="s">
        <v>586</v>
      </c>
      <c r="D26" s="30" t="s">
        <v>663</v>
      </c>
      <c r="E26" s="2" t="s">
        <v>622</v>
      </c>
      <c r="F26" s="31" t="s">
        <v>617</v>
      </c>
      <c r="G26" s="2">
        <v>50</v>
      </c>
      <c r="H26" s="2">
        <v>2.1647521714546435E-2</v>
      </c>
      <c r="I26" s="2">
        <v>0</v>
      </c>
      <c r="J26" s="2">
        <v>0</v>
      </c>
      <c r="K26" s="2">
        <v>1.974431426164499E-4</v>
      </c>
      <c r="L26" s="2">
        <v>5.9714535100958973E-6</v>
      </c>
      <c r="M26" s="2">
        <v>5.763010850446172E-6</v>
      </c>
      <c r="N26" s="2">
        <v>3.4831945585718537E-5</v>
      </c>
      <c r="O26" s="2">
        <v>3.3311068316558884E-4</v>
      </c>
      <c r="P26" s="32">
        <f t="shared" si="1"/>
        <v>1.0823760857273217</v>
      </c>
      <c r="Q26" s="32">
        <f t="shared" si="1"/>
        <v>0</v>
      </c>
      <c r="R26" s="32">
        <f t="shared" si="1"/>
        <v>0</v>
      </c>
      <c r="S26" s="32">
        <f t="shared" si="1"/>
        <v>9.8721571308224947E-3</v>
      </c>
      <c r="T26" s="32">
        <f t="shared" si="1"/>
        <v>2.9857267550479488E-4</v>
      </c>
      <c r="U26" s="32">
        <f t="shared" si="1"/>
        <v>2.8815054252230858E-4</v>
      </c>
      <c r="V26" s="32">
        <f t="shared" si="1"/>
        <v>1.741597279285927E-3</v>
      </c>
      <c r="W26" s="34">
        <f t="shared" si="1"/>
        <v>1.6655534158279441E-2</v>
      </c>
    </row>
    <row r="27" spans="1:23" x14ac:dyDescent="0.25">
      <c r="A27" s="54">
        <v>2275050011</v>
      </c>
      <c r="B27" s="55" t="s">
        <v>585</v>
      </c>
      <c r="C27" s="57" t="s">
        <v>586</v>
      </c>
      <c r="D27" s="30" t="s">
        <v>664</v>
      </c>
      <c r="E27" s="2" t="s">
        <v>622</v>
      </c>
      <c r="F27" s="31" t="s">
        <v>617</v>
      </c>
      <c r="G27" s="2">
        <v>100</v>
      </c>
      <c r="H27" s="2">
        <v>2.1647521714546435E-2</v>
      </c>
      <c r="I27" s="2">
        <v>0</v>
      </c>
      <c r="J27" s="2">
        <v>0</v>
      </c>
      <c r="K27" s="2">
        <v>1.974431426164499E-4</v>
      </c>
      <c r="L27" s="2">
        <v>5.9714535100958973E-6</v>
      </c>
      <c r="M27" s="2">
        <v>5.763010850446172E-6</v>
      </c>
      <c r="N27" s="2">
        <v>3.4831945585718537E-5</v>
      </c>
      <c r="O27" s="2">
        <v>3.3311068316558884E-4</v>
      </c>
      <c r="P27" s="32">
        <f t="shared" si="1"/>
        <v>2.1647521714546434</v>
      </c>
      <c r="Q27" s="32">
        <f t="shared" si="1"/>
        <v>0</v>
      </c>
      <c r="R27" s="32">
        <f t="shared" si="1"/>
        <v>0</v>
      </c>
      <c r="S27" s="32">
        <f t="shared" si="1"/>
        <v>1.9744314261644989E-2</v>
      </c>
      <c r="T27" s="32">
        <f t="shared" si="1"/>
        <v>5.9714535100958976E-4</v>
      </c>
      <c r="U27" s="32">
        <f t="shared" si="1"/>
        <v>5.7630108504461717E-4</v>
      </c>
      <c r="V27" s="32">
        <f t="shared" si="1"/>
        <v>3.4831945585718539E-3</v>
      </c>
      <c r="W27" s="34">
        <f t="shared" si="1"/>
        <v>3.3311068316558883E-2</v>
      </c>
    </row>
    <row r="28" spans="1:23" x14ac:dyDescent="0.25">
      <c r="A28" s="54">
        <v>2275050011</v>
      </c>
      <c r="B28" s="55" t="s">
        <v>585</v>
      </c>
      <c r="C28" s="57" t="s">
        <v>586</v>
      </c>
      <c r="D28" s="30" t="s">
        <v>633</v>
      </c>
      <c r="E28" s="2" t="s">
        <v>626</v>
      </c>
      <c r="F28" s="31" t="s">
        <v>609</v>
      </c>
      <c r="G28" s="2">
        <v>1400</v>
      </c>
      <c r="H28" s="2">
        <v>2.1647521714546435E-2</v>
      </c>
      <c r="I28" s="2">
        <v>0</v>
      </c>
      <c r="J28" s="2">
        <v>0</v>
      </c>
      <c r="K28" s="2">
        <v>1.974431426164499E-4</v>
      </c>
      <c r="L28" s="2">
        <v>5.9714535100958973E-6</v>
      </c>
      <c r="M28" s="2">
        <v>5.763010850446172E-6</v>
      </c>
      <c r="N28" s="2">
        <v>3.4831945585718537E-5</v>
      </c>
      <c r="O28" s="2">
        <v>3.3311068316558884E-4</v>
      </c>
      <c r="P28" s="32">
        <f t="shared" si="1"/>
        <v>30.306530400365009</v>
      </c>
      <c r="Q28" s="32">
        <f t="shared" si="1"/>
        <v>0</v>
      </c>
      <c r="R28" s="32">
        <f t="shared" si="1"/>
        <v>0</v>
      </c>
      <c r="S28" s="32">
        <f t="shared" si="1"/>
        <v>0.27642039966302984</v>
      </c>
      <c r="T28" s="32">
        <f t="shared" si="1"/>
        <v>8.3600349141342567E-3</v>
      </c>
      <c r="U28" s="32">
        <f t="shared" si="1"/>
        <v>8.0682151906246412E-3</v>
      </c>
      <c r="V28" s="32">
        <f t="shared" si="1"/>
        <v>4.8764723820005955E-2</v>
      </c>
      <c r="W28" s="34">
        <f t="shared" si="1"/>
        <v>0.4663549564318244</v>
      </c>
    </row>
    <row r="29" spans="1:23" x14ac:dyDescent="0.25">
      <c r="A29" s="54">
        <v>2275050011</v>
      </c>
      <c r="B29" s="55" t="s">
        <v>585</v>
      </c>
      <c r="C29" s="57" t="s">
        <v>586</v>
      </c>
      <c r="D29" s="30" t="s">
        <v>635</v>
      </c>
      <c r="E29" s="2" t="s">
        <v>626</v>
      </c>
      <c r="F29" s="31" t="s">
        <v>610</v>
      </c>
      <c r="G29" s="2">
        <v>150</v>
      </c>
      <c r="H29" s="2">
        <v>2.1647521714546435E-2</v>
      </c>
      <c r="I29" s="2">
        <v>0</v>
      </c>
      <c r="J29" s="2">
        <v>0</v>
      </c>
      <c r="K29" s="2">
        <v>1.974431426164499E-4</v>
      </c>
      <c r="L29" s="2">
        <v>5.9714535100958973E-6</v>
      </c>
      <c r="M29" s="2">
        <v>5.763010850446172E-6</v>
      </c>
      <c r="N29" s="2">
        <v>3.4831945585718537E-5</v>
      </c>
      <c r="O29" s="2">
        <v>3.3311068316558884E-4</v>
      </c>
      <c r="P29" s="32">
        <f t="shared" si="1"/>
        <v>3.2471282571819655</v>
      </c>
      <c r="Q29" s="32">
        <f t="shared" si="1"/>
        <v>0</v>
      </c>
      <c r="R29" s="32">
        <f t="shared" si="1"/>
        <v>0</v>
      </c>
      <c r="S29" s="32">
        <f t="shared" si="1"/>
        <v>2.9616471392467484E-2</v>
      </c>
      <c r="T29" s="32">
        <f t="shared" si="1"/>
        <v>8.9571802651438465E-4</v>
      </c>
      <c r="U29" s="32">
        <f t="shared" si="1"/>
        <v>8.6445162756692575E-4</v>
      </c>
      <c r="V29" s="32">
        <f t="shared" si="1"/>
        <v>5.2247918378577809E-3</v>
      </c>
      <c r="W29" s="34">
        <f t="shared" si="1"/>
        <v>4.9966602474838327E-2</v>
      </c>
    </row>
    <row r="30" spans="1:23" x14ac:dyDescent="0.25">
      <c r="A30" s="54">
        <v>2275050011</v>
      </c>
      <c r="B30" s="55" t="s">
        <v>585</v>
      </c>
      <c r="C30" s="57" t="s">
        <v>586</v>
      </c>
      <c r="D30" s="30" t="s">
        <v>673</v>
      </c>
      <c r="E30" s="2" t="s">
        <v>626</v>
      </c>
      <c r="F30" s="31" t="s">
        <v>669</v>
      </c>
      <c r="G30" s="2">
        <v>30</v>
      </c>
      <c r="H30" s="2">
        <v>2.1647521714546435E-2</v>
      </c>
      <c r="I30" s="2">
        <v>0</v>
      </c>
      <c r="J30" s="2">
        <v>0</v>
      </c>
      <c r="K30" s="2">
        <v>1.974431426164499E-4</v>
      </c>
      <c r="L30" s="2">
        <v>5.9714535100958973E-6</v>
      </c>
      <c r="M30" s="2">
        <v>5.763010850446172E-6</v>
      </c>
      <c r="N30" s="2">
        <v>3.4831945585718537E-5</v>
      </c>
      <c r="O30" s="2">
        <v>3.3311068316558884E-4</v>
      </c>
      <c r="P30" s="32">
        <f t="shared" si="1"/>
        <v>0.64942565143639308</v>
      </c>
      <c r="Q30" s="32">
        <f t="shared" si="1"/>
        <v>0</v>
      </c>
      <c r="R30" s="32">
        <f t="shared" si="1"/>
        <v>0</v>
      </c>
      <c r="S30" s="32">
        <f t="shared" si="1"/>
        <v>5.9232942784934973E-3</v>
      </c>
      <c r="T30" s="32">
        <f t="shared" si="1"/>
        <v>1.7914360530287693E-4</v>
      </c>
      <c r="U30" s="32">
        <f t="shared" si="1"/>
        <v>1.7289032551338516E-4</v>
      </c>
      <c r="V30" s="32">
        <f t="shared" si="1"/>
        <v>1.044958367571556E-3</v>
      </c>
      <c r="W30" s="34">
        <f t="shared" si="1"/>
        <v>9.9933204949676658E-3</v>
      </c>
    </row>
    <row r="31" spans="1:23" x14ac:dyDescent="0.25">
      <c r="A31" s="54">
        <v>2275050011</v>
      </c>
      <c r="B31" s="55" t="s">
        <v>585</v>
      </c>
      <c r="C31" s="57" t="s">
        <v>586</v>
      </c>
      <c r="D31" s="30" t="s">
        <v>674</v>
      </c>
      <c r="E31" s="2" t="s">
        <v>626</v>
      </c>
      <c r="F31" s="31" t="s">
        <v>669</v>
      </c>
      <c r="G31" s="2">
        <v>500</v>
      </c>
      <c r="H31" s="2">
        <v>2.1647521714546435E-2</v>
      </c>
      <c r="I31" s="2">
        <v>0</v>
      </c>
      <c r="J31" s="2">
        <v>0</v>
      </c>
      <c r="K31" s="2">
        <v>1.974431426164499E-4</v>
      </c>
      <c r="L31" s="2">
        <v>5.9714535100958973E-6</v>
      </c>
      <c r="M31" s="2">
        <v>5.763010850446172E-6</v>
      </c>
      <c r="N31" s="2">
        <v>3.4831945585718537E-5</v>
      </c>
      <c r="O31" s="2">
        <v>3.3311068316558884E-4</v>
      </c>
      <c r="P31" s="32">
        <f t="shared" si="1"/>
        <v>10.823760857273218</v>
      </c>
      <c r="Q31" s="32">
        <f t="shared" si="1"/>
        <v>0</v>
      </c>
      <c r="R31" s="32">
        <f t="shared" si="1"/>
        <v>0</v>
      </c>
      <c r="S31" s="32">
        <f t="shared" si="1"/>
        <v>9.8721571308224954E-2</v>
      </c>
      <c r="T31" s="32">
        <f t="shared" si="1"/>
        <v>2.9857267550479488E-3</v>
      </c>
      <c r="U31" s="32">
        <f t="shared" si="1"/>
        <v>2.8815054252230858E-3</v>
      </c>
      <c r="V31" s="32">
        <f t="shared" si="1"/>
        <v>1.741597279285927E-2</v>
      </c>
      <c r="W31" s="34">
        <f t="shared" si="1"/>
        <v>0.16655534158279442</v>
      </c>
    </row>
    <row r="32" spans="1:23" x14ac:dyDescent="0.25">
      <c r="A32" s="54">
        <v>2275050011</v>
      </c>
      <c r="B32" s="55" t="s">
        <v>585</v>
      </c>
      <c r="C32" s="57" t="s">
        <v>586</v>
      </c>
      <c r="D32" s="30" t="s">
        <v>641</v>
      </c>
      <c r="E32" s="2" t="s">
        <v>626</v>
      </c>
      <c r="F32" s="31" t="s">
        <v>611</v>
      </c>
      <c r="G32" s="2">
        <v>150</v>
      </c>
      <c r="H32" s="2">
        <v>2.1647521714546435E-2</v>
      </c>
      <c r="I32" s="2">
        <v>0</v>
      </c>
      <c r="J32" s="2">
        <v>0</v>
      </c>
      <c r="K32" s="2">
        <v>1.974431426164499E-4</v>
      </c>
      <c r="L32" s="2">
        <v>5.9714535100958973E-6</v>
      </c>
      <c r="M32" s="2">
        <v>5.763010850446172E-6</v>
      </c>
      <c r="N32" s="2">
        <v>3.4831945585718537E-5</v>
      </c>
      <c r="O32" s="2">
        <v>3.3311068316558884E-4</v>
      </c>
      <c r="P32" s="32">
        <f t="shared" si="1"/>
        <v>3.2471282571819655</v>
      </c>
      <c r="Q32" s="32">
        <f t="shared" si="1"/>
        <v>0</v>
      </c>
      <c r="R32" s="32">
        <f t="shared" si="1"/>
        <v>0</v>
      </c>
      <c r="S32" s="32">
        <f t="shared" si="1"/>
        <v>2.9616471392467484E-2</v>
      </c>
      <c r="T32" s="32">
        <f t="shared" si="1"/>
        <v>8.9571802651438465E-4</v>
      </c>
      <c r="U32" s="32">
        <f t="shared" si="1"/>
        <v>8.6445162756692575E-4</v>
      </c>
      <c r="V32" s="32">
        <f t="shared" si="1"/>
        <v>5.2247918378577809E-3</v>
      </c>
      <c r="W32" s="34">
        <f t="shared" si="1"/>
        <v>4.9966602474838327E-2</v>
      </c>
    </row>
    <row r="33" spans="1:26" x14ac:dyDescent="0.25">
      <c r="A33" s="54">
        <v>2275050011</v>
      </c>
      <c r="B33" s="55" t="s">
        <v>585</v>
      </c>
      <c r="C33" s="57" t="s">
        <v>586</v>
      </c>
      <c r="D33" s="30" t="s">
        <v>636</v>
      </c>
      <c r="E33" s="2" t="s">
        <v>626</v>
      </c>
      <c r="F33" s="31" t="s">
        <v>610</v>
      </c>
      <c r="G33" s="2">
        <v>365</v>
      </c>
      <c r="H33" s="2">
        <v>2.1647521714546435E-2</v>
      </c>
      <c r="I33" s="2">
        <v>0</v>
      </c>
      <c r="J33" s="2">
        <v>0</v>
      </c>
      <c r="K33" s="2">
        <v>1.974431426164499E-4</v>
      </c>
      <c r="L33" s="2">
        <v>5.9714535100958973E-6</v>
      </c>
      <c r="M33" s="2">
        <v>5.763010850446172E-6</v>
      </c>
      <c r="N33" s="2">
        <v>3.4831945585718537E-5</v>
      </c>
      <c r="O33" s="2">
        <v>3.3311068316558884E-4</v>
      </c>
      <c r="P33" s="32">
        <f t="shared" si="1"/>
        <v>7.9013454258094491</v>
      </c>
      <c r="Q33" s="32">
        <f t="shared" si="1"/>
        <v>0</v>
      </c>
      <c r="R33" s="32">
        <f t="shared" si="1"/>
        <v>0</v>
      </c>
      <c r="S33" s="32">
        <f t="shared" si="1"/>
        <v>7.206674705500421E-2</v>
      </c>
      <c r="T33" s="32">
        <f t="shared" si="1"/>
        <v>2.1795805311850026E-3</v>
      </c>
      <c r="U33" s="32">
        <f t="shared" si="1"/>
        <v>2.1034989604128526E-3</v>
      </c>
      <c r="V33" s="32">
        <f t="shared" si="1"/>
        <v>1.2713660138787266E-2</v>
      </c>
      <c r="W33" s="34">
        <f t="shared" si="1"/>
        <v>0.12158539935543992</v>
      </c>
    </row>
    <row r="34" spans="1:26" x14ac:dyDescent="0.25">
      <c r="A34" s="54">
        <v>2275050011</v>
      </c>
      <c r="B34" s="55" t="s">
        <v>585</v>
      </c>
      <c r="C34" s="57" t="s">
        <v>586</v>
      </c>
      <c r="D34" s="30" t="s">
        <v>630</v>
      </c>
      <c r="E34" s="2" t="s">
        <v>626</v>
      </c>
      <c r="F34" s="31" t="s">
        <v>608</v>
      </c>
      <c r="G34" s="2">
        <f>200*0.7</f>
        <v>140</v>
      </c>
      <c r="H34" s="2">
        <v>1.8601555841793399E-3</v>
      </c>
      <c r="I34" s="2"/>
      <c r="J34" s="2"/>
      <c r="K34" s="2">
        <v>4.3344457050549002E-5</v>
      </c>
      <c r="L34" s="2">
        <v>0</v>
      </c>
      <c r="M34" s="2"/>
      <c r="N34" s="2">
        <v>2.5579310339708345E-5</v>
      </c>
      <c r="O34" s="2">
        <v>4.3384506225097361E-4</v>
      </c>
      <c r="P34" s="32">
        <f t="shared" si="1"/>
        <v>0.26042178178510761</v>
      </c>
      <c r="Q34" s="32">
        <f t="shared" si="1"/>
        <v>0</v>
      </c>
      <c r="R34" s="32">
        <f t="shared" si="1"/>
        <v>0</v>
      </c>
      <c r="S34" s="32">
        <f t="shared" si="1"/>
        <v>6.0682239870768605E-3</v>
      </c>
      <c r="T34" s="32">
        <f t="shared" si="1"/>
        <v>0</v>
      </c>
      <c r="U34" s="32">
        <f t="shared" si="1"/>
        <v>0</v>
      </c>
      <c r="V34" s="32">
        <f t="shared" si="1"/>
        <v>3.5811034475591685E-3</v>
      </c>
      <c r="W34" s="34">
        <f t="shared" si="1"/>
        <v>6.0738308715136309E-2</v>
      </c>
    </row>
    <row r="35" spans="1:26" x14ac:dyDescent="0.25">
      <c r="A35" s="54">
        <v>2275050011</v>
      </c>
      <c r="B35" s="55" t="s">
        <v>585</v>
      </c>
      <c r="C35" s="57" t="s">
        <v>586</v>
      </c>
      <c r="D35" s="30" t="s">
        <v>630</v>
      </c>
      <c r="E35" s="2" t="s">
        <v>626</v>
      </c>
      <c r="F35" s="31" t="s">
        <v>608</v>
      </c>
      <c r="G35" s="2">
        <f>60</f>
        <v>60</v>
      </c>
      <c r="H35" s="2">
        <v>2.1647521714546435E-2</v>
      </c>
      <c r="I35" s="2">
        <v>0</v>
      </c>
      <c r="J35" s="2">
        <v>0</v>
      </c>
      <c r="K35" s="2">
        <v>1.974431426164499E-4</v>
      </c>
      <c r="L35" s="2">
        <v>5.9714535100958973E-6</v>
      </c>
      <c r="M35" s="2">
        <v>5.763010850446172E-6</v>
      </c>
      <c r="N35" s="2">
        <v>3.4831945585718537E-5</v>
      </c>
      <c r="O35" s="2">
        <v>3.3311068316558884E-4</v>
      </c>
      <c r="P35" s="32">
        <f t="shared" si="1"/>
        <v>1.2988513028727862</v>
      </c>
      <c r="Q35" s="32">
        <f t="shared" si="1"/>
        <v>0</v>
      </c>
      <c r="R35" s="32">
        <f t="shared" si="1"/>
        <v>0</v>
      </c>
      <c r="S35" s="32">
        <f t="shared" si="1"/>
        <v>1.1846588556986995E-2</v>
      </c>
      <c r="T35" s="32">
        <f t="shared" si="1"/>
        <v>3.5828721060575386E-4</v>
      </c>
      <c r="U35" s="32">
        <f t="shared" si="1"/>
        <v>3.4578065102677032E-4</v>
      </c>
      <c r="V35" s="32">
        <f t="shared" si="1"/>
        <v>2.089916735143112E-3</v>
      </c>
      <c r="W35" s="34">
        <f t="shared" si="1"/>
        <v>1.9986640989935332E-2</v>
      </c>
    </row>
    <row r="36" spans="1:26" x14ac:dyDescent="0.25">
      <c r="A36" s="54">
        <v>2275050011</v>
      </c>
      <c r="B36" s="55" t="s">
        <v>585</v>
      </c>
      <c r="C36" s="57" t="s">
        <v>586</v>
      </c>
      <c r="D36" s="30" t="s">
        <v>625</v>
      </c>
      <c r="E36" s="2" t="s">
        <v>626</v>
      </c>
      <c r="F36" s="31" t="s">
        <v>587</v>
      </c>
      <c r="G36" s="2">
        <v>520</v>
      </c>
      <c r="H36" s="2">
        <v>2.1647521714546435E-2</v>
      </c>
      <c r="I36" s="2">
        <v>0</v>
      </c>
      <c r="J36" s="2">
        <v>0</v>
      </c>
      <c r="K36" s="2">
        <v>1.974431426164499E-4</v>
      </c>
      <c r="L36" s="2">
        <v>5.9714535100958973E-6</v>
      </c>
      <c r="M36" s="2">
        <v>5.763010850446172E-6</v>
      </c>
      <c r="N36" s="2">
        <v>3.4831945585718537E-5</v>
      </c>
      <c r="O36" s="2">
        <v>3.3311068316558884E-4</v>
      </c>
      <c r="P36" s="32">
        <f t="shared" si="1"/>
        <v>11.256711291564146</v>
      </c>
      <c r="Q36" s="32">
        <f t="shared" si="1"/>
        <v>0</v>
      </c>
      <c r="R36" s="32">
        <f t="shared" si="1"/>
        <v>0</v>
      </c>
      <c r="S36" s="32">
        <f t="shared" si="1"/>
        <v>0.10267043416055395</v>
      </c>
      <c r="T36" s="32">
        <f t="shared" si="1"/>
        <v>3.1051558252498668E-3</v>
      </c>
      <c r="U36" s="32">
        <f t="shared" si="1"/>
        <v>2.9967656422320095E-3</v>
      </c>
      <c r="V36" s="32">
        <f t="shared" si="1"/>
        <v>1.811261170457364E-2</v>
      </c>
      <c r="W36" s="34">
        <f t="shared" si="1"/>
        <v>0.17321755524610619</v>
      </c>
    </row>
    <row r="37" spans="1:26" x14ac:dyDescent="0.25">
      <c r="A37" s="54">
        <v>2275050011</v>
      </c>
      <c r="B37" s="55" t="s">
        <v>585</v>
      </c>
      <c r="C37" s="57" t="s">
        <v>586</v>
      </c>
      <c r="D37" s="30" t="s">
        <v>665</v>
      </c>
      <c r="E37" s="2" t="s">
        <v>626</v>
      </c>
      <c r="F37" s="31" t="s">
        <v>617</v>
      </c>
      <c r="G37" s="2">
        <v>500</v>
      </c>
      <c r="H37" s="2">
        <v>2.1647521714546435E-2</v>
      </c>
      <c r="I37" s="2">
        <v>0</v>
      </c>
      <c r="J37" s="2">
        <v>0</v>
      </c>
      <c r="K37" s="2">
        <v>1.974431426164499E-4</v>
      </c>
      <c r="L37" s="2">
        <v>5.9714535100958973E-6</v>
      </c>
      <c r="M37" s="2">
        <v>5.763010850446172E-6</v>
      </c>
      <c r="N37" s="2">
        <v>3.4831945585718537E-5</v>
      </c>
      <c r="O37" s="2">
        <v>3.3311068316558884E-4</v>
      </c>
      <c r="P37" s="32">
        <f t="shared" ref="P37:W52" si="2">$G37*H37</f>
        <v>10.823760857273218</v>
      </c>
      <c r="Q37" s="32">
        <f t="shared" si="2"/>
        <v>0</v>
      </c>
      <c r="R37" s="32">
        <f t="shared" si="2"/>
        <v>0</v>
      </c>
      <c r="S37" s="32">
        <f t="shared" si="2"/>
        <v>9.8721571308224954E-2</v>
      </c>
      <c r="T37" s="32">
        <f t="shared" si="2"/>
        <v>2.9857267550479488E-3</v>
      </c>
      <c r="U37" s="32">
        <f t="shared" si="2"/>
        <v>2.8815054252230858E-3</v>
      </c>
      <c r="V37" s="32">
        <f t="shared" si="2"/>
        <v>1.741597279285927E-2</v>
      </c>
      <c r="W37" s="34">
        <f t="shared" si="2"/>
        <v>0.16655534158279442</v>
      </c>
    </row>
    <row r="38" spans="1:26" x14ac:dyDescent="0.25">
      <c r="A38" s="54">
        <v>2275050011</v>
      </c>
      <c r="B38" s="55" t="s">
        <v>585</v>
      </c>
      <c r="C38" s="57" t="s">
        <v>586</v>
      </c>
      <c r="D38" s="30" t="s">
        <v>637</v>
      </c>
      <c r="E38" s="2" t="s">
        <v>626</v>
      </c>
      <c r="F38" s="31" t="s">
        <v>610</v>
      </c>
      <c r="G38" s="2">
        <v>100</v>
      </c>
      <c r="H38" s="2">
        <v>2.1647521714546435E-2</v>
      </c>
      <c r="I38" s="2">
        <v>0</v>
      </c>
      <c r="J38" s="2">
        <v>0</v>
      </c>
      <c r="K38" s="2">
        <v>1.974431426164499E-4</v>
      </c>
      <c r="L38" s="2">
        <v>5.9714535100958973E-6</v>
      </c>
      <c r="M38" s="2">
        <v>5.763010850446172E-6</v>
      </c>
      <c r="N38" s="2">
        <v>3.4831945585718537E-5</v>
      </c>
      <c r="O38" s="2">
        <v>3.3311068316558884E-4</v>
      </c>
      <c r="P38" s="32">
        <f t="shared" si="2"/>
        <v>2.1647521714546434</v>
      </c>
      <c r="Q38" s="32">
        <f t="shared" si="2"/>
        <v>0</v>
      </c>
      <c r="R38" s="32">
        <f t="shared" si="2"/>
        <v>0</v>
      </c>
      <c r="S38" s="32">
        <f t="shared" si="2"/>
        <v>1.9744314261644989E-2</v>
      </c>
      <c r="T38" s="32">
        <f t="shared" si="2"/>
        <v>5.9714535100958976E-4</v>
      </c>
      <c r="U38" s="32">
        <f t="shared" si="2"/>
        <v>5.7630108504461717E-4</v>
      </c>
      <c r="V38" s="32">
        <f t="shared" si="2"/>
        <v>3.4831945585718539E-3</v>
      </c>
      <c r="W38" s="34">
        <f t="shared" si="2"/>
        <v>3.3311068316558883E-2</v>
      </c>
    </row>
    <row r="39" spans="1:26" x14ac:dyDescent="0.25">
      <c r="A39" s="54">
        <v>2275050011</v>
      </c>
      <c r="B39" s="55" t="s">
        <v>585</v>
      </c>
      <c r="C39" s="57" t="s">
        <v>586</v>
      </c>
      <c r="D39" s="30" t="s">
        <v>675</v>
      </c>
      <c r="E39" s="2" t="s">
        <v>626</v>
      </c>
      <c r="F39" s="31" t="s">
        <v>669</v>
      </c>
      <c r="G39" s="2">
        <v>100</v>
      </c>
      <c r="H39" s="2">
        <v>2.1647521714546435E-2</v>
      </c>
      <c r="I39" s="2">
        <v>0</v>
      </c>
      <c r="J39" s="2">
        <v>0</v>
      </c>
      <c r="K39" s="2">
        <v>1.974431426164499E-4</v>
      </c>
      <c r="L39" s="2">
        <v>5.9714535100958973E-6</v>
      </c>
      <c r="M39" s="2">
        <v>5.763010850446172E-6</v>
      </c>
      <c r="N39" s="2">
        <v>3.4831945585718537E-5</v>
      </c>
      <c r="O39" s="2">
        <v>3.3311068316558884E-4</v>
      </c>
      <c r="P39" s="32">
        <f t="shared" si="2"/>
        <v>2.1647521714546434</v>
      </c>
      <c r="Q39" s="32">
        <f t="shared" si="2"/>
        <v>0</v>
      </c>
      <c r="R39" s="32">
        <f t="shared" si="2"/>
        <v>0</v>
      </c>
      <c r="S39" s="32">
        <f t="shared" si="2"/>
        <v>1.9744314261644989E-2</v>
      </c>
      <c r="T39" s="32">
        <f t="shared" si="2"/>
        <v>5.9714535100958976E-4</v>
      </c>
      <c r="U39" s="32">
        <f t="shared" si="2"/>
        <v>5.7630108504461717E-4</v>
      </c>
      <c r="V39" s="32">
        <f t="shared" si="2"/>
        <v>3.4831945585718539E-3</v>
      </c>
      <c r="W39" s="34">
        <f t="shared" si="2"/>
        <v>3.3311068316558883E-2</v>
      </c>
    </row>
    <row r="40" spans="1:26" x14ac:dyDescent="0.25">
      <c r="A40" s="54">
        <v>2275050011</v>
      </c>
      <c r="B40" s="55" t="s">
        <v>585</v>
      </c>
      <c r="C40" s="57" t="s">
        <v>586</v>
      </c>
      <c r="D40" s="30" t="s">
        <v>631</v>
      </c>
      <c r="E40" s="2" t="s">
        <v>626</v>
      </c>
      <c r="F40" s="31" t="s">
        <v>608</v>
      </c>
      <c r="G40" s="2">
        <v>100</v>
      </c>
      <c r="H40" s="2">
        <v>2.1647521714546435E-2</v>
      </c>
      <c r="I40" s="2">
        <v>0</v>
      </c>
      <c r="J40" s="2">
        <v>0</v>
      </c>
      <c r="K40" s="2">
        <v>1.974431426164499E-4</v>
      </c>
      <c r="L40" s="2">
        <v>5.9714535100958973E-6</v>
      </c>
      <c r="M40" s="2">
        <v>5.763010850446172E-6</v>
      </c>
      <c r="N40" s="2">
        <v>3.4831945585718537E-5</v>
      </c>
      <c r="O40" s="2">
        <v>3.3311068316558884E-4</v>
      </c>
      <c r="P40" s="32">
        <f t="shared" si="2"/>
        <v>2.1647521714546434</v>
      </c>
      <c r="Q40" s="32">
        <f t="shared" si="2"/>
        <v>0</v>
      </c>
      <c r="R40" s="32">
        <f t="shared" si="2"/>
        <v>0</v>
      </c>
      <c r="S40" s="32">
        <f t="shared" si="2"/>
        <v>1.9744314261644989E-2</v>
      </c>
      <c r="T40" s="32">
        <f t="shared" si="2"/>
        <v>5.9714535100958976E-4</v>
      </c>
      <c r="U40" s="32">
        <f t="shared" si="2"/>
        <v>5.7630108504461717E-4</v>
      </c>
      <c r="V40" s="32">
        <f t="shared" si="2"/>
        <v>3.4831945585718539E-3</v>
      </c>
      <c r="W40" s="34">
        <f t="shared" si="2"/>
        <v>3.3311068316558883E-2</v>
      </c>
    </row>
    <row r="41" spans="1:26" x14ac:dyDescent="0.25">
      <c r="A41" s="54">
        <v>2275050011</v>
      </c>
      <c r="B41" s="55" t="s">
        <v>585</v>
      </c>
      <c r="C41" s="57" t="s">
        <v>586</v>
      </c>
      <c r="D41" s="30" t="s">
        <v>647</v>
      </c>
      <c r="E41" s="2" t="s">
        <v>626</v>
      </c>
      <c r="F41" s="31" t="s">
        <v>612</v>
      </c>
      <c r="G41" s="2">
        <v>40</v>
      </c>
      <c r="H41" s="2">
        <v>2.1647521714546435E-2</v>
      </c>
      <c r="I41" s="2">
        <v>0</v>
      </c>
      <c r="J41" s="2">
        <v>0</v>
      </c>
      <c r="K41" s="2">
        <v>1.974431426164499E-4</v>
      </c>
      <c r="L41" s="2">
        <v>5.9714535100958973E-6</v>
      </c>
      <c r="M41" s="2">
        <v>5.763010850446172E-6</v>
      </c>
      <c r="N41" s="2">
        <v>3.4831945585718537E-5</v>
      </c>
      <c r="O41" s="2">
        <v>3.3311068316558884E-4</v>
      </c>
      <c r="P41" s="32">
        <f t="shared" si="2"/>
        <v>0.86590086858185744</v>
      </c>
      <c r="Q41" s="32">
        <f t="shared" si="2"/>
        <v>0</v>
      </c>
      <c r="R41" s="32">
        <f t="shared" si="2"/>
        <v>0</v>
      </c>
      <c r="S41" s="32">
        <f t="shared" si="2"/>
        <v>7.8977257046579964E-3</v>
      </c>
      <c r="T41" s="32">
        <f t="shared" si="2"/>
        <v>2.3885814040383591E-4</v>
      </c>
      <c r="U41" s="32">
        <f t="shared" si="2"/>
        <v>2.3052043401784687E-4</v>
      </c>
      <c r="V41" s="32">
        <f t="shared" si="2"/>
        <v>1.3932778234287415E-3</v>
      </c>
      <c r="W41" s="34">
        <f t="shared" si="2"/>
        <v>1.3324427326623554E-2</v>
      </c>
    </row>
    <row r="42" spans="1:26" x14ac:dyDescent="0.25">
      <c r="A42" s="54">
        <v>2275050011</v>
      </c>
      <c r="B42" s="55" t="s">
        <v>585</v>
      </c>
      <c r="C42" s="57" t="s">
        <v>586</v>
      </c>
      <c r="D42" s="30" t="s">
        <v>676</v>
      </c>
      <c r="E42" s="2" t="s">
        <v>626</v>
      </c>
      <c r="F42" s="31" t="s">
        <v>669</v>
      </c>
      <c r="G42" s="2">
        <v>300</v>
      </c>
      <c r="H42" s="2">
        <v>2.1647521714546435E-2</v>
      </c>
      <c r="I42" s="2">
        <v>0</v>
      </c>
      <c r="J42" s="2">
        <v>0</v>
      </c>
      <c r="K42" s="2">
        <v>1.974431426164499E-4</v>
      </c>
      <c r="L42" s="2">
        <v>5.9714535100958973E-6</v>
      </c>
      <c r="M42" s="2">
        <v>5.763010850446172E-6</v>
      </c>
      <c r="N42" s="2">
        <v>3.4831945585718537E-5</v>
      </c>
      <c r="O42" s="2">
        <v>3.3311068316558884E-4</v>
      </c>
      <c r="P42" s="32">
        <f t="shared" si="2"/>
        <v>6.494256514363931</v>
      </c>
      <c r="Q42" s="32">
        <f t="shared" si="2"/>
        <v>0</v>
      </c>
      <c r="R42" s="32">
        <f t="shared" si="2"/>
        <v>0</v>
      </c>
      <c r="S42" s="32">
        <f t="shared" si="2"/>
        <v>5.9232942784934968E-2</v>
      </c>
      <c r="T42" s="32">
        <f t="shared" si="2"/>
        <v>1.7914360530287693E-3</v>
      </c>
      <c r="U42" s="32">
        <f t="shared" si="2"/>
        <v>1.7289032551338515E-3</v>
      </c>
      <c r="V42" s="32">
        <f t="shared" si="2"/>
        <v>1.0449583675715562E-2</v>
      </c>
      <c r="W42" s="34">
        <f t="shared" si="2"/>
        <v>9.9933204949676654E-2</v>
      </c>
    </row>
    <row r="43" spans="1:26" x14ac:dyDescent="0.25">
      <c r="A43" s="54">
        <v>2275050011</v>
      </c>
      <c r="B43" s="55" t="s">
        <v>585</v>
      </c>
      <c r="C43" s="57" t="s">
        <v>586</v>
      </c>
      <c r="D43" s="30" t="s">
        <v>666</v>
      </c>
      <c r="E43" s="2" t="s">
        <v>626</v>
      </c>
      <c r="F43" s="31" t="s">
        <v>617</v>
      </c>
      <c r="G43" s="2">
        <v>100</v>
      </c>
      <c r="H43" s="2">
        <v>2.1647521714546435E-2</v>
      </c>
      <c r="I43" s="2">
        <v>0</v>
      </c>
      <c r="J43" s="2">
        <v>0</v>
      </c>
      <c r="K43" s="2">
        <v>1.974431426164499E-4</v>
      </c>
      <c r="L43" s="2">
        <v>5.9714535100958973E-6</v>
      </c>
      <c r="M43" s="2">
        <v>5.763010850446172E-6</v>
      </c>
      <c r="N43" s="2">
        <v>3.4831945585718537E-5</v>
      </c>
      <c r="O43" s="2">
        <v>3.3311068316558884E-4</v>
      </c>
      <c r="P43" s="32">
        <f t="shared" si="2"/>
        <v>2.1647521714546434</v>
      </c>
      <c r="Q43" s="32">
        <f t="shared" si="2"/>
        <v>0</v>
      </c>
      <c r="R43" s="32">
        <f t="shared" si="2"/>
        <v>0</v>
      </c>
      <c r="S43" s="32">
        <f t="shared" si="2"/>
        <v>1.9744314261644989E-2</v>
      </c>
      <c r="T43" s="32">
        <f t="shared" si="2"/>
        <v>5.9714535100958976E-4</v>
      </c>
      <c r="U43" s="32">
        <f t="shared" si="2"/>
        <v>5.7630108504461717E-4</v>
      </c>
      <c r="V43" s="32">
        <f t="shared" si="2"/>
        <v>3.4831945585718539E-3</v>
      </c>
      <c r="W43" s="34">
        <f t="shared" si="2"/>
        <v>3.3311068316558883E-2</v>
      </c>
    </row>
    <row r="44" spans="1:26" x14ac:dyDescent="0.25">
      <c r="A44" s="54">
        <v>2275050011</v>
      </c>
      <c r="B44" s="55" t="s">
        <v>585</v>
      </c>
      <c r="C44" s="57" t="s">
        <v>586</v>
      </c>
      <c r="D44" s="30" t="s">
        <v>667</v>
      </c>
      <c r="E44" s="2" t="s">
        <v>626</v>
      </c>
      <c r="F44" s="31" t="s">
        <v>617</v>
      </c>
      <c r="G44" s="2">
        <v>200</v>
      </c>
      <c r="H44" s="2">
        <v>2.1647521714546435E-2</v>
      </c>
      <c r="I44" s="2">
        <v>0</v>
      </c>
      <c r="J44" s="2">
        <v>0</v>
      </c>
      <c r="K44" s="2">
        <v>1.974431426164499E-4</v>
      </c>
      <c r="L44" s="2">
        <v>5.9714535100958973E-6</v>
      </c>
      <c r="M44" s="2">
        <v>5.763010850446172E-6</v>
      </c>
      <c r="N44" s="2">
        <v>3.4831945585718537E-5</v>
      </c>
      <c r="O44" s="2">
        <v>3.3311068316558884E-4</v>
      </c>
      <c r="P44" s="32">
        <f t="shared" si="2"/>
        <v>4.3295043429092868</v>
      </c>
      <c r="Q44" s="32">
        <f t="shared" si="2"/>
        <v>0</v>
      </c>
      <c r="R44" s="32">
        <f t="shared" si="2"/>
        <v>0</v>
      </c>
      <c r="S44" s="32">
        <f t="shared" si="2"/>
        <v>3.9488628523289979E-2</v>
      </c>
      <c r="T44" s="32">
        <f t="shared" si="2"/>
        <v>1.1942907020191795E-3</v>
      </c>
      <c r="U44" s="32">
        <f t="shared" si="2"/>
        <v>1.1526021700892343E-3</v>
      </c>
      <c r="V44" s="32">
        <f t="shared" si="2"/>
        <v>6.9663891171437078E-3</v>
      </c>
      <c r="W44" s="34">
        <f t="shared" si="2"/>
        <v>6.6622136633117765E-2</v>
      </c>
    </row>
    <row r="45" spans="1:26" x14ac:dyDescent="0.25">
      <c r="A45" s="54">
        <v>2275050011</v>
      </c>
      <c r="B45" s="55" t="s">
        <v>585</v>
      </c>
      <c r="C45" s="57" t="s">
        <v>586</v>
      </c>
      <c r="D45" s="30" t="s">
        <v>629</v>
      </c>
      <c r="E45" s="2" t="s">
        <v>626</v>
      </c>
      <c r="F45" s="31" t="s">
        <v>607</v>
      </c>
      <c r="G45" s="2">
        <v>0</v>
      </c>
      <c r="H45" s="2">
        <v>2.1647521714546435E-2</v>
      </c>
      <c r="I45" s="2">
        <v>0</v>
      </c>
      <c r="J45" s="2">
        <v>0</v>
      </c>
      <c r="K45" s="2">
        <v>1.974431426164499E-4</v>
      </c>
      <c r="L45" s="2">
        <v>5.9714535100958973E-6</v>
      </c>
      <c r="M45" s="2">
        <v>5.763010850446172E-6</v>
      </c>
      <c r="N45" s="2">
        <v>3.4831945585718537E-5</v>
      </c>
      <c r="O45" s="2">
        <v>3.3311068316558884E-4</v>
      </c>
      <c r="P45" s="32">
        <f t="shared" si="2"/>
        <v>0</v>
      </c>
      <c r="Q45" s="32">
        <f t="shared" si="2"/>
        <v>0</v>
      </c>
      <c r="R45" s="32">
        <f t="shared" si="2"/>
        <v>0</v>
      </c>
      <c r="S45" s="32">
        <f t="shared" si="2"/>
        <v>0</v>
      </c>
      <c r="T45" s="32">
        <f t="shared" si="2"/>
        <v>0</v>
      </c>
      <c r="U45" s="32">
        <f t="shared" si="2"/>
        <v>0</v>
      </c>
      <c r="V45" s="32">
        <f t="shared" si="2"/>
        <v>0</v>
      </c>
      <c r="W45" s="34">
        <f t="shared" si="2"/>
        <v>0</v>
      </c>
    </row>
    <row r="46" spans="1:26" x14ac:dyDescent="0.25">
      <c r="A46" s="54">
        <v>2275050011</v>
      </c>
      <c r="B46" s="55" t="s">
        <v>585</v>
      </c>
      <c r="C46" s="57" t="s">
        <v>586</v>
      </c>
      <c r="D46" s="30" t="s">
        <v>658</v>
      </c>
      <c r="E46" s="2" t="s">
        <v>626</v>
      </c>
      <c r="F46" s="31" t="s">
        <v>615</v>
      </c>
      <c r="G46" s="2">
        <v>5</v>
      </c>
      <c r="H46" s="2">
        <v>2.1647521714546435E-2</v>
      </c>
      <c r="I46" s="2">
        <v>0</v>
      </c>
      <c r="J46" s="2">
        <v>0</v>
      </c>
      <c r="K46" s="35">
        <v>1.974431426164499E-4</v>
      </c>
      <c r="L46" s="2">
        <v>5.9714535100958973E-6</v>
      </c>
      <c r="M46" s="2">
        <v>5.763010850446172E-6</v>
      </c>
      <c r="N46" s="2">
        <v>3.4831945585718537E-5</v>
      </c>
      <c r="O46" s="2">
        <v>3.3311068316558884E-4</v>
      </c>
      <c r="P46" s="32">
        <f t="shared" si="2"/>
        <v>0.10823760857273218</v>
      </c>
      <c r="Q46" s="32">
        <f t="shared" si="2"/>
        <v>0</v>
      </c>
      <c r="R46" s="32">
        <f t="shared" si="2"/>
        <v>0</v>
      </c>
      <c r="S46" s="32">
        <f t="shared" si="2"/>
        <v>9.8721571308224955E-4</v>
      </c>
      <c r="T46" s="32">
        <f t="shared" si="2"/>
        <v>2.9857267550479488E-5</v>
      </c>
      <c r="U46" s="32">
        <f t="shared" si="2"/>
        <v>2.8815054252230859E-5</v>
      </c>
      <c r="V46" s="32">
        <f t="shared" si="2"/>
        <v>1.7415972792859269E-4</v>
      </c>
      <c r="W46" s="34">
        <f t="shared" si="2"/>
        <v>1.6655534158279443E-3</v>
      </c>
      <c r="X46" s="36"/>
      <c r="Y46" s="37"/>
      <c r="Z46" s="38" t="s">
        <v>794</v>
      </c>
    </row>
    <row r="47" spans="1:26" x14ac:dyDescent="0.25">
      <c r="A47" s="54">
        <v>2275050011</v>
      </c>
      <c r="B47" s="55" t="s">
        <v>585</v>
      </c>
      <c r="C47" s="57" t="s">
        <v>586</v>
      </c>
      <c r="D47" s="30" t="s">
        <v>658</v>
      </c>
      <c r="E47" s="2" t="s">
        <v>626</v>
      </c>
      <c r="F47" s="31" t="s">
        <v>615</v>
      </c>
      <c r="G47" s="2">
        <v>5</v>
      </c>
      <c r="H47" s="2">
        <v>1.8601555841793399E-3</v>
      </c>
      <c r="I47" s="2"/>
      <c r="J47" s="2"/>
      <c r="K47" s="39">
        <v>4.3344457050549002E-5</v>
      </c>
      <c r="L47" s="2">
        <v>0</v>
      </c>
      <c r="M47" s="40"/>
      <c r="N47" s="2">
        <v>2.5579310339708345E-5</v>
      </c>
      <c r="O47" s="2">
        <v>4.3384506225097361E-4</v>
      </c>
      <c r="P47" s="32">
        <f t="shared" si="2"/>
        <v>9.3007779208966988E-3</v>
      </c>
      <c r="Q47" s="32">
        <f t="shared" si="2"/>
        <v>0</v>
      </c>
      <c r="R47" s="32">
        <f t="shared" si="2"/>
        <v>0</v>
      </c>
      <c r="S47" s="32">
        <f t="shared" si="2"/>
        <v>2.1672228525274501E-4</v>
      </c>
      <c r="T47" s="32">
        <f t="shared" si="2"/>
        <v>0</v>
      </c>
      <c r="U47" s="32">
        <f t="shared" si="2"/>
        <v>0</v>
      </c>
      <c r="V47" s="32">
        <f t="shared" si="2"/>
        <v>1.2789655169854173E-4</v>
      </c>
      <c r="W47" s="34">
        <f t="shared" si="2"/>
        <v>2.1692253112548681E-3</v>
      </c>
      <c r="X47" s="36"/>
      <c r="Y47" s="37"/>
      <c r="Z47" s="38" t="s">
        <v>795</v>
      </c>
    </row>
    <row r="48" spans="1:26" x14ac:dyDescent="0.25">
      <c r="A48" s="54">
        <v>2275050011</v>
      </c>
      <c r="B48" s="55" t="s">
        <v>585</v>
      </c>
      <c r="C48" s="57" t="s">
        <v>586</v>
      </c>
      <c r="D48" s="30" t="s">
        <v>668</v>
      </c>
      <c r="E48" s="2" t="s">
        <v>626</v>
      </c>
      <c r="F48" s="31" t="s">
        <v>617</v>
      </c>
      <c r="G48" s="2">
        <v>30</v>
      </c>
      <c r="H48" s="2">
        <v>2.1647521714546435E-2</v>
      </c>
      <c r="I48" s="2">
        <v>0</v>
      </c>
      <c r="J48" s="2">
        <v>0</v>
      </c>
      <c r="K48" s="2">
        <v>1.974431426164499E-4</v>
      </c>
      <c r="L48" s="2">
        <v>5.9714535100958973E-6</v>
      </c>
      <c r="M48" s="2">
        <v>5.763010850446172E-6</v>
      </c>
      <c r="N48" s="2">
        <v>3.4831945585718537E-5</v>
      </c>
      <c r="O48" s="2">
        <v>3.3311068316558884E-4</v>
      </c>
      <c r="P48" s="32">
        <f t="shared" si="2"/>
        <v>0.64942565143639308</v>
      </c>
      <c r="Q48" s="32">
        <f t="shared" si="2"/>
        <v>0</v>
      </c>
      <c r="R48" s="32">
        <f t="shared" si="2"/>
        <v>0</v>
      </c>
      <c r="S48" s="32">
        <f t="shared" si="2"/>
        <v>5.9232942784934973E-3</v>
      </c>
      <c r="T48" s="32">
        <f t="shared" si="2"/>
        <v>1.7914360530287693E-4</v>
      </c>
      <c r="U48" s="32">
        <f t="shared" si="2"/>
        <v>1.7289032551338516E-4</v>
      </c>
      <c r="V48" s="32">
        <f t="shared" si="2"/>
        <v>1.044958367571556E-3</v>
      </c>
      <c r="W48" s="34">
        <f t="shared" si="2"/>
        <v>9.9933204949676658E-3</v>
      </c>
    </row>
    <row r="49" spans="1:26" x14ac:dyDescent="0.25">
      <c r="A49" s="54">
        <v>2275050011</v>
      </c>
      <c r="B49" s="55" t="s">
        <v>585</v>
      </c>
      <c r="C49" s="57" t="s">
        <v>586</v>
      </c>
      <c r="D49" s="30" t="s">
        <v>653</v>
      </c>
      <c r="E49" s="2" t="s">
        <v>626</v>
      </c>
      <c r="F49" s="31" t="s">
        <v>614</v>
      </c>
      <c r="G49" s="2">
        <v>500</v>
      </c>
      <c r="H49" s="2">
        <v>2.1647521714546435E-2</v>
      </c>
      <c r="I49" s="2">
        <v>0</v>
      </c>
      <c r="J49" s="2">
        <v>0</v>
      </c>
      <c r="K49" s="2">
        <v>1.974431426164499E-4</v>
      </c>
      <c r="L49" s="2">
        <v>5.9714535100958973E-6</v>
      </c>
      <c r="M49" s="2">
        <v>5.763010850446172E-6</v>
      </c>
      <c r="N49" s="2">
        <v>3.4831945585718537E-5</v>
      </c>
      <c r="O49" s="2">
        <v>3.3311068316558884E-4</v>
      </c>
      <c r="P49" s="32">
        <f t="shared" si="2"/>
        <v>10.823760857273218</v>
      </c>
      <c r="Q49" s="32">
        <f t="shared" si="2"/>
        <v>0</v>
      </c>
      <c r="R49" s="32">
        <f t="shared" si="2"/>
        <v>0</v>
      </c>
      <c r="S49" s="32">
        <f t="shared" si="2"/>
        <v>9.8721571308224954E-2</v>
      </c>
      <c r="T49" s="32">
        <f t="shared" si="2"/>
        <v>2.9857267550479488E-3</v>
      </c>
      <c r="U49" s="32">
        <f t="shared" si="2"/>
        <v>2.8815054252230858E-3</v>
      </c>
      <c r="V49" s="32">
        <f t="shared" si="2"/>
        <v>1.741597279285927E-2</v>
      </c>
      <c r="W49" s="34">
        <f t="shared" si="2"/>
        <v>0.16655534158279442</v>
      </c>
    </row>
    <row r="50" spans="1:26" x14ac:dyDescent="0.25">
      <c r="A50" s="54">
        <v>2275050011</v>
      </c>
      <c r="B50" s="55" t="s">
        <v>585</v>
      </c>
      <c r="C50" s="57" t="s">
        <v>586</v>
      </c>
      <c r="D50" s="30" t="s">
        <v>627</v>
      </c>
      <c r="E50" s="2" t="s">
        <v>626</v>
      </c>
      <c r="F50" s="31" t="s">
        <v>587</v>
      </c>
      <c r="G50" s="2">
        <v>5</v>
      </c>
      <c r="H50" s="2">
        <v>2.1647521714546435E-2</v>
      </c>
      <c r="I50" s="2">
        <v>0</v>
      </c>
      <c r="J50" s="2">
        <v>0</v>
      </c>
      <c r="K50" s="2">
        <v>1.974431426164499E-4</v>
      </c>
      <c r="L50" s="2">
        <v>5.9714535100958973E-6</v>
      </c>
      <c r="M50" s="2">
        <v>5.763010850446172E-6</v>
      </c>
      <c r="N50" s="2">
        <v>3.4831945585718537E-5</v>
      </c>
      <c r="O50" s="2">
        <v>3.3311068316558884E-4</v>
      </c>
      <c r="P50" s="32">
        <f t="shared" si="2"/>
        <v>0.10823760857273218</v>
      </c>
      <c r="Q50" s="32">
        <f t="shared" si="2"/>
        <v>0</v>
      </c>
      <c r="R50" s="32">
        <f t="shared" si="2"/>
        <v>0</v>
      </c>
      <c r="S50" s="32">
        <f t="shared" si="2"/>
        <v>9.8721571308224955E-4</v>
      </c>
      <c r="T50" s="32">
        <f t="shared" si="2"/>
        <v>2.9857267550479488E-5</v>
      </c>
      <c r="U50" s="32">
        <f t="shared" si="2"/>
        <v>2.8815054252230859E-5</v>
      </c>
      <c r="V50" s="32">
        <f t="shared" si="2"/>
        <v>1.7415972792859269E-4</v>
      </c>
      <c r="W50" s="34">
        <f t="shared" si="2"/>
        <v>1.6655534158279443E-3</v>
      </c>
      <c r="Z50" s="38" t="s">
        <v>794</v>
      </c>
    </row>
    <row r="51" spans="1:26" x14ac:dyDescent="0.25">
      <c r="A51" s="54">
        <v>2275050011</v>
      </c>
      <c r="B51" s="55" t="s">
        <v>585</v>
      </c>
      <c r="C51" s="57" t="s">
        <v>586</v>
      </c>
      <c r="D51" s="30" t="s">
        <v>627</v>
      </c>
      <c r="E51" s="2" t="s">
        <v>626</v>
      </c>
      <c r="F51" s="41" t="s">
        <v>587</v>
      </c>
      <c r="G51" s="2">
        <v>5</v>
      </c>
      <c r="H51" s="2">
        <v>1.8601555841793399E-3</v>
      </c>
      <c r="I51" s="2"/>
      <c r="J51" s="2"/>
      <c r="K51" s="2">
        <v>4.3344457050549002E-5</v>
      </c>
      <c r="L51" s="2">
        <v>0</v>
      </c>
      <c r="M51" s="2"/>
      <c r="N51" s="2">
        <v>2.5579310339708345E-5</v>
      </c>
      <c r="O51" s="2">
        <v>4.3384506225097361E-4</v>
      </c>
      <c r="P51" s="32">
        <f t="shared" si="2"/>
        <v>9.3007779208966988E-3</v>
      </c>
      <c r="Q51" s="32">
        <f t="shared" si="2"/>
        <v>0</v>
      </c>
      <c r="R51" s="32">
        <f t="shared" si="2"/>
        <v>0</v>
      </c>
      <c r="S51" s="32">
        <f t="shared" si="2"/>
        <v>2.1672228525274501E-4</v>
      </c>
      <c r="T51" s="32">
        <f t="shared" si="2"/>
        <v>0</v>
      </c>
      <c r="U51" s="32">
        <f t="shared" si="2"/>
        <v>0</v>
      </c>
      <c r="V51" s="32">
        <f t="shared" si="2"/>
        <v>1.2789655169854173E-4</v>
      </c>
      <c r="W51" s="34">
        <f t="shared" si="2"/>
        <v>2.1692253112548681E-3</v>
      </c>
      <c r="Z51" s="36" t="s">
        <v>795</v>
      </c>
    </row>
    <row r="52" spans="1:26" x14ac:dyDescent="0.25">
      <c r="A52" s="54">
        <v>2275050011</v>
      </c>
      <c r="B52" s="55" t="s">
        <v>585</v>
      </c>
      <c r="C52" s="57" t="s">
        <v>586</v>
      </c>
      <c r="D52" s="30" t="s">
        <v>660</v>
      </c>
      <c r="E52" s="2" t="s">
        <v>626</v>
      </c>
      <c r="F52" s="31" t="s">
        <v>616</v>
      </c>
      <c r="G52" s="2">
        <v>300</v>
      </c>
      <c r="H52" s="2">
        <v>2.1647521714546435E-2</v>
      </c>
      <c r="I52" s="2">
        <v>0</v>
      </c>
      <c r="J52" s="2">
        <v>0</v>
      </c>
      <c r="K52" s="2">
        <v>1.974431426164499E-4</v>
      </c>
      <c r="L52" s="2">
        <v>5.9714535100958973E-6</v>
      </c>
      <c r="M52" s="2">
        <v>5.763010850446172E-6</v>
      </c>
      <c r="N52" s="2">
        <v>3.4831945585718537E-5</v>
      </c>
      <c r="O52" s="2">
        <v>3.3311068316558884E-4</v>
      </c>
      <c r="P52" s="32">
        <f t="shared" si="2"/>
        <v>6.494256514363931</v>
      </c>
      <c r="Q52" s="32">
        <f t="shared" si="2"/>
        <v>0</v>
      </c>
      <c r="R52" s="32">
        <f t="shared" si="2"/>
        <v>0</v>
      </c>
      <c r="S52" s="32">
        <f t="shared" si="2"/>
        <v>5.9232942784934968E-2</v>
      </c>
      <c r="T52" s="32">
        <f t="shared" si="2"/>
        <v>1.7914360530287693E-3</v>
      </c>
      <c r="U52" s="32">
        <f t="shared" si="2"/>
        <v>1.7289032551338515E-3</v>
      </c>
      <c r="V52" s="32">
        <f t="shared" si="2"/>
        <v>1.0449583675715562E-2</v>
      </c>
      <c r="W52" s="34">
        <f t="shared" si="2"/>
        <v>9.9933204949676654E-2</v>
      </c>
    </row>
    <row r="53" spans="1:26" x14ac:dyDescent="0.25">
      <c r="A53" s="54">
        <v>2275050011</v>
      </c>
      <c r="B53" s="55" t="s">
        <v>585</v>
      </c>
      <c r="C53" s="57" t="s">
        <v>586</v>
      </c>
      <c r="D53" s="30" t="s">
        <v>654</v>
      </c>
      <c r="E53" s="2" t="s">
        <v>626</v>
      </c>
      <c r="F53" s="31" t="s">
        <v>614</v>
      </c>
      <c r="G53" s="2">
        <v>8</v>
      </c>
      <c r="H53" s="2">
        <v>2.1647521714546435E-2</v>
      </c>
      <c r="I53" s="2">
        <v>0</v>
      </c>
      <c r="J53" s="2">
        <v>0</v>
      </c>
      <c r="K53" s="2">
        <v>1.974431426164499E-4</v>
      </c>
      <c r="L53" s="2">
        <v>5.9714535100958973E-6</v>
      </c>
      <c r="M53" s="2">
        <v>5.763010850446172E-6</v>
      </c>
      <c r="N53" s="2">
        <v>3.4831945585718537E-5</v>
      </c>
      <c r="O53" s="2">
        <v>3.3311068316558884E-4</v>
      </c>
      <c r="P53" s="32">
        <f t="shared" ref="P53:W62" si="3">$G53*H53</f>
        <v>0.17318017371637148</v>
      </c>
      <c r="Q53" s="32">
        <f t="shared" si="3"/>
        <v>0</v>
      </c>
      <c r="R53" s="32">
        <f t="shared" si="3"/>
        <v>0</v>
      </c>
      <c r="S53" s="32">
        <f t="shared" si="3"/>
        <v>1.5795451409315992E-3</v>
      </c>
      <c r="T53" s="32">
        <f t="shared" si="3"/>
        <v>4.7771628080767178E-5</v>
      </c>
      <c r="U53" s="32">
        <f t="shared" si="3"/>
        <v>4.6104086803569376E-5</v>
      </c>
      <c r="V53" s="32">
        <f t="shared" si="3"/>
        <v>2.786555646857483E-4</v>
      </c>
      <c r="W53" s="34">
        <f t="shared" si="3"/>
        <v>2.6648854653247107E-3</v>
      </c>
    </row>
    <row r="54" spans="1:26" x14ac:dyDescent="0.25">
      <c r="A54" s="54">
        <v>2275050011</v>
      </c>
      <c r="B54" s="55" t="s">
        <v>585</v>
      </c>
      <c r="C54" s="57" t="s">
        <v>586</v>
      </c>
      <c r="D54" s="30" t="s">
        <v>638</v>
      </c>
      <c r="E54" s="2" t="s">
        <v>626</v>
      </c>
      <c r="F54" s="31" t="s">
        <v>610</v>
      </c>
      <c r="G54" s="2">
        <v>6</v>
      </c>
      <c r="H54" s="2">
        <v>2.1647521714546435E-2</v>
      </c>
      <c r="I54" s="2">
        <v>0</v>
      </c>
      <c r="J54" s="2">
        <v>0</v>
      </c>
      <c r="K54" s="2">
        <v>1.974431426164499E-4</v>
      </c>
      <c r="L54" s="2">
        <v>5.9714535100958973E-6</v>
      </c>
      <c r="M54" s="2">
        <v>5.763010850446172E-6</v>
      </c>
      <c r="N54" s="2">
        <v>3.4831945585718537E-5</v>
      </c>
      <c r="O54" s="2">
        <v>3.3311068316558884E-4</v>
      </c>
      <c r="P54" s="32">
        <f t="shared" si="3"/>
        <v>0.12988513028727861</v>
      </c>
      <c r="Q54" s="32">
        <f t="shared" si="3"/>
        <v>0</v>
      </c>
      <c r="R54" s="32">
        <f t="shared" si="3"/>
        <v>0</v>
      </c>
      <c r="S54" s="32">
        <f t="shared" si="3"/>
        <v>1.1846588556986993E-3</v>
      </c>
      <c r="T54" s="32">
        <f t="shared" si="3"/>
        <v>3.582872106057538E-5</v>
      </c>
      <c r="U54" s="32">
        <f t="shared" si="3"/>
        <v>3.4578065102677033E-5</v>
      </c>
      <c r="V54" s="32">
        <f t="shared" si="3"/>
        <v>2.0899167351431122E-4</v>
      </c>
      <c r="W54" s="34">
        <f t="shared" si="3"/>
        <v>1.9986640989935328E-3</v>
      </c>
    </row>
    <row r="55" spans="1:26" x14ac:dyDescent="0.25">
      <c r="A55" s="54">
        <v>2275050011</v>
      </c>
      <c r="B55" s="55" t="s">
        <v>585</v>
      </c>
      <c r="C55" s="57" t="s">
        <v>586</v>
      </c>
      <c r="D55" s="30" t="s">
        <v>648</v>
      </c>
      <c r="E55" s="2" t="s">
        <v>626</v>
      </c>
      <c r="F55" s="31" t="s">
        <v>612</v>
      </c>
      <c r="G55" s="2">
        <f>3*4*8</f>
        <v>96</v>
      </c>
      <c r="H55" s="2">
        <v>2.1647521714546435E-2</v>
      </c>
      <c r="I55" s="2">
        <v>0</v>
      </c>
      <c r="J55" s="2">
        <v>0</v>
      </c>
      <c r="K55" s="2">
        <v>1.974431426164499E-4</v>
      </c>
      <c r="L55" s="2">
        <v>5.9714535100958973E-6</v>
      </c>
      <c r="M55" s="2">
        <v>5.763010850446172E-6</v>
      </c>
      <c r="N55" s="2">
        <v>3.4831945585718537E-5</v>
      </c>
      <c r="O55" s="2">
        <v>3.3311068316558884E-4</v>
      </c>
      <c r="P55" s="32">
        <f t="shared" si="3"/>
        <v>2.0781620845964577</v>
      </c>
      <c r="Q55" s="32">
        <f t="shared" si="3"/>
        <v>0</v>
      </c>
      <c r="R55" s="32">
        <f t="shared" si="3"/>
        <v>0</v>
      </c>
      <c r="S55" s="32">
        <f t="shared" si="3"/>
        <v>1.8954541691179189E-2</v>
      </c>
      <c r="T55" s="32">
        <f t="shared" si="3"/>
        <v>5.7325953696920609E-4</v>
      </c>
      <c r="U55" s="32">
        <f t="shared" si="3"/>
        <v>5.5324904164283254E-4</v>
      </c>
      <c r="V55" s="32">
        <f t="shared" si="3"/>
        <v>3.3438667762289796E-3</v>
      </c>
      <c r="W55" s="34">
        <f t="shared" si="3"/>
        <v>3.1978625583896525E-2</v>
      </c>
    </row>
    <row r="56" spans="1:26" x14ac:dyDescent="0.25">
      <c r="A56" s="54">
        <v>2275050011</v>
      </c>
      <c r="B56" s="55" t="s">
        <v>585</v>
      </c>
      <c r="C56" s="57" t="s">
        <v>586</v>
      </c>
      <c r="D56" s="30" t="s">
        <v>796</v>
      </c>
      <c r="E56" s="2" t="s">
        <v>626</v>
      </c>
      <c r="F56" s="2" t="s">
        <v>797</v>
      </c>
      <c r="G56" s="2">
        <v>50</v>
      </c>
      <c r="H56" s="2">
        <v>2.1647521714546435E-2</v>
      </c>
      <c r="I56" s="2">
        <v>0</v>
      </c>
      <c r="J56" s="2">
        <v>0</v>
      </c>
      <c r="K56" s="2">
        <v>1.974431426164499E-4</v>
      </c>
      <c r="L56" s="2">
        <v>5.9714535100958973E-6</v>
      </c>
      <c r="M56" s="2">
        <v>5.763010850446172E-6</v>
      </c>
      <c r="N56" s="2">
        <v>3.4831945585718537E-5</v>
      </c>
      <c r="O56" s="2">
        <v>3.3311068316558884E-4</v>
      </c>
      <c r="P56" s="32">
        <f t="shared" si="3"/>
        <v>1.0823760857273217</v>
      </c>
      <c r="Q56" s="32">
        <f t="shared" si="3"/>
        <v>0</v>
      </c>
      <c r="R56" s="32">
        <f t="shared" si="3"/>
        <v>0</v>
      </c>
      <c r="S56" s="32">
        <f t="shared" si="3"/>
        <v>9.8721571308224947E-3</v>
      </c>
      <c r="T56" s="32">
        <f t="shared" si="3"/>
        <v>2.9857267550479488E-4</v>
      </c>
      <c r="U56" s="32">
        <f t="shared" si="3"/>
        <v>2.8815054252230858E-4</v>
      </c>
      <c r="V56" s="32">
        <f t="shared" si="3"/>
        <v>1.741597279285927E-3</v>
      </c>
      <c r="W56" s="34">
        <f t="shared" si="3"/>
        <v>1.6655534158279441E-2</v>
      </c>
    </row>
    <row r="57" spans="1:26" x14ac:dyDescent="0.25">
      <c r="A57" s="54">
        <v>2275050011</v>
      </c>
      <c r="B57" s="55" t="s">
        <v>585</v>
      </c>
      <c r="C57" s="57" t="s">
        <v>586</v>
      </c>
      <c r="D57" s="30" t="s">
        <v>649</v>
      </c>
      <c r="E57" s="2" t="s">
        <v>626</v>
      </c>
      <c r="F57" s="31" t="s">
        <v>612</v>
      </c>
      <c r="G57" s="2">
        <v>400</v>
      </c>
      <c r="H57" s="2">
        <v>2.1647521714546435E-2</v>
      </c>
      <c r="I57" s="2">
        <v>0</v>
      </c>
      <c r="J57" s="2">
        <v>0</v>
      </c>
      <c r="K57" s="2">
        <v>1.974431426164499E-4</v>
      </c>
      <c r="L57" s="2">
        <v>5.9714535100958973E-6</v>
      </c>
      <c r="M57" s="2">
        <v>5.763010850446172E-6</v>
      </c>
      <c r="N57" s="2">
        <v>3.4831945585718537E-5</v>
      </c>
      <c r="O57" s="2">
        <v>3.3311068316558884E-4</v>
      </c>
      <c r="P57" s="32">
        <f t="shared" si="3"/>
        <v>8.6590086858185735</v>
      </c>
      <c r="Q57" s="32">
        <f t="shared" si="3"/>
        <v>0</v>
      </c>
      <c r="R57" s="32">
        <f t="shared" si="3"/>
        <v>0</v>
      </c>
      <c r="S57" s="32">
        <f t="shared" si="3"/>
        <v>7.8977257046579957E-2</v>
      </c>
      <c r="T57" s="32">
        <f t="shared" si="3"/>
        <v>2.3885814040383591E-3</v>
      </c>
      <c r="U57" s="32">
        <f t="shared" si="3"/>
        <v>2.3052043401784687E-3</v>
      </c>
      <c r="V57" s="32">
        <f t="shared" si="3"/>
        <v>1.3932778234287416E-2</v>
      </c>
      <c r="W57" s="34">
        <f t="shared" si="3"/>
        <v>0.13324427326623553</v>
      </c>
    </row>
    <row r="58" spans="1:26" x14ac:dyDescent="0.25">
      <c r="A58" s="54">
        <v>2275050011</v>
      </c>
      <c r="B58" s="55" t="s">
        <v>585</v>
      </c>
      <c r="C58" s="57" t="s">
        <v>586</v>
      </c>
      <c r="D58" s="30" t="s">
        <v>632</v>
      </c>
      <c r="E58" s="2" t="s">
        <v>626</v>
      </c>
      <c r="F58" s="31" t="s">
        <v>608</v>
      </c>
      <c r="G58" s="2">
        <v>1500</v>
      </c>
      <c r="H58" s="2">
        <v>2.1647521714546435E-2</v>
      </c>
      <c r="I58" s="2">
        <v>0</v>
      </c>
      <c r="J58" s="2">
        <v>0</v>
      </c>
      <c r="K58" s="2">
        <v>1.974431426164499E-4</v>
      </c>
      <c r="L58" s="2">
        <v>5.9714535100958973E-6</v>
      </c>
      <c r="M58" s="2">
        <v>5.763010850446172E-6</v>
      </c>
      <c r="N58" s="2">
        <v>3.4831945585718537E-5</v>
      </c>
      <c r="O58" s="2">
        <v>3.3311068316558884E-4</v>
      </c>
      <c r="P58" s="32">
        <f t="shared" si="3"/>
        <v>32.47128257181965</v>
      </c>
      <c r="Q58" s="32">
        <f t="shared" si="3"/>
        <v>0</v>
      </c>
      <c r="R58" s="32">
        <f t="shared" si="3"/>
        <v>0</v>
      </c>
      <c r="S58" s="32">
        <f t="shared" si="3"/>
        <v>0.29616471392467486</v>
      </c>
      <c r="T58" s="32">
        <f t="shared" si="3"/>
        <v>8.9571802651438465E-3</v>
      </c>
      <c r="U58" s="32">
        <f t="shared" si="3"/>
        <v>8.6445162756692579E-3</v>
      </c>
      <c r="V58" s="32">
        <f t="shared" si="3"/>
        <v>5.2247918378577805E-2</v>
      </c>
      <c r="W58" s="34">
        <f t="shared" si="3"/>
        <v>0.49966602474838323</v>
      </c>
    </row>
    <row r="59" spans="1:26" x14ac:dyDescent="0.25">
      <c r="A59" s="54">
        <v>2275050011</v>
      </c>
      <c r="B59" s="55" t="s">
        <v>585</v>
      </c>
      <c r="C59" s="57" t="s">
        <v>586</v>
      </c>
      <c r="D59" s="30" t="s">
        <v>677</v>
      </c>
      <c r="E59" s="2" t="s">
        <v>626</v>
      </c>
      <c r="F59" s="31" t="s">
        <v>669</v>
      </c>
      <c r="G59" s="2">
        <v>100</v>
      </c>
      <c r="H59" s="2">
        <v>2.1647521714546435E-2</v>
      </c>
      <c r="I59" s="2">
        <v>0</v>
      </c>
      <c r="J59" s="2">
        <v>0</v>
      </c>
      <c r="K59" s="2">
        <v>1.974431426164499E-4</v>
      </c>
      <c r="L59" s="2">
        <v>5.9714535100958973E-6</v>
      </c>
      <c r="M59" s="2">
        <v>5.763010850446172E-6</v>
      </c>
      <c r="N59" s="2">
        <v>3.4831945585718537E-5</v>
      </c>
      <c r="O59" s="2">
        <v>3.3311068316558884E-4</v>
      </c>
      <c r="P59" s="32">
        <f t="shared" si="3"/>
        <v>2.1647521714546434</v>
      </c>
      <c r="Q59" s="32">
        <f t="shared" si="3"/>
        <v>0</v>
      </c>
      <c r="R59" s="32">
        <f t="shared" si="3"/>
        <v>0</v>
      </c>
      <c r="S59" s="32">
        <f t="shared" si="3"/>
        <v>1.9744314261644989E-2</v>
      </c>
      <c r="T59" s="32">
        <f t="shared" si="3"/>
        <v>5.9714535100958976E-4</v>
      </c>
      <c r="U59" s="32">
        <f t="shared" si="3"/>
        <v>5.7630108504461717E-4</v>
      </c>
      <c r="V59" s="32">
        <f t="shared" si="3"/>
        <v>3.4831945585718539E-3</v>
      </c>
      <c r="W59" s="34">
        <f t="shared" si="3"/>
        <v>3.3311068316558883E-2</v>
      </c>
    </row>
    <row r="60" spans="1:26" x14ac:dyDescent="0.25">
      <c r="A60" s="54">
        <v>2275050011</v>
      </c>
      <c r="B60" s="55" t="s">
        <v>585</v>
      </c>
      <c r="C60" s="57" t="s">
        <v>586</v>
      </c>
      <c r="D60" s="30" t="s">
        <v>650</v>
      </c>
      <c r="E60" s="2" t="s">
        <v>626</v>
      </c>
      <c r="F60" s="31" t="s">
        <v>612</v>
      </c>
      <c r="G60" s="2">
        <v>30</v>
      </c>
      <c r="H60" s="2">
        <v>2.1647521714546435E-2</v>
      </c>
      <c r="I60" s="2">
        <v>0</v>
      </c>
      <c r="J60" s="2">
        <v>0</v>
      </c>
      <c r="K60" s="2">
        <v>1.974431426164499E-4</v>
      </c>
      <c r="L60" s="2">
        <v>5.9714535100958973E-6</v>
      </c>
      <c r="M60" s="2">
        <v>5.763010850446172E-6</v>
      </c>
      <c r="N60" s="2">
        <v>3.4831945585718537E-5</v>
      </c>
      <c r="O60" s="2">
        <v>3.3311068316558884E-4</v>
      </c>
      <c r="P60" s="32">
        <f t="shared" si="3"/>
        <v>0.64942565143639308</v>
      </c>
      <c r="Q60" s="32">
        <f t="shared" si="3"/>
        <v>0</v>
      </c>
      <c r="R60" s="32">
        <f t="shared" si="3"/>
        <v>0</v>
      </c>
      <c r="S60" s="32">
        <f t="shared" si="3"/>
        <v>5.9232942784934973E-3</v>
      </c>
      <c r="T60" s="32">
        <f t="shared" si="3"/>
        <v>1.7914360530287693E-4</v>
      </c>
      <c r="U60" s="32">
        <f t="shared" si="3"/>
        <v>1.7289032551338516E-4</v>
      </c>
      <c r="V60" s="32">
        <f t="shared" si="3"/>
        <v>1.044958367571556E-3</v>
      </c>
      <c r="W60" s="34">
        <f t="shared" si="3"/>
        <v>9.9933204949676658E-3</v>
      </c>
    </row>
    <row r="61" spans="1:26" x14ac:dyDescent="0.25">
      <c r="A61" s="54">
        <v>2275050011</v>
      </c>
      <c r="B61" s="55" t="s">
        <v>585</v>
      </c>
      <c r="C61" s="57" t="s">
        <v>586</v>
      </c>
      <c r="D61" s="30" t="s">
        <v>639</v>
      </c>
      <c r="E61" s="2" t="s">
        <v>626</v>
      </c>
      <c r="F61" s="31" t="s">
        <v>610</v>
      </c>
      <c r="G61" s="2">
        <v>50</v>
      </c>
      <c r="H61" s="2">
        <v>2.1647521714546435E-2</v>
      </c>
      <c r="I61" s="2">
        <v>0</v>
      </c>
      <c r="J61" s="2">
        <v>0</v>
      </c>
      <c r="K61" s="2">
        <v>1.974431426164499E-4</v>
      </c>
      <c r="L61" s="2">
        <v>5.9714535100958973E-6</v>
      </c>
      <c r="M61" s="2">
        <v>5.763010850446172E-6</v>
      </c>
      <c r="N61" s="2">
        <v>3.4831945585718537E-5</v>
      </c>
      <c r="O61" s="2">
        <v>3.3311068316558884E-4</v>
      </c>
      <c r="P61" s="32">
        <f t="shared" si="3"/>
        <v>1.0823760857273217</v>
      </c>
      <c r="Q61" s="32">
        <f t="shared" si="3"/>
        <v>0</v>
      </c>
      <c r="R61" s="32">
        <f t="shared" si="3"/>
        <v>0</v>
      </c>
      <c r="S61" s="32">
        <f t="shared" si="3"/>
        <v>9.8721571308224947E-3</v>
      </c>
      <c r="T61" s="32">
        <f t="shared" si="3"/>
        <v>2.9857267550479488E-4</v>
      </c>
      <c r="U61" s="32">
        <f t="shared" si="3"/>
        <v>2.8815054252230858E-4</v>
      </c>
      <c r="V61" s="32">
        <f t="shared" si="3"/>
        <v>1.741597279285927E-3</v>
      </c>
      <c r="W61" s="34">
        <f t="shared" si="3"/>
        <v>1.6655534158279441E-2</v>
      </c>
    </row>
    <row r="62" spans="1:26" ht="15.75" thickBot="1" x14ac:dyDescent="0.3">
      <c r="A62" s="42">
        <v>2275050011</v>
      </c>
      <c r="B62" s="43" t="s">
        <v>585</v>
      </c>
      <c r="C62" s="61" t="s">
        <v>586</v>
      </c>
      <c r="D62" s="42" t="s">
        <v>659</v>
      </c>
      <c r="E62" s="43" t="s">
        <v>626</v>
      </c>
      <c r="F62" s="44" t="s">
        <v>615</v>
      </c>
      <c r="G62" s="43">
        <v>12</v>
      </c>
      <c r="H62" s="43">
        <v>2.1647521714546435E-2</v>
      </c>
      <c r="I62" s="43">
        <v>0</v>
      </c>
      <c r="J62" s="43">
        <v>0</v>
      </c>
      <c r="K62" s="43">
        <v>1.974431426164499E-4</v>
      </c>
      <c r="L62" s="43">
        <v>5.9714535100958973E-6</v>
      </c>
      <c r="M62" s="43">
        <v>5.763010850446172E-6</v>
      </c>
      <c r="N62" s="43">
        <v>3.4831945585718537E-5</v>
      </c>
      <c r="O62" s="43">
        <v>3.3311068316558884E-4</v>
      </c>
      <c r="P62" s="45">
        <f t="shared" si="3"/>
        <v>0.25977026057455721</v>
      </c>
      <c r="Q62" s="45">
        <f t="shared" si="3"/>
        <v>0</v>
      </c>
      <c r="R62" s="45">
        <f t="shared" si="3"/>
        <v>0</v>
      </c>
      <c r="S62" s="45">
        <f t="shared" si="3"/>
        <v>2.3693177113973986E-3</v>
      </c>
      <c r="T62" s="45">
        <f t="shared" si="3"/>
        <v>7.1657442121150761E-5</v>
      </c>
      <c r="U62" s="45">
        <f t="shared" si="3"/>
        <v>6.9156130205354067E-5</v>
      </c>
      <c r="V62" s="45">
        <f t="shared" si="3"/>
        <v>4.1798334702862244E-4</v>
      </c>
      <c r="W62" s="46">
        <f t="shared" si="3"/>
        <v>3.9973281979870656E-3</v>
      </c>
    </row>
    <row r="63" spans="1:26" ht="17.25" x14ac:dyDescent="0.25">
      <c r="A63" s="47" t="s">
        <v>798</v>
      </c>
      <c r="S63" s="50"/>
    </row>
    <row r="64" spans="1:26" ht="17.25" x14ac:dyDescent="0.25">
      <c r="A64" t="s">
        <v>920</v>
      </c>
      <c r="K64" s="48"/>
    </row>
  </sheetData>
  <mergeCells count="1">
    <mergeCell ref="A2:O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M29"/>
  <sheetViews>
    <sheetView workbookViewId="0">
      <selection activeCell="G32" sqref="G32"/>
    </sheetView>
  </sheetViews>
  <sheetFormatPr defaultRowHeight="15" x14ac:dyDescent="0.25"/>
  <cols>
    <col min="1" max="1" width="6.140625" customWidth="1"/>
    <col min="3" max="3" width="8.42578125" customWidth="1"/>
    <col min="4" max="4" width="7.140625" hidden="1" customWidth="1"/>
    <col min="5" max="5" width="8.5703125" customWidth="1"/>
    <col min="6" max="6" width="7.42578125" customWidth="1"/>
    <col min="7" max="7" width="7.85546875" customWidth="1"/>
    <col min="8" max="8" width="6.5703125" customWidth="1"/>
    <col min="9" max="9" width="8.140625" customWidth="1"/>
    <col min="10" max="10" width="8.42578125" customWidth="1"/>
    <col min="12" max="12" width="8.5703125" customWidth="1"/>
    <col min="13" max="13" width="7.5703125" customWidth="1"/>
  </cols>
  <sheetData>
    <row r="1" spans="1:13" x14ac:dyDescent="0.25">
      <c r="A1" s="73" t="s">
        <v>1013</v>
      </c>
    </row>
    <row r="2" spans="1:13" x14ac:dyDescent="0.25">
      <c r="A2" s="4" t="s">
        <v>1015</v>
      </c>
    </row>
    <row r="3" spans="1:13" ht="15.75" thickBot="1" x14ac:dyDescent="0.3">
      <c r="A3" s="4" t="s">
        <v>1016</v>
      </c>
    </row>
    <row r="4" spans="1:13" ht="15.75" thickBot="1" x14ac:dyDescent="0.3">
      <c r="A4" s="201"/>
      <c r="B4" s="58" t="s">
        <v>1012</v>
      </c>
      <c r="C4" s="59" t="s">
        <v>1012</v>
      </c>
      <c r="D4" s="59"/>
      <c r="E4" s="182" t="s">
        <v>1011</v>
      </c>
      <c r="F4" s="243" t="s">
        <v>1009</v>
      </c>
      <c r="G4" s="244"/>
      <c r="H4" s="244"/>
      <c r="I4" s="245"/>
      <c r="J4" s="195" t="s">
        <v>1010</v>
      </c>
      <c r="K4" s="196"/>
      <c r="L4" s="196"/>
      <c r="M4" s="197"/>
    </row>
    <row r="5" spans="1:13" x14ac:dyDescent="0.25">
      <c r="A5" s="198"/>
      <c r="B5" s="26"/>
      <c r="C5" s="27"/>
      <c r="D5" s="27"/>
      <c r="E5" s="62"/>
      <c r="F5" s="26" t="s">
        <v>923</v>
      </c>
      <c r="G5" s="27" t="s">
        <v>924</v>
      </c>
      <c r="H5" s="27" t="s">
        <v>925</v>
      </c>
      <c r="I5" s="56" t="s">
        <v>926</v>
      </c>
      <c r="J5" s="26" t="s">
        <v>923</v>
      </c>
      <c r="K5" s="27" t="s">
        <v>924</v>
      </c>
      <c r="L5" s="27" t="s">
        <v>925</v>
      </c>
      <c r="M5" s="56" t="s">
        <v>926</v>
      </c>
    </row>
    <row r="6" spans="1:13" x14ac:dyDescent="0.25">
      <c r="A6" s="199" t="s">
        <v>931</v>
      </c>
      <c r="B6" s="54" t="s">
        <v>932</v>
      </c>
      <c r="C6" s="55" t="s">
        <v>933</v>
      </c>
      <c r="D6" s="55" t="s">
        <v>934</v>
      </c>
      <c r="E6" s="64" t="s">
        <v>934</v>
      </c>
      <c r="F6" s="54">
        <v>10082</v>
      </c>
      <c r="G6" s="55">
        <v>0</v>
      </c>
      <c r="H6" s="55">
        <v>10082</v>
      </c>
      <c r="I6" s="57">
        <v>10082</v>
      </c>
      <c r="J6" s="191">
        <v>1</v>
      </c>
      <c r="K6" s="189">
        <v>1</v>
      </c>
      <c r="L6" s="189">
        <v>1</v>
      </c>
      <c r="M6" s="34">
        <v>1</v>
      </c>
    </row>
    <row r="7" spans="1:13" x14ac:dyDescent="0.25">
      <c r="A7" s="199" t="s">
        <v>938</v>
      </c>
      <c r="B7" s="54" t="s">
        <v>105</v>
      </c>
      <c r="C7" s="55" t="s">
        <v>939</v>
      </c>
      <c r="D7" s="55" t="s">
        <v>934</v>
      </c>
      <c r="E7" s="64" t="s">
        <v>934</v>
      </c>
      <c r="F7" s="54">
        <v>17574</v>
      </c>
      <c r="G7" s="55">
        <v>0</v>
      </c>
      <c r="H7" s="55">
        <v>20074</v>
      </c>
      <c r="I7" s="57">
        <v>20074</v>
      </c>
      <c r="J7" s="191">
        <v>1</v>
      </c>
      <c r="K7" s="189">
        <v>1</v>
      </c>
      <c r="L7" s="189">
        <v>1.0211208274018768</v>
      </c>
      <c r="M7" s="34">
        <v>1</v>
      </c>
    </row>
    <row r="8" spans="1:13" x14ac:dyDescent="0.25">
      <c r="A8" s="199" t="s">
        <v>942</v>
      </c>
      <c r="B8" s="54" t="s">
        <v>943</v>
      </c>
      <c r="C8" s="55" t="s">
        <v>944</v>
      </c>
      <c r="D8" s="55" t="s">
        <v>934</v>
      </c>
      <c r="E8" s="64" t="s">
        <v>934</v>
      </c>
      <c r="F8" s="54">
        <v>12150</v>
      </c>
      <c r="G8" s="55">
        <v>0</v>
      </c>
      <c r="H8" s="55">
        <v>12150</v>
      </c>
      <c r="I8" s="57">
        <v>12150</v>
      </c>
      <c r="J8" s="191">
        <v>1</v>
      </c>
      <c r="K8" s="189">
        <v>1</v>
      </c>
      <c r="L8" s="189">
        <v>1</v>
      </c>
      <c r="M8" s="34">
        <v>1</v>
      </c>
    </row>
    <row r="9" spans="1:13" x14ac:dyDescent="0.25">
      <c r="A9" s="199" t="s">
        <v>948</v>
      </c>
      <c r="B9" s="54" t="s">
        <v>568</v>
      </c>
      <c r="C9" s="55" t="s">
        <v>343</v>
      </c>
      <c r="D9" s="55" t="s">
        <v>934</v>
      </c>
      <c r="E9" s="64" t="s">
        <v>934</v>
      </c>
      <c r="F9" s="54">
        <v>9049.5</v>
      </c>
      <c r="G9" s="55">
        <v>0</v>
      </c>
      <c r="H9" s="55">
        <v>9049.5</v>
      </c>
      <c r="I9" s="57">
        <v>9049.5</v>
      </c>
      <c r="J9" s="191">
        <v>1</v>
      </c>
      <c r="K9" s="189">
        <v>1</v>
      </c>
      <c r="L9" s="189">
        <v>1</v>
      </c>
      <c r="M9" s="34">
        <v>1</v>
      </c>
    </row>
    <row r="10" spans="1:13" x14ac:dyDescent="0.25">
      <c r="A10" s="200" t="s">
        <v>935</v>
      </c>
      <c r="B10" s="76" t="s">
        <v>100</v>
      </c>
      <c r="C10" s="77" t="s">
        <v>937</v>
      </c>
      <c r="D10" s="77" t="s">
        <v>934</v>
      </c>
      <c r="E10" s="172" t="s">
        <v>934</v>
      </c>
      <c r="F10" s="76">
        <v>10758.5</v>
      </c>
      <c r="G10" s="77">
        <v>23680</v>
      </c>
      <c r="H10" s="77">
        <v>39286.5</v>
      </c>
      <c r="I10" s="78">
        <v>39286.5</v>
      </c>
      <c r="J10" s="192">
        <v>1.0011176930814798</v>
      </c>
      <c r="K10" s="190">
        <v>0.88573273079406067</v>
      </c>
      <c r="L10" s="190">
        <v>0.83574147440379087</v>
      </c>
      <c r="M10" s="193">
        <v>1.0891863299756221</v>
      </c>
    </row>
    <row r="11" spans="1:13" x14ac:dyDescent="0.25">
      <c r="A11" s="199" t="s">
        <v>949</v>
      </c>
      <c r="B11" s="54" t="s">
        <v>950</v>
      </c>
      <c r="C11" s="55" t="s">
        <v>951</v>
      </c>
      <c r="D11" s="55" t="s">
        <v>934</v>
      </c>
      <c r="E11" s="64" t="s">
        <v>934</v>
      </c>
      <c r="F11" s="54">
        <v>23856.5</v>
      </c>
      <c r="G11" s="55">
        <v>0</v>
      </c>
      <c r="H11" s="55">
        <v>28614.5</v>
      </c>
      <c r="I11" s="57">
        <v>28614.5</v>
      </c>
      <c r="J11" s="191">
        <v>1</v>
      </c>
      <c r="K11" s="189">
        <v>1</v>
      </c>
      <c r="L11" s="189">
        <v>1</v>
      </c>
      <c r="M11" s="34">
        <v>1</v>
      </c>
    </row>
    <row r="12" spans="1:13" x14ac:dyDescent="0.25">
      <c r="A12" s="200" t="s">
        <v>952</v>
      </c>
      <c r="B12" s="76" t="s">
        <v>953</v>
      </c>
      <c r="C12" s="77" t="s">
        <v>954</v>
      </c>
      <c r="D12" s="77" t="s">
        <v>934</v>
      </c>
      <c r="E12" s="172" t="s">
        <v>934</v>
      </c>
      <c r="F12" s="76">
        <v>32435</v>
      </c>
      <c r="G12" s="77">
        <v>115</v>
      </c>
      <c r="H12" s="77">
        <v>33571</v>
      </c>
      <c r="I12" s="78">
        <v>33571</v>
      </c>
      <c r="J12" s="192">
        <v>2</v>
      </c>
      <c r="K12" s="190">
        <v>1.6839677047289503</v>
      </c>
      <c r="L12" s="190">
        <v>0.86116716227697532</v>
      </c>
      <c r="M12" s="193">
        <v>1.5540540540540539</v>
      </c>
    </row>
    <row r="13" spans="1:13" x14ac:dyDescent="0.25">
      <c r="A13" s="200" t="s">
        <v>955</v>
      </c>
      <c r="B13" s="76" t="s">
        <v>263</v>
      </c>
      <c r="C13" s="77" t="s">
        <v>956</v>
      </c>
      <c r="D13" s="77" t="s">
        <v>934</v>
      </c>
      <c r="E13" s="172" t="s">
        <v>934</v>
      </c>
      <c r="F13" s="76">
        <v>4906.5</v>
      </c>
      <c r="G13" s="77">
        <v>0</v>
      </c>
      <c r="H13" s="77">
        <v>213884</v>
      </c>
      <c r="I13" s="78">
        <v>213884</v>
      </c>
      <c r="J13" s="192">
        <v>1.0875007652445721</v>
      </c>
      <c r="K13" s="190">
        <v>0.99834497339826356</v>
      </c>
      <c r="L13" s="190">
        <v>0.97014335145823039</v>
      </c>
      <c r="M13" s="193">
        <v>1</v>
      </c>
    </row>
    <row r="14" spans="1:13" x14ac:dyDescent="0.25">
      <c r="A14" s="199" t="s">
        <v>957</v>
      </c>
      <c r="B14" s="54" t="s">
        <v>320</v>
      </c>
      <c r="C14" s="55" t="s">
        <v>320</v>
      </c>
      <c r="D14" s="55" t="s">
        <v>934</v>
      </c>
      <c r="E14" s="64" t="s">
        <v>934</v>
      </c>
      <c r="F14" s="54">
        <v>9628.5</v>
      </c>
      <c r="G14" s="55">
        <v>0</v>
      </c>
      <c r="H14" s="55">
        <v>9628.5</v>
      </c>
      <c r="I14" s="57">
        <v>9628.5</v>
      </c>
      <c r="J14" s="191">
        <v>1</v>
      </c>
      <c r="K14" s="189">
        <v>1</v>
      </c>
      <c r="L14" s="189">
        <v>1</v>
      </c>
      <c r="M14" s="34">
        <v>1</v>
      </c>
    </row>
    <row r="15" spans="1:13" x14ac:dyDescent="0.25">
      <c r="A15" s="199" t="s">
        <v>958</v>
      </c>
      <c r="B15" s="54" t="s">
        <v>454</v>
      </c>
      <c r="C15" s="55" t="s">
        <v>454</v>
      </c>
      <c r="D15" s="55" t="s">
        <v>934</v>
      </c>
      <c r="E15" s="64" t="s">
        <v>934</v>
      </c>
      <c r="F15" s="54">
        <v>21213</v>
      </c>
      <c r="G15" s="55">
        <v>0</v>
      </c>
      <c r="H15" s="55">
        <v>21462.5</v>
      </c>
      <c r="I15" s="57">
        <v>21462.5</v>
      </c>
      <c r="J15" s="191">
        <v>1</v>
      </c>
      <c r="K15" s="189">
        <v>1</v>
      </c>
      <c r="L15" s="189">
        <v>1</v>
      </c>
      <c r="M15" s="34">
        <v>1</v>
      </c>
    </row>
    <row r="16" spans="1:13" x14ac:dyDescent="0.25">
      <c r="A16" s="199" t="s">
        <v>959</v>
      </c>
      <c r="B16" s="54" t="s">
        <v>960</v>
      </c>
      <c r="C16" s="55" t="s">
        <v>961</v>
      </c>
      <c r="D16" s="55" t="s">
        <v>934</v>
      </c>
      <c r="E16" s="64" t="s">
        <v>934</v>
      </c>
      <c r="F16" s="54">
        <v>28500</v>
      </c>
      <c r="G16" s="55">
        <v>0</v>
      </c>
      <c r="H16" s="55">
        <v>30000</v>
      </c>
      <c r="I16" s="57">
        <v>30000</v>
      </c>
      <c r="J16" s="191">
        <v>1</v>
      </c>
      <c r="K16" s="189">
        <v>1</v>
      </c>
      <c r="L16" s="189">
        <v>1</v>
      </c>
      <c r="M16" s="34">
        <v>1</v>
      </c>
    </row>
    <row r="17" spans="1:13" x14ac:dyDescent="0.25">
      <c r="A17" s="200" t="s">
        <v>940</v>
      </c>
      <c r="B17" s="76" t="s">
        <v>128</v>
      </c>
      <c r="C17" s="77" t="s">
        <v>941</v>
      </c>
      <c r="D17" s="77" t="s">
        <v>934</v>
      </c>
      <c r="E17" s="172" t="s">
        <v>934</v>
      </c>
      <c r="F17" s="76">
        <v>16604.5</v>
      </c>
      <c r="G17" s="77">
        <v>0</v>
      </c>
      <c r="H17" s="77">
        <v>16604.5</v>
      </c>
      <c r="I17" s="78">
        <v>16604.5</v>
      </c>
      <c r="J17" s="192">
        <v>1</v>
      </c>
      <c r="K17" s="190">
        <v>1</v>
      </c>
      <c r="L17" s="190">
        <v>1.0500869565217392</v>
      </c>
      <c r="M17" s="193">
        <v>1</v>
      </c>
    </row>
    <row r="18" spans="1:13" x14ac:dyDescent="0.25">
      <c r="A18" s="200" t="s">
        <v>962</v>
      </c>
      <c r="B18" s="76" t="s">
        <v>420</v>
      </c>
      <c r="C18" s="77" t="s">
        <v>963</v>
      </c>
      <c r="D18" s="77" t="s">
        <v>934</v>
      </c>
      <c r="E18" s="172" t="s">
        <v>934</v>
      </c>
      <c r="F18" s="76">
        <v>28609</v>
      </c>
      <c r="G18" s="77">
        <v>20</v>
      </c>
      <c r="H18" s="77">
        <v>34316</v>
      </c>
      <c r="I18" s="78">
        <v>34316</v>
      </c>
      <c r="J18" s="192">
        <v>0.44444444444444442</v>
      </c>
      <c r="K18" s="190">
        <v>0.98234836030111616</v>
      </c>
      <c r="L18" s="190">
        <v>1.0495249275468652</v>
      </c>
      <c r="M18" s="193">
        <v>2.8571428571428572</v>
      </c>
    </row>
    <row r="19" spans="1:13" x14ac:dyDescent="0.25">
      <c r="A19" s="199" t="s">
        <v>964</v>
      </c>
      <c r="B19" s="54" t="s">
        <v>965</v>
      </c>
      <c r="C19" s="55" t="s">
        <v>965</v>
      </c>
      <c r="D19" s="55" t="s">
        <v>934</v>
      </c>
      <c r="E19" s="64" t="s">
        <v>934</v>
      </c>
      <c r="F19" s="54">
        <v>14321</v>
      </c>
      <c r="G19" s="55">
        <v>0</v>
      </c>
      <c r="H19" s="55">
        <v>14321</v>
      </c>
      <c r="I19" s="57">
        <v>14321</v>
      </c>
      <c r="J19" s="191">
        <v>1</v>
      </c>
      <c r="K19" s="189">
        <v>1</v>
      </c>
      <c r="L19" s="189">
        <v>1</v>
      </c>
      <c r="M19" s="34">
        <v>1</v>
      </c>
    </row>
    <row r="20" spans="1:13" x14ac:dyDescent="0.25">
      <c r="A20" s="200" t="s">
        <v>966</v>
      </c>
      <c r="B20" s="76" t="s">
        <v>967</v>
      </c>
      <c r="C20" s="77" t="s">
        <v>967</v>
      </c>
      <c r="D20" s="77" t="s">
        <v>934</v>
      </c>
      <c r="E20" s="172" t="s">
        <v>934</v>
      </c>
      <c r="F20" s="76">
        <v>8020</v>
      </c>
      <c r="G20" s="77">
        <v>0</v>
      </c>
      <c r="H20" s="77">
        <v>8020</v>
      </c>
      <c r="I20" s="78">
        <v>8020</v>
      </c>
      <c r="J20" s="192">
        <v>1</v>
      </c>
      <c r="K20" s="190">
        <v>1</v>
      </c>
      <c r="L20" s="190">
        <v>1</v>
      </c>
      <c r="M20" s="193">
        <v>1</v>
      </c>
    </row>
    <row r="21" spans="1:13" x14ac:dyDescent="0.25">
      <c r="A21" s="199" t="s">
        <v>968</v>
      </c>
      <c r="B21" s="54" t="s">
        <v>969</v>
      </c>
      <c r="C21" s="55" t="s">
        <v>970</v>
      </c>
      <c r="D21" s="55" t="s">
        <v>934</v>
      </c>
      <c r="E21" s="64" t="s">
        <v>934</v>
      </c>
      <c r="F21" s="54">
        <v>10743</v>
      </c>
      <c r="G21" s="55">
        <v>0</v>
      </c>
      <c r="H21" s="55">
        <v>10743</v>
      </c>
      <c r="I21" s="57">
        <v>10743</v>
      </c>
      <c r="J21" s="191">
        <v>1</v>
      </c>
      <c r="K21" s="189">
        <v>1</v>
      </c>
      <c r="L21" s="189">
        <v>1</v>
      </c>
      <c r="M21" s="34">
        <v>1</v>
      </c>
    </row>
    <row r="22" spans="1:13" x14ac:dyDescent="0.25">
      <c r="A22" s="199" t="s">
        <v>971</v>
      </c>
      <c r="B22" s="54" t="s">
        <v>153</v>
      </c>
      <c r="C22" s="55" t="s">
        <v>972</v>
      </c>
      <c r="D22" s="55" t="s">
        <v>934</v>
      </c>
      <c r="E22" s="64" t="s">
        <v>934</v>
      </c>
      <c r="F22" s="54">
        <v>7950</v>
      </c>
      <c r="G22" s="55">
        <v>0</v>
      </c>
      <c r="H22" s="55">
        <v>7950</v>
      </c>
      <c r="I22" s="57">
        <v>7950</v>
      </c>
      <c r="J22" s="191">
        <v>1</v>
      </c>
      <c r="K22" s="189">
        <v>1</v>
      </c>
      <c r="L22" s="189">
        <v>1</v>
      </c>
      <c r="M22" s="34">
        <v>1</v>
      </c>
    </row>
    <row r="23" spans="1:13" x14ac:dyDescent="0.25">
      <c r="A23" s="199" t="s">
        <v>973</v>
      </c>
      <c r="B23" s="54" t="s">
        <v>974</v>
      </c>
      <c r="C23" s="55" t="s">
        <v>975</v>
      </c>
      <c r="D23" s="55" t="s">
        <v>934</v>
      </c>
      <c r="E23" s="64" t="s">
        <v>934</v>
      </c>
      <c r="F23" s="54">
        <v>9957.5</v>
      </c>
      <c r="G23" s="55">
        <v>0</v>
      </c>
      <c r="H23" s="55">
        <v>9957.5</v>
      </c>
      <c r="I23" s="57">
        <v>9957.5</v>
      </c>
      <c r="J23" s="191">
        <v>1</v>
      </c>
      <c r="K23" s="189">
        <v>1</v>
      </c>
      <c r="L23" s="189">
        <v>1.0152944175375989</v>
      </c>
      <c r="M23" s="34">
        <v>1</v>
      </c>
    </row>
    <row r="24" spans="1:13" x14ac:dyDescent="0.25">
      <c r="A24" s="199" t="s">
        <v>945</v>
      </c>
      <c r="B24" s="54" t="s">
        <v>947</v>
      </c>
      <c r="C24" s="55" t="s">
        <v>946</v>
      </c>
      <c r="D24" s="55" t="s">
        <v>934</v>
      </c>
      <c r="E24" s="64" t="s">
        <v>934</v>
      </c>
      <c r="F24" s="54">
        <v>6324</v>
      </c>
      <c r="G24" s="55">
        <v>0</v>
      </c>
      <c r="H24" s="55">
        <v>6324</v>
      </c>
      <c r="I24" s="57">
        <v>6324</v>
      </c>
      <c r="J24" s="191">
        <v>1</v>
      </c>
      <c r="K24" s="189">
        <v>1</v>
      </c>
      <c r="L24" s="189">
        <v>1.0220606060606061</v>
      </c>
      <c r="M24" s="34">
        <v>1</v>
      </c>
    </row>
    <row r="25" spans="1:13" x14ac:dyDescent="0.25">
      <c r="A25" s="199" t="s">
        <v>976</v>
      </c>
      <c r="B25" s="54" t="s">
        <v>224</v>
      </c>
      <c r="C25" s="55" t="s">
        <v>977</v>
      </c>
      <c r="D25" s="55" t="s">
        <v>934</v>
      </c>
      <c r="E25" s="64" t="s">
        <v>934</v>
      </c>
      <c r="F25" s="54">
        <v>15169.5</v>
      </c>
      <c r="G25" s="55">
        <v>0</v>
      </c>
      <c r="H25" s="55">
        <v>15169.5</v>
      </c>
      <c r="I25" s="57">
        <v>15169.5</v>
      </c>
      <c r="J25" s="191">
        <v>1</v>
      </c>
      <c r="K25" s="189">
        <v>1</v>
      </c>
      <c r="L25" s="189">
        <v>1</v>
      </c>
      <c r="M25" s="34">
        <v>1</v>
      </c>
    </row>
    <row r="26" spans="1:13" x14ac:dyDescent="0.25">
      <c r="A26" s="199" t="s">
        <v>978</v>
      </c>
      <c r="B26" s="54" t="s">
        <v>979</v>
      </c>
      <c r="C26" s="55" t="s">
        <v>979</v>
      </c>
      <c r="D26" s="55" t="s">
        <v>934</v>
      </c>
      <c r="E26" s="64" t="s">
        <v>934</v>
      </c>
      <c r="F26" s="54">
        <v>51026</v>
      </c>
      <c r="G26" s="55">
        <v>0</v>
      </c>
      <c r="H26" s="55">
        <v>86771.5</v>
      </c>
      <c r="I26" s="57">
        <v>86771.5</v>
      </c>
      <c r="J26" s="191">
        <v>1.290909090909091</v>
      </c>
      <c r="K26" s="189">
        <v>1.0624099423631124</v>
      </c>
      <c r="L26" s="189">
        <v>1.0361871497035171</v>
      </c>
      <c r="M26" s="34">
        <v>1</v>
      </c>
    </row>
    <row r="27" spans="1:13" x14ac:dyDescent="0.25">
      <c r="A27" s="199" t="s">
        <v>980</v>
      </c>
      <c r="B27" s="54" t="s">
        <v>226</v>
      </c>
      <c r="C27" s="55" t="s">
        <v>981</v>
      </c>
      <c r="D27" s="55" t="s">
        <v>934</v>
      </c>
      <c r="E27" s="64" t="s">
        <v>934</v>
      </c>
      <c r="F27" s="54">
        <v>35714</v>
      </c>
      <c r="G27" s="55">
        <v>168</v>
      </c>
      <c r="H27" s="55">
        <v>40417</v>
      </c>
      <c r="I27" s="57">
        <v>40417</v>
      </c>
      <c r="J27" s="191">
        <v>1.0427311779335293</v>
      </c>
      <c r="K27" s="189">
        <v>0.98692628650904035</v>
      </c>
      <c r="L27" s="189">
        <v>1.0588200415060778</v>
      </c>
      <c r="M27" s="34">
        <v>0.61090909090909096</v>
      </c>
    </row>
    <row r="28" spans="1:13" x14ac:dyDescent="0.25">
      <c r="A28" s="199" t="s">
        <v>982</v>
      </c>
      <c r="B28" s="54" t="s">
        <v>361</v>
      </c>
      <c r="C28" s="55" t="s">
        <v>983</v>
      </c>
      <c r="D28" s="55" t="s">
        <v>934</v>
      </c>
      <c r="E28" s="64" t="s">
        <v>934</v>
      </c>
      <c r="F28" s="54">
        <v>11614.5</v>
      </c>
      <c r="G28" s="55">
        <v>0</v>
      </c>
      <c r="H28" s="55">
        <v>11614.5</v>
      </c>
      <c r="I28" s="57">
        <v>11614.5</v>
      </c>
      <c r="J28" s="191">
        <v>1</v>
      </c>
      <c r="K28" s="189">
        <v>1</v>
      </c>
      <c r="L28" s="189">
        <v>1</v>
      </c>
      <c r="M28" s="34">
        <v>1</v>
      </c>
    </row>
    <row r="29" spans="1:13" ht="15.75" thickBot="1" x14ac:dyDescent="0.3">
      <c r="A29" s="199" t="s">
        <v>984</v>
      </c>
      <c r="B29" s="42" t="s">
        <v>402</v>
      </c>
      <c r="C29" s="43" t="s">
        <v>985</v>
      </c>
      <c r="D29" s="43" t="s">
        <v>934</v>
      </c>
      <c r="E29" s="65" t="s">
        <v>934</v>
      </c>
      <c r="F29" s="42">
        <v>15000</v>
      </c>
      <c r="G29" s="43">
        <v>0</v>
      </c>
      <c r="H29" s="43">
        <v>15100</v>
      </c>
      <c r="I29" s="61">
        <v>15100</v>
      </c>
      <c r="J29" s="194">
        <v>1</v>
      </c>
      <c r="K29" s="45">
        <v>1</v>
      </c>
      <c r="L29" s="45">
        <v>1</v>
      </c>
      <c r="M29" s="46">
        <v>1</v>
      </c>
    </row>
  </sheetData>
  <mergeCells count="1">
    <mergeCell ref="F4:I4"/>
  </mergeCells>
  <pageMargins left="0.7" right="0.7" top="0.75" bottom="0.75" header="0.3" footer="0.3"/>
  <pageSetup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E177"/>
  <sheetViews>
    <sheetView workbookViewId="0">
      <selection sqref="A1:A3"/>
    </sheetView>
  </sheetViews>
  <sheetFormatPr defaultRowHeight="15" x14ac:dyDescent="0.25"/>
  <cols>
    <col min="5" max="5" width="13.42578125" customWidth="1"/>
    <col min="7" max="7" width="11.85546875" customWidth="1"/>
  </cols>
  <sheetData>
    <row r="1" spans="1:57" x14ac:dyDescent="0.25">
      <c r="A1" s="73" t="s">
        <v>1014</v>
      </c>
      <c r="D1" s="122"/>
    </row>
    <row r="2" spans="1:57" x14ac:dyDescent="0.25">
      <c r="A2" s="4" t="s">
        <v>1015</v>
      </c>
    </row>
    <row r="3" spans="1:57" ht="15.75" thickBot="1" x14ac:dyDescent="0.3">
      <c r="A3" s="4" t="s">
        <v>1016</v>
      </c>
    </row>
    <row r="4" spans="1:57" ht="15" customHeight="1" x14ac:dyDescent="0.25">
      <c r="A4" s="26"/>
      <c r="B4" s="27"/>
      <c r="C4" s="27"/>
      <c r="D4" s="249"/>
      <c r="E4" s="249"/>
      <c r="F4" s="249"/>
      <c r="G4" s="249"/>
      <c r="H4" s="250" t="s">
        <v>987</v>
      </c>
      <c r="I4" s="250"/>
      <c r="J4" s="250"/>
      <c r="K4" s="250"/>
      <c r="L4" s="250"/>
      <c r="M4" s="250"/>
      <c r="N4" s="250"/>
      <c r="O4" s="250"/>
      <c r="P4" s="249"/>
      <c r="Q4" s="249"/>
      <c r="R4" s="251"/>
      <c r="S4" s="123"/>
      <c r="T4" s="123"/>
      <c r="U4" s="123"/>
      <c r="V4" s="123"/>
    </row>
    <row r="5" spans="1:57" ht="15" customHeight="1" x14ac:dyDescent="0.25">
      <c r="A5" s="54"/>
      <c r="B5" s="55"/>
      <c r="C5" s="55"/>
      <c r="D5" s="131"/>
      <c r="E5" s="252" t="s">
        <v>988</v>
      </c>
      <c r="F5" s="252"/>
      <c r="G5" s="252"/>
      <c r="H5" s="252" t="s">
        <v>989</v>
      </c>
      <c r="I5" s="252"/>
      <c r="J5" s="252"/>
      <c r="K5" s="252"/>
      <c r="L5" s="252"/>
      <c r="M5" s="252" t="s">
        <v>990</v>
      </c>
      <c r="N5" s="252"/>
      <c r="O5" s="252"/>
      <c r="P5" s="253"/>
      <c r="Q5" s="253"/>
      <c r="R5" s="254"/>
      <c r="S5" s="123"/>
      <c r="T5" s="123"/>
      <c r="U5" s="123"/>
      <c r="V5" s="123"/>
    </row>
    <row r="6" spans="1:57" ht="15.75" thickBot="1" x14ac:dyDescent="0.3">
      <c r="A6" s="54"/>
      <c r="B6" s="55"/>
      <c r="C6" s="55"/>
      <c r="D6" s="164" t="s">
        <v>991</v>
      </c>
      <c r="E6" s="164" t="s">
        <v>927</v>
      </c>
      <c r="F6" s="247" t="s">
        <v>992</v>
      </c>
      <c r="G6" s="247" t="s">
        <v>993</v>
      </c>
      <c r="H6" s="164" t="s">
        <v>927</v>
      </c>
      <c r="I6" s="164" t="s">
        <v>928</v>
      </c>
      <c r="J6" s="247" t="s">
        <v>925</v>
      </c>
      <c r="K6" s="247" t="s">
        <v>929</v>
      </c>
      <c r="L6" s="247" t="s">
        <v>993</v>
      </c>
      <c r="M6" s="247" t="s">
        <v>994</v>
      </c>
      <c r="N6" s="247" t="s">
        <v>929</v>
      </c>
      <c r="O6" s="247" t="s">
        <v>993</v>
      </c>
      <c r="P6" s="164" t="s">
        <v>993</v>
      </c>
      <c r="Q6" s="164" t="s">
        <v>993</v>
      </c>
      <c r="R6" s="165" t="s">
        <v>995</v>
      </c>
      <c r="S6" s="106"/>
      <c r="T6" s="106"/>
      <c r="U6" s="106"/>
      <c r="V6" s="106"/>
    </row>
    <row r="7" spans="1:57" ht="15.75" thickBot="1" x14ac:dyDescent="0.3">
      <c r="A7" s="54"/>
      <c r="B7" s="55"/>
      <c r="C7" s="55"/>
      <c r="D7" s="164" t="s">
        <v>921</v>
      </c>
      <c r="E7" s="164" t="s">
        <v>996</v>
      </c>
      <c r="F7" s="247"/>
      <c r="G7" s="247"/>
      <c r="H7" s="164" t="s">
        <v>996</v>
      </c>
      <c r="I7" s="164" t="s">
        <v>992</v>
      </c>
      <c r="J7" s="247"/>
      <c r="K7" s="247"/>
      <c r="L7" s="247"/>
      <c r="M7" s="247"/>
      <c r="N7" s="247"/>
      <c r="O7" s="247"/>
      <c r="P7" s="164" t="s">
        <v>997</v>
      </c>
      <c r="Q7" s="164" t="s">
        <v>998</v>
      </c>
      <c r="R7" s="165" t="s">
        <v>999</v>
      </c>
      <c r="S7" s="106"/>
      <c r="T7" s="106"/>
      <c r="U7" s="106"/>
      <c r="V7" s="106"/>
      <c r="AC7" s="243" t="s">
        <v>1008</v>
      </c>
      <c r="AD7" s="244"/>
      <c r="AE7" s="244"/>
      <c r="AF7" s="245"/>
      <c r="AG7" s="243" t="s">
        <v>1007</v>
      </c>
      <c r="AH7" s="244"/>
      <c r="AI7" s="244"/>
      <c r="AJ7" s="245"/>
      <c r="AK7" s="82"/>
      <c r="AL7" s="3"/>
      <c r="AM7" s="3"/>
      <c r="AV7" s="4" t="s">
        <v>922</v>
      </c>
    </row>
    <row r="8" spans="1:57" ht="15.75" thickBot="1" x14ac:dyDescent="0.3">
      <c r="A8" s="42"/>
      <c r="B8" s="43"/>
      <c r="C8" s="43"/>
      <c r="D8" s="166"/>
      <c r="E8" s="166"/>
      <c r="F8" s="248"/>
      <c r="G8" s="248"/>
      <c r="H8" s="166"/>
      <c r="I8" s="166"/>
      <c r="J8" s="248"/>
      <c r="K8" s="248"/>
      <c r="L8" s="248"/>
      <c r="M8" s="248"/>
      <c r="N8" s="248"/>
      <c r="O8" s="248"/>
      <c r="P8" s="166"/>
      <c r="Q8" s="166" t="s">
        <v>997</v>
      </c>
      <c r="R8" s="167"/>
      <c r="S8" s="161"/>
      <c r="T8" s="162"/>
      <c r="U8" s="162"/>
      <c r="V8" s="162"/>
      <c r="W8" s="187" t="s">
        <v>923</v>
      </c>
      <c r="X8" s="188" t="s">
        <v>924</v>
      </c>
      <c r="Y8" s="162" t="s">
        <v>925</v>
      </c>
      <c r="Z8" s="163" t="s">
        <v>926</v>
      </c>
      <c r="AA8" s="162" t="s">
        <v>986</v>
      </c>
      <c r="AB8" s="163" t="s">
        <v>797</v>
      </c>
      <c r="AC8" s="26" t="s">
        <v>923</v>
      </c>
      <c r="AD8" s="27" t="s">
        <v>924</v>
      </c>
      <c r="AE8" s="112" t="s">
        <v>925</v>
      </c>
      <c r="AF8" s="113" t="s">
        <v>926</v>
      </c>
      <c r="AG8" s="180" t="s">
        <v>923</v>
      </c>
      <c r="AH8" s="153" t="s">
        <v>924</v>
      </c>
      <c r="AI8" s="181" t="s">
        <v>925</v>
      </c>
      <c r="AJ8" s="183" t="s">
        <v>926</v>
      </c>
      <c r="AK8" s="82"/>
      <c r="AL8" s="3"/>
      <c r="AM8" s="3"/>
      <c r="AV8" s="55"/>
      <c r="AW8" s="55"/>
      <c r="AX8" s="55"/>
      <c r="AY8" s="55"/>
      <c r="AZ8" s="107" t="s">
        <v>927</v>
      </c>
      <c r="BA8" s="107" t="s">
        <v>928</v>
      </c>
      <c r="BB8" s="246" t="s">
        <v>925</v>
      </c>
      <c r="BC8" s="246" t="s">
        <v>929</v>
      </c>
      <c r="BD8" s="107" t="s">
        <v>930</v>
      </c>
      <c r="BE8" s="108" t="s">
        <v>930</v>
      </c>
    </row>
    <row r="9" spans="1:57" x14ac:dyDescent="0.25">
      <c r="A9" s="26" t="s">
        <v>931</v>
      </c>
      <c r="B9" s="27" t="s">
        <v>932</v>
      </c>
      <c r="C9" s="27" t="s">
        <v>933</v>
      </c>
      <c r="D9" s="124">
        <v>2011</v>
      </c>
      <c r="E9" s="125">
        <v>0</v>
      </c>
      <c r="F9" s="125">
        <v>0</v>
      </c>
      <c r="G9" s="125">
        <v>0</v>
      </c>
      <c r="H9" s="125">
        <v>0</v>
      </c>
      <c r="I9" s="125">
        <v>0</v>
      </c>
      <c r="J9" s="126">
        <v>12098</v>
      </c>
      <c r="K9" s="125">
        <v>0</v>
      </c>
      <c r="L9" s="126">
        <v>12098</v>
      </c>
      <c r="M9" s="126">
        <v>8066</v>
      </c>
      <c r="N9" s="125">
        <v>0</v>
      </c>
      <c r="O9" s="126">
        <v>8066</v>
      </c>
      <c r="P9" s="126">
        <v>20164</v>
      </c>
      <c r="Q9" s="125" t="s">
        <v>1000</v>
      </c>
      <c r="R9" s="127">
        <v>18</v>
      </c>
      <c r="S9" s="26" t="s">
        <v>931</v>
      </c>
      <c r="T9" s="27" t="s">
        <v>932</v>
      </c>
      <c r="U9" s="27" t="s">
        <v>933</v>
      </c>
      <c r="V9" s="124">
        <v>2011</v>
      </c>
      <c r="W9" s="128">
        <f>H9/2</f>
        <v>0</v>
      </c>
      <c r="X9" s="27">
        <f>I9/2</f>
        <v>0</v>
      </c>
      <c r="Y9" s="129">
        <f>(J9+M9)/2</f>
        <v>10082</v>
      </c>
      <c r="Z9" s="56">
        <f>N9</f>
        <v>0</v>
      </c>
      <c r="AA9" s="130">
        <f>(SUM(H9:K9)+SUM(M9:N9))/2</f>
        <v>10082</v>
      </c>
      <c r="AB9" s="62">
        <f>P9/2</f>
        <v>10082</v>
      </c>
      <c r="AC9" s="54"/>
      <c r="AD9" s="55"/>
      <c r="AE9" s="55"/>
      <c r="AF9" s="57"/>
      <c r="AG9" s="171"/>
      <c r="AH9" s="55"/>
      <c r="AI9" s="55"/>
      <c r="AJ9" s="64"/>
      <c r="AK9" s="82"/>
      <c r="AL9" s="3"/>
      <c r="AM9" s="3"/>
      <c r="AV9" s="55"/>
      <c r="AW9" s="55"/>
      <c r="AX9" s="55"/>
      <c r="AY9" s="55"/>
      <c r="AZ9" s="107" t="s">
        <v>996</v>
      </c>
      <c r="BA9" s="107" t="s">
        <v>992</v>
      </c>
      <c r="BB9" s="246"/>
      <c r="BC9" s="246"/>
      <c r="BD9" s="107" t="s">
        <v>788</v>
      </c>
      <c r="BE9" s="108" t="s">
        <v>788</v>
      </c>
    </row>
    <row r="10" spans="1:57" x14ac:dyDescent="0.25">
      <c r="A10" s="54" t="s">
        <v>931</v>
      </c>
      <c r="B10" s="55" t="s">
        <v>932</v>
      </c>
      <c r="C10" s="55" t="s">
        <v>933</v>
      </c>
      <c r="D10" s="131">
        <v>2012</v>
      </c>
      <c r="E10" s="132">
        <v>0</v>
      </c>
      <c r="F10" s="132">
        <v>0</v>
      </c>
      <c r="G10" s="132">
        <v>0</v>
      </c>
      <c r="H10" s="132">
        <v>0</v>
      </c>
      <c r="I10" s="132">
        <v>0</v>
      </c>
      <c r="J10" s="133">
        <v>12098</v>
      </c>
      <c r="K10" s="132">
        <v>0</v>
      </c>
      <c r="L10" s="133">
        <v>12098</v>
      </c>
      <c r="M10" s="133">
        <v>8066</v>
      </c>
      <c r="N10" s="132">
        <v>0</v>
      </c>
      <c r="O10" s="133">
        <v>8066</v>
      </c>
      <c r="P10" s="133">
        <v>20164</v>
      </c>
      <c r="Q10" s="132" t="s">
        <v>1000</v>
      </c>
      <c r="R10" s="134">
        <v>16</v>
      </c>
      <c r="S10" s="54" t="s">
        <v>931</v>
      </c>
      <c r="T10" s="55" t="s">
        <v>932</v>
      </c>
      <c r="U10" s="55" t="s">
        <v>933</v>
      </c>
      <c r="V10" s="131">
        <v>2012</v>
      </c>
      <c r="W10" s="135">
        <f t="shared" ref="W10:X73" si="0">H10/2</f>
        <v>0</v>
      </c>
      <c r="X10" s="55">
        <f t="shared" si="0"/>
        <v>0</v>
      </c>
      <c r="Y10" s="136">
        <f t="shared" ref="Y10:Y73" si="1">(J10+M10)/2</f>
        <v>10082</v>
      </c>
      <c r="Z10" s="57">
        <f t="shared" ref="Z10:Z73" si="2">N10</f>
        <v>0</v>
      </c>
      <c r="AA10" s="137">
        <f t="shared" ref="AA10:AA73" si="3">(SUM(H10:K10)+SUM(M10:N10))/2</f>
        <v>10082</v>
      </c>
      <c r="AB10" s="64">
        <f t="shared" ref="AB10:AB73" si="4">P10/2</f>
        <v>10082</v>
      </c>
      <c r="AC10" s="54"/>
      <c r="AD10" s="55"/>
      <c r="AE10" s="55"/>
      <c r="AF10" s="57"/>
      <c r="AG10" s="171"/>
      <c r="AH10" s="55"/>
      <c r="AI10" s="55"/>
      <c r="AJ10" s="64"/>
      <c r="AK10" s="82"/>
      <c r="AL10" s="3"/>
      <c r="AM10" s="3"/>
      <c r="AV10" s="55"/>
      <c r="AW10" s="55"/>
      <c r="AX10" s="55"/>
      <c r="AY10" s="55"/>
      <c r="AZ10" s="107"/>
      <c r="BA10" s="107"/>
      <c r="BB10" s="246"/>
      <c r="BC10" s="246"/>
      <c r="BD10" s="55"/>
      <c r="BE10" s="57"/>
    </row>
    <row r="11" spans="1:57" x14ac:dyDescent="0.25">
      <c r="A11" s="54" t="s">
        <v>931</v>
      </c>
      <c r="B11" s="55" t="s">
        <v>932</v>
      </c>
      <c r="C11" s="55" t="s">
        <v>933</v>
      </c>
      <c r="D11" s="131">
        <v>2013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3">
        <v>12098</v>
      </c>
      <c r="K11" s="132">
        <v>0</v>
      </c>
      <c r="L11" s="133">
        <v>12098</v>
      </c>
      <c r="M11" s="133">
        <v>8066</v>
      </c>
      <c r="N11" s="132">
        <v>0</v>
      </c>
      <c r="O11" s="133">
        <v>8066</v>
      </c>
      <c r="P11" s="133">
        <v>20164</v>
      </c>
      <c r="Q11" s="132" t="s">
        <v>1000</v>
      </c>
      <c r="R11" s="134">
        <v>14</v>
      </c>
      <c r="S11" s="54" t="s">
        <v>931</v>
      </c>
      <c r="T11" s="55" t="s">
        <v>932</v>
      </c>
      <c r="U11" s="55" t="s">
        <v>933</v>
      </c>
      <c r="V11" s="131">
        <v>2013</v>
      </c>
      <c r="W11" s="135">
        <f t="shared" si="0"/>
        <v>0</v>
      </c>
      <c r="X11" s="55">
        <f t="shared" si="0"/>
        <v>0</v>
      </c>
      <c r="Y11" s="136">
        <f t="shared" si="1"/>
        <v>10082</v>
      </c>
      <c r="Z11" s="57">
        <f t="shared" si="2"/>
        <v>0</v>
      </c>
      <c r="AA11" s="137">
        <f t="shared" si="3"/>
        <v>10082</v>
      </c>
      <c r="AB11" s="64">
        <f t="shared" si="4"/>
        <v>10082</v>
      </c>
      <c r="AC11" s="54"/>
      <c r="AD11" s="55"/>
      <c r="AE11" s="55"/>
      <c r="AF11" s="57"/>
      <c r="AG11" s="171"/>
      <c r="AH11" s="55"/>
      <c r="AI11" s="55"/>
      <c r="AJ11" s="64"/>
      <c r="AK11" s="82"/>
      <c r="AL11" s="3"/>
      <c r="AM11" s="3"/>
      <c r="AV11" s="55" t="s">
        <v>931</v>
      </c>
      <c r="AW11" s="55" t="s">
        <v>936</v>
      </c>
      <c r="AX11" s="55" t="s">
        <v>933</v>
      </c>
      <c r="AY11" s="55" t="s">
        <v>932</v>
      </c>
      <c r="AZ11" s="55">
        <v>0</v>
      </c>
      <c r="BA11" s="55">
        <v>0</v>
      </c>
      <c r="BB11" s="55">
        <v>10082</v>
      </c>
      <c r="BC11" s="55">
        <v>0</v>
      </c>
      <c r="BD11" s="55">
        <v>10082</v>
      </c>
      <c r="BE11" s="57">
        <v>10082</v>
      </c>
    </row>
    <row r="12" spans="1:57" x14ac:dyDescent="0.25">
      <c r="A12" s="54" t="s">
        <v>931</v>
      </c>
      <c r="B12" s="55" t="s">
        <v>932</v>
      </c>
      <c r="C12" s="55" t="s">
        <v>933</v>
      </c>
      <c r="D12" s="131">
        <v>2014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3">
        <v>12098</v>
      </c>
      <c r="K12" s="132">
        <v>0</v>
      </c>
      <c r="L12" s="133">
        <v>12098</v>
      </c>
      <c r="M12" s="133">
        <v>8066</v>
      </c>
      <c r="N12" s="132">
        <v>0</v>
      </c>
      <c r="O12" s="133">
        <v>8066</v>
      </c>
      <c r="P12" s="133">
        <v>20164</v>
      </c>
      <c r="Q12" s="132" t="s">
        <v>1000</v>
      </c>
      <c r="R12" s="134">
        <v>14</v>
      </c>
      <c r="S12" s="54" t="s">
        <v>931</v>
      </c>
      <c r="T12" s="55" t="s">
        <v>932</v>
      </c>
      <c r="U12" s="55" t="s">
        <v>933</v>
      </c>
      <c r="V12" s="131">
        <v>2014</v>
      </c>
      <c r="W12" s="135">
        <f t="shared" si="0"/>
        <v>0</v>
      </c>
      <c r="X12" s="55">
        <f t="shared" si="0"/>
        <v>0</v>
      </c>
      <c r="Y12" s="136">
        <f t="shared" si="1"/>
        <v>10082</v>
      </c>
      <c r="Z12" s="57">
        <f t="shared" si="2"/>
        <v>0</v>
      </c>
      <c r="AA12" s="137">
        <f t="shared" si="3"/>
        <v>10082</v>
      </c>
      <c r="AB12" s="64">
        <f t="shared" si="4"/>
        <v>10082</v>
      </c>
      <c r="AC12" s="54"/>
      <c r="AD12" s="55"/>
      <c r="AE12" s="55"/>
      <c r="AF12" s="57"/>
      <c r="AG12" s="171"/>
      <c r="AH12" s="55"/>
      <c r="AI12" s="55"/>
      <c r="AJ12" s="64"/>
      <c r="AK12" s="82"/>
      <c r="AL12" s="3"/>
      <c r="AM12" s="3"/>
      <c r="AV12" s="55" t="s">
        <v>938</v>
      </c>
      <c r="AW12" s="55" t="s">
        <v>936</v>
      </c>
      <c r="AX12" s="55" t="s">
        <v>105</v>
      </c>
      <c r="AY12" s="55" t="s">
        <v>939</v>
      </c>
      <c r="AZ12" s="55">
        <v>0</v>
      </c>
      <c r="BA12" s="55">
        <v>2500</v>
      </c>
      <c r="BB12" s="55">
        <v>17331.5</v>
      </c>
      <c r="BC12" s="55">
        <v>0</v>
      </c>
      <c r="BD12" s="55">
        <v>19831.5</v>
      </c>
      <c r="BE12" s="57">
        <v>19831.5</v>
      </c>
    </row>
    <row r="13" spans="1:57" x14ac:dyDescent="0.25">
      <c r="A13" s="54" t="s">
        <v>931</v>
      </c>
      <c r="B13" s="55" t="s">
        <v>932</v>
      </c>
      <c r="C13" s="55" t="s">
        <v>933</v>
      </c>
      <c r="D13" s="131" t="s">
        <v>1001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3">
        <v>12098</v>
      </c>
      <c r="K13" s="132">
        <v>0</v>
      </c>
      <c r="L13" s="133">
        <v>12098</v>
      </c>
      <c r="M13" s="133">
        <v>8066</v>
      </c>
      <c r="N13" s="132">
        <v>0</v>
      </c>
      <c r="O13" s="133">
        <v>8066</v>
      </c>
      <c r="P13" s="133">
        <v>20164</v>
      </c>
      <c r="Q13" s="132" t="s">
        <v>1000</v>
      </c>
      <c r="R13" s="134">
        <v>14</v>
      </c>
      <c r="S13" s="54" t="s">
        <v>931</v>
      </c>
      <c r="T13" s="55" t="s">
        <v>932</v>
      </c>
      <c r="U13" s="55" t="s">
        <v>933</v>
      </c>
      <c r="V13" s="131" t="s">
        <v>1001</v>
      </c>
      <c r="W13" s="135">
        <f t="shared" si="0"/>
        <v>0</v>
      </c>
      <c r="X13" s="55">
        <f t="shared" si="0"/>
        <v>0</v>
      </c>
      <c r="Y13" s="136">
        <f t="shared" si="1"/>
        <v>10082</v>
      </c>
      <c r="Z13" s="57">
        <f t="shared" si="2"/>
        <v>0</v>
      </c>
      <c r="AA13" s="137">
        <f t="shared" si="3"/>
        <v>10082</v>
      </c>
      <c r="AB13" s="64">
        <f t="shared" si="4"/>
        <v>10082</v>
      </c>
      <c r="AC13" s="54"/>
      <c r="AD13" s="55"/>
      <c r="AE13" s="55"/>
      <c r="AF13" s="57"/>
      <c r="AG13" s="171"/>
      <c r="AH13" s="55"/>
      <c r="AI13" s="55"/>
      <c r="AJ13" s="64"/>
      <c r="AK13" s="82"/>
      <c r="AL13" s="3"/>
      <c r="AM13" s="3"/>
      <c r="AV13" s="55" t="s">
        <v>942</v>
      </c>
      <c r="AW13" s="55" t="s">
        <v>936</v>
      </c>
      <c r="AX13" s="55" t="s">
        <v>944</v>
      </c>
      <c r="AY13" s="55" t="s">
        <v>943</v>
      </c>
      <c r="AZ13" s="55">
        <v>0</v>
      </c>
      <c r="BA13" s="55">
        <v>0</v>
      </c>
      <c r="BB13" s="55">
        <v>12150</v>
      </c>
      <c r="BC13" s="55">
        <v>0</v>
      </c>
      <c r="BD13" s="55">
        <v>12150</v>
      </c>
      <c r="BE13" s="57">
        <v>12150</v>
      </c>
    </row>
    <row r="14" spans="1:57" ht="15.75" thickBot="1" x14ac:dyDescent="0.3">
      <c r="A14" s="138" t="s">
        <v>931</v>
      </c>
      <c r="B14" s="139" t="s">
        <v>932</v>
      </c>
      <c r="C14" s="139" t="s">
        <v>933</v>
      </c>
      <c r="D14" s="140" t="s">
        <v>1002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42">
        <v>12098</v>
      </c>
      <c r="K14" s="141">
        <v>0</v>
      </c>
      <c r="L14" s="142">
        <v>12098</v>
      </c>
      <c r="M14" s="142">
        <v>8066</v>
      </c>
      <c r="N14" s="141">
        <v>0</v>
      </c>
      <c r="O14" s="142">
        <v>8066</v>
      </c>
      <c r="P14" s="142">
        <v>20164</v>
      </c>
      <c r="Q14" s="141" t="s">
        <v>1000</v>
      </c>
      <c r="R14" s="143">
        <v>14</v>
      </c>
      <c r="S14" s="138" t="s">
        <v>931</v>
      </c>
      <c r="T14" s="139" t="s">
        <v>932</v>
      </c>
      <c r="U14" s="139" t="s">
        <v>933</v>
      </c>
      <c r="V14" s="140" t="s">
        <v>1002</v>
      </c>
      <c r="W14" s="144">
        <f t="shared" si="0"/>
        <v>0</v>
      </c>
      <c r="X14" s="139">
        <f t="shared" si="0"/>
        <v>0</v>
      </c>
      <c r="Y14" s="145">
        <f t="shared" si="1"/>
        <v>10082</v>
      </c>
      <c r="Z14" s="146">
        <f t="shared" si="2"/>
        <v>0</v>
      </c>
      <c r="AA14" s="147">
        <f t="shared" si="3"/>
        <v>10082</v>
      </c>
      <c r="AB14" s="173">
        <f t="shared" si="4"/>
        <v>10082</v>
      </c>
      <c r="AC14" s="54"/>
      <c r="AD14" s="55"/>
      <c r="AE14" s="55"/>
      <c r="AF14" s="57"/>
      <c r="AG14" s="171"/>
      <c r="AH14" s="55"/>
      <c r="AI14" s="55"/>
      <c r="AJ14" s="64"/>
      <c r="AK14" s="82"/>
      <c r="AL14" s="3"/>
      <c r="AM14" s="3"/>
      <c r="AV14" s="55" t="s">
        <v>948</v>
      </c>
      <c r="AW14" s="55" t="s">
        <v>936</v>
      </c>
      <c r="AX14" s="55" t="s">
        <v>343</v>
      </c>
      <c r="AY14" s="55" t="s">
        <v>568</v>
      </c>
      <c r="AZ14" s="55">
        <v>0</v>
      </c>
      <c r="BA14" s="55">
        <v>0</v>
      </c>
      <c r="BB14" s="55">
        <v>8134.5</v>
      </c>
      <c r="BC14" s="55">
        <v>0</v>
      </c>
      <c r="BD14" s="55">
        <v>8134.5</v>
      </c>
      <c r="BE14" s="57">
        <v>8134.5</v>
      </c>
    </row>
    <row r="15" spans="1:57" ht="15.75" thickBot="1" x14ac:dyDescent="0.3">
      <c r="A15" s="109" t="s">
        <v>931</v>
      </c>
      <c r="B15" s="110" t="s">
        <v>932</v>
      </c>
      <c r="C15" s="110" t="s">
        <v>933</v>
      </c>
      <c r="D15" s="111" t="s">
        <v>934</v>
      </c>
      <c r="E15" s="148">
        <v>0</v>
      </c>
      <c r="F15" s="148">
        <v>0</v>
      </c>
      <c r="G15" s="148">
        <v>0</v>
      </c>
      <c r="H15" s="148">
        <v>0</v>
      </c>
      <c r="I15" s="148">
        <v>0</v>
      </c>
      <c r="J15" s="149">
        <v>12098</v>
      </c>
      <c r="K15" s="148">
        <v>0</v>
      </c>
      <c r="L15" s="149">
        <v>12098</v>
      </c>
      <c r="M15" s="149">
        <v>8066</v>
      </c>
      <c r="N15" s="148">
        <v>0</v>
      </c>
      <c r="O15" s="149">
        <v>8066</v>
      </c>
      <c r="P15" s="149">
        <v>20164</v>
      </c>
      <c r="Q15" s="148" t="s">
        <v>1000</v>
      </c>
      <c r="R15" s="150">
        <v>14</v>
      </c>
      <c r="S15" s="109" t="s">
        <v>931</v>
      </c>
      <c r="T15" s="110" t="s">
        <v>932</v>
      </c>
      <c r="U15" s="110" t="s">
        <v>933</v>
      </c>
      <c r="V15" s="111" t="s">
        <v>934</v>
      </c>
      <c r="W15" s="114">
        <f t="shared" si="0"/>
        <v>0</v>
      </c>
      <c r="X15" s="110">
        <f t="shared" si="0"/>
        <v>0</v>
      </c>
      <c r="Y15" s="115">
        <f t="shared" si="1"/>
        <v>10082</v>
      </c>
      <c r="Z15" s="116">
        <f t="shared" si="2"/>
        <v>0</v>
      </c>
      <c r="AA15" s="151">
        <f t="shared" si="3"/>
        <v>10082</v>
      </c>
      <c r="AB15" s="117">
        <f t="shared" si="4"/>
        <v>10082</v>
      </c>
      <c r="AC15" s="76">
        <v>1</v>
      </c>
      <c r="AD15" s="77">
        <v>1</v>
      </c>
      <c r="AE15" s="77">
        <v>1</v>
      </c>
      <c r="AF15" s="78">
        <v>1</v>
      </c>
      <c r="AG15" s="175">
        <v>1</v>
      </c>
      <c r="AH15" s="118">
        <v>1</v>
      </c>
      <c r="AI15" s="118">
        <v>1</v>
      </c>
      <c r="AJ15" s="184">
        <v>1</v>
      </c>
      <c r="AK15" s="82"/>
      <c r="AL15" s="3"/>
      <c r="AM15" s="3"/>
      <c r="AV15" s="55" t="s">
        <v>935</v>
      </c>
      <c r="AW15" s="55" t="s">
        <v>936</v>
      </c>
      <c r="AX15" s="55" t="s">
        <v>937</v>
      </c>
      <c r="AY15" s="55" t="s">
        <v>100</v>
      </c>
      <c r="AZ15" s="55">
        <v>6273.5</v>
      </c>
      <c r="BA15" s="55">
        <v>2829</v>
      </c>
      <c r="BB15" s="55">
        <v>13725</v>
      </c>
      <c r="BC15" s="55">
        <v>22879.5</v>
      </c>
      <c r="BD15" s="55">
        <v>45707</v>
      </c>
      <c r="BE15" s="57">
        <v>45707</v>
      </c>
    </row>
    <row r="16" spans="1:57" x14ac:dyDescent="0.25">
      <c r="A16" s="152" t="s">
        <v>938</v>
      </c>
      <c r="B16" s="153" t="s">
        <v>105</v>
      </c>
      <c r="C16" s="153" t="s">
        <v>939</v>
      </c>
      <c r="D16" s="154">
        <v>2011</v>
      </c>
      <c r="E16" s="155">
        <v>0</v>
      </c>
      <c r="F16" s="155">
        <v>0</v>
      </c>
      <c r="G16" s="155">
        <v>0</v>
      </c>
      <c r="H16" s="155">
        <v>0</v>
      </c>
      <c r="I16" s="156">
        <v>5000</v>
      </c>
      <c r="J16" s="156">
        <v>11703</v>
      </c>
      <c r="K16" s="155">
        <v>0</v>
      </c>
      <c r="L16" s="156">
        <v>16703</v>
      </c>
      <c r="M16" s="156">
        <v>22718</v>
      </c>
      <c r="N16" s="155">
        <v>0</v>
      </c>
      <c r="O16" s="156">
        <v>22718</v>
      </c>
      <c r="P16" s="156">
        <v>39421</v>
      </c>
      <c r="Q16" s="155" t="s">
        <v>1000</v>
      </c>
      <c r="R16" s="157">
        <v>95</v>
      </c>
      <c r="S16" s="152" t="s">
        <v>938</v>
      </c>
      <c r="T16" s="153" t="s">
        <v>105</v>
      </c>
      <c r="U16" s="153" t="s">
        <v>939</v>
      </c>
      <c r="V16" s="154">
        <v>2011</v>
      </c>
      <c r="W16" s="158">
        <f t="shared" si="0"/>
        <v>0</v>
      </c>
      <c r="X16" s="153">
        <f t="shared" si="0"/>
        <v>2500</v>
      </c>
      <c r="Y16" s="159">
        <f t="shared" si="1"/>
        <v>17210.5</v>
      </c>
      <c r="Z16" s="160">
        <f t="shared" si="2"/>
        <v>0</v>
      </c>
      <c r="AA16" s="130">
        <f t="shared" si="3"/>
        <v>19710.5</v>
      </c>
      <c r="AB16" s="174">
        <f t="shared" si="4"/>
        <v>19710.5</v>
      </c>
      <c r="AC16" s="54"/>
      <c r="AD16" s="55"/>
      <c r="AE16" s="55"/>
      <c r="AF16" s="57"/>
      <c r="AG16" s="171"/>
      <c r="AH16" s="55"/>
      <c r="AI16" s="55"/>
      <c r="AJ16" s="64"/>
      <c r="AK16" s="82"/>
      <c r="AL16" s="3"/>
      <c r="AM16" s="3"/>
      <c r="AV16" s="77" t="s">
        <v>949</v>
      </c>
      <c r="AW16" s="77" t="s">
        <v>936</v>
      </c>
      <c r="AX16" s="77" t="s">
        <v>951</v>
      </c>
      <c r="AY16" s="77" t="s">
        <v>950</v>
      </c>
      <c r="AZ16" s="77">
        <v>0</v>
      </c>
      <c r="BA16" s="77">
        <v>4758</v>
      </c>
      <c r="BB16" s="77">
        <v>23856.5</v>
      </c>
      <c r="BC16" s="77">
        <v>0</v>
      </c>
      <c r="BD16" s="77">
        <v>28614.5</v>
      </c>
      <c r="BE16" s="78">
        <v>28614.5</v>
      </c>
    </row>
    <row r="17" spans="1:57" x14ac:dyDescent="0.25">
      <c r="A17" s="54" t="s">
        <v>938</v>
      </c>
      <c r="B17" s="55" t="s">
        <v>105</v>
      </c>
      <c r="C17" s="55" t="s">
        <v>939</v>
      </c>
      <c r="D17" s="131">
        <v>2012</v>
      </c>
      <c r="E17" s="132">
        <v>0</v>
      </c>
      <c r="F17" s="132">
        <v>9</v>
      </c>
      <c r="G17" s="132">
        <v>9</v>
      </c>
      <c r="H17" s="132">
        <v>0</v>
      </c>
      <c r="I17" s="133">
        <v>5000</v>
      </c>
      <c r="J17" s="133">
        <v>11703</v>
      </c>
      <c r="K17" s="132">
        <v>0</v>
      </c>
      <c r="L17" s="133">
        <v>16703</v>
      </c>
      <c r="M17" s="133">
        <v>22718</v>
      </c>
      <c r="N17" s="132">
        <v>0</v>
      </c>
      <c r="O17" s="133">
        <v>22718</v>
      </c>
      <c r="P17" s="133">
        <v>39421</v>
      </c>
      <c r="Q17" s="132" t="s">
        <v>1000</v>
      </c>
      <c r="R17" s="134">
        <v>94</v>
      </c>
      <c r="S17" s="54" t="s">
        <v>938</v>
      </c>
      <c r="T17" s="55" t="s">
        <v>105</v>
      </c>
      <c r="U17" s="55" t="s">
        <v>939</v>
      </c>
      <c r="V17" s="131">
        <v>2012</v>
      </c>
      <c r="W17" s="135">
        <f t="shared" si="0"/>
        <v>0</v>
      </c>
      <c r="X17" s="55">
        <f t="shared" si="0"/>
        <v>2500</v>
      </c>
      <c r="Y17" s="136">
        <f t="shared" si="1"/>
        <v>17210.5</v>
      </c>
      <c r="Z17" s="57">
        <f t="shared" si="2"/>
        <v>0</v>
      </c>
      <c r="AA17" s="137">
        <f t="shared" si="3"/>
        <v>19710.5</v>
      </c>
      <c r="AB17" s="64">
        <f t="shared" si="4"/>
        <v>19710.5</v>
      </c>
      <c r="AC17" s="54"/>
      <c r="AD17" s="55"/>
      <c r="AE17" s="55"/>
      <c r="AF17" s="57"/>
      <c r="AG17" s="171"/>
      <c r="AH17" s="55"/>
      <c r="AI17" s="55"/>
      <c r="AJ17" s="64"/>
      <c r="AK17" s="82"/>
      <c r="AL17" s="3"/>
      <c r="AM17" s="3"/>
      <c r="AV17" s="77" t="s">
        <v>952</v>
      </c>
      <c r="AW17" s="77" t="s">
        <v>936</v>
      </c>
      <c r="AX17" s="77" t="s">
        <v>954</v>
      </c>
      <c r="AY17" s="77" t="s">
        <v>953</v>
      </c>
      <c r="AZ17" s="77">
        <v>25.5</v>
      </c>
      <c r="BA17" s="77">
        <v>858</v>
      </c>
      <c r="BB17" s="77">
        <v>38003</v>
      </c>
      <c r="BC17" s="77">
        <v>672</v>
      </c>
      <c r="BD17" s="77">
        <v>39558.5</v>
      </c>
      <c r="BE17" s="78">
        <v>39558.5</v>
      </c>
    </row>
    <row r="18" spans="1:57" x14ac:dyDescent="0.25">
      <c r="A18" s="54" t="s">
        <v>938</v>
      </c>
      <c r="B18" s="55" t="s">
        <v>105</v>
      </c>
      <c r="C18" s="55" t="s">
        <v>939</v>
      </c>
      <c r="D18" s="131">
        <v>2013</v>
      </c>
      <c r="E18" s="132">
        <v>0</v>
      </c>
      <c r="F18" s="132">
        <v>10</v>
      </c>
      <c r="G18" s="132">
        <v>10</v>
      </c>
      <c r="H18" s="132">
        <v>0</v>
      </c>
      <c r="I18" s="133">
        <v>5000</v>
      </c>
      <c r="J18" s="133">
        <v>11703</v>
      </c>
      <c r="K18" s="132">
        <v>0</v>
      </c>
      <c r="L18" s="133">
        <v>16703</v>
      </c>
      <c r="M18" s="133">
        <v>22718</v>
      </c>
      <c r="N18" s="132">
        <v>0</v>
      </c>
      <c r="O18" s="133">
        <v>22718</v>
      </c>
      <c r="P18" s="133">
        <v>39421</v>
      </c>
      <c r="Q18" s="132" t="s">
        <v>1000</v>
      </c>
      <c r="R18" s="134">
        <v>92</v>
      </c>
      <c r="S18" s="54" t="s">
        <v>938</v>
      </c>
      <c r="T18" s="55" t="s">
        <v>105</v>
      </c>
      <c r="U18" s="55" t="s">
        <v>939</v>
      </c>
      <c r="V18" s="131">
        <v>2013</v>
      </c>
      <c r="W18" s="135">
        <f t="shared" si="0"/>
        <v>0</v>
      </c>
      <c r="X18" s="55">
        <f t="shared" si="0"/>
        <v>2500</v>
      </c>
      <c r="Y18" s="136">
        <f t="shared" si="1"/>
        <v>17210.5</v>
      </c>
      <c r="Z18" s="57">
        <f t="shared" si="2"/>
        <v>0</v>
      </c>
      <c r="AA18" s="137">
        <f t="shared" si="3"/>
        <v>19710.5</v>
      </c>
      <c r="AB18" s="64">
        <f t="shared" si="4"/>
        <v>19710.5</v>
      </c>
      <c r="AC18" s="54"/>
      <c r="AD18" s="55"/>
      <c r="AE18" s="55"/>
      <c r="AF18" s="57"/>
      <c r="AG18" s="171"/>
      <c r="AH18" s="55"/>
      <c r="AI18" s="55"/>
      <c r="AJ18" s="64"/>
      <c r="AK18" s="82"/>
      <c r="AL18" s="3"/>
      <c r="AM18" s="3"/>
      <c r="AV18" s="55" t="s">
        <v>955</v>
      </c>
      <c r="AW18" s="55" t="s">
        <v>936</v>
      </c>
      <c r="AX18" s="55" t="s">
        <v>956</v>
      </c>
      <c r="AY18" s="55" t="s">
        <v>263</v>
      </c>
      <c r="AZ18" s="55">
        <v>141221</v>
      </c>
      <c r="BA18" s="55">
        <v>58374</v>
      </c>
      <c r="BB18" s="55">
        <v>6314.5</v>
      </c>
      <c r="BC18" s="55">
        <v>264</v>
      </c>
      <c r="BD18" s="55">
        <v>206173.5</v>
      </c>
      <c r="BE18" s="57">
        <v>206173.5</v>
      </c>
    </row>
    <row r="19" spans="1:57" x14ac:dyDescent="0.25">
      <c r="A19" s="54" t="s">
        <v>938</v>
      </c>
      <c r="B19" s="55" t="s">
        <v>105</v>
      </c>
      <c r="C19" s="55" t="s">
        <v>939</v>
      </c>
      <c r="D19" s="131">
        <v>2014</v>
      </c>
      <c r="E19" s="132">
        <v>0</v>
      </c>
      <c r="F19" s="132">
        <v>6</v>
      </c>
      <c r="G19" s="132">
        <v>6</v>
      </c>
      <c r="H19" s="132">
        <v>0</v>
      </c>
      <c r="I19" s="133">
        <v>5000</v>
      </c>
      <c r="J19" s="133">
        <v>11703</v>
      </c>
      <c r="K19" s="132">
        <v>0</v>
      </c>
      <c r="L19" s="133">
        <v>16703</v>
      </c>
      <c r="M19" s="133">
        <v>22718</v>
      </c>
      <c r="N19" s="132">
        <v>0</v>
      </c>
      <c r="O19" s="133">
        <v>22718</v>
      </c>
      <c r="P19" s="133">
        <v>39421</v>
      </c>
      <c r="Q19" s="132" t="s">
        <v>1000</v>
      </c>
      <c r="R19" s="134">
        <v>88</v>
      </c>
      <c r="S19" s="54" t="s">
        <v>938</v>
      </c>
      <c r="T19" s="55" t="s">
        <v>105</v>
      </c>
      <c r="U19" s="55" t="s">
        <v>939</v>
      </c>
      <c r="V19" s="131">
        <v>2014</v>
      </c>
      <c r="W19" s="135">
        <f t="shared" si="0"/>
        <v>0</v>
      </c>
      <c r="X19" s="55">
        <f t="shared" si="0"/>
        <v>2500</v>
      </c>
      <c r="Y19" s="136">
        <f t="shared" si="1"/>
        <v>17210.5</v>
      </c>
      <c r="Z19" s="57">
        <f t="shared" si="2"/>
        <v>0</v>
      </c>
      <c r="AA19" s="137">
        <f t="shared" si="3"/>
        <v>19710.5</v>
      </c>
      <c r="AB19" s="64">
        <f t="shared" si="4"/>
        <v>19710.5</v>
      </c>
      <c r="AC19" s="54"/>
      <c r="AD19" s="55"/>
      <c r="AE19" s="55"/>
      <c r="AF19" s="57"/>
      <c r="AG19" s="171"/>
      <c r="AH19" s="55"/>
      <c r="AI19" s="55"/>
      <c r="AJ19" s="64"/>
      <c r="AK19" s="82"/>
      <c r="AL19" s="3"/>
      <c r="AM19" s="3"/>
      <c r="AV19" s="55" t="s">
        <v>957</v>
      </c>
      <c r="AW19" s="55" t="s">
        <v>936</v>
      </c>
      <c r="AX19" s="55" t="s">
        <v>320</v>
      </c>
      <c r="AY19" s="55" t="s">
        <v>320</v>
      </c>
      <c r="AZ19" s="55">
        <v>0</v>
      </c>
      <c r="BA19" s="55">
        <v>0</v>
      </c>
      <c r="BB19" s="55">
        <v>9628.5</v>
      </c>
      <c r="BC19" s="55">
        <v>0</v>
      </c>
      <c r="BD19" s="55">
        <v>9628.5</v>
      </c>
      <c r="BE19" s="57">
        <v>9628.5</v>
      </c>
    </row>
    <row r="20" spans="1:57" x14ac:dyDescent="0.25">
      <c r="A20" s="54" t="s">
        <v>938</v>
      </c>
      <c r="B20" s="55" t="s">
        <v>105</v>
      </c>
      <c r="C20" s="55" t="s">
        <v>939</v>
      </c>
      <c r="D20" s="131" t="s">
        <v>1001</v>
      </c>
      <c r="E20" s="132">
        <v>0</v>
      </c>
      <c r="F20" s="132">
        <v>8</v>
      </c>
      <c r="G20" s="132">
        <v>8</v>
      </c>
      <c r="H20" s="132">
        <v>0</v>
      </c>
      <c r="I20" s="133">
        <v>5000</v>
      </c>
      <c r="J20" s="133">
        <v>11781</v>
      </c>
      <c r="K20" s="132">
        <v>0</v>
      </c>
      <c r="L20" s="133">
        <v>16781</v>
      </c>
      <c r="M20" s="133">
        <v>22880</v>
      </c>
      <c r="N20" s="132">
        <v>0</v>
      </c>
      <c r="O20" s="133">
        <v>22880</v>
      </c>
      <c r="P20" s="133">
        <v>39661</v>
      </c>
      <c r="Q20" s="132" t="s">
        <v>1000</v>
      </c>
      <c r="R20" s="134">
        <v>89</v>
      </c>
      <c r="S20" s="54" t="s">
        <v>938</v>
      </c>
      <c r="T20" s="55" t="s">
        <v>105</v>
      </c>
      <c r="U20" s="55" t="s">
        <v>939</v>
      </c>
      <c r="V20" s="131" t="s">
        <v>1001</v>
      </c>
      <c r="W20" s="135">
        <f t="shared" si="0"/>
        <v>0</v>
      </c>
      <c r="X20" s="55">
        <f t="shared" si="0"/>
        <v>2500</v>
      </c>
      <c r="Y20" s="136">
        <f t="shared" si="1"/>
        <v>17330.5</v>
      </c>
      <c r="Z20" s="57">
        <f t="shared" si="2"/>
        <v>0</v>
      </c>
      <c r="AA20" s="137">
        <f t="shared" si="3"/>
        <v>19830.5</v>
      </c>
      <c r="AB20" s="64">
        <f t="shared" si="4"/>
        <v>19830.5</v>
      </c>
      <c r="AC20" s="54"/>
      <c r="AD20" s="55"/>
      <c r="AE20" s="55"/>
      <c r="AF20" s="57"/>
      <c r="AG20" s="171"/>
      <c r="AH20" s="55"/>
      <c r="AI20" s="55"/>
      <c r="AJ20" s="64"/>
      <c r="AK20" s="82"/>
      <c r="AL20" s="3"/>
      <c r="AM20" s="3"/>
      <c r="AV20" s="55" t="s">
        <v>958</v>
      </c>
      <c r="AW20" s="55" t="s">
        <v>936</v>
      </c>
      <c r="AX20" s="55" t="s">
        <v>454</v>
      </c>
      <c r="AY20" s="55" t="s">
        <v>454</v>
      </c>
      <c r="AZ20" s="55">
        <v>0</v>
      </c>
      <c r="BA20" s="55">
        <v>0</v>
      </c>
      <c r="BB20" s="55">
        <v>21213</v>
      </c>
      <c r="BC20" s="55">
        <v>249.5</v>
      </c>
      <c r="BD20" s="55">
        <v>21462.5</v>
      </c>
      <c r="BE20" s="57">
        <v>21462.5</v>
      </c>
    </row>
    <row r="21" spans="1:57" ht="15.75" thickBot="1" x14ac:dyDescent="0.3">
      <c r="A21" s="138" t="s">
        <v>938</v>
      </c>
      <c r="B21" s="139" t="s">
        <v>105</v>
      </c>
      <c r="C21" s="139" t="s">
        <v>939</v>
      </c>
      <c r="D21" s="140" t="s">
        <v>1002</v>
      </c>
      <c r="E21" s="141">
        <v>0</v>
      </c>
      <c r="F21" s="141">
        <v>8</v>
      </c>
      <c r="G21" s="141">
        <v>8</v>
      </c>
      <c r="H21" s="141">
        <v>0</v>
      </c>
      <c r="I21" s="142">
        <v>5000</v>
      </c>
      <c r="J21" s="142">
        <v>11859</v>
      </c>
      <c r="K21" s="141">
        <v>0</v>
      </c>
      <c r="L21" s="142">
        <v>16859</v>
      </c>
      <c r="M21" s="142">
        <v>23044</v>
      </c>
      <c r="N21" s="141">
        <v>0</v>
      </c>
      <c r="O21" s="142">
        <v>23044</v>
      </c>
      <c r="P21" s="142">
        <v>39903</v>
      </c>
      <c r="Q21" s="141" t="s">
        <v>1000</v>
      </c>
      <c r="R21" s="143">
        <v>90</v>
      </c>
      <c r="S21" s="138" t="s">
        <v>938</v>
      </c>
      <c r="T21" s="139" t="s">
        <v>105</v>
      </c>
      <c r="U21" s="139" t="s">
        <v>939</v>
      </c>
      <c r="V21" s="140" t="s">
        <v>1002</v>
      </c>
      <c r="W21" s="144">
        <f t="shared" si="0"/>
        <v>0</v>
      </c>
      <c r="X21" s="139">
        <f t="shared" si="0"/>
        <v>2500</v>
      </c>
      <c r="Y21" s="145">
        <f t="shared" si="1"/>
        <v>17451.5</v>
      </c>
      <c r="Z21" s="146">
        <f t="shared" si="2"/>
        <v>0</v>
      </c>
      <c r="AA21" s="147">
        <f t="shared" si="3"/>
        <v>19951.5</v>
      </c>
      <c r="AB21" s="173">
        <f t="shared" si="4"/>
        <v>19951.5</v>
      </c>
      <c r="AC21" s="54"/>
      <c r="AD21" s="55"/>
      <c r="AE21" s="55"/>
      <c r="AF21" s="57"/>
      <c r="AG21" s="171"/>
      <c r="AH21" s="55"/>
      <c r="AI21" s="55"/>
      <c r="AJ21" s="64"/>
      <c r="AK21" s="82"/>
      <c r="AL21" s="3"/>
      <c r="AM21" s="3"/>
      <c r="AV21" s="77" t="s">
        <v>959</v>
      </c>
      <c r="AW21" s="77" t="s">
        <v>936</v>
      </c>
      <c r="AX21" s="77" t="s">
        <v>961</v>
      </c>
      <c r="AY21" s="77" t="s">
        <v>960</v>
      </c>
      <c r="AZ21" s="77">
        <v>0</v>
      </c>
      <c r="BA21" s="77">
        <v>0</v>
      </c>
      <c r="BB21" s="77">
        <v>28500</v>
      </c>
      <c r="BC21" s="77">
        <v>1500</v>
      </c>
      <c r="BD21" s="77">
        <v>30000</v>
      </c>
      <c r="BE21" s="78">
        <v>30000</v>
      </c>
    </row>
    <row r="22" spans="1:57" ht="15.75" thickBot="1" x14ac:dyDescent="0.3">
      <c r="A22" s="109" t="s">
        <v>938</v>
      </c>
      <c r="B22" s="110" t="s">
        <v>105</v>
      </c>
      <c r="C22" s="110" t="s">
        <v>939</v>
      </c>
      <c r="D22" s="111" t="s">
        <v>934</v>
      </c>
      <c r="E22" s="148">
        <v>0</v>
      </c>
      <c r="F22" s="148">
        <v>8</v>
      </c>
      <c r="G22" s="148">
        <v>8</v>
      </c>
      <c r="H22" s="148">
        <v>0</v>
      </c>
      <c r="I22" s="149">
        <v>5000</v>
      </c>
      <c r="J22" s="149">
        <v>11938</v>
      </c>
      <c r="K22" s="148">
        <v>0</v>
      </c>
      <c r="L22" s="149">
        <v>16938</v>
      </c>
      <c r="M22" s="149">
        <v>23210</v>
      </c>
      <c r="N22" s="148">
        <v>0</v>
      </c>
      <c r="O22" s="149">
        <v>23210</v>
      </c>
      <c r="P22" s="149">
        <v>40148</v>
      </c>
      <c r="Q22" s="148" t="s">
        <v>1000</v>
      </c>
      <c r="R22" s="150">
        <v>90</v>
      </c>
      <c r="S22" s="109" t="s">
        <v>938</v>
      </c>
      <c r="T22" s="110" t="s">
        <v>105</v>
      </c>
      <c r="U22" s="110" t="s">
        <v>939</v>
      </c>
      <c r="V22" s="111" t="s">
        <v>934</v>
      </c>
      <c r="W22" s="114">
        <f t="shared" si="0"/>
        <v>0</v>
      </c>
      <c r="X22" s="110">
        <f t="shared" si="0"/>
        <v>2500</v>
      </c>
      <c r="Y22" s="115">
        <f t="shared" si="1"/>
        <v>17574</v>
      </c>
      <c r="Z22" s="116">
        <f t="shared" si="2"/>
        <v>0</v>
      </c>
      <c r="AA22" s="151">
        <f t="shared" si="3"/>
        <v>20074</v>
      </c>
      <c r="AB22" s="117">
        <f t="shared" si="4"/>
        <v>20074</v>
      </c>
      <c r="AC22" s="76">
        <v>1</v>
      </c>
      <c r="AD22" s="77">
        <v>1</v>
      </c>
      <c r="AE22" s="77">
        <f>Y22/Y16</f>
        <v>1.0211208274018768</v>
      </c>
      <c r="AF22" s="78">
        <v>1</v>
      </c>
      <c r="AG22" s="175">
        <v>1</v>
      </c>
      <c r="AH22" s="118">
        <v>1</v>
      </c>
      <c r="AI22" s="55">
        <f>Y22/Y19</f>
        <v>1.0211208274018768</v>
      </c>
      <c r="AJ22" s="64">
        <v>1</v>
      </c>
      <c r="AK22" s="82"/>
      <c r="AL22" s="3"/>
      <c r="AM22" s="3"/>
      <c r="AV22" s="55" t="s">
        <v>940</v>
      </c>
      <c r="AW22" s="55" t="s">
        <v>936</v>
      </c>
      <c r="AX22" s="55" t="s">
        <v>941</v>
      </c>
      <c r="AY22" s="55" t="s">
        <v>128</v>
      </c>
      <c r="AZ22" s="55">
        <v>0</v>
      </c>
      <c r="BA22" s="55">
        <v>2485.5</v>
      </c>
      <c r="BB22" s="55">
        <v>13184</v>
      </c>
      <c r="BC22" s="55">
        <v>813</v>
      </c>
      <c r="BD22" s="55">
        <v>16482.5</v>
      </c>
      <c r="BE22" s="57">
        <v>16482.5</v>
      </c>
    </row>
    <row r="23" spans="1:57" x14ac:dyDescent="0.25">
      <c r="A23" s="152" t="s">
        <v>942</v>
      </c>
      <c r="B23" s="153" t="s">
        <v>943</v>
      </c>
      <c r="C23" s="153" t="s">
        <v>944</v>
      </c>
      <c r="D23" s="154">
        <v>2011</v>
      </c>
      <c r="E23" s="155">
        <v>0</v>
      </c>
      <c r="F23" s="155">
        <v>0</v>
      </c>
      <c r="G23" s="155">
        <v>0</v>
      </c>
      <c r="H23" s="155">
        <v>0</v>
      </c>
      <c r="I23" s="155">
        <v>0</v>
      </c>
      <c r="J23" s="156">
        <v>7290</v>
      </c>
      <c r="K23" s="155">
        <v>0</v>
      </c>
      <c r="L23" s="156">
        <v>7290</v>
      </c>
      <c r="M23" s="156">
        <v>17010</v>
      </c>
      <c r="N23" s="155">
        <v>0</v>
      </c>
      <c r="O23" s="156">
        <v>17010</v>
      </c>
      <c r="P23" s="156">
        <v>24300</v>
      </c>
      <c r="Q23" s="155" t="s">
        <v>1000</v>
      </c>
      <c r="R23" s="157">
        <v>103</v>
      </c>
      <c r="S23" s="152" t="s">
        <v>942</v>
      </c>
      <c r="T23" s="153" t="s">
        <v>943</v>
      </c>
      <c r="U23" s="153" t="s">
        <v>944</v>
      </c>
      <c r="V23" s="154">
        <v>2011</v>
      </c>
      <c r="W23" s="158">
        <f t="shared" si="0"/>
        <v>0</v>
      </c>
      <c r="X23" s="153">
        <f t="shared" si="0"/>
        <v>0</v>
      </c>
      <c r="Y23" s="159">
        <f t="shared" si="1"/>
        <v>12150</v>
      </c>
      <c r="Z23" s="160">
        <f t="shared" si="2"/>
        <v>0</v>
      </c>
      <c r="AA23" s="130">
        <f t="shared" si="3"/>
        <v>12150</v>
      </c>
      <c r="AB23" s="174">
        <f t="shared" si="4"/>
        <v>12150</v>
      </c>
      <c r="AC23" s="54"/>
      <c r="AD23" s="55"/>
      <c r="AE23" s="55"/>
      <c r="AF23" s="57"/>
      <c r="AG23" s="171"/>
      <c r="AH23" s="55"/>
      <c r="AI23" s="55"/>
      <c r="AJ23" s="64"/>
      <c r="AK23" s="82"/>
      <c r="AL23" s="3"/>
      <c r="AM23" s="3"/>
      <c r="AV23" s="77" t="s">
        <v>962</v>
      </c>
      <c r="AW23" s="77" t="s">
        <v>936</v>
      </c>
      <c r="AX23" s="77" t="s">
        <v>963</v>
      </c>
      <c r="AY23" s="77" t="s">
        <v>420</v>
      </c>
      <c r="AZ23" s="77">
        <v>6</v>
      </c>
      <c r="BA23" s="77">
        <v>5340</v>
      </c>
      <c r="BB23" s="77">
        <v>50449.5</v>
      </c>
      <c r="BC23" s="77">
        <v>141</v>
      </c>
      <c r="BD23" s="77">
        <v>55936.5</v>
      </c>
      <c r="BE23" s="78">
        <v>55936.5</v>
      </c>
    </row>
    <row r="24" spans="1:57" x14ac:dyDescent="0.25">
      <c r="A24" s="54" t="s">
        <v>942</v>
      </c>
      <c r="B24" s="55" t="s">
        <v>943</v>
      </c>
      <c r="C24" s="55" t="s">
        <v>944</v>
      </c>
      <c r="D24" s="131">
        <v>2012</v>
      </c>
      <c r="E24" s="132">
        <v>0</v>
      </c>
      <c r="F24" s="132">
        <v>0</v>
      </c>
      <c r="G24" s="132">
        <v>0</v>
      </c>
      <c r="H24" s="132">
        <v>0</v>
      </c>
      <c r="I24" s="132">
        <v>0</v>
      </c>
      <c r="J24" s="133">
        <v>7290</v>
      </c>
      <c r="K24" s="132">
        <v>0</v>
      </c>
      <c r="L24" s="133">
        <v>7290</v>
      </c>
      <c r="M24" s="133">
        <v>17010</v>
      </c>
      <c r="N24" s="132">
        <v>0</v>
      </c>
      <c r="O24" s="133">
        <v>17010</v>
      </c>
      <c r="P24" s="133">
        <v>24300</v>
      </c>
      <c r="Q24" s="132" t="s">
        <v>1000</v>
      </c>
      <c r="R24" s="134">
        <v>111</v>
      </c>
      <c r="S24" s="54" t="s">
        <v>942</v>
      </c>
      <c r="T24" s="55" t="s">
        <v>943</v>
      </c>
      <c r="U24" s="55" t="s">
        <v>944</v>
      </c>
      <c r="V24" s="131">
        <v>2012</v>
      </c>
      <c r="W24" s="135">
        <f t="shared" si="0"/>
        <v>0</v>
      </c>
      <c r="X24" s="55">
        <f t="shared" si="0"/>
        <v>0</v>
      </c>
      <c r="Y24" s="136">
        <f t="shared" si="1"/>
        <v>12150</v>
      </c>
      <c r="Z24" s="57">
        <f t="shared" si="2"/>
        <v>0</v>
      </c>
      <c r="AA24" s="137">
        <f t="shared" si="3"/>
        <v>12150</v>
      </c>
      <c r="AB24" s="64">
        <f t="shared" si="4"/>
        <v>12150</v>
      </c>
      <c r="AC24" s="54"/>
      <c r="AD24" s="55"/>
      <c r="AE24" s="55"/>
      <c r="AF24" s="57"/>
      <c r="AG24" s="171"/>
      <c r="AH24" s="55"/>
      <c r="AI24" s="55"/>
      <c r="AJ24" s="64"/>
      <c r="AK24" s="82"/>
      <c r="AL24" s="3"/>
      <c r="AM24" s="3"/>
      <c r="AV24" s="55" t="s">
        <v>964</v>
      </c>
      <c r="AW24" s="55" t="s">
        <v>936</v>
      </c>
      <c r="AX24" s="55" t="s">
        <v>965</v>
      </c>
      <c r="AY24" s="55" t="s">
        <v>965</v>
      </c>
      <c r="AZ24" s="55">
        <v>0</v>
      </c>
      <c r="BA24" s="55">
        <v>0</v>
      </c>
      <c r="BB24" s="55">
        <v>11511</v>
      </c>
      <c r="BC24" s="55">
        <v>0</v>
      </c>
      <c r="BD24" s="55">
        <v>11511</v>
      </c>
      <c r="BE24" s="57">
        <v>11511</v>
      </c>
    </row>
    <row r="25" spans="1:57" x14ac:dyDescent="0.25">
      <c r="A25" s="54" t="s">
        <v>942</v>
      </c>
      <c r="B25" s="55" t="s">
        <v>943</v>
      </c>
      <c r="C25" s="55" t="s">
        <v>944</v>
      </c>
      <c r="D25" s="131">
        <v>2013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3">
        <v>7290</v>
      </c>
      <c r="K25" s="132">
        <v>0</v>
      </c>
      <c r="L25" s="133">
        <v>7290</v>
      </c>
      <c r="M25" s="133">
        <v>17010</v>
      </c>
      <c r="N25" s="132">
        <v>0</v>
      </c>
      <c r="O25" s="133">
        <v>17010</v>
      </c>
      <c r="P25" s="133">
        <v>24300</v>
      </c>
      <c r="Q25" s="132" t="s">
        <v>1000</v>
      </c>
      <c r="R25" s="134">
        <v>111</v>
      </c>
      <c r="S25" s="54" t="s">
        <v>942</v>
      </c>
      <c r="T25" s="55" t="s">
        <v>943</v>
      </c>
      <c r="U25" s="55" t="s">
        <v>944</v>
      </c>
      <c r="V25" s="131">
        <v>2013</v>
      </c>
      <c r="W25" s="135">
        <f t="shared" si="0"/>
        <v>0</v>
      </c>
      <c r="X25" s="55">
        <f t="shared" si="0"/>
        <v>0</v>
      </c>
      <c r="Y25" s="136">
        <f t="shared" si="1"/>
        <v>12150</v>
      </c>
      <c r="Z25" s="57">
        <f t="shared" si="2"/>
        <v>0</v>
      </c>
      <c r="AA25" s="137">
        <f t="shared" si="3"/>
        <v>12150</v>
      </c>
      <c r="AB25" s="64">
        <f t="shared" si="4"/>
        <v>12150</v>
      </c>
      <c r="AC25" s="54"/>
      <c r="AD25" s="55"/>
      <c r="AE25" s="55"/>
      <c r="AF25" s="57"/>
      <c r="AG25" s="171"/>
      <c r="AH25" s="55"/>
      <c r="AI25" s="55"/>
      <c r="AJ25" s="64"/>
      <c r="AK25" s="82"/>
      <c r="AL25" s="3"/>
      <c r="AM25" s="3"/>
      <c r="AV25" s="55" t="s">
        <v>966</v>
      </c>
      <c r="AW25" s="55" t="s">
        <v>936</v>
      </c>
      <c r="AX25" s="55" t="s">
        <v>967</v>
      </c>
      <c r="AY25" s="55" t="s">
        <v>967</v>
      </c>
      <c r="AZ25" s="55">
        <v>0</v>
      </c>
      <c r="BA25" s="55">
        <v>0</v>
      </c>
      <c r="BB25" s="55">
        <v>7613</v>
      </c>
      <c r="BC25" s="55">
        <v>0</v>
      </c>
      <c r="BD25" s="55">
        <v>7613</v>
      </c>
      <c r="BE25" s="57">
        <v>7613</v>
      </c>
    </row>
    <row r="26" spans="1:57" x14ac:dyDescent="0.25">
      <c r="A26" s="54" t="s">
        <v>942</v>
      </c>
      <c r="B26" s="55" t="s">
        <v>943</v>
      </c>
      <c r="C26" s="55" t="s">
        <v>944</v>
      </c>
      <c r="D26" s="131">
        <v>2014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3">
        <v>7290</v>
      </c>
      <c r="K26" s="132">
        <v>0</v>
      </c>
      <c r="L26" s="133">
        <v>7290</v>
      </c>
      <c r="M26" s="133">
        <v>17010</v>
      </c>
      <c r="N26" s="132">
        <v>0</v>
      </c>
      <c r="O26" s="133">
        <v>17010</v>
      </c>
      <c r="P26" s="133">
        <v>24300</v>
      </c>
      <c r="Q26" s="132" t="s">
        <v>1000</v>
      </c>
      <c r="R26" s="134">
        <v>119</v>
      </c>
      <c r="S26" s="54" t="s">
        <v>942</v>
      </c>
      <c r="T26" s="55" t="s">
        <v>943</v>
      </c>
      <c r="U26" s="55" t="s">
        <v>944</v>
      </c>
      <c r="V26" s="131">
        <v>2014</v>
      </c>
      <c r="W26" s="135">
        <f t="shared" si="0"/>
        <v>0</v>
      </c>
      <c r="X26" s="55">
        <f t="shared" si="0"/>
        <v>0</v>
      </c>
      <c r="Y26" s="136">
        <f t="shared" si="1"/>
        <v>12150</v>
      </c>
      <c r="Z26" s="57">
        <f t="shared" si="2"/>
        <v>0</v>
      </c>
      <c r="AA26" s="137">
        <f t="shared" si="3"/>
        <v>12150</v>
      </c>
      <c r="AB26" s="64">
        <f t="shared" si="4"/>
        <v>12150</v>
      </c>
      <c r="AC26" s="54"/>
      <c r="AD26" s="55"/>
      <c r="AE26" s="55"/>
      <c r="AF26" s="57"/>
      <c r="AG26" s="171"/>
      <c r="AH26" s="55"/>
      <c r="AI26" s="55"/>
      <c r="AJ26" s="64"/>
      <c r="AK26" s="82"/>
      <c r="AL26" s="3"/>
      <c r="AM26" s="3"/>
      <c r="AV26" s="55" t="s">
        <v>968</v>
      </c>
      <c r="AW26" s="55" t="s">
        <v>936</v>
      </c>
      <c r="AX26" s="55" t="s">
        <v>970</v>
      </c>
      <c r="AY26" s="55" t="s">
        <v>969</v>
      </c>
      <c r="AZ26" s="55">
        <v>0</v>
      </c>
      <c r="BA26" s="55">
        <v>0</v>
      </c>
      <c r="BB26" s="55">
        <v>10743</v>
      </c>
      <c r="BC26" s="55">
        <v>0</v>
      </c>
      <c r="BD26" s="55">
        <v>10743</v>
      </c>
      <c r="BE26" s="57">
        <v>10743</v>
      </c>
    </row>
    <row r="27" spans="1:57" x14ac:dyDescent="0.25">
      <c r="A27" s="54" t="s">
        <v>942</v>
      </c>
      <c r="B27" s="55" t="s">
        <v>943</v>
      </c>
      <c r="C27" s="55" t="s">
        <v>944</v>
      </c>
      <c r="D27" s="131" t="s">
        <v>1001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3">
        <v>7290</v>
      </c>
      <c r="K27" s="132">
        <v>0</v>
      </c>
      <c r="L27" s="133">
        <v>7290</v>
      </c>
      <c r="M27" s="133">
        <v>17010</v>
      </c>
      <c r="N27" s="132">
        <v>0</v>
      </c>
      <c r="O27" s="133">
        <v>17010</v>
      </c>
      <c r="P27" s="133">
        <v>24300</v>
      </c>
      <c r="Q27" s="132" t="s">
        <v>1000</v>
      </c>
      <c r="R27" s="134">
        <v>119</v>
      </c>
      <c r="S27" s="54" t="s">
        <v>942</v>
      </c>
      <c r="T27" s="55" t="s">
        <v>943</v>
      </c>
      <c r="U27" s="55" t="s">
        <v>944</v>
      </c>
      <c r="V27" s="131" t="s">
        <v>1001</v>
      </c>
      <c r="W27" s="135">
        <f t="shared" si="0"/>
        <v>0</v>
      </c>
      <c r="X27" s="55">
        <f t="shared" si="0"/>
        <v>0</v>
      </c>
      <c r="Y27" s="136">
        <f t="shared" si="1"/>
        <v>12150</v>
      </c>
      <c r="Z27" s="57">
        <f t="shared" si="2"/>
        <v>0</v>
      </c>
      <c r="AA27" s="137">
        <f t="shared" si="3"/>
        <v>12150</v>
      </c>
      <c r="AB27" s="64">
        <f t="shared" si="4"/>
        <v>12150</v>
      </c>
      <c r="AC27" s="54"/>
      <c r="AD27" s="55"/>
      <c r="AE27" s="55"/>
      <c r="AF27" s="57"/>
      <c r="AG27" s="171"/>
      <c r="AH27" s="55"/>
      <c r="AI27" s="55"/>
      <c r="AJ27" s="64"/>
      <c r="AK27" s="82"/>
      <c r="AL27" s="3"/>
      <c r="AM27" s="3"/>
      <c r="AV27" s="55" t="s">
        <v>971</v>
      </c>
      <c r="AW27" s="55" t="s">
        <v>936</v>
      </c>
      <c r="AX27" s="55" t="s">
        <v>972</v>
      </c>
      <c r="AY27" s="55" t="s">
        <v>153</v>
      </c>
      <c r="AZ27" s="55">
        <v>0</v>
      </c>
      <c r="BA27" s="55">
        <v>0</v>
      </c>
      <c r="BB27" s="55">
        <v>7950</v>
      </c>
      <c r="BC27" s="55">
        <v>0</v>
      </c>
      <c r="BD27" s="55">
        <v>7950</v>
      </c>
      <c r="BE27" s="57">
        <v>7950</v>
      </c>
    </row>
    <row r="28" spans="1:57" ht="15.75" thickBot="1" x14ac:dyDescent="0.3">
      <c r="A28" s="138" t="s">
        <v>942</v>
      </c>
      <c r="B28" s="139" t="s">
        <v>943</v>
      </c>
      <c r="C28" s="139" t="s">
        <v>944</v>
      </c>
      <c r="D28" s="140" t="s">
        <v>1002</v>
      </c>
      <c r="E28" s="141">
        <v>0</v>
      </c>
      <c r="F28" s="141">
        <v>0</v>
      </c>
      <c r="G28" s="141">
        <v>0</v>
      </c>
      <c r="H28" s="141">
        <v>0</v>
      </c>
      <c r="I28" s="141">
        <v>0</v>
      </c>
      <c r="J28" s="142">
        <v>7290</v>
      </c>
      <c r="K28" s="141">
        <v>0</v>
      </c>
      <c r="L28" s="142">
        <v>7290</v>
      </c>
      <c r="M28" s="142">
        <v>17010</v>
      </c>
      <c r="N28" s="141">
        <v>0</v>
      </c>
      <c r="O28" s="142">
        <v>17010</v>
      </c>
      <c r="P28" s="142">
        <v>24300</v>
      </c>
      <c r="Q28" s="141" t="s">
        <v>1000</v>
      </c>
      <c r="R28" s="143">
        <v>119</v>
      </c>
      <c r="S28" s="138" t="s">
        <v>942</v>
      </c>
      <c r="T28" s="139" t="s">
        <v>943</v>
      </c>
      <c r="U28" s="139" t="s">
        <v>944</v>
      </c>
      <c r="V28" s="140" t="s">
        <v>1002</v>
      </c>
      <c r="W28" s="144">
        <f t="shared" si="0"/>
        <v>0</v>
      </c>
      <c r="X28" s="139">
        <f t="shared" si="0"/>
        <v>0</v>
      </c>
      <c r="Y28" s="145">
        <f t="shared" si="1"/>
        <v>12150</v>
      </c>
      <c r="Z28" s="146">
        <f t="shared" si="2"/>
        <v>0</v>
      </c>
      <c r="AA28" s="147">
        <f t="shared" si="3"/>
        <v>12150</v>
      </c>
      <c r="AB28" s="173">
        <f t="shared" si="4"/>
        <v>12150</v>
      </c>
      <c r="AC28" s="54"/>
      <c r="AD28" s="55"/>
      <c r="AE28" s="55"/>
      <c r="AF28" s="57"/>
      <c r="AG28" s="171"/>
      <c r="AH28" s="55"/>
      <c r="AI28" s="55"/>
      <c r="AJ28" s="64"/>
      <c r="AK28" s="82"/>
      <c r="AL28" s="3"/>
      <c r="AM28" s="3"/>
      <c r="AV28" s="55" t="s">
        <v>973</v>
      </c>
      <c r="AW28" s="55" t="s">
        <v>936</v>
      </c>
      <c r="AX28" s="55" t="s">
        <v>1003</v>
      </c>
      <c r="AY28" s="55" t="s">
        <v>974</v>
      </c>
      <c r="AZ28" s="55">
        <v>0</v>
      </c>
      <c r="BA28" s="55">
        <v>0</v>
      </c>
      <c r="BB28" s="55">
        <v>15181</v>
      </c>
      <c r="BC28" s="55">
        <v>0</v>
      </c>
      <c r="BD28" s="55">
        <v>15181</v>
      </c>
      <c r="BE28" s="57">
        <v>15181</v>
      </c>
    </row>
    <row r="29" spans="1:57" ht="15.75" thickBot="1" x14ac:dyDescent="0.3">
      <c r="A29" s="109" t="s">
        <v>942</v>
      </c>
      <c r="B29" s="110" t="s">
        <v>943</v>
      </c>
      <c r="C29" s="110" t="s">
        <v>944</v>
      </c>
      <c r="D29" s="111" t="s">
        <v>934</v>
      </c>
      <c r="E29" s="148">
        <v>0</v>
      </c>
      <c r="F29" s="148">
        <v>0</v>
      </c>
      <c r="G29" s="148">
        <v>0</v>
      </c>
      <c r="H29" s="148">
        <v>0</v>
      </c>
      <c r="I29" s="148">
        <v>0</v>
      </c>
      <c r="J29" s="149">
        <v>7290</v>
      </c>
      <c r="K29" s="148">
        <v>0</v>
      </c>
      <c r="L29" s="149">
        <v>7290</v>
      </c>
      <c r="M29" s="149">
        <v>17010</v>
      </c>
      <c r="N29" s="148">
        <v>0</v>
      </c>
      <c r="O29" s="149">
        <v>17010</v>
      </c>
      <c r="P29" s="149">
        <v>24300</v>
      </c>
      <c r="Q29" s="148" t="s">
        <v>1000</v>
      </c>
      <c r="R29" s="150">
        <v>119</v>
      </c>
      <c r="S29" s="109" t="s">
        <v>942</v>
      </c>
      <c r="T29" s="110" t="s">
        <v>943</v>
      </c>
      <c r="U29" s="110" t="s">
        <v>944</v>
      </c>
      <c r="V29" s="111" t="s">
        <v>934</v>
      </c>
      <c r="W29" s="114">
        <f t="shared" si="0"/>
        <v>0</v>
      </c>
      <c r="X29" s="110">
        <f t="shared" si="0"/>
        <v>0</v>
      </c>
      <c r="Y29" s="115">
        <f t="shared" si="1"/>
        <v>12150</v>
      </c>
      <c r="Z29" s="116">
        <f t="shared" si="2"/>
        <v>0</v>
      </c>
      <c r="AA29" s="151">
        <f t="shared" si="3"/>
        <v>12150</v>
      </c>
      <c r="AB29" s="117">
        <f t="shared" si="4"/>
        <v>12150</v>
      </c>
      <c r="AC29" s="76">
        <v>1</v>
      </c>
      <c r="AD29" s="77">
        <v>1</v>
      </c>
      <c r="AE29" s="77">
        <v>1</v>
      </c>
      <c r="AF29" s="78">
        <v>1</v>
      </c>
      <c r="AG29" s="175">
        <v>1</v>
      </c>
      <c r="AH29" s="118">
        <v>1</v>
      </c>
      <c r="AI29" s="118">
        <v>1</v>
      </c>
      <c r="AJ29" s="184">
        <v>1</v>
      </c>
      <c r="AK29" s="82"/>
      <c r="AL29" s="3"/>
      <c r="AM29" s="3"/>
      <c r="AV29" s="55" t="s">
        <v>945</v>
      </c>
      <c r="AW29" s="55" t="s">
        <v>936</v>
      </c>
      <c r="AX29" s="55" t="s">
        <v>946</v>
      </c>
      <c r="AY29" s="55" t="s">
        <v>947</v>
      </c>
      <c r="AZ29" s="55">
        <v>0</v>
      </c>
      <c r="BA29" s="55">
        <v>0</v>
      </c>
      <c r="BB29" s="55">
        <v>6232</v>
      </c>
      <c r="BC29" s="55">
        <v>0</v>
      </c>
      <c r="BD29" s="55">
        <v>6232</v>
      </c>
      <c r="BE29" s="57">
        <v>6232</v>
      </c>
    </row>
    <row r="30" spans="1:57" x14ac:dyDescent="0.25">
      <c r="A30" s="152" t="s">
        <v>948</v>
      </c>
      <c r="B30" s="153" t="s">
        <v>568</v>
      </c>
      <c r="C30" s="153" t="s">
        <v>343</v>
      </c>
      <c r="D30" s="154">
        <v>2011</v>
      </c>
      <c r="E30" s="155">
        <v>0</v>
      </c>
      <c r="F30" s="155">
        <v>0</v>
      </c>
      <c r="G30" s="155">
        <v>0</v>
      </c>
      <c r="H30" s="155">
        <v>0</v>
      </c>
      <c r="I30" s="155">
        <v>0</v>
      </c>
      <c r="J30" s="156">
        <v>3620</v>
      </c>
      <c r="K30" s="155">
        <v>0</v>
      </c>
      <c r="L30" s="156">
        <v>3620</v>
      </c>
      <c r="M30" s="156">
        <v>14479</v>
      </c>
      <c r="N30" s="155">
        <v>0</v>
      </c>
      <c r="O30" s="156">
        <v>14479</v>
      </c>
      <c r="P30" s="156">
        <v>18099</v>
      </c>
      <c r="Q30" s="155" t="s">
        <v>1000</v>
      </c>
      <c r="R30" s="157">
        <v>62</v>
      </c>
      <c r="S30" s="152" t="s">
        <v>948</v>
      </c>
      <c r="T30" s="153" t="s">
        <v>568</v>
      </c>
      <c r="U30" s="153" t="s">
        <v>343</v>
      </c>
      <c r="V30" s="154">
        <v>2011</v>
      </c>
      <c r="W30" s="158">
        <f t="shared" si="0"/>
        <v>0</v>
      </c>
      <c r="X30" s="153">
        <f t="shared" si="0"/>
        <v>0</v>
      </c>
      <c r="Y30" s="159">
        <f t="shared" si="1"/>
        <v>9049.5</v>
      </c>
      <c r="Z30" s="160">
        <f t="shared" si="2"/>
        <v>0</v>
      </c>
      <c r="AA30" s="130">
        <f t="shared" si="3"/>
        <v>9049.5</v>
      </c>
      <c r="AB30" s="174">
        <f t="shared" si="4"/>
        <v>9049.5</v>
      </c>
      <c r="AC30" s="54"/>
      <c r="AD30" s="55"/>
      <c r="AE30" s="55"/>
      <c r="AF30" s="57"/>
      <c r="AG30" s="171"/>
      <c r="AH30" s="55"/>
      <c r="AI30" s="55"/>
      <c r="AJ30" s="64"/>
      <c r="AK30" s="82"/>
      <c r="AL30" s="3"/>
      <c r="AM30" s="3"/>
      <c r="AV30" s="55" t="s">
        <v>976</v>
      </c>
      <c r="AW30" s="55" t="s">
        <v>936</v>
      </c>
      <c r="AX30" s="55" t="s">
        <v>1004</v>
      </c>
      <c r="AY30" s="55" t="s">
        <v>224</v>
      </c>
      <c r="AZ30" s="55">
        <v>0</v>
      </c>
      <c r="BA30" s="55">
        <v>0</v>
      </c>
      <c r="BB30" s="55">
        <v>15169.5</v>
      </c>
      <c r="BC30" s="55">
        <v>0</v>
      </c>
      <c r="BD30" s="55">
        <v>15169.5</v>
      </c>
      <c r="BE30" s="57">
        <v>15169.5</v>
      </c>
    </row>
    <row r="31" spans="1:57" x14ac:dyDescent="0.25">
      <c r="A31" s="54" t="s">
        <v>948</v>
      </c>
      <c r="B31" s="55" t="s">
        <v>568</v>
      </c>
      <c r="C31" s="55" t="s">
        <v>343</v>
      </c>
      <c r="D31" s="131">
        <v>2012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3">
        <v>3620</v>
      </c>
      <c r="K31" s="132">
        <v>0</v>
      </c>
      <c r="L31" s="133">
        <v>3620</v>
      </c>
      <c r="M31" s="133">
        <v>14479</v>
      </c>
      <c r="N31" s="132">
        <v>0</v>
      </c>
      <c r="O31" s="133">
        <v>14479</v>
      </c>
      <c r="P31" s="133">
        <v>18099</v>
      </c>
      <c r="Q31" s="132" t="s">
        <v>1000</v>
      </c>
      <c r="R31" s="134">
        <v>64</v>
      </c>
      <c r="S31" s="54" t="s">
        <v>948</v>
      </c>
      <c r="T31" s="55" t="s">
        <v>568</v>
      </c>
      <c r="U31" s="55" t="s">
        <v>343</v>
      </c>
      <c r="V31" s="131">
        <v>2012</v>
      </c>
      <c r="W31" s="135">
        <f t="shared" si="0"/>
        <v>0</v>
      </c>
      <c r="X31" s="55">
        <f t="shared" si="0"/>
        <v>0</v>
      </c>
      <c r="Y31" s="136">
        <f t="shared" si="1"/>
        <v>9049.5</v>
      </c>
      <c r="Z31" s="57">
        <f t="shared" si="2"/>
        <v>0</v>
      </c>
      <c r="AA31" s="137">
        <f t="shared" si="3"/>
        <v>9049.5</v>
      </c>
      <c r="AB31" s="64">
        <f t="shared" si="4"/>
        <v>9049.5</v>
      </c>
      <c r="AC31" s="54"/>
      <c r="AD31" s="55"/>
      <c r="AE31" s="55"/>
      <c r="AF31" s="57"/>
      <c r="AG31" s="171"/>
      <c r="AH31" s="55"/>
      <c r="AI31" s="55"/>
      <c r="AJ31" s="64"/>
      <c r="AK31" s="82"/>
      <c r="AL31" s="3"/>
      <c r="AM31" s="3"/>
      <c r="AV31" s="55" t="s">
        <v>978</v>
      </c>
      <c r="AW31" s="55" t="s">
        <v>936</v>
      </c>
      <c r="AX31" s="55" t="s">
        <v>979</v>
      </c>
      <c r="AY31" s="55" t="s">
        <v>979</v>
      </c>
      <c r="AZ31" s="55">
        <v>46</v>
      </c>
      <c r="BA31" s="55">
        <v>29929.5</v>
      </c>
      <c r="BB31" s="55">
        <v>50443</v>
      </c>
      <c r="BC31" s="55">
        <v>236.5</v>
      </c>
      <c r="BD31" s="55">
        <v>80655</v>
      </c>
      <c r="BE31" s="57">
        <v>80655</v>
      </c>
    </row>
    <row r="32" spans="1:57" x14ac:dyDescent="0.25">
      <c r="A32" s="54" t="s">
        <v>948</v>
      </c>
      <c r="B32" s="55" t="s">
        <v>568</v>
      </c>
      <c r="C32" s="55" t="s">
        <v>343</v>
      </c>
      <c r="D32" s="131">
        <v>2013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3">
        <v>3620</v>
      </c>
      <c r="K32" s="132">
        <v>0</v>
      </c>
      <c r="L32" s="133">
        <v>3620</v>
      </c>
      <c r="M32" s="133">
        <v>14479</v>
      </c>
      <c r="N32" s="132">
        <v>0</v>
      </c>
      <c r="O32" s="133">
        <v>14479</v>
      </c>
      <c r="P32" s="133">
        <v>18099</v>
      </c>
      <c r="Q32" s="132" t="s">
        <v>1000</v>
      </c>
      <c r="R32" s="134">
        <v>64</v>
      </c>
      <c r="S32" s="54" t="s">
        <v>948</v>
      </c>
      <c r="T32" s="55" t="s">
        <v>568</v>
      </c>
      <c r="U32" s="55" t="s">
        <v>343</v>
      </c>
      <c r="V32" s="131">
        <v>2013</v>
      </c>
      <c r="W32" s="135">
        <f t="shared" si="0"/>
        <v>0</v>
      </c>
      <c r="X32" s="55">
        <f t="shared" si="0"/>
        <v>0</v>
      </c>
      <c r="Y32" s="136">
        <f t="shared" si="1"/>
        <v>9049.5</v>
      </c>
      <c r="Z32" s="57">
        <f t="shared" si="2"/>
        <v>0</v>
      </c>
      <c r="AA32" s="137">
        <f t="shared" si="3"/>
        <v>9049.5</v>
      </c>
      <c r="AB32" s="64">
        <f t="shared" si="4"/>
        <v>9049.5</v>
      </c>
      <c r="AC32" s="54"/>
      <c r="AD32" s="55"/>
      <c r="AE32" s="55"/>
      <c r="AF32" s="57"/>
      <c r="AG32" s="171"/>
      <c r="AH32" s="55"/>
      <c r="AI32" s="55"/>
      <c r="AJ32" s="64"/>
      <c r="AK32" s="82"/>
      <c r="AL32" s="3"/>
      <c r="AM32" s="3"/>
      <c r="AV32" s="55" t="s">
        <v>980</v>
      </c>
      <c r="AW32" s="55" t="s">
        <v>936</v>
      </c>
      <c r="AX32" s="55" t="s">
        <v>981</v>
      </c>
      <c r="AY32" s="55" t="s">
        <v>226</v>
      </c>
      <c r="AZ32" s="77">
        <v>4.5</v>
      </c>
      <c r="BA32" s="77">
        <v>1724.5</v>
      </c>
      <c r="BB32" s="77">
        <v>35975</v>
      </c>
      <c r="BC32" s="77">
        <v>1259.5</v>
      </c>
      <c r="BD32" s="77">
        <v>38963.5</v>
      </c>
      <c r="BE32" s="78">
        <v>38963.5</v>
      </c>
    </row>
    <row r="33" spans="1:57" x14ac:dyDescent="0.25">
      <c r="A33" s="54" t="s">
        <v>948</v>
      </c>
      <c r="B33" s="55" t="s">
        <v>568</v>
      </c>
      <c r="C33" s="55" t="s">
        <v>343</v>
      </c>
      <c r="D33" s="131">
        <v>2014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3">
        <v>3620</v>
      </c>
      <c r="K33" s="132">
        <v>0</v>
      </c>
      <c r="L33" s="133">
        <v>3620</v>
      </c>
      <c r="M33" s="133">
        <v>14479</v>
      </c>
      <c r="N33" s="132">
        <v>0</v>
      </c>
      <c r="O33" s="133">
        <v>14479</v>
      </c>
      <c r="P33" s="133">
        <v>18099</v>
      </c>
      <c r="Q33" s="132" t="s">
        <v>1000</v>
      </c>
      <c r="R33" s="134">
        <v>64</v>
      </c>
      <c r="S33" s="54" t="s">
        <v>948</v>
      </c>
      <c r="T33" s="55" t="s">
        <v>568</v>
      </c>
      <c r="U33" s="55" t="s">
        <v>343</v>
      </c>
      <c r="V33" s="131">
        <v>2014</v>
      </c>
      <c r="W33" s="135">
        <f t="shared" si="0"/>
        <v>0</v>
      </c>
      <c r="X33" s="55">
        <f t="shared" si="0"/>
        <v>0</v>
      </c>
      <c r="Y33" s="136">
        <f t="shared" si="1"/>
        <v>9049.5</v>
      </c>
      <c r="Z33" s="57">
        <f t="shared" si="2"/>
        <v>0</v>
      </c>
      <c r="AA33" s="137">
        <f t="shared" si="3"/>
        <v>9049.5</v>
      </c>
      <c r="AB33" s="64">
        <f t="shared" si="4"/>
        <v>9049.5</v>
      </c>
      <c r="AC33" s="54"/>
      <c r="AD33" s="55"/>
      <c r="AE33" s="55"/>
      <c r="AF33" s="57"/>
      <c r="AG33" s="171"/>
      <c r="AH33" s="55"/>
      <c r="AI33" s="55"/>
      <c r="AJ33" s="64"/>
      <c r="AK33" s="82"/>
      <c r="AL33" s="3"/>
      <c r="AM33" s="3"/>
      <c r="AV33" s="55" t="s">
        <v>982</v>
      </c>
      <c r="AW33" s="55" t="s">
        <v>936</v>
      </c>
      <c r="AX33" s="55" t="s">
        <v>983</v>
      </c>
      <c r="AY33" s="55" t="s">
        <v>361</v>
      </c>
      <c r="AZ33" s="55">
        <v>0</v>
      </c>
      <c r="BA33" s="55">
        <v>500</v>
      </c>
      <c r="BB33" s="55">
        <v>15117</v>
      </c>
      <c r="BC33" s="55">
        <v>0</v>
      </c>
      <c r="BD33" s="55">
        <v>15617</v>
      </c>
      <c r="BE33" s="57">
        <v>15617</v>
      </c>
    </row>
    <row r="34" spans="1:57" ht="15.75" thickBot="1" x14ac:dyDescent="0.3">
      <c r="A34" s="54" t="s">
        <v>948</v>
      </c>
      <c r="B34" s="55" t="s">
        <v>568</v>
      </c>
      <c r="C34" s="55" t="s">
        <v>343</v>
      </c>
      <c r="D34" s="131" t="s">
        <v>1001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3">
        <v>3620</v>
      </c>
      <c r="K34" s="132">
        <v>0</v>
      </c>
      <c r="L34" s="133">
        <v>3620</v>
      </c>
      <c r="M34" s="133">
        <v>14479</v>
      </c>
      <c r="N34" s="132">
        <v>0</v>
      </c>
      <c r="O34" s="133">
        <v>14479</v>
      </c>
      <c r="P34" s="133">
        <v>18099</v>
      </c>
      <c r="Q34" s="132" t="s">
        <v>1000</v>
      </c>
      <c r="R34" s="134">
        <v>64</v>
      </c>
      <c r="S34" s="54" t="s">
        <v>948</v>
      </c>
      <c r="T34" s="55" t="s">
        <v>568</v>
      </c>
      <c r="U34" s="55" t="s">
        <v>343</v>
      </c>
      <c r="V34" s="131" t="s">
        <v>1001</v>
      </c>
      <c r="W34" s="135">
        <f t="shared" si="0"/>
        <v>0</v>
      </c>
      <c r="X34" s="55">
        <f t="shared" si="0"/>
        <v>0</v>
      </c>
      <c r="Y34" s="136">
        <f t="shared" si="1"/>
        <v>9049.5</v>
      </c>
      <c r="Z34" s="57">
        <f t="shared" si="2"/>
        <v>0</v>
      </c>
      <c r="AA34" s="137">
        <f t="shared" si="3"/>
        <v>9049.5</v>
      </c>
      <c r="AB34" s="64">
        <f t="shared" si="4"/>
        <v>9049.5</v>
      </c>
      <c r="AC34" s="54"/>
      <c r="AD34" s="55"/>
      <c r="AE34" s="55"/>
      <c r="AF34" s="57"/>
      <c r="AG34" s="171"/>
      <c r="AH34" s="55"/>
      <c r="AI34" s="55"/>
      <c r="AJ34" s="64"/>
      <c r="AK34" s="82"/>
      <c r="AL34" s="3"/>
      <c r="AM34" s="3"/>
      <c r="AV34" s="55" t="s">
        <v>984</v>
      </c>
      <c r="AW34" s="55" t="s">
        <v>936</v>
      </c>
      <c r="AX34" s="55" t="s">
        <v>985</v>
      </c>
      <c r="AY34" s="55" t="s">
        <v>402</v>
      </c>
      <c r="AZ34" s="43">
        <v>0</v>
      </c>
      <c r="BA34" s="43">
        <v>0</v>
      </c>
      <c r="BB34" s="43">
        <v>15000</v>
      </c>
      <c r="BC34" s="43">
        <v>100</v>
      </c>
      <c r="BD34" s="43">
        <v>15100</v>
      </c>
      <c r="BE34" s="61">
        <v>15100</v>
      </c>
    </row>
    <row r="35" spans="1:57" ht="15.75" thickBot="1" x14ac:dyDescent="0.3">
      <c r="A35" s="138" t="s">
        <v>948</v>
      </c>
      <c r="B35" s="139" t="s">
        <v>568</v>
      </c>
      <c r="C35" s="139" t="s">
        <v>343</v>
      </c>
      <c r="D35" s="140" t="s">
        <v>1002</v>
      </c>
      <c r="E35" s="141">
        <v>0</v>
      </c>
      <c r="F35" s="141">
        <v>0</v>
      </c>
      <c r="G35" s="141">
        <v>0</v>
      </c>
      <c r="H35" s="141">
        <v>0</v>
      </c>
      <c r="I35" s="141">
        <v>0</v>
      </c>
      <c r="J35" s="142">
        <v>3620</v>
      </c>
      <c r="K35" s="141">
        <v>0</v>
      </c>
      <c r="L35" s="142">
        <v>3620</v>
      </c>
      <c r="M35" s="142">
        <v>14479</v>
      </c>
      <c r="N35" s="141">
        <v>0</v>
      </c>
      <c r="O35" s="142">
        <v>14479</v>
      </c>
      <c r="P35" s="142">
        <v>18099</v>
      </c>
      <c r="Q35" s="141" t="s">
        <v>1000</v>
      </c>
      <c r="R35" s="143">
        <v>64</v>
      </c>
      <c r="S35" s="138" t="s">
        <v>948</v>
      </c>
      <c r="T35" s="139" t="s">
        <v>568</v>
      </c>
      <c r="U35" s="139" t="s">
        <v>343</v>
      </c>
      <c r="V35" s="140" t="s">
        <v>1002</v>
      </c>
      <c r="W35" s="144">
        <f t="shared" si="0"/>
        <v>0</v>
      </c>
      <c r="X35" s="139">
        <f t="shared" si="0"/>
        <v>0</v>
      </c>
      <c r="Y35" s="145">
        <f t="shared" si="1"/>
        <v>9049.5</v>
      </c>
      <c r="Z35" s="146">
        <f t="shared" si="2"/>
        <v>0</v>
      </c>
      <c r="AA35" s="147">
        <f t="shared" si="3"/>
        <v>9049.5</v>
      </c>
      <c r="AB35" s="173">
        <f t="shared" si="4"/>
        <v>9049.5</v>
      </c>
      <c r="AC35" s="54"/>
      <c r="AD35" s="55"/>
      <c r="AE35" s="55"/>
      <c r="AF35" s="57"/>
      <c r="AG35" s="171"/>
      <c r="AH35" s="55"/>
      <c r="AI35" s="55"/>
      <c r="AJ35" s="64"/>
      <c r="AK35" s="82"/>
      <c r="AL35" s="3"/>
      <c r="AM35" s="3"/>
    </row>
    <row r="36" spans="1:57" ht="15.75" thickBot="1" x14ac:dyDescent="0.3">
      <c r="A36" s="109" t="s">
        <v>948</v>
      </c>
      <c r="B36" s="110" t="s">
        <v>568</v>
      </c>
      <c r="C36" s="110" t="s">
        <v>343</v>
      </c>
      <c r="D36" s="111" t="s">
        <v>934</v>
      </c>
      <c r="E36" s="148">
        <v>0</v>
      </c>
      <c r="F36" s="148">
        <v>0</v>
      </c>
      <c r="G36" s="148">
        <v>0</v>
      </c>
      <c r="H36" s="148">
        <v>0</v>
      </c>
      <c r="I36" s="148">
        <v>0</v>
      </c>
      <c r="J36" s="149">
        <v>3620</v>
      </c>
      <c r="K36" s="148">
        <v>0</v>
      </c>
      <c r="L36" s="149">
        <v>3620</v>
      </c>
      <c r="M36" s="149">
        <v>14479</v>
      </c>
      <c r="N36" s="148">
        <v>0</v>
      </c>
      <c r="O36" s="149">
        <v>14479</v>
      </c>
      <c r="P36" s="149">
        <v>18099</v>
      </c>
      <c r="Q36" s="148" t="s">
        <v>1000</v>
      </c>
      <c r="R36" s="150">
        <v>64</v>
      </c>
      <c r="S36" s="109" t="s">
        <v>948</v>
      </c>
      <c r="T36" s="110" t="s">
        <v>568</v>
      </c>
      <c r="U36" s="110" t="s">
        <v>343</v>
      </c>
      <c r="V36" s="111" t="s">
        <v>934</v>
      </c>
      <c r="W36" s="114">
        <f t="shared" si="0"/>
        <v>0</v>
      </c>
      <c r="X36" s="110">
        <f t="shared" si="0"/>
        <v>0</v>
      </c>
      <c r="Y36" s="115">
        <f t="shared" si="1"/>
        <v>9049.5</v>
      </c>
      <c r="Z36" s="116">
        <f t="shared" si="2"/>
        <v>0</v>
      </c>
      <c r="AA36" s="151">
        <f t="shared" si="3"/>
        <v>9049.5</v>
      </c>
      <c r="AB36" s="117">
        <f t="shared" si="4"/>
        <v>9049.5</v>
      </c>
      <c r="AC36" s="76">
        <v>1</v>
      </c>
      <c r="AD36" s="77">
        <v>1</v>
      </c>
      <c r="AE36" s="77">
        <v>1</v>
      </c>
      <c r="AF36" s="78">
        <v>1</v>
      </c>
      <c r="AG36" s="175">
        <v>1</v>
      </c>
      <c r="AH36" s="118">
        <v>1</v>
      </c>
      <c r="AI36" s="118">
        <v>1</v>
      </c>
      <c r="AJ36" s="184">
        <v>1</v>
      </c>
      <c r="AK36" s="82"/>
      <c r="AL36" s="3"/>
      <c r="AM36" s="3"/>
    </row>
    <row r="37" spans="1:57" x14ac:dyDescent="0.25">
      <c r="A37" s="152" t="s">
        <v>935</v>
      </c>
      <c r="B37" s="153" t="s">
        <v>100</v>
      </c>
      <c r="C37" s="153" t="s">
        <v>937</v>
      </c>
      <c r="D37" s="154">
        <v>2011</v>
      </c>
      <c r="E37" s="156">
        <v>685659</v>
      </c>
      <c r="F37" s="156">
        <v>9232</v>
      </c>
      <c r="G37" s="156">
        <v>694891</v>
      </c>
      <c r="H37" s="156">
        <v>12547</v>
      </c>
      <c r="I37" s="156">
        <v>5658</v>
      </c>
      <c r="J37" s="156">
        <v>20521</v>
      </c>
      <c r="K37" s="156">
        <v>21274</v>
      </c>
      <c r="L37" s="156">
        <v>60000</v>
      </c>
      <c r="M37" s="156">
        <v>6929</v>
      </c>
      <c r="N37" s="156">
        <v>24485</v>
      </c>
      <c r="O37" s="156">
        <v>31414</v>
      </c>
      <c r="P37" s="156">
        <v>91414</v>
      </c>
      <c r="Q37" s="156">
        <v>111770</v>
      </c>
      <c r="R37" s="157">
        <v>38</v>
      </c>
      <c r="S37" s="152" t="s">
        <v>935</v>
      </c>
      <c r="T37" s="153" t="s">
        <v>100</v>
      </c>
      <c r="U37" s="153" t="s">
        <v>937</v>
      </c>
      <c r="V37" s="154">
        <v>2011</v>
      </c>
      <c r="W37" s="158">
        <f t="shared" si="0"/>
        <v>6273.5</v>
      </c>
      <c r="X37" s="153">
        <f t="shared" si="0"/>
        <v>2829</v>
      </c>
      <c r="Y37" s="159">
        <f t="shared" si="1"/>
        <v>13725</v>
      </c>
      <c r="Z37" s="160">
        <f t="shared" si="2"/>
        <v>24485</v>
      </c>
      <c r="AA37" s="130">
        <f t="shared" si="3"/>
        <v>45707</v>
      </c>
      <c r="AB37" s="174">
        <f t="shared" si="4"/>
        <v>45707</v>
      </c>
      <c r="AC37" s="54"/>
      <c r="AD37" s="55"/>
      <c r="AE37" s="55"/>
      <c r="AF37" s="57"/>
      <c r="AG37" s="176"/>
      <c r="AH37" s="55"/>
      <c r="AI37" s="55"/>
      <c r="AJ37" s="64"/>
      <c r="AK37" s="82"/>
      <c r="AL37" s="3"/>
      <c r="AM37" s="3"/>
    </row>
    <row r="38" spans="1:57" x14ac:dyDescent="0.25">
      <c r="A38" s="54" t="s">
        <v>935</v>
      </c>
      <c r="B38" s="55" t="s">
        <v>100</v>
      </c>
      <c r="C38" s="55" t="s">
        <v>937</v>
      </c>
      <c r="D38" s="131">
        <v>2012</v>
      </c>
      <c r="E38" s="133">
        <v>664060</v>
      </c>
      <c r="F38" s="133">
        <v>10481</v>
      </c>
      <c r="G38" s="133">
        <v>674541</v>
      </c>
      <c r="H38" s="133">
        <v>10288</v>
      </c>
      <c r="I38" s="133">
        <v>6005</v>
      </c>
      <c r="J38" s="133">
        <v>20584</v>
      </c>
      <c r="K38" s="133">
        <v>18445</v>
      </c>
      <c r="L38" s="133">
        <v>55322</v>
      </c>
      <c r="M38" s="133">
        <v>5496</v>
      </c>
      <c r="N38" s="133">
        <v>17501</v>
      </c>
      <c r="O38" s="133">
        <v>22997</v>
      </c>
      <c r="P38" s="133">
        <v>78319</v>
      </c>
      <c r="Q38" s="133">
        <v>107003</v>
      </c>
      <c r="R38" s="134">
        <v>54</v>
      </c>
      <c r="S38" s="54" t="s">
        <v>935</v>
      </c>
      <c r="T38" s="55" t="s">
        <v>100</v>
      </c>
      <c r="U38" s="55" t="s">
        <v>937</v>
      </c>
      <c r="V38" s="131">
        <v>2012</v>
      </c>
      <c r="W38" s="135">
        <f t="shared" si="0"/>
        <v>5144</v>
      </c>
      <c r="X38" s="55">
        <f t="shared" si="0"/>
        <v>3002.5</v>
      </c>
      <c r="Y38" s="136">
        <f t="shared" si="1"/>
        <v>13040</v>
      </c>
      <c r="Z38" s="57">
        <f t="shared" si="2"/>
        <v>17501</v>
      </c>
      <c r="AA38" s="137">
        <f t="shared" si="3"/>
        <v>39159.5</v>
      </c>
      <c r="AB38" s="64">
        <f t="shared" si="4"/>
        <v>39159.5</v>
      </c>
      <c r="AC38" s="54"/>
      <c r="AD38" s="55"/>
      <c r="AE38" s="55"/>
      <c r="AF38" s="57"/>
      <c r="AG38" s="176"/>
      <c r="AH38" s="55"/>
      <c r="AI38" s="55"/>
      <c r="AJ38" s="64"/>
      <c r="AK38" s="82"/>
      <c r="AL38" s="3"/>
      <c r="AM38" s="3"/>
    </row>
    <row r="39" spans="1:57" x14ac:dyDescent="0.25">
      <c r="A39" s="54" t="s">
        <v>935</v>
      </c>
      <c r="B39" s="55" t="s">
        <v>100</v>
      </c>
      <c r="C39" s="55" t="s">
        <v>937</v>
      </c>
      <c r="D39" s="131">
        <v>2013</v>
      </c>
      <c r="E39" s="133">
        <v>496212</v>
      </c>
      <c r="F39" s="133">
        <v>42632</v>
      </c>
      <c r="G39" s="133">
        <v>538844</v>
      </c>
      <c r="H39" s="133">
        <v>8653</v>
      </c>
      <c r="I39" s="133">
        <v>5815</v>
      </c>
      <c r="J39" s="133">
        <v>20675</v>
      </c>
      <c r="K39" s="133">
        <v>18525</v>
      </c>
      <c r="L39" s="133">
        <v>53668</v>
      </c>
      <c r="M39" s="133">
        <v>5357</v>
      </c>
      <c r="N39" s="133">
        <v>14976</v>
      </c>
      <c r="O39" s="133">
        <v>20333</v>
      </c>
      <c r="P39" s="133">
        <v>74001</v>
      </c>
      <c r="Q39" s="133">
        <v>108014</v>
      </c>
      <c r="R39" s="134">
        <v>58</v>
      </c>
      <c r="S39" s="54" t="s">
        <v>935</v>
      </c>
      <c r="T39" s="55" t="s">
        <v>100</v>
      </c>
      <c r="U39" s="55" t="s">
        <v>937</v>
      </c>
      <c r="V39" s="131">
        <v>2013</v>
      </c>
      <c r="W39" s="135">
        <f t="shared" si="0"/>
        <v>4326.5</v>
      </c>
      <c r="X39" s="55">
        <f t="shared" si="0"/>
        <v>2907.5</v>
      </c>
      <c r="Y39" s="136">
        <f t="shared" si="1"/>
        <v>13016</v>
      </c>
      <c r="Z39" s="57">
        <f t="shared" si="2"/>
        <v>14976</v>
      </c>
      <c r="AA39" s="137">
        <f t="shared" si="3"/>
        <v>37000.5</v>
      </c>
      <c r="AB39" s="64">
        <f t="shared" si="4"/>
        <v>37000.5</v>
      </c>
      <c r="AC39" s="54"/>
      <c r="AD39" s="55"/>
      <c r="AE39" s="55"/>
      <c r="AF39" s="57"/>
      <c r="AG39" s="176"/>
      <c r="AH39" s="55"/>
      <c r="AI39" s="55"/>
      <c r="AJ39" s="64"/>
      <c r="AK39" s="82"/>
      <c r="AL39" s="3"/>
      <c r="AM39" s="3"/>
    </row>
    <row r="40" spans="1:57" x14ac:dyDescent="0.25">
      <c r="A40" s="54" t="s">
        <v>935</v>
      </c>
      <c r="B40" s="55" t="s">
        <v>100</v>
      </c>
      <c r="C40" s="55" t="s">
        <v>937</v>
      </c>
      <c r="D40" s="131">
        <v>2014</v>
      </c>
      <c r="E40" s="133">
        <v>516922</v>
      </c>
      <c r="F40" s="133">
        <v>61187</v>
      </c>
      <c r="G40" s="133">
        <v>578109</v>
      </c>
      <c r="H40" s="133">
        <v>8947</v>
      </c>
      <c r="I40" s="133">
        <v>6196</v>
      </c>
      <c r="J40" s="133">
        <v>19050</v>
      </c>
      <c r="K40" s="133">
        <v>17681</v>
      </c>
      <c r="L40" s="133">
        <v>51874</v>
      </c>
      <c r="M40" s="133">
        <v>6696</v>
      </c>
      <c r="N40" s="133">
        <v>21741</v>
      </c>
      <c r="O40" s="133">
        <v>28437</v>
      </c>
      <c r="P40" s="133">
        <v>80311</v>
      </c>
      <c r="Q40" s="133">
        <v>100862</v>
      </c>
      <c r="R40" s="134">
        <v>58</v>
      </c>
      <c r="S40" s="54" t="s">
        <v>935</v>
      </c>
      <c r="T40" s="55" t="s">
        <v>100</v>
      </c>
      <c r="U40" s="55" t="s">
        <v>937</v>
      </c>
      <c r="V40" s="131">
        <v>2014</v>
      </c>
      <c r="W40" s="135">
        <f t="shared" si="0"/>
        <v>4473.5</v>
      </c>
      <c r="X40" s="55">
        <f t="shared" si="0"/>
        <v>3098</v>
      </c>
      <c r="Y40" s="136">
        <f t="shared" si="1"/>
        <v>12873</v>
      </c>
      <c r="Z40" s="57">
        <f t="shared" si="2"/>
        <v>21741</v>
      </c>
      <c r="AA40" s="137">
        <f t="shared" si="3"/>
        <v>40155.5</v>
      </c>
      <c r="AB40" s="64">
        <f t="shared" si="4"/>
        <v>40155.5</v>
      </c>
      <c r="AC40" s="54"/>
      <c r="AD40" s="55"/>
      <c r="AE40" s="55"/>
      <c r="AF40" s="57"/>
      <c r="AG40" s="176"/>
      <c r="AH40" s="55"/>
      <c r="AI40" s="55"/>
      <c r="AJ40" s="64"/>
      <c r="AK40" s="82"/>
      <c r="AL40" s="3"/>
      <c r="AM40" s="3"/>
    </row>
    <row r="41" spans="1:57" x14ac:dyDescent="0.25">
      <c r="A41" s="54" t="s">
        <v>935</v>
      </c>
      <c r="B41" s="55" t="s">
        <v>100</v>
      </c>
      <c r="C41" s="55" t="s">
        <v>937</v>
      </c>
      <c r="D41" s="131" t="s">
        <v>1001</v>
      </c>
      <c r="E41" s="133">
        <v>540865</v>
      </c>
      <c r="F41" s="133">
        <v>57107</v>
      </c>
      <c r="G41" s="133">
        <v>597972</v>
      </c>
      <c r="H41" s="133">
        <v>9426</v>
      </c>
      <c r="I41" s="133">
        <v>5403</v>
      </c>
      <c r="J41" s="133">
        <v>17205</v>
      </c>
      <c r="K41" s="133">
        <v>18931</v>
      </c>
      <c r="L41" s="133">
        <v>50965</v>
      </c>
      <c r="M41" s="133">
        <v>5457</v>
      </c>
      <c r="N41" s="133">
        <v>23680</v>
      </c>
      <c r="O41" s="133">
        <v>29137</v>
      </c>
      <c r="P41" s="133">
        <v>80102</v>
      </c>
      <c r="Q41" s="133">
        <v>96759</v>
      </c>
      <c r="R41" s="134">
        <v>60</v>
      </c>
      <c r="S41" s="54" t="s">
        <v>935</v>
      </c>
      <c r="T41" s="55" t="s">
        <v>100</v>
      </c>
      <c r="U41" s="55" t="s">
        <v>937</v>
      </c>
      <c r="V41" s="131" t="s">
        <v>1001</v>
      </c>
      <c r="W41" s="135">
        <f t="shared" si="0"/>
        <v>4713</v>
      </c>
      <c r="X41" s="55">
        <f t="shared" si="0"/>
        <v>2701.5</v>
      </c>
      <c r="Y41" s="136">
        <f t="shared" si="1"/>
        <v>11331</v>
      </c>
      <c r="Z41" s="57">
        <f t="shared" si="2"/>
        <v>23680</v>
      </c>
      <c r="AA41" s="137">
        <f t="shared" si="3"/>
        <v>40051</v>
      </c>
      <c r="AB41" s="64">
        <f t="shared" si="4"/>
        <v>40051</v>
      </c>
      <c r="AC41" s="54"/>
      <c r="AD41" s="55"/>
      <c r="AE41" s="55"/>
      <c r="AF41" s="57"/>
      <c r="AG41" s="176"/>
      <c r="AH41" s="55"/>
      <c r="AI41" s="55"/>
      <c r="AJ41" s="64"/>
      <c r="AK41" s="82"/>
      <c r="AL41" s="3"/>
      <c r="AM41" s="3"/>
    </row>
    <row r="42" spans="1:57" ht="15.75" thickBot="1" x14ac:dyDescent="0.3">
      <c r="A42" s="138" t="s">
        <v>935</v>
      </c>
      <c r="B42" s="139" t="s">
        <v>100</v>
      </c>
      <c r="C42" s="139" t="s">
        <v>937</v>
      </c>
      <c r="D42" s="140" t="s">
        <v>1002</v>
      </c>
      <c r="E42" s="142">
        <v>586796</v>
      </c>
      <c r="F42" s="142">
        <v>11846</v>
      </c>
      <c r="G42" s="142">
        <v>598642</v>
      </c>
      <c r="H42" s="142">
        <v>8717</v>
      </c>
      <c r="I42" s="142">
        <v>5454</v>
      </c>
      <c r="J42" s="142">
        <v>16633</v>
      </c>
      <c r="K42" s="142">
        <v>18931</v>
      </c>
      <c r="L42" s="142">
        <v>49735</v>
      </c>
      <c r="M42" s="142">
        <v>4796</v>
      </c>
      <c r="N42" s="142">
        <v>23680</v>
      </c>
      <c r="O42" s="142">
        <v>28476</v>
      </c>
      <c r="P42" s="142">
        <v>78211</v>
      </c>
      <c r="Q42" s="142">
        <v>95356</v>
      </c>
      <c r="R42" s="143">
        <v>62</v>
      </c>
      <c r="S42" s="138" t="s">
        <v>935</v>
      </c>
      <c r="T42" s="139" t="s">
        <v>100</v>
      </c>
      <c r="U42" s="139" t="s">
        <v>937</v>
      </c>
      <c r="V42" s="140" t="s">
        <v>1002</v>
      </c>
      <c r="W42" s="144">
        <f t="shared" si="0"/>
        <v>4358.5</v>
      </c>
      <c r="X42" s="139">
        <f t="shared" si="0"/>
        <v>2727</v>
      </c>
      <c r="Y42" s="145">
        <f t="shared" si="1"/>
        <v>10714.5</v>
      </c>
      <c r="Z42" s="146">
        <f t="shared" si="2"/>
        <v>23680</v>
      </c>
      <c r="AA42" s="147">
        <f t="shared" si="3"/>
        <v>39105.5</v>
      </c>
      <c r="AB42" s="173">
        <f t="shared" si="4"/>
        <v>39105.5</v>
      </c>
      <c r="AC42" s="54"/>
      <c r="AD42" s="55"/>
      <c r="AE42" s="55"/>
      <c r="AF42" s="57"/>
      <c r="AG42" s="176"/>
      <c r="AH42" s="55"/>
      <c r="AI42" s="55"/>
      <c r="AJ42" s="64"/>
      <c r="AK42" s="82"/>
      <c r="AL42" s="3"/>
      <c r="AM42" s="3"/>
    </row>
    <row r="43" spans="1:57" ht="15.75" thickBot="1" x14ac:dyDescent="0.3">
      <c r="A43" s="109" t="s">
        <v>935</v>
      </c>
      <c r="B43" s="110" t="s">
        <v>100</v>
      </c>
      <c r="C43" s="110" t="s">
        <v>937</v>
      </c>
      <c r="D43" s="111" t="s">
        <v>934</v>
      </c>
      <c r="E43" s="149">
        <v>599651</v>
      </c>
      <c r="F43" s="149">
        <v>12719</v>
      </c>
      <c r="G43" s="149">
        <v>612370</v>
      </c>
      <c r="H43" s="149">
        <v>8957</v>
      </c>
      <c r="I43" s="149">
        <v>5488</v>
      </c>
      <c r="J43" s="149">
        <v>16683</v>
      </c>
      <c r="K43" s="149">
        <v>18931</v>
      </c>
      <c r="L43" s="149">
        <v>50059</v>
      </c>
      <c r="M43" s="149">
        <v>4834</v>
      </c>
      <c r="N43" s="149">
        <v>23680</v>
      </c>
      <c r="O43" s="149">
        <v>28514</v>
      </c>
      <c r="P43" s="149">
        <v>78573</v>
      </c>
      <c r="Q43" s="149">
        <v>96157</v>
      </c>
      <c r="R43" s="150">
        <v>63</v>
      </c>
      <c r="S43" s="109" t="s">
        <v>935</v>
      </c>
      <c r="T43" s="110" t="s">
        <v>100</v>
      </c>
      <c r="U43" s="110" t="s">
        <v>937</v>
      </c>
      <c r="V43" s="111" t="s">
        <v>934</v>
      </c>
      <c r="W43" s="114">
        <f t="shared" si="0"/>
        <v>4478.5</v>
      </c>
      <c r="X43" s="110">
        <f t="shared" si="0"/>
        <v>2744</v>
      </c>
      <c r="Y43" s="115">
        <f t="shared" si="1"/>
        <v>10758.5</v>
      </c>
      <c r="Z43" s="116">
        <f t="shared" si="2"/>
        <v>23680</v>
      </c>
      <c r="AA43" s="151">
        <f t="shared" si="3"/>
        <v>39286.5</v>
      </c>
      <c r="AB43" s="117">
        <f t="shared" si="4"/>
        <v>39286.5</v>
      </c>
      <c r="AC43" s="76">
        <f t="shared" ref="AC43:AD43" si="5">W43/W37</f>
        <v>0.71387582689089024</v>
      </c>
      <c r="AD43" s="77">
        <f t="shared" si="5"/>
        <v>0.96995404736656066</v>
      </c>
      <c r="AE43" s="77">
        <f>Y43/Y37</f>
        <v>0.78386156648451732</v>
      </c>
      <c r="AF43" s="78">
        <f>Z43/Z37</f>
        <v>0.96712272820093936</v>
      </c>
      <c r="AG43" s="177">
        <f>W43/W40</f>
        <v>1.0011176930814798</v>
      </c>
      <c r="AH43" s="178">
        <f t="shared" ref="AH43:AJ43" si="6">X43/X40</f>
        <v>0.88573273079406067</v>
      </c>
      <c r="AI43" s="178">
        <f t="shared" si="6"/>
        <v>0.83574147440379087</v>
      </c>
      <c r="AJ43" s="185">
        <f t="shared" si="6"/>
        <v>1.0891863299756221</v>
      </c>
      <c r="AK43" s="82" t="str">
        <f>A43</f>
        <v>ACY</v>
      </c>
      <c r="AL43" s="3"/>
      <c r="AM43" s="3"/>
    </row>
    <row r="44" spans="1:57" x14ac:dyDescent="0.25">
      <c r="A44" s="152" t="s">
        <v>949</v>
      </c>
      <c r="B44" s="153" t="s">
        <v>950</v>
      </c>
      <c r="C44" s="153" t="s">
        <v>951</v>
      </c>
      <c r="D44" s="154">
        <v>2011</v>
      </c>
      <c r="E44" s="155">
        <v>0</v>
      </c>
      <c r="F44" s="155">
        <v>15</v>
      </c>
      <c r="G44" s="155">
        <v>15</v>
      </c>
      <c r="H44" s="155">
        <v>0</v>
      </c>
      <c r="I44" s="156">
        <v>9516</v>
      </c>
      <c r="J44" s="156">
        <v>7653</v>
      </c>
      <c r="K44" s="155">
        <v>0</v>
      </c>
      <c r="L44" s="156">
        <v>17169</v>
      </c>
      <c r="M44" s="156">
        <v>40060</v>
      </c>
      <c r="N44" s="155">
        <v>0</v>
      </c>
      <c r="O44" s="156">
        <v>40060</v>
      </c>
      <c r="P44" s="156">
        <v>57229</v>
      </c>
      <c r="Q44" s="155" t="s">
        <v>1000</v>
      </c>
      <c r="R44" s="157">
        <v>246</v>
      </c>
      <c r="S44" s="152" t="s">
        <v>949</v>
      </c>
      <c r="T44" s="153" t="s">
        <v>950</v>
      </c>
      <c r="U44" s="153" t="s">
        <v>951</v>
      </c>
      <c r="V44" s="154">
        <v>2011</v>
      </c>
      <c r="W44" s="158">
        <f t="shared" si="0"/>
        <v>0</v>
      </c>
      <c r="X44" s="153">
        <f t="shared" si="0"/>
        <v>4758</v>
      </c>
      <c r="Y44" s="159">
        <f t="shared" si="1"/>
        <v>23856.5</v>
      </c>
      <c r="Z44" s="160">
        <f t="shared" si="2"/>
        <v>0</v>
      </c>
      <c r="AA44" s="130">
        <f t="shared" si="3"/>
        <v>28614.5</v>
      </c>
      <c r="AB44" s="174">
        <f t="shared" si="4"/>
        <v>28614.5</v>
      </c>
      <c r="AC44" s="54"/>
      <c r="AD44" s="55"/>
      <c r="AE44" s="55"/>
      <c r="AF44" s="57"/>
      <c r="AG44" s="171"/>
      <c r="AH44" s="55"/>
      <c r="AI44" s="55"/>
      <c r="AJ44" s="64"/>
      <c r="AK44" s="82"/>
      <c r="AL44" s="3"/>
      <c r="AM44" s="3"/>
    </row>
    <row r="45" spans="1:57" x14ac:dyDescent="0.25">
      <c r="A45" s="54" t="s">
        <v>949</v>
      </c>
      <c r="B45" s="55" t="s">
        <v>950</v>
      </c>
      <c r="C45" s="55" t="s">
        <v>951</v>
      </c>
      <c r="D45" s="131">
        <v>2012</v>
      </c>
      <c r="E45" s="132">
        <v>0</v>
      </c>
      <c r="F45" s="132">
        <v>49</v>
      </c>
      <c r="G45" s="132">
        <v>49</v>
      </c>
      <c r="H45" s="132">
        <v>0</v>
      </c>
      <c r="I45" s="133">
        <v>9516</v>
      </c>
      <c r="J45" s="133">
        <v>7653</v>
      </c>
      <c r="K45" s="132">
        <v>0</v>
      </c>
      <c r="L45" s="133">
        <v>17169</v>
      </c>
      <c r="M45" s="133">
        <v>40060</v>
      </c>
      <c r="N45" s="132">
        <v>0</v>
      </c>
      <c r="O45" s="133">
        <v>40060</v>
      </c>
      <c r="P45" s="133">
        <v>57229</v>
      </c>
      <c r="Q45" s="132" t="s">
        <v>1000</v>
      </c>
      <c r="R45" s="134">
        <v>0</v>
      </c>
      <c r="S45" s="54" t="s">
        <v>949</v>
      </c>
      <c r="T45" s="55" t="s">
        <v>950</v>
      </c>
      <c r="U45" s="55" t="s">
        <v>951</v>
      </c>
      <c r="V45" s="131">
        <v>2012</v>
      </c>
      <c r="W45" s="135">
        <f t="shared" si="0"/>
        <v>0</v>
      </c>
      <c r="X45" s="55">
        <f t="shared" si="0"/>
        <v>4758</v>
      </c>
      <c r="Y45" s="136">
        <f t="shared" si="1"/>
        <v>23856.5</v>
      </c>
      <c r="Z45" s="57">
        <f t="shared" si="2"/>
        <v>0</v>
      </c>
      <c r="AA45" s="137">
        <f t="shared" si="3"/>
        <v>28614.5</v>
      </c>
      <c r="AB45" s="64">
        <f t="shared" si="4"/>
        <v>28614.5</v>
      </c>
      <c r="AC45" s="54"/>
      <c r="AD45" s="55"/>
      <c r="AE45" s="55"/>
      <c r="AF45" s="57"/>
      <c r="AG45" s="171"/>
      <c r="AH45" s="55"/>
      <c r="AI45" s="55"/>
      <c r="AJ45" s="64"/>
      <c r="AK45" s="82"/>
      <c r="AL45" s="3"/>
      <c r="AM45" s="3"/>
    </row>
    <row r="46" spans="1:57" x14ac:dyDescent="0.25">
      <c r="A46" s="54" t="s">
        <v>949</v>
      </c>
      <c r="B46" s="55" t="s">
        <v>950</v>
      </c>
      <c r="C46" s="55" t="s">
        <v>951</v>
      </c>
      <c r="D46" s="131">
        <v>2013</v>
      </c>
      <c r="E46" s="132">
        <v>0</v>
      </c>
      <c r="F46" s="132">
        <v>19</v>
      </c>
      <c r="G46" s="132">
        <v>19</v>
      </c>
      <c r="H46" s="132">
        <v>0</v>
      </c>
      <c r="I46" s="133">
        <v>9516</v>
      </c>
      <c r="J46" s="133">
        <v>7653</v>
      </c>
      <c r="K46" s="132">
        <v>0</v>
      </c>
      <c r="L46" s="133">
        <v>17169</v>
      </c>
      <c r="M46" s="133">
        <v>40060</v>
      </c>
      <c r="N46" s="132">
        <v>0</v>
      </c>
      <c r="O46" s="133">
        <v>40060</v>
      </c>
      <c r="P46" s="133">
        <v>57229</v>
      </c>
      <c r="Q46" s="132" t="s">
        <v>1000</v>
      </c>
      <c r="R46" s="134">
        <v>0</v>
      </c>
      <c r="S46" s="54" t="s">
        <v>949</v>
      </c>
      <c r="T46" s="55" t="s">
        <v>950</v>
      </c>
      <c r="U46" s="55" t="s">
        <v>951</v>
      </c>
      <c r="V46" s="131">
        <v>2013</v>
      </c>
      <c r="W46" s="135">
        <f t="shared" si="0"/>
        <v>0</v>
      </c>
      <c r="X46" s="55">
        <f t="shared" si="0"/>
        <v>4758</v>
      </c>
      <c r="Y46" s="136">
        <f t="shared" si="1"/>
        <v>23856.5</v>
      </c>
      <c r="Z46" s="57">
        <f t="shared" si="2"/>
        <v>0</v>
      </c>
      <c r="AA46" s="137">
        <f t="shared" si="3"/>
        <v>28614.5</v>
      </c>
      <c r="AB46" s="64">
        <f t="shared" si="4"/>
        <v>28614.5</v>
      </c>
      <c r="AC46" s="54"/>
      <c r="AD46" s="55"/>
      <c r="AE46" s="55"/>
      <c r="AF46" s="57"/>
      <c r="AG46" s="171"/>
      <c r="AH46" s="55"/>
      <c r="AI46" s="55"/>
      <c r="AJ46" s="64"/>
      <c r="AK46" s="82"/>
      <c r="AL46" s="3"/>
      <c r="AM46" s="3"/>
    </row>
    <row r="47" spans="1:57" x14ac:dyDescent="0.25">
      <c r="A47" s="54" t="s">
        <v>949</v>
      </c>
      <c r="B47" s="55" t="s">
        <v>950</v>
      </c>
      <c r="C47" s="55" t="s">
        <v>951</v>
      </c>
      <c r="D47" s="131">
        <v>2014</v>
      </c>
      <c r="E47" s="132">
        <v>0</v>
      </c>
      <c r="F47" s="132">
        <v>49</v>
      </c>
      <c r="G47" s="132">
        <v>49</v>
      </c>
      <c r="H47" s="132">
        <v>0</v>
      </c>
      <c r="I47" s="133">
        <v>9516</v>
      </c>
      <c r="J47" s="133">
        <v>7653</v>
      </c>
      <c r="K47" s="132">
        <v>0</v>
      </c>
      <c r="L47" s="133">
        <v>17169</v>
      </c>
      <c r="M47" s="133">
        <v>40060</v>
      </c>
      <c r="N47" s="132">
        <v>0</v>
      </c>
      <c r="O47" s="133">
        <v>40060</v>
      </c>
      <c r="P47" s="133">
        <v>57229</v>
      </c>
      <c r="Q47" s="132" t="s">
        <v>1000</v>
      </c>
      <c r="R47" s="134">
        <v>85</v>
      </c>
      <c r="S47" s="54" t="s">
        <v>949</v>
      </c>
      <c r="T47" s="55" t="s">
        <v>950</v>
      </c>
      <c r="U47" s="55" t="s">
        <v>951</v>
      </c>
      <c r="V47" s="131">
        <v>2014</v>
      </c>
      <c r="W47" s="135">
        <f t="shared" si="0"/>
        <v>0</v>
      </c>
      <c r="X47" s="55">
        <f t="shared" si="0"/>
        <v>4758</v>
      </c>
      <c r="Y47" s="136">
        <f t="shared" si="1"/>
        <v>23856.5</v>
      </c>
      <c r="Z47" s="57">
        <f t="shared" si="2"/>
        <v>0</v>
      </c>
      <c r="AA47" s="137">
        <f t="shared" si="3"/>
        <v>28614.5</v>
      </c>
      <c r="AB47" s="64">
        <f t="shared" si="4"/>
        <v>28614.5</v>
      </c>
      <c r="AC47" s="54"/>
      <c r="AD47" s="55"/>
      <c r="AE47" s="55"/>
      <c r="AF47" s="57"/>
      <c r="AG47" s="171"/>
      <c r="AH47" s="55"/>
      <c r="AI47" s="55"/>
      <c r="AJ47" s="64"/>
      <c r="AK47" s="82"/>
      <c r="AL47" s="3"/>
      <c r="AM47" s="3"/>
    </row>
    <row r="48" spans="1:57" x14ac:dyDescent="0.25">
      <c r="A48" s="54" t="s">
        <v>949</v>
      </c>
      <c r="B48" s="55" t="s">
        <v>950</v>
      </c>
      <c r="C48" s="55" t="s">
        <v>951</v>
      </c>
      <c r="D48" s="131" t="s">
        <v>1001</v>
      </c>
      <c r="E48" s="132">
        <v>0</v>
      </c>
      <c r="F48" s="132">
        <v>48</v>
      </c>
      <c r="G48" s="132">
        <v>48</v>
      </c>
      <c r="H48" s="132">
        <v>0</v>
      </c>
      <c r="I48" s="133">
        <v>9516</v>
      </c>
      <c r="J48" s="133">
        <v>7653</v>
      </c>
      <c r="K48" s="132">
        <v>0</v>
      </c>
      <c r="L48" s="133">
        <v>17169</v>
      </c>
      <c r="M48" s="133">
        <v>40060</v>
      </c>
      <c r="N48" s="132">
        <v>0</v>
      </c>
      <c r="O48" s="133">
        <v>40060</v>
      </c>
      <c r="P48" s="133">
        <v>57229</v>
      </c>
      <c r="Q48" s="132" t="s">
        <v>1000</v>
      </c>
      <c r="R48" s="134">
        <v>85</v>
      </c>
      <c r="S48" s="54" t="s">
        <v>949</v>
      </c>
      <c r="T48" s="55" t="s">
        <v>950</v>
      </c>
      <c r="U48" s="55" t="s">
        <v>951</v>
      </c>
      <c r="V48" s="131" t="s">
        <v>1001</v>
      </c>
      <c r="W48" s="135">
        <f t="shared" si="0"/>
        <v>0</v>
      </c>
      <c r="X48" s="55">
        <f t="shared" si="0"/>
        <v>4758</v>
      </c>
      <c r="Y48" s="136">
        <f t="shared" si="1"/>
        <v>23856.5</v>
      </c>
      <c r="Z48" s="57">
        <f t="shared" si="2"/>
        <v>0</v>
      </c>
      <c r="AA48" s="137">
        <f t="shared" si="3"/>
        <v>28614.5</v>
      </c>
      <c r="AB48" s="64">
        <f t="shared" si="4"/>
        <v>28614.5</v>
      </c>
      <c r="AC48" s="54"/>
      <c r="AD48" s="55"/>
      <c r="AE48" s="55"/>
      <c r="AF48" s="57"/>
      <c r="AG48" s="171"/>
      <c r="AH48" s="55"/>
      <c r="AI48" s="55"/>
      <c r="AJ48" s="64"/>
      <c r="AK48" s="82"/>
      <c r="AL48" s="3"/>
      <c r="AM48" s="3"/>
    </row>
    <row r="49" spans="1:39" ht="15.75" thickBot="1" x14ac:dyDescent="0.3">
      <c r="A49" s="138" t="s">
        <v>949</v>
      </c>
      <c r="B49" s="139" t="s">
        <v>950</v>
      </c>
      <c r="C49" s="139" t="s">
        <v>951</v>
      </c>
      <c r="D49" s="140" t="s">
        <v>1002</v>
      </c>
      <c r="E49" s="141">
        <v>0</v>
      </c>
      <c r="F49" s="141">
        <v>48</v>
      </c>
      <c r="G49" s="141">
        <v>48</v>
      </c>
      <c r="H49" s="141">
        <v>0</v>
      </c>
      <c r="I49" s="142">
        <v>9516</v>
      </c>
      <c r="J49" s="142">
        <v>7653</v>
      </c>
      <c r="K49" s="141">
        <v>0</v>
      </c>
      <c r="L49" s="142">
        <v>17169</v>
      </c>
      <c r="M49" s="142">
        <v>40060</v>
      </c>
      <c r="N49" s="141">
        <v>0</v>
      </c>
      <c r="O49" s="142">
        <v>40060</v>
      </c>
      <c r="P49" s="142">
        <v>57229</v>
      </c>
      <c r="Q49" s="141" t="s">
        <v>1000</v>
      </c>
      <c r="R49" s="143">
        <v>85</v>
      </c>
      <c r="S49" s="138" t="s">
        <v>949</v>
      </c>
      <c r="T49" s="139" t="s">
        <v>950</v>
      </c>
      <c r="U49" s="139" t="s">
        <v>951</v>
      </c>
      <c r="V49" s="140" t="s">
        <v>1002</v>
      </c>
      <c r="W49" s="144">
        <f t="shared" si="0"/>
        <v>0</v>
      </c>
      <c r="X49" s="139">
        <f t="shared" si="0"/>
        <v>4758</v>
      </c>
      <c r="Y49" s="145">
        <f t="shared" si="1"/>
        <v>23856.5</v>
      </c>
      <c r="Z49" s="146">
        <f t="shared" si="2"/>
        <v>0</v>
      </c>
      <c r="AA49" s="147">
        <f t="shared" si="3"/>
        <v>28614.5</v>
      </c>
      <c r="AB49" s="173">
        <f t="shared" si="4"/>
        <v>28614.5</v>
      </c>
      <c r="AC49" s="54"/>
      <c r="AD49" s="55"/>
      <c r="AE49" s="55"/>
      <c r="AF49" s="57"/>
      <c r="AG49" s="171"/>
      <c r="AH49" s="55"/>
      <c r="AI49" s="55"/>
      <c r="AJ49" s="64"/>
      <c r="AK49" s="82"/>
      <c r="AL49" s="3"/>
      <c r="AM49" s="3"/>
    </row>
    <row r="50" spans="1:39" ht="15.75" thickBot="1" x14ac:dyDescent="0.3">
      <c r="A50" s="109" t="s">
        <v>949</v>
      </c>
      <c r="B50" s="110" t="s">
        <v>950</v>
      </c>
      <c r="C50" s="110" t="s">
        <v>951</v>
      </c>
      <c r="D50" s="111" t="s">
        <v>934</v>
      </c>
      <c r="E50" s="148">
        <v>0</v>
      </c>
      <c r="F50" s="148">
        <v>48</v>
      </c>
      <c r="G50" s="148">
        <v>48</v>
      </c>
      <c r="H50" s="148">
        <v>0</v>
      </c>
      <c r="I50" s="149">
        <v>9516</v>
      </c>
      <c r="J50" s="149">
        <v>7653</v>
      </c>
      <c r="K50" s="148">
        <v>0</v>
      </c>
      <c r="L50" s="149">
        <v>17169</v>
      </c>
      <c r="M50" s="149">
        <v>40060</v>
      </c>
      <c r="N50" s="148">
        <v>0</v>
      </c>
      <c r="O50" s="149">
        <v>40060</v>
      </c>
      <c r="P50" s="149">
        <v>57229</v>
      </c>
      <c r="Q50" s="148" t="s">
        <v>1000</v>
      </c>
      <c r="R50" s="150">
        <v>85</v>
      </c>
      <c r="S50" s="109" t="s">
        <v>949</v>
      </c>
      <c r="T50" s="110" t="s">
        <v>950</v>
      </c>
      <c r="U50" s="110" t="s">
        <v>951</v>
      </c>
      <c r="V50" s="111" t="s">
        <v>934</v>
      </c>
      <c r="W50" s="114">
        <f t="shared" si="0"/>
        <v>0</v>
      </c>
      <c r="X50" s="110">
        <f t="shared" si="0"/>
        <v>4758</v>
      </c>
      <c r="Y50" s="115">
        <f t="shared" si="1"/>
        <v>23856.5</v>
      </c>
      <c r="Z50" s="116">
        <f t="shared" si="2"/>
        <v>0</v>
      </c>
      <c r="AA50" s="151">
        <f t="shared" si="3"/>
        <v>28614.5</v>
      </c>
      <c r="AB50" s="117">
        <f t="shared" si="4"/>
        <v>28614.5</v>
      </c>
      <c r="AC50" s="76">
        <v>1</v>
      </c>
      <c r="AD50" s="77">
        <f t="shared" ref="AD50" si="7">X50/X44</f>
        <v>1</v>
      </c>
      <c r="AE50" s="77">
        <f>Y50/Y44</f>
        <v>1</v>
      </c>
      <c r="AF50" s="78">
        <v>1</v>
      </c>
      <c r="AG50" s="171">
        <v>1</v>
      </c>
      <c r="AH50" s="118">
        <v>1</v>
      </c>
      <c r="AI50" s="118">
        <v>1</v>
      </c>
      <c r="AJ50" s="184">
        <v>1</v>
      </c>
      <c r="AK50" s="82"/>
      <c r="AL50" s="3"/>
      <c r="AM50" s="3"/>
    </row>
    <row r="51" spans="1:39" x14ac:dyDescent="0.25">
      <c r="A51" s="152" t="s">
        <v>952</v>
      </c>
      <c r="B51" s="153" t="s">
        <v>953</v>
      </c>
      <c r="C51" s="153" t="s">
        <v>954</v>
      </c>
      <c r="D51" s="154">
        <v>2011</v>
      </c>
      <c r="E51" s="155">
        <v>0</v>
      </c>
      <c r="F51" s="155">
        <v>1</v>
      </c>
      <c r="G51" s="155">
        <v>1</v>
      </c>
      <c r="H51" s="155">
        <v>51</v>
      </c>
      <c r="I51" s="156">
        <v>1716</v>
      </c>
      <c r="J51" s="156">
        <v>48768</v>
      </c>
      <c r="K51" s="156">
        <v>1196</v>
      </c>
      <c r="L51" s="156">
        <v>51731</v>
      </c>
      <c r="M51" s="156">
        <v>27238</v>
      </c>
      <c r="N51" s="155">
        <v>148</v>
      </c>
      <c r="O51" s="156">
        <v>27386</v>
      </c>
      <c r="P51" s="156">
        <v>79117</v>
      </c>
      <c r="Q51" s="155">
        <v>0</v>
      </c>
      <c r="R51" s="157">
        <v>205</v>
      </c>
      <c r="S51" s="152" t="s">
        <v>952</v>
      </c>
      <c r="T51" s="153" t="s">
        <v>953</v>
      </c>
      <c r="U51" s="153" t="s">
        <v>954</v>
      </c>
      <c r="V51" s="154">
        <v>2011</v>
      </c>
      <c r="W51" s="158">
        <f t="shared" si="0"/>
        <v>25.5</v>
      </c>
      <c r="X51" s="153">
        <f t="shared" si="0"/>
        <v>858</v>
      </c>
      <c r="Y51" s="159">
        <f t="shared" si="1"/>
        <v>38003</v>
      </c>
      <c r="Z51" s="160">
        <f t="shared" si="2"/>
        <v>148</v>
      </c>
      <c r="AA51" s="130">
        <f t="shared" si="3"/>
        <v>39558.5</v>
      </c>
      <c r="AB51" s="174">
        <f t="shared" si="4"/>
        <v>39558.5</v>
      </c>
      <c r="AC51" s="54"/>
      <c r="AD51" s="55"/>
      <c r="AE51" s="55"/>
      <c r="AF51" s="57"/>
      <c r="AG51" s="171"/>
      <c r="AH51" s="55"/>
      <c r="AI51" s="55"/>
      <c r="AJ51" s="64"/>
      <c r="AK51" s="82"/>
      <c r="AL51" s="3"/>
      <c r="AM51" s="3"/>
    </row>
    <row r="52" spans="1:39" x14ac:dyDescent="0.25">
      <c r="A52" s="54" t="s">
        <v>952</v>
      </c>
      <c r="B52" s="55" t="s">
        <v>953</v>
      </c>
      <c r="C52" s="55" t="s">
        <v>954</v>
      </c>
      <c r="D52" s="131">
        <v>2012</v>
      </c>
      <c r="E52" s="132">
        <v>0</v>
      </c>
      <c r="F52" s="132">
        <v>8</v>
      </c>
      <c r="G52" s="132">
        <v>8</v>
      </c>
      <c r="H52" s="132">
        <v>32</v>
      </c>
      <c r="I52" s="133">
        <v>1185</v>
      </c>
      <c r="J52" s="133">
        <v>50795</v>
      </c>
      <c r="K52" s="132">
        <v>791</v>
      </c>
      <c r="L52" s="133">
        <v>52803</v>
      </c>
      <c r="M52" s="133">
        <v>31976</v>
      </c>
      <c r="N52" s="132">
        <v>221</v>
      </c>
      <c r="O52" s="133">
        <v>32197</v>
      </c>
      <c r="P52" s="133">
        <v>85000</v>
      </c>
      <c r="Q52" s="132">
        <v>0</v>
      </c>
      <c r="R52" s="134">
        <v>197</v>
      </c>
      <c r="S52" s="54" t="s">
        <v>952</v>
      </c>
      <c r="T52" s="55" t="s">
        <v>953</v>
      </c>
      <c r="U52" s="55" t="s">
        <v>954</v>
      </c>
      <c r="V52" s="131">
        <v>2012</v>
      </c>
      <c r="W52" s="135">
        <f t="shared" si="0"/>
        <v>16</v>
      </c>
      <c r="X52" s="55">
        <f t="shared" si="0"/>
        <v>592.5</v>
      </c>
      <c r="Y52" s="136">
        <f t="shared" si="1"/>
        <v>41385.5</v>
      </c>
      <c r="Z52" s="57">
        <f t="shared" si="2"/>
        <v>221</v>
      </c>
      <c r="AA52" s="137">
        <f t="shared" si="3"/>
        <v>42500</v>
      </c>
      <c r="AB52" s="64">
        <f t="shared" si="4"/>
        <v>42500</v>
      </c>
      <c r="AC52" s="54"/>
      <c r="AD52" s="55"/>
      <c r="AE52" s="55"/>
      <c r="AF52" s="57"/>
      <c r="AG52" s="171"/>
      <c r="AH52" s="55"/>
      <c r="AI52" s="55"/>
      <c r="AJ52" s="64"/>
      <c r="AK52" s="82"/>
      <c r="AL52" s="3"/>
      <c r="AM52" s="3"/>
    </row>
    <row r="53" spans="1:39" x14ac:dyDescent="0.25">
      <c r="A53" s="54" t="s">
        <v>952</v>
      </c>
      <c r="B53" s="55" t="s">
        <v>953</v>
      </c>
      <c r="C53" s="55" t="s">
        <v>954</v>
      </c>
      <c r="D53" s="131">
        <v>2013</v>
      </c>
      <c r="E53" s="132">
        <v>0</v>
      </c>
      <c r="F53" s="132">
        <v>8</v>
      </c>
      <c r="G53" s="132">
        <v>8</v>
      </c>
      <c r="H53" s="132">
        <v>5</v>
      </c>
      <c r="I53" s="132">
        <v>829</v>
      </c>
      <c r="J53" s="133">
        <v>47906</v>
      </c>
      <c r="K53" s="132">
        <v>597</v>
      </c>
      <c r="L53" s="133">
        <v>49337</v>
      </c>
      <c r="M53" s="133">
        <v>28876</v>
      </c>
      <c r="N53" s="132">
        <v>314</v>
      </c>
      <c r="O53" s="133">
        <v>29190</v>
      </c>
      <c r="P53" s="133">
        <v>78527</v>
      </c>
      <c r="Q53" s="132">
        <v>0</v>
      </c>
      <c r="R53" s="134">
        <v>223</v>
      </c>
      <c r="S53" s="54" t="s">
        <v>952</v>
      </c>
      <c r="T53" s="55" t="s">
        <v>953</v>
      </c>
      <c r="U53" s="55" t="s">
        <v>954</v>
      </c>
      <c r="V53" s="131">
        <v>2013</v>
      </c>
      <c r="W53" s="135">
        <f t="shared" si="0"/>
        <v>2.5</v>
      </c>
      <c r="X53" s="55">
        <f t="shared" si="0"/>
        <v>414.5</v>
      </c>
      <c r="Y53" s="136">
        <f t="shared" si="1"/>
        <v>38391</v>
      </c>
      <c r="Z53" s="57">
        <f t="shared" si="2"/>
        <v>314</v>
      </c>
      <c r="AA53" s="137">
        <f t="shared" si="3"/>
        <v>39263.5</v>
      </c>
      <c r="AB53" s="64">
        <f t="shared" si="4"/>
        <v>39263.5</v>
      </c>
      <c r="AC53" s="54"/>
      <c r="AD53" s="55"/>
      <c r="AE53" s="55"/>
      <c r="AF53" s="57"/>
      <c r="AG53" s="171"/>
      <c r="AH53" s="55"/>
      <c r="AI53" s="55"/>
      <c r="AJ53" s="64"/>
      <c r="AK53" s="82"/>
      <c r="AL53" s="3"/>
      <c r="AM53" s="3"/>
    </row>
    <row r="54" spans="1:39" x14ac:dyDescent="0.25">
      <c r="A54" s="54" t="s">
        <v>952</v>
      </c>
      <c r="B54" s="55" t="s">
        <v>953</v>
      </c>
      <c r="C54" s="55" t="s">
        <v>954</v>
      </c>
      <c r="D54" s="131">
        <v>2014</v>
      </c>
      <c r="E54" s="132">
        <v>0</v>
      </c>
      <c r="F54" s="132">
        <v>0</v>
      </c>
      <c r="G54" s="132">
        <v>0</v>
      </c>
      <c r="H54" s="132">
        <v>1</v>
      </c>
      <c r="I54" s="132">
        <v>867</v>
      </c>
      <c r="J54" s="133">
        <v>47504</v>
      </c>
      <c r="K54" s="132">
        <v>522</v>
      </c>
      <c r="L54" s="133">
        <v>48894</v>
      </c>
      <c r="M54" s="133">
        <v>27824</v>
      </c>
      <c r="N54" s="132">
        <v>74</v>
      </c>
      <c r="O54" s="133">
        <v>27898</v>
      </c>
      <c r="P54" s="133">
        <v>76792</v>
      </c>
      <c r="Q54" s="132">
        <v>0</v>
      </c>
      <c r="R54" s="134">
        <v>238</v>
      </c>
      <c r="S54" s="54" t="s">
        <v>952</v>
      </c>
      <c r="T54" s="55" t="s">
        <v>953</v>
      </c>
      <c r="U54" s="55" t="s">
        <v>954</v>
      </c>
      <c r="V54" s="131">
        <v>2014</v>
      </c>
      <c r="W54" s="168">
        <f t="shared" si="0"/>
        <v>0.5</v>
      </c>
      <c r="X54" s="55">
        <f t="shared" si="0"/>
        <v>433.5</v>
      </c>
      <c r="Y54" s="136">
        <f t="shared" si="1"/>
        <v>37664</v>
      </c>
      <c r="Z54" s="57">
        <f t="shared" si="2"/>
        <v>74</v>
      </c>
      <c r="AA54" s="137">
        <f t="shared" si="3"/>
        <v>38396</v>
      </c>
      <c r="AB54" s="64">
        <f t="shared" si="4"/>
        <v>38396</v>
      </c>
      <c r="AC54" s="54"/>
      <c r="AD54" s="55"/>
      <c r="AE54" s="55"/>
      <c r="AF54" s="57"/>
      <c r="AG54" s="171"/>
      <c r="AH54" s="55"/>
      <c r="AI54" s="55"/>
      <c r="AJ54" s="64"/>
      <c r="AK54" s="82"/>
      <c r="AL54" s="3"/>
      <c r="AM54" s="3"/>
    </row>
    <row r="55" spans="1:39" x14ac:dyDescent="0.25">
      <c r="A55" s="54" t="s">
        <v>952</v>
      </c>
      <c r="B55" s="55" t="s">
        <v>953</v>
      </c>
      <c r="C55" s="55" t="s">
        <v>954</v>
      </c>
      <c r="D55" s="131" t="s">
        <v>1001</v>
      </c>
      <c r="E55" s="132">
        <v>0</v>
      </c>
      <c r="F55" s="132">
        <v>1</v>
      </c>
      <c r="G55" s="132">
        <v>1</v>
      </c>
      <c r="H55" s="132">
        <v>2</v>
      </c>
      <c r="I55" s="133">
        <v>1460</v>
      </c>
      <c r="J55" s="133">
        <v>41574</v>
      </c>
      <c r="K55" s="132">
        <v>695</v>
      </c>
      <c r="L55" s="133">
        <v>43731</v>
      </c>
      <c r="M55" s="133">
        <v>26378</v>
      </c>
      <c r="N55" s="132">
        <v>115</v>
      </c>
      <c r="O55" s="133">
        <v>26493</v>
      </c>
      <c r="P55" s="133">
        <v>70224</v>
      </c>
      <c r="Q55" s="132">
        <v>0</v>
      </c>
      <c r="R55" s="134">
        <v>241</v>
      </c>
      <c r="S55" s="54" t="s">
        <v>952</v>
      </c>
      <c r="T55" s="55" t="s">
        <v>953</v>
      </c>
      <c r="U55" s="55" t="s">
        <v>954</v>
      </c>
      <c r="V55" s="131" t="s">
        <v>1001</v>
      </c>
      <c r="W55" s="168">
        <f t="shared" si="0"/>
        <v>1</v>
      </c>
      <c r="X55" s="55">
        <f t="shared" si="0"/>
        <v>730</v>
      </c>
      <c r="Y55" s="136">
        <f t="shared" si="1"/>
        <v>33976</v>
      </c>
      <c r="Z55" s="57">
        <f t="shared" si="2"/>
        <v>115</v>
      </c>
      <c r="AA55" s="137">
        <f t="shared" si="3"/>
        <v>35112</v>
      </c>
      <c r="AB55" s="64">
        <f t="shared" si="4"/>
        <v>35112</v>
      </c>
      <c r="AC55" s="54"/>
      <c r="AD55" s="55"/>
      <c r="AE55" s="55"/>
      <c r="AF55" s="57"/>
      <c r="AG55" s="171"/>
      <c r="AH55" s="55"/>
      <c r="AI55" s="55"/>
      <c r="AJ55" s="64"/>
      <c r="AK55" s="82"/>
      <c r="AL55" s="3"/>
      <c r="AM55" s="3"/>
    </row>
    <row r="56" spans="1:39" ht="15.75" thickBot="1" x14ac:dyDescent="0.3">
      <c r="A56" s="138" t="s">
        <v>952</v>
      </c>
      <c r="B56" s="139" t="s">
        <v>953</v>
      </c>
      <c r="C56" s="139" t="s">
        <v>954</v>
      </c>
      <c r="D56" s="140" t="s">
        <v>1002</v>
      </c>
      <c r="E56" s="141">
        <v>0</v>
      </c>
      <c r="F56" s="141">
        <v>1</v>
      </c>
      <c r="G56" s="141">
        <v>1</v>
      </c>
      <c r="H56" s="141">
        <v>2</v>
      </c>
      <c r="I56" s="142">
        <v>1460</v>
      </c>
      <c r="J56" s="142">
        <v>39168</v>
      </c>
      <c r="K56" s="141">
        <v>695</v>
      </c>
      <c r="L56" s="142">
        <v>41325</v>
      </c>
      <c r="M56" s="142">
        <v>25702</v>
      </c>
      <c r="N56" s="141">
        <v>115</v>
      </c>
      <c r="O56" s="142">
        <v>25817</v>
      </c>
      <c r="P56" s="142">
        <v>67142</v>
      </c>
      <c r="Q56" s="141">
        <v>0</v>
      </c>
      <c r="R56" s="143">
        <v>244</v>
      </c>
      <c r="S56" s="138" t="s">
        <v>952</v>
      </c>
      <c r="T56" s="139" t="s">
        <v>953</v>
      </c>
      <c r="U56" s="139" t="s">
        <v>954</v>
      </c>
      <c r="V56" s="140" t="s">
        <v>1002</v>
      </c>
      <c r="W56" s="169">
        <f t="shared" si="0"/>
        <v>1</v>
      </c>
      <c r="X56" s="139">
        <f t="shared" si="0"/>
        <v>730</v>
      </c>
      <c r="Y56" s="145">
        <f t="shared" si="1"/>
        <v>32435</v>
      </c>
      <c r="Z56" s="146">
        <f t="shared" si="2"/>
        <v>115</v>
      </c>
      <c r="AA56" s="147">
        <f t="shared" si="3"/>
        <v>33571</v>
      </c>
      <c r="AB56" s="173">
        <f t="shared" si="4"/>
        <v>33571</v>
      </c>
      <c r="AC56" s="54"/>
      <c r="AD56" s="55"/>
      <c r="AE56" s="55"/>
      <c r="AF56" s="57"/>
      <c r="AG56" s="171"/>
      <c r="AH56" s="55"/>
      <c r="AI56" s="55"/>
      <c r="AJ56" s="64"/>
      <c r="AK56" s="82"/>
      <c r="AL56" s="3"/>
      <c r="AM56" s="3"/>
    </row>
    <row r="57" spans="1:39" ht="15.75" thickBot="1" x14ac:dyDescent="0.3">
      <c r="A57" s="109" t="s">
        <v>952</v>
      </c>
      <c r="B57" s="110" t="s">
        <v>953</v>
      </c>
      <c r="C57" s="110" t="s">
        <v>954</v>
      </c>
      <c r="D57" s="111" t="s">
        <v>934</v>
      </c>
      <c r="E57" s="148">
        <v>0</v>
      </c>
      <c r="F57" s="148">
        <v>1</v>
      </c>
      <c r="G57" s="148">
        <v>1</v>
      </c>
      <c r="H57" s="148">
        <v>2</v>
      </c>
      <c r="I57" s="149">
        <v>1460</v>
      </c>
      <c r="J57" s="149">
        <v>39168</v>
      </c>
      <c r="K57" s="148">
        <v>695</v>
      </c>
      <c r="L57" s="149">
        <v>41325</v>
      </c>
      <c r="M57" s="149">
        <v>25702</v>
      </c>
      <c r="N57" s="148">
        <v>115</v>
      </c>
      <c r="O57" s="149">
        <v>25817</v>
      </c>
      <c r="P57" s="149">
        <v>67142</v>
      </c>
      <c r="Q57" s="148">
        <v>0</v>
      </c>
      <c r="R57" s="150">
        <v>247</v>
      </c>
      <c r="S57" s="109" t="s">
        <v>952</v>
      </c>
      <c r="T57" s="110" t="s">
        <v>953</v>
      </c>
      <c r="U57" s="110" t="s">
        <v>954</v>
      </c>
      <c r="V57" s="111" t="s">
        <v>934</v>
      </c>
      <c r="W57" s="170">
        <f t="shared" si="0"/>
        <v>1</v>
      </c>
      <c r="X57" s="110">
        <f t="shared" si="0"/>
        <v>730</v>
      </c>
      <c r="Y57" s="115">
        <f t="shared" si="1"/>
        <v>32435</v>
      </c>
      <c r="Z57" s="116">
        <f t="shared" si="2"/>
        <v>115</v>
      </c>
      <c r="AA57" s="151">
        <f t="shared" si="3"/>
        <v>33571</v>
      </c>
      <c r="AB57" s="117">
        <f t="shared" si="4"/>
        <v>33571</v>
      </c>
      <c r="AC57" s="76">
        <f t="shared" ref="AC57:AD57" si="8">W57/W51</f>
        <v>3.9215686274509803E-2</v>
      </c>
      <c r="AD57" s="77">
        <f t="shared" si="8"/>
        <v>0.85081585081585076</v>
      </c>
      <c r="AE57" s="77">
        <f>Y57/Y51</f>
        <v>0.85348525116438179</v>
      </c>
      <c r="AF57" s="78">
        <f>Z57/Z51</f>
        <v>0.77702702702702697</v>
      </c>
      <c r="AG57" s="171">
        <v>1</v>
      </c>
      <c r="AH57" s="118">
        <f>X57/X54</f>
        <v>1.6839677047289503</v>
      </c>
      <c r="AI57" s="55">
        <f>Y57/Y54</f>
        <v>0.86116716227697532</v>
      </c>
      <c r="AJ57" s="64">
        <f>Z57/Z54</f>
        <v>1.5540540540540539</v>
      </c>
      <c r="AK57" s="82" t="str">
        <f>S57</f>
        <v>CDW</v>
      </c>
      <c r="AL57" s="3"/>
      <c r="AM57" s="3"/>
    </row>
    <row r="58" spans="1:39" x14ac:dyDescent="0.25">
      <c r="A58" s="152" t="s">
        <v>955</v>
      </c>
      <c r="B58" s="153" t="s">
        <v>263</v>
      </c>
      <c r="C58" s="153" t="s">
        <v>956</v>
      </c>
      <c r="D58" s="154">
        <v>2011</v>
      </c>
      <c r="E58" s="156">
        <v>13440932</v>
      </c>
      <c r="F58" s="156">
        <v>3196678</v>
      </c>
      <c r="G58" s="156">
        <v>16637610</v>
      </c>
      <c r="H58" s="156">
        <v>282442</v>
      </c>
      <c r="I58" s="156">
        <v>116748</v>
      </c>
      <c r="J58" s="156">
        <v>12629</v>
      </c>
      <c r="K58" s="155">
        <v>528</v>
      </c>
      <c r="L58" s="156">
        <v>412347</v>
      </c>
      <c r="M58" s="155">
        <v>0</v>
      </c>
      <c r="N58" s="155">
        <v>0</v>
      </c>
      <c r="O58" s="155">
        <v>0</v>
      </c>
      <c r="P58" s="156">
        <v>412347</v>
      </c>
      <c r="Q58" s="155">
        <v>0</v>
      </c>
      <c r="R58" s="157">
        <v>8</v>
      </c>
      <c r="S58" s="152" t="s">
        <v>955</v>
      </c>
      <c r="T58" s="153" t="s">
        <v>263</v>
      </c>
      <c r="U58" s="153" t="s">
        <v>956</v>
      </c>
      <c r="V58" s="154">
        <v>2011</v>
      </c>
      <c r="W58" s="158">
        <f t="shared" si="0"/>
        <v>141221</v>
      </c>
      <c r="X58" s="153">
        <f t="shared" si="0"/>
        <v>58374</v>
      </c>
      <c r="Y58" s="159">
        <f t="shared" si="1"/>
        <v>6314.5</v>
      </c>
      <c r="Z58" s="160">
        <f t="shared" si="2"/>
        <v>0</v>
      </c>
      <c r="AA58" s="130">
        <f t="shared" si="3"/>
        <v>206173.5</v>
      </c>
      <c r="AB58" s="174">
        <f t="shared" si="4"/>
        <v>206173.5</v>
      </c>
      <c r="AC58" s="54"/>
      <c r="AD58" s="55"/>
      <c r="AE58" s="55"/>
      <c r="AF58" s="57"/>
      <c r="AG58" s="171"/>
      <c r="AH58" s="55"/>
      <c r="AI58" s="55"/>
      <c r="AJ58" s="64"/>
      <c r="AK58" s="82"/>
      <c r="AL58" s="3"/>
      <c r="AM58" s="3"/>
    </row>
    <row r="59" spans="1:39" x14ac:dyDescent="0.25">
      <c r="A59" s="54" t="s">
        <v>955</v>
      </c>
      <c r="B59" s="55" t="s">
        <v>263</v>
      </c>
      <c r="C59" s="55" t="s">
        <v>956</v>
      </c>
      <c r="D59" s="131">
        <v>2012</v>
      </c>
      <c r="E59" s="133">
        <v>13746856</v>
      </c>
      <c r="F59" s="133">
        <v>3471240</v>
      </c>
      <c r="G59" s="133">
        <v>17218096</v>
      </c>
      <c r="H59" s="133">
        <v>287668</v>
      </c>
      <c r="I59" s="133">
        <v>127160</v>
      </c>
      <c r="J59" s="133">
        <v>10771</v>
      </c>
      <c r="K59" s="132">
        <v>434</v>
      </c>
      <c r="L59" s="133">
        <v>426033</v>
      </c>
      <c r="M59" s="132">
        <v>0</v>
      </c>
      <c r="N59" s="132">
        <v>0</v>
      </c>
      <c r="O59" s="132">
        <v>0</v>
      </c>
      <c r="P59" s="133">
        <v>426033</v>
      </c>
      <c r="Q59" s="132">
        <v>0</v>
      </c>
      <c r="R59" s="134">
        <v>8</v>
      </c>
      <c r="S59" s="54" t="s">
        <v>955</v>
      </c>
      <c r="T59" s="55" t="s">
        <v>263</v>
      </c>
      <c r="U59" s="55" t="s">
        <v>956</v>
      </c>
      <c r="V59" s="131">
        <v>2012</v>
      </c>
      <c r="W59" s="135">
        <f t="shared" si="0"/>
        <v>143834</v>
      </c>
      <c r="X59" s="55">
        <f t="shared" si="0"/>
        <v>63580</v>
      </c>
      <c r="Y59" s="136">
        <f t="shared" si="1"/>
        <v>5385.5</v>
      </c>
      <c r="Z59" s="57">
        <f t="shared" si="2"/>
        <v>0</v>
      </c>
      <c r="AA59" s="137">
        <f t="shared" si="3"/>
        <v>213016.5</v>
      </c>
      <c r="AB59" s="64">
        <f t="shared" si="4"/>
        <v>213016.5</v>
      </c>
      <c r="AC59" s="54"/>
      <c r="AD59" s="55"/>
      <c r="AE59" s="55"/>
      <c r="AF59" s="57"/>
      <c r="AG59" s="171"/>
      <c r="AH59" s="55"/>
      <c r="AI59" s="55"/>
      <c r="AJ59" s="64"/>
      <c r="AK59" s="82"/>
      <c r="AL59" s="3"/>
      <c r="AM59" s="3"/>
    </row>
    <row r="60" spans="1:39" x14ac:dyDescent="0.25">
      <c r="A60" s="54" t="s">
        <v>955</v>
      </c>
      <c r="B60" s="55" t="s">
        <v>263</v>
      </c>
      <c r="C60" s="55" t="s">
        <v>956</v>
      </c>
      <c r="D60" s="131">
        <v>2013</v>
      </c>
      <c r="E60" s="133">
        <v>13645360</v>
      </c>
      <c r="F60" s="133">
        <v>3558417</v>
      </c>
      <c r="G60" s="133">
        <v>17203777</v>
      </c>
      <c r="H60" s="133">
        <v>273254</v>
      </c>
      <c r="I60" s="133">
        <v>132378</v>
      </c>
      <c r="J60" s="133">
        <v>9654</v>
      </c>
      <c r="K60" s="132">
        <v>605</v>
      </c>
      <c r="L60" s="133">
        <v>415891</v>
      </c>
      <c r="M60" s="132">
        <v>0</v>
      </c>
      <c r="N60" s="132">
        <v>0</v>
      </c>
      <c r="O60" s="132">
        <v>0</v>
      </c>
      <c r="P60" s="133">
        <v>415891</v>
      </c>
      <c r="Q60" s="132">
        <v>0</v>
      </c>
      <c r="R60" s="134">
        <v>7</v>
      </c>
      <c r="S60" s="54" t="s">
        <v>955</v>
      </c>
      <c r="T60" s="55" t="s">
        <v>263</v>
      </c>
      <c r="U60" s="55" t="s">
        <v>956</v>
      </c>
      <c r="V60" s="131">
        <v>2013</v>
      </c>
      <c r="W60" s="135">
        <f t="shared" si="0"/>
        <v>136627</v>
      </c>
      <c r="X60" s="55">
        <f t="shared" si="0"/>
        <v>66189</v>
      </c>
      <c r="Y60" s="136">
        <f t="shared" si="1"/>
        <v>4827</v>
      </c>
      <c r="Z60" s="57">
        <f t="shared" si="2"/>
        <v>0</v>
      </c>
      <c r="AA60" s="137">
        <f t="shared" si="3"/>
        <v>207945.5</v>
      </c>
      <c r="AB60" s="64">
        <f t="shared" si="4"/>
        <v>207945.5</v>
      </c>
      <c r="AC60" s="54"/>
      <c r="AD60" s="55"/>
      <c r="AE60" s="55"/>
      <c r="AF60" s="57"/>
      <c r="AG60" s="171"/>
      <c r="AH60" s="55"/>
      <c r="AI60" s="55"/>
      <c r="AJ60" s="64"/>
      <c r="AK60" s="82"/>
      <c r="AL60" s="3"/>
      <c r="AM60" s="3"/>
    </row>
    <row r="61" spans="1:39" x14ac:dyDescent="0.25">
      <c r="A61" s="54" t="s">
        <v>955</v>
      </c>
      <c r="B61" s="55" t="s">
        <v>263</v>
      </c>
      <c r="C61" s="55" t="s">
        <v>956</v>
      </c>
      <c r="D61" s="131">
        <v>2014</v>
      </c>
      <c r="E61" s="133">
        <v>14046970</v>
      </c>
      <c r="F61" s="133">
        <v>3503853</v>
      </c>
      <c r="G61" s="133">
        <v>17550823</v>
      </c>
      <c r="H61" s="133">
        <v>277689</v>
      </c>
      <c r="I61" s="133">
        <v>115406</v>
      </c>
      <c r="J61" s="133">
        <v>10115</v>
      </c>
      <c r="K61" s="132">
        <v>502</v>
      </c>
      <c r="L61" s="133">
        <v>403712</v>
      </c>
      <c r="M61" s="132">
        <v>0</v>
      </c>
      <c r="N61" s="132">
        <v>0</v>
      </c>
      <c r="O61" s="132">
        <v>0</v>
      </c>
      <c r="P61" s="133">
        <v>403712</v>
      </c>
      <c r="Q61" s="132">
        <v>0</v>
      </c>
      <c r="R61" s="134">
        <v>7</v>
      </c>
      <c r="S61" s="54" t="s">
        <v>955</v>
      </c>
      <c r="T61" s="55" t="s">
        <v>263</v>
      </c>
      <c r="U61" s="55" t="s">
        <v>956</v>
      </c>
      <c r="V61" s="131">
        <v>2014</v>
      </c>
      <c r="W61" s="135">
        <f t="shared" si="0"/>
        <v>138844.5</v>
      </c>
      <c r="X61" s="55">
        <f t="shared" si="0"/>
        <v>57703</v>
      </c>
      <c r="Y61" s="136">
        <f t="shared" si="1"/>
        <v>5057.5</v>
      </c>
      <c r="Z61" s="57">
        <f t="shared" si="2"/>
        <v>0</v>
      </c>
      <c r="AA61" s="137">
        <f t="shared" si="3"/>
        <v>201856</v>
      </c>
      <c r="AB61" s="64">
        <f t="shared" si="4"/>
        <v>201856</v>
      </c>
      <c r="AC61" s="54"/>
      <c r="AD61" s="55"/>
      <c r="AE61" s="55"/>
      <c r="AF61" s="57"/>
      <c r="AG61" s="171"/>
      <c r="AH61" s="55"/>
      <c r="AI61" s="55"/>
      <c r="AJ61" s="64"/>
      <c r="AK61" s="82"/>
      <c r="AL61" s="3"/>
      <c r="AM61" s="3"/>
    </row>
    <row r="62" spans="1:39" x14ac:dyDescent="0.25">
      <c r="A62" s="54" t="s">
        <v>955</v>
      </c>
      <c r="B62" s="55" t="s">
        <v>263</v>
      </c>
      <c r="C62" s="55" t="s">
        <v>956</v>
      </c>
      <c r="D62" s="131" t="s">
        <v>1001</v>
      </c>
      <c r="E62" s="133">
        <v>14627479</v>
      </c>
      <c r="F62" s="133">
        <v>3716558</v>
      </c>
      <c r="G62" s="133">
        <v>18344037</v>
      </c>
      <c r="H62" s="133">
        <v>294783</v>
      </c>
      <c r="I62" s="133">
        <v>108436</v>
      </c>
      <c r="J62" s="133">
        <v>9841</v>
      </c>
      <c r="K62" s="132">
        <v>753</v>
      </c>
      <c r="L62" s="133">
        <v>413813</v>
      </c>
      <c r="M62" s="132">
        <v>0</v>
      </c>
      <c r="N62" s="132">
        <v>0</v>
      </c>
      <c r="O62" s="132">
        <v>0</v>
      </c>
      <c r="P62" s="133">
        <v>413813</v>
      </c>
      <c r="Q62" s="132">
        <v>0</v>
      </c>
      <c r="R62" s="134">
        <v>7</v>
      </c>
      <c r="S62" s="54" t="s">
        <v>955</v>
      </c>
      <c r="T62" s="55" t="s">
        <v>263</v>
      </c>
      <c r="U62" s="55" t="s">
        <v>956</v>
      </c>
      <c r="V62" s="131" t="s">
        <v>1001</v>
      </c>
      <c r="W62" s="135">
        <f t="shared" si="0"/>
        <v>147391.5</v>
      </c>
      <c r="X62" s="55">
        <f t="shared" si="0"/>
        <v>54218</v>
      </c>
      <c r="Y62" s="136">
        <f t="shared" si="1"/>
        <v>4920.5</v>
      </c>
      <c r="Z62" s="57">
        <f t="shared" si="2"/>
        <v>0</v>
      </c>
      <c r="AA62" s="137">
        <f t="shared" si="3"/>
        <v>206906.5</v>
      </c>
      <c r="AB62" s="64">
        <f t="shared" si="4"/>
        <v>206906.5</v>
      </c>
      <c r="AC62" s="54"/>
      <c r="AD62" s="55"/>
      <c r="AE62" s="55"/>
      <c r="AF62" s="57"/>
      <c r="AG62" s="171"/>
      <c r="AH62" s="55"/>
      <c r="AI62" s="55"/>
      <c r="AJ62" s="64"/>
      <c r="AK62" s="82"/>
      <c r="AL62" s="3"/>
      <c r="AM62" s="3"/>
    </row>
    <row r="63" spans="1:39" ht="15.75" thickBot="1" x14ac:dyDescent="0.3">
      <c r="A63" s="138" t="s">
        <v>955</v>
      </c>
      <c r="B63" s="139" t="s">
        <v>263</v>
      </c>
      <c r="C63" s="139" t="s">
        <v>956</v>
      </c>
      <c r="D63" s="140" t="s">
        <v>1002</v>
      </c>
      <c r="E63" s="142">
        <v>15216641</v>
      </c>
      <c r="F63" s="142">
        <v>3528567</v>
      </c>
      <c r="G63" s="142">
        <v>18745208</v>
      </c>
      <c r="H63" s="142">
        <v>291018</v>
      </c>
      <c r="I63" s="142">
        <v>118646</v>
      </c>
      <c r="J63" s="142">
        <v>9793</v>
      </c>
      <c r="K63" s="141">
        <v>753</v>
      </c>
      <c r="L63" s="142">
        <v>420210</v>
      </c>
      <c r="M63" s="141">
        <v>0</v>
      </c>
      <c r="N63" s="141">
        <v>0</v>
      </c>
      <c r="O63" s="141">
        <v>0</v>
      </c>
      <c r="P63" s="142">
        <v>420210</v>
      </c>
      <c r="Q63" s="141">
        <v>0</v>
      </c>
      <c r="R63" s="143">
        <v>7</v>
      </c>
      <c r="S63" s="138" t="s">
        <v>955</v>
      </c>
      <c r="T63" s="139" t="s">
        <v>263</v>
      </c>
      <c r="U63" s="139" t="s">
        <v>956</v>
      </c>
      <c r="V63" s="140" t="s">
        <v>1002</v>
      </c>
      <c r="W63" s="144">
        <f t="shared" si="0"/>
        <v>145509</v>
      </c>
      <c r="X63" s="139">
        <f t="shared" si="0"/>
        <v>59323</v>
      </c>
      <c r="Y63" s="145">
        <f t="shared" si="1"/>
        <v>4896.5</v>
      </c>
      <c r="Z63" s="146">
        <f t="shared" si="2"/>
        <v>0</v>
      </c>
      <c r="AA63" s="147">
        <f t="shared" si="3"/>
        <v>210105</v>
      </c>
      <c r="AB63" s="173">
        <f t="shared" si="4"/>
        <v>210105</v>
      </c>
      <c r="AC63" s="54"/>
      <c r="AD63" s="55"/>
      <c r="AE63" s="55"/>
      <c r="AF63" s="57"/>
      <c r="AG63" s="171"/>
      <c r="AH63" s="55"/>
      <c r="AI63" s="55"/>
      <c r="AJ63" s="64"/>
      <c r="AK63" s="82"/>
      <c r="AL63" s="3"/>
      <c r="AM63" s="3"/>
    </row>
    <row r="64" spans="1:39" ht="15.75" thickBot="1" x14ac:dyDescent="0.3">
      <c r="A64" s="109" t="s">
        <v>955</v>
      </c>
      <c r="B64" s="110" t="s">
        <v>263</v>
      </c>
      <c r="C64" s="110" t="s">
        <v>956</v>
      </c>
      <c r="D64" s="111" t="s">
        <v>934</v>
      </c>
      <c r="E64" s="149">
        <v>15636620</v>
      </c>
      <c r="F64" s="149">
        <v>3615296</v>
      </c>
      <c r="G64" s="149">
        <v>19251916</v>
      </c>
      <c r="H64" s="149">
        <v>301987</v>
      </c>
      <c r="I64" s="149">
        <v>115215</v>
      </c>
      <c r="J64" s="149">
        <v>9813</v>
      </c>
      <c r="K64" s="148">
        <v>753</v>
      </c>
      <c r="L64" s="149">
        <v>427768</v>
      </c>
      <c r="M64" s="148">
        <v>0</v>
      </c>
      <c r="N64" s="148">
        <v>0</v>
      </c>
      <c r="O64" s="148">
        <v>0</v>
      </c>
      <c r="P64" s="149">
        <v>427768</v>
      </c>
      <c r="Q64" s="148">
        <v>0</v>
      </c>
      <c r="R64" s="150">
        <v>7</v>
      </c>
      <c r="S64" s="109" t="s">
        <v>955</v>
      </c>
      <c r="T64" s="110" t="s">
        <v>263</v>
      </c>
      <c r="U64" s="110" t="s">
        <v>956</v>
      </c>
      <c r="V64" s="111" t="s">
        <v>934</v>
      </c>
      <c r="W64" s="114">
        <f t="shared" si="0"/>
        <v>150993.5</v>
      </c>
      <c r="X64" s="110">
        <f t="shared" si="0"/>
        <v>57607.5</v>
      </c>
      <c r="Y64" s="115">
        <f t="shared" si="1"/>
        <v>4906.5</v>
      </c>
      <c r="Z64" s="116">
        <f t="shared" si="2"/>
        <v>0</v>
      </c>
      <c r="AA64" s="151">
        <f t="shared" si="3"/>
        <v>213884</v>
      </c>
      <c r="AB64" s="117">
        <f t="shared" si="4"/>
        <v>213884</v>
      </c>
      <c r="AC64" s="76">
        <f t="shared" ref="AC64:AD64" si="9">W64/W58</f>
        <v>1.069200048151479</v>
      </c>
      <c r="AD64" s="77">
        <f t="shared" si="9"/>
        <v>0.98686915407544451</v>
      </c>
      <c r="AE64" s="77">
        <f>Y64/Y58</f>
        <v>0.77702114181645421</v>
      </c>
      <c r="AF64" s="78">
        <v>1</v>
      </c>
      <c r="AG64" s="171">
        <f>W64/W61</f>
        <v>1.0875007652445721</v>
      </c>
      <c r="AH64" s="55">
        <f>X64/X61</f>
        <v>0.99834497339826356</v>
      </c>
      <c r="AI64" s="55">
        <f>Y64/Y61</f>
        <v>0.97014335145823039</v>
      </c>
      <c r="AJ64" s="64">
        <v>1</v>
      </c>
      <c r="AK64" s="82" t="str">
        <f>S64</f>
        <v>EWR</v>
      </c>
      <c r="AL64" s="3"/>
      <c r="AM64" s="3"/>
    </row>
    <row r="65" spans="1:39" x14ac:dyDescent="0.25">
      <c r="A65" s="152" t="s">
        <v>957</v>
      </c>
      <c r="B65" s="153" t="s">
        <v>320</v>
      </c>
      <c r="C65" s="153" t="s">
        <v>320</v>
      </c>
      <c r="D65" s="154">
        <v>2011</v>
      </c>
      <c r="E65" s="155">
        <v>0</v>
      </c>
      <c r="F65" s="155">
        <v>0</v>
      </c>
      <c r="G65" s="155">
        <v>0</v>
      </c>
      <c r="H65" s="155">
        <v>0</v>
      </c>
      <c r="I65" s="155">
        <v>0</v>
      </c>
      <c r="J65" s="156">
        <v>6728</v>
      </c>
      <c r="K65" s="155">
        <v>0</v>
      </c>
      <c r="L65" s="156">
        <v>6728</v>
      </c>
      <c r="M65" s="156">
        <v>12529</v>
      </c>
      <c r="N65" s="155">
        <v>0</v>
      </c>
      <c r="O65" s="156">
        <v>12529</v>
      </c>
      <c r="P65" s="156">
        <v>19257</v>
      </c>
      <c r="Q65" s="155" t="s">
        <v>1000</v>
      </c>
      <c r="R65" s="157">
        <v>70</v>
      </c>
      <c r="S65" s="152" t="s">
        <v>957</v>
      </c>
      <c r="T65" s="153" t="s">
        <v>320</v>
      </c>
      <c r="U65" s="153" t="s">
        <v>320</v>
      </c>
      <c r="V65" s="154">
        <v>2011</v>
      </c>
      <c r="W65" s="158">
        <f t="shared" si="0"/>
        <v>0</v>
      </c>
      <c r="X65" s="153">
        <f t="shared" si="0"/>
        <v>0</v>
      </c>
      <c r="Y65" s="159">
        <f t="shared" si="1"/>
        <v>9628.5</v>
      </c>
      <c r="Z65" s="160">
        <f t="shared" si="2"/>
        <v>0</v>
      </c>
      <c r="AA65" s="130">
        <f t="shared" si="3"/>
        <v>9628.5</v>
      </c>
      <c r="AB65" s="174">
        <f t="shared" si="4"/>
        <v>9628.5</v>
      </c>
      <c r="AC65" s="54"/>
      <c r="AD65" s="55"/>
      <c r="AE65" s="55"/>
      <c r="AF65" s="57"/>
      <c r="AG65" s="171"/>
      <c r="AH65" s="55"/>
      <c r="AI65" s="55"/>
      <c r="AJ65" s="64"/>
      <c r="AK65" s="82"/>
      <c r="AL65" s="3"/>
      <c r="AM65" s="3"/>
    </row>
    <row r="66" spans="1:39" x14ac:dyDescent="0.25">
      <c r="A66" s="54" t="s">
        <v>957</v>
      </c>
      <c r="B66" s="55" t="s">
        <v>320</v>
      </c>
      <c r="C66" s="55" t="s">
        <v>320</v>
      </c>
      <c r="D66" s="131">
        <v>2012</v>
      </c>
      <c r="E66" s="132">
        <v>0</v>
      </c>
      <c r="F66" s="132">
        <v>0</v>
      </c>
      <c r="G66" s="132">
        <v>0</v>
      </c>
      <c r="H66" s="132">
        <v>0</v>
      </c>
      <c r="I66" s="132">
        <v>0</v>
      </c>
      <c r="J66" s="133">
        <v>6728</v>
      </c>
      <c r="K66" s="132">
        <v>0</v>
      </c>
      <c r="L66" s="133">
        <v>6728</v>
      </c>
      <c r="M66" s="133">
        <v>12529</v>
      </c>
      <c r="N66" s="132">
        <v>0</v>
      </c>
      <c r="O66" s="133">
        <v>12529</v>
      </c>
      <c r="P66" s="133">
        <v>19257</v>
      </c>
      <c r="Q66" s="132" t="s">
        <v>1000</v>
      </c>
      <c r="R66" s="134">
        <v>70</v>
      </c>
      <c r="S66" s="54" t="s">
        <v>957</v>
      </c>
      <c r="T66" s="55" t="s">
        <v>320</v>
      </c>
      <c r="U66" s="55" t="s">
        <v>320</v>
      </c>
      <c r="V66" s="131">
        <v>2012</v>
      </c>
      <c r="W66" s="135">
        <f t="shared" si="0"/>
        <v>0</v>
      </c>
      <c r="X66" s="55">
        <f t="shared" si="0"/>
        <v>0</v>
      </c>
      <c r="Y66" s="136">
        <f t="shared" si="1"/>
        <v>9628.5</v>
      </c>
      <c r="Z66" s="57">
        <f t="shared" si="2"/>
        <v>0</v>
      </c>
      <c r="AA66" s="137">
        <f t="shared" si="3"/>
        <v>9628.5</v>
      </c>
      <c r="AB66" s="64">
        <f t="shared" si="4"/>
        <v>9628.5</v>
      </c>
      <c r="AC66" s="54"/>
      <c r="AD66" s="55"/>
      <c r="AE66" s="55"/>
      <c r="AF66" s="57"/>
      <c r="AG66" s="171"/>
      <c r="AH66" s="55"/>
      <c r="AI66" s="55"/>
      <c r="AJ66" s="64"/>
      <c r="AK66" s="82"/>
      <c r="AL66" s="3"/>
      <c r="AM66" s="3"/>
    </row>
    <row r="67" spans="1:39" x14ac:dyDescent="0.25">
      <c r="A67" s="54" t="s">
        <v>957</v>
      </c>
      <c r="B67" s="55" t="s">
        <v>320</v>
      </c>
      <c r="C67" s="55" t="s">
        <v>320</v>
      </c>
      <c r="D67" s="131">
        <v>2013</v>
      </c>
      <c r="E67" s="132">
        <v>0</v>
      </c>
      <c r="F67" s="132">
        <v>0</v>
      </c>
      <c r="G67" s="132">
        <v>0</v>
      </c>
      <c r="H67" s="132">
        <v>0</v>
      </c>
      <c r="I67" s="132">
        <v>0</v>
      </c>
      <c r="J67" s="133">
        <v>6728</v>
      </c>
      <c r="K67" s="132">
        <v>0</v>
      </c>
      <c r="L67" s="133">
        <v>6728</v>
      </c>
      <c r="M67" s="133">
        <v>12529</v>
      </c>
      <c r="N67" s="132">
        <v>0</v>
      </c>
      <c r="O67" s="133">
        <v>12529</v>
      </c>
      <c r="P67" s="133">
        <v>19257</v>
      </c>
      <c r="Q67" s="132" t="s">
        <v>1000</v>
      </c>
      <c r="R67" s="134">
        <v>70</v>
      </c>
      <c r="S67" s="54" t="s">
        <v>957</v>
      </c>
      <c r="T67" s="55" t="s">
        <v>320</v>
      </c>
      <c r="U67" s="55" t="s">
        <v>320</v>
      </c>
      <c r="V67" s="131">
        <v>2013</v>
      </c>
      <c r="W67" s="135">
        <f t="shared" si="0"/>
        <v>0</v>
      </c>
      <c r="X67" s="55">
        <f t="shared" si="0"/>
        <v>0</v>
      </c>
      <c r="Y67" s="136">
        <f t="shared" si="1"/>
        <v>9628.5</v>
      </c>
      <c r="Z67" s="57">
        <f t="shared" si="2"/>
        <v>0</v>
      </c>
      <c r="AA67" s="137">
        <f t="shared" si="3"/>
        <v>9628.5</v>
      </c>
      <c r="AB67" s="64">
        <f t="shared" si="4"/>
        <v>9628.5</v>
      </c>
      <c r="AC67" s="54"/>
      <c r="AD67" s="55"/>
      <c r="AE67" s="55"/>
      <c r="AF67" s="57"/>
      <c r="AG67" s="171"/>
      <c r="AH67" s="55"/>
      <c r="AI67" s="55"/>
      <c r="AJ67" s="64"/>
      <c r="AK67" s="82"/>
      <c r="AL67" s="3"/>
      <c r="AM67" s="3"/>
    </row>
    <row r="68" spans="1:39" x14ac:dyDescent="0.25">
      <c r="A68" s="54" t="s">
        <v>957</v>
      </c>
      <c r="B68" s="55" t="s">
        <v>320</v>
      </c>
      <c r="C68" s="55" t="s">
        <v>320</v>
      </c>
      <c r="D68" s="131">
        <v>2014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3">
        <v>6728</v>
      </c>
      <c r="K68" s="132">
        <v>0</v>
      </c>
      <c r="L68" s="133">
        <v>6728</v>
      </c>
      <c r="M68" s="133">
        <v>12529</v>
      </c>
      <c r="N68" s="132">
        <v>0</v>
      </c>
      <c r="O68" s="133">
        <v>12529</v>
      </c>
      <c r="P68" s="133">
        <v>19257</v>
      </c>
      <c r="Q68" s="132" t="s">
        <v>1000</v>
      </c>
      <c r="R68" s="134">
        <v>77</v>
      </c>
      <c r="S68" s="54" t="s">
        <v>957</v>
      </c>
      <c r="T68" s="55" t="s">
        <v>320</v>
      </c>
      <c r="U68" s="55" t="s">
        <v>320</v>
      </c>
      <c r="V68" s="131">
        <v>2014</v>
      </c>
      <c r="W68" s="135">
        <f t="shared" si="0"/>
        <v>0</v>
      </c>
      <c r="X68" s="55">
        <f t="shared" si="0"/>
        <v>0</v>
      </c>
      <c r="Y68" s="136">
        <f t="shared" si="1"/>
        <v>9628.5</v>
      </c>
      <c r="Z68" s="57">
        <f t="shared" si="2"/>
        <v>0</v>
      </c>
      <c r="AA68" s="137">
        <f t="shared" si="3"/>
        <v>9628.5</v>
      </c>
      <c r="AB68" s="64">
        <f t="shared" si="4"/>
        <v>9628.5</v>
      </c>
      <c r="AC68" s="54"/>
      <c r="AD68" s="55"/>
      <c r="AE68" s="55"/>
      <c r="AF68" s="57"/>
      <c r="AG68" s="171"/>
      <c r="AH68" s="55"/>
      <c r="AI68" s="55"/>
      <c r="AJ68" s="64"/>
      <c r="AK68" s="82"/>
      <c r="AL68" s="3"/>
      <c r="AM68" s="3"/>
    </row>
    <row r="69" spans="1:39" x14ac:dyDescent="0.25">
      <c r="A69" s="54" t="s">
        <v>957</v>
      </c>
      <c r="B69" s="55" t="s">
        <v>320</v>
      </c>
      <c r="C69" s="55" t="s">
        <v>320</v>
      </c>
      <c r="D69" s="131" t="s">
        <v>1001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3">
        <v>6728</v>
      </c>
      <c r="K69" s="132">
        <v>0</v>
      </c>
      <c r="L69" s="133">
        <v>6728</v>
      </c>
      <c r="M69" s="133">
        <v>12529</v>
      </c>
      <c r="N69" s="132">
        <v>0</v>
      </c>
      <c r="O69" s="133">
        <v>12529</v>
      </c>
      <c r="P69" s="133">
        <v>19257</v>
      </c>
      <c r="Q69" s="132" t="s">
        <v>1000</v>
      </c>
      <c r="R69" s="134">
        <v>77</v>
      </c>
      <c r="S69" s="54" t="s">
        <v>957</v>
      </c>
      <c r="T69" s="55" t="s">
        <v>320</v>
      </c>
      <c r="U69" s="55" t="s">
        <v>320</v>
      </c>
      <c r="V69" s="131" t="s">
        <v>1001</v>
      </c>
      <c r="W69" s="135">
        <f t="shared" si="0"/>
        <v>0</v>
      </c>
      <c r="X69" s="55">
        <f t="shared" si="0"/>
        <v>0</v>
      </c>
      <c r="Y69" s="136">
        <f t="shared" si="1"/>
        <v>9628.5</v>
      </c>
      <c r="Z69" s="57">
        <f t="shared" si="2"/>
        <v>0</v>
      </c>
      <c r="AA69" s="137">
        <f t="shared" si="3"/>
        <v>9628.5</v>
      </c>
      <c r="AB69" s="64">
        <f t="shared" si="4"/>
        <v>9628.5</v>
      </c>
      <c r="AC69" s="54"/>
      <c r="AD69" s="55"/>
      <c r="AE69" s="55"/>
      <c r="AF69" s="57"/>
      <c r="AG69" s="171"/>
      <c r="AH69" s="55"/>
      <c r="AI69" s="55"/>
      <c r="AJ69" s="64"/>
      <c r="AK69" s="82"/>
      <c r="AL69" s="3"/>
      <c r="AM69" s="3"/>
    </row>
    <row r="70" spans="1:39" ht="15.75" thickBot="1" x14ac:dyDescent="0.3">
      <c r="A70" s="138" t="s">
        <v>957</v>
      </c>
      <c r="B70" s="139" t="s">
        <v>320</v>
      </c>
      <c r="C70" s="139" t="s">
        <v>320</v>
      </c>
      <c r="D70" s="140" t="s">
        <v>1002</v>
      </c>
      <c r="E70" s="141">
        <v>0</v>
      </c>
      <c r="F70" s="141">
        <v>0</v>
      </c>
      <c r="G70" s="141">
        <v>0</v>
      </c>
      <c r="H70" s="141">
        <v>0</v>
      </c>
      <c r="I70" s="141">
        <v>0</v>
      </c>
      <c r="J70" s="142">
        <v>6728</v>
      </c>
      <c r="K70" s="141">
        <v>0</v>
      </c>
      <c r="L70" s="142">
        <v>6728</v>
      </c>
      <c r="M70" s="142">
        <v>12529</v>
      </c>
      <c r="N70" s="141">
        <v>0</v>
      </c>
      <c r="O70" s="142">
        <v>12529</v>
      </c>
      <c r="P70" s="142">
        <v>19257</v>
      </c>
      <c r="Q70" s="141" t="s">
        <v>1000</v>
      </c>
      <c r="R70" s="143">
        <v>77</v>
      </c>
      <c r="S70" s="138" t="s">
        <v>957</v>
      </c>
      <c r="T70" s="139" t="s">
        <v>320</v>
      </c>
      <c r="U70" s="139" t="s">
        <v>320</v>
      </c>
      <c r="V70" s="140" t="s">
        <v>1002</v>
      </c>
      <c r="W70" s="144">
        <f t="shared" si="0"/>
        <v>0</v>
      </c>
      <c r="X70" s="139">
        <f t="shared" si="0"/>
        <v>0</v>
      </c>
      <c r="Y70" s="145">
        <f t="shared" si="1"/>
        <v>9628.5</v>
      </c>
      <c r="Z70" s="146">
        <f t="shared" si="2"/>
        <v>0</v>
      </c>
      <c r="AA70" s="147">
        <f t="shared" si="3"/>
        <v>9628.5</v>
      </c>
      <c r="AB70" s="173">
        <f t="shared" si="4"/>
        <v>9628.5</v>
      </c>
      <c r="AC70" s="54"/>
      <c r="AD70" s="55"/>
      <c r="AE70" s="55"/>
      <c r="AF70" s="57"/>
      <c r="AG70" s="171"/>
      <c r="AH70" s="55"/>
      <c r="AI70" s="55"/>
      <c r="AJ70" s="64"/>
      <c r="AK70" s="82"/>
      <c r="AL70" s="3"/>
      <c r="AM70" s="3"/>
    </row>
    <row r="71" spans="1:39" ht="15.75" thickBot="1" x14ac:dyDescent="0.3">
      <c r="A71" s="109" t="s">
        <v>957</v>
      </c>
      <c r="B71" s="110" t="s">
        <v>320</v>
      </c>
      <c r="C71" s="110" t="s">
        <v>320</v>
      </c>
      <c r="D71" s="111" t="s">
        <v>934</v>
      </c>
      <c r="E71" s="148">
        <v>0</v>
      </c>
      <c r="F71" s="148">
        <v>0</v>
      </c>
      <c r="G71" s="148">
        <v>0</v>
      </c>
      <c r="H71" s="148">
        <v>0</v>
      </c>
      <c r="I71" s="148">
        <v>0</v>
      </c>
      <c r="J71" s="149">
        <v>6728</v>
      </c>
      <c r="K71" s="148">
        <v>0</v>
      </c>
      <c r="L71" s="149">
        <v>6728</v>
      </c>
      <c r="M71" s="149">
        <v>12529</v>
      </c>
      <c r="N71" s="148">
        <v>0</v>
      </c>
      <c r="O71" s="149">
        <v>12529</v>
      </c>
      <c r="P71" s="149">
        <v>19257</v>
      </c>
      <c r="Q71" s="148" t="s">
        <v>1000</v>
      </c>
      <c r="R71" s="150">
        <v>77</v>
      </c>
      <c r="S71" s="109" t="s">
        <v>957</v>
      </c>
      <c r="T71" s="110" t="s">
        <v>320</v>
      </c>
      <c r="U71" s="110" t="s">
        <v>320</v>
      </c>
      <c r="V71" s="111" t="s">
        <v>934</v>
      </c>
      <c r="W71" s="114">
        <f t="shared" si="0"/>
        <v>0</v>
      </c>
      <c r="X71" s="110">
        <f t="shared" si="0"/>
        <v>0</v>
      </c>
      <c r="Y71" s="115">
        <f t="shared" si="1"/>
        <v>9628.5</v>
      </c>
      <c r="Z71" s="116">
        <f t="shared" si="2"/>
        <v>0</v>
      </c>
      <c r="AA71" s="151">
        <f t="shared" si="3"/>
        <v>9628.5</v>
      </c>
      <c r="AB71" s="117">
        <f t="shared" si="4"/>
        <v>9628.5</v>
      </c>
      <c r="AC71" s="76">
        <v>1</v>
      </c>
      <c r="AD71" s="77">
        <v>1</v>
      </c>
      <c r="AE71" s="77">
        <f>Y71/Y65</f>
        <v>1</v>
      </c>
      <c r="AF71" s="78">
        <v>1</v>
      </c>
      <c r="AG71" s="175">
        <v>1</v>
      </c>
      <c r="AH71" s="118">
        <v>1</v>
      </c>
      <c r="AI71" s="118">
        <v>1</v>
      </c>
      <c r="AJ71" s="184">
        <v>1</v>
      </c>
      <c r="AK71" s="82"/>
      <c r="AL71" s="3"/>
      <c r="AM71" s="3"/>
    </row>
    <row r="72" spans="1:39" ht="16.5" customHeight="1" x14ac:dyDescent="0.25">
      <c r="A72" s="152" t="s">
        <v>958</v>
      </c>
      <c r="B72" s="153" t="s">
        <v>454</v>
      </c>
      <c r="C72" s="153" t="s">
        <v>454</v>
      </c>
      <c r="D72" s="154">
        <v>2011</v>
      </c>
      <c r="E72" s="155">
        <v>0</v>
      </c>
      <c r="F72" s="155">
        <v>0</v>
      </c>
      <c r="G72" s="155">
        <v>0</v>
      </c>
      <c r="H72" s="155">
        <v>0</v>
      </c>
      <c r="I72" s="155">
        <v>0</v>
      </c>
      <c r="J72" s="156">
        <v>16426</v>
      </c>
      <c r="K72" s="155">
        <v>499</v>
      </c>
      <c r="L72" s="156">
        <v>16925</v>
      </c>
      <c r="M72" s="156">
        <v>26000</v>
      </c>
      <c r="N72" s="155">
        <v>0</v>
      </c>
      <c r="O72" s="156">
        <v>26000</v>
      </c>
      <c r="P72" s="156">
        <v>42925</v>
      </c>
      <c r="Q72" s="155" t="s">
        <v>1000</v>
      </c>
      <c r="R72" s="157">
        <v>93</v>
      </c>
      <c r="S72" s="152" t="s">
        <v>958</v>
      </c>
      <c r="T72" s="153" t="s">
        <v>454</v>
      </c>
      <c r="U72" s="153" t="s">
        <v>454</v>
      </c>
      <c r="V72" s="154">
        <v>2011</v>
      </c>
      <c r="W72" s="158">
        <f t="shared" si="0"/>
        <v>0</v>
      </c>
      <c r="X72" s="153">
        <f t="shared" si="0"/>
        <v>0</v>
      </c>
      <c r="Y72" s="159">
        <f t="shared" si="1"/>
        <v>21213</v>
      </c>
      <c r="Z72" s="160">
        <f t="shared" si="2"/>
        <v>0</v>
      </c>
      <c r="AA72" s="130">
        <f t="shared" si="3"/>
        <v>21462.5</v>
      </c>
      <c r="AB72" s="174">
        <f t="shared" si="4"/>
        <v>21462.5</v>
      </c>
      <c r="AC72" s="54"/>
      <c r="AD72" s="55"/>
      <c r="AE72" s="55"/>
      <c r="AF72" s="57"/>
      <c r="AG72" s="171"/>
      <c r="AH72" s="55"/>
      <c r="AI72" s="55"/>
      <c r="AJ72" s="64"/>
      <c r="AK72" s="82"/>
      <c r="AL72" s="3"/>
      <c r="AM72" s="3"/>
    </row>
    <row r="73" spans="1:39" x14ac:dyDescent="0.25">
      <c r="A73" s="54" t="s">
        <v>958</v>
      </c>
      <c r="B73" s="55" t="s">
        <v>454</v>
      </c>
      <c r="C73" s="55" t="s">
        <v>454</v>
      </c>
      <c r="D73" s="131">
        <v>2012</v>
      </c>
      <c r="E73" s="132">
        <v>0</v>
      </c>
      <c r="F73" s="132">
        <v>3</v>
      </c>
      <c r="G73" s="132">
        <v>3</v>
      </c>
      <c r="H73" s="132">
        <v>0</v>
      </c>
      <c r="I73" s="132">
        <v>0</v>
      </c>
      <c r="J73" s="133">
        <v>16426</v>
      </c>
      <c r="K73" s="132">
        <v>499</v>
      </c>
      <c r="L73" s="133">
        <v>16925</v>
      </c>
      <c r="M73" s="133">
        <v>26000</v>
      </c>
      <c r="N73" s="132">
        <v>0</v>
      </c>
      <c r="O73" s="133">
        <v>26000</v>
      </c>
      <c r="P73" s="133">
        <v>42925</v>
      </c>
      <c r="Q73" s="132" t="s">
        <v>1000</v>
      </c>
      <c r="R73" s="134">
        <v>91</v>
      </c>
      <c r="S73" s="54" t="s">
        <v>958</v>
      </c>
      <c r="T73" s="55" t="s">
        <v>454</v>
      </c>
      <c r="U73" s="55" t="s">
        <v>454</v>
      </c>
      <c r="V73" s="131">
        <v>2012</v>
      </c>
      <c r="W73" s="135">
        <f t="shared" si="0"/>
        <v>0</v>
      </c>
      <c r="X73" s="55">
        <f t="shared" si="0"/>
        <v>0</v>
      </c>
      <c r="Y73" s="136">
        <f t="shared" si="1"/>
        <v>21213</v>
      </c>
      <c r="Z73" s="57">
        <f t="shared" si="2"/>
        <v>0</v>
      </c>
      <c r="AA73" s="137">
        <f t="shared" si="3"/>
        <v>21462.5</v>
      </c>
      <c r="AB73" s="64">
        <f t="shared" si="4"/>
        <v>21462.5</v>
      </c>
      <c r="AC73" s="54"/>
      <c r="AD73" s="55"/>
      <c r="AE73" s="55"/>
      <c r="AF73" s="57"/>
      <c r="AG73" s="171"/>
      <c r="AH73" s="55"/>
      <c r="AI73" s="55"/>
      <c r="AJ73" s="64"/>
      <c r="AK73" s="82"/>
      <c r="AL73" s="3"/>
      <c r="AM73" s="3"/>
    </row>
    <row r="74" spans="1:39" x14ac:dyDescent="0.25">
      <c r="A74" s="54" t="s">
        <v>958</v>
      </c>
      <c r="B74" s="55" t="s">
        <v>454</v>
      </c>
      <c r="C74" s="55" t="s">
        <v>454</v>
      </c>
      <c r="D74" s="131">
        <v>2013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3">
        <v>16426</v>
      </c>
      <c r="K74" s="132">
        <v>499</v>
      </c>
      <c r="L74" s="133">
        <v>16925</v>
      </c>
      <c r="M74" s="133">
        <v>26000</v>
      </c>
      <c r="N74" s="132">
        <v>0</v>
      </c>
      <c r="O74" s="133">
        <v>26000</v>
      </c>
      <c r="P74" s="133">
        <v>42925</v>
      </c>
      <c r="Q74" s="132" t="s">
        <v>1000</v>
      </c>
      <c r="R74" s="134">
        <v>91</v>
      </c>
      <c r="S74" s="54" t="s">
        <v>958</v>
      </c>
      <c r="T74" s="55" t="s">
        <v>454</v>
      </c>
      <c r="U74" s="55" t="s">
        <v>454</v>
      </c>
      <c r="V74" s="131">
        <v>2013</v>
      </c>
      <c r="W74" s="135">
        <f t="shared" ref="W74:X137" si="10">H74/2</f>
        <v>0</v>
      </c>
      <c r="X74" s="55">
        <f t="shared" si="10"/>
        <v>0</v>
      </c>
      <c r="Y74" s="136">
        <f t="shared" ref="Y74:Y137" si="11">(J74+M74)/2</f>
        <v>21213</v>
      </c>
      <c r="Z74" s="57">
        <f t="shared" ref="Z74:Z137" si="12">N74</f>
        <v>0</v>
      </c>
      <c r="AA74" s="137">
        <f t="shared" ref="AA74:AA137" si="13">(SUM(H74:K74)+SUM(M74:N74))/2</f>
        <v>21462.5</v>
      </c>
      <c r="AB74" s="64">
        <f t="shared" ref="AB74:AB137" si="14">P74/2</f>
        <v>21462.5</v>
      </c>
      <c r="AC74" s="54"/>
      <c r="AD74" s="55"/>
      <c r="AE74" s="55"/>
      <c r="AF74" s="57"/>
      <c r="AG74" s="171"/>
      <c r="AH74" s="55"/>
      <c r="AI74" s="55"/>
      <c r="AJ74" s="64"/>
      <c r="AK74" s="82"/>
      <c r="AL74" s="3"/>
      <c r="AM74" s="3"/>
    </row>
    <row r="75" spans="1:39" x14ac:dyDescent="0.25">
      <c r="A75" s="54" t="s">
        <v>958</v>
      </c>
      <c r="B75" s="55" t="s">
        <v>454</v>
      </c>
      <c r="C75" s="55" t="s">
        <v>454</v>
      </c>
      <c r="D75" s="131">
        <v>2014</v>
      </c>
      <c r="E75" s="132">
        <v>0</v>
      </c>
      <c r="F75" s="132">
        <v>26</v>
      </c>
      <c r="G75" s="132">
        <v>26</v>
      </c>
      <c r="H75" s="132">
        <v>0</v>
      </c>
      <c r="I75" s="132">
        <v>0</v>
      </c>
      <c r="J75" s="133">
        <v>16426</v>
      </c>
      <c r="K75" s="132">
        <v>499</v>
      </c>
      <c r="L75" s="133">
        <v>16925</v>
      </c>
      <c r="M75" s="133">
        <v>26000</v>
      </c>
      <c r="N75" s="132">
        <v>0</v>
      </c>
      <c r="O75" s="133">
        <v>26000</v>
      </c>
      <c r="P75" s="133">
        <v>42925</v>
      </c>
      <c r="Q75" s="132" t="s">
        <v>1000</v>
      </c>
      <c r="R75" s="134">
        <v>91</v>
      </c>
      <c r="S75" s="54" t="s">
        <v>958</v>
      </c>
      <c r="T75" s="55" t="s">
        <v>454</v>
      </c>
      <c r="U75" s="55" t="s">
        <v>454</v>
      </c>
      <c r="V75" s="131">
        <v>2014</v>
      </c>
      <c r="W75" s="135">
        <f t="shared" si="10"/>
        <v>0</v>
      </c>
      <c r="X75" s="55">
        <f t="shared" si="10"/>
        <v>0</v>
      </c>
      <c r="Y75" s="136">
        <f t="shared" si="11"/>
        <v>21213</v>
      </c>
      <c r="Z75" s="57">
        <f t="shared" si="12"/>
        <v>0</v>
      </c>
      <c r="AA75" s="137">
        <f t="shared" si="13"/>
        <v>21462.5</v>
      </c>
      <c r="AB75" s="64">
        <f t="shared" si="14"/>
        <v>21462.5</v>
      </c>
      <c r="AC75" s="54"/>
      <c r="AD75" s="55"/>
      <c r="AE75" s="55"/>
      <c r="AF75" s="57"/>
      <c r="AG75" s="171"/>
      <c r="AH75" s="55"/>
      <c r="AI75" s="55"/>
      <c r="AJ75" s="64"/>
      <c r="AK75" s="82"/>
      <c r="AL75" s="3"/>
      <c r="AM75" s="3"/>
    </row>
    <row r="76" spans="1:39" x14ac:dyDescent="0.25">
      <c r="A76" s="54" t="s">
        <v>958</v>
      </c>
      <c r="B76" s="55" t="s">
        <v>454</v>
      </c>
      <c r="C76" s="55" t="s">
        <v>454</v>
      </c>
      <c r="D76" s="131" t="s">
        <v>1001</v>
      </c>
      <c r="E76" s="132">
        <v>0</v>
      </c>
      <c r="F76" s="132">
        <v>0</v>
      </c>
      <c r="G76" s="132">
        <v>0</v>
      </c>
      <c r="H76" s="132">
        <v>0</v>
      </c>
      <c r="I76" s="132">
        <v>0</v>
      </c>
      <c r="J76" s="133">
        <v>16426</v>
      </c>
      <c r="K76" s="132">
        <v>499</v>
      </c>
      <c r="L76" s="133">
        <v>16925</v>
      </c>
      <c r="M76" s="133">
        <v>26000</v>
      </c>
      <c r="N76" s="132">
        <v>0</v>
      </c>
      <c r="O76" s="133">
        <v>26000</v>
      </c>
      <c r="P76" s="133">
        <v>42925</v>
      </c>
      <c r="Q76" s="132" t="s">
        <v>1000</v>
      </c>
      <c r="R76" s="134">
        <v>91</v>
      </c>
      <c r="S76" s="54" t="s">
        <v>958</v>
      </c>
      <c r="T76" s="55" t="s">
        <v>454</v>
      </c>
      <c r="U76" s="55" t="s">
        <v>454</v>
      </c>
      <c r="V76" s="131" t="s">
        <v>1001</v>
      </c>
      <c r="W76" s="135">
        <f t="shared" si="10"/>
        <v>0</v>
      </c>
      <c r="X76" s="55">
        <f t="shared" si="10"/>
        <v>0</v>
      </c>
      <c r="Y76" s="136">
        <f t="shared" si="11"/>
        <v>21213</v>
      </c>
      <c r="Z76" s="57">
        <f t="shared" si="12"/>
        <v>0</v>
      </c>
      <c r="AA76" s="137">
        <f t="shared" si="13"/>
        <v>21462.5</v>
      </c>
      <c r="AB76" s="64">
        <f t="shared" si="14"/>
        <v>21462.5</v>
      </c>
      <c r="AC76" s="54"/>
      <c r="AD76" s="55"/>
      <c r="AE76" s="55"/>
      <c r="AF76" s="57"/>
      <c r="AG76" s="171"/>
      <c r="AH76" s="55"/>
      <c r="AI76" s="55"/>
      <c r="AJ76" s="64"/>
      <c r="AK76" s="82"/>
      <c r="AL76" s="3"/>
      <c r="AM76" s="3"/>
    </row>
    <row r="77" spans="1:39" ht="15.75" thickBot="1" x14ac:dyDescent="0.3">
      <c r="A77" s="138" t="s">
        <v>958</v>
      </c>
      <c r="B77" s="139" t="s">
        <v>454</v>
      </c>
      <c r="C77" s="139" t="s">
        <v>454</v>
      </c>
      <c r="D77" s="140" t="s">
        <v>1002</v>
      </c>
      <c r="E77" s="141">
        <v>0</v>
      </c>
      <c r="F77" s="141">
        <v>0</v>
      </c>
      <c r="G77" s="141">
        <v>0</v>
      </c>
      <c r="H77" s="141">
        <v>0</v>
      </c>
      <c r="I77" s="141">
        <v>0</v>
      </c>
      <c r="J77" s="142">
        <v>16426</v>
      </c>
      <c r="K77" s="141">
        <v>499</v>
      </c>
      <c r="L77" s="142">
        <v>16925</v>
      </c>
      <c r="M77" s="142">
        <v>26000</v>
      </c>
      <c r="N77" s="141">
        <v>0</v>
      </c>
      <c r="O77" s="142">
        <v>26000</v>
      </c>
      <c r="P77" s="142">
        <v>42925</v>
      </c>
      <c r="Q77" s="141" t="s">
        <v>1000</v>
      </c>
      <c r="R77" s="143">
        <v>91</v>
      </c>
      <c r="S77" s="138" t="s">
        <v>958</v>
      </c>
      <c r="T77" s="139" t="s">
        <v>454</v>
      </c>
      <c r="U77" s="139" t="s">
        <v>454</v>
      </c>
      <c r="V77" s="140" t="s">
        <v>1002</v>
      </c>
      <c r="W77" s="144">
        <f t="shared" si="10"/>
        <v>0</v>
      </c>
      <c r="X77" s="139">
        <f t="shared" si="10"/>
        <v>0</v>
      </c>
      <c r="Y77" s="145">
        <f t="shared" si="11"/>
        <v>21213</v>
      </c>
      <c r="Z77" s="146">
        <f t="shared" si="12"/>
        <v>0</v>
      </c>
      <c r="AA77" s="147">
        <f t="shared" si="13"/>
        <v>21462.5</v>
      </c>
      <c r="AB77" s="173">
        <f t="shared" si="14"/>
        <v>21462.5</v>
      </c>
      <c r="AC77" s="54"/>
      <c r="AD77" s="55"/>
      <c r="AE77" s="55"/>
      <c r="AF77" s="57"/>
      <c r="AG77" s="171"/>
      <c r="AH77" s="55"/>
      <c r="AI77" s="55"/>
      <c r="AJ77" s="64"/>
      <c r="AK77" s="82"/>
      <c r="AL77" s="3"/>
      <c r="AM77" s="3"/>
    </row>
    <row r="78" spans="1:39" ht="15.75" thickBot="1" x14ac:dyDescent="0.3">
      <c r="A78" s="109" t="s">
        <v>958</v>
      </c>
      <c r="B78" s="110" t="s">
        <v>454</v>
      </c>
      <c r="C78" s="110" t="s">
        <v>454</v>
      </c>
      <c r="D78" s="111" t="s">
        <v>934</v>
      </c>
      <c r="E78" s="148">
        <v>0</v>
      </c>
      <c r="F78" s="148">
        <v>0</v>
      </c>
      <c r="G78" s="148">
        <v>0</v>
      </c>
      <c r="H78" s="148">
        <v>0</v>
      </c>
      <c r="I78" s="148">
        <v>0</v>
      </c>
      <c r="J78" s="149">
        <v>16426</v>
      </c>
      <c r="K78" s="148">
        <v>499</v>
      </c>
      <c r="L78" s="149">
        <v>16925</v>
      </c>
      <c r="M78" s="149">
        <v>26000</v>
      </c>
      <c r="N78" s="148">
        <v>0</v>
      </c>
      <c r="O78" s="149">
        <v>26000</v>
      </c>
      <c r="P78" s="149">
        <v>42925</v>
      </c>
      <c r="Q78" s="148" t="s">
        <v>1000</v>
      </c>
      <c r="R78" s="150">
        <v>91</v>
      </c>
      <c r="S78" s="109" t="s">
        <v>958</v>
      </c>
      <c r="T78" s="110" t="s">
        <v>454</v>
      </c>
      <c r="U78" s="110" t="s">
        <v>454</v>
      </c>
      <c r="V78" s="111" t="s">
        <v>934</v>
      </c>
      <c r="W78" s="114">
        <f t="shared" si="10"/>
        <v>0</v>
      </c>
      <c r="X78" s="110">
        <f t="shared" si="10"/>
        <v>0</v>
      </c>
      <c r="Y78" s="115">
        <f t="shared" si="11"/>
        <v>21213</v>
      </c>
      <c r="Z78" s="116">
        <f t="shared" si="12"/>
        <v>0</v>
      </c>
      <c r="AA78" s="151">
        <f t="shared" si="13"/>
        <v>21462.5</v>
      </c>
      <c r="AB78" s="117">
        <f t="shared" si="14"/>
        <v>21462.5</v>
      </c>
      <c r="AC78" s="76">
        <v>1</v>
      </c>
      <c r="AD78" s="77">
        <v>1</v>
      </c>
      <c r="AE78" s="77">
        <f>Y78/Y72</f>
        <v>1</v>
      </c>
      <c r="AF78" s="78">
        <v>1</v>
      </c>
      <c r="AG78" s="175">
        <v>1</v>
      </c>
      <c r="AH78" s="118">
        <v>1</v>
      </c>
      <c r="AI78" s="118">
        <v>1</v>
      </c>
      <c r="AJ78" s="184">
        <v>1</v>
      </c>
      <c r="AK78" s="82"/>
      <c r="AL78" s="3"/>
      <c r="AM78" s="3"/>
    </row>
    <row r="79" spans="1:39" x14ac:dyDescent="0.25">
      <c r="A79" s="152" t="s">
        <v>959</v>
      </c>
      <c r="B79" s="153" t="s">
        <v>960</v>
      </c>
      <c r="C79" s="153" t="s">
        <v>961</v>
      </c>
      <c r="D79" s="154">
        <v>2011</v>
      </c>
      <c r="E79" s="155">
        <v>0</v>
      </c>
      <c r="F79" s="155">
        <v>17</v>
      </c>
      <c r="G79" s="155">
        <v>17</v>
      </c>
      <c r="H79" s="155">
        <v>0</v>
      </c>
      <c r="I79" s="155">
        <v>0</v>
      </c>
      <c r="J79" s="156">
        <v>27000</v>
      </c>
      <c r="K79" s="156">
        <v>3000</v>
      </c>
      <c r="L79" s="156">
        <v>30000</v>
      </c>
      <c r="M79" s="156">
        <v>30000</v>
      </c>
      <c r="N79" s="155">
        <v>0</v>
      </c>
      <c r="O79" s="156">
        <v>30000</v>
      </c>
      <c r="P79" s="156">
        <v>60000</v>
      </c>
      <c r="Q79" s="155" t="s">
        <v>1000</v>
      </c>
      <c r="R79" s="157">
        <v>73</v>
      </c>
      <c r="S79" s="152" t="s">
        <v>959</v>
      </c>
      <c r="T79" s="153" t="s">
        <v>960</v>
      </c>
      <c r="U79" s="153" t="s">
        <v>961</v>
      </c>
      <c r="V79" s="154">
        <v>2011</v>
      </c>
      <c r="W79" s="158">
        <f t="shared" si="10"/>
        <v>0</v>
      </c>
      <c r="X79" s="153">
        <f t="shared" si="10"/>
        <v>0</v>
      </c>
      <c r="Y79" s="159">
        <f t="shared" si="11"/>
        <v>28500</v>
      </c>
      <c r="Z79" s="160">
        <f t="shared" si="12"/>
        <v>0</v>
      </c>
      <c r="AA79" s="130">
        <f t="shared" si="13"/>
        <v>30000</v>
      </c>
      <c r="AB79" s="174">
        <f t="shared" si="14"/>
        <v>30000</v>
      </c>
      <c r="AC79" s="54"/>
      <c r="AD79" s="55"/>
      <c r="AE79" s="55"/>
      <c r="AF79" s="57"/>
      <c r="AG79" s="171"/>
      <c r="AH79" s="55"/>
      <c r="AI79" s="55"/>
      <c r="AJ79" s="64"/>
      <c r="AK79" s="82"/>
      <c r="AL79" s="3"/>
      <c r="AM79" s="3"/>
    </row>
    <row r="80" spans="1:39" x14ac:dyDescent="0.25">
      <c r="A80" s="54" t="s">
        <v>959</v>
      </c>
      <c r="B80" s="55" t="s">
        <v>960</v>
      </c>
      <c r="C80" s="55" t="s">
        <v>961</v>
      </c>
      <c r="D80" s="131">
        <v>2012</v>
      </c>
      <c r="E80" s="132">
        <v>0</v>
      </c>
      <c r="F80" s="132">
        <v>8</v>
      </c>
      <c r="G80" s="132">
        <v>8</v>
      </c>
      <c r="H80" s="132">
        <v>0</v>
      </c>
      <c r="I80" s="132">
        <v>0</v>
      </c>
      <c r="J80" s="133">
        <v>27000</v>
      </c>
      <c r="K80" s="133">
        <v>3000</v>
      </c>
      <c r="L80" s="133">
        <v>30000</v>
      </c>
      <c r="M80" s="133">
        <v>30000</v>
      </c>
      <c r="N80" s="132">
        <v>0</v>
      </c>
      <c r="O80" s="133">
        <v>30000</v>
      </c>
      <c r="P80" s="133">
        <v>60000</v>
      </c>
      <c r="Q80" s="132" t="s">
        <v>1000</v>
      </c>
      <c r="R80" s="134">
        <v>75</v>
      </c>
      <c r="S80" s="54" t="s">
        <v>959</v>
      </c>
      <c r="T80" s="55" t="s">
        <v>960</v>
      </c>
      <c r="U80" s="55" t="s">
        <v>961</v>
      </c>
      <c r="V80" s="131">
        <v>2012</v>
      </c>
      <c r="W80" s="135">
        <f t="shared" si="10"/>
        <v>0</v>
      </c>
      <c r="X80" s="55">
        <f t="shared" si="10"/>
        <v>0</v>
      </c>
      <c r="Y80" s="136">
        <f t="shared" si="11"/>
        <v>28500</v>
      </c>
      <c r="Z80" s="57">
        <f t="shared" si="12"/>
        <v>0</v>
      </c>
      <c r="AA80" s="137">
        <f t="shared" si="13"/>
        <v>30000</v>
      </c>
      <c r="AB80" s="64">
        <f t="shared" si="14"/>
        <v>30000</v>
      </c>
      <c r="AC80" s="54"/>
      <c r="AD80" s="55"/>
      <c r="AE80" s="55"/>
      <c r="AF80" s="57"/>
      <c r="AG80" s="171"/>
      <c r="AH80" s="55"/>
      <c r="AI80" s="55"/>
      <c r="AJ80" s="64"/>
      <c r="AK80" s="82"/>
      <c r="AL80" s="3"/>
      <c r="AM80" s="3"/>
    </row>
    <row r="81" spans="1:39" x14ac:dyDescent="0.25">
      <c r="A81" s="54" t="s">
        <v>959</v>
      </c>
      <c r="B81" s="55" t="s">
        <v>960</v>
      </c>
      <c r="C81" s="55" t="s">
        <v>961</v>
      </c>
      <c r="D81" s="131">
        <v>2013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3">
        <v>27000</v>
      </c>
      <c r="K81" s="133">
        <v>3000</v>
      </c>
      <c r="L81" s="133">
        <v>30000</v>
      </c>
      <c r="M81" s="133">
        <v>30000</v>
      </c>
      <c r="N81" s="132">
        <v>0</v>
      </c>
      <c r="O81" s="133">
        <v>30000</v>
      </c>
      <c r="P81" s="133">
        <v>60000</v>
      </c>
      <c r="Q81" s="132" t="s">
        <v>1000</v>
      </c>
      <c r="R81" s="134">
        <v>75</v>
      </c>
      <c r="S81" s="54" t="s">
        <v>959</v>
      </c>
      <c r="T81" s="55" t="s">
        <v>960</v>
      </c>
      <c r="U81" s="55" t="s">
        <v>961</v>
      </c>
      <c r="V81" s="131">
        <v>2013</v>
      </c>
      <c r="W81" s="135">
        <f t="shared" si="10"/>
        <v>0</v>
      </c>
      <c r="X81" s="55">
        <f t="shared" si="10"/>
        <v>0</v>
      </c>
      <c r="Y81" s="136">
        <f t="shared" si="11"/>
        <v>28500</v>
      </c>
      <c r="Z81" s="57">
        <f t="shared" si="12"/>
        <v>0</v>
      </c>
      <c r="AA81" s="137">
        <f t="shared" si="13"/>
        <v>30000</v>
      </c>
      <c r="AB81" s="64">
        <f t="shared" si="14"/>
        <v>30000</v>
      </c>
      <c r="AC81" s="54"/>
      <c r="AD81" s="55"/>
      <c r="AE81" s="55"/>
      <c r="AF81" s="57"/>
      <c r="AG81" s="171"/>
      <c r="AH81" s="55"/>
      <c r="AI81" s="55"/>
      <c r="AJ81" s="64"/>
      <c r="AK81" s="82"/>
      <c r="AL81" s="3"/>
      <c r="AM81" s="3"/>
    </row>
    <row r="82" spans="1:39" x14ac:dyDescent="0.25">
      <c r="A82" s="54" t="s">
        <v>959</v>
      </c>
      <c r="B82" s="55" t="s">
        <v>960</v>
      </c>
      <c r="C82" s="55" t="s">
        <v>961</v>
      </c>
      <c r="D82" s="131">
        <v>2014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3">
        <v>27000</v>
      </c>
      <c r="K82" s="133">
        <v>3000</v>
      </c>
      <c r="L82" s="133">
        <v>30000</v>
      </c>
      <c r="M82" s="133">
        <v>30000</v>
      </c>
      <c r="N82" s="132">
        <v>0</v>
      </c>
      <c r="O82" s="133">
        <v>30000</v>
      </c>
      <c r="P82" s="133">
        <v>60000</v>
      </c>
      <c r="Q82" s="132" t="s">
        <v>1000</v>
      </c>
      <c r="R82" s="134">
        <v>44</v>
      </c>
      <c r="S82" s="54" t="s">
        <v>959</v>
      </c>
      <c r="T82" s="55" t="s">
        <v>960</v>
      </c>
      <c r="U82" s="55" t="s">
        <v>961</v>
      </c>
      <c r="V82" s="131">
        <v>2014</v>
      </c>
      <c r="W82" s="135">
        <f t="shared" si="10"/>
        <v>0</v>
      </c>
      <c r="X82" s="55">
        <f t="shared" si="10"/>
        <v>0</v>
      </c>
      <c r="Y82" s="136">
        <f t="shared" si="11"/>
        <v>28500</v>
      </c>
      <c r="Z82" s="57">
        <f t="shared" si="12"/>
        <v>0</v>
      </c>
      <c r="AA82" s="137">
        <f t="shared" si="13"/>
        <v>30000</v>
      </c>
      <c r="AB82" s="64">
        <f t="shared" si="14"/>
        <v>30000</v>
      </c>
      <c r="AC82" s="54"/>
      <c r="AD82" s="55"/>
      <c r="AE82" s="55"/>
      <c r="AF82" s="57"/>
      <c r="AG82" s="171"/>
      <c r="AH82" s="55"/>
      <c r="AI82" s="55"/>
      <c r="AJ82" s="64"/>
      <c r="AK82" s="82"/>
      <c r="AL82" s="3"/>
      <c r="AM82" s="3"/>
    </row>
    <row r="83" spans="1:39" x14ac:dyDescent="0.25">
      <c r="A83" s="54" t="s">
        <v>959</v>
      </c>
      <c r="B83" s="55" t="s">
        <v>960</v>
      </c>
      <c r="C83" s="55" t="s">
        <v>961</v>
      </c>
      <c r="D83" s="131" t="s">
        <v>1001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3">
        <v>27000</v>
      </c>
      <c r="K83" s="133">
        <v>3000</v>
      </c>
      <c r="L83" s="133">
        <v>30000</v>
      </c>
      <c r="M83" s="133">
        <v>30000</v>
      </c>
      <c r="N83" s="132">
        <v>0</v>
      </c>
      <c r="O83" s="133">
        <v>30000</v>
      </c>
      <c r="P83" s="133">
        <v>60000</v>
      </c>
      <c r="Q83" s="132" t="s">
        <v>1000</v>
      </c>
      <c r="R83" s="134">
        <v>44</v>
      </c>
      <c r="S83" s="54" t="s">
        <v>959</v>
      </c>
      <c r="T83" s="55" t="s">
        <v>960</v>
      </c>
      <c r="U83" s="55" t="s">
        <v>961</v>
      </c>
      <c r="V83" s="131" t="s">
        <v>1001</v>
      </c>
      <c r="W83" s="135">
        <f t="shared" si="10"/>
        <v>0</v>
      </c>
      <c r="X83" s="55">
        <f t="shared" si="10"/>
        <v>0</v>
      </c>
      <c r="Y83" s="136">
        <f t="shared" si="11"/>
        <v>28500</v>
      </c>
      <c r="Z83" s="57">
        <f t="shared" si="12"/>
        <v>0</v>
      </c>
      <c r="AA83" s="137">
        <f t="shared" si="13"/>
        <v>30000</v>
      </c>
      <c r="AB83" s="64">
        <f t="shared" si="14"/>
        <v>30000</v>
      </c>
      <c r="AC83" s="54"/>
      <c r="AD83" s="55"/>
      <c r="AE83" s="55"/>
      <c r="AF83" s="57"/>
      <c r="AG83" s="171"/>
      <c r="AH83" s="55"/>
      <c r="AI83" s="55"/>
      <c r="AJ83" s="64"/>
      <c r="AK83" s="82"/>
      <c r="AL83" s="3"/>
      <c r="AM83" s="3"/>
    </row>
    <row r="84" spans="1:39" ht="15.75" thickBot="1" x14ac:dyDescent="0.3">
      <c r="A84" s="138" t="s">
        <v>959</v>
      </c>
      <c r="B84" s="139" t="s">
        <v>960</v>
      </c>
      <c r="C84" s="139" t="s">
        <v>961</v>
      </c>
      <c r="D84" s="140" t="s">
        <v>1002</v>
      </c>
      <c r="E84" s="141">
        <v>0</v>
      </c>
      <c r="F84" s="141">
        <v>0</v>
      </c>
      <c r="G84" s="141">
        <v>0</v>
      </c>
      <c r="H84" s="141">
        <v>0</v>
      </c>
      <c r="I84" s="141">
        <v>0</v>
      </c>
      <c r="J84" s="142">
        <v>27000</v>
      </c>
      <c r="K84" s="142">
        <v>3000</v>
      </c>
      <c r="L84" s="142">
        <v>30000</v>
      </c>
      <c r="M84" s="142">
        <v>30000</v>
      </c>
      <c r="N84" s="141">
        <v>0</v>
      </c>
      <c r="O84" s="142">
        <v>30000</v>
      </c>
      <c r="P84" s="142">
        <v>60000</v>
      </c>
      <c r="Q84" s="141" t="s">
        <v>1000</v>
      </c>
      <c r="R84" s="143">
        <v>44</v>
      </c>
      <c r="S84" s="138" t="s">
        <v>959</v>
      </c>
      <c r="T84" s="139" t="s">
        <v>960</v>
      </c>
      <c r="U84" s="139" t="s">
        <v>961</v>
      </c>
      <c r="V84" s="140" t="s">
        <v>1002</v>
      </c>
      <c r="W84" s="144">
        <f t="shared" si="10"/>
        <v>0</v>
      </c>
      <c r="X84" s="139">
        <f t="shared" si="10"/>
        <v>0</v>
      </c>
      <c r="Y84" s="145">
        <f t="shared" si="11"/>
        <v>28500</v>
      </c>
      <c r="Z84" s="146">
        <f t="shared" si="12"/>
        <v>0</v>
      </c>
      <c r="AA84" s="147">
        <f t="shared" si="13"/>
        <v>30000</v>
      </c>
      <c r="AB84" s="173">
        <f t="shared" si="14"/>
        <v>30000</v>
      </c>
      <c r="AC84" s="54"/>
      <c r="AD84" s="55"/>
      <c r="AE84" s="55"/>
      <c r="AF84" s="57"/>
      <c r="AG84" s="171">
        <v>1</v>
      </c>
      <c r="AH84" s="55">
        <v>1</v>
      </c>
      <c r="AI84" s="55">
        <v>1</v>
      </c>
      <c r="AJ84" s="64">
        <v>1</v>
      </c>
      <c r="AK84" s="82"/>
      <c r="AL84" s="3"/>
      <c r="AM84" s="3"/>
    </row>
    <row r="85" spans="1:39" ht="15.75" thickBot="1" x14ac:dyDescent="0.3">
      <c r="A85" s="109" t="s">
        <v>959</v>
      </c>
      <c r="B85" s="110" t="s">
        <v>960</v>
      </c>
      <c r="C85" s="110" t="s">
        <v>961</v>
      </c>
      <c r="D85" s="111" t="s">
        <v>934</v>
      </c>
      <c r="E85" s="148">
        <v>0</v>
      </c>
      <c r="F85" s="148">
        <v>0</v>
      </c>
      <c r="G85" s="148">
        <v>0</v>
      </c>
      <c r="H85" s="148">
        <v>0</v>
      </c>
      <c r="I85" s="148">
        <v>0</v>
      </c>
      <c r="J85" s="149">
        <v>27000</v>
      </c>
      <c r="K85" s="149">
        <v>3000</v>
      </c>
      <c r="L85" s="149">
        <v>30000</v>
      </c>
      <c r="M85" s="149">
        <v>30000</v>
      </c>
      <c r="N85" s="148">
        <v>0</v>
      </c>
      <c r="O85" s="149">
        <v>30000</v>
      </c>
      <c r="P85" s="149">
        <v>60000</v>
      </c>
      <c r="Q85" s="148" t="s">
        <v>1000</v>
      </c>
      <c r="R85" s="150">
        <v>44</v>
      </c>
      <c r="S85" s="109" t="s">
        <v>959</v>
      </c>
      <c r="T85" s="110" t="s">
        <v>960</v>
      </c>
      <c r="U85" s="110" t="s">
        <v>961</v>
      </c>
      <c r="V85" s="111" t="s">
        <v>934</v>
      </c>
      <c r="W85" s="114">
        <f t="shared" si="10"/>
        <v>0</v>
      </c>
      <c r="X85" s="110">
        <f t="shared" si="10"/>
        <v>0</v>
      </c>
      <c r="Y85" s="115">
        <f t="shared" si="11"/>
        <v>28500</v>
      </c>
      <c r="Z85" s="116">
        <f t="shared" si="12"/>
        <v>0</v>
      </c>
      <c r="AA85" s="151">
        <f t="shared" si="13"/>
        <v>30000</v>
      </c>
      <c r="AB85" s="117">
        <f t="shared" si="14"/>
        <v>30000</v>
      </c>
      <c r="AC85" s="76">
        <v>1</v>
      </c>
      <c r="AD85" s="77">
        <v>1</v>
      </c>
      <c r="AE85" s="77">
        <f>Y85/Y79</f>
        <v>1</v>
      </c>
      <c r="AF85" s="78">
        <v>1</v>
      </c>
      <c r="AG85" s="171"/>
      <c r="AH85" s="55"/>
      <c r="AI85" s="55"/>
      <c r="AJ85" s="64"/>
      <c r="AK85" s="82"/>
      <c r="AL85" s="3"/>
      <c r="AM85" s="3"/>
    </row>
    <row r="86" spans="1:39" x14ac:dyDescent="0.25">
      <c r="A86" s="152" t="s">
        <v>940</v>
      </c>
      <c r="B86" s="153" t="s">
        <v>128</v>
      </c>
      <c r="C86" s="153" t="s">
        <v>941</v>
      </c>
      <c r="D86" s="154">
        <v>2011</v>
      </c>
      <c r="E86" s="155">
        <v>0</v>
      </c>
      <c r="F86" s="155">
        <v>0</v>
      </c>
      <c r="G86" s="155">
        <v>0</v>
      </c>
      <c r="H86" s="155">
        <v>0</v>
      </c>
      <c r="I86" s="156">
        <v>4971</v>
      </c>
      <c r="J86" s="156">
        <v>10429</v>
      </c>
      <c r="K86" s="156">
        <v>1626</v>
      </c>
      <c r="L86" s="156">
        <v>17026</v>
      </c>
      <c r="M86" s="156">
        <v>15939</v>
      </c>
      <c r="N86" s="155">
        <v>0</v>
      </c>
      <c r="O86" s="156">
        <v>15939</v>
      </c>
      <c r="P86" s="156">
        <v>32965</v>
      </c>
      <c r="Q86" s="155" t="s">
        <v>1000</v>
      </c>
      <c r="R86" s="157">
        <v>65</v>
      </c>
      <c r="S86" s="152" t="s">
        <v>940</v>
      </c>
      <c r="T86" s="153" t="s">
        <v>128</v>
      </c>
      <c r="U86" s="153" t="s">
        <v>941</v>
      </c>
      <c r="V86" s="154">
        <v>2011</v>
      </c>
      <c r="W86" s="158">
        <f t="shared" si="10"/>
        <v>0</v>
      </c>
      <c r="X86" s="153">
        <f t="shared" si="10"/>
        <v>2485.5</v>
      </c>
      <c r="Y86" s="159">
        <f t="shared" si="11"/>
        <v>13184</v>
      </c>
      <c r="Z86" s="160">
        <f t="shared" si="12"/>
        <v>0</v>
      </c>
      <c r="AA86" s="130">
        <f t="shared" si="13"/>
        <v>16482.5</v>
      </c>
      <c r="AB86" s="174">
        <f t="shared" si="14"/>
        <v>16482.5</v>
      </c>
      <c r="AC86" s="54"/>
      <c r="AD86" s="55"/>
      <c r="AE86" s="55"/>
      <c r="AF86" s="57"/>
      <c r="AG86" s="171"/>
      <c r="AH86" s="55"/>
      <c r="AI86" s="55"/>
      <c r="AJ86" s="64"/>
      <c r="AK86" s="82"/>
      <c r="AL86" s="3"/>
      <c r="AM86" s="3"/>
    </row>
    <row r="87" spans="1:39" x14ac:dyDescent="0.25">
      <c r="A87" s="54" t="s">
        <v>940</v>
      </c>
      <c r="B87" s="55" t="s">
        <v>128</v>
      </c>
      <c r="C87" s="55" t="s">
        <v>941</v>
      </c>
      <c r="D87" s="131">
        <v>2012</v>
      </c>
      <c r="E87" s="132">
        <v>0</v>
      </c>
      <c r="F87" s="132">
        <v>2</v>
      </c>
      <c r="G87" s="132">
        <v>2</v>
      </c>
      <c r="H87" s="132">
        <v>0</v>
      </c>
      <c r="I87" s="133">
        <v>4971</v>
      </c>
      <c r="J87" s="133">
        <v>11653</v>
      </c>
      <c r="K87" s="133">
        <v>1626</v>
      </c>
      <c r="L87" s="133">
        <v>18250</v>
      </c>
      <c r="M87" s="133">
        <v>16994</v>
      </c>
      <c r="N87" s="132">
        <v>0</v>
      </c>
      <c r="O87" s="133">
        <v>16994</v>
      </c>
      <c r="P87" s="133">
        <v>35244</v>
      </c>
      <c r="Q87" s="132" t="s">
        <v>1000</v>
      </c>
      <c r="R87" s="134">
        <v>68</v>
      </c>
      <c r="S87" s="54" t="s">
        <v>940</v>
      </c>
      <c r="T87" s="55" t="s">
        <v>128</v>
      </c>
      <c r="U87" s="55" t="s">
        <v>941</v>
      </c>
      <c r="V87" s="131">
        <v>2012</v>
      </c>
      <c r="W87" s="135">
        <f t="shared" si="10"/>
        <v>0</v>
      </c>
      <c r="X87" s="55">
        <f t="shared" si="10"/>
        <v>2485.5</v>
      </c>
      <c r="Y87" s="136">
        <f t="shared" si="11"/>
        <v>14323.5</v>
      </c>
      <c r="Z87" s="57">
        <f t="shared" si="12"/>
        <v>0</v>
      </c>
      <c r="AA87" s="137">
        <f t="shared" si="13"/>
        <v>17622</v>
      </c>
      <c r="AB87" s="64">
        <f t="shared" si="14"/>
        <v>17622</v>
      </c>
      <c r="AC87" s="54"/>
      <c r="AD87" s="55"/>
      <c r="AE87" s="55"/>
      <c r="AF87" s="57"/>
      <c r="AG87" s="171"/>
      <c r="AH87" s="55"/>
      <c r="AI87" s="55"/>
      <c r="AJ87" s="64"/>
      <c r="AK87" s="82"/>
      <c r="AL87" s="3"/>
      <c r="AM87" s="3"/>
    </row>
    <row r="88" spans="1:39" x14ac:dyDescent="0.25">
      <c r="A88" s="54" t="s">
        <v>940</v>
      </c>
      <c r="B88" s="55" t="s">
        <v>128</v>
      </c>
      <c r="C88" s="55" t="s">
        <v>941</v>
      </c>
      <c r="D88" s="131">
        <v>2013</v>
      </c>
      <c r="E88" s="132">
        <v>0</v>
      </c>
      <c r="F88" s="132">
        <v>2</v>
      </c>
      <c r="G88" s="132">
        <v>2</v>
      </c>
      <c r="H88" s="132">
        <v>0</v>
      </c>
      <c r="I88" s="132">
        <v>0</v>
      </c>
      <c r="J88" s="133">
        <v>12650</v>
      </c>
      <c r="K88" s="132">
        <v>0</v>
      </c>
      <c r="L88" s="133">
        <v>12650</v>
      </c>
      <c r="M88" s="133">
        <v>18975</v>
      </c>
      <c r="N88" s="132">
        <v>0</v>
      </c>
      <c r="O88" s="133">
        <v>18975</v>
      </c>
      <c r="P88" s="133">
        <v>31625</v>
      </c>
      <c r="Q88" s="132" t="s">
        <v>1000</v>
      </c>
      <c r="R88" s="134">
        <v>69</v>
      </c>
      <c r="S88" s="54" t="s">
        <v>940</v>
      </c>
      <c r="T88" s="55" t="s">
        <v>128</v>
      </c>
      <c r="U88" s="55" t="s">
        <v>941</v>
      </c>
      <c r="V88" s="131">
        <v>2013</v>
      </c>
      <c r="W88" s="135">
        <f t="shared" si="10"/>
        <v>0</v>
      </c>
      <c r="X88" s="55">
        <f t="shared" si="10"/>
        <v>0</v>
      </c>
      <c r="Y88" s="136">
        <f t="shared" si="11"/>
        <v>15812.5</v>
      </c>
      <c r="Z88" s="57">
        <f t="shared" si="12"/>
        <v>0</v>
      </c>
      <c r="AA88" s="137">
        <f t="shared" si="13"/>
        <v>15812.5</v>
      </c>
      <c r="AB88" s="64">
        <f t="shared" si="14"/>
        <v>15812.5</v>
      </c>
      <c r="AC88" s="54"/>
      <c r="AD88" s="55"/>
      <c r="AE88" s="55"/>
      <c r="AF88" s="57"/>
      <c r="AG88" s="171"/>
      <c r="AH88" s="55"/>
      <c r="AI88" s="55"/>
      <c r="AJ88" s="64"/>
      <c r="AK88" s="82"/>
      <c r="AL88" s="3"/>
      <c r="AM88" s="3"/>
    </row>
    <row r="89" spans="1:39" x14ac:dyDescent="0.25">
      <c r="A89" s="54" t="s">
        <v>940</v>
      </c>
      <c r="B89" s="55" t="s">
        <v>128</v>
      </c>
      <c r="C89" s="55" t="s">
        <v>941</v>
      </c>
      <c r="D89" s="131">
        <v>2014</v>
      </c>
      <c r="E89" s="132">
        <v>0</v>
      </c>
      <c r="F89" s="132">
        <v>3</v>
      </c>
      <c r="G89" s="132">
        <v>3</v>
      </c>
      <c r="H89" s="132">
        <v>0</v>
      </c>
      <c r="I89" s="132">
        <v>0</v>
      </c>
      <c r="J89" s="133">
        <v>12650</v>
      </c>
      <c r="K89" s="132">
        <v>0</v>
      </c>
      <c r="L89" s="133">
        <v>12650</v>
      </c>
      <c r="M89" s="133">
        <v>18975</v>
      </c>
      <c r="N89" s="132">
        <v>0</v>
      </c>
      <c r="O89" s="133">
        <v>18975</v>
      </c>
      <c r="P89" s="133">
        <v>31625</v>
      </c>
      <c r="Q89" s="132" t="s">
        <v>1000</v>
      </c>
      <c r="R89" s="134">
        <v>69</v>
      </c>
      <c r="S89" s="54" t="s">
        <v>940</v>
      </c>
      <c r="T89" s="55" t="s">
        <v>128</v>
      </c>
      <c r="U89" s="55" t="s">
        <v>941</v>
      </c>
      <c r="V89" s="131">
        <v>2014</v>
      </c>
      <c r="W89" s="135">
        <f t="shared" si="10"/>
        <v>0</v>
      </c>
      <c r="X89" s="55">
        <f t="shared" si="10"/>
        <v>0</v>
      </c>
      <c r="Y89" s="136">
        <f t="shared" si="11"/>
        <v>15812.5</v>
      </c>
      <c r="Z89" s="57">
        <f t="shared" si="12"/>
        <v>0</v>
      </c>
      <c r="AA89" s="137">
        <f t="shared" si="13"/>
        <v>15812.5</v>
      </c>
      <c r="AB89" s="64">
        <f t="shared" si="14"/>
        <v>15812.5</v>
      </c>
      <c r="AC89" s="54"/>
      <c r="AD89" s="55"/>
      <c r="AE89" s="55"/>
      <c r="AF89" s="57"/>
      <c r="AG89" s="171"/>
      <c r="AH89" s="55"/>
      <c r="AI89" s="55"/>
      <c r="AJ89" s="64"/>
      <c r="AK89" s="82"/>
      <c r="AL89" s="3"/>
      <c r="AM89" s="3"/>
    </row>
    <row r="90" spans="1:39" x14ac:dyDescent="0.25">
      <c r="A90" s="54" t="s">
        <v>940</v>
      </c>
      <c r="B90" s="55" t="s">
        <v>128</v>
      </c>
      <c r="C90" s="55" t="s">
        <v>941</v>
      </c>
      <c r="D90" s="131" t="s">
        <v>1001</v>
      </c>
      <c r="E90" s="132">
        <v>0</v>
      </c>
      <c r="F90" s="132">
        <v>2</v>
      </c>
      <c r="G90" s="132">
        <v>2</v>
      </c>
      <c r="H90" s="132">
        <v>0</v>
      </c>
      <c r="I90" s="132">
        <v>0</v>
      </c>
      <c r="J90" s="133">
        <v>12911</v>
      </c>
      <c r="K90" s="132">
        <v>0</v>
      </c>
      <c r="L90" s="133">
        <v>12911</v>
      </c>
      <c r="M90" s="133">
        <v>19242</v>
      </c>
      <c r="N90" s="132">
        <v>0</v>
      </c>
      <c r="O90" s="133">
        <v>19242</v>
      </c>
      <c r="P90" s="133">
        <v>32153</v>
      </c>
      <c r="Q90" s="132" t="s">
        <v>1000</v>
      </c>
      <c r="R90" s="134">
        <v>69</v>
      </c>
      <c r="S90" s="54" t="s">
        <v>940</v>
      </c>
      <c r="T90" s="55" t="s">
        <v>128</v>
      </c>
      <c r="U90" s="55" t="s">
        <v>941</v>
      </c>
      <c r="V90" s="131" t="s">
        <v>1001</v>
      </c>
      <c r="W90" s="135">
        <f t="shared" si="10"/>
        <v>0</v>
      </c>
      <c r="X90" s="55">
        <f t="shared" si="10"/>
        <v>0</v>
      </c>
      <c r="Y90" s="136">
        <f t="shared" si="11"/>
        <v>16076.5</v>
      </c>
      <c r="Z90" s="57">
        <f t="shared" si="12"/>
        <v>0</v>
      </c>
      <c r="AA90" s="137">
        <f t="shared" si="13"/>
        <v>16076.5</v>
      </c>
      <c r="AB90" s="64">
        <f t="shared" si="14"/>
        <v>16076.5</v>
      </c>
      <c r="AC90" s="54"/>
      <c r="AD90" s="55"/>
      <c r="AE90" s="55"/>
      <c r="AF90" s="57"/>
      <c r="AG90" s="171"/>
      <c r="AH90" s="55"/>
      <c r="AI90" s="55"/>
      <c r="AJ90" s="64"/>
      <c r="AK90" s="82"/>
      <c r="AL90" s="3"/>
      <c r="AM90" s="3"/>
    </row>
    <row r="91" spans="1:39" ht="15.75" thickBot="1" x14ac:dyDescent="0.3">
      <c r="A91" s="138" t="s">
        <v>940</v>
      </c>
      <c r="B91" s="139" t="s">
        <v>128</v>
      </c>
      <c r="C91" s="139" t="s">
        <v>941</v>
      </c>
      <c r="D91" s="140" t="s">
        <v>1002</v>
      </c>
      <c r="E91" s="141">
        <v>0</v>
      </c>
      <c r="F91" s="141">
        <v>2</v>
      </c>
      <c r="G91" s="141">
        <v>2</v>
      </c>
      <c r="H91" s="141">
        <v>0</v>
      </c>
      <c r="I91" s="141">
        <v>0</v>
      </c>
      <c r="J91" s="142">
        <v>13172</v>
      </c>
      <c r="K91" s="141">
        <v>0</v>
      </c>
      <c r="L91" s="142">
        <v>13172</v>
      </c>
      <c r="M91" s="142">
        <v>19509</v>
      </c>
      <c r="N91" s="141">
        <v>0</v>
      </c>
      <c r="O91" s="142">
        <v>19509</v>
      </c>
      <c r="P91" s="142">
        <v>32681</v>
      </c>
      <c r="Q91" s="141" t="s">
        <v>1000</v>
      </c>
      <c r="R91" s="143">
        <v>69</v>
      </c>
      <c r="S91" s="138" t="s">
        <v>940</v>
      </c>
      <c r="T91" s="139" t="s">
        <v>128</v>
      </c>
      <c r="U91" s="139" t="s">
        <v>941</v>
      </c>
      <c r="V91" s="140" t="s">
        <v>1002</v>
      </c>
      <c r="W91" s="144">
        <f t="shared" si="10"/>
        <v>0</v>
      </c>
      <c r="X91" s="139">
        <f t="shared" si="10"/>
        <v>0</v>
      </c>
      <c r="Y91" s="145">
        <f t="shared" si="11"/>
        <v>16340.5</v>
      </c>
      <c r="Z91" s="146">
        <f t="shared" si="12"/>
        <v>0</v>
      </c>
      <c r="AA91" s="147">
        <f t="shared" si="13"/>
        <v>16340.5</v>
      </c>
      <c r="AB91" s="173">
        <f t="shared" si="14"/>
        <v>16340.5</v>
      </c>
      <c r="AC91" s="54"/>
      <c r="AD91" s="55"/>
      <c r="AE91" s="55"/>
      <c r="AF91" s="57"/>
      <c r="AG91" s="171"/>
      <c r="AH91" s="55"/>
      <c r="AI91" s="55"/>
      <c r="AJ91" s="64"/>
      <c r="AK91" s="82"/>
      <c r="AL91" s="3"/>
      <c r="AM91" s="3"/>
    </row>
    <row r="92" spans="1:39" ht="15.75" thickBot="1" x14ac:dyDescent="0.3">
      <c r="A92" s="109" t="s">
        <v>940</v>
      </c>
      <c r="B92" s="110" t="s">
        <v>128</v>
      </c>
      <c r="C92" s="110" t="s">
        <v>941</v>
      </c>
      <c r="D92" s="111" t="s">
        <v>934</v>
      </c>
      <c r="E92" s="148">
        <v>0</v>
      </c>
      <c r="F92" s="148">
        <v>2</v>
      </c>
      <c r="G92" s="148">
        <v>2</v>
      </c>
      <c r="H92" s="148">
        <v>0</v>
      </c>
      <c r="I92" s="148">
        <v>0</v>
      </c>
      <c r="J92" s="149">
        <v>13434</v>
      </c>
      <c r="K92" s="148">
        <v>0</v>
      </c>
      <c r="L92" s="149">
        <v>13434</v>
      </c>
      <c r="M92" s="149">
        <v>19775</v>
      </c>
      <c r="N92" s="148">
        <v>0</v>
      </c>
      <c r="O92" s="149">
        <v>19775</v>
      </c>
      <c r="P92" s="149">
        <v>33209</v>
      </c>
      <c r="Q92" s="148" t="s">
        <v>1000</v>
      </c>
      <c r="R92" s="150">
        <v>69</v>
      </c>
      <c r="S92" s="109" t="s">
        <v>940</v>
      </c>
      <c r="T92" s="110" t="s">
        <v>128</v>
      </c>
      <c r="U92" s="110" t="s">
        <v>941</v>
      </c>
      <c r="V92" s="111" t="s">
        <v>934</v>
      </c>
      <c r="W92" s="114">
        <f t="shared" si="10"/>
        <v>0</v>
      </c>
      <c r="X92" s="110">
        <f t="shared" si="10"/>
        <v>0</v>
      </c>
      <c r="Y92" s="115">
        <f t="shared" si="11"/>
        <v>16604.5</v>
      </c>
      <c r="Z92" s="116">
        <f t="shared" si="12"/>
        <v>0</v>
      </c>
      <c r="AA92" s="151">
        <f t="shared" si="13"/>
        <v>16604.5</v>
      </c>
      <c r="AB92" s="117">
        <f t="shared" si="14"/>
        <v>16604.5</v>
      </c>
      <c r="AC92" s="76">
        <v>1</v>
      </c>
      <c r="AD92" s="77">
        <f t="shared" ref="AD92" si="15">X92/X86</f>
        <v>0</v>
      </c>
      <c r="AE92" s="77">
        <f>Y92/Y86</f>
        <v>1.2594432645631068</v>
      </c>
      <c r="AF92" s="78">
        <v>1</v>
      </c>
      <c r="AG92" s="171">
        <v>1</v>
      </c>
      <c r="AH92" s="118">
        <v>1</v>
      </c>
      <c r="AI92" s="55">
        <f>Y92/Y89</f>
        <v>1.0500869565217392</v>
      </c>
      <c r="AJ92" s="184">
        <v>1</v>
      </c>
      <c r="AK92" s="82" t="str">
        <f>S92</f>
        <v>MJX</v>
      </c>
      <c r="AL92" s="3"/>
      <c r="AM92" s="3"/>
    </row>
    <row r="93" spans="1:39" x14ac:dyDescent="0.25">
      <c r="A93" s="152" t="s">
        <v>962</v>
      </c>
      <c r="B93" s="153" t="s">
        <v>420</v>
      </c>
      <c r="C93" s="153" t="s">
        <v>963</v>
      </c>
      <c r="D93" s="154">
        <v>2011</v>
      </c>
      <c r="E93" s="155">
        <v>0</v>
      </c>
      <c r="F93" s="155">
        <v>139</v>
      </c>
      <c r="G93" s="155">
        <v>139</v>
      </c>
      <c r="H93" s="155">
        <v>12</v>
      </c>
      <c r="I93" s="156">
        <v>10680</v>
      </c>
      <c r="J93" s="156">
        <v>64567</v>
      </c>
      <c r="K93" s="155">
        <v>176</v>
      </c>
      <c r="L93" s="156">
        <v>75435</v>
      </c>
      <c r="M93" s="156">
        <v>36332</v>
      </c>
      <c r="N93" s="155">
        <v>106</v>
      </c>
      <c r="O93" s="156">
        <v>36438</v>
      </c>
      <c r="P93" s="156">
        <v>111873</v>
      </c>
      <c r="Q93" s="155">
        <v>0</v>
      </c>
      <c r="R93" s="157">
        <v>224</v>
      </c>
      <c r="S93" s="152" t="s">
        <v>962</v>
      </c>
      <c r="T93" s="153" t="s">
        <v>420</v>
      </c>
      <c r="U93" s="153" t="s">
        <v>963</v>
      </c>
      <c r="V93" s="154">
        <v>2011</v>
      </c>
      <c r="W93" s="158">
        <f t="shared" si="10"/>
        <v>6</v>
      </c>
      <c r="X93" s="153">
        <f t="shared" si="10"/>
        <v>5340</v>
      </c>
      <c r="Y93" s="159">
        <f t="shared" si="11"/>
        <v>50449.5</v>
      </c>
      <c r="Z93" s="160">
        <f t="shared" si="12"/>
        <v>106</v>
      </c>
      <c r="AA93" s="130">
        <f t="shared" si="13"/>
        <v>55936.5</v>
      </c>
      <c r="AB93" s="174">
        <f t="shared" si="14"/>
        <v>55936.5</v>
      </c>
      <c r="AC93" s="54"/>
      <c r="AD93" s="55"/>
      <c r="AE93" s="55"/>
      <c r="AF93" s="57"/>
      <c r="AG93" s="171"/>
      <c r="AH93" s="55"/>
      <c r="AI93" s="55"/>
      <c r="AJ93" s="64"/>
      <c r="AK93" s="82"/>
      <c r="AL93" s="3"/>
      <c r="AM93" s="3"/>
    </row>
    <row r="94" spans="1:39" x14ac:dyDescent="0.25">
      <c r="A94" s="54" t="s">
        <v>962</v>
      </c>
      <c r="B94" s="55" t="s">
        <v>420</v>
      </c>
      <c r="C94" s="55" t="s">
        <v>963</v>
      </c>
      <c r="D94" s="131">
        <v>2012</v>
      </c>
      <c r="E94" s="132">
        <v>1</v>
      </c>
      <c r="F94" s="132">
        <v>52</v>
      </c>
      <c r="G94" s="132">
        <v>53</v>
      </c>
      <c r="H94" s="132">
        <v>9</v>
      </c>
      <c r="I94" s="133">
        <v>11162</v>
      </c>
      <c r="J94" s="133">
        <v>41319</v>
      </c>
      <c r="K94" s="132">
        <v>176</v>
      </c>
      <c r="L94" s="133">
        <v>52666</v>
      </c>
      <c r="M94" s="133">
        <v>14760</v>
      </c>
      <c r="N94" s="132">
        <v>110</v>
      </c>
      <c r="O94" s="133">
        <v>14870</v>
      </c>
      <c r="P94" s="133">
        <v>67536</v>
      </c>
      <c r="Q94" s="132">
        <v>0</v>
      </c>
      <c r="R94" s="134">
        <v>210</v>
      </c>
      <c r="S94" s="54" t="s">
        <v>962</v>
      </c>
      <c r="T94" s="55" t="s">
        <v>420</v>
      </c>
      <c r="U94" s="55" t="s">
        <v>963</v>
      </c>
      <c r="V94" s="131">
        <v>2012</v>
      </c>
      <c r="W94" s="135">
        <f t="shared" si="10"/>
        <v>4.5</v>
      </c>
      <c r="X94" s="55">
        <f t="shared" si="10"/>
        <v>5581</v>
      </c>
      <c r="Y94" s="136">
        <f t="shared" si="11"/>
        <v>28039.5</v>
      </c>
      <c r="Z94" s="57">
        <f t="shared" si="12"/>
        <v>110</v>
      </c>
      <c r="AA94" s="137">
        <f t="shared" si="13"/>
        <v>33768</v>
      </c>
      <c r="AB94" s="64">
        <f t="shared" si="14"/>
        <v>33768</v>
      </c>
      <c r="AC94" s="54"/>
      <c r="AD94" s="55"/>
      <c r="AE94" s="55"/>
      <c r="AF94" s="57"/>
      <c r="AG94" s="171"/>
      <c r="AH94" s="55"/>
      <c r="AI94" s="55"/>
      <c r="AJ94" s="64"/>
      <c r="AK94" s="82"/>
      <c r="AL94" s="3"/>
      <c r="AM94" s="3"/>
    </row>
    <row r="95" spans="1:39" x14ac:dyDescent="0.25">
      <c r="A95" s="54" t="s">
        <v>962</v>
      </c>
      <c r="B95" s="55" t="s">
        <v>420</v>
      </c>
      <c r="C95" s="55" t="s">
        <v>963</v>
      </c>
      <c r="D95" s="131">
        <v>2013</v>
      </c>
      <c r="E95" s="132">
        <v>4</v>
      </c>
      <c r="F95" s="132">
        <v>55</v>
      </c>
      <c r="G95" s="132">
        <v>59</v>
      </c>
      <c r="H95" s="132">
        <v>9</v>
      </c>
      <c r="I95" s="133">
        <v>11204</v>
      </c>
      <c r="J95" s="133">
        <v>35606</v>
      </c>
      <c r="K95" s="132">
        <v>131</v>
      </c>
      <c r="L95" s="133">
        <v>46950</v>
      </c>
      <c r="M95" s="133">
        <v>15277</v>
      </c>
      <c r="N95" s="132">
        <v>4</v>
      </c>
      <c r="O95" s="133">
        <v>15281</v>
      </c>
      <c r="P95" s="133">
        <v>62231</v>
      </c>
      <c r="Q95" s="132">
        <v>0</v>
      </c>
      <c r="R95" s="134">
        <v>197</v>
      </c>
      <c r="S95" s="54" t="s">
        <v>962</v>
      </c>
      <c r="T95" s="55" t="s">
        <v>420</v>
      </c>
      <c r="U95" s="55" t="s">
        <v>963</v>
      </c>
      <c r="V95" s="131">
        <v>2013</v>
      </c>
      <c r="W95" s="135">
        <f t="shared" si="10"/>
        <v>4.5</v>
      </c>
      <c r="X95" s="55">
        <f t="shared" si="10"/>
        <v>5602</v>
      </c>
      <c r="Y95" s="136">
        <f t="shared" si="11"/>
        <v>25441.5</v>
      </c>
      <c r="Z95" s="57">
        <f t="shared" si="12"/>
        <v>4</v>
      </c>
      <c r="AA95" s="137">
        <f t="shared" si="13"/>
        <v>31115.5</v>
      </c>
      <c r="AB95" s="64">
        <f t="shared" si="14"/>
        <v>31115.5</v>
      </c>
      <c r="AC95" s="54"/>
      <c r="AD95" s="55"/>
      <c r="AE95" s="55"/>
      <c r="AF95" s="57"/>
      <c r="AG95" s="171"/>
      <c r="AH95" s="55"/>
      <c r="AI95" s="55"/>
      <c r="AJ95" s="64"/>
      <c r="AK95" s="82"/>
      <c r="AL95" s="3"/>
      <c r="AM95" s="3"/>
    </row>
    <row r="96" spans="1:39" x14ac:dyDescent="0.25">
      <c r="A96" s="54" t="s">
        <v>962</v>
      </c>
      <c r="B96" s="55" t="s">
        <v>420</v>
      </c>
      <c r="C96" s="55" t="s">
        <v>963</v>
      </c>
      <c r="D96" s="131">
        <v>2014</v>
      </c>
      <c r="E96" s="132">
        <v>0</v>
      </c>
      <c r="F96" s="133">
        <v>5069</v>
      </c>
      <c r="G96" s="133">
        <v>5069</v>
      </c>
      <c r="H96" s="132">
        <v>18</v>
      </c>
      <c r="I96" s="133">
        <v>11557</v>
      </c>
      <c r="J96" s="133">
        <v>35642</v>
      </c>
      <c r="K96" s="132">
        <v>72</v>
      </c>
      <c r="L96" s="133">
        <v>47289</v>
      </c>
      <c r="M96" s="133">
        <v>18876</v>
      </c>
      <c r="N96" s="132">
        <v>7</v>
      </c>
      <c r="O96" s="133">
        <v>18883</v>
      </c>
      <c r="P96" s="133">
        <v>66172</v>
      </c>
      <c r="Q96" s="132">
        <v>0</v>
      </c>
      <c r="R96" s="134">
        <v>198</v>
      </c>
      <c r="S96" s="54" t="s">
        <v>962</v>
      </c>
      <c r="T96" s="55" t="s">
        <v>420</v>
      </c>
      <c r="U96" s="55" t="s">
        <v>963</v>
      </c>
      <c r="V96" s="131">
        <v>2014</v>
      </c>
      <c r="W96" s="135">
        <f t="shared" si="10"/>
        <v>9</v>
      </c>
      <c r="X96" s="55">
        <f t="shared" si="10"/>
        <v>5778.5</v>
      </c>
      <c r="Y96" s="136">
        <f t="shared" si="11"/>
        <v>27259</v>
      </c>
      <c r="Z96" s="57">
        <f t="shared" si="12"/>
        <v>7</v>
      </c>
      <c r="AA96" s="137">
        <f t="shared" si="13"/>
        <v>33086</v>
      </c>
      <c r="AB96" s="64">
        <f t="shared" si="14"/>
        <v>33086</v>
      </c>
      <c r="AC96" s="54"/>
      <c r="AD96" s="55"/>
      <c r="AE96" s="55"/>
      <c r="AF96" s="57"/>
      <c r="AG96" s="171"/>
      <c r="AH96" s="55"/>
      <c r="AI96" s="55"/>
      <c r="AJ96" s="64"/>
      <c r="AK96" s="82"/>
      <c r="AL96" s="3"/>
      <c r="AM96" s="3"/>
    </row>
    <row r="97" spans="1:39" x14ac:dyDescent="0.25">
      <c r="A97" s="54" t="s">
        <v>962</v>
      </c>
      <c r="B97" s="55" t="s">
        <v>420</v>
      </c>
      <c r="C97" s="55" t="s">
        <v>963</v>
      </c>
      <c r="D97" s="131" t="s">
        <v>1001</v>
      </c>
      <c r="E97" s="132">
        <v>0</v>
      </c>
      <c r="F97" s="133">
        <v>8792</v>
      </c>
      <c r="G97" s="133">
        <v>8792</v>
      </c>
      <c r="H97" s="132">
        <v>8</v>
      </c>
      <c r="I97" s="133">
        <v>10823</v>
      </c>
      <c r="J97" s="133">
        <v>36673</v>
      </c>
      <c r="K97" s="132">
        <v>33</v>
      </c>
      <c r="L97" s="133">
        <v>47537</v>
      </c>
      <c r="M97" s="133">
        <v>19442</v>
      </c>
      <c r="N97" s="132">
        <v>20</v>
      </c>
      <c r="O97" s="133">
        <v>19462</v>
      </c>
      <c r="P97" s="133">
        <v>66999</v>
      </c>
      <c r="Q97" s="132">
        <v>0</v>
      </c>
      <c r="R97" s="134">
        <v>199</v>
      </c>
      <c r="S97" s="54" t="s">
        <v>962</v>
      </c>
      <c r="T97" s="55" t="s">
        <v>420</v>
      </c>
      <c r="U97" s="55" t="s">
        <v>963</v>
      </c>
      <c r="V97" s="131" t="s">
        <v>1001</v>
      </c>
      <c r="W97" s="135">
        <f t="shared" si="10"/>
        <v>4</v>
      </c>
      <c r="X97" s="55">
        <f t="shared" si="10"/>
        <v>5411.5</v>
      </c>
      <c r="Y97" s="136">
        <f t="shared" si="11"/>
        <v>28057.5</v>
      </c>
      <c r="Z97" s="57">
        <f t="shared" si="12"/>
        <v>20</v>
      </c>
      <c r="AA97" s="137">
        <f t="shared" si="13"/>
        <v>33499.5</v>
      </c>
      <c r="AB97" s="64">
        <f t="shared" si="14"/>
        <v>33499.5</v>
      </c>
      <c r="AC97" s="54"/>
      <c r="AD97" s="55"/>
      <c r="AE97" s="55"/>
      <c r="AF97" s="57"/>
      <c r="AG97" s="171"/>
      <c r="AH97" s="55"/>
      <c r="AI97" s="55"/>
      <c r="AJ97" s="64"/>
      <c r="AK97" s="82"/>
      <c r="AL97" s="3"/>
      <c r="AM97" s="3"/>
    </row>
    <row r="98" spans="1:39" ht="15.75" thickBot="1" x14ac:dyDescent="0.3">
      <c r="A98" s="138" t="s">
        <v>962</v>
      </c>
      <c r="B98" s="139" t="s">
        <v>420</v>
      </c>
      <c r="C98" s="139" t="s">
        <v>963</v>
      </c>
      <c r="D98" s="140" t="s">
        <v>1002</v>
      </c>
      <c r="E98" s="141">
        <v>0</v>
      </c>
      <c r="F98" s="142">
        <v>13161</v>
      </c>
      <c r="G98" s="142">
        <v>13161</v>
      </c>
      <c r="H98" s="141">
        <v>8</v>
      </c>
      <c r="I98" s="142">
        <v>11185</v>
      </c>
      <c r="J98" s="142">
        <v>37330</v>
      </c>
      <c r="K98" s="141">
        <v>33</v>
      </c>
      <c r="L98" s="142">
        <v>48556</v>
      </c>
      <c r="M98" s="142">
        <v>19657</v>
      </c>
      <c r="N98" s="141">
        <v>20</v>
      </c>
      <c r="O98" s="142">
        <v>19677</v>
      </c>
      <c r="P98" s="142">
        <v>68233</v>
      </c>
      <c r="Q98" s="141">
        <v>0</v>
      </c>
      <c r="R98" s="143">
        <v>200</v>
      </c>
      <c r="S98" s="138" t="s">
        <v>962</v>
      </c>
      <c r="T98" s="139" t="s">
        <v>420</v>
      </c>
      <c r="U98" s="139" t="s">
        <v>963</v>
      </c>
      <c r="V98" s="140" t="s">
        <v>1002</v>
      </c>
      <c r="W98" s="144">
        <f t="shared" si="10"/>
        <v>4</v>
      </c>
      <c r="X98" s="139">
        <f t="shared" si="10"/>
        <v>5592.5</v>
      </c>
      <c r="Y98" s="145">
        <f t="shared" si="11"/>
        <v>28493.5</v>
      </c>
      <c r="Z98" s="146">
        <f t="shared" si="12"/>
        <v>20</v>
      </c>
      <c r="AA98" s="147">
        <f t="shared" si="13"/>
        <v>34116.5</v>
      </c>
      <c r="AB98" s="173">
        <f t="shared" si="14"/>
        <v>34116.5</v>
      </c>
      <c r="AC98" s="54"/>
      <c r="AD98" s="55"/>
      <c r="AE98" s="55"/>
      <c r="AF98" s="57"/>
      <c r="AG98" s="171"/>
      <c r="AH98" s="55"/>
      <c r="AI98" s="55"/>
      <c r="AJ98" s="64"/>
      <c r="AK98" s="82"/>
      <c r="AL98" s="3"/>
      <c r="AM98" s="3"/>
    </row>
    <row r="99" spans="1:39" ht="15.75" thickBot="1" x14ac:dyDescent="0.3">
      <c r="A99" s="109" t="s">
        <v>962</v>
      </c>
      <c r="B99" s="110" t="s">
        <v>420</v>
      </c>
      <c r="C99" s="110" t="s">
        <v>963</v>
      </c>
      <c r="D99" s="111" t="s">
        <v>934</v>
      </c>
      <c r="E99" s="148">
        <v>0</v>
      </c>
      <c r="F99" s="149">
        <v>13161</v>
      </c>
      <c r="G99" s="149">
        <v>13161</v>
      </c>
      <c r="H99" s="148">
        <v>8</v>
      </c>
      <c r="I99" s="149">
        <v>11353</v>
      </c>
      <c r="J99" s="149">
        <v>37404</v>
      </c>
      <c r="K99" s="148">
        <v>33</v>
      </c>
      <c r="L99" s="149">
        <v>48798</v>
      </c>
      <c r="M99" s="149">
        <v>19814</v>
      </c>
      <c r="N99" s="148">
        <v>20</v>
      </c>
      <c r="O99" s="149">
        <v>19834</v>
      </c>
      <c r="P99" s="149">
        <v>68632</v>
      </c>
      <c r="Q99" s="148">
        <v>0</v>
      </c>
      <c r="R99" s="150">
        <v>201</v>
      </c>
      <c r="S99" s="109" t="s">
        <v>962</v>
      </c>
      <c r="T99" s="110" t="s">
        <v>420</v>
      </c>
      <c r="U99" s="110" t="s">
        <v>963</v>
      </c>
      <c r="V99" s="111" t="s">
        <v>934</v>
      </c>
      <c r="W99" s="114">
        <f t="shared" si="10"/>
        <v>4</v>
      </c>
      <c r="X99" s="110">
        <f t="shared" si="10"/>
        <v>5676.5</v>
      </c>
      <c r="Y99" s="115">
        <f t="shared" si="11"/>
        <v>28609</v>
      </c>
      <c r="Z99" s="116">
        <f t="shared" si="12"/>
        <v>20</v>
      </c>
      <c r="AA99" s="151">
        <f t="shared" si="13"/>
        <v>34316</v>
      </c>
      <c r="AB99" s="117">
        <f t="shared" si="14"/>
        <v>34316</v>
      </c>
      <c r="AC99" s="76">
        <f t="shared" ref="AC99:AD99" si="16">W99/W93</f>
        <v>0.66666666666666663</v>
      </c>
      <c r="AD99" s="77">
        <f t="shared" si="16"/>
        <v>1.0630149812734082</v>
      </c>
      <c r="AE99" s="77">
        <f>Y99/Y93</f>
        <v>0.56708193341856705</v>
      </c>
      <c r="AF99" s="78">
        <f>Z99/Z93</f>
        <v>0.18867924528301888</v>
      </c>
      <c r="AG99" s="175">
        <f>W99/W96</f>
        <v>0.44444444444444442</v>
      </c>
      <c r="AH99" s="118">
        <f>X99/X96</f>
        <v>0.98234836030111616</v>
      </c>
      <c r="AI99" s="55">
        <f>Y99/Y96</f>
        <v>1.0495249275468652</v>
      </c>
      <c r="AJ99" s="64">
        <f>Z99/Z96</f>
        <v>2.8571428571428572</v>
      </c>
      <c r="AK99" s="186" t="str">
        <f>S99</f>
        <v>MMU</v>
      </c>
      <c r="AL99" s="3"/>
      <c r="AM99" s="3"/>
    </row>
    <row r="100" spans="1:39" x14ac:dyDescent="0.25">
      <c r="A100" s="152" t="s">
        <v>964</v>
      </c>
      <c r="B100" s="153" t="s">
        <v>965</v>
      </c>
      <c r="C100" s="153" t="s">
        <v>965</v>
      </c>
      <c r="D100" s="154">
        <v>2011</v>
      </c>
      <c r="E100" s="155">
        <v>0</v>
      </c>
      <c r="F100" s="155">
        <v>0</v>
      </c>
      <c r="G100" s="155">
        <v>0</v>
      </c>
      <c r="H100" s="155">
        <v>0</v>
      </c>
      <c r="I100" s="155">
        <v>0</v>
      </c>
      <c r="J100" s="156">
        <v>5728</v>
      </c>
      <c r="K100" s="155">
        <v>0</v>
      </c>
      <c r="L100" s="156">
        <v>5728</v>
      </c>
      <c r="M100" s="156">
        <v>22914</v>
      </c>
      <c r="N100" s="155">
        <v>0</v>
      </c>
      <c r="O100" s="156">
        <v>22914</v>
      </c>
      <c r="P100" s="156">
        <v>28642</v>
      </c>
      <c r="Q100" s="155" t="s">
        <v>1000</v>
      </c>
      <c r="R100" s="157">
        <v>110</v>
      </c>
      <c r="S100" s="152" t="s">
        <v>964</v>
      </c>
      <c r="T100" s="153" t="s">
        <v>965</v>
      </c>
      <c r="U100" s="153" t="s">
        <v>965</v>
      </c>
      <c r="V100" s="154">
        <v>2011</v>
      </c>
      <c r="W100" s="158">
        <f t="shared" si="10"/>
        <v>0</v>
      </c>
      <c r="X100" s="153">
        <f t="shared" si="10"/>
        <v>0</v>
      </c>
      <c r="Y100" s="159">
        <f t="shared" si="11"/>
        <v>14321</v>
      </c>
      <c r="Z100" s="160">
        <f t="shared" si="12"/>
        <v>0</v>
      </c>
      <c r="AA100" s="130">
        <f t="shared" si="13"/>
        <v>14321</v>
      </c>
      <c r="AB100" s="174">
        <f t="shared" si="14"/>
        <v>14321</v>
      </c>
      <c r="AC100" s="54"/>
      <c r="AD100" s="55"/>
      <c r="AE100" s="55"/>
      <c r="AF100" s="57"/>
      <c r="AG100" s="171"/>
      <c r="AH100" s="55"/>
      <c r="AI100" s="55"/>
      <c r="AJ100" s="64"/>
      <c r="AK100" s="82"/>
      <c r="AL100" s="3"/>
      <c r="AM100" s="3"/>
    </row>
    <row r="101" spans="1:39" x14ac:dyDescent="0.25">
      <c r="A101" s="54" t="s">
        <v>964</v>
      </c>
      <c r="B101" s="55" t="s">
        <v>965</v>
      </c>
      <c r="C101" s="55" t="s">
        <v>965</v>
      </c>
      <c r="D101" s="131">
        <v>2012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3">
        <v>5728</v>
      </c>
      <c r="K101" s="132">
        <v>0</v>
      </c>
      <c r="L101" s="133">
        <v>5728</v>
      </c>
      <c r="M101" s="133">
        <v>22914</v>
      </c>
      <c r="N101" s="132">
        <v>0</v>
      </c>
      <c r="O101" s="133">
        <v>22914</v>
      </c>
      <c r="P101" s="133">
        <v>28642</v>
      </c>
      <c r="Q101" s="132" t="s">
        <v>1000</v>
      </c>
      <c r="R101" s="134">
        <v>107</v>
      </c>
      <c r="S101" s="54" t="s">
        <v>964</v>
      </c>
      <c r="T101" s="55" t="s">
        <v>965</v>
      </c>
      <c r="U101" s="55" t="s">
        <v>965</v>
      </c>
      <c r="V101" s="131">
        <v>2012</v>
      </c>
      <c r="W101" s="135">
        <f t="shared" si="10"/>
        <v>0</v>
      </c>
      <c r="X101" s="55">
        <f t="shared" si="10"/>
        <v>0</v>
      </c>
      <c r="Y101" s="136">
        <f t="shared" si="11"/>
        <v>14321</v>
      </c>
      <c r="Z101" s="57">
        <f t="shared" si="12"/>
        <v>0</v>
      </c>
      <c r="AA101" s="137">
        <f t="shared" si="13"/>
        <v>14321</v>
      </c>
      <c r="AB101" s="64">
        <f t="shared" si="14"/>
        <v>14321</v>
      </c>
      <c r="AC101" s="54"/>
      <c r="AD101" s="55"/>
      <c r="AE101" s="55"/>
      <c r="AF101" s="57"/>
      <c r="AG101" s="171"/>
      <c r="AH101" s="55"/>
      <c r="AI101" s="55"/>
      <c r="AJ101" s="64"/>
      <c r="AK101" s="82"/>
      <c r="AL101" s="3"/>
      <c r="AM101" s="3"/>
    </row>
    <row r="102" spans="1:39" x14ac:dyDescent="0.25">
      <c r="A102" s="54" t="s">
        <v>964</v>
      </c>
      <c r="B102" s="55" t="s">
        <v>965</v>
      </c>
      <c r="C102" s="55" t="s">
        <v>965</v>
      </c>
      <c r="D102" s="131">
        <v>2013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3">
        <v>5728</v>
      </c>
      <c r="K102" s="132">
        <v>0</v>
      </c>
      <c r="L102" s="133">
        <v>5728</v>
      </c>
      <c r="M102" s="133">
        <v>22914</v>
      </c>
      <c r="N102" s="132">
        <v>0</v>
      </c>
      <c r="O102" s="133">
        <v>22914</v>
      </c>
      <c r="P102" s="133">
        <v>28642</v>
      </c>
      <c r="Q102" s="132" t="s">
        <v>1000</v>
      </c>
      <c r="R102" s="134">
        <v>107</v>
      </c>
      <c r="S102" s="54" t="s">
        <v>964</v>
      </c>
      <c r="T102" s="55" t="s">
        <v>965</v>
      </c>
      <c r="U102" s="55" t="s">
        <v>965</v>
      </c>
      <c r="V102" s="131">
        <v>2013</v>
      </c>
      <c r="W102" s="135">
        <f t="shared" si="10"/>
        <v>0</v>
      </c>
      <c r="X102" s="55">
        <f t="shared" si="10"/>
        <v>0</v>
      </c>
      <c r="Y102" s="136">
        <f t="shared" si="11"/>
        <v>14321</v>
      </c>
      <c r="Z102" s="57">
        <f t="shared" si="12"/>
        <v>0</v>
      </c>
      <c r="AA102" s="137">
        <f t="shared" si="13"/>
        <v>14321</v>
      </c>
      <c r="AB102" s="64">
        <f t="shared" si="14"/>
        <v>14321</v>
      </c>
      <c r="AC102" s="54"/>
      <c r="AD102" s="55"/>
      <c r="AE102" s="55"/>
      <c r="AF102" s="57"/>
      <c r="AG102" s="171"/>
      <c r="AH102" s="55"/>
      <c r="AI102" s="55"/>
      <c r="AJ102" s="64"/>
      <c r="AK102" s="82"/>
      <c r="AL102" s="3"/>
      <c r="AM102" s="3"/>
    </row>
    <row r="103" spans="1:39" x14ac:dyDescent="0.25">
      <c r="A103" s="54" t="s">
        <v>964</v>
      </c>
      <c r="B103" s="55" t="s">
        <v>965</v>
      </c>
      <c r="C103" s="55" t="s">
        <v>965</v>
      </c>
      <c r="D103" s="131">
        <v>2014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3">
        <v>5728</v>
      </c>
      <c r="K103" s="132">
        <v>0</v>
      </c>
      <c r="L103" s="133">
        <v>5728</v>
      </c>
      <c r="M103" s="133">
        <v>22914</v>
      </c>
      <c r="N103" s="132">
        <v>0</v>
      </c>
      <c r="O103" s="133">
        <v>22914</v>
      </c>
      <c r="P103" s="133">
        <v>28642</v>
      </c>
      <c r="Q103" s="132" t="s">
        <v>1000</v>
      </c>
      <c r="R103" s="134">
        <v>103</v>
      </c>
      <c r="S103" s="54" t="s">
        <v>964</v>
      </c>
      <c r="T103" s="55" t="s">
        <v>965</v>
      </c>
      <c r="U103" s="55" t="s">
        <v>965</v>
      </c>
      <c r="V103" s="131">
        <v>2014</v>
      </c>
      <c r="W103" s="135">
        <f t="shared" si="10"/>
        <v>0</v>
      </c>
      <c r="X103" s="55">
        <f t="shared" si="10"/>
        <v>0</v>
      </c>
      <c r="Y103" s="136">
        <f t="shared" si="11"/>
        <v>14321</v>
      </c>
      <c r="Z103" s="57">
        <f t="shared" si="12"/>
        <v>0</v>
      </c>
      <c r="AA103" s="137">
        <f t="shared" si="13"/>
        <v>14321</v>
      </c>
      <c r="AB103" s="64">
        <f t="shared" si="14"/>
        <v>14321</v>
      </c>
      <c r="AC103" s="54"/>
      <c r="AD103" s="55"/>
      <c r="AE103" s="55"/>
      <c r="AF103" s="57"/>
      <c r="AG103" s="171"/>
      <c r="AH103" s="55"/>
      <c r="AI103" s="55"/>
      <c r="AJ103" s="64"/>
      <c r="AK103" s="82"/>
      <c r="AL103" s="3"/>
      <c r="AM103" s="3"/>
    </row>
    <row r="104" spans="1:39" x14ac:dyDescent="0.25">
      <c r="A104" s="54" t="s">
        <v>964</v>
      </c>
      <c r="B104" s="55" t="s">
        <v>965</v>
      </c>
      <c r="C104" s="55" t="s">
        <v>965</v>
      </c>
      <c r="D104" s="131" t="s">
        <v>1001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3">
        <v>5728</v>
      </c>
      <c r="K104" s="132">
        <v>0</v>
      </c>
      <c r="L104" s="133">
        <v>5728</v>
      </c>
      <c r="M104" s="133">
        <v>22914</v>
      </c>
      <c r="N104" s="132">
        <v>0</v>
      </c>
      <c r="O104" s="133">
        <v>22914</v>
      </c>
      <c r="P104" s="133">
        <v>28642</v>
      </c>
      <c r="Q104" s="132" t="s">
        <v>1000</v>
      </c>
      <c r="R104" s="134">
        <v>103</v>
      </c>
      <c r="S104" s="54" t="s">
        <v>964</v>
      </c>
      <c r="T104" s="55" t="s">
        <v>965</v>
      </c>
      <c r="U104" s="55" t="s">
        <v>965</v>
      </c>
      <c r="V104" s="131" t="s">
        <v>1001</v>
      </c>
      <c r="W104" s="135">
        <f t="shared" si="10"/>
        <v>0</v>
      </c>
      <c r="X104" s="55">
        <f t="shared" si="10"/>
        <v>0</v>
      </c>
      <c r="Y104" s="136">
        <f t="shared" si="11"/>
        <v>14321</v>
      </c>
      <c r="Z104" s="57">
        <f t="shared" si="12"/>
        <v>0</v>
      </c>
      <c r="AA104" s="137">
        <f t="shared" si="13"/>
        <v>14321</v>
      </c>
      <c r="AB104" s="64">
        <f t="shared" si="14"/>
        <v>14321</v>
      </c>
      <c r="AC104" s="54"/>
      <c r="AD104" s="55"/>
      <c r="AE104" s="55"/>
      <c r="AF104" s="57"/>
      <c r="AG104" s="171"/>
      <c r="AH104" s="55"/>
      <c r="AI104" s="55"/>
      <c r="AJ104" s="64"/>
      <c r="AK104" s="82"/>
      <c r="AL104" s="3"/>
      <c r="AM104" s="3"/>
    </row>
    <row r="105" spans="1:39" ht="15.75" thickBot="1" x14ac:dyDescent="0.3">
      <c r="A105" s="138" t="s">
        <v>964</v>
      </c>
      <c r="B105" s="139" t="s">
        <v>965</v>
      </c>
      <c r="C105" s="139" t="s">
        <v>965</v>
      </c>
      <c r="D105" s="140" t="s">
        <v>1002</v>
      </c>
      <c r="E105" s="141">
        <v>0</v>
      </c>
      <c r="F105" s="141">
        <v>0</v>
      </c>
      <c r="G105" s="141">
        <v>0</v>
      </c>
      <c r="H105" s="141">
        <v>0</v>
      </c>
      <c r="I105" s="141">
        <v>0</v>
      </c>
      <c r="J105" s="142">
        <v>5728</v>
      </c>
      <c r="K105" s="141">
        <v>0</v>
      </c>
      <c r="L105" s="142">
        <v>5728</v>
      </c>
      <c r="M105" s="142">
        <v>22914</v>
      </c>
      <c r="N105" s="141">
        <v>0</v>
      </c>
      <c r="O105" s="142">
        <v>22914</v>
      </c>
      <c r="P105" s="142">
        <v>28642</v>
      </c>
      <c r="Q105" s="141" t="s">
        <v>1000</v>
      </c>
      <c r="R105" s="143">
        <v>103</v>
      </c>
      <c r="S105" s="138" t="s">
        <v>964</v>
      </c>
      <c r="T105" s="139" t="s">
        <v>965</v>
      </c>
      <c r="U105" s="139" t="s">
        <v>965</v>
      </c>
      <c r="V105" s="140" t="s">
        <v>1002</v>
      </c>
      <c r="W105" s="144">
        <f t="shared" si="10"/>
        <v>0</v>
      </c>
      <c r="X105" s="139">
        <f t="shared" si="10"/>
        <v>0</v>
      </c>
      <c r="Y105" s="145">
        <f t="shared" si="11"/>
        <v>14321</v>
      </c>
      <c r="Z105" s="146">
        <f t="shared" si="12"/>
        <v>0</v>
      </c>
      <c r="AA105" s="147">
        <f t="shared" si="13"/>
        <v>14321</v>
      </c>
      <c r="AB105" s="173">
        <f t="shared" si="14"/>
        <v>14321</v>
      </c>
      <c r="AC105" s="54"/>
      <c r="AD105" s="55"/>
      <c r="AE105" s="55"/>
      <c r="AF105" s="57"/>
      <c r="AG105" s="171"/>
      <c r="AH105" s="55"/>
      <c r="AI105" s="55"/>
      <c r="AJ105" s="64"/>
      <c r="AK105" s="82"/>
      <c r="AL105" s="3"/>
      <c r="AM105" s="3"/>
    </row>
    <row r="106" spans="1:39" ht="15.75" thickBot="1" x14ac:dyDescent="0.3">
      <c r="A106" s="109" t="s">
        <v>964</v>
      </c>
      <c r="B106" s="110" t="s">
        <v>965</v>
      </c>
      <c r="C106" s="110" t="s">
        <v>965</v>
      </c>
      <c r="D106" s="111" t="s">
        <v>934</v>
      </c>
      <c r="E106" s="148">
        <v>0</v>
      </c>
      <c r="F106" s="148">
        <v>0</v>
      </c>
      <c r="G106" s="148">
        <v>0</v>
      </c>
      <c r="H106" s="148">
        <v>0</v>
      </c>
      <c r="I106" s="148">
        <v>0</v>
      </c>
      <c r="J106" s="149">
        <v>5728</v>
      </c>
      <c r="K106" s="148">
        <v>0</v>
      </c>
      <c r="L106" s="149">
        <v>5728</v>
      </c>
      <c r="M106" s="149">
        <v>22914</v>
      </c>
      <c r="N106" s="148">
        <v>0</v>
      </c>
      <c r="O106" s="149">
        <v>22914</v>
      </c>
      <c r="P106" s="149">
        <v>28642</v>
      </c>
      <c r="Q106" s="148" t="s">
        <v>1000</v>
      </c>
      <c r="R106" s="150">
        <v>103</v>
      </c>
      <c r="S106" s="109" t="s">
        <v>964</v>
      </c>
      <c r="T106" s="110" t="s">
        <v>965</v>
      </c>
      <c r="U106" s="110" t="s">
        <v>965</v>
      </c>
      <c r="V106" s="111" t="s">
        <v>934</v>
      </c>
      <c r="W106" s="114">
        <f t="shared" si="10"/>
        <v>0</v>
      </c>
      <c r="X106" s="110">
        <f t="shared" si="10"/>
        <v>0</v>
      </c>
      <c r="Y106" s="115">
        <f t="shared" si="11"/>
        <v>14321</v>
      </c>
      <c r="Z106" s="116">
        <f t="shared" si="12"/>
        <v>0</v>
      </c>
      <c r="AA106" s="151">
        <f t="shared" si="13"/>
        <v>14321</v>
      </c>
      <c r="AB106" s="117">
        <f t="shared" si="14"/>
        <v>14321</v>
      </c>
      <c r="AC106" s="76">
        <v>1</v>
      </c>
      <c r="AD106" s="77">
        <v>1</v>
      </c>
      <c r="AE106" s="77">
        <f>Y106/Y100</f>
        <v>1</v>
      </c>
      <c r="AF106" s="78">
        <v>1</v>
      </c>
      <c r="AG106" s="175">
        <v>1</v>
      </c>
      <c r="AH106" s="118">
        <v>1</v>
      </c>
      <c r="AI106" s="118">
        <v>1</v>
      </c>
      <c r="AJ106" s="184">
        <v>1</v>
      </c>
      <c r="AK106" s="82"/>
      <c r="AL106" s="3"/>
      <c r="AM106" s="3"/>
    </row>
    <row r="107" spans="1:39" x14ac:dyDescent="0.25">
      <c r="A107" s="152" t="s">
        <v>966</v>
      </c>
      <c r="B107" s="153" t="s">
        <v>967</v>
      </c>
      <c r="C107" s="153" t="s">
        <v>967</v>
      </c>
      <c r="D107" s="154">
        <v>2011</v>
      </c>
      <c r="E107" s="155">
        <v>0</v>
      </c>
      <c r="F107" s="155">
        <v>0</v>
      </c>
      <c r="G107" s="155">
        <v>0</v>
      </c>
      <c r="H107" s="155">
        <v>0</v>
      </c>
      <c r="I107" s="155">
        <v>0</v>
      </c>
      <c r="J107" s="156">
        <v>3806</v>
      </c>
      <c r="K107" s="155">
        <v>0</v>
      </c>
      <c r="L107" s="156">
        <v>3806</v>
      </c>
      <c r="M107" s="156">
        <v>11420</v>
      </c>
      <c r="N107" s="155">
        <v>0</v>
      </c>
      <c r="O107" s="156">
        <v>11420</v>
      </c>
      <c r="P107" s="156">
        <v>15226</v>
      </c>
      <c r="Q107" s="155" t="s">
        <v>1000</v>
      </c>
      <c r="R107" s="157">
        <v>47</v>
      </c>
      <c r="S107" s="152" t="s">
        <v>966</v>
      </c>
      <c r="T107" s="153" t="s">
        <v>967</v>
      </c>
      <c r="U107" s="153" t="s">
        <v>967</v>
      </c>
      <c r="V107" s="154">
        <v>2011</v>
      </c>
      <c r="W107" s="158">
        <f t="shared" si="10"/>
        <v>0</v>
      </c>
      <c r="X107" s="153">
        <f t="shared" si="10"/>
        <v>0</v>
      </c>
      <c r="Y107" s="159">
        <f t="shared" si="11"/>
        <v>7613</v>
      </c>
      <c r="Z107" s="160">
        <f t="shared" si="12"/>
        <v>0</v>
      </c>
      <c r="AA107" s="130">
        <f t="shared" si="13"/>
        <v>7613</v>
      </c>
      <c r="AB107" s="174">
        <f t="shared" si="14"/>
        <v>7613</v>
      </c>
      <c r="AC107" s="54"/>
      <c r="AD107" s="55"/>
      <c r="AE107" s="55"/>
      <c r="AF107" s="57"/>
      <c r="AG107" s="171"/>
      <c r="AH107" s="55"/>
      <c r="AI107" s="55"/>
      <c r="AJ107" s="64"/>
      <c r="AK107" s="82"/>
      <c r="AL107" s="3"/>
      <c r="AM107" s="3"/>
    </row>
    <row r="108" spans="1:39" x14ac:dyDescent="0.25">
      <c r="A108" s="54" t="s">
        <v>966</v>
      </c>
      <c r="B108" s="55" t="s">
        <v>967</v>
      </c>
      <c r="C108" s="55" t="s">
        <v>967</v>
      </c>
      <c r="D108" s="131">
        <v>2012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3">
        <v>3750</v>
      </c>
      <c r="K108" s="132">
        <v>0</v>
      </c>
      <c r="L108" s="133">
        <v>3750</v>
      </c>
      <c r="M108" s="133">
        <v>12290</v>
      </c>
      <c r="N108" s="132">
        <v>0</v>
      </c>
      <c r="O108" s="133">
        <v>12290</v>
      </c>
      <c r="P108" s="133">
        <v>16040</v>
      </c>
      <c r="Q108" s="132" t="s">
        <v>1000</v>
      </c>
      <c r="R108" s="134">
        <v>47</v>
      </c>
      <c r="S108" s="54" t="s">
        <v>966</v>
      </c>
      <c r="T108" s="55" t="s">
        <v>967</v>
      </c>
      <c r="U108" s="55" t="s">
        <v>967</v>
      </c>
      <c r="V108" s="131">
        <v>2012</v>
      </c>
      <c r="W108" s="135">
        <f t="shared" si="10"/>
        <v>0</v>
      </c>
      <c r="X108" s="55">
        <f t="shared" si="10"/>
        <v>0</v>
      </c>
      <c r="Y108" s="136">
        <f t="shared" si="11"/>
        <v>8020</v>
      </c>
      <c r="Z108" s="57">
        <f t="shared" si="12"/>
        <v>0</v>
      </c>
      <c r="AA108" s="137">
        <f t="shared" si="13"/>
        <v>8020</v>
      </c>
      <c r="AB108" s="64">
        <f t="shared" si="14"/>
        <v>8020</v>
      </c>
      <c r="AC108" s="54"/>
      <c r="AD108" s="55"/>
      <c r="AE108" s="55"/>
      <c r="AF108" s="57"/>
      <c r="AG108" s="171"/>
      <c r="AH108" s="55"/>
      <c r="AI108" s="55"/>
      <c r="AJ108" s="64"/>
      <c r="AK108" s="82"/>
      <c r="AL108" s="3"/>
      <c r="AM108" s="3"/>
    </row>
    <row r="109" spans="1:39" x14ac:dyDescent="0.25">
      <c r="A109" s="54" t="s">
        <v>966</v>
      </c>
      <c r="B109" s="55" t="s">
        <v>967</v>
      </c>
      <c r="C109" s="55" t="s">
        <v>967</v>
      </c>
      <c r="D109" s="131">
        <v>2013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3">
        <v>3750</v>
      </c>
      <c r="K109" s="132">
        <v>0</v>
      </c>
      <c r="L109" s="133">
        <v>3750</v>
      </c>
      <c r="M109" s="133">
        <v>12290</v>
      </c>
      <c r="N109" s="132">
        <v>0</v>
      </c>
      <c r="O109" s="133">
        <v>12290</v>
      </c>
      <c r="P109" s="133">
        <v>16040</v>
      </c>
      <c r="Q109" s="132" t="s">
        <v>1000</v>
      </c>
      <c r="R109" s="134">
        <v>49</v>
      </c>
      <c r="S109" s="54" t="s">
        <v>966</v>
      </c>
      <c r="T109" s="55" t="s">
        <v>967</v>
      </c>
      <c r="U109" s="55" t="s">
        <v>967</v>
      </c>
      <c r="V109" s="131">
        <v>2013</v>
      </c>
      <c r="W109" s="135">
        <f t="shared" si="10"/>
        <v>0</v>
      </c>
      <c r="X109" s="55">
        <f t="shared" si="10"/>
        <v>0</v>
      </c>
      <c r="Y109" s="136">
        <f t="shared" si="11"/>
        <v>8020</v>
      </c>
      <c r="Z109" s="57">
        <f t="shared" si="12"/>
        <v>0</v>
      </c>
      <c r="AA109" s="137">
        <f t="shared" si="13"/>
        <v>8020</v>
      </c>
      <c r="AB109" s="64">
        <f t="shared" si="14"/>
        <v>8020</v>
      </c>
      <c r="AC109" s="54"/>
      <c r="AD109" s="55"/>
      <c r="AE109" s="55"/>
      <c r="AF109" s="57"/>
      <c r="AG109" s="171"/>
      <c r="AH109" s="55"/>
      <c r="AI109" s="55"/>
      <c r="AJ109" s="64"/>
      <c r="AK109" s="82"/>
      <c r="AL109" s="3"/>
      <c r="AM109" s="3"/>
    </row>
    <row r="110" spans="1:39" x14ac:dyDescent="0.25">
      <c r="A110" s="54" t="s">
        <v>966</v>
      </c>
      <c r="B110" s="55" t="s">
        <v>967</v>
      </c>
      <c r="C110" s="55" t="s">
        <v>967</v>
      </c>
      <c r="D110" s="131">
        <v>2014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3">
        <v>3750</v>
      </c>
      <c r="K110" s="132">
        <v>0</v>
      </c>
      <c r="L110" s="133">
        <v>3750</v>
      </c>
      <c r="M110" s="133">
        <v>12290</v>
      </c>
      <c r="N110" s="132">
        <v>0</v>
      </c>
      <c r="O110" s="133">
        <v>12290</v>
      </c>
      <c r="P110" s="133">
        <v>16040</v>
      </c>
      <c r="Q110" s="132" t="s">
        <v>1000</v>
      </c>
      <c r="R110" s="134">
        <v>48</v>
      </c>
      <c r="S110" s="54" t="s">
        <v>966</v>
      </c>
      <c r="T110" s="55" t="s">
        <v>967</v>
      </c>
      <c r="U110" s="55" t="s">
        <v>967</v>
      </c>
      <c r="V110" s="131">
        <v>2014</v>
      </c>
      <c r="W110" s="135">
        <f t="shared" si="10"/>
        <v>0</v>
      </c>
      <c r="X110" s="55">
        <f t="shared" si="10"/>
        <v>0</v>
      </c>
      <c r="Y110" s="136">
        <f t="shared" si="11"/>
        <v>8020</v>
      </c>
      <c r="Z110" s="57">
        <f t="shared" si="12"/>
        <v>0</v>
      </c>
      <c r="AA110" s="137">
        <f t="shared" si="13"/>
        <v>8020</v>
      </c>
      <c r="AB110" s="64">
        <f t="shared" si="14"/>
        <v>8020</v>
      </c>
      <c r="AC110" s="54"/>
      <c r="AD110" s="55"/>
      <c r="AE110" s="55"/>
      <c r="AF110" s="57"/>
      <c r="AG110" s="171"/>
      <c r="AH110" s="55"/>
      <c r="AI110" s="55"/>
      <c r="AJ110" s="64"/>
      <c r="AK110" s="82"/>
      <c r="AL110" s="3"/>
      <c r="AM110" s="3"/>
    </row>
    <row r="111" spans="1:39" x14ac:dyDescent="0.25">
      <c r="A111" s="54" t="s">
        <v>966</v>
      </c>
      <c r="B111" s="55" t="s">
        <v>967</v>
      </c>
      <c r="C111" s="55" t="s">
        <v>967</v>
      </c>
      <c r="D111" s="131" t="s">
        <v>1001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3">
        <v>3750</v>
      </c>
      <c r="K111" s="132">
        <v>0</v>
      </c>
      <c r="L111" s="133">
        <v>3750</v>
      </c>
      <c r="M111" s="133">
        <v>12290</v>
      </c>
      <c r="N111" s="132">
        <v>0</v>
      </c>
      <c r="O111" s="133">
        <v>12290</v>
      </c>
      <c r="P111" s="133">
        <v>16040</v>
      </c>
      <c r="Q111" s="132" t="s">
        <v>1000</v>
      </c>
      <c r="R111" s="134">
        <v>48</v>
      </c>
      <c r="S111" s="54" t="s">
        <v>966</v>
      </c>
      <c r="T111" s="55" t="s">
        <v>967</v>
      </c>
      <c r="U111" s="55" t="s">
        <v>967</v>
      </c>
      <c r="V111" s="131" t="s">
        <v>1001</v>
      </c>
      <c r="W111" s="135">
        <f t="shared" si="10"/>
        <v>0</v>
      </c>
      <c r="X111" s="55">
        <f t="shared" si="10"/>
        <v>0</v>
      </c>
      <c r="Y111" s="136">
        <f t="shared" si="11"/>
        <v>8020</v>
      </c>
      <c r="Z111" s="57">
        <f t="shared" si="12"/>
        <v>0</v>
      </c>
      <c r="AA111" s="137">
        <f t="shared" si="13"/>
        <v>8020</v>
      </c>
      <c r="AB111" s="64">
        <f t="shared" si="14"/>
        <v>8020</v>
      </c>
      <c r="AC111" s="54"/>
      <c r="AD111" s="55"/>
      <c r="AE111" s="55"/>
      <c r="AF111" s="57"/>
      <c r="AG111" s="171"/>
      <c r="AH111" s="55"/>
      <c r="AI111" s="55"/>
      <c r="AJ111" s="64"/>
      <c r="AK111" s="82"/>
      <c r="AL111" s="3"/>
      <c r="AM111" s="3"/>
    </row>
    <row r="112" spans="1:39" ht="15.75" thickBot="1" x14ac:dyDescent="0.3">
      <c r="A112" s="138" t="s">
        <v>966</v>
      </c>
      <c r="B112" s="139" t="s">
        <v>967</v>
      </c>
      <c r="C112" s="139" t="s">
        <v>967</v>
      </c>
      <c r="D112" s="140" t="s">
        <v>1002</v>
      </c>
      <c r="E112" s="141">
        <v>0</v>
      </c>
      <c r="F112" s="141">
        <v>0</v>
      </c>
      <c r="G112" s="141">
        <v>0</v>
      </c>
      <c r="H112" s="141">
        <v>0</v>
      </c>
      <c r="I112" s="141">
        <v>0</v>
      </c>
      <c r="J112" s="142">
        <v>3750</v>
      </c>
      <c r="K112" s="141">
        <v>0</v>
      </c>
      <c r="L112" s="142">
        <v>3750</v>
      </c>
      <c r="M112" s="142">
        <v>12290</v>
      </c>
      <c r="N112" s="141">
        <v>0</v>
      </c>
      <c r="O112" s="142">
        <v>12290</v>
      </c>
      <c r="P112" s="142">
        <v>16040</v>
      </c>
      <c r="Q112" s="141" t="s">
        <v>1000</v>
      </c>
      <c r="R112" s="143">
        <v>48</v>
      </c>
      <c r="S112" s="138" t="s">
        <v>966</v>
      </c>
      <c r="T112" s="139" t="s">
        <v>967</v>
      </c>
      <c r="U112" s="139" t="s">
        <v>967</v>
      </c>
      <c r="V112" s="140" t="s">
        <v>1002</v>
      </c>
      <c r="W112" s="144">
        <f t="shared" si="10"/>
        <v>0</v>
      </c>
      <c r="X112" s="139">
        <f t="shared" si="10"/>
        <v>0</v>
      </c>
      <c r="Y112" s="145">
        <f t="shared" si="11"/>
        <v>8020</v>
      </c>
      <c r="Z112" s="146">
        <f t="shared" si="12"/>
        <v>0</v>
      </c>
      <c r="AA112" s="147">
        <f t="shared" si="13"/>
        <v>8020</v>
      </c>
      <c r="AB112" s="173">
        <f t="shared" si="14"/>
        <v>8020</v>
      </c>
      <c r="AC112" s="54"/>
      <c r="AD112" s="55"/>
      <c r="AE112" s="55"/>
      <c r="AF112" s="57"/>
      <c r="AG112" s="171"/>
      <c r="AH112" s="55"/>
      <c r="AI112" s="55"/>
      <c r="AJ112" s="64"/>
      <c r="AK112" s="82"/>
      <c r="AL112" s="3"/>
      <c r="AM112" s="3"/>
    </row>
    <row r="113" spans="1:39" ht="15.75" thickBot="1" x14ac:dyDescent="0.3">
      <c r="A113" s="109" t="s">
        <v>966</v>
      </c>
      <c r="B113" s="110" t="s">
        <v>967</v>
      </c>
      <c r="C113" s="110" t="s">
        <v>967</v>
      </c>
      <c r="D113" s="111" t="s">
        <v>934</v>
      </c>
      <c r="E113" s="148">
        <v>0</v>
      </c>
      <c r="F113" s="148">
        <v>0</v>
      </c>
      <c r="G113" s="148">
        <v>0</v>
      </c>
      <c r="H113" s="148">
        <v>0</v>
      </c>
      <c r="I113" s="148">
        <v>0</v>
      </c>
      <c r="J113" s="149">
        <v>3750</v>
      </c>
      <c r="K113" s="148">
        <v>0</v>
      </c>
      <c r="L113" s="149">
        <v>3750</v>
      </c>
      <c r="M113" s="149">
        <v>12290</v>
      </c>
      <c r="N113" s="148">
        <v>0</v>
      </c>
      <c r="O113" s="149">
        <v>12290</v>
      </c>
      <c r="P113" s="149">
        <v>16040</v>
      </c>
      <c r="Q113" s="148" t="s">
        <v>1000</v>
      </c>
      <c r="R113" s="150">
        <v>48</v>
      </c>
      <c r="S113" s="109" t="s">
        <v>966</v>
      </c>
      <c r="T113" s="110" t="s">
        <v>967</v>
      </c>
      <c r="U113" s="110" t="s">
        <v>967</v>
      </c>
      <c r="V113" s="111" t="s">
        <v>934</v>
      </c>
      <c r="W113" s="114">
        <f t="shared" si="10"/>
        <v>0</v>
      </c>
      <c r="X113" s="110">
        <f t="shared" si="10"/>
        <v>0</v>
      </c>
      <c r="Y113" s="115">
        <f t="shared" si="11"/>
        <v>8020</v>
      </c>
      <c r="Z113" s="116">
        <f t="shared" si="12"/>
        <v>0</v>
      </c>
      <c r="AA113" s="151">
        <f t="shared" si="13"/>
        <v>8020</v>
      </c>
      <c r="AB113" s="117">
        <f t="shared" si="14"/>
        <v>8020</v>
      </c>
      <c r="AC113" s="76">
        <v>1</v>
      </c>
      <c r="AD113" s="77">
        <v>1</v>
      </c>
      <c r="AE113" s="77">
        <f>Y113/Y107</f>
        <v>1.0534611848154474</v>
      </c>
      <c r="AF113" s="78">
        <v>1</v>
      </c>
      <c r="AG113" s="175">
        <v>1</v>
      </c>
      <c r="AH113" s="118">
        <v>1</v>
      </c>
      <c r="AI113" s="118">
        <v>1</v>
      </c>
      <c r="AJ113" s="184">
        <v>1</v>
      </c>
      <c r="AK113" s="82" t="str">
        <f>S113</f>
        <v>N12</v>
      </c>
      <c r="AL113" s="3"/>
      <c r="AM113" s="3"/>
    </row>
    <row r="114" spans="1:39" x14ac:dyDescent="0.25">
      <c r="A114" s="152" t="s">
        <v>968</v>
      </c>
      <c r="B114" s="153" t="s">
        <v>969</v>
      </c>
      <c r="C114" s="153" t="s">
        <v>970</v>
      </c>
      <c r="D114" s="154">
        <v>2011</v>
      </c>
      <c r="E114" s="155">
        <v>0</v>
      </c>
      <c r="F114" s="155">
        <v>0</v>
      </c>
      <c r="G114" s="155">
        <v>0</v>
      </c>
      <c r="H114" s="155">
        <v>0</v>
      </c>
      <c r="I114" s="155">
        <v>0</v>
      </c>
      <c r="J114" s="156">
        <v>7520</v>
      </c>
      <c r="K114" s="155">
        <v>0</v>
      </c>
      <c r="L114" s="156">
        <v>7520</v>
      </c>
      <c r="M114" s="156">
        <v>13966</v>
      </c>
      <c r="N114" s="155">
        <v>0</v>
      </c>
      <c r="O114" s="156">
        <v>13966</v>
      </c>
      <c r="P114" s="156">
        <v>21486</v>
      </c>
      <c r="Q114" s="155" t="s">
        <v>1000</v>
      </c>
      <c r="R114" s="157">
        <v>68</v>
      </c>
      <c r="S114" s="152" t="s">
        <v>968</v>
      </c>
      <c r="T114" s="153" t="s">
        <v>969</v>
      </c>
      <c r="U114" s="153" t="s">
        <v>970</v>
      </c>
      <c r="V114" s="154">
        <v>2011</v>
      </c>
      <c r="W114" s="158">
        <f t="shared" si="10"/>
        <v>0</v>
      </c>
      <c r="X114" s="153">
        <f t="shared" si="10"/>
        <v>0</v>
      </c>
      <c r="Y114" s="159">
        <f t="shared" si="11"/>
        <v>10743</v>
      </c>
      <c r="Z114" s="160">
        <f t="shared" si="12"/>
        <v>0</v>
      </c>
      <c r="AA114" s="130">
        <f t="shared" si="13"/>
        <v>10743</v>
      </c>
      <c r="AB114" s="174">
        <f t="shared" si="14"/>
        <v>10743</v>
      </c>
      <c r="AC114" s="54"/>
      <c r="AD114" s="55"/>
      <c r="AE114" s="55"/>
      <c r="AF114" s="57"/>
      <c r="AG114" s="171"/>
      <c r="AH114" s="55"/>
      <c r="AI114" s="55"/>
      <c r="AJ114" s="64"/>
      <c r="AK114" s="82"/>
      <c r="AL114" s="3"/>
      <c r="AM114" s="3"/>
    </row>
    <row r="115" spans="1:39" x14ac:dyDescent="0.25">
      <c r="A115" s="54" t="s">
        <v>968</v>
      </c>
      <c r="B115" s="55" t="s">
        <v>969</v>
      </c>
      <c r="C115" s="55" t="s">
        <v>970</v>
      </c>
      <c r="D115" s="131">
        <v>2012</v>
      </c>
      <c r="E115" s="132">
        <v>0</v>
      </c>
      <c r="F115" s="132">
        <v>0</v>
      </c>
      <c r="G115" s="132">
        <v>0</v>
      </c>
      <c r="H115" s="132">
        <v>0</v>
      </c>
      <c r="I115" s="132">
        <v>0</v>
      </c>
      <c r="J115" s="133">
        <v>7520</v>
      </c>
      <c r="K115" s="132">
        <v>0</v>
      </c>
      <c r="L115" s="133">
        <v>7520</v>
      </c>
      <c r="M115" s="133">
        <v>13966</v>
      </c>
      <c r="N115" s="132">
        <v>0</v>
      </c>
      <c r="O115" s="133">
        <v>13966</v>
      </c>
      <c r="P115" s="133">
        <v>21486</v>
      </c>
      <c r="Q115" s="132" t="s">
        <v>1000</v>
      </c>
      <c r="R115" s="134">
        <v>74</v>
      </c>
      <c r="S115" s="54" t="s">
        <v>968</v>
      </c>
      <c r="T115" s="55" t="s">
        <v>969</v>
      </c>
      <c r="U115" s="55" t="s">
        <v>970</v>
      </c>
      <c r="V115" s="131">
        <v>2012</v>
      </c>
      <c r="W115" s="135">
        <f t="shared" si="10"/>
        <v>0</v>
      </c>
      <c r="X115" s="55">
        <f t="shared" si="10"/>
        <v>0</v>
      </c>
      <c r="Y115" s="136">
        <f t="shared" si="11"/>
        <v>10743</v>
      </c>
      <c r="Z115" s="57">
        <f t="shared" si="12"/>
        <v>0</v>
      </c>
      <c r="AA115" s="137">
        <f t="shared" si="13"/>
        <v>10743</v>
      </c>
      <c r="AB115" s="64">
        <f t="shared" si="14"/>
        <v>10743</v>
      </c>
      <c r="AC115" s="54"/>
      <c r="AD115" s="55"/>
      <c r="AE115" s="55"/>
      <c r="AF115" s="57"/>
      <c r="AG115" s="171"/>
      <c r="AH115" s="55"/>
      <c r="AI115" s="55"/>
      <c r="AJ115" s="64"/>
      <c r="AK115" s="82"/>
      <c r="AL115" s="3"/>
      <c r="AM115" s="3"/>
    </row>
    <row r="116" spans="1:39" x14ac:dyDescent="0.25">
      <c r="A116" s="54" t="s">
        <v>968</v>
      </c>
      <c r="B116" s="55" t="s">
        <v>969</v>
      </c>
      <c r="C116" s="55" t="s">
        <v>970</v>
      </c>
      <c r="D116" s="131">
        <v>2013</v>
      </c>
      <c r="E116" s="132">
        <v>0</v>
      </c>
      <c r="F116" s="132">
        <v>0</v>
      </c>
      <c r="G116" s="132">
        <v>0</v>
      </c>
      <c r="H116" s="132">
        <v>0</v>
      </c>
      <c r="I116" s="132">
        <v>0</v>
      </c>
      <c r="J116" s="133">
        <v>7520</v>
      </c>
      <c r="K116" s="132">
        <v>0</v>
      </c>
      <c r="L116" s="133">
        <v>7520</v>
      </c>
      <c r="M116" s="133">
        <v>13966</v>
      </c>
      <c r="N116" s="132">
        <v>0</v>
      </c>
      <c r="O116" s="133">
        <v>13966</v>
      </c>
      <c r="P116" s="133">
        <v>21486</v>
      </c>
      <c r="Q116" s="132" t="s">
        <v>1000</v>
      </c>
      <c r="R116" s="134">
        <v>94</v>
      </c>
      <c r="S116" s="54" t="s">
        <v>968</v>
      </c>
      <c r="T116" s="55" t="s">
        <v>969</v>
      </c>
      <c r="U116" s="55" t="s">
        <v>970</v>
      </c>
      <c r="V116" s="131">
        <v>2013</v>
      </c>
      <c r="W116" s="135">
        <f t="shared" si="10"/>
        <v>0</v>
      </c>
      <c r="X116" s="55">
        <f t="shared" si="10"/>
        <v>0</v>
      </c>
      <c r="Y116" s="136">
        <f t="shared" si="11"/>
        <v>10743</v>
      </c>
      <c r="Z116" s="57">
        <f t="shared" si="12"/>
        <v>0</v>
      </c>
      <c r="AA116" s="137">
        <f t="shared" si="13"/>
        <v>10743</v>
      </c>
      <c r="AB116" s="64">
        <f t="shared" si="14"/>
        <v>10743</v>
      </c>
      <c r="AC116" s="54"/>
      <c r="AD116" s="55"/>
      <c r="AE116" s="55"/>
      <c r="AF116" s="57"/>
      <c r="AG116" s="171"/>
      <c r="AH116" s="55"/>
      <c r="AI116" s="55"/>
      <c r="AJ116" s="64"/>
      <c r="AK116" s="82"/>
      <c r="AL116" s="3"/>
      <c r="AM116" s="3"/>
    </row>
    <row r="117" spans="1:39" x14ac:dyDescent="0.25">
      <c r="A117" s="54" t="s">
        <v>968</v>
      </c>
      <c r="B117" s="55" t="s">
        <v>969</v>
      </c>
      <c r="C117" s="55" t="s">
        <v>970</v>
      </c>
      <c r="D117" s="131">
        <v>2014</v>
      </c>
      <c r="E117" s="132">
        <v>0</v>
      </c>
      <c r="F117" s="132">
        <v>0</v>
      </c>
      <c r="G117" s="132">
        <v>0</v>
      </c>
      <c r="H117" s="132">
        <v>0</v>
      </c>
      <c r="I117" s="132">
        <v>0</v>
      </c>
      <c r="J117" s="133">
        <v>7520</v>
      </c>
      <c r="K117" s="132">
        <v>0</v>
      </c>
      <c r="L117" s="133">
        <v>7520</v>
      </c>
      <c r="M117" s="133">
        <v>13966</v>
      </c>
      <c r="N117" s="132">
        <v>0</v>
      </c>
      <c r="O117" s="133">
        <v>13966</v>
      </c>
      <c r="P117" s="133">
        <v>21486</v>
      </c>
      <c r="Q117" s="132" t="s">
        <v>1000</v>
      </c>
      <c r="R117" s="134">
        <v>99</v>
      </c>
      <c r="S117" s="54" t="s">
        <v>968</v>
      </c>
      <c r="T117" s="55" t="s">
        <v>969</v>
      </c>
      <c r="U117" s="55" t="s">
        <v>970</v>
      </c>
      <c r="V117" s="131">
        <v>2014</v>
      </c>
      <c r="W117" s="135">
        <f t="shared" si="10"/>
        <v>0</v>
      </c>
      <c r="X117" s="55">
        <f t="shared" si="10"/>
        <v>0</v>
      </c>
      <c r="Y117" s="136">
        <f t="shared" si="11"/>
        <v>10743</v>
      </c>
      <c r="Z117" s="57">
        <f t="shared" si="12"/>
        <v>0</v>
      </c>
      <c r="AA117" s="137">
        <f t="shared" si="13"/>
        <v>10743</v>
      </c>
      <c r="AB117" s="64">
        <f t="shared" si="14"/>
        <v>10743</v>
      </c>
      <c r="AC117" s="54"/>
      <c r="AD117" s="55"/>
      <c r="AE117" s="55"/>
      <c r="AF117" s="57"/>
      <c r="AG117" s="171"/>
      <c r="AH117" s="55"/>
      <c r="AI117" s="55"/>
      <c r="AJ117" s="64"/>
      <c r="AK117" s="82"/>
      <c r="AL117" s="3"/>
      <c r="AM117" s="3"/>
    </row>
    <row r="118" spans="1:39" x14ac:dyDescent="0.25">
      <c r="A118" s="54" t="s">
        <v>968</v>
      </c>
      <c r="B118" s="55" t="s">
        <v>969</v>
      </c>
      <c r="C118" s="55" t="s">
        <v>970</v>
      </c>
      <c r="D118" s="131" t="s">
        <v>1001</v>
      </c>
      <c r="E118" s="132">
        <v>0</v>
      </c>
      <c r="F118" s="132">
        <v>0</v>
      </c>
      <c r="G118" s="132">
        <v>0</v>
      </c>
      <c r="H118" s="132">
        <v>0</v>
      </c>
      <c r="I118" s="132">
        <v>0</v>
      </c>
      <c r="J118" s="133">
        <v>7520</v>
      </c>
      <c r="K118" s="132">
        <v>0</v>
      </c>
      <c r="L118" s="133">
        <v>7520</v>
      </c>
      <c r="M118" s="133">
        <v>13966</v>
      </c>
      <c r="N118" s="132">
        <v>0</v>
      </c>
      <c r="O118" s="133">
        <v>13966</v>
      </c>
      <c r="P118" s="133">
        <v>21486</v>
      </c>
      <c r="Q118" s="132" t="s">
        <v>1000</v>
      </c>
      <c r="R118" s="134">
        <v>99</v>
      </c>
      <c r="S118" s="54" t="s">
        <v>968</v>
      </c>
      <c r="T118" s="55" t="s">
        <v>969</v>
      </c>
      <c r="U118" s="55" t="s">
        <v>970</v>
      </c>
      <c r="V118" s="131" t="s">
        <v>1001</v>
      </c>
      <c r="W118" s="135">
        <f t="shared" si="10"/>
        <v>0</v>
      </c>
      <c r="X118" s="55">
        <f t="shared" si="10"/>
        <v>0</v>
      </c>
      <c r="Y118" s="136">
        <f t="shared" si="11"/>
        <v>10743</v>
      </c>
      <c r="Z118" s="57">
        <f t="shared" si="12"/>
        <v>0</v>
      </c>
      <c r="AA118" s="137">
        <f t="shared" si="13"/>
        <v>10743</v>
      </c>
      <c r="AB118" s="64">
        <f t="shared" si="14"/>
        <v>10743</v>
      </c>
      <c r="AC118" s="54"/>
      <c r="AD118" s="55"/>
      <c r="AE118" s="55"/>
      <c r="AF118" s="57"/>
      <c r="AG118" s="171"/>
      <c r="AH118" s="55"/>
      <c r="AI118" s="55"/>
      <c r="AJ118" s="64"/>
      <c r="AK118" s="82"/>
      <c r="AL118" s="3"/>
      <c r="AM118" s="3"/>
    </row>
    <row r="119" spans="1:39" ht="15.75" thickBot="1" x14ac:dyDescent="0.3">
      <c r="A119" s="138" t="s">
        <v>968</v>
      </c>
      <c r="B119" s="139" t="s">
        <v>969</v>
      </c>
      <c r="C119" s="139" t="s">
        <v>970</v>
      </c>
      <c r="D119" s="140" t="s">
        <v>1002</v>
      </c>
      <c r="E119" s="141">
        <v>0</v>
      </c>
      <c r="F119" s="141">
        <v>0</v>
      </c>
      <c r="G119" s="141">
        <v>0</v>
      </c>
      <c r="H119" s="141">
        <v>0</v>
      </c>
      <c r="I119" s="141">
        <v>0</v>
      </c>
      <c r="J119" s="142">
        <v>7520</v>
      </c>
      <c r="K119" s="141">
        <v>0</v>
      </c>
      <c r="L119" s="142">
        <v>7520</v>
      </c>
      <c r="M119" s="142">
        <v>13966</v>
      </c>
      <c r="N119" s="141">
        <v>0</v>
      </c>
      <c r="O119" s="142">
        <v>13966</v>
      </c>
      <c r="P119" s="142">
        <v>21486</v>
      </c>
      <c r="Q119" s="141" t="s">
        <v>1000</v>
      </c>
      <c r="R119" s="143">
        <v>99</v>
      </c>
      <c r="S119" s="138" t="s">
        <v>968</v>
      </c>
      <c r="T119" s="139" t="s">
        <v>969</v>
      </c>
      <c r="U119" s="139" t="s">
        <v>970</v>
      </c>
      <c r="V119" s="140" t="s">
        <v>1002</v>
      </c>
      <c r="W119" s="144">
        <f t="shared" si="10"/>
        <v>0</v>
      </c>
      <c r="X119" s="139">
        <f t="shared" si="10"/>
        <v>0</v>
      </c>
      <c r="Y119" s="145">
        <f t="shared" si="11"/>
        <v>10743</v>
      </c>
      <c r="Z119" s="146">
        <f t="shared" si="12"/>
        <v>0</v>
      </c>
      <c r="AA119" s="147">
        <f t="shared" si="13"/>
        <v>10743</v>
      </c>
      <c r="AB119" s="173">
        <f t="shared" si="14"/>
        <v>10743</v>
      </c>
      <c r="AC119" s="54"/>
      <c r="AD119" s="55"/>
      <c r="AE119" s="55"/>
      <c r="AF119" s="57"/>
      <c r="AG119" s="171"/>
      <c r="AH119" s="55"/>
      <c r="AI119" s="55"/>
      <c r="AJ119" s="64"/>
      <c r="AK119" s="82"/>
      <c r="AL119" s="3"/>
      <c r="AM119" s="3"/>
    </row>
    <row r="120" spans="1:39" ht="15.75" thickBot="1" x14ac:dyDescent="0.3">
      <c r="A120" s="109" t="s">
        <v>968</v>
      </c>
      <c r="B120" s="110" t="s">
        <v>969</v>
      </c>
      <c r="C120" s="110" t="s">
        <v>970</v>
      </c>
      <c r="D120" s="111" t="s">
        <v>934</v>
      </c>
      <c r="E120" s="148">
        <v>0</v>
      </c>
      <c r="F120" s="148">
        <v>0</v>
      </c>
      <c r="G120" s="148">
        <v>0</v>
      </c>
      <c r="H120" s="148">
        <v>0</v>
      </c>
      <c r="I120" s="148">
        <v>0</v>
      </c>
      <c r="J120" s="149">
        <v>7520</v>
      </c>
      <c r="K120" s="148">
        <v>0</v>
      </c>
      <c r="L120" s="149">
        <v>7520</v>
      </c>
      <c r="M120" s="149">
        <v>13966</v>
      </c>
      <c r="N120" s="148">
        <v>0</v>
      </c>
      <c r="O120" s="149">
        <v>13966</v>
      </c>
      <c r="P120" s="149">
        <v>21486</v>
      </c>
      <c r="Q120" s="148" t="s">
        <v>1000</v>
      </c>
      <c r="R120" s="150">
        <v>110</v>
      </c>
      <c r="S120" s="109" t="s">
        <v>968</v>
      </c>
      <c r="T120" s="110" t="s">
        <v>969</v>
      </c>
      <c r="U120" s="110" t="s">
        <v>970</v>
      </c>
      <c r="V120" s="111" t="s">
        <v>934</v>
      </c>
      <c r="W120" s="114">
        <f t="shared" si="10"/>
        <v>0</v>
      </c>
      <c r="X120" s="110">
        <f t="shared" si="10"/>
        <v>0</v>
      </c>
      <c r="Y120" s="115">
        <f t="shared" si="11"/>
        <v>10743</v>
      </c>
      <c r="Z120" s="116">
        <f t="shared" si="12"/>
        <v>0</v>
      </c>
      <c r="AA120" s="151">
        <f t="shared" si="13"/>
        <v>10743</v>
      </c>
      <c r="AB120" s="117">
        <f t="shared" si="14"/>
        <v>10743</v>
      </c>
      <c r="AC120" s="76">
        <v>1</v>
      </c>
      <c r="AD120" s="77">
        <v>1</v>
      </c>
      <c r="AE120" s="77">
        <f>Y120/Y114</f>
        <v>1</v>
      </c>
      <c r="AF120" s="78">
        <v>1</v>
      </c>
      <c r="AG120" s="175">
        <v>1</v>
      </c>
      <c r="AH120" s="118">
        <v>1</v>
      </c>
      <c r="AI120" s="118">
        <v>1</v>
      </c>
      <c r="AJ120" s="184">
        <v>1</v>
      </c>
      <c r="AK120" s="82"/>
      <c r="AL120" s="3"/>
      <c r="AM120" s="3"/>
    </row>
    <row r="121" spans="1:39" x14ac:dyDescent="0.25">
      <c r="A121" s="152" t="s">
        <v>971</v>
      </c>
      <c r="B121" s="153" t="s">
        <v>153</v>
      </c>
      <c r="C121" s="153" t="s">
        <v>972</v>
      </c>
      <c r="D121" s="154">
        <v>2011</v>
      </c>
      <c r="E121" s="155">
        <v>0</v>
      </c>
      <c r="F121" s="155">
        <v>0</v>
      </c>
      <c r="G121" s="155">
        <v>0</v>
      </c>
      <c r="H121" s="155">
        <v>0</v>
      </c>
      <c r="I121" s="155">
        <v>0</v>
      </c>
      <c r="J121" s="156">
        <v>7500</v>
      </c>
      <c r="K121" s="155">
        <v>0</v>
      </c>
      <c r="L121" s="156">
        <v>7500</v>
      </c>
      <c r="M121" s="156">
        <v>8400</v>
      </c>
      <c r="N121" s="155">
        <v>0</v>
      </c>
      <c r="O121" s="156">
        <v>8400</v>
      </c>
      <c r="P121" s="156">
        <v>15900</v>
      </c>
      <c r="Q121" s="155" t="s">
        <v>1000</v>
      </c>
      <c r="R121" s="157">
        <v>30</v>
      </c>
      <c r="S121" s="152" t="s">
        <v>971</v>
      </c>
      <c r="T121" s="153" t="s">
        <v>153</v>
      </c>
      <c r="U121" s="153" t="s">
        <v>972</v>
      </c>
      <c r="V121" s="154">
        <v>2011</v>
      </c>
      <c r="W121" s="158">
        <f t="shared" si="10"/>
        <v>0</v>
      </c>
      <c r="X121" s="153">
        <f t="shared" si="10"/>
        <v>0</v>
      </c>
      <c r="Y121" s="159">
        <f t="shared" si="11"/>
        <v>7950</v>
      </c>
      <c r="Z121" s="160">
        <f t="shared" si="12"/>
        <v>0</v>
      </c>
      <c r="AA121" s="130">
        <f t="shared" si="13"/>
        <v>7950</v>
      </c>
      <c r="AB121" s="174">
        <f t="shared" si="14"/>
        <v>7950</v>
      </c>
      <c r="AC121" s="54"/>
      <c r="AD121" s="55"/>
      <c r="AE121" s="55"/>
      <c r="AF121" s="57"/>
      <c r="AG121" s="171"/>
      <c r="AH121" s="55"/>
      <c r="AI121" s="55"/>
      <c r="AJ121" s="64"/>
      <c r="AK121" s="82"/>
      <c r="AL121" s="3"/>
      <c r="AM121" s="3"/>
    </row>
    <row r="122" spans="1:39" x14ac:dyDescent="0.25">
      <c r="A122" s="54" t="s">
        <v>971</v>
      </c>
      <c r="B122" s="55" t="s">
        <v>153</v>
      </c>
      <c r="C122" s="55" t="s">
        <v>972</v>
      </c>
      <c r="D122" s="131">
        <v>2012</v>
      </c>
      <c r="E122" s="132">
        <v>0</v>
      </c>
      <c r="F122" s="132">
        <v>0</v>
      </c>
      <c r="G122" s="132">
        <v>0</v>
      </c>
      <c r="H122" s="132">
        <v>0</v>
      </c>
      <c r="I122" s="132">
        <v>0</v>
      </c>
      <c r="J122" s="133">
        <v>7500</v>
      </c>
      <c r="K122" s="132">
        <v>0</v>
      </c>
      <c r="L122" s="133">
        <v>7500</v>
      </c>
      <c r="M122" s="133">
        <v>8400</v>
      </c>
      <c r="N122" s="132">
        <v>0</v>
      </c>
      <c r="O122" s="133">
        <v>8400</v>
      </c>
      <c r="P122" s="133">
        <v>15900</v>
      </c>
      <c r="Q122" s="132" t="s">
        <v>1000</v>
      </c>
      <c r="R122" s="134">
        <v>35</v>
      </c>
      <c r="S122" s="54" t="s">
        <v>971</v>
      </c>
      <c r="T122" s="55" t="s">
        <v>153</v>
      </c>
      <c r="U122" s="55" t="s">
        <v>972</v>
      </c>
      <c r="V122" s="131">
        <v>2012</v>
      </c>
      <c r="W122" s="135">
        <f t="shared" si="10"/>
        <v>0</v>
      </c>
      <c r="X122" s="55">
        <f t="shared" si="10"/>
        <v>0</v>
      </c>
      <c r="Y122" s="136">
        <f t="shared" si="11"/>
        <v>7950</v>
      </c>
      <c r="Z122" s="57">
        <f t="shared" si="12"/>
        <v>0</v>
      </c>
      <c r="AA122" s="137">
        <f t="shared" si="13"/>
        <v>7950</v>
      </c>
      <c r="AB122" s="64">
        <f t="shared" si="14"/>
        <v>7950</v>
      </c>
      <c r="AC122" s="54"/>
      <c r="AD122" s="55"/>
      <c r="AE122" s="55"/>
      <c r="AF122" s="57"/>
      <c r="AG122" s="171"/>
      <c r="AH122" s="55"/>
      <c r="AI122" s="55"/>
      <c r="AJ122" s="64"/>
      <c r="AK122" s="82"/>
      <c r="AL122" s="3"/>
      <c r="AM122" s="3"/>
    </row>
    <row r="123" spans="1:39" x14ac:dyDescent="0.25">
      <c r="A123" s="54" t="s">
        <v>971</v>
      </c>
      <c r="B123" s="55" t="s">
        <v>153</v>
      </c>
      <c r="C123" s="55" t="s">
        <v>972</v>
      </c>
      <c r="D123" s="131">
        <v>2013</v>
      </c>
      <c r="E123" s="132">
        <v>0</v>
      </c>
      <c r="F123" s="132">
        <v>0</v>
      </c>
      <c r="G123" s="132">
        <v>0</v>
      </c>
      <c r="H123" s="132">
        <v>0</v>
      </c>
      <c r="I123" s="132">
        <v>0</v>
      </c>
      <c r="J123" s="133">
        <v>7500</v>
      </c>
      <c r="K123" s="132">
        <v>0</v>
      </c>
      <c r="L123" s="133">
        <v>7500</v>
      </c>
      <c r="M123" s="133">
        <v>8400</v>
      </c>
      <c r="N123" s="132">
        <v>0</v>
      </c>
      <c r="O123" s="133">
        <v>8400</v>
      </c>
      <c r="P123" s="133">
        <v>15900</v>
      </c>
      <c r="Q123" s="132" t="s">
        <v>1000</v>
      </c>
      <c r="R123" s="134">
        <v>26</v>
      </c>
      <c r="S123" s="54" t="s">
        <v>971</v>
      </c>
      <c r="T123" s="55" t="s">
        <v>153</v>
      </c>
      <c r="U123" s="55" t="s">
        <v>972</v>
      </c>
      <c r="V123" s="131">
        <v>2013</v>
      </c>
      <c r="W123" s="135">
        <f t="shared" si="10"/>
        <v>0</v>
      </c>
      <c r="X123" s="55">
        <f t="shared" si="10"/>
        <v>0</v>
      </c>
      <c r="Y123" s="136">
        <f t="shared" si="11"/>
        <v>7950</v>
      </c>
      <c r="Z123" s="57">
        <f t="shared" si="12"/>
        <v>0</v>
      </c>
      <c r="AA123" s="137">
        <f t="shared" si="13"/>
        <v>7950</v>
      </c>
      <c r="AB123" s="64">
        <f t="shared" si="14"/>
        <v>7950</v>
      </c>
      <c r="AC123" s="54"/>
      <c r="AD123" s="55"/>
      <c r="AE123" s="55"/>
      <c r="AF123" s="57"/>
      <c r="AG123" s="171"/>
      <c r="AH123" s="55"/>
      <c r="AI123" s="55"/>
      <c r="AJ123" s="64"/>
      <c r="AK123" s="82"/>
      <c r="AL123" s="3"/>
      <c r="AM123" s="3"/>
    </row>
    <row r="124" spans="1:39" x14ac:dyDescent="0.25">
      <c r="A124" s="54" t="s">
        <v>971</v>
      </c>
      <c r="B124" s="55" t="s">
        <v>153</v>
      </c>
      <c r="C124" s="55" t="s">
        <v>972</v>
      </c>
      <c r="D124" s="131">
        <v>2014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3">
        <v>7500</v>
      </c>
      <c r="K124" s="132">
        <v>0</v>
      </c>
      <c r="L124" s="133">
        <v>7500</v>
      </c>
      <c r="M124" s="133">
        <v>8400</v>
      </c>
      <c r="N124" s="132">
        <v>0</v>
      </c>
      <c r="O124" s="133">
        <v>8400</v>
      </c>
      <c r="P124" s="133">
        <v>15900</v>
      </c>
      <c r="Q124" s="132" t="s">
        <v>1000</v>
      </c>
      <c r="R124" s="134">
        <v>26</v>
      </c>
      <c r="S124" s="54" t="s">
        <v>971</v>
      </c>
      <c r="T124" s="55" t="s">
        <v>153</v>
      </c>
      <c r="U124" s="55" t="s">
        <v>972</v>
      </c>
      <c r="V124" s="131">
        <v>2014</v>
      </c>
      <c r="W124" s="135">
        <f t="shared" si="10"/>
        <v>0</v>
      </c>
      <c r="X124" s="55">
        <f t="shared" si="10"/>
        <v>0</v>
      </c>
      <c r="Y124" s="136">
        <f t="shared" si="11"/>
        <v>7950</v>
      </c>
      <c r="Z124" s="57">
        <f t="shared" si="12"/>
        <v>0</v>
      </c>
      <c r="AA124" s="137">
        <f t="shared" si="13"/>
        <v>7950</v>
      </c>
      <c r="AB124" s="64">
        <f t="shared" si="14"/>
        <v>7950</v>
      </c>
      <c r="AC124" s="54"/>
      <c r="AD124" s="55"/>
      <c r="AE124" s="55"/>
      <c r="AF124" s="57"/>
      <c r="AG124" s="171"/>
      <c r="AH124" s="55"/>
      <c r="AI124" s="55"/>
      <c r="AJ124" s="64"/>
      <c r="AK124" s="82"/>
      <c r="AL124" s="3"/>
      <c r="AM124" s="3"/>
    </row>
    <row r="125" spans="1:39" x14ac:dyDescent="0.25">
      <c r="A125" s="54" t="s">
        <v>971</v>
      </c>
      <c r="B125" s="55" t="s">
        <v>153</v>
      </c>
      <c r="C125" s="55" t="s">
        <v>972</v>
      </c>
      <c r="D125" s="131" t="s">
        <v>1001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3">
        <v>7500</v>
      </c>
      <c r="K125" s="132">
        <v>0</v>
      </c>
      <c r="L125" s="133">
        <v>7500</v>
      </c>
      <c r="M125" s="133">
        <v>8400</v>
      </c>
      <c r="N125" s="132">
        <v>0</v>
      </c>
      <c r="O125" s="133">
        <v>8400</v>
      </c>
      <c r="P125" s="133">
        <v>15900</v>
      </c>
      <c r="Q125" s="132" t="s">
        <v>1000</v>
      </c>
      <c r="R125" s="134">
        <v>26</v>
      </c>
      <c r="S125" s="54" t="s">
        <v>971</v>
      </c>
      <c r="T125" s="55" t="s">
        <v>153</v>
      </c>
      <c r="U125" s="55" t="s">
        <v>972</v>
      </c>
      <c r="V125" s="131" t="s">
        <v>1001</v>
      </c>
      <c r="W125" s="135">
        <f t="shared" si="10"/>
        <v>0</v>
      </c>
      <c r="X125" s="55">
        <f t="shared" si="10"/>
        <v>0</v>
      </c>
      <c r="Y125" s="136">
        <f t="shared" si="11"/>
        <v>7950</v>
      </c>
      <c r="Z125" s="57">
        <f t="shared" si="12"/>
        <v>0</v>
      </c>
      <c r="AA125" s="137">
        <f t="shared" si="13"/>
        <v>7950</v>
      </c>
      <c r="AB125" s="64">
        <f t="shared" si="14"/>
        <v>7950</v>
      </c>
      <c r="AC125" s="54"/>
      <c r="AD125" s="55"/>
      <c r="AE125" s="55"/>
      <c r="AF125" s="57"/>
      <c r="AG125" s="171"/>
      <c r="AH125" s="55"/>
      <c r="AI125" s="55"/>
      <c r="AJ125" s="64"/>
      <c r="AK125" s="82"/>
      <c r="AL125" s="3"/>
      <c r="AM125" s="3"/>
    </row>
    <row r="126" spans="1:39" ht="15.75" thickBot="1" x14ac:dyDescent="0.3">
      <c r="A126" s="138" t="s">
        <v>971</v>
      </c>
      <c r="B126" s="139" t="s">
        <v>153</v>
      </c>
      <c r="C126" s="139" t="s">
        <v>972</v>
      </c>
      <c r="D126" s="140" t="s">
        <v>1002</v>
      </c>
      <c r="E126" s="141">
        <v>0</v>
      </c>
      <c r="F126" s="141">
        <v>0</v>
      </c>
      <c r="G126" s="141">
        <v>0</v>
      </c>
      <c r="H126" s="141">
        <v>0</v>
      </c>
      <c r="I126" s="141">
        <v>0</v>
      </c>
      <c r="J126" s="142">
        <v>7500</v>
      </c>
      <c r="K126" s="141">
        <v>0</v>
      </c>
      <c r="L126" s="142">
        <v>7500</v>
      </c>
      <c r="M126" s="142">
        <v>8400</v>
      </c>
      <c r="N126" s="141">
        <v>0</v>
      </c>
      <c r="O126" s="142">
        <v>8400</v>
      </c>
      <c r="P126" s="142">
        <v>15900</v>
      </c>
      <c r="Q126" s="141" t="s">
        <v>1000</v>
      </c>
      <c r="R126" s="143">
        <v>26</v>
      </c>
      <c r="S126" s="138" t="s">
        <v>971</v>
      </c>
      <c r="T126" s="139" t="s">
        <v>153</v>
      </c>
      <c r="U126" s="139" t="s">
        <v>972</v>
      </c>
      <c r="V126" s="140" t="s">
        <v>1002</v>
      </c>
      <c r="W126" s="144">
        <f t="shared" si="10"/>
        <v>0</v>
      </c>
      <c r="X126" s="139">
        <f t="shared" si="10"/>
        <v>0</v>
      </c>
      <c r="Y126" s="145">
        <f t="shared" si="11"/>
        <v>7950</v>
      </c>
      <c r="Z126" s="146">
        <f t="shared" si="12"/>
        <v>0</v>
      </c>
      <c r="AA126" s="147">
        <f t="shared" si="13"/>
        <v>7950</v>
      </c>
      <c r="AB126" s="173">
        <f t="shared" si="14"/>
        <v>7950</v>
      </c>
      <c r="AC126" s="54"/>
      <c r="AD126" s="55"/>
      <c r="AE126" s="55"/>
      <c r="AF126" s="57"/>
      <c r="AG126" s="171"/>
      <c r="AH126" s="55"/>
      <c r="AI126" s="55"/>
      <c r="AJ126" s="64"/>
      <c r="AK126" s="82"/>
      <c r="AL126" s="3"/>
      <c r="AM126" s="3"/>
    </row>
    <row r="127" spans="1:39" ht="15.75" thickBot="1" x14ac:dyDescent="0.3">
      <c r="A127" s="109" t="s">
        <v>971</v>
      </c>
      <c r="B127" s="110" t="s">
        <v>153</v>
      </c>
      <c r="C127" s="110" t="s">
        <v>972</v>
      </c>
      <c r="D127" s="111" t="s">
        <v>934</v>
      </c>
      <c r="E127" s="148">
        <v>0</v>
      </c>
      <c r="F127" s="148">
        <v>0</v>
      </c>
      <c r="G127" s="148">
        <v>0</v>
      </c>
      <c r="H127" s="148">
        <v>0</v>
      </c>
      <c r="I127" s="148">
        <v>0</v>
      </c>
      <c r="J127" s="149">
        <v>7500</v>
      </c>
      <c r="K127" s="148">
        <v>0</v>
      </c>
      <c r="L127" s="149">
        <v>7500</v>
      </c>
      <c r="M127" s="149">
        <v>8400</v>
      </c>
      <c r="N127" s="148">
        <v>0</v>
      </c>
      <c r="O127" s="149">
        <v>8400</v>
      </c>
      <c r="P127" s="149">
        <v>15900</v>
      </c>
      <c r="Q127" s="148" t="s">
        <v>1000</v>
      </c>
      <c r="R127" s="150">
        <v>26</v>
      </c>
      <c r="S127" s="109" t="s">
        <v>971</v>
      </c>
      <c r="T127" s="110" t="s">
        <v>153</v>
      </c>
      <c r="U127" s="110" t="s">
        <v>972</v>
      </c>
      <c r="V127" s="111" t="s">
        <v>934</v>
      </c>
      <c r="W127" s="114">
        <f t="shared" si="10"/>
        <v>0</v>
      </c>
      <c r="X127" s="110">
        <f t="shared" si="10"/>
        <v>0</v>
      </c>
      <c r="Y127" s="115">
        <f t="shared" si="11"/>
        <v>7950</v>
      </c>
      <c r="Z127" s="116">
        <f t="shared" si="12"/>
        <v>0</v>
      </c>
      <c r="AA127" s="151">
        <f t="shared" si="13"/>
        <v>7950</v>
      </c>
      <c r="AB127" s="117">
        <f t="shared" si="14"/>
        <v>7950</v>
      </c>
      <c r="AC127" s="76">
        <v>1</v>
      </c>
      <c r="AD127" s="77">
        <v>1</v>
      </c>
      <c r="AE127" s="77">
        <f>Y127/Y121</f>
        <v>1</v>
      </c>
      <c r="AF127" s="78">
        <v>1</v>
      </c>
      <c r="AG127" s="175">
        <v>1</v>
      </c>
      <c r="AH127" s="118">
        <v>1</v>
      </c>
      <c r="AI127" s="118">
        <v>1</v>
      </c>
      <c r="AJ127" s="184">
        <v>1</v>
      </c>
      <c r="AK127" s="82"/>
      <c r="AL127" s="3"/>
      <c r="AM127" s="3"/>
    </row>
    <row r="128" spans="1:39" x14ac:dyDescent="0.25">
      <c r="A128" s="152" t="s">
        <v>973</v>
      </c>
      <c r="B128" s="153" t="s">
        <v>974</v>
      </c>
      <c r="C128" s="153" t="s">
        <v>975</v>
      </c>
      <c r="D128" s="154">
        <v>2011</v>
      </c>
      <c r="E128" s="155">
        <v>0</v>
      </c>
      <c r="F128" s="155">
        <v>0</v>
      </c>
      <c r="G128" s="155">
        <v>0</v>
      </c>
      <c r="H128" s="155">
        <v>0</v>
      </c>
      <c r="I128" s="155">
        <v>0</v>
      </c>
      <c r="J128" s="156">
        <v>6757</v>
      </c>
      <c r="K128" s="155">
        <v>0</v>
      </c>
      <c r="L128" s="156">
        <v>6757</v>
      </c>
      <c r="M128" s="156">
        <v>12858</v>
      </c>
      <c r="N128" s="155">
        <v>0</v>
      </c>
      <c r="O128" s="156">
        <v>12858</v>
      </c>
      <c r="P128" s="156">
        <v>19615</v>
      </c>
      <c r="Q128" s="155" t="s">
        <v>1000</v>
      </c>
      <c r="R128" s="157">
        <v>57</v>
      </c>
      <c r="S128" s="152" t="s">
        <v>973</v>
      </c>
      <c r="T128" s="153" t="s">
        <v>974</v>
      </c>
      <c r="U128" s="153" t="s">
        <v>975</v>
      </c>
      <c r="V128" s="154">
        <v>2011</v>
      </c>
      <c r="W128" s="158">
        <f t="shared" si="10"/>
        <v>0</v>
      </c>
      <c r="X128" s="153">
        <f t="shared" si="10"/>
        <v>0</v>
      </c>
      <c r="Y128" s="159">
        <f t="shared" si="11"/>
        <v>9807.5</v>
      </c>
      <c r="Z128" s="160">
        <f t="shared" si="12"/>
        <v>0</v>
      </c>
      <c r="AA128" s="130">
        <f t="shared" si="13"/>
        <v>9807.5</v>
      </c>
      <c r="AB128" s="174">
        <f t="shared" si="14"/>
        <v>9807.5</v>
      </c>
      <c r="AC128" s="54"/>
      <c r="AD128" s="55"/>
      <c r="AE128" s="55"/>
      <c r="AF128" s="57"/>
      <c r="AG128" s="171"/>
      <c r="AH128" s="55"/>
      <c r="AI128" s="55"/>
      <c r="AJ128" s="64"/>
      <c r="AK128" s="82"/>
      <c r="AL128" s="3"/>
      <c r="AM128" s="3"/>
    </row>
    <row r="129" spans="1:39" x14ac:dyDescent="0.25">
      <c r="A129" s="54" t="s">
        <v>973</v>
      </c>
      <c r="B129" s="55" t="s">
        <v>974</v>
      </c>
      <c r="C129" s="55" t="s">
        <v>975</v>
      </c>
      <c r="D129" s="131">
        <v>2012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3">
        <v>6757</v>
      </c>
      <c r="K129" s="132">
        <v>0</v>
      </c>
      <c r="L129" s="133">
        <v>6757</v>
      </c>
      <c r="M129" s="133">
        <v>12858</v>
      </c>
      <c r="N129" s="132">
        <v>0</v>
      </c>
      <c r="O129" s="133">
        <v>12858</v>
      </c>
      <c r="P129" s="133">
        <v>19615</v>
      </c>
      <c r="Q129" s="132" t="s">
        <v>1000</v>
      </c>
      <c r="R129" s="134">
        <v>58</v>
      </c>
      <c r="S129" s="54" t="s">
        <v>973</v>
      </c>
      <c r="T129" s="55" t="s">
        <v>974</v>
      </c>
      <c r="U129" s="55" t="s">
        <v>975</v>
      </c>
      <c r="V129" s="131">
        <v>2012</v>
      </c>
      <c r="W129" s="135">
        <f t="shared" si="10"/>
        <v>0</v>
      </c>
      <c r="X129" s="55">
        <f t="shared" si="10"/>
        <v>0</v>
      </c>
      <c r="Y129" s="136">
        <f t="shared" si="11"/>
        <v>9807.5</v>
      </c>
      <c r="Z129" s="57">
        <f t="shared" si="12"/>
        <v>0</v>
      </c>
      <c r="AA129" s="137">
        <f t="shared" si="13"/>
        <v>9807.5</v>
      </c>
      <c r="AB129" s="64">
        <f t="shared" si="14"/>
        <v>9807.5</v>
      </c>
      <c r="AC129" s="54"/>
      <c r="AD129" s="55"/>
      <c r="AE129" s="55"/>
      <c r="AF129" s="57"/>
      <c r="AG129" s="171"/>
      <c r="AH129" s="55"/>
      <c r="AI129" s="55"/>
      <c r="AJ129" s="64"/>
      <c r="AK129" s="82"/>
      <c r="AL129" s="3"/>
      <c r="AM129" s="3"/>
    </row>
    <row r="130" spans="1:39" x14ac:dyDescent="0.25">
      <c r="A130" s="54" t="s">
        <v>973</v>
      </c>
      <c r="B130" s="55" t="s">
        <v>974</v>
      </c>
      <c r="C130" s="55" t="s">
        <v>975</v>
      </c>
      <c r="D130" s="131">
        <v>2013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3">
        <v>6757</v>
      </c>
      <c r="K130" s="132">
        <v>0</v>
      </c>
      <c r="L130" s="133">
        <v>6757</v>
      </c>
      <c r="M130" s="133">
        <v>12858</v>
      </c>
      <c r="N130" s="132">
        <v>0</v>
      </c>
      <c r="O130" s="133">
        <v>12858</v>
      </c>
      <c r="P130" s="133">
        <v>19615</v>
      </c>
      <c r="Q130" s="132" t="s">
        <v>1000</v>
      </c>
      <c r="R130" s="134">
        <v>54</v>
      </c>
      <c r="S130" s="54" t="s">
        <v>973</v>
      </c>
      <c r="T130" s="55" t="s">
        <v>974</v>
      </c>
      <c r="U130" s="55" t="s">
        <v>975</v>
      </c>
      <c r="V130" s="131">
        <v>2013</v>
      </c>
      <c r="W130" s="135">
        <f t="shared" si="10"/>
        <v>0</v>
      </c>
      <c r="X130" s="55">
        <f t="shared" si="10"/>
        <v>0</v>
      </c>
      <c r="Y130" s="136">
        <f t="shared" si="11"/>
        <v>9807.5</v>
      </c>
      <c r="Z130" s="57">
        <f t="shared" si="12"/>
        <v>0</v>
      </c>
      <c r="AA130" s="137">
        <f t="shared" si="13"/>
        <v>9807.5</v>
      </c>
      <c r="AB130" s="64">
        <f t="shared" si="14"/>
        <v>9807.5</v>
      </c>
      <c r="AC130" s="54"/>
      <c r="AD130" s="55"/>
      <c r="AE130" s="55"/>
      <c r="AF130" s="57"/>
      <c r="AG130" s="171"/>
      <c r="AH130" s="55"/>
      <c r="AI130" s="55"/>
      <c r="AJ130" s="64"/>
      <c r="AK130" s="82"/>
      <c r="AL130" s="3"/>
      <c r="AM130" s="3"/>
    </row>
    <row r="131" spans="1:39" x14ac:dyDescent="0.25">
      <c r="A131" s="54" t="s">
        <v>973</v>
      </c>
      <c r="B131" s="55" t="s">
        <v>974</v>
      </c>
      <c r="C131" s="55" t="s">
        <v>975</v>
      </c>
      <c r="D131" s="131">
        <v>2014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3">
        <v>6757</v>
      </c>
      <c r="K131" s="132">
        <v>0</v>
      </c>
      <c r="L131" s="133">
        <v>6757</v>
      </c>
      <c r="M131" s="133">
        <v>12858</v>
      </c>
      <c r="N131" s="132">
        <v>0</v>
      </c>
      <c r="O131" s="133">
        <v>12858</v>
      </c>
      <c r="P131" s="133">
        <v>19615</v>
      </c>
      <c r="Q131" s="132" t="s">
        <v>1000</v>
      </c>
      <c r="R131" s="134">
        <v>57</v>
      </c>
      <c r="S131" s="54" t="s">
        <v>973</v>
      </c>
      <c r="T131" s="55" t="s">
        <v>974</v>
      </c>
      <c r="U131" s="55" t="s">
        <v>975</v>
      </c>
      <c r="V131" s="131">
        <v>2014</v>
      </c>
      <c r="W131" s="135">
        <f t="shared" si="10"/>
        <v>0</v>
      </c>
      <c r="X131" s="55">
        <f t="shared" si="10"/>
        <v>0</v>
      </c>
      <c r="Y131" s="136">
        <f t="shared" si="11"/>
        <v>9807.5</v>
      </c>
      <c r="Z131" s="57">
        <f t="shared" si="12"/>
        <v>0</v>
      </c>
      <c r="AA131" s="137">
        <f t="shared" si="13"/>
        <v>9807.5</v>
      </c>
      <c r="AB131" s="64">
        <f t="shared" si="14"/>
        <v>9807.5</v>
      </c>
      <c r="AC131" s="54"/>
      <c r="AD131" s="55"/>
      <c r="AE131" s="55"/>
      <c r="AF131" s="57"/>
      <c r="AG131" s="171"/>
      <c r="AH131" s="55"/>
      <c r="AI131" s="55"/>
      <c r="AJ131" s="64"/>
      <c r="AK131" s="82"/>
      <c r="AL131" s="3"/>
      <c r="AM131" s="3"/>
    </row>
    <row r="132" spans="1:39" x14ac:dyDescent="0.25">
      <c r="A132" s="54" t="s">
        <v>973</v>
      </c>
      <c r="B132" s="55" t="s">
        <v>974</v>
      </c>
      <c r="C132" s="55" t="s">
        <v>975</v>
      </c>
      <c r="D132" s="131" t="s">
        <v>1001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3">
        <v>6791</v>
      </c>
      <c r="K132" s="132">
        <v>0</v>
      </c>
      <c r="L132" s="133">
        <v>6791</v>
      </c>
      <c r="M132" s="133">
        <v>12924</v>
      </c>
      <c r="N132" s="132">
        <v>0</v>
      </c>
      <c r="O132" s="133">
        <v>12924</v>
      </c>
      <c r="P132" s="133">
        <v>19715</v>
      </c>
      <c r="Q132" s="132" t="s">
        <v>1000</v>
      </c>
      <c r="R132" s="134">
        <v>57</v>
      </c>
      <c r="S132" s="54" t="s">
        <v>973</v>
      </c>
      <c r="T132" s="55" t="s">
        <v>974</v>
      </c>
      <c r="U132" s="55" t="s">
        <v>975</v>
      </c>
      <c r="V132" s="131" t="s">
        <v>1001</v>
      </c>
      <c r="W132" s="135">
        <f t="shared" si="10"/>
        <v>0</v>
      </c>
      <c r="X132" s="55">
        <f t="shared" si="10"/>
        <v>0</v>
      </c>
      <c r="Y132" s="136">
        <f t="shared" si="11"/>
        <v>9857.5</v>
      </c>
      <c r="Z132" s="57">
        <f t="shared" si="12"/>
        <v>0</v>
      </c>
      <c r="AA132" s="137">
        <f t="shared" si="13"/>
        <v>9857.5</v>
      </c>
      <c r="AB132" s="64">
        <f t="shared" si="14"/>
        <v>9857.5</v>
      </c>
      <c r="AC132" s="54"/>
      <c r="AD132" s="55"/>
      <c r="AE132" s="55"/>
      <c r="AF132" s="57"/>
      <c r="AG132" s="171"/>
      <c r="AH132" s="55"/>
      <c r="AI132" s="55"/>
      <c r="AJ132" s="64"/>
      <c r="AK132" s="82"/>
      <c r="AL132" s="3"/>
      <c r="AM132" s="3"/>
    </row>
    <row r="133" spans="1:39" ht="15.75" thickBot="1" x14ac:dyDescent="0.3">
      <c r="A133" s="138" t="s">
        <v>973</v>
      </c>
      <c r="B133" s="139" t="s">
        <v>974</v>
      </c>
      <c r="C133" s="139" t="s">
        <v>975</v>
      </c>
      <c r="D133" s="140" t="s">
        <v>1002</v>
      </c>
      <c r="E133" s="141">
        <v>0</v>
      </c>
      <c r="F133" s="141">
        <v>0</v>
      </c>
      <c r="G133" s="141">
        <v>0</v>
      </c>
      <c r="H133" s="141">
        <v>0</v>
      </c>
      <c r="I133" s="141">
        <v>0</v>
      </c>
      <c r="J133" s="142">
        <v>6825</v>
      </c>
      <c r="K133" s="141">
        <v>0</v>
      </c>
      <c r="L133" s="142">
        <v>6825</v>
      </c>
      <c r="M133" s="142">
        <v>12990</v>
      </c>
      <c r="N133" s="141">
        <v>0</v>
      </c>
      <c r="O133" s="142">
        <v>12990</v>
      </c>
      <c r="P133" s="142">
        <v>19815</v>
      </c>
      <c r="Q133" s="141" t="s">
        <v>1000</v>
      </c>
      <c r="R133" s="143">
        <v>57</v>
      </c>
      <c r="S133" s="138" t="s">
        <v>973</v>
      </c>
      <c r="T133" s="139" t="s">
        <v>974</v>
      </c>
      <c r="U133" s="139" t="s">
        <v>975</v>
      </c>
      <c r="V133" s="140" t="s">
        <v>1002</v>
      </c>
      <c r="W133" s="144">
        <f t="shared" si="10"/>
        <v>0</v>
      </c>
      <c r="X133" s="139">
        <f t="shared" si="10"/>
        <v>0</v>
      </c>
      <c r="Y133" s="145">
        <f t="shared" si="11"/>
        <v>9907.5</v>
      </c>
      <c r="Z133" s="146">
        <f t="shared" si="12"/>
        <v>0</v>
      </c>
      <c r="AA133" s="147">
        <f t="shared" si="13"/>
        <v>9907.5</v>
      </c>
      <c r="AB133" s="173">
        <f t="shared" si="14"/>
        <v>9907.5</v>
      </c>
      <c r="AC133" s="54"/>
      <c r="AD133" s="55"/>
      <c r="AE133" s="55"/>
      <c r="AF133" s="57"/>
      <c r="AG133" s="171"/>
      <c r="AH133" s="55"/>
      <c r="AI133" s="55"/>
      <c r="AJ133" s="64"/>
      <c r="AK133" s="82"/>
      <c r="AL133" s="3"/>
      <c r="AM133" s="3"/>
    </row>
    <row r="134" spans="1:39" ht="15.75" thickBot="1" x14ac:dyDescent="0.3">
      <c r="A134" s="109" t="s">
        <v>973</v>
      </c>
      <c r="B134" s="110" t="s">
        <v>974</v>
      </c>
      <c r="C134" s="110" t="s">
        <v>975</v>
      </c>
      <c r="D134" s="111" t="s">
        <v>934</v>
      </c>
      <c r="E134" s="148">
        <v>0</v>
      </c>
      <c r="F134" s="148">
        <v>0</v>
      </c>
      <c r="G134" s="148">
        <v>0</v>
      </c>
      <c r="H134" s="148">
        <v>0</v>
      </c>
      <c r="I134" s="148">
        <v>0</v>
      </c>
      <c r="J134" s="149">
        <v>6859</v>
      </c>
      <c r="K134" s="148">
        <v>0</v>
      </c>
      <c r="L134" s="149">
        <v>6859</v>
      </c>
      <c r="M134" s="149">
        <v>13056</v>
      </c>
      <c r="N134" s="148">
        <v>0</v>
      </c>
      <c r="O134" s="149">
        <v>13056</v>
      </c>
      <c r="P134" s="149">
        <v>19915</v>
      </c>
      <c r="Q134" s="148" t="s">
        <v>1000</v>
      </c>
      <c r="R134" s="150">
        <v>56</v>
      </c>
      <c r="S134" s="109" t="s">
        <v>973</v>
      </c>
      <c r="T134" s="110" t="s">
        <v>974</v>
      </c>
      <c r="U134" s="110" t="s">
        <v>975</v>
      </c>
      <c r="V134" s="111" t="s">
        <v>934</v>
      </c>
      <c r="W134" s="114">
        <f t="shared" si="10"/>
        <v>0</v>
      </c>
      <c r="X134" s="110">
        <f t="shared" si="10"/>
        <v>0</v>
      </c>
      <c r="Y134" s="115">
        <f t="shared" si="11"/>
        <v>9957.5</v>
      </c>
      <c r="Z134" s="116">
        <f t="shared" si="12"/>
        <v>0</v>
      </c>
      <c r="AA134" s="151">
        <f t="shared" si="13"/>
        <v>9957.5</v>
      </c>
      <c r="AB134" s="117">
        <f t="shared" si="14"/>
        <v>9957.5</v>
      </c>
      <c r="AC134" s="76">
        <v>1</v>
      </c>
      <c r="AD134" s="77">
        <v>1</v>
      </c>
      <c r="AE134" s="77">
        <f>Y134/Y128</f>
        <v>1.0152944175375989</v>
      </c>
      <c r="AF134" s="78">
        <v>1</v>
      </c>
      <c r="AG134" s="175">
        <v>1</v>
      </c>
      <c r="AH134" s="118">
        <v>1</v>
      </c>
      <c r="AI134" s="118">
        <f>Y134/Y131</f>
        <v>1.0152944175375989</v>
      </c>
      <c r="AJ134" s="184">
        <v>1</v>
      </c>
      <c r="AK134" s="82" t="s">
        <v>1005</v>
      </c>
      <c r="AL134" s="3"/>
      <c r="AM134" s="3"/>
    </row>
    <row r="135" spans="1:39" x14ac:dyDescent="0.25">
      <c r="A135" s="152" t="s">
        <v>945</v>
      </c>
      <c r="B135" s="153" t="s">
        <v>947</v>
      </c>
      <c r="C135" s="153" t="s">
        <v>946</v>
      </c>
      <c r="D135" s="154">
        <v>2011</v>
      </c>
      <c r="E135" s="155">
        <v>0</v>
      </c>
      <c r="F135" s="155">
        <v>0</v>
      </c>
      <c r="G135" s="155">
        <v>0</v>
      </c>
      <c r="H135" s="155">
        <v>0</v>
      </c>
      <c r="I135" s="155">
        <v>0</v>
      </c>
      <c r="J135" s="156">
        <v>4331</v>
      </c>
      <c r="K135" s="155">
        <v>0</v>
      </c>
      <c r="L135" s="156">
        <v>4331</v>
      </c>
      <c r="M135" s="156">
        <v>8044</v>
      </c>
      <c r="N135" s="155">
        <v>0</v>
      </c>
      <c r="O135" s="156">
        <v>8044</v>
      </c>
      <c r="P135" s="156">
        <v>12375</v>
      </c>
      <c r="Q135" s="155" t="s">
        <v>1000</v>
      </c>
      <c r="R135" s="157">
        <v>66</v>
      </c>
      <c r="S135" s="152" t="s">
        <v>945</v>
      </c>
      <c r="T135" s="153" t="s">
        <v>947</v>
      </c>
      <c r="U135" s="153" t="s">
        <v>946</v>
      </c>
      <c r="V135" s="154">
        <v>2011</v>
      </c>
      <c r="W135" s="158">
        <f t="shared" si="10"/>
        <v>0</v>
      </c>
      <c r="X135" s="153">
        <f t="shared" si="10"/>
        <v>0</v>
      </c>
      <c r="Y135" s="159">
        <f t="shared" si="11"/>
        <v>6187.5</v>
      </c>
      <c r="Z135" s="160">
        <f t="shared" si="12"/>
        <v>0</v>
      </c>
      <c r="AA135" s="130">
        <f t="shared" si="13"/>
        <v>6187.5</v>
      </c>
      <c r="AB135" s="174">
        <f t="shared" si="14"/>
        <v>6187.5</v>
      </c>
      <c r="AC135" s="54"/>
      <c r="AD135" s="55"/>
      <c r="AE135" s="55"/>
      <c r="AF135" s="57"/>
      <c r="AG135" s="171"/>
      <c r="AH135" s="55"/>
      <c r="AI135" s="55"/>
      <c r="AJ135" s="64"/>
      <c r="AK135" s="82"/>
      <c r="AL135" s="3"/>
      <c r="AM135" s="3"/>
    </row>
    <row r="136" spans="1:39" x14ac:dyDescent="0.25">
      <c r="A136" s="54" t="s">
        <v>945</v>
      </c>
      <c r="B136" s="55" t="s">
        <v>947</v>
      </c>
      <c r="C136" s="55" t="s">
        <v>946</v>
      </c>
      <c r="D136" s="131">
        <v>2012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3">
        <v>4331</v>
      </c>
      <c r="K136" s="132">
        <v>0</v>
      </c>
      <c r="L136" s="133">
        <v>4331</v>
      </c>
      <c r="M136" s="133">
        <v>8044</v>
      </c>
      <c r="N136" s="132">
        <v>0</v>
      </c>
      <c r="O136" s="133">
        <v>8044</v>
      </c>
      <c r="P136" s="133">
        <v>12375</v>
      </c>
      <c r="Q136" s="132" t="s">
        <v>1000</v>
      </c>
      <c r="R136" s="134">
        <v>68</v>
      </c>
      <c r="S136" s="54" t="s">
        <v>945</v>
      </c>
      <c r="T136" s="55" t="s">
        <v>947</v>
      </c>
      <c r="U136" s="55" t="s">
        <v>946</v>
      </c>
      <c r="V136" s="131">
        <v>2012</v>
      </c>
      <c r="W136" s="135">
        <f t="shared" si="10"/>
        <v>0</v>
      </c>
      <c r="X136" s="55">
        <f t="shared" si="10"/>
        <v>0</v>
      </c>
      <c r="Y136" s="136">
        <f t="shared" si="11"/>
        <v>6187.5</v>
      </c>
      <c r="Z136" s="57">
        <f t="shared" si="12"/>
        <v>0</v>
      </c>
      <c r="AA136" s="137">
        <f t="shared" si="13"/>
        <v>6187.5</v>
      </c>
      <c r="AB136" s="64">
        <f t="shared" si="14"/>
        <v>6187.5</v>
      </c>
      <c r="AC136" s="54"/>
      <c r="AD136" s="55"/>
      <c r="AE136" s="55"/>
      <c r="AF136" s="57"/>
      <c r="AG136" s="171"/>
      <c r="AH136" s="55"/>
      <c r="AI136" s="55"/>
      <c r="AJ136" s="64"/>
      <c r="AK136" s="82"/>
      <c r="AL136" s="3"/>
      <c r="AM136" s="3"/>
    </row>
    <row r="137" spans="1:39" x14ac:dyDescent="0.25">
      <c r="A137" s="54" t="s">
        <v>945</v>
      </c>
      <c r="B137" s="55" t="s">
        <v>947</v>
      </c>
      <c r="C137" s="55" t="s">
        <v>946</v>
      </c>
      <c r="D137" s="131">
        <v>2013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3">
        <v>4331</v>
      </c>
      <c r="K137" s="132">
        <v>0</v>
      </c>
      <c r="L137" s="133">
        <v>4331</v>
      </c>
      <c r="M137" s="133">
        <v>8044</v>
      </c>
      <c r="N137" s="132">
        <v>0</v>
      </c>
      <c r="O137" s="133">
        <v>8044</v>
      </c>
      <c r="P137" s="133">
        <v>12375</v>
      </c>
      <c r="Q137" s="132" t="s">
        <v>1000</v>
      </c>
      <c r="R137" s="134">
        <v>63</v>
      </c>
      <c r="S137" s="54" t="s">
        <v>945</v>
      </c>
      <c r="T137" s="55" t="s">
        <v>947</v>
      </c>
      <c r="U137" s="55" t="s">
        <v>946</v>
      </c>
      <c r="V137" s="131">
        <v>2013</v>
      </c>
      <c r="W137" s="135">
        <f t="shared" si="10"/>
        <v>0</v>
      </c>
      <c r="X137" s="55">
        <f t="shared" si="10"/>
        <v>0</v>
      </c>
      <c r="Y137" s="136">
        <f t="shared" si="11"/>
        <v>6187.5</v>
      </c>
      <c r="Z137" s="57">
        <f t="shared" si="12"/>
        <v>0</v>
      </c>
      <c r="AA137" s="137">
        <f t="shared" si="13"/>
        <v>6187.5</v>
      </c>
      <c r="AB137" s="64">
        <f t="shared" si="14"/>
        <v>6187.5</v>
      </c>
      <c r="AC137" s="54"/>
      <c r="AD137" s="55"/>
      <c r="AE137" s="55"/>
      <c r="AF137" s="57"/>
      <c r="AG137" s="171"/>
      <c r="AH137" s="55"/>
      <c r="AI137" s="55"/>
      <c r="AJ137" s="64"/>
      <c r="AK137" s="82"/>
      <c r="AL137" s="3"/>
      <c r="AM137" s="3"/>
    </row>
    <row r="138" spans="1:39" x14ac:dyDescent="0.25">
      <c r="A138" s="54" t="s">
        <v>945</v>
      </c>
      <c r="B138" s="55" t="s">
        <v>947</v>
      </c>
      <c r="C138" s="55" t="s">
        <v>946</v>
      </c>
      <c r="D138" s="131">
        <v>2014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3">
        <v>4331</v>
      </c>
      <c r="K138" s="132">
        <v>0</v>
      </c>
      <c r="L138" s="133">
        <v>4331</v>
      </c>
      <c r="M138" s="133">
        <v>8044</v>
      </c>
      <c r="N138" s="132">
        <v>0</v>
      </c>
      <c r="O138" s="133">
        <v>8044</v>
      </c>
      <c r="P138" s="133">
        <v>12375</v>
      </c>
      <c r="Q138" s="132" t="s">
        <v>1000</v>
      </c>
      <c r="R138" s="134">
        <v>63</v>
      </c>
      <c r="S138" s="54" t="s">
        <v>945</v>
      </c>
      <c r="T138" s="55" t="s">
        <v>947</v>
      </c>
      <c r="U138" s="55" t="s">
        <v>946</v>
      </c>
      <c r="V138" s="131">
        <v>2014</v>
      </c>
      <c r="W138" s="135">
        <f t="shared" ref="W138:X176" si="17">H138/2</f>
        <v>0</v>
      </c>
      <c r="X138" s="55">
        <f t="shared" si="17"/>
        <v>0</v>
      </c>
      <c r="Y138" s="136">
        <f t="shared" ref="Y138:Y176" si="18">(J138+M138)/2</f>
        <v>6187.5</v>
      </c>
      <c r="Z138" s="57">
        <f t="shared" ref="Z138:Z176" si="19">N138</f>
        <v>0</v>
      </c>
      <c r="AA138" s="137">
        <f t="shared" ref="AA138:AA176" si="20">(SUM(H138:K138)+SUM(M138:N138))/2</f>
        <v>6187.5</v>
      </c>
      <c r="AB138" s="64">
        <f t="shared" ref="AB138:AB176" si="21">P138/2</f>
        <v>6187.5</v>
      </c>
      <c r="AC138" s="54"/>
      <c r="AD138" s="55"/>
      <c r="AE138" s="55"/>
      <c r="AF138" s="57"/>
      <c r="AG138" s="171"/>
      <c r="AH138" s="55"/>
      <c r="AI138" s="55"/>
      <c r="AJ138" s="64"/>
      <c r="AK138" s="82"/>
      <c r="AL138" s="3"/>
      <c r="AM138" s="3"/>
    </row>
    <row r="139" spans="1:39" x14ac:dyDescent="0.25">
      <c r="A139" s="54" t="s">
        <v>945</v>
      </c>
      <c r="B139" s="55" t="s">
        <v>947</v>
      </c>
      <c r="C139" s="55" t="s">
        <v>946</v>
      </c>
      <c r="D139" s="131" t="s">
        <v>1001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3">
        <v>4362</v>
      </c>
      <c r="K139" s="132">
        <v>0</v>
      </c>
      <c r="L139" s="133">
        <v>4362</v>
      </c>
      <c r="M139" s="133">
        <v>8103</v>
      </c>
      <c r="N139" s="132">
        <v>0</v>
      </c>
      <c r="O139" s="133">
        <v>8103</v>
      </c>
      <c r="P139" s="133">
        <v>12465</v>
      </c>
      <c r="Q139" s="132" t="s">
        <v>1000</v>
      </c>
      <c r="R139" s="134">
        <v>64</v>
      </c>
      <c r="S139" s="54" t="s">
        <v>945</v>
      </c>
      <c r="T139" s="55" t="s">
        <v>947</v>
      </c>
      <c r="U139" s="55" t="s">
        <v>946</v>
      </c>
      <c r="V139" s="131" t="s">
        <v>1001</v>
      </c>
      <c r="W139" s="135">
        <f t="shared" si="17"/>
        <v>0</v>
      </c>
      <c r="X139" s="55">
        <f t="shared" si="17"/>
        <v>0</v>
      </c>
      <c r="Y139" s="136">
        <f t="shared" si="18"/>
        <v>6232.5</v>
      </c>
      <c r="Z139" s="57">
        <f t="shared" si="19"/>
        <v>0</v>
      </c>
      <c r="AA139" s="137">
        <f t="shared" si="20"/>
        <v>6232.5</v>
      </c>
      <c r="AB139" s="64">
        <f t="shared" si="21"/>
        <v>6232.5</v>
      </c>
      <c r="AC139" s="54"/>
      <c r="AD139" s="55"/>
      <c r="AE139" s="55"/>
      <c r="AF139" s="57"/>
      <c r="AG139" s="171"/>
      <c r="AH139" s="55"/>
      <c r="AI139" s="55"/>
      <c r="AJ139" s="64"/>
      <c r="AK139" s="82"/>
      <c r="AL139" s="3"/>
      <c r="AM139" s="3"/>
    </row>
    <row r="140" spans="1:39" ht="15.75" thickBot="1" x14ac:dyDescent="0.3">
      <c r="A140" s="138" t="s">
        <v>945</v>
      </c>
      <c r="B140" s="139" t="s">
        <v>947</v>
      </c>
      <c r="C140" s="139" t="s">
        <v>946</v>
      </c>
      <c r="D140" s="140" t="s">
        <v>1002</v>
      </c>
      <c r="E140" s="141">
        <v>0</v>
      </c>
      <c r="F140" s="141">
        <v>0</v>
      </c>
      <c r="G140" s="141">
        <v>0</v>
      </c>
      <c r="H140" s="141">
        <v>0</v>
      </c>
      <c r="I140" s="141">
        <v>0</v>
      </c>
      <c r="J140" s="142">
        <v>4393</v>
      </c>
      <c r="K140" s="141">
        <v>0</v>
      </c>
      <c r="L140" s="142">
        <v>4393</v>
      </c>
      <c r="M140" s="142">
        <v>8164</v>
      </c>
      <c r="N140" s="141">
        <v>0</v>
      </c>
      <c r="O140" s="142">
        <v>8164</v>
      </c>
      <c r="P140" s="142">
        <v>12557</v>
      </c>
      <c r="Q140" s="141" t="s">
        <v>1000</v>
      </c>
      <c r="R140" s="143">
        <v>64</v>
      </c>
      <c r="S140" s="138" t="s">
        <v>945</v>
      </c>
      <c r="T140" s="139" t="s">
        <v>947</v>
      </c>
      <c r="U140" s="139" t="s">
        <v>946</v>
      </c>
      <c r="V140" s="140" t="s">
        <v>1002</v>
      </c>
      <c r="W140" s="144">
        <f t="shared" si="17"/>
        <v>0</v>
      </c>
      <c r="X140" s="139">
        <f t="shared" si="17"/>
        <v>0</v>
      </c>
      <c r="Y140" s="145">
        <f t="shared" si="18"/>
        <v>6278.5</v>
      </c>
      <c r="Z140" s="146">
        <f t="shared" si="19"/>
        <v>0</v>
      </c>
      <c r="AA140" s="147">
        <f t="shared" si="20"/>
        <v>6278.5</v>
      </c>
      <c r="AB140" s="173">
        <f t="shared" si="21"/>
        <v>6278.5</v>
      </c>
      <c r="AC140" s="54"/>
      <c r="AD140" s="55"/>
      <c r="AE140" s="55"/>
      <c r="AF140" s="57"/>
      <c r="AG140" s="171"/>
      <c r="AH140" s="55"/>
      <c r="AI140" s="55"/>
      <c r="AJ140" s="64"/>
      <c r="AK140" s="82"/>
      <c r="AL140" s="3"/>
      <c r="AM140" s="3"/>
    </row>
    <row r="141" spans="1:39" ht="15.75" thickBot="1" x14ac:dyDescent="0.3">
      <c r="A141" s="109" t="s">
        <v>945</v>
      </c>
      <c r="B141" s="110" t="s">
        <v>947</v>
      </c>
      <c r="C141" s="110" t="s">
        <v>946</v>
      </c>
      <c r="D141" s="111" t="s">
        <v>934</v>
      </c>
      <c r="E141" s="148">
        <v>0</v>
      </c>
      <c r="F141" s="148">
        <v>0</v>
      </c>
      <c r="G141" s="148">
        <v>0</v>
      </c>
      <c r="H141" s="148">
        <v>0</v>
      </c>
      <c r="I141" s="148">
        <v>0</v>
      </c>
      <c r="J141" s="149">
        <v>4424</v>
      </c>
      <c r="K141" s="148">
        <v>0</v>
      </c>
      <c r="L141" s="149">
        <v>4424</v>
      </c>
      <c r="M141" s="149">
        <v>8224</v>
      </c>
      <c r="N141" s="148">
        <v>0</v>
      </c>
      <c r="O141" s="149">
        <v>8224</v>
      </c>
      <c r="P141" s="149">
        <v>12648</v>
      </c>
      <c r="Q141" s="148" t="s">
        <v>1000</v>
      </c>
      <c r="R141" s="150">
        <v>65</v>
      </c>
      <c r="S141" s="109" t="s">
        <v>945</v>
      </c>
      <c r="T141" s="110" t="s">
        <v>947</v>
      </c>
      <c r="U141" s="110" t="s">
        <v>946</v>
      </c>
      <c r="V141" s="111" t="s">
        <v>934</v>
      </c>
      <c r="W141" s="114">
        <f t="shared" si="17"/>
        <v>0</v>
      </c>
      <c r="X141" s="110">
        <f t="shared" si="17"/>
        <v>0</v>
      </c>
      <c r="Y141" s="115">
        <f t="shared" si="18"/>
        <v>6324</v>
      </c>
      <c r="Z141" s="116">
        <f t="shared" si="19"/>
        <v>0</v>
      </c>
      <c r="AA141" s="151">
        <f t="shared" si="20"/>
        <v>6324</v>
      </c>
      <c r="AB141" s="117">
        <f t="shared" si="21"/>
        <v>6324</v>
      </c>
      <c r="AC141" s="76">
        <v>1</v>
      </c>
      <c r="AD141" s="77">
        <v>1</v>
      </c>
      <c r="AE141" s="77">
        <f>Y141/Y135</f>
        <v>1.0220606060606061</v>
      </c>
      <c r="AF141" s="78">
        <v>1</v>
      </c>
      <c r="AG141" s="175">
        <v>1</v>
      </c>
      <c r="AH141" s="118">
        <v>1</v>
      </c>
      <c r="AI141" s="55">
        <f>Y141/Y138</f>
        <v>1.0220606060606061</v>
      </c>
      <c r="AJ141" s="184">
        <v>1</v>
      </c>
      <c r="AK141" s="82" t="s">
        <v>1005</v>
      </c>
      <c r="AL141" s="3"/>
      <c r="AM141" s="3"/>
    </row>
    <row r="142" spans="1:39" x14ac:dyDescent="0.25">
      <c r="A142" s="152" t="s">
        <v>976</v>
      </c>
      <c r="B142" s="153" t="s">
        <v>224</v>
      </c>
      <c r="C142" s="153" t="s">
        <v>977</v>
      </c>
      <c r="D142" s="154">
        <v>2011</v>
      </c>
      <c r="E142" s="155">
        <v>0</v>
      </c>
      <c r="F142" s="155">
        <v>0</v>
      </c>
      <c r="G142" s="155">
        <v>0</v>
      </c>
      <c r="H142" s="155">
        <v>0</v>
      </c>
      <c r="I142" s="155">
        <v>0</v>
      </c>
      <c r="J142" s="156">
        <v>12136</v>
      </c>
      <c r="K142" s="155">
        <v>0</v>
      </c>
      <c r="L142" s="156">
        <v>12136</v>
      </c>
      <c r="M142" s="156">
        <v>18203</v>
      </c>
      <c r="N142" s="155">
        <v>0</v>
      </c>
      <c r="O142" s="156">
        <v>18203</v>
      </c>
      <c r="P142" s="156">
        <v>30339</v>
      </c>
      <c r="Q142" s="155" t="s">
        <v>1000</v>
      </c>
      <c r="R142" s="157">
        <v>127</v>
      </c>
      <c r="S142" s="152" t="s">
        <v>976</v>
      </c>
      <c r="T142" s="153" t="s">
        <v>224</v>
      </c>
      <c r="U142" s="153" t="s">
        <v>977</v>
      </c>
      <c r="V142" s="154">
        <v>2011</v>
      </c>
      <c r="W142" s="158">
        <f t="shared" si="17"/>
        <v>0</v>
      </c>
      <c r="X142" s="153">
        <f t="shared" si="17"/>
        <v>0</v>
      </c>
      <c r="Y142" s="159">
        <f t="shared" si="18"/>
        <v>15169.5</v>
      </c>
      <c r="Z142" s="160">
        <f t="shared" si="19"/>
        <v>0</v>
      </c>
      <c r="AA142" s="130">
        <f t="shared" si="20"/>
        <v>15169.5</v>
      </c>
      <c r="AB142" s="174">
        <f t="shared" si="21"/>
        <v>15169.5</v>
      </c>
      <c r="AC142" s="54"/>
      <c r="AD142" s="55"/>
      <c r="AE142" s="55"/>
      <c r="AF142" s="57"/>
      <c r="AG142" s="171"/>
      <c r="AH142" s="55"/>
      <c r="AI142" s="55"/>
      <c r="AJ142" s="64"/>
      <c r="AK142" s="82"/>
      <c r="AL142" s="3"/>
      <c r="AM142" s="3"/>
    </row>
    <row r="143" spans="1:39" x14ac:dyDescent="0.25">
      <c r="A143" s="54" t="s">
        <v>976</v>
      </c>
      <c r="B143" s="55" t="s">
        <v>224</v>
      </c>
      <c r="C143" s="55" t="s">
        <v>977</v>
      </c>
      <c r="D143" s="131">
        <v>2012</v>
      </c>
      <c r="E143" s="132">
        <v>0</v>
      </c>
      <c r="F143" s="132">
        <v>0</v>
      </c>
      <c r="G143" s="132">
        <v>0</v>
      </c>
      <c r="H143" s="132">
        <v>0</v>
      </c>
      <c r="I143" s="132">
        <v>0</v>
      </c>
      <c r="J143" s="133">
        <v>12136</v>
      </c>
      <c r="K143" s="132">
        <v>0</v>
      </c>
      <c r="L143" s="133">
        <v>12136</v>
      </c>
      <c r="M143" s="133">
        <v>18203</v>
      </c>
      <c r="N143" s="132">
        <v>0</v>
      </c>
      <c r="O143" s="133">
        <v>18203</v>
      </c>
      <c r="P143" s="133">
        <v>30339</v>
      </c>
      <c r="Q143" s="132" t="s">
        <v>1000</v>
      </c>
      <c r="R143" s="134">
        <v>127</v>
      </c>
      <c r="S143" s="54" t="s">
        <v>976</v>
      </c>
      <c r="T143" s="55" t="s">
        <v>224</v>
      </c>
      <c r="U143" s="55" t="s">
        <v>977</v>
      </c>
      <c r="V143" s="131">
        <v>2012</v>
      </c>
      <c r="W143" s="135">
        <f t="shared" si="17"/>
        <v>0</v>
      </c>
      <c r="X143" s="55">
        <f t="shared" si="17"/>
        <v>0</v>
      </c>
      <c r="Y143" s="136">
        <f t="shared" si="18"/>
        <v>15169.5</v>
      </c>
      <c r="Z143" s="57">
        <f t="shared" si="19"/>
        <v>0</v>
      </c>
      <c r="AA143" s="137">
        <f t="shared" si="20"/>
        <v>15169.5</v>
      </c>
      <c r="AB143" s="64">
        <f t="shared" si="21"/>
        <v>15169.5</v>
      </c>
      <c r="AC143" s="54"/>
      <c r="AD143" s="55"/>
      <c r="AE143" s="55"/>
      <c r="AF143" s="57"/>
      <c r="AG143" s="171"/>
      <c r="AH143" s="55"/>
      <c r="AI143" s="55"/>
      <c r="AJ143" s="64"/>
      <c r="AK143" s="82"/>
      <c r="AL143" s="3"/>
      <c r="AM143" s="3"/>
    </row>
    <row r="144" spans="1:39" x14ac:dyDescent="0.25">
      <c r="A144" s="54" t="s">
        <v>976</v>
      </c>
      <c r="B144" s="55" t="s">
        <v>224</v>
      </c>
      <c r="C144" s="55" t="s">
        <v>977</v>
      </c>
      <c r="D144" s="131">
        <v>2013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3">
        <v>12136</v>
      </c>
      <c r="K144" s="132">
        <v>0</v>
      </c>
      <c r="L144" s="133">
        <v>12136</v>
      </c>
      <c r="M144" s="133">
        <v>18203</v>
      </c>
      <c r="N144" s="132">
        <v>0</v>
      </c>
      <c r="O144" s="133">
        <v>18203</v>
      </c>
      <c r="P144" s="133">
        <v>30339</v>
      </c>
      <c r="Q144" s="132" t="s">
        <v>1000</v>
      </c>
      <c r="R144" s="134">
        <v>122</v>
      </c>
      <c r="S144" s="54" t="s">
        <v>976</v>
      </c>
      <c r="T144" s="55" t="s">
        <v>224</v>
      </c>
      <c r="U144" s="55" t="s">
        <v>977</v>
      </c>
      <c r="V144" s="131">
        <v>2013</v>
      </c>
      <c r="W144" s="135">
        <f t="shared" si="17"/>
        <v>0</v>
      </c>
      <c r="X144" s="55">
        <f t="shared" si="17"/>
        <v>0</v>
      </c>
      <c r="Y144" s="136">
        <f t="shared" si="18"/>
        <v>15169.5</v>
      </c>
      <c r="Z144" s="57">
        <f t="shared" si="19"/>
        <v>0</v>
      </c>
      <c r="AA144" s="137">
        <f t="shared" si="20"/>
        <v>15169.5</v>
      </c>
      <c r="AB144" s="64">
        <f t="shared" si="21"/>
        <v>15169.5</v>
      </c>
      <c r="AC144" s="54"/>
      <c r="AD144" s="55"/>
      <c r="AE144" s="55"/>
      <c r="AF144" s="57"/>
      <c r="AG144" s="171"/>
      <c r="AH144" s="55"/>
      <c r="AI144" s="55"/>
      <c r="AJ144" s="64"/>
      <c r="AK144" s="82"/>
      <c r="AL144" s="3"/>
      <c r="AM144" s="3"/>
    </row>
    <row r="145" spans="1:39" x14ac:dyDescent="0.25">
      <c r="A145" s="54" t="s">
        <v>976</v>
      </c>
      <c r="B145" s="55" t="s">
        <v>224</v>
      </c>
      <c r="C145" s="55" t="s">
        <v>977</v>
      </c>
      <c r="D145" s="131">
        <v>2014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3">
        <v>12136</v>
      </c>
      <c r="K145" s="132">
        <v>0</v>
      </c>
      <c r="L145" s="133">
        <v>12136</v>
      </c>
      <c r="M145" s="133">
        <v>18203</v>
      </c>
      <c r="N145" s="132">
        <v>0</v>
      </c>
      <c r="O145" s="133">
        <v>18203</v>
      </c>
      <c r="P145" s="133">
        <v>30339</v>
      </c>
      <c r="Q145" s="132" t="s">
        <v>1000</v>
      </c>
      <c r="R145" s="134">
        <v>121</v>
      </c>
      <c r="S145" s="54" t="s">
        <v>976</v>
      </c>
      <c r="T145" s="55" t="s">
        <v>224</v>
      </c>
      <c r="U145" s="55" t="s">
        <v>977</v>
      </c>
      <c r="V145" s="131">
        <v>2014</v>
      </c>
      <c r="W145" s="135">
        <f t="shared" si="17"/>
        <v>0</v>
      </c>
      <c r="X145" s="55">
        <f t="shared" si="17"/>
        <v>0</v>
      </c>
      <c r="Y145" s="136">
        <f t="shared" si="18"/>
        <v>15169.5</v>
      </c>
      <c r="Z145" s="57">
        <f t="shared" si="19"/>
        <v>0</v>
      </c>
      <c r="AA145" s="137">
        <f t="shared" si="20"/>
        <v>15169.5</v>
      </c>
      <c r="AB145" s="64">
        <f t="shared" si="21"/>
        <v>15169.5</v>
      </c>
      <c r="AC145" s="54"/>
      <c r="AD145" s="55"/>
      <c r="AE145" s="55"/>
      <c r="AF145" s="57"/>
      <c r="AG145" s="171"/>
      <c r="AH145" s="55"/>
      <c r="AI145" s="55"/>
      <c r="AJ145" s="64"/>
      <c r="AK145" s="82"/>
      <c r="AL145" s="3"/>
      <c r="AM145" s="3"/>
    </row>
    <row r="146" spans="1:39" x14ac:dyDescent="0.25">
      <c r="A146" s="54" t="s">
        <v>976</v>
      </c>
      <c r="B146" s="55" t="s">
        <v>224</v>
      </c>
      <c r="C146" s="55" t="s">
        <v>977</v>
      </c>
      <c r="D146" s="131" t="s">
        <v>1001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3">
        <v>12136</v>
      </c>
      <c r="K146" s="132">
        <v>0</v>
      </c>
      <c r="L146" s="133">
        <v>12136</v>
      </c>
      <c r="M146" s="133">
        <v>18203</v>
      </c>
      <c r="N146" s="132">
        <v>0</v>
      </c>
      <c r="O146" s="133">
        <v>18203</v>
      </c>
      <c r="P146" s="133">
        <v>30339</v>
      </c>
      <c r="Q146" s="132" t="s">
        <v>1000</v>
      </c>
      <c r="R146" s="134">
        <v>121</v>
      </c>
      <c r="S146" s="54" t="s">
        <v>976</v>
      </c>
      <c r="T146" s="55" t="s">
        <v>224</v>
      </c>
      <c r="U146" s="55" t="s">
        <v>977</v>
      </c>
      <c r="V146" s="131" t="s">
        <v>1001</v>
      </c>
      <c r="W146" s="135">
        <f t="shared" si="17"/>
        <v>0</v>
      </c>
      <c r="X146" s="55">
        <f t="shared" si="17"/>
        <v>0</v>
      </c>
      <c r="Y146" s="136">
        <f t="shared" si="18"/>
        <v>15169.5</v>
      </c>
      <c r="Z146" s="57">
        <f t="shared" si="19"/>
        <v>0</v>
      </c>
      <c r="AA146" s="137">
        <f t="shared" si="20"/>
        <v>15169.5</v>
      </c>
      <c r="AB146" s="64">
        <f t="shared" si="21"/>
        <v>15169.5</v>
      </c>
      <c r="AC146" s="54"/>
      <c r="AD146" s="55"/>
      <c r="AE146" s="55"/>
      <c r="AF146" s="57"/>
      <c r="AG146" s="171"/>
      <c r="AH146" s="55"/>
      <c r="AI146" s="55"/>
      <c r="AJ146" s="64"/>
      <c r="AK146" s="82"/>
      <c r="AL146" s="3"/>
      <c r="AM146" s="3"/>
    </row>
    <row r="147" spans="1:39" ht="15.75" thickBot="1" x14ac:dyDescent="0.3">
      <c r="A147" s="138" t="s">
        <v>976</v>
      </c>
      <c r="B147" s="139" t="s">
        <v>224</v>
      </c>
      <c r="C147" s="139" t="s">
        <v>977</v>
      </c>
      <c r="D147" s="140" t="s">
        <v>1002</v>
      </c>
      <c r="E147" s="141">
        <v>0</v>
      </c>
      <c r="F147" s="141">
        <v>0</v>
      </c>
      <c r="G147" s="141">
        <v>0</v>
      </c>
      <c r="H147" s="141">
        <v>0</v>
      </c>
      <c r="I147" s="141">
        <v>0</v>
      </c>
      <c r="J147" s="142">
        <v>12136</v>
      </c>
      <c r="K147" s="141">
        <v>0</v>
      </c>
      <c r="L147" s="142">
        <v>12136</v>
      </c>
      <c r="M147" s="142">
        <v>18203</v>
      </c>
      <c r="N147" s="141">
        <v>0</v>
      </c>
      <c r="O147" s="142">
        <v>18203</v>
      </c>
      <c r="P147" s="142">
        <v>30339</v>
      </c>
      <c r="Q147" s="141" t="s">
        <v>1000</v>
      </c>
      <c r="R147" s="143">
        <v>121</v>
      </c>
      <c r="S147" s="138" t="s">
        <v>976</v>
      </c>
      <c r="T147" s="139" t="s">
        <v>224</v>
      </c>
      <c r="U147" s="139" t="s">
        <v>977</v>
      </c>
      <c r="V147" s="140" t="s">
        <v>1002</v>
      </c>
      <c r="W147" s="144">
        <f t="shared" si="17"/>
        <v>0</v>
      </c>
      <c r="X147" s="139">
        <f t="shared" si="17"/>
        <v>0</v>
      </c>
      <c r="Y147" s="145">
        <f t="shared" si="18"/>
        <v>15169.5</v>
      </c>
      <c r="Z147" s="146">
        <f t="shared" si="19"/>
        <v>0</v>
      </c>
      <c r="AA147" s="147">
        <f t="shared" si="20"/>
        <v>15169.5</v>
      </c>
      <c r="AB147" s="173">
        <f t="shared" si="21"/>
        <v>15169.5</v>
      </c>
      <c r="AC147" s="54"/>
      <c r="AD147" s="55"/>
      <c r="AE147" s="55"/>
      <c r="AF147" s="57"/>
      <c r="AG147" s="171"/>
      <c r="AH147" s="55"/>
      <c r="AI147" s="55"/>
      <c r="AJ147" s="64"/>
      <c r="AK147" s="82"/>
      <c r="AL147" s="3"/>
      <c r="AM147" s="3"/>
    </row>
    <row r="148" spans="1:39" ht="15.75" thickBot="1" x14ac:dyDescent="0.3">
      <c r="A148" s="109" t="s">
        <v>976</v>
      </c>
      <c r="B148" s="110" t="s">
        <v>224</v>
      </c>
      <c r="C148" s="110" t="s">
        <v>977</v>
      </c>
      <c r="D148" s="111" t="s">
        <v>934</v>
      </c>
      <c r="E148" s="148">
        <v>0</v>
      </c>
      <c r="F148" s="148">
        <v>0</v>
      </c>
      <c r="G148" s="148">
        <v>0</v>
      </c>
      <c r="H148" s="148">
        <v>0</v>
      </c>
      <c r="I148" s="148">
        <v>0</v>
      </c>
      <c r="J148" s="149">
        <v>12136</v>
      </c>
      <c r="K148" s="148">
        <v>0</v>
      </c>
      <c r="L148" s="149">
        <v>12136</v>
      </c>
      <c r="M148" s="149">
        <v>18203</v>
      </c>
      <c r="N148" s="148">
        <v>0</v>
      </c>
      <c r="O148" s="149">
        <v>18203</v>
      </c>
      <c r="P148" s="149">
        <v>30339</v>
      </c>
      <c r="Q148" s="148" t="s">
        <v>1000</v>
      </c>
      <c r="R148" s="150">
        <v>121</v>
      </c>
      <c r="S148" s="109" t="s">
        <v>976</v>
      </c>
      <c r="T148" s="110" t="s">
        <v>224</v>
      </c>
      <c r="U148" s="110" t="s">
        <v>977</v>
      </c>
      <c r="V148" s="111" t="s">
        <v>934</v>
      </c>
      <c r="W148" s="114">
        <f t="shared" si="17"/>
        <v>0</v>
      </c>
      <c r="X148" s="110">
        <f t="shared" si="17"/>
        <v>0</v>
      </c>
      <c r="Y148" s="115">
        <f t="shared" si="18"/>
        <v>15169.5</v>
      </c>
      <c r="Z148" s="116">
        <f t="shared" si="19"/>
        <v>0</v>
      </c>
      <c r="AA148" s="151">
        <f t="shared" si="20"/>
        <v>15169.5</v>
      </c>
      <c r="AB148" s="117">
        <f t="shared" si="21"/>
        <v>15169.5</v>
      </c>
      <c r="AC148" s="76">
        <v>1</v>
      </c>
      <c r="AD148" s="77">
        <v>1</v>
      </c>
      <c r="AE148" s="77">
        <f>Y148/Y142</f>
        <v>1</v>
      </c>
      <c r="AF148" s="78">
        <v>1</v>
      </c>
      <c r="AG148" s="175">
        <v>1</v>
      </c>
      <c r="AH148" s="118">
        <v>1</v>
      </c>
      <c r="AI148" s="118">
        <v>1</v>
      </c>
      <c r="AJ148" s="184">
        <v>1</v>
      </c>
      <c r="AK148" s="82"/>
      <c r="AL148" s="3"/>
      <c r="AM148" s="3"/>
    </row>
    <row r="149" spans="1:39" x14ac:dyDescent="0.25">
      <c r="A149" s="152" t="s">
        <v>978</v>
      </c>
      <c r="B149" s="153" t="s">
        <v>979</v>
      </c>
      <c r="C149" s="153" t="s">
        <v>979</v>
      </c>
      <c r="D149" s="154">
        <v>2011</v>
      </c>
      <c r="E149" s="155">
        <v>229</v>
      </c>
      <c r="F149" s="156">
        <v>2635</v>
      </c>
      <c r="G149" s="156">
        <v>2864</v>
      </c>
      <c r="H149" s="155">
        <v>92</v>
      </c>
      <c r="I149" s="156">
        <v>59859</v>
      </c>
      <c r="J149" s="156">
        <v>100886</v>
      </c>
      <c r="K149" s="155">
        <v>473</v>
      </c>
      <c r="L149" s="156">
        <v>161310</v>
      </c>
      <c r="M149" s="155">
        <v>0</v>
      </c>
      <c r="N149" s="155">
        <v>0</v>
      </c>
      <c r="O149" s="155">
        <v>0</v>
      </c>
      <c r="P149" s="156">
        <v>161310</v>
      </c>
      <c r="Q149" s="155">
        <v>0</v>
      </c>
      <c r="R149" s="157">
        <v>75</v>
      </c>
      <c r="S149" s="152" t="s">
        <v>978</v>
      </c>
      <c r="T149" s="153" t="s">
        <v>979</v>
      </c>
      <c r="U149" s="153" t="s">
        <v>979</v>
      </c>
      <c r="V149" s="154">
        <v>2011</v>
      </c>
      <c r="W149" s="158">
        <f t="shared" si="17"/>
        <v>46</v>
      </c>
      <c r="X149" s="153">
        <f t="shared" si="17"/>
        <v>29929.5</v>
      </c>
      <c r="Y149" s="159">
        <f t="shared" si="18"/>
        <v>50443</v>
      </c>
      <c r="Z149" s="160">
        <f t="shared" si="19"/>
        <v>0</v>
      </c>
      <c r="AA149" s="130">
        <f t="shared" si="20"/>
        <v>80655</v>
      </c>
      <c r="AB149" s="174">
        <f t="shared" si="21"/>
        <v>80655</v>
      </c>
      <c r="AC149" s="54"/>
      <c r="AD149" s="55"/>
      <c r="AE149" s="55"/>
      <c r="AF149" s="57"/>
      <c r="AG149" s="171"/>
      <c r="AH149" s="55"/>
      <c r="AI149" s="55"/>
      <c r="AJ149" s="64"/>
      <c r="AK149" s="82"/>
      <c r="AL149" s="3"/>
      <c r="AM149" s="3"/>
    </row>
    <row r="150" spans="1:39" x14ac:dyDescent="0.25">
      <c r="A150" s="54" t="s">
        <v>978</v>
      </c>
      <c r="B150" s="55" t="s">
        <v>979</v>
      </c>
      <c r="C150" s="55" t="s">
        <v>979</v>
      </c>
      <c r="D150" s="131">
        <v>2012</v>
      </c>
      <c r="E150" s="132">
        <v>394</v>
      </c>
      <c r="F150" s="133">
        <v>1900</v>
      </c>
      <c r="G150" s="133">
        <v>2294</v>
      </c>
      <c r="H150" s="132">
        <v>192</v>
      </c>
      <c r="I150" s="133">
        <v>61616</v>
      </c>
      <c r="J150" s="133">
        <v>98839</v>
      </c>
      <c r="K150" s="132">
        <v>358</v>
      </c>
      <c r="L150" s="133">
        <v>161005</v>
      </c>
      <c r="M150" s="132">
        <v>0</v>
      </c>
      <c r="N150" s="132">
        <v>0</v>
      </c>
      <c r="O150" s="132">
        <v>0</v>
      </c>
      <c r="P150" s="133">
        <v>161005</v>
      </c>
      <c r="Q150" s="132">
        <v>0</v>
      </c>
      <c r="R150" s="134">
        <v>121</v>
      </c>
      <c r="S150" s="54" t="s">
        <v>978</v>
      </c>
      <c r="T150" s="55" t="s">
        <v>979</v>
      </c>
      <c r="U150" s="55" t="s">
        <v>979</v>
      </c>
      <c r="V150" s="131">
        <v>2012</v>
      </c>
      <c r="W150" s="135">
        <f t="shared" si="17"/>
        <v>96</v>
      </c>
      <c r="X150" s="55">
        <f t="shared" si="17"/>
        <v>30808</v>
      </c>
      <c r="Y150" s="136">
        <f t="shared" si="18"/>
        <v>49419.5</v>
      </c>
      <c r="Z150" s="57">
        <f t="shared" si="19"/>
        <v>0</v>
      </c>
      <c r="AA150" s="137">
        <f t="shared" si="20"/>
        <v>80502.5</v>
      </c>
      <c r="AB150" s="64">
        <f t="shared" si="21"/>
        <v>80502.5</v>
      </c>
      <c r="AC150" s="54"/>
      <c r="AD150" s="55"/>
      <c r="AE150" s="55"/>
      <c r="AF150" s="57"/>
      <c r="AG150" s="171"/>
      <c r="AH150" s="55"/>
      <c r="AI150" s="55"/>
      <c r="AJ150" s="64"/>
      <c r="AK150" s="82"/>
      <c r="AL150" s="3"/>
      <c r="AM150" s="3"/>
    </row>
    <row r="151" spans="1:39" x14ac:dyDescent="0.25">
      <c r="A151" s="54" t="s">
        <v>978</v>
      </c>
      <c r="B151" s="55" t="s">
        <v>979</v>
      </c>
      <c r="C151" s="55" t="s">
        <v>979</v>
      </c>
      <c r="D151" s="131">
        <v>2013</v>
      </c>
      <c r="E151" s="132">
        <v>41</v>
      </c>
      <c r="F151" s="133">
        <v>2427</v>
      </c>
      <c r="G151" s="133">
        <v>2468</v>
      </c>
      <c r="H151" s="132">
        <v>54</v>
      </c>
      <c r="I151" s="133">
        <v>64461</v>
      </c>
      <c r="J151" s="133">
        <v>94988</v>
      </c>
      <c r="K151" s="132">
        <v>435</v>
      </c>
      <c r="L151" s="133">
        <v>159938</v>
      </c>
      <c r="M151" s="132">
        <v>0</v>
      </c>
      <c r="N151" s="132">
        <v>0</v>
      </c>
      <c r="O151" s="132">
        <v>0</v>
      </c>
      <c r="P151" s="133">
        <v>159938</v>
      </c>
      <c r="Q151" s="132">
        <v>0</v>
      </c>
      <c r="R151" s="134">
        <v>120</v>
      </c>
      <c r="S151" s="54" t="s">
        <v>978</v>
      </c>
      <c r="T151" s="55" t="s">
        <v>979</v>
      </c>
      <c r="U151" s="55" t="s">
        <v>979</v>
      </c>
      <c r="V151" s="131">
        <v>2013</v>
      </c>
      <c r="W151" s="135">
        <f t="shared" si="17"/>
        <v>27</v>
      </c>
      <c r="X151" s="55">
        <f t="shared" si="17"/>
        <v>32230.5</v>
      </c>
      <c r="Y151" s="136">
        <f t="shared" si="18"/>
        <v>47494</v>
      </c>
      <c r="Z151" s="57">
        <f t="shared" si="19"/>
        <v>0</v>
      </c>
      <c r="AA151" s="137">
        <f t="shared" si="20"/>
        <v>79969</v>
      </c>
      <c r="AB151" s="64">
        <f t="shared" si="21"/>
        <v>79969</v>
      </c>
      <c r="AC151" s="54"/>
      <c r="AD151" s="55"/>
      <c r="AE151" s="55"/>
      <c r="AF151" s="57"/>
      <c r="AG151" s="171"/>
      <c r="AH151" s="55"/>
      <c r="AI151" s="55"/>
      <c r="AJ151" s="64"/>
      <c r="AK151" s="82"/>
      <c r="AL151" s="3"/>
      <c r="AM151" s="3"/>
    </row>
    <row r="152" spans="1:39" x14ac:dyDescent="0.25">
      <c r="A152" s="54" t="s">
        <v>978</v>
      </c>
      <c r="B152" s="55" t="s">
        <v>979</v>
      </c>
      <c r="C152" s="55" t="s">
        <v>979</v>
      </c>
      <c r="D152" s="131">
        <v>2014</v>
      </c>
      <c r="E152" s="132">
        <v>46</v>
      </c>
      <c r="F152" s="133">
        <v>3454</v>
      </c>
      <c r="G152" s="133">
        <v>3500</v>
      </c>
      <c r="H152" s="132">
        <v>55</v>
      </c>
      <c r="I152" s="133">
        <v>66624</v>
      </c>
      <c r="J152" s="133">
        <v>98473</v>
      </c>
      <c r="K152" s="132">
        <v>503</v>
      </c>
      <c r="L152" s="133">
        <v>165655</v>
      </c>
      <c r="M152" s="132">
        <v>15</v>
      </c>
      <c r="N152" s="132">
        <v>0</v>
      </c>
      <c r="O152" s="132">
        <v>15</v>
      </c>
      <c r="P152" s="133">
        <v>165670</v>
      </c>
      <c r="Q152" s="132">
        <v>0</v>
      </c>
      <c r="R152" s="134">
        <v>112</v>
      </c>
      <c r="S152" s="54" t="s">
        <v>978</v>
      </c>
      <c r="T152" s="55" t="s">
        <v>979</v>
      </c>
      <c r="U152" s="55" t="s">
        <v>979</v>
      </c>
      <c r="V152" s="131">
        <v>2014</v>
      </c>
      <c r="W152" s="135">
        <f t="shared" si="17"/>
        <v>27.5</v>
      </c>
      <c r="X152" s="55">
        <f t="shared" si="17"/>
        <v>33312</v>
      </c>
      <c r="Y152" s="136">
        <f t="shared" si="18"/>
        <v>49244</v>
      </c>
      <c r="Z152" s="57">
        <f t="shared" si="19"/>
        <v>0</v>
      </c>
      <c r="AA152" s="137">
        <f t="shared" si="20"/>
        <v>82835</v>
      </c>
      <c r="AB152" s="64">
        <f t="shared" si="21"/>
        <v>82835</v>
      </c>
      <c r="AC152" s="54"/>
      <c r="AD152" s="55"/>
      <c r="AE152" s="55"/>
      <c r="AF152" s="57"/>
      <c r="AG152" s="171"/>
      <c r="AH152" s="55"/>
      <c r="AI152" s="55"/>
      <c r="AJ152" s="64"/>
      <c r="AK152" s="82"/>
      <c r="AL152" s="3"/>
      <c r="AM152" s="3"/>
    </row>
    <row r="153" spans="1:39" x14ac:dyDescent="0.25">
      <c r="A153" s="54" t="s">
        <v>978</v>
      </c>
      <c r="B153" s="55" t="s">
        <v>979</v>
      </c>
      <c r="C153" s="55" t="s">
        <v>979</v>
      </c>
      <c r="D153" s="131" t="s">
        <v>1001</v>
      </c>
      <c r="E153" s="132">
        <v>50</v>
      </c>
      <c r="F153" s="133">
        <v>2339</v>
      </c>
      <c r="G153" s="133">
        <v>2389</v>
      </c>
      <c r="H153" s="132">
        <v>71</v>
      </c>
      <c r="I153" s="133">
        <v>69387</v>
      </c>
      <c r="J153" s="133">
        <v>100478</v>
      </c>
      <c r="K153" s="132">
        <v>638</v>
      </c>
      <c r="L153" s="133">
        <v>170574</v>
      </c>
      <c r="M153" s="132">
        <v>0</v>
      </c>
      <c r="N153" s="132">
        <v>0</v>
      </c>
      <c r="O153" s="132">
        <v>0</v>
      </c>
      <c r="P153" s="133">
        <v>170574</v>
      </c>
      <c r="Q153" s="132">
        <v>0</v>
      </c>
      <c r="R153" s="134">
        <v>112</v>
      </c>
      <c r="S153" s="54" t="s">
        <v>978</v>
      </c>
      <c r="T153" s="55" t="s">
        <v>979</v>
      </c>
      <c r="U153" s="55" t="s">
        <v>979</v>
      </c>
      <c r="V153" s="131" t="s">
        <v>1001</v>
      </c>
      <c r="W153" s="135">
        <f t="shared" si="17"/>
        <v>35.5</v>
      </c>
      <c r="X153" s="55">
        <f t="shared" si="17"/>
        <v>34693.5</v>
      </c>
      <c r="Y153" s="136">
        <f t="shared" si="18"/>
        <v>50239</v>
      </c>
      <c r="Z153" s="57">
        <f t="shared" si="19"/>
        <v>0</v>
      </c>
      <c r="AA153" s="137">
        <f t="shared" si="20"/>
        <v>85287</v>
      </c>
      <c r="AB153" s="64">
        <f t="shared" si="21"/>
        <v>85287</v>
      </c>
      <c r="AC153" s="54"/>
      <c r="AD153" s="55"/>
      <c r="AE153" s="55"/>
      <c r="AF153" s="57"/>
      <c r="AG153" s="171"/>
      <c r="AH153" s="55"/>
      <c r="AI153" s="55"/>
      <c r="AJ153" s="64"/>
      <c r="AK153" s="82"/>
      <c r="AL153" s="3"/>
      <c r="AM153" s="3"/>
    </row>
    <row r="154" spans="1:39" ht="15.75" thickBot="1" x14ac:dyDescent="0.3">
      <c r="A154" s="138" t="s">
        <v>978</v>
      </c>
      <c r="B154" s="139" t="s">
        <v>979</v>
      </c>
      <c r="C154" s="139" t="s">
        <v>979</v>
      </c>
      <c r="D154" s="140" t="s">
        <v>1002</v>
      </c>
      <c r="E154" s="141">
        <v>50</v>
      </c>
      <c r="F154" s="142">
        <v>2339</v>
      </c>
      <c r="G154" s="142">
        <v>2389</v>
      </c>
      <c r="H154" s="141">
        <v>71</v>
      </c>
      <c r="I154" s="142">
        <v>70081</v>
      </c>
      <c r="J154" s="142">
        <v>101747</v>
      </c>
      <c r="K154" s="141">
        <v>638</v>
      </c>
      <c r="L154" s="142">
        <v>172537</v>
      </c>
      <c r="M154" s="141">
        <v>0</v>
      </c>
      <c r="N154" s="141">
        <v>0</v>
      </c>
      <c r="O154" s="141">
        <v>0</v>
      </c>
      <c r="P154" s="142">
        <v>172537</v>
      </c>
      <c r="Q154" s="141">
        <v>0</v>
      </c>
      <c r="R154" s="143">
        <v>112</v>
      </c>
      <c r="S154" s="138" t="s">
        <v>978</v>
      </c>
      <c r="T154" s="139" t="s">
        <v>979</v>
      </c>
      <c r="U154" s="139" t="s">
        <v>979</v>
      </c>
      <c r="V154" s="140" t="s">
        <v>1002</v>
      </c>
      <c r="W154" s="144">
        <f t="shared" si="17"/>
        <v>35.5</v>
      </c>
      <c r="X154" s="139">
        <f t="shared" si="17"/>
        <v>35040.5</v>
      </c>
      <c r="Y154" s="145">
        <f t="shared" si="18"/>
        <v>50873.5</v>
      </c>
      <c r="Z154" s="146">
        <f t="shared" si="19"/>
        <v>0</v>
      </c>
      <c r="AA154" s="147">
        <f t="shared" si="20"/>
        <v>86268.5</v>
      </c>
      <c r="AB154" s="173">
        <f t="shared" si="21"/>
        <v>86268.5</v>
      </c>
      <c r="AC154" s="54"/>
      <c r="AD154" s="55"/>
      <c r="AE154" s="55"/>
      <c r="AF154" s="57"/>
      <c r="AG154" s="171"/>
      <c r="AH154" s="55"/>
      <c r="AI154" s="55"/>
      <c r="AJ154" s="64"/>
      <c r="AK154" s="82"/>
      <c r="AL154" s="3"/>
      <c r="AM154" s="3"/>
    </row>
    <row r="155" spans="1:39" ht="15.75" thickBot="1" x14ac:dyDescent="0.3">
      <c r="A155" s="109" t="s">
        <v>978</v>
      </c>
      <c r="B155" s="110" t="s">
        <v>979</v>
      </c>
      <c r="C155" s="110" t="s">
        <v>979</v>
      </c>
      <c r="D155" s="111" t="s">
        <v>934</v>
      </c>
      <c r="E155" s="148">
        <v>50</v>
      </c>
      <c r="F155" s="149">
        <v>2339</v>
      </c>
      <c r="G155" s="149">
        <v>2389</v>
      </c>
      <c r="H155" s="148">
        <v>71</v>
      </c>
      <c r="I155" s="149">
        <v>70782</v>
      </c>
      <c r="J155" s="149">
        <v>102052</v>
      </c>
      <c r="K155" s="148">
        <v>638</v>
      </c>
      <c r="L155" s="149">
        <v>173543</v>
      </c>
      <c r="M155" s="148">
        <v>0</v>
      </c>
      <c r="N155" s="148">
        <v>0</v>
      </c>
      <c r="O155" s="148">
        <v>0</v>
      </c>
      <c r="P155" s="149">
        <v>173543</v>
      </c>
      <c r="Q155" s="148">
        <v>0</v>
      </c>
      <c r="R155" s="150">
        <v>112</v>
      </c>
      <c r="S155" s="109" t="s">
        <v>978</v>
      </c>
      <c r="T155" s="110" t="s">
        <v>979</v>
      </c>
      <c r="U155" s="110" t="s">
        <v>979</v>
      </c>
      <c r="V155" s="111" t="s">
        <v>934</v>
      </c>
      <c r="W155" s="114">
        <f t="shared" si="17"/>
        <v>35.5</v>
      </c>
      <c r="X155" s="110">
        <f t="shared" si="17"/>
        <v>35391</v>
      </c>
      <c r="Y155" s="115">
        <f t="shared" si="18"/>
        <v>51026</v>
      </c>
      <c r="Z155" s="116">
        <f t="shared" si="19"/>
        <v>0</v>
      </c>
      <c r="AA155" s="151">
        <f t="shared" si="20"/>
        <v>86771.5</v>
      </c>
      <c r="AB155" s="117">
        <f t="shared" si="21"/>
        <v>86771.5</v>
      </c>
      <c r="AC155" s="76">
        <f t="shared" ref="AC155:AD155" si="22">W155/W149</f>
        <v>0.77173913043478259</v>
      </c>
      <c r="AD155" s="77">
        <f t="shared" si="22"/>
        <v>1.1824788252393124</v>
      </c>
      <c r="AE155" s="77">
        <f>Y155/Y149</f>
        <v>1.0115575996669508</v>
      </c>
      <c r="AF155" s="78">
        <v>1</v>
      </c>
      <c r="AG155" s="171">
        <f>W155/W152</f>
        <v>1.290909090909091</v>
      </c>
      <c r="AH155" s="55">
        <f>X155/X152</f>
        <v>1.0624099423631124</v>
      </c>
      <c r="AI155" s="55">
        <f>Y155/Y152</f>
        <v>1.0361871497035171</v>
      </c>
      <c r="AJ155" s="64">
        <v>1</v>
      </c>
      <c r="AK155" s="82" t="str">
        <f>S155</f>
        <v>TEB</v>
      </c>
      <c r="AL155" s="3"/>
      <c r="AM155" s="3"/>
    </row>
    <row r="156" spans="1:39" x14ac:dyDescent="0.25">
      <c r="A156" s="152" t="s">
        <v>980</v>
      </c>
      <c r="B156" s="153" t="s">
        <v>226</v>
      </c>
      <c r="C156" s="153" t="s">
        <v>981</v>
      </c>
      <c r="D156" s="154">
        <v>2011</v>
      </c>
      <c r="E156" s="155">
        <v>332</v>
      </c>
      <c r="F156" s="156">
        <v>1904</v>
      </c>
      <c r="G156" s="156">
        <v>2236</v>
      </c>
      <c r="H156" s="155">
        <v>9</v>
      </c>
      <c r="I156" s="156">
        <v>3449</v>
      </c>
      <c r="J156" s="156">
        <v>37037</v>
      </c>
      <c r="K156" s="156">
        <v>2012</v>
      </c>
      <c r="L156" s="156">
        <v>42507</v>
      </c>
      <c r="M156" s="156">
        <v>34913</v>
      </c>
      <c r="N156" s="155">
        <v>507</v>
      </c>
      <c r="O156" s="156">
        <v>35420</v>
      </c>
      <c r="P156" s="156">
        <v>77927</v>
      </c>
      <c r="Q156" s="155">
        <v>0</v>
      </c>
      <c r="R156" s="157">
        <v>138</v>
      </c>
      <c r="S156" s="152" t="s">
        <v>980</v>
      </c>
      <c r="T156" s="153" t="s">
        <v>226</v>
      </c>
      <c r="U156" s="153" t="s">
        <v>981</v>
      </c>
      <c r="V156" s="154">
        <v>2011</v>
      </c>
      <c r="W156" s="158">
        <f t="shared" si="17"/>
        <v>4.5</v>
      </c>
      <c r="X156" s="153">
        <f t="shared" si="17"/>
        <v>1724.5</v>
      </c>
      <c r="Y156" s="159">
        <f t="shared" si="18"/>
        <v>35975</v>
      </c>
      <c r="Z156" s="160">
        <f t="shared" si="19"/>
        <v>507</v>
      </c>
      <c r="AA156" s="130">
        <f t="shared" si="20"/>
        <v>38963.5</v>
      </c>
      <c r="AB156" s="174">
        <f t="shared" si="21"/>
        <v>38963.5</v>
      </c>
      <c r="AC156" s="54"/>
      <c r="AD156" s="55"/>
      <c r="AE156" s="55"/>
      <c r="AF156" s="57"/>
      <c r="AG156" s="171"/>
      <c r="AH156" s="55"/>
      <c r="AI156" s="55"/>
      <c r="AJ156" s="64"/>
      <c r="AK156" s="82"/>
      <c r="AL156" s="3"/>
      <c r="AM156" s="3"/>
    </row>
    <row r="157" spans="1:39" x14ac:dyDescent="0.25">
      <c r="A157" s="54" t="s">
        <v>980</v>
      </c>
      <c r="B157" s="55" t="s">
        <v>226</v>
      </c>
      <c r="C157" s="55" t="s">
        <v>981</v>
      </c>
      <c r="D157" s="131">
        <v>2012</v>
      </c>
      <c r="E157" s="132">
        <v>210</v>
      </c>
      <c r="F157" s="133">
        <v>5712</v>
      </c>
      <c r="G157" s="133">
        <v>5922</v>
      </c>
      <c r="H157" s="132">
        <v>5</v>
      </c>
      <c r="I157" s="133">
        <v>4241</v>
      </c>
      <c r="J157" s="133">
        <v>36489</v>
      </c>
      <c r="K157" s="133">
        <v>1040</v>
      </c>
      <c r="L157" s="133">
        <v>41775</v>
      </c>
      <c r="M157" s="133">
        <v>36503</v>
      </c>
      <c r="N157" s="132">
        <v>326</v>
      </c>
      <c r="O157" s="133">
        <v>36829</v>
      </c>
      <c r="P157" s="133">
        <v>78604</v>
      </c>
      <c r="Q157" s="132">
        <v>0</v>
      </c>
      <c r="R157" s="134">
        <v>132</v>
      </c>
      <c r="S157" s="54" t="s">
        <v>980</v>
      </c>
      <c r="T157" s="55" t="s">
        <v>226</v>
      </c>
      <c r="U157" s="55" t="s">
        <v>981</v>
      </c>
      <c r="V157" s="131">
        <v>2012</v>
      </c>
      <c r="W157" s="135">
        <f t="shared" si="17"/>
        <v>2.5</v>
      </c>
      <c r="X157" s="55">
        <f t="shared" si="17"/>
        <v>2120.5</v>
      </c>
      <c r="Y157" s="136">
        <f t="shared" si="18"/>
        <v>36496</v>
      </c>
      <c r="Z157" s="57">
        <f t="shared" si="19"/>
        <v>326</v>
      </c>
      <c r="AA157" s="137">
        <f t="shared" si="20"/>
        <v>39302</v>
      </c>
      <c r="AB157" s="64">
        <f t="shared" si="21"/>
        <v>39302</v>
      </c>
      <c r="AC157" s="54"/>
      <c r="AD157" s="55"/>
      <c r="AE157" s="55"/>
      <c r="AF157" s="57"/>
      <c r="AG157" s="171"/>
      <c r="AH157" s="55"/>
      <c r="AI157" s="55"/>
      <c r="AJ157" s="64"/>
      <c r="AK157" s="82"/>
      <c r="AL157" s="3"/>
      <c r="AM157" s="3"/>
    </row>
    <row r="158" spans="1:39" x14ac:dyDescent="0.25">
      <c r="A158" s="54" t="s">
        <v>980</v>
      </c>
      <c r="B158" s="55" t="s">
        <v>226</v>
      </c>
      <c r="C158" s="55" t="s">
        <v>981</v>
      </c>
      <c r="D158" s="131">
        <v>2013</v>
      </c>
      <c r="E158" s="133">
        <v>117860</v>
      </c>
      <c r="F158" s="132">
        <v>113</v>
      </c>
      <c r="G158" s="133">
        <v>117973</v>
      </c>
      <c r="H158" s="133">
        <v>1778</v>
      </c>
      <c r="I158" s="133">
        <v>2992</v>
      </c>
      <c r="J158" s="133">
        <v>38445</v>
      </c>
      <c r="K158" s="133">
        <v>2177</v>
      </c>
      <c r="L158" s="133">
        <v>45392</v>
      </c>
      <c r="M158" s="133">
        <v>33755</v>
      </c>
      <c r="N158" s="132">
        <v>537</v>
      </c>
      <c r="O158" s="133">
        <v>34292</v>
      </c>
      <c r="P158" s="133">
        <v>79684</v>
      </c>
      <c r="Q158" s="132">
        <v>0</v>
      </c>
      <c r="R158" s="134">
        <v>133</v>
      </c>
      <c r="S158" s="54" t="s">
        <v>980</v>
      </c>
      <c r="T158" s="55" t="s">
        <v>226</v>
      </c>
      <c r="U158" s="55" t="s">
        <v>981</v>
      </c>
      <c r="V158" s="131">
        <v>2013</v>
      </c>
      <c r="W158" s="135">
        <f t="shared" si="17"/>
        <v>889</v>
      </c>
      <c r="X158" s="55">
        <f t="shared" si="17"/>
        <v>1496</v>
      </c>
      <c r="Y158" s="136">
        <f t="shared" si="18"/>
        <v>36100</v>
      </c>
      <c r="Z158" s="57">
        <f t="shared" si="19"/>
        <v>537</v>
      </c>
      <c r="AA158" s="137">
        <f t="shared" si="20"/>
        <v>39842</v>
      </c>
      <c r="AB158" s="64">
        <f t="shared" si="21"/>
        <v>39842</v>
      </c>
      <c r="AC158" s="54"/>
      <c r="AD158" s="55"/>
      <c r="AE158" s="55"/>
      <c r="AF158" s="57"/>
      <c r="AG158" s="171"/>
      <c r="AH158" s="55"/>
      <c r="AI158" s="55"/>
      <c r="AJ158" s="64"/>
      <c r="AK158" s="82"/>
      <c r="AL158" s="3"/>
      <c r="AM158" s="3"/>
    </row>
    <row r="159" spans="1:39" x14ac:dyDescent="0.25">
      <c r="A159" s="54" t="s">
        <v>980</v>
      </c>
      <c r="B159" s="55" t="s">
        <v>226</v>
      </c>
      <c r="C159" s="55" t="s">
        <v>981</v>
      </c>
      <c r="D159" s="131">
        <v>2014</v>
      </c>
      <c r="E159" s="133">
        <v>304854</v>
      </c>
      <c r="F159" s="132">
        <v>84</v>
      </c>
      <c r="G159" s="133">
        <v>304938</v>
      </c>
      <c r="H159" s="133">
        <v>4423</v>
      </c>
      <c r="I159" s="133">
        <v>3595</v>
      </c>
      <c r="J159" s="133">
        <v>36951</v>
      </c>
      <c r="K159" s="133">
        <v>1516</v>
      </c>
      <c r="L159" s="133">
        <v>46485</v>
      </c>
      <c r="M159" s="133">
        <v>30509</v>
      </c>
      <c r="N159" s="132">
        <v>275</v>
      </c>
      <c r="O159" s="133">
        <v>30784</v>
      </c>
      <c r="P159" s="133">
        <v>77269</v>
      </c>
      <c r="Q159" s="132">
        <v>0</v>
      </c>
      <c r="R159" s="134">
        <v>132</v>
      </c>
      <c r="S159" s="54" t="s">
        <v>980</v>
      </c>
      <c r="T159" s="55" t="s">
        <v>226</v>
      </c>
      <c r="U159" s="55" t="s">
        <v>981</v>
      </c>
      <c r="V159" s="131">
        <v>2014</v>
      </c>
      <c r="W159" s="135">
        <f t="shared" si="17"/>
        <v>2211.5</v>
      </c>
      <c r="X159" s="55">
        <f t="shared" si="17"/>
        <v>1797.5</v>
      </c>
      <c r="Y159" s="136">
        <f t="shared" si="18"/>
        <v>33730</v>
      </c>
      <c r="Z159" s="57">
        <f t="shared" si="19"/>
        <v>275</v>
      </c>
      <c r="AA159" s="137">
        <f t="shared" si="20"/>
        <v>38634.5</v>
      </c>
      <c r="AB159" s="64">
        <f t="shared" si="21"/>
        <v>38634.5</v>
      </c>
      <c r="AC159" s="54"/>
      <c r="AD159" s="55"/>
      <c r="AE159" s="55"/>
      <c r="AF159" s="57"/>
      <c r="AG159" s="171"/>
      <c r="AH159" s="55"/>
      <c r="AI159" s="55"/>
      <c r="AJ159" s="64"/>
      <c r="AK159" s="82"/>
      <c r="AL159" s="3"/>
      <c r="AM159" s="3"/>
    </row>
    <row r="160" spans="1:39" x14ac:dyDescent="0.25">
      <c r="A160" s="54" t="s">
        <v>980</v>
      </c>
      <c r="B160" s="55" t="s">
        <v>226</v>
      </c>
      <c r="C160" s="55" t="s">
        <v>981</v>
      </c>
      <c r="D160" s="131" t="s">
        <v>1001</v>
      </c>
      <c r="E160" s="133">
        <v>382160</v>
      </c>
      <c r="F160" s="132">
        <v>12</v>
      </c>
      <c r="G160" s="133">
        <v>382172</v>
      </c>
      <c r="H160" s="133">
        <v>5479</v>
      </c>
      <c r="I160" s="133">
        <v>3479</v>
      </c>
      <c r="J160" s="133">
        <v>39363</v>
      </c>
      <c r="K160" s="133">
        <v>1078</v>
      </c>
      <c r="L160" s="133">
        <v>49399</v>
      </c>
      <c r="M160" s="133">
        <v>30828</v>
      </c>
      <c r="N160" s="132">
        <v>168</v>
      </c>
      <c r="O160" s="133">
        <v>30996</v>
      </c>
      <c r="P160" s="133">
        <v>80395</v>
      </c>
      <c r="Q160" s="132">
        <v>0</v>
      </c>
      <c r="R160" s="134">
        <v>132</v>
      </c>
      <c r="S160" s="54" t="s">
        <v>980</v>
      </c>
      <c r="T160" s="55" t="s">
        <v>226</v>
      </c>
      <c r="U160" s="55" t="s">
        <v>981</v>
      </c>
      <c r="V160" s="131" t="s">
        <v>1001</v>
      </c>
      <c r="W160" s="135">
        <f t="shared" si="17"/>
        <v>2739.5</v>
      </c>
      <c r="X160" s="55">
        <f t="shared" si="17"/>
        <v>1739.5</v>
      </c>
      <c r="Y160" s="136">
        <f t="shared" si="18"/>
        <v>35095.5</v>
      </c>
      <c r="Z160" s="57">
        <f t="shared" si="19"/>
        <v>168</v>
      </c>
      <c r="AA160" s="137">
        <f t="shared" si="20"/>
        <v>40197.5</v>
      </c>
      <c r="AB160" s="64">
        <f t="shared" si="21"/>
        <v>40197.5</v>
      </c>
      <c r="AC160" s="54"/>
      <c r="AD160" s="55"/>
      <c r="AE160" s="55"/>
      <c r="AF160" s="57"/>
      <c r="AG160" s="171"/>
      <c r="AH160" s="55"/>
      <c r="AI160" s="55"/>
      <c r="AJ160" s="64"/>
      <c r="AK160" s="82"/>
      <c r="AL160" s="3"/>
      <c r="AM160" s="3"/>
    </row>
    <row r="161" spans="1:39" ht="15.75" thickBot="1" x14ac:dyDescent="0.3">
      <c r="A161" s="138" t="s">
        <v>980</v>
      </c>
      <c r="B161" s="139" t="s">
        <v>226</v>
      </c>
      <c r="C161" s="139" t="s">
        <v>981</v>
      </c>
      <c r="D161" s="140" t="s">
        <v>1002</v>
      </c>
      <c r="E161" s="142">
        <v>314653</v>
      </c>
      <c r="F161" s="141">
        <v>12</v>
      </c>
      <c r="G161" s="142">
        <v>314665</v>
      </c>
      <c r="H161" s="142">
        <v>4513</v>
      </c>
      <c r="I161" s="142">
        <v>3513</v>
      </c>
      <c r="J161" s="142">
        <v>40332</v>
      </c>
      <c r="K161" s="142">
        <v>1078</v>
      </c>
      <c r="L161" s="142">
        <v>49436</v>
      </c>
      <c r="M161" s="142">
        <v>31022</v>
      </c>
      <c r="N161" s="141">
        <v>168</v>
      </c>
      <c r="O161" s="142">
        <v>31190</v>
      </c>
      <c r="P161" s="142">
        <v>80626</v>
      </c>
      <c r="Q161" s="141">
        <v>0</v>
      </c>
      <c r="R161" s="143">
        <v>132</v>
      </c>
      <c r="S161" s="138" t="s">
        <v>980</v>
      </c>
      <c r="T161" s="139" t="s">
        <v>226</v>
      </c>
      <c r="U161" s="139" t="s">
        <v>981</v>
      </c>
      <c r="V161" s="140" t="s">
        <v>1002</v>
      </c>
      <c r="W161" s="144">
        <f t="shared" si="17"/>
        <v>2256.5</v>
      </c>
      <c r="X161" s="139">
        <f t="shared" si="17"/>
        <v>1756.5</v>
      </c>
      <c r="Y161" s="145">
        <f t="shared" si="18"/>
        <v>35677</v>
      </c>
      <c r="Z161" s="146">
        <f t="shared" si="19"/>
        <v>168</v>
      </c>
      <c r="AA161" s="147">
        <f t="shared" si="20"/>
        <v>40313</v>
      </c>
      <c r="AB161" s="173">
        <f t="shared" si="21"/>
        <v>40313</v>
      </c>
      <c r="AC161" s="54"/>
      <c r="AD161" s="55"/>
      <c r="AE161" s="55"/>
      <c r="AF161" s="57"/>
      <c r="AG161" s="171"/>
      <c r="AH161" s="55"/>
      <c r="AI161" s="55"/>
      <c r="AJ161" s="64"/>
      <c r="AK161" s="82"/>
      <c r="AL161" s="3"/>
      <c r="AM161" s="3"/>
    </row>
    <row r="162" spans="1:39" ht="15.75" thickBot="1" x14ac:dyDescent="0.3">
      <c r="A162" s="109" t="s">
        <v>980</v>
      </c>
      <c r="B162" s="110" t="s">
        <v>226</v>
      </c>
      <c r="C162" s="110" t="s">
        <v>981</v>
      </c>
      <c r="D162" s="111" t="s">
        <v>934</v>
      </c>
      <c r="E162" s="149">
        <v>321593</v>
      </c>
      <c r="F162" s="148">
        <v>12</v>
      </c>
      <c r="G162" s="149">
        <v>321605</v>
      </c>
      <c r="H162" s="149">
        <v>4612</v>
      </c>
      <c r="I162" s="149">
        <v>3548</v>
      </c>
      <c r="J162" s="149">
        <v>40413</v>
      </c>
      <c r="K162" s="149">
        <v>1078</v>
      </c>
      <c r="L162" s="149">
        <v>49651</v>
      </c>
      <c r="M162" s="149">
        <v>31015</v>
      </c>
      <c r="N162" s="148">
        <v>168</v>
      </c>
      <c r="O162" s="149">
        <v>31183</v>
      </c>
      <c r="P162" s="149">
        <v>80834</v>
      </c>
      <c r="Q162" s="148">
        <v>0</v>
      </c>
      <c r="R162" s="150">
        <v>132</v>
      </c>
      <c r="S162" s="109" t="s">
        <v>980</v>
      </c>
      <c r="T162" s="110" t="s">
        <v>226</v>
      </c>
      <c r="U162" s="110" t="s">
        <v>981</v>
      </c>
      <c r="V162" s="111" t="s">
        <v>934</v>
      </c>
      <c r="W162" s="114">
        <f t="shared" si="17"/>
        <v>2306</v>
      </c>
      <c r="X162" s="110">
        <f t="shared" si="17"/>
        <v>1774</v>
      </c>
      <c r="Y162" s="115">
        <f t="shared" si="18"/>
        <v>35714</v>
      </c>
      <c r="Z162" s="116">
        <f t="shared" si="19"/>
        <v>168</v>
      </c>
      <c r="AA162" s="151">
        <f t="shared" si="20"/>
        <v>40417</v>
      </c>
      <c r="AB162" s="117">
        <f t="shared" si="21"/>
        <v>40417</v>
      </c>
      <c r="AC162" s="76">
        <f t="shared" ref="AC162:AD162" si="23">W162/W156</f>
        <v>512.44444444444446</v>
      </c>
      <c r="AD162" s="77">
        <f t="shared" si="23"/>
        <v>1.0287039721658451</v>
      </c>
      <c r="AE162" s="77">
        <f>Y162/Y156</f>
        <v>0.99274496177901317</v>
      </c>
      <c r="AF162" s="78">
        <f>Z162/Z156</f>
        <v>0.33136094674556216</v>
      </c>
      <c r="AG162" s="175">
        <f>W162/W159</f>
        <v>1.0427311779335293</v>
      </c>
      <c r="AH162" s="118">
        <f>X162/X159</f>
        <v>0.98692628650904035</v>
      </c>
      <c r="AI162" s="55">
        <f>Y162/Y159</f>
        <v>1.0588200415060778</v>
      </c>
      <c r="AJ162" s="64">
        <f>Z162/Z159</f>
        <v>0.61090909090909096</v>
      </c>
      <c r="AK162" s="186" t="str">
        <f>S162</f>
        <v>TTN</v>
      </c>
      <c r="AL162" s="3"/>
      <c r="AM162" s="3"/>
    </row>
    <row r="163" spans="1:39" x14ac:dyDescent="0.25">
      <c r="A163" s="152" t="s">
        <v>982</v>
      </c>
      <c r="B163" s="153" t="s">
        <v>361</v>
      </c>
      <c r="C163" s="153" t="s">
        <v>983</v>
      </c>
      <c r="D163" s="154">
        <v>2011</v>
      </c>
      <c r="E163" s="155">
        <v>0</v>
      </c>
      <c r="F163" s="155">
        <v>0</v>
      </c>
      <c r="G163" s="155">
        <v>0</v>
      </c>
      <c r="H163" s="155">
        <v>0</v>
      </c>
      <c r="I163" s="156">
        <v>1000</v>
      </c>
      <c r="J163" s="156">
        <v>9932</v>
      </c>
      <c r="K163" s="155">
        <v>0</v>
      </c>
      <c r="L163" s="156">
        <v>10932</v>
      </c>
      <c r="M163" s="156">
        <v>20302</v>
      </c>
      <c r="N163" s="155">
        <v>0</v>
      </c>
      <c r="O163" s="156">
        <v>20302</v>
      </c>
      <c r="P163" s="156">
        <v>31234</v>
      </c>
      <c r="Q163" s="155" t="s">
        <v>1000</v>
      </c>
      <c r="R163" s="157">
        <v>92</v>
      </c>
      <c r="S163" s="152" t="s">
        <v>982</v>
      </c>
      <c r="T163" s="153" t="s">
        <v>361</v>
      </c>
      <c r="U163" s="153" t="s">
        <v>983</v>
      </c>
      <c r="V163" s="154">
        <v>2011</v>
      </c>
      <c r="W163" s="158">
        <f t="shared" si="17"/>
        <v>0</v>
      </c>
      <c r="X163" s="153">
        <f t="shared" si="17"/>
        <v>500</v>
      </c>
      <c r="Y163" s="159">
        <f t="shared" si="18"/>
        <v>15117</v>
      </c>
      <c r="Z163" s="160">
        <f t="shared" si="19"/>
        <v>0</v>
      </c>
      <c r="AA163" s="130">
        <f t="shared" si="20"/>
        <v>15617</v>
      </c>
      <c r="AB163" s="174">
        <f t="shared" si="21"/>
        <v>15617</v>
      </c>
      <c r="AC163" s="54"/>
      <c r="AD163" s="55"/>
      <c r="AE163" s="55"/>
      <c r="AF163" s="57"/>
      <c r="AG163" s="171"/>
      <c r="AH163" s="55"/>
      <c r="AI163" s="55"/>
      <c r="AJ163" s="64"/>
      <c r="AK163" s="82"/>
      <c r="AL163" s="3"/>
      <c r="AM163" s="3"/>
    </row>
    <row r="164" spans="1:39" x14ac:dyDescent="0.25">
      <c r="A164" s="54" t="s">
        <v>982</v>
      </c>
      <c r="B164" s="55" t="s">
        <v>361</v>
      </c>
      <c r="C164" s="55" t="s">
        <v>983</v>
      </c>
      <c r="D164" s="131">
        <v>2012</v>
      </c>
      <c r="E164" s="132">
        <v>0</v>
      </c>
      <c r="F164" s="132">
        <v>0</v>
      </c>
      <c r="G164" s="132">
        <v>0</v>
      </c>
      <c r="H164" s="132">
        <v>0</v>
      </c>
      <c r="I164" s="132">
        <v>707</v>
      </c>
      <c r="J164" s="133">
        <v>7540</v>
      </c>
      <c r="K164" s="132">
        <v>0</v>
      </c>
      <c r="L164" s="133">
        <v>8247</v>
      </c>
      <c r="M164" s="133">
        <v>15316</v>
      </c>
      <c r="N164" s="132">
        <v>0</v>
      </c>
      <c r="O164" s="133">
        <v>15316</v>
      </c>
      <c r="P164" s="133">
        <v>23563</v>
      </c>
      <c r="Q164" s="132" t="s">
        <v>1000</v>
      </c>
      <c r="R164" s="134">
        <v>88</v>
      </c>
      <c r="S164" s="54" t="s">
        <v>982</v>
      </c>
      <c r="T164" s="55" t="s">
        <v>361</v>
      </c>
      <c r="U164" s="55" t="s">
        <v>983</v>
      </c>
      <c r="V164" s="131">
        <v>2012</v>
      </c>
      <c r="W164" s="135">
        <f t="shared" si="17"/>
        <v>0</v>
      </c>
      <c r="X164" s="55">
        <f t="shared" si="17"/>
        <v>353.5</v>
      </c>
      <c r="Y164" s="136">
        <f t="shared" si="18"/>
        <v>11428</v>
      </c>
      <c r="Z164" s="57">
        <f t="shared" si="19"/>
        <v>0</v>
      </c>
      <c r="AA164" s="137">
        <f t="shared" si="20"/>
        <v>11781.5</v>
      </c>
      <c r="AB164" s="64">
        <f t="shared" si="21"/>
        <v>11781.5</v>
      </c>
      <c r="AC164" s="54"/>
      <c r="AD164" s="55"/>
      <c r="AE164" s="55"/>
      <c r="AF164" s="57"/>
      <c r="AG164" s="171"/>
      <c r="AH164" s="55"/>
      <c r="AI164" s="55"/>
      <c r="AJ164" s="64"/>
      <c r="AK164" s="82"/>
      <c r="AL164" s="3"/>
      <c r="AM164" s="3"/>
    </row>
    <row r="165" spans="1:39" x14ac:dyDescent="0.25">
      <c r="A165" s="54" t="s">
        <v>982</v>
      </c>
      <c r="B165" s="55" t="s">
        <v>361</v>
      </c>
      <c r="C165" s="55" t="s">
        <v>983</v>
      </c>
      <c r="D165" s="131">
        <v>2013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3">
        <v>8905</v>
      </c>
      <c r="K165" s="132">
        <v>0</v>
      </c>
      <c r="L165" s="133">
        <v>8905</v>
      </c>
      <c r="M165" s="133">
        <v>16538</v>
      </c>
      <c r="N165" s="132">
        <v>0</v>
      </c>
      <c r="O165" s="133">
        <v>16538</v>
      </c>
      <c r="P165" s="133">
        <v>25443</v>
      </c>
      <c r="Q165" s="132" t="s">
        <v>1000</v>
      </c>
      <c r="R165" s="134">
        <v>84</v>
      </c>
      <c r="S165" s="54" t="s">
        <v>982</v>
      </c>
      <c r="T165" s="55" t="s">
        <v>361</v>
      </c>
      <c r="U165" s="55" t="s">
        <v>983</v>
      </c>
      <c r="V165" s="131">
        <v>2013</v>
      </c>
      <c r="W165" s="135">
        <f t="shared" si="17"/>
        <v>0</v>
      </c>
      <c r="X165" s="55">
        <f t="shared" si="17"/>
        <v>0</v>
      </c>
      <c r="Y165" s="136">
        <f t="shared" si="18"/>
        <v>12721.5</v>
      </c>
      <c r="Z165" s="57">
        <f t="shared" si="19"/>
        <v>0</v>
      </c>
      <c r="AA165" s="137">
        <f t="shared" si="20"/>
        <v>12721.5</v>
      </c>
      <c r="AB165" s="64">
        <f t="shared" si="21"/>
        <v>12721.5</v>
      </c>
      <c r="AC165" s="54"/>
      <c r="AD165" s="55"/>
      <c r="AE165" s="55"/>
      <c r="AF165" s="57"/>
      <c r="AG165" s="171"/>
      <c r="AH165" s="55"/>
      <c r="AI165" s="55"/>
      <c r="AJ165" s="64"/>
      <c r="AK165" s="82"/>
      <c r="AL165" s="3"/>
      <c r="AM165" s="3"/>
    </row>
    <row r="166" spans="1:39" x14ac:dyDescent="0.25">
      <c r="A166" s="54" t="s">
        <v>982</v>
      </c>
      <c r="B166" s="55" t="s">
        <v>361</v>
      </c>
      <c r="C166" s="55" t="s">
        <v>983</v>
      </c>
      <c r="D166" s="131">
        <v>2014</v>
      </c>
      <c r="E166" s="132">
        <v>0</v>
      </c>
      <c r="F166" s="132">
        <v>0</v>
      </c>
      <c r="G166" s="132">
        <v>0</v>
      </c>
      <c r="H166" s="132">
        <v>0</v>
      </c>
      <c r="I166" s="132">
        <v>0</v>
      </c>
      <c r="J166" s="133">
        <v>8131</v>
      </c>
      <c r="K166" s="132">
        <v>0</v>
      </c>
      <c r="L166" s="133">
        <v>8131</v>
      </c>
      <c r="M166" s="133">
        <v>15098</v>
      </c>
      <c r="N166" s="132">
        <v>0</v>
      </c>
      <c r="O166" s="133">
        <v>15098</v>
      </c>
      <c r="P166" s="133">
        <v>23229</v>
      </c>
      <c r="Q166" s="132" t="s">
        <v>1000</v>
      </c>
      <c r="R166" s="134">
        <v>84</v>
      </c>
      <c r="S166" s="54" t="s">
        <v>982</v>
      </c>
      <c r="T166" s="55" t="s">
        <v>361</v>
      </c>
      <c r="U166" s="55" t="s">
        <v>983</v>
      </c>
      <c r="V166" s="131">
        <v>2014</v>
      </c>
      <c r="W166" s="135">
        <f t="shared" si="17"/>
        <v>0</v>
      </c>
      <c r="X166" s="55">
        <f t="shared" si="17"/>
        <v>0</v>
      </c>
      <c r="Y166" s="136">
        <f t="shared" si="18"/>
        <v>11614.5</v>
      </c>
      <c r="Z166" s="57">
        <f t="shared" si="19"/>
        <v>0</v>
      </c>
      <c r="AA166" s="137">
        <f t="shared" si="20"/>
        <v>11614.5</v>
      </c>
      <c r="AB166" s="64">
        <f t="shared" si="21"/>
        <v>11614.5</v>
      </c>
      <c r="AC166" s="54"/>
      <c r="AD166" s="55"/>
      <c r="AE166" s="55"/>
      <c r="AF166" s="57"/>
      <c r="AG166" s="171"/>
      <c r="AH166" s="55"/>
      <c r="AI166" s="55"/>
      <c r="AJ166" s="64"/>
      <c r="AK166" s="82"/>
      <c r="AL166" s="3"/>
      <c r="AM166" s="3"/>
    </row>
    <row r="167" spans="1:39" x14ac:dyDescent="0.25">
      <c r="A167" s="54" t="s">
        <v>982</v>
      </c>
      <c r="B167" s="55" t="s">
        <v>361</v>
      </c>
      <c r="C167" s="55" t="s">
        <v>983</v>
      </c>
      <c r="D167" s="131" t="s">
        <v>1001</v>
      </c>
      <c r="E167" s="132">
        <v>0</v>
      </c>
      <c r="F167" s="132">
        <v>0</v>
      </c>
      <c r="G167" s="132">
        <v>0</v>
      </c>
      <c r="H167" s="132">
        <v>0</v>
      </c>
      <c r="I167" s="132">
        <v>0</v>
      </c>
      <c r="J167" s="133">
        <v>8131</v>
      </c>
      <c r="K167" s="132">
        <v>0</v>
      </c>
      <c r="L167" s="133">
        <v>8131</v>
      </c>
      <c r="M167" s="133">
        <v>15098</v>
      </c>
      <c r="N167" s="132">
        <v>0</v>
      </c>
      <c r="O167" s="133">
        <v>15098</v>
      </c>
      <c r="P167" s="133">
        <v>23229</v>
      </c>
      <c r="Q167" s="132" t="s">
        <v>1000</v>
      </c>
      <c r="R167" s="134">
        <v>84</v>
      </c>
      <c r="S167" s="54" t="s">
        <v>982</v>
      </c>
      <c r="T167" s="55" t="s">
        <v>361</v>
      </c>
      <c r="U167" s="55" t="s">
        <v>983</v>
      </c>
      <c r="V167" s="131" t="s">
        <v>1001</v>
      </c>
      <c r="W167" s="135">
        <f t="shared" si="17"/>
        <v>0</v>
      </c>
      <c r="X167" s="55">
        <f t="shared" si="17"/>
        <v>0</v>
      </c>
      <c r="Y167" s="136">
        <f t="shared" si="18"/>
        <v>11614.5</v>
      </c>
      <c r="Z167" s="57">
        <f t="shared" si="19"/>
        <v>0</v>
      </c>
      <c r="AA167" s="137">
        <f t="shared" si="20"/>
        <v>11614.5</v>
      </c>
      <c r="AB167" s="64">
        <f t="shared" si="21"/>
        <v>11614.5</v>
      </c>
      <c r="AC167" s="54"/>
      <c r="AD167" s="55"/>
      <c r="AE167" s="55"/>
      <c r="AF167" s="57"/>
      <c r="AG167" s="171"/>
      <c r="AH167" s="55"/>
      <c r="AI167" s="55"/>
      <c r="AJ167" s="64"/>
      <c r="AK167" s="82"/>
      <c r="AL167" s="3"/>
      <c r="AM167" s="3"/>
    </row>
    <row r="168" spans="1:39" ht="15.75" thickBot="1" x14ac:dyDescent="0.3">
      <c r="A168" s="138" t="s">
        <v>982</v>
      </c>
      <c r="B168" s="139" t="s">
        <v>361</v>
      </c>
      <c r="C168" s="139" t="s">
        <v>983</v>
      </c>
      <c r="D168" s="140" t="s">
        <v>1002</v>
      </c>
      <c r="E168" s="141">
        <v>0</v>
      </c>
      <c r="F168" s="141">
        <v>0</v>
      </c>
      <c r="G168" s="141">
        <v>0</v>
      </c>
      <c r="H168" s="141">
        <v>0</v>
      </c>
      <c r="I168" s="141">
        <v>0</v>
      </c>
      <c r="J168" s="142">
        <v>8131</v>
      </c>
      <c r="K168" s="141">
        <v>0</v>
      </c>
      <c r="L168" s="142">
        <v>8131</v>
      </c>
      <c r="M168" s="142">
        <v>15098</v>
      </c>
      <c r="N168" s="141">
        <v>0</v>
      </c>
      <c r="O168" s="142">
        <v>15098</v>
      </c>
      <c r="P168" s="142">
        <v>23229</v>
      </c>
      <c r="Q168" s="141" t="s">
        <v>1000</v>
      </c>
      <c r="R168" s="143">
        <v>84</v>
      </c>
      <c r="S168" s="138" t="s">
        <v>982</v>
      </c>
      <c r="T168" s="139" t="s">
        <v>361</v>
      </c>
      <c r="U168" s="139" t="s">
        <v>983</v>
      </c>
      <c r="V168" s="140" t="s">
        <v>1002</v>
      </c>
      <c r="W168" s="144">
        <f t="shared" si="17"/>
        <v>0</v>
      </c>
      <c r="X168" s="139">
        <f t="shared" si="17"/>
        <v>0</v>
      </c>
      <c r="Y168" s="145">
        <f t="shared" si="18"/>
        <v>11614.5</v>
      </c>
      <c r="Z168" s="146">
        <f t="shared" si="19"/>
        <v>0</v>
      </c>
      <c r="AA168" s="147">
        <f t="shared" si="20"/>
        <v>11614.5</v>
      </c>
      <c r="AB168" s="173">
        <f t="shared" si="21"/>
        <v>11614.5</v>
      </c>
      <c r="AC168" s="54"/>
      <c r="AD168" s="55"/>
      <c r="AE168" s="55"/>
      <c r="AF168" s="57"/>
      <c r="AG168" s="171"/>
      <c r="AH168" s="55"/>
      <c r="AI168" s="55"/>
      <c r="AJ168" s="64"/>
      <c r="AK168" s="82"/>
      <c r="AL168" s="3"/>
      <c r="AM168" s="3"/>
    </row>
    <row r="169" spans="1:39" ht="15.75" thickBot="1" x14ac:dyDescent="0.3">
      <c r="A169" s="109" t="s">
        <v>982</v>
      </c>
      <c r="B169" s="110" t="s">
        <v>361</v>
      </c>
      <c r="C169" s="110" t="s">
        <v>983</v>
      </c>
      <c r="D169" s="111" t="s">
        <v>934</v>
      </c>
      <c r="E169" s="148">
        <v>0</v>
      </c>
      <c r="F169" s="148">
        <v>0</v>
      </c>
      <c r="G169" s="148">
        <v>0</v>
      </c>
      <c r="H169" s="148">
        <v>0</v>
      </c>
      <c r="I169" s="148">
        <v>0</v>
      </c>
      <c r="J169" s="149">
        <v>8131</v>
      </c>
      <c r="K169" s="148">
        <v>0</v>
      </c>
      <c r="L169" s="149">
        <v>8131</v>
      </c>
      <c r="M169" s="149">
        <v>15098</v>
      </c>
      <c r="N169" s="148">
        <v>0</v>
      </c>
      <c r="O169" s="149">
        <v>15098</v>
      </c>
      <c r="P169" s="149">
        <v>23229</v>
      </c>
      <c r="Q169" s="148" t="s">
        <v>1000</v>
      </c>
      <c r="R169" s="150">
        <v>84</v>
      </c>
      <c r="S169" s="109" t="s">
        <v>982</v>
      </c>
      <c r="T169" s="110" t="s">
        <v>361</v>
      </c>
      <c r="U169" s="110" t="s">
        <v>983</v>
      </c>
      <c r="V169" s="111" t="s">
        <v>934</v>
      </c>
      <c r="W169" s="114">
        <f t="shared" si="17"/>
        <v>0</v>
      </c>
      <c r="X169" s="110">
        <f t="shared" si="17"/>
        <v>0</v>
      </c>
      <c r="Y169" s="115">
        <f t="shared" si="18"/>
        <v>11614.5</v>
      </c>
      <c r="Z169" s="116">
        <f t="shared" si="19"/>
        <v>0</v>
      </c>
      <c r="AA169" s="151">
        <f t="shared" si="20"/>
        <v>11614.5</v>
      </c>
      <c r="AB169" s="117">
        <f t="shared" si="21"/>
        <v>11614.5</v>
      </c>
      <c r="AC169" s="76">
        <v>1</v>
      </c>
      <c r="AD169" s="77">
        <v>1</v>
      </c>
      <c r="AE169" s="77">
        <f>Y169/Y163</f>
        <v>0.76830720381027984</v>
      </c>
      <c r="AF169" s="78">
        <v>1</v>
      </c>
      <c r="AG169" s="175">
        <v>1</v>
      </c>
      <c r="AH169" s="179">
        <v>1</v>
      </c>
      <c r="AI169" s="118">
        <v>1</v>
      </c>
      <c r="AJ169" s="184">
        <v>1</v>
      </c>
      <c r="AK169" s="82" t="s">
        <v>1006</v>
      </c>
      <c r="AL169" s="3"/>
      <c r="AM169" s="3"/>
    </row>
    <row r="170" spans="1:39" x14ac:dyDescent="0.25">
      <c r="A170" s="152" t="s">
        <v>984</v>
      </c>
      <c r="B170" s="153" t="s">
        <v>402</v>
      </c>
      <c r="C170" s="153" t="s">
        <v>985</v>
      </c>
      <c r="D170" s="154">
        <v>2011</v>
      </c>
      <c r="E170" s="155">
        <v>0</v>
      </c>
      <c r="F170" s="155">
        <v>0</v>
      </c>
      <c r="G170" s="155">
        <v>0</v>
      </c>
      <c r="H170" s="155">
        <v>0</v>
      </c>
      <c r="I170" s="155">
        <v>0</v>
      </c>
      <c r="J170" s="156">
        <v>22000</v>
      </c>
      <c r="K170" s="155">
        <v>200</v>
      </c>
      <c r="L170" s="156">
        <v>22200</v>
      </c>
      <c r="M170" s="156">
        <v>8000</v>
      </c>
      <c r="N170" s="155">
        <v>0</v>
      </c>
      <c r="O170" s="156">
        <v>8000</v>
      </c>
      <c r="P170" s="156">
        <v>30200</v>
      </c>
      <c r="Q170" s="155" t="s">
        <v>1000</v>
      </c>
      <c r="R170" s="157">
        <v>49</v>
      </c>
      <c r="S170" s="152" t="s">
        <v>984</v>
      </c>
      <c r="T170" s="153" t="s">
        <v>402</v>
      </c>
      <c r="U170" s="153" t="s">
        <v>985</v>
      </c>
      <c r="V170" s="154">
        <v>2011</v>
      </c>
      <c r="W170" s="158">
        <f t="shared" si="17"/>
        <v>0</v>
      </c>
      <c r="X170" s="153">
        <f t="shared" si="17"/>
        <v>0</v>
      </c>
      <c r="Y170" s="159">
        <f t="shared" si="18"/>
        <v>15000</v>
      </c>
      <c r="Z170" s="160">
        <f t="shared" si="19"/>
        <v>0</v>
      </c>
      <c r="AA170" s="130">
        <f t="shared" si="20"/>
        <v>15100</v>
      </c>
      <c r="AB170" s="174">
        <f t="shared" si="21"/>
        <v>15100</v>
      </c>
      <c r="AC170" s="54"/>
      <c r="AD170" s="55"/>
      <c r="AE170" s="55"/>
      <c r="AF170" s="57"/>
      <c r="AG170" s="171"/>
      <c r="AH170" s="55"/>
      <c r="AI170" s="55"/>
      <c r="AJ170" s="64"/>
      <c r="AK170" s="82"/>
      <c r="AL170" s="3"/>
      <c r="AM170" s="3"/>
    </row>
    <row r="171" spans="1:39" x14ac:dyDescent="0.25">
      <c r="A171" s="54" t="s">
        <v>984</v>
      </c>
      <c r="B171" s="55" t="s">
        <v>402</v>
      </c>
      <c r="C171" s="55" t="s">
        <v>985</v>
      </c>
      <c r="D171" s="131">
        <v>2012</v>
      </c>
      <c r="E171" s="132">
        <v>0</v>
      </c>
      <c r="F171" s="132">
        <v>0</v>
      </c>
      <c r="G171" s="132">
        <v>0</v>
      </c>
      <c r="H171" s="132">
        <v>0</v>
      </c>
      <c r="I171" s="132">
        <v>0</v>
      </c>
      <c r="J171" s="133">
        <v>22000</v>
      </c>
      <c r="K171" s="132">
        <v>200</v>
      </c>
      <c r="L171" s="133">
        <v>22200</v>
      </c>
      <c r="M171" s="133">
        <v>8000</v>
      </c>
      <c r="N171" s="132">
        <v>0</v>
      </c>
      <c r="O171" s="133">
        <v>8000</v>
      </c>
      <c r="P171" s="133">
        <v>30200</v>
      </c>
      <c r="Q171" s="132" t="s">
        <v>1000</v>
      </c>
      <c r="R171" s="134">
        <v>47</v>
      </c>
      <c r="S171" s="54" t="s">
        <v>984</v>
      </c>
      <c r="T171" s="55" t="s">
        <v>402</v>
      </c>
      <c r="U171" s="55" t="s">
        <v>985</v>
      </c>
      <c r="V171" s="131">
        <v>2012</v>
      </c>
      <c r="W171" s="135">
        <f t="shared" si="17"/>
        <v>0</v>
      </c>
      <c r="X171" s="55">
        <f t="shared" si="17"/>
        <v>0</v>
      </c>
      <c r="Y171" s="136">
        <f t="shared" si="18"/>
        <v>15000</v>
      </c>
      <c r="Z171" s="57">
        <f t="shared" si="19"/>
        <v>0</v>
      </c>
      <c r="AA171" s="137">
        <f t="shared" si="20"/>
        <v>15100</v>
      </c>
      <c r="AB171" s="64">
        <f t="shared" si="21"/>
        <v>15100</v>
      </c>
      <c r="AC171" s="54"/>
      <c r="AD171" s="55"/>
      <c r="AE171" s="55"/>
      <c r="AF171" s="57"/>
      <c r="AG171" s="171"/>
      <c r="AH171" s="55"/>
      <c r="AI171" s="55"/>
      <c r="AJ171" s="64"/>
      <c r="AK171" s="82"/>
      <c r="AL171" s="3"/>
      <c r="AM171" s="3"/>
    </row>
    <row r="172" spans="1:39" x14ac:dyDescent="0.25">
      <c r="A172" s="54" t="s">
        <v>984</v>
      </c>
      <c r="B172" s="55" t="s">
        <v>402</v>
      </c>
      <c r="C172" s="55" t="s">
        <v>985</v>
      </c>
      <c r="D172" s="131">
        <v>2013</v>
      </c>
      <c r="E172" s="132">
        <v>0</v>
      </c>
      <c r="F172" s="132">
        <v>8</v>
      </c>
      <c r="G172" s="132">
        <v>8</v>
      </c>
      <c r="H172" s="132">
        <v>0</v>
      </c>
      <c r="I172" s="132">
        <v>0</v>
      </c>
      <c r="J172" s="133">
        <v>22000</v>
      </c>
      <c r="K172" s="132">
        <v>200</v>
      </c>
      <c r="L172" s="133">
        <v>22200</v>
      </c>
      <c r="M172" s="133">
        <v>8000</v>
      </c>
      <c r="N172" s="132">
        <v>0</v>
      </c>
      <c r="O172" s="133">
        <v>8000</v>
      </c>
      <c r="P172" s="133">
        <v>30200</v>
      </c>
      <c r="Q172" s="132" t="s">
        <v>1000</v>
      </c>
      <c r="R172" s="134">
        <v>54</v>
      </c>
      <c r="S172" s="54" t="s">
        <v>984</v>
      </c>
      <c r="T172" s="55" t="s">
        <v>402</v>
      </c>
      <c r="U172" s="55" t="s">
        <v>985</v>
      </c>
      <c r="V172" s="131">
        <v>2013</v>
      </c>
      <c r="W172" s="135">
        <f t="shared" si="17"/>
        <v>0</v>
      </c>
      <c r="X172" s="55">
        <f t="shared" si="17"/>
        <v>0</v>
      </c>
      <c r="Y172" s="136">
        <f t="shared" si="18"/>
        <v>15000</v>
      </c>
      <c r="Z172" s="57">
        <f t="shared" si="19"/>
        <v>0</v>
      </c>
      <c r="AA172" s="137">
        <f t="shared" si="20"/>
        <v>15100</v>
      </c>
      <c r="AB172" s="64">
        <f t="shared" si="21"/>
        <v>15100</v>
      </c>
      <c r="AC172" s="54"/>
      <c r="AD172" s="55"/>
      <c r="AE172" s="55"/>
      <c r="AF172" s="57"/>
      <c r="AG172" s="171"/>
      <c r="AH172" s="55"/>
      <c r="AI172" s="55"/>
      <c r="AJ172" s="64"/>
      <c r="AK172" s="82"/>
      <c r="AL172" s="3"/>
      <c r="AM172" s="3"/>
    </row>
    <row r="173" spans="1:39" x14ac:dyDescent="0.25">
      <c r="A173" s="54" t="s">
        <v>984</v>
      </c>
      <c r="B173" s="55" t="s">
        <v>402</v>
      </c>
      <c r="C173" s="55" t="s">
        <v>985</v>
      </c>
      <c r="D173" s="131">
        <v>2014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3">
        <v>22000</v>
      </c>
      <c r="K173" s="132">
        <v>200</v>
      </c>
      <c r="L173" s="133">
        <v>22200</v>
      </c>
      <c r="M173" s="133">
        <v>8000</v>
      </c>
      <c r="N173" s="132">
        <v>0</v>
      </c>
      <c r="O173" s="133">
        <v>8000</v>
      </c>
      <c r="P173" s="133">
        <v>30200</v>
      </c>
      <c r="Q173" s="132" t="s">
        <v>1000</v>
      </c>
      <c r="R173" s="134">
        <v>48</v>
      </c>
      <c r="S173" s="54" t="s">
        <v>984</v>
      </c>
      <c r="T173" s="55" t="s">
        <v>402</v>
      </c>
      <c r="U173" s="55" t="s">
        <v>985</v>
      </c>
      <c r="V173" s="131">
        <v>2014</v>
      </c>
      <c r="W173" s="135">
        <f t="shared" si="17"/>
        <v>0</v>
      </c>
      <c r="X173" s="55">
        <f t="shared" si="17"/>
        <v>0</v>
      </c>
      <c r="Y173" s="136">
        <f t="shared" si="18"/>
        <v>15000</v>
      </c>
      <c r="Z173" s="57">
        <f t="shared" si="19"/>
        <v>0</v>
      </c>
      <c r="AA173" s="137">
        <f t="shared" si="20"/>
        <v>15100</v>
      </c>
      <c r="AB173" s="64">
        <f t="shared" si="21"/>
        <v>15100</v>
      </c>
      <c r="AC173" s="54"/>
      <c r="AD173" s="55"/>
      <c r="AE173" s="55"/>
      <c r="AF173" s="57"/>
      <c r="AG173" s="171"/>
      <c r="AH173" s="55"/>
      <c r="AI173" s="55"/>
      <c r="AJ173" s="64"/>
      <c r="AK173" s="82"/>
      <c r="AL173" s="3"/>
      <c r="AM173" s="3"/>
    </row>
    <row r="174" spans="1:39" x14ac:dyDescent="0.25">
      <c r="A174" s="54" t="s">
        <v>984</v>
      </c>
      <c r="B174" s="55" t="s">
        <v>402</v>
      </c>
      <c r="C174" s="55" t="s">
        <v>985</v>
      </c>
      <c r="D174" s="131" t="s">
        <v>1001</v>
      </c>
      <c r="E174" s="132">
        <v>0</v>
      </c>
      <c r="F174" s="132">
        <v>0</v>
      </c>
      <c r="G174" s="132">
        <v>0</v>
      </c>
      <c r="H174" s="132">
        <v>0</v>
      </c>
      <c r="I174" s="132">
        <v>0</v>
      </c>
      <c r="J174" s="133">
        <v>22000</v>
      </c>
      <c r="K174" s="132">
        <v>200</v>
      </c>
      <c r="L174" s="133">
        <v>22200</v>
      </c>
      <c r="M174" s="133">
        <v>8000</v>
      </c>
      <c r="N174" s="132">
        <v>0</v>
      </c>
      <c r="O174" s="133">
        <v>8000</v>
      </c>
      <c r="P174" s="133">
        <v>30200</v>
      </c>
      <c r="Q174" s="132" t="s">
        <v>1000</v>
      </c>
      <c r="R174" s="134">
        <v>48</v>
      </c>
      <c r="S174" s="54" t="s">
        <v>984</v>
      </c>
      <c r="T174" s="55" t="s">
        <v>402</v>
      </c>
      <c r="U174" s="55" t="s">
        <v>985</v>
      </c>
      <c r="V174" s="131" t="s">
        <v>1001</v>
      </c>
      <c r="W174" s="135">
        <f t="shared" si="17"/>
        <v>0</v>
      </c>
      <c r="X174" s="55">
        <f t="shared" si="17"/>
        <v>0</v>
      </c>
      <c r="Y174" s="136">
        <f t="shared" si="18"/>
        <v>15000</v>
      </c>
      <c r="Z174" s="57">
        <f t="shared" si="19"/>
        <v>0</v>
      </c>
      <c r="AA174" s="137">
        <f t="shared" si="20"/>
        <v>15100</v>
      </c>
      <c r="AB174" s="64">
        <f t="shared" si="21"/>
        <v>15100</v>
      </c>
      <c r="AC174" s="54"/>
      <c r="AD174" s="55"/>
      <c r="AE174" s="55"/>
      <c r="AF174" s="57"/>
      <c r="AG174" s="171"/>
      <c r="AH174" s="55"/>
      <c r="AI174" s="55"/>
      <c r="AJ174" s="64"/>
      <c r="AK174" s="82"/>
      <c r="AL174" s="3"/>
      <c r="AM174" s="3"/>
    </row>
    <row r="175" spans="1:39" ht="15.75" thickBot="1" x14ac:dyDescent="0.3">
      <c r="A175" s="138" t="s">
        <v>984</v>
      </c>
      <c r="B175" s="139" t="s">
        <v>402</v>
      </c>
      <c r="C175" s="139" t="s">
        <v>985</v>
      </c>
      <c r="D175" s="140" t="s">
        <v>1002</v>
      </c>
      <c r="E175" s="141">
        <v>0</v>
      </c>
      <c r="F175" s="141">
        <v>0</v>
      </c>
      <c r="G175" s="141">
        <v>0</v>
      </c>
      <c r="H175" s="141">
        <v>0</v>
      </c>
      <c r="I175" s="141">
        <v>0</v>
      </c>
      <c r="J175" s="142">
        <v>22000</v>
      </c>
      <c r="K175" s="141">
        <v>200</v>
      </c>
      <c r="L175" s="142">
        <v>22200</v>
      </c>
      <c r="M175" s="142">
        <v>8000</v>
      </c>
      <c r="N175" s="141">
        <v>0</v>
      </c>
      <c r="O175" s="142">
        <v>8000</v>
      </c>
      <c r="P175" s="142">
        <v>30200</v>
      </c>
      <c r="Q175" s="141" t="s">
        <v>1000</v>
      </c>
      <c r="R175" s="143">
        <v>48</v>
      </c>
      <c r="S175" s="138" t="s">
        <v>984</v>
      </c>
      <c r="T175" s="139" t="s">
        <v>402</v>
      </c>
      <c r="U175" s="139" t="s">
        <v>985</v>
      </c>
      <c r="V175" s="140" t="s">
        <v>1002</v>
      </c>
      <c r="W175" s="144">
        <f t="shared" si="17"/>
        <v>0</v>
      </c>
      <c r="X175" s="139">
        <f t="shared" si="17"/>
        <v>0</v>
      </c>
      <c r="Y175" s="145">
        <f t="shared" si="18"/>
        <v>15000</v>
      </c>
      <c r="Z175" s="146">
        <f t="shared" si="19"/>
        <v>0</v>
      </c>
      <c r="AA175" s="147">
        <f t="shared" si="20"/>
        <v>15100</v>
      </c>
      <c r="AB175" s="173">
        <f t="shared" si="21"/>
        <v>15100</v>
      </c>
      <c r="AC175" s="54"/>
      <c r="AD175" s="55"/>
      <c r="AE175" s="55"/>
      <c r="AF175" s="57"/>
      <c r="AG175" s="171"/>
      <c r="AH175" s="55"/>
      <c r="AI175" s="55"/>
      <c r="AJ175" s="64"/>
      <c r="AK175" s="82"/>
      <c r="AL175" s="3"/>
      <c r="AM175" s="3"/>
    </row>
    <row r="176" spans="1:39" ht="15.75" thickBot="1" x14ac:dyDescent="0.3">
      <c r="A176" s="109" t="s">
        <v>984</v>
      </c>
      <c r="B176" s="110" t="s">
        <v>402</v>
      </c>
      <c r="C176" s="110" t="s">
        <v>985</v>
      </c>
      <c r="D176" s="111" t="s">
        <v>934</v>
      </c>
      <c r="E176" s="148">
        <v>0</v>
      </c>
      <c r="F176" s="148">
        <v>0</v>
      </c>
      <c r="G176" s="148">
        <v>0</v>
      </c>
      <c r="H176" s="148">
        <v>0</v>
      </c>
      <c r="I176" s="148">
        <v>0</v>
      </c>
      <c r="J176" s="149">
        <v>22000</v>
      </c>
      <c r="K176" s="148">
        <v>200</v>
      </c>
      <c r="L176" s="149">
        <v>22200</v>
      </c>
      <c r="M176" s="149">
        <v>8000</v>
      </c>
      <c r="N176" s="148">
        <v>0</v>
      </c>
      <c r="O176" s="149">
        <v>8000</v>
      </c>
      <c r="P176" s="149">
        <v>30200</v>
      </c>
      <c r="Q176" s="148" t="s">
        <v>1000</v>
      </c>
      <c r="R176" s="150">
        <v>48</v>
      </c>
      <c r="S176" s="109" t="s">
        <v>984</v>
      </c>
      <c r="T176" s="110" t="s">
        <v>402</v>
      </c>
      <c r="U176" s="110" t="s">
        <v>985</v>
      </c>
      <c r="V176" s="111" t="s">
        <v>934</v>
      </c>
      <c r="W176" s="114">
        <f t="shared" si="17"/>
        <v>0</v>
      </c>
      <c r="X176" s="110">
        <f t="shared" si="17"/>
        <v>0</v>
      </c>
      <c r="Y176" s="115">
        <f t="shared" si="18"/>
        <v>15000</v>
      </c>
      <c r="Z176" s="116">
        <f t="shared" si="19"/>
        <v>0</v>
      </c>
      <c r="AA176" s="151">
        <f t="shared" si="20"/>
        <v>15100</v>
      </c>
      <c r="AB176" s="117">
        <f t="shared" si="21"/>
        <v>15100</v>
      </c>
      <c r="AC176" s="79">
        <v>1</v>
      </c>
      <c r="AD176" s="80">
        <v>1</v>
      </c>
      <c r="AE176" s="80">
        <f>Y176/Y170</f>
        <v>1</v>
      </c>
      <c r="AF176" s="81">
        <v>1</v>
      </c>
      <c r="AG176" s="119">
        <v>1</v>
      </c>
      <c r="AH176" s="120">
        <v>1</v>
      </c>
      <c r="AI176" s="120">
        <v>1</v>
      </c>
      <c r="AJ176" s="121">
        <v>1</v>
      </c>
      <c r="AK176" s="82" t="s">
        <v>1005</v>
      </c>
      <c r="AL176" s="3"/>
      <c r="AM176" s="3"/>
    </row>
    <row r="177" spans="38:39" x14ac:dyDescent="0.25">
      <c r="AL177" s="3"/>
      <c r="AM177" s="3"/>
    </row>
  </sheetData>
  <mergeCells count="19">
    <mergeCell ref="F6:F8"/>
    <mergeCell ref="G6:G8"/>
    <mergeCell ref="J6:J8"/>
    <mergeCell ref="K6:K8"/>
    <mergeCell ref="L6:L8"/>
    <mergeCell ref="D4:G4"/>
    <mergeCell ref="H4:O4"/>
    <mergeCell ref="P4:R4"/>
    <mergeCell ref="E5:G5"/>
    <mergeCell ref="H5:L5"/>
    <mergeCell ref="M5:O5"/>
    <mergeCell ref="P5:R5"/>
    <mergeCell ref="BB8:BB10"/>
    <mergeCell ref="BC8:BC10"/>
    <mergeCell ref="AG7:AJ7"/>
    <mergeCell ref="AC7:AF7"/>
    <mergeCell ref="M6:M8"/>
    <mergeCell ref="N6:N8"/>
    <mergeCell ref="O6:O8"/>
  </mergeCells>
  <pageMargins left="0.7" right="0.7" top="0.75" bottom="0.75" header="0.3" footer="0.3"/>
  <pageSetup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3:AH173"/>
  <sheetViews>
    <sheetView workbookViewId="0"/>
  </sheetViews>
  <sheetFormatPr defaultRowHeight="15" x14ac:dyDescent="0.25"/>
  <cols>
    <col min="4" max="4" width="28" customWidth="1"/>
    <col min="9" max="9" width="11.140625" customWidth="1"/>
    <col min="20" max="20" width="12.85546875" customWidth="1"/>
    <col min="21" max="21" width="14.42578125" customWidth="1"/>
    <col min="27" max="27" width="13" customWidth="1"/>
  </cols>
  <sheetData>
    <row r="3" spans="1:34" ht="28.5" customHeight="1" x14ac:dyDescent="0.25">
      <c r="A3" s="241" t="s">
        <v>1019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</row>
    <row r="4" spans="1:34" ht="15.75" thickBot="1" x14ac:dyDescent="0.3">
      <c r="A4" s="10" t="s">
        <v>679</v>
      </c>
      <c r="B4" s="10" t="s">
        <v>680</v>
      </c>
      <c r="C4" s="10" t="s">
        <v>681</v>
      </c>
      <c r="D4" s="10" t="s">
        <v>682</v>
      </c>
      <c r="E4" s="10" t="s">
        <v>683</v>
      </c>
      <c r="F4" s="10" t="s">
        <v>684</v>
      </c>
      <c r="G4" s="10" t="s">
        <v>685</v>
      </c>
      <c r="H4" s="10" t="s">
        <v>686</v>
      </c>
      <c r="I4" s="11" t="s">
        <v>687</v>
      </c>
      <c r="J4" s="11" t="s">
        <v>688</v>
      </c>
      <c r="K4" s="11" t="s">
        <v>689</v>
      </c>
      <c r="L4" s="11" t="s">
        <v>690</v>
      </c>
      <c r="M4" s="11" t="s">
        <v>691</v>
      </c>
      <c r="N4" s="11" t="s">
        <v>692</v>
      </c>
      <c r="O4" s="11" t="s">
        <v>693</v>
      </c>
      <c r="P4" s="11" t="s">
        <v>694</v>
      </c>
      <c r="Q4" s="11" t="s">
        <v>695</v>
      </c>
      <c r="R4" s="11" t="s">
        <v>696</v>
      </c>
      <c r="S4" s="11" t="s">
        <v>697</v>
      </c>
      <c r="T4" s="11" t="s">
        <v>698</v>
      </c>
      <c r="U4" s="11" t="s">
        <v>699</v>
      </c>
      <c r="V4" s="11" t="s">
        <v>700</v>
      </c>
      <c r="W4" s="11" t="s">
        <v>701</v>
      </c>
      <c r="X4" s="11" t="s">
        <v>702</v>
      </c>
      <c r="Y4" s="11" t="s">
        <v>703</v>
      </c>
      <c r="Z4" s="11" t="s">
        <v>704</v>
      </c>
      <c r="AA4" s="11" t="s">
        <v>705</v>
      </c>
      <c r="AB4" s="11" t="s">
        <v>706</v>
      </c>
      <c r="AC4" s="11" t="s">
        <v>707</v>
      </c>
      <c r="AD4" s="11" t="s">
        <v>708</v>
      </c>
      <c r="AE4" s="11" t="s">
        <v>709</v>
      </c>
      <c r="AF4" s="11" t="s">
        <v>710</v>
      </c>
      <c r="AG4" s="11" t="s">
        <v>711</v>
      </c>
      <c r="AH4" s="11" t="s">
        <v>712</v>
      </c>
    </row>
    <row r="5" spans="1:34" ht="15.75" thickBot="1" x14ac:dyDescent="0.3">
      <c r="A5" s="10" t="s">
        <v>713</v>
      </c>
      <c r="B5" s="10">
        <v>2011</v>
      </c>
      <c r="C5" s="10">
        <v>13</v>
      </c>
      <c r="D5" s="10" t="s">
        <v>714</v>
      </c>
      <c r="E5" s="10" t="s">
        <v>715</v>
      </c>
      <c r="F5" s="10" t="s">
        <v>716</v>
      </c>
      <c r="G5" s="10" t="s">
        <v>717</v>
      </c>
      <c r="H5" s="10" t="s">
        <v>718</v>
      </c>
      <c r="I5" s="11">
        <v>646.68091000000004</v>
      </c>
      <c r="J5" s="11">
        <v>34.867404999999998</v>
      </c>
      <c r="K5" s="11">
        <v>40.314880000000002</v>
      </c>
      <c r="L5" s="11">
        <v>40.104658000000001</v>
      </c>
      <c r="M5" s="11">
        <v>40.314880000000002</v>
      </c>
      <c r="N5" s="11">
        <v>350.35228499999999</v>
      </c>
      <c r="O5" s="11">
        <v>81.769790999999998</v>
      </c>
      <c r="P5" s="11">
        <v>13.587424</v>
      </c>
      <c r="Q5" s="11">
        <v>13.587424</v>
      </c>
      <c r="R5" s="11">
        <v>0</v>
      </c>
      <c r="S5" s="11">
        <v>6.59</v>
      </c>
      <c r="T5" s="11">
        <v>6.9974249999999998</v>
      </c>
      <c r="U5" s="11">
        <v>63289.311696999997</v>
      </c>
      <c r="V5" s="12">
        <f t="shared" ref="V5:AH24" si="0">IF(I5=-1,0,I5)*2.20462262/2000</f>
        <v>0.71284368105409213</v>
      </c>
      <c r="W5" s="12">
        <f t="shared" si="0"/>
        <v>3.8434734881850542E-2</v>
      </c>
      <c r="X5" s="12">
        <f t="shared" si="0"/>
        <v>4.4439548185292797E-2</v>
      </c>
      <c r="Y5" s="12">
        <f t="shared" si="0"/>
        <v>4.4207818097081977E-2</v>
      </c>
      <c r="Z5" s="12">
        <f t="shared" si="0"/>
        <v>4.4439548185292797E-2</v>
      </c>
      <c r="AA5" s="12">
        <f t="shared" si="0"/>
        <v>0.38619728623984334</v>
      </c>
      <c r="AB5" s="12">
        <f t="shared" si="0"/>
        <v>9.01357654356362E-2</v>
      </c>
      <c r="AC5" s="12">
        <f t="shared" si="0"/>
        <v>1.4977571148965441E-2</v>
      </c>
      <c r="AD5" s="12">
        <f t="shared" si="0"/>
        <v>1.4977571148965441E-2</v>
      </c>
      <c r="AE5" s="12">
        <f t="shared" si="0"/>
        <v>0</v>
      </c>
      <c r="AF5" s="12">
        <f t="shared" si="0"/>
        <v>7.2642315328999996E-3</v>
      </c>
      <c r="AG5" s="12">
        <f t="shared" si="0"/>
        <v>7.7133407183767495E-3</v>
      </c>
      <c r="AH5" s="12">
        <f t="shared" si="0"/>
        <v>69.764524085718378</v>
      </c>
    </row>
    <row r="6" spans="1:34" ht="15.75" thickBot="1" x14ac:dyDescent="0.3">
      <c r="A6" s="10" t="s">
        <v>713</v>
      </c>
      <c r="B6" s="10">
        <v>2011</v>
      </c>
      <c r="C6" s="10">
        <v>14</v>
      </c>
      <c r="D6" s="10" t="s">
        <v>719</v>
      </c>
      <c r="E6" s="10" t="s">
        <v>720</v>
      </c>
      <c r="F6" s="10" t="s">
        <v>716</v>
      </c>
      <c r="G6" s="10" t="s">
        <v>717</v>
      </c>
      <c r="H6" s="10" t="s">
        <v>718</v>
      </c>
      <c r="I6" s="11">
        <v>24.152366000000001</v>
      </c>
      <c r="J6" s="11">
        <v>3.5679630000000002</v>
      </c>
      <c r="K6" s="11">
        <v>4.1254</v>
      </c>
      <c r="L6" s="11">
        <v>4.1038889999999997</v>
      </c>
      <c r="M6" s="11">
        <v>4.1254</v>
      </c>
      <c r="N6" s="11">
        <v>173.17582899999999</v>
      </c>
      <c r="O6" s="11">
        <v>36.361156999999999</v>
      </c>
      <c r="P6" s="11">
        <v>4.358695</v>
      </c>
      <c r="Q6" s="11">
        <v>4.358695</v>
      </c>
      <c r="R6" s="11">
        <v>0</v>
      </c>
      <c r="S6" s="11">
        <v>2.9304220000000001</v>
      </c>
      <c r="T6" s="11">
        <v>1.4282729999999999</v>
      </c>
      <c r="U6" s="11">
        <v>28143.310752000001</v>
      </c>
      <c r="V6" s="12">
        <f t="shared" si="0"/>
        <v>2.6623426205059461E-2</v>
      </c>
      <c r="W6" s="12">
        <f t="shared" si="0"/>
        <v>3.9330059685615303E-3</v>
      </c>
      <c r="X6" s="12">
        <f t="shared" si="0"/>
        <v>4.5474750782739997E-3</v>
      </c>
      <c r="Y6" s="12">
        <f t="shared" si="0"/>
        <v>4.523763259684589E-3</v>
      </c>
      <c r="Z6" s="12">
        <f t="shared" si="0"/>
        <v>4.5474750782739997E-3</v>
      </c>
      <c r="AA6" s="12">
        <f t="shared" si="0"/>
        <v>0.19089367492532597</v>
      </c>
      <c r="AB6" s="12">
        <f t="shared" si="0"/>
        <v>4.0081314605785665E-2</v>
      </c>
      <c r="AC6" s="12">
        <f t="shared" si="0"/>
        <v>4.8046387953404497E-3</v>
      </c>
      <c r="AD6" s="12">
        <f t="shared" si="0"/>
        <v>4.8046387953404497E-3</v>
      </c>
      <c r="AE6" s="12">
        <f t="shared" si="0"/>
        <v>0</v>
      </c>
      <c r="AF6" s="12">
        <f t="shared" si="0"/>
        <v>3.2302373136728199E-3</v>
      </c>
      <c r="AG6" s="12">
        <f t="shared" si="0"/>
        <v>1.5744014816676296E-3</v>
      </c>
      <c r="AH6" s="12">
        <f t="shared" si="0"/>
        <v>31.022689742774205</v>
      </c>
    </row>
    <row r="7" spans="1:34" ht="15.75" thickBot="1" x14ac:dyDescent="0.3">
      <c r="A7" s="10" t="s">
        <v>713</v>
      </c>
      <c r="B7" s="10">
        <v>2011</v>
      </c>
      <c r="C7" s="10">
        <v>15</v>
      </c>
      <c r="D7" s="10" t="s">
        <v>721</v>
      </c>
      <c r="E7" s="10" t="s">
        <v>722</v>
      </c>
      <c r="F7" s="10" t="s">
        <v>716</v>
      </c>
      <c r="G7" s="10" t="s">
        <v>723</v>
      </c>
      <c r="H7" s="10" t="s">
        <v>718</v>
      </c>
      <c r="I7" s="11">
        <v>1751.324597</v>
      </c>
      <c r="J7" s="11">
        <v>137.19767400000001</v>
      </c>
      <c r="K7" s="11">
        <v>158.632623</v>
      </c>
      <c r="L7" s="11">
        <v>157.80543299999999</v>
      </c>
      <c r="M7" s="11">
        <v>158.632623</v>
      </c>
      <c r="N7" s="11">
        <v>2805.029548</v>
      </c>
      <c r="O7" s="11">
        <v>443.92837700000001</v>
      </c>
      <c r="P7" s="11">
        <v>49.567945000000002</v>
      </c>
      <c r="Q7" s="11">
        <v>49.567945000000002</v>
      </c>
      <c r="R7" s="11">
        <v>7.5631120000000003</v>
      </c>
      <c r="S7" s="11">
        <v>35.777123000000003</v>
      </c>
      <c r="T7" s="11">
        <v>6.2277100000000001</v>
      </c>
      <c r="U7" s="11">
        <v>343597.81528699998</v>
      </c>
      <c r="V7" s="12">
        <f t="shared" si="0"/>
        <v>1.930504910754292</v>
      </c>
      <c r="W7" s="12">
        <f t="shared" si="0"/>
        <v>0.15123454775589296</v>
      </c>
      <c r="X7" s="12">
        <f t="shared" si="0"/>
        <v>0.17486253446786612</v>
      </c>
      <c r="Y7" s="12">
        <f t="shared" si="0"/>
        <v>0.17395071357534722</v>
      </c>
      <c r="Z7" s="12">
        <f t="shared" si="0"/>
        <v>0.17486253446786612</v>
      </c>
      <c r="AA7" s="12">
        <f t="shared" si="0"/>
        <v>3.0920157956445879</v>
      </c>
      <c r="AB7" s="12">
        <f t="shared" si="0"/>
        <v>0.48934727079704382</v>
      </c>
      <c r="AC7" s="12">
        <f t="shared" si="0"/>
        <v>5.463930638695795E-2</v>
      </c>
      <c r="AD7" s="12">
        <f t="shared" si="0"/>
        <v>5.463930638695795E-2</v>
      </c>
      <c r="AE7" s="12">
        <f t="shared" si="0"/>
        <v>8.3369038963967204E-3</v>
      </c>
      <c r="AF7" s="12">
        <f t="shared" si="0"/>
        <v>3.9437527322161131E-2</v>
      </c>
      <c r="AG7" s="12">
        <f t="shared" si="0"/>
        <v>6.8648751684000997E-3</v>
      </c>
      <c r="AH7" s="12">
        <f t="shared" si="0"/>
        <v>378.75175788215091</v>
      </c>
    </row>
    <row r="8" spans="1:34" ht="15.75" thickBot="1" x14ac:dyDescent="0.3">
      <c r="A8" s="10" t="s">
        <v>713</v>
      </c>
      <c r="B8" s="10">
        <v>2011</v>
      </c>
      <c r="C8" s="10">
        <v>5</v>
      </c>
      <c r="D8" s="10" t="s">
        <v>724</v>
      </c>
      <c r="E8" s="10" t="s">
        <v>722</v>
      </c>
      <c r="F8" s="10" t="s">
        <v>716</v>
      </c>
      <c r="G8" s="10" t="s">
        <v>725</v>
      </c>
      <c r="H8" s="10" t="s">
        <v>718</v>
      </c>
      <c r="I8" s="11">
        <v>2204.3484309999999</v>
      </c>
      <c r="J8" s="11">
        <v>155.235805</v>
      </c>
      <c r="K8" s="11">
        <v>179.488923</v>
      </c>
      <c r="L8" s="11">
        <v>178.552978</v>
      </c>
      <c r="M8" s="11">
        <v>179.488923</v>
      </c>
      <c r="N8" s="11">
        <v>17111.270495000001</v>
      </c>
      <c r="O8" s="11">
        <v>2041.917725</v>
      </c>
      <c r="P8" s="11">
        <v>227.995486</v>
      </c>
      <c r="Q8" s="11">
        <v>227.995486</v>
      </c>
      <c r="R8" s="11">
        <v>34.787714000000001</v>
      </c>
      <c r="S8" s="11">
        <v>164.56244799999999</v>
      </c>
      <c r="T8" s="11">
        <v>28.645323999999999</v>
      </c>
      <c r="U8" s="11">
        <v>1580431.6759560001</v>
      </c>
      <c r="V8" s="12">
        <f t="shared" si="0"/>
        <v>2.4298782066720541</v>
      </c>
      <c r="W8" s="12">
        <f t="shared" si="0"/>
        <v>0.17111818356845451</v>
      </c>
      <c r="X8" s="12">
        <f t="shared" si="0"/>
        <v>0.19785266984261912</v>
      </c>
      <c r="Y8" s="12">
        <f t="shared" si="0"/>
        <v>0.19682096708358116</v>
      </c>
      <c r="Z8" s="12">
        <f t="shared" si="0"/>
        <v>0.19785266984261912</v>
      </c>
      <c r="AA8" s="12">
        <f t="shared" si="0"/>
        <v>18.8619469951078</v>
      </c>
      <c r="AB8" s="12">
        <f t="shared" si="0"/>
        <v>2.2508290023569697</v>
      </c>
      <c r="AC8" s="12">
        <f t="shared" si="0"/>
        <v>0.25132200284674666</v>
      </c>
      <c r="AD8" s="12">
        <f t="shared" si="0"/>
        <v>0.25132200284674666</v>
      </c>
      <c r="AE8" s="12">
        <f t="shared" si="0"/>
        <v>3.8346890591245339E-2</v>
      </c>
      <c r="AF8" s="12">
        <f t="shared" si="0"/>
        <v>0.18139904763168688</v>
      </c>
      <c r="AG8" s="12">
        <f t="shared" si="0"/>
        <v>3.1576064623814439E-2</v>
      </c>
      <c r="AH8" s="12">
        <f t="shared" si="0"/>
        <v>1742.1277110885537</v>
      </c>
    </row>
    <row r="9" spans="1:34" ht="15.75" thickBot="1" x14ac:dyDescent="0.3">
      <c r="A9" s="10" t="s">
        <v>713</v>
      </c>
      <c r="B9" s="10">
        <v>2011</v>
      </c>
      <c r="C9" s="10">
        <v>10</v>
      </c>
      <c r="D9" s="10" t="s">
        <v>726</v>
      </c>
      <c r="E9" s="10" t="s">
        <v>727</v>
      </c>
      <c r="F9" s="10" t="s">
        <v>716</v>
      </c>
      <c r="G9" s="10" t="s">
        <v>725</v>
      </c>
      <c r="H9" s="10" t="s">
        <v>718</v>
      </c>
      <c r="I9" s="11">
        <v>3288.2503860000002</v>
      </c>
      <c r="J9" s="11">
        <v>110.13251099999999</v>
      </c>
      <c r="K9" s="11">
        <v>127.338959</v>
      </c>
      <c r="L9" s="11">
        <v>126.67495</v>
      </c>
      <c r="M9" s="11">
        <v>127.338959</v>
      </c>
      <c r="N9" s="11">
        <v>13500.403329000001</v>
      </c>
      <c r="O9" s="11">
        <v>1673.5554540000001</v>
      </c>
      <c r="P9" s="11">
        <v>171.83813000000001</v>
      </c>
      <c r="Q9" s="11">
        <v>171.83813000000001</v>
      </c>
      <c r="R9" s="11">
        <v>18.180610000000001</v>
      </c>
      <c r="S9" s="11">
        <v>134.87535700000001</v>
      </c>
      <c r="T9" s="11">
        <v>18.782163000000001</v>
      </c>
      <c r="U9" s="11">
        <v>1295321.5592070001</v>
      </c>
      <c r="V9" s="12">
        <f t="shared" si="0"/>
        <v>3.6246755905996655</v>
      </c>
      <c r="W9" s="12">
        <f t="shared" si="0"/>
        <v>0.12140031247399939</v>
      </c>
      <c r="X9" s="12">
        <f t="shared" si="0"/>
        <v>0.1403671747093263</v>
      </c>
      <c r="Y9" s="12">
        <f t="shared" si="0"/>
        <v>0.13963523007868447</v>
      </c>
      <c r="Z9" s="12">
        <f t="shared" si="0"/>
        <v>0.1403671747093263</v>
      </c>
      <c r="AA9" s="12">
        <f t="shared" si="0"/>
        <v>14.881647279118351</v>
      </c>
      <c r="AB9" s="12">
        <f t="shared" si="0"/>
        <v>1.8447791048563846</v>
      </c>
      <c r="AC9" s="12">
        <f t="shared" si="0"/>
        <v>0.1894191141882503</v>
      </c>
      <c r="AD9" s="12">
        <f t="shared" si="0"/>
        <v>0.1894191141882503</v>
      </c>
      <c r="AE9" s="12">
        <f t="shared" si="0"/>
        <v>2.0040692025699101E-2</v>
      </c>
      <c r="AF9" s="12">
        <f t="shared" si="0"/>
        <v>0.14867463146138765</v>
      </c>
      <c r="AG9" s="12">
        <f t="shared" si="0"/>
        <v>2.070379070116353E-2</v>
      </c>
      <c r="AH9" s="12">
        <f t="shared" si="0"/>
        <v>1427.8476048007108</v>
      </c>
    </row>
    <row r="10" spans="1:34" ht="15.75" thickBot="1" x14ac:dyDescent="0.3">
      <c r="A10" s="10" t="s">
        <v>713</v>
      </c>
      <c r="B10" s="10">
        <v>2011</v>
      </c>
      <c r="C10" s="10">
        <v>16</v>
      </c>
      <c r="D10" s="10" t="s">
        <v>728</v>
      </c>
      <c r="E10" s="10" t="s">
        <v>729</v>
      </c>
      <c r="F10" s="10" t="s">
        <v>716</v>
      </c>
      <c r="G10" s="10" t="s">
        <v>730</v>
      </c>
      <c r="H10" s="10" t="s">
        <v>718</v>
      </c>
      <c r="I10" s="11">
        <v>22965.417146</v>
      </c>
      <c r="J10" s="11">
        <v>1992.4079429999999</v>
      </c>
      <c r="K10" s="11">
        <v>2303.6899039999998</v>
      </c>
      <c r="L10" s="11">
        <v>2291.6773130000001</v>
      </c>
      <c r="M10" s="11">
        <v>2303.6899039999998</v>
      </c>
      <c r="N10" s="11">
        <v>33667.325438</v>
      </c>
      <c r="O10" s="11">
        <v>4997.744702</v>
      </c>
      <c r="P10" s="11">
        <v>630.87638100000004</v>
      </c>
      <c r="Q10" s="11">
        <v>630.87638100000004</v>
      </c>
      <c r="R10" s="11">
        <v>31.785274000000001</v>
      </c>
      <c r="S10" s="11">
        <v>402.77876700000002</v>
      </c>
      <c r="T10" s="11">
        <v>196.31234000000001</v>
      </c>
      <c r="U10" s="11">
        <v>3868223.4535610001</v>
      </c>
      <c r="V10" s="12">
        <f t="shared" si="0"/>
        <v>25.315039058903718</v>
      </c>
      <c r="W10" s="12">
        <f t="shared" si="0"/>
        <v>2.1962538097027351</v>
      </c>
      <c r="X10" s="12">
        <f t="shared" si="0"/>
        <v>2.5393834359120135</v>
      </c>
      <c r="Y10" s="12">
        <f t="shared" si="0"/>
        <v>2.5261418209903099</v>
      </c>
      <c r="Z10" s="12">
        <f t="shared" si="0"/>
        <v>2.5393834359120135</v>
      </c>
      <c r="AA10" s="12">
        <f t="shared" si="0"/>
        <v>37.111873607758099</v>
      </c>
      <c r="AB10" s="12">
        <f t="shared" si="0"/>
        <v>5.509070509507179</v>
      </c>
      <c r="AC10" s="12">
        <f t="shared" si="0"/>
        <v>0.69542216998816908</v>
      </c>
      <c r="AD10" s="12">
        <f t="shared" si="0"/>
        <v>0.69542216998816908</v>
      </c>
      <c r="AE10" s="12">
        <f t="shared" si="0"/>
        <v>3.5037267021648937E-2</v>
      </c>
      <c r="AF10" s="12">
        <f t="shared" si="0"/>
        <v>0.44398759029195473</v>
      </c>
      <c r="AG10" s="12">
        <f t="shared" si="0"/>
        <v>0.21639731267456541</v>
      </c>
      <c r="AH10" s="12">
        <f t="shared" si="0"/>
        <v>4263.9864624675502</v>
      </c>
    </row>
    <row r="11" spans="1:34" ht="15.75" thickBot="1" x14ac:dyDescent="0.3">
      <c r="A11" s="10" t="s">
        <v>713</v>
      </c>
      <c r="B11" s="10">
        <v>2011</v>
      </c>
      <c r="C11" s="10">
        <v>17</v>
      </c>
      <c r="D11" s="10" t="s">
        <v>731</v>
      </c>
      <c r="E11" s="10" t="s">
        <v>732</v>
      </c>
      <c r="F11" s="10" t="s">
        <v>716</v>
      </c>
      <c r="G11" s="10" t="s">
        <v>733</v>
      </c>
      <c r="H11" s="10" t="s">
        <v>718</v>
      </c>
      <c r="I11" s="11">
        <v>642.41121899999996</v>
      </c>
      <c r="J11" s="11">
        <v>320.43676299999998</v>
      </c>
      <c r="K11" s="11">
        <v>370.49989599999998</v>
      </c>
      <c r="L11" s="11">
        <v>368.567924</v>
      </c>
      <c r="M11" s="11">
        <v>370.49989599999998</v>
      </c>
      <c r="N11" s="11">
        <v>129.89115699999999</v>
      </c>
      <c r="O11" s="11">
        <v>39.085166000000001</v>
      </c>
      <c r="P11" s="11">
        <v>8.4301969999999997</v>
      </c>
      <c r="Q11" s="11">
        <v>8.4301969999999997</v>
      </c>
      <c r="R11" s="11">
        <v>0</v>
      </c>
      <c r="S11" s="11">
        <v>3.149956</v>
      </c>
      <c r="T11" s="11">
        <v>5.2802410000000002</v>
      </c>
      <c r="U11" s="11">
        <v>30251.676721</v>
      </c>
      <c r="V11" s="12">
        <f t="shared" si="0"/>
        <v>0.70813715237458674</v>
      </c>
      <c r="W11" s="12">
        <f t="shared" si="0"/>
        <v>0.3532210679946895</v>
      </c>
      <c r="X11" s="12">
        <f t="shared" si="0"/>
        <v>0.40840622571462371</v>
      </c>
      <c r="Y11" s="12">
        <f t="shared" si="0"/>
        <v>0.40627659112842041</v>
      </c>
      <c r="Z11" s="12">
        <f t="shared" si="0"/>
        <v>0.40840622571462371</v>
      </c>
      <c r="AA11" s="12">
        <f t="shared" si="0"/>
        <v>0.14318049143008565</v>
      </c>
      <c r="AB11" s="12">
        <f t="shared" si="0"/>
        <v>4.3084020535027454E-2</v>
      </c>
      <c r="AC11" s="12">
        <f t="shared" si="0"/>
        <v>9.2927014986280698E-3</v>
      </c>
      <c r="AD11" s="12">
        <f t="shared" si="0"/>
        <v>9.2927014986280698E-3</v>
      </c>
      <c r="AE11" s="12">
        <f t="shared" si="0"/>
        <v>0</v>
      </c>
      <c r="AF11" s="12">
        <f t="shared" si="0"/>
        <v>3.4722321248023599E-3</v>
      </c>
      <c r="AG11" s="12">
        <f t="shared" si="0"/>
        <v>5.82046937382571E-3</v>
      </c>
      <c r="AH11" s="12">
        <f t="shared" si="0"/>
        <v>33.346765396022015</v>
      </c>
    </row>
    <row r="12" spans="1:34" ht="15.75" thickBot="1" x14ac:dyDescent="0.3">
      <c r="A12" s="10" t="s">
        <v>713</v>
      </c>
      <c r="B12" s="10">
        <v>2011</v>
      </c>
      <c r="C12" s="10">
        <v>18</v>
      </c>
      <c r="D12" s="10" t="s">
        <v>734</v>
      </c>
      <c r="E12" s="10" t="s">
        <v>735</v>
      </c>
      <c r="F12" s="10" t="s">
        <v>716</v>
      </c>
      <c r="G12" s="10" t="s">
        <v>733</v>
      </c>
      <c r="H12" s="10" t="s">
        <v>718</v>
      </c>
      <c r="I12" s="11">
        <v>133.571977</v>
      </c>
      <c r="J12" s="11">
        <v>30.326653</v>
      </c>
      <c r="K12" s="11">
        <v>35.064709000000001</v>
      </c>
      <c r="L12" s="11">
        <v>34.881864</v>
      </c>
      <c r="M12" s="11">
        <v>35.064709000000001</v>
      </c>
      <c r="N12" s="11">
        <v>3.9624890000000001</v>
      </c>
      <c r="O12" s="11">
        <v>2.2972809999999999</v>
      </c>
      <c r="P12" s="11">
        <v>0.18517500000000001</v>
      </c>
      <c r="Q12" s="11">
        <v>0.18517500000000001</v>
      </c>
      <c r="R12" s="11">
        <v>0</v>
      </c>
      <c r="S12" s="11">
        <v>0.185143</v>
      </c>
      <c r="T12" s="11">
        <v>3.1999999999999999E-5</v>
      </c>
      <c r="U12" s="11">
        <v>1778.081079</v>
      </c>
      <c r="V12" s="12">
        <f t="shared" si="0"/>
        <v>0.14723790094615988</v>
      </c>
      <c r="W12" s="12">
        <f t="shared" si="0"/>
        <v>3.342941259634543E-2</v>
      </c>
      <c r="X12" s="12">
        <f t="shared" si="0"/>
        <v>3.865222531255879E-2</v>
      </c>
      <c r="Y12" s="12">
        <f t="shared" si="0"/>
        <v>3.8450673201081843E-2</v>
      </c>
      <c r="Z12" s="12">
        <f t="shared" si="0"/>
        <v>3.865222531255879E-2</v>
      </c>
      <c r="AA12" s="12">
        <f t="shared" si="0"/>
        <v>4.3678964404505896E-3</v>
      </c>
      <c r="AB12" s="12">
        <f t="shared" si="0"/>
        <v>2.5323188285481099E-3</v>
      </c>
      <c r="AC12" s="12">
        <f t="shared" si="0"/>
        <v>2.0412049682924999E-4</v>
      </c>
      <c r="AD12" s="12">
        <f t="shared" si="0"/>
        <v>2.0412049682924999E-4</v>
      </c>
      <c r="AE12" s="12">
        <f t="shared" si="0"/>
        <v>0</v>
      </c>
      <c r="AF12" s="12">
        <f t="shared" si="0"/>
        <v>2.0408522286732999E-4</v>
      </c>
      <c r="AG12" s="12">
        <f t="shared" si="0"/>
        <v>3.5273961919999998E-8</v>
      </c>
      <c r="AH12" s="12">
        <f t="shared" si="0"/>
        <v>1.9599988834787034</v>
      </c>
    </row>
    <row r="13" spans="1:34" ht="15.75" thickBot="1" x14ac:dyDescent="0.3">
      <c r="A13" s="10" t="s">
        <v>713</v>
      </c>
      <c r="B13" s="10">
        <v>2011</v>
      </c>
      <c r="C13" s="10">
        <v>19</v>
      </c>
      <c r="D13" s="10" t="s">
        <v>736</v>
      </c>
      <c r="E13" s="10" t="s">
        <v>737</v>
      </c>
      <c r="F13" s="10" t="s">
        <v>716</v>
      </c>
      <c r="G13" s="10" t="s">
        <v>717</v>
      </c>
      <c r="H13" s="10" t="s">
        <v>718</v>
      </c>
      <c r="I13" s="11">
        <v>1801.1364510000001</v>
      </c>
      <c r="J13" s="11">
        <v>584.79156599999999</v>
      </c>
      <c r="K13" s="11">
        <v>676.15592000000004</v>
      </c>
      <c r="L13" s="11">
        <v>672.63010499999996</v>
      </c>
      <c r="M13" s="11">
        <v>676.15592000000004</v>
      </c>
      <c r="N13" s="11">
        <v>570.714249</v>
      </c>
      <c r="O13" s="11">
        <v>113.91048499999999</v>
      </c>
      <c r="P13" s="11">
        <v>14.773317</v>
      </c>
      <c r="Q13" s="11">
        <v>14.773317</v>
      </c>
      <c r="R13" s="11">
        <v>0</v>
      </c>
      <c r="S13" s="11">
        <v>9.1802860000000006</v>
      </c>
      <c r="T13" s="11">
        <v>5.5930309999999999</v>
      </c>
      <c r="U13" s="11">
        <v>88166.010349999997</v>
      </c>
      <c r="V13" s="12">
        <f t="shared" si="0"/>
        <v>1.9854130807905608</v>
      </c>
      <c r="W13" s="12">
        <f t="shared" si="0"/>
        <v>0.64462235719441141</v>
      </c>
      <c r="X13" s="12">
        <f t="shared" si="0"/>
        <v>0.74533431793945526</v>
      </c>
      <c r="Y13" s="12">
        <f t="shared" si="0"/>
        <v>0.74144777218798741</v>
      </c>
      <c r="Z13" s="12">
        <f t="shared" si="0"/>
        <v>0.74533431793945526</v>
      </c>
      <c r="AA13" s="12">
        <f t="shared" si="0"/>
        <v>0.62910477145085608</v>
      </c>
      <c r="AB13" s="12">
        <f t="shared" si="0"/>
        <v>0.12556481594308533</v>
      </c>
      <c r="AC13" s="12">
        <f t="shared" si="0"/>
        <v>1.6284794415315267E-2</v>
      </c>
      <c r="AD13" s="12">
        <f t="shared" si="0"/>
        <v>1.6284794415315267E-2</v>
      </c>
      <c r="AE13" s="12">
        <f t="shared" si="0"/>
        <v>0</v>
      </c>
      <c r="AF13" s="12">
        <f t="shared" si="0"/>
        <v>1.0119533086834661E-2</v>
      </c>
      <c r="AG13" s="12">
        <f t="shared" si="0"/>
        <v>6.165261328480609E-3</v>
      </c>
      <c r="AH13" s="12">
        <f t="shared" si="0"/>
        <v>97.186390366382057</v>
      </c>
    </row>
    <row r="14" spans="1:34" ht="15.75" thickBot="1" x14ac:dyDescent="0.3">
      <c r="A14" s="10" t="s">
        <v>713</v>
      </c>
      <c r="B14" s="10">
        <v>2011</v>
      </c>
      <c r="C14" s="10">
        <v>13</v>
      </c>
      <c r="D14" s="10" t="s">
        <v>714</v>
      </c>
      <c r="E14" s="10" t="s">
        <v>715</v>
      </c>
      <c r="F14" s="10" t="s">
        <v>716</v>
      </c>
      <c r="G14" s="10" t="s">
        <v>717</v>
      </c>
      <c r="H14" s="10" t="s">
        <v>738</v>
      </c>
      <c r="I14" s="11">
        <v>-1</v>
      </c>
      <c r="J14" s="11">
        <v>-1</v>
      </c>
      <c r="K14" s="11">
        <v>-1</v>
      </c>
      <c r="L14" s="11">
        <v>-1</v>
      </c>
      <c r="M14" s="11">
        <v>-1</v>
      </c>
      <c r="N14" s="11">
        <v>-1</v>
      </c>
      <c r="O14" s="11">
        <v>-1</v>
      </c>
      <c r="P14" s="11">
        <v>-1</v>
      </c>
      <c r="Q14" s="11">
        <v>-1</v>
      </c>
      <c r="R14" s="11">
        <v>-1</v>
      </c>
      <c r="S14" s="11">
        <v>-1</v>
      </c>
      <c r="T14" s="11">
        <v>-1</v>
      </c>
      <c r="U14" s="11">
        <v>-1</v>
      </c>
      <c r="V14" s="12">
        <f t="shared" si="0"/>
        <v>0</v>
      </c>
      <c r="W14" s="12">
        <f t="shared" si="0"/>
        <v>0</v>
      </c>
      <c r="X14" s="12">
        <f t="shared" si="0"/>
        <v>0</v>
      </c>
      <c r="Y14" s="12">
        <f t="shared" si="0"/>
        <v>0</v>
      </c>
      <c r="Z14" s="12">
        <f t="shared" si="0"/>
        <v>0</v>
      </c>
      <c r="AA14" s="12">
        <f t="shared" si="0"/>
        <v>0</v>
      </c>
      <c r="AB14" s="12">
        <f t="shared" si="0"/>
        <v>0</v>
      </c>
      <c r="AC14" s="12">
        <f t="shared" si="0"/>
        <v>0</v>
      </c>
      <c r="AD14" s="12">
        <f t="shared" si="0"/>
        <v>0</v>
      </c>
      <c r="AE14" s="12">
        <f t="shared" si="0"/>
        <v>0</v>
      </c>
      <c r="AF14" s="12">
        <f t="shared" si="0"/>
        <v>0</v>
      </c>
      <c r="AG14" s="12">
        <f t="shared" si="0"/>
        <v>0</v>
      </c>
      <c r="AH14" s="12">
        <f t="shared" si="0"/>
        <v>0</v>
      </c>
    </row>
    <row r="15" spans="1:34" ht="15.75" thickBot="1" x14ac:dyDescent="0.3">
      <c r="A15" s="10" t="s">
        <v>713</v>
      </c>
      <c r="B15" s="10">
        <v>2011</v>
      </c>
      <c r="C15" s="10">
        <v>14</v>
      </c>
      <c r="D15" s="10" t="s">
        <v>719</v>
      </c>
      <c r="E15" s="10" t="s">
        <v>720</v>
      </c>
      <c r="F15" s="10" t="s">
        <v>716</v>
      </c>
      <c r="G15" s="10" t="s">
        <v>717</v>
      </c>
      <c r="H15" s="10" t="s">
        <v>738</v>
      </c>
      <c r="I15" s="11">
        <v>-1</v>
      </c>
      <c r="J15" s="11">
        <v>-1</v>
      </c>
      <c r="K15" s="11">
        <v>-1</v>
      </c>
      <c r="L15" s="11">
        <v>-1</v>
      </c>
      <c r="M15" s="11">
        <v>-1</v>
      </c>
      <c r="N15" s="11">
        <v>-1</v>
      </c>
      <c r="O15" s="11">
        <v>-1</v>
      </c>
      <c r="P15" s="11">
        <v>-1</v>
      </c>
      <c r="Q15" s="11">
        <v>-1</v>
      </c>
      <c r="R15" s="11">
        <v>-1</v>
      </c>
      <c r="S15" s="11">
        <v>-1</v>
      </c>
      <c r="T15" s="11">
        <v>-1</v>
      </c>
      <c r="U15" s="11">
        <v>-1</v>
      </c>
      <c r="V15" s="12">
        <f t="shared" si="0"/>
        <v>0</v>
      </c>
      <c r="W15" s="12">
        <f t="shared" si="0"/>
        <v>0</v>
      </c>
      <c r="X15" s="12">
        <f t="shared" si="0"/>
        <v>0</v>
      </c>
      <c r="Y15" s="12">
        <f t="shared" si="0"/>
        <v>0</v>
      </c>
      <c r="Z15" s="12">
        <f t="shared" si="0"/>
        <v>0</v>
      </c>
      <c r="AA15" s="12">
        <f t="shared" si="0"/>
        <v>0</v>
      </c>
      <c r="AB15" s="12">
        <f t="shared" si="0"/>
        <v>0</v>
      </c>
      <c r="AC15" s="12">
        <f t="shared" si="0"/>
        <v>0</v>
      </c>
      <c r="AD15" s="12">
        <f t="shared" si="0"/>
        <v>0</v>
      </c>
      <c r="AE15" s="12">
        <f t="shared" si="0"/>
        <v>0</v>
      </c>
      <c r="AF15" s="12">
        <f t="shared" si="0"/>
        <v>0</v>
      </c>
      <c r="AG15" s="12">
        <f t="shared" si="0"/>
        <v>0</v>
      </c>
      <c r="AH15" s="12">
        <f t="shared" si="0"/>
        <v>0</v>
      </c>
    </row>
    <row r="16" spans="1:34" ht="15.75" thickBot="1" x14ac:dyDescent="0.3">
      <c r="A16" s="10" t="s">
        <v>713</v>
      </c>
      <c r="B16" s="10">
        <v>2011</v>
      </c>
      <c r="C16" s="10">
        <v>15</v>
      </c>
      <c r="D16" s="10" t="s">
        <v>721</v>
      </c>
      <c r="E16" s="10" t="s">
        <v>722</v>
      </c>
      <c r="F16" s="10" t="s">
        <v>716</v>
      </c>
      <c r="G16" s="10" t="s">
        <v>723</v>
      </c>
      <c r="H16" s="10" t="s">
        <v>738</v>
      </c>
      <c r="I16" s="11">
        <v>163.51926</v>
      </c>
      <c r="J16" s="11">
        <v>6.991924</v>
      </c>
      <c r="K16" s="11">
        <v>8.084301</v>
      </c>
      <c r="L16" s="11">
        <v>8.0421449999999997</v>
      </c>
      <c r="M16" s="11">
        <v>8.084301</v>
      </c>
      <c r="N16" s="11">
        <v>10586.249091</v>
      </c>
      <c r="O16" s="11">
        <v>530.64065500000004</v>
      </c>
      <c r="P16" s="11">
        <v>65.896085999999997</v>
      </c>
      <c r="Q16" s="11">
        <v>65.896085999999997</v>
      </c>
      <c r="R16" s="11">
        <v>18.550650000000001</v>
      </c>
      <c r="S16" s="11">
        <v>42.765447999999999</v>
      </c>
      <c r="T16" s="11">
        <v>4.5799880000000002</v>
      </c>
      <c r="U16" s="11">
        <v>410712.58119300002</v>
      </c>
      <c r="V16" s="12">
        <f t="shared" si="0"/>
        <v>0.1802491297008306</v>
      </c>
      <c r="W16" s="12">
        <f t="shared" si="0"/>
        <v>7.7072769038604395E-3</v>
      </c>
      <c r="X16" s="12">
        <f t="shared" si="0"/>
        <v>8.9114164257443097E-3</v>
      </c>
      <c r="Y16" s="12">
        <f t="shared" si="0"/>
        <v>8.8649473901599492E-3</v>
      </c>
      <c r="Z16" s="12">
        <f t="shared" si="0"/>
        <v>8.9114164257443097E-3</v>
      </c>
      <c r="AA16" s="12">
        <f t="shared" si="0"/>
        <v>11.669342103486519</v>
      </c>
      <c r="AB16" s="12">
        <f t="shared" si="0"/>
        <v>0.5849311955523081</v>
      </c>
      <c r="AC16" s="12">
        <f t="shared" si="0"/>
        <v>7.2638000882532652E-2</v>
      </c>
      <c r="AD16" s="12">
        <f t="shared" si="0"/>
        <v>7.2638000882532652E-2</v>
      </c>
      <c r="AE16" s="12">
        <f t="shared" si="0"/>
        <v>2.0448591302851499E-2</v>
      </c>
      <c r="AF16" s="12">
        <f t="shared" si="0"/>
        <v>4.714083700761687E-2</v>
      </c>
      <c r="AG16" s="12">
        <f t="shared" si="0"/>
        <v>5.0485725720642799E-3</v>
      </c>
      <c r="AH16" s="12">
        <f t="shared" si="0"/>
        <v>452.73312340833718</v>
      </c>
    </row>
    <row r="17" spans="1:34" ht="15.75" thickBot="1" x14ac:dyDescent="0.3">
      <c r="A17" s="10" t="s">
        <v>713</v>
      </c>
      <c r="B17" s="10">
        <v>2011</v>
      </c>
      <c r="C17" s="10">
        <v>5</v>
      </c>
      <c r="D17" s="10" t="s">
        <v>724</v>
      </c>
      <c r="E17" s="10" t="s">
        <v>722</v>
      </c>
      <c r="F17" s="10" t="s">
        <v>716</v>
      </c>
      <c r="G17" s="10" t="s">
        <v>725</v>
      </c>
      <c r="H17" s="10" t="s">
        <v>738</v>
      </c>
      <c r="I17" s="11">
        <v>426.50135499999999</v>
      </c>
      <c r="J17" s="11">
        <v>17.527453000000001</v>
      </c>
      <c r="K17" s="11">
        <v>20.265837999999999</v>
      </c>
      <c r="L17" s="11">
        <v>20.160162</v>
      </c>
      <c r="M17" s="11">
        <v>20.265837999999999</v>
      </c>
      <c r="N17" s="11">
        <v>32447.874062999999</v>
      </c>
      <c r="O17" s="11">
        <v>1523.3693820000001</v>
      </c>
      <c r="P17" s="11">
        <v>186.625505</v>
      </c>
      <c r="Q17" s="11">
        <v>186.625505</v>
      </c>
      <c r="R17" s="11">
        <v>53.255423</v>
      </c>
      <c r="S17" s="11">
        <v>122.771546</v>
      </c>
      <c r="T17" s="11">
        <v>10.598535999999999</v>
      </c>
      <c r="U17" s="11">
        <v>1179078.468754</v>
      </c>
      <c r="V17" s="12">
        <f t="shared" si="0"/>
        <v>0.47013726734682504</v>
      </c>
      <c r="W17" s="12">
        <f t="shared" si="0"/>
        <v>1.9320709677393431E-2</v>
      </c>
      <c r="X17" s="12">
        <f t="shared" si="0"/>
        <v>2.2339262434027778E-2</v>
      </c>
      <c r="Y17" s="12">
        <f t="shared" si="0"/>
        <v>2.2222774584032219E-2</v>
      </c>
      <c r="Z17" s="12">
        <f t="shared" si="0"/>
        <v>2.2339262434027778E-2</v>
      </c>
      <c r="AA17" s="12">
        <f t="shared" si="0"/>
        <v>35.767658565100554</v>
      </c>
      <c r="AB17" s="12">
        <f t="shared" si="0"/>
        <v>1.6792272990863104</v>
      </c>
      <c r="AC17" s="12">
        <f t="shared" si="0"/>
        <v>0.20571940489596152</v>
      </c>
      <c r="AD17" s="12">
        <f t="shared" si="0"/>
        <v>0.20571940489596152</v>
      </c>
      <c r="AE17" s="12">
        <f t="shared" si="0"/>
        <v>5.8704055091734125E-2</v>
      </c>
      <c r="AF17" s="12">
        <f t="shared" si="0"/>
        <v>0.13533246370198526</v>
      </c>
      <c r="AG17" s="12">
        <f t="shared" si="0"/>
        <v>1.1682886102242157E-2</v>
      </c>
      <c r="AH17" s="12">
        <f t="shared" si="0"/>
        <v>1299.7115314850157</v>
      </c>
    </row>
    <row r="18" spans="1:34" ht="15.75" thickBot="1" x14ac:dyDescent="0.3">
      <c r="A18" s="10" t="s">
        <v>713</v>
      </c>
      <c r="B18" s="10">
        <v>2011</v>
      </c>
      <c r="C18" s="10">
        <v>10</v>
      </c>
      <c r="D18" s="10" t="s">
        <v>726</v>
      </c>
      <c r="E18" s="10" t="s">
        <v>727</v>
      </c>
      <c r="F18" s="10" t="s">
        <v>716</v>
      </c>
      <c r="G18" s="10" t="s">
        <v>725</v>
      </c>
      <c r="H18" s="10" t="s">
        <v>738</v>
      </c>
      <c r="I18" s="11">
        <v>200.68852000000001</v>
      </c>
      <c r="J18" s="11">
        <v>8.9194899999999997</v>
      </c>
      <c r="K18" s="11">
        <v>10.313018</v>
      </c>
      <c r="L18" s="11">
        <v>10.259240999999999</v>
      </c>
      <c r="M18" s="11">
        <v>10.313018</v>
      </c>
      <c r="N18" s="11">
        <v>4694.2073639999999</v>
      </c>
      <c r="O18" s="11">
        <v>287.118539</v>
      </c>
      <c r="P18" s="11">
        <v>30.45486</v>
      </c>
      <c r="Q18" s="11">
        <v>30.45486</v>
      </c>
      <c r="R18" s="11">
        <v>3.6660509999999999</v>
      </c>
      <c r="S18" s="11">
        <v>23.139486999999999</v>
      </c>
      <c r="T18" s="11">
        <v>3.649321</v>
      </c>
      <c r="U18" s="11">
        <v>222227.971013</v>
      </c>
      <c r="V18" s="12">
        <f t="shared" si="0"/>
        <v>0.22122122538316119</v>
      </c>
      <c r="W18" s="12">
        <f t="shared" si="0"/>
        <v>9.8320547064318989E-3</v>
      </c>
      <c r="X18" s="12">
        <f t="shared" si="0"/>
        <v>1.136815638163358E-2</v>
      </c>
      <c r="Y18" s="12">
        <f t="shared" si="0"/>
        <v>1.1308877386315709E-2</v>
      </c>
      <c r="Z18" s="12">
        <f t="shared" si="0"/>
        <v>1.136815638163358E-2</v>
      </c>
      <c r="AA18" s="12">
        <f t="shared" si="0"/>
        <v>5.1744778688224864</v>
      </c>
      <c r="AB18" s="12">
        <f t="shared" si="0"/>
        <v>0.31649401285037604</v>
      </c>
      <c r="AC18" s="12">
        <f t="shared" si="0"/>
        <v>3.3570736622466596E-2</v>
      </c>
      <c r="AD18" s="12">
        <f t="shared" si="0"/>
        <v>3.3570736622466596E-2</v>
      </c>
      <c r="AE18" s="12">
        <f t="shared" si="0"/>
        <v>4.0411294803368103E-3</v>
      </c>
      <c r="AF18" s="12">
        <f t="shared" si="0"/>
        <v>2.5506918227697965E-2</v>
      </c>
      <c r="AG18" s="12">
        <f t="shared" si="0"/>
        <v>4.0226878121205102E-3</v>
      </c>
      <c r="AH18" s="12">
        <f t="shared" si="0"/>
        <v>244.96440584598204</v>
      </c>
    </row>
    <row r="19" spans="1:34" ht="15.75" thickBot="1" x14ac:dyDescent="0.3">
      <c r="A19" s="10" t="s">
        <v>713</v>
      </c>
      <c r="B19" s="10">
        <v>2011</v>
      </c>
      <c r="C19" s="10">
        <v>16</v>
      </c>
      <c r="D19" s="10" t="s">
        <v>728</v>
      </c>
      <c r="E19" s="10" t="s">
        <v>729</v>
      </c>
      <c r="F19" s="10" t="s">
        <v>716</v>
      </c>
      <c r="G19" s="10" t="s">
        <v>730</v>
      </c>
      <c r="H19" s="10" t="s">
        <v>738</v>
      </c>
      <c r="I19" s="11">
        <v>1721.277996</v>
      </c>
      <c r="J19" s="11">
        <v>554.63402099999996</v>
      </c>
      <c r="K19" s="11">
        <v>641.28674000000001</v>
      </c>
      <c r="L19" s="11">
        <v>637.94275000000005</v>
      </c>
      <c r="M19" s="11">
        <v>641.28674000000001</v>
      </c>
      <c r="N19" s="11">
        <v>114808.994142</v>
      </c>
      <c r="O19" s="11">
        <v>4978.4819100000004</v>
      </c>
      <c r="P19" s="11">
        <v>850.61532999999997</v>
      </c>
      <c r="Q19" s="11">
        <v>850.61532999999997</v>
      </c>
      <c r="R19" s="11">
        <v>225.52842999999999</v>
      </c>
      <c r="S19" s="11">
        <v>401.226338</v>
      </c>
      <c r="T19" s="11">
        <v>223.86056199999999</v>
      </c>
      <c r="U19" s="11">
        <v>3853314.171478</v>
      </c>
      <c r="V19" s="12">
        <f t="shared" si="0"/>
        <v>1.8973842026449348</v>
      </c>
      <c r="W19" s="12">
        <f t="shared" si="0"/>
        <v>0.61137935425907741</v>
      </c>
      <c r="X19" s="12">
        <f t="shared" si="0"/>
        <v>0.7068976264550294</v>
      </c>
      <c r="Y19" s="12">
        <f t="shared" si="0"/>
        <v>0.70321150845750258</v>
      </c>
      <c r="Z19" s="12">
        <f t="shared" si="0"/>
        <v>0.7068976264550294</v>
      </c>
      <c r="AA19" s="12">
        <f t="shared" si="0"/>
        <v>126.55525273245033</v>
      </c>
      <c r="AB19" s="12">
        <f t="shared" si="0"/>
        <v>5.4878369160234026</v>
      </c>
      <c r="AC19" s="12">
        <f t="shared" si="0"/>
        <v>0.93764289871838213</v>
      </c>
      <c r="AD19" s="12">
        <f t="shared" si="0"/>
        <v>0.93764289871838213</v>
      </c>
      <c r="AE19" s="12">
        <f t="shared" si="0"/>
        <v>0.24860253911554325</v>
      </c>
      <c r="AF19" s="12">
        <f t="shared" si="0"/>
        <v>0.44227633024728275</v>
      </c>
      <c r="AG19" s="12">
        <f t="shared" si="0"/>
        <v>0.24676402935555619</v>
      </c>
      <c r="AH19" s="12">
        <f t="shared" si="0"/>
        <v>4247.5517922034787</v>
      </c>
    </row>
    <row r="20" spans="1:34" ht="15.75" thickBot="1" x14ac:dyDescent="0.3">
      <c r="A20" s="10" t="s">
        <v>713</v>
      </c>
      <c r="B20" s="10">
        <v>2011</v>
      </c>
      <c r="C20" s="10">
        <v>17</v>
      </c>
      <c r="D20" s="10" t="s">
        <v>731</v>
      </c>
      <c r="E20" s="10" t="s">
        <v>732</v>
      </c>
      <c r="F20" s="10" t="s">
        <v>716</v>
      </c>
      <c r="G20" s="10" t="s">
        <v>733</v>
      </c>
      <c r="H20" s="10" t="s">
        <v>738</v>
      </c>
      <c r="I20" s="11">
        <v>48.012262</v>
      </c>
      <c r="J20" s="11">
        <v>2.174614</v>
      </c>
      <c r="K20" s="11">
        <v>2.5143629999999999</v>
      </c>
      <c r="L20" s="11">
        <v>2.501252</v>
      </c>
      <c r="M20" s="11">
        <v>2.5143629999999999</v>
      </c>
      <c r="N20" s="11">
        <v>633.95896900000002</v>
      </c>
      <c r="O20" s="11">
        <v>65.609373000000005</v>
      </c>
      <c r="P20" s="11">
        <v>6.8521229999999997</v>
      </c>
      <c r="Q20" s="11">
        <v>6.8521229999999997</v>
      </c>
      <c r="R20" s="11">
        <v>0</v>
      </c>
      <c r="S20" s="11">
        <v>5.287598</v>
      </c>
      <c r="T20" s="11">
        <v>1.5645249999999999</v>
      </c>
      <c r="U20" s="11">
        <v>50781.248635000004</v>
      </c>
      <c r="V20" s="12">
        <f t="shared" si="0"/>
        <v>5.2924459421283217E-2</v>
      </c>
      <c r="W20" s="12">
        <f t="shared" si="0"/>
        <v>2.3971016070843398E-3</v>
      </c>
      <c r="X20" s="12">
        <f t="shared" si="0"/>
        <v>2.7716107723455299E-3</v>
      </c>
      <c r="Y20" s="12">
        <f t="shared" si="0"/>
        <v>2.7571583687601197E-3</v>
      </c>
      <c r="Z20" s="12">
        <f t="shared" si="0"/>
        <v>2.7716107723455299E-3</v>
      </c>
      <c r="AA20" s="12">
        <f t="shared" si="0"/>
        <v>0.69882014160463934</v>
      </c>
      <c r="AB20" s="12">
        <f t="shared" si="0"/>
        <v>7.2321953899908642E-2</v>
      </c>
      <c r="AC20" s="12">
        <f t="shared" si="0"/>
        <v>7.5531726804111288E-3</v>
      </c>
      <c r="AD20" s="12">
        <f t="shared" si="0"/>
        <v>7.5531726804111288E-3</v>
      </c>
      <c r="AE20" s="12">
        <f t="shared" si="0"/>
        <v>0</v>
      </c>
      <c r="AF20" s="12">
        <f t="shared" si="0"/>
        <v>5.8285790781333795E-3</v>
      </c>
      <c r="AG20" s="12">
        <f t="shared" si="0"/>
        <v>1.72459360227775E-3</v>
      </c>
      <c r="AH20" s="12">
        <f t="shared" si="0"/>
        <v>55.97674470628256</v>
      </c>
    </row>
    <row r="21" spans="1:34" ht="15.75" thickBot="1" x14ac:dyDescent="0.3">
      <c r="A21" s="10" t="s">
        <v>713</v>
      </c>
      <c r="B21" s="10">
        <v>2011</v>
      </c>
      <c r="C21" s="10">
        <v>18</v>
      </c>
      <c r="D21" s="10" t="s">
        <v>734</v>
      </c>
      <c r="E21" s="10" t="s">
        <v>735</v>
      </c>
      <c r="F21" s="10" t="s">
        <v>716</v>
      </c>
      <c r="G21" s="10" t="s">
        <v>733</v>
      </c>
      <c r="H21" s="10" t="s">
        <v>738</v>
      </c>
      <c r="I21" s="11">
        <v>3.0464989999999998</v>
      </c>
      <c r="J21" s="11">
        <v>1.17E-4</v>
      </c>
      <c r="K21" s="11">
        <v>1.35E-4</v>
      </c>
      <c r="L21" s="11">
        <v>1.35E-4</v>
      </c>
      <c r="M21" s="11">
        <v>1.35E-4</v>
      </c>
      <c r="N21" s="11">
        <v>7.7697190000000003</v>
      </c>
      <c r="O21" s="11">
        <v>1.529541</v>
      </c>
      <c r="P21" s="11">
        <v>0.248887</v>
      </c>
      <c r="Q21" s="11">
        <v>0.248887</v>
      </c>
      <c r="R21" s="11">
        <v>0</v>
      </c>
      <c r="S21" s="11">
        <v>0.123269</v>
      </c>
      <c r="T21" s="11">
        <v>0.12561800000000001</v>
      </c>
      <c r="U21" s="11">
        <v>1183.8549720000001</v>
      </c>
      <c r="V21" s="12">
        <f t="shared" si="0"/>
        <v>3.3581903036036895E-3</v>
      </c>
      <c r="W21" s="12">
        <f t="shared" si="0"/>
        <v>1.2897042327000001E-7</v>
      </c>
      <c r="X21" s="12">
        <f t="shared" si="0"/>
        <v>1.4881202684999998E-7</v>
      </c>
      <c r="Y21" s="12">
        <f t="shared" si="0"/>
        <v>1.4881202684999998E-7</v>
      </c>
      <c r="Z21" s="12">
        <f t="shared" si="0"/>
        <v>1.4881202684999998E-7</v>
      </c>
      <c r="AA21" s="12">
        <f t="shared" si="0"/>
        <v>8.564649129221889E-3</v>
      </c>
      <c r="AB21" s="12">
        <f t="shared" si="0"/>
        <v>1.6860303434087099E-3</v>
      </c>
      <c r="AC21" s="12">
        <f t="shared" si="0"/>
        <v>2.7435095501196998E-4</v>
      </c>
      <c r="AD21" s="12">
        <f t="shared" si="0"/>
        <v>2.7435095501196998E-4</v>
      </c>
      <c r="AE21" s="12">
        <f t="shared" si="0"/>
        <v>0</v>
      </c>
      <c r="AF21" s="12">
        <f t="shared" si="0"/>
        <v>1.3588081287238998E-4</v>
      </c>
      <c r="AG21" s="12">
        <f t="shared" si="0"/>
        <v>1.3847014213957999E-4</v>
      </c>
      <c r="AH21" s="12">
        <f t="shared" si="0"/>
        <v>1.3049767250353335</v>
      </c>
    </row>
    <row r="22" spans="1:34" ht="15.75" thickBot="1" x14ac:dyDescent="0.3">
      <c r="A22" s="10" t="s">
        <v>713</v>
      </c>
      <c r="B22" s="10">
        <v>2011</v>
      </c>
      <c r="C22" s="10">
        <v>19</v>
      </c>
      <c r="D22" s="10" t="s">
        <v>736</v>
      </c>
      <c r="E22" s="10" t="s">
        <v>737</v>
      </c>
      <c r="F22" s="10" t="s">
        <v>716</v>
      </c>
      <c r="G22" s="10" t="s">
        <v>717</v>
      </c>
      <c r="H22" s="10" t="s">
        <v>738</v>
      </c>
      <c r="I22" s="11">
        <v>-1</v>
      </c>
      <c r="J22" s="11">
        <v>-1</v>
      </c>
      <c r="K22" s="11">
        <v>-1</v>
      </c>
      <c r="L22" s="11">
        <v>-1</v>
      </c>
      <c r="M22" s="11">
        <v>-1</v>
      </c>
      <c r="N22" s="11">
        <v>-1</v>
      </c>
      <c r="O22" s="11">
        <v>-1</v>
      </c>
      <c r="P22" s="11">
        <v>-1</v>
      </c>
      <c r="Q22" s="11">
        <v>-1</v>
      </c>
      <c r="R22" s="11">
        <v>-1</v>
      </c>
      <c r="S22" s="11">
        <v>-1</v>
      </c>
      <c r="T22" s="11">
        <v>-1</v>
      </c>
      <c r="U22" s="11">
        <v>-1</v>
      </c>
      <c r="V22" s="12">
        <f t="shared" si="0"/>
        <v>0</v>
      </c>
      <c r="W22" s="12">
        <f t="shared" si="0"/>
        <v>0</v>
      </c>
      <c r="X22" s="12">
        <f t="shared" si="0"/>
        <v>0</v>
      </c>
      <c r="Y22" s="12">
        <f t="shared" si="0"/>
        <v>0</v>
      </c>
      <c r="Z22" s="12">
        <f t="shared" si="0"/>
        <v>0</v>
      </c>
      <c r="AA22" s="12">
        <f t="shared" si="0"/>
        <v>0</v>
      </c>
      <c r="AB22" s="12">
        <f t="shared" si="0"/>
        <v>0</v>
      </c>
      <c r="AC22" s="12">
        <f t="shared" si="0"/>
        <v>0</v>
      </c>
      <c r="AD22" s="12">
        <f t="shared" si="0"/>
        <v>0</v>
      </c>
      <c r="AE22" s="12">
        <f t="shared" si="0"/>
        <v>0</v>
      </c>
      <c r="AF22" s="12">
        <f t="shared" si="0"/>
        <v>0</v>
      </c>
      <c r="AG22" s="12">
        <f t="shared" si="0"/>
        <v>0</v>
      </c>
      <c r="AH22" s="12">
        <f t="shared" si="0"/>
        <v>0</v>
      </c>
    </row>
    <row r="23" spans="1:34" ht="15.75" thickBot="1" x14ac:dyDescent="0.3">
      <c r="A23" s="10" t="s">
        <v>713</v>
      </c>
      <c r="B23" s="10">
        <v>2011</v>
      </c>
      <c r="C23" s="10">
        <v>13</v>
      </c>
      <c r="D23" s="10" t="s">
        <v>714</v>
      </c>
      <c r="E23" s="10" t="s">
        <v>715</v>
      </c>
      <c r="F23" s="10" t="s">
        <v>716</v>
      </c>
      <c r="G23" s="10" t="s">
        <v>717</v>
      </c>
      <c r="H23" s="10" t="s">
        <v>739</v>
      </c>
      <c r="I23" s="11">
        <v>865.07716300000004</v>
      </c>
      <c r="J23" s="11">
        <v>46.642780000000002</v>
      </c>
      <c r="K23" s="11">
        <v>53.929969999999997</v>
      </c>
      <c r="L23" s="11">
        <v>53.648752000000002</v>
      </c>
      <c r="M23" s="11">
        <v>53.929969999999997</v>
      </c>
      <c r="N23" s="11">
        <v>473.12928799999997</v>
      </c>
      <c r="O23" s="11">
        <v>110.75403900000001</v>
      </c>
      <c r="P23" s="11">
        <v>9.8951329999999995</v>
      </c>
      <c r="Q23" s="11">
        <v>9.8951329999999995</v>
      </c>
      <c r="R23" s="11">
        <v>0</v>
      </c>
      <c r="S23" s="11">
        <v>8.9259009999999996</v>
      </c>
      <c r="T23" s="11">
        <v>0.96923099999999995</v>
      </c>
      <c r="U23" s="11">
        <v>85722.940413000004</v>
      </c>
      <c r="V23" s="12">
        <f t="shared" si="0"/>
        <v>0.95358434079761356</v>
      </c>
      <c r="W23" s="12">
        <f t="shared" si="0"/>
        <v>5.14148639238418E-2</v>
      </c>
      <c r="X23" s="12">
        <f t="shared" si="0"/>
        <v>5.9447615878960691E-2</v>
      </c>
      <c r="Y23" s="12">
        <f t="shared" si="0"/>
        <v>5.9137626096985113E-2</v>
      </c>
      <c r="Z23" s="12">
        <f t="shared" si="0"/>
        <v>5.9447615878960691E-2</v>
      </c>
      <c r="AA23" s="12">
        <f t="shared" si="0"/>
        <v>0.52153576525464718</v>
      </c>
      <c r="AB23" s="12">
        <f t="shared" si="0"/>
        <v>0.12208542981788109</v>
      </c>
      <c r="AC23" s="12">
        <f t="shared" si="0"/>
        <v>1.090751701985423E-2</v>
      </c>
      <c r="AD23" s="12">
        <f t="shared" si="0"/>
        <v>1.090751701985423E-2</v>
      </c>
      <c r="AE23" s="12">
        <f t="shared" si="0"/>
        <v>0</v>
      </c>
      <c r="AF23" s="12">
        <f t="shared" si="0"/>
        <v>9.8391216242403098E-3</v>
      </c>
      <c r="AG23" s="12">
        <f t="shared" si="0"/>
        <v>1.0683942933026099E-3</v>
      </c>
      <c r="AH23" s="12">
        <f t="shared" si="0"/>
        <v>94.493366743705963</v>
      </c>
    </row>
    <row r="24" spans="1:34" ht="15.75" thickBot="1" x14ac:dyDescent="0.3">
      <c r="A24" s="10" t="s">
        <v>713</v>
      </c>
      <c r="B24" s="10">
        <v>2011</v>
      </c>
      <c r="C24" s="10">
        <v>14</v>
      </c>
      <c r="D24" s="10" t="s">
        <v>719</v>
      </c>
      <c r="E24" s="10" t="s">
        <v>720</v>
      </c>
      <c r="F24" s="10" t="s">
        <v>716</v>
      </c>
      <c r="G24" s="10" t="s">
        <v>717</v>
      </c>
      <c r="H24" s="10" t="s">
        <v>739</v>
      </c>
      <c r="I24" s="11">
        <v>25.60322</v>
      </c>
      <c r="J24" s="11">
        <v>3.7822939999999998</v>
      </c>
      <c r="K24" s="11">
        <v>4.3732170000000004</v>
      </c>
      <c r="L24" s="11">
        <v>4.3504129999999996</v>
      </c>
      <c r="M24" s="11">
        <v>4.3732170000000004</v>
      </c>
      <c r="N24" s="11">
        <v>179.784131</v>
      </c>
      <c r="O24" s="11">
        <v>39.032539999999997</v>
      </c>
      <c r="P24" s="11">
        <v>3.2236189999999998</v>
      </c>
      <c r="Q24" s="11">
        <v>3.2236189999999998</v>
      </c>
      <c r="R24" s="11">
        <v>0</v>
      </c>
      <c r="S24" s="11">
        <v>3.145715</v>
      </c>
      <c r="T24" s="11">
        <v>7.7905000000000002E-2</v>
      </c>
      <c r="U24" s="11">
        <v>30210.944496</v>
      </c>
      <c r="V24" s="12">
        <f t="shared" si="0"/>
        <v>2.8222718978418201E-2</v>
      </c>
      <c r="W24" s="12">
        <f t="shared" si="0"/>
        <v>4.1692654539451394E-3</v>
      </c>
      <c r="X24" s="12">
        <f t="shared" si="0"/>
        <v>4.8206465601842701E-3</v>
      </c>
      <c r="Y24" s="12">
        <f t="shared" si="0"/>
        <v>4.7955094530710294E-3</v>
      </c>
      <c r="Z24" s="12">
        <f t="shared" si="0"/>
        <v>4.8206465601842701E-3</v>
      </c>
      <c r="AA24" s="12">
        <f t="shared" si="0"/>
        <v>0.19817808095982162</v>
      </c>
      <c r="AB24" s="12">
        <f t="shared" si="0"/>
        <v>4.3026010300027395E-2</v>
      </c>
      <c r="AC24" s="12">
        <f t="shared" si="0"/>
        <v>3.5534316828308892E-3</v>
      </c>
      <c r="AD24" s="12">
        <f t="shared" ref="AD24:AH55" si="1">IF(Q24=-1,0,Q24)*2.20462262/2000</f>
        <v>3.5534316828308892E-3</v>
      </c>
      <c r="AE24" s="12">
        <f t="shared" si="1"/>
        <v>0</v>
      </c>
      <c r="AF24" s="12">
        <f t="shared" si="1"/>
        <v>3.4675572225366497E-3</v>
      </c>
      <c r="AG24" s="12">
        <f t="shared" si="1"/>
        <v>8.5875562605549998E-5</v>
      </c>
      <c r="AH24" s="12">
        <f t="shared" si="1"/>
        <v>33.301865803723047</v>
      </c>
    </row>
    <row r="25" spans="1:34" ht="15.75" thickBot="1" x14ac:dyDescent="0.3">
      <c r="A25" s="10" t="s">
        <v>713</v>
      </c>
      <c r="B25" s="10">
        <v>2011</v>
      </c>
      <c r="C25" s="10">
        <v>15</v>
      </c>
      <c r="D25" s="10" t="s">
        <v>721</v>
      </c>
      <c r="E25" s="10" t="s">
        <v>722</v>
      </c>
      <c r="F25" s="10" t="s">
        <v>716</v>
      </c>
      <c r="G25" s="10" t="s">
        <v>723</v>
      </c>
      <c r="H25" s="10" t="s">
        <v>739</v>
      </c>
      <c r="I25" s="11">
        <v>6047.8950800000002</v>
      </c>
      <c r="J25" s="11">
        <v>499.23531700000001</v>
      </c>
      <c r="K25" s="11">
        <v>577.23287200000004</v>
      </c>
      <c r="L25" s="11">
        <v>574.222891</v>
      </c>
      <c r="M25" s="11">
        <v>577.23287200000004</v>
      </c>
      <c r="N25" s="11">
        <v>2050.2380880000001</v>
      </c>
      <c r="O25" s="11">
        <v>465.18285400000002</v>
      </c>
      <c r="P25" s="11">
        <v>51.351556000000002</v>
      </c>
      <c r="Q25" s="11">
        <v>51.351556000000002</v>
      </c>
      <c r="R25" s="11">
        <v>2.0772759999999999</v>
      </c>
      <c r="S25" s="11">
        <v>37.490065999999999</v>
      </c>
      <c r="T25" s="11">
        <v>11.784215</v>
      </c>
      <c r="U25" s="11">
        <v>360048.64888599998</v>
      </c>
      <c r="V25" s="12">
        <f t="shared" ref="V25:AC56" si="2">IF(I25=-1,0,I25)*2.20462262/2000</f>
        <v>6.6666631483773546</v>
      </c>
      <c r="W25" s="12">
        <f t="shared" si="2"/>
        <v>0.55031273628053523</v>
      </c>
      <c r="X25" s="12">
        <f t="shared" si="2"/>
        <v>0.63629032330938229</v>
      </c>
      <c r="Y25" s="12">
        <f t="shared" si="2"/>
        <v>0.63297238721019722</v>
      </c>
      <c r="Z25" s="12">
        <f t="shared" si="2"/>
        <v>0.63629032330938229</v>
      </c>
      <c r="AA25" s="12">
        <f t="shared" si="2"/>
        <v>2.2600006325951756</v>
      </c>
      <c r="AB25" s="12">
        <f t="shared" si="2"/>
        <v>0.51277632118227867</v>
      </c>
      <c r="AC25" s="12">
        <f t="shared" si="2"/>
        <v>5.6605400964898356E-2</v>
      </c>
      <c r="AD25" s="12">
        <f t="shared" si="1"/>
        <v>5.6605400964898356E-2</v>
      </c>
      <c r="AE25" s="12">
        <f t="shared" si="1"/>
        <v>2.2898048287915596E-3</v>
      </c>
      <c r="AF25" s="12">
        <f t="shared" si="1"/>
        <v>4.1325723764446459E-2</v>
      </c>
      <c r="AG25" s="12">
        <f t="shared" si="1"/>
        <v>1.2989873473971649E-2</v>
      </c>
      <c r="AH25" s="12">
        <f t="shared" si="1"/>
        <v>396.8856978172567</v>
      </c>
    </row>
    <row r="26" spans="1:34" ht="15.75" thickBot="1" x14ac:dyDescent="0.3">
      <c r="A26" s="10" t="s">
        <v>713</v>
      </c>
      <c r="B26" s="10">
        <v>2011</v>
      </c>
      <c r="C26" s="10">
        <v>5</v>
      </c>
      <c r="D26" s="10" t="s">
        <v>724</v>
      </c>
      <c r="E26" s="10" t="s">
        <v>722</v>
      </c>
      <c r="F26" s="10" t="s">
        <v>716</v>
      </c>
      <c r="G26" s="10" t="s">
        <v>725</v>
      </c>
      <c r="H26" s="10" t="s">
        <v>739</v>
      </c>
      <c r="I26" s="11">
        <v>17118.775238999999</v>
      </c>
      <c r="J26" s="11">
        <v>1415.8385539999999</v>
      </c>
      <c r="K26" s="11">
        <v>1637.0407439999999</v>
      </c>
      <c r="L26" s="11">
        <v>1628.5043949999999</v>
      </c>
      <c r="M26" s="11">
        <v>1637.0407439999999</v>
      </c>
      <c r="N26" s="11">
        <v>4001.9540729999999</v>
      </c>
      <c r="O26" s="11">
        <v>1151.183853</v>
      </c>
      <c r="P26" s="11">
        <v>127.079238</v>
      </c>
      <c r="Q26" s="11">
        <v>127.079238</v>
      </c>
      <c r="R26" s="11">
        <v>5.1406150000000004</v>
      </c>
      <c r="S26" s="11">
        <v>92.776330000000002</v>
      </c>
      <c r="T26" s="11">
        <v>29.162292000000001</v>
      </c>
      <c r="U26" s="11">
        <v>891009.17377600004</v>
      </c>
      <c r="V26" s="12">
        <f t="shared" si="2"/>
        <v>18.870219559297649</v>
      </c>
      <c r="W26" s="12">
        <f t="shared" si="2"/>
        <v>1.5606948512082457</v>
      </c>
      <c r="X26" s="12">
        <f t="shared" si="2"/>
        <v>1.8045285270420146</v>
      </c>
      <c r="Y26" s="12">
        <f t="shared" si="2"/>
        <v>1.7951188129932072</v>
      </c>
      <c r="Z26" s="12">
        <f t="shared" si="2"/>
        <v>1.8045285270420146</v>
      </c>
      <c r="AA26" s="12">
        <f t="shared" si="2"/>
        <v>4.4113992367684647</v>
      </c>
      <c r="AB26" s="12">
        <f t="shared" si="2"/>
        <v>1.2689629810512775</v>
      </c>
      <c r="AC26" s="12">
        <f t="shared" si="2"/>
        <v>0.14008088131358179</v>
      </c>
      <c r="AD26" s="12">
        <f t="shared" si="1"/>
        <v>0.14008088131358179</v>
      </c>
      <c r="AE26" s="12">
        <f t="shared" si="1"/>
        <v>5.6665580548556499E-3</v>
      </c>
      <c r="AF26" s="12">
        <f t="shared" si="1"/>
        <v>0.10226839785929229</v>
      </c>
      <c r="AG26" s="12">
        <f t="shared" si="1"/>
        <v>3.214592429712252E-2</v>
      </c>
      <c r="AH26" s="12">
        <f t="shared" si="1"/>
        <v>982.16948956704027</v>
      </c>
    </row>
    <row r="27" spans="1:34" ht="15.75" thickBot="1" x14ac:dyDescent="0.3">
      <c r="A27" s="10" t="s">
        <v>713</v>
      </c>
      <c r="B27" s="10">
        <v>2011</v>
      </c>
      <c r="C27" s="10">
        <v>10</v>
      </c>
      <c r="D27" s="10" t="s">
        <v>726</v>
      </c>
      <c r="E27" s="10" t="s">
        <v>727</v>
      </c>
      <c r="F27" s="10" t="s">
        <v>716</v>
      </c>
      <c r="G27" s="10" t="s">
        <v>725</v>
      </c>
      <c r="H27" s="10" t="s">
        <v>739</v>
      </c>
      <c r="I27" s="11">
        <v>23823.292061</v>
      </c>
      <c r="J27" s="11">
        <v>1146.310757</v>
      </c>
      <c r="K27" s="11">
        <v>1325.4035280000001</v>
      </c>
      <c r="L27" s="11">
        <v>1318.492211</v>
      </c>
      <c r="M27" s="11">
        <v>1325.4035280000001</v>
      </c>
      <c r="N27" s="11">
        <v>6870.3740379999999</v>
      </c>
      <c r="O27" s="11">
        <v>1549.1278830000001</v>
      </c>
      <c r="P27" s="11">
        <v>167.994654</v>
      </c>
      <c r="Q27" s="11">
        <v>167.994654</v>
      </c>
      <c r="R27" s="11">
        <v>16.271540999999999</v>
      </c>
      <c r="S27" s="11">
        <v>124.847477</v>
      </c>
      <c r="T27" s="11">
        <v>26.875634999999999</v>
      </c>
      <c r="U27" s="11">
        <v>1199015.3896240001</v>
      </c>
      <c r="V27" s="12">
        <f t="shared" si="2"/>
        <v>26.260684280273509</v>
      </c>
      <c r="W27" s="12">
        <f t="shared" si="2"/>
        <v>1.2635913122157616</v>
      </c>
      <c r="X27" s="12">
        <f t="shared" si="2"/>
        <v>1.4610072992283016</v>
      </c>
      <c r="Y27" s="12">
        <f t="shared" si="2"/>
        <v>1.4533888763322063</v>
      </c>
      <c r="Z27" s="12">
        <f t="shared" si="2"/>
        <v>1.4610072992283016</v>
      </c>
      <c r="AA27" s="12">
        <f t="shared" si="2"/>
        <v>7.5732910060177696</v>
      </c>
      <c r="AB27" s="12">
        <f t="shared" si="2"/>
        <v>1.7076211860672568</v>
      </c>
      <c r="AC27" s="12">
        <f t="shared" si="2"/>
        <v>0.18518240712373674</v>
      </c>
      <c r="AD27" s="12">
        <f t="shared" si="1"/>
        <v>0.18518240712373674</v>
      </c>
      <c r="AE27" s="12">
        <f t="shared" si="1"/>
        <v>1.7936303675428707E-2</v>
      </c>
      <c r="AF27" s="12">
        <f t="shared" si="1"/>
        <v>0.13762078592206486</v>
      </c>
      <c r="AG27" s="12">
        <f t="shared" si="1"/>
        <v>2.9625316423931847E-2</v>
      </c>
      <c r="AH27" s="12">
        <f t="shared" si="1"/>
        <v>1321.688224846592</v>
      </c>
    </row>
    <row r="28" spans="1:34" ht="15.75" thickBot="1" x14ac:dyDescent="0.3">
      <c r="A28" s="10" t="s">
        <v>713</v>
      </c>
      <c r="B28" s="10">
        <v>2011</v>
      </c>
      <c r="C28" s="10">
        <v>16</v>
      </c>
      <c r="D28" s="10" t="s">
        <v>728</v>
      </c>
      <c r="E28" s="10" t="s">
        <v>729</v>
      </c>
      <c r="F28" s="10" t="s">
        <v>716</v>
      </c>
      <c r="G28" s="10" t="s">
        <v>730</v>
      </c>
      <c r="H28" s="10" t="s">
        <v>739</v>
      </c>
      <c r="I28" s="11">
        <v>66274.990252999996</v>
      </c>
      <c r="J28" s="11">
        <v>7461.6651819999997</v>
      </c>
      <c r="K28" s="11">
        <v>8627.4313459999994</v>
      </c>
      <c r="L28" s="11">
        <v>8582.4436050000004</v>
      </c>
      <c r="M28" s="11">
        <v>8627.4313459999994</v>
      </c>
      <c r="N28" s="11">
        <v>11047.606916000001</v>
      </c>
      <c r="O28" s="11">
        <v>3864.4111320000002</v>
      </c>
      <c r="P28" s="11">
        <v>498.95757400000002</v>
      </c>
      <c r="Q28" s="11">
        <v>498.95757400000002</v>
      </c>
      <c r="R28" s="11">
        <v>26.138203000000001</v>
      </c>
      <c r="S28" s="11">
        <v>311.44102900000001</v>
      </c>
      <c r="T28" s="11">
        <v>161.378342</v>
      </c>
      <c r="U28" s="11">
        <v>2991030.2882340001</v>
      </c>
      <c r="V28" s="12">
        <f t="shared" si="2"/>
        <v>73.055671326021653</v>
      </c>
      <c r="W28" s="12">
        <f t="shared" si="2"/>
        <v>8.2250779215518062</v>
      </c>
      <c r="X28" s="12">
        <f t="shared" si="2"/>
        <v>9.5101151489443225</v>
      </c>
      <c r="Y28" s="12">
        <f t="shared" si="2"/>
        <v>9.4605246532286724</v>
      </c>
      <c r="Z28" s="12">
        <f t="shared" si="2"/>
        <v>9.5101151489443225</v>
      </c>
      <c r="AA28" s="12">
        <f t="shared" si="2"/>
        <v>12.17790205194102</v>
      </c>
      <c r="AB28" s="12">
        <f t="shared" si="2"/>
        <v>4.2597840972935028</v>
      </c>
      <c r="AC28" s="12">
        <f t="shared" si="2"/>
        <v>0.55000657703036193</v>
      </c>
      <c r="AD28" s="12">
        <f t="shared" si="1"/>
        <v>0.55000657703036193</v>
      </c>
      <c r="AE28" s="12">
        <f t="shared" si="1"/>
        <v>2.8812436789975929E-2</v>
      </c>
      <c r="AF28" s="12">
        <f t="shared" si="1"/>
        <v>0.34330496866473798</v>
      </c>
      <c r="AG28" s="12">
        <f t="shared" si="1"/>
        <v>0.17788917157564801</v>
      </c>
      <c r="AH28" s="12">
        <f t="shared" si="1"/>
        <v>3297.046515272898</v>
      </c>
    </row>
    <row r="29" spans="1:34" ht="15.75" thickBot="1" x14ac:dyDescent="0.3">
      <c r="A29" s="10" t="s">
        <v>713</v>
      </c>
      <c r="B29" s="10">
        <v>2011</v>
      </c>
      <c r="C29" s="10">
        <v>17</v>
      </c>
      <c r="D29" s="10" t="s">
        <v>731</v>
      </c>
      <c r="E29" s="10" t="s">
        <v>732</v>
      </c>
      <c r="F29" s="10" t="s">
        <v>716</v>
      </c>
      <c r="G29" s="10" t="s">
        <v>733</v>
      </c>
      <c r="H29" s="10" t="s">
        <v>739</v>
      </c>
      <c r="I29" s="11">
        <v>1423.4134790000001</v>
      </c>
      <c r="J29" s="11">
        <v>773.37697900000001</v>
      </c>
      <c r="K29" s="11">
        <v>894.20479599999999</v>
      </c>
      <c r="L29" s="11">
        <v>889.541965</v>
      </c>
      <c r="M29" s="11">
        <v>894.20479599999999</v>
      </c>
      <c r="N29" s="11">
        <v>196.18100999999999</v>
      </c>
      <c r="O29" s="11">
        <v>64.868307999999999</v>
      </c>
      <c r="P29" s="11">
        <v>21.776731000000002</v>
      </c>
      <c r="Q29" s="11">
        <v>21.776731000000002</v>
      </c>
      <c r="R29" s="11">
        <v>0</v>
      </c>
      <c r="S29" s="11">
        <v>5.2278739999999999</v>
      </c>
      <c r="T29" s="11">
        <v>16.548857999999999</v>
      </c>
      <c r="U29" s="11">
        <v>50207.668790000003</v>
      </c>
      <c r="V29" s="12">
        <f t="shared" si="2"/>
        <v>1.5690447767081475</v>
      </c>
      <c r="W29" s="12">
        <f t="shared" si="2"/>
        <v>0.85250219084533241</v>
      </c>
      <c r="X29" s="12">
        <f t="shared" si="2"/>
        <v>0.98569206008704269</v>
      </c>
      <c r="Y29" s="12">
        <f t="shared" si="2"/>
        <v>0.9805521687391241</v>
      </c>
      <c r="Z29" s="12">
        <f t="shared" si="2"/>
        <v>0.98569206008704269</v>
      </c>
      <c r="AA29" s="12">
        <f t="shared" si="2"/>
        <v>0.21625254613022307</v>
      </c>
      <c r="AB29" s="12">
        <f t="shared" si="2"/>
        <v>7.1505069568963478E-2</v>
      </c>
      <c r="AC29" s="12">
        <f t="shared" si="2"/>
        <v>2.400473687612761E-2</v>
      </c>
      <c r="AD29" s="12">
        <f t="shared" si="1"/>
        <v>2.400473687612761E-2</v>
      </c>
      <c r="AE29" s="12">
        <f t="shared" si="1"/>
        <v>0</v>
      </c>
      <c r="AF29" s="12">
        <f t="shared" si="1"/>
        <v>5.7627446374549389E-3</v>
      </c>
      <c r="AG29" s="12">
        <f t="shared" si="1"/>
        <v>1.8241993340983979E-2</v>
      </c>
      <c r="AH29" s="12">
        <f t="shared" si="1"/>
        <v>55.344481155951016</v>
      </c>
    </row>
    <row r="30" spans="1:34" ht="15.75" thickBot="1" x14ac:dyDescent="0.3">
      <c r="A30" s="10" t="s">
        <v>713</v>
      </c>
      <c r="B30" s="10">
        <v>2011</v>
      </c>
      <c r="C30" s="10">
        <v>18</v>
      </c>
      <c r="D30" s="10" t="s">
        <v>734</v>
      </c>
      <c r="E30" s="10" t="s">
        <v>735</v>
      </c>
      <c r="F30" s="10" t="s">
        <v>716</v>
      </c>
      <c r="G30" s="10" t="s">
        <v>733</v>
      </c>
      <c r="H30" s="10" t="s">
        <v>739</v>
      </c>
      <c r="I30" s="11">
        <v>132.831782</v>
      </c>
      <c r="J30" s="11">
        <v>30.158595999999999</v>
      </c>
      <c r="K30" s="11">
        <v>34.870396</v>
      </c>
      <c r="L30" s="11">
        <v>34.688564</v>
      </c>
      <c r="M30" s="11">
        <v>34.870396</v>
      </c>
      <c r="N30" s="11">
        <v>3.9928720000000002</v>
      </c>
      <c r="O30" s="11">
        <v>2.3233429999999999</v>
      </c>
      <c r="P30" s="11">
        <v>0.80842499999999995</v>
      </c>
      <c r="Q30" s="11">
        <v>0.80842499999999995</v>
      </c>
      <c r="R30" s="11">
        <v>0</v>
      </c>
      <c r="S30" s="11">
        <v>0.18724299999999999</v>
      </c>
      <c r="T30" s="11">
        <v>0.62118200000000001</v>
      </c>
      <c r="U30" s="11">
        <v>1798.2528299999999</v>
      </c>
      <c r="V30" s="12">
        <f t="shared" si="2"/>
        <v>0.14642197562605441</v>
      </c>
      <c r="W30" s="12">
        <f t="shared" si="2"/>
        <v>3.3244161464520756E-2</v>
      </c>
      <c r="X30" s="12">
        <f t="shared" si="2"/>
        <v>3.8438031894978755E-2</v>
      </c>
      <c r="Y30" s="12">
        <f t="shared" si="2"/>
        <v>3.8237596424858834E-2</v>
      </c>
      <c r="Z30" s="12">
        <f t="shared" si="2"/>
        <v>3.8438031894978755E-2</v>
      </c>
      <c r="AA30" s="12">
        <f t="shared" si="2"/>
        <v>4.4013879649823194E-3</v>
      </c>
      <c r="AB30" s="12">
        <f t="shared" si="2"/>
        <v>2.56104726590933E-3</v>
      </c>
      <c r="AC30" s="12">
        <f t="shared" si="2"/>
        <v>8.9113602078674987E-4</v>
      </c>
      <c r="AD30" s="12">
        <f t="shared" si="1"/>
        <v>8.9113602078674987E-4</v>
      </c>
      <c r="AE30" s="12">
        <f t="shared" si="1"/>
        <v>0</v>
      </c>
      <c r="AF30" s="12">
        <f t="shared" si="1"/>
        <v>2.0640007661832998E-4</v>
      </c>
      <c r="AG30" s="12">
        <f t="shared" si="1"/>
        <v>6.8473594416842E-4</v>
      </c>
      <c r="AH30" s="12">
        <f t="shared" si="1"/>
        <v>1.9822344327485071</v>
      </c>
    </row>
    <row r="31" spans="1:34" ht="15.75" thickBot="1" x14ac:dyDescent="0.3">
      <c r="A31" s="10" t="s">
        <v>713</v>
      </c>
      <c r="B31" s="10">
        <v>2011</v>
      </c>
      <c r="C31" s="10">
        <v>19</v>
      </c>
      <c r="D31" s="10" t="s">
        <v>736</v>
      </c>
      <c r="E31" s="10" t="s">
        <v>737</v>
      </c>
      <c r="F31" s="10" t="s">
        <v>716</v>
      </c>
      <c r="G31" s="10" t="s">
        <v>717</v>
      </c>
      <c r="H31" s="10" t="s">
        <v>739</v>
      </c>
      <c r="I31" s="11">
        <v>3401.7513309999999</v>
      </c>
      <c r="J31" s="11">
        <v>1134.135886</v>
      </c>
      <c r="K31" s="11">
        <v>1311.3265280000001</v>
      </c>
      <c r="L31" s="11">
        <v>1304.4886160000001</v>
      </c>
      <c r="M31" s="11">
        <v>1311.3265280000001</v>
      </c>
      <c r="N31" s="11">
        <v>183.52005</v>
      </c>
      <c r="O31" s="11">
        <v>88.051398000000006</v>
      </c>
      <c r="P31" s="11">
        <v>30.456257000000001</v>
      </c>
      <c r="Q31" s="11">
        <v>30.456257000000001</v>
      </c>
      <c r="R31" s="11">
        <v>0</v>
      </c>
      <c r="S31" s="11">
        <v>7.0962480000000001</v>
      </c>
      <c r="T31" s="11">
        <v>23.360009000000002</v>
      </c>
      <c r="U31" s="11">
        <v>68151.236552000002</v>
      </c>
      <c r="V31" s="12">
        <f t="shared" si="2"/>
        <v>3.7497889659688535</v>
      </c>
      <c r="W31" s="12">
        <f t="shared" si="2"/>
        <v>1.2501708142146706</v>
      </c>
      <c r="X31" s="12">
        <f t="shared" si="2"/>
        <v>1.4454900629174317</v>
      </c>
      <c r="Y31" s="12">
        <f t="shared" si="2"/>
        <v>1.437952555183047</v>
      </c>
      <c r="Z31" s="12">
        <f t="shared" si="2"/>
        <v>1.4454900629174317</v>
      </c>
      <c r="AA31" s="12">
        <f t="shared" si="2"/>
        <v>0.2022962267267655</v>
      </c>
      <c r="AB31" s="12">
        <f t="shared" si="2"/>
        <v>9.7060051876711378E-2</v>
      </c>
      <c r="AC31" s="12">
        <f t="shared" si="2"/>
        <v>3.3572276551366673E-2</v>
      </c>
      <c r="AD31" s="12">
        <f t="shared" si="1"/>
        <v>3.3572276551366673E-2</v>
      </c>
      <c r="AE31" s="12">
        <f t="shared" si="1"/>
        <v>0</v>
      </c>
      <c r="AF31" s="12">
        <f t="shared" si="1"/>
        <v>7.8222744289648798E-3</v>
      </c>
      <c r="AG31" s="12">
        <f t="shared" si="1"/>
        <v>2.5750002122401788E-2</v>
      </c>
      <c r="AH31" s="12">
        <f t="shared" si="1"/>
        <v>75.123878841755001</v>
      </c>
    </row>
    <row r="32" spans="1:34" ht="15.75" thickBot="1" x14ac:dyDescent="0.3">
      <c r="A32" s="10" t="s">
        <v>713</v>
      </c>
      <c r="B32" s="10">
        <v>2011</v>
      </c>
      <c r="C32" s="10">
        <v>13</v>
      </c>
      <c r="D32" s="10" t="s">
        <v>714</v>
      </c>
      <c r="E32" s="10" t="s">
        <v>715</v>
      </c>
      <c r="F32" s="10" t="s">
        <v>716</v>
      </c>
      <c r="G32" s="10" t="s">
        <v>717</v>
      </c>
      <c r="H32" s="10" t="s">
        <v>740</v>
      </c>
      <c r="I32" s="11">
        <v>2048.222299</v>
      </c>
      <c r="J32" s="11">
        <v>110.434983</v>
      </c>
      <c r="K32" s="11">
        <v>127.688688</v>
      </c>
      <c r="L32" s="11">
        <v>127.02285500000001</v>
      </c>
      <c r="M32" s="11">
        <v>127.688688</v>
      </c>
      <c r="N32" s="11">
        <v>1120.131431</v>
      </c>
      <c r="O32" s="11">
        <v>262.20230500000002</v>
      </c>
      <c r="P32" s="11">
        <v>23.426022</v>
      </c>
      <c r="Q32" s="11">
        <v>23.426022</v>
      </c>
      <c r="R32" s="11">
        <v>0</v>
      </c>
      <c r="S32" s="11">
        <v>21.131436000000001</v>
      </c>
      <c r="T32" s="11">
        <v>2.2945859999999998</v>
      </c>
      <c r="U32" s="11">
        <v>202942.96083500001</v>
      </c>
      <c r="V32" s="12">
        <f t="shared" si="2"/>
        <v>2.2577786055819016</v>
      </c>
      <c r="W32" s="12">
        <f t="shared" si="2"/>
        <v>0.12173373078055773</v>
      </c>
      <c r="X32" s="12">
        <f t="shared" si="2"/>
        <v>0.14075268494146126</v>
      </c>
      <c r="Y32" s="12">
        <f t="shared" si="2"/>
        <v>0.14001872969499005</v>
      </c>
      <c r="Z32" s="12">
        <f t="shared" si="2"/>
        <v>0.14075268494146126</v>
      </c>
      <c r="AA32" s="12">
        <f t="shared" si="2"/>
        <v>1.2347335450777845</v>
      </c>
      <c r="AB32" s="12">
        <f t="shared" si="2"/>
        <v>0.28902856630956958</v>
      </c>
      <c r="AC32" s="12">
        <f t="shared" si="2"/>
        <v>2.5822768998908816E-2</v>
      </c>
      <c r="AD32" s="12">
        <f t="shared" si="1"/>
        <v>2.5822768998908816E-2</v>
      </c>
      <c r="AE32" s="12">
        <f t="shared" si="1"/>
        <v>0</v>
      </c>
      <c r="AF32" s="12">
        <f t="shared" si="1"/>
        <v>2.3293420899341159E-2</v>
      </c>
      <c r="AG32" s="12">
        <f t="shared" si="1"/>
        <v>2.5293480995676595E-3</v>
      </c>
      <c r="AH32" s="12">
        <f t="shared" si="1"/>
        <v>223.70632101330756</v>
      </c>
    </row>
    <row r="33" spans="1:34" ht="15.75" thickBot="1" x14ac:dyDescent="0.3">
      <c r="A33" s="10" t="s">
        <v>713</v>
      </c>
      <c r="B33" s="10">
        <v>2011</v>
      </c>
      <c r="C33" s="10">
        <v>14</v>
      </c>
      <c r="D33" s="10" t="s">
        <v>719</v>
      </c>
      <c r="E33" s="10" t="s">
        <v>720</v>
      </c>
      <c r="F33" s="10" t="s">
        <v>716</v>
      </c>
      <c r="G33" s="10" t="s">
        <v>717</v>
      </c>
      <c r="H33" s="10" t="s">
        <v>740</v>
      </c>
      <c r="I33" s="11">
        <v>60.571707000000004</v>
      </c>
      <c r="J33" s="11">
        <v>8.9480930000000001</v>
      </c>
      <c r="K33" s="11">
        <v>10.34609</v>
      </c>
      <c r="L33" s="11">
        <v>10.29214</v>
      </c>
      <c r="M33" s="11">
        <v>10.34609</v>
      </c>
      <c r="N33" s="11">
        <v>425.29814299999998</v>
      </c>
      <c r="O33" s="11">
        <v>92.332954000000001</v>
      </c>
      <c r="P33" s="11">
        <v>7.6255930000000003</v>
      </c>
      <c r="Q33" s="11">
        <v>7.6255930000000003</v>
      </c>
      <c r="R33" s="11">
        <v>0</v>
      </c>
      <c r="S33" s="11">
        <v>7.4413070000000001</v>
      </c>
      <c r="T33" s="11">
        <v>0.18428600000000001</v>
      </c>
      <c r="U33" s="11">
        <v>71465.134682999997</v>
      </c>
      <c r="V33" s="12">
        <f t="shared" si="2"/>
        <v>6.6768877692106168E-2</v>
      </c>
      <c r="W33" s="12">
        <f t="shared" si="2"/>
        <v>9.8635841168318288E-3</v>
      </c>
      <c r="X33" s="12">
        <f t="shared" si="2"/>
        <v>1.1404612021277899E-2</v>
      </c>
      <c r="Y33" s="12">
        <f t="shared" si="2"/>
        <v>1.13451423261034E-2</v>
      </c>
      <c r="Z33" s="12">
        <f t="shared" si="2"/>
        <v>1.1404612021277899E-2</v>
      </c>
      <c r="AA33" s="12">
        <f t="shared" si="2"/>
        <v>0.46881095315089727</v>
      </c>
      <c r="AB33" s="12">
        <f t="shared" si="2"/>
        <v>0.10177965947990975</v>
      </c>
      <c r="AC33" s="12">
        <f t="shared" si="2"/>
        <v>8.4057774093568294E-3</v>
      </c>
      <c r="AD33" s="12">
        <f t="shared" si="1"/>
        <v>8.4057774093568294E-3</v>
      </c>
      <c r="AE33" s="12">
        <f t="shared" si="1"/>
        <v>0</v>
      </c>
      <c r="AF33" s="12">
        <f t="shared" si="1"/>
        <v>8.202636867282169E-3</v>
      </c>
      <c r="AG33" s="12">
        <f t="shared" si="1"/>
        <v>2.0314054207465999E-4</v>
      </c>
      <c r="AH33" s="12">
        <f t="shared" si="1"/>
        <v>78.776826231744153</v>
      </c>
    </row>
    <row r="34" spans="1:34" ht="15.75" thickBot="1" x14ac:dyDescent="0.3">
      <c r="A34" s="10" t="s">
        <v>713</v>
      </c>
      <c r="B34" s="10">
        <v>2011</v>
      </c>
      <c r="C34" s="10">
        <v>15</v>
      </c>
      <c r="D34" s="10" t="s">
        <v>721</v>
      </c>
      <c r="E34" s="10" t="s">
        <v>722</v>
      </c>
      <c r="F34" s="10" t="s">
        <v>716</v>
      </c>
      <c r="G34" s="10" t="s">
        <v>723</v>
      </c>
      <c r="H34" s="10" t="s">
        <v>740</v>
      </c>
      <c r="I34" s="11">
        <v>16268.139421</v>
      </c>
      <c r="J34" s="11">
        <v>1345.4852149999999</v>
      </c>
      <c r="K34" s="11">
        <v>1555.6958179999999</v>
      </c>
      <c r="L34" s="11">
        <v>1547.5836429999999</v>
      </c>
      <c r="M34" s="11">
        <v>1555.6958179999999</v>
      </c>
      <c r="N34" s="11">
        <v>3803.0960690000002</v>
      </c>
      <c r="O34" s="11">
        <v>1093.981266</v>
      </c>
      <c r="P34" s="11">
        <v>120.764641</v>
      </c>
      <c r="Q34" s="11">
        <v>120.764641</v>
      </c>
      <c r="R34" s="11">
        <v>4.8851769999999997</v>
      </c>
      <c r="S34" s="11">
        <v>88.166252999999998</v>
      </c>
      <c r="T34" s="11">
        <v>27.713211000000001</v>
      </c>
      <c r="U34" s="11">
        <v>846734.72618899995</v>
      </c>
      <c r="V34" s="12">
        <f t="shared" si="2"/>
        <v>17.932554076425149</v>
      </c>
      <c r="W34" s="12">
        <f t="shared" si="2"/>
        <v>1.4831435699322815</v>
      </c>
      <c r="X34" s="12">
        <f t="shared" si="2"/>
        <v>1.7148610951011014</v>
      </c>
      <c r="Y34" s="12">
        <f t="shared" si="2"/>
        <v>1.7059189528499021</v>
      </c>
      <c r="Z34" s="12">
        <f t="shared" si="2"/>
        <v>1.7148610951011014</v>
      </c>
      <c r="AA34" s="12">
        <f t="shared" si="2"/>
        <v>4.1921958098752405</v>
      </c>
      <c r="AB34" s="12">
        <f t="shared" si="2"/>
        <v>1.2059079224399183</v>
      </c>
      <c r="AC34" s="12">
        <f t="shared" si="2"/>
        <v>0.1331202296223897</v>
      </c>
      <c r="AD34" s="12">
        <f t="shared" si="1"/>
        <v>0.1331202296223897</v>
      </c>
      <c r="AE34" s="12">
        <f t="shared" si="1"/>
        <v>5.3849858584518687E-3</v>
      </c>
      <c r="AF34" s="12">
        <f t="shared" si="1"/>
        <v>9.7186657842221427E-2</v>
      </c>
      <c r="AG34" s="12">
        <f t="shared" si="1"/>
        <v>3.0548585921716408E-2</v>
      </c>
      <c r="AH34" s="12">
        <f t="shared" si="1"/>
        <v>933.36526524788781</v>
      </c>
    </row>
    <row r="35" spans="1:34" ht="15.75" thickBot="1" x14ac:dyDescent="0.3">
      <c r="A35" s="10" t="s">
        <v>713</v>
      </c>
      <c r="B35" s="10">
        <v>2011</v>
      </c>
      <c r="C35" s="10">
        <v>5</v>
      </c>
      <c r="D35" s="10" t="s">
        <v>724</v>
      </c>
      <c r="E35" s="10" t="s">
        <v>722</v>
      </c>
      <c r="F35" s="10" t="s">
        <v>716</v>
      </c>
      <c r="G35" s="10" t="s">
        <v>725</v>
      </c>
      <c r="H35" s="10" t="s">
        <v>740</v>
      </c>
      <c r="I35" s="11">
        <v>46443.817609999998</v>
      </c>
      <c r="J35" s="11">
        <v>3841.2179980000001</v>
      </c>
      <c r="K35" s="11">
        <v>4441.3470390000002</v>
      </c>
      <c r="L35" s="11">
        <v>4418.1876350000002</v>
      </c>
      <c r="M35" s="11">
        <v>4441.3470390000002</v>
      </c>
      <c r="N35" s="11">
        <v>10857.437081</v>
      </c>
      <c r="O35" s="11">
        <v>3123.2008209999999</v>
      </c>
      <c r="P35" s="11">
        <v>344.77028000000001</v>
      </c>
      <c r="Q35" s="11">
        <v>344.77028000000001</v>
      </c>
      <c r="R35" s="11">
        <v>13.946662999999999</v>
      </c>
      <c r="S35" s="11">
        <v>251.70532900000001</v>
      </c>
      <c r="T35" s="11">
        <v>79.118286999999995</v>
      </c>
      <c r="U35" s="11">
        <v>2417338.0968030002</v>
      </c>
      <c r="V35" s="12">
        <f t="shared" si="2"/>
        <v>51.195545431080163</v>
      </c>
      <c r="W35" s="12">
        <f t="shared" si="2"/>
        <v>4.2342180433709569</v>
      </c>
      <c r="X35" s="12">
        <f t="shared" si="2"/>
        <v>4.8957470727247108</v>
      </c>
      <c r="Y35" s="12">
        <f t="shared" si="2"/>
        <v>4.8702181997626521</v>
      </c>
      <c r="Z35" s="12">
        <f t="shared" si="2"/>
        <v>4.8957470727247108</v>
      </c>
      <c r="AA35" s="12">
        <f t="shared" si="2"/>
        <v>11.968275691999684</v>
      </c>
      <c r="AB35" s="12">
        <f t="shared" si="2"/>
        <v>3.442739588389585</v>
      </c>
      <c r="AC35" s="12">
        <f t="shared" si="2"/>
        <v>0.38004417899586679</v>
      </c>
      <c r="AD35" s="12">
        <f t="shared" si="1"/>
        <v>0.38004417899586679</v>
      </c>
      <c r="AE35" s="12">
        <f t="shared" si="1"/>
        <v>1.5373564361658529E-2</v>
      </c>
      <c r="AF35" s="12">
        <f t="shared" si="1"/>
        <v>0.27745763094397097</v>
      </c>
      <c r="AG35" s="12">
        <f t="shared" si="1"/>
        <v>8.7212982587925966E-2</v>
      </c>
      <c r="AH35" s="12">
        <f t="shared" si="1"/>
        <v>2664.6591241998217</v>
      </c>
    </row>
    <row r="36" spans="1:34" ht="15.75" thickBot="1" x14ac:dyDescent="0.3">
      <c r="A36" s="10" t="s">
        <v>713</v>
      </c>
      <c r="B36" s="10">
        <v>2011</v>
      </c>
      <c r="C36" s="10">
        <v>10</v>
      </c>
      <c r="D36" s="10" t="s">
        <v>726</v>
      </c>
      <c r="E36" s="10" t="s">
        <v>727</v>
      </c>
      <c r="F36" s="10" t="s">
        <v>716</v>
      </c>
      <c r="G36" s="10" t="s">
        <v>725</v>
      </c>
      <c r="H36" s="10" t="s">
        <v>740</v>
      </c>
      <c r="I36" s="11">
        <v>64289.771597999999</v>
      </c>
      <c r="J36" s="11">
        <v>3091.3805069999999</v>
      </c>
      <c r="K36" s="11">
        <v>3574.3593999999998</v>
      </c>
      <c r="L36" s="11">
        <v>3555.7209029999999</v>
      </c>
      <c r="M36" s="11">
        <v>3574.3593999999998</v>
      </c>
      <c r="N36" s="11">
        <v>12554.613568000001</v>
      </c>
      <c r="O36" s="11">
        <v>3670.1931460000001</v>
      </c>
      <c r="P36" s="11">
        <v>398.01286499999998</v>
      </c>
      <c r="Q36" s="11">
        <v>398.01286499999998</v>
      </c>
      <c r="R36" s="11">
        <v>38.550528999999997</v>
      </c>
      <c r="S36" s="11">
        <v>295.78859199999999</v>
      </c>
      <c r="T36" s="11">
        <v>63.673743999999999</v>
      </c>
      <c r="U36" s="11">
        <v>2840706.7696309998</v>
      </c>
      <c r="V36" s="12">
        <f t="shared" si="2"/>
        <v>70.867342349792168</v>
      </c>
      <c r="W36" s="12">
        <f t="shared" si="2"/>
        <v>3.4076636963796334</v>
      </c>
      <c r="X36" s="12">
        <f t="shared" si="2"/>
        <v>3.9400567926248136</v>
      </c>
      <c r="Y36" s="12">
        <f t="shared" si="2"/>
        <v>3.9195113665803123</v>
      </c>
      <c r="Z36" s="12">
        <f t="shared" si="2"/>
        <v>3.9400567926248136</v>
      </c>
      <c r="AA36" s="12">
        <f t="shared" si="2"/>
        <v>13.839092528685855</v>
      </c>
      <c r="AB36" s="12">
        <f t="shared" si="2"/>
        <v>4.0456954147202806</v>
      </c>
      <c r="AC36" s="12">
        <f t="shared" si="2"/>
        <v>0.43873408261500313</v>
      </c>
      <c r="AD36" s="12">
        <f t="shared" si="1"/>
        <v>0.43873408261500313</v>
      </c>
      <c r="AE36" s="12">
        <f t="shared" si="1"/>
        <v>4.2494684123182982E-2</v>
      </c>
      <c r="AF36" s="12">
        <f t="shared" si="1"/>
        <v>0.32605111033057549</v>
      </c>
      <c r="AG36" s="12">
        <f t="shared" si="1"/>
        <v>7.018828816124463E-2</v>
      </c>
      <c r="AH36" s="12">
        <f t="shared" si="1"/>
        <v>3131.3432005578152</v>
      </c>
    </row>
    <row r="37" spans="1:34" ht="15.75" thickBot="1" x14ac:dyDescent="0.3">
      <c r="A37" s="10" t="s">
        <v>713</v>
      </c>
      <c r="B37" s="10">
        <v>2011</v>
      </c>
      <c r="C37" s="10">
        <v>16</v>
      </c>
      <c r="D37" s="10" t="s">
        <v>728</v>
      </c>
      <c r="E37" s="10" t="s">
        <v>729</v>
      </c>
      <c r="F37" s="10" t="s">
        <v>716</v>
      </c>
      <c r="G37" s="10" t="s">
        <v>730</v>
      </c>
      <c r="H37" s="10" t="s">
        <v>740</v>
      </c>
      <c r="I37" s="11">
        <v>175352.38784099999</v>
      </c>
      <c r="J37" s="11">
        <v>19840.203615999999</v>
      </c>
      <c r="K37" s="11">
        <v>22939.918959999999</v>
      </c>
      <c r="L37" s="11">
        <v>22820.298751999999</v>
      </c>
      <c r="M37" s="11">
        <v>22939.918959999999</v>
      </c>
      <c r="N37" s="11">
        <v>26467.749239000001</v>
      </c>
      <c r="O37" s="11">
        <v>9785.7050190000009</v>
      </c>
      <c r="P37" s="11">
        <v>1263.4917640000001</v>
      </c>
      <c r="Q37" s="11">
        <v>1263.4917640000001</v>
      </c>
      <c r="R37" s="11">
        <v>66.188802999999993</v>
      </c>
      <c r="S37" s="11">
        <v>788.65056900000002</v>
      </c>
      <c r="T37" s="11">
        <v>408.65239200000002</v>
      </c>
      <c r="U37" s="11">
        <v>7574075.0917469999</v>
      </c>
      <c r="V37" s="12">
        <f t="shared" si="2"/>
        <v>193.29292035264078</v>
      </c>
      <c r="W37" s="12">
        <f t="shared" si="2"/>
        <v>21.870080838619696</v>
      </c>
      <c r="X37" s="12">
        <f t="shared" si="2"/>
        <v>25.286932120091436</v>
      </c>
      <c r="Y37" s="12">
        <f t="shared" si="2"/>
        <v>25.155073411908482</v>
      </c>
      <c r="Z37" s="12">
        <f t="shared" si="2"/>
        <v>25.286932120091436</v>
      </c>
      <c r="AA37" s="12">
        <f t="shared" si="2"/>
        <v>29.175699336393592</v>
      </c>
      <c r="AB37" s="12">
        <f t="shared" si="2"/>
        <v>10.786893318767465</v>
      </c>
      <c r="AC37" s="12">
        <f t="shared" si="2"/>
        <v>1.392761261549051</v>
      </c>
      <c r="AD37" s="12">
        <f t="shared" si="1"/>
        <v>1.392761261549051</v>
      </c>
      <c r="AE37" s="12">
        <f t="shared" si="1"/>
        <v>7.2960666142261918E-2</v>
      </c>
      <c r="AF37" s="12">
        <f t="shared" si="1"/>
        <v>0.86933844184663533</v>
      </c>
      <c r="AG37" s="12">
        <f t="shared" si="1"/>
        <v>0.45046215356015351</v>
      </c>
      <c r="AH37" s="12">
        <f t="shared" si="1"/>
        <v>8348.9886364220056</v>
      </c>
    </row>
    <row r="38" spans="1:34" ht="15.75" thickBot="1" x14ac:dyDescent="0.3">
      <c r="A38" s="10" t="s">
        <v>713</v>
      </c>
      <c r="B38" s="10">
        <v>2011</v>
      </c>
      <c r="C38" s="10">
        <v>17</v>
      </c>
      <c r="D38" s="10" t="s">
        <v>731</v>
      </c>
      <c r="E38" s="10" t="s">
        <v>732</v>
      </c>
      <c r="F38" s="10" t="s">
        <v>716</v>
      </c>
      <c r="G38" s="10" t="s">
        <v>733</v>
      </c>
      <c r="H38" s="10" t="s">
        <v>740</v>
      </c>
      <c r="I38" s="11">
        <v>3758.5080010000001</v>
      </c>
      <c r="J38" s="11">
        <v>2051.0119199999999</v>
      </c>
      <c r="K38" s="11">
        <v>2371.4498170000002</v>
      </c>
      <c r="L38" s="11">
        <v>2359.0838920000001</v>
      </c>
      <c r="M38" s="11">
        <v>2371.4498170000002</v>
      </c>
      <c r="N38" s="11">
        <v>490.693806</v>
      </c>
      <c r="O38" s="11">
        <v>165.59249800000001</v>
      </c>
      <c r="P38" s="11">
        <v>55.590525</v>
      </c>
      <c r="Q38" s="11">
        <v>55.590525</v>
      </c>
      <c r="R38" s="11">
        <v>0</v>
      </c>
      <c r="S38" s="11">
        <v>13.345447999999999</v>
      </c>
      <c r="T38" s="11">
        <v>42.245077000000002</v>
      </c>
      <c r="U38" s="11">
        <v>128167.567865</v>
      </c>
      <c r="V38" s="12">
        <f t="shared" si="2"/>
        <v>4.1430458782277908</v>
      </c>
      <c r="W38" s="12">
        <f t="shared" si="2"/>
        <v>2.2608536363608152</v>
      </c>
      <c r="X38" s="12">
        <f t="shared" si="2"/>
        <v>2.6140759543765304</v>
      </c>
      <c r="Y38" s="12">
        <f t="shared" si="2"/>
        <v>2.6004448553904185</v>
      </c>
      <c r="Z38" s="12">
        <f t="shared" si="2"/>
        <v>2.6140759543765304</v>
      </c>
      <c r="AA38" s="12">
        <f t="shared" si="2"/>
        <v>0.54089733210074586</v>
      </c>
      <c r="AB38" s="12">
        <f t="shared" si="2"/>
        <v>0.1825344833965524</v>
      </c>
      <c r="AC38" s="12">
        <f t="shared" si="2"/>
        <v>6.1278064436337744E-2</v>
      </c>
      <c r="AD38" s="12">
        <f t="shared" si="1"/>
        <v>6.1278064436337744E-2</v>
      </c>
      <c r="AE38" s="12">
        <f t="shared" si="1"/>
        <v>0</v>
      </c>
      <c r="AF38" s="12">
        <f t="shared" si="1"/>
        <v>1.4710838267416879E-2</v>
      </c>
      <c r="AG38" s="12">
        <f t="shared" si="1"/>
        <v>4.6567226168920867E-2</v>
      </c>
      <c r="AH38" s="12">
        <f t="shared" si="1"/>
        <v>141.28055963278203</v>
      </c>
    </row>
    <row r="39" spans="1:34" ht="15.75" thickBot="1" x14ac:dyDescent="0.3">
      <c r="A39" s="10" t="s">
        <v>713</v>
      </c>
      <c r="B39" s="10">
        <v>2011</v>
      </c>
      <c r="C39" s="10">
        <v>18</v>
      </c>
      <c r="D39" s="10" t="s">
        <v>734</v>
      </c>
      <c r="E39" s="10" t="s">
        <v>735</v>
      </c>
      <c r="F39" s="10" t="s">
        <v>716</v>
      </c>
      <c r="G39" s="10" t="s">
        <v>733</v>
      </c>
      <c r="H39" s="10" t="s">
        <v>740</v>
      </c>
      <c r="I39" s="11">
        <v>357.85662100000002</v>
      </c>
      <c r="J39" s="11">
        <v>81.249028999999993</v>
      </c>
      <c r="K39" s="11">
        <v>93.942893999999995</v>
      </c>
      <c r="L39" s="11">
        <v>93.453029000000001</v>
      </c>
      <c r="M39" s="11">
        <v>93.942893999999995</v>
      </c>
      <c r="N39" s="11">
        <v>10.757031</v>
      </c>
      <c r="O39" s="11">
        <v>6.2592220000000003</v>
      </c>
      <c r="P39" s="11">
        <v>2.1779449999999998</v>
      </c>
      <c r="Q39" s="11">
        <v>2.1779449999999998</v>
      </c>
      <c r="R39" s="11">
        <v>0</v>
      </c>
      <c r="S39" s="11">
        <v>0.504444</v>
      </c>
      <c r="T39" s="11">
        <v>1.6735009999999999</v>
      </c>
      <c r="U39" s="11">
        <v>4844.5987329999998</v>
      </c>
      <c r="V39" s="12">
        <f t="shared" si="2"/>
        <v>0.39446940068668351</v>
      </c>
      <c r="W39" s="12">
        <f t="shared" si="2"/>
        <v>8.9561723593217971E-2</v>
      </c>
      <c r="X39" s="12">
        <f t="shared" si="2"/>
        <v>0.10355431455033112</v>
      </c>
      <c r="Y39" s="12">
        <f t="shared" si="2"/>
        <v>0.10301433082045798</v>
      </c>
      <c r="Z39" s="12">
        <f t="shared" si="2"/>
        <v>0.10355431455033112</v>
      </c>
      <c r="AA39" s="12">
        <f t="shared" si="2"/>
        <v>1.185759693332061E-2</v>
      </c>
      <c r="AB39" s="12">
        <f t="shared" si="2"/>
        <v>6.89961120240082E-3</v>
      </c>
      <c r="AC39" s="12">
        <f t="shared" si="2"/>
        <v>2.4007734060579496E-3</v>
      </c>
      <c r="AD39" s="12">
        <f t="shared" si="1"/>
        <v>2.4007734060579496E-3</v>
      </c>
      <c r="AE39" s="12">
        <f t="shared" si="1"/>
        <v>0</v>
      </c>
      <c r="AF39" s="12">
        <f t="shared" si="1"/>
        <v>5.5605432646164E-4</v>
      </c>
      <c r="AG39" s="12">
        <f t="shared" si="1"/>
        <v>1.8447190795963097E-3</v>
      </c>
      <c r="AH39" s="12">
        <f t="shared" si="1"/>
        <v>5.3402559757975698</v>
      </c>
    </row>
    <row r="40" spans="1:34" ht="15.75" thickBot="1" x14ac:dyDescent="0.3">
      <c r="A40" s="10" t="s">
        <v>713</v>
      </c>
      <c r="B40" s="10">
        <v>2011</v>
      </c>
      <c r="C40" s="10">
        <v>19</v>
      </c>
      <c r="D40" s="10" t="s">
        <v>736</v>
      </c>
      <c r="E40" s="10" t="s">
        <v>737</v>
      </c>
      <c r="F40" s="10" t="s">
        <v>716</v>
      </c>
      <c r="G40" s="10" t="s">
        <v>717</v>
      </c>
      <c r="H40" s="10" t="s">
        <v>740</v>
      </c>
      <c r="I40" s="11">
        <v>8049.9557080000004</v>
      </c>
      <c r="J40" s="11">
        <v>2683.8362849999999</v>
      </c>
      <c r="K40" s="11">
        <v>3103.1428940000001</v>
      </c>
      <c r="L40" s="11">
        <v>3086.9615560000002</v>
      </c>
      <c r="M40" s="11">
        <v>3103.1428940000001</v>
      </c>
      <c r="N40" s="11">
        <v>434.25152700000001</v>
      </c>
      <c r="O40" s="11">
        <v>208.34441899999999</v>
      </c>
      <c r="P40" s="11">
        <v>72.064627000000002</v>
      </c>
      <c r="Q40" s="11">
        <v>72.064627000000002</v>
      </c>
      <c r="R40" s="11">
        <v>0</v>
      </c>
      <c r="S40" s="11">
        <v>16.790914999999998</v>
      </c>
      <c r="T40" s="11">
        <v>55.273712000000003</v>
      </c>
      <c r="U40" s="11">
        <v>161257.29021100001</v>
      </c>
      <c r="V40" s="12">
        <f t="shared" si="2"/>
        <v>8.8735572219274577</v>
      </c>
      <c r="W40" s="12">
        <f t="shared" si="2"/>
        <v>2.9584230911438829</v>
      </c>
      <c r="X40" s="12">
        <f t="shared" si="2"/>
        <v>3.4206295086023308</v>
      </c>
      <c r="Y40" s="12">
        <f t="shared" si="2"/>
        <v>3.4027926367139987</v>
      </c>
      <c r="Z40" s="12">
        <f t="shared" si="2"/>
        <v>3.4206295086023308</v>
      </c>
      <c r="AA40" s="12">
        <f t="shared" si="2"/>
        <v>0.47868036959687038</v>
      </c>
      <c r="AB40" s="12">
        <f t="shared" si="2"/>
        <v>0.22966040943907887</v>
      </c>
      <c r="AC40" s="12">
        <f t="shared" si="2"/>
        <v>7.9437653393031368E-2</v>
      </c>
      <c r="AD40" s="12">
        <f t="shared" si="1"/>
        <v>7.9437653393031368E-2</v>
      </c>
      <c r="AE40" s="12">
        <f t="shared" si="1"/>
        <v>0</v>
      </c>
      <c r="AF40" s="12">
        <f t="shared" si="1"/>
        <v>1.8508815509748647E-2</v>
      </c>
      <c r="AG40" s="12">
        <f t="shared" si="1"/>
        <v>6.0928837883282717E-2</v>
      </c>
      <c r="AH40" s="12">
        <f t="shared" si="1"/>
        <v>177.75573481953759</v>
      </c>
    </row>
    <row r="41" spans="1:34" ht="15.75" thickBot="1" x14ac:dyDescent="0.3">
      <c r="A41" s="10" t="s">
        <v>713</v>
      </c>
      <c r="B41" s="10">
        <v>2011</v>
      </c>
      <c r="C41" s="10">
        <v>13</v>
      </c>
      <c r="D41" s="10" t="s">
        <v>714</v>
      </c>
      <c r="E41" s="10" t="s">
        <v>715</v>
      </c>
      <c r="F41" s="10" t="s">
        <v>716</v>
      </c>
      <c r="G41" s="10" t="s">
        <v>717</v>
      </c>
      <c r="H41" s="10" t="s">
        <v>741</v>
      </c>
      <c r="I41" s="11">
        <v>-1</v>
      </c>
      <c r="J41" s="11">
        <v>-1</v>
      </c>
      <c r="K41" s="11">
        <v>-1</v>
      </c>
      <c r="L41" s="11">
        <v>-1</v>
      </c>
      <c r="M41" s="11">
        <v>-1</v>
      </c>
      <c r="N41" s="11">
        <v>-1</v>
      </c>
      <c r="O41" s="11">
        <v>-1</v>
      </c>
      <c r="P41" s="11">
        <v>-1</v>
      </c>
      <c r="Q41" s="11">
        <v>-1</v>
      </c>
      <c r="R41" s="11">
        <v>-1</v>
      </c>
      <c r="S41" s="11">
        <v>-1</v>
      </c>
      <c r="T41" s="11">
        <v>-1</v>
      </c>
      <c r="U41" s="11">
        <v>-1</v>
      </c>
      <c r="V41" s="12">
        <f t="shared" si="2"/>
        <v>0</v>
      </c>
      <c r="W41" s="12">
        <f t="shared" si="2"/>
        <v>0</v>
      </c>
      <c r="X41" s="12">
        <f t="shared" si="2"/>
        <v>0</v>
      </c>
      <c r="Y41" s="12">
        <f t="shared" si="2"/>
        <v>0</v>
      </c>
      <c r="Z41" s="12">
        <f t="shared" si="2"/>
        <v>0</v>
      </c>
      <c r="AA41" s="12">
        <f t="shared" si="2"/>
        <v>0</v>
      </c>
      <c r="AB41" s="12">
        <f t="shared" si="2"/>
        <v>0</v>
      </c>
      <c r="AC41" s="12">
        <f t="shared" si="2"/>
        <v>0</v>
      </c>
      <c r="AD41" s="12">
        <f t="shared" si="1"/>
        <v>0</v>
      </c>
      <c r="AE41" s="12">
        <f t="shared" si="1"/>
        <v>0</v>
      </c>
      <c r="AF41" s="12">
        <f t="shared" si="1"/>
        <v>0</v>
      </c>
      <c r="AG41" s="12">
        <f t="shared" si="1"/>
        <v>0</v>
      </c>
      <c r="AH41" s="12">
        <f t="shared" si="1"/>
        <v>0</v>
      </c>
    </row>
    <row r="42" spans="1:34" ht="15.75" thickBot="1" x14ac:dyDescent="0.3">
      <c r="A42" s="10" t="s">
        <v>713</v>
      </c>
      <c r="B42" s="10">
        <v>2011</v>
      </c>
      <c r="C42" s="10">
        <v>14</v>
      </c>
      <c r="D42" s="10" t="s">
        <v>719</v>
      </c>
      <c r="E42" s="10" t="s">
        <v>720</v>
      </c>
      <c r="F42" s="10" t="s">
        <v>716</v>
      </c>
      <c r="G42" s="10" t="s">
        <v>717</v>
      </c>
      <c r="H42" s="10" t="s">
        <v>741</v>
      </c>
      <c r="I42" s="11">
        <v>-1</v>
      </c>
      <c r="J42" s="11">
        <v>-1</v>
      </c>
      <c r="K42" s="11">
        <v>-1</v>
      </c>
      <c r="L42" s="11">
        <v>-1</v>
      </c>
      <c r="M42" s="11">
        <v>-1</v>
      </c>
      <c r="N42" s="11">
        <v>-1</v>
      </c>
      <c r="O42" s="11">
        <v>-1</v>
      </c>
      <c r="P42" s="11">
        <v>-1</v>
      </c>
      <c r="Q42" s="11">
        <v>-1</v>
      </c>
      <c r="R42" s="11">
        <v>-1</v>
      </c>
      <c r="S42" s="11">
        <v>-1</v>
      </c>
      <c r="T42" s="11">
        <v>-1</v>
      </c>
      <c r="U42" s="11">
        <v>-1</v>
      </c>
      <c r="V42" s="12">
        <f t="shared" si="2"/>
        <v>0</v>
      </c>
      <c r="W42" s="12">
        <f t="shared" si="2"/>
        <v>0</v>
      </c>
      <c r="X42" s="12">
        <f t="shared" si="2"/>
        <v>0</v>
      </c>
      <c r="Y42" s="12">
        <f t="shared" si="2"/>
        <v>0</v>
      </c>
      <c r="Z42" s="12">
        <f t="shared" si="2"/>
        <v>0</v>
      </c>
      <c r="AA42" s="12">
        <f t="shared" si="2"/>
        <v>0</v>
      </c>
      <c r="AB42" s="12">
        <f t="shared" si="2"/>
        <v>0</v>
      </c>
      <c r="AC42" s="12">
        <f t="shared" si="2"/>
        <v>0</v>
      </c>
      <c r="AD42" s="12">
        <f t="shared" si="1"/>
        <v>0</v>
      </c>
      <c r="AE42" s="12">
        <f t="shared" si="1"/>
        <v>0</v>
      </c>
      <c r="AF42" s="12">
        <f t="shared" si="1"/>
        <v>0</v>
      </c>
      <c r="AG42" s="12">
        <f t="shared" si="1"/>
        <v>0</v>
      </c>
      <c r="AH42" s="12">
        <f t="shared" si="1"/>
        <v>0</v>
      </c>
    </row>
    <row r="43" spans="1:34" ht="15.75" thickBot="1" x14ac:dyDescent="0.3">
      <c r="A43" s="10" t="s">
        <v>713</v>
      </c>
      <c r="B43" s="10">
        <v>2011</v>
      </c>
      <c r="C43" s="10">
        <v>15</v>
      </c>
      <c r="D43" s="10" t="s">
        <v>721</v>
      </c>
      <c r="E43" s="10" t="s">
        <v>722</v>
      </c>
      <c r="F43" s="10" t="s">
        <v>716</v>
      </c>
      <c r="G43" s="10" t="s">
        <v>723</v>
      </c>
      <c r="H43" s="10" t="s">
        <v>741</v>
      </c>
      <c r="I43" s="11">
        <v>-1</v>
      </c>
      <c r="J43" s="11">
        <v>695.32665999999995</v>
      </c>
      <c r="K43" s="11">
        <v>803.96035900000004</v>
      </c>
      <c r="L43" s="11">
        <v>799.76810799999998</v>
      </c>
      <c r="M43" s="11">
        <v>803.96035900000004</v>
      </c>
      <c r="N43" s="11">
        <v>-1</v>
      </c>
      <c r="O43" s="11">
        <v>-1</v>
      </c>
      <c r="P43" s="11">
        <v>-1</v>
      </c>
      <c r="Q43" s="11">
        <v>-1</v>
      </c>
      <c r="R43" s="11">
        <v>-1</v>
      </c>
      <c r="S43" s="11">
        <v>-1</v>
      </c>
      <c r="T43" s="11">
        <v>-1</v>
      </c>
      <c r="U43" s="11">
        <v>-1</v>
      </c>
      <c r="V43" s="12">
        <f t="shared" si="2"/>
        <v>0</v>
      </c>
      <c r="W43" s="12">
        <f t="shared" si="2"/>
        <v>0.76646644146252452</v>
      </c>
      <c r="X43" s="12">
        <f t="shared" si="2"/>
        <v>0.88621459651736034</v>
      </c>
      <c r="Y43" s="12">
        <f t="shared" si="2"/>
        <v>0.88159343082570141</v>
      </c>
      <c r="Z43" s="12">
        <f t="shared" si="2"/>
        <v>0.88621459651736034</v>
      </c>
      <c r="AA43" s="12">
        <f t="shared" si="2"/>
        <v>0</v>
      </c>
      <c r="AB43" s="12">
        <f t="shared" si="2"/>
        <v>0</v>
      </c>
      <c r="AC43" s="12">
        <f t="shared" si="2"/>
        <v>0</v>
      </c>
      <c r="AD43" s="12">
        <f t="shared" si="1"/>
        <v>0</v>
      </c>
      <c r="AE43" s="12">
        <f t="shared" si="1"/>
        <v>0</v>
      </c>
      <c r="AF43" s="12">
        <f t="shared" si="1"/>
        <v>0</v>
      </c>
      <c r="AG43" s="12">
        <f t="shared" si="1"/>
        <v>0</v>
      </c>
      <c r="AH43" s="12">
        <f t="shared" si="1"/>
        <v>0</v>
      </c>
    </row>
    <row r="44" spans="1:34" ht="15.75" thickBot="1" x14ac:dyDescent="0.3">
      <c r="A44" s="10" t="s">
        <v>713</v>
      </c>
      <c r="B44" s="10">
        <v>2011</v>
      </c>
      <c r="C44" s="10">
        <v>5</v>
      </c>
      <c r="D44" s="10" t="s">
        <v>724</v>
      </c>
      <c r="E44" s="10" t="s">
        <v>722</v>
      </c>
      <c r="F44" s="10" t="s">
        <v>716</v>
      </c>
      <c r="G44" s="10" t="s">
        <v>725</v>
      </c>
      <c r="H44" s="10" t="s">
        <v>741</v>
      </c>
      <c r="I44" s="11">
        <v>-1</v>
      </c>
      <c r="J44" s="11">
        <v>1985.0840800000001</v>
      </c>
      <c r="K44" s="11">
        <v>2295.2218029999999</v>
      </c>
      <c r="L44" s="11">
        <v>2283.253369</v>
      </c>
      <c r="M44" s="11">
        <v>2295.2218029999999</v>
      </c>
      <c r="N44" s="11">
        <v>-1</v>
      </c>
      <c r="O44" s="11">
        <v>-1</v>
      </c>
      <c r="P44" s="11">
        <v>-1</v>
      </c>
      <c r="Q44" s="11">
        <v>-1</v>
      </c>
      <c r="R44" s="11">
        <v>-1</v>
      </c>
      <c r="S44" s="11">
        <v>-1</v>
      </c>
      <c r="T44" s="11">
        <v>-1</v>
      </c>
      <c r="U44" s="11">
        <v>-1</v>
      </c>
      <c r="V44" s="12">
        <f t="shared" si="2"/>
        <v>0</v>
      </c>
      <c r="W44" s="12">
        <f t="shared" si="2"/>
        <v>2.1881806326849444</v>
      </c>
      <c r="X44" s="12">
        <f t="shared" si="2"/>
        <v>2.5300489524054917</v>
      </c>
      <c r="Y44" s="12">
        <f t="shared" si="2"/>
        <v>2.5168560122443031</v>
      </c>
      <c r="Z44" s="12">
        <f t="shared" si="2"/>
        <v>2.5300489524054917</v>
      </c>
      <c r="AA44" s="12">
        <f t="shared" si="2"/>
        <v>0</v>
      </c>
      <c r="AB44" s="12">
        <f t="shared" si="2"/>
        <v>0</v>
      </c>
      <c r="AC44" s="12">
        <f t="shared" si="2"/>
        <v>0</v>
      </c>
      <c r="AD44" s="12">
        <f t="shared" si="1"/>
        <v>0</v>
      </c>
      <c r="AE44" s="12">
        <f t="shared" si="1"/>
        <v>0</v>
      </c>
      <c r="AF44" s="12">
        <f t="shared" si="1"/>
        <v>0</v>
      </c>
      <c r="AG44" s="12">
        <f t="shared" si="1"/>
        <v>0</v>
      </c>
      <c r="AH44" s="12">
        <f t="shared" si="1"/>
        <v>0</v>
      </c>
    </row>
    <row r="45" spans="1:34" ht="15.75" thickBot="1" x14ac:dyDescent="0.3">
      <c r="A45" s="10" t="s">
        <v>713</v>
      </c>
      <c r="B45" s="10">
        <v>2011</v>
      </c>
      <c r="C45" s="10">
        <v>10</v>
      </c>
      <c r="D45" s="10" t="s">
        <v>726</v>
      </c>
      <c r="E45" s="10" t="s">
        <v>727</v>
      </c>
      <c r="F45" s="10" t="s">
        <v>716</v>
      </c>
      <c r="G45" s="10" t="s">
        <v>725</v>
      </c>
      <c r="H45" s="10" t="s">
        <v>741</v>
      </c>
      <c r="I45" s="11">
        <v>-1</v>
      </c>
      <c r="J45" s="11">
        <v>2225.3119200000001</v>
      </c>
      <c r="K45" s="11">
        <v>2572.9814120000001</v>
      </c>
      <c r="L45" s="11">
        <v>2559.5646000000002</v>
      </c>
      <c r="M45" s="11">
        <v>2572.9814120000001</v>
      </c>
      <c r="N45" s="11">
        <v>-1</v>
      </c>
      <c r="O45" s="11">
        <v>-1</v>
      </c>
      <c r="P45" s="11">
        <v>-1</v>
      </c>
      <c r="Q45" s="11">
        <v>-1</v>
      </c>
      <c r="R45" s="11">
        <v>-1</v>
      </c>
      <c r="S45" s="11">
        <v>-1</v>
      </c>
      <c r="T45" s="11">
        <v>-1</v>
      </c>
      <c r="U45" s="11">
        <v>-1</v>
      </c>
      <c r="V45" s="12">
        <f t="shared" si="2"/>
        <v>0</v>
      </c>
      <c r="W45" s="12">
        <f t="shared" si="2"/>
        <v>2.4529864976938152</v>
      </c>
      <c r="X45" s="12">
        <f t="shared" si="2"/>
        <v>2.8362265108673697</v>
      </c>
      <c r="Y45" s="12">
        <f t="shared" si="2"/>
        <v>2.8214370072556263</v>
      </c>
      <c r="Z45" s="12">
        <f t="shared" si="2"/>
        <v>2.8362265108673697</v>
      </c>
      <c r="AA45" s="12">
        <f t="shared" si="2"/>
        <v>0</v>
      </c>
      <c r="AB45" s="12">
        <f t="shared" si="2"/>
        <v>0</v>
      </c>
      <c r="AC45" s="12">
        <f t="shared" si="2"/>
        <v>0</v>
      </c>
      <c r="AD45" s="12">
        <f t="shared" si="1"/>
        <v>0</v>
      </c>
      <c r="AE45" s="12">
        <f t="shared" si="1"/>
        <v>0</v>
      </c>
      <c r="AF45" s="12">
        <f t="shared" si="1"/>
        <v>0</v>
      </c>
      <c r="AG45" s="12">
        <f t="shared" si="1"/>
        <v>0</v>
      </c>
      <c r="AH45" s="12">
        <f t="shared" si="1"/>
        <v>0</v>
      </c>
    </row>
    <row r="46" spans="1:34" ht="15.75" thickBot="1" x14ac:dyDescent="0.3">
      <c r="A46" s="10" t="s">
        <v>713</v>
      </c>
      <c r="B46" s="10">
        <v>2011</v>
      </c>
      <c r="C46" s="10">
        <v>16</v>
      </c>
      <c r="D46" s="10" t="s">
        <v>728</v>
      </c>
      <c r="E46" s="10" t="s">
        <v>729</v>
      </c>
      <c r="F46" s="10" t="s">
        <v>716</v>
      </c>
      <c r="G46" s="10" t="s">
        <v>730</v>
      </c>
      <c r="H46" s="10" t="s">
        <v>741</v>
      </c>
      <c r="I46" s="11">
        <v>-1</v>
      </c>
      <c r="J46" s="11">
        <v>6925.3055999999997</v>
      </c>
      <c r="K46" s="11">
        <v>8007.2741340000002</v>
      </c>
      <c r="L46" s="11">
        <v>7965.520203</v>
      </c>
      <c r="M46" s="11">
        <v>8007.2741340000002</v>
      </c>
      <c r="N46" s="11">
        <v>-1</v>
      </c>
      <c r="O46" s="11">
        <v>-1</v>
      </c>
      <c r="P46" s="11">
        <v>-1</v>
      </c>
      <c r="Q46" s="11">
        <v>-1</v>
      </c>
      <c r="R46" s="11">
        <v>-1</v>
      </c>
      <c r="S46" s="11">
        <v>-1</v>
      </c>
      <c r="T46" s="11">
        <v>-1</v>
      </c>
      <c r="U46" s="11">
        <v>-1</v>
      </c>
      <c r="V46" s="12">
        <f t="shared" si="2"/>
        <v>0</v>
      </c>
      <c r="W46" s="12">
        <f t="shared" si="2"/>
        <v>7.633842688086335</v>
      </c>
      <c r="X46" s="12">
        <f t="shared" si="2"/>
        <v>8.826508840178656</v>
      </c>
      <c r="Y46" s="12">
        <f t="shared" si="2"/>
        <v>8.7804830098003954</v>
      </c>
      <c r="Z46" s="12">
        <f t="shared" si="2"/>
        <v>8.826508840178656</v>
      </c>
      <c r="AA46" s="12">
        <f t="shared" si="2"/>
        <v>0</v>
      </c>
      <c r="AB46" s="12">
        <f t="shared" si="2"/>
        <v>0</v>
      </c>
      <c r="AC46" s="12">
        <f t="shared" si="2"/>
        <v>0</v>
      </c>
      <c r="AD46" s="12">
        <f t="shared" si="1"/>
        <v>0</v>
      </c>
      <c r="AE46" s="12">
        <f t="shared" si="1"/>
        <v>0</v>
      </c>
      <c r="AF46" s="12">
        <f t="shared" si="1"/>
        <v>0</v>
      </c>
      <c r="AG46" s="12">
        <f t="shared" si="1"/>
        <v>0</v>
      </c>
      <c r="AH46" s="12">
        <f t="shared" si="1"/>
        <v>0</v>
      </c>
    </row>
    <row r="47" spans="1:34" ht="15.75" thickBot="1" x14ac:dyDescent="0.3">
      <c r="A47" s="10" t="s">
        <v>713</v>
      </c>
      <c r="B47" s="10">
        <v>2011</v>
      </c>
      <c r="C47" s="10">
        <v>17</v>
      </c>
      <c r="D47" s="10" t="s">
        <v>731</v>
      </c>
      <c r="E47" s="10" t="s">
        <v>732</v>
      </c>
      <c r="F47" s="10" t="s">
        <v>716</v>
      </c>
      <c r="G47" s="10" t="s">
        <v>733</v>
      </c>
      <c r="H47" s="10" t="s">
        <v>741</v>
      </c>
      <c r="I47" s="11">
        <v>-1</v>
      </c>
      <c r="J47" s="11">
        <v>-1</v>
      </c>
      <c r="K47" s="11">
        <v>-1</v>
      </c>
      <c r="L47" s="11">
        <v>-1</v>
      </c>
      <c r="M47" s="11">
        <v>-1</v>
      </c>
      <c r="N47" s="11">
        <v>-1</v>
      </c>
      <c r="O47" s="11">
        <v>-1</v>
      </c>
      <c r="P47" s="11">
        <v>-1</v>
      </c>
      <c r="Q47" s="11">
        <v>-1</v>
      </c>
      <c r="R47" s="11">
        <v>-1</v>
      </c>
      <c r="S47" s="11">
        <v>-1</v>
      </c>
      <c r="T47" s="11">
        <v>-1</v>
      </c>
      <c r="U47" s="11">
        <v>-1</v>
      </c>
      <c r="V47" s="12">
        <f t="shared" si="2"/>
        <v>0</v>
      </c>
      <c r="W47" s="12">
        <f t="shared" si="2"/>
        <v>0</v>
      </c>
      <c r="X47" s="12">
        <f t="shared" si="2"/>
        <v>0</v>
      </c>
      <c r="Y47" s="12">
        <f t="shared" si="2"/>
        <v>0</v>
      </c>
      <c r="Z47" s="12">
        <f t="shared" si="2"/>
        <v>0</v>
      </c>
      <c r="AA47" s="12">
        <f t="shared" si="2"/>
        <v>0</v>
      </c>
      <c r="AB47" s="12">
        <f t="shared" si="2"/>
        <v>0</v>
      </c>
      <c r="AC47" s="12">
        <f t="shared" si="2"/>
        <v>0</v>
      </c>
      <c r="AD47" s="12">
        <f t="shared" si="1"/>
        <v>0</v>
      </c>
      <c r="AE47" s="12">
        <f t="shared" si="1"/>
        <v>0</v>
      </c>
      <c r="AF47" s="12">
        <f t="shared" si="1"/>
        <v>0</v>
      </c>
      <c r="AG47" s="12">
        <f t="shared" si="1"/>
        <v>0</v>
      </c>
      <c r="AH47" s="12">
        <f t="shared" si="1"/>
        <v>0</v>
      </c>
    </row>
    <row r="48" spans="1:34" ht="15.75" thickBot="1" x14ac:dyDescent="0.3">
      <c r="A48" s="10" t="s">
        <v>713</v>
      </c>
      <c r="B48" s="10">
        <v>2011</v>
      </c>
      <c r="C48" s="10">
        <v>18</v>
      </c>
      <c r="D48" s="10" t="s">
        <v>734</v>
      </c>
      <c r="E48" s="10" t="s">
        <v>735</v>
      </c>
      <c r="F48" s="10" t="s">
        <v>716</v>
      </c>
      <c r="G48" s="10" t="s">
        <v>733</v>
      </c>
      <c r="H48" s="10" t="s">
        <v>741</v>
      </c>
      <c r="I48" s="11">
        <v>-1</v>
      </c>
      <c r="J48" s="11">
        <v>-1</v>
      </c>
      <c r="K48" s="11">
        <v>-1</v>
      </c>
      <c r="L48" s="11">
        <v>-1</v>
      </c>
      <c r="M48" s="11">
        <v>-1</v>
      </c>
      <c r="N48" s="11">
        <v>-1</v>
      </c>
      <c r="O48" s="11">
        <v>-1</v>
      </c>
      <c r="P48" s="11">
        <v>-1</v>
      </c>
      <c r="Q48" s="11">
        <v>-1</v>
      </c>
      <c r="R48" s="11">
        <v>-1</v>
      </c>
      <c r="S48" s="11">
        <v>-1</v>
      </c>
      <c r="T48" s="11">
        <v>-1</v>
      </c>
      <c r="U48" s="11">
        <v>-1</v>
      </c>
      <c r="V48" s="12">
        <f t="shared" si="2"/>
        <v>0</v>
      </c>
      <c r="W48" s="12">
        <f t="shared" si="2"/>
        <v>0</v>
      </c>
      <c r="X48" s="12">
        <f t="shared" si="2"/>
        <v>0</v>
      </c>
      <c r="Y48" s="12">
        <f t="shared" si="2"/>
        <v>0</v>
      </c>
      <c r="Z48" s="12">
        <f t="shared" si="2"/>
        <v>0</v>
      </c>
      <c r="AA48" s="12">
        <f t="shared" si="2"/>
        <v>0</v>
      </c>
      <c r="AB48" s="12">
        <f t="shared" si="2"/>
        <v>0</v>
      </c>
      <c r="AC48" s="12">
        <f t="shared" si="2"/>
        <v>0</v>
      </c>
      <c r="AD48" s="12">
        <f t="shared" si="1"/>
        <v>0</v>
      </c>
      <c r="AE48" s="12">
        <f t="shared" si="1"/>
        <v>0</v>
      </c>
      <c r="AF48" s="12">
        <f t="shared" si="1"/>
        <v>0</v>
      </c>
      <c r="AG48" s="12">
        <f t="shared" si="1"/>
        <v>0</v>
      </c>
      <c r="AH48" s="12">
        <f t="shared" si="1"/>
        <v>0</v>
      </c>
    </row>
    <row r="49" spans="1:34" ht="15.75" thickBot="1" x14ac:dyDescent="0.3">
      <c r="A49" s="10" t="s">
        <v>713</v>
      </c>
      <c r="B49" s="10">
        <v>2011</v>
      </c>
      <c r="C49" s="10">
        <v>19</v>
      </c>
      <c r="D49" s="10" t="s">
        <v>736</v>
      </c>
      <c r="E49" s="10" t="s">
        <v>737</v>
      </c>
      <c r="F49" s="10" t="s">
        <v>716</v>
      </c>
      <c r="G49" s="10" t="s">
        <v>717</v>
      </c>
      <c r="H49" s="10" t="s">
        <v>741</v>
      </c>
      <c r="I49" s="11">
        <v>-1</v>
      </c>
      <c r="J49" s="11">
        <v>-1</v>
      </c>
      <c r="K49" s="11">
        <v>-1</v>
      </c>
      <c r="L49" s="11">
        <v>-1</v>
      </c>
      <c r="M49" s="11">
        <v>-1</v>
      </c>
      <c r="N49" s="11">
        <v>-1</v>
      </c>
      <c r="O49" s="11">
        <v>-1</v>
      </c>
      <c r="P49" s="11">
        <v>-1</v>
      </c>
      <c r="Q49" s="11">
        <v>-1</v>
      </c>
      <c r="R49" s="11">
        <v>-1</v>
      </c>
      <c r="S49" s="11">
        <v>-1</v>
      </c>
      <c r="T49" s="11">
        <v>-1</v>
      </c>
      <c r="U49" s="11">
        <v>-1</v>
      </c>
      <c r="V49" s="12">
        <f t="shared" si="2"/>
        <v>0</v>
      </c>
      <c r="W49" s="12">
        <f t="shared" si="2"/>
        <v>0</v>
      </c>
      <c r="X49" s="12">
        <f t="shared" si="2"/>
        <v>0</v>
      </c>
      <c r="Y49" s="12">
        <f t="shared" si="2"/>
        <v>0</v>
      </c>
      <c r="Z49" s="12">
        <f t="shared" si="2"/>
        <v>0</v>
      </c>
      <c r="AA49" s="12">
        <f t="shared" si="2"/>
        <v>0</v>
      </c>
      <c r="AB49" s="12">
        <f t="shared" si="2"/>
        <v>0</v>
      </c>
      <c r="AC49" s="12">
        <f t="shared" si="2"/>
        <v>0</v>
      </c>
      <c r="AD49" s="12">
        <f t="shared" si="1"/>
        <v>0</v>
      </c>
      <c r="AE49" s="12">
        <f t="shared" si="1"/>
        <v>0</v>
      </c>
      <c r="AF49" s="12">
        <f t="shared" si="1"/>
        <v>0</v>
      </c>
      <c r="AG49" s="12">
        <f t="shared" si="1"/>
        <v>0</v>
      </c>
      <c r="AH49" s="12">
        <f t="shared" si="1"/>
        <v>0</v>
      </c>
    </row>
    <row r="50" spans="1:34" ht="15.75" thickBot="1" x14ac:dyDescent="0.3">
      <c r="A50" s="10" t="s">
        <v>713</v>
      </c>
      <c r="B50" s="10">
        <v>2011</v>
      </c>
      <c r="C50" s="10">
        <v>13</v>
      </c>
      <c r="D50" s="10" t="s">
        <v>714</v>
      </c>
      <c r="E50" s="10" t="s">
        <v>715</v>
      </c>
      <c r="F50" s="10" t="s">
        <v>716</v>
      </c>
      <c r="G50" s="10" t="s">
        <v>717</v>
      </c>
      <c r="H50" s="10" t="s">
        <v>742</v>
      </c>
      <c r="I50" s="11">
        <v>2.6742330000000001</v>
      </c>
      <c r="J50" s="11">
        <v>0.147399</v>
      </c>
      <c r="K50" s="11">
        <v>0.170428</v>
      </c>
      <c r="L50" s="11">
        <v>0.169539</v>
      </c>
      <c r="M50" s="11">
        <v>0.170428</v>
      </c>
      <c r="N50" s="11">
        <v>1.5721769999999999</v>
      </c>
      <c r="O50" s="11">
        <v>0.35271200000000003</v>
      </c>
      <c r="P50" s="11">
        <v>2.295229</v>
      </c>
      <c r="Q50" s="11">
        <v>2.295229</v>
      </c>
      <c r="R50" s="11">
        <v>0</v>
      </c>
      <c r="S50" s="11">
        <v>2.8426E-2</v>
      </c>
      <c r="T50" s="11">
        <v>2.2668029999999999</v>
      </c>
      <c r="U50" s="11">
        <v>272.996666</v>
      </c>
      <c r="V50" s="12">
        <f t="shared" si="2"/>
        <v>2.9478372814752299E-3</v>
      </c>
      <c r="W50" s="12">
        <f t="shared" si="2"/>
        <v>1.6247958478269001E-4</v>
      </c>
      <c r="X50" s="12">
        <f t="shared" si="2"/>
        <v>1.8786471194068001E-4</v>
      </c>
      <c r="Y50" s="12">
        <f t="shared" si="2"/>
        <v>1.8688475718608999E-4</v>
      </c>
      <c r="Z50" s="12">
        <f t="shared" si="2"/>
        <v>1.8786471194068001E-4</v>
      </c>
      <c r="AA50" s="12">
        <f t="shared" si="2"/>
        <v>1.7330284884218697E-3</v>
      </c>
      <c r="AB50" s="12">
        <f t="shared" si="2"/>
        <v>3.8879842677272001E-4</v>
      </c>
      <c r="AC50" s="12">
        <f t="shared" si="2"/>
        <v>2.5300568857399897E-3</v>
      </c>
      <c r="AD50" s="12">
        <f t="shared" si="1"/>
        <v>2.5300568857399897E-3</v>
      </c>
      <c r="AE50" s="12">
        <f t="shared" si="1"/>
        <v>0</v>
      </c>
      <c r="AF50" s="12">
        <f t="shared" si="1"/>
        <v>3.1334301298059996E-5</v>
      </c>
      <c r="AG50" s="12">
        <f t="shared" si="1"/>
        <v>2.4987225844419298E-3</v>
      </c>
      <c r="AH50" s="12">
        <f t="shared" si="1"/>
        <v>0.30092731252409244</v>
      </c>
    </row>
    <row r="51" spans="1:34" ht="15.75" thickBot="1" x14ac:dyDescent="0.3">
      <c r="A51" s="10" t="s">
        <v>713</v>
      </c>
      <c r="B51" s="10">
        <v>2011</v>
      </c>
      <c r="C51" s="10">
        <v>14</v>
      </c>
      <c r="D51" s="10" t="s">
        <v>719</v>
      </c>
      <c r="E51" s="10" t="s">
        <v>720</v>
      </c>
      <c r="F51" s="10" t="s">
        <v>716</v>
      </c>
      <c r="G51" s="10" t="s">
        <v>717</v>
      </c>
      <c r="H51" s="10" t="s">
        <v>742</v>
      </c>
      <c r="I51" s="11">
        <v>7.6801999999999995E-2</v>
      </c>
      <c r="J51" s="11">
        <v>1.1346E-2</v>
      </c>
      <c r="K51" s="11">
        <v>1.3117999999999999E-2</v>
      </c>
      <c r="L51" s="11">
        <v>1.3050000000000001E-2</v>
      </c>
      <c r="M51" s="11">
        <v>1.3117999999999999E-2</v>
      </c>
      <c r="N51" s="11">
        <v>0.53926099999999999</v>
      </c>
      <c r="O51" s="11">
        <v>0.117074</v>
      </c>
      <c r="P51" s="11">
        <v>1.7667839999999999</v>
      </c>
      <c r="Q51" s="11">
        <v>1.7667839999999999</v>
      </c>
      <c r="R51" s="11">
        <v>0</v>
      </c>
      <c r="S51" s="11">
        <v>9.4350000000000007E-3</v>
      </c>
      <c r="T51" s="11">
        <v>1.757349</v>
      </c>
      <c r="U51" s="11">
        <v>90.614863</v>
      </c>
      <c r="V51" s="12">
        <f t="shared" si="2"/>
        <v>8.4659713230619994E-5</v>
      </c>
      <c r="W51" s="12">
        <f t="shared" si="2"/>
        <v>1.250682412326E-5</v>
      </c>
      <c r="X51" s="12">
        <f t="shared" si="2"/>
        <v>1.4460119764579998E-5</v>
      </c>
      <c r="Y51" s="12">
        <f t="shared" si="2"/>
        <v>1.43851625955E-5</v>
      </c>
      <c r="Z51" s="12">
        <f t="shared" si="2"/>
        <v>1.4460119764579998E-5</v>
      </c>
      <c r="AA51" s="12">
        <f t="shared" si="2"/>
        <v>5.9443349934190995E-4</v>
      </c>
      <c r="AB51" s="12">
        <f t="shared" si="2"/>
        <v>1.2905199430693999E-4</v>
      </c>
      <c r="AC51" s="12">
        <f t="shared" si="2"/>
        <v>1.9475459855270399E-3</v>
      </c>
      <c r="AD51" s="12">
        <f t="shared" si="1"/>
        <v>1.9475459855270399E-3</v>
      </c>
      <c r="AE51" s="12">
        <f t="shared" si="1"/>
        <v>0</v>
      </c>
      <c r="AF51" s="12">
        <f t="shared" si="1"/>
        <v>1.0400307209849999E-5</v>
      </c>
      <c r="AG51" s="12">
        <f t="shared" si="1"/>
        <v>1.9371456783171899E-3</v>
      </c>
      <c r="AH51" s="12">
        <f t="shared" si="1"/>
        <v>9.9885788339000525E-2</v>
      </c>
    </row>
    <row r="52" spans="1:34" ht="15.75" thickBot="1" x14ac:dyDescent="0.3">
      <c r="A52" s="10" t="s">
        <v>713</v>
      </c>
      <c r="B52" s="10">
        <v>2011</v>
      </c>
      <c r="C52" s="10">
        <v>15</v>
      </c>
      <c r="D52" s="10" t="s">
        <v>721</v>
      </c>
      <c r="E52" s="10" t="s">
        <v>722</v>
      </c>
      <c r="F52" s="10" t="s">
        <v>716</v>
      </c>
      <c r="G52" s="10" t="s">
        <v>723</v>
      </c>
      <c r="H52" s="10" t="s">
        <v>742</v>
      </c>
      <c r="I52" s="11">
        <v>175.40708799999999</v>
      </c>
      <c r="J52" s="11">
        <v>7.2085100000000004</v>
      </c>
      <c r="K52" s="11">
        <v>8.3347250000000006</v>
      </c>
      <c r="L52" s="11">
        <v>8.291264</v>
      </c>
      <c r="M52" s="11">
        <v>8.3347250000000006</v>
      </c>
      <c r="N52" s="11">
        <v>17141.295890000001</v>
      </c>
      <c r="O52" s="11">
        <v>643.31952899999999</v>
      </c>
      <c r="P52" s="11">
        <v>63.646898999999998</v>
      </c>
      <c r="Q52" s="11">
        <v>63.646898999999998</v>
      </c>
      <c r="R52" s="11">
        <v>7.9147020000000001</v>
      </c>
      <c r="S52" s="11">
        <v>51.846474999999998</v>
      </c>
      <c r="T52" s="11">
        <v>3.8857219999999999</v>
      </c>
      <c r="U52" s="11">
        <v>497925.33232099999</v>
      </c>
      <c r="V52" s="12">
        <f t="shared" si="2"/>
        <v>0.19335321695656527</v>
      </c>
      <c r="W52" s="12">
        <f t="shared" si="2"/>
        <v>7.9460221012481007E-3</v>
      </c>
      <c r="X52" s="12">
        <f t="shared" si="2"/>
        <v>9.1874616332397498E-3</v>
      </c>
      <c r="Y52" s="12">
        <f t="shared" si="2"/>
        <v>9.1395540813958391E-3</v>
      </c>
      <c r="Z52" s="12">
        <f t="shared" si="2"/>
        <v>9.1874616332397498E-3</v>
      </c>
      <c r="AA52" s="12">
        <f t="shared" si="2"/>
        <v>18.895044327603514</v>
      </c>
      <c r="AB52" s="12">
        <f t="shared" si="2"/>
        <v>0.709138392760573</v>
      </c>
      <c r="AC52" s="12">
        <f t="shared" si="2"/>
        <v>7.0158696614127672E-2</v>
      </c>
      <c r="AD52" s="12">
        <f t="shared" si="1"/>
        <v>7.0158696614127672E-2</v>
      </c>
      <c r="AE52" s="12">
        <f t="shared" si="1"/>
        <v>8.72446552987962E-3</v>
      </c>
      <c r="AF52" s="12">
        <f t="shared" si="1"/>
        <v>5.7150955776132245E-2</v>
      </c>
      <c r="AG52" s="12">
        <f t="shared" si="1"/>
        <v>4.2832753081158198E-3</v>
      </c>
      <c r="AH52" s="12">
        <f t="shared" si="1"/>
        <v>548.86872535294674</v>
      </c>
    </row>
    <row r="53" spans="1:34" ht="15.75" thickBot="1" x14ac:dyDescent="0.3">
      <c r="A53" s="10" t="s">
        <v>713</v>
      </c>
      <c r="B53" s="10">
        <v>2011</v>
      </c>
      <c r="C53" s="10">
        <v>5</v>
      </c>
      <c r="D53" s="10" t="s">
        <v>724</v>
      </c>
      <c r="E53" s="10" t="s">
        <v>722</v>
      </c>
      <c r="F53" s="10" t="s">
        <v>716</v>
      </c>
      <c r="G53" s="10" t="s">
        <v>725</v>
      </c>
      <c r="H53" s="10" t="s">
        <v>742</v>
      </c>
      <c r="I53" s="11">
        <v>736.728655</v>
      </c>
      <c r="J53" s="11">
        <v>30.276520000000001</v>
      </c>
      <c r="K53" s="11">
        <v>35.006743</v>
      </c>
      <c r="L53" s="11">
        <v>34.824201000000002</v>
      </c>
      <c r="M53" s="11">
        <v>35.006743</v>
      </c>
      <c r="N53" s="11">
        <v>75255.813892000006</v>
      </c>
      <c r="O53" s="11">
        <v>2697.2022870000001</v>
      </c>
      <c r="P53" s="11">
        <v>263.477214</v>
      </c>
      <c r="Q53" s="11">
        <v>263.477214</v>
      </c>
      <c r="R53" s="11">
        <v>33.183436</v>
      </c>
      <c r="S53" s="11">
        <v>217.373211</v>
      </c>
      <c r="T53" s="11">
        <v>12.920567999999999</v>
      </c>
      <c r="U53" s="11">
        <v>2087617.868857</v>
      </c>
      <c r="V53" s="12">
        <f t="shared" si="2"/>
        <v>0.81210432880758798</v>
      </c>
      <c r="W53" s="12">
        <f t="shared" si="2"/>
        <v>3.3374150423441204E-2</v>
      </c>
      <c r="X53" s="12">
        <f t="shared" si="2"/>
        <v>3.8588328735163331E-2</v>
      </c>
      <c r="Y53" s="12">
        <f t="shared" si="2"/>
        <v>3.8387110624013308E-2</v>
      </c>
      <c r="Z53" s="12">
        <f t="shared" si="2"/>
        <v>3.8588328735163331E-2</v>
      </c>
      <c r="AA53" s="12">
        <f t="shared" si="2"/>
        <v>82.955334796406717</v>
      </c>
      <c r="AB53" s="12">
        <f t="shared" si="2"/>
        <v>2.9731565863179656</v>
      </c>
      <c r="AC53" s="12">
        <f t="shared" si="2"/>
        <v>0.29043391291949033</v>
      </c>
      <c r="AD53" s="12">
        <f t="shared" si="1"/>
        <v>0.29043391291949033</v>
      </c>
      <c r="AE53" s="12">
        <f t="shared" si="1"/>
        <v>3.6578476807461159E-2</v>
      </c>
      <c r="AF53" s="12">
        <f t="shared" si="1"/>
        <v>0.23961294897631641</v>
      </c>
      <c r="AG53" s="12">
        <f t="shared" si="1"/>
        <v>1.4242488238024079E-2</v>
      </c>
      <c r="AH53" s="12">
        <f t="shared" si="1"/>
        <v>2301.2047877991681</v>
      </c>
    </row>
    <row r="54" spans="1:34" ht="15.75" thickBot="1" x14ac:dyDescent="0.3">
      <c r="A54" s="10" t="s">
        <v>713</v>
      </c>
      <c r="B54" s="10">
        <v>2011</v>
      </c>
      <c r="C54" s="10">
        <v>10</v>
      </c>
      <c r="D54" s="10" t="s">
        <v>726</v>
      </c>
      <c r="E54" s="10" t="s">
        <v>727</v>
      </c>
      <c r="F54" s="10" t="s">
        <v>716</v>
      </c>
      <c r="G54" s="10" t="s">
        <v>725</v>
      </c>
      <c r="H54" s="10" t="s">
        <v>742</v>
      </c>
      <c r="I54" s="11">
        <v>4307.0153110000001</v>
      </c>
      <c r="J54" s="11">
        <v>191.42290299999999</v>
      </c>
      <c r="K54" s="11">
        <v>221.329678</v>
      </c>
      <c r="L54" s="11">
        <v>220.17555400000001</v>
      </c>
      <c r="M54" s="11">
        <v>221.329678</v>
      </c>
      <c r="N54" s="11">
        <v>103127.062412</v>
      </c>
      <c r="O54" s="11">
        <v>6337.8032830000002</v>
      </c>
      <c r="P54" s="11">
        <v>771.57095000000004</v>
      </c>
      <c r="Q54" s="11">
        <v>771.57095000000004</v>
      </c>
      <c r="R54" s="11">
        <v>156.154381</v>
      </c>
      <c r="S54" s="11">
        <v>510.77690899999999</v>
      </c>
      <c r="T54" s="11">
        <v>104.63966000000001</v>
      </c>
      <c r="U54" s="11">
        <v>4905420.4974659998</v>
      </c>
      <c r="V54" s="12">
        <f t="shared" si="2"/>
        <v>4.7476716896584676</v>
      </c>
      <c r="W54" s="12">
        <f t="shared" si="2"/>
        <v>0.21100763096993291</v>
      </c>
      <c r="X54" s="12">
        <f t="shared" si="2"/>
        <v>0.24397420729805816</v>
      </c>
      <c r="Y54" s="12">
        <f t="shared" si="2"/>
        <v>0.24270200335971573</v>
      </c>
      <c r="Z54" s="12">
        <f t="shared" si="2"/>
        <v>0.24397420729805816</v>
      </c>
      <c r="AA54" s="12">
        <f t="shared" si="2"/>
        <v>113.67812726382347</v>
      </c>
      <c r="AB54" s="12">
        <f t="shared" si="2"/>
        <v>6.9862322394060303</v>
      </c>
      <c r="AC54" s="12">
        <f t="shared" si="2"/>
        <v>0.85051138465244447</v>
      </c>
      <c r="AD54" s="12">
        <f t="shared" si="1"/>
        <v>0.85051138465244447</v>
      </c>
      <c r="AE54" s="12">
        <f t="shared" si="1"/>
        <v>0.17213074028234912</v>
      </c>
      <c r="AF54" s="12">
        <f t="shared" si="1"/>
        <v>0.5630351636775407</v>
      </c>
      <c r="AG54" s="12">
        <f t="shared" si="1"/>
        <v>0.1153454806925546</v>
      </c>
      <c r="AH54" s="12">
        <f t="shared" si="1"/>
        <v>5407.3004946625979</v>
      </c>
    </row>
    <row r="55" spans="1:34" ht="15.75" thickBot="1" x14ac:dyDescent="0.3">
      <c r="A55" s="10" t="s">
        <v>713</v>
      </c>
      <c r="B55" s="10">
        <v>2011</v>
      </c>
      <c r="C55" s="10">
        <v>16</v>
      </c>
      <c r="D55" s="10" t="s">
        <v>728</v>
      </c>
      <c r="E55" s="10" t="s">
        <v>729</v>
      </c>
      <c r="F55" s="10" t="s">
        <v>716</v>
      </c>
      <c r="G55" s="10" t="s">
        <v>730</v>
      </c>
      <c r="H55" s="10" t="s">
        <v>742</v>
      </c>
      <c r="I55" s="11">
        <v>4447.5727459999998</v>
      </c>
      <c r="J55" s="11">
        <v>1433.1067740000001</v>
      </c>
      <c r="K55" s="11">
        <v>1657.006848</v>
      </c>
      <c r="L55" s="11">
        <v>1648.3663859999999</v>
      </c>
      <c r="M55" s="11">
        <v>1657.006848</v>
      </c>
      <c r="N55" s="11">
        <v>304148.95334599999</v>
      </c>
      <c r="O55" s="11">
        <v>13178.613015999999</v>
      </c>
      <c r="P55" s="11">
        <v>2280.2145289999999</v>
      </c>
      <c r="Q55" s="11">
        <v>2280.2145289999999</v>
      </c>
      <c r="R55" s="11">
        <v>485.79195299999998</v>
      </c>
      <c r="S55" s="11">
        <v>1062.092167</v>
      </c>
      <c r="T55" s="11">
        <v>732.33040900000003</v>
      </c>
      <c r="U55" s="11">
        <v>10200164.873118</v>
      </c>
      <c r="V55" s="12">
        <f t="shared" si="2"/>
        <v>4.9026097399635562</v>
      </c>
      <c r="W55" s="12">
        <f t="shared" si="2"/>
        <v>1.5797298054178139</v>
      </c>
      <c r="X55" s="12">
        <f t="shared" si="2"/>
        <v>1.8265373892978507</v>
      </c>
      <c r="Y55" s="12">
        <f t="shared" si="2"/>
        <v>1.8170129103116255</v>
      </c>
      <c r="Z55" s="12">
        <f t="shared" si="2"/>
        <v>1.8265373892978507</v>
      </c>
      <c r="AA55" s="12">
        <f t="shared" si="2"/>
        <v>335.26683119795808</v>
      </c>
      <c r="AB55" s="12">
        <f t="shared" si="2"/>
        <v>14.526934177650009</v>
      </c>
      <c r="AC55" s="12">
        <f t="shared" si="2"/>
        <v>2.5135062645430226</v>
      </c>
      <c r="AD55" s="12">
        <f t="shared" si="1"/>
        <v>2.5135062645430226</v>
      </c>
      <c r="AE55" s="12">
        <f t="shared" si="1"/>
        <v>0.53549396409888839</v>
      </c>
      <c r="AF55" s="12">
        <f t="shared" si="1"/>
        <v>1.1707562079465088</v>
      </c>
      <c r="AG55" s="12">
        <f t="shared" si="1"/>
        <v>0.80725609249762575</v>
      </c>
      <c r="AH55" s="12">
        <f t="shared" si="1"/>
        <v>11243.757103502685</v>
      </c>
    </row>
    <row r="56" spans="1:34" ht="15.75" thickBot="1" x14ac:dyDescent="0.3">
      <c r="A56" s="10" t="s">
        <v>713</v>
      </c>
      <c r="B56" s="10">
        <v>2011</v>
      </c>
      <c r="C56" s="10">
        <v>17</v>
      </c>
      <c r="D56" s="10" t="s">
        <v>731</v>
      </c>
      <c r="E56" s="10" t="s">
        <v>732</v>
      </c>
      <c r="F56" s="10" t="s">
        <v>716</v>
      </c>
      <c r="G56" s="10" t="s">
        <v>733</v>
      </c>
      <c r="H56" s="10" t="s">
        <v>742</v>
      </c>
      <c r="I56" s="11">
        <v>61.681928999999997</v>
      </c>
      <c r="J56" s="11">
        <v>12.908522</v>
      </c>
      <c r="K56" s="11">
        <v>14.925273000000001</v>
      </c>
      <c r="L56" s="11">
        <v>14.847445</v>
      </c>
      <c r="M56" s="11">
        <v>14.925273000000001</v>
      </c>
      <c r="N56" s="11">
        <v>458.61929900000001</v>
      </c>
      <c r="O56" s="11">
        <v>50.847873</v>
      </c>
      <c r="P56" s="11">
        <v>5.1378529999999998</v>
      </c>
      <c r="Q56" s="11">
        <v>5.1378529999999998</v>
      </c>
      <c r="R56" s="11">
        <v>0</v>
      </c>
      <c r="S56" s="11">
        <v>4.0979369999999999</v>
      </c>
      <c r="T56" s="11">
        <v>1.0399160000000001</v>
      </c>
      <c r="U56" s="11">
        <v>39355.938915999999</v>
      </c>
      <c r="V56" s="12">
        <f t="shared" si="2"/>
        <v>6.7992687959316983E-2</v>
      </c>
      <c r="W56" s="12">
        <f t="shared" si="2"/>
        <v>1.4229209795983818E-2</v>
      </c>
      <c r="X56" s="12">
        <f t="shared" si="2"/>
        <v>1.6452297232737629E-2</v>
      </c>
      <c r="Y56" s="12">
        <f t="shared" si="2"/>
        <v>1.6366506548102951E-2</v>
      </c>
      <c r="Z56" s="12">
        <f t="shared" si="2"/>
        <v>1.6452297232737629E-2</v>
      </c>
      <c r="AA56" s="12">
        <f t="shared" si="2"/>
        <v>0.50554124027197167</v>
      </c>
      <c r="AB56" s="12">
        <f t="shared" si="2"/>
        <v>5.6050185497343627E-2</v>
      </c>
      <c r="AC56" s="12">
        <f t="shared" ref="AC56:AH82" si="3">IF(P56=-1,0,P56)*2.20462262/2000</f>
        <v>5.6635134710174293E-3</v>
      </c>
      <c r="AD56" s="12">
        <f t="shared" si="3"/>
        <v>5.6635134710174293E-3</v>
      </c>
      <c r="AE56" s="12">
        <f t="shared" si="3"/>
        <v>0</v>
      </c>
      <c r="AF56" s="12">
        <f t="shared" si="3"/>
        <v>4.5172023027674696E-3</v>
      </c>
      <c r="AG56" s="12">
        <f t="shared" si="3"/>
        <v>1.1463111682499601E-3</v>
      </c>
      <c r="AH56" s="12">
        <f t="shared" si="3"/>
        <v>43.382496582775936</v>
      </c>
    </row>
    <row r="57" spans="1:34" ht="15.75" thickBot="1" x14ac:dyDescent="0.3">
      <c r="A57" s="10" t="s">
        <v>713</v>
      </c>
      <c r="B57" s="10">
        <v>2011</v>
      </c>
      <c r="C57" s="10">
        <v>18</v>
      </c>
      <c r="D57" s="10" t="s">
        <v>734</v>
      </c>
      <c r="E57" s="10" t="s">
        <v>735</v>
      </c>
      <c r="F57" s="10" t="s">
        <v>716</v>
      </c>
      <c r="G57" s="10" t="s">
        <v>733</v>
      </c>
      <c r="H57" s="10" t="s">
        <v>742</v>
      </c>
      <c r="I57" s="11">
        <v>3.6360049999999999</v>
      </c>
      <c r="J57" s="11">
        <v>0.13559099999999999</v>
      </c>
      <c r="K57" s="11">
        <v>0.156775</v>
      </c>
      <c r="L57" s="11">
        <v>0.15595800000000001</v>
      </c>
      <c r="M57" s="11">
        <v>0.156775</v>
      </c>
      <c r="N57" s="11">
        <v>4.7796380000000003</v>
      </c>
      <c r="O57" s="11">
        <v>0.98600200000000005</v>
      </c>
      <c r="P57" s="11">
        <v>0.17372899999999999</v>
      </c>
      <c r="Q57" s="11">
        <v>0.17372899999999999</v>
      </c>
      <c r="R57" s="11">
        <v>0</v>
      </c>
      <c r="S57" s="11">
        <v>7.9464000000000007E-2</v>
      </c>
      <c r="T57" s="11">
        <v>9.4265000000000002E-2</v>
      </c>
      <c r="U57" s="11">
        <v>763.15915299999995</v>
      </c>
      <c r="V57" s="12">
        <f t="shared" ref="V57:AB82" si="4">IF(I57=-1,0,I57)*2.20462262/2000</f>
        <v>4.0080094347165491E-3</v>
      </c>
      <c r="W57" s="12">
        <f t="shared" si="4"/>
        <v>1.4946349283420998E-4</v>
      </c>
      <c r="X57" s="12">
        <f t="shared" si="4"/>
        <v>1.7281485562524999E-4</v>
      </c>
      <c r="Y57" s="12">
        <f t="shared" si="4"/>
        <v>1.7191426728497999E-4</v>
      </c>
      <c r="Z57" s="12">
        <f t="shared" si="4"/>
        <v>1.7281485562524999E-4</v>
      </c>
      <c r="AA57" s="12">
        <f t="shared" si="4"/>
        <v>5.2686490251057797E-3</v>
      </c>
      <c r="AB57" s="12">
        <f t="shared" si="4"/>
        <v>1.0868811562826199E-3</v>
      </c>
      <c r="AC57" s="12">
        <f t="shared" si="3"/>
        <v>1.9150344157498997E-4</v>
      </c>
      <c r="AD57" s="12">
        <f t="shared" si="3"/>
        <v>1.9150344157498997E-4</v>
      </c>
      <c r="AE57" s="12">
        <f t="shared" si="3"/>
        <v>0</v>
      </c>
      <c r="AF57" s="12">
        <f t="shared" si="3"/>
        <v>8.7594065937840002E-5</v>
      </c>
      <c r="AG57" s="12">
        <f t="shared" si="3"/>
        <v>1.0390937563715E-4</v>
      </c>
      <c r="AH57" s="12">
        <f t="shared" si="3"/>
        <v>0.84123896568192036</v>
      </c>
    </row>
    <row r="58" spans="1:34" ht="15.75" thickBot="1" x14ac:dyDescent="0.3">
      <c r="A58" s="10" t="s">
        <v>713</v>
      </c>
      <c r="B58" s="10">
        <v>2011</v>
      </c>
      <c r="C58" s="10">
        <v>19</v>
      </c>
      <c r="D58" s="10" t="s">
        <v>736</v>
      </c>
      <c r="E58" s="10" t="s">
        <v>737</v>
      </c>
      <c r="F58" s="10" t="s">
        <v>716</v>
      </c>
      <c r="G58" s="10" t="s">
        <v>717</v>
      </c>
      <c r="H58" s="10" t="s">
        <v>742</v>
      </c>
      <c r="I58" s="11">
        <v>1.3690089999999999</v>
      </c>
      <c r="J58" s="11">
        <v>0.36519299999999999</v>
      </c>
      <c r="K58" s="11">
        <v>0.42224899999999999</v>
      </c>
      <c r="L58" s="11">
        <v>0.420047</v>
      </c>
      <c r="M58" s="11">
        <v>0.42224899999999999</v>
      </c>
      <c r="N58" s="11">
        <v>14.031644</v>
      </c>
      <c r="O58" s="11">
        <v>1.6061730000000001</v>
      </c>
      <c r="P58" s="11">
        <v>2.9706969999999999</v>
      </c>
      <c r="Q58" s="11">
        <v>2.9706969999999999</v>
      </c>
      <c r="R58" s="11">
        <v>0</v>
      </c>
      <c r="S58" s="11">
        <v>0.129445</v>
      </c>
      <c r="T58" s="11">
        <v>2.8412519999999999</v>
      </c>
      <c r="U58" s="11">
        <v>1243.168046</v>
      </c>
      <c r="V58" s="12">
        <f t="shared" si="4"/>
        <v>1.50907410419179E-3</v>
      </c>
      <c r="W58" s="12">
        <f t="shared" si="4"/>
        <v>4.0255637423282999E-4</v>
      </c>
      <c r="X58" s="12">
        <f t="shared" si="4"/>
        <v>4.6544984833618997E-4</v>
      </c>
      <c r="Y58" s="12">
        <f t="shared" si="4"/>
        <v>4.6302255883156994E-4</v>
      </c>
      <c r="Z58" s="12">
        <f t="shared" si="4"/>
        <v>4.6544984833618997E-4</v>
      </c>
      <c r="AA58" s="12">
        <f t="shared" si="4"/>
        <v>1.5467239879093641E-2</v>
      </c>
      <c r="AB58" s="12">
        <f t="shared" si="4"/>
        <v>1.7705026637166298E-3</v>
      </c>
      <c r="AC58" s="12">
        <f t="shared" si="3"/>
        <v>3.2746329016830693E-3</v>
      </c>
      <c r="AD58" s="12">
        <f t="shared" si="3"/>
        <v>3.2746329016830693E-3</v>
      </c>
      <c r="AE58" s="12">
        <f t="shared" si="3"/>
        <v>0</v>
      </c>
      <c r="AF58" s="12">
        <f t="shared" si="3"/>
        <v>1.4268868752295E-4</v>
      </c>
      <c r="AG58" s="12">
        <f t="shared" si="3"/>
        <v>3.1319442141601195E-3</v>
      </c>
      <c r="AH58" s="12">
        <f t="shared" si="3"/>
        <v>1.3703581973364003</v>
      </c>
    </row>
    <row r="59" spans="1:34" ht="15.75" thickBot="1" x14ac:dyDescent="0.3">
      <c r="A59" s="10" t="s">
        <v>713</v>
      </c>
      <c r="B59" s="10">
        <v>2011</v>
      </c>
      <c r="C59" s="10">
        <v>1</v>
      </c>
      <c r="D59" s="10" t="s">
        <v>743</v>
      </c>
      <c r="E59" s="10" t="s">
        <v>744</v>
      </c>
      <c r="F59" s="10" t="s">
        <v>716</v>
      </c>
      <c r="G59" s="10" t="s">
        <v>723</v>
      </c>
      <c r="H59" s="10" t="s">
        <v>718</v>
      </c>
      <c r="I59" s="11">
        <v>152.99262300000001</v>
      </c>
      <c r="J59" s="11">
        <v>6.4998990000000001</v>
      </c>
      <c r="K59" s="11">
        <v>7.5154040000000002</v>
      </c>
      <c r="L59" s="11">
        <v>7.4762149999999998</v>
      </c>
      <c r="M59" s="11">
        <v>7.5154040000000002</v>
      </c>
      <c r="N59" s="11">
        <v>75.428651000000002</v>
      </c>
      <c r="O59" s="11">
        <v>15.942848</v>
      </c>
      <c r="P59" s="11">
        <v>1.614622</v>
      </c>
      <c r="Q59" s="11">
        <v>1.614622</v>
      </c>
      <c r="R59" s="11">
        <v>0.17319499999999999</v>
      </c>
      <c r="S59" s="11">
        <v>1.2848679999999999</v>
      </c>
      <c r="T59" s="11">
        <v>0.15656</v>
      </c>
      <c r="U59" s="11">
        <v>12339.665376000001</v>
      </c>
      <c r="V59" s="12">
        <f t="shared" si="4"/>
        <v>0.16864549867946613</v>
      </c>
      <c r="W59" s="12">
        <f t="shared" si="4"/>
        <v>7.1649121815576897E-3</v>
      </c>
      <c r="X59" s="12">
        <f t="shared" si="4"/>
        <v>8.2843148284192387E-3</v>
      </c>
      <c r="Y59" s="12">
        <f t="shared" si="4"/>
        <v>8.2411163504916493E-3</v>
      </c>
      <c r="Z59" s="12">
        <f t="shared" si="4"/>
        <v>8.2843148284192387E-3</v>
      </c>
      <c r="AA59" s="12">
        <f t="shared" si="4"/>
        <v>8.3145855095342808E-2</v>
      </c>
      <c r="AB59" s="12">
        <f t="shared" si="4"/>
        <v>1.757398166401088E-2</v>
      </c>
      <c r="AC59" s="12">
        <f t="shared" si="3"/>
        <v>1.7798160919748197E-3</v>
      </c>
      <c r="AD59" s="12">
        <f t="shared" si="3"/>
        <v>1.7798160919748197E-3</v>
      </c>
      <c r="AE59" s="12">
        <f t="shared" si="3"/>
        <v>1.9091480733544997E-4</v>
      </c>
      <c r="AF59" s="12">
        <f t="shared" si="3"/>
        <v>1.4163245282570798E-3</v>
      </c>
      <c r="AG59" s="12">
        <f t="shared" si="3"/>
        <v>1.7257785869359999E-4</v>
      </c>
      <c r="AH59" s="12">
        <f t="shared" si="3"/>
        <v>13.602152705580204</v>
      </c>
    </row>
    <row r="60" spans="1:34" ht="15.75" thickBot="1" x14ac:dyDescent="0.3">
      <c r="A60" s="10" t="s">
        <v>713</v>
      </c>
      <c r="B60" s="10">
        <v>2011</v>
      </c>
      <c r="C60" s="10">
        <v>2</v>
      </c>
      <c r="D60" s="10" t="s">
        <v>745</v>
      </c>
      <c r="E60" s="10" t="s">
        <v>746</v>
      </c>
      <c r="F60" s="10" t="s">
        <v>716</v>
      </c>
      <c r="G60" s="10" t="s">
        <v>730</v>
      </c>
      <c r="H60" s="10" t="s">
        <v>718</v>
      </c>
      <c r="I60" s="11">
        <v>1059.2297779999999</v>
      </c>
      <c r="J60" s="11">
        <v>64.986262999999994</v>
      </c>
      <c r="K60" s="11">
        <v>75.139330000000001</v>
      </c>
      <c r="L60" s="11">
        <v>74.747516000000005</v>
      </c>
      <c r="M60" s="11">
        <v>75.139330000000001</v>
      </c>
      <c r="N60" s="11">
        <v>2791.3659830000001</v>
      </c>
      <c r="O60" s="11">
        <v>339.21306900000002</v>
      </c>
      <c r="P60" s="11">
        <v>32.572462000000002</v>
      </c>
      <c r="Q60" s="11">
        <v>32.572462000000002</v>
      </c>
      <c r="R60" s="11">
        <v>0</v>
      </c>
      <c r="S60" s="11">
        <v>27.337895</v>
      </c>
      <c r="T60" s="11">
        <v>5.2345670000000002</v>
      </c>
      <c r="U60" s="11">
        <v>262548.81474100001</v>
      </c>
      <c r="V60" s="12">
        <f t="shared" si="4"/>
        <v>1.167600964178189</v>
      </c>
      <c r="W60" s="12">
        <f t="shared" si="4"/>
        <v>7.1635092699534525E-2</v>
      </c>
      <c r="X60" s="12">
        <f t="shared" si="4"/>
        <v>8.2826933284822296E-2</v>
      </c>
      <c r="Y60" s="12">
        <f t="shared" si="4"/>
        <v>8.2395032281205954E-2</v>
      </c>
      <c r="Z60" s="12">
        <f t="shared" si="4"/>
        <v>8.2826933284822296E-2</v>
      </c>
      <c r="AA60" s="12">
        <f t="shared" si="4"/>
        <v>3.0769542934101679</v>
      </c>
      <c r="AB60" s="12">
        <f t="shared" si="4"/>
        <v>0.37391840245851038</v>
      </c>
      <c r="AC60" s="12">
        <f t="shared" si="3"/>
        <v>3.5904993257145225E-2</v>
      </c>
      <c r="AD60" s="12">
        <f t="shared" si="3"/>
        <v>3.5904993257145225E-2</v>
      </c>
      <c r="AE60" s="12">
        <f t="shared" si="3"/>
        <v>0</v>
      </c>
      <c r="AF60" s="12">
        <f t="shared" si="3"/>
        <v>3.0134870850092449E-2</v>
      </c>
      <c r="AG60" s="12">
        <f t="shared" si="3"/>
        <v>5.7701224070527699E-3</v>
      </c>
      <c r="AH60" s="12">
        <f t="shared" si="3"/>
        <v>289.410527916099</v>
      </c>
    </row>
    <row r="61" spans="1:34" ht="15.75" thickBot="1" x14ac:dyDescent="0.3">
      <c r="A61" s="10" t="s">
        <v>713</v>
      </c>
      <c r="B61" s="10">
        <v>2011</v>
      </c>
      <c r="C61" s="10">
        <v>3</v>
      </c>
      <c r="D61" s="10" t="s">
        <v>721</v>
      </c>
      <c r="E61" s="10" t="s">
        <v>747</v>
      </c>
      <c r="F61" s="10" t="s">
        <v>716</v>
      </c>
      <c r="G61" s="10" t="s">
        <v>723</v>
      </c>
      <c r="H61" s="10" t="s">
        <v>718</v>
      </c>
      <c r="I61" s="11">
        <v>262.76291600000002</v>
      </c>
      <c r="J61" s="11">
        <v>3.636774</v>
      </c>
      <c r="K61" s="11">
        <v>4.2049620000000001</v>
      </c>
      <c r="L61" s="11">
        <v>4.1830360000000004</v>
      </c>
      <c r="M61" s="11">
        <v>4.2049620000000001</v>
      </c>
      <c r="N61" s="11">
        <v>239.97363200000001</v>
      </c>
      <c r="O61" s="11">
        <v>46.285778000000001</v>
      </c>
      <c r="P61" s="11">
        <v>4.4259630000000003</v>
      </c>
      <c r="Q61" s="11">
        <v>4.4259630000000003</v>
      </c>
      <c r="R61" s="11">
        <v>0.43596400000000002</v>
      </c>
      <c r="S61" s="11">
        <v>3.7302680000000001</v>
      </c>
      <c r="T61" s="11">
        <v>0.25973099999999999</v>
      </c>
      <c r="U61" s="11">
        <v>35824.905222000001</v>
      </c>
      <c r="V61" s="12">
        <f t="shared" si="4"/>
        <v>0.28964653415538</v>
      </c>
      <c r="W61" s="12">
        <f t="shared" si="4"/>
        <v>4.008857112113939E-3</v>
      </c>
      <c r="X61" s="12">
        <f t="shared" si="4"/>
        <v>4.63517717072022E-3</v>
      </c>
      <c r="Y61" s="12">
        <f t="shared" si="4"/>
        <v>4.6110078929371603E-3</v>
      </c>
      <c r="Z61" s="12">
        <f t="shared" si="4"/>
        <v>4.63517717072022E-3</v>
      </c>
      <c r="AA61" s="12">
        <f t="shared" si="4"/>
        <v>0.26452564865537787</v>
      </c>
      <c r="AB61" s="12">
        <f t="shared" si="4"/>
        <v>5.1021336581549177E-2</v>
      </c>
      <c r="AC61" s="12">
        <f t="shared" si="3"/>
        <v>4.8787890725415306E-3</v>
      </c>
      <c r="AD61" s="12">
        <f t="shared" si="3"/>
        <v>4.8787890725415306E-3</v>
      </c>
      <c r="AE61" s="12">
        <f t="shared" si="3"/>
        <v>4.8056804795283995E-4</v>
      </c>
      <c r="AF61" s="12">
        <f t="shared" si="3"/>
        <v>4.1119166057310801E-3</v>
      </c>
      <c r="AG61" s="12">
        <f t="shared" si="3"/>
        <v>2.8630441885760997E-4</v>
      </c>
      <c r="AH61" s="12">
        <f t="shared" si="3"/>
        <v>39.49019820588866</v>
      </c>
    </row>
    <row r="62" spans="1:34" ht="15.75" thickBot="1" x14ac:dyDescent="0.3">
      <c r="A62" s="10" t="s">
        <v>713</v>
      </c>
      <c r="B62" s="10">
        <v>2011</v>
      </c>
      <c r="C62" s="10">
        <v>4</v>
      </c>
      <c r="D62" s="10" t="s">
        <v>748</v>
      </c>
      <c r="E62" s="10" t="s">
        <v>749</v>
      </c>
      <c r="F62" s="10" t="s">
        <v>716</v>
      </c>
      <c r="G62" s="10" t="s">
        <v>725</v>
      </c>
      <c r="H62" s="10" t="s">
        <v>718</v>
      </c>
      <c r="I62" s="11">
        <v>68.518244999999993</v>
      </c>
      <c r="J62" s="11">
        <v>12.806422</v>
      </c>
      <c r="K62" s="11">
        <v>14.807221</v>
      </c>
      <c r="L62" s="11">
        <v>14.730009000000001</v>
      </c>
      <c r="M62" s="11">
        <v>14.807221</v>
      </c>
      <c r="N62" s="11">
        <v>63.148600000000002</v>
      </c>
      <c r="O62" s="11">
        <v>11.117317999999999</v>
      </c>
      <c r="P62" s="11">
        <v>1.7206859999999999</v>
      </c>
      <c r="Q62" s="11">
        <v>1.7206859999999999</v>
      </c>
      <c r="R62" s="11">
        <v>9.1703000000000007E-2</v>
      </c>
      <c r="S62" s="11">
        <v>0.89596799999999999</v>
      </c>
      <c r="T62" s="11">
        <v>0.733016</v>
      </c>
      <c r="U62" s="11">
        <v>8604.7352460000002</v>
      </c>
      <c r="V62" s="12">
        <f t="shared" si="4"/>
        <v>7.5528436404850935E-2</v>
      </c>
      <c r="W62" s="12">
        <f t="shared" si="4"/>
        <v>1.4116663811232819E-2</v>
      </c>
      <c r="X62" s="12">
        <f t="shared" si="4"/>
        <v>1.6322167177969509E-2</v>
      </c>
      <c r="Y62" s="12">
        <f t="shared" si="4"/>
        <v>1.6237055517101792E-2</v>
      </c>
      <c r="Z62" s="12">
        <f t="shared" si="4"/>
        <v>1.6322167177969509E-2</v>
      </c>
      <c r="AA62" s="12">
        <f t="shared" si="4"/>
        <v>6.9609415990665988E-2</v>
      </c>
      <c r="AB62" s="12">
        <f t="shared" si="4"/>
        <v>1.2254745368266578E-2</v>
      </c>
      <c r="AC62" s="12">
        <f t="shared" si="3"/>
        <v>1.8967316387586599E-3</v>
      </c>
      <c r="AD62" s="12">
        <f t="shared" si="3"/>
        <v>1.8967316387586599E-3</v>
      </c>
      <c r="AE62" s="12">
        <f t="shared" si="3"/>
        <v>1.0108525406092999E-4</v>
      </c>
      <c r="AF62" s="12">
        <f t="shared" si="3"/>
        <v>9.8763565979807983E-4</v>
      </c>
      <c r="AG62" s="12">
        <f t="shared" si="3"/>
        <v>8.0801182721095997E-4</v>
      </c>
      <c r="AH62" s="12">
        <f t="shared" si="3"/>
        <v>9.4850969812214316</v>
      </c>
    </row>
    <row r="63" spans="1:34" ht="15.75" thickBot="1" x14ac:dyDescent="0.3">
      <c r="A63" s="10" t="s">
        <v>713</v>
      </c>
      <c r="B63" s="10">
        <v>2011</v>
      </c>
      <c r="C63" s="10">
        <v>5</v>
      </c>
      <c r="D63" s="10" t="s">
        <v>724</v>
      </c>
      <c r="E63" s="10" t="s">
        <v>722</v>
      </c>
      <c r="F63" s="10" t="s">
        <v>716</v>
      </c>
      <c r="G63" s="10" t="s">
        <v>725</v>
      </c>
      <c r="H63" s="10" t="s">
        <v>718</v>
      </c>
      <c r="I63" s="11">
        <v>1348.578303</v>
      </c>
      <c r="J63" s="11">
        <v>94.970303000000001</v>
      </c>
      <c r="K63" s="11">
        <v>109.80789799999999</v>
      </c>
      <c r="L63" s="11">
        <v>109.235305</v>
      </c>
      <c r="M63" s="11">
        <v>109.80789799999999</v>
      </c>
      <c r="N63" s="11">
        <v>10468.348742</v>
      </c>
      <c r="O63" s="11">
        <v>1249.2062969999999</v>
      </c>
      <c r="P63" s="11">
        <v>139.48328799999999</v>
      </c>
      <c r="Q63" s="11">
        <v>139.48328799999999</v>
      </c>
      <c r="R63" s="11">
        <v>21.28246</v>
      </c>
      <c r="S63" s="11">
        <v>100.676165</v>
      </c>
      <c r="T63" s="11">
        <v>17.524663</v>
      </c>
      <c r="U63" s="11">
        <v>966877.93885499996</v>
      </c>
      <c r="V63" s="12">
        <f t="shared" si="4"/>
        <v>1.4865531158175067</v>
      </c>
      <c r="W63" s="12">
        <f t="shared" si="4"/>
        <v>0.10468683911102693</v>
      </c>
      <c r="X63" s="12">
        <f t="shared" si="4"/>
        <v>0.12104248789272637</v>
      </c>
      <c r="Y63" s="12">
        <f t="shared" si="4"/>
        <v>0.12041131215279954</v>
      </c>
      <c r="Z63" s="12">
        <f t="shared" si="4"/>
        <v>0.12104248789272637</v>
      </c>
      <c r="AA63" s="12">
        <f t="shared" si="4"/>
        <v>11.539379215330872</v>
      </c>
      <c r="AB63" s="12">
        <f t="shared" si="4"/>
        <v>1.377014229706319</v>
      </c>
      <c r="AC63" s="12">
        <f t="shared" si="3"/>
        <v>0.15375400591838725</v>
      </c>
      <c r="AD63" s="12">
        <f t="shared" si="3"/>
        <v>0.15375400591838725</v>
      </c>
      <c r="AE63" s="12">
        <f t="shared" si="3"/>
        <v>2.3459896362622596E-2</v>
      </c>
      <c r="AF63" s="12">
        <f t="shared" si="3"/>
        <v>0.11097647532692613</v>
      </c>
      <c r="AG63" s="12">
        <f t="shared" si="3"/>
        <v>1.9317634228838528E-2</v>
      </c>
      <c r="AH63" s="12">
        <f t="shared" si="3"/>
        <v>1065.8004873893547</v>
      </c>
    </row>
    <row r="64" spans="1:34" ht="15.75" thickBot="1" x14ac:dyDescent="0.3">
      <c r="A64" s="10" t="s">
        <v>713</v>
      </c>
      <c r="B64" s="10">
        <v>2011</v>
      </c>
      <c r="C64" s="10">
        <v>6</v>
      </c>
      <c r="D64" s="10" t="s">
        <v>750</v>
      </c>
      <c r="E64" s="10" t="s">
        <v>729</v>
      </c>
      <c r="F64" s="10" t="s">
        <v>716</v>
      </c>
      <c r="G64" s="10" t="s">
        <v>730</v>
      </c>
      <c r="H64" s="10" t="s">
        <v>718</v>
      </c>
      <c r="I64" s="11">
        <v>1840.961902</v>
      </c>
      <c r="J64" s="11">
        <v>159.71611100000001</v>
      </c>
      <c r="K64" s="11">
        <v>184.669206</v>
      </c>
      <c r="L64" s="11">
        <v>183.70624799999999</v>
      </c>
      <c r="M64" s="11">
        <v>184.669206</v>
      </c>
      <c r="N64" s="11">
        <v>2698.852065</v>
      </c>
      <c r="O64" s="11">
        <v>400.63098100000002</v>
      </c>
      <c r="P64" s="11">
        <v>50.572535999999999</v>
      </c>
      <c r="Q64" s="11">
        <v>50.572535999999999</v>
      </c>
      <c r="R64" s="11">
        <v>2.5479820000000002</v>
      </c>
      <c r="S64" s="11">
        <v>32.287694000000002</v>
      </c>
      <c r="T64" s="11">
        <v>15.736859000000001</v>
      </c>
      <c r="U64" s="11">
        <v>310085.89835700003</v>
      </c>
      <c r="V64" s="12">
        <f t="shared" si="4"/>
        <v>2.0293131258537116</v>
      </c>
      <c r="W64" s="12">
        <f t="shared" si="4"/>
        <v>0.17605687554451541</v>
      </c>
      <c r="X64" s="12">
        <f t="shared" si="4"/>
        <v>0.20356295438251984</v>
      </c>
      <c r="Y64" s="12">
        <f t="shared" si="4"/>
        <v>0.20250147488806486</v>
      </c>
      <c r="Z64" s="12">
        <f t="shared" si="4"/>
        <v>0.20356295438251984</v>
      </c>
      <c r="AA64" s="12">
        <f t="shared" si="4"/>
        <v>2.974975155266355</v>
      </c>
      <c r="AB64" s="12">
        <f t="shared" si="4"/>
        <v>0.44162006149269512</v>
      </c>
      <c r="AC64" s="12">
        <f t="shared" si="3"/>
        <v>5.5746678408182156E-2</v>
      </c>
      <c r="AD64" s="12">
        <f t="shared" si="3"/>
        <v>5.5746678408182156E-2</v>
      </c>
      <c r="AE64" s="12">
        <f t="shared" si="3"/>
        <v>2.8086693762764199E-3</v>
      </c>
      <c r="AF64" s="12">
        <f t="shared" si="3"/>
        <v>3.5591090270019138E-2</v>
      </c>
      <c r="AG64" s="12">
        <f t="shared" si="3"/>
        <v>1.734691765957529E-2</v>
      </c>
      <c r="AH64" s="12">
        <f t="shared" si="3"/>
        <v>341.81119283043148</v>
      </c>
    </row>
    <row r="65" spans="1:34" ht="15.75" thickBot="1" x14ac:dyDescent="0.3">
      <c r="A65" s="10" t="s">
        <v>713</v>
      </c>
      <c r="B65" s="10">
        <v>2011</v>
      </c>
      <c r="C65" s="10">
        <v>7</v>
      </c>
      <c r="D65" s="10" t="s">
        <v>751</v>
      </c>
      <c r="E65" s="10" t="s">
        <v>727</v>
      </c>
      <c r="F65" s="10" t="s">
        <v>716</v>
      </c>
      <c r="G65" s="10" t="s">
        <v>725</v>
      </c>
      <c r="H65" s="10" t="s">
        <v>718</v>
      </c>
      <c r="I65" s="11">
        <v>418.75097799999998</v>
      </c>
      <c r="J65" s="11">
        <v>16.443916999999999</v>
      </c>
      <c r="K65" s="11">
        <v>19.013017000000001</v>
      </c>
      <c r="L65" s="11">
        <v>18.913874</v>
      </c>
      <c r="M65" s="11">
        <v>19.013017000000001</v>
      </c>
      <c r="N65" s="11">
        <v>310.250587</v>
      </c>
      <c r="O65" s="11">
        <v>57.98807</v>
      </c>
      <c r="P65" s="11">
        <v>5.9541269999999997</v>
      </c>
      <c r="Q65" s="11">
        <v>5.9541269999999997</v>
      </c>
      <c r="R65" s="11">
        <v>0.62995100000000004</v>
      </c>
      <c r="S65" s="11">
        <v>4.673381</v>
      </c>
      <c r="T65" s="11">
        <v>0.65079500000000001</v>
      </c>
      <c r="U65" s="11">
        <v>44882.407231999998</v>
      </c>
      <c r="V65" s="12">
        <f t="shared" si="4"/>
        <v>0.46159393912296109</v>
      </c>
      <c r="W65" s="12">
        <f t="shared" si="4"/>
        <v>1.8126315689801265E-2</v>
      </c>
      <c r="X65" s="12">
        <f t="shared" si="4"/>
        <v>2.095826367632227E-2</v>
      </c>
      <c r="Y65" s="12">
        <f t="shared" si="4"/>
        <v>2.084897722611494E-2</v>
      </c>
      <c r="Z65" s="12">
        <f t="shared" si="4"/>
        <v>2.095826367632227E-2</v>
      </c>
      <c r="AA65" s="12">
        <f t="shared" si="4"/>
        <v>0.34199273098423894</v>
      </c>
      <c r="AB65" s="12">
        <f t="shared" si="4"/>
        <v>6.392090540607169E-2</v>
      </c>
      <c r="AC65" s="12">
        <f t="shared" si="3"/>
        <v>6.5633015332763689E-3</v>
      </c>
      <c r="AD65" s="12">
        <f t="shared" si="3"/>
        <v>6.5633015332763689E-3</v>
      </c>
      <c r="AE65" s="12">
        <f t="shared" si="3"/>
        <v>6.9440211204581002E-4</v>
      </c>
      <c r="AF65" s="12">
        <f t="shared" si="3"/>
        <v>5.1515207322391102E-3</v>
      </c>
      <c r="AG65" s="12">
        <f t="shared" si="3"/>
        <v>7.1737868899145001E-4</v>
      </c>
      <c r="AH65" s="12">
        <f t="shared" si="3"/>
        <v>49.474385111859391</v>
      </c>
    </row>
    <row r="66" spans="1:34" ht="15.75" thickBot="1" x14ac:dyDescent="0.3">
      <c r="A66" s="10" t="s">
        <v>713</v>
      </c>
      <c r="B66" s="10">
        <v>2011</v>
      </c>
      <c r="C66" s="10">
        <v>8</v>
      </c>
      <c r="D66" s="10" t="s">
        <v>752</v>
      </c>
      <c r="E66" s="10" t="s">
        <v>753</v>
      </c>
      <c r="F66" s="10" t="s">
        <v>716</v>
      </c>
      <c r="G66" s="10" t="s">
        <v>754</v>
      </c>
      <c r="H66" s="10" t="s">
        <v>718</v>
      </c>
      <c r="I66" s="11">
        <v>145.65800899999999</v>
      </c>
      <c r="J66" s="11">
        <v>37.468859999999999</v>
      </c>
      <c r="K66" s="11">
        <v>43.322772000000001</v>
      </c>
      <c r="L66" s="11">
        <v>43.096865000000001</v>
      </c>
      <c r="M66" s="11">
        <v>43.322772000000001</v>
      </c>
      <c r="N66" s="11">
        <v>43.733350000000002</v>
      </c>
      <c r="O66" s="11">
        <v>16.118393999999999</v>
      </c>
      <c r="P66" s="11">
        <v>2.6316329999999999</v>
      </c>
      <c r="Q66" s="11">
        <v>2.6316329999999999</v>
      </c>
      <c r="R66" s="11">
        <v>0.42814099999999999</v>
      </c>
      <c r="S66" s="11">
        <v>1.299015</v>
      </c>
      <c r="T66" s="11">
        <v>0.90447599999999995</v>
      </c>
      <c r="U66" s="11">
        <v>12475.537315</v>
      </c>
      <c r="V66" s="12">
        <f t="shared" si="4"/>
        <v>0.16056047071278179</v>
      </c>
      <c r="W66" s="12">
        <f t="shared" si="4"/>
        <v>4.1302348150806592E-2</v>
      </c>
      <c r="X66" s="12">
        <f t="shared" si="4"/>
        <v>4.775518155615132E-2</v>
      </c>
      <c r="Y66" s="12">
        <f t="shared" si="4"/>
        <v>4.7506161715043148E-2</v>
      </c>
      <c r="Z66" s="12">
        <f t="shared" si="4"/>
        <v>4.775518155615132E-2</v>
      </c>
      <c r="AA66" s="12">
        <f t="shared" si="4"/>
        <v>4.8207766329188502E-2</v>
      </c>
      <c r="AB66" s="12">
        <f t="shared" si="4"/>
        <v>1.7767488005236139E-2</v>
      </c>
      <c r="AC66" s="12">
        <f t="shared" si="3"/>
        <v>2.90087881966923E-3</v>
      </c>
      <c r="AD66" s="12">
        <f t="shared" si="3"/>
        <v>2.90087881966923E-3</v>
      </c>
      <c r="AE66" s="12">
        <f t="shared" si="3"/>
        <v>4.7194466657470995E-4</v>
      </c>
      <c r="AF66" s="12">
        <f t="shared" si="3"/>
        <v>1.4319189263596499E-3</v>
      </c>
      <c r="AG66" s="12">
        <f t="shared" si="3"/>
        <v>9.9701412442355984E-4</v>
      </c>
      <c r="AH66" s="12">
        <f t="shared" si="3"/>
        <v>13.751925880651532</v>
      </c>
    </row>
    <row r="67" spans="1:34" ht="15.75" thickBot="1" x14ac:dyDescent="0.3">
      <c r="A67" s="10" t="s">
        <v>713</v>
      </c>
      <c r="B67" s="10">
        <v>2011</v>
      </c>
      <c r="C67" s="10">
        <v>9</v>
      </c>
      <c r="D67" s="10" t="s">
        <v>755</v>
      </c>
      <c r="E67" s="10" t="s">
        <v>756</v>
      </c>
      <c r="F67" s="10" t="s">
        <v>716</v>
      </c>
      <c r="G67" s="10" t="s">
        <v>757</v>
      </c>
      <c r="H67" s="10" t="s">
        <v>718</v>
      </c>
      <c r="I67" s="11">
        <v>124.874972</v>
      </c>
      <c r="J67" s="11">
        <v>46.410519999999998</v>
      </c>
      <c r="K67" s="11">
        <v>53.661422999999999</v>
      </c>
      <c r="L67" s="11">
        <v>53.381605999999998</v>
      </c>
      <c r="M67" s="11">
        <v>53.661422999999999</v>
      </c>
      <c r="N67" s="11">
        <v>25.074738</v>
      </c>
      <c r="O67" s="11">
        <v>5.6872210000000001</v>
      </c>
      <c r="P67" s="11">
        <v>0.88917900000000005</v>
      </c>
      <c r="Q67" s="11">
        <v>0.88917900000000005</v>
      </c>
      <c r="R67" s="11">
        <v>0</v>
      </c>
      <c r="S67" s="11">
        <v>0.458345</v>
      </c>
      <c r="T67" s="11">
        <v>0.43083300000000002</v>
      </c>
      <c r="U67" s="11">
        <v>4401.874116</v>
      </c>
      <c r="V67" s="12">
        <f t="shared" si="4"/>
        <v>0.1376510939715333</v>
      </c>
      <c r="W67" s="12">
        <f t="shared" si="4"/>
        <v>5.1158841098981195E-2</v>
      </c>
      <c r="X67" s="12">
        <f t="shared" si="4"/>
        <v>5.9151593483594125E-2</v>
      </c>
      <c r="Y67" s="12">
        <f t="shared" si="4"/>
        <v>5.8843148039763857E-2</v>
      </c>
      <c r="Z67" s="12">
        <f t="shared" si="4"/>
        <v>5.9151593483594125E-2</v>
      </c>
      <c r="AA67" s="12">
        <f t="shared" si="4"/>
        <v>2.7640167292686781E-2</v>
      </c>
      <c r="AB67" s="12">
        <f t="shared" si="4"/>
        <v>6.2690880307695093E-3</v>
      </c>
      <c r="AC67" s="12">
        <f t="shared" si="3"/>
        <v>9.8015206831448989E-4</v>
      </c>
      <c r="AD67" s="12">
        <f t="shared" si="3"/>
        <v>9.8015206831448989E-4</v>
      </c>
      <c r="AE67" s="12">
        <f t="shared" si="3"/>
        <v>0</v>
      </c>
      <c r="AF67" s="12">
        <f t="shared" si="3"/>
        <v>5.0523887738194995E-4</v>
      </c>
      <c r="AG67" s="12">
        <f t="shared" si="3"/>
        <v>4.7491208862123001E-4</v>
      </c>
      <c r="AH67" s="12">
        <f t="shared" si="3"/>
        <v>4.8522356232630521</v>
      </c>
    </row>
    <row r="68" spans="1:34" ht="15.75" thickBot="1" x14ac:dyDescent="0.3">
      <c r="A68" s="10" t="s">
        <v>713</v>
      </c>
      <c r="B68" s="10">
        <v>2011</v>
      </c>
      <c r="C68" s="10">
        <v>10</v>
      </c>
      <c r="D68" s="10" t="s">
        <v>726</v>
      </c>
      <c r="E68" s="10" t="s">
        <v>727</v>
      </c>
      <c r="F68" s="10" t="s">
        <v>716</v>
      </c>
      <c r="G68" s="10" t="s">
        <v>725</v>
      </c>
      <c r="H68" s="10" t="s">
        <v>718</v>
      </c>
      <c r="I68" s="11">
        <v>236.45137</v>
      </c>
      <c r="J68" s="11">
        <v>7.9194040000000001</v>
      </c>
      <c r="K68" s="11">
        <v>9.1566849999999995</v>
      </c>
      <c r="L68" s="11">
        <v>9.1089369999999992</v>
      </c>
      <c r="M68" s="11">
        <v>9.1566849999999995</v>
      </c>
      <c r="N68" s="11">
        <v>970.78643299999999</v>
      </c>
      <c r="O68" s="11">
        <v>120.341955</v>
      </c>
      <c r="P68" s="11">
        <v>12.356529</v>
      </c>
      <c r="Q68" s="11">
        <v>12.356529</v>
      </c>
      <c r="R68" s="11">
        <v>1.307331</v>
      </c>
      <c r="S68" s="11">
        <v>9.6986120000000007</v>
      </c>
      <c r="T68" s="11">
        <v>1.350587</v>
      </c>
      <c r="U68" s="11">
        <v>93143.928035000004</v>
      </c>
      <c r="V68" s="12">
        <f t="shared" si="4"/>
        <v>0.26064301941599466</v>
      </c>
      <c r="W68" s="12">
        <f t="shared" si="4"/>
        <v>8.7296485976592411E-3</v>
      </c>
      <c r="X68" s="12">
        <f t="shared" si="4"/>
        <v>1.0093517437607348E-2</v>
      </c>
      <c r="Y68" s="12">
        <f t="shared" si="4"/>
        <v>1.0040884277177468E-2</v>
      </c>
      <c r="Z68" s="12">
        <f t="shared" si="4"/>
        <v>1.0093517437607348E-2</v>
      </c>
      <c r="AA68" s="12">
        <f t="shared" si="4"/>
        <v>1.0701088646904571</v>
      </c>
      <c r="AB68" s="12">
        <f t="shared" si="4"/>
        <v>0.13265429806401105</v>
      </c>
      <c r="AC68" s="12">
        <f t="shared" si="3"/>
        <v>1.3620741669042988E-2</v>
      </c>
      <c r="AD68" s="12">
        <f t="shared" si="3"/>
        <v>1.3620741669042988E-2</v>
      </c>
      <c r="AE68" s="12">
        <f t="shared" si="3"/>
        <v>1.4410857472136099E-3</v>
      </c>
      <c r="AF68" s="12">
        <f t="shared" si="3"/>
        <v>1.0690889698901722E-2</v>
      </c>
      <c r="AG68" s="12">
        <f t="shared" si="3"/>
        <v>1.4887673252389699E-3</v>
      </c>
      <c r="AH68" s="12">
        <f t="shared" si="3"/>
        <v>102.67360533080658</v>
      </c>
    </row>
    <row r="69" spans="1:34" ht="15.75" thickBot="1" x14ac:dyDescent="0.3">
      <c r="A69" s="10" t="s">
        <v>713</v>
      </c>
      <c r="B69" s="10">
        <v>2011</v>
      </c>
      <c r="C69" s="10">
        <v>11</v>
      </c>
      <c r="D69" s="10" t="s">
        <v>731</v>
      </c>
      <c r="E69" s="10" t="s">
        <v>758</v>
      </c>
      <c r="F69" s="10" t="s">
        <v>759</v>
      </c>
      <c r="G69" s="10" t="s">
        <v>733</v>
      </c>
      <c r="H69" s="10" t="s">
        <v>718</v>
      </c>
      <c r="I69" s="11">
        <v>264.36011500000001</v>
      </c>
      <c r="J69" s="11">
        <v>144.291653</v>
      </c>
      <c r="K69" s="11">
        <v>166.83492200000001</v>
      </c>
      <c r="L69" s="11">
        <v>165.96496099999999</v>
      </c>
      <c r="M69" s="11">
        <v>166.83492200000001</v>
      </c>
      <c r="N69" s="11">
        <v>70.125533000000004</v>
      </c>
      <c r="O69" s="11">
        <v>17.251895000000001</v>
      </c>
      <c r="P69" s="11">
        <v>3.3265310000000001</v>
      </c>
      <c r="Q69" s="11">
        <v>3.3265310000000001</v>
      </c>
      <c r="R69" s="11">
        <v>0</v>
      </c>
      <c r="S69" s="11">
        <v>1.3903669999999999</v>
      </c>
      <c r="T69" s="11">
        <v>1.9361649999999999</v>
      </c>
      <c r="U69" s="11">
        <v>13352.859987</v>
      </c>
      <c r="V69" s="12">
        <f t="shared" si="4"/>
        <v>0.29140714467740064</v>
      </c>
      <c r="W69" s="12">
        <f t="shared" si="4"/>
        <v>0.15905432104049541</v>
      </c>
      <c r="X69" s="12">
        <f t="shared" si="4"/>
        <v>0.18390402142356782</v>
      </c>
      <c r="Y69" s="12">
        <f t="shared" si="4"/>
        <v>0.18294505357400889</v>
      </c>
      <c r="Z69" s="12">
        <f t="shared" si="4"/>
        <v>0.18390402142356782</v>
      </c>
      <c r="AA69" s="12">
        <f t="shared" si="4"/>
        <v>7.7300168145678222E-2</v>
      </c>
      <c r="AB69" s="12">
        <f t="shared" si="4"/>
        <v>1.9016958977432448E-2</v>
      </c>
      <c r="AC69" s="12">
        <f t="shared" si="3"/>
        <v>3.6668727443656098E-3</v>
      </c>
      <c r="AD69" s="12">
        <f t="shared" si="3"/>
        <v>3.6668727443656098E-3</v>
      </c>
      <c r="AE69" s="12">
        <f t="shared" si="3"/>
        <v>0</v>
      </c>
      <c r="AF69" s="12">
        <f t="shared" si="3"/>
        <v>1.5326172691507698E-3</v>
      </c>
      <c r="AG69" s="12">
        <f t="shared" si="3"/>
        <v>2.1342565775261499E-3</v>
      </c>
      <c r="AH69" s="12">
        <f t="shared" si="3"/>
        <v>14.719008584516553</v>
      </c>
    </row>
    <row r="70" spans="1:34" ht="15.75" thickBot="1" x14ac:dyDescent="0.3">
      <c r="A70" s="10" t="s">
        <v>713</v>
      </c>
      <c r="B70" s="10">
        <v>2011</v>
      </c>
      <c r="C70" s="10">
        <v>12</v>
      </c>
      <c r="D70" s="10" t="s">
        <v>760</v>
      </c>
      <c r="E70" s="10" t="s">
        <v>761</v>
      </c>
      <c r="F70" s="10" t="s">
        <v>716</v>
      </c>
      <c r="G70" s="10" t="s">
        <v>730</v>
      </c>
      <c r="H70" s="10" t="s">
        <v>718</v>
      </c>
      <c r="I70" s="11">
        <v>25.441476000000002</v>
      </c>
      <c r="J70" s="11">
        <v>6.9252969999999996</v>
      </c>
      <c r="K70" s="11">
        <v>8.0072639999999993</v>
      </c>
      <c r="L70" s="11">
        <v>7.9655110000000002</v>
      </c>
      <c r="M70" s="11">
        <v>8.0072639999999993</v>
      </c>
      <c r="N70" s="11">
        <v>1069.682894</v>
      </c>
      <c r="O70" s="11">
        <v>47.823689999999999</v>
      </c>
      <c r="P70" s="11">
        <v>5.1289239999999996</v>
      </c>
      <c r="Q70" s="11">
        <v>5.1289239999999996</v>
      </c>
      <c r="R70" s="11">
        <v>0</v>
      </c>
      <c r="S70" s="11">
        <v>3.854212</v>
      </c>
      <c r="T70" s="11">
        <v>1.2747120000000001</v>
      </c>
      <c r="U70" s="11">
        <v>37015.239667000002</v>
      </c>
      <c r="V70" s="12">
        <f t="shared" si="4"/>
        <v>2.804442673789356E-2</v>
      </c>
      <c r="W70" s="12">
        <f t="shared" si="4"/>
        <v>7.6338332082090685E-3</v>
      </c>
      <c r="X70" s="12">
        <f t="shared" si="4"/>
        <v>8.826497669355839E-3</v>
      </c>
      <c r="Y70" s="12">
        <f t="shared" si="4"/>
        <v>8.7804728652294099E-3</v>
      </c>
      <c r="Z70" s="12">
        <f t="shared" si="4"/>
        <v>8.826497669355839E-3</v>
      </c>
      <c r="AA70" s="12">
        <f t="shared" si="4"/>
        <v>1.179123552169731</v>
      </c>
      <c r="AB70" s="12">
        <f t="shared" si="4"/>
        <v>5.2716594372933898E-2</v>
      </c>
      <c r="AC70" s="12">
        <f t="shared" si="3"/>
        <v>5.6536709333304394E-3</v>
      </c>
      <c r="AD70" s="12">
        <f t="shared" si="3"/>
        <v>5.6536709333304394E-3</v>
      </c>
      <c r="AE70" s="12">
        <f t="shared" si="3"/>
        <v>0</v>
      </c>
      <c r="AF70" s="12">
        <f t="shared" si="3"/>
        <v>4.2485414787377202E-3</v>
      </c>
      <c r="AG70" s="12">
        <f t="shared" si="3"/>
        <v>1.40512945459272E-3</v>
      </c>
      <c r="AH70" s="12">
        <f t="shared" si="3"/>
        <v>40.80231732729473</v>
      </c>
    </row>
    <row r="71" spans="1:34" ht="15.75" thickBot="1" x14ac:dyDescent="0.3">
      <c r="A71" s="10" t="s">
        <v>713</v>
      </c>
      <c r="B71" s="10">
        <v>2011</v>
      </c>
      <c r="C71" s="10">
        <v>1</v>
      </c>
      <c r="D71" s="10" t="s">
        <v>743</v>
      </c>
      <c r="E71" s="10" t="s">
        <v>744</v>
      </c>
      <c r="F71" s="10" t="s">
        <v>716</v>
      </c>
      <c r="G71" s="10" t="s">
        <v>723</v>
      </c>
      <c r="H71" s="10" t="s">
        <v>738</v>
      </c>
      <c r="I71" s="11">
        <v>12.994235</v>
      </c>
      <c r="J71" s="11">
        <v>0.51616799999999996</v>
      </c>
      <c r="K71" s="11">
        <v>0.59681099999999998</v>
      </c>
      <c r="L71" s="11">
        <v>0.59369899999999998</v>
      </c>
      <c r="M71" s="11">
        <v>0.59681099999999998</v>
      </c>
      <c r="N71" s="11">
        <v>263.53069099999999</v>
      </c>
      <c r="O71" s="11">
        <v>18.891293999999998</v>
      </c>
      <c r="P71" s="11">
        <v>2.04928</v>
      </c>
      <c r="Q71" s="11">
        <v>2.04928</v>
      </c>
      <c r="R71" s="11">
        <v>0.22013199999999999</v>
      </c>
      <c r="S71" s="11">
        <v>1.522489</v>
      </c>
      <c r="T71" s="11">
        <v>0.30665900000000001</v>
      </c>
      <c r="U71" s="11">
        <v>14621.744244</v>
      </c>
      <c r="V71" s="12">
        <f t="shared" si="4"/>
        <v>1.4323692205297849E-2</v>
      </c>
      <c r="W71" s="12">
        <f t="shared" si="4"/>
        <v>5.6897782426007992E-4</v>
      </c>
      <c r="X71" s="12">
        <f t="shared" si="4"/>
        <v>6.5787151523240999E-4</v>
      </c>
      <c r="Y71" s="12">
        <f t="shared" si="4"/>
        <v>6.5444112243569002E-4</v>
      </c>
      <c r="Z71" s="12">
        <f t="shared" si="4"/>
        <v>6.5787151523240999E-4</v>
      </c>
      <c r="AA71" s="12">
        <f t="shared" si="4"/>
        <v>0.29049286122141516</v>
      </c>
      <c r="AB71" s="12">
        <f t="shared" si="4"/>
        <v>2.0824087036735137E-2</v>
      </c>
      <c r="AC71" s="12">
        <f t="shared" si="3"/>
        <v>2.2589445213567999E-3</v>
      </c>
      <c r="AD71" s="12">
        <f t="shared" si="3"/>
        <v>2.2589445213567999E-3</v>
      </c>
      <c r="AE71" s="12">
        <f t="shared" si="3"/>
        <v>2.4265399329291998E-4</v>
      </c>
      <c r="AF71" s="12">
        <f t="shared" si="3"/>
        <v>1.6782568440505898E-3</v>
      </c>
      <c r="AG71" s="12">
        <f t="shared" si="3"/>
        <v>3.3803368401328997E-4</v>
      </c>
      <c r="AH71" s="12">
        <f t="shared" si="3"/>
        <v>16.117714052088598</v>
      </c>
    </row>
    <row r="72" spans="1:34" ht="15.75" thickBot="1" x14ac:dyDescent="0.3">
      <c r="A72" s="10" t="s">
        <v>713</v>
      </c>
      <c r="B72" s="10">
        <v>2011</v>
      </c>
      <c r="C72" s="10">
        <v>2</v>
      </c>
      <c r="D72" s="10" t="s">
        <v>745</v>
      </c>
      <c r="E72" s="10" t="s">
        <v>746</v>
      </c>
      <c r="F72" s="10" t="s">
        <v>716</v>
      </c>
      <c r="G72" s="10" t="s">
        <v>730</v>
      </c>
      <c r="H72" s="10" t="s">
        <v>738</v>
      </c>
      <c r="I72" s="11">
        <v>25.176929999999999</v>
      </c>
      <c r="J72" s="11">
        <v>25.314799000000001</v>
      </c>
      <c r="K72" s="11">
        <v>29.269832000000001</v>
      </c>
      <c r="L72" s="11">
        <v>29.117204999999998</v>
      </c>
      <c r="M72" s="11">
        <v>29.269832000000001</v>
      </c>
      <c r="N72" s="11">
        <v>9596.2860600000004</v>
      </c>
      <c r="O72" s="11">
        <v>627.10547999999994</v>
      </c>
      <c r="P72" s="11">
        <v>68.904065000000003</v>
      </c>
      <c r="Q72" s="11">
        <v>68.904065000000003</v>
      </c>
      <c r="R72" s="11">
        <v>8.7187160000000006</v>
      </c>
      <c r="S72" s="11">
        <v>50.539751000000003</v>
      </c>
      <c r="T72" s="11">
        <v>9.6455990000000007</v>
      </c>
      <c r="U72" s="11">
        <v>485375.75822999998</v>
      </c>
      <c r="V72" s="12">
        <f t="shared" si="4"/>
        <v>2.7752814690078297E-2</v>
      </c>
      <c r="W72" s="12">
        <f t="shared" si="4"/>
        <v>2.790478924807669E-2</v>
      </c>
      <c r="X72" s="12">
        <f t="shared" si="4"/>
        <v>3.2264466855399916E-2</v>
      </c>
      <c r="Y72" s="12">
        <f t="shared" si="4"/>
        <v>3.2096224387088548E-2</v>
      </c>
      <c r="Z72" s="12">
        <f t="shared" si="4"/>
        <v>3.2264466855399916E-2</v>
      </c>
      <c r="AA72" s="12">
        <f t="shared" si="4"/>
        <v>10.578094657933338</v>
      </c>
      <c r="AB72" s="12">
        <f t="shared" si="4"/>
        <v>0.69126546316697879</v>
      </c>
      <c r="AC72" s="12">
        <f t="shared" si="3"/>
        <v>7.5953730154475152E-2</v>
      </c>
      <c r="AD72" s="12">
        <f t="shared" si="3"/>
        <v>7.5953730154475152E-2</v>
      </c>
      <c r="AE72" s="12">
        <f t="shared" si="3"/>
        <v>9.6107392554779601E-3</v>
      </c>
      <c r="AF72" s="12">
        <f t="shared" si="3"/>
        <v>5.5710539131883806E-2</v>
      </c>
      <c r="AG72" s="12">
        <f t="shared" si="3"/>
        <v>1.0632452869424689E-2</v>
      </c>
      <c r="AH72" s="12">
        <f t="shared" si="3"/>
        <v>535.03518789675445</v>
      </c>
    </row>
    <row r="73" spans="1:34" ht="15.75" thickBot="1" x14ac:dyDescent="0.3">
      <c r="A73" s="10" t="s">
        <v>713</v>
      </c>
      <c r="B73" s="10">
        <v>2011</v>
      </c>
      <c r="C73" s="10">
        <v>3</v>
      </c>
      <c r="D73" s="10" t="s">
        <v>721</v>
      </c>
      <c r="E73" s="10" t="s">
        <v>747</v>
      </c>
      <c r="F73" s="10" t="s">
        <v>716</v>
      </c>
      <c r="G73" s="10" t="s">
        <v>723</v>
      </c>
      <c r="H73" s="10" t="s">
        <v>738</v>
      </c>
      <c r="I73" s="11">
        <v>12.836648</v>
      </c>
      <c r="J73" s="11">
        <v>0.65145399999999998</v>
      </c>
      <c r="K73" s="11">
        <v>0.75323399999999996</v>
      </c>
      <c r="L73" s="11">
        <v>0.74930600000000003</v>
      </c>
      <c r="M73" s="11">
        <v>0.75323399999999996</v>
      </c>
      <c r="N73" s="11">
        <v>725.61085500000002</v>
      </c>
      <c r="O73" s="11">
        <v>53.564385000000001</v>
      </c>
      <c r="P73" s="11">
        <v>10.687575000000001</v>
      </c>
      <c r="Q73" s="11">
        <v>10.687575000000001</v>
      </c>
      <c r="R73" s="11">
        <v>6.2111799999999997</v>
      </c>
      <c r="S73" s="11">
        <v>4.3168670000000002</v>
      </c>
      <c r="T73" s="11">
        <v>0.159529</v>
      </c>
      <c r="U73" s="11">
        <v>41458.502632000003</v>
      </c>
      <c r="V73" s="12">
        <f t="shared" si="4"/>
        <v>1.4149982272888878E-2</v>
      </c>
      <c r="W73" s="12">
        <f t="shared" si="4"/>
        <v>7.1810511214473992E-4</v>
      </c>
      <c r="X73" s="12">
        <f t="shared" si="4"/>
        <v>8.3029835727653988E-4</v>
      </c>
      <c r="Y73" s="12">
        <f t="shared" si="4"/>
        <v>8.2596847845085994E-4</v>
      </c>
      <c r="Z73" s="12">
        <f t="shared" si="4"/>
        <v>8.3029835727653988E-4</v>
      </c>
      <c r="AA73" s="12">
        <f t="shared" si="4"/>
        <v>0.79984905212526991</v>
      </c>
      <c r="AB73" s="12">
        <f t="shared" si="4"/>
        <v>5.9044627398694344E-2</v>
      </c>
      <c r="AC73" s="12">
        <f t="shared" si="3"/>
        <v>1.178103479897325E-2</v>
      </c>
      <c r="AD73" s="12">
        <f t="shared" si="3"/>
        <v>1.178103479897325E-2</v>
      </c>
      <c r="AE73" s="12">
        <f t="shared" si="3"/>
        <v>6.8466539624457996E-3</v>
      </c>
      <c r="AF73" s="12">
        <f t="shared" si="3"/>
        <v>4.75853131786577E-3</v>
      </c>
      <c r="AG73" s="12">
        <f t="shared" si="3"/>
        <v>1.7585062097299001E-4</v>
      </c>
      <c r="AH73" s="12">
        <f t="shared" si="3"/>
        <v>45.700176346918369</v>
      </c>
    </row>
    <row r="74" spans="1:34" ht="15.75" thickBot="1" x14ac:dyDescent="0.3">
      <c r="A74" s="10" t="s">
        <v>713</v>
      </c>
      <c r="B74" s="10">
        <v>2011</v>
      </c>
      <c r="C74" s="10">
        <v>4</v>
      </c>
      <c r="D74" s="10" t="s">
        <v>748</v>
      </c>
      <c r="E74" s="10" t="s">
        <v>749</v>
      </c>
      <c r="F74" s="10" t="s">
        <v>716</v>
      </c>
      <c r="G74" s="10" t="s">
        <v>725</v>
      </c>
      <c r="H74" s="10" t="s">
        <v>738</v>
      </c>
      <c r="I74" s="11">
        <v>10.734085</v>
      </c>
      <c r="J74" s="11">
        <v>2.8190309999999998</v>
      </c>
      <c r="K74" s="11">
        <v>3.2594590000000001</v>
      </c>
      <c r="L74" s="11">
        <v>3.2424629999999999</v>
      </c>
      <c r="M74" s="11">
        <v>3.2594590000000001</v>
      </c>
      <c r="N74" s="11">
        <v>231.55005199999999</v>
      </c>
      <c r="O74" s="11">
        <v>12.184749</v>
      </c>
      <c r="P74" s="11">
        <v>2.4966490000000001</v>
      </c>
      <c r="Q74" s="11">
        <v>2.4966490000000001</v>
      </c>
      <c r="R74" s="11">
        <v>0.45379999999999998</v>
      </c>
      <c r="S74" s="11">
        <v>0.98199499999999995</v>
      </c>
      <c r="T74" s="11">
        <v>1.0608550000000001</v>
      </c>
      <c r="U74" s="11">
        <v>9430.9201159999993</v>
      </c>
      <c r="V74" s="12">
        <f t="shared" si="4"/>
        <v>1.183230329800135E-2</v>
      </c>
      <c r="W74" s="12">
        <f t="shared" si="4"/>
        <v>3.1074497545406097E-3</v>
      </c>
      <c r="X74" s="12">
        <f t="shared" si="4"/>
        <v>3.5929385201812899E-3</v>
      </c>
      <c r="Y74" s="12">
        <f t="shared" si="4"/>
        <v>3.5742036371565295E-3</v>
      </c>
      <c r="Z74" s="12">
        <f t="shared" si="4"/>
        <v>3.5929385201812899E-3</v>
      </c>
      <c r="AA74" s="12">
        <f t="shared" si="4"/>
        <v>0.25524024115068811</v>
      </c>
      <c r="AB74" s="12">
        <f t="shared" si="4"/>
        <v>1.343138663221119E-2</v>
      </c>
      <c r="AC74" s="12">
        <f t="shared" si="3"/>
        <v>2.7520844298001899E-3</v>
      </c>
      <c r="AD74" s="12">
        <f t="shared" si="3"/>
        <v>2.7520844298001899E-3</v>
      </c>
      <c r="AE74" s="12">
        <f t="shared" si="3"/>
        <v>5.0022887247799992E-4</v>
      </c>
      <c r="AF74" s="12">
        <f t="shared" si="3"/>
        <v>1.0824641948634498E-3</v>
      </c>
      <c r="AG74" s="12">
        <f t="shared" si="3"/>
        <v>1.1693924647700499E-3</v>
      </c>
      <c r="AH74" s="12">
        <f t="shared" si="3"/>
        <v>10.395809907573311</v>
      </c>
    </row>
    <row r="75" spans="1:34" ht="15.75" thickBot="1" x14ac:dyDescent="0.3">
      <c r="A75" s="10" t="s">
        <v>713</v>
      </c>
      <c r="B75" s="10">
        <v>2011</v>
      </c>
      <c r="C75" s="10">
        <v>5</v>
      </c>
      <c r="D75" s="10" t="s">
        <v>724</v>
      </c>
      <c r="E75" s="10" t="s">
        <v>722</v>
      </c>
      <c r="F75" s="10" t="s">
        <v>716</v>
      </c>
      <c r="G75" s="10" t="s">
        <v>725</v>
      </c>
      <c r="H75" s="10" t="s">
        <v>738</v>
      </c>
      <c r="I75" s="11">
        <v>261.01530200000002</v>
      </c>
      <c r="J75" s="11">
        <v>10.726656</v>
      </c>
      <c r="K75" s="11">
        <v>12.402525000000001</v>
      </c>
      <c r="L75" s="11">
        <v>12.337852</v>
      </c>
      <c r="M75" s="11">
        <v>12.402525000000001</v>
      </c>
      <c r="N75" s="11">
        <v>19857.830577000001</v>
      </c>
      <c r="O75" s="11">
        <v>932.28946299999996</v>
      </c>
      <c r="P75" s="11">
        <v>114.21326500000001</v>
      </c>
      <c r="Q75" s="11">
        <v>114.21326500000001</v>
      </c>
      <c r="R75" s="11">
        <v>32.591878999999999</v>
      </c>
      <c r="S75" s="11">
        <v>75.135171</v>
      </c>
      <c r="T75" s="11">
        <v>6.4862159999999998</v>
      </c>
      <c r="U75" s="11">
        <v>721586.27171200002</v>
      </c>
      <c r="V75" s="12">
        <f t="shared" si="4"/>
        <v>0.28772011947766563</v>
      </c>
      <c r="W75" s="12">
        <f t="shared" si="4"/>
        <v>1.182411422727936E-2</v>
      </c>
      <c r="X75" s="12">
        <f t="shared" si="4"/>
        <v>1.367144358005775E-2</v>
      </c>
      <c r="Y75" s="12">
        <f t="shared" si="4"/>
        <v>1.360015380070612E-2</v>
      </c>
      <c r="Z75" s="12">
        <f t="shared" si="4"/>
        <v>1.367144358005775E-2</v>
      </c>
      <c r="AA75" s="12">
        <f t="shared" si="4"/>
        <v>21.889511237090925</v>
      </c>
      <c r="AB75" s="12">
        <f t="shared" si="4"/>
        <v>1.0276732192587266</v>
      </c>
      <c r="AC75" s="12">
        <f t="shared" si="3"/>
        <v>0.12589857376152713</v>
      </c>
      <c r="AD75" s="12">
        <f t="shared" si="3"/>
        <v>0.12589857376152713</v>
      </c>
      <c r="AE75" s="12">
        <f t="shared" si="3"/>
        <v>3.5926396835851485E-2</v>
      </c>
      <c r="AF75" s="12">
        <f t="shared" si="3"/>
        <v>8.2822348772083998E-2</v>
      </c>
      <c r="AG75" s="12">
        <f t="shared" si="3"/>
        <v>7.1498292559029593E-3</v>
      </c>
      <c r="AH75" s="12">
        <f t="shared" si="3"/>
        <v>795.41270844887072</v>
      </c>
    </row>
    <row r="76" spans="1:34" ht="15.75" thickBot="1" x14ac:dyDescent="0.3">
      <c r="A76" s="10" t="s">
        <v>713</v>
      </c>
      <c r="B76" s="10">
        <v>2011</v>
      </c>
      <c r="C76" s="10">
        <v>6</v>
      </c>
      <c r="D76" s="10" t="s">
        <v>750</v>
      </c>
      <c r="E76" s="10" t="s">
        <v>729</v>
      </c>
      <c r="F76" s="10" t="s">
        <v>716</v>
      </c>
      <c r="G76" s="10" t="s">
        <v>730</v>
      </c>
      <c r="H76" s="10" t="s">
        <v>738</v>
      </c>
      <c r="I76" s="11">
        <v>137.981696</v>
      </c>
      <c r="J76" s="11">
        <v>44.460768999999999</v>
      </c>
      <c r="K76" s="11">
        <v>51.407055</v>
      </c>
      <c r="L76" s="11">
        <v>51.138992999999999</v>
      </c>
      <c r="M76" s="11">
        <v>51.407055</v>
      </c>
      <c r="N76" s="11">
        <v>9203.359246</v>
      </c>
      <c r="O76" s="11">
        <v>399.08683000000002</v>
      </c>
      <c r="P76" s="11">
        <v>68.187326999999996</v>
      </c>
      <c r="Q76" s="11">
        <v>68.187326999999996</v>
      </c>
      <c r="R76" s="11">
        <v>18.078890000000001</v>
      </c>
      <c r="S76" s="11">
        <v>32.163248000000003</v>
      </c>
      <c r="T76" s="11">
        <v>17.94519</v>
      </c>
      <c r="U76" s="11">
        <v>308890.73520699999</v>
      </c>
      <c r="V76" s="12">
        <f t="shared" si="4"/>
        <v>0.15209878407378175</v>
      </c>
      <c r="W76" s="12">
        <f t="shared" si="4"/>
        <v>4.9009608519997389E-2</v>
      </c>
      <c r="X76" s="12">
        <f t="shared" si="4"/>
        <v>5.6666578140292044E-2</v>
      </c>
      <c r="Y76" s="12">
        <f t="shared" si="4"/>
        <v>5.6371090365910821E-2</v>
      </c>
      <c r="Z76" s="12">
        <f t="shared" si="4"/>
        <v>5.6666578140292044E-2</v>
      </c>
      <c r="AA76" s="12">
        <f t="shared" si="4"/>
        <v>10.144966986858872</v>
      </c>
      <c r="AB76" s="12">
        <f t="shared" si="4"/>
        <v>0.43991792638104732</v>
      </c>
      <c r="AC76" s="12">
        <f t="shared" si="3"/>
        <v>7.5163661750768357E-2</v>
      </c>
      <c r="AD76" s="12">
        <f t="shared" si="3"/>
        <v>7.5163661750768357E-2</v>
      </c>
      <c r="AE76" s="12">
        <f t="shared" si="3"/>
        <v>1.9928564919245901E-2</v>
      </c>
      <c r="AF76" s="12">
        <f t="shared" si="3"/>
        <v>3.5453912036734883E-2</v>
      </c>
      <c r="AG76" s="12">
        <f t="shared" si="3"/>
        <v>1.9781185897098902E-2</v>
      </c>
      <c r="AH76" s="12">
        <f t="shared" si="3"/>
        <v>340.49375097289129</v>
      </c>
    </row>
    <row r="77" spans="1:34" ht="15.75" thickBot="1" x14ac:dyDescent="0.3">
      <c r="A77" s="10" t="s">
        <v>713</v>
      </c>
      <c r="B77" s="10">
        <v>2011</v>
      </c>
      <c r="C77" s="10">
        <v>7</v>
      </c>
      <c r="D77" s="10" t="s">
        <v>751</v>
      </c>
      <c r="E77" s="10" t="s">
        <v>727</v>
      </c>
      <c r="F77" s="10" t="s">
        <v>716</v>
      </c>
      <c r="G77" s="10" t="s">
        <v>725</v>
      </c>
      <c r="H77" s="10" t="s">
        <v>738</v>
      </c>
      <c r="I77" s="11">
        <v>29.169616000000001</v>
      </c>
      <c r="J77" s="11">
        <v>1.296427</v>
      </c>
      <c r="K77" s="11">
        <v>1.4989730000000001</v>
      </c>
      <c r="L77" s="11">
        <v>1.4911570000000001</v>
      </c>
      <c r="M77" s="11">
        <v>1.4989730000000001</v>
      </c>
      <c r="N77" s="11">
        <v>623.48291099999994</v>
      </c>
      <c r="O77" s="11">
        <v>42.160665999999999</v>
      </c>
      <c r="P77" s="11">
        <v>4.5114970000000003</v>
      </c>
      <c r="Q77" s="11">
        <v>4.5114970000000003</v>
      </c>
      <c r="R77" s="11">
        <v>0.53832500000000005</v>
      </c>
      <c r="S77" s="11">
        <v>3.3978169999999999</v>
      </c>
      <c r="T77" s="11">
        <v>0.57535499999999995</v>
      </c>
      <c r="U77" s="11">
        <v>32632.094676000001</v>
      </c>
      <c r="V77" s="12">
        <f t="shared" si="4"/>
        <v>3.2153997625156965E-2</v>
      </c>
      <c r="W77" s="12">
        <f t="shared" si="4"/>
        <v>1.42906614468937E-3</v>
      </c>
      <c r="X77" s="12">
        <f t="shared" si="4"/>
        <v>1.65233489128463E-3</v>
      </c>
      <c r="Y77" s="12">
        <f t="shared" si="4"/>
        <v>1.6437192260856698E-3</v>
      </c>
      <c r="Z77" s="12">
        <f t="shared" si="4"/>
        <v>1.65233489128463E-3</v>
      </c>
      <c r="AA77" s="12">
        <f t="shared" si="4"/>
        <v>0.68727226438702327</v>
      </c>
      <c r="AB77" s="12">
        <f t="shared" si="4"/>
        <v>4.6474178968932453E-2</v>
      </c>
      <c r="AC77" s="12">
        <f t="shared" si="3"/>
        <v>4.9730741681310708E-3</v>
      </c>
      <c r="AD77" s="12">
        <f t="shared" si="3"/>
        <v>4.9730741681310708E-3</v>
      </c>
      <c r="AE77" s="12">
        <f t="shared" si="3"/>
        <v>5.9340173595575003E-4</v>
      </c>
      <c r="AF77" s="12">
        <f t="shared" si="3"/>
        <v>3.7454521084102693E-3</v>
      </c>
      <c r="AG77" s="12">
        <f t="shared" si="3"/>
        <v>6.3422032376504994E-4</v>
      </c>
      <c r="AH77" s="12">
        <f t="shared" si="3"/>
        <v>35.970727030345579</v>
      </c>
    </row>
    <row r="78" spans="1:34" ht="15.75" thickBot="1" x14ac:dyDescent="0.3">
      <c r="A78" s="10" t="s">
        <v>713</v>
      </c>
      <c r="B78" s="10">
        <v>2011</v>
      </c>
      <c r="C78" s="10">
        <v>8</v>
      </c>
      <c r="D78" s="10" t="s">
        <v>752</v>
      </c>
      <c r="E78" s="10" t="s">
        <v>753</v>
      </c>
      <c r="F78" s="10" t="s">
        <v>716</v>
      </c>
      <c r="G78" s="10" t="s">
        <v>754</v>
      </c>
      <c r="H78" s="10" t="s">
        <v>738</v>
      </c>
      <c r="I78" s="11">
        <v>10.142626999999999</v>
      </c>
      <c r="J78" s="11">
        <v>2.9438300000000002</v>
      </c>
      <c r="K78" s="11">
        <v>3.403756</v>
      </c>
      <c r="L78" s="11">
        <v>3.3860070000000002</v>
      </c>
      <c r="M78" s="11">
        <v>3.403756</v>
      </c>
      <c r="N78" s="11">
        <v>115.008655</v>
      </c>
      <c r="O78" s="11">
        <v>13.228505</v>
      </c>
      <c r="P78" s="11">
        <v>2.9843289999999998</v>
      </c>
      <c r="Q78" s="11">
        <v>2.9843289999999998</v>
      </c>
      <c r="R78" s="11">
        <v>0.829152</v>
      </c>
      <c r="S78" s="11">
        <v>1.0661130000000001</v>
      </c>
      <c r="T78" s="11">
        <v>1.089064</v>
      </c>
      <c r="U78" s="11">
        <v>10238.780803</v>
      </c>
      <c r="V78" s="12">
        <f t="shared" si="4"/>
        <v>1.118033245521137E-2</v>
      </c>
      <c r="W78" s="12">
        <f t="shared" si="4"/>
        <v>3.2450171037172997E-3</v>
      </c>
      <c r="X78" s="12">
        <f t="shared" si="4"/>
        <v>3.7519987352803595E-3</v>
      </c>
      <c r="Y78" s="12">
        <f t="shared" si="4"/>
        <v>3.73243381183917E-3</v>
      </c>
      <c r="Z78" s="12">
        <f t="shared" si="4"/>
        <v>3.7519987352803595E-3</v>
      </c>
      <c r="AA78" s="12">
        <f t="shared" si="4"/>
        <v>0.12677534115438804</v>
      </c>
      <c r="AB78" s="12">
        <f t="shared" si="4"/>
        <v>1.4581930675891549E-2</v>
      </c>
      <c r="AC78" s="12">
        <f t="shared" si="3"/>
        <v>3.2896596094609894E-3</v>
      </c>
      <c r="AD78" s="12">
        <f t="shared" si="3"/>
        <v>3.2896596094609894E-3</v>
      </c>
      <c r="AE78" s="12">
        <f t="shared" si="3"/>
        <v>9.1398362730911995E-4</v>
      </c>
      <c r="AF78" s="12">
        <f t="shared" si="3"/>
        <v>1.17518841763803E-3</v>
      </c>
      <c r="AG78" s="12">
        <f t="shared" si="3"/>
        <v>1.2004875645138401E-3</v>
      </c>
      <c r="AH78" s="12">
        <f t="shared" si="3"/>
        <v>11.286323879757781</v>
      </c>
    </row>
    <row r="79" spans="1:34" ht="15.75" thickBot="1" x14ac:dyDescent="0.3">
      <c r="A79" s="10" t="s">
        <v>713</v>
      </c>
      <c r="B79" s="10">
        <v>2011</v>
      </c>
      <c r="C79" s="10">
        <v>9</v>
      </c>
      <c r="D79" s="10" t="s">
        <v>755</v>
      </c>
      <c r="E79" s="10" t="s">
        <v>756</v>
      </c>
      <c r="F79" s="10" t="s">
        <v>716</v>
      </c>
      <c r="G79" s="10" t="s">
        <v>757</v>
      </c>
      <c r="H79" s="10" t="s">
        <v>738</v>
      </c>
      <c r="I79" s="11">
        <v>26.808399000000001</v>
      </c>
      <c r="J79" s="11">
        <v>0.52889600000000003</v>
      </c>
      <c r="K79" s="11">
        <v>0.61152700000000004</v>
      </c>
      <c r="L79" s="11">
        <v>0.60833800000000005</v>
      </c>
      <c r="M79" s="11">
        <v>0.61152700000000004</v>
      </c>
      <c r="N79" s="11">
        <v>29.334341999999999</v>
      </c>
      <c r="O79" s="11">
        <v>2.8761260000000002</v>
      </c>
      <c r="P79" s="11">
        <v>0.55396999999999996</v>
      </c>
      <c r="Q79" s="11">
        <v>0.55396999999999996</v>
      </c>
      <c r="R79" s="11">
        <v>0</v>
      </c>
      <c r="S79" s="11">
        <v>0.231793</v>
      </c>
      <c r="T79" s="11">
        <v>0.32217699999999999</v>
      </c>
      <c r="U79" s="11">
        <v>2226.1037379999998</v>
      </c>
      <c r="V79" s="12">
        <f t="shared" si="4"/>
        <v>2.9551201420692688E-2</v>
      </c>
      <c r="W79" s="12">
        <f t="shared" si="4"/>
        <v>5.8300804261376005E-4</v>
      </c>
      <c r="X79" s="12">
        <f t="shared" si="4"/>
        <v>6.7409312847036993E-4</v>
      </c>
      <c r="Y79" s="12">
        <f t="shared" si="4"/>
        <v>6.7057785770278E-4</v>
      </c>
      <c r="Z79" s="12">
        <f t="shared" si="4"/>
        <v>6.7409312847036993E-4</v>
      </c>
      <c r="AA79" s="12">
        <f t="shared" si="4"/>
        <v>3.2335576958008018E-2</v>
      </c>
      <c r="AB79" s="12">
        <f t="shared" si="4"/>
        <v>3.1703862187850598E-3</v>
      </c>
      <c r="AC79" s="12">
        <f t="shared" si="3"/>
        <v>6.1064739640069989E-4</v>
      </c>
      <c r="AD79" s="12">
        <f t="shared" si="3"/>
        <v>6.1064739640069989E-4</v>
      </c>
      <c r="AE79" s="12">
        <f t="shared" si="3"/>
        <v>0</v>
      </c>
      <c r="AF79" s="12">
        <f t="shared" si="3"/>
        <v>2.5550804547883001E-4</v>
      </c>
      <c r="AG79" s="12">
        <f t="shared" si="3"/>
        <v>3.5513935092186999E-4</v>
      </c>
      <c r="AH79" s="12">
        <f t="shared" si="3"/>
        <v>2.4538593276306764</v>
      </c>
    </row>
    <row r="80" spans="1:34" ht="15.75" thickBot="1" x14ac:dyDescent="0.3">
      <c r="A80" s="10" t="s">
        <v>713</v>
      </c>
      <c r="B80" s="10">
        <v>2011</v>
      </c>
      <c r="C80" s="10">
        <v>10</v>
      </c>
      <c r="D80" s="10" t="s">
        <v>726</v>
      </c>
      <c r="E80" s="10" t="s">
        <v>727</v>
      </c>
      <c r="F80" s="10" t="s">
        <v>716</v>
      </c>
      <c r="G80" s="10" t="s">
        <v>725</v>
      </c>
      <c r="H80" s="10" t="s">
        <v>738</v>
      </c>
      <c r="I80" s="11">
        <v>14.434561</v>
      </c>
      <c r="J80" s="11">
        <v>0.641536</v>
      </c>
      <c r="K80" s="11">
        <v>0.74176600000000004</v>
      </c>
      <c r="L80" s="11">
        <v>0.73789800000000005</v>
      </c>
      <c r="M80" s="11">
        <v>0.74176600000000004</v>
      </c>
      <c r="N80" s="11">
        <v>337.63179300000002</v>
      </c>
      <c r="O80" s="11">
        <v>20.651057999999999</v>
      </c>
      <c r="P80" s="11">
        <v>2.1904720000000002</v>
      </c>
      <c r="Q80" s="11">
        <v>2.1904720000000002</v>
      </c>
      <c r="R80" s="11">
        <v>0.263681</v>
      </c>
      <c r="S80" s="11">
        <v>1.664312</v>
      </c>
      <c r="T80" s="11">
        <v>0.26247799999999999</v>
      </c>
      <c r="U80" s="11">
        <v>15983.790771</v>
      </c>
      <c r="V80" s="12">
        <f t="shared" si="4"/>
        <v>1.5911379845184908E-2</v>
      </c>
      <c r="W80" s="12">
        <f t="shared" si="4"/>
        <v>7.0717238857215996E-4</v>
      </c>
      <c r="X80" s="12">
        <f t="shared" si="4"/>
        <v>8.1765705117345995E-4</v>
      </c>
      <c r="Y80" s="12">
        <f t="shared" si="4"/>
        <v>8.1339331102638004E-4</v>
      </c>
      <c r="Z80" s="12">
        <f t="shared" si="4"/>
        <v>8.1765705117345995E-4</v>
      </c>
      <c r="AA80" s="12">
        <f t="shared" si="4"/>
        <v>0.37217534403947883</v>
      </c>
      <c r="AB80" s="12">
        <f t="shared" si="4"/>
        <v>2.2763894796865976E-2</v>
      </c>
      <c r="AC80" s="12">
        <f t="shared" si="3"/>
        <v>2.4145820598383198E-3</v>
      </c>
      <c r="AD80" s="12">
        <f t="shared" si="3"/>
        <v>2.4145820598383198E-3</v>
      </c>
      <c r="AE80" s="12">
        <f t="shared" si="3"/>
        <v>2.9065854853210999E-4</v>
      </c>
      <c r="AF80" s="12">
        <f t="shared" si="3"/>
        <v>1.8345899409687198E-3</v>
      </c>
      <c r="AG80" s="12">
        <f t="shared" si="3"/>
        <v>2.8933246802617993E-4</v>
      </c>
      <c r="AH80" s="12">
        <f t="shared" si="3"/>
        <v>17.619113343546921</v>
      </c>
    </row>
    <row r="81" spans="1:34" ht="15.75" thickBot="1" x14ac:dyDescent="0.3">
      <c r="A81" s="10" t="s">
        <v>713</v>
      </c>
      <c r="B81" s="10">
        <v>2011</v>
      </c>
      <c r="C81" s="10">
        <v>11</v>
      </c>
      <c r="D81" s="10" t="s">
        <v>731</v>
      </c>
      <c r="E81" s="10" t="s">
        <v>758</v>
      </c>
      <c r="F81" s="10" t="s">
        <v>759</v>
      </c>
      <c r="G81" s="10" t="s">
        <v>733</v>
      </c>
      <c r="H81" s="10" t="s">
        <v>738</v>
      </c>
      <c r="I81" s="11">
        <v>59.551180000000002</v>
      </c>
      <c r="J81" s="11">
        <v>6.9245559999999999</v>
      </c>
      <c r="K81" s="11">
        <v>8.0064069999999994</v>
      </c>
      <c r="L81" s="11">
        <v>7.964658</v>
      </c>
      <c r="M81" s="11">
        <v>8.0064069999999994</v>
      </c>
      <c r="N81" s="11">
        <v>249.39533900000001</v>
      </c>
      <c r="O81" s="11">
        <v>32.895314999999997</v>
      </c>
      <c r="P81" s="11">
        <v>6.152355</v>
      </c>
      <c r="Q81" s="11">
        <v>6.152355</v>
      </c>
      <c r="R81" s="11">
        <v>0</v>
      </c>
      <c r="S81" s="11">
        <v>2.651103</v>
      </c>
      <c r="T81" s="11">
        <v>3.5012530000000002</v>
      </c>
      <c r="U81" s="11">
        <v>25460.770377000001</v>
      </c>
      <c r="V81" s="12">
        <f t="shared" si="4"/>
        <v>6.5643939237845797E-2</v>
      </c>
      <c r="W81" s="12">
        <f t="shared" si="4"/>
        <v>7.6330163955283595E-3</v>
      </c>
      <c r="X81" s="12">
        <f t="shared" si="4"/>
        <v>8.8255529885631692E-3</v>
      </c>
      <c r="Y81" s="12">
        <f t="shared" si="4"/>
        <v>8.7795325936819799E-3</v>
      </c>
      <c r="Z81" s="12">
        <f t="shared" si="4"/>
        <v>8.8255529885631692E-3</v>
      </c>
      <c r="AA81" s="12">
        <f t="shared" si="4"/>
        <v>0.27491130284098408</v>
      </c>
      <c r="AB81" s="12">
        <f t="shared" si="4"/>
        <v>3.6260877770512644E-2</v>
      </c>
      <c r="AC81" s="12">
        <f t="shared" si="3"/>
        <v>6.7818104996350496E-3</v>
      </c>
      <c r="AD81" s="12">
        <f t="shared" si="3"/>
        <v>6.7818104996350496E-3</v>
      </c>
      <c r="AE81" s="12">
        <f t="shared" si="3"/>
        <v>0</v>
      </c>
      <c r="AF81" s="12">
        <f t="shared" si="3"/>
        <v>2.9223408208749299E-3</v>
      </c>
      <c r="AG81" s="12">
        <f t="shared" si="3"/>
        <v>3.85947078107143E-3</v>
      </c>
      <c r="AH81" s="12">
        <f t="shared" si="3"/>
        <v>28.065695147880064</v>
      </c>
    </row>
    <row r="82" spans="1:34" ht="15.75" thickBot="1" x14ac:dyDescent="0.3">
      <c r="A82" s="10" t="s">
        <v>713</v>
      </c>
      <c r="B82" s="10">
        <v>2011</v>
      </c>
      <c r="C82" s="10">
        <v>12</v>
      </c>
      <c r="D82" s="10" t="s">
        <v>760</v>
      </c>
      <c r="E82" s="10" t="s">
        <v>761</v>
      </c>
      <c r="F82" s="10" t="s">
        <v>716</v>
      </c>
      <c r="G82" s="10" t="s">
        <v>730</v>
      </c>
      <c r="H82" s="10" t="s">
        <v>738</v>
      </c>
      <c r="I82" s="11">
        <v>11.777920999999999</v>
      </c>
      <c r="J82" s="11">
        <v>3.2002030000000001</v>
      </c>
      <c r="K82" s="11">
        <v>3.700183</v>
      </c>
      <c r="L82" s="11">
        <v>3.6808890000000001</v>
      </c>
      <c r="M82" s="11">
        <v>3.700183</v>
      </c>
      <c r="N82" s="11">
        <v>479.70430599999997</v>
      </c>
      <c r="O82" s="11">
        <v>21.650973</v>
      </c>
      <c r="P82" s="11">
        <v>2.9847450000000002</v>
      </c>
      <c r="Q82" s="11">
        <v>2.9847450000000002</v>
      </c>
      <c r="R82" s="11">
        <v>0</v>
      </c>
      <c r="S82" s="11">
        <v>1.7448969999999999</v>
      </c>
      <c r="T82" s="11">
        <v>1.2398469999999999</v>
      </c>
      <c r="U82" s="11">
        <v>16757.718718</v>
      </c>
      <c r="V82" s="12">
        <f t="shared" si="4"/>
        <v>1.298293552658651E-2</v>
      </c>
      <c r="W82" s="12">
        <f t="shared" si="4"/>
        <v>3.5276199611959302E-3</v>
      </c>
      <c r="X82" s="12">
        <f t="shared" si="4"/>
        <v>4.0787535699697303E-3</v>
      </c>
      <c r="Y82" s="12">
        <f t="shared" si="4"/>
        <v>4.0574855755545897E-3</v>
      </c>
      <c r="Z82" s="12">
        <f t="shared" si="4"/>
        <v>4.0787535699697303E-3</v>
      </c>
      <c r="AA82" s="12">
        <f t="shared" si="4"/>
        <v>0.52878348195950087</v>
      </c>
      <c r="AB82" s="12">
        <f t="shared" si="4"/>
        <v>2.3866112410404629E-2</v>
      </c>
      <c r="AC82" s="12">
        <f t="shared" si="3"/>
        <v>3.29011817096595E-3</v>
      </c>
      <c r="AD82" s="12">
        <f t="shared" si="3"/>
        <v>3.29011817096595E-3</v>
      </c>
      <c r="AE82" s="12">
        <f t="shared" si="3"/>
        <v>0</v>
      </c>
      <c r="AF82" s="12">
        <f t="shared" si="3"/>
        <v>1.9234196978850698E-3</v>
      </c>
      <c r="AG82" s="12">
        <f t="shared" si="3"/>
        <v>1.3666973707695698E-3</v>
      </c>
      <c r="AH82" s="12">
        <f t="shared" si="3"/>
        <v>18.472222872650097</v>
      </c>
    </row>
    <row r="83" spans="1:34" ht="15.75" thickBot="1" x14ac:dyDescent="0.3">
      <c r="A83" s="13" t="s">
        <v>713</v>
      </c>
      <c r="B83" s="13">
        <v>2011</v>
      </c>
      <c r="C83" s="13">
        <v>1</v>
      </c>
      <c r="D83" s="13" t="s">
        <v>743</v>
      </c>
      <c r="E83" s="13" t="s">
        <v>744</v>
      </c>
      <c r="F83" s="13" t="s">
        <v>716</v>
      </c>
      <c r="G83" s="13" t="s">
        <v>723</v>
      </c>
      <c r="H83" s="13" t="s">
        <v>762</v>
      </c>
      <c r="I83" s="14">
        <v>1156.226553</v>
      </c>
      <c r="J83" s="14">
        <v>-1</v>
      </c>
      <c r="K83" s="14">
        <v>36.981772999999997</v>
      </c>
      <c r="L83" s="14">
        <v>38.502885999999997</v>
      </c>
      <c r="M83" s="14">
        <v>42.504930999999999</v>
      </c>
      <c r="N83" s="14">
        <v>117.91723399999999</v>
      </c>
      <c r="O83" s="14">
        <v>2.569375</v>
      </c>
      <c r="P83" s="14">
        <v>3.251706</v>
      </c>
      <c r="Q83" s="14">
        <v>3.1015220000000001</v>
      </c>
      <c r="R83" s="14">
        <v>-1</v>
      </c>
      <c r="S83" s="14">
        <v>-1</v>
      </c>
      <c r="T83" s="14">
        <v>-1</v>
      </c>
      <c r="U83" s="14">
        <v>-1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</row>
    <row r="84" spans="1:34" ht="15.75" thickBot="1" x14ac:dyDescent="0.3">
      <c r="A84" s="13" t="s">
        <v>713</v>
      </c>
      <c r="B84" s="13">
        <v>2011</v>
      </c>
      <c r="C84" s="13">
        <v>2</v>
      </c>
      <c r="D84" s="13" t="s">
        <v>745</v>
      </c>
      <c r="E84" s="13" t="s">
        <v>746</v>
      </c>
      <c r="F84" s="13" t="s">
        <v>716</v>
      </c>
      <c r="G84" s="13" t="s">
        <v>730</v>
      </c>
      <c r="H84" s="13" t="s">
        <v>762</v>
      </c>
      <c r="I84" s="14">
        <v>7480.5245750000004</v>
      </c>
      <c r="J84" s="14">
        <v>-1</v>
      </c>
      <c r="K84" s="14">
        <v>265.389858</v>
      </c>
      <c r="L84" s="14">
        <v>277.19950599999999</v>
      </c>
      <c r="M84" s="14">
        <v>303.11541699999998</v>
      </c>
      <c r="N84" s="14">
        <v>974.351765</v>
      </c>
      <c r="O84" s="14">
        <v>15.830983</v>
      </c>
      <c r="P84" s="14">
        <v>43.947986</v>
      </c>
      <c r="Q84" s="14">
        <v>42.323777999999997</v>
      </c>
      <c r="R84" s="14">
        <v>-1</v>
      </c>
      <c r="S84" s="14">
        <v>-1</v>
      </c>
      <c r="T84" s="14">
        <v>-1</v>
      </c>
      <c r="U84" s="14">
        <v>-1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</row>
    <row r="85" spans="1:34" ht="15.75" thickBot="1" x14ac:dyDescent="0.3">
      <c r="A85" s="13" t="s">
        <v>713</v>
      </c>
      <c r="B85" s="13">
        <v>2011</v>
      </c>
      <c r="C85" s="13">
        <v>3</v>
      </c>
      <c r="D85" s="13" t="s">
        <v>721</v>
      </c>
      <c r="E85" s="13" t="s">
        <v>747</v>
      </c>
      <c r="F85" s="13" t="s">
        <v>716</v>
      </c>
      <c r="G85" s="13" t="s">
        <v>723</v>
      </c>
      <c r="H85" s="13" t="s">
        <v>762</v>
      </c>
      <c r="I85" s="14">
        <v>1895.3817529999999</v>
      </c>
      <c r="J85" s="14">
        <v>-1</v>
      </c>
      <c r="K85" s="14">
        <v>61.227434000000002</v>
      </c>
      <c r="L85" s="14">
        <v>63.766441999999998</v>
      </c>
      <c r="M85" s="14">
        <v>70.327540999999997</v>
      </c>
      <c r="N85" s="14">
        <v>202.88256899999999</v>
      </c>
      <c r="O85" s="14">
        <v>4.2291290000000004</v>
      </c>
      <c r="P85" s="14">
        <v>5.9651540000000001</v>
      </c>
      <c r="Q85" s="14">
        <v>5.7000719999999996</v>
      </c>
      <c r="R85" s="14">
        <v>-1</v>
      </c>
      <c r="S85" s="14">
        <v>-1</v>
      </c>
      <c r="T85" s="14">
        <v>-1</v>
      </c>
      <c r="U85" s="14">
        <v>-1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</row>
    <row r="86" spans="1:34" ht="15.75" thickBot="1" x14ac:dyDescent="0.3">
      <c r="A86" s="13" t="s">
        <v>713</v>
      </c>
      <c r="B86" s="13">
        <v>2011</v>
      </c>
      <c r="C86" s="13">
        <v>4</v>
      </c>
      <c r="D86" s="13" t="s">
        <v>748</v>
      </c>
      <c r="E86" s="13" t="s">
        <v>749</v>
      </c>
      <c r="F86" s="13" t="s">
        <v>716</v>
      </c>
      <c r="G86" s="13" t="s">
        <v>725</v>
      </c>
      <c r="H86" s="13" t="s">
        <v>762</v>
      </c>
      <c r="I86" s="14">
        <v>601.09426299999996</v>
      </c>
      <c r="J86" s="14">
        <v>-1</v>
      </c>
      <c r="K86" s="14">
        <v>21.738548000000002</v>
      </c>
      <c r="L86" s="14">
        <v>22.718896999999998</v>
      </c>
      <c r="M86" s="14">
        <v>24.800934999999999</v>
      </c>
      <c r="N86" s="14">
        <v>87.909103000000002</v>
      </c>
      <c r="O86" s="14">
        <v>1.2882670000000001</v>
      </c>
      <c r="P86" s="14">
        <v>3.9078400000000002</v>
      </c>
      <c r="Q86" s="14">
        <v>3.766143</v>
      </c>
      <c r="R86" s="14">
        <v>-1</v>
      </c>
      <c r="S86" s="14">
        <v>-1</v>
      </c>
      <c r="T86" s="14">
        <v>-1</v>
      </c>
      <c r="U86" s="14">
        <v>-1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</row>
    <row r="87" spans="1:34" ht="15.75" thickBot="1" x14ac:dyDescent="0.3">
      <c r="A87" s="13" t="s">
        <v>713</v>
      </c>
      <c r="B87" s="13">
        <v>2011</v>
      </c>
      <c r="C87" s="13">
        <v>5</v>
      </c>
      <c r="D87" s="13" t="s">
        <v>724</v>
      </c>
      <c r="E87" s="13" t="s">
        <v>722</v>
      </c>
      <c r="F87" s="13" t="s">
        <v>716</v>
      </c>
      <c r="G87" s="13" t="s">
        <v>725</v>
      </c>
      <c r="H87" s="13" t="s">
        <v>762</v>
      </c>
      <c r="I87" s="14">
        <v>657.519634</v>
      </c>
      <c r="J87" s="14">
        <v>-1</v>
      </c>
      <c r="K87" s="14">
        <v>181.54711800000001</v>
      </c>
      <c r="L87" s="14">
        <v>194.277557</v>
      </c>
      <c r="M87" s="14">
        <v>197.414041</v>
      </c>
      <c r="N87" s="14">
        <v>2425.6544720000002</v>
      </c>
      <c r="O87" s="14">
        <v>4.9901309999999999</v>
      </c>
      <c r="P87" s="14">
        <v>144.71856199999999</v>
      </c>
      <c r="Q87" s="14">
        <v>140.377005</v>
      </c>
      <c r="R87" s="14">
        <v>-1</v>
      </c>
      <c r="S87" s="14">
        <v>-1</v>
      </c>
      <c r="T87" s="14">
        <v>-1</v>
      </c>
      <c r="U87" s="14">
        <v>-1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</row>
    <row r="88" spans="1:34" ht="15.75" thickBot="1" x14ac:dyDescent="0.3">
      <c r="A88" s="13" t="s">
        <v>713</v>
      </c>
      <c r="B88" s="13">
        <v>2011</v>
      </c>
      <c r="C88" s="13">
        <v>6</v>
      </c>
      <c r="D88" s="13" t="s">
        <v>750</v>
      </c>
      <c r="E88" s="13" t="s">
        <v>729</v>
      </c>
      <c r="F88" s="13" t="s">
        <v>716</v>
      </c>
      <c r="G88" s="13" t="s">
        <v>730</v>
      </c>
      <c r="H88" s="13" t="s">
        <v>762</v>
      </c>
      <c r="I88" s="14">
        <v>11819.228827999999</v>
      </c>
      <c r="J88" s="14">
        <v>-1</v>
      </c>
      <c r="K88" s="14">
        <v>419.31597499999998</v>
      </c>
      <c r="L88" s="14">
        <v>437.97521999999998</v>
      </c>
      <c r="M88" s="14">
        <v>478.92235899999997</v>
      </c>
      <c r="N88" s="14">
        <v>1539.4757890000001</v>
      </c>
      <c r="O88" s="14">
        <v>25.012954000000001</v>
      </c>
      <c r="P88" s="14">
        <v>69.437817999999993</v>
      </c>
      <c r="Q88" s="14">
        <v>66.871568999999994</v>
      </c>
      <c r="R88" s="14">
        <v>-1</v>
      </c>
      <c r="S88" s="14">
        <v>-1</v>
      </c>
      <c r="T88" s="14">
        <v>-1</v>
      </c>
      <c r="U88" s="14">
        <v>-1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</row>
    <row r="89" spans="1:34" ht="15.75" thickBot="1" x14ac:dyDescent="0.3">
      <c r="A89" s="13" t="s">
        <v>713</v>
      </c>
      <c r="B89" s="13">
        <v>2011</v>
      </c>
      <c r="C89" s="13">
        <v>7</v>
      </c>
      <c r="D89" s="13" t="s">
        <v>751</v>
      </c>
      <c r="E89" s="13" t="s">
        <v>727</v>
      </c>
      <c r="F89" s="13" t="s">
        <v>716</v>
      </c>
      <c r="G89" s="13" t="s">
        <v>725</v>
      </c>
      <c r="H89" s="13" t="s">
        <v>762</v>
      </c>
      <c r="I89" s="14">
        <v>1883.4464149999999</v>
      </c>
      <c r="J89" s="14">
        <v>-1</v>
      </c>
      <c r="K89" s="14">
        <v>58.944316000000001</v>
      </c>
      <c r="L89" s="14">
        <v>61.323227000000003</v>
      </c>
      <c r="M89" s="14">
        <v>67.844881999999998</v>
      </c>
      <c r="N89" s="14">
        <v>158.05824000000001</v>
      </c>
      <c r="O89" s="14">
        <v>4.131081</v>
      </c>
      <c r="P89" s="14">
        <v>4.2011500000000002</v>
      </c>
      <c r="Q89" s="14">
        <v>3.988988</v>
      </c>
      <c r="R89" s="14">
        <v>-1</v>
      </c>
      <c r="S89" s="14">
        <v>-1</v>
      </c>
      <c r="T89" s="14">
        <v>-1</v>
      </c>
      <c r="U89" s="14">
        <v>-1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</row>
    <row r="90" spans="1:34" ht="15.75" thickBot="1" x14ac:dyDescent="0.3">
      <c r="A90" s="13" t="s">
        <v>713</v>
      </c>
      <c r="B90" s="13">
        <v>2011</v>
      </c>
      <c r="C90" s="13">
        <v>8</v>
      </c>
      <c r="D90" s="13" t="s">
        <v>752</v>
      </c>
      <c r="E90" s="13" t="s">
        <v>753</v>
      </c>
      <c r="F90" s="13" t="s">
        <v>716</v>
      </c>
      <c r="G90" s="13" t="s">
        <v>754</v>
      </c>
      <c r="H90" s="13" t="s">
        <v>762</v>
      </c>
      <c r="I90" s="14">
        <v>1892.007087</v>
      </c>
      <c r="J90" s="14">
        <v>-1</v>
      </c>
      <c r="K90" s="14">
        <v>60.515628</v>
      </c>
      <c r="L90" s="14">
        <v>63.004722000000001</v>
      </c>
      <c r="M90" s="14">
        <v>69.553523999999996</v>
      </c>
      <c r="N90" s="14">
        <v>192.95547400000001</v>
      </c>
      <c r="O90" s="14">
        <v>4.2044319999999997</v>
      </c>
      <c r="P90" s="14">
        <v>5.3209739999999996</v>
      </c>
      <c r="Q90" s="14">
        <v>5.0752170000000003</v>
      </c>
      <c r="R90" s="14">
        <v>-1</v>
      </c>
      <c r="S90" s="14">
        <v>-1</v>
      </c>
      <c r="T90" s="14">
        <v>-1</v>
      </c>
      <c r="U90" s="14">
        <v>-1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</row>
    <row r="91" spans="1:34" ht="15.75" thickBot="1" x14ac:dyDescent="0.3">
      <c r="A91" s="13" t="s">
        <v>713</v>
      </c>
      <c r="B91" s="13">
        <v>2011</v>
      </c>
      <c r="C91" s="13">
        <v>9</v>
      </c>
      <c r="D91" s="13" t="s">
        <v>755</v>
      </c>
      <c r="E91" s="13" t="s">
        <v>756</v>
      </c>
      <c r="F91" s="13" t="s">
        <v>716</v>
      </c>
      <c r="G91" s="13" t="s">
        <v>757</v>
      </c>
      <c r="H91" s="13" t="s">
        <v>762</v>
      </c>
      <c r="I91" s="14">
        <v>23.324176000000001</v>
      </c>
      <c r="J91" s="14">
        <v>-1</v>
      </c>
      <c r="K91" s="14">
        <v>6.440016</v>
      </c>
      <c r="L91" s="14">
        <v>6.8916029999999999</v>
      </c>
      <c r="M91" s="14">
        <v>7.0028629999999996</v>
      </c>
      <c r="N91" s="14">
        <v>86.045175999999998</v>
      </c>
      <c r="O91" s="14">
        <v>0.17701500000000001</v>
      </c>
      <c r="P91" s="14">
        <v>5.1335980000000001</v>
      </c>
      <c r="Q91" s="14">
        <v>4.97959</v>
      </c>
      <c r="R91" s="14">
        <v>-1</v>
      </c>
      <c r="S91" s="14">
        <v>-1</v>
      </c>
      <c r="T91" s="14">
        <v>-1</v>
      </c>
      <c r="U91" s="14">
        <v>-1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</row>
    <row r="92" spans="1:34" ht="15.75" thickBot="1" x14ac:dyDescent="0.3">
      <c r="A92" s="13" t="s">
        <v>713</v>
      </c>
      <c r="B92" s="13">
        <v>2011</v>
      </c>
      <c r="C92" s="13">
        <v>10</v>
      </c>
      <c r="D92" s="13" t="s">
        <v>726</v>
      </c>
      <c r="E92" s="13" t="s">
        <v>727</v>
      </c>
      <c r="F92" s="13" t="s">
        <v>716</v>
      </c>
      <c r="G92" s="13" t="s">
        <v>725</v>
      </c>
      <c r="H92" s="13" t="s">
        <v>762</v>
      </c>
      <c r="I92" s="14">
        <v>111.06750599999999</v>
      </c>
      <c r="J92" s="14">
        <v>-1</v>
      </c>
      <c r="K92" s="14">
        <v>30.666743</v>
      </c>
      <c r="L92" s="14">
        <v>32.817155</v>
      </c>
      <c r="M92" s="14">
        <v>33.346966000000002</v>
      </c>
      <c r="N92" s="14">
        <v>409.73893099999998</v>
      </c>
      <c r="O92" s="14">
        <v>0.84292800000000001</v>
      </c>
      <c r="P92" s="14">
        <v>24.445703000000002</v>
      </c>
      <c r="Q92" s="14">
        <v>23.712332</v>
      </c>
      <c r="R92" s="14">
        <v>-1</v>
      </c>
      <c r="S92" s="14">
        <v>-1</v>
      </c>
      <c r="T92" s="14">
        <v>-1</v>
      </c>
      <c r="U92" s="14">
        <v>-1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</row>
    <row r="93" spans="1:34" ht="15.75" thickBot="1" x14ac:dyDescent="0.3">
      <c r="A93" s="13" t="s">
        <v>713</v>
      </c>
      <c r="B93" s="13">
        <v>2011</v>
      </c>
      <c r="C93" s="13">
        <v>11</v>
      </c>
      <c r="D93" s="13" t="s">
        <v>731</v>
      </c>
      <c r="E93" s="13" t="s">
        <v>758</v>
      </c>
      <c r="F93" s="13" t="s">
        <v>759</v>
      </c>
      <c r="G93" s="13" t="s">
        <v>733</v>
      </c>
      <c r="H93" s="13" t="s">
        <v>762</v>
      </c>
      <c r="I93" s="14">
        <v>111.06750599999999</v>
      </c>
      <c r="J93" s="14">
        <v>-1</v>
      </c>
      <c r="K93" s="14">
        <v>30.666743</v>
      </c>
      <c r="L93" s="14">
        <v>32.817155</v>
      </c>
      <c r="M93" s="14">
        <v>33.346966000000002</v>
      </c>
      <c r="N93" s="14">
        <v>409.73893099999998</v>
      </c>
      <c r="O93" s="14">
        <v>0.84292800000000001</v>
      </c>
      <c r="P93" s="14">
        <v>24.445703000000002</v>
      </c>
      <c r="Q93" s="14">
        <v>23.712332</v>
      </c>
      <c r="R93" s="14">
        <v>-1</v>
      </c>
      <c r="S93" s="14">
        <v>-1</v>
      </c>
      <c r="T93" s="14">
        <v>-1</v>
      </c>
      <c r="U93" s="14">
        <v>-1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</row>
    <row r="94" spans="1:34" ht="15.75" thickBot="1" x14ac:dyDescent="0.3">
      <c r="A94" s="13" t="s">
        <v>713</v>
      </c>
      <c r="B94" s="13">
        <v>2011</v>
      </c>
      <c r="C94" s="13">
        <v>12</v>
      </c>
      <c r="D94" s="13" t="s">
        <v>760</v>
      </c>
      <c r="E94" s="13" t="s">
        <v>761</v>
      </c>
      <c r="F94" s="13" t="s">
        <v>716</v>
      </c>
      <c r="G94" s="13" t="s">
        <v>730</v>
      </c>
      <c r="H94" s="13" t="s">
        <v>762</v>
      </c>
      <c r="I94" s="14">
        <v>17.770800999999999</v>
      </c>
      <c r="J94" s="14">
        <v>-1</v>
      </c>
      <c r="K94" s="14">
        <v>4.9066789999999996</v>
      </c>
      <c r="L94" s="14">
        <v>5.2507450000000002</v>
      </c>
      <c r="M94" s="14">
        <v>5.335515</v>
      </c>
      <c r="N94" s="14">
        <v>65.558228999999997</v>
      </c>
      <c r="O94" s="14">
        <v>0.13486799999999999</v>
      </c>
      <c r="P94" s="14">
        <v>3.9113120000000001</v>
      </c>
      <c r="Q94" s="14">
        <v>3.7939729999999998</v>
      </c>
      <c r="R94" s="14">
        <v>-1</v>
      </c>
      <c r="S94" s="14">
        <v>-1</v>
      </c>
      <c r="T94" s="14">
        <v>-1</v>
      </c>
      <c r="U94" s="14">
        <v>-1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</row>
    <row r="95" spans="1:34" ht="15.75" thickBot="1" x14ac:dyDescent="0.3">
      <c r="A95" s="13" t="s">
        <v>713</v>
      </c>
      <c r="B95" s="13">
        <v>2011</v>
      </c>
      <c r="C95" s="13">
        <v>1</v>
      </c>
      <c r="D95" s="13" t="s">
        <v>743</v>
      </c>
      <c r="E95" s="13" t="s">
        <v>744</v>
      </c>
      <c r="F95" s="13" t="s">
        <v>716</v>
      </c>
      <c r="G95" s="13" t="s">
        <v>723</v>
      </c>
      <c r="H95" s="13" t="s">
        <v>739</v>
      </c>
      <c r="I95" s="14">
        <v>413.31145800000002</v>
      </c>
      <c r="J95" s="14">
        <v>21.768757999999998</v>
      </c>
      <c r="K95" s="14">
        <v>25.169778999999998</v>
      </c>
      <c r="L95" s="14">
        <v>25.038530999999999</v>
      </c>
      <c r="M95" s="14">
        <v>25.169778999999998</v>
      </c>
      <c r="N95" s="14">
        <v>86.891272999999998</v>
      </c>
      <c r="O95" s="14">
        <v>22.702036</v>
      </c>
      <c r="P95" s="14">
        <v>2.6078769999999998</v>
      </c>
      <c r="Q95" s="14">
        <v>2.6078769999999998</v>
      </c>
      <c r="R95" s="14">
        <v>0.28333999999999998</v>
      </c>
      <c r="S95" s="14">
        <v>1.8296049999999999</v>
      </c>
      <c r="T95" s="14">
        <v>0.49493300000000001</v>
      </c>
      <c r="U95" s="14">
        <v>17571.235331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</row>
    <row r="96" spans="1:34" ht="15.75" thickBot="1" x14ac:dyDescent="0.3">
      <c r="A96" s="13" t="s">
        <v>713</v>
      </c>
      <c r="B96" s="13">
        <v>2011</v>
      </c>
      <c r="C96" s="13">
        <v>2</v>
      </c>
      <c r="D96" s="13" t="s">
        <v>745</v>
      </c>
      <c r="E96" s="13" t="s">
        <v>746</v>
      </c>
      <c r="F96" s="13" t="s">
        <v>716</v>
      </c>
      <c r="G96" s="13" t="s">
        <v>730</v>
      </c>
      <c r="H96" s="13" t="s">
        <v>739</v>
      </c>
      <c r="I96" s="14">
        <v>4366.371564</v>
      </c>
      <c r="J96" s="14">
        <v>348.82756599999999</v>
      </c>
      <c r="K96" s="14">
        <v>403.32630899999998</v>
      </c>
      <c r="L96" s="14">
        <v>401.223164</v>
      </c>
      <c r="M96" s="14">
        <v>403.32630899999998</v>
      </c>
      <c r="N96" s="14">
        <v>1189.2598949999999</v>
      </c>
      <c r="O96" s="14">
        <v>310.80720000000002</v>
      </c>
      <c r="P96" s="14">
        <v>32.397210000000001</v>
      </c>
      <c r="Q96" s="14">
        <v>32.397210000000001</v>
      </c>
      <c r="R96" s="14">
        <v>0</v>
      </c>
      <c r="S96" s="14">
        <v>25.048607000000001</v>
      </c>
      <c r="T96" s="14">
        <v>7.3486029999999998</v>
      </c>
      <c r="U96" s="14">
        <v>240562.848203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</row>
    <row r="97" spans="1:34" ht="15.75" thickBot="1" x14ac:dyDescent="0.3">
      <c r="A97" s="13" t="s">
        <v>713</v>
      </c>
      <c r="B97" s="13">
        <v>2011</v>
      </c>
      <c r="C97" s="13">
        <v>3</v>
      </c>
      <c r="D97" s="13" t="s">
        <v>721</v>
      </c>
      <c r="E97" s="13" t="s">
        <v>747</v>
      </c>
      <c r="F97" s="13" t="s">
        <v>716</v>
      </c>
      <c r="G97" s="13" t="s">
        <v>723</v>
      </c>
      <c r="H97" s="13" t="s">
        <v>739</v>
      </c>
      <c r="I97" s="14">
        <v>744.29197199999999</v>
      </c>
      <c r="J97" s="14">
        <v>9.9341709999999992</v>
      </c>
      <c r="K97" s="14">
        <v>11.486227</v>
      </c>
      <c r="L97" s="14">
        <v>11.426332</v>
      </c>
      <c r="M97" s="14">
        <v>11.486227</v>
      </c>
      <c r="N97" s="14">
        <v>223.57260099999999</v>
      </c>
      <c r="O97" s="14">
        <v>55.329039999999999</v>
      </c>
      <c r="P97" s="14">
        <v>5.1676630000000001</v>
      </c>
      <c r="Q97" s="14">
        <v>5.1676630000000001</v>
      </c>
      <c r="R97" s="14">
        <v>0.47922300000000001</v>
      </c>
      <c r="S97" s="14">
        <v>4.4590839999999998</v>
      </c>
      <c r="T97" s="14">
        <v>0.229356</v>
      </c>
      <c r="U97" s="14">
        <v>42824.334398999999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</row>
    <row r="98" spans="1:34" ht="15.75" thickBot="1" x14ac:dyDescent="0.3">
      <c r="A98" s="13" t="s">
        <v>713</v>
      </c>
      <c r="B98" s="13">
        <v>2011</v>
      </c>
      <c r="C98" s="13">
        <v>4</v>
      </c>
      <c r="D98" s="13" t="s">
        <v>748</v>
      </c>
      <c r="E98" s="13" t="s">
        <v>749</v>
      </c>
      <c r="F98" s="13" t="s">
        <v>716</v>
      </c>
      <c r="G98" s="13" t="s">
        <v>725</v>
      </c>
      <c r="H98" s="13" t="s">
        <v>739</v>
      </c>
      <c r="I98" s="14">
        <v>192.08018899999999</v>
      </c>
      <c r="J98" s="14">
        <v>42.667310999999998</v>
      </c>
      <c r="K98" s="14">
        <v>49.333398000000003</v>
      </c>
      <c r="L98" s="14">
        <v>49.076149000000001</v>
      </c>
      <c r="M98" s="14">
        <v>49.333398000000003</v>
      </c>
      <c r="N98" s="14">
        <v>41.027397999999998</v>
      </c>
      <c r="O98" s="14">
        <v>10.678635999999999</v>
      </c>
      <c r="P98" s="14">
        <v>2.0040179999999999</v>
      </c>
      <c r="Q98" s="14">
        <v>2.0040179999999999</v>
      </c>
      <c r="R98" s="14">
        <v>0.112165</v>
      </c>
      <c r="S98" s="14">
        <v>0.86061399999999999</v>
      </c>
      <c r="T98" s="14">
        <v>1.031239</v>
      </c>
      <c r="U98" s="14">
        <v>8265.1978500000005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</row>
    <row r="99" spans="1:34" ht="15.75" thickBot="1" x14ac:dyDescent="0.3">
      <c r="A99" s="13" t="s">
        <v>713</v>
      </c>
      <c r="B99" s="13">
        <v>2011</v>
      </c>
      <c r="C99" s="13">
        <v>5</v>
      </c>
      <c r="D99" s="13" t="s">
        <v>724</v>
      </c>
      <c r="E99" s="13" t="s">
        <v>722</v>
      </c>
      <c r="F99" s="13" t="s">
        <v>716</v>
      </c>
      <c r="G99" s="13" t="s">
        <v>725</v>
      </c>
      <c r="H99" s="13" t="s">
        <v>739</v>
      </c>
      <c r="I99" s="14">
        <v>10472.940001000001</v>
      </c>
      <c r="J99" s="14">
        <v>866.18300799999997</v>
      </c>
      <c r="K99" s="14">
        <v>1001.510286</v>
      </c>
      <c r="L99" s="14">
        <v>996.28791100000001</v>
      </c>
      <c r="M99" s="14">
        <v>1001.510286</v>
      </c>
      <c r="N99" s="14">
        <v>2448.3191299999999</v>
      </c>
      <c r="O99" s="14">
        <v>704.27231200000006</v>
      </c>
      <c r="P99" s="14">
        <v>77.744652000000002</v>
      </c>
      <c r="Q99" s="14">
        <v>77.744652000000002</v>
      </c>
      <c r="R99" s="14">
        <v>3.14493</v>
      </c>
      <c r="S99" s="14">
        <v>56.758788000000003</v>
      </c>
      <c r="T99" s="14">
        <v>17.840934000000001</v>
      </c>
      <c r="U99" s="14">
        <v>545102.40875800001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</row>
    <row r="100" spans="1:34" ht="15.75" thickBot="1" x14ac:dyDescent="0.3">
      <c r="A100" s="13" t="s">
        <v>713</v>
      </c>
      <c r="B100" s="13">
        <v>2011</v>
      </c>
      <c r="C100" s="13">
        <v>6</v>
      </c>
      <c r="D100" s="13" t="s">
        <v>750</v>
      </c>
      <c r="E100" s="13" t="s">
        <v>729</v>
      </c>
      <c r="F100" s="13" t="s">
        <v>716</v>
      </c>
      <c r="G100" s="13" t="s">
        <v>730</v>
      </c>
      <c r="H100" s="13" t="s">
        <v>739</v>
      </c>
      <c r="I100" s="14">
        <v>5312.759239</v>
      </c>
      <c r="J100" s="14">
        <v>598.14464699999996</v>
      </c>
      <c r="K100" s="14">
        <v>691.59520699999996</v>
      </c>
      <c r="L100" s="14">
        <v>687.98888399999998</v>
      </c>
      <c r="M100" s="14">
        <v>691.59520699999996</v>
      </c>
      <c r="N100" s="14">
        <v>885.60217799999998</v>
      </c>
      <c r="O100" s="14">
        <v>309.78029400000003</v>
      </c>
      <c r="P100" s="14">
        <v>39.997613999999999</v>
      </c>
      <c r="Q100" s="14">
        <v>39.997613999999999</v>
      </c>
      <c r="R100" s="14">
        <v>2.0952999999999999</v>
      </c>
      <c r="S100" s="14">
        <v>24.965845999999999</v>
      </c>
      <c r="T100" s="14">
        <v>12.936468</v>
      </c>
      <c r="U100" s="14">
        <v>239768.029194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</row>
    <row r="101" spans="1:34" ht="15.75" thickBot="1" x14ac:dyDescent="0.3">
      <c r="A101" s="13" t="s">
        <v>713</v>
      </c>
      <c r="B101" s="13">
        <v>2011</v>
      </c>
      <c r="C101" s="13">
        <v>7</v>
      </c>
      <c r="D101" s="13" t="s">
        <v>751</v>
      </c>
      <c r="E101" s="13" t="s">
        <v>727</v>
      </c>
      <c r="F101" s="13" t="s">
        <v>716</v>
      </c>
      <c r="G101" s="13" t="s">
        <v>725</v>
      </c>
      <c r="H101" s="13" t="s">
        <v>739</v>
      </c>
      <c r="I101" s="14">
        <v>1235.9052260000001</v>
      </c>
      <c r="J101" s="14">
        <v>59.332908000000003</v>
      </c>
      <c r="K101" s="14">
        <v>68.602728999999997</v>
      </c>
      <c r="L101" s="14">
        <v>68.245000000000005</v>
      </c>
      <c r="M101" s="14">
        <v>68.602728999999997</v>
      </c>
      <c r="N101" s="14">
        <v>299.703596</v>
      </c>
      <c r="O101" s="14">
        <v>77.180790999999999</v>
      </c>
      <c r="P101" s="14">
        <v>8.3698449999999998</v>
      </c>
      <c r="Q101" s="14">
        <v>8.3698449999999998</v>
      </c>
      <c r="R101" s="14">
        <v>0.81068200000000001</v>
      </c>
      <c r="S101" s="14">
        <v>6.2201620000000002</v>
      </c>
      <c r="T101" s="14">
        <v>1.339</v>
      </c>
      <c r="U101" s="14">
        <v>59737.454019999997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</row>
    <row r="102" spans="1:34" ht="15.75" thickBot="1" x14ac:dyDescent="0.3">
      <c r="A102" s="13" t="s">
        <v>713</v>
      </c>
      <c r="B102" s="13">
        <v>2011</v>
      </c>
      <c r="C102" s="13">
        <v>8</v>
      </c>
      <c r="D102" s="13" t="s">
        <v>752</v>
      </c>
      <c r="E102" s="13" t="s">
        <v>753</v>
      </c>
      <c r="F102" s="13" t="s">
        <v>716</v>
      </c>
      <c r="G102" s="13" t="s">
        <v>754</v>
      </c>
      <c r="H102" s="13" t="s">
        <v>739</v>
      </c>
      <c r="I102" s="14">
        <v>379.04047000000003</v>
      </c>
      <c r="J102" s="14">
        <v>100.34102799999999</v>
      </c>
      <c r="K102" s="14">
        <v>116.017713</v>
      </c>
      <c r="L102" s="14">
        <v>115.412739</v>
      </c>
      <c r="M102" s="14">
        <v>116.017713</v>
      </c>
      <c r="N102" s="14">
        <v>96.043487999999996</v>
      </c>
      <c r="O102" s="14">
        <v>37.047635</v>
      </c>
      <c r="P102" s="14">
        <v>6.40212</v>
      </c>
      <c r="Q102" s="14">
        <v>6.40212</v>
      </c>
      <c r="R102" s="14">
        <v>1.2549630000000001</v>
      </c>
      <c r="S102" s="14">
        <v>2.9857469999999999</v>
      </c>
      <c r="T102" s="14">
        <v>2.1614100000000001</v>
      </c>
      <c r="U102" s="14">
        <v>28674.640248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</row>
    <row r="103" spans="1:34" ht="15.75" thickBot="1" x14ac:dyDescent="0.3">
      <c r="A103" s="13" t="s">
        <v>713</v>
      </c>
      <c r="B103" s="13">
        <v>2011</v>
      </c>
      <c r="C103" s="13">
        <v>9</v>
      </c>
      <c r="D103" s="13" t="s">
        <v>755</v>
      </c>
      <c r="E103" s="13" t="s">
        <v>756</v>
      </c>
      <c r="F103" s="13" t="s">
        <v>716</v>
      </c>
      <c r="G103" s="13" t="s">
        <v>757</v>
      </c>
      <c r="H103" s="13" t="s">
        <v>739</v>
      </c>
      <c r="I103" s="14">
        <v>632.13294299999995</v>
      </c>
      <c r="J103" s="14">
        <v>267.78429199999999</v>
      </c>
      <c r="K103" s="14">
        <v>309.62131599999998</v>
      </c>
      <c r="L103" s="14">
        <v>308.00679600000001</v>
      </c>
      <c r="M103" s="14">
        <v>309.62131599999998</v>
      </c>
      <c r="N103" s="14">
        <v>5.6981020000000004</v>
      </c>
      <c r="O103" s="14">
        <v>6.1748479999999999</v>
      </c>
      <c r="P103" s="14">
        <v>6.0132469999999998</v>
      </c>
      <c r="Q103" s="14">
        <v>6.0132469999999998</v>
      </c>
      <c r="R103" s="14">
        <v>0</v>
      </c>
      <c r="S103" s="14">
        <v>0.49764399999999998</v>
      </c>
      <c r="T103" s="14">
        <v>5.5156029999999996</v>
      </c>
      <c r="U103" s="14">
        <v>4779.2942139999996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</row>
    <row r="104" spans="1:34" ht="15.75" thickBot="1" x14ac:dyDescent="0.3">
      <c r="A104" s="13" t="s">
        <v>713</v>
      </c>
      <c r="B104" s="13">
        <v>2011</v>
      </c>
      <c r="C104" s="13">
        <v>10</v>
      </c>
      <c r="D104" s="13" t="s">
        <v>726</v>
      </c>
      <c r="E104" s="13" t="s">
        <v>727</v>
      </c>
      <c r="F104" s="13" t="s">
        <v>716</v>
      </c>
      <c r="G104" s="13" t="s">
        <v>725</v>
      </c>
      <c r="H104" s="13" t="s">
        <v>739</v>
      </c>
      <c r="I104" s="14">
        <v>1713.0842809999999</v>
      </c>
      <c r="J104" s="14">
        <v>82.428865999999999</v>
      </c>
      <c r="K104" s="14">
        <v>95.307061000000004</v>
      </c>
      <c r="L104" s="14">
        <v>94.810081999999994</v>
      </c>
      <c r="M104" s="14">
        <v>95.307061000000004</v>
      </c>
      <c r="N104" s="14">
        <v>494.03456699999998</v>
      </c>
      <c r="O104" s="14">
        <v>111.394622</v>
      </c>
      <c r="P104" s="14">
        <v>12.080152</v>
      </c>
      <c r="Q104" s="14">
        <v>12.080152</v>
      </c>
      <c r="R104" s="14">
        <v>1.170053</v>
      </c>
      <c r="S104" s="14">
        <v>8.9775270000000003</v>
      </c>
      <c r="T104" s="14">
        <v>1.932572</v>
      </c>
      <c r="U104" s="14">
        <v>86218.748055000004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</row>
    <row r="105" spans="1:34" ht="15.75" thickBot="1" x14ac:dyDescent="0.3">
      <c r="A105" s="13" t="s">
        <v>713</v>
      </c>
      <c r="B105" s="13">
        <v>2011</v>
      </c>
      <c r="C105" s="13">
        <v>11</v>
      </c>
      <c r="D105" s="13" t="s">
        <v>731</v>
      </c>
      <c r="E105" s="13" t="s">
        <v>758</v>
      </c>
      <c r="F105" s="13" t="s">
        <v>759</v>
      </c>
      <c r="G105" s="13" t="s">
        <v>733</v>
      </c>
      <c r="H105" s="13" t="s">
        <v>739</v>
      </c>
      <c r="I105" s="14">
        <v>1065.1376620000001</v>
      </c>
      <c r="J105" s="14">
        <v>581.36785699999996</v>
      </c>
      <c r="K105" s="14">
        <v>672.19731100000001</v>
      </c>
      <c r="L105" s="14">
        <v>668.692138</v>
      </c>
      <c r="M105" s="14">
        <v>672.19731100000001</v>
      </c>
      <c r="N105" s="14">
        <v>286.58145100000002</v>
      </c>
      <c r="O105" s="14">
        <v>70.775723999999997</v>
      </c>
      <c r="P105" s="14">
        <v>17.678507</v>
      </c>
      <c r="Q105" s="14">
        <v>17.678507</v>
      </c>
      <c r="R105" s="14">
        <v>0</v>
      </c>
      <c r="S105" s="14">
        <v>5.7039650000000002</v>
      </c>
      <c r="T105" s="14">
        <v>11.974543000000001</v>
      </c>
      <c r="U105" s="14">
        <v>54779.972222999997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</row>
    <row r="106" spans="1:34" ht="15.75" thickBot="1" x14ac:dyDescent="0.3">
      <c r="A106" s="13" t="s">
        <v>713</v>
      </c>
      <c r="B106" s="13">
        <v>2011</v>
      </c>
      <c r="C106" s="13">
        <v>12</v>
      </c>
      <c r="D106" s="13" t="s">
        <v>760</v>
      </c>
      <c r="E106" s="13" t="s">
        <v>761</v>
      </c>
      <c r="F106" s="13" t="s">
        <v>716</v>
      </c>
      <c r="G106" s="13" t="s">
        <v>730</v>
      </c>
      <c r="H106" s="13" t="s">
        <v>739</v>
      </c>
      <c r="I106" s="14">
        <v>851.35364800000002</v>
      </c>
      <c r="J106" s="14">
        <v>292.25573000000003</v>
      </c>
      <c r="K106" s="14">
        <v>337.91602599999999</v>
      </c>
      <c r="L106" s="14">
        <v>336.15396299999998</v>
      </c>
      <c r="M106" s="14">
        <v>337.91602599999999</v>
      </c>
      <c r="N106" s="14">
        <v>40.683408</v>
      </c>
      <c r="O106" s="14">
        <v>17.047084000000002</v>
      </c>
      <c r="P106" s="14">
        <v>7.3935060000000004</v>
      </c>
      <c r="Q106" s="14">
        <v>7.3935060000000004</v>
      </c>
      <c r="R106" s="14">
        <v>0</v>
      </c>
      <c r="S106" s="14">
        <v>1.3738600000000001</v>
      </c>
      <c r="T106" s="14">
        <v>6.0196459999999998</v>
      </c>
      <c r="U106" s="14">
        <v>13194.337358999999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</row>
    <row r="107" spans="1:34" ht="15.75" thickBot="1" x14ac:dyDescent="0.3">
      <c r="A107" s="13" t="s">
        <v>713</v>
      </c>
      <c r="B107" s="13">
        <v>2011</v>
      </c>
      <c r="C107" s="13">
        <v>1</v>
      </c>
      <c r="D107" s="13" t="s">
        <v>743</v>
      </c>
      <c r="E107" s="13" t="s">
        <v>744</v>
      </c>
      <c r="F107" s="13" t="s">
        <v>716</v>
      </c>
      <c r="G107" s="13" t="s">
        <v>723</v>
      </c>
      <c r="H107" s="13" t="s">
        <v>740</v>
      </c>
      <c r="I107" s="14">
        <v>1106.6005789999999</v>
      </c>
      <c r="J107" s="14">
        <v>58.633313999999999</v>
      </c>
      <c r="K107" s="14">
        <v>67.793834000000004</v>
      </c>
      <c r="L107" s="14">
        <v>67.440323000000006</v>
      </c>
      <c r="M107" s="14">
        <v>67.793834000000004</v>
      </c>
      <c r="N107" s="14">
        <v>189.489621</v>
      </c>
      <c r="O107" s="14">
        <v>55.395054999999999</v>
      </c>
      <c r="P107" s="14">
        <v>6.3634599999999999</v>
      </c>
      <c r="Q107" s="14">
        <v>6.3634599999999999</v>
      </c>
      <c r="R107" s="14">
        <v>0.69137499999999996</v>
      </c>
      <c r="S107" s="14">
        <v>4.464404</v>
      </c>
      <c r="T107" s="14">
        <v>1.207681</v>
      </c>
      <c r="U107" s="14">
        <v>42875.429620000003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</row>
    <row r="108" spans="1:34" ht="15.75" thickBot="1" x14ac:dyDescent="0.3">
      <c r="A108" s="13" t="s">
        <v>713</v>
      </c>
      <c r="B108" s="13">
        <v>2011</v>
      </c>
      <c r="C108" s="13">
        <v>2</v>
      </c>
      <c r="D108" s="13" t="s">
        <v>745</v>
      </c>
      <c r="E108" s="13" t="s">
        <v>746</v>
      </c>
      <c r="F108" s="13" t="s">
        <v>716</v>
      </c>
      <c r="G108" s="13" t="s">
        <v>730</v>
      </c>
      <c r="H108" s="13" t="s">
        <v>740</v>
      </c>
      <c r="I108" s="14">
        <v>11584.414524</v>
      </c>
      <c r="J108" s="14">
        <v>927.71702400000004</v>
      </c>
      <c r="K108" s="14">
        <v>1072.658011</v>
      </c>
      <c r="L108" s="14">
        <v>1067.0646360000001</v>
      </c>
      <c r="M108" s="14">
        <v>1072.658011</v>
      </c>
      <c r="N108" s="14">
        <v>3041.0027960000002</v>
      </c>
      <c r="O108" s="14">
        <v>808.18298800000002</v>
      </c>
      <c r="P108" s="14">
        <v>84.241529999999997</v>
      </c>
      <c r="Q108" s="14">
        <v>84.241529999999997</v>
      </c>
      <c r="R108" s="14">
        <v>0</v>
      </c>
      <c r="S108" s="14">
        <v>65.133167999999998</v>
      </c>
      <c r="T108" s="14">
        <v>19.108360999999999</v>
      </c>
      <c r="U108" s="14">
        <v>625528.62861500005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</row>
    <row r="109" spans="1:34" ht="15.75" thickBot="1" x14ac:dyDescent="0.3">
      <c r="A109" s="13" t="s">
        <v>713</v>
      </c>
      <c r="B109" s="13">
        <v>2011</v>
      </c>
      <c r="C109" s="13">
        <v>3</v>
      </c>
      <c r="D109" s="13" t="s">
        <v>721</v>
      </c>
      <c r="E109" s="13" t="s">
        <v>747</v>
      </c>
      <c r="F109" s="13" t="s">
        <v>716</v>
      </c>
      <c r="G109" s="13" t="s">
        <v>723</v>
      </c>
      <c r="H109" s="13" t="s">
        <v>740</v>
      </c>
      <c r="I109" s="14">
        <v>1993.995242</v>
      </c>
      <c r="J109" s="14">
        <v>26.481983</v>
      </c>
      <c r="K109" s="14">
        <v>30.61937</v>
      </c>
      <c r="L109" s="14">
        <v>30.459706000000001</v>
      </c>
      <c r="M109" s="14">
        <v>30.61937</v>
      </c>
      <c r="N109" s="14">
        <v>460.57492400000001</v>
      </c>
      <c r="O109" s="14">
        <v>131.583562</v>
      </c>
      <c r="P109" s="14">
        <v>12.28974</v>
      </c>
      <c r="Q109" s="14">
        <v>12.28974</v>
      </c>
      <c r="R109" s="14">
        <v>1.139689</v>
      </c>
      <c r="S109" s="14">
        <v>10.604596000000001</v>
      </c>
      <c r="T109" s="14">
        <v>0.54545399999999999</v>
      </c>
      <c r="U109" s="14">
        <v>101844.862146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</row>
    <row r="110" spans="1:34" ht="15.75" thickBot="1" x14ac:dyDescent="0.3">
      <c r="A110" s="13" t="s">
        <v>713</v>
      </c>
      <c r="B110" s="13">
        <v>2011</v>
      </c>
      <c r="C110" s="13">
        <v>4</v>
      </c>
      <c r="D110" s="13" t="s">
        <v>748</v>
      </c>
      <c r="E110" s="13" t="s">
        <v>749</v>
      </c>
      <c r="F110" s="13" t="s">
        <v>716</v>
      </c>
      <c r="G110" s="13" t="s">
        <v>725</v>
      </c>
      <c r="H110" s="13" t="s">
        <v>740</v>
      </c>
      <c r="I110" s="14">
        <v>512.20296399999995</v>
      </c>
      <c r="J110" s="14">
        <v>114.24669</v>
      </c>
      <c r="K110" s="14">
        <v>132.095912</v>
      </c>
      <c r="L110" s="14">
        <v>131.40709799999999</v>
      </c>
      <c r="M110" s="14">
        <v>132.095912</v>
      </c>
      <c r="N110" s="14">
        <v>65.907185999999996</v>
      </c>
      <c r="O110" s="14">
        <v>24.367325999999998</v>
      </c>
      <c r="P110" s="14">
        <v>4.572921</v>
      </c>
      <c r="Q110" s="14">
        <v>4.572921</v>
      </c>
      <c r="R110" s="14">
        <v>0.25594699999999998</v>
      </c>
      <c r="S110" s="14">
        <v>1.9638139999999999</v>
      </c>
      <c r="T110" s="14">
        <v>2.3531599999999999</v>
      </c>
      <c r="U110" s="14">
        <v>18860.159657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</row>
    <row r="111" spans="1:34" ht="15.75" thickBot="1" x14ac:dyDescent="0.3">
      <c r="A111" s="13" t="s">
        <v>713</v>
      </c>
      <c r="B111" s="13">
        <v>2011</v>
      </c>
      <c r="C111" s="13">
        <v>5</v>
      </c>
      <c r="D111" s="13" t="s">
        <v>724</v>
      </c>
      <c r="E111" s="13" t="s">
        <v>722</v>
      </c>
      <c r="F111" s="13" t="s">
        <v>716</v>
      </c>
      <c r="G111" s="13" t="s">
        <v>725</v>
      </c>
      <c r="H111" s="13" t="s">
        <v>740</v>
      </c>
      <c r="I111" s="14">
        <v>28423.23228</v>
      </c>
      <c r="J111" s="14">
        <v>2350.793647</v>
      </c>
      <c r="K111" s="14">
        <v>2718.0676570000001</v>
      </c>
      <c r="L111" s="14">
        <v>2703.8942929999998</v>
      </c>
      <c r="M111" s="14">
        <v>2718.0676570000001</v>
      </c>
      <c r="N111" s="14">
        <v>6644.661701</v>
      </c>
      <c r="O111" s="14">
        <v>1911.373073</v>
      </c>
      <c r="P111" s="14">
        <v>210.99655999999999</v>
      </c>
      <c r="Q111" s="14">
        <v>210.99655999999999</v>
      </c>
      <c r="R111" s="14">
        <v>8.5352429999999995</v>
      </c>
      <c r="S111" s="14">
        <v>154.04158000000001</v>
      </c>
      <c r="T111" s="14">
        <v>48.419736999999998</v>
      </c>
      <c r="U111" s="14">
        <v>1479390.9234740001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</row>
    <row r="112" spans="1:34" ht="15.75" thickBot="1" x14ac:dyDescent="0.3">
      <c r="A112" s="13" t="s">
        <v>713</v>
      </c>
      <c r="B112" s="13">
        <v>2011</v>
      </c>
      <c r="C112" s="13">
        <v>6</v>
      </c>
      <c r="D112" s="13" t="s">
        <v>750</v>
      </c>
      <c r="E112" s="13" t="s">
        <v>729</v>
      </c>
      <c r="F112" s="13" t="s">
        <v>716</v>
      </c>
      <c r="G112" s="13" t="s">
        <v>730</v>
      </c>
      <c r="H112" s="13" t="s">
        <v>740</v>
      </c>
      <c r="I112" s="14">
        <v>14056.660212000001</v>
      </c>
      <c r="J112" s="14">
        <v>1590.437428</v>
      </c>
      <c r="K112" s="14">
        <v>1838.917907</v>
      </c>
      <c r="L112" s="14">
        <v>1829.3288700000001</v>
      </c>
      <c r="M112" s="14">
        <v>1838.917907</v>
      </c>
      <c r="N112" s="14">
        <v>2121.7170879999999</v>
      </c>
      <c r="O112" s="14">
        <v>784.44515100000001</v>
      </c>
      <c r="P112" s="14">
        <v>101.284474</v>
      </c>
      <c r="Q112" s="14">
        <v>101.284474</v>
      </c>
      <c r="R112" s="14">
        <v>5.3058500000000004</v>
      </c>
      <c r="S112" s="14">
        <v>63.220086000000002</v>
      </c>
      <c r="T112" s="14">
        <v>32.758538000000001</v>
      </c>
      <c r="U112" s="14">
        <v>607155.68974900001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</row>
    <row r="113" spans="1:34" ht="15.75" thickBot="1" x14ac:dyDescent="0.3">
      <c r="A113" s="13" t="s">
        <v>713</v>
      </c>
      <c r="B113" s="13">
        <v>2011</v>
      </c>
      <c r="C113" s="13">
        <v>7</v>
      </c>
      <c r="D113" s="13" t="s">
        <v>751</v>
      </c>
      <c r="E113" s="13" t="s">
        <v>727</v>
      </c>
      <c r="F113" s="13" t="s">
        <v>716</v>
      </c>
      <c r="G113" s="13" t="s">
        <v>725</v>
      </c>
      <c r="H113" s="13" t="s">
        <v>740</v>
      </c>
      <c r="I113" s="14">
        <v>3329.3192680000002</v>
      </c>
      <c r="J113" s="14">
        <v>160.09067099999999</v>
      </c>
      <c r="K113" s="14">
        <v>185.10228499999999</v>
      </c>
      <c r="L113" s="14">
        <v>184.137069</v>
      </c>
      <c r="M113" s="14">
        <v>185.10228499999999</v>
      </c>
      <c r="N113" s="14">
        <v>650.15500599999996</v>
      </c>
      <c r="O113" s="14">
        <v>190.065145</v>
      </c>
      <c r="P113" s="14">
        <v>20.611550999999999</v>
      </c>
      <c r="Q113" s="14">
        <v>20.611550999999999</v>
      </c>
      <c r="R113" s="14">
        <v>1.996383</v>
      </c>
      <c r="S113" s="14">
        <v>15.31775</v>
      </c>
      <c r="T113" s="14">
        <v>3.297418</v>
      </c>
      <c r="U113" s="14">
        <v>147109.24532300001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</row>
    <row r="114" spans="1:34" ht="15.75" thickBot="1" x14ac:dyDescent="0.3">
      <c r="A114" s="13" t="s">
        <v>713</v>
      </c>
      <c r="B114" s="13">
        <v>2011</v>
      </c>
      <c r="C114" s="13">
        <v>8</v>
      </c>
      <c r="D114" s="13" t="s">
        <v>752</v>
      </c>
      <c r="E114" s="13" t="s">
        <v>753</v>
      </c>
      <c r="F114" s="13" t="s">
        <v>716</v>
      </c>
      <c r="G114" s="13" t="s">
        <v>754</v>
      </c>
      <c r="H114" s="13" t="s">
        <v>740</v>
      </c>
      <c r="I114" s="14">
        <v>1005.950275</v>
      </c>
      <c r="J114" s="14">
        <v>267.31545799999998</v>
      </c>
      <c r="K114" s="14">
        <v>309.07923399999999</v>
      </c>
      <c r="L114" s="14">
        <v>307.46753999999999</v>
      </c>
      <c r="M114" s="14">
        <v>309.07923399999999</v>
      </c>
      <c r="N114" s="14">
        <v>236.48952199999999</v>
      </c>
      <c r="O114" s="14">
        <v>94.374655000000004</v>
      </c>
      <c r="P114" s="14">
        <v>16.308675000000001</v>
      </c>
      <c r="Q114" s="14">
        <v>16.308675000000001</v>
      </c>
      <c r="R114" s="14">
        <v>3.1968760000000001</v>
      </c>
      <c r="S114" s="14">
        <v>7.6058519999999996</v>
      </c>
      <c r="T114" s="14">
        <v>5.5059469999999999</v>
      </c>
      <c r="U114" s="14">
        <v>73045.398350999996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</row>
    <row r="115" spans="1:34" ht="15.75" thickBot="1" x14ac:dyDescent="0.3">
      <c r="A115" s="13" t="s">
        <v>713</v>
      </c>
      <c r="B115" s="13">
        <v>2011</v>
      </c>
      <c r="C115" s="13">
        <v>9</v>
      </c>
      <c r="D115" s="13" t="s">
        <v>755</v>
      </c>
      <c r="E115" s="13" t="s">
        <v>756</v>
      </c>
      <c r="F115" s="13" t="s">
        <v>716</v>
      </c>
      <c r="G115" s="13" t="s">
        <v>757</v>
      </c>
      <c r="H115" s="13" t="s">
        <v>740</v>
      </c>
      <c r="I115" s="14">
        <v>1715.618107</v>
      </c>
      <c r="J115" s="14">
        <v>726.77050699999995</v>
      </c>
      <c r="K115" s="14">
        <v>840.31680600000004</v>
      </c>
      <c r="L115" s="14">
        <v>835.93497400000001</v>
      </c>
      <c r="M115" s="14">
        <v>840.31680600000004</v>
      </c>
      <c r="N115" s="14">
        <v>15.464734</v>
      </c>
      <c r="O115" s="14">
        <v>16.758628999999999</v>
      </c>
      <c r="P115" s="14">
        <v>16.320042000000001</v>
      </c>
      <c r="Q115" s="14">
        <v>16.320042000000001</v>
      </c>
      <c r="R115" s="14">
        <v>0</v>
      </c>
      <c r="S115" s="14">
        <v>1.3506130000000001</v>
      </c>
      <c r="T115" s="14">
        <v>14.969428000000001</v>
      </c>
      <c r="U115" s="14">
        <v>12971.074804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</row>
    <row r="116" spans="1:34" ht="15.75" thickBot="1" x14ac:dyDescent="0.3">
      <c r="A116" s="13" t="s">
        <v>713</v>
      </c>
      <c r="B116" s="13">
        <v>2011</v>
      </c>
      <c r="C116" s="13">
        <v>10</v>
      </c>
      <c r="D116" s="13" t="s">
        <v>726</v>
      </c>
      <c r="E116" s="13" t="s">
        <v>727</v>
      </c>
      <c r="F116" s="13" t="s">
        <v>716</v>
      </c>
      <c r="G116" s="13" t="s">
        <v>725</v>
      </c>
      <c r="H116" s="13" t="s">
        <v>740</v>
      </c>
      <c r="I116" s="14">
        <v>4624.0545380000003</v>
      </c>
      <c r="J116" s="14">
        <v>222.34815399999999</v>
      </c>
      <c r="K116" s="14">
        <v>257.08650699999998</v>
      </c>
      <c r="L116" s="14">
        <v>255.74592899999999</v>
      </c>
      <c r="M116" s="14">
        <v>257.08650699999998</v>
      </c>
      <c r="N116" s="14">
        <v>902.993064</v>
      </c>
      <c r="O116" s="14">
        <v>263.97936800000002</v>
      </c>
      <c r="P116" s="14">
        <v>28.627154000000001</v>
      </c>
      <c r="Q116" s="14">
        <v>28.627154000000001</v>
      </c>
      <c r="R116" s="14">
        <v>2.7727539999999999</v>
      </c>
      <c r="S116" s="14">
        <v>21.274653000000001</v>
      </c>
      <c r="T116" s="14">
        <v>4.5797470000000002</v>
      </c>
      <c r="U116" s="14">
        <v>204318.39628099999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</row>
    <row r="117" spans="1:34" ht="15.75" thickBot="1" x14ac:dyDescent="0.3">
      <c r="A117" s="13" t="s">
        <v>713</v>
      </c>
      <c r="B117" s="13">
        <v>2011</v>
      </c>
      <c r="C117" s="13">
        <v>11</v>
      </c>
      <c r="D117" s="13" t="s">
        <v>731</v>
      </c>
      <c r="E117" s="13" t="s">
        <v>758</v>
      </c>
      <c r="F117" s="13" t="s">
        <v>759</v>
      </c>
      <c r="G117" s="13" t="s">
        <v>733</v>
      </c>
      <c r="H117" s="13" t="s">
        <v>740</v>
      </c>
      <c r="I117" s="14">
        <v>2829.8214800000001</v>
      </c>
      <c r="J117" s="14">
        <v>1544.558331</v>
      </c>
      <c r="K117" s="14">
        <v>1785.8709329999999</v>
      </c>
      <c r="L117" s="14">
        <v>1776.558509</v>
      </c>
      <c r="M117" s="14">
        <v>1785.8709329999999</v>
      </c>
      <c r="N117" s="14">
        <v>761.37984400000005</v>
      </c>
      <c r="O117" s="14">
        <v>188.03453400000001</v>
      </c>
      <c r="P117" s="14">
        <v>46.967655999999998</v>
      </c>
      <c r="Q117" s="14">
        <v>46.967655999999998</v>
      </c>
      <c r="R117" s="14">
        <v>0</v>
      </c>
      <c r="S117" s="14">
        <v>15.154099</v>
      </c>
      <c r="T117" s="14">
        <v>31.813556999999999</v>
      </c>
      <c r="U117" s="14">
        <v>145537.565351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</row>
    <row r="118" spans="1:34" ht="15.75" thickBot="1" x14ac:dyDescent="0.3">
      <c r="A118" s="13" t="s">
        <v>713</v>
      </c>
      <c r="B118" s="13">
        <v>2011</v>
      </c>
      <c r="C118" s="13">
        <v>12</v>
      </c>
      <c r="D118" s="13" t="s">
        <v>760</v>
      </c>
      <c r="E118" s="13" t="s">
        <v>761</v>
      </c>
      <c r="F118" s="13" t="s">
        <v>716</v>
      </c>
      <c r="G118" s="13" t="s">
        <v>730</v>
      </c>
      <c r="H118" s="13" t="s">
        <v>740</v>
      </c>
      <c r="I118" s="14">
        <v>2310.5560479999999</v>
      </c>
      <c r="J118" s="14">
        <v>793.17595700000004</v>
      </c>
      <c r="K118" s="14">
        <v>917.09704799999997</v>
      </c>
      <c r="L118" s="14">
        <v>912.31484499999999</v>
      </c>
      <c r="M118" s="14">
        <v>917.09704799999997</v>
      </c>
      <c r="N118" s="14">
        <v>110.413921</v>
      </c>
      <c r="O118" s="14">
        <v>46.265430000000002</v>
      </c>
      <c r="P118" s="14">
        <v>20.065822000000001</v>
      </c>
      <c r="Q118" s="14">
        <v>20.065822000000001</v>
      </c>
      <c r="R118" s="14">
        <v>0</v>
      </c>
      <c r="S118" s="14">
        <v>3.7286280000000001</v>
      </c>
      <c r="T118" s="14">
        <v>16.337194</v>
      </c>
      <c r="U118" s="14">
        <v>35809.156468000001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</row>
    <row r="119" spans="1:34" ht="15.75" thickBot="1" x14ac:dyDescent="0.3">
      <c r="A119" s="13" t="s">
        <v>713</v>
      </c>
      <c r="B119" s="13">
        <v>2011</v>
      </c>
      <c r="C119" s="13">
        <v>1</v>
      </c>
      <c r="D119" s="13" t="s">
        <v>743</v>
      </c>
      <c r="E119" s="13" t="s">
        <v>744</v>
      </c>
      <c r="F119" s="13" t="s">
        <v>716</v>
      </c>
      <c r="G119" s="13" t="s">
        <v>723</v>
      </c>
      <c r="H119" s="13" t="s">
        <v>741</v>
      </c>
      <c r="I119" s="14">
        <v>-1</v>
      </c>
      <c r="J119" s="14">
        <v>34.927199999999999</v>
      </c>
      <c r="K119" s="14">
        <v>40.384017999999998</v>
      </c>
      <c r="L119" s="14">
        <v>40.173434999999998</v>
      </c>
      <c r="M119" s="14">
        <v>40.384017999999998</v>
      </c>
      <c r="N119" s="14">
        <v>-1</v>
      </c>
      <c r="O119" s="14">
        <v>-1</v>
      </c>
      <c r="P119" s="14">
        <v>-1</v>
      </c>
      <c r="Q119" s="14">
        <v>-1</v>
      </c>
      <c r="R119" s="14">
        <v>-1</v>
      </c>
      <c r="S119" s="14">
        <v>-1</v>
      </c>
      <c r="T119" s="14">
        <v>-1</v>
      </c>
      <c r="U119" s="14">
        <v>-1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</row>
    <row r="120" spans="1:34" ht="15.75" thickBot="1" x14ac:dyDescent="0.3">
      <c r="A120" s="13" t="s">
        <v>713</v>
      </c>
      <c r="B120" s="13">
        <v>2011</v>
      </c>
      <c r="C120" s="13">
        <v>2</v>
      </c>
      <c r="D120" s="13" t="s">
        <v>745</v>
      </c>
      <c r="E120" s="13" t="s">
        <v>746</v>
      </c>
      <c r="F120" s="13" t="s">
        <v>716</v>
      </c>
      <c r="G120" s="13" t="s">
        <v>730</v>
      </c>
      <c r="H120" s="13" t="s">
        <v>741</v>
      </c>
      <c r="I120" s="14">
        <v>-1</v>
      </c>
      <c r="J120" s="14">
        <v>497.11200000000002</v>
      </c>
      <c r="K120" s="14">
        <v>574.77782100000002</v>
      </c>
      <c r="L120" s="14">
        <v>571.78064199999994</v>
      </c>
      <c r="M120" s="14">
        <v>574.77782100000002</v>
      </c>
      <c r="N120" s="14">
        <v>-1</v>
      </c>
      <c r="O120" s="14">
        <v>-1</v>
      </c>
      <c r="P120" s="14">
        <v>-1</v>
      </c>
      <c r="Q120" s="14">
        <v>-1</v>
      </c>
      <c r="R120" s="14">
        <v>-1</v>
      </c>
      <c r="S120" s="14">
        <v>-1</v>
      </c>
      <c r="T120" s="14">
        <v>-1</v>
      </c>
      <c r="U120" s="14">
        <v>-1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</row>
    <row r="121" spans="1:34" ht="15.75" thickBot="1" x14ac:dyDescent="0.3">
      <c r="A121" s="13" t="s">
        <v>713</v>
      </c>
      <c r="B121" s="13">
        <v>2011</v>
      </c>
      <c r="C121" s="13">
        <v>3</v>
      </c>
      <c r="D121" s="13" t="s">
        <v>721</v>
      </c>
      <c r="E121" s="13" t="s">
        <v>747</v>
      </c>
      <c r="F121" s="13" t="s">
        <v>716</v>
      </c>
      <c r="G121" s="13" t="s">
        <v>723</v>
      </c>
      <c r="H121" s="13" t="s">
        <v>741</v>
      </c>
      <c r="I121" s="14">
        <v>-1</v>
      </c>
      <c r="J121" s="14">
        <v>73.094399999999993</v>
      </c>
      <c r="K121" s="14">
        <v>84.514234000000002</v>
      </c>
      <c r="L121" s="14">
        <v>84.073535000000007</v>
      </c>
      <c r="M121" s="14">
        <v>84.514234000000002</v>
      </c>
      <c r="N121" s="14">
        <v>-1</v>
      </c>
      <c r="O121" s="14">
        <v>-1</v>
      </c>
      <c r="P121" s="14">
        <v>-1</v>
      </c>
      <c r="Q121" s="14">
        <v>-1</v>
      </c>
      <c r="R121" s="14">
        <v>-1</v>
      </c>
      <c r="S121" s="14">
        <v>-1</v>
      </c>
      <c r="T121" s="14">
        <v>-1</v>
      </c>
      <c r="U121" s="14">
        <v>-1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</row>
    <row r="122" spans="1:34" ht="15.75" thickBot="1" x14ac:dyDescent="0.3">
      <c r="A122" s="13" t="s">
        <v>713</v>
      </c>
      <c r="B122" s="13">
        <v>2011</v>
      </c>
      <c r="C122" s="13">
        <v>4</v>
      </c>
      <c r="D122" s="13" t="s">
        <v>748</v>
      </c>
      <c r="E122" s="13" t="s">
        <v>749</v>
      </c>
      <c r="F122" s="13" t="s">
        <v>716</v>
      </c>
      <c r="G122" s="13" t="s">
        <v>725</v>
      </c>
      <c r="H122" s="13" t="s">
        <v>741</v>
      </c>
      <c r="I122" s="14">
        <v>-1</v>
      </c>
      <c r="J122" s="14">
        <v>17.702400000000001</v>
      </c>
      <c r="K122" s="14">
        <v>20.468118</v>
      </c>
      <c r="L122" s="14">
        <v>20.361387000000001</v>
      </c>
      <c r="M122" s="14">
        <v>20.468118</v>
      </c>
      <c r="N122" s="14">
        <v>-1</v>
      </c>
      <c r="O122" s="14">
        <v>-1</v>
      </c>
      <c r="P122" s="14">
        <v>-1</v>
      </c>
      <c r="Q122" s="14">
        <v>-1</v>
      </c>
      <c r="R122" s="14">
        <v>-1</v>
      </c>
      <c r="S122" s="14">
        <v>-1</v>
      </c>
      <c r="T122" s="14">
        <v>-1</v>
      </c>
      <c r="U122" s="14">
        <v>-1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</row>
    <row r="123" spans="1:34" ht="15.75" thickBot="1" x14ac:dyDescent="0.3">
      <c r="A123" s="13" t="s">
        <v>713</v>
      </c>
      <c r="B123" s="13">
        <v>2011</v>
      </c>
      <c r="C123" s="13">
        <v>5</v>
      </c>
      <c r="D123" s="13" t="s">
        <v>724</v>
      </c>
      <c r="E123" s="13" t="s">
        <v>722</v>
      </c>
      <c r="F123" s="13" t="s">
        <v>716</v>
      </c>
      <c r="G123" s="13" t="s">
        <v>725</v>
      </c>
      <c r="H123" s="13" t="s">
        <v>741</v>
      </c>
      <c r="I123" s="14">
        <v>-1</v>
      </c>
      <c r="J123" s="14">
        <v>1214.8550399999999</v>
      </c>
      <c r="K123" s="14">
        <v>1404.6567620000001</v>
      </c>
      <c r="L123" s="14">
        <v>1397.332179</v>
      </c>
      <c r="M123" s="14">
        <v>1404.6567620000001</v>
      </c>
      <c r="N123" s="14">
        <v>-1</v>
      </c>
      <c r="O123" s="14">
        <v>-1</v>
      </c>
      <c r="P123" s="14">
        <v>-1</v>
      </c>
      <c r="Q123" s="14">
        <v>-1</v>
      </c>
      <c r="R123" s="14">
        <v>-1</v>
      </c>
      <c r="S123" s="14">
        <v>-1</v>
      </c>
      <c r="T123" s="14">
        <v>-1</v>
      </c>
      <c r="U123" s="14">
        <v>-1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</row>
    <row r="124" spans="1:34" ht="15.75" thickBot="1" x14ac:dyDescent="0.3">
      <c r="A124" s="13" t="s">
        <v>713</v>
      </c>
      <c r="B124" s="13">
        <v>2011</v>
      </c>
      <c r="C124" s="13">
        <v>6</v>
      </c>
      <c r="D124" s="13" t="s">
        <v>750</v>
      </c>
      <c r="E124" s="13" t="s">
        <v>729</v>
      </c>
      <c r="F124" s="13" t="s">
        <v>716</v>
      </c>
      <c r="G124" s="13" t="s">
        <v>730</v>
      </c>
      <c r="H124" s="13" t="s">
        <v>741</v>
      </c>
      <c r="I124" s="14">
        <v>-1</v>
      </c>
      <c r="J124" s="14">
        <v>555.14880000000005</v>
      </c>
      <c r="K124" s="14">
        <v>641.88194499999997</v>
      </c>
      <c r="L124" s="14">
        <v>638.534851</v>
      </c>
      <c r="M124" s="14">
        <v>641.88194499999997</v>
      </c>
      <c r="N124" s="14">
        <v>-1</v>
      </c>
      <c r="O124" s="14">
        <v>-1</v>
      </c>
      <c r="P124" s="14">
        <v>-1</v>
      </c>
      <c r="Q124" s="14">
        <v>-1</v>
      </c>
      <c r="R124" s="14">
        <v>-1</v>
      </c>
      <c r="S124" s="14">
        <v>-1</v>
      </c>
      <c r="T124" s="14">
        <v>-1</v>
      </c>
      <c r="U124" s="14">
        <v>-1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</row>
    <row r="125" spans="1:34" ht="15.75" thickBot="1" x14ac:dyDescent="0.3">
      <c r="A125" s="13" t="s">
        <v>713</v>
      </c>
      <c r="B125" s="13">
        <v>2011</v>
      </c>
      <c r="C125" s="13">
        <v>7</v>
      </c>
      <c r="D125" s="13" t="s">
        <v>751</v>
      </c>
      <c r="E125" s="13" t="s">
        <v>727</v>
      </c>
      <c r="F125" s="13" t="s">
        <v>716</v>
      </c>
      <c r="G125" s="13" t="s">
        <v>725</v>
      </c>
      <c r="H125" s="13" t="s">
        <v>741</v>
      </c>
      <c r="I125" s="14">
        <v>-1</v>
      </c>
      <c r="J125" s="14">
        <v>115.24032</v>
      </c>
      <c r="K125" s="14">
        <v>133.24478199999999</v>
      </c>
      <c r="L125" s="14">
        <v>132.54997700000001</v>
      </c>
      <c r="M125" s="14">
        <v>133.24478199999999</v>
      </c>
      <c r="N125" s="14">
        <v>-1</v>
      </c>
      <c r="O125" s="14">
        <v>-1</v>
      </c>
      <c r="P125" s="14">
        <v>-1</v>
      </c>
      <c r="Q125" s="14">
        <v>-1</v>
      </c>
      <c r="R125" s="14">
        <v>-1</v>
      </c>
      <c r="S125" s="14">
        <v>-1</v>
      </c>
      <c r="T125" s="14">
        <v>-1</v>
      </c>
      <c r="U125" s="14">
        <v>-1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</row>
    <row r="126" spans="1:34" ht="15.75" thickBot="1" x14ac:dyDescent="0.3">
      <c r="A126" s="13" t="s">
        <v>713</v>
      </c>
      <c r="B126" s="13">
        <v>2011</v>
      </c>
      <c r="C126" s="13">
        <v>8</v>
      </c>
      <c r="D126" s="13" t="s">
        <v>752</v>
      </c>
      <c r="E126" s="13" t="s">
        <v>753</v>
      </c>
      <c r="F126" s="13" t="s">
        <v>716</v>
      </c>
      <c r="G126" s="13" t="s">
        <v>754</v>
      </c>
      <c r="H126" s="13" t="s">
        <v>741</v>
      </c>
      <c r="I126" s="14">
        <v>-1</v>
      </c>
      <c r="J126" s="14">
        <v>48.01032</v>
      </c>
      <c r="K126" s="14">
        <v>55.511167</v>
      </c>
      <c r="L126" s="14">
        <v>55.221704000000003</v>
      </c>
      <c r="M126" s="14">
        <v>55.511167</v>
      </c>
      <c r="N126" s="14">
        <v>-1</v>
      </c>
      <c r="O126" s="14">
        <v>-1</v>
      </c>
      <c r="P126" s="14">
        <v>-1</v>
      </c>
      <c r="Q126" s="14">
        <v>-1</v>
      </c>
      <c r="R126" s="14">
        <v>-1</v>
      </c>
      <c r="S126" s="14">
        <v>-1</v>
      </c>
      <c r="T126" s="14">
        <v>-1</v>
      </c>
      <c r="U126" s="14">
        <v>-1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</row>
    <row r="127" spans="1:34" ht="15.75" thickBot="1" x14ac:dyDescent="0.3">
      <c r="A127" s="13" t="s">
        <v>713</v>
      </c>
      <c r="B127" s="13">
        <v>2011</v>
      </c>
      <c r="C127" s="13">
        <v>9</v>
      </c>
      <c r="D127" s="13" t="s">
        <v>755</v>
      </c>
      <c r="E127" s="13" t="s">
        <v>756</v>
      </c>
      <c r="F127" s="13" t="s">
        <v>716</v>
      </c>
      <c r="G127" s="13" t="s">
        <v>757</v>
      </c>
      <c r="H127" s="13" t="s">
        <v>741</v>
      </c>
      <c r="I127" s="14">
        <v>-1</v>
      </c>
      <c r="J127" s="14">
        <v>-1</v>
      </c>
      <c r="K127" s="14">
        <v>-1</v>
      </c>
      <c r="L127" s="14">
        <v>-1</v>
      </c>
      <c r="M127" s="14">
        <v>-1</v>
      </c>
      <c r="N127" s="14">
        <v>-1</v>
      </c>
      <c r="O127" s="14">
        <v>-1</v>
      </c>
      <c r="P127" s="14">
        <v>-1</v>
      </c>
      <c r="Q127" s="14">
        <v>-1</v>
      </c>
      <c r="R127" s="14">
        <v>-1</v>
      </c>
      <c r="S127" s="14">
        <v>-1</v>
      </c>
      <c r="T127" s="14">
        <v>-1</v>
      </c>
      <c r="U127" s="14">
        <v>-1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</row>
    <row r="128" spans="1:34" ht="15.75" thickBot="1" x14ac:dyDescent="0.3">
      <c r="A128" s="13" t="s">
        <v>713</v>
      </c>
      <c r="B128" s="13">
        <v>2011</v>
      </c>
      <c r="C128" s="13">
        <v>10</v>
      </c>
      <c r="D128" s="13" t="s">
        <v>726</v>
      </c>
      <c r="E128" s="13" t="s">
        <v>727</v>
      </c>
      <c r="F128" s="13" t="s">
        <v>716</v>
      </c>
      <c r="G128" s="13" t="s">
        <v>725</v>
      </c>
      <c r="H128" s="13" t="s">
        <v>741</v>
      </c>
      <c r="I128" s="14">
        <v>-1</v>
      </c>
      <c r="J128" s="14">
        <v>160.05600000000001</v>
      </c>
      <c r="K128" s="14">
        <v>185.062197</v>
      </c>
      <c r="L128" s="14">
        <v>184.09719000000001</v>
      </c>
      <c r="M128" s="14">
        <v>185.062197</v>
      </c>
      <c r="N128" s="14">
        <v>-1</v>
      </c>
      <c r="O128" s="14">
        <v>-1</v>
      </c>
      <c r="P128" s="14">
        <v>-1</v>
      </c>
      <c r="Q128" s="14">
        <v>-1</v>
      </c>
      <c r="R128" s="14">
        <v>-1</v>
      </c>
      <c r="S128" s="14">
        <v>-1</v>
      </c>
      <c r="T128" s="14">
        <v>-1</v>
      </c>
      <c r="U128" s="14">
        <v>-1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</row>
    <row r="129" spans="1:34" ht="15.75" thickBot="1" x14ac:dyDescent="0.3">
      <c r="A129" s="13" t="s">
        <v>713</v>
      </c>
      <c r="B129" s="13">
        <v>2011</v>
      </c>
      <c r="C129" s="13">
        <v>11</v>
      </c>
      <c r="D129" s="13" t="s">
        <v>731</v>
      </c>
      <c r="E129" s="13" t="s">
        <v>758</v>
      </c>
      <c r="F129" s="13" t="s">
        <v>759</v>
      </c>
      <c r="G129" s="13" t="s">
        <v>733</v>
      </c>
      <c r="H129" s="13" t="s">
        <v>741</v>
      </c>
      <c r="I129" s="14">
        <v>-1</v>
      </c>
      <c r="J129" s="14">
        <v>-1</v>
      </c>
      <c r="K129" s="14">
        <v>-1</v>
      </c>
      <c r="L129" s="14">
        <v>-1</v>
      </c>
      <c r="M129" s="14">
        <v>-1</v>
      </c>
      <c r="N129" s="14">
        <v>-1</v>
      </c>
      <c r="O129" s="14">
        <v>-1</v>
      </c>
      <c r="P129" s="14">
        <v>-1</v>
      </c>
      <c r="Q129" s="14">
        <v>-1</v>
      </c>
      <c r="R129" s="14">
        <v>-1</v>
      </c>
      <c r="S129" s="14">
        <v>-1</v>
      </c>
      <c r="T129" s="14">
        <v>-1</v>
      </c>
      <c r="U129" s="14">
        <v>-1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</row>
    <row r="130" spans="1:34" ht="15.75" thickBot="1" x14ac:dyDescent="0.3">
      <c r="A130" s="13" t="s">
        <v>713</v>
      </c>
      <c r="B130" s="13">
        <v>2011</v>
      </c>
      <c r="C130" s="13">
        <v>12</v>
      </c>
      <c r="D130" s="13" t="s">
        <v>760</v>
      </c>
      <c r="E130" s="13" t="s">
        <v>761</v>
      </c>
      <c r="F130" s="13" t="s">
        <v>716</v>
      </c>
      <c r="G130" s="13" t="s">
        <v>730</v>
      </c>
      <c r="H130" s="13" t="s">
        <v>741</v>
      </c>
      <c r="I130" s="14">
        <v>-1</v>
      </c>
      <c r="J130" s="14">
        <v>-1</v>
      </c>
      <c r="K130" s="14">
        <v>-1</v>
      </c>
      <c r="L130" s="14">
        <v>-1</v>
      </c>
      <c r="M130" s="14">
        <v>-1</v>
      </c>
      <c r="N130" s="14">
        <v>-1</v>
      </c>
      <c r="O130" s="14">
        <v>-1</v>
      </c>
      <c r="P130" s="14">
        <v>-1</v>
      </c>
      <c r="Q130" s="14">
        <v>-1</v>
      </c>
      <c r="R130" s="14">
        <v>-1</v>
      </c>
      <c r="S130" s="14">
        <v>-1</v>
      </c>
      <c r="T130" s="14">
        <v>-1</v>
      </c>
      <c r="U130" s="14">
        <v>-1</v>
      </c>
      <c r="V130" s="15">
        <f t="shared" ref="V130:AH142" si="5">IF(I130=-1,0,I130)*2.20462262/2000</f>
        <v>0</v>
      </c>
      <c r="W130" s="15">
        <f t="shared" si="5"/>
        <v>0</v>
      </c>
      <c r="X130" s="15">
        <f t="shared" si="5"/>
        <v>0</v>
      </c>
      <c r="Y130" s="15">
        <f t="shared" si="5"/>
        <v>0</v>
      </c>
      <c r="Z130" s="15">
        <f t="shared" si="5"/>
        <v>0</v>
      </c>
      <c r="AA130" s="15">
        <f t="shared" si="5"/>
        <v>0</v>
      </c>
      <c r="AB130" s="15">
        <f t="shared" si="5"/>
        <v>0</v>
      </c>
      <c r="AC130" s="15">
        <f t="shared" si="5"/>
        <v>0</v>
      </c>
      <c r="AD130" s="15">
        <f t="shared" si="5"/>
        <v>0</v>
      </c>
      <c r="AE130" s="15">
        <f t="shared" si="5"/>
        <v>0</v>
      </c>
      <c r="AF130" s="15">
        <f t="shared" si="5"/>
        <v>0</v>
      </c>
      <c r="AG130" s="15">
        <f t="shared" si="5"/>
        <v>0</v>
      </c>
      <c r="AH130" s="15">
        <f t="shared" si="5"/>
        <v>0</v>
      </c>
    </row>
    <row r="131" spans="1:34" ht="15.75" thickBot="1" x14ac:dyDescent="0.3">
      <c r="A131" s="10" t="s">
        <v>713</v>
      </c>
      <c r="B131" s="10">
        <v>2011</v>
      </c>
      <c r="C131" s="10">
        <v>1</v>
      </c>
      <c r="D131" s="10" t="s">
        <v>743</v>
      </c>
      <c r="E131" s="10" t="s">
        <v>744</v>
      </c>
      <c r="F131" s="10" t="s">
        <v>716</v>
      </c>
      <c r="G131" s="10" t="s">
        <v>723</v>
      </c>
      <c r="H131" s="10" t="s">
        <v>742</v>
      </c>
      <c r="I131" s="11">
        <v>16.490321000000002</v>
      </c>
      <c r="J131" s="11">
        <v>0.64129000000000003</v>
      </c>
      <c r="K131" s="11">
        <v>0.74148199999999997</v>
      </c>
      <c r="L131" s="11">
        <v>0.73761500000000002</v>
      </c>
      <c r="M131" s="11">
        <v>0.74148199999999997</v>
      </c>
      <c r="N131" s="11">
        <v>363.202676</v>
      </c>
      <c r="O131" s="11">
        <v>24.524697</v>
      </c>
      <c r="P131" s="11">
        <v>2.948728</v>
      </c>
      <c r="Q131" s="11">
        <v>2.948728</v>
      </c>
      <c r="R131" s="11">
        <v>0.58543199999999995</v>
      </c>
      <c r="S131" s="11">
        <v>1.9764969999999999</v>
      </c>
      <c r="T131" s="11">
        <v>0.38679799999999998</v>
      </c>
      <c r="U131" s="11">
        <v>18981.963575999998</v>
      </c>
      <c r="V131" s="12">
        <f t="shared" si="5"/>
        <v>1.8177467343830512E-2</v>
      </c>
      <c r="W131" s="12">
        <f t="shared" si="5"/>
        <v>7.0690121998990001E-4</v>
      </c>
      <c r="X131" s="12">
        <f t="shared" si="5"/>
        <v>8.1734399476141994E-4</v>
      </c>
      <c r="Y131" s="12">
        <f t="shared" si="5"/>
        <v>8.1308135692564996E-4</v>
      </c>
      <c r="Z131" s="12">
        <f t="shared" si="5"/>
        <v>8.1734399476141994E-4</v>
      </c>
      <c r="AA131" s="12">
        <f t="shared" si="5"/>
        <v>0.40036241757706553</v>
      </c>
      <c r="AB131" s="12">
        <f t="shared" si="5"/>
        <v>2.7033850877423066E-2</v>
      </c>
      <c r="AC131" s="12">
        <f t="shared" si="5"/>
        <v>3.2504162245136797E-3</v>
      </c>
      <c r="AD131" s="12">
        <f t="shared" si="5"/>
        <v>3.2504162245136797E-3</v>
      </c>
      <c r="AE131" s="12">
        <f t="shared" si="5"/>
        <v>6.4532831483591995E-4</v>
      </c>
      <c r="AF131" s="12">
        <f t="shared" si="5"/>
        <v>2.1787149972810698E-3</v>
      </c>
      <c r="AG131" s="12">
        <f t="shared" si="5"/>
        <v>4.2637181008537995E-4</v>
      </c>
      <c r="AH131" s="12">
        <f t="shared" si="5"/>
        <v>20.92403313583284</v>
      </c>
    </row>
    <row r="132" spans="1:34" ht="15.75" thickBot="1" x14ac:dyDescent="0.3">
      <c r="A132" s="10" t="s">
        <v>713</v>
      </c>
      <c r="B132" s="10">
        <v>2011</v>
      </c>
      <c r="C132" s="10">
        <v>2</v>
      </c>
      <c r="D132" s="10" t="s">
        <v>745</v>
      </c>
      <c r="E132" s="10" t="s">
        <v>746</v>
      </c>
      <c r="F132" s="10" t="s">
        <v>716</v>
      </c>
      <c r="G132" s="10" t="s">
        <v>730</v>
      </c>
      <c r="H132" s="10" t="s">
        <v>742</v>
      </c>
      <c r="I132" s="11">
        <v>18.317463</v>
      </c>
      <c r="J132" s="11">
        <v>22.896829</v>
      </c>
      <c r="K132" s="11">
        <v>26.474094000000001</v>
      </c>
      <c r="L132" s="11">
        <v>26.336044000000001</v>
      </c>
      <c r="M132" s="11">
        <v>26.474094000000001</v>
      </c>
      <c r="N132" s="11">
        <v>11067.235344999999</v>
      </c>
      <c r="O132" s="11">
        <v>612.84965699999998</v>
      </c>
      <c r="P132" s="11">
        <v>74.513226000000003</v>
      </c>
      <c r="Q132" s="11">
        <v>74.513226000000003</v>
      </c>
      <c r="R132" s="11">
        <v>12.777248</v>
      </c>
      <c r="S132" s="11">
        <v>49.390844000000001</v>
      </c>
      <c r="T132" s="11">
        <v>12.345135000000001</v>
      </c>
      <c r="U132" s="11">
        <v>474341.83947599999</v>
      </c>
      <c r="V132" s="12">
        <f t="shared" si="5"/>
        <v>2.0191546635406527E-2</v>
      </c>
      <c r="W132" s="12">
        <f t="shared" si="5"/>
        <v>2.523943356983599E-2</v>
      </c>
      <c r="X132" s="12">
        <f t="shared" si="5"/>
        <v>2.918269323820314E-2</v>
      </c>
      <c r="Y132" s="12">
        <f t="shared" si="5"/>
        <v>2.903051916185764E-2</v>
      </c>
      <c r="Z132" s="12">
        <f t="shared" si="5"/>
        <v>2.918269323820314E-2</v>
      </c>
      <c r="AA132" s="12">
        <f t="shared" si="5"/>
        <v>12.19953869122525</v>
      </c>
      <c r="AB132" s="12">
        <f t="shared" si="5"/>
        <v>0.67555110824072062</v>
      </c>
      <c r="AC132" s="12">
        <f t="shared" si="5"/>
        <v>8.2136771764386052E-2</v>
      </c>
      <c r="AD132" s="12">
        <f t="shared" si="5"/>
        <v>8.2136771764386052E-2</v>
      </c>
      <c r="AE132" s="12">
        <f t="shared" si="5"/>
        <v>1.4084504981074879E-2</v>
      </c>
      <c r="AF132" s="12">
        <f t="shared" si="5"/>
        <v>5.444408595164564E-2</v>
      </c>
      <c r="AG132" s="12">
        <f t="shared" si="5"/>
        <v>1.3608181933976849E-2</v>
      </c>
      <c r="AH132" s="12">
        <f t="shared" si="5"/>
        <v>522.87237446059919</v>
      </c>
    </row>
    <row r="133" spans="1:34" ht="15.75" thickBot="1" x14ac:dyDescent="0.3">
      <c r="A133" s="10" t="s">
        <v>713</v>
      </c>
      <c r="B133" s="10">
        <v>2011</v>
      </c>
      <c r="C133" s="10">
        <v>3</v>
      </c>
      <c r="D133" s="10" t="s">
        <v>721</v>
      </c>
      <c r="E133" s="10" t="s">
        <v>747</v>
      </c>
      <c r="F133" s="10" t="s">
        <v>716</v>
      </c>
      <c r="G133" s="10" t="s">
        <v>723</v>
      </c>
      <c r="H133" s="10" t="s">
        <v>742</v>
      </c>
      <c r="I133" s="11">
        <v>13.492834</v>
      </c>
      <c r="J133" s="11">
        <v>0.73842600000000003</v>
      </c>
      <c r="K133" s="11">
        <v>0.85379300000000002</v>
      </c>
      <c r="L133" s="11">
        <v>0.84934100000000001</v>
      </c>
      <c r="M133" s="11">
        <v>0.85379300000000002</v>
      </c>
      <c r="N133" s="11">
        <v>1162.444755</v>
      </c>
      <c r="O133" s="11">
        <v>65.684850999999995</v>
      </c>
      <c r="P133" s="11">
        <v>13.548075000000001</v>
      </c>
      <c r="Q133" s="11">
        <v>13.548075000000001</v>
      </c>
      <c r="R133" s="11">
        <v>7.3397350000000001</v>
      </c>
      <c r="S133" s="11">
        <v>5.2936800000000002</v>
      </c>
      <c r="T133" s="11">
        <v>0.914659</v>
      </c>
      <c r="U133" s="11">
        <v>50839.668311000001</v>
      </c>
      <c r="V133" s="12">
        <f t="shared" si="5"/>
        <v>1.4873303522152539E-2</v>
      </c>
      <c r="W133" s="12">
        <f t="shared" si="5"/>
        <v>8.1397533139806002E-4</v>
      </c>
      <c r="X133" s="12">
        <f t="shared" si="5"/>
        <v>9.4114568029882997E-4</v>
      </c>
      <c r="Y133" s="12">
        <f t="shared" si="5"/>
        <v>9.3623819034671001E-4</v>
      </c>
      <c r="Z133" s="12">
        <f t="shared" si="5"/>
        <v>9.4114568029882997E-4</v>
      </c>
      <c r="AA133" s="12">
        <f t="shared" si="5"/>
        <v>1.281376000686679</v>
      </c>
      <c r="AB133" s="12">
        <f t="shared" si="5"/>
        <v>7.2405154152964793E-2</v>
      </c>
      <c r="AC133" s="12">
        <f t="shared" si="5"/>
        <v>1.4934196301228249E-2</v>
      </c>
      <c r="AD133" s="12">
        <f t="shared" si="5"/>
        <v>1.4934196301228249E-2</v>
      </c>
      <c r="AE133" s="12">
        <f t="shared" si="5"/>
        <v>8.0906729029028499E-3</v>
      </c>
      <c r="AF133" s="12">
        <f t="shared" si="5"/>
        <v>5.8352833355207996E-3</v>
      </c>
      <c r="AG133" s="12">
        <f t="shared" si="5"/>
        <v>1.00823896049329E-3</v>
      </c>
      <c r="AH133" s="12">
        <f t="shared" si="5"/>
        <v>56.041141375863894</v>
      </c>
    </row>
    <row r="134" spans="1:34" ht="15.75" thickBot="1" x14ac:dyDescent="0.3">
      <c r="A134" s="10" t="s">
        <v>713</v>
      </c>
      <c r="B134" s="10">
        <v>2011</v>
      </c>
      <c r="C134" s="10">
        <v>4</v>
      </c>
      <c r="D134" s="10" t="s">
        <v>748</v>
      </c>
      <c r="E134" s="10" t="s">
        <v>749</v>
      </c>
      <c r="F134" s="10" t="s">
        <v>716</v>
      </c>
      <c r="G134" s="10" t="s">
        <v>725</v>
      </c>
      <c r="H134" s="10" t="s">
        <v>742</v>
      </c>
      <c r="I134" s="11">
        <v>18.418634000000001</v>
      </c>
      <c r="J134" s="11">
        <v>5.0870509999999998</v>
      </c>
      <c r="K134" s="11">
        <v>5.8818219999999997</v>
      </c>
      <c r="L134" s="11">
        <v>5.8511509999999998</v>
      </c>
      <c r="M134" s="11">
        <v>5.8818219999999997</v>
      </c>
      <c r="N134" s="11">
        <v>537.50869499999999</v>
      </c>
      <c r="O134" s="11">
        <v>23.422892999999998</v>
      </c>
      <c r="P134" s="11">
        <v>5.5495850000000004</v>
      </c>
      <c r="Q134" s="11">
        <v>5.5495850000000004</v>
      </c>
      <c r="R134" s="11">
        <v>0.96670500000000004</v>
      </c>
      <c r="S134" s="11">
        <v>1.8876999999999999</v>
      </c>
      <c r="T134" s="11">
        <v>2.6951800000000001</v>
      </c>
      <c r="U134" s="11">
        <v>18129.173834000001</v>
      </c>
      <c r="V134" s="12">
        <f t="shared" si="5"/>
        <v>2.0303068572950542E-2</v>
      </c>
      <c r="W134" s="12">
        <f t="shared" si="5"/>
        <v>5.607513851846809E-3</v>
      </c>
      <c r="X134" s="12">
        <f t="shared" si="5"/>
        <v>6.4835989140068192E-3</v>
      </c>
      <c r="Y134" s="12">
        <f t="shared" si="5"/>
        <v>6.4497899238178088E-3</v>
      </c>
      <c r="Z134" s="12">
        <f t="shared" si="5"/>
        <v>6.4835989140068192E-3</v>
      </c>
      <c r="AA134" s="12">
        <f t="shared" si="5"/>
        <v>0.59250191372184047</v>
      </c>
      <c r="AB134" s="12">
        <f t="shared" si="5"/>
        <v>2.5819319866819825E-2</v>
      </c>
      <c r="AC134" s="12">
        <f t="shared" si="5"/>
        <v>6.1173703113063501E-3</v>
      </c>
      <c r="AD134" s="12">
        <f t="shared" si="5"/>
        <v>6.1173703113063501E-3</v>
      </c>
      <c r="AE134" s="12">
        <f t="shared" si="5"/>
        <v>1.0656098549335501E-3</v>
      </c>
      <c r="AF134" s="12">
        <f t="shared" si="5"/>
        <v>2.0808330598870001E-3</v>
      </c>
      <c r="AG134" s="12">
        <f t="shared" si="5"/>
        <v>2.9709273964857999E-3</v>
      </c>
      <c r="AH134" s="12">
        <f t="shared" si="5"/>
        <v>19.983993358174263</v>
      </c>
    </row>
    <row r="135" spans="1:34" ht="15.75" thickBot="1" x14ac:dyDescent="0.3">
      <c r="A135" s="10" t="s">
        <v>713</v>
      </c>
      <c r="B135" s="10">
        <v>2011</v>
      </c>
      <c r="C135" s="10">
        <v>5</v>
      </c>
      <c r="D135" s="10" t="s">
        <v>724</v>
      </c>
      <c r="E135" s="10" t="s">
        <v>722</v>
      </c>
      <c r="F135" s="10" t="s">
        <v>716</v>
      </c>
      <c r="G135" s="10" t="s">
        <v>725</v>
      </c>
      <c r="H135" s="10" t="s">
        <v>742</v>
      </c>
      <c r="I135" s="11">
        <v>450.87184400000001</v>
      </c>
      <c r="J135" s="11">
        <v>18.528980000000001</v>
      </c>
      <c r="K135" s="11">
        <v>21.423836999999999</v>
      </c>
      <c r="L135" s="11">
        <v>21.312123</v>
      </c>
      <c r="M135" s="11">
        <v>21.423836999999999</v>
      </c>
      <c r="N135" s="11">
        <v>46055.935724000003</v>
      </c>
      <c r="O135" s="11">
        <v>1650.665493</v>
      </c>
      <c r="P135" s="11">
        <v>161.24587600000001</v>
      </c>
      <c r="Q135" s="11">
        <v>161.24587600000001</v>
      </c>
      <c r="R135" s="11">
        <v>20.307988000000002</v>
      </c>
      <c r="S135" s="11">
        <v>133.030607</v>
      </c>
      <c r="T135" s="11">
        <v>7.9072810000000002</v>
      </c>
      <c r="U135" s="11">
        <v>1277604.87081</v>
      </c>
      <c r="V135" s="12">
        <f t="shared" si="5"/>
        <v>0.49700113300175564</v>
      </c>
      <c r="W135" s="12">
        <f t="shared" si="5"/>
        <v>2.04247042167638E-2</v>
      </c>
      <c r="X135" s="12">
        <f t="shared" si="5"/>
        <v>2.3615737828696467E-2</v>
      </c>
      <c r="Y135" s="12">
        <f t="shared" si="5"/>
        <v>2.3492594223011129E-2</v>
      </c>
      <c r="Z135" s="12">
        <f t="shared" si="5"/>
        <v>2.3615737828696467E-2</v>
      </c>
      <c r="AA135" s="12">
        <f t="shared" si="5"/>
        <v>50.767978841198236</v>
      </c>
      <c r="AB135" s="12">
        <f t="shared" si="5"/>
        <v>1.8195472419606258</v>
      </c>
      <c r="AC135" s="12">
        <f t="shared" si="5"/>
        <v>0.17774315280565756</v>
      </c>
      <c r="AD135" s="12">
        <f t="shared" si="5"/>
        <v>0.17774315280565756</v>
      </c>
      <c r="AE135" s="12">
        <f t="shared" si="5"/>
        <v>2.2385724855744284E-2</v>
      </c>
      <c r="AF135" s="12">
        <f t="shared" si="5"/>
        <v>0.14664114267226516</v>
      </c>
      <c r="AG135" s="12">
        <f t="shared" si="5"/>
        <v>8.7162852776481101E-3</v>
      </c>
      <c r="AH135" s="12">
        <f t="shared" si="5"/>
        <v>1408.3182988049518</v>
      </c>
    </row>
    <row r="136" spans="1:34" ht="15.75" thickBot="1" x14ac:dyDescent="0.3">
      <c r="A136" s="10" t="s">
        <v>713</v>
      </c>
      <c r="B136" s="10">
        <v>2011</v>
      </c>
      <c r="C136" s="10">
        <v>6</v>
      </c>
      <c r="D136" s="10" t="s">
        <v>750</v>
      </c>
      <c r="E136" s="10" t="s">
        <v>729</v>
      </c>
      <c r="F136" s="10" t="s">
        <v>716</v>
      </c>
      <c r="G136" s="10" t="s">
        <v>730</v>
      </c>
      <c r="H136" s="10" t="s">
        <v>742</v>
      </c>
      <c r="I136" s="11">
        <v>356.52790199999998</v>
      </c>
      <c r="J136" s="11">
        <v>114.881213</v>
      </c>
      <c r="K136" s="11">
        <v>132.82956999999999</v>
      </c>
      <c r="L136" s="11">
        <v>132.13693000000001</v>
      </c>
      <c r="M136" s="11">
        <v>132.82956999999999</v>
      </c>
      <c r="N136" s="11">
        <v>24381.296107999999</v>
      </c>
      <c r="O136" s="11">
        <v>1056.4286440000001</v>
      </c>
      <c r="P136" s="11">
        <v>182.78736499999999</v>
      </c>
      <c r="Q136" s="11">
        <v>182.78736499999999</v>
      </c>
      <c r="R136" s="11">
        <v>38.942227000000003</v>
      </c>
      <c r="S136" s="11">
        <v>85.139808000000002</v>
      </c>
      <c r="T136" s="11">
        <v>58.705329999999996</v>
      </c>
      <c r="U136" s="11">
        <v>817669.228794</v>
      </c>
      <c r="V136" s="12">
        <f t="shared" si="5"/>
        <v>0.39300473870517155</v>
      </c>
      <c r="W136" s="12">
        <f t="shared" si="5"/>
        <v>0.12663486039641902</v>
      </c>
      <c r="X136" s="12">
        <f t="shared" si="5"/>
        <v>0.14641953731343668</v>
      </c>
      <c r="Y136" s="12">
        <f t="shared" si="5"/>
        <v>0.1456560324076783</v>
      </c>
      <c r="Z136" s="12">
        <f t="shared" si="5"/>
        <v>0.14641953731343668</v>
      </c>
      <c r="AA136" s="12">
        <f t="shared" si="5"/>
        <v>26.875778452307379</v>
      </c>
      <c r="AB136" s="12">
        <f t="shared" si="5"/>
        <v>1.1645132424891638</v>
      </c>
      <c r="AC136" s="12">
        <f t="shared" si="5"/>
        <v>0.20148857976459814</v>
      </c>
      <c r="AD136" s="12">
        <f t="shared" si="5"/>
        <v>0.20148857976459814</v>
      </c>
      <c r="AE136" s="12">
        <f t="shared" si="5"/>
        <v>4.2926457258687371E-2</v>
      </c>
      <c r="AF136" s="12">
        <f t="shared" si="5"/>
        <v>9.3850573289628467E-2</v>
      </c>
      <c r="AG136" s="12">
        <f t="shared" si="5"/>
        <v>6.4711549216282291E-2</v>
      </c>
      <c r="AH136" s="12">
        <f t="shared" si="5"/>
        <v>901.32603873860387</v>
      </c>
    </row>
    <row r="137" spans="1:34" ht="15.75" thickBot="1" x14ac:dyDescent="0.3">
      <c r="A137" s="10" t="s">
        <v>713</v>
      </c>
      <c r="B137" s="10">
        <v>2011</v>
      </c>
      <c r="C137" s="10">
        <v>7</v>
      </c>
      <c r="D137" s="10" t="s">
        <v>751</v>
      </c>
      <c r="E137" s="10" t="s">
        <v>727</v>
      </c>
      <c r="F137" s="10" t="s">
        <v>716</v>
      </c>
      <c r="G137" s="10" t="s">
        <v>725</v>
      </c>
      <c r="H137" s="10" t="s">
        <v>742</v>
      </c>
      <c r="I137" s="11">
        <v>83.981998000000004</v>
      </c>
      <c r="J137" s="11">
        <v>3.7325330000000001</v>
      </c>
      <c r="K137" s="11">
        <v>4.3156819999999998</v>
      </c>
      <c r="L137" s="11">
        <v>4.2931780000000002</v>
      </c>
      <c r="M137" s="11">
        <v>4.3156819999999998</v>
      </c>
      <c r="N137" s="11">
        <v>1927.119786</v>
      </c>
      <c r="O137" s="11">
        <v>124.283753</v>
      </c>
      <c r="P137" s="11">
        <v>15.242041</v>
      </c>
      <c r="Q137" s="11">
        <v>15.242041</v>
      </c>
      <c r="R137" s="11">
        <v>3.062173</v>
      </c>
      <c r="S137" s="11">
        <v>10.016289</v>
      </c>
      <c r="T137" s="11">
        <v>2.1635789999999999</v>
      </c>
      <c r="U137" s="11">
        <v>96194.855242000005</v>
      </c>
      <c r="V137" s="12">
        <f t="shared" si="5"/>
        <v>9.2574306231797382E-2</v>
      </c>
      <c r="W137" s="12">
        <f t="shared" si="5"/>
        <v>4.1144133408482298E-3</v>
      </c>
      <c r="X137" s="12">
        <f t="shared" si="5"/>
        <v>4.7572250789634195E-3</v>
      </c>
      <c r="Y137" s="12">
        <f t="shared" si="5"/>
        <v>4.7324186652431795E-3</v>
      </c>
      <c r="Z137" s="12">
        <f t="shared" si="5"/>
        <v>4.7572250789634195E-3</v>
      </c>
      <c r="AA137" s="12">
        <f t="shared" si="5"/>
        <v>2.1242859358325794</v>
      </c>
      <c r="AB137" s="12">
        <f t="shared" si="5"/>
        <v>0.13699938658114644</v>
      </c>
      <c r="AC137" s="12">
        <f t="shared" si="5"/>
        <v>1.680147418178371E-2</v>
      </c>
      <c r="AD137" s="12">
        <f t="shared" si="5"/>
        <v>1.680147418178371E-2</v>
      </c>
      <c r="AE137" s="12">
        <f t="shared" si="5"/>
        <v>3.3754679310766299E-3</v>
      </c>
      <c r="AF137" s="12">
        <f t="shared" si="5"/>
        <v>1.1041068648928591E-2</v>
      </c>
      <c r="AG137" s="12">
        <f t="shared" si="5"/>
        <v>2.3849376017784896E-3</v>
      </c>
      <c r="AH137" s="12">
        <f t="shared" si="5"/>
        <v>106.03667689706938</v>
      </c>
    </row>
    <row r="138" spans="1:34" ht="15.75" thickBot="1" x14ac:dyDescent="0.3">
      <c r="A138" s="10" t="s">
        <v>713</v>
      </c>
      <c r="B138" s="10">
        <v>2011</v>
      </c>
      <c r="C138" s="10">
        <v>8</v>
      </c>
      <c r="D138" s="10" t="s">
        <v>752</v>
      </c>
      <c r="E138" s="10" t="s">
        <v>753</v>
      </c>
      <c r="F138" s="10" t="s">
        <v>716</v>
      </c>
      <c r="G138" s="10" t="s">
        <v>754</v>
      </c>
      <c r="H138" s="10" t="s">
        <v>742</v>
      </c>
      <c r="I138" s="11">
        <v>15.93688</v>
      </c>
      <c r="J138" s="11">
        <v>4.5176360000000004</v>
      </c>
      <c r="K138" s="11">
        <v>5.2234449999999999</v>
      </c>
      <c r="L138" s="11">
        <v>5.1962070000000002</v>
      </c>
      <c r="M138" s="11">
        <v>5.2234449999999999</v>
      </c>
      <c r="N138" s="11">
        <v>191.69899799999999</v>
      </c>
      <c r="O138" s="11">
        <v>21.243846999999999</v>
      </c>
      <c r="P138" s="11">
        <v>5.2991900000000003</v>
      </c>
      <c r="Q138" s="11">
        <v>5.2991900000000003</v>
      </c>
      <c r="R138" s="11">
        <v>1.3303240000000001</v>
      </c>
      <c r="S138" s="11">
        <v>1.712086</v>
      </c>
      <c r="T138" s="11">
        <v>2.25678</v>
      </c>
      <c r="U138" s="11">
        <v>16442.606303</v>
      </c>
      <c r="V138" s="12">
        <f t="shared" si="5"/>
        <v>1.75674030701128E-2</v>
      </c>
      <c r="W138" s="12">
        <f t="shared" si="5"/>
        <v>4.9798412572631609E-3</v>
      </c>
      <c r="X138" s="12">
        <f t="shared" si="5"/>
        <v>5.7578625006629493E-3</v>
      </c>
      <c r="Y138" s="12">
        <f t="shared" si="5"/>
        <v>5.7278377452011702E-3</v>
      </c>
      <c r="Z138" s="12">
        <f t="shared" si="5"/>
        <v>5.7578625006629493E-3</v>
      </c>
      <c r="AA138" s="12">
        <f t="shared" si="5"/>
        <v>0.21131197361106735</v>
      </c>
      <c r="AB138" s="12">
        <f t="shared" si="5"/>
        <v>2.3417332816009565E-2</v>
      </c>
      <c r="AC138" s="12">
        <f t="shared" si="5"/>
        <v>5.8413570708388991E-3</v>
      </c>
      <c r="AD138" s="12">
        <f t="shared" si="5"/>
        <v>5.8413570708388991E-3</v>
      </c>
      <c r="AE138" s="12">
        <f t="shared" si="5"/>
        <v>1.4664311911644398E-3</v>
      </c>
      <c r="AF138" s="12">
        <f t="shared" si="5"/>
        <v>1.8872517614926599E-3</v>
      </c>
      <c r="AG138" s="12">
        <f t="shared" si="5"/>
        <v>2.4876741181817999E-3</v>
      </c>
      <c r="AH138" s="12">
        <f t="shared" si="5"/>
        <v>18.124870893674185</v>
      </c>
    </row>
    <row r="139" spans="1:34" ht="15.75" thickBot="1" x14ac:dyDescent="0.3">
      <c r="A139" s="10" t="s">
        <v>713</v>
      </c>
      <c r="B139" s="10">
        <v>2011</v>
      </c>
      <c r="C139" s="10">
        <v>9</v>
      </c>
      <c r="D139" s="10" t="s">
        <v>755</v>
      </c>
      <c r="E139" s="10" t="s">
        <v>756</v>
      </c>
      <c r="F139" s="10" t="s">
        <v>716</v>
      </c>
      <c r="G139" s="10" t="s">
        <v>757</v>
      </c>
      <c r="H139" s="10" t="s">
        <v>742</v>
      </c>
      <c r="I139" s="11">
        <v>285.48657300000002</v>
      </c>
      <c r="J139" s="11">
        <v>5.7725720000000003</v>
      </c>
      <c r="K139" s="11">
        <v>6.6744440000000003</v>
      </c>
      <c r="L139" s="11">
        <v>6.63964</v>
      </c>
      <c r="M139" s="11">
        <v>6.6744440000000003</v>
      </c>
      <c r="N139" s="11">
        <v>230.31499299999999</v>
      </c>
      <c r="O139" s="11">
        <v>31.388763000000001</v>
      </c>
      <c r="P139" s="11">
        <v>4.1851700000000003</v>
      </c>
      <c r="Q139" s="11">
        <v>4.1851700000000003</v>
      </c>
      <c r="R139" s="11">
        <v>0</v>
      </c>
      <c r="S139" s="11">
        <v>2.5296859999999999</v>
      </c>
      <c r="T139" s="11">
        <v>1.655484</v>
      </c>
      <c r="U139" s="11">
        <v>24294.708108999999</v>
      </c>
      <c r="V139" s="12">
        <f t="shared" si="5"/>
        <v>0.31469507827104065</v>
      </c>
      <c r="W139" s="12">
        <f t="shared" si="5"/>
        <v>6.3631714033893193E-3</v>
      </c>
      <c r="X139" s="12">
        <f t="shared" si="5"/>
        <v>7.3573151091616395E-3</v>
      </c>
      <c r="Y139" s="12">
        <f t="shared" si="5"/>
        <v>7.3189502663283997E-3</v>
      </c>
      <c r="Z139" s="12">
        <f t="shared" si="5"/>
        <v>7.3573151091616395E-3</v>
      </c>
      <c r="AA139" s="12">
        <f t="shared" si="5"/>
        <v>0.2538788216464708</v>
      </c>
      <c r="AB139" s="12">
        <f t="shared" si="5"/>
        <v>3.4600188461809532E-2</v>
      </c>
      <c r="AC139" s="12">
        <f t="shared" si="5"/>
        <v>4.6133602252727002E-3</v>
      </c>
      <c r="AD139" s="12">
        <f t="shared" si="5"/>
        <v>4.6133602252727002E-3</v>
      </c>
      <c r="AE139" s="12">
        <f t="shared" si="5"/>
        <v>0</v>
      </c>
      <c r="AF139" s="12">
        <f t="shared" si="5"/>
        <v>2.7885014885486599E-3</v>
      </c>
      <c r="AG139" s="12">
        <f t="shared" si="5"/>
        <v>1.8248587367240398E-3</v>
      </c>
      <c r="AH139" s="12">
        <f t="shared" si="5"/>
        <v>26.780331521699409</v>
      </c>
    </row>
    <row r="140" spans="1:34" ht="15.75" thickBot="1" x14ac:dyDescent="0.3">
      <c r="A140" s="10" t="s">
        <v>713</v>
      </c>
      <c r="B140" s="10">
        <v>2011</v>
      </c>
      <c r="C140" s="10">
        <v>10</v>
      </c>
      <c r="D140" s="10" t="s">
        <v>726</v>
      </c>
      <c r="E140" s="10" t="s">
        <v>727</v>
      </c>
      <c r="F140" s="10" t="s">
        <v>716</v>
      </c>
      <c r="G140" s="10" t="s">
        <v>725</v>
      </c>
      <c r="H140" s="10" t="s">
        <v>742</v>
      </c>
      <c r="I140" s="11">
        <v>309.78292800000003</v>
      </c>
      <c r="J140" s="11">
        <v>13.768129999999999</v>
      </c>
      <c r="K140" s="11">
        <v>15.919181</v>
      </c>
      <c r="L140" s="11">
        <v>15.836169999999999</v>
      </c>
      <c r="M140" s="11">
        <v>15.919181</v>
      </c>
      <c r="N140" s="11">
        <v>7417.434362</v>
      </c>
      <c r="O140" s="11">
        <v>455.84775500000001</v>
      </c>
      <c r="P140" s="11">
        <v>55.495393</v>
      </c>
      <c r="Q140" s="11">
        <v>55.495393</v>
      </c>
      <c r="R140" s="11">
        <v>11.231434999999999</v>
      </c>
      <c r="S140" s="11">
        <v>36.737729999999999</v>
      </c>
      <c r="T140" s="11">
        <v>7.5262279999999997</v>
      </c>
      <c r="U140" s="11">
        <v>352823.33954399999</v>
      </c>
      <c r="V140" s="12">
        <f t="shared" si="5"/>
        <v>0.34147722517931567</v>
      </c>
      <c r="W140" s="12">
        <f t="shared" si="5"/>
        <v>1.5176765416550298E-2</v>
      </c>
      <c r="X140" s="12">
        <f t="shared" si="5"/>
        <v>1.7547893262237109E-2</v>
      </c>
      <c r="Y140" s="12">
        <f t="shared" si="5"/>
        <v>1.7456389298082697E-2</v>
      </c>
      <c r="Z140" s="12">
        <f t="shared" si="5"/>
        <v>1.7547893262237109E-2</v>
      </c>
      <c r="AA140" s="12">
        <f t="shared" si="5"/>
        <v>8.1763217884152333</v>
      </c>
      <c r="AB140" s="12">
        <f t="shared" si="5"/>
        <v>0.50248613597460901</v>
      </c>
      <c r="AC140" s="12">
        <f t="shared" si="5"/>
        <v>6.1173199356794827E-2</v>
      </c>
      <c r="AD140" s="12">
        <f t="shared" si="5"/>
        <v>6.1173199356794827E-2</v>
      </c>
      <c r="AE140" s="12">
        <f t="shared" si="5"/>
        <v>1.2380537828029848E-2</v>
      </c>
      <c r="AF140" s="12">
        <f t="shared" si="5"/>
        <v>4.0496415282726295E-2</v>
      </c>
      <c r="AG140" s="12">
        <f t="shared" si="5"/>
        <v>8.2962462460386792E-3</v>
      </c>
      <c r="AH140" s="12">
        <f t="shared" si="5"/>
        <v>388.92115761132141</v>
      </c>
    </row>
    <row r="141" spans="1:34" ht="15.75" thickBot="1" x14ac:dyDescent="0.3">
      <c r="A141" s="10" t="s">
        <v>713</v>
      </c>
      <c r="B141" s="10">
        <v>2011</v>
      </c>
      <c r="C141" s="10">
        <v>11</v>
      </c>
      <c r="D141" s="10" t="s">
        <v>731</v>
      </c>
      <c r="E141" s="10" t="s">
        <v>758</v>
      </c>
      <c r="F141" s="10" t="s">
        <v>759</v>
      </c>
      <c r="G141" s="10" t="s">
        <v>733</v>
      </c>
      <c r="H141" s="10" t="s">
        <v>742</v>
      </c>
      <c r="I141" s="11">
        <v>71.213862000000006</v>
      </c>
      <c r="J141" s="11">
        <v>21.773213999999999</v>
      </c>
      <c r="K141" s="11">
        <v>25.174931999999998</v>
      </c>
      <c r="L141" s="11">
        <v>25.043657</v>
      </c>
      <c r="M141" s="11">
        <v>25.174931999999998</v>
      </c>
      <c r="N141" s="11">
        <v>188.32516000000001</v>
      </c>
      <c r="O141" s="11">
        <v>24.565131000000001</v>
      </c>
      <c r="P141" s="11">
        <v>4.1870770000000004</v>
      </c>
      <c r="Q141" s="11">
        <v>4.1870770000000004</v>
      </c>
      <c r="R141" s="11">
        <v>0</v>
      </c>
      <c r="S141" s="11">
        <v>1.9797560000000001</v>
      </c>
      <c r="T141" s="11">
        <v>2.207322</v>
      </c>
      <c r="U141" s="11">
        <v>19013.259042999998</v>
      </c>
      <c r="V141" s="12">
        <f t="shared" si="5"/>
        <v>7.8499845511379215E-2</v>
      </c>
      <c r="W141" s="12">
        <f t="shared" si="5"/>
        <v>2.4000860047250338E-2</v>
      </c>
      <c r="X141" s="12">
        <f t="shared" si="5"/>
        <v>2.7750612272080918E-2</v>
      </c>
      <c r="Y141" s="12">
        <f t="shared" si="5"/>
        <v>2.7605906354860668E-2</v>
      </c>
      <c r="Z141" s="12">
        <f t="shared" si="5"/>
        <v>2.7750612272080918E-2</v>
      </c>
      <c r="AA141" s="12">
        <f t="shared" si="5"/>
        <v>0.20759295382555959</v>
      </c>
      <c r="AB141" s="12">
        <f t="shared" si="5"/>
        <v>2.707842173293161E-2</v>
      </c>
      <c r="AC141" s="12">
        <f t="shared" si="5"/>
        <v>4.61546233294087E-3</v>
      </c>
      <c r="AD141" s="12">
        <f t="shared" si="5"/>
        <v>4.61546233294087E-3</v>
      </c>
      <c r="AE141" s="12">
        <f t="shared" si="5"/>
        <v>0</v>
      </c>
      <c r="AF141" s="12">
        <f t="shared" si="5"/>
        <v>2.18230742984036E-3</v>
      </c>
      <c r="AG141" s="12">
        <f t="shared" si="5"/>
        <v>2.4331560054118196E-3</v>
      </c>
      <c r="AH141" s="12">
        <f t="shared" si="5"/>
        <v>20.958530483058674</v>
      </c>
    </row>
    <row r="142" spans="1:34" ht="15.75" thickBot="1" x14ac:dyDescent="0.3">
      <c r="A142" s="10" t="s">
        <v>713</v>
      </c>
      <c r="B142" s="10">
        <v>2011</v>
      </c>
      <c r="C142" s="10">
        <v>12</v>
      </c>
      <c r="D142" s="10" t="s">
        <v>760</v>
      </c>
      <c r="E142" s="10" t="s">
        <v>761</v>
      </c>
      <c r="F142" s="10" t="s">
        <v>716</v>
      </c>
      <c r="G142" s="10" t="s">
        <v>730</v>
      </c>
      <c r="H142" s="10" t="s">
        <v>742</v>
      </c>
      <c r="I142" s="11">
        <v>19.688479000000001</v>
      </c>
      <c r="J142" s="11">
        <v>5.484648</v>
      </c>
      <c r="K142" s="11">
        <v>6.3415369999999998</v>
      </c>
      <c r="L142" s="11">
        <v>6.3084689999999997</v>
      </c>
      <c r="M142" s="11">
        <v>6.3415369999999998</v>
      </c>
      <c r="N142" s="11">
        <v>838.16233799999998</v>
      </c>
      <c r="O142" s="11">
        <v>37.594607000000003</v>
      </c>
      <c r="P142" s="11">
        <v>5.9996179999999999</v>
      </c>
      <c r="Q142" s="11">
        <v>5.9996179999999999</v>
      </c>
      <c r="R142" s="11">
        <v>0</v>
      </c>
      <c r="S142" s="11">
        <v>3.0298289999999999</v>
      </c>
      <c r="T142" s="11">
        <v>2.969789</v>
      </c>
      <c r="U142" s="11">
        <v>29097.993334999999</v>
      </c>
      <c r="V142" s="12">
        <f t="shared" si="5"/>
        <v>2.1702833078397491E-2</v>
      </c>
      <c r="W142" s="12">
        <f t="shared" si="5"/>
        <v>6.04578952176888E-3</v>
      </c>
      <c r="X142" s="12">
        <f t="shared" si="5"/>
        <v>6.9903479578834696E-3</v>
      </c>
      <c r="Y142" s="12">
        <f t="shared" si="5"/>
        <v>6.9538967274843898E-3</v>
      </c>
      <c r="Z142" s="12">
        <f t="shared" si="5"/>
        <v>6.9903479578834696E-3</v>
      </c>
      <c r="AA142" s="12">
        <f t="shared" si="5"/>
        <v>0.9239158247934427</v>
      </c>
      <c r="AB142" s="12">
        <f t="shared" si="5"/>
        <v>4.1440960491105176E-2</v>
      </c>
      <c r="AC142" s="12">
        <f t="shared" si="5"/>
        <v>6.6134467770795789E-3</v>
      </c>
      <c r="AD142" s="12">
        <f t="shared" si="5"/>
        <v>6.6134467770795789E-3</v>
      </c>
      <c r="AE142" s="12">
        <f t="shared" si="5"/>
        <v>0</v>
      </c>
      <c r="AF142" s="12">
        <f t="shared" si="5"/>
        <v>3.3398147740659897E-3</v>
      </c>
      <c r="AG142" s="12">
        <f t="shared" si="5"/>
        <v>3.2736320030135901E-3</v>
      </c>
      <c r="AH142" s="12">
        <f t="shared" si="5"/>
        <v>32.075047151475118</v>
      </c>
    </row>
    <row r="143" spans="1:34" ht="15.75" thickBot="1" x14ac:dyDescent="0.3">
      <c r="A143" s="13" t="s">
        <v>713</v>
      </c>
      <c r="B143" s="13">
        <v>2011</v>
      </c>
      <c r="C143" s="13">
        <v>1</v>
      </c>
      <c r="D143" s="13" t="s">
        <v>743</v>
      </c>
      <c r="E143" s="13" t="s">
        <v>744</v>
      </c>
      <c r="F143" s="13" t="s">
        <v>716</v>
      </c>
      <c r="G143" s="13" t="s">
        <v>723</v>
      </c>
      <c r="H143" s="13" t="s">
        <v>763</v>
      </c>
      <c r="I143" s="14">
        <v>109.82971999999999</v>
      </c>
      <c r="J143" s="14">
        <v>6.2879959999999997</v>
      </c>
      <c r="K143" s="14">
        <v>7.2703949999999997</v>
      </c>
      <c r="L143" s="14">
        <v>7.2324840000000004</v>
      </c>
      <c r="M143" s="14">
        <v>7.2703949999999997</v>
      </c>
      <c r="N143" s="14">
        <v>28.998684000000001</v>
      </c>
      <c r="O143" s="14">
        <v>6.1049559999999996</v>
      </c>
      <c r="P143" s="14">
        <v>8.8659999999999997</v>
      </c>
      <c r="Q143" s="14">
        <v>8.8659999999999997</v>
      </c>
      <c r="R143" s="14">
        <v>-1</v>
      </c>
      <c r="S143" s="14">
        <v>-1</v>
      </c>
      <c r="T143" s="14">
        <v>-1</v>
      </c>
      <c r="U143" s="14">
        <v>-1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</row>
    <row r="144" spans="1:34" ht="15.75" thickBot="1" x14ac:dyDescent="0.3">
      <c r="A144" s="13" t="s">
        <v>713</v>
      </c>
      <c r="B144" s="13">
        <v>2011</v>
      </c>
      <c r="C144" s="13">
        <v>2</v>
      </c>
      <c r="D144" s="13" t="s">
        <v>745</v>
      </c>
      <c r="E144" s="13" t="s">
        <v>746</v>
      </c>
      <c r="F144" s="13" t="s">
        <v>716</v>
      </c>
      <c r="G144" s="13" t="s">
        <v>730</v>
      </c>
      <c r="H144" s="13" t="s">
        <v>763</v>
      </c>
      <c r="I144" s="14">
        <v>1707.6774</v>
      </c>
      <c r="J144" s="14">
        <v>152.65119999999999</v>
      </c>
      <c r="K144" s="14">
        <v>176.50051500000001</v>
      </c>
      <c r="L144" s="14">
        <v>175.580153</v>
      </c>
      <c r="M144" s="14">
        <v>176.50051500000001</v>
      </c>
      <c r="N144" s="14">
        <v>320.57220000000001</v>
      </c>
      <c r="O144" s="14">
        <v>101.7666</v>
      </c>
      <c r="P144" s="14">
        <v>292.17500000000001</v>
      </c>
      <c r="Q144" s="14">
        <v>292.17500000000001</v>
      </c>
      <c r="R144" s="14">
        <v>-1</v>
      </c>
      <c r="S144" s="14">
        <v>-1</v>
      </c>
      <c r="T144" s="14">
        <v>-1</v>
      </c>
      <c r="U144" s="14">
        <v>-1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</row>
    <row r="145" spans="1:34" ht="15.75" thickBot="1" x14ac:dyDescent="0.3">
      <c r="A145" s="13" t="s">
        <v>713</v>
      </c>
      <c r="B145" s="13">
        <v>2011</v>
      </c>
      <c r="C145" s="13">
        <v>3</v>
      </c>
      <c r="D145" s="13" t="s">
        <v>721</v>
      </c>
      <c r="E145" s="13" t="s">
        <v>747</v>
      </c>
      <c r="F145" s="13" t="s">
        <v>716</v>
      </c>
      <c r="G145" s="13" t="s">
        <v>723</v>
      </c>
      <c r="H145" s="13" t="s">
        <v>763</v>
      </c>
      <c r="I145" s="14">
        <v>46.97784</v>
      </c>
      <c r="J145" s="14">
        <v>4.8906000000000001</v>
      </c>
      <c r="K145" s="14">
        <v>5.6546779999999996</v>
      </c>
      <c r="L145" s="14">
        <v>5.6251920000000002</v>
      </c>
      <c r="M145" s="14">
        <v>5.6546779999999996</v>
      </c>
      <c r="N145" s="14">
        <v>108.176328</v>
      </c>
      <c r="O145" s="14">
        <v>11.374271999999999</v>
      </c>
      <c r="P145" s="14">
        <v>10.37322</v>
      </c>
      <c r="Q145" s="14">
        <v>10.37322</v>
      </c>
      <c r="R145" s="14">
        <v>-1</v>
      </c>
      <c r="S145" s="14">
        <v>-1</v>
      </c>
      <c r="T145" s="14">
        <v>-1</v>
      </c>
      <c r="U145" s="14">
        <v>-1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</row>
    <row r="146" spans="1:34" ht="15.75" thickBot="1" x14ac:dyDescent="0.3">
      <c r="A146" s="13" t="s">
        <v>713</v>
      </c>
      <c r="B146" s="13">
        <v>2011</v>
      </c>
      <c r="C146" s="13">
        <v>4</v>
      </c>
      <c r="D146" s="13" t="s">
        <v>748</v>
      </c>
      <c r="E146" s="13" t="s">
        <v>749</v>
      </c>
      <c r="F146" s="13" t="s">
        <v>716</v>
      </c>
      <c r="G146" s="13" t="s">
        <v>725</v>
      </c>
      <c r="H146" s="13" t="s">
        <v>763</v>
      </c>
      <c r="I146" s="14">
        <v>10.43952</v>
      </c>
      <c r="J146" s="14">
        <v>1.0868</v>
      </c>
      <c r="K146" s="14">
        <v>1.2565949999999999</v>
      </c>
      <c r="L146" s="14">
        <v>1.250043</v>
      </c>
      <c r="M146" s="14">
        <v>1.2565949999999999</v>
      </c>
      <c r="N146" s="14">
        <v>24.039183999999999</v>
      </c>
      <c r="O146" s="14">
        <v>2.5276160000000001</v>
      </c>
      <c r="P146" s="14">
        <v>2.3051599999999999</v>
      </c>
      <c r="Q146" s="14">
        <v>2.3051599999999999</v>
      </c>
      <c r="R146" s="14">
        <v>-1</v>
      </c>
      <c r="S146" s="14">
        <v>-1</v>
      </c>
      <c r="T146" s="14">
        <v>-1</v>
      </c>
      <c r="U146" s="14">
        <v>-1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</row>
    <row r="147" spans="1:34" ht="15.75" thickBot="1" x14ac:dyDescent="0.3">
      <c r="A147" s="13" t="s">
        <v>713</v>
      </c>
      <c r="B147" s="13">
        <v>2011</v>
      </c>
      <c r="C147" s="13">
        <v>5</v>
      </c>
      <c r="D147" s="13" t="s">
        <v>724</v>
      </c>
      <c r="E147" s="13" t="s">
        <v>722</v>
      </c>
      <c r="F147" s="13" t="s">
        <v>716</v>
      </c>
      <c r="G147" s="13" t="s">
        <v>725</v>
      </c>
      <c r="H147" s="13" t="s">
        <v>763</v>
      </c>
      <c r="I147" s="14">
        <v>-1</v>
      </c>
      <c r="J147" s="14">
        <v>-1</v>
      </c>
      <c r="K147" s="14">
        <v>-1</v>
      </c>
      <c r="L147" s="14">
        <v>-1</v>
      </c>
      <c r="M147" s="14">
        <v>-1</v>
      </c>
      <c r="N147" s="14">
        <v>-1</v>
      </c>
      <c r="O147" s="14">
        <v>-1</v>
      </c>
      <c r="P147" s="14">
        <v>-1</v>
      </c>
      <c r="Q147" s="14">
        <v>-1</v>
      </c>
      <c r="R147" s="14">
        <v>-1</v>
      </c>
      <c r="S147" s="14">
        <v>-1</v>
      </c>
      <c r="T147" s="14">
        <v>-1</v>
      </c>
      <c r="U147" s="14">
        <v>-1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</row>
    <row r="148" spans="1:34" ht="15.75" thickBot="1" x14ac:dyDescent="0.3">
      <c r="A148" s="13" t="s">
        <v>713</v>
      </c>
      <c r="B148" s="13">
        <v>2011</v>
      </c>
      <c r="C148" s="13">
        <v>6</v>
      </c>
      <c r="D148" s="13" t="s">
        <v>750</v>
      </c>
      <c r="E148" s="13" t="s">
        <v>729</v>
      </c>
      <c r="F148" s="13" t="s">
        <v>716</v>
      </c>
      <c r="G148" s="13" t="s">
        <v>730</v>
      </c>
      <c r="H148" s="13" t="s">
        <v>763</v>
      </c>
      <c r="I148" s="14">
        <v>321.80018000000001</v>
      </c>
      <c r="J148" s="14">
        <v>31.919160000000002</v>
      </c>
      <c r="K148" s="14">
        <v>36.906019999999998</v>
      </c>
      <c r="L148" s="14">
        <v>36.713572999999997</v>
      </c>
      <c r="M148" s="14">
        <v>36.906019999999998</v>
      </c>
      <c r="N148" s="14">
        <v>710.03904399999999</v>
      </c>
      <c r="O148" s="14">
        <v>86.272108000000003</v>
      </c>
      <c r="P148" s="14">
        <v>45.208539999999999</v>
      </c>
      <c r="Q148" s="14">
        <v>45.208539999999999</v>
      </c>
      <c r="R148" s="14">
        <v>-1</v>
      </c>
      <c r="S148" s="14">
        <v>-1</v>
      </c>
      <c r="T148" s="14">
        <v>-1</v>
      </c>
      <c r="U148" s="14">
        <v>-1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</row>
    <row r="149" spans="1:34" ht="15.75" thickBot="1" x14ac:dyDescent="0.3">
      <c r="A149" s="13" t="s">
        <v>713</v>
      </c>
      <c r="B149" s="13">
        <v>2011</v>
      </c>
      <c r="C149" s="13">
        <v>7</v>
      </c>
      <c r="D149" s="13" t="s">
        <v>751</v>
      </c>
      <c r="E149" s="13" t="s">
        <v>727</v>
      </c>
      <c r="F149" s="13" t="s">
        <v>716</v>
      </c>
      <c r="G149" s="13" t="s">
        <v>725</v>
      </c>
      <c r="H149" s="13" t="s">
        <v>763</v>
      </c>
      <c r="I149" s="14">
        <v>179.72136</v>
      </c>
      <c r="J149" s="14">
        <v>10.289448</v>
      </c>
      <c r="K149" s="14">
        <v>11.89701</v>
      </c>
      <c r="L149" s="14">
        <v>11.834973</v>
      </c>
      <c r="M149" s="14">
        <v>11.89701</v>
      </c>
      <c r="N149" s="14">
        <v>47.452392000000003</v>
      </c>
      <c r="O149" s="14">
        <v>9.9899280000000008</v>
      </c>
      <c r="P149" s="14">
        <v>14.507999999999999</v>
      </c>
      <c r="Q149" s="14">
        <v>14.507999999999999</v>
      </c>
      <c r="R149" s="14">
        <v>-1</v>
      </c>
      <c r="S149" s="14">
        <v>-1</v>
      </c>
      <c r="T149" s="14">
        <v>-1</v>
      </c>
      <c r="U149" s="14">
        <v>-1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</row>
    <row r="150" spans="1:34" ht="15.75" thickBot="1" x14ac:dyDescent="0.3">
      <c r="A150" s="13" t="s">
        <v>713</v>
      </c>
      <c r="B150" s="13">
        <v>2011</v>
      </c>
      <c r="C150" s="13">
        <v>8</v>
      </c>
      <c r="D150" s="13" t="s">
        <v>752</v>
      </c>
      <c r="E150" s="13" t="s">
        <v>753</v>
      </c>
      <c r="F150" s="13" t="s">
        <v>716</v>
      </c>
      <c r="G150" s="13" t="s">
        <v>754</v>
      </c>
      <c r="H150" s="13" t="s">
        <v>763</v>
      </c>
      <c r="I150" s="14">
        <v>179.72136</v>
      </c>
      <c r="J150" s="14">
        <v>10.289448</v>
      </c>
      <c r="K150" s="14">
        <v>11.89701</v>
      </c>
      <c r="L150" s="14">
        <v>11.834973</v>
      </c>
      <c r="M150" s="14">
        <v>11.89701</v>
      </c>
      <c r="N150" s="14">
        <v>47.452392000000003</v>
      </c>
      <c r="O150" s="14">
        <v>9.9899280000000008</v>
      </c>
      <c r="P150" s="14">
        <v>14.507999999999999</v>
      </c>
      <c r="Q150" s="14">
        <v>14.507999999999999</v>
      </c>
      <c r="R150" s="14">
        <v>-1</v>
      </c>
      <c r="S150" s="14">
        <v>-1</v>
      </c>
      <c r="T150" s="14">
        <v>-1</v>
      </c>
      <c r="U150" s="14">
        <v>-1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</row>
    <row r="151" spans="1:34" ht="15.75" thickBot="1" x14ac:dyDescent="0.3">
      <c r="A151" s="13" t="s">
        <v>713</v>
      </c>
      <c r="B151" s="13">
        <v>2011</v>
      </c>
      <c r="C151" s="13">
        <v>9</v>
      </c>
      <c r="D151" s="13" t="s">
        <v>755</v>
      </c>
      <c r="E151" s="13" t="s">
        <v>756</v>
      </c>
      <c r="F151" s="13" t="s">
        <v>716</v>
      </c>
      <c r="G151" s="13" t="s">
        <v>757</v>
      </c>
      <c r="H151" s="13" t="s">
        <v>763</v>
      </c>
      <c r="I151" s="14">
        <v>-1</v>
      </c>
      <c r="J151" s="14">
        <v>-1</v>
      </c>
      <c r="K151" s="14">
        <v>-1</v>
      </c>
      <c r="L151" s="14">
        <v>-1</v>
      </c>
      <c r="M151" s="14">
        <v>-1</v>
      </c>
      <c r="N151" s="14">
        <v>-1</v>
      </c>
      <c r="O151" s="14">
        <v>-1</v>
      </c>
      <c r="P151" s="14">
        <v>-1</v>
      </c>
      <c r="Q151" s="14">
        <v>-1</v>
      </c>
      <c r="R151" s="14">
        <v>-1</v>
      </c>
      <c r="S151" s="14">
        <v>-1</v>
      </c>
      <c r="T151" s="14">
        <v>-1</v>
      </c>
      <c r="U151" s="14">
        <v>-1</v>
      </c>
      <c r="V151" s="15">
        <f t="shared" ref="V151:AH170" si="6">IF(I151=-1,0,I151)*2.20462262/2000</f>
        <v>0</v>
      </c>
      <c r="W151" s="15">
        <f t="shared" si="6"/>
        <v>0</v>
      </c>
      <c r="X151" s="15">
        <f t="shared" si="6"/>
        <v>0</v>
      </c>
      <c r="Y151" s="15">
        <f t="shared" si="6"/>
        <v>0</v>
      </c>
      <c r="Z151" s="15">
        <f t="shared" si="6"/>
        <v>0</v>
      </c>
      <c r="AA151" s="15">
        <f t="shared" si="6"/>
        <v>0</v>
      </c>
      <c r="AB151" s="15">
        <f t="shared" si="6"/>
        <v>0</v>
      </c>
      <c r="AC151" s="15">
        <f t="shared" si="6"/>
        <v>0</v>
      </c>
      <c r="AD151" s="15">
        <f t="shared" si="6"/>
        <v>0</v>
      </c>
      <c r="AE151" s="15">
        <f t="shared" si="6"/>
        <v>0</v>
      </c>
      <c r="AF151" s="15">
        <f t="shared" si="6"/>
        <v>0</v>
      </c>
      <c r="AG151" s="15">
        <f t="shared" si="6"/>
        <v>0</v>
      </c>
      <c r="AH151" s="15">
        <f t="shared" si="6"/>
        <v>0</v>
      </c>
    </row>
    <row r="152" spans="1:34" ht="15.75" thickBot="1" x14ac:dyDescent="0.3">
      <c r="A152" s="13" t="s">
        <v>713</v>
      </c>
      <c r="B152" s="13">
        <v>2011</v>
      </c>
      <c r="C152" s="13">
        <v>10</v>
      </c>
      <c r="D152" s="13" t="s">
        <v>726</v>
      </c>
      <c r="E152" s="13" t="s">
        <v>727</v>
      </c>
      <c r="F152" s="13" t="s">
        <v>716</v>
      </c>
      <c r="G152" s="13" t="s">
        <v>725</v>
      </c>
      <c r="H152" s="13" t="s">
        <v>763</v>
      </c>
      <c r="I152" s="14">
        <v>-1</v>
      </c>
      <c r="J152" s="14">
        <v>-1</v>
      </c>
      <c r="K152" s="14">
        <v>-1</v>
      </c>
      <c r="L152" s="14">
        <v>-1</v>
      </c>
      <c r="M152" s="14">
        <v>-1</v>
      </c>
      <c r="N152" s="14">
        <v>-1</v>
      </c>
      <c r="O152" s="14">
        <v>-1</v>
      </c>
      <c r="P152" s="14">
        <v>-1</v>
      </c>
      <c r="Q152" s="14">
        <v>-1</v>
      </c>
      <c r="R152" s="14">
        <v>-1</v>
      </c>
      <c r="S152" s="14">
        <v>-1</v>
      </c>
      <c r="T152" s="14">
        <v>-1</v>
      </c>
      <c r="U152" s="14">
        <v>-1</v>
      </c>
      <c r="V152" s="15">
        <f t="shared" si="6"/>
        <v>0</v>
      </c>
      <c r="W152" s="15">
        <f t="shared" si="6"/>
        <v>0</v>
      </c>
      <c r="X152" s="15">
        <f t="shared" si="6"/>
        <v>0</v>
      </c>
      <c r="Y152" s="15">
        <f t="shared" si="6"/>
        <v>0</v>
      </c>
      <c r="Z152" s="15">
        <f t="shared" si="6"/>
        <v>0</v>
      </c>
      <c r="AA152" s="15">
        <f t="shared" si="6"/>
        <v>0</v>
      </c>
      <c r="AB152" s="15">
        <f t="shared" si="6"/>
        <v>0</v>
      </c>
      <c r="AC152" s="15">
        <f t="shared" si="6"/>
        <v>0</v>
      </c>
      <c r="AD152" s="15">
        <f t="shared" si="6"/>
        <v>0</v>
      </c>
      <c r="AE152" s="15">
        <f t="shared" si="6"/>
        <v>0</v>
      </c>
      <c r="AF152" s="15">
        <f t="shared" si="6"/>
        <v>0</v>
      </c>
      <c r="AG152" s="15">
        <f t="shared" si="6"/>
        <v>0</v>
      </c>
      <c r="AH152" s="15">
        <f t="shared" si="6"/>
        <v>0</v>
      </c>
    </row>
    <row r="153" spans="1:34" ht="15.75" thickBot="1" x14ac:dyDescent="0.3">
      <c r="A153" s="13" t="s">
        <v>713</v>
      </c>
      <c r="B153" s="13">
        <v>2011</v>
      </c>
      <c r="C153" s="13">
        <v>11</v>
      </c>
      <c r="D153" s="13" t="s">
        <v>731</v>
      </c>
      <c r="E153" s="13" t="s">
        <v>758</v>
      </c>
      <c r="F153" s="13" t="s">
        <v>759</v>
      </c>
      <c r="G153" s="13" t="s">
        <v>733</v>
      </c>
      <c r="H153" s="13" t="s">
        <v>763</v>
      </c>
      <c r="I153" s="14">
        <v>-1</v>
      </c>
      <c r="J153" s="14">
        <v>-1</v>
      </c>
      <c r="K153" s="14">
        <v>-1</v>
      </c>
      <c r="L153" s="14">
        <v>-1</v>
      </c>
      <c r="M153" s="14">
        <v>-1</v>
      </c>
      <c r="N153" s="14">
        <v>-1</v>
      </c>
      <c r="O153" s="14">
        <v>-1</v>
      </c>
      <c r="P153" s="14">
        <v>-1</v>
      </c>
      <c r="Q153" s="14">
        <v>-1</v>
      </c>
      <c r="R153" s="14">
        <v>-1</v>
      </c>
      <c r="S153" s="14">
        <v>-1</v>
      </c>
      <c r="T153" s="14">
        <v>-1</v>
      </c>
      <c r="U153" s="14">
        <v>-1</v>
      </c>
      <c r="V153" s="15">
        <f t="shared" si="6"/>
        <v>0</v>
      </c>
      <c r="W153" s="15">
        <f t="shared" si="6"/>
        <v>0</v>
      </c>
      <c r="X153" s="15">
        <f t="shared" si="6"/>
        <v>0</v>
      </c>
      <c r="Y153" s="15">
        <f t="shared" si="6"/>
        <v>0</v>
      </c>
      <c r="Z153" s="15">
        <f t="shared" si="6"/>
        <v>0</v>
      </c>
      <c r="AA153" s="15">
        <f t="shared" si="6"/>
        <v>0</v>
      </c>
      <c r="AB153" s="15">
        <f t="shared" si="6"/>
        <v>0</v>
      </c>
      <c r="AC153" s="15">
        <f t="shared" si="6"/>
        <v>0</v>
      </c>
      <c r="AD153" s="15">
        <f t="shared" si="6"/>
        <v>0</v>
      </c>
      <c r="AE153" s="15">
        <f t="shared" si="6"/>
        <v>0</v>
      </c>
      <c r="AF153" s="15">
        <f t="shared" si="6"/>
        <v>0</v>
      </c>
      <c r="AG153" s="15">
        <f t="shared" si="6"/>
        <v>0</v>
      </c>
      <c r="AH153" s="15">
        <f t="shared" si="6"/>
        <v>0</v>
      </c>
    </row>
    <row r="154" spans="1:34" ht="15.75" thickBot="1" x14ac:dyDescent="0.3">
      <c r="A154" s="13" t="s">
        <v>713</v>
      </c>
      <c r="B154" s="13">
        <v>2011</v>
      </c>
      <c r="C154" s="13">
        <v>12</v>
      </c>
      <c r="D154" s="13" t="s">
        <v>760</v>
      </c>
      <c r="E154" s="13" t="s">
        <v>761</v>
      </c>
      <c r="F154" s="13" t="s">
        <v>716</v>
      </c>
      <c r="G154" s="13" t="s">
        <v>730</v>
      </c>
      <c r="H154" s="13" t="s">
        <v>763</v>
      </c>
      <c r="I154" s="14">
        <v>-1</v>
      </c>
      <c r="J154" s="14">
        <v>-1</v>
      </c>
      <c r="K154" s="14">
        <v>-1</v>
      </c>
      <c r="L154" s="14">
        <v>-1</v>
      </c>
      <c r="M154" s="14">
        <v>-1</v>
      </c>
      <c r="N154" s="14">
        <v>-1</v>
      </c>
      <c r="O154" s="14">
        <v>-1</v>
      </c>
      <c r="P154" s="14">
        <v>-1</v>
      </c>
      <c r="Q154" s="14">
        <v>-1</v>
      </c>
      <c r="R154" s="14">
        <v>-1</v>
      </c>
      <c r="S154" s="14">
        <v>-1</v>
      </c>
      <c r="T154" s="14">
        <v>-1</v>
      </c>
      <c r="U154" s="14">
        <v>-1</v>
      </c>
      <c r="V154" s="15">
        <f t="shared" si="6"/>
        <v>0</v>
      </c>
      <c r="W154" s="15">
        <f t="shared" si="6"/>
        <v>0</v>
      </c>
      <c r="X154" s="15">
        <f t="shared" si="6"/>
        <v>0</v>
      </c>
      <c r="Y154" s="15">
        <f t="shared" si="6"/>
        <v>0</v>
      </c>
      <c r="Z154" s="15">
        <f t="shared" si="6"/>
        <v>0</v>
      </c>
      <c r="AA154" s="15">
        <f t="shared" si="6"/>
        <v>0</v>
      </c>
      <c r="AB154" s="15">
        <f t="shared" si="6"/>
        <v>0</v>
      </c>
      <c r="AC154" s="15">
        <f t="shared" si="6"/>
        <v>0</v>
      </c>
      <c r="AD154" s="15">
        <f t="shared" si="6"/>
        <v>0</v>
      </c>
      <c r="AE154" s="15">
        <f t="shared" si="6"/>
        <v>0</v>
      </c>
      <c r="AF154" s="15">
        <f t="shared" si="6"/>
        <v>0</v>
      </c>
      <c r="AG154" s="15">
        <f t="shared" si="6"/>
        <v>0</v>
      </c>
      <c r="AH154" s="15">
        <f t="shared" si="6"/>
        <v>0</v>
      </c>
    </row>
    <row r="155" spans="1:34" ht="15.75" thickBot="1" x14ac:dyDescent="0.3">
      <c r="A155" s="10" t="s">
        <v>713</v>
      </c>
      <c r="B155" s="10">
        <v>2011</v>
      </c>
      <c r="C155" s="10">
        <v>13</v>
      </c>
      <c r="D155" s="10" t="s">
        <v>714</v>
      </c>
      <c r="E155" s="10" t="s">
        <v>715</v>
      </c>
      <c r="F155" s="10" t="s">
        <v>716</v>
      </c>
      <c r="G155" s="10" t="s">
        <v>717</v>
      </c>
      <c r="H155" s="10" t="s">
        <v>763</v>
      </c>
      <c r="I155" s="11">
        <v>-1</v>
      </c>
      <c r="J155" s="11">
        <v>-1</v>
      </c>
      <c r="K155" s="11">
        <v>-1</v>
      </c>
      <c r="L155" s="11">
        <v>-1</v>
      </c>
      <c r="M155" s="11">
        <v>-1</v>
      </c>
      <c r="N155" s="11">
        <v>-1</v>
      </c>
      <c r="O155" s="11">
        <v>-1</v>
      </c>
      <c r="P155" s="11">
        <v>-1</v>
      </c>
      <c r="Q155" s="11">
        <v>-1</v>
      </c>
      <c r="R155" s="11">
        <v>-1</v>
      </c>
      <c r="S155" s="11">
        <v>-1</v>
      </c>
      <c r="T155" s="11">
        <v>-1</v>
      </c>
      <c r="U155" s="11">
        <v>-1</v>
      </c>
      <c r="V155" s="12">
        <f t="shared" si="6"/>
        <v>0</v>
      </c>
      <c r="W155" s="12">
        <f t="shared" si="6"/>
        <v>0</v>
      </c>
      <c r="X155" s="12">
        <f t="shared" si="6"/>
        <v>0</v>
      </c>
      <c r="Y155" s="12">
        <f t="shared" si="6"/>
        <v>0</v>
      </c>
      <c r="Z155" s="12">
        <f t="shared" si="6"/>
        <v>0</v>
      </c>
      <c r="AA155" s="12">
        <f t="shared" si="6"/>
        <v>0</v>
      </c>
      <c r="AB155" s="12">
        <f t="shared" si="6"/>
        <v>0</v>
      </c>
      <c r="AC155" s="12">
        <f t="shared" si="6"/>
        <v>0</v>
      </c>
      <c r="AD155" s="12">
        <f t="shared" si="6"/>
        <v>0</v>
      </c>
      <c r="AE155" s="12">
        <f t="shared" si="6"/>
        <v>0</v>
      </c>
      <c r="AF155" s="12">
        <f t="shared" si="6"/>
        <v>0</v>
      </c>
      <c r="AG155" s="12">
        <f t="shared" si="6"/>
        <v>0</v>
      </c>
      <c r="AH155" s="12">
        <f t="shared" si="6"/>
        <v>0</v>
      </c>
    </row>
    <row r="156" spans="1:34" ht="15.75" thickBot="1" x14ac:dyDescent="0.3">
      <c r="A156" s="10" t="s">
        <v>713</v>
      </c>
      <c r="B156" s="10">
        <v>2011</v>
      </c>
      <c r="C156" s="10">
        <v>14</v>
      </c>
      <c r="D156" s="10" t="s">
        <v>719</v>
      </c>
      <c r="E156" s="10" t="s">
        <v>720</v>
      </c>
      <c r="F156" s="10" t="s">
        <v>716</v>
      </c>
      <c r="G156" s="10" t="s">
        <v>717</v>
      </c>
      <c r="H156" s="10" t="s">
        <v>763</v>
      </c>
      <c r="I156" s="11">
        <v>-1</v>
      </c>
      <c r="J156" s="11">
        <v>-1</v>
      </c>
      <c r="K156" s="11">
        <v>-1</v>
      </c>
      <c r="L156" s="11">
        <v>-1</v>
      </c>
      <c r="M156" s="11">
        <v>-1</v>
      </c>
      <c r="N156" s="11">
        <v>-1</v>
      </c>
      <c r="O156" s="11">
        <v>-1</v>
      </c>
      <c r="P156" s="11">
        <v>-1</v>
      </c>
      <c r="Q156" s="11">
        <v>-1</v>
      </c>
      <c r="R156" s="11">
        <v>-1</v>
      </c>
      <c r="S156" s="11">
        <v>-1</v>
      </c>
      <c r="T156" s="11">
        <v>-1</v>
      </c>
      <c r="U156" s="11">
        <v>-1</v>
      </c>
      <c r="V156" s="12">
        <f t="shared" si="6"/>
        <v>0</v>
      </c>
      <c r="W156" s="12">
        <f t="shared" si="6"/>
        <v>0</v>
      </c>
      <c r="X156" s="12">
        <f t="shared" si="6"/>
        <v>0</v>
      </c>
      <c r="Y156" s="12">
        <f t="shared" si="6"/>
        <v>0</v>
      </c>
      <c r="Z156" s="12">
        <f t="shared" si="6"/>
        <v>0</v>
      </c>
      <c r="AA156" s="12">
        <f t="shared" si="6"/>
        <v>0</v>
      </c>
      <c r="AB156" s="12">
        <f t="shared" si="6"/>
        <v>0</v>
      </c>
      <c r="AC156" s="12">
        <f t="shared" si="6"/>
        <v>0</v>
      </c>
      <c r="AD156" s="12">
        <f t="shared" si="6"/>
        <v>0</v>
      </c>
      <c r="AE156" s="12">
        <f t="shared" si="6"/>
        <v>0</v>
      </c>
      <c r="AF156" s="12">
        <f t="shared" si="6"/>
        <v>0</v>
      </c>
      <c r="AG156" s="12">
        <f t="shared" si="6"/>
        <v>0</v>
      </c>
      <c r="AH156" s="12">
        <f t="shared" si="6"/>
        <v>0</v>
      </c>
    </row>
    <row r="157" spans="1:34" ht="15.75" thickBot="1" x14ac:dyDescent="0.3">
      <c r="A157" s="10" t="s">
        <v>713</v>
      </c>
      <c r="B157" s="10">
        <v>2011</v>
      </c>
      <c r="C157" s="10">
        <v>15</v>
      </c>
      <c r="D157" s="10" t="s">
        <v>721</v>
      </c>
      <c r="E157" s="10" t="s">
        <v>722</v>
      </c>
      <c r="F157" s="10" t="s">
        <v>716</v>
      </c>
      <c r="G157" s="10" t="s">
        <v>723</v>
      </c>
      <c r="H157" s="10" t="s">
        <v>763</v>
      </c>
      <c r="I157" s="11">
        <v>442.26591500000001</v>
      </c>
      <c r="J157" s="11">
        <v>46.041829</v>
      </c>
      <c r="K157" s="11">
        <v>53.235131000000003</v>
      </c>
      <c r="L157" s="11">
        <v>52.957535999999998</v>
      </c>
      <c r="M157" s="11">
        <v>53.235131000000003</v>
      </c>
      <c r="N157" s="11">
        <v>1018.410014</v>
      </c>
      <c r="O157" s="11">
        <v>107.081399</v>
      </c>
      <c r="P157" s="11">
        <v>97.657143000000005</v>
      </c>
      <c r="Q157" s="11">
        <v>97.657143000000005</v>
      </c>
      <c r="R157" s="11">
        <v>-1</v>
      </c>
      <c r="S157" s="11">
        <v>-1</v>
      </c>
      <c r="T157" s="11">
        <v>-1</v>
      </c>
      <c r="U157" s="11">
        <v>-1</v>
      </c>
      <c r="V157" s="12">
        <f t="shared" si="6"/>
        <v>0.48751472013199859</v>
      </c>
      <c r="W157" s="12">
        <f t="shared" si="6"/>
        <v>5.0752428839785986E-2</v>
      </c>
      <c r="X157" s="12">
        <f t="shared" si="6"/>
        <v>5.8681686990631608E-2</v>
      </c>
      <c r="Y157" s="12">
        <f t="shared" si="6"/>
        <v>5.8375690882532152E-2</v>
      </c>
      <c r="Z157" s="12">
        <f t="shared" si="6"/>
        <v>5.8681686990631608E-2</v>
      </c>
      <c r="AA157" s="12">
        <f t="shared" si="6"/>
        <v>1.1226048766494583</v>
      </c>
      <c r="AB157" s="12">
        <f t="shared" si="6"/>
        <v>0.11803703720832269</v>
      </c>
      <c r="AC157" s="12">
        <f t="shared" si="6"/>
        <v>0.10764857323118733</v>
      </c>
      <c r="AD157" s="12">
        <f t="shared" si="6"/>
        <v>0.10764857323118733</v>
      </c>
      <c r="AE157" s="12">
        <f t="shared" si="6"/>
        <v>0</v>
      </c>
      <c r="AF157" s="12">
        <f t="shared" si="6"/>
        <v>0</v>
      </c>
      <c r="AG157" s="12">
        <f t="shared" si="6"/>
        <v>0</v>
      </c>
      <c r="AH157" s="12">
        <f t="shared" si="6"/>
        <v>0</v>
      </c>
    </row>
    <row r="158" spans="1:34" ht="15.75" thickBot="1" x14ac:dyDescent="0.3">
      <c r="A158" s="10" t="s">
        <v>713</v>
      </c>
      <c r="B158" s="10">
        <v>2011</v>
      </c>
      <c r="C158" s="10">
        <v>5</v>
      </c>
      <c r="D158" s="10" t="s">
        <v>724</v>
      </c>
      <c r="E158" s="10" t="s">
        <v>722</v>
      </c>
      <c r="F158" s="10" t="s">
        <v>716</v>
      </c>
      <c r="G158" s="10" t="s">
        <v>725</v>
      </c>
      <c r="H158" s="10" t="s">
        <v>763</v>
      </c>
      <c r="I158" s="11">
        <v>-1</v>
      </c>
      <c r="J158" s="11">
        <v>-1</v>
      </c>
      <c r="K158" s="11">
        <v>-1</v>
      </c>
      <c r="L158" s="11">
        <v>-1</v>
      </c>
      <c r="M158" s="11">
        <v>-1</v>
      </c>
      <c r="N158" s="11">
        <v>-1</v>
      </c>
      <c r="O158" s="11">
        <v>-1</v>
      </c>
      <c r="P158" s="11">
        <v>-1</v>
      </c>
      <c r="Q158" s="11">
        <v>-1</v>
      </c>
      <c r="R158" s="11">
        <v>-1</v>
      </c>
      <c r="S158" s="11">
        <v>-1</v>
      </c>
      <c r="T158" s="11">
        <v>-1</v>
      </c>
      <c r="U158" s="11">
        <v>-1</v>
      </c>
      <c r="V158" s="12">
        <f t="shared" si="6"/>
        <v>0</v>
      </c>
      <c r="W158" s="12">
        <f t="shared" si="6"/>
        <v>0</v>
      </c>
      <c r="X158" s="12">
        <f t="shared" si="6"/>
        <v>0</v>
      </c>
      <c r="Y158" s="12">
        <f t="shared" si="6"/>
        <v>0</v>
      </c>
      <c r="Z158" s="12">
        <f t="shared" si="6"/>
        <v>0</v>
      </c>
      <c r="AA158" s="12">
        <f t="shared" si="6"/>
        <v>0</v>
      </c>
      <c r="AB158" s="12">
        <f t="shared" si="6"/>
        <v>0</v>
      </c>
      <c r="AC158" s="12">
        <f t="shared" si="6"/>
        <v>0</v>
      </c>
      <c r="AD158" s="12">
        <f t="shared" si="6"/>
        <v>0</v>
      </c>
      <c r="AE158" s="12">
        <f t="shared" si="6"/>
        <v>0</v>
      </c>
      <c r="AF158" s="12">
        <f t="shared" si="6"/>
        <v>0</v>
      </c>
      <c r="AG158" s="12">
        <f t="shared" si="6"/>
        <v>0</v>
      </c>
      <c r="AH158" s="12">
        <f t="shared" si="6"/>
        <v>0</v>
      </c>
    </row>
    <row r="159" spans="1:34" ht="15.75" thickBot="1" x14ac:dyDescent="0.3">
      <c r="A159" s="10" t="s">
        <v>713</v>
      </c>
      <c r="B159" s="10">
        <v>2011</v>
      </c>
      <c r="C159" s="10">
        <v>10</v>
      </c>
      <c r="D159" s="10" t="s">
        <v>726</v>
      </c>
      <c r="E159" s="10" t="s">
        <v>727</v>
      </c>
      <c r="F159" s="10" t="s">
        <v>716</v>
      </c>
      <c r="G159" s="10" t="s">
        <v>725</v>
      </c>
      <c r="H159" s="10" t="s">
        <v>763</v>
      </c>
      <c r="I159" s="11">
        <v>-1</v>
      </c>
      <c r="J159" s="11">
        <v>-1</v>
      </c>
      <c r="K159" s="11">
        <v>-1</v>
      </c>
      <c r="L159" s="11">
        <v>-1</v>
      </c>
      <c r="M159" s="11">
        <v>-1</v>
      </c>
      <c r="N159" s="11">
        <v>-1</v>
      </c>
      <c r="O159" s="11">
        <v>-1</v>
      </c>
      <c r="P159" s="11">
        <v>-1</v>
      </c>
      <c r="Q159" s="11">
        <v>-1</v>
      </c>
      <c r="R159" s="11">
        <v>-1</v>
      </c>
      <c r="S159" s="11">
        <v>-1</v>
      </c>
      <c r="T159" s="11">
        <v>-1</v>
      </c>
      <c r="U159" s="11">
        <v>-1</v>
      </c>
      <c r="V159" s="12">
        <f t="shared" si="6"/>
        <v>0</v>
      </c>
      <c r="W159" s="12">
        <f t="shared" si="6"/>
        <v>0</v>
      </c>
      <c r="X159" s="12">
        <f t="shared" si="6"/>
        <v>0</v>
      </c>
      <c r="Y159" s="12">
        <f t="shared" si="6"/>
        <v>0</v>
      </c>
      <c r="Z159" s="12">
        <f t="shared" si="6"/>
        <v>0</v>
      </c>
      <c r="AA159" s="12">
        <f t="shared" si="6"/>
        <v>0</v>
      </c>
      <c r="AB159" s="12">
        <f t="shared" si="6"/>
        <v>0</v>
      </c>
      <c r="AC159" s="12">
        <f t="shared" si="6"/>
        <v>0</v>
      </c>
      <c r="AD159" s="12">
        <f t="shared" si="6"/>
        <v>0</v>
      </c>
      <c r="AE159" s="12">
        <f t="shared" si="6"/>
        <v>0</v>
      </c>
      <c r="AF159" s="12">
        <f t="shared" si="6"/>
        <v>0</v>
      </c>
      <c r="AG159" s="12">
        <f t="shared" si="6"/>
        <v>0</v>
      </c>
      <c r="AH159" s="12">
        <f t="shared" si="6"/>
        <v>0</v>
      </c>
    </row>
    <row r="160" spans="1:34" ht="15.75" thickBot="1" x14ac:dyDescent="0.3">
      <c r="A160" s="10" t="s">
        <v>713</v>
      </c>
      <c r="B160" s="10">
        <v>2011</v>
      </c>
      <c r="C160" s="10">
        <v>16</v>
      </c>
      <c r="D160" s="10" t="s">
        <v>728</v>
      </c>
      <c r="E160" s="10" t="s">
        <v>729</v>
      </c>
      <c r="F160" s="10" t="s">
        <v>716</v>
      </c>
      <c r="G160" s="10" t="s">
        <v>730</v>
      </c>
      <c r="H160" s="10" t="s">
        <v>763</v>
      </c>
      <c r="I160" s="11">
        <v>4014.3554100000001</v>
      </c>
      <c r="J160" s="11">
        <v>398.18142</v>
      </c>
      <c r="K160" s="11">
        <v>460.39091500000001</v>
      </c>
      <c r="L160" s="11">
        <v>457.990207</v>
      </c>
      <c r="M160" s="11">
        <v>460.39091500000001</v>
      </c>
      <c r="N160" s="11">
        <v>8857.5123779999994</v>
      </c>
      <c r="O160" s="11">
        <v>1076.2172459999999</v>
      </c>
      <c r="P160" s="11">
        <v>563.96222999999998</v>
      </c>
      <c r="Q160" s="11">
        <v>563.96222999999998</v>
      </c>
      <c r="R160" s="11">
        <v>-1</v>
      </c>
      <c r="S160" s="11">
        <v>-1</v>
      </c>
      <c r="T160" s="11">
        <v>-1</v>
      </c>
      <c r="U160" s="11">
        <v>-1</v>
      </c>
      <c r="V160" s="12">
        <f t="shared" si="6"/>
        <v>4.4250693708026869</v>
      </c>
      <c r="W160" s="12">
        <f t="shared" si="6"/>
        <v>0.4389198826978602</v>
      </c>
      <c r="X160" s="12">
        <f t="shared" si="6"/>
        <v>0.50749411262574862</v>
      </c>
      <c r="Y160" s="12">
        <f t="shared" si="6"/>
        <v>0.50484778504534111</v>
      </c>
      <c r="Z160" s="12">
        <f t="shared" si="6"/>
        <v>0.50749411262574862</v>
      </c>
      <c r="AA160" s="12">
        <f t="shared" si="6"/>
        <v>9.7637360727343943</v>
      </c>
      <c r="AB160" s="12">
        <f t="shared" si="6"/>
        <v>1.1863264422828521</v>
      </c>
      <c r="AC160" s="12">
        <f t="shared" si="6"/>
        <v>0.62166194454182122</v>
      </c>
      <c r="AD160" s="12">
        <f t="shared" si="6"/>
        <v>0.62166194454182122</v>
      </c>
      <c r="AE160" s="12">
        <f t="shared" si="6"/>
        <v>0</v>
      </c>
      <c r="AF160" s="12">
        <f t="shared" si="6"/>
        <v>0</v>
      </c>
      <c r="AG160" s="12">
        <f t="shared" si="6"/>
        <v>0</v>
      </c>
      <c r="AH160" s="12">
        <f t="shared" si="6"/>
        <v>0</v>
      </c>
    </row>
    <row r="161" spans="1:34" ht="15.75" thickBot="1" x14ac:dyDescent="0.3">
      <c r="A161" s="10" t="s">
        <v>713</v>
      </c>
      <c r="B161" s="10">
        <v>2011</v>
      </c>
      <c r="C161" s="10">
        <v>17</v>
      </c>
      <c r="D161" s="10" t="s">
        <v>731</v>
      </c>
      <c r="E161" s="10" t="s">
        <v>732</v>
      </c>
      <c r="F161" s="10" t="s">
        <v>716</v>
      </c>
      <c r="G161" s="10" t="s">
        <v>733</v>
      </c>
      <c r="H161" s="10" t="s">
        <v>763</v>
      </c>
      <c r="I161" s="11">
        <v>-1</v>
      </c>
      <c r="J161" s="11">
        <v>-1</v>
      </c>
      <c r="K161" s="11">
        <v>-1</v>
      </c>
      <c r="L161" s="11">
        <v>-1</v>
      </c>
      <c r="M161" s="11">
        <v>-1</v>
      </c>
      <c r="N161" s="11">
        <v>-1</v>
      </c>
      <c r="O161" s="11">
        <v>-1</v>
      </c>
      <c r="P161" s="11">
        <v>-1</v>
      </c>
      <c r="Q161" s="11">
        <v>-1</v>
      </c>
      <c r="R161" s="11">
        <v>-1</v>
      </c>
      <c r="S161" s="11">
        <v>-1</v>
      </c>
      <c r="T161" s="11">
        <v>-1</v>
      </c>
      <c r="U161" s="11">
        <v>-1</v>
      </c>
      <c r="V161" s="12">
        <f t="shared" si="6"/>
        <v>0</v>
      </c>
      <c r="W161" s="12">
        <f t="shared" si="6"/>
        <v>0</v>
      </c>
      <c r="X161" s="12">
        <f t="shared" si="6"/>
        <v>0</v>
      </c>
      <c r="Y161" s="12">
        <f t="shared" si="6"/>
        <v>0</v>
      </c>
      <c r="Z161" s="12">
        <f t="shared" si="6"/>
        <v>0</v>
      </c>
      <c r="AA161" s="12">
        <f t="shared" si="6"/>
        <v>0</v>
      </c>
      <c r="AB161" s="12">
        <f t="shared" si="6"/>
        <v>0</v>
      </c>
      <c r="AC161" s="12">
        <f t="shared" si="6"/>
        <v>0</v>
      </c>
      <c r="AD161" s="12">
        <f t="shared" si="6"/>
        <v>0</v>
      </c>
      <c r="AE161" s="12">
        <f t="shared" si="6"/>
        <v>0</v>
      </c>
      <c r="AF161" s="12">
        <f t="shared" si="6"/>
        <v>0</v>
      </c>
      <c r="AG161" s="12">
        <f t="shared" si="6"/>
        <v>0</v>
      </c>
      <c r="AH161" s="12">
        <f t="shared" si="6"/>
        <v>0</v>
      </c>
    </row>
    <row r="162" spans="1:34" ht="15.75" thickBot="1" x14ac:dyDescent="0.3">
      <c r="A162" s="10" t="s">
        <v>713</v>
      </c>
      <c r="B162" s="10">
        <v>2011</v>
      </c>
      <c r="C162" s="10">
        <v>18</v>
      </c>
      <c r="D162" s="10" t="s">
        <v>734</v>
      </c>
      <c r="E162" s="10" t="s">
        <v>735</v>
      </c>
      <c r="F162" s="10" t="s">
        <v>716</v>
      </c>
      <c r="G162" s="10" t="s">
        <v>733</v>
      </c>
      <c r="H162" s="10" t="s">
        <v>763</v>
      </c>
      <c r="I162" s="11">
        <v>-1</v>
      </c>
      <c r="J162" s="11">
        <v>-1</v>
      </c>
      <c r="K162" s="11">
        <v>-1</v>
      </c>
      <c r="L162" s="11">
        <v>-1</v>
      </c>
      <c r="M162" s="11">
        <v>-1</v>
      </c>
      <c r="N162" s="11">
        <v>-1</v>
      </c>
      <c r="O162" s="11">
        <v>-1</v>
      </c>
      <c r="P162" s="11">
        <v>-1</v>
      </c>
      <c r="Q162" s="11">
        <v>-1</v>
      </c>
      <c r="R162" s="11">
        <v>-1</v>
      </c>
      <c r="S162" s="11">
        <v>-1</v>
      </c>
      <c r="T162" s="11">
        <v>-1</v>
      </c>
      <c r="U162" s="11">
        <v>-1</v>
      </c>
      <c r="V162" s="12">
        <f t="shared" si="6"/>
        <v>0</v>
      </c>
      <c r="W162" s="12">
        <f t="shared" si="6"/>
        <v>0</v>
      </c>
      <c r="X162" s="12">
        <f t="shared" si="6"/>
        <v>0</v>
      </c>
      <c r="Y162" s="12">
        <f t="shared" si="6"/>
        <v>0</v>
      </c>
      <c r="Z162" s="12">
        <f t="shared" si="6"/>
        <v>0</v>
      </c>
      <c r="AA162" s="12">
        <f t="shared" si="6"/>
        <v>0</v>
      </c>
      <c r="AB162" s="12">
        <f t="shared" si="6"/>
        <v>0</v>
      </c>
      <c r="AC162" s="12">
        <f t="shared" si="6"/>
        <v>0</v>
      </c>
      <c r="AD162" s="12">
        <f t="shared" si="6"/>
        <v>0</v>
      </c>
      <c r="AE162" s="12">
        <f t="shared" si="6"/>
        <v>0</v>
      </c>
      <c r="AF162" s="12">
        <f t="shared" si="6"/>
        <v>0</v>
      </c>
      <c r="AG162" s="12">
        <f t="shared" si="6"/>
        <v>0</v>
      </c>
      <c r="AH162" s="12">
        <f t="shared" si="6"/>
        <v>0</v>
      </c>
    </row>
    <row r="163" spans="1:34" ht="15.75" thickBot="1" x14ac:dyDescent="0.3">
      <c r="A163" s="10" t="s">
        <v>713</v>
      </c>
      <c r="B163" s="10">
        <v>2011</v>
      </c>
      <c r="C163" s="10">
        <v>19</v>
      </c>
      <c r="D163" s="10" t="s">
        <v>736</v>
      </c>
      <c r="E163" s="10" t="s">
        <v>737</v>
      </c>
      <c r="F163" s="10" t="s">
        <v>716</v>
      </c>
      <c r="G163" s="10" t="s">
        <v>717</v>
      </c>
      <c r="H163" s="10" t="s">
        <v>763</v>
      </c>
      <c r="I163" s="11">
        <v>-1</v>
      </c>
      <c r="J163" s="11">
        <v>-1</v>
      </c>
      <c r="K163" s="11">
        <v>-1</v>
      </c>
      <c r="L163" s="11">
        <v>-1</v>
      </c>
      <c r="M163" s="11">
        <v>-1</v>
      </c>
      <c r="N163" s="11">
        <v>-1</v>
      </c>
      <c r="O163" s="11">
        <v>-1</v>
      </c>
      <c r="P163" s="11">
        <v>-1</v>
      </c>
      <c r="Q163" s="11">
        <v>-1</v>
      </c>
      <c r="R163" s="11">
        <v>-1</v>
      </c>
      <c r="S163" s="11">
        <v>-1</v>
      </c>
      <c r="T163" s="11">
        <v>-1</v>
      </c>
      <c r="U163" s="11">
        <v>-1</v>
      </c>
      <c r="V163" s="12">
        <f t="shared" si="6"/>
        <v>0</v>
      </c>
      <c r="W163" s="12">
        <f t="shared" si="6"/>
        <v>0</v>
      </c>
      <c r="X163" s="12">
        <f t="shared" si="6"/>
        <v>0</v>
      </c>
      <c r="Y163" s="12">
        <f t="shared" si="6"/>
        <v>0</v>
      </c>
      <c r="Z163" s="12">
        <f t="shared" si="6"/>
        <v>0</v>
      </c>
      <c r="AA163" s="12">
        <f t="shared" si="6"/>
        <v>0</v>
      </c>
      <c r="AB163" s="12">
        <f t="shared" si="6"/>
        <v>0</v>
      </c>
      <c r="AC163" s="12">
        <f t="shared" si="6"/>
        <v>0</v>
      </c>
      <c r="AD163" s="12">
        <f t="shared" si="6"/>
        <v>0</v>
      </c>
      <c r="AE163" s="12">
        <f t="shared" si="6"/>
        <v>0</v>
      </c>
      <c r="AF163" s="12">
        <f t="shared" si="6"/>
        <v>0</v>
      </c>
      <c r="AG163" s="12">
        <f t="shared" si="6"/>
        <v>0</v>
      </c>
      <c r="AH163" s="12">
        <f t="shared" si="6"/>
        <v>0</v>
      </c>
    </row>
    <row r="164" spans="1:34" ht="15.75" thickBot="1" x14ac:dyDescent="0.3">
      <c r="A164" s="10" t="s">
        <v>713</v>
      </c>
      <c r="B164" s="10">
        <v>2011</v>
      </c>
      <c r="C164" s="10">
        <v>13</v>
      </c>
      <c r="D164" s="10" t="s">
        <v>714</v>
      </c>
      <c r="E164" s="10" t="s">
        <v>715</v>
      </c>
      <c r="F164" s="10" t="s">
        <v>716</v>
      </c>
      <c r="G164" s="10" t="s">
        <v>717</v>
      </c>
      <c r="H164" s="10" t="s">
        <v>762</v>
      </c>
      <c r="I164" s="11">
        <v>-1</v>
      </c>
      <c r="J164" s="11">
        <v>-1</v>
      </c>
      <c r="K164" s="11">
        <v>-1</v>
      </c>
      <c r="L164" s="11">
        <v>-1</v>
      </c>
      <c r="M164" s="11">
        <v>-1</v>
      </c>
      <c r="N164" s="11">
        <v>-1</v>
      </c>
      <c r="O164" s="11">
        <v>-1</v>
      </c>
      <c r="P164" s="11">
        <v>-1</v>
      </c>
      <c r="Q164" s="11">
        <v>-1</v>
      </c>
      <c r="R164" s="11">
        <v>-1</v>
      </c>
      <c r="S164" s="11">
        <v>-1</v>
      </c>
      <c r="T164" s="11">
        <v>-1</v>
      </c>
      <c r="U164" s="11">
        <v>-1</v>
      </c>
      <c r="V164" s="12">
        <f t="shared" si="6"/>
        <v>0</v>
      </c>
      <c r="W164" s="12">
        <f t="shared" si="6"/>
        <v>0</v>
      </c>
      <c r="X164" s="12">
        <f t="shared" si="6"/>
        <v>0</v>
      </c>
      <c r="Y164" s="12">
        <f t="shared" si="6"/>
        <v>0</v>
      </c>
      <c r="Z164" s="12">
        <f t="shared" si="6"/>
        <v>0</v>
      </c>
      <c r="AA164" s="12">
        <f t="shared" si="6"/>
        <v>0</v>
      </c>
      <c r="AB164" s="12">
        <f t="shared" si="6"/>
        <v>0</v>
      </c>
      <c r="AC164" s="12">
        <f t="shared" si="6"/>
        <v>0</v>
      </c>
      <c r="AD164" s="12">
        <f t="shared" si="6"/>
        <v>0</v>
      </c>
      <c r="AE164" s="12">
        <f t="shared" si="6"/>
        <v>0</v>
      </c>
      <c r="AF164" s="12">
        <f t="shared" si="6"/>
        <v>0</v>
      </c>
      <c r="AG164" s="12">
        <f t="shared" si="6"/>
        <v>0</v>
      </c>
      <c r="AH164" s="12">
        <f t="shared" si="6"/>
        <v>0</v>
      </c>
    </row>
    <row r="165" spans="1:34" ht="15.75" thickBot="1" x14ac:dyDescent="0.3">
      <c r="A165" s="10" t="s">
        <v>713</v>
      </c>
      <c r="B165" s="10">
        <v>2011</v>
      </c>
      <c r="C165" s="10">
        <v>14</v>
      </c>
      <c r="D165" s="10" t="s">
        <v>719</v>
      </c>
      <c r="E165" s="10" t="s">
        <v>720</v>
      </c>
      <c r="F165" s="10" t="s">
        <v>716</v>
      </c>
      <c r="G165" s="10" t="s">
        <v>717</v>
      </c>
      <c r="H165" s="10" t="s">
        <v>762</v>
      </c>
      <c r="I165" s="11">
        <v>-1</v>
      </c>
      <c r="J165" s="11">
        <v>-1</v>
      </c>
      <c r="K165" s="11">
        <v>-1</v>
      </c>
      <c r="L165" s="11">
        <v>-1</v>
      </c>
      <c r="M165" s="11">
        <v>-1</v>
      </c>
      <c r="N165" s="11">
        <v>-1</v>
      </c>
      <c r="O165" s="11">
        <v>-1</v>
      </c>
      <c r="P165" s="11">
        <v>-1</v>
      </c>
      <c r="Q165" s="11">
        <v>-1</v>
      </c>
      <c r="R165" s="11">
        <v>-1</v>
      </c>
      <c r="S165" s="11">
        <v>-1</v>
      </c>
      <c r="T165" s="11">
        <v>-1</v>
      </c>
      <c r="U165" s="11">
        <v>-1</v>
      </c>
      <c r="V165" s="12">
        <f t="shared" si="6"/>
        <v>0</v>
      </c>
      <c r="W165" s="12">
        <f t="shared" si="6"/>
        <v>0</v>
      </c>
      <c r="X165" s="12">
        <f t="shared" si="6"/>
        <v>0</v>
      </c>
      <c r="Y165" s="12">
        <f t="shared" si="6"/>
        <v>0</v>
      </c>
      <c r="Z165" s="12">
        <f t="shared" si="6"/>
        <v>0</v>
      </c>
      <c r="AA165" s="12">
        <f t="shared" si="6"/>
        <v>0</v>
      </c>
      <c r="AB165" s="12">
        <f t="shared" si="6"/>
        <v>0</v>
      </c>
      <c r="AC165" s="12">
        <f t="shared" si="6"/>
        <v>0</v>
      </c>
      <c r="AD165" s="12">
        <f t="shared" si="6"/>
        <v>0</v>
      </c>
      <c r="AE165" s="12">
        <f t="shared" si="6"/>
        <v>0</v>
      </c>
      <c r="AF165" s="12">
        <f t="shared" si="6"/>
        <v>0</v>
      </c>
      <c r="AG165" s="12">
        <f t="shared" si="6"/>
        <v>0</v>
      </c>
      <c r="AH165" s="12">
        <f t="shared" si="6"/>
        <v>0</v>
      </c>
    </row>
    <row r="166" spans="1:34" ht="15.75" thickBot="1" x14ac:dyDescent="0.3">
      <c r="A166" s="10" t="s">
        <v>713</v>
      </c>
      <c r="B166" s="10">
        <v>2011</v>
      </c>
      <c r="C166" s="10">
        <v>15</v>
      </c>
      <c r="D166" s="10" t="s">
        <v>721</v>
      </c>
      <c r="E166" s="10" t="s">
        <v>722</v>
      </c>
      <c r="F166" s="10" t="s">
        <v>716</v>
      </c>
      <c r="G166" s="10" t="s">
        <v>723</v>
      </c>
      <c r="H166" s="10" t="s">
        <v>762</v>
      </c>
      <c r="I166" s="11">
        <v>17843.692685000002</v>
      </c>
      <c r="J166" s="11">
        <v>-1</v>
      </c>
      <c r="K166" s="11">
        <v>576.40279599999997</v>
      </c>
      <c r="L166" s="11">
        <v>600.30498299999999</v>
      </c>
      <c r="M166" s="11">
        <v>662.07310800000005</v>
      </c>
      <c r="N166" s="11">
        <v>1909.818765</v>
      </c>
      <c r="O166" s="11">
        <v>39.813948000000003</v>
      </c>
      <c r="P166" s="11">
        <v>56.149659999999997</v>
      </c>
      <c r="Q166" s="11">
        <v>53.654339999999998</v>
      </c>
      <c r="R166" s="11">
        <v>-1</v>
      </c>
      <c r="S166" s="11">
        <v>-1</v>
      </c>
      <c r="T166" s="11">
        <v>-1</v>
      </c>
      <c r="U166" s="11">
        <v>-1</v>
      </c>
      <c r="V166" s="12">
        <f t="shared" si="6"/>
        <v>19.66930425883977</v>
      </c>
      <c r="W166" s="12">
        <f t="shared" si="6"/>
        <v>0</v>
      </c>
      <c r="X166" s="12">
        <f t="shared" si="6"/>
        <v>0.6353753211464227</v>
      </c>
      <c r="Y166" s="12">
        <f t="shared" si="6"/>
        <v>0.66172297221025767</v>
      </c>
      <c r="Z166" s="12">
        <f t="shared" si="6"/>
        <v>0.72981067499525143</v>
      </c>
      <c r="AA166" s="12">
        <f t="shared" si="6"/>
        <v>2.1052148247097322</v>
      </c>
      <c r="AB166" s="12">
        <f t="shared" si="6"/>
        <v>4.3887365176151882E-2</v>
      </c>
      <c r="AC166" s="12">
        <f t="shared" si="6"/>
        <v>6.1894405270654596E-2</v>
      </c>
      <c r="AD166" s="12">
        <f t="shared" si="6"/>
        <v>5.9143785812585392E-2</v>
      </c>
      <c r="AE166" s="12">
        <f t="shared" si="6"/>
        <v>0</v>
      </c>
      <c r="AF166" s="12">
        <f t="shared" si="6"/>
        <v>0</v>
      </c>
      <c r="AG166" s="12">
        <f t="shared" si="6"/>
        <v>0</v>
      </c>
      <c r="AH166" s="12">
        <f t="shared" si="6"/>
        <v>0</v>
      </c>
    </row>
    <row r="167" spans="1:34" ht="15.75" thickBot="1" x14ac:dyDescent="0.3">
      <c r="A167" s="10" t="s">
        <v>713</v>
      </c>
      <c r="B167" s="10">
        <v>2011</v>
      </c>
      <c r="C167" s="10">
        <v>5</v>
      </c>
      <c r="D167" s="10" t="s">
        <v>724</v>
      </c>
      <c r="E167" s="10" t="s">
        <v>722</v>
      </c>
      <c r="F167" s="10" t="s">
        <v>716</v>
      </c>
      <c r="G167" s="10" t="s">
        <v>725</v>
      </c>
      <c r="H167" s="10" t="s">
        <v>762</v>
      </c>
      <c r="I167" s="11">
        <v>1074.409044</v>
      </c>
      <c r="J167" s="11">
        <v>-1</v>
      </c>
      <c r="K167" s="11">
        <v>296.65363000000002</v>
      </c>
      <c r="L167" s="11">
        <v>317.45556199999999</v>
      </c>
      <c r="M167" s="11">
        <v>322.58067499999999</v>
      </c>
      <c r="N167" s="11">
        <v>3963.5683760000002</v>
      </c>
      <c r="O167" s="11">
        <v>8.1539780000000004</v>
      </c>
      <c r="P167" s="11">
        <v>236.474525</v>
      </c>
      <c r="Q167" s="11">
        <v>229.380289</v>
      </c>
      <c r="R167" s="11">
        <v>-1</v>
      </c>
      <c r="S167" s="11">
        <v>-1</v>
      </c>
      <c r="T167" s="11">
        <v>-1</v>
      </c>
      <c r="U167" s="11">
        <v>-1</v>
      </c>
      <c r="V167" s="12">
        <f t="shared" si="6"/>
        <v>1.1843332407674876</v>
      </c>
      <c r="W167" s="12">
        <f t="shared" si="6"/>
        <v>0</v>
      </c>
      <c r="X167" s="12">
        <f t="shared" si="6"/>
        <v>0.32700465150155533</v>
      </c>
      <c r="Y167" s="12">
        <f t="shared" si="6"/>
        <v>0.34993485641500621</v>
      </c>
      <c r="Z167" s="12">
        <f t="shared" si="6"/>
        <v>0.35558432643993421</v>
      </c>
      <c r="AA167" s="12">
        <f t="shared" si="6"/>
        <v>4.3690862488231321</v>
      </c>
      <c r="AB167" s="12">
        <f t="shared" si="6"/>
        <v>8.9882221708911803E-3</v>
      </c>
      <c r="AC167" s="12">
        <f t="shared" si="6"/>
        <v>0.26066854343437773</v>
      </c>
      <c r="AD167" s="12">
        <f t="shared" si="6"/>
        <v>0.25284848685576861</v>
      </c>
      <c r="AE167" s="12">
        <f t="shared" si="6"/>
        <v>0</v>
      </c>
      <c r="AF167" s="12">
        <f t="shared" si="6"/>
        <v>0</v>
      </c>
      <c r="AG167" s="12">
        <f t="shared" si="6"/>
        <v>0</v>
      </c>
      <c r="AH167" s="12">
        <f t="shared" si="6"/>
        <v>0</v>
      </c>
    </row>
    <row r="168" spans="1:34" ht="15.75" thickBot="1" x14ac:dyDescent="0.3">
      <c r="A168" s="10" t="s">
        <v>713</v>
      </c>
      <c r="B168" s="10">
        <v>2011</v>
      </c>
      <c r="C168" s="10">
        <v>10</v>
      </c>
      <c r="D168" s="10" t="s">
        <v>726</v>
      </c>
      <c r="E168" s="10" t="s">
        <v>727</v>
      </c>
      <c r="F168" s="10" t="s">
        <v>716</v>
      </c>
      <c r="G168" s="10" t="s">
        <v>725</v>
      </c>
      <c r="H168" s="10" t="s">
        <v>762</v>
      </c>
      <c r="I168" s="11">
        <v>1544.2245929999999</v>
      </c>
      <c r="J168" s="11">
        <v>-1</v>
      </c>
      <c r="K168" s="11">
        <v>426.37395299999997</v>
      </c>
      <c r="L168" s="11">
        <v>456.27212700000001</v>
      </c>
      <c r="M168" s="11">
        <v>463.63834300000002</v>
      </c>
      <c r="N168" s="11">
        <v>5696.7640540000002</v>
      </c>
      <c r="O168" s="11">
        <v>11.719561000000001</v>
      </c>
      <c r="P168" s="11">
        <v>339.87984899999998</v>
      </c>
      <c r="Q168" s="11">
        <v>329.68345299999999</v>
      </c>
      <c r="R168" s="11">
        <v>-1</v>
      </c>
      <c r="S168" s="11">
        <v>-1</v>
      </c>
      <c r="T168" s="11">
        <v>-1</v>
      </c>
      <c r="U168" s="11">
        <v>-1</v>
      </c>
      <c r="V168" s="12">
        <f t="shared" si="6"/>
        <v>1.7022162340440465</v>
      </c>
      <c r="W168" s="12">
        <f t="shared" si="6"/>
        <v>0</v>
      </c>
      <c r="X168" s="12">
        <f t="shared" si="6"/>
        <v>0.46999683068130838</v>
      </c>
      <c r="Y168" s="12">
        <f t="shared" si="6"/>
        <v>0.50295392602985634</v>
      </c>
      <c r="Z168" s="12">
        <f t="shared" si="6"/>
        <v>0.51107378923855928</v>
      </c>
      <c r="AA168" s="12">
        <f t="shared" si="6"/>
        <v>6.2796074471256507</v>
      </c>
      <c r="AB168" s="12">
        <f t="shared" si="6"/>
        <v>1.2918604638534911E-2</v>
      </c>
      <c r="AC168" s="12">
        <f t="shared" si="6"/>
        <v>0.37465340159379212</v>
      </c>
      <c r="AD168" s="12">
        <f t="shared" si="6"/>
        <v>0.36341379896175341</v>
      </c>
      <c r="AE168" s="12">
        <f t="shared" si="6"/>
        <v>0</v>
      </c>
      <c r="AF168" s="12">
        <f t="shared" si="6"/>
        <v>0</v>
      </c>
      <c r="AG168" s="12">
        <f t="shared" si="6"/>
        <v>0</v>
      </c>
      <c r="AH168" s="12">
        <f t="shared" si="6"/>
        <v>0</v>
      </c>
    </row>
    <row r="169" spans="1:34" ht="15.75" thickBot="1" x14ac:dyDescent="0.3">
      <c r="A169" s="10" t="s">
        <v>713</v>
      </c>
      <c r="B169" s="10">
        <v>2011</v>
      </c>
      <c r="C169" s="10">
        <v>16</v>
      </c>
      <c r="D169" s="10" t="s">
        <v>728</v>
      </c>
      <c r="E169" s="10" t="s">
        <v>729</v>
      </c>
      <c r="F169" s="10" t="s">
        <v>716</v>
      </c>
      <c r="G169" s="10" t="s">
        <v>730</v>
      </c>
      <c r="H169" s="10" t="s">
        <v>762</v>
      </c>
      <c r="I169" s="11">
        <v>74866.771294000006</v>
      </c>
      <c r="J169" s="11">
        <v>-1</v>
      </c>
      <c r="K169" s="11">
        <v>2828.9581429999998</v>
      </c>
      <c r="L169" s="11">
        <v>2960.0810310000002</v>
      </c>
      <c r="M169" s="11">
        <v>3219.9090839999999</v>
      </c>
      <c r="N169" s="11">
        <v>12627.593867</v>
      </c>
      <c r="O169" s="11">
        <v>164.46282199999999</v>
      </c>
      <c r="P169" s="11">
        <v>585.62051699999995</v>
      </c>
      <c r="Q169" s="11">
        <v>565.02038800000003</v>
      </c>
      <c r="R169" s="11">
        <v>-1</v>
      </c>
      <c r="S169" s="11">
        <v>-1</v>
      </c>
      <c r="T169" s="11">
        <v>-1</v>
      </c>
      <c r="U169" s="11">
        <v>-1</v>
      </c>
      <c r="V169" s="12">
        <f t="shared" si="6"/>
        <v>82.526488740559543</v>
      </c>
      <c r="W169" s="12">
        <f t="shared" si="6"/>
        <v>0</v>
      </c>
      <c r="X169" s="12">
        <f t="shared" si="6"/>
        <v>3.1183925565454969</v>
      </c>
      <c r="Y169" s="12">
        <f t="shared" si="6"/>
        <v>3.2629307989877607</v>
      </c>
      <c r="Z169" s="12">
        <f t="shared" si="6"/>
        <v>3.5493422004649395</v>
      </c>
      <c r="AA169" s="12">
        <f t="shared" si="6"/>
        <v>13.919539537680734</v>
      </c>
      <c r="AB169" s="12">
        <f t="shared" si="6"/>
        <v>0.1812892287651168</v>
      </c>
      <c r="AC169" s="12">
        <f t="shared" si="6"/>
        <v>0.64553611925714727</v>
      </c>
      <c r="AD169" s="12">
        <f t="shared" si="6"/>
        <v>0.62282836407298825</v>
      </c>
      <c r="AE169" s="12">
        <f t="shared" si="6"/>
        <v>0</v>
      </c>
      <c r="AF169" s="12">
        <f t="shared" si="6"/>
        <v>0</v>
      </c>
      <c r="AG169" s="12">
        <f t="shared" si="6"/>
        <v>0</v>
      </c>
      <c r="AH169" s="12">
        <f t="shared" si="6"/>
        <v>0</v>
      </c>
    </row>
    <row r="170" spans="1:34" ht="15.75" thickBot="1" x14ac:dyDescent="0.3">
      <c r="A170" s="10" t="s">
        <v>713</v>
      </c>
      <c r="B170" s="10">
        <v>2011</v>
      </c>
      <c r="C170" s="10">
        <v>17</v>
      </c>
      <c r="D170" s="10" t="s">
        <v>731</v>
      </c>
      <c r="E170" s="10" t="s">
        <v>732</v>
      </c>
      <c r="F170" s="10" t="s">
        <v>716</v>
      </c>
      <c r="G170" s="10" t="s">
        <v>733</v>
      </c>
      <c r="H170" s="10" t="s">
        <v>762</v>
      </c>
      <c r="I170" s="11">
        <v>243.624101</v>
      </c>
      <c r="J170" s="11">
        <v>-1</v>
      </c>
      <c r="K170" s="11">
        <v>67.266392999999994</v>
      </c>
      <c r="L170" s="11">
        <v>71.983243999999999</v>
      </c>
      <c r="M170" s="11">
        <v>73.145365999999996</v>
      </c>
      <c r="N170" s="11">
        <v>898.72117200000002</v>
      </c>
      <c r="O170" s="11">
        <v>1.8488800000000001</v>
      </c>
      <c r="P170" s="11">
        <v>53.620666</v>
      </c>
      <c r="Q170" s="11">
        <v>52.012045999999998</v>
      </c>
      <c r="R170" s="11">
        <v>-1</v>
      </c>
      <c r="S170" s="11">
        <v>-1</v>
      </c>
      <c r="T170" s="11">
        <v>-1</v>
      </c>
      <c r="U170" s="11">
        <v>-1</v>
      </c>
      <c r="V170" s="12">
        <f t="shared" si="6"/>
        <v>0.26854960192088229</v>
      </c>
      <c r="W170" s="12">
        <f t="shared" si="6"/>
        <v>0</v>
      </c>
      <c r="X170" s="12">
        <f t="shared" si="6"/>
        <v>7.4148505786804819E-2</v>
      </c>
      <c r="Y170" s="12">
        <f t="shared" si="6"/>
        <v>7.9347943991689637E-2</v>
      </c>
      <c r="Z170" s="12">
        <f t="shared" si="6"/>
        <v>8.0628964215889457E-2</v>
      </c>
      <c r="AA170" s="12">
        <f t="shared" si="6"/>
        <v>0.99067051243205528</v>
      </c>
      <c r="AB170" s="12">
        <f t="shared" si="6"/>
        <v>2.0380413348327999E-3</v>
      </c>
      <c r="AC170" s="12">
        <f t="shared" si="6"/>
        <v>5.9106666581532456E-2</v>
      </c>
      <c r="AD170" s="12">
        <f t="shared" ref="AD170:AH172" si="7">IF(Q170=-1,0,Q170)*2.20462262/2000</f>
        <v>5.7333466562040254E-2</v>
      </c>
      <c r="AE170" s="12">
        <f t="shared" si="7"/>
        <v>0</v>
      </c>
      <c r="AF170" s="12">
        <f t="shared" si="7"/>
        <v>0</v>
      </c>
      <c r="AG170" s="12">
        <f t="shared" si="7"/>
        <v>0</v>
      </c>
      <c r="AH170" s="12">
        <f t="shared" si="7"/>
        <v>0</v>
      </c>
    </row>
    <row r="171" spans="1:34" ht="15.75" thickBot="1" x14ac:dyDescent="0.3">
      <c r="A171" s="10" t="s">
        <v>713</v>
      </c>
      <c r="B171" s="10">
        <v>2011</v>
      </c>
      <c r="C171" s="10">
        <v>18</v>
      </c>
      <c r="D171" s="10" t="s">
        <v>734</v>
      </c>
      <c r="E171" s="10" t="s">
        <v>735</v>
      </c>
      <c r="F171" s="10" t="s">
        <v>716</v>
      </c>
      <c r="G171" s="10" t="s">
        <v>733</v>
      </c>
      <c r="H171" s="10" t="s">
        <v>762</v>
      </c>
      <c r="I171" s="11">
        <v>58.125328000000003</v>
      </c>
      <c r="J171" s="11">
        <v>-1</v>
      </c>
      <c r="K171" s="11">
        <v>16.048929000000001</v>
      </c>
      <c r="L171" s="11">
        <v>17.174310999999999</v>
      </c>
      <c r="M171" s="11">
        <v>17.451578999999999</v>
      </c>
      <c r="N171" s="11">
        <v>214.43004099999999</v>
      </c>
      <c r="O171" s="11">
        <v>0.44113200000000002</v>
      </c>
      <c r="P171" s="11">
        <v>12.793251</v>
      </c>
      <c r="Q171" s="11">
        <v>12.409454</v>
      </c>
      <c r="R171" s="11">
        <v>-1</v>
      </c>
      <c r="S171" s="11">
        <v>-1</v>
      </c>
      <c r="T171" s="11">
        <v>-1</v>
      </c>
      <c r="U171" s="11">
        <v>-1</v>
      </c>
      <c r="V171" s="12">
        <f t="shared" ref="V171:AC172" si="8">IF(I171=-1,0,I171)*2.20462262/2000</f>
        <v>6.4072206451859681E-2</v>
      </c>
      <c r="W171" s="12">
        <f t="shared" si="8"/>
        <v>0</v>
      </c>
      <c r="X171" s="12">
        <f t="shared" si="8"/>
        <v>1.769091595008699E-2</v>
      </c>
      <c r="Y171" s="12">
        <f t="shared" si="8"/>
        <v>1.8931437256757409E-2</v>
      </c>
      <c r="Z171" s="12">
        <f t="shared" si="8"/>
        <v>1.9237072909058486E-2</v>
      </c>
      <c r="AA171" s="12">
        <f t="shared" si="8"/>
        <v>0.23636865939806367</v>
      </c>
      <c r="AB171" s="12">
        <f t="shared" si="8"/>
        <v>4.8626479280292003E-4</v>
      </c>
      <c r="AC171" s="12">
        <f t="shared" si="8"/>
        <v>1.4102145268968809E-2</v>
      </c>
      <c r="AD171" s="12">
        <f t="shared" si="7"/>
        <v>1.3679081495124739E-2</v>
      </c>
      <c r="AE171" s="12">
        <f t="shared" si="7"/>
        <v>0</v>
      </c>
      <c r="AF171" s="12">
        <f t="shared" si="7"/>
        <v>0</v>
      </c>
      <c r="AG171" s="12">
        <f t="shared" si="7"/>
        <v>0</v>
      </c>
      <c r="AH171" s="12">
        <f t="shared" si="7"/>
        <v>0</v>
      </c>
    </row>
    <row r="172" spans="1:34" x14ac:dyDescent="0.25">
      <c r="A172" s="10" t="s">
        <v>713</v>
      </c>
      <c r="B172" s="10">
        <v>2011</v>
      </c>
      <c r="C172" s="10">
        <v>19</v>
      </c>
      <c r="D172" s="10" t="s">
        <v>736</v>
      </c>
      <c r="E172" s="10" t="s">
        <v>737</v>
      </c>
      <c r="F172" s="10" t="s">
        <v>716</v>
      </c>
      <c r="G172" s="10" t="s">
        <v>717</v>
      </c>
      <c r="H172" s="10" t="s">
        <v>762</v>
      </c>
      <c r="I172" s="11">
        <v>-1</v>
      </c>
      <c r="J172" s="11">
        <v>-1</v>
      </c>
      <c r="K172" s="11">
        <v>-1</v>
      </c>
      <c r="L172" s="11">
        <v>-1</v>
      </c>
      <c r="M172" s="11">
        <v>-1</v>
      </c>
      <c r="N172" s="11">
        <v>-1</v>
      </c>
      <c r="O172" s="11">
        <v>-1</v>
      </c>
      <c r="P172" s="11">
        <v>-1</v>
      </c>
      <c r="Q172" s="11">
        <v>-1</v>
      </c>
      <c r="R172" s="11">
        <v>-1</v>
      </c>
      <c r="S172" s="11">
        <v>-1</v>
      </c>
      <c r="T172" s="11">
        <v>-1</v>
      </c>
      <c r="U172" s="11">
        <v>-1</v>
      </c>
      <c r="V172" s="12">
        <f t="shared" si="8"/>
        <v>0</v>
      </c>
      <c r="W172" s="12">
        <f t="shared" si="8"/>
        <v>0</v>
      </c>
      <c r="X172" s="12">
        <f t="shared" si="8"/>
        <v>0</v>
      </c>
      <c r="Y172" s="12">
        <f t="shared" si="8"/>
        <v>0</v>
      </c>
      <c r="Z172" s="12">
        <f t="shared" si="8"/>
        <v>0</v>
      </c>
      <c r="AA172" s="12">
        <f t="shared" si="8"/>
        <v>0</v>
      </c>
      <c r="AB172" s="12">
        <f t="shared" si="8"/>
        <v>0</v>
      </c>
      <c r="AC172" s="12">
        <f t="shared" si="8"/>
        <v>0</v>
      </c>
      <c r="AD172" s="12">
        <f t="shared" si="7"/>
        <v>0</v>
      </c>
      <c r="AE172" s="12">
        <f t="shared" si="7"/>
        <v>0</v>
      </c>
      <c r="AF172" s="12">
        <f t="shared" si="7"/>
        <v>0</v>
      </c>
      <c r="AG172" s="12">
        <f t="shared" si="7"/>
        <v>0</v>
      </c>
      <c r="AH172" s="12">
        <f t="shared" si="7"/>
        <v>0</v>
      </c>
    </row>
    <row r="173" spans="1:34" ht="17.25" x14ac:dyDescent="0.25">
      <c r="A173" t="s">
        <v>1020</v>
      </c>
      <c r="V173" s="16">
        <f>SUM(V5:V172)</f>
        <v>650.15229758758062</v>
      </c>
      <c r="W173" s="16">
        <f t="shared" ref="W173:AH173" si="9">SUM(W5:W172)</f>
        <v>70.983207208709288</v>
      </c>
      <c r="X173" s="16">
        <f t="shared" si="9"/>
        <v>86.715809864736471</v>
      </c>
      <c r="Y173" s="16">
        <f t="shared" si="9"/>
        <v>86.521052314194051</v>
      </c>
      <c r="Z173" s="16">
        <f t="shared" si="9"/>
        <v>87.318878111388429</v>
      </c>
      <c r="AA173" s="16">
        <f t="shared" si="9"/>
        <v>1105.5098291093127</v>
      </c>
      <c r="AB173" s="16">
        <f t="shared" si="9"/>
        <v>83.239215245921372</v>
      </c>
      <c r="AC173" s="16">
        <f t="shared" si="9"/>
        <v>13.091906790716351</v>
      </c>
      <c r="AD173" s="16">
        <f t="shared" si="9"/>
        <v>13.045192493070138</v>
      </c>
      <c r="AE173" s="16">
        <f t="shared" si="9"/>
        <v>1.5883273023217626</v>
      </c>
      <c r="AF173" s="16">
        <f t="shared" si="9"/>
        <v>6.5831857863832655</v>
      </c>
      <c r="AG173" s="16">
        <f t="shared" si="9"/>
        <v>2.7751219083433964</v>
      </c>
      <c r="AH173" s="16">
        <f t="shared" si="9"/>
        <v>63223.873093380105</v>
      </c>
    </row>
  </sheetData>
  <mergeCells count="1">
    <mergeCell ref="A3:N3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I160"/>
  <sheetViews>
    <sheetView workbookViewId="0">
      <selection sqref="A1:N1"/>
    </sheetView>
  </sheetViews>
  <sheetFormatPr defaultRowHeight="15" x14ac:dyDescent="0.25"/>
  <cols>
    <col min="4" max="4" width="17.5703125" customWidth="1"/>
    <col min="5" max="5" width="16.5703125" customWidth="1"/>
    <col min="6" max="6" width="11.5703125" customWidth="1"/>
    <col min="12" max="12" width="17.42578125" customWidth="1"/>
    <col min="17" max="17" width="11.85546875" customWidth="1"/>
    <col min="21" max="21" width="12.5703125" customWidth="1"/>
    <col min="26" max="26" width="10.5703125" customWidth="1"/>
    <col min="29" max="29" width="13.5703125" customWidth="1"/>
  </cols>
  <sheetData>
    <row r="1" spans="1:34" ht="30.75" customHeight="1" x14ac:dyDescent="0.25">
      <c r="A1" s="241" t="s">
        <v>1018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</row>
    <row r="2" spans="1:34" ht="15.75" thickBot="1" x14ac:dyDescent="0.3">
      <c r="A2" s="10" t="s">
        <v>679</v>
      </c>
      <c r="B2" s="10" t="s">
        <v>680</v>
      </c>
      <c r="C2" t="s">
        <v>681</v>
      </c>
      <c r="D2" s="10" t="s">
        <v>682</v>
      </c>
      <c r="E2" s="10" t="s">
        <v>683</v>
      </c>
      <c r="F2" s="10" t="s">
        <v>684</v>
      </c>
      <c r="G2" s="10" t="s">
        <v>685</v>
      </c>
      <c r="H2" s="10" t="s">
        <v>686</v>
      </c>
      <c r="I2" s="11" t="s">
        <v>687</v>
      </c>
      <c r="J2" s="11" t="s">
        <v>688</v>
      </c>
      <c r="K2" s="11" t="s">
        <v>689</v>
      </c>
      <c r="L2" s="11" t="s">
        <v>690</v>
      </c>
      <c r="M2" s="11" t="s">
        <v>691</v>
      </c>
      <c r="N2" s="11" t="s">
        <v>692</v>
      </c>
      <c r="O2" s="11" t="s">
        <v>693</v>
      </c>
      <c r="P2" s="11" t="s">
        <v>694</v>
      </c>
      <c r="Q2" s="11" t="s">
        <v>695</v>
      </c>
      <c r="R2" s="11" t="s">
        <v>696</v>
      </c>
      <c r="S2" s="11" t="s">
        <v>697</v>
      </c>
      <c r="T2" s="11" t="s">
        <v>698</v>
      </c>
      <c r="U2" s="11" t="s">
        <v>699</v>
      </c>
      <c r="V2" s="11" t="s">
        <v>700</v>
      </c>
      <c r="W2" s="11" t="s">
        <v>701</v>
      </c>
      <c r="X2" s="11" t="s">
        <v>702</v>
      </c>
      <c r="Y2" s="11" t="s">
        <v>703</v>
      </c>
      <c r="Z2" s="11" t="s">
        <v>704</v>
      </c>
      <c r="AA2" s="11" t="s">
        <v>705</v>
      </c>
      <c r="AB2" s="11" t="s">
        <v>706</v>
      </c>
      <c r="AC2" s="11" t="s">
        <v>707</v>
      </c>
      <c r="AD2" s="11" t="s">
        <v>708</v>
      </c>
      <c r="AE2" s="11" t="s">
        <v>709</v>
      </c>
      <c r="AF2" s="11" t="s">
        <v>710</v>
      </c>
      <c r="AG2" s="11" t="s">
        <v>711</v>
      </c>
      <c r="AH2" s="11" t="s">
        <v>712</v>
      </c>
    </row>
    <row r="3" spans="1:34" ht="15.75" thickBot="1" x14ac:dyDescent="0.3">
      <c r="A3" s="10" t="s">
        <v>713</v>
      </c>
      <c r="B3" s="10">
        <v>2011</v>
      </c>
      <c r="C3" s="10">
        <v>1</v>
      </c>
      <c r="D3" s="10" t="s">
        <v>764</v>
      </c>
      <c r="E3" s="10" t="s">
        <v>765</v>
      </c>
      <c r="F3" s="10" t="s">
        <v>716</v>
      </c>
      <c r="G3" s="10" t="s">
        <v>717</v>
      </c>
      <c r="H3" s="10" t="s">
        <v>718</v>
      </c>
      <c r="I3" s="11">
        <v>152.01480100000001</v>
      </c>
      <c r="J3" s="11">
        <v>28.092435999999999</v>
      </c>
      <c r="K3" s="11">
        <v>32.481431000000001</v>
      </c>
      <c r="L3" s="11">
        <v>32.312057000000003</v>
      </c>
      <c r="M3" s="11">
        <v>32.481431000000001</v>
      </c>
      <c r="N3" s="11">
        <v>5.5572249999999999</v>
      </c>
      <c r="O3" s="11">
        <v>2.7443590000000002</v>
      </c>
      <c r="P3" s="11">
        <v>2.2231540000000001</v>
      </c>
      <c r="Q3" s="11">
        <v>2.2231540000000001</v>
      </c>
      <c r="R3" s="11">
        <v>0</v>
      </c>
      <c r="S3" s="17">
        <v>0.22117400000000001</v>
      </c>
      <c r="T3" s="17">
        <v>2.0019800000000001</v>
      </c>
      <c r="U3" s="17">
        <v>2124.1166629999998</v>
      </c>
      <c r="V3" s="12">
        <f t="shared" ref="V3:AH18" si="0">IF(I3=-1,0,I3)*2.20462262/2000</f>
        <v>0.1675676344296993</v>
      </c>
      <c r="W3" s="12">
        <f t="shared" si="0"/>
        <v>3.0966609928251156E-2</v>
      </c>
      <c r="X3" s="12">
        <f t="shared" si="0"/>
        <v>3.5804648756284606E-2</v>
      </c>
      <c r="Y3" s="12">
        <f t="shared" si="0"/>
        <v>3.5617945880464671E-2</v>
      </c>
      <c r="Z3" s="12">
        <f t="shared" si="0"/>
        <v>3.5804648756284606E-2</v>
      </c>
      <c r="AA3" s="12">
        <f t="shared" si="0"/>
        <v>6.1257919697147497E-3</v>
      </c>
      <c r="AB3" s="12">
        <f t="shared" si="0"/>
        <v>3.0251379644002903E-3</v>
      </c>
      <c r="AC3" s="12">
        <f t="shared" si="0"/>
        <v>2.4506077980717398E-3</v>
      </c>
      <c r="AD3" s="12">
        <f t="shared" si="0"/>
        <v>2.4506077980717398E-3</v>
      </c>
      <c r="AE3" s="12">
        <f t="shared" si="0"/>
        <v>0</v>
      </c>
      <c r="AF3" s="12">
        <f t="shared" si="0"/>
        <v>2.4380260167794E-4</v>
      </c>
      <c r="AG3" s="12">
        <f t="shared" si="0"/>
        <v>2.2068051963938001E-3</v>
      </c>
      <c r="AH3" s="12">
        <f t="shared" si="0"/>
        <v>2.3414378213843583</v>
      </c>
    </row>
    <row r="4" spans="1:34" ht="15.75" thickBot="1" x14ac:dyDescent="0.3">
      <c r="A4" s="10" t="s">
        <v>713</v>
      </c>
      <c r="B4" s="10">
        <v>2011</v>
      </c>
      <c r="C4" s="10">
        <v>2</v>
      </c>
      <c r="D4" s="10" t="s">
        <v>766</v>
      </c>
      <c r="E4" s="10" t="s">
        <v>765</v>
      </c>
      <c r="F4" s="10" t="s">
        <v>716</v>
      </c>
      <c r="G4" s="10" t="s">
        <v>767</v>
      </c>
      <c r="H4" s="10" t="s">
        <v>718</v>
      </c>
      <c r="I4" s="11">
        <v>101.36235600000001</v>
      </c>
      <c r="J4" s="11">
        <v>19.060251999999998</v>
      </c>
      <c r="K4" s="11">
        <v>22.038112000000002</v>
      </c>
      <c r="L4" s="11">
        <v>21.923193999999999</v>
      </c>
      <c r="M4" s="11">
        <v>22.038112000000002</v>
      </c>
      <c r="N4" s="11">
        <v>2.9396089999999999</v>
      </c>
      <c r="O4" s="11">
        <v>1.6629830000000001</v>
      </c>
      <c r="P4" s="11">
        <v>1.3471519999999999</v>
      </c>
      <c r="Q4" s="11">
        <v>1.3471519999999999</v>
      </c>
      <c r="R4" s="11">
        <v>0</v>
      </c>
      <c r="S4" s="18">
        <v>0.134023</v>
      </c>
      <c r="T4" s="18">
        <v>1.213128</v>
      </c>
      <c r="U4" s="18">
        <v>1287.138876</v>
      </c>
      <c r="V4" s="12">
        <f t="shared" si="0"/>
        <v>0.11173287142704637</v>
      </c>
      <c r="W4" s="12">
        <f t="shared" si="0"/>
        <v>2.1010331351050116E-2</v>
      </c>
      <c r="X4" s="12">
        <f t="shared" si="0"/>
        <v>2.429286010864672E-2</v>
      </c>
      <c r="Y4" s="12">
        <f t="shared" si="0"/>
        <v>2.4166184697524136E-2</v>
      </c>
      <c r="Z4" s="12">
        <f t="shared" si="0"/>
        <v>2.429286010864672E-2</v>
      </c>
      <c r="AA4" s="12">
        <f t="shared" si="0"/>
        <v>3.2403642476777897E-3</v>
      </c>
      <c r="AB4" s="12">
        <f t="shared" si="0"/>
        <v>1.83312496923773E-3</v>
      </c>
      <c r="AC4" s="12">
        <f t="shared" si="0"/>
        <v>1.4849808858891198E-3</v>
      </c>
      <c r="AD4" s="12">
        <f t="shared" si="0"/>
        <v>1.4849808858891198E-3</v>
      </c>
      <c r="AE4" s="12">
        <f t="shared" si="0"/>
        <v>0</v>
      </c>
      <c r="AF4" s="12">
        <f t="shared" si="0"/>
        <v>1.4773506870013E-4</v>
      </c>
      <c r="AG4" s="12">
        <f t="shared" si="0"/>
        <v>1.3372447148776799E-3</v>
      </c>
      <c r="AH4" s="12">
        <f t="shared" si="0"/>
        <v>1.4188277405554874</v>
      </c>
    </row>
    <row r="5" spans="1:34" ht="15.75" thickBot="1" x14ac:dyDescent="0.3">
      <c r="A5" s="10" t="s">
        <v>713</v>
      </c>
      <c r="B5" s="10">
        <v>2011</v>
      </c>
      <c r="C5" s="10">
        <v>3</v>
      </c>
      <c r="D5" s="10" t="s">
        <v>719</v>
      </c>
      <c r="E5" s="10" t="s">
        <v>720</v>
      </c>
      <c r="F5" s="10" t="s">
        <v>716</v>
      </c>
      <c r="G5" s="10" t="s">
        <v>717</v>
      </c>
      <c r="H5" s="10" t="s">
        <v>718</v>
      </c>
      <c r="I5" s="11">
        <v>10.571408999999999</v>
      </c>
      <c r="J5" s="11">
        <v>1.561685</v>
      </c>
      <c r="K5" s="11">
        <v>1.805674</v>
      </c>
      <c r="L5" s="11">
        <v>1.7962579999999999</v>
      </c>
      <c r="M5" s="11">
        <v>1.805674</v>
      </c>
      <c r="N5" s="11">
        <v>74.082248000000007</v>
      </c>
      <c r="O5" s="11">
        <v>15.920799000000001</v>
      </c>
      <c r="P5" s="11">
        <v>1.908463</v>
      </c>
      <c r="Q5" s="11">
        <v>1.908463</v>
      </c>
      <c r="R5" s="11">
        <v>0</v>
      </c>
      <c r="S5" s="11">
        <v>1.283091</v>
      </c>
      <c r="T5" s="11">
        <v>0.62537200000000004</v>
      </c>
      <c r="U5" s="11">
        <v>12322.600001000001</v>
      </c>
      <c r="V5" s="12">
        <f t="shared" si="0"/>
        <v>1.1652983703335789E-2</v>
      </c>
      <c r="W5" s="12">
        <f t="shared" si="0"/>
        <v>1.72146303815735E-3</v>
      </c>
      <c r="X5" s="12">
        <f t="shared" si="0"/>
        <v>1.9904148723729398E-3</v>
      </c>
      <c r="Y5" s="12">
        <f t="shared" si="0"/>
        <v>1.9800355090779796E-3</v>
      </c>
      <c r="Z5" s="12">
        <f t="shared" si="0"/>
        <v>1.9904148723729398E-3</v>
      </c>
      <c r="AA5" s="12">
        <f t="shared" si="0"/>
        <v>8.166169984062488E-2</v>
      </c>
      <c r="AB5" s="12">
        <f t="shared" si="0"/>
        <v>1.7549676801936691E-2</v>
      </c>
      <c r="AC5" s="12">
        <f t="shared" si="0"/>
        <v>2.1037203496165301E-3</v>
      </c>
      <c r="AD5" s="12">
        <f t="shared" si="0"/>
        <v>2.1037203496165301E-3</v>
      </c>
      <c r="AE5" s="12">
        <f t="shared" si="0"/>
        <v>0</v>
      </c>
      <c r="AF5" s="12">
        <f t="shared" si="0"/>
        <v>1.4143657210592101E-3</v>
      </c>
      <c r="AG5" s="12">
        <f t="shared" si="0"/>
        <v>6.8935462855732E-4</v>
      </c>
      <c r="AH5" s="12">
        <f t="shared" si="0"/>
        <v>13.583341349708311</v>
      </c>
    </row>
    <row r="6" spans="1:34" ht="15.75" thickBot="1" x14ac:dyDescent="0.3">
      <c r="A6" s="10" t="s">
        <v>713</v>
      </c>
      <c r="B6" s="10">
        <v>2011</v>
      </c>
      <c r="C6" s="10">
        <v>4</v>
      </c>
      <c r="D6" s="10" t="s">
        <v>768</v>
      </c>
      <c r="E6" s="10" t="s">
        <v>769</v>
      </c>
      <c r="F6" s="10" t="s">
        <v>716</v>
      </c>
      <c r="G6" s="10" t="s">
        <v>730</v>
      </c>
      <c r="H6" s="10" t="s">
        <v>718</v>
      </c>
      <c r="I6" s="11">
        <v>194.42724000000001</v>
      </c>
      <c r="J6" s="11">
        <v>38.452285000000003</v>
      </c>
      <c r="K6" s="11">
        <v>44.459842000000002</v>
      </c>
      <c r="L6" s="11">
        <v>44.228006000000001</v>
      </c>
      <c r="M6" s="11">
        <v>44.459842000000002</v>
      </c>
      <c r="N6" s="11">
        <v>196.310124</v>
      </c>
      <c r="O6" s="11">
        <v>41.199401999999999</v>
      </c>
      <c r="P6" s="11">
        <v>5.4798419999999997</v>
      </c>
      <c r="Q6" s="11">
        <v>5.4798419999999997</v>
      </c>
      <c r="R6" s="11">
        <v>0.42558099999999999</v>
      </c>
      <c r="S6" s="17">
        <v>3.3203469999999999</v>
      </c>
      <c r="T6" s="17">
        <v>1.733914</v>
      </c>
      <c r="U6" s="17">
        <v>31888.082306</v>
      </c>
      <c r="V6" s="12">
        <f t="shared" si="0"/>
        <v>0.21431934562408442</v>
      </c>
      <c r="W6" s="12">
        <f t="shared" si="0"/>
        <v>4.2386388650843349E-2</v>
      </c>
      <c r="X6" s="12">
        <f t="shared" si="0"/>
        <v>4.9008586677413021E-2</v>
      </c>
      <c r="Y6" s="12">
        <f t="shared" si="0"/>
        <v>4.8753031232547858E-2</v>
      </c>
      <c r="Z6" s="12">
        <f t="shared" si="0"/>
        <v>4.9008586677413021E-2</v>
      </c>
      <c r="AA6" s="12">
        <f t="shared" si="0"/>
        <v>0.21639486995270243</v>
      </c>
      <c r="AB6" s="12">
        <f t="shared" si="0"/>
        <v>4.5414566789836623E-2</v>
      </c>
      <c r="AC6" s="12">
        <f t="shared" si="0"/>
        <v>6.0404918136130192E-3</v>
      </c>
      <c r="AD6" s="12">
        <f t="shared" si="0"/>
        <v>6.0404918136130192E-3</v>
      </c>
      <c r="AE6" s="12">
        <f t="shared" si="0"/>
        <v>4.6912274962110996E-4</v>
      </c>
      <c r="AF6" s="12">
        <f t="shared" si="0"/>
        <v>3.6600560512245698E-3</v>
      </c>
      <c r="AG6" s="12">
        <f t="shared" si="0"/>
        <v>1.9113130127673399E-3</v>
      </c>
      <c r="AH6" s="12">
        <f t="shared" si="0"/>
        <v>35.150593780114676</v>
      </c>
    </row>
    <row r="7" spans="1:34" ht="15.75" thickBot="1" x14ac:dyDescent="0.3">
      <c r="A7" s="10" t="s">
        <v>713</v>
      </c>
      <c r="B7" s="10">
        <v>2011</v>
      </c>
      <c r="C7" s="10">
        <v>5</v>
      </c>
      <c r="D7" s="10" t="s">
        <v>755</v>
      </c>
      <c r="E7" s="10" t="s">
        <v>756</v>
      </c>
      <c r="F7" s="10" t="s">
        <v>716</v>
      </c>
      <c r="G7" s="10" t="s">
        <v>757</v>
      </c>
      <c r="H7" s="10" t="s">
        <v>718</v>
      </c>
      <c r="I7" s="11">
        <v>17.839189999999999</v>
      </c>
      <c r="J7" s="11">
        <v>6.6300319999999999</v>
      </c>
      <c r="K7" s="11">
        <v>7.6658689999999998</v>
      </c>
      <c r="L7" s="11">
        <v>7.6258949999999999</v>
      </c>
      <c r="M7" s="11">
        <v>7.6658689999999998</v>
      </c>
      <c r="N7" s="11">
        <v>3.6091030000000002</v>
      </c>
      <c r="O7" s="11">
        <v>0.81274100000000005</v>
      </c>
      <c r="P7" s="11">
        <v>0.12706899999999999</v>
      </c>
      <c r="Q7" s="11">
        <v>0.12706899999999999</v>
      </c>
      <c r="R7" s="11">
        <v>0</v>
      </c>
      <c r="S7" s="11">
        <v>6.5501000000000004E-2</v>
      </c>
      <c r="T7" s="11">
        <v>6.1568999999999999E-2</v>
      </c>
      <c r="U7" s="11">
        <v>629.05674099999999</v>
      </c>
      <c r="V7" s="12">
        <f t="shared" si="0"/>
        <v>1.9664340898238899E-2</v>
      </c>
      <c r="W7" s="12">
        <f t="shared" si="0"/>
        <v>7.3083592592619196E-3</v>
      </c>
      <c r="X7" s="12">
        <f t="shared" si="0"/>
        <v>8.4501740996783883E-3</v>
      </c>
      <c r="Y7" s="12">
        <f t="shared" si="0"/>
        <v>8.40611030737245E-3</v>
      </c>
      <c r="Z7" s="12">
        <f t="shared" si="0"/>
        <v>8.4501740996783883E-3</v>
      </c>
      <c r="AA7" s="12">
        <f t="shared" si="0"/>
        <v>3.9783550558549303E-3</v>
      </c>
      <c r="AB7" s="12">
        <f t="shared" si="0"/>
        <v>8.9589359640071E-4</v>
      </c>
      <c r="AC7" s="12">
        <f t="shared" si="0"/>
        <v>1.4006959585038996E-4</v>
      </c>
      <c r="AD7" s="12">
        <f t="shared" si="0"/>
        <v>1.4006959585038996E-4</v>
      </c>
      <c r="AE7" s="12">
        <f t="shared" si="0"/>
        <v>0</v>
      </c>
      <c r="AF7" s="12">
        <f t="shared" si="0"/>
        <v>7.220249311630999E-5</v>
      </c>
      <c r="AG7" s="12">
        <f t="shared" si="0"/>
        <v>6.7868205045390004E-5</v>
      </c>
      <c r="AH7" s="12">
        <f t="shared" si="0"/>
        <v>0.6934163602360407</v>
      </c>
    </row>
    <row r="8" spans="1:34" ht="15.75" thickBot="1" x14ac:dyDescent="0.3">
      <c r="A8" s="13" t="s">
        <v>713</v>
      </c>
      <c r="B8" s="13">
        <v>2011</v>
      </c>
      <c r="C8" s="13">
        <v>6</v>
      </c>
      <c r="D8" s="13" t="s">
        <v>770</v>
      </c>
      <c r="E8" s="13" t="s">
        <v>771</v>
      </c>
      <c r="F8" s="13" t="s">
        <v>716</v>
      </c>
      <c r="G8" s="13" t="s">
        <v>772</v>
      </c>
      <c r="H8" s="13" t="s">
        <v>718</v>
      </c>
      <c r="I8" s="14">
        <v>58.540973000000001</v>
      </c>
      <c r="J8" s="14">
        <v>8.4065930000000009</v>
      </c>
      <c r="K8" s="14">
        <v>9.719989</v>
      </c>
      <c r="L8" s="14">
        <v>9.6693040000000003</v>
      </c>
      <c r="M8" s="14">
        <v>9.719989</v>
      </c>
      <c r="N8" s="14">
        <v>9.5893060000000006</v>
      </c>
      <c r="O8" s="14">
        <v>2.5038140000000002</v>
      </c>
      <c r="P8" s="14">
        <v>0.697052</v>
      </c>
      <c r="Q8" s="14">
        <v>0.697052</v>
      </c>
      <c r="R8" s="14">
        <v>0</v>
      </c>
      <c r="S8" s="19">
        <v>0.201788</v>
      </c>
      <c r="T8" s="19">
        <v>0.49526399999999998</v>
      </c>
      <c r="U8" s="19">
        <v>1937.9369079999999</v>
      </c>
      <c r="V8" s="12">
        <f t="shared" si="0"/>
        <v>6.4530376636304621E-2</v>
      </c>
      <c r="W8" s="12">
        <f t="shared" si="0"/>
        <v>9.2666825424668302E-3</v>
      </c>
      <c r="X8" s="12">
        <f t="shared" si="0"/>
        <v>1.071445380777559E-2</v>
      </c>
      <c r="Y8" s="12">
        <f t="shared" si="0"/>
        <v>1.0658583159028239E-2</v>
      </c>
      <c r="Z8" s="12">
        <f t="shared" si="0"/>
        <v>1.071445380777559E-2</v>
      </c>
      <c r="AA8" s="12">
        <f t="shared" si="0"/>
        <v>1.0570400458850861E-2</v>
      </c>
      <c r="AB8" s="12">
        <f t="shared" si="0"/>
        <v>2.7599824903363399E-3</v>
      </c>
      <c r="AC8" s="12">
        <f t="shared" si="0"/>
        <v>7.6836830325811996E-4</v>
      </c>
      <c r="AD8" s="12">
        <f t="shared" si="0"/>
        <v>7.6836830325811996E-4</v>
      </c>
      <c r="AE8" s="12">
        <f t="shared" si="0"/>
        <v>0</v>
      </c>
      <c r="AF8" s="12">
        <f t="shared" si="0"/>
        <v>2.2243319462227998E-4</v>
      </c>
      <c r="AG8" s="12">
        <f t="shared" si="0"/>
        <v>5.459351086358399E-4</v>
      </c>
      <c r="AH8" s="12">
        <f t="shared" si="0"/>
        <v>2.136209771754829</v>
      </c>
    </row>
    <row r="9" spans="1:34" ht="15.75" thickBot="1" x14ac:dyDescent="0.3">
      <c r="A9" s="10" t="s">
        <v>713</v>
      </c>
      <c r="B9" s="10">
        <v>2011</v>
      </c>
      <c r="C9" s="10">
        <v>7</v>
      </c>
      <c r="D9" s="10" t="s">
        <v>773</v>
      </c>
      <c r="E9" s="10" t="s">
        <v>774</v>
      </c>
      <c r="F9" s="10" t="s">
        <v>716</v>
      </c>
      <c r="G9" s="10" t="s">
        <v>775</v>
      </c>
      <c r="H9" s="10" t="s">
        <v>718</v>
      </c>
      <c r="I9" s="11">
        <v>2036.781939</v>
      </c>
      <c r="J9" s="11">
        <v>16.951402000000002</v>
      </c>
      <c r="K9" s="11">
        <v>14.788904</v>
      </c>
      <c r="L9" s="11">
        <v>14.149505</v>
      </c>
      <c r="M9" s="11">
        <v>16.607416000000001</v>
      </c>
      <c r="N9" s="11">
        <v>1.6465460000000001</v>
      </c>
      <c r="O9" s="11">
        <v>2.4552070000000001</v>
      </c>
      <c r="P9" s="11">
        <v>3.538862</v>
      </c>
      <c r="Q9" s="11">
        <v>3.538862</v>
      </c>
      <c r="R9" s="11">
        <v>0</v>
      </c>
      <c r="S9" s="18">
        <v>0.19786999999999999</v>
      </c>
      <c r="T9" s="18">
        <v>3.340992</v>
      </c>
      <c r="U9" s="18">
        <v>1900.315374</v>
      </c>
      <c r="V9" s="12">
        <f t="shared" si="0"/>
        <v>2.24516776736343</v>
      </c>
      <c r="W9" s="12">
        <f t="shared" si="0"/>
        <v>1.8685722144956621E-2</v>
      </c>
      <c r="X9" s="12">
        <f t="shared" si="0"/>
        <v>1.6301976141704241E-2</v>
      </c>
      <c r="Y9" s="12">
        <f t="shared" si="0"/>
        <v>1.559715939240155E-2</v>
      </c>
      <c r="Z9" s="12">
        <f t="shared" si="0"/>
        <v>1.8306542486674959E-2</v>
      </c>
      <c r="AA9" s="12">
        <f t="shared" si="0"/>
        <v>1.81500627823526E-3</v>
      </c>
      <c r="AB9" s="12">
        <f t="shared" si="0"/>
        <v>2.7064024444911697E-3</v>
      </c>
      <c r="AC9" s="12">
        <f t="shared" si="0"/>
        <v>3.9009276071292195E-3</v>
      </c>
      <c r="AD9" s="12">
        <f t="shared" si="0"/>
        <v>3.9009276071292195E-3</v>
      </c>
      <c r="AE9" s="12">
        <f t="shared" si="0"/>
        <v>0</v>
      </c>
      <c r="AF9" s="12">
        <f t="shared" si="0"/>
        <v>2.1811433890969997E-4</v>
      </c>
      <c r="AG9" s="12">
        <f t="shared" si="0"/>
        <v>3.68281326821952E-3</v>
      </c>
      <c r="AH9" s="12">
        <f t="shared" si="0"/>
        <v>2.0947391293270798</v>
      </c>
    </row>
    <row r="10" spans="1:34" ht="15.75" thickBot="1" x14ac:dyDescent="0.3">
      <c r="A10" s="10" t="s">
        <v>713</v>
      </c>
      <c r="B10" s="10">
        <v>2011</v>
      </c>
      <c r="C10" s="10">
        <v>8</v>
      </c>
      <c r="D10" s="10" t="s">
        <v>776</v>
      </c>
      <c r="E10" s="10" t="s">
        <v>774</v>
      </c>
      <c r="F10" s="10" t="s">
        <v>716</v>
      </c>
      <c r="G10" s="10" t="s">
        <v>775</v>
      </c>
      <c r="H10" s="10" t="s">
        <v>718</v>
      </c>
      <c r="I10" s="11">
        <v>666.26655000000005</v>
      </c>
      <c r="J10" s="11">
        <v>9.3528009999999995</v>
      </c>
      <c r="K10" s="11">
        <v>8.1596600000000006</v>
      </c>
      <c r="L10" s="11">
        <v>7.8068770000000001</v>
      </c>
      <c r="M10" s="11">
        <v>9.1630090000000006</v>
      </c>
      <c r="N10" s="11">
        <v>10.407995</v>
      </c>
      <c r="O10" s="11">
        <v>1.2686329999999999</v>
      </c>
      <c r="P10" s="11">
        <v>1.8285690000000001</v>
      </c>
      <c r="Q10" s="11">
        <v>1.8285690000000001</v>
      </c>
      <c r="R10" s="11">
        <v>0</v>
      </c>
      <c r="S10" s="11">
        <v>0.102242</v>
      </c>
      <c r="T10" s="11">
        <v>1.7263269999999999</v>
      </c>
      <c r="U10" s="11">
        <v>981.91378399999996</v>
      </c>
      <c r="V10" s="12">
        <f t="shared" si="0"/>
        <v>0.73443315353968042</v>
      </c>
      <c r="W10" s="12">
        <f t="shared" si="0"/>
        <v>1.0309698322479308E-2</v>
      </c>
      <c r="X10" s="12">
        <f t="shared" si="0"/>
        <v>8.9944855037546005E-3</v>
      </c>
      <c r="Y10" s="12">
        <f t="shared" si="0"/>
        <v>8.6056088128788708E-3</v>
      </c>
      <c r="Z10" s="12">
        <f t="shared" si="0"/>
        <v>1.010048845433179E-2</v>
      </c>
      <c r="AA10" s="12">
        <f t="shared" si="0"/>
        <v>1.1472850602923449E-2</v>
      </c>
      <c r="AB10" s="12">
        <f t="shared" si="0"/>
        <v>1.3984285041392297E-3</v>
      </c>
      <c r="AC10" s="12">
        <f t="shared" si="0"/>
        <v>2.0156522898153902E-3</v>
      </c>
      <c r="AD10" s="12">
        <f t="shared" si="0"/>
        <v>2.0156522898153902E-3</v>
      </c>
      <c r="AE10" s="12">
        <f t="shared" si="0"/>
        <v>0</v>
      </c>
      <c r="AF10" s="12">
        <f t="shared" si="0"/>
        <v>1.1270251295701999E-4</v>
      </c>
      <c r="AG10" s="12">
        <f t="shared" si="0"/>
        <v>1.9029497768583699E-3</v>
      </c>
      <c r="AH10" s="12">
        <f t="shared" si="0"/>
        <v>1.0823746695480969</v>
      </c>
    </row>
    <row r="11" spans="1:34" ht="15.75" thickBot="1" x14ac:dyDescent="0.3">
      <c r="A11" s="10" t="s">
        <v>713</v>
      </c>
      <c r="B11" s="10">
        <v>2011</v>
      </c>
      <c r="C11" s="10">
        <v>9</v>
      </c>
      <c r="D11" s="10" t="s">
        <v>777</v>
      </c>
      <c r="E11" s="10" t="s">
        <v>778</v>
      </c>
      <c r="F11" s="10" t="s">
        <v>716</v>
      </c>
      <c r="G11" s="10" t="s">
        <v>733</v>
      </c>
      <c r="H11" s="10" t="s">
        <v>718</v>
      </c>
      <c r="I11" s="11">
        <v>5.3767110000000002</v>
      </c>
      <c r="J11" s="11">
        <v>0.16293099999999999</v>
      </c>
      <c r="K11" s="11">
        <v>0.188386</v>
      </c>
      <c r="L11" s="11">
        <v>0.18740399999999999</v>
      </c>
      <c r="M11" s="11">
        <v>0.188386</v>
      </c>
      <c r="N11" s="11">
        <v>9.4796110000000002</v>
      </c>
      <c r="O11" s="11">
        <v>2.142703</v>
      </c>
      <c r="P11" s="11">
        <v>0.20274400000000001</v>
      </c>
      <c r="Q11" s="11">
        <v>0.20274400000000001</v>
      </c>
      <c r="R11" s="11">
        <v>0</v>
      </c>
      <c r="S11" s="11">
        <v>0.17268500000000001</v>
      </c>
      <c r="T11" s="11">
        <v>3.0058999999999999E-2</v>
      </c>
      <c r="U11" s="11">
        <v>1658.438956</v>
      </c>
      <c r="V11" s="12">
        <f t="shared" si="0"/>
        <v>5.9268093459014098E-3</v>
      </c>
      <c r="W11" s="12">
        <f t="shared" si="0"/>
        <v>1.7960068404960998E-4</v>
      </c>
      <c r="X11" s="12">
        <f t="shared" si="0"/>
        <v>2.0766001844565998E-4</v>
      </c>
      <c r="Y11" s="12">
        <f t="shared" si="0"/>
        <v>2.0657754873923997E-4</v>
      </c>
      <c r="Z11" s="12">
        <f t="shared" si="0"/>
        <v>2.0766001844565998E-4</v>
      </c>
      <c r="AA11" s="12">
        <f t="shared" si="0"/>
        <v>1.0449482419700409E-2</v>
      </c>
      <c r="AB11" s="12">
        <f t="shared" si="0"/>
        <v>2.3619257508709296E-3</v>
      </c>
      <c r="AC11" s="12">
        <f t="shared" si="0"/>
        <v>2.2348700423463998E-4</v>
      </c>
      <c r="AD11" s="12">
        <f t="shared" si="0"/>
        <v>2.2348700423463998E-4</v>
      </c>
      <c r="AE11" s="12">
        <f t="shared" si="0"/>
        <v>0</v>
      </c>
      <c r="AF11" s="12">
        <f t="shared" si="0"/>
        <v>1.9035262856734999E-4</v>
      </c>
      <c r="AG11" s="12">
        <f t="shared" si="0"/>
        <v>3.3134375667289992E-5</v>
      </c>
      <c r="AH11" s="12">
        <f t="shared" si="0"/>
        <v>1.8281160181433922</v>
      </c>
    </row>
    <row r="12" spans="1:34" ht="15.75" thickBot="1" x14ac:dyDescent="0.3">
      <c r="A12" s="10" t="s">
        <v>713</v>
      </c>
      <c r="B12" s="10">
        <v>2011</v>
      </c>
      <c r="C12" s="10">
        <v>10</v>
      </c>
      <c r="D12" s="10" t="s">
        <v>731</v>
      </c>
      <c r="E12" s="10" t="s">
        <v>758</v>
      </c>
      <c r="F12" s="10" t="s">
        <v>716</v>
      </c>
      <c r="G12" s="10" t="s">
        <v>733</v>
      </c>
      <c r="H12" s="10" t="s">
        <v>718</v>
      </c>
      <c r="I12" s="11">
        <v>9.1492170000000002</v>
      </c>
      <c r="J12" s="11">
        <v>4.9937769999999997</v>
      </c>
      <c r="K12" s="11">
        <v>5.7739760000000002</v>
      </c>
      <c r="L12" s="11">
        <v>5.7438669999999998</v>
      </c>
      <c r="M12" s="11">
        <v>5.7739760000000002</v>
      </c>
      <c r="N12" s="11">
        <v>2.4447009999999998</v>
      </c>
      <c r="O12" s="11">
        <v>0.597271</v>
      </c>
      <c r="P12" s="11">
        <v>0.115166</v>
      </c>
      <c r="Q12" s="11">
        <v>0.115166</v>
      </c>
      <c r="R12" s="11">
        <v>0</v>
      </c>
      <c r="S12" s="18">
        <v>4.8134999999999997E-2</v>
      </c>
      <c r="T12" s="18">
        <v>6.7030999999999993E-2</v>
      </c>
      <c r="U12" s="18">
        <v>462.28372300000001</v>
      </c>
      <c r="V12" s="12">
        <f t="shared" si="0"/>
        <v>1.0085285376744271E-2</v>
      </c>
      <c r="W12" s="12">
        <f t="shared" si="0"/>
        <v>5.5046968667178692E-3</v>
      </c>
      <c r="X12" s="12">
        <f t="shared" si="0"/>
        <v>6.3647190484685595E-3</v>
      </c>
      <c r="Y12" s="12">
        <f t="shared" si="0"/>
        <v>6.3315295572357695E-3</v>
      </c>
      <c r="Z12" s="12">
        <f t="shared" si="0"/>
        <v>6.3647190484685595E-3</v>
      </c>
      <c r="AA12" s="12">
        <f t="shared" si="0"/>
        <v>2.6948215618683097E-3</v>
      </c>
      <c r="AB12" s="12">
        <f t="shared" si="0"/>
        <v>6.583785784350099E-4</v>
      </c>
      <c r="AC12" s="12">
        <f t="shared" si="0"/>
        <v>1.2694878432745999E-4</v>
      </c>
      <c r="AD12" s="12">
        <f t="shared" si="0"/>
        <v>1.2694878432745999E-4</v>
      </c>
      <c r="AE12" s="12">
        <f t="shared" si="0"/>
        <v>0</v>
      </c>
      <c r="AF12" s="12">
        <f t="shared" si="0"/>
        <v>5.3059754906849991E-5</v>
      </c>
      <c r="AG12" s="12">
        <f t="shared" si="0"/>
        <v>7.3889029420609988E-5</v>
      </c>
      <c r="AH12" s="12">
        <f t="shared" si="0"/>
        <v>0.50958057629180709</v>
      </c>
    </row>
    <row r="13" spans="1:34" ht="15.75" thickBot="1" x14ac:dyDescent="0.3">
      <c r="A13" s="10" t="s">
        <v>713</v>
      </c>
      <c r="B13" s="10">
        <v>2011</v>
      </c>
      <c r="C13" s="10">
        <v>11</v>
      </c>
      <c r="D13" s="10" t="s">
        <v>760</v>
      </c>
      <c r="E13" s="10" t="s">
        <v>761</v>
      </c>
      <c r="F13" s="10" t="s">
        <v>716</v>
      </c>
      <c r="G13" s="10" t="s">
        <v>730</v>
      </c>
      <c r="H13" s="10" t="s">
        <v>718</v>
      </c>
      <c r="I13" s="11">
        <v>406.53594299999997</v>
      </c>
      <c r="J13" s="11">
        <v>111.12526699999999</v>
      </c>
      <c r="K13" s="11">
        <v>128.486818</v>
      </c>
      <c r="L13" s="11">
        <v>127.816823</v>
      </c>
      <c r="M13" s="11">
        <v>128.486818</v>
      </c>
      <c r="N13" s="11">
        <v>17216.752655</v>
      </c>
      <c r="O13" s="11">
        <v>764.459205</v>
      </c>
      <c r="P13" s="11">
        <v>81.985586999999995</v>
      </c>
      <c r="Q13" s="11">
        <v>81.985586999999995</v>
      </c>
      <c r="R13" s="11">
        <v>0</v>
      </c>
      <c r="S13" s="18">
        <v>61.609377000000002</v>
      </c>
      <c r="T13" s="18">
        <v>20.37621</v>
      </c>
      <c r="U13" s="18">
        <v>591686.69106800004</v>
      </c>
      <c r="V13" s="12">
        <f t="shared" si="0"/>
        <v>0.44812916789041524</v>
      </c>
      <c r="W13" s="12">
        <f t="shared" si="0"/>
        <v>0.12249463864086975</v>
      </c>
      <c r="X13" s="12">
        <f t="shared" si="0"/>
        <v>0.14163247266731155</v>
      </c>
      <c r="Y13" s="12">
        <f t="shared" si="0"/>
        <v>0.14089392960116812</v>
      </c>
      <c r="Z13" s="12">
        <f t="shared" si="0"/>
        <v>0.14163247266731155</v>
      </c>
      <c r="AA13" s="12">
        <f t="shared" si="0"/>
        <v>18.978221173079024</v>
      </c>
      <c r="AB13" s="12">
        <f t="shared" si="0"/>
        <v>0.84267202770510852</v>
      </c>
      <c r="AC13" s="12">
        <f t="shared" si="0"/>
        <v>9.0373639807088957E-2</v>
      </c>
      <c r="AD13" s="12">
        <f t="shared" si="0"/>
        <v>9.0373639807088957E-2</v>
      </c>
      <c r="AE13" s="12">
        <f t="shared" si="0"/>
        <v>0</v>
      </c>
      <c r="AF13" s="12">
        <f t="shared" si="0"/>
        <v>6.7912713069153863E-2</v>
      </c>
      <c r="AG13" s="12">
        <f t="shared" si="0"/>
        <v>2.2460926737935101E-2</v>
      </c>
      <c r="AH13" s="12">
        <f t="shared" si="0"/>
        <v>652.22293154073236</v>
      </c>
    </row>
    <row r="14" spans="1:34" ht="15.75" thickBot="1" x14ac:dyDescent="0.3">
      <c r="A14" s="10" t="s">
        <v>713</v>
      </c>
      <c r="B14" s="10">
        <v>2011</v>
      </c>
      <c r="C14" s="10">
        <v>12</v>
      </c>
      <c r="D14" s="10" t="s">
        <v>734</v>
      </c>
      <c r="E14" s="10" t="s">
        <v>779</v>
      </c>
      <c r="F14" s="10" t="s">
        <v>716</v>
      </c>
      <c r="G14" s="10" t="s">
        <v>733</v>
      </c>
      <c r="H14" s="10" t="s">
        <v>718</v>
      </c>
      <c r="I14" s="11">
        <v>973.94077300000004</v>
      </c>
      <c r="J14" s="11">
        <v>210.58290600000001</v>
      </c>
      <c r="K14" s="11">
        <v>243.483126</v>
      </c>
      <c r="L14" s="11">
        <v>242.213483</v>
      </c>
      <c r="M14" s="11">
        <v>243.483126</v>
      </c>
      <c r="N14" s="11">
        <v>29.597163999999999</v>
      </c>
      <c r="O14" s="11">
        <v>17.039545</v>
      </c>
      <c r="P14" s="11">
        <v>1.3734919999999999</v>
      </c>
      <c r="Q14" s="11">
        <v>1.3734919999999999</v>
      </c>
      <c r="R14" s="11">
        <v>0</v>
      </c>
      <c r="S14" s="17">
        <v>1.3732530000000001</v>
      </c>
      <c r="T14" s="17">
        <v>2.3900000000000001E-4</v>
      </c>
      <c r="U14" s="17">
        <v>13188.502664</v>
      </c>
      <c r="V14" s="12">
        <f t="shared" si="0"/>
        <v>1.0735859293480425</v>
      </c>
      <c r="W14" s="12">
        <f t="shared" si="0"/>
        <v>0.23212791897646684</v>
      </c>
      <c r="X14" s="12">
        <f t="shared" si="0"/>
        <v>0.26839420358395505</v>
      </c>
      <c r="Y14" s="12">
        <f t="shared" si="0"/>
        <v>0.26699466174539271</v>
      </c>
      <c r="Z14" s="12">
        <f t="shared" si="0"/>
        <v>0.26839420358395505</v>
      </c>
      <c r="AA14" s="12">
        <f t="shared" si="0"/>
        <v>3.2625288621124841E-2</v>
      </c>
      <c r="AB14" s="12">
        <f t="shared" si="0"/>
        <v>1.8782883170753949E-2</v>
      </c>
      <c r="AC14" s="12">
        <f t="shared" si="0"/>
        <v>1.5140157657945199E-3</v>
      </c>
      <c r="AD14" s="12">
        <f t="shared" si="0"/>
        <v>1.5140157657945199E-3</v>
      </c>
      <c r="AE14" s="12">
        <f t="shared" si="0"/>
        <v>0</v>
      </c>
      <c r="AF14" s="12">
        <f t="shared" si="0"/>
        <v>1.5137523133914299E-3</v>
      </c>
      <c r="AG14" s="12">
        <f t="shared" si="0"/>
        <v>2.6345240308999998E-7</v>
      </c>
      <c r="AH14" s="12">
        <f t="shared" si="0"/>
        <v>14.537835648492328</v>
      </c>
    </row>
    <row r="15" spans="1:34" ht="15.75" thickBot="1" x14ac:dyDescent="0.3">
      <c r="A15" s="10" t="s">
        <v>713</v>
      </c>
      <c r="B15" s="10">
        <v>2011</v>
      </c>
      <c r="C15" s="10">
        <v>13</v>
      </c>
      <c r="D15" s="10" t="s">
        <v>780</v>
      </c>
      <c r="E15" s="10" t="s">
        <v>781</v>
      </c>
      <c r="F15" s="10" t="s">
        <v>716</v>
      </c>
      <c r="G15" s="10" t="s">
        <v>733</v>
      </c>
      <c r="H15" s="10" t="s">
        <v>718</v>
      </c>
      <c r="I15" s="11">
        <v>63.079191999999999</v>
      </c>
      <c r="J15" s="11">
        <v>0.59609299999999998</v>
      </c>
      <c r="K15" s="11">
        <v>0.68922300000000003</v>
      </c>
      <c r="L15" s="11">
        <v>0.68562900000000004</v>
      </c>
      <c r="M15" s="11">
        <v>0.68922300000000003</v>
      </c>
      <c r="N15" s="11">
        <v>10.548838</v>
      </c>
      <c r="O15" s="11">
        <v>3.8758349999999999</v>
      </c>
      <c r="P15" s="11">
        <v>0.31241600000000003</v>
      </c>
      <c r="Q15" s="11">
        <v>0.31241600000000003</v>
      </c>
      <c r="R15" s="11">
        <v>0</v>
      </c>
      <c r="S15" s="18">
        <v>0.31236199999999997</v>
      </c>
      <c r="T15" s="18">
        <v>5.3999999999999998E-5</v>
      </c>
      <c r="U15" s="18">
        <v>2999.872656</v>
      </c>
      <c r="V15" s="12">
        <f t="shared" si="0"/>
        <v>6.953290676726151E-2</v>
      </c>
      <c r="W15" s="12">
        <f t="shared" si="0"/>
        <v>6.5708005571182989E-4</v>
      </c>
      <c r="X15" s="12">
        <f t="shared" si="0"/>
        <v>7.5973830801212994E-4</v>
      </c>
      <c r="Y15" s="12">
        <f t="shared" si="0"/>
        <v>7.5577660116399E-4</v>
      </c>
      <c r="Z15" s="12">
        <f t="shared" si="0"/>
        <v>7.5973830801212994E-4</v>
      </c>
      <c r="AA15" s="12">
        <f t="shared" si="0"/>
        <v>1.1628103434757779E-2</v>
      </c>
      <c r="AB15" s="12">
        <f t="shared" si="0"/>
        <v>4.2723767561938493E-3</v>
      </c>
      <c r="AC15" s="12">
        <f t="shared" si="0"/>
        <v>3.4437969022496E-4</v>
      </c>
      <c r="AD15" s="12">
        <f t="shared" si="0"/>
        <v>3.4437969022496E-4</v>
      </c>
      <c r="AE15" s="12">
        <f t="shared" si="0"/>
        <v>0</v>
      </c>
      <c r="AF15" s="12">
        <f t="shared" si="0"/>
        <v>3.4432016541421993E-4</v>
      </c>
      <c r="AG15" s="12">
        <f t="shared" si="0"/>
        <v>5.9524810739999989E-8</v>
      </c>
      <c r="AH15" s="12">
        <f t="shared" si="0"/>
        <v>3.3067935572685392</v>
      </c>
    </row>
    <row r="16" spans="1:34" ht="15.75" thickBot="1" x14ac:dyDescent="0.3">
      <c r="A16" s="10" t="s">
        <v>713</v>
      </c>
      <c r="B16" s="10">
        <v>2011</v>
      </c>
      <c r="C16" s="10">
        <v>14</v>
      </c>
      <c r="D16" s="10" t="s">
        <v>782</v>
      </c>
      <c r="E16" s="10" t="s">
        <v>715</v>
      </c>
      <c r="F16" s="10" t="s">
        <v>716</v>
      </c>
      <c r="G16" s="10" t="s">
        <v>717</v>
      </c>
      <c r="H16" s="10" t="s">
        <v>718</v>
      </c>
      <c r="I16" s="11">
        <v>286.61553900000001</v>
      </c>
      <c r="J16" s="11">
        <v>15.459569999999999</v>
      </c>
      <c r="K16" s="11">
        <v>17.874880999999998</v>
      </c>
      <c r="L16" s="11">
        <v>17.781673000000001</v>
      </c>
      <c r="M16" s="11">
        <v>17.874880999999998</v>
      </c>
      <c r="N16" s="11">
        <v>156.71139099999999</v>
      </c>
      <c r="O16" s="11">
        <v>36.287731000000001</v>
      </c>
      <c r="P16" s="11">
        <v>6.0298160000000003</v>
      </c>
      <c r="Q16" s="11">
        <v>6.0298160000000003</v>
      </c>
      <c r="R16" s="11">
        <v>0</v>
      </c>
      <c r="S16" s="18">
        <v>2.9245049999999999</v>
      </c>
      <c r="T16" s="18">
        <v>3.1053109999999999</v>
      </c>
      <c r="U16" s="18">
        <v>28086.479182999999</v>
      </c>
      <c r="V16" s="12">
        <f t="shared" si="0"/>
        <v>0.31593955026144604</v>
      </c>
      <c r="W16" s="12">
        <f t="shared" si="0"/>
        <v>1.7041258858736696E-2</v>
      </c>
      <c r="X16" s="12">
        <f t="shared" si="0"/>
        <v>1.9703683491204108E-2</v>
      </c>
      <c r="Y16" s="12">
        <f t="shared" si="0"/>
        <v>1.9600939258621629E-2</v>
      </c>
      <c r="Z16" s="12">
        <f t="shared" si="0"/>
        <v>1.9703683491204108E-2</v>
      </c>
      <c r="AA16" s="12">
        <f t="shared" si="0"/>
        <v>0.17274473870513218</v>
      </c>
      <c r="AB16" s="12">
        <f t="shared" si="0"/>
        <v>4.0000376295537605E-2</v>
      </c>
      <c r="AC16" s="12">
        <f t="shared" si="0"/>
        <v>6.6467343740189604E-3</v>
      </c>
      <c r="AD16" s="12">
        <f t="shared" si="0"/>
        <v>6.6467343740189604E-3</v>
      </c>
      <c r="AE16" s="12">
        <f t="shared" si="0"/>
        <v>0</v>
      </c>
      <c r="AF16" s="12">
        <f t="shared" si="0"/>
        <v>3.2237149376515496E-3</v>
      </c>
      <c r="AG16" s="12">
        <f t="shared" si="0"/>
        <v>3.4230194363674099E-3</v>
      </c>
      <c r="AH16" s="12">
        <f t="shared" si="0"/>
        <v>30.960043661500457</v>
      </c>
    </row>
    <row r="17" spans="1:34" ht="15.75" thickBot="1" x14ac:dyDescent="0.3">
      <c r="A17" s="10" t="s">
        <v>713</v>
      </c>
      <c r="B17" s="10">
        <v>2011</v>
      </c>
      <c r="C17" s="10">
        <v>1</v>
      </c>
      <c r="D17" s="10" t="s">
        <v>764</v>
      </c>
      <c r="E17" s="10" t="s">
        <v>765</v>
      </c>
      <c r="F17" s="10" t="s">
        <v>716</v>
      </c>
      <c r="G17" s="10" t="s">
        <v>717</v>
      </c>
      <c r="H17" s="10" t="s">
        <v>738</v>
      </c>
      <c r="I17" s="11">
        <v>-1</v>
      </c>
      <c r="J17" s="11">
        <v>-1</v>
      </c>
      <c r="K17" s="11">
        <v>-1</v>
      </c>
      <c r="L17" s="11">
        <v>-1</v>
      </c>
      <c r="M17" s="11">
        <v>-1</v>
      </c>
      <c r="N17" s="11">
        <v>-1</v>
      </c>
      <c r="O17" s="11">
        <v>-1</v>
      </c>
      <c r="P17" s="11">
        <v>-1</v>
      </c>
      <c r="Q17" s="11">
        <v>-1</v>
      </c>
      <c r="R17" s="11">
        <v>-1</v>
      </c>
      <c r="S17" s="11">
        <v>-1</v>
      </c>
      <c r="T17" s="11">
        <v>-1</v>
      </c>
      <c r="U17" s="11">
        <v>-1</v>
      </c>
      <c r="V17" s="12">
        <f t="shared" si="0"/>
        <v>0</v>
      </c>
      <c r="W17" s="12">
        <f t="shared" si="0"/>
        <v>0</v>
      </c>
      <c r="X17" s="12">
        <f t="shared" si="0"/>
        <v>0</v>
      </c>
      <c r="Y17" s="12">
        <f t="shared" si="0"/>
        <v>0</v>
      </c>
      <c r="Z17" s="12">
        <f t="shared" si="0"/>
        <v>0</v>
      </c>
      <c r="AA17" s="12">
        <f t="shared" si="0"/>
        <v>0</v>
      </c>
      <c r="AB17" s="12">
        <f t="shared" si="0"/>
        <v>0</v>
      </c>
      <c r="AC17" s="12">
        <f t="shared" si="0"/>
        <v>0</v>
      </c>
      <c r="AD17" s="12">
        <f t="shared" si="0"/>
        <v>0</v>
      </c>
      <c r="AE17" s="12">
        <f t="shared" si="0"/>
        <v>0</v>
      </c>
      <c r="AF17" s="12">
        <f t="shared" si="0"/>
        <v>0</v>
      </c>
      <c r="AG17" s="12">
        <f t="shared" si="0"/>
        <v>0</v>
      </c>
      <c r="AH17" s="12">
        <f t="shared" si="0"/>
        <v>0</v>
      </c>
    </row>
    <row r="18" spans="1:34" ht="15.75" thickBot="1" x14ac:dyDescent="0.3">
      <c r="A18" s="10" t="s">
        <v>713</v>
      </c>
      <c r="B18" s="10">
        <v>2011</v>
      </c>
      <c r="C18" s="10">
        <v>2</v>
      </c>
      <c r="D18" s="10" t="s">
        <v>766</v>
      </c>
      <c r="E18" s="10" t="s">
        <v>765</v>
      </c>
      <c r="F18" s="10" t="s">
        <v>716</v>
      </c>
      <c r="G18" s="10" t="s">
        <v>767</v>
      </c>
      <c r="H18" s="10" t="s">
        <v>738</v>
      </c>
      <c r="I18" s="11">
        <v>-1</v>
      </c>
      <c r="J18" s="11">
        <v>-1</v>
      </c>
      <c r="K18" s="11">
        <v>-1</v>
      </c>
      <c r="L18" s="11">
        <v>-1</v>
      </c>
      <c r="M18" s="11">
        <v>-1</v>
      </c>
      <c r="N18" s="11">
        <v>-1</v>
      </c>
      <c r="O18" s="11">
        <v>-1</v>
      </c>
      <c r="P18" s="11">
        <v>-1</v>
      </c>
      <c r="Q18" s="11">
        <v>-1</v>
      </c>
      <c r="R18" s="11">
        <v>-1</v>
      </c>
      <c r="S18" s="17">
        <v>-1</v>
      </c>
      <c r="T18" s="17">
        <v>-1</v>
      </c>
      <c r="U18" s="17">
        <v>-1</v>
      </c>
      <c r="V18" s="12">
        <f t="shared" si="0"/>
        <v>0</v>
      </c>
      <c r="W18" s="12">
        <f t="shared" si="0"/>
        <v>0</v>
      </c>
      <c r="X18" s="12">
        <f t="shared" si="0"/>
        <v>0</v>
      </c>
      <c r="Y18" s="12">
        <f t="shared" si="0"/>
        <v>0</v>
      </c>
      <c r="Z18" s="12">
        <f t="shared" si="0"/>
        <v>0</v>
      </c>
      <c r="AA18" s="12">
        <f t="shared" si="0"/>
        <v>0</v>
      </c>
      <c r="AB18" s="12">
        <f t="shared" si="0"/>
        <v>0</v>
      </c>
      <c r="AC18" s="12">
        <f t="shared" si="0"/>
        <v>0</v>
      </c>
      <c r="AD18" s="12">
        <f t="shared" si="0"/>
        <v>0</v>
      </c>
      <c r="AE18" s="12">
        <f t="shared" si="0"/>
        <v>0</v>
      </c>
      <c r="AF18" s="12">
        <f t="shared" si="0"/>
        <v>0</v>
      </c>
      <c r="AG18" s="12">
        <f t="shared" si="0"/>
        <v>0</v>
      </c>
      <c r="AH18" s="12">
        <f t="shared" si="0"/>
        <v>0</v>
      </c>
    </row>
    <row r="19" spans="1:34" ht="15.75" thickBot="1" x14ac:dyDescent="0.3">
      <c r="A19" s="10" t="s">
        <v>713</v>
      </c>
      <c r="B19" s="10">
        <v>2011</v>
      </c>
      <c r="C19" s="10">
        <v>3</v>
      </c>
      <c r="D19" s="10" t="s">
        <v>719</v>
      </c>
      <c r="E19" s="10" t="s">
        <v>720</v>
      </c>
      <c r="F19" s="10" t="s">
        <v>716</v>
      </c>
      <c r="G19" s="10" t="s">
        <v>717</v>
      </c>
      <c r="H19" s="10" t="s">
        <v>738</v>
      </c>
      <c r="I19" s="11">
        <v>-1</v>
      </c>
      <c r="J19" s="11">
        <v>-1</v>
      </c>
      <c r="K19" s="11">
        <v>-1</v>
      </c>
      <c r="L19" s="11">
        <v>-1</v>
      </c>
      <c r="M19" s="11">
        <v>-1</v>
      </c>
      <c r="N19" s="11">
        <v>-1</v>
      </c>
      <c r="O19" s="11">
        <v>-1</v>
      </c>
      <c r="P19" s="11">
        <v>-1</v>
      </c>
      <c r="Q19" s="11">
        <v>-1</v>
      </c>
      <c r="R19" s="11">
        <v>-1</v>
      </c>
      <c r="S19" s="11">
        <v>-1</v>
      </c>
      <c r="T19" s="11">
        <v>-1</v>
      </c>
      <c r="U19" s="11">
        <v>-1</v>
      </c>
      <c r="V19" s="12">
        <f t="shared" ref="V19:AH38" si="1">IF(I19=-1,0,I19)*2.20462262/2000</f>
        <v>0</v>
      </c>
      <c r="W19" s="12">
        <f t="shared" si="1"/>
        <v>0</v>
      </c>
      <c r="X19" s="12">
        <f t="shared" si="1"/>
        <v>0</v>
      </c>
      <c r="Y19" s="12">
        <f t="shared" si="1"/>
        <v>0</v>
      </c>
      <c r="Z19" s="12">
        <f t="shared" si="1"/>
        <v>0</v>
      </c>
      <c r="AA19" s="12">
        <f t="shared" si="1"/>
        <v>0</v>
      </c>
      <c r="AB19" s="12">
        <f t="shared" si="1"/>
        <v>0</v>
      </c>
      <c r="AC19" s="12">
        <f t="shared" si="1"/>
        <v>0</v>
      </c>
      <c r="AD19" s="12">
        <f t="shared" si="1"/>
        <v>0</v>
      </c>
      <c r="AE19" s="12">
        <f t="shared" si="1"/>
        <v>0</v>
      </c>
      <c r="AF19" s="12">
        <f t="shared" si="1"/>
        <v>0</v>
      </c>
      <c r="AG19" s="12">
        <f t="shared" si="1"/>
        <v>0</v>
      </c>
      <c r="AH19" s="12">
        <f t="shared" si="1"/>
        <v>0</v>
      </c>
    </row>
    <row r="20" spans="1:34" ht="15.75" thickBot="1" x14ac:dyDescent="0.3">
      <c r="A20" s="10" t="s">
        <v>713</v>
      </c>
      <c r="B20" s="10">
        <v>2011</v>
      </c>
      <c r="C20" s="10">
        <v>4</v>
      </c>
      <c r="D20" s="10" t="s">
        <v>768</v>
      </c>
      <c r="E20" s="10" t="s">
        <v>769</v>
      </c>
      <c r="F20" s="10" t="s">
        <v>716</v>
      </c>
      <c r="G20" s="10" t="s">
        <v>730</v>
      </c>
      <c r="H20" s="10" t="s">
        <v>738</v>
      </c>
      <c r="I20" s="11">
        <v>5.2009129999999999</v>
      </c>
      <c r="J20" s="11">
        <v>5.2009129999999999</v>
      </c>
      <c r="K20" s="11">
        <v>6.0134730000000003</v>
      </c>
      <c r="L20" s="11">
        <v>5.9821160000000004</v>
      </c>
      <c r="M20" s="11">
        <v>6.0134730000000003</v>
      </c>
      <c r="N20" s="11">
        <v>782.85681199999999</v>
      </c>
      <c r="O20" s="11">
        <v>33.829596000000002</v>
      </c>
      <c r="P20" s="11">
        <v>5.5802269999999998</v>
      </c>
      <c r="Q20" s="11">
        <v>5.5802269999999998</v>
      </c>
      <c r="R20" s="11">
        <v>0.84002600000000005</v>
      </c>
      <c r="S20" s="11">
        <v>2.7263980000000001</v>
      </c>
      <c r="T20" s="11">
        <v>2.0138020000000001</v>
      </c>
      <c r="U20" s="11">
        <v>26183.897987</v>
      </c>
      <c r="V20" s="12">
        <f t="shared" si="1"/>
        <v>5.7330252222260293E-3</v>
      </c>
      <c r="W20" s="12">
        <f t="shared" si="1"/>
        <v>5.7330252222260293E-3</v>
      </c>
      <c r="X20" s="12">
        <f t="shared" si="1"/>
        <v>6.6287193002796301E-3</v>
      </c>
      <c r="Y20" s="12">
        <f t="shared" si="1"/>
        <v>6.5941541245319608E-3</v>
      </c>
      <c r="Z20" s="12">
        <f t="shared" si="1"/>
        <v>6.6287193002796301E-3</v>
      </c>
      <c r="AA20" s="12">
        <f t="shared" si="1"/>
        <v>0.86295191797814363</v>
      </c>
      <c r="AB20" s="12">
        <f t="shared" si="1"/>
        <v>3.7290746283530761E-2</v>
      </c>
      <c r="AC20" s="12">
        <f t="shared" si="1"/>
        <v>6.1511473344673696E-3</v>
      </c>
      <c r="AD20" s="12">
        <f t="shared" si="1"/>
        <v>6.1511473344673696E-3</v>
      </c>
      <c r="AE20" s="12">
        <f t="shared" si="1"/>
        <v>9.2597016049406002E-4</v>
      </c>
      <c r="AF20" s="12">
        <f t="shared" si="1"/>
        <v>3.0053393509613799E-3</v>
      </c>
      <c r="AG20" s="12">
        <f t="shared" si="1"/>
        <v>2.21983672070062E-3</v>
      </c>
      <c r="AH20" s="12">
        <f t="shared" si="1"/>
        <v>28.862806890956328</v>
      </c>
    </row>
    <row r="21" spans="1:34" ht="15.75" thickBot="1" x14ac:dyDescent="0.3">
      <c r="A21" s="10" t="s">
        <v>713</v>
      </c>
      <c r="B21" s="10">
        <v>2011</v>
      </c>
      <c r="C21" s="10">
        <v>5</v>
      </c>
      <c r="D21" s="10" t="s">
        <v>755</v>
      </c>
      <c r="E21" s="10" t="s">
        <v>756</v>
      </c>
      <c r="F21" s="10" t="s">
        <v>716</v>
      </c>
      <c r="G21" s="10" t="s">
        <v>757</v>
      </c>
      <c r="H21" s="10" t="s">
        <v>738</v>
      </c>
      <c r="I21" s="11">
        <v>3.8297080000000001</v>
      </c>
      <c r="J21" s="11">
        <v>7.5554999999999997E-2</v>
      </c>
      <c r="K21" s="11">
        <v>8.7359999999999993E-2</v>
      </c>
      <c r="L21" s="11">
        <v>8.6903999999999995E-2</v>
      </c>
      <c r="M21" s="11">
        <v>8.7359999999999993E-2</v>
      </c>
      <c r="N21" s="11">
        <v>4.2193550000000002</v>
      </c>
      <c r="O21" s="11">
        <v>0.41101399999999999</v>
      </c>
      <c r="P21" s="11">
        <v>7.9163999999999998E-2</v>
      </c>
      <c r="Q21" s="11">
        <v>7.9163999999999998E-2</v>
      </c>
      <c r="R21" s="11">
        <v>0</v>
      </c>
      <c r="S21" s="17">
        <v>3.3125000000000002E-2</v>
      </c>
      <c r="T21" s="17">
        <v>4.6039999999999998E-2</v>
      </c>
      <c r="U21" s="17">
        <v>318.12264399999998</v>
      </c>
      <c r="V21" s="12">
        <f t="shared" si="1"/>
        <v>4.22153044239748E-3</v>
      </c>
      <c r="W21" s="12">
        <f t="shared" si="1"/>
        <v>8.3285131027049982E-5</v>
      </c>
      <c r="X21" s="12">
        <f t="shared" si="1"/>
        <v>9.6297916041599986E-5</v>
      </c>
      <c r="Y21" s="12">
        <f t="shared" si="1"/>
        <v>9.5795262084239985E-5</v>
      </c>
      <c r="Z21" s="12">
        <f t="shared" si="1"/>
        <v>9.6297916041599986E-5</v>
      </c>
      <c r="AA21" s="12">
        <f t="shared" si="1"/>
        <v>4.6510427374050504E-3</v>
      </c>
      <c r="AB21" s="12">
        <f t="shared" si="1"/>
        <v>4.5306538076833998E-4</v>
      </c>
      <c r="AC21" s="12">
        <f t="shared" si="1"/>
        <v>8.7263372544839997E-5</v>
      </c>
      <c r="AD21" s="12">
        <f t="shared" si="1"/>
        <v>8.7263372544839997E-5</v>
      </c>
      <c r="AE21" s="12">
        <f t="shared" si="1"/>
        <v>0</v>
      </c>
      <c r="AF21" s="12">
        <f t="shared" si="1"/>
        <v>3.6514062143749995E-5</v>
      </c>
      <c r="AG21" s="12">
        <f t="shared" si="1"/>
        <v>5.0750412712399995E-5</v>
      </c>
      <c r="AH21" s="12">
        <f t="shared" si="1"/>
        <v>0.35067018844830355</v>
      </c>
    </row>
    <row r="22" spans="1:34" ht="15.75" thickBot="1" x14ac:dyDescent="0.3">
      <c r="A22" s="10" t="s">
        <v>713</v>
      </c>
      <c r="B22" s="10">
        <v>2011</v>
      </c>
      <c r="C22" s="10">
        <v>6</v>
      </c>
      <c r="D22" s="10" t="s">
        <v>770</v>
      </c>
      <c r="E22" s="10" t="s">
        <v>771</v>
      </c>
      <c r="F22" s="10" t="s">
        <v>716</v>
      </c>
      <c r="G22" s="10" t="s">
        <v>772</v>
      </c>
      <c r="H22" s="10" t="s">
        <v>738</v>
      </c>
      <c r="I22" s="11">
        <v>3.6439859999999999</v>
      </c>
      <c r="J22" s="11">
        <v>4.8418999999999997E-2</v>
      </c>
      <c r="K22" s="11">
        <v>5.5983999999999999E-2</v>
      </c>
      <c r="L22" s="11">
        <v>5.5691999999999998E-2</v>
      </c>
      <c r="M22" s="11">
        <v>5.5983999999999999E-2</v>
      </c>
      <c r="N22" s="11">
        <v>12.068887</v>
      </c>
      <c r="O22" s="11">
        <v>0.93270299999999995</v>
      </c>
      <c r="P22" s="11">
        <v>0.123289</v>
      </c>
      <c r="Q22" s="11">
        <v>0.123289</v>
      </c>
      <c r="R22" s="11">
        <v>0</v>
      </c>
      <c r="S22" s="11">
        <v>7.5167999999999999E-2</v>
      </c>
      <c r="T22" s="11">
        <v>4.8120999999999997E-2</v>
      </c>
      <c r="U22" s="11">
        <v>721.90599299999997</v>
      </c>
      <c r="V22" s="12">
        <f t="shared" si="1"/>
        <v>4.0168069812816596E-3</v>
      </c>
      <c r="W22" s="12">
        <f t="shared" si="1"/>
        <v>5.337281131888999E-5</v>
      </c>
      <c r="X22" s="12">
        <f t="shared" si="1"/>
        <v>6.171179637903999E-5</v>
      </c>
      <c r="Y22" s="12">
        <f t="shared" si="1"/>
        <v>6.1389921476519998E-5</v>
      </c>
      <c r="Z22" s="12">
        <f t="shared" si="1"/>
        <v>6.171179637903999E-5</v>
      </c>
      <c r="AA22" s="12">
        <f t="shared" si="1"/>
        <v>1.3303670639211968E-2</v>
      </c>
      <c r="AB22" s="12">
        <f t="shared" si="1"/>
        <v>1.02812906577093E-3</v>
      </c>
      <c r="AC22" s="12">
        <f t="shared" si="1"/>
        <v>1.3590285909858998E-4</v>
      </c>
      <c r="AD22" s="12">
        <f t="shared" si="1"/>
        <v>1.3590285909858998E-4</v>
      </c>
      <c r="AE22" s="12">
        <f t="shared" si="1"/>
        <v>0</v>
      </c>
      <c r="AF22" s="12">
        <f t="shared" si="1"/>
        <v>8.2858536550079986E-5</v>
      </c>
      <c r="AG22" s="12">
        <f t="shared" si="1"/>
        <v>5.3044322548509991E-5</v>
      </c>
      <c r="AH22" s="12">
        <f t="shared" si="1"/>
        <v>0.79576514084068073</v>
      </c>
    </row>
    <row r="23" spans="1:34" ht="15.75" thickBot="1" x14ac:dyDescent="0.3">
      <c r="A23" s="10" t="s">
        <v>713</v>
      </c>
      <c r="B23" s="10">
        <v>2011</v>
      </c>
      <c r="C23" s="10">
        <v>7</v>
      </c>
      <c r="D23" s="10" t="s">
        <v>773</v>
      </c>
      <c r="E23" s="10" t="s">
        <v>774</v>
      </c>
      <c r="F23" s="10" t="s">
        <v>716</v>
      </c>
      <c r="G23" s="10" t="s">
        <v>775</v>
      </c>
      <c r="H23" s="10" t="s">
        <v>738</v>
      </c>
      <c r="I23" s="11">
        <v>815.25105699999995</v>
      </c>
      <c r="J23" s="11">
        <v>6.7850409999999997</v>
      </c>
      <c r="K23" s="11">
        <v>5.9194699999999996</v>
      </c>
      <c r="L23" s="11">
        <v>5.6635410000000004</v>
      </c>
      <c r="M23" s="11">
        <v>6.6473550000000001</v>
      </c>
      <c r="N23" s="11">
        <v>0.64501600000000003</v>
      </c>
      <c r="O23" s="11">
        <v>0.97523099999999996</v>
      </c>
      <c r="P23" s="11">
        <v>2.584139</v>
      </c>
      <c r="Q23" s="11">
        <v>2.584139</v>
      </c>
      <c r="R23" s="11">
        <v>0</v>
      </c>
      <c r="S23" s="17">
        <v>7.8595999999999999E-2</v>
      </c>
      <c r="T23" s="17">
        <v>2.5055429999999999</v>
      </c>
      <c r="U23" s="17">
        <v>754.82306300000005</v>
      </c>
      <c r="V23" s="12">
        <f t="shared" si="1"/>
        <v>0.89866046062055449</v>
      </c>
      <c r="W23" s="12">
        <f t="shared" si="1"/>
        <v>7.4792274331137096E-3</v>
      </c>
      <c r="X23" s="12">
        <f t="shared" si="1"/>
        <v>6.5250987302056997E-3</v>
      </c>
      <c r="Y23" s="12">
        <f t="shared" si="1"/>
        <v>6.2429852989487099E-3</v>
      </c>
      <c r="Z23" s="12">
        <f t="shared" si="1"/>
        <v>7.3274545980850491E-3</v>
      </c>
      <c r="AA23" s="12">
        <f t="shared" si="1"/>
        <v>7.1100843193095992E-4</v>
      </c>
      <c r="AB23" s="12">
        <f t="shared" si="1"/>
        <v>1.0750081611626099E-3</v>
      </c>
      <c r="AC23" s="12">
        <f t="shared" si="1"/>
        <v>2.8485256463120895E-3</v>
      </c>
      <c r="AD23" s="12">
        <f t="shared" si="1"/>
        <v>2.8485256463120895E-3</v>
      </c>
      <c r="AE23" s="12">
        <f t="shared" si="1"/>
        <v>0</v>
      </c>
      <c r="AF23" s="12">
        <f t="shared" si="1"/>
        <v>8.6637259720759985E-5</v>
      </c>
      <c r="AG23" s="12">
        <f t="shared" si="1"/>
        <v>2.7618883865913294E-3</v>
      </c>
      <c r="AH23" s="12">
        <f t="shared" si="1"/>
        <v>0.83204999939374247</v>
      </c>
    </row>
    <row r="24" spans="1:34" ht="15.75" thickBot="1" x14ac:dyDescent="0.3">
      <c r="A24" s="10" t="s">
        <v>713</v>
      </c>
      <c r="B24" s="10">
        <v>2011</v>
      </c>
      <c r="C24" s="10">
        <v>8</v>
      </c>
      <c r="D24" s="10" t="s">
        <v>776</v>
      </c>
      <c r="E24" s="10" t="s">
        <v>774</v>
      </c>
      <c r="F24" s="10" t="s">
        <v>716</v>
      </c>
      <c r="G24" s="10" t="s">
        <v>775</v>
      </c>
      <c r="H24" s="10" t="s">
        <v>738</v>
      </c>
      <c r="I24" s="11">
        <v>947.55554500000005</v>
      </c>
      <c r="J24" s="11">
        <v>7.8861629999999998</v>
      </c>
      <c r="K24" s="11">
        <v>6.8801220000000001</v>
      </c>
      <c r="L24" s="11">
        <v>6.5826599999999997</v>
      </c>
      <c r="M24" s="11">
        <v>7.7261329999999999</v>
      </c>
      <c r="N24" s="11">
        <v>4.189991</v>
      </c>
      <c r="O24" s="11">
        <v>1.133642</v>
      </c>
      <c r="P24" s="11">
        <v>3.3557250000000001</v>
      </c>
      <c r="Q24" s="11">
        <v>3.3557250000000001</v>
      </c>
      <c r="R24" s="11">
        <v>0</v>
      </c>
      <c r="S24" s="17">
        <v>9.1363E-2</v>
      </c>
      <c r="T24" s="17">
        <v>3.2643629999999999</v>
      </c>
      <c r="U24" s="17">
        <v>877.43155000000002</v>
      </c>
      <c r="V24" s="12">
        <f t="shared" si="1"/>
        <v>1.0445011941067139</v>
      </c>
      <c r="W24" s="12">
        <f t="shared" si="1"/>
        <v>8.6930066674035279E-3</v>
      </c>
      <c r="X24" s="12">
        <f t="shared" si="1"/>
        <v>7.5840362947798192E-3</v>
      </c>
      <c r="Y24" s="12">
        <f t="shared" si="1"/>
        <v>7.2561405678845991E-3</v>
      </c>
      <c r="Z24" s="12">
        <f t="shared" si="1"/>
        <v>8.516603788464229E-3</v>
      </c>
      <c r="AA24" s="12">
        <f t="shared" si="1"/>
        <v>4.6186744680982092E-3</v>
      </c>
      <c r="AB24" s="12">
        <f t="shared" si="1"/>
        <v>1.24962639809102E-3</v>
      </c>
      <c r="AC24" s="12">
        <f t="shared" si="1"/>
        <v>3.6990536207497501E-3</v>
      </c>
      <c r="AD24" s="12">
        <f t="shared" si="1"/>
        <v>3.6990536207497501E-3</v>
      </c>
      <c r="AE24" s="12">
        <f t="shared" si="1"/>
        <v>0</v>
      </c>
      <c r="AF24" s="12">
        <f t="shared" si="1"/>
        <v>1.0071046821552999E-4</v>
      </c>
      <c r="AG24" s="12">
        <f t="shared" si="1"/>
        <v>3.5983442548455295E-3</v>
      </c>
      <c r="AH24" s="12">
        <f t="shared" si="1"/>
        <v>0.9672027213158304</v>
      </c>
    </row>
    <row r="25" spans="1:34" ht="15.75" thickBot="1" x14ac:dyDescent="0.3">
      <c r="A25" s="10" t="s">
        <v>713</v>
      </c>
      <c r="B25" s="10">
        <v>2011</v>
      </c>
      <c r="C25" s="10">
        <v>9</v>
      </c>
      <c r="D25" s="10" t="s">
        <v>777</v>
      </c>
      <c r="E25" s="10" t="s">
        <v>778</v>
      </c>
      <c r="F25" s="10" t="s">
        <v>716</v>
      </c>
      <c r="G25" s="10" t="s">
        <v>733</v>
      </c>
      <c r="H25" s="10" t="s">
        <v>738</v>
      </c>
      <c r="I25" s="11">
        <v>0.62172899999999998</v>
      </c>
      <c r="J25" s="11">
        <v>6.2000000000000003E-5</v>
      </c>
      <c r="K25" s="11">
        <v>7.2000000000000002E-5</v>
      </c>
      <c r="L25" s="11">
        <v>7.2000000000000002E-5</v>
      </c>
      <c r="M25" s="11">
        <v>7.2000000000000002E-5</v>
      </c>
      <c r="N25" s="11">
        <v>4.6472239999999996</v>
      </c>
      <c r="O25" s="11">
        <v>0.81303000000000003</v>
      </c>
      <c r="P25" s="11">
        <v>0.198661</v>
      </c>
      <c r="Q25" s="11">
        <v>0.198661</v>
      </c>
      <c r="R25" s="11">
        <v>0</v>
      </c>
      <c r="S25" s="11">
        <v>6.5523999999999999E-2</v>
      </c>
      <c r="T25" s="11">
        <v>0.13313800000000001</v>
      </c>
      <c r="U25" s="11">
        <v>629.28044899999998</v>
      </c>
      <c r="V25" s="12">
        <f t="shared" si="1"/>
        <v>6.8533890845498991E-4</v>
      </c>
      <c r="W25" s="12">
        <f t="shared" si="1"/>
        <v>6.8343301219999998E-8</v>
      </c>
      <c r="X25" s="12">
        <f t="shared" si="1"/>
        <v>7.9366414319999999E-8</v>
      </c>
      <c r="Y25" s="12">
        <f t="shared" si="1"/>
        <v>7.9366414319999999E-8</v>
      </c>
      <c r="Z25" s="12">
        <f t="shared" si="1"/>
        <v>7.9366414319999999E-8</v>
      </c>
      <c r="AA25" s="12">
        <f t="shared" si="1"/>
        <v>5.1226875753034393E-3</v>
      </c>
      <c r="AB25" s="12">
        <f t="shared" si="1"/>
        <v>8.9621216436929993E-4</v>
      </c>
      <c r="AC25" s="12">
        <f t="shared" si="1"/>
        <v>2.1898626715591E-4</v>
      </c>
      <c r="AD25" s="12">
        <f t="shared" si="1"/>
        <v>2.1898626715591E-4</v>
      </c>
      <c r="AE25" s="12">
        <f t="shared" si="1"/>
        <v>0</v>
      </c>
      <c r="AF25" s="12">
        <f t="shared" si="1"/>
        <v>7.2227846276439996E-5</v>
      </c>
      <c r="AG25" s="12">
        <f t="shared" si="1"/>
        <v>1.4675952319078E-4</v>
      </c>
      <c r="AH25" s="12">
        <f t="shared" si="1"/>
        <v>0.69366295609457818</v>
      </c>
    </row>
    <row r="26" spans="1:34" ht="15.75" thickBot="1" x14ac:dyDescent="0.3">
      <c r="A26" s="10" t="s">
        <v>713</v>
      </c>
      <c r="B26" s="10">
        <v>2011</v>
      </c>
      <c r="C26" s="10">
        <v>10</v>
      </c>
      <c r="D26" s="10" t="s">
        <v>731</v>
      </c>
      <c r="E26" s="10" t="s">
        <v>758</v>
      </c>
      <c r="F26" s="10" t="s">
        <v>716</v>
      </c>
      <c r="G26" s="10" t="s">
        <v>733</v>
      </c>
      <c r="H26" s="10" t="s">
        <v>738</v>
      </c>
      <c r="I26" s="11">
        <v>1.9829600000000001</v>
      </c>
      <c r="J26" s="11">
        <v>0.230577</v>
      </c>
      <c r="K26" s="11">
        <v>0.26660099999999998</v>
      </c>
      <c r="L26" s="11">
        <v>0.26521</v>
      </c>
      <c r="M26" s="11">
        <v>0.26660099999999998</v>
      </c>
      <c r="N26" s="11">
        <v>8.3559579999999993</v>
      </c>
      <c r="O26" s="11">
        <v>1.095753</v>
      </c>
      <c r="P26" s="11">
        <v>0.20494399999999999</v>
      </c>
      <c r="Q26" s="11">
        <v>0.20494399999999999</v>
      </c>
      <c r="R26" s="11">
        <v>0</v>
      </c>
      <c r="S26" s="18">
        <v>8.8308999999999999E-2</v>
      </c>
      <c r="T26" s="18">
        <v>0.116635</v>
      </c>
      <c r="U26" s="18">
        <v>848.10624600000006</v>
      </c>
      <c r="V26" s="12">
        <f t="shared" si="1"/>
        <v>2.1858392352775997E-3</v>
      </c>
      <c r="W26" s="12">
        <f t="shared" si="1"/>
        <v>2.5416763492586999E-4</v>
      </c>
      <c r="X26" s="12">
        <f t="shared" si="1"/>
        <v>2.9387729755730996E-4</v>
      </c>
      <c r="Y26" s="12">
        <f t="shared" si="1"/>
        <v>2.9234398252509999E-4</v>
      </c>
      <c r="Z26" s="12">
        <f t="shared" si="1"/>
        <v>2.9387729755730996E-4</v>
      </c>
      <c r="AA26" s="12">
        <f t="shared" si="1"/>
        <v>9.2108670092849784E-3</v>
      </c>
      <c r="AB26" s="12">
        <f t="shared" si="1"/>
        <v>1.2078609248664298E-3</v>
      </c>
      <c r="AC26" s="12">
        <f t="shared" si="1"/>
        <v>2.2591208911664E-4</v>
      </c>
      <c r="AD26" s="12">
        <f t="shared" si="1"/>
        <v>2.2591208911664E-4</v>
      </c>
      <c r="AE26" s="12">
        <f t="shared" si="1"/>
        <v>0</v>
      </c>
      <c r="AF26" s="12">
        <f t="shared" si="1"/>
        <v>9.7344009474789993E-5</v>
      </c>
      <c r="AG26" s="12">
        <f t="shared" si="1"/>
        <v>1.2856807964184999E-4</v>
      </c>
      <c r="AH26" s="12">
        <f t="shared" si="1"/>
        <v>0.9348771070474422</v>
      </c>
    </row>
    <row r="27" spans="1:34" ht="15.75" thickBot="1" x14ac:dyDescent="0.3">
      <c r="A27" s="13" t="s">
        <v>713</v>
      </c>
      <c r="B27" s="13">
        <v>2011</v>
      </c>
      <c r="C27" s="13">
        <v>11</v>
      </c>
      <c r="D27" s="13" t="s">
        <v>760</v>
      </c>
      <c r="E27" s="13" t="s">
        <v>761</v>
      </c>
      <c r="F27" s="13" t="s">
        <v>716</v>
      </c>
      <c r="G27" s="13" t="s">
        <v>730</v>
      </c>
      <c r="H27" s="13" t="s">
        <v>738</v>
      </c>
      <c r="I27" s="14">
        <v>188.20005</v>
      </c>
      <c r="J27" s="14">
        <v>51.136215999999997</v>
      </c>
      <c r="K27" s="14">
        <v>59.125433999999998</v>
      </c>
      <c r="L27" s="14">
        <v>58.817124999999997</v>
      </c>
      <c r="M27" s="14">
        <v>59.125433999999998</v>
      </c>
      <c r="N27" s="14">
        <v>7720.0478649999995</v>
      </c>
      <c r="O27" s="14">
        <v>346.08529199999998</v>
      </c>
      <c r="P27" s="14">
        <v>47.710183999999998</v>
      </c>
      <c r="Q27" s="14">
        <v>47.710183999999998</v>
      </c>
      <c r="R27" s="14">
        <v>0</v>
      </c>
      <c r="S27" s="19">
        <v>27.891742000000001</v>
      </c>
      <c r="T27" s="19">
        <v>19.818442000000001</v>
      </c>
      <c r="U27" s="19">
        <v>267867.87325399998</v>
      </c>
      <c r="V27" s="12">
        <f t="shared" si="1"/>
        <v>0.20745504365756548</v>
      </c>
      <c r="W27" s="12">
        <f t="shared" si="1"/>
        <v>5.6368029247402952E-2</v>
      </c>
      <c r="X27" s="12">
        <f t="shared" si="1"/>
        <v>6.5174634606858531E-2</v>
      </c>
      <c r="Y27" s="12">
        <f t="shared" si="1"/>
        <v>6.4834782109183753E-2</v>
      </c>
      <c r="Z27" s="12">
        <f t="shared" si="1"/>
        <v>6.5174634606858531E-2</v>
      </c>
      <c r="AA27" s="12">
        <f t="shared" si="1"/>
        <v>8.5098960753308521</v>
      </c>
      <c r="AB27" s="12">
        <f t="shared" si="1"/>
        <v>0.38149373159625249</v>
      </c>
      <c r="AC27" s="12">
        <f t="shared" si="1"/>
        <v>5.2591475425381035E-2</v>
      </c>
      <c r="AD27" s="12">
        <f t="shared" si="1"/>
        <v>5.2591475425381035E-2</v>
      </c>
      <c r="AE27" s="12">
        <f t="shared" si="1"/>
        <v>0</v>
      </c>
      <c r="AF27" s="12">
        <f t="shared" si="1"/>
        <v>3.0745382662202017E-2</v>
      </c>
      <c r="AG27" s="12">
        <f t="shared" si="1"/>
        <v>2.1846092763179017E-2</v>
      </c>
      <c r="AH27" s="12">
        <f t="shared" si="1"/>
        <v>295.27378627353067</v>
      </c>
    </row>
    <row r="28" spans="1:34" ht="15.75" thickBot="1" x14ac:dyDescent="0.3">
      <c r="A28" s="10" t="s">
        <v>713</v>
      </c>
      <c r="B28" s="10">
        <v>2011</v>
      </c>
      <c r="C28" s="10">
        <v>12</v>
      </c>
      <c r="D28" s="10" t="s">
        <v>734</v>
      </c>
      <c r="E28" s="10" t="s">
        <v>779</v>
      </c>
      <c r="F28" s="10" t="s">
        <v>716</v>
      </c>
      <c r="G28" s="10" t="s">
        <v>733</v>
      </c>
      <c r="H28" s="10" t="s">
        <v>738</v>
      </c>
      <c r="I28" s="11">
        <v>22.719007999999999</v>
      </c>
      <c r="J28" s="11">
        <v>8.6600000000000002E-4</v>
      </c>
      <c r="K28" s="11">
        <v>1.0020000000000001E-3</v>
      </c>
      <c r="L28" s="11">
        <v>9.9599999999999992E-4</v>
      </c>
      <c r="M28" s="11">
        <v>1.0020000000000001E-3</v>
      </c>
      <c r="N28" s="11">
        <v>57.153874000000002</v>
      </c>
      <c r="O28" s="11">
        <v>11.311868</v>
      </c>
      <c r="P28" s="11">
        <v>1.842435</v>
      </c>
      <c r="Q28" s="11">
        <v>1.842435</v>
      </c>
      <c r="R28" s="11">
        <v>0</v>
      </c>
      <c r="S28" s="18">
        <v>0.91164699999999999</v>
      </c>
      <c r="T28" s="18">
        <v>0.93078799999999995</v>
      </c>
      <c r="U28" s="18">
        <v>8755.3161349999991</v>
      </c>
      <c r="V28" s="12">
        <f t="shared" si="1"/>
        <v>2.5043419470380478E-2</v>
      </c>
      <c r="W28" s="12">
        <f t="shared" si="1"/>
        <v>9.5460159446000009E-7</v>
      </c>
      <c r="X28" s="12">
        <f t="shared" si="1"/>
        <v>1.1045159326200001E-6</v>
      </c>
      <c r="Y28" s="12">
        <f t="shared" si="1"/>
        <v>1.0979020647599999E-6</v>
      </c>
      <c r="Z28" s="12">
        <f t="shared" si="1"/>
        <v>1.1045159326200001E-6</v>
      </c>
      <c r="AA28" s="12">
        <f t="shared" si="1"/>
        <v>6.3001361720514931E-2</v>
      </c>
      <c r="AB28" s="12">
        <f t="shared" si="1"/>
        <v>1.246920003362708E-2</v>
      </c>
      <c r="AC28" s="12">
        <f t="shared" si="1"/>
        <v>2.0309369384398498E-3</v>
      </c>
      <c r="AD28" s="12">
        <f t="shared" si="1"/>
        <v>2.0309369384398498E-3</v>
      </c>
      <c r="AE28" s="12">
        <f t="shared" si="1"/>
        <v>0</v>
      </c>
      <c r="AF28" s="12">
        <f t="shared" si="1"/>
        <v>1.0049187988275699E-3</v>
      </c>
      <c r="AG28" s="12">
        <f t="shared" si="1"/>
        <v>1.0260181396122799E-3</v>
      </c>
      <c r="AH28" s="12">
        <f t="shared" si="1"/>
        <v>9.6510839982359844</v>
      </c>
    </row>
    <row r="29" spans="1:34" ht="15.75" thickBot="1" x14ac:dyDescent="0.3">
      <c r="A29" s="10" t="s">
        <v>713</v>
      </c>
      <c r="B29" s="10">
        <v>2011</v>
      </c>
      <c r="C29" s="10">
        <v>13</v>
      </c>
      <c r="D29" s="10" t="s">
        <v>780</v>
      </c>
      <c r="E29" s="10" t="s">
        <v>781</v>
      </c>
      <c r="F29" s="10" t="s">
        <v>716</v>
      </c>
      <c r="G29" s="10" t="s">
        <v>733</v>
      </c>
      <c r="H29" s="10" t="s">
        <v>738</v>
      </c>
      <c r="I29" s="11">
        <v>6.7050939999999999</v>
      </c>
      <c r="J29" s="11">
        <v>3.1199999999999999E-4</v>
      </c>
      <c r="K29" s="11">
        <v>3.6099999999999999E-4</v>
      </c>
      <c r="L29" s="11">
        <v>3.59E-4</v>
      </c>
      <c r="M29" s="11">
        <v>3.6099999999999999E-4</v>
      </c>
      <c r="N29" s="11">
        <v>26.614903999999999</v>
      </c>
      <c r="O29" s="11">
        <v>4.0788359999999999</v>
      </c>
      <c r="P29" s="11">
        <v>0.47509899999999999</v>
      </c>
      <c r="Q29" s="11">
        <v>0.47509899999999999</v>
      </c>
      <c r="R29" s="11">
        <v>0</v>
      </c>
      <c r="S29" s="17">
        <v>0.32872200000000001</v>
      </c>
      <c r="T29" s="17">
        <v>0.14637700000000001</v>
      </c>
      <c r="U29" s="17">
        <v>3156.9941690000001</v>
      </c>
      <c r="V29" s="12">
        <f t="shared" si="1"/>
        <v>7.3911009508131394E-3</v>
      </c>
      <c r="W29" s="12">
        <f t="shared" si="1"/>
        <v>3.4392112871999996E-7</v>
      </c>
      <c r="X29" s="12">
        <f t="shared" si="1"/>
        <v>3.9793438290999993E-7</v>
      </c>
      <c r="Y29" s="12">
        <f t="shared" si="1"/>
        <v>3.9572976028999993E-7</v>
      </c>
      <c r="Z29" s="12">
        <f t="shared" si="1"/>
        <v>3.9793438290999993E-7</v>
      </c>
      <c r="AA29" s="12">
        <f t="shared" si="1"/>
        <v>2.9337909693764239E-2</v>
      </c>
      <c r="AB29" s="12">
        <f t="shared" si="1"/>
        <v>4.4961470544351602E-3</v>
      </c>
      <c r="AC29" s="12">
        <f t="shared" si="1"/>
        <v>5.237070010696899E-4</v>
      </c>
      <c r="AD29" s="12">
        <f t="shared" si="1"/>
        <v>5.237070010696899E-4</v>
      </c>
      <c r="AE29" s="12">
        <f t="shared" si="1"/>
        <v>0</v>
      </c>
      <c r="AF29" s="12">
        <f t="shared" si="1"/>
        <v>3.6235397844582002E-4</v>
      </c>
      <c r="AG29" s="12">
        <f t="shared" si="1"/>
        <v>1.6135302262386999E-4</v>
      </c>
      <c r="AH29" s="12">
        <f t="shared" si="1"/>
        <v>3.4799903780927512</v>
      </c>
    </row>
    <row r="30" spans="1:34" ht="15.75" thickBot="1" x14ac:dyDescent="0.3">
      <c r="A30" s="10" t="s">
        <v>713</v>
      </c>
      <c r="B30" s="10">
        <v>2011</v>
      </c>
      <c r="C30" s="10">
        <v>14</v>
      </c>
      <c r="D30" s="10" t="s">
        <v>782</v>
      </c>
      <c r="E30" s="10" t="s">
        <v>715</v>
      </c>
      <c r="F30" s="10" t="s">
        <v>716</v>
      </c>
      <c r="G30" s="10" t="s">
        <v>717</v>
      </c>
      <c r="H30" s="10" t="s">
        <v>738</v>
      </c>
      <c r="I30" s="11">
        <v>-1</v>
      </c>
      <c r="J30" s="11">
        <v>-1</v>
      </c>
      <c r="K30" s="11">
        <v>-1</v>
      </c>
      <c r="L30" s="11">
        <v>-1</v>
      </c>
      <c r="M30" s="11">
        <v>-1</v>
      </c>
      <c r="N30" s="11">
        <v>-1</v>
      </c>
      <c r="O30" s="11">
        <v>-1</v>
      </c>
      <c r="P30" s="11">
        <v>-1</v>
      </c>
      <c r="Q30" s="11">
        <v>-1</v>
      </c>
      <c r="R30" s="11">
        <v>-1</v>
      </c>
      <c r="S30" s="18">
        <v>-1</v>
      </c>
      <c r="T30" s="18">
        <v>-1</v>
      </c>
      <c r="U30" s="18">
        <v>-1</v>
      </c>
      <c r="V30" s="12">
        <f t="shared" si="1"/>
        <v>0</v>
      </c>
      <c r="W30" s="12">
        <f t="shared" si="1"/>
        <v>0</v>
      </c>
      <c r="X30" s="12">
        <f t="shared" si="1"/>
        <v>0</v>
      </c>
      <c r="Y30" s="12">
        <f t="shared" si="1"/>
        <v>0</v>
      </c>
      <c r="Z30" s="12">
        <f t="shared" si="1"/>
        <v>0</v>
      </c>
      <c r="AA30" s="12">
        <f t="shared" si="1"/>
        <v>0</v>
      </c>
      <c r="AB30" s="12">
        <f t="shared" si="1"/>
        <v>0</v>
      </c>
      <c r="AC30" s="12">
        <f t="shared" si="1"/>
        <v>0</v>
      </c>
      <c r="AD30" s="12">
        <f t="shared" si="1"/>
        <v>0</v>
      </c>
      <c r="AE30" s="12">
        <f t="shared" si="1"/>
        <v>0</v>
      </c>
      <c r="AF30" s="12">
        <f t="shared" si="1"/>
        <v>0</v>
      </c>
      <c r="AG30" s="12">
        <f t="shared" si="1"/>
        <v>0</v>
      </c>
      <c r="AH30" s="12">
        <f t="shared" si="1"/>
        <v>0</v>
      </c>
    </row>
    <row r="31" spans="1:34" ht="15.75" thickBot="1" x14ac:dyDescent="0.3">
      <c r="A31" s="10" t="s">
        <v>713</v>
      </c>
      <c r="B31" s="10">
        <v>2011</v>
      </c>
      <c r="C31" s="10">
        <v>1</v>
      </c>
      <c r="D31" s="10" t="s">
        <v>764</v>
      </c>
      <c r="E31" s="10" t="s">
        <v>765</v>
      </c>
      <c r="F31" s="10" t="s">
        <v>716</v>
      </c>
      <c r="G31" s="10" t="s">
        <v>717</v>
      </c>
      <c r="H31" s="10" t="s">
        <v>739</v>
      </c>
      <c r="I31" s="11">
        <v>204.12103300000001</v>
      </c>
      <c r="J31" s="11">
        <v>42.086810999999997</v>
      </c>
      <c r="K31" s="11">
        <v>48.662204000000003</v>
      </c>
      <c r="L31" s="11">
        <v>48.408454999999996</v>
      </c>
      <c r="M31" s="11">
        <v>48.662204000000003</v>
      </c>
      <c r="N31" s="11">
        <v>4.9813890000000001</v>
      </c>
      <c r="O31" s="11">
        <v>2.824125</v>
      </c>
      <c r="P31" s="11">
        <v>1.094778</v>
      </c>
      <c r="Q31" s="11">
        <v>1.094778</v>
      </c>
      <c r="R31" s="11">
        <v>0</v>
      </c>
      <c r="S31" s="11">
        <v>0.227602</v>
      </c>
      <c r="T31" s="11">
        <v>0.86717500000000003</v>
      </c>
      <c r="U31" s="11">
        <v>2185.8553059999999</v>
      </c>
      <c r="V31" s="12">
        <f t="shared" si="1"/>
        <v>0.22500492328478322</v>
      </c>
      <c r="W31" s="12">
        <f t="shared" si="1"/>
        <v>4.6392767767132408E-2</v>
      </c>
      <c r="X31" s="12">
        <f t="shared" si="1"/>
        <v>5.364089783872724E-2</v>
      </c>
      <c r="Y31" s="12">
        <f t="shared" si="1"/>
        <v>5.3361187446126043E-2</v>
      </c>
      <c r="Z31" s="12">
        <f t="shared" si="1"/>
        <v>5.364089783872724E-2</v>
      </c>
      <c r="AA31" s="12">
        <f t="shared" si="1"/>
        <v>5.4910414342095905E-3</v>
      </c>
      <c r="AB31" s="12">
        <f t="shared" si="1"/>
        <v>3.1130649283537498E-3</v>
      </c>
      <c r="AC31" s="12">
        <f t="shared" si="1"/>
        <v>1.2067861713391799E-3</v>
      </c>
      <c r="AD31" s="12">
        <f t="shared" si="1"/>
        <v>1.2067861713391799E-3</v>
      </c>
      <c r="AE31" s="12">
        <f t="shared" si="1"/>
        <v>0</v>
      </c>
      <c r="AF31" s="12">
        <f t="shared" si="1"/>
        <v>2.5088825877861995E-4</v>
      </c>
      <c r="AG31" s="12">
        <f t="shared" si="1"/>
        <v>9.5589681024924999E-4</v>
      </c>
      <c r="AH31" s="12">
        <f t="shared" si="1"/>
        <v>2.4094930258273108</v>
      </c>
    </row>
    <row r="32" spans="1:34" ht="15.75" thickBot="1" x14ac:dyDescent="0.3">
      <c r="A32" s="10" t="s">
        <v>713</v>
      </c>
      <c r="B32" s="10">
        <v>2011</v>
      </c>
      <c r="C32" s="10">
        <v>2</v>
      </c>
      <c r="D32" s="10" t="s">
        <v>766</v>
      </c>
      <c r="E32" s="10" t="s">
        <v>765</v>
      </c>
      <c r="F32" s="10" t="s">
        <v>716</v>
      </c>
      <c r="G32" s="10" t="s">
        <v>767</v>
      </c>
      <c r="H32" s="10" t="s">
        <v>739</v>
      </c>
      <c r="I32" s="11">
        <v>149.416596</v>
      </c>
      <c r="J32" s="11">
        <v>30.807545999999999</v>
      </c>
      <c r="K32" s="11">
        <v>35.620733000000001</v>
      </c>
      <c r="L32" s="11">
        <v>35.434989000000002</v>
      </c>
      <c r="M32" s="11">
        <v>35.620733000000001</v>
      </c>
      <c r="N32" s="11">
        <v>3.6463770000000002</v>
      </c>
      <c r="O32" s="11">
        <v>2.0672600000000001</v>
      </c>
      <c r="P32" s="11">
        <v>0.80137700000000001</v>
      </c>
      <c r="Q32" s="11">
        <v>0.80137700000000001</v>
      </c>
      <c r="R32" s="11">
        <v>0</v>
      </c>
      <c r="S32" s="18">
        <v>0.166605</v>
      </c>
      <c r="T32" s="18">
        <v>0.634772</v>
      </c>
      <c r="U32" s="18">
        <v>1600.0460840000001</v>
      </c>
      <c r="V32" s="12">
        <f t="shared" si="1"/>
        <v>0.16470360367250075</v>
      </c>
      <c r="W32" s="12">
        <f t="shared" si="1"/>
        <v>3.3959506389145251E-2</v>
      </c>
      <c r="X32" s="12">
        <f t="shared" si="1"/>
        <v>3.9265136856390229E-2</v>
      </c>
      <c r="Y32" s="12">
        <f t="shared" si="1"/>
        <v>3.906038914442559E-2</v>
      </c>
      <c r="Z32" s="12">
        <f t="shared" si="1"/>
        <v>3.9265136856390229E-2</v>
      </c>
      <c r="AA32" s="12">
        <f t="shared" si="1"/>
        <v>4.0194426076238703E-3</v>
      </c>
      <c r="AB32" s="12">
        <f t="shared" si="1"/>
        <v>2.2787640787106001E-3</v>
      </c>
      <c r="AC32" s="12">
        <f t="shared" si="1"/>
        <v>8.8336693067386991E-4</v>
      </c>
      <c r="AD32" s="12">
        <f t="shared" si="1"/>
        <v>8.8336693067386991E-4</v>
      </c>
      <c r="AE32" s="12">
        <f t="shared" si="1"/>
        <v>0</v>
      </c>
      <c r="AF32" s="12">
        <f t="shared" si="1"/>
        <v>1.8365057580254997E-4</v>
      </c>
      <c r="AG32" s="12">
        <f t="shared" si="1"/>
        <v>6.9971635487132001E-4</v>
      </c>
      <c r="AH32" s="12">
        <f t="shared" si="1"/>
        <v>1.76374889491441</v>
      </c>
    </row>
    <row r="33" spans="1:34" ht="15.75" thickBot="1" x14ac:dyDescent="0.3">
      <c r="A33" s="10" t="s">
        <v>713</v>
      </c>
      <c r="B33" s="10">
        <v>2011</v>
      </c>
      <c r="C33" s="10">
        <v>3</v>
      </c>
      <c r="D33" s="10" t="s">
        <v>719</v>
      </c>
      <c r="E33" s="10" t="s">
        <v>720</v>
      </c>
      <c r="F33" s="10" t="s">
        <v>716</v>
      </c>
      <c r="G33" s="10" t="s">
        <v>717</v>
      </c>
      <c r="H33" s="10" t="s">
        <v>739</v>
      </c>
      <c r="I33" s="11">
        <v>11.206443999999999</v>
      </c>
      <c r="J33" s="11">
        <v>1.655497</v>
      </c>
      <c r="K33" s="11">
        <v>1.914142</v>
      </c>
      <c r="L33" s="11">
        <v>1.904161</v>
      </c>
      <c r="M33" s="11">
        <v>1.914142</v>
      </c>
      <c r="N33" s="11">
        <v>79.739485999999999</v>
      </c>
      <c r="O33" s="11">
        <v>17.090432</v>
      </c>
      <c r="P33" s="11">
        <v>1.411465</v>
      </c>
      <c r="Q33" s="11">
        <v>1.411465</v>
      </c>
      <c r="R33" s="11">
        <v>0</v>
      </c>
      <c r="S33" s="11">
        <v>1.377354</v>
      </c>
      <c r="T33" s="11">
        <v>3.4111000000000002E-2</v>
      </c>
      <c r="U33" s="11">
        <v>13227.888766</v>
      </c>
      <c r="V33" s="12">
        <f t="shared" si="1"/>
        <v>1.2352989966081638E-2</v>
      </c>
      <c r="W33" s="12">
        <f t="shared" si="1"/>
        <v>1.8248730667710699E-3</v>
      </c>
      <c r="X33" s="12">
        <f t="shared" si="1"/>
        <v>2.1099803755460196E-3</v>
      </c>
      <c r="Y33" s="12">
        <f t="shared" si="1"/>
        <v>2.0989782063609097E-3</v>
      </c>
      <c r="Z33" s="12">
        <f t="shared" si="1"/>
        <v>2.1099803755460196E-3</v>
      </c>
      <c r="AA33" s="12">
        <f t="shared" si="1"/>
        <v>8.7897737271386667E-2</v>
      </c>
      <c r="AB33" s="12">
        <f t="shared" si="1"/>
        <v>1.8838976486385918E-2</v>
      </c>
      <c r="AC33" s="12">
        <f t="shared" si="1"/>
        <v>1.5558738331691499E-3</v>
      </c>
      <c r="AD33" s="12">
        <f t="shared" si="1"/>
        <v>1.5558738331691499E-3</v>
      </c>
      <c r="AE33" s="12">
        <f t="shared" si="1"/>
        <v>0</v>
      </c>
      <c r="AF33" s="12">
        <f t="shared" si="1"/>
        <v>1.5182728920737397E-3</v>
      </c>
      <c r="AG33" s="12">
        <f t="shared" si="1"/>
        <v>3.7600941095410001E-5</v>
      </c>
      <c r="AH33" s="12">
        <f t="shared" si="1"/>
        <v>14.581251394183742</v>
      </c>
    </row>
    <row r="34" spans="1:34" ht="15.75" thickBot="1" x14ac:dyDescent="0.3">
      <c r="A34" s="10" t="s">
        <v>713</v>
      </c>
      <c r="B34" s="10">
        <v>2011</v>
      </c>
      <c r="C34" s="10">
        <v>4</v>
      </c>
      <c r="D34" s="10" t="s">
        <v>768</v>
      </c>
      <c r="E34" s="10" t="s">
        <v>769</v>
      </c>
      <c r="F34" s="10" t="s">
        <v>716</v>
      </c>
      <c r="G34" s="10" t="s">
        <v>730</v>
      </c>
      <c r="H34" s="10" t="s">
        <v>739</v>
      </c>
      <c r="I34" s="11">
        <v>1691.5426279999999</v>
      </c>
      <c r="J34" s="11">
        <v>382.58993800000002</v>
      </c>
      <c r="K34" s="11">
        <v>442.36351300000001</v>
      </c>
      <c r="L34" s="11">
        <v>440.05680799999999</v>
      </c>
      <c r="M34" s="11">
        <v>442.36351300000001</v>
      </c>
      <c r="N34" s="11">
        <v>107.355628</v>
      </c>
      <c r="O34" s="11">
        <v>43.984361</v>
      </c>
      <c r="P34" s="11">
        <v>12.226851999999999</v>
      </c>
      <c r="Q34" s="11">
        <v>12.226851999999999</v>
      </c>
      <c r="R34" s="11">
        <v>0.57856099999999999</v>
      </c>
      <c r="S34" s="11">
        <v>3.5447920000000002</v>
      </c>
      <c r="T34" s="11">
        <v>8.1034980000000001</v>
      </c>
      <c r="U34" s="11">
        <v>34043.622855000001</v>
      </c>
      <c r="V34" s="12">
        <f t="shared" si="1"/>
        <v>1.8646065701915224</v>
      </c>
      <c r="W34" s="12">
        <f t="shared" si="1"/>
        <v>0.42173321574959882</v>
      </c>
      <c r="X34" s="12">
        <f t="shared" si="1"/>
        <v>0.48762230351123204</v>
      </c>
      <c r="Y34" s="12">
        <f t="shared" si="1"/>
        <v>0.48507959650089844</v>
      </c>
      <c r="Z34" s="12">
        <f t="shared" si="1"/>
        <v>0.48762230351123204</v>
      </c>
      <c r="AA34" s="12">
        <f t="shared" si="1"/>
        <v>0.11833932293655267</v>
      </c>
      <c r="AB34" s="12">
        <f t="shared" si="1"/>
        <v>4.8484458593422909E-2</v>
      </c>
      <c r="AC34" s="12">
        <f t="shared" si="1"/>
        <v>1.3477797245296118E-2</v>
      </c>
      <c r="AD34" s="12">
        <f t="shared" si="1"/>
        <v>1.3477797245296118E-2</v>
      </c>
      <c r="AE34" s="12">
        <f t="shared" si="1"/>
        <v>6.3775433382491002E-4</v>
      </c>
      <c r="AF34" s="12">
        <f t="shared" si="1"/>
        <v>3.9074643131975203E-3</v>
      </c>
      <c r="AG34" s="12">
        <f t="shared" si="1"/>
        <v>8.9325774959623794E-3</v>
      </c>
      <c r="AH34" s="12">
        <f t="shared" si="1"/>
        <v>37.526670506440993</v>
      </c>
    </row>
    <row r="35" spans="1:34" ht="15.75" thickBot="1" x14ac:dyDescent="0.3">
      <c r="A35" s="13" t="s">
        <v>713</v>
      </c>
      <c r="B35" s="13">
        <v>2011</v>
      </c>
      <c r="C35" s="13">
        <v>5</v>
      </c>
      <c r="D35" s="13" t="s">
        <v>755</v>
      </c>
      <c r="E35" s="13" t="s">
        <v>756</v>
      </c>
      <c r="F35" s="13" t="s">
        <v>716</v>
      </c>
      <c r="G35" s="13" t="s">
        <v>757</v>
      </c>
      <c r="H35" s="13" t="s">
        <v>739</v>
      </c>
      <c r="I35" s="14">
        <v>90.304081999999994</v>
      </c>
      <c r="J35" s="14">
        <v>38.254635</v>
      </c>
      <c r="K35" s="14">
        <v>44.231310999999998</v>
      </c>
      <c r="L35" s="14">
        <v>44.000667</v>
      </c>
      <c r="M35" s="14">
        <v>44.231310999999998</v>
      </c>
      <c r="N35" s="14">
        <v>0.82069199999999998</v>
      </c>
      <c r="O35" s="14">
        <v>0.88242600000000004</v>
      </c>
      <c r="P35" s="14">
        <v>0.85933199999999998</v>
      </c>
      <c r="Q35" s="14">
        <v>0.85933199999999998</v>
      </c>
      <c r="R35" s="14">
        <v>0</v>
      </c>
      <c r="S35" s="19">
        <v>7.1117E-2</v>
      </c>
      <c r="T35" s="19">
        <v>0.78821600000000003</v>
      </c>
      <c r="U35" s="19">
        <v>682.99217499999997</v>
      </c>
      <c r="V35" s="12">
        <f t="shared" si="1"/>
        <v>9.9543210927767398E-2</v>
      </c>
      <c r="W35" s="12">
        <f t="shared" si="1"/>
        <v>4.2168516820421852E-2</v>
      </c>
      <c r="X35" s="12">
        <f t="shared" si="1"/>
        <v>4.875667437142741E-2</v>
      </c>
      <c r="Y35" s="12">
        <f t="shared" si="1"/>
        <v>4.850243288164377E-2</v>
      </c>
      <c r="Z35" s="12">
        <f t="shared" si="1"/>
        <v>4.875667437142741E-2</v>
      </c>
      <c r="AA35" s="12">
        <f t="shared" si="1"/>
        <v>9.0465807362651994E-4</v>
      </c>
      <c r="AB35" s="12">
        <f t="shared" si="1"/>
        <v>9.7270816003806003E-4</v>
      </c>
      <c r="AC35" s="12">
        <f t="shared" si="1"/>
        <v>9.4725138264491996E-4</v>
      </c>
      <c r="AD35" s="12">
        <f t="shared" si="1"/>
        <v>9.4725138264491996E-4</v>
      </c>
      <c r="AE35" s="12">
        <f t="shared" si="1"/>
        <v>0</v>
      </c>
      <c r="AF35" s="12">
        <f t="shared" si="1"/>
        <v>7.8393073433269996E-5</v>
      </c>
      <c r="AG35" s="12">
        <f t="shared" si="1"/>
        <v>8.6885941152295995E-4</v>
      </c>
      <c r="AH35" s="12">
        <f t="shared" si="1"/>
        <v>0.75286999914399921</v>
      </c>
    </row>
    <row r="36" spans="1:34" ht="15.75" thickBot="1" x14ac:dyDescent="0.3">
      <c r="A36" s="10" t="s">
        <v>713</v>
      </c>
      <c r="B36" s="10">
        <v>2011</v>
      </c>
      <c r="C36" s="10">
        <v>6</v>
      </c>
      <c r="D36" s="10" t="s">
        <v>770</v>
      </c>
      <c r="E36" s="10" t="s">
        <v>771</v>
      </c>
      <c r="F36" s="10" t="s">
        <v>716</v>
      </c>
      <c r="G36" s="10" t="s">
        <v>772</v>
      </c>
      <c r="H36" s="10" t="s">
        <v>739</v>
      </c>
      <c r="I36" s="11">
        <v>102.315123</v>
      </c>
      <c r="J36" s="11">
        <v>18.067397</v>
      </c>
      <c r="K36" s="11">
        <v>20.890139999999999</v>
      </c>
      <c r="L36" s="11">
        <v>20.781207999999999</v>
      </c>
      <c r="M36" s="11">
        <v>20.890139999999999</v>
      </c>
      <c r="N36" s="11">
        <v>8.9958819999999999</v>
      </c>
      <c r="O36" s="11">
        <v>3.0018790000000002</v>
      </c>
      <c r="P36" s="11">
        <v>0.63551800000000003</v>
      </c>
      <c r="Q36" s="11">
        <v>0.63551800000000003</v>
      </c>
      <c r="R36" s="11">
        <v>0</v>
      </c>
      <c r="S36" s="11">
        <v>0.241928</v>
      </c>
      <c r="T36" s="11">
        <v>0.39359</v>
      </c>
      <c r="U36" s="11">
        <v>2323.4359220000001</v>
      </c>
      <c r="V36" s="12">
        <f t="shared" si="1"/>
        <v>0.11278311726694112</v>
      </c>
      <c r="W36" s="12">
        <f t="shared" si="1"/>
        <v>1.991589605536007E-2</v>
      </c>
      <c r="X36" s="12">
        <f t="shared" si="1"/>
        <v>2.3027437589483397E-2</v>
      </c>
      <c r="Y36" s="12">
        <f t="shared" si="1"/>
        <v>2.290736061386248E-2</v>
      </c>
      <c r="Z36" s="12">
        <f t="shared" si="1"/>
        <v>2.3027437589483397E-2</v>
      </c>
      <c r="AA36" s="12">
        <f t="shared" si="1"/>
        <v>9.9162624720254191E-3</v>
      </c>
      <c r="AB36" s="12">
        <f t="shared" si="1"/>
        <v>3.3090051729514898E-3</v>
      </c>
      <c r="AC36" s="12">
        <f t="shared" si="1"/>
        <v>7.0053867910858003E-4</v>
      </c>
      <c r="AD36" s="12">
        <f t="shared" si="1"/>
        <v>7.0053867910858003E-4</v>
      </c>
      <c r="AE36" s="12">
        <f t="shared" si="1"/>
        <v>0</v>
      </c>
      <c r="AF36" s="12">
        <f t="shared" si="1"/>
        <v>2.6667997060568E-4</v>
      </c>
      <c r="AG36" s="12">
        <f t="shared" si="1"/>
        <v>4.3385870850289998E-4</v>
      </c>
      <c r="AH36" s="12">
        <f t="shared" si="1"/>
        <v>2.5611496948808776</v>
      </c>
    </row>
    <row r="37" spans="1:34" ht="15.75" thickBot="1" x14ac:dyDescent="0.3">
      <c r="A37" s="10" t="s">
        <v>713</v>
      </c>
      <c r="B37" s="10">
        <v>2011</v>
      </c>
      <c r="C37" s="10">
        <v>7</v>
      </c>
      <c r="D37" s="10" t="s">
        <v>773</v>
      </c>
      <c r="E37" s="10" t="s">
        <v>774</v>
      </c>
      <c r="F37" s="10" t="s">
        <v>716</v>
      </c>
      <c r="G37" s="10" t="s">
        <v>775</v>
      </c>
      <c r="H37" s="10" t="s">
        <v>739</v>
      </c>
      <c r="I37" s="11">
        <v>99.511888999999996</v>
      </c>
      <c r="J37" s="11">
        <v>4.4482920000000004</v>
      </c>
      <c r="K37" s="11">
        <v>3.8808210000000001</v>
      </c>
      <c r="L37" s="11">
        <v>3.7130329999999998</v>
      </c>
      <c r="M37" s="11">
        <v>4.3580240000000003</v>
      </c>
      <c r="N37" s="11">
        <v>0.13044800000000001</v>
      </c>
      <c r="O37" s="11">
        <v>0.14310999999999999</v>
      </c>
      <c r="P37" s="11">
        <v>0.119634</v>
      </c>
      <c r="Q37" s="11">
        <v>0.119634</v>
      </c>
      <c r="R37" s="11">
        <v>0</v>
      </c>
      <c r="S37" s="18">
        <v>1.1534000000000001E-2</v>
      </c>
      <c r="T37" s="18">
        <v>0.108101</v>
      </c>
      <c r="U37" s="18">
        <v>110.766436</v>
      </c>
      <c r="V37" s="12">
        <f t="shared" si="1"/>
        <v>0.10969308072416457</v>
      </c>
      <c r="W37" s="12">
        <f t="shared" si="1"/>
        <v>4.90340258178252E-3</v>
      </c>
      <c r="X37" s="12">
        <f t="shared" si="1"/>
        <v>4.2778728803855096E-3</v>
      </c>
      <c r="Y37" s="12">
        <f t="shared" si="1"/>
        <v>4.0929182703032295E-3</v>
      </c>
      <c r="Z37" s="12">
        <f t="shared" si="1"/>
        <v>4.8038991444514408E-3</v>
      </c>
      <c r="AA37" s="12">
        <f t="shared" si="1"/>
        <v>1.4379430576687998E-4</v>
      </c>
      <c r="AB37" s="12">
        <f t="shared" si="1"/>
        <v>1.5775177157409997E-4</v>
      </c>
      <c r="AC37" s="12">
        <f t="shared" si="1"/>
        <v>1.3187391126054E-4</v>
      </c>
      <c r="AD37" s="12">
        <f t="shared" si="1"/>
        <v>1.3187391126054E-4</v>
      </c>
      <c r="AE37" s="12">
        <f t="shared" si="1"/>
        <v>0</v>
      </c>
      <c r="AF37" s="12">
        <f t="shared" si="1"/>
        <v>1.271405864954E-5</v>
      </c>
      <c r="AG37" s="12">
        <f t="shared" si="1"/>
        <v>1.1916095492230999E-4</v>
      </c>
      <c r="AH37" s="12">
        <f t="shared" si="1"/>
        <v>0.12209909517119115</v>
      </c>
    </row>
    <row r="38" spans="1:34" ht="15.75" thickBot="1" x14ac:dyDescent="0.3">
      <c r="A38" s="10" t="s">
        <v>713</v>
      </c>
      <c r="B38" s="10">
        <v>2011</v>
      </c>
      <c r="C38" s="10">
        <v>8</v>
      </c>
      <c r="D38" s="10" t="s">
        <v>776</v>
      </c>
      <c r="E38" s="10" t="s">
        <v>774</v>
      </c>
      <c r="F38" s="10" t="s">
        <v>716</v>
      </c>
      <c r="G38" s="10" t="s">
        <v>775</v>
      </c>
      <c r="H38" s="10" t="s">
        <v>739</v>
      </c>
      <c r="I38" s="11">
        <v>239.002578</v>
      </c>
      <c r="J38" s="11">
        <v>13.109171999999999</v>
      </c>
      <c r="K38" s="11">
        <v>11.436828</v>
      </c>
      <c r="L38" s="11">
        <v>10.942356999999999</v>
      </c>
      <c r="M38" s="11">
        <v>12.843152999999999</v>
      </c>
      <c r="N38" s="11">
        <v>0.34403499999999998</v>
      </c>
      <c r="O38" s="11">
        <v>0.35758400000000001</v>
      </c>
      <c r="P38" s="11">
        <v>0.29892600000000003</v>
      </c>
      <c r="Q38" s="11">
        <v>0.29892600000000003</v>
      </c>
      <c r="R38" s="11">
        <v>0</v>
      </c>
      <c r="S38" s="17">
        <v>2.8818E-2</v>
      </c>
      <c r="T38" s="17">
        <v>0.27010699999999999</v>
      </c>
      <c r="U38" s="17">
        <v>276.76778000000002</v>
      </c>
      <c r="V38" s="12">
        <f t="shared" si="1"/>
        <v>0.2634552448485572</v>
      </c>
      <c r="W38" s="12">
        <f t="shared" si="1"/>
        <v>1.4450388560335318E-2</v>
      </c>
      <c r="X38" s="12">
        <f t="shared" si="1"/>
        <v>1.260694485492468E-2</v>
      </c>
      <c r="Y38" s="12">
        <f t="shared" si="1"/>
        <v>1.2061883879157669E-2</v>
      </c>
      <c r="Z38" s="12">
        <f t="shared" si="1"/>
        <v>1.4157152807960427E-2</v>
      </c>
      <c r="AA38" s="12">
        <f t="shared" si="1"/>
        <v>3.7923367153584996E-4</v>
      </c>
      <c r="AB38" s="12">
        <f t="shared" si="1"/>
        <v>3.9416888747503999E-4</v>
      </c>
      <c r="AC38" s="12">
        <f t="shared" si="1"/>
        <v>3.2950951065306E-4</v>
      </c>
      <c r="AD38" s="12">
        <f t="shared" ref="AD38:AH88" si="2">IF(Q38=-1,0,Q38)*2.20462262/2000</f>
        <v>3.2950951065306E-4</v>
      </c>
      <c r="AE38" s="12">
        <f t="shared" si="2"/>
        <v>0</v>
      </c>
      <c r="AF38" s="12">
        <f t="shared" si="2"/>
        <v>3.1766407331579999E-5</v>
      </c>
      <c r="AG38" s="12">
        <f t="shared" si="2"/>
        <v>2.9774200101016996E-4</v>
      </c>
      <c r="AH38" s="12">
        <f t="shared" si="2"/>
        <v>0.30508425413759183</v>
      </c>
    </row>
    <row r="39" spans="1:34" ht="15.75" thickBot="1" x14ac:dyDescent="0.3">
      <c r="A39" s="10" t="s">
        <v>713</v>
      </c>
      <c r="B39" s="10">
        <v>2011</v>
      </c>
      <c r="C39" s="10">
        <v>9</v>
      </c>
      <c r="D39" s="10" t="s">
        <v>777</v>
      </c>
      <c r="E39" s="10" t="s">
        <v>778</v>
      </c>
      <c r="F39" s="10" t="s">
        <v>716</v>
      </c>
      <c r="G39" s="10" t="s">
        <v>733</v>
      </c>
      <c r="H39" s="10" t="s">
        <v>739</v>
      </c>
      <c r="I39" s="11">
        <v>58.478586999999997</v>
      </c>
      <c r="J39" s="11">
        <v>6.1323790000000002</v>
      </c>
      <c r="K39" s="11">
        <v>7.090465</v>
      </c>
      <c r="L39" s="11">
        <v>7.0534920000000003</v>
      </c>
      <c r="M39" s="11">
        <v>7.090465</v>
      </c>
      <c r="N39" s="11">
        <v>2.2839680000000002</v>
      </c>
      <c r="O39" s="11">
        <v>1.145122</v>
      </c>
      <c r="P39" s="11">
        <v>0.218642</v>
      </c>
      <c r="Q39" s="11">
        <v>0.218642</v>
      </c>
      <c r="R39" s="11">
        <v>0</v>
      </c>
      <c r="S39" s="18">
        <v>9.2287999999999995E-2</v>
      </c>
      <c r="T39" s="18">
        <v>0.12635399999999999</v>
      </c>
      <c r="U39" s="18">
        <v>886.31712400000004</v>
      </c>
      <c r="V39" s="12">
        <f t="shared" ref="V39:AC70" si="3">IF(I39=-1,0,I39)*2.20462262/2000</f>
        <v>6.4461607842918961E-2</v>
      </c>
      <c r="W39" s="12">
        <f t="shared" si="3"/>
        <v>6.7597907289064897E-3</v>
      </c>
      <c r="X39" s="12">
        <f t="shared" si="3"/>
        <v>7.8158997626591505E-3</v>
      </c>
      <c r="Y39" s="12">
        <f t="shared" si="3"/>
        <v>7.7751440065945195E-3</v>
      </c>
      <c r="Z39" s="12">
        <f t="shared" si="3"/>
        <v>7.8158997626591505E-3</v>
      </c>
      <c r="AA39" s="12">
        <f t="shared" si="3"/>
        <v>2.5176437580780799E-3</v>
      </c>
      <c r="AB39" s="12">
        <f t="shared" si="3"/>
        <v>1.2622809319298197E-3</v>
      </c>
      <c r="AC39" s="12">
        <f t="shared" si="3"/>
        <v>2.4101154944101998E-4</v>
      </c>
      <c r="AD39" s="12">
        <f t="shared" si="2"/>
        <v>2.4101154944101998E-4</v>
      </c>
      <c r="AE39" s="12">
        <f t="shared" si="2"/>
        <v>0</v>
      </c>
      <c r="AF39" s="12">
        <f t="shared" si="2"/>
        <v>1.0173010617727998E-4</v>
      </c>
      <c r="AG39" s="12">
        <f t="shared" si="2"/>
        <v>1.3928144326373997E-4</v>
      </c>
      <c r="AH39" s="12">
        <f t="shared" si="2"/>
        <v>0.97699739003187247</v>
      </c>
    </row>
    <row r="40" spans="1:34" ht="15.75" thickBot="1" x14ac:dyDescent="0.3">
      <c r="A40" s="10" t="s">
        <v>713</v>
      </c>
      <c r="B40" s="10">
        <v>2011</v>
      </c>
      <c r="C40" s="10">
        <v>10</v>
      </c>
      <c r="D40" s="10" t="s">
        <v>731</v>
      </c>
      <c r="E40" s="10" t="s">
        <v>758</v>
      </c>
      <c r="F40" s="10" t="s">
        <v>716</v>
      </c>
      <c r="G40" s="10" t="s">
        <v>733</v>
      </c>
      <c r="H40" s="10" t="s">
        <v>739</v>
      </c>
      <c r="I40" s="11">
        <v>35.505417999999999</v>
      </c>
      <c r="J40" s="11">
        <v>19.379380999999999</v>
      </c>
      <c r="K40" s="11">
        <v>22.4071</v>
      </c>
      <c r="L40" s="11">
        <v>22.290258999999999</v>
      </c>
      <c r="M40" s="11">
        <v>22.4071</v>
      </c>
      <c r="N40" s="11">
        <v>9.6313659999999999</v>
      </c>
      <c r="O40" s="11">
        <v>2.360077</v>
      </c>
      <c r="P40" s="11">
        <v>0.58950499999999995</v>
      </c>
      <c r="Q40" s="11">
        <v>0.58950499999999995</v>
      </c>
      <c r="R40" s="11">
        <v>0</v>
      </c>
      <c r="S40" s="18">
        <v>0.19020400000000001</v>
      </c>
      <c r="T40" s="18">
        <v>0.39930100000000002</v>
      </c>
      <c r="U40" s="18">
        <v>1826.6851469999999</v>
      </c>
      <c r="V40" s="12">
        <f t="shared" si="3"/>
        <v>3.913802382767758E-2</v>
      </c>
      <c r="W40" s="12">
        <f t="shared" si="3"/>
        <v>2.1362110857099107E-2</v>
      </c>
      <c r="X40" s="12">
        <f t="shared" si="3"/>
        <v>2.4699599754300999E-2</v>
      </c>
      <c r="Y40" s="12">
        <f t="shared" si="3"/>
        <v>2.457080459852929E-2</v>
      </c>
      <c r="Z40" s="12">
        <f t="shared" si="3"/>
        <v>2.4699599754300999E-2</v>
      </c>
      <c r="AA40" s="12">
        <f t="shared" si="3"/>
        <v>1.0616763672549458E-2</v>
      </c>
      <c r="AB40" s="12">
        <f t="shared" si="3"/>
        <v>2.60153956957087E-3</v>
      </c>
      <c r="AC40" s="12">
        <f t="shared" si="3"/>
        <v>6.4981802880154994E-4</v>
      </c>
      <c r="AD40" s="12">
        <f t="shared" si="2"/>
        <v>6.4981802880154994E-4</v>
      </c>
      <c r="AE40" s="12">
        <f t="shared" si="2"/>
        <v>0</v>
      </c>
      <c r="AF40" s="12">
        <f t="shared" si="2"/>
        <v>2.0966402040724E-4</v>
      </c>
      <c r="AG40" s="12">
        <f t="shared" si="2"/>
        <v>4.4015400839430999E-4</v>
      </c>
      <c r="AH40" s="12">
        <f t="shared" si="2"/>
        <v>2.0135756973471124</v>
      </c>
    </row>
    <row r="41" spans="1:34" ht="15.75" thickBot="1" x14ac:dyDescent="0.3">
      <c r="A41" s="10" t="s">
        <v>713</v>
      </c>
      <c r="B41" s="10">
        <v>2011</v>
      </c>
      <c r="C41" s="10">
        <v>11</v>
      </c>
      <c r="D41" s="10" t="s">
        <v>760</v>
      </c>
      <c r="E41" s="10" t="s">
        <v>761</v>
      </c>
      <c r="F41" s="10" t="s">
        <v>716</v>
      </c>
      <c r="G41" s="10" t="s">
        <v>730</v>
      </c>
      <c r="H41" s="10" t="s">
        <v>739</v>
      </c>
      <c r="I41" s="11">
        <v>13603.827856</v>
      </c>
      <c r="J41" s="11">
        <v>4669.970757</v>
      </c>
      <c r="K41" s="11">
        <v>5399.579197</v>
      </c>
      <c r="L41" s="11">
        <v>5371.4230909999997</v>
      </c>
      <c r="M41" s="11">
        <v>5399.579197</v>
      </c>
      <c r="N41" s="11">
        <v>655.41952800000001</v>
      </c>
      <c r="O41" s="11">
        <v>272.49229500000001</v>
      </c>
      <c r="P41" s="11">
        <v>118.182884</v>
      </c>
      <c r="Q41" s="11">
        <v>118.182884</v>
      </c>
      <c r="R41" s="11">
        <v>0</v>
      </c>
      <c r="S41" s="17">
        <v>21.960728</v>
      </c>
      <c r="T41" s="17">
        <v>96.222155999999998</v>
      </c>
      <c r="U41" s="17">
        <v>210907.34874799999</v>
      </c>
      <c r="V41" s="12">
        <f t="shared" si="3"/>
        <v>14.99565330496185</v>
      </c>
      <c r="W41" s="12">
        <f t="shared" si="3"/>
        <v>5.1477615828103618</v>
      </c>
      <c r="X41" s="12">
        <f t="shared" si="3"/>
        <v>5.9520172180938182</v>
      </c>
      <c r="Y41" s="12">
        <f t="shared" si="3"/>
        <v>5.9209804240044583</v>
      </c>
      <c r="Z41" s="12">
        <f t="shared" si="3"/>
        <v>5.9520172180938182</v>
      </c>
      <c r="AA41" s="12">
        <f t="shared" si="3"/>
        <v>0.72247635850926162</v>
      </c>
      <c r="AB41" s="12">
        <f t="shared" si="3"/>
        <v>0.30037133866635646</v>
      </c>
      <c r="AC41" s="12">
        <f t="shared" si="3"/>
        <v>0.13027432968161803</v>
      </c>
      <c r="AD41" s="12">
        <f t="shared" si="2"/>
        <v>0.13027432968161803</v>
      </c>
      <c r="AE41" s="12">
        <f t="shared" si="2"/>
        <v>0</v>
      </c>
      <c r="AF41" s="12">
        <f t="shared" si="2"/>
        <v>2.4207558850233679E-2</v>
      </c>
      <c r="AG41" s="12">
        <f t="shared" si="2"/>
        <v>0.10606677083138434</v>
      </c>
      <c r="AH41" s="12">
        <f t="shared" si="2"/>
        <v>232.48555588703471</v>
      </c>
    </row>
    <row r="42" spans="1:34" ht="15.75" thickBot="1" x14ac:dyDescent="0.3">
      <c r="A42" s="10" t="s">
        <v>713</v>
      </c>
      <c r="B42" s="10">
        <v>2011</v>
      </c>
      <c r="C42" s="10">
        <v>12</v>
      </c>
      <c r="D42" s="10" t="s">
        <v>734</v>
      </c>
      <c r="E42" s="10" t="s">
        <v>779</v>
      </c>
      <c r="F42" s="10" t="s">
        <v>716</v>
      </c>
      <c r="G42" s="10" t="s">
        <v>733</v>
      </c>
      <c r="H42" s="10" t="s">
        <v>739</v>
      </c>
      <c r="I42" s="11">
        <v>1021.439108</v>
      </c>
      <c r="J42" s="11">
        <v>220.85287</v>
      </c>
      <c r="K42" s="11">
        <v>255.357608</v>
      </c>
      <c r="L42" s="11">
        <v>254.02604600000001</v>
      </c>
      <c r="M42" s="11">
        <v>255.357608</v>
      </c>
      <c r="N42" s="11">
        <v>31.478702999999999</v>
      </c>
      <c r="O42" s="11">
        <v>18.173845</v>
      </c>
      <c r="P42" s="11">
        <v>6.0152190000000001</v>
      </c>
      <c r="Q42" s="11">
        <v>6.0152190000000001</v>
      </c>
      <c r="R42" s="11">
        <v>0</v>
      </c>
      <c r="S42" s="18">
        <v>1.4646680000000001</v>
      </c>
      <c r="T42" s="18">
        <v>4.5505509999999996</v>
      </c>
      <c r="U42" s="18">
        <v>14066.443236999999</v>
      </c>
      <c r="V42" s="12">
        <f t="shared" si="3"/>
        <v>1.1259438812247116</v>
      </c>
      <c r="W42" s="12">
        <f t="shared" si="3"/>
        <v>0.24344861644695967</v>
      </c>
      <c r="X42" s="12">
        <f t="shared" si="3"/>
        <v>0.28148357939294649</v>
      </c>
      <c r="Y42" s="12">
        <f t="shared" si="3"/>
        <v>0.28001578354038026</v>
      </c>
      <c r="Z42" s="12">
        <f t="shared" si="3"/>
        <v>0.28148357939294649</v>
      </c>
      <c r="AA42" s="12">
        <f t="shared" si="3"/>
        <v>3.4699330341030926E-2</v>
      </c>
      <c r="AB42" s="12">
        <f t="shared" si="3"/>
        <v>2.003323488968695E-2</v>
      </c>
      <c r="AC42" s="12">
        <f t="shared" si="3"/>
        <v>6.6306439358268902E-3</v>
      </c>
      <c r="AD42" s="12">
        <f t="shared" si="2"/>
        <v>6.6306439358268902E-3</v>
      </c>
      <c r="AE42" s="12">
        <f t="shared" si="2"/>
        <v>0</v>
      </c>
      <c r="AF42" s="12">
        <f t="shared" si="2"/>
        <v>1.6145201017950801E-3</v>
      </c>
      <c r="AG42" s="12">
        <f t="shared" si="2"/>
        <v>5.0161238340318097E-3</v>
      </c>
      <c r="AH42" s="12">
        <f t="shared" si="2"/>
        <v>15.505599471618108</v>
      </c>
    </row>
    <row r="43" spans="1:34" ht="15.75" thickBot="1" x14ac:dyDescent="0.3">
      <c r="A43" s="10" t="s">
        <v>713</v>
      </c>
      <c r="B43" s="10">
        <v>2011</v>
      </c>
      <c r="C43" s="10">
        <v>13</v>
      </c>
      <c r="D43" s="10" t="s">
        <v>780</v>
      </c>
      <c r="E43" s="10" t="s">
        <v>781</v>
      </c>
      <c r="F43" s="10" t="s">
        <v>716</v>
      </c>
      <c r="G43" s="10" t="s">
        <v>733</v>
      </c>
      <c r="H43" s="10" t="s">
        <v>739</v>
      </c>
      <c r="I43" s="11">
        <v>155.94415799999999</v>
      </c>
      <c r="J43" s="11">
        <v>29.708203000000001</v>
      </c>
      <c r="K43" s="11">
        <v>34.349635999999997</v>
      </c>
      <c r="L43" s="11">
        <v>34.170520000000003</v>
      </c>
      <c r="M43" s="11">
        <v>34.349635999999997</v>
      </c>
      <c r="N43" s="11">
        <v>6.1817909999999996</v>
      </c>
      <c r="O43" s="11">
        <v>3.3106499999999999</v>
      </c>
      <c r="P43" s="11">
        <v>0.899065</v>
      </c>
      <c r="Q43" s="11">
        <v>0.899065</v>
      </c>
      <c r="R43" s="11">
        <v>0</v>
      </c>
      <c r="S43" s="18">
        <v>0.26681199999999999</v>
      </c>
      <c r="T43" s="18">
        <v>0.63225299999999995</v>
      </c>
      <c r="U43" s="18">
        <v>2562.422376</v>
      </c>
      <c r="V43" s="12">
        <f t="shared" si="3"/>
        <v>0.17189900909182698</v>
      </c>
      <c r="W43" s="12">
        <f t="shared" si="3"/>
        <v>3.2747688166675927E-2</v>
      </c>
      <c r="X43" s="12">
        <f t="shared" si="3"/>
        <v>3.7863992257183156E-2</v>
      </c>
      <c r="Y43" s="12">
        <f t="shared" si="3"/>
        <v>3.7666550664581203E-2</v>
      </c>
      <c r="Z43" s="12">
        <f t="shared" si="3"/>
        <v>3.7863992257183156E-2</v>
      </c>
      <c r="AA43" s="12">
        <f t="shared" si="3"/>
        <v>6.8142581353562099E-3</v>
      </c>
      <c r="AB43" s="12">
        <f t="shared" si="3"/>
        <v>3.6493669384514999E-3</v>
      </c>
      <c r="AC43" s="12">
        <f t="shared" si="3"/>
        <v>9.9104951792514996E-4</v>
      </c>
      <c r="AD43" s="12">
        <f t="shared" si="2"/>
        <v>9.9104951792514996E-4</v>
      </c>
      <c r="AE43" s="12">
        <f t="shared" si="2"/>
        <v>0</v>
      </c>
      <c r="AF43" s="12">
        <f t="shared" si="2"/>
        <v>2.9410988524371993E-4</v>
      </c>
      <c r="AG43" s="12">
        <f t="shared" si="2"/>
        <v>6.9693963268142986E-4</v>
      </c>
      <c r="AH43" s="12">
        <f t="shared" si="2"/>
        <v>2.8245871660618724</v>
      </c>
    </row>
    <row r="44" spans="1:34" ht="15.75" thickBot="1" x14ac:dyDescent="0.3">
      <c r="A44" s="10" t="s">
        <v>713</v>
      </c>
      <c r="B44" s="10">
        <v>2011</v>
      </c>
      <c r="C44" s="10">
        <v>14</v>
      </c>
      <c r="D44" s="10" t="s">
        <v>782</v>
      </c>
      <c r="E44" s="10" t="s">
        <v>715</v>
      </c>
      <c r="F44" s="10" t="s">
        <v>716</v>
      </c>
      <c r="G44" s="10" t="s">
        <v>717</v>
      </c>
      <c r="H44" s="10" t="s">
        <v>739</v>
      </c>
      <c r="I44" s="11">
        <v>447.46968700000002</v>
      </c>
      <c r="J44" s="11">
        <v>24.126438</v>
      </c>
      <c r="K44" s="11">
        <v>27.895809</v>
      </c>
      <c r="L44" s="11">
        <v>27.750346</v>
      </c>
      <c r="M44" s="11">
        <v>27.895809</v>
      </c>
      <c r="N44" s="11">
        <v>246.739982</v>
      </c>
      <c r="O44" s="11">
        <v>57.308804000000002</v>
      </c>
      <c r="P44" s="11">
        <v>5.120158</v>
      </c>
      <c r="Q44" s="11">
        <v>5.120158</v>
      </c>
      <c r="R44" s="11">
        <v>0</v>
      </c>
      <c r="S44" s="18">
        <v>4.6186369999999997</v>
      </c>
      <c r="T44" s="18">
        <v>0.50152099999999999</v>
      </c>
      <c r="U44" s="18">
        <v>44356.659709</v>
      </c>
      <c r="V44" s="12">
        <f t="shared" si="3"/>
        <v>0.49325089686225998</v>
      </c>
      <c r="W44" s="12">
        <f t="shared" si="3"/>
        <v>2.6594845477413778E-2</v>
      </c>
      <c r="X44" s="12">
        <f t="shared" si="3"/>
        <v>3.0749865762299787E-2</v>
      </c>
      <c r="Y44" s="12">
        <f t="shared" si="3"/>
        <v>3.0589520252213259E-2</v>
      </c>
      <c r="Z44" s="12">
        <f t="shared" si="3"/>
        <v>3.0749865762299787E-2</v>
      </c>
      <c r="AA44" s="12">
        <f t="shared" si="3"/>
        <v>0.27198427278779641</v>
      </c>
      <c r="AB44" s="12">
        <f t="shared" si="3"/>
        <v>6.3172142811773246E-2</v>
      </c>
      <c r="AC44" s="12">
        <f t="shared" si="3"/>
        <v>5.6440080723869791E-3</v>
      </c>
      <c r="AD44" s="12">
        <f t="shared" si="2"/>
        <v>5.6440080723869791E-3</v>
      </c>
      <c r="AE44" s="12">
        <f t="shared" si="2"/>
        <v>0</v>
      </c>
      <c r="AF44" s="12">
        <f t="shared" si="2"/>
        <v>5.0911758018844702E-3</v>
      </c>
      <c r="AG44" s="12">
        <f t="shared" si="2"/>
        <v>5.5283227050250989E-4</v>
      </c>
      <c r="AH44" s="12">
        <f t="shared" si="2"/>
        <v>48.894847671052005</v>
      </c>
    </row>
    <row r="45" spans="1:34" ht="15.75" thickBot="1" x14ac:dyDescent="0.3">
      <c r="A45" s="10" t="s">
        <v>713</v>
      </c>
      <c r="B45" s="10">
        <v>2011</v>
      </c>
      <c r="C45" s="10">
        <v>1</v>
      </c>
      <c r="D45" s="10" t="s">
        <v>764</v>
      </c>
      <c r="E45" s="10" t="s">
        <v>765</v>
      </c>
      <c r="F45" s="10" t="s">
        <v>716</v>
      </c>
      <c r="G45" s="10" t="s">
        <v>717</v>
      </c>
      <c r="H45" s="10" t="s">
        <v>740</v>
      </c>
      <c r="I45" s="11">
        <v>483.292438</v>
      </c>
      <c r="J45" s="11">
        <v>99.647925000000001</v>
      </c>
      <c r="K45" s="11">
        <v>115.216324</v>
      </c>
      <c r="L45" s="11">
        <v>114.615529</v>
      </c>
      <c r="M45" s="11">
        <v>115.216324</v>
      </c>
      <c r="N45" s="11">
        <v>11.793352000000001</v>
      </c>
      <c r="O45" s="11">
        <v>6.6859149999999996</v>
      </c>
      <c r="P45" s="11">
        <v>2.5918079999999999</v>
      </c>
      <c r="Q45" s="11">
        <v>2.5918079999999999</v>
      </c>
      <c r="R45" s="11">
        <v>0</v>
      </c>
      <c r="S45" s="11">
        <v>0.53883199999999998</v>
      </c>
      <c r="T45" s="11">
        <v>2.0529760000000001</v>
      </c>
      <c r="U45" s="11">
        <v>5174.8569690000004</v>
      </c>
      <c r="V45" s="12">
        <f t="shared" si="3"/>
        <v>0.53273872044487369</v>
      </c>
      <c r="W45" s="12">
        <f t="shared" si="3"/>
        <v>0.10984303474553174</v>
      </c>
      <c r="X45" s="12">
        <f t="shared" si="3"/>
        <v>0.12700425704182444</v>
      </c>
      <c r="Y45" s="12">
        <f t="shared" si="3"/>
        <v>0.12634199391833298</v>
      </c>
      <c r="Z45" s="12">
        <f t="shared" si="3"/>
        <v>0.12700425704182444</v>
      </c>
      <c r="AA45" s="12">
        <f t="shared" si="3"/>
        <v>1.299994529241112E-2</v>
      </c>
      <c r="AB45" s="12">
        <f t="shared" si="3"/>
        <v>7.3699597221986487E-3</v>
      </c>
      <c r="AC45" s="12">
        <f t="shared" si="3"/>
        <v>2.8569792717484796E-3</v>
      </c>
      <c r="AD45" s="12">
        <f t="shared" si="2"/>
        <v>2.8569792717484796E-3</v>
      </c>
      <c r="AE45" s="12">
        <f t="shared" si="2"/>
        <v>0</v>
      </c>
      <c r="AF45" s="12">
        <f t="shared" si="2"/>
        <v>5.9396060778991999E-4</v>
      </c>
      <c r="AG45" s="12">
        <f t="shared" si="2"/>
        <v>2.2630186639585599E-3</v>
      </c>
      <c r="AH45" s="12">
        <f t="shared" si="2"/>
        <v>5.7043033645610191</v>
      </c>
    </row>
    <row r="46" spans="1:34" ht="15.75" thickBot="1" x14ac:dyDescent="0.3">
      <c r="A46" s="10" t="s">
        <v>713</v>
      </c>
      <c r="B46" s="10">
        <v>2011</v>
      </c>
      <c r="C46" s="10">
        <v>2</v>
      </c>
      <c r="D46" s="10" t="s">
        <v>766</v>
      </c>
      <c r="E46" s="10" t="s">
        <v>765</v>
      </c>
      <c r="F46" s="10" t="s">
        <v>716</v>
      </c>
      <c r="G46" s="10" t="s">
        <v>767</v>
      </c>
      <c r="H46" s="10" t="s">
        <v>740</v>
      </c>
      <c r="I46" s="11">
        <v>353.77006499999999</v>
      </c>
      <c r="J46" s="11">
        <v>72.942280999999994</v>
      </c>
      <c r="K46" s="11">
        <v>84.338348999999994</v>
      </c>
      <c r="L46" s="11">
        <v>83.898567</v>
      </c>
      <c r="M46" s="11">
        <v>84.338348999999994</v>
      </c>
      <c r="N46" s="11">
        <v>8.6327339999999992</v>
      </c>
      <c r="O46" s="11">
        <v>4.8940900000000003</v>
      </c>
      <c r="P46" s="11">
        <v>1.897203</v>
      </c>
      <c r="Q46" s="11">
        <v>1.897203</v>
      </c>
      <c r="R46" s="11">
        <v>0</v>
      </c>
      <c r="S46" s="11">
        <v>0.39442500000000003</v>
      </c>
      <c r="T46" s="11">
        <v>1.5027779999999999</v>
      </c>
      <c r="U46" s="11">
        <v>3787.9953009999999</v>
      </c>
      <c r="V46" s="12">
        <f t="shared" si="3"/>
        <v>0.38996474378893509</v>
      </c>
      <c r="W46" s="12">
        <f t="shared" si="3"/>
        <v>8.0405101323498096E-2</v>
      </c>
      <c r="X46" s="12">
        <f t="shared" si="3"/>
        <v>9.296711596942718E-2</v>
      </c>
      <c r="Y46" s="12">
        <f t="shared" si="3"/>
        <v>9.2482339296892757E-2</v>
      </c>
      <c r="Z46" s="12">
        <f t="shared" si="3"/>
        <v>9.296711596942718E-2</v>
      </c>
      <c r="AA46" s="12">
        <f t="shared" si="3"/>
        <v>9.5159603244215386E-3</v>
      </c>
      <c r="AB46" s="12">
        <f t="shared" si="3"/>
        <v>5.3948107591578996E-3</v>
      </c>
      <c r="AC46" s="12">
        <f t="shared" si="3"/>
        <v>2.0913083242659297E-3</v>
      </c>
      <c r="AD46" s="12">
        <f t="shared" si="2"/>
        <v>2.0913083242659297E-3</v>
      </c>
      <c r="AE46" s="12">
        <f t="shared" si="2"/>
        <v>0</v>
      </c>
      <c r="AF46" s="12">
        <f t="shared" si="2"/>
        <v>4.3477913844674999E-4</v>
      </c>
      <c r="AG46" s="12">
        <f t="shared" si="2"/>
        <v>1.6565291858191798E-3</v>
      </c>
      <c r="AH46" s="12">
        <f t="shared" si="2"/>
        <v>4.1755500625191546</v>
      </c>
    </row>
    <row r="47" spans="1:34" ht="15.75" thickBot="1" x14ac:dyDescent="0.3">
      <c r="A47" s="10" t="s">
        <v>713</v>
      </c>
      <c r="B47" s="10">
        <v>2011</v>
      </c>
      <c r="C47" s="10">
        <v>3</v>
      </c>
      <c r="D47" s="10" t="s">
        <v>719</v>
      </c>
      <c r="E47" s="10" t="s">
        <v>720</v>
      </c>
      <c r="F47" s="10" t="s">
        <v>716</v>
      </c>
      <c r="G47" s="10" t="s">
        <v>717</v>
      </c>
      <c r="H47" s="10" t="s">
        <v>740</v>
      </c>
      <c r="I47" s="11">
        <v>26.533225999999999</v>
      </c>
      <c r="J47" s="11">
        <v>3.9196810000000002</v>
      </c>
      <c r="K47" s="11">
        <v>4.5320689999999999</v>
      </c>
      <c r="L47" s="11">
        <v>4.5084359999999997</v>
      </c>
      <c r="M47" s="11">
        <v>4.5320689999999999</v>
      </c>
      <c r="N47" s="11">
        <v>187.828835</v>
      </c>
      <c r="O47" s="11">
        <v>40.460383</v>
      </c>
      <c r="P47" s="11">
        <v>3.341542</v>
      </c>
      <c r="Q47" s="11">
        <v>3.341542</v>
      </c>
      <c r="R47" s="11">
        <v>0</v>
      </c>
      <c r="S47" s="11">
        <v>3.2607870000000001</v>
      </c>
      <c r="T47" s="11">
        <v>8.0754000000000006E-2</v>
      </c>
      <c r="U47" s="11">
        <v>31316.08583</v>
      </c>
      <c r="V47" s="12">
        <f t="shared" si="3"/>
        <v>2.9247875110586057E-2</v>
      </c>
      <c r="W47" s="12">
        <f t="shared" si="3"/>
        <v>4.3207086978921099E-3</v>
      </c>
      <c r="X47" s="12">
        <f t="shared" si="3"/>
        <v>4.9957509164003898E-3</v>
      </c>
      <c r="Y47" s="12">
        <f t="shared" si="3"/>
        <v>4.9696999932111593E-3</v>
      </c>
      <c r="Z47" s="12">
        <f t="shared" si="3"/>
        <v>4.9957509164003898E-3</v>
      </c>
      <c r="AA47" s="12">
        <f t="shared" si="3"/>
        <v>0.20704584916462382</v>
      </c>
      <c r="AB47" s="12">
        <f t="shared" si="3"/>
        <v>4.459993778783173E-2</v>
      </c>
      <c r="AC47" s="12">
        <f t="shared" si="3"/>
        <v>3.6834195394400198E-3</v>
      </c>
      <c r="AD47" s="12">
        <f t="shared" si="2"/>
        <v>3.6834195394400198E-3</v>
      </c>
      <c r="AE47" s="12">
        <f t="shared" si="2"/>
        <v>0</v>
      </c>
      <c r="AF47" s="12">
        <f t="shared" si="2"/>
        <v>3.59440238960097E-3</v>
      </c>
      <c r="AG47" s="12">
        <f t="shared" si="2"/>
        <v>8.9016047527740007E-5</v>
      </c>
      <c r="AH47" s="12">
        <f t="shared" si="2"/>
        <v>34.52007559533974</v>
      </c>
    </row>
    <row r="48" spans="1:34" ht="15.75" thickBot="1" x14ac:dyDescent="0.3">
      <c r="A48" s="10" t="s">
        <v>713</v>
      </c>
      <c r="B48" s="10">
        <v>2011</v>
      </c>
      <c r="C48" s="10">
        <v>4</v>
      </c>
      <c r="D48" s="10" t="s">
        <v>768</v>
      </c>
      <c r="E48" s="10" t="s">
        <v>769</v>
      </c>
      <c r="F48" s="10" t="s">
        <v>716</v>
      </c>
      <c r="G48" s="10" t="s">
        <v>730</v>
      </c>
      <c r="H48" s="10" t="s">
        <v>740</v>
      </c>
      <c r="I48" s="11">
        <v>4515.4034730000003</v>
      </c>
      <c r="J48" s="11">
        <v>1022.355503</v>
      </c>
      <c r="K48" s="11">
        <v>1182.0822430000001</v>
      </c>
      <c r="L48" s="11">
        <v>1175.918275</v>
      </c>
      <c r="M48" s="11">
        <v>1182.0822430000001</v>
      </c>
      <c r="N48" s="11">
        <v>275.01333</v>
      </c>
      <c r="O48" s="11">
        <v>114.337474</v>
      </c>
      <c r="P48" s="11">
        <v>31.783736999999999</v>
      </c>
      <c r="Q48" s="11">
        <v>31.783736999999999</v>
      </c>
      <c r="R48" s="11">
        <v>1.5039720000000001</v>
      </c>
      <c r="S48" s="11">
        <v>9.2146980000000003</v>
      </c>
      <c r="T48" s="11">
        <v>21.065068</v>
      </c>
      <c r="U48" s="11">
        <v>88496.497054000007</v>
      </c>
      <c r="V48" s="12">
        <f t="shared" si="3"/>
        <v>4.9773803175011802</v>
      </c>
      <c r="W48" s="12">
        <f t="shared" si="3"/>
        <v>1.1269540337976389</v>
      </c>
      <c r="X48" s="12">
        <f t="shared" si="3"/>
        <v>1.3030226258090685</v>
      </c>
      <c r="Y48" s="12">
        <f t="shared" si="3"/>
        <v>1.2962280141681901</v>
      </c>
      <c r="Z48" s="12">
        <f t="shared" si="3"/>
        <v>1.3030226258090685</v>
      </c>
      <c r="AA48" s="12">
        <f t="shared" si="3"/>
        <v>0.30315030405976229</v>
      </c>
      <c r="AB48" s="12">
        <f t="shared" si="3"/>
        <v>0.12603549074703094</v>
      </c>
      <c r="AC48" s="12">
        <f t="shared" si="3"/>
        <v>3.5035572769165468E-2</v>
      </c>
      <c r="AD48" s="12">
        <f t="shared" si="2"/>
        <v>3.5035572769165468E-2</v>
      </c>
      <c r="AE48" s="12">
        <f t="shared" si="2"/>
        <v>1.65784534552332E-3</v>
      </c>
      <c r="AF48" s="12">
        <f t="shared" si="2"/>
        <v>1.015746582363438E-2</v>
      </c>
      <c r="AG48" s="12">
        <f t="shared" si="2"/>
        <v>2.322026270231908E-2</v>
      </c>
      <c r="AH48" s="12">
        <f t="shared" si="2"/>
        <v>97.550689598005874</v>
      </c>
    </row>
    <row r="49" spans="1:34" ht="15.75" thickBot="1" x14ac:dyDescent="0.3">
      <c r="A49" s="10" t="s">
        <v>713</v>
      </c>
      <c r="B49" s="10">
        <v>2011</v>
      </c>
      <c r="C49" s="10">
        <v>5</v>
      </c>
      <c r="D49" s="10" t="s">
        <v>755</v>
      </c>
      <c r="E49" s="10" t="s">
        <v>756</v>
      </c>
      <c r="F49" s="10" t="s">
        <v>716</v>
      </c>
      <c r="G49" s="10" t="s">
        <v>757</v>
      </c>
      <c r="H49" s="10" t="s">
        <v>740</v>
      </c>
      <c r="I49" s="11">
        <v>245.08660800000001</v>
      </c>
      <c r="J49" s="11">
        <v>103.82364099999999</v>
      </c>
      <c r="K49" s="11">
        <v>120.04442899999999</v>
      </c>
      <c r="L49" s="11">
        <v>119.418457</v>
      </c>
      <c r="M49" s="11">
        <v>120.04442899999999</v>
      </c>
      <c r="N49" s="11">
        <v>2.2273700000000001</v>
      </c>
      <c r="O49" s="11">
        <v>2.394917</v>
      </c>
      <c r="P49" s="11">
        <v>2.3322400000000001</v>
      </c>
      <c r="Q49" s="11">
        <v>2.3322400000000001</v>
      </c>
      <c r="R49" s="11">
        <v>0</v>
      </c>
      <c r="S49" s="18">
        <v>0.19301099999999999</v>
      </c>
      <c r="T49" s="18">
        <v>2.1392289999999998</v>
      </c>
      <c r="U49" s="18">
        <v>1853.650811</v>
      </c>
      <c r="V49" s="12">
        <f t="shared" si="3"/>
        <v>0.27016173992793646</v>
      </c>
      <c r="W49" s="12">
        <f t="shared" si="3"/>
        <v>0.1144459737196797</v>
      </c>
      <c r="X49" s="12">
        <f t="shared" si="3"/>
        <v>0.13232633178919198</v>
      </c>
      <c r="Y49" s="12">
        <f t="shared" si="3"/>
        <v>0.13163631577384868</v>
      </c>
      <c r="Z49" s="12">
        <f t="shared" si="3"/>
        <v>0.13232633178919198</v>
      </c>
      <c r="AA49" s="12">
        <f t="shared" si="3"/>
        <v>2.4552551425546998E-3</v>
      </c>
      <c r="AB49" s="12">
        <f t="shared" si="3"/>
        <v>2.6399440956112697E-3</v>
      </c>
      <c r="AC49" s="12">
        <f t="shared" si="3"/>
        <v>2.5708545296344002E-3</v>
      </c>
      <c r="AD49" s="12">
        <f t="shared" si="2"/>
        <v>2.5708545296344002E-3</v>
      </c>
      <c r="AE49" s="12">
        <f t="shared" si="2"/>
        <v>0</v>
      </c>
      <c r="AF49" s="12">
        <f t="shared" si="2"/>
        <v>2.1275820825440996E-4</v>
      </c>
      <c r="AG49" s="12">
        <f t="shared" si="2"/>
        <v>2.3580963213799895E-3</v>
      </c>
      <c r="AH49" s="12">
        <f t="shared" si="2"/>
        <v>2.0433002537559721</v>
      </c>
    </row>
    <row r="50" spans="1:34" ht="15.75" thickBot="1" x14ac:dyDescent="0.3">
      <c r="A50" s="10" t="s">
        <v>713</v>
      </c>
      <c r="B50" s="10">
        <v>2011</v>
      </c>
      <c r="C50" s="10">
        <v>6</v>
      </c>
      <c r="D50" s="10" t="s">
        <v>770</v>
      </c>
      <c r="E50" s="10" t="s">
        <v>771</v>
      </c>
      <c r="F50" s="10" t="s">
        <v>716</v>
      </c>
      <c r="G50" s="10" t="s">
        <v>772</v>
      </c>
      <c r="H50" s="10" t="s">
        <v>740</v>
      </c>
      <c r="I50" s="11">
        <v>269.62315000000001</v>
      </c>
      <c r="J50" s="11">
        <v>48.171165000000002</v>
      </c>
      <c r="K50" s="11">
        <v>55.697141999999999</v>
      </c>
      <c r="L50" s="11">
        <v>55.406708999999999</v>
      </c>
      <c r="M50" s="11">
        <v>55.697141999999999</v>
      </c>
      <c r="N50" s="11">
        <v>21.242671000000001</v>
      </c>
      <c r="O50" s="11">
        <v>7.5700229999999999</v>
      </c>
      <c r="P50" s="11">
        <v>1.602624</v>
      </c>
      <c r="Q50" s="11">
        <v>1.602624</v>
      </c>
      <c r="R50" s="11">
        <v>0</v>
      </c>
      <c r="S50" s="11">
        <v>0.61008399999999996</v>
      </c>
      <c r="T50" s="11">
        <v>0.99253999999999998</v>
      </c>
      <c r="U50" s="11">
        <v>5859.1507119999997</v>
      </c>
      <c r="V50" s="12">
        <f t="shared" si="3"/>
        <v>0.29720864768282651</v>
      </c>
      <c r="W50" s="12">
        <f t="shared" si="3"/>
        <v>5.309961999537615E-2</v>
      </c>
      <c r="X50" s="12">
        <f t="shared" si="3"/>
        <v>6.1395589561276019E-2</v>
      </c>
      <c r="Y50" s="12">
        <f t="shared" si="3"/>
        <v>6.1075441980578786E-2</v>
      </c>
      <c r="Z50" s="12">
        <f t="shared" si="3"/>
        <v>6.1395589561276019E-2</v>
      </c>
      <c r="AA50" s="12">
        <f t="shared" si="3"/>
        <v>2.341603649790901E-2</v>
      </c>
      <c r="AB50" s="12">
        <f t="shared" si="3"/>
        <v>8.3445219698601303E-3</v>
      </c>
      <c r="AC50" s="12">
        <f t="shared" si="3"/>
        <v>1.7665905608774399E-3</v>
      </c>
      <c r="AD50" s="12">
        <f t="shared" si="2"/>
        <v>1.7665905608774399E-3</v>
      </c>
      <c r="AE50" s="12">
        <f t="shared" si="2"/>
        <v>0</v>
      </c>
      <c r="AF50" s="12">
        <f t="shared" si="2"/>
        <v>6.7250249325003994E-4</v>
      </c>
      <c r="AG50" s="12">
        <f t="shared" si="2"/>
        <v>1.0940880676273998E-3</v>
      </c>
      <c r="AH50" s="12">
        <f t="shared" si="2"/>
        <v>6.458608096832152</v>
      </c>
    </row>
    <row r="51" spans="1:34" ht="15.75" thickBot="1" x14ac:dyDescent="0.3">
      <c r="A51" s="10" t="s">
        <v>713</v>
      </c>
      <c r="B51" s="10">
        <v>2011</v>
      </c>
      <c r="C51" s="10">
        <v>7</v>
      </c>
      <c r="D51" s="10" t="s">
        <v>773</v>
      </c>
      <c r="E51" s="10" t="s">
        <v>774</v>
      </c>
      <c r="F51" s="10" t="s">
        <v>716</v>
      </c>
      <c r="G51" s="10" t="s">
        <v>775</v>
      </c>
      <c r="H51" s="10" t="s">
        <v>740</v>
      </c>
      <c r="I51" s="11">
        <v>211.18895000000001</v>
      </c>
      <c r="J51" s="11">
        <v>11.583608</v>
      </c>
      <c r="K51" s="11">
        <v>10.105881</v>
      </c>
      <c r="L51" s="11">
        <v>9.6689530000000001</v>
      </c>
      <c r="M51" s="11">
        <v>11.348547</v>
      </c>
      <c r="N51" s="11">
        <v>0.30399900000000002</v>
      </c>
      <c r="O51" s="11">
        <v>0.315971</v>
      </c>
      <c r="P51" s="11">
        <v>0.26413900000000001</v>
      </c>
      <c r="Q51" s="11">
        <v>0.26413900000000001</v>
      </c>
      <c r="R51" s="11">
        <v>0</v>
      </c>
      <c r="S51" s="17">
        <v>2.5465000000000002E-2</v>
      </c>
      <c r="T51" s="17">
        <v>0.238674</v>
      </c>
      <c r="U51" s="17">
        <v>244.55927399999999</v>
      </c>
      <c r="V51" s="12">
        <f t="shared" si="3"/>
        <v>0.23279596813202449</v>
      </c>
      <c r="W51" s="12">
        <f t="shared" si="3"/>
        <v>1.2768742109006481E-2</v>
      </c>
      <c r="X51" s="12">
        <f t="shared" si="3"/>
        <v>1.1139826923814109E-2</v>
      </c>
      <c r="Y51" s="12">
        <f t="shared" si="3"/>
        <v>1.0658196247758428E-2</v>
      </c>
      <c r="Z51" s="12">
        <f t="shared" si="3"/>
        <v>1.250963171016657E-2</v>
      </c>
      <c r="AA51" s="12">
        <f t="shared" si="3"/>
        <v>3.3510153592869002E-4</v>
      </c>
      <c r="AB51" s="12">
        <f t="shared" si="3"/>
        <v>3.4829840693200998E-4</v>
      </c>
      <c r="AC51" s="12">
        <f t="shared" si="3"/>
        <v>2.9116340711209002E-4</v>
      </c>
      <c r="AD51" s="12">
        <f t="shared" si="2"/>
        <v>2.9116340711209002E-4</v>
      </c>
      <c r="AE51" s="12">
        <f t="shared" si="2"/>
        <v>0</v>
      </c>
      <c r="AF51" s="12">
        <f t="shared" si="2"/>
        <v>2.8070357509150001E-5</v>
      </c>
      <c r="AG51" s="12">
        <f t="shared" si="2"/>
        <v>2.6309304960294002E-4</v>
      </c>
      <c r="AH51" s="12">
        <f t="shared" si="2"/>
        <v>0.26958045369558892</v>
      </c>
    </row>
    <row r="52" spans="1:34" ht="15.75" thickBot="1" x14ac:dyDescent="0.3">
      <c r="A52" s="10" t="s">
        <v>713</v>
      </c>
      <c r="B52" s="10">
        <v>2011</v>
      </c>
      <c r="C52" s="10">
        <v>8</v>
      </c>
      <c r="D52" s="10" t="s">
        <v>776</v>
      </c>
      <c r="E52" s="10" t="s">
        <v>774</v>
      </c>
      <c r="F52" s="10" t="s">
        <v>716</v>
      </c>
      <c r="G52" s="10" t="s">
        <v>775</v>
      </c>
      <c r="H52" s="10" t="s">
        <v>740</v>
      </c>
      <c r="I52" s="11">
        <v>632.41281300000003</v>
      </c>
      <c r="J52" s="11">
        <v>34.687525999999998</v>
      </c>
      <c r="K52" s="11">
        <v>30.262421</v>
      </c>
      <c r="L52" s="11">
        <v>28.954024</v>
      </c>
      <c r="M52" s="11">
        <v>33.983628000000003</v>
      </c>
      <c r="N52" s="11">
        <v>0.91033500000000001</v>
      </c>
      <c r="O52" s="11">
        <v>0.94618500000000005</v>
      </c>
      <c r="P52" s="11">
        <v>0.79097200000000001</v>
      </c>
      <c r="Q52" s="11">
        <v>0.79097200000000001</v>
      </c>
      <c r="R52" s="11">
        <v>0</v>
      </c>
      <c r="S52" s="11">
        <v>7.6255000000000003E-2</v>
      </c>
      <c r="T52" s="11">
        <v>0.71471700000000005</v>
      </c>
      <c r="U52" s="11">
        <v>732.34143200000005</v>
      </c>
      <c r="V52" s="12">
        <f t="shared" si="3"/>
        <v>0.69711579635881504</v>
      </c>
      <c r="W52" s="12">
        <f t="shared" si="3"/>
        <v>3.8236452225719059E-2</v>
      </c>
      <c r="X52" s="12">
        <f t="shared" si="3"/>
        <v>3.3358608936281509E-2</v>
      </c>
      <c r="Y52" s="12">
        <f t="shared" si="3"/>
        <v>3.1916348125211436E-2</v>
      </c>
      <c r="Z52" s="12">
        <f t="shared" si="3"/>
        <v>3.7460537499232678E-2</v>
      </c>
      <c r="AA52" s="12">
        <f t="shared" si="3"/>
        <v>1.0034725663888499E-3</v>
      </c>
      <c r="AB52" s="12">
        <f t="shared" si="3"/>
        <v>1.0429904268523501E-3</v>
      </c>
      <c r="AC52" s="12">
        <f t="shared" si="3"/>
        <v>8.7189738149331996E-4</v>
      </c>
      <c r="AD52" s="12">
        <f t="shared" si="2"/>
        <v>8.7189738149331996E-4</v>
      </c>
      <c r="AE52" s="12">
        <f t="shared" si="2"/>
        <v>0</v>
      </c>
      <c r="AF52" s="12">
        <f t="shared" si="2"/>
        <v>8.4056748944050003E-5</v>
      </c>
      <c r="AG52" s="12">
        <f t="shared" si="2"/>
        <v>7.8784063254927006E-4</v>
      </c>
      <c r="AH52" s="12">
        <f t="shared" si="2"/>
        <v>0.80726824327519586</v>
      </c>
    </row>
    <row r="53" spans="1:34" ht="15.75" thickBot="1" x14ac:dyDescent="0.3">
      <c r="A53" s="10" t="s">
        <v>713</v>
      </c>
      <c r="B53" s="10">
        <v>2011</v>
      </c>
      <c r="C53" s="10">
        <v>9</v>
      </c>
      <c r="D53" s="10" t="s">
        <v>777</v>
      </c>
      <c r="E53" s="10" t="s">
        <v>778</v>
      </c>
      <c r="F53" s="10" t="s">
        <v>716</v>
      </c>
      <c r="G53" s="10" t="s">
        <v>733</v>
      </c>
      <c r="H53" s="10" t="s">
        <v>740</v>
      </c>
      <c r="I53" s="11">
        <v>158.51100199999999</v>
      </c>
      <c r="J53" s="11">
        <v>16.622316000000001</v>
      </c>
      <c r="K53" s="11">
        <v>19.219287000000001</v>
      </c>
      <c r="L53" s="11">
        <v>19.119067999999999</v>
      </c>
      <c r="M53" s="11">
        <v>19.219287000000001</v>
      </c>
      <c r="N53" s="11">
        <v>6.1908830000000004</v>
      </c>
      <c r="O53" s="11">
        <v>3.1039460000000001</v>
      </c>
      <c r="P53" s="11">
        <v>0.59264700000000003</v>
      </c>
      <c r="Q53" s="11">
        <v>0.59264700000000003</v>
      </c>
      <c r="R53" s="11">
        <v>0</v>
      </c>
      <c r="S53" s="11">
        <v>0.25015399999999999</v>
      </c>
      <c r="T53" s="11">
        <v>0.34249400000000002</v>
      </c>
      <c r="U53" s="11">
        <v>2402.4352180000001</v>
      </c>
      <c r="V53" s="12">
        <f t="shared" si="3"/>
        <v>0.1747284702640326</v>
      </c>
      <c r="W53" s="12">
        <f t="shared" si="3"/>
        <v>1.8322966925193959E-2</v>
      </c>
      <c r="X53" s="12">
        <f t="shared" si="3"/>
        <v>2.1185637430235972E-2</v>
      </c>
      <c r="Y53" s="12">
        <f t="shared" si="3"/>
        <v>2.1075164893059078E-2</v>
      </c>
      <c r="Z53" s="12">
        <f t="shared" si="3"/>
        <v>2.1185637430235972E-2</v>
      </c>
      <c r="AA53" s="12">
        <f t="shared" si="3"/>
        <v>6.8242803497867302E-3</v>
      </c>
      <c r="AB53" s="12">
        <f t="shared" si="3"/>
        <v>3.4215147814292595E-3</v>
      </c>
      <c r="AC53" s="12">
        <f t="shared" si="3"/>
        <v>6.5328149093757002E-4</v>
      </c>
      <c r="AD53" s="12">
        <f t="shared" si="2"/>
        <v>6.5328149093757002E-4</v>
      </c>
      <c r="AE53" s="12">
        <f t="shared" si="2"/>
        <v>0</v>
      </c>
      <c r="AF53" s="12">
        <f t="shared" si="2"/>
        <v>2.7574758344173998E-4</v>
      </c>
      <c r="AG53" s="12">
        <f t="shared" si="2"/>
        <v>3.7753500980713999E-4</v>
      </c>
      <c r="AH53" s="12">
        <f t="shared" si="2"/>
        <v>2.6482315123437155</v>
      </c>
    </row>
    <row r="54" spans="1:34" ht="15.75" thickBot="1" x14ac:dyDescent="0.3">
      <c r="A54" s="10" t="s">
        <v>713</v>
      </c>
      <c r="B54" s="10">
        <v>2011</v>
      </c>
      <c r="C54" s="10">
        <v>10</v>
      </c>
      <c r="D54" s="10" t="s">
        <v>731</v>
      </c>
      <c r="E54" s="10" t="s">
        <v>758</v>
      </c>
      <c r="F54" s="10" t="s">
        <v>716</v>
      </c>
      <c r="G54" s="10" t="s">
        <v>733</v>
      </c>
      <c r="H54" s="10" t="s">
        <v>740</v>
      </c>
      <c r="I54" s="11">
        <v>94.326730999999995</v>
      </c>
      <c r="J54" s="11">
        <v>51.484921999999997</v>
      </c>
      <c r="K54" s="11">
        <v>59.528619999999997</v>
      </c>
      <c r="L54" s="11">
        <v>59.218207999999997</v>
      </c>
      <c r="M54" s="11">
        <v>59.528619999999997</v>
      </c>
      <c r="N54" s="11">
        <v>25.587510999999999</v>
      </c>
      <c r="O54" s="11">
        <v>6.2699829999999999</v>
      </c>
      <c r="P54" s="11">
        <v>1.5661290000000001</v>
      </c>
      <c r="Q54" s="11">
        <v>1.5661290000000001</v>
      </c>
      <c r="R54" s="11">
        <v>0</v>
      </c>
      <c r="S54" s="17">
        <v>0.50531099999999995</v>
      </c>
      <c r="T54" s="17">
        <v>1.060818</v>
      </c>
      <c r="U54" s="17">
        <v>4852.9280490000001</v>
      </c>
      <c r="V54" s="12">
        <f t="shared" si="3"/>
        <v>0.10397742241662761</v>
      </c>
      <c r="W54" s="12">
        <f t="shared" si="3"/>
        <v>5.6752411815067814E-2</v>
      </c>
      <c r="X54" s="12">
        <f t="shared" si="3"/>
        <v>6.5619071094692186E-2</v>
      </c>
      <c r="Y54" s="12">
        <f t="shared" si="3"/>
        <v>6.5276900436332469E-2</v>
      </c>
      <c r="Z54" s="12">
        <f t="shared" si="3"/>
        <v>6.5619071094692186E-2</v>
      </c>
      <c r="AA54" s="12">
        <f t="shared" si="3"/>
        <v>2.8205402770049407E-2</v>
      </c>
      <c r="AB54" s="12">
        <f t="shared" si="3"/>
        <v>6.9114731744077292E-3</v>
      </c>
      <c r="AC54" s="12">
        <f t="shared" si="3"/>
        <v>1.7263617096189901E-3</v>
      </c>
      <c r="AD54" s="12">
        <f t="shared" si="2"/>
        <v>1.7263617096189901E-3</v>
      </c>
      <c r="AE54" s="12">
        <f t="shared" si="2"/>
        <v>0</v>
      </c>
      <c r="AF54" s="12">
        <f t="shared" si="2"/>
        <v>5.570100303674099E-4</v>
      </c>
      <c r="AG54" s="12">
        <f t="shared" si="2"/>
        <v>1.1693516792515798E-3</v>
      </c>
      <c r="AH54" s="12">
        <f t="shared" si="2"/>
        <v>5.3494374750289344</v>
      </c>
    </row>
    <row r="55" spans="1:34" ht="15.75" thickBot="1" x14ac:dyDescent="0.3">
      <c r="A55" s="10" t="s">
        <v>713</v>
      </c>
      <c r="B55" s="10">
        <v>2011</v>
      </c>
      <c r="C55" s="10">
        <v>11</v>
      </c>
      <c r="D55" s="10" t="s">
        <v>760</v>
      </c>
      <c r="E55" s="10" t="s">
        <v>761</v>
      </c>
      <c r="F55" s="10" t="s">
        <v>716</v>
      </c>
      <c r="G55" s="10" t="s">
        <v>730</v>
      </c>
      <c r="H55" s="10" t="s">
        <v>740</v>
      </c>
      <c r="I55" s="11">
        <v>36920.505140000001</v>
      </c>
      <c r="J55" s="11">
        <v>12674.203256999999</v>
      </c>
      <c r="K55" s="11">
        <v>14654.34535</v>
      </c>
      <c r="L55" s="11">
        <v>14577.930265999999</v>
      </c>
      <c r="M55" s="11">
        <v>14654.34535</v>
      </c>
      <c r="N55" s="11">
        <v>1778.794932</v>
      </c>
      <c r="O55" s="11">
        <v>739.53840600000001</v>
      </c>
      <c r="P55" s="11">
        <v>320.74588199999999</v>
      </c>
      <c r="Q55" s="11">
        <v>320.74588199999999</v>
      </c>
      <c r="R55" s="11">
        <v>0</v>
      </c>
      <c r="S55" s="18">
        <v>59.600957000000001</v>
      </c>
      <c r="T55" s="18">
        <v>261.144925</v>
      </c>
      <c r="U55" s="18">
        <v>572398.14674</v>
      </c>
      <c r="V55" s="12">
        <f t="shared" si="3"/>
        <v>40.697890386735132</v>
      </c>
      <c r="W55" s="12">
        <f t="shared" si="3"/>
        <v>13.970917595429935</v>
      </c>
      <c r="X55" s="12">
        <f t="shared" si="3"/>
        <v>16.153650619950909</v>
      </c>
      <c r="Y55" s="12">
        <f t="shared" si="3"/>
        <v>16.069417408603108</v>
      </c>
      <c r="Z55" s="12">
        <f t="shared" si="3"/>
        <v>16.153650619950909</v>
      </c>
      <c r="AA55" s="12">
        <f t="shared" si="3"/>
        <v>1.9607857717142809</v>
      </c>
      <c r="AB55" s="12">
        <f t="shared" si="3"/>
        <v>0.81520154911317189</v>
      </c>
      <c r="AC55" s="12">
        <f t="shared" si="3"/>
        <v>0.35356181336452541</v>
      </c>
      <c r="AD55" s="12">
        <f t="shared" si="2"/>
        <v>0.35356181336452541</v>
      </c>
      <c r="AE55" s="12">
        <f t="shared" si="2"/>
        <v>0</v>
      </c>
      <c r="AF55" s="12">
        <f t="shared" si="2"/>
        <v>6.5698808987923671E-2</v>
      </c>
      <c r="AG55" s="12">
        <f t="shared" si="2"/>
        <v>0.28786300437660173</v>
      </c>
      <c r="AH55" s="12">
        <f t="shared" si="2"/>
        <v>630.96095097454156</v>
      </c>
    </row>
    <row r="56" spans="1:34" ht="15.75" thickBot="1" x14ac:dyDescent="0.3">
      <c r="A56" s="10" t="s">
        <v>713</v>
      </c>
      <c r="B56" s="10">
        <v>2011</v>
      </c>
      <c r="C56" s="10">
        <v>12</v>
      </c>
      <c r="D56" s="10" t="s">
        <v>734</v>
      </c>
      <c r="E56" s="10" t="s">
        <v>779</v>
      </c>
      <c r="F56" s="10" t="s">
        <v>716</v>
      </c>
      <c r="G56" s="10" t="s">
        <v>733</v>
      </c>
      <c r="H56" s="10" t="s">
        <v>740</v>
      </c>
      <c r="I56" s="11">
        <v>2752.9045209999999</v>
      </c>
      <c r="J56" s="11">
        <v>595.22575600000005</v>
      </c>
      <c r="K56" s="11">
        <v>688.22028599999999</v>
      </c>
      <c r="L56" s="11">
        <v>684.63156100000003</v>
      </c>
      <c r="M56" s="11">
        <v>688.22028599999999</v>
      </c>
      <c r="N56" s="11">
        <v>84.838992000000005</v>
      </c>
      <c r="O56" s="11">
        <v>48.980755000000002</v>
      </c>
      <c r="P56" s="11">
        <v>16.211759000000001</v>
      </c>
      <c r="Q56" s="11">
        <v>16.211759000000001</v>
      </c>
      <c r="R56" s="11">
        <v>0</v>
      </c>
      <c r="S56" s="18">
        <v>3.9474619999999998</v>
      </c>
      <c r="T56" s="18">
        <v>12.264296</v>
      </c>
      <c r="U56" s="18">
        <v>37910.801401999997</v>
      </c>
      <c r="V56" s="12">
        <f t="shared" si="3"/>
        <v>3.0345577888484323</v>
      </c>
      <c r="W56" s="12">
        <f t="shared" si="3"/>
        <v>0.65612408284210044</v>
      </c>
      <c r="X56" s="12">
        <f t="shared" si="3"/>
        <v>0.75863300502923459</v>
      </c>
      <c r="Y56" s="12">
        <f t="shared" si="3"/>
        <v>0.7546771128732549</v>
      </c>
      <c r="Z56" s="12">
        <f t="shared" si="3"/>
        <v>0.75863300502923459</v>
      </c>
      <c r="AA56" s="12">
        <f t="shared" si="3"/>
        <v>9.3518980410599528E-2</v>
      </c>
      <c r="AB56" s="12">
        <f t="shared" si="3"/>
        <v>5.3992040208839048E-2</v>
      </c>
      <c r="AC56" s="12">
        <f t="shared" si="3"/>
        <v>1.7870405300694291E-2</v>
      </c>
      <c r="AD56" s="12">
        <f t="shared" si="2"/>
        <v>1.7870405300694291E-2</v>
      </c>
      <c r="AE56" s="12">
        <f t="shared" si="2"/>
        <v>0</v>
      </c>
      <c r="AF56" s="12">
        <f t="shared" si="2"/>
        <v>4.3513320083952197E-3</v>
      </c>
      <c r="AG56" s="12">
        <f t="shared" si="2"/>
        <v>1.3519072189987758E-2</v>
      </c>
      <c r="AH56" s="12">
        <f t="shared" si="2"/>
        <v>41.789505156588447</v>
      </c>
    </row>
    <row r="57" spans="1:34" ht="15.75" thickBot="1" x14ac:dyDescent="0.3">
      <c r="A57" s="10" t="s">
        <v>713</v>
      </c>
      <c r="B57" s="10">
        <v>2011</v>
      </c>
      <c r="C57" s="10">
        <v>13</v>
      </c>
      <c r="D57" s="10" t="s">
        <v>780</v>
      </c>
      <c r="E57" s="10" t="s">
        <v>781</v>
      </c>
      <c r="F57" s="10" t="s">
        <v>716</v>
      </c>
      <c r="G57" s="10" t="s">
        <v>733</v>
      </c>
      <c r="H57" s="10" t="s">
        <v>740</v>
      </c>
      <c r="I57" s="11">
        <v>410.67719099999999</v>
      </c>
      <c r="J57" s="11">
        <v>78.957982000000001</v>
      </c>
      <c r="K57" s="11">
        <v>91.293907000000004</v>
      </c>
      <c r="L57" s="11">
        <v>90.817854999999994</v>
      </c>
      <c r="M57" s="11">
        <v>91.293907000000004</v>
      </c>
      <c r="N57" s="11">
        <v>15.649596000000001</v>
      </c>
      <c r="O57" s="11">
        <v>8.518815</v>
      </c>
      <c r="P57" s="11">
        <v>2.3134350000000001</v>
      </c>
      <c r="Q57" s="11">
        <v>2.3134350000000001</v>
      </c>
      <c r="R57" s="11">
        <v>0</v>
      </c>
      <c r="S57" s="17">
        <v>0.68654899999999996</v>
      </c>
      <c r="T57" s="17">
        <v>1.6268849999999999</v>
      </c>
      <c r="U57" s="17">
        <v>6593.5098289999996</v>
      </c>
      <c r="V57" s="12">
        <f t="shared" si="3"/>
        <v>0.45269411239833018</v>
      </c>
      <c r="W57" s="12">
        <f t="shared" si="3"/>
        <v>8.7036276573376412E-2</v>
      </c>
      <c r="X57" s="12">
        <f t="shared" si="3"/>
        <v>0.10063430622018817</v>
      </c>
      <c r="Y57" s="12">
        <f t="shared" si="3"/>
        <v>0.10010954871644002</v>
      </c>
      <c r="Z57" s="12">
        <f t="shared" si="3"/>
        <v>0.10063430622018817</v>
      </c>
      <c r="AA57" s="12">
        <f t="shared" si="3"/>
        <v>1.7250726667730761E-2</v>
      </c>
      <c r="AB57" s="12">
        <f t="shared" si="3"/>
        <v>9.3903861222976483E-3</v>
      </c>
      <c r="AC57" s="12">
        <f t="shared" si="3"/>
        <v>2.55012556544985E-3</v>
      </c>
      <c r="AD57" s="12">
        <f t="shared" si="2"/>
        <v>2.55012556544985E-3</v>
      </c>
      <c r="AE57" s="12">
        <f t="shared" si="2"/>
        <v>0</v>
      </c>
      <c r="AF57" s="12">
        <f t="shared" si="2"/>
        <v>7.5679072756918992E-4</v>
      </c>
      <c r="AG57" s="12">
        <f t="shared" si="2"/>
        <v>1.7933337355693498E-3</v>
      </c>
      <c r="AH57" s="12">
        <f t="shared" si="2"/>
        <v>7.2681004571028653</v>
      </c>
    </row>
    <row r="58" spans="1:34" ht="15.75" thickBot="1" x14ac:dyDescent="0.3">
      <c r="A58" s="10" t="s">
        <v>713</v>
      </c>
      <c r="B58" s="10">
        <v>2011</v>
      </c>
      <c r="C58" s="10">
        <v>14</v>
      </c>
      <c r="D58" s="10" t="s">
        <v>782</v>
      </c>
      <c r="E58" s="10" t="s">
        <v>715</v>
      </c>
      <c r="F58" s="10" t="s">
        <v>716</v>
      </c>
      <c r="G58" s="10" t="s">
        <v>717</v>
      </c>
      <c r="H58" s="10" t="s">
        <v>740</v>
      </c>
      <c r="I58" s="11">
        <v>1059.4631670000001</v>
      </c>
      <c r="J58" s="11">
        <v>57.123583000000004</v>
      </c>
      <c r="K58" s="11">
        <v>66.048231999999999</v>
      </c>
      <c r="L58" s="11">
        <v>65.703823</v>
      </c>
      <c r="M58" s="11">
        <v>66.048231999999999</v>
      </c>
      <c r="N58" s="11">
        <v>584.15256399999998</v>
      </c>
      <c r="O58" s="11">
        <v>135.67451800000001</v>
      </c>
      <c r="P58" s="11">
        <v>12.121611</v>
      </c>
      <c r="Q58" s="11">
        <v>12.121611</v>
      </c>
      <c r="R58" s="11">
        <v>0</v>
      </c>
      <c r="S58" s="18">
        <v>10.934295000000001</v>
      </c>
      <c r="T58" s="18">
        <v>1.187316</v>
      </c>
      <c r="U58" s="18">
        <v>105011.23703</v>
      </c>
      <c r="V58" s="12">
        <f t="shared" si="3"/>
        <v>1.1678582315125188</v>
      </c>
      <c r="W58" s="12">
        <f t="shared" si="3"/>
        <v>6.2967971608623732E-2</v>
      </c>
      <c r="X58" s="12">
        <f t="shared" si="3"/>
        <v>7.2805713139103917E-2</v>
      </c>
      <c r="Y58" s="12">
        <f t="shared" si="3"/>
        <v>7.2426067203138128E-2</v>
      </c>
      <c r="Z58" s="12">
        <f t="shared" si="3"/>
        <v>7.2805713139103917E-2</v>
      </c>
      <c r="AA58" s="12">
        <f t="shared" si="3"/>
        <v>0.64391797806269879</v>
      </c>
      <c r="AB58" s="12">
        <f t="shared" si="3"/>
        <v>0.14955555567019857</v>
      </c>
      <c r="AC58" s="12">
        <f t="shared" si="3"/>
        <v>1.3361788900720409E-2</v>
      </c>
      <c r="AD58" s="12">
        <f t="shared" si="2"/>
        <v>1.3361788900720409E-2</v>
      </c>
      <c r="AE58" s="12">
        <f t="shared" si="2"/>
        <v>0</v>
      </c>
      <c r="AF58" s="12">
        <f t="shared" si="2"/>
        <v>1.205299704537645E-2</v>
      </c>
      <c r="AG58" s="12">
        <f t="shared" si="2"/>
        <v>1.3087918553439598E-3</v>
      </c>
      <c r="AH58" s="12">
        <f t="shared" si="2"/>
        <v>115.75507425525981</v>
      </c>
    </row>
    <row r="59" spans="1:34" ht="15.75" thickBot="1" x14ac:dyDescent="0.3">
      <c r="A59" s="10" t="s">
        <v>713</v>
      </c>
      <c r="B59" s="10">
        <v>2011</v>
      </c>
      <c r="C59" s="10">
        <v>1</v>
      </c>
      <c r="D59" s="10" t="s">
        <v>764</v>
      </c>
      <c r="E59" s="10" t="s">
        <v>765</v>
      </c>
      <c r="F59" s="10" t="s">
        <v>716</v>
      </c>
      <c r="G59" s="10" t="s">
        <v>717</v>
      </c>
      <c r="H59" s="10" t="s">
        <v>741</v>
      </c>
      <c r="I59" s="11">
        <v>-1</v>
      </c>
      <c r="J59" s="11">
        <v>-1</v>
      </c>
      <c r="K59" s="11">
        <v>-1</v>
      </c>
      <c r="L59" s="11">
        <v>-1</v>
      </c>
      <c r="M59" s="11">
        <v>-1</v>
      </c>
      <c r="N59" s="11">
        <v>-1</v>
      </c>
      <c r="O59" s="11">
        <v>-1</v>
      </c>
      <c r="P59" s="11">
        <v>-1</v>
      </c>
      <c r="Q59" s="11">
        <v>-1</v>
      </c>
      <c r="R59" s="11">
        <v>-1</v>
      </c>
      <c r="S59" s="11">
        <v>-1</v>
      </c>
      <c r="T59" s="11">
        <v>-1</v>
      </c>
      <c r="U59" s="11">
        <v>-1</v>
      </c>
      <c r="V59" s="12">
        <f t="shared" si="3"/>
        <v>0</v>
      </c>
      <c r="W59" s="12">
        <f t="shared" si="3"/>
        <v>0</v>
      </c>
      <c r="X59" s="12">
        <f t="shared" si="3"/>
        <v>0</v>
      </c>
      <c r="Y59" s="12">
        <f t="shared" si="3"/>
        <v>0</v>
      </c>
      <c r="Z59" s="12">
        <f t="shared" si="3"/>
        <v>0</v>
      </c>
      <c r="AA59" s="12">
        <f t="shared" si="3"/>
        <v>0</v>
      </c>
      <c r="AB59" s="12">
        <f t="shared" si="3"/>
        <v>0</v>
      </c>
      <c r="AC59" s="12">
        <f t="shared" si="3"/>
        <v>0</v>
      </c>
      <c r="AD59" s="12">
        <f t="shared" si="2"/>
        <v>0</v>
      </c>
      <c r="AE59" s="12">
        <f t="shared" si="2"/>
        <v>0</v>
      </c>
      <c r="AF59" s="12">
        <f t="shared" si="2"/>
        <v>0</v>
      </c>
      <c r="AG59" s="12">
        <f t="shared" si="2"/>
        <v>0</v>
      </c>
      <c r="AH59" s="12">
        <f t="shared" si="2"/>
        <v>0</v>
      </c>
    </row>
    <row r="60" spans="1:34" ht="15.75" thickBot="1" x14ac:dyDescent="0.3">
      <c r="A60" s="10" t="s">
        <v>713</v>
      </c>
      <c r="B60" s="10">
        <v>2011</v>
      </c>
      <c r="C60" s="10">
        <v>2</v>
      </c>
      <c r="D60" s="10" t="s">
        <v>766</v>
      </c>
      <c r="E60" s="10" t="s">
        <v>765</v>
      </c>
      <c r="F60" s="10" t="s">
        <v>716</v>
      </c>
      <c r="G60" s="10" t="s">
        <v>767</v>
      </c>
      <c r="H60" s="10" t="s">
        <v>741</v>
      </c>
      <c r="I60" s="11">
        <v>-1</v>
      </c>
      <c r="J60" s="11">
        <v>-1</v>
      </c>
      <c r="K60" s="11">
        <v>-1</v>
      </c>
      <c r="L60" s="11">
        <v>-1</v>
      </c>
      <c r="M60" s="11">
        <v>-1</v>
      </c>
      <c r="N60" s="11">
        <v>-1</v>
      </c>
      <c r="O60" s="11">
        <v>-1</v>
      </c>
      <c r="P60" s="11">
        <v>-1</v>
      </c>
      <c r="Q60" s="11">
        <v>-1</v>
      </c>
      <c r="R60" s="11">
        <v>-1</v>
      </c>
      <c r="S60" s="11">
        <v>-1</v>
      </c>
      <c r="T60" s="11">
        <v>-1</v>
      </c>
      <c r="U60" s="11">
        <v>-1</v>
      </c>
      <c r="V60" s="12">
        <f t="shared" si="3"/>
        <v>0</v>
      </c>
      <c r="W60" s="12">
        <f t="shared" si="3"/>
        <v>0</v>
      </c>
      <c r="X60" s="12">
        <f t="shared" si="3"/>
        <v>0</v>
      </c>
      <c r="Y60" s="12">
        <f t="shared" si="3"/>
        <v>0</v>
      </c>
      <c r="Z60" s="12">
        <f t="shared" si="3"/>
        <v>0</v>
      </c>
      <c r="AA60" s="12">
        <f t="shared" si="3"/>
        <v>0</v>
      </c>
      <c r="AB60" s="12">
        <f t="shared" si="3"/>
        <v>0</v>
      </c>
      <c r="AC60" s="12">
        <f t="shared" si="3"/>
        <v>0</v>
      </c>
      <c r="AD60" s="12">
        <f t="shared" si="2"/>
        <v>0</v>
      </c>
      <c r="AE60" s="12">
        <f t="shared" si="2"/>
        <v>0</v>
      </c>
      <c r="AF60" s="12">
        <f t="shared" si="2"/>
        <v>0</v>
      </c>
      <c r="AG60" s="12">
        <f t="shared" si="2"/>
        <v>0</v>
      </c>
      <c r="AH60" s="12">
        <f t="shared" si="2"/>
        <v>0</v>
      </c>
    </row>
    <row r="61" spans="1:34" ht="15.75" thickBot="1" x14ac:dyDescent="0.3">
      <c r="A61" s="10" t="s">
        <v>713</v>
      </c>
      <c r="B61" s="10">
        <v>2011</v>
      </c>
      <c r="C61" s="10">
        <v>3</v>
      </c>
      <c r="D61" s="10" t="s">
        <v>719</v>
      </c>
      <c r="E61" s="10" t="s">
        <v>720</v>
      </c>
      <c r="F61" s="10" t="s">
        <v>716</v>
      </c>
      <c r="G61" s="10" t="s">
        <v>717</v>
      </c>
      <c r="H61" s="10" t="s">
        <v>741</v>
      </c>
      <c r="I61" s="11">
        <v>-1</v>
      </c>
      <c r="J61" s="11">
        <v>-1</v>
      </c>
      <c r="K61" s="11">
        <v>-1</v>
      </c>
      <c r="L61" s="11">
        <v>-1</v>
      </c>
      <c r="M61" s="11">
        <v>-1</v>
      </c>
      <c r="N61" s="11">
        <v>-1</v>
      </c>
      <c r="O61" s="11">
        <v>-1</v>
      </c>
      <c r="P61" s="11">
        <v>-1</v>
      </c>
      <c r="Q61" s="11">
        <v>-1</v>
      </c>
      <c r="R61" s="11">
        <v>-1</v>
      </c>
      <c r="S61" s="11">
        <v>-1</v>
      </c>
      <c r="T61" s="11">
        <v>-1</v>
      </c>
      <c r="U61" s="11">
        <v>-1</v>
      </c>
      <c r="V61" s="12">
        <f t="shared" si="3"/>
        <v>0</v>
      </c>
      <c r="W61" s="12">
        <f t="shared" si="3"/>
        <v>0</v>
      </c>
      <c r="X61" s="12">
        <f t="shared" si="3"/>
        <v>0</v>
      </c>
      <c r="Y61" s="12">
        <f t="shared" si="3"/>
        <v>0</v>
      </c>
      <c r="Z61" s="12">
        <f t="shared" si="3"/>
        <v>0</v>
      </c>
      <c r="AA61" s="12">
        <f t="shared" si="3"/>
        <v>0</v>
      </c>
      <c r="AB61" s="12">
        <f t="shared" si="3"/>
        <v>0</v>
      </c>
      <c r="AC61" s="12">
        <f t="shared" si="3"/>
        <v>0</v>
      </c>
      <c r="AD61" s="12">
        <f t="shared" si="2"/>
        <v>0</v>
      </c>
      <c r="AE61" s="12">
        <f t="shared" si="2"/>
        <v>0</v>
      </c>
      <c r="AF61" s="12">
        <f t="shared" si="2"/>
        <v>0</v>
      </c>
      <c r="AG61" s="12">
        <f t="shared" si="2"/>
        <v>0</v>
      </c>
      <c r="AH61" s="12">
        <f t="shared" si="2"/>
        <v>0</v>
      </c>
    </row>
    <row r="62" spans="1:34" ht="15.75" thickBot="1" x14ac:dyDescent="0.3">
      <c r="A62" s="10" t="s">
        <v>713</v>
      </c>
      <c r="B62" s="10">
        <v>2011</v>
      </c>
      <c r="C62" s="10">
        <v>4</v>
      </c>
      <c r="D62" s="10" t="s">
        <v>768</v>
      </c>
      <c r="E62" s="10" t="s">
        <v>769</v>
      </c>
      <c r="F62" s="10" t="s">
        <v>716</v>
      </c>
      <c r="G62" s="10" t="s">
        <v>730</v>
      </c>
      <c r="H62" s="10" t="s">
        <v>741</v>
      </c>
      <c r="I62" s="11">
        <v>-1</v>
      </c>
      <c r="J62" s="11">
        <v>56.401499999999999</v>
      </c>
      <c r="K62" s="11">
        <v>65.213335000000001</v>
      </c>
      <c r="L62" s="11">
        <v>64.873279999999994</v>
      </c>
      <c r="M62" s="11">
        <v>65.213335000000001</v>
      </c>
      <c r="N62" s="11">
        <v>-1</v>
      </c>
      <c r="O62" s="11">
        <v>-1</v>
      </c>
      <c r="P62" s="11">
        <v>-1</v>
      </c>
      <c r="Q62" s="11">
        <v>-1</v>
      </c>
      <c r="R62" s="11">
        <v>-1</v>
      </c>
      <c r="S62" s="11">
        <v>-1</v>
      </c>
      <c r="T62" s="11">
        <v>-1</v>
      </c>
      <c r="U62" s="11">
        <v>-1</v>
      </c>
      <c r="V62" s="12">
        <f t="shared" si="3"/>
        <v>0</v>
      </c>
      <c r="W62" s="12">
        <f t="shared" si="3"/>
        <v>6.2172011350964992E-2</v>
      </c>
      <c r="X62" s="12">
        <f t="shared" si="3"/>
        <v>7.188539673331884E-2</v>
      </c>
      <c r="Y62" s="12">
        <f t="shared" si="3"/>
        <v>7.1510550260796793E-2</v>
      </c>
      <c r="Z62" s="12">
        <f t="shared" si="3"/>
        <v>7.188539673331884E-2</v>
      </c>
      <c r="AA62" s="12">
        <f t="shared" si="3"/>
        <v>0</v>
      </c>
      <c r="AB62" s="12">
        <f t="shared" si="3"/>
        <v>0</v>
      </c>
      <c r="AC62" s="12">
        <f t="shared" si="3"/>
        <v>0</v>
      </c>
      <c r="AD62" s="12">
        <f t="shared" si="2"/>
        <v>0</v>
      </c>
      <c r="AE62" s="12">
        <f t="shared" si="2"/>
        <v>0</v>
      </c>
      <c r="AF62" s="12">
        <f t="shared" si="2"/>
        <v>0</v>
      </c>
      <c r="AG62" s="12">
        <f t="shared" si="2"/>
        <v>0</v>
      </c>
      <c r="AH62" s="12">
        <f t="shared" si="2"/>
        <v>0</v>
      </c>
    </row>
    <row r="63" spans="1:34" ht="15.75" thickBot="1" x14ac:dyDescent="0.3">
      <c r="A63" s="10" t="s">
        <v>713</v>
      </c>
      <c r="B63" s="10">
        <v>2011</v>
      </c>
      <c r="C63" s="10">
        <v>5</v>
      </c>
      <c r="D63" s="10" t="s">
        <v>755</v>
      </c>
      <c r="E63" s="10" t="s">
        <v>756</v>
      </c>
      <c r="F63" s="10" t="s">
        <v>716</v>
      </c>
      <c r="G63" s="10" t="s">
        <v>757</v>
      </c>
      <c r="H63" s="10" t="s">
        <v>741</v>
      </c>
      <c r="I63" s="11">
        <v>-1</v>
      </c>
      <c r="J63" s="11">
        <v>-1</v>
      </c>
      <c r="K63" s="11">
        <v>-1</v>
      </c>
      <c r="L63" s="11">
        <v>-1</v>
      </c>
      <c r="M63" s="11">
        <v>-1</v>
      </c>
      <c r="N63" s="11">
        <v>-1</v>
      </c>
      <c r="O63" s="11">
        <v>-1</v>
      </c>
      <c r="P63" s="11">
        <v>-1</v>
      </c>
      <c r="Q63" s="11">
        <v>-1</v>
      </c>
      <c r="R63" s="11">
        <v>-1</v>
      </c>
      <c r="S63" s="20">
        <v>-1</v>
      </c>
      <c r="T63" s="20">
        <v>-1</v>
      </c>
      <c r="U63" s="20">
        <v>-1</v>
      </c>
      <c r="V63" s="12">
        <f t="shared" si="3"/>
        <v>0</v>
      </c>
      <c r="W63" s="12">
        <f t="shared" si="3"/>
        <v>0</v>
      </c>
      <c r="X63" s="12">
        <f t="shared" si="3"/>
        <v>0</v>
      </c>
      <c r="Y63" s="12">
        <f t="shared" si="3"/>
        <v>0</v>
      </c>
      <c r="Z63" s="12">
        <f t="shared" si="3"/>
        <v>0</v>
      </c>
      <c r="AA63" s="12">
        <f t="shared" si="3"/>
        <v>0</v>
      </c>
      <c r="AB63" s="12">
        <f t="shared" si="3"/>
        <v>0</v>
      </c>
      <c r="AC63" s="12">
        <f t="shared" si="3"/>
        <v>0</v>
      </c>
      <c r="AD63" s="12">
        <f t="shared" si="2"/>
        <v>0</v>
      </c>
      <c r="AE63" s="12">
        <f t="shared" si="2"/>
        <v>0</v>
      </c>
      <c r="AF63" s="12">
        <f t="shared" si="2"/>
        <v>0</v>
      </c>
      <c r="AG63" s="12">
        <f t="shared" si="2"/>
        <v>0</v>
      </c>
      <c r="AH63" s="12">
        <f t="shared" si="2"/>
        <v>0</v>
      </c>
    </row>
    <row r="64" spans="1:34" ht="15.75" thickBot="1" x14ac:dyDescent="0.3">
      <c r="A64" s="10" t="s">
        <v>713</v>
      </c>
      <c r="B64" s="10">
        <v>2011</v>
      </c>
      <c r="C64" s="10">
        <v>6</v>
      </c>
      <c r="D64" s="10" t="s">
        <v>770</v>
      </c>
      <c r="E64" s="10" t="s">
        <v>771</v>
      </c>
      <c r="F64" s="10" t="s">
        <v>716</v>
      </c>
      <c r="G64" s="10" t="s">
        <v>772</v>
      </c>
      <c r="H64" s="10" t="s">
        <v>741</v>
      </c>
      <c r="I64" s="11">
        <v>-1</v>
      </c>
      <c r="J64" s="11">
        <v>-1</v>
      </c>
      <c r="K64" s="11">
        <v>-1</v>
      </c>
      <c r="L64" s="11">
        <v>-1</v>
      </c>
      <c r="M64" s="11">
        <v>-1</v>
      </c>
      <c r="N64" s="11">
        <v>-1</v>
      </c>
      <c r="O64" s="11">
        <v>-1</v>
      </c>
      <c r="P64" s="11">
        <v>-1</v>
      </c>
      <c r="Q64" s="11">
        <v>-1</v>
      </c>
      <c r="R64" s="11">
        <v>-1</v>
      </c>
      <c r="S64" s="20">
        <v>-1</v>
      </c>
      <c r="T64" s="20">
        <v>-1</v>
      </c>
      <c r="U64" s="20">
        <v>-1</v>
      </c>
      <c r="V64" s="12">
        <f t="shared" si="3"/>
        <v>0</v>
      </c>
      <c r="W64" s="12">
        <f t="shared" si="3"/>
        <v>0</v>
      </c>
      <c r="X64" s="12">
        <f t="shared" si="3"/>
        <v>0</v>
      </c>
      <c r="Y64" s="12">
        <f t="shared" si="3"/>
        <v>0</v>
      </c>
      <c r="Z64" s="12">
        <f t="shared" si="3"/>
        <v>0</v>
      </c>
      <c r="AA64" s="12">
        <f t="shared" si="3"/>
        <v>0</v>
      </c>
      <c r="AB64" s="12">
        <f t="shared" si="3"/>
        <v>0</v>
      </c>
      <c r="AC64" s="12">
        <f t="shared" si="3"/>
        <v>0</v>
      </c>
      <c r="AD64" s="12">
        <f t="shared" si="2"/>
        <v>0</v>
      </c>
      <c r="AE64" s="12">
        <f t="shared" si="2"/>
        <v>0</v>
      </c>
      <c r="AF64" s="12">
        <f t="shared" si="2"/>
        <v>0</v>
      </c>
      <c r="AG64" s="12">
        <f t="shared" si="2"/>
        <v>0</v>
      </c>
      <c r="AH64" s="12">
        <f t="shared" si="2"/>
        <v>0</v>
      </c>
    </row>
    <row r="65" spans="1:34" ht="15.75" thickBot="1" x14ac:dyDescent="0.3">
      <c r="A65" s="10" t="s">
        <v>713</v>
      </c>
      <c r="B65" s="10">
        <v>2011</v>
      </c>
      <c r="C65" s="10">
        <v>7</v>
      </c>
      <c r="D65" s="10" t="s">
        <v>773</v>
      </c>
      <c r="E65" s="10" t="s">
        <v>774</v>
      </c>
      <c r="F65" s="10" t="s">
        <v>716</v>
      </c>
      <c r="G65" s="10" t="s">
        <v>775</v>
      </c>
      <c r="H65" s="10" t="s">
        <v>741</v>
      </c>
      <c r="I65" s="11">
        <v>-1</v>
      </c>
      <c r="J65" s="11">
        <v>-1</v>
      </c>
      <c r="K65" s="11">
        <v>-1</v>
      </c>
      <c r="L65" s="11">
        <v>-1</v>
      </c>
      <c r="M65" s="11">
        <v>-1</v>
      </c>
      <c r="N65" s="11">
        <v>-1</v>
      </c>
      <c r="O65" s="11">
        <v>-1</v>
      </c>
      <c r="P65" s="11">
        <v>-1</v>
      </c>
      <c r="Q65" s="11">
        <v>-1</v>
      </c>
      <c r="R65" s="11">
        <v>-1</v>
      </c>
      <c r="S65" s="20">
        <v>-1</v>
      </c>
      <c r="T65" s="20">
        <v>-1</v>
      </c>
      <c r="U65" s="20">
        <v>-1</v>
      </c>
      <c r="V65" s="12">
        <f t="shared" si="3"/>
        <v>0</v>
      </c>
      <c r="W65" s="12">
        <f t="shared" si="3"/>
        <v>0</v>
      </c>
      <c r="X65" s="12">
        <f t="shared" si="3"/>
        <v>0</v>
      </c>
      <c r="Y65" s="12">
        <f t="shared" si="3"/>
        <v>0</v>
      </c>
      <c r="Z65" s="12">
        <f t="shared" si="3"/>
        <v>0</v>
      </c>
      <c r="AA65" s="12">
        <f t="shared" si="3"/>
        <v>0</v>
      </c>
      <c r="AB65" s="12">
        <f t="shared" si="3"/>
        <v>0</v>
      </c>
      <c r="AC65" s="12">
        <f t="shared" si="3"/>
        <v>0</v>
      </c>
      <c r="AD65" s="12">
        <f t="shared" si="2"/>
        <v>0</v>
      </c>
      <c r="AE65" s="12">
        <f t="shared" si="2"/>
        <v>0</v>
      </c>
      <c r="AF65" s="12">
        <f t="shared" si="2"/>
        <v>0</v>
      </c>
      <c r="AG65" s="12">
        <f t="shared" si="2"/>
        <v>0</v>
      </c>
      <c r="AH65" s="12">
        <f t="shared" si="2"/>
        <v>0</v>
      </c>
    </row>
    <row r="66" spans="1:34" ht="15.75" thickBot="1" x14ac:dyDescent="0.3">
      <c r="A66" s="13" t="s">
        <v>713</v>
      </c>
      <c r="B66" s="13">
        <v>2011</v>
      </c>
      <c r="C66" s="13">
        <v>8</v>
      </c>
      <c r="D66" s="13" t="s">
        <v>776</v>
      </c>
      <c r="E66" s="13" t="s">
        <v>774</v>
      </c>
      <c r="F66" s="13" t="s">
        <v>716</v>
      </c>
      <c r="G66" s="13" t="s">
        <v>775</v>
      </c>
      <c r="H66" s="13" t="s">
        <v>741</v>
      </c>
      <c r="I66" s="14">
        <v>-1</v>
      </c>
      <c r="J66" s="14">
        <v>-1</v>
      </c>
      <c r="K66" s="14">
        <v>-1</v>
      </c>
      <c r="L66" s="14">
        <v>-1</v>
      </c>
      <c r="M66" s="14">
        <v>-1</v>
      </c>
      <c r="N66" s="14">
        <v>-1</v>
      </c>
      <c r="O66" s="14">
        <v>-1</v>
      </c>
      <c r="P66" s="14">
        <v>-1</v>
      </c>
      <c r="Q66" s="14">
        <v>-1</v>
      </c>
      <c r="R66" s="14">
        <v>-1</v>
      </c>
      <c r="S66" s="15">
        <v>-1</v>
      </c>
      <c r="T66" s="15">
        <v>-1</v>
      </c>
      <c r="U66" s="15">
        <v>-1</v>
      </c>
      <c r="V66" s="12">
        <f t="shared" si="3"/>
        <v>0</v>
      </c>
      <c r="W66" s="12">
        <f t="shared" si="3"/>
        <v>0</v>
      </c>
      <c r="X66" s="12">
        <f t="shared" si="3"/>
        <v>0</v>
      </c>
      <c r="Y66" s="12">
        <f t="shared" si="3"/>
        <v>0</v>
      </c>
      <c r="Z66" s="12">
        <f t="shared" si="3"/>
        <v>0</v>
      </c>
      <c r="AA66" s="12">
        <f t="shared" si="3"/>
        <v>0</v>
      </c>
      <c r="AB66" s="12">
        <f t="shared" si="3"/>
        <v>0</v>
      </c>
      <c r="AC66" s="12">
        <f t="shared" si="3"/>
        <v>0</v>
      </c>
      <c r="AD66" s="12">
        <f t="shared" si="2"/>
        <v>0</v>
      </c>
      <c r="AE66" s="12">
        <f t="shared" si="2"/>
        <v>0</v>
      </c>
      <c r="AF66" s="12">
        <f t="shared" si="2"/>
        <v>0</v>
      </c>
      <c r="AG66" s="12">
        <f t="shared" si="2"/>
        <v>0</v>
      </c>
      <c r="AH66" s="12">
        <f t="shared" si="2"/>
        <v>0</v>
      </c>
    </row>
    <row r="67" spans="1:34" ht="15.75" thickBot="1" x14ac:dyDescent="0.3">
      <c r="A67" s="10" t="s">
        <v>713</v>
      </c>
      <c r="B67" s="10">
        <v>2011</v>
      </c>
      <c r="C67" s="10">
        <v>9</v>
      </c>
      <c r="D67" s="10" t="s">
        <v>777</v>
      </c>
      <c r="E67" s="10" t="s">
        <v>778</v>
      </c>
      <c r="F67" s="10" t="s">
        <v>716</v>
      </c>
      <c r="G67" s="10" t="s">
        <v>733</v>
      </c>
      <c r="H67" s="10" t="s">
        <v>741</v>
      </c>
      <c r="I67" s="11">
        <v>-1</v>
      </c>
      <c r="J67" s="11">
        <v>-1</v>
      </c>
      <c r="K67" s="11">
        <v>-1</v>
      </c>
      <c r="L67" s="11">
        <v>-1</v>
      </c>
      <c r="M67" s="11">
        <v>-1</v>
      </c>
      <c r="N67" s="11">
        <v>-1</v>
      </c>
      <c r="O67" s="11">
        <v>-1</v>
      </c>
      <c r="P67" s="11">
        <v>-1</v>
      </c>
      <c r="Q67" s="11">
        <v>-1</v>
      </c>
      <c r="R67" s="11">
        <v>-1</v>
      </c>
      <c r="S67" s="20">
        <v>-1</v>
      </c>
      <c r="T67" s="20">
        <v>-1</v>
      </c>
      <c r="U67" s="20">
        <v>-1</v>
      </c>
      <c r="V67" s="12">
        <f t="shared" si="3"/>
        <v>0</v>
      </c>
      <c r="W67" s="12">
        <f t="shared" si="3"/>
        <v>0</v>
      </c>
      <c r="X67" s="12">
        <f t="shared" si="3"/>
        <v>0</v>
      </c>
      <c r="Y67" s="12">
        <f t="shared" si="3"/>
        <v>0</v>
      </c>
      <c r="Z67" s="12">
        <f t="shared" si="3"/>
        <v>0</v>
      </c>
      <c r="AA67" s="12">
        <f t="shared" si="3"/>
        <v>0</v>
      </c>
      <c r="AB67" s="12">
        <f t="shared" si="3"/>
        <v>0</v>
      </c>
      <c r="AC67" s="12">
        <f t="shared" si="3"/>
        <v>0</v>
      </c>
      <c r="AD67" s="12">
        <f t="shared" si="2"/>
        <v>0</v>
      </c>
      <c r="AE67" s="12">
        <f t="shared" si="2"/>
        <v>0</v>
      </c>
      <c r="AF67" s="12">
        <f t="shared" si="2"/>
        <v>0</v>
      </c>
      <c r="AG67" s="12">
        <f t="shared" si="2"/>
        <v>0</v>
      </c>
      <c r="AH67" s="12">
        <f t="shared" si="2"/>
        <v>0</v>
      </c>
    </row>
    <row r="68" spans="1:34" ht="15.75" thickBot="1" x14ac:dyDescent="0.3">
      <c r="A68" s="10" t="s">
        <v>713</v>
      </c>
      <c r="B68" s="10">
        <v>2011</v>
      </c>
      <c r="C68" s="10">
        <v>10</v>
      </c>
      <c r="D68" s="10" t="s">
        <v>731</v>
      </c>
      <c r="E68" s="10" t="s">
        <v>758</v>
      </c>
      <c r="F68" s="10" t="s">
        <v>716</v>
      </c>
      <c r="G68" s="10" t="s">
        <v>733</v>
      </c>
      <c r="H68" s="10" t="s">
        <v>741</v>
      </c>
      <c r="I68" s="11">
        <v>-1</v>
      </c>
      <c r="J68" s="11">
        <v>-1</v>
      </c>
      <c r="K68" s="11">
        <v>-1</v>
      </c>
      <c r="L68" s="11">
        <v>-1</v>
      </c>
      <c r="M68" s="11">
        <v>-1</v>
      </c>
      <c r="N68" s="11">
        <v>-1</v>
      </c>
      <c r="O68" s="11">
        <v>-1</v>
      </c>
      <c r="P68" s="11">
        <v>-1</v>
      </c>
      <c r="Q68" s="11">
        <v>-1</v>
      </c>
      <c r="R68" s="11">
        <v>-1</v>
      </c>
      <c r="S68" s="20">
        <v>-1</v>
      </c>
      <c r="T68" s="20">
        <v>-1</v>
      </c>
      <c r="U68" s="20">
        <v>-1</v>
      </c>
      <c r="V68" s="12">
        <f t="shared" si="3"/>
        <v>0</v>
      </c>
      <c r="W68" s="12">
        <f t="shared" si="3"/>
        <v>0</v>
      </c>
      <c r="X68" s="12">
        <f t="shared" si="3"/>
        <v>0</v>
      </c>
      <c r="Y68" s="12">
        <f t="shared" si="3"/>
        <v>0</v>
      </c>
      <c r="Z68" s="12">
        <f t="shared" si="3"/>
        <v>0</v>
      </c>
      <c r="AA68" s="12">
        <f t="shared" si="3"/>
        <v>0</v>
      </c>
      <c r="AB68" s="12">
        <f t="shared" si="3"/>
        <v>0</v>
      </c>
      <c r="AC68" s="12">
        <f t="shared" si="3"/>
        <v>0</v>
      </c>
      <c r="AD68" s="12">
        <f t="shared" si="2"/>
        <v>0</v>
      </c>
      <c r="AE68" s="12">
        <f t="shared" si="2"/>
        <v>0</v>
      </c>
      <c r="AF68" s="12">
        <f t="shared" si="2"/>
        <v>0</v>
      </c>
      <c r="AG68" s="12">
        <f t="shared" si="2"/>
        <v>0</v>
      </c>
      <c r="AH68" s="12">
        <f t="shared" si="2"/>
        <v>0</v>
      </c>
    </row>
    <row r="69" spans="1:34" ht="15.75" thickBot="1" x14ac:dyDescent="0.3">
      <c r="A69" s="10" t="s">
        <v>713</v>
      </c>
      <c r="B69" s="10">
        <v>2011</v>
      </c>
      <c r="C69" s="10">
        <v>11</v>
      </c>
      <c r="D69" s="10" t="s">
        <v>760</v>
      </c>
      <c r="E69" s="10" t="s">
        <v>761</v>
      </c>
      <c r="F69" s="10" t="s">
        <v>716</v>
      </c>
      <c r="G69" s="10" t="s">
        <v>730</v>
      </c>
      <c r="H69" s="10" t="s">
        <v>741</v>
      </c>
      <c r="I69" s="11">
        <v>-1</v>
      </c>
      <c r="J69" s="11">
        <v>-1</v>
      </c>
      <c r="K69" s="11">
        <v>-1</v>
      </c>
      <c r="L69" s="11">
        <v>-1</v>
      </c>
      <c r="M69" s="11">
        <v>-1</v>
      </c>
      <c r="N69" s="11">
        <v>-1</v>
      </c>
      <c r="O69" s="11">
        <v>-1</v>
      </c>
      <c r="P69" s="11">
        <v>-1</v>
      </c>
      <c r="Q69" s="11">
        <v>-1</v>
      </c>
      <c r="R69" s="11">
        <v>-1</v>
      </c>
      <c r="S69" s="20">
        <v>-1</v>
      </c>
      <c r="T69" s="20">
        <v>-1</v>
      </c>
      <c r="U69" s="20">
        <v>-1</v>
      </c>
      <c r="V69" s="12">
        <f t="shared" si="3"/>
        <v>0</v>
      </c>
      <c r="W69" s="12">
        <f t="shared" si="3"/>
        <v>0</v>
      </c>
      <c r="X69" s="12">
        <f t="shared" si="3"/>
        <v>0</v>
      </c>
      <c r="Y69" s="12">
        <f t="shared" si="3"/>
        <v>0</v>
      </c>
      <c r="Z69" s="12">
        <f t="shared" si="3"/>
        <v>0</v>
      </c>
      <c r="AA69" s="12">
        <f t="shared" si="3"/>
        <v>0</v>
      </c>
      <c r="AB69" s="12">
        <f t="shared" si="3"/>
        <v>0</v>
      </c>
      <c r="AC69" s="12">
        <f t="shared" si="3"/>
        <v>0</v>
      </c>
      <c r="AD69" s="12">
        <f t="shared" si="2"/>
        <v>0</v>
      </c>
      <c r="AE69" s="12">
        <f t="shared" si="2"/>
        <v>0</v>
      </c>
      <c r="AF69" s="12">
        <f t="shared" si="2"/>
        <v>0</v>
      </c>
      <c r="AG69" s="12">
        <f t="shared" si="2"/>
        <v>0</v>
      </c>
      <c r="AH69" s="12">
        <f t="shared" si="2"/>
        <v>0</v>
      </c>
    </row>
    <row r="70" spans="1:34" ht="15.75" thickBot="1" x14ac:dyDescent="0.3">
      <c r="A70" s="10" t="s">
        <v>713</v>
      </c>
      <c r="B70" s="10">
        <v>2011</v>
      </c>
      <c r="C70" s="10">
        <v>12</v>
      </c>
      <c r="D70" s="10" t="s">
        <v>734</v>
      </c>
      <c r="E70" s="10" t="s">
        <v>779</v>
      </c>
      <c r="F70" s="10" t="s">
        <v>716</v>
      </c>
      <c r="G70" s="10" t="s">
        <v>733</v>
      </c>
      <c r="H70" s="10" t="s">
        <v>741</v>
      </c>
      <c r="I70" s="11">
        <v>-1</v>
      </c>
      <c r="J70" s="11">
        <v>-1</v>
      </c>
      <c r="K70" s="11">
        <v>-1</v>
      </c>
      <c r="L70" s="11">
        <v>-1</v>
      </c>
      <c r="M70" s="11">
        <v>-1</v>
      </c>
      <c r="N70" s="11">
        <v>-1</v>
      </c>
      <c r="O70" s="11">
        <v>-1</v>
      </c>
      <c r="P70" s="11">
        <v>-1</v>
      </c>
      <c r="Q70" s="11">
        <v>-1</v>
      </c>
      <c r="R70" s="11">
        <v>-1</v>
      </c>
      <c r="S70" s="20">
        <v>-1</v>
      </c>
      <c r="T70" s="20">
        <v>-1</v>
      </c>
      <c r="U70" s="20">
        <v>-1</v>
      </c>
      <c r="V70" s="12">
        <f t="shared" si="3"/>
        <v>0</v>
      </c>
      <c r="W70" s="12">
        <f t="shared" si="3"/>
        <v>0</v>
      </c>
      <c r="X70" s="12">
        <f t="shared" si="3"/>
        <v>0</v>
      </c>
      <c r="Y70" s="12">
        <f t="shared" si="3"/>
        <v>0</v>
      </c>
      <c r="Z70" s="12">
        <f t="shared" si="3"/>
        <v>0</v>
      </c>
      <c r="AA70" s="12">
        <f t="shared" si="3"/>
        <v>0</v>
      </c>
      <c r="AB70" s="12">
        <f t="shared" si="3"/>
        <v>0</v>
      </c>
      <c r="AC70" s="12">
        <f t="shared" ref="AC70:AC97" si="4">IF(P70=-1,0,P70)*2.20462262/2000</f>
        <v>0</v>
      </c>
      <c r="AD70" s="12">
        <f t="shared" si="2"/>
        <v>0</v>
      </c>
      <c r="AE70" s="12">
        <f t="shared" si="2"/>
        <v>0</v>
      </c>
      <c r="AF70" s="12">
        <f t="shared" si="2"/>
        <v>0</v>
      </c>
      <c r="AG70" s="12">
        <f t="shared" si="2"/>
        <v>0</v>
      </c>
      <c r="AH70" s="12">
        <f t="shared" si="2"/>
        <v>0</v>
      </c>
    </row>
    <row r="71" spans="1:34" ht="15.75" thickBot="1" x14ac:dyDescent="0.3">
      <c r="A71" s="10" t="s">
        <v>713</v>
      </c>
      <c r="B71" s="10">
        <v>2011</v>
      </c>
      <c r="C71" s="10">
        <v>13</v>
      </c>
      <c r="D71" s="10" t="s">
        <v>780</v>
      </c>
      <c r="E71" s="10" t="s">
        <v>781</v>
      </c>
      <c r="F71" s="10" t="s">
        <v>716</v>
      </c>
      <c r="G71" s="10" t="s">
        <v>733</v>
      </c>
      <c r="H71" s="10" t="s">
        <v>741</v>
      </c>
      <c r="I71" s="11">
        <v>-1</v>
      </c>
      <c r="J71" s="11">
        <v>-1</v>
      </c>
      <c r="K71" s="11">
        <v>-1</v>
      </c>
      <c r="L71" s="11">
        <v>-1</v>
      </c>
      <c r="M71" s="11">
        <v>-1</v>
      </c>
      <c r="N71" s="11">
        <v>-1</v>
      </c>
      <c r="O71" s="11">
        <v>-1</v>
      </c>
      <c r="P71" s="11">
        <v>-1</v>
      </c>
      <c r="Q71" s="11">
        <v>-1</v>
      </c>
      <c r="R71" s="11">
        <v>-1</v>
      </c>
      <c r="S71" s="20">
        <v>-1</v>
      </c>
      <c r="T71" s="20">
        <v>-1</v>
      </c>
      <c r="U71" s="20">
        <v>-1</v>
      </c>
      <c r="V71" s="12">
        <f t="shared" ref="V71:AB89" si="5">IF(I71=-1,0,I71)*2.20462262/2000</f>
        <v>0</v>
      </c>
      <c r="W71" s="12">
        <f t="shared" si="5"/>
        <v>0</v>
      </c>
      <c r="X71" s="12">
        <f t="shared" si="5"/>
        <v>0</v>
      </c>
      <c r="Y71" s="12">
        <f t="shared" si="5"/>
        <v>0</v>
      </c>
      <c r="Z71" s="12">
        <f t="shared" si="5"/>
        <v>0</v>
      </c>
      <c r="AA71" s="12">
        <f t="shared" si="5"/>
        <v>0</v>
      </c>
      <c r="AB71" s="12">
        <f t="shared" si="5"/>
        <v>0</v>
      </c>
      <c r="AC71" s="12">
        <f t="shared" si="4"/>
        <v>0</v>
      </c>
      <c r="AD71" s="12">
        <f t="shared" si="2"/>
        <v>0</v>
      </c>
      <c r="AE71" s="12">
        <f t="shared" si="2"/>
        <v>0</v>
      </c>
      <c r="AF71" s="12">
        <f t="shared" si="2"/>
        <v>0</v>
      </c>
      <c r="AG71" s="12">
        <f t="shared" si="2"/>
        <v>0</v>
      </c>
      <c r="AH71" s="12">
        <f t="shared" si="2"/>
        <v>0</v>
      </c>
    </row>
    <row r="72" spans="1:34" ht="15.75" thickBot="1" x14ac:dyDescent="0.3">
      <c r="A72" s="10" t="s">
        <v>713</v>
      </c>
      <c r="B72" s="10">
        <v>2011</v>
      </c>
      <c r="C72" s="10">
        <v>14</v>
      </c>
      <c r="D72" s="10" t="s">
        <v>782</v>
      </c>
      <c r="E72" s="10" t="s">
        <v>715</v>
      </c>
      <c r="F72" s="10" t="s">
        <v>716</v>
      </c>
      <c r="G72" s="10" t="s">
        <v>717</v>
      </c>
      <c r="H72" s="10" t="s">
        <v>741</v>
      </c>
      <c r="I72" s="11">
        <v>-1</v>
      </c>
      <c r="J72" s="11">
        <v>-1</v>
      </c>
      <c r="K72" s="11">
        <v>-1</v>
      </c>
      <c r="L72" s="11">
        <v>-1</v>
      </c>
      <c r="M72" s="11">
        <v>-1</v>
      </c>
      <c r="N72" s="11">
        <v>-1</v>
      </c>
      <c r="O72" s="11">
        <v>-1</v>
      </c>
      <c r="P72" s="11">
        <v>-1</v>
      </c>
      <c r="Q72" s="11">
        <v>-1</v>
      </c>
      <c r="R72" s="11">
        <v>-1</v>
      </c>
      <c r="S72" s="12">
        <v>-1</v>
      </c>
      <c r="T72" s="12">
        <v>-1</v>
      </c>
      <c r="U72" s="12">
        <v>-1</v>
      </c>
      <c r="V72" s="12">
        <f t="shared" si="5"/>
        <v>0</v>
      </c>
      <c r="W72" s="12">
        <f t="shared" si="5"/>
        <v>0</v>
      </c>
      <c r="X72" s="12">
        <f t="shared" si="5"/>
        <v>0</v>
      </c>
      <c r="Y72" s="12">
        <f t="shared" si="5"/>
        <v>0</v>
      </c>
      <c r="Z72" s="12">
        <f t="shared" si="5"/>
        <v>0</v>
      </c>
      <c r="AA72" s="12">
        <f t="shared" si="5"/>
        <v>0</v>
      </c>
      <c r="AB72" s="12">
        <f t="shared" si="5"/>
        <v>0</v>
      </c>
      <c r="AC72" s="12">
        <f t="shared" si="4"/>
        <v>0</v>
      </c>
      <c r="AD72" s="12">
        <f t="shared" si="2"/>
        <v>0</v>
      </c>
      <c r="AE72" s="12">
        <f t="shared" si="2"/>
        <v>0</v>
      </c>
      <c r="AF72" s="12">
        <f t="shared" si="2"/>
        <v>0</v>
      </c>
      <c r="AG72" s="12">
        <f t="shared" si="2"/>
        <v>0</v>
      </c>
      <c r="AH72" s="12">
        <f t="shared" si="2"/>
        <v>0</v>
      </c>
    </row>
    <row r="73" spans="1:34" ht="15.75" thickBot="1" x14ac:dyDescent="0.3">
      <c r="A73" s="10" t="s">
        <v>713</v>
      </c>
      <c r="B73" s="10">
        <v>2011</v>
      </c>
      <c r="C73" s="10">
        <v>1</v>
      </c>
      <c r="D73" s="10" t="s">
        <v>764</v>
      </c>
      <c r="E73" s="10" t="s">
        <v>765</v>
      </c>
      <c r="F73" s="10" t="s">
        <v>716</v>
      </c>
      <c r="G73" s="10" t="s">
        <v>717</v>
      </c>
      <c r="H73" s="10" t="s">
        <v>742</v>
      </c>
      <c r="I73" s="11">
        <v>0.21415400000000001</v>
      </c>
      <c r="J73" s="11">
        <v>8.907E-3</v>
      </c>
      <c r="K73" s="11">
        <v>1.0299000000000001E-2</v>
      </c>
      <c r="L73" s="11">
        <v>1.0245000000000001E-2</v>
      </c>
      <c r="M73" s="11">
        <v>1.0299000000000001E-2</v>
      </c>
      <c r="N73" s="11">
        <v>0.18071400000000001</v>
      </c>
      <c r="O73" s="11">
        <v>3.415E-2</v>
      </c>
      <c r="P73" s="11">
        <v>0.35675699999999999</v>
      </c>
      <c r="Q73" s="11">
        <v>0.35675699999999999</v>
      </c>
      <c r="R73" s="11">
        <v>0</v>
      </c>
      <c r="S73" s="20">
        <v>2.7520000000000001E-3</v>
      </c>
      <c r="T73" s="20">
        <v>0.35400399999999999</v>
      </c>
      <c r="U73" s="20">
        <v>26.432169999999999</v>
      </c>
      <c r="V73" s="12">
        <f t="shared" si="5"/>
        <v>2.3606437628173997E-4</v>
      </c>
      <c r="W73" s="12">
        <f t="shared" si="5"/>
        <v>9.8182868381699999E-6</v>
      </c>
      <c r="X73" s="12">
        <f t="shared" si="5"/>
        <v>1.135270418169E-5</v>
      </c>
      <c r="Y73" s="12">
        <f t="shared" si="5"/>
        <v>1.129317937095E-5</v>
      </c>
      <c r="Z73" s="12">
        <f t="shared" si="5"/>
        <v>1.135270418169E-5</v>
      </c>
      <c r="AA73" s="12">
        <f t="shared" si="5"/>
        <v>1.9920308607534001E-4</v>
      </c>
      <c r="AB73" s="12">
        <f t="shared" si="5"/>
        <v>3.76439312365E-5</v>
      </c>
      <c r="AC73" s="12">
        <f t="shared" si="4"/>
        <v>3.9325727602166998E-4</v>
      </c>
      <c r="AD73" s="12">
        <f t="shared" si="2"/>
        <v>3.9325727602166998E-4</v>
      </c>
      <c r="AE73" s="12">
        <f t="shared" si="2"/>
        <v>0</v>
      </c>
      <c r="AF73" s="12">
        <f t="shared" si="2"/>
        <v>3.0335607251199998E-6</v>
      </c>
      <c r="AG73" s="12">
        <f t="shared" si="2"/>
        <v>3.9022261298523995E-4</v>
      </c>
      <c r="AH73" s="12">
        <f t="shared" si="2"/>
        <v>2.9136479938842698E-2</v>
      </c>
    </row>
    <row r="74" spans="1:34" ht="15.75" thickBot="1" x14ac:dyDescent="0.3">
      <c r="A74" s="10" t="s">
        <v>713</v>
      </c>
      <c r="B74" s="10">
        <v>2011</v>
      </c>
      <c r="C74" s="10">
        <v>2</v>
      </c>
      <c r="D74" s="10" t="s">
        <v>766</v>
      </c>
      <c r="E74" s="10" t="s">
        <v>765</v>
      </c>
      <c r="F74" s="10" t="s">
        <v>716</v>
      </c>
      <c r="G74" s="10" t="s">
        <v>767</v>
      </c>
      <c r="H74" s="10" t="s">
        <v>742</v>
      </c>
      <c r="I74" s="11">
        <v>0.15676100000000001</v>
      </c>
      <c r="J74" s="11">
        <v>6.5199999999999998E-3</v>
      </c>
      <c r="K74" s="11">
        <v>7.5389999999999997E-3</v>
      </c>
      <c r="L74" s="11">
        <v>7.4989999999999996E-3</v>
      </c>
      <c r="M74" s="11">
        <v>7.5389999999999997E-3</v>
      </c>
      <c r="N74" s="11">
        <v>0.13228300000000001</v>
      </c>
      <c r="O74" s="11">
        <v>2.4997999999999999E-2</v>
      </c>
      <c r="P74" s="11">
        <v>0.26114599999999999</v>
      </c>
      <c r="Q74" s="11">
        <v>0.26114599999999999</v>
      </c>
      <c r="R74" s="11">
        <v>0</v>
      </c>
      <c r="S74" s="20">
        <v>2.0149999999999999E-3</v>
      </c>
      <c r="T74" s="20">
        <v>0.259131</v>
      </c>
      <c r="U74" s="20">
        <v>19.348348999999999</v>
      </c>
      <c r="V74" s="12">
        <f t="shared" si="5"/>
        <v>1.7279942326691E-4</v>
      </c>
      <c r="W74" s="12">
        <f t="shared" si="5"/>
        <v>7.1870697411999985E-6</v>
      </c>
      <c r="X74" s="12">
        <f t="shared" si="5"/>
        <v>8.310324966089999E-6</v>
      </c>
      <c r="Y74" s="12">
        <f t="shared" si="5"/>
        <v>8.2662325136899984E-6</v>
      </c>
      <c r="Z74" s="12">
        <f t="shared" si="5"/>
        <v>8.310324966089999E-6</v>
      </c>
      <c r="AA74" s="12">
        <f t="shared" si="5"/>
        <v>1.4581704702073002E-4</v>
      </c>
      <c r="AB74" s="12">
        <f t="shared" si="5"/>
        <v>2.7555578127379997E-5</v>
      </c>
      <c r="AC74" s="12">
        <f t="shared" si="4"/>
        <v>2.8786418936125994E-4</v>
      </c>
      <c r="AD74" s="12">
        <f t="shared" si="2"/>
        <v>2.8786418936125994E-4</v>
      </c>
      <c r="AE74" s="12">
        <f t="shared" si="2"/>
        <v>0</v>
      </c>
      <c r="AF74" s="12">
        <f t="shared" si="2"/>
        <v>2.2211572896499999E-6</v>
      </c>
      <c r="AG74" s="12">
        <f t="shared" si="2"/>
        <v>2.8564303207160994E-4</v>
      </c>
      <c r="AH74" s="12">
        <f t="shared" si="2"/>
        <v>2.132790393252719E-2</v>
      </c>
    </row>
    <row r="75" spans="1:34" ht="15.75" thickBot="1" x14ac:dyDescent="0.3">
      <c r="A75" s="13" t="s">
        <v>713</v>
      </c>
      <c r="B75" s="13">
        <v>2011</v>
      </c>
      <c r="C75" s="13">
        <v>3</v>
      </c>
      <c r="D75" s="13" t="s">
        <v>719</v>
      </c>
      <c r="E75" s="13" t="s">
        <v>720</v>
      </c>
      <c r="F75" s="13" t="s">
        <v>716</v>
      </c>
      <c r="G75" s="13" t="s">
        <v>717</v>
      </c>
      <c r="H75" s="13" t="s">
        <v>742</v>
      </c>
      <c r="I75" s="14">
        <v>3.3642999999999999E-2</v>
      </c>
      <c r="J75" s="14">
        <v>4.9699999999999996E-3</v>
      </c>
      <c r="K75" s="14">
        <v>5.7460000000000002E-3</v>
      </c>
      <c r="L75" s="14">
        <v>5.7169999999999999E-3</v>
      </c>
      <c r="M75" s="14">
        <v>5.7460000000000002E-3</v>
      </c>
      <c r="N75" s="14">
        <v>0.23815900000000001</v>
      </c>
      <c r="O75" s="14">
        <v>5.1302E-2</v>
      </c>
      <c r="P75" s="14">
        <v>0.77394099999999999</v>
      </c>
      <c r="Q75" s="14">
        <v>0.77394099999999999</v>
      </c>
      <c r="R75" s="14">
        <v>0</v>
      </c>
      <c r="S75" s="15">
        <v>4.1349999999999998E-3</v>
      </c>
      <c r="T75" s="15">
        <v>0.76980700000000002</v>
      </c>
      <c r="U75" s="15">
        <v>39.707514000000003</v>
      </c>
      <c r="V75" s="12">
        <f t="shared" si="5"/>
        <v>3.7085059402330001E-5</v>
      </c>
      <c r="W75" s="12">
        <f t="shared" si="5"/>
        <v>5.4784872106999992E-6</v>
      </c>
      <c r="X75" s="12">
        <f t="shared" si="5"/>
        <v>6.3338807872600005E-6</v>
      </c>
      <c r="Y75" s="12">
        <f t="shared" si="5"/>
        <v>6.3019137592699996E-6</v>
      </c>
      <c r="Z75" s="12">
        <f t="shared" si="5"/>
        <v>6.3338807872600005E-6</v>
      </c>
      <c r="AA75" s="12">
        <f t="shared" si="5"/>
        <v>2.6252535927829E-4</v>
      </c>
      <c r="AB75" s="12">
        <f t="shared" si="5"/>
        <v>5.6550774825619991E-5</v>
      </c>
      <c r="AC75" s="12">
        <f t="shared" si="4"/>
        <v>8.5312391757270988E-4</v>
      </c>
      <c r="AD75" s="12">
        <f t="shared" si="2"/>
        <v>8.5312391757270988E-4</v>
      </c>
      <c r="AE75" s="12">
        <f t="shared" si="2"/>
        <v>0</v>
      </c>
      <c r="AF75" s="12">
        <f t="shared" si="2"/>
        <v>4.5580572668499995E-6</v>
      </c>
      <c r="AG75" s="12">
        <f t="shared" si="2"/>
        <v>8.4856696261717004E-4</v>
      </c>
      <c r="AH75" s="12">
        <f t="shared" si="2"/>
        <v>4.3770041774183338E-2</v>
      </c>
    </row>
    <row r="76" spans="1:34" ht="15.75" thickBot="1" x14ac:dyDescent="0.3">
      <c r="A76" s="10" t="s">
        <v>713</v>
      </c>
      <c r="B76" s="10">
        <v>2011</v>
      </c>
      <c r="C76" s="10">
        <v>4</v>
      </c>
      <c r="D76" s="10" t="s">
        <v>768</v>
      </c>
      <c r="E76" s="10" t="s">
        <v>769</v>
      </c>
      <c r="F76" s="10" t="s">
        <v>716</v>
      </c>
      <c r="G76" s="10" t="s">
        <v>730</v>
      </c>
      <c r="H76" s="10" t="s">
        <v>742</v>
      </c>
      <c r="I76" s="11">
        <v>17.448975000000001</v>
      </c>
      <c r="J76" s="11">
        <v>17.448975000000001</v>
      </c>
      <c r="K76" s="11">
        <v>20.175098999999999</v>
      </c>
      <c r="L76" s="11">
        <v>20.069896</v>
      </c>
      <c r="M76" s="11">
        <v>20.175098999999999</v>
      </c>
      <c r="N76" s="11">
        <v>2948.4249089999998</v>
      </c>
      <c r="O76" s="11">
        <v>116.30676</v>
      </c>
      <c r="P76" s="11">
        <v>21.474658999999999</v>
      </c>
      <c r="Q76" s="11">
        <v>21.474658999999999</v>
      </c>
      <c r="R76" s="11">
        <v>2.91046</v>
      </c>
      <c r="S76" s="20">
        <v>9.3734070000000003</v>
      </c>
      <c r="T76" s="20">
        <v>9.1907920000000001</v>
      </c>
      <c r="U76" s="20">
        <v>90020.712432999993</v>
      </c>
      <c r="V76" s="12">
        <f t="shared" si="5"/>
        <v>1.9234202490407248E-2</v>
      </c>
      <c r="W76" s="12">
        <f t="shared" si="5"/>
        <v>1.9234202490407248E-2</v>
      </c>
      <c r="X76" s="12">
        <f t="shared" si="5"/>
        <v>2.2239239808069688E-2</v>
      </c>
      <c r="Y76" s="12">
        <f t="shared" si="5"/>
        <v>2.2123273351323757E-2</v>
      </c>
      <c r="Z76" s="12">
        <f t="shared" si="5"/>
        <v>2.2239239808069688E-2</v>
      </c>
      <c r="AA76" s="12">
        <f t="shared" si="5"/>
        <v>3.2500821238764206</v>
      </c>
      <c r="AB76" s="12">
        <f t="shared" si="5"/>
        <v>0.12820625697745558</v>
      </c>
      <c r="AC76" s="12">
        <f t="shared" si="4"/>
        <v>2.3671759494093288E-2</v>
      </c>
      <c r="AD76" s="12">
        <f t="shared" si="2"/>
        <v>2.3671759494093288E-2</v>
      </c>
      <c r="AE76" s="12">
        <f t="shared" si="2"/>
        <v>3.2082329753025996E-3</v>
      </c>
      <c r="AF76" s="12">
        <f t="shared" si="2"/>
        <v>1.0332412549333168E-2</v>
      </c>
      <c r="AG76" s="12">
        <f t="shared" si="2"/>
        <v>1.013111396945752E-2</v>
      </c>
      <c r="AH76" s="12">
        <f t="shared" si="2"/>
        <v>99.23084944915351</v>
      </c>
    </row>
    <row r="77" spans="1:34" ht="15.75" thickBot="1" x14ac:dyDescent="0.3">
      <c r="A77" s="10" t="s">
        <v>713</v>
      </c>
      <c r="B77" s="10">
        <v>2011</v>
      </c>
      <c r="C77" s="10">
        <v>5</v>
      </c>
      <c r="D77" s="10" t="s">
        <v>755</v>
      </c>
      <c r="E77" s="10" t="s">
        <v>756</v>
      </c>
      <c r="F77" s="10" t="s">
        <v>716</v>
      </c>
      <c r="G77" s="10" t="s">
        <v>757</v>
      </c>
      <c r="H77" s="10" t="s">
        <v>742</v>
      </c>
      <c r="I77" s="11">
        <v>40.783513999999997</v>
      </c>
      <c r="J77" s="11">
        <v>0.82464700000000002</v>
      </c>
      <c r="K77" s="11">
        <v>0.95348500000000003</v>
      </c>
      <c r="L77" s="11">
        <v>0.94851300000000005</v>
      </c>
      <c r="M77" s="11">
        <v>0.95348500000000003</v>
      </c>
      <c r="N77" s="11">
        <v>33.168790999999999</v>
      </c>
      <c r="O77" s="11">
        <v>4.4856590000000001</v>
      </c>
      <c r="P77" s="11">
        <v>0.59808499999999998</v>
      </c>
      <c r="Q77" s="11">
        <v>0.59808499999999998</v>
      </c>
      <c r="R77" s="11">
        <v>0</v>
      </c>
      <c r="S77" s="20">
        <v>0.36150900000000002</v>
      </c>
      <c r="T77" s="20">
        <v>0.23657700000000001</v>
      </c>
      <c r="U77" s="20">
        <v>3471.8726689999999</v>
      </c>
      <c r="V77" s="12">
        <f t="shared" si="5"/>
        <v>4.4956128743743336E-2</v>
      </c>
      <c r="W77" s="12">
        <f t="shared" si="5"/>
        <v>9.0901771485756998E-4</v>
      </c>
      <c r="X77" s="12">
        <f t="shared" si="5"/>
        <v>1.05103729941535E-3</v>
      </c>
      <c r="Y77" s="12">
        <f t="shared" si="5"/>
        <v>1.04555660758203E-3</v>
      </c>
      <c r="Z77" s="12">
        <f t="shared" si="5"/>
        <v>1.05103729941535E-3</v>
      </c>
      <c r="AA77" s="12">
        <f t="shared" si="5"/>
        <v>3.6562333458326206E-2</v>
      </c>
      <c r="AB77" s="12">
        <f t="shared" si="5"/>
        <v>4.9445926485032895E-3</v>
      </c>
      <c r="AC77" s="12">
        <f t="shared" si="4"/>
        <v>6.5927585984135E-4</v>
      </c>
      <c r="AD77" s="12">
        <f t="shared" si="2"/>
        <v>6.5927585984135E-4</v>
      </c>
      <c r="AE77" s="12">
        <f t="shared" si="2"/>
        <v>0</v>
      </c>
      <c r="AF77" s="12">
        <f t="shared" si="2"/>
        <v>3.9849545936679001E-4</v>
      </c>
      <c r="AG77" s="12">
        <f t="shared" si="2"/>
        <v>2.6078150278586998E-4</v>
      </c>
      <c r="AH77" s="12">
        <f t="shared" si="2"/>
        <v>3.8270845099185857</v>
      </c>
    </row>
    <row r="78" spans="1:34" ht="15.75" thickBot="1" x14ac:dyDescent="0.3">
      <c r="A78" s="10" t="s">
        <v>713</v>
      </c>
      <c r="B78" s="10">
        <v>2011</v>
      </c>
      <c r="C78" s="10">
        <v>6</v>
      </c>
      <c r="D78" s="10" t="s">
        <v>770</v>
      </c>
      <c r="E78" s="10" t="s">
        <v>771</v>
      </c>
      <c r="F78" s="10" t="s">
        <v>716</v>
      </c>
      <c r="G78" s="10" t="s">
        <v>772</v>
      </c>
      <c r="H78" s="10" t="s">
        <v>742</v>
      </c>
      <c r="I78" s="11">
        <v>11.163065</v>
      </c>
      <c r="J78" s="11">
        <v>0.16924400000000001</v>
      </c>
      <c r="K78" s="11">
        <v>0.195685</v>
      </c>
      <c r="L78" s="11">
        <v>0.194665</v>
      </c>
      <c r="M78" s="11">
        <v>0.195685</v>
      </c>
      <c r="N78" s="11">
        <v>50.887309000000002</v>
      </c>
      <c r="O78" s="11">
        <v>3.4639720000000001</v>
      </c>
      <c r="P78" s="11">
        <v>0.45178699999999999</v>
      </c>
      <c r="Q78" s="11">
        <v>0.45178699999999999</v>
      </c>
      <c r="R78" s="11">
        <v>0</v>
      </c>
      <c r="S78" s="12">
        <v>0.279169</v>
      </c>
      <c r="T78" s="12">
        <v>0.17261799999999999</v>
      </c>
      <c r="U78" s="12">
        <v>2681.0926060000002</v>
      </c>
      <c r="V78" s="12">
        <f t="shared" si="5"/>
        <v>1.230517280376515E-2</v>
      </c>
      <c r="W78" s="12">
        <f t="shared" si="5"/>
        <v>1.8655957534963999E-4</v>
      </c>
      <c r="X78" s="12">
        <f t="shared" si="5"/>
        <v>2.1570578869735001E-4</v>
      </c>
      <c r="Y78" s="12">
        <f t="shared" si="5"/>
        <v>2.1458143116115001E-4</v>
      </c>
      <c r="Z78" s="12">
        <f t="shared" si="5"/>
        <v>2.1570578869735001E-4</v>
      </c>
      <c r="AA78" s="12">
        <f t="shared" si="5"/>
        <v>5.6093656246164789E-2</v>
      </c>
      <c r="AB78" s="12">
        <f t="shared" si="5"/>
        <v>3.81837551312332E-3</v>
      </c>
      <c r="AC78" s="12">
        <f t="shared" si="4"/>
        <v>4.9800991981097001E-4</v>
      </c>
      <c r="AD78" s="12">
        <f t="shared" si="2"/>
        <v>4.9800991981097001E-4</v>
      </c>
      <c r="AE78" s="12">
        <f t="shared" si="2"/>
        <v>0</v>
      </c>
      <c r="AF78" s="12">
        <f t="shared" si="2"/>
        <v>3.0773114610138994E-4</v>
      </c>
      <c r="AG78" s="12">
        <f t="shared" si="2"/>
        <v>1.9027877370957999E-4</v>
      </c>
      <c r="AH78" s="12">
        <f t="shared" si="2"/>
        <v>2.9553987027511739</v>
      </c>
    </row>
    <row r="79" spans="1:34" ht="15.75" thickBot="1" x14ac:dyDescent="0.3">
      <c r="A79" s="10" t="s">
        <v>713</v>
      </c>
      <c r="B79" s="10">
        <v>2011</v>
      </c>
      <c r="C79" s="10">
        <v>7</v>
      </c>
      <c r="D79" s="10" t="s">
        <v>773</v>
      </c>
      <c r="E79" s="10" t="s">
        <v>774</v>
      </c>
      <c r="F79" s="10" t="s">
        <v>716</v>
      </c>
      <c r="G79" s="10" t="s">
        <v>775</v>
      </c>
      <c r="H79" s="10" t="s">
        <v>742</v>
      </c>
      <c r="I79" s="11">
        <v>354.68048700000003</v>
      </c>
      <c r="J79" s="11">
        <v>2.9518779999999998</v>
      </c>
      <c r="K79" s="11">
        <v>2.5753050000000002</v>
      </c>
      <c r="L79" s="11">
        <v>2.463962</v>
      </c>
      <c r="M79" s="11">
        <v>2.8919769999999998</v>
      </c>
      <c r="N79" s="11">
        <v>0.29728599999999999</v>
      </c>
      <c r="O79" s="11">
        <v>0.43393399999999999</v>
      </c>
      <c r="P79" s="11">
        <v>1.809971</v>
      </c>
      <c r="Q79" s="11">
        <v>1.809971</v>
      </c>
      <c r="R79" s="11">
        <v>0</v>
      </c>
      <c r="S79" s="20">
        <v>3.4972000000000003E-2</v>
      </c>
      <c r="T79" s="20">
        <v>1.774999</v>
      </c>
      <c r="U79" s="20">
        <v>335.86247400000002</v>
      </c>
      <c r="V79" s="12">
        <f t="shared" si="5"/>
        <v>0.39096831225640793</v>
      </c>
      <c r="W79" s="12">
        <f t="shared" si="5"/>
        <v>3.2538885051401792E-3</v>
      </c>
      <c r="X79" s="12">
        <f t="shared" si="5"/>
        <v>2.8387878281995503E-3</v>
      </c>
      <c r="Y79" s="12">
        <f t="shared" si="5"/>
        <v>2.7160531800102198E-3</v>
      </c>
      <c r="Z79" s="12">
        <f t="shared" si="5"/>
        <v>3.1878589553598698E-3</v>
      </c>
      <c r="AA79" s="12">
        <f t="shared" si="5"/>
        <v>3.2770172010466E-4</v>
      </c>
      <c r="AB79" s="12">
        <f t="shared" si="5"/>
        <v>4.7833035599353994E-4</v>
      </c>
      <c r="AC79" s="12">
        <f t="shared" si="4"/>
        <v>1.99515150407201E-3</v>
      </c>
      <c r="AD79" s="12">
        <f t="shared" si="2"/>
        <v>1.99515150407201E-3</v>
      </c>
      <c r="AE79" s="12">
        <f t="shared" si="2"/>
        <v>0</v>
      </c>
      <c r="AF79" s="12">
        <f t="shared" si="2"/>
        <v>3.8550031133319998E-5</v>
      </c>
      <c r="AG79" s="12">
        <f t="shared" si="2"/>
        <v>1.9566014729386896E-3</v>
      </c>
      <c r="AH79" s="12">
        <f t="shared" si="2"/>
        <v>0.3702250036947809</v>
      </c>
    </row>
    <row r="80" spans="1:34" ht="15.75" thickBot="1" x14ac:dyDescent="0.3">
      <c r="A80" s="10" t="s">
        <v>713</v>
      </c>
      <c r="B80" s="10">
        <v>2011</v>
      </c>
      <c r="C80" s="10">
        <v>8</v>
      </c>
      <c r="D80" s="10" t="s">
        <v>776</v>
      </c>
      <c r="E80" s="10" t="s">
        <v>774</v>
      </c>
      <c r="F80" s="10" t="s">
        <v>716</v>
      </c>
      <c r="G80" s="10" t="s">
        <v>775</v>
      </c>
      <c r="H80" s="10" t="s">
        <v>742</v>
      </c>
      <c r="I80" s="11">
        <v>506.97020600000002</v>
      </c>
      <c r="J80" s="11">
        <v>4.2193300000000002</v>
      </c>
      <c r="K80" s="11">
        <v>3.6810679999999998</v>
      </c>
      <c r="L80" s="11">
        <v>3.5219170000000002</v>
      </c>
      <c r="M80" s="11">
        <v>4.1337099999999998</v>
      </c>
      <c r="N80" s="11">
        <v>0.99035700000000004</v>
      </c>
      <c r="O80" s="11">
        <v>0.61999400000000005</v>
      </c>
      <c r="P80" s="11">
        <v>2.6825739999999998</v>
      </c>
      <c r="Q80" s="11">
        <v>2.6825739999999998</v>
      </c>
      <c r="R80" s="11">
        <v>0</v>
      </c>
      <c r="S80" s="20">
        <v>4.9966999999999998E-2</v>
      </c>
      <c r="T80" s="20">
        <v>2.6326079999999998</v>
      </c>
      <c r="U80" s="20">
        <v>479.871398</v>
      </c>
      <c r="V80" s="12">
        <f t="shared" si="5"/>
        <v>0.55883899190682984</v>
      </c>
      <c r="W80" s="12">
        <f t="shared" si="5"/>
        <v>4.6510151796223002E-3</v>
      </c>
      <c r="X80" s="12">
        <f t="shared" si="5"/>
        <v>4.0576828892790791E-3</v>
      </c>
      <c r="Y80" s="12">
        <f t="shared" si="5"/>
        <v>3.8822489419812699E-3</v>
      </c>
      <c r="Z80" s="12">
        <f t="shared" si="5"/>
        <v>4.5566352852600992E-3</v>
      </c>
      <c r="AA80" s="12">
        <f t="shared" si="5"/>
        <v>1.09168172203767E-3</v>
      </c>
      <c r="AB80" s="12">
        <f t="shared" si="5"/>
        <v>6.8342639833214006E-4</v>
      </c>
      <c r="AC80" s="12">
        <f t="shared" si="4"/>
        <v>2.9570316601119397E-3</v>
      </c>
      <c r="AD80" s="12">
        <f t="shared" si="2"/>
        <v>2.9570316601119397E-3</v>
      </c>
      <c r="AE80" s="12">
        <f t="shared" si="2"/>
        <v>0</v>
      </c>
      <c r="AF80" s="12">
        <f t="shared" si="2"/>
        <v>5.5079189226769994E-5</v>
      </c>
      <c r="AG80" s="12">
        <f t="shared" si="2"/>
        <v>2.9019535731964799E-3</v>
      </c>
      <c r="AH80" s="12">
        <f t="shared" si="2"/>
        <v>0.52896766936091133</v>
      </c>
    </row>
    <row r="81" spans="1:35" ht="15.75" thickBot="1" x14ac:dyDescent="0.3">
      <c r="A81" s="10" t="s">
        <v>713</v>
      </c>
      <c r="B81" s="10">
        <v>2011</v>
      </c>
      <c r="C81" s="10">
        <v>9</v>
      </c>
      <c r="D81" s="10" t="s">
        <v>777</v>
      </c>
      <c r="E81" s="10" t="s">
        <v>778</v>
      </c>
      <c r="F81" s="10" t="s">
        <v>716</v>
      </c>
      <c r="G81" s="10" t="s">
        <v>733</v>
      </c>
      <c r="H81" s="10" t="s">
        <v>742</v>
      </c>
      <c r="I81" s="11">
        <v>0.76681500000000002</v>
      </c>
      <c r="J81" s="11">
        <v>7.7000000000000001E-5</v>
      </c>
      <c r="K81" s="11">
        <v>8.8999999999999995E-5</v>
      </c>
      <c r="L81" s="11">
        <v>8.7999999999999998E-5</v>
      </c>
      <c r="M81" s="11">
        <v>8.8999999999999995E-5</v>
      </c>
      <c r="N81" s="11">
        <v>6.0929760000000002</v>
      </c>
      <c r="O81" s="11">
        <v>1.026424</v>
      </c>
      <c r="P81" s="11">
        <v>0.46204800000000001</v>
      </c>
      <c r="Q81" s="11">
        <v>0.46204800000000001</v>
      </c>
      <c r="R81" s="11">
        <v>0</v>
      </c>
      <c r="S81" s="12">
        <v>8.2722000000000004E-2</v>
      </c>
      <c r="T81" s="12">
        <v>0.379326</v>
      </c>
      <c r="U81" s="12">
        <v>794.44590200000005</v>
      </c>
      <c r="V81" s="12">
        <f t="shared" si="5"/>
        <v>8.452688471776499E-4</v>
      </c>
      <c r="W81" s="12">
        <f t="shared" si="5"/>
        <v>8.4877970870000005E-8</v>
      </c>
      <c r="X81" s="12">
        <f t="shared" si="5"/>
        <v>9.810570658999999E-8</v>
      </c>
      <c r="Y81" s="12">
        <f t="shared" si="5"/>
        <v>9.7003395279999991E-8</v>
      </c>
      <c r="Z81" s="12">
        <f t="shared" si="5"/>
        <v>9.810570658999999E-8</v>
      </c>
      <c r="AA81" s="12">
        <f t="shared" si="5"/>
        <v>6.7163563563585596E-3</v>
      </c>
      <c r="AB81" s="12">
        <f t="shared" si="5"/>
        <v>1.1314387840554399E-3</v>
      </c>
      <c r="AC81" s="12">
        <f t="shared" si="4"/>
        <v>5.0932073616287996E-4</v>
      </c>
      <c r="AD81" s="12">
        <f t="shared" si="2"/>
        <v>5.0932073616287996E-4</v>
      </c>
      <c r="AE81" s="12">
        <f t="shared" si="2"/>
        <v>0</v>
      </c>
      <c r="AF81" s="12">
        <f t="shared" si="2"/>
        <v>9.1185396185820006E-5</v>
      </c>
      <c r="AG81" s="12">
        <f t="shared" si="2"/>
        <v>4.1813533997705999E-4</v>
      </c>
      <c r="AH81" s="12">
        <f t="shared" si="2"/>
        <v>0.87572670295775168</v>
      </c>
    </row>
    <row r="82" spans="1:35" ht="15.75" thickBot="1" x14ac:dyDescent="0.3">
      <c r="A82" s="10" t="s">
        <v>713</v>
      </c>
      <c r="B82" s="10">
        <v>2011</v>
      </c>
      <c r="C82" s="10">
        <v>10</v>
      </c>
      <c r="D82" s="10" t="s">
        <v>731</v>
      </c>
      <c r="E82" s="10" t="s">
        <v>758</v>
      </c>
      <c r="F82" s="10" t="s">
        <v>716</v>
      </c>
      <c r="G82" s="10" t="s">
        <v>733</v>
      </c>
      <c r="H82" s="10" t="s">
        <v>742</v>
      </c>
      <c r="I82" s="11">
        <v>2.3685510000000001</v>
      </c>
      <c r="J82" s="11">
        <v>0.72388699999999995</v>
      </c>
      <c r="K82" s="11">
        <v>0.83698300000000003</v>
      </c>
      <c r="L82" s="11">
        <v>0.83261799999999997</v>
      </c>
      <c r="M82" s="11">
        <v>0.83698300000000003</v>
      </c>
      <c r="N82" s="11">
        <v>6.3104389999999997</v>
      </c>
      <c r="O82" s="11">
        <v>0.81764499999999996</v>
      </c>
      <c r="P82" s="11">
        <v>0.139373</v>
      </c>
      <c r="Q82" s="11">
        <v>0.139373</v>
      </c>
      <c r="R82" s="11">
        <v>0</v>
      </c>
      <c r="S82" s="20">
        <v>6.5895999999999996E-2</v>
      </c>
      <c r="T82" s="20">
        <v>7.3477000000000001E-2</v>
      </c>
      <c r="U82" s="20">
        <v>632.85178399999995</v>
      </c>
      <c r="V82" s="12">
        <f t="shared" si="5"/>
        <v>2.6108805556118099E-3</v>
      </c>
      <c r="W82" s="12">
        <f t="shared" si="5"/>
        <v>7.979488272619699E-4</v>
      </c>
      <c r="X82" s="12">
        <f t="shared" si="5"/>
        <v>9.2261582717772996E-4</v>
      </c>
      <c r="Y82" s="12">
        <f t="shared" si="5"/>
        <v>9.178042383095799E-4</v>
      </c>
      <c r="Z82" s="12">
        <f t="shared" si="5"/>
        <v>9.2261582717772996E-4</v>
      </c>
      <c r="AA82" s="12">
        <f t="shared" si="5"/>
        <v>6.9560682807650893E-3</v>
      </c>
      <c r="AB82" s="12">
        <f t="shared" si="5"/>
        <v>9.0129933106494991E-4</v>
      </c>
      <c r="AC82" s="12">
        <f t="shared" si="4"/>
        <v>1.5363243420863E-4</v>
      </c>
      <c r="AD82" s="12">
        <f t="shared" si="2"/>
        <v>1.5363243420863E-4</v>
      </c>
      <c r="AE82" s="12">
        <f t="shared" si="2"/>
        <v>0</v>
      </c>
      <c r="AF82" s="12">
        <f t="shared" si="2"/>
        <v>7.2637906083759986E-5</v>
      </c>
      <c r="AG82" s="12">
        <f t="shared" si="2"/>
        <v>8.0994528124869999E-5</v>
      </c>
      <c r="AH82" s="12">
        <f t="shared" si="2"/>
        <v>0.69759967905687703</v>
      </c>
    </row>
    <row r="83" spans="1:35" ht="15.75" thickBot="1" x14ac:dyDescent="0.3">
      <c r="A83" s="10" t="s">
        <v>713</v>
      </c>
      <c r="B83" s="10">
        <v>2011</v>
      </c>
      <c r="C83" s="10">
        <v>11</v>
      </c>
      <c r="D83" s="10" t="s">
        <v>760</v>
      </c>
      <c r="E83" s="10" t="s">
        <v>761</v>
      </c>
      <c r="F83" s="10" t="s">
        <v>716</v>
      </c>
      <c r="G83" s="10" t="s">
        <v>730</v>
      </c>
      <c r="H83" s="10" t="s">
        <v>742</v>
      </c>
      <c r="I83" s="11">
        <v>314.603317</v>
      </c>
      <c r="J83" s="11">
        <v>87.639494999999997</v>
      </c>
      <c r="K83" s="11">
        <v>101.33176899999999</v>
      </c>
      <c r="L83" s="11">
        <v>100.80337400000001</v>
      </c>
      <c r="M83" s="11">
        <v>101.33176899999999</v>
      </c>
      <c r="N83" s="11">
        <v>13500.441392999999</v>
      </c>
      <c r="O83" s="11">
        <v>600.938399</v>
      </c>
      <c r="P83" s="11">
        <v>95.901902000000007</v>
      </c>
      <c r="Q83" s="11">
        <v>95.901902000000007</v>
      </c>
      <c r="R83" s="11">
        <v>0</v>
      </c>
      <c r="S83" s="20">
        <v>48.430891000000003</v>
      </c>
      <c r="T83" s="20">
        <v>47.471012000000002</v>
      </c>
      <c r="U83" s="20">
        <v>465122.59981400002</v>
      </c>
      <c r="V83" s="12">
        <f t="shared" si="5"/>
        <v>0.34679079449261524</v>
      </c>
      <c r="W83" s="12">
        <f t="shared" si="5"/>
        <v>9.6606006541188436E-2</v>
      </c>
      <c r="X83" s="12">
        <f t="shared" si="5"/>
        <v>0.11169915503100739</v>
      </c>
      <c r="Y83" s="12">
        <f t="shared" si="5"/>
        <v>0.11111669924635995</v>
      </c>
      <c r="Z83" s="12">
        <f t="shared" si="5"/>
        <v>0.11169915503100739</v>
      </c>
      <c r="AA83" s="12">
        <f t="shared" si="5"/>
        <v>14.881689237496053</v>
      </c>
      <c r="AB83" s="12">
        <f t="shared" si="5"/>
        <v>0.66242119383099274</v>
      </c>
      <c r="AC83" s="12">
        <f t="shared" si="4"/>
        <v>0.10571375122511162</v>
      </c>
      <c r="AD83" s="12">
        <f t="shared" si="2"/>
        <v>0.10571375122511162</v>
      </c>
      <c r="AE83" s="12">
        <f t="shared" si="2"/>
        <v>0</v>
      </c>
      <c r="AF83" s="12">
        <f t="shared" si="2"/>
        <v>5.3385918902677208E-2</v>
      </c>
      <c r="AG83" s="12">
        <f t="shared" si="2"/>
        <v>5.2327833424745722E-2</v>
      </c>
      <c r="AH83" s="12">
        <f t="shared" si="2"/>
        <v>512.70990231157612</v>
      </c>
    </row>
    <row r="84" spans="1:35" ht="15.75" thickBot="1" x14ac:dyDescent="0.3">
      <c r="A84" s="10" t="s">
        <v>713</v>
      </c>
      <c r="B84" s="10">
        <v>2011</v>
      </c>
      <c r="C84" s="10">
        <v>12</v>
      </c>
      <c r="D84" s="10" t="s">
        <v>734</v>
      </c>
      <c r="E84" s="10" t="s">
        <v>779</v>
      </c>
      <c r="F84" s="10" t="s">
        <v>716</v>
      </c>
      <c r="G84" s="10" t="s">
        <v>733</v>
      </c>
      <c r="H84" s="10" t="s">
        <v>742</v>
      </c>
      <c r="I84" s="11">
        <v>27.093617999999999</v>
      </c>
      <c r="J84" s="11">
        <v>1.1791739999999999</v>
      </c>
      <c r="K84" s="11">
        <v>1.3634010000000001</v>
      </c>
      <c r="L84" s="11">
        <v>1.3562920000000001</v>
      </c>
      <c r="M84" s="11">
        <v>1.3634010000000001</v>
      </c>
      <c r="N84" s="11">
        <v>35.119132</v>
      </c>
      <c r="O84" s="11">
        <v>7.287763</v>
      </c>
      <c r="P84" s="11">
        <v>1.285364</v>
      </c>
      <c r="Q84" s="11">
        <v>1.285364</v>
      </c>
      <c r="R84" s="11">
        <v>0</v>
      </c>
      <c r="S84" s="12">
        <v>0.58733599999999997</v>
      </c>
      <c r="T84" s="12">
        <v>0.69802799999999998</v>
      </c>
      <c r="U84" s="12">
        <v>5640.6833889999998</v>
      </c>
      <c r="V84" s="12">
        <f t="shared" si="5"/>
        <v>2.9865601550219577E-2</v>
      </c>
      <c r="W84" s="12">
        <f t="shared" si="5"/>
        <v>1.2998168366579398E-3</v>
      </c>
      <c r="X84" s="12">
        <f t="shared" si="5"/>
        <v>1.50289234236531E-3</v>
      </c>
      <c r="Y84" s="12">
        <f t="shared" si="5"/>
        <v>1.49505601126252E-3</v>
      </c>
      <c r="Z84" s="12">
        <f t="shared" si="5"/>
        <v>1.50289234236531E-3</v>
      </c>
      <c r="AA84" s="12">
        <f t="shared" si="5"/>
        <v>3.8712216400982921E-2</v>
      </c>
      <c r="AB84" s="12">
        <f t="shared" si="5"/>
        <v>8.0333835794995298E-3</v>
      </c>
      <c r="AC84" s="12">
        <f t="shared" si="4"/>
        <v>1.4168712746668399E-3</v>
      </c>
      <c r="AD84" s="12">
        <f t="shared" si="2"/>
        <v>1.4168712746668399E-3</v>
      </c>
      <c r="AE84" s="12">
        <f t="shared" si="2"/>
        <v>0</v>
      </c>
      <c r="AF84" s="12">
        <f t="shared" si="2"/>
        <v>6.4742711557016E-4</v>
      </c>
      <c r="AG84" s="12">
        <f t="shared" si="2"/>
        <v>7.6944415909667994E-4</v>
      </c>
      <c r="AH84" s="12">
        <f t="shared" si="2"/>
        <v>6.2177890958238287</v>
      </c>
    </row>
    <row r="85" spans="1:35" ht="15.75" thickBot="1" x14ac:dyDescent="0.3">
      <c r="A85" s="10" t="s">
        <v>713</v>
      </c>
      <c r="B85" s="10">
        <v>2011</v>
      </c>
      <c r="C85" s="10">
        <v>13</v>
      </c>
      <c r="D85" s="10" t="s">
        <v>780</v>
      </c>
      <c r="E85" s="10" t="s">
        <v>781</v>
      </c>
      <c r="F85" s="10" t="s">
        <v>716</v>
      </c>
      <c r="G85" s="10" t="s">
        <v>733</v>
      </c>
      <c r="H85" s="10" t="s">
        <v>742</v>
      </c>
      <c r="I85" s="11">
        <v>6.645486</v>
      </c>
      <c r="J85" s="11">
        <v>0.30424099999999998</v>
      </c>
      <c r="K85" s="11">
        <v>0.351773</v>
      </c>
      <c r="L85" s="11">
        <v>0.349939</v>
      </c>
      <c r="M85" s="11">
        <v>0.351773</v>
      </c>
      <c r="N85" s="11">
        <v>17.513107000000002</v>
      </c>
      <c r="O85" s="11">
        <v>2.7960569999999998</v>
      </c>
      <c r="P85" s="11">
        <v>0.33539200000000002</v>
      </c>
      <c r="Q85" s="11">
        <v>0.33539200000000002</v>
      </c>
      <c r="R85" s="11">
        <v>0</v>
      </c>
      <c r="S85" s="20">
        <v>0.22534000000000001</v>
      </c>
      <c r="T85" s="20">
        <v>0.110052</v>
      </c>
      <c r="U85" s="20">
        <v>2164.1307510000001</v>
      </c>
      <c r="V85" s="12">
        <f t="shared" si="5"/>
        <v>7.3253943782466604E-3</v>
      </c>
      <c r="W85" s="12">
        <f t="shared" si="5"/>
        <v>3.3536829526570994E-4</v>
      </c>
      <c r="X85" s="12">
        <f t="shared" si="5"/>
        <v>3.8776335645263001E-4</v>
      </c>
      <c r="Y85" s="12">
        <f t="shared" si="5"/>
        <v>3.8574171751008996E-4</v>
      </c>
      <c r="Z85" s="12">
        <f t="shared" si="5"/>
        <v>3.8776335645263001E-4</v>
      </c>
      <c r="AA85" s="12">
        <f t="shared" si="5"/>
        <v>1.9304895919340172E-2</v>
      </c>
      <c r="AB85" s="12">
        <f t="shared" si="5"/>
        <v>3.0821252545046697E-3</v>
      </c>
      <c r="AC85" s="12">
        <f t="shared" si="4"/>
        <v>3.6970639488352001E-4</v>
      </c>
      <c r="AD85" s="12">
        <f t="shared" si="2"/>
        <v>3.6970639488352001E-4</v>
      </c>
      <c r="AE85" s="12">
        <f t="shared" si="2"/>
        <v>0</v>
      </c>
      <c r="AF85" s="12">
        <f t="shared" si="2"/>
        <v>2.483948305954E-4</v>
      </c>
      <c r="AG85" s="12">
        <f t="shared" si="2"/>
        <v>1.2131156428811998E-4</v>
      </c>
      <c r="AH85" s="12">
        <f t="shared" si="2"/>
        <v>2.3855458031460941</v>
      </c>
    </row>
    <row r="86" spans="1:35" ht="15.75" thickBot="1" x14ac:dyDescent="0.3">
      <c r="A86" s="10" t="s">
        <v>713</v>
      </c>
      <c r="B86" s="10">
        <v>2011</v>
      </c>
      <c r="C86" s="10">
        <v>14</v>
      </c>
      <c r="D86" s="10" t="s">
        <v>782</v>
      </c>
      <c r="E86" s="10" t="s">
        <v>715</v>
      </c>
      <c r="F86" s="10" t="s">
        <v>716</v>
      </c>
      <c r="G86" s="10" t="s">
        <v>717</v>
      </c>
      <c r="H86" s="10" t="s">
        <v>742</v>
      </c>
      <c r="I86" s="11">
        <v>1.3832739999999999</v>
      </c>
      <c r="J86" s="11">
        <v>7.6244000000000006E-2</v>
      </c>
      <c r="K86" s="11">
        <v>8.8154999999999997E-2</v>
      </c>
      <c r="L86" s="11">
        <v>8.7695999999999996E-2</v>
      </c>
      <c r="M86" s="11">
        <v>8.8154999999999997E-2</v>
      </c>
      <c r="N86" s="11">
        <v>0.81989599999999996</v>
      </c>
      <c r="O86" s="11">
        <v>0.182508</v>
      </c>
      <c r="P86" s="11">
        <v>1.187257</v>
      </c>
      <c r="Q86" s="11">
        <v>1.187257</v>
      </c>
      <c r="R86" s="11">
        <v>0</v>
      </c>
      <c r="S86" s="12">
        <v>1.4709E-2</v>
      </c>
      <c r="T86" s="12">
        <v>1.1725479999999999</v>
      </c>
      <c r="U86" s="12">
        <v>141.259975</v>
      </c>
      <c r="V86" s="12">
        <f t="shared" si="5"/>
        <v>1.52479857502894E-3</v>
      </c>
      <c r="W86" s="12">
        <f t="shared" si="5"/>
        <v>8.4044623519639996E-5</v>
      </c>
      <c r="X86" s="12">
        <f t="shared" si="5"/>
        <v>9.7174253533049998E-5</v>
      </c>
      <c r="Y86" s="12">
        <f t="shared" si="5"/>
        <v>9.666829264175999E-5</v>
      </c>
      <c r="Z86" s="12">
        <f t="shared" si="5"/>
        <v>9.7174253533049998E-5</v>
      </c>
      <c r="AA86" s="12">
        <f t="shared" si="5"/>
        <v>9.0378063382375994E-4</v>
      </c>
      <c r="AB86" s="12">
        <f t="shared" si="5"/>
        <v>2.0118063256548E-4</v>
      </c>
      <c r="AC86" s="12">
        <f t="shared" si="4"/>
        <v>1.30872681897667E-3</v>
      </c>
      <c r="AD86" s="12">
        <f t="shared" si="2"/>
        <v>1.30872681897667E-3</v>
      </c>
      <c r="AE86" s="12">
        <f t="shared" si="2"/>
        <v>0</v>
      </c>
      <c r="AF86" s="12">
        <f t="shared" si="2"/>
        <v>1.6213897058789998E-5</v>
      </c>
      <c r="AG86" s="12">
        <f t="shared" si="2"/>
        <v>1.2925129219178799E-3</v>
      </c>
      <c r="AH86" s="12">
        <f t="shared" si="2"/>
        <v>0.15571246809281722</v>
      </c>
    </row>
    <row r="87" spans="1:35" ht="15.75" thickBot="1" x14ac:dyDescent="0.3">
      <c r="A87" s="21" t="s">
        <v>713</v>
      </c>
      <c r="B87" s="21">
        <v>2011</v>
      </c>
      <c r="C87" s="21">
        <v>3</v>
      </c>
      <c r="D87" s="21" t="s">
        <v>719</v>
      </c>
      <c r="E87" s="21" t="s">
        <v>720</v>
      </c>
      <c r="F87" s="21" t="s">
        <v>716</v>
      </c>
      <c r="G87" s="21" t="s">
        <v>717</v>
      </c>
      <c r="H87" s="21" t="s">
        <v>718</v>
      </c>
      <c r="I87" s="22">
        <v>12.674117000000001</v>
      </c>
      <c r="J87" s="22">
        <v>1.8723129999999999</v>
      </c>
      <c r="K87" s="22">
        <v>2.1648320000000001</v>
      </c>
      <c r="L87" s="22">
        <v>2.153543</v>
      </c>
      <c r="M87" s="22">
        <v>2.1648320000000001</v>
      </c>
      <c r="N87" s="22">
        <v>88.817586000000006</v>
      </c>
      <c r="O87" s="22">
        <v>19.087527999999999</v>
      </c>
      <c r="P87" s="22">
        <v>2.2880660000000002</v>
      </c>
      <c r="Q87" s="22">
        <v>2.2880660000000002</v>
      </c>
      <c r="R87" s="22">
        <v>0</v>
      </c>
      <c r="S87" s="22">
        <v>1.5383039999999999</v>
      </c>
      <c r="T87" s="22">
        <v>0.74976200000000004</v>
      </c>
      <c r="U87" s="22">
        <v>14773.628103999999</v>
      </c>
      <c r="V87" s="12">
        <f t="shared" si="5"/>
        <v>1.3970822513363269E-2</v>
      </c>
      <c r="W87" s="12">
        <f t="shared" si="5"/>
        <v>2.0638717957600296E-3</v>
      </c>
      <c r="X87" s="12">
        <f t="shared" si="5"/>
        <v>2.3863187978499199E-3</v>
      </c>
      <c r="Y87" s="12">
        <f t="shared" si="5"/>
        <v>2.37387480547133E-3</v>
      </c>
      <c r="Z87" s="12">
        <f t="shared" si="5"/>
        <v>2.3863187978499199E-3</v>
      </c>
      <c r="AA87" s="12">
        <f t="shared" si="5"/>
        <v>9.7904629574697671E-2</v>
      </c>
      <c r="AB87" s="12">
        <f t="shared" si="5"/>
        <v>2.1040397994341677E-2</v>
      </c>
      <c r="AC87" s="12">
        <f t="shared" si="4"/>
        <v>2.5221610298264601E-3</v>
      </c>
      <c r="AD87" s="12">
        <f t="shared" si="2"/>
        <v>2.5221610298264601E-3</v>
      </c>
      <c r="AE87" s="12">
        <f t="shared" si="2"/>
        <v>0</v>
      </c>
      <c r="AF87" s="12">
        <f t="shared" si="2"/>
        <v>1.6956898974182398E-3</v>
      </c>
      <c r="AG87" s="12">
        <f t="shared" si="2"/>
        <v>8.2647113240821998E-4</v>
      </c>
      <c r="AH87" s="12">
        <f t="shared" si="2"/>
        <v>16.285137348773056</v>
      </c>
      <c r="AI87" s="16">
        <f>SUM(AA3:AA87)</f>
        <v>52.03000557352609</v>
      </c>
    </row>
    <row r="88" spans="1:35" ht="15.75" thickBot="1" x14ac:dyDescent="0.3">
      <c r="A88" s="10" t="s">
        <v>713</v>
      </c>
      <c r="B88" s="10">
        <v>2011</v>
      </c>
      <c r="C88" s="10">
        <v>5</v>
      </c>
      <c r="D88" s="10" t="s">
        <v>755</v>
      </c>
      <c r="E88" s="10" t="s">
        <v>756</v>
      </c>
      <c r="F88" s="10" t="s">
        <v>716</v>
      </c>
      <c r="G88" s="10" t="s">
        <v>757</v>
      </c>
      <c r="H88" s="10" t="s">
        <v>718</v>
      </c>
      <c r="I88" s="11">
        <v>416.24777</v>
      </c>
      <c r="J88" s="11">
        <v>154.70074700000001</v>
      </c>
      <c r="K88" s="11">
        <v>178.870271</v>
      </c>
      <c r="L88" s="11">
        <v>177.93755200000001</v>
      </c>
      <c r="M88" s="11">
        <v>178.870271</v>
      </c>
      <c r="N88" s="11">
        <v>84.212397999999993</v>
      </c>
      <c r="O88" s="11">
        <v>18.963964000000001</v>
      </c>
      <c r="P88" s="11">
        <v>2.9649540000000001</v>
      </c>
      <c r="Q88" s="11">
        <v>2.9649540000000001</v>
      </c>
      <c r="R88" s="11">
        <v>0</v>
      </c>
      <c r="S88" s="17">
        <v>1.528346</v>
      </c>
      <c r="T88" s="17">
        <v>1.4366080000000001</v>
      </c>
      <c r="U88" s="17">
        <v>14677.99063</v>
      </c>
      <c r="V88" s="12">
        <f t="shared" si="5"/>
        <v>0.45883462463327868</v>
      </c>
      <c r="W88" s="12">
        <f t="shared" si="5"/>
        <v>0.17052838308354856</v>
      </c>
      <c r="X88" s="12">
        <f t="shared" si="5"/>
        <v>0.19717072274606501</v>
      </c>
      <c r="Y88" s="12">
        <f t="shared" si="5"/>
        <v>0.19614257604331312</v>
      </c>
      <c r="Z88" s="12">
        <f t="shared" si="5"/>
        <v>0.19717072274606501</v>
      </c>
      <c r="AA88" s="12">
        <f t="shared" si="5"/>
        <v>9.2828278757621369E-2</v>
      </c>
      <c r="AB88" s="12">
        <f t="shared" si="5"/>
        <v>2.0904191999632841E-2</v>
      </c>
      <c r="AC88" s="12">
        <f t="shared" si="4"/>
        <v>3.2683023278297402E-3</v>
      </c>
      <c r="AD88" s="12">
        <f t="shared" si="2"/>
        <v>3.2683023278297402E-3</v>
      </c>
      <c r="AE88" s="12">
        <f t="shared" si="2"/>
        <v>0</v>
      </c>
      <c r="AF88" s="12">
        <f t="shared" si="2"/>
        <v>1.6847130813932598E-3</v>
      </c>
      <c r="AG88" s="12">
        <f t="shared" si="2"/>
        <v>1.58358924643648E-3</v>
      </c>
      <c r="AH88" s="12">
        <f t="shared" si="2"/>
        <v>16.179715079523024</v>
      </c>
    </row>
    <row r="89" spans="1:35" ht="15.75" thickBot="1" x14ac:dyDescent="0.3">
      <c r="A89" s="10" t="s">
        <v>713</v>
      </c>
      <c r="B89" s="10">
        <v>2011</v>
      </c>
      <c r="C89" s="10">
        <v>10</v>
      </c>
      <c r="D89" s="10" t="s">
        <v>731</v>
      </c>
      <c r="E89" s="10" t="s">
        <v>758</v>
      </c>
      <c r="F89" s="10" t="s">
        <v>716</v>
      </c>
      <c r="G89" s="10" t="s">
        <v>733</v>
      </c>
      <c r="H89" s="10" t="s">
        <v>718</v>
      </c>
      <c r="I89" s="11">
        <v>182.98433299999999</v>
      </c>
      <c r="J89" s="11">
        <v>99.875550000000004</v>
      </c>
      <c r="K89" s="11">
        <v>115.479512</v>
      </c>
      <c r="L89" s="11">
        <v>114.87734399999999</v>
      </c>
      <c r="M89" s="11">
        <v>115.479512</v>
      </c>
      <c r="N89" s="11">
        <v>48.894011999999996</v>
      </c>
      <c r="O89" s="11">
        <v>11.945411</v>
      </c>
      <c r="P89" s="11">
        <v>2.3033290000000002</v>
      </c>
      <c r="Q89" s="11">
        <v>2.3033290000000002</v>
      </c>
      <c r="R89" s="11">
        <v>0</v>
      </c>
      <c r="S89" s="11">
        <v>0.96270599999999995</v>
      </c>
      <c r="T89" s="11">
        <v>1.3406229999999999</v>
      </c>
      <c r="U89" s="11">
        <v>9245.6744510000008</v>
      </c>
      <c r="V89" s="12">
        <f t="shared" si="5"/>
        <v>0.20170569981870623</v>
      </c>
      <c r="W89" s="12">
        <f t="shared" si="5"/>
        <v>0.11009394835747049</v>
      </c>
      <c r="X89" s="12">
        <f t="shared" si="5"/>
        <v>0.12729437215088071</v>
      </c>
      <c r="Y89" s="12">
        <f t="shared" si="5"/>
        <v>0.12663059555396064</v>
      </c>
      <c r="Z89" s="12">
        <f t="shared" si="5"/>
        <v>0.12729437215088071</v>
      </c>
      <c r="AA89" s="12">
        <f t="shared" si="5"/>
        <v>5.3896422418875718E-2</v>
      </c>
      <c r="AB89" s="12">
        <f t="shared" si="5"/>
        <v>1.316756164789841E-2</v>
      </c>
      <c r="AC89" s="12">
        <f t="shared" si="4"/>
        <v>2.5389856073509904E-3</v>
      </c>
      <c r="AD89" s="12">
        <f t="shared" ref="AD89:AD97" si="6">IF(Q89=-1,0,Q89)*2.20462262/2000</f>
        <v>2.5389856073509904E-3</v>
      </c>
      <c r="AE89" s="12">
        <f t="shared" ref="AE89:AE97" si="7">IF(R89=-1,0,R89)*2.20462262/2000</f>
        <v>0</v>
      </c>
      <c r="AF89" s="12">
        <f t="shared" ref="AF89:AF97" si="8">IF(S89=-1,0,S89)*2.20462262/2000</f>
        <v>1.0612017120048597E-3</v>
      </c>
      <c r="AG89" s="12">
        <f t="shared" ref="AG89:AG97" si="9">IF(T89=-1,0,T89)*2.20462262/2000</f>
        <v>1.4777838953461298E-3</v>
      </c>
      <c r="AH89" s="12">
        <f t="shared" ref="AH89:AH97" si="10">IF(U89=-1,0,U89)*2.20462262/2000</f>
        <v>10.191611515915341</v>
      </c>
    </row>
    <row r="90" spans="1:35" ht="15.75" thickBot="1" x14ac:dyDescent="0.3">
      <c r="A90" s="10" t="s">
        <v>713</v>
      </c>
      <c r="B90" s="10">
        <v>2011</v>
      </c>
      <c r="C90" s="10">
        <v>11</v>
      </c>
      <c r="D90" s="10" t="s">
        <v>760</v>
      </c>
      <c r="E90" s="10" t="s">
        <v>761</v>
      </c>
      <c r="F90" s="10" t="s">
        <v>716</v>
      </c>
      <c r="G90" s="10" t="s">
        <v>730</v>
      </c>
      <c r="H90" s="10" t="s">
        <v>718</v>
      </c>
      <c r="I90" s="11">
        <v>3252.8175799999999</v>
      </c>
      <c r="J90" s="11">
        <v>889.14702</v>
      </c>
      <c r="K90" s="11">
        <v>1028.0620590000001</v>
      </c>
      <c r="L90" s="11">
        <v>1022.701229</v>
      </c>
      <c r="M90" s="11">
        <v>1028.0620590000001</v>
      </c>
      <c r="N90" s="11">
        <v>137756.468116</v>
      </c>
      <c r="O90" s="11">
        <v>6116.6703260000004</v>
      </c>
      <c r="P90" s="11">
        <v>655.99158799999998</v>
      </c>
      <c r="Q90" s="11">
        <v>655.99158799999998</v>
      </c>
      <c r="R90" s="11">
        <v>0</v>
      </c>
      <c r="S90" s="17">
        <v>492.95533899999998</v>
      </c>
      <c r="T90" s="17">
        <v>163.03625</v>
      </c>
      <c r="U90" s="17">
        <v>4734264.9583900003</v>
      </c>
      <c r="V90" s="12">
        <f t="shared" ref="V90:AB97" si="11">IF(I90=-1,0,I90)*2.20462262/2000</f>
        <v>3.5856176078008293</v>
      </c>
      <c r="W90" s="12">
        <f t="shared" si="11"/>
        <v>0.98011681639879611</v>
      </c>
      <c r="X90" s="12">
        <f t="shared" si="11"/>
        <v>1.1332444350175874</v>
      </c>
      <c r="Y90" s="12">
        <f t="shared" si="11"/>
        <v>1.1273351314776001</v>
      </c>
      <c r="Z90" s="12">
        <f t="shared" si="11"/>
        <v>1.1332444350175874</v>
      </c>
      <c r="AA90" s="12">
        <f t="shared" si="11"/>
        <v>151.85051282992117</v>
      </c>
      <c r="AB90" s="12">
        <f t="shared" si="11"/>
        <v>6.7424748798911871</v>
      </c>
      <c r="AC90" s="12">
        <f t="shared" si="4"/>
        <v>0.72310694671726028</v>
      </c>
      <c r="AD90" s="12">
        <f t="shared" si="6"/>
        <v>0.72310694671726028</v>
      </c>
      <c r="AE90" s="12">
        <f t="shared" si="7"/>
        <v>0</v>
      </c>
      <c r="AF90" s="12">
        <f t="shared" si="8"/>
        <v>0.54339024550458404</v>
      </c>
      <c r="AG90" s="12">
        <f t="shared" si="9"/>
        <v>0.17971670231498749</v>
      </c>
      <c r="AH90" s="12">
        <f t="shared" si="10"/>
        <v>5218.6338081699769</v>
      </c>
    </row>
    <row r="91" spans="1:35" ht="15.75" thickBot="1" x14ac:dyDescent="0.3">
      <c r="A91" s="10" t="s">
        <v>713</v>
      </c>
      <c r="B91" s="10">
        <v>2011</v>
      </c>
      <c r="C91" s="10">
        <v>14</v>
      </c>
      <c r="D91" s="10" t="s">
        <v>782</v>
      </c>
      <c r="E91" s="10" t="s">
        <v>715</v>
      </c>
      <c r="F91" s="10" t="s">
        <v>716</v>
      </c>
      <c r="G91" s="10" t="s">
        <v>717</v>
      </c>
      <c r="H91" s="10" t="s">
        <v>718</v>
      </c>
      <c r="I91" s="11">
        <v>417.34623599999998</v>
      </c>
      <c r="J91" s="11">
        <v>22.510968999999999</v>
      </c>
      <c r="K91" s="11">
        <v>26.027947999999999</v>
      </c>
      <c r="L91" s="11">
        <v>25.892226000000001</v>
      </c>
      <c r="M91" s="11">
        <v>26.027947999999999</v>
      </c>
      <c r="N91" s="11">
        <v>228.190382</v>
      </c>
      <c r="O91" s="11">
        <v>52.839243000000003</v>
      </c>
      <c r="P91" s="11">
        <v>8.7801279999999995</v>
      </c>
      <c r="Q91" s="11">
        <v>8.7801279999999995</v>
      </c>
      <c r="R91" s="11">
        <v>0</v>
      </c>
      <c r="S91" s="11">
        <v>4.258426</v>
      </c>
      <c r="T91" s="11">
        <v>4.5217020000000003</v>
      </c>
      <c r="U91" s="11">
        <v>40897.246572999997</v>
      </c>
      <c r="V91" s="12">
        <f t="shared" si="11"/>
        <v>0.46004547612872909</v>
      </c>
      <c r="W91" s="12">
        <f t="shared" si="11"/>
        <v>2.4814095727759385E-2</v>
      </c>
      <c r="X91" s="12">
        <f t="shared" si="11"/>
        <v>2.8690901456491877E-2</v>
      </c>
      <c r="Y91" s="12">
        <f t="shared" si="11"/>
        <v>2.854129356087606E-2</v>
      </c>
      <c r="Z91" s="12">
        <f t="shared" si="11"/>
        <v>2.8690901456491877E-2</v>
      </c>
      <c r="AA91" s="12">
        <f t="shared" si="11"/>
        <v>0.25153683891182044</v>
      </c>
      <c r="AB91" s="12">
        <f t="shared" si="11"/>
        <v>5.8245295170738329E-2</v>
      </c>
      <c r="AC91" s="12">
        <f t="shared" si="4"/>
        <v>9.6784343976476801E-3</v>
      </c>
      <c r="AD91" s="12">
        <f t="shared" si="6"/>
        <v>9.6784343976476801E-3</v>
      </c>
      <c r="AE91" s="12">
        <f t="shared" si="7"/>
        <v>0</v>
      </c>
      <c r="AF91" s="12">
        <f t="shared" si="8"/>
        <v>4.69411114259806E-3</v>
      </c>
      <c r="AG91" s="12">
        <f t="shared" si="9"/>
        <v>4.98432325504962E-3</v>
      </c>
      <c r="AH91" s="12">
        <f t="shared" si="10"/>
        <v>45.081497445276632</v>
      </c>
    </row>
    <row r="92" spans="1:35" ht="15.75" thickBot="1" x14ac:dyDescent="0.3">
      <c r="A92" s="10" t="s">
        <v>713</v>
      </c>
      <c r="B92" s="10">
        <v>2011</v>
      </c>
      <c r="C92" s="10">
        <v>3</v>
      </c>
      <c r="D92" s="10" t="s">
        <v>719</v>
      </c>
      <c r="E92" s="10" t="s">
        <v>720</v>
      </c>
      <c r="F92" s="10" t="s">
        <v>716</v>
      </c>
      <c r="G92" s="10" t="s">
        <v>717</v>
      </c>
      <c r="H92" s="10" t="s">
        <v>738</v>
      </c>
      <c r="I92" s="11">
        <v>-1</v>
      </c>
      <c r="J92" s="11">
        <v>-1</v>
      </c>
      <c r="K92" s="11">
        <v>-1</v>
      </c>
      <c r="L92" s="11">
        <v>-1</v>
      </c>
      <c r="M92" s="11">
        <v>-1</v>
      </c>
      <c r="N92" s="11">
        <v>-1</v>
      </c>
      <c r="O92" s="11">
        <v>-1</v>
      </c>
      <c r="P92" s="11">
        <v>-1</v>
      </c>
      <c r="Q92" s="11">
        <v>-1</v>
      </c>
      <c r="R92" s="11">
        <v>-1</v>
      </c>
      <c r="S92" s="11">
        <v>-1</v>
      </c>
      <c r="T92" s="11">
        <v>-1</v>
      </c>
      <c r="U92" s="11">
        <v>-1</v>
      </c>
      <c r="V92" s="12">
        <f t="shared" si="11"/>
        <v>0</v>
      </c>
      <c r="W92" s="12">
        <f t="shared" si="11"/>
        <v>0</v>
      </c>
      <c r="X92" s="12">
        <f t="shared" si="11"/>
        <v>0</v>
      </c>
      <c r="Y92" s="12">
        <f t="shared" si="11"/>
        <v>0</v>
      </c>
      <c r="Z92" s="12">
        <f t="shared" si="11"/>
        <v>0</v>
      </c>
      <c r="AA92" s="12">
        <f t="shared" si="11"/>
        <v>0</v>
      </c>
      <c r="AB92" s="12">
        <f t="shared" si="11"/>
        <v>0</v>
      </c>
      <c r="AC92" s="12">
        <f t="shared" si="4"/>
        <v>0</v>
      </c>
      <c r="AD92" s="12">
        <f t="shared" si="6"/>
        <v>0</v>
      </c>
      <c r="AE92" s="12">
        <f t="shared" si="7"/>
        <v>0</v>
      </c>
      <c r="AF92" s="12">
        <f t="shared" si="8"/>
        <v>0</v>
      </c>
      <c r="AG92" s="12">
        <f t="shared" si="9"/>
        <v>0</v>
      </c>
      <c r="AH92" s="12">
        <f t="shared" si="10"/>
        <v>0</v>
      </c>
    </row>
    <row r="93" spans="1:35" ht="15.75" thickBot="1" x14ac:dyDescent="0.3">
      <c r="A93" s="10" t="s">
        <v>713</v>
      </c>
      <c r="B93" s="10">
        <v>2011</v>
      </c>
      <c r="C93" s="10">
        <v>5</v>
      </c>
      <c r="D93" s="10" t="s">
        <v>755</v>
      </c>
      <c r="E93" s="10" t="s">
        <v>756</v>
      </c>
      <c r="F93" s="10" t="s">
        <v>716</v>
      </c>
      <c r="G93" s="10" t="s">
        <v>757</v>
      </c>
      <c r="H93" s="10" t="s">
        <v>738</v>
      </c>
      <c r="I93" s="11">
        <v>89.359858000000003</v>
      </c>
      <c r="J93" s="11">
        <v>1.7629570000000001</v>
      </c>
      <c r="K93" s="11">
        <v>2.0383900000000001</v>
      </c>
      <c r="L93" s="11">
        <v>2.0277609999999999</v>
      </c>
      <c r="M93" s="11">
        <v>2.0383900000000001</v>
      </c>
      <c r="N93" s="11">
        <v>98.451622999999998</v>
      </c>
      <c r="O93" s="11">
        <v>9.5903369999999999</v>
      </c>
      <c r="P93" s="11">
        <v>1.847162</v>
      </c>
      <c r="Q93" s="11">
        <v>1.847162</v>
      </c>
      <c r="R93" s="11">
        <v>0</v>
      </c>
      <c r="S93" s="11">
        <v>0.77290499999999995</v>
      </c>
      <c r="T93" s="11">
        <v>1.0742560000000001</v>
      </c>
      <c r="U93" s="11">
        <v>7422.8616949999996</v>
      </c>
      <c r="V93" s="12">
        <f t="shared" si="11"/>
        <v>9.8502382133393976E-2</v>
      </c>
      <c r="W93" s="12">
        <f t="shared" si="11"/>
        <v>1.9433274401436699E-3</v>
      </c>
      <c r="X93" s="12">
        <f t="shared" si="11"/>
        <v>2.2469403511908999E-3</v>
      </c>
      <c r="Y93" s="12">
        <f t="shared" si="11"/>
        <v>2.2352238842769097E-3</v>
      </c>
      <c r="Z93" s="12">
        <f t="shared" si="11"/>
        <v>2.2469403511908999E-3</v>
      </c>
      <c r="AA93" s="12">
        <f t="shared" si="11"/>
        <v>0.10852433752075612</v>
      </c>
      <c r="AB93" s="12">
        <f t="shared" si="11"/>
        <v>1.057153694181147E-2</v>
      </c>
      <c r="AC93" s="12">
        <f t="shared" si="4"/>
        <v>2.0361475640022198E-3</v>
      </c>
      <c r="AD93" s="12">
        <f t="shared" si="6"/>
        <v>2.0361475640022198E-3</v>
      </c>
      <c r="AE93" s="12">
        <f t="shared" si="7"/>
        <v>0</v>
      </c>
      <c r="AF93" s="12">
        <f t="shared" si="8"/>
        <v>8.5198192305554988E-4</v>
      </c>
      <c r="AG93" s="12">
        <f t="shared" si="9"/>
        <v>1.1841645386353602E-3</v>
      </c>
      <c r="AH93" s="12">
        <f t="shared" si="10"/>
        <v>8.1823043989642699</v>
      </c>
    </row>
    <row r="94" spans="1:35" ht="15.75" thickBot="1" x14ac:dyDescent="0.3">
      <c r="A94" t="s">
        <v>713</v>
      </c>
      <c r="B94">
        <v>2011</v>
      </c>
      <c r="C94">
        <v>10</v>
      </c>
      <c r="D94" t="s">
        <v>731</v>
      </c>
      <c r="E94" t="s">
        <v>758</v>
      </c>
      <c r="F94" t="s">
        <v>716</v>
      </c>
      <c r="G94" t="s">
        <v>733</v>
      </c>
      <c r="H94" t="s">
        <v>738</v>
      </c>
      <c r="I94">
        <v>39.659190000000002</v>
      </c>
      <c r="J94">
        <v>4.6115339999999998</v>
      </c>
      <c r="K94">
        <v>5.3320119999999998</v>
      </c>
      <c r="L94">
        <v>5.3042090000000002</v>
      </c>
      <c r="M94">
        <v>5.3320119999999998</v>
      </c>
      <c r="N94">
        <v>167.119159</v>
      </c>
      <c r="O94">
        <v>21.915064999999998</v>
      </c>
      <c r="P94">
        <v>4.0988899999999999</v>
      </c>
      <c r="Q94">
        <v>4.0988899999999999</v>
      </c>
      <c r="R94">
        <v>0</v>
      </c>
      <c r="S94" s="16">
        <v>1.766181</v>
      </c>
      <c r="T94" s="16">
        <v>2.3327089999999999</v>
      </c>
      <c r="U94" s="16">
        <v>16962.124919999998</v>
      </c>
      <c r="V94" s="12">
        <f t="shared" si="11"/>
        <v>4.3716773682438897E-2</v>
      </c>
      <c r="W94" s="12">
        <f t="shared" si="11"/>
        <v>5.0833460846495399E-3</v>
      </c>
      <c r="X94" s="12">
        <f t="shared" si="11"/>
        <v>5.8775371326557193E-3</v>
      </c>
      <c r="Y94" s="12">
        <f t="shared" si="11"/>
        <v>5.8468895713037899E-3</v>
      </c>
      <c r="Z94" s="12">
        <f t="shared" si="11"/>
        <v>5.8775371326557193E-3</v>
      </c>
      <c r="AA94" s="12">
        <f t="shared" si="11"/>
        <v>0.18421733908338828</v>
      </c>
      <c r="AB94" s="12">
        <f t="shared" si="11"/>
        <v>2.4157224008885148E-2</v>
      </c>
      <c r="AC94" s="12">
        <f t="shared" si="4"/>
        <v>4.5182528054458996E-3</v>
      </c>
      <c r="AD94" s="12">
        <f t="shared" si="6"/>
        <v>4.5182528054458996E-3</v>
      </c>
      <c r="AE94" s="12">
        <f t="shared" si="7"/>
        <v>0</v>
      </c>
      <c r="AF94" s="12">
        <f t="shared" si="8"/>
        <v>1.9468812918071099E-3</v>
      </c>
      <c r="AG94" s="12">
        <f t="shared" si="9"/>
        <v>2.5713715136387897E-3</v>
      </c>
      <c r="AH94" s="12">
        <f t="shared" si="10"/>
        <v>18.69754214094884</v>
      </c>
    </row>
    <row r="95" spans="1:35" ht="15.75" thickBot="1" x14ac:dyDescent="0.3">
      <c r="A95" s="10" t="s">
        <v>713</v>
      </c>
      <c r="B95" s="10">
        <v>2011</v>
      </c>
      <c r="C95" s="10">
        <v>11</v>
      </c>
      <c r="D95" s="10" t="s">
        <v>760</v>
      </c>
      <c r="E95" s="10" t="s">
        <v>761</v>
      </c>
      <c r="F95" s="10" t="s">
        <v>716</v>
      </c>
      <c r="G95" s="10" t="s">
        <v>730</v>
      </c>
      <c r="H95" s="10" t="s">
        <v>738</v>
      </c>
      <c r="I95" s="11">
        <v>1505.8457699999999</v>
      </c>
      <c r="J95" s="11">
        <v>409.15639900000002</v>
      </c>
      <c r="K95" s="11">
        <v>473.08055999999999</v>
      </c>
      <c r="L95" s="11">
        <v>470.61368099999999</v>
      </c>
      <c r="M95" s="11">
        <v>473.08055999999999</v>
      </c>
      <c r="N95" s="11">
        <v>61770.448173999997</v>
      </c>
      <c r="O95" s="11">
        <v>2769.1335570000001</v>
      </c>
      <c r="P95" s="11">
        <v>381.743674</v>
      </c>
      <c r="Q95" s="11">
        <v>381.743674</v>
      </c>
      <c r="R95" s="11">
        <v>0</v>
      </c>
      <c r="S95" s="11">
        <v>223.17030299999999</v>
      </c>
      <c r="T95" s="11">
        <v>158.57337100000001</v>
      </c>
      <c r="U95" s="11">
        <v>2143292.2270630002</v>
      </c>
      <c r="V95" s="12">
        <f t="shared" si="11"/>
        <v>1.6599108233866584</v>
      </c>
      <c r="W95" s="12">
        <f t="shared" si="11"/>
        <v>0.45101772617657271</v>
      </c>
      <c r="X95" s="12">
        <f t="shared" si="11"/>
        <v>0.52148205182913354</v>
      </c>
      <c r="Y95" s="12">
        <f t="shared" si="11"/>
        <v>0.51876278320703206</v>
      </c>
      <c r="Z95" s="12">
        <f t="shared" si="11"/>
        <v>0.52148205182913354</v>
      </c>
      <c r="AA95" s="12">
        <f t="shared" si="11"/>
        <v>68.090263645969046</v>
      </c>
      <c r="AB95" s="12">
        <f t="shared" si="11"/>
        <v>3.0524472387816295</v>
      </c>
      <c r="AC95" s="12">
        <f t="shared" si="4"/>
        <v>0.42080036937115289</v>
      </c>
      <c r="AD95" s="12">
        <f t="shared" si="6"/>
        <v>0.42080036937115289</v>
      </c>
      <c r="AE95" s="12">
        <f t="shared" si="7"/>
        <v>0</v>
      </c>
      <c r="AF95" s="12">
        <f t="shared" si="8"/>
        <v>0.24600314905302689</v>
      </c>
      <c r="AG95" s="12">
        <f t="shared" si="9"/>
        <v>0.17479722031812603</v>
      </c>
      <c r="AH95" s="12">
        <f t="shared" si="10"/>
        <v>2362.5752625266332</v>
      </c>
    </row>
    <row r="96" spans="1:35" ht="15.75" thickBot="1" x14ac:dyDescent="0.3">
      <c r="A96" s="10" t="s">
        <v>713</v>
      </c>
      <c r="B96" s="10">
        <v>2011</v>
      </c>
      <c r="C96" s="10">
        <v>14</v>
      </c>
      <c r="D96" s="10" t="s">
        <v>782</v>
      </c>
      <c r="E96" s="10" t="s">
        <v>715</v>
      </c>
      <c r="F96" s="10" t="s">
        <v>716</v>
      </c>
      <c r="G96" s="10" t="s">
        <v>717</v>
      </c>
      <c r="H96" s="10" t="s">
        <v>738</v>
      </c>
      <c r="I96" s="11">
        <v>-1</v>
      </c>
      <c r="J96" s="11">
        <v>-1</v>
      </c>
      <c r="K96" s="11">
        <v>-1</v>
      </c>
      <c r="L96" s="11">
        <v>-1</v>
      </c>
      <c r="M96" s="11">
        <v>-1</v>
      </c>
      <c r="N96" s="11">
        <v>-1</v>
      </c>
      <c r="O96" s="11">
        <v>-1</v>
      </c>
      <c r="P96" s="11">
        <v>-1</v>
      </c>
      <c r="Q96" s="11">
        <v>-1</v>
      </c>
      <c r="R96" s="11">
        <v>-1</v>
      </c>
      <c r="S96" s="17">
        <v>-1</v>
      </c>
      <c r="T96" s="17">
        <v>-1</v>
      </c>
      <c r="U96" s="17">
        <v>-1</v>
      </c>
      <c r="V96" s="12">
        <f t="shared" si="11"/>
        <v>0</v>
      </c>
      <c r="W96" s="12">
        <f t="shared" si="11"/>
        <v>0</v>
      </c>
      <c r="X96" s="12">
        <f t="shared" si="11"/>
        <v>0</v>
      </c>
      <c r="Y96" s="12">
        <f t="shared" si="11"/>
        <v>0</v>
      </c>
      <c r="Z96" s="12">
        <f t="shared" si="11"/>
        <v>0</v>
      </c>
      <c r="AA96" s="12">
        <f t="shared" si="11"/>
        <v>0</v>
      </c>
      <c r="AB96" s="12">
        <f t="shared" si="11"/>
        <v>0</v>
      </c>
      <c r="AC96" s="12">
        <f t="shared" si="4"/>
        <v>0</v>
      </c>
      <c r="AD96" s="12">
        <f t="shared" si="6"/>
        <v>0</v>
      </c>
      <c r="AE96" s="12">
        <f t="shared" si="7"/>
        <v>0</v>
      </c>
      <c r="AF96" s="12">
        <f t="shared" si="8"/>
        <v>0</v>
      </c>
      <c r="AG96" s="12">
        <f t="shared" si="9"/>
        <v>0</v>
      </c>
      <c r="AH96" s="12">
        <f t="shared" si="10"/>
        <v>0</v>
      </c>
    </row>
    <row r="97" spans="1:34" ht="15.75" thickBot="1" x14ac:dyDescent="0.3">
      <c r="A97" s="13" t="s">
        <v>713</v>
      </c>
      <c r="B97" s="13">
        <v>2011</v>
      </c>
      <c r="C97" s="13">
        <v>3</v>
      </c>
      <c r="D97" s="13" t="s">
        <v>719</v>
      </c>
      <c r="E97" s="13" t="s">
        <v>720</v>
      </c>
      <c r="F97" s="13" t="s">
        <v>716</v>
      </c>
      <c r="G97" s="13" t="s">
        <v>717</v>
      </c>
      <c r="H97" s="13" t="s">
        <v>762</v>
      </c>
      <c r="I97" s="14">
        <v>-1</v>
      </c>
      <c r="J97" s="14">
        <v>-1</v>
      </c>
      <c r="K97" s="14">
        <v>-1</v>
      </c>
      <c r="L97" s="14">
        <v>-1</v>
      </c>
      <c r="M97" s="14">
        <v>-1</v>
      </c>
      <c r="N97" s="14">
        <v>-1</v>
      </c>
      <c r="O97" s="14">
        <v>-1</v>
      </c>
      <c r="P97" s="14">
        <v>-1</v>
      </c>
      <c r="Q97" s="14">
        <v>-1</v>
      </c>
      <c r="R97" s="14">
        <v>-1</v>
      </c>
      <c r="S97" s="19">
        <v>-1</v>
      </c>
      <c r="T97" s="19">
        <v>-1</v>
      </c>
      <c r="U97" s="19">
        <v>-1</v>
      </c>
      <c r="V97" s="12">
        <f t="shared" si="11"/>
        <v>0</v>
      </c>
      <c r="W97" s="12">
        <f t="shared" si="11"/>
        <v>0</v>
      </c>
      <c r="X97" s="12">
        <f t="shared" si="11"/>
        <v>0</v>
      </c>
      <c r="Y97" s="12">
        <f t="shared" si="11"/>
        <v>0</v>
      </c>
      <c r="Z97" s="12">
        <f t="shared" si="11"/>
        <v>0</v>
      </c>
      <c r="AA97" s="12">
        <f t="shared" si="11"/>
        <v>0</v>
      </c>
      <c r="AB97" s="12">
        <f t="shared" si="11"/>
        <v>0</v>
      </c>
      <c r="AC97" s="12">
        <f t="shared" si="4"/>
        <v>0</v>
      </c>
      <c r="AD97" s="12">
        <f t="shared" si="6"/>
        <v>0</v>
      </c>
      <c r="AE97" s="12">
        <f t="shared" si="7"/>
        <v>0</v>
      </c>
      <c r="AF97" s="12">
        <f t="shared" si="8"/>
        <v>0</v>
      </c>
      <c r="AG97" s="12">
        <f t="shared" si="9"/>
        <v>0</v>
      </c>
      <c r="AH97" s="12">
        <f t="shared" si="10"/>
        <v>0</v>
      </c>
    </row>
    <row r="98" spans="1:34" ht="15.75" thickBot="1" x14ac:dyDescent="0.3">
      <c r="A98" s="13" t="s">
        <v>713</v>
      </c>
      <c r="B98" s="13">
        <v>2011</v>
      </c>
      <c r="C98" s="13">
        <v>5</v>
      </c>
      <c r="D98" s="13" t="s">
        <v>755</v>
      </c>
      <c r="E98" s="13" t="s">
        <v>756</v>
      </c>
      <c r="F98" s="13" t="s">
        <v>716</v>
      </c>
      <c r="G98" s="13" t="s">
        <v>757</v>
      </c>
      <c r="H98" s="13" t="s">
        <v>762</v>
      </c>
      <c r="I98" s="14">
        <v>77.747253999999998</v>
      </c>
      <c r="J98" s="14">
        <v>-1</v>
      </c>
      <c r="K98" s="14">
        <v>21.466719999999999</v>
      </c>
      <c r="L98" s="14">
        <v>22.972007999999999</v>
      </c>
      <c r="M98" s="14">
        <v>23.342877000000001</v>
      </c>
      <c r="N98" s="14">
        <v>286.817252</v>
      </c>
      <c r="O98" s="14">
        <v>0.59004900000000005</v>
      </c>
      <c r="P98" s="14">
        <v>17.111992000000001</v>
      </c>
      <c r="Q98" s="14">
        <v>16.598631999999998</v>
      </c>
      <c r="R98" s="14">
        <v>-1</v>
      </c>
      <c r="S98" s="23">
        <v>-1</v>
      </c>
      <c r="T98" s="23">
        <v>-1</v>
      </c>
      <c r="U98" s="23">
        <v>-1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</row>
    <row r="99" spans="1:34" ht="15.75" thickBot="1" x14ac:dyDescent="0.3">
      <c r="A99" s="13" t="s">
        <v>713</v>
      </c>
      <c r="B99" s="13">
        <v>2011</v>
      </c>
      <c r="C99" s="13">
        <v>10</v>
      </c>
      <c r="D99" s="13" t="s">
        <v>731</v>
      </c>
      <c r="E99" s="13" t="s">
        <v>758</v>
      </c>
      <c r="F99" s="13" t="s">
        <v>716</v>
      </c>
      <c r="G99" s="13" t="s">
        <v>733</v>
      </c>
      <c r="H99" s="13" t="s">
        <v>762</v>
      </c>
      <c r="I99" s="14">
        <v>74.045004000000006</v>
      </c>
      <c r="J99" s="14">
        <v>-1</v>
      </c>
      <c r="K99" s="14">
        <v>20.444495</v>
      </c>
      <c r="L99" s="14">
        <v>21.878102999999999</v>
      </c>
      <c r="M99" s="14">
        <v>22.231311000000002</v>
      </c>
      <c r="N99" s="14">
        <v>273.15928700000001</v>
      </c>
      <c r="O99" s="14">
        <v>0.56195200000000001</v>
      </c>
      <c r="P99" s="14">
        <v>16.297135000000001</v>
      </c>
      <c r="Q99" s="14">
        <v>15.808221</v>
      </c>
      <c r="R99" s="14">
        <v>-1</v>
      </c>
      <c r="S99" s="14">
        <v>-1</v>
      </c>
      <c r="T99" s="14">
        <v>-1</v>
      </c>
      <c r="U99" s="14">
        <v>-1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</row>
    <row r="100" spans="1:34" ht="15.75" thickBot="1" x14ac:dyDescent="0.3">
      <c r="A100" s="13" t="s">
        <v>713</v>
      </c>
      <c r="B100" s="13">
        <v>2011</v>
      </c>
      <c r="C100" s="13">
        <v>11</v>
      </c>
      <c r="D100" s="13" t="s">
        <v>760</v>
      </c>
      <c r="E100" s="13" t="s">
        <v>761</v>
      </c>
      <c r="F100" s="13" t="s">
        <v>716</v>
      </c>
      <c r="G100" s="13" t="s">
        <v>730</v>
      </c>
      <c r="H100" s="13" t="s">
        <v>762</v>
      </c>
      <c r="I100" s="14">
        <v>2272.0709430000002</v>
      </c>
      <c r="J100" s="14">
        <v>-1</v>
      </c>
      <c r="K100" s="14">
        <v>627.339339</v>
      </c>
      <c r="L100" s="14">
        <v>671.32959700000004</v>
      </c>
      <c r="M100" s="14">
        <v>682.167777</v>
      </c>
      <c r="N100" s="14">
        <v>8381.8927320000003</v>
      </c>
      <c r="O100" s="14">
        <v>17.243486999999998</v>
      </c>
      <c r="P100" s="14">
        <v>500.07759800000002</v>
      </c>
      <c r="Q100" s="14">
        <v>485.07526999999999</v>
      </c>
      <c r="R100" s="14">
        <v>-1</v>
      </c>
      <c r="S100" s="23">
        <v>-1</v>
      </c>
      <c r="T100" s="23">
        <v>-1</v>
      </c>
      <c r="U100" s="23">
        <v>-1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</row>
    <row r="101" spans="1:34" ht="15.75" thickBot="1" x14ac:dyDescent="0.3">
      <c r="A101" s="4" t="s">
        <v>713</v>
      </c>
      <c r="B101" s="4">
        <v>2011</v>
      </c>
      <c r="C101" s="4">
        <v>14</v>
      </c>
      <c r="D101" s="4" t="s">
        <v>782</v>
      </c>
      <c r="E101" s="4" t="s">
        <v>715</v>
      </c>
      <c r="F101" s="4" t="s">
        <v>716</v>
      </c>
      <c r="G101" s="4" t="s">
        <v>717</v>
      </c>
      <c r="H101" s="4" t="s">
        <v>762</v>
      </c>
      <c r="I101" s="4">
        <v>-1</v>
      </c>
      <c r="J101" s="4">
        <v>-1</v>
      </c>
      <c r="K101" s="4">
        <v>-1</v>
      </c>
      <c r="L101" s="4">
        <v>-1</v>
      </c>
      <c r="M101" s="4">
        <v>-1</v>
      </c>
      <c r="N101" s="4">
        <v>-1</v>
      </c>
      <c r="O101" s="4">
        <v>-1</v>
      </c>
      <c r="P101" s="4">
        <v>-1</v>
      </c>
      <c r="Q101" s="4">
        <v>-1</v>
      </c>
      <c r="R101" s="4">
        <v>-1</v>
      </c>
      <c r="S101" s="4">
        <v>-1</v>
      </c>
      <c r="T101" s="4">
        <v>-1</v>
      </c>
      <c r="U101" s="4">
        <v>-1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</row>
    <row r="102" spans="1:34" ht="15.75" thickBot="1" x14ac:dyDescent="0.3">
      <c r="A102" s="13" t="s">
        <v>713</v>
      </c>
      <c r="B102" s="13">
        <v>2011</v>
      </c>
      <c r="C102" s="13">
        <v>3</v>
      </c>
      <c r="D102" s="13" t="s">
        <v>719</v>
      </c>
      <c r="E102" s="13" t="s">
        <v>720</v>
      </c>
      <c r="F102" s="13" t="s">
        <v>716</v>
      </c>
      <c r="G102" s="13" t="s">
        <v>717</v>
      </c>
      <c r="H102" s="13" t="s">
        <v>739</v>
      </c>
      <c r="I102" s="14">
        <v>1.716056</v>
      </c>
      <c r="J102" s="14">
        <v>0.25350800000000001</v>
      </c>
      <c r="K102" s="14">
        <v>0.29311500000000001</v>
      </c>
      <c r="L102" s="14">
        <v>0.29158600000000001</v>
      </c>
      <c r="M102" s="14">
        <v>0.29311500000000001</v>
      </c>
      <c r="N102" s="14">
        <v>12.631562000000001</v>
      </c>
      <c r="O102" s="14">
        <v>2.6170779999999998</v>
      </c>
      <c r="P102" s="14">
        <v>0.216139</v>
      </c>
      <c r="Q102" s="14">
        <v>0.216139</v>
      </c>
      <c r="R102" s="14">
        <v>0</v>
      </c>
      <c r="S102" s="14">
        <v>0.21091599999999999</v>
      </c>
      <c r="T102" s="14">
        <v>5.2230000000000002E-3</v>
      </c>
      <c r="U102" s="14">
        <v>2025.602245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</row>
    <row r="103" spans="1:34" ht="15.75" thickBot="1" x14ac:dyDescent="0.3">
      <c r="A103" s="13" t="s">
        <v>713</v>
      </c>
      <c r="B103" s="13">
        <v>2011</v>
      </c>
      <c r="C103" s="13">
        <v>5</v>
      </c>
      <c r="D103" s="13" t="s">
        <v>755</v>
      </c>
      <c r="E103" s="13" t="s">
        <v>756</v>
      </c>
      <c r="F103" s="13" t="s">
        <v>716</v>
      </c>
      <c r="G103" s="13" t="s">
        <v>757</v>
      </c>
      <c r="H103" s="13" t="s">
        <v>739</v>
      </c>
      <c r="I103" s="14">
        <v>0.21038000000000001</v>
      </c>
      <c r="J103" s="14">
        <v>8.9121000000000006E-2</v>
      </c>
      <c r="K103" s="14">
        <v>0.103045</v>
      </c>
      <c r="L103" s="14">
        <v>0.102507</v>
      </c>
      <c r="M103" s="14">
        <v>0.103045</v>
      </c>
      <c r="N103" s="14">
        <v>1.9120000000000001E-3</v>
      </c>
      <c r="O103" s="14">
        <v>2.0560000000000001E-3</v>
      </c>
      <c r="P103" s="14">
        <v>2.0019999999999999E-3</v>
      </c>
      <c r="Q103" s="14">
        <v>2.0019999999999999E-3</v>
      </c>
      <c r="R103" s="14">
        <v>0</v>
      </c>
      <c r="S103" s="23">
        <v>1.66E-4</v>
      </c>
      <c r="T103" s="23">
        <v>1.836E-3</v>
      </c>
      <c r="U103" s="23">
        <v>1.5911519999999999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</row>
    <row r="104" spans="1:34" ht="15.75" thickBot="1" x14ac:dyDescent="0.3">
      <c r="A104" s="13" t="s">
        <v>713</v>
      </c>
      <c r="B104" s="13">
        <v>2011</v>
      </c>
      <c r="C104" s="13">
        <v>10</v>
      </c>
      <c r="D104" s="13" t="s">
        <v>731</v>
      </c>
      <c r="E104" s="13" t="s">
        <v>758</v>
      </c>
      <c r="F104" s="13" t="s">
        <v>716</v>
      </c>
      <c r="G104" s="13" t="s">
        <v>733</v>
      </c>
      <c r="H104" s="13" t="s">
        <v>739</v>
      </c>
      <c r="I104" s="14">
        <v>15.069288</v>
      </c>
      <c r="J104" s="14">
        <v>8.2250399999999999</v>
      </c>
      <c r="K104" s="14">
        <v>9.5100709999999999</v>
      </c>
      <c r="L104" s="14">
        <v>9.4604809999999997</v>
      </c>
      <c r="M104" s="14">
        <v>9.5100709999999999</v>
      </c>
      <c r="N104" s="14">
        <v>4.0877660000000002</v>
      </c>
      <c r="O104" s="14">
        <v>1.0016689999999999</v>
      </c>
      <c r="P104" s="14">
        <v>0.250199</v>
      </c>
      <c r="Q104" s="14">
        <v>0.250199</v>
      </c>
      <c r="R104" s="14">
        <v>0</v>
      </c>
      <c r="S104" s="19">
        <v>8.0726999999999993E-2</v>
      </c>
      <c r="T104" s="19">
        <v>0.16947200000000001</v>
      </c>
      <c r="U104" s="19">
        <v>775.28574000000003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</row>
    <row r="105" spans="1:34" ht="15.75" thickBot="1" x14ac:dyDescent="0.3">
      <c r="A105" s="13" t="s">
        <v>713</v>
      </c>
      <c r="B105" s="13">
        <v>2011</v>
      </c>
      <c r="C105" s="13">
        <v>11</v>
      </c>
      <c r="D105" s="13" t="s">
        <v>760</v>
      </c>
      <c r="E105" s="13" t="s">
        <v>761</v>
      </c>
      <c r="F105" s="13" t="s">
        <v>716</v>
      </c>
      <c r="G105" s="13" t="s">
        <v>730</v>
      </c>
      <c r="H105" s="13" t="s">
        <v>739</v>
      </c>
      <c r="I105" s="14">
        <v>12.293913999999999</v>
      </c>
      <c r="J105" s="14">
        <v>4.2202989999999998</v>
      </c>
      <c r="K105" s="14">
        <v>4.8796530000000002</v>
      </c>
      <c r="L105" s="14">
        <v>4.8542079999999999</v>
      </c>
      <c r="M105" s="14">
        <v>4.8796530000000002</v>
      </c>
      <c r="N105" s="14">
        <v>0.59230899999999997</v>
      </c>
      <c r="O105" s="14">
        <v>0.246254</v>
      </c>
      <c r="P105" s="14">
        <v>0.106803</v>
      </c>
      <c r="Q105" s="14">
        <v>0.106803</v>
      </c>
      <c r="R105" s="14">
        <v>0</v>
      </c>
      <c r="S105" s="14">
        <v>1.9845999999999999E-2</v>
      </c>
      <c r="T105" s="14">
        <v>8.6957000000000007E-2</v>
      </c>
      <c r="U105" s="14">
        <v>190.59906699999999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</row>
    <row r="106" spans="1:34" ht="15.75" thickBot="1" x14ac:dyDescent="0.3">
      <c r="A106" s="13" t="s">
        <v>713</v>
      </c>
      <c r="B106" s="13">
        <v>2011</v>
      </c>
      <c r="C106" s="13">
        <v>14</v>
      </c>
      <c r="D106" s="13" t="s">
        <v>782</v>
      </c>
      <c r="E106" s="13" t="s">
        <v>715</v>
      </c>
      <c r="F106" s="13" t="s">
        <v>716</v>
      </c>
      <c r="G106" s="13" t="s">
        <v>717</v>
      </c>
      <c r="H106" s="13" t="s">
        <v>739</v>
      </c>
      <c r="I106" s="14">
        <v>83.222204000000005</v>
      </c>
      <c r="J106" s="14">
        <v>4.4871309999999998</v>
      </c>
      <c r="K106" s="14">
        <v>5.1881740000000001</v>
      </c>
      <c r="L106" s="14">
        <v>5.1611200000000004</v>
      </c>
      <c r="M106" s="14">
        <v>5.1881740000000001</v>
      </c>
      <c r="N106" s="14">
        <v>45.889690000000002</v>
      </c>
      <c r="O106" s="14">
        <v>10.658521</v>
      </c>
      <c r="P106" s="14">
        <v>0.952268</v>
      </c>
      <c r="Q106" s="14">
        <v>0.952268</v>
      </c>
      <c r="R106" s="14">
        <v>0</v>
      </c>
      <c r="S106" s="14">
        <v>0.85899300000000001</v>
      </c>
      <c r="T106" s="14">
        <v>9.3274999999999997E-2</v>
      </c>
      <c r="U106" s="14">
        <v>8249.6291739999997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</row>
    <row r="107" spans="1:34" ht="15.75" thickBot="1" x14ac:dyDescent="0.3">
      <c r="A107" s="13" t="s">
        <v>713</v>
      </c>
      <c r="B107" s="13">
        <v>2011</v>
      </c>
      <c r="C107" s="13">
        <v>3</v>
      </c>
      <c r="D107" s="13" t="s">
        <v>719</v>
      </c>
      <c r="E107" s="13" t="s">
        <v>720</v>
      </c>
      <c r="F107" s="13" t="s">
        <v>716</v>
      </c>
      <c r="G107" s="13" t="s">
        <v>717</v>
      </c>
      <c r="H107" s="13" t="s">
        <v>740</v>
      </c>
      <c r="I107" s="14">
        <v>-1</v>
      </c>
      <c r="J107" s="14">
        <v>-1</v>
      </c>
      <c r="K107" s="14">
        <v>-1</v>
      </c>
      <c r="L107" s="14">
        <v>-1</v>
      </c>
      <c r="M107" s="14">
        <v>-1</v>
      </c>
      <c r="N107" s="14">
        <v>-1</v>
      </c>
      <c r="O107" s="14">
        <v>-1</v>
      </c>
      <c r="P107" s="14">
        <v>-1</v>
      </c>
      <c r="Q107" s="14">
        <v>-1</v>
      </c>
      <c r="R107" s="14">
        <v>-1</v>
      </c>
      <c r="S107" s="14">
        <v>-1</v>
      </c>
      <c r="T107" s="14">
        <v>-1</v>
      </c>
      <c r="U107" s="14">
        <v>-1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</row>
    <row r="108" spans="1:34" ht="15.75" thickBot="1" x14ac:dyDescent="0.3">
      <c r="A108" s="13" t="s">
        <v>713</v>
      </c>
      <c r="B108" s="13">
        <v>2011</v>
      </c>
      <c r="C108" s="13">
        <v>5</v>
      </c>
      <c r="D108" s="13" t="s">
        <v>755</v>
      </c>
      <c r="E108" s="13" t="s">
        <v>756</v>
      </c>
      <c r="F108" s="13" t="s">
        <v>716</v>
      </c>
      <c r="G108" s="13" t="s">
        <v>757</v>
      </c>
      <c r="H108" s="13" t="s">
        <v>740</v>
      </c>
      <c r="I108" s="14">
        <v>-1</v>
      </c>
      <c r="J108" s="14">
        <v>-1</v>
      </c>
      <c r="K108" s="14">
        <v>-1</v>
      </c>
      <c r="L108" s="14">
        <v>-1</v>
      </c>
      <c r="M108" s="14">
        <v>-1</v>
      </c>
      <c r="N108" s="14">
        <v>-1</v>
      </c>
      <c r="O108" s="14">
        <v>-1</v>
      </c>
      <c r="P108" s="14">
        <v>-1</v>
      </c>
      <c r="Q108" s="14">
        <v>-1</v>
      </c>
      <c r="R108" s="14">
        <v>-1</v>
      </c>
      <c r="S108" s="14">
        <v>-1</v>
      </c>
      <c r="T108" s="14">
        <v>-1</v>
      </c>
      <c r="U108" s="14">
        <v>-1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</row>
    <row r="109" spans="1:34" ht="15.75" thickBot="1" x14ac:dyDescent="0.3">
      <c r="A109" s="13" t="s">
        <v>713</v>
      </c>
      <c r="B109" s="13">
        <v>2011</v>
      </c>
      <c r="C109" s="13">
        <v>10</v>
      </c>
      <c r="D109" s="13" t="s">
        <v>731</v>
      </c>
      <c r="E109" s="13" t="s">
        <v>758</v>
      </c>
      <c r="F109" s="13" t="s">
        <v>716</v>
      </c>
      <c r="G109" s="13" t="s">
        <v>733</v>
      </c>
      <c r="H109" s="13" t="s">
        <v>740</v>
      </c>
      <c r="I109" s="14">
        <v>-1</v>
      </c>
      <c r="J109" s="14">
        <v>-1</v>
      </c>
      <c r="K109" s="14">
        <v>-1</v>
      </c>
      <c r="L109" s="14">
        <v>-1</v>
      </c>
      <c r="M109" s="14">
        <v>-1</v>
      </c>
      <c r="N109" s="14">
        <v>-1</v>
      </c>
      <c r="O109" s="14">
        <v>-1</v>
      </c>
      <c r="P109" s="14">
        <v>-1</v>
      </c>
      <c r="Q109" s="14">
        <v>-1</v>
      </c>
      <c r="R109" s="14">
        <v>-1</v>
      </c>
      <c r="S109" s="14">
        <v>-1</v>
      </c>
      <c r="T109" s="14">
        <v>-1</v>
      </c>
      <c r="U109" s="14">
        <v>-1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</row>
    <row r="110" spans="1:34" ht="15.75" thickBot="1" x14ac:dyDescent="0.3">
      <c r="A110" s="13" t="s">
        <v>713</v>
      </c>
      <c r="B110" s="13">
        <v>2011</v>
      </c>
      <c r="C110" s="13">
        <v>11</v>
      </c>
      <c r="D110" s="13" t="s">
        <v>760</v>
      </c>
      <c r="E110" s="13" t="s">
        <v>761</v>
      </c>
      <c r="F110" s="13" t="s">
        <v>716</v>
      </c>
      <c r="G110" s="13" t="s">
        <v>730</v>
      </c>
      <c r="H110" s="13" t="s">
        <v>740</v>
      </c>
      <c r="I110" s="14">
        <v>-1</v>
      </c>
      <c r="J110" s="14">
        <v>-1</v>
      </c>
      <c r="K110" s="14">
        <v>-1</v>
      </c>
      <c r="L110" s="14">
        <v>-1</v>
      </c>
      <c r="M110" s="14">
        <v>-1</v>
      </c>
      <c r="N110" s="14">
        <v>-1</v>
      </c>
      <c r="O110" s="14">
        <v>-1</v>
      </c>
      <c r="P110" s="14">
        <v>-1</v>
      </c>
      <c r="Q110" s="14">
        <v>-1</v>
      </c>
      <c r="R110" s="14">
        <v>-1</v>
      </c>
      <c r="S110" s="14">
        <v>-1</v>
      </c>
      <c r="T110" s="14">
        <v>-1</v>
      </c>
      <c r="U110" s="14">
        <v>-1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</row>
    <row r="111" spans="1:34" ht="15.75" thickBot="1" x14ac:dyDescent="0.3">
      <c r="A111" s="13" t="s">
        <v>713</v>
      </c>
      <c r="B111" s="13">
        <v>2011</v>
      </c>
      <c r="C111" s="4">
        <v>14</v>
      </c>
      <c r="D111" s="13" t="s">
        <v>782</v>
      </c>
      <c r="E111" s="13" t="s">
        <v>715</v>
      </c>
      <c r="F111" s="13" t="s">
        <v>716</v>
      </c>
      <c r="G111" s="13" t="s">
        <v>717</v>
      </c>
      <c r="H111" s="13" t="s">
        <v>740</v>
      </c>
      <c r="I111" s="14">
        <v>-1</v>
      </c>
      <c r="J111" s="14">
        <v>-1</v>
      </c>
      <c r="K111" s="14">
        <v>-1</v>
      </c>
      <c r="L111" s="14">
        <v>-1</v>
      </c>
      <c r="M111" s="14">
        <v>-1</v>
      </c>
      <c r="N111" s="14">
        <v>-1</v>
      </c>
      <c r="O111" s="14">
        <v>-1</v>
      </c>
      <c r="P111" s="14">
        <v>-1</v>
      </c>
      <c r="Q111" s="14">
        <v>-1</v>
      </c>
      <c r="R111" s="14">
        <v>-1</v>
      </c>
      <c r="S111" s="19">
        <v>-1</v>
      </c>
      <c r="T111" s="19">
        <v>-1</v>
      </c>
      <c r="U111" s="19">
        <v>-1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</row>
    <row r="112" spans="1:34" ht="15.75" thickBot="1" x14ac:dyDescent="0.3">
      <c r="A112" s="13" t="s">
        <v>713</v>
      </c>
      <c r="B112" s="13">
        <v>2011</v>
      </c>
      <c r="C112" s="13">
        <v>3</v>
      </c>
      <c r="D112" s="13" t="s">
        <v>719</v>
      </c>
      <c r="E112" s="13" t="s">
        <v>720</v>
      </c>
      <c r="F112" s="13" t="s">
        <v>716</v>
      </c>
      <c r="G112" s="13" t="s">
        <v>717</v>
      </c>
      <c r="H112" s="13" t="s">
        <v>741</v>
      </c>
      <c r="I112" s="14">
        <v>-1</v>
      </c>
      <c r="J112" s="14">
        <v>-1</v>
      </c>
      <c r="K112" s="14">
        <v>-1</v>
      </c>
      <c r="L112" s="14">
        <v>-1</v>
      </c>
      <c r="M112" s="14">
        <v>-1</v>
      </c>
      <c r="N112" s="14">
        <v>-1</v>
      </c>
      <c r="O112" s="14">
        <v>-1</v>
      </c>
      <c r="P112" s="14">
        <v>-1</v>
      </c>
      <c r="Q112" s="14">
        <v>-1</v>
      </c>
      <c r="R112" s="14">
        <v>-1</v>
      </c>
      <c r="S112" s="19">
        <v>-1</v>
      </c>
      <c r="T112" s="19">
        <v>-1</v>
      </c>
      <c r="U112" s="19">
        <v>-1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</row>
    <row r="113" spans="1:34" ht="15.75" thickBot="1" x14ac:dyDescent="0.3">
      <c r="A113" s="13" t="s">
        <v>713</v>
      </c>
      <c r="B113" s="13">
        <v>2011</v>
      </c>
      <c r="C113" s="13">
        <v>5</v>
      </c>
      <c r="D113" s="13" t="s">
        <v>755</v>
      </c>
      <c r="E113" s="13" t="s">
        <v>756</v>
      </c>
      <c r="F113" s="13" t="s">
        <v>716</v>
      </c>
      <c r="G113" s="13" t="s">
        <v>757</v>
      </c>
      <c r="H113" s="13" t="s">
        <v>741</v>
      </c>
      <c r="I113" s="14">
        <v>-1</v>
      </c>
      <c r="J113" s="14">
        <v>-1</v>
      </c>
      <c r="K113" s="14">
        <v>-1</v>
      </c>
      <c r="L113" s="14">
        <v>-1</v>
      </c>
      <c r="M113" s="14">
        <v>-1</v>
      </c>
      <c r="N113" s="14">
        <v>-1</v>
      </c>
      <c r="O113" s="14">
        <v>-1</v>
      </c>
      <c r="P113" s="14">
        <v>-1</v>
      </c>
      <c r="Q113" s="14">
        <v>-1</v>
      </c>
      <c r="R113" s="14">
        <v>-1</v>
      </c>
      <c r="S113" s="14">
        <v>-1</v>
      </c>
      <c r="T113" s="14">
        <v>-1</v>
      </c>
      <c r="U113" s="14">
        <v>-1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</row>
    <row r="114" spans="1:34" ht="15.75" thickBot="1" x14ac:dyDescent="0.3">
      <c r="A114" s="13" t="s">
        <v>713</v>
      </c>
      <c r="B114" s="13">
        <v>2011</v>
      </c>
      <c r="C114" s="13">
        <v>10</v>
      </c>
      <c r="D114" s="13" t="s">
        <v>731</v>
      </c>
      <c r="E114" s="13" t="s">
        <v>758</v>
      </c>
      <c r="F114" s="13" t="s">
        <v>716</v>
      </c>
      <c r="G114" s="13" t="s">
        <v>733</v>
      </c>
      <c r="H114" s="13" t="s">
        <v>741</v>
      </c>
      <c r="I114" s="14">
        <v>-1</v>
      </c>
      <c r="J114" s="14">
        <v>-1</v>
      </c>
      <c r="K114" s="14">
        <v>-1</v>
      </c>
      <c r="L114" s="14">
        <v>-1</v>
      </c>
      <c r="M114" s="14">
        <v>-1</v>
      </c>
      <c r="N114" s="14">
        <v>-1</v>
      </c>
      <c r="O114" s="14">
        <v>-1</v>
      </c>
      <c r="P114" s="14">
        <v>-1</v>
      </c>
      <c r="Q114" s="14">
        <v>-1</v>
      </c>
      <c r="R114" s="14">
        <v>-1</v>
      </c>
      <c r="S114" s="23">
        <v>-1</v>
      </c>
      <c r="T114" s="23">
        <v>-1</v>
      </c>
      <c r="U114" s="23">
        <v>-1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</row>
    <row r="115" spans="1:34" ht="15.75" thickBot="1" x14ac:dyDescent="0.3">
      <c r="A115" s="13" t="s">
        <v>713</v>
      </c>
      <c r="B115" s="13">
        <v>2011</v>
      </c>
      <c r="C115" s="13">
        <v>11</v>
      </c>
      <c r="D115" s="13" t="s">
        <v>760</v>
      </c>
      <c r="E115" s="13" t="s">
        <v>761</v>
      </c>
      <c r="F115" s="13" t="s">
        <v>716</v>
      </c>
      <c r="G115" s="13" t="s">
        <v>730</v>
      </c>
      <c r="H115" s="13" t="s">
        <v>741</v>
      </c>
      <c r="I115" s="14">
        <v>-1</v>
      </c>
      <c r="J115" s="14">
        <v>-1</v>
      </c>
      <c r="K115" s="14">
        <v>-1</v>
      </c>
      <c r="L115" s="14">
        <v>-1</v>
      </c>
      <c r="M115" s="14">
        <v>-1</v>
      </c>
      <c r="N115" s="14">
        <v>-1</v>
      </c>
      <c r="O115" s="14">
        <v>-1</v>
      </c>
      <c r="P115" s="14">
        <v>-1</v>
      </c>
      <c r="Q115" s="14">
        <v>-1</v>
      </c>
      <c r="R115" s="14">
        <v>-1</v>
      </c>
      <c r="S115" s="14">
        <v>-1</v>
      </c>
      <c r="T115" s="14">
        <v>-1</v>
      </c>
      <c r="U115" s="14">
        <v>-1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</row>
    <row r="116" spans="1:34" ht="15.75" thickBot="1" x14ac:dyDescent="0.3">
      <c r="A116" s="13" t="s">
        <v>713</v>
      </c>
      <c r="B116" s="13">
        <v>2011</v>
      </c>
      <c r="C116" s="4">
        <v>14</v>
      </c>
      <c r="D116" s="13" t="s">
        <v>782</v>
      </c>
      <c r="E116" s="13" t="s">
        <v>715</v>
      </c>
      <c r="F116" s="13" t="s">
        <v>716</v>
      </c>
      <c r="G116" s="13" t="s">
        <v>717</v>
      </c>
      <c r="H116" s="13" t="s">
        <v>741</v>
      </c>
      <c r="I116" s="14">
        <v>-1</v>
      </c>
      <c r="J116" s="14">
        <v>-1</v>
      </c>
      <c r="K116" s="14">
        <v>-1</v>
      </c>
      <c r="L116" s="14">
        <v>-1</v>
      </c>
      <c r="M116" s="14">
        <v>-1</v>
      </c>
      <c r="N116" s="14">
        <v>-1</v>
      </c>
      <c r="O116" s="14">
        <v>-1</v>
      </c>
      <c r="P116" s="14">
        <v>-1</v>
      </c>
      <c r="Q116" s="14">
        <v>-1</v>
      </c>
      <c r="R116" s="14">
        <v>-1</v>
      </c>
      <c r="S116" s="23">
        <v>-1</v>
      </c>
      <c r="T116" s="23">
        <v>-1</v>
      </c>
      <c r="U116" s="23">
        <v>-1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</row>
    <row r="117" spans="1:34" ht="15.75" thickBot="1" x14ac:dyDescent="0.3">
      <c r="A117" s="10" t="s">
        <v>713</v>
      </c>
      <c r="B117" s="10">
        <v>2011</v>
      </c>
      <c r="C117" s="13">
        <v>3</v>
      </c>
      <c r="D117" s="10" t="s">
        <v>719</v>
      </c>
      <c r="E117" s="10" t="s">
        <v>720</v>
      </c>
      <c r="F117" s="10" t="s">
        <v>716</v>
      </c>
      <c r="G117" s="10" t="s">
        <v>717</v>
      </c>
      <c r="H117" s="10" t="s">
        <v>742</v>
      </c>
      <c r="I117" s="11">
        <v>4.0335000000000003E-2</v>
      </c>
      <c r="J117" s="11">
        <v>5.9589999999999999E-3</v>
      </c>
      <c r="K117" s="11">
        <v>6.8890000000000002E-3</v>
      </c>
      <c r="L117" s="11">
        <v>6.8539999999999998E-3</v>
      </c>
      <c r="M117" s="11">
        <v>6.8890000000000002E-3</v>
      </c>
      <c r="N117" s="11">
        <v>0.28553000000000001</v>
      </c>
      <c r="O117" s="11">
        <v>6.1505999999999998E-2</v>
      </c>
      <c r="P117" s="11">
        <v>0.92788199999999998</v>
      </c>
      <c r="Q117" s="11">
        <v>0.92788199999999998</v>
      </c>
      <c r="R117" s="11">
        <v>0</v>
      </c>
      <c r="S117" s="17">
        <v>4.9569999999999996E-3</v>
      </c>
      <c r="T117" s="17">
        <v>0.922925</v>
      </c>
      <c r="U117" s="17">
        <v>47.605541000000002</v>
      </c>
      <c r="V117" s="12">
        <f t="shared" ref="V117:V125" si="12">IF(I117=-1,0,I117)*2.20462262/2000</f>
        <v>4.4461726688849998E-5</v>
      </c>
      <c r="W117" s="12">
        <f t="shared" ref="W117:W125" si="13">IF(J117=-1,0,J117)*2.20462262/2000</f>
        <v>6.5686730962899988E-6</v>
      </c>
      <c r="X117" s="12">
        <f t="shared" ref="X117:X125" si="14">IF(K117=-1,0,K117)*2.20462262/2000</f>
        <v>7.5938226145899992E-6</v>
      </c>
      <c r="Y117" s="12">
        <f t="shared" ref="Y117:Y125" si="15">IF(L117=-1,0,L117)*2.20462262/2000</f>
        <v>7.5552417187399993E-6</v>
      </c>
      <c r="Z117" s="12">
        <f t="shared" ref="Z117:Z125" si="16">IF(M117=-1,0,M117)*2.20462262/2000</f>
        <v>7.5938226145899992E-6</v>
      </c>
      <c r="AA117" s="12">
        <f t="shared" ref="AA117:AA125" si="17">IF(N117=-1,0,N117)*2.20462262/2000</f>
        <v>3.1474294834430002E-4</v>
      </c>
      <c r="AB117" s="12">
        <f t="shared" ref="AB117:AB125" si="18">IF(O117=-1,0,O117)*2.20462262/2000</f>
        <v>6.7798759432859999E-5</v>
      </c>
      <c r="AC117" s="12">
        <f t="shared" ref="AC117:AC125" si="19">IF(P117=-1,0,P117)*2.20462262/2000</f>
        <v>1.0228148229454199E-3</v>
      </c>
      <c r="AD117" s="12">
        <f t="shared" ref="AD117:AD125" si="20">IF(Q117=-1,0,Q117)*2.20462262/2000</f>
        <v>1.0228148229454199E-3</v>
      </c>
      <c r="AE117" s="12">
        <f t="shared" ref="AE117:AE125" si="21">IF(R117=-1,0,R117)*2.20462262/2000</f>
        <v>0</v>
      </c>
      <c r="AF117" s="12">
        <f t="shared" ref="AF117:AF125" si="22">IF(S117=-1,0,S117)*2.20462262/2000</f>
        <v>5.4641571636699995E-6</v>
      </c>
      <c r="AG117" s="12">
        <f t="shared" ref="AG117:AG125" si="23">IF(T117=-1,0,T117)*2.20462262/2000</f>
        <v>1.01735066578175E-3</v>
      </c>
      <c r="AH117" s="12">
        <f t="shared" ref="AH117:AH125" si="24">IF(U117=-1,0,U117)*2.20462262/2000</f>
        <v>5.2476126262968714E-2</v>
      </c>
    </row>
    <row r="118" spans="1:34" ht="15.75" thickBot="1" x14ac:dyDescent="0.3">
      <c r="A118" s="10" t="s">
        <v>713</v>
      </c>
      <c r="B118" s="10">
        <v>2011</v>
      </c>
      <c r="C118" s="13">
        <v>5</v>
      </c>
      <c r="D118" s="10" t="s">
        <v>755</v>
      </c>
      <c r="E118" s="10" t="s">
        <v>756</v>
      </c>
      <c r="F118" s="10" t="s">
        <v>716</v>
      </c>
      <c r="G118" s="10" t="s">
        <v>757</v>
      </c>
      <c r="H118" s="10" t="s">
        <v>742</v>
      </c>
      <c r="I118" s="11">
        <v>951.61533099999997</v>
      </c>
      <c r="J118" s="11">
        <v>19.241772000000001</v>
      </c>
      <c r="K118" s="11">
        <v>22.247992</v>
      </c>
      <c r="L118" s="11">
        <v>22.131979999999999</v>
      </c>
      <c r="M118" s="11">
        <v>22.247992</v>
      </c>
      <c r="N118" s="11">
        <v>773.93844999999999</v>
      </c>
      <c r="O118" s="11">
        <v>104.66538799999999</v>
      </c>
      <c r="P118" s="11">
        <v>13.955323</v>
      </c>
      <c r="Q118" s="11">
        <v>13.955323</v>
      </c>
      <c r="R118" s="11">
        <v>0</v>
      </c>
      <c r="S118" s="11">
        <v>8.4352040000000006</v>
      </c>
      <c r="T118" s="11">
        <v>5.5201190000000002</v>
      </c>
      <c r="U118" s="11">
        <v>81010.362284000003</v>
      </c>
      <c r="V118" s="12">
        <f t="shared" si="12"/>
        <v>1.0489763421306935</v>
      </c>
      <c r="W118" s="12">
        <f t="shared" si="13"/>
        <v>2.1210422900041319E-2</v>
      </c>
      <c r="X118" s="12">
        <f t="shared" si="14"/>
        <v>2.452421320638952E-2</v>
      </c>
      <c r="Y118" s="12">
        <f t="shared" si="15"/>
        <v>2.4396331866693797E-2</v>
      </c>
      <c r="Z118" s="12">
        <f t="shared" si="16"/>
        <v>2.452421320638952E-2</v>
      </c>
      <c r="AA118" s="12">
        <f t="shared" si="17"/>
        <v>0.85312110667886942</v>
      </c>
      <c r="AB118" s="12">
        <f t="shared" si="18"/>
        <v>0.11537384095793828</v>
      </c>
      <c r="AC118" s="12">
        <f t="shared" si="19"/>
        <v>1.538311037760313E-2</v>
      </c>
      <c r="AD118" s="12">
        <f t="shared" si="20"/>
        <v>1.538311037760313E-2</v>
      </c>
      <c r="AE118" s="12">
        <f t="shared" si="21"/>
        <v>0</v>
      </c>
      <c r="AF118" s="12">
        <f t="shared" si="22"/>
        <v>9.2982207713572396E-3</v>
      </c>
      <c r="AG118" s="12">
        <f t="shared" si="23"/>
        <v>6.0848896062458899E-3</v>
      </c>
      <c r="AH118" s="12">
        <f t="shared" si="24"/>
        <v>89.298638572850635</v>
      </c>
    </row>
    <row r="119" spans="1:34" ht="15.75" thickBot="1" x14ac:dyDescent="0.3">
      <c r="A119" s="10" t="s">
        <v>713</v>
      </c>
      <c r="B119" s="10">
        <v>2011</v>
      </c>
      <c r="C119" s="13">
        <v>10</v>
      </c>
      <c r="D119" s="10" t="s">
        <v>731</v>
      </c>
      <c r="E119" s="10" t="s">
        <v>758</v>
      </c>
      <c r="F119" s="10" t="s">
        <v>716</v>
      </c>
      <c r="G119" s="10" t="s">
        <v>733</v>
      </c>
      <c r="H119" s="10" t="s">
        <v>742</v>
      </c>
      <c r="I119" s="11">
        <v>47.371026000000001</v>
      </c>
      <c r="J119" s="11">
        <v>14.477739</v>
      </c>
      <c r="K119" s="11">
        <v>16.739654000000002</v>
      </c>
      <c r="L119" s="11">
        <v>16.652365</v>
      </c>
      <c r="M119" s="11">
        <v>16.739654000000002</v>
      </c>
      <c r="N119" s="11">
        <v>126.208789</v>
      </c>
      <c r="O119" s="11">
        <v>16.352889999999999</v>
      </c>
      <c r="P119" s="11">
        <v>2.7874560000000002</v>
      </c>
      <c r="Q119" s="11">
        <v>2.7874560000000002</v>
      </c>
      <c r="R119" s="11">
        <v>0</v>
      </c>
      <c r="S119" s="11">
        <v>1.317914</v>
      </c>
      <c r="T119" s="11">
        <v>1.4695419999999999</v>
      </c>
      <c r="U119" s="11">
        <v>12657.035673</v>
      </c>
      <c r="V119" s="12">
        <f t="shared" si="12"/>
        <v>5.221761772610406E-2</v>
      </c>
      <c r="W119" s="12">
        <f t="shared" si="13"/>
        <v>1.595897544292809E-2</v>
      </c>
      <c r="X119" s="12">
        <f t="shared" si="14"/>
        <v>1.8452309929686741E-2</v>
      </c>
      <c r="Y119" s="12">
        <f t="shared" si="15"/>
        <v>1.8356090277748149E-2</v>
      </c>
      <c r="Z119" s="12">
        <f t="shared" si="16"/>
        <v>1.8452309929686741E-2</v>
      </c>
      <c r="AA119" s="12">
        <f t="shared" si="17"/>
        <v>0.1391213755361036</v>
      </c>
      <c r="AB119" s="12">
        <f t="shared" si="18"/>
        <v>1.8025975598185896E-2</v>
      </c>
      <c r="AC119" s="12">
        <f t="shared" si="19"/>
        <v>3.0726442749273598E-3</v>
      </c>
      <c r="AD119" s="12">
        <f t="shared" si="20"/>
        <v>3.0726442749273598E-3</v>
      </c>
      <c r="AE119" s="12">
        <f t="shared" si="21"/>
        <v>0</v>
      </c>
      <c r="AF119" s="12">
        <f t="shared" si="22"/>
        <v>1.4527515078073398E-3</v>
      </c>
      <c r="AG119" s="12">
        <f t="shared" si="23"/>
        <v>1.6198927671200198E-3</v>
      </c>
      <c r="AH119" s="12">
        <f t="shared" si="24"/>
        <v>13.951993573421362</v>
      </c>
    </row>
    <row r="120" spans="1:34" ht="15.75" thickBot="1" x14ac:dyDescent="0.3">
      <c r="A120" s="13" t="s">
        <v>713</v>
      </c>
      <c r="B120" s="13">
        <v>2011</v>
      </c>
      <c r="C120" s="13">
        <v>11</v>
      </c>
      <c r="D120" s="13" t="s">
        <v>760</v>
      </c>
      <c r="E120" s="13" t="s">
        <v>761</v>
      </c>
      <c r="F120" s="13" t="s">
        <v>716</v>
      </c>
      <c r="G120" s="13" t="s">
        <v>730</v>
      </c>
      <c r="H120" s="13" t="s">
        <v>742</v>
      </c>
      <c r="I120" s="14">
        <v>2517.2367089999998</v>
      </c>
      <c r="J120" s="14">
        <v>701.23022600000002</v>
      </c>
      <c r="K120" s="14">
        <v>810.78626299999996</v>
      </c>
      <c r="L120" s="14">
        <v>806.55841799999996</v>
      </c>
      <c r="M120" s="14">
        <v>810.78626299999996</v>
      </c>
      <c r="N120" s="14">
        <v>108021.13276399999</v>
      </c>
      <c r="O120" s="14">
        <v>4808.2906839999996</v>
      </c>
      <c r="P120" s="14">
        <v>767.34025499999996</v>
      </c>
      <c r="Q120" s="14">
        <v>767.34025499999996</v>
      </c>
      <c r="R120" s="14">
        <v>0</v>
      </c>
      <c r="S120" s="19">
        <v>387.51026899999999</v>
      </c>
      <c r="T120" s="19">
        <v>379.82998600000002</v>
      </c>
      <c r="U120" s="19">
        <v>3721587.2165020001</v>
      </c>
      <c r="V120" s="12">
        <f t="shared" si="12"/>
        <v>2.7747784942778786</v>
      </c>
      <c r="W120" s="12">
        <f t="shared" si="13"/>
        <v>0.77297400903365598</v>
      </c>
      <c r="X120" s="12">
        <f t="shared" si="14"/>
        <v>0.89373886769753452</v>
      </c>
      <c r="Y120" s="12">
        <f t="shared" si="15"/>
        <v>0.88907846633710741</v>
      </c>
      <c r="Z120" s="12">
        <f t="shared" si="16"/>
        <v>0.89373886769753452</v>
      </c>
      <c r="AA120" s="12">
        <f t="shared" si="17"/>
        <v>119.07291636476876</v>
      </c>
      <c r="AB120" s="12">
        <f t="shared" si="18"/>
        <v>5.3002332027408352</v>
      </c>
      <c r="AC120" s="12">
        <f t="shared" si="19"/>
        <v>0.845847841704784</v>
      </c>
      <c r="AD120" s="12">
        <f t="shared" si="20"/>
        <v>0.845847841704784</v>
      </c>
      <c r="AE120" s="12">
        <f t="shared" si="21"/>
        <v>0</v>
      </c>
      <c r="AF120" s="12">
        <f t="shared" si="22"/>
        <v>0.42715695225984235</v>
      </c>
      <c r="AG120" s="12">
        <f t="shared" si="23"/>
        <v>0.41869088944494165</v>
      </c>
      <c r="AH120" s="12">
        <f t="shared" si="24"/>
        <v>4102.3476799015734</v>
      </c>
    </row>
    <row r="121" spans="1:34" ht="15.75" thickBot="1" x14ac:dyDescent="0.3">
      <c r="A121" s="10" t="s">
        <v>713</v>
      </c>
      <c r="B121" s="10">
        <v>2011</v>
      </c>
      <c r="C121" s="4">
        <v>14</v>
      </c>
      <c r="D121" s="10" t="s">
        <v>782</v>
      </c>
      <c r="E121" s="10" t="s">
        <v>715</v>
      </c>
      <c r="F121" s="10" t="s">
        <v>716</v>
      </c>
      <c r="G121" s="10" t="s">
        <v>717</v>
      </c>
      <c r="H121" s="10" t="s">
        <v>742</v>
      </c>
      <c r="I121" s="11">
        <v>2.014211</v>
      </c>
      <c r="J121" s="11">
        <v>0.11101999999999999</v>
      </c>
      <c r="K121" s="11">
        <v>0.12836500000000001</v>
      </c>
      <c r="L121" s="11">
        <v>0.127695</v>
      </c>
      <c r="M121" s="11">
        <v>0.12836500000000001</v>
      </c>
      <c r="N121" s="11">
        <v>1.1938660000000001</v>
      </c>
      <c r="O121" s="11">
        <v>0.26575300000000002</v>
      </c>
      <c r="P121" s="11">
        <v>1.7287870000000001</v>
      </c>
      <c r="Q121" s="11">
        <v>1.7287870000000001</v>
      </c>
      <c r="R121" s="11">
        <v>0</v>
      </c>
      <c r="S121" s="18">
        <v>2.1418E-2</v>
      </c>
      <c r="T121" s="18">
        <v>1.7073689999999999</v>
      </c>
      <c r="U121" s="18">
        <v>205.69128699999999</v>
      </c>
      <c r="V121" s="12">
        <f t="shared" si="12"/>
        <v>2.2202875660264098E-3</v>
      </c>
      <c r="W121" s="12">
        <f t="shared" si="13"/>
        <v>1.2237860163619998E-4</v>
      </c>
      <c r="X121" s="12">
        <f t="shared" si="14"/>
        <v>1.4149819130815001E-4</v>
      </c>
      <c r="Y121" s="12">
        <f t="shared" si="15"/>
        <v>1.4075964273044998E-4</v>
      </c>
      <c r="Z121" s="12">
        <f t="shared" si="16"/>
        <v>1.4149819130815001E-4</v>
      </c>
      <c r="AA121" s="12">
        <f t="shared" si="17"/>
        <v>1.3160119944244598E-3</v>
      </c>
      <c r="AB121" s="12">
        <f t="shared" si="18"/>
        <v>2.9294253756643004E-4</v>
      </c>
      <c r="AC121" s="12">
        <f t="shared" si="19"/>
        <v>1.90566146268097E-3</v>
      </c>
      <c r="AD121" s="12">
        <f t="shared" si="20"/>
        <v>1.90566146268097E-3</v>
      </c>
      <c r="AE121" s="12">
        <f t="shared" si="21"/>
        <v>0</v>
      </c>
      <c r="AF121" s="12">
        <f t="shared" si="22"/>
        <v>2.3609303637579998E-5</v>
      </c>
      <c r="AG121" s="12">
        <f t="shared" si="23"/>
        <v>1.8820521590433899E-3</v>
      </c>
      <c r="AH121" s="12">
        <f t="shared" si="24"/>
        <v>0.22673583202855593</v>
      </c>
    </row>
    <row r="122" spans="1:34" ht="15.75" thickBot="1" x14ac:dyDescent="0.3">
      <c r="A122" s="13" t="s">
        <v>713</v>
      </c>
      <c r="B122" s="13">
        <v>2011</v>
      </c>
      <c r="C122" s="13">
        <v>3</v>
      </c>
      <c r="D122" s="13" t="s">
        <v>719</v>
      </c>
      <c r="E122" s="13" t="s">
        <v>720</v>
      </c>
      <c r="F122" s="13" t="s">
        <v>716</v>
      </c>
      <c r="G122" s="13" t="s">
        <v>717</v>
      </c>
      <c r="H122" s="13" t="s">
        <v>763</v>
      </c>
      <c r="I122" s="14">
        <v>-1</v>
      </c>
      <c r="J122" s="14">
        <v>-1</v>
      </c>
      <c r="K122" s="14">
        <v>-1</v>
      </c>
      <c r="L122" s="14">
        <v>-1</v>
      </c>
      <c r="M122" s="14">
        <v>-1</v>
      </c>
      <c r="N122" s="14">
        <v>-1</v>
      </c>
      <c r="O122" s="14">
        <v>-1</v>
      </c>
      <c r="P122" s="14">
        <v>-1</v>
      </c>
      <c r="Q122" s="14">
        <v>-1</v>
      </c>
      <c r="R122" s="14">
        <v>-1</v>
      </c>
      <c r="S122" s="14">
        <v>-1</v>
      </c>
      <c r="T122" s="14">
        <v>-1</v>
      </c>
      <c r="U122" s="14">
        <v>-1</v>
      </c>
      <c r="V122" s="12">
        <f t="shared" si="12"/>
        <v>0</v>
      </c>
      <c r="W122" s="12">
        <f t="shared" si="13"/>
        <v>0</v>
      </c>
      <c r="X122" s="12">
        <f t="shared" si="14"/>
        <v>0</v>
      </c>
      <c r="Y122" s="12">
        <f t="shared" si="15"/>
        <v>0</v>
      </c>
      <c r="Z122" s="12">
        <f t="shared" si="16"/>
        <v>0</v>
      </c>
      <c r="AA122" s="12">
        <f t="shared" si="17"/>
        <v>0</v>
      </c>
      <c r="AB122" s="12">
        <f t="shared" si="18"/>
        <v>0</v>
      </c>
      <c r="AC122" s="12">
        <f t="shared" si="19"/>
        <v>0</v>
      </c>
      <c r="AD122" s="12">
        <f t="shared" si="20"/>
        <v>0</v>
      </c>
      <c r="AE122" s="12">
        <f t="shared" si="21"/>
        <v>0</v>
      </c>
      <c r="AF122" s="12">
        <f t="shared" si="22"/>
        <v>0</v>
      </c>
      <c r="AG122" s="12">
        <f t="shared" si="23"/>
        <v>0</v>
      </c>
      <c r="AH122" s="12">
        <f t="shared" si="24"/>
        <v>0</v>
      </c>
    </row>
    <row r="123" spans="1:34" ht="15.75" thickBot="1" x14ac:dyDescent="0.3">
      <c r="A123" s="13" t="s">
        <v>713</v>
      </c>
      <c r="B123" s="13">
        <v>2011</v>
      </c>
      <c r="C123" s="13">
        <v>5</v>
      </c>
      <c r="D123" s="13" t="s">
        <v>755</v>
      </c>
      <c r="E123" s="13" t="s">
        <v>756</v>
      </c>
      <c r="F123" s="13" t="s">
        <v>716</v>
      </c>
      <c r="G123" s="13" t="s">
        <v>757</v>
      </c>
      <c r="H123" s="13" t="s">
        <v>763</v>
      </c>
      <c r="I123" s="14">
        <v>-1</v>
      </c>
      <c r="J123" s="14">
        <v>-1</v>
      </c>
      <c r="K123" s="14">
        <v>-1</v>
      </c>
      <c r="L123" s="14">
        <v>-1</v>
      </c>
      <c r="M123" s="14">
        <v>-1</v>
      </c>
      <c r="N123" s="14">
        <v>-1</v>
      </c>
      <c r="O123" s="14">
        <v>-1</v>
      </c>
      <c r="P123" s="14">
        <v>-1</v>
      </c>
      <c r="Q123" s="14">
        <v>-1</v>
      </c>
      <c r="R123" s="14">
        <v>-1</v>
      </c>
      <c r="S123" s="19">
        <v>-1</v>
      </c>
      <c r="T123" s="19">
        <v>-1</v>
      </c>
      <c r="U123" s="19">
        <v>-1</v>
      </c>
      <c r="V123" s="12">
        <f t="shared" si="12"/>
        <v>0</v>
      </c>
      <c r="W123" s="12">
        <f t="shared" si="13"/>
        <v>0</v>
      </c>
      <c r="X123" s="12">
        <f t="shared" si="14"/>
        <v>0</v>
      </c>
      <c r="Y123" s="12">
        <f t="shared" si="15"/>
        <v>0</v>
      </c>
      <c r="Z123" s="12">
        <f t="shared" si="16"/>
        <v>0</v>
      </c>
      <c r="AA123" s="12">
        <f t="shared" si="17"/>
        <v>0</v>
      </c>
      <c r="AB123" s="12">
        <f t="shared" si="18"/>
        <v>0</v>
      </c>
      <c r="AC123" s="12">
        <f t="shared" si="19"/>
        <v>0</v>
      </c>
      <c r="AD123" s="12">
        <f t="shared" si="20"/>
        <v>0</v>
      </c>
      <c r="AE123" s="12">
        <f t="shared" si="21"/>
        <v>0</v>
      </c>
      <c r="AF123" s="12">
        <f t="shared" si="22"/>
        <v>0</v>
      </c>
      <c r="AG123" s="12">
        <f t="shared" si="23"/>
        <v>0</v>
      </c>
      <c r="AH123" s="12">
        <f t="shared" si="24"/>
        <v>0</v>
      </c>
    </row>
    <row r="124" spans="1:34" ht="15.75" thickBot="1" x14ac:dyDescent="0.3">
      <c r="A124" s="13" t="s">
        <v>713</v>
      </c>
      <c r="B124" s="13">
        <v>2011</v>
      </c>
      <c r="C124" s="13">
        <v>10</v>
      </c>
      <c r="D124" s="13" t="s">
        <v>731</v>
      </c>
      <c r="E124" s="13" t="s">
        <v>758</v>
      </c>
      <c r="F124" s="13" t="s">
        <v>716</v>
      </c>
      <c r="G124" s="13" t="s">
        <v>733</v>
      </c>
      <c r="H124" s="13" t="s">
        <v>763</v>
      </c>
      <c r="I124" s="14">
        <v>-1</v>
      </c>
      <c r="J124" s="14">
        <v>-1</v>
      </c>
      <c r="K124" s="14">
        <v>-1</v>
      </c>
      <c r="L124" s="14">
        <v>-1</v>
      </c>
      <c r="M124" s="14">
        <v>-1</v>
      </c>
      <c r="N124" s="14">
        <v>-1</v>
      </c>
      <c r="O124" s="14">
        <v>-1</v>
      </c>
      <c r="P124" s="14">
        <v>-1</v>
      </c>
      <c r="Q124" s="14">
        <v>-1</v>
      </c>
      <c r="R124" s="14">
        <v>-1</v>
      </c>
      <c r="S124" s="14">
        <v>-1</v>
      </c>
      <c r="T124" s="14">
        <v>-1</v>
      </c>
      <c r="U124" s="14">
        <v>-1</v>
      </c>
      <c r="V124" s="12">
        <f t="shared" si="12"/>
        <v>0</v>
      </c>
      <c r="W124" s="12">
        <f t="shared" si="13"/>
        <v>0</v>
      </c>
      <c r="X124" s="12">
        <f t="shared" si="14"/>
        <v>0</v>
      </c>
      <c r="Y124" s="12">
        <f t="shared" si="15"/>
        <v>0</v>
      </c>
      <c r="Z124" s="12">
        <f t="shared" si="16"/>
        <v>0</v>
      </c>
      <c r="AA124" s="12">
        <f t="shared" si="17"/>
        <v>0</v>
      </c>
      <c r="AB124" s="12">
        <f t="shared" si="18"/>
        <v>0</v>
      </c>
      <c r="AC124" s="12">
        <f t="shared" si="19"/>
        <v>0</v>
      </c>
      <c r="AD124" s="12">
        <f t="shared" si="20"/>
        <v>0</v>
      </c>
      <c r="AE124" s="12">
        <f t="shared" si="21"/>
        <v>0</v>
      </c>
      <c r="AF124" s="12">
        <f t="shared" si="22"/>
        <v>0</v>
      </c>
      <c r="AG124" s="12">
        <f t="shared" si="23"/>
        <v>0</v>
      </c>
      <c r="AH124" s="12">
        <f t="shared" si="24"/>
        <v>0</v>
      </c>
    </row>
    <row r="125" spans="1:34" x14ac:dyDescent="0.25">
      <c r="A125" s="13" t="s">
        <v>713</v>
      </c>
      <c r="B125" s="13">
        <v>2011</v>
      </c>
      <c r="C125" s="13">
        <v>11</v>
      </c>
      <c r="D125" s="13" t="s">
        <v>760</v>
      </c>
      <c r="E125" s="13" t="s">
        <v>761</v>
      </c>
      <c r="F125" s="13" t="s">
        <v>716</v>
      </c>
      <c r="G125" s="13" t="s">
        <v>730</v>
      </c>
      <c r="H125" s="13" t="s">
        <v>763</v>
      </c>
      <c r="I125" s="14">
        <v>-1</v>
      </c>
      <c r="J125" s="14">
        <v>-1</v>
      </c>
      <c r="K125" s="14">
        <v>-1</v>
      </c>
      <c r="L125" s="14">
        <v>-1</v>
      </c>
      <c r="M125" s="14">
        <v>-1</v>
      </c>
      <c r="N125" s="14">
        <v>-1</v>
      </c>
      <c r="O125" s="14">
        <v>-1</v>
      </c>
      <c r="P125" s="14">
        <v>-1</v>
      </c>
      <c r="Q125" s="14">
        <v>-1</v>
      </c>
      <c r="R125" s="14">
        <v>-1</v>
      </c>
      <c r="S125" s="14">
        <v>-1</v>
      </c>
      <c r="T125" s="14">
        <v>-1</v>
      </c>
      <c r="U125" s="14">
        <v>-1</v>
      </c>
      <c r="V125" s="12">
        <f t="shared" si="12"/>
        <v>0</v>
      </c>
      <c r="W125" s="12">
        <f t="shared" si="13"/>
        <v>0</v>
      </c>
      <c r="X125" s="12">
        <f t="shared" si="14"/>
        <v>0</v>
      </c>
      <c r="Y125" s="12">
        <f t="shared" si="15"/>
        <v>0</v>
      </c>
      <c r="Z125" s="12">
        <f t="shared" si="16"/>
        <v>0</v>
      </c>
      <c r="AA125" s="12">
        <f t="shared" si="17"/>
        <v>0</v>
      </c>
      <c r="AB125" s="12">
        <f t="shared" si="18"/>
        <v>0</v>
      </c>
      <c r="AC125" s="12">
        <f t="shared" si="19"/>
        <v>0</v>
      </c>
      <c r="AD125" s="12">
        <f t="shared" si="20"/>
        <v>0</v>
      </c>
      <c r="AE125" s="12">
        <f t="shared" si="21"/>
        <v>0</v>
      </c>
      <c r="AF125" s="12">
        <f t="shared" si="22"/>
        <v>0</v>
      </c>
      <c r="AG125" s="12">
        <f t="shared" si="23"/>
        <v>0</v>
      </c>
      <c r="AH125" s="12">
        <f t="shared" si="24"/>
        <v>0</v>
      </c>
    </row>
    <row r="126" spans="1:34" ht="15.75" thickBot="1" x14ac:dyDescent="0.3">
      <c r="A126" s="4" t="s">
        <v>713</v>
      </c>
      <c r="B126" s="4">
        <v>2011</v>
      </c>
      <c r="C126" s="4">
        <v>14</v>
      </c>
      <c r="D126" s="4" t="s">
        <v>782</v>
      </c>
      <c r="E126" s="4" t="s">
        <v>715</v>
      </c>
      <c r="F126" s="4" t="s">
        <v>716</v>
      </c>
      <c r="G126" s="4" t="s">
        <v>717</v>
      </c>
      <c r="H126" s="4" t="s">
        <v>763</v>
      </c>
      <c r="I126" s="4">
        <v>-1</v>
      </c>
      <c r="J126" s="4">
        <v>-1</v>
      </c>
      <c r="K126" s="4">
        <v>-1</v>
      </c>
      <c r="L126" s="4">
        <v>-1</v>
      </c>
      <c r="M126" s="4">
        <v>-1</v>
      </c>
      <c r="N126" s="4">
        <v>-1</v>
      </c>
      <c r="O126" s="4">
        <v>-1</v>
      </c>
      <c r="P126" s="4">
        <v>-1</v>
      </c>
      <c r="Q126" s="4">
        <v>-1</v>
      </c>
      <c r="R126" s="4">
        <v>-1</v>
      </c>
      <c r="S126" s="4">
        <v>-1</v>
      </c>
      <c r="T126" s="4">
        <v>-1</v>
      </c>
      <c r="U126" s="4">
        <v>-1</v>
      </c>
      <c r="V126" s="24">
        <v>0</v>
      </c>
      <c r="W126" s="24">
        <v>0</v>
      </c>
      <c r="X126" s="24">
        <v>0</v>
      </c>
      <c r="Y126" s="24">
        <v>0</v>
      </c>
      <c r="Z126" s="24">
        <v>0</v>
      </c>
      <c r="AA126" s="24">
        <v>0</v>
      </c>
      <c r="AB126" s="24">
        <v>0</v>
      </c>
      <c r="AC126" s="24">
        <v>0</v>
      </c>
      <c r="AD126" s="24">
        <v>0</v>
      </c>
      <c r="AE126" s="24">
        <v>0</v>
      </c>
      <c r="AF126" s="24">
        <v>0</v>
      </c>
      <c r="AG126" s="24">
        <v>0</v>
      </c>
      <c r="AH126" s="24">
        <v>0</v>
      </c>
    </row>
    <row r="127" spans="1:34" ht="15.75" thickBot="1" x14ac:dyDescent="0.3">
      <c r="A127" s="13" t="s">
        <v>713</v>
      </c>
      <c r="B127" s="13">
        <v>2011</v>
      </c>
      <c r="C127" s="13">
        <v>1</v>
      </c>
      <c r="D127" s="13" t="s">
        <v>764</v>
      </c>
      <c r="E127" s="13" t="s">
        <v>765</v>
      </c>
      <c r="F127" s="13" t="s">
        <v>716</v>
      </c>
      <c r="G127" s="13" t="s">
        <v>717</v>
      </c>
      <c r="H127" s="13" t="s">
        <v>763</v>
      </c>
      <c r="I127" s="14">
        <v>-1</v>
      </c>
      <c r="J127" s="14">
        <v>-1</v>
      </c>
      <c r="K127" s="14">
        <v>-1</v>
      </c>
      <c r="L127" s="14">
        <v>-1</v>
      </c>
      <c r="M127" s="14">
        <v>-1</v>
      </c>
      <c r="N127" s="14">
        <v>-1</v>
      </c>
      <c r="O127" s="14">
        <v>-1</v>
      </c>
      <c r="P127" s="14">
        <v>-1</v>
      </c>
      <c r="Q127" s="14">
        <v>-1</v>
      </c>
      <c r="R127" s="14">
        <v>-1</v>
      </c>
      <c r="S127" s="15">
        <v>-1</v>
      </c>
      <c r="T127" s="15">
        <v>-1</v>
      </c>
      <c r="U127" s="15">
        <v>-1</v>
      </c>
      <c r="V127" s="12">
        <f t="shared" ref="V127:AH146" si="25">IF(I127=-1,0,I127)*2.20462262/2000</f>
        <v>0</v>
      </c>
      <c r="W127" s="12">
        <f t="shared" si="25"/>
        <v>0</v>
      </c>
      <c r="X127" s="12">
        <f t="shared" si="25"/>
        <v>0</v>
      </c>
      <c r="Y127" s="12">
        <f t="shared" si="25"/>
        <v>0</v>
      </c>
      <c r="Z127" s="12">
        <f t="shared" si="25"/>
        <v>0</v>
      </c>
      <c r="AA127" s="12">
        <f t="shared" si="25"/>
        <v>0</v>
      </c>
      <c r="AB127" s="12">
        <f t="shared" si="25"/>
        <v>0</v>
      </c>
      <c r="AC127" s="12">
        <f t="shared" si="25"/>
        <v>0</v>
      </c>
      <c r="AD127" s="12">
        <f t="shared" si="25"/>
        <v>0</v>
      </c>
      <c r="AE127" s="12">
        <f t="shared" si="25"/>
        <v>0</v>
      </c>
      <c r="AF127" s="12">
        <f t="shared" si="25"/>
        <v>0</v>
      </c>
      <c r="AG127" s="12">
        <f t="shared" si="25"/>
        <v>0</v>
      </c>
      <c r="AH127" s="12">
        <f t="shared" si="25"/>
        <v>0</v>
      </c>
    </row>
    <row r="128" spans="1:34" ht="15.75" thickBot="1" x14ac:dyDescent="0.3">
      <c r="A128" s="10" t="s">
        <v>713</v>
      </c>
      <c r="B128" s="10">
        <v>2011</v>
      </c>
      <c r="C128" s="10">
        <v>2</v>
      </c>
      <c r="D128" s="10" t="s">
        <v>766</v>
      </c>
      <c r="E128" s="10" t="s">
        <v>765</v>
      </c>
      <c r="F128" s="10" t="s">
        <v>716</v>
      </c>
      <c r="G128" s="10" t="s">
        <v>767</v>
      </c>
      <c r="H128" s="10" t="s">
        <v>763</v>
      </c>
      <c r="I128" s="11">
        <v>-1</v>
      </c>
      <c r="J128" s="11">
        <v>-1</v>
      </c>
      <c r="K128" s="11">
        <v>-1</v>
      </c>
      <c r="L128" s="11">
        <v>-1</v>
      </c>
      <c r="M128" s="11">
        <v>-1</v>
      </c>
      <c r="N128" s="11">
        <v>-1</v>
      </c>
      <c r="O128" s="11">
        <v>-1</v>
      </c>
      <c r="P128" s="11">
        <v>-1</v>
      </c>
      <c r="Q128" s="11">
        <v>-1</v>
      </c>
      <c r="R128" s="11">
        <v>-1</v>
      </c>
      <c r="S128" s="20">
        <v>-1</v>
      </c>
      <c r="T128" s="20">
        <v>-1</v>
      </c>
      <c r="U128" s="20">
        <v>-1</v>
      </c>
      <c r="V128" s="12">
        <f t="shared" si="25"/>
        <v>0</v>
      </c>
      <c r="W128" s="12">
        <f t="shared" si="25"/>
        <v>0</v>
      </c>
      <c r="X128" s="12">
        <f t="shared" si="25"/>
        <v>0</v>
      </c>
      <c r="Y128" s="12">
        <f t="shared" si="25"/>
        <v>0</v>
      </c>
      <c r="Z128" s="12">
        <f t="shared" si="25"/>
        <v>0</v>
      </c>
      <c r="AA128" s="12">
        <f t="shared" si="25"/>
        <v>0</v>
      </c>
      <c r="AB128" s="12">
        <f t="shared" si="25"/>
        <v>0</v>
      </c>
      <c r="AC128" s="12">
        <f t="shared" si="25"/>
        <v>0</v>
      </c>
      <c r="AD128" s="12">
        <f t="shared" si="25"/>
        <v>0</v>
      </c>
      <c r="AE128" s="12">
        <f t="shared" si="25"/>
        <v>0</v>
      </c>
      <c r="AF128" s="12">
        <f t="shared" si="25"/>
        <v>0</v>
      </c>
      <c r="AG128" s="12">
        <f t="shared" si="25"/>
        <v>0</v>
      </c>
      <c r="AH128" s="12">
        <f t="shared" si="25"/>
        <v>0</v>
      </c>
    </row>
    <row r="129" spans="1:34" ht="15.75" thickBot="1" x14ac:dyDescent="0.3">
      <c r="A129" s="10" t="s">
        <v>713</v>
      </c>
      <c r="B129" s="10">
        <v>2011</v>
      </c>
      <c r="C129" s="10">
        <v>3</v>
      </c>
      <c r="D129" s="10" t="s">
        <v>719</v>
      </c>
      <c r="E129" s="10" t="s">
        <v>720</v>
      </c>
      <c r="F129" s="10" t="s">
        <v>716</v>
      </c>
      <c r="G129" s="10" t="s">
        <v>717</v>
      </c>
      <c r="H129" s="10" t="s">
        <v>763</v>
      </c>
      <c r="I129" s="11">
        <v>-1</v>
      </c>
      <c r="J129" s="11">
        <v>-1</v>
      </c>
      <c r="K129" s="11">
        <v>-1</v>
      </c>
      <c r="L129" s="11">
        <v>-1</v>
      </c>
      <c r="M129" s="11">
        <v>-1</v>
      </c>
      <c r="N129" s="11">
        <v>-1</v>
      </c>
      <c r="O129" s="11">
        <v>-1</v>
      </c>
      <c r="P129" s="11">
        <v>-1</v>
      </c>
      <c r="Q129" s="11">
        <v>-1</v>
      </c>
      <c r="R129" s="11">
        <v>-1</v>
      </c>
      <c r="S129" s="20">
        <v>-1</v>
      </c>
      <c r="T129" s="20">
        <v>-1</v>
      </c>
      <c r="U129" s="20">
        <v>-1</v>
      </c>
      <c r="V129" s="12">
        <f t="shared" si="25"/>
        <v>0</v>
      </c>
      <c r="W129" s="12">
        <f t="shared" si="25"/>
        <v>0</v>
      </c>
      <c r="X129" s="12">
        <f t="shared" si="25"/>
        <v>0</v>
      </c>
      <c r="Y129" s="12">
        <f t="shared" si="25"/>
        <v>0</v>
      </c>
      <c r="Z129" s="12">
        <f t="shared" si="25"/>
        <v>0</v>
      </c>
      <c r="AA129" s="12">
        <f t="shared" si="25"/>
        <v>0</v>
      </c>
      <c r="AB129" s="12">
        <f t="shared" si="25"/>
        <v>0</v>
      </c>
      <c r="AC129" s="12">
        <f t="shared" si="25"/>
        <v>0</v>
      </c>
      <c r="AD129" s="12">
        <f t="shared" si="25"/>
        <v>0</v>
      </c>
      <c r="AE129" s="12">
        <f t="shared" si="25"/>
        <v>0</v>
      </c>
      <c r="AF129" s="12">
        <f t="shared" si="25"/>
        <v>0</v>
      </c>
      <c r="AG129" s="12">
        <f t="shared" si="25"/>
        <v>0</v>
      </c>
      <c r="AH129" s="12">
        <f t="shared" si="25"/>
        <v>0</v>
      </c>
    </row>
    <row r="130" spans="1:34" ht="15.75" thickBot="1" x14ac:dyDescent="0.3">
      <c r="A130" s="10" t="s">
        <v>713</v>
      </c>
      <c r="B130" s="10">
        <v>2011</v>
      </c>
      <c r="C130" s="10">
        <v>4</v>
      </c>
      <c r="D130" s="10" t="s">
        <v>768</v>
      </c>
      <c r="E130" s="10" t="s">
        <v>769</v>
      </c>
      <c r="F130" s="10" t="s">
        <v>716</v>
      </c>
      <c r="G130" s="10" t="s">
        <v>730</v>
      </c>
      <c r="H130" s="10" t="s">
        <v>763</v>
      </c>
      <c r="I130" s="11">
        <v>32.247908000000002</v>
      </c>
      <c r="J130" s="11">
        <v>3.1986500000000002</v>
      </c>
      <c r="K130" s="11">
        <v>3.698388</v>
      </c>
      <c r="L130" s="11">
        <v>3.679103</v>
      </c>
      <c r="M130" s="11">
        <v>3.698388</v>
      </c>
      <c r="N130" s="11">
        <v>71.153701999999996</v>
      </c>
      <c r="O130" s="11">
        <v>8.6454120000000003</v>
      </c>
      <c r="P130" s="11">
        <v>4.530392</v>
      </c>
      <c r="Q130" s="11">
        <v>4.530392</v>
      </c>
      <c r="R130" s="11">
        <v>-1</v>
      </c>
      <c r="S130" s="12">
        <v>-1</v>
      </c>
      <c r="T130" s="12">
        <v>-1</v>
      </c>
      <c r="U130" s="12">
        <v>-1</v>
      </c>
      <c r="V130" s="12">
        <f t="shared" si="25"/>
        <v>3.554723371223948E-2</v>
      </c>
      <c r="W130" s="12">
        <f t="shared" si="25"/>
        <v>3.5259080717315E-3</v>
      </c>
      <c r="X130" s="12">
        <f t="shared" si="25"/>
        <v>4.0767749211682797E-3</v>
      </c>
      <c r="Y130" s="12">
        <f t="shared" si="25"/>
        <v>4.0555168475549302E-3</v>
      </c>
      <c r="Z130" s="12">
        <f t="shared" si="25"/>
        <v>4.0767749211682797E-3</v>
      </c>
      <c r="AA130" s="12">
        <f t="shared" si="25"/>
        <v>7.8433530462969608E-2</v>
      </c>
      <c r="AB130" s="12">
        <f t="shared" si="25"/>
        <v>9.5299354272097205E-3</v>
      </c>
      <c r="AC130" s="12">
        <f t="shared" si="25"/>
        <v>4.9939023403335198E-3</v>
      </c>
      <c r="AD130" s="12">
        <f t="shared" si="25"/>
        <v>4.9939023403335198E-3</v>
      </c>
      <c r="AE130" s="12">
        <f t="shared" si="25"/>
        <v>0</v>
      </c>
      <c r="AF130" s="12">
        <f t="shared" si="25"/>
        <v>0</v>
      </c>
      <c r="AG130" s="12">
        <f t="shared" si="25"/>
        <v>0</v>
      </c>
      <c r="AH130" s="12">
        <f t="shared" si="25"/>
        <v>0</v>
      </c>
    </row>
    <row r="131" spans="1:34" ht="15.75" thickBot="1" x14ac:dyDescent="0.3">
      <c r="A131" s="10" t="s">
        <v>713</v>
      </c>
      <c r="B131" s="10">
        <v>2011</v>
      </c>
      <c r="C131" s="10">
        <v>5</v>
      </c>
      <c r="D131" s="10" t="s">
        <v>755</v>
      </c>
      <c r="E131" s="10" t="s">
        <v>756</v>
      </c>
      <c r="F131" s="10" t="s">
        <v>716</v>
      </c>
      <c r="G131" s="10" t="s">
        <v>757</v>
      </c>
      <c r="H131" s="10" t="s">
        <v>763</v>
      </c>
      <c r="I131" s="11">
        <v>-1</v>
      </c>
      <c r="J131" s="11">
        <v>-1</v>
      </c>
      <c r="K131" s="11">
        <v>-1</v>
      </c>
      <c r="L131" s="11">
        <v>-1</v>
      </c>
      <c r="M131" s="11">
        <v>-1</v>
      </c>
      <c r="N131" s="11">
        <v>-1</v>
      </c>
      <c r="O131" s="11">
        <v>-1</v>
      </c>
      <c r="P131" s="11">
        <v>-1</v>
      </c>
      <c r="Q131" s="11">
        <v>-1</v>
      </c>
      <c r="R131" s="11">
        <v>-1</v>
      </c>
      <c r="S131" s="20">
        <v>-1</v>
      </c>
      <c r="T131" s="20">
        <v>-1</v>
      </c>
      <c r="U131" s="20">
        <v>-1</v>
      </c>
      <c r="V131" s="12">
        <f t="shared" si="25"/>
        <v>0</v>
      </c>
      <c r="W131" s="12">
        <f t="shared" si="25"/>
        <v>0</v>
      </c>
      <c r="X131" s="12">
        <f t="shared" si="25"/>
        <v>0</v>
      </c>
      <c r="Y131" s="12">
        <f t="shared" si="25"/>
        <v>0</v>
      </c>
      <c r="Z131" s="12">
        <f t="shared" si="25"/>
        <v>0</v>
      </c>
      <c r="AA131" s="12">
        <f t="shared" si="25"/>
        <v>0</v>
      </c>
      <c r="AB131" s="12">
        <f t="shared" si="25"/>
        <v>0</v>
      </c>
      <c r="AC131" s="12">
        <f t="shared" si="25"/>
        <v>0</v>
      </c>
      <c r="AD131" s="12">
        <f t="shared" si="25"/>
        <v>0</v>
      </c>
      <c r="AE131" s="12">
        <f t="shared" si="25"/>
        <v>0</v>
      </c>
      <c r="AF131" s="12">
        <f t="shared" si="25"/>
        <v>0</v>
      </c>
      <c r="AG131" s="12">
        <f t="shared" si="25"/>
        <v>0</v>
      </c>
      <c r="AH131" s="12">
        <f t="shared" si="25"/>
        <v>0</v>
      </c>
    </row>
    <row r="132" spans="1:34" ht="15.75" thickBot="1" x14ac:dyDescent="0.3">
      <c r="A132" s="10" t="s">
        <v>713</v>
      </c>
      <c r="B132" s="10">
        <v>2011</v>
      </c>
      <c r="C132" s="10">
        <v>6</v>
      </c>
      <c r="D132" s="10" t="s">
        <v>770</v>
      </c>
      <c r="E132" s="10" t="s">
        <v>771</v>
      </c>
      <c r="F132" s="10" t="s">
        <v>716</v>
      </c>
      <c r="G132" s="10" t="s">
        <v>772</v>
      </c>
      <c r="H132" s="10" t="s">
        <v>763</v>
      </c>
      <c r="I132" s="11">
        <v>-1</v>
      </c>
      <c r="J132" s="11">
        <v>-1</v>
      </c>
      <c r="K132" s="11">
        <v>-1</v>
      </c>
      <c r="L132" s="11">
        <v>-1</v>
      </c>
      <c r="M132" s="11">
        <v>-1</v>
      </c>
      <c r="N132" s="11">
        <v>-1</v>
      </c>
      <c r="O132" s="11">
        <v>-1</v>
      </c>
      <c r="P132" s="11">
        <v>-1</v>
      </c>
      <c r="Q132" s="11">
        <v>-1</v>
      </c>
      <c r="R132" s="11">
        <v>-1</v>
      </c>
      <c r="S132" s="20">
        <v>-1</v>
      </c>
      <c r="T132" s="20">
        <v>-1</v>
      </c>
      <c r="U132" s="20">
        <v>-1</v>
      </c>
      <c r="V132" s="12">
        <f t="shared" si="25"/>
        <v>0</v>
      </c>
      <c r="W132" s="12">
        <f t="shared" si="25"/>
        <v>0</v>
      </c>
      <c r="X132" s="12">
        <f t="shared" si="25"/>
        <v>0</v>
      </c>
      <c r="Y132" s="12">
        <f t="shared" si="25"/>
        <v>0</v>
      </c>
      <c r="Z132" s="12">
        <f t="shared" si="25"/>
        <v>0</v>
      </c>
      <c r="AA132" s="12">
        <f t="shared" si="25"/>
        <v>0</v>
      </c>
      <c r="AB132" s="12">
        <f t="shared" si="25"/>
        <v>0</v>
      </c>
      <c r="AC132" s="12">
        <f t="shared" si="25"/>
        <v>0</v>
      </c>
      <c r="AD132" s="12">
        <f t="shared" si="25"/>
        <v>0</v>
      </c>
      <c r="AE132" s="12">
        <f t="shared" si="25"/>
        <v>0</v>
      </c>
      <c r="AF132" s="12">
        <f t="shared" si="25"/>
        <v>0</v>
      </c>
      <c r="AG132" s="12">
        <f t="shared" si="25"/>
        <v>0</v>
      </c>
      <c r="AH132" s="12">
        <f t="shared" si="25"/>
        <v>0</v>
      </c>
    </row>
    <row r="133" spans="1:34" ht="15.75" thickBot="1" x14ac:dyDescent="0.3">
      <c r="A133" s="10" t="s">
        <v>713</v>
      </c>
      <c r="B133" s="10">
        <v>2011</v>
      </c>
      <c r="C133" s="10">
        <v>7</v>
      </c>
      <c r="D133" s="10" t="s">
        <v>773</v>
      </c>
      <c r="E133" s="10" t="s">
        <v>774</v>
      </c>
      <c r="F133" s="10" t="s">
        <v>716</v>
      </c>
      <c r="G133" s="10" t="s">
        <v>775</v>
      </c>
      <c r="H133" s="10" t="s">
        <v>763</v>
      </c>
      <c r="I133" s="11">
        <v>-1</v>
      </c>
      <c r="J133" s="11">
        <v>-1</v>
      </c>
      <c r="K133" s="11">
        <v>-1</v>
      </c>
      <c r="L133" s="11">
        <v>-1</v>
      </c>
      <c r="M133" s="11">
        <v>-1</v>
      </c>
      <c r="N133" s="11">
        <v>-1</v>
      </c>
      <c r="O133" s="11">
        <v>-1</v>
      </c>
      <c r="P133" s="11">
        <v>-1</v>
      </c>
      <c r="Q133" s="11">
        <v>-1</v>
      </c>
      <c r="R133" s="11">
        <v>-1</v>
      </c>
      <c r="S133" s="20">
        <v>-1</v>
      </c>
      <c r="T133" s="20">
        <v>-1</v>
      </c>
      <c r="U133" s="20">
        <v>-1</v>
      </c>
      <c r="V133" s="12">
        <f t="shared" si="25"/>
        <v>0</v>
      </c>
      <c r="W133" s="12">
        <f t="shared" si="25"/>
        <v>0</v>
      </c>
      <c r="X133" s="12">
        <f t="shared" si="25"/>
        <v>0</v>
      </c>
      <c r="Y133" s="12">
        <f t="shared" si="25"/>
        <v>0</v>
      </c>
      <c r="Z133" s="12">
        <f t="shared" si="25"/>
        <v>0</v>
      </c>
      <c r="AA133" s="12">
        <f t="shared" si="25"/>
        <v>0</v>
      </c>
      <c r="AB133" s="12">
        <f t="shared" si="25"/>
        <v>0</v>
      </c>
      <c r="AC133" s="12">
        <f t="shared" si="25"/>
        <v>0</v>
      </c>
      <c r="AD133" s="12">
        <f t="shared" si="25"/>
        <v>0</v>
      </c>
      <c r="AE133" s="12">
        <f t="shared" si="25"/>
        <v>0</v>
      </c>
      <c r="AF133" s="12">
        <f t="shared" si="25"/>
        <v>0</v>
      </c>
      <c r="AG133" s="12">
        <f t="shared" si="25"/>
        <v>0</v>
      </c>
      <c r="AH133" s="12">
        <f t="shared" si="25"/>
        <v>0</v>
      </c>
    </row>
    <row r="134" spans="1:34" ht="15.75" thickBot="1" x14ac:dyDescent="0.3">
      <c r="A134" s="10" t="s">
        <v>713</v>
      </c>
      <c r="B134" s="10">
        <v>2011</v>
      </c>
      <c r="C134" s="10">
        <v>8</v>
      </c>
      <c r="D134" s="10" t="s">
        <v>776</v>
      </c>
      <c r="E134" s="10" t="s">
        <v>774</v>
      </c>
      <c r="F134" s="10" t="s">
        <v>716</v>
      </c>
      <c r="G134" s="10" t="s">
        <v>775</v>
      </c>
      <c r="H134" s="10" t="s">
        <v>763</v>
      </c>
      <c r="I134" s="11">
        <v>-1</v>
      </c>
      <c r="J134" s="11">
        <v>-1</v>
      </c>
      <c r="K134" s="11">
        <v>-1</v>
      </c>
      <c r="L134" s="11">
        <v>-1</v>
      </c>
      <c r="M134" s="11">
        <v>-1</v>
      </c>
      <c r="N134" s="11">
        <v>-1</v>
      </c>
      <c r="O134" s="11">
        <v>-1</v>
      </c>
      <c r="P134" s="11">
        <v>-1</v>
      </c>
      <c r="Q134" s="11">
        <v>-1</v>
      </c>
      <c r="R134" s="11">
        <v>-1</v>
      </c>
      <c r="S134" s="20">
        <v>-1</v>
      </c>
      <c r="T134" s="20">
        <v>-1</v>
      </c>
      <c r="U134" s="20">
        <v>-1</v>
      </c>
      <c r="V134" s="12">
        <f t="shared" si="25"/>
        <v>0</v>
      </c>
      <c r="W134" s="12">
        <f t="shared" si="25"/>
        <v>0</v>
      </c>
      <c r="X134" s="12">
        <f t="shared" si="25"/>
        <v>0</v>
      </c>
      <c r="Y134" s="12">
        <f t="shared" si="25"/>
        <v>0</v>
      </c>
      <c r="Z134" s="12">
        <f t="shared" si="25"/>
        <v>0</v>
      </c>
      <c r="AA134" s="12">
        <f t="shared" si="25"/>
        <v>0</v>
      </c>
      <c r="AB134" s="12">
        <f t="shared" si="25"/>
        <v>0</v>
      </c>
      <c r="AC134" s="12">
        <f t="shared" si="25"/>
        <v>0</v>
      </c>
      <c r="AD134" s="12">
        <f t="shared" si="25"/>
        <v>0</v>
      </c>
      <c r="AE134" s="12">
        <f t="shared" si="25"/>
        <v>0</v>
      </c>
      <c r="AF134" s="12">
        <f t="shared" si="25"/>
        <v>0</v>
      </c>
      <c r="AG134" s="12">
        <f t="shared" si="25"/>
        <v>0</v>
      </c>
      <c r="AH134" s="12">
        <f t="shared" si="25"/>
        <v>0</v>
      </c>
    </row>
    <row r="135" spans="1:34" ht="15.75" thickBot="1" x14ac:dyDescent="0.3">
      <c r="A135" s="10" t="s">
        <v>713</v>
      </c>
      <c r="B135" s="10">
        <v>2011</v>
      </c>
      <c r="C135" s="10">
        <v>9</v>
      </c>
      <c r="D135" s="10" t="s">
        <v>777</v>
      </c>
      <c r="E135" s="10" t="s">
        <v>778</v>
      </c>
      <c r="F135" s="10" t="s">
        <v>716</v>
      </c>
      <c r="G135" s="10" t="s">
        <v>733</v>
      </c>
      <c r="H135" s="10" t="s">
        <v>763</v>
      </c>
      <c r="I135" s="11">
        <v>-1</v>
      </c>
      <c r="J135" s="11">
        <v>-1</v>
      </c>
      <c r="K135" s="11">
        <v>-1</v>
      </c>
      <c r="L135" s="11">
        <v>-1</v>
      </c>
      <c r="M135" s="11">
        <v>-1</v>
      </c>
      <c r="N135" s="11">
        <v>-1</v>
      </c>
      <c r="O135" s="11">
        <v>-1</v>
      </c>
      <c r="P135" s="11">
        <v>-1</v>
      </c>
      <c r="Q135" s="11">
        <v>-1</v>
      </c>
      <c r="R135" s="11">
        <v>-1</v>
      </c>
      <c r="S135" s="20">
        <v>-1</v>
      </c>
      <c r="T135" s="20">
        <v>-1</v>
      </c>
      <c r="U135" s="20">
        <v>-1</v>
      </c>
      <c r="V135" s="12">
        <f t="shared" si="25"/>
        <v>0</v>
      </c>
      <c r="W135" s="12">
        <f t="shared" si="25"/>
        <v>0</v>
      </c>
      <c r="X135" s="12">
        <f t="shared" si="25"/>
        <v>0</v>
      </c>
      <c r="Y135" s="12">
        <f t="shared" si="25"/>
        <v>0</v>
      </c>
      <c r="Z135" s="12">
        <f t="shared" si="25"/>
        <v>0</v>
      </c>
      <c r="AA135" s="12">
        <f t="shared" si="25"/>
        <v>0</v>
      </c>
      <c r="AB135" s="12">
        <f t="shared" si="25"/>
        <v>0</v>
      </c>
      <c r="AC135" s="12">
        <f t="shared" si="25"/>
        <v>0</v>
      </c>
      <c r="AD135" s="12">
        <f t="shared" si="25"/>
        <v>0</v>
      </c>
      <c r="AE135" s="12">
        <f t="shared" si="25"/>
        <v>0</v>
      </c>
      <c r="AF135" s="12">
        <f t="shared" si="25"/>
        <v>0</v>
      </c>
      <c r="AG135" s="12">
        <f t="shared" si="25"/>
        <v>0</v>
      </c>
      <c r="AH135" s="12">
        <f t="shared" si="25"/>
        <v>0</v>
      </c>
    </row>
    <row r="136" spans="1:34" ht="15.75" thickBot="1" x14ac:dyDescent="0.3">
      <c r="A136" s="10" t="s">
        <v>713</v>
      </c>
      <c r="B136" s="10">
        <v>2011</v>
      </c>
      <c r="C136" s="10">
        <v>10</v>
      </c>
      <c r="D136" s="10" t="s">
        <v>731</v>
      </c>
      <c r="E136" s="10" t="s">
        <v>758</v>
      </c>
      <c r="F136" s="10" t="s">
        <v>716</v>
      </c>
      <c r="G136" s="10" t="s">
        <v>733</v>
      </c>
      <c r="H136" s="10" t="s">
        <v>763</v>
      </c>
      <c r="I136" s="11">
        <v>-1</v>
      </c>
      <c r="J136" s="11">
        <v>-1</v>
      </c>
      <c r="K136" s="11">
        <v>-1</v>
      </c>
      <c r="L136" s="11">
        <v>-1</v>
      </c>
      <c r="M136" s="11">
        <v>-1</v>
      </c>
      <c r="N136" s="11">
        <v>-1</v>
      </c>
      <c r="O136" s="11">
        <v>-1</v>
      </c>
      <c r="P136" s="11">
        <v>-1</v>
      </c>
      <c r="Q136" s="11">
        <v>-1</v>
      </c>
      <c r="R136" s="11">
        <v>-1</v>
      </c>
      <c r="S136" s="12">
        <v>-1</v>
      </c>
      <c r="T136" s="12">
        <v>-1</v>
      </c>
      <c r="U136" s="12">
        <v>-1</v>
      </c>
      <c r="V136" s="12">
        <f t="shared" si="25"/>
        <v>0</v>
      </c>
      <c r="W136" s="12">
        <f t="shared" si="25"/>
        <v>0</v>
      </c>
      <c r="X136" s="12">
        <f t="shared" si="25"/>
        <v>0</v>
      </c>
      <c r="Y136" s="12">
        <f t="shared" si="25"/>
        <v>0</v>
      </c>
      <c r="Z136" s="12">
        <f t="shared" si="25"/>
        <v>0</v>
      </c>
      <c r="AA136" s="12">
        <f t="shared" si="25"/>
        <v>0</v>
      </c>
      <c r="AB136" s="12">
        <f t="shared" si="25"/>
        <v>0</v>
      </c>
      <c r="AC136" s="12">
        <f t="shared" si="25"/>
        <v>0</v>
      </c>
      <c r="AD136" s="12">
        <f t="shared" si="25"/>
        <v>0</v>
      </c>
      <c r="AE136" s="12">
        <f t="shared" si="25"/>
        <v>0</v>
      </c>
      <c r="AF136" s="12">
        <f t="shared" si="25"/>
        <v>0</v>
      </c>
      <c r="AG136" s="12">
        <f t="shared" si="25"/>
        <v>0</v>
      </c>
      <c r="AH136" s="12">
        <f t="shared" si="25"/>
        <v>0</v>
      </c>
    </row>
    <row r="137" spans="1:34" ht="15.75" thickBot="1" x14ac:dyDescent="0.3">
      <c r="A137" s="10" t="s">
        <v>713</v>
      </c>
      <c r="B137" s="10">
        <v>2011</v>
      </c>
      <c r="C137" s="10">
        <v>11</v>
      </c>
      <c r="D137" s="10" t="s">
        <v>760</v>
      </c>
      <c r="E137" s="10" t="s">
        <v>761</v>
      </c>
      <c r="F137" s="10" t="s">
        <v>716</v>
      </c>
      <c r="G137" s="10" t="s">
        <v>730</v>
      </c>
      <c r="H137" s="10" t="s">
        <v>763</v>
      </c>
      <c r="I137" s="11">
        <v>-1</v>
      </c>
      <c r="J137" s="11">
        <v>-1</v>
      </c>
      <c r="K137" s="11">
        <v>-1</v>
      </c>
      <c r="L137" s="11">
        <v>-1</v>
      </c>
      <c r="M137" s="11">
        <v>-1</v>
      </c>
      <c r="N137" s="11">
        <v>-1</v>
      </c>
      <c r="O137" s="11">
        <v>-1</v>
      </c>
      <c r="P137" s="11">
        <v>-1</v>
      </c>
      <c r="Q137" s="11">
        <v>-1</v>
      </c>
      <c r="R137" s="11">
        <v>-1</v>
      </c>
      <c r="S137" s="20">
        <v>-1</v>
      </c>
      <c r="T137" s="20">
        <v>-1</v>
      </c>
      <c r="U137" s="20">
        <v>-1</v>
      </c>
      <c r="V137" s="12">
        <f t="shared" si="25"/>
        <v>0</v>
      </c>
      <c r="W137" s="12">
        <f t="shared" si="25"/>
        <v>0</v>
      </c>
      <c r="X137" s="12">
        <f t="shared" si="25"/>
        <v>0</v>
      </c>
      <c r="Y137" s="12">
        <f t="shared" si="25"/>
        <v>0</v>
      </c>
      <c r="Z137" s="12">
        <f t="shared" si="25"/>
        <v>0</v>
      </c>
      <c r="AA137" s="12">
        <f t="shared" si="25"/>
        <v>0</v>
      </c>
      <c r="AB137" s="12">
        <f t="shared" si="25"/>
        <v>0</v>
      </c>
      <c r="AC137" s="12">
        <f t="shared" si="25"/>
        <v>0</v>
      </c>
      <c r="AD137" s="12">
        <f t="shared" si="25"/>
        <v>0</v>
      </c>
      <c r="AE137" s="12">
        <f t="shared" si="25"/>
        <v>0</v>
      </c>
      <c r="AF137" s="12">
        <f t="shared" si="25"/>
        <v>0</v>
      </c>
      <c r="AG137" s="12">
        <f t="shared" si="25"/>
        <v>0</v>
      </c>
      <c r="AH137" s="12">
        <f t="shared" si="25"/>
        <v>0</v>
      </c>
    </row>
    <row r="138" spans="1:34" ht="15.75" thickBot="1" x14ac:dyDescent="0.3">
      <c r="A138" s="10" t="s">
        <v>713</v>
      </c>
      <c r="B138" s="10">
        <v>2011</v>
      </c>
      <c r="C138" s="10">
        <v>12</v>
      </c>
      <c r="D138" s="10" t="s">
        <v>734</v>
      </c>
      <c r="E138" s="10" t="s">
        <v>779</v>
      </c>
      <c r="F138" s="10" t="s">
        <v>716</v>
      </c>
      <c r="G138" s="10" t="s">
        <v>733</v>
      </c>
      <c r="H138" s="10" t="s">
        <v>763</v>
      </c>
      <c r="I138" s="11">
        <v>-1</v>
      </c>
      <c r="J138" s="11">
        <v>-1</v>
      </c>
      <c r="K138" s="11">
        <v>-1</v>
      </c>
      <c r="L138" s="11">
        <v>-1</v>
      </c>
      <c r="M138" s="11">
        <v>-1</v>
      </c>
      <c r="N138" s="11">
        <v>-1</v>
      </c>
      <c r="O138" s="11">
        <v>-1</v>
      </c>
      <c r="P138" s="11">
        <v>-1</v>
      </c>
      <c r="Q138" s="11">
        <v>-1</v>
      </c>
      <c r="R138" s="11">
        <v>-1</v>
      </c>
      <c r="S138" s="20">
        <v>-1</v>
      </c>
      <c r="T138" s="20">
        <v>-1</v>
      </c>
      <c r="U138" s="20">
        <v>-1</v>
      </c>
      <c r="V138" s="12">
        <f t="shared" si="25"/>
        <v>0</v>
      </c>
      <c r="W138" s="12">
        <f t="shared" si="25"/>
        <v>0</v>
      </c>
      <c r="X138" s="12">
        <f t="shared" si="25"/>
        <v>0</v>
      </c>
      <c r="Y138" s="12">
        <f t="shared" si="25"/>
        <v>0</v>
      </c>
      <c r="Z138" s="12">
        <f t="shared" si="25"/>
        <v>0</v>
      </c>
      <c r="AA138" s="12">
        <f t="shared" si="25"/>
        <v>0</v>
      </c>
      <c r="AB138" s="12">
        <f t="shared" si="25"/>
        <v>0</v>
      </c>
      <c r="AC138" s="12">
        <f t="shared" si="25"/>
        <v>0</v>
      </c>
      <c r="AD138" s="12">
        <f t="shared" si="25"/>
        <v>0</v>
      </c>
      <c r="AE138" s="12">
        <f t="shared" si="25"/>
        <v>0</v>
      </c>
      <c r="AF138" s="12">
        <f t="shared" si="25"/>
        <v>0</v>
      </c>
      <c r="AG138" s="12">
        <f t="shared" si="25"/>
        <v>0</v>
      </c>
      <c r="AH138" s="12">
        <f t="shared" si="25"/>
        <v>0</v>
      </c>
    </row>
    <row r="139" spans="1:34" ht="15.75" thickBot="1" x14ac:dyDescent="0.3">
      <c r="A139" s="10" t="s">
        <v>713</v>
      </c>
      <c r="B139" s="10">
        <v>2011</v>
      </c>
      <c r="C139" s="10">
        <v>13</v>
      </c>
      <c r="D139" s="10" t="s">
        <v>780</v>
      </c>
      <c r="E139" s="10" t="s">
        <v>781</v>
      </c>
      <c r="F139" s="10" t="s">
        <v>716</v>
      </c>
      <c r="G139" s="10" t="s">
        <v>733</v>
      </c>
      <c r="H139" s="10" t="s">
        <v>763</v>
      </c>
      <c r="I139" s="11">
        <v>-1</v>
      </c>
      <c r="J139" s="11">
        <v>-1</v>
      </c>
      <c r="K139" s="11">
        <v>-1</v>
      </c>
      <c r="L139" s="11">
        <v>-1</v>
      </c>
      <c r="M139" s="11">
        <v>-1</v>
      </c>
      <c r="N139" s="11">
        <v>-1</v>
      </c>
      <c r="O139" s="11">
        <v>-1</v>
      </c>
      <c r="P139" s="11">
        <v>-1</v>
      </c>
      <c r="Q139" s="11">
        <v>-1</v>
      </c>
      <c r="R139" s="11">
        <v>-1</v>
      </c>
      <c r="S139" s="20">
        <v>-1</v>
      </c>
      <c r="T139" s="20">
        <v>-1</v>
      </c>
      <c r="U139" s="20">
        <v>-1</v>
      </c>
      <c r="V139" s="12">
        <f t="shared" si="25"/>
        <v>0</v>
      </c>
      <c r="W139" s="12">
        <f t="shared" si="25"/>
        <v>0</v>
      </c>
      <c r="X139" s="12">
        <f t="shared" si="25"/>
        <v>0</v>
      </c>
      <c r="Y139" s="12">
        <f t="shared" si="25"/>
        <v>0</v>
      </c>
      <c r="Z139" s="12">
        <f t="shared" si="25"/>
        <v>0</v>
      </c>
      <c r="AA139" s="12">
        <f t="shared" si="25"/>
        <v>0</v>
      </c>
      <c r="AB139" s="12">
        <f t="shared" si="25"/>
        <v>0</v>
      </c>
      <c r="AC139" s="12">
        <f t="shared" si="25"/>
        <v>0</v>
      </c>
      <c r="AD139" s="12">
        <f t="shared" si="25"/>
        <v>0</v>
      </c>
      <c r="AE139" s="12">
        <f t="shared" si="25"/>
        <v>0</v>
      </c>
      <c r="AF139" s="12">
        <f t="shared" si="25"/>
        <v>0</v>
      </c>
      <c r="AG139" s="12">
        <f t="shared" si="25"/>
        <v>0</v>
      </c>
      <c r="AH139" s="12">
        <f t="shared" si="25"/>
        <v>0</v>
      </c>
    </row>
    <row r="140" spans="1:34" ht="15.75" thickBot="1" x14ac:dyDescent="0.3">
      <c r="A140" s="10" t="s">
        <v>713</v>
      </c>
      <c r="B140" s="10">
        <v>2011</v>
      </c>
      <c r="C140" s="10">
        <v>14</v>
      </c>
      <c r="D140" s="10" t="s">
        <v>782</v>
      </c>
      <c r="E140" s="10" t="s">
        <v>715</v>
      </c>
      <c r="F140" s="10" t="s">
        <v>716</v>
      </c>
      <c r="G140" s="10" t="s">
        <v>717</v>
      </c>
      <c r="H140" s="10" t="s">
        <v>763</v>
      </c>
      <c r="I140" s="11">
        <v>-1</v>
      </c>
      <c r="J140" s="11">
        <v>-1</v>
      </c>
      <c r="K140" s="11">
        <v>-1</v>
      </c>
      <c r="L140" s="11">
        <v>-1</v>
      </c>
      <c r="M140" s="11">
        <v>-1</v>
      </c>
      <c r="N140" s="11">
        <v>-1</v>
      </c>
      <c r="O140" s="11">
        <v>-1</v>
      </c>
      <c r="P140" s="11">
        <v>-1</v>
      </c>
      <c r="Q140" s="11">
        <v>-1</v>
      </c>
      <c r="R140" s="11">
        <v>-1</v>
      </c>
      <c r="S140" s="20">
        <v>-1</v>
      </c>
      <c r="T140" s="20">
        <v>-1</v>
      </c>
      <c r="U140" s="20">
        <v>-1</v>
      </c>
      <c r="V140" s="12">
        <f t="shared" si="25"/>
        <v>0</v>
      </c>
      <c r="W140" s="12">
        <f t="shared" si="25"/>
        <v>0</v>
      </c>
      <c r="X140" s="12">
        <f t="shared" si="25"/>
        <v>0</v>
      </c>
      <c r="Y140" s="12">
        <f t="shared" si="25"/>
        <v>0</v>
      </c>
      <c r="Z140" s="12">
        <f t="shared" si="25"/>
        <v>0</v>
      </c>
      <c r="AA140" s="12">
        <f t="shared" si="25"/>
        <v>0</v>
      </c>
      <c r="AB140" s="12">
        <f t="shared" si="25"/>
        <v>0</v>
      </c>
      <c r="AC140" s="12">
        <f t="shared" si="25"/>
        <v>0</v>
      </c>
      <c r="AD140" s="12">
        <f t="shared" si="25"/>
        <v>0</v>
      </c>
      <c r="AE140" s="12">
        <f t="shared" si="25"/>
        <v>0</v>
      </c>
      <c r="AF140" s="12">
        <f t="shared" si="25"/>
        <v>0</v>
      </c>
      <c r="AG140" s="12">
        <f t="shared" si="25"/>
        <v>0</v>
      </c>
      <c r="AH140" s="12">
        <f t="shared" si="25"/>
        <v>0</v>
      </c>
    </row>
    <row r="141" spans="1:34" ht="15.75" thickBot="1" x14ac:dyDescent="0.3">
      <c r="A141" s="10" t="s">
        <v>713</v>
      </c>
      <c r="B141" s="10">
        <v>2011</v>
      </c>
      <c r="C141" s="10">
        <v>1</v>
      </c>
      <c r="D141" s="10" t="s">
        <v>764</v>
      </c>
      <c r="E141" s="10" t="s">
        <v>765</v>
      </c>
      <c r="F141" s="10" t="s">
        <v>716</v>
      </c>
      <c r="G141" s="10" t="s">
        <v>717</v>
      </c>
      <c r="H141" s="10" t="s">
        <v>762</v>
      </c>
      <c r="I141" s="11">
        <v>-1</v>
      </c>
      <c r="J141" s="11">
        <v>-1</v>
      </c>
      <c r="K141" s="11">
        <v>-1</v>
      </c>
      <c r="L141" s="11">
        <v>-1</v>
      </c>
      <c r="M141" s="11">
        <v>-1</v>
      </c>
      <c r="N141" s="11">
        <v>-1</v>
      </c>
      <c r="O141" s="11">
        <v>-1</v>
      </c>
      <c r="P141" s="11">
        <v>-1</v>
      </c>
      <c r="Q141" s="11">
        <v>-1</v>
      </c>
      <c r="R141" s="11">
        <v>-1</v>
      </c>
      <c r="S141" s="11">
        <v>-1</v>
      </c>
      <c r="T141" s="11">
        <v>-1</v>
      </c>
      <c r="U141" s="11">
        <v>-1</v>
      </c>
      <c r="V141" s="12">
        <f t="shared" si="25"/>
        <v>0</v>
      </c>
      <c r="W141" s="12">
        <f t="shared" si="25"/>
        <v>0</v>
      </c>
      <c r="X141" s="12">
        <f t="shared" si="25"/>
        <v>0</v>
      </c>
      <c r="Y141" s="12">
        <f t="shared" si="25"/>
        <v>0</v>
      </c>
      <c r="Z141" s="12">
        <f t="shared" si="25"/>
        <v>0</v>
      </c>
      <c r="AA141" s="12">
        <f t="shared" si="25"/>
        <v>0</v>
      </c>
      <c r="AB141" s="12">
        <f t="shared" si="25"/>
        <v>0</v>
      </c>
      <c r="AC141" s="12">
        <f t="shared" si="25"/>
        <v>0</v>
      </c>
      <c r="AD141" s="12">
        <f t="shared" si="25"/>
        <v>0</v>
      </c>
      <c r="AE141" s="12">
        <f t="shared" si="25"/>
        <v>0</v>
      </c>
      <c r="AF141" s="12">
        <f t="shared" si="25"/>
        <v>0</v>
      </c>
      <c r="AG141" s="12">
        <f t="shared" si="25"/>
        <v>0</v>
      </c>
      <c r="AH141" s="12">
        <f t="shared" si="25"/>
        <v>0</v>
      </c>
    </row>
    <row r="142" spans="1:34" ht="15.75" thickBot="1" x14ac:dyDescent="0.3">
      <c r="A142" s="10" t="s">
        <v>713</v>
      </c>
      <c r="B142" s="10">
        <v>2011</v>
      </c>
      <c r="C142" s="10">
        <v>2</v>
      </c>
      <c r="D142" s="10" t="s">
        <v>766</v>
      </c>
      <c r="E142" s="10" t="s">
        <v>765</v>
      </c>
      <c r="F142" s="10" t="s">
        <v>716</v>
      </c>
      <c r="G142" s="10" t="s">
        <v>767</v>
      </c>
      <c r="H142" s="10" t="s">
        <v>762</v>
      </c>
      <c r="I142" s="11">
        <v>-1</v>
      </c>
      <c r="J142" s="11">
        <v>-1</v>
      </c>
      <c r="K142" s="11">
        <v>-1</v>
      </c>
      <c r="L142" s="11">
        <v>-1</v>
      </c>
      <c r="M142" s="11">
        <v>-1</v>
      </c>
      <c r="N142" s="11">
        <v>-1</v>
      </c>
      <c r="O142" s="11">
        <v>-1</v>
      </c>
      <c r="P142" s="11">
        <v>-1</v>
      </c>
      <c r="Q142" s="11">
        <v>-1</v>
      </c>
      <c r="R142" s="11">
        <v>-1</v>
      </c>
      <c r="S142" s="18">
        <v>-1</v>
      </c>
      <c r="T142" s="18">
        <v>-1</v>
      </c>
      <c r="U142" s="18">
        <v>-1</v>
      </c>
      <c r="V142" s="12">
        <f t="shared" si="25"/>
        <v>0</v>
      </c>
      <c r="W142" s="12">
        <f t="shared" si="25"/>
        <v>0</v>
      </c>
      <c r="X142" s="12">
        <f t="shared" si="25"/>
        <v>0</v>
      </c>
      <c r="Y142" s="12">
        <f t="shared" si="25"/>
        <v>0</v>
      </c>
      <c r="Z142" s="12">
        <f t="shared" si="25"/>
        <v>0</v>
      </c>
      <c r="AA142" s="12">
        <f t="shared" si="25"/>
        <v>0</v>
      </c>
      <c r="AB142" s="12">
        <f t="shared" si="25"/>
        <v>0</v>
      </c>
      <c r="AC142" s="12">
        <f t="shared" si="25"/>
        <v>0</v>
      </c>
      <c r="AD142" s="12">
        <f t="shared" si="25"/>
        <v>0</v>
      </c>
      <c r="AE142" s="12">
        <f t="shared" si="25"/>
        <v>0</v>
      </c>
      <c r="AF142" s="12">
        <f t="shared" si="25"/>
        <v>0</v>
      </c>
      <c r="AG142" s="12">
        <f t="shared" si="25"/>
        <v>0</v>
      </c>
      <c r="AH142" s="12">
        <f t="shared" si="25"/>
        <v>0</v>
      </c>
    </row>
    <row r="143" spans="1:34" ht="15.75" thickBot="1" x14ac:dyDescent="0.3">
      <c r="A143" s="10" t="s">
        <v>713</v>
      </c>
      <c r="B143" s="10">
        <v>2011</v>
      </c>
      <c r="C143" s="10">
        <v>3</v>
      </c>
      <c r="D143" s="10" t="s">
        <v>719</v>
      </c>
      <c r="E143" s="10" t="s">
        <v>720</v>
      </c>
      <c r="F143" s="10" t="s">
        <v>716</v>
      </c>
      <c r="G143" s="10" t="s">
        <v>717</v>
      </c>
      <c r="H143" s="10" t="s">
        <v>762</v>
      </c>
      <c r="I143" s="11">
        <v>-1</v>
      </c>
      <c r="J143" s="11">
        <v>-1</v>
      </c>
      <c r="K143" s="11">
        <v>-1</v>
      </c>
      <c r="L143" s="11">
        <v>-1</v>
      </c>
      <c r="M143" s="11">
        <v>-1</v>
      </c>
      <c r="N143" s="11">
        <v>-1</v>
      </c>
      <c r="O143" s="11">
        <v>-1</v>
      </c>
      <c r="P143" s="11">
        <v>-1</v>
      </c>
      <c r="Q143" s="11">
        <v>-1</v>
      </c>
      <c r="R143" s="11">
        <v>-1</v>
      </c>
      <c r="S143" s="17">
        <v>-1</v>
      </c>
      <c r="T143" s="17">
        <v>-1</v>
      </c>
      <c r="U143" s="17">
        <v>-1</v>
      </c>
      <c r="V143" s="12">
        <f t="shared" si="25"/>
        <v>0</v>
      </c>
      <c r="W143" s="12">
        <f t="shared" si="25"/>
        <v>0</v>
      </c>
      <c r="X143" s="12">
        <f t="shared" si="25"/>
        <v>0</v>
      </c>
      <c r="Y143" s="12">
        <f t="shared" si="25"/>
        <v>0</v>
      </c>
      <c r="Z143" s="12">
        <f t="shared" si="25"/>
        <v>0</v>
      </c>
      <c r="AA143" s="12">
        <f t="shared" si="25"/>
        <v>0</v>
      </c>
      <c r="AB143" s="12">
        <f t="shared" si="25"/>
        <v>0</v>
      </c>
      <c r="AC143" s="12">
        <f t="shared" si="25"/>
        <v>0</v>
      </c>
      <c r="AD143" s="12">
        <f t="shared" si="25"/>
        <v>0</v>
      </c>
      <c r="AE143" s="12">
        <f t="shared" si="25"/>
        <v>0</v>
      </c>
      <c r="AF143" s="12">
        <f t="shared" si="25"/>
        <v>0</v>
      </c>
      <c r="AG143" s="12">
        <f t="shared" si="25"/>
        <v>0</v>
      </c>
      <c r="AH143" s="12">
        <f t="shared" si="25"/>
        <v>0</v>
      </c>
    </row>
    <row r="144" spans="1:34" ht="15.75" thickBot="1" x14ac:dyDescent="0.3">
      <c r="A144" s="10" t="s">
        <v>713</v>
      </c>
      <c r="B144" s="10">
        <v>2011</v>
      </c>
      <c r="C144" s="10">
        <v>4</v>
      </c>
      <c r="D144" s="10" t="s">
        <v>768</v>
      </c>
      <c r="E144" s="10" t="s">
        <v>769</v>
      </c>
      <c r="F144" s="10" t="s">
        <v>716</v>
      </c>
      <c r="G144" s="10" t="s">
        <v>730</v>
      </c>
      <c r="H144" s="10" t="s">
        <v>762</v>
      </c>
      <c r="I144" s="11">
        <v>1184.416391</v>
      </c>
      <c r="J144" s="11">
        <v>-1</v>
      </c>
      <c r="K144" s="11">
        <v>42.020060999999998</v>
      </c>
      <c r="L144" s="11">
        <v>43.889921999999999</v>
      </c>
      <c r="M144" s="11">
        <v>47.993274</v>
      </c>
      <c r="N144" s="11">
        <v>154.27236300000001</v>
      </c>
      <c r="O144" s="11">
        <v>2.5065719999999998</v>
      </c>
      <c r="P144" s="11">
        <v>6.958431</v>
      </c>
      <c r="Q144" s="11">
        <v>6.7012650000000002</v>
      </c>
      <c r="R144" s="11">
        <v>-1</v>
      </c>
      <c r="S144" s="18">
        <v>-1</v>
      </c>
      <c r="T144" s="18">
        <v>-1</v>
      </c>
      <c r="U144" s="18">
        <v>-1</v>
      </c>
      <c r="V144" s="12">
        <f t="shared" si="25"/>
        <v>1.3055955835486821</v>
      </c>
      <c r="W144" s="12">
        <f t="shared" si="25"/>
        <v>0</v>
      </c>
      <c r="X144" s="12">
        <f t="shared" si="25"/>
        <v>4.6319188487189904E-2</v>
      </c>
      <c r="Y144" s="12">
        <f t="shared" si="25"/>
        <v>4.8380357415617817E-2</v>
      </c>
      <c r="Z144" s="12">
        <f t="shared" si="25"/>
        <v>5.2903528734128936E-2</v>
      </c>
      <c r="AA144" s="12">
        <f t="shared" si="25"/>
        <v>0.17005617055532554</v>
      </c>
      <c r="AB144" s="12">
        <f t="shared" si="25"/>
        <v>2.7630226649293195E-3</v>
      </c>
      <c r="AC144" s="12">
        <f t="shared" si="25"/>
        <v>7.6703571911546095E-3</v>
      </c>
      <c r="AD144" s="12">
        <f t="shared" si="25"/>
        <v>7.3868802008071497E-3</v>
      </c>
      <c r="AE144" s="12">
        <f t="shared" si="25"/>
        <v>0</v>
      </c>
      <c r="AF144" s="12">
        <f t="shared" si="25"/>
        <v>0</v>
      </c>
      <c r="AG144" s="12">
        <f t="shared" si="25"/>
        <v>0</v>
      </c>
      <c r="AH144" s="12">
        <f t="shared" si="25"/>
        <v>0</v>
      </c>
    </row>
    <row r="145" spans="1:34" ht="15.75" thickBot="1" x14ac:dyDescent="0.3">
      <c r="A145" s="10" t="s">
        <v>713</v>
      </c>
      <c r="B145" s="10">
        <v>2011</v>
      </c>
      <c r="C145" s="10">
        <v>5</v>
      </c>
      <c r="D145" s="10" t="s">
        <v>755</v>
      </c>
      <c r="E145" s="10" t="s">
        <v>756</v>
      </c>
      <c r="F145" s="10" t="s">
        <v>716</v>
      </c>
      <c r="G145" s="10" t="s">
        <v>757</v>
      </c>
      <c r="H145" s="10" t="s">
        <v>762</v>
      </c>
      <c r="I145" s="11">
        <v>3.3320249999999998</v>
      </c>
      <c r="J145" s="11">
        <v>-1</v>
      </c>
      <c r="K145" s="11">
        <v>0.92000199999999999</v>
      </c>
      <c r="L145" s="11">
        <v>0.98451500000000003</v>
      </c>
      <c r="M145" s="11">
        <v>1.0004090000000001</v>
      </c>
      <c r="N145" s="11">
        <v>12.292168</v>
      </c>
      <c r="O145" s="11">
        <v>2.5288000000000001E-2</v>
      </c>
      <c r="P145" s="11">
        <v>0.733371</v>
      </c>
      <c r="Q145" s="11">
        <v>0.71136999999999995</v>
      </c>
      <c r="R145" s="11">
        <v>-1</v>
      </c>
      <c r="S145" s="11">
        <v>-1</v>
      </c>
      <c r="T145" s="11">
        <v>-1</v>
      </c>
      <c r="U145" s="11">
        <v>-1</v>
      </c>
      <c r="V145" s="12">
        <f t="shared" si="25"/>
        <v>3.6729288427027494E-3</v>
      </c>
      <c r="W145" s="12">
        <f t="shared" si="25"/>
        <v>0</v>
      </c>
      <c r="X145" s="12">
        <f t="shared" si="25"/>
        <v>1.0141286098226199E-3</v>
      </c>
      <c r="Y145" s="12">
        <f t="shared" si="25"/>
        <v>1.08524201936465E-3</v>
      </c>
      <c r="Z145" s="12">
        <f t="shared" si="25"/>
        <v>1.10276215532579E-3</v>
      </c>
      <c r="AA145" s="12">
        <f t="shared" si="25"/>
        <v>1.3549795810820079E-2</v>
      </c>
      <c r="AB145" s="12">
        <f t="shared" si="25"/>
        <v>2.7875248407279999E-5</v>
      </c>
      <c r="AC145" s="12">
        <f t="shared" si="25"/>
        <v>8.0840314772600999E-4</v>
      </c>
      <c r="AD145" s="12">
        <f t="shared" si="25"/>
        <v>7.841511965946999E-4</v>
      </c>
      <c r="AE145" s="12">
        <f t="shared" si="25"/>
        <v>0</v>
      </c>
      <c r="AF145" s="12">
        <f t="shared" si="25"/>
        <v>0</v>
      </c>
      <c r="AG145" s="12">
        <f t="shared" si="25"/>
        <v>0</v>
      </c>
      <c r="AH145" s="12">
        <f t="shared" si="25"/>
        <v>0</v>
      </c>
    </row>
    <row r="146" spans="1:34" ht="15.75" thickBot="1" x14ac:dyDescent="0.3">
      <c r="A146" s="10" t="s">
        <v>713</v>
      </c>
      <c r="B146" s="10">
        <v>2011</v>
      </c>
      <c r="C146" s="10">
        <v>6</v>
      </c>
      <c r="D146" s="10" t="s">
        <v>770</v>
      </c>
      <c r="E146" s="10" t="s">
        <v>771</v>
      </c>
      <c r="F146" s="10" t="s">
        <v>716</v>
      </c>
      <c r="G146" s="10" t="s">
        <v>772</v>
      </c>
      <c r="H146" s="10" t="s">
        <v>762</v>
      </c>
      <c r="I146" s="11">
        <v>327.70658900000001</v>
      </c>
      <c r="J146" s="11">
        <v>-1</v>
      </c>
      <c r="K146" s="11">
        <v>10.450436</v>
      </c>
      <c r="L146" s="11">
        <v>10.843049000000001</v>
      </c>
      <c r="M146" s="11">
        <v>12.090741</v>
      </c>
      <c r="N146" s="11">
        <v>26.455777000000001</v>
      </c>
      <c r="O146" s="11">
        <v>0.74297599999999997</v>
      </c>
      <c r="P146" s="11">
        <v>0.36369000000000001</v>
      </c>
      <c r="Q146" s="11">
        <v>0.337119</v>
      </c>
      <c r="R146" s="11">
        <v>-1</v>
      </c>
      <c r="S146" s="11">
        <v>-1</v>
      </c>
      <c r="T146" s="11">
        <v>-1</v>
      </c>
      <c r="U146" s="11">
        <v>-1</v>
      </c>
      <c r="V146" s="12">
        <f t="shared" si="25"/>
        <v>0.36123467941622156</v>
      </c>
      <c r="W146" s="12">
        <f t="shared" si="25"/>
        <v>0</v>
      </c>
      <c r="X146" s="12">
        <f t="shared" si="25"/>
        <v>1.1519633797231159E-2</v>
      </c>
      <c r="Y146" s="12">
        <f t="shared" si="25"/>
        <v>1.1952415547584189E-2</v>
      </c>
      <c r="Z146" s="12">
        <f t="shared" si="25"/>
        <v>1.3327760550580709E-2</v>
      </c>
      <c r="AA146" s="12">
        <f t="shared" si="25"/>
        <v>2.9162502201937869E-2</v>
      </c>
      <c r="AB146" s="12">
        <f t="shared" si="25"/>
        <v>8.1899084785855996E-4</v>
      </c>
      <c r="AC146" s="12">
        <f t="shared" si="25"/>
        <v>4.0089960033389997E-4</v>
      </c>
      <c r="AD146" s="12">
        <f t="shared" ref="AD146:AH154" si="26">IF(Q146=-1,0,Q146)*2.20462262/2000</f>
        <v>3.7161008651589002E-4</v>
      </c>
      <c r="AE146" s="12">
        <f t="shared" si="26"/>
        <v>0</v>
      </c>
      <c r="AF146" s="12">
        <f t="shared" si="26"/>
        <v>0</v>
      </c>
      <c r="AG146" s="12">
        <f t="shared" si="26"/>
        <v>0</v>
      </c>
      <c r="AH146" s="12">
        <f t="shared" si="26"/>
        <v>0</v>
      </c>
    </row>
    <row r="147" spans="1:34" ht="15.75" thickBot="1" x14ac:dyDescent="0.3">
      <c r="A147" s="10" t="s">
        <v>713</v>
      </c>
      <c r="B147" s="10">
        <v>2011</v>
      </c>
      <c r="C147" s="10">
        <v>7</v>
      </c>
      <c r="D147" s="10" t="s">
        <v>773</v>
      </c>
      <c r="E147" s="10" t="s">
        <v>774</v>
      </c>
      <c r="F147" s="10" t="s">
        <v>716</v>
      </c>
      <c r="G147" s="10" t="s">
        <v>775</v>
      </c>
      <c r="H147" s="10" t="s">
        <v>762</v>
      </c>
      <c r="I147" s="11">
        <v>0.72835499999999997</v>
      </c>
      <c r="J147" s="11">
        <v>-1</v>
      </c>
      <c r="K147" s="11">
        <v>0.299925</v>
      </c>
      <c r="L147" s="11">
        <v>0.32095600000000002</v>
      </c>
      <c r="M147" s="11">
        <v>0.32613799999999998</v>
      </c>
      <c r="N147" s="11">
        <v>2.4503810000000001</v>
      </c>
      <c r="O147" s="11">
        <v>1.1971000000000001E-2</v>
      </c>
      <c r="P147" s="11">
        <v>5.3714999999999999E-2</v>
      </c>
      <c r="Q147" s="11">
        <v>5.2103999999999998E-2</v>
      </c>
      <c r="R147" s="11">
        <v>-1</v>
      </c>
      <c r="S147" s="11">
        <v>-1</v>
      </c>
      <c r="T147" s="11">
        <v>-1</v>
      </c>
      <c r="U147" s="11">
        <v>-1</v>
      </c>
      <c r="V147" s="12">
        <f t="shared" ref="V147:AC154" si="27">IF(I147=-1,0,I147)*2.20462262/2000</f>
        <v>8.0287395419504997E-4</v>
      </c>
      <c r="W147" s="12">
        <f t="shared" si="27"/>
        <v>0</v>
      </c>
      <c r="X147" s="12">
        <f t="shared" si="27"/>
        <v>3.3061071965174998E-4</v>
      </c>
      <c r="Y147" s="12">
        <f t="shared" si="27"/>
        <v>3.5379342881236E-4</v>
      </c>
      <c r="Z147" s="12">
        <f t="shared" si="27"/>
        <v>3.5950560602077998E-4</v>
      </c>
      <c r="AA147" s="12">
        <f t="shared" si="27"/>
        <v>2.7010826901091097E-3</v>
      </c>
      <c r="AB147" s="12">
        <f t="shared" si="27"/>
        <v>1.319576869201E-5</v>
      </c>
      <c r="AC147" s="12">
        <f t="shared" si="27"/>
        <v>5.9210652016649999E-5</v>
      </c>
      <c r="AD147" s="12">
        <f t="shared" si="26"/>
        <v>5.7434828496239996E-5</v>
      </c>
      <c r="AE147" s="12">
        <f t="shared" si="26"/>
        <v>0</v>
      </c>
      <c r="AF147" s="12">
        <f t="shared" si="26"/>
        <v>0</v>
      </c>
      <c r="AG147" s="12">
        <f t="shared" si="26"/>
        <v>0</v>
      </c>
      <c r="AH147" s="12">
        <f t="shared" si="26"/>
        <v>0</v>
      </c>
    </row>
    <row r="148" spans="1:34" ht="15.75" thickBot="1" x14ac:dyDescent="0.3">
      <c r="A148" s="10" t="s">
        <v>713</v>
      </c>
      <c r="B148" s="10">
        <v>2011</v>
      </c>
      <c r="C148" s="10">
        <v>8</v>
      </c>
      <c r="D148" s="10" t="s">
        <v>776</v>
      </c>
      <c r="E148" s="10" t="s">
        <v>774</v>
      </c>
      <c r="F148" s="10" t="s">
        <v>716</v>
      </c>
      <c r="G148" s="10" t="s">
        <v>775</v>
      </c>
      <c r="H148" s="10" t="s">
        <v>762</v>
      </c>
      <c r="I148" s="11">
        <v>2.1810860000000001</v>
      </c>
      <c r="J148" s="11">
        <v>-1</v>
      </c>
      <c r="K148" s="11">
        <v>0.89813600000000005</v>
      </c>
      <c r="L148" s="11">
        <v>0.96111500000000005</v>
      </c>
      <c r="M148" s="11">
        <v>0.97663199999999994</v>
      </c>
      <c r="N148" s="11">
        <v>7.3377530000000002</v>
      </c>
      <c r="O148" s="11">
        <v>3.5846999999999997E-2</v>
      </c>
      <c r="P148" s="11">
        <v>0.16085199999999999</v>
      </c>
      <c r="Q148" s="11">
        <v>0.156027</v>
      </c>
      <c r="R148" s="11">
        <v>-1</v>
      </c>
      <c r="S148" s="11">
        <v>-1</v>
      </c>
      <c r="T148" s="11">
        <v>-1</v>
      </c>
      <c r="U148" s="11">
        <v>-1</v>
      </c>
      <c r="V148" s="12">
        <f t="shared" si="27"/>
        <v>2.40423576588266E-3</v>
      </c>
      <c r="W148" s="12">
        <f t="shared" si="27"/>
        <v>0</v>
      </c>
      <c r="X148" s="12">
        <f t="shared" si="27"/>
        <v>9.9002547071816004E-4</v>
      </c>
      <c r="Y148" s="12">
        <f t="shared" si="27"/>
        <v>1.0594479347106501E-3</v>
      </c>
      <c r="Z148" s="12">
        <f t="shared" si="27"/>
        <v>1.0765524993079198E-3</v>
      </c>
      <c r="AA148" s="12">
        <f t="shared" si="27"/>
        <v>8.0884881218864293E-3</v>
      </c>
      <c r="AB148" s="12">
        <f t="shared" si="27"/>
        <v>3.9514553529569994E-5</v>
      </c>
      <c r="AC148" s="12">
        <f t="shared" si="27"/>
        <v>1.7730897883611998E-4</v>
      </c>
      <c r="AD148" s="12">
        <f t="shared" si="26"/>
        <v>1.7199032676536998E-4</v>
      </c>
      <c r="AE148" s="12">
        <f t="shared" si="26"/>
        <v>0</v>
      </c>
      <c r="AF148" s="12">
        <f t="shared" si="26"/>
        <v>0</v>
      </c>
      <c r="AG148" s="12">
        <f t="shared" si="26"/>
        <v>0</v>
      </c>
      <c r="AH148" s="12">
        <f t="shared" si="26"/>
        <v>0</v>
      </c>
    </row>
    <row r="149" spans="1:34" ht="15.75" thickBot="1" x14ac:dyDescent="0.3">
      <c r="A149" s="10" t="s">
        <v>713</v>
      </c>
      <c r="B149" s="10">
        <v>2011</v>
      </c>
      <c r="C149" s="10">
        <v>9</v>
      </c>
      <c r="D149" s="10" t="s">
        <v>777</v>
      </c>
      <c r="E149" s="10" t="s">
        <v>778</v>
      </c>
      <c r="F149" s="10" t="s">
        <v>716</v>
      </c>
      <c r="G149" s="10" t="s">
        <v>733</v>
      </c>
      <c r="H149" s="10" t="s">
        <v>762</v>
      </c>
      <c r="I149" s="11">
        <v>6.8767529999999999</v>
      </c>
      <c r="J149" s="11">
        <v>-1</v>
      </c>
      <c r="K149" s="11">
        <v>2.0681759999999998</v>
      </c>
      <c r="L149" s="11">
        <v>2.2132010000000002</v>
      </c>
      <c r="M149" s="11">
        <v>2.2489319999999999</v>
      </c>
      <c r="N149" s="11">
        <v>27.127427000000001</v>
      </c>
      <c r="O149" s="11">
        <v>7.9515000000000002E-2</v>
      </c>
      <c r="P149" s="11">
        <v>1.63165</v>
      </c>
      <c r="Q149" s="11">
        <v>1.5827009999999999</v>
      </c>
      <c r="R149" s="11">
        <v>-1</v>
      </c>
      <c r="S149" s="18">
        <v>-1</v>
      </c>
      <c r="T149" s="18">
        <v>-1</v>
      </c>
      <c r="U149" s="18">
        <v>-1</v>
      </c>
      <c r="V149" s="12">
        <f t="shared" si="27"/>
        <v>7.5803226079764292E-3</v>
      </c>
      <c r="W149" s="12">
        <f t="shared" si="27"/>
        <v>0</v>
      </c>
      <c r="X149" s="12">
        <f t="shared" si="27"/>
        <v>2.2797737958705597E-3</v>
      </c>
      <c r="Y149" s="12">
        <f t="shared" si="27"/>
        <v>2.4396364936033099E-3</v>
      </c>
      <c r="Z149" s="12">
        <f t="shared" si="27"/>
        <v>2.4790231790209195E-3</v>
      </c>
      <c r="AA149" s="12">
        <f t="shared" si="27"/>
        <v>2.9902869593299367E-2</v>
      </c>
      <c r="AB149" s="12">
        <f t="shared" si="27"/>
        <v>8.7650283814649994E-5</v>
      </c>
      <c r="AC149" s="12">
        <f t="shared" si="27"/>
        <v>1.7985862489614999E-3</v>
      </c>
      <c r="AD149" s="12">
        <f t="shared" si="26"/>
        <v>1.7446292126483099E-3</v>
      </c>
      <c r="AE149" s="12">
        <f t="shared" si="26"/>
        <v>0</v>
      </c>
      <c r="AF149" s="12">
        <f t="shared" si="26"/>
        <v>0</v>
      </c>
      <c r="AG149" s="12">
        <f t="shared" si="26"/>
        <v>0</v>
      </c>
      <c r="AH149" s="12">
        <f t="shared" si="26"/>
        <v>0</v>
      </c>
    </row>
    <row r="150" spans="1:34" ht="15.75" thickBot="1" x14ac:dyDescent="0.3">
      <c r="A150" s="10" t="s">
        <v>713</v>
      </c>
      <c r="B150" s="10">
        <v>2011</v>
      </c>
      <c r="C150" s="10">
        <v>10</v>
      </c>
      <c r="D150" s="10" t="s">
        <v>731</v>
      </c>
      <c r="E150" s="10" t="s">
        <v>758</v>
      </c>
      <c r="F150" s="10" t="s">
        <v>716</v>
      </c>
      <c r="G150" s="10" t="s">
        <v>733</v>
      </c>
      <c r="H150" s="10" t="s">
        <v>762</v>
      </c>
      <c r="I150" s="11">
        <v>3.7022499999999998</v>
      </c>
      <c r="J150" s="11">
        <v>-1</v>
      </c>
      <c r="K150" s="11">
        <v>1.0222249999999999</v>
      </c>
      <c r="L150" s="11">
        <v>1.0939049999999999</v>
      </c>
      <c r="M150" s="11">
        <v>1.1115660000000001</v>
      </c>
      <c r="N150" s="11">
        <v>13.657964</v>
      </c>
      <c r="O150" s="11">
        <v>2.8098000000000001E-2</v>
      </c>
      <c r="P150" s="11">
        <v>0.81485700000000005</v>
      </c>
      <c r="Q150" s="11">
        <v>0.79041099999999997</v>
      </c>
      <c r="R150" s="11">
        <v>-1</v>
      </c>
      <c r="S150" s="18">
        <v>-1</v>
      </c>
      <c r="T150" s="18">
        <v>-1</v>
      </c>
      <c r="U150" s="18">
        <v>-1</v>
      </c>
      <c r="V150" s="12">
        <f t="shared" si="27"/>
        <v>4.0810320474475E-3</v>
      </c>
      <c r="W150" s="12">
        <f t="shared" si="27"/>
        <v>0</v>
      </c>
      <c r="X150" s="12">
        <f t="shared" si="27"/>
        <v>1.1268101788647498E-3</v>
      </c>
      <c r="Y150" s="12">
        <f t="shared" si="27"/>
        <v>1.2058238535655498E-3</v>
      </c>
      <c r="Z150" s="12">
        <f t="shared" si="27"/>
        <v>1.2252917736114599E-3</v>
      </c>
      <c r="AA150" s="12">
        <f t="shared" si="27"/>
        <v>1.5055328188772839E-2</v>
      </c>
      <c r="AB150" s="12">
        <f t="shared" si="27"/>
        <v>3.0972743188379999E-5</v>
      </c>
      <c r="AC150" s="12">
        <f t="shared" si="27"/>
        <v>8.9822608713267002E-4</v>
      </c>
      <c r="AD150" s="12">
        <f t="shared" si="26"/>
        <v>8.7127898484840993E-4</v>
      </c>
      <c r="AE150" s="12">
        <f t="shared" si="26"/>
        <v>0</v>
      </c>
      <c r="AF150" s="12">
        <f t="shared" si="26"/>
        <v>0</v>
      </c>
      <c r="AG150" s="12">
        <f t="shared" si="26"/>
        <v>0</v>
      </c>
      <c r="AH150" s="12">
        <f t="shared" si="26"/>
        <v>0</v>
      </c>
    </row>
    <row r="151" spans="1:34" ht="15.75" thickBot="1" x14ac:dyDescent="0.3">
      <c r="A151" s="10" t="s">
        <v>713</v>
      </c>
      <c r="B151" s="10">
        <v>2011</v>
      </c>
      <c r="C151" s="10">
        <v>11</v>
      </c>
      <c r="D151" s="10" t="s">
        <v>760</v>
      </c>
      <c r="E151" s="10" t="s">
        <v>761</v>
      </c>
      <c r="F151" s="10" t="s">
        <v>716</v>
      </c>
      <c r="G151" s="10" t="s">
        <v>730</v>
      </c>
      <c r="H151" s="10" t="s">
        <v>762</v>
      </c>
      <c r="I151" s="11">
        <v>283.96258999999998</v>
      </c>
      <c r="J151" s="11">
        <v>-1</v>
      </c>
      <c r="K151" s="11">
        <v>78.404640000000001</v>
      </c>
      <c r="L151" s="11">
        <v>83.902525999999995</v>
      </c>
      <c r="M151" s="11">
        <v>85.257078000000007</v>
      </c>
      <c r="N151" s="11">
        <v>1047.565867</v>
      </c>
      <c r="O151" s="11">
        <v>2.1550850000000001</v>
      </c>
      <c r="P151" s="11">
        <v>62.499513999999998</v>
      </c>
      <c r="Q151" s="11">
        <v>60.624529000000003</v>
      </c>
      <c r="R151" s="11">
        <v>-1</v>
      </c>
      <c r="S151" s="18">
        <v>-1</v>
      </c>
      <c r="T151" s="18">
        <v>-1</v>
      </c>
      <c r="U151" s="18">
        <v>-1</v>
      </c>
      <c r="V151" s="12">
        <f t="shared" si="27"/>
        <v>0.31301517457389288</v>
      </c>
      <c r="W151" s="12">
        <f t="shared" si="27"/>
        <v>0</v>
      </c>
      <c r="X151" s="12">
        <f t="shared" si="27"/>
        <v>8.6426321428478392E-2</v>
      </c>
      <c r="Y151" s="12">
        <f t="shared" si="27"/>
        <v>9.248670334736904E-2</v>
      </c>
      <c r="Z151" s="12">
        <f t="shared" si="27"/>
        <v>9.3979841336952183E-2</v>
      </c>
      <c r="AA151" s="12">
        <f t="shared" si="27"/>
        <v>1.1547437031640557</v>
      </c>
      <c r="AB151" s="12">
        <f t="shared" si="27"/>
        <v>2.3755745695113501E-3</v>
      </c>
      <c r="AC151" s="12">
        <f t="shared" si="27"/>
        <v>6.8893921151703341E-2</v>
      </c>
      <c r="AD151" s="12">
        <f t="shared" si="26"/>
        <v>6.6827103980122982E-2</v>
      </c>
      <c r="AE151" s="12">
        <f t="shared" si="26"/>
        <v>0</v>
      </c>
      <c r="AF151" s="12">
        <f t="shared" si="26"/>
        <v>0</v>
      </c>
      <c r="AG151" s="12">
        <f t="shared" si="26"/>
        <v>0</v>
      </c>
      <c r="AH151" s="12">
        <f t="shared" si="26"/>
        <v>0</v>
      </c>
    </row>
    <row r="152" spans="1:34" ht="15.75" thickBot="1" x14ac:dyDescent="0.3">
      <c r="A152" s="10" t="s">
        <v>713</v>
      </c>
      <c r="B152" s="10">
        <v>2011</v>
      </c>
      <c r="C152" s="10">
        <v>12</v>
      </c>
      <c r="D152" s="10" t="s">
        <v>734</v>
      </c>
      <c r="E152" s="10" t="s">
        <v>779</v>
      </c>
      <c r="F152" s="10" t="s">
        <v>716</v>
      </c>
      <c r="G152" s="10" t="s">
        <v>733</v>
      </c>
      <c r="H152" s="10" t="s">
        <v>762</v>
      </c>
      <c r="I152" s="11">
        <v>430.57169699999997</v>
      </c>
      <c r="J152" s="11">
        <v>-1</v>
      </c>
      <c r="K152" s="11">
        <v>118.88473999999999</v>
      </c>
      <c r="L152" s="11">
        <v>127.22117</v>
      </c>
      <c r="M152" s="11">
        <v>129.27507299999999</v>
      </c>
      <c r="N152" s="11">
        <v>1588.4212560000001</v>
      </c>
      <c r="O152" s="11">
        <v>3.2677489999999998</v>
      </c>
      <c r="P152" s="11">
        <v>94.767842000000002</v>
      </c>
      <c r="Q152" s="11">
        <v>91.924807000000001</v>
      </c>
      <c r="R152" s="11">
        <v>-1</v>
      </c>
      <c r="S152" s="18">
        <v>-1</v>
      </c>
      <c r="T152" s="18">
        <v>-1</v>
      </c>
      <c r="U152" s="18">
        <v>-1</v>
      </c>
      <c r="V152" s="12">
        <f t="shared" si="27"/>
        <v>0.47462405136899305</v>
      </c>
      <c r="W152" s="12">
        <f t="shared" si="27"/>
        <v>0</v>
      </c>
      <c r="X152" s="12">
        <f t="shared" si="27"/>
        <v>0.1310479934884094</v>
      </c>
      <c r="Y152" s="12">
        <f t="shared" si="27"/>
        <v>0.1402373345624327</v>
      </c>
      <c r="Z152" s="12">
        <f t="shared" si="27"/>
        <v>0.14250137506897562</v>
      </c>
      <c r="AA152" s="12">
        <f t="shared" si="27"/>
        <v>1.7509347155332053</v>
      </c>
      <c r="AB152" s="12">
        <f t="shared" si="27"/>
        <v>3.6020766809411893E-3</v>
      </c>
      <c r="AC152" s="12">
        <f t="shared" si="27"/>
        <v>0.10446366406089301</v>
      </c>
      <c r="AD152" s="12">
        <f t="shared" si="26"/>
        <v>0.10132975442566716</v>
      </c>
      <c r="AE152" s="12">
        <f t="shared" si="26"/>
        <v>0</v>
      </c>
      <c r="AF152" s="12">
        <f t="shared" si="26"/>
        <v>0</v>
      </c>
      <c r="AG152" s="12">
        <f t="shared" si="26"/>
        <v>0</v>
      </c>
      <c r="AH152" s="12">
        <f t="shared" si="26"/>
        <v>0</v>
      </c>
    </row>
    <row r="153" spans="1:34" ht="15.75" thickBot="1" x14ac:dyDescent="0.3">
      <c r="A153" s="10" t="s">
        <v>713</v>
      </c>
      <c r="B153" s="10">
        <v>2011</v>
      </c>
      <c r="C153" s="10">
        <v>13</v>
      </c>
      <c r="D153" s="10" t="s">
        <v>780</v>
      </c>
      <c r="E153" s="10" t="s">
        <v>781</v>
      </c>
      <c r="F153" s="10" t="s">
        <v>716</v>
      </c>
      <c r="G153" s="10" t="s">
        <v>733</v>
      </c>
      <c r="H153" s="10" t="s">
        <v>762</v>
      </c>
      <c r="I153" s="11">
        <v>415.29922800000003</v>
      </c>
      <c r="J153" s="11">
        <v>-1</v>
      </c>
      <c r="K153" s="11">
        <v>14.476865999999999</v>
      </c>
      <c r="L153" s="11">
        <v>15.109966</v>
      </c>
      <c r="M153" s="11">
        <v>16.558513000000001</v>
      </c>
      <c r="N153" s="11">
        <v>59.646828999999997</v>
      </c>
      <c r="O153" s="11">
        <v>0.99104099999999995</v>
      </c>
      <c r="P153" s="11">
        <v>2.431594</v>
      </c>
      <c r="Q153" s="11">
        <v>2.339178</v>
      </c>
      <c r="R153" s="11">
        <v>-1</v>
      </c>
      <c r="S153" s="18">
        <v>-1</v>
      </c>
      <c r="T153" s="18">
        <v>-1</v>
      </c>
      <c r="U153" s="18">
        <v>-1</v>
      </c>
      <c r="V153" s="12">
        <f t="shared" si="27"/>
        <v>0.45778903605866866</v>
      </c>
      <c r="W153" s="12">
        <f t="shared" si="27"/>
        <v>0</v>
      </c>
      <c r="X153" s="12">
        <f t="shared" si="27"/>
        <v>1.595801312515446E-2</v>
      </c>
      <c r="Y153" s="12">
        <f t="shared" si="27"/>
        <v>1.6655886415515457E-2</v>
      </c>
      <c r="Z153" s="12">
        <f t="shared" si="27"/>
        <v>1.8252636156682031E-2</v>
      </c>
      <c r="AA153" s="12">
        <f t="shared" si="27"/>
        <v>6.5749374212335981E-2</v>
      </c>
      <c r="AB153" s="12">
        <f t="shared" si="27"/>
        <v>1.0924357029737099E-3</v>
      </c>
      <c r="AC153" s="12">
        <f t="shared" si="27"/>
        <v>2.6803735675281397E-3</v>
      </c>
      <c r="AD153" s="12">
        <f t="shared" si="26"/>
        <v>2.5785023655031801E-3</v>
      </c>
      <c r="AE153" s="12">
        <f t="shared" si="26"/>
        <v>0</v>
      </c>
      <c r="AF153" s="12">
        <f t="shared" si="26"/>
        <v>0</v>
      </c>
      <c r="AG153" s="12">
        <f t="shared" si="26"/>
        <v>0</v>
      </c>
      <c r="AH153" s="12">
        <f t="shared" si="26"/>
        <v>0</v>
      </c>
    </row>
    <row r="154" spans="1:34" x14ac:dyDescent="0.25">
      <c r="A154" s="10" t="s">
        <v>713</v>
      </c>
      <c r="B154" s="10">
        <v>2011</v>
      </c>
      <c r="C154" s="10">
        <v>14</v>
      </c>
      <c r="D154" s="10" t="s">
        <v>782</v>
      </c>
      <c r="E154" s="10" t="s">
        <v>715</v>
      </c>
      <c r="F154" s="10" t="s">
        <v>716</v>
      </c>
      <c r="G154" s="10" t="s">
        <v>717</v>
      </c>
      <c r="H154" s="10" t="s">
        <v>762</v>
      </c>
      <c r="I154" s="11">
        <v>-1</v>
      </c>
      <c r="J154" s="11">
        <v>-1</v>
      </c>
      <c r="K154" s="11">
        <v>-1</v>
      </c>
      <c r="L154" s="11">
        <v>-1</v>
      </c>
      <c r="M154" s="11">
        <v>-1</v>
      </c>
      <c r="N154" s="11">
        <v>-1</v>
      </c>
      <c r="O154" s="11">
        <v>-1</v>
      </c>
      <c r="P154" s="11">
        <v>-1</v>
      </c>
      <c r="Q154" s="11">
        <v>-1</v>
      </c>
      <c r="R154" s="11">
        <v>-1</v>
      </c>
      <c r="S154" s="17">
        <v>-1</v>
      </c>
      <c r="T154" s="17">
        <v>-1</v>
      </c>
      <c r="U154" s="17">
        <v>-1</v>
      </c>
      <c r="V154" s="25">
        <f t="shared" si="27"/>
        <v>0</v>
      </c>
      <c r="W154" s="25">
        <f t="shared" si="27"/>
        <v>0</v>
      </c>
      <c r="X154" s="25">
        <f t="shared" si="27"/>
        <v>0</v>
      </c>
      <c r="Y154" s="25">
        <f t="shared" si="27"/>
        <v>0</v>
      </c>
      <c r="Z154" s="25">
        <f t="shared" si="27"/>
        <v>0</v>
      </c>
      <c r="AA154" s="25">
        <f t="shared" si="27"/>
        <v>0</v>
      </c>
      <c r="AB154" s="25">
        <f t="shared" si="27"/>
        <v>0</v>
      </c>
      <c r="AC154" s="25">
        <f t="shared" si="27"/>
        <v>0</v>
      </c>
      <c r="AD154" s="25">
        <f t="shared" si="26"/>
        <v>0</v>
      </c>
      <c r="AE154" s="25">
        <f t="shared" si="26"/>
        <v>0</v>
      </c>
      <c r="AF154" s="25">
        <f t="shared" si="26"/>
        <v>0</v>
      </c>
      <c r="AG154" s="25">
        <f t="shared" si="26"/>
        <v>0</v>
      </c>
      <c r="AH154" s="25">
        <f t="shared" si="26"/>
        <v>0</v>
      </c>
    </row>
    <row r="155" spans="1:34" x14ac:dyDescent="0.25">
      <c r="C155" t="s">
        <v>681</v>
      </c>
      <c r="V155" s="16">
        <f>SUM(V3:V154)</f>
        <v>95.275571628903805</v>
      </c>
      <c r="W155" s="16">
        <f t="shared" ref="W155:AH155" si="28">SUM(W3:W154)</f>
        <v>25.803556330069849</v>
      </c>
      <c r="X155" s="16">
        <f t="shared" si="28"/>
        <v>30.096932480481929</v>
      </c>
      <c r="Y155" s="16">
        <f t="shared" si="28"/>
        <v>29.95629068475132</v>
      </c>
      <c r="Z155" s="16">
        <f t="shared" si="28"/>
        <v>30.140369742187808</v>
      </c>
      <c r="AA155" s="16">
        <f t="shared" si="28"/>
        <v>396.04695242856991</v>
      </c>
      <c r="AB155" s="16">
        <f t="shared" si="28"/>
        <v>19.340284868864465</v>
      </c>
      <c r="AC155" s="16">
        <f t="shared" si="28"/>
        <v>3.1585363633840688</v>
      </c>
      <c r="AD155" s="16">
        <f t="shared" si="28"/>
        <v>3.1528087483057528</v>
      </c>
      <c r="AE155" s="16">
        <f t="shared" si="28"/>
        <v>6.8989255647659998E-3</v>
      </c>
      <c r="AF155" s="16">
        <f t="shared" si="28"/>
        <v>1.5570317130945983</v>
      </c>
      <c r="AG155" s="16">
        <f t="shared" si="28"/>
        <v>1.4017608750050194</v>
      </c>
      <c r="AH155" s="16">
        <f t="shared" si="28"/>
        <v>14953.485781379035</v>
      </c>
    </row>
    <row r="156" spans="1:34" x14ac:dyDescent="0.25">
      <c r="C156" s="10">
        <v>1</v>
      </c>
    </row>
    <row r="157" spans="1:34" ht="30" customHeight="1" x14ac:dyDescent="0.25">
      <c r="A157" s="255" t="s">
        <v>783</v>
      </c>
      <c r="B157" s="255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</row>
    <row r="158" spans="1:34" ht="46.5" customHeight="1" x14ac:dyDescent="0.25">
      <c r="A158" s="255" t="s">
        <v>784</v>
      </c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</row>
    <row r="159" spans="1:34" ht="17.25" x14ac:dyDescent="0.25">
      <c r="A159" t="s">
        <v>1017</v>
      </c>
    </row>
    <row r="160" spans="1:34" ht="17.25" x14ac:dyDescent="0.25">
      <c r="A160" s="202"/>
    </row>
  </sheetData>
  <mergeCells count="3">
    <mergeCell ref="A1:N1"/>
    <mergeCell ref="A157:L157"/>
    <mergeCell ref="A158:L15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4:AH326"/>
  <sheetViews>
    <sheetView workbookViewId="0"/>
  </sheetViews>
  <sheetFormatPr defaultRowHeight="15" x14ac:dyDescent="0.25"/>
  <sheetData>
    <row r="4" spans="1:34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12</v>
      </c>
      <c r="N4" t="s">
        <v>13</v>
      </c>
      <c r="O4" t="s">
        <v>14</v>
      </c>
      <c r="P4" t="s">
        <v>15</v>
      </c>
      <c r="Q4" t="s">
        <v>16</v>
      </c>
      <c r="R4" t="s">
        <v>17</v>
      </c>
      <c r="S4" t="s">
        <v>18</v>
      </c>
      <c r="T4" t="s">
        <v>19</v>
      </c>
      <c r="U4" t="s">
        <v>20</v>
      </c>
      <c r="V4" t="s">
        <v>21</v>
      </c>
      <c r="W4" t="s">
        <v>22</v>
      </c>
      <c r="X4" t="s">
        <v>23</v>
      </c>
      <c r="Y4" t="s">
        <v>24</v>
      </c>
      <c r="Z4" t="s">
        <v>25</v>
      </c>
      <c r="AA4" t="s">
        <v>26</v>
      </c>
      <c r="AB4" t="s">
        <v>27</v>
      </c>
      <c r="AC4" t="s">
        <v>28</v>
      </c>
      <c r="AD4" t="s">
        <v>29</v>
      </c>
      <c r="AE4" t="s">
        <v>30</v>
      </c>
      <c r="AF4" t="s">
        <v>31</v>
      </c>
      <c r="AG4" t="s">
        <v>32</v>
      </c>
      <c r="AH4" t="s">
        <v>33</v>
      </c>
    </row>
    <row r="5" spans="1:34" x14ac:dyDescent="0.25">
      <c r="A5">
        <v>9388611</v>
      </c>
      <c r="D5">
        <v>98309513</v>
      </c>
      <c r="F5">
        <v>300</v>
      </c>
      <c r="G5">
        <v>137934814</v>
      </c>
      <c r="I5">
        <v>2275050011</v>
      </c>
      <c r="J5">
        <v>2</v>
      </c>
      <c r="K5" t="s">
        <v>34</v>
      </c>
      <c r="L5" t="s">
        <v>98</v>
      </c>
      <c r="M5">
        <v>34001</v>
      </c>
      <c r="O5" t="s">
        <v>186</v>
      </c>
      <c r="P5">
        <v>48811</v>
      </c>
      <c r="Q5" t="s">
        <v>37</v>
      </c>
      <c r="R5" t="s">
        <v>38</v>
      </c>
      <c r="U5" t="s">
        <v>38</v>
      </c>
      <c r="V5">
        <v>39.456400000000002</v>
      </c>
      <c r="W5">
        <v>-74.5886</v>
      </c>
      <c r="X5" t="s">
        <v>39</v>
      </c>
      <c r="Y5" t="s">
        <v>187</v>
      </c>
      <c r="Z5" t="s">
        <v>34</v>
      </c>
      <c r="AA5">
        <v>0</v>
      </c>
      <c r="AB5" t="s">
        <v>41</v>
      </c>
      <c r="AC5">
        <v>8</v>
      </c>
      <c r="AE5">
        <v>7439921</v>
      </c>
      <c r="AF5" t="s">
        <v>55</v>
      </c>
      <c r="AG5">
        <v>7.0299500000000001E-2</v>
      </c>
      <c r="AH5" t="s">
        <v>44</v>
      </c>
    </row>
    <row r="6" spans="1:34" x14ac:dyDescent="0.25">
      <c r="A6">
        <v>9388611</v>
      </c>
      <c r="D6">
        <v>62632113</v>
      </c>
      <c r="F6">
        <v>300</v>
      </c>
      <c r="G6">
        <v>137934514</v>
      </c>
      <c r="I6">
        <v>2275060011</v>
      </c>
      <c r="J6">
        <v>2</v>
      </c>
      <c r="K6" t="s">
        <v>34</v>
      </c>
      <c r="L6" t="s">
        <v>98</v>
      </c>
      <c r="M6">
        <v>34001</v>
      </c>
      <c r="O6" t="s">
        <v>186</v>
      </c>
      <c r="P6">
        <v>48811</v>
      </c>
      <c r="Q6" t="s">
        <v>37</v>
      </c>
      <c r="R6" t="s">
        <v>38</v>
      </c>
      <c r="U6" t="s">
        <v>38</v>
      </c>
      <c r="V6">
        <v>39.456400000000002</v>
      </c>
      <c r="W6">
        <v>-74.5886</v>
      </c>
      <c r="X6" t="s">
        <v>39</v>
      </c>
      <c r="Y6" t="s">
        <v>187</v>
      </c>
      <c r="Z6" t="s">
        <v>34</v>
      </c>
      <c r="AA6">
        <v>0</v>
      </c>
      <c r="AB6" t="s">
        <v>41</v>
      </c>
      <c r="AC6">
        <v>8</v>
      </c>
      <c r="AE6">
        <v>7439921</v>
      </c>
      <c r="AF6" t="s">
        <v>55</v>
      </c>
      <c r="AG6">
        <v>5.2875099999999996E-3</v>
      </c>
      <c r="AH6" t="s">
        <v>44</v>
      </c>
    </row>
    <row r="7" spans="1:34" x14ac:dyDescent="0.25">
      <c r="A7">
        <v>12396711</v>
      </c>
      <c r="D7">
        <v>61583513</v>
      </c>
      <c r="F7">
        <v>300</v>
      </c>
      <c r="G7">
        <v>79697314</v>
      </c>
      <c r="I7">
        <v>2275050011</v>
      </c>
      <c r="J7">
        <v>2</v>
      </c>
      <c r="K7" t="s">
        <v>34</v>
      </c>
      <c r="L7" t="s">
        <v>98</v>
      </c>
      <c r="M7">
        <v>34001</v>
      </c>
      <c r="O7" t="s">
        <v>168</v>
      </c>
      <c r="P7">
        <v>48811</v>
      </c>
      <c r="Q7" t="s">
        <v>37</v>
      </c>
      <c r="R7" t="s">
        <v>38</v>
      </c>
      <c r="U7" t="s">
        <v>38</v>
      </c>
      <c r="V7">
        <v>39.479199999999999</v>
      </c>
      <c r="W7">
        <v>-74.539699999999996</v>
      </c>
      <c r="X7" t="s">
        <v>39</v>
      </c>
      <c r="Y7" t="s">
        <v>169</v>
      </c>
      <c r="Z7" t="s">
        <v>34</v>
      </c>
      <c r="AA7">
        <v>0</v>
      </c>
      <c r="AB7" t="s">
        <v>41</v>
      </c>
      <c r="AC7">
        <v>8</v>
      </c>
      <c r="AE7">
        <v>7439921</v>
      </c>
      <c r="AF7" t="s">
        <v>55</v>
      </c>
      <c r="AG7">
        <v>1.3835599999999999E-4</v>
      </c>
      <c r="AH7" t="s">
        <v>44</v>
      </c>
    </row>
    <row r="8" spans="1:34" x14ac:dyDescent="0.25">
      <c r="A8">
        <v>11533611</v>
      </c>
      <c r="D8">
        <v>60519213</v>
      </c>
      <c r="F8">
        <v>300</v>
      </c>
      <c r="G8">
        <v>77580114</v>
      </c>
      <c r="I8">
        <v>2275050011</v>
      </c>
      <c r="J8">
        <v>2</v>
      </c>
      <c r="K8" t="s">
        <v>34</v>
      </c>
      <c r="L8" t="s">
        <v>98</v>
      </c>
      <c r="M8">
        <v>34001</v>
      </c>
      <c r="O8" t="s">
        <v>168</v>
      </c>
      <c r="P8">
        <v>48811</v>
      </c>
      <c r="Q8" t="s">
        <v>37</v>
      </c>
      <c r="R8" t="s">
        <v>38</v>
      </c>
      <c r="U8" t="s">
        <v>38</v>
      </c>
      <c r="V8">
        <v>39.358600000000003</v>
      </c>
      <c r="W8">
        <v>-74.434399999999997</v>
      </c>
      <c r="X8" t="s">
        <v>39</v>
      </c>
      <c r="Y8" t="s">
        <v>100</v>
      </c>
      <c r="Z8" t="s">
        <v>34</v>
      </c>
      <c r="AA8">
        <v>0</v>
      </c>
      <c r="AB8" t="s">
        <v>41</v>
      </c>
      <c r="AC8">
        <v>8</v>
      </c>
      <c r="AE8">
        <v>7439921</v>
      </c>
      <c r="AF8" t="s">
        <v>55</v>
      </c>
      <c r="AG8">
        <v>1.3835599999999999E-4</v>
      </c>
      <c r="AH8" t="s">
        <v>44</v>
      </c>
    </row>
    <row r="9" spans="1:34" x14ac:dyDescent="0.25">
      <c r="A9">
        <v>11751511</v>
      </c>
      <c r="D9">
        <v>61323913</v>
      </c>
      <c r="F9">
        <v>300</v>
      </c>
      <c r="G9">
        <v>79185914</v>
      </c>
      <c r="I9">
        <v>2275050011</v>
      </c>
      <c r="J9">
        <v>2</v>
      </c>
      <c r="K9" t="s">
        <v>34</v>
      </c>
      <c r="L9" t="s">
        <v>98</v>
      </c>
      <c r="M9">
        <v>34001</v>
      </c>
      <c r="O9" t="s">
        <v>445</v>
      </c>
      <c r="P9">
        <v>48811</v>
      </c>
      <c r="Q9" t="s">
        <v>37</v>
      </c>
      <c r="R9" t="s">
        <v>38</v>
      </c>
      <c r="U9" t="s">
        <v>38</v>
      </c>
      <c r="V9">
        <v>39.375700000000002</v>
      </c>
      <c r="W9">
        <v>-74.535700000000006</v>
      </c>
      <c r="X9" t="s">
        <v>39</v>
      </c>
      <c r="Y9" t="s">
        <v>446</v>
      </c>
      <c r="Z9" t="s">
        <v>34</v>
      </c>
      <c r="AA9">
        <v>0</v>
      </c>
      <c r="AB9" t="s">
        <v>41</v>
      </c>
      <c r="AC9">
        <v>8</v>
      </c>
      <c r="AE9">
        <v>7439921</v>
      </c>
      <c r="AF9" t="s">
        <v>55</v>
      </c>
      <c r="AG9">
        <v>1.3835599999999999E-4</v>
      </c>
      <c r="AH9" t="s">
        <v>44</v>
      </c>
    </row>
    <row r="10" spans="1:34" x14ac:dyDescent="0.25">
      <c r="A10">
        <v>11842811</v>
      </c>
      <c r="D10">
        <v>60907913</v>
      </c>
      <c r="F10">
        <v>300</v>
      </c>
      <c r="G10">
        <v>78355914</v>
      </c>
      <c r="I10">
        <v>2275050011</v>
      </c>
      <c r="J10">
        <v>2</v>
      </c>
      <c r="K10" t="s">
        <v>34</v>
      </c>
      <c r="L10" t="s">
        <v>98</v>
      </c>
      <c r="M10">
        <v>34001</v>
      </c>
      <c r="O10" t="s">
        <v>152</v>
      </c>
      <c r="P10">
        <v>48811</v>
      </c>
      <c r="Q10" t="s">
        <v>37</v>
      </c>
      <c r="R10" t="s">
        <v>38</v>
      </c>
      <c r="U10" t="s">
        <v>38</v>
      </c>
      <c r="V10">
        <v>39.6357</v>
      </c>
      <c r="W10">
        <v>-74.748999999999995</v>
      </c>
      <c r="X10" t="s">
        <v>39</v>
      </c>
      <c r="Y10" t="s">
        <v>153</v>
      </c>
      <c r="Z10" t="s">
        <v>34</v>
      </c>
      <c r="AA10">
        <v>0</v>
      </c>
      <c r="AB10" t="s">
        <v>41</v>
      </c>
      <c r="AC10">
        <v>8</v>
      </c>
      <c r="AE10">
        <v>7439921</v>
      </c>
      <c r="AF10" t="s">
        <v>55</v>
      </c>
      <c r="AG10">
        <v>1.3835599999999999E-4</v>
      </c>
      <c r="AH10" t="s">
        <v>44</v>
      </c>
    </row>
    <row r="11" spans="1:34" x14ac:dyDescent="0.25">
      <c r="A11">
        <v>10983711</v>
      </c>
      <c r="D11">
        <v>60519713</v>
      </c>
      <c r="F11">
        <v>300</v>
      </c>
      <c r="G11">
        <v>77581114</v>
      </c>
      <c r="I11">
        <v>2275050011</v>
      </c>
      <c r="J11">
        <v>2</v>
      </c>
      <c r="K11" t="s">
        <v>34</v>
      </c>
      <c r="L11" t="s">
        <v>98</v>
      </c>
      <c r="M11">
        <v>34001</v>
      </c>
      <c r="O11" t="s">
        <v>575</v>
      </c>
      <c r="P11">
        <v>48811</v>
      </c>
      <c r="Q11" t="s">
        <v>37</v>
      </c>
      <c r="R11" t="s">
        <v>38</v>
      </c>
      <c r="U11" t="s">
        <v>38</v>
      </c>
      <c r="V11">
        <v>39.316800000000001</v>
      </c>
      <c r="W11">
        <v>-74.632900000000006</v>
      </c>
      <c r="X11" t="s">
        <v>39</v>
      </c>
      <c r="Y11" t="s">
        <v>576</v>
      </c>
      <c r="Z11" t="s">
        <v>34</v>
      </c>
      <c r="AA11">
        <v>0</v>
      </c>
      <c r="AB11" t="s">
        <v>41</v>
      </c>
      <c r="AC11">
        <v>8</v>
      </c>
      <c r="AE11">
        <v>7439921</v>
      </c>
      <c r="AF11" t="s">
        <v>55</v>
      </c>
      <c r="AG11">
        <v>6.6637800000000002E-4</v>
      </c>
      <c r="AH11" t="s">
        <v>44</v>
      </c>
    </row>
    <row r="12" spans="1:34" x14ac:dyDescent="0.25">
      <c r="A12">
        <v>11971111</v>
      </c>
      <c r="D12">
        <v>60964313</v>
      </c>
      <c r="F12">
        <v>300</v>
      </c>
      <c r="G12">
        <v>78468314</v>
      </c>
      <c r="I12">
        <v>2275050011</v>
      </c>
      <c r="J12">
        <v>2</v>
      </c>
      <c r="K12" t="s">
        <v>34</v>
      </c>
      <c r="L12" t="s">
        <v>98</v>
      </c>
      <c r="M12">
        <v>34001</v>
      </c>
      <c r="O12" t="s">
        <v>509</v>
      </c>
      <c r="P12">
        <v>48811</v>
      </c>
      <c r="Q12" t="s">
        <v>37</v>
      </c>
      <c r="R12" t="s">
        <v>38</v>
      </c>
      <c r="U12" t="s">
        <v>38</v>
      </c>
      <c r="V12">
        <v>39.490400000000001</v>
      </c>
      <c r="W12">
        <v>-74.606800000000007</v>
      </c>
      <c r="X12" t="s">
        <v>39</v>
      </c>
      <c r="Y12" t="s">
        <v>510</v>
      </c>
      <c r="Z12" t="s">
        <v>34</v>
      </c>
      <c r="AA12">
        <v>0</v>
      </c>
      <c r="AB12" t="s">
        <v>41</v>
      </c>
      <c r="AC12">
        <v>8</v>
      </c>
      <c r="AE12">
        <v>7439921</v>
      </c>
      <c r="AF12" t="s">
        <v>55</v>
      </c>
      <c r="AG12">
        <v>1.3835599999999999E-4</v>
      </c>
      <c r="AH12" t="s">
        <v>44</v>
      </c>
    </row>
    <row r="13" spans="1:34" x14ac:dyDescent="0.25">
      <c r="A13">
        <v>9388411</v>
      </c>
      <c r="D13">
        <v>62631813</v>
      </c>
      <c r="F13">
        <v>300</v>
      </c>
      <c r="G13">
        <v>84364514</v>
      </c>
      <c r="I13">
        <v>2275050011</v>
      </c>
      <c r="J13">
        <v>2</v>
      </c>
      <c r="K13" t="s">
        <v>34</v>
      </c>
      <c r="L13" t="s">
        <v>98</v>
      </c>
      <c r="M13">
        <v>34001</v>
      </c>
      <c r="O13" t="s">
        <v>306</v>
      </c>
      <c r="P13">
        <v>48811</v>
      </c>
      <c r="Q13" t="s">
        <v>37</v>
      </c>
      <c r="R13" t="s">
        <v>38</v>
      </c>
      <c r="U13" t="s">
        <v>38</v>
      </c>
      <c r="V13">
        <v>39.667470000000002</v>
      </c>
      <c r="W13">
        <v>-74.757729999999995</v>
      </c>
      <c r="X13" t="s">
        <v>39</v>
      </c>
      <c r="Y13" t="s">
        <v>307</v>
      </c>
      <c r="Z13" t="s">
        <v>34</v>
      </c>
      <c r="AA13">
        <v>0</v>
      </c>
      <c r="AB13" t="s">
        <v>41</v>
      </c>
      <c r="AC13">
        <v>8</v>
      </c>
      <c r="AE13">
        <v>7439921</v>
      </c>
      <c r="AF13" t="s">
        <v>55</v>
      </c>
      <c r="AG13">
        <v>4.4058399999999998E-2</v>
      </c>
      <c r="AH13" t="s">
        <v>44</v>
      </c>
    </row>
    <row r="14" spans="1:34" x14ac:dyDescent="0.25">
      <c r="A14">
        <v>12040711</v>
      </c>
      <c r="D14">
        <v>60992913</v>
      </c>
      <c r="F14">
        <v>300</v>
      </c>
      <c r="G14">
        <v>78525514</v>
      </c>
      <c r="I14">
        <v>2275050011</v>
      </c>
      <c r="J14">
        <v>2</v>
      </c>
      <c r="K14" t="s">
        <v>34</v>
      </c>
      <c r="L14" t="s">
        <v>98</v>
      </c>
      <c r="M14">
        <v>34001</v>
      </c>
      <c r="O14" t="s">
        <v>428</v>
      </c>
      <c r="P14">
        <v>48811</v>
      </c>
      <c r="Q14" t="s">
        <v>37</v>
      </c>
      <c r="R14" t="s">
        <v>38</v>
      </c>
      <c r="U14" t="s">
        <v>38</v>
      </c>
      <c r="V14">
        <v>39.386200000000002</v>
      </c>
      <c r="W14">
        <v>-74.426000000000002</v>
      </c>
      <c r="X14" t="s">
        <v>39</v>
      </c>
      <c r="Y14" t="s">
        <v>100</v>
      </c>
      <c r="Z14" t="s">
        <v>34</v>
      </c>
      <c r="AA14">
        <v>0</v>
      </c>
      <c r="AB14" t="s">
        <v>41</v>
      </c>
      <c r="AC14">
        <v>8</v>
      </c>
      <c r="AE14">
        <v>7439921</v>
      </c>
      <c r="AF14" t="s">
        <v>55</v>
      </c>
      <c r="AG14">
        <v>6.9281900000000001E-4</v>
      </c>
      <c r="AH14" t="s">
        <v>44</v>
      </c>
    </row>
    <row r="15" spans="1:34" x14ac:dyDescent="0.25">
      <c r="A15">
        <v>12322211</v>
      </c>
      <c r="D15">
        <v>61752513</v>
      </c>
      <c r="F15">
        <v>300</v>
      </c>
      <c r="G15">
        <v>80031114</v>
      </c>
      <c r="I15">
        <v>2275050011</v>
      </c>
      <c r="J15">
        <v>2</v>
      </c>
      <c r="K15" t="s">
        <v>34</v>
      </c>
      <c r="L15" t="s">
        <v>98</v>
      </c>
      <c r="M15">
        <v>34001</v>
      </c>
      <c r="O15" t="s">
        <v>389</v>
      </c>
      <c r="P15">
        <v>48811</v>
      </c>
      <c r="Q15" t="s">
        <v>37</v>
      </c>
      <c r="R15" t="s">
        <v>38</v>
      </c>
      <c r="U15" t="s">
        <v>38</v>
      </c>
      <c r="V15">
        <v>39.6584</v>
      </c>
      <c r="W15">
        <v>-74.802400000000006</v>
      </c>
      <c r="X15" t="s">
        <v>39</v>
      </c>
      <c r="Y15" t="s">
        <v>153</v>
      </c>
      <c r="Z15" t="s">
        <v>34</v>
      </c>
      <c r="AA15">
        <v>0</v>
      </c>
      <c r="AB15" t="s">
        <v>41</v>
      </c>
      <c r="AC15">
        <v>8</v>
      </c>
      <c r="AE15">
        <v>7439921</v>
      </c>
      <c r="AF15" t="s">
        <v>55</v>
      </c>
      <c r="AG15">
        <v>7.6864600000000006E-6</v>
      </c>
      <c r="AH15" t="s">
        <v>44</v>
      </c>
    </row>
    <row r="16" spans="1:34" x14ac:dyDescent="0.25">
      <c r="A16">
        <v>11079111</v>
      </c>
      <c r="D16">
        <v>60709913</v>
      </c>
      <c r="F16">
        <v>300</v>
      </c>
      <c r="G16">
        <v>77961514</v>
      </c>
      <c r="I16">
        <v>2275050011</v>
      </c>
      <c r="J16">
        <v>2</v>
      </c>
      <c r="K16" t="s">
        <v>34</v>
      </c>
      <c r="L16" t="s">
        <v>98</v>
      </c>
      <c r="M16">
        <v>34001</v>
      </c>
      <c r="O16" t="s">
        <v>390</v>
      </c>
      <c r="P16">
        <v>48811</v>
      </c>
      <c r="Q16" t="s">
        <v>37</v>
      </c>
      <c r="R16" t="s">
        <v>38</v>
      </c>
      <c r="U16" t="s">
        <v>38</v>
      </c>
      <c r="V16">
        <v>39.484299999999998</v>
      </c>
      <c r="W16">
        <v>-74.881799999999998</v>
      </c>
      <c r="X16" t="s">
        <v>39</v>
      </c>
      <c r="Y16" t="s">
        <v>391</v>
      </c>
      <c r="Z16" t="s">
        <v>34</v>
      </c>
      <c r="AA16">
        <v>0</v>
      </c>
      <c r="AB16" t="s">
        <v>41</v>
      </c>
      <c r="AC16">
        <v>8</v>
      </c>
      <c r="AE16">
        <v>7439921</v>
      </c>
      <c r="AF16" t="s">
        <v>55</v>
      </c>
      <c r="AG16">
        <v>1.3835599999999999E-4</v>
      </c>
      <c r="AH16" t="s">
        <v>44</v>
      </c>
    </row>
    <row r="17" spans="1:34" x14ac:dyDescent="0.25">
      <c r="A17">
        <v>11572311</v>
      </c>
      <c r="D17">
        <v>61268113</v>
      </c>
      <c r="F17">
        <v>300</v>
      </c>
      <c r="G17">
        <v>79074314</v>
      </c>
      <c r="I17">
        <v>2275050011</v>
      </c>
      <c r="J17">
        <v>2</v>
      </c>
      <c r="K17" t="s">
        <v>34</v>
      </c>
      <c r="L17" t="s">
        <v>98</v>
      </c>
      <c r="M17">
        <v>34001</v>
      </c>
      <c r="O17" t="s">
        <v>176</v>
      </c>
      <c r="P17">
        <v>48811</v>
      </c>
      <c r="Q17" t="s">
        <v>37</v>
      </c>
      <c r="R17" t="s">
        <v>38</v>
      </c>
      <c r="U17" t="s">
        <v>38</v>
      </c>
      <c r="V17">
        <v>39.314</v>
      </c>
      <c r="W17">
        <v>-74.593999999999994</v>
      </c>
      <c r="X17" t="s">
        <v>39</v>
      </c>
      <c r="Y17" t="s">
        <v>177</v>
      </c>
      <c r="Z17" t="s">
        <v>34</v>
      </c>
      <c r="AA17">
        <v>0</v>
      </c>
      <c r="AB17" t="s">
        <v>41</v>
      </c>
      <c r="AC17">
        <v>8</v>
      </c>
      <c r="AE17">
        <v>7439921</v>
      </c>
      <c r="AF17" t="s">
        <v>55</v>
      </c>
      <c r="AG17">
        <v>1.3835599999999999E-4</v>
      </c>
      <c r="AH17" t="s">
        <v>44</v>
      </c>
    </row>
    <row r="18" spans="1:34" x14ac:dyDescent="0.25">
      <c r="A18">
        <v>11076011</v>
      </c>
      <c r="D18">
        <v>60704613</v>
      </c>
      <c r="F18">
        <v>300</v>
      </c>
      <c r="G18">
        <v>77950914</v>
      </c>
      <c r="I18">
        <v>2275050011</v>
      </c>
      <c r="J18">
        <v>2</v>
      </c>
      <c r="K18" t="s">
        <v>34</v>
      </c>
      <c r="L18" t="s">
        <v>98</v>
      </c>
      <c r="M18">
        <v>34001</v>
      </c>
      <c r="O18" t="s">
        <v>99</v>
      </c>
      <c r="P18">
        <v>48811</v>
      </c>
      <c r="Q18" t="s">
        <v>37</v>
      </c>
      <c r="R18" t="s">
        <v>38</v>
      </c>
      <c r="U18" t="s">
        <v>38</v>
      </c>
      <c r="V18">
        <v>39.354799999999997</v>
      </c>
      <c r="W18">
        <v>-74.417599999999993</v>
      </c>
      <c r="X18" t="s">
        <v>39</v>
      </c>
      <c r="Y18" t="s">
        <v>100</v>
      </c>
      <c r="Z18" t="s">
        <v>34</v>
      </c>
      <c r="AA18">
        <v>0</v>
      </c>
      <c r="AB18" t="s">
        <v>41</v>
      </c>
      <c r="AC18">
        <v>8</v>
      </c>
      <c r="AE18">
        <v>7439921</v>
      </c>
      <c r="AF18" t="s">
        <v>55</v>
      </c>
      <c r="AG18">
        <v>1.3835599999999999E-4</v>
      </c>
      <c r="AH18" t="s">
        <v>44</v>
      </c>
    </row>
    <row r="19" spans="1:34" x14ac:dyDescent="0.25">
      <c r="A19">
        <v>12321411</v>
      </c>
      <c r="D19">
        <v>61751613</v>
      </c>
      <c r="F19">
        <v>300</v>
      </c>
      <c r="G19">
        <v>80029314</v>
      </c>
      <c r="I19">
        <v>2275050011</v>
      </c>
      <c r="J19">
        <v>2</v>
      </c>
      <c r="K19" t="s">
        <v>34</v>
      </c>
      <c r="L19" t="s">
        <v>98</v>
      </c>
      <c r="M19">
        <v>34001</v>
      </c>
      <c r="O19" t="s">
        <v>358</v>
      </c>
      <c r="P19">
        <v>48811</v>
      </c>
      <c r="Q19" t="s">
        <v>37</v>
      </c>
      <c r="R19" t="s">
        <v>38</v>
      </c>
      <c r="U19" t="s">
        <v>38</v>
      </c>
      <c r="V19">
        <v>39.357100000000003</v>
      </c>
      <c r="W19">
        <v>-74.420100000000005</v>
      </c>
      <c r="X19" t="s">
        <v>39</v>
      </c>
      <c r="Y19" t="s">
        <v>100</v>
      </c>
      <c r="Z19" t="s">
        <v>34</v>
      </c>
      <c r="AA19">
        <v>0</v>
      </c>
      <c r="AB19" t="s">
        <v>41</v>
      </c>
      <c r="AC19">
        <v>8</v>
      </c>
      <c r="AE19">
        <v>7439921</v>
      </c>
      <c r="AF19" t="s">
        <v>55</v>
      </c>
      <c r="AG19">
        <v>1.3835599999999999E-4</v>
      </c>
      <c r="AH19" t="s">
        <v>44</v>
      </c>
    </row>
    <row r="20" spans="1:34" x14ac:dyDescent="0.25">
      <c r="A20">
        <v>11602811</v>
      </c>
      <c r="D20">
        <v>61274713</v>
      </c>
      <c r="F20">
        <v>300</v>
      </c>
      <c r="G20">
        <v>79087514</v>
      </c>
      <c r="I20">
        <v>2275050011</v>
      </c>
      <c r="J20">
        <v>2</v>
      </c>
      <c r="K20" t="s">
        <v>34</v>
      </c>
      <c r="L20" t="s">
        <v>98</v>
      </c>
      <c r="M20">
        <v>34001</v>
      </c>
      <c r="O20" t="s">
        <v>565</v>
      </c>
      <c r="P20">
        <v>48811</v>
      </c>
      <c r="Q20" t="s">
        <v>37</v>
      </c>
      <c r="R20" t="s">
        <v>38</v>
      </c>
      <c r="U20" t="s">
        <v>38</v>
      </c>
      <c r="V20">
        <v>39.489199999999997</v>
      </c>
      <c r="W20">
        <v>-74.723600000000005</v>
      </c>
      <c r="X20" t="s">
        <v>39</v>
      </c>
      <c r="Y20" t="s">
        <v>566</v>
      </c>
      <c r="Z20" t="s">
        <v>34</v>
      </c>
      <c r="AA20">
        <v>0</v>
      </c>
      <c r="AB20" t="s">
        <v>41</v>
      </c>
      <c r="AC20">
        <v>8</v>
      </c>
      <c r="AE20">
        <v>7439921</v>
      </c>
      <c r="AF20" t="s">
        <v>55</v>
      </c>
      <c r="AG20">
        <v>7.6864600000000006E-6</v>
      </c>
      <c r="AH20" t="s">
        <v>44</v>
      </c>
    </row>
    <row r="21" spans="1:34" x14ac:dyDescent="0.25">
      <c r="A21">
        <v>12320611</v>
      </c>
      <c r="D21">
        <v>61750813</v>
      </c>
      <c r="F21">
        <v>300</v>
      </c>
      <c r="G21">
        <v>80027714</v>
      </c>
      <c r="I21">
        <v>2275050011</v>
      </c>
      <c r="J21">
        <v>2</v>
      </c>
      <c r="K21" t="s">
        <v>34</v>
      </c>
      <c r="L21" t="s">
        <v>98</v>
      </c>
      <c r="M21">
        <v>34001</v>
      </c>
      <c r="O21" t="s">
        <v>410</v>
      </c>
      <c r="P21">
        <v>48811</v>
      </c>
      <c r="Q21" t="s">
        <v>37</v>
      </c>
      <c r="R21" t="s">
        <v>38</v>
      </c>
      <c r="U21" t="s">
        <v>38</v>
      </c>
      <c r="V21">
        <v>39.379600000000003</v>
      </c>
      <c r="W21">
        <v>-74.427599999999998</v>
      </c>
      <c r="X21" t="s">
        <v>39</v>
      </c>
      <c r="Y21" t="s">
        <v>100</v>
      </c>
      <c r="Z21" t="s">
        <v>34</v>
      </c>
      <c r="AA21">
        <v>0</v>
      </c>
      <c r="AB21" t="s">
        <v>41</v>
      </c>
      <c r="AC21">
        <v>8</v>
      </c>
      <c r="AE21">
        <v>7439921</v>
      </c>
      <c r="AF21" t="s">
        <v>55</v>
      </c>
      <c r="AG21">
        <v>1.3835599999999999E-4</v>
      </c>
      <c r="AH21" t="s">
        <v>44</v>
      </c>
    </row>
    <row r="22" spans="1:34" x14ac:dyDescent="0.25">
      <c r="A22">
        <v>11089811</v>
      </c>
      <c r="D22">
        <v>60732613</v>
      </c>
      <c r="F22">
        <v>300</v>
      </c>
      <c r="G22">
        <v>78006514</v>
      </c>
      <c r="I22">
        <v>2275050011</v>
      </c>
      <c r="J22">
        <v>2</v>
      </c>
      <c r="K22" t="s">
        <v>34</v>
      </c>
      <c r="L22" t="s">
        <v>98</v>
      </c>
      <c r="M22">
        <v>34001</v>
      </c>
      <c r="O22" t="s">
        <v>498</v>
      </c>
      <c r="P22">
        <v>48811</v>
      </c>
      <c r="Q22" t="s">
        <v>37</v>
      </c>
      <c r="R22" t="s">
        <v>38</v>
      </c>
      <c r="U22" t="s">
        <v>38</v>
      </c>
      <c r="V22">
        <v>39.631399999999999</v>
      </c>
      <c r="W22">
        <v>-74.772800000000004</v>
      </c>
      <c r="X22" t="s">
        <v>39</v>
      </c>
      <c r="Y22" t="s">
        <v>153</v>
      </c>
      <c r="Z22" t="s">
        <v>34</v>
      </c>
      <c r="AA22">
        <v>0</v>
      </c>
      <c r="AB22" t="s">
        <v>41</v>
      </c>
      <c r="AC22">
        <v>8</v>
      </c>
      <c r="AE22">
        <v>7439921</v>
      </c>
      <c r="AF22" t="s">
        <v>55</v>
      </c>
      <c r="AG22">
        <v>1.3835599999999999E-4</v>
      </c>
      <c r="AH22" t="s">
        <v>44</v>
      </c>
    </row>
    <row r="23" spans="1:34" x14ac:dyDescent="0.25">
      <c r="A23">
        <v>11941711</v>
      </c>
      <c r="D23">
        <v>60693313</v>
      </c>
      <c r="F23">
        <v>300</v>
      </c>
      <c r="G23">
        <v>77928314</v>
      </c>
      <c r="I23">
        <v>2275050011</v>
      </c>
      <c r="J23">
        <v>2</v>
      </c>
      <c r="K23" t="s">
        <v>34</v>
      </c>
      <c r="L23" t="s">
        <v>108</v>
      </c>
      <c r="M23">
        <v>34003</v>
      </c>
      <c r="O23" t="s">
        <v>215</v>
      </c>
      <c r="P23">
        <v>48811</v>
      </c>
      <c r="Q23" t="s">
        <v>37</v>
      </c>
      <c r="R23" t="s">
        <v>38</v>
      </c>
      <c r="U23" t="s">
        <v>38</v>
      </c>
      <c r="V23">
        <v>40.9251</v>
      </c>
      <c r="W23">
        <v>-74.078800000000001</v>
      </c>
      <c r="X23" t="s">
        <v>39</v>
      </c>
      <c r="Y23" t="s">
        <v>216</v>
      </c>
      <c r="Z23" t="s">
        <v>34</v>
      </c>
      <c r="AA23">
        <v>0</v>
      </c>
      <c r="AB23" t="s">
        <v>41</v>
      </c>
      <c r="AC23">
        <v>8</v>
      </c>
      <c r="AE23">
        <v>7439921</v>
      </c>
      <c r="AF23" t="s">
        <v>55</v>
      </c>
      <c r="AG23">
        <v>1.3835599999999999E-4</v>
      </c>
      <c r="AH23" t="s">
        <v>44</v>
      </c>
    </row>
    <row r="24" spans="1:34" x14ac:dyDescent="0.25">
      <c r="A24">
        <v>11922611</v>
      </c>
      <c r="D24">
        <v>60657913</v>
      </c>
      <c r="F24">
        <v>300</v>
      </c>
      <c r="G24">
        <v>77856114</v>
      </c>
      <c r="I24">
        <v>2275050011</v>
      </c>
      <c r="J24">
        <v>2</v>
      </c>
      <c r="K24" t="s">
        <v>34</v>
      </c>
      <c r="L24" t="s">
        <v>108</v>
      </c>
      <c r="M24">
        <v>34003</v>
      </c>
      <c r="O24" t="s">
        <v>217</v>
      </c>
      <c r="P24">
        <v>48811</v>
      </c>
      <c r="Q24" t="s">
        <v>37</v>
      </c>
      <c r="R24" t="s">
        <v>38</v>
      </c>
      <c r="U24" t="s">
        <v>38</v>
      </c>
      <c r="V24">
        <v>41.056800000000003</v>
      </c>
      <c r="W24">
        <v>-74.182599999999994</v>
      </c>
      <c r="X24" t="s">
        <v>39</v>
      </c>
      <c r="Y24" t="s">
        <v>140</v>
      </c>
      <c r="Z24" t="s">
        <v>34</v>
      </c>
      <c r="AA24">
        <v>0</v>
      </c>
      <c r="AB24" t="s">
        <v>41</v>
      </c>
      <c r="AC24">
        <v>8</v>
      </c>
      <c r="AE24">
        <v>7439921</v>
      </c>
      <c r="AF24" t="s">
        <v>55</v>
      </c>
      <c r="AG24">
        <v>1.3835599999999999E-4</v>
      </c>
      <c r="AH24" t="s">
        <v>44</v>
      </c>
    </row>
    <row r="25" spans="1:34" x14ac:dyDescent="0.25">
      <c r="A25">
        <v>11734711</v>
      </c>
      <c r="D25">
        <v>61319513</v>
      </c>
      <c r="F25">
        <v>300</v>
      </c>
      <c r="G25">
        <v>79177114</v>
      </c>
      <c r="I25">
        <v>2275050011</v>
      </c>
      <c r="J25">
        <v>2</v>
      </c>
      <c r="K25" t="s">
        <v>34</v>
      </c>
      <c r="L25" t="s">
        <v>108</v>
      </c>
      <c r="M25">
        <v>34003</v>
      </c>
      <c r="O25" t="s">
        <v>137</v>
      </c>
      <c r="P25">
        <v>48811</v>
      </c>
      <c r="Q25" t="s">
        <v>37</v>
      </c>
      <c r="R25" t="s">
        <v>38</v>
      </c>
      <c r="U25" t="s">
        <v>38</v>
      </c>
      <c r="V25">
        <v>40.875399999999999</v>
      </c>
      <c r="W25">
        <v>-74.0351</v>
      </c>
      <c r="X25" t="s">
        <v>39</v>
      </c>
      <c r="Y25" t="s">
        <v>138</v>
      </c>
      <c r="Z25" t="s">
        <v>34</v>
      </c>
      <c r="AA25">
        <v>0</v>
      </c>
      <c r="AB25" t="s">
        <v>41</v>
      </c>
      <c r="AC25">
        <v>8</v>
      </c>
      <c r="AE25">
        <v>7439921</v>
      </c>
      <c r="AF25" t="s">
        <v>55</v>
      </c>
      <c r="AG25">
        <v>1.3835599999999999E-4</v>
      </c>
      <c r="AH25" t="s">
        <v>44</v>
      </c>
    </row>
    <row r="26" spans="1:34" x14ac:dyDescent="0.25">
      <c r="A26">
        <v>12321111</v>
      </c>
      <c r="D26">
        <v>61751313</v>
      </c>
      <c r="F26">
        <v>300</v>
      </c>
      <c r="G26">
        <v>80028714</v>
      </c>
      <c r="I26">
        <v>2275050011</v>
      </c>
      <c r="J26">
        <v>2</v>
      </c>
      <c r="K26" t="s">
        <v>34</v>
      </c>
      <c r="L26" t="s">
        <v>108</v>
      </c>
      <c r="M26">
        <v>34003</v>
      </c>
      <c r="O26" t="s">
        <v>380</v>
      </c>
      <c r="P26">
        <v>48811</v>
      </c>
      <c r="Q26" t="s">
        <v>37</v>
      </c>
      <c r="R26" t="s">
        <v>38</v>
      </c>
      <c r="U26" t="s">
        <v>38</v>
      </c>
      <c r="V26">
        <v>40.850099999999998</v>
      </c>
      <c r="W26">
        <v>-73.966200000000001</v>
      </c>
      <c r="X26" t="s">
        <v>39</v>
      </c>
      <c r="Y26" t="s">
        <v>381</v>
      </c>
      <c r="Z26" t="s">
        <v>34</v>
      </c>
      <c r="AA26">
        <v>0</v>
      </c>
      <c r="AB26" t="s">
        <v>41</v>
      </c>
      <c r="AC26">
        <v>8</v>
      </c>
      <c r="AE26">
        <v>7439921</v>
      </c>
      <c r="AF26" t="s">
        <v>55</v>
      </c>
      <c r="AG26">
        <v>1.3835599999999999E-4</v>
      </c>
      <c r="AH26" t="s">
        <v>44</v>
      </c>
    </row>
    <row r="27" spans="1:34" x14ac:dyDescent="0.25">
      <c r="A27">
        <v>12319311</v>
      </c>
      <c r="D27">
        <v>61749313</v>
      </c>
      <c r="F27">
        <v>300</v>
      </c>
      <c r="G27">
        <v>80024714</v>
      </c>
      <c r="I27">
        <v>2275050011</v>
      </c>
      <c r="J27">
        <v>2</v>
      </c>
      <c r="K27" t="s">
        <v>34</v>
      </c>
      <c r="L27" t="s">
        <v>108</v>
      </c>
      <c r="M27">
        <v>34003</v>
      </c>
      <c r="O27" t="s">
        <v>536</v>
      </c>
      <c r="P27">
        <v>48811</v>
      </c>
      <c r="Q27" t="s">
        <v>37</v>
      </c>
      <c r="R27" t="s">
        <v>38</v>
      </c>
      <c r="U27" t="s">
        <v>38</v>
      </c>
      <c r="V27">
        <v>40.884</v>
      </c>
      <c r="W27">
        <v>-74.055999999999997</v>
      </c>
      <c r="X27" t="s">
        <v>39</v>
      </c>
      <c r="Y27" t="s">
        <v>138</v>
      </c>
      <c r="Z27" t="s">
        <v>34</v>
      </c>
      <c r="AA27">
        <v>0</v>
      </c>
      <c r="AB27" t="s">
        <v>41</v>
      </c>
      <c r="AC27">
        <v>8</v>
      </c>
      <c r="AE27">
        <v>7439921</v>
      </c>
      <c r="AF27" t="s">
        <v>55</v>
      </c>
      <c r="AG27">
        <v>1.3835599999999999E-4</v>
      </c>
      <c r="AH27" t="s">
        <v>44</v>
      </c>
    </row>
    <row r="28" spans="1:34" x14ac:dyDescent="0.25">
      <c r="A28">
        <v>12395611</v>
      </c>
      <c r="D28">
        <v>61582113</v>
      </c>
      <c r="F28">
        <v>300</v>
      </c>
      <c r="G28">
        <v>79694514</v>
      </c>
      <c r="I28">
        <v>2275050011</v>
      </c>
      <c r="J28">
        <v>2</v>
      </c>
      <c r="K28" t="s">
        <v>34</v>
      </c>
      <c r="L28" t="s">
        <v>108</v>
      </c>
      <c r="M28">
        <v>34003</v>
      </c>
      <c r="O28" t="s">
        <v>139</v>
      </c>
      <c r="P28">
        <v>48811</v>
      </c>
      <c r="Q28" t="s">
        <v>37</v>
      </c>
      <c r="R28" t="s">
        <v>38</v>
      </c>
      <c r="U28" t="s">
        <v>38</v>
      </c>
      <c r="V28">
        <v>41.104300000000002</v>
      </c>
      <c r="W28">
        <v>-74.164000000000001</v>
      </c>
      <c r="X28" t="s">
        <v>39</v>
      </c>
      <c r="Y28" t="s">
        <v>140</v>
      </c>
      <c r="Z28" t="s">
        <v>34</v>
      </c>
      <c r="AA28">
        <v>0</v>
      </c>
      <c r="AB28" t="s">
        <v>41</v>
      </c>
      <c r="AC28">
        <v>8</v>
      </c>
      <c r="AE28">
        <v>7439921</v>
      </c>
      <c r="AF28" t="s">
        <v>55</v>
      </c>
      <c r="AG28">
        <v>1.3835599999999999E-4</v>
      </c>
      <c r="AH28" t="s">
        <v>44</v>
      </c>
    </row>
    <row r="29" spans="1:34" x14ac:dyDescent="0.25">
      <c r="A29">
        <v>11862211</v>
      </c>
      <c r="D29">
        <v>61009213</v>
      </c>
      <c r="F29">
        <v>300</v>
      </c>
      <c r="G29">
        <v>78557714</v>
      </c>
      <c r="I29">
        <v>2275050011</v>
      </c>
      <c r="J29">
        <v>2</v>
      </c>
      <c r="K29" t="s">
        <v>34</v>
      </c>
      <c r="L29" t="s">
        <v>108</v>
      </c>
      <c r="M29">
        <v>34003</v>
      </c>
      <c r="O29" t="s">
        <v>281</v>
      </c>
      <c r="P29">
        <v>48811</v>
      </c>
      <c r="Q29" t="s">
        <v>37</v>
      </c>
      <c r="R29" t="s">
        <v>38</v>
      </c>
      <c r="U29" t="s">
        <v>38</v>
      </c>
      <c r="V29">
        <v>40.902900000000002</v>
      </c>
      <c r="W29">
        <v>-74.132900000000006</v>
      </c>
      <c r="X29" t="s">
        <v>39</v>
      </c>
      <c r="Y29" t="s">
        <v>256</v>
      </c>
      <c r="Z29" t="s">
        <v>34</v>
      </c>
      <c r="AA29">
        <v>0</v>
      </c>
      <c r="AB29" t="s">
        <v>41</v>
      </c>
      <c r="AC29">
        <v>8</v>
      </c>
      <c r="AE29">
        <v>7439921</v>
      </c>
      <c r="AF29" t="s">
        <v>55</v>
      </c>
      <c r="AG29">
        <v>1.3835599999999999E-4</v>
      </c>
      <c r="AH29" t="s">
        <v>44</v>
      </c>
    </row>
    <row r="30" spans="1:34" x14ac:dyDescent="0.25">
      <c r="A30">
        <v>11827611</v>
      </c>
      <c r="D30">
        <v>60745713</v>
      </c>
      <c r="F30">
        <v>300</v>
      </c>
      <c r="G30">
        <v>78032714</v>
      </c>
      <c r="I30">
        <v>2275050011</v>
      </c>
      <c r="J30">
        <v>2</v>
      </c>
      <c r="K30" t="s">
        <v>34</v>
      </c>
      <c r="L30" t="s">
        <v>108</v>
      </c>
      <c r="M30">
        <v>34003</v>
      </c>
      <c r="O30" t="s">
        <v>478</v>
      </c>
      <c r="P30">
        <v>48811</v>
      </c>
      <c r="Q30" t="s">
        <v>37</v>
      </c>
      <c r="R30" t="s">
        <v>38</v>
      </c>
      <c r="U30" t="s">
        <v>38</v>
      </c>
      <c r="V30">
        <v>40.850099999999998</v>
      </c>
      <c r="W30">
        <v>-74.032899999999998</v>
      </c>
      <c r="X30" t="s">
        <v>39</v>
      </c>
      <c r="Y30" t="s">
        <v>478</v>
      </c>
      <c r="Z30" t="s">
        <v>34</v>
      </c>
      <c r="AA30">
        <v>0</v>
      </c>
      <c r="AB30" t="s">
        <v>41</v>
      </c>
      <c r="AC30">
        <v>8</v>
      </c>
      <c r="AE30">
        <v>7439921</v>
      </c>
      <c r="AF30" t="s">
        <v>55</v>
      </c>
      <c r="AG30">
        <v>7.6864600000000006E-6</v>
      </c>
      <c r="AH30" t="s">
        <v>44</v>
      </c>
    </row>
    <row r="31" spans="1:34" x14ac:dyDescent="0.25">
      <c r="A31">
        <v>16131111</v>
      </c>
      <c r="D31">
        <v>103126413</v>
      </c>
      <c r="F31">
        <v>300</v>
      </c>
      <c r="G31">
        <v>144735114</v>
      </c>
      <c r="I31">
        <v>2275050011</v>
      </c>
      <c r="J31">
        <v>2</v>
      </c>
      <c r="K31" t="s">
        <v>34</v>
      </c>
      <c r="L31" t="s">
        <v>108</v>
      </c>
      <c r="M31">
        <v>34003</v>
      </c>
      <c r="O31" t="s">
        <v>109</v>
      </c>
      <c r="P31">
        <v>48811</v>
      </c>
      <c r="Q31" t="s">
        <v>37</v>
      </c>
      <c r="R31" t="s">
        <v>38</v>
      </c>
      <c r="U31" t="s">
        <v>38</v>
      </c>
      <c r="V31">
        <v>40.815638999999997</v>
      </c>
      <c r="W31">
        <v>-74.070554999999999</v>
      </c>
      <c r="X31" t="s">
        <v>110</v>
      </c>
      <c r="Y31" t="s">
        <v>111</v>
      </c>
      <c r="Z31" t="s">
        <v>34</v>
      </c>
      <c r="AA31">
        <v>0</v>
      </c>
      <c r="AB31" t="s">
        <v>41</v>
      </c>
      <c r="AC31">
        <v>8</v>
      </c>
      <c r="AE31">
        <v>7439921</v>
      </c>
      <c r="AF31" t="s">
        <v>55</v>
      </c>
      <c r="AG31">
        <v>1.3835599999999999E-4</v>
      </c>
      <c r="AH31" t="s">
        <v>44</v>
      </c>
    </row>
    <row r="32" spans="1:34" x14ac:dyDescent="0.25">
      <c r="A32">
        <v>12304411</v>
      </c>
      <c r="D32">
        <v>61748013</v>
      </c>
      <c r="F32">
        <v>300</v>
      </c>
      <c r="G32">
        <v>80022114</v>
      </c>
      <c r="I32">
        <v>2275050011</v>
      </c>
      <c r="J32">
        <v>2</v>
      </c>
      <c r="K32" t="s">
        <v>34</v>
      </c>
      <c r="L32" t="s">
        <v>108</v>
      </c>
      <c r="M32">
        <v>34003</v>
      </c>
      <c r="O32" t="s">
        <v>357</v>
      </c>
      <c r="P32">
        <v>48811</v>
      </c>
      <c r="Q32" t="s">
        <v>37</v>
      </c>
      <c r="R32" t="s">
        <v>38</v>
      </c>
      <c r="U32" t="s">
        <v>38</v>
      </c>
      <c r="V32">
        <v>40.8459</v>
      </c>
      <c r="W32">
        <v>-74.028800000000004</v>
      </c>
      <c r="X32" t="s">
        <v>39</v>
      </c>
      <c r="Y32" t="s">
        <v>357</v>
      </c>
      <c r="Z32" t="s">
        <v>34</v>
      </c>
      <c r="AA32">
        <v>0</v>
      </c>
      <c r="AB32" t="s">
        <v>41</v>
      </c>
      <c r="AC32">
        <v>8</v>
      </c>
      <c r="AE32">
        <v>7439921</v>
      </c>
      <c r="AF32" t="s">
        <v>55</v>
      </c>
      <c r="AG32">
        <v>4.9877400000000001E-3</v>
      </c>
      <c r="AH32" t="s">
        <v>44</v>
      </c>
    </row>
    <row r="33" spans="1:34" x14ac:dyDescent="0.25">
      <c r="A33">
        <v>12304411</v>
      </c>
      <c r="D33">
        <v>89318513</v>
      </c>
      <c r="F33">
        <v>300</v>
      </c>
      <c r="G33">
        <v>120982614</v>
      </c>
      <c r="I33">
        <v>2275060011</v>
      </c>
      <c r="J33">
        <v>2</v>
      </c>
      <c r="K33" t="s">
        <v>34</v>
      </c>
      <c r="L33" t="s">
        <v>108</v>
      </c>
      <c r="M33">
        <v>34003</v>
      </c>
      <c r="O33" t="s">
        <v>357</v>
      </c>
      <c r="P33">
        <v>48811</v>
      </c>
      <c r="Q33" t="s">
        <v>37</v>
      </c>
      <c r="R33" t="s">
        <v>38</v>
      </c>
      <c r="U33" t="s">
        <v>38</v>
      </c>
      <c r="V33">
        <v>40.8459</v>
      </c>
      <c r="W33">
        <v>-74.028800000000004</v>
      </c>
      <c r="X33" t="s">
        <v>39</v>
      </c>
      <c r="Y33" t="s">
        <v>357</v>
      </c>
      <c r="Z33" t="s">
        <v>34</v>
      </c>
      <c r="AA33">
        <v>0</v>
      </c>
      <c r="AB33" t="s">
        <v>41</v>
      </c>
      <c r="AC33">
        <v>8</v>
      </c>
      <c r="AE33">
        <v>7439921</v>
      </c>
      <c r="AF33" t="s">
        <v>55</v>
      </c>
      <c r="AG33">
        <v>4.1891200000000002E-4</v>
      </c>
      <c r="AH33" t="s">
        <v>44</v>
      </c>
    </row>
    <row r="34" spans="1:34" x14ac:dyDescent="0.25">
      <c r="A34">
        <v>9387111</v>
      </c>
      <c r="D34">
        <v>98309613</v>
      </c>
      <c r="F34">
        <v>300</v>
      </c>
      <c r="G34">
        <v>137935414</v>
      </c>
      <c r="I34">
        <v>2275050011</v>
      </c>
      <c r="J34">
        <v>2</v>
      </c>
      <c r="K34" t="s">
        <v>34</v>
      </c>
      <c r="L34" t="s">
        <v>108</v>
      </c>
      <c r="M34">
        <v>34003</v>
      </c>
      <c r="O34" t="s">
        <v>144</v>
      </c>
      <c r="P34">
        <v>48811</v>
      </c>
      <c r="Q34" t="s">
        <v>37</v>
      </c>
      <c r="R34" t="s">
        <v>38</v>
      </c>
      <c r="U34" t="s">
        <v>38</v>
      </c>
      <c r="V34">
        <v>40.842799999999997</v>
      </c>
      <c r="W34">
        <v>-74.066100000000006</v>
      </c>
      <c r="X34" t="s">
        <v>39</v>
      </c>
      <c r="Y34" t="s">
        <v>144</v>
      </c>
      <c r="Z34" t="s">
        <v>34</v>
      </c>
      <c r="AA34">
        <v>0</v>
      </c>
      <c r="AB34" t="s">
        <v>41</v>
      </c>
      <c r="AC34">
        <v>8</v>
      </c>
      <c r="AE34">
        <v>7439921</v>
      </c>
      <c r="AF34" t="s">
        <v>55</v>
      </c>
      <c r="AG34">
        <v>0.27604699999999999</v>
      </c>
      <c r="AH34" t="s">
        <v>44</v>
      </c>
    </row>
    <row r="35" spans="1:34" x14ac:dyDescent="0.25">
      <c r="A35">
        <v>9387111</v>
      </c>
      <c r="D35">
        <v>62630813</v>
      </c>
      <c r="F35">
        <v>300</v>
      </c>
      <c r="G35">
        <v>137935114</v>
      </c>
      <c r="I35">
        <v>2275060011</v>
      </c>
      <c r="J35">
        <v>2</v>
      </c>
      <c r="K35" t="s">
        <v>34</v>
      </c>
      <c r="L35" t="s">
        <v>108</v>
      </c>
      <c r="M35">
        <v>34003</v>
      </c>
      <c r="O35" t="s">
        <v>144</v>
      </c>
      <c r="P35">
        <v>48811</v>
      </c>
      <c r="Q35" t="s">
        <v>37</v>
      </c>
      <c r="R35" t="s">
        <v>38</v>
      </c>
      <c r="U35" t="s">
        <v>38</v>
      </c>
      <c r="V35">
        <v>40.842799999999997</v>
      </c>
      <c r="W35">
        <v>-74.066100000000006</v>
      </c>
      <c r="X35" t="s">
        <v>39</v>
      </c>
      <c r="Y35" t="s">
        <v>144</v>
      </c>
      <c r="Z35" t="s">
        <v>34</v>
      </c>
      <c r="AA35">
        <v>0</v>
      </c>
      <c r="AB35" t="s">
        <v>41</v>
      </c>
      <c r="AC35">
        <v>8</v>
      </c>
      <c r="AE35">
        <v>7439921</v>
      </c>
      <c r="AF35" t="s">
        <v>55</v>
      </c>
      <c r="AG35">
        <v>5.5978899999999998E-2</v>
      </c>
      <c r="AH35" t="s">
        <v>44</v>
      </c>
    </row>
    <row r="36" spans="1:34" x14ac:dyDescent="0.25">
      <c r="A36">
        <v>11978411</v>
      </c>
      <c r="D36">
        <v>60842013</v>
      </c>
      <c r="F36">
        <v>300</v>
      </c>
      <c r="G36">
        <v>78224914</v>
      </c>
      <c r="I36">
        <v>2275050011</v>
      </c>
      <c r="J36">
        <v>2</v>
      </c>
      <c r="K36" t="s">
        <v>34</v>
      </c>
      <c r="L36" t="s">
        <v>90</v>
      </c>
      <c r="M36">
        <v>34005</v>
      </c>
      <c r="O36" t="s">
        <v>555</v>
      </c>
      <c r="P36">
        <v>48811</v>
      </c>
      <c r="Q36" t="s">
        <v>37</v>
      </c>
      <c r="R36" t="s">
        <v>38</v>
      </c>
      <c r="U36" t="s">
        <v>38</v>
      </c>
      <c r="V36">
        <v>39.941099999999999</v>
      </c>
      <c r="W36">
        <v>-74.770799999999994</v>
      </c>
      <c r="X36" t="s">
        <v>39</v>
      </c>
      <c r="Y36" t="s">
        <v>272</v>
      </c>
      <c r="Z36" t="s">
        <v>34</v>
      </c>
      <c r="AA36">
        <v>0</v>
      </c>
      <c r="AB36" t="s">
        <v>41</v>
      </c>
      <c r="AC36">
        <v>8</v>
      </c>
      <c r="AE36">
        <v>7439921</v>
      </c>
      <c r="AF36" t="s">
        <v>55</v>
      </c>
      <c r="AG36">
        <v>7.8939899999999998E-4</v>
      </c>
      <c r="AH36" t="s">
        <v>44</v>
      </c>
    </row>
    <row r="37" spans="1:34" x14ac:dyDescent="0.25">
      <c r="A37">
        <v>11210311</v>
      </c>
      <c r="D37">
        <v>61055413</v>
      </c>
      <c r="F37">
        <v>300</v>
      </c>
      <c r="G37">
        <v>78650114</v>
      </c>
      <c r="I37">
        <v>2275050011</v>
      </c>
      <c r="J37">
        <v>2</v>
      </c>
      <c r="K37" t="s">
        <v>34</v>
      </c>
      <c r="L37" t="s">
        <v>90</v>
      </c>
      <c r="M37">
        <v>34005</v>
      </c>
      <c r="O37" t="s">
        <v>429</v>
      </c>
      <c r="P37">
        <v>48811</v>
      </c>
      <c r="Q37" t="s">
        <v>37</v>
      </c>
      <c r="R37" t="s">
        <v>38</v>
      </c>
      <c r="U37" t="s">
        <v>38</v>
      </c>
      <c r="V37">
        <v>39.743200000000002</v>
      </c>
      <c r="W37">
        <v>-74.725399999999993</v>
      </c>
      <c r="X37" t="s">
        <v>39</v>
      </c>
      <c r="Y37" t="s">
        <v>226</v>
      </c>
      <c r="Z37" t="s">
        <v>34</v>
      </c>
      <c r="AA37">
        <v>0</v>
      </c>
      <c r="AB37" t="s">
        <v>41</v>
      </c>
      <c r="AC37">
        <v>8</v>
      </c>
      <c r="AE37">
        <v>7439921</v>
      </c>
      <c r="AF37" t="s">
        <v>55</v>
      </c>
      <c r="AG37">
        <v>1.3835599999999999E-4</v>
      </c>
      <c r="AH37" t="s">
        <v>44</v>
      </c>
    </row>
    <row r="38" spans="1:34" x14ac:dyDescent="0.25">
      <c r="A38">
        <v>11188111</v>
      </c>
      <c r="D38">
        <v>60984713</v>
      </c>
      <c r="F38">
        <v>300</v>
      </c>
      <c r="G38">
        <v>78509114</v>
      </c>
      <c r="I38">
        <v>2275050011</v>
      </c>
      <c r="J38">
        <v>2</v>
      </c>
      <c r="K38" t="s">
        <v>34</v>
      </c>
      <c r="L38" t="s">
        <v>90</v>
      </c>
      <c r="M38">
        <v>34005</v>
      </c>
      <c r="O38" t="s">
        <v>539</v>
      </c>
      <c r="P38">
        <v>48811</v>
      </c>
      <c r="Q38" t="s">
        <v>37</v>
      </c>
      <c r="R38" t="s">
        <v>38</v>
      </c>
      <c r="U38" t="s">
        <v>38</v>
      </c>
      <c r="V38">
        <v>40.006799999999998</v>
      </c>
      <c r="W38">
        <v>-74.863500000000002</v>
      </c>
      <c r="X38" t="s">
        <v>39</v>
      </c>
      <c r="Y38" t="s">
        <v>361</v>
      </c>
      <c r="Z38" t="s">
        <v>34</v>
      </c>
      <c r="AA38">
        <v>0</v>
      </c>
      <c r="AB38" t="s">
        <v>41</v>
      </c>
      <c r="AC38">
        <v>8</v>
      </c>
      <c r="AE38">
        <v>7439921</v>
      </c>
      <c r="AF38" t="s">
        <v>55</v>
      </c>
      <c r="AG38">
        <v>1.3835599999999999E-4</v>
      </c>
      <c r="AH38" t="s">
        <v>44</v>
      </c>
    </row>
    <row r="39" spans="1:34" x14ac:dyDescent="0.25">
      <c r="A39">
        <v>12318911</v>
      </c>
      <c r="D39">
        <v>61748913</v>
      </c>
      <c r="F39">
        <v>300</v>
      </c>
      <c r="G39">
        <v>80023914</v>
      </c>
      <c r="I39">
        <v>2275050011</v>
      </c>
      <c r="J39">
        <v>2</v>
      </c>
      <c r="K39" t="s">
        <v>34</v>
      </c>
      <c r="L39" t="s">
        <v>90</v>
      </c>
      <c r="M39">
        <v>34005</v>
      </c>
      <c r="O39" t="s">
        <v>243</v>
      </c>
      <c r="P39">
        <v>48811</v>
      </c>
      <c r="Q39" t="s">
        <v>37</v>
      </c>
      <c r="R39" t="s">
        <v>38</v>
      </c>
      <c r="U39" t="s">
        <v>38</v>
      </c>
      <c r="V39">
        <v>40.073700000000002</v>
      </c>
      <c r="W39">
        <v>-74.874600000000001</v>
      </c>
      <c r="X39" t="s">
        <v>39</v>
      </c>
      <c r="Y39" t="s">
        <v>244</v>
      </c>
      <c r="Z39" t="s">
        <v>34</v>
      </c>
      <c r="AA39">
        <v>0</v>
      </c>
      <c r="AB39" t="s">
        <v>41</v>
      </c>
      <c r="AC39">
        <v>8</v>
      </c>
      <c r="AE39">
        <v>7439921</v>
      </c>
      <c r="AF39" t="s">
        <v>55</v>
      </c>
      <c r="AG39">
        <v>1.3835599999999999E-4</v>
      </c>
      <c r="AH39" t="s">
        <v>44</v>
      </c>
    </row>
    <row r="40" spans="1:34" x14ac:dyDescent="0.25">
      <c r="A40">
        <v>12319411</v>
      </c>
      <c r="D40">
        <v>61749413</v>
      </c>
      <c r="F40">
        <v>300</v>
      </c>
      <c r="G40">
        <v>80024914</v>
      </c>
      <c r="I40">
        <v>2275050011</v>
      </c>
      <c r="J40">
        <v>2</v>
      </c>
      <c r="K40" t="s">
        <v>34</v>
      </c>
      <c r="L40" t="s">
        <v>90</v>
      </c>
      <c r="M40">
        <v>34005</v>
      </c>
      <c r="O40" t="s">
        <v>270</v>
      </c>
      <c r="P40">
        <v>48811</v>
      </c>
      <c r="Q40" t="s">
        <v>37</v>
      </c>
      <c r="R40" t="s">
        <v>38</v>
      </c>
      <c r="U40" t="s">
        <v>38</v>
      </c>
      <c r="V40">
        <v>40.037100000000002</v>
      </c>
      <c r="W40">
        <v>-74.843199999999996</v>
      </c>
      <c r="X40" t="s">
        <v>39</v>
      </c>
      <c r="Y40" t="s">
        <v>191</v>
      </c>
      <c r="Z40" t="s">
        <v>34</v>
      </c>
      <c r="AA40">
        <v>0</v>
      </c>
      <c r="AB40" t="s">
        <v>41</v>
      </c>
      <c r="AC40">
        <v>8</v>
      </c>
      <c r="AE40">
        <v>7439921</v>
      </c>
      <c r="AF40" t="s">
        <v>55</v>
      </c>
      <c r="AG40">
        <v>1.3835599999999999E-4</v>
      </c>
      <c r="AH40" t="s">
        <v>44</v>
      </c>
    </row>
    <row r="41" spans="1:34" x14ac:dyDescent="0.25">
      <c r="A41">
        <v>12319211</v>
      </c>
      <c r="D41">
        <v>61749213</v>
      </c>
      <c r="F41">
        <v>300</v>
      </c>
      <c r="G41">
        <v>80024514</v>
      </c>
      <c r="I41">
        <v>2275050011</v>
      </c>
      <c r="J41">
        <v>2</v>
      </c>
      <c r="K41" t="s">
        <v>34</v>
      </c>
      <c r="L41" t="s">
        <v>90</v>
      </c>
      <c r="M41">
        <v>34005</v>
      </c>
      <c r="O41" t="s">
        <v>484</v>
      </c>
      <c r="P41">
        <v>48811</v>
      </c>
      <c r="Q41" t="s">
        <v>37</v>
      </c>
      <c r="R41" t="s">
        <v>38</v>
      </c>
      <c r="U41" t="s">
        <v>38</v>
      </c>
      <c r="V41">
        <v>39.812600000000003</v>
      </c>
      <c r="W41">
        <v>-74.424599999999998</v>
      </c>
      <c r="X41" t="s">
        <v>39</v>
      </c>
      <c r="Y41" t="s">
        <v>485</v>
      </c>
      <c r="Z41" t="s">
        <v>34</v>
      </c>
      <c r="AA41">
        <v>0</v>
      </c>
      <c r="AB41" t="s">
        <v>41</v>
      </c>
      <c r="AC41">
        <v>8</v>
      </c>
      <c r="AE41">
        <v>7439921</v>
      </c>
      <c r="AF41" t="s">
        <v>55</v>
      </c>
      <c r="AG41">
        <v>9.2160600000000005E-4</v>
      </c>
      <c r="AH41" t="s">
        <v>44</v>
      </c>
    </row>
    <row r="42" spans="1:34" x14ac:dyDescent="0.25">
      <c r="A42">
        <v>12319111</v>
      </c>
      <c r="D42">
        <v>61749113</v>
      </c>
      <c r="F42">
        <v>300</v>
      </c>
      <c r="G42">
        <v>80024314</v>
      </c>
      <c r="I42">
        <v>2275050011</v>
      </c>
      <c r="J42">
        <v>2</v>
      </c>
      <c r="K42" t="s">
        <v>34</v>
      </c>
      <c r="L42" t="s">
        <v>90</v>
      </c>
      <c r="M42">
        <v>34005</v>
      </c>
      <c r="O42" t="s">
        <v>303</v>
      </c>
      <c r="P42">
        <v>48811</v>
      </c>
      <c r="Q42" t="s">
        <v>37</v>
      </c>
      <c r="R42" t="s">
        <v>38</v>
      </c>
      <c r="U42" t="s">
        <v>38</v>
      </c>
      <c r="V42">
        <v>39.978700000000003</v>
      </c>
      <c r="W42">
        <v>-74.584000000000003</v>
      </c>
      <c r="X42" t="s">
        <v>39</v>
      </c>
      <c r="Y42" t="s">
        <v>304</v>
      </c>
      <c r="Z42" t="s">
        <v>34</v>
      </c>
      <c r="AA42">
        <v>0</v>
      </c>
      <c r="AB42" t="s">
        <v>41</v>
      </c>
      <c r="AC42">
        <v>8</v>
      </c>
      <c r="AE42">
        <v>7439921</v>
      </c>
      <c r="AF42" t="s">
        <v>55</v>
      </c>
      <c r="AG42">
        <v>1.3835599999999999E-4</v>
      </c>
      <c r="AH42" t="s">
        <v>44</v>
      </c>
    </row>
    <row r="43" spans="1:34" x14ac:dyDescent="0.25">
      <c r="A43">
        <v>9384311</v>
      </c>
      <c r="D43">
        <v>62626813</v>
      </c>
      <c r="F43">
        <v>300</v>
      </c>
      <c r="G43">
        <v>84345214</v>
      </c>
      <c r="I43">
        <v>2275050011</v>
      </c>
      <c r="J43">
        <v>2</v>
      </c>
      <c r="K43" t="s">
        <v>34</v>
      </c>
      <c r="L43" t="s">
        <v>90</v>
      </c>
      <c r="M43">
        <v>34005</v>
      </c>
      <c r="O43" t="s">
        <v>462</v>
      </c>
      <c r="P43">
        <v>48811</v>
      </c>
      <c r="Q43" t="s">
        <v>37</v>
      </c>
      <c r="R43" t="s">
        <v>38</v>
      </c>
      <c r="U43" t="s">
        <v>38</v>
      </c>
      <c r="V43">
        <v>39.934280000000001</v>
      </c>
      <c r="W43">
        <v>-74.807249999999996</v>
      </c>
      <c r="X43" t="s">
        <v>39</v>
      </c>
      <c r="Y43" t="s">
        <v>463</v>
      </c>
      <c r="Z43" t="s">
        <v>34</v>
      </c>
      <c r="AA43">
        <v>0</v>
      </c>
      <c r="AB43" t="s">
        <v>41</v>
      </c>
      <c r="AC43">
        <v>8</v>
      </c>
      <c r="AE43">
        <v>7439921</v>
      </c>
      <c r="AF43" t="s">
        <v>55</v>
      </c>
      <c r="AG43">
        <v>0.156252</v>
      </c>
      <c r="AH43" t="s">
        <v>44</v>
      </c>
    </row>
    <row r="44" spans="1:34" x14ac:dyDescent="0.25">
      <c r="A44">
        <v>12395711</v>
      </c>
      <c r="D44">
        <v>61582413</v>
      </c>
      <c r="F44">
        <v>300</v>
      </c>
      <c r="G44">
        <v>79695114</v>
      </c>
      <c r="I44">
        <v>2275050011</v>
      </c>
      <c r="J44">
        <v>2</v>
      </c>
      <c r="K44" t="s">
        <v>34</v>
      </c>
      <c r="L44" t="s">
        <v>90</v>
      </c>
      <c r="M44">
        <v>34005</v>
      </c>
      <c r="O44" t="s">
        <v>143</v>
      </c>
      <c r="P44">
        <v>48811</v>
      </c>
      <c r="Q44" t="s">
        <v>37</v>
      </c>
      <c r="R44" t="s">
        <v>38</v>
      </c>
      <c r="U44" t="s">
        <v>38</v>
      </c>
      <c r="V44">
        <v>39.891500000000001</v>
      </c>
      <c r="W44">
        <v>-74.811300000000003</v>
      </c>
      <c r="X44" t="s">
        <v>39</v>
      </c>
      <c r="Y44" t="s">
        <v>92</v>
      </c>
      <c r="Z44" t="s">
        <v>34</v>
      </c>
      <c r="AA44">
        <v>0</v>
      </c>
      <c r="AB44" t="s">
        <v>41</v>
      </c>
      <c r="AC44">
        <v>8</v>
      </c>
      <c r="AE44">
        <v>7439921</v>
      </c>
      <c r="AF44" t="s">
        <v>55</v>
      </c>
      <c r="AG44">
        <v>1.3835599999999999E-4</v>
      </c>
      <c r="AH44" t="s">
        <v>44</v>
      </c>
    </row>
    <row r="45" spans="1:34" x14ac:dyDescent="0.25">
      <c r="A45">
        <v>11700411</v>
      </c>
      <c r="D45">
        <v>61223013</v>
      </c>
      <c r="F45">
        <v>300</v>
      </c>
      <c r="G45">
        <v>78984114</v>
      </c>
      <c r="I45">
        <v>2275050011</v>
      </c>
      <c r="J45">
        <v>2</v>
      </c>
      <c r="K45" t="s">
        <v>34</v>
      </c>
      <c r="L45" t="s">
        <v>90</v>
      </c>
      <c r="M45">
        <v>34005</v>
      </c>
      <c r="O45" t="s">
        <v>91</v>
      </c>
      <c r="P45">
        <v>48811</v>
      </c>
      <c r="Q45" t="s">
        <v>37</v>
      </c>
      <c r="R45" t="s">
        <v>38</v>
      </c>
      <c r="U45" t="s">
        <v>38</v>
      </c>
      <c r="V45">
        <v>39.801499999999997</v>
      </c>
      <c r="W45">
        <v>-74.759600000000006</v>
      </c>
      <c r="X45" t="s">
        <v>39</v>
      </c>
      <c r="Y45" t="s">
        <v>92</v>
      </c>
      <c r="Z45" t="s">
        <v>34</v>
      </c>
      <c r="AA45">
        <v>0</v>
      </c>
      <c r="AB45" t="s">
        <v>41</v>
      </c>
      <c r="AC45">
        <v>8</v>
      </c>
      <c r="AE45">
        <v>7439921</v>
      </c>
      <c r="AF45" t="s">
        <v>55</v>
      </c>
      <c r="AG45">
        <v>1.3835599999999999E-4</v>
      </c>
      <c r="AH45" t="s">
        <v>44</v>
      </c>
    </row>
    <row r="46" spans="1:34" x14ac:dyDescent="0.25">
      <c r="A46">
        <v>11978211</v>
      </c>
      <c r="D46">
        <v>60841813</v>
      </c>
      <c r="F46">
        <v>300</v>
      </c>
      <c r="G46">
        <v>78224514</v>
      </c>
      <c r="I46">
        <v>2275050011</v>
      </c>
      <c r="J46">
        <v>2</v>
      </c>
      <c r="K46" t="s">
        <v>34</v>
      </c>
      <c r="L46" t="s">
        <v>90</v>
      </c>
      <c r="M46">
        <v>34005</v>
      </c>
      <c r="O46" t="s">
        <v>572</v>
      </c>
      <c r="P46">
        <v>48811</v>
      </c>
      <c r="Q46" t="s">
        <v>37</v>
      </c>
      <c r="R46" t="s">
        <v>38</v>
      </c>
      <c r="U46" t="s">
        <v>38</v>
      </c>
      <c r="V46">
        <v>40.015099999999997</v>
      </c>
      <c r="W46">
        <v>-74.8429</v>
      </c>
      <c r="X46" t="s">
        <v>39</v>
      </c>
      <c r="Y46" t="s">
        <v>573</v>
      </c>
      <c r="Z46" t="s">
        <v>34</v>
      </c>
      <c r="AA46">
        <v>0</v>
      </c>
      <c r="AB46" t="s">
        <v>41</v>
      </c>
      <c r="AC46">
        <v>8</v>
      </c>
      <c r="AE46">
        <v>7439921</v>
      </c>
      <c r="AF46" t="s">
        <v>55</v>
      </c>
      <c r="AG46">
        <v>8.6872399999999997E-4</v>
      </c>
      <c r="AH46" t="s">
        <v>44</v>
      </c>
    </row>
    <row r="47" spans="1:34" x14ac:dyDescent="0.25">
      <c r="A47">
        <v>12023811</v>
      </c>
      <c r="D47">
        <v>60732813</v>
      </c>
      <c r="F47">
        <v>300</v>
      </c>
      <c r="G47">
        <v>78006914</v>
      </c>
      <c r="I47">
        <v>2275050011</v>
      </c>
      <c r="J47">
        <v>2</v>
      </c>
      <c r="K47" t="s">
        <v>34</v>
      </c>
      <c r="L47" t="s">
        <v>90</v>
      </c>
      <c r="M47">
        <v>34005</v>
      </c>
      <c r="O47" t="s">
        <v>119</v>
      </c>
      <c r="P47">
        <v>48811</v>
      </c>
      <c r="Q47" t="s">
        <v>37</v>
      </c>
      <c r="R47" t="s">
        <v>38</v>
      </c>
      <c r="U47" t="s">
        <v>38</v>
      </c>
      <c r="V47">
        <v>40.015799999999999</v>
      </c>
      <c r="W47">
        <v>-74.975800000000007</v>
      </c>
      <c r="X47" t="s">
        <v>39</v>
      </c>
      <c r="Y47" t="s">
        <v>120</v>
      </c>
      <c r="Z47" t="s">
        <v>34</v>
      </c>
      <c r="AA47">
        <v>0</v>
      </c>
      <c r="AB47" t="s">
        <v>41</v>
      </c>
      <c r="AC47">
        <v>8</v>
      </c>
      <c r="AE47">
        <v>7439921</v>
      </c>
      <c r="AF47" t="s">
        <v>55</v>
      </c>
      <c r="AG47">
        <v>1.3835599999999999E-4</v>
      </c>
      <c r="AH47" t="s">
        <v>44</v>
      </c>
    </row>
    <row r="48" spans="1:34" x14ac:dyDescent="0.25">
      <c r="A48">
        <v>11704111</v>
      </c>
      <c r="D48">
        <v>61311813</v>
      </c>
      <c r="F48">
        <v>300</v>
      </c>
      <c r="G48">
        <v>79161714</v>
      </c>
      <c r="I48">
        <v>2275050011</v>
      </c>
      <c r="J48">
        <v>2</v>
      </c>
      <c r="K48" t="s">
        <v>34</v>
      </c>
      <c r="L48" t="s">
        <v>90</v>
      </c>
      <c r="M48">
        <v>34005</v>
      </c>
      <c r="O48" t="s">
        <v>190</v>
      </c>
      <c r="P48">
        <v>48811</v>
      </c>
      <c r="Q48" t="s">
        <v>37</v>
      </c>
      <c r="R48" t="s">
        <v>38</v>
      </c>
      <c r="U48" t="s">
        <v>38</v>
      </c>
      <c r="V48">
        <v>40.046799999999998</v>
      </c>
      <c r="W48">
        <v>-74.882400000000004</v>
      </c>
      <c r="X48" t="s">
        <v>39</v>
      </c>
      <c r="Y48" t="s">
        <v>191</v>
      </c>
      <c r="Z48" t="s">
        <v>34</v>
      </c>
      <c r="AA48">
        <v>0</v>
      </c>
      <c r="AB48" t="s">
        <v>41</v>
      </c>
      <c r="AC48">
        <v>8</v>
      </c>
      <c r="AE48">
        <v>7439921</v>
      </c>
      <c r="AF48" t="s">
        <v>55</v>
      </c>
      <c r="AG48">
        <v>1.3835599999999999E-4</v>
      </c>
      <c r="AH48" t="s">
        <v>44</v>
      </c>
    </row>
    <row r="49" spans="1:34" x14ac:dyDescent="0.25">
      <c r="A49">
        <v>12321811</v>
      </c>
      <c r="D49">
        <v>61752013</v>
      </c>
      <c r="F49">
        <v>300</v>
      </c>
      <c r="G49">
        <v>80030114</v>
      </c>
      <c r="I49">
        <v>2275050011</v>
      </c>
      <c r="J49">
        <v>2</v>
      </c>
      <c r="K49" t="s">
        <v>34</v>
      </c>
      <c r="L49" t="s">
        <v>90</v>
      </c>
      <c r="M49">
        <v>34005</v>
      </c>
      <c r="O49" t="s">
        <v>299</v>
      </c>
      <c r="P49">
        <v>48811</v>
      </c>
      <c r="Q49" t="s">
        <v>37</v>
      </c>
      <c r="R49" t="s">
        <v>38</v>
      </c>
      <c r="U49" t="s">
        <v>38</v>
      </c>
      <c r="V49">
        <v>39.890099999999997</v>
      </c>
      <c r="W49">
        <v>-74.582099999999997</v>
      </c>
      <c r="X49" t="s">
        <v>39</v>
      </c>
      <c r="Y49" t="s">
        <v>300</v>
      </c>
      <c r="Z49" t="s">
        <v>34</v>
      </c>
      <c r="AA49">
        <v>0</v>
      </c>
      <c r="AB49" t="s">
        <v>41</v>
      </c>
      <c r="AC49">
        <v>8</v>
      </c>
      <c r="AE49">
        <v>7439921</v>
      </c>
      <c r="AF49" t="s">
        <v>55</v>
      </c>
      <c r="AG49">
        <v>1.3835599999999999E-4</v>
      </c>
      <c r="AH49" t="s">
        <v>44</v>
      </c>
    </row>
    <row r="50" spans="1:34" x14ac:dyDescent="0.25">
      <c r="A50">
        <v>9384011</v>
      </c>
      <c r="D50">
        <v>62626313</v>
      </c>
      <c r="F50">
        <v>300</v>
      </c>
      <c r="G50">
        <v>84344014</v>
      </c>
      <c r="I50">
        <v>2275050011</v>
      </c>
      <c r="J50">
        <v>2</v>
      </c>
      <c r="K50" t="s">
        <v>34</v>
      </c>
      <c r="L50" t="s">
        <v>90</v>
      </c>
      <c r="M50">
        <v>34005</v>
      </c>
      <c r="O50" t="s">
        <v>523</v>
      </c>
      <c r="P50">
        <v>48811</v>
      </c>
      <c r="Q50" t="s">
        <v>37</v>
      </c>
      <c r="R50" t="s">
        <v>38</v>
      </c>
      <c r="U50" t="s">
        <v>38</v>
      </c>
      <c r="V50">
        <v>40.01567</v>
      </c>
      <c r="W50">
        <v>-74.593490000000003</v>
      </c>
      <c r="X50" t="s">
        <v>39</v>
      </c>
      <c r="Y50" t="s">
        <v>524</v>
      </c>
      <c r="Z50" t="s">
        <v>34</v>
      </c>
      <c r="AA50">
        <v>0</v>
      </c>
      <c r="AB50" t="s">
        <v>41</v>
      </c>
      <c r="AC50">
        <v>8</v>
      </c>
      <c r="AE50">
        <v>7439921</v>
      </c>
      <c r="AF50" t="s">
        <v>55</v>
      </c>
      <c r="AG50">
        <v>7.6864600000000006E-6</v>
      </c>
      <c r="AH50" t="s">
        <v>44</v>
      </c>
    </row>
    <row r="51" spans="1:34" x14ac:dyDescent="0.25">
      <c r="A51">
        <v>11533811</v>
      </c>
      <c r="D51">
        <v>60519513</v>
      </c>
      <c r="F51">
        <v>300</v>
      </c>
      <c r="G51">
        <v>77580714</v>
      </c>
      <c r="I51">
        <v>2275050011</v>
      </c>
      <c r="J51">
        <v>2</v>
      </c>
      <c r="K51" t="s">
        <v>34</v>
      </c>
      <c r="L51" t="s">
        <v>90</v>
      </c>
      <c r="M51">
        <v>34005</v>
      </c>
      <c r="O51" t="s">
        <v>361</v>
      </c>
      <c r="P51">
        <v>48811</v>
      </c>
      <c r="Q51" t="s">
        <v>37</v>
      </c>
      <c r="R51" t="s">
        <v>38</v>
      </c>
      <c r="U51" t="s">
        <v>38</v>
      </c>
      <c r="V51">
        <v>39.966799999999999</v>
      </c>
      <c r="W51">
        <v>-74.799599999999998</v>
      </c>
      <c r="X51" t="s">
        <v>39</v>
      </c>
      <c r="Y51" t="s">
        <v>361</v>
      </c>
      <c r="Z51" t="s">
        <v>34</v>
      </c>
      <c r="AA51">
        <v>0</v>
      </c>
      <c r="AB51" t="s">
        <v>41</v>
      </c>
      <c r="AC51">
        <v>8</v>
      </c>
      <c r="AE51">
        <v>7439921</v>
      </c>
      <c r="AF51" t="s">
        <v>55</v>
      </c>
      <c r="AG51">
        <v>1.3835599999999999E-4</v>
      </c>
      <c r="AH51" t="s">
        <v>44</v>
      </c>
    </row>
    <row r="52" spans="1:34" x14ac:dyDescent="0.25">
      <c r="A52">
        <v>12335711</v>
      </c>
      <c r="D52">
        <v>61754613</v>
      </c>
      <c r="F52">
        <v>300</v>
      </c>
      <c r="G52">
        <v>80035314</v>
      </c>
      <c r="I52">
        <v>2275050011</v>
      </c>
      <c r="J52">
        <v>2</v>
      </c>
      <c r="K52" t="s">
        <v>34</v>
      </c>
      <c r="L52" t="s">
        <v>90</v>
      </c>
      <c r="M52">
        <v>34005</v>
      </c>
      <c r="O52" t="s">
        <v>546</v>
      </c>
      <c r="P52">
        <v>48811</v>
      </c>
      <c r="Q52" t="s">
        <v>37</v>
      </c>
      <c r="R52" t="s">
        <v>38</v>
      </c>
      <c r="U52" t="s">
        <v>38</v>
      </c>
      <c r="V52">
        <v>39.955599999999997</v>
      </c>
      <c r="W52">
        <v>-74.919499999999999</v>
      </c>
      <c r="X52" t="s">
        <v>39</v>
      </c>
      <c r="Y52" t="s">
        <v>547</v>
      </c>
      <c r="Z52" t="s">
        <v>34</v>
      </c>
      <c r="AA52">
        <v>0</v>
      </c>
      <c r="AB52" t="s">
        <v>41</v>
      </c>
      <c r="AC52">
        <v>8</v>
      </c>
      <c r="AE52">
        <v>7439921</v>
      </c>
      <c r="AF52" t="s">
        <v>55</v>
      </c>
      <c r="AG52">
        <v>1.3835599999999999E-4</v>
      </c>
      <c r="AH52" t="s">
        <v>44</v>
      </c>
    </row>
    <row r="53" spans="1:34" x14ac:dyDescent="0.25">
      <c r="A53">
        <v>11057711</v>
      </c>
      <c r="D53">
        <v>60663213</v>
      </c>
      <c r="F53">
        <v>300</v>
      </c>
      <c r="G53">
        <v>77866714</v>
      </c>
      <c r="I53">
        <v>2275050011</v>
      </c>
      <c r="J53">
        <v>2</v>
      </c>
      <c r="K53" t="s">
        <v>34</v>
      </c>
      <c r="L53" t="s">
        <v>90</v>
      </c>
      <c r="M53">
        <v>34005</v>
      </c>
      <c r="O53" t="s">
        <v>441</v>
      </c>
      <c r="P53">
        <v>48811</v>
      </c>
      <c r="Q53" t="s">
        <v>37</v>
      </c>
      <c r="R53" t="s">
        <v>38</v>
      </c>
      <c r="U53" t="s">
        <v>38</v>
      </c>
      <c r="V53">
        <v>39.982900000000001</v>
      </c>
      <c r="W53">
        <v>-74.828500000000005</v>
      </c>
      <c r="X53" t="s">
        <v>39</v>
      </c>
      <c r="Y53" t="s">
        <v>361</v>
      </c>
      <c r="Z53" t="s">
        <v>34</v>
      </c>
      <c r="AA53">
        <v>0</v>
      </c>
      <c r="AB53" t="s">
        <v>41</v>
      </c>
      <c r="AC53">
        <v>8</v>
      </c>
      <c r="AE53">
        <v>7439921</v>
      </c>
      <c r="AF53" t="s">
        <v>55</v>
      </c>
      <c r="AG53">
        <v>1.3835599999999999E-4</v>
      </c>
      <c r="AH53" t="s">
        <v>44</v>
      </c>
    </row>
    <row r="54" spans="1:34" x14ac:dyDescent="0.25">
      <c r="A54">
        <v>11977811</v>
      </c>
      <c r="D54">
        <v>60841413</v>
      </c>
      <c r="F54">
        <v>300</v>
      </c>
      <c r="G54">
        <v>78223714</v>
      </c>
      <c r="I54">
        <v>2275050011</v>
      </c>
      <c r="J54">
        <v>2</v>
      </c>
      <c r="K54" t="s">
        <v>34</v>
      </c>
      <c r="L54" t="s">
        <v>90</v>
      </c>
      <c r="M54">
        <v>34005</v>
      </c>
      <c r="O54" t="s">
        <v>257</v>
      </c>
      <c r="P54">
        <v>48811</v>
      </c>
      <c r="Q54" t="s">
        <v>37</v>
      </c>
      <c r="R54" t="s">
        <v>38</v>
      </c>
      <c r="U54" t="s">
        <v>38</v>
      </c>
      <c r="V54">
        <v>39.982100000000003</v>
      </c>
      <c r="W54">
        <v>-74.692700000000002</v>
      </c>
      <c r="X54" t="s">
        <v>39</v>
      </c>
      <c r="Y54" t="s">
        <v>257</v>
      </c>
      <c r="Z54" t="s">
        <v>34</v>
      </c>
      <c r="AA54">
        <v>0</v>
      </c>
      <c r="AB54" t="s">
        <v>41</v>
      </c>
      <c r="AC54">
        <v>8</v>
      </c>
      <c r="AE54">
        <v>7439921</v>
      </c>
      <c r="AF54" t="s">
        <v>55</v>
      </c>
      <c r="AG54">
        <v>3.3251599999999999E-2</v>
      </c>
      <c r="AH54" t="s">
        <v>44</v>
      </c>
    </row>
    <row r="55" spans="1:34" x14ac:dyDescent="0.25">
      <c r="A55">
        <v>9384211</v>
      </c>
      <c r="D55">
        <v>62626713</v>
      </c>
      <c r="F55">
        <v>300</v>
      </c>
      <c r="G55">
        <v>84345014</v>
      </c>
      <c r="I55">
        <v>2275050011</v>
      </c>
      <c r="J55">
        <v>2</v>
      </c>
      <c r="K55" t="s">
        <v>34</v>
      </c>
      <c r="L55" t="s">
        <v>90</v>
      </c>
      <c r="M55">
        <v>34005</v>
      </c>
      <c r="O55" t="s">
        <v>258</v>
      </c>
      <c r="P55">
        <v>48811</v>
      </c>
      <c r="Q55" t="s">
        <v>37</v>
      </c>
      <c r="R55" t="s">
        <v>38</v>
      </c>
      <c r="U55" t="s">
        <v>38</v>
      </c>
      <c r="V55">
        <v>39.904150000000001</v>
      </c>
      <c r="W55">
        <v>-74.749549999999999</v>
      </c>
      <c r="X55" t="s">
        <v>39</v>
      </c>
      <c r="Y55" t="s">
        <v>259</v>
      </c>
      <c r="Z55" t="s">
        <v>34</v>
      </c>
      <c r="AA55">
        <v>0</v>
      </c>
      <c r="AB55" t="s">
        <v>41</v>
      </c>
      <c r="AC55">
        <v>8</v>
      </c>
      <c r="AE55">
        <v>7439921</v>
      </c>
      <c r="AF55" t="s">
        <v>55</v>
      </c>
      <c r="AG55">
        <v>2.0917999999999999E-2</v>
      </c>
      <c r="AH55" t="s">
        <v>44</v>
      </c>
    </row>
    <row r="56" spans="1:34" x14ac:dyDescent="0.25">
      <c r="A56">
        <v>11096011</v>
      </c>
      <c r="D56">
        <v>60745613</v>
      </c>
      <c r="F56">
        <v>300</v>
      </c>
      <c r="G56">
        <v>78032514</v>
      </c>
      <c r="I56">
        <v>2275050011</v>
      </c>
      <c r="J56">
        <v>2</v>
      </c>
      <c r="K56" t="s">
        <v>34</v>
      </c>
      <c r="L56" t="s">
        <v>90</v>
      </c>
      <c r="M56">
        <v>34005</v>
      </c>
      <c r="O56" t="s">
        <v>345</v>
      </c>
      <c r="P56">
        <v>48811</v>
      </c>
      <c r="Q56" t="s">
        <v>37</v>
      </c>
      <c r="R56" t="s">
        <v>38</v>
      </c>
      <c r="U56" t="s">
        <v>38</v>
      </c>
      <c r="V56">
        <v>40.026499999999999</v>
      </c>
      <c r="W56">
        <v>-74.692700000000002</v>
      </c>
      <c r="X56" t="s">
        <v>39</v>
      </c>
      <c r="Y56" t="s">
        <v>346</v>
      </c>
      <c r="Z56" t="s">
        <v>34</v>
      </c>
      <c r="AA56">
        <v>0</v>
      </c>
      <c r="AB56" t="s">
        <v>41</v>
      </c>
      <c r="AC56">
        <v>8</v>
      </c>
      <c r="AE56">
        <v>7439921</v>
      </c>
      <c r="AF56" t="s">
        <v>55</v>
      </c>
      <c r="AG56">
        <v>1.24694E-2</v>
      </c>
      <c r="AH56" t="s">
        <v>44</v>
      </c>
    </row>
    <row r="57" spans="1:34" x14ac:dyDescent="0.25">
      <c r="A57">
        <v>9384111</v>
      </c>
      <c r="D57">
        <v>62626613</v>
      </c>
      <c r="F57">
        <v>300</v>
      </c>
      <c r="G57">
        <v>84344814</v>
      </c>
      <c r="I57">
        <v>2275050011</v>
      </c>
      <c r="J57">
        <v>2</v>
      </c>
      <c r="K57" t="s">
        <v>34</v>
      </c>
      <c r="L57" t="s">
        <v>90</v>
      </c>
      <c r="M57">
        <v>34005</v>
      </c>
      <c r="O57" t="s">
        <v>404</v>
      </c>
      <c r="P57">
        <v>48811</v>
      </c>
      <c r="Q57" t="s">
        <v>37</v>
      </c>
      <c r="R57" t="s">
        <v>38</v>
      </c>
      <c r="U57" t="s">
        <v>38</v>
      </c>
      <c r="V57">
        <v>39.942889999999998</v>
      </c>
      <c r="W57">
        <v>-74.84572</v>
      </c>
      <c r="X57" t="s">
        <v>39</v>
      </c>
      <c r="Y57" t="s">
        <v>405</v>
      </c>
      <c r="Z57" t="s">
        <v>34</v>
      </c>
      <c r="AA57">
        <v>0</v>
      </c>
      <c r="AB57" t="s">
        <v>41</v>
      </c>
      <c r="AC57">
        <v>8</v>
      </c>
      <c r="AE57">
        <v>7439921</v>
      </c>
      <c r="AF57" t="s">
        <v>55</v>
      </c>
      <c r="AG57">
        <v>7.0501800000000003E-2</v>
      </c>
      <c r="AH57" t="s">
        <v>44</v>
      </c>
    </row>
    <row r="58" spans="1:34" x14ac:dyDescent="0.25">
      <c r="A58">
        <v>11070911</v>
      </c>
      <c r="D58">
        <v>60693513</v>
      </c>
      <c r="F58">
        <v>300</v>
      </c>
      <c r="G58">
        <v>77928714</v>
      </c>
      <c r="I58">
        <v>2275050011</v>
      </c>
      <c r="J58">
        <v>2</v>
      </c>
      <c r="K58" t="s">
        <v>34</v>
      </c>
      <c r="L58" t="s">
        <v>90</v>
      </c>
      <c r="M58">
        <v>34005</v>
      </c>
      <c r="O58" t="s">
        <v>193</v>
      </c>
      <c r="P58">
        <v>48811</v>
      </c>
      <c r="Q58" t="s">
        <v>37</v>
      </c>
      <c r="R58" t="s">
        <v>38</v>
      </c>
      <c r="U58" t="s">
        <v>38</v>
      </c>
      <c r="V58">
        <v>39.99</v>
      </c>
      <c r="W58">
        <v>-74.801400000000001</v>
      </c>
      <c r="X58" t="s">
        <v>39</v>
      </c>
      <c r="Y58" t="s">
        <v>194</v>
      </c>
      <c r="Z58" t="s">
        <v>34</v>
      </c>
      <c r="AA58">
        <v>0</v>
      </c>
      <c r="AB58" t="s">
        <v>41</v>
      </c>
      <c r="AC58">
        <v>8</v>
      </c>
      <c r="AE58">
        <v>7439921</v>
      </c>
      <c r="AF58" t="s">
        <v>55</v>
      </c>
      <c r="AG58">
        <v>1.3835599999999999E-4</v>
      </c>
      <c r="AH58" t="s">
        <v>44</v>
      </c>
    </row>
    <row r="59" spans="1:34" x14ac:dyDescent="0.25">
      <c r="A59">
        <v>11395911</v>
      </c>
      <c r="D59">
        <v>61749513</v>
      </c>
      <c r="F59">
        <v>300</v>
      </c>
      <c r="G59">
        <v>80025114</v>
      </c>
      <c r="I59">
        <v>2275050011</v>
      </c>
      <c r="J59">
        <v>2</v>
      </c>
      <c r="K59" t="s">
        <v>34</v>
      </c>
      <c r="L59" t="s">
        <v>90</v>
      </c>
      <c r="M59">
        <v>34005</v>
      </c>
      <c r="O59" t="s">
        <v>141</v>
      </c>
      <c r="P59">
        <v>48811</v>
      </c>
      <c r="Q59" t="s">
        <v>37</v>
      </c>
      <c r="R59" t="s">
        <v>38</v>
      </c>
      <c r="U59" t="s">
        <v>38</v>
      </c>
      <c r="V59">
        <v>39.713299999999997</v>
      </c>
      <c r="W59">
        <v>-74.400000000000006</v>
      </c>
      <c r="X59" t="s">
        <v>39</v>
      </c>
      <c r="Y59" t="s">
        <v>142</v>
      </c>
      <c r="Z59" t="s">
        <v>34</v>
      </c>
      <c r="AA59">
        <v>0</v>
      </c>
      <c r="AB59" t="s">
        <v>41</v>
      </c>
      <c r="AC59">
        <v>8</v>
      </c>
      <c r="AE59">
        <v>7439921</v>
      </c>
      <c r="AF59" t="s">
        <v>55</v>
      </c>
      <c r="AG59">
        <v>7.6864600000000006E-6</v>
      </c>
      <c r="AH59" t="s">
        <v>44</v>
      </c>
    </row>
    <row r="60" spans="1:34" x14ac:dyDescent="0.25">
      <c r="A60">
        <v>12396011</v>
      </c>
      <c r="D60">
        <v>61582713</v>
      </c>
      <c r="F60">
        <v>300</v>
      </c>
      <c r="G60">
        <v>79695714</v>
      </c>
      <c r="I60">
        <v>2275050011</v>
      </c>
      <c r="J60">
        <v>2</v>
      </c>
      <c r="K60" t="s">
        <v>34</v>
      </c>
      <c r="L60" t="s">
        <v>90</v>
      </c>
      <c r="M60">
        <v>34005</v>
      </c>
      <c r="O60" t="s">
        <v>271</v>
      </c>
      <c r="P60">
        <v>48811</v>
      </c>
      <c r="Q60" t="s">
        <v>37</v>
      </c>
      <c r="R60" t="s">
        <v>38</v>
      </c>
      <c r="U60" t="s">
        <v>38</v>
      </c>
      <c r="V60">
        <v>39.9283</v>
      </c>
      <c r="W60">
        <v>-74.762200000000007</v>
      </c>
      <c r="X60" t="s">
        <v>39</v>
      </c>
      <c r="Y60" t="s">
        <v>272</v>
      </c>
      <c r="Z60" t="s">
        <v>34</v>
      </c>
      <c r="AA60">
        <v>0</v>
      </c>
      <c r="AB60" t="s">
        <v>41</v>
      </c>
      <c r="AC60">
        <v>8</v>
      </c>
      <c r="AE60">
        <v>7439921</v>
      </c>
      <c r="AF60" t="s">
        <v>55</v>
      </c>
      <c r="AG60">
        <v>1.3835599999999999E-4</v>
      </c>
      <c r="AH60" t="s">
        <v>44</v>
      </c>
    </row>
    <row r="61" spans="1:34" x14ac:dyDescent="0.25">
      <c r="A61">
        <v>12304611</v>
      </c>
      <c r="D61">
        <v>61748213</v>
      </c>
      <c r="F61">
        <v>300</v>
      </c>
      <c r="G61">
        <v>80022514</v>
      </c>
      <c r="I61">
        <v>2275050011</v>
      </c>
      <c r="J61">
        <v>2</v>
      </c>
      <c r="K61" t="s">
        <v>34</v>
      </c>
      <c r="L61" t="s">
        <v>56</v>
      </c>
      <c r="M61">
        <v>34007</v>
      </c>
      <c r="O61" t="s">
        <v>348</v>
      </c>
      <c r="P61">
        <v>48811</v>
      </c>
      <c r="Q61" t="s">
        <v>37</v>
      </c>
      <c r="R61" t="s">
        <v>38</v>
      </c>
      <c r="U61" t="s">
        <v>38</v>
      </c>
      <c r="V61">
        <v>39.745899999999999</v>
      </c>
      <c r="W61">
        <v>-74.920400000000001</v>
      </c>
      <c r="X61" t="s">
        <v>39</v>
      </c>
      <c r="Y61" t="s">
        <v>349</v>
      </c>
      <c r="Z61" t="s">
        <v>34</v>
      </c>
      <c r="AA61">
        <v>0</v>
      </c>
      <c r="AB61" t="s">
        <v>41</v>
      </c>
      <c r="AC61">
        <v>8</v>
      </c>
      <c r="AE61">
        <v>7439921</v>
      </c>
      <c r="AF61" t="s">
        <v>55</v>
      </c>
      <c r="AG61">
        <v>1.3835599999999999E-4</v>
      </c>
      <c r="AH61" t="s">
        <v>44</v>
      </c>
    </row>
    <row r="62" spans="1:34" x14ac:dyDescent="0.25">
      <c r="A62">
        <v>11914911</v>
      </c>
      <c r="D62">
        <v>60684113</v>
      </c>
      <c r="F62">
        <v>300</v>
      </c>
      <c r="G62">
        <v>77909914</v>
      </c>
      <c r="I62">
        <v>2275050011</v>
      </c>
      <c r="J62">
        <v>2</v>
      </c>
      <c r="K62" t="s">
        <v>34</v>
      </c>
      <c r="L62" t="s">
        <v>56</v>
      </c>
      <c r="M62">
        <v>34007</v>
      </c>
      <c r="O62" t="s">
        <v>196</v>
      </c>
      <c r="P62">
        <v>48811</v>
      </c>
      <c r="Q62" t="s">
        <v>37</v>
      </c>
      <c r="R62" t="s">
        <v>38</v>
      </c>
      <c r="U62" t="s">
        <v>38</v>
      </c>
      <c r="V62">
        <v>39.738399999999999</v>
      </c>
      <c r="W62">
        <v>-74.910600000000002</v>
      </c>
      <c r="X62" t="s">
        <v>39</v>
      </c>
      <c r="Y62" t="s">
        <v>197</v>
      </c>
      <c r="Z62" t="s">
        <v>34</v>
      </c>
      <c r="AA62">
        <v>0</v>
      </c>
      <c r="AB62" t="s">
        <v>41</v>
      </c>
      <c r="AC62">
        <v>8</v>
      </c>
      <c r="AE62">
        <v>7439921</v>
      </c>
      <c r="AF62" t="s">
        <v>55</v>
      </c>
      <c r="AG62">
        <v>1.3835599999999999E-4</v>
      </c>
      <c r="AH62" t="s">
        <v>44</v>
      </c>
    </row>
    <row r="63" spans="1:34" x14ac:dyDescent="0.25">
      <c r="A63">
        <v>11347511</v>
      </c>
      <c r="D63">
        <v>61583613</v>
      </c>
      <c r="F63">
        <v>300</v>
      </c>
      <c r="G63">
        <v>79697514</v>
      </c>
      <c r="I63">
        <v>2275050011</v>
      </c>
      <c r="J63">
        <v>2</v>
      </c>
      <c r="K63" t="s">
        <v>34</v>
      </c>
      <c r="L63" t="s">
        <v>56</v>
      </c>
      <c r="M63">
        <v>34007</v>
      </c>
      <c r="O63" t="s">
        <v>170</v>
      </c>
      <c r="P63">
        <v>48811</v>
      </c>
      <c r="Q63" t="s">
        <v>37</v>
      </c>
      <c r="R63" t="s">
        <v>38</v>
      </c>
      <c r="U63" t="s">
        <v>38</v>
      </c>
      <c r="V63">
        <v>39.7286</v>
      </c>
      <c r="W63">
        <v>-74.836600000000004</v>
      </c>
      <c r="X63" t="s">
        <v>39</v>
      </c>
      <c r="Y63" t="s">
        <v>171</v>
      </c>
      <c r="Z63" t="s">
        <v>34</v>
      </c>
      <c r="AA63">
        <v>0</v>
      </c>
      <c r="AB63" t="s">
        <v>41</v>
      </c>
      <c r="AC63">
        <v>8</v>
      </c>
      <c r="AE63">
        <v>7439921</v>
      </c>
      <c r="AF63" t="s">
        <v>55</v>
      </c>
      <c r="AG63">
        <v>1.3835599999999999E-4</v>
      </c>
      <c r="AH63" t="s">
        <v>44</v>
      </c>
    </row>
    <row r="64" spans="1:34" x14ac:dyDescent="0.25">
      <c r="A64">
        <v>12335411</v>
      </c>
      <c r="D64">
        <v>61754313</v>
      </c>
      <c r="F64">
        <v>300</v>
      </c>
      <c r="G64">
        <v>80034714</v>
      </c>
      <c r="I64">
        <v>2275050011</v>
      </c>
      <c r="J64">
        <v>2</v>
      </c>
      <c r="K64" t="s">
        <v>34</v>
      </c>
      <c r="L64" t="s">
        <v>56</v>
      </c>
      <c r="M64">
        <v>34007</v>
      </c>
      <c r="O64" t="s">
        <v>251</v>
      </c>
      <c r="P64">
        <v>48811</v>
      </c>
      <c r="Q64" t="s">
        <v>37</v>
      </c>
      <c r="R64" t="s">
        <v>38</v>
      </c>
      <c r="U64" t="s">
        <v>38</v>
      </c>
      <c r="V64">
        <v>39.950099999999999</v>
      </c>
      <c r="W64">
        <v>-75.049599999999998</v>
      </c>
      <c r="X64" t="s">
        <v>39</v>
      </c>
      <c r="Y64" t="s">
        <v>252</v>
      </c>
      <c r="Z64" t="s">
        <v>34</v>
      </c>
      <c r="AA64">
        <v>0</v>
      </c>
      <c r="AB64" t="s">
        <v>41</v>
      </c>
      <c r="AC64">
        <v>8</v>
      </c>
      <c r="AE64">
        <v>7439921</v>
      </c>
      <c r="AF64" t="s">
        <v>55</v>
      </c>
      <c r="AG64">
        <v>1.3835599999999999E-4</v>
      </c>
      <c r="AH64" t="s">
        <v>44</v>
      </c>
    </row>
    <row r="65" spans="1:34" x14ac:dyDescent="0.25">
      <c r="A65">
        <v>9383711</v>
      </c>
      <c r="D65">
        <v>62626113</v>
      </c>
      <c r="F65">
        <v>300</v>
      </c>
      <c r="G65">
        <v>84342314</v>
      </c>
      <c r="I65">
        <v>2275050011</v>
      </c>
      <c r="J65">
        <v>2</v>
      </c>
      <c r="K65" t="s">
        <v>34</v>
      </c>
      <c r="L65" t="s">
        <v>56</v>
      </c>
      <c r="M65">
        <v>34007</v>
      </c>
      <c r="O65" t="s">
        <v>57</v>
      </c>
      <c r="P65">
        <v>48811</v>
      </c>
      <c r="Q65" t="s">
        <v>37</v>
      </c>
      <c r="R65" t="s">
        <v>38</v>
      </c>
      <c r="U65" t="s">
        <v>38</v>
      </c>
      <c r="V65">
        <v>39.778419999999997</v>
      </c>
      <c r="W65">
        <v>-74.947800000000001</v>
      </c>
      <c r="X65" t="s">
        <v>39</v>
      </c>
      <c r="Y65" t="s">
        <v>58</v>
      </c>
      <c r="Z65" t="s">
        <v>34</v>
      </c>
      <c r="AA65">
        <v>0</v>
      </c>
      <c r="AB65" t="s">
        <v>41</v>
      </c>
      <c r="AC65">
        <v>8</v>
      </c>
      <c r="AE65">
        <v>7439921</v>
      </c>
      <c r="AF65" t="s">
        <v>55</v>
      </c>
      <c r="AG65">
        <v>1.44922E-2</v>
      </c>
      <c r="AH65" t="s">
        <v>44</v>
      </c>
    </row>
    <row r="66" spans="1:34" x14ac:dyDescent="0.25">
      <c r="A66">
        <v>16130311</v>
      </c>
      <c r="D66">
        <v>103167313</v>
      </c>
      <c r="F66">
        <v>300</v>
      </c>
      <c r="G66">
        <v>144806714</v>
      </c>
      <c r="I66">
        <v>2275050011</v>
      </c>
      <c r="J66">
        <v>2</v>
      </c>
      <c r="K66" t="s">
        <v>34</v>
      </c>
      <c r="L66" t="s">
        <v>56</v>
      </c>
      <c r="M66">
        <v>34007</v>
      </c>
      <c r="O66" t="s">
        <v>398</v>
      </c>
      <c r="P66">
        <v>48811</v>
      </c>
      <c r="Q66" t="s">
        <v>37</v>
      </c>
      <c r="R66" t="s">
        <v>38</v>
      </c>
      <c r="U66" t="s">
        <v>38</v>
      </c>
      <c r="V66">
        <v>39.940443999999999</v>
      </c>
      <c r="W66">
        <v>-75.106638000000004</v>
      </c>
      <c r="X66" t="s">
        <v>110</v>
      </c>
      <c r="Y66" t="s">
        <v>134</v>
      </c>
      <c r="Z66" t="s">
        <v>34</v>
      </c>
      <c r="AA66">
        <v>0</v>
      </c>
      <c r="AB66" t="s">
        <v>41</v>
      </c>
      <c r="AC66">
        <v>8</v>
      </c>
      <c r="AE66">
        <v>7439921</v>
      </c>
      <c r="AF66" t="s">
        <v>55</v>
      </c>
      <c r="AG66">
        <v>1.3835599999999999E-4</v>
      </c>
      <c r="AH66" t="s">
        <v>44</v>
      </c>
    </row>
    <row r="67" spans="1:34" x14ac:dyDescent="0.25">
      <c r="A67">
        <v>12319011</v>
      </c>
      <c r="D67">
        <v>61749013</v>
      </c>
      <c r="F67">
        <v>300</v>
      </c>
      <c r="G67">
        <v>80024114</v>
      </c>
      <c r="I67">
        <v>2275050011</v>
      </c>
      <c r="J67">
        <v>2</v>
      </c>
      <c r="K67" t="s">
        <v>34</v>
      </c>
      <c r="L67" t="s">
        <v>56</v>
      </c>
      <c r="M67">
        <v>34007</v>
      </c>
      <c r="O67" t="s">
        <v>133</v>
      </c>
      <c r="P67">
        <v>48811</v>
      </c>
      <c r="Q67" t="s">
        <v>37</v>
      </c>
      <c r="R67" t="s">
        <v>38</v>
      </c>
      <c r="U67" t="s">
        <v>38</v>
      </c>
      <c r="V67">
        <v>39.933399999999999</v>
      </c>
      <c r="W67">
        <v>-75.099599999999995</v>
      </c>
      <c r="X67" t="s">
        <v>39</v>
      </c>
      <c r="Y67" t="s">
        <v>134</v>
      </c>
      <c r="Z67" t="s">
        <v>34</v>
      </c>
      <c r="AA67">
        <v>0</v>
      </c>
      <c r="AB67" t="s">
        <v>41</v>
      </c>
      <c r="AC67">
        <v>8</v>
      </c>
      <c r="AE67">
        <v>7439921</v>
      </c>
      <c r="AF67" t="s">
        <v>55</v>
      </c>
      <c r="AG67">
        <v>1.3835599999999999E-4</v>
      </c>
      <c r="AH67" t="s">
        <v>44</v>
      </c>
    </row>
    <row r="68" spans="1:34" x14ac:dyDescent="0.25">
      <c r="A68">
        <v>16130411</v>
      </c>
      <c r="D68">
        <v>103106013</v>
      </c>
      <c r="F68">
        <v>300</v>
      </c>
      <c r="G68">
        <v>144703714</v>
      </c>
      <c r="I68">
        <v>2275050011</v>
      </c>
      <c r="J68">
        <v>2</v>
      </c>
      <c r="K68" t="s">
        <v>34</v>
      </c>
      <c r="L68" t="s">
        <v>56</v>
      </c>
      <c r="M68">
        <v>34007</v>
      </c>
      <c r="O68" t="s">
        <v>531</v>
      </c>
      <c r="P68">
        <v>48811</v>
      </c>
      <c r="Q68" t="s">
        <v>37</v>
      </c>
      <c r="R68" t="s">
        <v>38</v>
      </c>
      <c r="U68" t="s">
        <v>38</v>
      </c>
      <c r="V68">
        <v>39.990194000000002</v>
      </c>
      <c r="W68">
        <v>-75.044804999999997</v>
      </c>
      <c r="X68" t="s">
        <v>110</v>
      </c>
      <c r="Y68" t="s">
        <v>532</v>
      </c>
      <c r="Z68" t="s">
        <v>34</v>
      </c>
      <c r="AA68">
        <v>0</v>
      </c>
      <c r="AB68" t="s">
        <v>41</v>
      </c>
      <c r="AC68">
        <v>8</v>
      </c>
      <c r="AE68">
        <v>7439921</v>
      </c>
      <c r="AF68" t="s">
        <v>55</v>
      </c>
      <c r="AG68">
        <v>1.3835599999999999E-4</v>
      </c>
      <c r="AH68" t="s">
        <v>44</v>
      </c>
    </row>
    <row r="69" spans="1:34" x14ac:dyDescent="0.25">
      <c r="A69">
        <v>11179211</v>
      </c>
      <c r="D69">
        <v>60960813</v>
      </c>
      <c r="F69">
        <v>300</v>
      </c>
      <c r="G69">
        <v>78461314</v>
      </c>
      <c r="I69">
        <v>2275050011</v>
      </c>
      <c r="J69">
        <v>2</v>
      </c>
      <c r="K69" t="s">
        <v>34</v>
      </c>
      <c r="L69" t="s">
        <v>56</v>
      </c>
      <c r="M69">
        <v>34007</v>
      </c>
      <c r="O69" t="s">
        <v>163</v>
      </c>
      <c r="P69">
        <v>48811</v>
      </c>
      <c r="Q69" t="s">
        <v>37</v>
      </c>
      <c r="R69" t="s">
        <v>38</v>
      </c>
      <c r="U69" t="s">
        <v>38</v>
      </c>
      <c r="V69">
        <v>39.952300000000001</v>
      </c>
      <c r="W69">
        <v>-75.084100000000007</v>
      </c>
      <c r="X69" t="s">
        <v>39</v>
      </c>
      <c r="Y69" t="s">
        <v>134</v>
      </c>
      <c r="Z69" t="s">
        <v>34</v>
      </c>
      <c r="AA69">
        <v>0</v>
      </c>
      <c r="AB69" t="s">
        <v>41</v>
      </c>
      <c r="AC69">
        <v>8</v>
      </c>
      <c r="AE69">
        <v>7439921</v>
      </c>
      <c r="AF69" t="s">
        <v>55</v>
      </c>
      <c r="AG69">
        <v>1.3835599999999999E-4</v>
      </c>
      <c r="AH69" t="s">
        <v>44</v>
      </c>
    </row>
    <row r="70" spans="1:34" x14ac:dyDescent="0.25">
      <c r="A70">
        <v>12024011</v>
      </c>
      <c r="D70">
        <v>60733013</v>
      </c>
      <c r="F70">
        <v>300</v>
      </c>
      <c r="G70">
        <v>78007314</v>
      </c>
      <c r="I70">
        <v>2275050011</v>
      </c>
      <c r="J70">
        <v>2</v>
      </c>
      <c r="K70" t="s">
        <v>34</v>
      </c>
      <c r="L70" t="s">
        <v>56</v>
      </c>
      <c r="M70">
        <v>34007</v>
      </c>
      <c r="O70" t="s">
        <v>563</v>
      </c>
      <c r="P70">
        <v>48811</v>
      </c>
      <c r="Q70" t="s">
        <v>37</v>
      </c>
      <c r="R70" t="s">
        <v>38</v>
      </c>
      <c r="U70" t="s">
        <v>38</v>
      </c>
      <c r="V70">
        <v>39.946399999999997</v>
      </c>
      <c r="W70">
        <v>-75.103899999999996</v>
      </c>
      <c r="X70" t="s">
        <v>39</v>
      </c>
      <c r="Y70" t="s">
        <v>134</v>
      </c>
      <c r="Z70" t="s">
        <v>34</v>
      </c>
      <c r="AA70">
        <v>0</v>
      </c>
      <c r="AB70" t="s">
        <v>41</v>
      </c>
      <c r="AC70">
        <v>8</v>
      </c>
      <c r="AE70">
        <v>7439921</v>
      </c>
      <c r="AF70" t="s">
        <v>55</v>
      </c>
      <c r="AG70">
        <v>1.3835599999999999E-4</v>
      </c>
      <c r="AH70" t="s">
        <v>44</v>
      </c>
    </row>
    <row r="71" spans="1:34" x14ac:dyDescent="0.25">
      <c r="A71">
        <v>11974411</v>
      </c>
      <c r="D71">
        <v>60678813</v>
      </c>
      <c r="F71">
        <v>300</v>
      </c>
      <c r="G71">
        <v>77897914</v>
      </c>
      <c r="I71">
        <v>2275050011</v>
      </c>
      <c r="J71">
        <v>2</v>
      </c>
      <c r="K71" t="s">
        <v>34</v>
      </c>
      <c r="L71" t="s">
        <v>56</v>
      </c>
      <c r="M71">
        <v>34007</v>
      </c>
      <c r="O71" t="s">
        <v>235</v>
      </c>
      <c r="P71">
        <v>48811</v>
      </c>
      <c r="Q71" t="s">
        <v>37</v>
      </c>
      <c r="R71" t="s">
        <v>38</v>
      </c>
      <c r="U71" t="s">
        <v>38</v>
      </c>
      <c r="V71">
        <v>39.720199999999998</v>
      </c>
      <c r="W71">
        <v>-74.846100000000007</v>
      </c>
      <c r="X71" t="s">
        <v>39</v>
      </c>
      <c r="Y71" t="s">
        <v>171</v>
      </c>
      <c r="Z71" t="s">
        <v>34</v>
      </c>
      <c r="AA71">
        <v>0</v>
      </c>
      <c r="AB71" t="s">
        <v>41</v>
      </c>
      <c r="AC71">
        <v>8</v>
      </c>
      <c r="AE71">
        <v>7439921</v>
      </c>
      <c r="AF71" t="s">
        <v>55</v>
      </c>
      <c r="AG71">
        <v>1.3835599999999999E-4</v>
      </c>
      <c r="AH71" t="s">
        <v>44</v>
      </c>
    </row>
    <row r="72" spans="1:34" x14ac:dyDescent="0.25">
      <c r="A72">
        <v>11711111</v>
      </c>
      <c r="D72">
        <v>61223113</v>
      </c>
      <c r="F72">
        <v>300</v>
      </c>
      <c r="G72">
        <v>78984314</v>
      </c>
      <c r="I72">
        <v>2275050011</v>
      </c>
      <c r="J72">
        <v>2</v>
      </c>
      <c r="K72" t="s">
        <v>34</v>
      </c>
      <c r="L72" t="s">
        <v>56</v>
      </c>
      <c r="M72">
        <v>34007</v>
      </c>
      <c r="O72" t="s">
        <v>486</v>
      </c>
      <c r="P72">
        <v>48811</v>
      </c>
      <c r="Q72" t="s">
        <v>37</v>
      </c>
      <c r="R72" t="s">
        <v>38</v>
      </c>
      <c r="U72" t="s">
        <v>38</v>
      </c>
      <c r="V72">
        <v>39.738999999999997</v>
      </c>
      <c r="W72">
        <v>-74.966800000000006</v>
      </c>
      <c r="X72" t="s">
        <v>39</v>
      </c>
      <c r="Y72" t="s">
        <v>487</v>
      </c>
      <c r="Z72" t="s">
        <v>34</v>
      </c>
      <c r="AA72">
        <v>0</v>
      </c>
      <c r="AB72" t="s">
        <v>41</v>
      </c>
      <c r="AC72">
        <v>8</v>
      </c>
      <c r="AE72">
        <v>7439921</v>
      </c>
      <c r="AF72" t="s">
        <v>55</v>
      </c>
      <c r="AG72">
        <v>1.3835599999999999E-4</v>
      </c>
      <c r="AH72" t="s">
        <v>44</v>
      </c>
    </row>
    <row r="73" spans="1:34" x14ac:dyDescent="0.25">
      <c r="A73">
        <v>16131711</v>
      </c>
      <c r="D73">
        <v>103139013</v>
      </c>
      <c r="F73">
        <v>300</v>
      </c>
      <c r="G73">
        <v>144754814</v>
      </c>
      <c r="I73">
        <v>2275050011</v>
      </c>
      <c r="J73">
        <v>2</v>
      </c>
      <c r="K73" t="s">
        <v>34</v>
      </c>
      <c r="L73" t="s">
        <v>56</v>
      </c>
      <c r="M73">
        <v>34007</v>
      </c>
      <c r="O73" t="s">
        <v>542</v>
      </c>
      <c r="P73">
        <v>48811</v>
      </c>
      <c r="Q73" t="s">
        <v>37</v>
      </c>
      <c r="R73" t="s">
        <v>38</v>
      </c>
      <c r="U73" t="s">
        <v>38</v>
      </c>
      <c r="V73">
        <v>39.846919</v>
      </c>
      <c r="W73">
        <v>-74.927000000000007</v>
      </c>
      <c r="X73" t="s">
        <v>110</v>
      </c>
      <c r="Y73" t="s">
        <v>543</v>
      </c>
      <c r="Z73" t="s">
        <v>34</v>
      </c>
      <c r="AA73">
        <v>0</v>
      </c>
      <c r="AB73" t="s">
        <v>41</v>
      </c>
      <c r="AC73">
        <v>8</v>
      </c>
      <c r="AE73">
        <v>7439921</v>
      </c>
      <c r="AF73" t="s">
        <v>55</v>
      </c>
      <c r="AG73">
        <v>1.3835599999999999E-4</v>
      </c>
      <c r="AH73" t="s">
        <v>44</v>
      </c>
    </row>
    <row r="74" spans="1:34" x14ac:dyDescent="0.25">
      <c r="A74">
        <v>11210611</v>
      </c>
      <c r="D74">
        <v>61055813</v>
      </c>
      <c r="F74">
        <v>300</v>
      </c>
      <c r="G74">
        <v>78650914</v>
      </c>
      <c r="I74">
        <v>2275050011</v>
      </c>
      <c r="J74">
        <v>2</v>
      </c>
      <c r="K74" t="s">
        <v>34</v>
      </c>
      <c r="L74" t="s">
        <v>56</v>
      </c>
      <c r="M74">
        <v>34007</v>
      </c>
      <c r="O74" t="s">
        <v>239</v>
      </c>
      <c r="P74">
        <v>48811</v>
      </c>
      <c r="Q74" t="s">
        <v>37</v>
      </c>
      <c r="R74" t="s">
        <v>38</v>
      </c>
      <c r="U74" t="s">
        <v>38</v>
      </c>
      <c r="V74">
        <v>39.862900000000003</v>
      </c>
      <c r="W74">
        <v>-74.9602</v>
      </c>
      <c r="X74" t="s">
        <v>39</v>
      </c>
      <c r="Y74" t="s">
        <v>240</v>
      </c>
      <c r="Z74" t="s">
        <v>34</v>
      </c>
      <c r="AA74">
        <v>0</v>
      </c>
      <c r="AB74" t="s">
        <v>41</v>
      </c>
      <c r="AC74">
        <v>8</v>
      </c>
      <c r="AE74">
        <v>7439921</v>
      </c>
      <c r="AF74" t="s">
        <v>55</v>
      </c>
      <c r="AG74">
        <v>1.3835599999999999E-4</v>
      </c>
      <c r="AH74" t="s">
        <v>44</v>
      </c>
    </row>
    <row r="75" spans="1:34" x14ac:dyDescent="0.25">
      <c r="A75">
        <v>11067811</v>
      </c>
      <c r="D75">
        <v>60685413</v>
      </c>
      <c r="F75">
        <v>300</v>
      </c>
      <c r="G75">
        <v>77912514</v>
      </c>
      <c r="I75">
        <v>2275050011</v>
      </c>
      <c r="J75">
        <v>2</v>
      </c>
      <c r="K75" t="s">
        <v>34</v>
      </c>
      <c r="L75" t="s">
        <v>116</v>
      </c>
      <c r="M75">
        <v>34009</v>
      </c>
      <c r="O75" t="s">
        <v>503</v>
      </c>
      <c r="P75">
        <v>48811</v>
      </c>
      <c r="Q75" t="s">
        <v>37</v>
      </c>
      <c r="R75" t="s">
        <v>38</v>
      </c>
      <c r="U75" t="s">
        <v>38</v>
      </c>
      <c r="V75">
        <v>39.086100000000002</v>
      </c>
      <c r="W75">
        <v>-74.816699999999997</v>
      </c>
      <c r="X75" t="s">
        <v>39</v>
      </c>
      <c r="Y75" t="s">
        <v>504</v>
      </c>
      <c r="Z75" t="s">
        <v>34</v>
      </c>
      <c r="AA75">
        <v>0</v>
      </c>
      <c r="AB75" t="s">
        <v>41</v>
      </c>
      <c r="AC75">
        <v>8</v>
      </c>
      <c r="AE75">
        <v>7439921</v>
      </c>
      <c r="AF75" t="s">
        <v>55</v>
      </c>
      <c r="AG75">
        <v>1.3835599999999999E-4</v>
      </c>
      <c r="AH75" t="s">
        <v>44</v>
      </c>
    </row>
    <row r="76" spans="1:34" x14ac:dyDescent="0.25">
      <c r="A76">
        <v>9382411</v>
      </c>
      <c r="D76">
        <v>62624813</v>
      </c>
      <c r="F76">
        <v>300</v>
      </c>
      <c r="G76">
        <v>84338814</v>
      </c>
      <c r="I76">
        <v>2275050011</v>
      </c>
      <c r="J76">
        <v>2</v>
      </c>
      <c r="K76" t="s">
        <v>34</v>
      </c>
      <c r="L76" t="s">
        <v>116</v>
      </c>
      <c r="M76">
        <v>34009</v>
      </c>
      <c r="O76" t="s">
        <v>329</v>
      </c>
      <c r="P76">
        <v>48811</v>
      </c>
      <c r="Q76" t="s">
        <v>37</v>
      </c>
      <c r="R76" t="s">
        <v>38</v>
      </c>
      <c r="U76" t="s">
        <v>38</v>
      </c>
      <c r="V76">
        <v>39.008510000000001</v>
      </c>
      <c r="W76">
        <v>-74.908270000000002</v>
      </c>
      <c r="X76" t="s">
        <v>39</v>
      </c>
      <c r="Y76" t="s">
        <v>330</v>
      </c>
      <c r="Z76" t="s">
        <v>34</v>
      </c>
      <c r="AA76">
        <v>0</v>
      </c>
      <c r="AB76" t="s">
        <v>41</v>
      </c>
      <c r="AC76">
        <v>8</v>
      </c>
      <c r="AE76">
        <v>7439921</v>
      </c>
      <c r="AF76" t="s">
        <v>55</v>
      </c>
      <c r="AG76">
        <v>8.3129099999999997E-2</v>
      </c>
      <c r="AH76" t="s">
        <v>44</v>
      </c>
    </row>
    <row r="77" spans="1:34" x14ac:dyDescent="0.25">
      <c r="A77">
        <v>11486711</v>
      </c>
      <c r="D77">
        <v>60619613</v>
      </c>
      <c r="F77">
        <v>300</v>
      </c>
      <c r="G77">
        <v>77779514</v>
      </c>
      <c r="I77">
        <v>2275050011</v>
      </c>
      <c r="J77">
        <v>2</v>
      </c>
      <c r="K77" t="s">
        <v>34</v>
      </c>
      <c r="L77" t="s">
        <v>116</v>
      </c>
      <c r="M77">
        <v>34009</v>
      </c>
      <c r="O77" t="s">
        <v>401</v>
      </c>
      <c r="P77">
        <v>48811</v>
      </c>
      <c r="Q77" t="s">
        <v>37</v>
      </c>
      <c r="R77" t="s">
        <v>38</v>
      </c>
      <c r="U77" t="s">
        <v>38</v>
      </c>
      <c r="V77">
        <v>38.985799999999998</v>
      </c>
      <c r="W77">
        <v>-74.81</v>
      </c>
      <c r="X77" t="s">
        <v>39</v>
      </c>
      <c r="Y77" t="s">
        <v>402</v>
      </c>
      <c r="Z77" t="s">
        <v>34</v>
      </c>
      <c r="AA77">
        <v>0</v>
      </c>
      <c r="AB77" t="s">
        <v>41</v>
      </c>
      <c r="AC77">
        <v>8</v>
      </c>
      <c r="AE77">
        <v>7439921</v>
      </c>
      <c r="AF77" t="s">
        <v>55</v>
      </c>
      <c r="AG77">
        <v>1.3835599999999999E-4</v>
      </c>
      <c r="AH77" t="s">
        <v>44</v>
      </c>
    </row>
    <row r="78" spans="1:34" x14ac:dyDescent="0.25">
      <c r="A78">
        <v>9382511</v>
      </c>
      <c r="D78">
        <v>62624913</v>
      </c>
      <c r="F78">
        <v>300</v>
      </c>
      <c r="G78">
        <v>84339014</v>
      </c>
      <c r="I78">
        <v>2275050011</v>
      </c>
      <c r="J78">
        <v>2</v>
      </c>
      <c r="K78" t="s">
        <v>34</v>
      </c>
      <c r="L78" t="s">
        <v>116</v>
      </c>
      <c r="M78">
        <v>34009</v>
      </c>
      <c r="O78" t="s">
        <v>117</v>
      </c>
      <c r="P78">
        <v>48811</v>
      </c>
      <c r="Q78" t="s">
        <v>37</v>
      </c>
      <c r="R78" t="s">
        <v>38</v>
      </c>
      <c r="U78" t="s">
        <v>38</v>
      </c>
      <c r="V78">
        <v>39.263469999999998</v>
      </c>
      <c r="W78">
        <v>-74.607470000000006</v>
      </c>
      <c r="X78" t="s">
        <v>39</v>
      </c>
      <c r="Y78" t="s">
        <v>118</v>
      </c>
      <c r="Z78" t="s">
        <v>34</v>
      </c>
      <c r="AA78">
        <v>0</v>
      </c>
      <c r="AB78" t="s">
        <v>41</v>
      </c>
      <c r="AC78">
        <v>8</v>
      </c>
      <c r="AE78">
        <v>7439921</v>
      </c>
      <c r="AF78" t="s">
        <v>55</v>
      </c>
      <c r="AG78">
        <v>5.5873800000000001E-2</v>
      </c>
      <c r="AH78" t="s">
        <v>44</v>
      </c>
    </row>
    <row r="79" spans="1:34" x14ac:dyDescent="0.25">
      <c r="A79">
        <v>12395411</v>
      </c>
      <c r="D79">
        <v>61581813</v>
      </c>
      <c r="F79">
        <v>300</v>
      </c>
      <c r="G79">
        <v>79693914</v>
      </c>
      <c r="I79">
        <v>2275050011</v>
      </c>
      <c r="J79">
        <v>2</v>
      </c>
      <c r="K79" t="s">
        <v>34</v>
      </c>
      <c r="L79" t="s">
        <v>116</v>
      </c>
      <c r="M79">
        <v>34009</v>
      </c>
      <c r="O79" t="s">
        <v>145</v>
      </c>
      <c r="P79">
        <v>48811</v>
      </c>
      <c r="Q79" t="s">
        <v>37</v>
      </c>
      <c r="R79" t="s">
        <v>38</v>
      </c>
      <c r="U79" t="s">
        <v>38</v>
      </c>
      <c r="V79">
        <v>39.065100000000001</v>
      </c>
      <c r="W79">
        <v>-74.909599999999998</v>
      </c>
      <c r="X79" t="s">
        <v>39</v>
      </c>
      <c r="Y79" t="s">
        <v>146</v>
      </c>
      <c r="Z79" t="s">
        <v>34</v>
      </c>
      <c r="AA79">
        <v>0</v>
      </c>
      <c r="AB79" t="s">
        <v>41</v>
      </c>
      <c r="AC79">
        <v>8</v>
      </c>
      <c r="AE79">
        <v>7439921</v>
      </c>
      <c r="AF79" t="s">
        <v>55</v>
      </c>
      <c r="AG79">
        <v>8.5769199999999996E-4</v>
      </c>
      <c r="AH79" t="s">
        <v>44</v>
      </c>
    </row>
    <row r="80" spans="1:34" x14ac:dyDescent="0.25">
      <c r="A80">
        <v>12318511</v>
      </c>
      <c r="D80">
        <v>61748513</v>
      </c>
      <c r="F80">
        <v>300</v>
      </c>
      <c r="G80">
        <v>80023114</v>
      </c>
      <c r="I80">
        <v>2275050011</v>
      </c>
      <c r="J80">
        <v>2</v>
      </c>
      <c r="K80" t="s">
        <v>34</v>
      </c>
      <c r="L80" t="s">
        <v>116</v>
      </c>
      <c r="M80">
        <v>34009</v>
      </c>
      <c r="O80" t="s">
        <v>544</v>
      </c>
      <c r="P80">
        <v>48811</v>
      </c>
      <c r="Q80" t="s">
        <v>37</v>
      </c>
      <c r="R80" t="s">
        <v>38</v>
      </c>
      <c r="U80" t="s">
        <v>38</v>
      </c>
      <c r="V80">
        <v>39.1068</v>
      </c>
      <c r="W80">
        <v>-74.807900000000004</v>
      </c>
      <c r="X80" t="s">
        <v>39</v>
      </c>
      <c r="Y80" t="s">
        <v>504</v>
      </c>
      <c r="Z80" t="s">
        <v>34</v>
      </c>
      <c r="AA80">
        <v>0</v>
      </c>
      <c r="AB80" t="s">
        <v>41</v>
      </c>
      <c r="AC80">
        <v>8</v>
      </c>
      <c r="AE80">
        <v>7439921</v>
      </c>
      <c r="AF80" t="s">
        <v>55</v>
      </c>
      <c r="AG80">
        <v>1.3835599999999999E-4</v>
      </c>
      <c r="AH80" t="s">
        <v>44</v>
      </c>
    </row>
    <row r="81" spans="1:34" x14ac:dyDescent="0.25">
      <c r="A81">
        <v>9382611</v>
      </c>
      <c r="D81">
        <v>62625013</v>
      </c>
      <c r="F81">
        <v>300</v>
      </c>
      <c r="G81">
        <v>84339214</v>
      </c>
      <c r="I81">
        <v>2275050011</v>
      </c>
      <c r="J81">
        <v>2</v>
      </c>
      <c r="K81" t="s">
        <v>34</v>
      </c>
      <c r="L81" t="s">
        <v>116</v>
      </c>
      <c r="M81">
        <v>34009</v>
      </c>
      <c r="O81" t="s">
        <v>548</v>
      </c>
      <c r="P81">
        <v>48811</v>
      </c>
      <c r="Q81" t="s">
        <v>37</v>
      </c>
      <c r="R81" t="s">
        <v>38</v>
      </c>
      <c r="U81" t="s">
        <v>38</v>
      </c>
      <c r="V81">
        <v>39.219149999999999</v>
      </c>
      <c r="W81">
        <v>-74.79477</v>
      </c>
      <c r="X81" t="s">
        <v>39</v>
      </c>
      <c r="Y81" t="s">
        <v>549</v>
      </c>
      <c r="Z81" t="s">
        <v>34</v>
      </c>
      <c r="AA81">
        <v>0</v>
      </c>
      <c r="AB81" t="s">
        <v>41</v>
      </c>
      <c r="AC81">
        <v>8</v>
      </c>
      <c r="AE81">
        <v>7439921</v>
      </c>
      <c r="AF81" t="s">
        <v>55</v>
      </c>
      <c r="AG81">
        <v>3.4540099999999997E-2</v>
      </c>
      <c r="AH81" t="s">
        <v>44</v>
      </c>
    </row>
    <row r="82" spans="1:34" x14ac:dyDescent="0.25">
      <c r="A82">
        <v>11565411</v>
      </c>
      <c r="D82">
        <v>60561613</v>
      </c>
      <c r="F82">
        <v>300</v>
      </c>
      <c r="G82">
        <v>77664714</v>
      </c>
      <c r="I82">
        <v>2275050011</v>
      </c>
      <c r="J82">
        <v>2</v>
      </c>
      <c r="K82" t="s">
        <v>34</v>
      </c>
      <c r="L82" t="s">
        <v>116</v>
      </c>
      <c r="M82">
        <v>34009</v>
      </c>
      <c r="O82" t="s">
        <v>147</v>
      </c>
      <c r="P82">
        <v>48811</v>
      </c>
      <c r="Q82" t="s">
        <v>37</v>
      </c>
      <c r="R82" t="s">
        <v>38</v>
      </c>
      <c r="U82" t="s">
        <v>38</v>
      </c>
      <c r="V82">
        <v>39.009</v>
      </c>
      <c r="W82">
        <v>-74.888499999999993</v>
      </c>
      <c r="X82" t="s">
        <v>39</v>
      </c>
      <c r="Y82" t="s">
        <v>148</v>
      </c>
      <c r="Z82" t="s">
        <v>34</v>
      </c>
      <c r="AA82">
        <v>0</v>
      </c>
      <c r="AB82" t="s">
        <v>41</v>
      </c>
      <c r="AC82">
        <v>8</v>
      </c>
      <c r="AE82">
        <v>7439921</v>
      </c>
      <c r="AF82" t="s">
        <v>55</v>
      </c>
      <c r="AG82">
        <v>1.3835599999999999E-4</v>
      </c>
      <c r="AH82" t="s">
        <v>44</v>
      </c>
    </row>
    <row r="83" spans="1:34" x14ac:dyDescent="0.25">
      <c r="A83">
        <v>11395811</v>
      </c>
      <c r="D83">
        <v>61748413</v>
      </c>
      <c r="F83">
        <v>300</v>
      </c>
      <c r="G83">
        <v>80022914</v>
      </c>
      <c r="I83">
        <v>2275050011</v>
      </c>
      <c r="J83">
        <v>2</v>
      </c>
      <c r="K83" t="s">
        <v>34</v>
      </c>
      <c r="L83" t="s">
        <v>87</v>
      </c>
      <c r="M83">
        <v>34011</v>
      </c>
      <c r="O83" t="s">
        <v>88</v>
      </c>
      <c r="P83">
        <v>48811</v>
      </c>
      <c r="Q83" t="s">
        <v>37</v>
      </c>
      <c r="R83" t="s">
        <v>38</v>
      </c>
      <c r="U83" t="s">
        <v>38</v>
      </c>
      <c r="V83">
        <v>39.457599999999999</v>
      </c>
      <c r="W83">
        <v>-75.273200000000003</v>
      </c>
      <c r="X83" t="s">
        <v>39</v>
      </c>
      <c r="Y83" t="s">
        <v>89</v>
      </c>
      <c r="Z83" t="s">
        <v>34</v>
      </c>
      <c r="AA83">
        <v>0</v>
      </c>
      <c r="AB83" t="s">
        <v>41</v>
      </c>
      <c r="AC83">
        <v>8</v>
      </c>
      <c r="AE83">
        <v>7439921</v>
      </c>
      <c r="AF83" t="s">
        <v>55</v>
      </c>
      <c r="AG83">
        <v>6.0117299999999999E-4</v>
      </c>
      <c r="AH83" t="s">
        <v>44</v>
      </c>
    </row>
    <row r="84" spans="1:34" x14ac:dyDescent="0.25">
      <c r="A84">
        <v>12396811</v>
      </c>
      <c r="D84">
        <v>61583813</v>
      </c>
      <c r="F84">
        <v>300</v>
      </c>
      <c r="G84">
        <v>79697914</v>
      </c>
      <c r="I84">
        <v>2275050011</v>
      </c>
      <c r="J84">
        <v>2</v>
      </c>
      <c r="K84" t="s">
        <v>34</v>
      </c>
      <c r="L84" t="s">
        <v>87</v>
      </c>
      <c r="M84">
        <v>34011</v>
      </c>
      <c r="O84" t="s">
        <v>288</v>
      </c>
      <c r="P84">
        <v>48811</v>
      </c>
      <c r="Q84" t="s">
        <v>37</v>
      </c>
      <c r="R84" t="s">
        <v>38</v>
      </c>
      <c r="U84" t="s">
        <v>38</v>
      </c>
      <c r="V84">
        <v>39.241700000000002</v>
      </c>
      <c r="W84">
        <v>-74.951899999999995</v>
      </c>
      <c r="X84" t="s">
        <v>39</v>
      </c>
      <c r="Y84" t="s">
        <v>289</v>
      </c>
      <c r="Z84" t="s">
        <v>34</v>
      </c>
      <c r="AA84">
        <v>0</v>
      </c>
      <c r="AB84" t="s">
        <v>41</v>
      </c>
      <c r="AC84">
        <v>8</v>
      </c>
      <c r="AE84">
        <v>7439921</v>
      </c>
      <c r="AF84" t="s">
        <v>55</v>
      </c>
      <c r="AG84">
        <v>1.3835599999999999E-4</v>
      </c>
      <c r="AH84" t="s">
        <v>44</v>
      </c>
    </row>
    <row r="85" spans="1:34" x14ac:dyDescent="0.25">
      <c r="A85">
        <v>16130211</v>
      </c>
      <c r="D85">
        <v>103116213</v>
      </c>
      <c r="F85">
        <v>300</v>
      </c>
      <c r="G85">
        <v>144719114</v>
      </c>
      <c r="I85">
        <v>2275050011</v>
      </c>
      <c r="J85">
        <v>2</v>
      </c>
      <c r="K85" t="s">
        <v>34</v>
      </c>
      <c r="L85" t="s">
        <v>87</v>
      </c>
      <c r="M85">
        <v>34011</v>
      </c>
      <c r="O85" t="s">
        <v>552</v>
      </c>
      <c r="P85">
        <v>48811</v>
      </c>
      <c r="Q85" t="s">
        <v>37</v>
      </c>
      <c r="R85" t="s">
        <v>38</v>
      </c>
      <c r="U85" t="s">
        <v>38</v>
      </c>
      <c r="V85">
        <v>39.503056000000001</v>
      </c>
      <c r="W85">
        <v>-75.172222000000005</v>
      </c>
      <c r="X85" t="s">
        <v>110</v>
      </c>
      <c r="Y85" t="s">
        <v>353</v>
      </c>
      <c r="Z85" t="s">
        <v>34</v>
      </c>
      <c r="AA85">
        <v>0</v>
      </c>
      <c r="AB85" t="s">
        <v>41</v>
      </c>
      <c r="AC85">
        <v>8</v>
      </c>
      <c r="AE85">
        <v>7439921</v>
      </c>
      <c r="AF85" t="s">
        <v>55</v>
      </c>
      <c r="AG85">
        <v>7.6864600000000006E-6</v>
      </c>
      <c r="AH85" t="s">
        <v>44</v>
      </c>
    </row>
    <row r="86" spans="1:34" x14ac:dyDescent="0.25">
      <c r="A86">
        <v>10935411</v>
      </c>
      <c r="D86">
        <v>60440613</v>
      </c>
      <c r="F86">
        <v>300</v>
      </c>
      <c r="G86">
        <v>77422914</v>
      </c>
      <c r="I86">
        <v>2275050011</v>
      </c>
      <c r="J86">
        <v>2</v>
      </c>
      <c r="K86" t="s">
        <v>34</v>
      </c>
      <c r="L86" t="s">
        <v>87</v>
      </c>
      <c r="M86">
        <v>34011</v>
      </c>
      <c r="O86" t="s">
        <v>479</v>
      </c>
      <c r="P86">
        <v>48811</v>
      </c>
      <c r="Q86" t="s">
        <v>37</v>
      </c>
      <c r="R86" t="s">
        <v>38</v>
      </c>
      <c r="U86" t="s">
        <v>38</v>
      </c>
      <c r="V86">
        <v>39.473199999999999</v>
      </c>
      <c r="W86">
        <v>-75.185199999999995</v>
      </c>
      <c r="X86" t="s">
        <v>39</v>
      </c>
      <c r="Y86" t="s">
        <v>353</v>
      </c>
      <c r="Z86" t="s">
        <v>34</v>
      </c>
      <c r="AA86">
        <v>0</v>
      </c>
      <c r="AB86" t="s">
        <v>41</v>
      </c>
      <c r="AC86">
        <v>8</v>
      </c>
      <c r="AE86">
        <v>7439921</v>
      </c>
      <c r="AF86" t="s">
        <v>55</v>
      </c>
      <c r="AG86">
        <v>3.3251600000000002E-3</v>
      </c>
      <c r="AH86" t="s">
        <v>44</v>
      </c>
    </row>
    <row r="87" spans="1:34" x14ac:dyDescent="0.25">
      <c r="A87">
        <v>11711711</v>
      </c>
      <c r="D87">
        <v>61223813</v>
      </c>
      <c r="F87">
        <v>300</v>
      </c>
      <c r="G87">
        <v>78985714</v>
      </c>
      <c r="I87">
        <v>2275050011</v>
      </c>
      <c r="J87">
        <v>2</v>
      </c>
      <c r="K87" t="s">
        <v>34</v>
      </c>
      <c r="L87" t="s">
        <v>87</v>
      </c>
      <c r="M87">
        <v>34011</v>
      </c>
      <c r="O87" t="s">
        <v>561</v>
      </c>
      <c r="P87">
        <v>48811</v>
      </c>
      <c r="Q87" t="s">
        <v>37</v>
      </c>
      <c r="R87" t="s">
        <v>38</v>
      </c>
      <c r="U87" t="s">
        <v>38</v>
      </c>
      <c r="V87">
        <v>39.318199999999997</v>
      </c>
      <c r="W87">
        <v>-75.206299999999999</v>
      </c>
      <c r="X87" t="s">
        <v>39</v>
      </c>
      <c r="Y87" t="s">
        <v>562</v>
      </c>
      <c r="Z87" t="s">
        <v>34</v>
      </c>
      <c r="AA87">
        <v>0</v>
      </c>
      <c r="AB87" t="s">
        <v>41</v>
      </c>
      <c r="AC87">
        <v>8</v>
      </c>
      <c r="AE87">
        <v>7439921</v>
      </c>
      <c r="AF87" t="s">
        <v>55</v>
      </c>
      <c r="AG87">
        <v>6.2761499999999999E-4</v>
      </c>
      <c r="AH87" t="s">
        <v>44</v>
      </c>
    </row>
    <row r="88" spans="1:34" x14ac:dyDescent="0.25">
      <c r="A88">
        <v>11819611</v>
      </c>
      <c r="D88">
        <v>61348313</v>
      </c>
      <c r="F88">
        <v>300</v>
      </c>
      <c r="G88">
        <v>79234514</v>
      </c>
      <c r="I88">
        <v>2275050011</v>
      </c>
      <c r="J88">
        <v>2</v>
      </c>
      <c r="K88" t="s">
        <v>34</v>
      </c>
      <c r="L88" t="s">
        <v>87</v>
      </c>
      <c r="M88">
        <v>34011</v>
      </c>
      <c r="O88" t="s">
        <v>550</v>
      </c>
      <c r="P88">
        <v>48811</v>
      </c>
      <c r="Q88" t="s">
        <v>37</v>
      </c>
      <c r="R88" t="s">
        <v>38</v>
      </c>
      <c r="U88" t="s">
        <v>38</v>
      </c>
      <c r="V88">
        <v>39.366399999999999</v>
      </c>
      <c r="W88">
        <v>-75.268299999999996</v>
      </c>
      <c r="X88" t="s">
        <v>39</v>
      </c>
      <c r="Y88" t="s">
        <v>551</v>
      </c>
      <c r="Z88" t="s">
        <v>34</v>
      </c>
      <c r="AA88">
        <v>0</v>
      </c>
      <c r="AB88" t="s">
        <v>41</v>
      </c>
      <c r="AC88">
        <v>8</v>
      </c>
      <c r="AE88">
        <v>7439921</v>
      </c>
      <c r="AF88" t="s">
        <v>55</v>
      </c>
      <c r="AG88">
        <v>7.6864600000000006E-6</v>
      </c>
      <c r="AH88" t="s">
        <v>44</v>
      </c>
    </row>
    <row r="89" spans="1:34" x14ac:dyDescent="0.25">
      <c r="A89">
        <v>12323211</v>
      </c>
      <c r="D89">
        <v>61753513</v>
      </c>
      <c r="F89">
        <v>300</v>
      </c>
      <c r="G89">
        <v>80033114</v>
      </c>
      <c r="I89">
        <v>2275050011</v>
      </c>
      <c r="J89">
        <v>2</v>
      </c>
      <c r="K89" t="s">
        <v>34</v>
      </c>
      <c r="L89" t="s">
        <v>87</v>
      </c>
      <c r="M89">
        <v>34011</v>
      </c>
      <c r="O89" t="s">
        <v>517</v>
      </c>
      <c r="P89">
        <v>48811</v>
      </c>
      <c r="Q89" t="s">
        <v>37</v>
      </c>
      <c r="R89" t="s">
        <v>38</v>
      </c>
      <c r="U89" t="s">
        <v>38</v>
      </c>
      <c r="V89">
        <v>39.433100000000003</v>
      </c>
      <c r="W89">
        <v>-75.396699999999996</v>
      </c>
      <c r="X89" t="s">
        <v>39</v>
      </c>
      <c r="Y89" t="s">
        <v>353</v>
      </c>
      <c r="Z89" t="s">
        <v>34</v>
      </c>
      <c r="AA89">
        <v>0</v>
      </c>
      <c r="AB89" t="s">
        <v>41</v>
      </c>
      <c r="AC89">
        <v>8</v>
      </c>
      <c r="AE89">
        <v>7439921</v>
      </c>
      <c r="AF89" t="s">
        <v>55</v>
      </c>
      <c r="AG89">
        <v>6.0117299999999999E-4</v>
      </c>
      <c r="AH89" t="s">
        <v>44</v>
      </c>
    </row>
    <row r="90" spans="1:34" x14ac:dyDescent="0.25">
      <c r="A90">
        <v>11078711</v>
      </c>
      <c r="D90">
        <v>60709513</v>
      </c>
      <c r="F90">
        <v>300</v>
      </c>
      <c r="G90">
        <v>77960714</v>
      </c>
      <c r="I90">
        <v>2275050011</v>
      </c>
      <c r="J90">
        <v>2</v>
      </c>
      <c r="K90" t="s">
        <v>34</v>
      </c>
      <c r="L90" t="s">
        <v>87</v>
      </c>
      <c r="M90">
        <v>34011</v>
      </c>
      <c r="O90" t="s">
        <v>477</v>
      </c>
      <c r="P90">
        <v>48811</v>
      </c>
      <c r="Q90" t="s">
        <v>37</v>
      </c>
      <c r="R90" t="s">
        <v>38</v>
      </c>
      <c r="U90" t="s">
        <v>38</v>
      </c>
      <c r="V90">
        <v>39.524000000000001</v>
      </c>
      <c r="W90">
        <v>-75.046300000000002</v>
      </c>
      <c r="X90" t="s">
        <v>39</v>
      </c>
      <c r="Y90" t="s">
        <v>189</v>
      </c>
      <c r="Z90" t="s">
        <v>34</v>
      </c>
      <c r="AA90">
        <v>0</v>
      </c>
      <c r="AB90" t="s">
        <v>41</v>
      </c>
      <c r="AC90">
        <v>8</v>
      </c>
      <c r="AE90">
        <v>7439921</v>
      </c>
      <c r="AF90" t="s">
        <v>55</v>
      </c>
      <c r="AG90">
        <v>5.5419400000000004E-4</v>
      </c>
      <c r="AH90" t="s">
        <v>44</v>
      </c>
    </row>
    <row r="91" spans="1:34" x14ac:dyDescent="0.25">
      <c r="A91">
        <v>9380611</v>
      </c>
      <c r="D91">
        <v>62624213</v>
      </c>
      <c r="F91">
        <v>300</v>
      </c>
      <c r="G91">
        <v>84337414</v>
      </c>
      <c r="I91">
        <v>2275050011</v>
      </c>
      <c r="J91">
        <v>2</v>
      </c>
      <c r="K91" t="s">
        <v>34</v>
      </c>
      <c r="L91" t="s">
        <v>87</v>
      </c>
      <c r="M91">
        <v>34011</v>
      </c>
      <c r="O91" t="s">
        <v>301</v>
      </c>
      <c r="P91">
        <v>48811</v>
      </c>
      <c r="Q91" t="s">
        <v>37</v>
      </c>
      <c r="R91" t="s">
        <v>38</v>
      </c>
      <c r="U91" t="s">
        <v>38</v>
      </c>
      <c r="V91">
        <v>39.367809999999999</v>
      </c>
      <c r="W91">
        <v>-75.072220000000002</v>
      </c>
      <c r="X91" t="s">
        <v>39</v>
      </c>
      <c r="Y91" t="s">
        <v>302</v>
      </c>
      <c r="Z91" t="s">
        <v>34</v>
      </c>
      <c r="AA91">
        <v>0</v>
      </c>
      <c r="AB91" t="s">
        <v>41</v>
      </c>
      <c r="AC91">
        <v>8</v>
      </c>
      <c r="AE91">
        <v>7439921</v>
      </c>
      <c r="AF91" t="s">
        <v>55</v>
      </c>
      <c r="AG91">
        <v>0.157945</v>
      </c>
      <c r="AH91" t="s">
        <v>44</v>
      </c>
    </row>
    <row r="92" spans="1:34" x14ac:dyDescent="0.25">
      <c r="A92">
        <v>11862311</v>
      </c>
      <c r="D92">
        <v>61009313</v>
      </c>
      <c r="F92">
        <v>300</v>
      </c>
      <c r="G92">
        <v>78557914</v>
      </c>
      <c r="I92">
        <v>2275050011</v>
      </c>
      <c r="J92">
        <v>2</v>
      </c>
      <c r="K92" t="s">
        <v>34</v>
      </c>
      <c r="L92" t="s">
        <v>87</v>
      </c>
      <c r="M92">
        <v>34011</v>
      </c>
      <c r="O92" t="s">
        <v>352</v>
      </c>
      <c r="P92">
        <v>48811</v>
      </c>
      <c r="Q92" t="s">
        <v>37</v>
      </c>
      <c r="R92" t="s">
        <v>38</v>
      </c>
      <c r="U92" t="s">
        <v>38</v>
      </c>
      <c r="V92">
        <v>39.436799999999998</v>
      </c>
      <c r="W92">
        <v>-75.221599999999995</v>
      </c>
      <c r="X92" t="s">
        <v>39</v>
      </c>
      <c r="Y92" t="s">
        <v>353</v>
      </c>
      <c r="Z92" t="s">
        <v>34</v>
      </c>
      <c r="AA92">
        <v>0</v>
      </c>
      <c r="AB92" t="s">
        <v>41</v>
      </c>
      <c r="AC92">
        <v>8</v>
      </c>
      <c r="AE92">
        <v>7439921</v>
      </c>
      <c r="AF92" t="s">
        <v>55</v>
      </c>
      <c r="AG92">
        <v>1.3835599999999999E-4</v>
      </c>
      <c r="AH92" t="s">
        <v>44</v>
      </c>
    </row>
    <row r="93" spans="1:34" x14ac:dyDescent="0.25">
      <c r="A93">
        <v>16131611</v>
      </c>
      <c r="D93">
        <v>103139713</v>
      </c>
      <c r="F93">
        <v>300</v>
      </c>
      <c r="G93">
        <v>144755814</v>
      </c>
      <c r="I93">
        <v>2275050011</v>
      </c>
      <c r="J93">
        <v>2</v>
      </c>
      <c r="K93" t="s">
        <v>34</v>
      </c>
      <c r="L93" t="s">
        <v>87</v>
      </c>
      <c r="M93">
        <v>34011</v>
      </c>
      <c r="O93" t="s">
        <v>430</v>
      </c>
      <c r="P93">
        <v>48811</v>
      </c>
      <c r="Q93" t="s">
        <v>37</v>
      </c>
      <c r="R93" t="s">
        <v>38</v>
      </c>
      <c r="U93" t="s">
        <v>38</v>
      </c>
      <c r="V93">
        <v>39.453333000000001</v>
      </c>
      <c r="W93">
        <v>-75.125276999999997</v>
      </c>
      <c r="X93" t="s">
        <v>110</v>
      </c>
      <c r="Y93" t="s">
        <v>431</v>
      </c>
      <c r="Z93" t="s">
        <v>34</v>
      </c>
      <c r="AA93">
        <v>0</v>
      </c>
      <c r="AB93" t="s">
        <v>41</v>
      </c>
      <c r="AC93">
        <v>8</v>
      </c>
      <c r="AE93">
        <v>7439921</v>
      </c>
      <c r="AF93" t="s">
        <v>55</v>
      </c>
      <c r="AG93">
        <v>1.3835599999999999E-4</v>
      </c>
      <c r="AH93" t="s">
        <v>44</v>
      </c>
    </row>
    <row r="94" spans="1:34" x14ac:dyDescent="0.25">
      <c r="A94">
        <v>11916011</v>
      </c>
      <c r="D94">
        <v>60937413</v>
      </c>
      <c r="F94">
        <v>300</v>
      </c>
      <c r="G94">
        <v>78414514</v>
      </c>
      <c r="I94">
        <v>2275050011</v>
      </c>
      <c r="J94">
        <v>2</v>
      </c>
      <c r="K94" t="s">
        <v>34</v>
      </c>
      <c r="L94" t="s">
        <v>87</v>
      </c>
      <c r="M94">
        <v>34011</v>
      </c>
      <c r="O94" t="s">
        <v>188</v>
      </c>
      <c r="P94">
        <v>48811</v>
      </c>
      <c r="Q94" t="s">
        <v>37</v>
      </c>
      <c r="R94" t="s">
        <v>38</v>
      </c>
      <c r="U94" t="s">
        <v>38</v>
      </c>
      <c r="V94">
        <v>39.495100000000001</v>
      </c>
      <c r="W94">
        <v>-75.030699999999996</v>
      </c>
      <c r="X94" t="s">
        <v>39</v>
      </c>
      <c r="Y94" t="s">
        <v>189</v>
      </c>
      <c r="Z94" t="s">
        <v>34</v>
      </c>
      <c r="AA94">
        <v>0</v>
      </c>
      <c r="AB94" t="s">
        <v>41</v>
      </c>
      <c r="AC94">
        <v>8</v>
      </c>
      <c r="AE94">
        <v>7439921</v>
      </c>
      <c r="AF94" t="s">
        <v>55</v>
      </c>
      <c r="AG94">
        <v>1.3835599999999999E-4</v>
      </c>
      <c r="AH94" t="s">
        <v>44</v>
      </c>
    </row>
    <row r="95" spans="1:34" x14ac:dyDescent="0.25">
      <c r="A95">
        <v>11347611</v>
      </c>
      <c r="D95">
        <v>61583713</v>
      </c>
      <c r="F95">
        <v>300</v>
      </c>
      <c r="G95">
        <v>79697714</v>
      </c>
      <c r="I95">
        <v>2275050011</v>
      </c>
      <c r="J95">
        <v>2</v>
      </c>
      <c r="K95" t="s">
        <v>34</v>
      </c>
      <c r="L95" t="s">
        <v>87</v>
      </c>
      <c r="M95">
        <v>34011</v>
      </c>
      <c r="O95" t="s">
        <v>452</v>
      </c>
      <c r="P95">
        <v>48811</v>
      </c>
      <c r="Q95" t="s">
        <v>37</v>
      </c>
      <c r="R95" t="s">
        <v>38</v>
      </c>
      <c r="U95" t="s">
        <v>38</v>
      </c>
      <c r="V95">
        <v>39.446800000000003</v>
      </c>
      <c r="W95">
        <v>-75.313199999999995</v>
      </c>
      <c r="X95" t="s">
        <v>39</v>
      </c>
      <c r="Y95" t="s">
        <v>353</v>
      </c>
      <c r="Z95" t="s">
        <v>34</v>
      </c>
      <c r="AA95">
        <v>0</v>
      </c>
      <c r="AB95" t="s">
        <v>41</v>
      </c>
      <c r="AC95">
        <v>8</v>
      </c>
      <c r="AE95">
        <v>7439921</v>
      </c>
      <c r="AF95" t="s">
        <v>55</v>
      </c>
      <c r="AG95">
        <v>6.8049799999999998E-4</v>
      </c>
      <c r="AH95" t="s">
        <v>44</v>
      </c>
    </row>
    <row r="96" spans="1:34" x14ac:dyDescent="0.25">
      <c r="A96">
        <v>12395911</v>
      </c>
      <c r="D96">
        <v>61582613</v>
      </c>
      <c r="F96">
        <v>300</v>
      </c>
      <c r="G96">
        <v>79695514</v>
      </c>
      <c r="I96">
        <v>2275050011</v>
      </c>
      <c r="J96">
        <v>2</v>
      </c>
      <c r="K96" t="s">
        <v>34</v>
      </c>
      <c r="L96" t="s">
        <v>87</v>
      </c>
      <c r="M96">
        <v>34011</v>
      </c>
      <c r="O96" t="s">
        <v>490</v>
      </c>
      <c r="P96">
        <v>48811</v>
      </c>
      <c r="Q96" t="s">
        <v>37</v>
      </c>
      <c r="R96" t="s">
        <v>38</v>
      </c>
      <c r="U96" t="s">
        <v>38</v>
      </c>
      <c r="V96">
        <v>39.472200000000001</v>
      </c>
      <c r="W96">
        <v>-75.277500000000003</v>
      </c>
      <c r="X96" t="s">
        <v>39</v>
      </c>
      <c r="Y96" t="s">
        <v>89</v>
      </c>
      <c r="Z96" t="s">
        <v>34</v>
      </c>
      <c r="AA96">
        <v>0</v>
      </c>
      <c r="AB96" t="s">
        <v>41</v>
      </c>
      <c r="AC96">
        <v>8</v>
      </c>
      <c r="AE96">
        <v>7439921</v>
      </c>
      <c r="AF96" t="s">
        <v>55</v>
      </c>
      <c r="AG96">
        <v>6.5405599999999997E-4</v>
      </c>
      <c r="AH96" t="s">
        <v>44</v>
      </c>
    </row>
    <row r="97" spans="1:34" x14ac:dyDescent="0.25">
      <c r="A97">
        <v>12320011</v>
      </c>
      <c r="D97">
        <v>61750213</v>
      </c>
      <c r="F97">
        <v>300</v>
      </c>
      <c r="G97">
        <v>80026514</v>
      </c>
      <c r="I97">
        <v>2275050011</v>
      </c>
      <c r="J97">
        <v>2</v>
      </c>
      <c r="K97" t="s">
        <v>34</v>
      </c>
      <c r="L97" t="s">
        <v>61</v>
      </c>
      <c r="M97">
        <v>34013</v>
      </c>
      <c r="O97" t="s">
        <v>246</v>
      </c>
      <c r="P97">
        <v>48811</v>
      </c>
      <c r="Q97" t="s">
        <v>37</v>
      </c>
      <c r="R97" t="s">
        <v>38</v>
      </c>
      <c r="U97" t="s">
        <v>38</v>
      </c>
      <c r="V97">
        <v>40.753399999999999</v>
      </c>
      <c r="W97">
        <v>-74.217100000000002</v>
      </c>
      <c r="X97" t="s">
        <v>39</v>
      </c>
      <c r="Y97" t="s">
        <v>63</v>
      </c>
      <c r="Z97" t="s">
        <v>34</v>
      </c>
      <c r="AA97">
        <v>0</v>
      </c>
      <c r="AB97" t="s">
        <v>41</v>
      </c>
      <c r="AC97">
        <v>8</v>
      </c>
      <c r="AE97">
        <v>7439921</v>
      </c>
      <c r="AF97" t="s">
        <v>55</v>
      </c>
      <c r="AG97">
        <v>1.3835599999999999E-4</v>
      </c>
      <c r="AH97" t="s">
        <v>44</v>
      </c>
    </row>
    <row r="98" spans="1:34" x14ac:dyDescent="0.25">
      <c r="A98">
        <v>9376311</v>
      </c>
      <c r="D98">
        <v>62589813</v>
      </c>
      <c r="F98">
        <v>300</v>
      </c>
      <c r="G98">
        <v>84222214</v>
      </c>
      <c r="I98">
        <v>2275050011</v>
      </c>
      <c r="J98">
        <v>2</v>
      </c>
      <c r="K98" t="s">
        <v>34</v>
      </c>
      <c r="L98" t="s">
        <v>61</v>
      </c>
      <c r="M98">
        <v>34013</v>
      </c>
      <c r="O98" t="s">
        <v>414</v>
      </c>
      <c r="P98">
        <v>48811</v>
      </c>
      <c r="Q98" t="s">
        <v>37</v>
      </c>
      <c r="R98" t="s">
        <v>38</v>
      </c>
      <c r="U98" t="s">
        <v>38</v>
      </c>
      <c r="V98">
        <v>40.874099999999999</v>
      </c>
      <c r="W98">
        <v>-74.286699999999996</v>
      </c>
      <c r="X98" t="s">
        <v>39</v>
      </c>
      <c r="Y98" t="s">
        <v>415</v>
      </c>
      <c r="Z98" t="s">
        <v>34</v>
      </c>
      <c r="AA98">
        <v>0</v>
      </c>
      <c r="AB98" t="s">
        <v>41</v>
      </c>
      <c r="AC98">
        <v>8</v>
      </c>
      <c r="AE98">
        <v>7439921</v>
      </c>
      <c r="AF98" t="s">
        <v>55</v>
      </c>
      <c r="AG98">
        <v>0.204345</v>
      </c>
      <c r="AH98" t="s">
        <v>44</v>
      </c>
    </row>
    <row r="99" spans="1:34" x14ac:dyDescent="0.25">
      <c r="A99">
        <v>9376311</v>
      </c>
      <c r="D99">
        <v>62589713</v>
      </c>
      <c r="F99">
        <v>300</v>
      </c>
      <c r="G99">
        <v>84222014</v>
      </c>
      <c r="I99">
        <v>2275060011</v>
      </c>
      <c r="J99">
        <v>2</v>
      </c>
      <c r="K99" t="s">
        <v>34</v>
      </c>
      <c r="L99" t="s">
        <v>61</v>
      </c>
      <c r="M99">
        <v>34013</v>
      </c>
      <c r="O99" t="s">
        <v>414</v>
      </c>
      <c r="P99">
        <v>48811</v>
      </c>
      <c r="Q99" t="s">
        <v>37</v>
      </c>
      <c r="R99" t="s">
        <v>38</v>
      </c>
      <c r="U99" t="s">
        <v>38</v>
      </c>
      <c r="V99">
        <v>40.874099999999999</v>
      </c>
      <c r="W99">
        <v>-74.286699999999996</v>
      </c>
      <c r="X99" t="s">
        <v>39</v>
      </c>
      <c r="Y99" t="s">
        <v>415</v>
      </c>
      <c r="Z99" t="s">
        <v>34</v>
      </c>
      <c r="AA99">
        <v>0</v>
      </c>
      <c r="AB99" t="s">
        <v>41</v>
      </c>
      <c r="AC99">
        <v>8</v>
      </c>
      <c r="AE99">
        <v>7439921</v>
      </c>
      <c r="AF99" t="s">
        <v>55</v>
      </c>
      <c r="AG99">
        <v>7.9425700000000004E-4</v>
      </c>
      <c r="AH99" t="s">
        <v>44</v>
      </c>
    </row>
    <row r="100" spans="1:34" x14ac:dyDescent="0.25">
      <c r="A100">
        <v>11533911</v>
      </c>
      <c r="D100">
        <v>60519813</v>
      </c>
      <c r="F100">
        <v>300</v>
      </c>
      <c r="G100">
        <v>77581314</v>
      </c>
      <c r="I100">
        <v>2275050011</v>
      </c>
      <c r="J100">
        <v>2</v>
      </c>
      <c r="K100" t="s">
        <v>34</v>
      </c>
      <c r="L100" t="s">
        <v>61</v>
      </c>
      <c r="M100">
        <v>34013</v>
      </c>
      <c r="O100" t="s">
        <v>354</v>
      </c>
      <c r="P100">
        <v>48811</v>
      </c>
      <c r="Q100" t="s">
        <v>37</v>
      </c>
      <c r="R100" t="s">
        <v>38</v>
      </c>
      <c r="U100" t="s">
        <v>38</v>
      </c>
      <c r="V100">
        <v>40.7378</v>
      </c>
      <c r="W100">
        <v>-74.118899999999996</v>
      </c>
      <c r="X100" t="s">
        <v>39</v>
      </c>
      <c r="Y100" t="s">
        <v>263</v>
      </c>
      <c r="Z100" t="s">
        <v>34</v>
      </c>
      <c r="AA100">
        <v>0</v>
      </c>
      <c r="AB100" t="s">
        <v>41</v>
      </c>
      <c r="AC100">
        <v>8</v>
      </c>
      <c r="AE100">
        <v>7439921</v>
      </c>
      <c r="AF100" t="s">
        <v>55</v>
      </c>
      <c r="AG100">
        <v>1.3835599999999999E-4</v>
      </c>
      <c r="AH100" t="s">
        <v>44</v>
      </c>
    </row>
    <row r="101" spans="1:34" x14ac:dyDescent="0.25">
      <c r="A101">
        <v>12320111</v>
      </c>
      <c r="D101">
        <v>61750313</v>
      </c>
      <c r="F101">
        <v>300</v>
      </c>
      <c r="G101">
        <v>80026714</v>
      </c>
      <c r="I101">
        <v>2275050011</v>
      </c>
      <c r="J101">
        <v>2</v>
      </c>
      <c r="K101" t="s">
        <v>34</v>
      </c>
      <c r="L101" t="s">
        <v>61</v>
      </c>
      <c r="M101">
        <v>34013</v>
      </c>
      <c r="O101" t="s">
        <v>325</v>
      </c>
      <c r="P101">
        <v>48811</v>
      </c>
      <c r="Q101" t="s">
        <v>37</v>
      </c>
      <c r="R101" t="s">
        <v>38</v>
      </c>
      <c r="U101" t="s">
        <v>38</v>
      </c>
      <c r="V101">
        <v>40.774000000000001</v>
      </c>
      <c r="W101">
        <v>-74.209299999999999</v>
      </c>
      <c r="X101" t="s">
        <v>39</v>
      </c>
      <c r="Y101" t="s">
        <v>63</v>
      </c>
      <c r="Z101" t="s">
        <v>34</v>
      </c>
      <c r="AA101">
        <v>0</v>
      </c>
      <c r="AB101" t="s">
        <v>41</v>
      </c>
      <c r="AC101">
        <v>8</v>
      </c>
      <c r="AE101">
        <v>7439921</v>
      </c>
      <c r="AF101" t="s">
        <v>55</v>
      </c>
      <c r="AG101">
        <v>1.3835599999999999E-4</v>
      </c>
      <c r="AH101" t="s">
        <v>44</v>
      </c>
    </row>
    <row r="102" spans="1:34" x14ac:dyDescent="0.25">
      <c r="A102">
        <v>9376211</v>
      </c>
      <c r="D102">
        <v>98310013</v>
      </c>
      <c r="F102">
        <v>300</v>
      </c>
      <c r="G102">
        <v>137937814</v>
      </c>
      <c r="I102">
        <v>2275050011</v>
      </c>
      <c r="J102">
        <v>2</v>
      </c>
      <c r="K102" t="s">
        <v>34</v>
      </c>
      <c r="L102" t="s">
        <v>61</v>
      </c>
      <c r="M102">
        <v>34013</v>
      </c>
      <c r="O102" t="s">
        <v>93</v>
      </c>
      <c r="P102">
        <v>48811</v>
      </c>
      <c r="Q102" t="s">
        <v>37</v>
      </c>
      <c r="R102" t="s">
        <v>38</v>
      </c>
      <c r="U102" t="s">
        <v>38</v>
      </c>
      <c r="V102">
        <v>40.690264999999997</v>
      </c>
      <c r="W102">
        <v>-74.176412999999997</v>
      </c>
      <c r="X102" t="s">
        <v>39</v>
      </c>
      <c r="Y102" t="s">
        <v>94</v>
      </c>
      <c r="Z102" t="s">
        <v>34</v>
      </c>
      <c r="AA102">
        <v>0</v>
      </c>
      <c r="AB102" t="s">
        <v>41</v>
      </c>
      <c r="AC102">
        <v>8</v>
      </c>
      <c r="AE102">
        <v>7439921</v>
      </c>
      <c r="AF102" t="s">
        <v>55</v>
      </c>
      <c r="AG102">
        <v>2.7033600000000001E-2</v>
      </c>
      <c r="AH102" t="s">
        <v>44</v>
      </c>
    </row>
    <row r="103" spans="1:34" x14ac:dyDescent="0.25">
      <c r="A103">
        <v>9376211</v>
      </c>
      <c r="D103">
        <v>62589513</v>
      </c>
      <c r="F103">
        <v>300</v>
      </c>
      <c r="G103">
        <v>137937014</v>
      </c>
      <c r="I103">
        <v>2275060011</v>
      </c>
      <c r="J103">
        <v>2</v>
      </c>
      <c r="K103" t="s">
        <v>34</v>
      </c>
      <c r="L103" t="s">
        <v>61</v>
      </c>
      <c r="M103">
        <v>34013</v>
      </c>
      <c r="O103" t="s">
        <v>93</v>
      </c>
      <c r="P103">
        <v>48811</v>
      </c>
      <c r="Q103" t="s">
        <v>37</v>
      </c>
      <c r="R103" t="s">
        <v>38</v>
      </c>
      <c r="U103" t="s">
        <v>38</v>
      </c>
      <c r="V103">
        <v>40.690264999999997</v>
      </c>
      <c r="W103">
        <v>-74.176412999999997</v>
      </c>
      <c r="X103" t="s">
        <v>39</v>
      </c>
      <c r="Y103" t="s">
        <v>94</v>
      </c>
      <c r="Z103" t="s">
        <v>34</v>
      </c>
      <c r="AA103">
        <v>0</v>
      </c>
      <c r="AB103" t="s">
        <v>41</v>
      </c>
      <c r="AC103">
        <v>8</v>
      </c>
      <c r="AE103">
        <v>7439921</v>
      </c>
      <c r="AF103" t="s">
        <v>55</v>
      </c>
      <c r="AG103">
        <v>9.3293200000000007E-2</v>
      </c>
      <c r="AH103" t="s">
        <v>44</v>
      </c>
    </row>
    <row r="104" spans="1:34" x14ac:dyDescent="0.25">
      <c r="A104">
        <v>12395111</v>
      </c>
      <c r="D104">
        <v>61581513</v>
      </c>
      <c r="F104">
        <v>300</v>
      </c>
      <c r="G104">
        <v>79693314</v>
      </c>
      <c r="I104">
        <v>2275050011</v>
      </c>
      <c r="J104">
        <v>2</v>
      </c>
      <c r="K104" t="s">
        <v>34</v>
      </c>
      <c r="L104" t="s">
        <v>61</v>
      </c>
      <c r="M104">
        <v>34013</v>
      </c>
      <c r="O104" t="s">
        <v>417</v>
      </c>
      <c r="P104">
        <v>48811</v>
      </c>
      <c r="Q104" t="s">
        <v>37</v>
      </c>
      <c r="R104" t="s">
        <v>38</v>
      </c>
      <c r="U104" t="s">
        <v>38</v>
      </c>
      <c r="V104">
        <v>40.862900000000003</v>
      </c>
      <c r="W104">
        <v>-74.317400000000006</v>
      </c>
      <c r="X104" t="s">
        <v>39</v>
      </c>
      <c r="Y104" t="s">
        <v>418</v>
      </c>
      <c r="Z104" t="s">
        <v>34</v>
      </c>
      <c r="AA104">
        <v>0</v>
      </c>
      <c r="AB104" t="s">
        <v>41</v>
      </c>
      <c r="AC104">
        <v>8</v>
      </c>
      <c r="AE104">
        <v>7439921</v>
      </c>
      <c r="AF104" t="s">
        <v>55</v>
      </c>
      <c r="AG104">
        <v>1.3835599999999999E-4</v>
      </c>
      <c r="AH104" t="s">
        <v>44</v>
      </c>
    </row>
    <row r="105" spans="1:34" x14ac:dyDescent="0.25">
      <c r="A105">
        <v>10983811</v>
      </c>
      <c r="D105">
        <v>60519913</v>
      </c>
      <c r="F105">
        <v>300</v>
      </c>
      <c r="G105">
        <v>77581514</v>
      </c>
      <c r="I105">
        <v>2275050011</v>
      </c>
      <c r="J105">
        <v>2</v>
      </c>
      <c r="K105" t="s">
        <v>34</v>
      </c>
      <c r="L105" t="s">
        <v>61</v>
      </c>
      <c r="M105">
        <v>34013</v>
      </c>
      <c r="O105" t="s">
        <v>473</v>
      </c>
      <c r="P105">
        <v>48811</v>
      </c>
      <c r="Q105" t="s">
        <v>37</v>
      </c>
      <c r="R105" t="s">
        <v>38</v>
      </c>
      <c r="U105" t="s">
        <v>38</v>
      </c>
      <c r="V105">
        <v>40.702300000000001</v>
      </c>
      <c r="W105">
        <v>-74.150700000000001</v>
      </c>
      <c r="X105" t="s">
        <v>39</v>
      </c>
      <c r="Y105" t="s">
        <v>263</v>
      </c>
      <c r="Z105" t="s">
        <v>34</v>
      </c>
      <c r="AA105">
        <v>0</v>
      </c>
      <c r="AB105" t="s">
        <v>41</v>
      </c>
      <c r="AC105">
        <v>8</v>
      </c>
      <c r="AE105">
        <v>7439921</v>
      </c>
      <c r="AF105" t="s">
        <v>55</v>
      </c>
      <c r="AG105">
        <v>1.3835599999999999E-4</v>
      </c>
      <c r="AH105" t="s">
        <v>44</v>
      </c>
    </row>
    <row r="106" spans="1:34" x14ac:dyDescent="0.25">
      <c r="A106">
        <v>11396011</v>
      </c>
      <c r="D106">
        <v>61750113</v>
      </c>
      <c r="F106">
        <v>300</v>
      </c>
      <c r="G106">
        <v>80026314</v>
      </c>
      <c r="I106">
        <v>2275050011</v>
      </c>
      <c r="J106">
        <v>2</v>
      </c>
      <c r="K106" t="s">
        <v>34</v>
      </c>
      <c r="L106" t="s">
        <v>61</v>
      </c>
      <c r="M106">
        <v>34013</v>
      </c>
      <c r="O106" t="s">
        <v>62</v>
      </c>
      <c r="P106">
        <v>48811</v>
      </c>
      <c r="Q106" t="s">
        <v>37</v>
      </c>
      <c r="R106" t="s">
        <v>38</v>
      </c>
      <c r="U106" t="s">
        <v>38</v>
      </c>
      <c r="V106">
        <v>40.782899999999998</v>
      </c>
      <c r="W106">
        <v>-74.218199999999996</v>
      </c>
      <c r="X106" t="s">
        <v>39</v>
      </c>
      <c r="Y106" t="s">
        <v>63</v>
      </c>
      <c r="Z106" t="s">
        <v>34</v>
      </c>
      <c r="AA106">
        <v>0</v>
      </c>
      <c r="AB106" t="s">
        <v>41</v>
      </c>
      <c r="AC106">
        <v>8</v>
      </c>
      <c r="AE106">
        <v>7439921</v>
      </c>
      <c r="AF106" t="s">
        <v>55</v>
      </c>
      <c r="AG106">
        <v>1.3835599999999999E-4</v>
      </c>
      <c r="AH106" t="s">
        <v>44</v>
      </c>
    </row>
    <row r="107" spans="1:34" x14ac:dyDescent="0.25">
      <c r="A107">
        <v>10961111</v>
      </c>
      <c r="D107">
        <v>60483913</v>
      </c>
      <c r="F107">
        <v>300</v>
      </c>
      <c r="G107">
        <v>77509514</v>
      </c>
      <c r="I107">
        <v>2275050011</v>
      </c>
      <c r="J107">
        <v>2</v>
      </c>
      <c r="K107" t="s">
        <v>34</v>
      </c>
      <c r="L107" t="s">
        <v>61</v>
      </c>
      <c r="M107">
        <v>34013</v>
      </c>
      <c r="O107" t="s">
        <v>488</v>
      </c>
      <c r="P107">
        <v>48811</v>
      </c>
      <c r="Q107" t="s">
        <v>37</v>
      </c>
      <c r="R107" t="s">
        <v>38</v>
      </c>
      <c r="U107" t="s">
        <v>38</v>
      </c>
      <c r="V107">
        <v>40.762599999999999</v>
      </c>
      <c r="W107">
        <v>-74.304000000000002</v>
      </c>
      <c r="X107" t="s">
        <v>39</v>
      </c>
      <c r="Y107" t="s">
        <v>489</v>
      </c>
      <c r="Z107" t="s">
        <v>34</v>
      </c>
      <c r="AA107">
        <v>0</v>
      </c>
      <c r="AB107" t="s">
        <v>41</v>
      </c>
      <c r="AC107">
        <v>8</v>
      </c>
      <c r="AE107">
        <v>7439921</v>
      </c>
      <c r="AF107" t="s">
        <v>55</v>
      </c>
      <c r="AG107">
        <v>1.3835599999999999E-4</v>
      </c>
      <c r="AH107" t="s">
        <v>44</v>
      </c>
    </row>
    <row r="108" spans="1:34" x14ac:dyDescent="0.25">
      <c r="A108">
        <v>12323811</v>
      </c>
      <c r="D108">
        <v>61754113</v>
      </c>
      <c r="F108">
        <v>300</v>
      </c>
      <c r="G108">
        <v>80034314</v>
      </c>
      <c r="I108">
        <v>2275050011</v>
      </c>
      <c r="J108">
        <v>2</v>
      </c>
      <c r="K108" t="s">
        <v>34</v>
      </c>
      <c r="L108" t="s">
        <v>61</v>
      </c>
      <c r="M108">
        <v>34013</v>
      </c>
      <c r="O108" t="s">
        <v>262</v>
      </c>
      <c r="P108">
        <v>48811</v>
      </c>
      <c r="Q108" t="s">
        <v>37</v>
      </c>
      <c r="R108" t="s">
        <v>38</v>
      </c>
      <c r="U108" t="s">
        <v>38</v>
      </c>
      <c r="V108">
        <v>40.735900000000001</v>
      </c>
      <c r="W108">
        <v>-74.177099999999996</v>
      </c>
      <c r="X108" t="s">
        <v>39</v>
      </c>
      <c r="Y108" t="s">
        <v>263</v>
      </c>
      <c r="Z108" t="s">
        <v>34</v>
      </c>
      <c r="AA108">
        <v>0</v>
      </c>
      <c r="AB108" t="s">
        <v>41</v>
      </c>
      <c r="AC108">
        <v>8</v>
      </c>
      <c r="AE108">
        <v>7439921</v>
      </c>
      <c r="AF108" t="s">
        <v>55</v>
      </c>
      <c r="AG108">
        <v>1.3835599999999999E-4</v>
      </c>
      <c r="AH108" t="s">
        <v>44</v>
      </c>
    </row>
    <row r="109" spans="1:34" x14ac:dyDescent="0.25">
      <c r="A109">
        <v>12318711</v>
      </c>
      <c r="D109">
        <v>61748713</v>
      </c>
      <c r="F109">
        <v>300</v>
      </c>
      <c r="G109">
        <v>80023514</v>
      </c>
      <c r="I109">
        <v>2275050011</v>
      </c>
      <c r="J109">
        <v>2</v>
      </c>
      <c r="K109" t="s">
        <v>34</v>
      </c>
      <c r="L109" t="s">
        <v>61</v>
      </c>
      <c r="M109">
        <v>34013</v>
      </c>
      <c r="O109" t="s">
        <v>435</v>
      </c>
      <c r="P109">
        <v>48811</v>
      </c>
      <c r="Q109" t="s">
        <v>37</v>
      </c>
      <c r="R109" t="s">
        <v>38</v>
      </c>
      <c r="U109" t="s">
        <v>38</v>
      </c>
      <c r="V109">
        <v>40.838700000000003</v>
      </c>
      <c r="W109">
        <v>-74.179000000000002</v>
      </c>
      <c r="X109" t="s">
        <v>39</v>
      </c>
      <c r="Y109" t="s">
        <v>436</v>
      </c>
      <c r="Z109" t="s">
        <v>34</v>
      </c>
      <c r="AA109">
        <v>0</v>
      </c>
      <c r="AB109" t="s">
        <v>41</v>
      </c>
      <c r="AC109">
        <v>8</v>
      </c>
      <c r="AE109">
        <v>7439921</v>
      </c>
      <c r="AF109" t="s">
        <v>55</v>
      </c>
      <c r="AG109">
        <v>1.3835599999999999E-4</v>
      </c>
      <c r="AH109" t="s">
        <v>44</v>
      </c>
    </row>
    <row r="110" spans="1:34" x14ac:dyDescent="0.25">
      <c r="A110">
        <v>12323411</v>
      </c>
      <c r="D110">
        <v>61753713</v>
      </c>
      <c r="F110">
        <v>300</v>
      </c>
      <c r="G110">
        <v>80033514</v>
      </c>
      <c r="I110">
        <v>2275050011</v>
      </c>
      <c r="J110">
        <v>2</v>
      </c>
      <c r="K110" t="s">
        <v>34</v>
      </c>
      <c r="L110" t="s">
        <v>61</v>
      </c>
      <c r="M110">
        <v>34013</v>
      </c>
      <c r="O110" t="s">
        <v>326</v>
      </c>
      <c r="P110">
        <v>48811</v>
      </c>
      <c r="Q110" t="s">
        <v>37</v>
      </c>
      <c r="R110" t="s">
        <v>38</v>
      </c>
      <c r="U110" t="s">
        <v>38</v>
      </c>
      <c r="V110">
        <v>40.740699999999997</v>
      </c>
      <c r="W110">
        <v>-74.191299999999998</v>
      </c>
      <c r="X110" t="s">
        <v>39</v>
      </c>
      <c r="Y110" t="s">
        <v>263</v>
      </c>
      <c r="Z110" t="s">
        <v>34</v>
      </c>
      <c r="AA110">
        <v>0</v>
      </c>
      <c r="AB110" t="s">
        <v>41</v>
      </c>
      <c r="AC110">
        <v>8</v>
      </c>
      <c r="AE110">
        <v>7439921</v>
      </c>
      <c r="AF110" t="s">
        <v>55</v>
      </c>
      <c r="AG110">
        <v>1.3835599999999999E-4</v>
      </c>
      <c r="AH110" t="s">
        <v>44</v>
      </c>
    </row>
    <row r="111" spans="1:34" x14ac:dyDescent="0.25">
      <c r="A111">
        <v>11237511</v>
      </c>
      <c r="D111">
        <v>61142213</v>
      </c>
      <c r="F111">
        <v>300</v>
      </c>
      <c r="G111">
        <v>78823114</v>
      </c>
      <c r="I111">
        <v>2275050011</v>
      </c>
      <c r="J111">
        <v>2</v>
      </c>
      <c r="K111" t="s">
        <v>34</v>
      </c>
      <c r="L111" t="s">
        <v>95</v>
      </c>
      <c r="M111">
        <v>34015</v>
      </c>
      <c r="O111" t="s">
        <v>501</v>
      </c>
      <c r="P111">
        <v>48811</v>
      </c>
      <c r="Q111" t="s">
        <v>37</v>
      </c>
      <c r="R111" t="s">
        <v>38</v>
      </c>
      <c r="U111" t="s">
        <v>38</v>
      </c>
      <c r="V111">
        <v>39.791800000000002</v>
      </c>
      <c r="W111">
        <v>-75.374600000000001</v>
      </c>
      <c r="X111" t="s">
        <v>39</v>
      </c>
      <c r="Y111" t="s">
        <v>502</v>
      </c>
      <c r="Z111" t="s">
        <v>34</v>
      </c>
      <c r="AA111">
        <v>0</v>
      </c>
      <c r="AB111" t="s">
        <v>41</v>
      </c>
      <c r="AC111">
        <v>8</v>
      </c>
      <c r="AE111">
        <v>7439921</v>
      </c>
      <c r="AF111" t="s">
        <v>55</v>
      </c>
      <c r="AG111">
        <v>7.6864600000000006E-6</v>
      </c>
      <c r="AH111" t="s">
        <v>44</v>
      </c>
    </row>
    <row r="112" spans="1:34" x14ac:dyDescent="0.25">
      <c r="A112">
        <v>9372911</v>
      </c>
      <c r="D112">
        <v>62588613</v>
      </c>
      <c r="F112">
        <v>300</v>
      </c>
      <c r="G112">
        <v>84202514</v>
      </c>
      <c r="I112">
        <v>2275050011</v>
      </c>
      <c r="J112">
        <v>2</v>
      </c>
      <c r="K112" t="s">
        <v>34</v>
      </c>
      <c r="L112" t="s">
        <v>95</v>
      </c>
      <c r="M112">
        <v>34015</v>
      </c>
      <c r="O112" t="s">
        <v>406</v>
      </c>
      <c r="P112">
        <v>48811</v>
      </c>
      <c r="Q112" t="s">
        <v>37</v>
      </c>
      <c r="R112" t="s">
        <v>38</v>
      </c>
      <c r="U112" t="s">
        <v>38</v>
      </c>
      <c r="V112">
        <v>39.705480000000001</v>
      </c>
      <c r="W112">
        <v>-75.033000000000001</v>
      </c>
      <c r="X112" t="s">
        <v>39</v>
      </c>
      <c r="Y112" t="s">
        <v>406</v>
      </c>
      <c r="Z112" t="s">
        <v>34</v>
      </c>
      <c r="AA112">
        <v>0</v>
      </c>
      <c r="AB112" t="s">
        <v>41</v>
      </c>
      <c r="AC112">
        <v>8</v>
      </c>
      <c r="AE112">
        <v>7439921</v>
      </c>
      <c r="AF112" t="s">
        <v>55</v>
      </c>
      <c r="AG112">
        <v>6.3247399999999995E-2</v>
      </c>
      <c r="AH112" t="s">
        <v>44</v>
      </c>
    </row>
    <row r="113" spans="1:34" x14ac:dyDescent="0.25">
      <c r="A113">
        <v>11862611</v>
      </c>
      <c r="D113">
        <v>61009613</v>
      </c>
      <c r="F113">
        <v>300</v>
      </c>
      <c r="G113">
        <v>78558514</v>
      </c>
      <c r="I113">
        <v>2275050011</v>
      </c>
      <c r="J113">
        <v>2</v>
      </c>
      <c r="K113" t="s">
        <v>34</v>
      </c>
      <c r="L113" t="s">
        <v>95</v>
      </c>
      <c r="M113">
        <v>34015</v>
      </c>
      <c r="O113" t="s">
        <v>96</v>
      </c>
      <c r="P113">
        <v>48811</v>
      </c>
      <c r="Q113" t="s">
        <v>37</v>
      </c>
      <c r="R113" t="s">
        <v>38</v>
      </c>
      <c r="U113" t="s">
        <v>38</v>
      </c>
      <c r="V113">
        <v>39.744300000000003</v>
      </c>
      <c r="W113">
        <v>-75.158799999999999</v>
      </c>
      <c r="X113" t="s">
        <v>39</v>
      </c>
      <c r="Y113" t="s">
        <v>97</v>
      </c>
      <c r="Z113" t="s">
        <v>34</v>
      </c>
      <c r="AA113">
        <v>0</v>
      </c>
      <c r="AB113" t="s">
        <v>41</v>
      </c>
      <c r="AC113">
        <v>8</v>
      </c>
      <c r="AE113">
        <v>7439921</v>
      </c>
      <c r="AF113" t="s">
        <v>55</v>
      </c>
      <c r="AG113">
        <v>1.3835599999999999E-4</v>
      </c>
      <c r="AH113" t="s">
        <v>44</v>
      </c>
    </row>
    <row r="114" spans="1:34" x14ac:dyDescent="0.25">
      <c r="A114">
        <v>12319511</v>
      </c>
      <c r="D114">
        <v>61749613</v>
      </c>
      <c r="F114">
        <v>300</v>
      </c>
      <c r="G114">
        <v>80025314</v>
      </c>
      <c r="I114">
        <v>2275050011</v>
      </c>
      <c r="J114">
        <v>2</v>
      </c>
      <c r="K114" t="s">
        <v>34</v>
      </c>
      <c r="L114" t="s">
        <v>95</v>
      </c>
      <c r="M114">
        <v>34015</v>
      </c>
      <c r="O114" t="s">
        <v>249</v>
      </c>
      <c r="P114">
        <v>48811</v>
      </c>
      <c r="Q114" t="s">
        <v>37</v>
      </c>
      <c r="R114" t="s">
        <v>38</v>
      </c>
      <c r="U114" t="s">
        <v>38</v>
      </c>
      <c r="V114">
        <v>39.789299999999997</v>
      </c>
      <c r="W114">
        <v>-75.229100000000003</v>
      </c>
      <c r="X114" t="s">
        <v>39</v>
      </c>
      <c r="Y114" t="s">
        <v>250</v>
      </c>
      <c r="Z114" t="s">
        <v>34</v>
      </c>
      <c r="AA114">
        <v>0</v>
      </c>
      <c r="AB114" t="s">
        <v>41</v>
      </c>
      <c r="AC114">
        <v>8</v>
      </c>
      <c r="AE114">
        <v>7439921</v>
      </c>
      <c r="AF114" t="s">
        <v>55</v>
      </c>
      <c r="AG114">
        <v>8.8662099999999998E-4</v>
      </c>
      <c r="AH114" t="s">
        <v>44</v>
      </c>
    </row>
    <row r="115" spans="1:34" x14ac:dyDescent="0.25">
      <c r="A115">
        <v>11069911</v>
      </c>
      <c r="D115">
        <v>60690413</v>
      </c>
      <c r="F115">
        <v>300</v>
      </c>
      <c r="G115">
        <v>77922514</v>
      </c>
      <c r="I115">
        <v>2275050011</v>
      </c>
      <c r="J115">
        <v>2</v>
      </c>
      <c r="K115" t="s">
        <v>34</v>
      </c>
      <c r="L115" t="s">
        <v>95</v>
      </c>
      <c r="M115">
        <v>34015</v>
      </c>
      <c r="O115" t="s">
        <v>182</v>
      </c>
      <c r="P115">
        <v>48811</v>
      </c>
      <c r="Q115" t="s">
        <v>37</v>
      </c>
      <c r="R115" t="s">
        <v>38</v>
      </c>
      <c r="U115" t="s">
        <v>38</v>
      </c>
      <c r="V115">
        <v>39.748199999999997</v>
      </c>
      <c r="W115">
        <v>-75.128</v>
      </c>
      <c r="X115" t="s">
        <v>39</v>
      </c>
      <c r="Y115" t="s">
        <v>183</v>
      </c>
      <c r="Z115" t="s">
        <v>34</v>
      </c>
      <c r="AA115">
        <v>0</v>
      </c>
      <c r="AB115" t="s">
        <v>41</v>
      </c>
      <c r="AC115">
        <v>8</v>
      </c>
      <c r="AE115">
        <v>7439921</v>
      </c>
      <c r="AF115" t="s">
        <v>55</v>
      </c>
      <c r="AG115">
        <v>1.3835599999999999E-4</v>
      </c>
      <c r="AH115" t="s">
        <v>44</v>
      </c>
    </row>
    <row r="116" spans="1:34" x14ac:dyDescent="0.25">
      <c r="A116">
        <v>12420811</v>
      </c>
      <c r="D116">
        <v>61406713</v>
      </c>
      <c r="F116">
        <v>300</v>
      </c>
      <c r="G116">
        <v>79347714</v>
      </c>
      <c r="I116">
        <v>2275050011</v>
      </c>
      <c r="J116">
        <v>2</v>
      </c>
      <c r="K116" t="s">
        <v>34</v>
      </c>
      <c r="L116" t="s">
        <v>95</v>
      </c>
      <c r="M116">
        <v>34015</v>
      </c>
      <c r="O116" t="s">
        <v>101</v>
      </c>
      <c r="P116">
        <v>48811</v>
      </c>
      <c r="Q116" t="s">
        <v>37</v>
      </c>
      <c r="R116" t="s">
        <v>38</v>
      </c>
      <c r="U116" t="s">
        <v>38</v>
      </c>
      <c r="V116">
        <v>39.6556</v>
      </c>
      <c r="W116">
        <v>-75.014399999999995</v>
      </c>
      <c r="X116" t="s">
        <v>39</v>
      </c>
      <c r="Y116" t="s">
        <v>102</v>
      </c>
      <c r="Z116" t="s">
        <v>34</v>
      </c>
      <c r="AA116">
        <v>0</v>
      </c>
      <c r="AB116" t="s">
        <v>41</v>
      </c>
      <c r="AC116">
        <v>8</v>
      </c>
      <c r="AE116">
        <v>7439921</v>
      </c>
      <c r="AF116" t="s">
        <v>55</v>
      </c>
      <c r="AG116">
        <v>5.5419400000000004E-4</v>
      </c>
      <c r="AH116" t="s">
        <v>44</v>
      </c>
    </row>
    <row r="117" spans="1:34" x14ac:dyDescent="0.25">
      <c r="A117">
        <v>11290511</v>
      </c>
      <c r="D117">
        <v>61348213</v>
      </c>
      <c r="F117">
        <v>300</v>
      </c>
      <c r="G117">
        <v>79234314</v>
      </c>
      <c r="I117">
        <v>2275050011</v>
      </c>
      <c r="J117">
        <v>2</v>
      </c>
      <c r="K117" t="s">
        <v>34</v>
      </c>
      <c r="L117" t="s">
        <v>95</v>
      </c>
      <c r="M117">
        <v>34015</v>
      </c>
      <c r="O117" t="s">
        <v>211</v>
      </c>
      <c r="P117">
        <v>48811</v>
      </c>
      <c r="Q117" t="s">
        <v>37</v>
      </c>
      <c r="R117" t="s">
        <v>38</v>
      </c>
      <c r="U117" t="s">
        <v>38</v>
      </c>
      <c r="V117">
        <v>39.680100000000003</v>
      </c>
      <c r="W117">
        <v>-75.252399999999994</v>
      </c>
      <c r="X117" t="s">
        <v>39</v>
      </c>
      <c r="Y117" t="s">
        <v>212</v>
      </c>
      <c r="Z117" t="s">
        <v>34</v>
      </c>
      <c r="AA117">
        <v>0</v>
      </c>
      <c r="AB117" t="s">
        <v>41</v>
      </c>
      <c r="AC117">
        <v>8</v>
      </c>
      <c r="AE117">
        <v>7439921</v>
      </c>
      <c r="AF117" t="s">
        <v>55</v>
      </c>
      <c r="AG117">
        <v>6.7509000000000004E-4</v>
      </c>
      <c r="AH117" t="s">
        <v>44</v>
      </c>
    </row>
    <row r="118" spans="1:34" x14ac:dyDescent="0.25">
      <c r="A118">
        <v>11217511</v>
      </c>
      <c r="D118">
        <v>61082413</v>
      </c>
      <c r="F118">
        <v>300</v>
      </c>
      <c r="G118">
        <v>78704114</v>
      </c>
      <c r="I118">
        <v>2275050011</v>
      </c>
      <c r="J118">
        <v>2</v>
      </c>
      <c r="K118" t="s">
        <v>34</v>
      </c>
      <c r="L118" t="s">
        <v>95</v>
      </c>
      <c r="M118">
        <v>34015</v>
      </c>
      <c r="O118" t="s">
        <v>557</v>
      </c>
      <c r="P118">
        <v>48811</v>
      </c>
      <c r="Q118" t="s">
        <v>37</v>
      </c>
      <c r="R118" t="s">
        <v>38</v>
      </c>
      <c r="U118" t="s">
        <v>38</v>
      </c>
      <c r="V118">
        <v>39.691499999999998</v>
      </c>
      <c r="W118">
        <v>-75.143199999999993</v>
      </c>
      <c r="X118" t="s">
        <v>39</v>
      </c>
      <c r="Y118" t="s">
        <v>558</v>
      </c>
      <c r="Z118" t="s">
        <v>34</v>
      </c>
      <c r="AA118">
        <v>0</v>
      </c>
      <c r="AB118" t="s">
        <v>41</v>
      </c>
      <c r="AC118">
        <v>8</v>
      </c>
      <c r="AE118">
        <v>7439921</v>
      </c>
      <c r="AF118" t="s">
        <v>55</v>
      </c>
      <c r="AG118">
        <v>6.7509000000000004E-4</v>
      </c>
      <c r="AH118" t="s">
        <v>44</v>
      </c>
    </row>
    <row r="119" spans="1:34" x14ac:dyDescent="0.25">
      <c r="A119">
        <v>11075811</v>
      </c>
      <c r="D119">
        <v>60704413</v>
      </c>
      <c r="F119">
        <v>300</v>
      </c>
      <c r="G119">
        <v>77950514</v>
      </c>
      <c r="I119">
        <v>2275050011</v>
      </c>
      <c r="J119">
        <v>2</v>
      </c>
      <c r="K119" t="s">
        <v>34</v>
      </c>
      <c r="L119" t="s">
        <v>95</v>
      </c>
      <c r="M119">
        <v>34015</v>
      </c>
      <c r="O119" t="s">
        <v>282</v>
      </c>
      <c r="P119">
        <v>48811</v>
      </c>
      <c r="Q119" t="s">
        <v>37</v>
      </c>
      <c r="R119" t="s">
        <v>38</v>
      </c>
      <c r="U119" t="s">
        <v>38</v>
      </c>
      <c r="V119">
        <v>39.537599999999998</v>
      </c>
      <c r="W119">
        <v>-74.966300000000004</v>
      </c>
      <c r="X119" t="s">
        <v>39</v>
      </c>
      <c r="Y119" t="s">
        <v>189</v>
      </c>
      <c r="Z119" t="s">
        <v>34</v>
      </c>
      <c r="AA119">
        <v>0</v>
      </c>
      <c r="AB119" t="s">
        <v>41</v>
      </c>
      <c r="AC119">
        <v>8</v>
      </c>
      <c r="AE119">
        <v>7439921</v>
      </c>
      <c r="AF119" t="s">
        <v>55</v>
      </c>
      <c r="AG119">
        <v>3.5191300000000002E-2</v>
      </c>
      <c r="AH119" t="s">
        <v>44</v>
      </c>
    </row>
    <row r="120" spans="1:34" x14ac:dyDescent="0.25">
      <c r="A120">
        <v>10938811</v>
      </c>
      <c r="D120">
        <v>60447013</v>
      </c>
      <c r="F120">
        <v>300</v>
      </c>
      <c r="G120">
        <v>77435714</v>
      </c>
      <c r="I120">
        <v>2275050011</v>
      </c>
      <c r="J120">
        <v>2</v>
      </c>
      <c r="K120" t="s">
        <v>34</v>
      </c>
      <c r="L120" t="s">
        <v>178</v>
      </c>
      <c r="M120">
        <v>34017</v>
      </c>
      <c r="O120" t="s">
        <v>421</v>
      </c>
      <c r="P120">
        <v>48811</v>
      </c>
      <c r="Q120" t="s">
        <v>37</v>
      </c>
      <c r="R120" t="s">
        <v>38</v>
      </c>
      <c r="U120" t="s">
        <v>38</v>
      </c>
      <c r="V120">
        <v>40.741799999999998</v>
      </c>
      <c r="W120">
        <v>-74.137100000000004</v>
      </c>
      <c r="X120" t="s">
        <v>39</v>
      </c>
      <c r="Y120" t="s">
        <v>263</v>
      </c>
      <c r="Z120" t="s">
        <v>34</v>
      </c>
      <c r="AA120">
        <v>0</v>
      </c>
      <c r="AB120" t="s">
        <v>41</v>
      </c>
      <c r="AC120">
        <v>8</v>
      </c>
      <c r="AE120">
        <v>7439921</v>
      </c>
      <c r="AF120" t="s">
        <v>55</v>
      </c>
      <c r="AG120">
        <v>1.3835599999999999E-4</v>
      </c>
      <c r="AH120" t="s">
        <v>44</v>
      </c>
    </row>
    <row r="121" spans="1:34" x14ac:dyDescent="0.25">
      <c r="A121">
        <v>11071311</v>
      </c>
      <c r="D121">
        <v>60694213</v>
      </c>
      <c r="F121">
        <v>300</v>
      </c>
      <c r="G121">
        <v>77930114</v>
      </c>
      <c r="I121">
        <v>2275050011</v>
      </c>
      <c r="J121">
        <v>2</v>
      </c>
      <c r="K121" t="s">
        <v>34</v>
      </c>
      <c r="L121" t="s">
        <v>178</v>
      </c>
      <c r="M121">
        <v>34017</v>
      </c>
      <c r="O121" t="s">
        <v>309</v>
      </c>
      <c r="P121">
        <v>48811</v>
      </c>
      <c r="Q121" t="s">
        <v>37</v>
      </c>
      <c r="R121" t="s">
        <v>38</v>
      </c>
      <c r="U121" t="s">
        <v>38</v>
      </c>
      <c r="V121">
        <v>40.664700000000003</v>
      </c>
      <c r="W121">
        <v>-74.091099999999997</v>
      </c>
      <c r="X121" t="s">
        <v>39</v>
      </c>
      <c r="Y121" t="s">
        <v>310</v>
      </c>
      <c r="Z121" t="s">
        <v>34</v>
      </c>
      <c r="AA121">
        <v>0</v>
      </c>
      <c r="AB121" t="s">
        <v>41</v>
      </c>
      <c r="AC121">
        <v>8</v>
      </c>
      <c r="AE121">
        <v>7439921</v>
      </c>
      <c r="AF121" t="s">
        <v>55</v>
      </c>
      <c r="AG121">
        <v>1.3835599999999999E-4</v>
      </c>
      <c r="AH121" t="s">
        <v>44</v>
      </c>
    </row>
    <row r="122" spans="1:34" x14ac:dyDescent="0.25">
      <c r="A122">
        <v>16130811</v>
      </c>
      <c r="D122">
        <v>103101613</v>
      </c>
      <c r="F122">
        <v>300</v>
      </c>
      <c r="G122">
        <v>144697114</v>
      </c>
      <c r="I122">
        <v>2275050011</v>
      </c>
      <c r="J122">
        <v>2</v>
      </c>
      <c r="K122" t="s">
        <v>34</v>
      </c>
      <c r="L122" t="s">
        <v>178</v>
      </c>
      <c r="M122">
        <v>34017</v>
      </c>
      <c r="O122" t="s">
        <v>200</v>
      </c>
      <c r="P122">
        <v>48811</v>
      </c>
      <c r="Q122" t="s">
        <v>37</v>
      </c>
      <c r="R122" t="s">
        <v>38</v>
      </c>
      <c r="U122" t="s">
        <v>38</v>
      </c>
      <c r="V122">
        <v>40.731527999999997</v>
      </c>
      <c r="W122">
        <v>-74.116637999999995</v>
      </c>
      <c r="X122" t="s">
        <v>110</v>
      </c>
      <c r="Y122" t="s">
        <v>201</v>
      </c>
      <c r="Z122" t="s">
        <v>34</v>
      </c>
      <c r="AA122">
        <v>0</v>
      </c>
      <c r="AB122" t="s">
        <v>41</v>
      </c>
      <c r="AC122">
        <v>8</v>
      </c>
      <c r="AE122">
        <v>7439921</v>
      </c>
      <c r="AF122" t="s">
        <v>55</v>
      </c>
      <c r="AG122">
        <v>1.3835599999999999E-4</v>
      </c>
      <c r="AH122" t="s">
        <v>44</v>
      </c>
    </row>
    <row r="123" spans="1:34" x14ac:dyDescent="0.25">
      <c r="A123">
        <v>12322911</v>
      </c>
      <c r="D123">
        <v>61753213</v>
      </c>
      <c r="F123">
        <v>300</v>
      </c>
      <c r="G123">
        <v>80032514</v>
      </c>
      <c r="I123">
        <v>2275050011</v>
      </c>
      <c r="J123">
        <v>2</v>
      </c>
      <c r="K123" t="s">
        <v>34</v>
      </c>
      <c r="L123" t="s">
        <v>178</v>
      </c>
      <c r="M123">
        <v>34017</v>
      </c>
      <c r="O123" t="s">
        <v>385</v>
      </c>
      <c r="P123">
        <v>48811</v>
      </c>
      <c r="Q123" t="s">
        <v>37</v>
      </c>
      <c r="R123" t="s">
        <v>38</v>
      </c>
      <c r="U123" t="s">
        <v>38</v>
      </c>
      <c r="V123">
        <v>40.737000000000002</v>
      </c>
      <c r="W123">
        <v>-74.096800000000002</v>
      </c>
      <c r="X123" t="s">
        <v>39</v>
      </c>
      <c r="Y123" t="s">
        <v>386</v>
      </c>
      <c r="Z123" t="s">
        <v>34</v>
      </c>
      <c r="AA123">
        <v>0</v>
      </c>
      <c r="AB123" t="s">
        <v>41</v>
      </c>
      <c r="AC123">
        <v>8</v>
      </c>
      <c r="AE123">
        <v>7439921</v>
      </c>
      <c r="AF123" t="s">
        <v>55</v>
      </c>
      <c r="AG123">
        <v>1.3835599999999999E-4</v>
      </c>
      <c r="AH123" t="s">
        <v>44</v>
      </c>
    </row>
    <row r="124" spans="1:34" x14ac:dyDescent="0.25">
      <c r="A124">
        <v>16131011</v>
      </c>
      <c r="D124">
        <v>103131313</v>
      </c>
      <c r="F124">
        <v>300</v>
      </c>
      <c r="G124">
        <v>144743014</v>
      </c>
      <c r="I124">
        <v>2275050011</v>
      </c>
      <c r="J124">
        <v>2</v>
      </c>
      <c r="K124" t="s">
        <v>34</v>
      </c>
      <c r="L124" t="s">
        <v>178</v>
      </c>
      <c r="M124">
        <v>34017</v>
      </c>
      <c r="O124" t="s">
        <v>179</v>
      </c>
      <c r="P124">
        <v>48811</v>
      </c>
      <c r="Q124" t="s">
        <v>37</v>
      </c>
      <c r="R124" t="s">
        <v>38</v>
      </c>
      <c r="U124" t="s">
        <v>38</v>
      </c>
      <c r="V124">
        <v>40.698194000000001</v>
      </c>
      <c r="W124">
        <v>-74.072416000000004</v>
      </c>
      <c r="X124" t="s">
        <v>110</v>
      </c>
      <c r="Y124" t="s">
        <v>180</v>
      </c>
      <c r="Z124" t="s">
        <v>34</v>
      </c>
      <c r="AA124">
        <v>0</v>
      </c>
      <c r="AB124" t="s">
        <v>41</v>
      </c>
      <c r="AC124">
        <v>8</v>
      </c>
      <c r="AE124">
        <v>7439921</v>
      </c>
      <c r="AF124" t="s">
        <v>55</v>
      </c>
      <c r="AG124">
        <v>1.3835599999999999E-4</v>
      </c>
      <c r="AH124" t="s">
        <v>44</v>
      </c>
    </row>
    <row r="125" spans="1:34" x14ac:dyDescent="0.25">
      <c r="A125">
        <v>11251011</v>
      </c>
      <c r="D125">
        <v>61190113</v>
      </c>
      <c r="F125">
        <v>300</v>
      </c>
      <c r="G125">
        <v>78918514</v>
      </c>
      <c r="I125">
        <v>2275050011</v>
      </c>
      <c r="J125">
        <v>2</v>
      </c>
      <c r="K125" t="s">
        <v>34</v>
      </c>
      <c r="L125" t="s">
        <v>178</v>
      </c>
      <c r="M125">
        <v>34017</v>
      </c>
      <c r="O125" t="s">
        <v>359</v>
      </c>
      <c r="P125">
        <v>48811</v>
      </c>
      <c r="Q125" t="s">
        <v>37</v>
      </c>
      <c r="R125" t="s">
        <v>38</v>
      </c>
      <c r="U125" t="s">
        <v>38</v>
      </c>
      <c r="V125">
        <v>40.693199999999997</v>
      </c>
      <c r="W125">
        <v>-74.058300000000003</v>
      </c>
      <c r="X125" t="s">
        <v>39</v>
      </c>
      <c r="Y125" t="s">
        <v>180</v>
      </c>
      <c r="Z125" t="s">
        <v>34</v>
      </c>
      <c r="AA125">
        <v>0</v>
      </c>
      <c r="AB125" t="s">
        <v>41</v>
      </c>
      <c r="AC125">
        <v>8</v>
      </c>
      <c r="AE125">
        <v>7439921</v>
      </c>
      <c r="AF125" t="s">
        <v>55</v>
      </c>
      <c r="AG125">
        <v>1.3835599999999999E-4</v>
      </c>
      <c r="AH125" t="s">
        <v>44</v>
      </c>
    </row>
    <row r="126" spans="1:34" x14ac:dyDescent="0.25">
      <c r="A126">
        <v>11724811</v>
      </c>
      <c r="D126">
        <v>61142013</v>
      </c>
      <c r="F126">
        <v>300</v>
      </c>
      <c r="G126">
        <v>78822714</v>
      </c>
      <c r="I126">
        <v>2275050011</v>
      </c>
      <c r="J126">
        <v>2</v>
      </c>
      <c r="K126" t="s">
        <v>34</v>
      </c>
      <c r="L126" t="s">
        <v>178</v>
      </c>
      <c r="M126">
        <v>34017</v>
      </c>
      <c r="O126" t="s">
        <v>227</v>
      </c>
      <c r="P126">
        <v>48811</v>
      </c>
      <c r="Q126" t="s">
        <v>37</v>
      </c>
      <c r="R126" t="s">
        <v>38</v>
      </c>
      <c r="U126" t="s">
        <v>38</v>
      </c>
      <c r="V126">
        <v>40.764499999999998</v>
      </c>
      <c r="W126">
        <v>-74.023799999999994</v>
      </c>
      <c r="X126" t="s">
        <v>39</v>
      </c>
      <c r="Y126" t="s">
        <v>228</v>
      </c>
      <c r="Z126" t="s">
        <v>34</v>
      </c>
      <c r="AA126">
        <v>0</v>
      </c>
      <c r="AB126" t="s">
        <v>41</v>
      </c>
      <c r="AC126">
        <v>8</v>
      </c>
      <c r="AE126">
        <v>7439921</v>
      </c>
      <c r="AF126" t="s">
        <v>55</v>
      </c>
      <c r="AG126">
        <v>1.3835599999999999E-4</v>
      </c>
      <c r="AH126" t="s">
        <v>44</v>
      </c>
    </row>
    <row r="127" spans="1:34" x14ac:dyDescent="0.25">
      <c r="A127">
        <v>12048511</v>
      </c>
      <c r="D127">
        <v>60871213</v>
      </c>
      <c r="F127">
        <v>300</v>
      </c>
      <c r="G127">
        <v>78282914</v>
      </c>
      <c r="I127">
        <v>2275050011</v>
      </c>
      <c r="J127">
        <v>2</v>
      </c>
      <c r="K127" t="s">
        <v>34</v>
      </c>
      <c r="L127" t="s">
        <v>178</v>
      </c>
      <c r="M127">
        <v>34017</v>
      </c>
      <c r="O127" t="s">
        <v>273</v>
      </c>
      <c r="P127">
        <v>48811</v>
      </c>
      <c r="Q127" t="s">
        <v>37</v>
      </c>
      <c r="R127" t="s">
        <v>38</v>
      </c>
      <c r="U127" t="s">
        <v>38</v>
      </c>
      <c r="V127">
        <v>40.791800000000002</v>
      </c>
      <c r="W127">
        <v>-74.072400000000002</v>
      </c>
      <c r="X127" t="s">
        <v>39</v>
      </c>
      <c r="Y127" t="s">
        <v>274</v>
      </c>
      <c r="Z127" t="s">
        <v>34</v>
      </c>
      <c r="AA127">
        <v>0</v>
      </c>
      <c r="AB127" t="s">
        <v>41</v>
      </c>
      <c r="AC127">
        <v>8</v>
      </c>
      <c r="AE127">
        <v>7439921</v>
      </c>
      <c r="AF127" t="s">
        <v>55</v>
      </c>
      <c r="AG127">
        <v>1.3835599999999999E-4</v>
      </c>
      <c r="AH127" t="s">
        <v>44</v>
      </c>
    </row>
    <row r="128" spans="1:34" x14ac:dyDescent="0.25">
      <c r="A128">
        <v>11674011</v>
      </c>
      <c r="D128">
        <v>61032613</v>
      </c>
      <c r="F128">
        <v>300</v>
      </c>
      <c r="G128">
        <v>78604514</v>
      </c>
      <c r="I128">
        <v>2275050011</v>
      </c>
      <c r="J128">
        <v>2</v>
      </c>
      <c r="K128" t="s">
        <v>34</v>
      </c>
      <c r="L128" t="s">
        <v>178</v>
      </c>
      <c r="M128">
        <v>34017</v>
      </c>
      <c r="O128" t="s">
        <v>337</v>
      </c>
      <c r="P128">
        <v>48811</v>
      </c>
      <c r="Q128" t="s">
        <v>37</v>
      </c>
      <c r="R128" t="s">
        <v>38</v>
      </c>
      <c r="U128" t="s">
        <v>38</v>
      </c>
      <c r="V128">
        <v>40.724499999999999</v>
      </c>
      <c r="W128">
        <v>-74.029600000000002</v>
      </c>
      <c r="X128" t="s">
        <v>39</v>
      </c>
      <c r="Y128" t="s">
        <v>180</v>
      </c>
      <c r="Z128" t="s">
        <v>34</v>
      </c>
      <c r="AA128">
        <v>0</v>
      </c>
      <c r="AB128" t="s">
        <v>41</v>
      </c>
      <c r="AC128">
        <v>8</v>
      </c>
      <c r="AE128">
        <v>7439921</v>
      </c>
      <c r="AF128" t="s">
        <v>55</v>
      </c>
      <c r="AG128">
        <v>1.3835599999999999E-4</v>
      </c>
      <c r="AH128" t="s">
        <v>44</v>
      </c>
    </row>
    <row r="129" spans="1:34" x14ac:dyDescent="0.25">
      <c r="A129">
        <v>10957211</v>
      </c>
      <c r="D129">
        <v>60478413</v>
      </c>
      <c r="F129">
        <v>300</v>
      </c>
      <c r="G129">
        <v>77498514</v>
      </c>
      <c r="I129">
        <v>2275050011</v>
      </c>
      <c r="J129">
        <v>2</v>
      </c>
      <c r="K129" t="s">
        <v>34</v>
      </c>
      <c r="L129" t="s">
        <v>178</v>
      </c>
      <c r="M129">
        <v>34017</v>
      </c>
      <c r="O129" t="s">
        <v>407</v>
      </c>
      <c r="P129">
        <v>48811</v>
      </c>
      <c r="Q129" t="s">
        <v>37</v>
      </c>
      <c r="R129" t="s">
        <v>38</v>
      </c>
      <c r="U129" t="s">
        <v>38</v>
      </c>
      <c r="V129">
        <v>40.791800000000002</v>
      </c>
      <c r="W129">
        <v>-73.995400000000004</v>
      </c>
      <c r="X129" t="s">
        <v>39</v>
      </c>
      <c r="Y129" t="s">
        <v>408</v>
      </c>
      <c r="Z129" t="s">
        <v>34</v>
      </c>
      <c r="AA129">
        <v>0</v>
      </c>
      <c r="AB129" t="s">
        <v>41</v>
      </c>
      <c r="AC129">
        <v>8</v>
      </c>
      <c r="AE129">
        <v>7439921</v>
      </c>
      <c r="AF129" t="s">
        <v>55</v>
      </c>
      <c r="AG129">
        <v>1.3835599999999999E-4</v>
      </c>
      <c r="AH129" t="s">
        <v>44</v>
      </c>
    </row>
    <row r="130" spans="1:34" x14ac:dyDescent="0.25">
      <c r="A130">
        <v>10951811</v>
      </c>
      <c r="D130">
        <v>60468213</v>
      </c>
      <c r="F130">
        <v>300</v>
      </c>
      <c r="G130">
        <v>77478114</v>
      </c>
      <c r="I130">
        <v>2275050011</v>
      </c>
      <c r="J130">
        <v>2</v>
      </c>
      <c r="K130" t="s">
        <v>34</v>
      </c>
      <c r="L130" t="s">
        <v>178</v>
      </c>
      <c r="M130">
        <v>34017</v>
      </c>
      <c r="O130" t="s">
        <v>520</v>
      </c>
      <c r="P130">
        <v>48811</v>
      </c>
      <c r="Q130" t="s">
        <v>37</v>
      </c>
      <c r="R130" t="s">
        <v>38</v>
      </c>
      <c r="U130" t="s">
        <v>38</v>
      </c>
      <c r="V130">
        <v>40.713999999999999</v>
      </c>
      <c r="W130">
        <v>-74.031499999999994</v>
      </c>
      <c r="X130" t="s">
        <v>39</v>
      </c>
      <c r="Y130" t="s">
        <v>180</v>
      </c>
      <c r="Z130" t="s">
        <v>34</v>
      </c>
      <c r="AA130">
        <v>0</v>
      </c>
      <c r="AB130" t="s">
        <v>41</v>
      </c>
      <c r="AC130">
        <v>8</v>
      </c>
      <c r="AE130">
        <v>7439921</v>
      </c>
      <c r="AF130" t="s">
        <v>55</v>
      </c>
      <c r="AG130">
        <v>1.3835599999999999E-4</v>
      </c>
      <c r="AH130" t="s">
        <v>44</v>
      </c>
    </row>
    <row r="131" spans="1:34" x14ac:dyDescent="0.25">
      <c r="A131">
        <v>9368811</v>
      </c>
      <c r="D131">
        <v>62537213</v>
      </c>
      <c r="F131">
        <v>300</v>
      </c>
      <c r="G131">
        <v>84006514</v>
      </c>
      <c r="I131">
        <v>2275050011</v>
      </c>
      <c r="J131">
        <v>2</v>
      </c>
      <c r="K131" t="s">
        <v>34</v>
      </c>
      <c r="L131" t="s">
        <v>64</v>
      </c>
      <c r="M131">
        <v>34019</v>
      </c>
      <c r="O131" t="s">
        <v>162</v>
      </c>
      <c r="P131">
        <v>48811</v>
      </c>
      <c r="Q131" t="s">
        <v>37</v>
      </c>
      <c r="R131" t="s">
        <v>38</v>
      </c>
      <c r="U131" t="s">
        <v>38</v>
      </c>
      <c r="V131">
        <v>40.587569999999999</v>
      </c>
      <c r="W131">
        <v>-75.019419999999997</v>
      </c>
      <c r="X131" t="s">
        <v>39</v>
      </c>
      <c r="Y131" t="s">
        <v>126</v>
      </c>
      <c r="Z131" t="s">
        <v>34</v>
      </c>
      <c r="AA131">
        <v>0</v>
      </c>
      <c r="AB131" t="s">
        <v>41</v>
      </c>
      <c r="AC131">
        <v>8</v>
      </c>
      <c r="AE131">
        <v>7439921</v>
      </c>
      <c r="AF131" t="s">
        <v>55</v>
      </c>
      <c r="AG131">
        <v>5.1132700000000003E-2</v>
      </c>
      <c r="AH131" t="s">
        <v>44</v>
      </c>
    </row>
    <row r="132" spans="1:34" x14ac:dyDescent="0.25">
      <c r="A132">
        <v>12321911</v>
      </c>
      <c r="D132">
        <v>61752113</v>
      </c>
      <c r="F132">
        <v>300</v>
      </c>
      <c r="G132">
        <v>80030314</v>
      </c>
      <c r="I132">
        <v>2275050011</v>
      </c>
      <c r="J132">
        <v>2</v>
      </c>
      <c r="K132" t="s">
        <v>34</v>
      </c>
      <c r="L132" t="s">
        <v>64</v>
      </c>
      <c r="M132">
        <v>34019</v>
      </c>
      <c r="O132" t="s">
        <v>569</v>
      </c>
      <c r="P132">
        <v>48811</v>
      </c>
      <c r="Q132" t="s">
        <v>37</v>
      </c>
      <c r="R132" t="s">
        <v>38</v>
      </c>
      <c r="U132" t="s">
        <v>38</v>
      </c>
      <c r="V132">
        <v>40.4679</v>
      </c>
      <c r="W132">
        <v>-75.050399999999996</v>
      </c>
      <c r="X132" t="s">
        <v>39</v>
      </c>
      <c r="Y132" t="s">
        <v>113</v>
      </c>
      <c r="Z132" t="s">
        <v>34</v>
      </c>
      <c r="AA132">
        <v>0</v>
      </c>
      <c r="AB132" t="s">
        <v>41</v>
      </c>
      <c r="AC132">
        <v>8</v>
      </c>
      <c r="AE132">
        <v>7439921</v>
      </c>
      <c r="AF132" t="s">
        <v>55</v>
      </c>
      <c r="AG132">
        <v>6.1028099999999995E-4</v>
      </c>
      <c r="AH132" t="s">
        <v>44</v>
      </c>
    </row>
    <row r="133" spans="1:34" x14ac:dyDescent="0.25">
      <c r="A133">
        <v>11983711</v>
      </c>
      <c r="D133">
        <v>60968413</v>
      </c>
      <c r="F133">
        <v>300</v>
      </c>
      <c r="G133">
        <v>78476514</v>
      </c>
      <c r="I133">
        <v>2275050011</v>
      </c>
      <c r="J133">
        <v>2</v>
      </c>
      <c r="K133" t="s">
        <v>34</v>
      </c>
      <c r="L133" t="s">
        <v>64</v>
      </c>
      <c r="M133">
        <v>34019</v>
      </c>
      <c r="O133" t="s">
        <v>198</v>
      </c>
      <c r="P133">
        <v>48811</v>
      </c>
      <c r="Q133" t="s">
        <v>37</v>
      </c>
      <c r="R133" t="s">
        <v>38</v>
      </c>
      <c r="U133" t="s">
        <v>38</v>
      </c>
      <c r="V133">
        <v>40.6387</v>
      </c>
      <c r="W133">
        <v>-74.868200000000002</v>
      </c>
      <c r="X133" t="s">
        <v>39</v>
      </c>
      <c r="Y133" t="s">
        <v>199</v>
      </c>
      <c r="Z133" t="s">
        <v>34</v>
      </c>
      <c r="AA133">
        <v>0</v>
      </c>
      <c r="AB133" t="s">
        <v>41</v>
      </c>
      <c r="AC133">
        <v>8</v>
      </c>
      <c r="AE133">
        <v>7439921</v>
      </c>
      <c r="AF133" t="s">
        <v>55</v>
      </c>
      <c r="AG133">
        <v>1.3835599999999999E-4</v>
      </c>
      <c r="AH133" t="s">
        <v>44</v>
      </c>
    </row>
    <row r="134" spans="1:34" x14ac:dyDescent="0.25">
      <c r="A134">
        <v>11738511</v>
      </c>
      <c r="D134">
        <v>61055013</v>
      </c>
      <c r="F134">
        <v>300</v>
      </c>
      <c r="G134">
        <v>78649314</v>
      </c>
      <c r="I134">
        <v>2275050011</v>
      </c>
      <c r="J134">
        <v>2</v>
      </c>
      <c r="K134" t="s">
        <v>34</v>
      </c>
      <c r="L134" t="s">
        <v>64</v>
      </c>
      <c r="M134">
        <v>34019</v>
      </c>
      <c r="O134" t="s">
        <v>360</v>
      </c>
      <c r="P134">
        <v>48811</v>
      </c>
      <c r="Q134" t="s">
        <v>37</v>
      </c>
      <c r="R134" t="s">
        <v>38</v>
      </c>
      <c r="U134" t="s">
        <v>38</v>
      </c>
      <c r="V134">
        <v>40.633400000000002</v>
      </c>
      <c r="W134">
        <v>-74.732900000000001</v>
      </c>
      <c r="X134" t="s">
        <v>39</v>
      </c>
      <c r="Y134" t="s">
        <v>224</v>
      </c>
      <c r="Z134" t="s">
        <v>34</v>
      </c>
      <c r="AA134">
        <v>0</v>
      </c>
      <c r="AB134" t="s">
        <v>41</v>
      </c>
      <c r="AC134">
        <v>8</v>
      </c>
      <c r="AE134">
        <v>7439921</v>
      </c>
      <c r="AF134" t="s">
        <v>55</v>
      </c>
      <c r="AG134">
        <v>1.3835599999999999E-4</v>
      </c>
      <c r="AH134" t="s">
        <v>44</v>
      </c>
    </row>
    <row r="135" spans="1:34" x14ac:dyDescent="0.25">
      <c r="A135">
        <v>16130611</v>
      </c>
      <c r="D135">
        <v>103144113</v>
      </c>
      <c r="F135">
        <v>300</v>
      </c>
      <c r="G135">
        <v>144762614</v>
      </c>
      <c r="I135">
        <v>2275050011</v>
      </c>
      <c r="J135">
        <v>2</v>
      </c>
      <c r="K135" t="s">
        <v>34</v>
      </c>
      <c r="L135" t="s">
        <v>64</v>
      </c>
      <c r="M135">
        <v>34019</v>
      </c>
      <c r="O135" t="s">
        <v>459</v>
      </c>
      <c r="P135">
        <v>48811</v>
      </c>
      <c r="Q135" t="s">
        <v>37</v>
      </c>
      <c r="R135" t="s">
        <v>38</v>
      </c>
      <c r="U135" t="s">
        <v>38</v>
      </c>
      <c r="V135">
        <v>40.468437000000002</v>
      </c>
      <c r="W135">
        <v>-75.002391000000003</v>
      </c>
      <c r="X135" t="s">
        <v>110</v>
      </c>
      <c r="Y135">
        <v>1</v>
      </c>
      <c r="Z135" t="s">
        <v>34</v>
      </c>
      <c r="AA135">
        <v>0</v>
      </c>
      <c r="AB135" t="s">
        <v>41</v>
      </c>
      <c r="AC135">
        <v>8</v>
      </c>
      <c r="AE135">
        <v>7439921</v>
      </c>
      <c r="AF135" t="s">
        <v>55</v>
      </c>
      <c r="AG135">
        <v>6.1028099999999995E-4</v>
      </c>
      <c r="AH135" t="s">
        <v>44</v>
      </c>
    </row>
    <row r="136" spans="1:34" x14ac:dyDescent="0.25">
      <c r="A136">
        <v>12323011</v>
      </c>
      <c r="D136">
        <v>61753313</v>
      </c>
      <c r="F136">
        <v>300</v>
      </c>
      <c r="G136">
        <v>80032714</v>
      </c>
      <c r="I136">
        <v>2275050011</v>
      </c>
      <c r="J136">
        <v>2</v>
      </c>
      <c r="K136" t="s">
        <v>34</v>
      </c>
      <c r="L136" t="s">
        <v>64</v>
      </c>
      <c r="M136">
        <v>34019</v>
      </c>
      <c r="O136" t="s">
        <v>65</v>
      </c>
      <c r="P136">
        <v>48811</v>
      </c>
      <c r="Q136" t="s">
        <v>37</v>
      </c>
      <c r="R136" t="s">
        <v>38</v>
      </c>
      <c r="U136" t="s">
        <v>38</v>
      </c>
      <c r="V136">
        <v>40.351500000000001</v>
      </c>
      <c r="W136">
        <v>-74.909300000000002</v>
      </c>
      <c r="X136" t="s">
        <v>39</v>
      </c>
      <c r="Y136" t="s">
        <v>66</v>
      </c>
      <c r="Z136" t="s">
        <v>34</v>
      </c>
      <c r="AA136">
        <v>0</v>
      </c>
      <c r="AB136" t="s">
        <v>41</v>
      </c>
      <c r="AC136">
        <v>8</v>
      </c>
      <c r="AE136">
        <v>7439921</v>
      </c>
      <c r="AF136" t="s">
        <v>55</v>
      </c>
      <c r="AG136">
        <v>5.8383899999999995E-4</v>
      </c>
      <c r="AH136" t="s">
        <v>44</v>
      </c>
    </row>
    <row r="137" spans="1:34" x14ac:dyDescent="0.25">
      <c r="A137">
        <v>12335511</v>
      </c>
      <c r="D137">
        <v>61754413</v>
      </c>
      <c r="F137">
        <v>300</v>
      </c>
      <c r="G137">
        <v>80034914</v>
      </c>
      <c r="I137">
        <v>2275050011</v>
      </c>
      <c r="J137">
        <v>2</v>
      </c>
      <c r="K137" t="s">
        <v>34</v>
      </c>
      <c r="L137" t="s">
        <v>64</v>
      </c>
      <c r="M137">
        <v>34019</v>
      </c>
      <c r="O137" t="s">
        <v>518</v>
      </c>
      <c r="P137">
        <v>48811</v>
      </c>
      <c r="Q137" t="s">
        <v>37</v>
      </c>
      <c r="R137" t="s">
        <v>38</v>
      </c>
      <c r="U137" t="s">
        <v>38</v>
      </c>
      <c r="V137">
        <v>40.555700000000002</v>
      </c>
      <c r="W137">
        <v>-75.072400000000002</v>
      </c>
      <c r="X137" t="s">
        <v>39</v>
      </c>
      <c r="Y137" t="s">
        <v>519</v>
      </c>
      <c r="Z137" t="s">
        <v>34</v>
      </c>
      <c r="AA137">
        <v>0</v>
      </c>
      <c r="AB137" t="s">
        <v>41</v>
      </c>
      <c r="AC137">
        <v>8</v>
      </c>
      <c r="AE137">
        <v>7439921</v>
      </c>
      <c r="AF137" t="s">
        <v>55</v>
      </c>
      <c r="AG137">
        <v>7.6864600000000006E-6</v>
      </c>
      <c r="AH137" t="s">
        <v>44</v>
      </c>
    </row>
    <row r="138" spans="1:34" x14ac:dyDescent="0.25">
      <c r="A138">
        <v>11738611</v>
      </c>
      <c r="D138">
        <v>61055113</v>
      </c>
      <c r="F138">
        <v>300</v>
      </c>
      <c r="G138">
        <v>78649514</v>
      </c>
      <c r="I138">
        <v>2275050011</v>
      </c>
      <c r="J138">
        <v>2</v>
      </c>
      <c r="K138" t="s">
        <v>34</v>
      </c>
      <c r="L138" t="s">
        <v>64</v>
      </c>
      <c r="M138">
        <v>34019</v>
      </c>
      <c r="O138" t="s">
        <v>260</v>
      </c>
      <c r="P138">
        <v>48811</v>
      </c>
      <c r="Q138" t="s">
        <v>37</v>
      </c>
      <c r="R138" t="s">
        <v>38</v>
      </c>
      <c r="U138" t="s">
        <v>38</v>
      </c>
      <c r="V138">
        <v>40.591799999999999</v>
      </c>
      <c r="W138">
        <v>-74.841300000000004</v>
      </c>
      <c r="X138" t="s">
        <v>39</v>
      </c>
      <c r="Y138" t="s">
        <v>261</v>
      </c>
      <c r="Z138" t="s">
        <v>34</v>
      </c>
      <c r="AA138">
        <v>0</v>
      </c>
      <c r="AB138" t="s">
        <v>41</v>
      </c>
      <c r="AC138">
        <v>8</v>
      </c>
      <c r="AE138">
        <v>7439921</v>
      </c>
      <c r="AF138" t="s">
        <v>55</v>
      </c>
      <c r="AG138">
        <v>7.6864600000000006E-6</v>
      </c>
      <c r="AH138" t="s">
        <v>44</v>
      </c>
    </row>
    <row r="139" spans="1:34" x14ac:dyDescent="0.25">
      <c r="A139">
        <v>12395211</v>
      </c>
      <c r="D139">
        <v>61581613</v>
      </c>
      <c r="F139">
        <v>300</v>
      </c>
      <c r="G139">
        <v>79693514</v>
      </c>
      <c r="I139">
        <v>2275050011</v>
      </c>
      <c r="J139">
        <v>2</v>
      </c>
      <c r="K139" t="s">
        <v>34</v>
      </c>
      <c r="L139" t="s">
        <v>64</v>
      </c>
      <c r="M139">
        <v>34019</v>
      </c>
      <c r="O139" t="s">
        <v>150</v>
      </c>
      <c r="P139">
        <v>48811</v>
      </c>
      <c r="Q139" t="s">
        <v>37</v>
      </c>
      <c r="R139" t="s">
        <v>38</v>
      </c>
      <c r="U139" t="s">
        <v>38</v>
      </c>
      <c r="V139">
        <v>40.530700000000003</v>
      </c>
      <c r="W139">
        <v>-74.860699999999994</v>
      </c>
      <c r="X139" t="s">
        <v>39</v>
      </c>
      <c r="Y139" t="s">
        <v>151</v>
      </c>
      <c r="Z139" t="s">
        <v>34</v>
      </c>
      <c r="AA139">
        <v>0</v>
      </c>
      <c r="AB139" t="s">
        <v>41</v>
      </c>
      <c r="AC139">
        <v>8</v>
      </c>
      <c r="AE139">
        <v>7439921</v>
      </c>
      <c r="AF139" t="s">
        <v>55</v>
      </c>
      <c r="AG139">
        <v>1.3835599999999999E-4</v>
      </c>
      <c r="AH139" t="s">
        <v>44</v>
      </c>
    </row>
    <row r="140" spans="1:34" x14ac:dyDescent="0.25">
      <c r="A140">
        <v>11070811</v>
      </c>
      <c r="D140">
        <v>60693413</v>
      </c>
      <c r="F140">
        <v>300</v>
      </c>
      <c r="G140">
        <v>77928514</v>
      </c>
      <c r="I140">
        <v>2275050011</v>
      </c>
      <c r="J140">
        <v>2</v>
      </c>
      <c r="K140" t="s">
        <v>34</v>
      </c>
      <c r="L140" t="s">
        <v>64</v>
      </c>
      <c r="M140">
        <v>34019</v>
      </c>
      <c r="O140" t="s">
        <v>123</v>
      </c>
      <c r="P140">
        <v>48811</v>
      </c>
      <c r="Q140" t="s">
        <v>37</v>
      </c>
      <c r="R140" t="s">
        <v>38</v>
      </c>
      <c r="U140" t="s">
        <v>38</v>
      </c>
      <c r="V140">
        <v>40.633400000000002</v>
      </c>
      <c r="W140">
        <v>-75.066299999999998</v>
      </c>
      <c r="X140" t="s">
        <v>39</v>
      </c>
      <c r="Y140" t="s">
        <v>124</v>
      </c>
      <c r="Z140" t="s">
        <v>34</v>
      </c>
      <c r="AA140">
        <v>0</v>
      </c>
      <c r="AB140" t="s">
        <v>41</v>
      </c>
      <c r="AC140">
        <v>8</v>
      </c>
      <c r="AE140">
        <v>7439921</v>
      </c>
      <c r="AF140" t="s">
        <v>55</v>
      </c>
      <c r="AG140">
        <v>6.1028099999999995E-4</v>
      </c>
      <c r="AH140" t="s">
        <v>44</v>
      </c>
    </row>
    <row r="141" spans="1:34" x14ac:dyDescent="0.25">
      <c r="A141">
        <v>11711511</v>
      </c>
      <c r="D141">
        <v>61223513</v>
      </c>
      <c r="F141">
        <v>300</v>
      </c>
      <c r="G141">
        <v>78985114</v>
      </c>
      <c r="I141">
        <v>2275050011</v>
      </c>
      <c r="J141">
        <v>2</v>
      </c>
      <c r="K141" t="s">
        <v>34</v>
      </c>
      <c r="L141" t="s">
        <v>64</v>
      </c>
      <c r="M141">
        <v>34019</v>
      </c>
      <c r="O141" t="s">
        <v>264</v>
      </c>
      <c r="P141">
        <v>48811</v>
      </c>
      <c r="Q141" t="s">
        <v>37</v>
      </c>
      <c r="R141" t="s">
        <v>38</v>
      </c>
      <c r="U141" t="s">
        <v>38</v>
      </c>
      <c r="V141">
        <v>40.717599999999997</v>
      </c>
      <c r="W141">
        <v>-74.892099999999999</v>
      </c>
      <c r="X141" t="s">
        <v>39</v>
      </c>
      <c r="Y141" t="s">
        <v>265</v>
      </c>
      <c r="Z141" t="s">
        <v>34</v>
      </c>
      <c r="AA141">
        <v>0</v>
      </c>
      <c r="AB141" t="s">
        <v>41</v>
      </c>
      <c r="AC141">
        <v>8</v>
      </c>
      <c r="AE141">
        <v>7439921</v>
      </c>
      <c r="AF141" t="s">
        <v>55</v>
      </c>
      <c r="AG141">
        <v>1.3835599999999999E-4</v>
      </c>
      <c r="AH141" t="s">
        <v>44</v>
      </c>
    </row>
    <row r="142" spans="1:34" x14ac:dyDescent="0.25">
      <c r="A142">
        <v>12321711</v>
      </c>
      <c r="D142">
        <v>61751913</v>
      </c>
      <c r="F142">
        <v>300</v>
      </c>
      <c r="G142">
        <v>80029914</v>
      </c>
      <c r="I142">
        <v>2275050011</v>
      </c>
      <c r="J142">
        <v>2</v>
      </c>
      <c r="K142" t="s">
        <v>34</v>
      </c>
      <c r="L142" t="s">
        <v>64</v>
      </c>
      <c r="M142">
        <v>34019</v>
      </c>
      <c r="O142" t="s">
        <v>112</v>
      </c>
      <c r="P142">
        <v>48811</v>
      </c>
      <c r="Q142" t="s">
        <v>37</v>
      </c>
      <c r="R142" t="s">
        <v>38</v>
      </c>
      <c r="U142" t="s">
        <v>38</v>
      </c>
      <c r="V142">
        <v>40.5501</v>
      </c>
      <c r="W142">
        <v>-75.016300000000001</v>
      </c>
      <c r="X142" t="s">
        <v>39</v>
      </c>
      <c r="Y142" t="s">
        <v>113</v>
      </c>
      <c r="Z142" t="s">
        <v>34</v>
      </c>
      <c r="AA142">
        <v>0</v>
      </c>
      <c r="AB142" t="s">
        <v>41</v>
      </c>
      <c r="AC142">
        <v>8</v>
      </c>
      <c r="AE142">
        <v>7439921</v>
      </c>
      <c r="AF142" t="s">
        <v>55</v>
      </c>
      <c r="AG142">
        <v>7.1604600000000002E-4</v>
      </c>
      <c r="AH142" t="s">
        <v>44</v>
      </c>
    </row>
    <row r="143" spans="1:34" x14ac:dyDescent="0.25">
      <c r="A143">
        <v>11862011</v>
      </c>
      <c r="D143">
        <v>61009013</v>
      </c>
      <c r="F143">
        <v>300</v>
      </c>
      <c r="G143">
        <v>78557314</v>
      </c>
      <c r="I143">
        <v>2275050011</v>
      </c>
      <c r="J143">
        <v>2</v>
      </c>
      <c r="K143" t="s">
        <v>34</v>
      </c>
      <c r="L143" t="s">
        <v>64</v>
      </c>
      <c r="M143">
        <v>34019</v>
      </c>
      <c r="O143" t="s">
        <v>317</v>
      </c>
      <c r="P143">
        <v>48811</v>
      </c>
      <c r="Q143" t="s">
        <v>37</v>
      </c>
      <c r="R143" t="s">
        <v>38</v>
      </c>
      <c r="U143" t="s">
        <v>38</v>
      </c>
      <c r="V143">
        <v>40.639800000000001</v>
      </c>
      <c r="W143">
        <v>-74.7654</v>
      </c>
      <c r="X143" t="s">
        <v>39</v>
      </c>
      <c r="Y143" t="s">
        <v>318</v>
      </c>
      <c r="Z143" t="s">
        <v>34</v>
      </c>
      <c r="AA143">
        <v>0</v>
      </c>
      <c r="AB143" t="s">
        <v>41</v>
      </c>
      <c r="AC143">
        <v>8</v>
      </c>
      <c r="AE143">
        <v>7439921</v>
      </c>
      <c r="AF143" t="s">
        <v>55</v>
      </c>
      <c r="AG143">
        <v>1.3835599999999999E-4</v>
      </c>
      <c r="AH143" t="s">
        <v>44</v>
      </c>
    </row>
    <row r="144" spans="1:34" x14ac:dyDescent="0.25">
      <c r="A144">
        <v>11781011</v>
      </c>
      <c r="D144">
        <v>61163613</v>
      </c>
      <c r="F144">
        <v>300</v>
      </c>
      <c r="G144">
        <v>78865514</v>
      </c>
      <c r="I144">
        <v>2275050011</v>
      </c>
      <c r="J144">
        <v>2</v>
      </c>
      <c r="K144" t="s">
        <v>34</v>
      </c>
      <c r="L144" t="s">
        <v>64</v>
      </c>
      <c r="M144">
        <v>34019</v>
      </c>
      <c r="O144" t="s">
        <v>106</v>
      </c>
      <c r="P144">
        <v>48811</v>
      </c>
      <c r="Q144" t="s">
        <v>37</v>
      </c>
      <c r="R144" t="s">
        <v>38</v>
      </c>
      <c r="U144" t="s">
        <v>38</v>
      </c>
      <c r="V144">
        <v>40.677</v>
      </c>
      <c r="W144">
        <v>-75.024600000000007</v>
      </c>
      <c r="X144" t="s">
        <v>39</v>
      </c>
      <c r="Y144" t="s">
        <v>107</v>
      </c>
      <c r="Z144" t="s">
        <v>34</v>
      </c>
      <c r="AA144">
        <v>0</v>
      </c>
      <c r="AB144" t="s">
        <v>41</v>
      </c>
      <c r="AC144">
        <v>8</v>
      </c>
      <c r="AE144">
        <v>7439921</v>
      </c>
      <c r="AF144" t="s">
        <v>55</v>
      </c>
      <c r="AG144">
        <v>5.8383899999999995E-4</v>
      </c>
      <c r="AH144" t="s">
        <v>44</v>
      </c>
    </row>
    <row r="145" spans="1:34" x14ac:dyDescent="0.25">
      <c r="A145">
        <v>11916111</v>
      </c>
      <c r="D145">
        <v>60937513</v>
      </c>
      <c r="F145">
        <v>300</v>
      </c>
      <c r="G145">
        <v>78414714</v>
      </c>
      <c r="I145">
        <v>2275050011</v>
      </c>
      <c r="J145">
        <v>2</v>
      </c>
      <c r="K145" t="s">
        <v>34</v>
      </c>
      <c r="L145" t="s">
        <v>64</v>
      </c>
      <c r="M145">
        <v>34019</v>
      </c>
      <c r="O145" t="s">
        <v>465</v>
      </c>
      <c r="P145">
        <v>48811</v>
      </c>
      <c r="Q145" t="s">
        <v>37</v>
      </c>
      <c r="R145" t="s">
        <v>38</v>
      </c>
      <c r="U145" t="s">
        <v>38</v>
      </c>
      <c r="V145">
        <v>40.600099999999998</v>
      </c>
      <c r="W145">
        <v>-74.732900000000001</v>
      </c>
      <c r="X145" t="s">
        <v>39</v>
      </c>
      <c r="Y145" t="s">
        <v>224</v>
      </c>
      <c r="Z145" t="s">
        <v>34</v>
      </c>
      <c r="AA145">
        <v>0</v>
      </c>
      <c r="AB145" t="s">
        <v>41</v>
      </c>
      <c r="AC145">
        <v>8</v>
      </c>
      <c r="AE145">
        <v>7439921</v>
      </c>
      <c r="AF145" t="s">
        <v>55</v>
      </c>
      <c r="AG145">
        <v>6.1028099999999995E-4</v>
      </c>
      <c r="AH145" t="s">
        <v>44</v>
      </c>
    </row>
    <row r="146" spans="1:34" x14ac:dyDescent="0.25">
      <c r="A146">
        <v>9369011</v>
      </c>
      <c r="D146">
        <v>62537413</v>
      </c>
      <c r="F146">
        <v>300</v>
      </c>
      <c r="G146">
        <v>84006914</v>
      </c>
      <c r="I146">
        <v>2275050011</v>
      </c>
      <c r="J146">
        <v>2</v>
      </c>
      <c r="K146" t="s">
        <v>34</v>
      </c>
      <c r="L146" t="s">
        <v>64</v>
      </c>
      <c r="M146">
        <v>34019</v>
      </c>
      <c r="O146" t="s">
        <v>125</v>
      </c>
      <c r="P146">
        <v>48811</v>
      </c>
      <c r="Q146" t="s">
        <v>37</v>
      </c>
      <c r="R146" t="s">
        <v>38</v>
      </c>
      <c r="U146" t="s">
        <v>38</v>
      </c>
      <c r="V146">
        <v>40.566270000000003</v>
      </c>
      <c r="W146">
        <v>-74.978639999999999</v>
      </c>
      <c r="X146" t="s">
        <v>39</v>
      </c>
      <c r="Y146" t="s">
        <v>126</v>
      </c>
      <c r="Z146" t="s">
        <v>34</v>
      </c>
      <c r="AA146">
        <v>0</v>
      </c>
      <c r="AB146" t="s">
        <v>41</v>
      </c>
      <c r="AC146">
        <v>8</v>
      </c>
      <c r="AE146">
        <v>7439921</v>
      </c>
      <c r="AF146" t="s">
        <v>55</v>
      </c>
      <c r="AG146">
        <v>6.0980699999999999E-2</v>
      </c>
      <c r="AH146" t="s">
        <v>44</v>
      </c>
    </row>
    <row r="147" spans="1:34" x14ac:dyDescent="0.25">
      <c r="A147">
        <v>9369011</v>
      </c>
      <c r="D147">
        <v>103237313</v>
      </c>
      <c r="F147">
        <v>300</v>
      </c>
      <c r="G147">
        <v>145762514</v>
      </c>
      <c r="I147">
        <v>2275060011</v>
      </c>
      <c r="J147">
        <v>2</v>
      </c>
      <c r="K147" t="s">
        <v>34</v>
      </c>
      <c r="L147" t="s">
        <v>64</v>
      </c>
      <c r="M147">
        <v>34019</v>
      </c>
      <c r="O147" t="s">
        <v>125</v>
      </c>
      <c r="P147">
        <v>48811</v>
      </c>
      <c r="Q147" t="s">
        <v>37</v>
      </c>
      <c r="R147" t="s">
        <v>38</v>
      </c>
      <c r="U147" t="s">
        <v>38</v>
      </c>
      <c r="V147">
        <v>40.566270000000003</v>
      </c>
      <c r="W147">
        <v>-74.978639999999999</v>
      </c>
      <c r="X147" t="s">
        <v>39</v>
      </c>
      <c r="Y147" t="s">
        <v>126</v>
      </c>
      <c r="Z147" t="s">
        <v>34</v>
      </c>
      <c r="AA147">
        <v>0</v>
      </c>
      <c r="AB147" t="s">
        <v>41</v>
      </c>
      <c r="AC147">
        <v>8</v>
      </c>
      <c r="AE147">
        <v>7439921</v>
      </c>
      <c r="AF147" t="s">
        <v>55</v>
      </c>
      <c r="AG147">
        <v>8.3782400000000006E-5</v>
      </c>
      <c r="AH147" t="s">
        <v>44</v>
      </c>
    </row>
    <row r="148" spans="1:34" x14ac:dyDescent="0.25">
      <c r="A148">
        <v>9368911</v>
      </c>
      <c r="D148">
        <v>62537313</v>
      </c>
      <c r="F148">
        <v>300</v>
      </c>
      <c r="G148">
        <v>84006714</v>
      </c>
      <c r="I148">
        <v>2275050011</v>
      </c>
      <c r="J148">
        <v>2</v>
      </c>
      <c r="K148" t="s">
        <v>34</v>
      </c>
      <c r="L148" t="s">
        <v>64</v>
      </c>
      <c r="M148">
        <v>34019</v>
      </c>
      <c r="O148" t="s">
        <v>521</v>
      </c>
      <c r="P148">
        <v>48811</v>
      </c>
      <c r="Q148" t="s">
        <v>37</v>
      </c>
      <c r="R148" t="s">
        <v>38</v>
      </c>
      <c r="U148" t="s">
        <v>38</v>
      </c>
      <c r="V148">
        <v>40.582859999999997</v>
      </c>
      <c r="W148">
        <v>-74.736559999999997</v>
      </c>
      <c r="X148" t="s">
        <v>39</v>
      </c>
      <c r="Y148" t="s">
        <v>522</v>
      </c>
      <c r="Z148" t="s">
        <v>34</v>
      </c>
      <c r="AA148">
        <v>0</v>
      </c>
      <c r="AB148" t="s">
        <v>41</v>
      </c>
      <c r="AC148">
        <v>8</v>
      </c>
      <c r="AE148">
        <v>7439921</v>
      </c>
      <c r="AF148" t="s">
        <v>55</v>
      </c>
      <c r="AG148">
        <v>5.9537E-2</v>
      </c>
      <c r="AH148" t="s">
        <v>44</v>
      </c>
    </row>
    <row r="149" spans="1:34" x14ac:dyDescent="0.25">
      <c r="A149">
        <v>12320811</v>
      </c>
      <c r="D149">
        <v>61751013</v>
      </c>
      <c r="F149">
        <v>300</v>
      </c>
      <c r="G149">
        <v>80028114</v>
      </c>
      <c r="I149">
        <v>2275050011</v>
      </c>
      <c r="J149">
        <v>2</v>
      </c>
      <c r="K149" t="s">
        <v>34</v>
      </c>
      <c r="L149" t="s">
        <v>64</v>
      </c>
      <c r="M149">
        <v>34019</v>
      </c>
      <c r="O149" t="s">
        <v>366</v>
      </c>
      <c r="P149">
        <v>48811</v>
      </c>
      <c r="Q149" t="s">
        <v>37</v>
      </c>
      <c r="R149" t="s">
        <v>38</v>
      </c>
      <c r="U149" t="s">
        <v>38</v>
      </c>
      <c r="V149">
        <v>40.480699999999999</v>
      </c>
      <c r="W149">
        <v>-74.961799999999997</v>
      </c>
      <c r="X149" t="s">
        <v>39</v>
      </c>
      <c r="Y149" t="s">
        <v>151</v>
      </c>
      <c r="Z149" t="s">
        <v>34</v>
      </c>
      <c r="AA149">
        <v>0</v>
      </c>
      <c r="AB149" t="s">
        <v>41</v>
      </c>
      <c r="AC149">
        <v>8</v>
      </c>
      <c r="AE149">
        <v>7439921</v>
      </c>
      <c r="AF149" t="s">
        <v>55</v>
      </c>
      <c r="AG149">
        <v>6.1028099999999995E-4</v>
      </c>
      <c r="AH149" t="s">
        <v>44</v>
      </c>
    </row>
    <row r="150" spans="1:34" x14ac:dyDescent="0.25">
      <c r="A150">
        <v>12023911</v>
      </c>
      <c r="D150">
        <v>60732913</v>
      </c>
      <c r="F150">
        <v>300</v>
      </c>
      <c r="G150">
        <v>78007114</v>
      </c>
      <c r="I150">
        <v>2275050011</v>
      </c>
      <c r="J150">
        <v>2</v>
      </c>
      <c r="K150" t="s">
        <v>34</v>
      </c>
      <c r="L150" t="s">
        <v>64</v>
      </c>
      <c r="M150">
        <v>34019</v>
      </c>
      <c r="O150" t="s">
        <v>266</v>
      </c>
      <c r="P150">
        <v>48811</v>
      </c>
      <c r="Q150" t="s">
        <v>37</v>
      </c>
      <c r="R150" t="s">
        <v>38</v>
      </c>
      <c r="U150" t="s">
        <v>38</v>
      </c>
      <c r="V150">
        <v>40.445300000000003</v>
      </c>
      <c r="W150">
        <v>-74.824700000000007</v>
      </c>
      <c r="X150" t="s">
        <v>39</v>
      </c>
      <c r="Y150" t="s">
        <v>267</v>
      </c>
      <c r="Z150" t="s">
        <v>34</v>
      </c>
      <c r="AA150">
        <v>0</v>
      </c>
      <c r="AB150" t="s">
        <v>41</v>
      </c>
      <c r="AC150">
        <v>8</v>
      </c>
      <c r="AE150">
        <v>7439921</v>
      </c>
      <c r="AF150" t="s">
        <v>55</v>
      </c>
      <c r="AG150">
        <v>1.3835599999999999E-4</v>
      </c>
      <c r="AH150" t="s">
        <v>44</v>
      </c>
    </row>
    <row r="151" spans="1:34" x14ac:dyDescent="0.25">
      <c r="A151">
        <v>11904811</v>
      </c>
      <c r="D151">
        <v>60936913</v>
      </c>
      <c r="F151">
        <v>300</v>
      </c>
      <c r="G151">
        <v>78413514</v>
      </c>
      <c r="I151">
        <v>2275050011</v>
      </c>
      <c r="J151">
        <v>2</v>
      </c>
      <c r="K151" t="s">
        <v>34</v>
      </c>
      <c r="L151" t="s">
        <v>64</v>
      </c>
      <c r="M151">
        <v>34019</v>
      </c>
      <c r="O151" t="s">
        <v>466</v>
      </c>
      <c r="P151">
        <v>48811</v>
      </c>
      <c r="Q151" t="s">
        <v>37</v>
      </c>
      <c r="R151" t="s">
        <v>38</v>
      </c>
      <c r="U151" t="s">
        <v>38</v>
      </c>
      <c r="V151">
        <v>40.449300000000001</v>
      </c>
      <c r="W151">
        <v>-75.017700000000005</v>
      </c>
      <c r="X151" t="s">
        <v>39</v>
      </c>
      <c r="Y151" t="s">
        <v>467</v>
      </c>
      <c r="Z151" t="s">
        <v>34</v>
      </c>
      <c r="AA151">
        <v>0</v>
      </c>
      <c r="AB151" t="s">
        <v>41</v>
      </c>
      <c r="AC151">
        <v>8</v>
      </c>
      <c r="AE151">
        <v>7439921</v>
      </c>
      <c r="AF151" t="s">
        <v>55</v>
      </c>
      <c r="AG151">
        <v>5.8383899999999995E-4</v>
      </c>
      <c r="AH151" t="s">
        <v>44</v>
      </c>
    </row>
    <row r="152" spans="1:34" x14ac:dyDescent="0.25">
      <c r="A152">
        <v>11862111</v>
      </c>
      <c r="D152">
        <v>61009113</v>
      </c>
      <c r="F152">
        <v>300</v>
      </c>
      <c r="G152">
        <v>78557514</v>
      </c>
      <c r="I152">
        <v>2275050011</v>
      </c>
      <c r="J152">
        <v>2</v>
      </c>
      <c r="K152" t="s">
        <v>34</v>
      </c>
      <c r="L152" t="s">
        <v>70</v>
      </c>
      <c r="M152">
        <v>34021</v>
      </c>
      <c r="O152" t="s">
        <v>269</v>
      </c>
      <c r="P152">
        <v>48811</v>
      </c>
      <c r="Q152" t="s">
        <v>37</v>
      </c>
      <c r="R152" t="s">
        <v>38</v>
      </c>
      <c r="U152" t="s">
        <v>38</v>
      </c>
      <c r="V152">
        <v>40.322099999999999</v>
      </c>
      <c r="W152">
        <v>-74.647900000000007</v>
      </c>
      <c r="X152" t="s">
        <v>39</v>
      </c>
      <c r="Y152" t="s">
        <v>105</v>
      </c>
      <c r="Z152" t="s">
        <v>34</v>
      </c>
      <c r="AA152">
        <v>0</v>
      </c>
      <c r="AB152" t="s">
        <v>41</v>
      </c>
      <c r="AC152">
        <v>8</v>
      </c>
      <c r="AE152">
        <v>7439921</v>
      </c>
      <c r="AF152" t="s">
        <v>55</v>
      </c>
      <c r="AG152">
        <v>1.3835599999999999E-4</v>
      </c>
      <c r="AH152" t="s">
        <v>44</v>
      </c>
    </row>
    <row r="153" spans="1:34" x14ac:dyDescent="0.25">
      <c r="A153">
        <v>11210411</v>
      </c>
      <c r="D153">
        <v>61055513</v>
      </c>
      <c r="F153">
        <v>300</v>
      </c>
      <c r="G153">
        <v>78650314</v>
      </c>
      <c r="I153">
        <v>2275050011</v>
      </c>
      <c r="J153">
        <v>2</v>
      </c>
      <c r="K153" t="s">
        <v>34</v>
      </c>
      <c r="L153" t="s">
        <v>70</v>
      </c>
      <c r="M153">
        <v>34021</v>
      </c>
      <c r="O153" t="s">
        <v>248</v>
      </c>
      <c r="P153">
        <v>48811</v>
      </c>
      <c r="Q153" t="s">
        <v>37</v>
      </c>
      <c r="R153" t="s">
        <v>38</v>
      </c>
      <c r="U153" t="s">
        <v>38</v>
      </c>
      <c r="V153">
        <v>40.250100000000003</v>
      </c>
      <c r="W153">
        <v>-74.706800000000001</v>
      </c>
      <c r="X153" t="s">
        <v>39</v>
      </c>
      <c r="Y153" t="s">
        <v>226</v>
      </c>
      <c r="Z153" t="s">
        <v>34</v>
      </c>
      <c r="AA153">
        <v>0</v>
      </c>
      <c r="AB153" t="s">
        <v>41</v>
      </c>
      <c r="AC153">
        <v>8</v>
      </c>
      <c r="AE153">
        <v>7439921</v>
      </c>
      <c r="AF153" t="s">
        <v>55</v>
      </c>
      <c r="AG153">
        <v>1.3835599999999999E-4</v>
      </c>
      <c r="AH153" t="s">
        <v>44</v>
      </c>
    </row>
    <row r="154" spans="1:34" x14ac:dyDescent="0.25">
      <c r="A154">
        <v>11977911</v>
      </c>
      <c r="D154">
        <v>60841513</v>
      </c>
      <c r="F154">
        <v>300</v>
      </c>
      <c r="G154">
        <v>78223914</v>
      </c>
      <c r="I154">
        <v>2275050011</v>
      </c>
      <c r="J154">
        <v>2</v>
      </c>
      <c r="K154" t="s">
        <v>34</v>
      </c>
      <c r="L154" t="s">
        <v>70</v>
      </c>
      <c r="M154">
        <v>34021</v>
      </c>
      <c r="O154" t="s">
        <v>192</v>
      </c>
      <c r="P154">
        <v>48811</v>
      </c>
      <c r="Q154" t="s">
        <v>37</v>
      </c>
      <c r="R154" t="s">
        <v>38</v>
      </c>
      <c r="U154" t="s">
        <v>38</v>
      </c>
      <c r="V154">
        <v>40.341799999999999</v>
      </c>
      <c r="W154">
        <v>-74.716300000000004</v>
      </c>
      <c r="X154" t="s">
        <v>39</v>
      </c>
      <c r="Y154" t="s">
        <v>105</v>
      </c>
      <c r="Z154" t="s">
        <v>34</v>
      </c>
      <c r="AA154">
        <v>0</v>
      </c>
      <c r="AB154" t="s">
        <v>41</v>
      </c>
      <c r="AC154">
        <v>8</v>
      </c>
      <c r="AE154">
        <v>7439921</v>
      </c>
      <c r="AF154" t="s">
        <v>55</v>
      </c>
      <c r="AG154">
        <v>1.3835599999999999E-4</v>
      </c>
      <c r="AH154" t="s">
        <v>44</v>
      </c>
    </row>
    <row r="155" spans="1:34" x14ac:dyDescent="0.25">
      <c r="A155">
        <v>11037311</v>
      </c>
      <c r="D155">
        <v>60619513</v>
      </c>
      <c r="F155">
        <v>300</v>
      </c>
      <c r="G155">
        <v>77779314</v>
      </c>
      <c r="I155">
        <v>2275050011</v>
      </c>
      <c r="J155">
        <v>2</v>
      </c>
      <c r="K155" t="s">
        <v>34</v>
      </c>
      <c r="L155" t="s">
        <v>70</v>
      </c>
      <c r="M155">
        <v>34021</v>
      </c>
      <c r="O155" t="s">
        <v>491</v>
      </c>
      <c r="P155">
        <v>48811</v>
      </c>
      <c r="Q155" t="s">
        <v>37</v>
      </c>
      <c r="R155" t="s">
        <v>38</v>
      </c>
      <c r="U155" t="s">
        <v>38</v>
      </c>
      <c r="V155">
        <v>40.202199999999998</v>
      </c>
      <c r="W155">
        <v>-74.648300000000006</v>
      </c>
      <c r="X155" t="s">
        <v>39</v>
      </c>
      <c r="Y155" t="s">
        <v>226</v>
      </c>
      <c r="Z155" t="s">
        <v>34</v>
      </c>
      <c r="AA155">
        <v>0</v>
      </c>
      <c r="AB155" t="s">
        <v>41</v>
      </c>
      <c r="AC155">
        <v>8</v>
      </c>
      <c r="AE155">
        <v>7439921</v>
      </c>
      <c r="AF155" t="s">
        <v>55</v>
      </c>
      <c r="AG155">
        <v>1.3835599999999999E-4</v>
      </c>
      <c r="AH155" t="s">
        <v>44</v>
      </c>
    </row>
    <row r="156" spans="1:34" x14ac:dyDescent="0.25">
      <c r="A156">
        <v>11838611</v>
      </c>
      <c r="D156">
        <v>60784113</v>
      </c>
      <c r="F156">
        <v>300</v>
      </c>
      <c r="G156">
        <v>78109514</v>
      </c>
      <c r="I156">
        <v>2275050011</v>
      </c>
      <c r="J156">
        <v>2</v>
      </c>
      <c r="K156" t="s">
        <v>34</v>
      </c>
      <c r="L156" t="s">
        <v>70</v>
      </c>
      <c r="M156">
        <v>34021</v>
      </c>
      <c r="O156" t="s">
        <v>290</v>
      </c>
      <c r="P156">
        <v>48811</v>
      </c>
      <c r="Q156" t="s">
        <v>37</v>
      </c>
      <c r="R156" t="s">
        <v>38</v>
      </c>
      <c r="U156" t="s">
        <v>38</v>
      </c>
      <c r="V156">
        <v>40.392299999999999</v>
      </c>
      <c r="W156">
        <v>-74.7791</v>
      </c>
      <c r="X156" t="s">
        <v>39</v>
      </c>
      <c r="Y156" t="s">
        <v>291</v>
      </c>
      <c r="Z156" t="s">
        <v>34</v>
      </c>
      <c r="AA156">
        <v>0</v>
      </c>
      <c r="AB156" t="s">
        <v>41</v>
      </c>
      <c r="AC156">
        <v>8</v>
      </c>
      <c r="AE156">
        <v>7439921</v>
      </c>
      <c r="AF156" t="s">
        <v>55</v>
      </c>
      <c r="AG156">
        <v>1.3835599999999999E-4</v>
      </c>
      <c r="AH156" t="s">
        <v>44</v>
      </c>
    </row>
    <row r="157" spans="1:34" x14ac:dyDescent="0.25">
      <c r="A157">
        <v>11071211</v>
      </c>
      <c r="D157">
        <v>60694113</v>
      </c>
      <c r="F157">
        <v>300</v>
      </c>
      <c r="G157">
        <v>77929914</v>
      </c>
      <c r="I157">
        <v>2275050011</v>
      </c>
      <c r="J157">
        <v>2</v>
      </c>
      <c r="K157" t="s">
        <v>34</v>
      </c>
      <c r="L157" t="s">
        <v>70</v>
      </c>
      <c r="M157">
        <v>34021</v>
      </c>
      <c r="O157" t="s">
        <v>387</v>
      </c>
      <c r="P157">
        <v>48811</v>
      </c>
      <c r="Q157" t="s">
        <v>37</v>
      </c>
      <c r="R157" t="s">
        <v>38</v>
      </c>
      <c r="U157" t="s">
        <v>38</v>
      </c>
      <c r="V157">
        <v>40.261800000000001</v>
      </c>
      <c r="W157">
        <v>-74.519599999999997</v>
      </c>
      <c r="X157" t="s">
        <v>39</v>
      </c>
      <c r="Y157" t="s">
        <v>388</v>
      </c>
      <c r="Z157" t="s">
        <v>34</v>
      </c>
      <c r="AA157">
        <v>0</v>
      </c>
      <c r="AB157" t="s">
        <v>41</v>
      </c>
      <c r="AC157">
        <v>8</v>
      </c>
      <c r="AE157">
        <v>7439921</v>
      </c>
      <c r="AF157" t="s">
        <v>55</v>
      </c>
      <c r="AG157">
        <v>1.3835599999999999E-4</v>
      </c>
      <c r="AH157" t="s">
        <v>44</v>
      </c>
    </row>
    <row r="158" spans="1:34" x14ac:dyDescent="0.25">
      <c r="A158">
        <v>11171311</v>
      </c>
      <c r="D158">
        <v>60937213</v>
      </c>
      <c r="F158">
        <v>300</v>
      </c>
      <c r="G158">
        <v>78414114</v>
      </c>
      <c r="I158">
        <v>2275050011</v>
      </c>
      <c r="J158">
        <v>2</v>
      </c>
      <c r="K158" t="s">
        <v>34</v>
      </c>
      <c r="L158" t="s">
        <v>70</v>
      </c>
      <c r="M158">
        <v>34021</v>
      </c>
      <c r="O158" t="s">
        <v>202</v>
      </c>
      <c r="P158">
        <v>48811</v>
      </c>
      <c r="Q158" t="s">
        <v>37</v>
      </c>
      <c r="R158" t="s">
        <v>38</v>
      </c>
      <c r="U158" t="s">
        <v>38</v>
      </c>
      <c r="V158">
        <v>40.287599999999998</v>
      </c>
      <c r="W158">
        <v>-74.675399999999996</v>
      </c>
      <c r="X158" t="s">
        <v>39</v>
      </c>
      <c r="Y158" t="s">
        <v>203</v>
      </c>
      <c r="Z158" t="s">
        <v>34</v>
      </c>
      <c r="AA158">
        <v>0</v>
      </c>
      <c r="AB158" t="s">
        <v>41</v>
      </c>
      <c r="AC158">
        <v>8</v>
      </c>
      <c r="AE158">
        <v>7439921</v>
      </c>
      <c r="AF158" t="s">
        <v>55</v>
      </c>
      <c r="AG158">
        <v>1.3835599999999999E-4</v>
      </c>
      <c r="AH158" t="s">
        <v>44</v>
      </c>
    </row>
    <row r="159" spans="1:34" x14ac:dyDescent="0.25">
      <c r="A159">
        <v>11978111</v>
      </c>
      <c r="D159">
        <v>60841713</v>
      </c>
      <c r="F159">
        <v>300</v>
      </c>
      <c r="G159">
        <v>78224314</v>
      </c>
      <c r="I159">
        <v>2275050011</v>
      </c>
      <c r="J159">
        <v>2</v>
      </c>
      <c r="K159" t="s">
        <v>34</v>
      </c>
      <c r="L159" t="s">
        <v>70</v>
      </c>
      <c r="M159">
        <v>34021</v>
      </c>
      <c r="O159" t="s">
        <v>245</v>
      </c>
      <c r="P159">
        <v>48811</v>
      </c>
      <c r="Q159" t="s">
        <v>37</v>
      </c>
      <c r="R159" t="s">
        <v>38</v>
      </c>
      <c r="U159" t="s">
        <v>38</v>
      </c>
      <c r="V159">
        <v>40.333399999999997</v>
      </c>
      <c r="W159">
        <v>-74.632900000000006</v>
      </c>
      <c r="X159" t="s">
        <v>39</v>
      </c>
      <c r="Y159" t="s">
        <v>105</v>
      </c>
      <c r="Z159" t="s">
        <v>34</v>
      </c>
      <c r="AA159">
        <v>0</v>
      </c>
      <c r="AB159" t="s">
        <v>41</v>
      </c>
      <c r="AC159">
        <v>8</v>
      </c>
      <c r="AE159">
        <v>7439921</v>
      </c>
      <c r="AF159" t="s">
        <v>55</v>
      </c>
      <c r="AG159">
        <v>1.3835599999999999E-4</v>
      </c>
      <c r="AH159" t="s">
        <v>44</v>
      </c>
    </row>
    <row r="160" spans="1:34" x14ac:dyDescent="0.25">
      <c r="A160">
        <v>11549611</v>
      </c>
      <c r="D160">
        <v>60541313</v>
      </c>
      <c r="F160">
        <v>300</v>
      </c>
      <c r="G160">
        <v>77624114</v>
      </c>
      <c r="I160">
        <v>2275050011</v>
      </c>
      <c r="J160">
        <v>2</v>
      </c>
      <c r="K160" t="s">
        <v>34</v>
      </c>
      <c r="L160" t="s">
        <v>70</v>
      </c>
      <c r="M160">
        <v>34021</v>
      </c>
      <c r="O160" t="s">
        <v>253</v>
      </c>
      <c r="P160">
        <v>48811</v>
      </c>
      <c r="Q160" t="s">
        <v>37</v>
      </c>
      <c r="R160" t="s">
        <v>38</v>
      </c>
      <c r="U160" t="s">
        <v>38</v>
      </c>
      <c r="V160">
        <v>40.218400000000003</v>
      </c>
      <c r="W160">
        <v>-74.738799999999998</v>
      </c>
      <c r="X160" t="s">
        <v>39</v>
      </c>
      <c r="Y160" t="s">
        <v>226</v>
      </c>
      <c r="Z160" t="s">
        <v>34</v>
      </c>
      <c r="AA160">
        <v>0</v>
      </c>
      <c r="AB160" t="s">
        <v>41</v>
      </c>
      <c r="AC160">
        <v>8</v>
      </c>
      <c r="AE160">
        <v>7439921</v>
      </c>
      <c r="AF160" t="s">
        <v>55</v>
      </c>
      <c r="AG160">
        <v>1.3835599999999999E-4</v>
      </c>
      <c r="AH160" t="s">
        <v>44</v>
      </c>
    </row>
    <row r="161" spans="1:34" x14ac:dyDescent="0.25">
      <c r="A161">
        <v>11738711</v>
      </c>
      <c r="D161">
        <v>61055313</v>
      </c>
      <c r="F161">
        <v>300</v>
      </c>
      <c r="G161">
        <v>78649914</v>
      </c>
      <c r="I161">
        <v>2275050011</v>
      </c>
      <c r="J161">
        <v>2</v>
      </c>
      <c r="K161" t="s">
        <v>34</v>
      </c>
      <c r="L161" t="s">
        <v>70</v>
      </c>
      <c r="M161">
        <v>34021</v>
      </c>
      <c r="O161" t="s">
        <v>226</v>
      </c>
      <c r="P161">
        <v>48811</v>
      </c>
      <c r="Q161" t="s">
        <v>37</v>
      </c>
      <c r="R161" t="s">
        <v>38</v>
      </c>
      <c r="U161" t="s">
        <v>38</v>
      </c>
      <c r="V161">
        <v>40.213999999999999</v>
      </c>
      <c r="W161">
        <v>-74.767700000000005</v>
      </c>
      <c r="X161" t="s">
        <v>39</v>
      </c>
      <c r="Y161" t="s">
        <v>226</v>
      </c>
      <c r="Z161" t="s">
        <v>34</v>
      </c>
      <c r="AA161">
        <v>0</v>
      </c>
      <c r="AB161" t="s">
        <v>41</v>
      </c>
      <c r="AC161">
        <v>8</v>
      </c>
      <c r="AE161">
        <v>7439921</v>
      </c>
      <c r="AF161" t="s">
        <v>55</v>
      </c>
      <c r="AG161">
        <v>1.3835599999999999E-4</v>
      </c>
      <c r="AH161" t="s">
        <v>44</v>
      </c>
    </row>
    <row r="162" spans="1:34" x14ac:dyDescent="0.25">
      <c r="A162">
        <v>9367411</v>
      </c>
      <c r="D162">
        <v>98310213</v>
      </c>
      <c r="F162">
        <v>300</v>
      </c>
      <c r="G162">
        <v>137939414</v>
      </c>
      <c r="I162">
        <v>2275050011</v>
      </c>
      <c r="J162">
        <v>2</v>
      </c>
      <c r="K162" t="s">
        <v>34</v>
      </c>
      <c r="L162" t="s">
        <v>70</v>
      </c>
      <c r="M162">
        <v>34021</v>
      </c>
      <c r="O162" t="s">
        <v>121</v>
      </c>
      <c r="P162">
        <v>48811</v>
      </c>
      <c r="Q162" t="s">
        <v>37</v>
      </c>
      <c r="R162" t="s">
        <v>38</v>
      </c>
      <c r="U162" t="s">
        <v>38</v>
      </c>
      <c r="V162">
        <v>40.276800000000001</v>
      </c>
      <c r="W162">
        <v>-74.820800000000006</v>
      </c>
      <c r="X162" t="s">
        <v>39</v>
      </c>
      <c r="Y162" t="s">
        <v>122</v>
      </c>
      <c r="Z162" t="s">
        <v>34</v>
      </c>
      <c r="AA162">
        <v>0</v>
      </c>
      <c r="AB162" t="s">
        <v>41</v>
      </c>
      <c r="AC162">
        <v>8</v>
      </c>
      <c r="AE162">
        <v>7439921</v>
      </c>
      <c r="AF162" t="s">
        <v>55</v>
      </c>
      <c r="AG162">
        <v>0.188282</v>
      </c>
      <c r="AH162" t="s">
        <v>44</v>
      </c>
    </row>
    <row r="163" spans="1:34" x14ac:dyDescent="0.25">
      <c r="A163">
        <v>9367411</v>
      </c>
      <c r="D163">
        <v>62536313</v>
      </c>
      <c r="F163">
        <v>300</v>
      </c>
      <c r="G163">
        <v>137938914</v>
      </c>
      <c r="I163">
        <v>2275060011</v>
      </c>
      <c r="J163">
        <v>2</v>
      </c>
      <c r="K163" t="s">
        <v>34</v>
      </c>
      <c r="L163" t="s">
        <v>70</v>
      </c>
      <c r="M163">
        <v>34021</v>
      </c>
      <c r="O163" t="s">
        <v>121</v>
      </c>
      <c r="P163">
        <v>48811</v>
      </c>
      <c r="Q163" t="s">
        <v>37</v>
      </c>
      <c r="R163" t="s">
        <v>38</v>
      </c>
      <c r="U163" t="s">
        <v>38</v>
      </c>
      <c r="V163">
        <v>40.276800000000001</v>
      </c>
      <c r="W163">
        <v>-74.820800000000006</v>
      </c>
      <c r="X163" t="s">
        <v>39</v>
      </c>
      <c r="Y163" t="s">
        <v>122</v>
      </c>
      <c r="Z163" t="s">
        <v>34</v>
      </c>
      <c r="AA163">
        <v>0</v>
      </c>
      <c r="AB163" t="s">
        <v>41</v>
      </c>
      <c r="AC163">
        <v>8</v>
      </c>
      <c r="AE163">
        <v>7439921</v>
      </c>
      <c r="AF163" t="s">
        <v>55</v>
      </c>
      <c r="AG163">
        <v>3.0972899999999999E-3</v>
      </c>
      <c r="AH163" t="s">
        <v>44</v>
      </c>
    </row>
    <row r="164" spans="1:34" x14ac:dyDescent="0.25">
      <c r="A164">
        <v>9367511</v>
      </c>
      <c r="D164">
        <v>62536513</v>
      </c>
      <c r="F164">
        <v>300</v>
      </c>
      <c r="G164">
        <v>84003814</v>
      </c>
      <c r="I164">
        <v>2275050011</v>
      </c>
      <c r="J164">
        <v>2</v>
      </c>
      <c r="K164" t="s">
        <v>34</v>
      </c>
      <c r="L164" t="s">
        <v>70</v>
      </c>
      <c r="M164">
        <v>34021</v>
      </c>
      <c r="O164" t="s">
        <v>71</v>
      </c>
      <c r="P164">
        <v>48811</v>
      </c>
      <c r="Q164" t="s">
        <v>37</v>
      </c>
      <c r="R164" t="s">
        <v>38</v>
      </c>
      <c r="U164" t="s">
        <v>38</v>
      </c>
      <c r="V164">
        <v>40.213940000000001</v>
      </c>
      <c r="W164">
        <v>-74.601799999999997</v>
      </c>
      <c r="X164" t="s">
        <v>39</v>
      </c>
      <c r="Y164" t="s">
        <v>72</v>
      </c>
      <c r="Z164" t="s">
        <v>34</v>
      </c>
      <c r="AA164">
        <v>0</v>
      </c>
      <c r="AB164" t="s">
        <v>41</v>
      </c>
      <c r="AC164">
        <v>8</v>
      </c>
      <c r="AE164">
        <v>7439921</v>
      </c>
      <c r="AF164" t="s">
        <v>55</v>
      </c>
      <c r="AG164">
        <v>5.4626899999999999E-2</v>
      </c>
      <c r="AH164" t="s">
        <v>44</v>
      </c>
    </row>
    <row r="165" spans="1:34" x14ac:dyDescent="0.25">
      <c r="A165">
        <v>11071011</v>
      </c>
      <c r="D165">
        <v>60693613</v>
      </c>
      <c r="F165">
        <v>300</v>
      </c>
      <c r="G165">
        <v>77928914</v>
      </c>
      <c r="I165">
        <v>2275050011</v>
      </c>
      <c r="J165">
        <v>2</v>
      </c>
      <c r="K165" t="s">
        <v>34</v>
      </c>
      <c r="L165" t="s">
        <v>70</v>
      </c>
      <c r="M165">
        <v>34021</v>
      </c>
      <c r="O165" t="s">
        <v>577</v>
      </c>
      <c r="P165">
        <v>48811</v>
      </c>
      <c r="Q165" t="s">
        <v>37</v>
      </c>
      <c r="R165" t="s">
        <v>38</v>
      </c>
      <c r="U165" t="s">
        <v>38</v>
      </c>
      <c r="V165">
        <v>40.340400000000002</v>
      </c>
      <c r="W165">
        <v>-74.854299999999995</v>
      </c>
      <c r="X165" t="s">
        <v>39</v>
      </c>
      <c r="Y165" t="s">
        <v>578</v>
      </c>
      <c r="Z165" t="s">
        <v>34</v>
      </c>
      <c r="AA165">
        <v>0</v>
      </c>
      <c r="AB165" t="s">
        <v>41</v>
      </c>
      <c r="AC165">
        <v>8</v>
      </c>
      <c r="AE165">
        <v>7439921</v>
      </c>
      <c r="AF165" t="s">
        <v>55</v>
      </c>
      <c r="AG165">
        <v>7.1968800000000001E-4</v>
      </c>
      <c r="AH165" t="s">
        <v>44</v>
      </c>
    </row>
    <row r="166" spans="1:34" x14ac:dyDescent="0.25">
      <c r="A166">
        <v>12335311</v>
      </c>
      <c r="D166">
        <v>61754213</v>
      </c>
      <c r="F166">
        <v>300</v>
      </c>
      <c r="G166">
        <v>80034514</v>
      </c>
      <c r="I166">
        <v>2275050011</v>
      </c>
      <c r="J166">
        <v>2</v>
      </c>
      <c r="K166" t="s">
        <v>34</v>
      </c>
      <c r="L166" t="s">
        <v>103</v>
      </c>
      <c r="M166">
        <v>34023</v>
      </c>
      <c r="O166" t="s">
        <v>207</v>
      </c>
      <c r="P166">
        <v>48811</v>
      </c>
      <c r="Q166" t="s">
        <v>37</v>
      </c>
      <c r="R166" t="s">
        <v>38</v>
      </c>
      <c r="U166" t="s">
        <v>38</v>
      </c>
      <c r="V166">
        <v>40.5473</v>
      </c>
      <c r="W166">
        <v>-74.341300000000004</v>
      </c>
      <c r="X166" t="s">
        <v>39</v>
      </c>
      <c r="Y166" t="s">
        <v>208</v>
      </c>
      <c r="Z166" t="s">
        <v>34</v>
      </c>
      <c r="AA166">
        <v>0</v>
      </c>
      <c r="AB166" t="s">
        <v>41</v>
      </c>
      <c r="AC166">
        <v>8</v>
      </c>
      <c r="AE166">
        <v>7439921</v>
      </c>
      <c r="AF166" t="s">
        <v>55</v>
      </c>
      <c r="AG166">
        <v>1.3835599999999999E-4</v>
      </c>
      <c r="AH166" t="s">
        <v>44</v>
      </c>
    </row>
    <row r="167" spans="1:34" x14ac:dyDescent="0.25">
      <c r="A167">
        <v>11541911</v>
      </c>
      <c r="D167">
        <v>60440813</v>
      </c>
      <c r="F167">
        <v>300</v>
      </c>
      <c r="G167">
        <v>77423314</v>
      </c>
      <c r="I167">
        <v>2275050011</v>
      </c>
      <c r="J167">
        <v>2</v>
      </c>
      <c r="K167" t="s">
        <v>34</v>
      </c>
      <c r="L167" t="s">
        <v>103</v>
      </c>
      <c r="M167">
        <v>34023</v>
      </c>
      <c r="O167" t="s">
        <v>166</v>
      </c>
      <c r="P167">
        <v>48811</v>
      </c>
      <c r="Q167" t="s">
        <v>37</v>
      </c>
      <c r="R167" t="s">
        <v>38</v>
      </c>
      <c r="U167" t="s">
        <v>38</v>
      </c>
      <c r="V167">
        <v>40.520899999999997</v>
      </c>
      <c r="W167">
        <v>-74.474599999999995</v>
      </c>
      <c r="X167" t="s">
        <v>39</v>
      </c>
      <c r="Y167" t="s">
        <v>167</v>
      </c>
      <c r="Z167" t="s">
        <v>34</v>
      </c>
      <c r="AA167">
        <v>0</v>
      </c>
      <c r="AB167" t="s">
        <v>41</v>
      </c>
      <c r="AC167">
        <v>8</v>
      </c>
      <c r="AE167">
        <v>7439921</v>
      </c>
      <c r="AF167" t="s">
        <v>55</v>
      </c>
      <c r="AG167">
        <v>1.3835599999999999E-4</v>
      </c>
      <c r="AH167" t="s">
        <v>44</v>
      </c>
    </row>
    <row r="168" spans="1:34" x14ac:dyDescent="0.25">
      <c r="A168">
        <v>16130511</v>
      </c>
      <c r="D168">
        <v>103167413</v>
      </c>
      <c r="F168">
        <v>300</v>
      </c>
      <c r="G168">
        <v>144806914</v>
      </c>
      <c r="I168">
        <v>2275050011</v>
      </c>
      <c r="J168">
        <v>2</v>
      </c>
      <c r="K168" t="s">
        <v>34</v>
      </c>
      <c r="L168" t="s">
        <v>103</v>
      </c>
      <c r="M168">
        <v>34023</v>
      </c>
      <c r="O168" t="s">
        <v>507</v>
      </c>
      <c r="P168">
        <v>48811</v>
      </c>
      <c r="Q168" t="s">
        <v>37</v>
      </c>
      <c r="R168" t="s">
        <v>38</v>
      </c>
      <c r="U168" t="s">
        <v>38</v>
      </c>
      <c r="V168">
        <v>40.372810999999999</v>
      </c>
      <c r="W168">
        <v>-74.517375000000001</v>
      </c>
      <c r="X168" t="s">
        <v>110</v>
      </c>
      <c r="Y168" t="s">
        <v>508</v>
      </c>
      <c r="Z168" t="s">
        <v>34</v>
      </c>
      <c r="AA168">
        <v>0</v>
      </c>
      <c r="AB168" t="s">
        <v>41</v>
      </c>
      <c r="AC168">
        <v>8</v>
      </c>
      <c r="AE168">
        <v>7439921</v>
      </c>
      <c r="AF168" t="s">
        <v>55</v>
      </c>
      <c r="AG168">
        <v>1.3835599999999999E-4</v>
      </c>
      <c r="AH168" t="s">
        <v>44</v>
      </c>
    </row>
    <row r="169" spans="1:34" x14ac:dyDescent="0.25">
      <c r="A169">
        <v>11978011</v>
      </c>
      <c r="D169">
        <v>60841613</v>
      </c>
      <c r="F169">
        <v>300</v>
      </c>
      <c r="G169">
        <v>78224114</v>
      </c>
      <c r="I169">
        <v>2275050011</v>
      </c>
      <c r="J169">
        <v>2</v>
      </c>
      <c r="K169" t="s">
        <v>34</v>
      </c>
      <c r="L169" t="s">
        <v>103</v>
      </c>
      <c r="M169">
        <v>34023</v>
      </c>
      <c r="O169" t="s">
        <v>195</v>
      </c>
      <c r="P169">
        <v>48811</v>
      </c>
      <c r="Q169" t="s">
        <v>37</v>
      </c>
      <c r="R169" t="s">
        <v>38</v>
      </c>
      <c r="U169" t="s">
        <v>38</v>
      </c>
      <c r="V169">
        <v>40.370399999999997</v>
      </c>
      <c r="W169">
        <v>-74.585999999999999</v>
      </c>
      <c r="X169" t="s">
        <v>39</v>
      </c>
      <c r="Y169" t="s">
        <v>105</v>
      </c>
      <c r="Z169" t="s">
        <v>34</v>
      </c>
      <c r="AA169">
        <v>0</v>
      </c>
      <c r="AB169" t="s">
        <v>41</v>
      </c>
      <c r="AC169">
        <v>8</v>
      </c>
      <c r="AE169">
        <v>7439921</v>
      </c>
      <c r="AF169" t="s">
        <v>55</v>
      </c>
      <c r="AG169">
        <v>1.3835599999999999E-4</v>
      </c>
      <c r="AH169" t="s">
        <v>44</v>
      </c>
    </row>
    <row r="170" spans="1:34" x14ac:dyDescent="0.25">
      <c r="A170">
        <v>11942011</v>
      </c>
      <c r="D170">
        <v>60694013</v>
      </c>
      <c r="F170">
        <v>300</v>
      </c>
      <c r="G170">
        <v>77929714</v>
      </c>
      <c r="I170">
        <v>2275050011</v>
      </c>
      <c r="J170">
        <v>2</v>
      </c>
      <c r="K170" t="s">
        <v>34</v>
      </c>
      <c r="L170" t="s">
        <v>103</v>
      </c>
      <c r="M170">
        <v>34023</v>
      </c>
      <c r="O170" t="s">
        <v>292</v>
      </c>
      <c r="P170">
        <v>48811</v>
      </c>
      <c r="Q170" t="s">
        <v>37</v>
      </c>
      <c r="R170" t="s">
        <v>38</v>
      </c>
      <c r="U170" t="s">
        <v>38</v>
      </c>
      <c r="V170">
        <v>40.5501</v>
      </c>
      <c r="W170">
        <v>-74.487700000000004</v>
      </c>
      <c r="X170" t="s">
        <v>39</v>
      </c>
      <c r="Y170" t="s">
        <v>293</v>
      </c>
      <c r="Z170" t="s">
        <v>34</v>
      </c>
      <c r="AA170">
        <v>0</v>
      </c>
      <c r="AB170" t="s">
        <v>41</v>
      </c>
      <c r="AC170">
        <v>8</v>
      </c>
      <c r="AE170">
        <v>7439921</v>
      </c>
      <c r="AF170" t="s">
        <v>55</v>
      </c>
      <c r="AG170">
        <v>1.3835599999999999E-4</v>
      </c>
      <c r="AH170" t="s">
        <v>44</v>
      </c>
    </row>
    <row r="171" spans="1:34" x14ac:dyDescent="0.25">
      <c r="A171">
        <v>12397211</v>
      </c>
      <c r="D171">
        <v>61584313</v>
      </c>
      <c r="F171">
        <v>300</v>
      </c>
      <c r="G171">
        <v>79698914</v>
      </c>
      <c r="I171">
        <v>2275050011</v>
      </c>
      <c r="J171">
        <v>2</v>
      </c>
      <c r="K171" t="s">
        <v>34</v>
      </c>
      <c r="L171" t="s">
        <v>103</v>
      </c>
      <c r="M171">
        <v>34023</v>
      </c>
      <c r="O171" t="s">
        <v>205</v>
      </c>
      <c r="P171">
        <v>48811</v>
      </c>
      <c r="Q171" t="s">
        <v>37</v>
      </c>
      <c r="R171" t="s">
        <v>38</v>
      </c>
      <c r="U171" t="s">
        <v>38</v>
      </c>
      <c r="V171">
        <v>40.547199999999997</v>
      </c>
      <c r="W171">
        <v>-74.296000000000006</v>
      </c>
      <c r="X171" t="s">
        <v>39</v>
      </c>
      <c r="Y171" t="s">
        <v>206</v>
      </c>
      <c r="Z171" t="s">
        <v>34</v>
      </c>
      <c r="AA171">
        <v>0</v>
      </c>
      <c r="AB171" t="s">
        <v>41</v>
      </c>
      <c r="AC171">
        <v>8</v>
      </c>
      <c r="AE171">
        <v>7439921</v>
      </c>
      <c r="AF171" t="s">
        <v>55</v>
      </c>
      <c r="AG171">
        <v>1.3835599999999999E-4</v>
      </c>
      <c r="AH171" t="s">
        <v>44</v>
      </c>
    </row>
    <row r="172" spans="1:34" x14ac:dyDescent="0.25">
      <c r="A172">
        <v>11936111</v>
      </c>
      <c r="D172">
        <v>60662013</v>
      </c>
      <c r="F172">
        <v>300</v>
      </c>
      <c r="G172">
        <v>77864314</v>
      </c>
      <c r="I172">
        <v>2275050011</v>
      </c>
      <c r="J172">
        <v>2</v>
      </c>
      <c r="K172" t="s">
        <v>34</v>
      </c>
      <c r="L172" t="s">
        <v>103</v>
      </c>
      <c r="M172">
        <v>34023</v>
      </c>
      <c r="O172" t="s">
        <v>154</v>
      </c>
      <c r="P172">
        <v>48811</v>
      </c>
      <c r="Q172" t="s">
        <v>37</v>
      </c>
      <c r="R172" t="s">
        <v>38</v>
      </c>
      <c r="U172" t="s">
        <v>38</v>
      </c>
      <c r="V172">
        <v>40.540599999999998</v>
      </c>
      <c r="W172">
        <v>-74.256900000000002</v>
      </c>
      <c r="X172" t="s">
        <v>39</v>
      </c>
      <c r="Y172" t="s">
        <v>155</v>
      </c>
      <c r="Z172" t="s">
        <v>34</v>
      </c>
      <c r="AA172">
        <v>0</v>
      </c>
      <c r="AB172" t="s">
        <v>41</v>
      </c>
      <c r="AC172">
        <v>8</v>
      </c>
      <c r="AE172">
        <v>7439921</v>
      </c>
      <c r="AF172" t="s">
        <v>55</v>
      </c>
      <c r="AG172">
        <v>1.3835599999999999E-4</v>
      </c>
      <c r="AH172" t="s">
        <v>44</v>
      </c>
    </row>
    <row r="173" spans="1:34" x14ac:dyDescent="0.25">
      <c r="A173">
        <v>12322711</v>
      </c>
      <c r="D173">
        <v>61753013</v>
      </c>
      <c r="F173">
        <v>300</v>
      </c>
      <c r="G173">
        <v>80032114</v>
      </c>
      <c r="I173">
        <v>2275050011</v>
      </c>
      <c r="J173">
        <v>2</v>
      </c>
      <c r="K173" t="s">
        <v>34</v>
      </c>
      <c r="L173" t="s">
        <v>103</v>
      </c>
      <c r="M173">
        <v>34023</v>
      </c>
      <c r="O173" t="s">
        <v>396</v>
      </c>
      <c r="P173">
        <v>48811</v>
      </c>
      <c r="Q173" t="s">
        <v>37</v>
      </c>
      <c r="R173" t="s">
        <v>38</v>
      </c>
      <c r="U173" t="s">
        <v>38</v>
      </c>
      <c r="V173">
        <v>40.524500000000003</v>
      </c>
      <c r="W173">
        <v>-74.425700000000006</v>
      </c>
      <c r="X173" t="s">
        <v>39</v>
      </c>
      <c r="Y173" t="s">
        <v>397</v>
      </c>
      <c r="Z173" t="s">
        <v>34</v>
      </c>
      <c r="AA173">
        <v>0</v>
      </c>
      <c r="AB173" t="s">
        <v>41</v>
      </c>
      <c r="AC173">
        <v>8</v>
      </c>
      <c r="AE173">
        <v>7439921</v>
      </c>
      <c r="AF173" t="s">
        <v>55</v>
      </c>
      <c r="AG173">
        <v>1.3835599999999999E-4</v>
      </c>
      <c r="AH173" t="s">
        <v>44</v>
      </c>
    </row>
    <row r="174" spans="1:34" x14ac:dyDescent="0.25">
      <c r="A174">
        <v>17135411</v>
      </c>
      <c r="D174">
        <v>114258413</v>
      </c>
      <c r="F174">
        <v>300</v>
      </c>
      <c r="G174">
        <v>160463714</v>
      </c>
      <c r="I174">
        <v>2275050011</v>
      </c>
      <c r="J174">
        <v>2</v>
      </c>
      <c r="K174" t="s">
        <v>34</v>
      </c>
      <c r="L174" t="s">
        <v>103</v>
      </c>
      <c r="M174">
        <v>34023</v>
      </c>
      <c r="O174" t="s">
        <v>305</v>
      </c>
      <c r="P174">
        <v>48811</v>
      </c>
      <c r="Q174" t="s">
        <v>37</v>
      </c>
      <c r="R174" t="s">
        <v>38</v>
      </c>
      <c r="U174" t="s">
        <v>38</v>
      </c>
      <c r="V174">
        <v>40.501829999999998</v>
      </c>
      <c r="W174">
        <v>-74.445729999999998</v>
      </c>
      <c r="X174" t="s">
        <v>39</v>
      </c>
      <c r="Y174" t="s">
        <v>167</v>
      </c>
      <c r="Z174" t="s">
        <v>34</v>
      </c>
      <c r="AA174">
        <v>8901</v>
      </c>
      <c r="AB174" t="s">
        <v>41</v>
      </c>
      <c r="AC174">
        <v>8</v>
      </c>
      <c r="AE174">
        <v>7439921</v>
      </c>
      <c r="AF174" t="s">
        <v>55</v>
      </c>
      <c r="AG174">
        <v>1.3835599999999999E-4</v>
      </c>
      <c r="AH174" t="s">
        <v>44</v>
      </c>
    </row>
    <row r="175" spans="1:34" x14ac:dyDescent="0.25">
      <c r="A175">
        <v>10983911</v>
      </c>
      <c r="D175">
        <v>60520013</v>
      </c>
      <c r="F175">
        <v>300</v>
      </c>
      <c r="G175">
        <v>77581714</v>
      </c>
      <c r="I175">
        <v>2275050011</v>
      </c>
      <c r="J175">
        <v>2</v>
      </c>
      <c r="K175" t="s">
        <v>34</v>
      </c>
      <c r="L175" t="s">
        <v>103</v>
      </c>
      <c r="M175">
        <v>34023</v>
      </c>
      <c r="O175" t="s">
        <v>437</v>
      </c>
      <c r="P175">
        <v>48811</v>
      </c>
      <c r="Q175" t="s">
        <v>37</v>
      </c>
      <c r="R175" t="s">
        <v>38</v>
      </c>
      <c r="U175" t="s">
        <v>38</v>
      </c>
      <c r="V175">
        <v>40.4773</v>
      </c>
      <c r="W175">
        <v>-74.407899999999998</v>
      </c>
      <c r="X175" t="s">
        <v>39</v>
      </c>
      <c r="Y175" t="s">
        <v>167</v>
      </c>
      <c r="Z175" t="s">
        <v>34</v>
      </c>
      <c r="AA175">
        <v>0</v>
      </c>
      <c r="AB175" t="s">
        <v>41</v>
      </c>
      <c r="AC175">
        <v>8</v>
      </c>
      <c r="AE175">
        <v>7439921</v>
      </c>
      <c r="AF175" t="s">
        <v>55</v>
      </c>
      <c r="AG175">
        <v>1.3835599999999999E-4</v>
      </c>
      <c r="AH175" t="s">
        <v>44</v>
      </c>
    </row>
    <row r="176" spans="1:34" x14ac:dyDescent="0.25">
      <c r="A176">
        <v>11489011</v>
      </c>
      <c r="D176">
        <v>60641313</v>
      </c>
      <c r="F176">
        <v>300</v>
      </c>
      <c r="G176">
        <v>77822914</v>
      </c>
      <c r="I176">
        <v>2275050011</v>
      </c>
      <c r="J176">
        <v>2</v>
      </c>
      <c r="K176" t="s">
        <v>34</v>
      </c>
      <c r="L176" t="s">
        <v>103</v>
      </c>
      <c r="M176">
        <v>34023</v>
      </c>
      <c r="O176" t="s">
        <v>209</v>
      </c>
      <c r="P176">
        <v>48811</v>
      </c>
      <c r="Q176" t="s">
        <v>37</v>
      </c>
      <c r="R176" t="s">
        <v>38</v>
      </c>
      <c r="U176" t="s">
        <v>38</v>
      </c>
      <c r="V176">
        <v>40.476799999999997</v>
      </c>
      <c r="W176">
        <v>-74.408799999999999</v>
      </c>
      <c r="X176" t="s">
        <v>39</v>
      </c>
      <c r="Y176" t="s">
        <v>167</v>
      </c>
      <c r="Z176" t="s">
        <v>34</v>
      </c>
      <c r="AA176">
        <v>0</v>
      </c>
      <c r="AB176" t="s">
        <v>41</v>
      </c>
      <c r="AC176">
        <v>8</v>
      </c>
      <c r="AE176">
        <v>7439921</v>
      </c>
      <c r="AF176" t="s">
        <v>55</v>
      </c>
      <c r="AG176">
        <v>1.3835599999999999E-4</v>
      </c>
      <c r="AH176" t="s">
        <v>44</v>
      </c>
    </row>
    <row r="177" spans="1:34" x14ac:dyDescent="0.25">
      <c r="A177">
        <v>11489211</v>
      </c>
      <c r="D177">
        <v>60641513</v>
      </c>
      <c r="F177">
        <v>300</v>
      </c>
      <c r="G177">
        <v>77823314</v>
      </c>
      <c r="I177">
        <v>2275050011</v>
      </c>
      <c r="J177">
        <v>2</v>
      </c>
      <c r="K177" t="s">
        <v>34</v>
      </c>
      <c r="L177" t="s">
        <v>103</v>
      </c>
      <c r="M177">
        <v>34023</v>
      </c>
      <c r="O177" t="s">
        <v>442</v>
      </c>
      <c r="P177">
        <v>48811</v>
      </c>
      <c r="Q177" t="s">
        <v>37</v>
      </c>
      <c r="R177" t="s">
        <v>38</v>
      </c>
      <c r="U177" t="s">
        <v>38</v>
      </c>
      <c r="V177">
        <v>40.473999999999997</v>
      </c>
      <c r="W177">
        <v>-74.483999999999995</v>
      </c>
      <c r="X177" t="s">
        <v>39</v>
      </c>
      <c r="Y177" t="s">
        <v>167</v>
      </c>
      <c r="Z177" t="s">
        <v>34</v>
      </c>
      <c r="AA177">
        <v>0</v>
      </c>
      <c r="AB177" t="s">
        <v>41</v>
      </c>
      <c r="AC177">
        <v>8</v>
      </c>
      <c r="AE177">
        <v>7439921</v>
      </c>
      <c r="AF177" t="s">
        <v>55</v>
      </c>
      <c r="AG177">
        <v>1.3835599999999999E-4</v>
      </c>
      <c r="AH177" t="s">
        <v>44</v>
      </c>
    </row>
    <row r="178" spans="1:34" x14ac:dyDescent="0.25">
      <c r="A178">
        <v>11012711</v>
      </c>
      <c r="D178">
        <v>60576213</v>
      </c>
      <c r="F178">
        <v>300</v>
      </c>
      <c r="G178">
        <v>77693914</v>
      </c>
      <c r="I178">
        <v>2275050011</v>
      </c>
      <c r="J178">
        <v>2</v>
      </c>
      <c r="K178" t="s">
        <v>34</v>
      </c>
      <c r="L178" t="s">
        <v>103</v>
      </c>
      <c r="M178">
        <v>34023</v>
      </c>
      <c r="O178" t="s">
        <v>425</v>
      </c>
      <c r="P178">
        <v>48811</v>
      </c>
      <c r="Q178" t="s">
        <v>37</v>
      </c>
      <c r="R178" t="s">
        <v>38</v>
      </c>
      <c r="U178" t="s">
        <v>38</v>
      </c>
      <c r="V178">
        <v>40.486199999999997</v>
      </c>
      <c r="W178">
        <v>-74.322100000000006</v>
      </c>
      <c r="X178" t="s">
        <v>39</v>
      </c>
      <c r="Y178" t="s">
        <v>426</v>
      </c>
      <c r="Z178" t="s">
        <v>34</v>
      </c>
      <c r="AA178">
        <v>0</v>
      </c>
      <c r="AB178" t="s">
        <v>41</v>
      </c>
      <c r="AC178">
        <v>8</v>
      </c>
      <c r="AE178">
        <v>7439921</v>
      </c>
      <c r="AF178" t="s">
        <v>55</v>
      </c>
      <c r="AG178">
        <v>1.3835599999999999E-4</v>
      </c>
      <c r="AH178" t="s">
        <v>44</v>
      </c>
    </row>
    <row r="179" spans="1:34" x14ac:dyDescent="0.25">
      <c r="A179">
        <v>12396311</v>
      </c>
      <c r="D179">
        <v>61583013</v>
      </c>
      <c r="F179">
        <v>300</v>
      </c>
      <c r="G179">
        <v>79696314</v>
      </c>
      <c r="I179">
        <v>2275050011</v>
      </c>
      <c r="J179">
        <v>2</v>
      </c>
      <c r="K179" t="s">
        <v>34</v>
      </c>
      <c r="L179" t="s">
        <v>103</v>
      </c>
      <c r="M179">
        <v>34023</v>
      </c>
      <c r="O179" t="s">
        <v>362</v>
      </c>
      <c r="P179">
        <v>48811</v>
      </c>
      <c r="Q179" t="s">
        <v>37</v>
      </c>
      <c r="R179" t="s">
        <v>38</v>
      </c>
      <c r="U179" t="s">
        <v>38</v>
      </c>
      <c r="V179">
        <v>40.316499999999998</v>
      </c>
      <c r="W179">
        <v>-74.490099999999998</v>
      </c>
      <c r="X179" t="s">
        <v>39</v>
      </c>
      <c r="Y179" t="s">
        <v>363</v>
      </c>
      <c r="Z179" t="s">
        <v>34</v>
      </c>
      <c r="AA179">
        <v>0</v>
      </c>
      <c r="AB179" t="s">
        <v>41</v>
      </c>
      <c r="AC179">
        <v>8</v>
      </c>
      <c r="AE179">
        <v>7439921</v>
      </c>
      <c r="AF179" t="s">
        <v>55</v>
      </c>
      <c r="AG179">
        <v>1.3835599999999999E-4</v>
      </c>
      <c r="AH179" t="s">
        <v>44</v>
      </c>
    </row>
    <row r="180" spans="1:34" x14ac:dyDescent="0.25">
      <c r="A180">
        <v>12321011</v>
      </c>
      <c r="D180">
        <v>61751213</v>
      </c>
      <c r="F180">
        <v>300</v>
      </c>
      <c r="G180">
        <v>80028514</v>
      </c>
      <c r="I180">
        <v>2275050011</v>
      </c>
      <c r="J180">
        <v>2</v>
      </c>
      <c r="K180" t="s">
        <v>34</v>
      </c>
      <c r="L180" t="s">
        <v>103</v>
      </c>
      <c r="M180">
        <v>34023</v>
      </c>
      <c r="O180" t="s">
        <v>537</v>
      </c>
      <c r="P180">
        <v>48811</v>
      </c>
      <c r="Q180" t="s">
        <v>37</v>
      </c>
      <c r="R180" t="s">
        <v>38</v>
      </c>
      <c r="U180" t="s">
        <v>38</v>
      </c>
      <c r="V180">
        <v>40.537300000000002</v>
      </c>
      <c r="W180">
        <v>-74.298199999999994</v>
      </c>
      <c r="X180" t="s">
        <v>39</v>
      </c>
      <c r="Y180" t="s">
        <v>538</v>
      </c>
      <c r="Z180" t="s">
        <v>34</v>
      </c>
      <c r="AA180">
        <v>0</v>
      </c>
      <c r="AB180" t="s">
        <v>41</v>
      </c>
      <c r="AC180">
        <v>8</v>
      </c>
      <c r="AE180">
        <v>7439921</v>
      </c>
      <c r="AF180" t="s">
        <v>55</v>
      </c>
      <c r="AG180">
        <v>1.3835599999999999E-4</v>
      </c>
      <c r="AH180" t="s">
        <v>44</v>
      </c>
    </row>
    <row r="181" spans="1:34" x14ac:dyDescent="0.25">
      <c r="A181">
        <v>9388211</v>
      </c>
      <c r="D181">
        <v>62631713</v>
      </c>
      <c r="F181">
        <v>300</v>
      </c>
      <c r="G181">
        <v>84364314</v>
      </c>
      <c r="I181">
        <v>2275050011</v>
      </c>
      <c r="J181">
        <v>2</v>
      </c>
      <c r="K181" t="s">
        <v>34</v>
      </c>
      <c r="L181" t="s">
        <v>103</v>
      </c>
      <c r="M181">
        <v>34023</v>
      </c>
      <c r="O181" t="s">
        <v>149</v>
      </c>
      <c r="P181">
        <v>48811</v>
      </c>
      <c r="Q181" t="s">
        <v>37</v>
      </c>
      <c r="R181" t="s">
        <v>38</v>
      </c>
      <c r="U181" t="s">
        <v>38</v>
      </c>
      <c r="V181">
        <v>40.329889999999999</v>
      </c>
      <c r="W181">
        <v>-74.346789999999999</v>
      </c>
      <c r="X181" t="s">
        <v>39</v>
      </c>
      <c r="Y181" t="s">
        <v>149</v>
      </c>
      <c r="Z181" t="s">
        <v>34</v>
      </c>
      <c r="AA181">
        <v>0</v>
      </c>
      <c r="AB181" t="s">
        <v>41</v>
      </c>
      <c r="AC181">
        <v>8</v>
      </c>
      <c r="AE181">
        <v>7439921</v>
      </c>
      <c r="AF181" t="s">
        <v>55</v>
      </c>
      <c r="AG181">
        <v>3.9694100000000003E-2</v>
      </c>
      <c r="AH181" t="s">
        <v>44</v>
      </c>
    </row>
    <row r="182" spans="1:34" x14ac:dyDescent="0.25">
      <c r="A182">
        <v>11819511</v>
      </c>
      <c r="D182">
        <v>61348113</v>
      </c>
      <c r="F182">
        <v>300</v>
      </c>
      <c r="G182">
        <v>79234114</v>
      </c>
      <c r="I182">
        <v>2275050011</v>
      </c>
      <c r="J182">
        <v>2</v>
      </c>
      <c r="K182" t="s">
        <v>34</v>
      </c>
      <c r="L182" t="s">
        <v>103</v>
      </c>
      <c r="M182">
        <v>34023</v>
      </c>
      <c r="O182" t="s">
        <v>449</v>
      </c>
      <c r="P182">
        <v>48811</v>
      </c>
      <c r="Q182" t="s">
        <v>37</v>
      </c>
      <c r="R182" t="s">
        <v>38</v>
      </c>
      <c r="U182" t="s">
        <v>38</v>
      </c>
      <c r="V182">
        <v>40.495600000000003</v>
      </c>
      <c r="W182">
        <v>-74.451700000000002</v>
      </c>
      <c r="X182" t="s">
        <v>39</v>
      </c>
      <c r="Y182" t="s">
        <v>167</v>
      </c>
      <c r="Z182" t="s">
        <v>34</v>
      </c>
      <c r="AA182">
        <v>0</v>
      </c>
      <c r="AB182" t="s">
        <v>41</v>
      </c>
      <c r="AC182">
        <v>8</v>
      </c>
      <c r="AE182">
        <v>7439921</v>
      </c>
      <c r="AF182" t="s">
        <v>55</v>
      </c>
      <c r="AG182">
        <v>1.3835599999999999E-4</v>
      </c>
      <c r="AH182" t="s">
        <v>44</v>
      </c>
    </row>
    <row r="183" spans="1:34" x14ac:dyDescent="0.25">
      <c r="A183">
        <v>11489311</v>
      </c>
      <c r="D183">
        <v>60641613</v>
      </c>
      <c r="F183">
        <v>300</v>
      </c>
      <c r="G183">
        <v>77823514</v>
      </c>
      <c r="I183">
        <v>2275050011</v>
      </c>
      <c r="J183">
        <v>2</v>
      </c>
      <c r="K183" t="s">
        <v>34</v>
      </c>
      <c r="L183" t="s">
        <v>103</v>
      </c>
      <c r="M183">
        <v>34023</v>
      </c>
      <c r="O183" t="s">
        <v>440</v>
      </c>
      <c r="P183">
        <v>48811</v>
      </c>
      <c r="Q183" t="s">
        <v>37</v>
      </c>
      <c r="R183" t="s">
        <v>38</v>
      </c>
      <c r="U183" t="s">
        <v>38</v>
      </c>
      <c r="V183">
        <v>40.516800000000003</v>
      </c>
      <c r="W183">
        <v>-74.466300000000004</v>
      </c>
      <c r="X183" t="s">
        <v>39</v>
      </c>
      <c r="Y183" t="s">
        <v>167</v>
      </c>
      <c r="Z183" t="s">
        <v>34</v>
      </c>
      <c r="AA183">
        <v>0</v>
      </c>
      <c r="AB183" t="s">
        <v>41</v>
      </c>
      <c r="AC183">
        <v>8</v>
      </c>
      <c r="AE183">
        <v>7439921</v>
      </c>
      <c r="AF183" t="s">
        <v>55</v>
      </c>
      <c r="AG183">
        <v>1.3835599999999999E-4</v>
      </c>
      <c r="AH183" t="s">
        <v>44</v>
      </c>
    </row>
    <row r="184" spans="1:34" x14ac:dyDescent="0.25">
      <c r="A184">
        <v>11489111</v>
      </c>
      <c r="D184">
        <v>60641413</v>
      </c>
      <c r="F184">
        <v>300</v>
      </c>
      <c r="G184">
        <v>77823114</v>
      </c>
      <c r="I184">
        <v>2275050011</v>
      </c>
      <c r="J184">
        <v>2</v>
      </c>
      <c r="K184" t="s">
        <v>34</v>
      </c>
      <c r="L184" t="s">
        <v>103</v>
      </c>
      <c r="M184">
        <v>34023</v>
      </c>
      <c r="O184" t="s">
        <v>493</v>
      </c>
      <c r="P184">
        <v>48811</v>
      </c>
      <c r="Q184" t="s">
        <v>37</v>
      </c>
      <c r="R184" t="s">
        <v>38</v>
      </c>
      <c r="U184" t="s">
        <v>38</v>
      </c>
      <c r="V184">
        <v>40.479300000000002</v>
      </c>
      <c r="W184">
        <v>-74.434600000000003</v>
      </c>
      <c r="X184" t="s">
        <v>39</v>
      </c>
      <c r="Y184" t="s">
        <v>167</v>
      </c>
      <c r="Z184" t="s">
        <v>34</v>
      </c>
      <c r="AA184">
        <v>0</v>
      </c>
      <c r="AB184" t="s">
        <v>41</v>
      </c>
      <c r="AC184">
        <v>8</v>
      </c>
      <c r="AE184">
        <v>7439921</v>
      </c>
      <c r="AF184" t="s">
        <v>55</v>
      </c>
      <c r="AG184">
        <v>1.3835599999999999E-4</v>
      </c>
      <c r="AH184" t="s">
        <v>44</v>
      </c>
    </row>
    <row r="185" spans="1:34" x14ac:dyDescent="0.25">
      <c r="A185">
        <v>16131411</v>
      </c>
      <c r="D185">
        <v>103167513</v>
      </c>
      <c r="F185">
        <v>300</v>
      </c>
      <c r="G185">
        <v>144807114</v>
      </c>
      <c r="I185">
        <v>2275050011</v>
      </c>
      <c r="J185">
        <v>2</v>
      </c>
      <c r="K185" t="s">
        <v>34</v>
      </c>
      <c r="L185" t="s">
        <v>103</v>
      </c>
      <c r="M185">
        <v>34023</v>
      </c>
      <c r="O185" t="s">
        <v>534</v>
      </c>
      <c r="P185">
        <v>48811</v>
      </c>
      <c r="Q185" t="s">
        <v>37</v>
      </c>
      <c r="R185" t="s">
        <v>38</v>
      </c>
      <c r="U185" t="s">
        <v>38</v>
      </c>
      <c r="V185">
        <v>40.300108999999999</v>
      </c>
      <c r="W185">
        <v>-74.532931000000005</v>
      </c>
      <c r="X185" t="s">
        <v>110</v>
      </c>
      <c r="Y185" t="s">
        <v>397</v>
      </c>
      <c r="Z185" t="s">
        <v>34</v>
      </c>
      <c r="AA185">
        <v>0</v>
      </c>
      <c r="AB185" t="s">
        <v>41</v>
      </c>
      <c r="AC185">
        <v>8</v>
      </c>
      <c r="AE185">
        <v>7439921</v>
      </c>
      <c r="AF185" t="s">
        <v>55</v>
      </c>
      <c r="AG185">
        <v>1.3835599999999999E-4</v>
      </c>
      <c r="AH185" t="s">
        <v>44</v>
      </c>
    </row>
    <row r="186" spans="1:34" x14ac:dyDescent="0.25">
      <c r="A186">
        <v>11001411</v>
      </c>
      <c r="D186">
        <v>60556013</v>
      </c>
      <c r="F186">
        <v>300</v>
      </c>
      <c r="G186">
        <v>77653514</v>
      </c>
      <c r="I186">
        <v>2275050011</v>
      </c>
      <c r="J186">
        <v>2</v>
      </c>
      <c r="K186" t="s">
        <v>34</v>
      </c>
      <c r="L186" t="s">
        <v>103</v>
      </c>
      <c r="M186">
        <v>34023</v>
      </c>
      <c r="O186" t="s">
        <v>104</v>
      </c>
      <c r="P186">
        <v>48811</v>
      </c>
      <c r="Q186" t="s">
        <v>37</v>
      </c>
      <c r="R186" t="s">
        <v>38</v>
      </c>
      <c r="U186" t="s">
        <v>38</v>
      </c>
      <c r="V186">
        <v>40.365099999999998</v>
      </c>
      <c r="W186">
        <v>-74.582899999999995</v>
      </c>
      <c r="X186" t="s">
        <v>39</v>
      </c>
      <c r="Y186" t="s">
        <v>105</v>
      </c>
      <c r="Z186" t="s">
        <v>34</v>
      </c>
      <c r="AA186">
        <v>0</v>
      </c>
      <c r="AB186" t="s">
        <v>41</v>
      </c>
      <c r="AC186">
        <v>8</v>
      </c>
      <c r="AE186">
        <v>7439921</v>
      </c>
      <c r="AF186" t="s">
        <v>55</v>
      </c>
      <c r="AG186">
        <v>1.3835599999999999E-4</v>
      </c>
      <c r="AH186" t="s">
        <v>44</v>
      </c>
    </row>
    <row r="187" spans="1:34" x14ac:dyDescent="0.25">
      <c r="A187">
        <v>11724911</v>
      </c>
      <c r="D187">
        <v>61142113</v>
      </c>
      <c r="F187">
        <v>300</v>
      </c>
      <c r="G187">
        <v>78822914</v>
      </c>
      <c r="I187">
        <v>2275050011</v>
      </c>
      <c r="J187">
        <v>2</v>
      </c>
      <c r="K187" t="s">
        <v>34</v>
      </c>
      <c r="L187" t="s">
        <v>35</v>
      </c>
      <c r="M187">
        <v>34025</v>
      </c>
      <c r="O187" t="s">
        <v>172</v>
      </c>
      <c r="P187">
        <v>48811</v>
      </c>
      <c r="Q187" t="s">
        <v>37</v>
      </c>
      <c r="R187" t="s">
        <v>38</v>
      </c>
      <c r="U187" t="s">
        <v>38</v>
      </c>
      <c r="V187">
        <v>40.3001</v>
      </c>
      <c r="W187">
        <v>-74.025400000000005</v>
      </c>
      <c r="X187" t="s">
        <v>39</v>
      </c>
      <c r="Y187" t="s">
        <v>173</v>
      </c>
      <c r="Z187" t="s">
        <v>34</v>
      </c>
      <c r="AA187">
        <v>0</v>
      </c>
      <c r="AB187" t="s">
        <v>41</v>
      </c>
      <c r="AC187">
        <v>8</v>
      </c>
      <c r="AE187">
        <v>7439921</v>
      </c>
      <c r="AF187" t="s">
        <v>55</v>
      </c>
      <c r="AG187">
        <v>1.3835599999999999E-4</v>
      </c>
      <c r="AH187" t="s">
        <v>44</v>
      </c>
    </row>
    <row r="188" spans="1:34" x14ac:dyDescent="0.25">
      <c r="A188">
        <v>11869211</v>
      </c>
      <c r="D188">
        <v>60796413</v>
      </c>
      <c r="F188">
        <v>300</v>
      </c>
      <c r="G188">
        <v>78134114</v>
      </c>
      <c r="I188">
        <v>2275050011</v>
      </c>
      <c r="J188">
        <v>2</v>
      </c>
      <c r="K188" t="s">
        <v>34</v>
      </c>
      <c r="L188" t="s">
        <v>35</v>
      </c>
      <c r="M188">
        <v>34025</v>
      </c>
      <c r="O188" t="s">
        <v>476</v>
      </c>
      <c r="P188">
        <v>48811</v>
      </c>
      <c r="Q188" t="s">
        <v>37</v>
      </c>
      <c r="R188" t="s">
        <v>38</v>
      </c>
      <c r="U188" t="s">
        <v>38</v>
      </c>
      <c r="V188">
        <v>40.237099999999998</v>
      </c>
      <c r="W188">
        <v>-74.311000000000007</v>
      </c>
      <c r="X188" t="s">
        <v>39</v>
      </c>
      <c r="Y188" t="s">
        <v>379</v>
      </c>
      <c r="Z188" t="s">
        <v>34</v>
      </c>
      <c r="AA188">
        <v>0</v>
      </c>
      <c r="AB188" t="s">
        <v>41</v>
      </c>
      <c r="AC188">
        <v>8</v>
      </c>
      <c r="AE188">
        <v>7439921</v>
      </c>
      <c r="AF188" t="s">
        <v>55</v>
      </c>
      <c r="AG188">
        <v>1.3835599999999999E-4</v>
      </c>
      <c r="AH188" t="s">
        <v>44</v>
      </c>
    </row>
    <row r="189" spans="1:34" x14ac:dyDescent="0.25">
      <c r="A189">
        <v>12321311</v>
      </c>
      <c r="D189">
        <v>61751513</v>
      </c>
      <c r="F189">
        <v>300</v>
      </c>
      <c r="G189">
        <v>80029114</v>
      </c>
      <c r="I189">
        <v>2275050011</v>
      </c>
      <c r="J189">
        <v>2</v>
      </c>
      <c r="K189" t="s">
        <v>34</v>
      </c>
      <c r="L189" t="s">
        <v>35</v>
      </c>
      <c r="M189">
        <v>34025</v>
      </c>
      <c r="O189" t="s">
        <v>279</v>
      </c>
      <c r="P189">
        <v>48811</v>
      </c>
      <c r="Q189" t="s">
        <v>37</v>
      </c>
      <c r="R189" t="s">
        <v>38</v>
      </c>
      <c r="U189" t="s">
        <v>38</v>
      </c>
      <c r="V189">
        <v>40.295699999999997</v>
      </c>
      <c r="W189">
        <v>-74.083200000000005</v>
      </c>
      <c r="X189" t="s">
        <v>39</v>
      </c>
      <c r="Y189" t="s">
        <v>280</v>
      </c>
      <c r="Z189" t="s">
        <v>34</v>
      </c>
      <c r="AA189">
        <v>0</v>
      </c>
      <c r="AB189" t="s">
        <v>41</v>
      </c>
      <c r="AC189">
        <v>8</v>
      </c>
      <c r="AE189">
        <v>7439921</v>
      </c>
      <c r="AF189" t="s">
        <v>55</v>
      </c>
      <c r="AG189">
        <v>1.3835599999999999E-4</v>
      </c>
      <c r="AH189" t="s">
        <v>44</v>
      </c>
    </row>
    <row r="190" spans="1:34" x14ac:dyDescent="0.25">
      <c r="A190">
        <v>11582811</v>
      </c>
      <c r="D190">
        <v>61177513</v>
      </c>
      <c r="F190">
        <v>300</v>
      </c>
      <c r="G190">
        <v>78893314</v>
      </c>
      <c r="I190">
        <v>2275050011</v>
      </c>
      <c r="J190">
        <v>2</v>
      </c>
      <c r="K190" t="s">
        <v>34</v>
      </c>
      <c r="L190" t="s">
        <v>35</v>
      </c>
      <c r="M190">
        <v>34025</v>
      </c>
      <c r="O190" t="s">
        <v>447</v>
      </c>
      <c r="P190">
        <v>48811</v>
      </c>
      <c r="Q190" t="s">
        <v>37</v>
      </c>
      <c r="R190" t="s">
        <v>38</v>
      </c>
      <c r="U190" t="s">
        <v>38</v>
      </c>
      <c r="V190">
        <v>40.186799999999998</v>
      </c>
      <c r="W190">
        <v>-74.150700000000001</v>
      </c>
      <c r="X190" t="s">
        <v>39</v>
      </c>
      <c r="Y190" t="s">
        <v>328</v>
      </c>
      <c r="Z190" t="s">
        <v>34</v>
      </c>
      <c r="AA190">
        <v>0</v>
      </c>
      <c r="AB190" t="s">
        <v>41</v>
      </c>
      <c r="AC190">
        <v>8</v>
      </c>
      <c r="AE190">
        <v>7439921</v>
      </c>
      <c r="AF190" t="s">
        <v>55</v>
      </c>
      <c r="AG190">
        <v>1.3835599999999999E-4</v>
      </c>
      <c r="AH190" t="s">
        <v>44</v>
      </c>
    </row>
    <row r="191" spans="1:34" x14ac:dyDescent="0.25">
      <c r="A191">
        <v>12321611</v>
      </c>
      <c r="D191">
        <v>61751813</v>
      </c>
      <c r="F191">
        <v>300</v>
      </c>
      <c r="G191">
        <v>80029714</v>
      </c>
      <c r="I191">
        <v>2275050011</v>
      </c>
      <c r="J191">
        <v>2</v>
      </c>
      <c r="K191" t="s">
        <v>34</v>
      </c>
      <c r="L191" t="s">
        <v>35</v>
      </c>
      <c r="M191">
        <v>34025</v>
      </c>
      <c r="O191" t="s">
        <v>378</v>
      </c>
      <c r="P191">
        <v>48811</v>
      </c>
      <c r="Q191" t="s">
        <v>37</v>
      </c>
      <c r="R191" t="s">
        <v>38</v>
      </c>
      <c r="U191" t="s">
        <v>38</v>
      </c>
      <c r="V191">
        <v>40.187100000000001</v>
      </c>
      <c r="W191">
        <v>-74.267099999999999</v>
      </c>
      <c r="X191" t="s">
        <v>39</v>
      </c>
      <c r="Y191" t="s">
        <v>379</v>
      </c>
      <c r="Z191" t="s">
        <v>34</v>
      </c>
      <c r="AA191">
        <v>0</v>
      </c>
      <c r="AB191" t="s">
        <v>41</v>
      </c>
      <c r="AC191">
        <v>8</v>
      </c>
      <c r="AE191">
        <v>7439921</v>
      </c>
      <c r="AF191" t="s">
        <v>55</v>
      </c>
      <c r="AG191">
        <v>8.8877100000000001E-4</v>
      </c>
      <c r="AH191" t="s">
        <v>44</v>
      </c>
    </row>
    <row r="192" spans="1:34" x14ac:dyDescent="0.25">
      <c r="A192">
        <v>11191811</v>
      </c>
      <c r="D192">
        <v>60996913</v>
      </c>
      <c r="F192">
        <v>300</v>
      </c>
      <c r="G192">
        <v>78533514</v>
      </c>
      <c r="I192">
        <v>2275050011</v>
      </c>
      <c r="J192">
        <v>2</v>
      </c>
      <c r="K192" t="s">
        <v>34</v>
      </c>
      <c r="L192" t="s">
        <v>35</v>
      </c>
      <c r="M192">
        <v>34025</v>
      </c>
      <c r="O192" t="s">
        <v>382</v>
      </c>
      <c r="P192">
        <v>48811</v>
      </c>
      <c r="Q192" t="s">
        <v>37</v>
      </c>
      <c r="R192" t="s">
        <v>38</v>
      </c>
      <c r="U192" t="s">
        <v>38</v>
      </c>
      <c r="V192">
        <v>40.304600000000001</v>
      </c>
      <c r="W192">
        <v>-74.107900000000001</v>
      </c>
      <c r="X192" t="s">
        <v>39</v>
      </c>
      <c r="Y192" t="s">
        <v>242</v>
      </c>
      <c r="Z192" t="s">
        <v>34</v>
      </c>
      <c r="AA192">
        <v>0</v>
      </c>
      <c r="AB192" t="s">
        <v>41</v>
      </c>
      <c r="AC192">
        <v>8</v>
      </c>
      <c r="AE192">
        <v>7439921</v>
      </c>
      <c r="AF192" t="s">
        <v>55</v>
      </c>
      <c r="AG192">
        <v>1.3835599999999999E-4</v>
      </c>
      <c r="AH192" t="s">
        <v>44</v>
      </c>
    </row>
    <row r="193" spans="1:34" x14ac:dyDescent="0.25">
      <c r="A193">
        <v>12321511</v>
      </c>
      <c r="D193">
        <v>61751713</v>
      </c>
      <c r="F193">
        <v>300</v>
      </c>
      <c r="G193">
        <v>80029514</v>
      </c>
      <c r="I193">
        <v>2275050011</v>
      </c>
      <c r="J193">
        <v>2</v>
      </c>
      <c r="K193" t="s">
        <v>34</v>
      </c>
      <c r="L193" t="s">
        <v>35</v>
      </c>
      <c r="M193">
        <v>34025</v>
      </c>
      <c r="O193" t="s">
        <v>416</v>
      </c>
      <c r="P193">
        <v>48811</v>
      </c>
      <c r="Q193" t="s">
        <v>37</v>
      </c>
      <c r="R193" t="s">
        <v>38</v>
      </c>
      <c r="U193" t="s">
        <v>38</v>
      </c>
      <c r="V193">
        <v>40.182899999999997</v>
      </c>
      <c r="W193">
        <v>-74.278800000000004</v>
      </c>
      <c r="X193" t="s">
        <v>39</v>
      </c>
      <c r="Y193" t="s">
        <v>379</v>
      </c>
      <c r="Z193" t="s">
        <v>34</v>
      </c>
      <c r="AA193">
        <v>0</v>
      </c>
      <c r="AB193" t="s">
        <v>41</v>
      </c>
      <c r="AC193">
        <v>8</v>
      </c>
      <c r="AE193">
        <v>7439921</v>
      </c>
      <c r="AF193" t="s">
        <v>55</v>
      </c>
      <c r="AG193">
        <v>8.62329E-4</v>
      </c>
      <c r="AH193" t="s">
        <v>44</v>
      </c>
    </row>
    <row r="194" spans="1:34" x14ac:dyDescent="0.25">
      <c r="A194">
        <v>11866511</v>
      </c>
      <c r="D194">
        <v>60792213</v>
      </c>
      <c r="F194">
        <v>300</v>
      </c>
      <c r="G194">
        <v>78125714</v>
      </c>
      <c r="I194">
        <v>2275050011</v>
      </c>
      <c r="J194">
        <v>2</v>
      </c>
      <c r="K194" t="s">
        <v>34</v>
      </c>
      <c r="L194" t="s">
        <v>35</v>
      </c>
      <c r="M194">
        <v>34025</v>
      </c>
      <c r="O194" t="s">
        <v>331</v>
      </c>
      <c r="P194">
        <v>48811</v>
      </c>
      <c r="Q194" t="s">
        <v>37</v>
      </c>
      <c r="R194" t="s">
        <v>38</v>
      </c>
      <c r="U194" t="s">
        <v>38</v>
      </c>
      <c r="V194">
        <v>40.208399999999997</v>
      </c>
      <c r="W194">
        <v>-74.174599999999998</v>
      </c>
      <c r="X194" t="s">
        <v>39</v>
      </c>
      <c r="Y194" t="s">
        <v>328</v>
      </c>
      <c r="Z194" t="s">
        <v>34</v>
      </c>
      <c r="AA194">
        <v>0</v>
      </c>
      <c r="AB194" t="s">
        <v>41</v>
      </c>
      <c r="AC194">
        <v>8</v>
      </c>
      <c r="AE194">
        <v>7439921</v>
      </c>
      <c r="AF194" t="s">
        <v>55</v>
      </c>
      <c r="AG194">
        <v>1.3835599999999999E-4</v>
      </c>
      <c r="AH194" t="s">
        <v>44</v>
      </c>
    </row>
    <row r="195" spans="1:34" x14ac:dyDescent="0.25">
      <c r="A195">
        <v>12321211</v>
      </c>
      <c r="D195">
        <v>61751413</v>
      </c>
      <c r="F195">
        <v>300</v>
      </c>
      <c r="G195">
        <v>80028914</v>
      </c>
      <c r="I195">
        <v>2275050011</v>
      </c>
      <c r="J195">
        <v>2</v>
      </c>
      <c r="K195" t="s">
        <v>34</v>
      </c>
      <c r="L195" t="s">
        <v>35</v>
      </c>
      <c r="M195">
        <v>34025</v>
      </c>
      <c r="O195" t="s">
        <v>535</v>
      </c>
      <c r="P195">
        <v>48811</v>
      </c>
      <c r="Q195" t="s">
        <v>37</v>
      </c>
      <c r="R195" t="s">
        <v>38</v>
      </c>
      <c r="U195" t="s">
        <v>38</v>
      </c>
      <c r="V195">
        <v>40.316800000000001</v>
      </c>
      <c r="W195">
        <v>-74.032899999999998</v>
      </c>
      <c r="X195" t="s">
        <v>39</v>
      </c>
      <c r="Y195" t="s">
        <v>280</v>
      </c>
      <c r="Z195" t="s">
        <v>34</v>
      </c>
      <c r="AA195">
        <v>0</v>
      </c>
      <c r="AB195" t="s">
        <v>41</v>
      </c>
      <c r="AC195">
        <v>8</v>
      </c>
      <c r="AE195">
        <v>7439921</v>
      </c>
      <c r="AF195" t="s">
        <v>55</v>
      </c>
      <c r="AG195">
        <v>1.3835599999999999E-4</v>
      </c>
      <c r="AH195" t="s">
        <v>44</v>
      </c>
    </row>
    <row r="196" spans="1:34" x14ac:dyDescent="0.25">
      <c r="A196">
        <v>11347311</v>
      </c>
      <c r="D196">
        <v>61582313</v>
      </c>
      <c r="F196">
        <v>300</v>
      </c>
      <c r="G196">
        <v>79694914</v>
      </c>
      <c r="I196">
        <v>2275050011</v>
      </c>
      <c r="J196">
        <v>2</v>
      </c>
      <c r="K196" t="s">
        <v>34</v>
      </c>
      <c r="L196" t="s">
        <v>35</v>
      </c>
      <c r="M196">
        <v>34025</v>
      </c>
      <c r="O196" t="s">
        <v>511</v>
      </c>
      <c r="P196">
        <v>48811</v>
      </c>
      <c r="Q196" t="s">
        <v>37</v>
      </c>
      <c r="R196" t="s">
        <v>38</v>
      </c>
      <c r="U196" t="s">
        <v>38</v>
      </c>
      <c r="V196">
        <v>40.220799999999997</v>
      </c>
      <c r="W196">
        <v>-74.3917</v>
      </c>
      <c r="X196" t="s">
        <v>39</v>
      </c>
      <c r="Y196" t="s">
        <v>379</v>
      </c>
      <c r="Z196" t="s">
        <v>34</v>
      </c>
      <c r="AA196">
        <v>0</v>
      </c>
      <c r="AB196" t="s">
        <v>41</v>
      </c>
      <c r="AC196">
        <v>8</v>
      </c>
      <c r="AE196">
        <v>7439921</v>
      </c>
      <c r="AF196" t="s">
        <v>55</v>
      </c>
      <c r="AG196">
        <v>1.3835599999999999E-4</v>
      </c>
      <c r="AH196" t="s">
        <v>44</v>
      </c>
    </row>
    <row r="197" spans="1:34" x14ac:dyDescent="0.25">
      <c r="A197">
        <v>11630811</v>
      </c>
      <c r="D197">
        <v>61194113</v>
      </c>
      <c r="F197">
        <v>300</v>
      </c>
      <c r="G197">
        <v>78926514</v>
      </c>
      <c r="I197">
        <v>2275050011</v>
      </c>
      <c r="J197">
        <v>2</v>
      </c>
      <c r="K197" t="s">
        <v>34</v>
      </c>
      <c r="L197" t="s">
        <v>35</v>
      </c>
      <c r="M197">
        <v>34025</v>
      </c>
      <c r="O197" t="s">
        <v>332</v>
      </c>
      <c r="P197">
        <v>48811</v>
      </c>
      <c r="Q197" t="s">
        <v>37</v>
      </c>
      <c r="R197" t="s">
        <v>38</v>
      </c>
      <c r="U197" t="s">
        <v>38</v>
      </c>
      <c r="V197">
        <v>40.426499999999997</v>
      </c>
      <c r="W197">
        <v>-74.1404</v>
      </c>
      <c r="X197" t="s">
        <v>39</v>
      </c>
      <c r="Y197" t="s">
        <v>333</v>
      </c>
      <c r="Z197" t="s">
        <v>34</v>
      </c>
      <c r="AA197">
        <v>0</v>
      </c>
      <c r="AB197" t="s">
        <v>41</v>
      </c>
      <c r="AC197">
        <v>8</v>
      </c>
      <c r="AE197">
        <v>7439921</v>
      </c>
      <c r="AF197" t="s">
        <v>55</v>
      </c>
      <c r="AG197">
        <v>1.3835599999999999E-4</v>
      </c>
      <c r="AH197" t="s">
        <v>44</v>
      </c>
    </row>
    <row r="198" spans="1:34" x14ac:dyDescent="0.25">
      <c r="A198">
        <v>12322411</v>
      </c>
      <c r="D198">
        <v>61752713</v>
      </c>
      <c r="F198">
        <v>300</v>
      </c>
      <c r="G198">
        <v>80031514</v>
      </c>
      <c r="I198">
        <v>2275050011</v>
      </c>
      <c r="J198">
        <v>2</v>
      </c>
      <c r="K198" t="s">
        <v>34</v>
      </c>
      <c r="L198" t="s">
        <v>35</v>
      </c>
      <c r="M198">
        <v>34025</v>
      </c>
      <c r="O198" t="s">
        <v>275</v>
      </c>
      <c r="P198">
        <v>48811</v>
      </c>
      <c r="Q198" t="s">
        <v>37</v>
      </c>
      <c r="R198" t="s">
        <v>38</v>
      </c>
      <c r="U198" t="s">
        <v>38</v>
      </c>
      <c r="V198">
        <v>40.351199999999999</v>
      </c>
      <c r="W198">
        <v>-74.181299999999993</v>
      </c>
      <c r="X198" t="s">
        <v>39</v>
      </c>
      <c r="Y198" t="s">
        <v>276</v>
      </c>
      <c r="Z198" t="s">
        <v>34</v>
      </c>
      <c r="AA198">
        <v>0</v>
      </c>
      <c r="AB198" t="s">
        <v>41</v>
      </c>
      <c r="AC198">
        <v>8</v>
      </c>
      <c r="AE198">
        <v>7439921</v>
      </c>
      <c r="AF198" t="s">
        <v>55</v>
      </c>
      <c r="AG198">
        <v>8.62329E-4</v>
      </c>
      <c r="AH198" t="s">
        <v>44</v>
      </c>
    </row>
    <row r="199" spans="1:34" x14ac:dyDescent="0.25">
      <c r="A199">
        <v>12320211</v>
      </c>
      <c r="D199">
        <v>61750413</v>
      </c>
      <c r="F199">
        <v>300</v>
      </c>
      <c r="G199">
        <v>80026914</v>
      </c>
      <c r="I199">
        <v>2275050011</v>
      </c>
      <c r="J199">
        <v>2</v>
      </c>
      <c r="K199" t="s">
        <v>34</v>
      </c>
      <c r="L199" t="s">
        <v>35</v>
      </c>
      <c r="M199">
        <v>34025</v>
      </c>
      <c r="O199" t="s">
        <v>392</v>
      </c>
      <c r="P199">
        <v>48811</v>
      </c>
      <c r="Q199" t="s">
        <v>37</v>
      </c>
      <c r="R199" t="s">
        <v>38</v>
      </c>
      <c r="U199" t="s">
        <v>38</v>
      </c>
      <c r="V199">
        <v>40.219299999999997</v>
      </c>
      <c r="W199">
        <v>-74.093999999999994</v>
      </c>
      <c r="X199" t="s">
        <v>39</v>
      </c>
      <c r="Y199" t="s">
        <v>393</v>
      </c>
      <c r="Z199" t="s">
        <v>34</v>
      </c>
      <c r="AA199">
        <v>0</v>
      </c>
      <c r="AB199" t="s">
        <v>41</v>
      </c>
      <c r="AC199">
        <v>8</v>
      </c>
      <c r="AE199">
        <v>7439921</v>
      </c>
      <c r="AF199" t="s">
        <v>55</v>
      </c>
      <c r="AG199">
        <v>1.3835599999999999E-4</v>
      </c>
      <c r="AH199" t="s">
        <v>44</v>
      </c>
    </row>
    <row r="200" spans="1:34" x14ac:dyDescent="0.25">
      <c r="A200">
        <v>11578711</v>
      </c>
      <c r="D200">
        <v>61090813</v>
      </c>
      <c r="F200">
        <v>300</v>
      </c>
      <c r="G200">
        <v>78720914</v>
      </c>
      <c r="I200">
        <v>2275050011</v>
      </c>
      <c r="J200">
        <v>2</v>
      </c>
      <c r="K200" t="s">
        <v>34</v>
      </c>
      <c r="L200" t="s">
        <v>35</v>
      </c>
      <c r="M200">
        <v>34025</v>
      </c>
      <c r="O200" t="s">
        <v>327</v>
      </c>
      <c r="P200">
        <v>48811</v>
      </c>
      <c r="Q200" t="s">
        <v>37</v>
      </c>
      <c r="R200" t="s">
        <v>38</v>
      </c>
      <c r="U200" t="s">
        <v>38</v>
      </c>
      <c r="V200">
        <v>40.171799999999998</v>
      </c>
      <c r="W200">
        <v>-74.1785</v>
      </c>
      <c r="X200" t="s">
        <v>39</v>
      </c>
      <c r="Y200" t="s">
        <v>328</v>
      </c>
      <c r="Z200" t="s">
        <v>34</v>
      </c>
      <c r="AA200">
        <v>0</v>
      </c>
      <c r="AB200" t="s">
        <v>41</v>
      </c>
      <c r="AC200">
        <v>8</v>
      </c>
      <c r="AE200">
        <v>7439921</v>
      </c>
      <c r="AF200" t="s">
        <v>55</v>
      </c>
      <c r="AG200">
        <v>1.3835599999999999E-4</v>
      </c>
      <c r="AH200" t="s">
        <v>44</v>
      </c>
    </row>
    <row r="201" spans="1:34" x14ac:dyDescent="0.25">
      <c r="A201">
        <v>16130911</v>
      </c>
      <c r="D201">
        <v>103167613</v>
      </c>
      <c r="F201">
        <v>300</v>
      </c>
      <c r="G201">
        <v>144807314</v>
      </c>
      <c r="I201">
        <v>2275050011</v>
      </c>
      <c r="J201">
        <v>2</v>
      </c>
      <c r="K201" t="s">
        <v>34</v>
      </c>
      <c r="L201" t="s">
        <v>35</v>
      </c>
      <c r="M201">
        <v>34025</v>
      </c>
      <c r="O201" t="s">
        <v>184</v>
      </c>
      <c r="P201">
        <v>48811</v>
      </c>
      <c r="Q201" t="s">
        <v>37</v>
      </c>
      <c r="R201" t="s">
        <v>38</v>
      </c>
      <c r="U201" t="s">
        <v>38</v>
      </c>
      <c r="V201">
        <v>40.440277999999999</v>
      </c>
      <c r="W201">
        <v>-74.156666000000001</v>
      </c>
      <c r="X201" t="s">
        <v>110</v>
      </c>
      <c r="Y201" t="s">
        <v>185</v>
      </c>
      <c r="Z201" t="s">
        <v>34</v>
      </c>
      <c r="AA201">
        <v>0</v>
      </c>
      <c r="AB201" t="s">
        <v>41</v>
      </c>
      <c r="AC201">
        <v>8</v>
      </c>
      <c r="AE201">
        <v>7439921</v>
      </c>
      <c r="AF201" t="s">
        <v>55</v>
      </c>
      <c r="AG201">
        <v>1.3835599999999999E-4</v>
      </c>
      <c r="AH201" t="s">
        <v>44</v>
      </c>
    </row>
    <row r="202" spans="1:34" x14ac:dyDescent="0.25">
      <c r="A202">
        <v>11395711</v>
      </c>
      <c r="D202">
        <v>61748313</v>
      </c>
      <c r="F202">
        <v>300</v>
      </c>
      <c r="G202">
        <v>80022714</v>
      </c>
      <c r="I202">
        <v>2275050011</v>
      </c>
      <c r="J202">
        <v>2</v>
      </c>
      <c r="K202" t="s">
        <v>34</v>
      </c>
      <c r="L202" t="s">
        <v>35</v>
      </c>
      <c r="M202">
        <v>34025</v>
      </c>
      <c r="O202" t="s">
        <v>375</v>
      </c>
      <c r="P202">
        <v>48811</v>
      </c>
      <c r="Q202" t="s">
        <v>37</v>
      </c>
      <c r="R202" t="s">
        <v>38</v>
      </c>
      <c r="U202" t="s">
        <v>38</v>
      </c>
      <c r="V202">
        <v>40.208399999999997</v>
      </c>
      <c r="W202">
        <v>-74.041200000000003</v>
      </c>
      <c r="X202" t="s">
        <v>39</v>
      </c>
      <c r="Y202" t="s">
        <v>376</v>
      </c>
      <c r="Z202" t="s">
        <v>34</v>
      </c>
      <c r="AA202">
        <v>0</v>
      </c>
      <c r="AB202" t="s">
        <v>41</v>
      </c>
      <c r="AC202">
        <v>8</v>
      </c>
      <c r="AE202">
        <v>7439921</v>
      </c>
      <c r="AF202" t="s">
        <v>55</v>
      </c>
      <c r="AG202">
        <v>1.3835599999999999E-4</v>
      </c>
      <c r="AH202" t="s">
        <v>44</v>
      </c>
    </row>
    <row r="203" spans="1:34" x14ac:dyDescent="0.25">
      <c r="A203">
        <v>11024711</v>
      </c>
      <c r="D203">
        <v>60599413</v>
      </c>
      <c r="F203">
        <v>300</v>
      </c>
      <c r="G203">
        <v>77739514</v>
      </c>
      <c r="I203">
        <v>2275050011</v>
      </c>
      <c r="J203">
        <v>2</v>
      </c>
      <c r="K203" t="s">
        <v>34</v>
      </c>
      <c r="L203" t="s">
        <v>35</v>
      </c>
      <c r="M203">
        <v>34025</v>
      </c>
      <c r="O203" t="s">
        <v>492</v>
      </c>
      <c r="P203">
        <v>48811</v>
      </c>
      <c r="Q203" t="s">
        <v>37</v>
      </c>
      <c r="R203" t="s">
        <v>38</v>
      </c>
      <c r="U203" t="s">
        <v>38</v>
      </c>
      <c r="V203">
        <v>40.279600000000002</v>
      </c>
      <c r="W203">
        <v>-74.329300000000003</v>
      </c>
      <c r="X203" t="s">
        <v>39</v>
      </c>
      <c r="Y203" t="s">
        <v>379</v>
      </c>
      <c r="Z203" t="s">
        <v>34</v>
      </c>
      <c r="AA203">
        <v>0</v>
      </c>
      <c r="AB203" t="s">
        <v>41</v>
      </c>
      <c r="AC203">
        <v>8</v>
      </c>
      <c r="AE203">
        <v>7439921</v>
      </c>
      <c r="AF203" t="s">
        <v>55</v>
      </c>
      <c r="AG203">
        <v>1.3835599999999999E-4</v>
      </c>
      <c r="AH203" t="s">
        <v>44</v>
      </c>
    </row>
    <row r="204" spans="1:34" x14ac:dyDescent="0.25">
      <c r="A204">
        <v>12320511</v>
      </c>
      <c r="D204">
        <v>61750713</v>
      </c>
      <c r="F204">
        <v>300</v>
      </c>
      <c r="G204">
        <v>80027514</v>
      </c>
      <c r="I204">
        <v>2275050011</v>
      </c>
      <c r="J204">
        <v>2</v>
      </c>
      <c r="K204" t="s">
        <v>34</v>
      </c>
      <c r="L204" t="s">
        <v>35</v>
      </c>
      <c r="M204">
        <v>34025</v>
      </c>
      <c r="O204" t="s">
        <v>559</v>
      </c>
      <c r="P204">
        <v>48811</v>
      </c>
      <c r="Q204" t="s">
        <v>37</v>
      </c>
      <c r="R204" t="s">
        <v>38</v>
      </c>
      <c r="U204" t="s">
        <v>38</v>
      </c>
      <c r="V204">
        <v>40.276499999999999</v>
      </c>
      <c r="W204">
        <v>-74.388499999999993</v>
      </c>
      <c r="X204" t="s">
        <v>39</v>
      </c>
      <c r="Y204" t="s">
        <v>560</v>
      </c>
      <c r="Z204" t="s">
        <v>34</v>
      </c>
      <c r="AA204">
        <v>0</v>
      </c>
      <c r="AB204" t="s">
        <v>41</v>
      </c>
      <c r="AC204">
        <v>8</v>
      </c>
      <c r="AE204">
        <v>7439921</v>
      </c>
      <c r="AF204" t="s">
        <v>55</v>
      </c>
      <c r="AG204">
        <v>9.1521199999999999E-4</v>
      </c>
      <c r="AH204" t="s">
        <v>44</v>
      </c>
    </row>
    <row r="205" spans="1:34" x14ac:dyDescent="0.25">
      <c r="A205">
        <v>9385711</v>
      </c>
      <c r="D205">
        <v>98310313</v>
      </c>
      <c r="F205">
        <v>300</v>
      </c>
      <c r="G205">
        <v>137940214</v>
      </c>
      <c r="I205">
        <v>2275050011</v>
      </c>
      <c r="J205">
        <v>2</v>
      </c>
      <c r="K205" t="s">
        <v>34</v>
      </c>
      <c r="L205" t="s">
        <v>35</v>
      </c>
      <c r="M205">
        <v>34025</v>
      </c>
      <c r="O205" t="s">
        <v>311</v>
      </c>
      <c r="P205">
        <v>48811</v>
      </c>
      <c r="Q205" t="s">
        <v>37</v>
      </c>
      <c r="R205" t="s">
        <v>38</v>
      </c>
      <c r="U205" t="s">
        <v>38</v>
      </c>
      <c r="V205">
        <v>40.186920000000001</v>
      </c>
      <c r="W205">
        <v>-74.124889999999994</v>
      </c>
      <c r="X205" t="s">
        <v>39</v>
      </c>
      <c r="Y205" t="s">
        <v>312</v>
      </c>
      <c r="Z205" t="s">
        <v>34</v>
      </c>
      <c r="AA205">
        <v>0</v>
      </c>
      <c r="AB205" t="s">
        <v>41</v>
      </c>
      <c r="AC205">
        <v>8</v>
      </c>
      <c r="AE205">
        <v>7439921</v>
      </c>
      <c r="AF205" t="s">
        <v>55</v>
      </c>
      <c r="AG205">
        <v>0.132211</v>
      </c>
      <c r="AH205" t="s">
        <v>44</v>
      </c>
    </row>
    <row r="206" spans="1:34" x14ac:dyDescent="0.25">
      <c r="A206">
        <v>9385711</v>
      </c>
      <c r="D206">
        <v>62629113</v>
      </c>
      <c r="F206">
        <v>300</v>
      </c>
      <c r="G206">
        <v>137939914</v>
      </c>
      <c r="I206">
        <v>2275060011</v>
      </c>
      <c r="J206">
        <v>2</v>
      </c>
      <c r="K206" t="s">
        <v>34</v>
      </c>
      <c r="L206" t="s">
        <v>35</v>
      </c>
      <c r="M206">
        <v>34025</v>
      </c>
      <c r="O206" t="s">
        <v>311</v>
      </c>
      <c r="P206">
        <v>48811</v>
      </c>
      <c r="Q206" t="s">
        <v>37</v>
      </c>
      <c r="R206" t="s">
        <v>38</v>
      </c>
      <c r="U206" t="s">
        <v>38</v>
      </c>
      <c r="V206">
        <v>40.186920000000001</v>
      </c>
      <c r="W206">
        <v>-74.124889999999994</v>
      </c>
      <c r="X206" t="s">
        <v>39</v>
      </c>
      <c r="Y206" t="s">
        <v>312</v>
      </c>
      <c r="Z206" t="s">
        <v>34</v>
      </c>
      <c r="AA206">
        <v>0</v>
      </c>
      <c r="AB206" t="s">
        <v>41</v>
      </c>
      <c r="AC206">
        <v>8</v>
      </c>
      <c r="AE206">
        <v>7439921</v>
      </c>
      <c r="AF206" t="s">
        <v>55</v>
      </c>
      <c r="AG206">
        <v>7.9727300000000008E-3</v>
      </c>
      <c r="AH206" t="s">
        <v>44</v>
      </c>
    </row>
    <row r="207" spans="1:34" x14ac:dyDescent="0.25">
      <c r="A207">
        <v>11581811</v>
      </c>
      <c r="D207">
        <v>61095113</v>
      </c>
      <c r="F207">
        <v>300</v>
      </c>
      <c r="G207">
        <v>78729514</v>
      </c>
      <c r="I207">
        <v>2275050011</v>
      </c>
      <c r="J207">
        <v>2</v>
      </c>
      <c r="K207" t="s">
        <v>34</v>
      </c>
      <c r="L207" t="s">
        <v>35</v>
      </c>
      <c r="M207">
        <v>34025</v>
      </c>
      <c r="O207" t="s">
        <v>350</v>
      </c>
      <c r="P207">
        <v>48811</v>
      </c>
      <c r="Q207" t="s">
        <v>37</v>
      </c>
      <c r="R207" t="s">
        <v>38</v>
      </c>
      <c r="U207" t="s">
        <v>38</v>
      </c>
      <c r="V207">
        <v>40.238199999999999</v>
      </c>
      <c r="W207">
        <v>-74.319900000000004</v>
      </c>
      <c r="X207" t="s">
        <v>39</v>
      </c>
      <c r="Y207" t="s">
        <v>351</v>
      </c>
      <c r="Z207" t="s">
        <v>34</v>
      </c>
      <c r="AA207">
        <v>0</v>
      </c>
      <c r="AB207" t="s">
        <v>41</v>
      </c>
      <c r="AC207">
        <v>8</v>
      </c>
      <c r="AE207">
        <v>7439921</v>
      </c>
      <c r="AF207" t="s">
        <v>55</v>
      </c>
      <c r="AG207">
        <v>1.3835599999999999E-4</v>
      </c>
      <c r="AH207" t="s">
        <v>44</v>
      </c>
    </row>
    <row r="208" spans="1:34" x14ac:dyDescent="0.25">
      <c r="A208">
        <v>12319811</v>
      </c>
      <c r="D208">
        <v>61749913</v>
      </c>
      <c r="F208">
        <v>300</v>
      </c>
      <c r="G208">
        <v>80025914</v>
      </c>
      <c r="I208">
        <v>2275050011</v>
      </c>
      <c r="J208">
        <v>2</v>
      </c>
      <c r="K208" t="s">
        <v>34</v>
      </c>
      <c r="L208" t="s">
        <v>35</v>
      </c>
      <c r="M208">
        <v>34025</v>
      </c>
      <c r="O208" t="s">
        <v>241</v>
      </c>
      <c r="P208">
        <v>48811</v>
      </c>
      <c r="Q208" t="s">
        <v>37</v>
      </c>
      <c r="R208" t="s">
        <v>38</v>
      </c>
      <c r="U208" t="s">
        <v>38</v>
      </c>
      <c r="V208">
        <v>40.254300000000001</v>
      </c>
      <c r="W208">
        <v>-74.168999999999997</v>
      </c>
      <c r="X208" t="s">
        <v>39</v>
      </c>
      <c r="Y208" t="s">
        <v>242</v>
      </c>
      <c r="Z208" t="s">
        <v>34</v>
      </c>
      <c r="AA208">
        <v>0</v>
      </c>
      <c r="AB208" t="s">
        <v>41</v>
      </c>
      <c r="AC208">
        <v>8</v>
      </c>
      <c r="AE208">
        <v>7439921</v>
      </c>
      <c r="AF208" t="s">
        <v>55</v>
      </c>
      <c r="AG208">
        <v>1.3835599999999999E-4</v>
      </c>
      <c r="AH208" t="s">
        <v>44</v>
      </c>
    </row>
    <row r="209" spans="1:34" x14ac:dyDescent="0.25">
      <c r="A209">
        <v>11885111</v>
      </c>
      <c r="D209">
        <v>60892513</v>
      </c>
      <c r="F209">
        <v>300</v>
      </c>
      <c r="G209">
        <v>78325514</v>
      </c>
      <c r="I209">
        <v>2275050011</v>
      </c>
      <c r="J209">
        <v>2</v>
      </c>
      <c r="K209" t="s">
        <v>34</v>
      </c>
      <c r="L209" t="s">
        <v>35</v>
      </c>
      <c r="M209">
        <v>34025</v>
      </c>
      <c r="O209" t="s">
        <v>455</v>
      </c>
      <c r="P209">
        <v>48811</v>
      </c>
      <c r="Q209" t="s">
        <v>37</v>
      </c>
      <c r="R209" t="s">
        <v>38</v>
      </c>
      <c r="U209" t="s">
        <v>38</v>
      </c>
      <c r="V209">
        <v>40.152900000000002</v>
      </c>
      <c r="W209">
        <v>-74.455200000000005</v>
      </c>
      <c r="X209" t="s">
        <v>39</v>
      </c>
      <c r="Y209" t="s">
        <v>456</v>
      </c>
      <c r="Z209" t="s">
        <v>34</v>
      </c>
      <c r="AA209">
        <v>0</v>
      </c>
      <c r="AB209" t="s">
        <v>41</v>
      </c>
      <c r="AC209">
        <v>8</v>
      </c>
      <c r="AE209">
        <v>7439921</v>
      </c>
      <c r="AF209" t="s">
        <v>55</v>
      </c>
      <c r="AG209">
        <v>1.1796300000000001E-3</v>
      </c>
      <c r="AH209" t="s">
        <v>44</v>
      </c>
    </row>
    <row r="210" spans="1:34" x14ac:dyDescent="0.25">
      <c r="A210">
        <v>12322511</v>
      </c>
      <c r="D210">
        <v>61752813</v>
      </c>
      <c r="F210">
        <v>300</v>
      </c>
      <c r="G210">
        <v>80031714</v>
      </c>
      <c r="I210">
        <v>2275050011</v>
      </c>
      <c r="J210">
        <v>2</v>
      </c>
      <c r="K210" t="s">
        <v>34</v>
      </c>
      <c r="L210" t="s">
        <v>35</v>
      </c>
      <c r="M210">
        <v>34025</v>
      </c>
      <c r="O210" t="s">
        <v>296</v>
      </c>
      <c r="P210">
        <v>48811</v>
      </c>
      <c r="Q210" t="s">
        <v>37</v>
      </c>
      <c r="R210" t="s">
        <v>38</v>
      </c>
      <c r="U210" t="s">
        <v>38</v>
      </c>
      <c r="V210">
        <v>40.394300000000001</v>
      </c>
      <c r="W210">
        <v>-74.179299999999998</v>
      </c>
      <c r="X210" t="s">
        <v>39</v>
      </c>
      <c r="Y210" t="s">
        <v>276</v>
      </c>
      <c r="Z210" t="s">
        <v>34</v>
      </c>
      <c r="AA210">
        <v>0</v>
      </c>
      <c r="AB210" t="s">
        <v>41</v>
      </c>
      <c r="AC210">
        <v>8</v>
      </c>
      <c r="AE210">
        <v>7439921</v>
      </c>
      <c r="AF210" t="s">
        <v>55</v>
      </c>
      <c r="AG210">
        <v>1.3835599999999999E-4</v>
      </c>
      <c r="AH210" t="s">
        <v>44</v>
      </c>
    </row>
    <row r="211" spans="1:34" x14ac:dyDescent="0.25">
      <c r="A211">
        <v>11007711</v>
      </c>
      <c r="D211">
        <v>60566513</v>
      </c>
      <c r="F211">
        <v>300</v>
      </c>
      <c r="G211">
        <v>77674514</v>
      </c>
      <c r="I211">
        <v>2275050011</v>
      </c>
      <c r="J211">
        <v>2</v>
      </c>
      <c r="K211" t="s">
        <v>34</v>
      </c>
      <c r="L211" t="s">
        <v>35</v>
      </c>
      <c r="M211">
        <v>34025</v>
      </c>
      <c r="O211" t="s">
        <v>36</v>
      </c>
      <c r="P211">
        <v>48811</v>
      </c>
      <c r="Q211" t="s">
        <v>37</v>
      </c>
      <c r="R211" t="s">
        <v>38</v>
      </c>
      <c r="U211" t="s">
        <v>38</v>
      </c>
      <c r="V211">
        <v>40.4251</v>
      </c>
      <c r="W211">
        <v>-74.099599999999995</v>
      </c>
      <c r="X211" t="s">
        <v>39</v>
      </c>
      <c r="Y211" t="s">
        <v>40</v>
      </c>
      <c r="Z211" t="s">
        <v>34</v>
      </c>
      <c r="AA211">
        <v>0</v>
      </c>
      <c r="AB211" t="s">
        <v>41</v>
      </c>
      <c r="AC211">
        <v>8</v>
      </c>
      <c r="AE211">
        <v>7439921</v>
      </c>
      <c r="AF211" t="s">
        <v>55</v>
      </c>
      <c r="AG211">
        <v>1.3835599999999999E-4</v>
      </c>
      <c r="AH211" t="s">
        <v>44</v>
      </c>
    </row>
    <row r="212" spans="1:34" x14ac:dyDescent="0.25">
      <c r="A212">
        <v>10983511</v>
      </c>
      <c r="D212">
        <v>60519413</v>
      </c>
      <c r="F212">
        <v>300</v>
      </c>
      <c r="G212">
        <v>77580514</v>
      </c>
      <c r="I212">
        <v>2275050011</v>
      </c>
      <c r="J212">
        <v>2</v>
      </c>
      <c r="K212" t="s">
        <v>34</v>
      </c>
      <c r="L212" t="s">
        <v>79</v>
      </c>
      <c r="M212">
        <v>34027</v>
      </c>
      <c r="O212" t="s">
        <v>512</v>
      </c>
      <c r="P212">
        <v>48811</v>
      </c>
      <c r="Q212" t="s">
        <v>37</v>
      </c>
      <c r="R212" t="s">
        <v>38</v>
      </c>
      <c r="U212" t="s">
        <v>38</v>
      </c>
      <c r="V212">
        <v>40.752899999999997</v>
      </c>
      <c r="W212">
        <v>-74.439899999999994</v>
      </c>
      <c r="X212" t="s">
        <v>39</v>
      </c>
      <c r="Y212" t="s">
        <v>420</v>
      </c>
      <c r="Z212" t="s">
        <v>34</v>
      </c>
      <c r="AA212">
        <v>0</v>
      </c>
      <c r="AB212" t="s">
        <v>41</v>
      </c>
      <c r="AC212">
        <v>8</v>
      </c>
      <c r="AE212">
        <v>7439921</v>
      </c>
      <c r="AF212" t="s">
        <v>55</v>
      </c>
      <c r="AG212">
        <v>1.3835599999999999E-4</v>
      </c>
      <c r="AH212" t="s">
        <v>44</v>
      </c>
    </row>
    <row r="213" spans="1:34" x14ac:dyDescent="0.25">
      <c r="A213">
        <v>11953211</v>
      </c>
      <c r="D213">
        <v>60829113</v>
      </c>
      <c r="F213">
        <v>300</v>
      </c>
      <c r="G213">
        <v>78199114</v>
      </c>
      <c r="I213">
        <v>2275050011</v>
      </c>
      <c r="J213">
        <v>2</v>
      </c>
      <c r="K213" t="s">
        <v>34</v>
      </c>
      <c r="L213" t="s">
        <v>79</v>
      </c>
      <c r="M213">
        <v>34027</v>
      </c>
      <c r="O213" t="s">
        <v>80</v>
      </c>
      <c r="P213">
        <v>48811</v>
      </c>
      <c r="Q213" t="s">
        <v>37</v>
      </c>
      <c r="R213" t="s">
        <v>38</v>
      </c>
      <c r="U213" t="s">
        <v>38</v>
      </c>
      <c r="V213">
        <v>40.8705</v>
      </c>
      <c r="W213">
        <v>-74.443200000000004</v>
      </c>
      <c r="X213" t="s">
        <v>39</v>
      </c>
      <c r="Y213" t="s">
        <v>81</v>
      </c>
      <c r="Z213" t="s">
        <v>34</v>
      </c>
      <c r="AA213">
        <v>0</v>
      </c>
      <c r="AB213" t="s">
        <v>41</v>
      </c>
      <c r="AC213">
        <v>8</v>
      </c>
      <c r="AE213">
        <v>7439921</v>
      </c>
      <c r="AF213" t="s">
        <v>55</v>
      </c>
      <c r="AG213">
        <v>1.3835599999999999E-4</v>
      </c>
      <c r="AH213" t="s">
        <v>44</v>
      </c>
    </row>
    <row r="214" spans="1:34" x14ac:dyDescent="0.25">
      <c r="A214">
        <v>11347211</v>
      </c>
      <c r="D214">
        <v>61582213</v>
      </c>
      <c r="F214">
        <v>300</v>
      </c>
      <c r="G214">
        <v>79694714</v>
      </c>
      <c r="I214">
        <v>2275050011</v>
      </c>
      <c r="J214">
        <v>2</v>
      </c>
      <c r="K214" t="s">
        <v>34</v>
      </c>
      <c r="L214" t="s">
        <v>79</v>
      </c>
      <c r="M214">
        <v>34027</v>
      </c>
      <c r="O214" t="s">
        <v>526</v>
      </c>
      <c r="P214">
        <v>48811</v>
      </c>
      <c r="Q214" t="s">
        <v>37</v>
      </c>
      <c r="R214" t="s">
        <v>38</v>
      </c>
      <c r="U214" t="s">
        <v>38</v>
      </c>
      <c r="V214">
        <v>40.814</v>
      </c>
      <c r="W214">
        <v>-74.473200000000006</v>
      </c>
      <c r="X214" t="s">
        <v>39</v>
      </c>
      <c r="Y214" t="s">
        <v>527</v>
      </c>
      <c r="Z214" t="s">
        <v>34</v>
      </c>
      <c r="AA214">
        <v>0</v>
      </c>
      <c r="AB214" t="s">
        <v>41</v>
      </c>
      <c r="AC214">
        <v>8</v>
      </c>
      <c r="AE214">
        <v>7439921</v>
      </c>
      <c r="AF214" t="s">
        <v>55</v>
      </c>
      <c r="AG214">
        <v>1.3835599999999999E-4</v>
      </c>
      <c r="AH214" t="s">
        <v>44</v>
      </c>
    </row>
    <row r="215" spans="1:34" x14ac:dyDescent="0.25">
      <c r="A215">
        <v>17137411</v>
      </c>
      <c r="D215">
        <v>114266513</v>
      </c>
      <c r="F215">
        <v>300</v>
      </c>
      <c r="G215">
        <v>160475814</v>
      </c>
      <c r="I215">
        <v>2275050011</v>
      </c>
      <c r="J215">
        <v>2</v>
      </c>
      <c r="K215" t="s">
        <v>34</v>
      </c>
      <c r="L215" t="s">
        <v>79</v>
      </c>
      <c r="M215">
        <v>34027</v>
      </c>
      <c r="O215" t="s">
        <v>457</v>
      </c>
      <c r="P215">
        <v>48811</v>
      </c>
      <c r="Q215" t="s">
        <v>37</v>
      </c>
      <c r="R215" t="s">
        <v>38</v>
      </c>
      <c r="U215" t="s">
        <v>38</v>
      </c>
      <c r="V215">
        <v>40.83708</v>
      </c>
      <c r="W215">
        <v>-74.476690000000005</v>
      </c>
      <c r="X215" t="s">
        <v>39</v>
      </c>
      <c r="Y215" t="s">
        <v>458</v>
      </c>
      <c r="Z215" t="s">
        <v>34</v>
      </c>
      <c r="AA215">
        <v>7950</v>
      </c>
      <c r="AB215" t="s">
        <v>41</v>
      </c>
      <c r="AC215">
        <v>8</v>
      </c>
      <c r="AE215">
        <v>7439921</v>
      </c>
      <c r="AF215" t="s">
        <v>55</v>
      </c>
      <c r="AG215">
        <v>1.3835599999999999E-4</v>
      </c>
      <c r="AH215" t="s">
        <v>44</v>
      </c>
    </row>
    <row r="216" spans="1:34" x14ac:dyDescent="0.25">
      <c r="A216">
        <v>9383511</v>
      </c>
      <c r="D216">
        <v>62625613</v>
      </c>
      <c r="F216">
        <v>300</v>
      </c>
      <c r="G216">
        <v>84340414</v>
      </c>
      <c r="I216">
        <v>2275050011</v>
      </c>
      <c r="J216">
        <v>2</v>
      </c>
      <c r="K216" t="s">
        <v>34</v>
      </c>
      <c r="L216" t="s">
        <v>79</v>
      </c>
      <c r="M216">
        <v>34027</v>
      </c>
      <c r="O216" t="s">
        <v>409</v>
      </c>
      <c r="P216">
        <v>48811</v>
      </c>
      <c r="Q216" t="s">
        <v>37</v>
      </c>
      <c r="R216" t="s">
        <v>38</v>
      </c>
      <c r="U216" t="s">
        <v>38</v>
      </c>
      <c r="V216">
        <v>40.947519999999997</v>
      </c>
      <c r="W216">
        <v>-74.314499999999995</v>
      </c>
      <c r="X216" t="s">
        <v>39</v>
      </c>
      <c r="Y216" t="s">
        <v>409</v>
      </c>
      <c r="Z216" t="s">
        <v>34</v>
      </c>
      <c r="AA216">
        <v>0</v>
      </c>
      <c r="AB216" t="s">
        <v>41</v>
      </c>
      <c r="AC216">
        <v>8</v>
      </c>
      <c r="AE216">
        <v>7439921</v>
      </c>
      <c r="AF216" t="s">
        <v>55</v>
      </c>
      <c r="AG216">
        <v>7.9366099999999995E-2</v>
      </c>
      <c r="AH216" t="s">
        <v>44</v>
      </c>
    </row>
    <row r="217" spans="1:34" x14ac:dyDescent="0.25">
      <c r="A217">
        <v>11711411</v>
      </c>
      <c r="D217">
        <v>61223413</v>
      </c>
      <c r="F217">
        <v>300</v>
      </c>
      <c r="G217">
        <v>78984914</v>
      </c>
      <c r="I217">
        <v>2275050011</v>
      </c>
      <c r="J217">
        <v>2</v>
      </c>
      <c r="K217" t="s">
        <v>34</v>
      </c>
      <c r="L217" t="s">
        <v>79</v>
      </c>
      <c r="M217">
        <v>34027</v>
      </c>
      <c r="O217" t="s">
        <v>419</v>
      </c>
      <c r="P217">
        <v>48811</v>
      </c>
      <c r="Q217" t="s">
        <v>37</v>
      </c>
      <c r="R217" t="s">
        <v>38</v>
      </c>
      <c r="U217" t="s">
        <v>38</v>
      </c>
      <c r="V217">
        <v>40.788400000000003</v>
      </c>
      <c r="W217">
        <v>-74.466300000000004</v>
      </c>
      <c r="X217" t="s">
        <v>39</v>
      </c>
      <c r="Y217" t="s">
        <v>420</v>
      </c>
      <c r="Z217" t="s">
        <v>34</v>
      </c>
      <c r="AA217">
        <v>0</v>
      </c>
      <c r="AB217" t="s">
        <v>41</v>
      </c>
      <c r="AC217">
        <v>8</v>
      </c>
      <c r="AE217">
        <v>7439921</v>
      </c>
      <c r="AF217" t="s">
        <v>55</v>
      </c>
      <c r="AG217">
        <v>1.3835599999999999E-4</v>
      </c>
      <c r="AH217" t="s">
        <v>44</v>
      </c>
    </row>
    <row r="218" spans="1:34" x14ac:dyDescent="0.25">
      <c r="A218">
        <v>9383611</v>
      </c>
      <c r="D218">
        <v>98310513</v>
      </c>
      <c r="F218">
        <v>300</v>
      </c>
      <c r="G218">
        <v>137941114</v>
      </c>
      <c r="I218">
        <v>2275050011</v>
      </c>
      <c r="J218">
        <v>2</v>
      </c>
      <c r="K218" t="s">
        <v>34</v>
      </c>
      <c r="L218" t="s">
        <v>79</v>
      </c>
      <c r="M218">
        <v>34027</v>
      </c>
      <c r="O218" t="s">
        <v>339</v>
      </c>
      <c r="P218">
        <v>48811</v>
      </c>
      <c r="Q218" t="s">
        <v>37</v>
      </c>
      <c r="R218" t="s">
        <v>38</v>
      </c>
      <c r="U218" t="s">
        <v>38</v>
      </c>
      <c r="V218">
        <v>40.796999999999997</v>
      </c>
      <c r="W218">
        <v>-74.422700000000006</v>
      </c>
      <c r="X218" t="s">
        <v>39</v>
      </c>
      <c r="Y218" t="s">
        <v>340</v>
      </c>
      <c r="Z218" t="s">
        <v>34</v>
      </c>
      <c r="AA218">
        <v>0</v>
      </c>
      <c r="AB218" t="s">
        <v>41</v>
      </c>
      <c r="AC218">
        <v>8</v>
      </c>
      <c r="AE218">
        <v>7439921</v>
      </c>
      <c r="AF218" t="s">
        <v>55</v>
      </c>
      <c r="AG218">
        <v>0.15471399999999999</v>
      </c>
      <c r="AH218" t="s">
        <v>44</v>
      </c>
    </row>
    <row r="219" spans="1:34" x14ac:dyDescent="0.25">
      <c r="A219">
        <v>9383611</v>
      </c>
      <c r="D219">
        <v>62625913</v>
      </c>
      <c r="F219">
        <v>300</v>
      </c>
      <c r="G219">
        <v>137940814</v>
      </c>
      <c r="I219">
        <v>2275060011</v>
      </c>
      <c r="J219">
        <v>2</v>
      </c>
      <c r="K219" t="s">
        <v>34</v>
      </c>
      <c r="L219" t="s">
        <v>79</v>
      </c>
      <c r="M219">
        <v>34027</v>
      </c>
      <c r="O219" t="s">
        <v>339</v>
      </c>
      <c r="P219">
        <v>48811</v>
      </c>
      <c r="Q219" t="s">
        <v>37</v>
      </c>
      <c r="R219" t="s">
        <v>38</v>
      </c>
      <c r="U219" t="s">
        <v>38</v>
      </c>
      <c r="V219">
        <v>40.796999999999997</v>
      </c>
      <c r="W219">
        <v>-74.422700000000006</v>
      </c>
      <c r="X219" t="s">
        <v>39</v>
      </c>
      <c r="Y219" t="s">
        <v>340</v>
      </c>
      <c r="Z219" t="s">
        <v>34</v>
      </c>
      <c r="AA219">
        <v>0</v>
      </c>
      <c r="AB219" t="s">
        <v>41</v>
      </c>
      <c r="AC219">
        <v>8</v>
      </c>
      <c r="AE219">
        <v>7439921</v>
      </c>
      <c r="AF219" t="s">
        <v>55</v>
      </c>
      <c r="AG219">
        <v>9.5126599999999992E-3</v>
      </c>
      <c r="AH219" t="s">
        <v>44</v>
      </c>
    </row>
    <row r="220" spans="1:34" x14ac:dyDescent="0.25">
      <c r="A220">
        <v>11862511</v>
      </c>
      <c r="D220">
        <v>61009513</v>
      </c>
      <c r="F220">
        <v>300</v>
      </c>
      <c r="G220">
        <v>78558314</v>
      </c>
      <c r="I220">
        <v>2275050011</v>
      </c>
      <c r="J220">
        <v>2</v>
      </c>
      <c r="K220" t="s">
        <v>34</v>
      </c>
      <c r="L220" t="s">
        <v>79</v>
      </c>
      <c r="M220">
        <v>34027</v>
      </c>
      <c r="O220" t="s">
        <v>364</v>
      </c>
      <c r="P220">
        <v>48811</v>
      </c>
      <c r="Q220" t="s">
        <v>37</v>
      </c>
      <c r="R220" t="s">
        <v>38</v>
      </c>
      <c r="U220" t="s">
        <v>38</v>
      </c>
      <c r="V220">
        <v>40.943100000000001</v>
      </c>
      <c r="W220">
        <v>-74.290700000000001</v>
      </c>
      <c r="X220" t="s">
        <v>39</v>
      </c>
      <c r="Y220" t="s">
        <v>365</v>
      </c>
      <c r="Z220" t="s">
        <v>34</v>
      </c>
      <c r="AA220">
        <v>0</v>
      </c>
      <c r="AB220" t="s">
        <v>41</v>
      </c>
      <c r="AC220">
        <v>8</v>
      </c>
      <c r="AE220">
        <v>7439921</v>
      </c>
      <c r="AF220" t="s">
        <v>55</v>
      </c>
      <c r="AG220">
        <v>1.3835599999999999E-4</v>
      </c>
      <c r="AH220" t="s">
        <v>44</v>
      </c>
    </row>
    <row r="221" spans="1:34" x14ac:dyDescent="0.25">
      <c r="A221">
        <v>12320911</v>
      </c>
      <c r="D221">
        <v>61751113</v>
      </c>
      <c r="F221">
        <v>300</v>
      </c>
      <c r="G221">
        <v>80028314</v>
      </c>
      <c r="I221">
        <v>2275050011</v>
      </c>
      <c r="J221">
        <v>2</v>
      </c>
      <c r="K221" t="s">
        <v>34</v>
      </c>
      <c r="L221" t="s">
        <v>79</v>
      </c>
      <c r="M221">
        <v>34027</v>
      </c>
      <c r="O221" t="s">
        <v>335</v>
      </c>
      <c r="P221">
        <v>48811</v>
      </c>
      <c r="Q221" t="s">
        <v>37</v>
      </c>
      <c r="R221" t="s">
        <v>38</v>
      </c>
      <c r="U221" t="s">
        <v>38</v>
      </c>
      <c r="V221">
        <v>40.791800000000002</v>
      </c>
      <c r="W221">
        <v>-74.382900000000006</v>
      </c>
      <c r="X221" t="s">
        <v>39</v>
      </c>
      <c r="Y221" t="s">
        <v>336</v>
      </c>
      <c r="Z221" t="s">
        <v>34</v>
      </c>
      <c r="AA221">
        <v>0</v>
      </c>
      <c r="AB221" t="s">
        <v>41</v>
      </c>
      <c r="AC221">
        <v>8</v>
      </c>
      <c r="AE221">
        <v>7439921</v>
      </c>
      <c r="AF221" t="s">
        <v>55</v>
      </c>
      <c r="AG221">
        <v>1.3835599999999999E-4</v>
      </c>
      <c r="AH221" t="s">
        <v>44</v>
      </c>
    </row>
    <row r="222" spans="1:34" x14ac:dyDescent="0.25">
      <c r="A222">
        <v>11825511</v>
      </c>
      <c r="D222">
        <v>61086713</v>
      </c>
      <c r="F222">
        <v>300</v>
      </c>
      <c r="G222">
        <v>78712714</v>
      </c>
      <c r="I222">
        <v>2275050011</v>
      </c>
      <c r="J222">
        <v>2</v>
      </c>
      <c r="K222" t="s">
        <v>34</v>
      </c>
      <c r="L222" t="s">
        <v>79</v>
      </c>
      <c r="M222">
        <v>34027</v>
      </c>
      <c r="O222" t="s">
        <v>438</v>
      </c>
      <c r="P222">
        <v>48811</v>
      </c>
      <c r="Q222" t="s">
        <v>37</v>
      </c>
      <c r="R222" t="s">
        <v>38</v>
      </c>
      <c r="U222" t="s">
        <v>38</v>
      </c>
      <c r="V222">
        <v>40.808300000000003</v>
      </c>
      <c r="W222">
        <v>-74.808300000000003</v>
      </c>
      <c r="X222" t="s">
        <v>39</v>
      </c>
      <c r="Y222" t="s">
        <v>439</v>
      </c>
      <c r="Z222" t="s">
        <v>34</v>
      </c>
      <c r="AA222">
        <v>0</v>
      </c>
      <c r="AB222" t="s">
        <v>41</v>
      </c>
      <c r="AC222">
        <v>8</v>
      </c>
      <c r="AE222">
        <v>7439921</v>
      </c>
      <c r="AF222" t="s">
        <v>55</v>
      </c>
      <c r="AG222">
        <v>7.9063199999999999E-4</v>
      </c>
      <c r="AH222" t="s">
        <v>44</v>
      </c>
    </row>
    <row r="223" spans="1:34" x14ac:dyDescent="0.25">
      <c r="A223">
        <v>11489411</v>
      </c>
      <c r="D223">
        <v>60641913</v>
      </c>
      <c r="F223">
        <v>300</v>
      </c>
      <c r="G223">
        <v>77824114</v>
      </c>
      <c r="I223">
        <v>2275050011</v>
      </c>
      <c r="J223">
        <v>2</v>
      </c>
      <c r="K223" t="s">
        <v>34</v>
      </c>
      <c r="L223" t="s">
        <v>79</v>
      </c>
      <c r="M223">
        <v>34027</v>
      </c>
      <c r="O223" t="s">
        <v>294</v>
      </c>
      <c r="P223">
        <v>48811</v>
      </c>
      <c r="Q223" t="s">
        <v>37</v>
      </c>
      <c r="R223" t="s">
        <v>38</v>
      </c>
      <c r="U223" t="s">
        <v>38</v>
      </c>
      <c r="V223">
        <v>40.947299999999998</v>
      </c>
      <c r="W223">
        <v>-74.354299999999995</v>
      </c>
      <c r="X223" t="s">
        <v>39</v>
      </c>
      <c r="Y223" t="s">
        <v>295</v>
      </c>
      <c r="Z223" t="s">
        <v>34</v>
      </c>
      <c r="AA223">
        <v>0</v>
      </c>
      <c r="AB223" t="s">
        <v>41</v>
      </c>
      <c r="AC223">
        <v>8</v>
      </c>
      <c r="AE223">
        <v>7439921</v>
      </c>
      <c r="AF223" t="s">
        <v>55</v>
      </c>
      <c r="AG223">
        <v>1.3835599999999999E-4</v>
      </c>
      <c r="AH223" t="s">
        <v>44</v>
      </c>
    </row>
    <row r="224" spans="1:34" x14ac:dyDescent="0.25">
      <c r="A224">
        <v>12395311</v>
      </c>
      <c r="D224">
        <v>61581713</v>
      </c>
      <c r="F224">
        <v>300</v>
      </c>
      <c r="G224">
        <v>79693714</v>
      </c>
      <c r="I224">
        <v>2275050011</v>
      </c>
      <c r="J224">
        <v>2</v>
      </c>
      <c r="K224" t="s">
        <v>34</v>
      </c>
      <c r="L224" t="s">
        <v>79</v>
      </c>
      <c r="M224">
        <v>34027</v>
      </c>
      <c r="O224" t="s">
        <v>114</v>
      </c>
      <c r="P224">
        <v>48811</v>
      </c>
      <c r="Q224" t="s">
        <v>37</v>
      </c>
      <c r="R224" t="s">
        <v>38</v>
      </c>
      <c r="U224" t="s">
        <v>38</v>
      </c>
      <c r="V224">
        <v>40.896799999999999</v>
      </c>
      <c r="W224">
        <v>-74.719099999999997</v>
      </c>
      <c r="X224" t="s">
        <v>39</v>
      </c>
      <c r="Y224" t="s">
        <v>115</v>
      </c>
      <c r="Z224" t="s">
        <v>34</v>
      </c>
      <c r="AA224">
        <v>0</v>
      </c>
      <c r="AB224" t="s">
        <v>41</v>
      </c>
      <c r="AC224">
        <v>8</v>
      </c>
      <c r="AE224">
        <v>7439921</v>
      </c>
      <c r="AF224" t="s">
        <v>55</v>
      </c>
      <c r="AG224">
        <v>1.3835599999999999E-4</v>
      </c>
      <c r="AH224" t="s">
        <v>44</v>
      </c>
    </row>
    <row r="225" spans="1:34" x14ac:dyDescent="0.25">
      <c r="A225">
        <v>10983611</v>
      </c>
      <c r="D225">
        <v>60519613</v>
      </c>
      <c r="F225">
        <v>300</v>
      </c>
      <c r="G225">
        <v>77580914</v>
      </c>
      <c r="I225">
        <v>2275050011</v>
      </c>
      <c r="J225">
        <v>2</v>
      </c>
      <c r="K225" t="s">
        <v>34</v>
      </c>
      <c r="L225" t="s">
        <v>79</v>
      </c>
      <c r="M225">
        <v>34027</v>
      </c>
      <c r="O225" t="s">
        <v>464</v>
      </c>
      <c r="P225">
        <v>48811</v>
      </c>
      <c r="Q225" t="s">
        <v>37</v>
      </c>
      <c r="R225" t="s">
        <v>38</v>
      </c>
      <c r="U225" t="s">
        <v>38</v>
      </c>
      <c r="V225">
        <v>40.9407</v>
      </c>
      <c r="W225">
        <v>-74.461500000000001</v>
      </c>
      <c r="X225" t="s">
        <v>39</v>
      </c>
      <c r="Y225" t="s">
        <v>458</v>
      </c>
      <c r="Z225" t="s">
        <v>34</v>
      </c>
      <c r="AA225">
        <v>0</v>
      </c>
      <c r="AB225" t="s">
        <v>41</v>
      </c>
      <c r="AC225">
        <v>8</v>
      </c>
      <c r="AE225">
        <v>7439921</v>
      </c>
      <c r="AF225" t="s">
        <v>55</v>
      </c>
      <c r="AG225">
        <v>1.3835599999999999E-4</v>
      </c>
      <c r="AH225" t="s">
        <v>44</v>
      </c>
    </row>
    <row r="226" spans="1:34" x14ac:dyDescent="0.25">
      <c r="A226">
        <v>12319711</v>
      </c>
      <c r="D226">
        <v>61749813</v>
      </c>
      <c r="F226">
        <v>300</v>
      </c>
      <c r="G226">
        <v>80025714</v>
      </c>
      <c r="I226">
        <v>2275050011</v>
      </c>
      <c r="J226">
        <v>2</v>
      </c>
      <c r="K226" t="s">
        <v>34</v>
      </c>
      <c r="L226" t="s">
        <v>79</v>
      </c>
      <c r="M226">
        <v>34027</v>
      </c>
      <c r="O226" t="s">
        <v>164</v>
      </c>
      <c r="P226">
        <v>48811</v>
      </c>
      <c r="Q226" t="s">
        <v>37</v>
      </c>
      <c r="R226" t="s">
        <v>38</v>
      </c>
      <c r="U226" t="s">
        <v>38</v>
      </c>
      <c r="V226">
        <v>40.846499999999999</v>
      </c>
      <c r="W226">
        <v>-74.804100000000005</v>
      </c>
      <c r="X226" t="s">
        <v>39</v>
      </c>
      <c r="Y226" t="s">
        <v>165</v>
      </c>
      <c r="Z226" t="s">
        <v>34</v>
      </c>
      <c r="AA226">
        <v>0</v>
      </c>
      <c r="AB226" t="s">
        <v>41</v>
      </c>
      <c r="AC226">
        <v>8</v>
      </c>
      <c r="AE226">
        <v>7439921</v>
      </c>
      <c r="AF226" t="s">
        <v>55</v>
      </c>
      <c r="AG226">
        <v>1.3835599999999999E-4</v>
      </c>
      <c r="AH226" t="s">
        <v>44</v>
      </c>
    </row>
    <row r="227" spans="1:34" x14ac:dyDescent="0.25">
      <c r="A227">
        <v>12397011</v>
      </c>
      <c r="D227">
        <v>61584013</v>
      </c>
      <c r="F227">
        <v>300</v>
      </c>
      <c r="G227">
        <v>79698314</v>
      </c>
      <c r="I227">
        <v>2275050011</v>
      </c>
      <c r="J227">
        <v>2</v>
      </c>
      <c r="K227" t="s">
        <v>34</v>
      </c>
      <c r="L227" t="s">
        <v>84</v>
      </c>
      <c r="M227">
        <v>34029</v>
      </c>
      <c r="O227" t="s">
        <v>482</v>
      </c>
      <c r="P227">
        <v>48811</v>
      </c>
      <c r="Q227" t="s">
        <v>37</v>
      </c>
      <c r="R227" t="s">
        <v>38</v>
      </c>
      <c r="U227" t="s">
        <v>38</v>
      </c>
      <c r="V227">
        <v>40.0334</v>
      </c>
      <c r="W227">
        <v>-74.057900000000004</v>
      </c>
      <c r="X227" t="s">
        <v>39</v>
      </c>
      <c r="Y227" t="s">
        <v>483</v>
      </c>
      <c r="Z227" t="s">
        <v>34</v>
      </c>
      <c r="AA227">
        <v>0</v>
      </c>
      <c r="AB227" t="s">
        <v>41</v>
      </c>
      <c r="AC227">
        <v>8</v>
      </c>
      <c r="AE227">
        <v>7439921</v>
      </c>
      <c r="AF227" t="s">
        <v>55</v>
      </c>
      <c r="AG227">
        <v>8.3854399999999999E-4</v>
      </c>
      <c r="AH227" t="s">
        <v>44</v>
      </c>
    </row>
    <row r="228" spans="1:34" x14ac:dyDescent="0.25">
      <c r="A228">
        <v>11533711</v>
      </c>
      <c r="D228">
        <v>60519313</v>
      </c>
      <c r="F228">
        <v>300</v>
      </c>
      <c r="G228">
        <v>77580314</v>
      </c>
      <c r="I228">
        <v>2275050011</v>
      </c>
      <c r="J228">
        <v>2</v>
      </c>
      <c r="K228" t="s">
        <v>34</v>
      </c>
      <c r="L228" t="s">
        <v>84</v>
      </c>
      <c r="M228">
        <v>34029</v>
      </c>
      <c r="O228" t="s">
        <v>480</v>
      </c>
      <c r="P228">
        <v>48811</v>
      </c>
      <c r="Q228" t="s">
        <v>37</v>
      </c>
      <c r="R228" t="s">
        <v>38</v>
      </c>
      <c r="U228" t="s">
        <v>38</v>
      </c>
      <c r="V228">
        <v>39.907299999999999</v>
      </c>
      <c r="W228">
        <v>-74.234899999999996</v>
      </c>
      <c r="X228" t="s">
        <v>39</v>
      </c>
      <c r="Y228" t="s">
        <v>481</v>
      </c>
      <c r="Z228" t="s">
        <v>34</v>
      </c>
      <c r="AA228">
        <v>0</v>
      </c>
      <c r="AB228" t="s">
        <v>41</v>
      </c>
      <c r="AC228">
        <v>8</v>
      </c>
      <c r="AE228">
        <v>7439921</v>
      </c>
      <c r="AF228" t="s">
        <v>55</v>
      </c>
      <c r="AG228">
        <v>1.3835599999999999E-4</v>
      </c>
      <c r="AH228" t="s">
        <v>44</v>
      </c>
    </row>
    <row r="229" spans="1:34" x14ac:dyDescent="0.25">
      <c r="A229">
        <v>11909711</v>
      </c>
      <c r="D229">
        <v>60810013</v>
      </c>
      <c r="F229">
        <v>300</v>
      </c>
      <c r="G229">
        <v>78161314</v>
      </c>
      <c r="I229">
        <v>2275050011</v>
      </c>
      <c r="J229">
        <v>2</v>
      </c>
      <c r="K229" t="s">
        <v>34</v>
      </c>
      <c r="L229" t="s">
        <v>84</v>
      </c>
      <c r="M229">
        <v>34029</v>
      </c>
      <c r="O229" t="s">
        <v>371</v>
      </c>
      <c r="P229">
        <v>48811</v>
      </c>
      <c r="Q229" t="s">
        <v>37</v>
      </c>
      <c r="R229" t="s">
        <v>38</v>
      </c>
      <c r="U229" t="s">
        <v>38</v>
      </c>
      <c r="V229">
        <v>40.063400000000001</v>
      </c>
      <c r="W229">
        <v>-74.441299999999998</v>
      </c>
      <c r="X229" t="s">
        <v>39</v>
      </c>
      <c r="Y229" t="s">
        <v>372</v>
      </c>
      <c r="Z229" t="s">
        <v>34</v>
      </c>
      <c r="AA229">
        <v>0</v>
      </c>
      <c r="AB229" t="s">
        <v>41</v>
      </c>
      <c r="AC229">
        <v>8</v>
      </c>
      <c r="AE229">
        <v>7439921</v>
      </c>
      <c r="AF229" t="s">
        <v>55</v>
      </c>
      <c r="AG229">
        <v>1.3835599999999999E-4</v>
      </c>
      <c r="AH229" t="s">
        <v>44</v>
      </c>
    </row>
    <row r="230" spans="1:34" x14ac:dyDescent="0.25">
      <c r="A230">
        <v>11850711</v>
      </c>
      <c r="D230">
        <v>60786213</v>
      </c>
      <c r="F230">
        <v>300</v>
      </c>
      <c r="G230">
        <v>78113714</v>
      </c>
      <c r="I230">
        <v>2275050011</v>
      </c>
      <c r="J230">
        <v>2</v>
      </c>
      <c r="K230" t="s">
        <v>34</v>
      </c>
      <c r="L230" t="s">
        <v>84</v>
      </c>
      <c r="M230">
        <v>34029</v>
      </c>
      <c r="O230" t="s">
        <v>505</v>
      </c>
      <c r="P230">
        <v>48811</v>
      </c>
      <c r="Q230" t="s">
        <v>37</v>
      </c>
      <c r="R230" t="s">
        <v>38</v>
      </c>
      <c r="U230" t="s">
        <v>38</v>
      </c>
      <c r="V230">
        <v>39.665399999999998</v>
      </c>
      <c r="W230">
        <v>-74.307900000000004</v>
      </c>
      <c r="X230" t="s">
        <v>39</v>
      </c>
      <c r="Y230" t="s">
        <v>506</v>
      </c>
      <c r="Z230" t="s">
        <v>34</v>
      </c>
      <c r="AA230">
        <v>0</v>
      </c>
      <c r="AB230" t="s">
        <v>41</v>
      </c>
      <c r="AC230">
        <v>8</v>
      </c>
      <c r="AE230">
        <v>7439921</v>
      </c>
      <c r="AF230" t="s">
        <v>55</v>
      </c>
      <c r="AG230">
        <v>1.67644E-3</v>
      </c>
      <c r="AH230" t="s">
        <v>44</v>
      </c>
    </row>
    <row r="231" spans="1:34" x14ac:dyDescent="0.25">
      <c r="A231">
        <v>17143511</v>
      </c>
      <c r="D231">
        <v>114292913</v>
      </c>
      <c r="F231">
        <v>300</v>
      </c>
      <c r="G231">
        <v>160515414</v>
      </c>
      <c r="I231">
        <v>2275050011</v>
      </c>
      <c r="J231">
        <v>2</v>
      </c>
      <c r="K231" t="s">
        <v>34</v>
      </c>
      <c r="L231" t="s">
        <v>84</v>
      </c>
      <c r="M231">
        <v>34029</v>
      </c>
      <c r="O231" t="s">
        <v>127</v>
      </c>
      <c r="P231">
        <v>48811</v>
      </c>
      <c r="Q231" t="s">
        <v>37</v>
      </c>
      <c r="R231" t="s">
        <v>38</v>
      </c>
      <c r="U231" t="s">
        <v>38</v>
      </c>
      <c r="V231">
        <v>39.948349999999998</v>
      </c>
      <c r="W231">
        <v>-74.115759999999995</v>
      </c>
      <c r="X231" t="s">
        <v>39</v>
      </c>
      <c r="Y231" t="s">
        <v>128</v>
      </c>
      <c r="Z231" t="s">
        <v>34</v>
      </c>
      <c r="AA231">
        <v>8753</v>
      </c>
      <c r="AB231" t="s">
        <v>41</v>
      </c>
      <c r="AC231">
        <v>8</v>
      </c>
      <c r="AE231">
        <v>7439921</v>
      </c>
      <c r="AF231" t="s">
        <v>55</v>
      </c>
      <c r="AG231">
        <v>1.3835599999999999E-4</v>
      </c>
      <c r="AH231" t="s">
        <v>44</v>
      </c>
    </row>
    <row r="232" spans="1:34" x14ac:dyDescent="0.25">
      <c r="A232">
        <v>11611411</v>
      </c>
      <c r="D232">
        <v>61102213</v>
      </c>
      <c r="F232">
        <v>300</v>
      </c>
      <c r="G232">
        <v>78743714</v>
      </c>
      <c r="I232">
        <v>2275050011</v>
      </c>
      <c r="J232">
        <v>2</v>
      </c>
      <c r="K232" t="s">
        <v>34</v>
      </c>
      <c r="L232" t="s">
        <v>84</v>
      </c>
      <c r="M232">
        <v>34029</v>
      </c>
      <c r="O232" t="s">
        <v>86</v>
      </c>
      <c r="P232">
        <v>48811</v>
      </c>
      <c r="Q232" t="s">
        <v>37</v>
      </c>
      <c r="R232" t="s">
        <v>38</v>
      </c>
      <c r="U232" t="s">
        <v>38</v>
      </c>
      <c r="V232">
        <v>39.839799999999997</v>
      </c>
      <c r="W232">
        <v>-74.177599999999998</v>
      </c>
      <c r="X232" t="s">
        <v>39</v>
      </c>
      <c r="Y232" t="s">
        <v>86</v>
      </c>
      <c r="Z232" t="s">
        <v>34</v>
      </c>
      <c r="AA232">
        <v>0</v>
      </c>
      <c r="AB232" t="s">
        <v>41</v>
      </c>
      <c r="AC232">
        <v>8</v>
      </c>
      <c r="AE232">
        <v>7439921</v>
      </c>
      <c r="AF232" t="s">
        <v>55</v>
      </c>
      <c r="AG232">
        <v>1.3835599999999999E-4</v>
      </c>
      <c r="AH232" t="s">
        <v>44</v>
      </c>
    </row>
    <row r="233" spans="1:34" x14ac:dyDescent="0.25">
      <c r="A233">
        <v>12322311</v>
      </c>
      <c r="D233">
        <v>61752613</v>
      </c>
      <c r="F233">
        <v>300</v>
      </c>
      <c r="G233">
        <v>80031314</v>
      </c>
      <c r="I233">
        <v>2275050011</v>
      </c>
      <c r="J233">
        <v>2</v>
      </c>
      <c r="K233" t="s">
        <v>34</v>
      </c>
      <c r="L233" t="s">
        <v>84</v>
      </c>
      <c r="M233">
        <v>34029</v>
      </c>
      <c r="O233" t="s">
        <v>475</v>
      </c>
      <c r="P233">
        <v>48811</v>
      </c>
      <c r="Q233" t="s">
        <v>37</v>
      </c>
      <c r="R233" t="s">
        <v>38</v>
      </c>
      <c r="U233" t="s">
        <v>38</v>
      </c>
      <c r="V233">
        <v>40.100099999999998</v>
      </c>
      <c r="W233">
        <v>-74.317599999999999</v>
      </c>
      <c r="X233" t="s">
        <v>39</v>
      </c>
      <c r="Y233" t="s">
        <v>475</v>
      </c>
      <c r="Z233" t="s">
        <v>34</v>
      </c>
      <c r="AA233">
        <v>0</v>
      </c>
      <c r="AB233" t="s">
        <v>41</v>
      </c>
      <c r="AC233">
        <v>8</v>
      </c>
      <c r="AE233">
        <v>7439921</v>
      </c>
      <c r="AF233" t="s">
        <v>55</v>
      </c>
      <c r="AG233">
        <v>1.3835599999999999E-4</v>
      </c>
      <c r="AH233" t="s">
        <v>44</v>
      </c>
    </row>
    <row r="234" spans="1:34" x14ac:dyDescent="0.25">
      <c r="A234">
        <v>11511211</v>
      </c>
      <c r="D234">
        <v>60571513</v>
      </c>
      <c r="F234">
        <v>300</v>
      </c>
      <c r="G234">
        <v>77684514</v>
      </c>
      <c r="I234">
        <v>2275050011</v>
      </c>
      <c r="J234">
        <v>2</v>
      </c>
      <c r="K234" t="s">
        <v>34</v>
      </c>
      <c r="L234" t="s">
        <v>84</v>
      </c>
      <c r="M234">
        <v>34029</v>
      </c>
      <c r="O234" t="s">
        <v>553</v>
      </c>
      <c r="P234">
        <v>48811</v>
      </c>
      <c r="Q234" t="s">
        <v>37</v>
      </c>
      <c r="R234" t="s">
        <v>38</v>
      </c>
      <c r="U234" t="s">
        <v>38</v>
      </c>
      <c r="V234">
        <v>39.9373</v>
      </c>
      <c r="W234">
        <v>-74.1357</v>
      </c>
      <c r="X234" t="s">
        <v>39</v>
      </c>
      <c r="Y234" t="s">
        <v>554</v>
      </c>
      <c r="Z234" t="s">
        <v>34</v>
      </c>
      <c r="AA234">
        <v>0</v>
      </c>
      <c r="AB234" t="s">
        <v>41</v>
      </c>
      <c r="AC234">
        <v>8</v>
      </c>
      <c r="AE234">
        <v>7439921</v>
      </c>
      <c r="AF234" t="s">
        <v>55</v>
      </c>
      <c r="AG234">
        <v>8.3854399999999999E-4</v>
      </c>
      <c r="AH234" t="s">
        <v>44</v>
      </c>
    </row>
    <row r="235" spans="1:34" x14ac:dyDescent="0.25">
      <c r="A235">
        <v>11392811</v>
      </c>
      <c r="D235">
        <v>61738313</v>
      </c>
      <c r="F235">
        <v>300</v>
      </c>
      <c r="G235">
        <v>80003114</v>
      </c>
      <c r="I235">
        <v>2275050011</v>
      </c>
      <c r="J235">
        <v>2</v>
      </c>
      <c r="K235" t="s">
        <v>34</v>
      </c>
      <c r="L235" t="s">
        <v>84</v>
      </c>
      <c r="M235">
        <v>34029</v>
      </c>
      <c r="O235" t="s">
        <v>581</v>
      </c>
      <c r="P235">
        <v>48811</v>
      </c>
      <c r="Q235" t="s">
        <v>37</v>
      </c>
      <c r="R235" t="s">
        <v>38</v>
      </c>
      <c r="U235" t="s">
        <v>38</v>
      </c>
      <c r="V235">
        <v>40.0351</v>
      </c>
      <c r="W235">
        <v>-74.352099999999993</v>
      </c>
      <c r="X235" t="s">
        <v>39</v>
      </c>
      <c r="Y235" t="s">
        <v>582</v>
      </c>
      <c r="Z235" t="s">
        <v>34</v>
      </c>
      <c r="AA235">
        <v>0</v>
      </c>
      <c r="AB235" t="s">
        <v>41</v>
      </c>
      <c r="AC235">
        <v>8</v>
      </c>
      <c r="AE235">
        <v>7439921</v>
      </c>
      <c r="AF235" t="s">
        <v>55</v>
      </c>
      <c r="AG235">
        <v>7.6864600000000006E-6</v>
      </c>
      <c r="AH235" t="s">
        <v>44</v>
      </c>
    </row>
    <row r="236" spans="1:34" x14ac:dyDescent="0.25">
      <c r="A236">
        <v>9382111</v>
      </c>
      <c r="D236">
        <v>62624313</v>
      </c>
      <c r="F236">
        <v>300</v>
      </c>
      <c r="G236">
        <v>84337614</v>
      </c>
      <c r="I236">
        <v>2275050011</v>
      </c>
      <c r="J236">
        <v>2</v>
      </c>
      <c r="K236" t="s">
        <v>34</v>
      </c>
      <c r="L236" t="s">
        <v>84</v>
      </c>
      <c r="M236">
        <v>34029</v>
      </c>
      <c r="O236" t="s">
        <v>308</v>
      </c>
      <c r="P236">
        <v>48811</v>
      </c>
      <c r="Q236" t="s">
        <v>37</v>
      </c>
      <c r="R236" t="s">
        <v>38</v>
      </c>
      <c r="U236" t="s">
        <v>38</v>
      </c>
      <c r="V236">
        <v>40.066780000000001</v>
      </c>
      <c r="W236">
        <v>-74.177639999999997</v>
      </c>
      <c r="X236" t="s">
        <v>39</v>
      </c>
      <c r="Y236" t="s">
        <v>308</v>
      </c>
      <c r="Z236" t="s">
        <v>34</v>
      </c>
      <c r="AA236">
        <v>0</v>
      </c>
      <c r="AB236" t="s">
        <v>41</v>
      </c>
      <c r="AC236">
        <v>8</v>
      </c>
      <c r="AE236">
        <v>7439921</v>
      </c>
      <c r="AF236" t="s">
        <v>55</v>
      </c>
      <c r="AG236">
        <v>4.4446300000000001E-2</v>
      </c>
      <c r="AH236" t="s">
        <v>44</v>
      </c>
    </row>
    <row r="237" spans="1:34" x14ac:dyDescent="0.25">
      <c r="A237">
        <v>11281611</v>
      </c>
      <c r="D237">
        <v>61308213</v>
      </c>
      <c r="F237">
        <v>300</v>
      </c>
      <c r="G237">
        <v>79154514</v>
      </c>
      <c r="I237">
        <v>2275050011</v>
      </c>
      <c r="J237">
        <v>2</v>
      </c>
      <c r="K237" t="s">
        <v>34</v>
      </c>
      <c r="L237" t="s">
        <v>84</v>
      </c>
      <c r="M237">
        <v>34029</v>
      </c>
      <c r="O237" t="s">
        <v>334</v>
      </c>
      <c r="P237">
        <v>48811</v>
      </c>
      <c r="Q237" t="s">
        <v>37</v>
      </c>
      <c r="R237" t="s">
        <v>38</v>
      </c>
      <c r="U237" t="s">
        <v>38</v>
      </c>
      <c r="V237">
        <v>40.000100000000003</v>
      </c>
      <c r="W237">
        <v>-74.080100000000002</v>
      </c>
      <c r="X237" t="s">
        <v>39</v>
      </c>
      <c r="Y237" t="s">
        <v>128</v>
      </c>
      <c r="Z237" t="s">
        <v>34</v>
      </c>
      <c r="AA237">
        <v>0</v>
      </c>
      <c r="AB237" t="s">
        <v>41</v>
      </c>
      <c r="AC237">
        <v>8</v>
      </c>
      <c r="AE237">
        <v>7439921</v>
      </c>
      <c r="AF237" t="s">
        <v>55</v>
      </c>
      <c r="AG237">
        <v>1.3835599999999999E-4</v>
      </c>
      <c r="AH237" t="s">
        <v>44</v>
      </c>
    </row>
    <row r="238" spans="1:34" x14ac:dyDescent="0.25">
      <c r="A238">
        <v>12318811</v>
      </c>
      <c r="D238">
        <v>61748813</v>
      </c>
      <c r="F238">
        <v>300</v>
      </c>
      <c r="G238">
        <v>80023714</v>
      </c>
      <c r="I238">
        <v>2275050011</v>
      </c>
      <c r="J238">
        <v>2</v>
      </c>
      <c r="K238" t="s">
        <v>34</v>
      </c>
      <c r="L238" t="s">
        <v>84</v>
      </c>
      <c r="M238">
        <v>34029</v>
      </c>
      <c r="O238" t="s">
        <v>229</v>
      </c>
      <c r="P238">
        <v>48811</v>
      </c>
      <c r="Q238" t="s">
        <v>37</v>
      </c>
      <c r="R238" t="s">
        <v>38</v>
      </c>
      <c r="U238" t="s">
        <v>38</v>
      </c>
      <c r="V238">
        <v>40.126199999999997</v>
      </c>
      <c r="W238">
        <v>-74.264600000000002</v>
      </c>
      <c r="X238" t="s">
        <v>39</v>
      </c>
      <c r="Y238" t="s">
        <v>230</v>
      </c>
      <c r="Z238" t="s">
        <v>34</v>
      </c>
      <c r="AA238">
        <v>0</v>
      </c>
      <c r="AB238" t="s">
        <v>41</v>
      </c>
      <c r="AC238">
        <v>8</v>
      </c>
      <c r="AE238">
        <v>7439921</v>
      </c>
      <c r="AF238" t="s">
        <v>55</v>
      </c>
      <c r="AG238">
        <v>1.3835599999999999E-4</v>
      </c>
      <c r="AH238" t="s">
        <v>44</v>
      </c>
    </row>
    <row r="239" spans="1:34" x14ac:dyDescent="0.25">
      <c r="A239">
        <v>11210511</v>
      </c>
      <c r="D239">
        <v>61055713</v>
      </c>
      <c r="F239">
        <v>300</v>
      </c>
      <c r="G239">
        <v>78650714</v>
      </c>
      <c r="I239">
        <v>2275050011</v>
      </c>
      <c r="J239">
        <v>2</v>
      </c>
      <c r="K239" t="s">
        <v>34</v>
      </c>
      <c r="L239" t="s">
        <v>84</v>
      </c>
      <c r="M239">
        <v>34029</v>
      </c>
      <c r="O239" t="s">
        <v>85</v>
      </c>
      <c r="P239">
        <v>48811</v>
      </c>
      <c r="Q239" t="s">
        <v>37</v>
      </c>
      <c r="R239" t="s">
        <v>38</v>
      </c>
      <c r="U239" t="s">
        <v>38</v>
      </c>
      <c r="V239">
        <v>39.815899999999999</v>
      </c>
      <c r="W239">
        <v>-74.203900000000004</v>
      </c>
      <c r="X239" t="s">
        <v>39</v>
      </c>
      <c r="Y239" t="s">
        <v>86</v>
      </c>
      <c r="Z239" t="s">
        <v>34</v>
      </c>
      <c r="AA239">
        <v>0</v>
      </c>
      <c r="AB239" t="s">
        <v>41</v>
      </c>
      <c r="AC239">
        <v>8</v>
      </c>
      <c r="AE239">
        <v>7439921</v>
      </c>
      <c r="AF239" t="s">
        <v>55</v>
      </c>
      <c r="AG239">
        <v>1.3835599999999999E-4</v>
      </c>
      <c r="AH239" t="s">
        <v>44</v>
      </c>
    </row>
    <row r="240" spans="1:34" x14ac:dyDescent="0.25">
      <c r="A240">
        <v>9382211</v>
      </c>
      <c r="D240">
        <v>98310713</v>
      </c>
      <c r="F240">
        <v>300</v>
      </c>
      <c r="G240">
        <v>137941914</v>
      </c>
      <c r="I240">
        <v>2275050011</v>
      </c>
      <c r="J240">
        <v>2</v>
      </c>
      <c r="K240" t="s">
        <v>34</v>
      </c>
      <c r="L240" t="s">
        <v>84</v>
      </c>
      <c r="M240">
        <v>34029</v>
      </c>
      <c r="O240" t="s">
        <v>460</v>
      </c>
      <c r="P240">
        <v>48811</v>
      </c>
      <c r="Q240" t="s">
        <v>37</v>
      </c>
      <c r="R240" t="s">
        <v>38</v>
      </c>
      <c r="U240" t="s">
        <v>38</v>
      </c>
      <c r="V240">
        <v>39.927500000000002</v>
      </c>
      <c r="W240">
        <v>-74.292379999999994</v>
      </c>
      <c r="X240" t="s">
        <v>39</v>
      </c>
      <c r="Y240" t="s">
        <v>461</v>
      </c>
      <c r="Z240" t="s">
        <v>34</v>
      </c>
      <c r="AA240">
        <v>0</v>
      </c>
      <c r="AB240" t="s">
        <v>41</v>
      </c>
      <c r="AC240">
        <v>8</v>
      </c>
      <c r="AE240">
        <v>7439921</v>
      </c>
      <c r="AF240" t="s">
        <v>55</v>
      </c>
      <c r="AG240">
        <v>9.4035599999999997E-2</v>
      </c>
      <c r="AH240" t="s">
        <v>44</v>
      </c>
    </row>
    <row r="241" spans="1:34" x14ac:dyDescent="0.25">
      <c r="A241">
        <v>11941811</v>
      </c>
      <c r="D241">
        <v>60693713</v>
      </c>
      <c r="F241">
        <v>300</v>
      </c>
      <c r="G241">
        <v>77929114</v>
      </c>
      <c r="I241">
        <v>2275050011</v>
      </c>
      <c r="J241">
        <v>2</v>
      </c>
      <c r="K241" t="s">
        <v>34</v>
      </c>
      <c r="L241" t="s">
        <v>84</v>
      </c>
      <c r="M241">
        <v>34029</v>
      </c>
      <c r="O241" t="s">
        <v>494</v>
      </c>
      <c r="P241">
        <v>48811</v>
      </c>
      <c r="Q241" t="s">
        <v>37</v>
      </c>
      <c r="R241" t="s">
        <v>38</v>
      </c>
      <c r="U241" t="s">
        <v>38</v>
      </c>
      <c r="V241">
        <v>40.1462</v>
      </c>
      <c r="W241">
        <v>-74.434600000000003</v>
      </c>
      <c r="X241" t="s">
        <v>39</v>
      </c>
      <c r="Y241" t="s">
        <v>495</v>
      </c>
      <c r="Z241" t="s">
        <v>34</v>
      </c>
      <c r="AA241">
        <v>0</v>
      </c>
      <c r="AB241" t="s">
        <v>41</v>
      </c>
      <c r="AC241">
        <v>8</v>
      </c>
      <c r="AE241">
        <v>7439921</v>
      </c>
      <c r="AF241" t="s">
        <v>55</v>
      </c>
      <c r="AG241">
        <v>1.3835599999999999E-4</v>
      </c>
      <c r="AH241" t="s">
        <v>44</v>
      </c>
    </row>
    <row r="242" spans="1:34" x14ac:dyDescent="0.25">
      <c r="A242">
        <v>11921911</v>
      </c>
      <c r="D242">
        <v>60656413</v>
      </c>
      <c r="F242">
        <v>300</v>
      </c>
      <c r="G242">
        <v>77853114</v>
      </c>
      <c r="I242">
        <v>2275050011</v>
      </c>
      <c r="J242">
        <v>2</v>
      </c>
      <c r="K242" t="s">
        <v>34</v>
      </c>
      <c r="L242" t="s">
        <v>84</v>
      </c>
      <c r="M242">
        <v>34029</v>
      </c>
      <c r="O242" t="s">
        <v>583</v>
      </c>
      <c r="P242">
        <v>48811</v>
      </c>
      <c r="Q242" t="s">
        <v>37</v>
      </c>
      <c r="R242" t="s">
        <v>38</v>
      </c>
      <c r="U242" t="s">
        <v>38</v>
      </c>
      <c r="V242">
        <v>39.700000000000003</v>
      </c>
      <c r="W242">
        <v>-74.152799999999999</v>
      </c>
      <c r="X242" t="s">
        <v>39</v>
      </c>
      <c r="Y242" t="s">
        <v>584</v>
      </c>
      <c r="Z242" t="s">
        <v>34</v>
      </c>
      <c r="AA242">
        <v>0</v>
      </c>
      <c r="AB242" t="s">
        <v>41</v>
      </c>
      <c r="AC242">
        <v>8</v>
      </c>
      <c r="AE242">
        <v>7439921</v>
      </c>
      <c r="AF242" t="s">
        <v>55</v>
      </c>
      <c r="AG242">
        <v>7.6864600000000006E-6</v>
      </c>
      <c r="AH242" t="s">
        <v>44</v>
      </c>
    </row>
    <row r="243" spans="1:34" x14ac:dyDescent="0.25">
      <c r="A243">
        <v>12323611</v>
      </c>
      <c r="D243">
        <v>61753913</v>
      </c>
      <c r="F243">
        <v>300</v>
      </c>
      <c r="G243">
        <v>80033914</v>
      </c>
      <c r="I243">
        <v>2275050011</v>
      </c>
      <c r="J243">
        <v>2</v>
      </c>
      <c r="K243" t="s">
        <v>34</v>
      </c>
      <c r="L243" t="s">
        <v>84</v>
      </c>
      <c r="M243">
        <v>34029</v>
      </c>
      <c r="O243" t="s">
        <v>355</v>
      </c>
      <c r="P243">
        <v>48811</v>
      </c>
      <c r="Q243" t="s">
        <v>37</v>
      </c>
      <c r="R243" t="s">
        <v>38</v>
      </c>
      <c r="U243" t="s">
        <v>38</v>
      </c>
      <c r="V243">
        <v>39.720999999999997</v>
      </c>
      <c r="W243">
        <v>-74.284000000000006</v>
      </c>
      <c r="X243" t="s">
        <v>39</v>
      </c>
      <c r="Y243" t="s">
        <v>356</v>
      </c>
      <c r="Z243" t="s">
        <v>34</v>
      </c>
      <c r="AA243">
        <v>0</v>
      </c>
      <c r="AB243" t="s">
        <v>41</v>
      </c>
      <c r="AC243">
        <v>8</v>
      </c>
      <c r="AE243">
        <v>7439921</v>
      </c>
      <c r="AF243" t="s">
        <v>55</v>
      </c>
      <c r="AG243">
        <v>1.3835599999999999E-4</v>
      </c>
      <c r="AH243" t="s">
        <v>44</v>
      </c>
    </row>
    <row r="244" spans="1:34" x14ac:dyDescent="0.25">
      <c r="A244">
        <v>11107411</v>
      </c>
      <c r="D244">
        <v>60770913</v>
      </c>
      <c r="F244">
        <v>300</v>
      </c>
      <c r="G244">
        <v>78083114</v>
      </c>
      <c r="I244">
        <v>2275050011</v>
      </c>
      <c r="J244">
        <v>2</v>
      </c>
      <c r="K244" t="s">
        <v>34</v>
      </c>
      <c r="L244" t="s">
        <v>84</v>
      </c>
      <c r="M244">
        <v>34029</v>
      </c>
      <c r="O244" t="s">
        <v>400</v>
      </c>
      <c r="P244">
        <v>48811</v>
      </c>
      <c r="Q244" t="s">
        <v>37</v>
      </c>
      <c r="R244" t="s">
        <v>38</v>
      </c>
      <c r="U244" t="s">
        <v>38</v>
      </c>
      <c r="V244">
        <v>39.699300000000001</v>
      </c>
      <c r="W244">
        <v>-74.234300000000005</v>
      </c>
      <c r="X244" t="s">
        <v>39</v>
      </c>
      <c r="Y244" t="s">
        <v>356</v>
      </c>
      <c r="Z244" t="s">
        <v>34</v>
      </c>
      <c r="AA244">
        <v>0</v>
      </c>
      <c r="AB244" t="s">
        <v>41</v>
      </c>
      <c r="AC244">
        <v>8</v>
      </c>
      <c r="AE244">
        <v>7439921</v>
      </c>
      <c r="AF244" t="s">
        <v>55</v>
      </c>
      <c r="AG244">
        <v>1.3835599999999999E-4</v>
      </c>
      <c r="AH244" t="s">
        <v>44</v>
      </c>
    </row>
    <row r="245" spans="1:34" x14ac:dyDescent="0.25">
      <c r="A245">
        <v>9380111</v>
      </c>
      <c r="D245">
        <v>62624013</v>
      </c>
      <c r="F245">
        <v>300</v>
      </c>
      <c r="G245">
        <v>84337014</v>
      </c>
      <c r="I245">
        <v>2275050011</v>
      </c>
      <c r="J245">
        <v>2</v>
      </c>
      <c r="K245" t="s">
        <v>34</v>
      </c>
      <c r="L245" t="s">
        <v>236</v>
      </c>
      <c r="M245">
        <v>34031</v>
      </c>
      <c r="O245" t="s">
        <v>237</v>
      </c>
      <c r="P245">
        <v>48811</v>
      </c>
      <c r="Q245" t="s">
        <v>37</v>
      </c>
      <c r="R245" t="s">
        <v>38</v>
      </c>
      <c r="U245" t="s">
        <v>38</v>
      </c>
      <c r="V245">
        <v>41.128230000000002</v>
      </c>
      <c r="W245">
        <v>-74.346729999999994</v>
      </c>
      <c r="X245" t="s">
        <v>39</v>
      </c>
      <c r="Y245" t="s">
        <v>238</v>
      </c>
      <c r="Z245" t="s">
        <v>34</v>
      </c>
      <c r="AA245">
        <v>0</v>
      </c>
      <c r="AB245" t="s">
        <v>41</v>
      </c>
      <c r="AC245">
        <v>8</v>
      </c>
      <c r="AE245">
        <v>7439921</v>
      </c>
      <c r="AF245" t="s">
        <v>55</v>
      </c>
      <c r="AG245">
        <v>5.0151800000000003E-2</v>
      </c>
      <c r="AH245" t="s">
        <v>44</v>
      </c>
    </row>
    <row r="246" spans="1:34" x14ac:dyDescent="0.25">
      <c r="A246">
        <v>16130711</v>
      </c>
      <c r="D246">
        <v>103104713</v>
      </c>
      <c r="F246">
        <v>300</v>
      </c>
      <c r="G246">
        <v>144702014</v>
      </c>
      <c r="I246">
        <v>2275050011</v>
      </c>
      <c r="J246">
        <v>2</v>
      </c>
      <c r="K246" t="s">
        <v>34</v>
      </c>
      <c r="L246" t="s">
        <v>236</v>
      </c>
      <c r="M246">
        <v>34031</v>
      </c>
      <c r="O246" t="s">
        <v>343</v>
      </c>
      <c r="P246">
        <v>48811</v>
      </c>
      <c r="Q246" t="s">
        <v>37</v>
      </c>
      <c r="R246" t="s">
        <v>38</v>
      </c>
      <c r="U246" t="s">
        <v>38</v>
      </c>
      <c r="V246">
        <v>41.180095000000001</v>
      </c>
      <c r="W246">
        <v>-74.334317999999996</v>
      </c>
      <c r="X246" t="s">
        <v>110</v>
      </c>
      <c r="Y246" t="s">
        <v>344</v>
      </c>
      <c r="Z246" t="s">
        <v>34</v>
      </c>
      <c r="AA246">
        <v>0</v>
      </c>
      <c r="AB246" t="s">
        <v>41</v>
      </c>
      <c r="AC246">
        <v>8</v>
      </c>
      <c r="AE246">
        <v>7439921</v>
      </c>
      <c r="AF246" t="s">
        <v>55</v>
      </c>
      <c r="AG246">
        <v>8.2212599999999995E-4</v>
      </c>
      <c r="AH246" t="s">
        <v>44</v>
      </c>
    </row>
    <row r="247" spans="1:34" x14ac:dyDescent="0.25">
      <c r="A247">
        <v>11347811</v>
      </c>
      <c r="D247">
        <v>61584413</v>
      </c>
      <c r="F247">
        <v>300</v>
      </c>
      <c r="G247">
        <v>79699114</v>
      </c>
      <c r="I247">
        <v>2275050011</v>
      </c>
      <c r="J247">
        <v>2</v>
      </c>
      <c r="K247" t="s">
        <v>34</v>
      </c>
      <c r="L247" t="s">
        <v>236</v>
      </c>
      <c r="M247">
        <v>34031</v>
      </c>
      <c r="O247" t="s">
        <v>567</v>
      </c>
      <c r="P247">
        <v>48811</v>
      </c>
      <c r="Q247" t="s">
        <v>37</v>
      </c>
      <c r="R247" t="s">
        <v>38</v>
      </c>
      <c r="U247" t="s">
        <v>38</v>
      </c>
      <c r="V247">
        <v>41.083199999999998</v>
      </c>
      <c r="W247">
        <v>-74.3386</v>
      </c>
      <c r="X247" t="s">
        <v>39</v>
      </c>
      <c r="Y247" t="s">
        <v>568</v>
      </c>
      <c r="Z247" t="s">
        <v>34</v>
      </c>
      <c r="AA247">
        <v>0</v>
      </c>
      <c r="AB247" t="s">
        <v>41</v>
      </c>
      <c r="AC247">
        <v>8</v>
      </c>
      <c r="AE247">
        <v>7439921</v>
      </c>
      <c r="AF247" t="s">
        <v>55</v>
      </c>
      <c r="AG247">
        <v>9.0145000000000004E-4</v>
      </c>
      <c r="AH247" t="s">
        <v>44</v>
      </c>
    </row>
    <row r="248" spans="1:34" x14ac:dyDescent="0.25">
      <c r="A248">
        <v>12319611</v>
      </c>
      <c r="D248">
        <v>61749713</v>
      </c>
      <c r="F248">
        <v>300</v>
      </c>
      <c r="G248">
        <v>80025514</v>
      </c>
      <c r="I248">
        <v>2275050011</v>
      </c>
      <c r="J248">
        <v>2</v>
      </c>
      <c r="K248" t="s">
        <v>34</v>
      </c>
      <c r="L248" t="s">
        <v>236</v>
      </c>
      <c r="M248">
        <v>34031</v>
      </c>
      <c r="O248" t="s">
        <v>533</v>
      </c>
      <c r="P248">
        <v>48811</v>
      </c>
      <c r="Q248" t="s">
        <v>37</v>
      </c>
      <c r="R248" t="s">
        <v>38</v>
      </c>
      <c r="U248" t="s">
        <v>38</v>
      </c>
      <c r="V248">
        <v>40.834800000000001</v>
      </c>
      <c r="W248">
        <v>-74.152600000000007</v>
      </c>
      <c r="X248" t="s">
        <v>39</v>
      </c>
      <c r="Y248" t="s">
        <v>423</v>
      </c>
      <c r="Z248" t="s">
        <v>34</v>
      </c>
      <c r="AA248">
        <v>0</v>
      </c>
      <c r="AB248" t="s">
        <v>41</v>
      </c>
      <c r="AC248">
        <v>8</v>
      </c>
      <c r="AE248">
        <v>7439921</v>
      </c>
      <c r="AF248" t="s">
        <v>55</v>
      </c>
      <c r="AG248">
        <v>1.3835599999999999E-4</v>
      </c>
      <c r="AH248" t="s">
        <v>44</v>
      </c>
    </row>
    <row r="249" spans="1:34" x14ac:dyDescent="0.25">
      <c r="A249">
        <v>11048611</v>
      </c>
      <c r="D249">
        <v>60641813</v>
      </c>
      <c r="F249">
        <v>300</v>
      </c>
      <c r="G249">
        <v>77823914</v>
      </c>
      <c r="I249">
        <v>2275050011</v>
      </c>
      <c r="J249">
        <v>2</v>
      </c>
      <c r="K249" t="s">
        <v>34</v>
      </c>
      <c r="L249" t="s">
        <v>236</v>
      </c>
      <c r="M249">
        <v>34031</v>
      </c>
      <c r="O249" t="s">
        <v>469</v>
      </c>
      <c r="P249">
        <v>48811</v>
      </c>
      <c r="Q249" t="s">
        <v>37</v>
      </c>
      <c r="R249" t="s">
        <v>38</v>
      </c>
      <c r="U249" t="s">
        <v>38</v>
      </c>
      <c r="V249">
        <v>41.054299999999998</v>
      </c>
      <c r="W249">
        <v>-74.430199999999999</v>
      </c>
      <c r="X249" t="s">
        <v>39</v>
      </c>
      <c r="Y249" t="s">
        <v>470</v>
      </c>
      <c r="Z249" t="s">
        <v>34</v>
      </c>
      <c r="AA249">
        <v>0</v>
      </c>
      <c r="AB249" t="s">
        <v>41</v>
      </c>
      <c r="AC249">
        <v>8</v>
      </c>
      <c r="AE249">
        <v>7439921</v>
      </c>
      <c r="AF249" t="s">
        <v>55</v>
      </c>
      <c r="AG249">
        <v>1.3835599999999999E-4</v>
      </c>
      <c r="AH249" t="s">
        <v>44</v>
      </c>
    </row>
    <row r="250" spans="1:34" x14ac:dyDescent="0.25">
      <c r="A250">
        <v>11155611</v>
      </c>
      <c r="D250">
        <v>60899513</v>
      </c>
      <c r="F250">
        <v>300</v>
      </c>
      <c r="G250">
        <v>78339114</v>
      </c>
      <c r="I250">
        <v>2275050011</v>
      </c>
      <c r="J250">
        <v>2</v>
      </c>
      <c r="K250" t="s">
        <v>34</v>
      </c>
      <c r="L250" t="s">
        <v>236</v>
      </c>
      <c r="M250">
        <v>34031</v>
      </c>
      <c r="O250" t="s">
        <v>422</v>
      </c>
      <c r="P250">
        <v>48811</v>
      </c>
      <c r="Q250" t="s">
        <v>37</v>
      </c>
      <c r="R250" t="s">
        <v>38</v>
      </c>
      <c r="U250" t="s">
        <v>38</v>
      </c>
      <c r="V250">
        <v>40.887300000000003</v>
      </c>
      <c r="W250">
        <v>-74.163799999999995</v>
      </c>
      <c r="X250" t="s">
        <v>39</v>
      </c>
      <c r="Y250" t="s">
        <v>423</v>
      </c>
      <c r="Z250" t="s">
        <v>34</v>
      </c>
      <c r="AA250">
        <v>0</v>
      </c>
      <c r="AB250" t="s">
        <v>41</v>
      </c>
      <c r="AC250">
        <v>8</v>
      </c>
      <c r="AE250">
        <v>7439921</v>
      </c>
      <c r="AF250" t="s">
        <v>55</v>
      </c>
      <c r="AG250">
        <v>1.3835599999999999E-4</v>
      </c>
      <c r="AH250" t="s">
        <v>44</v>
      </c>
    </row>
    <row r="251" spans="1:34" x14ac:dyDescent="0.25">
      <c r="A251">
        <v>16131511</v>
      </c>
      <c r="D251">
        <v>103099613</v>
      </c>
      <c r="F251">
        <v>300</v>
      </c>
      <c r="G251">
        <v>144693814</v>
      </c>
      <c r="I251">
        <v>2275050011</v>
      </c>
      <c r="J251">
        <v>2</v>
      </c>
      <c r="K251" t="s">
        <v>34</v>
      </c>
      <c r="L251" t="s">
        <v>236</v>
      </c>
      <c r="M251">
        <v>34031</v>
      </c>
      <c r="O251" t="s">
        <v>254</v>
      </c>
      <c r="P251">
        <v>48811</v>
      </c>
      <c r="Q251" t="s">
        <v>37</v>
      </c>
      <c r="R251" t="s">
        <v>38</v>
      </c>
      <c r="U251" t="s">
        <v>38</v>
      </c>
      <c r="V251">
        <v>40.903506</v>
      </c>
      <c r="W251">
        <v>-74.165229999999994</v>
      </c>
      <c r="X251" t="s">
        <v>255</v>
      </c>
      <c r="Y251" t="s">
        <v>256</v>
      </c>
      <c r="Z251" t="s">
        <v>34</v>
      </c>
      <c r="AA251">
        <v>7513</v>
      </c>
      <c r="AB251" t="s">
        <v>41</v>
      </c>
      <c r="AC251">
        <v>8</v>
      </c>
      <c r="AE251">
        <v>7439921</v>
      </c>
      <c r="AF251" t="s">
        <v>55</v>
      </c>
      <c r="AG251">
        <v>1.3835599999999999E-4</v>
      </c>
      <c r="AH251" t="s">
        <v>44</v>
      </c>
    </row>
    <row r="252" spans="1:34" x14ac:dyDescent="0.25">
      <c r="A252">
        <v>11108811</v>
      </c>
      <c r="D252">
        <v>60775013</v>
      </c>
      <c r="F252">
        <v>300</v>
      </c>
      <c r="G252">
        <v>78091314</v>
      </c>
      <c r="I252">
        <v>2275050011</v>
      </c>
      <c r="J252">
        <v>2</v>
      </c>
      <c r="K252" t="s">
        <v>34</v>
      </c>
      <c r="L252" t="s">
        <v>236</v>
      </c>
      <c r="M252">
        <v>34031</v>
      </c>
      <c r="O252" t="s">
        <v>570</v>
      </c>
      <c r="P252">
        <v>48811</v>
      </c>
      <c r="Q252" t="s">
        <v>37</v>
      </c>
      <c r="R252" t="s">
        <v>38</v>
      </c>
      <c r="U252" t="s">
        <v>38</v>
      </c>
      <c r="V252">
        <v>40.900100000000002</v>
      </c>
      <c r="W252">
        <v>-74.227400000000003</v>
      </c>
      <c r="X252" t="s">
        <v>39</v>
      </c>
      <c r="Y252" t="s">
        <v>571</v>
      </c>
      <c r="Z252" t="s">
        <v>34</v>
      </c>
      <c r="AA252">
        <v>0</v>
      </c>
      <c r="AB252" t="s">
        <v>41</v>
      </c>
      <c r="AC252">
        <v>8</v>
      </c>
      <c r="AE252">
        <v>7439921</v>
      </c>
      <c r="AF252" t="s">
        <v>55</v>
      </c>
      <c r="AG252">
        <v>1.3835599999999999E-4</v>
      </c>
      <c r="AH252" t="s">
        <v>44</v>
      </c>
    </row>
    <row r="253" spans="1:34" x14ac:dyDescent="0.25">
      <c r="A253">
        <v>11724711</v>
      </c>
      <c r="D253">
        <v>61141913</v>
      </c>
      <c r="F253">
        <v>300</v>
      </c>
      <c r="G253">
        <v>78822514</v>
      </c>
      <c r="I253">
        <v>2275050011</v>
      </c>
      <c r="J253">
        <v>2</v>
      </c>
      <c r="K253" t="s">
        <v>34</v>
      </c>
      <c r="L253" t="s">
        <v>236</v>
      </c>
      <c r="M253">
        <v>34031</v>
      </c>
      <c r="O253" t="s">
        <v>323</v>
      </c>
      <c r="P253">
        <v>48811</v>
      </c>
      <c r="Q253" t="s">
        <v>37</v>
      </c>
      <c r="R253" t="s">
        <v>38</v>
      </c>
      <c r="U253" t="s">
        <v>38</v>
      </c>
      <c r="V253">
        <v>40.979300000000002</v>
      </c>
      <c r="W253">
        <v>-74.251000000000005</v>
      </c>
      <c r="X253" t="s">
        <v>39</v>
      </c>
      <c r="Y253" t="s">
        <v>324</v>
      </c>
      <c r="Z253" t="s">
        <v>34</v>
      </c>
      <c r="AA253">
        <v>0</v>
      </c>
      <c r="AB253" t="s">
        <v>41</v>
      </c>
      <c r="AC253">
        <v>8</v>
      </c>
      <c r="AE253">
        <v>7439921</v>
      </c>
      <c r="AF253" t="s">
        <v>55</v>
      </c>
      <c r="AG253">
        <v>1.3835599999999999E-4</v>
      </c>
      <c r="AH253" t="s">
        <v>44</v>
      </c>
    </row>
    <row r="254" spans="1:34" x14ac:dyDescent="0.25">
      <c r="A254">
        <v>11060411</v>
      </c>
      <c r="D254">
        <v>60669313</v>
      </c>
      <c r="F254">
        <v>300</v>
      </c>
      <c r="G254">
        <v>77878914</v>
      </c>
      <c r="I254">
        <v>2275050011</v>
      </c>
      <c r="J254">
        <v>2</v>
      </c>
      <c r="K254" t="s">
        <v>34</v>
      </c>
      <c r="L254" t="s">
        <v>159</v>
      </c>
      <c r="M254">
        <v>34033</v>
      </c>
      <c r="O254" t="s">
        <v>369</v>
      </c>
      <c r="P254">
        <v>48811</v>
      </c>
      <c r="Q254" t="s">
        <v>37</v>
      </c>
      <c r="R254" t="s">
        <v>38</v>
      </c>
      <c r="U254" t="s">
        <v>38</v>
      </c>
      <c r="V254">
        <v>39.5047</v>
      </c>
      <c r="W254">
        <v>-75.093100000000007</v>
      </c>
      <c r="X254" t="s">
        <v>39</v>
      </c>
      <c r="Y254" t="s">
        <v>370</v>
      </c>
      <c r="Z254" t="s">
        <v>34</v>
      </c>
      <c r="AA254">
        <v>0</v>
      </c>
      <c r="AB254" t="s">
        <v>41</v>
      </c>
      <c r="AC254">
        <v>8</v>
      </c>
      <c r="AE254">
        <v>7439921</v>
      </c>
      <c r="AF254" t="s">
        <v>55</v>
      </c>
      <c r="AG254">
        <v>5.4988499999999996E-4</v>
      </c>
      <c r="AH254" t="s">
        <v>44</v>
      </c>
    </row>
    <row r="255" spans="1:34" x14ac:dyDescent="0.25">
      <c r="A255">
        <v>12304511</v>
      </c>
      <c r="D255">
        <v>61748113</v>
      </c>
      <c r="F255">
        <v>300</v>
      </c>
      <c r="G255">
        <v>80022314</v>
      </c>
      <c r="I255">
        <v>2275050011</v>
      </c>
      <c r="J255">
        <v>2</v>
      </c>
      <c r="K255" t="s">
        <v>34</v>
      </c>
      <c r="L255" t="s">
        <v>159</v>
      </c>
      <c r="M255">
        <v>34033</v>
      </c>
      <c r="O255" t="s">
        <v>579</v>
      </c>
      <c r="P255">
        <v>48811</v>
      </c>
      <c r="Q255" t="s">
        <v>37</v>
      </c>
      <c r="R255" t="s">
        <v>38</v>
      </c>
      <c r="U255" t="s">
        <v>38</v>
      </c>
      <c r="V255">
        <v>39.541800000000002</v>
      </c>
      <c r="W255">
        <v>-75.304400000000001</v>
      </c>
      <c r="X255" t="s">
        <v>39</v>
      </c>
      <c r="Y255" t="s">
        <v>580</v>
      </c>
      <c r="Z255" t="s">
        <v>34</v>
      </c>
      <c r="AA255">
        <v>0</v>
      </c>
      <c r="AB255" t="s">
        <v>41</v>
      </c>
      <c r="AC255">
        <v>8</v>
      </c>
      <c r="AE255">
        <v>7439921</v>
      </c>
      <c r="AF255" t="s">
        <v>55</v>
      </c>
      <c r="AG255">
        <v>1.1580399999999999E-3</v>
      </c>
      <c r="AH255" t="s">
        <v>44</v>
      </c>
    </row>
    <row r="256" spans="1:34" x14ac:dyDescent="0.25">
      <c r="A256">
        <v>11711611</v>
      </c>
      <c r="D256">
        <v>61223613</v>
      </c>
      <c r="F256">
        <v>300</v>
      </c>
      <c r="G256">
        <v>78985314</v>
      </c>
      <c r="I256">
        <v>2275050011</v>
      </c>
      <c r="J256">
        <v>2</v>
      </c>
      <c r="K256" t="s">
        <v>34</v>
      </c>
      <c r="L256" t="s">
        <v>159</v>
      </c>
      <c r="M256">
        <v>34033</v>
      </c>
      <c r="O256" t="s">
        <v>528</v>
      </c>
      <c r="P256">
        <v>48811</v>
      </c>
      <c r="Q256" t="s">
        <v>37</v>
      </c>
      <c r="R256" t="s">
        <v>38</v>
      </c>
      <c r="U256" t="s">
        <v>38</v>
      </c>
      <c r="V256">
        <v>39.560600000000001</v>
      </c>
      <c r="W256">
        <v>-75.218599999999995</v>
      </c>
      <c r="X256" t="s">
        <v>39</v>
      </c>
      <c r="Y256" t="s">
        <v>222</v>
      </c>
      <c r="Z256" t="s">
        <v>34</v>
      </c>
      <c r="AA256">
        <v>0</v>
      </c>
      <c r="AB256" t="s">
        <v>41</v>
      </c>
      <c r="AC256">
        <v>8</v>
      </c>
      <c r="AE256">
        <v>7439921</v>
      </c>
      <c r="AF256" t="s">
        <v>55</v>
      </c>
      <c r="AG256">
        <v>5.4988499999999996E-4</v>
      </c>
      <c r="AH256" t="s">
        <v>44</v>
      </c>
    </row>
    <row r="257" spans="1:34" x14ac:dyDescent="0.25">
      <c r="A257">
        <v>11922911</v>
      </c>
      <c r="D257">
        <v>60814513</v>
      </c>
      <c r="F257">
        <v>300</v>
      </c>
      <c r="G257">
        <v>78170314</v>
      </c>
      <c r="I257">
        <v>2275050011</v>
      </c>
      <c r="J257">
        <v>2</v>
      </c>
      <c r="K257" t="s">
        <v>34</v>
      </c>
      <c r="L257" t="s">
        <v>159</v>
      </c>
      <c r="M257">
        <v>34033</v>
      </c>
      <c r="O257" t="s">
        <v>283</v>
      </c>
      <c r="P257">
        <v>48811</v>
      </c>
      <c r="Q257" t="s">
        <v>37</v>
      </c>
      <c r="R257" t="s">
        <v>38</v>
      </c>
      <c r="U257" t="s">
        <v>38</v>
      </c>
      <c r="V257">
        <v>39.697600000000001</v>
      </c>
      <c r="W257">
        <v>-75.494900000000001</v>
      </c>
      <c r="X257" t="s">
        <v>39</v>
      </c>
      <c r="Y257" t="s">
        <v>283</v>
      </c>
      <c r="Z257" t="s">
        <v>34</v>
      </c>
      <c r="AA257">
        <v>0</v>
      </c>
      <c r="AB257" t="s">
        <v>41</v>
      </c>
      <c r="AC257">
        <v>8</v>
      </c>
      <c r="AE257">
        <v>7439921</v>
      </c>
      <c r="AF257" t="s">
        <v>55</v>
      </c>
      <c r="AG257">
        <v>1.3835599999999999E-4</v>
      </c>
      <c r="AH257" t="s">
        <v>44</v>
      </c>
    </row>
    <row r="258" spans="1:34" x14ac:dyDescent="0.25">
      <c r="A258">
        <v>11840511</v>
      </c>
      <c r="D258">
        <v>60875413</v>
      </c>
      <c r="F258">
        <v>300</v>
      </c>
      <c r="G258">
        <v>78291314</v>
      </c>
      <c r="I258">
        <v>2275050011</v>
      </c>
      <c r="J258">
        <v>2</v>
      </c>
      <c r="K258" t="s">
        <v>34</v>
      </c>
      <c r="L258" t="s">
        <v>159</v>
      </c>
      <c r="M258">
        <v>34033</v>
      </c>
      <c r="O258" t="s">
        <v>221</v>
      </c>
      <c r="P258">
        <v>48811</v>
      </c>
      <c r="Q258" t="s">
        <v>37</v>
      </c>
      <c r="R258" t="s">
        <v>38</v>
      </c>
      <c r="U258" t="s">
        <v>38</v>
      </c>
      <c r="V258">
        <v>39.5884</v>
      </c>
      <c r="W258">
        <v>-75.181299999999993</v>
      </c>
      <c r="X258" t="s">
        <v>39</v>
      </c>
      <c r="Y258" t="s">
        <v>222</v>
      </c>
      <c r="Z258" t="s">
        <v>34</v>
      </c>
      <c r="AA258">
        <v>0</v>
      </c>
      <c r="AB258" t="s">
        <v>41</v>
      </c>
      <c r="AC258">
        <v>8</v>
      </c>
      <c r="AE258">
        <v>7439921</v>
      </c>
      <c r="AF258" t="s">
        <v>55</v>
      </c>
      <c r="AG258">
        <v>1.3835599999999999E-4</v>
      </c>
      <c r="AH258" t="s">
        <v>44</v>
      </c>
    </row>
    <row r="259" spans="1:34" x14ac:dyDescent="0.25">
      <c r="A259">
        <v>10948411</v>
      </c>
      <c r="D259">
        <v>60462613</v>
      </c>
      <c r="F259">
        <v>300</v>
      </c>
      <c r="G259">
        <v>77466914</v>
      </c>
      <c r="I259">
        <v>2275050011</v>
      </c>
      <c r="J259">
        <v>2</v>
      </c>
      <c r="K259" t="s">
        <v>34</v>
      </c>
      <c r="L259" t="s">
        <v>159</v>
      </c>
      <c r="M259">
        <v>34033</v>
      </c>
      <c r="O259" t="s">
        <v>574</v>
      </c>
      <c r="P259">
        <v>48811</v>
      </c>
      <c r="Q259" t="s">
        <v>37</v>
      </c>
      <c r="R259" t="s">
        <v>38</v>
      </c>
      <c r="U259" t="s">
        <v>38</v>
      </c>
      <c r="V259">
        <v>39.596800000000002</v>
      </c>
      <c r="W259">
        <v>-75.233500000000006</v>
      </c>
      <c r="X259" t="s">
        <v>39</v>
      </c>
      <c r="Y259" t="s">
        <v>222</v>
      </c>
      <c r="Z259" t="s">
        <v>34</v>
      </c>
      <c r="AA259">
        <v>0</v>
      </c>
      <c r="AB259" t="s">
        <v>41</v>
      </c>
      <c r="AC259">
        <v>8</v>
      </c>
      <c r="AE259">
        <v>7439921</v>
      </c>
      <c r="AF259" t="s">
        <v>55</v>
      </c>
      <c r="AG259">
        <v>5.7632699999999996E-4</v>
      </c>
      <c r="AH259" t="s">
        <v>44</v>
      </c>
    </row>
    <row r="260" spans="1:34" x14ac:dyDescent="0.25">
      <c r="A260">
        <v>11347711</v>
      </c>
      <c r="D260">
        <v>61584213</v>
      </c>
      <c r="F260">
        <v>300</v>
      </c>
      <c r="G260">
        <v>79698714</v>
      </c>
      <c r="I260">
        <v>2275050011</v>
      </c>
      <c r="J260">
        <v>2</v>
      </c>
      <c r="K260" t="s">
        <v>34</v>
      </c>
      <c r="L260" t="s">
        <v>159</v>
      </c>
      <c r="M260">
        <v>34033</v>
      </c>
      <c r="O260" t="s">
        <v>556</v>
      </c>
      <c r="P260">
        <v>48811</v>
      </c>
      <c r="Q260" t="s">
        <v>37</v>
      </c>
      <c r="R260" t="s">
        <v>38</v>
      </c>
      <c r="U260" t="s">
        <v>38</v>
      </c>
      <c r="V260">
        <v>39.661099999999998</v>
      </c>
      <c r="W260">
        <v>-75.465299999999999</v>
      </c>
      <c r="X260" t="s">
        <v>39</v>
      </c>
      <c r="Y260" t="s">
        <v>161</v>
      </c>
      <c r="Z260" t="s">
        <v>34</v>
      </c>
      <c r="AA260">
        <v>0</v>
      </c>
      <c r="AB260" t="s">
        <v>41</v>
      </c>
      <c r="AC260">
        <v>8</v>
      </c>
      <c r="AE260">
        <v>7439921</v>
      </c>
      <c r="AF260" t="s">
        <v>55</v>
      </c>
      <c r="AG260">
        <v>7.0853400000000003E-4</v>
      </c>
      <c r="AH260" t="s">
        <v>44</v>
      </c>
    </row>
    <row r="261" spans="1:34" x14ac:dyDescent="0.25">
      <c r="A261">
        <v>12322611</v>
      </c>
      <c r="D261">
        <v>61752913</v>
      </c>
      <c r="F261">
        <v>300</v>
      </c>
      <c r="G261">
        <v>80031914</v>
      </c>
      <c r="I261">
        <v>2275050011</v>
      </c>
      <c r="J261">
        <v>2</v>
      </c>
      <c r="K261" t="s">
        <v>34</v>
      </c>
      <c r="L261" t="s">
        <v>159</v>
      </c>
      <c r="M261">
        <v>34033</v>
      </c>
      <c r="O261" t="s">
        <v>399</v>
      </c>
      <c r="P261">
        <v>48811</v>
      </c>
      <c r="Q261" t="s">
        <v>37</v>
      </c>
      <c r="R261" t="s">
        <v>38</v>
      </c>
      <c r="U261" t="s">
        <v>38</v>
      </c>
      <c r="V261">
        <v>39.562600000000003</v>
      </c>
      <c r="W261">
        <v>-75.449600000000004</v>
      </c>
      <c r="X261" t="s">
        <v>39</v>
      </c>
      <c r="Y261" t="s">
        <v>161</v>
      </c>
      <c r="Z261" t="s">
        <v>34</v>
      </c>
      <c r="AA261">
        <v>0</v>
      </c>
      <c r="AB261" t="s">
        <v>41</v>
      </c>
      <c r="AC261">
        <v>8</v>
      </c>
      <c r="AE261">
        <v>7439921</v>
      </c>
      <c r="AF261" t="s">
        <v>55</v>
      </c>
      <c r="AG261">
        <v>5.7632699999999996E-4</v>
      </c>
      <c r="AH261" t="s">
        <v>44</v>
      </c>
    </row>
    <row r="262" spans="1:34" x14ac:dyDescent="0.25">
      <c r="A262">
        <v>11171211</v>
      </c>
      <c r="D262">
        <v>60937113</v>
      </c>
      <c r="F262">
        <v>300</v>
      </c>
      <c r="G262">
        <v>78413914</v>
      </c>
      <c r="I262">
        <v>2275050011</v>
      </c>
      <c r="J262">
        <v>2</v>
      </c>
      <c r="K262" t="s">
        <v>34</v>
      </c>
      <c r="L262" t="s">
        <v>159</v>
      </c>
      <c r="M262">
        <v>34033</v>
      </c>
      <c r="O262" t="s">
        <v>160</v>
      </c>
      <c r="P262">
        <v>48811</v>
      </c>
      <c r="Q262" t="s">
        <v>37</v>
      </c>
      <c r="R262" t="s">
        <v>38</v>
      </c>
      <c r="U262" t="s">
        <v>38</v>
      </c>
      <c r="V262">
        <v>39.619599999999998</v>
      </c>
      <c r="W262">
        <v>-75.438500000000005</v>
      </c>
      <c r="X262" t="s">
        <v>39</v>
      </c>
      <c r="Y262" t="s">
        <v>161</v>
      </c>
      <c r="Z262" t="s">
        <v>34</v>
      </c>
      <c r="AA262">
        <v>0</v>
      </c>
      <c r="AB262" t="s">
        <v>41</v>
      </c>
      <c r="AC262">
        <v>8</v>
      </c>
      <c r="AE262">
        <v>7439921</v>
      </c>
      <c r="AF262" t="s">
        <v>55</v>
      </c>
      <c r="AG262">
        <v>1.3835599999999999E-4</v>
      </c>
      <c r="AH262" t="s">
        <v>44</v>
      </c>
    </row>
    <row r="263" spans="1:34" x14ac:dyDescent="0.25">
      <c r="A263">
        <v>11157211</v>
      </c>
      <c r="D263">
        <v>60903613</v>
      </c>
      <c r="F263">
        <v>300</v>
      </c>
      <c r="G263">
        <v>78347314</v>
      </c>
      <c r="I263">
        <v>2275050011</v>
      </c>
      <c r="J263">
        <v>2</v>
      </c>
      <c r="K263" t="s">
        <v>34</v>
      </c>
      <c r="L263" t="s">
        <v>159</v>
      </c>
      <c r="M263">
        <v>34033</v>
      </c>
      <c r="O263" t="s">
        <v>268</v>
      </c>
      <c r="P263">
        <v>48811</v>
      </c>
      <c r="Q263" t="s">
        <v>37</v>
      </c>
      <c r="R263" t="s">
        <v>38</v>
      </c>
      <c r="U263" t="s">
        <v>38</v>
      </c>
      <c r="V263">
        <v>39.561500000000002</v>
      </c>
      <c r="W263">
        <v>-75.479100000000003</v>
      </c>
      <c r="X263" t="s">
        <v>39</v>
      </c>
      <c r="Y263" t="s">
        <v>161</v>
      </c>
      <c r="Z263" t="s">
        <v>34</v>
      </c>
      <c r="AA263">
        <v>0</v>
      </c>
      <c r="AB263" t="s">
        <v>41</v>
      </c>
      <c r="AC263">
        <v>8</v>
      </c>
      <c r="AE263">
        <v>7439921</v>
      </c>
      <c r="AF263" t="s">
        <v>55</v>
      </c>
      <c r="AG263">
        <v>1.3835599999999999E-4</v>
      </c>
      <c r="AH263" t="s">
        <v>44</v>
      </c>
    </row>
    <row r="264" spans="1:34" x14ac:dyDescent="0.25">
      <c r="A264">
        <v>9377711</v>
      </c>
      <c r="D264">
        <v>62591313</v>
      </c>
      <c r="F264">
        <v>300</v>
      </c>
      <c r="G264">
        <v>84231214</v>
      </c>
      <c r="I264">
        <v>2275050011</v>
      </c>
      <c r="J264">
        <v>2</v>
      </c>
      <c r="K264" t="s">
        <v>34</v>
      </c>
      <c r="L264" t="s">
        <v>159</v>
      </c>
      <c r="M264">
        <v>34033</v>
      </c>
      <c r="O264" t="s">
        <v>284</v>
      </c>
      <c r="P264">
        <v>48811</v>
      </c>
      <c r="Q264" t="s">
        <v>37</v>
      </c>
      <c r="R264" t="s">
        <v>38</v>
      </c>
      <c r="U264" t="s">
        <v>38</v>
      </c>
      <c r="V264">
        <v>39.73556</v>
      </c>
      <c r="W264">
        <v>-75.397720000000007</v>
      </c>
      <c r="X264" t="s">
        <v>39</v>
      </c>
      <c r="Y264" t="s">
        <v>285</v>
      </c>
      <c r="Z264" t="s">
        <v>34</v>
      </c>
      <c r="AA264">
        <v>0</v>
      </c>
      <c r="AB264" t="s">
        <v>41</v>
      </c>
      <c r="AC264">
        <v>8</v>
      </c>
      <c r="AE264">
        <v>7439921</v>
      </c>
      <c r="AF264" t="s">
        <v>55</v>
      </c>
      <c r="AG264">
        <v>3.1763600000000003E-2</v>
      </c>
      <c r="AH264" t="s">
        <v>44</v>
      </c>
    </row>
    <row r="265" spans="1:34" x14ac:dyDescent="0.25">
      <c r="A265">
        <v>11711211</v>
      </c>
      <c r="D265">
        <v>61223213</v>
      </c>
      <c r="F265">
        <v>300</v>
      </c>
      <c r="G265">
        <v>78984514</v>
      </c>
      <c r="I265">
        <v>2275050011</v>
      </c>
      <c r="J265">
        <v>2</v>
      </c>
      <c r="K265" t="s">
        <v>34</v>
      </c>
      <c r="L265" t="s">
        <v>159</v>
      </c>
      <c r="M265">
        <v>34033</v>
      </c>
      <c r="O265" t="s">
        <v>394</v>
      </c>
      <c r="P265">
        <v>48811</v>
      </c>
      <c r="Q265" t="s">
        <v>37</v>
      </c>
      <c r="R265" t="s">
        <v>38</v>
      </c>
      <c r="U265" t="s">
        <v>38</v>
      </c>
      <c r="V265">
        <v>39.481299999999997</v>
      </c>
      <c r="W265">
        <v>-75.405299999999997</v>
      </c>
      <c r="X265" t="s">
        <v>39</v>
      </c>
      <c r="Y265" t="s">
        <v>395</v>
      </c>
      <c r="Z265" t="s">
        <v>34</v>
      </c>
      <c r="AA265">
        <v>0</v>
      </c>
      <c r="AB265" t="s">
        <v>41</v>
      </c>
      <c r="AC265">
        <v>8</v>
      </c>
      <c r="AE265">
        <v>7439921</v>
      </c>
      <c r="AF265" t="s">
        <v>55</v>
      </c>
      <c r="AG265">
        <v>5.4988499999999996E-4</v>
      </c>
      <c r="AH265" t="s">
        <v>44</v>
      </c>
    </row>
    <row r="266" spans="1:34" x14ac:dyDescent="0.25">
      <c r="A266">
        <v>17139611</v>
      </c>
      <c r="D266">
        <v>114276113</v>
      </c>
      <c r="F266">
        <v>300</v>
      </c>
      <c r="G266">
        <v>160490214</v>
      </c>
      <c r="I266">
        <v>2275050011</v>
      </c>
      <c r="J266">
        <v>2</v>
      </c>
      <c r="K266" t="s">
        <v>34</v>
      </c>
      <c r="L266" t="s">
        <v>159</v>
      </c>
      <c r="M266">
        <v>34033</v>
      </c>
      <c r="O266" t="s">
        <v>545</v>
      </c>
      <c r="P266">
        <v>48811</v>
      </c>
      <c r="Q266" t="s">
        <v>37</v>
      </c>
      <c r="R266" t="s">
        <v>38</v>
      </c>
      <c r="U266" t="s">
        <v>38</v>
      </c>
      <c r="V266">
        <v>39.490589999999997</v>
      </c>
      <c r="W266">
        <v>-75.433260000000004</v>
      </c>
      <c r="X266" t="s">
        <v>39</v>
      </c>
      <c r="Y266" t="s">
        <v>161</v>
      </c>
      <c r="Z266" t="s">
        <v>34</v>
      </c>
      <c r="AA266">
        <v>8079</v>
      </c>
      <c r="AB266" t="s">
        <v>41</v>
      </c>
      <c r="AC266">
        <v>8</v>
      </c>
      <c r="AE266">
        <v>7439921</v>
      </c>
      <c r="AF266" t="s">
        <v>55</v>
      </c>
      <c r="AG266">
        <v>5.4988499999999996E-4</v>
      </c>
      <c r="AH266" t="s">
        <v>44</v>
      </c>
    </row>
    <row r="267" spans="1:34" x14ac:dyDescent="0.25">
      <c r="A267">
        <v>11347111</v>
      </c>
      <c r="D267">
        <v>61582013</v>
      </c>
      <c r="F267">
        <v>300</v>
      </c>
      <c r="G267">
        <v>79694314</v>
      </c>
      <c r="I267">
        <v>2275050011</v>
      </c>
      <c r="J267">
        <v>2</v>
      </c>
      <c r="K267" t="s">
        <v>34</v>
      </c>
      <c r="L267" t="s">
        <v>159</v>
      </c>
      <c r="M267">
        <v>34033</v>
      </c>
      <c r="O267" t="s">
        <v>341</v>
      </c>
      <c r="P267">
        <v>48811</v>
      </c>
      <c r="Q267" t="s">
        <v>37</v>
      </c>
      <c r="R267" t="s">
        <v>38</v>
      </c>
      <c r="U267" t="s">
        <v>38</v>
      </c>
      <c r="V267">
        <v>39.650100000000002</v>
      </c>
      <c r="W267">
        <v>-75.284099999999995</v>
      </c>
      <c r="X267" t="s">
        <v>39</v>
      </c>
      <c r="Y267" t="s">
        <v>342</v>
      </c>
      <c r="Z267" t="s">
        <v>34</v>
      </c>
      <c r="AA267">
        <v>0</v>
      </c>
      <c r="AB267" t="s">
        <v>41</v>
      </c>
      <c r="AC267">
        <v>8</v>
      </c>
      <c r="AE267">
        <v>7439921</v>
      </c>
      <c r="AF267" t="s">
        <v>55</v>
      </c>
      <c r="AG267">
        <v>5.4988499999999996E-4</v>
      </c>
      <c r="AH267" t="s">
        <v>44</v>
      </c>
    </row>
    <row r="268" spans="1:34" x14ac:dyDescent="0.25">
      <c r="A268">
        <v>12396911</v>
      </c>
      <c r="D268">
        <v>61583913</v>
      </c>
      <c r="F268">
        <v>300</v>
      </c>
      <c r="G268">
        <v>79698114</v>
      </c>
      <c r="I268">
        <v>2275050011</v>
      </c>
      <c r="J268">
        <v>2</v>
      </c>
      <c r="K268" t="s">
        <v>34</v>
      </c>
      <c r="L268" t="s">
        <v>73</v>
      </c>
      <c r="M268">
        <v>34035</v>
      </c>
      <c r="O268" t="s">
        <v>434</v>
      </c>
      <c r="P268">
        <v>48811</v>
      </c>
      <c r="Q268" t="s">
        <v>37</v>
      </c>
      <c r="R268" t="s">
        <v>38</v>
      </c>
      <c r="U268" t="s">
        <v>38</v>
      </c>
      <c r="V268">
        <v>40.666699999999999</v>
      </c>
      <c r="W268">
        <v>-74.633300000000006</v>
      </c>
      <c r="X268" t="s">
        <v>39</v>
      </c>
      <c r="Y268" t="s">
        <v>316</v>
      </c>
      <c r="Z268" t="s">
        <v>34</v>
      </c>
      <c r="AA268">
        <v>0</v>
      </c>
      <c r="AB268" t="s">
        <v>41</v>
      </c>
      <c r="AC268">
        <v>8</v>
      </c>
      <c r="AE268">
        <v>7439921</v>
      </c>
      <c r="AF268" t="s">
        <v>55</v>
      </c>
      <c r="AG268">
        <v>1.3835599999999999E-4</v>
      </c>
      <c r="AH268" t="s">
        <v>44</v>
      </c>
    </row>
    <row r="269" spans="1:34" x14ac:dyDescent="0.25">
      <c r="A269">
        <v>11819411</v>
      </c>
      <c r="D269">
        <v>61348013</v>
      </c>
      <c r="F269">
        <v>300</v>
      </c>
      <c r="G269">
        <v>79233914</v>
      </c>
      <c r="I269">
        <v>2275050011</v>
      </c>
      <c r="J269">
        <v>2</v>
      </c>
      <c r="K269" t="s">
        <v>34</v>
      </c>
      <c r="L269" t="s">
        <v>73</v>
      </c>
      <c r="M269">
        <v>34035</v>
      </c>
      <c r="O269" t="s">
        <v>213</v>
      </c>
      <c r="P269">
        <v>48811</v>
      </c>
      <c r="Q269" t="s">
        <v>37</v>
      </c>
      <c r="R269" t="s">
        <v>38</v>
      </c>
      <c r="U269" t="s">
        <v>38</v>
      </c>
      <c r="V269">
        <v>40.716799999999999</v>
      </c>
      <c r="W269">
        <v>-74.549599999999998</v>
      </c>
      <c r="X269" t="s">
        <v>39</v>
      </c>
      <c r="Y269" t="s">
        <v>214</v>
      </c>
      <c r="Z269" t="s">
        <v>34</v>
      </c>
      <c r="AA269">
        <v>0</v>
      </c>
      <c r="AB269" t="s">
        <v>41</v>
      </c>
      <c r="AC269">
        <v>8</v>
      </c>
      <c r="AE269">
        <v>7439921</v>
      </c>
      <c r="AF269" t="s">
        <v>55</v>
      </c>
      <c r="AG269">
        <v>1.3835599999999999E-4</v>
      </c>
      <c r="AH269" t="s">
        <v>44</v>
      </c>
    </row>
    <row r="270" spans="1:34" x14ac:dyDescent="0.25">
      <c r="A270">
        <v>12323311</v>
      </c>
      <c r="D270">
        <v>61753613</v>
      </c>
      <c r="F270">
        <v>300</v>
      </c>
      <c r="G270">
        <v>80033314</v>
      </c>
      <c r="I270">
        <v>2275050011</v>
      </c>
      <c r="J270">
        <v>2</v>
      </c>
      <c r="K270" t="s">
        <v>34</v>
      </c>
      <c r="L270" t="s">
        <v>73</v>
      </c>
      <c r="M270">
        <v>34035</v>
      </c>
      <c r="O270" t="s">
        <v>74</v>
      </c>
      <c r="P270">
        <v>48811</v>
      </c>
      <c r="Q270" t="s">
        <v>37</v>
      </c>
      <c r="R270" t="s">
        <v>38</v>
      </c>
      <c r="U270" t="s">
        <v>38</v>
      </c>
      <c r="V270">
        <v>40.536799999999999</v>
      </c>
      <c r="W270">
        <v>-74.522400000000005</v>
      </c>
      <c r="X270" t="s">
        <v>39</v>
      </c>
      <c r="Y270" t="s">
        <v>75</v>
      </c>
      <c r="Z270" t="s">
        <v>34</v>
      </c>
      <c r="AA270">
        <v>0</v>
      </c>
      <c r="AB270" t="s">
        <v>41</v>
      </c>
      <c r="AC270">
        <v>8</v>
      </c>
      <c r="AE270">
        <v>7439921</v>
      </c>
      <c r="AF270" t="s">
        <v>55</v>
      </c>
      <c r="AG270">
        <v>1.3835599999999999E-4</v>
      </c>
      <c r="AH270" t="s">
        <v>44</v>
      </c>
    </row>
    <row r="271" spans="1:34" x14ac:dyDescent="0.25">
      <c r="A271">
        <v>11978311</v>
      </c>
      <c r="D271">
        <v>60841913</v>
      </c>
      <c r="F271">
        <v>300</v>
      </c>
      <c r="G271">
        <v>78224714</v>
      </c>
      <c r="I271">
        <v>2275050011</v>
      </c>
      <c r="J271">
        <v>2</v>
      </c>
      <c r="K271" t="s">
        <v>34</v>
      </c>
      <c r="L271" t="s">
        <v>73</v>
      </c>
      <c r="M271">
        <v>34035</v>
      </c>
      <c r="O271" t="s">
        <v>427</v>
      </c>
      <c r="P271">
        <v>48811</v>
      </c>
      <c r="Q271" t="s">
        <v>37</v>
      </c>
      <c r="R271" t="s">
        <v>38</v>
      </c>
      <c r="U271" t="s">
        <v>38</v>
      </c>
      <c r="V271">
        <v>40.622599999999998</v>
      </c>
      <c r="W271">
        <v>-74.6327</v>
      </c>
      <c r="X271" t="s">
        <v>39</v>
      </c>
      <c r="Y271" t="s">
        <v>314</v>
      </c>
      <c r="Z271" t="s">
        <v>34</v>
      </c>
      <c r="AA271">
        <v>0</v>
      </c>
      <c r="AB271" t="s">
        <v>41</v>
      </c>
      <c r="AC271">
        <v>8</v>
      </c>
      <c r="AE271">
        <v>7439921</v>
      </c>
      <c r="AF271" t="s">
        <v>55</v>
      </c>
      <c r="AG271">
        <v>1.3835599999999999E-4</v>
      </c>
      <c r="AH271" t="s">
        <v>44</v>
      </c>
    </row>
    <row r="272" spans="1:34" x14ac:dyDescent="0.25">
      <c r="A272">
        <v>11819311</v>
      </c>
      <c r="D272">
        <v>61347813</v>
      </c>
      <c r="F272">
        <v>300</v>
      </c>
      <c r="G272">
        <v>79233514</v>
      </c>
      <c r="I272">
        <v>2275050011</v>
      </c>
      <c r="J272">
        <v>2</v>
      </c>
      <c r="K272" t="s">
        <v>34</v>
      </c>
      <c r="L272" t="s">
        <v>73</v>
      </c>
      <c r="M272">
        <v>34035</v>
      </c>
      <c r="O272" t="s">
        <v>448</v>
      </c>
      <c r="P272">
        <v>48811</v>
      </c>
      <c r="Q272" t="s">
        <v>37</v>
      </c>
      <c r="R272" t="s">
        <v>38</v>
      </c>
      <c r="U272" t="s">
        <v>38</v>
      </c>
      <c r="V272">
        <v>40.564500000000002</v>
      </c>
      <c r="W272">
        <v>-74.554900000000004</v>
      </c>
      <c r="X272" t="s">
        <v>39</v>
      </c>
      <c r="Y272" t="s">
        <v>368</v>
      </c>
      <c r="Z272" t="s">
        <v>34</v>
      </c>
      <c r="AA272">
        <v>0</v>
      </c>
      <c r="AB272" t="s">
        <v>41</v>
      </c>
      <c r="AC272">
        <v>8</v>
      </c>
      <c r="AE272">
        <v>7439921</v>
      </c>
      <c r="AF272" t="s">
        <v>55</v>
      </c>
      <c r="AG272">
        <v>1.3835599999999999E-4</v>
      </c>
      <c r="AH272" t="s">
        <v>44</v>
      </c>
    </row>
    <row r="273" spans="1:34" x14ac:dyDescent="0.25">
      <c r="A273">
        <v>11290411</v>
      </c>
      <c r="D273">
        <v>61347913</v>
      </c>
      <c r="F273">
        <v>300</v>
      </c>
      <c r="G273">
        <v>79233714</v>
      </c>
      <c r="I273">
        <v>2275050011</v>
      </c>
      <c r="J273">
        <v>2</v>
      </c>
      <c r="K273" t="s">
        <v>34</v>
      </c>
      <c r="L273" t="s">
        <v>73</v>
      </c>
      <c r="M273">
        <v>34035</v>
      </c>
      <c r="O273" t="s">
        <v>367</v>
      </c>
      <c r="P273">
        <v>48811</v>
      </c>
      <c r="Q273" t="s">
        <v>37</v>
      </c>
      <c r="R273" t="s">
        <v>38</v>
      </c>
      <c r="U273" t="s">
        <v>38</v>
      </c>
      <c r="V273">
        <v>40.5565</v>
      </c>
      <c r="W273">
        <v>-74.562399999999997</v>
      </c>
      <c r="X273" t="s">
        <v>39</v>
      </c>
      <c r="Y273" t="s">
        <v>368</v>
      </c>
      <c r="Z273" t="s">
        <v>34</v>
      </c>
      <c r="AA273">
        <v>0</v>
      </c>
      <c r="AB273" t="s">
        <v>41</v>
      </c>
      <c r="AC273">
        <v>8</v>
      </c>
      <c r="AE273">
        <v>7439921</v>
      </c>
      <c r="AF273" t="s">
        <v>55</v>
      </c>
      <c r="AG273">
        <v>1.3835599999999999E-4</v>
      </c>
      <c r="AH273" t="s">
        <v>44</v>
      </c>
    </row>
    <row r="274" spans="1:34" x14ac:dyDescent="0.25">
      <c r="A274">
        <v>11659111</v>
      </c>
      <c r="D274">
        <v>61029413</v>
      </c>
      <c r="F274">
        <v>300</v>
      </c>
      <c r="G274">
        <v>78598114</v>
      </c>
      <c r="I274">
        <v>2275050011</v>
      </c>
      <c r="J274">
        <v>2</v>
      </c>
      <c r="K274" t="s">
        <v>34</v>
      </c>
      <c r="L274" t="s">
        <v>73</v>
      </c>
      <c r="M274">
        <v>34035</v>
      </c>
      <c r="O274" t="s">
        <v>313</v>
      </c>
      <c r="P274">
        <v>48811</v>
      </c>
      <c r="Q274" t="s">
        <v>37</v>
      </c>
      <c r="R274" t="s">
        <v>38</v>
      </c>
      <c r="U274" t="s">
        <v>38</v>
      </c>
      <c r="V274">
        <v>40.5822</v>
      </c>
      <c r="W274">
        <v>-74.613900000000001</v>
      </c>
      <c r="X274" t="s">
        <v>39</v>
      </c>
      <c r="Y274" t="s">
        <v>314</v>
      </c>
      <c r="Z274" t="s">
        <v>34</v>
      </c>
      <c r="AA274">
        <v>0</v>
      </c>
      <c r="AB274" t="s">
        <v>41</v>
      </c>
      <c r="AC274">
        <v>8</v>
      </c>
      <c r="AE274">
        <v>7439921</v>
      </c>
      <c r="AF274" t="s">
        <v>55</v>
      </c>
      <c r="AG274">
        <v>1.3835599999999999E-4</v>
      </c>
      <c r="AH274" t="s">
        <v>44</v>
      </c>
    </row>
    <row r="275" spans="1:34" x14ac:dyDescent="0.25">
      <c r="A275">
        <v>9375511</v>
      </c>
      <c r="D275">
        <v>62589013</v>
      </c>
      <c r="F275">
        <v>300</v>
      </c>
      <c r="G275">
        <v>84203314</v>
      </c>
      <c r="I275">
        <v>2275050011</v>
      </c>
      <c r="J275">
        <v>2</v>
      </c>
      <c r="K275" t="s">
        <v>34</v>
      </c>
      <c r="L275" t="s">
        <v>73</v>
      </c>
      <c r="M275">
        <v>34035</v>
      </c>
      <c r="O275" t="s">
        <v>77</v>
      </c>
      <c r="P275">
        <v>48811</v>
      </c>
      <c r="Q275" t="s">
        <v>37</v>
      </c>
      <c r="R275" t="s">
        <v>38</v>
      </c>
      <c r="U275" t="s">
        <v>38</v>
      </c>
      <c r="V275">
        <v>40.524380000000001</v>
      </c>
      <c r="W275">
        <v>-74.598389999999995</v>
      </c>
      <c r="X275" t="s">
        <v>39</v>
      </c>
      <c r="Y275" t="s">
        <v>78</v>
      </c>
      <c r="Z275" t="s">
        <v>34</v>
      </c>
      <c r="AA275">
        <v>0</v>
      </c>
      <c r="AB275" t="s">
        <v>41</v>
      </c>
      <c r="AC275">
        <v>8</v>
      </c>
      <c r="AE275">
        <v>7439921</v>
      </c>
      <c r="AF275" t="s">
        <v>55</v>
      </c>
      <c r="AG275">
        <v>6.7334500000000005E-2</v>
      </c>
      <c r="AH275" t="s">
        <v>44</v>
      </c>
    </row>
    <row r="276" spans="1:34" x14ac:dyDescent="0.25">
      <c r="A276">
        <v>11977711</v>
      </c>
      <c r="D276">
        <v>60841313</v>
      </c>
      <c r="F276">
        <v>300</v>
      </c>
      <c r="G276">
        <v>78223514</v>
      </c>
      <c r="I276">
        <v>2275050011</v>
      </c>
      <c r="J276">
        <v>2</v>
      </c>
      <c r="K276" t="s">
        <v>34</v>
      </c>
      <c r="L276" t="s">
        <v>73</v>
      </c>
      <c r="M276">
        <v>34035</v>
      </c>
      <c r="O276" t="s">
        <v>315</v>
      </c>
      <c r="P276">
        <v>48811</v>
      </c>
      <c r="Q276" t="s">
        <v>37</v>
      </c>
      <c r="R276" t="s">
        <v>38</v>
      </c>
      <c r="U276" t="s">
        <v>38</v>
      </c>
      <c r="V276">
        <v>40.707799999999999</v>
      </c>
      <c r="W276">
        <v>-74.683899999999994</v>
      </c>
      <c r="X276" t="s">
        <v>39</v>
      </c>
      <c r="Y276" t="s">
        <v>316</v>
      </c>
      <c r="Z276" t="s">
        <v>34</v>
      </c>
      <c r="AA276">
        <v>0</v>
      </c>
      <c r="AB276" t="s">
        <v>41</v>
      </c>
      <c r="AC276">
        <v>8</v>
      </c>
      <c r="AE276">
        <v>7439921</v>
      </c>
      <c r="AF276" t="s">
        <v>55</v>
      </c>
      <c r="AG276">
        <v>1.3835599999999999E-4</v>
      </c>
      <c r="AH276" t="s">
        <v>44</v>
      </c>
    </row>
    <row r="277" spans="1:34" x14ac:dyDescent="0.25">
      <c r="A277">
        <v>11862411</v>
      </c>
      <c r="D277">
        <v>61009413</v>
      </c>
      <c r="F277">
        <v>300</v>
      </c>
      <c r="G277">
        <v>78558114</v>
      </c>
      <c r="I277">
        <v>2275050011</v>
      </c>
      <c r="J277">
        <v>2</v>
      </c>
      <c r="K277" t="s">
        <v>34</v>
      </c>
      <c r="L277" t="s">
        <v>73</v>
      </c>
      <c r="M277">
        <v>34035</v>
      </c>
      <c r="O277" t="s">
        <v>472</v>
      </c>
      <c r="P277">
        <v>48811</v>
      </c>
      <c r="Q277" t="s">
        <v>37</v>
      </c>
      <c r="R277" t="s">
        <v>38</v>
      </c>
      <c r="U277" t="s">
        <v>38</v>
      </c>
      <c r="V277">
        <v>40.652299999999997</v>
      </c>
      <c r="W277">
        <v>-74.696799999999996</v>
      </c>
      <c r="X277" t="s">
        <v>39</v>
      </c>
      <c r="Y277" t="s">
        <v>316</v>
      </c>
      <c r="Z277" t="s">
        <v>34</v>
      </c>
      <c r="AA277">
        <v>0</v>
      </c>
      <c r="AB277" t="s">
        <v>41</v>
      </c>
      <c r="AC277">
        <v>8</v>
      </c>
      <c r="AE277">
        <v>7439921</v>
      </c>
      <c r="AF277" t="s">
        <v>55</v>
      </c>
      <c r="AG277">
        <v>1.3835599999999999E-4</v>
      </c>
      <c r="AH277" t="s">
        <v>44</v>
      </c>
    </row>
    <row r="278" spans="1:34" x14ac:dyDescent="0.25">
      <c r="A278">
        <v>12396411</v>
      </c>
      <c r="D278">
        <v>61583213</v>
      </c>
      <c r="F278">
        <v>300</v>
      </c>
      <c r="G278">
        <v>79696714</v>
      </c>
      <c r="I278">
        <v>2275050011</v>
      </c>
      <c r="J278">
        <v>2</v>
      </c>
      <c r="K278" t="s">
        <v>34</v>
      </c>
      <c r="L278" t="s">
        <v>73</v>
      </c>
      <c r="M278">
        <v>34035</v>
      </c>
      <c r="O278" t="s">
        <v>432</v>
      </c>
      <c r="P278">
        <v>48811</v>
      </c>
      <c r="Q278" t="s">
        <v>37</v>
      </c>
      <c r="R278" t="s">
        <v>38</v>
      </c>
      <c r="U278" t="s">
        <v>38</v>
      </c>
      <c r="V278">
        <v>40.723199999999999</v>
      </c>
      <c r="W278">
        <v>-74.687899999999999</v>
      </c>
      <c r="X278" t="s">
        <v>39</v>
      </c>
      <c r="Y278" t="s">
        <v>433</v>
      </c>
      <c r="Z278" t="s">
        <v>34</v>
      </c>
      <c r="AA278">
        <v>0</v>
      </c>
      <c r="AB278" t="s">
        <v>41</v>
      </c>
      <c r="AC278">
        <v>8</v>
      </c>
      <c r="AE278">
        <v>7439921</v>
      </c>
      <c r="AF278" t="s">
        <v>55</v>
      </c>
      <c r="AG278">
        <v>1.3835599999999999E-4</v>
      </c>
      <c r="AH278" t="s">
        <v>44</v>
      </c>
    </row>
    <row r="279" spans="1:34" x14ac:dyDescent="0.25">
      <c r="A279">
        <v>11629311</v>
      </c>
      <c r="D279">
        <v>61110513</v>
      </c>
      <c r="F279">
        <v>300</v>
      </c>
      <c r="G279">
        <v>78760314</v>
      </c>
      <c r="I279">
        <v>2275050011</v>
      </c>
      <c r="J279">
        <v>2</v>
      </c>
      <c r="K279" t="s">
        <v>34</v>
      </c>
      <c r="L279" t="s">
        <v>73</v>
      </c>
      <c r="M279">
        <v>34035</v>
      </c>
      <c r="O279" t="s">
        <v>223</v>
      </c>
      <c r="P279">
        <v>48811</v>
      </c>
      <c r="Q279" t="s">
        <v>37</v>
      </c>
      <c r="R279" t="s">
        <v>38</v>
      </c>
      <c r="U279" t="s">
        <v>38</v>
      </c>
      <c r="V279">
        <v>40.582299999999996</v>
      </c>
      <c r="W279">
        <v>-74.6113</v>
      </c>
      <c r="X279" t="s">
        <v>39</v>
      </c>
      <c r="Y279" t="s">
        <v>224</v>
      </c>
      <c r="Z279" t="s">
        <v>34</v>
      </c>
      <c r="AA279">
        <v>0</v>
      </c>
      <c r="AB279" t="s">
        <v>41</v>
      </c>
      <c r="AC279">
        <v>8</v>
      </c>
      <c r="AE279">
        <v>7439921</v>
      </c>
      <c r="AF279" t="s">
        <v>55</v>
      </c>
      <c r="AG279">
        <v>1.3835599999999999E-4</v>
      </c>
      <c r="AH279" t="s">
        <v>44</v>
      </c>
    </row>
    <row r="280" spans="1:34" x14ac:dyDescent="0.25">
      <c r="A280">
        <v>12323711</v>
      </c>
      <c r="D280">
        <v>61754013</v>
      </c>
      <c r="F280">
        <v>300</v>
      </c>
      <c r="G280">
        <v>80034114</v>
      </c>
      <c r="I280">
        <v>2275050011</v>
      </c>
      <c r="J280">
        <v>2</v>
      </c>
      <c r="K280" t="s">
        <v>34</v>
      </c>
      <c r="L280" t="s">
        <v>73</v>
      </c>
      <c r="M280">
        <v>34035</v>
      </c>
      <c r="O280" t="s">
        <v>233</v>
      </c>
      <c r="P280">
        <v>48811</v>
      </c>
      <c r="Q280" t="s">
        <v>37</v>
      </c>
      <c r="R280" t="s">
        <v>38</v>
      </c>
      <c r="U280" t="s">
        <v>38</v>
      </c>
      <c r="V280">
        <v>40.554299999999998</v>
      </c>
      <c r="W280">
        <v>-74.578800000000001</v>
      </c>
      <c r="X280" t="s">
        <v>39</v>
      </c>
      <c r="Y280" t="s">
        <v>234</v>
      </c>
      <c r="Z280" t="s">
        <v>34</v>
      </c>
      <c r="AA280">
        <v>0</v>
      </c>
      <c r="AB280" t="s">
        <v>41</v>
      </c>
      <c r="AC280">
        <v>8</v>
      </c>
      <c r="AE280">
        <v>7439921</v>
      </c>
      <c r="AF280" t="s">
        <v>55</v>
      </c>
      <c r="AG280">
        <v>1.3835599999999999E-4</v>
      </c>
      <c r="AH280" t="s">
        <v>44</v>
      </c>
    </row>
    <row r="281" spans="1:34" x14ac:dyDescent="0.25">
      <c r="A281">
        <v>12046211</v>
      </c>
      <c r="D281">
        <v>60868113</v>
      </c>
      <c r="F281">
        <v>300</v>
      </c>
      <c r="G281">
        <v>78276714</v>
      </c>
      <c r="I281">
        <v>2275050011</v>
      </c>
      <c r="J281">
        <v>2</v>
      </c>
      <c r="K281" t="s">
        <v>34</v>
      </c>
      <c r="L281" t="s">
        <v>73</v>
      </c>
      <c r="M281">
        <v>34035</v>
      </c>
      <c r="O281" t="s">
        <v>443</v>
      </c>
      <c r="P281">
        <v>48811</v>
      </c>
      <c r="Q281" t="s">
        <v>37</v>
      </c>
      <c r="R281" t="s">
        <v>38</v>
      </c>
      <c r="U281" t="s">
        <v>38</v>
      </c>
      <c r="V281">
        <v>40.486199999999997</v>
      </c>
      <c r="W281">
        <v>-74.735699999999994</v>
      </c>
      <c r="X281" t="s">
        <v>39</v>
      </c>
      <c r="Y281" t="s">
        <v>444</v>
      </c>
      <c r="Z281" t="s">
        <v>34</v>
      </c>
      <c r="AA281">
        <v>0</v>
      </c>
      <c r="AB281" t="s">
        <v>41</v>
      </c>
      <c r="AC281">
        <v>8</v>
      </c>
      <c r="AE281">
        <v>7439921</v>
      </c>
      <c r="AF281" t="s">
        <v>55</v>
      </c>
      <c r="AG281">
        <v>1.3835599999999999E-4</v>
      </c>
      <c r="AH281" t="s">
        <v>44</v>
      </c>
    </row>
    <row r="282" spans="1:34" x14ac:dyDescent="0.25">
      <c r="A282">
        <v>11253011</v>
      </c>
      <c r="D282">
        <v>61198313</v>
      </c>
      <c r="F282">
        <v>300</v>
      </c>
      <c r="G282">
        <v>78934914</v>
      </c>
      <c r="I282">
        <v>2275050011</v>
      </c>
      <c r="J282">
        <v>2</v>
      </c>
      <c r="K282" t="s">
        <v>34</v>
      </c>
      <c r="L282" t="s">
        <v>73</v>
      </c>
      <c r="M282">
        <v>34035</v>
      </c>
      <c r="O282" t="s">
        <v>373</v>
      </c>
      <c r="P282">
        <v>48811</v>
      </c>
      <c r="Q282" t="s">
        <v>37</v>
      </c>
      <c r="R282" t="s">
        <v>38</v>
      </c>
      <c r="U282" t="s">
        <v>38</v>
      </c>
      <c r="V282">
        <v>40.5381</v>
      </c>
      <c r="W282">
        <v>-74.526899999999998</v>
      </c>
      <c r="X282" t="s">
        <v>39</v>
      </c>
      <c r="Y282" t="s">
        <v>374</v>
      </c>
      <c r="Z282" t="s">
        <v>34</v>
      </c>
      <c r="AA282">
        <v>0</v>
      </c>
      <c r="AB282" t="s">
        <v>41</v>
      </c>
      <c r="AC282">
        <v>8</v>
      </c>
      <c r="AE282">
        <v>7439921</v>
      </c>
      <c r="AF282" t="s">
        <v>55</v>
      </c>
      <c r="AG282">
        <v>1.3835599999999999E-4</v>
      </c>
      <c r="AH282" t="s">
        <v>44</v>
      </c>
    </row>
    <row r="283" spans="1:34" x14ac:dyDescent="0.25">
      <c r="A283">
        <v>9375611</v>
      </c>
      <c r="D283">
        <v>62589213</v>
      </c>
      <c r="F283">
        <v>300</v>
      </c>
      <c r="G283">
        <v>84203714</v>
      </c>
      <c r="I283">
        <v>2275050011</v>
      </c>
      <c r="J283">
        <v>2</v>
      </c>
      <c r="K283" t="s">
        <v>34</v>
      </c>
      <c r="L283" t="s">
        <v>73</v>
      </c>
      <c r="M283">
        <v>34035</v>
      </c>
      <c r="O283" t="s">
        <v>277</v>
      </c>
      <c r="P283">
        <v>48811</v>
      </c>
      <c r="Q283" t="s">
        <v>37</v>
      </c>
      <c r="R283" t="s">
        <v>38</v>
      </c>
      <c r="U283" t="s">
        <v>38</v>
      </c>
      <c r="V283">
        <v>40.398350000000001</v>
      </c>
      <c r="W283">
        <v>-74.657600000000002</v>
      </c>
      <c r="X283" t="s">
        <v>39</v>
      </c>
      <c r="Y283" t="s">
        <v>278</v>
      </c>
      <c r="Z283" t="s">
        <v>34</v>
      </c>
      <c r="AA283">
        <v>0</v>
      </c>
      <c r="AB283" t="s">
        <v>41</v>
      </c>
      <c r="AC283">
        <v>8</v>
      </c>
      <c r="AE283">
        <v>7439921</v>
      </c>
      <c r="AF283" t="s">
        <v>55</v>
      </c>
      <c r="AG283">
        <v>9.6047300000000002E-2</v>
      </c>
      <c r="AH283" t="s">
        <v>44</v>
      </c>
    </row>
    <row r="284" spans="1:34" x14ac:dyDescent="0.25">
      <c r="A284">
        <v>9375611</v>
      </c>
      <c r="D284">
        <v>62589113</v>
      </c>
      <c r="F284">
        <v>300</v>
      </c>
      <c r="G284">
        <v>84203514</v>
      </c>
      <c r="I284">
        <v>2275060011</v>
      </c>
      <c r="J284">
        <v>2</v>
      </c>
      <c r="K284" t="s">
        <v>34</v>
      </c>
      <c r="L284" t="s">
        <v>73</v>
      </c>
      <c r="M284">
        <v>34035</v>
      </c>
      <c r="O284" t="s">
        <v>277</v>
      </c>
      <c r="P284">
        <v>48811</v>
      </c>
      <c r="Q284" t="s">
        <v>37</v>
      </c>
      <c r="R284" t="s">
        <v>38</v>
      </c>
      <c r="U284" t="s">
        <v>38</v>
      </c>
      <c r="V284">
        <v>40.398350000000001</v>
      </c>
      <c r="W284">
        <v>-74.657600000000002</v>
      </c>
      <c r="X284" t="s">
        <v>39</v>
      </c>
      <c r="Y284" t="s">
        <v>278</v>
      </c>
      <c r="Z284" t="s">
        <v>34</v>
      </c>
      <c r="AA284">
        <v>0</v>
      </c>
      <c r="AB284" t="s">
        <v>41</v>
      </c>
      <c r="AC284">
        <v>8</v>
      </c>
      <c r="AE284">
        <v>7439921</v>
      </c>
      <c r="AF284" t="s">
        <v>55</v>
      </c>
      <c r="AG284">
        <v>4.1891200000000002E-3</v>
      </c>
      <c r="AH284" t="s">
        <v>44</v>
      </c>
    </row>
    <row r="285" spans="1:34" x14ac:dyDescent="0.25">
      <c r="A285">
        <v>11905011</v>
      </c>
      <c r="D285">
        <v>60937313</v>
      </c>
      <c r="F285">
        <v>300</v>
      </c>
      <c r="G285">
        <v>78414314</v>
      </c>
      <c r="I285">
        <v>2275050011</v>
      </c>
      <c r="J285">
        <v>2</v>
      </c>
      <c r="K285" t="s">
        <v>34</v>
      </c>
      <c r="L285" t="s">
        <v>73</v>
      </c>
      <c r="M285">
        <v>34035</v>
      </c>
      <c r="O285" t="s">
        <v>468</v>
      </c>
      <c r="P285">
        <v>48811</v>
      </c>
      <c r="Q285" t="s">
        <v>37</v>
      </c>
      <c r="R285" t="s">
        <v>38</v>
      </c>
      <c r="U285" t="s">
        <v>38</v>
      </c>
      <c r="V285">
        <v>40.492600000000003</v>
      </c>
      <c r="W285">
        <v>-74.521299999999997</v>
      </c>
      <c r="X285" t="s">
        <v>39</v>
      </c>
      <c r="Y285" t="s">
        <v>426</v>
      </c>
      <c r="Z285" t="s">
        <v>34</v>
      </c>
      <c r="AA285">
        <v>0</v>
      </c>
      <c r="AB285" t="s">
        <v>41</v>
      </c>
      <c r="AC285">
        <v>8</v>
      </c>
      <c r="AE285">
        <v>7439921</v>
      </c>
      <c r="AF285" t="s">
        <v>55</v>
      </c>
      <c r="AG285">
        <v>1.3835599999999999E-4</v>
      </c>
      <c r="AH285" t="s">
        <v>44</v>
      </c>
    </row>
    <row r="286" spans="1:34" x14ac:dyDescent="0.25">
      <c r="A286">
        <v>9375411</v>
      </c>
      <c r="D286">
        <v>62588913</v>
      </c>
      <c r="F286">
        <v>300</v>
      </c>
      <c r="G286">
        <v>84203114</v>
      </c>
      <c r="I286">
        <v>2275050011</v>
      </c>
      <c r="J286">
        <v>2</v>
      </c>
      <c r="K286" t="s">
        <v>34</v>
      </c>
      <c r="L286" t="s">
        <v>73</v>
      </c>
      <c r="M286">
        <v>34035</v>
      </c>
      <c r="O286" t="s">
        <v>73</v>
      </c>
      <c r="P286">
        <v>48811</v>
      </c>
      <c r="Q286" t="s">
        <v>37</v>
      </c>
      <c r="R286" t="s">
        <v>38</v>
      </c>
      <c r="U286" t="s">
        <v>38</v>
      </c>
      <c r="V286">
        <v>40.625990000000002</v>
      </c>
      <c r="W286">
        <v>-74.670240000000007</v>
      </c>
      <c r="X286" t="s">
        <v>39</v>
      </c>
      <c r="Y286" t="s">
        <v>76</v>
      </c>
      <c r="Z286" t="s">
        <v>34</v>
      </c>
      <c r="AA286">
        <v>0</v>
      </c>
      <c r="AB286" t="s">
        <v>41</v>
      </c>
      <c r="AC286">
        <v>8</v>
      </c>
      <c r="AE286">
        <v>7439921</v>
      </c>
      <c r="AF286" t="s">
        <v>55</v>
      </c>
      <c r="AG286">
        <v>8.4068400000000001E-2</v>
      </c>
      <c r="AH286" t="s">
        <v>44</v>
      </c>
    </row>
    <row r="287" spans="1:34" x14ac:dyDescent="0.25">
      <c r="A287">
        <v>11904911</v>
      </c>
      <c r="D287">
        <v>60937013</v>
      </c>
      <c r="F287">
        <v>300</v>
      </c>
      <c r="G287">
        <v>78413714</v>
      </c>
      <c r="I287">
        <v>2275050011</v>
      </c>
      <c r="J287">
        <v>2</v>
      </c>
      <c r="K287" t="s">
        <v>34</v>
      </c>
      <c r="L287" t="s">
        <v>73</v>
      </c>
      <c r="M287">
        <v>34035</v>
      </c>
      <c r="O287" t="s">
        <v>403</v>
      </c>
      <c r="P287">
        <v>48811</v>
      </c>
      <c r="Q287" t="s">
        <v>37</v>
      </c>
      <c r="R287" t="s">
        <v>38</v>
      </c>
      <c r="U287" t="s">
        <v>38</v>
      </c>
      <c r="V287">
        <v>40.567900000000002</v>
      </c>
      <c r="W287">
        <v>-74.594300000000004</v>
      </c>
      <c r="X287" t="s">
        <v>39</v>
      </c>
      <c r="Y287" t="s">
        <v>224</v>
      </c>
      <c r="Z287" t="s">
        <v>34</v>
      </c>
      <c r="AA287">
        <v>0</v>
      </c>
      <c r="AB287" t="s">
        <v>41</v>
      </c>
      <c r="AC287">
        <v>8</v>
      </c>
      <c r="AE287">
        <v>7439921</v>
      </c>
      <c r="AF287" t="s">
        <v>55</v>
      </c>
      <c r="AG287">
        <v>1.3835599999999999E-4</v>
      </c>
      <c r="AH287" t="s">
        <v>44</v>
      </c>
    </row>
    <row r="288" spans="1:34" x14ac:dyDescent="0.25">
      <c r="A288">
        <v>10996011</v>
      </c>
      <c r="D288">
        <v>60545613</v>
      </c>
      <c r="F288">
        <v>300</v>
      </c>
      <c r="G288">
        <v>77632714</v>
      </c>
      <c r="I288">
        <v>2275050011</v>
      </c>
      <c r="J288">
        <v>2</v>
      </c>
      <c r="K288" t="s">
        <v>34</v>
      </c>
      <c r="L288" t="s">
        <v>73</v>
      </c>
      <c r="M288">
        <v>34035</v>
      </c>
      <c r="O288" t="s">
        <v>286</v>
      </c>
      <c r="P288">
        <v>48811</v>
      </c>
      <c r="Q288" t="s">
        <v>37</v>
      </c>
      <c r="R288" t="s">
        <v>38</v>
      </c>
      <c r="U288" t="s">
        <v>38</v>
      </c>
      <c r="V288">
        <v>40.640700000000002</v>
      </c>
      <c r="W288">
        <v>-74.664199999999994</v>
      </c>
      <c r="X288" t="s">
        <v>39</v>
      </c>
      <c r="Y288" t="s">
        <v>287</v>
      </c>
      <c r="Z288" t="s">
        <v>34</v>
      </c>
      <c r="AA288">
        <v>0</v>
      </c>
      <c r="AB288" t="s">
        <v>41</v>
      </c>
      <c r="AC288">
        <v>8</v>
      </c>
      <c r="AE288">
        <v>7439921</v>
      </c>
      <c r="AF288" t="s">
        <v>55</v>
      </c>
      <c r="AG288">
        <v>1.3835599999999999E-4</v>
      </c>
      <c r="AH288" t="s">
        <v>44</v>
      </c>
    </row>
    <row r="289" spans="1:34" x14ac:dyDescent="0.25">
      <c r="A289">
        <v>10963911</v>
      </c>
      <c r="D289">
        <v>60488413</v>
      </c>
      <c r="F289">
        <v>300</v>
      </c>
      <c r="G289">
        <v>77518514</v>
      </c>
      <c r="I289">
        <v>2275050011</v>
      </c>
      <c r="J289">
        <v>2</v>
      </c>
      <c r="K289" t="s">
        <v>34</v>
      </c>
      <c r="L289" t="s">
        <v>73</v>
      </c>
      <c r="M289">
        <v>34035</v>
      </c>
      <c r="O289" t="s">
        <v>338</v>
      </c>
      <c r="P289">
        <v>48811</v>
      </c>
      <c r="Q289" t="s">
        <v>37</v>
      </c>
      <c r="R289" t="s">
        <v>38</v>
      </c>
      <c r="U289" t="s">
        <v>38</v>
      </c>
      <c r="V289">
        <v>40.653700000000001</v>
      </c>
      <c r="W289">
        <v>-74.686499999999995</v>
      </c>
      <c r="X289" t="s">
        <v>39</v>
      </c>
      <c r="Y289" t="s">
        <v>224</v>
      </c>
      <c r="Z289" t="s">
        <v>34</v>
      </c>
      <c r="AA289">
        <v>0</v>
      </c>
      <c r="AB289" t="s">
        <v>41</v>
      </c>
      <c r="AC289">
        <v>8</v>
      </c>
      <c r="AE289">
        <v>7439921</v>
      </c>
      <c r="AF289" t="s">
        <v>55</v>
      </c>
      <c r="AG289">
        <v>1.3835599999999999E-4</v>
      </c>
      <c r="AH289" t="s">
        <v>44</v>
      </c>
    </row>
    <row r="290" spans="1:34" x14ac:dyDescent="0.25">
      <c r="A290">
        <v>12395511</v>
      </c>
      <c r="D290">
        <v>61581913</v>
      </c>
      <c r="F290">
        <v>300</v>
      </c>
      <c r="G290">
        <v>79694114</v>
      </c>
      <c r="I290">
        <v>2275050011</v>
      </c>
      <c r="J290">
        <v>2</v>
      </c>
      <c r="K290" t="s">
        <v>34</v>
      </c>
      <c r="L290" t="s">
        <v>73</v>
      </c>
      <c r="M290">
        <v>34035</v>
      </c>
      <c r="O290" t="s">
        <v>471</v>
      </c>
      <c r="P290">
        <v>48811</v>
      </c>
      <c r="Q290" t="s">
        <v>37</v>
      </c>
      <c r="R290" t="s">
        <v>38</v>
      </c>
      <c r="U290" t="s">
        <v>38</v>
      </c>
      <c r="V290">
        <v>40.6723</v>
      </c>
      <c r="W290">
        <v>-74.694000000000003</v>
      </c>
      <c r="X290" t="s">
        <v>39</v>
      </c>
      <c r="Y290" t="s">
        <v>316</v>
      </c>
      <c r="Z290" t="s">
        <v>34</v>
      </c>
      <c r="AA290">
        <v>0</v>
      </c>
      <c r="AB290" t="s">
        <v>41</v>
      </c>
      <c r="AC290">
        <v>8</v>
      </c>
      <c r="AE290">
        <v>7439921</v>
      </c>
      <c r="AF290" t="s">
        <v>55</v>
      </c>
      <c r="AG290">
        <v>1.3835599999999999E-4</v>
      </c>
      <c r="AH290" t="s">
        <v>44</v>
      </c>
    </row>
    <row r="291" spans="1:34" x14ac:dyDescent="0.25">
      <c r="A291">
        <v>11556611</v>
      </c>
      <c r="D291">
        <v>60550513</v>
      </c>
      <c r="F291">
        <v>300</v>
      </c>
      <c r="G291">
        <v>77642514</v>
      </c>
      <c r="I291">
        <v>2275050011</v>
      </c>
      <c r="J291">
        <v>2</v>
      </c>
      <c r="K291" t="s">
        <v>34</v>
      </c>
      <c r="L291" t="s">
        <v>67</v>
      </c>
      <c r="M291">
        <v>34037</v>
      </c>
      <c r="O291" t="s">
        <v>68</v>
      </c>
      <c r="P291">
        <v>48811</v>
      </c>
      <c r="Q291" t="s">
        <v>37</v>
      </c>
      <c r="R291" t="s">
        <v>38</v>
      </c>
      <c r="U291" t="s">
        <v>38</v>
      </c>
      <c r="V291">
        <v>41.008600000000001</v>
      </c>
      <c r="W291">
        <v>-74.738</v>
      </c>
      <c r="X291" t="s">
        <v>39</v>
      </c>
      <c r="Y291" t="s">
        <v>69</v>
      </c>
      <c r="Z291" t="s">
        <v>34</v>
      </c>
      <c r="AA291">
        <v>0</v>
      </c>
      <c r="AB291" t="s">
        <v>41</v>
      </c>
      <c r="AC291">
        <v>8</v>
      </c>
      <c r="AE291">
        <v>7439921</v>
      </c>
      <c r="AF291" t="s">
        <v>55</v>
      </c>
      <c r="AG291">
        <v>6.8792099999999995E-2</v>
      </c>
      <c r="AH291" t="s">
        <v>44</v>
      </c>
    </row>
    <row r="292" spans="1:34" x14ac:dyDescent="0.25">
      <c r="A292">
        <v>11048711</v>
      </c>
      <c r="D292">
        <v>60642013</v>
      </c>
      <c r="F292">
        <v>300</v>
      </c>
      <c r="G292">
        <v>77824314</v>
      </c>
      <c r="I292">
        <v>2275050011</v>
      </c>
      <c r="J292">
        <v>2</v>
      </c>
      <c r="K292" t="s">
        <v>34</v>
      </c>
      <c r="L292" t="s">
        <v>67</v>
      </c>
      <c r="M292">
        <v>34037</v>
      </c>
      <c r="O292" t="s">
        <v>347</v>
      </c>
      <c r="P292">
        <v>48811</v>
      </c>
      <c r="Q292" t="s">
        <v>37</v>
      </c>
      <c r="R292" t="s">
        <v>38</v>
      </c>
      <c r="U292" t="s">
        <v>38</v>
      </c>
      <c r="V292">
        <v>41.291200000000003</v>
      </c>
      <c r="W292">
        <v>-74.551000000000002</v>
      </c>
      <c r="X292" t="s">
        <v>39</v>
      </c>
      <c r="Y292" t="s">
        <v>320</v>
      </c>
      <c r="Z292" t="s">
        <v>34</v>
      </c>
      <c r="AA292">
        <v>0</v>
      </c>
      <c r="AB292" t="s">
        <v>41</v>
      </c>
      <c r="AC292">
        <v>8</v>
      </c>
      <c r="AE292">
        <v>7439921</v>
      </c>
      <c r="AF292" t="s">
        <v>55</v>
      </c>
      <c r="AG292">
        <v>1.3835599999999999E-4</v>
      </c>
      <c r="AH292" t="s">
        <v>44</v>
      </c>
    </row>
    <row r="293" spans="1:34" x14ac:dyDescent="0.25">
      <c r="A293">
        <v>11210211</v>
      </c>
      <c r="D293">
        <v>61055213</v>
      </c>
      <c r="F293">
        <v>300</v>
      </c>
      <c r="G293">
        <v>78649714</v>
      </c>
      <c r="I293">
        <v>2275050011</v>
      </c>
      <c r="J293">
        <v>2</v>
      </c>
      <c r="K293" t="s">
        <v>34</v>
      </c>
      <c r="L293" t="s">
        <v>67</v>
      </c>
      <c r="M293">
        <v>34037</v>
      </c>
      <c r="O293" t="s">
        <v>513</v>
      </c>
      <c r="P293">
        <v>48811</v>
      </c>
      <c r="Q293" t="s">
        <v>37</v>
      </c>
      <c r="R293" t="s">
        <v>38</v>
      </c>
      <c r="U293" t="s">
        <v>38</v>
      </c>
      <c r="V293">
        <v>41.191200000000002</v>
      </c>
      <c r="W293">
        <v>-74.532399999999996</v>
      </c>
      <c r="X293" t="s">
        <v>39</v>
      </c>
      <c r="Y293" t="s">
        <v>514</v>
      </c>
      <c r="Z293" t="s">
        <v>34</v>
      </c>
      <c r="AA293">
        <v>0</v>
      </c>
      <c r="AB293" t="s">
        <v>41</v>
      </c>
      <c r="AC293">
        <v>8</v>
      </c>
      <c r="AE293">
        <v>7439921</v>
      </c>
      <c r="AF293" t="s">
        <v>55</v>
      </c>
      <c r="AG293">
        <v>1.3835599999999999E-4</v>
      </c>
      <c r="AH293" t="s">
        <v>44</v>
      </c>
    </row>
    <row r="294" spans="1:34" x14ac:dyDescent="0.25">
      <c r="A294">
        <v>11928611</v>
      </c>
      <c r="D294">
        <v>60689013</v>
      </c>
      <c r="F294">
        <v>300</v>
      </c>
      <c r="G294">
        <v>77919714</v>
      </c>
      <c r="I294">
        <v>2275050011</v>
      </c>
      <c r="J294">
        <v>2</v>
      </c>
      <c r="K294" t="s">
        <v>34</v>
      </c>
      <c r="L294" t="s">
        <v>67</v>
      </c>
      <c r="M294">
        <v>34037</v>
      </c>
      <c r="O294" t="s">
        <v>225</v>
      </c>
      <c r="P294">
        <v>48811</v>
      </c>
      <c r="Q294" t="s">
        <v>37</v>
      </c>
      <c r="R294" t="s">
        <v>38</v>
      </c>
      <c r="U294" t="s">
        <v>38</v>
      </c>
      <c r="V294">
        <v>41.126199999999997</v>
      </c>
      <c r="W294">
        <v>-74.822800000000001</v>
      </c>
      <c r="X294" t="s">
        <v>39</v>
      </c>
      <c r="Y294" t="s">
        <v>175</v>
      </c>
      <c r="Z294" t="s">
        <v>34</v>
      </c>
      <c r="AA294">
        <v>0</v>
      </c>
      <c r="AB294" t="s">
        <v>41</v>
      </c>
      <c r="AC294">
        <v>8</v>
      </c>
      <c r="AE294">
        <v>7439921</v>
      </c>
      <c r="AF294" t="s">
        <v>55</v>
      </c>
      <c r="AG294">
        <v>1.3835599999999999E-4</v>
      </c>
      <c r="AH294" t="s">
        <v>44</v>
      </c>
    </row>
    <row r="295" spans="1:34" x14ac:dyDescent="0.25">
      <c r="A295">
        <v>12320311</v>
      </c>
      <c r="D295">
        <v>61750513</v>
      </c>
      <c r="F295">
        <v>300</v>
      </c>
      <c r="G295">
        <v>80027114</v>
      </c>
      <c r="I295">
        <v>2275050011</v>
      </c>
      <c r="J295">
        <v>2</v>
      </c>
      <c r="K295" t="s">
        <v>34</v>
      </c>
      <c r="L295" t="s">
        <v>67</v>
      </c>
      <c r="M295">
        <v>34037</v>
      </c>
      <c r="O295" t="s">
        <v>210</v>
      </c>
      <c r="P295">
        <v>48811</v>
      </c>
      <c r="Q295" t="s">
        <v>37</v>
      </c>
      <c r="R295" t="s">
        <v>38</v>
      </c>
      <c r="U295" t="s">
        <v>38</v>
      </c>
      <c r="V295">
        <v>40.987900000000003</v>
      </c>
      <c r="W295">
        <v>-74.725200000000001</v>
      </c>
      <c r="X295" t="s">
        <v>39</v>
      </c>
      <c r="Y295" t="s">
        <v>69</v>
      </c>
      <c r="Z295" t="s">
        <v>34</v>
      </c>
      <c r="AA295">
        <v>0</v>
      </c>
      <c r="AB295" t="s">
        <v>41</v>
      </c>
      <c r="AC295">
        <v>8</v>
      </c>
      <c r="AE295">
        <v>7439921</v>
      </c>
      <c r="AF295" t="s">
        <v>55</v>
      </c>
      <c r="AG295">
        <v>1.3835599999999999E-4</v>
      </c>
      <c r="AH295" t="s">
        <v>44</v>
      </c>
    </row>
    <row r="296" spans="1:34" x14ac:dyDescent="0.25">
      <c r="A296">
        <v>12397111</v>
      </c>
      <c r="D296">
        <v>61584113</v>
      </c>
      <c r="F296">
        <v>300</v>
      </c>
      <c r="G296">
        <v>79698514</v>
      </c>
      <c r="I296">
        <v>2275050011</v>
      </c>
      <c r="J296">
        <v>2</v>
      </c>
      <c r="K296" t="s">
        <v>34</v>
      </c>
      <c r="L296" t="s">
        <v>67</v>
      </c>
      <c r="M296">
        <v>34037</v>
      </c>
      <c r="O296" t="s">
        <v>174</v>
      </c>
      <c r="P296">
        <v>48811</v>
      </c>
      <c r="Q296" t="s">
        <v>37</v>
      </c>
      <c r="R296" t="s">
        <v>38</v>
      </c>
      <c r="U296" t="s">
        <v>38</v>
      </c>
      <c r="V296">
        <v>41.036700000000003</v>
      </c>
      <c r="W296">
        <v>-74.847200000000001</v>
      </c>
      <c r="X296" t="s">
        <v>39</v>
      </c>
      <c r="Y296" t="s">
        <v>175</v>
      </c>
      <c r="Z296" t="s">
        <v>34</v>
      </c>
      <c r="AA296">
        <v>0</v>
      </c>
      <c r="AB296" t="s">
        <v>41</v>
      </c>
      <c r="AC296">
        <v>8</v>
      </c>
      <c r="AE296">
        <v>7439921</v>
      </c>
      <c r="AF296" t="s">
        <v>55</v>
      </c>
      <c r="AG296">
        <v>1.3835599999999999E-4</v>
      </c>
      <c r="AH296" t="s">
        <v>44</v>
      </c>
    </row>
    <row r="297" spans="1:34" x14ac:dyDescent="0.25">
      <c r="A297">
        <v>16131211</v>
      </c>
      <c r="D297">
        <v>103106113</v>
      </c>
      <c r="F297">
        <v>300</v>
      </c>
      <c r="G297">
        <v>144703914</v>
      </c>
      <c r="I297">
        <v>2275050011</v>
      </c>
      <c r="J297">
        <v>2</v>
      </c>
      <c r="K297" t="s">
        <v>34</v>
      </c>
      <c r="L297" t="s">
        <v>67</v>
      </c>
      <c r="M297">
        <v>34037</v>
      </c>
      <c r="O297" t="s">
        <v>156</v>
      </c>
      <c r="P297">
        <v>48811</v>
      </c>
      <c r="Q297" t="s">
        <v>37</v>
      </c>
      <c r="R297" t="s">
        <v>38</v>
      </c>
      <c r="U297" t="s">
        <v>38</v>
      </c>
      <c r="V297">
        <v>41.3125</v>
      </c>
      <c r="W297">
        <v>-74.765000000000001</v>
      </c>
      <c r="X297" t="s">
        <v>110</v>
      </c>
      <c r="Y297" t="s">
        <v>156</v>
      </c>
      <c r="Z297" t="s">
        <v>34</v>
      </c>
      <c r="AA297">
        <v>0</v>
      </c>
      <c r="AB297" t="s">
        <v>41</v>
      </c>
      <c r="AC297">
        <v>8</v>
      </c>
      <c r="AE297">
        <v>7439921</v>
      </c>
      <c r="AF297" t="s">
        <v>55</v>
      </c>
      <c r="AG297">
        <v>1.3835599999999999E-4</v>
      </c>
      <c r="AH297" t="s">
        <v>44</v>
      </c>
    </row>
    <row r="298" spans="1:34" x14ac:dyDescent="0.25">
      <c r="A298">
        <v>11711311</v>
      </c>
      <c r="D298">
        <v>61223313</v>
      </c>
      <c r="F298">
        <v>300</v>
      </c>
      <c r="G298">
        <v>78984714</v>
      </c>
      <c r="I298">
        <v>2275050011</v>
      </c>
      <c r="J298">
        <v>2</v>
      </c>
      <c r="K298" t="s">
        <v>34</v>
      </c>
      <c r="L298" t="s">
        <v>67</v>
      </c>
      <c r="M298">
        <v>34037</v>
      </c>
      <c r="O298" t="s">
        <v>474</v>
      </c>
      <c r="P298">
        <v>48811</v>
      </c>
      <c r="Q298" t="s">
        <v>37</v>
      </c>
      <c r="R298" t="s">
        <v>38</v>
      </c>
      <c r="U298" t="s">
        <v>38</v>
      </c>
      <c r="V298">
        <v>41.057200000000002</v>
      </c>
      <c r="W298">
        <v>-74.77</v>
      </c>
      <c r="X298" t="s">
        <v>39</v>
      </c>
      <c r="Y298" t="s">
        <v>175</v>
      </c>
      <c r="Z298" t="s">
        <v>34</v>
      </c>
      <c r="AA298">
        <v>0</v>
      </c>
      <c r="AB298" t="s">
        <v>41</v>
      </c>
      <c r="AC298">
        <v>8</v>
      </c>
      <c r="AE298">
        <v>7439921</v>
      </c>
      <c r="AF298" t="s">
        <v>55</v>
      </c>
      <c r="AG298">
        <v>1.3835599999999999E-4</v>
      </c>
      <c r="AH298" t="s">
        <v>44</v>
      </c>
    </row>
    <row r="299" spans="1:34" x14ac:dyDescent="0.25">
      <c r="A299">
        <v>9372311</v>
      </c>
      <c r="D299">
        <v>62588313</v>
      </c>
      <c r="F299">
        <v>300</v>
      </c>
      <c r="G299">
        <v>84201914</v>
      </c>
      <c r="I299">
        <v>2275050011</v>
      </c>
      <c r="J299">
        <v>2</v>
      </c>
      <c r="K299" t="s">
        <v>34</v>
      </c>
      <c r="L299" t="s">
        <v>67</v>
      </c>
      <c r="M299">
        <v>34037</v>
      </c>
      <c r="O299" t="s">
        <v>67</v>
      </c>
      <c r="P299">
        <v>48811</v>
      </c>
      <c r="Q299" t="s">
        <v>37</v>
      </c>
      <c r="R299" t="s">
        <v>38</v>
      </c>
      <c r="U299" t="s">
        <v>38</v>
      </c>
      <c r="V299">
        <v>41.200209999999998</v>
      </c>
      <c r="W299">
        <v>-74.623050000000006</v>
      </c>
      <c r="X299" t="s">
        <v>39</v>
      </c>
      <c r="Y299" t="s">
        <v>67</v>
      </c>
      <c r="Z299" t="s">
        <v>34</v>
      </c>
      <c r="AA299">
        <v>0</v>
      </c>
      <c r="AB299" t="s">
        <v>41</v>
      </c>
      <c r="AC299">
        <v>8</v>
      </c>
      <c r="AE299">
        <v>7439921</v>
      </c>
      <c r="AF299" t="s">
        <v>55</v>
      </c>
      <c r="AG299">
        <v>5.3360499999999998E-2</v>
      </c>
      <c r="AH299" t="s">
        <v>44</v>
      </c>
    </row>
    <row r="300" spans="1:34" x14ac:dyDescent="0.25">
      <c r="A300">
        <v>11237411</v>
      </c>
      <c r="D300">
        <v>61141813</v>
      </c>
      <c r="F300">
        <v>300</v>
      </c>
      <c r="G300">
        <v>78822314</v>
      </c>
      <c r="I300">
        <v>2275050011</v>
      </c>
      <c r="J300">
        <v>2</v>
      </c>
      <c r="K300" t="s">
        <v>34</v>
      </c>
      <c r="L300" t="s">
        <v>67</v>
      </c>
      <c r="M300">
        <v>34037</v>
      </c>
      <c r="O300" t="s">
        <v>231</v>
      </c>
      <c r="P300">
        <v>48811</v>
      </c>
      <c r="Q300" t="s">
        <v>37</v>
      </c>
      <c r="R300" t="s">
        <v>38</v>
      </c>
      <c r="U300" t="s">
        <v>38</v>
      </c>
      <c r="V300">
        <v>41.154299999999999</v>
      </c>
      <c r="W300">
        <v>-74.713200000000001</v>
      </c>
      <c r="X300" t="s">
        <v>39</v>
      </c>
      <c r="Y300" t="s">
        <v>232</v>
      </c>
      <c r="Z300" t="s">
        <v>34</v>
      </c>
      <c r="AA300">
        <v>0</v>
      </c>
      <c r="AB300" t="s">
        <v>41</v>
      </c>
      <c r="AC300">
        <v>8</v>
      </c>
      <c r="AE300">
        <v>7439921</v>
      </c>
      <c r="AF300" t="s">
        <v>55</v>
      </c>
      <c r="AG300">
        <v>1.3835599999999999E-4</v>
      </c>
      <c r="AH300" t="s">
        <v>44</v>
      </c>
    </row>
    <row r="301" spans="1:34" x14ac:dyDescent="0.25">
      <c r="A301">
        <v>12323511</v>
      </c>
      <c r="D301">
        <v>61753813</v>
      </c>
      <c r="F301">
        <v>300</v>
      </c>
      <c r="G301">
        <v>80033714</v>
      </c>
      <c r="I301">
        <v>2275050011</v>
      </c>
      <c r="J301">
        <v>2</v>
      </c>
      <c r="K301" t="s">
        <v>34</v>
      </c>
      <c r="L301" t="s">
        <v>67</v>
      </c>
      <c r="M301">
        <v>34037</v>
      </c>
      <c r="O301" t="s">
        <v>319</v>
      </c>
      <c r="P301">
        <v>48811</v>
      </c>
      <c r="Q301" t="s">
        <v>37</v>
      </c>
      <c r="R301" t="s">
        <v>38</v>
      </c>
      <c r="U301" t="s">
        <v>38</v>
      </c>
      <c r="V301">
        <v>41.245899999999999</v>
      </c>
      <c r="W301">
        <v>-74.646799999999999</v>
      </c>
      <c r="X301" t="s">
        <v>39</v>
      </c>
      <c r="Y301" t="s">
        <v>320</v>
      </c>
      <c r="Z301" t="s">
        <v>34</v>
      </c>
      <c r="AA301">
        <v>0</v>
      </c>
      <c r="AB301" t="s">
        <v>41</v>
      </c>
      <c r="AC301">
        <v>8</v>
      </c>
      <c r="AE301">
        <v>7439921</v>
      </c>
      <c r="AF301" t="s">
        <v>55</v>
      </c>
      <c r="AG301">
        <v>1.3835599999999999E-4</v>
      </c>
      <c r="AH301" t="s">
        <v>44</v>
      </c>
    </row>
    <row r="302" spans="1:34" x14ac:dyDescent="0.25">
      <c r="A302">
        <v>9372811</v>
      </c>
      <c r="D302">
        <v>62588513</v>
      </c>
      <c r="F302">
        <v>300</v>
      </c>
      <c r="G302">
        <v>84202314</v>
      </c>
      <c r="I302">
        <v>2275050011</v>
      </c>
      <c r="J302">
        <v>2</v>
      </c>
      <c r="K302" t="s">
        <v>34</v>
      </c>
      <c r="L302" t="s">
        <v>67</v>
      </c>
      <c r="M302">
        <v>34037</v>
      </c>
      <c r="O302" t="s">
        <v>297</v>
      </c>
      <c r="P302">
        <v>48811</v>
      </c>
      <c r="Q302" t="s">
        <v>37</v>
      </c>
      <c r="R302" t="s">
        <v>38</v>
      </c>
      <c r="U302" t="s">
        <v>38</v>
      </c>
      <c r="V302">
        <v>40.966760000000001</v>
      </c>
      <c r="W302">
        <v>-74.780169999999998</v>
      </c>
      <c r="X302" t="s">
        <v>39</v>
      </c>
      <c r="Y302" t="s">
        <v>298</v>
      </c>
      <c r="Z302" t="s">
        <v>34</v>
      </c>
      <c r="AA302">
        <v>0</v>
      </c>
      <c r="AB302" t="s">
        <v>41</v>
      </c>
      <c r="AC302">
        <v>8</v>
      </c>
      <c r="AE302">
        <v>7439921</v>
      </c>
      <c r="AF302" t="s">
        <v>55</v>
      </c>
      <c r="AG302">
        <v>3.1575199999999998E-2</v>
      </c>
      <c r="AH302" t="s">
        <v>44</v>
      </c>
    </row>
    <row r="303" spans="1:34" x14ac:dyDescent="0.25">
      <c r="A303">
        <v>12323111</v>
      </c>
      <c r="D303">
        <v>61753413</v>
      </c>
      <c r="F303">
        <v>300</v>
      </c>
      <c r="G303">
        <v>80032914</v>
      </c>
      <c r="I303">
        <v>2275050011</v>
      </c>
      <c r="J303">
        <v>2</v>
      </c>
      <c r="K303" t="s">
        <v>34</v>
      </c>
      <c r="L303" t="s">
        <v>218</v>
      </c>
      <c r="M303">
        <v>34039</v>
      </c>
      <c r="O303" t="s">
        <v>453</v>
      </c>
      <c r="P303">
        <v>48811</v>
      </c>
      <c r="Q303" t="s">
        <v>37</v>
      </c>
      <c r="R303" t="s">
        <v>38</v>
      </c>
      <c r="U303" t="s">
        <v>38</v>
      </c>
      <c r="V303">
        <v>40.636200000000002</v>
      </c>
      <c r="W303">
        <v>-74.234300000000005</v>
      </c>
      <c r="X303" t="s">
        <v>39</v>
      </c>
      <c r="Y303" t="s">
        <v>454</v>
      </c>
      <c r="Z303" t="s">
        <v>34</v>
      </c>
      <c r="AA303">
        <v>0</v>
      </c>
      <c r="AB303" t="s">
        <v>41</v>
      </c>
      <c r="AC303">
        <v>8</v>
      </c>
      <c r="AE303">
        <v>7439921</v>
      </c>
      <c r="AF303" t="s">
        <v>55</v>
      </c>
      <c r="AG303">
        <v>1.3835599999999999E-4</v>
      </c>
      <c r="AH303" t="s">
        <v>44</v>
      </c>
    </row>
    <row r="304" spans="1:34" x14ac:dyDescent="0.25">
      <c r="A304">
        <v>11560511</v>
      </c>
      <c r="D304">
        <v>60554613</v>
      </c>
      <c r="F304">
        <v>300</v>
      </c>
      <c r="G304">
        <v>77650714</v>
      </c>
      <c r="I304">
        <v>2275050011</v>
      </c>
      <c r="J304">
        <v>2</v>
      </c>
      <c r="K304" t="s">
        <v>34</v>
      </c>
      <c r="L304" t="s">
        <v>218</v>
      </c>
      <c r="M304">
        <v>34039</v>
      </c>
      <c r="O304" t="s">
        <v>412</v>
      </c>
      <c r="P304">
        <v>48811</v>
      </c>
      <c r="Q304" t="s">
        <v>37</v>
      </c>
      <c r="R304" t="s">
        <v>38</v>
      </c>
      <c r="U304" t="s">
        <v>38</v>
      </c>
      <c r="V304">
        <v>40.644399999999997</v>
      </c>
      <c r="W304">
        <v>-74.2453</v>
      </c>
      <c r="X304" t="s">
        <v>39</v>
      </c>
      <c r="Y304" t="s">
        <v>413</v>
      </c>
      <c r="Z304" t="s">
        <v>34</v>
      </c>
      <c r="AA304">
        <v>0</v>
      </c>
      <c r="AB304" t="s">
        <v>41</v>
      </c>
      <c r="AC304">
        <v>8</v>
      </c>
      <c r="AE304">
        <v>7439921</v>
      </c>
      <c r="AF304" t="s">
        <v>55</v>
      </c>
      <c r="AG304">
        <v>1.3835599999999999E-4</v>
      </c>
      <c r="AH304" t="s">
        <v>44</v>
      </c>
    </row>
    <row r="305" spans="1:34" x14ac:dyDescent="0.25">
      <c r="A305">
        <v>12320411</v>
      </c>
      <c r="D305">
        <v>61750613</v>
      </c>
      <c r="F305">
        <v>300</v>
      </c>
      <c r="G305">
        <v>80027314</v>
      </c>
      <c r="I305">
        <v>2275050011</v>
      </c>
      <c r="J305">
        <v>2</v>
      </c>
      <c r="K305" t="s">
        <v>34</v>
      </c>
      <c r="L305" t="s">
        <v>218</v>
      </c>
      <c r="M305">
        <v>34039</v>
      </c>
      <c r="O305" t="s">
        <v>321</v>
      </c>
      <c r="P305">
        <v>48811</v>
      </c>
      <c r="Q305" t="s">
        <v>37</v>
      </c>
      <c r="R305" t="s">
        <v>38</v>
      </c>
      <c r="U305" t="s">
        <v>38</v>
      </c>
      <c r="V305">
        <v>40.6751</v>
      </c>
      <c r="W305">
        <v>-74.245400000000004</v>
      </c>
      <c r="X305" t="s">
        <v>39</v>
      </c>
      <c r="Y305" t="s">
        <v>322</v>
      </c>
      <c r="Z305" t="s">
        <v>34</v>
      </c>
      <c r="AA305">
        <v>0</v>
      </c>
      <c r="AB305" t="s">
        <v>41</v>
      </c>
      <c r="AC305">
        <v>8</v>
      </c>
      <c r="AE305">
        <v>7439921</v>
      </c>
      <c r="AF305" t="s">
        <v>55</v>
      </c>
      <c r="AG305">
        <v>1.3835599999999999E-4</v>
      </c>
      <c r="AH305" t="s">
        <v>44</v>
      </c>
    </row>
    <row r="306" spans="1:34" x14ac:dyDescent="0.25">
      <c r="A306">
        <v>9369811</v>
      </c>
      <c r="D306">
        <v>62538213</v>
      </c>
      <c r="F306">
        <v>300</v>
      </c>
      <c r="G306">
        <v>84015714</v>
      </c>
      <c r="I306">
        <v>2275050011</v>
      </c>
      <c r="J306">
        <v>2</v>
      </c>
      <c r="K306" t="s">
        <v>34</v>
      </c>
      <c r="L306" t="s">
        <v>218</v>
      </c>
      <c r="M306">
        <v>34039</v>
      </c>
      <c r="O306" t="s">
        <v>529</v>
      </c>
      <c r="P306">
        <v>48811</v>
      </c>
      <c r="Q306" t="s">
        <v>37</v>
      </c>
      <c r="R306" t="s">
        <v>38</v>
      </c>
      <c r="U306" t="s">
        <v>38</v>
      </c>
      <c r="V306">
        <v>40.617449999999998</v>
      </c>
      <c r="W306">
        <v>-74.244590000000002</v>
      </c>
      <c r="X306" t="s">
        <v>39</v>
      </c>
      <c r="Y306" t="s">
        <v>529</v>
      </c>
      <c r="Z306" t="s">
        <v>34</v>
      </c>
      <c r="AA306">
        <v>0</v>
      </c>
      <c r="AB306" t="s">
        <v>41</v>
      </c>
      <c r="AC306">
        <v>8</v>
      </c>
      <c r="AE306">
        <v>7439921</v>
      </c>
      <c r="AF306" t="s">
        <v>55</v>
      </c>
      <c r="AG306">
        <v>0.117561</v>
      </c>
      <c r="AH306" t="s">
        <v>44</v>
      </c>
    </row>
    <row r="307" spans="1:34" x14ac:dyDescent="0.25">
      <c r="A307">
        <v>11259911</v>
      </c>
      <c r="D307">
        <v>61223713</v>
      </c>
      <c r="F307">
        <v>300</v>
      </c>
      <c r="G307">
        <v>78985514</v>
      </c>
      <c r="I307">
        <v>2275050011</v>
      </c>
      <c r="J307">
        <v>2</v>
      </c>
      <c r="K307" t="s">
        <v>34</v>
      </c>
      <c r="L307" t="s">
        <v>218</v>
      </c>
      <c r="M307">
        <v>34039</v>
      </c>
      <c r="O307" t="s">
        <v>219</v>
      </c>
      <c r="P307">
        <v>48811</v>
      </c>
      <c r="Q307" t="s">
        <v>37</v>
      </c>
      <c r="R307" t="s">
        <v>38</v>
      </c>
      <c r="U307" t="s">
        <v>38</v>
      </c>
      <c r="V307">
        <v>40.609400000000001</v>
      </c>
      <c r="W307">
        <v>-74.260000000000005</v>
      </c>
      <c r="X307" t="s">
        <v>39</v>
      </c>
      <c r="Y307" t="s">
        <v>220</v>
      </c>
      <c r="Z307" t="s">
        <v>34</v>
      </c>
      <c r="AA307">
        <v>0</v>
      </c>
      <c r="AB307" t="s">
        <v>41</v>
      </c>
      <c r="AC307">
        <v>8</v>
      </c>
      <c r="AE307">
        <v>7439921</v>
      </c>
      <c r="AF307" t="s">
        <v>55</v>
      </c>
      <c r="AG307">
        <v>1.3835599999999999E-4</v>
      </c>
      <c r="AH307" t="s">
        <v>44</v>
      </c>
    </row>
    <row r="308" spans="1:34" x14ac:dyDescent="0.25">
      <c r="A308">
        <v>17135011</v>
      </c>
      <c r="D308">
        <v>114257013</v>
      </c>
      <c r="F308">
        <v>300</v>
      </c>
      <c r="G308">
        <v>160461614</v>
      </c>
      <c r="I308">
        <v>2275050011</v>
      </c>
      <c r="J308">
        <v>2</v>
      </c>
      <c r="K308" t="s">
        <v>34</v>
      </c>
      <c r="L308" t="s">
        <v>218</v>
      </c>
      <c r="M308">
        <v>34039</v>
      </c>
      <c r="O308" t="s">
        <v>383</v>
      </c>
      <c r="P308">
        <v>48811</v>
      </c>
      <c r="Q308" t="s">
        <v>37</v>
      </c>
      <c r="R308" t="s">
        <v>38</v>
      </c>
      <c r="U308" t="s">
        <v>38</v>
      </c>
      <c r="V308">
        <v>40.674610000000001</v>
      </c>
      <c r="W308">
        <v>-74.278189999999995</v>
      </c>
      <c r="X308" t="s">
        <v>39</v>
      </c>
      <c r="Y308" t="s">
        <v>384</v>
      </c>
      <c r="Z308" t="s">
        <v>34</v>
      </c>
      <c r="AA308">
        <v>7033</v>
      </c>
      <c r="AB308" t="s">
        <v>41</v>
      </c>
      <c r="AC308">
        <v>8</v>
      </c>
      <c r="AE308">
        <v>7439921</v>
      </c>
      <c r="AF308" t="s">
        <v>55</v>
      </c>
      <c r="AG308">
        <v>1.3835599999999999E-4</v>
      </c>
      <c r="AH308" t="s">
        <v>44</v>
      </c>
    </row>
    <row r="309" spans="1:34" x14ac:dyDescent="0.25">
      <c r="A309">
        <v>9369611</v>
      </c>
      <c r="D309">
        <v>62538113</v>
      </c>
      <c r="F309">
        <v>300</v>
      </c>
      <c r="G309">
        <v>84015514</v>
      </c>
      <c r="I309">
        <v>2275050011</v>
      </c>
      <c r="J309">
        <v>2</v>
      </c>
      <c r="K309" t="s">
        <v>34</v>
      </c>
      <c r="L309" t="s">
        <v>82</v>
      </c>
      <c r="M309">
        <v>34041</v>
      </c>
      <c r="O309" t="s">
        <v>83</v>
      </c>
      <c r="P309">
        <v>48811</v>
      </c>
      <c r="Q309" t="s">
        <v>37</v>
      </c>
      <c r="R309" t="s">
        <v>38</v>
      </c>
      <c r="U309" t="s">
        <v>38</v>
      </c>
      <c r="V309">
        <v>40.971150000000002</v>
      </c>
      <c r="W309">
        <v>-74.997479999999996</v>
      </c>
      <c r="X309" t="s">
        <v>39</v>
      </c>
      <c r="Y309" t="s">
        <v>83</v>
      </c>
      <c r="Z309" t="s">
        <v>34</v>
      </c>
      <c r="AA309">
        <v>0</v>
      </c>
      <c r="AB309" t="s">
        <v>41</v>
      </c>
      <c r="AC309">
        <v>8</v>
      </c>
      <c r="AE309">
        <v>7439921</v>
      </c>
      <c r="AF309" t="s">
        <v>55</v>
      </c>
      <c r="AG309">
        <v>5.4837499999999997E-2</v>
      </c>
      <c r="AH309" t="s">
        <v>44</v>
      </c>
    </row>
    <row r="310" spans="1:34" x14ac:dyDescent="0.25">
      <c r="A310">
        <v>12396211</v>
      </c>
      <c r="D310">
        <v>61582913</v>
      </c>
      <c r="F310">
        <v>300</v>
      </c>
      <c r="G310">
        <v>79696114</v>
      </c>
      <c r="I310">
        <v>2275050011</v>
      </c>
      <c r="J310">
        <v>2</v>
      </c>
      <c r="K310" t="s">
        <v>34</v>
      </c>
      <c r="L310" t="s">
        <v>82</v>
      </c>
      <c r="M310">
        <v>34041</v>
      </c>
      <c r="O310" t="s">
        <v>496</v>
      </c>
      <c r="P310">
        <v>48811</v>
      </c>
      <c r="Q310" t="s">
        <v>37</v>
      </c>
      <c r="R310" t="s">
        <v>38</v>
      </c>
      <c r="U310" t="s">
        <v>38</v>
      </c>
      <c r="V310">
        <v>40.770800000000001</v>
      </c>
      <c r="W310">
        <v>-74.981099999999998</v>
      </c>
      <c r="X310" t="s">
        <v>39</v>
      </c>
      <c r="Y310" t="s">
        <v>497</v>
      </c>
      <c r="Z310" t="s">
        <v>34</v>
      </c>
      <c r="AA310">
        <v>0</v>
      </c>
      <c r="AB310" t="s">
        <v>41</v>
      </c>
      <c r="AC310">
        <v>8</v>
      </c>
      <c r="AE310">
        <v>7439921</v>
      </c>
      <c r="AF310" t="s">
        <v>55</v>
      </c>
      <c r="AG310">
        <v>1.3835599999999999E-4</v>
      </c>
      <c r="AH310" t="s">
        <v>44</v>
      </c>
    </row>
    <row r="311" spans="1:34" x14ac:dyDescent="0.25">
      <c r="A311">
        <v>12319911</v>
      </c>
      <c r="D311">
        <v>61750013</v>
      </c>
      <c r="F311">
        <v>300</v>
      </c>
      <c r="G311">
        <v>80026114</v>
      </c>
      <c r="I311">
        <v>2275050011</v>
      </c>
      <c r="J311">
        <v>2</v>
      </c>
      <c r="K311" t="s">
        <v>34</v>
      </c>
      <c r="L311" t="s">
        <v>82</v>
      </c>
      <c r="M311">
        <v>34041</v>
      </c>
      <c r="O311" t="s">
        <v>157</v>
      </c>
      <c r="P311">
        <v>48811</v>
      </c>
      <c r="Q311" t="s">
        <v>37</v>
      </c>
      <c r="R311" t="s">
        <v>38</v>
      </c>
      <c r="U311" t="s">
        <v>38</v>
      </c>
      <c r="V311">
        <v>40.969799999999999</v>
      </c>
      <c r="W311">
        <v>-74.957400000000007</v>
      </c>
      <c r="X311" t="s">
        <v>39</v>
      </c>
      <c r="Y311" t="s">
        <v>158</v>
      </c>
      <c r="Z311" t="s">
        <v>34</v>
      </c>
      <c r="AA311">
        <v>0</v>
      </c>
      <c r="AB311" t="s">
        <v>41</v>
      </c>
      <c r="AC311">
        <v>8</v>
      </c>
      <c r="AE311">
        <v>7439921</v>
      </c>
      <c r="AF311" t="s">
        <v>55</v>
      </c>
      <c r="AG311">
        <v>1.3835599999999999E-4</v>
      </c>
      <c r="AH311" t="s">
        <v>44</v>
      </c>
    </row>
    <row r="312" spans="1:34" x14ac:dyDescent="0.25">
      <c r="A312">
        <v>12468911</v>
      </c>
      <c r="D312">
        <v>61706913</v>
      </c>
      <c r="F312">
        <v>300</v>
      </c>
      <c r="G312">
        <v>79941314</v>
      </c>
      <c r="I312">
        <v>2275050011</v>
      </c>
      <c r="J312">
        <v>2</v>
      </c>
      <c r="K312" t="s">
        <v>34</v>
      </c>
      <c r="L312" t="s">
        <v>82</v>
      </c>
      <c r="M312">
        <v>34041</v>
      </c>
      <c r="O312" t="s">
        <v>247</v>
      </c>
      <c r="P312">
        <v>48811</v>
      </c>
      <c r="Q312" t="s">
        <v>37</v>
      </c>
      <c r="R312" t="s">
        <v>38</v>
      </c>
      <c r="U312" t="s">
        <v>38</v>
      </c>
      <c r="V312">
        <v>40.820099999999996</v>
      </c>
      <c r="W312">
        <v>-74.855199999999996</v>
      </c>
      <c r="X312" t="s">
        <v>39</v>
      </c>
      <c r="Y312" t="s">
        <v>247</v>
      </c>
      <c r="Z312" t="s">
        <v>34</v>
      </c>
      <c r="AA312">
        <v>0</v>
      </c>
      <c r="AB312" t="s">
        <v>41</v>
      </c>
      <c r="AC312">
        <v>8</v>
      </c>
      <c r="AE312">
        <v>7439921</v>
      </c>
      <c r="AF312" t="s">
        <v>55</v>
      </c>
      <c r="AG312">
        <v>5.2648399999999998E-2</v>
      </c>
      <c r="AH312" t="s">
        <v>44</v>
      </c>
    </row>
    <row r="313" spans="1:34" x14ac:dyDescent="0.25">
      <c r="A313">
        <v>12322011</v>
      </c>
      <c r="D313">
        <v>61752313</v>
      </c>
      <c r="F313">
        <v>300</v>
      </c>
      <c r="G313">
        <v>80030714</v>
      </c>
      <c r="I313">
        <v>2275050011</v>
      </c>
      <c r="J313">
        <v>2</v>
      </c>
      <c r="K313" t="s">
        <v>34</v>
      </c>
      <c r="L313" t="s">
        <v>82</v>
      </c>
      <c r="M313">
        <v>34041</v>
      </c>
      <c r="O313" t="s">
        <v>530</v>
      </c>
      <c r="P313">
        <v>48811</v>
      </c>
      <c r="Q313" t="s">
        <v>37</v>
      </c>
      <c r="R313" t="s">
        <v>38</v>
      </c>
      <c r="U313" t="s">
        <v>38</v>
      </c>
      <c r="V313">
        <v>40.865400000000001</v>
      </c>
      <c r="W313">
        <v>-74.816299999999998</v>
      </c>
      <c r="X313" t="s">
        <v>39</v>
      </c>
      <c r="Y313" t="s">
        <v>247</v>
      </c>
      <c r="Z313" t="s">
        <v>34</v>
      </c>
      <c r="AA313">
        <v>0</v>
      </c>
      <c r="AB313" t="s">
        <v>41</v>
      </c>
      <c r="AC313">
        <v>8</v>
      </c>
      <c r="AE313">
        <v>7439921</v>
      </c>
      <c r="AF313" t="s">
        <v>55</v>
      </c>
      <c r="AG313">
        <v>1.3835599999999999E-4</v>
      </c>
      <c r="AH313" t="s">
        <v>44</v>
      </c>
    </row>
    <row r="314" spans="1:34" x14ac:dyDescent="0.25">
      <c r="A314">
        <v>11941911</v>
      </c>
      <c r="D314">
        <v>60693813</v>
      </c>
      <c r="F314">
        <v>300</v>
      </c>
      <c r="G314">
        <v>77929314</v>
      </c>
      <c r="I314">
        <v>2275050011</v>
      </c>
      <c r="J314">
        <v>2</v>
      </c>
      <c r="K314" t="s">
        <v>34</v>
      </c>
      <c r="L314" t="s">
        <v>82</v>
      </c>
      <c r="M314">
        <v>34041</v>
      </c>
      <c r="O314" t="s">
        <v>564</v>
      </c>
      <c r="P314">
        <v>48811</v>
      </c>
      <c r="Q314" t="s">
        <v>37</v>
      </c>
      <c r="R314" t="s">
        <v>38</v>
      </c>
      <c r="U314" t="s">
        <v>38</v>
      </c>
      <c r="V314">
        <v>40.652000000000001</v>
      </c>
      <c r="W314">
        <v>-75.186000000000007</v>
      </c>
      <c r="X314" t="s">
        <v>39</v>
      </c>
      <c r="Y314" t="s">
        <v>136</v>
      </c>
      <c r="Z314" t="s">
        <v>34</v>
      </c>
      <c r="AA314">
        <v>0</v>
      </c>
      <c r="AB314" t="s">
        <v>41</v>
      </c>
      <c r="AC314">
        <v>8</v>
      </c>
      <c r="AE314">
        <v>7439921</v>
      </c>
      <c r="AF314" t="s">
        <v>55</v>
      </c>
      <c r="AG314">
        <v>5.9968200000000004E-4</v>
      </c>
      <c r="AH314" t="s">
        <v>44</v>
      </c>
    </row>
    <row r="315" spans="1:34" x14ac:dyDescent="0.25">
      <c r="A315">
        <v>11819711</v>
      </c>
      <c r="D315">
        <v>61348413</v>
      </c>
      <c r="F315">
        <v>300</v>
      </c>
      <c r="G315">
        <v>79234714</v>
      </c>
      <c r="I315">
        <v>2275050011</v>
      </c>
      <c r="J315">
        <v>2</v>
      </c>
      <c r="K315" t="s">
        <v>34</v>
      </c>
      <c r="L315" t="s">
        <v>82</v>
      </c>
      <c r="M315">
        <v>34041</v>
      </c>
      <c r="O315" t="s">
        <v>515</v>
      </c>
      <c r="P315">
        <v>48811</v>
      </c>
      <c r="Q315" t="s">
        <v>37</v>
      </c>
      <c r="R315" t="s">
        <v>38</v>
      </c>
      <c r="U315" t="s">
        <v>38</v>
      </c>
      <c r="V315">
        <v>40.895899999999997</v>
      </c>
      <c r="W315">
        <v>-74.999600000000001</v>
      </c>
      <c r="X315" t="s">
        <v>39</v>
      </c>
      <c r="Y315" t="s">
        <v>516</v>
      </c>
      <c r="Z315" t="s">
        <v>34</v>
      </c>
      <c r="AA315">
        <v>0</v>
      </c>
      <c r="AB315" t="s">
        <v>41</v>
      </c>
      <c r="AC315">
        <v>8</v>
      </c>
      <c r="AE315">
        <v>7439921</v>
      </c>
      <c r="AF315" t="s">
        <v>55</v>
      </c>
      <c r="AG315">
        <v>5.7324100000000005E-4</v>
      </c>
      <c r="AH315" t="s">
        <v>44</v>
      </c>
    </row>
    <row r="316" spans="1:34" x14ac:dyDescent="0.25">
      <c r="A316">
        <v>11396111</v>
      </c>
      <c r="D316">
        <v>61752213</v>
      </c>
      <c r="F316">
        <v>300</v>
      </c>
      <c r="G316">
        <v>80030514</v>
      </c>
      <c r="I316">
        <v>2275050011</v>
      </c>
      <c r="J316">
        <v>2</v>
      </c>
      <c r="K316" t="s">
        <v>34</v>
      </c>
      <c r="L316" t="s">
        <v>82</v>
      </c>
      <c r="M316">
        <v>34041</v>
      </c>
      <c r="O316" t="s">
        <v>411</v>
      </c>
      <c r="P316">
        <v>48811</v>
      </c>
      <c r="Q316" t="s">
        <v>37</v>
      </c>
      <c r="R316" t="s">
        <v>38</v>
      </c>
      <c r="U316" t="s">
        <v>38</v>
      </c>
      <c r="V316">
        <v>40.853400000000001</v>
      </c>
      <c r="W316">
        <v>-74.929599999999994</v>
      </c>
      <c r="X316" t="s">
        <v>39</v>
      </c>
      <c r="Y316" t="s">
        <v>132</v>
      </c>
      <c r="Z316" t="s">
        <v>34</v>
      </c>
      <c r="AA316">
        <v>0</v>
      </c>
      <c r="AB316" t="s">
        <v>41</v>
      </c>
      <c r="AC316">
        <v>8</v>
      </c>
      <c r="AE316">
        <v>7439921</v>
      </c>
      <c r="AF316" t="s">
        <v>55</v>
      </c>
      <c r="AG316">
        <v>5.7324100000000005E-4</v>
      </c>
      <c r="AH316" t="s">
        <v>44</v>
      </c>
    </row>
    <row r="317" spans="1:34" x14ac:dyDescent="0.25">
      <c r="A317">
        <v>11071111</v>
      </c>
      <c r="D317">
        <v>60693913</v>
      </c>
      <c r="F317">
        <v>300</v>
      </c>
      <c r="G317">
        <v>77929514</v>
      </c>
      <c r="I317">
        <v>2275050011</v>
      </c>
      <c r="J317">
        <v>2</v>
      </c>
      <c r="K317" t="s">
        <v>34</v>
      </c>
      <c r="L317" t="s">
        <v>82</v>
      </c>
      <c r="M317">
        <v>34041</v>
      </c>
      <c r="O317" t="s">
        <v>135</v>
      </c>
      <c r="P317">
        <v>48811</v>
      </c>
      <c r="Q317" t="s">
        <v>37</v>
      </c>
      <c r="R317" t="s">
        <v>38</v>
      </c>
      <c r="U317" t="s">
        <v>38</v>
      </c>
      <c r="V317">
        <v>40.773699999999998</v>
      </c>
      <c r="W317">
        <v>-75.159300000000002</v>
      </c>
      <c r="X317" t="s">
        <v>39</v>
      </c>
      <c r="Y317" t="s">
        <v>136</v>
      </c>
      <c r="Z317" t="s">
        <v>34</v>
      </c>
      <c r="AA317">
        <v>0</v>
      </c>
      <c r="AB317" t="s">
        <v>41</v>
      </c>
      <c r="AC317">
        <v>8</v>
      </c>
      <c r="AE317">
        <v>7439921</v>
      </c>
      <c r="AF317" t="s">
        <v>55</v>
      </c>
      <c r="AG317">
        <v>5.7324100000000005E-4</v>
      </c>
      <c r="AH317" t="s">
        <v>44</v>
      </c>
    </row>
    <row r="318" spans="1:34" x14ac:dyDescent="0.25">
      <c r="A318">
        <v>12318611</v>
      </c>
      <c r="D318">
        <v>61748613</v>
      </c>
      <c r="F318">
        <v>300</v>
      </c>
      <c r="G318">
        <v>80023314</v>
      </c>
      <c r="I318">
        <v>2275050011</v>
      </c>
      <c r="J318">
        <v>2</v>
      </c>
      <c r="K318" t="s">
        <v>34</v>
      </c>
      <c r="L318" t="s">
        <v>82</v>
      </c>
      <c r="M318">
        <v>34041</v>
      </c>
      <c r="O318" t="s">
        <v>499</v>
      </c>
      <c r="P318">
        <v>48811</v>
      </c>
      <c r="Q318" t="s">
        <v>37</v>
      </c>
      <c r="R318" t="s">
        <v>38</v>
      </c>
      <c r="U318" t="s">
        <v>38</v>
      </c>
      <c r="V318">
        <v>40.791800000000002</v>
      </c>
      <c r="W318">
        <v>-75.070499999999996</v>
      </c>
      <c r="X318" t="s">
        <v>39</v>
      </c>
      <c r="Y318" t="s">
        <v>500</v>
      </c>
      <c r="Z318" t="s">
        <v>34</v>
      </c>
      <c r="AA318">
        <v>0</v>
      </c>
      <c r="AB318" t="s">
        <v>41</v>
      </c>
      <c r="AC318">
        <v>8</v>
      </c>
      <c r="AE318">
        <v>7439921</v>
      </c>
      <c r="AF318" t="s">
        <v>55</v>
      </c>
      <c r="AG318">
        <v>5.9968200000000004E-4</v>
      </c>
      <c r="AH318" t="s">
        <v>44</v>
      </c>
    </row>
    <row r="319" spans="1:34" x14ac:dyDescent="0.25">
      <c r="A319">
        <v>12395811</v>
      </c>
      <c r="D319">
        <v>61582513</v>
      </c>
      <c r="F319">
        <v>300</v>
      </c>
      <c r="G319">
        <v>79695314</v>
      </c>
      <c r="I319">
        <v>2275050011</v>
      </c>
      <c r="J319">
        <v>2</v>
      </c>
      <c r="K319" t="s">
        <v>34</v>
      </c>
      <c r="L319" t="s">
        <v>82</v>
      </c>
      <c r="M319">
        <v>34041</v>
      </c>
      <c r="O319" t="s">
        <v>204</v>
      </c>
      <c r="P319">
        <v>48811</v>
      </c>
      <c r="Q319" t="s">
        <v>37</v>
      </c>
      <c r="R319" t="s">
        <v>38</v>
      </c>
      <c r="U319" t="s">
        <v>38</v>
      </c>
      <c r="V319">
        <v>40.74</v>
      </c>
      <c r="W319">
        <v>-75.090599999999995</v>
      </c>
      <c r="X319" t="s">
        <v>39</v>
      </c>
      <c r="Y319" t="s">
        <v>136</v>
      </c>
      <c r="Z319" t="s">
        <v>34</v>
      </c>
      <c r="AA319">
        <v>0</v>
      </c>
      <c r="AB319" t="s">
        <v>41</v>
      </c>
      <c r="AC319">
        <v>8</v>
      </c>
      <c r="AE319">
        <v>7439921</v>
      </c>
      <c r="AF319" t="s">
        <v>55</v>
      </c>
      <c r="AG319">
        <v>1.3835599999999999E-4</v>
      </c>
      <c r="AH319" t="s">
        <v>44</v>
      </c>
    </row>
    <row r="320" spans="1:34" x14ac:dyDescent="0.25">
      <c r="A320">
        <v>11614111</v>
      </c>
      <c r="D320">
        <v>61106413</v>
      </c>
      <c r="F320">
        <v>300</v>
      </c>
      <c r="G320">
        <v>78752114</v>
      </c>
      <c r="I320">
        <v>2275050011</v>
      </c>
      <c r="J320">
        <v>2</v>
      </c>
      <c r="K320" t="s">
        <v>34</v>
      </c>
      <c r="L320" t="s">
        <v>82</v>
      </c>
      <c r="M320">
        <v>34041</v>
      </c>
      <c r="O320" t="s">
        <v>540</v>
      </c>
      <c r="P320">
        <v>48811</v>
      </c>
      <c r="Q320" t="s">
        <v>37</v>
      </c>
      <c r="R320" t="s">
        <v>38</v>
      </c>
      <c r="U320" t="s">
        <v>38</v>
      </c>
      <c r="V320">
        <v>40.969799999999999</v>
      </c>
      <c r="W320">
        <v>-75.066800000000001</v>
      </c>
      <c r="X320" t="s">
        <v>39</v>
      </c>
      <c r="Y320" t="s">
        <v>541</v>
      </c>
      <c r="Z320" t="s">
        <v>34</v>
      </c>
      <c r="AA320">
        <v>0</v>
      </c>
      <c r="AB320" t="s">
        <v>41</v>
      </c>
      <c r="AC320">
        <v>8</v>
      </c>
      <c r="AE320">
        <v>7439921</v>
      </c>
      <c r="AF320" t="s">
        <v>55</v>
      </c>
      <c r="AG320">
        <v>5.7324100000000005E-4</v>
      </c>
      <c r="AH320" t="s">
        <v>44</v>
      </c>
    </row>
    <row r="321" spans="1:34" x14ac:dyDescent="0.25">
      <c r="A321">
        <v>11687811</v>
      </c>
      <c r="D321">
        <v>61304913</v>
      </c>
      <c r="F321">
        <v>300</v>
      </c>
      <c r="G321">
        <v>79147914</v>
      </c>
      <c r="I321">
        <v>2275050011</v>
      </c>
      <c r="J321">
        <v>2</v>
      </c>
      <c r="K321" t="s">
        <v>34</v>
      </c>
      <c r="L321" t="s">
        <v>82</v>
      </c>
      <c r="M321">
        <v>34041</v>
      </c>
      <c r="O321" t="s">
        <v>129</v>
      </c>
      <c r="P321">
        <v>48811</v>
      </c>
      <c r="Q321" t="s">
        <v>37</v>
      </c>
      <c r="R321" t="s">
        <v>38</v>
      </c>
      <c r="U321" t="s">
        <v>38</v>
      </c>
      <c r="V321">
        <v>40.863999999999997</v>
      </c>
      <c r="W321">
        <v>-74.9191</v>
      </c>
      <c r="X321" t="s">
        <v>39</v>
      </c>
      <c r="Y321" t="s">
        <v>130</v>
      </c>
      <c r="Z321" t="s">
        <v>34</v>
      </c>
      <c r="AA321">
        <v>0</v>
      </c>
      <c r="AB321" t="s">
        <v>41</v>
      </c>
      <c r="AC321">
        <v>8</v>
      </c>
      <c r="AE321">
        <v>7439921</v>
      </c>
      <c r="AF321" t="s">
        <v>55</v>
      </c>
      <c r="AG321">
        <v>1.3835599999999999E-4</v>
      </c>
      <c r="AH321" t="s">
        <v>44</v>
      </c>
    </row>
    <row r="322" spans="1:34" x14ac:dyDescent="0.25">
      <c r="A322">
        <v>11724611</v>
      </c>
      <c r="D322">
        <v>61141713</v>
      </c>
      <c r="F322">
        <v>300</v>
      </c>
      <c r="G322">
        <v>78822114</v>
      </c>
      <c r="I322">
        <v>2275050011</v>
      </c>
      <c r="J322">
        <v>2</v>
      </c>
      <c r="K322" t="s">
        <v>34</v>
      </c>
      <c r="L322" t="s">
        <v>82</v>
      </c>
      <c r="M322">
        <v>34041</v>
      </c>
      <c r="O322" t="s">
        <v>525</v>
      </c>
      <c r="P322">
        <v>48811</v>
      </c>
      <c r="Q322" t="s">
        <v>37</v>
      </c>
      <c r="R322" t="s">
        <v>38</v>
      </c>
      <c r="U322" t="s">
        <v>38</v>
      </c>
      <c r="V322">
        <v>40.740400000000001</v>
      </c>
      <c r="W322">
        <v>-74.956800000000001</v>
      </c>
      <c r="X322" t="s">
        <v>39</v>
      </c>
      <c r="Y322" t="s">
        <v>497</v>
      </c>
      <c r="Z322" t="s">
        <v>34</v>
      </c>
      <c r="AA322">
        <v>0</v>
      </c>
      <c r="AB322" t="s">
        <v>41</v>
      </c>
      <c r="AC322">
        <v>8</v>
      </c>
      <c r="AE322">
        <v>7439921</v>
      </c>
      <c r="AF322" t="s">
        <v>55</v>
      </c>
      <c r="AG322">
        <v>5.7324100000000005E-4</v>
      </c>
      <c r="AH322" t="s">
        <v>44</v>
      </c>
    </row>
    <row r="323" spans="1:34" x14ac:dyDescent="0.25">
      <c r="A323">
        <v>12322811</v>
      </c>
      <c r="D323">
        <v>61753113</v>
      </c>
      <c r="F323">
        <v>300</v>
      </c>
      <c r="G323">
        <v>80032314</v>
      </c>
      <c r="I323">
        <v>2275050011</v>
      </c>
      <c r="J323">
        <v>2</v>
      </c>
      <c r="K323" t="s">
        <v>34</v>
      </c>
      <c r="L323" t="s">
        <v>82</v>
      </c>
      <c r="M323">
        <v>34041</v>
      </c>
      <c r="O323" t="s">
        <v>181</v>
      </c>
      <c r="P323">
        <v>48811</v>
      </c>
      <c r="Q323" t="s">
        <v>37</v>
      </c>
      <c r="R323" t="s">
        <v>38</v>
      </c>
      <c r="U323" t="s">
        <v>38</v>
      </c>
      <c r="V323">
        <v>40.741</v>
      </c>
      <c r="W323">
        <v>-75.021500000000003</v>
      </c>
      <c r="X323" t="s">
        <v>39</v>
      </c>
      <c r="Y323" t="s">
        <v>75</v>
      </c>
      <c r="Z323" t="s">
        <v>34</v>
      </c>
      <c r="AA323">
        <v>0</v>
      </c>
      <c r="AB323" t="s">
        <v>41</v>
      </c>
      <c r="AC323">
        <v>8</v>
      </c>
      <c r="AE323">
        <v>7439921</v>
      </c>
      <c r="AF323" t="s">
        <v>55</v>
      </c>
      <c r="AG323">
        <v>1.3835599999999999E-4</v>
      </c>
      <c r="AH323" t="s">
        <v>44</v>
      </c>
    </row>
    <row r="324" spans="1:34" x14ac:dyDescent="0.25">
      <c r="A324">
        <v>11738811</v>
      </c>
      <c r="D324">
        <v>61055613</v>
      </c>
      <c r="F324">
        <v>300</v>
      </c>
      <c r="G324">
        <v>78650514</v>
      </c>
      <c r="I324">
        <v>2275050011</v>
      </c>
      <c r="J324">
        <v>2</v>
      </c>
      <c r="K324" t="s">
        <v>34</v>
      </c>
      <c r="L324" t="s">
        <v>82</v>
      </c>
      <c r="M324">
        <v>34041</v>
      </c>
      <c r="O324" t="s">
        <v>424</v>
      </c>
      <c r="P324">
        <v>48811</v>
      </c>
      <c r="Q324" t="s">
        <v>37</v>
      </c>
      <c r="R324" t="s">
        <v>38</v>
      </c>
      <c r="U324" t="s">
        <v>38</v>
      </c>
      <c r="V324">
        <v>40.702599999999997</v>
      </c>
      <c r="W324">
        <v>-75.177999999999997</v>
      </c>
      <c r="X324" t="s">
        <v>39</v>
      </c>
      <c r="Y324" t="s">
        <v>136</v>
      </c>
      <c r="Z324" t="s">
        <v>34</v>
      </c>
      <c r="AA324">
        <v>0</v>
      </c>
      <c r="AB324" t="s">
        <v>41</v>
      </c>
      <c r="AC324">
        <v>8</v>
      </c>
      <c r="AE324">
        <v>7439921</v>
      </c>
      <c r="AF324" t="s">
        <v>55</v>
      </c>
      <c r="AG324">
        <v>1.3835599999999999E-4</v>
      </c>
      <c r="AH324" t="s">
        <v>44</v>
      </c>
    </row>
    <row r="325" spans="1:34" x14ac:dyDescent="0.25">
      <c r="A325">
        <v>11347411</v>
      </c>
      <c r="D325">
        <v>61583113</v>
      </c>
      <c r="F325">
        <v>300</v>
      </c>
      <c r="G325">
        <v>79696514</v>
      </c>
      <c r="I325">
        <v>2275050011</v>
      </c>
      <c r="J325">
        <v>2</v>
      </c>
      <c r="K325" t="s">
        <v>34</v>
      </c>
      <c r="L325" t="s">
        <v>82</v>
      </c>
      <c r="M325">
        <v>34041</v>
      </c>
      <c r="O325" t="s">
        <v>450</v>
      </c>
      <c r="P325">
        <v>48811</v>
      </c>
      <c r="Q325" t="s">
        <v>37</v>
      </c>
      <c r="R325" t="s">
        <v>38</v>
      </c>
      <c r="U325" t="s">
        <v>38</v>
      </c>
      <c r="V325">
        <v>40.923699999999997</v>
      </c>
      <c r="W325">
        <v>-74.870400000000004</v>
      </c>
      <c r="X325" t="s">
        <v>39</v>
      </c>
      <c r="Y325" t="s">
        <v>451</v>
      </c>
      <c r="Z325" t="s">
        <v>34</v>
      </c>
      <c r="AA325">
        <v>0</v>
      </c>
      <c r="AB325" t="s">
        <v>41</v>
      </c>
      <c r="AC325">
        <v>8</v>
      </c>
      <c r="AE325">
        <v>7439921</v>
      </c>
      <c r="AF325" t="s">
        <v>55</v>
      </c>
      <c r="AG325">
        <v>5.7324100000000005E-4</v>
      </c>
      <c r="AH325" t="s">
        <v>44</v>
      </c>
    </row>
    <row r="326" spans="1:34" x14ac:dyDescent="0.25">
      <c r="A326">
        <v>12396611</v>
      </c>
      <c r="D326">
        <v>61583413</v>
      </c>
      <c r="F326">
        <v>300</v>
      </c>
      <c r="G326">
        <v>79697114</v>
      </c>
      <c r="I326">
        <v>2275050011</v>
      </c>
      <c r="J326">
        <v>2</v>
      </c>
      <c r="K326" t="s">
        <v>34</v>
      </c>
      <c r="L326" t="s">
        <v>82</v>
      </c>
      <c r="M326">
        <v>34041</v>
      </c>
      <c r="O326" t="s">
        <v>131</v>
      </c>
      <c r="P326">
        <v>48811</v>
      </c>
      <c r="Q326" t="s">
        <v>37</v>
      </c>
      <c r="R326" t="s">
        <v>38</v>
      </c>
      <c r="U326" t="s">
        <v>38</v>
      </c>
      <c r="V326">
        <v>40.928199999999997</v>
      </c>
      <c r="W326">
        <v>-74.843999999999994</v>
      </c>
      <c r="X326" t="s">
        <v>39</v>
      </c>
      <c r="Y326" t="s">
        <v>132</v>
      </c>
      <c r="Z326" t="s">
        <v>34</v>
      </c>
      <c r="AA326">
        <v>0</v>
      </c>
      <c r="AB326" t="s">
        <v>41</v>
      </c>
      <c r="AC326">
        <v>8</v>
      </c>
      <c r="AE326">
        <v>7439921</v>
      </c>
      <c r="AF326" t="s">
        <v>55</v>
      </c>
      <c r="AG326">
        <v>1.3835599999999999E-4</v>
      </c>
      <c r="AH326" t="s">
        <v>44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4:AH156"/>
  <sheetViews>
    <sheetView workbookViewId="0"/>
  </sheetViews>
  <sheetFormatPr defaultRowHeight="15" x14ac:dyDescent="0.25"/>
  <sheetData>
    <row r="4" spans="1:34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12</v>
      </c>
      <c r="N4" t="s">
        <v>13</v>
      </c>
      <c r="O4" t="s">
        <v>14</v>
      </c>
      <c r="P4" t="s">
        <v>15</v>
      </c>
      <c r="Q4" t="s">
        <v>16</v>
      </c>
      <c r="R4" t="s">
        <v>17</v>
      </c>
      <c r="S4" t="s">
        <v>18</v>
      </c>
      <c r="T4" t="s">
        <v>19</v>
      </c>
      <c r="U4" t="s">
        <v>20</v>
      </c>
      <c r="V4" t="s">
        <v>21</v>
      </c>
      <c r="W4" t="s">
        <v>22</v>
      </c>
      <c r="X4" t="s">
        <v>23</v>
      </c>
      <c r="Y4" t="s">
        <v>24</v>
      </c>
      <c r="Z4" t="s">
        <v>25</v>
      </c>
      <c r="AA4" t="s">
        <v>26</v>
      </c>
      <c r="AB4" t="s">
        <v>27</v>
      </c>
      <c r="AC4" t="s">
        <v>28</v>
      </c>
      <c r="AD4" t="s">
        <v>29</v>
      </c>
      <c r="AE4" t="s">
        <v>30</v>
      </c>
      <c r="AF4" t="s">
        <v>31</v>
      </c>
      <c r="AG4" t="s">
        <v>32</v>
      </c>
      <c r="AH4" t="s">
        <v>33</v>
      </c>
    </row>
    <row r="5" spans="1:34" x14ac:dyDescent="0.25">
      <c r="A5">
        <v>9388611</v>
      </c>
      <c r="D5">
        <v>55789813</v>
      </c>
      <c r="F5">
        <v>300</v>
      </c>
      <c r="G5">
        <v>166466814</v>
      </c>
      <c r="I5">
        <v>2275020000</v>
      </c>
      <c r="J5">
        <v>2</v>
      </c>
      <c r="K5" t="s">
        <v>34</v>
      </c>
      <c r="L5" t="s">
        <v>98</v>
      </c>
      <c r="M5">
        <v>34001</v>
      </c>
      <c r="O5" t="s">
        <v>186</v>
      </c>
      <c r="P5">
        <v>48811</v>
      </c>
      <c r="Q5" t="s">
        <v>37</v>
      </c>
      <c r="R5" t="s">
        <v>38</v>
      </c>
      <c r="U5" t="s">
        <v>38</v>
      </c>
      <c r="V5">
        <v>39.456400000000002</v>
      </c>
      <c r="W5">
        <v>-74.5886</v>
      </c>
      <c r="X5" t="s">
        <v>39</v>
      </c>
      <c r="Y5" t="s">
        <v>187</v>
      </c>
      <c r="Z5" t="s">
        <v>34</v>
      </c>
      <c r="AA5">
        <v>0</v>
      </c>
      <c r="AB5" t="s">
        <v>41</v>
      </c>
      <c r="AC5">
        <v>8</v>
      </c>
      <c r="AE5" t="s">
        <v>59</v>
      </c>
      <c r="AF5" t="s">
        <v>60</v>
      </c>
      <c r="AG5">
        <v>7.5173199999999998</v>
      </c>
      <c r="AH5" t="s">
        <v>44</v>
      </c>
    </row>
    <row r="6" spans="1:34" x14ac:dyDescent="0.25">
      <c r="A6">
        <v>9388611</v>
      </c>
      <c r="D6">
        <v>55789813</v>
      </c>
      <c r="F6">
        <v>300</v>
      </c>
      <c r="G6">
        <v>166467514</v>
      </c>
      <c r="I6">
        <v>2275020000</v>
      </c>
      <c r="J6">
        <v>2</v>
      </c>
      <c r="K6" t="s">
        <v>34</v>
      </c>
      <c r="L6" t="s">
        <v>98</v>
      </c>
      <c r="M6">
        <v>34001</v>
      </c>
      <c r="O6" t="s">
        <v>186</v>
      </c>
      <c r="P6">
        <v>48811</v>
      </c>
      <c r="Q6" t="s">
        <v>37</v>
      </c>
      <c r="R6" t="s">
        <v>38</v>
      </c>
      <c r="U6" t="s">
        <v>38</v>
      </c>
      <c r="V6">
        <v>39.456400000000002</v>
      </c>
      <c r="W6">
        <v>-74.5886</v>
      </c>
      <c r="X6" t="s">
        <v>39</v>
      </c>
      <c r="Y6" t="s">
        <v>187</v>
      </c>
      <c r="Z6" t="s">
        <v>34</v>
      </c>
      <c r="AA6">
        <v>0</v>
      </c>
      <c r="AB6" t="s">
        <v>41</v>
      </c>
      <c r="AC6">
        <v>8</v>
      </c>
      <c r="AE6" t="s">
        <v>59</v>
      </c>
      <c r="AF6" t="s">
        <v>60</v>
      </c>
      <c r="AG6">
        <v>34.893000000000001</v>
      </c>
      <c r="AH6" t="s">
        <v>44</v>
      </c>
    </row>
    <row r="7" spans="1:34" x14ac:dyDescent="0.25">
      <c r="A7">
        <v>9388611</v>
      </c>
      <c r="D7">
        <v>55789813</v>
      </c>
      <c r="F7">
        <v>300</v>
      </c>
      <c r="G7">
        <v>166467114</v>
      </c>
      <c r="I7">
        <v>2275020000</v>
      </c>
      <c r="J7">
        <v>2</v>
      </c>
      <c r="K7" t="s">
        <v>34</v>
      </c>
      <c r="L7" t="s">
        <v>98</v>
      </c>
      <c r="M7">
        <v>34001</v>
      </c>
      <c r="O7" t="s">
        <v>186</v>
      </c>
      <c r="P7">
        <v>48811</v>
      </c>
      <c r="Q7" t="s">
        <v>37</v>
      </c>
      <c r="R7" t="s">
        <v>38</v>
      </c>
      <c r="U7" t="s">
        <v>38</v>
      </c>
      <c r="V7">
        <v>39.456400000000002</v>
      </c>
      <c r="W7">
        <v>-74.5886</v>
      </c>
      <c r="X7" t="s">
        <v>39</v>
      </c>
      <c r="Y7" t="s">
        <v>187</v>
      </c>
      <c r="Z7" t="s">
        <v>34</v>
      </c>
      <c r="AA7">
        <v>0</v>
      </c>
      <c r="AB7" t="s">
        <v>41</v>
      </c>
      <c r="AC7">
        <v>8</v>
      </c>
      <c r="AE7" t="s">
        <v>59</v>
      </c>
      <c r="AF7" t="s">
        <v>60</v>
      </c>
      <c r="AG7">
        <v>7854.72</v>
      </c>
      <c r="AH7" t="s">
        <v>44</v>
      </c>
    </row>
    <row r="8" spans="1:34" x14ac:dyDescent="0.25">
      <c r="A8">
        <v>9388611</v>
      </c>
      <c r="D8">
        <v>55789813</v>
      </c>
      <c r="F8">
        <v>300</v>
      </c>
      <c r="G8">
        <v>166466514</v>
      </c>
      <c r="I8">
        <v>2275020000</v>
      </c>
      <c r="J8">
        <v>2</v>
      </c>
      <c r="K8" t="s">
        <v>34</v>
      </c>
      <c r="L8" t="s">
        <v>98</v>
      </c>
      <c r="M8">
        <v>34001</v>
      </c>
      <c r="O8" t="s">
        <v>186</v>
      </c>
      <c r="P8">
        <v>48811</v>
      </c>
      <c r="Q8" t="s">
        <v>37</v>
      </c>
      <c r="R8" t="s">
        <v>38</v>
      </c>
      <c r="U8" t="s">
        <v>38</v>
      </c>
      <c r="V8">
        <v>39.456400000000002</v>
      </c>
      <c r="W8">
        <v>-74.5886</v>
      </c>
      <c r="X8" t="s">
        <v>39</v>
      </c>
      <c r="Y8" t="s">
        <v>187</v>
      </c>
      <c r="Z8" t="s">
        <v>34</v>
      </c>
      <c r="AA8">
        <v>0</v>
      </c>
      <c r="AB8" t="s">
        <v>41</v>
      </c>
      <c r="AC8">
        <v>8</v>
      </c>
      <c r="AE8" t="s">
        <v>59</v>
      </c>
      <c r="AF8" t="s">
        <v>60</v>
      </c>
      <c r="AG8">
        <v>64.702600000000004</v>
      </c>
      <c r="AH8" t="s">
        <v>44</v>
      </c>
    </row>
    <row r="9" spans="1:34" x14ac:dyDescent="0.25">
      <c r="A9">
        <v>9388611</v>
      </c>
      <c r="D9">
        <v>55789813</v>
      </c>
      <c r="F9">
        <v>300</v>
      </c>
      <c r="G9">
        <v>81802014</v>
      </c>
      <c r="I9">
        <v>2275020000</v>
      </c>
      <c r="J9">
        <v>2</v>
      </c>
      <c r="K9" t="s">
        <v>34</v>
      </c>
      <c r="L9" t="s">
        <v>98</v>
      </c>
      <c r="M9">
        <v>34001</v>
      </c>
      <c r="O9" t="s">
        <v>186</v>
      </c>
      <c r="P9">
        <v>48811</v>
      </c>
      <c r="Q9" t="s">
        <v>37</v>
      </c>
      <c r="R9" t="s">
        <v>38</v>
      </c>
      <c r="U9" t="s">
        <v>38</v>
      </c>
      <c r="V9">
        <v>39.456400000000002</v>
      </c>
      <c r="W9">
        <v>-74.5886</v>
      </c>
      <c r="X9" t="s">
        <v>39</v>
      </c>
      <c r="Y9" t="s">
        <v>187</v>
      </c>
      <c r="Z9" t="s">
        <v>34</v>
      </c>
      <c r="AA9">
        <v>0</v>
      </c>
      <c r="AB9" t="s">
        <v>41</v>
      </c>
      <c r="AC9">
        <v>8</v>
      </c>
      <c r="AE9" t="s">
        <v>59</v>
      </c>
      <c r="AF9" t="s">
        <v>60</v>
      </c>
      <c r="AG9">
        <v>3.34063</v>
      </c>
      <c r="AH9" t="s">
        <v>44</v>
      </c>
    </row>
    <row r="10" spans="1:34" x14ac:dyDescent="0.25">
      <c r="A10">
        <v>9388611</v>
      </c>
      <c r="D10">
        <v>55789813</v>
      </c>
      <c r="F10">
        <v>300</v>
      </c>
      <c r="G10">
        <v>166467614</v>
      </c>
      <c r="I10">
        <v>2275020000</v>
      </c>
      <c r="J10">
        <v>2</v>
      </c>
      <c r="K10" t="s">
        <v>34</v>
      </c>
      <c r="L10" t="s">
        <v>98</v>
      </c>
      <c r="M10">
        <v>34001</v>
      </c>
      <c r="O10" t="s">
        <v>186</v>
      </c>
      <c r="P10">
        <v>48811</v>
      </c>
      <c r="Q10" t="s">
        <v>37</v>
      </c>
      <c r="R10" t="s">
        <v>38</v>
      </c>
      <c r="U10" t="s">
        <v>38</v>
      </c>
      <c r="V10">
        <v>39.456400000000002</v>
      </c>
      <c r="W10">
        <v>-74.5886</v>
      </c>
      <c r="X10" t="s">
        <v>39</v>
      </c>
      <c r="Y10" t="s">
        <v>187</v>
      </c>
      <c r="Z10" t="s">
        <v>34</v>
      </c>
      <c r="AA10">
        <v>0</v>
      </c>
      <c r="AB10" t="s">
        <v>41</v>
      </c>
      <c r="AC10">
        <v>8</v>
      </c>
      <c r="AE10" t="s">
        <v>59</v>
      </c>
      <c r="AF10" t="s">
        <v>60</v>
      </c>
      <c r="AG10">
        <v>5.69991</v>
      </c>
      <c r="AH10" t="s">
        <v>44</v>
      </c>
    </row>
    <row r="11" spans="1:34" x14ac:dyDescent="0.25">
      <c r="A11">
        <v>9388611</v>
      </c>
      <c r="D11">
        <v>55789813</v>
      </c>
      <c r="F11">
        <v>300</v>
      </c>
      <c r="G11">
        <v>166466914</v>
      </c>
      <c r="I11">
        <v>2275020000</v>
      </c>
      <c r="J11">
        <v>2</v>
      </c>
      <c r="K11" t="s">
        <v>34</v>
      </c>
      <c r="L11" t="s">
        <v>98</v>
      </c>
      <c r="M11">
        <v>34001</v>
      </c>
      <c r="O11" t="s">
        <v>186</v>
      </c>
      <c r="P11">
        <v>48811</v>
      </c>
      <c r="Q11" t="s">
        <v>37</v>
      </c>
      <c r="R11" t="s">
        <v>38</v>
      </c>
      <c r="U11" t="s">
        <v>38</v>
      </c>
      <c r="V11">
        <v>39.456400000000002</v>
      </c>
      <c r="W11">
        <v>-74.5886</v>
      </c>
      <c r="X11" t="s">
        <v>39</v>
      </c>
      <c r="Y11" t="s">
        <v>187</v>
      </c>
      <c r="Z11" t="s">
        <v>34</v>
      </c>
      <c r="AA11">
        <v>0</v>
      </c>
      <c r="AB11" t="s">
        <v>41</v>
      </c>
      <c r="AC11">
        <v>8</v>
      </c>
      <c r="AE11" t="s">
        <v>59</v>
      </c>
      <c r="AF11" t="s">
        <v>60</v>
      </c>
      <c r="AG11">
        <v>1603.91</v>
      </c>
      <c r="AH11" t="s">
        <v>44</v>
      </c>
    </row>
    <row r="12" spans="1:34" x14ac:dyDescent="0.25">
      <c r="A12">
        <v>9388611</v>
      </c>
      <c r="D12">
        <v>55789813</v>
      </c>
      <c r="F12">
        <v>300</v>
      </c>
      <c r="G12">
        <v>166467314</v>
      </c>
      <c r="I12">
        <v>2275020000</v>
      </c>
      <c r="J12">
        <v>2</v>
      </c>
      <c r="K12" t="s">
        <v>34</v>
      </c>
      <c r="L12" t="s">
        <v>98</v>
      </c>
      <c r="M12">
        <v>34001</v>
      </c>
      <c r="O12" t="s">
        <v>186</v>
      </c>
      <c r="P12">
        <v>48811</v>
      </c>
      <c r="Q12" t="s">
        <v>37</v>
      </c>
      <c r="R12" t="s">
        <v>38</v>
      </c>
      <c r="U12" t="s">
        <v>38</v>
      </c>
      <c r="V12">
        <v>39.456400000000002</v>
      </c>
      <c r="W12">
        <v>-74.5886</v>
      </c>
      <c r="X12" t="s">
        <v>39</v>
      </c>
      <c r="Y12" t="s">
        <v>187</v>
      </c>
      <c r="Z12" t="s">
        <v>34</v>
      </c>
      <c r="AA12">
        <v>0</v>
      </c>
      <c r="AB12" t="s">
        <v>41</v>
      </c>
      <c r="AC12">
        <v>8</v>
      </c>
      <c r="AE12" t="s">
        <v>59</v>
      </c>
      <c r="AF12" t="s">
        <v>60</v>
      </c>
      <c r="AG12">
        <v>19.323399999999999</v>
      </c>
      <c r="AH12" t="s">
        <v>44</v>
      </c>
    </row>
    <row r="13" spans="1:34" x14ac:dyDescent="0.25">
      <c r="A13">
        <v>9388611</v>
      </c>
      <c r="D13">
        <v>55789813</v>
      </c>
      <c r="F13">
        <v>300</v>
      </c>
      <c r="G13">
        <v>166467214</v>
      </c>
      <c r="I13">
        <v>2275020000</v>
      </c>
      <c r="J13">
        <v>2</v>
      </c>
      <c r="K13" t="s">
        <v>34</v>
      </c>
      <c r="L13" t="s">
        <v>98</v>
      </c>
      <c r="M13">
        <v>34001</v>
      </c>
      <c r="O13" t="s">
        <v>186</v>
      </c>
      <c r="P13">
        <v>48811</v>
      </c>
      <c r="Q13" t="s">
        <v>37</v>
      </c>
      <c r="R13" t="s">
        <v>38</v>
      </c>
      <c r="U13" t="s">
        <v>38</v>
      </c>
      <c r="V13">
        <v>39.456400000000002</v>
      </c>
      <c r="W13">
        <v>-74.5886</v>
      </c>
      <c r="X13" t="s">
        <v>39</v>
      </c>
      <c r="Y13" t="s">
        <v>187</v>
      </c>
      <c r="Z13" t="s">
        <v>34</v>
      </c>
      <c r="AA13">
        <v>0</v>
      </c>
      <c r="AB13" t="s">
        <v>41</v>
      </c>
      <c r="AC13">
        <v>8</v>
      </c>
      <c r="AE13" t="s">
        <v>59</v>
      </c>
      <c r="AF13" t="s">
        <v>60</v>
      </c>
      <c r="AG13">
        <v>6.5689700000000002</v>
      </c>
      <c r="AH13" t="s">
        <v>44</v>
      </c>
    </row>
    <row r="14" spans="1:34" x14ac:dyDescent="0.25">
      <c r="A14">
        <v>9388611</v>
      </c>
      <c r="D14">
        <v>55789813</v>
      </c>
      <c r="F14">
        <v>300</v>
      </c>
      <c r="G14">
        <v>166466714</v>
      </c>
      <c r="I14">
        <v>2275020000</v>
      </c>
      <c r="J14">
        <v>2</v>
      </c>
      <c r="K14" t="s">
        <v>34</v>
      </c>
      <c r="L14" t="s">
        <v>98</v>
      </c>
      <c r="M14">
        <v>34001</v>
      </c>
      <c r="O14" t="s">
        <v>186</v>
      </c>
      <c r="P14">
        <v>48811</v>
      </c>
      <c r="Q14" t="s">
        <v>37</v>
      </c>
      <c r="R14" t="s">
        <v>38</v>
      </c>
      <c r="U14" t="s">
        <v>38</v>
      </c>
      <c r="V14">
        <v>39.456400000000002</v>
      </c>
      <c r="W14">
        <v>-74.5886</v>
      </c>
      <c r="X14" t="s">
        <v>39</v>
      </c>
      <c r="Y14" t="s">
        <v>187</v>
      </c>
      <c r="Z14" t="s">
        <v>34</v>
      </c>
      <c r="AA14">
        <v>0</v>
      </c>
      <c r="AB14" t="s">
        <v>41</v>
      </c>
      <c r="AC14">
        <v>8</v>
      </c>
      <c r="AE14" t="s">
        <v>59</v>
      </c>
      <c r="AF14" t="s">
        <v>60</v>
      </c>
      <c r="AG14">
        <v>7.5116699999999996</v>
      </c>
      <c r="AH14" t="s">
        <v>44</v>
      </c>
    </row>
    <row r="15" spans="1:34" x14ac:dyDescent="0.25">
      <c r="A15">
        <v>9388611</v>
      </c>
      <c r="D15">
        <v>55789813</v>
      </c>
      <c r="F15">
        <v>300</v>
      </c>
      <c r="G15">
        <v>166467414</v>
      </c>
      <c r="I15">
        <v>2275020000</v>
      </c>
      <c r="J15">
        <v>2</v>
      </c>
      <c r="K15" t="s">
        <v>34</v>
      </c>
      <c r="L15" t="s">
        <v>98</v>
      </c>
      <c r="M15">
        <v>34001</v>
      </c>
      <c r="O15" t="s">
        <v>186</v>
      </c>
      <c r="P15">
        <v>48811</v>
      </c>
      <c r="Q15" t="s">
        <v>37</v>
      </c>
      <c r="R15" t="s">
        <v>38</v>
      </c>
      <c r="U15" t="s">
        <v>38</v>
      </c>
      <c r="V15">
        <v>39.456400000000002</v>
      </c>
      <c r="W15">
        <v>-74.5886</v>
      </c>
      <c r="X15" t="s">
        <v>39</v>
      </c>
      <c r="Y15" t="s">
        <v>187</v>
      </c>
      <c r="Z15" t="s">
        <v>34</v>
      </c>
      <c r="AA15">
        <v>0</v>
      </c>
      <c r="AB15" t="s">
        <v>41</v>
      </c>
      <c r="AC15">
        <v>8</v>
      </c>
      <c r="AE15" t="s">
        <v>59</v>
      </c>
      <c r="AF15" t="s">
        <v>60</v>
      </c>
      <c r="AG15">
        <v>14.9833</v>
      </c>
      <c r="AH15" t="s">
        <v>44</v>
      </c>
    </row>
    <row r="16" spans="1:34" x14ac:dyDescent="0.25">
      <c r="A16">
        <v>9388611</v>
      </c>
      <c r="D16">
        <v>55789813</v>
      </c>
      <c r="F16">
        <v>300</v>
      </c>
      <c r="G16">
        <v>166467014</v>
      </c>
      <c r="I16">
        <v>2275020000</v>
      </c>
      <c r="J16">
        <v>2</v>
      </c>
      <c r="K16" t="s">
        <v>34</v>
      </c>
      <c r="L16" t="s">
        <v>98</v>
      </c>
      <c r="M16">
        <v>34001</v>
      </c>
      <c r="O16" t="s">
        <v>186</v>
      </c>
      <c r="P16">
        <v>48811</v>
      </c>
      <c r="Q16" t="s">
        <v>37</v>
      </c>
      <c r="R16" t="s">
        <v>38</v>
      </c>
      <c r="U16" t="s">
        <v>38</v>
      </c>
      <c r="V16">
        <v>39.456400000000002</v>
      </c>
      <c r="W16">
        <v>-74.5886</v>
      </c>
      <c r="X16" t="s">
        <v>39</v>
      </c>
      <c r="Y16" t="s">
        <v>187</v>
      </c>
      <c r="Z16" t="s">
        <v>34</v>
      </c>
      <c r="AA16">
        <v>0</v>
      </c>
      <c r="AB16" t="s">
        <v>41</v>
      </c>
      <c r="AC16">
        <v>8</v>
      </c>
      <c r="AE16" t="s">
        <v>59</v>
      </c>
      <c r="AF16" t="s">
        <v>60</v>
      </c>
      <c r="AG16">
        <v>4960.7299999999996</v>
      </c>
      <c r="AH16" t="s">
        <v>44</v>
      </c>
    </row>
    <row r="17" spans="1:34" x14ac:dyDescent="0.25">
      <c r="A17">
        <v>9388611</v>
      </c>
      <c r="D17">
        <v>55789813</v>
      </c>
      <c r="F17">
        <v>300</v>
      </c>
      <c r="G17">
        <v>166466614</v>
      </c>
      <c r="I17">
        <v>2275020000</v>
      </c>
      <c r="J17">
        <v>2</v>
      </c>
      <c r="K17" t="s">
        <v>34</v>
      </c>
      <c r="L17" t="s">
        <v>98</v>
      </c>
      <c r="M17">
        <v>34001</v>
      </c>
      <c r="O17" t="s">
        <v>186</v>
      </c>
      <c r="P17">
        <v>48811</v>
      </c>
      <c r="Q17" t="s">
        <v>37</v>
      </c>
      <c r="R17" t="s">
        <v>38</v>
      </c>
      <c r="U17" t="s">
        <v>38</v>
      </c>
      <c r="V17">
        <v>39.456400000000002</v>
      </c>
      <c r="W17">
        <v>-74.5886</v>
      </c>
      <c r="X17" t="s">
        <v>39</v>
      </c>
      <c r="Y17" t="s">
        <v>187</v>
      </c>
      <c r="Z17" t="s">
        <v>34</v>
      </c>
      <c r="AA17">
        <v>0</v>
      </c>
      <c r="AB17" t="s">
        <v>41</v>
      </c>
      <c r="AC17">
        <v>8</v>
      </c>
      <c r="AE17" t="s">
        <v>59</v>
      </c>
      <c r="AF17" t="s">
        <v>60</v>
      </c>
      <c r="AG17">
        <v>723.15800000000002</v>
      </c>
      <c r="AH17" t="s">
        <v>44</v>
      </c>
    </row>
    <row r="18" spans="1:34" x14ac:dyDescent="0.25">
      <c r="A18">
        <v>9388611</v>
      </c>
      <c r="D18">
        <v>98309513</v>
      </c>
      <c r="F18">
        <v>300</v>
      </c>
      <c r="G18">
        <v>166467914</v>
      </c>
      <c r="I18">
        <v>2275050012</v>
      </c>
      <c r="J18">
        <v>2</v>
      </c>
      <c r="K18" t="s">
        <v>34</v>
      </c>
      <c r="L18" t="s">
        <v>98</v>
      </c>
      <c r="M18">
        <v>34001</v>
      </c>
      <c r="O18" t="s">
        <v>186</v>
      </c>
      <c r="P18">
        <v>48811</v>
      </c>
      <c r="Q18" t="s">
        <v>37</v>
      </c>
      <c r="R18" t="s">
        <v>38</v>
      </c>
      <c r="U18" t="s">
        <v>38</v>
      </c>
      <c r="V18">
        <v>39.456400000000002</v>
      </c>
      <c r="W18">
        <v>-74.5886</v>
      </c>
      <c r="X18" t="s">
        <v>39</v>
      </c>
      <c r="Y18" t="s">
        <v>187</v>
      </c>
      <c r="Z18" t="s">
        <v>34</v>
      </c>
      <c r="AA18">
        <v>0</v>
      </c>
      <c r="AB18" t="s">
        <v>41</v>
      </c>
      <c r="AC18">
        <v>8</v>
      </c>
      <c r="AE18" t="s">
        <v>59</v>
      </c>
      <c r="AF18" t="s">
        <v>60</v>
      </c>
      <c r="AG18">
        <v>0.61723499999999998</v>
      </c>
      <c r="AH18" t="s">
        <v>44</v>
      </c>
    </row>
    <row r="19" spans="1:34" x14ac:dyDescent="0.25">
      <c r="A19">
        <v>9388611</v>
      </c>
      <c r="D19">
        <v>62632113</v>
      </c>
      <c r="F19">
        <v>300</v>
      </c>
      <c r="G19">
        <v>145747714</v>
      </c>
      <c r="I19">
        <v>2275060012</v>
      </c>
      <c r="J19">
        <v>2</v>
      </c>
      <c r="K19" t="s">
        <v>34</v>
      </c>
      <c r="L19" t="s">
        <v>98</v>
      </c>
      <c r="M19">
        <v>34001</v>
      </c>
      <c r="O19" t="s">
        <v>186</v>
      </c>
      <c r="P19">
        <v>48811</v>
      </c>
      <c r="Q19" t="s">
        <v>37</v>
      </c>
      <c r="R19" t="s">
        <v>38</v>
      </c>
      <c r="U19" t="s">
        <v>38</v>
      </c>
      <c r="V19">
        <v>39.456400000000002</v>
      </c>
      <c r="W19">
        <v>-74.5886</v>
      </c>
      <c r="X19" t="s">
        <v>39</v>
      </c>
      <c r="Y19" t="s">
        <v>187</v>
      </c>
      <c r="Z19" t="s">
        <v>34</v>
      </c>
      <c r="AA19">
        <v>0</v>
      </c>
      <c r="AB19" t="s">
        <v>41</v>
      </c>
      <c r="AC19">
        <v>8</v>
      </c>
      <c r="AE19" t="s">
        <v>59</v>
      </c>
      <c r="AF19" t="s">
        <v>60</v>
      </c>
      <c r="AG19">
        <v>244.27600000000001</v>
      </c>
      <c r="AH19" t="s">
        <v>44</v>
      </c>
    </row>
    <row r="20" spans="1:34" x14ac:dyDescent="0.25">
      <c r="A20">
        <v>9388611</v>
      </c>
      <c r="D20">
        <v>62632113</v>
      </c>
      <c r="F20">
        <v>300</v>
      </c>
      <c r="G20">
        <v>166467714</v>
      </c>
      <c r="I20">
        <v>2275060012</v>
      </c>
      <c r="J20">
        <v>2</v>
      </c>
      <c r="K20" t="s">
        <v>34</v>
      </c>
      <c r="L20" t="s">
        <v>98</v>
      </c>
      <c r="M20">
        <v>34001</v>
      </c>
      <c r="O20" t="s">
        <v>186</v>
      </c>
      <c r="P20">
        <v>48811</v>
      </c>
      <c r="Q20" t="s">
        <v>37</v>
      </c>
      <c r="R20" t="s">
        <v>38</v>
      </c>
      <c r="U20" t="s">
        <v>38</v>
      </c>
      <c r="V20">
        <v>39.456400000000002</v>
      </c>
      <c r="W20">
        <v>-74.5886</v>
      </c>
      <c r="X20" t="s">
        <v>39</v>
      </c>
      <c r="Y20" t="s">
        <v>187</v>
      </c>
      <c r="Z20" t="s">
        <v>34</v>
      </c>
      <c r="AA20">
        <v>0</v>
      </c>
      <c r="AB20" t="s">
        <v>41</v>
      </c>
      <c r="AC20">
        <v>8</v>
      </c>
      <c r="AE20" t="s">
        <v>59</v>
      </c>
      <c r="AF20" t="s">
        <v>60</v>
      </c>
      <c r="AG20">
        <v>1.37934</v>
      </c>
      <c r="AH20" t="s">
        <v>44</v>
      </c>
    </row>
    <row r="21" spans="1:34" x14ac:dyDescent="0.25">
      <c r="A21">
        <v>9388611</v>
      </c>
      <c r="D21">
        <v>62632113</v>
      </c>
      <c r="F21">
        <v>300</v>
      </c>
      <c r="G21">
        <v>84368114</v>
      </c>
      <c r="I21">
        <v>2275060012</v>
      </c>
      <c r="J21">
        <v>2</v>
      </c>
      <c r="K21" t="s">
        <v>34</v>
      </c>
      <c r="L21" t="s">
        <v>98</v>
      </c>
      <c r="M21">
        <v>34001</v>
      </c>
      <c r="O21" t="s">
        <v>186</v>
      </c>
      <c r="P21">
        <v>48811</v>
      </c>
      <c r="Q21" t="s">
        <v>37</v>
      </c>
      <c r="R21" t="s">
        <v>38</v>
      </c>
      <c r="U21" t="s">
        <v>38</v>
      </c>
      <c r="V21">
        <v>39.456400000000002</v>
      </c>
      <c r="W21">
        <v>-74.5886</v>
      </c>
      <c r="X21" t="s">
        <v>39</v>
      </c>
      <c r="Y21" t="s">
        <v>187</v>
      </c>
      <c r="Z21" t="s">
        <v>34</v>
      </c>
      <c r="AA21">
        <v>0</v>
      </c>
      <c r="AB21" t="s">
        <v>41</v>
      </c>
      <c r="AC21">
        <v>8</v>
      </c>
      <c r="AE21" t="s">
        <v>59</v>
      </c>
      <c r="AF21" t="s">
        <v>60</v>
      </c>
      <c r="AG21">
        <v>0.97448199999999996</v>
      </c>
      <c r="AH21" t="s">
        <v>44</v>
      </c>
    </row>
    <row r="22" spans="1:34" x14ac:dyDescent="0.25">
      <c r="A22">
        <v>9388611</v>
      </c>
      <c r="D22">
        <v>62632113</v>
      </c>
      <c r="F22">
        <v>300</v>
      </c>
      <c r="G22">
        <v>166467814</v>
      </c>
      <c r="I22">
        <v>2275060012</v>
      </c>
      <c r="J22">
        <v>2</v>
      </c>
      <c r="K22" t="s">
        <v>34</v>
      </c>
      <c r="L22" t="s">
        <v>98</v>
      </c>
      <c r="M22">
        <v>34001</v>
      </c>
      <c r="O22" t="s">
        <v>186</v>
      </c>
      <c r="P22">
        <v>48811</v>
      </c>
      <c r="Q22" t="s">
        <v>37</v>
      </c>
      <c r="R22" t="s">
        <v>38</v>
      </c>
      <c r="U22" t="s">
        <v>38</v>
      </c>
      <c r="V22">
        <v>39.456400000000002</v>
      </c>
      <c r="W22">
        <v>-74.5886</v>
      </c>
      <c r="X22" t="s">
        <v>39</v>
      </c>
      <c r="Y22" t="s">
        <v>187</v>
      </c>
      <c r="Z22" t="s">
        <v>34</v>
      </c>
      <c r="AA22">
        <v>0</v>
      </c>
      <c r="AB22" t="s">
        <v>41</v>
      </c>
      <c r="AC22">
        <v>8</v>
      </c>
      <c r="AE22" t="s">
        <v>59</v>
      </c>
      <c r="AF22" t="s">
        <v>60</v>
      </c>
      <c r="AG22">
        <v>0.62990000000000002</v>
      </c>
      <c r="AH22" t="s">
        <v>44</v>
      </c>
    </row>
    <row r="23" spans="1:34" x14ac:dyDescent="0.25">
      <c r="A23">
        <v>9387111</v>
      </c>
      <c r="D23">
        <v>55183313</v>
      </c>
      <c r="F23">
        <v>300</v>
      </c>
      <c r="G23">
        <v>166468214</v>
      </c>
      <c r="I23">
        <v>2275020000</v>
      </c>
      <c r="J23">
        <v>2</v>
      </c>
      <c r="K23" t="s">
        <v>34</v>
      </c>
      <c r="L23" t="s">
        <v>108</v>
      </c>
      <c r="M23">
        <v>34003</v>
      </c>
      <c r="O23" t="s">
        <v>144</v>
      </c>
      <c r="P23">
        <v>48811</v>
      </c>
      <c r="Q23" t="s">
        <v>37</v>
      </c>
      <c r="R23" t="s">
        <v>38</v>
      </c>
      <c r="U23" t="s">
        <v>38</v>
      </c>
      <c r="V23">
        <v>40.842799999999997</v>
      </c>
      <c r="W23">
        <v>-74.066100000000006</v>
      </c>
      <c r="X23" t="s">
        <v>39</v>
      </c>
      <c r="Y23" t="s">
        <v>144</v>
      </c>
      <c r="Z23" t="s">
        <v>34</v>
      </c>
      <c r="AA23">
        <v>0</v>
      </c>
      <c r="AB23" t="s">
        <v>41</v>
      </c>
      <c r="AC23">
        <v>8</v>
      </c>
      <c r="AE23" t="s">
        <v>59</v>
      </c>
      <c r="AF23" t="s">
        <v>60</v>
      </c>
      <c r="AG23">
        <v>207.078</v>
      </c>
      <c r="AH23" t="s">
        <v>44</v>
      </c>
    </row>
    <row r="24" spans="1:34" x14ac:dyDescent="0.25">
      <c r="A24">
        <v>9387111</v>
      </c>
      <c r="D24">
        <v>55183313</v>
      </c>
      <c r="F24">
        <v>300</v>
      </c>
      <c r="G24">
        <v>166468114</v>
      </c>
      <c r="I24">
        <v>2275020000</v>
      </c>
      <c r="J24">
        <v>2</v>
      </c>
      <c r="K24" t="s">
        <v>34</v>
      </c>
      <c r="L24" t="s">
        <v>108</v>
      </c>
      <c r="M24">
        <v>34003</v>
      </c>
      <c r="O24" t="s">
        <v>144</v>
      </c>
      <c r="P24">
        <v>48811</v>
      </c>
      <c r="Q24" t="s">
        <v>37</v>
      </c>
      <c r="R24" t="s">
        <v>38</v>
      </c>
      <c r="U24" t="s">
        <v>38</v>
      </c>
      <c r="V24">
        <v>40.842799999999997</v>
      </c>
      <c r="W24">
        <v>-74.066100000000006</v>
      </c>
      <c r="X24" t="s">
        <v>39</v>
      </c>
      <c r="Y24" t="s">
        <v>144</v>
      </c>
      <c r="Z24" t="s">
        <v>34</v>
      </c>
      <c r="AA24">
        <v>0</v>
      </c>
      <c r="AB24" t="s">
        <v>41</v>
      </c>
      <c r="AC24">
        <v>8</v>
      </c>
      <c r="AE24" t="s">
        <v>59</v>
      </c>
      <c r="AF24" t="s">
        <v>60</v>
      </c>
      <c r="AG24">
        <v>8.9581599999999995</v>
      </c>
      <c r="AH24" t="s">
        <v>44</v>
      </c>
    </row>
    <row r="25" spans="1:34" x14ac:dyDescent="0.25">
      <c r="A25">
        <v>9387111</v>
      </c>
      <c r="D25">
        <v>55183313</v>
      </c>
      <c r="F25">
        <v>300</v>
      </c>
      <c r="G25">
        <v>166468314</v>
      </c>
      <c r="I25">
        <v>2275020000</v>
      </c>
      <c r="J25">
        <v>2</v>
      </c>
      <c r="K25" t="s">
        <v>34</v>
      </c>
      <c r="L25" t="s">
        <v>108</v>
      </c>
      <c r="M25">
        <v>34003</v>
      </c>
      <c r="O25" t="s">
        <v>144</v>
      </c>
      <c r="P25">
        <v>48811</v>
      </c>
      <c r="Q25" t="s">
        <v>37</v>
      </c>
      <c r="R25" t="s">
        <v>38</v>
      </c>
      <c r="U25" t="s">
        <v>38</v>
      </c>
      <c r="V25">
        <v>40.842799999999997</v>
      </c>
      <c r="W25">
        <v>-74.066100000000006</v>
      </c>
      <c r="X25" t="s">
        <v>39</v>
      </c>
      <c r="Y25" t="s">
        <v>144</v>
      </c>
      <c r="Z25" t="s">
        <v>34</v>
      </c>
      <c r="AA25">
        <v>0</v>
      </c>
      <c r="AB25" t="s">
        <v>41</v>
      </c>
      <c r="AC25">
        <v>8</v>
      </c>
      <c r="AE25" t="s">
        <v>59</v>
      </c>
      <c r="AF25" t="s">
        <v>60</v>
      </c>
      <c r="AG25">
        <v>99.211699999999993</v>
      </c>
      <c r="AH25" t="s">
        <v>44</v>
      </c>
    </row>
    <row r="26" spans="1:34" x14ac:dyDescent="0.25">
      <c r="A26">
        <v>9387111</v>
      </c>
      <c r="D26">
        <v>55183313</v>
      </c>
      <c r="F26">
        <v>300</v>
      </c>
      <c r="G26">
        <v>145748314</v>
      </c>
      <c r="I26">
        <v>2275020000</v>
      </c>
      <c r="J26">
        <v>2</v>
      </c>
      <c r="K26" t="s">
        <v>34</v>
      </c>
      <c r="L26" t="s">
        <v>108</v>
      </c>
      <c r="M26">
        <v>34003</v>
      </c>
      <c r="O26" t="s">
        <v>144</v>
      </c>
      <c r="P26">
        <v>48811</v>
      </c>
      <c r="Q26" t="s">
        <v>37</v>
      </c>
      <c r="R26" t="s">
        <v>38</v>
      </c>
      <c r="U26" t="s">
        <v>38</v>
      </c>
      <c r="V26">
        <v>40.842799999999997</v>
      </c>
      <c r="W26">
        <v>-74.066100000000006</v>
      </c>
      <c r="X26" t="s">
        <v>39</v>
      </c>
      <c r="Y26" t="s">
        <v>144</v>
      </c>
      <c r="Z26" t="s">
        <v>34</v>
      </c>
      <c r="AA26">
        <v>0</v>
      </c>
      <c r="AB26" t="s">
        <v>41</v>
      </c>
      <c r="AC26">
        <v>8</v>
      </c>
      <c r="AE26" t="s">
        <v>59</v>
      </c>
      <c r="AF26" t="s">
        <v>60</v>
      </c>
      <c r="AG26">
        <v>3.9283100000000002</v>
      </c>
      <c r="AH26" t="s">
        <v>44</v>
      </c>
    </row>
    <row r="27" spans="1:34" x14ac:dyDescent="0.25">
      <c r="A27">
        <v>9387111</v>
      </c>
      <c r="D27">
        <v>55183313</v>
      </c>
      <c r="F27">
        <v>300</v>
      </c>
      <c r="G27">
        <v>166468014</v>
      </c>
      <c r="I27">
        <v>2275020000</v>
      </c>
      <c r="J27">
        <v>2</v>
      </c>
      <c r="K27" t="s">
        <v>34</v>
      </c>
      <c r="L27" t="s">
        <v>108</v>
      </c>
      <c r="M27">
        <v>34003</v>
      </c>
      <c r="O27" t="s">
        <v>144</v>
      </c>
      <c r="P27">
        <v>48811</v>
      </c>
      <c r="Q27" t="s">
        <v>37</v>
      </c>
      <c r="R27" t="s">
        <v>38</v>
      </c>
      <c r="U27" t="s">
        <v>38</v>
      </c>
      <c r="V27">
        <v>40.842799999999997</v>
      </c>
      <c r="W27">
        <v>-74.066100000000006</v>
      </c>
      <c r="X27" t="s">
        <v>39</v>
      </c>
      <c r="Y27" t="s">
        <v>144</v>
      </c>
      <c r="Z27" t="s">
        <v>34</v>
      </c>
      <c r="AA27">
        <v>0</v>
      </c>
      <c r="AB27" t="s">
        <v>41</v>
      </c>
      <c r="AC27">
        <v>8</v>
      </c>
      <c r="AE27" t="s">
        <v>59</v>
      </c>
      <c r="AF27" t="s">
        <v>60</v>
      </c>
      <c r="AG27">
        <v>4.3705999999999996</v>
      </c>
      <c r="AH27" t="s">
        <v>44</v>
      </c>
    </row>
    <row r="28" spans="1:34" x14ac:dyDescent="0.25">
      <c r="A28">
        <v>9387111</v>
      </c>
      <c r="D28">
        <v>98309613</v>
      </c>
      <c r="F28">
        <v>300</v>
      </c>
      <c r="G28">
        <v>145753214</v>
      </c>
      <c r="I28">
        <v>2275050012</v>
      </c>
      <c r="J28">
        <v>2</v>
      </c>
      <c r="K28" t="s">
        <v>34</v>
      </c>
      <c r="L28" t="s">
        <v>108</v>
      </c>
      <c r="M28">
        <v>34003</v>
      </c>
      <c r="O28" t="s">
        <v>144</v>
      </c>
      <c r="P28">
        <v>48811</v>
      </c>
      <c r="Q28" t="s">
        <v>37</v>
      </c>
      <c r="R28" t="s">
        <v>38</v>
      </c>
      <c r="U28" t="s">
        <v>38</v>
      </c>
      <c r="V28">
        <v>40.842799999999997</v>
      </c>
      <c r="W28">
        <v>-74.066100000000006</v>
      </c>
      <c r="X28" t="s">
        <v>39</v>
      </c>
      <c r="Y28" t="s">
        <v>144</v>
      </c>
      <c r="Z28" t="s">
        <v>34</v>
      </c>
      <c r="AA28">
        <v>0</v>
      </c>
      <c r="AB28" t="s">
        <v>41</v>
      </c>
      <c r="AC28">
        <v>8</v>
      </c>
      <c r="AE28" t="s">
        <v>59</v>
      </c>
      <c r="AF28" t="s">
        <v>60</v>
      </c>
      <c r="AG28">
        <v>2.3102200000000002</v>
      </c>
      <c r="AH28" t="s">
        <v>44</v>
      </c>
    </row>
    <row r="29" spans="1:34" x14ac:dyDescent="0.25">
      <c r="A29">
        <v>9387111</v>
      </c>
      <c r="D29">
        <v>98309613</v>
      </c>
      <c r="F29">
        <v>300</v>
      </c>
      <c r="G29">
        <v>166469214</v>
      </c>
      <c r="I29">
        <v>2275050012</v>
      </c>
      <c r="J29">
        <v>2</v>
      </c>
      <c r="K29" t="s">
        <v>34</v>
      </c>
      <c r="L29" t="s">
        <v>108</v>
      </c>
      <c r="M29">
        <v>34003</v>
      </c>
      <c r="O29" t="s">
        <v>144</v>
      </c>
      <c r="P29">
        <v>48811</v>
      </c>
      <c r="Q29" t="s">
        <v>37</v>
      </c>
      <c r="R29" t="s">
        <v>38</v>
      </c>
      <c r="U29" t="s">
        <v>38</v>
      </c>
      <c r="V29">
        <v>40.842799999999997</v>
      </c>
      <c r="W29">
        <v>-74.066100000000006</v>
      </c>
      <c r="X29" t="s">
        <v>39</v>
      </c>
      <c r="Y29" t="s">
        <v>144</v>
      </c>
      <c r="Z29" t="s">
        <v>34</v>
      </c>
      <c r="AA29">
        <v>0</v>
      </c>
      <c r="AB29" t="s">
        <v>41</v>
      </c>
      <c r="AC29">
        <v>8</v>
      </c>
      <c r="AE29" t="s">
        <v>59</v>
      </c>
      <c r="AF29" t="s">
        <v>60</v>
      </c>
      <c r="AG29">
        <v>8.0170700000000004</v>
      </c>
      <c r="AH29" t="s">
        <v>44</v>
      </c>
    </row>
    <row r="30" spans="1:34" x14ac:dyDescent="0.25">
      <c r="A30">
        <v>9387111</v>
      </c>
      <c r="D30">
        <v>98309613</v>
      </c>
      <c r="F30">
        <v>300</v>
      </c>
      <c r="G30">
        <v>145753114</v>
      </c>
      <c r="I30">
        <v>2275050012</v>
      </c>
      <c r="J30">
        <v>2</v>
      </c>
      <c r="K30" t="s">
        <v>34</v>
      </c>
      <c r="L30" t="s">
        <v>108</v>
      </c>
      <c r="M30">
        <v>34003</v>
      </c>
      <c r="O30" t="s">
        <v>144</v>
      </c>
      <c r="P30">
        <v>48811</v>
      </c>
      <c r="Q30" t="s">
        <v>37</v>
      </c>
      <c r="R30" t="s">
        <v>38</v>
      </c>
      <c r="U30" t="s">
        <v>38</v>
      </c>
      <c r="V30">
        <v>40.842799999999997</v>
      </c>
      <c r="W30">
        <v>-74.066100000000006</v>
      </c>
      <c r="X30" t="s">
        <v>39</v>
      </c>
      <c r="Y30" t="s">
        <v>144</v>
      </c>
      <c r="Z30" t="s">
        <v>34</v>
      </c>
      <c r="AA30">
        <v>0</v>
      </c>
      <c r="AB30" t="s">
        <v>41</v>
      </c>
      <c r="AC30">
        <v>8</v>
      </c>
      <c r="AE30" t="s">
        <v>59</v>
      </c>
      <c r="AF30" t="s">
        <v>60</v>
      </c>
      <c r="AG30">
        <v>8.6882900000000003</v>
      </c>
      <c r="AH30" t="s">
        <v>44</v>
      </c>
    </row>
    <row r="31" spans="1:34" x14ac:dyDescent="0.25">
      <c r="A31">
        <v>9387111</v>
      </c>
      <c r="D31">
        <v>98309613</v>
      </c>
      <c r="F31">
        <v>300</v>
      </c>
      <c r="G31">
        <v>166469014</v>
      </c>
      <c r="I31">
        <v>2275050012</v>
      </c>
      <c r="J31">
        <v>2</v>
      </c>
      <c r="K31" t="s">
        <v>34</v>
      </c>
      <c r="L31" t="s">
        <v>108</v>
      </c>
      <c r="M31">
        <v>34003</v>
      </c>
      <c r="O31" t="s">
        <v>144</v>
      </c>
      <c r="P31">
        <v>48811</v>
      </c>
      <c r="Q31" t="s">
        <v>37</v>
      </c>
      <c r="R31" t="s">
        <v>38</v>
      </c>
      <c r="U31" t="s">
        <v>38</v>
      </c>
      <c r="V31">
        <v>40.842799999999997</v>
      </c>
      <c r="W31">
        <v>-74.066100000000006</v>
      </c>
      <c r="X31" t="s">
        <v>39</v>
      </c>
      <c r="Y31" t="s">
        <v>144</v>
      </c>
      <c r="Z31" t="s">
        <v>34</v>
      </c>
      <c r="AA31">
        <v>0</v>
      </c>
      <c r="AB31" t="s">
        <v>41</v>
      </c>
      <c r="AC31">
        <v>8</v>
      </c>
      <c r="AE31" t="s">
        <v>59</v>
      </c>
      <c r="AF31" t="s">
        <v>60</v>
      </c>
      <c r="AG31">
        <v>72.836799999999997</v>
      </c>
      <c r="AH31" t="s">
        <v>44</v>
      </c>
    </row>
    <row r="32" spans="1:34" x14ac:dyDescent="0.25">
      <c r="A32">
        <v>9387111</v>
      </c>
      <c r="D32">
        <v>98309613</v>
      </c>
      <c r="F32">
        <v>300</v>
      </c>
      <c r="G32">
        <v>145753414</v>
      </c>
      <c r="I32">
        <v>2275050012</v>
      </c>
      <c r="J32">
        <v>2</v>
      </c>
      <c r="K32" t="s">
        <v>34</v>
      </c>
      <c r="L32" t="s">
        <v>108</v>
      </c>
      <c r="M32">
        <v>34003</v>
      </c>
      <c r="O32" t="s">
        <v>144</v>
      </c>
      <c r="P32">
        <v>48811</v>
      </c>
      <c r="Q32" t="s">
        <v>37</v>
      </c>
      <c r="R32" t="s">
        <v>38</v>
      </c>
      <c r="U32" t="s">
        <v>38</v>
      </c>
      <c r="V32">
        <v>40.842799999999997</v>
      </c>
      <c r="W32">
        <v>-74.066100000000006</v>
      </c>
      <c r="X32" t="s">
        <v>39</v>
      </c>
      <c r="Y32" t="s">
        <v>144</v>
      </c>
      <c r="Z32" t="s">
        <v>34</v>
      </c>
      <c r="AA32">
        <v>0</v>
      </c>
      <c r="AB32" t="s">
        <v>41</v>
      </c>
      <c r="AC32">
        <v>8</v>
      </c>
      <c r="AE32" t="s">
        <v>59</v>
      </c>
      <c r="AF32" t="s">
        <v>60</v>
      </c>
      <c r="AG32">
        <v>11.8873</v>
      </c>
      <c r="AH32" t="s">
        <v>44</v>
      </c>
    </row>
    <row r="33" spans="1:34" x14ac:dyDescent="0.25">
      <c r="A33">
        <v>9387111</v>
      </c>
      <c r="D33">
        <v>98309613</v>
      </c>
      <c r="F33">
        <v>300</v>
      </c>
      <c r="G33">
        <v>166468814</v>
      </c>
      <c r="I33">
        <v>2275050012</v>
      </c>
      <c r="J33">
        <v>2</v>
      </c>
      <c r="K33" t="s">
        <v>34</v>
      </c>
      <c r="L33" t="s">
        <v>108</v>
      </c>
      <c r="M33">
        <v>34003</v>
      </c>
      <c r="O33" t="s">
        <v>144</v>
      </c>
      <c r="P33">
        <v>48811</v>
      </c>
      <c r="Q33" t="s">
        <v>37</v>
      </c>
      <c r="R33" t="s">
        <v>38</v>
      </c>
      <c r="U33" t="s">
        <v>38</v>
      </c>
      <c r="V33">
        <v>40.842799999999997</v>
      </c>
      <c r="W33">
        <v>-74.066100000000006</v>
      </c>
      <c r="X33" t="s">
        <v>39</v>
      </c>
      <c r="Y33" t="s">
        <v>144</v>
      </c>
      <c r="Z33" t="s">
        <v>34</v>
      </c>
      <c r="AA33">
        <v>0</v>
      </c>
      <c r="AB33" t="s">
        <v>41</v>
      </c>
      <c r="AC33">
        <v>8</v>
      </c>
      <c r="AE33" t="s">
        <v>59</v>
      </c>
      <c r="AF33" t="s">
        <v>60</v>
      </c>
      <c r="AG33">
        <v>3.4898600000000002</v>
      </c>
      <c r="AH33" t="s">
        <v>44</v>
      </c>
    </row>
    <row r="34" spans="1:34" x14ac:dyDescent="0.25">
      <c r="A34">
        <v>9387111</v>
      </c>
      <c r="D34">
        <v>98309613</v>
      </c>
      <c r="F34">
        <v>300</v>
      </c>
      <c r="G34">
        <v>145753614</v>
      </c>
      <c r="I34">
        <v>2275050012</v>
      </c>
      <c r="J34">
        <v>2</v>
      </c>
      <c r="K34" t="s">
        <v>34</v>
      </c>
      <c r="L34" t="s">
        <v>108</v>
      </c>
      <c r="M34">
        <v>34003</v>
      </c>
      <c r="O34" t="s">
        <v>144</v>
      </c>
      <c r="P34">
        <v>48811</v>
      </c>
      <c r="Q34" t="s">
        <v>37</v>
      </c>
      <c r="R34" t="s">
        <v>38</v>
      </c>
      <c r="U34" t="s">
        <v>38</v>
      </c>
      <c r="V34">
        <v>40.842799999999997</v>
      </c>
      <c r="W34">
        <v>-74.066100000000006</v>
      </c>
      <c r="X34" t="s">
        <v>39</v>
      </c>
      <c r="Y34" t="s">
        <v>144</v>
      </c>
      <c r="Z34" t="s">
        <v>34</v>
      </c>
      <c r="AA34">
        <v>0</v>
      </c>
      <c r="AB34" t="s">
        <v>41</v>
      </c>
      <c r="AC34">
        <v>8</v>
      </c>
      <c r="AE34" t="s">
        <v>59</v>
      </c>
      <c r="AF34" t="s">
        <v>60</v>
      </c>
      <c r="AG34">
        <v>58.500399999999999</v>
      </c>
      <c r="AH34" t="s">
        <v>44</v>
      </c>
    </row>
    <row r="35" spans="1:34" x14ac:dyDescent="0.25">
      <c r="A35">
        <v>9387111</v>
      </c>
      <c r="D35">
        <v>98309613</v>
      </c>
      <c r="F35">
        <v>300</v>
      </c>
      <c r="G35">
        <v>145753014</v>
      </c>
      <c r="I35">
        <v>2275050012</v>
      </c>
      <c r="J35">
        <v>2</v>
      </c>
      <c r="K35" t="s">
        <v>34</v>
      </c>
      <c r="L35" t="s">
        <v>108</v>
      </c>
      <c r="M35">
        <v>34003</v>
      </c>
      <c r="O35" t="s">
        <v>144</v>
      </c>
      <c r="P35">
        <v>48811</v>
      </c>
      <c r="Q35" t="s">
        <v>37</v>
      </c>
      <c r="R35" t="s">
        <v>38</v>
      </c>
      <c r="U35" t="s">
        <v>38</v>
      </c>
      <c r="V35">
        <v>40.842799999999997</v>
      </c>
      <c r="W35">
        <v>-74.066100000000006</v>
      </c>
      <c r="X35" t="s">
        <v>39</v>
      </c>
      <c r="Y35" t="s">
        <v>144</v>
      </c>
      <c r="Z35" t="s">
        <v>34</v>
      </c>
      <c r="AA35">
        <v>0</v>
      </c>
      <c r="AB35" t="s">
        <v>41</v>
      </c>
      <c r="AC35">
        <v>8</v>
      </c>
      <c r="AE35" t="s">
        <v>59</v>
      </c>
      <c r="AF35" t="s">
        <v>60</v>
      </c>
      <c r="AG35">
        <v>4.6221199999999998</v>
      </c>
      <c r="AH35" t="s">
        <v>44</v>
      </c>
    </row>
    <row r="36" spans="1:34" x14ac:dyDescent="0.25">
      <c r="A36">
        <v>9387111</v>
      </c>
      <c r="D36">
        <v>98309613</v>
      </c>
      <c r="F36">
        <v>300</v>
      </c>
      <c r="G36">
        <v>166469114</v>
      </c>
      <c r="I36">
        <v>2275050012</v>
      </c>
      <c r="J36">
        <v>2</v>
      </c>
      <c r="K36" t="s">
        <v>34</v>
      </c>
      <c r="L36" t="s">
        <v>108</v>
      </c>
      <c r="M36">
        <v>34003</v>
      </c>
      <c r="O36" t="s">
        <v>144</v>
      </c>
      <c r="P36">
        <v>48811</v>
      </c>
      <c r="Q36" t="s">
        <v>37</v>
      </c>
      <c r="R36" t="s">
        <v>38</v>
      </c>
      <c r="U36" t="s">
        <v>38</v>
      </c>
      <c r="V36">
        <v>40.842799999999997</v>
      </c>
      <c r="W36">
        <v>-74.066100000000006</v>
      </c>
      <c r="X36" t="s">
        <v>39</v>
      </c>
      <c r="Y36" t="s">
        <v>144</v>
      </c>
      <c r="Z36" t="s">
        <v>34</v>
      </c>
      <c r="AA36">
        <v>0</v>
      </c>
      <c r="AB36" t="s">
        <v>41</v>
      </c>
      <c r="AC36">
        <v>8</v>
      </c>
      <c r="AE36" t="s">
        <v>59</v>
      </c>
      <c r="AF36" t="s">
        <v>60</v>
      </c>
      <c r="AG36">
        <v>1.23251</v>
      </c>
      <c r="AH36" t="s">
        <v>44</v>
      </c>
    </row>
    <row r="37" spans="1:34" x14ac:dyDescent="0.25">
      <c r="A37">
        <v>9387111</v>
      </c>
      <c r="D37">
        <v>98309613</v>
      </c>
      <c r="F37">
        <v>300</v>
      </c>
      <c r="G37">
        <v>166469314</v>
      </c>
      <c r="I37">
        <v>2275050012</v>
      </c>
      <c r="J37">
        <v>2</v>
      </c>
      <c r="K37" t="s">
        <v>34</v>
      </c>
      <c r="L37" t="s">
        <v>108</v>
      </c>
      <c r="M37">
        <v>34003</v>
      </c>
      <c r="O37" t="s">
        <v>144</v>
      </c>
      <c r="P37">
        <v>48811</v>
      </c>
      <c r="Q37" t="s">
        <v>37</v>
      </c>
      <c r="R37" t="s">
        <v>38</v>
      </c>
      <c r="U37" t="s">
        <v>38</v>
      </c>
      <c r="V37">
        <v>40.842799999999997</v>
      </c>
      <c r="W37">
        <v>-74.066100000000006</v>
      </c>
      <c r="X37" t="s">
        <v>39</v>
      </c>
      <c r="Y37" t="s">
        <v>144</v>
      </c>
      <c r="Z37" t="s">
        <v>34</v>
      </c>
      <c r="AA37">
        <v>0</v>
      </c>
      <c r="AB37" t="s">
        <v>41</v>
      </c>
      <c r="AC37">
        <v>8</v>
      </c>
      <c r="AE37" t="s">
        <v>59</v>
      </c>
      <c r="AF37" t="s">
        <v>60</v>
      </c>
      <c r="AG37">
        <v>28.3856</v>
      </c>
      <c r="AH37" t="s">
        <v>44</v>
      </c>
    </row>
    <row r="38" spans="1:34" x14ac:dyDescent="0.25">
      <c r="A38">
        <v>9387111</v>
      </c>
      <c r="D38">
        <v>98309613</v>
      </c>
      <c r="F38">
        <v>300</v>
      </c>
      <c r="G38">
        <v>166468914</v>
      </c>
      <c r="I38">
        <v>2275050012</v>
      </c>
      <c r="J38">
        <v>2</v>
      </c>
      <c r="K38" t="s">
        <v>34</v>
      </c>
      <c r="L38" t="s">
        <v>108</v>
      </c>
      <c r="M38">
        <v>34003</v>
      </c>
      <c r="O38" t="s">
        <v>144</v>
      </c>
      <c r="P38">
        <v>48811</v>
      </c>
      <c r="Q38" t="s">
        <v>37</v>
      </c>
      <c r="R38" t="s">
        <v>38</v>
      </c>
      <c r="U38" t="s">
        <v>38</v>
      </c>
      <c r="V38">
        <v>40.842799999999997</v>
      </c>
      <c r="W38">
        <v>-74.066100000000006</v>
      </c>
      <c r="X38" t="s">
        <v>39</v>
      </c>
      <c r="Y38" t="s">
        <v>144</v>
      </c>
      <c r="Z38" t="s">
        <v>34</v>
      </c>
      <c r="AA38">
        <v>0</v>
      </c>
      <c r="AB38" t="s">
        <v>41</v>
      </c>
      <c r="AC38">
        <v>8</v>
      </c>
      <c r="AE38" t="s">
        <v>59</v>
      </c>
      <c r="AF38" t="s">
        <v>60</v>
      </c>
      <c r="AG38">
        <v>56.302300000000002</v>
      </c>
      <c r="AH38" t="s">
        <v>44</v>
      </c>
    </row>
    <row r="39" spans="1:34" x14ac:dyDescent="0.25">
      <c r="A39">
        <v>9387111</v>
      </c>
      <c r="D39">
        <v>98309613</v>
      </c>
      <c r="F39">
        <v>300</v>
      </c>
      <c r="G39">
        <v>145753514</v>
      </c>
      <c r="I39">
        <v>2275050012</v>
      </c>
      <c r="J39">
        <v>2</v>
      </c>
      <c r="K39" t="s">
        <v>34</v>
      </c>
      <c r="L39" t="s">
        <v>108</v>
      </c>
      <c r="M39">
        <v>34003</v>
      </c>
      <c r="O39" t="s">
        <v>144</v>
      </c>
      <c r="P39">
        <v>48811</v>
      </c>
      <c r="Q39" t="s">
        <v>37</v>
      </c>
      <c r="R39" t="s">
        <v>38</v>
      </c>
      <c r="U39" t="s">
        <v>38</v>
      </c>
      <c r="V39">
        <v>40.842799999999997</v>
      </c>
      <c r="W39">
        <v>-74.066100000000006</v>
      </c>
      <c r="X39" t="s">
        <v>39</v>
      </c>
      <c r="Y39" t="s">
        <v>144</v>
      </c>
      <c r="Z39" t="s">
        <v>34</v>
      </c>
      <c r="AA39">
        <v>0</v>
      </c>
      <c r="AB39" t="s">
        <v>41</v>
      </c>
      <c r="AC39">
        <v>8</v>
      </c>
      <c r="AE39" t="s">
        <v>59</v>
      </c>
      <c r="AF39" t="s">
        <v>60</v>
      </c>
      <c r="AG39">
        <v>8.9972399999999997</v>
      </c>
      <c r="AH39" t="s">
        <v>44</v>
      </c>
    </row>
    <row r="40" spans="1:34" x14ac:dyDescent="0.25">
      <c r="A40">
        <v>9387111</v>
      </c>
      <c r="D40">
        <v>98309613</v>
      </c>
      <c r="F40">
        <v>300</v>
      </c>
      <c r="G40">
        <v>166468714</v>
      </c>
      <c r="I40">
        <v>2275050012</v>
      </c>
      <c r="J40">
        <v>2</v>
      </c>
      <c r="K40" t="s">
        <v>34</v>
      </c>
      <c r="L40" t="s">
        <v>108</v>
      </c>
      <c r="M40">
        <v>34003</v>
      </c>
      <c r="O40" t="s">
        <v>144</v>
      </c>
      <c r="P40">
        <v>48811</v>
      </c>
      <c r="Q40" t="s">
        <v>37</v>
      </c>
      <c r="R40" t="s">
        <v>38</v>
      </c>
      <c r="U40" t="s">
        <v>38</v>
      </c>
      <c r="V40">
        <v>40.842799999999997</v>
      </c>
      <c r="W40">
        <v>-74.066100000000006</v>
      </c>
      <c r="X40" t="s">
        <v>39</v>
      </c>
      <c r="Y40" t="s">
        <v>144</v>
      </c>
      <c r="Z40" t="s">
        <v>34</v>
      </c>
      <c r="AA40">
        <v>0</v>
      </c>
      <c r="AB40" t="s">
        <v>41</v>
      </c>
      <c r="AC40">
        <v>8</v>
      </c>
      <c r="AE40" t="s">
        <v>59</v>
      </c>
      <c r="AF40" t="s">
        <v>60</v>
      </c>
      <c r="AG40">
        <v>1.8547100000000001</v>
      </c>
      <c r="AH40" t="s">
        <v>44</v>
      </c>
    </row>
    <row r="41" spans="1:34" x14ac:dyDescent="0.25">
      <c r="A41">
        <v>9387111</v>
      </c>
      <c r="D41">
        <v>62630813</v>
      </c>
      <c r="F41">
        <v>300</v>
      </c>
      <c r="G41">
        <v>166468414</v>
      </c>
      <c r="I41">
        <v>2275060011</v>
      </c>
      <c r="J41">
        <v>2</v>
      </c>
      <c r="K41" t="s">
        <v>34</v>
      </c>
      <c r="L41" t="s">
        <v>108</v>
      </c>
      <c r="M41">
        <v>34003</v>
      </c>
      <c r="O41" t="s">
        <v>144</v>
      </c>
      <c r="P41">
        <v>48811</v>
      </c>
      <c r="Q41" t="s">
        <v>37</v>
      </c>
      <c r="R41" t="s">
        <v>38</v>
      </c>
      <c r="U41" t="s">
        <v>38</v>
      </c>
      <c r="V41">
        <v>40.842799999999997</v>
      </c>
      <c r="W41">
        <v>-74.066100000000006</v>
      </c>
      <c r="X41" t="s">
        <v>39</v>
      </c>
      <c r="Y41" t="s">
        <v>144</v>
      </c>
      <c r="Z41" t="s">
        <v>34</v>
      </c>
      <c r="AA41">
        <v>0</v>
      </c>
      <c r="AB41" t="s">
        <v>41</v>
      </c>
      <c r="AC41">
        <v>8</v>
      </c>
      <c r="AE41" t="s">
        <v>59</v>
      </c>
      <c r="AF41" t="s">
        <v>60</v>
      </c>
      <c r="AG41">
        <v>0.45653899999999997</v>
      </c>
      <c r="AH41" t="s">
        <v>44</v>
      </c>
    </row>
    <row r="42" spans="1:34" x14ac:dyDescent="0.25">
      <c r="A42">
        <v>9387111</v>
      </c>
      <c r="D42">
        <v>62630813</v>
      </c>
      <c r="F42">
        <v>300</v>
      </c>
      <c r="G42">
        <v>145752014</v>
      </c>
      <c r="I42">
        <v>2275060011</v>
      </c>
      <c r="J42">
        <v>2</v>
      </c>
      <c r="K42" t="s">
        <v>34</v>
      </c>
      <c r="L42" t="s">
        <v>108</v>
      </c>
      <c r="M42">
        <v>34003</v>
      </c>
      <c r="O42" t="s">
        <v>144</v>
      </c>
      <c r="P42">
        <v>48811</v>
      </c>
      <c r="Q42" t="s">
        <v>37</v>
      </c>
      <c r="R42" t="s">
        <v>38</v>
      </c>
      <c r="U42" t="s">
        <v>38</v>
      </c>
      <c r="V42">
        <v>40.842799999999997</v>
      </c>
      <c r="W42">
        <v>-74.066100000000006</v>
      </c>
      <c r="X42" t="s">
        <v>39</v>
      </c>
      <c r="Y42" t="s">
        <v>144</v>
      </c>
      <c r="Z42" t="s">
        <v>34</v>
      </c>
      <c r="AA42">
        <v>0</v>
      </c>
      <c r="AB42" t="s">
        <v>41</v>
      </c>
      <c r="AC42">
        <v>8</v>
      </c>
      <c r="AE42" t="s">
        <v>59</v>
      </c>
      <c r="AF42" t="s">
        <v>60</v>
      </c>
      <c r="AG42">
        <v>0.87862499999999999</v>
      </c>
      <c r="AH42" t="s">
        <v>44</v>
      </c>
    </row>
    <row r="43" spans="1:34" x14ac:dyDescent="0.25">
      <c r="A43">
        <v>9387111</v>
      </c>
      <c r="D43">
        <v>62630813</v>
      </c>
      <c r="F43">
        <v>300</v>
      </c>
      <c r="G43">
        <v>145752314</v>
      </c>
      <c r="I43">
        <v>2275060012</v>
      </c>
      <c r="J43">
        <v>2</v>
      </c>
      <c r="K43" t="s">
        <v>34</v>
      </c>
      <c r="L43" t="s">
        <v>108</v>
      </c>
      <c r="M43">
        <v>34003</v>
      </c>
      <c r="O43" t="s">
        <v>144</v>
      </c>
      <c r="P43">
        <v>48811</v>
      </c>
      <c r="Q43" t="s">
        <v>37</v>
      </c>
      <c r="R43" t="s">
        <v>38</v>
      </c>
      <c r="U43" t="s">
        <v>38</v>
      </c>
      <c r="V43">
        <v>40.842799999999997</v>
      </c>
      <c r="W43">
        <v>-74.066100000000006</v>
      </c>
      <c r="X43" t="s">
        <v>39</v>
      </c>
      <c r="Y43" t="s">
        <v>144</v>
      </c>
      <c r="Z43" t="s">
        <v>34</v>
      </c>
      <c r="AA43">
        <v>0</v>
      </c>
      <c r="AB43" t="s">
        <v>41</v>
      </c>
      <c r="AC43">
        <v>8</v>
      </c>
      <c r="AE43" t="s">
        <v>59</v>
      </c>
      <c r="AF43" t="s">
        <v>60</v>
      </c>
      <c r="AG43">
        <v>3.8538199999999998</v>
      </c>
      <c r="AH43" t="s">
        <v>44</v>
      </c>
    </row>
    <row r="44" spans="1:34" x14ac:dyDescent="0.25">
      <c r="A44">
        <v>9387111</v>
      </c>
      <c r="D44">
        <v>62630813</v>
      </c>
      <c r="F44">
        <v>300</v>
      </c>
      <c r="G44">
        <v>84361314</v>
      </c>
      <c r="I44">
        <v>2275060012</v>
      </c>
      <c r="J44">
        <v>2</v>
      </c>
      <c r="K44" t="s">
        <v>34</v>
      </c>
      <c r="L44" t="s">
        <v>108</v>
      </c>
      <c r="M44">
        <v>34003</v>
      </c>
      <c r="O44" t="s">
        <v>144</v>
      </c>
      <c r="P44">
        <v>48811</v>
      </c>
      <c r="Q44" t="s">
        <v>37</v>
      </c>
      <c r="R44" t="s">
        <v>38</v>
      </c>
      <c r="U44" t="s">
        <v>38</v>
      </c>
      <c r="V44">
        <v>40.842799999999997</v>
      </c>
      <c r="W44">
        <v>-74.066100000000006</v>
      </c>
      <c r="X44" t="s">
        <v>39</v>
      </c>
      <c r="Y44" t="s">
        <v>144</v>
      </c>
      <c r="Z44" t="s">
        <v>34</v>
      </c>
      <c r="AA44">
        <v>0</v>
      </c>
      <c r="AB44" t="s">
        <v>41</v>
      </c>
      <c r="AC44">
        <v>8</v>
      </c>
      <c r="AE44" t="s">
        <v>59</v>
      </c>
      <c r="AF44" t="s">
        <v>60</v>
      </c>
      <c r="AG44">
        <v>16.572900000000001</v>
      </c>
      <c r="AH44" t="s">
        <v>44</v>
      </c>
    </row>
    <row r="45" spans="1:34" x14ac:dyDescent="0.25">
      <c r="A45">
        <v>9387111</v>
      </c>
      <c r="D45">
        <v>62630813</v>
      </c>
      <c r="F45">
        <v>300</v>
      </c>
      <c r="G45">
        <v>84360714</v>
      </c>
      <c r="I45">
        <v>2275060012</v>
      </c>
      <c r="J45">
        <v>2</v>
      </c>
      <c r="K45" t="s">
        <v>34</v>
      </c>
      <c r="L45" t="s">
        <v>108</v>
      </c>
      <c r="M45">
        <v>34003</v>
      </c>
      <c r="O45" t="s">
        <v>144</v>
      </c>
      <c r="P45">
        <v>48811</v>
      </c>
      <c r="Q45" t="s">
        <v>37</v>
      </c>
      <c r="R45" t="s">
        <v>38</v>
      </c>
      <c r="U45" t="s">
        <v>38</v>
      </c>
      <c r="V45">
        <v>40.842799999999997</v>
      </c>
      <c r="W45">
        <v>-74.066100000000006</v>
      </c>
      <c r="X45" t="s">
        <v>39</v>
      </c>
      <c r="Y45" t="s">
        <v>144</v>
      </c>
      <c r="Z45" t="s">
        <v>34</v>
      </c>
      <c r="AA45">
        <v>0</v>
      </c>
      <c r="AB45" t="s">
        <v>41</v>
      </c>
      <c r="AC45">
        <v>8</v>
      </c>
      <c r="AE45" t="s">
        <v>59</v>
      </c>
      <c r="AF45" t="s">
        <v>60</v>
      </c>
      <c r="AG45">
        <v>8.2473100000000006</v>
      </c>
      <c r="AH45" t="s">
        <v>44</v>
      </c>
    </row>
    <row r="46" spans="1:34" x14ac:dyDescent="0.25">
      <c r="A46">
        <v>9387111</v>
      </c>
      <c r="D46">
        <v>62630813</v>
      </c>
      <c r="F46">
        <v>300</v>
      </c>
      <c r="G46">
        <v>145752714</v>
      </c>
      <c r="I46">
        <v>2275060012</v>
      </c>
      <c r="J46">
        <v>2</v>
      </c>
      <c r="K46" t="s">
        <v>34</v>
      </c>
      <c r="L46" t="s">
        <v>108</v>
      </c>
      <c r="M46">
        <v>34003</v>
      </c>
      <c r="O46" t="s">
        <v>144</v>
      </c>
      <c r="P46">
        <v>48811</v>
      </c>
      <c r="Q46" t="s">
        <v>37</v>
      </c>
      <c r="R46" t="s">
        <v>38</v>
      </c>
      <c r="U46" t="s">
        <v>38</v>
      </c>
      <c r="V46">
        <v>40.842799999999997</v>
      </c>
      <c r="W46">
        <v>-74.066100000000006</v>
      </c>
      <c r="X46" t="s">
        <v>39</v>
      </c>
      <c r="Y46" t="s">
        <v>144</v>
      </c>
      <c r="Z46" t="s">
        <v>34</v>
      </c>
      <c r="AA46">
        <v>0</v>
      </c>
      <c r="AB46" t="s">
        <v>41</v>
      </c>
      <c r="AC46">
        <v>8</v>
      </c>
      <c r="AE46" t="s">
        <v>59</v>
      </c>
      <c r="AF46" t="s">
        <v>60</v>
      </c>
      <c r="AG46">
        <v>4.5630899999999999</v>
      </c>
      <c r="AH46" t="s">
        <v>44</v>
      </c>
    </row>
    <row r="47" spans="1:34" x14ac:dyDescent="0.25">
      <c r="A47">
        <v>9387111</v>
      </c>
      <c r="D47">
        <v>62630813</v>
      </c>
      <c r="F47">
        <v>300</v>
      </c>
      <c r="G47">
        <v>166468514</v>
      </c>
      <c r="I47">
        <v>2275060012</v>
      </c>
      <c r="J47">
        <v>2</v>
      </c>
      <c r="K47" t="s">
        <v>34</v>
      </c>
      <c r="L47" t="s">
        <v>108</v>
      </c>
      <c r="M47">
        <v>34003</v>
      </c>
      <c r="O47" t="s">
        <v>144</v>
      </c>
      <c r="P47">
        <v>48811</v>
      </c>
      <c r="Q47" t="s">
        <v>37</v>
      </c>
      <c r="R47" t="s">
        <v>38</v>
      </c>
      <c r="U47" t="s">
        <v>38</v>
      </c>
      <c r="V47">
        <v>40.842799999999997</v>
      </c>
      <c r="W47">
        <v>-74.066100000000006</v>
      </c>
      <c r="X47" t="s">
        <v>39</v>
      </c>
      <c r="Y47" t="s">
        <v>144</v>
      </c>
      <c r="Z47" t="s">
        <v>34</v>
      </c>
      <c r="AA47">
        <v>0</v>
      </c>
      <c r="AB47" t="s">
        <v>41</v>
      </c>
      <c r="AC47">
        <v>8</v>
      </c>
      <c r="AE47" t="s">
        <v>59</v>
      </c>
      <c r="AF47" t="s">
        <v>60</v>
      </c>
      <c r="AG47">
        <v>1.4578899999999999</v>
      </c>
      <c r="AH47" t="s">
        <v>44</v>
      </c>
    </row>
    <row r="48" spans="1:34" x14ac:dyDescent="0.25">
      <c r="A48">
        <v>9387111</v>
      </c>
      <c r="D48">
        <v>62630813</v>
      </c>
      <c r="F48">
        <v>300</v>
      </c>
      <c r="G48">
        <v>84361014</v>
      </c>
      <c r="I48">
        <v>2275060012</v>
      </c>
      <c r="J48">
        <v>2</v>
      </c>
      <c r="K48" t="s">
        <v>34</v>
      </c>
      <c r="L48" t="s">
        <v>108</v>
      </c>
      <c r="M48">
        <v>34003</v>
      </c>
      <c r="O48" t="s">
        <v>144</v>
      </c>
      <c r="P48">
        <v>48811</v>
      </c>
      <c r="Q48" t="s">
        <v>37</v>
      </c>
      <c r="R48" t="s">
        <v>38</v>
      </c>
      <c r="U48" t="s">
        <v>38</v>
      </c>
      <c r="V48">
        <v>40.842799999999997</v>
      </c>
      <c r="W48">
        <v>-74.066100000000006</v>
      </c>
      <c r="X48" t="s">
        <v>39</v>
      </c>
      <c r="Y48" t="s">
        <v>144</v>
      </c>
      <c r="Z48" t="s">
        <v>34</v>
      </c>
      <c r="AA48">
        <v>0</v>
      </c>
      <c r="AB48" t="s">
        <v>41</v>
      </c>
      <c r="AC48">
        <v>8</v>
      </c>
      <c r="AE48" t="s">
        <v>59</v>
      </c>
      <c r="AF48" t="s">
        <v>60</v>
      </c>
      <c r="AG48">
        <v>23.444500000000001</v>
      </c>
      <c r="AH48" t="s">
        <v>44</v>
      </c>
    </row>
    <row r="49" spans="1:34" x14ac:dyDescent="0.25">
      <c r="A49">
        <v>9387111</v>
      </c>
      <c r="D49">
        <v>62630813</v>
      </c>
      <c r="F49">
        <v>300</v>
      </c>
      <c r="G49">
        <v>84361414</v>
      </c>
      <c r="I49">
        <v>2275060012</v>
      </c>
      <c r="J49">
        <v>2</v>
      </c>
      <c r="K49" t="s">
        <v>34</v>
      </c>
      <c r="L49" t="s">
        <v>108</v>
      </c>
      <c r="M49">
        <v>34003</v>
      </c>
      <c r="O49" t="s">
        <v>144</v>
      </c>
      <c r="P49">
        <v>48811</v>
      </c>
      <c r="Q49" t="s">
        <v>37</v>
      </c>
      <c r="R49" t="s">
        <v>38</v>
      </c>
      <c r="U49" t="s">
        <v>38</v>
      </c>
      <c r="V49">
        <v>40.842799999999997</v>
      </c>
      <c r="W49">
        <v>-74.066100000000006</v>
      </c>
      <c r="X49" t="s">
        <v>39</v>
      </c>
      <c r="Y49" t="s">
        <v>144</v>
      </c>
      <c r="Z49" t="s">
        <v>34</v>
      </c>
      <c r="AA49">
        <v>0</v>
      </c>
      <c r="AB49" t="s">
        <v>41</v>
      </c>
      <c r="AC49">
        <v>8</v>
      </c>
      <c r="AE49" t="s">
        <v>59</v>
      </c>
      <c r="AF49" t="s">
        <v>60</v>
      </c>
      <c r="AG49">
        <v>15.7658</v>
      </c>
      <c r="AH49" t="s">
        <v>44</v>
      </c>
    </row>
    <row r="50" spans="1:34" x14ac:dyDescent="0.25">
      <c r="A50">
        <v>9387111</v>
      </c>
      <c r="D50">
        <v>62630813</v>
      </c>
      <c r="F50">
        <v>300</v>
      </c>
      <c r="G50">
        <v>166468614</v>
      </c>
      <c r="I50">
        <v>2275060012</v>
      </c>
      <c r="J50">
        <v>2</v>
      </c>
      <c r="K50" t="s">
        <v>34</v>
      </c>
      <c r="L50" t="s">
        <v>108</v>
      </c>
      <c r="M50">
        <v>34003</v>
      </c>
      <c r="O50" t="s">
        <v>144</v>
      </c>
      <c r="P50">
        <v>48811</v>
      </c>
      <c r="Q50" t="s">
        <v>37</v>
      </c>
      <c r="R50" t="s">
        <v>38</v>
      </c>
      <c r="U50" t="s">
        <v>38</v>
      </c>
      <c r="V50">
        <v>40.842799999999997</v>
      </c>
      <c r="W50">
        <v>-74.066100000000006</v>
      </c>
      <c r="X50" t="s">
        <v>39</v>
      </c>
      <c r="Y50" t="s">
        <v>144</v>
      </c>
      <c r="Z50" t="s">
        <v>34</v>
      </c>
      <c r="AA50">
        <v>0</v>
      </c>
      <c r="AB50" t="s">
        <v>41</v>
      </c>
      <c r="AC50">
        <v>8</v>
      </c>
      <c r="AE50" t="s">
        <v>59</v>
      </c>
      <c r="AF50" t="s">
        <v>60</v>
      </c>
      <c r="AG50">
        <v>0.47981699999999999</v>
      </c>
      <c r="AH50" t="s">
        <v>44</v>
      </c>
    </row>
    <row r="51" spans="1:34" x14ac:dyDescent="0.25">
      <c r="A51">
        <v>9387111</v>
      </c>
      <c r="D51">
        <v>62630813</v>
      </c>
      <c r="F51">
        <v>300</v>
      </c>
      <c r="G51">
        <v>84361514</v>
      </c>
      <c r="I51">
        <v>2275060012</v>
      </c>
      <c r="J51">
        <v>2</v>
      </c>
      <c r="K51" t="s">
        <v>34</v>
      </c>
      <c r="L51" t="s">
        <v>108</v>
      </c>
      <c r="M51">
        <v>34003</v>
      </c>
      <c r="O51" t="s">
        <v>144</v>
      </c>
      <c r="P51">
        <v>48811</v>
      </c>
      <c r="Q51" t="s">
        <v>37</v>
      </c>
      <c r="R51" t="s">
        <v>38</v>
      </c>
      <c r="U51" t="s">
        <v>38</v>
      </c>
      <c r="V51">
        <v>40.842799999999997</v>
      </c>
      <c r="W51">
        <v>-74.066100000000006</v>
      </c>
      <c r="X51" t="s">
        <v>39</v>
      </c>
      <c r="Y51" t="s">
        <v>144</v>
      </c>
      <c r="Z51" t="s">
        <v>34</v>
      </c>
      <c r="AA51">
        <v>0</v>
      </c>
      <c r="AB51" t="s">
        <v>41</v>
      </c>
      <c r="AC51">
        <v>8</v>
      </c>
      <c r="AE51" t="s">
        <v>59</v>
      </c>
      <c r="AF51" t="s">
        <v>60</v>
      </c>
      <c r="AG51">
        <v>124.02</v>
      </c>
      <c r="AH51" t="s">
        <v>44</v>
      </c>
    </row>
    <row r="52" spans="1:34" x14ac:dyDescent="0.25">
      <c r="A52">
        <v>9387111</v>
      </c>
      <c r="D52">
        <v>62630813</v>
      </c>
      <c r="F52">
        <v>300</v>
      </c>
      <c r="G52">
        <v>145752114</v>
      </c>
      <c r="I52">
        <v>2275060012</v>
      </c>
      <c r="J52">
        <v>2</v>
      </c>
      <c r="K52" t="s">
        <v>34</v>
      </c>
      <c r="L52" t="s">
        <v>108</v>
      </c>
      <c r="M52">
        <v>34003</v>
      </c>
      <c r="O52" t="s">
        <v>144</v>
      </c>
      <c r="P52">
        <v>48811</v>
      </c>
      <c r="Q52" t="s">
        <v>37</v>
      </c>
      <c r="R52" t="s">
        <v>38</v>
      </c>
      <c r="U52" t="s">
        <v>38</v>
      </c>
      <c r="V52">
        <v>40.842799999999997</v>
      </c>
      <c r="W52">
        <v>-74.066100000000006</v>
      </c>
      <c r="X52" t="s">
        <v>39</v>
      </c>
      <c r="Y52" t="s">
        <v>144</v>
      </c>
      <c r="Z52" t="s">
        <v>34</v>
      </c>
      <c r="AA52">
        <v>0</v>
      </c>
      <c r="AB52" t="s">
        <v>41</v>
      </c>
      <c r="AC52">
        <v>8</v>
      </c>
      <c r="AE52" t="s">
        <v>59</v>
      </c>
      <c r="AF52" t="s">
        <v>60</v>
      </c>
      <c r="AG52">
        <v>1.8941699999999999</v>
      </c>
      <c r="AH52" t="s">
        <v>44</v>
      </c>
    </row>
    <row r="53" spans="1:34" x14ac:dyDescent="0.25">
      <c r="A53">
        <v>9387111</v>
      </c>
      <c r="D53">
        <v>62630813</v>
      </c>
      <c r="F53">
        <v>300</v>
      </c>
      <c r="G53">
        <v>84360614</v>
      </c>
      <c r="I53">
        <v>2275060012</v>
      </c>
      <c r="J53">
        <v>2</v>
      </c>
      <c r="K53" t="s">
        <v>34</v>
      </c>
      <c r="L53" t="s">
        <v>108</v>
      </c>
      <c r="M53">
        <v>34003</v>
      </c>
      <c r="O53" t="s">
        <v>144</v>
      </c>
      <c r="P53">
        <v>48811</v>
      </c>
      <c r="Q53" t="s">
        <v>37</v>
      </c>
      <c r="R53" t="s">
        <v>38</v>
      </c>
      <c r="U53" t="s">
        <v>38</v>
      </c>
      <c r="V53">
        <v>40.842799999999997</v>
      </c>
      <c r="W53">
        <v>-74.066100000000006</v>
      </c>
      <c r="X53" t="s">
        <v>39</v>
      </c>
      <c r="Y53" t="s">
        <v>144</v>
      </c>
      <c r="Z53" t="s">
        <v>34</v>
      </c>
      <c r="AA53">
        <v>0</v>
      </c>
      <c r="AB53" t="s">
        <v>41</v>
      </c>
      <c r="AC53">
        <v>8</v>
      </c>
      <c r="AE53" t="s">
        <v>59</v>
      </c>
      <c r="AF53" t="s">
        <v>60</v>
      </c>
      <c r="AG53">
        <v>7.3499400000000001</v>
      </c>
      <c r="AH53" t="s">
        <v>44</v>
      </c>
    </row>
    <row r="54" spans="1:34" x14ac:dyDescent="0.25">
      <c r="A54">
        <v>9387111</v>
      </c>
      <c r="D54">
        <v>62630813</v>
      </c>
      <c r="F54">
        <v>300</v>
      </c>
      <c r="G54">
        <v>84360814</v>
      </c>
      <c r="I54">
        <v>2275060012</v>
      </c>
      <c r="J54">
        <v>2</v>
      </c>
      <c r="K54" t="s">
        <v>34</v>
      </c>
      <c r="L54" t="s">
        <v>108</v>
      </c>
      <c r="M54">
        <v>34003</v>
      </c>
      <c r="O54" t="s">
        <v>144</v>
      </c>
      <c r="P54">
        <v>48811</v>
      </c>
      <c r="Q54" t="s">
        <v>37</v>
      </c>
      <c r="R54" t="s">
        <v>38</v>
      </c>
      <c r="U54" t="s">
        <v>38</v>
      </c>
      <c r="V54">
        <v>40.842799999999997</v>
      </c>
      <c r="W54">
        <v>-74.066100000000006</v>
      </c>
      <c r="X54" t="s">
        <v>39</v>
      </c>
      <c r="Y54" t="s">
        <v>144</v>
      </c>
      <c r="Z54" t="s">
        <v>34</v>
      </c>
      <c r="AA54">
        <v>0</v>
      </c>
      <c r="AB54" t="s">
        <v>41</v>
      </c>
      <c r="AC54">
        <v>8</v>
      </c>
      <c r="AE54" t="s">
        <v>59</v>
      </c>
      <c r="AF54" t="s">
        <v>60</v>
      </c>
      <c r="AG54">
        <v>10.2166</v>
      </c>
      <c r="AH54" t="s">
        <v>44</v>
      </c>
    </row>
    <row r="55" spans="1:34" x14ac:dyDescent="0.25">
      <c r="A55">
        <v>9384011</v>
      </c>
      <c r="D55">
        <v>55791213</v>
      </c>
      <c r="F55">
        <v>300</v>
      </c>
      <c r="G55">
        <v>166469614</v>
      </c>
      <c r="I55">
        <v>2275020000</v>
      </c>
      <c r="J55">
        <v>2</v>
      </c>
      <c r="K55" t="s">
        <v>34</v>
      </c>
      <c r="L55" t="s">
        <v>90</v>
      </c>
      <c r="M55">
        <v>34005</v>
      </c>
      <c r="O55" t="s">
        <v>523</v>
      </c>
      <c r="P55">
        <v>48811</v>
      </c>
      <c r="Q55" t="s">
        <v>37</v>
      </c>
      <c r="R55" t="s">
        <v>38</v>
      </c>
      <c r="U55" t="s">
        <v>38</v>
      </c>
      <c r="V55">
        <v>40.01567</v>
      </c>
      <c r="W55">
        <v>-74.593490000000003</v>
      </c>
      <c r="X55" t="s">
        <v>39</v>
      </c>
      <c r="Y55" t="s">
        <v>524</v>
      </c>
      <c r="Z55" t="s">
        <v>34</v>
      </c>
      <c r="AA55">
        <v>0</v>
      </c>
      <c r="AB55" t="s">
        <v>41</v>
      </c>
      <c r="AC55">
        <v>8</v>
      </c>
      <c r="AE55" t="s">
        <v>59</v>
      </c>
      <c r="AF55" t="s">
        <v>60</v>
      </c>
      <c r="AG55">
        <v>19.9816</v>
      </c>
      <c r="AH55" t="s">
        <v>44</v>
      </c>
    </row>
    <row r="56" spans="1:34" x14ac:dyDescent="0.25">
      <c r="A56">
        <v>9384011</v>
      </c>
      <c r="D56">
        <v>55791213</v>
      </c>
      <c r="F56">
        <v>300</v>
      </c>
      <c r="G56">
        <v>166469514</v>
      </c>
      <c r="I56">
        <v>2275020000</v>
      </c>
      <c r="J56">
        <v>2</v>
      </c>
      <c r="K56" t="s">
        <v>34</v>
      </c>
      <c r="L56" t="s">
        <v>90</v>
      </c>
      <c r="M56">
        <v>34005</v>
      </c>
      <c r="O56" t="s">
        <v>523</v>
      </c>
      <c r="P56">
        <v>48811</v>
      </c>
      <c r="Q56" t="s">
        <v>37</v>
      </c>
      <c r="R56" t="s">
        <v>38</v>
      </c>
      <c r="U56" t="s">
        <v>38</v>
      </c>
      <c r="V56">
        <v>40.01567</v>
      </c>
      <c r="W56">
        <v>-74.593490000000003</v>
      </c>
      <c r="X56" t="s">
        <v>39</v>
      </c>
      <c r="Y56" t="s">
        <v>524</v>
      </c>
      <c r="Z56" t="s">
        <v>34</v>
      </c>
      <c r="AA56">
        <v>0</v>
      </c>
      <c r="AB56" t="s">
        <v>41</v>
      </c>
      <c r="AC56">
        <v>8</v>
      </c>
      <c r="AE56" t="s">
        <v>59</v>
      </c>
      <c r="AF56" t="s">
        <v>60</v>
      </c>
      <c r="AG56">
        <v>7.5010399999999997</v>
      </c>
      <c r="AH56" t="s">
        <v>44</v>
      </c>
    </row>
    <row r="57" spans="1:34" x14ac:dyDescent="0.25">
      <c r="A57">
        <v>9384011</v>
      </c>
      <c r="D57">
        <v>55791213</v>
      </c>
      <c r="F57">
        <v>300</v>
      </c>
      <c r="G57">
        <v>166469814</v>
      </c>
      <c r="I57">
        <v>2275020000</v>
      </c>
      <c r="J57">
        <v>2</v>
      </c>
      <c r="K57" t="s">
        <v>34</v>
      </c>
      <c r="L57" t="s">
        <v>90</v>
      </c>
      <c r="M57">
        <v>34005</v>
      </c>
      <c r="O57" t="s">
        <v>523</v>
      </c>
      <c r="P57">
        <v>48811</v>
      </c>
      <c r="Q57" t="s">
        <v>37</v>
      </c>
      <c r="R57" t="s">
        <v>38</v>
      </c>
      <c r="U57" t="s">
        <v>38</v>
      </c>
      <c r="V57">
        <v>40.01567</v>
      </c>
      <c r="W57">
        <v>-74.593490000000003</v>
      </c>
      <c r="X57" t="s">
        <v>39</v>
      </c>
      <c r="Y57" t="s">
        <v>524</v>
      </c>
      <c r="Z57" t="s">
        <v>34</v>
      </c>
      <c r="AA57">
        <v>0</v>
      </c>
      <c r="AB57" t="s">
        <v>41</v>
      </c>
      <c r="AC57">
        <v>8</v>
      </c>
      <c r="AE57" t="s">
        <v>59</v>
      </c>
      <c r="AF57" t="s">
        <v>60</v>
      </c>
      <c r="AG57">
        <v>21.126999999999999</v>
      </c>
      <c r="AH57" t="s">
        <v>44</v>
      </c>
    </row>
    <row r="58" spans="1:34" x14ac:dyDescent="0.25">
      <c r="A58">
        <v>9384011</v>
      </c>
      <c r="D58">
        <v>55791213</v>
      </c>
      <c r="F58">
        <v>300</v>
      </c>
      <c r="G58">
        <v>166469714</v>
      </c>
      <c r="I58">
        <v>2275020000</v>
      </c>
      <c r="J58">
        <v>2</v>
      </c>
      <c r="K58" t="s">
        <v>34</v>
      </c>
      <c r="L58" t="s">
        <v>90</v>
      </c>
      <c r="M58">
        <v>34005</v>
      </c>
      <c r="O58" t="s">
        <v>523</v>
      </c>
      <c r="P58">
        <v>48811</v>
      </c>
      <c r="Q58" t="s">
        <v>37</v>
      </c>
      <c r="R58" t="s">
        <v>38</v>
      </c>
      <c r="U58" t="s">
        <v>38</v>
      </c>
      <c r="V58">
        <v>40.01567</v>
      </c>
      <c r="W58">
        <v>-74.593490000000003</v>
      </c>
      <c r="X58" t="s">
        <v>39</v>
      </c>
      <c r="Y58" t="s">
        <v>524</v>
      </c>
      <c r="Z58" t="s">
        <v>34</v>
      </c>
      <c r="AA58">
        <v>0</v>
      </c>
      <c r="AB58" t="s">
        <v>41</v>
      </c>
      <c r="AC58">
        <v>8</v>
      </c>
      <c r="AE58" t="s">
        <v>59</v>
      </c>
      <c r="AF58" t="s">
        <v>60</v>
      </c>
      <c r="AG58">
        <v>3.4846200000000001</v>
      </c>
      <c r="AH58" t="s">
        <v>44</v>
      </c>
    </row>
    <row r="59" spans="1:34" x14ac:dyDescent="0.25">
      <c r="A59">
        <v>9383711</v>
      </c>
      <c r="D59">
        <v>98309913</v>
      </c>
      <c r="F59">
        <v>300</v>
      </c>
      <c r="G59">
        <v>166470414</v>
      </c>
      <c r="I59">
        <v>2275060012</v>
      </c>
      <c r="J59">
        <v>2</v>
      </c>
      <c r="K59" t="s">
        <v>34</v>
      </c>
      <c r="L59" t="s">
        <v>56</v>
      </c>
      <c r="M59">
        <v>34007</v>
      </c>
      <c r="O59" t="s">
        <v>57</v>
      </c>
      <c r="P59">
        <v>48811</v>
      </c>
      <c r="Q59" t="s">
        <v>37</v>
      </c>
      <c r="R59" t="s">
        <v>38</v>
      </c>
      <c r="U59" t="s">
        <v>38</v>
      </c>
      <c r="V59">
        <v>39.778419999999997</v>
      </c>
      <c r="W59">
        <v>-74.947800000000001</v>
      </c>
      <c r="X59" t="s">
        <v>39</v>
      </c>
      <c r="Y59" t="s">
        <v>58</v>
      </c>
      <c r="Z59" t="s">
        <v>34</v>
      </c>
      <c r="AA59">
        <v>0</v>
      </c>
      <c r="AB59" t="s">
        <v>41</v>
      </c>
      <c r="AC59">
        <v>8</v>
      </c>
      <c r="AE59" t="s">
        <v>59</v>
      </c>
      <c r="AF59" t="s">
        <v>60</v>
      </c>
      <c r="AG59">
        <v>0.31424600000000003</v>
      </c>
      <c r="AH59" t="s">
        <v>44</v>
      </c>
    </row>
    <row r="60" spans="1:34" x14ac:dyDescent="0.25">
      <c r="A60">
        <v>9376211</v>
      </c>
      <c r="D60">
        <v>55178213</v>
      </c>
      <c r="F60">
        <v>300</v>
      </c>
      <c r="G60">
        <v>148187714</v>
      </c>
      <c r="I60">
        <v>2275001000</v>
      </c>
      <c r="J60">
        <v>2</v>
      </c>
      <c r="K60" t="s">
        <v>34</v>
      </c>
      <c r="L60" t="s">
        <v>61</v>
      </c>
      <c r="M60">
        <v>34013</v>
      </c>
      <c r="O60" t="s">
        <v>93</v>
      </c>
      <c r="P60">
        <v>48811</v>
      </c>
      <c r="Q60" t="s">
        <v>37</v>
      </c>
      <c r="R60" t="s">
        <v>38</v>
      </c>
      <c r="U60" t="s">
        <v>38</v>
      </c>
      <c r="V60">
        <v>40.690264999999997</v>
      </c>
      <c r="W60">
        <v>-74.176412999999997</v>
      </c>
      <c r="X60" t="s">
        <v>39</v>
      </c>
      <c r="Y60" t="s">
        <v>94</v>
      </c>
      <c r="Z60" t="s">
        <v>34</v>
      </c>
      <c r="AA60">
        <v>0</v>
      </c>
      <c r="AB60" t="s">
        <v>41</v>
      </c>
      <c r="AC60">
        <v>8</v>
      </c>
      <c r="AE60" t="s">
        <v>59</v>
      </c>
      <c r="AF60" t="s">
        <v>60</v>
      </c>
      <c r="AG60">
        <v>2.2483599999999999</v>
      </c>
      <c r="AH60" t="s">
        <v>44</v>
      </c>
    </row>
    <row r="61" spans="1:34" x14ac:dyDescent="0.25">
      <c r="A61">
        <v>9376211</v>
      </c>
      <c r="D61">
        <v>55178313</v>
      </c>
      <c r="F61">
        <v>300</v>
      </c>
      <c r="G61">
        <v>81786714</v>
      </c>
      <c r="I61">
        <v>2275020000</v>
      </c>
      <c r="J61">
        <v>2</v>
      </c>
      <c r="K61" t="s">
        <v>34</v>
      </c>
      <c r="L61" t="s">
        <v>61</v>
      </c>
      <c r="M61">
        <v>34013</v>
      </c>
      <c r="O61" t="s">
        <v>93</v>
      </c>
      <c r="P61">
        <v>48811</v>
      </c>
      <c r="Q61" t="s">
        <v>37</v>
      </c>
      <c r="R61" t="s">
        <v>38</v>
      </c>
      <c r="U61" t="s">
        <v>38</v>
      </c>
      <c r="V61">
        <v>40.690264999999997</v>
      </c>
      <c r="W61">
        <v>-74.176412999999997</v>
      </c>
      <c r="X61" t="s">
        <v>39</v>
      </c>
      <c r="Y61" t="s">
        <v>94</v>
      </c>
      <c r="Z61" t="s">
        <v>34</v>
      </c>
      <c r="AA61">
        <v>0</v>
      </c>
      <c r="AB61" t="s">
        <v>41</v>
      </c>
      <c r="AC61">
        <v>8</v>
      </c>
      <c r="AE61" t="s">
        <v>59</v>
      </c>
      <c r="AF61" t="s">
        <v>60</v>
      </c>
      <c r="AG61">
        <v>1374.56</v>
      </c>
      <c r="AH61" t="s">
        <v>44</v>
      </c>
    </row>
    <row r="62" spans="1:34" x14ac:dyDescent="0.25">
      <c r="A62">
        <v>9376211</v>
      </c>
      <c r="D62">
        <v>55178313</v>
      </c>
      <c r="F62">
        <v>300</v>
      </c>
      <c r="G62">
        <v>166472214</v>
      </c>
      <c r="I62">
        <v>2275020000</v>
      </c>
      <c r="J62">
        <v>2</v>
      </c>
      <c r="K62" t="s">
        <v>34</v>
      </c>
      <c r="L62" t="s">
        <v>61</v>
      </c>
      <c r="M62">
        <v>34013</v>
      </c>
      <c r="O62" t="s">
        <v>93</v>
      </c>
      <c r="P62">
        <v>48811</v>
      </c>
      <c r="Q62" t="s">
        <v>37</v>
      </c>
      <c r="R62" t="s">
        <v>38</v>
      </c>
      <c r="U62" t="s">
        <v>38</v>
      </c>
      <c r="V62">
        <v>40.690264999999997</v>
      </c>
      <c r="W62">
        <v>-74.176412999999997</v>
      </c>
      <c r="X62" t="s">
        <v>39</v>
      </c>
      <c r="Y62" t="s">
        <v>94</v>
      </c>
      <c r="Z62" t="s">
        <v>34</v>
      </c>
      <c r="AA62">
        <v>0</v>
      </c>
      <c r="AB62" t="s">
        <v>41</v>
      </c>
      <c r="AC62">
        <v>8</v>
      </c>
      <c r="AE62" t="s">
        <v>59</v>
      </c>
      <c r="AF62" t="s">
        <v>60</v>
      </c>
      <c r="AG62">
        <v>6236.06</v>
      </c>
      <c r="AH62" t="s">
        <v>44</v>
      </c>
    </row>
    <row r="63" spans="1:34" x14ac:dyDescent="0.25">
      <c r="A63">
        <v>9376211</v>
      </c>
      <c r="D63">
        <v>55178313</v>
      </c>
      <c r="F63">
        <v>300</v>
      </c>
      <c r="G63">
        <v>166472414</v>
      </c>
      <c r="I63">
        <v>2275020000</v>
      </c>
      <c r="J63">
        <v>2</v>
      </c>
      <c r="K63" t="s">
        <v>34</v>
      </c>
      <c r="L63" t="s">
        <v>61</v>
      </c>
      <c r="M63">
        <v>34013</v>
      </c>
      <c r="O63" t="s">
        <v>93</v>
      </c>
      <c r="P63">
        <v>48811</v>
      </c>
      <c r="Q63" t="s">
        <v>37</v>
      </c>
      <c r="R63" t="s">
        <v>38</v>
      </c>
      <c r="U63" t="s">
        <v>38</v>
      </c>
      <c r="V63">
        <v>40.690264999999997</v>
      </c>
      <c r="W63">
        <v>-74.176412999999997</v>
      </c>
      <c r="X63" t="s">
        <v>39</v>
      </c>
      <c r="Y63" t="s">
        <v>94</v>
      </c>
      <c r="Z63" t="s">
        <v>34</v>
      </c>
      <c r="AA63">
        <v>0</v>
      </c>
      <c r="AB63" t="s">
        <v>41</v>
      </c>
      <c r="AC63">
        <v>8</v>
      </c>
      <c r="AE63" t="s">
        <v>59</v>
      </c>
      <c r="AF63" t="s">
        <v>60</v>
      </c>
      <c r="AG63">
        <v>26497.4</v>
      </c>
      <c r="AH63" t="s">
        <v>44</v>
      </c>
    </row>
    <row r="64" spans="1:34" x14ac:dyDescent="0.25">
      <c r="A64">
        <v>9376211</v>
      </c>
      <c r="D64">
        <v>55178313</v>
      </c>
      <c r="F64">
        <v>300</v>
      </c>
      <c r="G64">
        <v>166471914</v>
      </c>
      <c r="I64">
        <v>2275020000</v>
      </c>
      <c r="J64">
        <v>2</v>
      </c>
      <c r="K64" t="s">
        <v>34</v>
      </c>
      <c r="L64" t="s">
        <v>61</v>
      </c>
      <c r="M64">
        <v>34013</v>
      </c>
      <c r="O64" t="s">
        <v>93</v>
      </c>
      <c r="P64">
        <v>48811</v>
      </c>
      <c r="Q64" t="s">
        <v>37</v>
      </c>
      <c r="R64" t="s">
        <v>38</v>
      </c>
      <c r="U64" t="s">
        <v>38</v>
      </c>
      <c r="V64">
        <v>40.690264999999997</v>
      </c>
      <c r="W64">
        <v>-74.176412999999997</v>
      </c>
      <c r="X64" t="s">
        <v>39</v>
      </c>
      <c r="Y64" t="s">
        <v>94</v>
      </c>
      <c r="Z64" t="s">
        <v>34</v>
      </c>
      <c r="AA64">
        <v>0</v>
      </c>
      <c r="AB64" t="s">
        <v>41</v>
      </c>
      <c r="AC64">
        <v>8</v>
      </c>
      <c r="AE64" t="s">
        <v>59</v>
      </c>
      <c r="AF64" t="s">
        <v>60</v>
      </c>
      <c r="AG64">
        <v>541.57600000000002</v>
      </c>
      <c r="AH64" t="s">
        <v>44</v>
      </c>
    </row>
    <row r="65" spans="1:34" x14ac:dyDescent="0.25">
      <c r="A65">
        <v>9376211</v>
      </c>
      <c r="D65">
        <v>55178313</v>
      </c>
      <c r="F65">
        <v>300</v>
      </c>
      <c r="G65">
        <v>166473914</v>
      </c>
      <c r="I65">
        <v>2275020000</v>
      </c>
      <c r="J65">
        <v>2</v>
      </c>
      <c r="K65" t="s">
        <v>34</v>
      </c>
      <c r="L65" t="s">
        <v>61</v>
      </c>
      <c r="M65">
        <v>34013</v>
      </c>
      <c r="O65" t="s">
        <v>93</v>
      </c>
      <c r="P65">
        <v>48811</v>
      </c>
      <c r="Q65" t="s">
        <v>37</v>
      </c>
      <c r="R65" t="s">
        <v>38</v>
      </c>
      <c r="U65" t="s">
        <v>38</v>
      </c>
      <c r="V65">
        <v>40.690264999999997</v>
      </c>
      <c r="W65">
        <v>-74.176412999999997</v>
      </c>
      <c r="X65" t="s">
        <v>39</v>
      </c>
      <c r="Y65" t="s">
        <v>94</v>
      </c>
      <c r="Z65" t="s">
        <v>34</v>
      </c>
      <c r="AA65">
        <v>0</v>
      </c>
      <c r="AB65" t="s">
        <v>41</v>
      </c>
      <c r="AC65">
        <v>8</v>
      </c>
      <c r="AE65" t="s">
        <v>59</v>
      </c>
      <c r="AF65" t="s">
        <v>60</v>
      </c>
      <c r="AG65">
        <v>84.821100000000001</v>
      </c>
      <c r="AH65" t="s">
        <v>44</v>
      </c>
    </row>
    <row r="66" spans="1:34" x14ac:dyDescent="0.25">
      <c r="A66">
        <v>9376211</v>
      </c>
      <c r="D66">
        <v>55178313</v>
      </c>
      <c r="F66">
        <v>300</v>
      </c>
      <c r="G66">
        <v>81774814</v>
      </c>
      <c r="I66">
        <v>2275020000</v>
      </c>
      <c r="J66">
        <v>2</v>
      </c>
      <c r="K66" t="s">
        <v>34</v>
      </c>
      <c r="L66" t="s">
        <v>61</v>
      </c>
      <c r="M66">
        <v>34013</v>
      </c>
      <c r="O66" t="s">
        <v>93</v>
      </c>
      <c r="P66">
        <v>48811</v>
      </c>
      <c r="Q66" t="s">
        <v>37</v>
      </c>
      <c r="R66" t="s">
        <v>38</v>
      </c>
      <c r="U66" t="s">
        <v>38</v>
      </c>
      <c r="V66">
        <v>40.690264999999997</v>
      </c>
      <c r="W66">
        <v>-74.176412999999997</v>
      </c>
      <c r="X66" t="s">
        <v>39</v>
      </c>
      <c r="Y66" t="s">
        <v>94</v>
      </c>
      <c r="Z66" t="s">
        <v>34</v>
      </c>
      <c r="AA66">
        <v>0</v>
      </c>
      <c r="AB66" t="s">
        <v>41</v>
      </c>
      <c r="AC66">
        <v>8</v>
      </c>
      <c r="AE66" t="s">
        <v>59</v>
      </c>
      <c r="AF66" t="s">
        <v>60</v>
      </c>
      <c r="AG66">
        <v>43281.2</v>
      </c>
      <c r="AH66" t="s">
        <v>44</v>
      </c>
    </row>
    <row r="67" spans="1:34" x14ac:dyDescent="0.25">
      <c r="A67">
        <v>9376211</v>
      </c>
      <c r="D67">
        <v>55178313</v>
      </c>
      <c r="F67">
        <v>300</v>
      </c>
      <c r="G67">
        <v>166473414</v>
      </c>
      <c r="I67">
        <v>2275020000</v>
      </c>
      <c r="J67">
        <v>2</v>
      </c>
      <c r="K67" t="s">
        <v>34</v>
      </c>
      <c r="L67" t="s">
        <v>61</v>
      </c>
      <c r="M67">
        <v>34013</v>
      </c>
      <c r="O67" t="s">
        <v>93</v>
      </c>
      <c r="P67">
        <v>48811</v>
      </c>
      <c r="Q67" t="s">
        <v>37</v>
      </c>
      <c r="R67" t="s">
        <v>38</v>
      </c>
      <c r="U67" t="s">
        <v>38</v>
      </c>
      <c r="V67">
        <v>40.690264999999997</v>
      </c>
      <c r="W67">
        <v>-74.176412999999997</v>
      </c>
      <c r="X67" t="s">
        <v>39</v>
      </c>
      <c r="Y67" t="s">
        <v>94</v>
      </c>
      <c r="Z67" t="s">
        <v>34</v>
      </c>
      <c r="AA67">
        <v>0</v>
      </c>
      <c r="AB67" t="s">
        <v>41</v>
      </c>
      <c r="AC67">
        <v>8</v>
      </c>
      <c r="AE67" t="s">
        <v>59</v>
      </c>
      <c r="AF67" t="s">
        <v>60</v>
      </c>
      <c r="AG67">
        <v>2.9329200000000002</v>
      </c>
      <c r="AH67" t="s">
        <v>44</v>
      </c>
    </row>
    <row r="68" spans="1:34" x14ac:dyDescent="0.25">
      <c r="A68">
        <v>9376211</v>
      </c>
      <c r="D68">
        <v>55178313</v>
      </c>
      <c r="F68">
        <v>300</v>
      </c>
      <c r="G68">
        <v>145756314</v>
      </c>
      <c r="I68">
        <v>2275020000</v>
      </c>
      <c r="J68">
        <v>2</v>
      </c>
      <c r="K68" t="s">
        <v>34</v>
      </c>
      <c r="L68" t="s">
        <v>61</v>
      </c>
      <c r="M68">
        <v>34013</v>
      </c>
      <c r="O68" t="s">
        <v>93</v>
      </c>
      <c r="P68">
        <v>48811</v>
      </c>
      <c r="Q68" t="s">
        <v>37</v>
      </c>
      <c r="R68" t="s">
        <v>38</v>
      </c>
      <c r="U68" t="s">
        <v>38</v>
      </c>
      <c r="V68">
        <v>40.690264999999997</v>
      </c>
      <c r="W68">
        <v>-74.176412999999997</v>
      </c>
      <c r="X68" t="s">
        <v>39</v>
      </c>
      <c r="Y68" t="s">
        <v>94</v>
      </c>
      <c r="Z68" t="s">
        <v>34</v>
      </c>
      <c r="AA68">
        <v>0</v>
      </c>
      <c r="AB68" t="s">
        <v>41</v>
      </c>
      <c r="AC68">
        <v>8</v>
      </c>
      <c r="AE68" t="s">
        <v>59</v>
      </c>
      <c r="AF68" t="s">
        <v>60</v>
      </c>
      <c r="AG68">
        <v>11335.7</v>
      </c>
      <c r="AH68" t="s">
        <v>44</v>
      </c>
    </row>
    <row r="69" spans="1:34" x14ac:dyDescent="0.25">
      <c r="A69">
        <v>9376211</v>
      </c>
      <c r="D69">
        <v>55178313</v>
      </c>
      <c r="F69">
        <v>300</v>
      </c>
      <c r="G69">
        <v>166473514</v>
      </c>
      <c r="I69">
        <v>2275020000</v>
      </c>
      <c r="J69">
        <v>2</v>
      </c>
      <c r="K69" t="s">
        <v>34</v>
      </c>
      <c r="L69" t="s">
        <v>61</v>
      </c>
      <c r="M69">
        <v>34013</v>
      </c>
      <c r="O69" t="s">
        <v>93</v>
      </c>
      <c r="P69">
        <v>48811</v>
      </c>
      <c r="Q69" t="s">
        <v>37</v>
      </c>
      <c r="R69" t="s">
        <v>38</v>
      </c>
      <c r="U69" t="s">
        <v>38</v>
      </c>
      <c r="V69">
        <v>40.690264999999997</v>
      </c>
      <c r="W69">
        <v>-74.176412999999997</v>
      </c>
      <c r="X69" t="s">
        <v>39</v>
      </c>
      <c r="Y69" t="s">
        <v>94</v>
      </c>
      <c r="Z69" t="s">
        <v>34</v>
      </c>
      <c r="AA69">
        <v>0</v>
      </c>
      <c r="AB69" t="s">
        <v>41</v>
      </c>
      <c r="AC69">
        <v>8</v>
      </c>
      <c r="AE69" t="s">
        <v>59</v>
      </c>
      <c r="AF69" t="s">
        <v>60</v>
      </c>
      <c r="AG69">
        <v>9468.57</v>
      </c>
      <c r="AH69" t="s">
        <v>44</v>
      </c>
    </row>
    <row r="70" spans="1:34" x14ac:dyDescent="0.25">
      <c r="A70">
        <v>9376211</v>
      </c>
      <c r="D70">
        <v>55178313</v>
      </c>
      <c r="F70">
        <v>300</v>
      </c>
      <c r="G70">
        <v>166471214</v>
      </c>
      <c r="I70">
        <v>2275020000</v>
      </c>
      <c r="J70">
        <v>2</v>
      </c>
      <c r="K70" t="s">
        <v>34</v>
      </c>
      <c r="L70" t="s">
        <v>61</v>
      </c>
      <c r="M70">
        <v>34013</v>
      </c>
      <c r="O70" t="s">
        <v>93</v>
      </c>
      <c r="P70">
        <v>48811</v>
      </c>
      <c r="Q70" t="s">
        <v>37</v>
      </c>
      <c r="R70" t="s">
        <v>38</v>
      </c>
      <c r="U70" t="s">
        <v>38</v>
      </c>
      <c r="V70">
        <v>40.690264999999997</v>
      </c>
      <c r="W70">
        <v>-74.176412999999997</v>
      </c>
      <c r="X70" t="s">
        <v>39</v>
      </c>
      <c r="Y70" t="s">
        <v>94</v>
      </c>
      <c r="Z70" t="s">
        <v>34</v>
      </c>
      <c r="AA70">
        <v>0</v>
      </c>
      <c r="AB70" t="s">
        <v>41</v>
      </c>
      <c r="AC70">
        <v>8</v>
      </c>
      <c r="AE70" t="s">
        <v>59</v>
      </c>
      <c r="AF70" t="s">
        <v>60</v>
      </c>
      <c r="AG70">
        <v>3065.29</v>
      </c>
      <c r="AH70" t="s">
        <v>44</v>
      </c>
    </row>
    <row r="71" spans="1:34" x14ac:dyDescent="0.25">
      <c r="A71">
        <v>9376211</v>
      </c>
      <c r="D71">
        <v>55178313</v>
      </c>
      <c r="F71">
        <v>300</v>
      </c>
      <c r="G71">
        <v>166470814</v>
      </c>
      <c r="I71">
        <v>2275020000</v>
      </c>
      <c r="J71">
        <v>2</v>
      </c>
      <c r="K71" t="s">
        <v>34</v>
      </c>
      <c r="L71" t="s">
        <v>61</v>
      </c>
      <c r="M71">
        <v>34013</v>
      </c>
      <c r="O71" t="s">
        <v>93</v>
      </c>
      <c r="P71">
        <v>48811</v>
      </c>
      <c r="Q71" t="s">
        <v>37</v>
      </c>
      <c r="R71" t="s">
        <v>38</v>
      </c>
      <c r="U71" t="s">
        <v>38</v>
      </c>
      <c r="V71">
        <v>40.690264999999997</v>
      </c>
      <c r="W71">
        <v>-74.176412999999997</v>
      </c>
      <c r="X71" t="s">
        <v>39</v>
      </c>
      <c r="Y71" t="s">
        <v>94</v>
      </c>
      <c r="Z71" t="s">
        <v>34</v>
      </c>
      <c r="AA71">
        <v>0</v>
      </c>
      <c r="AB71" t="s">
        <v>41</v>
      </c>
      <c r="AC71">
        <v>8</v>
      </c>
      <c r="AE71" t="s">
        <v>59</v>
      </c>
      <c r="AF71" t="s">
        <v>60</v>
      </c>
      <c r="AG71">
        <v>5549.08</v>
      </c>
      <c r="AH71" t="s">
        <v>44</v>
      </c>
    </row>
    <row r="72" spans="1:34" x14ac:dyDescent="0.25">
      <c r="A72">
        <v>9376211</v>
      </c>
      <c r="D72">
        <v>55178313</v>
      </c>
      <c r="F72">
        <v>300</v>
      </c>
      <c r="G72">
        <v>81786114</v>
      </c>
      <c r="I72">
        <v>2275020000</v>
      </c>
      <c r="J72">
        <v>2</v>
      </c>
      <c r="K72" t="s">
        <v>34</v>
      </c>
      <c r="L72" t="s">
        <v>61</v>
      </c>
      <c r="M72">
        <v>34013</v>
      </c>
      <c r="O72" t="s">
        <v>93</v>
      </c>
      <c r="P72">
        <v>48811</v>
      </c>
      <c r="Q72" t="s">
        <v>37</v>
      </c>
      <c r="R72" t="s">
        <v>38</v>
      </c>
      <c r="U72" t="s">
        <v>38</v>
      </c>
      <c r="V72">
        <v>40.690264999999997</v>
      </c>
      <c r="W72">
        <v>-74.176412999999997</v>
      </c>
      <c r="X72" t="s">
        <v>39</v>
      </c>
      <c r="Y72" t="s">
        <v>94</v>
      </c>
      <c r="Z72" t="s">
        <v>34</v>
      </c>
      <c r="AA72">
        <v>0</v>
      </c>
      <c r="AB72" t="s">
        <v>41</v>
      </c>
      <c r="AC72">
        <v>8</v>
      </c>
      <c r="AE72" t="s">
        <v>59</v>
      </c>
      <c r="AF72" t="s">
        <v>60</v>
      </c>
      <c r="AG72">
        <v>70927.399999999994</v>
      </c>
      <c r="AH72" t="s">
        <v>44</v>
      </c>
    </row>
    <row r="73" spans="1:34" x14ac:dyDescent="0.25">
      <c r="A73">
        <v>9376211</v>
      </c>
      <c r="D73">
        <v>55178313</v>
      </c>
      <c r="F73">
        <v>300</v>
      </c>
      <c r="G73">
        <v>166471414</v>
      </c>
      <c r="I73">
        <v>2275020000</v>
      </c>
      <c r="J73">
        <v>2</v>
      </c>
      <c r="K73" t="s">
        <v>34</v>
      </c>
      <c r="L73" t="s">
        <v>61</v>
      </c>
      <c r="M73">
        <v>34013</v>
      </c>
      <c r="O73" t="s">
        <v>93</v>
      </c>
      <c r="P73">
        <v>48811</v>
      </c>
      <c r="Q73" t="s">
        <v>37</v>
      </c>
      <c r="R73" t="s">
        <v>38</v>
      </c>
      <c r="U73" t="s">
        <v>38</v>
      </c>
      <c r="V73">
        <v>40.690264999999997</v>
      </c>
      <c r="W73">
        <v>-74.176412999999997</v>
      </c>
      <c r="X73" t="s">
        <v>39</v>
      </c>
      <c r="Y73" t="s">
        <v>94</v>
      </c>
      <c r="Z73" t="s">
        <v>34</v>
      </c>
      <c r="AA73">
        <v>0</v>
      </c>
      <c r="AB73" t="s">
        <v>41</v>
      </c>
      <c r="AC73">
        <v>8</v>
      </c>
      <c r="AE73" t="s">
        <v>59</v>
      </c>
      <c r="AF73" t="s">
        <v>60</v>
      </c>
      <c r="AG73">
        <v>226.84700000000001</v>
      </c>
      <c r="AH73" t="s">
        <v>44</v>
      </c>
    </row>
    <row r="74" spans="1:34" x14ac:dyDescent="0.25">
      <c r="A74">
        <v>9376211</v>
      </c>
      <c r="D74">
        <v>55178313</v>
      </c>
      <c r="F74">
        <v>300</v>
      </c>
      <c r="G74">
        <v>81777714</v>
      </c>
      <c r="I74">
        <v>2275020000</v>
      </c>
      <c r="J74">
        <v>2</v>
      </c>
      <c r="K74" t="s">
        <v>34</v>
      </c>
      <c r="L74" t="s">
        <v>61</v>
      </c>
      <c r="M74">
        <v>34013</v>
      </c>
      <c r="O74" t="s">
        <v>93</v>
      </c>
      <c r="P74">
        <v>48811</v>
      </c>
      <c r="Q74" t="s">
        <v>37</v>
      </c>
      <c r="R74" t="s">
        <v>38</v>
      </c>
      <c r="U74" t="s">
        <v>38</v>
      </c>
      <c r="V74">
        <v>40.690264999999997</v>
      </c>
      <c r="W74">
        <v>-74.176412999999997</v>
      </c>
      <c r="X74" t="s">
        <v>39</v>
      </c>
      <c r="Y74" t="s">
        <v>94</v>
      </c>
      <c r="Z74" t="s">
        <v>34</v>
      </c>
      <c r="AA74">
        <v>0</v>
      </c>
      <c r="AB74" t="s">
        <v>41</v>
      </c>
      <c r="AC74">
        <v>8</v>
      </c>
      <c r="AE74" t="s">
        <v>59</v>
      </c>
      <c r="AF74" t="s">
        <v>60</v>
      </c>
      <c r="AG74">
        <v>2.9665400000000002</v>
      </c>
      <c r="AH74" t="s">
        <v>44</v>
      </c>
    </row>
    <row r="75" spans="1:34" x14ac:dyDescent="0.25">
      <c r="A75">
        <v>9376211</v>
      </c>
      <c r="D75">
        <v>55178313</v>
      </c>
      <c r="F75">
        <v>300</v>
      </c>
      <c r="G75">
        <v>166472614</v>
      </c>
      <c r="I75">
        <v>2275020000</v>
      </c>
      <c r="J75">
        <v>2</v>
      </c>
      <c r="K75" t="s">
        <v>34</v>
      </c>
      <c r="L75" t="s">
        <v>61</v>
      </c>
      <c r="M75">
        <v>34013</v>
      </c>
      <c r="O75" t="s">
        <v>93</v>
      </c>
      <c r="P75">
        <v>48811</v>
      </c>
      <c r="Q75" t="s">
        <v>37</v>
      </c>
      <c r="R75" t="s">
        <v>38</v>
      </c>
      <c r="U75" t="s">
        <v>38</v>
      </c>
      <c r="V75">
        <v>40.690264999999997</v>
      </c>
      <c r="W75">
        <v>-74.176412999999997</v>
      </c>
      <c r="X75" t="s">
        <v>39</v>
      </c>
      <c r="Y75" t="s">
        <v>94</v>
      </c>
      <c r="Z75" t="s">
        <v>34</v>
      </c>
      <c r="AA75">
        <v>0</v>
      </c>
      <c r="AB75" t="s">
        <v>41</v>
      </c>
      <c r="AC75">
        <v>8</v>
      </c>
      <c r="AE75" t="s">
        <v>59</v>
      </c>
      <c r="AF75" t="s">
        <v>60</v>
      </c>
      <c r="AG75">
        <v>23218.6</v>
      </c>
      <c r="AH75" t="s">
        <v>44</v>
      </c>
    </row>
    <row r="76" spans="1:34" x14ac:dyDescent="0.25">
      <c r="A76">
        <v>9376211</v>
      </c>
      <c r="D76">
        <v>55178313</v>
      </c>
      <c r="F76">
        <v>300</v>
      </c>
      <c r="G76">
        <v>81785914</v>
      </c>
      <c r="I76">
        <v>2275020000</v>
      </c>
      <c r="J76">
        <v>2</v>
      </c>
      <c r="K76" t="s">
        <v>34</v>
      </c>
      <c r="L76" t="s">
        <v>61</v>
      </c>
      <c r="M76">
        <v>34013</v>
      </c>
      <c r="O76" t="s">
        <v>93</v>
      </c>
      <c r="P76">
        <v>48811</v>
      </c>
      <c r="Q76" t="s">
        <v>37</v>
      </c>
      <c r="R76" t="s">
        <v>38</v>
      </c>
      <c r="U76" t="s">
        <v>38</v>
      </c>
      <c r="V76">
        <v>40.690264999999997</v>
      </c>
      <c r="W76">
        <v>-74.176412999999997</v>
      </c>
      <c r="X76" t="s">
        <v>39</v>
      </c>
      <c r="Y76" t="s">
        <v>94</v>
      </c>
      <c r="Z76" t="s">
        <v>34</v>
      </c>
      <c r="AA76">
        <v>0</v>
      </c>
      <c r="AB76" t="s">
        <v>41</v>
      </c>
      <c r="AC76">
        <v>8</v>
      </c>
      <c r="AE76" t="s">
        <v>59</v>
      </c>
      <c r="AF76" t="s">
        <v>60</v>
      </c>
      <c r="AG76">
        <v>7206.88</v>
      </c>
      <c r="AH76" t="s">
        <v>44</v>
      </c>
    </row>
    <row r="77" spans="1:34" x14ac:dyDescent="0.25">
      <c r="A77">
        <v>9376211</v>
      </c>
      <c r="D77">
        <v>55178313</v>
      </c>
      <c r="F77">
        <v>300</v>
      </c>
      <c r="G77">
        <v>166472714</v>
      </c>
      <c r="I77">
        <v>2275020000</v>
      </c>
      <c r="J77">
        <v>2</v>
      </c>
      <c r="K77" t="s">
        <v>34</v>
      </c>
      <c r="L77" t="s">
        <v>61</v>
      </c>
      <c r="M77">
        <v>34013</v>
      </c>
      <c r="O77" t="s">
        <v>93</v>
      </c>
      <c r="P77">
        <v>48811</v>
      </c>
      <c r="Q77" t="s">
        <v>37</v>
      </c>
      <c r="R77" t="s">
        <v>38</v>
      </c>
      <c r="U77" t="s">
        <v>38</v>
      </c>
      <c r="V77">
        <v>40.690264999999997</v>
      </c>
      <c r="W77">
        <v>-74.176412999999997</v>
      </c>
      <c r="X77" t="s">
        <v>39</v>
      </c>
      <c r="Y77" t="s">
        <v>94</v>
      </c>
      <c r="Z77" t="s">
        <v>34</v>
      </c>
      <c r="AA77">
        <v>0</v>
      </c>
      <c r="AB77" t="s">
        <v>41</v>
      </c>
      <c r="AC77">
        <v>8</v>
      </c>
      <c r="AE77" t="s">
        <v>59</v>
      </c>
      <c r="AF77" t="s">
        <v>60</v>
      </c>
      <c r="AG77">
        <v>3602.14</v>
      </c>
      <c r="AH77" t="s">
        <v>44</v>
      </c>
    </row>
    <row r="78" spans="1:34" x14ac:dyDescent="0.25">
      <c r="A78">
        <v>9376211</v>
      </c>
      <c r="D78">
        <v>55178313</v>
      </c>
      <c r="F78">
        <v>300</v>
      </c>
      <c r="G78">
        <v>166472514</v>
      </c>
      <c r="I78">
        <v>2275020000</v>
      </c>
      <c r="J78">
        <v>2</v>
      </c>
      <c r="K78" t="s">
        <v>34</v>
      </c>
      <c r="L78" t="s">
        <v>61</v>
      </c>
      <c r="M78">
        <v>34013</v>
      </c>
      <c r="O78" t="s">
        <v>93</v>
      </c>
      <c r="P78">
        <v>48811</v>
      </c>
      <c r="Q78" t="s">
        <v>37</v>
      </c>
      <c r="R78" t="s">
        <v>38</v>
      </c>
      <c r="U78" t="s">
        <v>38</v>
      </c>
      <c r="V78">
        <v>40.690264999999997</v>
      </c>
      <c r="W78">
        <v>-74.176412999999997</v>
      </c>
      <c r="X78" t="s">
        <v>39</v>
      </c>
      <c r="Y78" t="s">
        <v>94</v>
      </c>
      <c r="Z78" t="s">
        <v>34</v>
      </c>
      <c r="AA78">
        <v>0</v>
      </c>
      <c r="AB78" t="s">
        <v>41</v>
      </c>
      <c r="AC78">
        <v>8</v>
      </c>
      <c r="AE78" t="s">
        <v>59</v>
      </c>
      <c r="AF78" t="s">
        <v>60</v>
      </c>
      <c r="AG78">
        <v>1683.78</v>
      </c>
      <c r="AH78" t="s">
        <v>44</v>
      </c>
    </row>
    <row r="79" spans="1:34" x14ac:dyDescent="0.25">
      <c r="A79">
        <v>9376211</v>
      </c>
      <c r="D79">
        <v>55178313</v>
      </c>
      <c r="F79">
        <v>300</v>
      </c>
      <c r="G79">
        <v>166473614</v>
      </c>
      <c r="I79">
        <v>2275020000</v>
      </c>
      <c r="J79">
        <v>2</v>
      </c>
      <c r="K79" t="s">
        <v>34</v>
      </c>
      <c r="L79" t="s">
        <v>61</v>
      </c>
      <c r="M79">
        <v>34013</v>
      </c>
      <c r="O79" t="s">
        <v>93</v>
      </c>
      <c r="P79">
        <v>48811</v>
      </c>
      <c r="Q79" t="s">
        <v>37</v>
      </c>
      <c r="R79" t="s">
        <v>38</v>
      </c>
      <c r="U79" t="s">
        <v>38</v>
      </c>
      <c r="V79">
        <v>40.690264999999997</v>
      </c>
      <c r="W79">
        <v>-74.176412999999997</v>
      </c>
      <c r="X79" t="s">
        <v>39</v>
      </c>
      <c r="Y79" t="s">
        <v>94</v>
      </c>
      <c r="Z79" t="s">
        <v>34</v>
      </c>
      <c r="AA79">
        <v>0</v>
      </c>
      <c r="AB79" t="s">
        <v>41</v>
      </c>
      <c r="AC79">
        <v>8</v>
      </c>
      <c r="AE79" t="s">
        <v>59</v>
      </c>
      <c r="AF79" t="s">
        <v>60</v>
      </c>
      <c r="AG79">
        <v>1358.46</v>
      </c>
      <c r="AH79" t="s">
        <v>44</v>
      </c>
    </row>
    <row r="80" spans="1:34" x14ac:dyDescent="0.25">
      <c r="A80">
        <v>9376211</v>
      </c>
      <c r="D80">
        <v>55178313</v>
      </c>
      <c r="F80">
        <v>300</v>
      </c>
      <c r="G80">
        <v>81784014</v>
      </c>
      <c r="I80">
        <v>2275020000</v>
      </c>
      <c r="J80">
        <v>2</v>
      </c>
      <c r="K80" t="s">
        <v>34</v>
      </c>
      <c r="L80" t="s">
        <v>61</v>
      </c>
      <c r="M80">
        <v>34013</v>
      </c>
      <c r="O80" t="s">
        <v>93</v>
      </c>
      <c r="P80">
        <v>48811</v>
      </c>
      <c r="Q80" t="s">
        <v>37</v>
      </c>
      <c r="R80" t="s">
        <v>38</v>
      </c>
      <c r="U80" t="s">
        <v>38</v>
      </c>
      <c r="V80">
        <v>40.690264999999997</v>
      </c>
      <c r="W80">
        <v>-74.176412999999997</v>
      </c>
      <c r="X80" t="s">
        <v>39</v>
      </c>
      <c r="Y80" t="s">
        <v>94</v>
      </c>
      <c r="Z80" t="s">
        <v>34</v>
      </c>
      <c r="AA80">
        <v>0</v>
      </c>
      <c r="AB80" t="s">
        <v>41</v>
      </c>
      <c r="AC80">
        <v>8</v>
      </c>
      <c r="AE80" t="s">
        <v>59</v>
      </c>
      <c r="AF80" t="s">
        <v>60</v>
      </c>
      <c r="AG80">
        <v>35421.699999999997</v>
      </c>
      <c r="AH80" t="s">
        <v>44</v>
      </c>
    </row>
    <row r="81" spans="1:34" x14ac:dyDescent="0.25">
      <c r="A81">
        <v>9376211</v>
      </c>
      <c r="D81">
        <v>55178313</v>
      </c>
      <c r="F81">
        <v>300</v>
      </c>
      <c r="G81">
        <v>166473114</v>
      </c>
      <c r="I81">
        <v>2275020000</v>
      </c>
      <c r="J81">
        <v>2</v>
      </c>
      <c r="K81" t="s">
        <v>34</v>
      </c>
      <c r="L81" t="s">
        <v>61</v>
      </c>
      <c r="M81">
        <v>34013</v>
      </c>
      <c r="O81" t="s">
        <v>93</v>
      </c>
      <c r="P81">
        <v>48811</v>
      </c>
      <c r="Q81" t="s">
        <v>37</v>
      </c>
      <c r="R81" t="s">
        <v>38</v>
      </c>
      <c r="U81" t="s">
        <v>38</v>
      </c>
      <c r="V81">
        <v>40.690264999999997</v>
      </c>
      <c r="W81">
        <v>-74.176412999999997</v>
      </c>
      <c r="X81" t="s">
        <v>39</v>
      </c>
      <c r="Y81" t="s">
        <v>94</v>
      </c>
      <c r="Z81" t="s">
        <v>34</v>
      </c>
      <c r="AA81">
        <v>0</v>
      </c>
      <c r="AB81" t="s">
        <v>41</v>
      </c>
      <c r="AC81">
        <v>8</v>
      </c>
      <c r="AE81" t="s">
        <v>59</v>
      </c>
      <c r="AF81" t="s">
        <v>60</v>
      </c>
      <c r="AG81">
        <v>4741.97</v>
      </c>
      <c r="AH81" t="s">
        <v>44</v>
      </c>
    </row>
    <row r="82" spans="1:34" x14ac:dyDescent="0.25">
      <c r="A82">
        <v>9376211</v>
      </c>
      <c r="D82">
        <v>55178313</v>
      </c>
      <c r="F82">
        <v>300</v>
      </c>
      <c r="G82">
        <v>166473714</v>
      </c>
      <c r="I82">
        <v>2275020000</v>
      </c>
      <c r="J82">
        <v>2</v>
      </c>
      <c r="K82" t="s">
        <v>34</v>
      </c>
      <c r="L82" t="s">
        <v>61</v>
      </c>
      <c r="M82">
        <v>34013</v>
      </c>
      <c r="O82" t="s">
        <v>93</v>
      </c>
      <c r="P82">
        <v>48811</v>
      </c>
      <c r="Q82" t="s">
        <v>37</v>
      </c>
      <c r="R82" t="s">
        <v>38</v>
      </c>
      <c r="U82" t="s">
        <v>38</v>
      </c>
      <c r="V82">
        <v>40.690264999999997</v>
      </c>
      <c r="W82">
        <v>-74.176412999999997</v>
      </c>
      <c r="X82" t="s">
        <v>39</v>
      </c>
      <c r="Y82" t="s">
        <v>94</v>
      </c>
      <c r="Z82" t="s">
        <v>34</v>
      </c>
      <c r="AA82">
        <v>0</v>
      </c>
      <c r="AB82" t="s">
        <v>41</v>
      </c>
      <c r="AC82">
        <v>8</v>
      </c>
      <c r="AE82" t="s">
        <v>59</v>
      </c>
      <c r="AF82" t="s">
        <v>60</v>
      </c>
      <c r="AG82">
        <v>4.0619500000000004</v>
      </c>
      <c r="AH82" t="s">
        <v>44</v>
      </c>
    </row>
    <row r="83" spans="1:34" x14ac:dyDescent="0.25">
      <c r="A83">
        <v>9376211</v>
      </c>
      <c r="D83">
        <v>55178313</v>
      </c>
      <c r="F83">
        <v>300</v>
      </c>
      <c r="G83">
        <v>166473314</v>
      </c>
      <c r="I83">
        <v>2275020000</v>
      </c>
      <c r="J83">
        <v>2</v>
      </c>
      <c r="K83" t="s">
        <v>34</v>
      </c>
      <c r="L83" t="s">
        <v>61</v>
      </c>
      <c r="M83">
        <v>34013</v>
      </c>
      <c r="O83" t="s">
        <v>93</v>
      </c>
      <c r="P83">
        <v>48811</v>
      </c>
      <c r="Q83" t="s">
        <v>37</v>
      </c>
      <c r="R83" t="s">
        <v>38</v>
      </c>
      <c r="U83" t="s">
        <v>38</v>
      </c>
      <c r="V83">
        <v>40.690264999999997</v>
      </c>
      <c r="W83">
        <v>-74.176412999999997</v>
      </c>
      <c r="X83" t="s">
        <v>39</v>
      </c>
      <c r="Y83" t="s">
        <v>94</v>
      </c>
      <c r="Z83" t="s">
        <v>34</v>
      </c>
      <c r="AA83">
        <v>0</v>
      </c>
      <c r="AB83" t="s">
        <v>41</v>
      </c>
      <c r="AC83">
        <v>8</v>
      </c>
      <c r="AE83" t="s">
        <v>59</v>
      </c>
      <c r="AF83" t="s">
        <v>60</v>
      </c>
      <c r="AG83">
        <v>3336.28</v>
      </c>
      <c r="AH83" t="s">
        <v>44</v>
      </c>
    </row>
    <row r="84" spans="1:34" x14ac:dyDescent="0.25">
      <c r="A84">
        <v>9376211</v>
      </c>
      <c r="D84">
        <v>55178313</v>
      </c>
      <c r="F84">
        <v>300</v>
      </c>
      <c r="G84">
        <v>166471714</v>
      </c>
      <c r="I84">
        <v>2275020000</v>
      </c>
      <c r="J84">
        <v>2</v>
      </c>
      <c r="K84" t="s">
        <v>34</v>
      </c>
      <c r="L84" t="s">
        <v>61</v>
      </c>
      <c r="M84">
        <v>34013</v>
      </c>
      <c r="O84" t="s">
        <v>93</v>
      </c>
      <c r="P84">
        <v>48811</v>
      </c>
      <c r="Q84" t="s">
        <v>37</v>
      </c>
      <c r="R84" t="s">
        <v>38</v>
      </c>
      <c r="U84" t="s">
        <v>38</v>
      </c>
      <c r="V84">
        <v>40.690264999999997</v>
      </c>
      <c r="W84">
        <v>-74.176412999999997</v>
      </c>
      <c r="X84" t="s">
        <v>39</v>
      </c>
      <c r="Y84" t="s">
        <v>94</v>
      </c>
      <c r="Z84" t="s">
        <v>34</v>
      </c>
      <c r="AA84">
        <v>0</v>
      </c>
      <c r="AB84" t="s">
        <v>41</v>
      </c>
      <c r="AC84">
        <v>8</v>
      </c>
      <c r="AE84" t="s">
        <v>59</v>
      </c>
      <c r="AF84" t="s">
        <v>60</v>
      </c>
      <c r="AG84">
        <v>20227.5</v>
      </c>
      <c r="AH84" t="s">
        <v>44</v>
      </c>
    </row>
    <row r="85" spans="1:34" x14ac:dyDescent="0.25">
      <c r="A85">
        <v>9376211</v>
      </c>
      <c r="D85">
        <v>55178313</v>
      </c>
      <c r="F85">
        <v>300</v>
      </c>
      <c r="G85">
        <v>166471314</v>
      </c>
      <c r="I85">
        <v>2275020000</v>
      </c>
      <c r="J85">
        <v>2</v>
      </c>
      <c r="K85" t="s">
        <v>34</v>
      </c>
      <c r="L85" t="s">
        <v>61</v>
      </c>
      <c r="M85">
        <v>34013</v>
      </c>
      <c r="O85" t="s">
        <v>93</v>
      </c>
      <c r="P85">
        <v>48811</v>
      </c>
      <c r="Q85" t="s">
        <v>37</v>
      </c>
      <c r="R85" t="s">
        <v>38</v>
      </c>
      <c r="U85" t="s">
        <v>38</v>
      </c>
      <c r="V85">
        <v>40.690264999999997</v>
      </c>
      <c r="W85">
        <v>-74.176412999999997</v>
      </c>
      <c r="X85" t="s">
        <v>39</v>
      </c>
      <c r="Y85" t="s">
        <v>94</v>
      </c>
      <c r="Z85" t="s">
        <v>34</v>
      </c>
      <c r="AA85">
        <v>0</v>
      </c>
      <c r="AB85" t="s">
        <v>41</v>
      </c>
      <c r="AC85">
        <v>8</v>
      </c>
      <c r="AE85" t="s">
        <v>59</v>
      </c>
      <c r="AF85" t="s">
        <v>60</v>
      </c>
      <c r="AG85">
        <v>57769.4</v>
      </c>
      <c r="AH85" t="s">
        <v>44</v>
      </c>
    </row>
    <row r="86" spans="1:34" x14ac:dyDescent="0.25">
      <c r="A86">
        <v>9376211</v>
      </c>
      <c r="D86">
        <v>55178313</v>
      </c>
      <c r="F86">
        <v>300</v>
      </c>
      <c r="G86">
        <v>81781614</v>
      </c>
      <c r="I86">
        <v>2275020000</v>
      </c>
      <c r="J86">
        <v>2</v>
      </c>
      <c r="K86" t="s">
        <v>34</v>
      </c>
      <c r="L86" t="s">
        <v>61</v>
      </c>
      <c r="M86">
        <v>34013</v>
      </c>
      <c r="O86" t="s">
        <v>93</v>
      </c>
      <c r="P86">
        <v>48811</v>
      </c>
      <c r="Q86" t="s">
        <v>37</v>
      </c>
      <c r="R86" t="s">
        <v>38</v>
      </c>
      <c r="U86" t="s">
        <v>38</v>
      </c>
      <c r="V86">
        <v>40.690264999999997</v>
      </c>
      <c r="W86">
        <v>-74.176412999999997</v>
      </c>
      <c r="X86" t="s">
        <v>39</v>
      </c>
      <c r="Y86" t="s">
        <v>94</v>
      </c>
      <c r="Z86" t="s">
        <v>34</v>
      </c>
      <c r="AA86">
        <v>0</v>
      </c>
      <c r="AB86" t="s">
        <v>41</v>
      </c>
      <c r="AC86">
        <v>8</v>
      </c>
      <c r="AE86" t="s">
        <v>59</v>
      </c>
      <c r="AF86" t="s">
        <v>60</v>
      </c>
      <c r="AG86">
        <v>7951.33</v>
      </c>
      <c r="AH86" t="s">
        <v>44</v>
      </c>
    </row>
    <row r="87" spans="1:34" x14ac:dyDescent="0.25">
      <c r="A87">
        <v>9376211</v>
      </c>
      <c r="D87">
        <v>55178313</v>
      </c>
      <c r="F87">
        <v>300</v>
      </c>
      <c r="G87">
        <v>81783614</v>
      </c>
      <c r="I87">
        <v>2275020000</v>
      </c>
      <c r="J87">
        <v>2</v>
      </c>
      <c r="K87" t="s">
        <v>34</v>
      </c>
      <c r="L87" t="s">
        <v>61</v>
      </c>
      <c r="M87">
        <v>34013</v>
      </c>
      <c r="O87" t="s">
        <v>93</v>
      </c>
      <c r="P87">
        <v>48811</v>
      </c>
      <c r="Q87" t="s">
        <v>37</v>
      </c>
      <c r="R87" t="s">
        <v>38</v>
      </c>
      <c r="U87" t="s">
        <v>38</v>
      </c>
      <c r="V87">
        <v>40.690264999999997</v>
      </c>
      <c r="W87">
        <v>-74.176412999999997</v>
      </c>
      <c r="X87" t="s">
        <v>39</v>
      </c>
      <c r="Y87" t="s">
        <v>94</v>
      </c>
      <c r="Z87" t="s">
        <v>34</v>
      </c>
      <c r="AA87">
        <v>0</v>
      </c>
      <c r="AB87" t="s">
        <v>41</v>
      </c>
      <c r="AC87">
        <v>8</v>
      </c>
      <c r="AE87" t="s">
        <v>59</v>
      </c>
      <c r="AF87" t="s">
        <v>60</v>
      </c>
      <c r="AG87">
        <v>6.9625300000000001</v>
      </c>
      <c r="AH87" t="s">
        <v>44</v>
      </c>
    </row>
    <row r="88" spans="1:34" x14ac:dyDescent="0.25">
      <c r="A88">
        <v>9376211</v>
      </c>
      <c r="D88">
        <v>55178313</v>
      </c>
      <c r="F88">
        <v>300</v>
      </c>
      <c r="G88">
        <v>81781314</v>
      </c>
      <c r="I88">
        <v>2275020000</v>
      </c>
      <c r="J88">
        <v>2</v>
      </c>
      <c r="K88" t="s">
        <v>34</v>
      </c>
      <c r="L88" t="s">
        <v>61</v>
      </c>
      <c r="M88">
        <v>34013</v>
      </c>
      <c r="O88" t="s">
        <v>93</v>
      </c>
      <c r="P88">
        <v>48811</v>
      </c>
      <c r="Q88" t="s">
        <v>37</v>
      </c>
      <c r="R88" t="s">
        <v>38</v>
      </c>
      <c r="U88" t="s">
        <v>38</v>
      </c>
      <c r="V88">
        <v>40.690264999999997</v>
      </c>
      <c r="W88">
        <v>-74.176412999999997</v>
      </c>
      <c r="X88" t="s">
        <v>39</v>
      </c>
      <c r="Y88" t="s">
        <v>94</v>
      </c>
      <c r="Z88" t="s">
        <v>34</v>
      </c>
      <c r="AA88">
        <v>0</v>
      </c>
      <c r="AB88" t="s">
        <v>41</v>
      </c>
      <c r="AC88">
        <v>8</v>
      </c>
      <c r="AE88" t="s">
        <v>59</v>
      </c>
      <c r="AF88" t="s">
        <v>60</v>
      </c>
      <c r="AG88">
        <v>3197.1</v>
      </c>
      <c r="AH88" t="s">
        <v>44</v>
      </c>
    </row>
    <row r="89" spans="1:34" x14ac:dyDescent="0.25">
      <c r="A89">
        <v>9376211</v>
      </c>
      <c r="D89">
        <v>55178313</v>
      </c>
      <c r="F89">
        <v>300</v>
      </c>
      <c r="G89">
        <v>166473214</v>
      </c>
      <c r="I89">
        <v>2275020000</v>
      </c>
      <c r="J89">
        <v>2</v>
      </c>
      <c r="K89" t="s">
        <v>34</v>
      </c>
      <c r="L89" t="s">
        <v>61</v>
      </c>
      <c r="M89">
        <v>34013</v>
      </c>
      <c r="O89" t="s">
        <v>93</v>
      </c>
      <c r="P89">
        <v>48811</v>
      </c>
      <c r="Q89" t="s">
        <v>37</v>
      </c>
      <c r="R89" t="s">
        <v>38</v>
      </c>
      <c r="U89" t="s">
        <v>38</v>
      </c>
      <c r="V89">
        <v>40.690264999999997</v>
      </c>
      <c r="W89">
        <v>-74.176412999999997</v>
      </c>
      <c r="X89" t="s">
        <v>39</v>
      </c>
      <c r="Y89" t="s">
        <v>94</v>
      </c>
      <c r="Z89" t="s">
        <v>34</v>
      </c>
      <c r="AA89">
        <v>0</v>
      </c>
      <c r="AB89" t="s">
        <v>41</v>
      </c>
      <c r="AC89">
        <v>8</v>
      </c>
      <c r="AE89" t="s">
        <v>59</v>
      </c>
      <c r="AF89" t="s">
        <v>60</v>
      </c>
      <c r="AG89">
        <v>14409.1</v>
      </c>
      <c r="AH89" t="s">
        <v>44</v>
      </c>
    </row>
    <row r="90" spans="1:34" x14ac:dyDescent="0.25">
      <c r="A90">
        <v>9376211</v>
      </c>
      <c r="D90">
        <v>55178313</v>
      </c>
      <c r="F90">
        <v>300</v>
      </c>
      <c r="G90">
        <v>166471514</v>
      </c>
      <c r="I90">
        <v>2275020000</v>
      </c>
      <c r="J90">
        <v>2</v>
      </c>
      <c r="K90" t="s">
        <v>34</v>
      </c>
      <c r="L90" t="s">
        <v>61</v>
      </c>
      <c r="M90">
        <v>34013</v>
      </c>
      <c r="O90" t="s">
        <v>93</v>
      </c>
      <c r="P90">
        <v>48811</v>
      </c>
      <c r="Q90" t="s">
        <v>37</v>
      </c>
      <c r="R90" t="s">
        <v>38</v>
      </c>
      <c r="U90" t="s">
        <v>38</v>
      </c>
      <c r="V90">
        <v>40.690264999999997</v>
      </c>
      <c r="W90">
        <v>-74.176412999999997</v>
      </c>
      <c r="X90" t="s">
        <v>39</v>
      </c>
      <c r="Y90" t="s">
        <v>94</v>
      </c>
      <c r="Z90" t="s">
        <v>34</v>
      </c>
      <c r="AA90">
        <v>0</v>
      </c>
      <c r="AB90" t="s">
        <v>41</v>
      </c>
      <c r="AC90">
        <v>8</v>
      </c>
      <c r="AE90" t="s">
        <v>59</v>
      </c>
      <c r="AF90" t="s">
        <v>60</v>
      </c>
      <c r="AG90">
        <v>60409.2</v>
      </c>
      <c r="AH90" t="s">
        <v>44</v>
      </c>
    </row>
    <row r="91" spans="1:34" x14ac:dyDescent="0.25">
      <c r="A91">
        <v>9376211</v>
      </c>
      <c r="D91">
        <v>55178313</v>
      </c>
      <c r="F91">
        <v>300</v>
      </c>
      <c r="G91">
        <v>166472814</v>
      </c>
      <c r="I91">
        <v>2275020000</v>
      </c>
      <c r="J91">
        <v>2</v>
      </c>
      <c r="K91" t="s">
        <v>34</v>
      </c>
      <c r="L91" t="s">
        <v>61</v>
      </c>
      <c r="M91">
        <v>34013</v>
      </c>
      <c r="O91" t="s">
        <v>93</v>
      </c>
      <c r="P91">
        <v>48811</v>
      </c>
      <c r="Q91" t="s">
        <v>37</v>
      </c>
      <c r="R91" t="s">
        <v>38</v>
      </c>
      <c r="U91" t="s">
        <v>38</v>
      </c>
      <c r="V91">
        <v>40.690264999999997</v>
      </c>
      <c r="W91">
        <v>-74.176412999999997</v>
      </c>
      <c r="X91" t="s">
        <v>39</v>
      </c>
      <c r="Y91" t="s">
        <v>94</v>
      </c>
      <c r="Z91" t="s">
        <v>34</v>
      </c>
      <c r="AA91">
        <v>0</v>
      </c>
      <c r="AB91" t="s">
        <v>41</v>
      </c>
      <c r="AC91">
        <v>8</v>
      </c>
      <c r="AE91" t="s">
        <v>59</v>
      </c>
      <c r="AF91" t="s">
        <v>60</v>
      </c>
      <c r="AG91">
        <v>58846.1</v>
      </c>
      <c r="AH91" t="s">
        <v>44</v>
      </c>
    </row>
    <row r="92" spans="1:34" x14ac:dyDescent="0.25">
      <c r="A92">
        <v>9376211</v>
      </c>
      <c r="D92">
        <v>55178313</v>
      </c>
      <c r="F92">
        <v>300</v>
      </c>
      <c r="G92">
        <v>81777114</v>
      </c>
      <c r="I92">
        <v>2275020000</v>
      </c>
      <c r="J92">
        <v>2</v>
      </c>
      <c r="K92" t="s">
        <v>34</v>
      </c>
      <c r="L92" t="s">
        <v>61</v>
      </c>
      <c r="M92">
        <v>34013</v>
      </c>
      <c r="O92" t="s">
        <v>93</v>
      </c>
      <c r="P92">
        <v>48811</v>
      </c>
      <c r="Q92" t="s">
        <v>37</v>
      </c>
      <c r="R92" t="s">
        <v>38</v>
      </c>
      <c r="U92" t="s">
        <v>38</v>
      </c>
      <c r="V92">
        <v>40.690264999999997</v>
      </c>
      <c r="W92">
        <v>-74.176412999999997</v>
      </c>
      <c r="X92" t="s">
        <v>39</v>
      </c>
      <c r="Y92" t="s">
        <v>94</v>
      </c>
      <c r="Z92" t="s">
        <v>34</v>
      </c>
      <c r="AA92">
        <v>0</v>
      </c>
      <c r="AB92" t="s">
        <v>41</v>
      </c>
      <c r="AC92">
        <v>8</v>
      </c>
      <c r="AE92" t="s">
        <v>59</v>
      </c>
      <c r="AF92" t="s">
        <v>60</v>
      </c>
      <c r="AG92">
        <v>1.3091200000000001</v>
      </c>
      <c r="AH92" t="s">
        <v>44</v>
      </c>
    </row>
    <row r="93" spans="1:34" x14ac:dyDescent="0.25">
      <c r="A93">
        <v>9376211</v>
      </c>
      <c r="D93">
        <v>55178313</v>
      </c>
      <c r="F93">
        <v>300</v>
      </c>
      <c r="G93">
        <v>166471014</v>
      </c>
      <c r="I93">
        <v>2275020000</v>
      </c>
      <c r="J93">
        <v>2</v>
      </c>
      <c r="K93" t="s">
        <v>34</v>
      </c>
      <c r="L93" t="s">
        <v>61</v>
      </c>
      <c r="M93">
        <v>34013</v>
      </c>
      <c r="O93" t="s">
        <v>93</v>
      </c>
      <c r="P93">
        <v>48811</v>
      </c>
      <c r="Q93" t="s">
        <v>37</v>
      </c>
      <c r="R93" t="s">
        <v>38</v>
      </c>
      <c r="U93" t="s">
        <v>38</v>
      </c>
      <c r="V93">
        <v>40.690264999999997</v>
      </c>
      <c r="W93">
        <v>-74.176412999999997</v>
      </c>
      <c r="X93" t="s">
        <v>39</v>
      </c>
      <c r="Y93" t="s">
        <v>94</v>
      </c>
      <c r="Z93" t="s">
        <v>34</v>
      </c>
      <c r="AA93">
        <v>0</v>
      </c>
      <c r="AB93" t="s">
        <v>41</v>
      </c>
      <c r="AC93">
        <v>8</v>
      </c>
      <c r="AE93" t="s">
        <v>59</v>
      </c>
      <c r="AF93" t="s">
        <v>60</v>
      </c>
      <c r="AG93">
        <v>24451.1</v>
      </c>
      <c r="AH93" t="s">
        <v>44</v>
      </c>
    </row>
    <row r="94" spans="1:34" x14ac:dyDescent="0.25">
      <c r="A94">
        <v>9376211</v>
      </c>
      <c r="D94">
        <v>55178313</v>
      </c>
      <c r="F94">
        <v>300</v>
      </c>
      <c r="G94">
        <v>81781414</v>
      </c>
      <c r="I94">
        <v>2275020000</v>
      </c>
      <c r="J94">
        <v>2</v>
      </c>
      <c r="K94" t="s">
        <v>34</v>
      </c>
      <c r="L94" t="s">
        <v>61</v>
      </c>
      <c r="M94">
        <v>34013</v>
      </c>
      <c r="O94" t="s">
        <v>93</v>
      </c>
      <c r="P94">
        <v>48811</v>
      </c>
      <c r="Q94" t="s">
        <v>37</v>
      </c>
      <c r="R94" t="s">
        <v>38</v>
      </c>
      <c r="U94" t="s">
        <v>38</v>
      </c>
      <c r="V94">
        <v>40.690264999999997</v>
      </c>
      <c r="W94">
        <v>-74.176412999999997</v>
      </c>
      <c r="X94" t="s">
        <v>39</v>
      </c>
      <c r="Y94" t="s">
        <v>94</v>
      </c>
      <c r="Z94" t="s">
        <v>34</v>
      </c>
      <c r="AA94">
        <v>0</v>
      </c>
      <c r="AB94" t="s">
        <v>41</v>
      </c>
      <c r="AC94">
        <v>8</v>
      </c>
      <c r="AE94" t="s">
        <v>59</v>
      </c>
      <c r="AF94" t="s">
        <v>60</v>
      </c>
      <c r="AG94">
        <v>3451.41</v>
      </c>
      <c r="AH94" t="s">
        <v>44</v>
      </c>
    </row>
    <row r="95" spans="1:34" x14ac:dyDescent="0.25">
      <c r="A95">
        <v>9376211</v>
      </c>
      <c r="D95">
        <v>55178313</v>
      </c>
      <c r="F95">
        <v>300</v>
      </c>
      <c r="G95">
        <v>81775614</v>
      </c>
      <c r="I95">
        <v>2275020000</v>
      </c>
      <c r="J95">
        <v>2</v>
      </c>
      <c r="K95" t="s">
        <v>34</v>
      </c>
      <c r="L95" t="s">
        <v>61</v>
      </c>
      <c r="M95">
        <v>34013</v>
      </c>
      <c r="O95" t="s">
        <v>93</v>
      </c>
      <c r="P95">
        <v>48811</v>
      </c>
      <c r="Q95" t="s">
        <v>37</v>
      </c>
      <c r="R95" t="s">
        <v>38</v>
      </c>
      <c r="U95" t="s">
        <v>38</v>
      </c>
      <c r="V95">
        <v>40.690264999999997</v>
      </c>
      <c r="W95">
        <v>-74.176412999999997</v>
      </c>
      <c r="X95" t="s">
        <v>39</v>
      </c>
      <c r="Y95" t="s">
        <v>94</v>
      </c>
      <c r="Z95" t="s">
        <v>34</v>
      </c>
      <c r="AA95">
        <v>0</v>
      </c>
      <c r="AB95" t="s">
        <v>41</v>
      </c>
      <c r="AC95">
        <v>8</v>
      </c>
      <c r="AE95" t="s">
        <v>59</v>
      </c>
      <c r="AF95" t="s">
        <v>60</v>
      </c>
      <c r="AG95">
        <v>3094.83</v>
      </c>
      <c r="AH95" t="s">
        <v>44</v>
      </c>
    </row>
    <row r="96" spans="1:34" x14ac:dyDescent="0.25">
      <c r="A96">
        <v>9376211</v>
      </c>
      <c r="D96">
        <v>55178313</v>
      </c>
      <c r="F96">
        <v>300</v>
      </c>
      <c r="G96">
        <v>166470914</v>
      </c>
      <c r="I96">
        <v>2275020000</v>
      </c>
      <c r="J96">
        <v>2</v>
      </c>
      <c r="K96" t="s">
        <v>34</v>
      </c>
      <c r="L96" t="s">
        <v>61</v>
      </c>
      <c r="M96">
        <v>34013</v>
      </c>
      <c r="O96" t="s">
        <v>93</v>
      </c>
      <c r="P96">
        <v>48811</v>
      </c>
      <c r="Q96" t="s">
        <v>37</v>
      </c>
      <c r="R96" t="s">
        <v>38</v>
      </c>
      <c r="U96" t="s">
        <v>38</v>
      </c>
      <c r="V96">
        <v>40.690264999999997</v>
      </c>
      <c r="W96">
        <v>-74.176412999999997</v>
      </c>
      <c r="X96" t="s">
        <v>39</v>
      </c>
      <c r="Y96" t="s">
        <v>94</v>
      </c>
      <c r="Z96" t="s">
        <v>34</v>
      </c>
      <c r="AA96">
        <v>0</v>
      </c>
      <c r="AB96" t="s">
        <v>41</v>
      </c>
      <c r="AC96">
        <v>8</v>
      </c>
      <c r="AE96" t="s">
        <v>59</v>
      </c>
      <c r="AF96" t="s">
        <v>60</v>
      </c>
      <c r="AG96">
        <v>39.331200000000003</v>
      </c>
      <c r="AH96" t="s">
        <v>44</v>
      </c>
    </row>
    <row r="97" spans="1:34" x14ac:dyDescent="0.25">
      <c r="A97">
        <v>9376211</v>
      </c>
      <c r="D97">
        <v>55178313</v>
      </c>
      <c r="F97">
        <v>300</v>
      </c>
      <c r="G97">
        <v>166473814</v>
      </c>
      <c r="I97">
        <v>2275020000</v>
      </c>
      <c r="J97">
        <v>2</v>
      </c>
      <c r="K97" t="s">
        <v>34</v>
      </c>
      <c r="L97" t="s">
        <v>61</v>
      </c>
      <c r="M97">
        <v>34013</v>
      </c>
      <c r="O97" t="s">
        <v>93</v>
      </c>
      <c r="P97">
        <v>48811</v>
      </c>
      <c r="Q97" t="s">
        <v>37</v>
      </c>
      <c r="R97" t="s">
        <v>38</v>
      </c>
      <c r="U97" t="s">
        <v>38</v>
      </c>
      <c r="V97">
        <v>40.690264999999997</v>
      </c>
      <c r="W97">
        <v>-74.176412999999997</v>
      </c>
      <c r="X97" t="s">
        <v>39</v>
      </c>
      <c r="Y97" t="s">
        <v>94</v>
      </c>
      <c r="Z97" t="s">
        <v>34</v>
      </c>
      <c r="AA97">
        <v>0</v>
      </c>
      <c r="AB97" t="s">
        <v>41</v>
      </c>
      <c r="AC97">
        <v>8</v>
      </c>
      <c r="AE97" t="s">
        <v>59</v>
      </c>
      <c r="AF97" t="s">
        <v>60</v>
      </c>
      <c r="AG97">
        <v>1742.85</v>
      </c>
      <c r="AH97" t="s">
        <v>44</v>
      </c>
    </row>
    <row r="98" spans="1:34" x14ac:dyDescent="0.25">
      <c r="A98">
        <v>9376211</v>
      </c>
      <c r="D98">
        <v>55178313</v>
      </c>
      <c r="F98">
        <v>300</v>
      </c>
      <c r="G98">
        <v>81777014</v>
      </c>
      <c r="I98">
        <v>2275020000</v>
      </c>
      <c r="J98">
        <v>2</v>
      </c>
      <c r="K98" t="s">
        <v>34</v>
      </c>
      <c r="L98" t="s">
        <v>61</v>
      </c>
      <c r="M98">
        <v>34013</v>
      </c>
      <c r="O98" t="s">
        <v>93</v>
      </c>
      <c r="P98">
        <v>48811</v>
      </c>
      <c r="Q98" t="s">
        <v>37</v>
      </c>
      <c r="R98" t="s">
        <v>38</v>
      </c>
      <c r="U98" t="s">
        <v>38</v>
      </c>
      <c r="V98">
        <v>40.690264999999997</v>
      </c>
      <c r="W98">
        <v>-74.176412999999997</v>
      </c>
      <c r="X98" t="s">
        <v>39</v>
      </c>
      <c r="Y98" t="s">
        <v>94</v>
      </c>
      <c r="Z98" t="s">
        <v>34</v>
      </c>
      <c r="AA98">
        <v>0</v>
      </c>
      <c r="AB98" t="s">
        <v>41</v>
      </c>
      <c r="AC98">
        <v>8</v>
      </c>
      <c r="AE98" t="s">
        <v>59</v>
      </c>
      <c r="AF98" t="s">
        <v>60</v>
      </c>
      <c r="AG98">
        <v>8.4274500000000003</v>
      </c>
      <c r="AH98" t="s">
        <v>44</v>
      </c>
    </row>
    <row r="99" spans="1:34" x14ac:dyDescent="0.25">
      <c r="A99">
        <v>9376211</v>
      </c>
      <c r="D99">
        <v>55178313</v>
      </c>
      <c r="F99">
        <v>300</v>
      </c>
      <c r="G99">
        <v>81775714</v>
      </c>
      <c r="I99">
        <v>2275020000</v>
      </c>
      <c r="J99">
        <v>2</v>
      </c>
      <c r="K99" t="s">
        <v>34</v>
      </c>
      <c r="L99" t="s">
        <v>61</v>
      </c>
      <c r="M99">
        <v>34013</v>
      </c>
      <c r="O99" t="s">
        <v>93</v>
      </c>
      <c r="P99">
        <v>48811</v>
      </c>
      <c r="Q99" t="s">
        <v>37</v>
      </c>
      <c r="R99" t="s">
        <v>38</v>
      </c>
      <c r="U99" t="s">
        <v>38</v>
      </c>
      <c r="V99">
        <v>40.690264999999997</v>
      </c>
      <c r="W99">
        <v>-74.176412999999997</v>
      </c>
      <c r="X99" t="s">
        <v>39</v>
      </c>
      <c r="Y99" t="s">
        <v>94</v>
      </c>
      <c r="Z99" t="s">
        <v>34</v>
      </c>
      <c r="AA99">
        <v>0</v>
      </c>
      <c r="AB99" t="s">
        <v>41</v>
      </c>
      <c r="AC99">
        <v>8</v>
      </c>
      <c r="AE99" t="s">
        <v>59</v>
      </c>
      <c r="AF99" t="s">
        <v>60</v>
      </c>
      <c r="AG99">
        <v>4077.74</v>
      </c>
      <c r="AH99" t="s">
        <v>44</v>
      </c>
    </row>
    <row r="100" spans="1:34" x14ac:dyDescent="0.25">
      <c r="A100">
        <v>9376211</v>
      </c>
      <c r="D100">
        <v>55178313</v>
      </c>
      <c r="F100">
        <v>300</v>
      </c>
      <c r="G100">
        <v>166472114</v>
      </c>
      <c r="I100">
        <v>2275020000</v>
      </c>
      <c r="J100">
        <v>2</v>
      </c>
      <c r="K100" t="s">
        <v>34</v>
      </c>
      <c r="L100" t="s">
        <v>61</v>
      </c>
      <c r="M100">
        <v>34013</v>
      </c>
      <c r="O100" t="s">
        <v>93</v>
      </c>
      <c r="P100">
        <v>48811</v>
      </c>
      <c r="Q100" t="s">
        <v>37</v>
      </c>
      <c r="R100" t="s">
        <v>38</v>
      </c>
      <c r="U100" t="s">
        <v>38</v>
      </c>
      <c r="V100">
        <v>40.690264999999997</v>
      </c>
      <c r="W100">
        <v>-74.176412999999997</v>
      </c>
      <c r="X100" t="s">
        <v>39</v>
      </c>
      <c r="Y100" t="s">
        <v>94</v>
      </c>
      <c r="Z100" t="s">
        <v>34</v>
      </c>
      <c r="AA100">
        <v>0</v>
      </c>
      <c r="AB100" t="s">
        <v>41</v>
      </c>
      <c r="AC100">
        <v>8</v>
      </c>
      <c r="AE100" t="s">
        <v>59</v>
      </c>
      <c r="AF100" t="s">
        <v>60</v>
      </c>
      <c r="AG100">
        <v>12983.5</v>
      </c>
      <c r="AH100" t="s">
        <v>44</v>
      </c>
    </row>
    <row r="101" spans="1:34" x14ac:dyDescent="0.25">
      <c r="A101">
        <v>9376211</v>
      </c>
      <c r="D101">
        <v>55178313</v>
      </c>
      <c r="F101">
        <v>300</v>
      </c>
      <c r="G101">
        <v>81783214</v>
      </c>
      <c r="I101">
        <v>2275020000</v>
      </c>
      <c r="J101">
        <v>2</v>
      </c>
      <c r="K101" t="s">
        <v>34</v>
      </c>
      <c r="L101" t="s">
        <v>61</v>
      </c>
      <c r="M101">
        <v>34013</v>
      </c>
      <c r="O101" t="s">
        <v>93</v>
      </c>
      <c r="P101">
        <v>48811</v>
      </c>
      <c r="Q101" t="s">
        <v>37</v>
      </c>
      <c r="R101" t="s">
        <v>38</v>
      </c>
      <c r="U101" t="s">
        <v>38</v>
      </c>
      <c r="V101">
        <v>40.690264999999997</v>
      </c>
      <c r="W101">
        <v>-74.176412999999997</v>
      </c>
      <c r="X101" t="s">
        <v>39</v>
      </c>
      <c r="Y101" t="s">
        <v>94</v>
      </c>
      <c r="Z101" t="s">
        <v>34</v>
      </c>
      <c r="AA101">
        <v>0</v>
      </c>
      <c r="AB101" t="s">
        <v>41</v>
      </c>
      <c r="AC101">
        <v>8</v>
      </c>
      <c r="AE101" t="s">
        <v>59</v>
      </c>
      <c r="AF101" t="s">
        <v>60</v>
      </c>
      <c r="AG101">
        <v>719.77499999999998</v>
      </c>
      <c r="AH101" t="s">
        <v>44</v>
      </c>
    </row>
    <row r="102" spans="1:34" x14ac:dyDescent="0.25">
      <c r="A102">
        <v>9376211</v>
      </c>
      <c r="D102">
        <v>55178313</v>
      </c>
      <c r="F102">
        <v>300</v>
      </c>
      <c r="G102">
        <v>166472014</v>
      </c>
      <c r="I102">
        <v>2275020000</v>
      </c>
      <c r="J102">
        <v>2</v>
      </c>
      <c r="K102" t="s">
        <v>34</v>
      </c>
      <c r="L102" t="s">
        <v>61</v>
      </c>
      <c r="M102">
        <v>34013</v>
      </c>
      <c r="O102" t="s">
        <v>93</v>
      </c>
      <c r="P102">
        <v>48811</v>
      </c>
      <c r="Q102" t="s">
        <v>37</v>
      </c>
      <c r="R102" t="s">
        <v>38</v>
      </c>
      <c r="U102" t="s">
        <v>38</v>
      </c>
      <c r="V102">
        <v>40.690264999999997</v>
      </c>
      <c r="W102">
        <v>-74.176412999999997</v>
      </c>
      <c r="X102" t="s">
        <v>39</v>
      </c>
      <c r="Y102" t="s">
        <v>94</v>
      </c>
      <c r="Z102" t="s">
        <v>34</v>
      </c>
      <c r="AA102">
        <v>0</v>
      </c>
      <c r="AB102" t="s">
        <v>41</v>
      </c>
      <c r="AC102">
        <v>8</v>
      </c>
      <c r="AE102" t="s">
        <v>59</v>
      </c>
      <c r="AF102" t="s">
        <v>60</v>
      </c>
      <c r="AG102">
        <v>2122.96</v>
      </c>
      <c r="AH102" t="s">
        <v>44</v>
      </c>
    </row>
    <row r="103" spans="1:34" x14ac:dyDescent="0.25">
      <c r="A103">
        <v>9376211</v>
      </c>
      <c r="D103">
        <v>55178313</v>
      </c>
      <c r="F103">
        <v>300</v>
      </c>
      <c r="G103">
        <v>166474014</v>
      </c>
      <c r="I103">
        <v>2275020000</v>
      </c>
      <c r="J103">
        <v>2</v>
      </c>
      <c r="K103" t="s">
        <v>34</v>
      </c>
      <c r="L103" t="s">
        <v>61</v>
      </c>
      <c r="M103">
        <v>34013</v>
      </c>
      <c r="O103" t="s">
        <v>93</v>
      </c>
      <c r="P103">
        <v>48811</v>
      </c>
      <c r="Q103" t="s">
        <v>37</v>
      </c>
      <c r="R103" t="s">
        <v>38</v>
      </c>
      <c r="U103" t="s">
        <v>38</v>
      </c>
      <c r="V103">
        <v>40.690264999999997</v>
      </c>
      <c r="W103">
        <v>-74.176412999999997</v>
      </c>
      <c r="X103" t="s">
        <v>39</v>
      </c>
      <c r="Y103" t="s">
        <v>94</v>
      </c>
      <c r="Z103" t="s">
        <v>34</v>
      </c>
      <c r="AA103">
        <v>0</v>
      </c>
      <c r="AB103" t="s">
        <v>41</v>
      </c>
      <c r="AC103">
        <v>8</v>
      </c>
      <c r="AE103" t="s">
        <v>59</v>
      </c>
      <c r="AF103" t="s">
        <v>60</v>
      </c>
      <c r="AG103">
        <v>6717.3</v>
      </c>
      <c r="AH103" t="s">
        <v>44</v>
      </c>
    </row>
    <row r="104" spans="1:34" x14ac:dyDescent="0.25">
      <c r="A104">
        <v>9376211</v>
      </c>
      <c r="D104">
        <v>55178313</v>
      </c>
      <c r="F104">
        <v>300</v>
      </c>
      <c r="G104">
        <v>166472914</v>
      </c>
      <c r="I104">
        <v>2275020000</v>
      </c>
      <c r="J104">
        <v>2</v>
      </c>
      <c r="K104" t="s">
        <v>34</v>
      </c>
      <c r="L104" t="s">
        <v>61</v>
      </c>
      <c r="M104">
        <v>34013</v>
      </c>
      <c r="O104" t="s">
        <v>93</v>
      </c>
      <c r="P104">
        <v>48811</v>
      </c>
      <c r="Q104" t="s">
        <v>37</v>
      </c>
      <c r="R104" t="s">
        <v>38</v>
      </c>
      <c r="U104" t="s">
        <v>38</v>
      </c>
      <c r="V104">
        <v>40.690264999999997</v>
      </c>
      <c r="W104">
        <v>-74.176412999999997</v>
      </c>
      <c r="X104" t="s">
        <v>39</v>
      </c>
      <c r="Y104" t="s">
        <v>94</v>
      </c>
      <c r="Z104" t="s">
        <v>34</v>
      </c>
      <c r="AA104">
        <v>0</v>
      </c>
      <c r="AB104" t="s">
        <v>41</v>
      </c>
      <c r="AC104">
        <v>8</v>
      </c>
      <c r="AE104" t="s">
        <v>59</v>
      </c>
      <c r="AF104" t="s">
        <v>60</v>
      </c>
      <c r="AG104">
        <v>1.4832700000000001</v>
      </c>
      <c r="AH104" t="s">
        <v>44</v>
      </c>
    </row>
    <row r="105" spans="1:34" x14ac:dyDescent="0.25">
      <c r="A105">
        <v>9376211</v>
      </c>
      <c r="D105">
        <v>55178313</v>
      </c>
      <c r="F105">
        <v>300</v>
      </c>
      <c r="G105">
        <v>166473014</v>
      </c>
      <c r="I105">
        <v>2275020000</v>
      </c>
      <c r="J105">
        <v>2</v>
      </c>
      <c r="K105" t="s">
        <v>34</v>
      </c>
      <c r="L105" t="s">
        <v>61</v>
      </c>
      <c r="M105">
        <v>34013</v>
      </c>
      <c r="O105" t="s">
        <v>93</v>
      </c>
      <c r="P105">
        <v>48811</v>
      </c>
      <c r="Q105" t="s">
        <v>37</v>
      </c>
      <c r="R105" t="s">
        <v>38</v>
      </c>
      <c r="U105" t="s">
        <v>38</v>
      </c>
      <c r="V105">
        <v>40.690264999999997</v>
      </c>
      <c r="W105">
        <v>-74.176412999999997</v>
      </c>
      <c r="X105" t="s">
        <v>39</v>
      </c>
      <c r="Y105" t="s">
        <v>94</v>
      </c>
      <c r="Z105" t="s">
        <v>34</v>
      </c>
      <c r="AA105">
        <v>0</v>
      </c>
      <c r="AB105" t="s">
        <v>41</v>
      </c>
      <c r="AC105">
        <v>8</v>
      </c>
      <c r="AE105" t="s">
        <v>59</v>
      </c>
      <c r="AF105" t="s">
        <v>60</v>
      </c>
      <c r="AG105">
        <v>6954.66</v>
      </c>
      <c r="AH105" t="s">
        <v>44</v>
      </c>
    </row>
    <row r="106" spans="1:34" x14ac:dyDescent="0.25">
      <c r="A106">
        <v>9376211</v>
      </c>
      <c r="D106">
        <v>55178313</v>
      </c>
      <c r="F106">
        <v>300</v>
      </c>
      <c r="G106">
        <v>166471114</v>
      </c>
      <c r="I106">
        <v>2275020000</v>
      </c>
      <c r="J106">
        <v>2</v>
      </c>
      <c r="K106" t="s">
        <v>34</v>
      </c>
      <c r="L106" t="s">
        <v>61</v>
      </c>
      <c r="M106">
        <v>34013</v>
      </c>
      <c r="O106" t="s">
        <v>93</v>
      </c>
      <c r="P106">
        <v>48811</v>
      </c>
      <c r="Q106" t="s">
        <v>37</v>
      </c>
      <c r="R106" t="s">
        <v>38</v>
      </c>
      <c r="U106" t="s">
        <v>38</v>
      </c>
      <c r="V106">
        <v>40.690264999999997</v>
      </c>
      <c r="W106">
        <v>-74.176412999999997</v>
      </c>
      <c r="X106" t="s">
        <v>39</v>
      </c>
      <c r="Y106" t="s">
        <v>94</v>
      </c>
      <c r="Z106" t="s">
        <v>34</v>
      </c>
      <c r="AA106">
        <v>0</v>
      </c>
      <c r="AB106" t="s">
        <v>41</v>
      </c>
      <c r="AC106">
        <v>8</v>
      </c>
      <c r="AE106" t="s">
        <v>59</v>
      </c>
      <c r="AF106" t="s">
        <v>60</v>
      </c>
      <c r="AG106">
        <v>7569.84</v>
      </c>
      <c r="AH106" t="s">
        <v>44</v>
      </c>
    </row>
    <row r="107" spans="1:34" x14ac:dyDescent="0.25">
      <c r="A107">
        <v>9376211</v>
      </c>
      <c r="D107">
        <v>55178313</v>
      </c>
      <c r="F107">
        <v>300</v>
      </c>
      <c r="G107">
        <v>166472314</v>
      </c>
      <c r="I107">
        <v>2275020000</v>
      </c>
      <c r="J107">
        <v>2</v>
      </c>
      <c r="K107" t="s">
        <v>34</v>
      </c>
      <c r="L107" t="s">
        <v>61</v>
      </c>
      <c r="M107">
        <v>34013</v>
      </c>
      <c r="O107" t="s">
        <v>93</v>
      </c>
      <c r="P107">
        <v>48811</v>
      </c>
      <c r="Q107" t="s">
        <v>37</v>
      </c>
      <c r="R107" t="s">
        <v>38</v>
      </c>
      <c r="U107" t="s">
        <v>38</v>
      </c>
      <c r="V107">
        <v>40.690264999999997</v>
      </c>
      <c r="W107">
        <v>-74.176412999999997</v>
      </c>
      <c r="X107" t="s">
        <v>39</v>
      </c>
      <c r="Y107" t="s">
        <v>94</v>
      </c>
      <c r="Z107" t="s">
        <v>34</v>
      </c>
      <c r="AA107">
        <v>0</v>
      </c>
      <c r="AB107" t="s">
        <v>41</v>
      </c>
      <c r="AC107">
        <v>8</v>
      </c>
      <c r="AE107" t="s">
        <v>59</v>
      </c>
      <c r="AF107" t="s">
        <v>60</v>
      </c>
      <c r="AG107">
        <v>12.074</v>
      </c>
      <c r="AH107" t="s">
        <v>44</v>
      </c>
    </row>
    <row r="108" spans="1:34" x14ac:dyDescent="0.25">
      <c r="A108">
        <v>9376211</v>
      </c>
      <c r="D108">
        <v>55178313</v>
      </c>
      <c r="F108">
        <v>300</v>
      </c>
      <c r="G108">
        <v>166471814</v>
      </c>
      <c r="I108">
        <v>2275020000</v>
      </c>
      <c r="J108">
        <v>2</v>
      </c>
      <c r="K108" t="s">
        <v>34</v>
      </c>
      <c r="L108" t="s">
        <v>61</v>
      </c>
      <c r="M108">
        <v>34013</v>
      </c>
      <c r="O108" t="s">
        <v>93</v>
      </c>
      <c r="P108">
        <v>48811</v>
      </c>
      <c r="Q108" t="s">
        <v>37</v>
      </c>
      <c r="R108" t="s">
        <v>38</v>
      </c>
      <c r="U108" t="s">
        <v>38</v>
      </c>
      <c r="V108">
        <v>40.690264999999997</v>
      </c>
      <c r="W108">
        <v>-74.176412999999997</v>
      </c>
      <c r="X108" t="s">
        <v>39</v>
      </c>
      <c r="Y108" t="s">
        <v>94</v>
      </c>
      <c r="Z108" t="s">
        <v>34</v>
      </c>
      <c r="AA108">
        <v>0</v>
      </c>
      <c r="AB108" t="s">
        <v>41</v>
      </c>
      <c r="AC108">
        <v>8</v>
      </c>
      <c r="AE108" t="s">
        <v>59</v>
      </c>
      <c r="AF108" t="s">
        <v>60</v>
      </c>
      <c r="AG108">
        <v>1337.06</v>
      </c>
      <c r="AH108" t="s">
        <v>44</v>
      </c>
    </row>
    <row r="109" spans="1:34" x14ac:dyDescent="0.25">
      <c r="A109">
        <v>9376211</v>
      </c>
      <c r="D109">
        <v>55178313</v>
      </c>
      <c r="F109">
        <v>300</v>
      </c>
      <c r="G109">
        <v>166471614</v>
      </c>
      <c r="I109">
        <v>2275020000</v>
      </c>
      <c r="J109">
        <v>2</v>
      </c>
      <c r="K109" t="s">
        <v>34</v>
      </c>
      <c r="L109" t="s">
        <v>61</v>
      </c>
      <c r="M109">
        <v>34013</v>
      </c>
      <c r="O109" t="s">
        <v>93</v>
      </c>
      <c r="P109">
        <v>48811</v>
      </c>
      <c r="Q109" t="s">
        <v>37</v>
      </c>
      <c r="R109" t="s">
        <v>38</v>
      </c>
      <c r="U109" t="s">
        <v>38</v>
      </c>
      <c r="V109">
        <v>40.690264999999997</v>
      </c>
      <c r="W109">
        <v>-74.176412999999997</v>
      </c>
      <c r="X109" t="s">
        <v>39</v>
      </c>
      <c r="Y109" t="s">
        <v>94</v>
      </c>
      <c r="Z109" t="s">
        <v>34</v>
      </c>
      <c r="AA109">
        <v>0</v>
      </c>
      <c r="AB109" t="s">
        <v>41</v>
      </c>
      <c r="AC109">
        <v>8</v>
      </c>
      <c r="AE109" t="s">
        <v>59</v>
      </c>
      <c r="AF109" t="s">
        <v>60</v>
      </c>
      <c r="AG109">
        <v>53441</v>
      </c>
      <c r="AH109" t="s">
        <v>44</v>
      </c>
    </row>
    <row r="110" spans="1:34" x14ac:dyDescent="0.25">
      <c r="A110">
        <v>9376211</v>
      </c>
      <c r="D110">
        <v>55178313</v>
      </c>
      <c r="F110">
        <v>300</v>
      </c>
      <c r="G110">
        <v>81778614</v>
      </c>
      <c r="I110">
        <v>2275020000</v>
      </c>
      <c r="J110">
        <v>2</v>
      </c>
      <c r="K110" t="s">
        <v>34</v>
      </c>
      <c r="L110" t="s">
        <v>61</v>
      </c>
      <c r="M110">
        <v>34013</v>
      </c>
      <c r="O110" t="s">
        <v>93</v>
      </c>
      <c r="P110">
        <v>48811</v>
      </c>
      <c r="Q110" t="s">
        <v>37</v>
      </c>
      <c r="R110" t="s">
        <v>38</v>
      </c>
      <c r="U110" t="s">
        <v>38</v>
      </c>
      <c r="V110">
        <v>40.690264999999997</v>
      </c>
      <c r="W110">
        <v>-74.176412999999997</v>
      </c>
      <c r="X110" t="s">
        <v>39</v>
      </c>
      <c r="Y110" t="s">
        <v>94</v>
      </c>
      <c r="Z110" t="s">
        <v>34</v>
      </c>
      <c r="AA110">
        <v>0</v>
      </c>
      <c r="AB110" t="s">
        <v>41</v>
      </c>
      <c r="AC110">
        <v>8</v>
      </c>
      <c r="AE110" t="s">
        <v>59</v>
      </c>
      <c r="AF110" t="s">
        <v>60</v>
      </c>
      <c r="AG110">
        <v>9.2303099999999993</v>
      </c>
      <c r="AH110" t="s">
        <v>44</v>
      </c>
    </row>
    <row r="111" spans="1:34" x14ac:dyDescent="0.25">
      <c r="A111">
        <v>9376211</v>
      </c>
      <c r="D111">
        <v>98310013</v>
      </c>
      <c r="F111">
        <v>300</v>
      </c>
      <c r="G111">
        <v>148197414</v>
      </c>
      <c r="I111">
        <v>2275050012</v>
      </c>
      <c r="J111">
        <v>2</v>
      </c>
      <c r="K111" t="s">
        <v>34</v>
      </c>
      <c r="L111" t="s">
        <v>61</v>
      </c>
      <c r="M111">
        <v>34013</v>
      </c>
      <c r="O111" t="s">
        <v>93</v>
      </c>
      <c r="P111">
        <v>48811</v>
      </c>
      <c r="Q111" t="s">
        <v>37</v>
      </c>
      <c r="R111" t="s">
        <v>38</v>
      </c>
      <c r="U111" t="s">
        <v>38</v>
      </c>
      <c r="V111">
        <v>40.690264999999997</v>
      </c>
      <c r="W111">
        <v>-74.176412999999997</v>
      </c>
      <c r="X111" t="s">
        <v>39</v>
      </c>
      <c r="Y111" t="s">
        <v>94</v>
      </c>
      <c r="Z111" t="s">
        <v>34</v>
      </c>
      <c r="AA111">
        <v>0</v>
      </c>
      <c r="AB111" t="s">
        <v>41</v>
      </c>
      <c r="AC111">
        <v>8</v>
      </c>
      <c r="AE111" t="s">
        <v>59</v>
      </c>
      <c r="AF111" t="s">
        <v>60</v>
      </c>
      <c r="AG111">
        <v>1.15524</v>
      </c>
      <c r="AH111" t="s">
        <v>44</v>
      </c>
    </row>
    <row r="112" spans="1:34" x14ac:dyDescent="0.25">
      <c r="A112">
        <v>9376211</v>
      </c>
      <c r="D112">
        <v>98310013</v>
      </c>
      <c r="F112">
        <v>300</v>
      </c>
      <c r="G112">
        <v>166474514</v>
      </c>
      <c r="I112">
        <v>2275050012</v>
      </c>
      <c r="J112">
        <v>2</v>
      </c>
      <c r="K112" t="s">
        <v>34</v>
      </c>
      <c r="L112" t="s">
        <v>61</v>
      </c>
      <c r="M112">
        <v>34013</v>
      </c>
      <c r="O112" t="s">
        <v>93</v>
      </c>
      <c r="P112">
        <v>48811</v>
      </c>
      <c r="Q112" t="s">
        <v>37</v>
      </c>
      <c r="R112" t="s">
        <v>38</v>
      </c>
      <c r="U112" t="s">
        <v>38</v>
      </c>
      <c r="V112">
        <v>40.690264999999997</v>
      </c>
      <c r="W112">
        <v>-74.176412999999997</v>
      </c>
      <c r="X112" t="s">
        <v>39</v>
      </c>
      <c r="Y112" t="s">
        <v>94</v>
      </c>
      <c r="Z112" t="s">
        <v>34</v>
      </c>
      <c r="AA112">
        <v>0</v>
      </c>
      <c r="AB112" t="s">
        <v>41</v>
      </c>
      <c r="AC112">
        <v>8</v>
      </c>
      <c r="AE112" t="s">
        <v>59</v>
      </c>
      <c r="AF112" t="s">
        <v>60</v>
      </c>
      <c r="AG112">
        <v>5.4475100000000003</v>
      </c>
      <c r="AH112" t="s">
        <v>44</v>
      </c>
    </row>
    <row r="113" spans="1:34" x14ac:dyDescent="0.25">
      <c r="A113">
        <v>9376211</v>
      </c>
      <c r="D113">
        <v>98310013</v>
      </c>
      <c r="F113">
        <v>300</v>
      </c>
      <c r="G113">
        <v>148199314</v>
      </c>
      <c r="I113">
        <v>2275050012</v>
      </c>
      <c r="J113">
        <v>2</v>
      </c>
      <c r="K113" t="s">
        <v>34</v>
      </c>
      <c r="L113" t="s">
        <v>61</v>
      </c>
      <c r="M113">
        <v>34013</v>
      </c>
      <c r="O113" t="s">
        <v>93</v>
      </c>
      <c r="P113">
        <v>48811</v>
      </c>
      <c r="Q113" t="s">
        <v>37</v>
      </c>
      <c r="R113" t="s">
        <v>38</v>
      </c>
      <c r="U113" t="s">
        <v>38</v>
      </c>
      <c r="V113">
        <v>40.690264999999997</v>
      </c>
      <c r="W113">
        <v>-74.176412999999997</v>
      </c>
      <c r="X113" t="s">
        <v>39</v>
      </c>
      <c r="Y113" t="s">
        <v>94</v>
      </c>
      <c r="Z113" t="s">
        <v>34</v>
      </c>
      <c r="AA113">
        <v>0</v>
      </c>
      <c r="AB113" t="s">
        <v>41</v>
      </c>
      <c r="AC113">
        <v>8</v>
      </c>
      <c r="AE113" t="s">
        <v>59</v>
      </c>
      <c r="AF113" t="s">
        <v>60</v>
      </c>
      <c r="AG113">
        <v>4.6980399999999998</v>
      </c>
      <c r="AH113" t="s">
        <v>44</v>
      </c>
    </row>
    <row r="114" spans="1:34" x14ac:dyDescent="0.25">
      <c r="A114">
        <v>9376211</v>
      </c>
      <c r="D114">
        <v>98310013</v>
      </c>
      <c r="F114">
        <v>300</v>
      </c>
      <c r="G114">
        <v>148197914</v>
      </c>
      <c r="I114">
        <v>2275050012</v>
      </c>
      <c r="J114">
        <v>2</v>
      </c>
      <c r="K114" t="s">
        <v>34</v>
      </c>
      <c r="L114" t="s">
        <v>61</v>
      </c>
      <c r="M114">
        <v>34013</v>
      </c>
      <c r="O114" t="s">
        <v>93</v>
      </c>
      <c r="P114">
        <v>48811</v>
      </c>
      <c r="Q114" t="s">
        <v>37</v>
      </c>
      <c r="R114" t="s">
        <v>38</v>
      </c>
      <c r="U114" t="s">
        <v>38</v>
      </c>
      <c r="V114">
        <v>40.690264999999997</v>
      </c>
      <c r="W114">
        <v>-74.176412999999997</v>
      </c>
      <c r="X114" t="s">
        <v>39</v>
      </c>
      <c r="Y114" t="s">
        <v>94</v>
      </c>
      <c r="Z114" t="s">
        <v>34</v>
      </c>
      <c r="AA114">
        <v>0</v>
      </c>
      <c r="AB114" t="s">
        <v>41</v>
      </c>
      <c r="AC114">
        <v>8</v>
      </c>
      <c r="AE114" t="s">
        <v>59</v>
      </c>
      <c r="AF114" t="s">
        <v>60</v>
      </c>
      <c r="AG114">
        <v>0.66818100000000002</v>
      </c>
      <c r="AH114" t="s">
        <v>44</v>
      </c>
    </row>
    <row r="115" spans="1:34" x14ac:dyDescent="0.25">
      <c r="A115">
        <v>9376211</v>
      </c>
      <c r="D115">
        <v>98310013</v>
      </c>
      <c r="F115">
        <v>300</v>
      </c>
      <c r="G115">
        <v>148198714</v>
      </c>
      <c r="I115">
        <v>2275050012</v>
      </c>
      <c r="J115">
        <v>2</v>
      </c>
      <c r="K115" t="s">
        <v>34</v>
      </c>
      <c r="L115" t="s">
        <v>61</v>
      </c>
      <c r="M115">
        <v>34013</v>
      </c>
      <c r="O115" t="s">
        <v>93</v>
      </c>
      <c r="P115">
        <v>48811</v>
      </c>
      <c r="Q115" t="s">
        <v>37</v>
      </c>
      <c r="R115" t="s">
        <v>38</v>
      </c>
      <c r="U115" t="s">
        <v>38</v>
      </c>
      <c r="V115">
        <v>40.690264999999997</v>
      </c>
      <c r="W115">
        <v>-74.176412999999997</v>
      </c>
      <c r="X115" t="s">
        <v>39</v>
      </c>
      <c r="Y115" t="s">
        <v>94</v>
      </c>
      <c r="Z115" t="s">
        <v>34</v>
      </c>
      <c r="AA115">
        <v>0</v>
      </c>
      <c r="AB115" t="s">
        <v>41</v>
      </c>
      <c r="AC115">
        <v>8</v>
      </c>
      <c r="AE115" t="s">
        <v>59</v>
      </c>
      <c r="AF115" t="s">
        <v>60</v>
      </c>
      <c r="AG115">
        <v>1.74458</v>
      </c>
      <c r="AH115" t="s">
        <v>44</v>
      </c>
    </row>
    <row r="116" spans="1:34" x14ac:dyDescent="0.25">
      <c r="A116">
        <v>9376211</v>
      </c>
      <c r="D116">
        <v>62589513</v>
      </c>
      <c r="F116">
        <v>300</v>
      </c>
      <c r="G116">
        <v>148193814</v>
      </c>
      <c r="I116">
        <v>2275060011</v>
      </c>
      <c r="J116">
        <v>2</v>
      </c>
      <c r="K116" t="s">
        <v>34</v>
      </c>
      <c r="L116" t="s">
        <v>61</v>
      </c>
      <c r="M116">
        <v>34013</v>
      </c>
      <c r="O116" t="s">
        <v>93</v>
      </c>
      <c r="P116">
        <v>48811</v>
      </c>
      <c r="Q116" t="s">
        <v>37</v>
      </c>
      <c r="R116" t="s">
        <v>38</v>
      </c>
      <c r="U116" t="s">
        <v>38</v>
      </c>
      <c r="V116">
        <v>40.690264999999997</v>
      </c>
      <c r="W116">
        <v>-74.176412999999997</v>
      </c>
      <c r="X116" t="s">
        <v>39</v>
      </c>
      <c r="Y116" t="s">
        <v>94</v>
      </c>
      <c r="Z116" t="s">
        <v>34</v>
      </c>
      <c r="AA116">
        <v>0</v>
      </c>
      <c r="AB116" t="s">
        <v>41</v>
      </c>
      <c r="AC116">
        <v>8</v>
      </c>
      <c r="AE116" t="s">
        <v>59</v>
      </c>
      <c r="AF116" t="s">
        <v>60</v>
      </c>
      <c r="AG116">
        <v>0.11411399999999999</v>
      </c>
      <c r="AH116" t="s">
        <v>44</v>
      </c>
    </row>
    <row r="117" spans="1:34" x14ac:dyDescent="0.25">
      <c r="A117">
        <v>9376211</v>
      </c>
      <c r="D117">
        <v>62589513</v>
      </c>
      <c r="F117">
        <v>300</v>
      </c>
      <c r="G117">
        <v>166474414</v>
      </c>
      <c r="I117">
        <v>2275060012</v>
      </c>
      <c r="J117">
        <v>2</v>
      </c>
      <c r="K117" t="s">
        <v>34</v>
      </c>
      <c r="L117" t="s">
        <v>61</v>
      </c>
      <c r="M117">
        <v>34013</v>
      </c>
      <c r="O117" t="s">
        <v>93</v>
      </c>
      <c r="P117">
        <v>48811</v>
      </c>
      <c r="Q117" t="s">
        <v>37</v>
      </c>
      <c r="R117" t="s">
        <v>38</v>
      </c>
      <c r="U117" t="s">
        <v>38</v>
      </c>
      <c r="V117">
        <v>40.690264999999997</v>
      </c>
      <c r="W117">
        <v>-74.176412999999997</v>
      </c>
      <c r="X117" t="s">
        <v>39</v>
      </c>
      <c r="Y117" t="s">
        <v>94</v>
      </c>
      <c r="Z117" t="s">
        <v>34</v>
      </c>
      <c r="AA117">
        <v>0</v>
      </c>
      <c r="AB117" t="s">
        <v>41</v>
      </c>
      <c r="AC117">
        <v>8</v>
      </c>
      <c r="AE117" t="s">
        <v>59</v>
      </c>
      <c r="AF117" t="s">
        <v>60</v>
      </c>
      <c r="AG117">
        <v>1.2842899999999999</v>
      </c>
      <c r="AH117" t="s">
        <v>44</v>
      </c>
    </row>
    <row r="118" spans="1:34" x14ac:dyDescent="0.25">
      <c r="A118">
        <v>9376211</v>
      </c>
      <c r="D118">
        <v>62589513</v>
      </c>
      <c r="F118">
        <v>300</v>
      </c>
      <c r="G118">
        <v>137937114</v>
      </c>
      <c r="I118">
        <v>2275060012</v>
      </c>
      <c r="J118">
        <v>2</v>
      </c>
      <c r="K118" t="s">
        <v>34</v>
      </c>
      <c r="L118" t="s">
        <v>61</v>
      </c>
      <c r="M118">
        <v>34013</v>
      </c>
      <c r="O118" t="s">
        <v>93</v>
      </c>
      <c r="P118">
        <v>48811</v>
      </c>
      <c r="Q118" t="s">
        <v>37</v>
      </c>
      <c r="R118" t="s">
        <v>38</v>
      </c>
      <c r="U118" t="s">
        <v>38</v>
      </c>
      <c r="V118">
        <v>40.690264999999997</v>
      </c>
      <c r="W118">
        <v>-74.176412999999997</v>
      </c>
      <c r="X118" t="s">
        <v>39</v>
      </c>
      <c r="Y118" t="s">
        <v>94</v>
      </c>
      <c r="Z118" t="s">
        <v>34</v>
      </c>
      <c r="AA118">
        <v>0</v>
      </c>
      <c r="AB118" t="s">
        <v>41</v>
      </c>
      <c r="AC118">
        <v>8</v>
      </c>
      <c r="AE118" t="s">
        <v>59</v>
      </c>
      <c r="AF118" t="s">
        <v>60</v>
      </c>
      <c r="AG118">
        <v>12003.3</v>
      </c>
      <c r="AH118" t="s">
        <v>44</v>
      </c>
    </row>
    <row r="119" spans="1:34" x14ac:dyDescent="0.25">
      <c r="A119">
        <v>9376211</v>
      </c>
      <c r="D119">
        <v>62589513</v>
      </c>
      <c r="F119">
        <v>300</v>
      </c>
      <c r="G119">
        <v>166474214</v>
      </c>
      <c r="I119">
        <v>2275060012</v>
      </c>
      <c r="J119">
        <v>2</v>
      </c>
      <c r="K119" t="s">
        <v>34</v>
      </c>
      <c r="L119" t="s">
        <v>61</v>
      </c>
      <c r="M119">
        <v>34013</v>
      </c>
      <c r="O119" t="s">
        <v>93</v>
      </c>
      <c r="P119">
        <v>48811</v>
      </c>
      <c r="Q119" t="s">
        <v>37</v>
      </c>
      <c r="R119" t="s">
        <v>38</v>
      </c>
      <c r="U119" t="s">
        <v>38</v>
      </c>
      <c r="V119">
        <v>40.690264999999997</v>
      </c>
      <c r="W119">
        <v>-74.176412999999997</v>
      </c>
      <c r="X119" t="s">
        <v>39</v>
      </c>
      <c r="Y119" t="s">
        <v>94</v>
      </c>
      <c r="Z119" t="s">
        <v>34</v>
      </c>
      <c r="AA119">
        <v>0</v>
      </c>
      <c r="AB119" t="s">
        <v>41</v>
      </c>
      <c r="AC119">
        <v>8</v>
      </c>
      <c r="AE119" t="s">
        <v>59</v>
      </c>
      <c r="AF119" t="s">
        <v>60</v>
      </c>
      <c r="AG119">
        <v>4535.88</v>
      </c>
      <c r="AH119" t="s">
        <v>44</v>
      </c>
    </row>
    <row r="120" spans="1:34" x14ac:dyDescent="0.25">
      <c r="A120">
        <v>9376211</v>
      </c>
      <c r="D120">
        <v>62589513</v>
      </c>
      <c r="F120">
        <v>300</v>
      </c>
      <c r="G120">
        <v>84221114</v>
      </c>
      <c r="I120">
        <v>2275060012</v>
      </c>
      <c r="J120">
        <v>2</v>
      </c>
      <c r="K120" t="s">
        <v>34</v>
      </c>
      <c r="L120" t="s">
        <v>61</v>
      </c>
      <c r="M120">
        <v>34013</v>
      </c>
      <c r="O120" t="s">
        <v>93</v>
      </c>
      <c r="P120">
        <v>48811</v>
      </c>
      <c r="Q120" t="s">
        <v>37</v>
      </c>
      <c r="R120" t="s">
        <v>38</v>
      </c>
      <c r="U120" t="s">
        <v>38</v>
      </c>
      <c r="V120">
        <v>40.690264999999997</v>
      </c>
      <c r="W120">
        <v>-74.176412999999997</v>
      </c>
      <c r="X120" t="s">
        <v>39</v>
      </c>
      <c r="Y120" t="s">
        <v>94</v>
      </c>
      <c r="Z120" t="s">
        <v>34</v>
      </c>
      <c r="AA120">
        <v>0</v>
      </c>
      <c r="AB120" t="s">
        <v>41</v>
      </c>
      <c r="AC120">
        <v>8</v>
      </c>
      <c r="AE120" t="s">
        <v>59</v>
      </c>
      <c r="AF120" t="s">
        <v>60</v>
      </c>
      <c r="AG120">
        <v>1.5774300000000001</v>
      </c>
      <c r="AH120" t="s">
        <v>44</v>
      </c>
    </row>
    <row r="121" spans="1:34" x14ac:dyDescent="0.25">
      <c r="A121">
        <v>9376211</v>
      </c>
      <c r="D121">
        <v>62589513</v>
      </c>
      <c r="F121">
        <v>300</v>
      </c>
      <c r="G121">
        <v>84221214</v>
      </c>
      <c r="I121">
        <v>2275060012</v>
      </c>
      <c r="J121">
        <v>2</v>
      </c>
      <c r="K121" t="s">
        <v>34</v>
      </c>
      <c r="L121" t="s">
        <v>61</v>
      </c>
      <c r="M121">
        <v>34013</v>
      </c>
      <c r="O121" t="s">
        <v>93</v>
      </c>
      <c r="P121">
        <v>48811</v>
      </c>
      <c r="Q121" t="s">
        <v>37</v>
      </c>
      <c r="R121" t="s">
        <v>38</v>
      </c>
      <c r="U121" t="s">
        <v>38</v>
      </c>
      <c r="V121">
        <v>40.690264999999997</v>
      </c>
      <c r="W121">
        <v>-74.176412999999997</v>
      </c>
      <c r="X121" t="s">
        <v>39</v>
      </c>
      <c r="Y121" t="s">
        <v>94</v>
      </c>
      <c r="Z121" t="s">
        <v>34</v>
      </c>
      <c r="AA121">
        <v>0</v>
      </c>
      <c r="AB121" t="s">
        <v>41</v>
      </c>
      <c r="AC121">
        <v>8</v>
      </c>
      <c r="AE121" t="s">
        <v>59</v>
      </c>
      <c r="AF121" t="s">
        <v>60</v>
      </c>
      <c r="AG121">
        <v>123.408</v>
      </c>
      <c r="AH121" t="s">
        <v>44</v>
      </c>
    </row>
    <row r="122" spans="1:34" x14ac:dyDescent="0.25">
      <c r="A122">
        <v>9376211</v>
      </c>
      <c r="D122">
        <v>62589513</v>
      </c>
      <c r="F122">
        <v>300</v>
      </c>
      <c r="G122">
        <v>166474114</v>
      </c>
      <c r="I122">
        <v>2275060012</v>
      </c>
      <c r="J122">
        <v>2</v>
      </c>
      <c r="K122" t="s">
        <v>34</v>
      </c>
      <c r="L122" t="s">
        <v>61</v>
      </c>
      <c r="M122">
        <v>34013</v>
      </c>
      <c r="O122" t="s">
        <v>93</v>
      </c>
      <c r="P122">
        <v>48811</v>
      </c>
      <c r="Q122" t="s">
        <v>37</v>
      </c>
      <c r="R122" t="s">
        <v>38</v>
      </c>
      <c r="U122" t="s">
        <v>38</v>
      </c>
      <c r="V122">
        <v>40.690264999999997</v>
      </c>
      <c r="W122">
        <v>-74.176412999999997</v>
      </c>
      <c r="X122" t="s">
        <v>39</v>
      </c>
      <c r="Y122" t="s">
        <v>94</v>
      </c>
      <c r="Z122" t="s">
        <v>34</v>
      </c>
      <c r="AA122">
        <v>0</v>
      </c>
      <c r="AB122" t="s">
        <v>41</v>
      </c>
      <c r="AC122">
        <v>8</v>
      </c>
      <c r="AE122" t="s">
        <v>59</v>
      </c>
      <c r="AF122" t="s">
        <v>60</v>
      </c>
      <c r="AG122">
        <v>878.51099999999997</v>
      </c>
      <c r="AH122" t="s">
        <v>44</v>
      </c>
    </row>
    <row r="123" spans="1:34" x14ac:dyDescent="0.25">
      <c r="A123">
        <v>9376211</v>
      </c>
      <c r="D123">
        <v>62589513</v>
      </c>
      <c r="F123">
        <v>300</v>
      </c>
      <c r="G123">
        <v>166474314</v>
      </c>
      <c r="I123">
        <v>2275060012</v>
      </c>
      <c r="J123">
        <v>2</v>
      </c>
      <c r="K123" t="s">
        <v>34</v>
      </c>
      <c r="L123" t="s">
        <v>61</v>
      </c>
      <c r="M123">
        <v>34013</v>
      </c>
      <c r="O123" t="s">
        <v>93</v>
      </c>
      <c r="P123">
        <v>48811</v>
      </c>
      <c r="Q123" t="s">
        <v>37</v>
      </c>
      <c r="R123" t="s">
        <v>38</v>
      </c>
      <c r="U123" t="s">
        <v>38</v>
      </c>
      <c r="V123">
        <v>40.690264999999997</v>
      </c>
      <c r="W123">
        <v>-74.176412999999997</v>
      </c>
      <c r="X123" t="s">
        <v>39</v>
      </c>
      <c r="Y123" t="s">
        <v>94</v>
      </c>
      <c r="Z123" t="s">
        <v>34</v>
      </c>
      <c r="AA123">
        <v>0</v>
      </c>
      <c r="AB123" t="s">
        <v>41</v>
      </c>
      <c r="AC123">
        <v>8</v>
      </c>
      <c r="AE123" t="s">
        <v>59</v>
      </c>
      <c r="AF123" t="s">
        <v>60</v>
      </c>
      <c r="AG123">
        <v>2395.02</v>
      </c>
      <c r="AH123" t="s">
        <v>44</v>
      </c>
    </row>
    <row r="124" spans="1:34" x14ac:dyDescent="0.25">
      <c r="A124">
        <v>9376211</v>
      </c>
      <c r="D124">
        <v>62589513</v>
      </c>
      <c r="F124">
        <v>300</v>
      </c>
      <c r="G124">
        <v>84220914</v>
      </c>
      <c r="I124">
        <v>2275060012</v>
      </c>
      <c r="J124">
        <v>2</v>
      </c>
      <c r="K124" t="s">
        <v>34</v>
      </c>
      <c r="L124" t="s">
        <v>61</v>
      </c>
      <c r="M124">
        <v>34013</v>
      </c>
      <c r="O124" t="s">
        <v>93</v>
      </c>
      <c r="P124">
        <v>48811</v>
      </c>
      <c r="Q124" t="s">
        <v>37</v>
      </c>
      <c r="R124" t="s">
        <v>38</v>
      </c>
      <c r="U124" t="s">
        <v>38</v>
      </c>
      <c r="V124">
        <v>40.690264999999997</v>
      </c>
      <c r="W124">
        <v>-74.176412999999997</v>
      </c>
      <c r="X124" t="s">
        <v>39</v>
      </c>
      <c r="Y124" t="s">
        <v>94</v>
      </c>
      <c r="Z124" t="s">
        <v>34</v>
      </c>
      <c r="AA124">
        <v>0</v>
      </c>
      <c r="AB124" t="s">
        <v>41</v>
      </c>
      <c r="AC124">
        <v>8</v>
      </c>
      <c r="AE124" t="s">
        <v>59</v>
      </c>
      <c r="AF124" t="s">
        <v>60</v>
      </c>
      <c r="AG124">
        <v>390.37700000000001</v>
      </c>
      <c r="AH124" t="s">
        <v>44</v>
      </c>
    </row>
    <row r="125" spans="1:34" x14ac:dyDescent="0.25">
      <c r="A125">
        <v>9367411</v>
      </c>
      <c r="D125">
        <v>55218913</v>
      </c>
      <c r="F125">
        <v>300</v>
      </c>
      <c r="G125">
        <v>166475214</v>
      </c>
      <c r="I125">
        <v>2275020000</v>
      </c>
      <c r="J125">
        <v>2</v>
      </c>
      <c r="K125" t="s">
        <v>34</v>
      </c>
      <c r="L125" t="s">
        <v>70</v>
      </c>
      <c r="M125">
        <v>34021</v>
      </c>
      <c r="O125" t="s">
        <v>121</v>
      </c>
      <c r="P125">
        <v>48811</v>
      </c>
      <c r="Q125" t="s">
        <v>37</v>
      </c>
      <c r="R125" t="s">
        <v>38</v>
      </c>
      <c r="U125" t="s">
        <v>38</v>
      </c>
      <c r="V125">
        <v>40.276800000000001</v>
      </c>
      <c r="W125">
        <v>-74.820800000000006</v>
      </c>
      <c r="X125" t="s">
        <v>39</v>
      </c>
      <c r="Y125" t="s">
        <v>122</v>
      </c>
      <c r="Z125" t="s">
        <v>34</v>
      </c>
      <c r="AA125">
        <v>0</v>
      </c>
      <c r="AB125" t="s">
        <v>41</v>
      </c>
      <c r="AC125">
        <v>8</v>
      </c>
      <c r="AE125" t="s">
        <v>59</v>
      </c>
      <c r="AF125" t="s">
        <v>60</v>
      </c>
      <c r="AG125">
        <v>11837.7</v>
      </c>
      <c r="AH125" t="s">
        <v>44</v>
      </c>
    </row>
    <row r="126" spans="1:34" x14ac:dyDescent="0.25">
      <c r="A126">
        <v>9367411</v>
      </c>
      <c r="D126">
        <v>55218913</v>
      </c>
      <c r="F126">
        <v>300</v>
      </c>
      <c r="G126">
        <v>166475114</v>
      </c>
      <c r="I126">
        <v>2275020000</v>
      </c>
      <c r="J126">
        <v>2</v>
      </c>
      <c r="K126" t="s">
        <v>34</v>
      </c>
      <c r="L126" t="s">
        <v>70</v>
      </c>
      <c r="M126">
        <v>34021</v>
      </c>
      <c r="O126" t="s">
        <v>121</v>
      </c>
      <c r="P126">
        <v>48811</v>
      </c>
      <c r="Q126" t="s">
        <v>37</v>
      </c>
      <c r="R126" t="s">
        <v>38</v>
      </c>
      <c r="U126" t="s">
        <v>38</v>
      </c>
      <c r="V126">
        <v>40.276800000000001</v>
      </c>
      <c r="W126">
        <v>-74.820800000000006</v>
      </c>
      <c r="X126" t="s">
        <v>39</v>
      </c>
      <c r="Y126" t="s">
        <v>122</v>
      </c>
      <c r="Z126" t="s">
        <v>34</v>
      </c>
      <c r="AA126">
        <v>0</v>
      </c>
      <c r="AB126" t="s">
        <v>41</v>
      </c>
      <c r="AC126">
        <v>8</v>
      </c>
      <c r="AE126" t="s">
        <v>59</v>
      </c>
      <c r="AF126" t="s">
        <v>60</v>
      </c>
      <c r="AG126">
        <v>14.972799999999999</v>
      </c>
      <c r="AH126" t="s">
        <v>44</v>
      </c>
    </row>
    <row r="127" spans="1:34" x14ac:dyDescent="0.25">
      <c r="A127">
        <v>9367411</v>
      </c>
      <c r="D127">
        <v>55218913</v>
      </c>
      <c r="F127">
        <v>300</v>
      </c>
      <c r="G127">
        <v>166475314</v>
      </c>
      <c r="I127">
        <v>2275020000</v>
      </c>
      <c r="J127">
        <v>2</v>
      </c>
      <c r="K127" t="s">
        <v>34</v>
      </c>
      <c r="L127" t="s">
        <v>70</v>
      </c>
      <c r="M127">
        <v>34021</v>
      </c>
      <c r="O127" t="s">
        <v>121</v>
      </c>
      <c r="P127">
        <v>48811</v>
      </c>
      <c r="Q127" t="s">
        <v>37</v>
      </c>
      <c r="R127" t="s">
        <v>38</v>
      </c>
      <c r="U127" t="s">
        <v>38</v>
      </c>
      <c r="V127">
        <v>40.276800000000001</v>
      </c>
      <c r="W127">
        <v>-74.820800000000006</v>
      </c>
      <c r="X127" t="s">
        <v>39</v>
      </c>
      <c r="Y127" t="s">
        <v>122</v>
      </c>
      <c r="Z127" t="s">
        <v>34</v>
      </c>
      <c r="AA127">
        <v>0</v>
      </c>
      <c r="AB127" t="s">
        <v>41</v>
      </c>
      <c r="AC127">
        <v>8</v>
      </c>
      <c r="AE127" t="s">
        <v>59</v>
      </c>
      <c r="AF127" t="s">
        <v>60</v>
      </c>
      <c r="AG127">
        <v>9.6606299999999994</v>
      </c>
      <c r="AH127" t="s">
        <v>44</v>
      </c>
    </row>
    <row r="128" spans="1:34" x14ac:dyDescent="0.25">
      <c r="A128">
        <v>9367411</v>
      </c>
      <c r="D128">
        <v>55218913</v>
      </c>
      <c r="F128">
        <v>300</v>
      </c>
      <c r="G128">
        <v>166475414</v>
      </c>
      <c r="I128">
        <v>2275020000</v>
      </c>
      <c r="J128">
        <v>2</v>
      </c>
      <c r="K128" t="s">
        <v>34</v>
      </c>
      <c r="L128" t="s">
        <v>70</v>
      </c>
      <c r="M128">
        <v>34021</v>
      </c>
      <c r="O128" t="s">
        <v>121</v>
      </c>
      <c r="P128">
        <v>48811</v>
      </c>
      <c r="Q128" t="s">
        <v>37</v>
      </c>
      <c r="R128" t="s">
        <v>38</v>
      </c>
      <c r="U128" t="s">
        <v>38</v>
      </c>
      <c r="V128">
        <v>40.276800000000001</v>
      </c>
      <c r="W128">
        <v>-74.820800000000006</v>
      </c>
      <c r="X128" t="s">
        <v>39</v>
      </c>
      <c r="Y128" t="s">
        <v>122</v>
      </c>
      <c r="Z128" t="s">
        <v>34</v>
      </c>
      <c r="AA128">
        <v>0</v>
      </c>
      <c r="AB128" t="s">
        <v>41</v>
      </c>
      <c r="AC128">
        <v>8</v>
      </c>
      <c r="AE128" t="s">
        <v>59</v>
      </c>
      <c r="AF128" t="s">
        <v>60</v>
      </c>
      <c r="AG128">
        <v>6.9563899999999999</v>
      </c>
      <c r="AH128" t="s">
        <v>44</v>
      </c>
    </row>
    <row r="129" spans="1:34" x14ac:dyDescent="0.25">
      <c r="A129">
        <v>9367411</v>
      </c>
      <c r="D129">
        <v>98310213</v>
      </c>
      <c r="F129">
        <v>300</v>
      </c>
      <c r="G129">
        <v>166475714</v>
      </c>
      <c r="I129">
        <v>2275050012</v>
      </c>
      <c r="J129">
        <v>2</v>
      </c>
      <c r="K129" t="s">
        <v>34</v>
      </c>
      <c r="L129" t="s">
        <v>70</v>
      </c>
      <c r="M129">
        <v>34021</v>
      </c>
      <c r="O129" t="s">
        <v>121</v>
      </c>
      <c r="P129">
        <v>48811</v>
      </c>
      <c r="Q129" t="s">
        <v>37</v>
      </c>
      <c r="R129" t="s">
        <v>38</v>
      </c>
      <c r="U129" t="s">
        <v>38</v>
      </c>
      <c r="V129">
        <v>40.276800000000001</v>
      </c>
      <c r="W129">
        <v>-74.820800000000006</v>
      </c>
      <c r="X129" t="s">
        <v>39</v>
      </c>
      <c r="Y129" t="s">
        <v>122</v>
      </c>
      <c r="Z129" t="s">
        <v>34</v>
      </c>
      <c r="AA129">
        <v>0</v>
      </c>
      <c r="AB129" t="s">
        <v>41</v>
      </c>
      <c r="AC129">
        <v>8</v>
      </c>
      <c r="AE129" t="s">
        <v>59</v>
      </c>
      <c r="AF129" t="s">
        <v>60</v>
      </c>
      <c r="AG129">
        <v>0.61514800000000003</v>
      </c>
      <c r="AH129" t="s">
        <v>44</v>
      </c>
    </row>
    <row r="130" spans="1:34" x14ac:dyDescent="0.25">
      <c r="A130">
        <v>9367411</v>
      </c>
      <c r="D130">
        <v>98310213</v>
      </c>
      <c r="F130">
        <v>300</v>
      </c>
      <c r="G130">
        <v>166475814</v>
      </c>
      <c r="I130">
        <v>2275050012</v>
      </c>
      <c r="J130">
        <v>2</v>
      </c>
      <c r="K130" t="s">
        <v>34</v>
      </c>
      <c r="L130" t="s">
        <v>70</v>
      </c>
      <c r="M130">
        <v>34021</v>
      </c>
      <c r="O130" t="s">
        <v>121</v>
      </c>
      <c r="P130">
        <v>48811</v>
      </c>
      <c r="Q130" t="s">
        <v>37</v>
      </c>
      <c r="R130" t="s">
        <v>38</v>
      </c>
      <c r="U130" t="s">
        <v>38</v>
      </c>
      <c r="V130">
        <v>40.276800000000001</v>
      </c>
      <c r="W130">
        <v>-74.820800000000006</v>
      </c>
      <c r="X130" t="s">
        <v>39</v>
      </c>
      <c r="Y130" t="s">
        <v>122</v>
      </c>
      <c r="Z130" t="s">
        <v>34</v>
      </c>
      <c r="AA130">
        <v>0</v>
      </c>
      <c r="AB130" t="s">
        <v>41</v>
      </c>
      <c r="AC130">
        <v>8</v>
      </c>
      <c r="AE130" t="s">
        <v>59</v>
      </c>
      <c r="AF130" t="s">
        <v>60</v>
      </c>
      <c r="AG130">
        <v>3.4738600000000002</v>
      </c>
      <c r="AH130" t="s">
        <v>44</v>
      </c>
    </row>
    <row r="131" spans="1:34" x14ac:dyDescent="0.25">
      <c r="A131">
        <v>9367411</v>
      </c>
      <c r="D131">
        <v>98310213</v>
      </c>
      <c r="F131">
        <v>300</v>
      </c>
      <c r="G131">
        <v>166475914</v>
      </c>
      <c r="I131">
        <v>2275050012</v>
      </c>
      <c r="J131">
        <v>2</v>
      </c>
      <c r="K131" t="s">
        <v>34</v>
      </c>
      <c r="L131" t="s">
        <v>70</v>
      </c>
      <c r="M131">
        <v>34021</v>
      </c>
      <c r="O131" t="s">
        <v>121</v>
      </c>
      <c r="P131">
        <v>48811</v>
      </c>
      <c r="Q131" t="s">
        <v>37</v>
      </c>
      <c r="R131" t="s">
        <v>38</v>
      </c>
      <c r="U131" t="s">
        <v>38</v>
      </c>
      <c r="V131">
        <v>40.276800000000001</v>
      </c>
      <c r="W131">
        <v>-74.820800000000006</v>
      </c>
      <c r="X131" t="s">
        <v>39</v>
      </c>
      <c r="Y131" t="s">
        <v>122</v>
      </c>
      <c r="Z131" t="s">
        <v>34</v>
      </c>
      <c r="AA131">
        <v>0</v>
      </c>
      <c r="AB131" t="s">
        <v>41</v>
      </c>
      <c r="AC131">
        <v>8</v>
      </c>
      <c r="AE131" t="s">
        <v>59</v>
      </c>
      <c r="AF131" t="s">
        <v>60</v>
      </c>
      <c r="AG131">
        <v>1.80792</v>
      </c>
      <c r="AH131" t="s">
        <v>44</v>
      </c>
    </row>
    <row r="132" spans="1:34" x14ac:dyDescent="0.25">
      <c r="A132">
        <v>9367411</v>
      </c>
      <c r="D132">
        <v>98310213</v>
      </c>
      <c r="F132">
        <v>300</v>
      </c>
      <c r="G132">
        <v>166476014</v>
      </c>
      <c r="I132">
        <v>2275050012</v>
      </c>
      <c r="J132">
        <v>2</v>
      </c>
      <c r="K132" t="s">
        <v>34</v>
      </c>
      <c r="L132" t="s">
        <v>70</v>
      </c>
      <c r="M132">
        <v>34021</v>
      </c>
      <c r="O132" t="s">
        <v>121</v>
      </c>
      <c r="P132">
        <v>48811</v>
      </c>
      <c r="Q132" t="s">
        <v>37</v>
      </c>
      <c r="R132" t="s">
        <v>38</v>
      </c>
      <c r="U132" t="s">
        <v>38</v>
      </c>
      <c r="V132">
        <v>40.276800000000001</v>
      </c>
      <c r="W132">
        <v>-74.820800000000006</v>
      </c>
      <c r="X132" t="s">
        <v>39</v>
      </c>
      <c r="Y132" t="s">
        <v>122</v>
      </c>
      <c r="Z132" t="s">
        <v>34</v>
      </c>
      <c r="AA132">
        <v>0</v>
      </c>
      <c r="AB132" t="s">
        <v>41</v>
      </c>
      <c r="AC132">
        <v>8</v>
      </c>
      <c r="AE132" t="s">
        <v>59</v>
      </c>
      <c r="AF132" t="s">
        <v>60</v>
      </c>
      <c r="AG132">
        <v>1.1185099999999999</v>
      </c>
      <c r="AH132" t="s">
        <v>44</v>
      </c>
    </row>
    <row r="133" spans="1:34" x14ac:dyDescent="0.25">
      <c r="A133">
        <v>9367411</v>
      </c>
      <c r="D133">
        <v>98310213</v>
      </c>
      <c r="F133">
        <v>300</v>
      </c>
      <c r="G133">
        <v>166476114</v>
      </c>
      <c r="I133">
        <v>2275050012</v>
      </c>
      <c r="J133">
        <v>2</v>
      </c>
      <c r="K133" t="s">
        <v>34</v>
      </c>
      <c r="L133" t="s">
        <v>70</v>
      </c>
      <c r="M133">
        <v>34021</v>
      </c>
      <c r="O133" t="s">
        <v>121</v>
      </c>
      <c r="P133">
        <v>48811</v>
      </c>
      <c r="Q133" t="s">
        <v>37</v>
      </c>
      <c r="R133" t="s">
        <v>38</v>
      </c>
      <c r="U133" t="s">
        <v>38</v>
      </c>
      <c r="V133">
        <v>40.276800000000001</v>
      </c>
      <c r="W133">
        <v>-74.820800000000006</v>
      </c>
      <c r="X133" t="s">
        <v>39</v>
      </c>
      <c r="Y133" t="s">
        <v>122</v>
      </c>
      <c r="Z133" t="s">
        <v>34</v>
      </c>
      <c r="AA133">
        <v>0</v>
      </c>
      <c r="AB133" t="s">
        <v>41</v>
      </c>
      <c r="AC133">
        <v>8</v>
      </c>
      <c r="AE133" t="s">
        <v>59</v>
      </c>
      <c r="AF133" t="s">
        <v>60</v>
      </c>
      <c r="AG133">
        <v>2.3370600000000001</v>
      </c>
      <c r="AH133" t="s">
        <v>44</v>
      </c>
    </row>
    <row r="134" spans="1:34" x14ac:dyDescent="0.25">
      <c r="A134">
        <v>9367411</v>
      </c>
      <c r="D134">
        <v>62536313</v>
      </c>
      <c r="F134">
        <v>300</v>
      </c>
      <c r="G134">
        <v>166475514</v>
      </c>
      <c r="I134">
        <v>2275060011</v>
      </c>
      <c r="J134">
        <v>2</v>
      </c>
      <c r="K134" t="s">
        <v>34</v>
      </c>
      <c r="L134" t="s">
        <v>70</v>
      </c>
      <c r="M134">
        <v>34021</v>
      </c>
      <c r="O134" t="s">
        <v>121</v>
      </c>
      <c r="P134">
        <v>48811</v>
      </c>
      <c r="Q134" t="s">
        <v>37</v>
      </c>
      <c r="R134" t="s">
        <v>38</v>
      </c>
      <c r="U134" t="s">
        <v>38</v>
      </c>
      <c r="V134">
        <v>40.276800000000001</v>
      </c>
      <c r="W134">
        <v>-74.820800000000006</v>
      </c>
      <c r="X134" t="s">
        <v>39</v>
      </c>
      <c r="Y134" t="s">
        <v>122</v>
      </c>
      <c r="Z134" t="s">
        <v>34</v>
      </c>
      <c r="AA134">
        <v>0</v>
      </c>
      <c r="AB134" t="s">
        <v>41</v>
      </c>
      <c r="AC134">
        <v>8</v>
      </c>
      <c r="AE134" t="s">
        <v>59</v>
      </c>
      <c r="AF134" t="s">
        <v>60</v>
      </c>
      <c r="AG134">
        <v>0.11366</v>
      </c>
      <c r="AH134" t="s">
        <v>44</v>
      </c>
    </row>
    <row r="135" spans="1:34" x14ac:dyDescent="0.25">
      <c r="A135">
        <v>9367411</v>
      </c>
      <c r="D135">
        <v>62536313</v>
      </c>
      <c r="F135">
        <v>300</v>
      </c>
      <c r="G135">
        <v>166475614</v>
      </c>
      <c r="I135">
        <v>2275060012</v>
      </c>
      <c r="J135">
        <v>2</v>
      </c>
      <c r="K135" t="s">
        <v>34</v>
      </c>
      <c r="L135" t="s">
        <v>70</v>
      </c>
      <c r="M135">
        <v>34021</v>
      </c>
      <c r="O135" t="s">
        <v>121</v>
      </c>
      <c r="P135">
        <v>48811</v>
      </c>
      <c r="Q135" t="s">
        <v>37</v>
      </c>
      <c r="R135" t="s">
        <v>38</v>
      </c>
      <c r="U135" t="s">
        <v>38</v>
      </c>
      <c r="V135">
        <v>40.276800000000001</v>
      </c>
      <c r="W135">
        <v>-74.820800000000006</v>
      </c>
      <c r="X135" t="s">
        <v>39</v>
      </c>
      <c r="Y135" t="s">
        <v>122</v>
      </c>
      <c r="Z135" t="s">
        <v>34</v>
      </c>
      <c r="AA135">
        <v>0</v>
      </c>
      <c r="AB135" t="s">
        <v>41</v>
      </c>
      <c r="AC135">
        <v>8</v>
      </c>
      <c r="AE135" t="s">
        <v>59</v>
      </c>
      <c r="AF135" t="s">
        <v>60</v>
      </c>
      <c r="AG135">
        <v>1.88195</v>
      </c>
      <c r="AH135" t="s">
        <v>44</v>
      </c>
    </row>
    <row r="136" spans="1:34" x14ac:dyDescent="0.25">
      <c r="A136">
        <v>9367411</v>
      </c>
      <c r="D136">
        <v>62536313</v>
      </c>
      <c r="F136">
        <v>300</v>
      </c>
      <c r="G136">
        <v>145763914</v>
      </c>
      <c r="I136">
        <v>2275060012</v>
      </c>
      <c r="J136">
        <v>2</v>
      </c>
      <c r="K136" t="s">
        <v>34</v>
      </c>
      <c r="L136" t="s">
        <v>70</v>
      </c>
      <c r="M136">
        <v>34021</v>
      </c>
      <c r="O136" t="s">
        <v>121</v>
      </c>
      <c r="P136">
        <v>48811</v>
      </c>
      <c r="Q136" t="s">
        <v>37</v>
      </c>
      <c r="R136" t="s">
        <v>38</v>
      </c>
      <c r="U136" t="s">
        <v>38</v>
      </c>
      <c r="V136">
        <v>40.276800000000001</v>
      </c>
      <c r="W136">
        <v>-74.820800000000006</v>
      </c>
      <c r="X136" t="s">
        <v>39</v>
      </c>
      <c r="Y136" t="s">
        <v>122</v>
      </c>
      <c r="Z136" t="s">
        <v>34</v>
      </c>
      <c r="AA136">
        <v>0</v>
      </c>
      <c r="AB136" t="s">
        <v>41</v>
      </c>
      <c r="AC136">
        <v>8</v>
      </c>
      <c r="AE136" t="s">
        <v>59</v>
      </c>
      <c r="AF136" t="s">
        <v>60</v>
      </c>
      <c r="AG136">
        <v>0.63873500000000005</v>
      </c>
      <c r="AH136" t="s">
        <v>44</v>
      </c>
    </row>
    <row r="137" spans="1:34" x14ac:dyDescent="0.25">
      <c r="A137">
        <v>9385711</v>
      </c>
      <c r="D137">
        <v>62629013</v>
      </c>
      <c r="F137">
        <v>300</v>
      </c>
      <c r="G137">
        <v>166476214</v>
      </c>
      <c r="I137">
        <v>2275020000</v>
      </c>
      <c r="J137">
        <v>2</v>
      </c>
      <c r="K137" t="s">
        <v>34</v>
      </c>
      <c r="L137" t="s">
        <v>35</v>
      </c>
      <c r="M137">
        <v>34025</v>
      </c>
      <c r="O137" t="s">
        <v>311</v>
      </c>
      <c r="P137">
        <v>48811</v>
      </c>
      <c r="Q137" t="s">
        <v>37</v>
      </c>
      <c r="R137" t="s">
        <v>38</v>
      </c>
      <c r="U137" t="s">
        <v>38</v>
      </c>
      <c r="V137">
        <v>40.186920000000001</v>
      </c>
      <c r="W137">
        <v>-74.124889999999994</v>
      </c>
      <c r="X137" t="s">
        <v>39</v>
      </c>
      <c r="Y137" t="s">
        <v>312</v>
      </c>
      <c r="Z137" t="s">
        <v>34</v>
      </c>
      <c r="AA137">
        <v>0</v>
      </c>
      <c r="AB137" t="s">
        <v>41</v>
      </c>
      <c r="AC137">
        <v>8</v>
      </c>
      <c r="AE137" t="s">
        <v>59</v>
      </c>
      <c r="AF137" t="s">
        <v>60</v>
      </c>
      <c r="AG137">
        <v>3.6777000000000002</v>
      </c>
      <c r="AH137" t="s">
        <v>44</v>
      </c>
    </row>
    <row r="138" spans="1:34" x14ac:dyDescent="0.25">
      <c r="A138">
        <v>9385711</v>
      </c>
      <c r="D138">
        <v>98310313</v>
      </c>
      <c r="F138">
        <v>300</v>
      </c>
      <c r="G138">
        <v>166476514</v>
      </c>
      <c r="I138">
        <v>2275050012</v>
      </c>
      <c r="J138">
        <v>2</v>
      </c>
      <c r="K138" t="s">
        <v>34</v>
      </c>
      <c r="L138" t="s">
        <v>35</v>
      </c>
      <c r="M138">
        <v>34025</v>
      </c>
      <c r="O138" t="s">
        <v>311</v>
      </c>
      <c r="P138">
        <v>48811</v>
      </c>
      <c r="Q138" t="s">
        <v>37</v>
      </c>
      <c r="R138" t="s">
        <v>38</v>
      </c>
      <c r="U138" t="s">
        <v>38</v>
      </c>
      <c r="V138">
        <v>40.186920000000001</v>
      </c>
      <c r="W138">
        <v>-74.124889999999994</v>
      </c>
      <c r="X138" t="s">
        <v>39</v>
      </c>
      <c r="Y138" t="s">
        <v>312</v>
      </c>
      <c r="Z138" t="s">
        <v>34</v>
      </c>
      <c r="AA138">
        <v>0</v>
      </c>
      <c r="AB138" t="s">
        <v>41</v>
      </c>
      <c r="AC138">
        <v>8</v>
      </c>
      <c r="AE138" t="s">
        <v>59</v>
      </c>
      <c r="AF138" t="s">
        <v>60</v>
      </c>
      <c r="AG138">
        <v>1.22905</v>
      </c>
      <c r="AH138" t="s">
        <v>44</v>
      </c>
    </row>
    <row r="139" spans="1:34" x14ac:dyDescent="0.25">
      <c r="A139">
        <v>9385711</v>
      </c>
      <c r="D139">
        <v>62629113</v>
      </c>
      <c r="F139">
        <v>300</v>
      </c>
      <c r="G139">
        <v>166476314</v>
      </c>
      <c r="I139">
        <v>2275060012</v>
      </c>
      <c r="J139">
        <v>2</v>
      </c>
      <c r="K139" t="s">
        <v>34</v>
      </c>
      <c r="L139" t="s">
        <v>35</v>
      </c>
      <c r="M139">
        <v>34025</v>
      </c>
      <c r="O139" t="s">
        <v>311</v>
      </c>
      <c r="P139">
        <v>48811</v>
      </c>
      <c r="Q139" t="s">
        <v>37</v>
      </c>
      <c r="R139" t="s">
        <v>38</v>
      </c>
      <c r="U139" t="s">
        <v>38</v>
      </c>
      <c r="V139">
        <v>40.186920000000001</v>
      </c>
      <c r="W139">
        <v>-74.124889999999994</v>
      </c>
      <c r="X139" t="s">
        <v>39</v>
      </c>
      <c r="Y139" t="s">
        <v>312</v>
      </c>
      <c r="Z139" t="s">
        <v>34</v>
      </c>
      <c r="AA139">
        <v>0</v>
      </c>
      <c r="AB139" t="s">
        <v>41</v>
      </c>
      <c r="AC139">
        <v>8</v>
      </c>
      <c r="AE139" t="s">
        <v>59</v>
      </c>
      <c r="AF139" t="s">
        <v>60</v>
      </c>
      <c r="AG139">
        <v>0.62832500000000002</v>
      </c>
      <c r="AH139" t="s">
        <v>44</v>
      </c>
    </row>
    <row r="140" spans="1:34" x14ac:dyDescent="0.25">
      <c r="A140">
        <v>9385711</v>
      </c>
      <c r="D140">
        <v>62629113</v>
      </c>
      <c r="F140">
        <v>300</v>
      </c>
      <c r="G140">
        <v>84353014</v>
      </c>
      <c r="I140">
        <v>2275060012</v>
      </c>
      <c r="J140">
        <v>2</v>
      </c>
      <c r="K140" t="s">
        <v>34</v>
      </c>
      <c r="L140" t="s">
        <v>35</v>
      </c>
      <c r="M140">
        <v>34025</v>
      </c>
      <c r="O140" t="s">
        <v>311</v>
      </c>
      <c r="P140">
        <v>48811</v>
      </c>
      <c r="Q140" t="s">
        <v>37</v>
      </c>
      <c r="R140" t="s">
        <v>38</v>
      </c>
      <c r="U140" t="s">
        <v>38</v>
      </c>
      <c r="V140">
        <v>40.186920000000001</v>
      </c>
      <c r="W140">
        <v>-74.124889999999994</v>
      </c>
      <c r="X140" t="s">
        <v>39</v>
      </c>
      <c r="Y140" t="s">
        <v>312</v>
      </c>
      <c r="Z140" t="s">
        <v>34</v>
      </c>
      <c r="AA140">
        <v>0</v>
      </c>
      <c r="AB140" t="s">
        <v>41</v>
      </c>
      <c r="AC140">
        <v>8</v>
      </c>
      <c r="AE140" t="s">
        <v>59</v>
      </c>
      <c r="AF140" t="s">
        <v>60</v>
      </c>
      <c r="AG140">
        <v>0.52522899999999995</v>
      </c>
      <c r="AH140" t="s">
        <v>44</v>
      </c>
    </row>
    <row r="141" spans="1:34" x14ac:dyDescent="0.25">
      <c r="A141">
        <v>9385711</v>
      </c>
      <c r="D141">
        <v>62629113</v>
      </c>
      <c r="F141">
        <v>300</v>
      </c>
      <c r="G141">
        <v>166476414</v>
      </c>
      <c r="I141">
        <v>2275060012</v>
      </c>
      <c r="J141">
        <v>2</v>
      </c>
      <c r="K141" t="s">
        <v>34</v>
      </c>
      <c r="L141" t="s">
        <v>35</v>
      </c>
      <c r="M141">
        <v>34025</v>
      </c>
      <c r="O141" t="s">
        <v>311</v>
      </c>
      <c r="P141">
        <v>48811</v>
      </c>
      <c r="Q141" t="s">
        <v>37</v>
      </c>
      <c r="R141" t="s">
        <v>38</v>
      </c>
      <c r="U141" t="s">
        <v>38</v>
      </c>
      <c r="V141">
        <v>40.186920000000001</v>
      </c>
      <c r="W141">
        <v>-74.124889999999994</v>
      </c>
      <c r="X141" t="s">
        <v>39</v>
      </c>
      <c r="Y141" t="s">
        <v>312</v>
      </c>
      <c r="Z141" t="s">
        <v>34</v>
      </c>
      <c r="AA141">
        <v>0</v>
      </c>
      <c r="AB141" t="s">
        <v>41</v>
      </c>
      <c r="AC141">
        <v>8</v>
      </c>
      <c r="AE141" t="s">
        <v>59</v>
      </c>
      <c r="AF141" t="s">
        <v>60</v>
      </c>
      <c r="AG141">
        <v>0.95620000000000005</v>
      </c>
      <c r="AH141" t="s">
        <v>44</v>
      </c>
    </row>
    <row r="142" spans="1:34" x14ac:dyDescent="0.25">
      <c r="A142">
        <v>9383611</v>
      </c>
      <c r="D142">
        <v>55372913</v>
      </c>
      <c r="F142">
        <v>300</v>
      </c>
      <c r="G142">
        <v>166476714</v>
      </c>
      <c r="I142">
        <v>2275020000</v>
      </c>
      <c r="J142">
        <v>2</v>
      </c>
      <c r="K142" t="s">
        <v>34</v>
      </c>
      <c r="L142" t="s">
        <v>79</v>
      </c>
      <c r="M142">
        <v>34027</v>
      </c>
      <c r="O142" t="s">
        <v>339</v>
      </c>
      <c r="P142">
        <v>48811</v>
      </c>
      <c r="Q142" t="s">
        <v>37</v>
      </c>
      <c r="R142" t="s">
        <v>38</v>
      </c>
      <c r="U142" t="s">
        <v>38</v>
      </c>
      <c r="V142">
        <v>40.796999999999997</v>
      </c>
      <c r="W142">
        <v>-74.422700000000006</v>
      </c>
      <c r="X142" t="s">
        <v>39</v>
      </c>
      <c r="Y142" t="s">
        <v>340</v>
      </c>
      <c r="Z142" t="s">
        <v>34</v>
      </c>
      <c r="AA142">
        <v>0</v>
      </c>
      <c r="AB142" t="s">
        <v>41</v>
      </c>
      <c r="AC142">
        <v>8</v>
      </c>
      <c r="AE142" t="s">
        <v>59</v>
      </c>
      <c r="AF142" t="s">
        <v>60</v>
      </c>
      <c r="AG142">
        <v>11.0219</v>
      </c>
      <c r="AH142" t="s">
        <v>44</v>
      </c>
    </row>
    <row r="143" spans="1:34" x14ac:dyDescent="0.25">
      <c r="A143">
        <v>9383611</v>
      </c>
      <c r="D143">
        <v>55372913</v>
      </c>
      <c r="F143">
        <v>300</v>
      </c>
      <c r="G143">
        <v>166476614</v>
      </c>
      <c r="I143">
        <v>2275020000</v>
      </c>
      <c r="J143">
        <v>2</v>
      </c>
      <c r="K143" t="s">
        <v>34</v>
      </c>
      <c r="L143" t="s">
        <v>79</v>
      </c>
      <c r="M143">
        <v>34027</v>
      </c>
      <c r="O143" t="s">
        <v>339</v>
      </c>
      <c r="P143">
        <v>48811</v>
      </c>
      <c r="Q143" t="s">
        <v>37</v>
      </c>
      <c r="R143" t="s">
        <v>38</v>
      </c>
      <c r="U143" t="s">
        <v>38</v>
      </c>
      <c r="V143">
        <v>40.796999999999997</v>
      </c>
      <c r="W143">
        <v>-74.422700000000006</v>
      </c>
      <c r="X143" t="s">
        <v>39</v>
      </c>
      <c r="Y143" t="s">
        <v>340</v>
      </c>
      <c r="Z143" t="s">
        <v>34</v>
      </c>
      <c r="AA143">
        <v>0</v>
      </c>
      <c r="AB143" t="s">
        <v>41</v>
      </c>
      <c r="AC143">
        <v>8</v>
      </c>
      <c r="AE143" t="s">
        <v>59</v>
      </c>
      <c r="AF143" t="s">
        <v>60</v>
      </c>
      <c r="AG143">
        <v>4.3588699999999996</v>
      </c>
      <c r="AH143" t="s">
        <v>44</v>
      </c>
    </row>
    <row r="144" spans="1:34" x14ac:dyDescent="0.25">
      <c r="A144">
        <v>9383611</v>
      </c>
      <c r="D144">
        <v>55372913</v>
      </c>
      <c r="F144">
        <v>300</v>
      </c>
      <c r="G144">
        <v>145764914</v>
      </c>
      <c r="I144">
        <v>2275020000</v>
      </c>
      <c r="J144">
        <v>2</v>
      </c>
      <c r="K144" t="s">
        <v>34</v>
      </c>
      <c r="L144" t="s">
        <v>79</v>
      </c>
      <c r="M144">
        <v>34027</v>
      </c>
      <c r="O144" t="s">
        <v>339</v>
      </c>
      <c r="P144">
        <v>48811</v>
      </c>
      <c r="Q144" t="s">
        <v>37</v>
      </c>
      <c r="R144" t="s">
        <v>38</v>
      </c>
      <c r="U144" t="s">
        <v>38</v>
      </c>
      <c r="V144">
        <v>40.796999999999997</v>
      </c>
      <c r="W144">
        <v>-74.422700000000006</v>
      </c>
      <c r="X144" t="s">
        <v>39</v>
      </c>
      <c r="Y144" t="s">
        <v>340</v>
      </c>
      <c r="Z144" t="s">
        <v>34</v>
      </c>
      <c r="AA144">
        <v>0</v>
      </c>
      <c r="AB144" t="s">
        <v>41</v>
      </c>
      <c r="AC144">
        <v>8</v>
      </c>
      <c r="AE144" t="s">
        <v>59</v>
      </c>
      <c r="AF144" t="s">
        <v>60</v>
      </c>
      <c r="AG144">
        <v>465.85599999999999</v>
      </c>
      <c r="AH144" t="s">
        <v>44</v>
      </c>
    </row>
    <row r="145" spans="1:34" x14ac:dyDescent="0.25">
      <c r="A145">
        <v>9383611</v>
      </c>
      <c r="D145">
        <v>98310513</v>
      </c>
      <c r="F145">
        <v>300</v>
      </c>
      <c r="G145">
        <v>166476914</v>
      </c>
      <c r="I145">
        <v>2275050012</v>
      </c>
      <c r="J145">
        <v>2</v>
      </c>
      <c r="K145" t="s">
        <v>34</v>
      </c>
      <c r="L145" t="s">
        <v>79</v>
      </c>
      <c r="M145">
        <v>34027</v>
      </c>
      <c r="O145" t="s">
        <v>339</v>
      </c>
      <c r="P145">
        <v>48811</v>
      </c>
      <c r="Q145" t="s">
        <v>37</v>
      </c>
      <c r="R145" t="s">
        <v>38</v>
      </c>
      <c r="U145" t="s">
        <v>38</v>
      </c>
      <c r="V145">
        <v>40.796999999999997</v>
      </c>
      <c r="W145">
        <v>-74.422700000000006</v>
      </c>
      <c r="X145" t="s">
        <v>39</v>
      </c>
      <c r="Y145" t="s">
        <v>340</v>
      </c>
      <c r="Z145" t="s">
        <v>34</v>
      </c>
      <c r="AA145">
        <v>0</v>
      </c>
      <c r="AB145" t="s">
        <v>41</v>
      </c>
      <c r="AC145">
        <v>8</v>
      </c>
      <c r="AE145" t="s">
        <v>59</v>
      </c>
      <c r="AF145" t="s">
        <v>60</v>
      </c>
      <c r="AG145">
        <v>5.4269100000000003</v>
      </c>
      <c r="AH145" t="s">
        <v>44</v>
      </c>
    </row>
    <row r="146" spans="1:34" x14ac:dyDescent="0.25">
      <c r="A146">
        <v>9383611</v>
      </c>
      <c r="D146">
        <v>98310513</v>
      </c>
      <c r="F146">
        <v>300</v>
      </c>
      <c r="G146">
        <v>166476814</v>
      </c>
      <c r="I146">
        <v>2275050012</v>
      </c>
      <c r="J146">
        <v>2</v>
      </c>
      <c r="K146" t="s">
        <v>34</v>
      </c>
      <c r="L146" t="s">
        <v>79</v>
      </c>
      <c r="M146">
        <v>34027</v>
      </c>
      <c r="O146" t="s">
        <v>339</v>
      </c>
      <c r="P146">
        <v>48811</v>
      </c>
      <c r="Q146" t="s">
        <v>37</v>
      </c>
      <c r="R146" t="s">
        <v>38</v>
      </c>
      <c r="U146" t="s">
        <v>38</v>
      </c>
      <c r="V146">
        <v>40.796999999999997</v>
      </c>
      <c r="W146">
        <v>-74.422700000000006</v>
      </c>
      <c r="X146" t="s">
        <v>39</v>
      </c>
      <c r="Y146" t="s">
        <v>340</v>
      </c>
      <c r="Z146" t="s">
        <v>34</v>
      </c>
      <c r="AA146">
        <v>0</v>
      </c>
      <c r="AB146" t="s">
        <v>41</v>
      </c>
      <c r="AC146">
        <v>8</v>
      </c>
      <c r="AE146" t="s">
        <v>59</v>
      </c>
      <c r="AF146" t="s">
        <v>60</v>
      </c>
      <c r="AG146">
        <v>0.66537999999999997</v>
      </c>
      <c r="AH146" t="s">
        <v>44</v>
      </c>
    </row>
    <row r="147" spans="1:34" x14ac:dyDescent="0.25">
      <c r="A147">
        <v>9383611</v>
      </c>
      <c r="D147">
        <v>98310513</v>
      </c>
      <c r="F147">
        <v>300</v>
      </c>
      <c r="G147">
        <v>166477014</v>
      </c>
      <c r="I147">
        <v>2275050012</v>
      </c>
      <c r="J147">
        <v>2</v>
      </c>
      <c r="K147" t="s">
        <v>34</v>
      </c>
      <c r="L147" t="s">
        <v>79</v>
      </c>
      <c r="M147">
        <v>34027</v>
      </c>
      <c r="O147" t="s">
        <v>339</v>
      </c>
      <c r="P147">
        <v>48811</v>
      </c>
      <c r="Q147" t="s">
        <v>37</v>
      </c>
      <c r="R147" t="s">
        <v>38</v>
      </c>
      <c r="U147" t="s">
        <v>38</v>
      </c>
      <c r="V147">
        <v>40.796999999999997</v>
      </c>
      <c r="W147">
        <v>-74.422700000000006</v>
      </c>
      <c r="X147" t="s">
        <v>39</v>
      </c>
      <c r="Y147" t="s">
        <v>340</v>
      </c>
      <c r="Z147" t="s">
        <v>34</v>
      </c>
      <c r="AA147">
        <v>0</v>
      </c>
      <c r="AB147" t="s">
        <v>41</v>
      </c>
      <c r="AC147">
        <v>8</v>
      </c>
      <c r="AE147" t="s">
        <v>59</v>
      </c>
      <c r="AF147" t="s">
        <v>60</v>
      </c>
      <c r="AG147">
        <v>5.0605399999999996</v>
      </c>
      <c r="AH147" t="s">
        <v>44</v>
      </c>
    </row>
    <row r="148" spans="1:34" x14ac:dyDescent="0.25">
      <c r="A148">
        <v>9383611</v>
      </c>
      <c r="D148">
        <v>62625913</v>
      </c>
      <c r="F148">
        <v>300</v>
      </c>
      <c r="G148">
        <v>145765814</v>
      </c>
      <c r="I148">
        <v>2275060012</v>
      </c>
      <c r="J148">
        <v>2</v>
      </c>
      <c r="K148" t="s">
        <v>34</v>
      </c>
      <c r="L148" t="s">
        <v>79</v>
      </c>
      <c r="M148">
        <v>34027</v>
      </c>
      <c r="O148" t="s">
        <v>339</v>
      </c>
      <c r="P148">
        <v>48811</v>
      </c>
      <c r="Q148" t="s">
        <v>37</v>
      </c>
      <c r="R148" t="s">
        <v>38</v>
      </c>
      <c r="U148" t="s">
        <v>38</v>
      </c>
      <c r="V148">
        <v>40.796999999999997</v>
      </c>
      <c r="W148">
        <v>-74.422700000000006</v>
      </c>
      <c r="X148" t="s">
        <v>39</v>
      </c>
      <c r="Y148" t="s">
        <v>340</v>
      </c>
      <c r="Z148" t="s">
        <v>34</v>
      </c>
      <c r="AA148">
        <v>0</v>
      </c>
      <c r="AB148" t="s">
        <v>41</v>
      </c>
      <c r="AC148">
        <v>8</v>
      </c>
      <c r="AE148" t="s">
        <v>59</v>
      </c>
      <c r="AF148" t="s">
        <v>60</v>
      </c>
      <c r="AG148">
        <v>0.63918799999999998</v>
      </c>
      <c r="AH148" t="s">
        <v>44</v>
      </c>
    </row>
    <row r="149" spans="1:34" x14ac:dyDescent="0.25">
      <c r="A149">
        <v>9383611</v>
      </c>
      <c r="D149">
        <v>62625913</v>
      </c>
      <c r="F149">
        <v>300</v>
      </c>
      <c r="G149">
        <v>145765714</v>
      </c>
      <c r="I149">
        <v>2275060012</v>
      </c>
      <c r="J149">
        <v>2</v>
      </c>
      <c r="K149" t="s">
        <v>34</v>
      </c>
      <c r="L149" t="s">
        <v>79</v>
      </c>
      <c r="M149">
        <v>34027</v>
      </c>
      <c r="O149" t="s">
        <v>339</v>
      </c>
      <c r="P149">
        <v>48811</v>
      </c>
      <c r="Q149" t="s">
        <v>37</v>
      </c>
      <c r="R149" t="s">
        <v>38</v>
      </c>
      <c r="U149" t="s">
        <v>38</v>
      </c>
      <c r="V149">
        <v>40.796999999999997</v>
      </c>
      <c r="W149">
        <v>-74.422700000000006</v>
      </c>
      <c r="X149" t="s">
        <v>39</v>
      </c>
      <c r="Y149" t="s">
        <v>340</v>
      </c>
      <c r="Z149" t="s">
        <v>34</v>
      </c>
      <c r="AA149">
        <v>0</v>
      </c>
      <c r="AB149" t="s">
        <v>41</v>
      </c>
      <c r="AC149">
        <v>8</v>
      </c>
      <c r="AE149" t="s">
        <v>59</v>
      </c>
      <c r="AF149" t="s">
        <v>60</v>
      </c>
      <c r="AG149">
        <v>0.94212399999999996</v>
      </c>
      <c r="AH149" t="s">
        <v>44</v>
      </c>
    </row>
    <row r="150" spans="1:34" x14ac:dyDescent="0.25">
      <c r="A150">
        <v>9383611</v>
      </c>
      <c r="D150">
        <v>62625913</v>
      </c>
      <c r="F150">
        <v>300</v>
      </c>
      <c r="G150">
        <v>84341414</v>
      </c>
      <c r="I150">
        <v>2275060012</v>
      </c>
      <c r="J150">
        <v>2</v>
      </c>
      <c r="K150" t="s">
        <v>34</v>
      </c>
      <c r="L150" t="s">
        <v>79</v>
      </c>
      <c r="M150">
        <v>34027</v>
      </c>
      <c r="O150" t="s">
        <v>339</v>
      </c>
      <c r="P150">
        <v>48811</v>
      </c>
      <c r="Q150" t="s">
        <v>37</v>
      </c>
      <c r="R150" t="s">
        <v>38</v>
      </c>
      <c r="U150" t="s">
        <v>38</v>
      </c>
      <c r="V150">
        <v>40.796999999999997</v>
      </c>
      <c r="W150">
        <v>-74.422700000000006</v>
      </c>
      <c r="X150" t="s">
        <v>39</v>
      </c>
      <c r="Y150" t="s">
        <v>340</v>
      </c>
      <c r="Z150" t="s">
        <v>34</v>
      </c>
      <c r="AA150">
        <v>0</v>
      </c>
      <c r="AB150" t="s">
        <v>41</v>
      </c>
      <c r="AC150">
        <v>8</v>
      </c>
      <c r="AE150" t="s">
        <v>59</v>
      </c>
      <c r="AF150" t="s">
        <v>60</v>
      </c>
      <c r="AG150">
        <v>0.174877</v>
      </c>
      <c r="AH150" t="s">
        <v>44</v>
      </c>
    </row>
    <row r="151" spans="1:34" x14ac:dyDescent="0.25">
      <c r="A151">
        <v>9383611</v>
      </c>
      <c r="D151">
        <v>62625913</v>
      </c>
      <c r="F151">
        <v>300</v>
      </c>
      <c r="G151">
        <v>84341614</v>
      </c>
      <c r="I151">
        <v>2275060012</v>
      </c>
      <c r="J151">
        <v>2</v>
      </c>
      <c r="K151" t="s">
        <v>34</v>
      </c>
      <c r="L151" t="s">
        <v>79</v>
      </c>
      <c r="M151">
        <v>34027</v>
      </c>
      <c r="O151" t="s">
        <v>339</v>
      </c>
      <c r="P151">
        <v>48811</v>
      </c>
      <c r="Q151" t="s">
        <v>37</v>
      </c>
      <c r="R151" t="s">
        <v>38</v>
      </c>
      <c r="U151" t="s">
        <v>38</v>
      </c>
      <c r="V151">
        <v>40.796999999999997</v>
      </c>
      <c r="W151">
        <v>-74.422700000000006</v>
      </c>
      <c r="X151" t="s">
        <v>39</v>
      </c>
      <c r="Y151" t="s">
        <v>340</v>
      </c>
      <c r="Z151" t="s">
        <v>34</v>
      </c>
      <c r="AA151">
        <v>0</v>
      </c>
      <c r="AB151" t="s">
        <v>41</v>
      </c>
      <c r="AC151">
        <v>8</v>
      </c>
      <c r="AE151" t="s">
        <v>59</v>
      </c>
      <c r="AF151" t="s">
        <v>60</v>
      </c>
      <c r="AG151">
        <v>6.5919100000000004</v>
      </c>
      <c r="AH151" t="s">
        <v>44</v>
      </c>
    </row>
    <row r="152" spans="1:34" x14ac:dyDescent="0.25">
      <c r="A152">
        <v>9382211</v>
      </c>
      <c r="D152">
        <v>98310713</v>
      </c>
      <c r="F152">
        <v>300</v>
      </c>
      <c r="G152">
        <v>166477114</v>
      </c>
      <c r="I152">
        <v>2275050012</v>
      </c>
      <c r="J152">
        <v>2</v>
      </c>
      <c r="K152" t="s">
        <v>34</v>
      </c>
      <c r="L152" t="s">
        <v>84</v>
      </c>
      <c r="M152">
        <v>34029</v>
      </c>
      <c r="O152" t="s">
        <v>460</v>
      </c>
      <c r="P152">
        <v>48811</v>
      </c>
      <c r="Q152" t="s">
        <v>37</v>
      </c>
      <c r="R152" t="s">
        <v>38</v>
      </c>
      <c r="U152" t="s">
        <v>38</v>
      </c>
      <c r="V152">
        <v>39.927500000000002</v>
      </c>
      <c r="W152">
        <v>-74.292379999999994</v>
      </c>
      <c r="X152" t="s">
        <v>39</v>
      </c>
      <c r="Y152" t="s">
        <v>461</v>
      </c>
      <c r="Z152" t="s">
        <v>34</v>
      </c>
      <c r="AA152">
        <v>0</v>
      </c>
      <c r="AB152" t="s">
        <v>41</v>
      </c>
      <c r="AC152">
        <v>8</v>
      </c>
      <c r="AE152" t="s">
        <v>59</v>
      </c>
      <c r="AF152" t="s">
        <v>60</v>
      </c>
      <c r="AG152">
        <v>0.79118699999999997</v>
      </c>
      <c r="AH152" t="s">
        <v>44</v>
      </c>
    </row>
    <row r="153" spans="1:34" x14ac:dyDescent="0.25">
      <c r="A153">
        <v>16131311</v>
      </c>
      <c r="D153">
        <v>103171813</v>
      </c>
      <c r="F153">
        <v>300</v>
      </c>
      <c r="G153">
        <v>166477314</v>
      </c>
      <c r="I153">
        <v>2275060011</v>
      </c>
      <c r="J153">
        <v>2</v>
      </c>
      <c r="K153" t="s">
        <v>34</v>
      </c>
      <c r="L153" t="s">
        <v>73</v>
      </c>
      <c r="M153">
        <v>34035</v>
      </c>
      <c r="O153" t="s">
        <v>377</v>
      </c>
      <c r="P153">
        <v>48811</v>
      </c>
      <c r="Q153" t="s">
        <v>37</v>
      </c>
      <c r="R153" t="s">
        <v>38</v>
      </c>
      <c r="U153" t="s">
        <v>38</v>
      </c>
      <c r="V153">
        <v>40.399166999999998</v>
      </c>
      <c r="W153">
        <v>-74.658889000000002</v>
      </c>
      <c r="X153" t="s">
        <v>110</v>
      </c>
      <c r="Y153" t="s">
        <v>277</v>
      </c>
      <c r="Z153" t="s">
        <v>34</v>
      </c>
      <c r="AA153">
        <v>0</v>
      </c>
      <c r="AB153" t="s">
        <v>41</v>
      </c>
      <c r="AC153">
        <v>8</v>
      </c>
      <c r="AE153" t="s">
        <v>59</v>
      </c>
      <c r="AF153" t="s">
        <v>60</v>
      </c>
      <c r="AG153">
        <v>0.11386499999999999</v>
      </c>
      <c r="AH153" t="s">
        <v>44</v>
      </c>
    </row>
    <row r="154" spans="1:34" x14ac:dyDescent="0.25">
      <c r="A154">
        <v>16131311</v>
      </c>
      <c r="D154">
        <v>103171813</v>
      </c>
      <c r="F154">
        <v>300</v>
      </c>
      <c r="G154">
        <v>144815014</v>
      </c>
      <c r="I154">
        <v>2275060012</v>
      </c>
      <c r="J154">
        <v>2</v>
      </c>
      <c r="K154" t="s">
        <v>34</v>
      </c>
      <c r="L154" t="s">
        <v>73</v>
      </c>
      <c r="M154">
        <v>34035</v>
      </c>
      <c r="O154" t="s">
        <v>377</v>
      </c>
      <c r="P154">
        <v>48811</v>
      </c>
      <c r="Q154" t="s">
        <v>37</v>
      </c>
      <c r="R154" t="s">
        <v>38</v>
      </c>
      <c r="U154" t="s">
        <v>38</v>
      </c>
      <c r="V154">
        <v>40.399166999999998</v>
      </c>
      <c r="W154">
        <v>-74.658889000000002</v>
      </c>
      <c r="X154" t="s">
        <v>110</v>
      </c>
      <c r="Y154" t="s">
        <v>277</v>
      </c>
      <c r="Z154" t="s">
        <v>34</v>
      </c>
      <c r="AA154">
        <v>0</v>
      </c>
      <c r="AB154" t="s">
        <v>41</v>
      </c>
      <c r="AC154">
        <v>8</v>
      </c>
      <c r="AE154" t="s">
        <v>59</v>
      </c>
      <c r="AF154" t="s">
        <v>60</v>
      </c>
      <c r="AG154">
        <v>0.35063800000000001</v>
      </c>
      <c r="AH154" t="s">
        <v>44</v>
      </c>
    </row>
    <row r="155" spans="1:34" x14ac:dyDescent="0.25">
      <c r="A155">
        <v>16131311</v>
      </c>
      <c r="D155">
        <v>103171813</v>
      </c>
      <c r="F155">
        <v>300</v>
      </c>
      <c r="G155">
        <v>166477414</v>
      </c>
      <c r="I155">
        <v>2275060012</v>
      </c>
      <c r="J155">
        <v>2</v>
      </c>
      <c r="K155" t="s">
        <v>34</v>
      </c>
      <c r="L155" t="s">
        <v>73</v>
      </c>
      <c r="M155">
        <v>34035</v>
      </c>
      <c r="O155" t="s">
        <v>377</v>
      </c>
      <c r="P155">
        <v>48811</v>
      </c>
      <c r="Q155" t="s">
        <v>37</v>
      </c>
      <c r="R155" t="s">
        <v>38</v>
      </c>
      <c r="U155" t="s">
        <v>38</v>
      </c>
      <c r="V155">
        <v>40.399166999999998</v>
      </c>
      <c r="W155">
        <v>-74.658889000000002</v>
      </c>
      <c r="X155" t="s">
        <v>110</v>
      </c>
      <c r="Y155" t="s">
        <v>277</v>
      </c>
      <c r="Z155" t="s">
        <v>34</v>
      </c>
      <c r="AA155">
        <v>0</v>
      </c>
      <c r="AB155" t="s">
        <v>41</v>
      </c>
      <c r="AC155">
        <v>8</v>
      </c>
      <c r="AE155" t="s">
        <v>59</v>
      </c>
      <c r="AF155" t="s">
        <v>60</v>
      </c>
      <c r="AG155">
        <v>0.31448100000000001</v>
      </c>
      <c r="AH155" t="s">
        <v>44</v>
      </c>
    </row>
    <row r="156" spans="1:34" x14ac:dyDescent="0.25">
      <c r="A156">
        <v>9372311</v>
      </c>
      <c r="D156">
        <v>116855413</v>
      </c>
      <c r="F156">
        <v>300</v>
      </c>
      <c r="G156">
        <v>163921114</v>
      </c>
      <c r="I156">
        <v>2275060012</v>
      </c>
      <c r="J156">
        <v>2</v>
      </c>
      <c r="K156" t="s">
        <v>34</v>
      </c>
      <c r="L156" t="s">
        <v>67</v>
      </c>
      <c r="M156">
        <v>34037</v>
      </c>
      <c r="O156" t="s">
        <v>67</v>
      </c>
      <c r="P156">
        <v>48811</v>
      </c>
      <c r="Q156" t="s">
        <v>37</v>
      </c>
      <c r="R156" t="s">
        <v>38</v>
      </c>
      <c r="U156" t="s">
        <v>38</v>
      </c>
      <c r="V156">
        <v>41.200209999999998</v>
      </c>
      <c r="W156">
        <v>-74.623050000000006</v>
      </c>
      <c r="X156" t="s">
        <v>39</v>
      </c>
      <c r="Y156" t="s">
        <v>67</v>
      </c>
      <c r="Z156" t="s">
        <v>34</v>
      </c>
      <c r="AA156">
        <v>0</v>
      </c>
      <c r="AB156" t="s">
        <v>41</v>
      </c>
      <c r="AC156">
        <v>8</v>
      </c>
      <c r="AE156" t="s">
        <v>59</v>
      </c>
      <c r="AF156" t="s">
        <v>60</v>
      </c>
      <c r="AG156">
        <v>0.17321700000000001</v>
      </c>
      <c r="AH156" t="s">
        <v>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136"/>
  <sheetViews>
    <sheetView workbookViewId="0"/>
  </sheetViews>
  <sheetFormatPr defaultRowHeight="15" x14ac:dyDescent="0.25"/>
  <cols>
    <col min="1" max="1" width="12.42578125" customWidth="1"/>
    <col min="2" max="2" width="33.140625" bestFit="1" customWidth="1"/>
    <col min="3" max="3" width="29.5703125" bestFit="1" customWidth="1"/>
    <col min="4" max="4" width="10.5703125" bestFit="1" customWidth="1"/>
    <col min="8" max="9" width="13.140625" bestFit="1" customWidth="1"/>
  </cols>
  <sheetData>
    <row r="1" spans="1:19" x14ac:dyDescent="0.25">
      <c r="A1" s="73" t="s">
        <v>850</v>
      </c>
      <c r="B1" s="74"/>
      <c r="D1" s="74"/>
      <c r="E1" s="74"/>
      <c r="F1" s="74"/>
      <c r="G1" s="74"/>
      <c r="H1" s="74"/>
      <c r="I1" s="74"/>
      <c r="J1" s="74"/>
      <c r="K1" s="74"/>
      <c r="L1" s="74"/>
    </row>
    <row r="2" spans="1:19" x14ac:dyDescent="0.25">
      <c r="A2" s="4" t="s">
        <v>823</v>
      </c>
    </row>
    <row r="3" spans="1:19" ht="15.75" thickBot="1" x14ac:dyDescent="0.3">
      <c r="A3" s="71" t="s">
        <v>1028</v>
      </c>
      <c r="P3" s="84"/>
      <c r="Q3" s="3"/>
      <c r="R3" s="3"/>
      <c r="S3" s="3"/>
    </row>
    <row r="4" spans="1:19" ht="15.75" thickBot="1" x14ac:dyDescent="0.3">
      <c r="A4" s="26" t="s">
        <v>8</v>
      </c>
      <c r="B4" s="27" t="s">
        <v>806</v>
      </c>
      <c r="C4" s="27" t="s">
        <v>807</v>
      </c>
      <c r="D4" s="59" t="s">
        <v>1033</v>
      </c>
      <c r="E4" s="27" t="s">
        <v>812</v>
      </c>
      <c r="F4" s="27" t="s">
        <v>849</v>
      </c>
      <c r="G4" s="27" t="s">
        <v>813</v>
      </c>
      <c r="H4" s="27" t="s">
        <v>814</v>
      </c>
      <c r="I4" s="27" t="s">
        <v>815</v>
      </c>
      <c r="J4" s="56" t="s">
        <v>816</v>
      </c>
      <c r="K4" s="26" t="s">
        <v>817</v>
      </c>
      <c r="L4" s="27" t="s">
        <v>818</v>
      </c>
      <c r="M4" s="27" t="s">
        <v>819</v>
      </c>
      <c r="N4" s="27" t="s">
        <v>820</v>
      </c>
      <c r="O4" s="27" t="s">
        <v>821</v>
      </c>
      <c r="P4" s="62" t="s">
        <v>822</v>
      </c>
      <c r="Q4" s="83"/>
      <c r="R4" s="3"/>
      <c r="S4" s="3"/>
    </row>
    <row r="5" spans="1:19" x14ac:dyDescent="0.25">
      <c r="A5" s="54">
        <v>2265008005</v>
      </c>
      <c r="B5" s="55" t="s">
        <v>589</v>
      </c>
      <c r="C5" s="55" t="s">
        <v>590</v>
      </c>
      <c r="D5" s="55">
        <v>34001</v>
      </c>
      <c r="E5" s="55">
        <v>0.1485178120040237</v>
      </c>
      <c r="F5" s="55">
        <v>0.45879822309153906</v>
      </c>
      <c r="G5" s="55">
        <v>4.464524397004582</v>
      </c>
      <c r="H5" s="55">
        <v>1.5505811389292501E-2</v>
      </c>
      <c r="I5" s="55">
        <v>1.4715829417681904E-2</v>
      </c>
      <c r="J5" s="57">
        <v>1.4778899832346037E-2</v>
      </c>
      <c r="K5" s="54">
        <f t="shared" ref="K5:K36" si="0">E5/365</f>
        <v>4.0689811507951698E-4</v>
      </c>
      <c r="L5" s="55">
        <f t="shared" ref="L5:L36" si="1">F5/365</f>
        <v>1.2569814331275042E-3</v>
      </c>
      <c r="M5" s="55">
        <f t="shared" ref="M5:M36" si="2">G5/365</f>
        <v>1.2231573690423513E-2</v>
      </c>
      <c r="N5" s="55">
        <f t="shared" ref="N5:N36" si="3">H5/365</f>
        <v>4.2481675039157535E-5</v>
      </c>
      <c r="O5" s="55">
        <f t="shared" ref="O5:O36" si="4">I5/365</f>
        <v>4.0317340870361384E-5</v>
      </c>
      <c r="P5" s="64">
        <f t="shared" ref="P5:P36" si="5">J5/365</f>
        <v>4.0490136526975442E-5</v>
      </c>
      <c r="Q5" s="82"/>
      <c r="R5" s="3"/>
      <c r="S5" s="3"/>
    </row>
    <row r="6" spans="1:19" x14ac:dyDescent="0.25">
      <c r="A6" s="54">
        <v>2267008005</v>
      </c>
      <c r="B6" s="55" t="s">
        <v>592</v>
      </c>
      <c r="C6" s="55" t="s">
        <v>590</v>
      </c>
      <c r="D6" s="55">
        <v>34001</v>
      </c>
      <c r="E6" s="55">
        <v>1.4589288141276404E-2</v>
      </c>
      <c r="F6" s="55">
        <v>4.5069017089527215E-2</v>
      </c>
      <c r="G6" s="55">
        <v>0.43856163004359006</v>
      </c>
      <c r="H6" s="55">
        <v>1.5231705364926792E-3</v>
      </c>
      <c r="I6" s="55">
        <v>1.4455739041019336E-3</v>
      </c>
      <c r="J6" s="57">
        <v>1.451770822622108E-3</v>
      </c>
      <c r="K6" s="54">
        <f t="shared" si="0"/>
        <v>3.997065244185316E-5</v>
      </c>
      <c r="L6" s="55">
        <f t="shared" si="1"/>
        <v>1.2347675914938964E-4</v>
      </c>
      <c r="M6" s="55">
        <f t="shared" si="2"/>
        <v>1.2015387124481918E-3</v>
      </c>
      <c r="N6" s="55">
        <f t="shared" si="3"/>
        <v>4.1730699629936416E-6</v>
      </c>
      <c r="O6" s="55">
        <f t="shared" si="4"/>
        <v>3.9604764495943385E-6</v>
      </c>
      <c r="P6" s="64">
        <f t="shared" si="5"/>
        <v>3.977454308553721E-6</v>
      </c>
      <c r="Q6" s="82"/>
      <c r="R6" s="3"/>
      <c r="S6" s="3"/>
    </row>
    <row r="7" spans="1:19" x14ac:dyDescent="0.25">
      <c r="A7" s="54">
        <v>2268008005</v>
      </c>
      <c r="B7" s="55" t="s">
        <v>594</v>
      </c>
      <c r="C7" s="55" t="s">
        <v>590</v>
      </c>
      <c r="D7" s="55">
        <v>34001</v>
      </c>
      <c r="E7" s="55">
        <v>1.1537080518609589E-2</v>
      </c>
      <c r="F7" s="55">
        <v>3.564039054431653E-2</v>
      </c>
      <c r="G7" s="55">
        <v>0.3468121968257516</v>
      </c>
      <c r="H7" s="55">
        <v>1.204514774784844E-3</v>
      </c>
      <c r="I7" s="55">
        <v>1.1431462601989492E-3</v>
      </c>
      <c r="J7" s="57">
        <v>1.1480517368950486E-3</v>
      </c>
      <c r="K7" s="54">
        <f t="shared" si="0"/>
        <v>3.1608439777012576E-5</v>
      </c>
      <c r="L7" s="55">
        <f t="shared" si="1"/>
        <v>9.7644905600867207E-5</v>
      </c>
      <c r="M7" s="55">
        <f t="shared" si="2"/>
        <v>9.5017040226233311E-4</v>
      </c>
      <c r="N7" s="55">
        <f t="shared" si="3"/>
        <v>3.3000404788625864E-6</v>
      </c>
      <c r="O7" s="55">
        <f t="shared" si="4"/>
        <v>3.131907562188902E-6</v>
      </c>
      <c r="P7" s="64">
        <f t="shared" si="5"/>
        <v>3.1453472243699962E-6</v>
      </c>
      <c r="Q7" s="82"/>
      <c r="R7" s="3"/>
      <c r="S7" s="3"/>
    </row>
    <row r="8" spans="1:19" x14ac:dyDescent="0.25">
      <c r="A8" s="54">
        <v>2270008005</v>
      </c>
      <c r="B8" s="55" t="s">
        <v>590</v>
      </c>
      <c r="C8" s="55" t="s">
        <v>596</v>
      </c>
      <c r="D8" s="55">
        <v>34001</v>
      </c>
      <c r="E8" s="55">
        <v>0.70614537263887334</v>
      </c>
      <c r="F8" s="55">
        <v>2.181415430870683</v>
      </c>
      <c r="G8" s="55">
        <v>21.227098893483848</v>
      </c>
      <c r="H8" s="55">
        <v>7.372410893036771E-2</v>
      </c>
      <c r="I8" s="55">
        <v>6.9968015457695321E-2</v>
      </c>
      <c r="J8" s="57">
        <v>7.026805043031184E-2</v>
      </c>
      <c r="K8" s="54">
        <f t="shared" si="0"/>
        <v>1.9346448565448584E-3</v>
      </c>
      <c r="L8" s="55">
        <f t="shared" si="1"/>
        <v>5.9764806325224192E-3</v>
      </c>
      <c r="M8" s="55">
        <f t="shared" si="2"/>
        <v>5.815643532461328E-2</v>
      </c>
      <c r="N8" s="55">
        <f t="shared" si="3"/>
        <v>2.0198386008319919E-4</v>
      </c>
      <c r="O8" s="55">
        <f t="shared" si="4"/>
        <v>1.916931930347817E-4</v>
      </c>
      <c r="P8" s="64">
        <f t="shared" si="5"/>
        <v>1.925152066583886E-4</v>
      </c>
      <c r="Q8" s="82"/>
      <c r="R8" s="3"/>
      <c r="S8" s="3"/>
    </row>
    <row r="9" spans="1:19" x14ac:dyDescent="0.25">
      <c r="A9" s="54">
        <v>2275001000</v>
      </c>
      <c r="B9" s="55" t="s">
        <v>598</v>
      </c>
      <c r="C9" s="55"/>
      <c r="D9" s="55">
        <v>34001</v>
      </c>
      <c r="E9" s="55">
        <v>119.28441929994021</v>
      </c>
      <c r="F9" s="55">
        <v>245.17802125017249</v>
      </c>
      <c r="G9" s="55">
        <v>285.01283289637092</v>
      </c>
      <c r="H9" s="55">
        <v>15.293374177820708</v>
      </c>
      <c r="I9" s="55">
        <v>14.926318384618924</v>
      </c>
      <c r="J9" s="57">
        <v>23.153596246722781</v>
      </c>
      <c r="K9" s="54">
        <f t="shared" si="0"/>
        <v>0.32680662821901429</v>
      </c>
      <c r="L9" s="55">
        <f t="shared" si="1"/>
        <v>0.67172060616485618</v>
      </c>
      <c r="M9" s="55">
        <f t="shared" si="2"/>
        <v>0.78085707642841351</v>
      </c>
      <c r="N9" s="55">
        <f t="shared" si="3"/>
        <v>4.1899655281700567E-2</v>
      </c>
      <c r="O9" s="55">
        <f t="shared" si="4"/>
        <v>4.0894022971558697E-2</v>
      </c>
      <c r="P9" s="64">
        <f t="shared" si="5"/>
        <v>6.3434510264993915E-2</v>
      </c>
      <c r="Q9" s="82"/>
      <c r="R9" s="3"/>
      <c r="S9" s="3"/>
    </row>
    <row r="10" spans="1:19" x14ac:dyDescent="0.25">
      <c r="A10" s="54">
        <v>2275020000</v>
      </c>
      <c r="B10" s="55" t="s">
        <v>600</v>
      </c>
      <c r="C10" s="55" t="s">
        <v>601</v>
      </c>
      <c r="D10" s="55">
        <v>34001</v>
      </c>
      <c r="E10" s="55">
        <v>5.6343104010186655</v>
      </c>
      <c r="F10" s="55">
        <v>51.241169659874828</v>
      </c>
      <c r="G10" s="55">
        <v>43.62466835325808</v>
      </c>
      <c r="H10" s="55">
        <v>1.0003819646810104</v>
      </c>
      <c r="I10" s="55">
        <v>1.0003819646810104</v>
      </c>
      <c r="J10" s="57">
        <v>6.2753951250061473</v>
      </c>
      <c r="K10" s="54">
        <f t="shared" si="0"/>
        <v>1.5436466852105934E-2</v>
      </c>
      <c r="L10" s="55">
        <f t="shared" si="1"/>
        <v>0.14038676619143789</v>
      </c>
      <c r="M10" s="55">
        <f t="shared" si="2"/>
        <v>0.11951963932399474</v>
      </c>
      <c r="N10" s="55">
        <f t="shared" si="3"/>
        <v>2.7407725059753708E-3</v>
      </c>
      <c r="O10" s="55">
        <f t="shared" si="4"/>
        <v>2.7407725059753708E-3</v>
      </c>
      <c r="P10" s="64">
        <f t="shared" si="5"/>
        <v>1.7192863356181226E-2</v>
      </c>
      <c r="Q10" s="82"/>
      <c r="R10" s="3"/>
      <c r="S10" s="3"/>
    </row>
    <row r="11" spans="1:19" x14ac:dyDescent="0.25">
      <c r="A11" s="54">
        <v>2275050011</v>
      </c>
      <c r="B11" s="55" t="s">
        <v>585</v>
      </c>
      <c r="C11" s="55" t="s">
        <v>586</v>
      </c>
      <c r="D11" s="55">
        <v>34001</v>
      </c>
      <c r="E11" s="55">
        <v>1.2267301589261581</v>
      </c>
      <c r="F11" s="55">
        <v>0.5597109251698863</v>
      </c>
      <c r="G11" s="55">
        <v>94.958857739924554</v>
      </c>
      <c r="H11" s="55">
        <v>1.6310009152249056</v>
      </c>
      <c r="I11" s="55">
        <v>1.1263251869482902</v>
      </c>
      <c r="J11" s="57">
        <v>8.8744011715158888E-2</v>
      </c>
      <c r="K11" s="54">
        <f t="shared" si="0"/>
        <v>3.3609045450031729E-3</v>
      </c>
      <c r="L11" s="55">
        <f t="shared" si="1"/>
        <v>1.5334545895065378E-3</v>
      </c>
      <c r="M11" s="55">
        <f t="shared" si="2"/>
        <v>0.26016125408198509</v>
      </c>
      <c r="N11" s="55">
        <f t="shared" si="3"/>
        <v>4.4684956581504268E-3</v>
      </c>
      <c r="O11" s="55">
        <f t="shared" si="4"/>
        <v>3.0858224299953156E-3</v>
      </c>
      <c r="P11" s="64">
        <f t="shared" si="5"/>
        <v>2.431342786716682E-4</v>
      </c>
      <c r="Q11" s="82"/>
      <c r="R11" s="3"/>
      <c r="S11" s="3"/>
    </row>
    <row r="12" spans="1:19" x14ac:dyDescent="0.25">
      <c r="A12" s="54">
        <v>2275050012</v>
      </c>
      <c r="B12" s="55" t="s">
        <v>585</v>
      </c>
      <c r="C12" s="55" t="s">
        <v>603</v>
      </c>
      <c r="D12" s="55">
        <v>34001</v>
      </c>
      <c r="E12" s="55">
        <v>2.1140545828835537</v>
      </c>
      <c r="F12" s="55">
        <v>0.99027966280796975</v>
      </c>
      <c r="G12" s="55">
        <v>29.290216703526774</v>
      </c>
      <c r="H12" s="55">
        <v>0.72374583511535784</v>
      </c>
      <c r="I12" s="55">
        <v>0.70638020106696198</v>
      </c>
      <c r="J12" s="57">
        <v>0.22516827086475577</v>
      </c>
      <c r="K12" s="54">
        <f t="shared" si="0"/>
        <v>5.7919303640645309E-3</v>
      </c>
      <c r="L12" s="55">
        <f t="shared" si="1"/>
        <v>2.7130949665971774E-3</v>
      </c>
      <c r="M12" s="55">
        <f t="shared" si="2"/>
        <v>8.024716905075828E-2</v>
      </c>
      <c r="N12" s="55">
        <f t="shared" si="3"/>
        <v>1.9828653016859118E-3</v>
      </c>
      <c r="O12" s="55">
        <f t="shared" si="4"/>
        <v>1.9352882221012656E-3</v>
      </c>
      <c r="P12" s="64">
        <f t="shared" si="5"/>
        <v>6.1689937223220759E-4</v>
      </c>
      <c r="Q12" s="82"/>
      <c r="R12" s="3"/>
      <c r="S12" s="3"/>
    </row>
    <row r="13" spans="1:19" x14ac:dyDescent="0.25">
      <c r="A13" s="54">
        <v>2275060011</v>
      </c>
      <c r="B13" s="55" t="s">
        <v>604</v>
      </c>
      <c r="C13" s="55" t="s">
        <v>586</v>
      </c>
      <c r="D13" s="55">
        <v>34001</v>
      </c>
      <c r="E13" s="55">
        <v>5.1692070755326017E-2</v>
      </c>
      <c r="F13" s="55">
        <v>4.8134259522272439E-2</v>
      </c>
      <c r="G13" s="55">
        <v>8.5697298902517751</v>
      </c>
      <c r="H13" s="55">
        <v>0.1838028276307295</v>
      </c>
      <c r="I13" s="55">
        <v>0.12682364105874758</v>
      </c>
      <c r="J13" s="57">
        <v>4.5697077340219492E-3</v>
      </c>
      <c r="K13" s="54">
        <f t="shared" si="0"/>
        <v>1.4162211165842745E-4</v>
      </c>
      <c r="L13" s="55">
        <f t="shared" si="1"/>
        <v>1.3187468362266421E-4</v>
      </c>
      <c r="M13" s="55">
        <f t="shared" si="2"/>
        <v>2.3478712028087056E-2</v>
      </c>
      <c r="N13" s="55">
        <f t="shared" si="3"/>
        <v>5.0356939076912197E-4</v>
      </c>
      <c r="O13" s="55">
        <f t="shared" si="4"/>
        <v>3.4746203029793857E-4</v>
      </c>
      <c r="P13" s="64">
        <f t="shared" si="5"/>
        <v>1.2519747216498491E-5</v>
      </c>
      <c r="Q13" s="82"/>
      <c r="R13" s="3"/>
      <c r="S13" s="3"/>
    </row>
    <row r="14" spans="1:19" x14ac:dyDescent="0.25">
      <c r="A14" s="54">
        <v>2275060012</v>
      </c>
      <c r="B14" s="55" t="s">
        <v>604</v>
      </c>
      <c r="C14" s="55" t="s">
        <v>603</v>
      </c>
      <c r="D14" s="55">
        <v>34001</v>
      </c>
      <c r="E14" s="55">
        <v>0.93940764712717895</v>
      </c>
      <c r="F14" s="55">
        <v>1.19450689319561</v>
      </c>
      <c r="G14" s="55">
        <v>4.5984295930019368</v>
      </c>
      <c r="H14" s="55">
        <v>0.56456467149386702</v>
      </c>
      <c r="I14" s="55">
        <v>0.55120959337895414</v>
      </c>
      <c r="J14" s="57">
        <v>0.23954806627759842</v>
      </c>
      <c r="K14" s="54">
        <f t="shared" si="0"/>
        <v>2.5737195811703531E-3</v>
      </c>
      <c r="L14" s="55">
        <f t="shared" si="1"/>
        <v>3.272621625193452E-3</v>
      </c>
      <c r="M14" s="55">
        <f t="shared" si="2"/>
        <v>1.2598437241101197E-2</v>
      </c>
      <c r="N14" s="55">
        <f t="shared" si="3"/>
        <v>1.5467525246407317E-3</v>
      </c>
      <c r="O14" s="55">
        <f t="shared" si="4"/>
        <v>1.5101632695313813E-3</v>
      </c>
      <c r="P14" s="64">
        <f t="shared" si="5"/>
        <v>6.5629607199342035E-4</v>
      </c>
      <c r="Q14" s="82"/>
      <c r="R14" s="3"/>
      <c r="S14" s="3"/>
    </row>
    <row r="15" spans="1:19" x14ac:dyDescent="0.25">
      <c r="A15" s="54">
        <v>2275070000</v>
      </c>
      <c r="B15" s="55" t="s">
        <v>606</v>
      </c>
      <c r="C15" s="55"/>
      <c r="D15" s="55">
        <v>34001</v>
      </c>
      <c r="E15" s="55">
        <v>6.5605291615435352E-2</v>
      </c>
      <c r="F15" s="55">
        <v>2.0300482086561975</v>
      </c>
      <c r="G15" s="55">
        <v>0.69492474742528221</v>
      </c>
      <c r="H15" s="55">
        <v>0.15594725346857047</v>
      </c>
      <c r="I15" s="55">
        <v>0.15594725346857047</v>
      </c>
      <c r="J15" s="57">
        <v>0.22754576488571585</v>
      </c>
      <c r="K15" s="54">
        <f t="shared" si="0"/>
        <v>1.7974052497379548E-4</v>
      </c>
      <c r="L15" s="55">
        <f t="shared" si="1"/>
        <v>5.5617759141265684E-3</v>
      </c>
      <c r="M15" s="55">
        <f t="shared" si="2"/>
        <v>1.9039034176035129E-3</v>
      </c>
      <c r="N15" s="55">
        <f t="shared" si="3"/>
        <v>4.2725274922896021E-4</v>
      </c>
      <c r="O15" s="55">
        <f t="shared" si="4"/>
        <v>4.2725274922896021E-4</v>
      </c>
      <c r="P15" s="64">
        <f t="shared" si="5"/>
        <v>6.2341305448141327E-4</v>
      </c>
      <c r="Q15" s="82"/>
      <c r="R15" s="3"/>
      <c r="S15" s="3"/>
    </row>
    <row r="16" spans="1:19" x14ac:dyDescent="0.25">
      <c r="A16" s="54">
        <v>2265008005</v>
      </c>
      <c r="B16" s="55" t="s">
        <v>589</v>
      </c>
      <c r="C16" s="55" t="s">
        <v>590</v>
      </c>
      <c r="D16" s="55">
        <v>34003</v>
      </c>
      <c r="E16" s="55">
        <v>1.2887351323847262E-2</v>
      </c>
      <c r="F16" s="55">
        <v>3.574106407600864E-2</v>
      </c>
      <c r="G16" s="55">
        <v>0.38730898135806918</v>
      </c>
      <c r="H16" s="55">
        <v>1.1040139157060518E-3</v>
      </c>
      <c r="I16" s="55">
        <v>1.0451202829610952E-3</v>
      </c>
      <c r="J16" s="57">
        <v>1.1826003791426511E-3</v>
      </c>
      <c r="K16" s="54">
        <f t="shared" si="0"/>
        <v>3.5307811846156882E-5</v>
      </c>
      <c r="L16" s="55">
        <f t="shared" si="1"/>
        <v>9.7920723495914083E-5</v>
      </c>
      <c r="M16" s="55">
        <f t="shared" si="2"/>
        <v>1.0611204968714225E-3</v>
      </c>
      <c r="N16" s="55">
        <f t="shared" si="3"/>
        <v>3.024695659468635E-6</v>
      </c>
      <c r="O16" s="55">
        <f t="shared" si="4"/>
        <v>2.8633432409893018E-6</v>
      </c>
      <c r="P16" s="64">
        <f t="shared" si="5"/>
        <v>3.2400010387469895E-6</v>
      </c>
      <c r="Q16" s="82"/>
      <c r="R16" s="3"/>
      <c r="S16" s="3"/>
    </row>
    <row r="17" spans="1:19" x14ac:dyDescent="0.25">
      <c r="A17" s="54">
        <v>2267008005</v>
      </c>
      <c r="B17" s="55" t="s">
        <v>592</v>
      </c>
      <c r="C17" s="55" t="s">
        <v>590</v>
      </c>
      <c r="D17" s="55">
        <v>34003</v>
      </c>
      <c r="E17" s="55">
        <v>1.265957063220461E-3</v>
      </c>
      <c r="F17" s="55">
        <v>3.5109355124279536E-3</v>
      </c>
      <c r="G17" s="55">
        <v>3.8046387409942366E-2</v>
      </c>
      <c r="H17" s="55">
        <v>1.0845080691642651E-4</v>
      </c>
      <c r="I17" s="55">
        <v>1.02664922370317E-4</v>
      </c>
      <c r="J17" s="57">
        <v>1.1617027755763689E-4</v>
      </c>
      <c r="K17" s="54">
        <f t="shared" si="0"/>
        <v>3.4683755156724962E-6</v>
      </c>
      <c r="L17" s="55">
        <f t="shared" si="1"/>
        <v>9.619001403912201E-6</v>
      </c>
      <c r="M17" s="55">
        <f t="shared" si="2"/>
        <v>1.0423667783545853E-4</v>
      </c>
      <c r="N17" s="55">
        <f t="shared" si="3"/>
        <v>2.971254984011685E-7</v>
      </c>
      <c r="O17" s="55">
        <f t="shared" si="4"/>
        <v>2.812737599186767E-7</v>
      </c>
      <c r="P17" s="64">
        <f t="shared" si="5"/>
        <v>3.1827473303462159E-7</v>
      </c>
      <c r="Q17" s="82"/>
      <c r="R17" s="3"/>
      <c r="S17" s="3"/>
    </row>
    <row r="18" spans="1:19" x14ac:dyDescent="0.25">
      <c r="A18" s="54">
        <v>2268008005</v>
      </c>
      <c r="B18" s="55" t="s">
        <v>594</v>
      </c>
      <c r="C18" s="55" t="s">
        <v>590</v>
      </c>
      <c r="D18" s="55">
        <v>34003</v>
      </c>
      <c r="E18" s="55">
        <v>1.001112075918588E-3</v>
      </c>
      <c r="F18" s="55">
        <v>2.7764277746757924E-3</v>
      </c>
      <c r="G18" s="55">
        <v>3.0086918362752162E-2</v>
      </c>
      <c r="H18" s="55">
        <v>8.5762192669308347E-5</v>
      </c>
      <c r="I18" s="55">
        <v>8.1186924252521622E-5</v>
      </c>
      <c r="J18" s="57">
        <v>9.1866693957132567E-5</v>
      </c>
      <c r="K18" s="54">
        <f t="shared" si="0"/>
        <v>2.7427728107358574E-6</v>
      </c>
      <c r="L18" s="55">
        <f t="shared" si="1"/>
        <v>7.6066514374679242E-6</v>
      </c>
      <c r="M18" s="55">
        <f t="shared" si="2"/>
        <v>8.242991332260867E-5</v>
      </c>
      <c r="N18" s="55">
        <f t="shared" si="3"/>
        <v>2.349649114227626E-7</v>
      </c>
      <c r="O18" s="55">
        <f t="shared" si="4"/>
        <v>2.2242992945896334E-7</v>
      </c>
      <c r="P18" s="64">
        <f t="shared" si="5"/>
        <v>2.516895724852947E-7</v>
      </c>
      <c r="Q18" s="82"/>
      <c r="R18" s="3"/>
      <c r="S18" s="3"/>
    </row>
    <row r="19" spans="1:19" x14ac:dyDescent="0.25">
      <c r="A19" s="54">
        <v>2270008005</v>
      </c>
      <c r="B19" s="55" t="s">
        <v>590</v>
      </c>
      <c r="C19" s="55" t="s">
        <v>596</v>
      </c>
      <c r="D19" s="55">
        <v>34003</v>
      </c>
      <c r="E19" s="55">
        <v>6.1274387184798274E-2</v>
      </c>
      <c r="F19" s="55">
        <v>0.16993565751080691</v>
      </c>
      <c r="G19" s="55">
        <v>1.8415070253962535</v>
      </c>
      <c r="H19" s="55">
        <v>5.2491869155259366E-3</v>
      </c>
      <c r="I19" s="55">
        <v>4.969156902917867E-3</v>
      </c>
      <c r="J19" s="57">
        <v>5.62282586815562E-3</v>
      </c>
      <c r="K19" s="54">
        <f t="shared" si="0"/>
        <v>1.6787503338300898E-4</v>
      </c>
      <c r="L19" s="55">
        <f t="shared" si="1"/>
        <v>4.6557714386522443E-4</v>
      </c>
      <c r="M19" s="55">
        <f t="shared" si="2"/>
        <v>5.0452247271130235E-3</v>
      </c>
      <c r="N19" s="55">
        <f t="shared" si="3"/>
        <v>1.4381334015139552E-5</v>
      </c>
      <c r="O19" s="55">
        <f t="shared" si="4"/>
        <v>1.3614128501144842E-5</v>
      </c>
      <c r="P19" s="64">
        <f t="shared" si="5"/>
        <v>1.5405002378508549E-5</v>
      </c>
      <c r="Q19" s="82"/>
      <c r="R19" s="3"/>
      <c r="S19" s="3"/>
    </row>
    <row r="20" spans="1:19" x14ac:dyDescent="0.25">
      <c r="A20" s="54">
        <v>2275001000</v>
      </c>
      <c r="B20" s="55" t="s">
        <v>598</v>
      </c>
      <c r="C20" s="55"/>
      <c r="D20" s="55">
        <v>34003</v>
      </c>
      <c r="E20" s="55">
        <v>1.48858</v>
      </c>
      <c r="F20" s="55">
        <v>3.05965</v>
      </c>
      <c r="G20" s="55">
        <v>3.5567600000000001</v>
      </c>
      <c r="H20" s="55">
        <v>0.19084999999999999</v>
      </c>
      <c r="I20" s="55">
        <v>0.18626999999999999</v>
      </c>
      <c r="J20" s="57">
        <v>0.28893999999999997</v>
      </c>
      <c r="K20" s="54">
        <f t="shared" si="0"/>
        <v>4.0783013698630138E-3</v>
      </c>
      <c r="L20" s="55">
        <f t="shared" si="1"/>
        <v>8.3826027397260281E-3</v>
      </c>
      <c r="M20" s="55">
        <f t="shared" si="2"/>
        <v>9.7445479452054791E-3</v>
      </c>
      <c r="N20" s="55">
        <f t="shared" si="3"/>
        <v>5.2287671232876707E-4</v>
      </c>
      <c r="O20" s="55">
        <f t="shared" si="4"/>
        <v>5.1032876712328763E-4</v>
      </c>
      <c r="P20" s="64">
        <f t="shared" si="5"/>
        <v>7.9161643835616428E-4</v>
      </c>
      <c r="Q20" s="82"/>
      <c r="R20" s="3"/>
      <c r="S20" s="3"/>
    </row>
    <row r="21" spans="1:19" x14ac:dyDescent="0.25">
      <c r="A21" s="54">
        <v>2275020000</v>
      </c>
      <c r="B21" s="55" t="s">
        <v>600</v>
      </c>
      <c r="C21" s="55" t="s">
        <v>601</v>
      </c>
      <c r="D21" s="55">
        <v>34003</v>
      </c>
      <c r="E21" s="55">
        <v>0.21037985472727272</v>
      </c>
      <c r="F21" s="55">
        <v>1.3251721160000001</v>
      </c>
      <c r="G21" s="55">
        <v>1.2760438854545455</v>
      </c>
      <c r="H21" s="55">
        <v>4.8017340018181823E-2</v>
      </c>
      <c r="I21" s="55">
        <v>4.8017340018181823E-2</v>
      </c>
      <c r="J21" s="57">
        <v>0.1710396841818182</v>
      </c>
      <c r="K21" s="54">
        <f t="shared" si="0"/>
        <v>5.7638316363636366E-4</v>
      </c>
      <c r="L21" s="55">
        <f t="shared" si="1"/>
        <v>3.6306085369863014E-3</v>
      </c>
      <c r="M21" s="55">
        <f t="shared" si="2"/>
        <v>3.4960106450809465E-3</v>
      </c>
      <c r="N21" s="55">
        <f t="shared" si="3"/>
        <v>1.3155435621419677E-4</v>
      </c>
      <c r="O21" s="55">
        <f t="shared" si="4"/>
        <v>1.3155435621419677E-4</v>
      </c>
      <c r="P21" s="64">
        <f t="shared" si="5"/>
        <v>4.6860187447073478E-4</v>
      </c>
      <c r="Q21" s="82"/>
      <c r="R21" s="3"/>
      <c r="S21" s="3"/>
    </row>
    <row r="22" spans="1:19" x14ac:dyDescent="0.25">
      <c r="A22" s="54">
        <v>2275050011</v>
      </c>
      <c r="B22" s="55" t="s">
        <v>585</v>
      </c>
      <c r="C22" s="55" t="s">
        <v>586</v>
      </c>
      <c r="D22" s="55">
        <v>34003</v>
      </c>
      <c r="E22" s="55">
        <v>2.8861675920236474</v>
      </c>
      <c r="F22" s="55">
        <v>1.2510140688002671</v>
      </c>
      <c r="G22" s="55">
        <v>230.03948291700289</v>
      </c>
      <c r="H22" s="55">
        <v>4.4985938180231528</v>
      </c>
      <c r="I22" s="55">
        <v>3.1041595837895284</v>
      </c>
      <c r="J22" s="57">
        <v>0.19282107355766892</v>
      </c>
      <c r="K22" s="54">
        <f t="shared" si="0"/>
        <v>7.9073084712976641E-3</v>
      </c>
      <c r="L22" s="55">
        <f t="shared" si="1"/>
        <v>3.4274358049322389E-3</v>
      </c>
      <c r="M22" s="55">
        <f t="shared" si="2"/>
        <v>0.63024515867672026</v>
      </c>
      <c r="N22" s="55">
        <f t="shared" si="3"/>
        <v>1.2324914569926446E-2</v>
      </c>
      <c r="O22" s="55">
        <f t="shared" si="4"/>
        <v>8.504546804902818E-3</v>
      </c>
      <c r="P22" s="64">
        <f t="shared" si="5"/>
        <v>5.2827691385662714E-4</v>
      </c>
      <c r="Q22" s="82"/>
      <c r="R22" s="3"/>
      <c r="S22" s="3"/>
    </row>
    <row r="23" spans="1:19" x14ac:dyDescent="0.25">
      <c r="A23" s="54">
        <v>2275050012</v>
      </c>
      <c r="B23" s="55" t="s">
        <v>585</v>
      </c>
      <c r="C23" s="55" t="s">
        <v>603</v>
      </c>
      <c r="D23" s="55">
        <v>34003</v>
      </c>
      <c r="E23" s="55">
        <v>5.3972414960038986</v>
      </c>
      <c r="F23" s="55">
        <v>2.9206172003773045</v>
      </c>
      <c r="G23" s="55">
        <v>72.286883291118116</v>
      </c>
      <c r="H23" s="55">
        <v>1.7642520088905977</v>
      </c>
      <c r="I23" s="55">
        <v>1.7223776700521607</v>
      </c>
      <c r="J23" s="57">
        <v>0.65568785806831287</v>
      </c>
      <c r="K23" s="54">
        <f t="shared" si="0"/>
        <v>1.4786963002750408E-2</v>
      </c>
      <c r="L23" s="55">
        <f t="shared" si="1"/>
        <v>8.0016909599378207E-3</v>
      </c>
      <c r="M23" s="55">
        <f t="shared" si="2"/>
        <v>0.19804625559210443</v>
      </c>
      <c r="N23" s="55">
        <f t="shared" si="3"/>
        <v>4.8335671476454735E-3</v>
      </c>
      <c r="O23" s="55">
        <f t="shared" si="4"/>
        <v>4.7188429316497556E-3</v>
      </c>
      <c r="P23" s="64">
        <f t="shared" si="5"/>
        <v>1.7964050905981174E-3</v>
      </c>
      <c r="Q23" s="82"/>
      <c r="R23" s="3"/>
      <c r="S23" s="3"/>
    </row>
    <row r="24" spans="1:19" x14ac:dyDescent="0.25">
      <c r="A24" s="54">
        <v>2275060011</v>
      </c>
      <c r="B24" s="55" t="s">
        <v>604</v>
      </c>
      <c r="C24" s="55" t="s">
        <v>586</v>
      </c>
      <c r="D24" s="55">
        <v>34003</v>
      </c>
      <c r="E24" s="55">
        <v>0.67946231762157783</v>
      </c>
      <c r="F24" s="55">
        <v>0.6167431566175251</v>
      </c>
      <c r="G24" s="55">
        <v>109.75823095480908</v>
      </c>
      <c r="H24" s="55">
        <v>2.3513370731066279</v>
      </c>
      <c r="I24" s="55">
        <v>1.622675557760807</v>
      </c>
      <c r="J24" s="57">
        <v>5.9019423668137609E-2</v>
      </c>
      <c r="K24" s="54">
        <f t="shared" si="0"/>
        <v>1.861540596223501E-3</v>
      </c>
      <c r="L24" s="55">
        <f t="shared" si="1"/>
        <v>1.6897072784041783E-3</v>
      </c>
      <c r="M24" s="55">
        <f t="shared" si="2"/>
        <v>0.3007074820679701</v>
      </c>
      <c r="N24" s="55">
        <f t="shared" si="3"/>
        <v>6.4420193783743225E-3</v>
      </c>
      <c r="O24" s="55">
        <f t="shared" si="4"/>
        <v>4.4456864596186495E-3</v>
      </c>
      <c r="P24" s="64">
        <f t="shared" si="5"/>
        <v>1.6169705114558249E-4</v>
      </c>
      <c r="Q24" s="82"/>
      <c r="R24" s="3"/>
      <c r="S24" s="3"/>
    </row>
    <row r="25" spans="1:19" x14ac:dyDescent="0.25">
      <c r="A25" s="54">
        <v>2275060012</v>
      </c>
      <c r="B25" s="55" t="s">
        <v>604</v>
      </c>
      <c r="C25" s="55" t="s">
        <v>603</v>
      </c>
      <c r="D25" s="55">
        <v>34003</v>
      </c>
      <c r="E25" s="55">
        <v>14.984443989692174</v>
      </c>
      <c r="F25" s="55">
        <v>11.086645120891751</v>
      </c>
      <c r="G25" s="55">
        <v>52.966621994160739</v>
      </c>
      <c r="H25" s="55">
        <v>8.3185303746394723</v>
      </c>
      <c r="I25" s="55">
        <v>8.1200379303311134</v>
      </c>
      <c r="J25" s="57">
        <v>2.3222135103790524</v>
      </c>
      <c r="K25" s="54">
        <f t="shared" si="0"/>
        <v>4.1053271204636095E-2</v>
      </c>
      <c r="L25" s="55">
        <f t="shared" si="1"/>
        <v>3.0374370194223975E-2</v>
      </c>
      <c r="M25" s="55">
        <f t="shared" si="2"/>
        <v>0.14511403286071436</v>
      </c>
      <c r="N25" s="55">
        <f t="shared" si="3"/>
        <v>2.2790494177094445E-2</v>
      </c>
      <c r="O25" s="55">
        <f t="shared" si="4"/>
        <v>2.2246679261181134E-2</v>
      </c>
      <c r="P25" s="64">
        <f t="shared" si="5"/>
        <v>6.3622287955590476E-3</v>
      </c>
      <c r="Q25" s="82"/>
      <c r="R25" s="3"/>
      <c r="S25" s="3"/>
    </row>
    <row r="26" spans="1:19" x14ac:dyDescent="0.25">
      <c r="A26" s="54">
        <v>2275070000</v>
      </c>
      <c r="B26" s="55" t="s">
        <v>606</v>
      </c>
      <c r="C26" s="55"/>
      <c r="D26" s="55">
        <v>34003</v>
      </c>
      <c r="E26" s="55">
        <v>8.5765659581818199E-3</v>
      </c>
      <c r="F26" s="55">
        <v>5.0840456218181826E-2</v>
      </c>
      <c r="G26" s="55">
        <v>0.20240630558181821</v>
      </c>
      <c r="H26" s="55">
        <v>1.1220740858181819E-2</v>
      </c>
      <c r="I26" s="55">
        <v>1.1220740858181819E-2</v>
      </c>
      <c r="J26" s="57">
        <v>1.0296998198181822E-2</v>
      </c>
      <c r="K26" s="54">
        <f t="shared" si="0"/>
        <v>2.3497440981320056E-5</v>
      </c>
      <c r="L26" s="55">
        <f t="shared" si="1"/>
        <v>1.3928892114570363E-4</v>
      </c>
      <c r="M26" s="55">
        <f t="shared" si="2"/>
        <v>5.5453782351183069E-4</v>
      </c>
      <c r="N26" s="55">
        <f t="shared" si="3"/>
        <v>3.0741755775840602E-5</v>
      </c>
      <c r="O26" s="55">
        <f t="shared" si="4"/>
        <v>3.0741755775840602E-5</v>
      </c>
      <c r="P26" s="64">
        <f t="shared" si="5"/>
        <v>2.8210953967621429E-5</v>
      </c>
      <c r="Q26" s="82"/>
      <c r="R26" s="3"/>
      <c r="S26" s="3"/>
    </row>
    <row r="27" spans="1:19" x14ac:dyDescent="0.25">
      <c r="A27" s="54">
        <v>2265008005</v>
      </c>
      <c r="B27" s="55" t="s">
        <v>589</v>
      </c>
      <c r="C27" s="55" t="s">
        <v>590</v>
      </c>
      <c r="D27" s="55">
        <v>34005</v>
      </c>
      <c r="E27" s="55">
        <v>0.82215501938724489</v>
      </c>
      <c r="F27" s="55">
        <v>4.7045453927440697</v>
      </c>
      <c r="G27" s="55">
        <v>17.77493993028375</v>
      </c>
      <c r="H27" s="55">
        <v>0.2387576269830029</v>
      </c>
      <c r="I27" s="55">
        <v>0.23088072031991339</v>
      </c>
      <c r="J27" s="57">
        <v>4.2088543894996402E-2</v>
      </c>
      <c r="K27" s="54">
        <f t="shared" si="0"/>
        <v>2.2524795051705338E-3</v>
      </c>
      <c r="L27" s="55">
        <f t="shared" si="1"/>
        <v>1.2889165459572794E-2</v>
      </c>
      <c r="M27" s="55">
        <f t="shared" si="2"/>
        <v>4.8698465562421231E-2</v>
      </c>
      <c r="N27" s="55">
        <f t="shared" si="3"/>
        <v>6.5413048488493944E-4</v>
      </c>
      <c r="O27" s="55">
        <f t="shared" si="4"/>
        <v>6.3254991868469423E-4</v>
      </c>
      <c r="P27" s="64">
        <f t="shared" si="5"/>
        <v>1.153110791643737E-4</v>
      </c>
      <c r="Q27" s="82"/>
      <c r="R27" s="3"/>
      <c r="S27" s="3"/>
    </row>
    <row r="28" spans="1:19" x14ac:dyDescent="0.25">
      <c r="A28" s="54">
        <v>2267008005</v>
      </c>
      <c r="B28" s="55" t="s">
        <v>592</v>
      </c>
      <c r="C28" s="55" t="s">
        <v>590</v>
      </c>
      <c r="D28" s="55">
        <v>34005</v>
      </c>
      <c r="E28" s="55">
        <v>8.0762451417756814E-2</v>
      </c>
      <c r="F28" s="55">
        <v>0.4621398760142621</v>
      </c>
      <c r="G28" s="55">
        <v>1.746079131941572</v>
      </c>
      <c r="H28" s="55">
        <v>2.3453790094482552E-2</v>
      </c>
      <c r="I28" s="55">
        <v>2.2680020821415167E-2</v>
      </c>
      <c r="J28" s="57">
        <v>4.1344684413618113E-3</v>
      </c>
      <c r="K28" s="54">
        <f t="shared" si="0"/>
        <v>2.2126699018563511E-4</v>
      </c>
      <c r="L28" s="55">
        <f t="shared" si="1"/>
        <v>1.2661366466144167E-3</v>
      </c>
      <c r="M28" s="55">
        <f t="shared" si="2"/>
        <v>4.7837784436755397E-3</v>
      </c>
      <c r="N28" s="55">
        <f t="shared" si="3"/>
        <v>6.4256959162965893E-5</v>
      </c>
      <c r="O28" s="55">
        <f t="shared" si="4"/>
        <v>6.2137043346342918E-5</v>
      </c>
      <c r="P28" s="64">
        <f t="shared" si="5"/>
        <v>1.1327310798251539E-5</v>
      </c>
      <c r="Q28" s="82"/>
      <c r="R28" s="3"/>
      <c r="S28" s="3"/>
    </row>
    <row r="29" spans="1:19" x14ac:dyDescent="0.25">
      <c r="A29" s="54">
        <v>2268008005</v>
      </c>
      <c r="B29" s="55" t="s">
        <v>594</v>
      </c>
      <c r="C29" s="55" t="s">
        <v>590</v>
      </c>
      <c r="D29" s="55">
        <v>34005</v>
      </c>
      <c r="E29" s="55">
        <v>6.3866543588628186E-2</v>
      </c>
      <c r="F29" s="55">
        <v>0.36545790794332828</v>
      </c>
      <c r="G29" s="55">
        <v>1.3807906648660992</v>
      </c>
      <c r="H29" s="55">
        <v>1.8547140175817739E-2</v>
      </c>
      <c r="I29" s="55">
        <v>1.7935247295668807E-2</v>
      </c>
      <c r="J29" s="57">
        <v>3.269517013050764E-3</v>
      </c>
      <c r="K29" s="54">
        <f t="shared" si="0"/>
        <v>1.7497683174966627E-4</v>
      </c>
      <c r="L29" s="55">
        <f t="shared" si="1"/>
        <v>1.0012545423104884E-3</v>
      </c>
      <c r="M29" s="55">
        <f t="shared" si="2"/>
        <v>3.7829881229208199E-3</v>
      </c>
      <c r="N29" s="55">
        <f t="shared" si="3"/>
        <v>5.0814082673473256E-5</v>
      </c>
      <c r="O29" s="55">
        <f t="shared" si="4"/>
        <v>4.9137663823750154E-5</v>
      </c>
      <c r="P29" s="64">
        <f t="shared" si="5"/>
        <v>8.9575808576733267E-6</v>
      </c>
      <c r="Q29" s="82"/>
      <c r="R29" s="3"/>
      <c r="S29" s="3"/>
    </row>
    <row r="30" spans="1:19" x14ac:dyDescent="0.25">
      <c r="A30" s="54">
        <v>2270008005</v>
      </c>
      <c r="B30" s="55" t="s">
        <v>590</v>
      </c>
      <c r="C30" s="55" t="s">
        <v>596</v>
      </c>
      <c r="D30" s="55">
        <v>34005</v>
      </c>
      <c r="E30" s="55">
        <v>3.9090379204976982</v>
      </c>
      <c r="F30" s="55">
        <v>22.368344053467702</v>
      </c>
      <c r="G30" s="55">
        <v>84.513154555492164</v>
      </c>
      <c r="H30" s="55">
        <v>1.1352027241531699</v>
      </c>
      <c r="I30" s="55">
        <v>1.0977509953232631</v>
      </c>
      <c r="J30" s="57">
        <v>0.20011519752892151</v>
      </c>
      <c r="K30" s="54">
        <f t="shared" si="0"/>
        <v>1.0709692932870406E-2</v>
      </c>
      <c r="L30" s="55">
        <f t="shared" si="1"/>
        <v>6.1283134393062197E-2</v>
      </c>
      <c r="M30" s="55">
        <f t="shared" si="2"/>
        <v>0.23154288919312921</v>
      </c>
      <c r="N30" s="55">
        <f t="shared" si="3"/>
        <v>3.1101444497347122E-3</v>
      </c>
      <c r="O30" s="55">
        <f t="shared" si="4"/>
        <v>3.0075369734883922E-3</v>
      </c>
      <c r="P30" s="64">
        <f t="shared" si="5"/>
        <v>5.482608151477302E-4</v>
      </c>
      <c r="Q30" s="82"/>
      <c r="R30" s="3"/>
      <c r="S30" s="3"/>
    </row>
    <row r="31" spans="1:19" x14ac:dyDescent="0.25">
      <c r="A31" s="54">
        <v>2275001000</v>
      </c>
      <c r="B31" s="55" t="s">
        <v>598</v>
      </c>
      <c r="C31" s="55"/>
      <c r="D31" s="55">
        <v>34005</v>
      </c>
      <c r="E31" s="55">
        <v>80.818323891247246</v>
      </c>
      <c r="F31" s="55">
        <v>1035.6372145701353</v>
      </c>
      <c r="G31" s="55">
        <v>537.5247629728367</v>
      </c>
      <c r="H31" s="55">
        <v>10.69421438775999</v>
      </c>
      <c r="I31" s="55">
        <v>10.69421438775999</v>
      </c>
      <c r="J31" s="57">
        <v>79.524410471786908</v>
      </c>
      <c r="K31" s="54">
        <f t="shared" si="0"/>
        <v>0.22142006545547191</v>
      </c>
      <c r="L31" s="55">
        <f t="shared" si="1"/>
        <v>2.8373622316990006</v>
      </c>
      <c r="M31" s="55">
        <f t="shared" si="2"/>
        <v>1.4726705834872238</v>
      </c>
      <c r="N31" s="55">
        <f t="shared" si="3"/>
        <v>2.92992175007123E-2</v>
      </c>
      <c r="O31" s="55">
        <f t="shared" si="4"/>
        <v>2.92992175007123E-2</v>
      </c>
      <c r="P31" s="64">
        <f t="shared" si="5"/>
        <v>0.21787509718297782</v>
      </c>
      <c r="Q31" s="82"/>
      <c r="R31" s="3"/>
      <c r="S31" s="3"/>
    </row>
    <row r="32" spans="1:19" x14ac:dyDescent="0.25">
      <c r="A32" s="54">
        <v>2275020000</v>
      </c>
      <c r="B32" s="55" t="s">
        <v>600</v>
      </c>
      <c r="C32" s="55" t="s">
        <v>601</v>
      </c>
      <c r="D32" s="55">
        <v>34005</v>
      </c>
      <c r="E32" s="55">
        <v>0.26368301212760853</v>
      </c>
      <c r="F32" s="55">
        <v>31.085786359624258</v>
      </c>
      <c r="G32" s="55">
        <v>2.299986241226093</v>
      </c>
      <c r="H32" s="55">
        <v>0.25242060377687719</v>
      </c>
      <c r="I32" s="55">
        <v>0.25242060377687719</v>
      </c>
      <c r="J32" s="57">
        <v>2.1608335677649642</v>
      </c>
      <c r="K32" s="54">
        <f t="shared" si="0"/>
        <v>7.2241921130851655E-4</v>
      </c>
      <c r="L32" s="55">
        <f t="shared" si="1"/>
        <v>8.5166537971573308E-2</v>
      </c>
      <c r="M32" s="55">
        <f t="shared" si="2"/>
        <v>6.3013321677427205E-3</v>
      </c>
      <c r="N32" s="55">
        <f t="shared" si="3"/>
        <v>6.9156329801884167E-4</v>
      </c>
      <c r="O32" s="55">
        <f t="shared" si="4"/>
        <v>6.9156329801884167E-4</v>
      </c>
      <c r="P32" s="64">
        <f t="shared" si="5"/>
        <v>5.9200919664793537E-3</v>
      </c>
      <c r="Q32" s="82"/>
      <c r="R32" s="3"/>
      <c r="S32" s="3"/>
    </row>
    <row r="33" spans="1:19" x14ac:dyDescent="0.25">
      <c r="A33" s="54">
        <v>2275050011</v>
      </c>
      <c r="B33" s="55" t="s">
        <v>585</v>
      </c>
      <c r="C33" s="55" t="s">
        <v>586</v>
      </c>
      <c r="D33" s="55">
        <v>34005</v>
      </c>
      <c r="E33" s="55">
        <v>3.5312256067700138</v>
      </c>
      <c r="F33" s="55">
        <v>1.5941005907303833</v>
      </c>
      <c r="G33" s="55">
        <v>269.13334082793216</v>
      </c>
      <c r="H33" s="55">
        <v>4.5992584128267611</v>
      </c>
      <c r="I33" s="55">
        <v>3.1762097910117402</v>
      </c>
      <c r="J33" s="57">
        <v>0.25529058311985198</v>
      </c>
      <c r="K33" s="54">
        <f t="shared" si="0"/>
        <v>9.6745907034794902E-3</v>
      </c>
      <c r="L33" s="55">
        <f t="shared" si="1"/>
        <v>4.3673988787133787E-3</v>
      </c>
      <c r="M33" s="55">
        <f t="shared" si="2"/>
        <v>0.73735161870666344</v>
      </c>
      <c r="N33" s="55">
        <f t="shared" si="3"/>
        <v>1.260070798034729E-2</v>
      </c>
      <c r="O33" s="55">
        <f t="shared" si="4"/>
        <v>8.7019446329088777E-3</v>
      </c>
      <c r="P33" s="64">
        <f t="shared" si="5"/>
        <v>6.9942625512288208E-4</v>
      </c>
      <c r="Q33" s="82"/>
      <c r="R33" s="3"/>
      <c r="S33" s="3"/>
    </row>
    <row r="34" spans="1:19" x14ac:dyDescent="0.25">
      <c r="A34" s="54">
        <v>2275050012</v>
      </c>
      <c r="B34" s="55" t="s">
        <v>585</v>
      </c>
      <c r="C34" s="55" t="s">
        <v>603</v>
      </c>
      <c r="D34" s="55">
        <v>34005</v>
      </c>
      <c r="E34" s="55">
        <v>5.2632199203382362</v>
      </c>
      <c r="F34" s="55">
        <v>2.4713125522579706</v>
      </c>
      <c r="G34" s="55">
        <v>73.106170978575875</v>
      </c>
      <c r="H34" s="55">
        <v>1.806853872080781</v>
      </c>
      <c r="I34" s="55">
        <v>1.7634882801093219</v>
      </c>
      <c r="J34" s="57">
        <v>0.56165072425254037</v>
      </c>
      <c r="K34" s="54">
        <f t="shared" si="0"/>
        <v>1.44197806036664E-2</v>
      </c>
      <c r="L34" s="55">
        <f t="shared" si="1"/>
        <v>6.7707193212547144E-3</v>
      </c>
      <c r="M34" s="55">
        <f t="shared" si="2"/>
        <v>0.20029087939335857</v>
      </c>
      <c r="N34" s="55">
        <f t="shared" si="3"/>
        <v>4.9502845810432353E-3</v>
      </c>
      <c r="O34" s="55">
        <f t="shared" si="4"/>
        <v>4.8314747400255396E-3</v>
      </c>
      <c r="P34" s="64">
        <f t="shared" si="5"/>
        <v>1.5387691075412066E-3</v>
      </c>
      <c r="Q34" s="82"/>
      <c r="R34" s="3"/>
      <c r="S34" s="3"/>
    </row>
    <row r="35" spans="1:19" x14ac:dyDescent="0.25">
      <c r="A35" s="54">
        <v>2275070000</v>
      </c>
      <c r="B35" s="55" t="s">
        <v>606</v>
      </c>
      <c r="C35" s="55"/>
      <c r="D35" s="55">
        <v>34005</v>
      </c>
      <c r="E35" s="55">
        <v>0.5633844111278733</v>
      </c>
      <c r="F35" s="55">
        <v>10.888202608383851</v>
      </c>
      <c r="G35" s="55">
        <v>4.9154780009346855</v>
      </c>
      <c r="H35" s="55">
        <v>0.72958446097300855</v>
      </c>
      <c r="I35" s="55">
        <v>0.72958446097300855</v>
      </c>
      <c r="J35" s="57">
        <v>1.3046911373911747</v>
      </c>
      <c r="K35" s="54">
        <f t="shared" si="0"/>
        <v>1.5435189345969131E-3</v>
      </c>
      <c r="L35" s="55">
        <f t="shared" si="1"/>
        <v>2.9830692077763978E-2</v>
      </c>
      <c r="M35" s="55">
        <f t="shared" si="2"/>
        <v>1.3467063016259412E-2</v>
      </c>
      <c r="N35" s="55">
        <f t="shared" si="3"/>
        <v>1.998861536912352E-3</v>
      </c>
      <c r="O35" s="55">
        <f t="shared" si="4"/>
        <v>1.998861536912352E-3</v>
      </c>
      <c r="P35" s="64">
        <f t="shared" si="5"/>
        <v>3.5744962668251361E-3</v>
      </c>
      <c r="Q35" s="82"/>
      <c r="R35" s="3"/>
      <c r="S35" s="3"/>
    </row>
    <row r="36" spans="1:19" x14ac:dyDescent="0.25">
      <c r="A36" s="54">
        <v>2265008005</v>
      </c>
      <c r="B36" s="55" t="s">
        <v>589</v>
      </c>
      <c r="C36" s="55" t="s">
        <v>590</v>
      </c>
      <c r="D36" s="55">
        <v>34007</v>
      </c>
      <c r="E36" s="55">
        <v>1.7394999999999999E-5</v>
      </c>
      <c r="F36" s="55">
        <v>4.3627100000000001E-5</v>
      </c>
      <c r="G36" s="55">
        <v>5.3178500000000001E-4</v>
      </c>
      <c r="H36" s="55">
        <v>9.6894200000000005E-7</v>
      </c>
      <c r="I36" s="55">
        <v>9.0593200000000002E-7</v>
      </c>
      <c r="J36" s="57">
        <v>1.55072E-6</v>
      </c>
      <c r="K36" s="54">
        <f t="shared" si="0"/>
        <v>4.765753424657534E-8</v>
      </c>
      <c r="L36" s="55">
        <f t="shared" si="1"/>
        <v>1.1952630136986301E-7</v>
      </c>
      <c r="M36" s="55">
        <f t="shared" si="2"/>
        <v>1.4569452054794522E-6</v>
      </c>
      <c r="N36" s="55">
        <f t="shared" si="3"/>
        <v>2.6546356164383561E-9</v>
      </c>
      <c r="O36" s="55">
        <f t="shared" si="4"/>
        <v>2.4820054794520548E-9</v>
      </c>
      <c r="P36" s="64">
        <f t="shared" si="5"/>
        <v>4.2485479452054795E-9</v>
      </c>
      <c r="Q36" s="82"/>
      <c r="R36" s="3"/>
      <c r="S36" s="3"/>
    </row>
    <row r="37" spans="1:19" x14ac:dyDescent="0.25">
      <c r="A37" s="54">
        <v>2267008005</v>
      </c>
      <c r="B37" s="55" t="s">
        <v>592</v>
      </c>
      <c r="C37" s="55" t="s">
        <v>590</v>
      </c>
      <c r="D37" s="55">
        <v>34007</v>
      </c>
      <c r="E37" s="55">
        <v>1.70876E-6</v>
      </c>
      <c r="F37" s="55">
        <v>4.28561E-6</v>
      </c>
      <c r="G37" s="55">
        <v>5.2238599999999998E-5</v>
      </c>
      <c r="H37" s="55">
        <v>9.5181699999999995E-8</v>
      </c>
      <c r="I37" s="55">
        <v>8.8992099999999999E-8</v>
      </c>
      <c r="J37" s="57">
        <v>1.5233099999999999E-7</v>
      </c>
      <c r="K37" s="54">
        <f t="shared" ref="K37:K68" si="6">E37/365</f>
        <v>4.6815342465753422E-9</v>
      </c>
      <c r="L37" s="55">
        <f t="shared" ref="L37:L68" si="7">F37/365</f>
        <v>1.1741397260273973E-8</v>
      </c>
      <c r="M37" s="55">
        <f t="shared" ref="M37:M68" si="8">G37/365</f>
        <v>1.4311945205479451E-7</v>
      </c>
      <c r="N37" s="55">
        <f t="shared" ref="N37:N68" si="9">H37/365</f>
        <v>2.6077178082191782E-10</v>
      </c>
      <c r="O37" s="55">
        <f t="shared" ref="O37:O68" si="10">I37/365</f>
        <v>2.4381397260273973E-10</v>
      </c>
      <c r="P37" s="64">
        <f t="shared" ref="P37:P68" si="11">J37/365</f>
        <v>4.1734520547945203E-10</v>
      </c>
      <c r="Q37" s="82"/>
      <c r="R37" s="3"/>
      <c r="S37" s="3"/>
    </row>
    <row r="38" spans="1:19" x14ac:dyDescent="0.25">
      <c r="A38" s="54">
        <v>2268008005</v>
      </c>
      <c r="B38" s="55" t="s">
        <v>594</v>
      </c>
      <c r="C38" s="55" t="s">
        <v>590</v>
      </c>
      <c r="D38" s="55">
        <v>34007</v>
      </c>
      <c r="E38" s="55">
        <v>1.35128E-6</v>
      </c>
      <c r="F38" s="55">
        <v>3.3890399999999999E-6</v>
      </c>
      <c r="G38" s="55">
        <v>4.1310000000000003E-5</v>
      </c>
      <c r="H38" s="55">
        <v>7.5269199999999995E-8</v>
      </c>
      <c r="I38" s="55">
        <v>7.0374500000000006E-8</v>
      </c>
      <c r="J38" s="57">
        <v>1.2046300000000001E-7</v>
      </c>
      <c r="K38" s="54">
        <f t="shared" si="6"/>
        <v>3.7021369863013697E-9</v>
      </c>
      <c r="L38" s="55">
        <f t="shared" si="7"/>
        <v>9.2850410958904112E-9</v>
      </c>
      <c r="M38" s="55">
        <f t="shared" si="8"/>
        <v>1.1317808219178083E-7</v>
      </c>
      <c r="N38" s="55">
        <f t="shared" si="9"/>
        <v>2.0621698630136986E-10</v>
      </c>
      <c r="O38" s="55">
        <f t="shared" si="10"/>
        <v>1.9280684931506851E-10</v>
      </c>
      <c r="P38" s="64">
        <f t="shared" si="11"/>
        <v>3.3003561643835618E-10</v>
      </c>
      <c r="Q38" s="82"/>
      <c r="R38" s="3"/>
      <c r="S38" s="3"/>
    </row>
    <row r="39" spans="1:19" x14ac:dyDescent="0.25">
      <c r="A39" s="54">
        <v>2270008005</v>
      </c>
      <c r="B39" s="55" t="s">
        <v>590</v>
      </c>
      <c r="C39" s="55" t="s">
        <v>596</v>
      </c>
      <c r="D39" s="55">
        <v>34007</v>
      </c>
      <c r="E39" s="55">
        <v>8.2706899999999999E-5</v>
      </c>
      <c r="F39" s="55">
        <v>2.07431E-4</v>
      </c>
      <c r="G39" s="55">
        <v>2.5284399999999999E-3</v>
      </c>
      <c r="H39" s="55">
        <v>4.6069599999999998E-6</v>
      </c>
      <c r="I39" s="55">
        <v>4.3073700000000001E-6</v>
      </c>
      <c r="J39" s="57">
        <v>7.3730700000000002E-6</v>
      </c>
      <c r="K39" s="54">
        <f t="shared" si="6"/>
        <v>2.2659424657534246E-7</v>
      </c>
      <c r="L39" s="55">
        <f t="shared" si="7"/>
        <v>5.6830410958904111E-7</v>
      </c>
      <c r="M39" s="55">
        <f t="shared" si="8"/>
        <v>6.9272328767123282E-6</v>
      </c>
      <c r="N39" s="55">
        <f t="shared" si="9"/>
        <v>1.2621808219178082E-8</v>
      </c>
      <c r="O39" s="55">
        <f t="shared" si="10"/>
        <v>1.1801013698630138E-8</v>
      </c>
      <c r="P39" s="64">
        <f t="shared" si="11"/>
        <v>2.0200191780821917E-8</v>
      </c>
      <c r="Q39" s="82"/>
      <c r="R39" s="3"/>
      <c r="S39" s="3"/>
    </row>
    <row r="40" spans="1:19" x14ac:dyDescent="0.25">
      <c r="A40" s="54">
        <v>2275050011</v>
      </c>
      <c r="B40" s="55" t="s">
        <v>585</v>
      </c>
      <c r="C40" s="55" t="s">
        <v>586</v>
      </c>
      <c r="D40" s="55">
        <v>34007</v>
      </c>
      <c r="E40" s="55">
        <v>0.15945850999999991</v>
      </c>
      <c r="F40" s="55">
        <v>6.8881000000000012E-2</v>
      </c>
      <c r="G40" s="55">
        <v>12.731338000000003</v>
      </c>
      <c r="H40" s="55">
        <v>0.25083290000000003</v>
      </c>
      <c r="I40" s="55">
        <v>0.1730748299999999</v>
      </c>
      <c r="J40" s="57">
        <v>1.0597079999999997E-2</v>
      </c>
      <c r="K40" s="54">
        <f t="shared" si="6"/>
        <v>4.3687263013698609E-4</v>
      </c>
      <c r="L40" s="55">
        <f t="shared" si="7"/>
        <v>1.8871506849315071E-4</v>
      </c>
      <c r="M40" s="55">
        <f t="shared" si="8"/>
        <v>3.4880378082191792E-2</v>
      </c>
      <c r="N40" s="55">
        <f t="shared" si="9"/>
        <v>6.8721342465753428E-4</v>
      </c>
      <c r="O40" s="55">
        <f t="shared" si="10"/>
        <v>4.7417761643835587E-4</v>
      </c>
      <c r="P40" s="64">
        <f t="shared" si="11"/>
        <v>2.9033095890410949E-5</v>
      </c>
      <c r="Q40" s="82"/>
      <c r="R40" s="3"/>
      <c r="S40" s="3"/>
    </row>
    <row r="41" spans="1:19" x14ac:dyDescent="0.25">
      <c r="A41" s="54">
        <v>2275050012</v>
      </c>
      <c r="B41" s="55" t="s">
        <v>585</v>
      </c>
      <c r="C41" s="55" t="s">
        <v>603</v>
      </c>
      <c r="D41" s="55">
        <v>34007</v>
      </c>
      <c r="E41" s="55">
        <v>0.39941450000000012</v>
      </c>
      <c r="F41" s="55">
        <v>0.18754340000000005</v>
      </c>
      <c r="G41" s="55">
        <v>5.5478929999999975</v>
      </c>
      <c r="H41" s="55">
        <v>0.13711855000000001</v>
      </c>
      <c r="I41" s="55">
        <v>0.13382775999999996</v>
      </c>
      <c r="J41" s="57">
        <v>4.2622560000000032E-2</v>
      </c>
      <c r="K41" s="54">
        <f t="shared" si="6"/>
        <v>1.0942863013698634E-3</v>
      </c>
      <c r="L41" s="55">
        <f t="shared" si="7"/>
        <v>5.1381753424657554E-4</v>
      </c>
      <c r="M41" s="55">
        <f t="shared" si="8"/>
        <v>1.5199706849315061E-2</v>
      </c>
      <c r="N41" s="55">
        <f t="shared" si="9"/>
        <v>3.7566726027397261E-4</v>
      </c>
      <c r="O41" s="55">
        <f t="shared" si="10"/>
        <v>3.6665139726027389E-4</v>
      </c>
      <c r="P41" s="64">
        <f t="shared" si="11"/>
        <v>1.1677413698630146E-4</v>
      </c>
      <c r="Q41" s="82"/>
      <c r="R41" s="3"/>
      <c r="S41" s="3"/>
    </row>
    <row r="42" spans="1:19" x14ac:dyDescent="0.25">
      <c r="A42" s="54">
        <v>2275060012</v>
      </c>
      <c r="B42" s="55" t="s">
        <v>604</v>
      </c>
      <c r="C42" s="55" t="s">
        <v>603</v>
      </c>
      <c r="D42" s="55">
        <v>34007</v>
      </c>
      <c r="E42" s="55">
        <v>2.5386200000000001E-3</v>
      </c>
      <c r="F42" s="55">
        <v>5.0569000000000005E-4</v>
      </c>
      <c r="G42" s="55">
        <v>6.5898399999999996E-3</v>
      </c>
      <c r="H42" s="55">
        <v>9.5755599999999995E-5</v>
      </c>
      <c r="I42" s="55">
        <v>9.5755599999999995E-5</v>
      </c>
      <c r="J42" s="57">
        <v>1.28687E-4</v>
      </c>
      <c r="K42" s="54">
        <f t="shared" si="6"/>
        <v>6.955123287671233E-6</v>
      </c>
      <c r="L42" s="55">
        <f t="shared" si="7"/>
        <v>1.3854520547945208E-6</v>
      </c>
      <c r="M42" s="55">
        <f t="shared" si="8"/>
        <v>1.805435616438356E-5</v>
      </c>
      <c r="N42" s="55">
        <f t="shared" si="9"/>
        <v>2.6234410958904109E-7</v>
      </c>
      <c r="O42" s="55">
        <f t="shared" si="10"/>
        <v>2.6234410958904109E-7</v>
      </c>
      <c r="P42" s="64">
        <f t="shared" si="11"/>
        <v>3.5256712328767121E-7</v>
      </c>
      <c r="Q42" s="82"/>
      <c r="R42" s="3"/>
      <c r="S42" s="3"/>
    </row>
    <row r="43" spans="1:19" x14ac:dyDescent="0.25">
      <c r="A43" s="54">
        <v>2275001000</v>
      </c>
      <c r="B43" s="55" t="s">
        <v>598</v>
      </c>
      <c r="C43" s="55"/>
      <c r="D43" s="55">
        <v>34009</v>
      </c>
      <c r="E43" s="55">
        <v>0.54327700000000001</v>
      </c>
      <c r="F43" s="55">
        <v>1.11666</v>
      </c>
      <c r="G43" s="55">
        <v>1.29809</v>
      </c>
      <c r="H43" s="55">
        <v>6.9653300000000001E-2</v>
      </c>
      <c r="I43" s="55">
        <v>6.7981600000000003E-2</v>
      </c>
      <c r="J43" s="57">
        <v>0.10545300000000001</v>
      </c>
      <c r="K43" s="54">
        <f t="shared" si="6"/>
        <v>1.4884301369863014E-3</v>
      </c>
      <c r="L43" s="55">
        <f t="shared" si="7"/>
        <v>3.0593424657534246E-3</v>
      </c>
      <c r="M43" s="55">
        <f t="shared" si="8"/>
        <v>3.5564109589041096E-3</v>
      </c>
      <c r="N43" s="55">
        <f t="shared" si="9"/>
        <v>1.9083095890410959E-4</v>
      </c>
      <c r="O43" s="55">
        <f t="shared" si="10"/>
        <v>1.862509589041096E-4</v>
      </c>
      <c r="P43" s="64">
        <f t="shared" si="11"/>
        <v>2.8891232876712328E-4</v>
      </c>
      <c r="Q43" s="82"/>
      <c r="R43" s="3"/>
      <c r="S43" s="3"/>
    </row>
    <row r="44" spans="1:19" x14ac:dyDescent="0.25">
      <c r="A44" s="54">
        <v>2275050011</v>
      </c>
      <c r="B44" s="55" t="s">
        <v>585</v>
      </c>
      <c r="C44" s="55" t="s">
        <v>586</v>
      </c>
      <c r="D44" s="55">
        <v>34009</v>
      </c>
      <c r="E44" s="55">
        <v>2.1863077405530369</v>
      </c>
      <c r="F44" s="55">
        <v>1.019385696753939</v>
      </c>
      <c r="G44" s="55">
        <v>167.62941295794076</v>
      </c>
      <c r="H44" s="55">
        <v>2.7139016284898925</v>
      </c>
      <c r="I44" s="55">
        <v>1.8748883290088063</v>
      </c>
      <c r="J44" s="57">
        <v>0.1630671099290969</v>
      </c>
      <c r="K44" s="54">
        <f t="shared" si="6"/>
        <v>5.9898842206932519E-3</v>
      </c>
      <c r="L44" s="55">
        <f t="shared" si="7"/>
        <v>2.7928375253532573E-3</v>
      </c>
      <c r="M44" s="55">
        <f t="shared" si="8"/>
        <v>0.45925866563819384</v>
      </c>
      <c r="N44" s="55">
        <f t="shared" si="9"/>
        <v>7.4353469273695681E-3</v>
      </c>
      <c r="O44" s="55">
        <f t="shared" si="10"/>
        <v>5.1366803534487844E-3</v>
      </c>
      <c r="P44" s="64">
        <f t="shared" si="11"/>
        <v>4.4675920528519696E-4</v>
      </c>
      <c r="Q44" s="82"/>
      <c r="R44" s="3"/>
      <c r="S44" s="3"/>
    </row>
    <row r="45" spans="1:19" x14ac:dyDescent="0.25">
      <c r="A45" s="54">
        <v>2275050012</v>
      </c>
      <c r="B45" s="55" t="s">
        <v>585</v>
      </c>
      <c r="C45" s="55" t="s">
        <v>603</v>
      </c>
      <c r="D45" s="55">
        <v>34009</v>
      </c>
      <c r="E45" s="55">
        <v>3.0706665391515151</v>
      </c>
      <c r="F45" s="55">
        <v>1.4418167090909091</v>
      </c>
      <c r="G45" s="55">
        <v>42.651743180606061</v>
      </c>
      <c r="H45" s="55">
        <v>1.0541561624242426</v>
      </c>
      <c r="I45" s="55">
        <v>1.0288562850909091</v>
      </c>
      <c r="J45" s="57">
        <v>0.32767960358787879</v>
      </c>
      <c r="K45" s="54">
        <f t="shared" si="6"/>
        <v>8.4127850387712734E-3</v>
      </c>
      <c r="L45" s="55">
        <f t="shared" si="7"/>
        <v>3.950182764632628E-3</v>
      </c>
      <c r="M45" s="55">
        <f t="shared" si="8"/>
        <v>0.11685409090577004</v>
      </c>
      <c r="N45" s="55">
        <f t="shared" si="9"/>
        <v>2.8880990751349112E-3</v>
      </c>
      <c r="O45" s="55">
        <f t="shared" si="10"/>
        <v>2.8187843427148196E-3</v>
      </c>
      <c r="P45" s="64">
        <f t="shared" si="11"/>
        <v>8.977523385969282E-4</v>
      </c>
      <c r="Q45" s="82"/>
      <c r="R45" s="3"/>
      <c r="S45" s="3"/>
    </row>
    <row r="46" spans="1:19" x14ac:dyDescent="0.25">
      <c r="A46" s="54">
        <v>2275001000</v>
      </c>
      <c r="B46" s="55" t="s">
        <v>598</v>
      </c>
      <c r="C46" s="55"/>
      <c r="D46" s="55">
        <v>34011</v>
      </c>
      <c r="E46" s="55">
        <v>8.1491600000000002</v>
      </c>
      <c r="F46" s="55">
        <v>16.7499</v>
      </c>
      <c r="G46" s="55">
        <v>19.471299999999999</v>
      </c>
      <c r="H46" s="55">
        <v>1.0448</v>
      </c>
      <c r="I46" s="55">
        <v>1.01972</v>
      </c>
      <c r="J46" s="57">
        <v>1.58179</v>
      </c>
      <c r="K46" s="54">
        <f t="shared" si="6"/>
        <v>2.232646575342466E-2</v>
      </c>
      <c r="L46" s="55">
        <f t="shared" si="7"/>
        <v>4.5890136986301372E-2</v>
      </c>
      <c r="M46" s="55">
        <f t="shared" si="8"/>
        <v>5.3346027397260271E-2</v>
      </c>
      <c r="N46" s="55">
        <f t="shared" si="9"/>
        <v>2.8624657534246575E-3</v>
      </c>
      <c r="O46" s="55">
        <f t="shared" si="10"/>
        <v>2.7937534246575343E-3</v>
      </c>
      <c r="P46" s="64">
        <f t="shared" si="11"/>
        <v>4.3336712328767126E-3</v>
      </c>
      <c r="Q46" s="82"/>
      <c r="R46" s="3"/>
      <c r="S46" s="3"/>
    </row>
    <row r="47" spans="1:19" x14ac:dyDescent="0.25">
      <c r="A47" s="54">
        <v>2275050011</v>
      </c>
      <c r="B47" s="55" t="s">
        <v>585</v>
      </c>
      <c r="C47" s="55" t="s">
        <v>586</v>
      </c>
      <c r="D47" s="55">
        <v>34011</v>
      </c>
      <c r="E47" s="55">
        <v>1.8440419924041105</v>
      </c>
      <c r="F47" s="55">
        <v>0.83249834869563777</v>
      </c>
      <c r="G47" s="55">
        <v>143.90982407046064</v>
      </c>
      <c r="H47" s="55">
        <v>2.5531306853052742</v>
      </c>
      <c r="I47" s="55">
        <v>1.7627645832806493</v>
      </c>
      <c r="J47" s="57">
        <v>0.13106623548801719</v>
      </c>
      <c r="K47" s="54">
        <f t="shared" si="6"/>
        <v>5.0521698422030421E-3</v>
      </c>
      <c r="L47" s="55">
        <f t="shared" si="7"/>
        <v>2.2808173936866788E-3</v>
      </c>
      <c r="M47" s="55">
        <f t="shared" si="8"/>
        <v>0.39427349060400174</v>
      </c>
      <c r="N47" s="55">
        <f t="shared" si="9"/>
        <v>6.9948785898774632E-3</v>
      </c>
      <c r="O47" s="55">
        <f t="shared" si="10"/>
        <v>4.8294920089880806E-3</v>
      </c>
      <c r="P47" s="64">
        <f t="shared" si="11"/>
        <v>3.5908557667949911E-4</v>
      </c>
      <c r="Q47" s="82"/>
      <c r="R47" s="3"/>
      <c r="S47" s="3"/>
    </row>
    <row r="48" spans="1:19" x14ac:dyDescent="0.25">
      <c r="A48" s="54">
        <v>2275050012</v>
      </c>
      <c r="B48" s="55" t="s">
        <v>585</v>
      </c>
      <c r="C48" s="55" t="s">
        <v>603</v>
      </c>
      <c r="D48" s="55">
        <v>34011</v>
      </c>
      <c r="E48" s="55">
        <v>2.8540644499999996</v>
      </c>
      <c r="F48" s="55">
        <v>1.3401109500000004</v>
      </c>
      <c r="G48" s="55">
        <v>39.643077999999996</v>
      </c>
      <c r="H48" s="55">
        <v>0.97979596000000013</v>
      </c>
      <c r="I48" s="55">
        <v>0.95628130000000011</v>
      </c>
      <c r="J48" s="57">
        <v>0.30456486999999993</v>
      </c>
      <c r="K48" s="54">
        <f t="shared" si="6"/>
        <v>7.8193546575342464E-3</v>
      </c>
      <c r="L48" s="55">
        <f t="shared" si="7"/>
        <v>3.6715368493150696E-3</v>
      </c>
      <c r="M48" s="55">
        <f t="shared" si="8"/>
        <v>0.10861117260273971</v>
      </c>
      <c r="N48" s="55">
        <f t="shared" si="9"/>
        <v>2.6843724931506852E-3</v>
      </c>
      <c r="O48" s="55">
        <f t="shared" si="10"/>
        <v>2.6199487671232881E-3</v>
      </c>
      <c r="P48" s="64">
        <f t="shared" si="11"/>
        <v>8.3442430136986283E-4</v>
      </c>
      <c r="Q48" s="82"/>
      <c r="R48" s="3"/>
      <c r="S48" s="3"/>
    </row>
    <row r="49" spans="1:19" x14ac:dyDescent="0.25">
      <c r="A49" s="54">
        <v>2265008005</v>
      </c>
      <c r="B49" s="55" t="s">
        <v>589</v>
      </c>
      <c r="C49" s="55" t="s">
        <v>590</v>
      </c>
      <c r="D49" s="55">
        <v>34013</v>
      </c>
      <c r="E49" s="55">
        <v>5.7825134439967005</v>
      </c>
      <c r="F49" s="55">
        <v>18.210309064096883</v>
      </c>
      <c r="G49" s="55">
        <v>170.35808237632747</v>
      </c>
      <c r="H49" s="55">
        <v>0.69418110097627195</v>
      </c>
      <c r="I49" s="55">
        <v>0.66112325271436756</v>
      </c>
      <c r="J49" s="57">
        <v>0.55897865583800577</v>
      </c>
      <c r="K49" s="54">
        <f t="shared" si="6"/>
        <v>1.5842502586292329E-2</v>
      </c>
      <c r="L49" s="55">
        <f t="shared" si="7"/>
        <v>4.9891257709854475E-2</v>
      </c>
      <c r="M49" s="55">
        <f t="shared" si="8"/>
        <v>0.4667344722639109</v>
      </c>
      <c r="N49" s="55">
        <f t="shared" si="9"/>
        <v>1.901866030071978E-3</v>
      </c>
      <c r="O49" s="55">
        <f t="shared" si="10"/>
        <v>1.8112965827790893E-3</v>
      </c>
      <c r="P49" s="64">
        <f t="shared" si="11"/>
        <v>1.5314483721589199E-3</v>
      </c>
      <c r="Q49" s="82"/>
      <c r="R49" s="3"/>
      <c r="S49" s="3"/>
    </row>
    <row r="50" spans="1:19" x14ac:dyDescent="0.25">
      <c r="A50" s="54">
        <v>2267008005</v>
      </c>
      <c r="B50" s="55" t="s">
        <v>592</v>
      </c>
      <c r="C50" s="55" t="s">
        <v>590</v>
      </c>
      <c r="D50" s="55">
        <v>34013</v>
      </c>
      <c r="E50" s="55">
        <v>0.56803209970866686</v>
      </c>
      <c r="F50" s="55">
        <v>1.7888408837584491</v>
      </c>
      <c r="G50" s="55">
        <v>16.734788025813046</v>
      </c>
      <c r="H50" s="55">
        <v>6.8191191734278261E-2</v>
      </c>
      <c r="I50" s="55">
        <v>6.4943805699181456E-2</v>
      </c>
      <c r="J50" s="57">
        <v>5.4909979888652406E-2</v>
      </c>
      <c r="K50" s="54">
        <f t="shared" si="6"/>
        <v>1.5562523279689503E-3</v>
      </c>
      <c r="L50" s="55">
        <f t="shared" si="7"/>
        <v>4.9009339281053397E-3</v>
      </c>
      <c r="M50" s="55">
        <f t="shared" si="8"/>
        <v>4.5848734317296018E-2</v>
      </c>
      <c r="N50" s="55">
        <f t="shared" si="9"/>
        <v>1.8682518283363907E-4</v>
      </c>
      <c r="O50" s="55">
        <f t="shared" si="10"/>
        <v>1.7792823479227795E-4</v>
      </c>
      <c r="P50" s="64">
        <f t="shared" si="11"/>
        <v>1.5043830106480113E-4</v>
      </c>
      <c r="Q50" s="82"/>
      <c r="R50" s="3"/>
      <c r="S50" s="3"/>
    </row>
    <row r="51" spans="1:19" x14ac:dyDescent="0.25">
      <c r="A51" s="54">
        <v>2268008005</v>
      </c>
      <c r="B51" s="55" t="s">
        <v>594</v>
      </c>
      <c r="C51" s="55" t="s">
        <v>590</v>
      </c>
      <c r="D51" s="55">
        <v>34013</v>
      </c>
      <c r="E51" s="55">
        <v>0.44919654108733142</v>
      </c>
      <c r="F51" s="55">
        <v>1.4146101204224868</v>
      </c>
      <c r="G51" s="55">
        <v>13.233796812261199</v>
      </c>
      <c r="H51" s="55">
        <v>5.3925247945723453E-2</v>
      </c>
      <c r="I51" s="55">
        <v>5.1357223638674919E-2</v>
      </c>
      <c r="J51" s="57">
        <v>4.3422600555297466E-2</v>
      </c>
      <c r="K51" s="54">
        <f t="shared" si="6"/>
        <v>1.2306754550337848E-3</v>
      </c>
      <c r="L51" s="55">
        <f t="shared" si="7"/>
        <v>3.8756441655410597E-3</v>
      </c>
      <c r="M51" s="55">
        <f t="shared" si="8"/>
        <v>3.6256977567838904E-2</v>
      </c>
      <c r="N51" s="55">
        <f t="shared" si="9"/>
        <v>1.4774040533074918E-4</v>
      </c>
      <c r="O51" s="55">
        <f t="shared" si="10"/>
        <v>1.4070472229773951E-4</v>
      </c>
      <c r="P51" s="64">
        <f t="shared" si="11"/>
        <v>1.1896602891862319E-4</v>
      </c>
      <c r="Q51" s="82"/>
      <c r="R51" s="3"/>
      <c r="S51" s="3"/>
    </row>
    <row r="52" spans="1:19" x14ac:dyDescent="0.25">
      <c r="A52" s="54">
        <v>2270008005</v>
      </c>
      <c r="B52" s="55" t="s">
        <v>590</v>
      </c>
      <c r="C52" s="55" t="s">
        <v>596</v>
      </c>
      <c r="D52" s="55">
        <v>34013</v>
      </c>
      <c r="E52" s="55">
        <v>27.493650596530649</v>
      </c>
      <c r="F52" s="55">
        <v>86.583004676094475</v>
      </c>
      <c r="G52" s="55">
        <v>809.98905746716639</v>
      </c>
      <c r="H52" s="55">
        <v>3.3005648225172766</v>
      </c>
      <c r="I52" s="55">
        <v>3.1433883369164781</v>
      </c>
      <c r="J52" s="57">
        <v>2.6577322451735572</v>
      </c>
      <c r="K52" s="54">
        <f t="shared" si="6"/>
        <v>7.5325070127481228E-2</v>
      </c>
      <c r="L52" s="55">
        <f t="shared" si="7"/>
        <v>0.23721371144135472</v>
      </c>
      <c r="M52" s="55">
        <f t="shared" si="8"/>
        <v>2.219148102649771</v>
      </c>
      <c r="N52" s="55">
        <f t="shared" si="9"/>
        <v>9.0426433493624014E-3</v>
      </c>
      <c r="O52" s="55">
        <f t="shared" si="10"/>
        <v>8.6120228408670639E-3</v>
      </c>
      <c r="P52" s="64">
        <f t="shared" si="11"/>
        <v>7.2814582059549512E-3</v>
      </c>
      <c r="Q52" s="82"/>
      <c r="R52" s="3"/>
      <c r="S52" s="3"/>
    </row>
    <row r="53" spans="1:19" x14ac:dyDescent="0.25">
      <c r="A53" s="54">
        <v>2275001000</v>
      </c>
      <c r="B53" s="55" t="s">
        <v>598</v>
      </c>
      <c r="C53" s="55"/>
      <c r="D53" s="55">
        <v>34013</v>
      </c>
      <c r="E53" s="55">
        <v>5.9595132367567558</v>
      </c>
      <c r="F53" s="55">
        <v>12.233059912972973</v>
      </c>
      <c r="G53" s="55">
        <v>14.229454178378377</v>
      </c>
      <c r="H53" s="55">
        <v>0.76287294875675671</v>
      </c>
      <c r="I53" s="55">
        <v>0.74457362443243236</v>
      </c>
      <c r="J53" s="57">
        <v>1.1560858749189187</v>
      </c>
      <c r="K53" s="54">
        <f t="shared" si="6"/>
        <v>1.6327433525360976E-2</v>
      </c>
      <c r="L53" s="55">
        <f t="shared" si="7"/>
        <v>3.3515232638282114E-2</v>
      </c>
      <c r="M53" s="55">
        <f t="shared" si="8"/>
        <v>3.8984805968159938E-2</v>
      </c>
      <c r="N53" s="55">
        <f t="shared" si="9"/>
        <v>2.0900628733061827E-3</v>
      </c>
      <c r="O53" s="55">
        <f t="shared" si="10"/>
        <v>2.0399277381710477E-3</v>
      </c>
      <c r="P53" s="64">
        <f t="shared" si="11"/>
        <v>3.167358561421695E-3</v>
      </c>
      <c r="Q53" s="82"/>
      <c r="R53" s="3"/>
      <c r="S53" s="3"/>
    </row>
    <row r="54" spans="1:19" x14ac:dyDescent="0.25">
      <c r="A54" s="54">
        <v>2275020000</v>
      </c>
      <c r="B54" s="55" t="s">
        <v>600</v>
      </c>
      <c r="C54" s="55" t="s">
        <v>601</v>
      </c>
      <c r="D54" s="55">
        <v>34013</v>
      </c>
      <c r="E54" s="55">
        <v>359.17610151606755</v>
      </c>
      <c r="F54" s="55">
        <v>2618.7500153882729</v>
      </c>
      <c r="G54" s="55">
        <v>2016.5426360649492</v>
      </c>
      <c r="H54" s="55">
        <v>37.969966015006648</v>
      </c>
      <c r="I54" s="55">
        <v>37.96994662900665</v>
      </c>
      <c r="J54" s="57">
        <v>271.98054843492707</v>
      </c>
      <c r="K54" s="54">
        <f t="shared" si="6"/>
        <v>0.98404411374265077</v>
      </c>
      <c r="L54" s="55">
        <f t="shared" si="7"/>
        <v>7.1746575764062275</v>
      </c>
      <c r="M54" s="55">
        <f t="shared" si="8"/>
        <v>5.5247743453834222</v>
      </c>
      <c r="N54" s="55">
        <f t="shared" si="9"/>
        <v>0.10402730415070315</v>
      </c>
      <c r="O54" s="55">
        <f t="shared" si="10"/>
        <v>0.10402725103837439</v>
      </c>
      <c r="P54" s="64">
        <f t="shared" si="11"/>
        <v>0.74515218749295087</v>
      </c>
      <c r="Q54" s="82"/>
      <c r="R54" s="3"/>
      <c r="S54" s="3"/>
    </row>
    <row r="55" spans="1:19" x14ac:dyDescent="0.25">
      <c r="A55" s="54">
        <v>2275050011</v>
      </c>
      <c r="B55" s="55" t="s">
        <v>585</v>
      </c>
      <c r="C55" s="55" t="s">
        <v>586</v>
      </c>
      <c r="D55" s="55">
        <v>34013</v>
      </c>
      <c r="E55" s="55">
        <v>1.9927426370158741</v>
      </c>
      <c r="F55" s="55">
        <v>0.86080261135982183</v>
      </c>
      <c r="G55" s="55">
        <v>159.10309687173384</v>
      </c>
      <c r="H55" s="55">
        <v>3.134641128112865</v>
      </c>
      <c r="I55" s="55">
        <v>2.1629077475023317</v>
      </c>
      <c r="J55" s="57">
        <v>0.13243080990973027</v>
      </c>
      <c r="K55" s="54">
        <f t="shared" si="6"/>
        <v>5.4595688685366416E-3</v>
      </c>
      <c r="L55" s="55">
        <f t="shared" si="7"/>
        <v>2.3583633187940324E-3</v>
      </c>
      <c r="M55" s="55">
        <f t="shared" si="8"/>
        <v>0.4358988955389968</v>
      </c>
      <c r="N55" s="55">
        <f t="shared" si="9"/>
        <v>8.5880578852407258E-3</v>
      </c>
      <c r="O55" s="55">
        <f t="shared" si="10"/>
        <v>5.9257746506913194E-3</v>
      </c>
      <c r="P55" s="64">
        <f t="shared" si="11"/>
        <v>3.6282413673898703E-4</v>
      </c>
      <c r="Q55" s="82"/>
      <c r="R55" s="3"/>
      <c r="S55" s="3"/>
    </row>
    <row r="56" spans="1:19" x14ac:dyDescent="0.25">
      <c r="A56" s="54">
        <v>2275050012</v>
      </c>
      <c r="B56" s="55" t="s">
        <v>585</v>
      </c>
      <c r="C56" s="55" t="s">
        <v>603</v>
      </c>
      <c r="D56" s="55">
        <v>34013</v>
      </c>
      <c r="E56" s="55">
        <v>3.6383649325393055</v>
      </c>
      <c r="F56" s="55">
        <v>1.7224292323252832</v>
      </c>
      <c r="G56" s="55">
        <v>50.396282763524049</v>
      </c>
      <c r="H56" s="55">
        <v>1.2439141833465657</v>
      </c>
      <c r="I56" s="55">
        <v>1.2140853179651774</v>
      </c>
      <c r="J56" s="57">
        <v>0.39179215532492906</v>
      </c>
      <c r="K56" s="54">
        <f t="shared" si="6"/>
        <v>9.9681231028474118E-3</v>
      </c>
      <c r="L56" s="55">
        <f t="shared" si="7"/>
        <v>4.7189841981514612E-3</v>
      </c>
      <c r="M56" s="55">
        <f t="shared" si="8"/>
        <v>0.13807200757129875</v>
      </c>
      <c r="N56" s="55">
        <f t="shared" si="9"/>
        <v>3.4079840639631934E-3</v>
      </c>
      <c r="O56" s="55">
        <f t="shared" si="10"/>
        <v>3.3262611451100751E-3</v>
      </c>
      <c r="P56" s="64">
        <f t="shared" si="11"/>
        <v>1.0734031652737783E-3</v>
      </c>
      <c r="Q56" s="82"/>
      <c r="R56" s="3"/>
      <c r="S56" s="3"/>
    </row>
    <row r="57" spans="1:19" x14ac:dyDescent="0.25">
      <c r="A57" s="54">
        <v>2275060011</v>
      </c>
      <c r="B57" s="55" t="s">
        <v>604</v>
      </c>
      <c r="C57" s="55" t="s">
        <v>586</v>
      </c>
      <c r="D57" s="55">
        <v>34013</v>
      </c>
      <c r="E57" s="55">
        <v>1.0436951694573626</v>
      </c>
      <c r="F57" s="55">
        <v>0.97104465277463659</v>
      </c>
      <c r="G57" s="55">
        <v>172.90820357217402</v>
      </c>
      <c r="H57" s="55">
        <v>3.7079388980127073</v>
      </c>
      <c r="I57" s="55">
        <v>2.5585148861321394</v>
      </c>
      <c r="J57" s="57">
        <v>9.2231153854539547E-2</v>
      </c>
      <c r="K57" s="54">
        <f t="shared" si="6"/>
        <v>2.8594388204311303E-3</v>
      </c>
      <c r="L57" s="55">
        <f t="shared" si="7"/>
        <v>2.6603963089716072E-3</v>
      </c>
      <c r="M57" s="55">
        <f t="shared" si="8"/>
        <v>0.47372110567718911</v>
      </c>
      <c r="N57" s="55">
        <f t="shared" si="9"/>
        <v>1.0158736706884129E-2</v>
      </c>
      <c r="O57" s="55">
        <f t="shared" si="10"/>
        <v>7.0096298250195603E-3</v>
      </c>
      <c r="P57" s="64">
        <f t="shared" si="11"/>
        <v>2.5268809275216315E-4</v>
      </c>
      <c r="Q57" s="82"/>
      <c r="R57" s="3"/>
      <c r="S57" s="3"/>
    </row>
    <row r="58" spans="1:19" x14ac:dyDescent="0.25">
      <c r="A58" s="54">
        <v>2275060012</v>
      </c>
      <c r="B58" s="55" t="s">
        <v>604</v>
      </c>
      <c r="C58" s="55" t="s">
        <v>603</v>
      </c>
      <c r="D58" s="55">
        <v>34013</v>
      </c>
      <c r="E58" s="55">
        <v>39.945366458206138</v>
      </c>
      <c r="F58" s="55">
        <v>44.942654537485474</v>
      </c>
      <c r="G58" s="55">
        <v>137.97321503793367</v>
      </c>
      <c r="H58" s="55">
        <v>7.4178115541104157</v>
      </c>
      <c r="I58" s="55">
        <v>7.2862124531270593</v>
      </c>
      <c r="J58" s="57">
        <v>9.788054833517899</v>
      </c>
      <c r="K58" s="54">
        <f t="shared" si="6"/>
        <v>0.10943936015946887</v>
      </c>
      <c r="L58" s="55">
        <f t="shared" si="7"/>
        <v>0.12313056037667253</v>
      </c>
      <c r="M58" s="55">
        <f t="shared" si="8"/>
        <v>0.37800880832310596</v>
      </c>
      <c r="N58" s="55">
        <f t="shared" si="9"/>
        <v>2.0322771381124427E-2</v>
      </c>
      <c r="O58" s="55">
        <f t="shared" si="10"/>
        <v>1.9962225898978246E-2</v>
      </c>
      <c r="P58" s="64">
        <f t="shared" si="11"/>
        <v>2.6816588584980545E-2</v>
      </c>
      <c r="Q58" s="82"/>
      <c r="R58" s="3"/>
      <c r="S58" s="3"/>
    </row>
    <row r="59" spans="1:19" x14ac:dyDescent="0.25">
      <c r="A59" s="54">
        <v>2275070000</v>
      </c>
      <c r="B59" s="55" t="s">
        <v>606</v>
      </c>
      <c r="C59" s="55"/>
      <c r="D59" s="55">
        <v>34013</v>
      </c>
      <c r="E59" s="55">
        <v>4.2715884123362917</v>
      </c>
      <c r="F59" s="55">
        <v>67.193337136027765</v>
      </c>
      <c r="G59" s="55">
        <v>44.652640362305384</v>
      </c>
      <c r="H59" s="55">
        <v>7.2669251932979337</v>
      </c>
      <c r="I59" s="55">
        <v>7.2669251932979355</v>
      </c>
      <c r="J59" s="57">
        <v>8.8051680587624084</v>
      </c>
      <c r="K59" s="54">
        <f t="shared" si="6"/>
        <v>1.1702981951606279E-2</v>
      </c>
      <c r="L59" s="55">
        <f t="shared" si="7"/>
        <v>0.18409133461925414</v>
      </c>
      <c r="M59" s="55">
        <f t="shared" si="8"/>
        <v>0.12233600099261749</v>
      </c>
      <c r="N59" s="55">
        <f t="shared" si="9"/>
        <v>1.9909384091227215E-2</v>
      </c>
      <c r="O59" s="55">
        <f t="shared" si="10"/>
        <v>1.9909384091227219E-2</v>
      </c>
      <c r="P59" s="64">
        <f t="shared" si="11"/>
        <v>2.412374810619838E-2</v>
      </c>
      <c r="Q59" s="82"/>
      <c r="R59" s="3"/>
      <c r="S59" s="3"/>
    </row>
    <row r="60" spans="1:19" x14ac:dyDescent="0.25">
      <c r="A60" s="54">
        <v>2275050011</v>
      </c>
      <c r="B60" s="55" t="s">
        <v>585</v>
      </c>
      <c r="C60" s="55" t="s">
        <v>586</v>
      </c>
      <c r="D60" s="55">
        <v>34015</v>
      </c>
      <c r="E60" s="55">
        <v>1.0462762249401631</v>
      </c>
      <c r="F60" s="55">
        <v>0.46041845653339919</v>
      </c>
      <c r="G60" s="55">
        <v>82.753942430898334</v>
      </c>
      <c r="H60" s="55">
        <v>1.5639769796545955</v>
      </c>
      <c r="I60" s="55">
        <v>1.0794037572143702</v>
      </c>
      <c r="J60" s="57">
        <v>7.1537873402543528E-2</v>
      </c>
      <c r="K60" s="54">
        <f t="shared" si="6"/>
        <v>2.8665102053155155E-3</v>
      </c>
      <c r="L60" s="55">
        <f t="shared" si="7"/>
        <v>1.2614204288586279E-3</v>
      </c>
      <c r="M60" s="55">
        <f t="shared" si="8"/>
        <v>0.22672312994766666</v>
      </c>
      <c r="N60" s="55">
        <f t="shared" si="9"/>
        <v>4.2848684374098504E-3</v>
      </c>
      <c r="O60" s="55">
        <f t="shared" si="10"/>
        <v>2.9572705677106035E-3</v>
      </c>
      <c r="P60" s="64">
        <f t="shared" si="11"/>
        <v>1.9599417370559871E-4</v>
      </c>
      <c r="Q60" s="82"/>
      <c r="R60" s="3"/>
      <c r="S60" s="3"/>
    </row>
    <row r="61" spans="1:19" x14ac:dyDescent="0.25">
      <c r="A61" s="54">
        <v>2275050012</v>
      </c>
      <c r="B61" s="55" t="s">
        <v>585</v>
      </c>
      <c r="C61" s="55" t="s">
        <v>603</v>
      </c>
      <c r="D61" s="55">
        <v>34015</v>
      </c>
      <c r="E61" s="55">
        <v>1.7408263499999999</v>
      </c>
      <c r="F61" s="55">
        <v>0.8173988499999999</v>
      </c>
      <c r="G61" s="55">
        <v>24.180191000000001</v>
      </c>
      <c r="H61" s="55">
        <v>0.59762505999999993</v>
      </c>
      <c r="I61" s="55">
        <v>0.58328236</v>
      </c>
      <c r="J61" s="57">
        <v>0.18576873999999999</v>
      </c>
      <c r="K61" s="54">
        <f t="shared" si="6"/>
        <v>4.7693872602739724E-3</v>
      </c>
      <c r="L61" s="55">
        <f t="shared" si="7"/>
        <v>2.2394489041095886E-3</v>
      </c>
      <c r="M61" s="55">
        <f t="shared" si="8"/>
        <v>6.6247098630136989E-2</v>
      </c>
      <c r="N61" s="55">
        <f t="shared" si="9"/>
        <v>1.637328931506849E-3</v>
      </c>
      <c r="O61" s="55">
        <f t="shared" si="10"/>
        <v>1.5980338630136987E-3</v>
      </c>
      <c r="P61" s="64">
        <f t="shared" si="11"/>
        <v>5.0895545205479448E-4</v>
      </c>
      <c r="Q61" s="82"/>
      <c r="R61" s="3"/>
      <c r="S61" s="3"/>
    </row>
    <row r="62" spans="1:19" x14ac:dyDescent="0.25">
      <c r="A62" s="54">
        <v>2275050011</v>
      </c>
      <c r="B62" s="55" t="s">
        <v>585</v>
      </c>
      <c r="C62" s="55" t="s">
        <v>586</v>
      </c>
      <c r="D62" s="55">
        <v>34017</v>
      </c>
      <c r="E62" s="55">
        <v>1.4896969999999997E-2</v>
      </c>
      <c r="F62" s="55">
        <v>6.4350000000000015E-3</v>
      </c>
      <c r="G62" s="55">
        <v>1.1893859999999996</v>
      </c>
      <c r="H62" s="55">
        <v>2.3433300000000004E-2</v>
      </c>
      <c r="I62" s="55">
        <v>1.6169009999999998E-2</v>
      </c>
      <c r="J62" s="57">
        <v>9.8999999999999999E-4</v>
      </c>
      <c r="K62" s="54">
        <f t="shared" si="6"/>
        <v>4.0813616438356154E-5</v>
      </c>
      <c r="L62" s="55">
        <f t="shared" si="7"/>
        <v>1.7630136986301374E-5</v>
      </c>
      <c r="M62" s="55">
        <f t="shared" si="8"/>
        <v>3.2585917808219166E-3</v>
      </c>
      <c r="N62" s="55">
        <f t="shared" si="9"/>
        <v>6.420082191780823E-5</v>
      </c>
      <c r="O62" s="55">
        <f t="shared" si="10"/>
        <v>4.4298657534246569E-5</v>
      </c>
      <c r="P62" s="64">
        <f t="shared" si="11"/>
        <v>2.7123287671232875E-6</v>
      </c>
      <c r="Q62" s="82"/>
      <c r="R62" s="3"/>
      <c r="S62" s="3"/>
    </row>
    <row r="63" spans="1:19" x14ac:dyDescent="0.25">
      <c r="A63" s="54">
        <v>2275050012</v>
      </c>
      <c r="B63" s="55" t="s">
        <v>585</v>
      </c>
      <c r="C63" s="55" t="s">
        <v>603</v>
      </c>
      <c r="D63" s="55">
        <v>34017</v>
      </c>
      <c r="E63" s="55">
        <v>0.12514149999999999</v>
      </c>
      <c r="F63" s="55">
        <v>5.8759800000000001E-2</v>
      </c>
      <c r="G63" s="55">
        <v>1.7382309999999999</v>
      </c>
      <c r="H63" s="55">
        <v>4.2961050000000001E-2</v>
      </c>
      <c r="I63" s="55">
        <v>4.1930019999999998E-2</v>
      </c>
      <c r="J63" s="57">
        <v>1.3354219999999998E-2</v>
      </c>
      <c r="K63" s="54">
        <f t="shared" si="6"/>
        <v>3.4285342465753424E-4</v>
      </c>
      <c r="L63" s="55">
        <f t="shared" si="7"/>
        <v>1.6098575342465753E-4</v>
      </c>
      <c r="M63" s="55">
        <f t="shared" si="8"/>
        <v>4.7622767123287665E-3</v>
      </c>
      <c r="N63" s="55">
        <f t="shared" si="9"/>
        <v>1.1770150684931507E-4</v>
      </c>
      <c r="O63" s="55">
        <f t="shared" si="10"/>
        <v>1.1487676712328767E-4</v>
      </c>
      <c r="P63" s="64">
        <f t="shared" si="11"/>
        <v>3.6586904109589039E-5</v>
      </c>
      <c r="Q63" s="82"/>
      <c r="R63" s="3"/>
      <c r="S63" s="3"/>
    </row>
    <row r="64" spans="1:19" x14ac:dyDescent="0.25">
      <c r="A64" s="54">
        <v>2275050011</v>
      </c>
      <c r="B64" s="55" t="s">
        <v>585</v>
      </c>
      <c r="C64" s="55" t="s">
        <v>586</v>
      </c>
      <c r="D64" s="55">
        <v>34019</v>
      </c>
      <c r="E64" s="55">
        <v>1.9579777260081359</v>
      </c>
      <c r="F64" s="55">
        <v>0.88043111327284296</v>
      </c>
      <c r="G64" s="55">
        <v>153.12531354931156</v>
      </c>
      <c r="H64" s="55">
        <v>2.7447956504210334</v>
      </c>
      <c r="I64" s="55">
        <v>1.8949713310202385</v>
      </c>
      <c r="J64" s="57">
        <v>0.13833392479395992</v>
      </c>
      <c r="K64" s="54">
        <f t="shared" si="6"/>
        <v>5.3643225370085916E-3</v>
      </c>
      <c r="L64" s="55">
        <f t="shared" si="7"/>
        <v>2.4121400363639532E-3</v>
      </c>
      <c r="M64" s="55">
        <f t="shared" si="8"/>
        <v>0.4195214069844152</v>
      </c>
      <c r="N64" s="55">
        <f t="shared" si="9"/>
        <v>7.5199880833452968E-3</v>
      </c>
      <c r="O64" s="55">
        <f t="shared" si="10"/>
        <v>5.1917022767677765E-3</v>
      </c>
      <c r="P64" s="64">
        <f t="shared" si="11"/>
        <v>3.7899705423002721E-4</v>
      </c>
      <c r="Q64" s="82"/>
      <c r="R64" s="3"/>
      <c r="S64" s="3"/>
    </row>
    <row r="65" spans="1:19" x14ac:dyDescent="0.25">
      <c r="A65" s="54">
        <v>2275050012</v>
      </c>
      <c r="B65" s="55" t="s">
        <v>585</v>
      </c>
      <c r="C65" s="55" t="s">
        <v>603</v>
      </c>
      <c r="D65" s="55">
        <v>34019</v>
      </c>
      <c r="E65" s="55">
        <v>3.0473560000000002</v>
      </c>
      <c r="F65" s="55">
        <v>1.4308668</v>
      </c>
      <c r="G65" s="55">
        <v>42.327825999999995</v>
      </c>
      <c r="H65" s="55">
        <v>1.0461512999999998</v>
      </c>
      <c r="I65" s="55">
        <v>1.0210439200000001</v>
      </c>
      <c r="J65" s="57">
        <v>0.32519081999999994</v>
      </c>
      <c r="K65" s="54">
        <f t="shared" si="6"/>
        <v>8.3489205479452058E-3</v>
      </c>
      <c r="L65" s="55">
        <f t="shared" si="7"/>
        <v>3.9201830136986297E-3</v>
      </c>
      <c r="M65" s="55">
        <f t="shared" si="8"/>
        <v>0.11596664657534245</v>
      </c>
      <c r="N65" s="55">
        <f t="shared" si="9"/>
        <v>2.8661679452054788E-3</v>
      </c>
      <c r="O65" s="55">
        <f t="shared" si="10"/>
        <v>2.7973806027397261E-3</v>
      </c>
      <c r="P65" s="64">
        <f t="shared" si="11"/>
        <v>8.9093375342465741E-4</v>
      </c>
      <c r="Q65" s="82"/>
      <c r="R65" s="3"/>
      <c r="S65" s="3"/>
    </row>
    <row r="66" spans="1:19" x14ac:dyDescent="0.25">
      <c r="A66" s="54">
        <v>2275060011</v>
      </c>
      <c r="B66" s="55" t="s">
        <v>604</v>
      </c>
      <c r="C66" s="55" t="s">
        <v>586</v>
      </c>
      <c r="D66" s="55">
        <v>34019</v>
      </c>
      <c r="E66" s="55">
        <v>9.2474799999999998E-4</v>
      </c>
      <c r="F66" s="55">
        <v>8.6109999999999995E-4</v>
      </c>
      <c r="G66" s="55">
        <v>0.153308</v>
      </c>
      <c r="H66" s="55">
        <v>3.2881500000000001E-3</v>
      </c>
      <c r="I66" s="55">
        <v>2.26882E-3</v>
      </c>
      <c r="J66" s="57">
        <v>8.1749999999999995E-5</v>
      </c>
      <c r="K66" s="54">
        <f t="shared" si="6"/>
        <v>2.5335561643835615E-6</v>
      </c>
      <c r="L66" s="55">
        <f t="shared" si="7"/>
        <v>2.3591780821917807E-6</v>
      </c>
      <c r="M66" s="55">
        <f t="shared" si="8"/>
        <v>4.2002191780821915E-4</v>
      </c>
      <c r="N66" s="55">
        <f t="shared" si="9"/>
        <v>9.0086301369863009E-6</v>
      </c>
      <c r="O66" s="55">
        <f t="shared" si="10"/>
        <v>6.2159452054794516E-6</v>
      </c>
      <c r="P66" s="64">
        <f t="shared" si="11"/>
        <v>2.2397260273972602E-7</v>
      </c>
      <c r="Q66" s="82"/>
      <c r="R66" s="3"/>
      <c r="S66" s="3"/>
    </row>
    <row r="67" spans="1:19" x14ac:dyDescent="0.25">
      <c r="A67" s="54">
        <v>2275060012</v>
      </c>
      <c r="B67" s="55" t="s">
        <v>604</v>
      </c>
      <c r="C67" s="55" t="s">
        <v>603</v>
      </c>
      <c r="D67" s="55">
        <v>34019</v>
      </c>
      <c r="E67" s="55">
        <v>1.9664999999999998E-2</v>
      </c>
      <c r="F67" s="55">
        <v>1.51583E-2</v>
      </c>
      <c r="G67" s="55">
        <v>7.0596900000000004E-2</v>
      </c>
      <c r="H67" s="55">
        <v>1.1795099999999999E-2</v>
      </c>
      <c r="I67" s="55">
        <v>1.1512E-2</v>
      </c>
      <c r="J67" s="57">
        <v>3.1766099999999999E-3</v>
      </c>
      <c r="K67" s="54">
        <f t="shared" si="6"/>
        <v>5.3876712328767122E-5</v>
      </c>
      <c r="L67" s="55">
        <f t="shared" si="7"/>
        <v>4.152958904109589E-5</v>
      </c>
      <c r="M67" s="55">
        <f t="shared" si="8"/>
        <v>1.9341616438356166E-4</v>
      </c>
      <c r="N67" s="55">
        <f t="shared" si="9"/>
        <v>3.2315342465753419E-5</v>
      </c>
      <c r="O67" s="55">
        <f t="shared" si="10"/>
        <v>3.1539726027397257E-5</v>
      </c>
      <c r="P67" s="64">
        <f t="shared" si="11"/>
        <v>8.7030410958904112E-6</v>
      </c>
      <c r="Q67" s="82"/>
      <c r="R67" s="3"/>
      <c r="S67" s="3"/>
    </row>
    <row r="68" spans="1:19" x14ac:dyDescent="0.25">
      <c r="A68" s="54">
        <v>2265008005</v>
      </c>
      <c r="B68" s="55" t="s">
        <v>589</v>
      </c>
      <c r="C68" s="55" t="s">
        <v>590</v>
      </c>
      <c r="D68" s="55">
        <v>34021</v>
      </c>
      <c r="E68" s="55">
        <v>0.11102793036400634</v>
      </c>
      <c r="F68" s="55">
        <v>0.34917834682342308</v>
      </c>
      <c r="G68" s="55">
        <v>3.319201030974452</v>
      </c>
      <c r="H68" s="55">
        <v>1.1660862762830659E-2</v>
      </c>
      <c r="I68" s="55">
        <v>1.1071406827944835E-2</v>
      </c>
      <c r="J68" s="57">
        <v>1.0931680850101742E-2</v>
      </c>
      <c r="K68" s="54">
        <f t="shared" si="6"/>
        <v>3.0418611058631871E-4</v>
      </c>
      <c r="L68" s="55">
        <f t="shared" si="7"/>
        <v>9.5665300499567967E-4</v>
      </c>
      <c r="M68" s="55">
        <f t="shared" si="8"/>
        <v>9.0937014547245263E-3</v>
      </c>
      <c r="N68" s="55">
        <f t="shared" si="9"/>
        <v>3.1947569213234684E-5</v>
      </c>
      <c r="O68" s="55">
        <f t="shared" si="10"/>
        <v>3.0332621446424204E-5</v>
      </c>
      <c r="P68" s="64">
        <f t="shared" si="11"/>
        <v>2.9949810548223948E-5</v>
      </c>
      <c r="Q68" s="82"/>
      <c r="R68" s="3"/>
      <c r="S68" s="3"/>
    </row>
    <row r="69" spans="1:19" x14ac:dyDescent="0.25">
      <c r="A69" s="54">
        <v>2267008005</v>
      </c>
      <c r="B69" s="55" t="s">
        <v>592</v>
      </c>
      <c r="C69" s="55" t="s">
        <v>590</v>
      </c>
      <c r="D69" s="55">
        <v>34021</v>
      </c>
      <c r="E69" s="55">
        <v>1.0906551028713542E-2</v>
      </c>
      <c r="F69" s="55">
        <v>3.4300746371241239E-2</v>
      </c>
      <c r="G69" s="55">
        <v>0.3260536974903912</v>
      </c>
      <c r="H69" s="55">
        <v>1.1454819082070994E-3</v>
      </c>
      <c r="I69" s="55">
        <v>1.0875790458964505E-3</v>
      </c>
      <c r="J69" s="57">
        <v>1.0738462762830657E-3</v>
      </c>
      <c r="K69" s="54">
        <f t="shared" ref="K69:K100" si="12">E69/365</f>
        <v>2.9880961722502855E-5</v>
      </c>
      <c r="L69" s="55">
        <f t="shared" ref="L69:L100" si="13">F69/365</f>
        <v>9.3974647592441754E-5</v>
      </c>
      <c r="M69" s="55">
        <f t="shared" ref="M69:M100" si="14">G69/365</f>
        <v>8.9329780134353757E-4</v>
      </c>
      <c r="N69" s="55">
        <f t="shared" ref="N69:N100" si="15">H69/365</f>
        <v>3.1383065978276695E-6</v>
      </c>
      <c r="O69" s="55">
        <f t="shared" ref="O69:O100" si="16">I69/365</f>
        <v>2.979668618894385E-6</v>
      </c>
      <c r="P69" s="64">
        <f t="shared" ref="P69:P100" si="17">J69/365</f>
        <v>2.9420445925563443E-6</v>
      </c>
      <c r="Q69" s="82"/>
      <c r="R69" s="3"/>
      <c r="S69" s="3"/>
    </row>
    <row r="70" spans="1:19" x14ac:dyDescent="0.25">
      <c r="A70" s="54">
        <v>2268008005</v>
      </c>
      <c r="B70" s="55" t="s">
        <v>594</v>
      </c>
      <c r="C70" s="55" t="s">
        <v>590</v>
      </c>
      <c r="D70" s="55">
        <v>34021</v>
      </c>
      <c r="E70" s="55">
        <v>8.624877947094732E-3</v>
      </c>
      <c r="F70" s="55">
        <v>2.7124878950938278E-2</v>
      </c>
      <c r="G70" s="55">
        <v>0.25784135202351344</v>
      </c>
      <c r="H70" s="55">
        <v>9.0584142889441565E-4</v>
      </c>
      <c r="I70" s="55">
        <v>8.6005093194664259E-4</v>
      </c>
      <c r="J70" s="57">
        <v>8.4919297219082071E-4</v>
      </c>
      <c r="K70" s="54">
        <f t="shared" si="12"/>
        <v>2.3629802594780089E-5</v>
      </c>
      <c r="L70" s="55">
        <f t="shared" si="13"/>
        <v>7.4314736851885694E-5</v>
      </c>
      <c r="M70" s="55">
        <f t="shared" si="14"/>
        <v>7.0641466307811904E-4</v>
      </c>
      <c r="N70" s="55">
        <f t="shared" si="15"/>
        <v>2.4817573394367552E-6</v>
      </c>
      <c r="O70" s="55">
        <f t="shared" si="16"/>
        <v>2.3563039231414864E-6</v>
      </c>
      <c r="P70" s="64">
        <f t="shared" si="17"/>
        <v>2.3265560881940292E-6</v>
      </c>
      <c r="Q70" s="82"/>
      <c r="R70" s="3"/>
      <c r="S70" s="3"/>
    </row>
    <row r="71" spans="1:19" x14ac:dyDescent="0.25">
      <c r="A71" s="54">
        <v>2270008005</v>
      </c>
      <c r="B71" s="55" t="s">
        <v>590</v>
      </c>
      <c r="C71" s="55" t="s">
        <v>596</v>
      </c>
      <c r="D71" s="55">
        <v>34021</v>
      </c>
      <c r="E71" s="55">
        <v>0.5278972570653403</v>
      </c>
      <c r="F71" s="55">
        <v>1.6602157268822066</v>
      </c>
      <c r="G71" s="55">
        <v>15.781527831788379</v>
      </c>
      <c r="H71" s="55">
        <v>5.5443268008139278E-2</v>
      </c>
      <c r="I71" s="55">
        <v>5.2640615148089528E-2</v>
      </c>
      <c r="J71" s="57">
        <v>5.1975978295274707E-2</v>
      </c>
      <c r="K71" s="54">
        <f t="shared" si="12"/>
        <v>1.4462938549735351E-3</v>
      </c>
      <c r="L71" s="55">
        <f t="shared" si="13"/>
        <v>4.5485362380334425E-3</v>
      </c>
      <c r="M71" s="55">
        <f t="shared" si="14"/>
        <v>4.3237062552844874E-2</v>
      </c>
      <c r="N71" s="55">
        <f t="shared" si="15"/>
        <v>1.5189936440586103E-4</v>
      </c>
      <c r="O71" s="55">
        <f t="shared" si="16"/>
        <v>1.4422086341942336E-4</v>
      </c>
      <c r="P71" s="64">
        <f t="shared" si="17"/>
        <v>1.423999405349992E-4</v>
      </c>
      <c r="Q71" s="82"/>
      <c r="R71" s="3"/>
      <c r="S71" s="3"/>
    </row>
    <row r="72" spans="1:19" x14ac:dyDescent="0.25">
      <c r="A72" s="54">
        <v>2275001000</v>
      </c>
      <c r="B72" s="55" t="s">
        <v>598</v>
      </c>
      <c r="C72" s="55"/>
      <c r="D72" s="55">
        <v>34021</v>
      </c>
      <c r="E72" s="55">
        <v>2.6684203636363639</v>
      </c>
      <c r="F72" s="55">
        <v>5.4847173818181822</v>
      </c>
      <c r="G72" s="55">
        <v>6.3758138181818191</v>
      </c>
      <c r="H72" s="55">
        <v>0.3421164218181818</v>
      </c>
      <c r="I72" s="55">
        <v>0.33390580363636363</v>
      </c>
      <c r="J72" s="57">
        <v>0.51795255272727281</v>
      </c>
      <c r="K72" s="54">
        <f t="shared" si="12"/>
        <v>7.3107407222914077E-3</v>
      </c>
      <c r="L72" s="55">
        <f t="shared" si="13"/>
        <v>1.5026622963885431E-2</v>
      </c>
      <c r="M72" s="55">
        <f t="shared" si="14"/>
        <v>1.7467983063511834E-2</v>
      </c>
      <c r="N72" s="55">
        <f t="shared" si="15"/>
        <v>9.373052652552926E-4</v>
      </c>
      <c r="O72" s="55">
        <f t="shared" si="16"/>
        <v>9.1481042092154421E-4</v>
      </c>
      <c r="P72" s="64">
        <f t="shared" si="17"/>
        <v>1.419048089663761E-3</v>
      </c>
      <c r="Q72" s="82"/>
      <c r="R72" s="3"/>
      <c r="S72" s="3"/>
    </row>
    <row r="73" spans="1:19" x14ac:dyDescent="0.25">
      <c r="A73" s="54">
        <v>2275020000</v>
      </c>
      <c r="B73" s="55" t="s">
        <v>600</v>
      </c>
      <c r="C73" s="55" t="s">
        <v>601</v>
      </c>
      <c r="D73" s="55">
        <v>34021</v>
      </c>
      <c r="E73" s="55">
        <v>1.3858043962740223</v>
      </c>
      <c r="F73" s="55">
        <v>43.71684477377346</v>
      </c>
      <c r="G73" s="55">
        <v>23.408503178385711</v>
      </c>
      <c r="H73" s="55">
        <v>0.90338222978702232</v>
      </c>
      <c r="I73" s="55">
        <v>0.90338222978702232</v>
      </c>
      <c r="J73" s="57">
        <v>5.0682953366402899</v>
      </c>
      <c r="K73" s="54">
        <f t="shared" si="12"/>
        <v>3.7967243733534857E-3</v>
      </c>
      <c r="L73" s="55">
        <f t="shared" si="13"/>
        <v>0.11977217746239303</v>
      </c>
      <c r="M73" s="55">
        <f t="shared" si="14"/>
        <v>6.413288542023482E-2</v>
      </c>
      <c r="N73" s="55">
        <f t="shared" si="15"/>
        <v>2.4750198076356777E-3</v>
      </c>
      <c r="O73" s="55">
        <f t="shared" si="16"/>
        <v>2.4750198076356777E-3</v>
      </c>
      <c r="P73" s="64">
        <f t="shared" si="17"/>
        <v>1.3885740648329561E-2</v>
      </c>
      <c r="Q73" s="82"/>
      <c r="R73" s="3"/>
      <c r="S73" s="3"/>
    </row>
    <row r="74" spans="1:19" x14ac:dyDescent="0.25">
      <c r="A74" s="54">
        <v>2275050011</v>
      </c>
      <c r="B74" s="55" t="s">
        <v>585</v>
      </c>
      <c r="C74" s="55" t="s">
        <v>586</v>
      </c>
      <c r="D74" s="55">
        <v>34021</v>
      </c>
      <c r="E74" s="55">
        <v>2.5148195411398153</v>
      </c>
      <c r="F74" s="55">
        <v>1.086322012559152</v>
      </c>
      <c r="G74" s="55">
        <v>200.78569187586817</v>
      </c>
      <c r="H74" s="55">
        <v>3.9558792384118266</v>
      </c>
      <c r="I74" s="55">
        <v>2.729560293587558</v>
      </c>
      <c r="J74" s="57">
        <v>0.16712617588348821</v>
      </c>
      <c r="K74" s="54">
        <f t="shared" si="12"/>
        <v>6.8899165510679875E-3</v>
      </c>
      <c r="L74" s="55">
        <f t="shared" si="13"/>
        <v>2.9762246919428819E-3</v>
      </c>
      <c r="M74" s="55">
        <f t="shared" si="14"/>
        <v>0.55009778596128267</v>
      </c>
      <c r="N74" s="55">
        <f t="shared" si="15"/>
        <v>1.0838025310717333E-2</v>
      </c>
      <c r="O74" s="55">
        <f t="shared" si="16"/>
        <v>7.4782473796919397E-3</v>
      </c>
      <c r="P74" s="64">
        <f t="shared" si="17"/>
        <v>4.5787993392736498E-4</v>
      </c>
      <c r="Q74" s="82"/>
      <c r="R74" s="3"/>
      <c r="S74" s="3"/>
    </row>
    <row r="75" spans="1:19" x14ac:dyDescent="0.25">
      <c r="A75" s="54">
        <v>2275050012</v>
      </c>
      <c r="B75" s="55" t="s">
        <v>585</v>
      </c>
      <c r="C75" s="55" t="s">
        <v>603</v>
      </c>
      <c r="D75" s="55">
        <v>34021</v>
      </c>
      <c r="E75" s="55">
        <v>4.5567324629568917</v>
      </c>
      <c r="F75" s="55">
        <v>2.1442608283623934</v>
      </c>
      <c r="G75" s="55">
        <v>63.116163682311608</v>
      </c>
      <c r="H75" s="55">
        <v>1.5575306816082162</v>
      </c>
      <c r="I75" s="55">
        <v>1.5201690543014836</v>
      </c>
      <c r="J75" s="57">
        <v>0.48790085525350951</v>
      </c>
      <c r="K75" s="54">
        <f t="shared" si="12"/>
        <v>1.2484198528649019E-2</v>
      </c>
      <c r="L75" s="55">
        <f t="shared" si="13"/>
        <v>5.8746872009928586E-3</v>
      </c>
      <c r="M75" s="55">
        <f t="shared" si="14"/>
        <v>0.1729209963898948</v>
      </c>
      <c r="N75" s="55">
        <f t="shared" si="15"/>
        <v>4.267207346871825E-3</v>
      </c>
      <c r="O75" s="55">
        <f t="shared" si="16"/>
        <v>4.1648467241136534E-3</v>
      </c>
      <c r="P75" s="64">
        <f t="shared" si="17"/>
        <v>1.3367146719274233E-3</v>
      </c>
      <c r="Q75" s="82"/>
      <c r="R75" s="3"/>
      <c r="S75" s="3"/>
    </row>
    <row r="76" spans="1:19" x14ac:dyDescent="0.25">
      <c r="A76" s="54">
        <v>2275060011</v>
      </c>
      <c r="B76" s="55" t="s">
        <v>604</v>
      </c>
      <c r="C76" s="55" t="s">
        <v>586</v>
      </c>
      <c r="D76" s="55">
        <v>34021</v>
      </c>
      <c r="E76" s="55">
        <v>3.4645213335187768E-2</v>
      </c>
      <c r="F76" s="55">
        <v>3.1450750464311547E-2</v>
      </c>
      <c r="G76" s="55">
        <v>5.6245193564394995</v>
      </c>
      <c r="H76" s="55">
        <v>0.12006324661897079</v>
      </c>
      <c r="I76" s="55">
        <v>8.2873298134965231E-2</v>
      </c>
      <c r="J76" s="57">
        <v>3.0285857287343535E-3</v>
      </c>
      <c r="K76" s="54">
        <f t="shared" si="12"/>
        <v>9.4918392699144566E-5</v>
      </c>
      <c r="L76" s="55">
        <f t="shared" si="13"/>
        <v>8.6166439628250811E-5</v>
      </c>
      <c r="M76" s="55">
        <f t="shared" si="14"/>
        <v>1.5409642072436985E-2</v>
      </c>
      <c r="N76" s="55">
        <f t="shared" si="15"/>
        <v>3.2894040169581041E-4</v>
      </c>
      <c r="O76" s="55">
        <f t="shared" si="16"/>
        <v>2.2705013187661707E-4</v>
      </c>
      <c r="P76" s="64">
        <f t="shared" si="17"/>
        <v>8.2974951472174071E-6</v>
      </c>
      <c r="Q76" s="82"/>
      <c r="R76" s="3"/>
      <c r="S76" s="3"/>
    </row>
    <row r="77" spans="1:19" x14ac:dyDescent="0.25">
      <c r="A77" s="54">
        <v>2275060012</v>
      </c>
      <c r="B77" s="55" t="s">
        <v>604</v>
      </c>
      <c r="C77" s="55" t="s">
        <v>603</v>
      </c>
      <c r="D77" s="55">
        <v>34021</v>
      </c>
      <c r="E77" s="55">
        <v>0.73083031810625865</v>
      </c>
      <c r="F77" s="55">
        <v>0.55610672994714883</v>
      </c>
      <c r="G77" s="55">
        <v>2.6123005862475663</v>
      </c>
      <c r="H77" s="55">
        <v>0.42991609088111266</v>
      </c>
      <c r="I77" s="55">
        <v>0.41961159352367178</v>
      </c>
      <c r="J77" s="57">
        <v>0.11664308377301807</v>
      </c>
      <c r="K77" s="54">
        <f t="shared" si="12"/>
        <v>2.002274844126736E-3</v>
      </c>
      <c r="L77" s="55">
        <f t="shared" si="13"/>
        <v>1.523580082046983E-3</v>
      </c>
      <c r="M77" s="55">
        <f t="shared" si="14"/>
        <v>7.1569879075275792E-3</v>
      </c>
      <c r="N77" s="55">
        <f t="shared" si="15"/>
        <v>1.1778523037838703E-3</v>
      </c>
      <c r="O77" s="55">
        <f t="shared" si="16"/>
        <v>1.1496208041744433E-3</v>
      </c>
      <c r="P77" s="64">
        <f t="shared" si="17"/>
        <v>3.1957009252881662E-4</v>
      </c>
      <c r="Q77" s="82"/>
      <c r="R77" s="3"/>
      <c r="S77" s="3"/>
    </row>
    <row r="78" spans="1:19" x14ac:dyDescent="0.25">
      <c r="A78" s="54">
        <v>2275070000</v>
      </c>
      <c r="B78" s="55" t="s">
        <v>606</v>
      </c>
      <c r="C78" s="55"/>
      <c r="D78" s="55">
        <v>34021</v>
      </c>
      <c r="E78" s="55">
        <v>2.6899330462129778E-2</v>
      </c>
      <c r="F78" s="55">
        <v>1.5593991774397469</v>
      </c>
      <c r="G78" s="55">
        <v>0.31987677070947323</v>
      </c>
      <c r="H78" s="55">
        <v>9.5792666873343896E-2</v>
      </c>
      <c r="I78" s="55">
        <v>9.5792666873343882E-2</v>
      </c>
      <c r="J78" s="57">
        <v>0.15459711658250055</v>
      </c>
      <c r="K78" s="54">
        <f t="shared" si="12"/>
        <v>7.3696795786656929E-5</v>
      </c>
      <c r="L78" s="55">
        <f t="shared" si="13"/>
        <v>4.2723265135335533E-3</v>
      </c>
      <c r="M78" s="55">
        <f t="shared" si="14"/>
        <v>8.7637471427252944E-4</v>
      </c>
      <c r="N78" s="55">
        <f t="shared" si="15"/>
        <v>2.6244566266669559E-4</v>
      </c>
      <c r="O78" s="55">
        <f t="shared" si="16"/>
        <v>2.6244566266669559E-4</v>
      </c>
      <c r="P78" s="64">
        <f t="shared" si="17"/>
        <v>4.2355374406164537E-4</v>
      </c>
      <c r="Q78" s="82"/>
      <c r="R78" s="3"/>
      <c r="S78" s="3"/>
    </row>
    <row r="79" spans="1:19" x14ac:dyDescent="0.25">
      <c r="A79" s="54">
        <v>2275050011</v>
      </c>
      <c r="B79" s="55" t="s">
        <v>585</v>
      </c>
      <c r="C79" s="55" t="s">
        <v>586</v>
      </c>
      <c r="D79" s="55">
        <v>34023</v>
      </c>
      <c r="E79" s="55">
        <v>0.41562139999999992</v>
      </c>
      <c r="F79" s="55">
        <v>0.17953500000000003</v>
      </c>
      <c r="G79" s="55">
        <v>33.183619999999991</v>
      </c>
      <c r="H79" s="55">
        <v>0.65378500000000017</v>
      </c>
      <c r="I79" s="55">
        <v>0.4511112000000001</v>
      </c>
      <c r="J79" s="57">
        <v>2.7620800000000001E-2</v>
      </c>
      <c r="K79" s="54">
        <f t="shared" si="12"/>
        <v>1.1386887671232875E-3</v>
      </c>
      <c r="L79" s="55">
        <f t="shared" si="13"/>
        <v>4.9187671232876718E-4</v>
      </c>
      <c r="M79" s="55">
        <f t="shared" si="14"/>
        <v>9.0914027397260247E-2</v>
      </c>
      <c r="N79" s="55">
        <f t="shared" si="15"/>
        <v>1.7911917808219183E-3</v>
      </c>
      <c r="O79" s="55">
        <f t="shared" si="16"/>
        <v>1.2359210958904111E-3</v>
      </c>
      <c r="P79" s="64">
        <f t="shared" si="17"/>
        <v>7.5673424657534254E-5</v>
      </c>
      <c r="Q79" s="82"/>
      <c r="R79" s="3"/>
      <c r="S79" s="3"/>
    </row>
    <row r="80" spans="1:19" x14ac:dyDescent="0.25">
      <c r="A80" s="54">
        <v>2275050012</v>
      </c>
      <c r="B80" s="55" t="s">
        <v>585</v>
      </c>
      <c r="C80" s="55" t="s">
        <v>603</v>
      </c>
      <c r="D80" s="55">
        <v>34023</v>
      </c>
      <c r="E80" s="55">
        <v>0.91644400000000015</v>
      </c>
      <c r="F80" s="55">
        <v>0.43031199999999997</v>
      </c>
      <c r="G80" s="55">
        <v>12.729459999999998</v>
      </c>
      <c r="H80" s="55">
        <v>0.31461399999999989</v>
      </c>
      <c r="I80" s="55">
        <v>0.3070634000000001</v>
      </c>
      <c r="J80" s="57">
        <v>9.7796199999999986E-2</v>
      </c>
      <c r="K80" s="54">
        <f t="shared" si="12"/>
        <v>2.5108054794520554E-3</v>
      </c>
      <c r="L80" s="55">
        <f t="shared" si="13"/>
        <v>1.1789369863013698E-3</v>
      </c>
      <c r="M80" s="55">
        <f t="shared" si="14"/>
        <v>3.487523287671232E-2</v>
      </c>
      <c r="N80" s="55">
        <f t="shared" si="15"/>
        <v>8.6195616438356133E-4</v>
      </c>
      <c r="O80" s="55">
        <f t="shared" si="16"/>
        <v>8.4126958904109613E-4</v>
      </c>
      <c r="P80" s="64">
        <f t="shared" si="17"/>
        <v>2.6793479452054793E-4</v>
      </c>
      <c r="Q80" s="82"/>
      <c r="R80" s="3"/>
      <c r="S80" s="3"/>
    </row>
    <row r="81" spans="1:19" x14ac:dyDescent="0.25">
      <c r="A81" s="54">
        <v>2265008005</v>
      </c>
      <c r="B81" s="55" t="s">
        <v>589</v>
      </c>
      <c r="C81" s="55" t="s">
        <v>590</v>
      </c>
      <c r="D81" s="55">
        <v>34025</v>
      </c>
      <c r="E81" s="55">
        <v>8.5764699999999996E-5</v>
      </c>
      <c r="F81" s="55">
        <v>3.3540099999999998E-4</v>
      </c>
      <c r="G81" s="55">
        <v>2.2683600000000001E-3</v>
      </c>
      <c r="H81" s="55">
        <v>1.5544199999999999E-5</v>
      </c>
      <c r="I81" s="55">
        <v>1.49287E-5</v>
      </c>
      <c r="J81" s="57">
        <v>7.1262700000000003E-6</v>
      </c>
      <c r="K81" s="54">
        <f t="shared" si="12"/>
        <v>2.349717808219178E-7</v>
      </c>
      <c r="L81" s="55">
        <f t="shared" si="13"/>
        <v>9.1890684931506848E-7</v>
      </c>
      <c r="M81" s="55">
        <f t="shared" si="14"/>
        <v>6.2146849315068497E-6</v>
      </c>
      <c r="N81" s="55">
        <f t="shared" si="15"/>
        <v>4.2586849315068494E-8</v>
      </c>
      <c r="O81" s="55">
        <f t="shared" si="16"/>
        <v>4.0900547945205477E-8</v>
      </c>
      <c r="P81" s="64">
        <f t="shared" si="17"/>
        <v>1.9524027397260274E-8</v>
      </c>
      <c r="Q81" s="82"/>
      <c r="R81" s="3"/>
      <c r="S81" s="3"/>
    </row>
    <row r="82" spans="1:19" x14ac:dyDescent="0.25">
      <c r="A82" s="54">
        <v>2267008005</v>
      </c>
      <c r="B82" s="55" t="s">
        <v>592</v>
      </c>
      <c r="C82" s="55" t="s">
        <v>590</v>
      </c>
      <c r="D82" s="55">
        <v>34025</v>
      </c>
      <c r="E82" s="55">
        <v>8.4248900000000006E-6</v>
      </c>
      <c r="F82" s="55">
        <v>3.2947300000000002E-5</v>
      </c>
      <c r="G82" s="55">
        <v>2.2282700000000001E-4</v>
      </c>
      <c r="H82" s="55">
        <v>1.52694E-6</v>
      </c>
      <c r="I82" s="55">
        <v>1.46649E-6</v>
      </c>
      <c r="J82" s="57">
        <v>7.00032E-7</v>
      </c>
      <c r="K82" s="54">
        <f t="shared" si="12"/>
        <v>2.3081890410958905E-8</v>
      </c>
      <c r="L82" s="55">
        <f t="shared" si="13"/>
        <v>9.0266575342465761E-8</v>
      </c>
      <c r="M82" s="55">
        <f t="shared" si="14"/>
        <v>6.1048493150684937E-7</v>
      </c>
      <c r="N82" s="55">
        <f t="shared" si="15"/>
        <v>4.1833972602739722E-9</v>
      </c>
      <c r="O82" s="55">
        <f t="shared" si="16"/>
        <v>4.0177808219178084E-9</v>
      </c>
      <c r="P82" s="64">
        <f t="shared" si="17"/>
        <v>1.9178958904109589E-9</v>
      </c>
      <c r="Q82" s="82"/>
      <c r="R82" s="3"/>
      <c r="S82" s="3"/>
    </row>
    <row r="83" spans="1:19" x14ac:dyDescent="0.25">
      <c r="A83" s="54">
        <v>2268008005</v>
      </c>
      <c r="B83" s="55" t="s">
        <v>594</v>
      </c>
      <c r="C83" s="55" t="s">
        <v>590</v>
      </c>
      <c r="D83" s="55">
        <v>34025</v>
      </c>
      <c r="E83" s="55">
        <v>6.6623599999999997E-6</v>
      </c>
      <c r="F83" s="55">
        <v>2.60546E-5</v>
      </c>
      <c r="G83" s="55">
        <v>1.7621E-4</v>
      </c>
      <c r="H83" s="55">
        <v>1.2075000000000001E-6</v>
      </c>
      <c r="I83" s="55">
        <v>1.15969E-6</v>
      </c>
      <c r="J83" s="57">
        <v>5.5358200000000001E-7</v>
      </c>
      <c r="K83" s="54">
        <f t="shared" si="12"/>
        <v>1.8253041095890411E-8</v>
      </c>
      <c r="L83" s="55">
        <f t="shared" si="13"/>
        <v>7.1382465753424652E-8</v>
      </c>
      <c r="M83" s="55">
        <f t="shared" si="14"/>
        <v>4.8276712328767126E-7</v>
      </c>
      <c r="N83" s="55">
        <f t="shared" si="15"/>
        <v>3.3082191780821921E-9</v>
      </c>
      <c r="O83" s="55">
        <f t="shared" si="16"/>
        <v>3.1772328767123287E-9</v>
      </c>
      <c r="P83" s="64">
        <f t="shared" si="17"/>
        <v>1.5166630136986301E-9</v>
      </c>
      <c r="Q83" s="82"/>
      <c r="R83" s="3"/>
      <c r="S83" s="3"/>
    </row>
    <row r="84" spans="1:19" x14ac:dyDescent="0.25">
      <c r="A84" s="54">
        <v>2270008005</v>
      </c>
      <c r="B84" s="55" t="s">
        <v>590</v>
      </c>
      <c r="C84" s="55" t="s">
        <v>596</v>
      </c>
      <c r="D84" s="55">
        <v>34025</v>
      </c>
      <c r="E84" s="55">
        <v>4.0777899999999999E-4</v>
      </c>
      <c r="F84" s="55">
        <v>1.5946999999999999E-3</v>
      </c>
      <c r="G84" s="55">
        <v>1.07852E-2</v>
      </c>
      <c r="H84" s="55">
        <v>7.3906599999999995E-5</v>
      </c>
      <c r="I84" s="55">
        <v>7.0980499999999996E-5</v>
      </c>
      <c r="J84" s="57">
        <v>3.38827E-5</v>
      </c>
      <c r="K84" s="54">
        <f t="shared" si="12"/>
        <v>1.1172027397260273E-6</v>
      </c>
      <c r="L84" s="55">
        <f t="shared" si="13"/>
        <v>4.3690410958904109E-6</v>
      </c>
      <c r="M84" s="55">
        <f t="shared" si="14"/>
        <v>2.9548493150684933E-5</v>
      </c>
      <c r="N84" s="55">
        <f t="shared" si="15"/>
        <v>2.0248383561643835E-7</v>
      </c>
      <c r="O84" s="55">
        <f t="shared" si="16"/>
        <v>1.9446712328767122E-7</v>
      </c>
      <c r="P84" s="64">
        <f t="shared" si="17"/>
        <v>9.2829315068493157E-8</v>
      </c>
      <c r="Q84" s="82"/>
      <c r="R84" s="3"/>
      <c r="S84" s="3"/>
    </row>
    <row r="85" spans="1:19" x14ac:dyDescent="0.25">
      <c r="A85" s="54">
        <v>2275020000</v>
      </c>
      <c r="B85" s="55" t="s">
        <v>600</v>
      </c>
      <c r="C85" s="55" t="s">
        <v>601</v>
      </c>
      <c r="D85" s="55">
        <v>34025</v>
      </c>
      <c r="E85" s="55">
        <v>2.2851799999999999E-3</v>
      </c>
      <c r="F85" s="55">
        <v>1.20646E-2</v>
      </c>
      <c r="G85" s="55">
        <v>1.1338900000000001E-2</v>
      </c>
      <c r="H85" s="55">
        <v>5.7057500000000003E-4</v>
      </c>
      <c r="I85" s="55">
        <v>5.7057500000000003E-4</v>
      </c>
      <c r="J85" s="57">
        <v>1.5060500000000001E-3</v>
      </c>
      <c r="K85" s="54">
        <f t="shared" si="12"/>
        <v>6.2607671232876707E-6</v>
      </c>
      <c r="L85" s="55">
        <f t="shared" si="13"/>
        <v>3.3053698630136988E-5</v>
      </c>
      <c r="M85" s="55">
        <f t="shared" si="14"/>
        <v>3.1065479452054794E-5</v>
      </c>
      <c r="N85" s="55">
        <f t="shared" si="15"/>
        <v>1.5632191780821919E-6</v>
      </c>
      <c r="O85" s="55">
        <f t="shared" si="16"/>
        <v>1.5632191780821919E-6</v>
      </c>
      <c r="P85" s="64">
        <f t="shared" si="17"/>
        <v>4.1261643835616443E-6</v>
      </c>
      <c r="Q85" s="82"/>
      <c r="R85" s="3"/>
      <c r="S85" s="3"/>
    </row>
    <row r="86" spans="1:19" x14ac:dyDescent="0.25">
      <c r="A86" s="54">
        <v>2275050011</v>
      </c>
      <c r="B86" s="55" t="s">
        <v>585</v>
      </c>
      <c r="C86" s="55" t="s">
        <v>586</v>
      </c>
      <c r="D86" s="55">
        <v>34025</v>
      </c>
      <c r="E86" s="55">
        <v>1.7669803052640314</v>
      </c>
      <c r="F86" s="55">
        <v>0.82796586628067137</v>
      </c>
      <c r="G86" s="55">
        <v>135.10000523117205</v>
      </c>
      <c r="H86" s="55">
        <v>2.1537331158401964</v>
      </c>
      <c r="I86" s="55">
        <v>1.4880610371073388</v>
      </c>
      <c r="J86" s="57">
        <v>0.13276239026754802</v>
      </c>
      <c r="K86" s="54">
        <f t="shared" si="12"/>
        <v>4.8410419322302226E-3</v>
      </c>
      <c r="L86" s="55">
        <f t="shared" si="13"/>
        <v>2.2683996336456749E-3</v>
      </c>
      <c r="M86" s="55">
        <f t="shared" si="14"/>
        <v>0.37013700063334809</v>
      </c>
      <c r="N86" s="55">
        <f t="shared" si="15"/>
        <v>5.900638673534785E-3</v>
      </c>
      <c r="O86" s="55">
        <f t="shared" si="16"/>
        <v>4.0768795537187369E-3</v>
      </c>
      <c r="P86" s="64">
        <f t="shared" si="17"/>
        <v>3.6373257607547402E-4</v>
      </c>
      <c r="Q86" s="82"/>
      <c r="R86" s="3"/>
      <c r="S86" s="3"/>
    </row>
    <row r="87" spans="1:19" x14ac:dyDescent="0.25">
      <c r="A87" s="54">
        <v>2275050012</v>
      </c>
      <c r="B87" s="55" t="s">
        <v>585</v>
      </c>
      <c r="C87" s="55" t="s">
        <v>603</v>
      </c>
      <c r="D87" s="55">
        <v>34025</v>
      </c>
      <c r="E87" s="55">
        <v>2.4996139459999993</v>
      </c>
      <c r="F87" s="55">
        <v>1.1762690900000004</v>
      </c>
      <c r="G87" s="55">
        <v>34.71917315999999</v>
      </c>
      <c r="H87" s="55">
        <v>0.85799718310000006</v>
      </c>
      <c r="I87" s="55">
        <v>0.83740704310000003</v>
      </c>
      <c r="J87" s="57">
        <v>0.2671816689999999</v>
      </c>
      <c r="K87" s="54">
        <f t="shared" si="12"/>
        <v>6.8482573863013676E-3</v>
      </c>
      <c r="L87" s="55">
        <f t="shared" si="13"/>
        <v>3.2226550410958915E-3</v>
      </c>
      <c r="M87" s="55">
        <f t="shared" si="14"/>
        <v>9.5121022356164361E-2</v>
      </c>
      <c r="N87" s="55">
        <f t="shared" si="15"/>
        <v>2.3506772139726029E-3</v>
      </c>
      <c r="O87" s="55">
        <f t="shared" si="16"/>
        <v>2.2942658715068495E-3</v>
      </c>
      <c r="P87" s="64">
        <f t="shared" si="17"/>
        <v>7.320045726027395E-4</v>
      </c>
      <c r="Q87" s="82"/>
      <c r="R87" s="3"/>
      <c r="S87" s="3"/>
    </row>
    <row r="88" spans="1:19" x14ac:dyDescent="0.25">
      <c r="A88" s="54">
        <v>2275060011</v>
      </c>
      <c r="B88" s="55" t="s">
        <v>604</v>
      </c>
      <c r="C88" s="55" t="s">
        <v>586</v>
      </c>
      <c r="D88" s="55">
        <v>34025</v>
      </c>
      <c r="E88" s="55">
        <v>8.7998999999999994E-2</v>
      </c>
      <c r="F88" s="55">
        <v>8.1942299999999996E-2</v>
      </c>
      <c r="G88" s="55">
        <v>14.588800000000001</v>
      </c>
      <c r="H88" s="55">
        <v>0.31290000000000001</v>
      </c>
      <c r="I88" s="55">
        <v>0.21590100000000001</v>
      </c>
      <c r="J88" s="57">
        <v>7.7793300000000001E-3</v>
      </c>
      <c r="K88" s="54">
        <f t="shared" si="12"/>
        <v>2.410931506849315E-4</v>
      </c>
      <c r="L88" s="55">
        <f t="shared" si="13"/>
        <v>2.244994520547945E-4</v>
      </c>
      <c r="M88" s="55">
        <f t="shared" si="14"/>
        <v>3.9969315068493154E-2</v>
      </c>
      <c r="N88" s="55">
        <f t="shared" si="15"/>
        <v>8.5726027397260273E-4</v>
      </c>
      <c r="O88" s="55">
        <f t="shared" si="16"/>
        <v>5.9150958904109589E-4</v>
      </c>
      <c r="P88" s="64">
        <f t="shared" si="17"/>
        <v>2.131323287671233E-5</v>
      </c>
      <c r="Q88" s="82"/>
      <c r="R88" s="3"/>
      <c r="S88" s="3"/>
    </row>
    <row r="89" spans="1:19" x14ac:dyDescent="0.25">
      <c r="A89" s="54">
        <v>2275060012</v>
      </c>
      <c r="B89" s="55" t="s">
        <v>604</v>
      </c>
      <c r="C89" s="55" t="s">
        <v>603</v>
      </c>
      <c r="D89" s="55">
        <v>34025</v>
      </c>
      <c r="E89" s="55">
        <v>1.8756256499999999</v>
      </c>
      <c r="F89" s="55">
        <v>1.4430403520000001</v>
      </c>
      <c r="G89" s="55">
        <v>6.7266360199999999</v>
      </c>
      <c r="H89" s="55">
        <v>1.1206543666999997</v>
      </c>
      <c r="I89" s="55">
        <v>1.0937643666999999</v>
      </c>
      <c r="J89" s="57">
        <v>0.30258196399999998</v>
      </c>
      <c r="K89" s="54">
        <f t="shared" si="12"/>
        <v>5.1387004109589036E-3</v>
      </c>
      <c r="L89" s="55">
        <f t="shared" si="13"/>
        <v>3.9535352109589042E-3</v>
      </c>
      <c r="M89" s="55">
        <f t="shared" si="14"/>
        <v>1.8429139780821918E-2</v>
      </c>
      <c r="N89" s="55">
        <f t="shared" si="15"/>
        <v>3.0702859361643828E-3</v>
      </c>
      <c r="O89" s="55">
        <f t="shared" si="16"/>
        <v>2.996614703287671E-3</v>
      </c>
      <c r="P89" s="64">
        <f t="shared" si="17"/>
        <v>8.2899168219178077E-4</v>
      </c>
      <c r="Q89" s="82"/>
      <c r="R89" s="3"/>
      <c r="S89" s="3"/>
    </row>
    <row r="90" spans="1:19" x14ac:dyDescent="0.25">
      <c r="A90" s="54">
        <v>2275070000</v>
      </c>
      <c r="B90" s="55" t="s">
        <v>606</v>
      </c>
      <c r="C90" s="55"/>
      <c r="D90" s="55">
        <v>34025</v>
      </c>
      <c r="E90" s="55">
        <v>2.0734499999999999E-5</v>
      </c>
      <c r="F90" s="55">
        <v>1.6860700000000001E-4</v>
      </c>
      <c r="G90" s="55">
        <v>9.8380499999999992E-4</v>
      </c>
      <c r="H90" s="55">
        <v>2.9615799999999999E-5</v>
      </c>
      <c r="I90" s="55">
        <v>2.9615799999999999E-5</v>
      </c>
      <c r="J90" s="57">
        <v>3.1630800000000002E-5</v>
      </c>
      <c r="K90" s="54">
        <f t="shared" si="12"/>
        <v>5.6806849315068491E-8</v>
      </c>
      <c r="L90" s="55">
        <f t="shared" si="13"/>
        <v>4.6193698630136987E-7</v>
      </c>
      <c r="M90" s="55">
        <f t="shared" si="14"/>
        <v>2.6953561643835614E-6</v>
      </c>
      <c r="N90" s="55">
        <f t="shared" si="15"/>
        <v>8.1139178082191782E-8</v>
      </c>
      <c r="O90" s="55">
        <f t="shared" si="16"/>
        <v>8.1139178082191782E-8</v>
      </c>
      <c r="P90" s="64">
        <f t="shared" si="17"/>
        <v>8.6659726027397263E-8</v>
      </c>
      <c r="Q90" s="82"/>
      <c r="R90" s="3"/>
      <c r="S90" s="3"/>
    </row>
    <row r="91" spans="1:19" x14ac:dyDescent="0.25">
      <c r="A91" s="54">
        <v>2265008005</v>
      </c>
      <c r="B91" s="55" t="s">
        <v>589</v>
      </c>
      <c r="C91" s="55" t="s">
        <v>590</v>
      </c>
      <c r="D91" s="55">
        <v>34027</v>
      </c>
      <c r="E91" s="55">
        <v>5.7047130449078476E-3</v>
      </c>
      <c r="F91" s="55">
        <v>1.3775667526174611E-2</v>
      </c>
      <c r="G91" s="55">
        <v>0.18360582028208011</v>
      </c>
      <c r="H91" s="55">
        <v>4.2998468313576189E-4</v>
      </c>
      <c r="I91" s="55">
        <v>4.0316460820282075E-4</v>
      </c>
      <c r="J91" s="57">
        <v>6.1845018075625154E-4</v>
      </c>
      <c r="K91" s="54">
        <f t="shared" si="12"/>
        <v>1.5629350807966707E-5</v>
      </c>
      <c r="L91" s="55">
        <f t="shared" si="13"/>
        <v>3.7741554866231808E-5</v>
      </c>
      <c r="M91" s="55">
        <f t="shared" si="14"/>
        <v>5.0302964460843867E-4</v>
      </c>
      <c r="N91" s="55">
        <f t="shared" si="15"/>
        <v>1.1780402277692106E-6</v>
      </c>
      <c r="O91" s="55">
        <f t="shared" si="16"/>
        <v>1.104560570418687E-6</v>
      </c>
      <c r="P91" s="64">
        <f t="shared" si="17"/>
        <v>1.6943840568664425E-6</v>
      </c>
      <c r="Q91" s="82"/>
      <c r="R91" s="3"/>
      <c r="S91" s="3"/>
    </row>
    <row r="92" spans="1:19" x14ac:dyDescent="0.25">
      <c r="A92" s="54">
        <v>2267008005</v>
      </c>
      <c r="B92" s="55" t="s">
        <v>592</v>
      </c>
      <c r="C92" s="55" t="s">
        <v>590</v>
      </c>
      <c r="D92" s="55">
        <v>34027</v>
      </c>
      <c r="E92" s="55">
        <v>5.603884809206542E-4</v>
      </c>
      <c r="F92" s="55">
        <v>1.3532143367655967E-3</v>
      </c>
      <c r="G92" s="55">
        <v>1.8036112364800554E-2</v>
      </c>
      <c r="H92" s="55">
        <v>4.2238523622047242E-5</v>
      </c>
      <c r="I92" s="55">
        <v>3.9603963554555677E-5</v>
      </c>
      <c r="J92" s="57">
        <v>6.0752057289954143E-5</v>
      </c>
      <c r="K92" s="54">
        <f t="shared" si="12"/>
        <v>1.5353109066319293E-6</v>
      </c>
      <c r="L92" s="55">
        <f t="shared" si="13"/>
        <v>3.7074365390838266E-6</v>
      </c>
      <c r="M92" s="55">
        <f t="shared" si="14"/>
        <v>4.9414006478905626E-5</v>
      </c>
      <c r="N92" s="55">
        <f t="shared" si="15"/>
        <v>1.1572198252615683E-7</v>
      </c>
      <c r="O92" s="55">
        <f t="shared" si="16"/>
        <v>1.085040097385087E-7</v>
      </c>
      <c r="P92" s="64">
        <f t="shared" si="17"/>
        <v>1.6644399257521682E-7</v>
      </c>
      <c r="Q92" s="82"/>
      <c r="R92" s="3"/>
      <c r="S92" s="3"/>
    </row>
    <row r="93" spans="1:19" x14ac:dyDescent="0.25">
      <c r="A93" s="54">
        <v>2268008005</v>
      </c>
      <c r="B93" s="55" t="s">
        <v>594</v>
      </c>
      <c r="C93" s="55" t="s">
        <v>590</v>
      </c>
      <c r="D93" s="55">
        <v>34027</v>
      </c>
      <c r="E93" s="55">
        <v>4.4315306290559832E-4</v>
      </c>
      <c r="F93" s="55">
        <v>1.0701211862940208E-3</v>
      </c>
      <c r="G93" s="55">
        <v>1.4262814078047937E-2</v>
      </c>
      <c r="H93" s="55">
        <v>3.3402005416630607E-5</v>
      </c>
      <c r="I93" s="55">
        <v>3.1318641014104007E-5</v>
      </c>
      <c r="J93" s="57">
        <v>4.8042434204378295E-5</v>
      </c>
      <c r="K93" s="54">
        <f t="shared" si="12"/>
        <v>1.214117980563283E-6</v>
      </c>
      <c r="L93" s="55">
        <f t="shared" si="13"/>
        <v>2.9318388665589611E-6</v>
      </c>
      <c r="M93" s="55">
        <f t="shared" si="14"/>
        <v>3.9076202953555989E-5</v>
      </c>
      <c r="N93" s="55">
        <f t="shared" si="15"/>
        <v>9.1512343607207141E-8</v>
      </c>
      <c r="O93" s="55">
        <f t="shared" si="16"/>
        <v>8.5804495929052075E-8</v>
      </c>
      <c r="P93" s="64">
        <f t="shared" si="17"/>
        <v>1.3162310740925559E-7</v>
      </c>
      <c r="Q93" s="82"/>
      <c r="R93" s="3"/>
      <c r="S93" s="3"/>
    </row>
    <row r="94" spans="1:19" x14ac:dyDescent="0.25">
      <c r="A94" s="54">
        <v>2270008005</v>
      </c>
      <c r="B94" s="55" t="s">
        <v>590</v>
      </c>
      <c r="C94" s="55" t="s">
        <v>596</v>
      </c>
      <c r="D94" s="55">
        <v>34027</v>
      </c>
      <c r="E94" s="55">
        <v>2.7123718811110149E-2</v>
      </c>
      <c r="F94" s="55">
        <v>6.5498076923076923E-2</v>
      </c>
      <c r="G94" s="55">
        <v>0.87297762325863115</v>
      </c>
      <c r="H94" s="55">
        <v>2.0444142900406677E-3</v>
      </c>
      <c r="I94" s="55">
        <v>1.91689564938998E-3</v>
      </c>
      <c r="J94" s="57">
        <v>2.9405026408237432E-3</v>
      </c>
      <c r="K94" s="54">
        <f t="shared" si="12"/>
        <v>7.4311558386603151E-5</v>
      </c>
      <c r="L94" s="55">
        <f t="shared" si="13"/>
        <v>1.794467860906217E-4</v>
      </c>
      <c r="M94" s="55">
        <f t="shared" si="14"/>
        <v>2.3917195157770717E-3</v>
      </c>
      <c r="N94" s="55">
        <f t="shared" si="15"/>
        <v>5.6011350412073088E-6</v>
      </c>
      <c r="O94" s="55">
        <f t="shared" si="16"/>
        <v>5.2517689024383018E-6</v>
      </c>
      <c r="P94" s="64">
        <f t="shared" si="17"/>
        <v>8.0561716186951873E-6</v>
      </c>
      <c r="Q94" s="82"/>
      <c r="R94" s="3"/>
      <c r="S94" s="3"/>
    </row>
    <row r="95" spans="1:19" x14ac:dyDescent="0.25">
      <c r="A95" s="54">
        <v>2275001000</v>
      </c>
      <c r="B95" s="55" t="s">
        <v>598</v>
      </c>
      <c r="C95" s="55"/>
      <c r="D95" s="55">
        <v>34027</v>
      </c>
      <c r="E95" s="55">
        <v>0.5976057142857143</v>
      </c>
      <c r="F95" s="55">
        <v>1.2283285714285714</v>
      </c>
      <c r="G95" s="55">
        <v>1.4278971428571428</v>
      </c>
      <c r="H95" s="55">
        <v>7.6618571428571425E-2</v>
      </c>
      <c r="I95" s="55">
        <v>7.4779714285714283E-2</v>
      </c>
      <c r="J95" s="57">
        <v>0.11599799999999999</v>
      </c>
      <c r="K95" s="54">
        <f t="shared" si="12"/>
        <v>1.6372759295499022E-3</v>
      </c>
      <c r="L95" s="55">
        <f t="shared" si="13"/>
        <v>3.3652837573385518E-3</v>
      </c>
      <c r="M95" s="55">
        <f t="shared" si="14"/>
        <v>3.9120469667318983E-3</v>
      </c>
      <c r="N95" s="55">
        <f t="shared" si="15"/>
        <v>2.0991389432485321E-4</v>
      </c>
      <c r="O95" s="55">
        <f t="shared" si="16"/>
        <v>2.0487592954990215E-4</v>
      </c>
      <c r="P95" s="64">
        <f t="shared" si="17"/>
        <v>3.1780273972602734E-4</v>
      </c>
      <c r="Q95" s="82"/>
      <c r="R95" s="3"/>
      <c r="S95" s="3"/>
    </row>
    <row r="96" spans="1:19" x14ac:dyDescent="0.25">
      <c r="A96" s="54">
        <v>2275020000</v>
      </c>
      <c r="B96" s="55" t="s">
        <v>600</v>
      </c>
      <c r="C96" s="55" t="s">
        <v>601</v>
      </c>
      <c r="D96" s="55">
        <v>34027</v>
      </c>
      <c r="E96" s="55">
        <v>0.16852654666666667</v>
      </c>
      <c r="F96" s="55">
        <v>0.77071297777777781</v>
      </c>
      <c r="G96" s="55">
        <v>1.0406631555555557</v>
      </c>
      <c r="H96" s="55">
        <v>1.1959048444444445E-2</v>
      </c>
      <c r="I96" s="55">
        <v>1.1959048444444445E-2</v>
      </c>
      <c r="J96" s="57">
        <v>8.7586911111111096E-2</v>
      </c>
      <c r="K96" s="54">
        <f t="shared" si="12"/>
        <v>4.6171656621004568E-4</v>
      </c>
      <c r="L96" s="55">
        <f t="shared" si="13"/>
        <v>2.1115424048706241E-3</v>
      </c>
      <c r="M96" s="55">
        <f t="shared" si="14"/>
        <v>2.8511319330289196E-3</v>
      </c>
      <c r="N96" s="55">
        <f t="shared" si="15"/>
        <v>3.2764516286149161E-5</v>
      </c>
      <c r="O96" s="55">
        <f t="shared" si="16"/>
        <v>3.2764516286149161E-5</v>
      </c>
      <c r="P96" s="64">
        <f t="shared" si="17"/>
        <v>2.3996414003044135E-4</v>
      </c>
      <c r="Q96" s="82"/>
      <c r="R96" s="3"/>
      <c r="S96" s="3"/>
    </row>
    <row r="97" spans="1:19" x14ac:dyDescent="0.25">
      <c r="A97" s="54">
        <v>2275050011</v>
      </c>
      <c r="B97" s="55" t="s">
        <v>585</v>
      </c>
      <c r="C97" s="55" t="s">
        <v>586</v>
      </c>
      <c r="D97" s="55">
        <v>34027</v>
      </c>
      <c r="E97" s="55">
        <v>2.3888704297784229</v>
      </c>
      <c r="F97" s="55">
        <v>1.0319174342286954</v>
      </c>
      <c r="G97" s="55">
        <v>190.73022698969146</v>
      </c>
      <c r="H97" s="55">
        <v>3.7577735966543164</v>
      </c>
      <c r="I97" s="55">
        <v>2.5928638634087817</v>
      </c>
      <c r="J97" s="57">
        <v>0.1587567402332441</v>
      </c>
      <c r="K97" s="54">
        <f t="shared" si="12"/>
        <v>6.5448504925436244E-3</v>
      </c>
      <c r="L97" s="55">
        <f t="shared" si="13"/>
        <v>2.8271710526813574E-3</v>
      </c>
      <c r="M97" s="55">
        <f t="shared" si="14"/>
        <v>0.52254856709504505</v>
      </c>
      <c r="N97" s="55">
        <f t="shared" si="15"/>
        <v>1.0295270127820045E-2</v>
      </c>
      <c r="O97" s="55">
        <f t="shared" si="16"/>
        <v>7.103736612078854E-3</v>
      </c>
      <c r="P97" s="64">
        <f t="shared" si="17"/>
        <v>4.3494997324176464E-4</v>
      </c>
      <c r="Q97" s="82"/>
      <c r="R97" s="3"/>
      <c r="S97" s="3"/>
    </row>
    <row r="98" spans="1:19" x14ac:dyDescent="0.25">
      <c r="A98" s="54">
        <v>2275050012</v>
      </c>
      <c r="B98" s="55" t="s">
        <v>585</v>
      </c>
      <c r="C98" s="55" t="s">
        <v>603</v>
      </c>
      <c r="D98" s="55">
        <v>34027</v>
      </c>
      <c r="E98" s="55">
        <v>4.3297442588227737</v>
      </c>
      <c r="F98" s="55">
        <v>2.0452178452360692</v>
      </c>
      <c r="G98" s="55">
        <v>60.052121031869099</v>
      </c>
      <c r="H98" s="55">
        <v>1.4832855959063065</v>
      </c>
      <c r="I98" s="55">
        <v>1.4477047678579547</v>
      </c>
      <c r="J98" s="57">
        <v>0.46563752643460865</v>
      </c>
      <c r="K98" s="54">
        <f t="shared" si="12"/>
        <v>1.1862313037870612E-2</v>
      </c>
      <c r="L98" s="55">
        <f t="shared" si="13"/>
        <v>5.6033365622906008E-3</v>
      </c>
      <c r="M98" s="55">
        <f t="shared" si="14"/>
        <v>0.16452635899142218</v>
      </c>
      <c r="N98" s="55">
        <f t="shared" si="15"/>
        <v>4.0637961531679633E-3</v>
      </c>
      <c r="O98" s="55">
        <f t="shared" si="16"/>
        <v>3.9663144324875469E-3</v>
      </c>
      <c r="P98" s="64">
        <f t="shared" si="17"/>
        <v>1.2757192505057772E-3</v>
      </c>
      <c r="Q98" s="82"/>
      <c r="R98" s="3"/>
      <c r="S98" s="3"/>
    </row>
    <row r="99" spans="1:19" x14ac:dyDescent="0.25">
      <c r="A99" s="54">
        <v>2275060011</v>
      </c>
      <c r="B99" s="55" t="s">
        <v>604</v>
      </c>
      <c r="C99" s="55" t="s">
        <v>586</v>
      </c>
      <c r="D99" s="55">
        <v>34027</v>
      </c>
      <c r="E99" s="55">
        <v>0.103142648438176</v>
      </c>
      <c r="F99" s="55">
        <v>9.6043511542787924E-2</v>
      </c>
      <c r="G99" s="55">
        <v>17.099344968417409</v>
      </c>
      <c r="H99" s="55">
        <v>0.36674600744137753</v>
      </c>
      <c r="I99" s="55">
        <v>0.2530549023102881</v>
      </c>
      <c r="J99" s="57">
        <v>9.1180592454789301E-3</v>
      </c>
      <c r="K99" s="54">
        <f t="shared" si="12"/>
        <v>2.8258259846075618E-4</v>
      </c>
      <c r="L99" s="55">
        <f t="shared" si="13"/>
        <v>2.6313290833640529E-4</v>
      </c>
      <c r="M99" s="55">
        <f t="shared" si="14"/>
        <v>4.6847520461417561E-2</v>
      </c>
      <c r="N99" s="55">
        <f t="shared" si="15"/>
        <v>1.0047835820311713E-3</v>
      </c>
      <c r="O99" s="55">
        <f t="shared" si="16"/>
        <v>6.9330110221996742E-4</v>
      </c>
      <c r="P99" s="64">
        <f t="shared" si="17"/>
        <v>2.4980984234188848E-5</v>
      </c>
      <c r="Q99" s="82"/>
      <c r="R99" s="3"/>
      <c r="S99" s="3"/>
    </row>
    <row r="100" spans="1:19" x14ac:dyDescent="0.25">
      <c r="A100" s="54">
        <v>2275060012</v>
      </c>
      <c r="B100" s="55" t="s">
        <v>604</v>
      </c>
      <c r="C100" s="55" t="s">
        <v>603</v>
      </c>
      <c r="D100" s="55">
        <v>34027</v>
      </c>
      <c r="E100" s="55">
        <v>2.2361930118362641</v>
      </c>
      <c r="F100" s="55">
        <v>1.695354445148914</v>
      </c>
      <c r="G100" s="55">
        <v>7.9810390061477889</v>
      </c>
      <c r="H100" s="55">
        <v>1.3105571157413083</v>
      </c>
      <c r="I100" s="55">
        <v>1.2791514386624816</v>
      </c>
      <c r="J100" s="57">
        <v>0.35574923239964523</v>
      </c>
      <c r="K100" s="54">
        <f t="shared" si="12"/>
        <v>6.1265561968116824E-3</v>
      </c>
      <c r="L100" s="55">
        <f t="shared" si="13"/>
        <v>4.6448066990381204E-3</v>
      </c>
      <c r="M100" s="55">
        <f t="shared" si="14"/>
        <v>2.1865860290815862E-2</v>
      </c>
      <c r="N100" s="55">
        <f t="shared" si="15"/>
        <v>3.5905674403871458E-3</v>
      </c>
      <c r="O100" s="55">
        <f t="shared" si="16"/>
        <v>3.5045244894862508E-3</v>
      </c>
      <c r="P100" s="64">
        <f t="shared" si="17"/>
        <v>9.7465543123190473E-4</v>
      </c>
      <c r="Q100" s="82"/>
      <c r="R100" s="3"/>
      <c r="S100" s="3"/>
    </row>
    <row r="101" spans="1:19" x14ac:dyDescent="0.25">
      <c r="A101" s="54">
        <v>2275070000</v>
      </c>
      <c r="B101" s="55" t="s">
        <v>606</v>
      </c>
      <c r="C101" s="55"/>
      <c r="D101" s="55">
        <v>34027</v>
      </c>
      <c r="E101" s="55">
        <v>7.6565939505667552E-3</v>
      </c>
      <c r="F101" s="55">
        <v>5.010416238426927E-2</v>
      </c>
      <c r="G101" s="55">
        <v>7.5428274010815949E-2</v>
      </c>
      <c r="H101" s="55">
        <v>1.0022426140598771E-2</v>
      </c>
      <c r="I101" s="55">
        <v>1.0022426140598771E-2</v>
      </c>
      <c r="J101" s="57">
        <v>1.0891443819382193E-2</v>
      </c>
      <c r="K101" s="54">
        <f t="shared" ref="K101:K134" si="18">E101/365</f>
        <v>2.0976969727580151E-5</v>
      </c>
      <c r="L101" s="55">
        <f t="shared" ref="L101:L134" si="19">F101/365</f>
        <v>1.372716777651213E-4</v>
      </c>
      <c r="M101" s="55">
        <f t="shared" ref="M101:M134" si="20">G101/365</f>
        <v>2.0665280550908479E-4</v>
      </c>
      <c r="N101" s="55">
        <f t="shared" ref="N101:N134" si="21">H101/365</f>
        <v>2.7458701755065127E-5</v>
      </c>
      <c r="O101" s="55">
        <f t="shared" ref="O101:O134" si="22">I101/365</f>
        <v>2.7458701755065127E-5</v>
      </c>
      <c r="P101" s="64">
        <f t="shared" ref="P101:P134" si="23">J101/365</f>
        <v>2.983957210789642E-5</v>
      </c>
      <c r="Q101" s="82"/>
      <c r="R101" s="3"/>
      <c r="S101" s="3"/>
    </row>
    <row r="102" spans="1:19" x14ac:dyDescent="0.25">
      <c r="A102" s="54">
        <v>2265008005</v>
      </c>
      <c r="B102" s="55" t="s">
        <v>589</v>
      </c>
      <c r="C102" s="55" t="s">
        <v>590</v>
      </c>
      <c r="D102" s="55">
        <v>34029</v>
      </c>
      <c r="E102" s="55">
        <v>5.3277619513786234E-2</v>
      </c>
      <c r="F102" s="55">
        <v>0.54636113762909755</v>
      </c>
      <c r="G102" s="55">
        <v>0.49474625091977364</v>
      </c>
      <c r="H102" s="55">
        <v>3.167621071579281E-2</v>
      </c>
      <c r="I102" s="55">
        <v>3.0710361231916335E-2</v>
      </c>
      <c r="J102" s="57">
        <v>1.8313626044598396E-3</v>
      </c>
      <c r="K102" s="54">
        <f t="shared" si="18"/>
        <v>1.4596608085968831E-4</v>
      </c>
      <c r="L102" s="55">
        <f t="shared" si="19"/>
        <v>1.4968798291208152E-3</v>
      </c>
      <c r="M102" s="55">
        <f t="shared" si="20"/>
        <v>1.3554691806021196E-3</v>
      </c>
      <c r="N102" s="55">
        <f t="shared" si="21"/>
        <v>8.6784138947377558E-5</v>
      </c>
      <c r="O102" s="55">
        <f t="shared" si="22"/>
        <v>8.4137975977852976E-5</v>
      </c>
      <c r="P102" s="64">
        <f t="shared" si="23"/>
        <v>5.0174317930406568E-6</v>
      </c>
      <c r="Q102" s="82"/>
      <c r="R102" s="3"/>
      <c r="S102" s="3"/>
    </row>
    <row r="103" spans="1:19" x14ac:dyDescent="0.25">
      <c r="A103" s="54">
        <v>2267008005</v>
      </c>
      <c r="B103" s="55" t="s">
        <v>592</v>
      </c>
      <c r="C103" s="55" t="s">
        <v>590</v>
      </c>
      <c r="D103" s="55">
        <v>34029</v>
      </c>
      <c r="E103" s="55">
        <v>5.2336007919163369E-3</v>
      </c>
      <c r="F103" s="55">
        <v>5.3670492544882091E-2</v>
      </c>
      <c r="G103" s="55">
        <v>4.8600226328508835E-2</v>
      </c>
      <c r="H103" s="55">
        <v>3.1116375485000171E-3</v>
      </c>
      <c r="I103" s="55">
        <v>3.0167596116802064E-3</v>
      </c>
      <c r="J103" s="57">
        <v>1.798995683516867E-4</v>
      </c>
      <c r="K103" s="54">
        <f t="shared" si="18"/>
        <v>1.43386323066201E-5</v>
      </c>
      <c r="L103" s="55">
        <f t="shared" si="19"/>
        <v>1.4704244532844408E-4</v>
      </c>
      <c r="M103" s="55">
        <f t="shared" si="20"/>
        <v>1.3315130500961324E-4</v>
      </c>
      <c r="N103" s="55">
        <f t="shared" si="21"/>
        <v>8.5250343794521021E-6</v>
      </c>
      <c r="O103" s="55">
        <f t="shared" si="22"/>
        <v>8.2650948265211128E-6</v>
      </c>
      <c r="P103" s="64">
        <f t="shared" si="23"/>
        <v>4.9287552973064843E-7</v>
      </c>
      <c r="Q103" s="82"/>
      <c r="R103" s="3"/>
      <c r="S103" s="3"/>
    </row>
    <row r="104" spans="1:19" x14ac:dyDescent="0.25">
      <c r="A104" s="54">
        <v>2268008005</v>
      </c>
      <c r="B104" s="55" t="s">
        <v>594</v>
      </c>
      <c r="C104" s="55" t="s">
        <v>590</v>
      </c>
      <c r="D104" s="55">
        <v>34029</v>
      </c>
      <c r="E104" s="55">
        <v>4.138705392537986E-3</v>
      </c>
      <c r="F104" s="55">
        <v>4.2442357697821557E-2</v>
      </c>
      <c r="G104" s="55">
        <v>3.8432816447305812E-2</v>
      </c>
      <c r="H104" s="55">
        <v>2.4606674467344976E-3</v>
      </c>
      <c r="I104" s="55">
        <v>2.3856384477291179E-3</v>
      </c>
      <c r="J104" s="57">
        <v>1.4226368140622726E-4</v>
      </c>
      <c r="K104" s="54">
        <f t="shared" si="18"/>
        <v>1.1338918883665715E-5</v>
      </c>
      <c r="L104" s="55">
        <f t="shared" si="19"/>
        <v>1.1628043204882619E-4</v>
      </c>
      <c r="M104" s="55">
        <f t="shared" si="20"/>
        <v>1.0529538752686524E-4</v>
      </c>
      <c r="N104" s="55">
        <f t="shared" si="21"/>
        <v>6.7415546485876645E-6</v>
      </c>
      <c r="O104" s="55">
        <f t="shared" si="22"/>
        <v>6.5359957472030631E-6</v>
      </c>
      <c r="P104" s="64">
        <f t="shared" si="23"/>
        <v>3.8976351070199252E-7</v>
      </c>
      <c r="Q104" s="82"/>
      <c r="R104" s="3"/>
      <c r="S104" s="3"/>
    </row>
    <row r="105" spans="1:19" x14ac:dyDescent="0.25">
      <c r="A105" s="54">
        <v>2270008005</v>
      </c>
      <c r="B105" s="55" t="s">
        <v>590</v>
      </c>
      <c r="C105" s="55" t="s">
        <v>596</v>
      </c>
      <c r="D105" s="55">
        <v>34029</v>
      </c>
      <c r="E105" s="55">
        <v>0.25331504432793867</v>
      </c>
      <c r="F105" s="55">
        <v>2.5977417340859468</v>
      </c>
      <c r="G105" s="55">
        <v>2.3523323610102569</v>
      </c>
      <c r="H105" s="55">
        <v>0.15060846914548648</v>
      </c>
      <c r="I105" s="55">
        <v>0.14601621808586232</v>
      </c>
      <c r="J105" s="57">
        <v>8.7074404225312221E-3</v>
      </c>
      <c r="K105" s="54">
        <f t="shared" si="18"/>
        <v>6.9401382007654427E-4</v>
      </c>
      <c r="L105" s="55">
        <f t="shared" si="19"/>
        <v>7.1171006413313607E-3</v>
      </c>
      <c r="M105" s="55">
        <f t="shared" si="20"/>
        <v>6.4447461945486492E-3</v>
      </c>
      <c r="N105" s="55">
        <f t="shared" si="21"/>
        <v>4.1262594286434651E-4</v>
      </c>
      <c r="O105" s="55">
        <f t="shared" si="22"/>
        <v>4.0004443311195158E-4</v>
      </c>
      <c r="P105" s="64">
        <f t="shared" si="23"/>
        <v>2.3856001157619787E-5</v>
      </c>
      <c r="Q105" s="82"/>
      <c r="R105" s="3"/>
      <c r="S105" s="3"/>
    </row>
    <row r="106" spans="1:19" x14ac:dyDescent="0.25">
      <c r="A106" s="54">
        <v>2275001000</v>
      </c>
      <c r="B106" s="55" t="s">
        <v>598</v>
      </c>
      <c r="C106" s="55"/>
      <c r="D106" s="55">
        <v>34029</v>
      </c>
      <c r="E106" s="55">
        <v>29.365373907921001</v>
      </c>
      <c r="F106" s="55">
        <v>392.59070999842214</v>
      </c>
      <c r="G106" s="55">
        <v>84.178104488354776</v>
      </c>
      <c r="H106" s="55">
        <v>2.9400256686012551</v>
      </c>
      <c r="I106" s="55">
        <v>2.9400256686012551</v>
      </c>
      <c r="J106" s="57">
        <v>19.27640541807984</v>
      </c>
      <c r="K106" s="54">
        <f t="shared" si="18"/>
        <v>8.0453079199783561E-2</v>
      </c>
      <c r="L106" s="55">
        <f t="shared" si="19"/>
        <v>1.075590986297047</v>
      </c>
      <c r="M106" s="55">
        <f t="shared" si="20"/>
        <v>0.23062494380371171</v>
      </c>
      <c r="N106" s="55">
        <f t="shared" si="21"/>
        <v>8.0548648454828904E-3</v>
      </c>
      <c r="O106" s="55">
        <f t="shared" si="22"/>
        <v>8.0548648454828904E-3</v>
      </c>
      <c r="P106" s="64">
        <f t="shared" si="23"/>
        <v>5.2812069638574904E-2</v>
      </c>
      <c r="Q106" s="82"/>
      <c r="R106" s="3"/>
      <c r="S106" s="3"/>
    </row>
    <row r="107" spans="1:19" x14ac:dyDescent="0.25">
      <c r="A107" s="54">
        <v>2275050011</v>
      </c>
      <c r="B107" s="55" t="s">
        <v>585</v>
      </c>
      <c r="C107" s="55" t="s">
        <v>586</v>
      </c>
      <c r="D107" s="55">
        <v>34029</v>
      </c>
      <c r="E107" s="55">
        <v>1.4573029495337655</v>
      </c>
      <c r="F107" s="55">
        <v>0.62969938988364527</v>
      </c>
      <c r="G107" s="55">
        <v>116.10455101228557</v>
      </c>
      <c r="H107" s="55">
        <v>2.2801657181879333</v>
      </c>
      <c r="I107" s="55">
        <v>1.5733393273148921</v>
      </c>
      <c r="J107" s="57">
        <v>9.7046984722307966E-2</v>
      </c>
      <c r="K107" s="54">
        <f t="shared" si="18"/>
        <v>3.9926108206404538E-3</v>
      </c>
      <c r="L107" s="55">
        <f t="shared" si="19"/>
        <v>1.7252038079003981E-3</v>
      </c>
      <c r="M107" s="55">
        <f t="shared" si="20"/>
        <v>0.31809466030763167</v>
      </c>
      <c r="N107" s="55">
        <f t="shared" si="21"/>
        <v>6.2470293648984477E-3</v>
      </c>
      <c r="O107" s="55">
        <f t="shared" si="22"/>
        <v>4.3105187049723073E-3</v>
      </c>
      <c r="P107" s="64">
        <f t="shared" si="23"/>
        <v>2.6588214992413143E-4</v>
      </c>
      <c r="Q107" s="82"/>
      <c r="R107" s="3"/>
      <c r="S107" s="3"/>
    </row>
    <row r="108" spans="1:19" x14ac:dyDescent="0.25">
      <c r="A108" s="54">
        <v>2275050012</v>
      </c>
      <c r="B108" s="55" t="s">
        <v>585</v>
      </c>
      <c r="C108" s="55" t="s">
        <v>603</v>
      </c>
      <c r="D108" s="55">
        <v>34029</v>
      </c>
      <c r="E108" s="55">
        <v>2.669645226160811</v>
      </c>
      <c r="F108" s="55">
        <v>1.272967048890532</v>
      </c>
      <c r="G108" s="55">
        <v>36.909563615177177</v>
      </c>
      <c r="H108" s="55">
        <v>0.90789792155892335</v>
      </c>
      <c r="I108" s="55">
        <v>0.88615380251544507</v>
      </c>
      <c r="J108" s="57">
        <v>0.2910341696168286</v>
      </c>
      <c r="K108" s="54">
        <f t="shared" si="18"/>
        <v>7.3140965100296192E-3</v>
      </c>
      <c r="L108" s="55">
        <f t="shared" si="19"/>
        <v>3.4875809558644714E-3</v>
      </c>
      <c r="M108" s="55">
        <f t="shared" si="20"/>
        <v>0.10112209209637582</v>
      </c>
      <c r="N108" s="55">
        <f t="shared" si="21"/>
        <v>2.4873915659148586E-3</v>
      </c>
      <c r="O108" s="55">
        <f t="shared" si="22"/>
        <v>2.4278186370286165E-3</v>
      </c>
      <c r="P108" s="64">
        <f t="shared" si="23"/>
        <v>7.9735388936117422E-4</v>
      </c>
      <c r="Q108" s="82"/>
      <c r="R108" s="3"/>
      <c r="S108" s="3"/>
    </row>
    <row r="109" spans="1:19" x14ac:dyDescent="0.25">
      <c r="A109" s="54">
        <v>2275060012</v>
      </c>
      <c r="B109" s="55" t="s">
        <v>604</v>
      </c>
      <c r="C109" s="55" t="s">
        <v>603</v>
      </c>
      <c r="D109" s="55">
        <v>34029</v>
      </c>
      <c r="E109" s="55">
        <v>0.13891801342945562</v>
      </c>
      <c r="F109" s="55">
        <v>8.4335893850949167E-2</v>
      </c>
      <c r="G109" s="55">
        <v>0.70884252358647848</v>
      </c>
      <c r="H109" s="55">
        <v>4.7789681695531699E-3</v>
      </c>
      <c r="I109" s="55">
        <v>4.7789681695531699E-3</v>
      </c>
      <c r="J109" s="57">
        <v>2.4890402125882827E-2</v>
      </c>
      <c r="K109" s="54">
        <f t="shared" si="18"/>
        <v>3.8059729706700168E-4</v>
      </c>
      <c r="L109" s="55">
        <f t="shared" si="19"/>
        <v>2.3105724342725799E-4</v>
      </c>
      <c r="M109" s="55">
        <f t="shared" si="20"/>
        <v>1.9420343111958315E-3</v>
      </c>
      <c r="N109" s="55">
        <f t="shared" si="21"/>
        <v>1.3093063478227862E-5</v>
      </c>
      <c r="O109" s="55">
        <f t="shared" si="22"/>
        <v>1.3093063478227862E-5</v>
      </c>
      <c r="P109" s="64">
        <f t="shared" si="23"/>
        <v>6.8192882536665276E-5</v>
      </c>
      <c r="Q109" s="82"/>
      <c r="R109" s="3"/>
      <c r="S109" s="3"/>
    </row>
    <row r="110" spans="1:19" x14ac:dyDescent="0.25">
      <c r="A110" s="76">
        <v>2275070000</v>
      </c>
      <c r="B110" s="77" t="s">
        <v>606</v>
      </c>
      <c r="C110" s="77"/>
      <c r="D110" s="77">
        <v>34029</v>
      </c>
      <c r="E110" s="77">
        <v>4.07816384755493E-3</v>
      </c>
      <c r="F110" s="77">
        <v>7.858159846296961E-2</v>
      </c>
      <c r="G110" s="77">
        <v>3.5755459712239479E-2</v>
      </c>
      <c r="H110" s="77">
        <v>5.0235181403335194E-3</v>
      </c>
      <c r="I110" s="77">
        <v>5.0235181403335194E-3</v>
      </c>
      <c r="J110" s="78">
        <v>9.56221662720972E-3</v>
      </c>
      <c r="K110" s="54">
        <f t="shared" si="18"/>
        <v>1.1173051637136795E-5</v>
      </c>
      <c r="L110" s="55">
        <f t="shared" si="19"/>
        <v>2.1529205058347839E-4</v>
      </c>
      <c r="M110" s="55">
        <f t="shared" si="20"/>
        <v>9.7960163595176648E-5</v>
      </c>
      <c r="N110" s="55">
        <f t="shared" si="21"/>
        <v>1.3763063398174026E-5</v>
      </c>
      <c r="O110" s="55">
        <f t="shared" si="22"/>
        <v>1.3763063398174026E-5</v>
      </c>
      <c r="P110" s="64">
        <f t="shared" si="23"/>
        <v>2.6197853773177316E-5</v>
      </c>
      <c r="Q110" s="82"/>
      <c r="R110" s="3"/>
      <c r="S110" s="3"/>
    </row>
    <row r="111" spans="1:19" x14ac:dyDescent="0.25">
      <c r="A111" s="54">
        <v>2275050011</v>
      </c>
      <c r="B111" s="55" t="s">
        <v>585</v>
      </c>
      <c r="C111" s="55" t="s">
        <v>586</v>
      </c>
      <c r="D111" s="55">
        <v>34031</v>
      </c>
      <c r="E111" s="55">
        <v>0.61582761494967653</v>
      </c>
      <c r="F111" s="55">
        <v>0.28208258278493498</v>
      </c>
      <c r="G111" s="55">
        <v>47.683793514363927</v>
      </c>
      <c r="H111" s="55">
        <v>0.81330843605302894</v>
      </c>
      <c r="I111" s="55">
        <v>0.56167575325513353</v>
      </c>
      <c r="J111" s="57">
        <v>4.4734159675715562E-2</v>
      </c>
      <c r="K111" s="54">
        <f t="shared" si="18"/>
        <v>1.6871989450676069E-3</v>
      </c>
      <c r="L111" s="55">
        <f t="shared" si="19"/>
        <v>7.7282899393132866E-4</v>
      </c>
      <c r="M111" s="55">
        <f t="shared" si="20"/>
        <v>0.13064053017633953</v>
      </c>
      <c r="N111" s="55">
        <f t="shared" si="21"/>
        <v>2.2282422905562436E-3</v>
      </c>
      <c r="O111" s="55">
        <f t="shared" si="22"/>
        <v>1.5388376801510509E-3</v>
      </c>
      <c r="P111" s="64">
        <f t="shared" si="23"/>
        <v>1.225593415773029E-4</v>
      </c>
      <c r="Q111" s="82"/>
      <c r="R111" s="3"/>
      <c r="S111" s="3"/>
    </row>
    <row r="112" spans="1:19" x14ac:dyDescent="0.25">
      <c r="A112" s="54">
        <v>2275050012</v>
      </c>
      <c r="B112" s="55" t="s">
        <v>585</v>
      </c>
      <c r="C112" s="55" t="s">
        <v>603</v>
      </c>
      <c r="D112" s="55">
        <v>34031</v>
      </c>
      <c r="E112" s="55">
        <v>0.93867200000000006</v>
      </c>
      <c r="F112" s="55">
        <v>0.44074880000000005</v>
      </c>
      <c r="G112" s="55">
        <v>13.038225999999998</v>
      </c>
      <c r="H112" s="55">
        <v>0.32224429999999987</v>
      </c>
      <c r="I112" s="55">
        <v>0.31451092000000014</v>
      </c>
      <c r="J112" s="57">
        <v>0.10016811999999997</v>
      </c>
      <c r="K112" s="54">
        <f t="shared" si="18"/>
        <v>2.5717041095890411E-3</v>
      </c>
      <c r="L112" s="55">
        <f t="shared" si="19"/>
        <v>1.2075309589041098E-3</v>
      </c>
      <c r="M112" s="55">
        <f t="shared" si="20"/>
        <v>3.5721167123287663E-2</v>
      </c>
      <c r="N112" s="55">
        <f t="shared" si="21"/>
        <v>8.828610958904106E-4</v>
      </c>
      <c r="O112" s="55">
        <f t="shared" si="22"/>
        <v>8.6167375342465792E-4</v>
      </c>
      <c r="P112" s="64">
        <f t="shared" si="23"/>
        <v>2.7443320547945196E-4</v>
      </c>
      <c r="Q112" s="82"/>
      <c r="R112" s="3"/>
      <c r="S112" s="3"/>
    </row>
    <row r="113" spans="1:19" x14ac:dyDescent="0.25">
      <c r="A113" s="54">
        <v>2275050011</v>
      </c>
      <c r="B113" s="55" t="s">
        <v>585</v>
      </c>
      <c r="C113" s="55" t="s">
        <v>586</v>
      </c>
      <c r="D113" s="55">
        <v>34033</v>
      </c>
      <c r="E113" s="55">
        <v>0.72089281390804028</v>
      </c>
      <c r="F113" s="55">
        <v>0.36736215403419015</v>
      </c>
      <c r="G113" s="55">
        <v>52.385791191701031</v>
      </c>
      <c r="H113" s="55">
        <v>0.59265340891805041</v>
      </c>
      <c r="I113" s="55">
        <v>0.41064757633871624</v>
      </c>
      <c r="J113" s="57">
        <v>6.1173956137075859E-2</v>
      </c>
      <c r="K113" s="54">
        <f t="shared" si="18"/>
        <v>1.9750488052275076E-3</v>
      </c>
      <c r="L113" s="55">
        <f t="shared" si="19"/>
        <v>1.0064716548881922E-3</v>
      </c>
      <c r="M113" s="55">
        <f t="shared" si="20"/>
        <v>0.14352271559370144</v>
      </c>
      <c r="N113" s="55">
        <f t="shared" si="21"/>
        <v>1.6237079696384943E-3</v>
      </c>
      <c r="O113" s="55">
        <f t="shared" si="22"/>
        <v>1.1250618529827841E-3</v>
      </c>
      <c r="P113" s="64">
        <f t="shared" si="23"/>
        <v>1.6759987982760511E-4</v>
      </c>
      <c r="Q113" s="82"/>
      <c r="R113" s="3"/>
      <c r="S113" s="3"/>
    </row>
    <row r="114" spans="1:19" x14ac:dyDescent="0.25">
      <c r="A114" s="54">
        <v>2275050012</v>
      </c>
      <c r="B114" s="55" t="s">
        <v>585</v>
      </c>
      <c r="C114" s="55" t="s">
        <v>603</v>
      </c>
      <c r="D114" s="55">
        <v>34033</v>
      </c>
      <c r="E114" s="55">
        <v>0.59678200000000003</v>
      </c>
      <c r="F114" s="55">
        <v>0.28021619999999997</v>
      </c>
      <c r="G114" s="55">
        <v>8.2893240000000006</v>
      </c>
      <c r="H114" s="55">
        <v>0.20487420000000001</v>
      </c>
      <c r="I114" s="55">
        <v>0.19995728000000002</v>
      </c>
      <c r="J114" s="57">
        <v>6.3684080000000004E-2</v>
      </c>
      <c r="K114" s="54">
        <f t="shared" si="18"/>
        <v>1.6350191780821919E-3</v>
      </c>
      <c r="L114" s="55">
        <f t="shared" si="19"/>
        <v>7.6771561643835607E-4</v>
      </c>
      <c r="M114" s="55">
        <f t="shared" si="20"/>
        <v>2.2710476712328769E-2</v>
      </c>
      <c r="N114" s="55">
        <f t="shared" si="21"/>
        <v>5.6129917808219181E-4</v>
      </c>
      <c r="O114" s="55">
        <f t="shared" si="22"/>
        <v>5.4782816438356165E-4</v>
      </c>
      <c r="P114" s="64">
        <f t="shared" si="23"/>
        <v>1.7447693150684932E-4</v>
      </c>
      <c r="Q114" s="82"/>
      <c r="R114" s="3"/>
      <c r="S114" s="3"/>
    </row>
    <row r="115" spans="1:19" x14ac:dyDescent="0.25">
      <c r="A115" s="54">
        <v>2265008005</v>
      </c>
      <c r="B115" s="55" t="s">
        <v>589</v>
      </c>
      <c r="C115" s="55" t="s">
        <v>590</v>
      </c>
      <c r="D115" s="55">
        <v>34035</v>
      </c>
      <c r="E115" s="55">
        <v>2.1520019325411816E-5</v>
      </c>
      <c r="F115" s="55">
        <v>8.2531682426425726E-5</v>
      </c>
      <c r="G115" s="55">
        <v>5.5321365178234228E-4</v>
      </c>
      <c r="H115" s="55">
        <v>3.4362553859562476E-6</v>
      </c>
      <c r="I115" s="55">
        <v>3.2984653415066386E-6</v>
      </c>
      <c r="J115" s="57">
        <v>1.6836852874698587E-6</v>
      </c>
      <c r="K115" s="54">
        <f t="shared" si="18"/>
        <v>5.8958957055922784E-8</v>
      </c>
      <c r="L115" s="55">
        <f t="shared" si="19"/>
        <v>2.2611419842856364E-7</v>
      </c>
      <c r="M115" s="55">
        <f t="shared" si="20"/>
        <v>1.515653840499568E-6</v>
      </c>
      <c r="N115" s="55">
        <f t="shared" si="21"/>
        <v>9.4143983176883495E-9</v>
      </c>
      <c r="O115" s="55">
        <f t="shared" si="22"/>
        <v>9.0368913465935307E-9</v>
      </c>
      <c r="P115" s="64">
        <f t="shared" si="23"/>
        <v>4.6128364040270102E-9</v>
      </c>
      <c r="Q115" s="82"/>
      <c r="R115" s="3"/>
      <c r="S115" s="3"/>
    </row>
    <row r="116" spans="1:19" x14ac:dyDescent="0.25">
      <c r="A116" s="54">
        <v>2267008005</v>
      </c>
      <c r="B116" s="55" t="s">
        <v>592</v>
      </c>
      <c r="C116" s="55" t="s">
        <v>590</v>
      </c>
      <c r="D116" s="55">
        <v>34035</v>
      </c>
      <c r="E116" s="55">
        <v>2.1139651817204615E-6</v>
      </c>
      <c r="F116" s="55">
        <v>8.1073011324482148E-6</v>
      </c>
      <c r="G116" s="55">
        <v>5.4343641985996927E-5</v>
      </c>
      <c r="H116" s="55">
        <v>3.3755293303506584E-7</v>
      </c>
      <c r="I116" s="55">
        <v>3.2401695534702657E-7</v>
      </c>
      <c r="J116" s="57">
        <v>1.6539196153510938E-7</v>
      </c>
      <c r="K116" s="54">
        <f t="shared" si="18"/>
        <v>5.7916854293711277E-9</v>
      </c>
      <c r="L116" s="55">
        <f t="shared" si="19"/>
        <v>2.2211783924515658E-8</v>
      </c>
      <c r="M116" s="55">
        <f t="shared" si="20"/>
        <v>1.4888669037259432E-7</v>
      </c>
      <c r="N116" s="55">
        <f t="shared" si="21"/>
        <v>9.2480255626045436E-10</v>
      </c>
      <c r="O116" s="55">
        <f t="shared" si="22"/>
        <v>8.8771768588226457E-10</v>
      </c>
      <c r="P116" s="64">
        <f t="shared" si="23"/>
        <v>4.531286617400257E-10</v>
      </c>
      <c r="Q116" s="82"/>
      <c r="R116" s="3"/>
      <c r="S116" s="3"/>
    </row>
    <row r="117" spans="1:19" x14ac:dyDescent="0.25">
      <c r="A117" s="54">
        <v>2268008005</v>
      </c>
      <c r="B117" s="55" t="s">
        <v>594</v>
      </c>
      <c r="C117" s="55" t="s">
        <v>590</v>
      </c>
      <c r="D117" s="55">
        <v>34035</v>
      </c>
      <c r="E117" s="55">
        <v>1.6717177513727086E-6</v>
      </c>
      <c r="F117" s="55">
        <v>6.4112194381336983E-6</v>
      </c>
      <c r="G117" s="55">
        <v>4.2974686917869908E-5</v>
      </c>
      <c r="H117" s="55">
        <v>2.6693527997443423E-7</v>
      </c>
      <c r="I117" s="55">
        <v>2.5623087034078035E-7</v>
      </c>
      <c r="J117" s="57">
        <v>1.3079128229859678E-7</v>
      </c>
      <c r="K117" s="54">
        <f t="shared" si="18"/>
        <v>4.5800486338978318E-9</v>
      </c>
      <c r="L117" s="55">
        <f t="shared" si="19"/>
        <v>1.7564984762010133E-8</v>
      </c>
      <c r="M117" s="55">
        <f t="shared" si="20"/>
        <v>1.1773886826813674E-7</v>
      </c>
      <c r="N117" s="55">
        <f t="shared" si="21"/>
        <v>7.3132953417653218E-10</v>
      </c>
      <c r="O117" s="55">
        <f t="shared" si="22"/>
        <v>7.0200238449528865E-10</v>
      </c>
      <c r="P117" s="64">
        <f t="shared" si="23"/>
        <v>3.5833228027012815E-10</v>
      </c>
      <c r="Q117" s="82"/>
      <c r="R117" s="3"/>
      <c r="S117" s="3"/>
    </row>
    <row r="118" spans="1:19" x14ac:dyDescent="0.25">
      <c r="A118" s="54">
        <v>2270008005</v>
      </c>
      <c r="B118" s="55" t="s">
        <v>590</v>
      </c>
      <c r="C118" s="55" t="s">
        <v>596</v>
      </c>
      <c r="D118" s="55">
        <v>34035</v>
      </c>
      <c r="E118" s="55">
        <v>1.0231937026815027E-4</v>
      </c>
      <c r="F118" s="55">
        <v>3.9240754388309465E-4</v>
      </c>
      <c r="G118" s="55">
        <v>2.6303255617210427E-3</v>
      </c>
      <c r="H118" s="55">
        <v>1.6338137462595511E-5</v>
      </c>
      <c r="I118" s="55">
        <v>1.5682986339734463E-5</v>
      </c>
      <c r="J118" s="57">
        <v>8.0052707393742201E-6</v>
      </c>
      <c r="K118" s="54">
        <f t="shared" si="18"/>
        <v>2.8032704183054866E-7</v>
      </c>
      <c r="L118" s="55">
        <f t="shared" si="19"/>
        <v>1.0750891613235469E-6</v>
      </c>
      <c r="M118" s="55">
        <f t="shared" si="20"/>
        <v>7.2063714019754593E-6</v>
      </c>
      <c r="N118" s="55">
        <f t="shared" si="21"/>
        <v>4.4762020445467154E-8</v>
      </c>
      <c r="O118" s="55">
        <f t="shared" si="22"/>
        <v>4.2967085862286198E-8</v>
      </c>
      <c r="P118" s="64">
        <f t="shared" si="23"/>
        <v>2.1932248601025261E-8</v>
      </c>
      <c r="Q118" s="82"/>
      <c r="R118" s="3"/>
      <c r="S118" s="3"/>
    </row>
    <row r="119" spans="1:19" x14ac:dyDescent="0.25">
      <c r="A119" s="54">
        <v>2275050011</v>
      </c>
      <c r="B119" s="55" t="s">
        <v>585</v>
      </c>
      <c r="C119" s="55" t="s">
        <v>586</v>
      </c>
      <c r="D119" s="55">
        <v>34035</v>
      </c>
      <c r="E119" s="55">
        <v>2.4676925590694641</v>
      </c>
      <c r="F119" s="55">
        <v>1.065965358095349</v>
      </c>
      <c r="G119" s="55">
        <v>197.02315287394322</v>
      </c>
      <c r="H119" s="55">
        <v>3.8817504468115391</v>
      </c>
      <c r="I119" s="55">
        <v>2.678406193489149</v>
      </c>
      <c r="J119" s="57">
        <v>0.16399469339066269</v>
      </c>
      <c r="K119" s="54">
        <f t="shared" si="18"/>
        <v>6.7608015316971614E-3</v>
      </c>
      <c r="L119" s="55">
        <f t="shared" si="19"/>
        <v>2.9204530358776684E-3</v>
      </c>
      <c r="M119" s="55">
        <f t="shared" si="20"/>
        <v>0.5397894599286116</v>
      </c>
      <c r="N119" s="55">
        <f t="shared" si="21"/>
        <v>1.0634932730990518E-2</v>
      </c>
      <c r="O119" s="55">
        <f t="shared" si="22"/>
        <v>7.3380991602442439E-3</v>
      </c>
      <c r="P119" s="64">
        <f t="shared" si="23"/>
        <v>4.4930052983743204E-4</v>
      </c>
      <c r="Q119" s="82"/>
      <c r="R119" s="3"/>
      <c r="S119" s="3"/>
    </row>
    <row r="120" spans="1:19" x14ac:dyDescent="0.25">
      <c r="A120" s="54">
        <v>2275050012</v>
      </c>
      <c r="B120" s="55" t="s">
        <v>585</v>
      </c>
      <c r="C120" s="55" t="s">
        <v>603</v>
      </c>
      <c r="D120" s="55">
        <v>34035</v>
      </c>
      <c r="E120" s="55">
        <v>4.5460110744458317</v>
      </c>
      <c r="F120" s="55">
        <v>2.1345527039365506</v>
      </c>
      <c r="G120" s="55">
        <v>63.1441327497458</v>
      </c>
      <c r="H120" s="55">
        <v>1.5606371391723077</v>
      </c>
      <c r="I120" s="55">
        <v>1.5231801746079427</v>
      </c>
      <c r="J120" s="57">
        <v>0.48511545838238279</v>
      </c>
      <c r="K120" s="54">
        <f t="shared" si="18"/>
        <v>1.245482486149543E-2</v>
      </c>
      <c r="L120" s="55">
        <f t="shared" si="19"/>
        <v>5.8480895998261661E-3</v>
      </c>
      <c r="M120" s="55">
        <f t="shared" si="20"/>
        <v>0.17299762397190629</v>
      </c>
      <c r="N120" s="55">
        <f t="shared" si="21"/>
        <v>4.275718189513172E-3</v>
      </c>
      <c r="O120" s="55">
        <f t="shared" si="22"/>
        <v>4.1730963687888843E-3</v>
      </c>
      <c r="P120" s="64">
        <f t="shared" si="23"/>
        <v>1.3290834476229665E-3</v>
      </c>
      <c r="Q120" s="82"/>
      <c r="R120" s="3"/>
      <c r="S120" s="3"/>
    </row>
    <row r="121" spans="1:19" x14ac:dyDescent="0.25">
      <c r="A121" s="54">
        <v>2275060011</v>
      </c>
      <c r="B121" s="55" t="s">
        <v>604</v>
      </c>
      <c r="C121" s="55" t="s">
        <v>586</v>
      </c>
      <c r="D121" s="55">
        <v>34035</v>
      </c>
      <c r="E121" s="55">
        <v>4.7155417999999998E-2</v>
      </c>
      <c r="F121" s="55">
        <v>4.3088994200000001E-2</v>
      </c>
      <c r="G121" s="55">
        <v>7.6968516999999999</v>
      </c>
      <c r="H121" s="55">
        <v>0.16450376089999999</v>
      </c>
      <c r="I121" s="55">
        <v>0.11353776090000001</v>
      </c>
      <c r="J121" s="57">
        <v>4.1341288999999998E-3</v>
      </c>
      <c r="K121" s="54">
        <f t="shared" si="18"/>
        <v>1.2919292602739727E-4</v>
      </c>
      <c r="L121" s="55">
        <f t="shared" si="19"/>
        <v>1.1805203890410959E-4</v>
      </c>
      <c r="M121" s="55">
        <f t="shared" si="20"/>
        <v>2.1087264931506849E-2</v>
      </c>
      <c r="N121" s="55">
        <f t="shared" si="21"/>
        <v>4.5069523534246571E-4</v>
      </c>
      <c r="O121" s="55">
        <f t="shared" si="22"/>
        <v>3.1106235863013701E-4</v>
      </c>
      <c r="P121" s="64">
        <f t="shared" si="23"/>
        <v>1.1326380547945204E-5</v>
      </c>
      <c r="Q121" s="82"/>
      <c r="R121" s="3"/>
      <c r="S121" s="3"/>
    </row>
    <row r="122" spans="1:19" x14ac:dyDescent="0.25">
      <c r="A122" s="54">
        <v>2275060012</v>
      </c>
      <c r="B122" s="55" t="s">
        <v>604</v>
      </c>
      <c r="C122" s="55" t="s">
        <v>603</v>
      </c>
      <c r="D122" s="55">
        <v>34035</v>
      </c>
      <c r="E122" s="55">
        <v>0.986128542</v>
      </c>
      <c r="F122" s="55">
        <v>0.75905960100000003</v>
      </c>
      <c r="G122" s="55">
        <v>3.5392939800000001</v>
      </c>
      <c r="H122" s="55">
        <v>0.5898777126000001</v>
      </c>
      <c r="I122" s="55">
        <v>0.5757237126000001</v>
      </c>
      <c r="J122" s="57">
        <v>0.15910337099999999</v>
      </c>
      <c r="K122" s="54">
        <f t="shared" si="18"/>
        <v>2.7017220328767124E-3</v>
      </c>
      <c r="L122" s="55">
        <f t="shared" si="19"/>
        <v>2.0796153452054796E-3</v>
      </c>
      <c r="M122" s="55">
        <f t="shared" si="20"/>
        <v>9.6966958356164389E-3</v>
      </c>
      <c r="N122" s="55">
        <f t="shared" si="21"/>
        <v>1.6161033221917811E-3</v>
      </c>
      <c r="O122" s="55">
        <f t="shared" si="22"/>
        <v>1.5773252400000002E-3</v>
      </c>
      <c r="P122" s="64">
        <f t="shared" si="23"/>
        <v>4.3589964657534243E-4</v>
      </c>
      <c r="Q122" s="82"/>
      <c r="R122" s="3"/>
      <c r="S122" s="3"/>
    </row>
    <row r="123" spans="1:19" x14ac:dyDescent="0.25">
      <c r="A123" s="54">
        <v>2265008005</v>
      </c>
      <c r="B123" s="55" t="s">
        <v>589</v>
      </c>
      <c r="C123" s="55" t="s">
        <v>590</v>
      </c>
      <c r="D123" s="55">
        <v>34037</v>
      </c>
      <c r="E123" s="55">
        <v>1.7079599999999999E-6</v>
      </c>
      <c r="F123" s="55">
        <v>1.7961400000000001E-5</v>
      </c>
      <c r="G123" s="55">
        <v>4.7456400000000002E-6</v>
      </c>
      <c r="H123" s="55">
        <v>1.1789799999999999E-6</v>
      </c>
      <c r="I123" s="55">
        <v>1.1436599999999999E-6</v>
      </c>
      <c r="J123" s="57">
        <v>4.5538199999999998E-8</v>
      </c>
      <c r="K123" s="54">
        <f t="shared" si="18"/>
        <v>4.6793424657534249E-9</v>
      </c>
      <c r="L123" s="55">
        <f t="shared" si="19"/>
        <v>4.9209315068493154E-8</v>
      </c>
      <c r="M123" s="55">
        <f t="shared" si="20"/>
        <v>1.3001753424657535E-8</v>
      </c>
      <c r="N123" s="55">
        <f t="shared" si="21"/>
        <v>3.2300821917808215E-9</v>
      </c>
      <c r="O123" s="55">
        <f t="shared" si="22"/>
        <v>3.1333150684931506E-9</v>
      </c>
      <c r="P123" s="64">
        <f t="shared" si="23"/>
        <v>1.2476219178082192E-10</v>
      </c>
      <c r="Q123" s="82"/>
      <c r="R123" s="3"/>
      <c r="S123" s="3"/>
    </row>
    <row r="124" spans="1:19" x14ac:dyDescent="0.25">
      <c r="A124" s="54">
        <v>2267008005</v>
      </c>
      <c r="B124" s="55" t="s">
        <v>592</v>
      </c>
      <c r="C124" s="55" t="s">
        <v>590</v>
      </c>
      <c r="D124" s="55">
        <v>34037</v>
      </c>
      <c r="E124" s="55">
        <v>1.6777800000000001E-7</v>
      </c>
      <c r="F124" s="55">
        <v>1.7644E-6</v>
      </c>
      <c r="G124" s="55">
        <v>4.6617699999999998E-7</v>
      </c>
      <c r="H124" s="55">
        <v>1.1581399999999999E-7</v>
      </c>
      <c r="I124" s="55">
        <v>1.12345E-7</v>
      </c>
      <c r="J124" s="57">
        <v>4.4733399999999998E-9</v>
      </c>
      <c r="K124" s="54">
        <f t="shared" si="18"/>
        <v>4.5966575342465757E-10</v>
      </c>
      <c r="L124" s="55">
        <f t="shared" si="19"/>
        <v>4.8339726027397264E-9</v>
      </c>
      <c r="M124" s="55">
        <f t="shared" si="20"/>
        <v>1.2771972602739724E-9</v>
      </c>
      <c r="N124" s="55">
        <f t="shared" si="21"/>
        <v>3.1729863013698631E-10</v>
      </c>
      <c r="O124" s="55">
        <f t="shared" si="22"/>
        <v>3.0779452054794522E-10</v>
      </c>
      <c r="P124" s="64">
        <f t="shared" si="23"/>
        <v>1.225572602739726E-11</v>
      </c>
      <c r="Q124" s="82"/>
      <c r="R124" s="3"/>
      <c r="S124" s="3"/>
    </row>
    <row r="125" spans="1:19" x14ac:dyDescent="0.25">
      <c r="A125" s="54">
        <v>2268008005</v>
      </c>
      <c r="B125" s="55" t="s">
        <v>594</v>
      </c>
      <c r="C125" s="55" t="s">
        <v>590</v>
      </c>
      <c r="D125" s="55">
        <v>34037</v>
      </c>
      <c r="E125" s="55">
        <v>1.3267799999999999E-7</v>
      </c>
      <c r="F125" s="55">
        <v>1.39527E-6</v>
      </c>
      <c r="G125" s="55">
        <v>3.6865000000000001E-7</v>
      </c>
      <c r="H125" s="55">
        <v>9.1584999999999996E-8</v>
      </c>
      <c r="I125" s="55">
        <v>8.8841700000000006E-8</v>
      </c>
      <c r="J125" s="57">
        <v>3.5374999999999998E-9</v>
      </c>
      <c r="K125" s="54">
        <f t="shared" si="18"/>
        <v>3.6350136986301366E-10</v>
      </c>
      <c r="L125" s="55">
        <f t="shared" si="19"/>
        <v>3.8226575342465758E-9</v>
      </c>
      <c r="M125" s="55">
        <f t="shared" si="20"/>
        <v>1.01E-9</v>
      </c>
      <c r="N125" s="55">
        <f t="shared" si="21"/>
        <v>2.5091780821917807E-10</v>
      </c>
      <c r="O125" s="55">
        <f t="shared" si="22"/>
        <v>2.434019178082192E-10</v>
      </c>
      <c r="P125" s="64">
        <f t="shared" si="23"/>
        <v>9.6917808219178077E-12</v>
      </c>
      <c r="Q125" s="82"/>
      <c r="R125" s="3"/>
      <c r="S125" s="3"/>
    </row>
    <row r="126" spans="1:19" x14ac:dyDescent="0.25">
      <c r="A126" s="54">
        <v>2270008005</v>
      </c>
      <c r="B126" s="55" t="s">
        <v>590</v>
      </c>
      <c r="C126" s="55" t="s">
        <v>596</v>
      </c>
      <c r="D126" s="55">
        <v>34037</v>
      </c>
      <c r="E126" s="55">
        <v>8.1207199999999997E-6</v>
      </c>
      <c r="F126" s="55">
        <v>8.5399699999999995E-5</v>
      </c>
      <c r="G126" s="55">
        <v>2.2563699999999999E-5</v>
      </c>
      <c r="H126" s="55">
        <v>5.6055900000000003E-6</v>
      </c>
      <c r="I126" s="55">
        <v>5.4376700000000001E-6</v>
      </c>
      <c r="J126" s="57">
        <v>2.1651700000000001E-7</v>
      </c>
      <c r="K126" s="54">
        <f t="shared" si="18"/>
        <v>2.2248547945205479E-8</v>
      </c>
      <c r="L126" s="55">
        <f t="shared" si="19"/>
        <v>2.3397178082191781E-7</v>
      </c>
      <c r="M126" s="55">
        <f t="shared" si="20"/>
        <v>6.1818356164383564E-8</v>
      </c>
      <c r="N126" s="55">
        <f t="shared" si="21"/>
        <v>1.5357780821917809E-8</v>
      </c>
      <c r="O126" s="55">
        <f t="shared" si="22"/>
        <v>1.489772602739726E-8</v>
      </c>
      <c r="P126" s="64">
        <f t="shared" si="23"/>
        <v>5.9319726027397264E-10</v>
      </c>
      <c r="Q126" s="82"/>
      <c r="R126" s="3"/>
      <c r="S126" s="3"/>
    </row>
    <row r="127" spans="1:19" x14ac:dyDescent="0.25">
      <c r="A127" s="54">
        <v>2275050011</v>
      </c>
      <c r="B127" s="55" t="s">
        <v>585</v>
      </c>
      <c r="C127" s="55" t="s">
        <v>586</v>
      </c>
      <c r="D127" s="55">
        <v>34037</v>
      </c>
      <c r="E127" s="55">
        <v>1.5169144299999999</v>
      </c>
      <c r="F127" s="55">
        <v>0.65525999999999995</v>
      </c>
      <c r="G127" s="55">
        <v>121.11203399999999</v>
      </c>
      <c r="H127" s="55">
        <v>2.3861556999999993</v>
      </c>
      <c r="I127" s="55">
        <v>1.6464441899999995</v>
      </c>
      <c r="J127" s="57">
        <v>0.10080910000000001</v>
      </c>
      <c r="K127" s="54">
        <f t="shared" si="18"/>
        <v>4.155929945205479E-3</v>
      </c>
      <c r="L127" s="55">
        <f t="shared" si="19"/>
        <v>1.7952328767123287E-3</v>
      </c>
      <c r="M127" s="55">
        <f t="shared" si="20"/>
        <v>0.33181379178082188</v>
      </c>
      <c r="N127" s="55">
        <f t="shared" si="21"/>
        <v>6.5374128767123271E-3</v>
      </c>
      <c r="O127" s="55">
        <f t="shared" si="22"/>
        <v>4.5108059999999983E-3</v>
      </c>
      <c r="P127" s="64">
        <f t="shared" si="23"/>
        <v>2.7618931506849319E-4</v>
      </c>
      <c r="Q127" s="82"/>
      <c r="R127" s="3"/>
      <c r="S127" s="3"/>
    </row>
    <row r="128" spans="1:19" x14ac:dyDescent="0.25">
      <c r="A128" s="54">
        <v>2275050012</v>
      </c>
      <c r="B128" s="55" t="s">
        <v>585</v>
      </c>
      <c r="C128" s="55" t="s">
        <v>603</v>
      </c>
      <c r="D128" s="55">
        <v>34037</v>
      </c>
      <c r="E128" s="55">
        <v>2.7704274999999989</v>
      </c>
      <c r="F128" s="55">
        <v>1.3008381999999998</v>
      </c>
      <c r="G128" s="55">
        <v>38.481299000000014</v>
      </c>
      <c r="H128" s="55">
        <v>0.95108194999999984</v>
      </c>
      <c r="I128" s="55">
        <v>0.92825538000000019</v>
      </c>
      <c r="J128" s="57">
        <v>0.29563908000000011</v>
      </c>
      <c r="K128" s="54">
        <f t="shared" si="18"/>
        <v>7.5902123287671201E-3</v>
      </c>
      <c r="L128" s="55">
        <f t="shared" si="19"/>
        <v>3.5639402739726022E-3</v>
      </c>
      <c r="M128" s="55">
        <f t="shared" si="20"/>
        <v>0.1054282164383562</v>
      </c>
      <c r="N128" s="55">
        <f t="shared" si="21"/>
        <v>2.6057039726027392E-3</v>
      </c>
      <c r="O128" s="55">
        <f t="shared" si="22"/>
        <v>2.5431654246575348E-3</v>
      </c>
      <c r="P128" s="64">
        <f t="shared" si="23"/>
        <v>8.0997008219178108E-4</v>
      </c>
      <c r="Q128" s="82"/>
      <c r="R128" s="3"/>
      <c r="S128" s="3"/>
    </row>
    <row r="129" spans="1:19" x14ac:dyDescent="0.25">
      <c r="A129" s="76">
        <v>2275060012</v>
      </c>
      <c r="B129" s="77" t="s">
        <v>604</v>
      </c>
      <c r="C129" s="77" t="s">
        <v>603</v>
      </c>
      <c r="D129" s="77">
        <v>34037</v>
      </c>
      <c r="E129" s="77">
        <v>1.68992E-4</v>
      </c>
      <c r="F129" s="77">
        <v>3.1355400000000001E-4</v>
      </c>
      <c r="G129" s="77">
        <v>1.43216E-3</v>
      </c>
      <c r="H129" s="77">
        <v>1.33148E-5</v>
      </c>
      <c r="I129" s="77">
        <v>1.33148E-5</v>
      </c>
      <c r="J129" s="78">
        <v>7.0933700000000002E-5</v>
      </c>
      <c r="K129" s="54">
        <f t="shared" si="18"/>
        <v>4.6299178082191778E-7</v>
      </c>
      <c r="L129" s="55">
        <f t="shared" si="19"/>
        <v>8.590520547945206E-7</v>
      </c>
      <c r="M129" s="55">
        <f t="shared" si="20"/>
        <v>3.92372602739726E-6</v>
      </c>
      <c r="N129" s="55">
        <f t="shared" si="21"/>
        <v>3.6478904109589038E-8</v>
      </c>
      <c r="O129" s="55">
        <f t="shared" si="22"/>
        <v>3.6478904109589038E-8</v>
      </c>
      <c r="P129" s="64">
        <f t="shared" si="23"/>
        <v>1.9433890410958904E-7</v>
      </c>
      <c r="Q129" s="82"/>
      <c r="R129" s="3"/>
      <c r="S129" s="3"/>
    </row>
    <row r="130" spans="1:19" x14ac:dyDescent="0.25">
      <c r="A130" s="54">
        <v>2275001000</v>
      </c>
      <c r="B130" s="55" t="s">
        <v>598</v>
      </c>
      <c r="C130" s="55"/>
      <c r="D130" s="55">
        <v>34039</v>
      </c>
      <c r="E130" s="55">
        <v>1.35548</v>
      </c>
      <c r="F130" s="55">
        <v>2.78607</v>
      </c>
      <c r="G130" s="55">
        <v>3.2387299999999999</v>
      </c>
      <c r="H130" s="55">
        <v>0.173785</v>
      </c>
      <c r="I130" s="55">
        <v>0.16961399999999999</v>
      </c>
      <c r="J130" s="57">
        <v>0.263104</v>
      </c>
      <c r="K130" s="54">
        <f t="shared" si="18"/>
        <v>3.7136438356164384E-3</v>
      </c>
      <c r="L130" s="55">
        <f t="shared" si="19"/>
        <v>7.633068493150685E-3</v>
      </c>
      <c r="M130" s="55">
        <f t="shared" si="20"/>
        <v>8.8732328767123277E-3</v>
      </c>
      <c r="N130" s="55">
        <f t="shared" si="21"/>
        <v>4.7612328767123287E-4</v>
      </c>
      <c r="O130" s="55">
        <f t="shared" si="22"/>
        <v>4.6469589041095888E-4</v>
      </c>
      <c r="P130" s="64">
        <f t="shared" si="23"/>
        <v>7.2083287671232874E-4</v>
      </c>
      <c r="Q130" s="82"/>
      <c r="R130" s="3"/>
      <c r="S130" s="3"/>
    </row>
    <row r="131" spans="1:19" x14ac:dyDescent="0.25">
      <c r="A131" s="54">
        <v>2275050011</v>
      </c>
      <c r="B131" s="55" t="s">
        <v>585</v>
      </c>
      <c r="C131" s="55" t="s">
        <v>586</v>
      </c>
      <c r="D131" s="55">
        <v>34039</v>
      </c>
      <c r="E131" s="55">
        <v>1.1574913499999999</v>
      </c>
      <c r="F131" s="55">
        <v>0.49999900000000003</v>
      </c>
      <c r="G131" s="55">
        <v>92.415129999999991</v>
      </c>
      <c r="H131" s="55">
        <v>1.8207614999999999</v>
      </c>
      <c r="I131" s="55">
        <v>1.2563295499999998</v>
      </c>
      <c r="J131" s="57">
        <v>7.6922900000000016E-2</v>
      </c>
      <c r="K131" s="54">
        <f t="shared" si="18"/>
        <v>3.1712091780821917E-3</v>
      </c>
      <c r="L131" s="55">
        <f t="shared" si="19"/>
        <v>1.3698602739726027E-3</v>
      </c>
      <c r="M131" s="55">
        <f t="shared" si="20"/>
        <v>0.25319213698630133</v>
      </c>
      <c r="N131" s="55">
        <f t="shared" si="21"/>
        <v>4.9883876712328761E-3</v>
      </c>
      <c r="O131" s="55">
        <f t="shared" si="22"/>
        <v>3.4419987671232871E-3</v>
      </c>
      <c r="P131" s="64">
        <f t="shared" si="23"/>
        <v>2.1074767123287677E-4</v>
      </c>
      <c r="Q131" s="82"/>
      <c r="R131" s="3"/>
      <c r="S131" s="3"/>
    </row>
    <row r="132" spans="1:19" x14ac:dyDescent="0.25">
      <c r="A132" s="54">
        <v>2275050012</v>
      </c>
      <c r="B132" s="55" t="s">
        <v>585</v>
      </c>
      <c r="C132" s="55" t="s">
        <v>603</v>
      </c>
      <c r="D132" s="55">
        <v>34039</v>
      </c>
      <c r="E132" s="55">
        <v>2.0972225</v>
      </c>
      <c r="F132" s="55">
        <v>0.98473999999999984</v>
      </c>
      <c r="G132" s="55">
        <v>29.130505000000003</v>
      </c>
      <c r="H132" s="55">
        <v>0.71997375000000008</v>
      </c>
      <c r="I132" s="55">
        <v>0.70269409999999999</v>
      </c>
      <c r="J132" s="57">
        <v>0.22380010000000003</v>
      </c>
      <c r="K132" s="54">
        <f t="shared" si="18"/>
        <v>5.7458150684931509E-3</v>
      </c>
      <c r="L132" s="55">
        <f t="shared" si="19"/>
        <v>2.6979178082191775E-3</v>
      </c>
      <c r="M132" s="55">
        <f t="shared" si="20"/>
        <v>7.9809602739726038E-2</v>
      </c>
      <c r="N132" s="55">
        <f t="shared" si="21"/>
        <v>1.9725308219178082E-3</v>
      </c>
      <c r="O132" s="55">
        <f t="shared" si="22"/>
        <v>1.9251893150684931E-3</v>
      </c>
      <c r="P132" s="64">
        <f t="shared" si="23"/>
        <v>6.1315095890410968E-4</v>
      </c>
      <c r="Q132" s="82"/>
      <c r="R132" s="3"/>
      <c r="S132" s="3"/>
    </row>
    <row r="133" spans="1:19" x14ac:dyDescent="0.25">
      <c r="A133" s="54">
        <v>2275050011</v>
      </c>
      <c r="B133" s="55" t="s">
        <v>585</v>
      </c>
      <c r="C133" s="55" t="s">
        <v>586</v>
      </c>
      <c r="D133" s="55">
        <v>34041</v>
      </c>
      <c r="E133" s="55">
        <v>1.4854203133434469</v>
      </c>
      <c r="F133" s="55">
        <v>0.70227355744182129</v>
      </c>
      <c r="G133" s="55">
        <v>112.99585058086654</v>
      </c>
      <c r="H133" s="55">
        <v>1.7502088053734275</v>
      </c>
      <c r="I133" s="55">
        <v>1.2095030482827038</v>
      </c>
      <c r="J133" s="57">
        <v>0.11308628240303341</v>
      </c>
      <c r="K133" s="54">
        <f t="shared" si="18"/>
        <v>4.0696446940916356E-3</v>
      </c>
      <c r="L133" s="55">
        <f t="shared" si="19"/>
        <v>1.9240371436762228E-3</v>
      </c>
      <c r="M133" s="55">
        <f t="shared" si="20"/>
        <v>0.30957767282429188</v>
      </c>
      <c r="N133" s="55">
        <f t="shared" si="21"/>
        <v>4.7950926174614448E-3</v>
      </c>
      <c r="O133" s="55">
        <f t="shared" si="22"/>
        <v>3.3137069815964487E-3</v>
      </c>
      <c r="P133" s="64">
        <f t="shared" si="23"/>
        <v>3.0982543124118741E-4</v>
      </c>
      <c r="Q133" s="82"/>
      <c r="R133" s="3"/>
      <c r="S133" s="3"/>
    </row>
    <row r="134" spans="1:19" ht="15.75" thickBot="1" x14ac:dyDescent="0.3">
      <c r="A134" s="42">
        <v>2275050012</v>
      </c>
      <c r="B134" s="43" t="s">
        <v>585</v>
      </c>
      <c r="C134" s="43" t="s">
        <v>603</v>
      </c>
      <c r="D134" s="43">
        <v>34041</v>
      </c>
      <c r="E134" s="43">
        <v>1.9564909999999993</v>
      </c>
      <c r="F134" s="43">
        <v>0.91866039999999971</v>
      </c>
      <c r="G134" s="43">
        <v>27.175668000000009</v>
      </c>
      <c r="H134" s="43">
        <v>0.67166040000000016</v>
      </c>
      <c r="I134" s="43">
        <v>0.65554056000000016</v>
      </c>
      <c r="J134" s="61">
        <v>0.20878206000000005</v>
      </c>
      <c r="K134" s="42">
        <f t="shared" si="18"/>
        <v>5.3602493150684914E-3</v>
      </c>
      <c r="L134" s="43">
        <f t="shared" si="19"/>
        <v>2.5168778082191772E-3</v>
      </c>
      <c r="M134" s="43">
        <f t="shared" si="20"/>
        <v>7.445388493150687E-2</v>
      </c>
      <c r="N134" s="43">
        <f t="shared" si="21"/>
        <v>1.8401654794520553E-3</v>
      </c>
      <c r="O134" s="43">
        <f t="shared" si="22"/>
        <v>1.7960015342465758E-3</v>
      </c>
      <c r="P134" s="65">
        <f t="shared" si="23"/>
        <v>5.7200564383561654E-4</v>
      </c>
      <c r="Q134" s="82"/>
      <c r="R134" s="3"/>
      <c r="S134" s="3"/>
    </row>
    <row r="135" spans="1:19" x14ac:dyDescent="0.25">
      <c r="E135">
        <f>SUM(E5:E134)</f>
        <v>815.94428784149773</v>
      </c>
      <c r="F135">
        <f t="shared" ref="F135:J135" si="24">SUM(F5:F134)</f>
        <v>4794.0814632335305</v>
      </c>
      <c r="G135">
        <f>SUM(G134)</f>
        <v>27.175668000000009</v>
      </c>
      <c r="H135">
        <f t="shared" si="24"/>
        <v>179.62785704936144</v>
      </c>
      <c r="I135">
        <f t="shared" si="24"/>
        <v>161.03322438327737</v>
      </c>
      <c r="J135">
        <f t="shared" si="24"/>
        <v>447.8317124703841</v>
      </c>
      <c r="Q135" s="82"/>
      <c r="R135" s="3"/>
      <c r="S135" s="3"/>
    </row>
    <row r="136" spans="1:19" x14ac:dyDescent="0.25">
      <c r="F136">
        <f>'TOTAL LTO GSE SCC CTY '!F135</f>
        <v>4794.0814632335305</v>
      </c>
      <c r="Q136" s="82"/>
      <c r="R136" s="3"/>
      <c r="S136" s="3"/>
    </row>
  </sheetData>
  <sortState xmlns:xlrd2="http://schemas.microsoft.com/office/spreadsheetml/2017/richdata2" ref="A5:P134">
    <sortCondition ref="D5:D134"/>
    <sortCondition ref="A5:A134"/>
  </sortState>
  <pageMargins left="0.7" right="0.7" top="0.75" bottom="0.75" header="0.3" footer="0.3"/>
  <pageSetup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D13"/>
  <sheetViews>
    <sheetView workbookViewId="0"/>
  </sheetViews>
  <sheetFormatPr defaultRowHeight="15" x14ac:dyDescent="0.25"/>
  <cols>
    <col min="1" max="1" width="11.42578125" customWidth="1"/>
    <col min="2" max="2" width="30" customWidth="1"/>
    <col min="3" max="3" width="32.42578125" customWidth="1"/>
  </cols>
  <sheetData>
    <row r="1" spans="1:4" x14ac:dyDescent="0.25">
      <c r="D1" s="3"/>
    </row>
    <row r="2" spans="1:4" x14ac:dyDescent="0.25">
      <c r="A2" s="1">
        <v>2275060012</v>
      </c>
      <c r="B2" s="2" t="s">
        <v>604</v>
      </c>
      <c r="C2" s="2" t="s">
        <v>603</v>
      </c>
      <c r="D2" s="3"/>
    </row>
    <row r="3" spans="1:4" x14ac:dyDescent="0.25">
      <c r="A3" s="1">
        <v>2275060011</v>
      </c>
      <c r="B3" s="2" t="s">
        <v>604</v>
      </c>
      <c r="C3" s="2" t="s">
        <v>586</v>
      </c>
      <c r="D3" s="3"/>
    </row>
    <row r="4" spans="1:4" x14ac:dyDescent="0.25">
      <c r="A4" s="1" t="s">
        <v>597</v>
      </c>
      <c r="B4" s="2" t="s">
        <v>598</v>
      </c>
      <c r="C4" s="2"/>
      <c r="D4" s="3"/>
    </row>
    <row r="5" spans="1:4" x14ac:dyDescent="0.25">
      <c r="A5" s="1" t="s">
        <v>599</v>
      </c>
      <c r="B5" s="2" t="s">
        <v>600</v>
      </c>
      <c r="C5" s="2" t="s">
        <v>601</v>
      </c>
      <c r="D5" s="3"/>
    </row>
    <row r="6" spans="1:4" x14ac:dyDescent="0.25">
      <c r="A6" s="1" t="s">
        <v>602</v>
      </c>
      <c r="B6" s="2" t="s">
        <v>585</v>
      </c>
      <c r="C6" s="2" t="s">
        <v>603</v>
      </c>
      <c r="D6" s="3"/>
    </row>
    <row r="7" spans="1:4" x14ac:dyDescent="0.25">
      <c r="A7" s="1">
        <v>2275050011</v>
      </c>
      <c r="B7" s="2" t="s">
        <v>585</v>
      </c>
      <c r="C7" s="2" t="s">
        <v>586</v>
      </c>
      <c r="D7" s="3"/>
    </row>
    <row r="8" spans="1:4" x14ac:dyDescent="0.25">
      <c r="A8" s="1" t="s">
        <v>588</v>
      </c>
      <c r="B8" s="2" t="s">
        <v>589</v>
      </c>
      <c r="C8" s="2" t="s">
        <v>590</v>
      </c>
      <c r="D8" s="3"/>
    </row>
    <row r="9" spans="1:4" x14ac:dyDescent="0.25">
      <c r="A9" s="1" t="s">
        <v>605</v>
      </c>
      <c r="B9" s="2"/>
      <c r="C9" s="2" t="s">
        <v>606</v>
      </c>
      <c r="D9" s="3"/>
    </row>
    <row r="10" spans="1:4" x14ac:dyDescent="0.25">
      <c r="A10" s="1" t="s">
        <v>588</v>
      </c>
      <c r="B10" s="2" t="s">
        <v>589</v>
      </c>
      <c r="C10" s="2" t="s">
        <v>590</v>
      </c>
      <c r="D10" s="3"/>
    </row>
    <row r="11" spans="1:4" x14ac:dyDescent="0.25">
      <c r="A11" s="1" t="s">
        <v>591</v>
      </c>
      <c r="B11" s="2" t="s">
        <v>592</v>
      </c>
      <c r="C11" s="2" t="s">
        <v>590</v>
      </c>
      <c r="D11" s="3"/>
    </row>
    <row r="12" spans="1:4" x14ac:dyDescent="0.25">
      <c r="A12" s="1" t="s">
        <v>593</v>
      </c>
      <c r="B12" s="2" t="s">
        <v>594</v>
      </c>
      <c r="C12" s="2" t="s">
        <v>590</v>
      </c>
    </row>
    <row r="13" spans="1:4" x14ac:dyDescent="0.25">
      <c r="A13" s="1" t="s">
        <v>595</v>
      </c>
      <c r="B13" s="2" t="s">
        <v>596</v>
      </c>
      <c r="C13" s="2" t="s">
        <v>590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36"/>
  <sheetViews>
    <sheetView workbookViewId="0"/>
  </sheetViews>
  <sheetFormatPr defaultRowHeight="15" x14ac:dyDescent="0.25"/>
  <cols>
    <col min="1" max="1" width="11.140625" customWidth="1"/>
    <col min="2" max="2" width="33.140625" bestFit="1" customWidth="1"/>
    <col min="3" max="3" width="29.5703125" bestFit="1" customWidth="1"/>
    <col min="4" max="4" width="11.5703125" customWidth="1"/>
    <col min="5" max="5" width="8.85546875" bestFit="1" customWidth="1"/>
    <col min="6" max="7" width="9.5703125" bestFit="1" customWidth="1"/>
    <col min="8" max="8" width="9.42578125" bestFit="1" customWidth="1"/>
    <col min="9" max="9" width="11.5703125" customWidth="1"/>
    <col min="10" max="15" width="9.42578125" bestFit="1" customWidth="1"/>
    <col min="16" max="16" width="9.42578125" customWidth="1"/>
  </cols>
  <sheetData>
    <row r="1" spans="1:17" x14ac:dyDescent="0.25">
      <c r="A1" s="73" t="s">
        <v>856</v>
      </c>
      <c r="B1" s="74"/>
      <c r="D1" s="74"/>
      <c r="E1" s="74"/>
      <c r="F1" s="74"/>
      <c r="G1" s="74"/>
      <c r="H1" s="74"/>
      <c r="I1" s="74"/>
      <c r="J1" s="74"/>
      <c r="K1" s="74"/>
      <c r="L1" s="74"/>
    </row>
    <row r="2" spans="1:17" x14ac:dyDescent="0.25">
      <c r="A2" s="4" t="s">
        <v>823</v>
      </c>
      <c r="Q2">
        <f>4200</f>
        <v>4200</v>
      </c>
    </row>
    <row r="3" spans="1:17" ht="15.75" thickBot="1" x14ac:dyDescent="0.3">
      <c r="A3" s="71" t="s">
        <v>1029</v>
      </c>
    </row>
    <row r="4" spans="1:17" s="231" customFormat="1" ht="45" x14ac:dyDescent="0.25">
      <c r="A4" s="232" t="s">
        <v>8</v>
      </c>
      <c r="B4" s="233" t="s">
        <v>806</v>
      </c>
      <c r="C4" s="233" t="s">
        <v>807</v>
      </c>
      <c r="D4" s="233" t="s">
        <v>12</v>
      </c>
      <c r="E4" s="233" t="s">
        <v>817</v>
      </c>
      <c r="F4" s="233" t="s">
        <v>818</v>
      </c>
      <c r="G4" s="233" t="s">
        <v>819</v>
      </c>
      <c r="H4" s="233" t="s">
        <v>820</v>
      </c>
      <c r="I4" s="233" t="s">
        <v>821</v>
      </c>
      <c r="J4" s="234" t="s">
        <v>816</v>
      </c>
      <c r="K4" s="235" t="s">
        <v>817</v>
      </c>
      <c r="L4" s="233" t="s">
        <v>818</v>
      </c>
      <c r="M4" s="233" t="s">
        <v>819</v>
      </c>
      <c r="N4" s="233" t="s">
        <v>820</v>
      </c>
      <c r="O4" s="233" t="s">
        <v>821</v>
      </c>
      <c r="P4" s="234" t="s">
        <v>822</v>
      </c>
    </row>
    <row r="5" spans="1:17" x14ac:dyDescent="0.25">
      <c r="A5" s="54">
        <v>2265008005</v>
      </c>
      <c r="B5" s="55" t="s">
        <v>589</v>
      </c>
      <c r="C5" s="55" t="s">
        <v>590</v>
      </c>
      <c r="D5" s="55">
        <v>34001</v>
      </c>
      <c r="E5" s="66">
        <v>0.1485178120040237</v>
      </c>
      <c r="F5" s="66">
        <v>0.45879822309153906</v>
      </c>
      <c r="G5" s="66">
        <v>4.464524397004582</v>
      </c>
      <c r="H5" s="66">
        <v>1.5505811389292501E-2</v>
      </c>
      <c r="I5" s="66">
        <v>1.4715829417681904E-2</v>
      </c>
      <c r="J5" s="69">
        <v>1.4778899832346037E-2</v>
      </c>
      <c r="K5" s="91">
        <f t="shared" ref="K5:K36" si="0">E5/365</f>
        <v>4.0689811507951698E-4</v>
      </c>
      <c r="L5" s="66">
        <f t="shared" ref="L5:L36" si="1">F5/365</f>
        <v>1.2569814331275042E-3</v>
      </c>
      <c r="M5" s="66">
        <f t="shared" ref="M5:M36" si="2">G5/365</f>
        <v>1.2231573690423513E-2</v>
      </c>
      <c r="N5" s="66">
        <f t="shared" ref="N5:N36" si="3">H5/365</f>
        <v>4.2481675039157535E-5</v>
      </c>
      <c r="O5" s="66">
        <f t="shared" ref="O5:O36" si="4">I5/365</f>
        <v>4.0317340870361384E-5</v>
      </c>
      <c r="P5" s="69">
        <f t="shared" ref="P5:P36" si="5">J5/365</f>
        <v>4.0490136526975442E-5</v>
      </c>
    </row>
    <row r="6" spans="1:17" x14ac:dyDescent="0.25">
      <c r="A6" s="54">
        <v>2265008005</v>
      </c>
      <c r="B6" s="55" t="s">
        <v>589</v>
      </c>
      <c r="C6" s="55" t="s">
        <v>590</v>
      </c>
      <c r="D6" s="55">
        <v>34003</v>
      </c>
      <c r="E6" s="66">
        <v>1.2887351323847262E-2</v>
      </c>
      <c r="F6" s="66">
        <v>3.574106407600864E-2</v>
      </c>
      <c r="G6" s="66">
        <v>0.38730898135806918</v>
      </c>
      <c r="H6" s="66">
        <v>1.1040139157060518E-3</v>
      </c>
      <c r="I6" s="66">
        <v>1.0451202829610952E-3</v>
      </c>
      <c r="J6" s="69">
        <v>1.1826003791426511E-3</v>
      </c>
      <c r="K6" s="91">
        <f t="shared" si="0"/>
        <v>3.5307811846156882E-5</v>
      </c>
      <c r="L6" s="66">
        <f t="shared" si="1"/>
        <v>9.7920723495914083E-5</v>
      </c>
      <c r="M6" s="66">
        <f t="shared" si="2"/>
        <v>1.0611204968714225E-3</v>
      </c>
      <c r="N6" s="66">
        <f t="shared" si="3"/>
        <v>3.024695659468635E-6</v>
      </c>
      <c r="O6" s="66">
        <f t="shared" si="4"/>
        <v>2.8633432409893018E-6</v>
      </c>
      <c r="P6" s="69">
        <f t="shared" si="5"/>
        <v>3.2400010387469895E-6</v>
      </c>
    </row>
    <row r="7" spans="1:17" x14ac:dyDescent="0.25">
      <c r="A7" s="54">
        <v>2265008005</v>
      </c>
      <c r="B7" s="55" t="s">
        <v>589</v>
      </c>
      <c r="C7" s="55" t="s">
        <v>590</v>
      </c>
      <c r="D7" s="55">
        <v>34005</v>
      </c>
      <c r="E7" s="66">
        <v>0.82215501938724489</v>
      </c>
      <c r="F7" s="66">
        <v>4.7045453927440697</v>
      </c>
      <c r="G7" s="66">
        <v>17.77493993028375</v>
      </c>
      <c r="H7" s="66">
        <v>0.2387576269830029</v>
      </c>
      <c r="I7" s="66">
        <v>0.23088072031991339</v>
      </c>
      <c r="J7" s="69">
        <v>4.2088543894996402E-2</v>
      </c>
      <c r="K7" s="91">
        <f t="shared" si="0"/>
        <v>2.2524795051705338E-3</v>
      </c>
      <c r="L7" s="66">
        <f t="shared" si="1"/>
        <v>1.2889165459572794E-2</v>
      </c>
      <c r="M7" s="66">
        <f t="shared" si="2"/>
        <v>4.8698465562421231E-2</v>
      </c>
      <c r="N7" s="66">
        <f t="shared" si="3"/>
        <v>6.5413048488493944E-4</v>
      </c>
      <c r="O7" s="66">
        <f t="shared" si="4"/>
        <v>6.3254991868469423E-4</v>
      </c>
      <c r="P7" s="69">
        <f t="shared" si="5"/>
        <v>1.153110791643737E-4</v>
      </c>
    </row>
    <row r="8" spans="1:17" x14ac:dyDescent="0.25">
      <c r="A8" s="54">
        <v>2265008005</v>
      </c>
      <c r="B8" s="55" t="s">
        <v>589</v>
      </c>
      <c r="C8" s="55" t="s">
        <v>590</v>
      </c>
      <c r="D8" s="55">
        <v>34007</v>
      </c>
      <c r="E8" s="66">
        <v>1.7394999999999999E-5</v>
      </c>
      <c r="F8" s="66">
        <v>4.3627100000000001E-5</v>
      </c>
      <c r="G8" s="66">
        <v>5.3178500000000001E-4</v>
      </c>
      <c r="H8" s="66">
        <v>9.6894200000000005E-7</v>
      </c>
      <c r="I8" s="66">
        <v>9.0593200000000002E-7</v>
      </c>
      <c r="J8" s="69">
        <v>1.55072E-6</v>
      </c>
      <c r="K8" s="91">
        <f t="shared" si="0"/>
        <v>4.765753424657534E-8</v>
      </c>
      <c r="L8" s="66">
        <f t="shared" si="1"/>
        <v>1.1952630136986301E-7</v>
      </c>
      <c r="M8" s="66">
        <f t="shared" si="2"/>
        <v>1.4569452054794522E-6</v>
      </c>
      <c r="N8" s="66">
        <f t="shared" si="3"/>
        <v>2.6546356164383561E-9</v>
      </c>
      <c r="O8" s="66">
        <f t="shared" si="4"/>
        <v>2.4820054794520548E-9</v>
      </c>
      <c r="P8" s="69">
        <f t="shared" si="5"/>
        <v>4.2485479452054795E-9</v>
      </c>
    </row>
    <row r="9" spans="1:17" x14ac:dyDescent="0.25">
      <c r="A9" s="54">
        <v>2265008005</v>
      </c>
      <c r="B9" s="55" t="s">
        <v>589</v>
      </c>
      <c r="C9" s="55" t="s">
        <v>590</v>
      </c>
      <c r="D9" s="55">
        <v>34013</v>
      </c>
      <c r="E9" s="66">
        <v>5.7825134439967005</v>
      </c>
      <c r="F9" s="66">
        <v>18.210309064096883</v>
      </c>
      <c r="G9" s="66">
        <v>170.35808237632747</v>
      </c>
      <c r="H9" s="66">
        <v>0.69418110097627195</v>
      </c>
      <c r="I9" s="66">
        <v>0.66112325271436756</v>
      </c>
      <c r="J9" s="69">
        <v>0.55897865583800577</v>
      </c>
      <c r="K9" s="91">
        <f t="shared" si="0"/>
        <v>1.5842502586292329E-2</v>
      </c>
      <c r="L9" s="66">
        <f t="shared" si="1"/>
        <v>4.9891257709854475E-2</v>
      </c>
      <c r="M9" s="66">
        <f t="shared" si="2"/>
        <v>0.4667344722639109</v>
      </c>
      <c r="N9" s="66">
        <f t="shared" si="3"/>
        <v>1.901866030071978E-3</v>
      </c>
      <c r="O9" s="66">
        <f t="shared" si="4"/>
        <v>1.8112965827790893E-3</v>
      </c>
      <c r="P9" s="69">
        <f t="shared" si="5"/>
        <v>1.5314483721589199E-3</v>
      </c>
    </row>
    <row r="10" spans="1:17" x14ac:dyDescent="0.25">
      <c r="A10" s="54">
        <v>2265008005</v>
      </c>
      <c r="B10" s="55" t="s">
        <v>589</v>
      </c>
      <c r="C10" s="55" t="s">
        <v>590</v>
      </c>
      <c r="D10" s="55">
        <v>34021</v>
      </c>
      <c r="E10" s="66">
        <v>0.11102793036400634</v>
      </c>
      <c r="F10" s="66">
        <v>0.34917834682342308</v>
      </c>
      <c r="G10" s="66">
        <v>3.319201030974452</v>
      </c>
      <c r="H10" s="66">
        <v>1.1660862762830659E-2</v>
      </c>
      <c r="I10" s="66">
        <v>1.1071406827944835E-2</v>
      </c>
      <c r="J10" s="69">
        <v>1.0931680850101742E-2</v>
      </c>
      <c r="K10" s="91">
        <f t="shared" si="0"/>
        <v>3.0418611058631871E-4</v>
      </c>
      <c r="L10" s="66">
        <f t="shared" si="1"/>
        <v>9.5665300499567967E-4</v>
      </c>
      <c r="M10" s="66">
        <f t="shared" si="2"/>
        <v>9.0937014547245263E-3</v>
      </c>
      <c r="N10" s="66">
        <f t="shared" si="3"/>
        <v>3.1947569213234684E-5</v>
      </c>
      <c r="O10" s="66">
        <f t="shared" si="4"/>
        <v>3.0332621446424204E-5</v>
      </c>
      <c r="P10" s="69">
        <f t="shared" si="5"/>
        <v>2.9949810548223948E-5</v>
      </c>
    </row>
    <row r="11" spans="1:17" x14ac:dyDescent="0.25">
      <c r="A11" s="54">
        <v>2265008005</v>
      </c>
      <c r="B11" s="55" t="s">
        <v>589</v>
      </c>
      <c r="C11" s="55" t="s">
        <v>590</v>
      </c>
      <c r="D11" s="55">
        <v>34025</v>
      </c>
      <c r="E11" s="66">
        <v>8.5764699999999996E-5</v>
      </c>
      <c r="F11" s="66">
        <v>3.3540099999999998E-4</v>
      </c>
      <c r="G11" s="66">
        <v>2.2683600000000001E-3</v>
      </c>
      <c r="H11" s="66">
        <v>1.5544199999999999E-5</v>
      </c>
      <c r="I11" s="66">
        <v>1.49287E-5</v>
      </c>
      <c r="J11" s="69">
        <v>7.1262700000000003E-6</v>
      </c>
      <c r="K11" s="91">
        <f t="shared" si="0"/>
        <v>2.349717808219178E-7</v>
      </c>
      <c r="L11" s="66">
        <f t="shared" si="1"/>
        <v>9.1890684931506848E-7</v>
      </c>
      <c r="M11" s="66">
        <f t="shared" si="2"/>
        <v>6.2146849315068497E-6</v>
      </c>
      <c r="N11" s="66">
        <f t="shared" si="3"/>
        <v>4.2586849315068494E-8</v>
      </c>
      <c r="O11" s="66">
        <f t="shared" si="4"/>
        <v>4.0900547945205477E-8</v>
      </c>
      <c r="P11" s="69">
        <f t="shared" si="5"/>
        <v>1.9524027397260274E-8</v>
      </c>
    </row>
    <row r="12" spans="1:17" x14ac:dyDescent="0.25">
      <c r="A12" s="54">
        <v>2265008005</v>
      </c>
      <c r="B12" s="55" t="s">
        <v>589</v>
      </c>
      <c r="C12" s="55" t="s">
        <v>590</v>
      </c>
      <c r="D12" s="55">
        <v>34027</v>
      </c>
      <c r="E12" s="66">
        <v>5.7047130449078476E-3</v>
      </c>
      <c r="F12" s="66">
        <v>1.3775667526174611E-2</v>
      </c>
      <c r="G12" s="66">
        <v>0.18360582028208011</v>
      </c>
      <c r="H12" s="66">
        <v>4.2998468313576189E-4</v>
      </c>
      <c r="I12" s="66">
        <v>4.0316460820282075E-4</v>
      </c>
      <c r="J12" s="69">
        <v>6.1845018075625154E-4</v>
      </c>
      <c r="K12" s="91">
        <f t="shared" si="0"/>
        <v>1.5629350807966707E-5</v>
      </c>
      <c r="L12" s="66">
        <f t="shared" si="1"/>
        <v>3.7741554866231808E-5</v>
      </c>
      <c r="M12" s="66">
        <f t="shared" si="2"/>
        <v>5.0302964460843867E-4</v>
      </c>
      <c r="N12" s="66">
        <f t="shared" si="3"/>
        <v>1.1780402277692106E-6</v>
      </c>
      <c r="O12" s="66">
        <f t="shared" si="4"/>
        <v>1.104560570418687E-6</v>
      </c>
      <c r="P12" s="69">
        <f t="shared" si="5"/>
        <v>1.6943840568664425E-6</v>
      </c>
    </row>
    <row r="13" spans="1:17" x14ac:dyDescent="0.25">
      <c r="A13" s="54">
        <v>2265008005</v>
      </c>
      <c r="B13" s="55" t="s">
        <v>589</v>
      </c>
      <c r="C13" s="55" t="s">
        <v>590</v>
      </c>
      <c r="D13" s="55">
        <v>34029</v>
      </c>
      <c r="E13" s="66">
        <v>5.3277619513786234E-2</v>
      </c>
      <c r="F13" s="66">
        <v>0.54636113762909755</v>
      </c>
      <c r="G13" s="66">
        <v>0.49474625091977364</v>
      </c>
      <c r="H13" s="66">
        <v>3.167621071579281E-2</v>
      </c>
      <c r="I13" s="66">
        <v>3.0710361231916335E-2</v>
      </c>
      <c r="J13" s="69">
        <v>1.8313626044598396E-3</v>
      </c>
      <c r="K13" s="91">
        <f t="shared" si="0"/>
        <v>1.4596608085968831E-4</v>
      </c>
      <c r="L13" s="66">
        <f t="shared" si="1"/>
        <v>1.4968798291208152E-3</v>
      </c>
      <c r="M13" s="66">
        <f t="shared" si="2"/>
        <v>1.3554691806021196E-3</v>
      </c>
      <c r="N13" s="66">
        <f t="shared" si="3"/>
        <v>8.6784138947377558E-5</v>
      </c>
      <c r="O13" s="66">
        <f t="shared" si="4"/>
        <v>8.4137975977852976E-5</v>
      </c>
      <c r="P13" s="69">
        <f t="shared" si="5"/>
        <v>5.0174317930406568E-6</v>
      </c>
    </row>
    <row r="14" spans="1:17" x14ac:dyDescent="0.25">
      <c r="A14" s="54">
        <v>2265008005</v>
      </c>
      <c r="B14" s="55" t="s">
        <v>589</v>
      </c>
      <c r="C14" s="55" t="s">
        <v>590</v>
      </c>
      <c r="D14" s="55">
        <v>34035</v>
      </c>
      <c r="E14" s="66">
        <v>2.1520019325411816E-5</v>
      </c>
      <c r="F14" s="66">
        <v>8.2531682426425726E-5</v>
      </c>
      <c r="G14" s="66">
        <v>5.5321365178234228E-4</v>
      </c>
      <c r="H14" s="66">
        <v>3.4362553859562476E-6</v>
      </c>
      <c r="I14" s="66">
        <v>3.2984653415066386E-6</v>
      </c>
      <c r="J14" s="69">
        <v>1.6836852874698587E-6</v>
      </c>
      <c r="K14" s="91">
        <f t="shared" si="0"/>
        <v>5.8958957055922784E-8</v>
      </c>
      <c r="L14" s="66">
        <f t="shared" si="1"/>
        <v>2.2611419842856364E-7</v>
      </c>
      <c r="M14" s="66">
        <f t="shared" si="2"/>
        <v>1.515653840499568E-6</v>
      </c>
      <c r="N14" s="66">
        <f t="shared" si="3"/>
        <v>9.4143983176883495E-9</v>
      </c>
      <c r="O14" s="66">
        <f t="shared" si="4"/>
        <v>9.0368913465935307E-9</v>
      </c>
      <c r="P14" s="69">
        <f t="shared" si="5"/>
        <v>4.6128364040270102E-9</v>
      </c>
    </row>
    <row r="15" spans="1:17" x14ac:dyDescent="0.25">
      <c r="A15" s="54">
        <v>2265008005</v>
      </c>
      <c r="B15" s="55" t="s">
        <v>589</v>
      </c>
      <c r="C15" s="55" t="s">
        <v>590</v>
      </c>
      <c r="D15" s="55">
        <v>34037</v>
      </c>
      <c r="E15" s="66">
        <v>1.7079599999999999E-6</v>
      </c>
      <c r="F15" s="66">
        <v>1.7961400000000001E-5</v>
      </c>
      <c r="G15" s="66">
        <v>4.7456400000000002E-6</v>
      </c>
      <c r="H15" s="66">
        <v>1.1789799999999999E-6</v>
      </c>
      <c r="I15" s="66">
        <v>1.1436599999999999E-6</v>
      </c>
      <c r="J15" s="69">
        <v>4.5538199999999998E-8</v>
      </c>
      <c r="K15" s="91">
        <f t="shared" si="0"/>
        <v>4.6793424657534249E-9</v>
      </c>
      <c r="L15" s="66">
        <f t="shared" si="1"/>
        <v>4.9209315068493154E-8</v>
      </c>
      <c r="M15" s="66">
        <f t="shared" si="2"/>
        <v>1.3001753424657535E-8</v>
      </c>
      <c r="N15" s="66">
        <f t="shared" si="3"/>
        <v>3.2300821917808215E-9</v>
      </c>
      <c r="O15" s="66">
        <f t="shared" si="4"/>
        <v>3.1333150684931506E-9</v>
      </c>
      <c r="P15" s="69">
        <f t="shared" si="5"/>
        <v>1.2476219178082192E-10</v>
      </c>
    </row>
    <row r="16" spans="1:17" x14ac:dyDescent="0.25">
      <c r="A16" s="54">
        <v>2267008005</v>
      </c>
      <c r="B16" s="55" t="s">
        <v>592</v>
      </c>
      <c r="C16" s="55" t="s">
        <v>590</v>
      </c>
      <c r="D16" s="55">
        <v>34001</v>
      </c>
      <c r="E16" s="66">
        <v>1.4589288141276404E-2</v>
      </c>
      <c r="F16" s="66">
        <v>4.5069017089527215E-2</v>
      </c>
      <c r="G16" s="66">
        <v>0.43856163004359006</v>
      </c>
      <c r="H16" s="66">
        <v>1.5231705364926792E-3</v>
      </c>
      <c r="I16" s="66">
        <v>1.4455739041019336E-3</v>
      </c>
      <c r="J16" s="69">
        <v>1.451770822622108E-3</v>
      </c>
      <c r="K16" s="91">
        <f t="shared" si="0"/>
        <v>3.997065244185316E-5</v>
      </c>
      <c r="L16" s="66">
        <f t="shared" si="1"/>
        <v>1.2347675914938964E-4</v>
      </c>
      <c r="M16" s="66">
        <f t="shared" si="2"/>
        <v>1.2015387124481918E-3</v>
      </c>
      <c r="N16" s="66">
        <f t="shared" si="3"/>
        <v>4.1730699629936416E-6</v>
      </c>
      <c r="O16" s="66">
        <f t="shared" si="4"/>
        <v>3.9604764495943385E-6</v>
      </c>
      <c r="P16" s="69">
        <f t="shared" si="5"/>
        <v>3.977454308553721E-6</v>
      </c>
    </row>
    <row r="17" spans="1:16" x14ac:dyDescent="0.25">
      <c r="A17" s="54">
        <v>2267008005</v>
      </c>
      <c r="B17" s="55" t="s">
        <v>592</v>
      </c>
      <c r="C17" s="55" t="s">
        <v>590</v>
      </c>
      <c r="D17" s="55">
        <v>34003</v>
      </c>
      <c r="E17" s="66">
        <v>1.265957063220461E-3</v>
      </c>
      <c r="F17" s="66">
        <v>3.5109355124279536E-3</v>
      </c>
      <c r="G17" s="66">
        <v>3.8046387409942366E-2</v>
      </c>
      <c r="H17" s="66">
        <v>1.0845080691642651E-4</v>
      </c>
      <c r="I17" s="66">
        <v>1.02664922370317E-4</v>
      </c>
      <c r="J17" s="69">
        <v>1.1617027755763689E-4</v>
      </c>
      <c r="K17" s="91">
        <f t="shared" si="0"/>
        <v>3.4683755156724962E-6</v>
      </c>
      <c r="L17" s="66">
        <f t="shared" si="1"/>
        <v>9.619001403912201E-6</v>
      </c>
      <c r="M17" s="66">
        <f t="shared" si="2"/>
        <v>1.0423667783545853E-4</v>
      </c>
      <c r="N17" s="66">
        <f t="shared" si="3"/>
        <v>2.971254984011685E-7</v>
      </c>
      <c r="O17" s="66">
        <f t="shared" si="4"/>
        <v>2.812737599186767E-7</v>
      </c>
      <c r="P17" s="69">
        <f t="shared" si="5"/>
        <v>3.1827473303462159E-7</v>
      </c>
    </row>
    <row r="18" spans="1:16" x14ac:dyDescent="0.25">
      <c r="A18" s="54">
        <v>2267008005</v>
      </c>
      <c r="B18" s="55" t="s">
        <v>592</v>
      </c>
      <c r="C18" s="55" t="s">
        <v>590</v>
      </c>
      <c r="D18" s="55">
        <v>34005</v>
      </c>
      <c r="E18" s="66">
        <v>8.0762451417756814E-2</v>
      </c>
      <c r="F18" s="66">
        <v>0.4621398760142621</v>
      </c>
      <c r="G18" s="66">
        <v>1.746079131941572</v>
      </c>
      <c r="H18" s="66">
        <v>2.3453790094482552E-2</v>
      </c>
      <c r="I18" s="66">
        <v>2.2680020821415167E-2</v>
      </c>
      <c r="J18" s="69">
        <v>4.1344684413618113E-3</v>
      </c>
      <c r="K18" s="91">
        <f t="shared" si="0"/>
        <v>2.2126699018563511E-4</v>
      </c>
      <c r="L18" s="66">
        <f t="shared" si="1"/>
        <v>1.2661366466144167E-3</v>
      </c>
      <c r="M18" s="66">
        <f t="shared" si="2"/>
        <v>4.7837784436755397E-3</v>
      </c>
      <c r="N18" s="66">
        <f t="shared" si="3"/>
        <v>6.4256959162965893E-5</v>
      </c>
      <c r="O18" s="66">
        <f t="shared" si="4"/>
        <v>6.2137043346342918E-5</v>
      </c>
      <c r="P18" s="69">
        <f t="shared" si="5"/>
        <v>1.1327310798251539E-5</v>
      </c>
    </row>
    <row r="19" spans="1:16" x14ac:dyDescent="0.25">
      <c r="A19" s="54">
        <v>2267008005</v>
      </c>
      <c r="B19" s="55" t="s">
        <v>592</v>
      </c>
      <c r="C19" s="55" t="s">
        <v>590</v>
      </c>
      <c r="D19" s="55">
        <v>34007</v>
      </c>
      <c r="E19" s="66">
        <v>1.70876E-6</v>
      </c>
      <c r="F19" s="66">
        <v>4.28561E-6</v>
      </c>
      <c r="G19" s="66">
        <v>5.2238599999999998E-5</v>
      </c>
      <c r="H19" s="66">
        <v>9.5181699999999995E-8</v>
      </c>
      <c r="I19" s="66">
        <v>8.8992099999999999E-8</v>
      </c>
      <c r="J19" s="69">
        <v>1.5233099999999999E-7</v>
      </c>
      <c r="K19" s="91">
        <f t="shared" si="0"/>
        <v>4.6815342465753422E-9</v>
      </c>
      <c r="L19" s="66">
        <f t="shared" si="1"/>
        <v>1.1741397260273973E-8</v>
      </c>
      <c r="M19" s="66">
        <f t="shared" si="2"/>
        <v>1.4311945205479451E-7</v>
      </c>
      <c r="N19" s="66">
        <f t="shared" si="3"/>
        <v>2.6077178082191782E-10</v>
      </c>
      <c r="O19" s="66">
        <f t="shared" si="4"/>
        <v>2.4381397260273973E-10</v>
      </c>
      <c r="P19" s="69">
        <f t="shared" si="5"/>
        <v>4.1734520547945203E-10</v>
      </c>
    </row>
    <row r="20" spans="1:16" x14ac:dyDescent="0.25">
      <c r="A20" s="54">
        <v>2267008005</v>
      </c>
      <c r="B20" s="55" t="s">
        <v>592</v>
      </c>
      <c r="C20" s="55" t="s">
        <v>590</v>
      </c>
      <c r="D20" s="55">
        <v>34013</v>
      </c>
      <c r="E20" s="66">
        <v>0.56803209970866686</v>
      </c>
      <c r="F20" s="66">
        <v>1.7888408837584491</v>
      </c>
      <c r="G20" s="66">
        <v>16.734788025813046</v>
      </c>
      <c r="H20" s="66">
        <v>6.8191191734278261E-2</v>
      </c>
      <c r="I20" s="66">
        <v>6.4943805699181456E-2</v>
      </c>
      <c r="J20" s="69">
        <v>5.4909979888652406E-2</v>
      </c>
      <c r="K20" s="91">
        <f t="shared" si="0"/>
        <v>1.5562523279689503E-3</v>
      </c>
      <c r="L20" s="66">
        <f t="shared" si="1"/>
        <v>4.9009339281053397E-3</v>
      </c>
      <c r="M20" s="66">
        <f t="shared" si="2"/>
        <v>4.5848734317296018E-2</v>
      </c>
      <c r="N20" s="66">
        <f t="shared" si="3"/>
        <v>1.8682518283363907E-4</v>
      </c>
      <c r="O20" s="66">
        <f t="shared" si="4"/>
        <v>1.7792823479227795E-4</v>
      </c>
      <c r="P20" s="69">
        <f t="shared" si="5"/>
        <v>1.5043830106480113E-4</v>
      </c>
    </row>
    <row r="21" spans="1:16" x14ac:dyDescent="0.25">
      <c r="A21" s="54">
        <v>2267008005</v>
      </c>
      <c r="B21" s="55" t="s">
        <v>592</v>
      </c>
      <c r="C21" s="55" t="s">
        <v>590</v>
      </c>
      <c r="D21" s="55">
        <v>34021</v>
      </c>
      <c r="E21" s="66">
        <v>1.0906551028713542E-2</v>
      </c>
      <c r="F21" s="66">
        <v>3.4300746371241239E-2</v>
      </c>
      <c r="G21" s="66">
        <v>0.3260536974903912</v>
      </c>
      <c r="H21" s="66">
        <v>1.1454819082070994E-3</v>
      </c>
      <c r="I21" s="66">
        <v>1.0875790458964505E-3</v>
      </c>
      <c r="J21" s="69">
        <v>1.0738462762830657E-3</v>
      </c>
      <c r="K21" s="91">
        <f t="shared" si="0"/>
        <v>2.9880961722502855E-5</v>
      </c>
      <c r="L21" s="66">
        <f t="shared" si="1"/>
        <v>9.3974647592441754E-5</v>
      </c>
      <c r="M21" s="66">
        <f t="shared" si="2"/>
        <v>8.9329780134353757E-4</v>
      </c>
      <c r="N21" s="66">
        <f t="shared" si="3"/>
        <v>3.1383065978276695E-6</v>
      </c>
      <c r="O21" s="66">
        <f t="shared" si="4"/>
        <v>2.979668618894385E-6</v>
      </c>
      <c r="P21" s="69">
        <f t="shared" si="5"/>
        <v>2.9420445925563443E-6</v>
      </c>
    </row>
    <row r="22" spans="1:16" x14ac:dyDescent="0.25">
      <c r="A22" s="54">
        <v>2267008005</v>
      </c>
      <c r="B22" s="55" t="s">
        <v>592</v>
      </c>
      <c r="C22" s="55" t="s">
        <v>590</v>
      </c>
      <c r="D22" s="55">
        <v>34025</v>
      </c>
      <c r="E22" s="66">
        <v>8.4248900000000006E-6</v>
      </c>
      <c r="F22" s="66">
        <v>3.2947300000000002E-5</v>
      </c>
      <c r="G22" s="66">
        <v>2.2282700000000001E-4</v>
      </c>
      <c r="H22" s="66">
        <v>1.52694E-6</v>
      </c>
      <c r="I22" s="66">
        <v>1.46649E-6</v>
      </c>
      <c r="J22" s="69">
        <v>7.00032E-7</v>
      </c>
      <c r="K22" s="91">
        <f t="shared" si="0"/>
        <v>2.3081890410958905E-8</v>
      </c>
      <c r="L22" s="66">
        <f t="shared" si="1"/>
        <v>9.0266575342465761E-8</v>
      </c>
      <c r="M22" s="66">
        <f t="shared" si="2"/>
        <v>6.1048493150684937E-7</v>
      </c>
      <c r="N22" s="66">
        <f t="shared" si="3"/>
        <v>4.1833972602739722E-9</v>
      </c>
      <c r="O22" s="66">
        <f t="shared" si="4"/>
        <v>4.0177808219178084E-9</v>
      </c>
      <c r="P22" s="69">
        <f t="shared" si="5"/>
        <v>1.9178958904109589E-9</v>
      </c>
    </row>
    <row r="23" spans="1:16" x14ac:dyDescent="0.25">
      <c r="A23" s="54">
        <v>2267008005</v>
      </c>
      <c r="B23" s="55" t="s">
        <v>592</v>
      </c>
      <c r="C23" s="55" t="s">
        <v>590</v>
      </c>
      <c r="D23" s="55">
        <v>34027</v>
      </c>
      <c r="E23" s="66">
        <v>5.603884809206542E-4</v>
      </c>
      <c r="F23" s="66">
        <v>1.3532143367655967E-3</v>
      </c>
      <c r="G23" s="66">
        <v>1.8036112364800554E-2</v>
      </c>
      <c r="H23" s="66">
        <v>4.2238523622047242E-5</v>
      </c>
      <c r="I23" s="66">
        <v>3.9603963554555677E-5</v>
      </c>
      <c r="J23" s="69">
        <v>6.0752057289954143E-5</v>
      </c>
      <c r="K23" s="91">
        <f t="shared" si="0"/>
        <v>1.5353109066319293E-6</v>
      </c>
      <c r="L23" s="66">
        <f t="shared" si="1"/>
        <v>3.7074365390838266E-6</v>
      </c>
      <c r="M23" s="66">
        <f t="shared" si="2"/>
        <v>4.9414006478905626E-5</v>
      </c>
      <c r="N23" s="66">
        <f t="shared" si="3"/>
        <v>1.1572198252615683E-7</v>
      </c>
      <c r="O23" s="66">
        <f t="shared" si="4"/>
        <v>1.085040097385087E-7</v>
      </c>
      <c r="P23" s="69">
        <f t="shared" si="5"/>
        <v>1.6644399257521682E-7</v>
      </c>
    </row>
    <row r="24" spans="1:16" x14ac:dyDescent="0.25">
      <c r="A24" s="54">
        <v>2267008005</v>
      </c>
      <c r="B24" s="55" t="s">
        <v>592</v>
      </c>
      <c r="C24" s="55" t="s">
        <v>590</v>
      </c>
      <c r="D24" s="55">
        <v>34029</v>
      </c>
      <c r="E24" s="66">
        <v>5.2336007919163369E-3</v>
      </c>
      <c r="F24" s="66">
        <v>5.3670492544882091E-2</v>
      </c>
      <c r="G24" s="66">
        <v>4.8600226328508835E-2</v>
      </c>
      <c r="H24" s="66">
        <v>3.1116375485000171E-3</v>
      </c>
      <c r="I24" s="66">
        <v>3.0167596116802064E-3</v>
      </c>
      <c r="J24" s="69">
        <v>1.798995683516867E-4</v>
      </c>
      <c r="K24" s="91">
        <f t="shared" si="0"/>
        <v>1.43386323066201E-5</v>
      </c>
      <c r="L24" s="66">
        <f t="shared" si="1"/>
        <v>1.4704244532844408E-4</v>
      </c>
      <c r="M24" s="66">
        <f t="shared" si="2"/>
        <v>1.3315130500961324E-4</v>
      </c>
      <c r="N24" s="66">
        <f t="shared" si="3"/>
        <v>8.5250343794521021E-6</v>
      </c>
      <c r="O24" s="66">
        <f t="shared" si="4"/>
        <v>8.2650948265211128E-6</v>
      </c>
      <c r="P24" s="69">
        <f t="shared" si="5"/>
        <v>4.9287552973064843E-7</v>
      </c>
    </row>
    <row r="25" spans="1:16" x14ac:dyDescent="0.25">
      <c r="A25" s="54">
        <v>2267008005</v>
      </c>
      <c r="B25" s="55" t="s">
        <v>592</v>
      </c>
      <c r="C25" s="55" t="s">
        <v>590</v>
      </c>
      <c r="D25" s="55">
        <v>34035</v>
      </c>
      <c r="E25" s="66">
        <v>2.1139651817204615E-6</v>
      </c>
      <c r="F25" s="66">
        <v>8.1073011324482148E-6</v>
      </c>
      <c r="G25" s="66">
        <v>5.4343641985996927E-5</v>
      </c>
      <c r="H25" s="66">
        <v>3.3755293303506584E-7</v>
      </c>
      <c r="I25" s="66">
        <v>3.2401695534702657E-7</v>
      </c>
      <c r="J25" s="69">
        <v>1.6539196153510938E-7</v>
      </c>
      <c r="K25" s="91">
        <f t="shared" si="0"/>
        <v>5.7916854293711277E-9</v>
      </c>
      <c r="L25" s="66">
        <f t="shared" si="1"/>
        <v>2.2211783924515658E-8</v>
      </c>
      <c r="M25" s="66">
        <f t="shared" si="2"/>
        <v>1.4888669037259432E-7</v>
      </c>
      <c r="N25" s="66">
        <f t="shared" si="3"/>
        <v>9.2480255626045436E-10</v>
      </c>
      <c r="O25" s="66">
        <f t="shared" si="4"/>
        <v>8.8771768588226457E-10</v>
      </c>
      <c r="P25" s="69">
        <f t="shared" si="5"/>
        <v>4.531286617400257E-10</v>
      </c>
    </row>
    <row r="26" spans="1:16" x14ac:dyDescent="0.25">
      <c r="A26" s="54">
        <v>2267008005</v>
      </c>
      <c r="B26" s="55" t="s">
        <v>592</v>
      </c>
      <c r="C26" s="55" t="s">
        <v>590</v>
      </c>
      <c r="D26" s="55">
        <v>34037</v>
      </c>
      <c r="E26" s="66">
        <v>1.6777800000000001E-7</v>
      </c>
      <c r="F26" s="66">
        <v>1.7644E-6</v>
      </c>
      <c r="G26" s="66">
        <v>4.6617699999999998E-7</v>
      </c>
      <c r="H26" s="66">
        <v>1.1581399999999999E-7</v>
      </c>
      <c r="I26" s="66">
        <v>1.12345E-7</v>
      </c>
      <c r="J26" s="69">
        <v>4.4733399999999998E-9</v>
      </c>
      <c r="K26" s="91">
        <f t="shared" si="0"/>
        <v>4.5966575342465757E-10</v>
      </c>
      <c r="L26" s="66">
        <f t="shared" si="1"/>
        <v>4.8339726027397264E-9</v>
      </c>
      <c r="M26" s="66">
        <f t="shared" si="2"/>
        <v>1.2771972602739724E-9</v>
      </c>
      <c r="N26" s="66">
        <f t="shared" si="3"/>
        <v>3.1729863013698631E-10</v>
      </c>
      <c r="O26" s="66">
        <f t="shared" si="4"/>
        <v>3.0779452054794522E-10</v>
      </c>
      <c r="P26" s="69">
        <f t="shared" si="5"/>
        <v>1.225572602739726E-11</v>
      </c>
    </row>
    <row r="27" spans="1:16" x14ac:dyDescent="0.25">
      <c r="A27" s="54">
        <v>2268008005</v>
      </c>
      <c r="B27" s="55" t="s">
        <v>594</v>
      </c>
      <c r="C27" s="55" t="s">
        <v>590</v>
      </c>
      <c r="D27" s="55">
        <v>34001</v>
      </c>
      <c r="E27" s="66">
        <v>1.1537080518609589E-2</v>
      </c>
      <c r="F27" s="66">
        <v>3.564039054431653E-2</v>
      </c>
      <c r="G27" s="66">
        <v>0.3468121968257516</v>
      </c>
      <c r="H27" s="66">
        <v>1.204514774784844E-3</v>
      </c>
      <c r="I27" s="66">
        <v>1.1431462601989492E-3</v>
      </c>
      <c r="J27" s="69">
        <v>1.1480517368950486E-3</v>
      </c>
      <c r="K27" s="91">
        <f t="shared" si="0"/>
        <v>3.1608439777012576E-5</v>
      </c>
      <c r="L27" s="66">
        <f t="shared" si="1"/>
        <v>9.7644905600867207E-5</v>
      </c>
      <c r="M27" s="66">
        <f t="shared" si="2"/>
        <v>9.5017040226233311E-4</v>
      </c>
      <c r="N27" s="66">
        <f t="shared" si="3"/>
        <v>3.3000404788625864E-6</v>
      </c>
      <c r="O27" s="66">
        <f t="shared" si="4"/>
        <v>3.131907562188902E-6</v>
      </c>
      <c r="P27" s="69">
        <f t="shared" si="5"/>
        <v>3.1453472243699962E-6</v>
      </c>
    </row>
    <row r="28" spans="1:16" x14ac:dyDescent="0.25">
      <c r="A28" s="54">
        <v>2268008005</v>
      </c>
      <c r="B28" s="55" t="s">
        <v>594</v>
      </c>
      <c r="C28" s="55" t="s">
        <v>590</v>
      </c>
      <c r="D28" s="55">
        <v>34003</v>
      </c>
      <c r="E28" s="66">
        <v>1.001112075918588E-3</v>
      </c>
      <c r="F28" s="66">
        <v>2.7764277746757924E-3</v>
      </c>
      <c r="G28" s="66">
        <v>3.0086918362752162E-2</v>
      </c>
      <c r="H28" s="66">
        <v>8.5762192669308347E-5</v>
      </c>
      <c r="I28" s="66">
        <v>8.1186924252521622E-5</v>
      </c>
      <c r="J28" s="69">
        <v>9.1866693957132567E-5</v>
      </c>
      <c r="K28" s="91">
        <f t="shared" si="0"/>
        <v>2.7427728107358574E-6</v>
      </c>
      <c r="L28" s="66">
        <f t="shared" si="1"/>
        <v>7.6066514374679242E-6</v>
      </c>
      <c r="M28" s="66">
        <f t="shared" si="2"/>
        <v>8.242991332260867E-5</v>
      </c>
      <c r="N28" s="66">
        <f t="shared" si="3"/>
        <v>2.349649114227626E-7</v>
      </c>
      <c r="O28" s="66">
        <f t="shared" si="4"/>
        <v>2.2242992945896334E-7</v>
      </c>
      <c r="P28" s="69">
        <f t="shared" si="5"/>
        <v>2.516895724852947E-7</v>
      </c>
    </row>
    <row r="29" spans="1:16" x14ac:dyDescent="0.25">
      <c r="A29" s="54">
        <v>2268008005</v>
      </c>
      <c r="B29" s="55" t="s">
        <v>594</v>
      </c>
      <c r="C29" s="55" t="s">
        <v>590</v>
      </c>
      <c r="D29" s="55">
        <v>34005</v>
      </c>
      <c r="E29" s="66">
        <v>6.3866543588628186E-2</v>
      </c>
      <c r="F29" s="66">
        <v>0.36545790794332828</v>
      </c>
      <c r="G29" s="66">
        <v>1.3807906648660992</v>
      </c>
      <c r="H29" s="66">
        <v>1.8547140175817739E-2</v>
      </c>
      <c r="I29" s="66">
        <v>1.7935247295668807E-2</v>
      </c>
      <c r="J29" s="69">
        <v>3.269517013050764E-3</v>
      </c>
      <c r="K29" s="91">
        <f t="shared" si="0"/>
        <v>1.7497683174966627E-4</v>
      </c>
      <c r="L29" s="66">
        <f t="shared" si="1"/>
        <v>1.0012545423104884E-3</v>
      </c>
      <c r="M29" s="66">
        <f t="shared" si="2"/>
        <v>3.7829881229208199E-3</v>
      </c>
      <c r="N29" s="66">
        <f t="shared" si="3"/>
        <v>5.0814082673473256E-5</v>
      </c>
      <c r="O29" s="66">
        <f t="shared" si="4"/>
        <v>4.9137663823750154E-5</v>
      </c>
      <c r="P29" s="69">
        <f t="shared" si="5"/>
        <v>8.9575808576733267E-6</v>
      </c>
    </row>
    <row r="30" spans="1:16" x14ac:dyDescent="0.25">
      <c r="A30" s="54">
        <v>2268008005</v>
      </c>
      <c r="B30" s="55" t="s">
        <v>594</v>
      </c>
      <c r="C30" s="55" t="s">
        <v>590</v>
      </c>
      <c r="D30" s="55">
        <v>34007</v>
      </c>
      <c r="E30" s="66">
        <v>1.35128E-6</v>
      </c>
      <c r="F30" s="66">
        <v>3.3890399999999999E-6</v>
      </c>
      <c r="G30" s="66">
        <v>4.1310000000000003E-5</v>
      </c>
      <c r="H30" s="66">
        <v>7.5269199999999995E-8</v>
      </c>
      <c r="I30" s="66">
        <v>7.0374500000000006E-8</v>
      </c>
      <c r="J30" s="69">
        <v>1.2046300000000001E-7</v>
      </c>
      <c r="K30" s="91">
        <f t="shared" si="0"/>
        <v>3.7021369863013697E-9</v>
      </c>
      <c r="L30" s="66">
        <f t="shared" si="1"/>
        <v>9.2850410958904112E-9</v>
      </c>
      <c r="M30" s="66">
        <f t="shared" si="2"/>
        <v>1.1317808219178083E-7</v>
      </c>
      <c r="N30" s="66">
        <f t="shared" si="3"/>
        <v>2.0621698630136986E-10</v>
      </c>
      <c r="O30" s="66">
        <f t="shared" si="4"/>
        <v>1.9280684931506851E-10</v>
      </c>
      <c r="P30" s="69">
        <f t="shared" si="5"/>
        <v>3.3003561643835618E-10</v>
      </c>
    </row>
    <row r="31" spans="1:16" x14ac:dyDescent="0.25">
      <c r="A31" s="54">
        <v>2268008005</v>
      </c>
      <c r="B31" s="55" t="s">
        <v>594</v>
      </c>
      <c r="C31" s="55" t="s">
        <v>590</v>
      </c>
      <c r="D31" s="55">
        <v>34013</v>
      </c>
      <c r="E31" s="66">
        <v>0.44919654108733142</v>
      </c>
      <c r="F31" s="66">
        <v>1.4146101204224868</v>
      </c>
      <c r="G31" s="66">
        <v>13.233796812261199</v>
      </c>
      <c r="H31" s="66">
        <v>5.3925247945723453E-2</v>
      </c>
      <c r="I31" s="66">
        <v>5.1357223638674919E-2</v>
      </c>
      <c r="J31" s="69">
        <v>4.3422600555297466E-2</v>
      </c>
      <c r="K31" s="91">
        <f t="shared" si="0"/>
        <v>1.2306754550337848E-3</v>
      </c>
      <c r="L31" s="66">
        <f t="shared" si="1"/>
        <v>3.8756441655410597E-3</v>
      </c>
      <c r="M31" s="66">
        <f t="shared" si="2"/>
        <v>3.6256977567838904E-2</v>
      </c>
      <c r="N31" s="66">
        <f t="shared" si="3"/>
        <v>1.4774040533074918E-4</v>
      </c>
      <c r="O31" s="66">
        <f t="shared" si="4"/>
        <v>1.4070472229773951E-4</v>
      </c>
      <c r="P31" s="69">
        <f t="shared" si="5"/>
        <v>1.1896602891862319E-4</v>
      </c>
    </row>
    <row r="32" spans="1:16" x14ac:dyDescent="0.25">
      <c r="A32" s="54">
        <v>2268008005</v>
      </c>
      <c r="B32" s="55" t="s">
        <v>594</v>
      </c>
      <c r="C32" s="55" t="s">
        <v>590</v>
      </c>
      <c r="D32" s="55">
        <v>34021</v>
      </c>
      <c r="E32" s="66">
        <v>8.624877947094732E-3</v>
      </c>
      <c r="F32" s="66">
        <v>2.7124878950938278E-2</v>
      </c>
      <c r="G32" s="66">
        <v>0.25784135202351344</v>
      </c>
      <c r="H32" s="66">
        <v>9.0584142889441565E-4</v>
      </c>
      <c r="I32" s="66">
        <v>8.6005093194664259E-4</v>
      </c>
      <c r="J32" s="69">
        <v>8.4919297219082071E-4</v>
      </c>
      <c r="K32" s="91">
        <f t="shared" si="0"/>
        <v>2.3629802594780089E-5</v>
      </c>
      <c r="L32" s="66">
        <f t="shared" si="1"/>
        <v>7.4314736851885694E-5</v>
      </c>
      <c r="M32" s="66">
        <f t="shared" si="2"/>
        <v>7.0641466307811904E-4</v>
      </c>
      <c r="N32" s="66">
        <f t="shared" si="3"/>
        <v>2.4817573394367552E-6</v>
      </c>
      <c r="O32" s="66">
        <f t="shared" si="4"/>
        <v>2.3563039231414864E-6</v>
      </c>
      <c r="P32" s="69">
        <f t="shared" si="5"/>
        <v>2.3265560881940292E-6</v>
      </c>
    </row>
    <row r="33" spans="1:16" x14ac:dyDescent="0.25">
      <c r="A33" s="54">
        <v>2268008005</v>
      </c>
      <c r="B33" s="55" t="s">
        <v>594</v>
      </c>
      <c r="C33" s="55" t="s">
        <v>590</v>
      </c>
      <c r="D33" s="55">
        <v>34025</v>
      </c>
      <c r="E33" s="66">
        <v>6.6623599999999997E-6</v>
      </c>
      <c r="F33" s="66">
        <v>2.60546E-5</v>
      </c>
      <c r="G33" s="66">
        <v>1.7621E-4</v>
      </c>
      <c r="H33" s="66">
        <v>1.2075000000000001E-6</v>
      </c>
      <c r="I33" s="66">
        <v>1.15969E-6</v>
      </c>
      <c r="J33" s="69">
        <v>5.5358200000000001E-7</v>
      </c>
      <c r="K33" s="91">
        <f t="shared" si="0"/>
        <v>1.8253041095890411E-8</v>
      </c>
      <c r="L33" s="66">
        <f t="shared" si="1"/>
        <v>7.1382465753424652E-8</v>
      </c>
      <c r="M33" s="66">
        <f t="shared" si="2"/>
        <v>4.8276712328767126E-7</v>
      </c>
      <c r="N33" s="66">
        <f t="shared" si="3"/>
        <v>3.3082191780821921E-9</v>
      </c>
      <c r="O33" s="66">
        <f t="shared" si="4"/>
        <v>3.1772328767123287E-9</v>
      </c>
      <c r="P33" s="69">
        <f t="shared" si="5"/>
        <v>1.5166630136986301E-9</v>
      </c>
    </row>
    <row r="34" spans="1:16" x14ac:dyDescent="0.25">
      <c r="A34" s="54">
        <v>2268008005</v>
      </c>
      <c r="B34" s="55" t="s">
        <v>594</v>
      </c>
      <c r="C34" s="55" t="s">
        <v>590</v>
      </c>
      <c r="D34" s="55">
        <v>34027</v>
      </c>
      <c r="E34" s="66">
        <v>4.4315306290559832E-4</v>
      </c>
      <c r="F34" s="66">
        <v>1.0701211862940208E-3</v>
      </c>
      <c r="G34" s="66">
        <v>1.4262814078047937E-2</v>
      </c>
      <c r="H34" s="66">
        <v>3.3402005416630607E-5</v>
      </c>
      <c r="I34" s="66">
        <v>3.1318641014104007E-5</v>
      </c>
      <c r="J34" s="69">
        <v>4.8042434204378295E-5</v>
      </c>
      <c r="K34" s="91">
        <f t="shared" si="0"/>
        <v>1.214117980563283E-6</v>
      </c>
      <c r="L34" s="66">
        <f t="shared" si="1"/>
        <v>2.9318388665589611E-6</v>
      </c>
      <c r="M34" s="66">
        <f t="shared" si="2"/>
        <v>3.9076202953555989E-5</v>
      </c>
      <c r="N34" s="66">
        <f t="shared" si="3"/>
        <v>9.1512343607207141E-8</v>
      </c>
      <c r="O34" s="66">
        <f t="shared" si="4"/>
        <v>8.5804495929052075E-8</v>
      </c>
      <c r="P34" s="69">
        <f t="shared" si="5"/>
        <v>1.3162310740925559E-7</v>
      </c>
    </row>
    <row r="35" spans="1:16" x14ac:dyDescent="0.25">
      <c r="A35" s="54">
        <v>2268008005</v>
      </c>
      <c r="B35" s="55" t="s">
        <v>594</v>
      </c>
      <c r="C35" s="55" t="s">
        <v>590</v>
      </c>
      <c r="D35" s="55">
        <v>34029</v>
      </c>
      <c r="E35" s="66">
        <v>4.138705392537986E-3</v>
      </c>
      <c r="F35" s="66">
        <v>4.2442357697821557E-2</v>
      </c>
      <c r="G35" s="66">
        <v>3.8432816447305812E-2</v>
      </c>
      <c r="H35" s="66">
        <v>2.4606674467344976E-3</v>
      </c>
      <c r="I35" s="66">
        <v>2.3856384477291179E-3</v>
      </c>
      <c r="J35" s="69">
        <v>1.4226368140622726E-4</v>
      </c>
      <c r="K35" s="91">
        <f t="shared" si="0"/>
        <v>1.1338918883665715E-5</v>
      </c>
      <c r="L35" s="66">
        <f t="shared" si="1"/>
        <v>1.1628043204882619E-4</v>
      </c>
      <c r="M35" s="66">
        <f t="shared" si="2"/>
        <v>1.0529538752686524E-4</v>
      </c>
      <c r="N35" s="66">
        <f t="shared" si="3"/>
        <v>6.7415546485876645E-6</v>
      </c>
      <c r="O35" s="66">
        <f t="shared" si="4"/>
        <v>6.5359957472030631E-6</v>
      </c>
      <c r="P35" s="69">
        <f t="shared" si="5"/>
        <v>3.8976351070199252E-7</v>
      </c>
    </row>
    <row r="36" spans="1:16" x14ac:dyDescent="0.25">
      <c r="A36" s="54">
        <v>2268008005</v>
      </c>
      <c r="B36" s="55" t="s">
        <v>594</v>
      </c>
      <c r="C36" s="55" t="s">
        <v>590</v>
      </c>
      <c r="D36" s="55">
        <v>34035</v>
      </c>
      <c r="E36" s="66">
        <v>1.6717177513727086E-6</v>
      </c>
      <c r="F36" s="66">
        <v>6.4112194381336983E-6</v>
      </c>
      <c r="G36" s="66">
        <v>4.2974686917869908E-5</v>
      </c>
      <c r="H36" s="66">
        <v>2.6693527997443423E-7</v>
      </c>
      <c r="I36" s="66">
        <v>2.5623087034078035E-7</v>
      </c>
      <c r="J36" s="69">
        <v>1.3079128229859678E-7</v>
      </c>
      <c r="K36" s="91">
        <f t="shared" si="0"/>
        <v>4.5800486338978318E-9</v>
      </c>
      <c r="L36" s="66">
        <f t="shared" si="1"/>
        <v>1.7564984762010133E-8</v>
      </c>
      <c r="M36" s="66">
        <f t="shared" si="2"/>
        <v>1.1773886826813674E-7</v>
      </c>
      <c r="N36" s="66">
        <f t="shared" si="3"/>
        <v>7.3132953417653218E-10</v>
      </c>
      <c r="O36" s="66">
        <f t="shared" si="4"/>
        <v>7.0200238449528865E-10</v>
      </c>
      <c r="P36" s="69">
        <f t="shared" si="5"/>
        <v>3.5833228027012815E-10</v>
      </c>
    </row>
    <row r="37" spans="1:16" x14ac:dyDescent="0.25">
      <c r="A37" s="54">
        <v>2268008005</v>
      </c>
      <c r="B37" s="55" t="s">
        <v>594</v>
      </c>
      <c r="C37" s="55" t="s">
        <v>590</v>
      </c>
      <c r="D37" s="55">
        <v>34037</v>
      </c>
      <c r="E37" s="66">
        <v>1.3267799999999999E-7</v>
      </c>
      <c r="F37" s="66">
        <v>1.39527E-6</v>
      </c>
      <c r="G37" s="66">
        <v>3.6865000000000001E-7</v>
      </c>
      <c r="H37" s="66">
        <v>9.1584999999999996E-8</v>
      </c>
      <c r="I37" s="66">
        <v>8.8841700000000006E-8</v>
      </c>
      <c r="J37" s="69">
        <v>3.5374999999999998E-9</v>
      </c>
      <c r="K37" s="91">
        <f t="shared" ref="K37:K68" si="6">E37/365</f>
        <v>3.6350136986301366E-10</v>
      </c>
      <c r="L37" s="66">
        <f t="shared" ref="L37:L68" si="7">F37/365</f>
        <v>3.8226575342465758E-9</v>
      </c>
      <c r="M37" s="66">
        <f t="shared" ref="M37:M68" si="8">G37/365</f>
        <v>1.01E-9</v>
      </c>
      <c r="N37" s="66">
        <f t="shared" ref="N37:N68" si="9">H37/365</f>
        <v>2.5091780821917807E-10</v>
      </c>
      <c r="O37" s="66">
        <f t="shared" ref="O37:O68" si="10">I37/365</f>
        <v>2.434019178082192E-10</v>
      </c>
      <c r="P37" s="69">
        <f t="shared" ref="P37:P68" si="11">J37/365</f>
        <v>9.6917808219178077E-12</v>
      </c>
    </row>
    <row r="38" spans="1:16" x14ac:dyDescent="0.25">
      <c r="A38" s="54">
        <v>2270008005</v>
      </c>
      <c r="B38" s="55" t="s">
        <v>590</v>
      </c>
      <c r="C38" s="55" t="s">
        <v>596</v>
      </c>
      <c r="D38" s="55">
        <v>34001</v>
      </c>
      <c r="E38" s="66">
        <v>0.70614537263887334</v>
      </c>
      <c r="F38" s="66">
        <v>2.181415430870683</v>
      </c>
      <c r="G38" s="66">
        <v>21.227098893483848</v>
      </c>
      <c r="H38" s="66">
        <v>7.372410893036771E-2</v>
      </c>
      <c r="I38" s="66">
        <v>6.9968015457695321E-2</v>
      </c>
      <c r="J38" s="69">
        <v>7.026805043031184E-2</v>
      </c>
      <c r="K38" s="91">
        <f t="shared" si="6"/>
        <v>1.9346448565448584E-3</v>
      </c>
      <c r="L38" s="66">
        <f t="shared" si="7"/>
        <v>5.9764806325224192E-3</v>
      </c>
      <c r="M38" s="66">
        <f t="shared" si="8"/>
        <v>5.815643532461328E-2</v>
      </c>
      <c r="N38" s="66">
        <f t="shared" si="9"/>
        <v>2.0198386008319919E-4</v>
      </c>
      <c r="O38" s="66">
        <f t="shared" si="10"/>
        <v>1.916931930347817E-4</v>
      </c>
      <c r="P38" s="69">
        <f t="shared" si="11"/>
        <v>1.925152066583886E-4</v>
      </c>
    </row>
    <row r="39" spans="1:16" x14ac:dyDescent="0.25">
      <c r="A39" s="54">
        <v>2270008005</v>
      </c>
      <c r="B39" s="55" t="s">
        <v>590</v>
      </c>
      <c r="C39" s="55" t="s">
        <v>596</v>
      </c>
      <c r="D39" s="55">
        <v>34003</v>
      </c>
      <c r="E39" s="66">
        <v>6.1274387184798274E-2</v>
      </c>
      <c r="F39" s="66">
        <v>0.16993565751080691</v>
      </c>
      <c r="G39" s="66">
        <v>1.8415070253962535</v>
      </c>
      <c r="H39" s="66">
        <v>5.2491869155259366E-3</v>
      </c>
      <c r="I39" s="66">
        <v>4.969156902917867E-3</v>
      </c>
      <c r="J39" s="69">
        <v>5.62282586815562E-3</v>
      </c>
      <c r="K39" s="91">
        <f t="shared" si="6"/>
        <v>1.6787503338300898E-4</v>
      </c>
      <c r="L39" s="66">
        <f t="shared" si="7"/>
        <v>4.6557714386522443E-4</v>
      </c>
      <c r="M39" s="66">
        <f t="shared" si="8"/>
        <v>5.0452247271130235E-3</v>
      </c>
      <c r="N39" s="66">
        <f t="shared" si="9"/>
        <v>1.4381334015139552E-5</v>
      </c>
      <c r="O39" s="66">
        <f t="shared" si="10"/>
        <v>1.3614128501144842E-5</v>
      </c>
      <c r="P39" s="69">
        <f t="shared" si="11"/>
        <v>1.5405002378508549E-5</v>
      </c>
    </row>
    <row r="40" spans="1:16" x14ac:dyDescent="0.25">
      <c r="A40" s="54">
        <v>2270008005</v>
      </c>
      <c r="B40" s="55" t="s">
        <v>590</v>
      </c>
      <c r="C40" s="55" t="s">
        <v>596</v>
      </c>
      <c r="D40" s="55">
        <v>34005</v>
      </c>
      <c r="E40" s="66">
        <v>3.9090379204976982</v>
      </c>
      <c r="F40" s="66">
        <v>22.368344053467702</v>
      </c>
      <c r="G40" s="66">
        <v>84.513154555492164</v>
      </c>
      <c r="H40" s="66">
        <v>1.1352027241531699</v>
      </c>
      <c r="I40" s="66">
        <v>1.0977509953232631</v>
      </c>
      <c r="J40" s="69">
        <v>0.20011519752892151</v>
      </c>
      <c r="K40" s="91">
        <f t="shared" si="6"/>
        <v>1.0709692932870406E-2</v>
      </c>
      <c r="L40" s="66">
        <f t="shared" si="7"/>
        <v>6.1283134393062197E-2</v>
      </c>
      <c r="M40" s="66">
        <f t="shared" si="8"/>
        <v>0.23154288919312921</v>
      </c>
      <c r="N40" s="66">
        <f t="shared" si="9"/>
        <v>3.1101444497347122E-3</v>
      </c>
      <c r="O40" s="66">
        <f t="shared" si="10"/>
        <v>3.0075369734883922E-3</v>
      </c>
      <c r="P40" s="69">
        <f t="shared" si="11"/>
        <v>5.482608151477302E-4</v>
      </c>
    </row>
    <row r="41" spans="1:16" x14ac:dyDescent="0.25">
      <c r="A41" s="54">
        <v>2270008005</v>
      </c>
      <c r="B41" s="55" t="s">
        <v>590</v>
      </c>
      <c r="C41" s="55" t="s">
        <v>596</v>
      </c>
      <c r="D41" s="55">
        <v>34007</v>
      </c>
      <c r="E41" s="66">
        <v>8.2706899999999999E-5</v>
      </c>
      <c r="F41" s="66">
        <v>2.07431E-4</v>
      </c>
      <c r="G41" s="66">
        <v>2.5284399999999999E-3</v>
      </c>
      <c r="H41" s="66">
        <v>4.6069599999999998E-6</v>
      </c>
      <c r="I41" s="66">
        <v>4.3073700000000001E-6</v>
      </c>
      <c r="J41" s="69">
        <v>7.3730700000000002E-6</v>
      </c>
      <c r="K41" s="91">
        <f t="shared" si="6"/>
        <v>2.2659424657534246E-7</v>
      </c>
      <c r="L41" s="66">
        <f t="shared" si="7"/>
        <v>5.6830410958904111E-7</v>
      </c>
      <c r="M41" s="66">
        <f t="shared" si="8"/>
        <v>6.9272328767123282E-6</v>
      </c>
      <c r="N41" s="66">
        <f t="shared" si="9"/>
        <v>1.2621808219178082E-8</v>
      </c>
      <c r="O41" s="66">
        <f t="shared" si="10"/>
        <v>1.1801013698630138E-8</v>
      </c>
      <c r="P41" s="69">
        <f t="shared" si="11"/>
        <v>2.0200191780821917E-8</v>
      </c>
    </row>
    <row r="42" spans="1:16" x14ac:dyDescent="0.25">
      <c r="A42" s="54">
        <v>2270008005</v>
      </c>
      <c r="B42" s="55" t="s">
        <v>590</v>
      </c>
      <c r="C42" s="55" t="s">
        <v>596</v>
      </c>
      <c r="D42" s="55">
        <v>34013</v>
      </c>
      <c r="E42" s="66">
        <v>27.493650596530649</v>
      </c>
      <c r="F42" s="66">
        <v>86.583004676094475</v>
      </c>
      <c r="G42" s="66">
        <v>809.98905746716639</v>
      </c>
      <c r="H42" s="66">
        <v>3.3005648225172766</v>
      </c>
      <c r="I42" s="66">
        <v>3.1433883369164781</v>
      </c>
      <c r="J42" s="69">
        <v>2.6577322451735572</v>
      </c>
      <c r="K42" s="91">
        <f t="shared" si="6"/>
        <v>7.5325070127481228E-2</v>
      </c>
      <c r="L42" s="66">
        <f t="shared" si="7"/>
        <v>0.23721371144135472</v>
      </c>
      <c r="M42" s="66">
        <f t="shared" si="8"/>
        <v>2.219148102649771</v>
      </c>
      <c r="N42" s="66">
        <f t="shared" si="9"/>
        <v>9.0426433493624014E-3</v>
      </c>
      <c r="O42" s="66">
        <f t="shared" si="10"/>
        <v>8.6120228408670639E-3</v>
      </c>
      <c r="P42" s="69">
        <f t="shared" si="11"/>
        <v>7.2814582059549512E-3</v>
      </c>
    </row>
    <row r="43" spans="1:16" x14ac:dyDescent="0.25">
      <c r="A43" s="54">
        <v>2270008005</v>
      </c>
      <c r="B43" s="55" t="s">
        <v>590</v>
      </c>
      <c r="C43" s="55" t="s">
        <v>596</v>
      </c>
      <c r="D43" s="55">
        <v>34021</v>
      </c>
      <c r="E43" s="66">
        <v>0.5278972570653403</v>
      </c>
      <c r="F43" s="66">
        <v>1.6602157268822066</v>
      </c>
      <c r="G43" s="66">
        <v>15.781527831788379</v>
      </c>
      <c r="H43" s="66">
        <v>5.5443268008139278E-2</v>
      </c>
      <c r="I43" s="66">
        <v>5.2640615148089528E-2</v>
      </c>
      <c r="J43" s="69">
        <v>5.1975978295274707E-2</v>
      </c>
      <c r="K43" s="91">
        <f t="shared" si="6"/>
        <v>1.4462938549735351E-3</v>
      </c>
      <c r="L43" s="66">
        <f t="shared" si="7"/>
        <v>4.5485362380334425E-3</v>
      </c>
      <c r="M43" s="66">
        <f t="shared" si="8"/>
        <v>4.3237062552844874E-2</v>
      </c>
      <c r="N43" s="66">
        <f t="shared" si="9"/>
        <v>1.5189936440586103E-4</v>
      </c>
      <c r="O43" s="66">
        <f t="shared" si="10"/>
        <v>1.4422086341942336E-4</v>
      </c>
      <c r="P43" s="69">
        <f t="shared" si="11"/>
        <v>1.423999405349992E-4</v>
      </c>
    </row>
    <row r="44" spans="1:16" x14ac:dyDescent="0.25">
      <c r="A44" s="54">
        <v>2270008005</v>
      </c>
      <c r="B44" s="55" t="s">
        <v>590</v>
      </c>
      <c r="C44" s="55" t="s">
        <v>596</v>
      </c>
      <c r="D44" s="55">
        <v>34025</v>
      </c>
      <c r="E44" s="66">
        <v>4.0777899999999999E-4</v>
      </c>
      <c r="F44" s="66">
        <v>1.5946999999999999E-3</v>
      </c>
      <c r="G44" s="66">
        <v>1.07852E-2</v>
      </c>
      <c r="H44" s="66">
        <v>7.3906599999999995E-5</v>
      </c>
      <c r="I44" s="66">
        <v>7.0980499999999996E-5</v>
      </c>
      <c r="J44" s="69">
        <v>3.38827E-5</v>
      </c>
      <c r="K44" s="91">
        <f t="shared" si="6"/>
        <v>1.1172027397260273E-6</v>
      </c>
      <c r="L44" s="66">
        <f t="shared" si="7"/>
        <v>4.3690410958904109E-6</v>
      </c>
      <c r="M44" s="66">
        <f t="shared" si="8"/>
        <v>2.9548493150684933E-5</v>
      </c>
      <c r="N44" s="66">
        <f t="shared" si="9"/>
        <v>2.0248383561643835E-7</v>
      </c>
      <c r="O44" s="66">
        <f t="shared" si="10"/>
        <v>1.9446712328767122E-7</v>
      </c>
      <c r="P44" s="69">
        <f t="shared" si="11"/>
        <v>9.2829315068493157E-8</v>
      </c>
    </row>
    <row r="45" spans="1:16" x14ac:dyDescent="0.25">
      <c r="A45" s="54">
        <v>2270008005</v>
      </c>
      <c r="B45" s="55" t="s">
        <v>590</v>
      </c>
      <c r="C45" s="55" t="s">
        <v>596</v>
      </c>
      <c r="D45" s="55">
        <v>34027</v>
      </c>
      <c r="E45" s="66">
        <v>2.7123718811110149E-2</v>
      </c>
      <c r="F45" s="66">
        <v>6.5498076923076923E-2</v>
      </c>
      <c r="G45" s="66">
        <v>0.87297762325863115</v>
      </c>
      <c r="H45" s="66">
        <v>2.0444142900406677E-3</v>
      </c>
      <c r="I45" s="66">
        <v>1.91689564938998E-3</v>
      </c>
      <c r="J45" s="69">
        <v>2.9405026408237432E-3</v>
      </c>
      <c r="K45" s="91">
        <f t="shared" si="6"/>
        <v>7.4311558386603151E-5</v>
      </c>
      <c r="L45" s="66">
        <f t="shared" si="7"/>
        <v>1.794467860906217E-4</v>
      </c>
      <c r="M45" s="66">
        <f t="shared" si="8"/>
        <v>2.3917195157770717E-3</v>
      </c>
      <c r="N45" s="66">
        <f t="shared" si="9"/>
        <v>5.6011350412073088E-6</v>
      </c>
      <c r="O45" s="66">
        <f t="shared" si="10"/>
        <v>5.2517689024383018E-6</v>
      </c>
      <c r="P45" s="69">
        <f t="shared" si="11"/>
        <v>8.0561716186951873E-6</v>
      </c>
    </row>
    <row r="46" spans="1:16" x14ac:dyDescent="0.25">
      <c r="A46" s="54">
        <v>2270008005</v>
      </c>
      <c r="B46" s="55" t="s">
        <v>590</v>
      </c>
      <c r="C46" s="55" t="s">
        <v>596</v>
      </c>
      <c r="D46" s="55">
        <v>34029</v>
      </c>
      <c r="E46" s="66">
        <v>0.25331504432793867</v>
      </c>
      <c r="F46" s="66">
        <v>2.5977417340859468</v>
      </c>
      <c r="G46" s="66">
        <v>2.3523323610102569</v>
      </c>
      <c r="H46" s="66">
        <v>0.15060846914548648</v>
      </c>
      <c r="I46" s="66">
        <v>0.14601621808586232</v>
      </c>
      <c r="J46" s="69">
        <v>8.7074404225312221E-3</v>
      </c>
      <c r="K46" s="91">
        <f t="shared" si="6"/>
        <v>6.9401382007654427E-4</v>
      </c>
      <c r="L46" s="66">
        <f t="shared" si="7"/>
        <v>7.1171006413313607E-3</v>
      </c>
      <c r="M46" s="66">
        <f t="shared" si="8"/>
        <v>6.4447461945486492E-3</v>
      </c>
      <c r="N46" s="66">
        <f t="shared" si="9"/>
        <v>4.1262594286434651E-4</v>
      </c>
      <c r="O46" s="66">
        <f t="shared" si="10"/>
        <v>4.0004443311195158E-4</v>
      </c>
      <c r="P46" s="69">
        <f t="shared" si="11"/>
        <v>2.3856001157619787E-5</v>
      </c>
    </row>
    <row r="47" spans="1:16" x14ac:dyDescent="0.25">
      <c r="A47" s="54">
        <v>2270008005</v>
      </c>
      <c r="B47" s="55" t="s">
        <v>590</v>
      </c>
      <c r="C47" s="55" t="s">
        <v>596</v>
      </c>
      <c r="D47" s="55">
        <v>34035</v>
      </c>
      <c r="E47" s="66">
        <v>1.0231937026815027E-4</v>
      </c>
      <c r="F47" s="66">
        <v>3.9240754388309465E-4</v>
      </c>
      <c r="G47" s="66">
        <v>2.6303255617210427E-3</v>
      </c>
      <c r="H47" s="66">
        <v>1.6338137462595511E-5</v>
      </c>
      <c r="I47" s="66">
        <v>1.5682986339734463E-5</v>
      </c>
      <c r="J47" s="69">
        <v>8.0052707393742201E-6</v>
      </c>
      <c r="K47" s="91">
        <f t="shared" si="6"/>
        <v>2.8032704183054866E-7</v>
      </c>
      <c r="L47" s="66">
        <f t="shared" si="7"/>
        <v>1.0750891613235469E-6</v>
      </c>
      <c r="M47" s="66">
        <f t="shared" si="8"/>
        <v>7.2063714019754593E-6</v>
      </c>
      <c r="N47" s="66">
        <f t="shared" si="9"/>
        <v>4.4762020445467154E-8</v>
      </c>
      <c r="O47" s="66">
        <f t="shared" si="10"/>
        <v>4.2967085862286198E-8</v>
      </c>
      <c r="P47" s="69">
        <f t="shared" si="11"/>
        <v>2.1932248601025261E-8</v>
      </c>
    </row>
    <row r="48" spans="1:16" x14ac:dyDescent="0.25">
      <c r="A48" s="54">
        <v>2270008005</v>
      </c>
      <c r="B48" s="55" t="s">
        <v>590</v>
      </c>
      <c r="C48" s="55" t="s">
        <v>596</v>
      </c>
      <c r="D48" s="55">
        <v>34037</v>
      </c>
      <c r="E48" s="66">
        <v>8.1207199999999997E-6</v>
      </c>
      <c r="F48" s="66">
        <v>8.5399699999999995E-5</v>
      </c>
      <c r="G48" s="66">
        <v>2.2563699999999999E-5</v>
      </c>
      <c r="H48" s="66">
        <v>5.6055900000000003E-6</v>
      </c>
      <c r="I48" s="66">
        <v>5.4376700000000001E-6</v>
      </c>
      <c r="J48" s="69">
        <v>2.1651700000000001E-7</v>
      </c>
      <c r="K48" s="91">
        <f t="shared" si="6"/>
        <v>2.2248547945205479E-8</v>
      </c>
      <c r="L48" s="66">
        <f t="shared" si="7"/>
        <v>2.3397178082191781E-7</v>
      </c>
      <c r="M48" s="66">
        <f t="shared" si="8"/>
        <v>6.1818356164383564E-8</v>
      </c>
      <c r="N48" s="66">
        <f t="shared" si="9"/>
        <v>1.5357780821917809E-8</v>
      </c>
      <c r="O48" s="66">
        <f t="shared" si="10"/>
        <v>1.489772602739726E-8</v>
      </c>
      <c r="P48" s="69">
        <f t="shared" si="11"/>
        <v>5.9319726027397264E-10</v>
      </c>
    </row>
    <row r="49" spans="1:16" x14ac:dyDescent="0.25">
      <c r="A49" s="54">
        <v>2275001000</v>
      </c>
      <c r="B49" s="55" t="s">
        <v>598</v>
      </c>
      <c r="C49" s="55"/>
      <c r="D49" s="55">
        <v>34001</v>
      </c>
      <c r="E49" s="66">
        <v>119.28441929994021</v>
      </c>
      <c r="F49" s="66">
        <v>245.17802125017249</v>
      </c>
      <c r="G49" s="66">
        <v>285.01283289637092</v>
      </c>
      <c r="H49" s="66">
        <v>15.293374177820708</v>
      </c>
      <c r="I49" s="66">
        <v>14.926318384618924</v>
      </c>
      <c r="J49" s="69">
        <v>23.153596246722781</v>
      </c>
      <c r="K49" s="91">
        <f t="shared" si="6"/>
        <v>0.32680662821901429</v>
      </c>
      <c r="L49" s="66">
        <f t="shared" si="7"/>
        <v>0.67172060616485618</v>
      </c>
      <c r="M49" s="66">
        <f t="shared" si="8"/>
        <v>0.78085707642841351</v>
      </c>
      <c r="N49" s="66">
        <f t="shared" si="9"/>
        <v>4.1899655281700567E-2</v>
      </c>
      <c r="O49" s="66">
        <f t="shared" si="10"/>
        <v>4.0894022971558697E-2</v>
      </c>
      <c r="P49" s="69">
        <f t="shared" si="11"/>
        <v>6.3434510264993915E-2</v>
      </c>
    </row>
    <row r="50" spans="1:16" x14ac:dyDescent="0.25">
      <c r="A50" s="54">
        <v>2275001000</v>
      </c>
      <c r="B50" s="55" t="s">
        <v>598</v>
      </c>
      <c r="C50" s="55"/>
      <c r="D50" s="55">
        <v>34003</v>
      </c>
      <c r="E50" s="66">
        <v>1.48858</v>
      </c>
      <c r="F50" s="66">
        <v>3.05965</v>
      </c>
      <c r="G50" s="66">
        <v>3.5567600000000001</v>
      </c>
      <c r="H50" s="66">
        <v>0.19084999999999999</v>
      </c>
      <c r="I50" s="66">
        <v>0.18626999999999999</v>
      </c>
      <c r="J50" s="69">
        <v>0.28893999999999997</v>
      </c>
      <c r="K50" s="91">
        <f t="shared" si="6"/>
        <v>4.0783013698630138E-3</v>
      </c>
      <c r="L50" s="66">
        <f t="shared" si="7"/>
        <v>8.3826027397260281E-3</v>
      </c>
      <c r="M50" s="66">
        <f t="shared" si="8"/>
        <v>9.7445479452054791E-3</v>
      </c>
      <c r="N50" s="66">
        <f t="shared" si="9"/>
        <v>5.2287671232876707E-4</v>
      </c>
      <c r="O50" s="66">
        <f t="shared" si="10"/>
        <v>5.1032876712328763E-4</v>
      </c>
      <c r="P50" s="69">
        <f t="shared" si="11"/>
        <v>7.9161643835616428E-4</v>
      </c>
    </row>
    <row r="51" spans="1:16" x14ac:dyDescent="0.25">
      <c r="A51" s="54">
        <v>2275001000</v>
      </c>
      <c r="B51" s="55" t="s">
        <v>598</v>
      </c>
      <c r="C51" s="55"/>
      <c r="D51" s="55">
        <v>34005</v>
      </c>
      <c r="E51" s="66">
        <v>80.818323891247246</v>
      </c>
      <c r="F51" s="66">
        <v>1035.6372145701353</v>
      </c>
      <c r="G51" s="66">
        <v>537.5247629728367</v>
      </c>
      <c r="H51" s="66">
        <v>10.69421438775999</v>
      </c>
      <c r="I51" s="66">
        <v>10.69421438775999</v>
      </c>
      <c r="J51" s="69">
        <v>79.524410471786908</v>
      </c>
      <c r="K51" s="91">
        <f t="shared" si="6"/>
        <v>0.22142006545547191</v>
      </c>
      <c r="L51" s="66">
        <f t="shared" si="7"/>
        <v>2.8373622316990006</v>
      </c>
      <c r="M51" s="66">
        <f t="shared" si="8"/>
        <v>1.4726705834872238</v>
      </c>
      <c r="N51" s="66">
        <f t="shared" si="9"/>
        <v>2.92992175007123E-2</v>
      </c>
      <c r="O51" s="66">
        <f t="shared" si="10"/>
        <v>2.92992175007123E-2</v>
      </c>
      <c r="P51" s="69">
        <f t="shared" si="11"/>
        <v>0.21787509718297782</v>
      </c>
    </row>
    <row r="52" spans="1:16" x14ac:dyDescent="0.25">
      <c r="A52" s="54">
        <v>2275001000</v>
      </c>
      <c r="B52" s="55" t="s">
        <v>598</v>
      </c>
      <c r="C52" s="55"/>
      <c r="D52" s="55">
        <v>34009</v>
      </c>
      <c r="E52" s="66">
        <v>0.54327700000000001</v>
      </c>
      <c r="F52" s="66">
        <v>1.11666</v>
      </c>
      <c r="G52" s="66">
        <v>1.29809</v>
      </c>
      <c r="H52" s="66">
        <v>6.9653300000000001E-2</v>
      </c>
      <c r="I52" s="66">
        <v>6.7981600000000003E-2</v>
      </c>
      <c r="J52" s="69">
        <v>0.10545300000000001</v>
      </c>
      <c r="K52" s="91">
        <f t="shared" si="6"/>
        <v>1.4884301369863014E-3</v>
      </c>
      <c r="L52" s="66">
        <f t="shared" si="7"/>
        <v>3.0593424657534246E-3</v>
      </c>
      <c r="M52" s="66">
        <f t="shared" si="8"/>
        <v>3.5564109589041096E-3</v>
      </c>
      <c r="N52" s="66">
        <f t="shared" si="9"/>
        <v>1.9083095890410959E-4</v>
      </c>
      <c r="O52" s="66">
        <f t="shared" si="10"/>
        <v>1.862509589041096E-4</v>
      </c>
      <c r="P52" s="69">
        <f t="shared" si="11"/>
        <v>2.8891232876712328E-4</v>
      </c>
    </row>
    <row r="53" spans="1:16" x14ac:dyDescent="0.25">
      <c r="A53" s="54">
        <v>2275001000</v>
      </c>
      <c r="B53" s="55" t="s">
        <v>598</v>
      </c>
      <c r="C53" s="55"/>
      <c r="D53" s="55">
        <v>34011</v>
      </c>
      <c r="E53" s="66">
        <v>8.1491600000000002</v>
      </c>
      <c r="F53" s="66">
        <v>16.7499</v>
      </c>
      <c r="G53" s="66">
        <v>19.471299999999999</v>
      </c>
      <c r="H53" s="66">
        <v>1.0448</v>
      </c>
      <c r="I53" s="66">
        <v>1.01972</v>
      </c>
      <c r="J53" s="69">
        <v>1.58179</v>
      </c>
      <c r="K53" s="91">
        <f t="shared" si="6"/>
        <v>2.232646575342466E-2</v>
      </c>
      <c r="L53" s="66">
        <f t="shared" si="7"/>
        <v>4.5890136986301372E-2</v>
      </c>
      <c r="M53" s="66">
        <f t="shared" si="8"/>
        <v>5.3346027397260271E-2</v>
      </c>
      <c r="N53" s="66">
        <f t="shared" si="9"/>
        <v>2.8624657534246575E-3</v>
      </c>
      <c r="O53" s="66">
        <f t="shared" si="10"/>
        <v>2.7937534246575343E-3</v>
      </c>
      <c r="P53" s="69">
        <f t="shared" si="11"/>
        <v>4.3336712328767126E-3</v>
      </c>
    </row>
    <row r="54" spans="1:16" x14ac:dyDescent="0.25">
      <c r="A54" s="54">
        <v>2275001000</v>
      </c>
      <c r="B54" s="55" t="s">
        <v>598</v>
      </c>
      <c r="C54" s="55"/>
      <c r="D54" s="55">
        <v>34013</v>
      </c>
      <c r="E54" s="66">
        <v>5.9595132367567558</v>
      </c>
      <c r="F54" s="66">
        <v>12.233059912972973</v>
      </c>
      <c r="G54" s="66">
        <v>14.229454178378377</v>
      </c>
      <c r="H54" s="66">
        <v>0.76287294875675671</v>
      </c>
      <c r="I54" s="66">
        <v>0.74457362443243236</v>
      </c>
      <c r="J54" s="69">
        <v>1.1560858749189187</v>
      </c>
      <c r="K54" s="91">
        <f t="shared" si="6"/>
        <v>1.6327433525360976E-2</v>
      </c>
      <c r="L54" s="66">
        <f t="shared" si="7"/>
        <v>3.3515232638282114E-2</v>
      </c>
      <c r="M54" s="66">
        <f t="shared" si="8"/>
        <v>3.8984805968159938E-2</v>
      </c>
      <c r="N54" s="66">
        <f t="shared" si="9"/>
        <v>2.0900628733061827E-3</v>
      </c>
      <c r="O54" s="66">
        <f t="shared" si="10"/>
        <v>2.0399277381710477E-3</v>
      </c>
      <c r="P54" s="69">
        <f t="shared" si="11"/>
        <v>3.167358561421695E-3</v>
      </c>
    </row>
    <row r="55" spans="1:16" x14ac:dyDescent="0.25">
      <c r="A55" s="54">
        <v>2275001000</v>
      </c>
      <c r="B55" s="55" t="s">
        <v>598</v>
      </c>
      <c r="C55" s="55"/>
      <c r="D55" s="55">
        <v>34021</v>
      </c>
      <c r="E55" s="66">
        <v>2.6684203636363639</v>
      </c>
      <c r="F55" s="66">
        <v>5.4847173818181822</v>
      </c>
      <c r="G55" s="66">
        <v>6.3758138181818191</v>
      </c>
      <c r="H55" s="66">
        <v>0.3421164218181818</v>
      </c>
      <c r="I55" s="66">
        <v>0.33390580363636363</v>
      </c>
      <c r="J55" s="69">
        <v>0.51795255272727281</v>
      </c>
      <c r="K55" s="91">
        <f t="shared" si="6"/>
        <v>7.3107407222914077E-3</v>
      </c>
      <c r="L55" s="66">
        <f t="shared" si="7"/>
        <v>1.5026622963885431E-2</v>
      </c>
      <c r="M55" s="66">
        <f t="shared" si="8"/>
        <v>1.7467983063511834E-2</v>
      </c>
      <c r="N55" s="66">
        <f t="shared" si="9"/>
        <v>9.373052652552926E-4</v>
      </c>
      <c r="O55" s="66">
        <f t="shared" si="10"/>
        <v>9.1481042092154421E-4</v>
      </c>
      <c r="P55" s="69">
        <f t="shared" si="11"/>
        <v>1.419048089663761E-3</v>
      </c>
    </row>
    <row r="56" spans="1:16" x14ac:dyDescent="0.25">
      <c r="A56" s="54">
        <v>2275001000</v>
      </c>
      <c r="B56" s="55" t="s">
        <v>598</v>
      </c>
      <c r="C56" s="55"/>
      <c r="D56" s="55">
        <v>34027</v>
      </c>
      <c r="E56" s="66">
        <v>0.5976057142857143</v>
      </c>
      <c r="F56" s="66">
        <v>1.2283285714285714</v>
      </c>
      <c r="G56" s="66">
        <v>1.4278971428571428</v>
      </c>
      <c r="H56" s="66">
        <v>7.6618571428571425E-2</v>
      </c>
      <c r="I56" s="66">
        <v>7.4779714285714283E-2</v>
      </c>
      <c r="J56" s="69">
        <v>0.11599799999999999</v>
      </c>
      <c r="K56" s="91">
        <f t="shared" si="6"/>
        <v>1.6372759295499022E-3</v>
      </c>
      <c r="L56" s="66">
        <f t="shared" si="7"/>
        <v>3.3652837573385518E-3</v>
      </c>
      <c r="M56" s="66">
        <f t="shared" si="8"/>
        <v>3.9120469667318983E-3</v>
      </c>
      <c r="N56" s="66">
        <f t="shared" si="9"/>
        <v>2.0991389432485321E-4</v>
      </c>
      <c r="O56" s="66">
        <f t="shared" si="10"/>
        <v>2.0487592954990215E-4</v>
      </c>
      <c r="P56" s="69">
        <f t="shared" si="11"/>
        <v>3.1780273972602734E-4</v>
      </c>
    </row>
    <row r="57" spans="1:16" x14ac:dyDescent="0.25">
      <c r="A57" s="54">
        <v>2275001000</v>
      </c>
      <c r="B57" s="55" t="s">
        <v>598</v>
      </c>
      <c r="C57" s="55"/>
      <c r="D57" s="55">
        <v>34029</v>
      </c>
      <c r="E57" s="66">
        <v>29.365373907921001</v>
      </c>
      <c r="F57" s="66">
        <v>392.59070999842214</v>
      </c>
      <c r="G57" s="66">
        <v>84.178104488354776</v>
      </c>
      <c r="H57" s="66">
        <v>2.9400256686012551</v>
      </c>
      <c r="I57" s="66">
        <v>2.9400256686012551</v>
      </c>
      <c r="J57" s="69">
        <v>19.27640541807984</v>
      </c>
      <c r="K57" s="91">
        <f t="shared" si="6"/>
        <v>8.0453079199783561E-2</v>
      </c>
      <c r="L57" s="66">
        <f t="shared" si="7"/>
        <v>1.075590986297047</v>
      </c>
      <c r="M57" s="66">
        <f t="shared" si="8"/>
        <v>0.23062494380371171</v>
      </c>
      <c r="N57" s="66">
        <f t="shared" si="9"/>
        <v>8.0548648454828904E-3</v>
      </c>
      <c r="O57" s="66">
        <f t="shared" si="10"/>
        <v>8.0548648454828904E-3</v>
      </c>
      <c r="P57" s="69">
        <f t="shared" si="11"/>
        <v>5.2812069638574904E-2</v>
      </c>
    </row>
    <row r="58" spans="1:16" x14ac:dyDescent="0.25">
      <c r="A58" s="54">
        <v>2275001000</v>
      </c>
      <c r="B58" s="55" t="s">
        <v>598</v>
      </c>
      <c r="C58" s="55"/>
      <c r="D58" s="55">
        <v>34039</v>
      </c>
      <c r="E58" s="66">
        <v>1.35548</v>
      </c>
      <c r="F58" s="66">
        <v>2.78607</v>
      </c>
      <c r="G58" s="66">
        <v>3.2387299999999999</v>
      </c>
      <c r="H58" s="66">
        <v>0.173785</v>
      </c>
      <c r="I58" s="66">
        <v>0.16961399999999999</v>
      </c>
      <c r="J58" s="69">
        <v>0.263104</v>
      </c>
      <c r="K58" s="91">
        <f t="shared" si="6"/>
        <v>3.7136438356164384E-3</v>
      </c>
      <c r="L58" s="66">
        <f t="shared" si="7"/>
        <v>7.633068493150685E-3</v>
      </c>
      <c r="M58" s="66">
        <f t="shared" si="8"/>
        <v>8.8732328767123277E-3</v>
      </c>
      <c r="N58" s="66">
        <f t="shared" si="9"/>
        <v>4.7612328767123287E-4</v>
      </c>
      <c r="O58" s="66">
        <f t="shared" si="10"/>
        <v>4.6469589041095888E-4</v>
      </c>
      <c r="P58" s="69">
        <f t="shared" si="11"/>
        <v>7.2083287671232874E-4</v>
      </c>
    </row>
    <row r="59" spans="1:16" x14ac:dyDescent="0.25">
      <c r="A59" s="54">
        <v>2275020000</v>
      </c>
      <c r="B59" s="55" t="s">
        <v>600</v>
      </c>
      <c r="C59" s="55" t="s">
        <v>601</v>
      </c>
      <c r="D59" s="55">
        <v>34001</v>
      </c>
      <c r="E59" s="66">
        <v>5.6343104010186655</v>
      </c>
      <c r="F59" s="66">
        <v>51.241169659874828</v>
      </c>
      <c r="G59" s="66">
        <v>43.62466835325808</v>
      </c>
      <c r="H59" s="66">
        <v>1.0003819646810104</v>
      </c>
      <c r="I59" s="66">
        <v>1.0003819646810104</v>
      </c>
      <c r="J59" s="69">
        <v>6.2753951250061473</v>
      </c>
      <c r="K59" s="91">
        <f t="shared" si="6"/>
        <v>1.5436466852105934E-2</v>
      </c>
      <c r="L59" s="66">
        <f t="shared" si="7"/>
        <v>0.14038676619143789</v>
      </c>
      <c r="M59" s="66">
        <f t="shared" si="8"/>
        <v>0.11951963932399474</v>
      </c>
      <c r="N59" s="66">
        <f t="shared" si="9"/>
        <v>2.7407725059753708E-3</v>
      </c>
      <c r="O59" s="66">
        <f t="shared" si="10"/>
        <v>2.7407725059753708E-3</v>
      </c>
      <c r="P59" s="69">
        <f t="shared" si="11"/>
        <v>1.7192863356181226E-2</v>
      </c>
    </row>
    <row r="60" spans="1:16" x14ac:dyDescent="0.25">
      <c r="A60" s="54">
        <v>2275020000</v>
      </c>
      <c r="B60" s="55" t="s">
        <v>600</v>
      </c>
      <c r="C60" s="55" t="s">
        <v>601</v>
      </c>
      <c r="D60" s="55">
        <v>34003</v>
      </c>
      <c r="E60" s="66">
        <v>0.21037985472727272</v>
      </c>
      <c r="F60" s="66">
        <v>1.3251721160000001</v>
      </c>
      <c r="G60" s="66">
        <v>1.2760438854545455</v>
      </c>
      <c r="H60" s="66">
        <v>4.8017340018181823E-2</v>
      </c>
      <c r="I60" s="66">
        <v>4.8017340018181823E-2</v>
      </c>
      <c r="J60" s="69">
        <v>0.1710396841818182</v>
      </c>
      <c r="K60" s="91">
        <f t="shared" si="6"/>
        <v>5.7638316363636366E-4</v>
      </c>
      <c r="L60" s="66">
        <f t="shared" si="7"/>
        <v>3.6306085369863014E-3</v>
      </c>
      <c r="M60" s="66">
        <f t="shared" si="8"/>
        <v>3.4960106450809465E-3</v>
      </c>
      <c r="N60" s="66">
        <f t="shared" si="9"/>
        <v>1.3155435621419677E-4</v>
      </c>
      <c r="O60" s="66">
        <f t="shared" si="10"/>
        <v>1.3155435621419677E-4</v>
      </c>
      <c r="P60" s="69">
        <f t="shared" si="11"/>
        <v>4.6860187447073478E-4</v>
      </c>
    </row>
    <row r="61" spans="1:16" x14ac:dyDescent="0.25">
      <c r="A61" s="54">
        <v>2275020000</v>
      </c>
      <c r="B61" s="55" t="s">
        <v>600</v>
      </c>
      <c r="C61" s="55" t="s">
        <v>601</v>
      </c>
      <c r="D61" s="55">
        <v>34005</v>
      </c>
      <c r="E61" s="66">
        <v>0.26368301212760853</v>
      </c>
      <c r="F61" s="66">
        <v>31.085786359624258</v>
      </c>
      <c r="G61" s="66">
        <v>2.299986241226093</v>
      </c>
      <c r="H61" s="66">
        <v>0.25242060377687719</v>
      </c>
      <c r="I61" s="66">
        <v>0.25242060377687719</v>
      </c>
      <c r="J61" s="69">
        <v>2.1608335677649642</v>
      </c>
      <c r="K61" s="91">
        <f t="shared" si="6"/>
        <v>7.2241921130851655E-4</v>
      </c>
      <c r="L61" s="66">
        <f t="shared" si="7"/>
        <v>8.5166537971573308E-2</v>
      </c>
      <c r="M61" s="66">
        <f t="shared" si="8"/>
        <v>6.3013321677427205E-3</v>
      </c>
      <c r="N61" s="66">
        <f t="shared" si="9"/>
        <v>6.9156329801884167E-4</v>
      </c>
      <c r="O61" s="66">
        <f t="shared" si="10"/>
        <v>6.9156329801884167E-4</v>
      </c>
      <c r="P61" s="69">
        <f t="shared" si="11"/>
        <v>5.9200919664793537E-3</v>
      </c>
    </row>
    <row r="62" spans="1:16" x14ac:dyDescent="0.25">
      <c r="A62" s="54">
        <v>2275020000</v>
      </c>
      <c r="B62" s="55" t="s">
        <v>600</v>
      </c>
      <c r="C62" s="55" t="s">
        <v>601</v>
      </c>
      <c r="D62" s="55">
        <v>34013</v>
      </c>
      <c r="E62" s="66">
        <v>359.17610151606755</v>
      </c>
      <c r="F62" s="66">
        <v>2618.7500153882729</v>
      </c>
      <c r="G62" s="66">
        <v>2016.5426360649492</v>
      </c>
      <c r="H62" s="66">
        <v>37.969966015006648</v>
      </c>
      <c r="I62" s="66">
        <v>37.96994662900665</v>
      </c>
      <c r="J62" s="69">
        <v>271.98054843492707</v>
      </c>
      <c r="K62" s="91">
        <f t="shared" si="6"/>
        <v>0.98404411374265077</v>
      </c>
      <c r="L62" s="66">
        <f t="shared" si="7"/>
        <v>7.1746575764062275</v>
      </c>
      <c r="M62" s="66">
        <f t="shared" si="8"/>
        <v>5.5247743453834222</v>
      </c>
      <c r="N62" s="66">
        <f t="shared" si="9"/>
        <v>0.10402730415070315</v>
      </c>
      <c r="O62" s="66">
        <f t="shared" si="10"/>
        <v>0.10402725103837439</v>
      </c>
      <c r="P62" s="69">
        <f t="shared" si="11"/>
        <v>0.74515218749295087</v>
      </c>
    </row>
    <row r="63" spans="1:16" x14ac:dyDescent="0.25">
      <c r="A63" s="54">
        <v>2275020000</v>
      </c>
      <c r="B63" s="55" t="s">
        <v>600</v>
      </c>
      <c r="C63" s="55" t="s">
        <v>601</v>
      </c>
      <c r="D63" s="55">
        <v>34021</v>
      </c>
      <c r="E63" s="66">
        <v>1.3858043962740223</v>
      </c>
      <c r="F63" s="66">
        <v>43.71684477377346</v>
      </c>
      <c r="G63" s="66">
        <v>23.408503178385711</v>
      </c>
      <c r="H63" s="66">
        <v>0.90338222978702232</v>
      </c>
      <c r="I63" s="66">
        <v>0.90338222978702232</v>
      </c>
      <c r="J63" s="69">
        <v>5.0682953366402899</v>
      </c>
      <c r="K63" s="91">
        <f t="shared" si="6"/>
        <v>3.7967243733534857E-3</v>
      </c>
      <c r="L63" s="66">
        <f t="shared" si="7"/>
        <v>0.11977217746239303</v>
      </c>
      <c r="M63" s="66">
        <f t="shared" si="8"/>
        <v>6.413288542023482E-2</v>
      </c>
      <c r="N63" s="66">
        <f t="shared" si="9"/>
        <v>2.4750198076356777E-3</v>
      </c>
      <c r="O63" s="66">
        <f t="shared" si="10"/>
        <v>2.4750198076356777E-3</v>
      </c>
      <c r="P63" s="69">
        <f t="shared" si="11"/>
        <v>1.3885740648329561E-2</v>
      </c>
    </row>
    <row r="64" spans="1:16" x14ac:dyDescent="0.25">
      <c r="A64" s="54">
        <v>2275020000</v>
      </c>
      <c r="B64" s="55" t="s">
        <v>600</v>
      </c>
      <c r="C64" s="55" t="s">
        <v>601</v>
      </c>
      <c r="D64" s="55">
        <v>34025</v>
      </c>
      <c r="E64" s="66">
        <v>2.2851799999999999E-3</v>
      </c>
      <c r="F64" s="66">
        <v>1.20646E-2</v>
      </c>
      <c r="G64" s="66">
        <v>1.1338900000000001E-2</v>
      </c>
      <c r="H64" s="66">
        <v>5.7057500000000003E-4</v>
      </c>
      <c r="I64" s="66">
        <v>5.7057500000000003E-4</v>
      </c>
      <c r="J64" s="69">
        <v>1.5060500000000001E-3</v>
      </c>
      <c r="K64" s="91">
        <f t="shared" si="6"/>
        <v>6.2607671232876707E-6</v>
      </c>
      <c r="L64" s="66">
        <f t="shared" si="7"/>
        <v>3.3053698630136988E-5</v>
      </c>
      <c r="M64" s="66">
        <f t="shared" si="8"/>
        <v>3.1065479452054794E-5</v>
      </c>
      <c r="N64" s="66">
        <f t="shared" si="9"/>
        <v>1.5632191780821919E-6</v>
      </c>
      <c r="O64" s="66">
        <f t="shared" si="10"/>
        <v>1.5632191780821919E-6</v>
      </c>
      <c r="P64" s="69">
        <f t="shared" si="11"/>
        <v>4.1261643835616443E-6</v>
      </c>
    </row>
    <row r="65" spans="1:16" x14ac:dyDescent="0.25">
      <c r="A65" s="54">
        <v>2275020000</v>
      </c>
      <c r="B65" s="55" t="s">
        <v>600</v>
      </c>
      <c r="C65" s="55" t="s">
        <v>601</v>
      </c>
      <c r="D65" s="55">
        <v>34027</v>
      </c>
      <c r="E65" s="66">
        <v>0.16852654666666667</v>
      </c>
      <c r="F65" s="66">
        <v>0.77071297777777781</v>
      </c>
      <c r="G65" s="66">
        <v>1.0406631555555557</v>
      </c>
      <c r="H65" s="66">
        <v>1.1959048444444445E-2</v>
      </c>
      <c r="I65" s="66">
        <v>1.1959048444444445E-2</v>
      </c>
      <c r="J65" s="69">
        <v>8.7586911111111096E-2</v>
      </c>
      <c r="K65" s="91">
        <f t="shared" si="6"/>
        <v>4.6171656621004568E-4</v>
      </c>
      <c r="L65" s="66">
        <f t="shared" si="7"/>
        <v>2.1115424048706241E-3</v>
      </c>
      <c r="M65" s="66">
        <f t="shared" si="8"/>
        <v>2.8511319330289196E-3</v>
      </c>
      <c r="N65" s="66">
        <f t="shared" si="9"/>
        <v>3.2764516286149161E-5</v>
      </c>
      <c r="O65" s="66">
        <f t="shared" si="10"/>
        <v>3.2764516286149161E-5</v>
      </c>
      <c r="P65" s="69">
        <f t="shared" si="11"/>
        <v>2.3996414003044135E-4</v>
      </c>
    </row>
    <row r="66" spans="1:16" x14ac:dyDescent="0.25">
      <c r="A66" s="54">
        <v>2275050011</v>
      </c>
      <c r="B66" s="55" t="s">
        <v>585</v>
      </c>
      <c r="C66" s="55" t="s">
        <v>586</v>
      </c>
      <c r="D66" s="55">
        <v>34001</v>
      </c>
      <c r="E66" s="66">
        <v>1.2267301589261581</v>
      </c>
      <c r="F66" s="66">
        <v>0.5597109251698863</v>
      </c>
      <c r="G66" s="66">
        <v>94.958857739924554</v>
      </c>
      <c r="H66" s="66">
        <v>1.6310009152249056</v>
      </c>
      <c r="I66" s="66">
        <v>1.1263251869482902</v>
      </c>
      <c r="J66" s="69">
        <v>8.8744011715158888E-2</v>
      </c>
      <c r="K66" s="91">
        <f t="shared" si="6"/>
        <v>3.3609045450031729E-3</v>
      </c>
      <c r="L66" s="66">
        <f t="shared" si="7"/>
        <v>1.5334545895065378E-3</v>
      </c>
      <c r="M66" s="66">
        <f t="shared" si="8"/>
        <v>0.26016125408198509</v>
      </c>
      <c r="N66" s="66">
        <f t="shared" si="9"/>
        <v>4.4684956581504268E-3</v>
      </c>
      <c r="O66" s="66">
        <f t="shared" si="10"/>
        <v>3.0858224299953156E-3</v>
      </c>
      <c r="P66" s="69">
        <f t="shared" si="11"/>
        <v>2.431342786716682E-4</v>
      </c>
    </row>
    <row r="67" spans="1:16" x14ac:dyDescent="0.25">
      <c r="A67" s="54">
        <v>2275050011</v>
      </c>
      <c r="B67" s="55" t="s">
        <v>585</v>
      </c>
      <c r="C67" s="55" t="s">
        <v>586</v>
      </c>
      <c r="D67" s="55">
        <v>34003</v>
      </c>
      <c r="E67" s="66">
        <v>2.8861675920236474</v>
      </c>
      <c r="F67" s="66">
        <v>1.2510140688002671</v>
      </c>
      <c r="G67" s="66">
        <v>230.03948291700289</v>
      </c>
      <c r="H67" s="66">
        <v>4.4985938180231528</v>
      </c>
      <c r="I67" s="66">
        <v>3.1041595837895284</v>
      </c>
      <c r="J67" s="69">
        <v>0.19282107355766892</v>
      </c>
      <c r="K67" s="91">
        <f t="shared" si="6"/>
        <v>7.9073084712976641E-3</v>
      </c>
      <c r="L67" s="66">
        <f t="shared" si="7"/>
        <v>3.4274358049322389E-3</v>
      </c>
      <c r="M67" s="66">
        <f t="shared" si="8"/>
        <v>0.63024515867672026</v>
      </c>
      <c r="N67" s="66">
        <f t="shared" si="9"/>
        <v>1.2324914569926446E-2</v>
      </c>
      <c r="O67" s="66">
        <f t="shared" si="10"/>
        <v>8.504546804902818E-3</v>
      </c>
      <c r="P67" s="69">
        <f t="shared" si="11"/>
        <v>5.2827691385662714E-4</v>
      </c>
    </row>
    <row r="68" spans="1:16" x14ac:dyDescent="0.25">
      <c r="A68" s="54">
        <v>2275050011</v>
      </c>
      <c r="B68" s="55" t="s">
        <v>585</v>
      </c>
      <c r="C68" s="55" t="s">
        <v>586</v>
      </c>
      <c r="D68" s="55">
        <v>34005</v>
      </c>
      <c r="E68" s="66">
        <v>3.5312256067700138</v>
      </c>
      <c r="F68" s="66">
        <v>1.5941005907303833</v>
      </c>
      <c r="G68" s="66">
        <v>269.13334082793216</v>
      </c>
      <c r="H68" s="66">
        <v>4.5992584128267611</v>
      </c>
      <c r="I68" s="66">
        <v>3.1762097910117402</v>
      </c>
      <c r="J68" s="69">
        <v>0.25529058311985198</v>
      </c>
      <c r="K68" s="91">
        <f t="shared" si="6"/>
        <v>9.6745907034794902E-3</v>
      </c>
      <c r="L68" s="66">
        <f t="shared" si="7"/>
        <v>4.3673988787133787E-3</v>
      </c>
      <c r="M68" s="66">
        <f t="shared" si="8"/>
        <v>0.73735161870666344</v>
      </c>
      <c r="N68" s="66">
        <f t="shared" si="9"/>
        <v>1.260070798034729E-2</v>
      </c>
      <c r="O68" s="66">
        <f t="shared" si="10"/>
        <v>8.7019446329088777E-3</v>
      </c>
      <c r="P68" s="69">
        <f t="shared" si="11"/>
        <v>6.9942625512288208E-4</v>
      </c>
    </row>
    <row r="69" spans="1:16" x14ac:dyDescent="0.25">
      <c r="A69" s="54">
        <v>2275050011</v>
      </c>
      <c r="B69" s="55" t="s">
        <v>585</v>
      </c>
      <c r="C69" s="55" t="s">
        <v>586</v>
      </c>
      <c r="D69" s="55">
        <v>34007</v>
      </c>
      <c r="E69" s="66">
        <v>0.15945850999999991</v>
      </c>
      <c r="F69" s="66">
        <v>6.8881000000000012E-2</v>
      </c>
      <c r="G69" s="66">
        <v>12.731338000000003</v>
      </c>
      <c r="H69" s="66">
        <v>0.25083290000000003</v>
      </c>
      <c r="I69" s="66">
        <v>0.1730748299999999</v>
      </c>
      <c r="J69" s="69">
        <v>1.0597079999999997E-2</v>
      </c>
      <c r="K69" s="91">
        <f t="shared" ref="K69:K100" si="12">E69/365</f>
        <v>4.3687263013698609E-4</v>
      </c>
      <c r="L69" s="66">
        <f t="shared" ref="L69:L100" si="13">F69/365</f>
        <v>1.8871506849315071E-4</v>
      </c>
      <c r="M69" s="66">
        <f t="shared" ref="M69:M100" si="14">G69/365</f>
        <v>3.4880378082191792E-2</v>
      </c>
      <c r="N69" s="66">
        <f t="shared" ref="N69:N100" si="15">H69/365</f>
        <v>6.8721342465753428E-4</v>
      </c>
      <c r="O69" s="66">
        <f t="shared" ref="O69:O100" si="16">I69/365</f>
        <v>4.7417761643835587E-4</v>
      </c>
      <c r="P69" s="69">
        <f t="shared" ref="P69:P100" si="17">J69/365</f>
        <v>2.9033095890410949E-5</v>
      </c>
    </row>
    <row r="70" spans="1:16" x14ac:dyDescent="0.25">
      <c r="A70" s="54">
        <v>2275050011</v>
      </c>
      <c r="B70" s="55" t="s">
        <v>585</v>
      </c>
      <c r="C70" s="55" t="s">
        <v>586</v>
      </c>
      <c r="D70" s="55">
        <v>34009</v>
      </c>
      <c r="E70" s="66">
        <v>2.1863077405530369</v>
      </c>
      <c r="F70" s="66">
        <v>1.019385696753939</v>
      </c>
      <c r="G70" s="66">
        <v>167.62941295794076</v>
      </c>
      <c r="H70" s="66">
        <v>2.7139016284898925</v>
      </c>
      <c r="I70" s="66">
        <v>1.8748883290088063</v>
      </c>
      <c r="J70" s="69">
        <v>0.1630671099290969</v>
      </c>
      <c r="K70" s="91">
        <f t="shared" si="12"/>
        <v>5.9898842206932519E-3</v>
      </c>
      <c r="L70" s="66">
        <f t="shared" si="13"/>
        <v>2.7928375253532573E-3</v>
      </c>
      <c r="M70" s="66">
        <f t="shared" si="14"/>
        <v>0.45925866563819384</v>
      </c>
      <c r="N70" s="66">
        <f t="shared" si="15"/>
        <v>7.4353469273695681E-3</v>
      </c>
      <c r="O70" s="66">
        <f t="shared" si="16"/>
        <v>5.1366803534487844E-3</v>
      </c>
      <c r="P70" s="69">
        <f t="shared" si="17"/>
        <v>4.4675920528519696E-4</v>
      </c>
    </row>
    <row r="71" spans="1:16" x14ac:dyDescent="0.25">
      <c r="A71" s="54">
        <v>2275050011</v>
      </c>
      <c r="B71" s="55" t="s">
        <v>585</v>
      </c>
      <c r="C71" s="55" t="s">
        <v>586</v>
      </c>
      <c r="D71" s="55">
        <v>34011</v>
      </c>
      <c r="E71" s="66">
        <v>1.8440419924041105</v>
      </c>
      <c r="F71" s="66">
        <v>0.83249834869563777</v>
      </c>
      <c r="G71" s="66">
        <v>143.90982407046064</v>
      </c>
      <c r="H71" s="66">
        <v>2.5531306853052742</v>
      </c>
      <c r="I71" s="66">
        <v>1.7627645832806493</v>
      </c>
      <c r="J71" s="69">
        <v>0.13106623548801719</v>
      </c>
      <c r="K71" s="91">
        <f t="shared" si="12"/>
        <v>5.0521698422030421E-3</v>
      </c>
      <c r="L71" s="66">
        <f t="shared" si="13"/>
        <v>2.2808173936866788E-3</v>
      </c>
      <c r="M71" s="66">
        <f t="shared" si="14"/>
        <v>0.39427349060400174</v>
      </c>
      <c r="N71" s="66">
        <f t="shared" si="15"/>
        <v>6.9948785898774632E-3</v>
      </c>
      <c r="O71" s="66">
        <f t="shared" si="16"/>
        <v>4.8294920089880806E-3</v>
      </c>
      <c r="P71" s="69">
        <f t="shared" si="17"/>
        <v>3.5908557667949911E-4</v>
      </c>
    </row>
    <row r="72" spans="1:16" x14ac:dyDescent="0.25">
      <c r="A72" s="54">
        <v>2275050011</v>
      </c>
      <c r="B72" s="55" t="s">
        <v>585</v>
      </c>
      <c r="C72" s="55" t="s">
        <v>586</v>
      </c>
      <c r="D72" s="55">
        <v>34013</v>
      </c>
      <c r="E72" s="66">
        <v>1.9927426370158741</v>
      </c>
      <c r="F72" s="66">
        <v>0.86080261135982183</v>
      </c>
      <c r="G72" s="66">
        <v>159.10309687173384</v>
      </c>
      <c r="H72" s="66">
        <v>3.134641128112865</v>
      </c>
      <c r="I72" s="66">
        <v>2.1629077475023317</v>
      </c>
      <c r="J72" s="69">
        <v>0.13243080990973027</v>
      </c>
      <c r="K72" s="91">
        <f t="shared" si="12"/>
        <v>5.4595688685366416E-3</v>
      </c>
      <c r="L72" s="66">
        <f t="shared" si="13"/>
        <v>2.3583633187940324E-3</v>
      </c>
      <c r="M72" s="66">
        <f t="shared" si="14"/>
        <v>0.4358988955389968</v>
      </c>
      <c r="N72" s="66">
        <f t="shared" si="15"/>
        <v>8.5880578852407258E-3</v>
      </c>
      <c r="O72" s="66">
        <f t="shared" si="16"/>
        <v>5.9257746506913194E-3</v>
      </c>
      <c r="P72" s="69">
        <f t="shared" si="17"/>
        <v>3.6282413673898703E-4</v>
      </c>
    </row>
    <row r="73" spans="1:16" x14ac:dyDescent="0.25">
      <c r="A73" s="54">
        <v>2275050011</v>
      </c>
      <c r="B73" s="55" t="s">
        <v>585</v>
      </c>
      <c r="C73" s="55" t="s">
        <v>586</v>
      </c>
      <c r="D73" s="55">
        <v>34015</v>
      </c>
      <c r="E73" s="66">
        <v>1.0462762249401631</v>
      </c>
      <c r="F73" s="66">
        <v>0.46041845653339919</v>
      </c>
      <c r="G73" s="66">
        <v>82.753942430898334</v>
      </c>
      <c r="H73" s="66">
        <v>1.5639769796545955</v>
      </c>
      <c r="I73" s="66">
        <v>1.0794037572143702</v>
      </c>
      <c r="J73" s="69">
        <v>7.1537873402543528E-2</v>
      </c>
      <c r="K73" s="91">
        <f t="shared" si="12"/>
        <v>2.8665102053155155E-3</v>
      </c>
      <c r="L73" s="66">
        <f t="shared" si="13"/>
        <v>1.2614204288586279E-3</v>
      </c>
      <c r="M73" s="66">
        <f t="shared" si="14"/>
        <v>0.22672312994766666</v>
      </c>
      <c r="N73" s="66">
        <f t="shared" si="15"/>
        <v>4.2848684374098504E-3</v>
      </c>
      <c r="O73" s="66">
        <f t="shared" si="16"/>
        <v>2.9572705677106035E-3</v>
      </c>
      <c r="P73" s="69">
        <f t="shared" si="17"/>
        <v>1.9599417370559871E-4</v>
      </c>
    </row>
    <row r="74" spans="1:16" x14ac:dyDescent="0.25">
      <c r="A74" s="54">
        <v>2275050011</v>
      </c>
      <c r="B74" s="55" t="s">
        <v>585</v>
      </c>
      <c r="C74" s="55" t="s">
        <v>586</v>
      </c>
      <c r="D74" s="55">
        <v>34017</v>
      </c>
      <c r="E74" s="66">
        <v>1.4896969999999997E-2</v>
      </c>
      <c r="F74" s="66">
        <v>6.4350000000000015E-3</v>
      </c>
      <c r="G74" s="66">
        <v>1.1893859999999996</v>
      </c>
      <c r="H74" s="66">
        <v>2.3433300000000004E-2</v>
      </c>
      <c r="I74" s="66">
        <v>1.6169009999999998E-2</v>
      </c>
      <c r="J74" s="69">
        <v>9.8999999999999999E-4</v>
      </c>
      <c r="K74" s="91">
        <f t="shared" si="12"/>
        <v>4.0813616438356154E-5</v>
      </c>
      <c r="L74" s="66">
        <f t="shared" si="13"/>
        <v>1.7630136986301374E-5</v>
      </c>
      <c r="M74" s="66">
        <f t="shared" si="14"/>
        <v>3.2585917808219166E-3</v>
      </c>
      <c r="N74" s="66">
        <f t="shared" si="15"/>
        <v>6.420082191780823E-5</v>
      </c>
      <c r="O74" s="66">
        <f t="shared" si="16"/>
        <v>4.4298657534246569E-5</v>
      </c>
      <c r="P74" s="69">
        <f t="shared" si="17"/>
        <v>2.7123287671232875E-6</v>
      </c>
    </row>
    <row r="75" spans="1:16" x14ac:dyDescent="0.25">
      <c r="A75" s="54">
        <v>2275050011</v>
      </c>
      <c r="B75" s="55" t="s">
        <v>585</v>
      </c>
      <c r="C75" s="55" t="s">
        <v>586</v>
      </c>
      <c r="D75" s="55">
        <v>34019</v>
      </c>
      <c r="E75" s="66">
        <v>1.9579777260081359</v>
      </c>
      <c r="F75" s="66">
        <v>0.88043111327284296</v>
      </c>
      <c r="G75" s="66">
        <v>153.12531354931156</v>
      </c>
      <c r="H75" s="66">
        <v>2.7447956504210334</v>
      </c>
      <c r="I75" s="66">
        <v>1.8949713310202385</v>
      </c>
      <c r="J75" s="69">
        <v>0.13833392479395992</v>
      </c>
      <c r="K75" s="91">
        <f t="shared" si="12"/>
        <v>5.3643225370085916E-3</v>
      </c>
      <c r="L75" s="66">
        <f t="shared" si="13"/>
        <v>2.4121400363639532E-3</v>
      </c>
      <c r="M75" s="66">
        <f t="shared" si="14"/>
        <v>0.4195214069844152</v>
      </c>
      <c r="N75" s="66">
        <f t="shared" si="15"/>
        <v>7.5199880833452968E-3</v>
      </c>
      <c r="O75" s="66">
        <f t="shared" si="16"/>
        <v>5.1917022767677765E-3</v>
      </c>
      <c r="P75" s="69">
        <f t="shared" si="17"/>
        <v>3.7899705423002721E-4</v>
      </c>
    </row>
    <row r="76" spans="1:16" x14ac:dyDescent="0.25">
      <c r="A76" s="54">
        <v>2275050011</v>
      </c>
      <c r="B76" s="55" t="s">
        <v>585</v>
      </c>
      <c r="C76" s="55" t="s">
        <v>586</v>
      </c>
      <c r="D76" s="55">
        <v>34021</v>
      </c>
      <c r="E76" s="66">
        <v>2.5148195411398153</v>
      </c>
      <c r="F76" s="66">
        <v>1.086322012559152</v>
      </c>
      <c r="G76" s="66">
        <v>200.78569187586817</v>
      </c>
      <c r="H76" s="66">
        <v>3.9558792384118266</v>
      </c>
      <c r="I76" s="66">
        <v>2.729560293587558</v>
      </c>
      <c r="J76" s="69">
        <v>0.16712617588348821</v>
      </c>
      <c r="K76" s="91">
        <f t="shared" si="12"/>
        <v>6.8899165510679875E-3</v>
      </c>
      <c r="L76" s="66">
        <f t="shared" si="13"/>
        <v>2.9762246919428819E-3</v>
      </c>
      <c r="M76" s="66">
        <f t="shared" si="14"/>
        <v>0.55009778596128267</v>
      </c>
      <c r="N76" s="66">
        <f t="shared" si="15"/>
        <v>1.0838025310717333E-2</v>
      </c>
      <c r="O76" s="66">
        <f t="shared" si="16"/>
        <v>7.4782473796919397E-3</v>
      </c>
      <c r="P76" s="69">
        <f t="shared" si="17"/>
        <v>4.5787993392736498E-4</v>
      </c>
    </row>
    <row r="77" spans="1:16" x14ac:dyDescent="0.25">
      <c r="A77" s="54">
        <v>2275050011</v>
      </c>
      <c r="B77" s="55" t="s">
        <v>585</v>
      </c>
      <c r="C77" s="55" t="s">
        <v>586</v>
      </c>
      <c r="D77" s="55">
        <v>34023</v>
      </c>
      <c r="E77" s="66">
        <v>0.41562139999999992</v>
      </c>
      <c r="F77" s="66">
        <v>0.17953500000000003</v>
      </c>
      <c r="G77" s="66">
        <v>33.183619999999991</v>
      </c>
      <c r="H77" s="66">
        <v>0.65378500000000017</v>
      </c>
      <c r="I77" s="66">
        <v>0.4511112000000001</v>
      </c>
      <c r="J77" s="69">
        <v>2.7620800000000001E-2</v>
      </c>
      <c r="K77" s="91">
        <f t="shared" si="12"/>
        <v>1.1386887671232875E-3</v>
      </c>
      <c r="L77" s="66">
        <f t="shared" si="13"/>
        <v>4.9187671232876718E-4</v>
      </c>
      <c r="M77" s="66">
        <f t="shared" si="14"/>
        <v>9.0914027397260247E-2</v>
      </c>
      <c r="N77" s="66">
        <f t="shared" si="15"/>
        <v>1.7911917808219183E-3</v>
      </c>
      <c r="O77" s="66">
        <f t="shared" si="16"/>
        <v>1.2359210958904111E-3</v>
      </c>
      <c r="P77" s="69">
        <f t="shared" si="17"/>
        <v>7.5673424657534254E-5</v>
      </c>
    </row>
    <row r="78" spans="1:16" x14ac:dyDescent="0.25">
      <c r="A78" s="54">
        <v>2275050011</v>
      </c>
      <c r="B78" s="55" t="s">
        <v>585</v>
      </c>
      <c r="C78" s="55" t="s">
        <v>586</v>
      </c>
      <c r="D78" s="55">
        <v>34025</v>
      </c>
      <c r="E78" s="66">
        <v>1.7669803052640314</v>
      </c>
      <c r="F78" s="66">
        <v>0.82796586628067137</v>
      </c>
      <c r="G78" s="66">
        <v>135.10000523117205</v>
      </c>
      <c r="H78" s="66">
        <v>2.1537331158401964</v>
      </c>
      <c r="I78" s="66">
        <v>1.4880610371073388</v>
      </c>
      <c r="J78" s="69">
        <v>0.13276239026754802</v>
      </c>
      <c r="K78" s="91">
        <f t="shared" si="12"/>
        <v>4.8410419322302226E-3</v>
      </c>
      <c r="L78" s="66">
        <f t="shared" si="13"/>
        <v>2.2683996336456749E-3</v>
      </c>
      <c r="M78" s="66">
        <f t="shared" si="14"/>
        <v>0.37013700063334809</v>
      </c>
      <c r="N78" s="66">
        <f t="shared" si="15"/>
        <v>5.900638673534785E-3</v>
      </c>
      <c r="O78" s="66">
        <f t="shared" si="16"/>
        <v>4.0768795537187369E-3</v>
      </c>
      <c r="P78" s="69">
        <f t="shared" si="17"/>
        <v>3.6373257607547402E-4</v>
      </c>
    </row>
    <row r="79" spans="1:16" x14ac:dyDescent="0.25">
      <c r="A79" s="54">
        <v>2275050011</v>
      </c>
      <c r="B79" s="55" t="s">
        <v>585</v>
      </c>
      <c r="C79" s="55" t="s">
        <v>586</v>
      </c>
      <c r="D79" s="55">
        <v>34027</v>
      </c>
      <c r="E79" s="66">
        <v>2.3888704297784229</v>
      </c>
      <c r="F79" s="66">
        <v>1.0319174342286954</v>
      </c>
      <c r="G79" s="66">
        <v>190.73022698969146</v>
      </c>
      <c r="H79" s="66">
        <v>3.7577735966543164</v>
      </c>
      <c r="I79" s="66">
        <v>2.5928638634087817</v>
      </c>
      <c r="J79" s="69">
        <v>0.1587567402332441</v>
      </c>
      <c r="K79" s="91">
        <f t="shared" si="12"/>
        <v>6.5448504925436244E-3</v>
      </c>
      <c r="L79" s="66">
        <f t="shared" si="13"/>
        <v>2.8271710526813574E-3</v>
      </c>
      <c r="M79" s="66">
        <f t="shared" si="14"/>
        <v>0.52254856709504505</v>
      </c>
      <c r="N79" s="66">
        <f t="shared" si="15"/>
        <v>1.0295270127820045E-2</v>
      </c>
      <c r="O79" s="66">
        <f t="shared" si="16"/>
        <v>7.103736612078854E-3</v>
      </c>
      <c r="P79" s="69">
        <f t="shared" si="17"/>
        <v>4.3494997324176464E-4</v>
      </c>
    </row>
    <row r="80" spans="1:16" x14ac:dyDescent="0.25">
      <c r="A80" s="54">
        <v>2275050011</v>
      </c>
      <c r="B80" s="55" t="s">
        <v>585</v>
      </c>
      <c r="C80" s="55" t="s">
        <v>586</v>
      </c>
      <c r="D80" s="55">
        <v>34029</v>
      </c>
      <c r="E80" s="66">
        <v>1.4573029495337655</v>
      </c>
      <c r="F80" s="66">
        <v>0.62969938988364527</v>
      </c>
      <c r="G80" s="66">
        <v>116.10455101228557</v>
      </c>
      <c r="H80" s="66">
        <v>2.2801657181879333</v>
      </c>
      <c r="I80" s="66">
        <v>1.5733393273148921</v>
      </c>
      <c r="J80" s="69">
        <v>9.7046984722307966E-2</v>
      </c>
      <c r="K80" s="91">
        <f t="shared" si="12"/>
        <v>3.9926108206404538E-3</v>
      </c>
      <c r="L80" s="66">
        <f t="shared" si="13"/>
        <v>1.7252038079003981E-3</v>
      </c>
      <c r="M80" s="66">
        <f t="shared" si="14"/>
        <v>0.31809466030763167</v>
      </c>
      <c r="N80" s="66">
        <f t="shared" si="15"/>
        <v>6.2470293648984477E-3</v>
      </c>
      <c r="O80" s="66">
        <f t="shared" si="16"/>
        <v>4.3105187049723073E-3</v>
      </c>
      <c r="P80" s="69">
        <f t="shared" si="17"/>
        <v>2.6588214992413143E-4</v>
      </c>
    </row>
    <row r="81" spans="1:16" x14ac:dyDescent="0.25">
      <c r="A81" s="54">
        <v>2275050011</v>
      </c>
      <c r="B81" s="55" t="s">
        <v>585</v>
      </c>
      <c r="C81" s="55" t="s">
        <v>586</v>
      </c>
      <c r="D81" s="55">
        <v>34031</v>
      </c>
      <c r="E81" s="66">
        <v>0.61582761494967653</v>
      </c>
      <c r="F81" s="66">
        <v>0.28208258278493498</v>
      </c>
      <c r="G81" s="66">
        <v>47.683793514363927</v>
      </c>
      <c r="H81" s="66">
        <v>0.81330843605302894</v>
      </c>
      <c r="I81" s="66">
        <v>0.56167575325513353</v>
      </c>
      <c r="J81" s="69">
        <v>4.4734159675715562E-2</v>
      </c>
      <c r="K81" s="91">
        <f t="shared" si="12"/>
        <v>1.6871989450676069E-3</v>
      </c>
      <c r="L81" s="66">
        <f t="shared" si="13"/>
        <v>7.7282899393132866E-4</v>
      </c>
      <c r="M81" s="66">
        <f t="shared" si="14"/>
        <v>0.13064053017633953</v>
      </c>
      <c r="N81" s="66">
        <f t="shared" si="15"/>
        <v>2.2282422905562436E-3</v>
      </c>
      <c r="O81" s="66">
        <f t="shared" si="16"/>
        <v>1.5388376801510509E-3</v>
      </c>
      <c r="P81" s="69">
        <f t="shared" si="17"/>
        <v>1.225593415773029E-4</v>
      </c>
    </row>
    <row r="82" spans="1:16" x14ac:dyDescent="0.25">
      <c r="A82" s="54">
        <v>2275050011</v>
      </c>
      <c r="B82" s="55" t="s">
        <v>585</v>
      </c>
      <c r="C82" s="55" t="s">
        <v>586</v>
      </c>
      <c r="D82" s="55">
        <v>34033</v>
      </c>
      <c r="E82" s="66">
        <v>0.72089281390804028</v>
      </c>
      <c r="F82" s="66">
        <v>0.36736215403419015</v>
      </c>
      <c r="G82" s="66">
        <v>52.385791191701031</v>
      </c>
      <c r="H82" s="66">
        <v>0.59265340891805041</v>
      </c>
      <c r="I82" s="66">
        <v>0.41064757633871624</v>
      </c>
      <c r="J82" s="69">
        <v>6.1173956137075859E-2</v>
      </c>
      <c r="K82" s="91">
        <f t="shared" si="12"/>
        <v>1.9750488052275076E-3</v>
      </c>
      <c r="L82" s="66">
        <f t="shared" si="13"/>
        <v>1.0064716548881922E-3</v>
      </c>
      <c r="M82" s="66">
        <f t="shared" si="14"/>
        <v>0.14352271559370144</v>
      </c>
      <c r="N82" s="66">
        <f t="shared" si="15"/>
        <v>1.6237079696384943E-3</v>
      </c>
      <c r="O82" s="66">
        <f t="shared" si="16"/>
        <v>1.1250618529827841E-3</v>
      </c>
      <c r="P82" s="69">
        <f t="shared" si="17"/>
        <v>1.6759987982760511E-4</v>
      </c>
    </row>
    <row r="83" spans="1:16" x14ac:dyDescent="0.25">
      <c r="A83" s="54">
        <v>2275050011</v>
      </c>
      <c r="B83" s="55" t="s">
        <v>585</v>
      </c>
      <c r="C83" s="55" t="s">
        <v>586</v>
      </c>
      <c r="D83" s="55">
        <v>34035</v>
      </c>
      <c r="E83" s="66">
        <v>2.4676925590694641</v>
      </c>
      <c r="F83" s="66">
        <v>1.065965358095349</v>
      </c>
      <c r="G83" s="66">
        <v>197.02315287394322</v>
      </c>
      <c r="H83" s="66">
        <v>3.8817504468115391</v>
      </c>
      <c r="I83" s="66">
        <v>2.678406193489149</v>
      </c>
      <c r="J83" s="69">
        <v>0.16399469339066269</v>
      </c>
      <c r="K83" s="91">
        <f t="shared" si="12"/>
        <v>6.7608015316971614E-3</v>
      </c>
      <c r="L83" s="66">
        <f t="shared" si="13"/>
        <v>2.9204530358776684E-3</v>
      </c>
      <c r="M83" s="66">
        <f t="shared" si="14"/>
        <v>0.5397894599286116</v>
      </c>
      <c r="N83" s="66">
        <f t="shared" si="15"/>
        <v>1.0634932730990518E-2</v>
      </c>
      <c r="O83" s="66">
        <f t="shared" si="16"/>
        <v>7.3380991602442439E-3</v>
      </c>
      <c r="P83" s="69">
        <f t="shared" si="17"/>
        <v>4.4930052983743204E-4</v>
      </c>
    </row>
    <row r="84" spans="1:16" x14ac:dyDescent="0.25">
      <c r="A84" s="54">
        <v>2275050011</v>
      </c>
      <c r="B84" s="55" t="s">
        <v>585</v>
      </c>
      <c r="C84" s="55" t="s">
        <v>586</v>
      </c>
      <c r="D84" s="55">
        <v>34037</v>
      </c>
      <c r="E84" s="66">
        <v>1.5169144299999999</v>
      </c>
      <c r="F84" s="66">
        <v>0.65525999999999995</v>
      </c>
      <c r="G84" s="66">
        <v>121.11203399999999</v>
      </c>
      <c r="H84" s="66">
        <v>2.3861556999999993</v>
      </c>
      <c r="I84" s="66">
        <v>1.6464441899999995</v>
      </c>
      <c r="J84" s="69">
        <v>0.10080910000000001</v>
      </c>
      <c r="K84" s="91">
        <f t="shared" si="12"/>
        <v>4.155929945205479E-3</v>
      </c>
      <c r="L84" s="66">
        <f t="shared" si="13"/>
        <v>1.7952328767123287E-3</v>
      </c>
      <c r="M84" s="66">
        <f t="shared" si="14"/>
        <v>0.33181379178082188</v>
      </c>
      <c r="N84" s="66">
        <f t="shared" si="15"/>
        <v>6.5374128767123271E-3</v>
      </c>
      <c r="O84" s="66">
        <f t="shared" si="16"/>
        <v>4.5108059999999983E-3</v>
      </c>
      <c r="P84" s="69">
        <f t="shared" si="17"/>
        <v>2.7618931506849319E-4</v>
      </c>
    </row>
    <row r="85" spans="1:16" x14ac:dyDescent="0.25">
      <c r="A85" s="54">
        <v>2275050011</v>
      </c>
      <c r="B85" s="55" t="s">
        <v>585</v>
      </c>
      <c r="C85" s="55" t="s">
        <v>586</v>
      </c>
      <c r="D85" s="55">
        <v>34039</v>
      </c>
      <c r="E85" s="66">
        <v>1.1574913499999999</v>
      </c>
      <c r="F85" s="66">
        <v>0.49999900000000003</v>
      </c>
      <c r="G85" s="66">
        <v>92.415129999999991</v>
      </c>
      <c r="H85" s="66">
        <v>1.8207614999999999</v>
      </c>
      <c r="I85" s="66">
        <v>1.2563295499999998</v>
      </c>
      <c r="J85" s="69">
        <v>7.6922900000000016E-2</v>
      </c>
      <c r="K85" s="91">
        <f t="shared" si="12"/>
        <v>3.1712091780821917E-3</v>
      </c>
      <c r="L85" s="66">
        <f t="shared" si="13"/>
        <v>1.3698602739726027E-3</v>
      </c>
      <c r="M85" s="66">
        <f t="shared" si="14"/>
        <v>0.25319213698630133</v>
      </c>
      <c r="N85" s="66">
        <f t="shared" si="15"/>
        <v>4.9883876712328761E-3</v>
      </c>
      <c r="O85" s="66">
        <f t="shared" si="16"/>
        <v>3.4419987671232871E-3</v>
      </c>
      <c r="P85" s="69">
        <f t="shared" si="17"/>
        <v>2.1074767123287677E-4</v>
      </c>
    </row>
    <row r="86" spans="1:16" x14ac:dyDescent="0.25">
      <c r="A86" s="54">
        <v>2275050011</v>
      </c>
      <c r="B86" s="55" t="s">
        <v>585</v>
      </c>
      <c r="C86" s="55" t="s">
        <v>586</v>
      </c>
      <c r="D86" s="55">
        <v>34041</v>
      </c>
      <c r="E86" s="66">
        <v>1.4854203133434469</v>
      </c>
      <c r="F86" s="66">
        <v>0.70227355744182129</v>
      </c>
      <c r="G86" s="66">
        <v>112.99585058086654</v>
      </c>
      <c r="H86" s="66">
        <v>1.7502088053734275</v>
      </c>
      <c r="I86" s="66">
        <v>1.2095030482827038</v>
      </c>
      <c r="J86" s="69">
        <v>0.11308628240303341</v>
      </c>
      <c r="K86" s="91">
        <f t="shared" si="12"/>
        <v>4.0696446940916356E-3</v>
      </c>
      <c r="L86" s="66">
        <f t="shared" si="13"/>
        <v>1.9240371436762228E-3</v>
      </c>
      <c r="M86" s="66">
        <f t="shared" si="14"/>
        <v>0.30957767282429188</v>
      </c>
      <c r="N86" s="66">
        <f t="shared" si="15"/>
        <v>4.7950926174614448E-3</v>
      </c>
      <c r="O86" s="66">
        <f t="shared" si="16"/>
        <v>3.3137069815964487E-3</v>
      </c>
      <c r="P86" s="69">
        <f t="shared" si="17"/>
        <v>3.0982543124118741E-4</v>
      </c>
    </row>
    <row r="87" spans="1:16" x14ac:dyDescent="0.25">
      <c r="A87" s="54">
        <v>2275050012</v>
      </c>
      <c r="B87" s="55" t="s">
        <v>585</v>
      </c>
      <c r="C87" s="55" t="s">
        <v>603</v>
      </c>
      <c r="D87" s="55">
        <v>34001</v>
      </c>
      <c r="E87" s="66">
        <v>2.1140545828835537</v>
      </c>
      <c r="F87" s="66">
        <v>0.99027966280796975</v>
      </c>
      <c r="G87" s="66">
        <v>29.290216703526774</v>
      </c>
      <c r="H87" s="66">
        <v>0.72374583511535784</v>
      </c>
      <c r="I87" s="66">
        <v>0.70638020106696198</v>
      </c>
      <c r="J87" s="69">
        <v>0.22516827086475577</v>
      </c>
      <c r="K87" s="91">
        <f t="shared" si="12"/>
        <v>5.7919303640645309E-3</v>
      </c>
      <c r="L87" s="66">
        <f t="shared" si="13"/>
        <v>2.7130949665971774E-3</v>
      </c>
      <c r="M87" s="66">
        <f t="shared" si="14"/>
        <v>8.024716905075828E-2</v>
      </c>
      <c r="N87" s="66">
        <f t="shared" si="15"/>
        <v>1.9828653016859118E-3</v>
      </c>
      <c r="O87" s="66">
        <f t="shared" si="16"/>
        <v>1.9352882221012656E-3</v>
      </c>
      <c r="P87" s="69">
        <f t="shared" si="17"/>
        <v>6.1689937223220759E-4</v>
      </c>
    </row>
    <row r="88" spans="1:16" x14ac:dyDescent="0.25">
      <c r="A88" s="54">
        <v>2275050012</v>
      </c>
      <c r="B88" s="55" t="s">
        <v>585</v>
      </c>
      <c r="C88" s="55" t="s">
        <v>603</v>
      </c>
      <c r="D88" s="55">
        <v>34003</v>
      </c>
      <c r="E88" s="66">
        <v>5.3972414960038986</v>
      </c>
      <c r="F88" s="66">
        <v>2.9206172003773045</v>
      </c>
      <c r="G88" s="66">
        <v>72.286883291118116</v>
      </c>
      <c r="H88" s="66">
        <v>1.7642520088905977</v>
      </c>
      <c r="I88" s="66">
        <v>1.7223776700521607</v>
      </c>
      <c r="J88" s="69">
        <v>0.65568785806831287</v>
      </c>
      <c r="K88" s="91">
        <f t="shared" si="12"/>
        <v>1.4786963002750408E-2</v>
      </c>
      <c r="L88" s="66">
        <f t="shared" si="13"/>
        <v>8.0016909599378207E-3</v>
      </c>
      <c r="M88" s="66">
        <f t="shared" si="14"/>
        <v>0.19804625559210443</v>
      </c>
      <c r="N88" s="66">
        <f t="shared" si="15"/>
        <v>4.8335671476454735E-3</v>
      </c>
      <c r="O88" s="66">
        <f t="shared" si="16"/>
        <v>4.7188429316497556E-3</v>
      </c>
      <c r="P88" s="69">
        <f t="shared" si="17"/>
        <v>1.7964050905981174E-3</v>
      </c>
    </row>
    <row r="89" spans="1:16" x14ac:dyDescent="0.25">
      <c r="A89" s="54">
        <v>2275050012</v>
      </c>
      <c r="B89" s="55" t="s">
        <v>585</v>
      </c>
      <c r="C89" s="55" t="s">
        <v>603</v>
      </c>
      <c r="D89" s="55">
        <v>34005</v>
      </c>
      <c r="E89" s="66">
        <v>5.2632199203382362</v>
      </c>
      <c r="F89" s="66">
        <v>2.4713125522579706</v>
      </c>
      <c r="G89" s="66">
        <v>73.106170978575875</v>
      </c>
      <c r="H89" s="66">
        <v>1.806853872080781</v>
      </c>
      <c r="I89" s="66">
        <v>1.7634882801093219</v>
      </c>
      <c r="J89" s="69">
        <v>0.56165072425254037</v>
      </c>
      <c r="K89" s="91">
        <f t="shared" si="12"/>
        <v>1.44197806036664E-2</v>
      </c>
      <c r="L89" s="66">
        <f t="shared" si="13"/>
        <v>6.7707193212547144E-3</v>
      </c>
      <c r="M89" s="66">
        <f t="shared" si="14"/>
        <v>0.20029087939335857</v>
      </c>
      <c r="N89" s="66">
        <f t="shared" si="15"/>
        <v>4.9502845810432353E-3</v>
      </c>
      <c r="O89" s="66">
        <f t="shared" si="16"/>
        <v>4.8314747400255396E-3</v>
      </c>
      <c r="P89" s="69">
        <f t="shared" si="17"/>
        <v>1.5387691075412066E-3</v>
      </c>
    </row>
    <row r="90" spans="1:16" x14ac:dyDescent="0.25">
      <c r="A90" s="54">
        <v>2275050012</v>
      </c>
      <c r="B90" s="55" t="s">
        <v>585</v>
      </c>
      <c r="C90" s="55" t="s">
        <v>603</v>
      </c>
      <c r="D90" s="55">
        <v>34007</v>
      </c>
      <c r="E90" s="66">
        <v>0.39941450000000012</v>
      </c>
      <c r="F90" s="66">
        <v>0.18754340000000005</v>
      </c>
      <c r="G90" s="66">
        <v>5.5478929999999975</v>
      </c>
      <c r="H90" s="66">
        <v>0.13711855000000001</v>
      </c>
      <c r="I90" s="66">
        <v>0.13382775999999996</v>
      </c>
      <c r="J90" s="69">
        <v>4.2622560000000032E-2</v>
      </c>
      <c r="K90" s="91">
        <f t="shared" si="12"/>
        <v>1.0942863013698634E-3</v>
      </c>
      <c r="L90" s="66">
        <f t="shared" si="13"/>
        <v>5.1381753424657554E-4</v>
      </c>
      <c r="M90" s="66">
        <f t="shared" si="14"/>
        <v>1.5199706849315061E-2</v>
      </c>
      <c r="N90" s="66">
        <f t="shared" si="15"/>
        <v>3.7566726027397261E-4</v>
      </c>
      <c r="O90" s="66">
        <f t="shared" si="16"/>
        <v>3.6665139726027389E-4</v>
      </c>
      <c r="P90" s="69">
        <f t="shared" si="17"/>
        <v>1.1677413698630146E-4</v>
      </c>
    </row>
    <row r="91" spans="1:16" x14ac:dyDescent="0.25">
      <c r="A91" s="54">
        <v>2275050012</v>
      </c>
      <c r="B91" s="55" t="s">
        <v>585</v>
      </c>
      <c r="C91" s="55" t="s">
        <v>603</v>
      </c>
      <c r="D91" s="55">
        <v>34009</v>
      </c>
      <c r="E91" s="66">
        <v>3.0706665391515151</v>
      </c>
      <c r="F91" s="66">
        <v>1.4418167090909091</v>
      </c>
      <c r="G91" s="66">
        <v>42.651743180606061</v>
      </c>
      <c r="H91" s="66">
        <v>1.0541561624242426</v>
      </c>
      <c r="I91" s="66">
        <v>1.0288562850909091</v>
      </c>
      <c r="J91" s="69">
        <v>0.32767960358787879</v>
      </c>
      <c r="K91" s="91">
        <f t="shared" si="12"/>
        <v>8.4127850387712734E-3</v>
      </c>
      <c r="L91" s="66">
        <f t="shared" si="13"/>
        <v>3.950182764632628E-3</v>
      </c>
      <c r="M91" s="66">
        <f t="shared" si="14"/>
        <v>0.11685409090577004</v>
      </c>
      <c r="N91" s="66">
        <f t="shared" si="15"/>
        <v>2.8880990751349112E-3</v>
      </c>
      <c r="O91" s="66">
        <f t="shared" si="16"/>
        <v>2.8187843427148196E-3</v>
      </c>
      <c r="P91" s="69">
        <f t="shared" si="17"/>
        <v>8.977523385969282E-4</v>
      </c>
    </row>
    <row r="92" spans="1:16" x14ac:dyDescent="0.25">
      <c r="A92" s="54">
        <v>2275050012</v>
      </c>
      <c r="B92" s="55" t="s">
        <v>585</v>
      </c>
      <c r="C92" s="55" t="s">
        <v>603</v>
      </c>
      <c r="D92" s="55">
        <v>34011</v>
      </c>
      <c r="E92" s="66">
        <v>2.8540644499999996</v>
      </c>
      <c r="F92" s="66">
        <v>1.3401109500000004</v>
      </c>
      <c r="G92" s="66">
        <v>39.643077999999996</v>
      </c>
      <c r="H92" s="66">
        <v>0.97979596000000013</v>
      </c>
      <c r="I92" s="66">
        <v>0.95628130000000011</v>
      </c>
      <c r="J92" s="69">
        <v>0.30456486999999993</v>
      </c>
      <c r="K92" s="91">
        <f t="shared" si="12"/>
        <v>7.8193546575342464E-3</v>
      </c>
      <c r="L92" s="66">
        <f t="shared" si="13"/>
        <v>3.6715368493150696E-3</v>
      </c>
      <c r="M92" s="66">
        <f t="shared" si="14"/>
        <v>0.10861117260273971</v>
      </c>
      <c r="N92" s="66">
        <f t="shared" si="15"/>
        <v>2.6843724931506852E-3</v>
      </c>
      <c r="O92" s="66">
        <f t="shared" si="16"/>
        <v>2.6199487671232881E-3</v>
      </c>
      <c r="P92" s="69">
        <f t="shared" si="17"/>
        <v>8.3442430136986283E-4</v>
      </c>
    </row>
    <row r="93" spans="1:16" x14ac:dyDescent="0.25">
      <c r="A93" s="54">
        <v>2275050012</v>
      </c>
      <c r="B93" s="55" t="s">
        <v>585</v>
      </c>
      <c r="C93" s="55" t="s">
        <v>603</v>
      </c>
      <c r="D93" s="55">
        <v>34013</v>
      </c>
      <c r="E93" s="66">
        <v>3.6383649325393055</v>
      </c>
      <c r="F93" s="66">
        <v>1.7224292323252832</v>
      </c>
      <c r="G93" s="66">
        <v>50.396282763524049</v>
      </c>
      <c r="H93" s="66">
        <v>1.2439141833465657</v>
      </c>
      <c r="I93" s="66">
        <v>1.2140853179651774</v>
      </c>
      <c r="J93" s="69">
        <v>0.39179215532492906</v>
      </c>
      <c r="K93" s="91">
        <f t="shared" si="12"/>
        <v>9.9681231028474118E-3</v>
      </c>
      <c r="L93" s="66">
        <f t="shared" si="13"/>
        <v>4.7189841981514612E-3</v>
      </c>
      <c r="M93" s="66">
        <f t="shared" si="14"/>
        <v>0.13807200757129875</v>
      </c>
      <c r="N93" s="66">
        <f t="shared" si="15"/>
        <v>3.4079840639631934E-3</v>
      </c>
      <c r="O93" s="66">
        <f t="shared" si="16"/>
        <v>3.3262611451100751E-3</v>
      </c>
      <c r="P93" s="69">
        <f t="shared" si="17"/>
        <v>1.0734031652737783E-3</v>
      </c>
    </row>
    <row r="94" spans="1:16" x14ac:dyDescent="0.25">
      <c r="A94" s="54">
        <v>2275050012</v>
      </c>
      <c r="B94" s="55" t="s">
        <v>585</v>
      </c>
      <c r="C94" s="55" t="s">
        <v>603</v>
      </c>
      <c r="D94" s="55">
        <v>34015</v>
      </c>
      <c r="E94" s="66">
        <v>1.7408263499999999</v>
      </c>
      <c r="F94" s="66">
        <v>0.8173988499999999</v>
      </c>
      <c r="G94" s="66">
        <v>24.180191000000001</v>
      </c>
      <c r="H94" s="66">
        <v>0.59762505999999993</v>
      </c>
      <c r="I94" s="66">
        <v>0.58328236</v>
      </c>
      <c r="J94" s="69">
        <v>0.18576873999999999</v>
      </c>
      <c r="K94" s="91">
        <f t="shared" si="12"/>
        <v>4.7693872602739724E-3</v>
      </c>
      <c r="L94" s="66">
        <f t="shared" si="13"/>
        <v>2.2394489041095886E-3</v>
      </c>
      <c r="M94" s="66">
        <f t="shared" si="14"/>
        <v>6.6247098630136989E-2</v>
      </c>
      <c r="N94" s="66">
        <f t="shared" si="15"/>
        <v>1.637328931506849E-3</v>
      </c>
      <c r="O94" s="66">
        <f t="shared" si="16"/>
        <v>1.5980338630136987E-3</v>
      </c>
      <c r="P94" s="69">
        <f t="shared" si="17"/>
        <v>5.0895545205479448E-4</v>
      </c>
    </row>
    <row r="95" spans="1:16" x14ac:dyDescent="0.25">
      <c r="A95" s="54">
        <v>2275050012</v>
      </c>
      <c r="B95" s="55" t="s">
        <v>585</v>
      </c>
      <c r="C95" s="55" t="s">
        <v>603</v>
      </c>
      <c r="D95" s="55">
        <v>34017</v>
      </c>
      <c r="E95" s="66">
        <v>0.12514149999999999</v>
      </c>
      <c r="F95" s="66">
        <v>5.8759800000000001E-2</v>
      </c>
      <c r="G95" s="66">
        <v>1.7382309999999999</v>
      </c>
      <c r="H95" s="66">
        <v>4.2961050000000001E-2</v>
      </c>
      <c r="I95" s="66">
        <v>4.1930019999999998E-2</v>
      </c>
      <c r="J95" s="69">
        <v>1.3354219999999998E-2</v>
      </c>
      <c r="K95" s="91">
        <f t="shared" si="12"/>
        <v>3.4285342465753424E-4</v>
      </c>
      <c r="L95" s="66">
        <f t="shared" si="13"/>
        <v>1.6098575342465753E-4</v>
      </c>
      <c r="M95" s="66">
        <f t="shared" si="14"/>
        <v>4.7622767123287665E-3</v>
      </c>
      <c r="N95" s="66">
        <f t="shared" si="15"/>
        <v>1.1770150684931507E-4</v>
      </c>
      <c r="O95" s="66">
        <f t="shared" si="16"/>
        <v>1.1487676712328767E-4</v>
      </c>
      <c r="P95" s="69">
        <f t="shared" si="17"/>
        <v>3.6586904109589039E-5</v>
      </c>
    </row>
    <row r="96" spans="1:16" x14ac:dyDescent="0.25">
      <c r="A96" s="54">
        <v>2275050012</v>
      </c>
      <c r="B96" s="55" t="s">
        <v>585</v>
      </c>
      <c r="C96" s="55" t="s">
        <v>603</v>
      </c>
      <c r="D96" s="55">
        <v>34019</v>
      </c>
      <c r="E96" s="66">
        <v>3.0473560000000002</v>
      </c>
      <c r="F96" s="66">
        <v>1.4308668</v>
      </c>
      <c r="G96" s="66">
        <v>42.327825999999995</v>
      </c>
      <c r="H96" s="66">
        <v>1.0461512999999998</v>
      </c>
      <c r="I96" s="66">
        <v>1.0210439200000001</v>
      </c>
      <c r="J96" s="69">
        <v>0.32519081999999994</v>
      </c>
      <c r="K96" s="91">
        <f t="shared" si="12"/>
        <v>8.3489205479452058E-3</v>
      </c>
      <c r="L96" s="66">
        <f t="shared" si="13"/>
        <v>3.9201830136986297E-3</v>
      </c>
      <c r="M96" s="66">
        <f t="shared" si="14"/>
        <v>0.11596664657534245</v>
      </c>
      <c r="N96" s="66">
        <f t="shared" si="15"/>
        <v>2.8661679452054788E-3</v>
      </c>
      <c r="O96" s="66">
        <f t="shared" si="16"/>
        <v>2.7973806027397261E-3</v>
      </c>
      <c r="P96" s="69">
        <f t="shared" si="17"/>
        <v>8.9093375342465741E-4</v>
      </c>
    </row>
    <row r="97" spans="1:16" x14ac:dyDescent="0.25">
      <c r="A97" s="54">
        <v>2275050012</v>
      </c>
      <c r="B97" s="55" t="s">
        <v>585</v>
      </c>
      <c r="C97" s="55" t="s">
        <v>603</v>
      </c>
      <c r="D97" s="55">
        <v>34021</v>
      </c>
      <c r="E97" s="66">
        <v>4.5567324629568917</v>
      </c>
      <c r="F97" s="66">
        <v>2.1442608283623934</v>
      </c>
      <c r="G97" s="66">
        <v>63.116163682311608</v>
      </c>
      <c r="H97" s="66">
        <v>1.5575306816082162</v>
      </c>
      <c r="I97" s="66">
        <v>1.5201690543014836</v>
      </c>
      <c r="J97" s="69">
        <v>0.48790085525350951</v>
      </c>
      <c r="K97" s="91">
        <f t="shared" si="12"/>
        <v>1.2484198528649019E-2</v>
      </c>
      <c r="L97" s="66">
        <f t="shared" si="13"/>
        <v>5.8746872009928586E-3</v>
      </c>
      <c r="M97" s="66">
        <f t="shared" si="14"/>
        <v>0.1729209963898948</v>
      </c>
      <c r="N97" s="66">
        <f t="shared" si="15"/>
        <v>4.267207346871825E-3</v>
      </c>
      <c r="O97" s="66">
        <f t="shared" si="16"/>
        <v>4.1648467241136534E-3</v>
      </c>
      <c r="P97" s="69">
        <f t="shared" si="17"/>
        <v>1.3367146719274233E-3</v>
      </c>
    </row>
    <row r="98" spans="1:16" x14ac:dyDescent="0.25">
      <c r="A98" s="54">
        <v>2275050012</v>
      </c>
      <c r="B98" s="55" t="s">
        <v>585</v>
      </c>
      <c r="C98" s="55" t="s">
        <v>603</v>
      </c>
      <c r="D98" s="55">
        <v>34023</v>
      </c>
      <c r="E98" s="66">
        <v>0.91644400000000015</v>
      </c>
      <c r="F98" s="66">
        <v>0.43031199999999997</v>
      </c>
      <c r="G98" s="66">
        <v>12.729459999999998</v>
      </c>
      <c r="H98" s="66">
        <v>0.31461399999999989</v>
      </c>
      <c r="I98" s="66">
        <v>0.3070634000000001</v>
      </c>
      <c r="J98" s="69">
        <v>9.7796199999999986E-2</v>
      </c>
      <c r="K98" s="91">
        <f t="shared" si="12"/>
        <v>2.5108054794520554E-3</v>
      </c>
      <c r="L98" s="66">
        <f t="shared" si="13"/>
        <v>1.1789369863013698E-3</v>
      </c>
      <c r="M98" s="66">
        <f t="shared" si="14"/>
        <v>3.487523287671232E-2</v>
      </c>
      <c r="N98" s="66">
        <f t="shared" si="15"/>
        <v>8.6195616438356133E-4</v>
      </c>
      <c r="O98" s="66">
        <f t="shared" si="16"/>
        <v>8.4126958904109613E-4</v>
      </c>
      <c r="P98" s="69">
        <f t="shared" si="17"/>
        <v>2.6793479452054793E-4</v>
      </c>
    </row>
    <row r="99" spans="1:16" x14ac:dyDescent="0.25">
      <c r="A99" s="54">
        <v>2275050012</v>
      </c>
      <c r="B99" s="55" t="s">
        <v>585</v>
      </c>
      <c r="C99" s="55" t="s">
        <v>603</v>
      </c>
      <c r="D99" s="55">
        <v>34025</v>
      </c>
      <c r="E99" s="66">
        <v>2.4996139459999993</v>
      </c>
      <c r="F99" s="66">
        <v>1.1762690900000004</v>
      </c>
      <c r="G99" s="66">
        <v>34.71917315999999</v>
      </c>
      <c r="H99" s="66">
        <v>0.85799718310000006</v>
      </c>
      <c r="I99" s="66">
        <v>0.83740704310000003</v>
      </c>
      <c r="J99" s="69">
        <v>0.2671816689999999</v>
      </c>
      <c r="K99" s="91">
        <f t="shared" si="12"/>
        <v>6.8482573863013676E-3</v>
      </c>
      <c r="L99" s="66">
        <f t="shared" si="13"/>
        <v>3.2226550410958915E-3</v>
      </c>
      <c r="M99" s="66">
        <f t="shared" si="14"/>
        <v>9.5121022356164361E-2</v>
      </c>
      <c r="N99" s="66">
        <f t="shared" si="15"/>
        <v>2.3506772139726029E-3</v>
      </c>
      <c r="O99" s="66">
        <f t="shared" si="16"/>
        <v>2.2942658715068495E-3</v>
      </c>
      <c r="P99" s="69">
        <f t="shared" si="17"/>
        <v>7.320045726027395E-4</v>
      </c>
    </row>
    <row r="100" spans="1:16" x14ac:dyDescent="0.25">
      <c r="A100" s="54">
        <v>2275050012</v>
      </c>
      <c r="B100" s="55" t="s">
        <v>585</v>
      </c>
      <c r="C100" s="55" t="s">
        <v>603</v>
      </c>
      <c r="D100" s="55">
        <v>34027</v>
      </c>
      <c r="E100" s="66">
        <v>4.3297442588227737</v>
      </c>
      <c r="F100" s="66">
        <v>2.0452178452360692</v>
      </c>
      <c r="G100" s="66">
        <v>60.052121031869099</v>
      </c>
      <c r="H100" s="66">
        <v>1.4832855959063065</v>
      </c>
      <c r="I100" s="66">
        <v>1.4477047678579547</v>
      </c>
      <c r="J100" s="69">
        <v>0.46563752643460865</v>
      </c>
      <c r="K100" s="91">
        <f t="shared" si="12"/>
        <v>1.1862313037870612E-2</v>
      </c>
      <c r="L100" s="66">
        <f t="shared" si="13"/>
        <v>5.6033365622906008E-3</v>
      </c>
      <c r="M100" s="66">
        <f t="shared" si="14"/>
        <v>0.16452635899142218</v>
      </c>
      <c r="N100" s="66">
        <f t="shared" si="15"/>
        <v>4.0637961531679633E-3</v>
      </c>
      <c r="O100" s="66">
        <f t="shared" si="16"/>
        <v>3.9663144324875469E-3</v>
      </c>
      <c r="P100" s="69">
        <f t="shared" si="17"/>
        <v>1.2757192505057772E-3</v>
      </c>
    </row>
    <row r="101" spans="1:16" x14ac:dyDescent="0.25">
      <c r="A101" s="54">
        <v>2275050012</v>
      </c>
      <c r="B101" s="55" t="s">
        <v>585</v>
      </c>
      <c r="C101" s="55" t="s">
        <v>603</v>
      </c>
      <c r="D101" s="55">
        <v>34029</v>
      </c>
      <c r="E101" s="66">
        <v>2.669645226160811</v>
      </c>
      <c r="F101" s="66">
        <v>1.272967048890532</v>
      </c>
      <c r="G101" s="66">
        <v>36.909563615177177</v>
      </c>
      <c r="H101" s="66">
        <v>0.90789792155892335</v>
      </c>
      <c r="I101" s="66">
        <v>0.88615380251544507</v>
      </c>
      <c r="J101" s="69">
        <v>0.2910341696168286</v>
      </c>
      <c r="K101" s="91">
        <f t="shared" ref="K101:K134" si="18">E101/365</f>
        <v>7.3140965100296192E-3</v>
      </c>
      <c r="L101" s="66">
        <f t="shared" ref="L101:L134" si="19">F101/365</f>
        <v>3.4875809558644714E-3</v>
      </c>
      <c r="M101" s="66">
        <f t="shared" ref="M101:M134" si="20">G101/365</f>
        <v>0.10112209209637582</v>
      </c>
      <c r="N101" s="66">
        <f t="shared" ref="N101:N134" si="21">H101/365</f>
        <v>2.4873915659148586E-3</v>
      </c>
      <c r="O101" s="66">
        <f t="shared" ref="O101:O134" si="22">I101/365</f>
        <v>2.4278186370286165E-3</v>
      </c>
      <c r="P101" s="69">
        <f t="shared" ref="P101:P134" si="23">J101/365</f>
        <v>7.9735388936117422E-4</v>
      </c>
    </row>
    <row r="102" spans="1:16" x14ac:dyDescent="0.25">
      <c r="A102" s="54">
        <v>2275050012</v>
      </c>
      <c r="B102" s="55" t="s">
        <v>585</v>
      </c>
      <c r="C102" s="55" t="s">
        <v>603</v>
      </c>
      <c r="D102" s="55">
        <v>34031</v>
      </c>
      <c r="E102" s="66">
        <v>0.93867200000000006</v>
      </c>
      <c r="F102" s="66">
        <v>0.44074880000000005</v>
      </c>
      <c r="G102" s="66">
        <v>13.038225999999998</v>
      </c>
      <c r="H102" s="66">
        <v>0.32224429999999987</v>
      </c>
      <c r="I102" s="66">
        <v>0.31451092000000014</v>
      </c>
      <c r="J102" s="69">
        <v>0.10016811999999997</v>
      </c>
      <c r="K102" s="91">
        <f t="shared" si="18"/>
        <v>2.5717041095890411E-3</v>
      </c>
      <c r="L102" s="66">
        <f t="shared" si="19"/>
        <v>1.2075309589041098E-3</v>
      </c>
      <c r="M102" s="66">
        <f t="shared" si="20"/>
        <v>3.5721167123287663E-2</v>
      </c>
      <c r="N102" s="66">
        <f t="shared" si="21"/>
        <v>8.828610958904106E-4</v>
      </c>
      <c r="O102" s="66">
        <f t="shared" si="22"/>
        <v>8.6167375342465792E-4</v>
      </c>
      <c r="P102" s="69">
        <f t="shared" si="23"/>
        <v>2.7443320547945196E-4</v>
      </c>
    </row>
    <row r="103" spans="1:16" x14ac:dyDescent="0.25">
      <c r="A103" s="54">
        <v>2275050012</v>
      </c>
      <c r="B103" s="55" t="s">
        <v>585</v>
      </c>
      <c r="C103" s="55" t="s">
        <v>603</v>
      </c>
      <c r="D103" s="55">
        <v>34033</v>
      </c>
      <c r="E103" s="66">
        <v>0.59678200000000003</v>
      </c>
      <c r="F103" s="66">
        <v>0.28021619999999997</v>
      </c>
      <c r="G103" s="66">
        <v>8.2893240000000006</v>
      </c>
      <c r="H103" s="66">
        <v>0.20487420000000001</v>
      </c>
      <c r="I103" s="66">
        <v>0.19995728000000002</v>
      </c>
      <c r="J103" s="69">
        <v>6.3684080000000004E-2</v>
      </c>
      <c r="K103" s="91">
        <f t="shared" si="18"/>
        <v>1.6350191780821919E-3</v>
      </c>
      <c r="L103" s="66">
        <f t="shared" si="19"/>
        <v>7.6771561643835607E-4</v>
      </c>
      <c r="M103" s="66">
        <f t="shared" si="20"/>
        <v>2.2710476712328769E-2</v>
      </c>
      <c r="N103" s="66">
        <f t="shared" si="21"/>
        <v>5.6129917808219181E-4</v>
      </c>
      <c r="O103" s="66">
        <f t="shared" si="22"/>
        <v>5.4782816438356165E-4</v>
      </c>
      <c r="P103" s="69">
        <f t="shared" si="23"/>
        <v>1.7447693150684932E-4</v>
      </c>
    </row>
    <row r="104" spans="1:16" x14ac:dyDescent="0.25">
      <c r="A104" s="54">
        <v>2275050012</v>
      </c>
      <c r="B104" s="55" t="s">
        <v>585</v>
      </c>
      <c r="C104" s="55" t="s">
        <v>603</v>
      </c>
      <c r="D104" s="55">
        <v>34035</v>
      </c>
      <c r="E104" s="66">
        <v>4.5460110744458317</v>
      </c>
      <c r="F104" s="66">
        <v>2.1345527039365506</v>
      </c>
      <c r="G104" s="66">
        <v>63.1441327497458</v>
      </c>
      <c r="H104" s="66">
        <v>1.5606371391723077</v>
      </c>
      <c r="I104" s="66">
        <v>1.5231801746079427</v>
      </c>
      <c r="J104" s="69">
        <v>0.48511545838238279</v>
      </c>
      <c r="K104" s="91">
        <f t="shared" si="18"/>
        <v>1.245482486149543E-2</v>
      </c>
      <c r="L104" s="66">
        <f t="shared" si="19"/>
        <v>5.8480895998261661E-3</v>
      </c>
      <c r="M104" s="66">
        <f t="shared" si="20"/>
        <v>0.17299762397190629</v>
      </c>
      <c r="N104" s="66">
        <f t="shared" si="21"/>
        <v>4.275718189513172E-3</v>
      </c>
      <c r="O104" s="66">
        <f t="shared" si="22"/>
        <v>4.1730963687888843E-3</v>
      </c>
      <c r="P104" s="69">
        <f t="shared" si="23"/>
        <v>1.3290834476229665E-3</v>
      </c>
    </row>
    <row r="105" spans="1:16" x14ac:dyDescent="0.25">
      <c r="A105" s="54">
        <v>2275050012</v>
      </c>
      <c r="B105" s="55" t="s">
        <v>585</v>
      </c>
      <c r="C105" s="55" t="s">
        <v>603</v>
      </c>
      <c r="D105" s="55">
        <v>34037</v>
      </c>
      <c r="E105" s="66">
        <v>2.7704274999999989</v>
      </c>
      <c r="F105" s="66">
        <v>1.3008381999999998</v>
      </c>
      <c r="G105" s="66">
        <v>38.481299000000014</v>
      </c>
      <c r="H105" s="66">
        <v>0.95108194999999984</v>
      </c>
      <c r="I105" s="66">
        <v>0.92825538000000019</v>
      </c>
      <c r="J105" s="69">
        <v>0.29563908000000011</v>
      </c>
      <c r="K105" s="91">
        <f t="shared" si="18"/>
        <v>7.5902123287671201E-3</v>
      </c>
      <c r="L105" s="66">
        <f t="shared" si="19"/>
        <v>3.5639402739726022E-3</v>
      </c>
      <c r="M105" s="66">
        <f t="shared" si="20"/>
        <v>0.1054282164383562</v>
      </c>
      <c r="N105" s="66">
        <f t="shared" si="21"/>
        <v>2.6057039726027392E-3</v>
      </c>
      <c r="O105" s="66">
        <f t="shared" si="22"/>
        <v>2.5431654246575348E-3</v>
      </c>
      <c r="P105" s="69">
        <f t="shared" si="23"/>
        <v>8.0997008219178108E-4</v>
      </c>
    </row>
    <row r="106" spans="1:16" x14ac:dyDescent="0.25">
      <c r="A106" s="54">
        <v>2275050012</v>
      </c>
      <c r="B106" s="55" t="s">
        <v>585</v>
      </c>
      <c r="C106" s="55" t="s">
        <v>603</v>
      </c>
      <c r="D106" s="55">
        <v>34039</v>
      </c>
      <c r="E106" s="66">
        <v>2.0972225</v>
      </c>
      <c r="F106" s="66">
        <v>0.98473999999999984</v>
      </c>
      <c r="G106" s="66">
        <v>29.130505000000003</v>
      </c>
      <c r="H106" s="66">
        <v>0.71997375000000008</v>
      </c>
      <c r="I106" s="66">
        <v>0.70269409999999999</v>
      </c>
      <c r="J106" s="69">
        <v>0.22380010000000003</v>
      </c>
      <c r="K106" s="91">
        <f t="shared" si="18"/>
        <v>5.7458150684931509E-3</v>
      </c>
      <c r="L106" s="66">
        <f t="shared" si="19"/>
        <v>2.6979178082191775E-3</v>
      </c>
      <c r="M106" s="66">
        <f t="shared" si="20"/>
        <v>7.9809602739726038E-2</v>
      </c>
      <c r="N106" s="66">
        <f t="shared" si="21"/>
        <v>1.9725308219178082E-3</v>
      </c>
      <c r="O106" s="66">
        <f t="shared" si="22"/>
        <v>1.9251893150684931E-3</v>
      </c>
      <c r="P106" s="69">
        <f t="shared" si="23"/>
        <v>6.1315095890410968E-4</v>
      </c>
    </row>
    <row r="107" spans="1:16" x14ac:dyDescent="0.25">
      <c r="A107" s="54">
        <v>2275050012</v>
      </c>
      <c r="B107" s="55" t="s">
        <v>585</v>
      </c>
      <c r="C107" s="55" t="s">
        <v>603</v>
      </c>
      <c r="D107" s="55">
        <v>34041</v>
      </c>
      <c r="E107" s="66">
        <v>1.9564909999999993</v>
      </c>
      <c r="F107" s="66">
        <v>0.91866039999999971</v>
      </c>
      <c r="G107" s="66">
        <v>27.175668000000009</v>
      </c>
      <c r="H107" s="66">
        <v>0.67166040000000016</v>
      </c>
      <c r="I107" s="66">
        <v>0.65554056000000016</v>
      </c>
      <c r="J107" s="69">
        <v>0.20878206000000005</v>
      </c>
      <c r="K107" s="91">
        <f t="shared" si="18"/>
        <v>5.3602493150684914E-3</v>
      </c>
      <c r="L107" s="66">
        <f t="shared" si="19"/>
        <v>2.5168778082191772E-3</v>
      </c>
      <c r="M107" s="66">
        <f t="shared" si="20"/>
        <v>7.445388493150687E-2</v>
      </c>
      <c r="N107" s="66">
        <f t="shared" si="21"/>
        <v>1.8401654794520553E-3</v>
      </c>
      <c r="O107" s="66">
        <f t="shared" si="22"/>
        <v>1.7960015342465758E-3</v>
      </c>
      <c r="P107" s="69">
        <f t="shared" si="23"/>
        <v>5.7200564383561654E-4</v>
      </c>
    </row>
    <row r="108" spans="1:16" x14ac:dyDescent="0.25">
      <c r="A108" s="54">
        <v>2275060011</v>
      </c>
      <c r="B108" s="55" t="s">
        <v>604</v>
      </c>
      <c r="C108" s="55" t="s">
        <v>586</v>
      </c>
      <c r="D108" s="55">
        <v>34001</v>
      </c>
      <c r="E108" s="66">
        <v>5.1692070755326017E-2</v>
      </c>
      <c r="F108" s="66">
        <v>4.8134259522272439E-2</v>
      </c>
      <c r="G108" s="66">
        <v>8.5697298902517751</v>
      </c>
      <c r="H108" s="66">
        <v>0.1838028276307295</v>
      </c>
      <c r="I108" s="66">
        <v>0.12682364105874758</v>
      </c>
      <c r="J108" s="69">
        <v>4.5697077340219492E-3</v>
      </c>
      <c r="K108" s="91">
        <f t="shared" si="18"/>
        <v>1.4162211165842745E-4</v>
      </c>
      <c r="L108" s="66">
        <f t="shared" si="19"/>
        <v>1.3187468362266421E-4</v>
      </c>
      <c r="M108" s="66">
        <f t="shared" si="20"/>
        <v>2.3478712028087056E-2</v>
      </c>
      <c r="N108" s="66">
        <f t="shared" si="21"/>
        <v>5.0356939076912197E-4</v>
      </c>
      <c r="O108" s="66">
        <f t="shared" si="22"/>
        <v>3.4746203029793857E-4</v>
      </c>
      <c r="P108" s="69">
        <f t="shared" si="23"/>
        <v>1.2519747216498491E-5</v>
      </c>
    </row>
    <row r="109" spans="1:16" x14ac:dyDescent="0.25">
      <c r="A109" s="54">
        <v>2275060011</v>
      </c>
      <c r="B109" s="55" t="s">
        <v>604</v>
      </c>
      <c r="C109" s="55" t="s">
        <v>586</v>
      </c>
      <c r="D109" s="55">
        <v>34003</v>
      </c>
      <c r="E109" s="66">
        <v>0.67946231762157783</v>
      </c>
      <c r="F109" s="66">
        <v>0.6167431566175251</v>
      </c>
      <c r="G109" s="66">
        <v>109.75823095480908</v>
      </c>
      <c r="H109" s="66">
        <v>2.3513370731066279</v>
      </c>
      <c r="I109" s="66">
        <v>1.622675557760807</v>
      </c>
      <c r="J109" s="69">
        <v>5.9019423668137609E-2</v>
      </c>
      <c r="K109" s="91">
        <f t="shared" si="18"/>
        <v>1.861540596223501E-3</v>
      </c>
      <c r="L109" s="66">
        <f t="shared" si="19"/>
        <v>1.6897072784041783E-3</v>
      </c>
      <c r="M109" s="66">
        <f t="shared" si="20"/>
        <v>0.3007074820679701</v>
      </c>
      <c r="N109" s="66">
        <f t="shared" si="21"/>
        <v>6.4420193783743225E-3</v>
      </c>
      <c r="O109" s="66">
        <f t="shared" si="22"/>
        <v>4.4456864596186495E-3</v>
      </c>
      <c r="P109" s="69">
        <f t="shared" si="23"/>
        <v>1.6169705114558249E-4</v>
      </c>
    </row>
    <row r="110" spans="1:16" x14ac:dyDescent="0.25">
      <c r="A110" s="54">
        <v>2275060011</v>
      </c>
      <c r="B110" s="55" t="s">
        <v>604</v>
      </c>
      <c r="C110" s="55" t="s">
        <v>586</v>
      </c>
      <c r="D110" s="55">
        <v>34013</v>
      </c>
      <c r="E110" s="66">
        <v>1.0436951694573626</v>
      </c>
      <c r="F110" s="66">
        <v>0.97104465277463659</v>
      </c>
      <c r="G110" s="66">
        <v>172.90820357217402</v>
      </c>
      <c r="H110" s="66">
        <v>3.7079388980127073</v>
      </c>
      <c r="I110" s="66">
        <v>2.5585148861321394</v>
      </c>
      <c r="J110" s="69">
        <v>9.2231153854539547E-2</v>
      </c>
      <c r="K110" s="91">
        <f t="shared" si="18"/>
        <v>2.8594388204311303E-3</v>
      </c>
      <c r="L110" s="66">
        <f t="shared" si="19"/>
        <v>2.6603963089716072E-3</v>
      </c>
      <c r="M110" s="66">
        <f t="shared" si="20"/>
        <v>0.47372110567718911</v>
      </c>
      <c r="N110" s="66">
        <f t="shared" si="21"/>
        <v>1.0158736706884129E-2</v>
      </c>
      <c r="O110" s="66">
        <f t="shared" si="22"/>
        <v>7.0096298250195603E-3</v>
      </c>
      <c r="P110" s="69">
        <f t="shared" si="23"/>
        <v>2.5268809275216315E-4</v>
      </c>
    </row>
    <row r="111" spans="1:16" x14ac:dyDescent="0.25">
      <c r="A111" s="54">
        <v>2275060011</v>
      </c>
      <c r="B111" s="55" t="s">
        <v>604</v>
      </c>
      <c r="C111" s="55" t="s">
        <v>586</v>
      </c>
      <c r="D111" s="55">
        <v>34019</v>
      </c>
      <c r="E111" s="66">
        <v>9.2474799999999998E-4</v>
      </c>
      <c r="F111" s="66">
        <v>8.6109999999999995E-4</v>
      </c>
      <c r="G111" s="66">
        <v>0.153308</v>
      </c>
      <c r="H111" s="66">
        <v>3.2881500000000001E-3</v>
      </c>
      <c r="I111" s="66">
        <v>2.26882E-3</v>
      </c>
      <c r="J111" s="69">
        <v>8.1749999999999995E-5</v>
      </c>
      <c r="K111" s="91">
        <f t="shared" si="18"/>
        <v>2.5335561643835615E-6</v>
      </c>
      <c r="L111" s="66">
        <f t="shared" si="19"/>
        <v>2.3591780821917807E-6</v>
      </c>
      <c r="M111" s="66">
        <f t="shared" si="20"/>
        <v>4.2002191780821915E-4</v>
      </c>
      <c r="N111" s="66">
        <f t="shared" si="21"/>
        <v>9.0086301369863009E-6</v>
      </c>
      <c r="O111" s="66">
        <f t="shared" si="22"/>
        <v>6.2159452054794516E-6</v>
      </c>
      <c r="P111" s="69">
        <f t="shared" si="23"/>
        <v>2.2397260273972602E-7</v>
      </c>
    </row>
    <row r="112" spans="1:16" x14ac:dyDescent="0.25">
      <c r="A112" s="54">
        <v>2275060011</v>
      </c>
      <c r="B112" s="55" t="s">
        <v>604</v>
      </c>
      <c r="C112" s="55" t="s">
        <v>586</v>
      </c>
      <c r="D112" s="55">
        <v>34021</v>
      </c>
      <c r="E112" s="66">
        <v>3.4645213335187768E-2</v>
      </c>
      <c r="F112" s="66">
        <v>3.1450750464311547E-2</v>
      </c>
      <c r="G112" s="66">
        <v>5.6245193564394995</v>
      </c>
      <c r="H112" s="66">
        <v>0.12006324661897079</v>
      </c>
      <c r="I112" s="66">
        <v>8.2873298134965231E-2</v>
      </c>
      <c r="J112" s="69">
        <v>3.0285857287343535E-3</v>
      </c>
      <c r="K112" s="91">
        <f t="shared" si="18"/>
        <v>9.4918392699144566E-5</v>
      </c>
      <c r="L112" s="66">
        <f t="shared" si="19"/>
        <v>8.6166439628250811E-5</v>
      </c>
      <c r="M112" s="66">
        <f t="shared" si="20"/>
        <v>1.5409642072436985E-2</v>
      </c>
      <c r="N112" s="66">
        <f t="shared" si="21"/>
        <v>3.2894040169581041E-4</v>
      </c>
      <c r="O112" s="66">
        <f t="shared" si="22"/>
        <v>2.2705013187661707E-4</v>
      </c>
      <c r="P112" s="69">
        <f t="shared" si="23"/>
        <v>8.2974951472174071E-6</v>
      </c>
    </row>
    <row r="113" spans="1:16" x14ac:dyDescent="0.25">
      <c r="A113" s="54">
        <v>2275060011</v>
      </c>
      <c r="B113" s="55" t="s">
        <v>604</v>
      </c>
      <c r="C113" s="55" t="s">
        <v>586</v>
      </c>
      <c r="D113" s="55">
        <v>34025</v>
      </c>
      <c r="E113" s="66">
        <v>8.7998999999999994E-2</v>
      </c>
      <c r="F113" s="66">
        <v>8.1942299999999996E-2</v>
      </c>
      <c r="G113" s="66">
        <v>14.588800000000001</v>
      </c>
      <c r="H113" s="66">
        <v>0.31290000000000001</v>
      </c>
      <c r="I113" s="66">
        <v>0.21590100000000001</v>
      </c>
      <c r="J113" s="69">
        <v>7.7793300000000001E-3</v>
      </c>
      <c r="K113" s="91">
        <f t="shared" si="18"/>
        <v>2.410931506849315E-4</v>
      </c>
      <c r="L113" s="66">
        <f t="shared" si="19"/>
        <v>2.244994520547945E-4</v>
      </c>
      <c r="M113" s="66">
        <f t="shared" si="20"/>
        <v>3.9969315068493154E-2</v>
      </c>
      <c r="N113" s="66">
        <f t="shared" si="21"/>
        <v>8.5726027397260273E-4</v>
      </c>
      <c r="O113" s="66">
        <f t="shared" si="22"/>
        <v>5.9150958904109589E-4</v>
      </c>
      <c r="P113" s="69">
        <f t="shared" si="23"/>
        <v>2.131323287671233E-5</v>
      </c>
    </row>
    <row r="114" spans="1:16" x14ac:dyDescent="0.25">
      <c r="A114" s="54">
        <v>2275060011</v>
      </c>
      <c r="B114" s="55" t="s">
        <v>604</v>
      </c>
      <c r="C114" s="55" t="s">
        <v>586</v>
      </c>
      <c r="D114" s="55">
        <v>34027</v>
      </c>
      <c r="E114" s="66">
        <v>0.103142648438176</v>
      </c>
      <c r="F114" s="66">
        <v>9.6043511542787924E-2</v>
      </c>
      <c r="G114" s="66">
        <v>17.099344968417409</v>
      </c>
      <c r="H114" s="66">
        <v>0.36674600744137753</v>
      </c>
      <c r="I114" s="66">
        <v>0.2530549023102881</v>
      </c>
      <c r="J114" s="69">
        <v>9.1180592454789301E-3</v>
      </c>
      <c r="K114" s="91">
        <f t="shared" si="18"/>
        <v>2.8258259846075618E-4</v>
      </c>
      <c r="L114" s="66">
        <f t="shared" si="19"/>
        <v>2.6313290833640529E-4</v>
      </c>
      <c r="M114" s="66">
        <f t="shared" si="20"/>
        <v>4.6847520461417561E-2</v>
      </c>
      <c r="N114" s="66">
        <f t="shared" si="21"/>
        <v>1.0047835820311713E-3</v>
      </c>
      <c r="O114" s="66">
        <f t="shared" si="22"/>
        <v>6.9330110221996742E-4</v>
      </c>
      <c r="P114" s="69">
        <f t="shared" si="23"/>
        <v>2.4980984234188848E-5</v>
      </c>
    </row>
    <row r="115" spans="1:16" x14ac:dyDescent="0.25">
      <c r="A115" s="54">
        <v>2275060011</v>
      </c>
      <c r="B115" s="55" t="s">
        <v>604</v>
      </c>
      <c r="C115" s="55" t="s">
        <v>586</v>
      </c>
      <c r="D115" s="55">
        <v>34035</v>
      </c>
      <c r="E115" s="66">
        <v>4.7155417999999998E-2</v>
      </c>
      <c r="F115" s="66">
        <v>4.3088994200000001E-2</v>
      </c>
      <c r="G115" s="66">
        <v>7.6968516999999999</v>
      </c>
      <c r="H115" s="66">
        <v>0.16450376089999999</v>
      </c>
      <c r="I115" s="66">
        <v>0.11353776090000001</v>
      </c>
      <c r="J115" s="69">
        <v>4.1341288999999998E-3</v>
      </c>
      <c r="K115" s="91">
        <f t="shared" si="18"/>
        <v>1.2919292602739727E-4</v>
      </c>
      <c r="L115" s="66">
        <f t="shared" si="19"/>
        <v>1.1805203890410959E-4</v>
      </c>
      <c r="M115" s="66">
        <f t="shared" si="20"/>
        <v>2.1087264931506849E-2</v>
      </c>
      <c r="N115" s="66">
        <f t="shared" si="21"/>
        <v>4.5069523534246571E-4</v>
      </c>
      <c r="O115" s="66">
        <f t="shared" si="22"/>
        <v>3.1106235863013701E-4</v>
      </c>
      <c r="P115" s="69">
        <f t="shared" si="23"/>
        <v>1.1326380547945204E-5</v>
      </c>
    </row>
    <row r="116" spans="1:16" x14ac:dyDescent="0.25">
      <c r="A116" s="54">
        <v>2275060012</v>
      </c>
      <c r="B116" s="55" t="s">
        <v>604</v>
      </c>
      <c r="C116" s="55" t="s">
        <v>603</v>
      </c>
      <c r="D116" s="55">
        <v>34001</v>
      </c>
      <c r="E116" s="66">
        <v>0.93940764712717895</v>
      </c>
      <c r="F116" s="66">
        <v>1.19450689319561</v>
      </c>
      <c r="G116" s="66">
        <v>4.5984295930019368</v>
      </c>
      <c r="H116" s="66">
        <v>0.56456467149386702</v>
      </c>
      <c r="I116" s="66">
        <v>0.55120959337895414</v>
      </c>
      <c r="J116" s="69">
        <v>0.23954806627759842</v>
      </c>
      <c r="K116" s="91">
        <f t="shared" si="18"/>
        <v>2.5737195811703531E-3</v>
      </c>
      <c r="L116" s="66">
        <f t="shared" si="19"/>
        <v>3.272621625193452E-3</v>
      </c>
      <c r="M116" s="66">
        <f t="shared" si="20"/>
        <v>1.2598437241101197E-2</v>
      </c>
      <c r="N116" s="66">
        <f t="shared" si="21"/>
        <v>1.5467525246407317E-3</v>
      </c>
      <c r="O116" s="66">
        <f t="shared" si="22"/>
        <v>1.5101632695313813E-3</v>
      </c>
      <c r="P116" s="69">
        <f t="shared" si="23"/>
        <v>6.5629607199342035E-4</v>
      </c>
    </row>
    <row r="117" spans="1:16" x14ac:dyDescent="0.25">
      <c r="A117" s="54">
        <v>2275060012</v>
      </c>
      <c r="B117" s="55" t="s">
        <v>604</v>
      </c>
      <c r="C117" s="55" t="s">
        <v>603</v>
      </c>
      <c r="D117" s="55">
        <v>34003</v>
      </c>
      <c r="E117" s="66">
        <v>14.984443989692174</v>
      </c>
      <c r="F117" s="66">
        <v>11.086645120891751</v>
      </c>
      <c r="G117" s="66">
        <v>52.966621994160739</v>
      </c>
      <c r="H117" s="66">
        <v>8.3185303746394723</v>
      </c>
      <c r="I117" s="66">
        <v>8.1200379303311134</v>
      </c>
      <c r="J117" s="69">
        <v>2.3222135103790524</v>
      </c>
      <c r="K117" s="91">
        <f t="shared" si="18"/>
        <v>4.1053271204636095E-2</v>
      </c>
      <c r="L117" s="66">
        <f t="shared" si="19"/>
        <v>3.0374370194223975E-2</v>
      </c>
      <c r="M117" s="66">
        <f t="shared" si="20"/>
        <v>0.14511403286071436</v>
      </c>
      <c r="N117" s="66">
        <f t="shared" si="21"/>
        <v>2.2790494177094445E-2</v>
      </c>
      <c r="O117" s="66">
        <f t="shared" si="22"/>
        <v>2.2246679261181134E-2</v>
      </c>
      <c r="P117" s="69">
        <f t="shared" si="23"/>
        <v>6.3622287955590476E-3</v>
      </c>
    </row>
    <row r="118" spans="1:16" x14ac:dyDescent="0.25">
      <c r="A118" s="54">
        <v>2275060012</v>
      </c>
      <c r="B118" s="55" t="s">
        <v>604</v>
      </c>
      <c r="C118" s="55" t="s">
        <v>603</v>
      </c>
      <c r="D118" s="55">
        <v>34007</v>
      </c>
      <c r="E118" s="66">
        <v>2.5386200000000001E-3</v>
      </c>
      <c r="F118" s="66">
        <v>5.0569000000000005E-4</v>
      </c>
      <c r="G118" s="66">
        <v>6.5898399999999996E-3</v>
      </c>
      <c r="H118" s="66">
        <v>9.5755599999999995E-5</v>
      </c>
      <c r="I118" s="66">
        <v>9.5755599999999995E-5</v>
      </c>
      <c r="J118" s="69">
        <v>1.28687E-4</v>
      </c>
      <c r="K118" s="91">
        <f t="shared" si="18"/>
        <v>6.955123287671233E-6</v>
      </c>
      <c r="L118" s="66">
        <f t="shared" si="19"/>
        <v>1.3854520547945208E-6</v>
      </c>
      <c r="M118" s="66">
        <f t="shared" si="20"/>
        <v>1.805435616438356E-5</v>
      </c>
      <c r="N118" s="66">
        <f t="shared" si="21"/>
        <v>2.6234410958904109E-7</v>
      </c>
      <c r="O118" s="66">
        <f t="shared" si="22"/>
        <v>2.6234410958904109E-7</v>
      </c>
      <c r="P118" s="69">
        <f t="shared" si="23"/>
        <v>3.5256712328767121E-7</v>
      </c>
    </row>
    <row r="119" spans="1:16" x14ac:dyDescent="0.25">
      <c r="A119" s="54">
        <v>2275060012</v>
      </c>
      <c r="B119" s="55" t="s">
        <v>604</v>
      </c>
      <c r="C119" s="55" t="s">
        <v>603</v>
      </c>
      <c r="D119" s="55">
        <v>34013</v>
      </c>
      <c r="E119" s="66">
        <v>39.945366458206138</v>
      </c>
      <c r="F119" s="66">
        <v>44.942654537485474</v>
      </c>
      <c r="G119" s="66">
        <v>137.97321503793367</v>
      </c>
      <c r="H119" s="66">
        <v>7.4178115541104157</v>
      </c>
      <c r="I119" s="66">
        <v>7.2862124531270593</v>
      </c>
      <c r="J119" s="69">
        <v>9.788054833517899</v>
      </c>
      <c r="K119" s="91">
        <f t="shared" si="18"/>
        <v>0.10943936015946887</v>
      </c>
      <c r="L119" s="66">
        <f t="shared" si="19"/>
        <v>0.12313056037667253</v>
      </c>
      <c r="M119" s="66">
        <f t="shared" si="20"/>
        <v>0.37800880832310596</v>
      </c>
      <c r="N119" s="66">
        <f t="shared" si="21"/>
        <v>2.0322771381124427E-2</v>
      </c>
      <c r="O119" s="66">
        <f t="shared" si="22"/>
        <v>1.9962225898978246E-2</v>
      </c>
      <c r="P119" s="69">
        <f t="shared" si="23"/>
        <v>2.6816588584980545E-2</v>
      </c>
    </row>
    <row r="120" spans="1:16" x14ac:dyDescent="0.25">
      <c r="A120" s="54">
        <v>2275060012</v>
      </c>
      <c r="B120" s="55" t="s">
        <v>604</v>
      </c>
      <c r="C120" s="55" t="s">
        <v>603</v>
      </c>
      <c r="D120" s="55">
        <v>34019</v>
      </c>
      <c r="E120" s="66">
        <v>1.9664999999999998E-2</v>
      </c>
      <c r="F120" s="66">
        <v>1.51583E-2</v>
      </c>
      <c r="G120" s="66">
        <v>7.0596900000000004E-2</v>
      </c>
      <c r="H120" s="66">
        <v>1.1795099999999999E-2</v>
      </c>
      <c r="I120" s="66">
        <v>1.1512E-2</v>
      </c>
      <c r="J120" s="69">
        <v>3.1766099999999999E-3</v>
      </c>
      <c r="K120" s="91">
        <f t="shared" si="18"/>
        <v>5.3876712328767122E-5</v>
      </c>
      <c r="L120" s="66">
        <f t="shared" si="19"/>
        <v>4.152958904109589E-5</v>
      </c>
      <c r="M120" s="66">
        <f t="shared" si="20"/>
        <v>1.9341616438356166E-4</v>
      </c>
      <c r="N120" s="66">
        <f t="shared" si="21"/>
        <v>3.2315342465753419E-5</v>
      </c>
      <c r="O120" s="66">
        <f t="shared" si="22"/>
        <v>3.1539726027397257E-5</v>
      </c>
      <c r="P120" s="69">
        <f t="shared" si="23"/>
        <v>8.7030410958904112E-6</v>
      </c>
    </row>
    <row r="121" spans="1:16" x14ac:dyDescent="0.25">
      <c r="A121" s="54">
        <v>2275060012</v>
      </c>
      <c r="B121" s="55" t="s">
        <v>604</v>
      </c>
      <c r="C121" s="55" t="s">
        <v>603</v>
      </c>
      <c r="D121" s="55">
        <v>34021</v>
      </c>
      <c r="E121" s="66">
        <v>0.73083031810625865</v>
      </c>
      <c r="F121" s="66">
        <v>0.55610672994714883</v>
      </c>
      <c r="G121" s="66">
        <v>2.6123005862475663</v>
      </c>
      <c r="H121" s="66">
        <v>0.42991609088111266</v>
      </c>
      <c r="I121" s="66">
        <v>0.41961159352367178</v>
      </c>
      <c r="J121" s="69">
        <v>0.11664308377301807</v>
      </c>
      <c r="K121" s="91">
        <f t="shared" si="18"/>
        <v>2.002274844126736E-3</v>
      </c>
      <c r="L121" s="66">
        <f t="shared" si="19"/>
        <v>1.523580082046983E-3</v>
      </c>
      <c r="M121" s="66">
        <f t="shared" si="20"/>
        <v>7.1569879075275792E-3</v>
      </c>
      <c r="N121" s="66">
        <f t="shared" si="21"/>
        <v>1.1778523037838703E-3</v>
      </c>
      <c r="O121" s="66">
        <f t="shared" si="22"/>
        <v>1.1496208041744433E-3</v>
      </c>
      <c r="P121" s="69">
        <f t="shared" si="23"/>
        <v>3.1957009252881662E-4</v>
      </c>
    </row>
    <row r="122" spans="1:16" x14ac:dyDescent="0.25">
      <c r="A122" s="54">
        <v>2275060012</v>
      </c>
      <c r="B122" s="55" t="s">
        <v>604</v>
      </c>
      <c r="C122" s="55" t="s">
        <v>603</v>
      </c>
      <c r="D122" s="55">
        <v>34025</v>
      </c>
      <c r="E122" s="66">
        <v>1.8756256499999999</v>
      </c>
      <c r="F122" s="66">
        <v>1.4430403520000001</v>
      </c>
      <c r="G122" s="66">
        <v>6.7266360199999999</v>
      </c>
      <c r="H122" s="66">
        <v>1.1206543666999997</v>
      </c>
      <c r="I122" s="66">
        <v>1.0937643666999999</v>
      </c>
      <c r="J122" s="69">
        <v>0.30258196399999998</v>
      </c>
      <c r="K122" s="91">
        <f t="shared" si="18"/>
        <v>5.1387004109589036E-3</v>
      </c>
      <c r="L122" s="66">
        <f t="shared" si="19"/>
        <v>3.9535352109589042E-3</v>
      </c>
      <c r="M122" s="66">
        <f t="shared" si="20"/>
        <v>1.8429139780821918E-2</v>
      </c>
      <c r="N122" s="66">
        <f t="shared" si="21"/>
        <v>3.0702859361643828E-3</v>
      </c>
      <c r="O122" s="66">
        <f t="shared" si="22"/>
        <v>2.996614703287671E-3</v>
      </c>
      <c r="P122" s="69">
        <f t="shared" si="23"/>
        <v>8.2899168219178077E-4</v>
      </c>
    </row>
    <row r="123" spans="1:16" x14ac:dyDescent="0.25">
      <c r="A123" s="54">
        <v>2275060012</v>
      </c>
      <c r="B123" s="55" t="s">
        <v>604</v>
      </c>
      <c r="C123" s="55" t="s">
        <v>603</v>
      </c>
      <c r="D123" s="55">
        <v>34027</v>
      </c>
      <c r="E123" s="66">
        <v>2.2361930118362641</v>
      </c>
      <c r="F123" s="66">
        <v>1.695354445148914</v>
      </c>
      <c r="G123" s="66">
        <v>7.9810390061477889</v>
      </c>
      <c r="H123" s="66">
        <v>1.3105571157413083</v>
      </c>
      <c r="I123" s="66">
        <v>1.2791514386624816</v>
      </c>
      <c r="J123" s="69">
        <v>0.35574923239964523</v>
      </c>
      <c r="K123" s="91">
        <f t="shared" si="18"/>
        <v>6.1265561968116824E-3</v>
      </c>
      <c r="L123" s="66">
        <f t="shared" si="19"/>
        <v>4.6448066990381204E-3</v>
      </c>
      <c r="M123" s="66">
        <f t="shared" si="20"/>
        <v>2.1865860290815862E-2</v>
      </c>
      <c r="N123" s="66">
        <f t="shared" si="21"/>
        <v>3.5905674403871458E-3</v>
      </c>
      <c r="O123" s="66">
        <f t="shared" si="22"/>
        <v>3.5045244894862508E-3</v>
      </c>
      <c r="P123" s="69">
        <f t="shared" si="23"/>
        <v>9.7465543123190473E-4</v>
      </c>
    </row>
    <row r="124" spans="1:16" x14ac:dyDescent="0.25">
      <c r="A124" s="54">
        <v>2275060012</v>
      </c>
      <c r="B124" s="55" t="s">
        <v>604</v>
      </c>
      <c r="C124" s="55" t="s">
        <v>603</v>
      </c>
      <c r="D124" s="55">
        <v>34029</v>
      </c>
      <c r="E124" s="66">
        <v>0.13891801342945562</v>
      </c>
      <c r="F124" s="66">
        <v>8.4335893850949167E-2</v>
      </c>
      <c r="G124" s="66">
        <v>0.70884252358647848</v>
      </c>
      <c r="H124" s="66">
        <v>4.7789681695531699E-3</v>
      </c>
      <c r="I124" s="66">
        <v>4.7789681695531699E-3</v>
      </c>
      <c r="J124" s="69">
        <v>2.4890402125882827E-2</v>
      </c>
      <c r="K124" s="91">
        <f t="shared" si="18"/>
        <v>3.8059729706700168E-4</v>
      </c>
      <c r="L124" s="66">
        <f t="shared" si="19"/>
        <v>2.3105724342725799E-4</v>
      </c>
      <c r="M124" s="66">
        <f t="shared" si="20"/>
        <v>1.9420343111958315E-3</v>
      </c>
      <c r="N124" s="66">
        <f t="shared" si="21"/>
        <v>1.3093063478227862E-5</v>
      </c>
      <c r="O124" s="66">
        <f t="shared" si="22"/>
        <v>1.3093063478227862E-5</v>
      </c>
      <c r="P124" s="69">
        <f t="shared" si="23"/>
        <v>6.8192882536665276E-5</v>
      </c>
    </row>
    <row r="125" spans="1:16" x14ac:dyDescent="0.25">
      <c r="A125" s="54">
        <v>2275060012</v>
      </c>
      <c r="B125" s="55" t="s">
        <v>604</v>
      </c>
      <c r="C125" s="55" t="s">
        <v>603</v>
      </c>
      <c r="D125" s="55">
        <v>34035</v>
      </c>
      <c r="E125" s="66">
        <v>0.986128542</v>
      </c>
      <c r="F125" s="66">
        <v>0.75905960100000003</v>
      </c>
      <c r="G125" s="66">
        <v>3.5392939800000001</v>
      </c>
      <c r="H125" s="66">
        <v>0.5898777126000001</v>
      </c>
      <c r="I125" s="66">
        <v>0.5757237126000001</v>
      </c>
      <c r="J125" s="69">
        <v>0.15910337099999999</v>
      </c>
      <c r="K125" s="91">
        <f t="shared" si="18"/>
        <v>2.7017220328767124E-3</v>
      </c>
      <c r="L125" s="66">
        <f t="shared" si="19"/>
        <v>2.0796153452054796E-3</v>
      </c>
      <c r="M125" s="66">
        <f t="shared" si="20"/>
        <v>9.6966958356164389E-3</v>
      </c>
      <c r="N125" s="66">
        <f t="shared" si="21"/>
        <v>1.6161033221917811E-3</v>
      </c>
      <c r="O125" s="66">
        <f t="shared" si="22"/>
        <v>1.5773252400000002E-3</v>
      </c>
      <c r="P125" s="69">
        <f t="shared" si="23"/>
        <v>4.3589964657534243E-4</v>
      </c>
    </row>
    <row r="126" spans="1:16" x14ac:dyDescent="0.25">
      <c r="A126" s="86">
        <v>2275060012</v>
      </c>
      <c r="B126" s="87" t="s">
        <v>604</v>
      </c>
      <c r="C126" s="87" t="s">
        <v>603</v>
      </c>
      <c r="D126" s="87">
        <v>34037</v>
      </c>
      <c r="E126" s="92">
        <v>1.68992E-4</v>
      </c>
      <c r="F126" s="92">
        <v>3.1355400000000001E-4</v>
      </c>
      <c r="G126" s="92">
        <v>1.43216E-3</v>
      </c>
      <c r="H126" s="92">
        <v>1.33148E-5</v>
      </c>
      <c r="I126" s="92">
        <v>1.33148E-5</v>
      </c>
      <c r="J126" s="93">
        <v>7.0933700000000002E-5</v>
      </c>
      <c r="K126" s="94">
        <f t="shared" si="18"/>
        <v>4.6299178082191778E-7</v>
      </c>
      <c r="L126" s="66">
        <f t="shared" si="19"/>
        <v>8.590520547945206E-7</v>
      </c>
      <c r="M126" s="66">
        <f t="shared" si="20"/>
        <v>3.92372602739726E-6</v>
      </c>
      <c r="N126" s="66">
        <f t="shared" si="21"/>
        <v>3.6478904109589038E-8</v>
      </c>
      <c r="O126" s="66">
        <f t="shared" si="22"/>
        <v>3.6478904109589038E-8</v>
      </c>
      <c r="P126" s="69">
        <f t="shared" si="23"/>
        <v>1.9433890410958904E-7</v>
      </c>
    </row>
    <row r="127" spans="1:16" x14ac:dyDescent="0.25">
      <c r="A127" s="54">
        <v>2275070000</v>
      </c>
      <c r="B127" s="55" t="s">
        <v>606</v>
      </c>
      <c r="C127" s="55"/>
      <c r="D127" s="55">
        <v>34001</v>
      </c>
      <c r="E127" s="66">
        <v>6.5605291615435352E-2</v>
      </c>
      <c r="F127" s="66">
        <v>2.0300482086561975</v>
      </c>
      <c r="G127" s="66">
        <v>0.69492474742528221</v>
      </c>
      <c r="H127" s="66">
        <v>0.15594725346857047</v>
      </c>
      <c r="I127" s="66">
        <v>0.15594725346857047</v>
      </c>
      <c r="J127" s="69">
        <v>0.22754576488571585</v>
      </c>
      <c r="K127" s="91">
        <f t="shared" si="18"/>
        <v>1.7974052497379548E-4</v>
      </c>
      <c r="L127" s="66">
        <f t="shared" si="19"/>
        <v>5.5617759141265684E-3</v>
      </c>
      <c r="M127" s="66">
        <f t="shared" si="20"/>
        <v>1.9039034176035129E-3</v>
      </c>
      <c r="N127" s="66">
        <f t="shared" si="21"/>
        <v>4.2725274922896021E-4</v>
      </c>
      <c r="O127" s="66">
        <f t="shared" si="22"/>
        <v>4.2725274922896021E-4</v>
      </c>
      <c r="P127" s="69">
        <f t="shared" si="23"/>
        <v>6.2341305448141327E-4</v>
      </c>
    </row>
    <row r="128" spans="1:16" x14ac:dyDescent="0.25">
      <c r="A128" s="54">
        <v>2275070000</v>
      </c>
      <c r="B128" s="55" t="s">
        <v>606</v>
      </c>
      <c r="C128" s="55"/>
      <c r="D128" s="55">
        <v>34003</v>
      </c>
      <c r="E128" s="66">
        <v>8.5765659581818199E-3</v>
      </c>
      <c r="F128" s="66">
        <v>5.0840456218181826E-2</v>
      </c>
      <c r="G128" s="66">
        <v>0.20240630558181821</v>
      </c>
      <c r="H128" s="66">
        <v>1.1220740858181819E-2</v>
      </c>
      <c r="I128" s="66">
        <v>1.1220740858181819E-2</v>
      </c>
      <c r="J128" s="69">
        <v>1.0296998198181822E-2</v>
      </c>
      <c r="K128" s="91">
        <f t="shared" si="18"/>
        <v>2.3497440981320056E-5</v>
      </c>
      <c r="L128" s="66">
        <f t="shared" si="19"/>
        <v>1.3928892114570363E-4</v>
      </c>
      <c r="M128" s="66">
        <f t="shared" si="20"/>
        <v>5.5453782351183069E-4</v>
      </c>
      <c r="N128" s="66">
        <f t="shared" si="21"/>
        <v>3.0741755775840602E-5</v>
      </c>
      <c r="O128" s="66">
        <f t="shared" si="22"/>
        <v>3.0741755775840602E-5</v>
      </c>
      <c r="P128" s="69">
        <f t="shared" si="23"/>
        <v>2.8210953967621429E-5</v>
      </c>
    </row>
    <row r="129" spans="1:16" x14ac:dyDescent="0.25">
      <c r="A129" s="54">
        <v>2275070000</v>
      </c>
      <c r="B129" s="55" t="s">
        <v>606</v>
      </c>
      <c r="C129" s="55"/>
      <c r="D129" s="55">
        <v>34005</v>
      </c>
      <c r="E129" s="66">
        <v>0.5633844111278733</v>
      </c>
      <c r="F129" s="66">
        <v>10.888202608383851</v>
      </c>
      <c r="G129" s="66">
        <v>4.9154780009346855</v>
      </c>
      <c r="H129" s="66">
        <v>0.72958446097300855</v>
      </c>
      <c r="I129" s="66">
        <v>0.72958446097300855</v>
      </c>
      <c r="J129" s="69">
        <v>1.3046911373911747</v>
      </c>
      <c r="K129" s="91">
        <f t="shared" si="18"/>
        <v>1.5435189345969131E-3</v>
      </c>
      <c r="L129" s="66">
        <f t="shared" si="19"/>
        <v>2.9830692077763978E-2</v>
      </c>
      <c r="M129" s="66">
        <f t="shared" si="20"/>
        <v>1.3467063016259412E-2</v>
      </c>
      <c r="N129" s="66">
        <f t="shared" si="21"/>
        <v>1.998861536912352E-3</v>
      </c>
      <c r="O129" s="66">
        <f t="shared" si="22"/>
        <v>1.998861536912352E-3</v>
      </c>
      <c r="P129" s="69">
        <f t="shared" si="23"/>
        <v>3.5744962668251361E-3</v>
      </c>
    </row>
    <row r="130" spans="1:16" x14ac:dyDescent="0.25">
      <c r="A130" s="54">
        <v>2275070000</v>
      </c>
      <c r="B130" s="55" t="s">
        <v>606</v>
      </c>
      <c r="C130" s="55"/>
      <c r="D130" s="55">
        <v>34013</v>
      </c>
      <c r="E130" s="66">
        <v>4.2715884123362917</v>
      </c>
      <c r="F130" s="66">
        <v>67.193337136027765</v>
      </c>
      <c r="G130" s="66">
        <v>44.652640362305384</v>
      </c>
      <c r="H130" s="66">
        <v>7.2669251932979337</v>
      </c>
      <c r="I130" s="66">
        <v>7.2669251932979355</v>
      </c>
      <c r="J130" s="69">
        <v>8.8051680587624084</v>
      </c>
      <c r="K130" s="91">
        <f t="shared" si="18"/>
        <v>1.1702981951606279E-2</v>
      </c>
      <c r="L130" s="66">
        <f t="shared" si="19"/>
        <v>0.18409133461925414</v>
      </c>
      <c r="M130" s="66">
        <f t="shared" si="20"/>
        <v>0.12233600099261749</v>
      </c>
      <c r="N130" s="66">
        <f t="shared" si="21"/>
        <v>1.9909384091227215E-2</v>
      </c>
      <c r="O130" s="66">
        <f t="shared" si="22"/>
        <v>1.9909384091227219E-2</v>
      </c>
      <c r="P130" s="69">
        <f t="shared" si="23"/>
        <v>2.412374810619838E-2</v>
      </c>
    </row>
    <row r="131" spans="1:16" x14ac:dyDescent="0.25">
      <c r="A131" s="54">
        <v>2275070000</v>
      </c>
      <c r="B131" s="55" t="s">
        <v>606</v>
      </c>
      <c r="C131" s="55"/>
      <c r="D131" s="55">
        <v>34021</v>
      </c>
      <c r="E131" s="66">
        <v>2.6899330462129778E-2</v>
      </c>
      <c r="F131" s="66">
        <v>1.5593991774397469</v>
      </c>
      <c r="G131" s="66">
        <v>0.31987677070947323</v>
      </c>
      <c r="H131" s="66">
        <v>9.5792666873343896E-2</v>
      </c>
      <c r="I131" s="66">
        <v>9.5792666873343882E-2</v>
      </c>
      <c r="J131" s="69">
        <v>0.15459711658250055</v>
      </c>
      <c r="K131" s="91">
        <f t="shared" si="18"/>
        <v>7.3696795786656929E-5</v>
      </c>
      <c r="L131" s="66">
        <f t="shared" si="19"/>
        <v>4.2723265135335533E-3</v>
      </c>
      <c r="M131" s="66">
        <f t="shared" si="20"/>
        <v>8.7637471427252944E-4</v>
      </c>
      <c r="N131" s="66">
        <f t="shared" si="21"/>
        <v>2.6244566266669559E-4</v>
      </c>
      <c r="O131" s="66">
        <f t="shared" si="22"/>
        <v>2.6244566266669559E-4</v>
      </c>
      <c r="P131" s="69">
        <f t="shared" si="23"/>
        <v>4.2355374406164537E-4</v>
      </c>
    </row>
    <row r="132" spans="1:16" x14ac:dyDescent="0.25">
      <c r="A132" s="54">
        <v>2275070000</v>
      </c>
      <c r="B132" s="55" t="s">
        <v>606</v>
      </c>
      <c r="C132" s="55"/>
      <c r="D132" s="55">
        <v>34025</v>
      </c>
      <c r="E132" s="66">
        <v>2.0734499999999999E-5</v>
      </c>
      <c r="F132" s="66">
        <v>1.6860700000000001E-4</v>
      </c>
      <c r="G132" s="66">
        <v>9.8380499999999992E-4</v>
      </c>
      <c r="H132" s="66">
        <v>2.9615799999999999E-5</v>
      </c>
      <c r="I132" s="66">
        <v>2.9615799999999999E-5</v>
      </c>
      <c r="J132" s="69">
        <v>3.1630800000000002E-5</v>
      </c>
      <c r="K132" s="91">
        <f t="shared" si="18"/>
        <v>5.6806849315068491E-8</v>
      </c>
      <c r="L132" s="66">
        <f t="shared" si="19"/>
        <v>4.6193698630136987E-7</v>
      </c>
      <c r="M132" s="66">
        <f t="shared" si="20"/>
        <v>2.6953561643835614E-6</v>
      </c>
      <c r="N132" s="66">
        <f t="shared" si="21"/>
        <v>8.1139178082191782E-8</v>
      </c>
      <c r="O132" s="66">
        <f t="shared" si="22"/>
        <v>8.1139178082191782E-8</v>
      </c>
      <c r="P132" s="69">
        <f t="shared" si="23"/>
        <v>8.6659726027397263E-8</v>
      </c>
    </row>
    <row r="133" spans="1:16" x14ac:dyDescent="0.25">
      <c r="A133" s="54">
        <v>2275070000</v>
      </c>
      <c r="B133" s="55" t="s">
        <v>606</v>
      </c>
      <c r="C133" s="55"/>
      <c r="D133" s="55">
        <v>34027</v>
      </c>
      <c r="E133" s="66">
        <v>7.6565939505667552E-3</v>
      </c>
      <c r="F133" s="66">
        <v>5.010416238426927E-2</v>
      </c>
      <c r="G133" s="66">
        <v>7.5428274010815949E-2</v>
      </c>
      <c r="H133" s="66">
        <v>1.0022426140598771E-2</v>
      </c>
      <c r="I133" s="66">
        <v>1.0022426140598771E-2</v>
      </c>
      <c r="J133" s="69">
        <v>1.0891443819382193E-2</v>
      </c>
      <c r="K133" s="91">
        <f t="shared" si="18"/>
        <v>2.0976969727580151E-5</v>
      </c>
      <c r="L133" s="66">
        <f t="shared" si="19"/>
        <v>1.372716777651213E-4</v>
      </c>
      <c r="M133" s="66">
        <f t="shared" si="20"/>
        <v>2.0665280550908479E-4</v>
      </c>
      <c r="N133" s="66">
        <f t="shared" si="21"/>
        <v>2.7458701755065127E-5</v>
      </c>
      <c r="O133" s="66">
        <f t="shared" si="22"/>
        <v>2.7458701755065127E-5</v>
      </c>
      <c r="P133" s="69">
        <f t="shared" si="23"/>
        <v>2.983957210789642E-5</v>
      </c>
    </row>
    <row r="134" spans="1:16" ht="15.75" thickBot="1" x14ac:dyDescent="0.3">
      <c r="A134" s="88">
        <v>2275070000</v>
      </c>
      <c r="B134" s="89" t="s">
        <v>606</v>
      </c>
      <c r="C134" s="89"/>
      <c r="D134" s="89">
        <v>34029</v>
      </c>
      <c r="E134" s="95">
        <v>4.07816384755493E-3</v>
      </c>
      <c r="F134" s="95">
        <v>7.858159846296961E-2</v>
      </c>
      <c r="G134" s="95">
        <v>3.5755459712239479E-2</v>
      </c>
      <c r="H134" s="95">
        <v>5.0235181403335194E-3</v>
      </c>
      <c r="I134" s="95">
        <v>5.0235181403335194E-3</v>
      </c>
      <c r="J134" s="96">
        <v>9.56221662720972E-3</v>
      </c>
      <c r="K134" s="97">
        <f t="shared" si="18"/>
        <v>1.1173051637136795E-5</v>
      </c>
      <c r="L134" s="67">
        <f t="shared" si="19"/>
        <v>2.1529205058347839E-4</v>
      </c>
      <c r="M134" s="67">
        <f t="shared" si="20"/>
        <v>9.7960163595176648E-5</v>
      </c>
      <c r="N134" s="67">
        <f t="shared" si="21"/>
        <v>1.3763063398174026E-5</v>
      </c>
      <c r="O134" s="67">
        <f t="shared" si="22"/>
        <v>1.3763063398174026E-5</v>
      </c>
      <c r="P134" s="72">
        <f t="shared" si="23"/>
        <v>2.6197853773177316E-5</v>
      </c>
    </row>
    <row r="135" spans="1:16" ht="15.75" thickBot="1" x14ac:dyDescent="0.3">
      <c r="A135" s="58" t="s">
        <v>851</v>
      </c>
      <c r="B135" s="59"/>
      <c r="C135" s="59"/>
      <c r="D135" s="59"/>
      <c r="E135" s="98">
        <f>SUM(E5:E134)</f>
        <v>815.94428784149716</v>
      </c>
      <c r="F135" s="98">
        <f t="shared" ref="F135:P135" si="24">SUM(F5:F134)</f>
        <v>4794.0814632335305</v>
      </c>
      <c r="G135" s="98">
        <f t="shared" si="24"/>
        <v>8199.2792285795185</v>
      </c>
      <c r="H135" s="98">
        <f t="shared" si="24"/>
        <v>179.62785704936144</v>
      </c>
      <c r="I135" s="98">
        <f t="shared" si="24"/>
        <v>161.0332243832774</v>
      </c>
      <c r="J135" s="99">
        <f t="shared" si="24"/>
        <v>447.83171247038416</v>
      </c>
      <c r="K135" s="100">
        <f t="shared" si="24"/>
        <v>2.2354638023054743</v>
      </c>
      <c r="L135" s="98">
        <f t="shared" si="24"/>
        <v>13.134469762283652</v>
      </c>
      <c r="M135" s="98">
        <f t="shared" si="24"/>
        <v>22.463778708437047</v>
      </c>
      <c r="N135" s="98">
        <f t="shared" si="24"/>
        <v>0.49213111520372993</v>
      </c>
      <c r="O135" s="98">
        <f t="shared" si="24"/>
        <v>0.44118691611856831</v>
      </c>
      <c r="P135" s="99">
        <f t="shared" si="24"/>
        <v>1.2269361985489975</v>
      </c>
    </row>
    <row r="136" spans="1:16" x14ac:dyDescent="0.25">
      <c r="F136">
        <f>'TOTAL GSE SCC CTY'!F57+'TOTAL LTO SCC CTY'!F83</f>
        <v>4794.0814632335323</v>
      </c>
    </row>
  </sheetData>
  <sortState xmlns:xlrd2="http://schemas.microsoft.com/office/spreadsheetml/2017/richdata2" ref="A3:M132">
    <sortCondition ref="B3:B132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57"/>
  <sheetViews>
    <sheetView workbookViewId="0"/>
  </sheetViews>
  <sheetFormatPr defaultRowHeight="15" x14ac:dyDescent="0.25"/>
  <cols>
    <col min="1" max="1" width="11.5703125" customWidth="1"/>
    <col min="2" max="2" width="33.140625" bestFit="1" customWidth="1"/>
    <col min="3" max="3" width="29.5703125" bestFit="1" customWidth="1"/>
    <col min="4" max="4" width="9.5703125" customWidth="1"/>
  </cols>
  <sheetData>
    <row r="1" spans="1:12" x14ac:dyDescent="0.25">
      <c r="A1" s="73" t="s">
        <v>857</v>
      </c>
      <c r="B1" s="74"/>
      <c r="D1" s="74"/>
      <c r="E1" s="74"/>
      <c r="F1" s="74"/>
      <c r="G1" s="74"/>
      <c r="H1" s="74"/>
      <c r="I1" s="74"/>
      <c r="J1" s="74"/>
      <c r="K1" s="74"/>
      <c r="L1" s="74"/>
    </row>
    <row r="2" spans="1:12" x14ac:dyDescent="0.25">
      <c r="A2" s="4" t="s">
        <v>858</v>
      </c>
    </row>
    <row r="3" spans="1:12" ht="15.75" thickBot="1" x14ac:dyDescent="0.3">
      <c r="A3" s="71" t="s">
        <v>1030</v>
      </c>
    </row>
    <row r="4" spans="1:12" x14ac:dyDescent="0.25">
      <c r="A4" s="26" t="s">
        <v>8</v>
      </c>
      <c r="B4" s="27" t="s">
        <v>806</v>
      </c>
      <c r="C4" s="27" t="s">
        <v>807</v>
      </c>
      <c r="D4" s="27" t="s">
        <v>12</v>
      </c>
      <c r="E4" s="27" t="s">
        <v>817</v>
      </c>
      <c r="F4" s="27" t="s">
        <v>818</v>
      </c>
      <c r="G4" s="27" t="s">
        <v>819</v>
      </c>
      <c r="H4" s="27" t="s">
        <v>820</v>
      </c>
      <c r="I4" s="27" t="s">
        <v>821</v>
      </c>
      <c r="J4" s="56" t="s">
        <v>817</v>
      </c>
    </row>
    <row r="5" spans="1:12" x14ac:dyDescent="0.25">
      <c r="A5" s="54">
        <v>2265008005</v>
      </c>
      <c r="B5" s="55" t="s">
        <v>589</v>
      </c>
      <c r="C5" s="55" t="s">
        <v>590</v>
      </c>
      <c r="D5" s="55">
        <v>34001</v>
      </c>
      <c r="E5" s="55">
        <v>0.1485178120040237</v>
      </c>
      <c r="F5" s="55">
        <v>0.45879822309153906</v>
      </c>
      <c r="G5" s="55">
        <v>4.464524397004582</v>
      </c>
      <c r="H5" s="55">
        <v>1.5505811389292501E-2</v>
      </c>
      <c r="I5" s="55">
        <v>1.4715829417681904E-2</v>
      </c>
      <c r="J5" s="57">
        <v>1.4778899832346037E-2</v>
      </c>
    </row>
    <row r="6" spans="1:12" x14ac:dyDescent="0.25">
      <c r="A6" s="54">
        <v>2265008005</v>
      </c>
      <c r="B6" s="55" t="s">
        <v>589</v>
      </c>
      <c r="C6" s="55" t="s">
        <v>590</v>
      </c>
      <c r="D6" s="55">
        <v>34003</v>
      </c>
      <c r="E6" s="55">
        <v>1.2887351323847262E-2</v>
      </c>
      <c r="F6" s="55">
        <v>3.574106407600864E-2</v>
      </c>
      <c r="G6" s="55">
        <v>0.38730898135806918</v>
      </c>
      <c r="H6" s="55">
        <v>1.1040139157060518E-3</v>
      </c>
      <c r="I6" s="55">
        <v>1.0451202829610952E-3</v>
      </c>
      <c r="J6" s="57">
        <v>1.1826003791426511E-3</v>
      </c>
    </row>
    <row r="7" spans="1:12" x14ac:dyDescent="0.25">
      <c r="A7" s="54">
        <v>2265008005</v>
      </c>
      <c r="B7" s="55" t="s">
        <v>589</v>
      </c>
      <c r="C7" s="55" t="s">
        <v>590</v>
      </c>
      <c r="D7" s="55">
        <v>34005</v>
      </c>
      <c r="E7" s="55">
        <v>0.82215501938724489</v>
      </c>
      <c r="F7" s="55">
        <v>4.7045453927440697</v>
      </c>
      <c r="G7" s="55">
        <v>17.77493993028375</v>
      </c>
      <c r="H7" s="55">
        <v>0.2387576269830029</v>
      </c>
      <c r="I7" s="55">
        <v>0.23088072031991339</v>
      </c>
      <c r="J7" s="57">
        <v>4.2088543894996402E-2</v>
      </c>
    </row>
    <row r="8" spans="1:12" x14ac:dyDescent="0.25">
      <c r="A8" s="54">
        <v>2265008005</v>
      </c>
      <c r="B8" s="55" t="s">
        <v>589</v>
      </c>
      <c r="C8" s="55" t="s">
        <v>590</v>
      </c>
      <c r="D8" s="55">
        <v>34007</v>
      </c>
      <c r="E8" s="55">
        <v>1.7394999999999999E-5</v>
      </c>
      <c r="F8" s="55">
        <v>4.3627100000000001E-5</v>
      </c>
      <c r="G8" s="55">
        <v>5.3178500000000001E-4</v>
      </c>
      <c r="H8" s="55">
        <v>9.6894200000000005E-7</v>
      </c>
      <c r="I8" s="55">
        <v>9.0593200000000002E-7</v>
      </c>
      <c r="J8" s="57">
        <v>1.55072E-6</v>
      </c>
    </row>
    <row r="9" spans="1:12" x14ac:dyDescent="0.25">
      <c r="A9" s="54">
        <v>2265008005</v>
      </c>
      <c r="B9" s="55" t="s">
        <v>589</v>
      </c>
      <c r="C9" s="55" t="s">
        <v>590</v>
      </c>
      <c r="D9" s="55">
        <v>34013</v>
      </c>
      <c r="E9" s="55">
        <v>5.7825134439967005</v>
      </c>
      <c r="F9" s="55">
        <v>18.210309064096883</v>
      </c>
      <c r="G9" s="55">
        <v>170.35808237632747</v>
      </c>
      <c r="H9" s="55">
        <v>0.69418110097627195</v>
      </c>
      <c r="I9" s="55">
        <v>0.66112325271436756</v>
      </c>
      <c r="J9" s="57">
        <v>0.55897865583800577</v>
      </c>
    </row>
    <row r="10" spans="1:12" x14ac:dyDescent="0.25">
      <c r="A10" s="54">
        <v>2265008005</v>
      </c>
      <c r="B10" s="55" t="s">
        <v>589</v>
      </c>
      <c r="C10" s="55" t="s">
        <v>590</v>
      </c>
      <c r="D10" s="55">
        <v>34021</v>
      </c>
      <c r="E10" s="55">
        <v>0.11102793036400634</v>
      </c>
      <c r="F10" s="55">
        <v>0.34917834682342308</v>
      </c>
      <c r="G10" s="55">
        <v>3.319201030974452</v>
      </c>
      <c r="H10" s="55">
        <v>1.1660862762830659E-2</v>
      </c>
      <c r="I10" s="55">
        <v>1.1071406827944835E-2</v>
      </c>
      <c r="J10" s="57">
        <v>1.0931680850101742E-2</v>
      </c>
    </row>
    <row r="11" spans="1:12" x14ac:dyDescent="0.25">
      <c r="A11" s="54">
        <v>2265008005</v>
      </c>
      <c r="B11" s="55" t="s">
        <v>589</v>
      </c>
      <c r="C11" s="55" t="s">
        <v>590</v>
      </c>
      <c r="D11" s="55">
        <v>34025</v>
      </c>
      <c r="E11" s="55">
        <v>8.5764699999999996E-5</v>
      </c>
      <c r="F11" s="55">
        <v>3.3540099999999998E-4</v>
      </c>
      <c r="G11" s="55">
        <v>2.2683600000000001E-3</v>
      </c>
      <c r="H11" s="55">
        <v>1.5544199999999999E-5</v>
      </c>
      <c r="I11" s="55">
        <v>1.49287E-5</v>
      </c>
      <c r="J11" s="57">
        <v>7.1262700000000003E-6</v>
      </c>
    </row>
    <row r="12" spans="1:12" x14ac:dyDescent="0.25">
      <c r="A12" s="54">
        <v>2265008005</v>
      </c>
      <c r="B12" s="55" t="s">
        <v>589</v>
      </c>
      <c r="C12" s="55" t="s">
        <v>590</v>
      </c>
      <c r="D12" s="55">
        <v>34027</v>
      </c>
      <c r="E12" s="55">
        <v>5.7047130449078476E-3</v>
      </c>
      <c r="F12" s="55">
        <v>1.3775667526174611E-2</v>
      </c>
      <c r="G12" s="55">
        <v>0.18360582028208011</v>
      </c>
      <c r="H12" s="55">
        <v>4.2998468313576189E-4</v>
      </c>
      <c r="I12" s="55">
        <v>4.0316460820282075E-4</v>
      </c>
      <c r="J12" s="57">
        <v>6.1845018075625154E-4</v>
      </c>
    </row>
    <row r="13" spans="1:12" x14ac:dyDescent="0.25">
      <c r="A13" s="54">
        <v>2265008005</v>
      </c>
      <c r="B13" s="55" t="s">
        <v>589</v>
      </c>
      <c r="C13" s="55" t="s">
        <v>590</v>
      </c>
      <c r="D13" s="55">
        <v>34029</v>
      </c>
      <c r="E13" s="55">
        <v>5.3277619513786234E-2</v>
      </c>
      <c r="F13" s="55">
        <v>0.54636113762909755</v>
      </c>
      <c r="G13" s="55">
        <v>0.49474625091977364</v>
      </c>
      <c r="H13" s="55">
        <v>3.167621071579281E-2</v>
      </c>
      <c r="I13" s="55">
        <v>3.0710361231916335E-2</v>
      </c>
      <c r="J13" s="57">
        <v>1.8313626044598396E-3</v>
      </c>
    </row>
    <row r="14" spans="1:12" x14ac:dyDescent="0.25">
      <c r="A14" s="54">
        <v>2265008005</v>
      </c>
      <c r="B14" s="55" t="s">
        <v>589</v>
      </c>
      <c r="C14" s="55" t="s">
        <v>590</v>
      </c>
      <c r="D14" s="55">
        <v>34035</v>
      </c>
      <c r="E14" s="55">
        <v>2.1520019325411816E-5</v>
      </c>
      <c r="F14" s="55">
        <v>8.2531682426425726E-5</v>
      </c>
      <c r="G14" s="55">
        <v>5.5321365178234228E-4</v>
      </c>
      <c r="H14" s="55">
        <v>3.4362553859562476E-6</v>
      </c>
      <c r="I14" s="55">
        <v>3.2984653415066386E-6</v>
      </c>
      <c r="J14" s="57">
        <v>1.6836852874698587E-6</v>
      </c>
    </row>
    <row r="15" spans="1:12" x14ac:dyDescent="0.25">
      <c r="A15" s="54">
        <v>2265008005</v>
      </c>
      <c r="B15" s="55" t="s">
        <v>589</v>
      </c>
      <c r="C15" s="55" t="s">
        <v>590</v>
      </c>
      <c r="D15" s="55">
        <v>34037</v>
      </c>
      <c r="E15" s="55">
        <v>1.7079599999999999E-6</v>
      </c>
      <c r="F15" s="55">
        <v>1.7961400000000001E-5</v>
      </c>
      <c r="G15" s="55">
        <v>4.7456400000000002E-6</v>
      </c>
      <c r="H15" s="55">
        <v>1.1789799999999999E-6</v>
      </c>
      <c r="I15" s="55">
        <v>1.1436599999999999E-6</v>
      </c>
      <c r="J15" s="57">
        <v>4.5538199999999998E-8</v>
      </c>
      <c r="K15">
        <f>SUM(F5:F15)</f>
        <v>24.319188417169627</v>
      </c>
    </row>
    <row r="16" spans="1:12" x14ac:dyDescent="0.25">
      <c r="A16" s="54">
        <v>2267008005</v>
      </c>
      <c r="B16" s="55" t="s">
        <v>592</v>
      </c>
      <c r="C16" s="55" t="s">
        <v>590</v>
      </c>
      <c r="D16" s="55">
        <v>34001</v>
      </c>
      <c r="E16" s="55">
        <v>1.4589288141276404E-2</v>
      </c>
      <c r="F16" s="55">
        <v>4.5069017089527215E-2</v>
      </c>
      <c r="G16" s="55">
        <v>0.43856163004359006</v>
      </c>
      <c r="H16" s="55">
        <v>1.5231705364926792E-3</v>
      </c>
      <c r="I16" s="55">
        <v>1.4455739041019336E-3</v>
      </c>
      <c r="J16" s="57">
        <v>1.451770822622108E-3</v>
      </c>
    </row>
    <row r="17" spans="1:11" x14ac:dyDescent="0.25">
      <c r="A17" s="54">
        <v>2267008005</v>
      </c>
      <c r="B17" s="55" t="s">
        <v>592</v>
      </c>
      <c r="C17" s="55" t="s">
        <v>590</v>
      </c>
      <c r="D17" s="55">
        <v>34003</v>
      </c>
      <c r="E17" s="55">
        <v>1.265957063220461E-3</v>
      </c>
      <c r="F17" s="55">
        <v>3.5109355124279536E-3</v>
      </c>
      <c r="G17" s="55">
        <v>3.8046387409942366E-2</v>
      </c>
      <c r="H17" s="55">
        <v>1.0845080691642651E-4</v>
      </c>
      <c r="I17" s="55">
        <v>1.02664922370317E-4</v>
      </c>
      <c r="J17" s="57">
        <v>1.1617027755763689E-4</v>
      </c>
    </row>
    <row r="18" spans="1:11" x14ac:dyDescent="0.25">
      <c r="A18" s="54">
        <v>2267008005</v>
      </c>
      <c r="B18" s="55" t="s">
        <v>592</v>
      </c>
      <c r="C18" s="55" t="s">
        <v>590</v>
      </c>
      <c r="D18" s="55">
        <v>34005</v>
      </c>
      <c r="E18" s="55">
        <v>8.0762451417756814E-2</v>
      </c>
      <c r="F18" s="55">
        <v>0.4621398760142621</v>
      </c>
      <c r="G18" s="55">
        <v>1.746079131941572</v>
      </c>
      <c r="H18" s="55">
        <v>2.3453790094482552E-2</v>
      </c>
      <c r="I18" s="55">
        <v>2.2680020821415167E-2</v>
      </c>
      <c r="J18" s="57">
        <v>4.1344684413618113E-3</v>
      </c>
    </row>
    <row r="19" spans="1:11" x14ac:dyDescent="0.25">
      <c r="A19" s="54">
        <v>2267008005</v>
      </c>
      <c r="B19" s="55" t="s">
        <v>592</v>
      </c>
      <c r="C19" s="55" t="s">
        <v>590</v>
      </c>
      <c r="D19" s="55">
        <v>34007</v>
      </c>
      <c r="E19" s="55">
        <v>1.70876E-6</v>
      </c>
      <c r="F19" s="55">
        <v>4.28561E-6</v>
      </c>
      <c r="G19" s="55">
        <v>5.2238599999999998E-5</v>
      </c>
      <c r="H19" s="55">
        <v>9.5181699999999995E-8</v>
      </c>
      <c r="I19" s="55">
        <v>8.8992099999999999E-8</v>
      </c>
      <c r="J19" s="57">
        <v>1.5233099999999999E-7</v>
      </c>
    </row>
    <row r="20" spans="1:11" x14ac:dyDescent="0.25">
      <c r="A20" s="54">
        <v>2267008005</v>
      </c>
      <c r="B20" s="55" t="s">
        <v>592</v>
      </c>
      <c r="C20" s="55" t="s">
        <v>590</v>
      </c>
      <c r="D20" s="55">
        <v>34013</v>
      </c>
      <c r="E20" s="55">
        <v>0.56803209970866686</v>
      </c>
      <c r="F20" s="55">
        <v>1.7888408837584491</v>
      </c>
      <c r="G20" s="55">
        <v>16.734788025813046</v>
      </c>
      <c r="H20" s="55">
        <v>6.8191191734278261E-2</v>
      </c>
      <c r="I20" s="55">
        <v>6.4943805699181456E-2</v>
      </c>
      <c r="J20" s="57">
        <v>5.4909979888652406E-2</v>
      </c>
    </row>
    <row r="21" spans="1:11" x14ac:dyDescent="0.25">
      <c r="A21" s="54">
        <v>2267008005</v>
      </c>
      <c r="B21" s="55" t="s">
        <v>592</v>
      </c>
      <c r="C21" s="55" t="s">
        <v>590</v>
      </c>
      <c r="D21" s="55">
        <v>34021</v>
      </c>
      <c r="E21" s="55">
        <v>1.0906551028713542E-2</v>
      </c>
      <c r="F21" s="55">
        <v>3.4300746371241239E-2</v>
      </c>
      <c r="G21" s="55">
        <v>0.3260536974903912</v>
      </c>
      <c r="H21" s="55">
        <v>1.1454819082070994E-3</v>
      </c>
      <c r="I21" s="55">
        <v>1.0875790458964505E-3</v>
      </c>
      <c r="J21" s="57">
        <v>1.0738462762830657E-3</v>
      </c>
    </row>
    <row r="22" spans="1:11" x14ac:dyDescent="0.25">
      <c r="A22" s="54">
        <v>2267008005</v>
      </c>
      <c r="B22" s="55" t="s">
        <v>592</v>
      </c>
      <c r="C22" s="55" t="s">
        <v>590</v>
      </c>
      <c r="D22" s="55">
        <v>34025</v>
      </c>
      <c r="E22" s="55">
        <v>8.4248900000000006E-6</v>
      </c>
      <c r="F22" s="55">
        <v>3.2947300000000002E-5</v>
      </c>
      <c r="G22" s="55">
        <v>2.2282700000000001E-4</v>
      </c>
      <c r="H22" s="55">
        <v>1.52694E-6</v>
      </c>
      <c r="I22" s="55">
        <v>1.46649E-6</v>
      </c>
      <c r="J22" s="57">
        <v>7.00032E-7</v>
      </c>
    </row>
    <row r="23" spans="1:11" x14ac:dyDescent="0.25">
      <c r="A23" s="54">
        <v>2267008005</v>
      </c>
      <c r="B23" s="55" t="s">
        <v>592</v>
      </c>
      <c r="C23" s="55" t="s">
        <v>590</v>
      </c>
      <c r="D23" s="55">
        <v>34027</v>
      </c>
      <c r="E23" s="55">
        <v>5.603884809206542E-4</v>
      </c>
      <c r="F23" s="55">
        <v>1.3532143367655967E-3</v>
      </c>
      <c r="G23" s="55">
        <v>1.8036112364800554E-2</v>
      </c>
      <c r="H23" s="55">
        <v>4.2238523622047242E-5</v>
      </c>
      <c r="I23" s="55">
        <v>3.9603963554555677E-5</v>
      </c>
      <c r="J23" s="57">
        <v>6.0752057289954143E-5</v>
      </c>
    </row>
    <row r="24" spans="1:11" x14ac:dyDescent="0.25">
      <c r="A24" s="54">
        <v>2267008005</v>
      </c>
      <c r="B24" s="55" t="s">
        <v>592</v>
      </c>
      <c r="C24" s="55" t="s">
        <v>590</v>
      </c>
      <c r="D24" s="55">
        <v>34029</v>
      </c>
      <c r="E24" s="55">
        <v>5.2336007919163369E-3</v>
      </c>
      <c r="F24" s="55">
        <v>5.3670492544882091E-2</v>
      </c>
      <c r="G24" s="55">
        <v>4.8600226328508835E-2</v>
      </c>
      <c r="H24" s="55">
        <v>3.1116375485000171E-3</v>
      </c>
      <c r="I24" s="55">
        <v>3.0167596116802064E-3</v>
      </c>
      <c r="J24" s="57">
        <v>1.798995683516867E-4</v>
      </c>
    </row>
    <row r="25" spans="1:11" x14ac:dyDescent="0.25">
      <c r="A25" s="54">
        <v>2267008005</v>
      </c>
      <c r="B25" s="55" t="s">
        <v>592</v>
      </c>
      <c r="C25" s="55" t="s">
        <v>590</v>
      </c>
      <c r="D25" s="55">
        <v>34035</v>
      </c>
      <c r="E25" s="55">
        <v>2.1139651817204615E-6</v>
      </c>
      <c r="F25" s="55">
        <v>8.1073011324482148E-6</v>
      </c>
      <c r="G25" s="55">
        <v>5.4343641985996927E-5</v>
      </c>
      <c r="H25" s="55">
        <v>3.3755293303506584E-7</v>
      </c>
      <c r="I25" s="55">
        <v>3.2401695534702657E-7</v>
      </c>
      <c r="J25" s="57">
        <v>1.6539196153510938E-7</v>
      </c>
    </row>
    <row r="26" spans="1:11" x14ac:dyDescent="0.25">
      <c r="A26" s="54">
        <v>2267008005</v>
      </c>
      <c r="B26" s="55" t="s">
        <v>592</v>
      </c>
      <c r="C26" s="55" t="s">
        <v>590</v>
      </c>
      <c r="D26" s="55">
        <v>34037</v>
      </c>
      <c r="E26" s="55">
        <v>1.6777800000000001E-7</v>
      </c>
      <c r="F26" s="55">
        <v>1.7644E-6</v>
      </c>
      <c r="G26" s="55">
        <v>4.6617699999999998E-7</v>
      </c>
      <c r="H26" s="55">
        <v>1.1581399999999999E-7</v>
      </c>
      <c r="I26" s="55">
        <v>1.12345E-7</v>
      </c>
      <c r="J26" s="57">
        <v>4.4733399999999998E-9</v>
      </c>
      <c r="K26">
        <f>SUM(F16:F26)</f>
        <v>2.3889322702386875</v>
      </c>
    </row>
    <row r="27" spans="1:11" x14ac:dyDescent="0.25">
      <c r="A27" s="54">
        <v>2268008005</v>
      </c>
      <c r="B27" s="55" t="s">
        <v>594</v>
      </c>
      <c r="C27" s="55" t="s">
        <v>590</v>
      </c>
      <c r="D27" s="55">
        <v>34001</v>
      </c>
      <c r="E27" s="55">
        <v>1.1537080518609589E-2</v>
      </c>
      <c r="F27" s="55">
        <v>3.564039054431653E-2</v>
      </c>
      <c r="G27" s="55">
        <v>0.3468121968257516</v>
      </c>
      <c r="H27" s="55">
        <v>1.204514774784844E-3</v>
      </c>
      <c r="I27" s="55">
        <v>1.1431462601989492E-3</v>
      </c>
      <c r="J27" s="57">
        <v>1.1480517368950486E-3</v>
      </c>
    </row>
    <row r="28" spans="1:11" x14ac:dyDescent="0.25">
      <c r="A28" s="54">
        <v>2268008005</v>
      </c>
      <c r="B28" s="55" t="s">
        <v>594</v>
      </c>
      <c r="C28" s="55" t="s">
        <v>590</v>
      </c>
      <c r="D28" s="55">
        <v>34003</v>
      </c>
      <c r="E28" s="55">
        <v>1.001112075918588E-3</v>
      </c>
      <c r="F28" s="55">
        <v>2.7764277746757924E-3</v>
      </c>
      <c r="G28" s="55">
        <v>3.0086918362752162E-2</v>
      </c>
      <c r="H28" s="55">
        <v>8.5762192669308347E-5</v>
      </c>
      <c r="I28" s="55">
        <v>8.1186924252521622E-5</v>
      </c>
      <c r="J28" s="57">
        <v>9.1866693957132567E-5</v>
      </c>
    </row>
    <row r="29" spans="1:11" x14ac:dyDescent="0.25">
      <c r="A29" s="54">
        <v>2268008005</v>
      </c>
      <c r="B29" s="55" t="s">
        <v>594</v>
      </c>
      <c r="C29" s="55" t="s">
        <v>590</v>
      </c>
      <c r="D29" s="55">
        <v>34005</v>
      </c>
      <c r="E29" s="55">
        <v>6.3866543588628186E-2</v>
      </c>
      <c r="F29" s="55">
        <v>0.36545790794332828</v>
      </c>
      <c r="G29" s="55">
        <v>1.3807906648660992</v>
      </c>
      <c r="H29" s="55">
        <v>1.8547140175817739E-2</v>
      </c>
      <c r="I29" s="55">
        <v>1.7935247295668807E-2</v>
      </c>
      <c r="J29" s="57">
        <v>3.269517013050764E-3</v>
      </c>
    </row>
    <row r="30" spans="1:11" x14ac:dyDescent="0.25">
      <c r="A30" s="54">
        <v>2268008005</v>
      </c>
      <c r="B30" s="55" t="s">
        <v>594</v>
      </c>
      <c r="C30" s="55" t="s">
        <v>590</v>
      </c>
      <c r="D30" s="55">
        <v>34007</v>
      </c>
      <c r="E30" s="55">
        <v>1.35128E-6</v>
      </c>
      <c r="F30" s="55">
        <v>3.3890399999999999E-6</v>
      </c>
      <c r="G30" s="55">
        <v>4.1310000000000003E-5</v>
      </c>
      <c r="H30" s="55">
        <v>7.5269199999999995E-8</v>
      </c>
      <c r="I30" s="55">
        <v>7.0374500000000006E-8</v>
      </c>
      <c r="J30" s="57">
        <v>1.2046300000000001E-7</v>
      </c>
    </row>
    <row r="31" spans="1:11" x14ac:dyDescent="0.25">
      <c r="A31" s="54">
        <v>2268008005</v>
      </c>
      <c r="B31" s="55" t="s">
        <v>594</v>
      </c>
      <c r="C31" s="55" t="s">
        <v>590</v>
      </c>
      <c r="D31" s="55">
        <v>34013</v>
      </c>
      <c r="E31" s="55">
        <v>0.44919654108733142</v>
      </c>
      <c r="F31" s="55">
        <v>1.4146101204224868</v>
      </c>
      <c r="G31" s="55">
        <v>13.233796812261199</v>
      </c>
      <c r="H31" s="55">
        <v>5.3925247945723453E-2</v>
      </c>
      <c r="I31" s="55">
        <v>5.1357223638674919E-2</v>
      </c>
      <c r="J31" s="57">
        <v>4.3422600555297466E-2</v>
      </c>
    </row>
    <row r="32" spans="1:11" x14ac:dyDescent="0.25">
      <c r="A32" s="54">
        <v>2268008005</v>
      </c>
      <c r="B32" s="55" t="s">
        <v>594</v>
      </c>
      <c r="C32" s="55" t="s">
        <v>590</v>
      </c>
      <c r="D32" s="55">
        <v>34021</v>
      </c>
      <c r="E32" s="55">
        <v>8.624877947094732E-3</v>
      </c>
      <c r="F32" s="55">
        <v>2.7124878950938278E-2</v>
      </c>
      <c r="G32" s="55">
        <v>0.25784135202351344</v>
      </c>
      <c r="H32" s="55">
        <v>9.0584142889441565E-4</v>
      </c>
      <c r="I32" s="55">
        <v>8.6005093194664259E-4</v>
      </c>
      <c r="J32" s="57">
        <v>8.4919297219082071E-4</v>
      </c>
    </row>
    <row r="33" spans="1:11" x14ac:dyDescent="0.25">
      <c r="A33" s="54">
        <v>2268008005</v>
      </c>
      <c r="B33" s="55" t="s">
        <v>594</v>
      </c>
      <c r="C33" s="55" t="s">
        <v>590</v>
      </c>
      <c r="D33" s="55">
        <v>34025</v>
      </c>
      <c r="E33" s="55">
        <v>6.6623599999999997E-6</v>
      </c>
      <c r="F33" s="55">
        <v>2.60546E-5</v>
      </c>
      <c r="G33" s="55">
        <v>1.7621E-4</v>
      </c>
      <c r="H33" s="55">
        <v>1.2075000000000001E-6</v>
      </c>
      <c r="I33" s="55">
        <v>1.15969E-6</v>
      </c>
      <c r="J33" s="57">
        <v>5.5358200000000001E-7</v>
      </c>
    </row>
    <row r="34" spans="1:11" x14ac:dyDescent="0.25">
      <c r="A34" s="54">
        <v>2268008005</v>
      </c>
      <c r="B34" s="55" t="s">
        <v>594</v>
      </c>
      <c r="C34" s="55" t="s">
        <v>590</v>
      </c>
      <c r="D34" s="55">
        <v>34027</v>
      </c>
      <c r="E34" s="55">
        <v>4.4315306290559832E-4</v>
      </c>
      <c r="F34" s="55">
        <v>1.0701211862940208E-3</v>
      </c>
      <c r="G34" s="55">
        <v>1.4262814078047937E-2</v>
      </c>
      <c r="H34" s="55">
        <v>3.3402005416630607E-5</v>
      </c>
      <c r="I34" s="55">
        <v>3.1318641014104007E-5</v>
      </c>
      <c r="J34" s="57">
        <v>4.8042434204378295E-5</v>
      </c>
    </row>
    <row r="35" spans="1:11" x14ac:dyDescent="0.25">
      <c r="A35" s="54">
        <v>2268008005</v>
      </c>
      <c r="B35" s="55" t="s">
        <v>594</v>
      </c>
      <c r="C35" s="55" t="s">
        <v>590</v>
      </c>
      <c r="D35" s="55">
        <v>34029</v>
      </c>
      <c r="E35" s="55">
        <v>4.138705392537986E-3</v>
      </c>
      <c r="F35" s="55">
        <v>4.2442357697821557E-2</v>
      </c>
      <c r="G35" s="55">
        <v>3.8432816447305812E-2</v>
      </c>
      <c r="H35" s="55">
        <v>2.4606674467344976E-3</v>
      </c>
      <c r="I35" s="55">
        <v>2.3856384477291179E-3</v>
      </c>
      <c r="J35" s="57">
        <v>1.4226368140622726E-4</v>
      </c>
    </row>
    <row r="36" spans="1:11" x14ac:dyDescent="0.25">
      <c r="A36" s="54">
        <v>2268008005</v>
      </c>
      <c r="B36" s="55" t="s">
        <v>594</v>
      </c>
      <c r="C36" s="55" t="s">
        <v>590</v>
      </c>
      <c r="D36" s="55">
        <v>34035</v>
      </c>
      <c r="E36" s="55">
        <v>1.6717177513727086E-6</v>
      </c>
      <c r="F36" s="55">
        <v>6.4112194381336983E-6</v>
      </c>
      <c r="G36" s="55">
        <v>4.2974686917869908E-5</v>
      </c>
      <c r="H36" s="55">
        <v>2.6693527997443423E-7</v>
      </c>
      <c r="I36" s="55">
        <v>2.5623087034078035E-7</v>
      </c>
      <c r="J36" s="57">
        <v>1.3079128229859678E-7</v>
      </c>
    </row>
    <row r="37" spans="1:11" x14ac:dyDescent="0.25">
      <c r="A37" s="54">
        <v>2268008005</v>
      </c>
      <c r="B37" s="55" t="s">
        <v>594</v>
      </c>
      <c r="C37" s="55" t="s">
        <v>590</v>
      </c>
      <c r="D37" s="55">
        <v>34037</v>
      </c>
      <c r="E37" s="55">
        <v>1.3267799999999999E-7</v>
      </c>
      <c r="F37" s="55">
        <v>1.39527E-6</v>
      </c>
      <c r="G37" s="55">
        <v>3.6865000000000001E-7</v>
      </c>
      <c r="H37" s="55">
        <v>9.1584999999999996E-8</v>
      </c>
      <c r="I37" s="55">
        <v>8.8841700000000006E-8</v>
      </c>
      <c r="J37" s="57">
        <v>3.5374999999999998E-9</v>
      </c>
      <c r="K37">
        <f>SUM(F27:F37)</f>
        <v>1.8891594546492991</v>
      </c>
    </row>
    <row r="38" spans="1:11" x14ac:dyDescent="0.25">
      <c r="A38" s="54">
        <v>2270008005</v>
      </c>
      <c r="B38" s="55" t="s">
        <v>590</v>
      </c>
      <c r="C38" s="55" t="s">
        <v>596</v>
      </c>
      <c r="D38" s="55">
        <v>34001</v>
      </c>
      <c r="E38" s="55">
        <v>0.70614537263887334</v>
      </c>
      <c r="F38" s="55">
        <v>2.181415430870683</v>
      </c>
      <c r="G38" s="55">
        <v>21.227098893483848</v>
      </c>
      <c r="H38" s="55">
        <v>7.372410893036771E-2</v>
      </c>
      <c r="I38" s="55">
        <v>6.9968015457695321E-2</v>
      </c>
      <c r="J38" s="57">
        <v>7.026805043031184E-2</v>
      </c>
    </row>
    <row r="39" spans="1:11" x14ac:dyDescent="0.25">
      <c r="A39" s="54">
        <v>2270008005</v>
      </c>
      <c r="B39" s="55" t="s">
        <v>590</v>
      </c>
      <c r="C39" s="55" t="s">
        <v>596</v>
      </c>
      <c r="D39" s="55">
        <v>34003</v>
      </c>
      <c r="E39" s="55">
        <v>6.1274387184798274E-2</v>
      </c>
      <c r="F39" s="55">
        <v>0.16993565751080691</v>
      </c>
      <c r="G39" s="55">
        <v>1.8415070253962535</v>
      </c>
      <c r="H39" s="55">
        <v>5.2491869155259366E-3</v>
      </c>
      <c r="I39" s="55">
        <v>4.969156902917867E-3</v>
      </c>
      <c r="J39" s="57">
        <v>5.62282586815562E-3</v>
      </c>
    </row>
    <row r="40" spans="1:11" x14ac:dyDescent="0.25">
      <c r="A40" s="54">
        <v>2270008005</v>
      </c>
      <c r="B40" s="55" t="s">
        <v>590</v>
      </c>
      <c r="C40" s="55" t="s">
        <v>596</v>
      </c>
      <c r="D40" s="55">
        <v>34005</v>
      </c>
      <c r="E40" s="55">
        <v>3.9090379204976982</v>
      </c>
      <c r="F40" s="55">
        <v>22.368344053467702</v>
      </c>
      <c r="G40" s="55">
        <v>84.513154555492164</v>
      </c>
      <c r="H40" s="55">
        <v>1.1352027241531699</v>
      </c>
      <c r="I40" s="55">
        <v>1.0977509953232631</v>
      </c>
      <c r="J40" s="57">
        <v>0.20011519752892151</v>
      </c>
    </row>
    <row r="41" spans="1:11" x14ac:dyDescent="0.25">
      <c r="A41" s="54">
        <v>2270008005</v>
      </c>
      <c r="B41" s="55" t="s">
        <v>590</v>
      </c>
      <c r="C41" s="55" t="s">
        <v>596</v>
      </c>
      <c r="D41" s="55">
        <v>34007</v>
      </c>
      <c r="E41" s="55">
        <v>8.2706899999999999E-5</v>
      </c>
      <c r="F41" s="55">
        <v>2.07431E-4</v>
      </c>
      <c r="G41" s="55">
        <v>2.5284399999999999E-3</v>
      </c>
      <c r="H41" s="55">
        <v>4.6069599999999998E-6</v>
      </c>
      <c r="I41" s="55">
        <v>4.3073700000000001E-6</v>
      </c>
      <c r="J41" s="57">
        <v>7.3730700000000002E-6</v>
      </c>
    </row>
    <row r="42" spans="1:11" x14ac:dyDescent="0.25">
      <c r="A42" s="54">
        <v>2270008005</v>
      </c>
      <c r="B42" s="55" t="s">
        <v>590</v>
      </c>
      <c r="C42" s="55" t="s">
        <v>596</v>
      </c>
      <c r="D42" s="55">
        <v>34013</v>
      </c>
      <c r="E42" s="55">
        <v>27.493650596530649</v>
      </c>
      <c r="F42" s="55">
        <v>86.583004676094475</v>
      </c>
      <c r="G42" s="55">
        <v>809.98905746716639</v>
      </c>
      <c r="H42" s="55">
        <v>3.3005648225172766</v>
      </c>
      <c r="I42" s="55">
        <v>3.1433883369164781</v>
      </c>
      <c r="J42" s="57">
        <v>2.6577322451735572</v>
      </c>
    </row>
    <row r="43" spans="1:11" x14ac:dyDescent="0.25">
      <c r="A43" s="54">
        <v>2270008005</v>
      </c>
      <c r="B43" s="55" t="s">
        <v>590</v>
      </c>
      <c r="C43" s="55" t="s">
        <v>596</v>
      </c>
      <c r="D43" s="55">
        <v>34021</v>
      </c>
      <c r="E43" s="55">
        <v>0.5278972570653403</v>
      </c>
      <c r="F43" s="55">
        <v>1.6602157268822066</v>
      </c>
      <c r="G43" s="55">
        <v>15.781527831788379</v>
      </c>
      <c r="H43" s="55">
        <v>5.5443268008139278E-2</v>
      </c>
      <c r="I43" s="55">
        <v>5.2640615148089528E-2</v>
      </c>
      <c r="J43" s="57">
        <v>5.1975978295274707E-2</v>
      </c>
    </row>
    <row r="44" spans="1:11" x14ac:dyDescent="0.25">
      <c r="A44" s="54">
        <v>2270008005</v>
      </c>
      <c r="B44" s="55" t="s">
        <v>590</v>
      </c>
      <c r="C44" s="55" t="s">
        <v>596</v>
      </c>
      <c r="D44" s="55">
        <v>34025</v>
      </c>
      <c r="E44" s="55">
        <v>4.0777899999999999E-4</v>
      </c>
      <c r="F44" s="55">
        <v>1.5946999999999999E-3</v>
      </c>
      <c r="G44" s="55">
        <v>1.07852E-2</v>
      </c>
      <c r="H44" s="55">
        <v>7.3906599999999995E-5</v>
      </c>
      <c r="I44" s="55">
        <v>7.0980499999999996E-5</v>
      </c>
      <c r="J44" s="57">
        <v>3.38827E-5</v>
      </c>
    </row>
    <row r="45" spans="1:11" x14ac:dyDescent="0.25">
      <c r="A45" s="54">
        <v>2270008005</v>
      </c>
      <c r="B45" s="55" t="s">
        <v>590</v>
      </c>
      <c r="C45" s="55" t="s">
        <v>596</v>
      </c>
      <c r="D45" s="55">
        <v>34027</v>
      </c>
      <c r="E45" s="55">
        <v>2.7123718811110149E-2</v>
      </c>
      <c r="F45" s="55">
        <v>6.5498076923076923E-2</v>
      </c>
      <c r="G45" s="55">
        <v>0.87297762325863115</v>
      </c>
      <c r="H45" s="55">
        <v>2.0444142900406677E-3</v>
      </c>
      <c r="I45" s="55">
        <v>1.91689564938998E-3</v>
      </c>
      <c r="J45" s="57">
        <v>2.9405026408237432E-3</v>
      </c>
    </row>
    <row r="46" spans="1:11" x14ac:dyDescent="0.25">
      <c r="A46" s="54">
        <v>2270008005</v>
      </c>
      <c r="B46" s="55" t="s">
        <v>590</v>
      </c>
      <c r="C46" s="55" t="s">
        <v>596</v>
      </c>
      <c r="D46" s="55">
        <v>34029</v>
      </c>
      <c r="E46" s="55">
        <v>0.25331504432793867</v>
      </c>
      <c r="F46" s="55">
        <v>2.5977417340859468</v>
      </c>
      <c r="G46" s="55">
        <v>2.3523323610102569</v>
      </c>
      <c r="H46" s="55">
        <v>0.15060846914548648</v>
      </c>
      <c r="I46" s="55">
        <v>0.14601621808586232</v>
      </c>
      <c r="J46" s="57">
        <v>8.7074404225312221E-3</v>
      </c>
    </row>
    <row r="47" spans="1:11" x14ac:dyDescent="0.25">
      <c r="A47" s="54">
        <v>2270008005</v>
      </c>
      <c r="B47" s="55" t="s">
        <v>590</v>
      </c>
      <c r="C47" s="55" t="s">
        <v>596</v>
      </c>
      <c r="D47" s="55">
        <v>34035</v>
      </c>
      <c r="E47" s="55">
        <v>1.0231937026815027E-4</v>
      </c>
      <c r="F47" s="55">
        <v>3.9240754388309465E-4</v>
      </c>
      <c r="G47" s="55">
        <v>2.6303255617210427E-3</v>
      </c>
      <c r="H47" s="55">
        <v>1.6338137462595511E-5</v>
      </c>
      <c r="I47" s="55">
        <v>1.5682986339734463E-5</v>
      </c>
      <c r="J47" s="57">
        <v>8.0052707393742201E-6</v>
      </c>
    </row>
    <row r="48" spans="1:11" x14ac:dyDescent="0.25">
      <c r="A48" s="54">
        <v>2270008005</v>
      </c>
      <c r="B48" s="55" t="s">
        <v>590</v>
      </c>
      <c r="C48" s="55" t="s">
        <v>596</v>
      </c>
      <c r="D48" s="55">
        <v>34037</v>
      </c>
      <c r="E48" s="55">
        <v>8.1207199999999997E-6</v>
      </c>
      <c r="F48" s="55">
        <v>8.5399699999999995E-5</v>
      </c>
      <c r="G48" s="55">
        <v>2.2563699999999999E-5</v>
      </c>
      <c r="H48" s="55">
        <v>5.6055900000000003E-6</v>
      </c>
      <c r="I48" s="55">
        <v>5.4376700000000001E-6</v>
      </c>
      <c r="J48" s="57">
        <v>2.1651700000000001E-7</v>
      </c>
      <c r="K48">
        <f>SUM(F38:F48)</f>
        <v>115.62843529407877</v>
      </c>
    </row>
    <row r="49" spans="1:23" x14ac:dyDescent="0.25">
      <c r="A49" s="54">
        <v>2275070000</v>
      </c>
      <c r="B49" s="55" t="s">
        <v>606</v>
      </c>
      <c r="C49" s="55"/>
      <c r="D49" s="55">
        <v>34001</v>
      </c>
      <c r="E49" s="55">
        <v>6.5605291615435352E-2</v>
      </c>
      <c r="F49" s="55">
        <v>2.0300482086561975</v>
      </c>
      <c r="G49" s="55">
        <v>0.69492474742528221</v>
      </c>
      <c r="H49" s="55">
        <v>0.15594725346857047</v>
      </c>
      <c r="I49" s="55">
        <v>0.15594725346857047</v>
      </c>
      <c r="J49" s="57">
        <v>0.22754576488571585</v>
      </c>
    </row>
    <row r="50" spans="1:23" x14ac:dyDescent="0.25">
      <c r="A50" s="54">
        <v>2275070000</v>
      </c>
      <c r="B50" s="55" t="s">
        <v>606</v>
      </c>
      <c r="C50" s="55"/>
      <c r="D50" s="55">
        <v>34003</v>
      </c>
      <c r="E50" s="55">
        <v>8.5765659581818199E-3</v>
      </c>
      <c r="F50" s="55">
        <v>5.0840456218181826E-2</v>
      </c>
      <c r="G50" s="55">
        <v>0.20240630558181821</v>
      </c>
      <c r="H50" s="55">
        <v>1.1220740858181819E-2</v>
      </c>
      <c r="I50" s="55">
        <v>1.1220740858181819E-2</v>
      </c>
      <c r="J50" s="57">
        <v>1.0296998198181822E-2</v>
      </c>
    </row>
    <row r="51" spans="1:23" x14ac:dyDescent="0.25">
      <c r="A51" s="76">
        <v>2275070000</v>
      </c>
      <c r="B51" s="77" t="s">
        <v>606</v>
      </c>
      <c r="C51" s="77"/>
      <c r="D51" s="77">
        <v>34005</v>
      </c>
      <c r="E51" s="77">
        <v>0.5633844111278733</v>
      </c>
      <c r="F51" s="77">
        <v>10.888202608383851</v>
      </c>
      <c r="G51" s="77">
        <v>4.9154780009346855</v>
      </c>
      <c r="H51" s="77">
        <v>0.72958446097300855</v>
      </c>
      <c r="I51" s="77">
        <v>0.72958446097300855</v>
      </c>
      <c r="J51" s="78">
        <v>1.3046911373911747</v>
      </c>
      <c r="K51" s="4">
        <v>10.885308698383852</v>
      </c>
      <c r="L51" s="4"/>
      <c r="M51">
        <v>34005</v>
      </c>
      <c r="N51" t="s">
        <v>605</v>
      </c>
      <c r="O51" t="s">
        <v>606</v>
      </c>
      <c r="P51" t="s">
        <v>606</v>
      </c>
      <c r="Q51">
        <v>2.89391E-3</v>
      </c>
      <c r="R51">
        <v>1.8616589999999999E-3</v>
      </c>
      <c r="S51">
        <v>2.7394319999999998E-4</v>
      </c>
      <c r="T51">
        <v>2.7394319999999998E-4</v>
      </c>
      <c r="U51">
        <v>3.2765790000000001E-4</v>
      </c>
      <c r="V51">
        <v>1.6093519999999998E-4</v>
      </c>
    </row>
    <row r="52" spans="1:23" x14ac:dyDescent="0.25">
      <c r="A52" s="54">
        <v>2275070000</v>
      </c>
      <c r="B52" s="55" t="s">
        <v>606</v>
      </c>
      <c r="C52" s="55"/>
      <c r="D52" s="55">
        <v>34013</v>
      </c>
      <c r="E52" s="55">
        <v>4.2715884123362917</v>
      </c>
      <c r="F52" s="55">
        <v>67.193337136027765</v>
      </c>
      <c r="G52" s="55">
        <v>44.652640362305384</v>
      </c>
      <c r="H52" s="55">
        <v>7.2669251932979337</v>
      </c>
      <c r="I52" s="55">
        <v>7.2669251932979355</v>
      </c>
      <c r="J52" s="57">
        <v>8.8051680587624084</v>
      </c>
    </row>
    <row r="53" spans="1:23" x14ac:dyDescent="0.25">
      <c r="A53" s="54">
        <v>2275070000</v>
      </c>
      <c r="B53" s="55" t="s">
        <v>606</v>
      </c>
      <c r="C53" s="55"/>
      <c r="D53" s="55">
        <v>34021</v>
      </c>
      <c r="E53" s="55">
        <v>2.6899330462129778E-2</v>
      </c>
      <c r="F53" s="55">
        <v>1.5593991774397469</v>
      </c>
      <c r="G53" s="55">
        <v>0.31987677070947323</v>
      </c>
      <c r="H53" s="55">
        <v>9.5792666873343896E-2</v>
      </c>
      <c r="I53" s="55">
        <v>9.5792666873343882E-2</v>
      </c>
      <c r="J53" s="57">
        <v>0.15459711658250055</v>
      </c>
    </row>
    <row r="54" spans="1:23" x14ac:dyDescent="0.25">
      <c r="A54" s="54">
        <v>2275070000</v>
      </c>
      <c r="B54" s="55" t="s">
        <v>606</v>
      </c>
      <c r="C54" s="55"/>
      <c r="D54" s="55">
        <v>34025</v>
      </c>
      <c r="E54" s="55">
        <v>2.0734499999999999E-5</v>
      </c>
      <c r="F54" s="55">
        <v>1.6860700000000001E-4</v>
      </c>
      <c r="G54" s="55">
        <v>9.8380499999999992E-4</v>
      </c>
      <c r="H54" s="55">
        <v>2.9615799999999999E-5</v>
      </c>
      <c r="I54" s="55">
        <v>2.9615799999999999E-5</v>
      </c>
      <c r="J54" s="57">
        <v>3.1630800000000002E-5</v>
      </c>
    </row>
    <row r="55" spans="1:23" x14ac:dyDescent="0.25">
      <c r="A55" s="54">
        <v>2275070000</v>
      </c>
      <c r="B55" s="55" t="s">
        <v>606</v>
      </c>
      <c r="C55" s="55"/>
      <c r="D55" s="55">
        <v>34027</v>
      </c>
      <c r="E55" s="55">
        <v>7.6565939505667552E-3</v>
      </c>
      <c r="F55" s="55">
        <v>5.010416238426927E-2</v>
      </c>
      <c r="G55" s="55">
        <v>7.5428274010815949E-2</v>
      </c>
      <c r="H55" s="55">
        <v>1.0022426140598771E-2</v>
      </c>
      <c r="I55" s="55">
        <v>1.0022426140598771E-2</v>
      </c>
      <c r="J55" s="57">
        <v>1.0891443819382193E-2</v>
      </c>
    </row>
    <row r="56" spans="1:23" ht="15.75" thickBot="1" x14ac:dyDescent="0.3">
      <c r="A56" s="79">
        <v>2275070000</v>
      </c>
      <c r="B56" s="80" t="s">
        <v>606</v>
      </c>
      <c r="C56" s="80"/>
      <c r="D56" s="80">
        <v>34029</v>
      </c>
      <c r="E56" s="80">
        <v>4.07816384755493E-3</v>
      </c>
      <c r="F56" s="80">
        <v>7.858159846296961E-2</v>
      </c>
      <c r="G56" s="80">
        <v>3.5755459712239479E-2</v>
      </c>
      <c r="H56" s="80">
        <v>5.0235181403335194E-3</v>
      </c>
      <c r="I56" s="80">
        <v>5.0235181403335194E-3</v>
      </c>
      <c r="J56" s="81">
        <v>9.56221662720972E-3</v>
      </c>
      <c r="K56" s="4">
        <f>SUM(F49:F56)</f>
        <v>81.850681954572991</v>
      </c>
      <c r="M56">
        <v>34029</v>
      </c>
      <c r="N56" t="s">
        <v>605</v>
      </c>
      <c r="O56" t="s">
        <v>606</v>
      </c>
      <c r="P56" t="s">
        <v>606</v>
      </c>
      <c r="Q56">
        <v>2.0822599999999999E-4</v>
      </c>
      <c r="R56">
        <v>1.4806800000000001E-4</v>
      </c>
      <c r="S56">
        <v>2.9615799999999999E-5</v>
      </c>
      <c r="T56">
        <v>2.9615799999999999E-5</v>
      </c>
      <c r="U56">
        <v>3.2281199999999999E-5</v>
      </c>
      <c r="V56">
        <v>2.2646999999999998E-5</v>
      </c>
      <c r="W56">
        <v>70.885907474726167</v>
      </c>
    </row>
    <row r="57" spans="1:23" x14ac:dyDescent="0.25">
      <c r="F57">
        <f>SUM(F5:F56)</f>
        <v>226.07639739070936</v>
      </c>
    </row>
  </sheetData>
  <sortState xmlns:xlrd2="http://schemas.microsoft.com/office/spreadsheetml/2017/richdata2" ref="A3:J55">
    <sortCondition ref="A3:A5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34"/>
  <sheetViews>
    <sheetView workbookViewId="0">
      <selection activeCell="B1" sqref="B1"/>
    </sheetView>
  </sheetViews>
  <sheetFormatPr defaultRowHeight="15" x14ac:dyDescent="0.25"/>
  <cols>
    <col min="1" max="1" width="12.5703125" customWidth="1"/>
    <col min="2" max="2" width="25.140625" bestFit="1" customWidth="1"/>
    <col min="3" max="3" width="13.42578125" bestFit="1" customWidth="1"/>
    <col min="5" max="7" width="12" bestFit="1" customWidth="1"/>
    <col min="8" max="9" width="13.42578125" bestFit="1" customWidth="1"/>
    <col min="11" max="11" width="18.42578125" customWidth="1"/>
  </cols>
  <sheetData>
    <row r="1" spans="1:12" x14ac:dyDescent="0.25">
      <c r="A1" s="73" t="s">
        <v>859</v>
      </c>
      <c r="B1" s="74"/>
      <c r="D1" s="74"/>
      <c r="E1" s="74"/>
      <c r="F1" s="74"/>
      <c r="G1" s="74"/>
      <c r="H1" s="74"/>
      <c r="I1" s="74"/>
      <c r="J1" s="74"/>
      <c r="K1" s="74"/>
      <c r="L1" s="74"/>
    </row>
    <row r="2" spans="1:12" x14ac:dyDescent="0.25">
      <c r="A2" s="4" t="s">
        <v>860</v>
      </c>
    </row>
    <row r="3" spans="1:12" x14ac:dyDescent="0.25">
      <c r="A3" s="71" t="s">
        <v>1030</v>
      </c>
    </row>
    <row r="4" spans="1:12" x14ac:dyDescent="0.25">
      <c r="A4" s="55" t="s">
        <v>8</v>
      </c>
      <c r="B4" s="55" t="s">
        <v>806</v>
      </c>
      <c r="C4" s="55" t="s">
        <v>807</v>
      </c>
      <c r="D4" s="55" t="s">
        <v>12</v>
      </c>
      <c r="E4" s="75" t="s">
        <v>817</v>
      </c>
      <c r="F4" s="75" t="s">
        <v>818</v>
      </c>
      <c r="G4" s="75" t="s">
        <v>819</v>
      </c>
      <c r="H4" s="55" t="s">
        <v>820</v>
      </c>
      <c r="I4" s="55" t="s">
        <v>821</v>
      </c>
      <c r="J4" s="55" t="s">
        <v>817</v>
      </c>
    </row>
    <row r="5" spans="1:12" x14ac:dyDescent="0.25">
      <c r="A5" s="55">
        <v>2275001000</v>
      </c>
      <c r="B5" s="55" t="s">
        <v>598</v>
      </c>
      <c r="C5" s="55"/>
      <c r="D5" s="55">
        <v>34001</v>
      </c>
      <c r="E5" s="55">
        <v>119.28441929994021</v>
      </c>
      <c r="F5" s="55">
        <v>245.17802125017249</v>
      </c>
      <c r="G5" s="55">
        <v>285.01283289637092</v>
      </c>
      <c r="H5" s="55">
        <v>15.293374177820708</v>
      </c>
      <c r="I5" s="55">
        <v>14.926318384618924</v>
      </c>
      <c r="J5" s="55">
        <v>23.153596246722781</v>
      </c>
    </row>
    <row r="6" spans="1:12" x14ac:dyDescent="0.25">
      <c r="A6" s="55">
        <v>2275001000</v>
      </c>
      <c r="B6" s="55" t="s">
        <v>598</v>
      </c>
      <c r="C6" s="55"/>
      <c r="D6" s="55">
        <v>34003</v>
      </c>
      <c r="E6" s="55">
        <v>1.48858</v>
      </c>
      <c r="F6" s="55">
        <v>3.05965</v>
      </c>
      <c r="G6" s="55">
        <v>3.5567600000000001</v>
      </c>
      <c r="H6" s="55">
        <v>0.19084999999999999</v>
      </c>
      <c r="I6" s="55">
        <v>0.18626999999999999</v>
      </c>
      <c r="J6" s="55">
        <v>0.28893999999999997</v>
      </c>
    </row>
    <row r="7" spans="1:12" x14ac:dyDescent="0.25">
      <c r="A7" s="55">
        <v>2275001000</v>
      </c>
      <c r="B7" s="55" t="s">
        <v>598</v>
      </c>
      <c r="C7" s="55"/>
      <c r="D7" s="55">
        <v>34005</v>
      </c>
      <c r="E7" s="55">
        <v>80.818323891247246</v>
      </c>
      <c r="F7" s="55">
        <v>1035.6372145701353</v>
      </c>
      <c r="G7" s="55">
        <v>537.5247629728367</v>
      </c>
      <c r="H7" s="55">
        <v>10.69421438775999</v>
      </c>
      <c r="I7" s="55">
        <v>10.69421438775999</v>
      </c>
      <c r="J7" s="55">
        <v>79.524410471786908</v>
      </c>
    </row>
    <row r="8" spans="1:12" x14ac:dyDescent="0.25">
      <c r="A8" s="55">
        <v>2275001000</v>
      </c>
      <c r="B8" s="55" t="s">
        <v>598</v>
      </c>
      <c r="C8" s="55"/>
      <c r="D8" s="55">
        <v>34009</v>
      </c>
      <c r="E8" s="55">
        <v>0.54327700000000001</v>
      </c>
      <c r="F8" s="55">
        <v>1.11666</v>
      </c>
      <c r="G8" s="55">
        <v>1.29809</v>
      </c>
      <c r="H8" s="55">
        <v>6.9653300000000001E-2</v>
      </c>
      <c r="I8" s="55">
        <v>6.7981600000000003E-2</v>
      </c>
      <c r="J8" s="55">
        <v>0.10545300000000001</v>
      </c>
    </row>
    <row r="9" spans="1:12" x14ac:dyDescent="0.25">
      <c r="A9" s="55">
        <v>2275001000</v>
      </c>
      <c r="B9" s="55" t="s">
        <v>598</v>
      </c>
      <c r="C9" s="55"/>
      <c r="D9" s="55">
        <v>34011</v>
      </c>
      <c r="E9" s="55">
        <v>8.1491600000000002</v>
      </c>
      <c r="F9" s="55">
        <v>16.7499</v>
      </c>
      <c r="G9" s="55">
        <v>19.471299999999999</v>
      </c>
      <c r="H9" s="55">
        <v>1.0448</v>
      </c>
      <c r="I9" s="55">
        <v>1.01972</v>
      </c>
      <c r="J9" s="55">
        <v>1.58179</v>
      </c>
    </row>
    <row r="10" spans="1:12" x14ac:dyDescent="0.25">
      <c r="A10" s="55">
        <v>2275001000</v>
      </c>
      <c r="B10" s="55" t="s">
        <v>598</v>
      </c>
      <c r="C10" s="55"/>
      <c r="D10" s="55">
        <v>34013</v>
      </c>
      <c r="E10" s="55">
        <v>5.9595132367567558</v>
      </c>
      <c r="F10" s="55">
        <v>12.233059912972973</v>
      </c>
      <c r="G10" s="55">
        <v>14.229454178378377</v>
      </c>
      <c r="H10" s="55">
        <v>0.76287294875675671</v>
      </c>
      <c r="I10" s="55">
        <v>0.74457362443243236</v>
      </c>
      <c r="J10" s="55">
        <v>1.1560858749189187</v>
      </c>
    </row>
    <row r="11" spans="1:12" x14ac:dyDescent="0.25">
      <c r="A11" s="55">
        <v>2275001000</v>
      </c>
      <c r="B11" s="55" t="s">
        <v>598</v>
      </c>
      <c r="C11" s="55"/>
      <c r="D11" s="55">
        <v>34021</v>
      </c>
      <c r="E11" s="55">
        <v>2.6684203636363639</v>
      </c>
      <c r="F11" s="55">
        <v>5.4847173818181822</v>
      </c>
      <c r="G11" s="55">
        <v>6.3758138181818191</v>
      </c>
      <c r="H11" s="55">
        <v>0.3421164218181818</v>
      </c>
      <c r="I11" s="55">
        <v>0.33390580363636363</v>
      </c>
      <c r="J11" s="55">
        <v>0.51795255272727281</v>
      </c>
    </row>
    <row r="12" spans="1:12" x14ac:dyDescent="0.25">
      <c r="A12" s="55">
        <v>2275001000</v>
      </c>
      <c r="B12" s="55" t="s">
        <v>598</v>
      </c>
      <c r="C12" s="55"/>
      <c r="D12" s="55">
        <v>34027</v>
      </c>
      <c r="E12" s="55">
        <v>0.5976057142857143</v>
      </c>
      <c r="F12" s="55">
        <v>1.2283285714285714</v>
      </c>
      <c r="G12" s="55">
        <v>1.4278971428571428</v>
      </c>
      <c r="H12" s="55">
        <v>7.6618571428571425E-2</v>
      </c>
      <c r="I12" s="55">
        <v>7.4779714285714283E-2</v>
      </c>
      <c r="J12" s="55">
        <v>0.11599799999999999</v>
      </c>
    </row>
    <row r="13" spans="1:12" x14ac:dyDescent="0.25">
      <c r="A13" s="55">
        <v>2275001000</v>
      </c>
      <c r="B13" s="55" t="s">
        <v>598</v>
      </c>
      <c r="C13" s="55"/>
      <c r="D13" s="55">
        <v>34029</v>
      </c>
      <c r="E13" s="55">
        <v>29.365373907921001</v>
      </c>
      <c r="F13" s="55">
        <v>392.59070999842214</v>
      </c>
      <c r="G13" s="55">
        <v>84.178104488354776</v>
      </c>
      <c r="H13" s="55">
        <v>2.9400256686012551</v>
      </c>
      <c r="I13" s="55">
        <v>2.9400256686012551</v>
      </c>
      <c r="J13" s="55">
        <v>19.27640541807984</v>
      </c>
    </row>
    <row r="14" spans="1:12" x14ac:dyDescent="0.25">
      <c r="A14" s="55">
        <v>2275001000</v>
      </c>
      <c r="B14" s="55" t="s">
        <v>598</v>
      </c>
      <c r="C14" s="55"/>
      <c r="D14" s="55">
        <v>34039</v>
      </c>
      <c r="E14" s="55">
        <v>1.35548</v>
      </c>
      <c r="F14" s="55">
        <v>2.78607</v>
      </c>
      <c r="G14" s="55">
        <v>3.2387299999999999</v>
      </c>
      <c r="H14" s="55">
        <v>0.173785</v>
      </c>
      <c r="I14" s="55">
        <v>0.16961399999999999</v>
      </c>
      <c r="J14" s="55">
        <v>0.263104</v>
      </c>
      <c r="K14">
        <f>SUM(F5:F14)</f>
        <v>1716.0643316849498</v>
      </c>
    </row>
    <row r="15" spans="1:12" x14ac:dyDescent="0.25">
      <c r="A15" s="55">
        <v>2275020000</v>
      </c>
      <c r="B15" s="55" t="s">
        <v>600</v>
      </c>
      <c r="C15" s="55" t="s">
        <v>601</v>
      </c>
      <c r="D15" s="55">
        <v>34001</v>
      </c>
      <c r="E15" s="60">
        <v>5.6343104010186655</v>
      </c>
      <c r="F15" s="60">
        <v>51.241169659874828</v>
      </c>
      <c r="G15" s="60">
        <v>43.62466835325808</v>
      </c>
      <c r="H15" s="60">
        <v>1.0003819646810104</v>
      </c>
      <c r="I15" s="60">
        <v>1.0003819646810104</v>
      </c>
      <c r="J15" s="60">
        <v>6.2753951250061473</v>
      </c>
    </row>
    <row r="16" spans="1:12" x14ac:dyDescent="0.25">
      <c r="A16" s="55">
        <v>2275020000</v>
      </c>
      <c r="B16" s="55" t="s">
        <v>600</v>
      </c>
      <c r="C16" s="55" t="s">
        <v>601</v>
      </c>
      <c r="D16" s="55">
        <v>34003</v>
      </c>
      <c r="E16" s="60">
        <v>0.21037985472727272</v>
      </c>
      <c r="F16" s="60">
        <v>1.3251721160000001</v>
      </c>
      <c r="G16" s="60">
        <v>1.2760438854545455</v>
      </c>
      <c r="H16" s="60">
        <v>4.8017340018181823E-2</v>
      </c>
      <c r="I16" s="60">
        <v>4.8017340018181823E-2</v>
      </c>
      <c r="J16" s="60">
        <v>0.1710396841818182</v>
      </c>
    </row>
    <row r="17" spans="1:11" x14ac:dyDescent="0.25">
      <c r="A17" s="55">
        <v>2275020000</v>
      </c>
      <c r="B17" s="55" t="s">
        <v>600</v>
      </c>
      <c r="C17" s="55" t="s">
        <v>601</v>
      </c>
      <c r="D17" s="55">
        <v>34005</v>
      </c>
      <c r="E17" s="60">
        <v>0.26368301212760853</v>
      </c>
      <c r="F17" s="60">
        <v>31.085786359624258</v>
      </c>
      <c r="G17" s="60">
        <v>2.299986241226093</v>
      </c>
      <c r="H17" s="60">
        <v>0.25242060377687719</v>
      </c>
      <c r="I17" s="60">
        <v>0.25242060377687719</v>
      </c>
      <c r="J17" s="60">
        <v>2.1608335677649642</v>
      </c>
    </row>
    <row r="18" spans="1:11" x14ac:dyDescent="0.25">
      <c r="A18" s="55">
        <v>2275020000</v>
      </c>
      <c r="B18" s="55" t="s">
        <v>600</v>
      </c>
      <c r="C18" s="55" t="s">
        <v>601</v>
      </c>
      <c r="D18" s="55">
        <v>34013</v>
      </c>
      <c r="E18" s="60">
        <v>359.17610151606755</v>
      </c>
      <c r="F18" s="60">
        <v>2618.7500153882729</v>
      </c>
      <c r="G18" s="60">
        <v>2016.5426360649492</v>
      </c>
      <c r="H18" s="60">
        <v>37.969966015006648</v>
      </c>
      <c r="I18" s="60">
        <v>37.96994662900665</v>
      </c>
      <c r="J18" s="60">
        <v>271.98054843492707</v>
      </c>
    </row>
    <row r="19" spans="1:11" x14ac:dyDescent="0.25">
      <c r="A19" s="55">
        <v>2275020000</v>
      </c>
      <c r="B19" s="55" t="s">
        <v>600</v>
      </c>
      <c r="C19" s="55" t="s">
        <v>601</v>
      </c>
      <c r="D19" s="55">
        <v>34021</v>
      </c>
      <c r="E19" s="60">
        <v>1.3858043962740223</v>
      </c>
      <c r="F19" s="60">
        <v>43.71684477377346</v>
      </c>
      <c r="G19" s="60">
        <v>23.408503178385711</v>
      </c>
      <c r="H19" s="60">
        <v>0.90338222978702232</v>
      </c>
      <c r="I19" s="60">
        <v>0.90338222978702232</v>
      </c>
      <c r="J19" s="60">
        <v>5.0682953366402899</v>
      </c>
    </row>
    <row r="20" spans="1:11" x14ac:dyDescent="0.25">
      <c r="A20" s="55">
        <v>2275020000</v>
      </c>
      <c r="B20" s="55" t="s">
        <v>600</v>
      </c>
      <c r="C20" s="55" t="s">
        <v>601</v>
      </c>
      <c r="D20" s="55">
        <v>34025</v>
      </c>
      <c r="E20" s="60">
        <v>2.2851799999999999E-3</v>
      </c>
      <c r="F20" s="60">
        <v>1.20646E-2</v>
      </c>
      <c r="G20" s="60">
        <v>1.1338900000000001E-2</v>
      </c>
      <c r="H20" s="60">
        <v>5.7057500000000003E-4</v>
      </c>
      <c r="I20" s="60">
        <v>5.7057500000000003E-4</v>
      </c>
      <c r="J20" s="60">
        <v>1.5060500000000001E-3</v>
      </c>
    </row>
    <row r="21" spans="1:11" x14ac:dyDescent="0.25">
      <c r="A21" s="55">
        <v>2275020000</v>
      </c>
      <c r="B21" s="55" t="s">
        <v>600</v>
      </c>
      <c r="C21" s="55" t="s">
        <v>601</v>
      </c>
      <c r="D21" s="55">
        <v>34027</v>
      </c>
      <c r="E21" s="60">
        <v>0.16852654666666667</v>
      </c>
      <c r="F21" s="60">
        <v>0.77071297777777781</v>
      </c>
      <c r="G21" s="60">
        <v>1.0406631555555557</v>
      </c>
      <c r="H21" s="60">
        <v>1.1959048444444445E-2</v>
      </c>
      <c r="I21" s="60">
        <v>1.1959048444444445E-2</v>
      </c>
      <c r="J21" s="60">
        <v>8.7586911111111096E-2</v>
      </c>
      <c r="K21">
        <f>SUM(F15:F21)</f>
        <v>2746.9017658753232</v>
      </c>
    </row>
    <row r="22" spans="1:11" x14ac:dyDescent="0.25">
      <c r="A22" s="55">
        <v>2275050011</v>
      </c>
      <c r="B22" s="55" t="s">
        <v>585</v>
      </c>
      <c r="C22" s="55" t="s">
        <v>586</v>
      </c>
      <c r="D22" s="55">
        <v>34001</v>
      </c>
      <c r="E22" s="55">
        <v>1.2267301589261581</v>
      </c>
      <c r="F22" s="55">
        <v>0.5597109251698863</v>
      </c>
      <c r="G22" s="55">
        <v>94.958857739924554</v>
      </c>
      <c r="H22" s="55">
        <v>1.6310009152249056</v>
      </c>
      <c r="I22" s="55">
        <v>1.1263251869482902</v>
      </c>
      <c r="J22" s="55">
        <v>8.8744011715158888E-2</v>
      </c>
    </row>
    <row r="23" spans="1:11" x14ac:dyDescent="0.25">
      <c r="A23" s="55">
        <v>2275050011</v>
      </c>
      <c r="B23" s="55" t="s">
        <v>585</v>
      </c>
      <c r="C23" s="55" t="s">
        <v>586</v>
      </c>
      <c r="D23" s="55">
        <v>34003</v>
      </c>
      <c r="E23" s="55">
        <v>2.8861675920236474</v>
      </c>
      <c r="F23" s="55">
        <v>1.2510140688002671</v>
      </c>
      <c r="G23" s="55">
        <v>230.03948291700289</v>
      </c>
      <c r="H23" s="55">
        <v>4.4985938180231528</v>
      </c>
      <c r="I23" s="55">
        <v>3.1041595837895284</v>
      </c>
      <c r="J23" s="55">
        <v>0.19282107355766892</v>
      </c>
    </row>
    <row r="24" spans="1:11" x14ac:dyDescent="0.25">
      <c r="A24" s="55">
        <v>2275050011</v>
      </c>
      <c r="B24" s="55" t="s">
        <v>585</v>
      </c>
      <c r="C24" s="55" t="s">
        <v>586</v>
      </c>
      <c r="D24" s="55">
        <v>34005</v>
      </c>
      <c r="E24" s="55">
        <v>3.5312256067700138</v>
      </c>
      <c r="F24" s="55">
        <v>1.5941005907303833</v>
      </c>
      <c r="G24" s="55">
        <v>269.13334082793216</v>
      </c>
      <c r="H24" s="55">
        <v>4.5992584128267611</v>
      </c>
      <c r="I24" s="55">
        <v>3.1762097910117402</v>
      </c>
      <c r="J24" s="55">
        <v>0.25529058311985198</v>
      </c>
    </row>
    <row r="25" spans="1:11" x14ac:dyDescent="0.25">
      <c r="A25" s="55">
        <v>2275050011</v>
      </c>
      <c r="B25" s="55" t="s">
        <v>585</v>
      </c>
      <c r="C25" s="55" t="s">
        <v>586</v>
      </c>
      <c r="D25" s="55">
        <v>34007</v>
      </c>
      <c r="E25" s="55">
        <v>0.15945850999999991</v>
      </c>
      <c r="F25" s="55">
        <v>6.8881000000000012E-2</v>
      </c>
      <c r="G25" s="55">
        <v>12.731338000000003</v>
      </c>
      <c r="H25" s="55">
        <v>0.25083290000000003</v>
      </c>
      <c r="I25" s="55">
        <v>0.1730748299999999</v>
      </c>
      <c r="J25" s="55">
        <v>1.0597079999999997E-2</v>
      </c>
    </row>
    <row r="26" spans="1:11" x14ac:dyDescent="0.25">
      <c r="A26" s="55">
        <v>2275050011</v>
      </c>
      <c r="B26" s="55" t="s">
        <v>585</v>
      </c>
      <c r="C26" s="55" t="s">
        <v>586</v>
      </c>
      <c r="D26" s="55">
        <v>34009</v>
      </c>
      <c r="E26" s="55">
        <v>2.1863077405530369</v>
      </c>
      <c r="F26" s="55">
        <v>1.019385696753939</v>
      </c>
      <c r="G26" s="55">
        <v>167.62941295794076</v>
      </c>
      <c r="H26" s="55">
        <v>2.7139016284898925</v>
      </c>
      <c r="I26" s="55">
        <v>1.8748883290088063</v>
      </c>
      <c r="J26" s="55">
        <v>0.1630671099290969</v>
      </c>
    </row>
    <row r="27" spans="1:11" x14ac:dyDescent="0.25">
      <c r="A27" s="55">
        <v>2275050011</v>
      </c>
      <c r="B27" s="55" t="s">
        <v>585</v>
      </c>
      <c r="C27" s="55" t="s">
        <v>586</v>
      </c>
      <c r="D27" s="55">
        <v>34011</v>
      </c>
      <c r="E27" s="55">
        <v>1.8440419924041105</v>
      </c>
      <c r="F27" s="55">
        <v>0.83249834869563777</v>
      </c>
      <c r="G27" s="55">
        <v>143.90982407046064</v>
      </c>
      <c r="H27" s="55">
        <v>2.5531306853052742</v>
      </c>
      <c r="I27" s="55">
        <v>1.7627645832806493</v>
      </c>
      <c r="J27" s="55">
        <v>0.13106623548801719</v>
      </c>
    </row>
    <row r="28" spans="1:11" x14ac:dyDescent="0.25">
      <c r="A28" s="55">
        <v>2275050011</v>
      </c>
      <c r="B28" s="55" t="s">
        <v>585</v>
      </c>
      <c r="C28" s="55" t="s">
        <v>586</v>
      </c>
      <c r="D28" s="55">
        <v>34013</v>
      </c>
      <c r="E28" s="55">
        <v>1.9927426370158741</v>
      </c>
      <c r="F28" s="55">
        <v>0.86080261135982183</v>
      </c>
      <c r="G28" s="55">
        <v>159.10309687173384</v>
      </c>
      <c r="H28" s="55">
        <v>3.134641128112865</v>
      </c>
      <c r="I28" s="55">
        <v>2.1629077475023317</v>
      </c>
      <c r="J28" s="55">
        <v>0.13243080990973027</v>
      </c>
    </row>
    <row r="29" spans="1:11" x14ac:dyDescent="0.25">
      <c r="A29" s="55">
        <v>2275050011</v>
      </c>
      <c r="B29" s="55" t="s">
        <v>585</v>
      </c>
      <c r="C29" s="55" t="s">
        <v>586</v>
      </c>
      <c r="D29" s="55">
        <v>34015</v>
      </c>
      <c r="E29" s="55">
        <v>1.0462762249401631</v>
      </c>
      <c r="F29" s="55">
        <v>0.46041845653339919</v>
      </c>
      <c r="G29" s="55">
        <v>82.753942430898334</v>
      </c>
      <c r="H29" s="55">
        <v>1.5639769796545955</v>
      </c>
      <c r="I29" s="55">
        <v>1.0794037572143702</v>
      </c>
      <c r="J29" s="55">
        <v>7.1537873402543528E-2</v>
      </c>
    </row>
    <row r="30" spans="1:11" x14ac:dyDescent="0.25">
      <c r="A30" s="55">
        <v>2275050011</v>
      </c>
      <c r="B30" s="55" t="s">
        <v>585</v>
      </c>
      <c r="C30" s="55" t="s">
        <v>586</v>
      </c>
      <c r="D30" s="55">
        <v>34017</v>
      </c>
      <c r="E30" s="55">
        <v>1.4896969999999997E-2</v>
      </c>
      <c r="F30" s="55">
        <v>6.4350000000000015E-3</v>
      </c>
      <c r="G30" s="55">
        <v>1.1893859999999996</v>
      </c>
      <c r="H30" s="55">
        <v>2.3433300000000004E-2</v>
      </c>
      <c r="I30" s="55">
        <v>1.6169009999999998E-2</v>
      </c>
      <c r="J30" s="55">
        <v>9.8999999999999999E-4</v>
      </c>
    </row>
    <row r="31" spans="1:11" x14ac:dyDescent="0.25">
      <c r="A31" s="55">
        <v>2275050011</v>
      </c>
      <c r="B31" s="55" t="s">
        <v>585</v>
      </c>
      <c r="C31" s="55" t="s">
        <v>586</v>
      </c>
      <c r="D31" s="55">
        <v>34019</v>
      </c>
      <c r="E31" s="55">
        <v>1.9579777260081359</v>
      </c>
      <c r="F31" s="55">
        <v>0.88043111327284296</v>
      </c>
      <c r="G31" s="55">
        <v>153.12531354931156</v>
      </c>
      <c r="H31" s="55">
        <v>2.7447956504210334</v>
      </c>
      <c r="I31" s="55">
        <v>1.8949713310202385</v>
      </c>
      <c r="J31" s="55">
        <v>0.13833392479395992</v>
      </c>
    </row>
    <row r="32" spans="1:11" x14ac:dyDescent="0.25">
      <c r="A32" s="55">
        <v>2275050011</v>
      </c>
      <c r="B32" s="55" t="s">
        <v>585</v>
      </c>
      <c r="C32" s="55" t="s">
        <v>586</v>
      </c>
      <c r="D32" s="55">
        <v>34021</v>
      </c>
      <c r="E32" s="55">
        <v>2.5148195411398153</v>
      </c>
      <c r="F32" s="55">
        <v>1.086322012559152</v>
      </c>
      <c r="G32" s="55">
        <v>200.78569187586817</v>
      </c>
      <c r="H32" s="55">
        <v>3.9558792384118266</v>
      </c>
      <c r="I32" s="55">
        <v>2.729560293587558</v>
      </c>
      <c r="J32" s="55">
        <v>0.16712617588348821</v>
      </c>
    </row>
    <row r="33" spans="1:11" x14ac:dyDescent="0.25">
      <c r="A33" s="55">
        <v>2275050011</v>
      </c>
      <c r="B33" s="55" t="s">
        <v>585</v>
      </c>
      <c r="C33" s="55" t="s">
        <v>586</v>
      </c>
      <c r="D33" s="55">
        <v>34023</v>
      </c>
      <c r="E33" s="55">
        <v>0.41562139999999992</v>
      </c>
      <c r="F33" s="55">
        <v>0.17953500000000003</v>
      </c>
      <c r="G33" s="55">
        <v>33.183619999999991</v>
      </c>
      <c r="H33" s="55">
        <v>0.65378500000000017</v>
      </c>
      <c r="I33" s="55">
        <v>0.4511112000000001</v>
      </c>
      <c r="J33" s="55">
        <v>2.7620800000000001E-2</v>
      </c>
    </row>
    <row r="34" spans="1:11" x14ac:dyDescent="0.25">
      <c r="A34" s="55">
        <v>2275050011</v>
      </c>
      <c r="B34" s="55" t="s">
        <v>585</v>
      </c>
      <c r="C34" s="55" t="s">
        <v>586</v>
      </c>
      <c r="D34" s="55">
        <v>34025</v>
      </c>
      <c r="E34" s="55">
        <v>1.7669803052640314</v>
      </c>
      <c r="F34" s="55">
        <v>0.82796586628067137</v>
      </c>
      <c r="G34" s="55">
        <v>135.10000523117205</v>
      </c>
      <c r="H34" s="55">
        <v>2.1537331158401964</v>
      </c>
      <c r="I34" s="55">
        <v>1.4880610371073388</v>
      </c>
      <c r="J34" s="55">
        <v>0.13276239026754802</v>
      </c>
    </row>
    <row r="35" spans="1:11" x14ac:dyDescent="0.25">
      <c r="A35" s="55">
        <v>2275050011</v>
      </c>
      <c r="B35" s="55" t="s">
        <v>585</v>
      </c>
      <c r="C35" s="55" t="s">
        <v>586</v>
      </c>
      <c r="D35" s="55">
        <v>34027</v>
      </c>
      <c r="E35" s="55">
        <v>2.3888704297784229</v>
      </c>
      <c r="F35" s="55">
        <v>1.0319174342286954</v>
      </c>
      <c r="G35" s="55">
        <v>190.73022698969146</v>
      </c>
      <c r="H35" s="55">
        <v>3.7577735966543164</v>
      </c>
      <c r="I35" s="55">
        <v>2.5928638634087817</v>
      </c>
      <c r="J35" s="55">
        <v>0.1587567402332441</v>
      </c>
    </row>
    <row r="36" spans="1:11" x14ac:dyDescent="0.25">
      <c r="A36" s="55">
        <v>2275050011</v>
      </c>
      <c r="B36" s="55" t="s">
        <v>585</v>
      </c>
      <c r="C36" s="55" t="s">
        <v>586</v>
      </c>
      <c r="D36" s="55">
        <v>34029</v>
      </c>
      <c r="E36" s="55">
        <v>1.4573029495337655</v>
      </c>
      <c r="F36" s="55">
        <v>0.62969938988364527</v>
      </c>
      <c r="G36" s="55">
        <v>116.10455101228557</v>
      </c>
      <c r="H36" s="55">
        <v>2.2801657181879333</v>
      </c>
      <c r="I36" s="55">
        <v>1.5733393273148921</v>
      </c>
      <c r="J36" s="55">
        <v>9.7046984722307966E-2</v>
      </c>
    </row>
    <row r="37" spans="1:11" x14ac:dyDescent="0.25">
      <c r="A37" s="55">
        <v>2275050011</v>
      </c>
      <c r="B37" s="55" t="s">
        <v>585</v>
      </c>
      <c r="C37" s="55" t="s">
        <v>586</v>
      </c>
      <c r="D37" s="55">
        <v>34031</v>
      </c>
      <c r="E37" s="55">
        <v>0.61582761494967653</v>
      </c>
      <c r="F37" s="55">
        <v>0.28208258278493498</v>
      </c>
      <c r="G37" s="55">
        <v>47.683793514363927</v>
      </c>
      <c r="H37" s="55">
        <v>0.81330843605302894</v>
      </c>
      <c r="I37" s="55">
        <v>0.56167575325513353</v>
      </c>
      <c r="J37" s="55">
        <v>4.4734159675715562E-2</v>
      </c>
    </row>
    <row r="38" spans="1:11" x14ac:dyDescent="0.25">
      <c r="A38" s="55">
        <v>2275050011</v>
      </c>
      <c r="B38" s="55" t="s">
        <v>585</v>
      </c>
      <c r="C38" s="55" t="s">
        <v>586</v>
      </c>
      <c r="D38" s="55">
        <v>34033</v>
      </c>
      <c r="E38" s="55">
        <v>0.72089281390804028</v>
      </c>
      <c r="F38" s="55">
        <v>0.36736215403419015</v>
      </c>
      <c r="G38" s="55">
        <v>52.385791191701031</v>
      </c>
      <c r="H38" s="55">
        <v>0.59265340891805041</v>
      </c>
      <c r="I38" s="55">
        <v>0.41064757633871624</v>
      </c>
      <c r="J38" s="55">
        <v>6.1173956137075859E-2</v>
      </c>
    </row>
    <row r="39" spans="1:11" x14ac:dyDescent="0.25">
      <c r="A39" s="55">
        <v>2275050011</v>
      </c>
      <c r="B39" s="55" t="s">
        <v>585</v>
      </c>
      <c r="C39" s="55" t="s">
        <v>586</v>
      </c>
      <c r="D39" s="55">
        <v>34035</v>
      </c>
      <c r="E39" s="55">
        <v>2.4676925590694641</v>
      </c>
      <c r="F39" s="55">
        <v>1.065965358095349</v>
      </c>
      <c r="G39" s="55">
        <v>197.02315287394322</v>
      </c>
      <c r="H39" s="55">
        <v>3.8817504468115391</v>
      </c>
      <c r="I39" s="55">
        <v>2.678406193489149</v>
      </c>
      <c r="J39" s="55">
        <v>0.16399469339066269</v>
      </c>
    </row>
    <row r="40" spans="1:11" x14ac:dyDescent="0.25">
      <c r="A40" s="55">
        <v>2275050011</v>
      </c>
      <c r="B40" s="55" t="s">
        <v>585</v>
      </c>
      <c r="C40" s="55" t="s">
        <v>586</v>
      </c>
      <c r="D40" s="55">
        <v>34037</v>
      </c>
      <c r="E40" s="55">
        <v>1.5169144299999999</v>
      </c>
      <c r="F40" s="55">
        <v>0.65525999999999995</v>
      </c>
      <c r="G40" s="55">
        <v>121.11203399999999</v>
      </c>
      <c r="H40" s="55">
        <v>2.3861556999999993</v>
      </c>
      <c r="I40" s="55">
        <v>1.6464441899999995</v>
      </c>
      <c r="J40" s="55">
        <v>0.10080910000000001</v>
      </c>
    </row>
    <row r="41" spans="1:11" x14ac:dyDescent="0.25">
      <c r="A41" s="55">
        <v>2275050011</v>
      </c>
      <c r="B41" s="55" t="s">
        <v>585</v>
      </c>
      <c r="C41" s="55" t="s">
        <v>586</v>
      </c>
      <c r="D41" s="55">
        <v>34039</v>
      </c>
      <c r="E41" s="55">
        <v>1.1574913499999999</v>
      </c>
      <c r="F41" s="55">
        <v>0.49999900000000003</v>
      </c>
      <c r="G41" s="55">
        <v>92.415129999999991</v>
      </c>
      <c r="H41" s="55">
        <v>1.8207614999999999</v>
      </c>
      <c r="I41" s="55">
        <v>1.2563295499999998</v>
      </c>
      <c r="J41" s="55">
        <v>7.6922900000000016E-2</v>
      </c>
    </row>
    <row r="42" spans="1:11" x14ac:dyDescent="0.25">
      <c r="A42" s="55">
        <v>2275050011</v>
      </c>
      <c r="B42" s="55" t="s">
        <v>585</v>
      </c>
      <c r="C42" s="55" t="s">
        <v>586</v>
      </c>
      <c r="D42" s="55">
        <v>34041</v>
      </c>
      <c r="E42" s="55">
        <v>1.4854203133434469</v>
      </c>
      <c r="F42" s="55">
        <v>0.70227355744182129</v>
      </c>
      <c r="G42" s="55">
        <v>112.99585058086654</v>
      </c>
      <c r="H42" s="55">
        <v>1.7502088053734275</v>
      </c>
      <c r="I42" s="55">
        <v>1.2095030482827038</v>
      </c>
      <c r="J42" s="55">
        <v>0.11308628240303341</v>
      </c>
      <c r="K42">
        <f>SUM(F22:F42)</f>
        <v>14.862060166624637</v>
      </c>
    </row>
    <row r="43" spans="1:11" x14ac:dyDescent="0.25">
      <c r="A43" s="55">
        <v>2275050012</v>
      </c>
      <c r="B43" s="55" t="s">
        <v>585</v>
      </c>
      <c r="C43" s="55" t="s">
        <v>603</v>
      </c>
      <c r="D43" s="55">
        <v>34001</v>
      </c>
      <c r="E43" s="55">
        <v>2.1140545828835537</v>
      </c>
      <c r="F43" s="55">
        <v>0.99027966280796975</v>
      </c>
      <c r="G43" s="55">
        <v>29.290216703526774</v>
      </c>
      <c r="H43" s="55">
        <v>0.72374583511535784</v>
      </c>
      <c r="I43" s="55">
        <v>0.70638020106696198</v>
      </c>
      <c r="J43" s="55">
        <v>0.22516827086475577</v>
      </c>
    </row>
    <row r="44" spans="1:11" x14ac:dyDescent="0.25">
      <c r="A44" s="55">
        <v>2275050012</v>
      </c>
      <c r="B44" s="55" t="s">
        <v>585</v>
      </c>
      <c r="C44" s="55" t="s">
        <v>603</v>
      </c>
      <c r="D44" s="55">
        <v>34003</v>
      </c>
      <c r="E44" s="55">
        <v>5.3972414960038986</v>
      </c>
      <c r="F44" s="55">
        <v>2.9206172003773045</v>
      </c>
      <c r="G44" s="55">
        <v>72.286883291118116</v>
      </c>
      <c r="H44" s="55">
        <v>1.7642520088905977</v>
      </c>
      <c r="I44" s="55">
        <v>1.7223776700521607</v>
      </c>
      <c r="J44" s="55">
        <v>0.65568785806831287</v>
      </c>
    </row>
    <row r="45" spans="1:11" x14ac:dyDescent="0.25">
      <c r="A45" s="55">
        <v>2275050012</v>
      </c>
      <c r="B45" s="55" t="s">
        <v>585</v>
      </c>
      <c r="C45" s="55" t="s">
        <v>603</v>
      </c>
      <c r="D45" s="55">
        <v>34005</v>
      </c>
      <c r="E45" s="55">
        <v>5.2632199203382362</v>
      </c>
      <c r="F45" s="55">
        <v>2.4713125522579706</v>
      </c>
      <c r="G45" s="55">
        <v>73.106170978575875</v>
      </c>
      <c r="H45" s="55">
        <v>1.806853872080781</v>
      </c>
      <c r="I45" s="55">
        <v>1.7634882801093219</v>
      </c>
      <c r="J45" s="55">
        <v>0.56165072425254037</v>
      </c>
    </row>
    <row r="46" spans="1:11" x14ac:dyDescent="0.25">
      <c r="A46" s="55">
        <v>2275050012</v>
      </c>
      <c r="B46" s="55" t="s">
        <v>585</v>
      </c>
      <c r="C46" s="55" t="s">
        <v>603</v>
      </c>
      <c r="D46" s="55">
        <v>34007</v>
      </c>
      <c r="E46" s="55">
        <v>0.39941450000000012</v>
      </c>
      <c r="F46" s="55">
        <v>0.18754340000000005</v>
      </c>
      <c r="G46" s="55">
        <v>5.5478929999999975</v>
      </c>
      <c r="H46" s="55">
        <v>0.13711855000000001</v>
      </c>
      <c r="I46" s="55">
        <v>0.13382775999999996</v>
      </c>
      <c r="J46" s="55">
        <v>4.2622560000000032E-2</v>
      </c>
    </row>
    <row r="47" spans="1:11" x14ac:dyDescent="0.25">
      <c r="A47" s="55">
        <v>2275050012</v>
      </c>
      <c r="B47" s="55" t="s">
        <v>585</v>
      </c>
      <c r="C47" s="55" t="s">
        <v>603</v>
      </c>
      <c r="D47" s="55">
        <v>34009</v>
      </c>
      <c r="E47" s="55">
        <v>3.0706665391515151</v>
      </c>
      <c r="F47" s="55">
        <v>1.4418167090909091</v>
      </c>
      <c r="G47" s="55">
        <v>42.651743180606061</v>
      </c>
      <c r="H47" s="55">
        <v>1.0541561624242426</v>
      </c>
      <c r="I47" s="55">
        <v>1.0288562850909091</v>
      </c>
      <c r="J47" s="55">
        <v>0.32767960358787879</v>
      </c>
    </row>
    <row r="48" spans="1:11" x14ac:dyDescent="0.25">
      <c r="A48" s="55">
        <v>2275050012</v>
      </c>
      <c r="B48" s="55" t="s">
        <v>585</v>
      </c>
      <c r="C48" s="55" t="s">
        <v>603</v>
      </c>
      <c r="D48" s="55">
        <v>34011</v>
      </c>
      <c r="E48" s="55">
        <v>2.8540644499999996</v>
      </c>
      <c r="F48" s="55">
        <v>1.3401109500000004</v>
      </c>
      <c r="G48" s="55">
        <v>39.643077999999996</v>
      </c>
      <c r="H48" s="55">
        <v>0.97979596000000013</v>
      </c>
      <c r="I48" s="55">
        <v>0.95628130000000011</v>
      </c>
      <c r="J48" s="55">
        <v>0.30456486999999993</v>
      </c>
    </row>
    <row r="49" spans="1:11" x14ac:dyDescent="0.25">
      <c r="A49" s="55">
        <v>2275050012</v>
      </c>
      <c r="B49" s="55" t="s">
        <v>585</v>
      </c>
      <c r="C49" s="55" t="s">
        <v>603</v>
      </c>
      <c r="D49" s="55">
        <v>34013</v>
      </c>
      <c r="E49" s="55">
        <v>3.6383649325393055</v>
      </c>
      <c r="F49" s="55">
        <v>1.7224292323252832</v>
      </c>
      <c r="G49" s="55">
        <v>50.396282763524049</v>
      </c>
      <c r="H49" s="55">
        <v>1.2439141833465657</v>
      </c>
      <c r="I49" s="55">
        <v>1.2140853179651774</v>
      </c>
      <c r="J49" s="55">
        <v>0.39179215532492906</v>
      </c>
    </row>
    <row r="50" spans="1:11" x14ac:dyDescent="0.25">
      <c r="A50" s="55">
        <v>2275050012</v>
      </c>
      <c r="B50" s="55" t="s">
        <v>585</v>
      </c>
      <c r="C50" s="55" t="s">
        <v>603</v>
      </c>
      <c r="D50" s="55">
        <v>34015</v>
      </c>
      <c r="E50" s="55">
        <v>1.7408263499999999</v>
      </c>
      <c r="F50" s="55">
        <v>0.8173988499999999</v>
      </c>
      <c r="G50" s="55">
        <v>24.180191000000001</v>
      </c>
      <c r="H50" s="55">
        <v>0.59762505999999993</v>
      </c>
      <c r="I50" s="55">
        <v>0.58328236</v>
      </c>
      <c r="J50" s="55">
        <v>0.18576873999999999</v>
      </c>
    </row>
    <row r="51" spans="1:11" x14ac:dyDescent="0.25">
      <c r="A51" s="55">
        <v>2275050012</v>
      </c>
      <c r="B51" s="55" t="s">
        <v>585</v>
      </c>
      <c r="C51" s="55" t="s">
        <v>603</v>
      </c>
      <c r="D51" s="55">
        <v>34017</v>
      </c>
      <c r="E51" s="55">
        <v>0.12514149999999999</v>
      </c>
      <c r="F51" s="55">
        <v>5.8759800000000001E-2</v>
      </c>
      <c r="G51" s="55">
        <v>1.7382309999999999</v>
      </c>
      <c r="H51" s="55">
        <v>4.2961050000000001E-2</v>
      </c>
      <c r="I51" s="55">
        <v>4.1930019999999998E-2</v>
      </c>
      <c r="J51" s="55">
        <v>1.3354219999999998E-2</v>
      </c>
    </row>
    <row r="52" spans="1:11" x14ac:dyDescent="0.25">
      <c r="A52" s="55">
        <v>2275050012</v>
      </c>
      <c r="B52" s="55" t="s">
        <v>585</v>
      </c>
      <c r="C52" s="55" t="s">
        <v>603</v>
      </c>
      <c r="D52" s="55">
        <v>34019</v>
      </c>
      <c r="E52" s="55">
        <v>3.0473560000000002</v>
      </c>
      <c r="F52" s="55">
        <v>1.4308668</v>
      </c>
      <c r="G52" s="55">
        <v>42.327825999999995</v>
      </c>
      <c r="H52" s="55">
        <v>1.0461512999999998</v>
      </c>
      <c r="I52" s="55">
        <v>1.0210439200000001</v>
      </c>
      <c r="J52" s="55">
        <v>0.32519081999999994</v>
      </c>
    </row>
    <row r="53" spans="1:11" x14ac:dyDescent="0.25">
      <c r="A53" s="55">
        <v>2275050012</v>
      </c>
      <c r="B53" s="55" t="s">
        <v>585</v>
      </c>
      <c r="C53" s="55" t="s">
        <v>603</v>
      </c>
      <c r="D53" s="55">
        <v>34021</v>
      </c>
      <c r="E53" s="55">
        <v>4.5567324629568917</v>
      </c>
      <c r="F53" s="55">
        <v>2.1442608283623934</v>
      </c>
      <c r="G53" s="55">
        <v>63.116163682311608</v>
      </c>
      <c r="H53" s="55">
        <v>1.5575306816082162</v>
      </c>
      <c r="I53" s="55">
        <v>1.5201690543014836</v>
      </c>
      <c r="J53" s="55">
        <v>0.48790085525350951</v>
      </c>
    </row>
    <row r="54" spans="1:11" x14ac:dyDescent="0.25">
      <c r="A54" s="55">
        <v>2275050012</v>
      </c>
      <c r="B54" s="55" t="s">
        <v>585</v>
      </c>
      <c r="C54" s="55" t="s">
        <v>603</v>
      </c>
      <c r="D54" s="55">
        <v>34023</v>
      </c>
      <c r="E54" s="55">
        <v>0.91644400000000015</v>
      </c>
      <c r="F54" s="55">
        <v>0.43031199999999997</v>
      </c>
      <c r="G54" s="55">
        <v>12.729459999999998</v>
      </c>
      <c r="H54" s="55">
        <v>0.31461399999999989</v>
      </c>
      <c r="I54" s="55">
        <v>0.3070634000000001</v>
      </c>
      <c r="J54" s="55">
        <v>9.7796199999999986E-2</v>
      </c>
    </row>
    <row r="55" spans="1:11" x14ac:dyDescent="0.25">
      <c r="A55" s="55">
        <v>2275050012</v>
      </c>
      <c r="B55" s="55" t="s">
        <v>585</v>
      </c>
      <c r="C55" s="55" t="s">
        <v>603</v>
      </c>
      <c r="D55" s="55">
        <v>34025</v>
      </c>
      <c r="E55" s="55">
        <v>2.4996139459999993</v>
      </c>
      <c r="F55" s="55">
        <v>1.1762690900000004</v>
      </c>
      <c r="G55" s="55">
        <v>34.71917315999999</v>
      </c>
      <c r="H55" s="55">
        <v>0.85799718310000006</v>
      </c>
      <c r="I55" s="55">
        <v>0.83740704310000003</v>
      </c>
      <c r="J55" s="55">
        <v>0.2671816689999999</v>
      </c>
    </row>
    <row r="56" spans="1:11" x14ac:dyDescent="0.25">
      <c r="A56" s="55">
        <v>2275050012</v>
      </c>
      <c r="B56" s="55" t="s">
        <v>585</v>
      </c>
      <c r="C56" s="55" t="s">
        <v>603</v>
      </c>
      <c r="D56" s="55">
        <v>34027</v>
      </c>
      <c r="E56" s="55">
        <v>4.3297442588227737</v>
      </c>
      <c r="F56" s="55">
        <v>2.0452178452360692</v>
      </c>
      <c r="G56" s="55">
        <v>60.052121031869099</v>
      </c>
      <c r="H56" s="55">
        <v>1.4832855959063065</v>
      </c>
      <c r="I56" s="55">
        <v>1.4477047678579547</v>
      </c>
      <c r="J56" s="55">
        <v>0.46563752643460865</v>
      </c>
    </row>
    <row r="57" spans="1:11" x14ac:dyDescent="0.25">
      <c r="A57" s="55">
        <v>2275050012</v>
      </c>
      <c r="B57" s="55" t="s">
        <v>585</v>
      </c>
      <c r="C57" s="55" t="s">
        <v>603</v>
      </c>
      <c r="D57" s="55">
        <v>34029</v>
      </c>
      <c r="E57" s="55">
        <v>2.669645226160811</v>
      </c>
      <c r="F57" s="55">
        <v>1.272967048890532</v>
      </c>
      <c r="G57" s="55">
        <v>36.909563615177177</v>
      </c>
      <c r="H57" s="55">
        <v>0.90789792155892335</v>
      </c>
      <c r="I57" s="55">
        <v>0.88615380251544507</v>
      </c>
      <c r="J57" s="55">
        <v>0.2910341696168286</v>
      </c>
    </row>
    <row r="58" spans="1:11" x14ac:dyDescent="0.25">
      <c r="A58" s="55">
        <v>2275050012</v>
      </c>
      <c r="B58" s="55" t="s">
        <v>585</v>
      </c>
      <c r="C58" s="55" t="s">
        <v>603</v>
      </c>
      <c r="D58" s="55">
        <v>34031</v>
      </c>
      <c r="E58" s="55">
        <v>0.93867200000000006</v>
      </c>
      <c r="F58" s="55">
        <v>0.44074880000000005</v>
      </c>
      <c r="G58" s="55">
        <v>13.038225999999998</v>
      </c>
      <c r="H58" s="55">
        <v>0.32224429999999987</v>
      </c>
      <c r="I58" s="55">
        <v>0.31451092000000014</v>
      </c>
      <c r="J58" s="55">
        <v>0.10016811999999997</v>
      </c>
    </row>
    <row r="59" spans="1:11" x14ac:dyDescent="0.25">
      <c r="A59" s="55">
        <v>2275050012</v>
      </c>
      <c r="B59" s="55" t="s">
        <v>585</v>
      </c>
      <c r="C59" s="55" t="s">
        <v>603</v>
      </c>
      <c r="D59" s="55">
        <v>34033</v>
      </c>
      <c r="E59" s="55">
        <v>0.59678200000000003</v>
      </c>
      <c r="F59" s="55">
        <v>0.28021619999999997</v>
      </c>
      <c r="G59" s="55">
        <v>8.2893240000000006</v>
      </c>
      <c r="H59" s="55">
        <v>0.20487420000000001</v>
      </c>
      <c r="I59" s="55">
        <v>0.19995728000000002</v>
      </c>
      <c r="J59" s="55">
        <v>6.3684080000000004E-2</v>
      </c>
    </row>
    <row r="60" spans="1:11" x14ac:dyDescent="0.25">
      <c r="A60" s="55">
        <v>2275050012</v>
      </c>
      <c r="B60" s="55" t="s">
        <v>585</v>
      </c>
      <c r="C60" s="55" t="s">
        <v>603</v>
      </c>
      <c r="D60" s="55">
        <v>34035</v>
      </c>
      <c r="E60" s="55">
        <v>4.5460110744458317</v>
      </c>
      <c r="F60" s="55">
        <v>2.1345527039365506</v>
      </c>
      <c r="G60" s="55">
        <v>63.1441327497458</v>
      </c>
      <c r="H60" s="55">
        <v>1.5606371391723077</v>
      </c>
      <c r="I60" s="55">
        <v>1.5231801746079427</v>
      </c>
      <c r="J60" s="55">
        <v>0.48511545838238279</v>
      </c>
    </row>
    <row r="61" spans="1:11" x14ac:dyDescent="0.25">
      <c r="A61" s="55">
        <v>2275050012</v>
      </c>
      <c r="B61" s="55" t="s">
        <v>585</v>
      </c>
      <c r="C61" s="55" t="s">
        <v>603</v>
      </c>
      <c r="D61" s="55">
        <v>34037</v>
      </c>
      <c r="E61" s="55">
        <v>2.7704274999999989</v>
      </c>
      <c r="F61" s="55">
        <v>1.3008381999999998</v>
      </c>
      <c r="G61" s="55">
        <v>38.481299000000014</v>
      </c>
      <c r="H61" s="55">
        <v>0.95108194999999984</v>
      </c>
      <c r="I61" s="55">
        <v>0.92825538000000019</v>
      </c>
      <c r="J61" s="55">
        <v>0.29563908000000011</v>
      </c>
    </row>
    <row r="62" spans="1:11" x14ac:dyDescent="0.25">
      <c r="A62" s="55">
        <v>2275050012</v>
      </c>
      <c r="B62" s="55" t="s">
        <v>585</v>
      </c>
      <c r="C62" s="55" t="s">
        <v>603</v>
      </c>
      <c r="D62" s="55">
        <v>34039</v>
      </c>
      <c r="E62" s="55">
        <v>2.0972225</v>
      </c>
      <c r="F62" s="55">
        <v>0.98473999999999984</v>
      </c>
      <c r="G62" s="55">
        <v>29.130505000000003</v>
      </c>
      <c r="H62" s="55">
        <v>0.71997375000000008</v>
      </c>
      <c r="I62" s="55">
        <v>0.70269409999999999</v>
      </c>
      <c r="J62" s="55">
        <v>0.22380010000000003</v>
      </c>
    </row>
    <row r="63" spans="1:11" x14ac:dyDescent="0.25">
      <c r="A63" s="55">
        <v>2275050012</v>
      </c>
      <c r="B63" s="55" t="s">
        <v>585</v>
      </c>
      <c r="C63" s="55" t="s">
        <v>603</v>
      </c>
      <c r="D63" s="55">
        <v>34041</v>
      </c>
      <c r="E63" s="55">
        <v>1.9564909999999993</v>
      </c>
      <c r="F63" s="55">
        <v>0.91866039999999971</v>
      </c>
      <c r="G63" s="55">
        <v>27.175668000000009</v>
      </c>
      <c r="H63" s="55">
        <v>0.67166040000000016</v>
      </c>
      <c r="I63" s="55">
        <v>0.65554056000000016</v>
      </c>
      <c r="J63" s="55">
        <v>0.20878206000000005</v>
      </c>
      <c r="K63">
        <f>SUM(F43:F63)</f>
        <v>26.509918273284988</v>
      </c>
    </row>
    <row r="64" spans="1:11" x14ac:dyDescent="0.25">
      <c r="A64" s="55">
        <v>2275060011</v>
      </c>
      <c r="B64" s="55" t="s">
        <v>604</v>
      </c>
      <c r="C64" s="55" t="s">
        <v>586</v>
      </c>
      <c r="D64" s="55">
        <v>34001</v>
      </c>
      <c r="E64" s="55">
        <v>5.1692070755326017E-2</v>
      </c>
      <c r="F64" s="55">
        <v>4.8134259522272439E-2</v>
      </c>
      <c r="G64" s="55">
        <v>8.5697298902517751</v>
      </c>
      <c r="H64" s="55">
        <v>0.1838028276307295</v>
      </c>
      <c r="I64" s="55">
        <v>0.12682364105874758</v>
      </c>
      <c r="J64" s="55">
        <v>4.5697077340219492E-3</v>
      </c>
    </row>
    <row r="65" spans="1:11" x14ac:dyDescent="0.25">
      <c r="A65" s="55">
        <v>2275060011</v>
      </c>
      <c r="B65" s="55" t="s">
        <v>604</v>
      </c>
      <c r="C65" s="55" t="s">
        <v>586</v>
      </c>
      <c r="D65" s="55">
        <v>34003</v>
      </c>
      <c r="E65" s="55">
        <v>0.67946231762157783</v>
      </c>
      <c r="F65" s="55">
        <v>0.6167431566175251</v>
      </c>
      <c r="G65" s="55">
        <v>109.75823095480908</v>
      </c>
      <c r="H65" s="55">
        <v>2.3513370731066279</v>
      </c>
      <c r="I65" s="55">
        <v>1.622675557760807</v>
      </c>
      <c r="J65" s="55">
        <v>5.9019423668137609E-2</v>
      </c>
    </row>
    <row r="66" spans="1:11" x14ac:dyDescent="0.25">
      <c r="A66" s="55">
        <v>2275060011</v>
      </c>
      <c r="B66" s="55" t="s">
        <v>604</v>
      </c>
      <c r="C66" s="55" t="s">
        <v>586</v>
      </c>
      <c r="D66" s="55">
        <v>34013</v>
      </c>
      <c r="E66" s="55">
        <v>1.0436951694573626</v>
      </c>
      <c r="F66" s="55">
        <v>0.97104465277463659</v>
      </c>
      <c r="G66" s="55">
        <v>172.90820357217402</v>
      </c>
      <c r="H66" s="55">
        <v>3.7079388980127073</v>
      </c>
      <c r="I66" s="55">
        <v>2.5585148861321394</v>
      </c>
      <c r="J66" s="55">
        <v>9.2231153854539547E-2</v>
      </c>
    </row>
    <row r="67" spans="1:11" x14ac:dyDescent="0.25">
      <c r="A67" s="55">
        <v>2275060011</v>
      </c>
      <c r="B67" s="55" t="s">
        <v>604</v>
      </c>
      <c r="C67" s="55" t="s">
        <v>586</v>
      </c>
      <c r="D67" s="55">
        <v>34019</v>
      </c>
      <c r="E67" s="55">
        <v>9.2474799999999998E-4</v>
      </c>
      <c r="F67" s="55">
        <v>8.6109999999999995E-4</v>
      </c>
      <c r="G67" s="55">
        <v>0.153308</v>
      </c>
      <c r="H67" s="55">
        <v>3.2881500000000001E-3</v>
      </c>
      <c r="I67" s="55">
        <v>2.26882E-3</v>
      </c>
      <c r="J67" s="55">
        <v>8.1749999999999995E-5</v>
      </c>
    </row>
    <row r="68" spans="1:11" x14ac:dyDescent="0.25">
      <c r="A68" s="55">
        <v>2275060011</v>
      </c>
      <c r="B68" s="55" t="s">
        <v>604</v>
      </c>
      <c r="C68" s="55" t="s">
        <v>586</v>
      </c>
      <c r="D68" s="55">
        <v>34021</v>
      </c>
      <c r="E68" s="55">
        <v>3.4645213335187768E-2</v>
      </c>
      <c r="F68" s="55">
        <v>3.1450750464311547E-2</v>
      </c>
      <c r="G68" s="55">
        <v>5.6245193564394995</v>
      </c>
      <c r="H68" s="55">
        <v>0.12006324661897079</v>
      </c>
      <c r="I68" s="55">
        <v>8.2873298134965231E-2</v>
      </c>
      <c r="J68" s="55">
        <v>3.0285857287343535E-3</v>
      </c>
    </row>
    <row r="69" spans="1:11" x14ac:dyDescent="0.25">
      <c r="A69" s="55">
        <v>2275060011</v>
      </c>
      <c r="B69" s="55" t="s">
        <v>604</v>
      </c>
      <c r="C69" s="55" t="s">
        <v>586</v>
      </c>
      <c r="D69" s="55">
        <v>34025</v>
      </c>
      <c r="E69" s="55">
        <v>8.7998999999999994E-2</v>
      </c>
      <c r="F69" s="55">
        <v>8.1942299999999996E-2</v>
      </c>
      <c r="G69" s="55">
        <v>14.588800000000001</v>
      </c>
      <c r="H69" s="55">
        <v>0.31290000000000001</v>
      </c>
      <c r="I69" s="55">
        <v>0.21590100000000001</v>
      </c>
      <c r="J69" s="55">
        <v>7.7793300000000001E-3</v>
      </c>
    </row>
    <row r="70" spans="1:11" x14ac:dyDescent="0.25">
      <c r="A70" s="55">
        <v>2275060011</v>
      </c>
      <c r="B70" s="55" t="s">
        <v>604</v>
      </c>
      <c r="C70" s="55" t="s">
        <v>586</v>
      </c>
      <c r="D70" s="55">
        <v>34027</v>
      </c>
      <c r="E70" s="55">
        <v>0.103142648438176</v>
      </c>
      <c r="F70" s="55">
        <v>9.6043511542787924E-2</v>
      </c>
      <c r="G70" s="55">
        <v>17.099344968417409</v>
      </c>
      <c r="H70" s="55">
        <v>0.36674600744137753</v>
      </c>
      <c r="I70" s="55">
        <v>0.2530549023102881</v>
      </c>
      <c r="J70" s="55">
        <v>9.1180592454789301E-3</v>
      </c>
    </row>
    <row r="71" spans="1:11" x14ac:dyDescent="0.25">
      <c r="A71" s="55">
        <v>2275060011</v>
      </c>
      <c r="B71" s="55" t="s">
        <v>604</v>
      </c>
      <c r="C71" s="55" t="s">
        <v>586</v>
      </c>
      <c r="D71" s="55">
        <v>34035</v>
      </c>
      <c r="E71" s="55">
        <v>4.7155417999999998E-2</v>
      </c>
      <c r="F71" s="55">
        <v>4.3088994200000001E-2</v>
      </c>
      <c r="G71" s="55">
        <v>7.6968516999999999</v>
      </c>
      <c r="H71" s="55">
        <v>0.16450376089999999</v>
      </c>
      <c r="I71" s="55">
        <v>0.11353776090000001</v>
      </c>
      <c r="J71" s="55">
        <v>4.1341288999999998E-3</v>
      </c>
      <c r="K71">
        <f>SUM(F64:F71)</f>
        <v>1.8893087251215335</v>
      </c>
    </row>
    <row r="72" spans="1:11" x14ac:dyDescent="0.25">
      <c r="A72" s="55">
        <v>2275060012</v>
      </c>
      <c r="B72" s="55" t="s">
        <v>604</v>
      </c>
      <c r="C72" s="55" t="s">
        <v>603</v>
      </c>
      <c r="D72" s="55">
        <v>34001</v>
      </c>
      <c r="E72" s="55">
        <v>0.93940764712717895</v>
      </c>
      <c r="F72" s="55">
        <v>1.19450689319561</v>
      </c>
      <c r="G72" s="55">
        <v>4.5984295930019368</v>
      </c>
      <c r="H72" s="55">
        <v>0.56456467149386702</v>
      </c>
      <c r="I72" s="55">
        <v>0.55120959337895414</v>
      </c>
      <c r="J72" s="55">
        <v>0.23954806627759842</v>
      </c>
    </row>
    <row r="73" spans="1:11" x14ac:dyDescent="0.25">
      <c r="A73" s="55">
        <v>2275060012</v>
      </c>
      <c r="B73" s="55" t="s">
        <v>604</v>
      </c>
      <c r="C73" s="55" t="s">
        <v>603</v>
      </c>
      <c r="D73" s="55">
        <v>34003</v>
      </c>
      <c r="E73" s="55">
        <v>14.984443989692174</v>
      </c>
      <c r="F73" s="55">
        <v>11.086645120891751</v>
      </c>
      <c r="G73" s="55">
        <v>52.966621994160739</v>
      </c>
      <c r="H73" s="55">
        <v>8.3185303746394723</v>
      </c>
      <c r="I73" s="55">
        <v>8.1200379303311134</v>
      </c>
      <c r="J73" s="55">
        <v>2.3222135103790524</v>
      </c>
    </row>
    <row r="74" spans="1:11" x14ac:dyDescent="0.25">
      <c r="A74" s="55">
        <v>2275060012</v>
      </c>
      <c r="B74" s="55" t="s">
        <v>604</v>
      </c>
      <c r="C74" s="55" t="s">
        <v>603</v>
      </c>
      <c r="D74" s="55">
        <v>34007</v>
      </c>
      <c r="E74" s="55">
        <v>2.5386200000000001E-3</v>
      </c>
      <c r="F74" s="55">
        <v>5.0569000000000005E-4</v>
      </c>
      <c r="G74" s="55">
        <v>6.5898399999999996E-3</v>
      </c>
      <c r="H74" s="55">
        <v>9.5755599999999995E-5</v>
      </c>
      <c r="I74" s="55">
        <v>9.5755599999999995E-5</v>
      </c>
      <c r="J74" s="55">
        <v>1.28687E-4</v>
      </c>
    </row>
    <row r="75" spans="1:11" x14ac:dyDescent="0.25">
      <c r="A75" s="55">
        <v>2275060012</v>
      </c>
      <c r="B75" s="55" t="s">
        <v>604</v>
      </c>
      <c r="C75" s="55" t="s">
        <v>603</v>
      </c>
      <c r="D75" s="55">
        <v>34013</v>
      </c>
      <c r="E75" s="55">
        <v>39.945366458206138</v>
      </c>
      <c r="F75" s="55">
        <v>44.942654537485474</v>
      </c>
      <c r="G75" s="55">
        <v>137.97321503793367</v>
      </c>
      <c r="H75" s="55">
        <v>7.4178115541104157</v>
      </c>
      <c r="I75" s="55">
        <v>7.2862124531270593</v>
      </c>
      <c r="J75" s="55">
        <v>9.788054833517899</v>
      </c>
    </row>
    <row r="76" spans="1:11" x14ac:dyDescent="0.25">
      <c r="A76" s="55">
        <v>2275060012</v>
      </c>
      <c r="B76" s="55" t="s">
        <v>604</v>
      </c>
      <c r="C76" s="55" t="s">
        <v>603</v>
      </c>
      <c r="D76" s="55">
        <v>34019</v>
      </c>
      <c r="E76" s="55">
        <v>1.9664999999999998E-2</v>
      </c>
      <c r="F76" s="55">
        <v>1.51583E-2</v>
      </c>
      <c r="G76" s="55">
        <v>7.0596900000000004E-2</v>
      </c>
      <c r="H76" s="55">
        <v>1.1795099999999999E-2</v>
      </c>
      <c r="I76" s="55">
        <v>1.1512E-2</v>
      </c>
      <c r="J76" s="55">
        <v>3.1766099999999999E-3</v>
      </c>
    </row>
    <row r="77" spans="1:11" x14ac:dyDescent="0.25">
      <c r="A77" s="55">
        <v>2275060012</v>
      </c>
      <c r="B77" s="55" t="s">
        <v>604</v>
      </c>
      <c r="C77" s="55" t="s">
        <v>603</v>
      </c>
      <c r="D77" s="55">
        <v>34021</v>
      </c>
      <c r="E77" s="55">
        <v>0.73083031810625865</v>
      </c>
      <c r="F77" s="55">
        <v>0.55610672994714883</v>
      </c>
      <c r="G77" s="55">
        <v>2.6123005862475663</v>
      </c>
      <c r="H77" s="55">
        <v>0.42991609088111266</v>
      </c>
      <c r="I77" s="55">
        <v>0.41961159352367178</v>
      </c>
      <c r="J77" s="55">
        <v>0.11664308377301807</v>
      </c>
    </row>
    <row r="78" spans="1:11" x14ac:dyDescent="0.25">
      <c r="A78" s="55">
        <v>2275060012</v>
      </c>
      <c r="B78" s="55" t="s">
        <v>604</v>
      </c>
      <c r="C78" s="55" t="s">
        <v>603</v>
      </c>
      <c r="D78" s="55">
        <v>34025</v>
      </c>
      <c r="E78" s="55">
        <v>1.8756256499999999</v>
      </c>
      <c r="F78" s="55">
        <v>1.4430403520000001</v>
      </c>
      <c r="G78" s="55">
        <v>6.7266360199999999</v>
      </c>
      <c r="H78" s="55">
        <v>1.1206543666999997</v>
      </c>
      <c r="I78" s="55">
        <v>1.0937643666999999</v>
      </c>
      <c r="J78" s="55">
        <v>0.30258196399999998</v>
      </c>
    </row>
    <row r="79" spans="1:11" x14ac:dyDescent="0.25">
      <c r="A79" s="55">
        <v>2275060012</v>
      </c>
      <c r="B79" s="55" t="s">
        <v>604</v>
      </c>
      <c r="C79" s="55" t="s">
        <v>603</v>
      </c>
      <c r="D79" s="55">
        <v>34027</v>
      </c>
      <c r="E79" s="55">
        <v>2.2361930118362641</v>
      </c>
      <c r="F79" s="55">
        <v>1.695354445148914</v>
      </c>
      <c r="G79" s="55">
        <v>7.9810390061477889</v>
      </c>
      <c r="H79" s="55">
        <v>1.3105571157413083</v>
      </c>
      <c r="I79" s="55">
        <v>1.2791514386624816</v>
      </c>
      <c r="J79" s="55">
        <v>0.35574923239964523</v>
      </c>
    </row>
    <row r="80" spans="1:11" x14ac:dyDescent="0.25">
      <c r="A80" s="55">
        <v>2275060012</v>
      </c>
      <c r="B80" s="55" t="s">
        <v>604</v>
      </c>
      <c r="C80" s="55" t="s">
        <v>603</v>
      </c>
      <c r="D80" s="55">
        <v>34029</v>
      </c>
      <c r="E80" s="55">
        <v>0.13891801342945562</v>
      </c>
      <c r="F80" s="55">
        <v>8.4335893850949167E-2</v>
      </c>
      <c r="G80" s="55">
        <v>0.70884252358647848</v>
      </c>
      <c r="H80" s="55">
        <v>4.7789681695531699E-3</v>
      </c>
      <c r="I80" s="55">
        <v>4.7789681695531699E-3</v>
      </c>
      <c r="J80" s="55">
        <v>2.4890402125882827E-2</v>
      </c>
    </row>
    <row r="81" spans="1:11" x14ac:dyDescent="0.25">
      <c r="A81" s="55">
        <v>2275060012</v>
      </c>
      <c r="B81" s="55" t="s">
        <v>604</v>
      </c>
      <c r="C81" s="55" t="s">
        <v>603</v>
      </c>
      <c r="D81" s="55">
        <v>34035</v>
      </c>
      <c r="E81" s="55">
        <v>0.986128542</v>
      </c>
      <c r="F81" s="55">
        <v>0.75905960100000003</v>
      </c>
      <c r="G81" s="55">
        <v>3.5392939800000001</v>
      </c>
      <c r="H81" s="55">
        <v>0.5898777126000001</v>
      </c>
      <c r="I81" s="55">
        <v>0.5757237126000001</v>
      </c>
      <c r="J81" s="55">
        <v>0.15910337099999999</v>
      </c>
    </row>
    <row r="82" spans="1:11" x14ac:dyDescent="0.25">
      <c r="A82" s="55">
        <v>2275060012</v>
      </c>
      <c r="B82" s="55" t="s">
        <v>604</v>
      </c>
      <c r="C82" s="55" t="s">
        <v>603</v>
      </c>
      <c r="D82" s="55">
        <v>34037</v>
      </c>
      <c r="E82" s="55">
        <v>1.68992E-4</v>
      </c>
      <c r="F82" s="55">
        <v>3.1355400000000001E-4</v>
      </c>
      <c r="G82" s="55">
        <v>1.43216E-3</v>
      </c>
      <c r="H82" s="55">
        <v>1.33148E-5</v>
      </c>
      <c r="I82" s="55">
        <v>1.33148E-5</v>
      </c>
      <c r="J82" s="55">
        <v>7.0933700000000002E-5</v>
      </c>
      <c r="K82">
        <f>SUM(F72:F82)</f>
        <v>61.77768111751984</v>
      </c>
    </row>
    <row r="83" spans="1:11" x14ac:dyDescent="0.25">
      <c r="F83">
        <f>SUM(F5:F82)</f>
        <v>4568.0050658428227</v>
      </c>
    </row>
    <row r="127" spans="1:10" x14ac:dyDescent="0.25">
      <c r="A127" s="55">
        <v>2275070000</v>
      </c>
      <c r="B127" s="55" t="s">
        <v>606</v>
      </c>
      <c r="C127" s="55"/>
      <c r="D127" s="55">
        <v>34001</v>
      </c>
      <c r="E127" s="55">
        <v>6.5605291615435352E-2</v>
      </c>
      <c r="F127" s="55">
        <v>2.0300482086561975</v>
      </c>
      <c r="G127" s="55">
        <v>0.69492474742528221</v>
      </c>
      <c r="H127" s="55">
        <v>0.15594725346857047</v>
      </c>
      <c r="I127" s="55">
        <v>0.15594725346857047</v>
      </c>
      <c r="J127" s="55">
        <v>0.22754576488571585</v>
      </c>
    </row>
    <row r="128" spans="1:10" x14ac:dyDescent="0.25">
      <c r="A128" s="55">
        <v>2275070000</v>
      </c>
      <c r="B128" s="55" t="s">
        <v>606</v>
      </c>
      <c r="C128" s="55"/>
      <c r="D128" s="55">
        <v>34003</v>
      </c>
      <c r="E128" s="55">
        <v>8.5765659581818199E-3</v>
      </c>
      <c r="F128" s="55">
        <v>5.0840456218181826E-2</v>
      </c>
      <c r="G128" s="55">
        <v>0.20240630558181821</v>
      </c>
      <c r="H128" s="55">
        <v>1.1220740858181819E-2</v>
      </c>
      <c r="I128" s="55">
        <v>1.1220740858181819E-2</v>
      </c>
      <c r="J128" s="55">
        <v>1.0296998198181822E-2</v>
      </c>
    </row>
    <row r="129" spans="1:10" x14ac:dyDescent="0.25">
      <c r="A129" s="55">
        <v>2275070000</v>
      </c>
      <c r="B129" s="55" t="s">
        <v>606</v>
      </c>
      <c r="C129" s="55"/>
      <c r="D129" s="55">
        <v>34005</v>
      </c>
      <c r="E129" s="55">
        <v>0.5633844111278733</v>
      </c>
      <c r="F129" s="55">
        <v>10.888202608383851</v>
      </c>
      <c r="G129" s="55">
        <v>4.9154780009346855</v>
      </c>
      <c r="H129" s="55">
        <v>0.72958446097300855</v>
      </c>
      <c r="I129" s="55">
        <v>0.72958446097300855</v>
      </c>
      <c r="J129" s="55">
        <v>1.3046911373911747</v>
      </c>
    </row>
    <row r="130" spans="1:10" x14ac:dyDescent="0.25">
      <c r="A130" s="55">
        <v>2275070000</v>
      </c>
      <c r="B130" s="55" t="s">
        <v>606</v>
      </c>
      <c r="C130" s="55"/>
      <c r="D130" s="55">
        <v>34013</v>
      </c>
      <c r="E130" s="55">
        <v>4.2715884123362917</v>
      </c>
      <c r="F130" s="55">
        <v>67.193337136027765</v>
      </c>
      <c r="G130" s="55">
        <v>44.652640362305384</v>
      </c>
      <c r="H130" s="55">
        <v>7.2669251932979337</v>
      </c>
      <c r="I130" s="55">
        <v>7.2669251932979355</v>
      </c>
      <c r="J130" s="55">
        <v>8.8051680587624084</v>
      </c>
    </row>
    <row r="131" spans="1:10" x14ac:dyDescent="0.25">
      <c r="A131" s="55">
        <v>2275070000</v>
      </c>
      <c r="B131" s="55" t="s">
        <v>606</v>
      </c>
      <c r="C131" s="55"/>
      <c r="D131" s="55">
        <v>34021</v>
      </c>
      <c r="E131" s="55">
        <v>2.6899330462129778E-2</v>
      </c>
      <c r="F131" s="55">
        <v>1.5593991774397469</v>
      </c>
      <c r="G131" s="55">
        <v>0.31987677070947323</v>
      </c>
      <c r="H131" s="55">
        <v>9.5792666873343896E-2</v>
      </c>
      <c r="I131" s="55">
        <v>9.5792666873343882E-2</v>
      </c>
      <c r="J131" s="55">
        <v>0.15459711658250055</v>
      </c>
    </row>
    <row r="132" spans="1:10" x14ac:dyDescent="0.25">
      <c r="A132" s="55">
        <v>2275070000</v>
      </c>
      <c r="B132" s="55" t="s">
        <v>606</v>
      </c>
      <c r="C132" s="55"/>
      <c r="D132" s="55">
        <v>34025</v>
      </c>
      <c r="E132" s="55">
        <v>2.0734499999999999E-5</v>
      </c>
      <c r="F132" s="55">
        <v>1.6860700000000001E-4</v>
      </c>
      <c r="G132" s="55">
        <v>9.8380499999999992E-4</v>
      </c>
      <c r="H132" s="55">
        <v>2.9615799999999999E-5</v>
      </c>
      <c r="I132" s="55">
        <v>2.9615799999999999E-5</v>
      </c>
      <c r="J132" s="55">
        <v>3.1630800000000002E-5</v>
      </c>
    </row>
    <row r="133" spans="1:10" x14ac:dyDescent="0.25">
      <c r="A133" s="55">
        <v>2275070000</v>
      </c>
      <c r="B133" s="55" t="s">
        <v>606</v>
      </c>
      <c r="C133" s="55"/>
      <c r="D133" s="55">
        <v>34027</v>
      </c>
      <c r="E133" s="55">
        <v>7.6565939505667552E-3</v>
      </c>
      <c r="F133" s="55">
        <v>5.010416238426927E-2</v>
      </c>
      <c r="G133" s="55">
        <v>7.5428274010815949E-2</v>
      </c>
      <c r="H133" s="55">
        <v>1.0022426140598771E-2</v>
      </c>
      <c r="I133" s="55">
        <v>1.0022426140598771E-2</v>
      </c>
      <c r="J133" s="55">
        <v>1.0891443819382193E-2</v>
      </c>
    </row>
    <row r="134" spans="1:10" x14ac:dyDescent="0.25">
      <c r="A134" s="55">
        <v>2275070000</v>
      </c>
      <c r="B134" s="55" t="s">
        <v>606</v>
      </c>
      <c r="C134" s="55"/>
      <c r="D134" s="55">
        <v>34029</v>
      </c>
      <c r="E134" s="55">
        <v>4.07816384755493E-3</v>
      </c>
      <c r="F134" s="55">
        <v>7.858159846296961E-2</v>
      </c>
      <c r="G134" s="55">
        <v>3.5755459712239479E-2</v>
      </c>
      <c r="H134" s="55">
        <v>5.0235181403335194E-3</v>
      </c>
      <c r="I134" s="55">
        <v>5.0235181403335194E-3</v>
      </c>
      <c r="J134" s="55">
        <v>9.56221662720972E-3</v>
      </c>
    </row>
  </sheetData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9"/>
  <sheetViews>
    <sheetView workbookViewId="0">
      <selection activeCell="A3" sqref="A3"/>
    </sheetView>
  </sheetViews>
  <sheetFormatPr defaultRowHeight="15" x14ac:dyDescent="0.25"/>
  <cols>
    <col min="1" max="1" width="13.140625" bestFit="1" customWidth="1"/>
    <col min="2" max="2" width="12.42578125" bestFit="1" customWidth="1"/>
    <col min="3" max="3" width="12.5703125" customWidth="1"/>
    <col min="4" max="4" width="12" customWidth="1"/>
    <col min="5" max="6" width="17.42578125" bestFit="1" customWidth="1"/>
    <col min="7" max="7" width="12" customWidth="1"/>
    <col min="13" max="13" width="11" bestFit="1" customWidth="1"/>
  </cols>
  <sheetData>
    <row r="1" spans="1:9" x14ac:dyDescent="0.25">
      <c r="A1" s="73" t="s">
        <v>863</v>
      </c>
    </row>
    <row r="2" spans="1:9" x14ac:dyDescent="0.25">
      <c r="A2" s="4" t="s">
        <v>864</v>
      </c>
    </row>
    <row r="3" spans="1:9" x14ac:dyDescent="0.25">
      <c r="A3" s="71" t="s">
        <v>886</v>
      </c>
    </row>
    <row r="4" spans="1:9" x14ac:dyDescent="0.25">
      <c r="A4" s="51" t="s">
        <v>620</v>
      </c>
      <c r="B4" t="s">
        <v>800</v>
      </c>
      <c r="C4" t="s">
        <v>802</v>
      </c>
      <c r="D4" t="s">
        <v>801</v>
      </c>
      <c r="E4" t="s">
        <v>803</v>
      </c>
      <c r="F4" t="s">
        <v>804</v>
      </c>
      <c r="G4" t="s">
        <v>805</v>
      </c>
    </row>
    <row r="5" spans="1:9" ht="25.5" customHeight="1" x14ac:dyDescent="0.25">
      <c r="A5" s="52">
        <v>34001</v>
      </c>
      <c r="B5" s="53">
        <v>1.4589288141276404E-2</v>
      </c>
      <c r="C5" s="53">
        <v>4.5069017089527215E-2</v>
      </c>
      <c r="D5" s="53">
        <v>0.43856163004359006</v>
      </c>
      <c r="E5" s="53">
        <v>1.5231705364926792E-3</v>
      </c>
      <c r="F5" s="53">
        <v>1.4455739041019336E-3</v>
      </c>
      <c r="G5" s="53">
        <v>1.451770822622108E-3</v>
      </c>
      <c r="H5">
        <v>2267008005</v>
      </c>
      <c r="I5" t="s">
        <v>592</v>
      </c>
    </row>
    <row r="6" spans="1:9" ht="18.75" customHeight="1" x14ac:dyDescent="0.25">
      <c r="A6" s="52">
        <v>34003</v>
      </c>
      <c r="B6" s="53">
        <v>1.265957063220461E-3</v>
      </c>
      <c r="C6" s="53">
        <v>3.5109355124279536E-3</v>
      </c>
      <c r="D6" s="53">
        <v>3.8046387409942366E-2</v>
      </c>
      <c r="E6" s="53">
        <v>1.0845080691642651E-4</v>
      </c>
      <c r="F6" s="53">
        <v>1.02664922370317E-4</v>
      </c>
      <c r="G6" s="53">
        <v>1.1617027755763689E-4</v>
      </c>
      <c r="H6">
        <v>2267008005</v>
      </c>
      <c r="I6" t="s">
        <v>592</v>
      </c>
    </row>
    <row r="7" spans="1:9" x14ac:dyDescent="0.25">
      <c r="A7" s="52">
        <v>34005</v>
      </c>
      <c r="B7" s="53">
        <v>8.0762451417756814E-2</v>
      </c>
      <c r="C7" s="53">
        <v>0.4621398760142621</v>
      </c>
      <c r="D7" s="53">
        <v>1.746079131941572</v>
      </c>
      <c r="E7" s="53">
        <v>2.3453790094482552E-2</v>
      </c>
      <c r="F7" s="53">
        <v>2.2680020821415167E-2</v>
      </c>
      <c r="G7" s="53">
        <v>4.1344684413618113E-3</v>
      </c>
      <c r="H7">
        <v>2267008005</v>
      </c>
      <c r="I7" t="s">
        <v>592</v>
      </c>
    </row>
    <row r="8" spans="1:9" x14ac:dyDescent="0.25">
      <c r="A8" s="52">
        <v>34007</v>
      </c>
      <c r="B8" s="53">
        <v>1.70876E-6</v>
      </c>
      <c r="C8" s="53">
        <v>4.28561E-6</v>
      </c>
      <c r="D8" s="53">
        <v>5.2238599999999998E-5</v>
      </c>
      <c r="E8" s="53">
        <v>9.5181699999999995E-8</v>
      </c>
      <c r="F8" s="53">
        <v>8.8992099999999999E-8</v>
      </c>
      <c r="G8" s="53">
        <v>1.5233099999999999E-7</v>
      </c>
      <c r="H8">
        <v>2267008005</v>
      </c>
      <c r="I8" t="s">
        <v>592</v>
      </c>
    </row>
    <row r="9" spans="1:9" x14ac:dyDescent="0.25">
      <c r="A9" s="52">
        <v>34013</v>
      </c>
      <c r="B9" s="53">
        <v>0.56803209970866686</v>
      </c>
      <c r="C9" s="53">
        <v>1.7888408837584491</v>
      </c>
      <c r="D9" s="53">
        <v>16.734788025813046</v>
      </c>
      <c r="E9" s="53">
        <v>6.8191191734278261E-2</v>
      </c>
      <c r="F9" s="53">
        <v>6.4943805699181456E-2</v>
      </c>
      <c r="G9" s="53">
        <v>5.4909979888652406E-2</v>
      </c>
      <c r="H9">
        <v>2267008005</v>
      </c>
      <c r="I9" t="s">
        <v>592</v>
      </c>
    </row>
    <row r="10" spans="1:9" x14ac:dyDescent="0.25">
      <c r="A10" s="52">
        <v>34021</v>
      </c>
      <c r="B10" s="53">
        <v>1.0906551028713542E-2</v>
      </c>
      <c r="C10" s="53">
        <v>3.4300746371241239E-2</v>
      </c>
      <c r="D10" s="53">
        <v>0.3260536974903912</v>
      </c>
      <c r="E10" s="53">
        <v>1.1454819082070994E-3</v>
      </c>
      <c r="F10" s="53">
        <v>1.0875790458964505E-3</v>
      </c>
      <c r="G10" s="53">
        <v>1.0738462762830657E-3</v>
      </c>
      <c r="H10">
        <v>2267008005</v>
      </c>
      <c r="I10" t="s">
        <v>592</v>
      </c>
    </row>
    <row r="11" spans="1:9" x14ac:dyDescent="0.25">
      <c r="A11" s="52">
        <v>34025</v>
      </c>
      <c r="B11" s="53">
        <v>8.4248900000000006E-6</v>
      </c>
      <c r="C11" s="53">
        <v>3.2947300000000002E-5</v>
      </c>
      <c r="D11" s="53">
        <v>2.2282700000000001E-4</v>
      </c>
      <c r="E11" s="53">
        <v>1.52694E-6</v>
      </c>
      <c r="F11" s="53">
        <v>1.46649E-6</v>
      </c>
      <c r="G11" s="53">
        <v>7.00032E-7</v>
      </c>
      <c r="H11">
        <v>2267008005</v>
      </c>
      <c r="I11" t="s">
        <v>592</v>
      </c>
    </row>
    <row r="12" spans="1:9" x14ac:dyDescent="0.25">
      <c r="A12" s="52">
        <v>34027</v>
      </c>
      <c r="B12" s="53">
        <v>5.603884809206542E-4</v>
      </c>
      <c r="C12" s="53">
        <v>1.3532143367655967E-3</v>
      </c>
      <c r="D12" s="53">
        <v>1.8036112364800554E-2</v>
      </c>
      <c r="E12" s="53">
        <v>4.2238523622047242E-5</v>
      </c>
      <c r="F12" s="53">
        <v>3.9603963554555677E-5</v>
      </c>
      <c r="G12" s="53">
        <v>6.0752057289954143E-5</v>
      </c>
      <c r="H12">
        <v>2267008005</v>
      </c>
      <c r="I12" t="s">
        <v>592</v>
      </c>
    </row>
    <row r="13" spans="1:9" x14ac:dyDescent="0.25">
      <c r="A13" s="52">
        <v>34029</v>
      </c>
      <c r="B13" s="53">
        <v>5.2336007919163369E-3</v>
      </c>
      <c r="C13" s="53">
        <v>5.3670492544882091E-2</v>
      </c>
      <c r="D13" s="53">
        <v>4.8600226328508835E-2</v>
      </c>
      <c r="E13" s="53">
        <v>3.1116375485000171E-3</v>
      </c>
      <c r="F13" s="53">
        <v>3.0167596116802064E-3</v>
      </c>
      <c r="G13" s="53">
        <v>1.798995683516867E-4</v>
      </c>
      <c r="H13">
        <v>2267008005</v>
      </c>
      <c r="I13" t="s">
        <v>592</v>
      </c>
    </row>
    <row r="14" spans="1:9" x14ac:dyDescent="0.25">
      <c r="A14" s="52">
        <v>34035</v>
      </c>
      <c r="B14" s="53">
        <v>2.1139651817204615E-6</v>
      </c>
      <c r="C14" s="53">
        <v>8.1073011324482148E-6</v>
      </c>
      <c r="D14" s="53">
        <v>5.4343641985996927E-5</v>
      </c>
      <c r="E14" s="53">
        <v>3.3755293303506584E-7</v>
      </c>
      <c r="F14" s="53">
        <v>3.2401695534702657E-7</v>
      </c>
      <c r="G14" s="53">
        <v>1.6539196153510938E-7</v>
      </c>
      <c r="H14">
        <v>2267008005</v>
      </c>
      <c r="I14" t="s">
        <v>592</v>
      </c>
    </row>
    <row r="15" spans="1:9" x14ac:dyDescent="0.25">
      <c r="A15" s="52">
        <v>34037</v>
      </c>
      <c r="B15" s="53">
        <v>1.6777800000000001E-7</v>
      </c>
      <c r="C15" s="53">
        <v>1.7644E-6</v>
      </c>
      <c r="D15" s="53">
        <v>4.6617699999999998E-7</v>
      </c>
      <c r="E15" s="53">
        <v>1.1581399999999999E-7</v>
      </c>
      <c r="F15" s="53">
        <v>1.12345E-7</v>
      </c>
      <c r="G15" s="53">
        <v>4.4733399999999998E-9</v>
      </c>
      <c r="H15">
        <v>2267008005</v>
      </c>
      <c r="I15" t="s">
        <v>592</v>
      </c>
    </row>
    <row r="16" spans="1:9" x14ac:dyDescent="0.25">
      <c r="A16" s="52" t="s">
        <v>799</v>
      </c>
      <c r="B16" s="53">
        <v>0.68136275202565277</v>
      </c>
      <c r="C16" s="53">
        <v>2.3889322702386875</v>
      </c>
      <c r="D16" s="53">
        <v>19.350495086810838</v>
      </c>
      <c r="E16" s="53">
        <v>9.7578036641132126E-2</v>
      </c>
      <c r="F16" s="53">
        <v>9.3317999812255428E-2</v>
      </c>
      <c r="G16" s="53">
        <v>6.1927909560420207E-2</v>
      </c>
      <c r="H16">
        <v>2267008005</v>
      </c>
      <c r="I16" t="s">
        <v>592</v>
      </c>
    </row>
    <row r="17" spans="3:5" x14ac:dyDescent="0.25">
      <c r="C17">
        <f>'2267008005 LPG GSE AIRPORT'!AN17</f>
        <v>2.3889322702386879</v>
      </c>
    </row>
    <row r="29" spans="3:5" x14ac:dyDescent="0.25">
      <c r="E29" t="s">
        <v>808</v>
      </c>
    </row>
  </sheetData>
  <pageMargins left="0.7" right="0.7" top="0.75" bottom="0.75" header="0.3" footer="0.3"/>
  <pageSetup orientation="portrait" verticalDpi="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32"/>
  <sheetViews>
    <sheetView workbookViewId="0">
      <selection activeCell="A3" sqref="A3"/>
    </sheetView>
  </sheetViews>
  <sheetFormatPr defaultRowHeight="15" x14ac:dyDescent="0.25"/>
  <cols>
    <col min="1" max="1" width="13.140625" bestFit="1" customWidth="1"/>
    <col min="2" max="2" width="12.42578125" bestFit="1" customWidth="1"/>
    <col min="3" max="3" width="12.5703125" bestFit="1" customWidth="1"/>
    <col min="4" max="4" width="12" bestFit="1" customWidth="1"/>
    <col min="5" max="6" width="17.42578125" bestFit="1" customWidth="1"/>
    <col min="7" max="7" width="12" bestFit="1" customWidth="1"/>
    <col min="8" max="8" width="11" bestFit="1" customWidth="1"/>
  </cols>
  <sheetData>
    <row r="1" spans="1:9" x14ac:dyDescent="0.25">
      <c r="A1" s="73" t="s">
        <v>866</v>
      </c>
    </row>
    <row r="2" spans="1:9" x14ac:dyDescent="0.25">
      <c r="A2" s="4" t="s">
        <v>867</v>
      </c>
    </row>
    <row r="3" spans="1:9" x14ac:dyDescent="0.25">
      <c r="A3" s="71" t="s">
        <v>886</v>
      </c>
    </row>
    <row r="4" spans="1:9" x14ac:dyDescent="0.25">
      <c r="A4" s="51" t="s">
        <v>620</v>
      </c>
      <c r="B4" t="s">
        <v>800</v>
      </c>
      <c r="C4" t="s">
        <v>802</v>
      </c>
      <c r="D4" t="s">
        <v>801</v>
      </c>
      <c r="E4" t="s">
        <v>803</v>
      </c>
      <c r="F4" t="s">
        <v>804</v>
      </c>
      <c r="G4" t="s">
        <v>805</v>
      </c>
    </row>
    <row r="5" spans="1:9" x14ac:dyDescent="0.25">
      <c r="A5" s="52">
        <v>34001</v>
      </c>
      <c r="B5" s="53">
        <v>0.1485178120040237</v>
      </c>
      <c r="C5" s="53">
        <v>0.45879822309153906</v>
      </c>
      <c r="D5" s="53">
        <v>4.464524397004582</v>
      </c>
      <c r="E5" s="53">
        <v>1.5505811389292501E-2</v>
      </c>
      <c r="F5" s="53">
        <v>1.4715829417681904E-2</v>
      </c>
      <c r="G5" s="53">
        <v>1.4778899832346037E-2</v>
      </c>
      <c r="H5" s="53">
        <v>2265008005</v>
      </c>
      <c r="I5" t="s">
        <v>839</v>
      </c>
    </row>
    <row r="6" spans="1:9" x14ac:dyDescent="0.25">
      <c r="A6" s="52">
        <v>34003</v>
      </c>
      <c r="B6" s="53">
        <v>1.2887351323847262E-2</v>
      </c>
      <c r="C6" s="53">
        <v>3.574106407600864E-2</v>
      </c>
      <c r="D6" s="53">
        <v>0.38730898135806918</v>
      </c>
      <c r="E6" s="53">
        <v>1.1040139157060518E-3</v>
      </c>
      <c r="F6" s="53">
        <v>1.0451202829610952E-3</v>
      </c>
      <c r="G6" s="53">
        <v>1.1826003791426511E-3</v>
      </c>
      <c r="H6" s="53">
        <v>2265008005</v>
      </c>
      <c r="I6" t="s">
        <v>839</v>
      </c>
    </row>
    <row r="7" spans="1:9" x14ac:dyDescent="0.25">
      <c r="A7" s="52">
        <v>34005</v>
      </c>
      <c r="B7" s="53">
        <v>0.82215501938724489</v>
      </c>
      <c r="C7" s="53">
        <v>4.7045453927440697</v>
      </c>
      <c r="D7" s="53">
        <v>17.77493993028375</v>
      </c>
      <c r="E7" s="53">
        <v>0.2387576269830029</v>
      </c>
      <c r="F7" s="53">
        <v>0.23088072031991339</v>
      </c>
      <c r="G7" s="53">
        <v>4.2088543894996402E-2</v>
      </c>
      <c r="H7" s="53">
        <v>2265008005</v>
      </c>
      <c r="I7" t="s">
        <v>839</v>
      </c>
    </row>
    <row r="8" spans="1:9" x14ac:dyDescent="0.25">
      <c r="A8" s="52">
        <v>34007</v>
      </c>
      <c r="B8" s="53">
        <v>1.7394999999999999E-5</v>
      </c>
      <c r="C8" s="53">
        <v>4.3627100000000001E-5</v>
      </c>
      <c r="D8" s="53">
        <v>5.3178500000000001E-4</v>
      </c>
      <c r="E8" s="53">
        <v>9.6894200000000005E-7</v>
      </c>
      <c r="F8" s="53">
        <v>9.0593200000000002E-7</v>
      </c>
      <c r="G8" s="53">
        <v>1.55072E-6</v>
      </c>
      <c r="H8" s="53">
        <v>2265008005</v>
      </c>
      <c r="I8" t="s">
        <v>839</v>
      </c>
    </row>
    <row r="9" spans="1:9" x14ac:dyDescent="0.25">
      <c r="A9" s="52">
        <v>34013</v>
      </c>
      <c r="B9" s="53">
        <v>5.7825134439967005</v>
      </c>
      <c r="C9" s="53">
        <v>18.210309064096883</v>
      </c>
      <c r="D9" s="53">
        <v>170.35808237632747</v>
      </c>
      <c r="E9" s="53">
        <v>0.69418110097627195</v>
      </c>
      <c r="F9" s="53">
        <v>0.66112325271436756</v>
      </c>
      <c r="G9" s="53">
        <v>0.55897865583800577</v>
      </c>
      <c r="H9" s="53">
        <v>2265008005</v>
      </c>
      <c r="I9" t="s">
        <v>839</v>
      </c>
    </row>
    <row r="10" spans="1:9" x14ac:dyDescent="0.25">
      <c r="A10" s="52">
        <v>34021</v>
      </c>
      <c r="B10" s="53">
        <v>0.11102793036400634</v>
      </c>
      <c r="C10" s="53">
        <v>0.34917834682342308</v>
      </c>
      <c r="D10" s="53">
        <v>3.319201030974452</v>
      </c>
      <c r="E10" s="53">
        <v>1.1660862762830659E-2</v>
      </c>
      <c r="F10" s="53">
        <v>1.1071406827944835E-2</v>
      </c>
      <c r="G10" s="53">
        <v>1.0931680850101742E-2</v>
      </c>
      <c r="H10" s="53">
        <v>2265008005</v>
      </c>
      <c r="I10" t="s">
        <v>839</v>
      </c>
    </row>
    <row r="11" spans="1:9" x14ac:dyDescent="0.25">
      <c r="A11" s="52">
        <v>34025</v>
      </c>
      <c r="B11" s="53">
        <v>8.5764699999999996E-5</v>
      </c>
      <c r="C11" s="53">
        <v>3.3540099999999998E-4</v>
      </c>
      <c r="D11" s="53">
        <v>2.2683600000000001E-3</v>
      </c>
      <c r="E11" s="53">
        <v>1.5544199999999999E-5</v>
      </c>
      <c r="F11" s="53">
        <v>1.49287E-5</v>
      </c>
      <c r="G11" s="53">
        <v>7.1262700000000003E-6</v>
      </c>
      <c r="H11" s="53">
        <v>2265008005</v>
      </c>
      <c r="I11" t="s">
        <v>839</v>
      </c>
    </row>
    <row r="12" spans="1:9" x14ac:dyDescent="0.25">
      <c r="A12" s="52">
        <v>34027</v>
      </c>
      <c r="B12" s="53">
        <v>5.7047130449078476E-3</v>
      </c>
      <c r="C12" s="53">
        <v>1.3775667526174611E-2</v>
      </c>
      <c r="D12" s="53">
        <v>0.18360582028208011</v>
      </c>
      <c r="E12" s="53">
        <v>4.2998468313576189E-4</v>
      </c>
      <c r="F12" s="53">
        <v>4.0316460820282075E-4</v>
      </c>
      <c r="G12" s="53">
        <v>6.1845018075625154E-4</v>
      </c>
      <c r="H12" s="53">
        <v>2265008005</v>
      </c>
      <c r="I12" t="s">
        <v>839</v>
      </c>
    </row>
    <row r="13" spans="1:9" x14ac:dyDescent="0.25">
      <c r="A13" s="52">
        <v>34029</v>
      </c>
      <c r="B13" s="53">
        <v>5.3277619513786234E-2</v>
      </c>
      <c r="C13" s="53">
        <v>0.54636113762909755</v>
      </c>
      <c r="D13" s="53">
        <v>0.49474625091977364</v>
      </c>
      <c r="E13" s="53">
        <v>3.167621071579281E-2</v>
      </c>
      <c r="F13" s="53">
        <v>3.0710361231916335E-2</v>
      </c>
      <c r="G13" s="53">
        <v>1.8313626044598396E-3</v>
      </c>
      <c r="H13" s="53">
        <v>2265008005</v>
      </c>
      <c r="I13" t="s">
        <v>839</v>
      </c>
    </row>
    <row r="14" spans="1:9" x14ac:dyDescent="0.25">
      <c r="A14" s="52">
        <v>34035</v>
      </c>
      <c r="B14" s="53">
        <v>2.1520019325411816E-5</v>
      </c>
      <c r="C14" s="53">
        <v>8.2531682426425726E-5</v>
      </c>
      <c r="D14" s="53">
        <v>5.5321365178234228E-4</v>
      </c>
      <c r="E14" s="53">
        <v>3.4362553859562476E-6</v>
      </c>
      <c r="F14" s="53">
        <v>3.2984653415066386E-6</v>
      </c>
      <c r="G14" s="53">
        <v>1.6836852874698587E-6</v>
      </c>
      <c r="H14" s="53">
        <v>2265008005</v>
      </c>
      <c r="I14" t="s">
        <v>839</v>
      </c>
    </row>
    <row r="15" spans="1:9" x14ac:dyDescent="0.25">
      <c r="A15" s="52">
        <v>34037</v>
      </c>
      <c r="B15" s="53">
        <v>1.7079599999999999E-6</v>
      </c>
      <c r="C15" s="53">
        <v>1.7961400000000001E-5</v>
      </c>
      <c r="D15" s="53">
        <v>4.7456400000000002E-6</v>
      </c>
      <c r="E15" s="53">
        <v>1.1789799999999999E-6</v>
      </c>
      <c r="F15" s="53">
        <v>1.1436599999999999E-6</v>
      </c>
      <c r="G15" s="53">
        <v>4.5538199999999998E-8</v>
      </c>
      <c r="H15" s="53">
        <v>2265008005</v>
      </c>
      <c r="I15" t="s">
        <v>839</v>
      </c>
    </row>
    <row r="16" spans="1:9" x14ac:dyDescent="0.25">
      <c r="A16" s="52" t="s">
        <v>799</v>
      </c>
      <c r="B16" s="53">
        <v>6.936210277313843</v>
      </c>
      <c r="C16" s="53">
        <v>24.319188417169627</v>
      </c>
      <c r="D16" s="53">
        <v>196.98576689144198</v>
      </c>
      <c r="E16" s="53">
        <v>0.99333673980341852</v>
      </c>
      <c r="F16" s="53">
        <v>0.94997013216032933</v>
      </c>
      <c r="G16" s="53">
        <v>0.63042059979329623</v>
      </c>
    </row>
    <row r="17" spans="3:10" x14ac:dyDescent="0.25">
      <c r="C17">
        <f>'2265008005 GASOLINE GSE AIRPORT'!AN17</f>
        <v>24.319188417169624</v>
      </c>
    </row>
    <row r="19" spans="3:10" x14ac:dyDescent="0.25">
      <c r="J19" s="3"/>
    </row>
    <row r="20" spans="3:10" x14ac:dyDescent="0.25">
      <c r="J20" s="3"/>
    </row>
    <row r="21" spans="3:10" x14ac:dyDescent="0.25">
      <c r="J21" s="3"/>
    </row>
    <row r="22" spans="3:10" x14ac:dyDescent="0.25">
      <c r="J22" s="3"/>
    </row>
    <row r="23" spans="3:10" x14ac:dyDescent="0.25">
      <c r="J23" s="3"/>
    </row>
    <row r="24" spans="3:10" x14ac:dyDescent="0.25">
      <c r="J24" s="3"/>
    </row>
    <row r="25" spans="3:10" x14ac:dyDescent="0.25">
      <c r="J25" s="3"/>
    </row>
    <row r="26" spans="3:10" x14ac:dyDescent="0.25">
      <c r="J26" s="3"/>
    </row>
    <row r="27" spans="3:10" x14ac:dyDescent="0.25">
      <c r="J27" s="3"/>
    </row>
    <row r="28" spans="3:10" x14ac:dyDescent="0.25">
      <c r="J28" s="3"/>
    </row>
    <row r="29" spans="3:10" x14ac:dyDescent="0.25">
      <c r="J29" s="3"/>
    </row>
    <row r="30" spans="3:10" x14ac:dyDescent="0.25">
      <c r="J30" s="3"/>
    </row>
    <row r="31" spans="3:10" x14ac:dyDescent="0.25">
      <c r="J31" s="3"/>
    </row>
    <row r="32" spans="3:10" x14ac:dyDescent="0.25">
      <c r="J32" s="3"/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Title</vt:lpstr>
      <vt:lpstr>TOTAL LTO GSE CTY SCC NAA 1</vt:lpstr>
      <vt:lpstr>TOTAL LTO GSE CTY SCC NNJ NAA 2</vt:lpstr>
      <vt:lpstr>TOTAL LTO GSE CTY SCC</vt:lpstr>
      <vt:lpstr>TOTAL LTO GSE SCC CTY </vt:lpstr>
      <vt:lpstr>TOTAL GSE SCC CTY</vt:lpstr>
      <vt:lpstr>TOTAL LTO SCC CTY</vt:lpstr>
      <vt:lpstr>2267008005LPG GSE CTY</vt:lpstr>
      <vt:lpstr>2265008005 4 STROKE GAS GSE CTY</vt:lpstr>
      <vt:lpstr>2268008005CNG GSE CTY</vt:lpstr>
      <vt:lpstr>2270008005DIESEL GSE CTY</vt:lpstr>
      <vt:lpstr>2275001000MIL CTY</vt:lpstr>
      <vt:lpstr>227502000COMM CTY</vt:lpstr>
      <vt:lpstr>2275050011GAPISTON CTY</vt:lpstr>
      <vt:lpstr>2275050012 GATURBINE CTY</vt:lpstr>
      <vt:lpstr>2275060011 AT PISTON CTY</vt:lpstr>
      <vt:lpstr>2275060012 AT TURBINE CTY</vt:lpstr>
      <vt:lpstr>2275070000APU CTY</vt:lpstr>
      <vt:lpstr>2265008005 GASOLINE GSE AIRPORT</vt:lpstr>
      <vt:lpstr>2267008005 LPG GSE AIRPORT</vt:lpstr>
      <vt:lpstr>2268008005 CNG GSE AIRPORT</vt:lpstr>
      <vt:lpstr>2270008005 DIESEL GSE AIRPORT</vt:lpstr>
      <vt:lpstr>2275001000 MIL AIRPORT</vt:lpstr>
      <vt:lpstr>2275020000 AC AIRPORT</vt:lpstr>
      <vt:lpstr>2275050011 GA PISTON AIRPORT</vt:lpstr>
      <vt:lpstr>2275050012 GA TURBINE AIRPORT</vt:lpstr>
      <vt:lpstr>2275060011 AT PISTON AIRPORT</vt:lpstr>
      <vt:lpstr> 2275060012 AT TURBINE AIRPORT</vt:lpstr>
      <vt:lpstr>2275070000 APU COMPILE</vt:lpstr>
      <vt:lpstr>NEI SORT 2</vt:lpstr>
      <vt:lpstr>NEI SORT 1</vt:lpstr>
      <vt:lpstr>AIRPORT EPA 2014 NEI DOWNLOAD </vt:lpstr>
      <vt:lpstr>NJDOT PRIV USE AIRPORTS</vt:lpstr>
      <vt:lpstr>FAA TAF LTO OPS 2011-17 SUMMARY</vt:lpstr>
      <vt:lpstr>FAA TAF LTO OPSDOWNLOAD 2011-17</vt:lpstr>
      <vt:lpstr>WRI NOY USED FOR O3</vt:lpstr>
      <vt:lpstr>LAKEHURST NOT USED FOR O3</vt:lpstr>
      <vt:lpstr>Pb not used ofr O3</vt:lpstr>
      <vt:lpstr>co2 not used for O3</vt:lpstr>
      <vt:lpstr>AIRCRAFT SCC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Koroniades, Jim</dc:creator>
  <cp:lastModifiedBy>Hunter, Sydne</cp:lastModifiedBy>
  <cp:lastPrinted>2017-05-23T19:52:44Z</cp:lastPrinted>
  <dcterms:created xsi:type="dcterms:W3CDTF">2017-01-05T18:09:12Z</dcterms:created>
  <dcterms:modified xsi:type="dcterms:W3CDTF">2020-10-02T18:36:17Z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3863daaf-8584-487e-a18c-b7a71d957fc7</vt:lpwstr>
  </property>
</Properties>
</file>